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381a882ae88628/Dokumen/THESIS/data thesis/data substudi analitik/"/>
    </mc:Choice>
  </mc:AlternateContent>
  <xr:revisionPtr revIDLastSave="668" documentId="8_{49D6F8A1-5DBF-4D43-B0E7-EC4E147218F8}" xr6:coauthVersionLast="47" xr6:coauthVersionMax="47" xr10:uidLastSave="{A0F26BAE-FCF3-4DF7-8C4C-28B606DC19AE}"/>
  <bookViews>
    <workbookView xWindow="-108" yWindow="-108" windowWidth="23256" windowHeight="12456" activeTab="3" xr2:uid="{67B5BFCE-9859-42C5-892B-23A3290AE848}"/>
  </bookViews>
  <sheets>
    <sheet name="kamus" sheetId="6" r:id="rId1"/>
    <sheet name="spatial" sheetId="1" r:id="rId2"/>
    <sheet name="ketinggian" sheetId="3" state="hidden" r:id="rId3"/>
    <sheet name="temporal" sheetId="2" r:id="rId4"/>
    <sheet name="kab" sheetId="4" r:id="rId5"/>
    <sheet name="ABJ" sheetId="7" r:id="rId6"/>
    <sheet name="covid" sheetId="8" r:id="rId7"/>
  </sheets>
  <definedNames>
    <definedName name="_xlnm._FilterDatabase" localSheetId="5" hidden="1">ABJ!$A$1:$E$1201</definedName>
    <definedName name="_xlnm._FilterDatabase" localSheetId="6" hidden="1">covid!$I$1:$I$88</definedName>
    <definedName name="_xlnm._FilterDatabase" localSheetId="0" hidden="1">kamus!$A$1:$I$87</definedName>
    <definedName name="_xlnm._FilterDatabase" localSheetId="2" hidden="1">ketinggian!$I$1:$Q$87</definedName>
    <definedName name="_xlnm._FilterDatabase" localSheetId="1" hidden="1">spatial!$A$1:$AO$87</definedName>
    <definedName name="_xlnm._FilterDatabase" localSheetId="3" hidden="1">temporal!$A$1:$Q$10441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2" i="2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" i="8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2" i="2"/>
  <c r="G3" i="2"/>
  <c r="Q3" i="2" s="1"/>
  <c r="G4" i="2"/>
  <c r="Q4" i="2" s="1"/>
  <c r="G5" i="2"/>
  <c r="Q5" i="2" s="1"/>
  <c r="G6" i="2"/>
  <c r="Q6" i="2" s="1"/>
  <c r="G7" i="2"/>
  <c r="Q7" i="2" s="1"/>
  <c r="G8" i="2"/>
  <c r="Q8" i="2" s="1"/>
  <c r="G9" i="2"/>
  <c r="Q9" i="2" s="1"/>
  <c r="G10" i="2"/>
  <c r="Q10" i="2" s="1"/>
  <c r="G11" i="2"/>
  <c r="Q11" i="2" s="1"/>
  <c r="G12" i="2"/>
  <c r="Q12" i="2" s="1"/>
  <c r="G13" i="2"/>
  <c r="Q13" i="2" s="1"/>
  <c r="G14" i="2"/>
  <c r="Q14" i="2" s="1"/>
  <c r="G15" i="2"/>
  <c r="Q15" i="2" s="1"/>
  <c r="G16" i="2"/>
  <c r="Q16" i="2" s="1"/>
  <c r="G17" i="2"/>
  <c r="Q17" i="2" s="1"/>
  <c r="G18" i="2"/>
  <c r="Q18" i="2" s="1"/>
  <c r="G19" i="2"/>
  <c r="Q19" i="2" s="1"/>
  <c r="G20" i="2"/>
  <c r="Q20" i="2" s="1"/>
  <c r="G21" i="2"/>
  <c r="Q21" i="2" s="1"/>
  <c r="G22" i="2"/>
  <c r="Q22" i="2" s="1"/>
  <c r="G23" i="2"/>
  <c r="Q23" i="2" s="1"/>
  <c r="G24" i="2"/>
  <c r="Q24" i="2" s="1"/>
  <c r="G25" i="2"/>
  <c r="Q25" i="2" s="1"/>
  <c r="G26" i="2"/>
  <c r="Q26" i="2" s="1"/>
  <c r="G27" i="2"/>
  <c r="Q27" i="2" s="1"/>
  <c r="G28" i="2"/>
  <c r="Q28" i="2" s="1"/>
  <c r="G29" i="2"/>
  <c r="Q29" i="2" s="1"/>
  <c r="G30" i="2"/>
  <c r="Q30" i="2" s="1"/>
  <c r="G31" i="2"/>
  <c r="Q31" i="2" s="1"/>
  <c r="G32" i="2"/>
  <c r="Q32" i="2" s="1"/>
  <c r="G33" i="2"/>
  <c r="Q33" i="2" s="1"/>
  <c r="G34" i="2"/>
  <c r="Q34" i="2" s="1"/>
  <c r="G35" i="2"/>
  <c r="Q35" i="2" s="1"/>
  <c r="G36" i="2"/>
  <c r="Q36" i="2" s="1"/>
  <c r="G37" i="2"/>
  <c r="Q37" i="2" s="1"/>
  <c r="G38" i="2"/>
  <c r="Q38" i="2" s="1"/>
  <c r="G39" i="2"/>
  <c r="Q39" i="2" s="1"/>
  <c r="G40" i="2"/>
  <c r="Q40" i="2" s="1"/>
  <c r="G41" i="2"/>
  <c r="Q41" i="2" s="1"/>
  <c r="G42" i="2"/>
  <c r="Q42" i="2" s="1"/>
  <c r="G43" i="2"/>
  <c r="Q43" i="2" s="1"/>
  <c r="G44" i="2"/>
  <c r="Q44" i="2" s="1"/>
  <c r="G45" i="2"/>
  <c r="Q45" i="2" s="1"/>
  <c r="G46" i="2"/>
  <c r="Q46" i="2" s="1"/>
  <c r="G47" i="2"/>
  <c r="Q47" i="2" s="1"/>
  <c r="G48" i="2"/>
  <c r="Q48" i="2" s="1"/>
  <c r="G49" i="2"/>
  <c r="Q49" i="2" s="1"/>
  <c r="G50" i="2"/>
  <c r="Q50" i="2" s="1"/>
  <c r="G51" i="2"/>
  <c r="Q51" i="2" s="1"/>
  <c r="G52" i="2"/>
  <c r="Q52" i="2" s="1"/>
  <c r="G53" i="2"/>
  <c r="Q53" i="2" s="1"/>
  <c r="G54" i="2"/>
  <c r="Q54" i="2" s="1"/>
  <c r="G55" i="2"/>
  <c r="Q55" i="2" s="1"/>
  <c r="G56" i="2"/>
  <c r="Q56" i="2" s="1"/>
  <c r="G57" i="2"/>
  <c r="Q57" i="2" s="1"/>
  <c r="G58" i="2"/>
  <c r="Q58" i="2" s="1"/>
  <c r="G59" i="2"/>
  <c r="Q59" i="2" s="1"/>
  <c r="G60" i="2"/>
  <c r="Q60" i="2" s="1"/>
  <c r="G61" i="2"/>
  <c r="Q61" i="2" s="1"/>
  <c r="G62" i="2"/>
  <c r="Q62" i="2" s="1"/>
  <c r="G63" i="2"/>
  <c r="Q63" i="2" s="1"/>
  <c r="G64" i="2"/>
  <c r="Q64" i="2" s="1"/>
  <c r="G65" i="2"/>
  <c r="Q65" i="2" s="1"/>
  <c r="G66" i="2"/>
  <c r="Q66" i="2" s="1"/>
  <c r="G67" i="2"/>
  <c r="Q67" i="2" s="1"/>
  <c r="G68" i="2"/>
  <c r="Q68" i="2" s="1"/>
  <c r="G69" i="2"/>
  <c r="Q69" i="2" s="1"/>
  <c r="G70" i="2"/>
  <c r="Q70" i="2" s="1"/>
  <c r="G71" i="2"/>
  <c r="Q71" i="2" s="1"/>
  <c r="G72" i="2"/>
  <c r="Q72" i="2" s="1"/>
  <c r="G73" i="2"/>
  <c r="Q73" i="2" s="1"/>
  <c r="G74" i="2"/>
  <c r="Q74" i="2" s="1"/>
  <c r="G75" i="2"/>
  <c r="Q75" i="2" s="1"/>
  <c r="G76" i="2"/>
  <c r="Q76" i="2" s="1"/>
  <c r="G77" i="2"/>
  <c r="Q77" i="2" s="1"/>
  <c r="G78" i="2"/>
  <c r="Q78" i="2" s="1"/>
  <c r="G79" i="2"/>
  <c r="Q79" i="2" s="1"/>
  <c r="G80" i="2"/>
  <c r="Q80" i="2" s="1"/>
  <c r="G81" i="2"/>
  <c r="Q81" i="2" s="1"/>
  <c r="G82" i="2"/>
  <c r="Q82" i="2" s="1"/>
  <c r="G83" i="2"/>
  <c r="Q83" i="2" s="1"/>
  <c r="G84" i="2"/>
  <c r="Q84" i="2" s="1"/>
  <c r="G85" i="2"/>
  <c r="Q85" i="2" s="1"/>
  <c r="G86" i="2"/>
  <c r="Q86" i="2" s="1"/>
  <c r="G87" i="2"/>
  <c r="Q87" i="2" s="1"/>
  <c r="G88" i="2"/>
  <c r="Q88" i="2" s="1"/>
  <c r="G89" i="2"/>
  <c r="Q89" i="2" s="1"/>
  <c r="G90" i="2"/>
  <c r="Q90" i="2" s="1"/>
  <c r="G91" i="2"/>
  <c r="Q91" i="2" s="1"/>
  <c r="G92" i="2"/>
  <c r="Q92" i="2" s="1"/>
  <c r="G93" i="2"/>
  <c r="Q93" i="2" s="1"/>
  <c r="G94" i="2"/>
  <c r="Q94" i="2" s="1"/>
  <c r="G95" i="2"/>
  <c r="Q95" i="2" s="1"/>
  <c r="G96" i="2"/>
  <c r="Q96" i="2" s="1"/>
  <c r="G97" i="2"/>
  <c r="Q97" i="2" s="1"/>
  <c r="G98" i="2"/>
  <c r="Q98" i="2" s="1"/>
  <c r="G99" i="2"/>
  <c r="Q99" i="2" s="1"/>
  <c r="G100" i="2"/>
  <c r="Q100" i="2" s="1"/>
  <c r="G101" i="2"/>
  <c r="Q101" i="2" s="1"/>
  <c r="G102" i="2"/>
  <c r="Q102" i="2" s="1"/>
  <c r="G103" i="2"/>
  <c r="Q103" i="2" s="1"/>
  <c r="G104" i="2"/>
  <c r="Q104" i="2" s="1"/>
  <c r="G105" i="2"/>
  <c r="Q105" i="2" s="1"/>
  <c r="G106" i="2"/>
  <c r="Q106" i="2" s="1"/>
  <c r="G107" i="2"/>
  <c r="Q107" i="2" s="1"/>
  <c r="G108" i="2"/>
  <c r="Q108" i="2" s="1"/>
  <c r="G109" i="2"/>
  <c r="Q109" i="2" s="1"/>
  <c r="G110" i="2"/>
  <c r="Q110" i="2" s="1"/>
  <c r="G111" i="2"/>
  <c r="Q111" i="2" s="1"/>
  <c r="G112" i="2"/>
  <c r="Q112" i="2" s="1"/>
  <c r="G113" i="2"/>
  <c r="Q113" i="2" s="1"/>
  <c r="G114" i="2"/>
  <c r="Q114" i="2" s="1"/>
  <c r="G115" i="2"/>
  <c r="Q115" i="2" s="1"/>
  <c r="G116" i="2"/>
  <c r="Q116" i="2" s="1"/>
  <c r="G117" i="2"/>
  <c r="Q117" i="2" s="1"/>
  <c r="G118" i="2"/>
  <c r="Q118" i="2" s="1"/>
  <c r="G119" i="2"/>
  <c r="Q119" i="2" s="1"/>
  <c r="G120" i="2"/>
  <c r="Q120" i="2" s="1"/>
  <c r="G121" i="2"/>
  <c r="Q121" i="2" s="1"/>
  <c r="G122" i="2"/>
  <c r="Q122" i="2" s="1"/>
  <c r="G123" i="2"/>
  <c r="Q123" i="2" s="1"/>
  <c r="G124" i="2"/>
  <c r="Q124" i="2" s="1"/>
  <c r="G125" i="2"/>
  <c r="Q125" i="2" s="1"/>
  <c r="G126" i="2"/>
  <c r="Q126" i="2" s="1"/>
  <c r="G127" i="2"/>
  <c r="Q127" i="2" s="1"/>
  <c r="G128" i="2"/>
  <c r="Q128" i="2" s="1"/>
  <c r="G129" i="2"/>
  <c r="Q129" i="2" s="1"/>
  <c r="G130" i="2"/>
  <c r="Q130" i="2" s="1"/>
  <c r="G131" i="2"/>
  <c r="Q131" i="2" s="1"/>
  <c r="G132" i="2"/>
  <c r="Q132" i="2" s="1"/>
  <c r="G133" i="2"/>
  <c r="Q133" i="2" s="1"/>
  <c r="G134" i="2"/>
  <c r="Q134" i="2" s="1"/>
  <c r="G135" i="2"/>
  <c r="Q135" i="2" s="1"/>
  <c r="G136" i="2"/>
  <c r="Q136" i="2" s="1"/>
  <c r="G137" i="2"/>
  <c r="Q137" i="2" s="1"/>
  <c r="G138" i="2"/>
  <c r="Q138" i="2" s="1"/>
  <c r="G139" i="2"/>
  <c r="Q139" i="2" s="1"/>
  <c r="G140" i="2"/>
  <c r="Q140" i="2" s="1"/>
  <c r="G141" i="2"/>
  <c r="Q141" i="2" s="1"/>
  <c r="G142" i="2"/>
  <c r="Q142" i="2" s="1"/>
  <c r="G143" i="2"/>
  <c r="Q143" i="2" s="1"/>
  <c r="G144" i="2"/>
  <c r="Q144" i="2" s="1"/>
  <c r="G145" i="2"/>
  <c r="Q145" i="2" s="1"/>
  <c r="G146" i="2"/>
  <c r="Q146" i="2" s="1"/>
  <c r="G147" i="2"/>
  <c r="Q147" i="2" s="1"/>
  <c r="G148" i="2"/>
  <c r="Q148" i="2" s="1"/>
  <c r="G149" i="2"/>
  <c r="Q149" i="2" s="1"/>
  <c r="G150" i="2"/>
  <c r="Q150" i="2" s="1"/>
  <c r="G151" i="2"/>
  <c r="Q151" i="2" s="1"/>
  <c r="G152" i="2"/>
  <c r="Q152" i="2" s="1"/>
  <c r="G153" i="2"/>
  <c r="Q153" i="2" s="1"/>
  <c r="G154" i="2"/>
  <c r="Q154" i="2" s="1"/>
  <c r="G155" i="2"/>
  <c r="Q155" i="2" s="1"/>
  <c r="G156" i="2"/>
  <c r="Q156" i="2" s="1"/>
  <c r="G157" i="2"/>
  <c r="Q157" i="2" s="1"/>
  <c r="G158" i="2"/>
  <c r="Q158" i="2" s="1"/>
  <c r="G159" i="2"/>
  <c r="Q159" i="2" s="1"/>
  <c r="G160" i="2"/>
  <c r="Q160" i="2" s="1"/>
  <c r="G161" i="2"/>
  <c r="Q161" i="2" s="1"/>
  <c r="G162" i="2"/>
  <c r="Q162" i="2" s="1"/>
  <c r="G163" i="2"/>
  <c r="Q163" i="2" s="1"/>
  <c r="G164" i="2"/>
  <c r="Q164" i="2" s="1"/>
  <c r="G165" i="2"/>
  <c r="Q165" i="2" s="1"/>
  <c r="G166" i="2"/>
  <c r="Q166" i="2" s="1"/>
  <c r="G167" i="2"/>
  <c r="Q167" i="2" s="1"/>
  <c r="G168" i="2"/>
  <c r="Q168" i="2" s="1"/>
  <c r="G169" i="2"/>
  <c r="Q169" i="2" s="1"/>
  <c r="G170" i="2"/>
  <c r="Q170" i="2" s="1"/>
  <c r="G171" i="2"/>
  <c r="Q171" i="2" s="1"/>
  <c r="G172" i="2"/>
  <c r="Q172" i="2" s="1"/>
  <c r="G173" i="2"/>
  <c r="Q173" i="2" s="1"/>
  <c r="G174" i="2"/>
  <c r="Q174" i="2" s="1"/>
  <c r="G175" i="2"/>
  <c r="Q175" i="2" s="1"/>
  <c r="G176" i="2"/>
  <c r="Q176" i="2" s="1"/>
  <c r="G177" i="2"/>
  <c r="Q177" i="2" s="1"/>
  <c r="G178" i="2"/>
  <c r="Q178" i="2" s="1"/>
  <c r="G179" i="2"/>
  <c r="Q179" i="2" s="1"/>
  <c r="G180" i="2"/>
  <c r="Q180" i="2" s="1"/>
  <c r="G181" i="2"/>
  <c r="Q181" i="2" s="1"/>
  <c r="G182" i="2"/>
  <c r="Q182" i="2" s="1"/>
  <c r="G183" i="2"/>
  <c r="Q183" i="2" s="1"/>
  <c r="G184" i="2"/>
  <c r="Q184" i="2" s="1"/>
  <c r="G185" i="2"/>
  <c r="Q185" i="2" s="1"/>
  <c r="G186" i="2"/>
  <c r="Q186" i="2" s="1"/>
  <c r="G187" i="2"/>
  <c r="Q187" i="2" s="1"/>
  <c r="G188" i="2"/>
  <c r="Q188" i="2" s="1"/>
  <c r="G189" i="2"/>
  <c r="Q189" i="2" s="1"/>
  <c r="G190" i="2"/>
  <c r="Q190" i="2" s="1"/>
  <c r="G191" i="2"/>
  <c r="Q191" i="2" s="1"/>
  <c r="G192" i="2"/>
  <c r="Q192" i="2" s="1"/>
  <c r="G193" i="2"/>
  <c r="Q193" i="2" s="1"/>
  <c r="G194" i="2"/>
  <c r="Q194" i="2" s="1"/>
  <c r="G195" i="2"/>
  <c r="Q195" i="2" s="1"/>
  <c r="G196" i="2"/>
  <c r="Q196" i="2" s="1"/>
  <c r="G197" i="2"/>
  <c r="Q197" i="2" s="1"/>
  <c r="G198" i="2"/>
  <c r="Q198" i="2" s="1"/>
  <c r="G199" i="2"/>
  <c r="Q199" i="2" s="1"/>
  <c r="G200" i="2"/>
  <c r="Q200" i="2" s="1"/>
  <c r="G201" i="2"/>
  <c r="Q201" i="2" s="1"/>
  <c r="G202" i="2"/>
  <c r="Q202" i="2" s="1"/>
  <c r="G203" i="2"/>
  <c r="Q203" i="2" s="1"/>
  <c r="G204" i="2"/>
  <c r="Q204" i="2" s="1"/>
  <c r="G205" i="2"/>
  <c r="Q205" i="2" s="1"/>
  <c r="G206" i="2"/>
  <c r="Q206" i="2" s="1"/>
  <c r="G207" i="2"/>
  <c r="Q207" i="2" s="1"/>
  <c r="G208" i="2"/>
  <c r="Q208" i="2" s="1"/>
  <c r="G209" i="2"/>
  <c r="Q209" i="2" s="1"/>
  <c r="G210" i="2"/>
  <c r="Q210" i="2" s="1"/>
  <c r="G211" i="2"/>
  <c r="Q211" i="2" s="1"/>
  <c r="G212" i="2"/>
  <c r="Q212" i="2" s="1"/>
  <c r="G213" i="2"/>
  <c r="Q213" i="2" s="1"/>
  <c r="G214" i="2"/>
  <c r="Q214" i="2" s="1"/>
  <c r="G215" i="2"/>
  <c r="Q215" i="2" s="1"/>
  <c r="G216" i="2"/>
  <c r="Q216" i="2" s="1"/>
  <c r="G217" i="2"/>
  <c r="Q217" i="2" s="1"/>
  <c r="G218" i="2"/>
  <c r="Q218" i="2" s="1"/>
  <c r="G219" i="2"/>
  <c r="Q219" i="2" s="1"/>
  <c r="G220" i="2"/>
  <c r="Q220" i="2" s="1"/>
  <c r="G221" i="2"/>
  <c r="Q221" i="2" s="1"/>
  <c r="G222" i="2"/>
  <c r="Q222" i="2" s="1"/>
  <c r="G223" i="2"/>
  <c r="Q223" i="2" s="1"/>
  <c r="G224" i="2"/>
  <c r="Q224" i="2" s="1"/>
  <c r="G225" i="2"/>
  <c r="Q225" i="2" s="1"/>
  <c r="G226" i="2"/>
  <c r="Q226" i="2" s="1"/>
  <c r="G227" i="2"/>
  <c r="Q227" i="2" s="1"/>
  <c r="G228" i="2"/>
  <c r="Q228" i="2" s="1"/>
  <c r="G229" i="2"/>
  <c r="Q229" i="2" s="1"/>
  <c r="G230" i="2"/>
  <c r="Q230" i="2" s="1"/>
  <c r="G231" i="2"/>
  <c r="Q231" i="2" s="1"/>
  <c r="G232" i="2"/>
  <c r="Q232" i="2" s="1"/>
  <c r="G233" i="2"/>
  <c r="Q233" i="2" s="1"/>
  <c r="G234" i="2"/>
  <c r="Q234" i="2" s="1"/>
  <c r="G235" i="2"/>
  <c r="Q235" i="2" s="1"/>
  <c r="G236" i="2"/>
  <c r="Q236" i="2" s="1"/>
  <c r="G237" i="2"/>
  <c r="Q237" i="2" s="1"/>
  <c r="G238" i="2"/>
  <c r="Q238" i="2" s="1"/>
  <c r="G239" i="2"/>
  <c r="Q239" i="2" s="1"/>
  <c r="G240" i="2"/>
  <c r="Q240" i="2" s="1"/>
  <c r="G241" i="2"/>
  <c r="Q241" i="2" s="1"/>
  <c r="G242" i="2"/>
  <c r="Q242" i="2" s="1"/>
  <c r="G243" i="2"/>
  <c r="Q243" i="2" s="1"/>
  <c r="G244" i="2"/>
  <c r="Q244" i="2" s="1"/>
  <c r="G245" i="2"/>
  <c r="Q245" i="2" s="1"/>
  <c r="G246" i="2"/>
  <c r="Q246" i="2" s="1"/>
  <c r="G247" i="2"/>
  <c r="Q247" i="2" s="1"/>
  <c r="G248" i="2"/>
  <c r="Q248" i="2" s="1"/>
  <c r="G249" i="2"/>
  <c r="Q249" i="2" s="1"/>
  <c r="G250" i="2"/>
  <c r="Q250" i="2" s="1"/>
  <c r="G251" i="2"/>
  <c r="Q251" i="2" s="1"/>
  <c r="G252" i="2"/>
  <c r="Q252" i="2" s="1"/>
  <c r="G253" i="2"/>
  <c r="Q253" i="2" s="1"/>
  <c r="G254" i="2"/>
  <c r="Q254" i="2" s="1"/>
  <c r="G255" i="2"/>
  <c r="Q255" i="2" s="1"/>
  <c r="G256" i="2"/>
  <c r="Q256" i="2" s="1"/>
  <c r="G257" i="2"/>
  <c r="Q257" i="2" s="1"/>
  <c r="G258" i="2"/>
  <c r="Q258" i="2" s="1"/>
  <c r="G259" i="2"/>
  <c r="Q259" i="2" s="1"/>
  <c r="G260" i="2"/>
  <c r="Q260" i="2" s="1"/>
  <c r="G261" i="2"/>
  <c r="Q261" i="2" s="1"/>
  <c r="G262" i="2"/>
  <c r="Q262" i="2" s="1"/>
  <c r="G263" i="2"/>
  <c r="Q263" i="2" s="1"/>
  <c r="G264" i="2"/>
  <c r="Q264" i="2" s="1"/>
  <c r="G265" i="2"/>
  <c r="Q265" i="2" s="1"/>
  <c r="G266" i="2"/>
  <c r="Q266" i="2" s="1"/>
  <c r="G267" i="2"/>
  <c r="Q267" i="2" s="1"/>
  <c r="G268" i="2"/>
  <c r="Q268" i="2" s="1"/>
  <c r="G269" i="2"/>
  <c r="Q269" i="2" s="1"/>
  <c r="G270" i="2"/>
  <c r="Q270" i="2" s="1"/>
  <c r="G271" i="2"/>
  <c r="Q271" i="2" s="1"/>
  <c r="G272" i="2"/>
  <c r="Q272" i="2" s="1"/>
  <c r="G273" i="2"/>
  <c r="Q273" i="2" s="1"/>
  <c r="G274" i="2"/>
  <c r="Q274" i="2" s="1"/>
  <c r="G275" i="2"/>
  <c r="Q275" i="2" s="1"/>
  <c r="G276" i="2"/>
  <c r="Q276" i="2" s="1"/>
  <c r="G277" i="2"/>
  <c r="Q277" i="2" s="1"/>
  <c r="G278" i="2"/>
  <c r="Q278" i="2" s="1"/>
  <c r="G279" i="2"/>
  <c r="Q279" i="2" s="1"/>
  <c r="G280" i="2"/>
  <c r="Q280" i="2" s="1"/>
  <c r="G281" i="2"/>
  <c r="Q281" i="2" s="1"/>
  <c r="G282" i="2"/>
  <c r="Q282" i="2" s="1"/>
  <c r="G283" i="2"/>
  <c r="Q283" i="2" s="1"/>
  <c r="G284" i="2"/>
  <c r="Q284" i="2" s="1"/>
  <c r="G285" i="2"/>
  <c r="Q285" i="2" s="1"/>
  <c r="G286" i="2"/>
  <c r="Q286" i="2" s="1"/>
  <c r="G287" i="2"/>
  <c r="Q287" i="2" s="1"/>
  <c r="G288" i="2"/>
  <c r="Q288" i="2" s="1"/>
  <c r="G289" i="2"/>
  <c r="Q289" i="2" s="1"/>
  <c r="G290" i="2"/>
  <c r="Q290" i="2" s="1"/>
  <c r="G291" i="2"/>
  <c r="Q291" i="2" s="1"/>
  <c r="G292" i="2"/>
  <c r="Q292" i="2" s="1"/>
  <c r="G293" i="2"/>
  <c r="Q293" i="2" s="1"/>
  <c r="G294" i="2"/>
  <c r="Q294" i="2" s="1"/>
  <c r="G295" i="2"/>
  <c r="Q295" i="2" s="1"/>
  <c r="G296" i="2"/>
  <c r="Q296" i="2" s="1"/>
  <c r="G297" i="2"/>
  <c r="Q297" i="2" s="1"/>
  <c r="G298" i="2"/>
  <c r="Q298" i="2" s="1"/>
  <c r="G299" i="2"/>
  <c r="Q299" i="2" s="1"/>
  <c r="G300" i="2"/>
  <c r="Q300" i="2" s="1"/>
  <c r="G301" i="2"/>
  <c r="Q301" i="2" s="1"/>
  <c r="G302" i="2"/>
  <c r="Q302" i="2" s="1"/>
  <c r="G303" i="2"/>
  <c r="Q303" i="2" s="1"/>
  <c r="G304" i="2"/>
  <c r="Q304" i="2" s="1"/>
  <c r="G305" i="2"/>
  <c r="Q305" i="2" s="1"/>
  <c r="G306" i="2"/>
  <c r="Q306" i="2" s="1"/>
  <c r="G307" i="2"/>
  <c r="Q307" i="2" s="1"/>
  <c r="G308" i="2"/>
  <c r="Q308" i="2" s="1"/>
  <c r="G309" i="2"/>
  <c r="Q309" i="2" s="1"/>
  <c r="G310" i="2"/>
  <c r="Q310" i="2" s="1"/>
  <c r="G311" i="2"/>
  <c r="Q311" i="2" s="1"/>
  <c r="G312" i="2"/>
  <c r="Q312" i="2" s="1"/>
  <c r="G313" i="2"/>
  <c r="Q313" i="2" s="1"/>
  <c r="G314" i="2"/>
  <c r="Q314" i="2" s="1"/>
  <c r="G315" i="2"/>
  <c r="Q315" i="2" s="1"/>
  <c r="G316" i="2"/>
  <c r="Q316" i="2" s="1"/>
  <c r="G317" i="2"/>
  <c r="Q317" i="2" s="1"/>
  <c r="G318" i="2"/>
  <c r="Q318" i="2" s="1"/>
  <c r="G319" i="2"/>
  <c r="Q319" i="2" s="1"/>
  <c r="G320" i="2"/>
  <c r="Q320" i="2" s="1"/>
  <c r="G321" i="2"/>
  <c r="Q321" i="2" s="1"/>
  <c r="G322" i="2"/>
  <c r="Q322" i="2" s="1"/>
  <c r="G323" i="2"/>
  <c r="Q323" i="2" s="1"/>
  <c r="G324" i="2"/>
  <c r="Q324" i="2" s="1"/>
  <c r="G325" i="2"/>
  <c r="Q325" i="2" s="1"/>
  <c r="G326" i="2"/>
  <c r="Q326" i="2" s="1"/>
  <c r="G327" i="2"/>
  <c r="Q327" i="2" s="1"/>
  <c r="G328" i="2"/>
  <c r="Q328" i="2" s="1"/>
  <c r="G329" i="2"/>
  <c r="Q329" i="2" s="1"/>
  <c r="G330" i="2"/>
  <c r="Q330" i="2" s="1"/>
  <c r="G331" i="2"/>
  <c r="Q331" i="2" s="1"/>
  <c r="G332" i="2"/>
  <c r="Q332" i="2" s="1"/>
  <c r="G333" i="2"/>
  <c r="Q333" i="2" s="1"/>
  <c r="G334" i="2"/>
  <c r="Q334" i="2" s="1"/>
  <c r="G335" i="2"/>
  <c r="Q335" i="2" s="1"/>
  <c r="G336" i="2"/>
  <c r="Q336" i="2" s="1"/>
  <c r="G337" i="2"/>
  <c r="Q337" i="2" s="1"/>
  <c r="G338" i="2"/>
  <c r="Q338" i="2" s="1"/>
  <c r="G339" i="2"/>
  <c r="Q339" i="2" s="1"/>
  <c r="G340" i="2"/>
  <c r="Q340" i="2" s="1"/>
  <c r="G341" i="2"/>
  <c r="Q341" i="2" s="1"/>
  <c r="G342" i="2"/>
  <c r="Q342" i="2" s="1"/>
  <c r="G343" i="2"/>
  <c r="Q343" i="2" s="1"/>
  <c r="G344" i="2"/>
  <c r="Q344" i="2" s="1"/>
  <c r="G345" i="2"/>
  <c r="Q345" i="2" s="1"/>
  <c r="G346" i="2"/>
  <c r="Q346" i="2" s="1"/>
  <c r="G347" i="2"/>
  <c r="Q347" i="2" s="1"/>
  <c r="G348" i="2"/>
  <c r="Q348" i="2" s="1"/>
  <c r="G349" i="2"/>
  <c r="Q349" i="2" s="1"/>
  <c r="G350" i="2"/>
  <c r="Q350" i="2" s="1"/>
  <c r="G351" i="2"/>
  <c r="Q351" i="2" s="1"/>
  <c r="G352" i="2"/>
  <c r="Q352" i="2" s="1"/>
  <c r="G353" i="2"/>
  <c r="Q353" i="2" s="1"/>
  <c r="G354" i="2"/>
  <c r="Q354" i="2" s="1"/>
  <c r="G355" i="2"/>
  <c r="Q355" i="2" s="1"/>
  <c r="G356" i="2"/>
  <c r="Q356" i="2" s="1"/>
  <c r="G357" i="2"/>
  <c r="Q357" i="2" s="1"/>
  <c r="G358" i="2"/>
  <c r="Q358" i="2" s="1"/>
  <c r="G359" i="2"/>
  <c r="Q359" i="2" s="1"/>
  <c r="G360" i="2"/>
  <c r="Q360" i="2" s="1"/>
  <c r="G361" i="2"/>
  <c r="Q361" i="2" s="1"/>
  <c r="G362" i="2"/>
  <c r="Q362" i="2" s="1"/>
  <c r="G363" i="2"/>
  <c r="Q363" i="2" s="1"/>
  <c r="G364" i="2"/>
  <c r="Q364" i="2" s="1"/>
  <c r="G365" i="2"/>
  <c r="Q365" i="2" s="1"/>
  <c r="G366" i="2"/>
  <c r="Q366" i="2" s="1"/>
  <c r="G367" i="2"/>
  <c r="Q367" i="2" s="1"/>
  <c r="G368" i="2"/>
  <c r="Q368" i="2" s="1"/>
  <c r="G369" i="2"/>
  <c r="Q369" i="2" s="1"/>
  <c r="G370" i="2"/>
  <c r="Q370" i="2" s="1"/>
  <c r="G371" i="2"/>
  <c r="Q371" i="2" s="1"/>
  <c r="G372" i="2"/>
  <c r="Q372" i="2" s="1"/>
  <c r="G373" i="2"/>
  <c r="Q373" i="2" s="1"/>
  <c r="G374" i="2"/>
  <c r="Q374" i="2" s="1"/>
  <c r="G375" i="2"/>
  <c r="Q375" i="2" s="1"/>
  <c r="G376" i="2"/>
  <c r="Q376" i="2" s="1"/>
  <c r="G377" i="2"/>
  <c r="Q377" i="2" s="1"/>
  <c r="G378" i="2"/>
  <c r="Q378" i="2" s="1"/>
  <c r="G379" i="2"/>
  <c r="Q379" i="2" s="1"/>
  <c r="G380" i="2"/>
  <c r="Q380" i="2" s="1"/>
  <c r="G381" i="2"/>
  <c r="Q381" i="2" s="1"/>
  <c r="G382" i="2"/>
  <c r="Q382" i="2" s="1"/>
  <c r="G383" i="2"/>
  <c r="Q383" i="2" s="1"/>
  <c r="G384" i="2"/>
  <c r="Q384" i="2" s="1"/>
  <c r="G385" i="2"/>
  <c r="Q385" i="2" s="1"/>
  <c r="G386" i="2"/>
  <c r="Q386" i="2" s="1"/>
  <c r="G387" i="2"/>
  <c r="Q387" i="2" s="1"/>
  <c r="G388" i="2"/>
  <c r="Q388" i="2" s="1"/>
  <c r="G389" i="2"/>
  <c r="Q389" i="2" s="1"/>
  <c r="G390" i="2"/>
  <c r="Q390" i="2" s="1"/>
  <c r="G391" i="2"/>
  <c r="Q391" i="2" s="1"/>
  <c r="G392" i="2"/>
  <c r="Q392" i="2" s="1"/>
  <c r="G393" i="2"/>
  <c r="Q393" i="2" s="1"/>
  <c r="G394" i="2"/>
  <c r="Q394" i="2" s="1"/>
  <c r="G395" i="2"/>
  <c r="Q395" i="2" s="1"/>
  <c r="G396" i="2"/>
  <c r="Q396" i="2" s="1"/>
  <c r="G397" i="2"/>
  <c r="Q397" i="2" s="1"/>
  <c r="G398" i="2"/>
  <c r="Q398" i="2" s="1"/>
  <c r="G399" i="2"/>
  <c r="Q399" i="2" s="1"/>
  <c r="G400" i="2"/>
  <c r="Q400" i="2" s="1"/>
  <c r="G401" i="2"/>
  <c r="Q401" i="2" s="1"/>
  <c r="G402" i="2"/>
  <c r="Q402" i="2" s="1"/>
  <c r="G403" i="2"/>
  <c r="Q403" i="2" s="1"/>
  <c r="G404" i="2"/>
  <c r="Q404" i="2" s="1"/>
  <c r="G405" i="2"/>
  <c r="Q405" i="2" s="1"/>
  <c r="G406" i="2"/>
  <c r="Q406" i="2" s="1"/>
  <c r="G407" i="2"/>
  <c r="Q407" i="2" s="1"/>
  <c r="G408" i="2"/>
  <c r="Q408" i="2" s="1"/>
  <c r="G409" i="2"/>
  <c r="Q409" i="2" s="1"/>
  <c r="G410" i="2"/>
  <c r="Q410" i="2" s="1"/>
  <c r="G411" i="2"/>
  <c r="Q411" i="2" s="1"/>
  <c r="G412" i="2"/>
  <c r="Q412" i="2" s="1"/>
  <c r="G413" i="2"/>
  <c r="Q413" i="2" s="1"/>
  <c r="G414" i="2"/>
  <c r="Q414" i="2" s="1"/>
  <c r="G415" i="2"/>
  <c r="Q415" i="2" s="1"/>
  <c r="G416" i="2"/>
  <c r="Q416" i="2" s="1"/>
  <c r="G417" i="2"/>
  <c r="Q417" i="2" s="1"/>
  <c r="G418" i="2"/>
  <c r="Q418" i="2" s="1"/>
  <c r="G419" i="2"/>
  <c r="Q419" i="2" s="1"/>
  <c r="G420" i="2"/>
  <c r="Q420" i="2" s="1"/>
  <c r="G421" i="2"/>
  <c r="Q421" i="2" s="1"/>
  <c r="G422" i="2"/>
  <c r="Q422" i="2" s="1"/>
  <c r="G423" i="2"/>
  <c r="Q423" i="2" s="1"/>
  <c r="G424" i="2"/>
  <c r="Q424" i="2" s="1"/>
  <c r="G425" i="2"/>
  <c r="Q425" i="2" s="1"/>
  <c r="G426" i="2"/>
  <c r="Q426" i="2" s="1"/>
  <c r="G427" i="2"/>
  <c r="Q427" i="2" s="1"/>
  <c r="G428" i="2"/>
  <c r="Q428" i="2" s="1"/>
  <c r="G429" i="2"/>
  <c r="Q429" i="2" s="1"/>
  <c r="G430" i="2"/>
  <c r="Q430" i="2" s="1"/>
  <c r="G431" i="2"/>
  <c r="Q431" i="2" s="1"/>
  <c r="G432" i="2"/>
  <c r="Q432" i="2" s="1"/>
  <c r="G433" i="2"/>
  <c r="Q433" i="2" s="1"/>
  <c r="G434" i="2"/>
  <c r="Q434" i="2" s="1"/>
  <c r="G435" i="2"/>
  <c r="Q435" i="2" s="1"/>
  <c r="G436" i="2"/>
  <c r="Q436" i="2" s="1"/>
  <c r="G437" i="2"/>
  <c r="Q437" i="2" s="1"/>
  <c r="G438" i="2"/>
  <c r="Q438" i="2" s="1"/>
  <c r="G439" i="2"/>
  <c r="Q439" i="2" s="1"/>
  <c r="G440" i="2"/>
  <c r="Q440" i="2" s="1"/>
  <c r="G441" i="2"/>
  <c r="Q441" i="2" s="1"/>
  <c r="G442" i="2"/>
  <c r="Q442" i="2" s="1"/>
  <c r="G443" i="2"/>
  <c r="Q443" i="2" s="1"/>
  <c r="G444" i="2"/>
  <c r="Q444" i="2" s="1"/>
  <c r="G445" i="2"/>
  <c r="Q445" i="2" s="1"/>
  <c r="G446" i="2"/>
  <c r="Q446" i="2" s="1"/>
  <c r="G447" i="2"/>
  <c r="Q447" i="2" s="1"/>
  <c r="G448" i="2"/>
  <c r="Q448" i="2" s="1"/>
  <c r="G449" i="2"/>
  <c r="Q449" i="2" s="1"/>
  <c r="G450" i="2"/>
  <c r="Q450" i="2" s="1"/>
  <c r="G451" i="2"/>
  <c r="Q451" i="2" s="1"/>
  <c r="G452" i="2"/>
  <c r="Q452" i="2" s="1"/>
  <c r="G453" i="2"/>
  <c r="Q453" i="2" s="1"/>
  <c r="G454" i="2"/>
  <c r="Q454" i="2" s="1"/>
  <c r="G455" i="2"/>
  <c r="Q455" i="2" s="1"/>
  <c r="G456" i="2"/>
  <c r="Q456" i="2" s="1"/>
  <c r="G457" i="2"/>
  <c r="Q457" i="2" s="1"/>
  <c r="G458" i="2"/>
  <c r="Q458" i="2" s="1"/>
  <c r="G459" i="2"/>
  <c r="Q459" i="2" s="1"/>
  <c r="G460" i="2"/>
  <c r="Q460" i="2" s="1"/>
  <c r="G461" i="2"/>
  <c r="Q461" i="2" s="1"/>
  <c r="G462" i="2"/>
  <c r="Q462" i="2" s="1"/>
  <c r="G463" i="2"/>
  <c r="Q463" i="2" s="1"/>
  <c r="G464" i="2"/>
  <c r="Q464" i="2" s="1"/>
  <c r="G465" i="2"/>
  <c r="Q465" i="2" s="1"/>
  <c r="G466" i="2"/>
  <c r="Q466" i="2" s="1"/>
  <c r="G467" i="2"/>
  <c r="Q467" i="2" s="1"/>
  <c r="G468" i="2"/>
  <c r="Q468" i="2" s="1"/>
  <c r="G469" i="2"/>
  <c r="Q469" i="2" s="1"/>
  <c r="G470" i="2"/>
  <c r="Q470" i="2" s="1"/>
  <c r="G471" i="2"/>
  <c r="Q471" i="2" s="1"/>
  <c r="G472" i="2"/>
  <c r="Q472" i="2" s="1"/>
  <c r="G473" i="2"/>
  <c r="Q473" i="2" s="1"/>
  <c r="G474" i="2"/>
  <c r="Q474" i="2" s="1"/>
  <c r="G475" i="2"/>
  <c r="Q475" i="2" s="1"/>
  <c r="G476" i="2"/>
  <c r="Q476" i="2" s="1"/>
  <c r="G477" i="2"/>
  <c r="Q477" i="2" s="1"/>
  <c r="G478" i="2"/>
  <c r="Q478" i="2" s="1"/>
  <c r="G479" i="2"/>
  <c r="Q479" i="2" s="1"/>
  <c r="G480" i="2"/>
  <c r="Q480" i="2" s="1"/>
  <c r="G481" i="2"/>
  <c r="Q481" i="2" s="1"/>
  <c r="G482" i="2"/>
  <c r="Q482" i="2" s="1"/>
  <c r="G483" i="2"/>
  <c r="Q483" i="2" s="1"/>
  <c r="G484" i="2"/>
  <c r="Q484" i="2" s="1"/>
  <c r="G485" i="2"/>
  <c r="Q485" i="2" s="1"/>
  <c r="G486" i="2"/>
  <c r="Q486" i="2" s="1"/>
  <c r="G487" i="2"/>
  <c r="Q487" i="2" s="1"/>
  <c r="G488" i="2"/>
  <c r="Q488" i="2" s="1"/>
  <c r="G489" i="2"/>
  <c r="Q489" i="2" s="1"/>
  <c r="G490" i="2"/>
  <c r="Q490" i="2" s="1"/>
  <c r="G491" i="2"/>
  <c r="Q491" i="2" s="1"/>
  <c r="G492" i="2"/>
  <c r="Q492" i="2" s="1"/>
  <c r="G493" i="2"/>
  <c r="Q493" i="2" s="1"/>
  <c r="G494" i="2"/>
  <c r="Q494" i="2" s="1"/>
  <c r="G495" i="2"/>
  <c r="Q495" i="2" s="1"/>
  <c r="G496" i="2"/>
  <c r="Q496" i="2" s="1"/>
  <c r="G497" i="2"/>
  <c r="Q497" i="2" s="1"/>
  <c r="G498" i="2"/>
  <c r="Q498" i="2" s="1"/>
  <c r="G499" i="2"/>
  <c r="Q499" i="2" s="1"/>
  <c r="G500" i="2"/>
  <c r="Q500" i="2" s="1"/>
  <c r="G501" i="2"/>
  <c r="Q501" i="2" s="1"/>
  <c r="G502" i="2"/>
  <c r="Q502" i="2" s="1"/>
  <c r="G503" i="2"/>
  <c r="Q503" i="2" s="1"/>
  <c r="G504" i="2"/>
  <c r="Q504" i="2" s="1"/>
  <c r="G505" i="2"/>
  <c r="Q505" i="2" s="1"/>
  <c r="G506" i="2"/>
  <c r="Q506" i="2" s="1"/>
  <c r="G507" i="2"/>
  <c r="Q507" i="2" s="1"/>
  <c r="G508" i="2"/>
  <c r="Q508" i="2" s="1"/>
  <c r="G509" i="2"/>
  <c r="Q509" i="2" s="1"/>
  <c r="G510" i="2"/>
  <c r="Q510" i="2" s="1"/>
  <c r="G511" i="2"/>
  <c r="Q511" i="2" s="1"/>
  <c r="G512" i="2"/>
  <c r="Q512" i="2" s="1"/>
  <c r="G513" i="2"/>
  <c r="Q513" i="2" s="1"/>
  <c r="G514" i="2"/>
  <c r="Q514" i="2" s="1"/>
  <c r="G515" i="2"/>
  <c r="Q515" i="2" s="1"/>
  <c r="G516" i="2"/>
  <c r="Q516" i="2" s="1"/>
  <c r="G517" i="2"/>
  <c r="Q517" i="2" s="1"/>
  <c r="G518" i="2"/>
  <c r="Q518" i="2" s="1"/>
  <c r="G519" i="2"/>
  <c r="Q519" i="2" s="1"/>
  <c r="G520" i="2"/>
  <c r="Q520" i="2" s="1"/>
  <c r="G521" i="2"/>
  <c r="Q521" i="2" s="1"/>
  <c r="G522" i="2"/>
  <c r="Q522" i="2" s="1"/>
  <c r="G523" i="2"/>
  <c r="Q523" i="2" s="1"/>
  <c r="G524" i="2"/>
  <c r="Q524" i="2" s="1"/>
  <c r="G525" i="2"/>
  <c r="Q525" i="2" s="1"/>
  <c r="G526" i="2"/>
  <c r="Q526" i="2" s="1"/>
  <c r="G527" i="2"/>
  <c r="Q527" i="2" s="1"/>
  <c r="G528" i="2"/>
  <c r="Q528" i="2" s="1"/>
  <c r="G529" i="2"/>
  <c r="Q529" i="2" s="1"/>
  <c r="G530" i="2"/>
  <c r="Q530" i="2" s="1"/>
  <c r="G531" i="2"/>
  <c r="Q531" i="2" s="1"/>
  <c r="G532" i="2"/>
  <c r="Q532" i="2" s="1"/>
  <c r="G533" i="2"/>
  <c r="Q533" i="2" s="1"/>
  <c r="G534" i="2"/>
  <c r="Q534" i="2" s="1"/>
  <c r="G535" i="2"/>
  <c r="Q535" i="2" s="1"/>
  <c r="G536" i="2"/>
  <c r="Q536" i="2" s="1"/>
  <c r="G537" i="2"/>
  <c r="Q537" i="2" s="1"/>
  <c r="G538" i="2"/>
  <c r="Q538" i="2" s="1"/>
  <c r="G539" i="2"/>
  <c r="Q539" i="2" s="1"/>
  <c r="G540" i="2"/>
  <c r="Q540" i="2" s="1"/>
  <c r="G541" i="2"/>
  <c r="Q541" i="2" s="1"/>
  <c r="G542" i="2"/>
  <c r="Q542" i="2" s="1"/>
  <c r="G543" i="2"/>
  <c r="Q543" i="2" s="1"/>
  <c r="G544" i="2"/>
  <c r="Q544" i="2" s="1"/>
  <c r="G545" i="2"/>
  <c r="Q545" i="2" s="1"/>
  <c r="G546" i="2"/>
  <c r="Q546" i="2" s="1"/>
  <c r="G547" i="2"/>
  <c r="Q547" i="2" s="1"/>
  <c r="G548" i="2"/>
  <c r="Q548" i="2" s="1"/>
  <c r="G549" i="2"/>
  <c r="Q549" i="2" s="1"/>
  <c r="G550" i="2"/>
  <c r="Q550" i="2" s="1"/>
  <c r="G551" i="2"/>
  <c r="Q551" i="2" s="1"/>
  <c r="G552" i="2"/>
  <c r="Q552" i="2" s="1"/>
  <c r="G553" i="2"/>
  <c r="Q553" i="2" s="1"/>
  <c r="G554" i="2"/>
  <c r="Q554" i="2" s="1"/>
  <c r="G555" i="2"/>
  <c r="Q555" i="2" s="1"/>
  <c r="G556" i="2"/>
  <c r="Q556" i="2" s="1"/>
  <c r="G557" i="2"/>
  <c r="Q557" i="2" s="1"/>
  <c r="G558" i="2"/>
  <c r="Q558" i="2" s="1"/>
  <c r="G559" i="2"/>
  <c r="Q559" i="2" s="1"/>
  <c r="G560" i="2"/>
  <c r="Q560" i="2" s="1"/>
  <c r="G561" i="2"/>
  <c r="Q561" i="2" s="1"/>
  <c r="G562" i="2"/>
  <c r="Q562" i="2" s="1"/>
  <c r="G563" i="2"/>
  <c r="Q563" i="2" s="1"/>
  <c r="G564" i="2"/>
  <c r="Q564" i="2" s="1"/>
  <c r="G565" i="2"/>
  <c r="Q565" i="2" s="1"/>
  <c r="G566" i="2"/>
  <c r="Q566" i="2" s="1"/>
  <c r="G567" i="2"/>
  <c r="Q567" i="2" s="1"/>
  <c r="G568" i="2"/>
  <c r="Q568" i="2" s="1"/>
  <c r="G569" i="2"/>
  <c r="Q569" i="2" s="1"/>
  <c r="G570" i="2"/>
  <c r="Q570" i="2" s="1"/>
  <c r="G571" i="2"/>
  <c r="Q571" i="2" s="1"/>
  <c r="G572" i="2"/>
  <c r="Q572" i="2" s="1"/>
  <c r="G573" i="2"/>
  <c r="Q573" i="2" s="1"/>
  <c r="G574" i="2"/>
  <c r="Q574" i="2" s="1"/>
  <c r="G575" i="2"/>
  <c r="Q575" i="2" s="1"/>
  <c r="G576" i="2"/>
  <c r="Q576" i="2" s="1"/>
  <c r="G577" i="2"/>
  <c r="Q577" i="2" s="1"/>
  <c r="G578" i="2"/>
  <c r="Q578" i="2" s="1"/>
  <c r="G579" i="2"/>
  <c r="Q579" i="2" s="1"/>
  <c r="G580" i="2"/>
  <c r="Q580" i="2" s="1"/>
  <c r="G581" i="2"/>
  <c r="Q581" i="2" s="1"/>
  <c r="G582" i="2"/>
  <c r="Q582" i="2" s="1"/>
  <c r="G583" i="2"/>
  <c r="Q583" i="2" s="1"/>
  <c r="G584" i="2"/>
  <c r="Q584" i="2" s="1"/>
  <c r="G585" i="2"/>
  <c r="Q585" i="2" s="1"/>
  <c r="G586" i="2"/>
  <c r="Q586" i="2" s="1"/>
  <c r="G587" i="2"/>
  <c r="Q587" i="2" s="1"/>
  <c r="G588" i="2"/>
  <c r="Q588" i="2" s="1"/>
  <c r="G589" i="2"/>
  <c r="Q589" i="2" s="1"/>
  <c r="G590" i="2"/>
  <c r="Q590" i="2" s="1"/>
  <c r="G591" i="2"/>
  <c r="Q591" i="2" s="1"/>
  <c r="G592" i="2"/>
  <c r="Q592" i="2" s="1"/>
  <c r="G593" i="2"/>
  <c r="Q593" i="2" s="1"/>
  <c r="G594" i="2"/>
  <c r="Q594" i="2" s="1"/>
  <c r="G595" i="2"/>
  <c r="Q595" i="2" s="1"/>
  <c r="G596" i="2"/>
  <c r="Q596" i="2" s="1"/>
  <c r="G597" i="2"/>
  <c r="Q597" i="2" s="1"/>
  <c r="G598" i="2"/>
  <c r="Q598" i="2" s="1"/>
  <c r="G599" i="2"/>
  <c r="Q599" i="2" s="1"/>
  <c r="G600" i="2"/>
  <c r="Q600" i="2" s="1"/>
  <c r="G601" i="2"/>
  <c r="Q601" i="2" s="1"/>
  <c r="G602" i="2"/>
  <c r="Q602" i="2" s="1"/>
  <c r="G603" i="2"/>
  <c r="Q603" i="2" s="1"/>
  <c r="G604" i="2"/>
  <c r="Q604" i="2" s="1"/>
  <c r="G605" i="2"/>
  <c r="Q605" i="2" s="1"/>
  <c r="G606" i="2"/>
  <c r="Q606" i="2" s="1"/>
  <c r="G607" i="2"/>
  <c r="Q607" i="2" s="1"/>
  <c r="G608" i="2"/>
  <c r="Q608" i="2" s="1"/>
  <c r="G609" i="2"/>
  <c r="Q609" i="2" s="1"/>
  <c r="G610" i="2"/>
  <c r="Q610" i="2" s="1"/>
  <c r="G611" i="2"/>
  <c r="Q611" i="2" s="1"/>
  <c r="G612" i="2"/>
  <c r="Q612" i="2" s="1"/>
  <c r="G613" i="2"/>
  <c r="Q613" i="2" s="1"/>
  <c r="G614" i="2"/>
  <c r="Q614" i="2" s="1"/>
  <c r="G615" i="2"/>
  <c r="Q615" i="2" s="1"/>
  <c r="G616" i="2"/>
  <c r="Q616" i="2" s="1"/>
  <c r="G617" i="2"/>
  <c r="Q617" i="2" s="1"/>
  <c r="G618" i="2"/>
  <c r="Q618" i="2" s="1"/>
  <c r="G619" i="2"/>
  <c r="Q619" i="2" s="1"/>
  <c r="G620" i="2"/>
  <c r="Q620" i="2" s="1"/>
  <c r="G621" i="2"/>
  <c r="Q621" i="2" s="1"/>
  <c r="G622" i="2"/>
  <c r="Q622" i="2" s="1"/>
  <c r="G623" i="2"/>
  <c r="Q623" i="2" s="1"/>
  <c r="G624" i="2"/>
  <c r="Q624" i="2" s="1"/>
  <c r="G625" i="2"/>
  <c r="Q625" i="2" s="1"/>
  <c r="G626" i="2"/>
  <c r="Q626" i="2" s="1"/>
  <c r="G627" i="2"/>
  <c r="Q627" i="2" s="1"/>
  <c r="G628" i="2"/>
  <c r="Q628" i="2" s="1"/>
  <c r="G629" i="2"/>
  <c r="Q629" i="2" s="1"/>
  <c r="G630" i="2"/>
  <c r="Q630" i="2" s="1"/>
  <c r="G631" i="2"/>
  <c r="Q631" i="2" s="1"/>
  <c r="G632" i="2"/>
  <c r="Q632" i="2" s="1"/>
  <c r="G633" i="2"/>
  <c r="Q633" i="2" s="1"/>
  <c r="G634" i="2"/>
  <c r="Q634" i="2" s="1"/>
  <c r="G635" i="2"/>
  <c r="Q635" i="2" s="1"/>
  <c r="G636" i="2"/>
  <c r="Q636" i="2" s="1"/>
  <c r="G637" i="2"/>
  <c r="Q637" i="2" s="1"/>
  <c r="G638" i="2"/>
  <c r="Q638" i="2" s="1"/>
  <c r="G639" i="2"/>
  <c r="Q639" i="2" s="1"/>
  <c r="G640" i="2"/>
  <c r="Q640" i="2" s="1"/>
  <c r="G641" i="2"/>
  <c r="Q641" i="2" s="1"/>
  <c r="G642" i="2"/>
  <c r="Q642" i="2" s="1"/>
  <c r="G643" i="2"/>
  <c r="Q643" i="2" s="1"/>
  <c r="G644" i="2"/>
  <c r="Q644" i="2" s="1"/>
  <c r="G645" i="2"/>
  <c r="Q645" i="2" s="1"/>
  <c r="G646" i="2"/>
  <c r="Q646" i="2" s="1"/>
  <c r="G647" i="2"/>
  <c r="Q647" i="2" s="1"/>
  <c r="G648" i="2"/>
  <c r="Q648" i="2" s="1"/>
  <c r="G649" i="2"/>
  <c r="Q649" i="2" s="1"/>
  <c r="G650" i="2"/>
  <c r="Q650" i="2" s="1"/>
  <c r="G651" i="2"/>
  <c r="Q651" i="2" s="1"/>
  <c r="G652" i="2"/>
  <c r="Q652" i="2" s="1"/>
  <c r="G653" i="2"/>
  <c r="Q653" i="2" s="1"/>
  <c r="G654" i="2"/>
  <c r="Q654" i="2" s="1"/>
  <c r="G655" i="2"/>
  <c r="Q655" i="2" s="1"/>
  <c r="G656" i="2"/>
  <c r="Q656" i="2" s="1"/>
  <c r="G657" i="2"/>
  <c r="Q657" i="2" s="1"/>
  <c r="G658" i="2"/>
  <c r="Q658" i="2" s="1"/>
  <c r="G659" i="2"/>
  <c r="Q659" i="2" s="1"/>
  <c r="G660" i="2"/>
  <c r="Q660" i="2" s="1"/>
  <c r="G661" i="2"/>
  <c r="Q661" i="2" s="1"/>
  <c r="G662" i="2"/>
  <c r="Q662" i="2" s="1"/>
  <c r="G663" i="2"/>
  <c r="Q663" i="2" s="1"/>
  <c r="G664" i="2"/>
  <c r="Q664" i="2" s="1"/>
  <c r="G665" i="2"/>
  <c r="Q665" i="2" s="1"/>
  <c r="G666" i="2"/>
  <c r="Q666" i="2" s="1"/>
  <c r="G667" i="2"/>
  <c r="Q667" i="2" s="1"/>
  <c r="G668" i="2"/>
  <c r="Q668" i="2" s="1"/>
  <c r="G669" i="2"/>
  <c r="Q669" i="2" s="1"/>
  <c r="G670" i="2"/>
  <c r="Q670" i="2" s="1"/>
  <c r="G671" i="2"/>
  <c r="Q671" i="2" s="1"/>
  <c r="G672" i="2"/>
  <c r="Q672" i="2" s="1"/>
  <c r="G673" i="2"/>
  <c r="Q673" i="2" s="1"/>
  <c r="G674" i="2"/>
  <c r="Q674" i="2" s="1"/>
  <c r="G675" i="2"/>
  <c r="Q675" i="2" s="1"/>
  <c r="G676" i="2"/>
  <c r="Q676" i="2" s="1"/>
  <c r="G677" i="2"/>
  <c r="Q677" i="2" s="1"/>
  <c r="G678" i="2"/>
  <c r="Q678" i="2" s="1"/>
  <c r="G679" i="2"/>
  <c r="Q679" i="2" s="1"/>
  <c r="G680" i="2"/>
  <c r="Q680" i="2" s="1"/>
  <c r="G681" i="2"/>
  <c r="Q681" i="2" s="1"/>
  <c r="G682" i="2"/>
  <c r="Q682" i="2" s="1"/>
  <c r="G683" i="2"/>
  <c r="Q683" i="2" s="1"/>
  <c r="G684" i="2"/>
  <c r="Q684" i="2" s="1"/>
  <c r="G685" i="2"/>
  <c r="Q685" i="2" s="1"/>
  <c r="G686" i="2"/>
  <c r="Q686" i="2" s="1"/>
  <c r="G687" i="2"/>
  <c r="Q687" i="2" s="1"/>
  <c r="G688" i="2"/>
  <c r="Q688" i="2" s="1"/>
  <c r="G689" i="2"/>
  <c r="Q689" i="2" s="1"/>
  <c r="G690" i="2"/>
  <c r="Q690" i="2" s="1"/>
  <c r="G691" i="2"/>
  <c r="Q691" i="2" s="1"/>
  <c r="G692" i="2"/>
  <c r="Q692" i="2" s="1"/>
  <c r="G693" i="2"/>
  <c r="Q693" i="2" s="1"/>
  <c r="G694" i="2"/>
  <c r="Q694" i="2" s="1"/>
  <c r="G695" i="2"/>
  <c r="Q695" i="2" s="1"/>
  <c r="G696" i="2"/>
  <c r="Q696" i="2" s="1"/>
  <c r="G697" i="2"/>
  <c r="Q697" i="2" s="1"/>
  <c r="G698" i="2"/>
  <c r="Q698" i="2" s="1"/>
  <c r="G699" i="2"/>
  <c r="Q699" i="2" s="1"/>
  <c r="G700" i="2"/>
  <c r="Q700" i="2" s="1"/>
  <c r="G701" i="2"/>
  <c r="Q701" i="2" s="1"/>
  <c r="G702" i="2"/>
  <c r="Q702" i="2" s="1"/>
  <c r="G703" i="2"/>
  <c r="Q703" i="2" s="1"/>
  <c r="G704" i="2"/>
  <c r="Q704" i="2" s="1"/>
  <c r="G705" i="2"/>
  <c r="Q705" i="2" s="1"/>
  <c r="G706" i="2"/>
  <c r="Q706" i="2" s="1"/>
  <c r="G707" i="2"/>
  <c r="Q707" i="2" s="1"/>
  <c r="G708" i="2"/>
  <c r="Q708" i="2" s="1"/>
  <c r="G709" i="2"/>
  <c r="Q709" i="2" s="1"/>
  <c r="G710" i="2"/>
  <c r="Q710" i="2" s="1"/>
  <c r="G711" i="2"/>
  <c r="Q711" i="2" s="1"/>
  <c r="G712" i="2"/>
  <c r="Q712" i="2" s="1"/>
  <c r="G713" i="2"/>
  <c r="Q713" i="2" s="1"/>
  <c r="G714" i="2"/>
  <c r="Q714" i="2" s="1"/>
  <c r="G715" i="2"/>
  <c r="Q715" i="2" s="1"/>
  <c r="G716" i="2"/>
  <c r="Q716" i="2" s="1"/>
  <c r="G717" i="2"/>
  <c r="Q717" i="2" s="1"/>
  <c r="G718" i="2"/>
  <c r="Q718" i="2" s="1"/>
  <c r="G719" i="2"/>
  <c r="Q719" i="2" s="1"/>
  <c r="G720" i="2"/>
  <c r="Q720" i="2" s="1"/>
  <c r="G721" i="2"/>
  <c r="Q721" i="2" s="1"/>
  <c r="G722" i="2"/>
  <c r="Q722" i="2" s="1"/>
  <c r="G723" i="2"/>
  <c r="Q723" i="2" s="1"/>
  <c r="G724" i="2"/>
  <c r="Q724" i="2" s="1"/>
  <c r="G725" i="2"/>
  <c r="Q725" i="2" s="1"/>
  <c r="G726" i="2"/>
  <c r="Q726" i="2" s="1"/>
  <c r="G727" i="2"/>
  <c r="Q727" i="2" s="1"/>
  <c r="G728" i="2"/>
  <c r="Q728" i="2" s="1"/>
  <c r="G729" i="2"/>
  <c r="Q729" i="2" s="1"/>
  <c r="G730" i="2"/>
  <c r="Q730" i="2" s="1"/>
  <c r="G731" i="2"/>
  <c r="Q731" i="2" s="1"/>
  <c r="G732" i="2"/>
  <c r="Q732" i="2" s="1"/>
  <c r="G733" i="2"/>
  <c r="Q733" i="2" s="1"/>
  <c r="G734" i="2"/>
  <c r="Q734" i="2" s="1"/>
  <c r="G735" i="2"/>
  <c r="Q735" i="2" s="1"/>
  <c r="G736" i="2"/>
  <c r="Q736" i="2" s="1"/>
  <c r="G737" i="2"/>
  <c r="Q737" i="2" s="1"/>
  <c r="G738" i="2"/>
  <c r="Q738" i="2" s="1"/>
  <c r="G739" i="2"/>
  <c r="Q739" i="2" s="1"/>
  <c r="G740" i="2"/>
  <c r="Q740" i="2" s="1"/>
  <c r="G741" i="2"/>
  <c r="Q741" i="2" s="1"/>
  <c r="G742" i="2"/>
  <c r="Q742" i="2" s="1"/>
  <c r="G743" i="2"/>
  <c r="Q743" i="2" s="1"/>
  <c r="G744" i="2"/>
  <c r="Q744" i="2" s="1"/>
  <c r="G745" i="2"/>
  <c r="Q745" i="2" s="1"/>
  <c r="G746" i="2"/>
  <c r="Q746" i="2" s="1"/>
  <c r="G747" i="2"/>
  <c r="Q747" i="2" s="1"/>
  <c r="G748" i="2"/>
  <c r="Q748" i="2" s="1"/>
  <c r="G749" i="2"/>
  <c r="Q749" i="2" s="1"/>
  <c r="G750" i="2"/>
  <c r="Q750" i="2" s="1"/>
  <c r="G751" i="2"/>
  <c r="Q751" i="2" s="1"/>
  <c r="G752" i="2"/>
  <c r="Q752" i="2" s="1"/>
  <c r="G753" i="2"/>
  <c r="Q753" i="2" s="1"/>
  <c r="G754" i="2"/>
  <c r="Q754" i="2" s="1"/>
  <c r="G755" i="2"/>
  <c r="Q755" i="2" s="1"/>
  <c r="G756" i="2"/>
  <c r="Q756" i="2" s="1"/>
  <c r="G757" i="2"/>
  <c r="Q757" i="2" s="1"/>
  <c r="G758" i="2"/>
  <c r="Q758" i="2" s="1"/>
  <c r="G759" i="2"/>
  <c r="Q759" i="2" s="1"/>
  <c r="G760" i="2"/>
  <c r="Q760" i="2" s="1"/>
  <c r="G761" i="2"/>
  <c r="Q761" i="2" s="1"/>
  <c r="G762" i="2"/>
  <c r="Q762" i="2" s="1"/>
  <c r="G763" i="2"/>
  <c r="Q763" i="2" s="1"/>
  <c r="G764" i="2"/>
  <c r="Q764" i="2" s="1"/>
  <c r="G765" i="2"/>
  <c r="Q765" i="2" s="1"/>
  <c r="G766" i="2"/>
  <c r="Q766" i="2" s="1"/>
  <c r="G767" i="2"/>
  <c r="Q767" i="2" s="1"/>
  <c r="G768" i="2"/>
  <c r="Q768" i="2" s="1"/>
  <c r="G769" i="2"/>
  <c r="Q769" i="2" s="1"/>
  <c r="G770" i="2"/>
  <c r="Q770" i="2" s="1"/>
  <c r="G771" i="2"/>
  <c r="Q771" i="2" s="1"/>
  <c r="G772" i="2"/>
  <c r="Q772" i="2" s="1"/>
  <c r="G773" i="2"/>
  <c r="Q773" i="2" s="1"/>
  <c r="G774" i="2"/>
  <c r="Q774" i="2" s="1"/>
  <c r="G775" i="2"/>
  <c r="Q775" i="2" s="1"/>
  <c r="G776" i="2"/>
  <c r="Q776" i="2" s="1"/>
  <c r="G777" i="2"/>
  <c r="Q777" i="2" s="1"/>
  <c r="G778" i="2"/>
  <c r="Q778" i="2" s="1"/>
  <c r="G779" i="2"/>
  <c r="Q779" i="2" s="1"/>
  <c r="G780" i="2"/>
  <c r="Q780" i="2" s="1"/>
  <c r="G781" i="2"/>
  <c r="Q781" i="2" s="1"/>
  <c r="G782" i="2"/>
  <c r="Q782" i="2" s="1"/>
  <c r="G783" i="2"/>
  <c r="Q783" i="2" s="1"/>
  <c r="G784" i="2"/>
  <c r="Q784" i="2" s="1"/>
  <c r="G785" i="2"/>
  <c r="Q785" i="2" s="1"/>
  <c r="G786" i="2"/>
  <c r="Q786" i="2" s="1"/>
  <c r="G787" i="2"/>
  <c r="Q787" i="2" s="1"/>
  <c r="G788" i="2"/>
  <c r="Q788" i="2" s="1"/>
  <c r="G789" i="2"/>
  <c r="Q789" i="2" s="1"/>
  <c r="G790" i="2"/>
  <c r="Q790" i="2" s="1"/>
  <c r="G791" i="2"/>
  <c r="Q791" i="2" s="1"/>
  <c r="G792" i="2"/>
  <c r="Q792" i="2" s="1"/>
  <c r="G793" i="2"/>
  <c r="Q793" i="2" s="1"/>
  <c r="G794" i="2"/>
  <c r="Q794" i="2" s="1"/>
  <c r="G795" i="2"/>
  <c r="Q795" i="2" s="1"/>
  <c r="G796" i="2"/>
  <c r="Q796" i="2" s="1"/>
  <c r="G797" i="2"/>
  <c r="Q797" i="2" s="1"/>
  <c r="G798" i="2"/>
  <c r="Q798" i="2" s="1"/>
  <c r="G799" i="2"/>
  <c r="Q799" i="2" s="1"/>
  <c r="G800" i="2"/>
  <c r="Q800" i="2" s="1"/>
  <c r="G801" i="2"/>
  <c r="Q801" i="2" s="1"/>
  <c r="G802" i="2"/>
  <c r="Q802" i="2" s="1"/>
  <c r="G803" i="2"/>
  <c r="Q803" i="2" s="1"/>
  <c r="G804" i="2"/>
  <c r="Q804" i="2" s="1"/>
  <c r="G805" i="2"/>
  <c r="Q805" i="2" s="1"/>
  <c r="G806" i="2"/>
  <c r="Q806" i="2" s="1"/>
  <c r="G807" i="2"/>
  <c r="Q807" i="2" s="1"/>
  <c r="G808" i="2"/>
  <c r="Q808" i="2" s="1"/>
  <c r="G809" i="2"/>
  <c r="Q809" i="2" s="1"/>
  <c r="G810" i="2"/>
  <c r="Q810" i="2" s="1"/>
  <c r="G811" i="2"/>
  <c r="Q811" i="2" s="1"/>
  <c r="G812" i="2"/>
  <c r="Q812" i="2" s="1"/>
  <c r="G813" i="2"/>
  <c r="Q813" i="2" s="1"/>
  <c r="G814" i="2"/>
  <c r="Q814" i="2" s="1"/>
  <c r="G815" i="2"/>
  <c r="Q815" i="2" s="1"/>
  <c r="G816" i="2"/>
  <c r="Q816" i="2" s="1"/>
  <c r="G817" i="2"/>
  <c r="Q817" i="2" s="1"/>
  <c r="G818" i="2"/>
  <c r="Q818" i="2" s="1"/>
  <c r="G819" i="2"/>
  <c r="Q819" i="2" s="1"/>
  <c r="G820" i="2"/>
  <c r="Q820" i="2" s="1"/>
  <c r="G821" i="2"/>
  <c r="Q821" i="2" s="1"/>
  <c r="G822" i="2"/>
  <c r="Q822" i="2" s="1"/>
  <c r="G823" i="2"/>
  <c r="Q823" i="2" s="1"/>
  <c r="G824" i="2"/>
  <c r="Q824" i="2" s="1"/>
  <c r="G825" i="2"/>
  <c r="Q825" i="2" s="1"/>
  <c r="G826" i="2"/>
  <c r="Q826" i="2" s="1"/>
  <c r="G827" i="2"/>
  <c r="Q827" i="2" s="1"/>
  <c r="G828" i="2"/>
  <c r="Q828" i="2" s="1"/>
  <c r="G829" i="2"/>
  <c r="Q829" i="2" s="1"/>
  <c r="G830" i="2"/>
  <c r="Q830" i="2" s="1"/>
  <c r="G831" i="2"/>
  <c r="Q831" i="2" s="1"/>
  <c r="G832" i="2"/>
  <c r="Q832" i="2" s="1"/>
  <c r="G833" i="2"/>
  <c r="Q833" i="2" s="1"/>
  <c r="G834" i="2"/>
  <c r="Q834" i="2" s="1"/>
  <c r="G835" i="2"/>
  <c r="Q835" i="2" s="1"/>
  <c r="G836" i="2"/>
  <c r="Q836" i="2" s="1"/>
  <c r="G837" i="2"/>
  <c r="Q837" i="2" s="1"/>
  <c r="G838" i="2"/>
  <c r="Q838" i="2" s="1"/>
  <c r="G839" i="2"/>
  <c r="Q839" i="2" s="1"/>
  <c r="G840" i="2"/>
  <c r="Q840" i="2" s="1"/>
  <c r="G841" i="2"/>
  <c r="Q841" i="2" s="1"/>
  <c r="G842" i="2"/>
  <c r="Q842" i="2" s="1"/>
  <c r="G843" i="2"/>
  <c r="Q843" i="2" s="1"/>
  <c r="G844" i="2"/>
  <c r="Q844" i="2" s="1"/>
  <c r="G845" i="2"/>
  <c r="Q845" i="2" s="1"/>
  <c r="G846" i="2"/>
  <c r="Q846" i="2" s="1"/>
  <c r="G847" i="2"/>
  <c r="Q847" i="2" s="1"/>
  <c r="G848" i="2"/>
  <c r="Q848" i="2" s="1"/>
  <c r="G849" i="2"/>
  <c r="Q849" i="2" s="1"/>
  <c r="G850" i="2"/>
  <c r="Q850" i="2" s="1"/>
  <c r="G851" i="2"/>
  <c r="Q851" i="2" s="1"/>
  <c r="G852" i="2"/>
  <c r="Q852" i="2" s="1"/>
  <c r="G853" i="2"/>
  <c r="Q853" i="2" s="1"/>
  <c r="G854" i="2"/>
  <c r="Q854" i="2" s="1"/>
  <c r="G855" i="2"/>
  <c r="Q855" i="2" s="1"/>
  <c r="G856" i="2"/>
  <c r="Q856" i="2" s="1"/>
  <c r="G857" i="2"/>
  <c r="Q857" i="2" s="1"/>
  <c r="G858" i="2"/>
  <c r="Q858" i="2" s="1"/>
  <c r="G859" i="2"/>
  <c r="Q859" i="2" s="1"/>
  <c r="G860" i="2"/>
  <c r="Q860" i="2" s="1"/>
  <c r="G861" i="2"/>
  <c r="Q861" i="2" s="1"/>
  <c r="G862" i="2"/>
  <c r="Q862" i="2" s="1"/>
  <c r="G863" i="2"/>
  <c r="Q863" i="2" s="1"/>
  <c r="G864" i="2"/>
  <c r="Q864" i="2" s="1"/>
  <c r="G865" i="2"/>
  <c r="Q865" i="2" s="1"/>
  <c r="G866" i="2"/>
  <c r="Q866" i="2" s="1"/>
  <c r="G867" i="2"/>
  <c r="Q867" i="2" s="1"/>
  <c r="G868" i="2"/>
  <c r="Q868" i="2" s="1"/>
  <c r="G869" i="2"/>
  <c r="Q869" i="2" s="1"/>
  <c r="G870" i="2"/>
  <c r="Q870" i="2" s="1"/>
  <c r="G871" i="2"/>
  <c r="Q871" i="2" s="1"/>
  <c r="G872" i="2"/>
  <c r="Q872" i="2" s="1"/>
  <c r="G873" i="2"/>
  <c r="Q873" i="2" s="1"/>
  <c r="G874" i="2"/>
  <c r="Q874" i="2" s="1"/>
  <c r="G875" i="2"/>
  <c r="Q875" i="2" s="1"/>
  <c r="G876" i="2"/>
  <c r="Q876" i="2" s="1"/>
  <c r="G877" i="2"/>
  <c r="Q877" i="2" s="1"/>
  <c r="G878" i="2"/>
  <c r="Q878" i="2" s="1"/>
  <c r="G879" i="2"/>
  <c r="Q879" i="2" s="1"/>
  <c r="G880" i="2"/>
  <c r="Q880" i="2" s="1"/>
  <c r="G881" i="2"/>
  <c r="Q881" i="2" s="1"/>
  <c r="G882" i="2"/>
  <c r="Q882" i="2" s="1"/>
  <c r="G883" i="2"/>
  <c r="Q883" i="2" s="1"/>
  <c r="G884" i="2"/>
  <c r="Q884" i="2" s="1"/>
  <c r="G885" i="2"/>
  <c r="Q885" i="2" s="1"/>
  <c r="G886" i="2"/>
  <c r="Q886" i="2" s="1"/>
  <c r="G887" i="2"/>
  <c r="Q887" i="2" s="1"/>
  <c r="G888" i="2"/>
  <c r="Q888" i="2" s="1"/>
  <c r="G889" i="2"/>
  <c r="Q889" i="2" s="1"/>
  <c r="G890" i="2"/>
  <c r="Q890" i="2" s="1"/>
  <c r="G891" i="2"/>
  <c r="Q891" i="2" s="1"/>
  <c r="G892" i="2"/>
  <c r="Q892" i="2" s="1"/>
  <c r="G893" i="2"/>
  <c r="Q893" i="2" s="1"/>
  <c r="G894" i="2"/>
  <c r="Q894" i="2" s="1"/>
  <c r="G895" i="2"/>
  <c r="Q895" i="2" s="1"/>
  <c r="G896" i="2"/>
  <c r="Q896" i="2" s="1"/>
  <c r="G897" i="2"/>
  <c r="Q897" i="2" s="1"/>
  <c r="G898" i="2"/>
  <c r="Q898" i="2" s="1"/>
  <c r="G899" i="2"/>
  <c r="Q899" i="2" s="1"/>
  <c r="G900" i="2"/>
  <c r="Q900" i="2" s="1"/>
  <c r="G901" i="2"/>
  <c r="Q901" i="2" s="1"/>
  <c r="G902" i="2"/>
  <c r="Q902" i="2" s="1"/>
  <c r="G903" i="2"/>
  <c r="Q903" i="2" s="1"/>
  <c r="G904" i="2"/>
  <c r="Q904" i="2" s="1"/>
  <c r="G905" i="2"/>
  <c r="Q905" i="2" s="1"/>
  <c r="G906" i="2"/>
  <c r="Q906" i="2" s="1"/>
  <c r="G907" i="2"/>
  <c r="Q907" i="2" s="1"/>
  <c r="G908" i="2"/>
  <c r="Q908" i="2" s="1"/>
  <c r="G909" i="2"/>
  <c r="Q909" i="2" s="1"/>
  <c r="G910" i="2"/>
  <c r="Q910" i="2" s="1"/>
  <c r="G911" i="2"/>
  <c r="Q911" i="2" s="1"/>
  <c r="G912" i="2"/>
  <c r="Q912" i="2" s="1"/>
  <c r="G913" i="2"/>
  <c r="Q913" i="2" s="1"/>
  <c r="G914" i="2"/>
  <c r="Q914" i="2" s="1"/>
  <c r="G915" i="2"/>
  <c r="Q915" i="2" s="1"/>
  <c r="G916" i="2"/>
  <c r="Q916" i="2" s="1"/>
  <c r="G917" i="2"/>
  <c r="Q917" i="2" s="1"/>
  <c r="G918" i="2"/>
  <c r="Q918" i="2" s="1"/>
  <c r="G919" i="2"/>
  <c r="Q919" i="2" s="1"/>
  <c r="G920" i="2"/>
  <c r="Q920" i="2" s="1"/>
  <c r="G921" i="2"/>
  <c r="Q921" i="2" s="1"/>
  <c r="G922" i="2"/>
  <c r="Q922" i="2" s="1"/>
  <c r="G923" i="2"/>
  <c r="Q923" i="2" s="1"/>
  <c r="G924" i="2"/>
  <c r="Q924" i="2" s="1"/>
  <c r="G925" i="2"/>
  <c r="Q925" i="2" s="1"/>
  <c r="G926" i="2"/>
  <c r="Q926" i="2" s="1"/>
  <c r="G927" i="2"/>
  <c r="Q927" i="2" s="1"/>
  <c r="G928" i="2"/>
  <c r="Q928" i="2" s="1"/>
  <c r="G929" i="2"/>
  <c r="Q929" i="2" s="1"/>
  <c r="G930" i="2"/>
  <c r="Q930" i="2" s="1"/>
  <c r="G931" i="2"/>
  <c r="Q931" i="2" s="1"/>
  <c r="G932" i="2"/>
  <c r="Q932" i="2" s="1"/>
  <c r="G933" i="2"/>
  <c r="Q933" i="2" s="1"/>
  <c r="G934" i="2"/>
  <c r="Q934" i="2" s="1"/>
  <c r="G935" i="2"/>
  <c r="Q935" i="2" s="1"/>
  <c r="G936" i="2"/>
  <c r="Q936" i="2" s="1"/>
  <c r="G937" i="2"/>
  <c r="Q937" i="2" s="1"/>
  <c r="G938" i="2"/>
  <c r="Q938" i="2" s="1"/>
  <c r="G939" i="2"/>
  <c r="Q939" i="2" s="1"/>
  <c r="G940" i="2"/>
  <c r="Q940" i="2" s="1"/>
  <c r="G941" i="2"/>
  <c r="Q941" i="2" s="1"/>
  <c r="G942" i="2"/>
  <c r="Q942" i="2" s="1"/>
  <c r="G943" i="2"/>
  <c r="Q943" i="2" s="1"/>
  <c r="G944" i="2"/>
  <c r="Q944" i="2" s="1"/>
  <c r="G945" i="2"/>
  <c r="Q945" i="2" s="1"/>
  <c r="G946" i="2"/>
  <c r="Q946" i="2" s="1"/>
  <c r="G947" i="2"/>
  <c r="Q947" i="2" s="1"/>
  <c r="G948" i="2"/>
  <c r="Q948" i="2" s="1"/>
  <c r="G949" i="2"/>
  <c r="Q949" i="2" s="1"/>
  <c r="G950" i="2"/>
  <c r="Q950" i="2" s="1"/>
  <c r="G951" i="2"/>
  <c r="Q951" i="2" s="1"/>
  <c r="G952" i="2"/>
  <c r="Q952" i="2" s="1"/>
  <c r="G953" i="2"/>
  <c r="Q953" i="2" s="1"/>
  <c r="G954" i="2"/>
  <c r="Q954" i="2" s="1"/>
  <c r="G955" i="2"/>
  <c r="Q955" i="2" s="1"/>
  <c r="G956" i="2"/>
  <c r="Q956" i="2" s="1"/>
  <c r="G957" i="2"/>
  <c r="Q957" i="2" s="1"/>
  <c r="G958" i="2"/>
  <c r="Q958" i="2" s="1"/>
  <c r="G959" i="2"/>
  <c r="Q959" i="2" s="1"/>
  <c r="G960" i="2"/>
  <c r="Q960" i="2" s="1"/>
  <c r="G961" i="2"/>
  <c r="Q961" i="2" s="1"/>
  <c r="G962" i="2"/>
  <c r="Q962" i="2" s="1"/>
  <c r="G963" i="2"/>
  <c r="Q963" i="2" s="1"/>
  <c r="G964" i="2"/>
  <c r="Q964" i="2" s="1"/>
  <c r="G965" i="2"/>
  <c r="Q965" i="2" s="1"/>
  <c r="G966" i="2"/>
  <c r="Q966" i="2" s="1"/>
  <c r="G967" i="2"/>
  <c r="Q967" i="2" s="1"/>
  <c r="G968" i="2"/>
  <c r="Q968" i="2" s="1"/>
  <c r="G969" i="2"/>
  <c r="Q969" i="2" s="1"/>
  <c r="G970" i="2"/>
  <c r="Q970" i="2" s="1"/>
  <c r="G971" i="2"/>
  <c r="Q971" i="2" s="1"/>
  <c r="G972" i="2"/>
  <c r="Q972" i="2" s="1"/>
  <c r="G973" i="2"/>
  <c r="Q973" i="2" s="1"/>
  <c r="G974" i="2"/>
  <c r="Q974" i="2" s="1"/>
  <c r="G975" i="2"/>
  <c r="Q975" i="2" s="1"/>
  <c r="G976" i="2"/>
  <c r="Q976" i="2" s="1"/>
  <c r="G977" i="2"/>
  <c r="Q977" i="2" s="1"/>
  <c r="G978" i="2"/>
  <c r="Q978" i="2" s="1"/>
  <c r="G979" i="2"/>
  <c r="Q979" i="2" s="1"/>
  <c r="G980" i="2"/>
  <c r="Q980" i="2" s="1"/>
  <c r="G981" i="2"/>
  <c r="Q981" i="2" s="1"/>
  <c r="G982" i="2"/>
  <c r="Q982" i="2" s="1"/>
  <c r="G983" i="2"/>
  <c r="Q983" i="2" s="1"/>
  <c r="G984" i="2"/>
  <c r="Q984" i="2" s="1"/>
  <c r="G985" i="2"/>
  <c r="Q985" i="2" s="1"/>
  <c r="G986" i="2"/>
  <c r="Q986" i="2" s="1"/>
  <c r="G987" i="2"/>
  <c r="Q987" i="2" s="1"/>
  <c r="G988" i="2"/>
  <c r="Q988" i="2" s="1"/>
  <c r="G989" i="2"/>
  <c r="Q989" i="2" s="1"/>
  <c r="G990" i="2"/>
  <c r="Q990" i="2" s="1"/>
  <c r="G991" i="2"/>
  <c r="Q991" i="2" s="1"/>
  <c r="G992" i="2"/>
  <c r="Q992" i="2" s="1"/>
  <c r="G993" i="2"/>
  <c r="Q993" i="2" s="1"/>
  <c r="G994" i="2"/>
  <c r="Q994" i="2" s="1"/>
  <c r="G995" i="2"/>
  <c r="Q995" i="2" s="1"/>
  <c r="G996" i="2"/>
  <c r="Q996" i="2" s="1"/>
  <c r="G997" i="2"/>
  <c r="Q997" i="2" s="1"/>
  <c r="G998" i="2"/>
  <c r="Q998" i="2" s="1"/>
  <c r="G999" i="2"/>
  <c r="Q999" i="2" s="1"/>
  <c r="G1000" i="2"/>
  <c r="Q1000" i="2" s="1"/>
  <c r="G1001" i="2"/>
  <c r="Q1001" i="2" s="1"/>
  <c r="G1002" i="2"/>
  <c r="Q1002" i="2" s="1"/>
  <c r="G1003" i="2"/>
  <c r="Q1003" i="2" s="1"/>
  <c r="G1004" i="2"/>
  <c r="Q1004" i="2" s="1"/>
  <c r="G1005" i="2"/>
  <c r="Q1005" i="2" s="1"/>
  <c r="G1006" i="2"/>
  <c r="Q1006" i="2" s="1"/>
  <c r="G1007" i="2"/>
  <c r="Q1007" i="2" s="1"/>
  <c r="G1008" i="2"/>
  <c r="Q1008" i="2" s="1"/>
  <c r="G1009" i="2"/>
  <c r="Q1009" i="2" s="1"/>
  <c r="G1010" i="2"/>
  <c r="Q1010" i="2" s="1"/>
  <c r="G1011" i="2"/>
  <c r="Q1011" i="2" s="1"/>
  <c r="G1012" i="2"/>
  <c r="Q1012" i="2" s="1"/>
  <c r="G1013" i="2"/>
  <c r="Q1013" i="2" s="1"/>
  <c r="G1014" i="2"/>
  <c r="Q1014" i="2" s="1"/>
  <c r="G1015" i="2"/>
  <c r="Q1015" i="2" s="1"/>
  <c r="G1016" i="2"/>
  <c r="Q1016" i="2" s="1"/>
  <c r="G1017" i="2"/>
  <c r="Q1017" i="2" s="1"/>
  <c r="G1018" i="2"/>
  <c r="Q1018" i="2" s="1"/>
  <c r="G1019" i="2"/>
  <c r="Q1019" i="2" s="1"/>
  <c r="G1020" i="2"/>
  <c r="Q1020" i="2" s="1"/>
  <c r="G1021" i="2"/>
  <c r="Q1021" i="2" s="1"/>
  <c r="G1022" i="2"/>
  <c r="Q1022" i="2" s="1"/>
  <c r="G1023" i="2"/>
  <c r="Q1023" i="2" s="1"/>
  <c r="G1024" i="2"/>
  <c r="Q1024" i="2" s="1"/>
  <c r="G1025" i="2"/>
  <c r="Q1025" i="2" s="1"/>
  <c r="G1026" i="2"/>
  <c r="Q1026" i="2" s="1"/>
  <c r="G1027" i="2"/>
  <c r="Q1027" i="2" s="1"/>
  <c r="G1028" i="2"/>
  <c r="Q1028" i="2" s="1"/>
  <c r="G1029" i="2"/>
  <c r="Q1029" i="2" s="1"/>
  <c r="G1030" i="2"/>
  <c r="Q1030" i="2" s="1"/>
  <c r="G1031" i="2"/>
  <c r="Q1031" i="2" s="1"/>
  <c r="G1032" i="2"/>
  <c r="Q1032" i="2" s="1"/>
  <c r="G1033" i="2"/>
  <c r="Q1033" i="2" s="1"/>
  <c r="G1034" i="2"/>
  <c r="Q1034" i="2" s="1"/>
  <c r="G1035" i="2"/>
  <c r="Q1035" i="2" s="1"/>
  <c r="G1036" i="2"/>
  <c r="Q1036" i="2" s="1"/>
  <c r="G1037" i="2"/>
  <c r="Q1037" i="2" s="1"/>
  <c r="G1038" i="2"/>
  <c r="Q1038" i="2" s="1"/>
  <c r="G1039" i="2"/>
  <c r="Q1039" i="2" s="1"/>
  <c r="G1040" i="2"/>
  <c r="Q1040" i="2" s="1"/>
  <c r="G1041" i="2"/>
  <c r="Q1041" i="2" s="1"/>
  <c r="G1042" i="2"/>
  <c r="Q1042" i="2" s="1"/>
  <c r="G1043" i="2"/>
  <c r="Q1043" i="2" s="1"/>
  <c r="G1044" i="2"/>
  <c r="Q1044" i="2" s="1"/>
  <c r="G1045" i="2"/>
  <c r="Q1045" i="2" s="1"/>
  <c r="G1046" i="2"/>
  <c r="Q1046" i="2" s="1"/>
  <c r="G1047" i="2"/>
  <c r="Q1047" i="2" s="1"/>
  <c r="G1048" i="2"/>
  <c r="Q1048" i="2" s="1"/>
  <c r="G1049" i="2"/>
  <c r="Q1049" i="2" s="1"/>
  <c r="G1050" i="2"/>
  <c r="Q1050" i="2" s="1"/>
  <c r="G1051" i="2"/>
  <c r="Q1051" i="2" s="1"/>
  <c r="G1052" i="2"/>
  <c r="Q1052" i="2" s="1"/>
  <c r="G1053" i="2"/>
  <c r="Q1053" i="2" s="1"/>
  <c r="G1054" i="2"/>
  <c r="Q1054" i="2" s="1"/>
  <c r="G1055" i="2"/>
  <c r="Q1055" i="2" s="1"/>
  <c r="G1056" i="2"/>
  <c r="Q1056" i="2" s="1"/>
  <c r="G1057" i="2"/>
  <c r="Q1057" i="2" s="1"/>
  <c r="G1058" i="2"/>
  <c r="Q1058" i="2" s="1"/>
  <c r="G1059" i="2"/>
  <c r="Q1059" i="2" s="1"/>
  <c r="G1060" i="2"/>
  <c r="Q1060" i="2" s="1"/>
  <c r="G1061" i="2"/>
  <c r="Q1061" i="2" s="1"/>
  <c r="G1062" i="2"/>
  <c r="Q1062" i="2" s="1"/>
  <c r="G1063" i="2"/>
  <c r="Q1063" i="2" s="1"/>
  <c r="G1064" i="2"/>
  <c r="Q1064" i="2" s="1"/>
  <c r="G1065" i="2"/>
  <c r="Q1065" i="2" s="1"/>
  <c r="G1066" i="2"/>
  <c r="Q1066" i="2" s="1"/>
  <c r="G1067" i="2"/>
  <c r="Q1067" i="2" s="1"/>
  <c r="G1068" i="2"/>
  <c r="Q1068" i="2" s="1"/>
  <c r="G1069" i="2"/>
  <c r="Q1069" i="2" s="1"/>
  <c r="G1070" i="2"/>
  <c r="Q1070" i="2" s="1"/>
  <c r="G1071" i="2"/>
  <c r="Q1071" i="2" s="1"/>
  <c r="G1072" i="2"/>
  <c r="Q1072" i="2" s="1"/>
  <c r="G1073" i="2"/>
  <c r="Q1073" i="2" s="1"/>
  <c r="G1074" i="2"/>
  <c r="Q1074" i="2" s="1"/>
  <c r="G1075" i="2"/>
  <c r="Q1075" i="2" s="1"/>
  <c r="G1076" i="2"/>
  <c r="Q1076" i="2" s="1"/>
  <c r="G1077" i="2"/>
  <c r="Q1077" i="2" s="1"/>
  <c r="G1078" i="2"/>
  <c r="Q1078" i="2" s="1"/>
  <c r="G1079" i="2"/>
  <c r="Q1079" i="2" s="1"/>
  <c r="G1080" i="2"/>
  <c r="Q1080" i="2" s="1"/>
  <c r="G1081" i="2"/>
  <c r="Q1081" i="2" s="1"/>
  <c r="G1082" i="2"/>
  <c r="Q1082" i="2" s="1"/>
  <c r="G1083" i="2"/>
  <c r="Q1083" i="2" s="1"/>
  <c r="G1084" i="2"/>
  <c r="Q1084" i="2" s="1"/>
  <c r="G1085" i="2"/>
  <c r="Q1085" i="2" s="1"/>
  <c r="G1086" i="2"/>
  <c r="Q1086" i="2" s="1"/>
  <c r="G1087" i="2"/>
  <c r="Q1087" i="2" s="1"/>
  <c r="G1088" i="2"/>
  <c r="Q1088" i="2" s="1"/>
  <c r="G1089" i="2"/>
  <c r="Q1089" i="2" s="1"/>
  <c r="G1090" i="2"/>
  <c r="Q1090" i="2" s="1"/>
  <c r="G1091" i="2"/>
  <c r="Q1091" i="2" s="1"/>
  <c r="G1092" i="2"/>
  <c r="Q1092" i="2" s="1"/>
  <c r="G1093" i="2"/>
  <c r="Q1093" i="2" s="1"/>
  <c r="G1094" i="2"/>
  <c r="Q1094" i="2" s="1"/>
  <c r="G1095" i="2"/>
  <c r="Q1095" i="2" s="1"/>
  <c r="G1096" i="2"/>
  <c r="Q1096" i="2" s="1"/>
  <c r="G1097" i="2"/>
  <c r="Q1097" i="2" s="1"/>
  <c r="G1098" i="2"/>
  <c r="Q1098" i="2" s="1"/>
  <c r="G1099" i="2"/>
  <c r="Q1099" i="2" s="1"/>
  <c r="G1100" i="2"/>
  <c r="Q1100" i="2" s="1"/>
  <c r="G1101" i="2"/>
  <c r="Q1101" i="2" s="1"/>
  <c r="G1102" i="2"/>
  <c r="Q1102" i="2" s="1"/>
  <c r="G1103" i="2"/>
  <c r="Q1103" i="2" s="1"/>
  <c r="G1104" i="2"/>
  <c r="Q1104" i="2" s="1"/>
  <c r="G1105" i="2"/>
  <c r="Q1105" i="2" s="1"/>
  <c r="G1106" i="2"/>
  <c r="Q1106" i="2" s="1"/>
  <c r="G1107" i="2"/>
  <c r="Q1107" i="2" s="1"/>
  <c r="G1108" i="2"/>
  <c r="Q1108" i="2" s="1"/>
  <c r="G1109" i="2"/>
  <c r="Q1109" i="2" s="1"/>
  <c r="G1110" i="2"/>
  <c r="Q1110" i="2" s="1"/>
  <c r="G1111" i="2"/>
  <c r="Q1111" i="2" s="1"/>
  <c r="G1112" i="2"/>
  <c r="Q1112" i="2" s="1"/>
  <c r="G1113" i="2"/>
  <c r="Q1113" i="2" s="1"/>
  <c r="G1114" i="2"/>
  <c r="Q1114" i="2" s="1"/>
  <c r="G1115" i="2"/>
  <c r="Q1115" i="2" s="1"/>
  <c r="G1116" i="2"/>
  <c r="Q1116" i="2" s="1"/>
  <c r="G1117" i="2"/>
  <c r="Q1117" i="2" s="1"/>
  <c r="G1118" i="2"/>
  <c r="Q1118" i="2" s="1"/>
  <c r="G1119" i="2"/>
  <c r="Q1119" i="2" s="1"/>
  <c r="G1120" i="2"/>
  <c r="Q1120" i="2" s="1"/>
  <c r="G1121" i="2"/>
  <c r="Q1121" i="2" s="1"/>
  <c r="G1122" i="2"/>
  <c r="Q1122" i="2" s="1"/>
  <c r="G1123" i="2"/>
  <c r="Q1123" i="2" s="1"/>
  <c r="G1124" i="2"/>
  <c r="Q1124" i="2" s="1"/>
  <c r="G1125" i="2"/>
  <c r="Q1125" i="2" s="1"/>
  <c r="G1126" i="2"/>
  <c r="Q1126" i="2" s="1"/>
  <c r="G1127" i="2"/>
  <c r="Q1127" i="2" s="1"/>
  <c r="G1128" i="2"/>
  <c r="Q1128" i="2" s="1"/>
  <c r="G1129" i="2"/>
  <c r="Q1129" i="2" s="1"/>
  <c r="G1130" i="2"/>
  <c r="Q1130" i="2" s="1"/>
  <c r="G1131" i="2"/>
  <c r="Q1131" i="2" s="1"/>
  <c r="G1132" i="2"/>
  <c r="Q1132" i="2" s="1"/>
  <c r="G1133" i="2"/>
  <c r="Q1133" i="2" s="1"/>
  <c r="G1134" i="2"/>
  <c r="Q1134" i="2" s="1"/>
  <c r="G1135" i="2"/>
  <c r="Q1135" i="2" s="1"/>
  <c r="G1136" i="2"/>
  <c r="Q1136" i="2" s="1"/>
  <c r="G1137" i="2"/>
  <c r="Q1137" i="2" s="1"/>
  <c r="G1138" i="2"/>
  <c r="Q1138" i="2" s="1"/>
  <c r="G1139" i="2"/>
  <c r="Q1139" i="2" s="1"/>
  <c r="G1140" i="2"/>
  <c r="Q1140" i="2" s="1"/>
  <c r="G1141" i="2"/>
  <c r="Q1141" i="2" s="1"/>
  <c r="G1142" i="2"/>
  <c r="Q1142" i="2" s="1"/>
  <c r="G1143" i="2"/>
  <c r="Q1143" i="2" s="1"/>
  <c r="G1144" i="2"/>
  <c r="Q1144" i="2" s="1"/>
  <c r="G1145" i="2"/>
  <c r="Q1145" i="2" s="1"/>
  <c r="G1146" i="2"/>
  <c r="Q1146" i="2" s="1"/>
  <c r="G1147" i="2"/>
  <c r="Q1147" i="2" s="1"/>
  <c r="G1148" i="2"/>
  <c r="Q1148" i="2" s="1"/>
  <c r="G1149" i="2"/>
  <c r="Q1149" i="2" s="1"/>
  <c r="G1150" i="2"/>
  <c r="Q1150" i="2" s="1"/>
  <c r="G1151" i="2"/>
  <c r="Q1151" i="2" s="1"/>
  <c r="G1152" i="2"/>
  <c r="Q1152" i="2" s="1"/>
  <c r="G1153" i="2"/>
  <c r="Q1153" i="2" s="1"/>
  <c r="G1154" i="2"/>
  <c r="Q1154" i="2" s="1"/>
  <c r="G1155" i="2"/>
  <c r="Q1155" i="2" s="1"/>
  <c r="G1156" i="2"/>
  <c r="Q1156" i="2" s="1"/>
  <c r="G1157" i="2"/>
  <c r="Q1157" i="2" s="1"/>
  <c r="G1158" i="2"/>
  <c r="Q1158" i="2" s="1"/>
  <c r="G1159" i="2"/>
  <c r="Q1159" i="2" s="1"/>
  <c r="G1160" i="2"/>
  <c r="Q1160" i="2" s="1"/>
  <c r="G1161" i="2"/>
  <c r="Q1161" i="2" s="1"/>
  <c r="G1162" i="2"/>
  <c r="Q1162" i="2" s="1"/>
  <c r="G1163" i="2"/>
  <c r="Q1163" i="2" s="1"/>
  <c r="G1164" i="2"/>
  <c r="Q1164" i="2" s="1"/>
  <c r="G1165" i="2"/>
  <c r="Q1165" i="2" s="1"/>
  <c r="G1166" i="2"/>
  <c r="Q1166" i="2" s="1"/>
  <c r="G1167" i="2"/>
  <c r="Q1167" i="2" s="1"/>
  <c r="G1168" i="2"/>
  <c r="Q1168" i="2" s="1"/>
  <c r="G1169" i="2"/>
  <c r="Q1169" i="2" s="1"/>
  <c r="G1170" i="2"/>
  <c r="Q1170" i="2" s="1"/>
  <c r="G1171" i="2"/>
  <c r="Q1171" i="2" s="1"/>
  <c r="G1172" i="2"/>
  <c r="Q1172" i="2" s="1"/>
  <c r="G1173" i="2"/>
  <c r="Q1173" i="2" s="1"/>
  <c r="G1174" i="2"/>
  <c r="Q1174" i="2" s="1"/>
  <c r="G1175" i="2"/>
  <c r="Q1175" i="2" s="1"/>
  <c r="G1176" i="2"/>
  <c r="Q1176" i="2" s="1"/>
  <c r="G1177" i="2"/>
  <c r="Q1177" i="2" s="1"/>
  <c r="G1178" i="2"/>
  <c r="Q1178" i="2" s="1"/>
  <c r="G1179" i="2"/>
  <c r="Q1179" i="2" s="1"/>
  <c r="G1180" i="2"/>
  <c r="Q1180" i="2" s="1"/>
  <c r="G1181" i="2"/>
  <c r="Q1181" i="2" s="1"/>
  <c r="G1182" i="2"/>
  <c r="Q1182" i="2" s="1"/>
  <c r="G1183" i="2"/>
  <c r="Q1183" i="2" s="1"/>
  <c r="G1184" i="2"/>
  <c r="Q1184" i="2" s="1"/>
  <c r="G1185" i="2"/>
  <c r="Q1185" i="2" s="1"/>
  <c r="G1186" i="2"/>
  <c r="Q1186" i="2" s="1"/>
  <c r="G1187" i="2"/>
  <c r="Q1187" i="2" s="1"/>
  <c r="G1188" i="2"/>
  <c r="Q1188" i="2" s="1"/>
  <c r="G1189" i="2"/>
  <c r="Q1189" i="2" s="1"/>
  <c r="G1190" i="2"/>
  <c r="Q1190" i="2" s="1"/>
  <c r="G1191" i="2"/>
  <c r="Q1191" i="2" s="1"/>
  <c r="G1192" i="2"/>
  <c r="Q1192" i="2" s="1"/>
  <c r="G1193" i="2"/>
  <c r="Q1193" i="2" s="1"/>
  <c r="G1194" i="2"/>
  <c r="Q1194" i="2" s="1"/>
  <c r="G1195" i="2"/>
  <c r="Q1195" i="2" s="1"/>
  <c r="G1196" i="2"/>
  <c r="Q1196" i="2" s="1"/>
  <c r="G1197" i="2"/>
  <c r="Q1197" i="2" s="1"/>
  <c r="G1198" i="2"/>
  <c r="Q1198" i="2" s="1"/>
  <c r="G1199" i="2"/>
  <c r="Q1199" i="2" s="1"/>
  <c r="G1200" i="2"/>
  <c r="Q1200" i="2" s="1"/>
  <c r="G1201" i="2"/>
  <c r="Q1201" i="2" s="1"/>
  <c r="G1202" i="2"/>
  <c r="Q1202" i="2" s="1"/>
  <c r="G1203" i="2"/>
  <c r="Q1203" i="2" s="1"/>
  <c r="G1204" i="2"/>
  <c r="Q1204" i="2" s="1"/>
  <c r="G1205" i="2"/>
  <c r="Q1205" i="2" s="1"/>
  <c r="G1206" i="2"/>
  <c r="Q1206" i="2" s="1"/>
  <c r="G1207" i="2"/>
  <c r="Q1207" i="2" s="1"/>
  <c r="G1208" i="2"/>
  <c r="Q1208" i="2" s="1"/>
  <c r="G1209" i="2"/>
  <c r="Q1209" i="2" s="1"/>
  <c r="G1210" i="2"/>
  <c r="Q1210" i="2" s="1"/>
  <c r="G1211" i="2"/>
  <c r="Q1211" i="2" s="1"/>
  <c r="G1212" i="2"/>
  <c r="Q1212" i="2" s="1"/>
  <c r="G1213" i="2"/>
  <c r="Q1213" i="2" s="1"/>
  <c r="G1214" i="2"/>
  <c r="Q1214" i="2" s="1"/>
  <c r="G1215" i="2"/>
  <c r="Q1215" i="2" s="1"/>
  <c r="G1216" i="2"/>
  <c r="Q1216" i="2" s="1"/>
  <c r="G1217" i="2"/>
  <c r="Q1217" i="2" s="1"/>
  <c r="G1218" i="2"/>
  <c r="Q1218" i="2" s="1"/>
  <c r="G1219" i="2"/>
  <c r="Q1219" i="2" s="1"/>
  <c r="G1220" i="2"/>
  <c r="Q1220" i="2" s="1"/>
  <c r="G1221" i="2"/>
  <c r="Q1221" i="2" s="1"/>
  <c r="G1222" i="2"/>
  <c r="Q1222" i="2" s="1"/>
  <c r="G1223" i="2"/>
  <c r="Q1223" i="2" s="1"/>
  <c r="G1224" i="2"/>
  <c r="Q1224" i="2" s="1"/>
  <c r="G1225" i="2"/>
  <c r="Q1225" i="2" s="1"/>
  <c r="G1226" i="2"/>
  <c r="Q1226" i="2" s="1"/>
  <c r="G1227" i="2"/>
  <c r="Q1227" i="2" s="1"/>
  <c r="G1228" i="2"/>
  <c r="Q1228" i="2" s="1"/>
  <c r="G1229" i="2"/>
  <c r="Q1229" i="2" s="1"/>
  <c r="G1230" i="2"/>
  <c r="Q1230" i="2" s="1"/>
  <c r="G1231" i="2"/>
  <c r="Q1231" i="2" s="1"/>
  <c r="G1232" i="2"/>
  <c r="Q1232" i="2" s="1"/>
  <c r="G1233" i="2"/>
  <c r="Q1233" i="2" s="1"/>
  <c r="G1234" i="2"/>
  <c r="Q1234" i="2" s="1"/>
  <c r="G1235" i="2"/>
  <c r="Q1235" i="2" s="1"/>
  <c r="G1236" i="2"/>
  <c r="Q1236" i="2" s="1"/>
  <c r="G1237" i="2"/>
  <c r="Q1237" i="2" s="1"/>
  <c r="G1238" i="2"/>
  <c r="Q1238" i="2" s="1"/>
  <c r="G1239" i="2"/>
  <c r="Q1239" i="2" s="1"/>
  <c r="G1240" i="2"/>
  <c r="Q1240" i="2" s="1"/>
  <c r="G1241" i="2"/>
  <c r="Q1241" i="2" s="1"/>
  <c r="G1242" i="2"/>
  <c r="Q1242" i="2" s="1"/>
  <c r="G1243" i="2"/>
  <c r="Q1243" i="2" s="1"/>
  <c r="G1244" i="2"/>
  <c r="Q1244" i="2" s="1"/>
  <c r="G1245" i="2"/>
  <c r="Q1245" i="2" s="1"/>
  <c r="G1246" i="2"/>
  <c r="Q1246" i="2" s="1"/>
  <c r="G1247" i="2"/>
  <c r="Q1247" i="2" s="1"/>
  <c r="G1248" i="2"/>
  <c r="Q1248" i="2" s="1"/>
  <c r="G1249" i="2"/>
  <c r="Q1249" i="2" s="1"/>
  <c r="G1250" i="2"/>
  <c r="Q1250" i="2" s="1"/>
  <c r="G1251" i="2"/>
  <c r="Q1251" i="2" s="1"/>
  <c r="G1252" i="2"/>
  <c r="Q1252" i="2" s="1"/>
  <c r="G1253" i="2"/>
  <c r="Q1253" i="2" s="1"/>
  <c r="G1254" i="2"/>
  <c r="Q1254" i="2" s="1"/>
  <c r="G1255" i="2"/>
  <c r="Q1255" i="2" s="1"/>
  <c r="G1256" i="2"/>
  <c r="Q1256" i="2" s="1"/>
  <c r="G1257" i="2"/>
  <c r="Q1257" i="2" s="1"/>
  <c r="G1258" i="2"/>
  <c r="Q1258" i="2" s="1"/>
  <c r="G1259" i="2"/>
  <c r="Q1259" i="2" s="1"/>
  <c r="G1260" i="2"/>
  <c r="Q1260" i="2" s="1"/>
  <c r="G1261" i="2"/>
  <c r="Q1261" i="2" s="1"/>
  <c r="G1262" i="2"/>
  <c r="Q1262" i="2" s="1"/>
  <c r="G1263" i="2"/>
  <c r="Q1263" i="2" s="1"/>
  <c r="G1264" i="2"/>
  <c r="Q1264" i="2" s="1"/>
  <c r="G1265" i="2"/>
  <c r="Q1265" i="2" s="1"/>
  <c r="G1266" i="2"/>
  <c r="Q1266" i="2" s="1"/>
  <c r="G1267" i="2"/>
  <c r="Q1267" i="2" s="1"/>
  <c r="G1268" i="2"/>
  <c r="Q1268" i="2" s="1"/>
  <c r="G1269" i="2"/>
  <c r="Q1269" i="2" s="1"/>
  <c r="G1270" i="2"/>
  <c r="Q1270" i="2" s="1"/>
  <c r="G1271" i="2"/>
  <c r="Q1271" i="2" s="1"/>
  <c r="G1272" i="2"/>
  <c r="Q1272" i="2" s="1"/>
  <c r="G1273" i="2"/>
  <c r="Q1273" i="2" s="1"/>
  <c r="G1274" i="2"/>
  <c r="Q1274" i="2" s="1"/>
  <c r="G1275" i="2"/>
  <c r="Q1275" i="2" s="1"/>
  <c r="G1276" i="2"/>
  <c r="Q1276" i="2" s="1"/>
  <c r="G1277" i="2"/>
  <c r="Q1277" i="2" s="1"/>
  <c r="G1278" i="2"/>
  <c r="Q1278" i="2" s="1"/>
  <c r="G1279" i="2"/>
  <c r="Q1279" i="2" s="1"/>
  <c r="G1280" i="2"/>
  <c r="Q1280" i="2" s="1"/>
  <c r="G1281" i="2"/>
  <c r="Q1281" i="2" s="1"/>
  <c r="G1282" i="2"/>
  <c r="Q1282" i="2" s="1"/>
  <c r="G1283" i="2"/>
  <c r="Q1283" i="2" s="1"/>
  <c r="G1284" i="2"/>
  <c r="Q1284" i="2" s="1"/>
  <c r="G1285" i="2"/>
  <c r="Q1285" i="2" s="1"/>
  <c r="G1286" i="2"/>
  <c r="Q1286" i="2" s="1"/>
  <c r="G1287" i="2"/>
  <c r="Q1287" i="2" s="1"/>
  <c r="G1288" i="2"/>
  <c r="Q1288" i="2" s="1"/>
  <c r="G1289" i="2"/>
  <c r="Q1289" i="2" s="1"/>
  <c r="G1290" i="2"/>
  <c r="Q1290" i="2" s="1"/>
  <c r="G1291" i="2"/>
  <c r="Q1291" i="2" s="1"/>
  <c r="G1292" i="2"/>
  <c r="Q1292" i="2" s="1"/>
  <c r="G1293" i="2"/>
  <c r="Q1293" i="2" s="1"/>
  <c r="G1294" i="2"/>
  <c r="Q1294" i="2" s="1"/>
  <c r="G1295" i="2"/>
  <c r="Q1295" i="2" s="1"/>
  <c r="G1296" i="2"/>
  <c r="Q1296" i="2" s="1"/>
  <c r="G1297" i="2"/>
  <c r="Q1297" i="2" s="1"/>
  <c r="G1298" i="2"/>
  <c r="Q1298" i="2" s="1"/>
  <c r="G1299" i="2"/>
  <c r="Q1299" i="2" s="1"/>
  <c r="G1300" i="2"/>
  <c r="Q1300" i="2" s="1"/>
  <c r="G1301" i="2"/>
  <c r="Q1301" i="2" s="1"/>
  <c r="G1302" i="2"/>
  <c r="Q1302" i="2" s="1"/>
  <c r="G1303" i="2"/>
  <c r="Q1303" i="2" s="1"/>
  <c r="G1304" i="2"/>
  <c r="Q1304" i="2" s="1"/>
  <c r="G1305" i="2"/>
  <c r="Q1305" i="2" s="1"/>
  <c r="G1306" i="2"/>
  <c r="Q1306" i="2" s="1"/>
  <c r="G1307" i="2"/>
  <c r="Q1307" i="2" s="1"/>
  <c r="G1308" i="2"/>
  <c r="Q1308" i="2" s="1"/>
  <c r="G1309" i="2"/>
  <c r="Q1309" i="2" s="1"/>
  <c r="G1310" i="2"/>
  <c r="Q1310" i="2" s="1"/>
  <c r="G1311" i="2"/>
  <c r="Q1311" i="2" s="1"/>
  <c r="G1312" i="2"/>
  <c r="Q1312" i="2" s="1"/>
  <c r="G1313" i="2"/>
  <c r="Q1313" i="2" s="1"/>
  <c r="G1314" i="2"/>
  <c r="Q1314" i="2" s="1"/>
  <c r="G1315" i="2"/>
  <c r="Q1315" i="2" s="1"/>
  <c r="G1316" i="2"/>
  <c r="Q1316" i="2" s="1"/>
  <c r="G1317" i="2"/>
  <c r="Q1317" i="2" s="1"/>
  <c r="G1318" i="2"/>
  <c r="Q1318" i="2" s="1"/>
  <c r="G1319" i="2"/>
  <c r="Q1319" i="2" s="1"/>
  <c r="G1320" i="2"/>
  <c r="Q1320" i="2" s="1"/>
  <c r="G1321" i="2"/>
  <c r="Q1321" i="2" s="1"/>
  <c r="G1322" i="2"/>
  <c r="Q1322" i="2" s="1"/>
  <c r="G1323" i="2"/>
  <c r="Q1323" i="2" s="1"/>
  <c r="G1324" i="2"/>
  <c r="Q1324" i="2" s="1"/>
  <c r="G1325" i="2"/>
  <c r="Q1325" i="2" s="1"/>
  <c r="G1326" i="2"/>
  <c r="Q1326" i="2" s="1"/>
  <c r="G1327" i="2"/>
  <c r="Q1327" i="2" s="1"/>
  <c r="G1328" i="2"/>
  <c r="Q1328" i="2" s="1"/>
  <c r="G1329" i="2"/>
  <c r="Q1329" i="2" s="1"/>
  <c r="G1330" i="2"/>
  <c r="Q1330" i="2" s="1"/>
  <c r="G1331" i="2"/>
  <c r="Q1331" i="2" s="1"/>
  <c r="G1332" i="2"/>
  <c r="Q1332" i="2" s="1"/>
  <c r="G1333" i="2"/>
  <c r="Q1333" i="2" s="1"/>
  <c r="G1334" i="2"/>
  <c r="Q1334" i="2" s="1"/>
  <c r="G1335" i="2"/>
  <c r="Q1335" i="2" s="1"/>
  <c r="G1336" i="2"/>
  <c r="Q1336" i="2" s="1"/>
  <c r="G1337" i="2"/>
  <c r="Q1337" i="2" s="1"/>
  <c r="G1338" i="2"/>
  <c r="Q1338" i="2" s="1"/>
  <c r="G1339" i="2"/>
  <c r="Q1339" i="2" s="1"/>
  <c r="G1340" i="2"/>
  <c r="Q1340" i="2" s="1"/>
  <c r="G1341" i="2"/>
  <c r="Q1341" i="2" s="1"/>
  <c r="G1342" i="2"/>
  <c r="Q1342" i="2" s="1"/>
  <c r="G1343" i="2"/>
  <c r="Q1343" i="2" s="1"/>
  <c r="G1344" i="2"/>
  <c r="Q1344" i="2" s="1"/>
  <c r="G1345" i="2"/>
  <c r="Q1345" i="2" s="1"/>
  <c r="G1346" i="2"/>
  <c r="Q1346" i="2" s="1"/>
  <c r="G1347" i="2"/>
  <c r="Q1347" i="2" s="1"/>
  <c r="G1348" i="2"/>
  <c r="Q1348" i="2" s="1"/>
  <c r="G1349" i="2"/>
  <c r="Q1349" i="2" s="1"/>
  <c r="G1350" i="2"/>
  <c r="Q1350" i="2" s="1"/>
  <c r="G1351" i="2"/>
  <c r="Q1351" i="2" s="1"/>
  <c r="G1352" i="2"/>
  <c r="Q1352" i="2" s="1"/>
  <c r="G1353" i="2"/>
  <c r="Q1353" i="2" s="1"/>
  <c r="G1354" i="2"/>
  <c r="Q1354" i="2" s="1"/>
  <c r="G1355" i="2"/>
  <c r="Q1355" i="2" s="1"/>
  <c r="G1356" i="2"/>
  <c r="Q1356" i="2" s="1"/>
  <c r="G1357" i="2"/>
  <c r="Q1357" i="2" s="1"/>
  <c r="G1358" i="2"/>
  <c r="Q1358" i="2" s="1"/>
  <c r="G1359" i="2"/>
  <c r="Q1359" i="2" s="1"/>
  <c r="G1360" i="2"/>
  <c r="Q1360" i="2" s="1"/>
  <c r="G1361" i="2"/>
  <c r="Q1361" i="2" s="1"/>
  <c r="G1362" i="2"/>
  <c r="Q1362" i="2" s="1"/>
  <c r="G1363" i="2"/>
  <c r="Q1363" i="2" s="1"/>
  <c r="G1364" i="2"/>
  <c r="Q1364" i="2" s="1"/>
  <c r="G1365" i="2"/>
  <c r="Q1365" i="2" s="1"/>
  <c r="G1366" i="2"/>
  <c r="Q1366" i="2" s="1"/>
  <c r="G1367" i="2"/>
  <c r="Q1367" i="2" s="1"/>
  <c r="G1368" i="2"/>
  <c r="Q1368" i="2" s="1"/>
  <c r="G1369" i="2"/>
  <c r="Q1369" i="2" s="1"/>
  <c r="G1370" i="2"/>
  <c r="Q1370" i="2" s="1"/>
  <c r="G1371" i="2"/>
  <c r="Q1371" i="2" s="1"/>
  <c r="G1372" i="2"/>
  <c r="Q1372" i="2" s="1"/>
  <c r="G1373" i="2"/>
  <c r="Q1373" i="2" s="1"/>
  <c r="G1374" i="2"/>
  <c r="Q1374" i="2" s="1"/>
  <c r="G1375" i="2"/>
  <c r="Q1375" i="2" s="1"/>
  <c r="G1376" i="2"/>
  <c r="Q1376" i="2" s="1"/>
  <c r="G1377" i="2"/>
  <c r="Q1377" i="2" s="1"/>
  <c r="G1378" i="2"/>
  <c r="Q1378" i="2" s="1"/>
  <c r="G1379" i="2"/>
  <c r="Q1379" i="2" s="1"/>
  <c r="G1380" i="2"/>
  <c r="Q1380" i="2" s="1"/>
  <c r="G1381" i="2"/>
  <c r="Q1381" i="2" s="1"/>
  <c r="G1382" i="2"/>
  <c r="Q1382" i="2" s="1"/>
  <c r="G1383" i="2"/>
  <c r="Q1383" i="2" s="1"/>
  <c r="G1384" i="2"/>
  <c r="Q1384" i="2" s="1"/>
  <c r="G1385" i="2"/>
  <c r="Q1385" i="2" s="1"/>
  <c r="G1386" i="2"/>
  <c r="Q1386" i="2" s="1"/>
  <c r="G1387" i="2"/>
  <c r="Q1387" i="2" s="1"/>
  <c r="G1388" i="2"/>
  <c r="Q1388" i="2" s="1"/>
  <c r="G1389" i="2"/>
  <c r="Q1389" i="2" s="1"/>
  <c r="G1390" i="2"/>
  <c r="Q1390" i="2" s="1"/>
  <c r="G1391" i="2"/>
  <c r="Q1391" i="2" s="1"/>
  <c r="G1392" i="2"/>
  <c r="Q1392" i="2" s="1"/>
  <c r="G1393" i="2"/>
  <c r="Q1393" i="2" s="1"/>
  <c r="G1394" i="2"/>
  <c r="Q1394" i="2" s="1"/>
  <c r="G1395" i="2"/>
  <c r="Q1395" i="2" s="1"/>
  <c r="G1396" i="2"/>
  <c r="Q1396" i="2" s="1"/>
  <c r="G1397" i="2"/>
  <c r="Q1397" i="2" s="1"/>
  <c r="G1398" i="2"/>
  <c r="Q1398" i="2" s="1"/>
  <c r="G1399" i="2"/>
  <c r="Q1399" i="2" s="1"/>
  <c r="G1400" i="2"/>
  <c r="Q1400" i="2" s="1"/>
  <c r="G1401" i="2"/>
  <c r="Q1401" i="2" s="1"/>
  <c r="G1402" i="2"/>
  <c r="Q1402" i="2" s="1"/>
  <c r="G1403" i="2"/>
  <c r="Q1403" i="2" s="1"/>
  <c r="G1404" i="2"/>
  <c r="Q1404" i="2" s="1"/>
  <c r="G1405" i="2"/>
  <c r="Q1405" i="2" s="1"/>
  <c r="G1406" i="2"/>
  <c r="Q1406" i="2" s="1"/>
  <c r="G1407" i="2"/>
  <c r="Q1407" i="2" s="1"/>
  <c r="G1408" i="2"/>
  <c r="Q1408" i="2" s="1"/>
  <c r="G1409" i="2"/>
  <c r="Q1409" i="2" s="1"/>
  <c r="G1410" i="2"/>
  <c r="Q1410" i="2" s="1"/>
  <c r="G1411" i="2"/>
  <c r="Q1411" i="2" s="1"/>
  <c r="G1412" i="2"/>
  <c r="Q1412" i="2" s="1"/>
  <c r="G1413" i="2"/>
  <c r="Q1413" i="2" s="1"/>
  <c r="G1414" i="2"/>
  <c r="Q1414" i="2" s="1"/>
  <c r="G1415" i="2"/>
  <c r="Q1415" i="2" s="1"/>
  <c r="G1416" i="2"/>
  <c r="Q1416" i="2" s="1"/>
  <c r="G1417" i="2"/>
  <c r="Q1417" i="2" s="1"/>
  <c r="G1418" i="2"/>
  <c r="Q1418" i="2" s="1"/>
  <c r="G1419" i="2"/>
  <c r="Q1419" i="2" s="1"/>
  <c r="G1420" i="2"/>
  <c r="Q1420" i="2" s="1"/>
  <c r="G1421" i="2"/>
  <c r="Q1421" i="2" s="1"/>
  <c r="G1422" i="2"/>
  <c r="Q1422" i="2" s="1"/>
  <c r="G1423" i="2"/>
  <c r="Q1423" i="2" s="1"/>
  <c r="G1424" i="2"/>
  <c r="Q1424" i="2" s="1"/>
  <c r="G1425" i="2"/>
  <c r="Q1425" i="2" s="1"/>
  <c r="G1426" i="2"/>
  <c r="Q1426" i="2" s="1"/>
  <c r="G1427" i="2"/>
  <c r="Q1427" i="2" s="1"/>
  <c r="G1428" i="2"/>
  <c r="Q1428" i="2" s="1"/>
  <c r="G1429" i="2"/>
  <c r="Q1429" i="2" s="1"/>
  <c r="G1430" i="2"/>
  <c r="Q1430" i="2" s="1"/>
  <c r="G1431" i="2"/>
  <c r="Q1431" i="2" s="1"/>
  <c r="G1432" i="2"/>
  <c r="Q1432" i="2" s="1"/>
  <c r="G1433" i="2"/>
  <c r="Q1433" i="2" s="1"/>
  <c r="G1434" i="2"/>
  <c r="Q1434" i="2" s="1"/>
  <c r="G1435" i="2"/>
  <c r="Q1435" i="2" s="1"/>
  <c r="G1436" i="2"/>
  <c r="Q1436" i="2" s="1"/>
  <c r="G1437" i="2"/>
  <c r="Q1437" i="2" s="1"/>
  <c r="G1438" i="2"/>
  <c r="Q1438" i="2" s="1"/>
  <c r="G1439" i="2"/>
  <c r="Q1439" i="2" s="1"/>
  <c r="G1440" i="2"/>
  <c r="Q1440" i="2" s="1"/>
  <c r="G1441" i="2"/>
  <c r="Q1441" i="2" s="1"/>
  <c r="G1442" i="2"/>
  <c r="Q1442" i="2" s="1"/>
  <c r="G1443" i="2"/>
  <c r="Q1443" i="2" s="1"/>
  <c r="G1444" i="2"/>
  <c r="Q1444" i="2" s="1"/>
  <c r="G1445" i="2"/>
  <c r="Q1445" i="2" s="1"/>
  <c r="G1446" i="2"/>
  <c r="Q1446" i="2" s="1"/>
  <c r="G1447" i="2"/>
  <c r="Q1447" i="2" s="1"/>
  <c r="G1448" i="2"/>
  <c r="Q1448" i="2" s="1"/>
  <c r="G1449" i="2"/>
  <c r="Q1449" i="2" s="1"/>
  <c r="G1450" i="2"/>
  <c r="Q1450" i="2" s="1"/>
  <c r="G1451" i="2"/>
  <c r="Q1451" i="2" s="1"/>
  <c r="G1452" i="2"/>
  <c r="Q1452" i="2" s="1"/>
  <c r="G1453" i="2"/>
  <c r="Q1453" i="2" s="1"/>
  <c r="G1454" i="2"/>
  <c r="Q1454" i="2" s="1"/>
  <c r="G1455" i="2"/>
  <c r="Q1455" i="2" s="1"/>
  <c r="G1456" i="2"/>
  <c r="Q1456" i="2" s="1"/>
  <c r="G1457" i="2"/>
  <c r="Q1457" i="2" s="1"/>
  <c r="G1458" i="2"/>
  <c r="Q1458" i="2" s="1"/>
  <c r="G1459" i="2"/>
  <c r="Q1459" i="2" s="1"/>
  <c r="G1460" i="2"/>
  <c r="Q1460" i="2" s="1"/>
  <c r="G1461" i="2"/>
  <c r="Q1461" i="2" s="1"/>
  <c r="G1462" i="2"/>
  <c r="Q1462" i="2" s="1"/>
  <c r="G1463" i="2"/>
  <c r="Q1463" i="2" s="1"/>
  <c r="G1464" i="2"/>
  <c r="Q1464" i="2" s="1"/>
  <c r="G1465" i="2"/>
  <c r="Q1465" i="2" s="1"/>
  <c r="G1466" i="2"/>
  <c r="Q1466" i="2" s="1"/>
  <c r="G1467" i="2"/>
  <c r="Q1467" i="2" s="1"/>
  <c r="G1468" i="2"/>
  <c r="Q1468" i="2" s="1"/>
  <c r="G1469" i="2"/>
  <c r="Q1469" i="2" s="1"/>
  <c r="G1470" i="2"/>
  <c r="Q1470" i="2" s="1"/>
  <c r="G1471" i="2"/>
  <c r="Q1471" i="2" s="1"/>
  <c r="G1472" i="2"/>
  <c r="Q1472" i="2" s="1"/>
  <c r="G1473" i="2"/>
  <c r="Q1473" i="2" s="1"/>
  <c r="G1474" i="2"/>
  <c r="Q1474" i="2" s="1"/>
  <c r="G1475" i="2"/>
  <c r="Q1475" i="2" s="1"/>
  <c r="G1476" i="2"/>
  <c r="Q1476" i="2" s="1"/>
  <c r="G1477" i="2"/>
  <c r="Q1477" i="2" s="1"/>
  <c r="G1478" i="2"/>
  <c r="Q1478" i="2" s="1"/>
  <c r="G1479" i="2"/>
  <c r="Q1479" i="2" s="1"/>
  <c r="G1480" i="2"/>
  <c r="Q1480" i="2" s="1"/>
  <c r="G1481" i="2"/>
  <c r="Q1481" i="2" s="1"/>
  <c r="G1482" i="2"/>
  <c r="Q1482" i="2" s="1"/>
  <c r="G1483" i="2"/>
  <c r="Q1483" i="2" s="1"/>
  <c r="G1484" i="2"/>
  <c r="Q1484" i="2" s="1"/>
  <c r="G1485" i="2"/>
  <c r="Q1485" i="2" s="1"/>
  <c r="G1486" i="2"/>
  <c r="Q1486" i="2" s="1"/>
  <c r="G1487" i="2"/>
  <c r="Q1487" i="2" s="1"/>
  <c r="G1488" i="2"/>
  <c r="Q1488" i="2" s="1"/>
  <c r="G1489" i="2"/>
  <c r="Q1489" i="2" s="1"/>
  <c r="G1490" i="2"/>
  <c r="Q1490" i="2" s="1"/>
  <c r="G1491" i="2"/>
  <c r="Q1491" i="2" s="1"/>
  <c r="G1492" i="2"/>
  <c r="Q1492" i="2" s="1"/>
  <c r="G1493" i="2"/>
  <c r="Q1493" i="2" s="1"/>
  <c r="G1494" i="2"/>
  <c r="Q1494" i="2" s="1"/>
  <c r="G1495" i="2"/>
  <c r="Q1495" i="2" s="1"/>
  <c r="G1496" i="2"/>
  <c r="Q1496" i="2" s="1"/>
  <c r="G1497" i="2"/>
  <c r="Q1497" i="2" s="1"/>
  <c r="G1498" i="2"/>
  <c r="Q1498" i="2" s="1"/>
  <c r="G1499" i="2"/>
  <c r="Q1499" i="2" s="1"/>
  <c r="G1500" i="2"/>
  <c r="Q1500" i="2" s="1"/>
  <c r="G1501" i="2"/>
  <c r="Q1501" i="2" s="1"/>
  <c r="G1502" i="2"/>
  <c r="Q1502" i="2" s="1"/>
  <c r="G1503" i="2"/>
  <c r="Q1503" i="2" s="1"/>
  <c r="G1504" i="2"/>
  <c r="Q1504" i="2" s="1"/>
  <c r="G1505" i="2"/>
  <c r="Q1505" i="2" s="1"/>
  <c r="G1506" i="2"/>
  <c r="Q1506" i="2" s="1"/>
  <c r="G1507" i="2"/>
  <c r="Q1507" i="2" s="1"/>
  <c r="G1508" i="2"/>
  <c r="Q1508" i="2" s="1"/>
  <c r="G1509" i="2"/>
  <c r="Q1509" i="2" s="1"/>
  <c r="G1510" i="2"/>
  <c r="Q1510" i="2" s="1"/>
  <c r="G1511" i="2"/>
  <c r="Q1511" i="2" s="1"/>
  <c r="G1512" i="2"/>
  <c r="Q1512" i="2" s="1"/>
  <c r="G1513" i="2"/>
  <c r="Q1513" i="2" s="1"/>
  <c r="G1514" i="2"/>
  <c r="Q1514" i="2" s="1"/>
  <c r="G1515" i="2"/>
  <c r="Q1515" i="2" s="1"/>
  <c r="G1516" i="2"/>
  <c r="Q1516" i="2" s="1"/>
  <c r="G1517" i="2"/>
  <c r="Q1517" i="2" s="1"/>
  <c r="G1518" i="2"/>
  <c r="Q1518" i="2" s="1"/>
  <c r="G1519" i="2"/>
  <c r="Q1519" i="2" s="1"/>
  <c r="G1520" i="2"/>
  <c r="Q1520" i="2" s="1"/>
  <c r="G1521" i="2"/>
  <c r="Q1521" i="2" s="1"/>
  <c r="G1522" i="2"/>
  <c r="Q1522" i="2" s="1"/>
  <c r="G1523" i="2"/>
  <c r="Q1523" i="2" s="1"/>
  <c r="G1524" i="2"/>
  <c r="Q1524" i="2" s="1"/>
  <c r="G1525" i="2"/>
  <c r="Q1525" i="2" s="1"/>
  <c r="G1526" i="2"/>
  <c r="Q1526" i="2" s="1"/>
  <c r="G1527" i="2"/>
  <c r="Q1527" i="2" s="1"/>
  <c r="G1528" i="2"/>
  <c r="Q1528" i="2" s="1"/>
  <c r="G1529" i="2"/>
  <c r="Q1529" i="2" s="1"/>
  <c r="G1530" i="2"/>
  <c r="Q1530" i="2" s="1"/>
  <c r="G1531" i="2"/>
  <c r="Q1531" i="2" s="1"/>
  <c r="G1532" i="2"/>
  <c r="Q1532" i="2" s="1"/>
  <c r="G1533" i="2"/>
  <c r="Q1533" i="2" s="1"/>
  <c r="G1534" i="2"/>
  <c r="Q1534" i="2" s="1"/>
  <c r="G1535" i="2"/>
  <c r="Q1535" i="2" s="1"/>
  <c r="G1536" i="2"/>
  <c r="Q1536" i="2" s="1"/>
  <c r="G1537" i="2"/>
  <c r="Q1537" i="2" s="1"/>
  <c r="G1538" i="2"/>
  <c r="Q1538" i="2" s="1"/>
  <c r="G1539" i="2"/>
  <c r="Q1539" i="2" s="1"/>
  <c r="G1540" i="2"/>
  <c r="Q1540" i="2" s="1"/>
  <c r="G1541" i="2"/>
  <c r="Q1541" i="2" s="1"/>
  <c r="G1542" i="2"/>
  <c r="Q1542" i="2" s="1"/>
  <c r="G1543" i="2"/>
  <c r="Q1543" i="2" s="1"/>
  <c r="G1544" i="2"/>
  <c r="Q1544" i="2" s="1"/>
  <c r="G1545" i="2"/>
  <c r="Q1545" i="2" s="1"/>
  <c r="G1546" i="2"/>
  <c r="Q1546" i="2" s="1"/>
  <c r="G1547" i="2"/>
  <c r="Q1547" i="2" s="1"/>
  <c r="G1548" i="2"/>
  <c r="Q1548" i="2" s="1"/>
  <c r="G1549" i="2"/>
  <c r="Q1549" i="2" s="1"/>
  <c r="G1550" i="2"/>
  <c r="Q1550" i="2" s="1"/>
  <c r="G1551" i="2"/>
  <c r="Q1551" i="2" s="1"/>
  <c r="G1552" i="2"/>
  <c r="Q1552" i="2" s="1"/>
  <c r="G1553" i="2"/>
  <c r="Q1553" i="2" s="1"/>
  <c r="G1554" i="2"/>
  <c r="Q1554" i="2" s="1"/>
  <c r="G1555" i="2"/>
  <c r="Q1555" i="2" s="1"/>
  <c r="G1556" i="2"/>
  <c r="Q1556" i="2" s="1"/>
  <c r="G1557" i="2"/>
  <c r="Q1557" i="2" s="1"/>
  <c r="G1558" i="2"/>
  <c r="Q1558" i="2" s="1"/>
  <c r="G1559" i="2"/>
  <c r="Q1559" i="2" s="1"/>
  <c r="G1560" i="2"/>
  <c r="Q1560" i="2" s="1"/>
  <c r="G1561" i="2"/>
  <c r="Q1561" i="2" s="1"/>
  <c r="G1562" i="2"/>
  <c r="Q1562" i="2" s="1"/>
  <c r="G1563" i="2"/>
  <c r="Q1563" i="2" s="1"/>
  <c r="G1564" i="2"/>
  <c r="Q1564" i="2" s="1"/>
  <c r="G1565" i="2"/>
  <c r="Q1565" i="2" s="1"/>
  <c r="G1566" i="2"/>
  <c r="Q1566" i="2" s="1"/>
  <c r="G1567" i="2"/>
  <c r="Q1567" i="2" s="1"/>
  <c r="G1568" i="2"/>
  <c r="Q1568" i="2" s="1"/>
  <c r="G1569" i="2"/>
  <c r="Q1569" i="2" s="1"/>
  <c r="G1570" i="2"/>
  <c r="Q1570" i="2" s="1"/>
  <c r="G1571" i="2"/>
  <c r="Q1571" i="2" s="1"/>
  <c r="G1572" i="2"/>
  <c r="Q1572" i="2" s="1"/>
  <c r="G1573" i="2"/>
  <c r="Q1573" i="2" s="1"/>
  <c r="G1574" i="2"/>
  <c r="Q1574" i="2" s="1"/>
  <c r="G1575" i="2"/>
  <c r="Q1575" i="2" s="1"/>
  <c r="G1576" i="2"/>
  <c r="Q1576" i="2" s="1"/>
  <c r="G1577" i="2"/>
  <c r="Q1577" i="2" s="1"/>
  <c r="G1578" i="2"/>
  <c r="Q1578" i="2" s="1"/>
  <c r="G1579" i="2"/>
  <c r="Q1579" i="2" s="1"/>
  <c r="G1580" i="2"/>
  <c r="Q1580" i="2" s="1"/>
  <c r="G1581" i="2"/>
  <c r="Q1581" i="2" s="1"/>
  <c r="G1582" i="2"/>
  <c r="Q1582" i="2" s="1"/>
  <c r="G1583" i="2"/>
  <c r="Q1583" i="2" s="1"/>
  <c r="G1584" i="2"/>
  <c r="Q1584" i="2" s="1"/>
  <c r="G1585" i="2"/>
  <c r="Q1585" i="2" s="1"/>
  <c r="G1586" i="2"/>
  <c r="Q1586" i="2" s="1"/>
  <c r="G1587" i="2"/>
  <c r="Q1587" i="2" s="1"/>
  <c r="G1588" i="2"/>
  <c r="Q1588" i="2" s="1"/>
  <c r="G1589" i="2"/>
  <c r="Q1589" i="2" s="1"/>
  <c r="G1590" i="2"/>
  <c r="Q1590" i="2" s="1"/>
  <c r="G1591" i="2"/>
  <c r="Q1591" i="2" s="1"/>
  <c r="G1592" i="2"/>
  <c r="Q1592" i="2" s="1"/>
  <c r="G1593" i="2"/>
  <c r="Q1593" i="2" s="1"/>
  <c r="G1594" i="2"/>
  <c r="Q1594" i="2" s="1"/>
  <c r="G1595" i="2"/>
  <c r="Q1595" i="2" s="1"/>
  <c r="G1596" i="2"/>
  <c r="Q1596" i="2" s="1"/>
  <c r="G1597" i="2"/>
  <c r="Q1597" i="2" s="1"/>
  <c r="G1598" i="2"/>
  <c r="Q1598" i="2" s="1"/>
  <c r="G1599" i="2"/>
  <c r="Q1599" i="2" s="1"/>
  <c r="G1600" i="2"/>
  <c r="Q1600" i="2" s="1"/>
  <c r="G1601" i="2"/>
  <c r="Q1601" i="2" s="1"/>
  <c r="G1602" i="2"/>
  <c r="Q1602" i="2" s="1"/>
  <c r="G1603" i="2"/>
  <c r="Q1603" i="2" s="1"/>
  <c r="G1604" i="2"/>
  <c r="Q1604" i="2" s="1"/>
  <c r="G1605" i="2"/>
  <c r="Q1605" i="2" s="1"/>
  <c r="G1606" i="2"/>
  <c r="Q1606" i="2" s="1"/>
  <c r="G1607" i="2"/>
  <c r="Q1607" i="2" s="1"/>
  <c r="G1608" i="2"/>
  <c r="Q1608" i="2" s="1"/>
  <c r="G1609" i="2"/>
  <c r="Q1609" i="2" s="1"/>
  <c r="G1610" i="2"/>
  <c r="Q1610" i="2" s="1"/>
  <c r="G1611" i="2"/>
  <c r="Q1611" i="2" s="1"/>
  <c r="G1612" i="2"/>
  <c r="Q1612" i="2" s="1"/>
  <c r="G1613" i="2"/>
  <c r="Q1613" i="2" s="1"/>
  <c r="G1614" i="2"/>
  <c r="Q1614" i="2" s="1"/>
  <c r="G1615" i="2"/>
  <c r="Q1615" i="2" s="1"/>
  <c r="G1616" i="2"/>
  <c r="Q1616" i="2" s="1"/>
  <c r="G1617" i="2"/>
  <c r="Q1617" i="2" s="1"/>
  <c r="G1618" i="2"/>
  <c r="Q1618" i="2" s="1"/>
  <c r="G1619" i="2"/>
  <c r="Q1619" i="2" s="1"/>
  <c r="G1620" i="2"/>
  <c r="Q1620" i="2" s="1"/>
  <c r="G1621" i="2"/>
  <c r="Q1621" i="2" s="1"/>
  <c r="G1622" i="2"/>
  <c r="Q1622" i="2" s="1"/>
  <c r="G1623" i="2"/>
  <c r="Q1623" i="2" s="1"/>
  <c r="G1624" i="2"/>
  <c r="Q1624" i="2" s="1"/>
  <c r="G1625" i="2"/>
  <c r="Q1625" i="2" s="1"/>
  <c r="G1626" i="2"/>
  <c r="Q1626" i="2" s="1"/>
  <c r="G1627" i="2"/>
  <c r="Q1627" i="2" s="1"/>
  <c r="G1628" i="2"/>
  <c r="Q1628" i="2" s="1"/>
  <c r="G1629" i="2"/>
  <c r="Q1629" i="2" s="1"/>
  <c r="G1630" i="2"/>
  <c r="Q1630" i="2" s="1"/>
  <c r="G1631" i="2"/>
  <c r="Q1631" i="2" s="1"/>
  <c r="G1632" i="2"/>
  <c r="Q1632" i="2" s="1"/>
  <c r="G1633" i="2"/>
  <c r="Q1633" i="2" s="1"/>
  <c r="G1634" i="2"/>
  <c r="Q1634" i="2" s="1"/>
  <c r="G1635" i="2"/>
  <c r="Q1635" i="2" s="1"/>
  <c r="G1636" i="2"/>
  <c r="Q1636" i="2" s="1"/>
  <c r="G1637" i="2"/>
  <c r="Q1637" i="2" s="1"/>
  <c r="G1638" i="2"/>
  <c r="Q1638" i="2" s="1"/>
  <c r="G1639" i="2"/>
  <c r="Q1639" i="2" s="1"/>
  <c r="G1640" i="2"/>
  <c r="Q1640" i="2" s="1"/>
  <c r="G1641" i="2"/>
  <c r="Q1641" i="2" s="1"/>
  <c r="G1642" i="2"/>
  <c r="Q1642" i="2" s="1"/>
  <c r="G1643" i="2"/>
  <c r="Q1643" i="2" s="1"/>
  <c r="G1644" i="2"/>
  <c r="Q1644" i="2" s="1"/>
  <c r="G1645" i="2"/>
  <c r="Q1645" i="2" s="1"/>
  <c r="G1646" i="2"/>
  <c r="Q1646" i="2" s="1"/>
  <c r="G1647" i="2"/>
  <c r="Q1647" i="2" s="1"/>
  <c r="G1648" i="2"/>
  <c r="Q1648" i="2" s="1"/>
  <c r="G1649" i="2"/>
  <c r="Q1649" i="2" s="1"/>
  <c r="G1650" i="2"/>
  <c r="Q1650" i="2" s="1"/>
  <c r="G1651" i="2"/>
  <c r="Q1651" i="2" s="1"/>
  <c r="G1652" i="2"/>
  <c r="Q1652" i="2" s="1"/>
  <c r="G1653" i="2"/>
  <c r="Q1653" i="2" s="1"/>
  <c r="G1654" i="2"/>
  <c r="Q1654" i="2" s="1"/>
  <c r="G1655" i="2"/>
  <c r="Q1655" i="2" s="1"/>
  <c r="G1656" i="2"/>
  <c r="Q1656" i="2" s="1"/>
  <c r="G1657" i="2"/>
  <c r="Q1657" i="2" s="1"/>
  <c r="G1658" i="2"/>
  <c r="Q1658" i="2" s="1"/>
  <c r="G1659" i="2"/>
  <c r="Q1659" i="2" s="1"/>
  <c r="G1660" i="2"/>
  <c r="Q1660" i="2" s="1"/>
  <c r="G1661" i="2"/>
  <c r="Q1661" i="2" s="1"/>
  <c r="G1662" i="2"/>
  <c r="Q1662" i="2" s="1"/>
  <c r="G1663" i="2"/>
  <c r="Q1663" i="2" s="1"/>
  <c r="G1664" i="2"/>
  <c r="Q1664" i="2" s="1"/>
  <c r="G1665" i="2"/>
  <c r="Q1665" i="2" s="1"/>
  <c r="G1666" i="2"/>
  <c r="Q1666" i="2" s="1"/>
  <c r="G1667" i="2"/>
  <c r="Q1667" i="2" s="1"/>
  <c r="G1668" i="2"/>
  <c r="Q1668" i="2" s="1"/>
  <c r="G1669" i="2"/>
  <c r="Q1669" i="2" s="1"/>
  <c r="G1670" i="2"/>
  <c r="Q1670" i="2" s="1"/>
  <c r="G1671" i="2"/>
  <c r="Q1671" i="2" s="1"/>
  <c r="G1672" i="2"/>
  <c r="Q1672" i="2" s="1"/>
  <c r="G1673" i="2"/>
  <c r="Q1673" i="2" s="1"/>
  <c r="G1674" i="2"/>
  <c r="Q1674" i="2" s="1"/>
  <c r="G1675" i="2"/>
  <c r="Q1675" i="2" s="1"/>
  <c r="G1676" i="2"/>
  <c r="Q1676" i="2" s="1"/>
  <c r="G1677" i="2"/>
  <c r="Q1677" i="2" s="1"/>
  <c r="G1678" i="2"/>
  <c r="Q1678" i="2" s="1"/>
  <c r="G1679" i="2"/>
  <c r="Q1679" i="2" s="1"/>
  <c r="G1680" i="2"/>
  <c r="Q1680" i="2" s="1"/>
  <c r="G1681" i="2"/>
  <c r="Q1681" i="2" s="1"/>
  <c r="G1682" i="2"/>
  <c r="Q1682" i="2" s="1"/>
  <c r="G1683" i="2"/>
  <c r="Q1683" i="2" s="1"/>
  <c r="G1684" i="2"/>
  <c r="Q1684" i="2" s="1"/>
  <c r="G1685" i="2"/>
  <c r="Q1685" i="2" s="1"/>
  <c r="G1686" i="2"/>
  <c r="Q1686" i="2" s="1"/>
  <c r="G1687" i="2"/>
  <c r="Q1687" i="2" s="1"/>
  <c r="G1688" i="2"/>
  <c r="Q1688" i="2" s="1"/>
  <c r="G1689" i="2"/>
  <c r="Q1689" i="2" s="1"/>
  <c r="G1690" i="2"/>
  <c r="Q1690" i="2" s="1"/>
  <c r="G1691" i="2"/>
  <c r="Q1691" i="2" s="1"/>
  <c r="G1692" i="2"/>
  <c r="Q1692" i="2" s="1"/>
  <c r="G1693" i="2"/>
  <c r="Q1693" i="2" s="1"/>
  <c r="G1694" i="2"/>
  <c r="Q1694" i="2" s="1"/>
  <c r="G1695" i="2"/>
  <c r="Q1695" i="2" s="1"/>
  <c r="G1696" i="2"/>
  <c r="Q1696" i="2" s="1"/>
  <c r="G1697" i="2"/>
  <c r="Q1697" i="2" s="1"/>
  <c r="G1698" i="2"/>
  <c r="Q1698" i="2" s="1"/>
  <c r="G1699" i="2"/>
  <c r="Q1699" i="2" s="1"/>
  <c r="G1700" i="2"/>
  <c r="Q1700" i="2" s="1"/>
  <c r="G1701" i="2"/>
  <c r="Q1701" i="2" s="1"/>
  <c r="G1702" i="2"/>
  <c r="Q1702" i="2" s="1"/>
  <c r="G1703" i="2"/>
  <c r="Q1703" i="2" s="1"/>
  <c r="G1704" i="2"/>
  <c r="Q1704" i="2" s="1"/>
  <c r="G1705" i="2"/>
  <c r="Q1705" i="2" s="1"/>
  <c r="G1706" i="2"/>
  <c r="Q1706" i="2" s="1"/>
  <c r="G1707" i="2"/>
  <c r="Q1707" i="2" s="1"/>
  <c r="G1708" i="2"/>
  <c r="Q1708" i="2" s="1"/>
  <c r="G1709" i="2"/>
  <c r="Q1709" i="2" s="1"/>
  <c r="G1710" i="2"/>
  <c r="Q1710" i="2" s="1"/>
  <c r="G1711" i="2"/>
  <c r="Q1711" i="2" s="1"/>
  <c r="G1712" i="2"/>
  <c r="Q1712" i="2" s="1"/>
  <c r="G1713" i="2"/>
  <c r="Q1713" i="2" s="1"/>
  <c r="G1714" i="2"/>
  <c r="Q1714" i="2" s="1"/>
  <c r="G1715" i="2"/>
  <c r="Q1715" i="2" s="1"/>
  <c r="G1716" i="2"/>
  <c r="Q1716" i="2" s="1"/>
  <c r="G1717" i="2"/>
  <c r="Q1717" i="2" s="1"/>
  <c r="G1718" i="2"/>
  <c r="Q1718" i="2" s="1"/>
  <c r="G1719" i="2"/>
  <c r="Q1719" i="2" s="1"/>
  <c r="G1720" i="2"/>
  <c r="Q1720" i="2" s="1"/>
  <c r="G1721" i="2"/>
  <c r="Q1721" i="2" s="1"/>
  <c r="G1722" i="2"/>
  <c r="Q1722" i="2" s="1"/>
  <c r="G1723" i="2"/>
  <c r="Q1723" i="2" s="1"/>
  <c r="G1724" i="2"/>
  <c r="Q1724" i="2" s="1"/>
  <c r="G1725" i="2"/>
  <c r="Q1725" i="2" s="1"/>
  <c r="G1726" i="2"/>
  <c r="Q1726" i="2" s="1"/>
  <c r="G1727" i="2"/>
  <c r="Q1727" i="2" s="1"/>
  <c r="G1728" i="2"/>
  <c r="Q1728" i="2" s="1"/>
  <c r="G1729" i="2"/>
  <c r="Q1729" i="2" s="1"/>
  <c r="G1730" i="2"/>
  <c r="Q1730" i="2" s="1"/>
  <c r="G1731" i="2"/>
  <c r="Q1731" i="2" s="1"/>
  <c r="G1732" i="2"/>
  <c r="Q1732" i="2" s="1"/>
  <c r="G1733" i="2"/>
  <c r="Q1733" i="2" s="1"/>
  <c r="G1734" i="2"/>
  <c r="Q1734" i="2" s="1"/>
  <c r="G1735" i="2"/>
  <c r="Q1735" i="2" s="1"/>
  <c r="G1736" i="2"/>
  <c r="Q1736" i="2" s="1"/>
  <c r="G1737" i="2"/>
  <c r="Q1737" i="2" s="1"/>
  <c r="G1738" i="2"/>
  <c r="Q1738" i="2" s="1"/>
  <c r="G1739" i="2"/>
  <c r="Q1739" i="2" s="1"/>
  <c r="G1740" i="2"/>
  <c r="Q1740" i="2" s="1"/>
  <c r="G1741" i="2"/>
  <c r="Q1741" i="2" s="1"/>
  <c r="G1742" i="2"/>
  <c r="Q1742" i="2" s="1"/>
  <c r="G1743" i="2"/>
  <c r="Q1743" i="2" s="1"/>
  <c r="G1744" i="2"/>
  <c r="Q1744" i="2" s="1"/>
  <c r="G1745" i="2"/>
  <c r="Q1745" i="2" s="1"/>
  <c r="G1746" i="2"/>
  <c r="Q1746" i="2" s="1"/>
  <c r="G1747" i="2"/>
  <c r="Q1747" i="2" s="1"/>
  <c r="G1748" i="2"/>
  <c r="Q1748" i="2" s="1"/>
  <c r="G1749" i="2"/>
  <c r="Q1749" i="2" s="1"/>
  <c r="G1750" i="2"/>
  <c r="Q1750" i="2" s="1"/>
  <c r="G1751" i="2"/>
  <c r="Q1751" i="2" s="1"/>
  <c r="G1752" i="2"/>
  <c r="Q1752" i="2" s="1"/>
  <c r="G1753" i="2"/>
  <c r="Q1753" i="2" s="1"/>
  <c r="G1754" i="2"/>
  <c r="Q1754" i="2" s="1"/>
  <c r="G1755" i="2"/>
  <c r="Q1755" i="2" s="1"/>
  <c r="G1756" i="2"/>
  <c r="Q1756" i="2" s="1"/>
  <c r="G1757" i="2"/>
  <c r="Q1757" i="2" s="1"/>
  <c r="G1758" i="2"/>
  <c r="Q1758" i="2" s="1"/>
  <c r="G1759" i="2"/>
  <c r="Q1759" i="2" s="1"/>
  <c r="G1760" i="2"/>
  <c r="Q1760" i="2" s="1"/>
  <c r="G1761" i="2"/>
  <c r="Q1761" i="2" s="1"/>
  <c r="G1762" i="2"/>
  <c r="Q1762" i="2" s="1"/>
  <c r="G1763" i="2"/>
  <c r="Q1763" i="2" s="1"/>
  <c r="G1764" i="2"/>
  <c r="Q1764" i="2" s="1"/>
  <c r="G1765" i="2"/>
  <c r="Q1765" i="2" s="1"/>
  <c r="G1766" i="2"/>
  <c r="Q1766" i="2" s="1"/>
  <c r="G1767" i="2"/>
  <c r="Q1767" i="2" s="1"/>
  <c r="G1768" i="2"/>
  <c r="Q1768" i="2" s="1"/>
  <c r="G1769" i="2"/>
  <c r="Q1769" i="2" s="1"/>
  <c r="G1770" i="2"/>
  <c r="Q1770" i="2" s="1"/>
  <c r="G1771" i="2"/>
  <c r="Q1771" i="2" s="1"/>
  <c r="G1772" i="2"/>
  <c r="Q1772" i="2" s="1"/>
  <c r="G1773" i="2"/>
  <c r="Q1773" i="2" s="1"/>
  <c r="G1774" i="2"/>
  <c r="Q1774" i="2" s="1"/>
  <c r="G1775" i="2"/>
  <c r="Q1775" i="2" s="1"/>
  <c r="G1776" i="2"/>
  <c r="Q1776" i="2" s="1"/>
  <c r="G1777" i="2"/>
  <c r="Q1777" i="2" s="1"/>
  <c r="G1778" i="2"/>
  <c r="Q1778" i="2" s="1"/>
  <c r="G1779" i="2"/>
  <c r="Q1779" i="2" s="1"/>
  <c r="G1780" i="2"/>
  <c r="Q1780" i="2" s="1"/>
  <c r="G1781" i="2"/>
  <c r="Q1781" i="2" s="1"/>
  <c r="G1782" i="2"/>
  <c r="Q1782" i="2" s="1"/>
  <c r="G1783" i="2"/>
  <c r="Q1783" i="2" s="1"/>
  <c r="G1784" i="2"/>
  <c r="Q1784" i="2" s="1"/>
  <c r="G1785" i="2"/>
  <c r="Q1785" i="2" s="1"/>
  <c r="G1786" i="2"/>
  <c r="Q1786" i="2" s="1"/>
  <c r="G1787" i="2"/>
  <c r="Q1787" i="2" s="1"/>
  <c r="G1788" i="2"/>
  <c r="Q1788" i="2" s="1"/>
  <c r="G1789" i="2"/>
  <c r="Q1789" i="2" s="1"/>
  <c r="G1790" i="2"/>
  <c r="Q1790" i="2" s="1"/>
  <c r="G1791" i="2"/>
  <c r="Q1791" i="2" s="1"/>
  <c r="G1792" i="2"/>
  <c r="Q1792" i="2" s="1"/>
  <c r="G1793" i="2"/>
  <c r="Q1793" i="2" s="1"/>
  <c r="G1794" i="2"/>
  <c r="Q1794" i="2" s="1"/>
  <c r="G1795" i="2"/>
  <c r="Q1795" i="2" s="1"/>
  <c r="G1796" i="2"/>
  <c r="Q1796" i="2" s="1"/>
  <c r="G1797" i="2"/>
  <c r="Q1797" i="2" s="1"/>
  <c r="G1798" i="2"/>
  <c r="Q1798" i="2" s="1"/>
  <c r="G1799" i="2"/>
  <c r="Q1799" i="2" s="1"/>
  <c r="G1800" i="2"/>
  <c r="Q1800" i="2" s="1"/>
  <c r="G1801" i="2"/>
  <c r="Q1801" i="2" s="1"/>
  <c r="G1802" i="2"/>
  <c r="Q1802" i="2" s="1"/>
  <c r="G1803" i="2"/>
  <c r="Q1803" i="2" s="1"/>
  <c r="G1804" i="2"/>
  <c r="Q1804" i="2" s="1"/>
  <c r="G1805" i="2"/>
  <c r="Q1805" i="2" s="1"/>
  <c r="G1806" i="2"/>
  <c r="Q1806" i="2" s="1"/>
  <c r="G1807" i="2"/>
  <c r="Q1807" i="2" s="1"/>
  <c r="G1808" i="2"/>
  <c r="Q1808" i="2" s="1"/>
  <c r="G1809" i="2"/>
  <c r="Q1809" i="2" s="1"/>
  <c r="G1810" i="2"/>
  <c r="Q1810" i="2" s="1"/>
  <c r="G1811" i="2"/>
  <c r="Q1811" i="2" s="1"/>
  <c r="G1812" i="2"/>
  <c r="Q1812" i="2" s="1"/>
  <c r="G1813" i="2"/>
  <c r="Q1813" i="2" s="1"/>
  <c r="G1814" i="2"/>
  <c r="Q1814" i="2" s="1"/>
  <c r="G1815" i="2"/>
  <c r="Q1815" i="2" s="1"/>
  <c r="G1816" i="2"/>
  <c r="Q1816" i="2" s="1"/>
  <c r="G1817" i="2"/>
  <c r="Q1817" i="2" s="1"/>
  <c r="G1818" i="2"/>
  <c r="Q1818" i="2" s="1"/>
  <c r="G1819" i="2"/>
  <c r="Q1819" i="2" s="1"/>
  <c r="G1820" i="2"/>
  <c r="Q1820" i="2" s="1"/>
  <c r="G1821" i="2"/>
  <c r="Q1821" i="2" s="1"/>
  <c r="G1822" i="2"/>
  <c r="Q1822" i="2" s="1"/>
  <c r="G1823" i="2"/>
  <c r="Q1823" i="2" s="1"/>
  <c r="G1824" i="2"/>
  <c r="Q1824" i="2" s="1"/>
  <c r="G1825" i="2"/>
  <c r="Q1825" i="2" s="1"/>
  <c r="G1826" i="2"/>
  <c r="Q1826" i="2" s="1"/>
  <c r="G1827" i="2"/>
  <c r="Q1827" i="2" s="1"/>
  <c r="G1828" i="2"/>
  <c r="Q1828" i="2" s="1"/>
  <c r="G1829" i="2"/>
  <c r="Q1829" i="2" s="1"/>
  <c r="G1830" i="2"/>
  <c r="Q1830" i="2" s="1"/>
  <c r="G1831" i="2"/>
  <c r="Q1831" i="2" s="1"/>
  <c r="G1832" i="2"/>
  <c r="Q1832" i="2" s="1"/>
  <c r="G1833" i="2"/>
  <c r="Q1833" i="2" s="1"/>
  <c r="G1834" i="2"/>
  <c r="Q1834" i="2" s="1"/>
  <c r="G1835" i="2"/>
  <c r="Q1835" i="2" s="1"/>
  <c r="G1836" i="2"/>
  <c r="Q1836" i="2" s="1"/>
  <c r="G1837" i="2"/>
  <c r="Q1837" i="2" s="1"/>
  <c r="G1838" i="2"/>
  <c r="Q1838" i="2" s="1"/>
  <c r="G1839" i="2"/>
  <c r="Q1839" i="2" s="1"/>
  <c r="G1840" i="2"/>
  <c r="Q1840" i="2" s="1"/>
  <c r="G1841" i="2"/>
  <c r="Q1841" i="2" s="1"/>
  <c r="G1842" i="2"/>
  <c r="Q1842" i="2" s="1"/>
  <c r="G1843" i="2"/>
  <c r="Q1843" i="2" s="1"/>
  <c r="G1844" i="2"/>
  <c r="Q1844" i="2" s="1"/>
  <c r="G1845" i="2"/>
  <c r="Q1845" i="2" s="1"/>
  <c r="G1846" i="2"/>
  <c r="Q1846" i="2" s="1"/>
  <c r="G1847" i="2"/>
  <c r="Q1847" i="2" s="1"/>
  <c r="G1848" i="2"/>
  <c r="Q1848" i="2" s="1"/>
  <c r="G1849" i="2"/>
  <c r="Q1849" i="2" s="1"/>
  <c r="G1850" i="2"/>
  <c r="Q1850" i="2" s="1"/>
  <c r="G1851" i="2"/>
  <c r="Q1851" i="2" s="1"/>
  <c r="G1852" i="2"/>
  <c r="Q1852" i="2" s="1"/>
  <c r="G1853" i="2"/>
  <c r="Q1853" i="2" s="1"/>
  <c r="G1854" i="2"/>
  <c r="Q1854" i="2" s="1"/>
  <c r="G1855" i="2"/>
  <c r="Q1855" i="2" s="1"/>
  <c r="G1856" i="2"/>
  <c r="Q1856" i="2" s="1"/>
  <c r="G1857" i="2"/>
  <c r="Q1857" i="2" s="1"/>
  <c r="G1858" i="2"/>
  <c r="Q1858" i="2" s="1"/>
  <c r="G1859" i="2"/>
  <c r="Q1859" i="2" s="1"/>
  <c r="G1860" i="2"/>
  <c r="Q1860" i="2" s="1"/>
  <c r="G1861" i="2"/>
  <c r="Q1861" i="2" s="1"/>
  <c r="G1862" i="2"/>
  <c r="Q1862" i="2" s="1"/>
  <c r="G1863" i="2"/>
  <c r="Q1863" i="2" s="1"/>
  <c r="G1864" i="2"/>
  <c r="Q1864" i="2" s="1"/>
  <c r="G1865" i="2"/>
  <c r="Q1865" i="2" s="1"/>
  <c r="G1866" i="2"/>
  <c r="Q1866" i="2" s="1"/>
  <c r="G1867" i="2"/>
  <c r="Q1867" i="2" s="1"/>
  <c r="G1868" i="2"/>
  <c r="Q1868" i="2" s="1"/>
  <c r="G1869" i="2"/>
  <c r="Q1869" i="2" s="1"/>
  <c r="G1870" i="2"/>
  <c r="Q1870" i="2" s="1"/>
  <c r="G1871" i="2"/>
  <c r="Q1871" i="2" s="1"/>
  <c r="G1872" i="2"/>
  <c r="Q1872" i="2" s="1"/>
  <c r="G1873" i="2"/>
  <c r="Q1873" i="2" s="1"/>
  <c r="G1874" i="2"/>
  <c r="Q1874" i="2" s="1"/>
  <c r="G1875" i="2"/>
  <c r="Q1875" i="2" s="1"/>
  <c r="G1876" i="2"/>
  <c r="Q1876" i="2" s="1"/>
  <c r="G1877" i="2"/>
  <c r="Q1877" i="2" s="1"/>
  <c r="G1878" i="2"/>
  <c r="Q1878" i="2" s="1"/>
  <c r="G1879" i="2"/>
  <c r="Q1879" i="2" s="1"/>
  <c r="G1880" i="2"/>
  <c r="Q1880" i="2" s="1"/>
  <c r="G1881" i="2"/>
  <c r="Q1881" i="2" s="1"/>
  <c r="G1882" i="2"/>
  <c r="Q1882" i="2" s="1"/>
  <c r="G1883" i="2"/>
  <c r="Q1883" i="2" s="1"/>
  <c r="G1884" i="2"/>
  <c r="Q1884" i="2" s="1"/>
  <c r="G1885" i="2"/>
  <c r="Q1885" i="2" s="1"/>
  <c r="G1886" i="2"/>
  <c r="Q1886" i="2" s="1"/>
  <c r="G1887" i="2"/>
  <c r="Q1887" i="2" s="1"/>
  <c r="G1888" i="2"/>
  <c r="Q1888" i="2" s="1"/>
  <c r="G1889" i="2"/>
  <c r="Q1889" i="2" s="1"/>
  <c r="G1890" i="2"/>
  <c r="Q1890" i="2" s="1"/>
  <c r="G1891" i="2"/>
  <c r="Q1891" i="2" s="1"/>
  <c r="G1892" i="2"/>
  <c r="Q1892" i="2" s="1"/>
  <c r="G1893" i="2"/>
  <c r="Q1893" i="2" s="1"/>
  <c r="G1894" i="2"/>
  <c r="Q1894" i="2" s="1"/>
  <c r="G1895" i="2"/>
  <c r="Q1895" i="2" s="1"/>
  <c r="G1896" i="2"/>
  <c r="Q1896" i="2" s="1"/>
  <c r="G1897" i="2"/>
  <c r="Q1897" i="2" s="1"/>
  <c r="G1898" i="2"/>
  <c r="Q1898" i="2" s="1"/>
  <c r="G1899" i="2"/>
  <c r="Q1899" i="2" s="1"/>
  <c r="G1900" i="2"/>
  <c r="Q1900" i="2" s="1"/>
  <c r="G1901" i="2"/>
  <c r="Q1901" i="2" s="1"/>
  <c r="G1902" i="2"/>
  <c r="Q1902" i="2" s="1"/>
  <c r="G1903" i="2"/>
  <c r="Q1903" i="2" s="1"/>
  <c r="G1904" i="2"/>
  <c r="Q1904" i="2" s="1"/>
  <c r="G1905" i="2"/>
  <c r="Q1905" i="2" s="1"/>
  <c r="G1906" i="2"/>
  <c r="Q1906" i="2" s="1"/>
  <c r="G1907" i="2"/>
  <c r="Q1907" i="2" s="1"/>
  <c r="G1908" i="2"/>
  <c r="Q1908" i="2" s="1"/>
  <c r="G1909" i="2"/>
  <c r="Q1909" i="2" s="1"/>
  <c r="G1910" i="2"/>
  <c r="Q1910" i="2" s="1"/>
  <c r="G1911" i="2"/>
  <c r="Q1911" i="2" s="1"/>
  <c r="G1912" i="2"/>
  <c r="Q1912" i="2" s="1"/>
  <c r="G1913" i="2"/>
  <c r="Q1913" i="2" s="1"/>
  <c r="G1914" i="2"/>
  <c r="Q1914" i="2" s="1"/>
  <c r="G1915" i="2"/>
  <c r="Q1915" i="2" s="1"/>
  <c r="G1916" i="2"/>
  <c r="Q1916" i="2" s="1"/>
  <c r="G1917" i="2"/>
  <c r="Q1917" i="2" s="1"/>
  <c r="G1918" i="2"/>
  <c r="Q1918" i="2" s="1"/>
  <c r="G1919" i="2"/>
  <c r="Q1919" i="2" s="1"/>
  <c r="G1920" i="2"/>
  <c r="Q1920" i="2" s="1"/>
  <c r="G1921" i="2"/>
  <c r="Q1921" i="2" s="1"/>
  <c r="G1922" i="2"/>
  <c r="Q1922" i="2" s="1"/>
  <c r="G1923" i="2"/>
  <c r="Q1923" i="2" s="1"/>
  <c r="G1924" i="2"/>
  <c r="Q1924" i="2" s="1"/>
  <c r="G1925" i="2"/>
  <c r="Q1925" i="2" s="1"/>
  <c r="G1926" i="2"/>
  <c r="Q1926" i="2" s="1"/>
  <c r="G1927" i="2"/>
  <c r="Q1927" i="2" s="1"/>
  <c r="G1928" i="2"/>
  <c r="Q1928" i="2" s="1"/>
  <c r="G1929" i="2"/>
  <c r="Q1929" i="2" s="1"/>
  <c r="G1930" i="2"/>
  <c r="Q1930" i="2" s="1"/>
  <c r="G1931" i="2"/>
  <c r="Q1931" i="2" s="1"/>
  <c r="G1932" i="2"/>
  <c r="Q1932" i="2" s="1"/>
  <c r="G1933" i="2"/>
  <c r="Q1933" i="2" s="1"/>
  <c r="G1934" i="2"/>
  <c r="Q1934" i="2" s="1"/>
  <c r="G1935" i="2"/>
  <c r="Q1935" i="2" s="1"/>
  <c r="G1936" i="2"/>
  <c r="Q1936" i="2" s="1"/>
  <c r="G1937" i="2"/>
  <c r="Q1937" i="2" s="1"/>
  <c r="G1938" i="2"/>
  <c r="Q1938" i="2" s="1"/>
  <c r="G1939" i="2"/>
  <c r="Q1939" i="2" s="1"/>
  <c r="G1940" i="2"/>
  <c r="Q1940" i="2" s="1"/>
  <c r="G1941" i="2"/>
  <c r="Q1941" i="2" s="1"/>
  <c r="G1942" i="2"/>
  <c r="Q1942" i="2" s="1"/>
  <c r="G1943" i="2"/>
  <c r="Q1943" i="2" s="1"/>
  <c r="G1944" i="2"/>
  <c r="Q1944" i="2" s="1"/>
  <c r="G1945" i="2"/>
  <c r="Q1945" i="2" s="1"/>
  <c r="G1946" i="2"/>
  <c r="Q1946" i="2" s="1"/>
  <c r="G1947" i="2"/>
  <c r="Q1947" i="2" s="1"/>
  <c r="G1948" i="2"/>
  <c r="Q1948" i="2" s="1"/>
  <c r="G1949" i="2"/>
  <c r="Q1949" i="2" s="1"/>
  <c r="G1950" i="2"/>
  <c r="Q1950" i="2" s="1"/>
  <c r="G1951" i="2"/>
  <c r="Q1951" i="2" s="1"/>
  <c r="G1952" i="2"/>
  <c r="Q1952" i="2" s="1"/>
  <c r="G1953" i="2"/>
  <c r="Q1953" i="2" s="1"/>
  <c r="G1954" i="2"/>
  <c r="Q1954" i="2" s="1"/>
  <c r="G1955" i="2"/>
  <c r="Q1955" i="2" s="1"/>
  <c r="G1956" i="2"/>
  <c r="Q1956" i="2" s="1"/>
  <c r="G1957" i="2"/>
  <c r="Q1957" i="2" s="1"/>
  <c r="G1958" i="2"/>
  <c r="Q1958" i="2" s="1"/>
  <c r="G1959" i="2"/>
  <c r="Q1959" i="2" s="1"/>
  <c r="G1960" i="2"/>
  <c r="Q1960" i="2" s="1"/>
  <c r="G1961" i="2"/>
  <c r="Q1961" i="2" s="1"/>
  <c r="G1962" i="2"/>
  <c r="Q1962" i="2" s="1"/>
  <c r="G1963" i="2"/>
  <c r="Q1963" i="2" s="1"/>
  <c r="G1964" i="2"/>
  <c r="Q1964" i="2" s="1"/>
  <c r="G1965" i="2"/>
  <c r="Q1965" i="2" s="1"/>
  <c r="G1966" i="2"/>
  <c r="Q1966" i="2" s="1"/>
  <c r="G1967" i="2"/>
  <c r="Q1967" i="2" s="1"/>
  <c r="G1968" i="2"/>
  <c r="Q1968" i="2" s="1"/>
  <c r="G1969" i="2"/>
  <c r="Q1969" i="2" s="1"/>
  <c r="G1970" i="2"/>
  <c r="Q1970" i="2" s="1"/>
  <c r="G1971" i="2"/>
  <c r="Q1971" i="2" s="1"/>
  <c r="G1972" i="2"/>
  <c r="Q1972" i="2" s="1"/>
  <c r="G1973" i="2"/>
  <c r="Q1973" i="2" s="1"/>
  <c r="G1974" i="2"/>
  <c r="Q1974" i="2" s="1"/>
  <c r="G1975" i="2"/>
  <c r="Q1975" i="2" s="1"/>
  <c r="G1976" i="2"/>
  <c r="Q1976" i="2" s="1"/>
  <c r="G1977" i="2"/>
  <c r="Q1977" i="2" s="1"/>
  <c r="G1978" i="2"/>
  <c r="Q1978" i="2" s="1"/>
  <c r="G1979" i="2"/>
  <c r="Q1979" i="2" s="1"/>
  <c r="G1980" i="2"/>
  <c r="Q1980" i="2" s="1"/>
  <c r="G1981" i="2"/>
  <c r="Q1981" i="2" s="1"/>
  <c r="G1982" i="2"/>
  <c r="Q1982" i="2" s="1"/>
  <c r="G1983" i="2"/>
  <c r="Q1983" i="2" s="1"/>
  <c r="G1984" i="2"/>
  <c r="Q1984" i="2" s="1"/>
  <c r="G1985" i="2"/>
  <c r="Q1985" i="2" s="1"/>
  <c r="G1986" i="2"/>
  <c r="Q1986" i="2" s="1"/>
  <c r="G1987" i="2"/>
  <c r="Q1987" i="2" s="1"/>
  <c r="G1988" i="2"/>
  <c r="Q1988" i="2" s="1"/>
  <c r="G1989" i="2"/>
  <c r="Q1989" i="2" s="1"/>
  <c r="G1990" i="2"/>
  <c r="Q1990" i="2" s="1"/>
  <c r="G1991" i="2"/>
  <c r="Q1991" i="2" s="1"/>
  <c r="G1992" i="2"/>
  <c r="Q1992" i="2" s="1"/>
  <c r="G1993" i="2"/>
  <c r="Q1993" i="2" s="1"/>
  <c r="G1994" i="2"/>
  <c r="Q1994" i="2" s="1"/>
  <c r="G1995" i="2"/>
  <c r="Q1995" i="2" s="1"/>
  <c r="G1996" i="2"/>
  <c r="Q1996" i="2" s="1"/>
  <c r="G1997" i="2"/>
  <c r="Q1997" i="2" s="1"/>
  <c r="G1998" i="2"/>
  <c r="Q1998" i="2" s="1"/>
  <c r="G1999" i="2"/>
  <c r="Q1999" i="2" s="1"/>
  <c r="G2000" i="2"/>
  <c r="Q2000" i="2" s="1"/>
  <c r="G2001" i="2"/>
  <c r="Q2001" i="2" s="1"/>
  <c r="G2002" i="2"/>
  <c r="Q2002" i="2" s="1"/>
  <c r="G2003" i="2"/>
  <c r="Q2003" i="2" s="1"/>
  <c r="G2004" i="2"/>
  <c r="Q2004" i="2" s="1"/>
  <c r="G2005" i="2"/>
  <c r="Q2005" i="2" s="1"/>
  <c r="G2006" i="2"/>
  <c r="Q2006" i="2" s="1"/>
  <c r="G2007" i="2"/>
  <c r="Q2007" i="2" s="1"/>
  <c r="G2008" i="2"/>
  <c r="Q2008" i="2" s="1"/>
  <c r="G2009" i="2"/>
  <c r="Q2009" i="2" s="1"/>
  <c r="G2010" i="2"/>
  <c r="Q2010" i="2" s="1"/>
  <c r="G2011" i="2"/>
  <c r="Q2011" i="2" s="1"/>
  <c r="G2012" i="2"/>
  <c r="Q2012" i="2" s="1"/>
  <c r="G2013" i="2"/>
  <c r="Q2013" i="2" s="1"/>
  <c r="G2014" i="2"/>
  <c r="Q2014" i="2" s="1"/>
  <c r="G2015" i="2"/>
  <c r="Q2015" i="2" s="1"/>
  <c r="G2016" i="2"/>
  <c r="Q2016" i="2" s="1"/>
  <c r="G2017" i="2"/>
  <c r="Q2017" i="2" s="1"/>
  <c r="G2018" i="2"/>
  <c r="Q2018" i="2" s="1"/>
  <c r="G2019" i="2"/>
  <c r="Q2019" i="2" s="1"/>
  <c r="G2020" i="2"/>
  <c r="Q2020" i="2" s="1"/>
  <c r="G2021" i="2"/>
  <c r="Q2021" i="2" s="1"/>
  <c r="G2022" i="2"/>
  <c r="Q2022" i="2" s="1"/>
  <c r="G2023" i="2"/>
  <c r="Q2023" i="2" s="1"/>
  <c r="G2024" i="2"/>
  <c r="Q2024" i="2" s="1"/>
  <c r="G2025" i="2"/>
  <c r="Q2025" i="2" s="1"/>
  <c r="G2026" i="2"/>
  <c r="Q2026" i="2" s="1"/>
  <c r="G2027" i="2"/>
  <c r="Q2027" i="2" s="1"/>
  <c r="G2028" i="2"/>
  <c r="Q2028" i="2" s="1"/>
  <c r="G2029" i="2"/>
  <c r="Q2029" i="2" s="1"/>
  <c r="G2030" i="2"/>
  <c r="Q2030" i="2" s="1"/>
  <c r="G2031" i="2"/>
  <c r="Q2031" i="2" s="1"/>
  <c r="G2032" i="2"/>
  <c r="Q2032" i="2" s="1"/>
  <c r="G2033" i="2"/>
  <c r="Q2033" i="2" s="1"/>
  <c r="G2034" i="2"/>
  <c r="Q2034" i="2" s="1"/>
  <c r="G2035" i="2"/>
  <c r="Q2035" i="2" s="1"/>
  <c r="G2036" i="2"/>
  <c r="Q2036" i="2" s="1"/>
  <c r="G2037" i="2"/>
  <c r="Q2037" i="2" s="1"/>
  <c r="G2038" i="2"/>
  <c r="Q2038" i="2" s="1"/>
  <c r="G2039" i="2"/>
  <c r="Q2039" i="2" s="1"/>
  <c r="G2040" i="2"/>
  <c r="Q2040" i="2" s="1"/>
  <c r="G2041" i="2"/>
  <c r="Q2041" i="2" s="1"/>
  <c r="G2042" i="2"/>
  <c r="Q2042" i="2" s="1"/>
  <c r="G2043" i="2"/>
  <c r="Q2043" i="2" s="1"/>
  <c r="G2044" i="2"/>
  <c r="Q2044" i="2" s="1"/>
  <c r="G2045" i="2"/>
  <c r="Q2045" i="2" s="1"/>
  <c r="G2046" i="2"/>
  <c r="Q2046" i="2" s="1"/>
  <c r="G2047" i="2"/>
  <c r="Q2047" i="2" s="1"/>
  <c r="G2048" i="2"/>
  <c r="Q2048" i="2" s="1"/>
  <c r="G2049" i="2"/>
  <c r="Q2049" i="2" s="1"/>
  <c r="G2050" i="2"/>
  <c r="Q2050" i="2" s="1"/>
  <c r="G2051" i="2"/>
  <c r="Q2051" i="2" s="1"/>
  <c r="G2052" i="2"/>
  <c r="Q2052" i="2" s="1"/>
  <c r="G2053" i="2"/>
  <c r="Q2053" i="2" s="1"/>
  <c r="G2054" i="2"/>
  <c r="Q2054" i="2" s="1"/>
  <c r="G2055" i="2"/>
  <c r="Q2055" i="2" s="1"/>
  <c r="G2056" i="2"/>
  <c r="Q2056" i="2" s="1"/>
  <c r="G2057" i="2"/>
  <c r="Q2057" i="2" s="1"/>
  <c r="G2058" i="2"/>
  <c r="Q2058" i="2" s="1"/>
  <c r="G2059" i="2"/>
  <c r="Q2059" i="2" s="1"/>
  <c r="G2060" i="2"/>
  <c r="Q2060" i="2" s="1"/>
  <c r="G2061" i="2"/>
  <c r="Q2061" i="2" s="1"/>
  <c r="G2062" i="2"/>
  <c r="Q2062" i="2" s="1"/>
  <c r="G2063" i="2"/>
  <c r="Q2063" i="2" s="1"/>
  <c r="G2064" i="2"/>
  <c r="Q2064" i="2" s="1"/>
  <c r="G2065" i="2"/>
  <c r="Q2065" i="2" s="1"/>
  <c r="G2066" i="2"/>
  <c r="Q2066" i="2" s="1"/>
  <c r="G2067" i="2"/>
  <c r="Q2067" i="2" s="1"/>
  <c r="G2068" i="2"/>
  <c r="Q2068" i="2" s="1"/>
  <c r="G2069" i="2"/>
  <c r="Q2069" i="2" s="1"/>
  <c r="G2070" i="2"/>
  <c r="Q2070" i="2" s="1"/>
  <c r="G2071" i="2"/>
  <c r="Q2071" i="2" s="1"/>
  <c r="G2072" i="2"/>
  <c r="Q2072" i="2" s="1"/>
  <c r="G2073" i="2"/>
  <c r="Q2073" i="2" s="1"/>
  <c r="G2074" i="2"/>
  <c r="Q2074" i="2" s="1"/>
  <c r="G2075" i="2"/>
  <c r="Q2075" i="2" s="1"/>
  <c r="G2076" i="2"/>
  <c r="Q2076" i="2" s="1"/>
  <c r="G2077" i="2"/>
  <c r="Q2077" i="2" s="1"/>
  <c r="G2078" i="2"/>
  <c r="Q2078" i="2" s="1"/>
  <c r="G2079" i="2"/>
  <c r="Q2079" i="2" s="1"/>
  <c r="G2080" i="2"/>
  <c r="Q2080" i="2" s="1"/>
  <c r="G2081" i="2"/>
  <c r="Q2081" i="2" s="1"/>
  <c r="G2082" i="2"/>
  <c r="Q2082" i="2" s="1"/>
  <c r="G2083" i="2"/>
  <c r="Q2083" i="2" s="1"/>
  <c r="G2084" i="2"/>
  <c r="Q2084" i="2" s="1"/>
  <c r="G2085" i="2"/>
  <c r="Q2085" i="2" s="1"/>
  <c r="G2086" i="2"/>
  <c r="Q2086" i="2" s="1"/>
  <c r="G2087" i="2"/>
  <c r="Q2087" i="2" s="1"/>
  <c r="G2088" i="2"/>
  <c r="Q2088" i="2" s="1"/>
  <c r="G2089" i="2"/>
  <c r="Q2089" i="2" s="1"/>
  <c r="G2090" i="2"/>
  <c r="Q2090" i="2" s="1"/>
  <c r="G2091" i="2"/>
  <c r="Q2091" i="2" s="1"/>
  <c r="G2092" i="2"/>
  <c r="Q2092" i="2" s="1"/>
  <c r="G2093" i="2"/>
  <c r="Q2093" i="2" s="1"/>
  <c r="G2094" i="2"/>
  <c r="Q2094" i="2" s="1"/>
  <c r="G2095" i="2"/>
  <c r="Q2095" i="2" s="1"/>
  <c r="G2096" i="2"/>
  <c r="Q2096" i="2" s="1"/>
  <c r="G2097" i="2"/>
  <c r="Q2097" i="2" s="1"/>
  <c r="G2098" i="2"/>
  <c r="Q2098" i="2" s="1"/>
  <c r="G2099" i="2"/>
  <c r="Q2099" i="2" s="1"/>
  <c r="G2100" i="2"/>
  <c r="Q2100" i="2" s="1"/>
  <c r="G2101" i="2"/>
  <c r="Q2101" i="2" s="1"/>
  <c r="G2102" i="2"/>
  <c r="Q2102" i="2" s="1"/>
  <c r="G2103" i="2"/>
  <c r="Q2103" i="2" s="1"/>
  <c r="G2104" i="2"/>
  <c r="Q2104" i="2" s="1"/>
  <c r="G2105" i="2"/>
  <c r="Q2105" i="2" s="1"/>
  <c r="G2106" i="2"/>
  <c r="Q2106" i="2" s="1"/>
  <c r="G2107" i="2"/>
  <c r="Q2107" i="2" s="1"/>
  <c r="G2108" i="2"/>
  <c r="Q2108" i="2" s="1"/>
  <c r="G2109" i="2"/>
  <c r="Q2109" i="2" s="1"/>
  <c r="G2110" i="2"/>
  <c r="Q2110" i="2" s="1"/>
  <c r="G2111" i="2"/>
  <c r="Q2111" i="2" s="1"/>
  <c r="G2112" i="2"/>
  <c r="Q2112" i="2" s="1"/>
  <c r="G2113" i="2"/>
  <c r="Q2113" i="2" s="1"/>
  <c r="G2114" i="2"/>
  <c r="Q2114" i="2" s="1"/>
  <c r="G2115" i="2"/>
  <c r="Q2115" i="2" s="1"/>
  <c r="G2116" i="2"/>
  <c r="Q2116" i="2" s="1"/>
  <c r="G2117" i="2"/>
  <c r="Q2117" i="2" s="1"/>
  <c r="G2118" i="2"/>
  <c r="Q2118" i="2" s="1"/>
  <c r="G2119" i="2"/>
  <c r="Q2119" i="2" s="1"/>
  <c r="G2120" i="2"/>
  <c r="Q2120" i="2" s="1"/>
  <c r="G2121" i="2"/>
  <c r="Q2121" i="2" s="1"/>
  <c r="G2122" i="2"/>
  <c r="Q2122" i="2" s="1"/>
  <c r="G2123" i="2"/>
  <c r="Q2123" i="2" s="1"/>
  <c r="G2124" i="2"/>
  <c r="Q2124" i="2" s="1"/>
  <c r="G2125" i="2"/>
  <c r="Q2125" i="2" s="1"/>
  <c r="G2126" i="2"/>
  <c r="Q2126" i="2" s="1"/>
  <c r="G2127" i="2"/>
  <c r="Q2127" i="2" s="1"/>
  <c r="G2128" i="2"/>
  <c r="Q2128" i="2" s="1"/>
  <c r="G2129" i="2"/>
  <c r="Q2129" i="2" s="1"/>
  <c r="G2130" i="2"/>
  <c r="Q2130" i="2" s="1"/>
  <c r="G2131" i="2"/>
  <c r="Q2131" i="2" s="1"/>
  <c r="G2132" i="2"/>
  <c r="Q2132" i="2" s="1"/>
  <c r="G2133" i="2"/>
  <c r="Q2133" i="2" s="1"/>
  <c r="G2134" i="2"/>
  <c r="Q2134" i="2" s="1"/>
  <c r="G2135" i="2"/>
  <c r="Q2135" i="2" s="1"/>
  <c r="G2136" i="2"/>
  <c r="Q2136" i="2" s="1"/>
  <c r="G2137" i="2"/>
  <c r="Q2137" i="2" s="1"/>
  <c r="G2138" i="2"/>
  <c r="Q2138" i="2" s="1"/>
  <c r="G2139" i="2"/>
  <c r="Q2139" i="2" s="1"/>
  <c r="G2140" i="2"/>
  <c r="Q2140" i="2" s="1"/>
  <c r="G2141" i="2"/>
  <c r="Q2141" i="2" s="1"/>
  <c r="G2142" i="2"/>
  <c r="Q2142" i="2" s="1"/>
  <c r="G2143" i="2"/>
  <c r="Q2143" i="2" s="1"/>
  <c r="G2144" i="2"/>
  <c r="Q2144" i="2" s="1"/>
  <c r="G2145" i="2"/>
  <c r="Q2145" i="2" s="1"/>
  <c r="G2146" i="2"/>
  <c r="Q2146" i="2" s="1"/>
  <c r="G2147" i="2"/>
  <c r="Q2147" i="2" s="1"/>
  <c r="G2148" i="2"/>
  <c r="Q2148" i="2" s="1"/>
  <c r="G2149" i="2"/>
  <c r="Q2149" i="2" s="1"/>
  <c r="G2150" i="2"/>
  <c r="Q2150" i="2" s="1"/>
  <c r="G2151" i="2"/>
  <c r="Q2151" i="2" s="1"/>
  <c r="G2152" i="2"/>
  <c r="Q2152" i="2" s="1"/>
  <c r="G2153" i="2"/>
  <c r="Q2153" i="2" s="1"/>
  <c r="G2154" i="2"/>
  <c r="Q2154" i="2" s="1"/>
  <c r="G2155" i="2"/>
  <c r="Q2155" i="2" s="1"/>
  <c r="G2156" i="2"/>
  <c r="Q2156" i="2" s="1"/>
  <c r="G2157" i="2"/>
  <c r="Q2157" i="2" s="1"/>
  <c r="G2158" i="2"/>
  <c r="Q2158" i="2" s="1"/>
  <c r="G2159" i="2"/>
  <c r="Q2159" i="2" s="1"/>
  <c r="G2160" i="2"/>
  <c r="Q2160" i="2" s="1"/>
  <c r="G2161" i="2"/>
  <c r="Q2161" i="2" s="1"/>
  <c r="G2162" i="2"/>
  <c r="Q2162" i="2" s="1"/>
  <c r="G2163" i="2"/>
  <c r="Q2163" i="2" s="1"/>
  <c r="G2164" i="2"/>
  <c r="Q2164" i="2" s="1"/>
  <c r="G2165" i="2"/>
  <c r="Q2165" i="2" s="1"/>
  <c r="G2166" i="2"/>
  <c r="Q2166" i="2" s="1"/>
  <c r="G2167" i="2"/>
  <c r="Q2167" i="2" s="1"/>
  <c r="G2168" i="2"/>
  <c r="Q2168" i="2" s="1"/>
  <c r="G2169" i="2"/>
  <c r="Q2169" i="2" s="1"/>
  <c r="G2170" i="2"/>
  <c r="Q2170" i="2" s="1"/>
  <c r="G2171" i="2"/>
  <c r="Q2171" i="2" s="1"/>
  <c r="G2172" i="2"/>
  <c r="Q2172" i="2" s="1"/>
  <c r="G2173" i="2"/>
  <c r="Q2173" i="2" s="1"/>
  <c r="G2174" i="2"/>
  <c r="Q2174" i="2" s="1"/>
  <c r="G2175" i="2"/>
  <c r="Q2175" i="2" s="1"/>
  <c r="G2176" i="2"/>
  <c r="Q2176" i="2" s="1"/>
  <c r="G2177" i="2"/>
  <c r="Q2177" i="2" s="1"/>
  <c r="G2178" i="2"/>
  <c r="Q2178" i="2" s="1"/>
  <c r="G2179" i="2"/>
  <c r="Q2179" i="2" s="1"/>
  <c r="G2180" i="2"/>
  <c r="Q2180" i="2" s="1"/>
  <c r="G2181" i="2"/>
  <c r="Q2181" i="2" s="1"/>
  <c r="G2182" i="2"/>
  <c r="Q2182" i="2" s="1"/>
  <c r="G2183" i="2"/>
  <c r="Q2183" i="2" s="1"/>
  <c r="G2184" i="2"/>
  <c r="Q2184" i="2" s="1"/>
  <c r="G2185" i="2"/>
  <c r="Q2185" i="2" s="1"/>
  <c r="G2186" i="2"/>
  <c r="Q2186" i="2" s="1"/>
  <c r="G2187" i="2"/>
  <c r="Q2187" i="2" s="1"/>
  <c r="G2188" i="2"/>
  <c r="Q2188" i="2" s="1"/>
  <c r="G2189" i="2"/>
  <c r="Q2189" i="2" s="1"/>
  <c r="G2190" i="2"/>
  <c r="Q2190" i="2" s="1"/>
  <c r="G2191" i="2"/>
  <c r="Q2191" i="2" s="1"/>
  <c r="G2192" i="2"/>
  <c r="Q2192" i="2" s="1"/>
  <c r="G2193" i="2"/>
  <c r="Q2193" i="2" s="1"/>
  <c r="G2194" i="2"/>
  <c r="Q2194" i="2" s="1"/>
  <c r="G2195" i="2"/>
  <c r="Q2195" i="2" s="1"/>
  <c r="G2196" i="2"/>
  <c r="Q2196" i="2" s="1"/>
  <c r="G2197" i="2"/>
  <c r="Q2197" i="2" s="1"/>
  <c r="G2198" i="2"/>
  <c r="Q2198" i="2" s="1"/>
  <c r="G2199" i="2"/>
  <c r="Q2199" i="2" s="1"/>
  <c r="G2200" i="2"/>
  <c r="Q2200" i="2" s="1"/>
  <c r="G2201" i="2"/>
  <c r="Q2201" i="2" s="1"/>
  <c r="G2202" i="2"/>
  <c r="Q2202" i="2" s="1"/>
  <c r="G2203" i="2"/>
  <c r="Q2203" i="2" s="1"/>
  <c r="G2204" i="2"/>
  <c r="Q2204" i="2" s="1"/>
  <c r="G2205" i="2"/>
  <c r="Q2205" i="2" s="1"/>
  <c r="G2206" i="2"/>
  <c r="Q2206" i="2" s="1"/>
  <c r="G2207" i="2"/>
  <c r="Q2207" i="2" s="1"/>
  <c r="G2208" i="2"/>
  <c r="Q2208" i="2" s="1"/>
  <c r="G2209" i="2"/>
  <c r="Q2209" i="2" s="1"/>
  <c r="G2210" i="2"/>
  <c r="Q2210" i="2" s="1"/>
  <c r="G2211" i="2"/>
  <c r="Q2211" i="2" s="1"/>
  <c r="G2212" i="2"/>
  <c r="Q2212" i="2" s="1"/>
  <c r="G2213" i="2"/>
  <c r="Q2213" i="2" s="1"/>
  <c r="G2214" i="2"/>
  <c r="Q2214" i="2" s="1"/>
  <c r="G2215" i="2"/>
  <c r="Q2215" i="2" s="1"/>
  <c r="G2216" i="2"/>
  <c r="Q2216" i="2" s="1"/>
  <c r="G2217" i="2"/>
  <c r="Q2217" i="2" s="1"/>
  <c r="G2218" i="2"/>
  <c r="Q2218" i="2" s="1"/>
  <c r="G2219" i="2"/>
  <c r="Q2219" i="2" s="1"/>
  <c r="G2220" i="2"/>
  <c r="Q2220" i="2" s="1"/>
  <c r="G2221" i="2"/>
  <c r="Q2221" i="2" s="1"/>
  <c r="G2222" i="2"/>
  <c r="Q2222" i="2" s="1"/>
  <c r="G2223" i="2"/>
  <c r="Q2223" i="2" s="1"/>
  <c r="G2224" i="2"/>
  <c r="Q2224" i="2" s="1"/>
  <c r="G2225" i="2"/>
  <c r="Q2225" i="2" s="1"/>
  <c r="G2226" i="2"/>
  <c r="Q2226" i="2" s="1"/>
  <c r="G2227" i="2"/>
  <c r="Q2227" i="2" s="1"/>
  <c r="G2228" i="2"/>
  <c r="Q2228" i="2" s="1"/>
  <c r="G2229" i="2"/>
  <c r="Q2229" i="2" s="1"/>
  <c r="G2230" i="2"/>
  <c r="Q2230" i="2" s="1"/>
  <c r="G2231" i="2"/>
  <c r="Q2231" i="2" s="1"/>
  <c r="G2232" i="2"/>
  <c r="Q2232" i="2" s="1"/>
  <c r="G2233" i="2"/>
  <c r="Q2233" i="2" s="1"/>
  <c r="G2234" i="2"/>
  <c r="Q2234" i="2" s="1"/>
  <c r="G2235" i="2"/>
  <c r="Q2235" i="2" s="1"/>
  <c r="G2236" i="2"/>
  <c r="Q2236" i="2" s="1"/>
  <c r="G2237" i="2"/>
  <c r="Q2237" i="2" s="1"/>
  <c r="G2238" i="2"/>
  <c r="Q2238" i="2" s="1"/>
  <c r="G2239" i="2"/>
  <c r="Q2239" i="2" s="1"/>
  <c r="G2240" i="2"/>
  <c r="Q2240" i="2" s="1"/>
  <c r="G2241" i="2"/>
  <c r="Q2241" i="2" s="1"/>
  <c r="G2242" i="2"/>
  <c r="Q2242" i="2" s="1"/>
  <c r="G2243" i="2"/>
  <c r="Q2243" i="2" s="1"/>
  <c r="G2244" i="2"/>
  <c r="Q2244" i="2" s="1"/>
  <c r="G2245" i="2"/>
  <c r="Q2245" i="2" s="1"/>
  <c r="G2246" i="2"/>
  <c r="Q2246" i="2" s="1"/>
  <c r="G2247" i="2"/>
  <c r="Q2247" i="2" s="1"/>
  <c r="G2248" i="2"/>
  <c r="Q2248" i="2" s="1"/>
  <c r="G2249" i="2"/>
  <c r="Q2249" i="2" s="1"/>
  <c r="G2250" i="2"/>
  <c r="Q2250" i="2" s="1"/>
  <c r="G2251" i="2"/>
  <c r="Q2251" i="2" s="1"/>
  <c r="G2252" i="2"/>
  <c r="Q2252" i="2" s="1"/>
  <c r="G2253" i="2"/>
  <c r="Q2253" i="2" s="1"/>
  <c r="G2254" i="2"/>
  <c r="Q2254" i="2" s="1"/>
  <c r="G2255" i="2"/>
  <c r="Q2255" i="2" s="1"/>
  <c r="G2256" i="2"/>
  <c r="Q2256" i="2" s="1"/>
  <c r="G2257" i="2"/>
  <c r="Q2257" i="2" s="1"/>
  <c r="G2258" i="2"/>
  <c r="Q2258" i="2" s="1"/>
  <c r="G2259" i="2"/>
  <c r="Q2259" i="2" s="1"/>
  <c r="G2260" i="2"/>
  <c r="Q2260" i="2" s="1"/>
  <c r="G2261" i="2"/>
  <c r="Q2261" i="2" s="1"/>
  <c r="G2262" i="2"/>
  <c r="Q2262" i="2" s="1"/>
  <c r="G2263" i="2"/>
  <c r="Q2263" i="2" s="1"/>
  <c r="G2264" i="2"/>
  <c r="Q2264" i="2" s="1"/>
  <c r="G2265" i="2"/>
  <c r="Q2265" i="2" s="1"/>
  <c r="G2266" i="2"/>
  <c r="Q2266" i="2" s="1"/>
  <c r="G2267" i="2"/>
  <c r="Q2267" i="2" s="1"/>
  <c r="G2268" i="2"/>
  <c r="Q2268" i="2" s="1"/>
  <c r="G2269" i="2"/>
  <c r="Q2269" i="2" s="1"/>
  <c r="G2270" i="2"/>
  <c r="Q2270" i="2" s="1"/>
  <c r="G2271" i="2"/>
  <c r="Q2271" i="2" s="1"/>
  <c r="G2272" i="2"/>
  <c r="Q2272" i="2" s="1"/>
  <c r="G2273" i="2"/>
  <c r="Q2273" i="2" s="1"/>
  <c r="G2274" i="2"/>
  <c r="Q2274" i="2" s="1"/>
  <c r="G2275" i="2"/>
  <c r="Q2275" i="2" s="1"/>
  <c r="G2276" i="2"/>
  <c r="Q2276" i="2" s="1"/>
  <c r="G2277" i="2"/>
  <c r="Q2277" i="2" s="1"/>
  <c r="G2278" i="2"/>
  <c r="Q2278" i="2" s="1"/>
  <c r="G2279" i="2"/>
  <c r="Q2279" i="2" s="1"/>
  <c r="G2280" i="2"/>
  <c r="Q2280" i="2" s="1"/>
  <c r="G2281" i="2"/>
  <c r="Q2281" i="2" s="1"/>
  <c r="G2282" i="2"/>
  <c r="Q2282" i="2" s="1"/>
  <c r="G2283" i="2"/>
  <c r="Q2283" i="2" s="1"/>
  <c r="G2284" i="2"/>
  <c r="Q2284" i="2" s="1"/>
  <c r="G2285" i="2"/>
  <c r="Q2285" i="2" s="1"/>
  <c r="G2286" i="2"/>
  <c r="Q2286" i="2" s="1"/>
  <c r="G2287" i="2"/>
  <c r="Q2287" i="2" s="1"/>
  <c r="G2288" i="2"/>
  <c r="Q2288" i="2" s="1"/>
  <c r="G2289" i="2"/>
  <c r="Q2289" i="2" s="1"/>
  <c r="G2290" i="2"/>
  <c r="Q2290" i="2" s="1"/>
  <c r="G2291" i="2"/>
  <c r="Q2291" i="2" s="1"/>
  <c r="G2292" i="2"/>
  <c r="Q2292" i="2" s="1"/>
  <c r="G2293" i="2"/>
  <c r="Q2293" i="2" s="1"/>
  <c r="G2294" i="2"/>
  <c r="Q2294" i="2" s="1"/>
  <c r="G2295" i="2"/>
  <c r="Q2295" i="2" s="1"/>
  <c r="G2296" i="2"/>
  <c r="Q2296" i="2" s="1"/>
  <c r="G2297" i="2"/>
  <c r="Q2297" i="2" s="1"/>
  <c r="G2298" i="2"/>
  <c r="Q2298" i="2" s="1"/>
  <c r="G2299" i="2"/>
  <c r="Q2299" i="2" s="1"/>
  <c r="G2300" i="2"/>
  <c r="Q2300" i="2" s="1"/>
  <c r="G2301" i="2"/>
  <c r="Q2301" i="2" s="1"/>
  <c r="G2302" i="2"/>
  <c r="Q2302" i="2" s="1"/>
  <c r="G2303" i="2"/>
  <c r="Q2303" i="2" s="1"/>
  <c r="G2304" i="2"/>
  <c r="Q2304" i="2" s="1"/>
  <c r="G2305" i="2"/>
  <c r="Q2305" i="2" s="1"/>
  <c r="G2306" i="2"/>
  <c r="Q2306" i="2" s="1"/>
  <c r="G2307" i="2"/>
  <c r="Q2307" i="2" s="1"/>
  <c r="G2308" i="2"/>
  <c r="Q2308" i="2" s="1"/>
  <c r="G2309" i="2"/>
  <c r="Q2309" i="2" s="1"/>
  <c r="G2310" i="2"/>
  <c r="Q2310" i="2" s="1"/>
  <c r="G2311" i="2"/>
  <c r="Q2311" i="2" s="1"/>
  <c r="G2312" i="2"/>
  <c r="Q2312" i="2" s="1"/>
  <c r="G2313" i="2"/>
  <c r="Q2313" i="2" s="1"/>
  <c r="G2314" i="2"/>
  <c r="Q2314" i="2" s="1"/>
  <c r="G2315" i="2"/>
  <c r="Q2315" i="2" s="1"/>
  <c r="G2316" i="2"/>
  <c r="Q2316" i="2" s="1"/>
  <c r="G2317" i="2"/>
  <c r="Q2317" i="2" s="1"/>
  <c r="G2318" i="2"/>
  <c r="Q2318" i="2" s="1"/>
  <c r="G2319" i="2"/>
  <c r="Q2319" i="2" s="1"/>
  <c r="G2320" i="2"/>
  <c r="Q2320" i="2" s="1"/>
  <c r="G2321" i="2"/>
  <c r="Q2321" i="2" s="1"/>
  <c r="G2322" i="2"/>
  <c r="Q2322" i="2" s="1"/>
  <c r="G2323" i="2"/>
  <c r="Q2323" i="2" s="1"/>
  <c r="G2324" i="2"/>
  <c r="Q2324" i="2" s="1"/>
  <c r="G2325" i="2"/>
  <c r="Q2325" i="2" s="1"/>
  <c r="G2326" i="2"/>
  <c r="Q2326" i="2" s="1"/>
  <c r="G2327" i="2"/>
  <c r="Q2327" i="2" s="1"/>
  <c r="G2328" i="2"/>
  <c r="Q2328" i="2" s="1"/>
  <c r="G2329" i="2"/>
  <c r="Q2329" i="2" s="1"/>
  <c r="G2330" i="2"/>
  <c r="Q2330" i="2" s="1"/>
  <c r="G2331" i="2"/>
  <c r="Q2331" i="2" s="1"/>
  <c r="G2332" i="2"/>
  <c r="Q2332" i="2" s="1"/>
  <c r="G2333" i="2"/>
  <c r="Q2333" i="2" s="1"/>
  <c r="G2334" i="2"/>
  <c r="Q2334" i="2" s="1"/>
  <c r="G2335" i="2"/>
  <c r="Q2335" i="2" s="1"/>
  <c r="G2336" i="2"/>
  <c r="Q2336" i="2" s="1"/>
  <c r="G2337" i="2"/>
  <c r="Q2337" i="2" s="1"/>
  <c r="G2338" i="2"/>
  <c r="Q2338" i="2" s="1"/>
  <c r="G2339" i="2"/>
  <c r="Q2339" i="2" s="1"/>
  <c r="G2340" i="2"/>
  <c r="Q2340" i="2" s="1"/>
  <c r="G2341" i="2"/>
  <c r="Q2341" i="2" s="1"/>
  <c r="G2342" i="2"/>
  <c r="Q2342" i="2" s="1"/>
  <c r="G2343" i="2"/>
  <c r="Q2343" i="2" s="1"/>
  <c r="G2344" i="2"/>
  <c r="Q2344" i="2" s="1"/>
  <c r="G2345" i="2"/>
  <c r="Q2345" i="2" s="1"/>
  <c r="G2346" i="2"/>
  <c r="Q2346" i="2" s="1"/>
  <c r="G2347" i="2"/>
  <c r="Q2347" i="2" s="1"/>
  <c r="G2348" i="2"/>
  <c r="Q2348" i="2" s="1"/>
  <c r="G2349" i="2"/>
  <c r="Q2349" i="2" s="1"/>
  <c r="G2350" i="2"/>
  <c r="Q2350" i="2" s="1"/>
  <c r="G2351" i="2"/>
  <c r="Q2351" i="2" s="1"/>
  <c r="G2352" i="2"/>
  <c r="Q2352" i="2" s="1"/>
  <c r="G2353" i="2"/>
  <c r="Q2353" i="2" s="1"/>
  <c r="G2354" i="2"/>
  <c r="Q2354" i="2" s="1"/>
  <c r="G2355" i="2"/>
  <c r="Q2355" i="2" s="1"/>
  <c r="G2356" i="2"/>
  <c r="Q2356" i="2" s="1"/>
  <c r="G2357" i="2"/>
  <c r="Q2357" i="2" s="1"/>
  <c r="G2358" i="2"/>
  <c r="Q2358" i="2" s="1"/>
  <c r="G2359" i="2"/>
  <c r="Q2359" i="2" s="1"/>
  <c r="G2360" i="2"/>
  <c r="Q2360" i="2" s="1"/>
  <c r="G2361" i="2"/>
  <c r="Q2361" i="2" s="1"/>
  <c r="G2362" i="2"/>
  <c r="Q2362" i="2" s="1"/>
  <c r="G2363" i="2"/>
  <c r="Q2363" i="2" s="1"/>
  <c r="G2364" i="2"/>
  <c r="Q2364" i="2" s="1"/>
  <c r="G2365" i="2"/>
  <c r="Q2365" i="2" s="1"/>
  <c r="G2366" i="2"/>
  <c r="Q2366" i="2" s="1"/>
  <c r="G2367" i="2"/>
  <c r="Q2367" i="2" s="1"/>
  <c r="G2368" i="2"/>
  <c r="Q2368" i="2" s="1"/>
  <c r="G2369" i="2"/>
  <c r="Q2369" i="2" s="1"/>
  <c r="G2370" i="2"/>
  <c r="Q2370" i="2" s="1"/>
  <c r="G2371" i="2"/>
  <c r="Q2371" i="2" s="1"/>
  <c r="G2372" i="2"/>
  <c r="Q2372" i="2" s="1"/>
  <c r="G2373" i="2"/>
  <c r="Q2373" i="2" s="1"/>
  <c r="G2374" i="2"/>
  <c r="Q2374" i="2" s="1"/>
  <c r="G2375" i="2"/>
  <c r="Q2375" i="2" s="1"/>
  <c r="G2376" i="2"/>
  <c r="Q2376" i="2" s="1"/>
  <c r="G2377" i="2"/>
  <c r="Q2377" i="2" s="1"/>
  <c r="G2378" i="2"/>
  <c r="Q2378" i="2" s="1"/>
  <c r="G2379" i="2"/>
  <c r="Q2379" i="2" s="1"/>
  <c r="G2380" i="2"/>
  <c r="Q2380" i="2" s="1"/>
  <c r="G2381" i="2"/>
  <c r="Q2381" i="2" s="1"/>
  <c r="G2382" i="2"/>
  <c r="Q2382" i="2" s="1"/>
  <c r="G2383" i="2"/>
  <c r="Q2383" i="2" s="1"/>
  <c r="G2384" i="2"/>
  <c r="Q2384" i="2" s="1"/>
  <c r="G2385" i="2"/>
  <c r="Q2385" i="2" s="1"/>
  <c r="G2386" i="2"/>
  <c r="Q2386" i="2" s="1"/>
  <c r="G2387" i="2"/>
  <c r="Q2387" i="2" s="1"/>
  <c r="G2388" i="2"/>
  <c r="Q2388" i="2" s="1"/>
  <c r="G2389" i="2"/>
  <c r="Q2389" i="2" s="1"/>
  <c r="G2390" i="2"/>
  <c r="Q2390" i="2" s="1"/>
  <c r="G2391" i="2"/>
  <c r="Q2391" i="2" s="1"/>
  <c r="G2392" i="2"/>
  <c r="Q2392" i="2" s="1"/>
  <c r="G2393" i="2"/>
  <c r="Q2393" i="2" s="1"/>
  <c r="G2394" i="2"/>
  <c r="Q2394" i="2" s="1"/>
  <c r="G2395" i="2"/>
  <c r="Q2395" i="2" s="1"/>
  <c r="G2396" i="2"/>
  <c r="Q2396" i="2" s="1"/>
  <c r="G2397" i="2"/>
  <c r="Q2397" i="2" s="1"/>
  <c r="G2398" i="2"/>
  <c r="Q2398" i="2" s="1"/>
  <c r="G2399" i="2"/>
  <c r="Q2399" i="2" s="1"/>
  <c r="G2400" i="2"/>
  <c r="Q2400" i="2" s="1"/>
  <c r="G2401" i="2"/>
  <c r="Q2401" i="2" s="1"/>
  <c r="G2402" i="2"/>
  <c r="Q2402" i="2" s="1"/>
  <c r="G2403" i="2"/>
  <c r="Q2403" i="2" s="1"/>
  <c r="G2404" i="2"/>
  <c r="Q2404" i="2" s="1"/>
  <c r="G2405" i="2"/>
  <c r="Q2405" i="2" s="1"/>
  <c r="G2406" i="2"/>
  <c r="Q2406" i="2" s="1"/>
  <c r="G2407" i="2"/>
  <c r="Q2407" i="2" s="1"/>
  <c r="G2408" i="2"/>
  <c r="Q2408" i="2" s="1"/>
  <c r="G2409" i="2"/>
  <c r="Q2409" i="2" s="1"/>
  <c r="G2410" i="2"/>
  <c r="Q2410" i="2" s="1"/>
  <c r="G2411" i="2"/>
  <c r="Q2411" i="2" s="1"/>
  <c r="G2412" i="2"/>
  <c r="Q2412" i="2" s="1"/>
  <c r="G2413" i="2"/>
  <c r="Q2413" i="2" s="1"/>
  <c r="G2414" i="2"/>
  <c r="Q2414" i="2" s="1"/>
  <c r="G2415" i="2"/>
  <c r="Q2415" i="2" s="1"/>
  <c r="G2416" i="2"/>
  <c r="Q2416" i="2" s="1"/>
  <c r="G2417" i="2"/>
  <c r="Q2417" i="2" s="1"/>
  <c r="G2418" i="2"/>
  <c r="Q2418" i="2" s="1"/>
  <c r="G2419" i="2"/>
  <c r="Q2419" i="2" s="1"/>
  <c r="G2420" i="2"/>
  <c r="Q2420" i="2" s="1"/>
  <c r="G2421" i="2"/>
  <c r="Q2421" i="2" s="1"/>
  <c r="G2422" i="2"/>
  <c r="Q2422" i="2" s="1"/>
  <c r="G2423" i="2"/>
  <c r="Q2423" i="2" s="1"/>
  <c r="G2424" i="2"/>
  <c r="Q2424" i="2" s="1"/>
  <c r="G2425" i="2"/>
  <c r="Q2425" i="2" s="1"/>
  <c r="G2426" i="2"/>
  <c r="Q2426" i="2" s="1"/>
  <c r="G2427" i="2"/>
  <c r="Q2427" i="2" s="1"/>
  <c r="G2428" i="2"/>
  <c r="Q2428" i="2" s="1"/>
  <c r="G2429" i="2"/>
  <c r="Q2429" i="2" s="1"/>
  <c r="G2430" i="2"/>
  <c r="Q2430" i="2" s="1"/>
  <c r="G2431" i="2"/>
  <c r="Q2431" i="2" s="1"/>
  <c r="G2432" i="2"/>
  <c r="Q2432" i="2" s="1"/>
  <c r="G2433" i="2"/>
  <c r="Q2433" i="2" s="1"/>
  <c r="G2434" i="2"/>
  <c r="Q2434" i="2" s="1"/>
  <c r="G2435" i="2"/>
  <c r="Q2435" i="2" s="1"/>
  <c r="G2436" i="2"/>
  <c r="Q2436" i="2" s="1"/>
  <c r="G2437" i="2"/>
  <c r="Q2437" i="2" s="1"/>
  <c r="G2438" i="2"/>
  <c r="Q2438" i="2" s="1"/>
  <c r="G2439" i="2"/>
  <c r="Q2439" i="2" s="1"/>
  <c r="G2440" i="2"/>
  <c r="Q2440" i="2" s="1"/>
  <c r="G2441" i="2"/>
  <c r="Q2441" i="2" s="1"/>
  <c r="G2442" i="2"/>
  <c r="Q2442" i="2" s="1"/>
  <c r="G2443" i="2"/>
  <c r="Q2443" i="2" s="1"/>
  <c r="G2444" i="2"/>
  <c r="Q2444" i="2" s="1"/>
  <c r="G2445" i="2"/>
  <c r="Q2445" i="2" s="1"/>
  <c r="G2446" i="2"/>
  <c r="Q2446" i="2" s="1"/>
  <c r="G2447" i="2"/>
  <c r="Q2447" i="2" s="1"/>
  <c r="G2448" i="2"/>
  <c r="Q2448" i="2" s="1"/>
  <c r="G2449" i="2"/>
  <c r="Q2449" i="2" s="1"/>
  <c r="G2450" i="2"/>
  <c r="Q2450" i="2" s="1"/>
  <c r="G2451" i="2"/>
  <c r="Q2451" i="2" s="1"/>
  <c r="G2452" i="2"/>
  <c r="Q2452" i="2" s="1"/>
  <c r="G2453" i="2"/>
  <c r="Q2453" i="2" s="1"/>
  <c r="G2454" i="2"/>
  <c r="Q2454" i="2" s="1"/>
  <c r="G2455" i="2"/>
  <c r="Q2455" i="2" s="1"/>
  <c r="G2456" i="2"/>
  <c r="Q2456" i="2" s="1"/>
  <c r="G2457" i="2"/>
  <c r="Q2457" i="2" s="1"/>
  <c r="G2458" i="2"/>
  <c r="Q2458" i="2" s="1"/>
  <c r="G2459" i="2"/>
  <c r="Q2459" i="2" s="1"/>
  <c r="G2460" i="2"/>
  <c r="Q2460" i="2" s="1"/>
  <c r="G2461" i="2"/>
  <c r="Q2461" i="2" s="1"/>
  <c r="G2462" i="2"/>
  <c r="Q2462" i="2" s="1"/>
  <c r="G2463" i="2"/>
  <c r="Q2463" i="2" s="1"/>
  <c r="G2464" i="2"/>
  <c r="Q2464" i="2" s="1"/>
  <c r="G2465" i="2"/>
  <c r="Q2465" i="2" s="1"/>
  <c r="G2466" i="2"/>
  <c r="Q2466" i="2" s="1"/>
  <c r="G2467" i="2"/>
  <c r="Q2467" i="2" s="1"/>
  <c r="G2468" i="2"/>
  <c r="Q2468" i="2" s="1"/>
  <c r="G2469" i="2"/>
  <c r="Q2469" i="2" s="1"/>
  <c r="G2470" i="2"/>
  <c r="Q2470" i="2" s="1"/>
  <c r="G2471" i="2"/>
  <c r="Q2471" i="2" s="1"/>
  <c r="G2472" i="2"/>
  <c r="Q2472" i="2" s="1"/>
  <c r="G2473" i="2"/>
  <c r="Q2473" i="2" s="1"/>
  <c r="G2474" i="2"/>
  <c r="Q2474" i="2" s="1"/>
  <c r="G2475" i="2"/>
  <c r="Q2475" i="2" s="1"/>
  <c r="G2476" i="2"/>
  <c r="Q2476" i="2" s="1"/>
  <c r="G2477" i="2"/>
  <c r="Q2477" i="2" s="1"/>
  <c r="G2478" i="2"/>
  <c r="Q2478" i="2" s="1"/>
  <c r="G2479" i="2"/>
  <c r="Q2479" i="2" s="1"/>
  <c r="G2480" i="2"/>
  <c r="Q2480" i="2" s="1"/>
  <c r="G2481" i="2"/>
  <c r="Q2481" i="2" s="1"/>
  <c r="G2482" i="2"/>
  <c r="Q2482" i="2" s="1"/>
  <c r="G2483" i="2"/>
  <c r="Q2483" i="2" s="1"/>
  <c r="G2484" i="2"/>
  <c r="Q2484" i="2" s="1"/>
  <c r="G2485" i="2"/>
  <c r="Q2485" i="2" s="1"/>
  <c r="G2486" i="2"/>
  <c r="Q2486" i="2" s="1"/>
  <c r="G2487" i="2"/>
  <c r="Q2487" i="2" s="1"/>
  <c r="G2488" i="2"/>
  <c r="Q2488" i="2" s="1"/>
  <c r="G2489" i="2"/>
  <c r="Q2489" i="2" s="1"/>
  <c r="G2490" i="2"/>
  <c r="Q2490" i="2" s="1"/>
  <c r="G2491" i="2"/>
  <c r="Q2491" i="2" s="1"/>
  <c r="G2492" i="2"/>
  <c r="Q2492" i="2" s="1"/>
  <c r="G2493" i="2"/>
  <c r="Q2493" i="2" s="1"/>
  <c r="G2494" i="2"/>
  <c r="Q2494" i="2" s="1"/>
  <c r="G2495" i="2"/>
  <c r="Q2495" i="2" s="1"/>
  <c r="G2496" i="2"/>
  <c r="Q2496" i="2" s="1"/>
  <c r="G2497" i="2"/>
  <c r="Q2497" i="2" s="1"/>
  <c r="G2498" i="2"/>
  <c r="Q2498" i="2" s="1"/>
  <c r="G2499" i="2"/>
  <c r="Q2499" i="2" s="1"/>
  <c r="G2500" i="2"/>
  <c r="Q2500" i="2" s="1"/>
  <c r="G2501" i="2"/>
  <c r="Q2501" i="2" s="1"/>
  <c r="G2502" i="2"/>
  <c r="Q2502" i="2" s="1"/>
  <c r="G2503" i="2"/>
  <c r="Q2503" i="2" s="1"/>
  <c r="G2504" i="2"/>
  <c r="Q2504" i="2" s="1"/>
  <c r="G2505" i="2"/>
  <c r="Q2505" i="2" s="1"/>
  <c r="G2506" i="2"/>
  <c r="Q2506" i="2" s="1"/>
  <c r="G2507" i="2"/>
  <c r="Q2507" i="2" s="1"/>
  <c r="G2508" i="2"/>
  <c r="Q2508" i="2" s="1"/>
  <c r="G2509" i="2"/>
  <c r="Q2509" i="2" s="1"/>
  <c r="G2510" i="2"/>
  <c r="Q2510" i="2" s="1"/>
  <c r="G2511" i="2"/>
  <c r="Q2511" i="2" s="1"/>
  <c r="G2512" i="2"/>
  <c r="Q2512" i="2" s="1"/>
  <c r="G2513" i="2"/>
  <c r="Q2513" i="2" s="1"/>
  <c r="G2514" i="2"/>
  <c r="Q2514" i="2" s="1"/>
  <c r="G2515" i="2"/>
  <c r="Q2515" i="2" s="1"/>
  <c r="G2516" i="2"/>
  <c r="Q2516" i="2" s="1"/>
  <c r="G2517" i="2"/>
  <c r="Q2517" i="2" s="1"/>
  <c r="G2518" i="2"/>
  <c r="Q2518" i="2" s="1"/>
  <c r="G2519" i="2"/>
  <c r="Q2519" i="2" s="1"/>
  <c r="G2520" i="2"/>
  <c r="Q2520" i="2" s="1"/>
  <c r="G2521" i="2"/>
  <c r="Q2521" i="2" s="1"/>
  <c r="G2522" i="2"/>
  <c r="Q2522" i="2" s="1"/>
  <c r="G2523" i="2"/>
  <c r="Q2523" i="2" s="1"/>
  <c r="G2524" i="2"/>
  <c r="Q2524" i="2" s="1"/>
  <c r="G2525" i="2"/>
  <c r="Q2525" i="2" s="1"/>
  <c r="G2526" i="2"/>
  <c r="Q2526" i="2" s="1"/>
  <c r="G2527" i="2"/>
  <c r="Q2527" i="2" s="1"/>
  <c r="G2528" i="2"/>
  <c r="Q2528" i="2" s="1"/>
  <c r="G2529" i="2"/>
  <c r="Q2529" i="2" s="1"/>
  <c r="G2530" i="2"/>
  <c r="Q2530" i="2" s="1"/>
  <c r="G2531" i="2"/>
  <c r="Q2531" i="2" s="1"/>
  <c r="G2532" i="2"/>
  <c r="Q2532" i="2" s="1"/>
  <c r="G2533" i="2"/>
  <c r="Q2533" i="2" s="1"/>
  <c r="G2534" i="2"/>
  <c r="Q2534" i="2" s="1"/>
  <c r="G2535" i="2"/>
  <c r="Q2535" i="2" s="1"/>
  <c r="G2536" i="2"/>
  <c r="Q2536" i="2" s="1"/>
  <c r="G2537" i="2"/>
  <c r="Q2537" i="2" s="1"/>
  <c r="G2538" i="2"/>
  <c r="Q2538" i="2" s="1"/>
  <c r="G2539" i="2"/>
  <c r="Q2539" i="2" s="1"/>
  <c r="G2540" i="2"/>
  <c r="Q2540" i="2" s="1"/>
  <c r="G2541" i="2"/>
  <c r="Q2541" i="2" s="1"/>
  <c r="G2542" i="2"/>
  <c r="Q2542" i="2" s="1"/>
  <c r="G2543" i="2"/>
  <c r="Q2543" i="2" s="1"/>
  <c r="G2544" i="2"/>
  <c r="Q2544" i="2" s="1"/>
  <c r="G2545" i="2"/>
  <c r="Q2545" i="2" s="1"/>
  <c r="G2546" i="2"/>
  <c r="Q2546" i="2" s="1"/>
  <c r="G2547" i="2"/>
  <c r="Q2547" i="2" s="1"/>
  <c r="G2548" i="2"/>
  <c r="Q2548" i="2" s="1"/>
  <c r="G2549" i="2"/>
  <c r="Q2549" i="2" s="1"/>
  <c r="G2550" i="2"/>
  <c r="Q2550" i="2" s="1"/>
  <c r="G2551" i="2"/>
  <c r="Q2551" i="2" s="1"/>
  <c r="G2552" i="2"/>
  <c r="Q2552" i="2" s="1"/>
  <c r="G2553" i="2"/>
  <c r="Q2553" i="2" s="1"/>
  <c r="G2554" i="2"/>
  <c r="Q2554" i="2" s="1"/>
  <c r="G2555" i="2"/>
  <c r="Q2555" i="2" s="1"/>
  <c r="G2556" i="2"/>
  <c r="Q2556" i="2" s="1"/>
  <c r="G2557" i="2"/>
  <c r="Q2557" i="2" s="1"/>
  <c r="G2558" i="2"/>
  <c r="Q2558" i="2" s="1"/>
  <c r="G2559" i="2"/>
  <c r="Q2559" i="2" s="1"/>
  <c r="G2560" i="2"/>
  <c r="Q2560" i="2" s="1"/>
  <c r="G2561" i="2"/>
  <c r="Q2561" i="2" s="1"/>
  <c r="G2562" i="2"/>
  <c r="Q2562" i="2" s="1"/>
  <c r="G2563" i="2"/>
  <c r="Q2563" i="2" s="1"/>
  <c r="G2564" i="2"/>
  <c r="Q2564" i="2" s="1"/>
  <c r="G2565" i="2"/>
  <c r="Q2565" i="2" s="1"/>
  <c r="G2566" i="2"/>
  <c r="Q2566" i="2" s="1"/>
  <c r="G2567" i="2"/>
  <c r="Q2567" i="2" s="1"/>
  <c r="G2568" i="2"/>
  <c r="Q2568" i="2" s="1"/>
  <c r="G2569" i="2"/>
  <c r="Q2569" i="2" s="1"/>
  <c r="G2570" i="2"/>
  <c r="Q2570" i="2" s="1"/>
  <c r="G2571" i="2"/>
  <c r="Q2571" i="2" s="1"/>
  <c r="G2572" i="2"/>
  <c r="Q2572" i="2" s="1"/>
  <c r="G2573" i="2"/>
  <c r="Q2573" i="2" s="1"/>
  <c r="G2574" i="2"/>
  <c r="Q2574" i="2" s="1"/>
  <c r="G2575" i="2"/>
  <c r="Q2575" i="2" s="1"/>
  <c r="G2576" i="2"/>
  <c r="Q2576" i="2" s="1"/>
  <c r="G2577" i="2"/>
  <c r="Q2577" i="2" s="1"/>
  <c r="G2578" i="2"/>
  <c r="Q2578" i="2" s="1"/>
  <c r="G2579" i="2"/>
  <c r="Q2579" i="2" s="1"/>
  <c r="G2580" i="2"/>
  <c r="Q2580" i="2" s="1"/>
  <c r="G2581" i="2"/>
  <c r="Q2581" i="2" s="1"/>
  <c r="G2582" i="2"/>
  <c r="Q2582" i="2" s="1"/>
  <c r="G2583" i="2"/>
  <c r="Q2583" i="2" s="1"/>
  <c r="G2584" i="2"/>
  <c r="Q2584" i="2" s="1"/>
  <c r="G2585" i="2"/>
  <c r="Q2585" i="2" s="1"/>
  <c r="G2586" i="2"/>
  <c r="Q2586" i="2" s="1"/>
  <c r="G2587" i="2"/>
  <c r="Q2587" i="2" s="1"/>
  <c r="G2588" i="2"/>
  <c r="Q2588" i="2" s="1"/>
  <c r="G2589" i="2"/>
  <c r="Q2589" i="2" s="1"/>
  <c r="G2590" i="2"/>
  <c r="Q2590" i="2" s="1"/>
  <c r="G2591" i="2"/>
  <c r="Q2591" i="2" s="1"/>
  <c r="G2592" i="2"/>
  <c r="Q2592" i="2" s="1"/>
  <c r="G2593" i="2"/>
  <c r="Q2593" i="2" s="1"/>
  <c r="G2594" i="2"/>
  <c r="Q2594" i="2" s="1"/>
  <c r="G2595" i="2"/>
  <c r="Q2595" i="2" s="1"/>
  <c r="G2596" i="2"/>
  <c r="Q2596" i="2" s="1"/>
  <c r="G2597" i="2"/>
  <c r="Q2597" i="2" s="1"/>
  <c r="G2598" i="2"/>
  <c r="Q2598" i="2" s="1"/>
  <c r="G2599" i="2"/>
  <c r="Q2599" i="2" s="1"/>
  <c r="G2600" i="2"/>
  <c r="Q2600" i="2" s="1"/>
  <c r="G2601" i="2"/>
  <c r="Q2601" i="2" s="1"/>
  <c r="G2602" i="2"/>
  <c r="Q2602" i="2" s="1"/>
  <c r="G2603" i="2"/>
  <c r="Q2603" i="2" s="1"/>
  <c r="G2604" i="2"/>
  <c r="Q2604" i="2" s="1"/>
  <c r="G2605" i="2"/>
  <c r="Q2605" i="2" s="1"/>
  <c r="G2606" i="2"/>
  <c r="Q2606" i="2" s="1"/>
  <c r="G2607" i="2"/>
  <c r="Q2607" i="2" s="1"/>
  <c r="G2608" i="2"/>
  <c r="Q2608" i="2" s="1"/>
  <c r="G2609" i="2"/>
  <c r="Q2609" i="2" s="1"/>
  <c r="G2610" i="2"/>
  <c r="Q2610" i="2" s="1"/>
  <c r="G2611" i="2"/>
  <c r="Q2611" i="2" s="1"/>
  <c r="G2612" i="2"/>
  <c r="Q2612" i="2" s="1"/>
  <c r="G2613" i="2"/>
  <c r="Q2613" i="2" s="1"/>
  <c r="G2614" i="2"/>
  <c r="Q2614" i="2" s="1"/>
  <c r="G2615" i="2"/>
  <c r="Q2615" i="2" s="1"/>
  <c r="G2616" i="2"/>
  <c r="Q2616" i="2" s="1"/>
  <c r="G2617" i="2"/>
  <c r="Q2617" i="2" s="1"/>
  <c r="G2618" i="2"/>
  <c r="Q2618" i="2" s="1"/>
  <c r="G2619" i="2"/>
  <c r="Q2619" i="2" s="1"/>
  <c r="G2620" i="2"/>
  <c r="Q2620" i="2" s="1"/>
  <c r="G2621" i="2"/>
  <c r="Q2621" i="2" s="1"/>
  <c r="G2622" i="2"/>
  <c r="Q2622" i="2" s="1"/>
  <c r="G2623" i="2"/>
  <c r="Q2623" i="2" s="1"/>
  <c r="G2624" i="2"/>
  <c r="Q2624" i="2" s="1"/>
  <c r="G2625" i="2"/>
  <c r="Q2625" i="2" s="1"/>
  <c r="G2626" i="2"/>
  <c r="Q2626" i="2" s="1"/>
  <c r="G2627" i="2"/>
  <c r="Q2627" i="2" s="1"/>
  <c r="G2628" i="2"/>
  <c r="Q2628" i="2" s="1"/>
  <c r="G2629" i="2"/>
  <c r="Q2629" i="2" s="1"/>
  <c r="G2630" i="2"/>
  <c r="Q2630" i="2" s="1"/>
  <c r="G2631" i="2"/>
  <c r="Q2631" i="2" s="1"/>
  <c r="G2632" i="2"/>
  <c r="Q2632" i="2" s="1"/>
  <c r="G2633" i="2"/>
  <c r="Q2633" i="2" s="1"/>
  <c r="G2634" i="2"/>
  <c r="Q2634" i="2" s="1"/>
  <c r="G2635" i="2"/>
  <c r="Q2635" i="2" s="1"/>
  <c r="G2636" i="2"/>
  <c r="Q2636" i="2" s="1"/>
  <c r="G2637" i="2"/>
  <c r="Q2637" i="2" s="1"/>
  <c r="G2638" i="2"/>
  <c r="Q2638" i="2" s="1"/>
  <c r="G2639" i="2"/>
  <c r="Q2639" i="2" s="1"/>
  <c r="G2640" i="2"/>
  <c r="Q2640" i="2" s="1"/>
  <c r="G2641" i="2"/>
  <c r="Q2641" i="2" s="1"/>
  <c r="G2642" i="2"/>
  <c r="Q2642" i="2" s="1"/>
  <c r="G2643" i="2"/>
  <c r="Q2643" i="2" s="1"/>
  <c r="G2644" i="2"/>
  <c r="Q2644" i="2" s="1"/>
  <c r="G2645" i="2"/>
  <c r="Q2645" i="2" s="1"/>
  <c r="G2646" i="2"/>
  <c r="Q2646" i="2" s="1"/>
  <c r="G2647" i="2"/>
  <c r="Q2647" i="2" s="1"/>
  <c r="G2648" i="2"/>
  <c r="Q2648" i="2" s="1"/>
  <c r="G2649" i="2"/>
  <c r="Q2649" i="2" s="1"/>
  <c r="G2650" i="2"/>
  <c r="Q2650" i="2" s="1"/>
  <c r="G2651" i="2"/>
  <c r="Q2651" i="2" s="1"/>
  <c r="G2652" i="2"/>
  <c r="Q2652" i="2" s="1"/>
  <c r="G2653" i="2"/>
  <c r="Q2653" i="2" s="1"/>
  <c r="G2654" i="2"/>
  <c r="Q2654" i="2" s="1"/>
  <c r="G2655" i="2"/>
  <c r="Q2655" i="2" s="1"/>
  <c r="G2656" i="2"/>
  <c r="Q2656" i="2" s="1"/>
  <c r="G2657" i="2"/>
  <c r="Q2657" i="2" s="1"/>
  <c r="G2658" i="2"/>
  <c r="Q2658" i="2" s="1"/>
  <c r="G2659" i="2"/>
  <c r="Q2659" i="2" s="1"/>
  <c r="G2660" i="2"/>
  <c r="Q2660" i="2" s="1"/>
  <c r="G2661" i="2"/>
  <c r="Q2661" i="2" s="1"/>
  <c r="G2662" i="2"/>
  <c r="Q2662" i="2" s="1"/>
  <c r="G2663" i="2"/>
  <c r="Q2663" i="2" s="1"/>
  <c r="G2664" i="2"/>
  <c r="Q2664" i="2" s="1"/>
  <c r="G2665" i="2"/>
  <c r="Q2665" i="2" s="1"/>
  <c r="G2666" i="2"/>
  <c r="Q2666" i="2" s="1"/>
  <c r="G2667" i="2"/>
  <c r="Q2667" i="2" s="1"/>
  <c r="G2668" i="2"/>
  <c r="Q2668" i="2" s="1"/>
  <c r="G2669" i="2"/>
  <c r="Q2669" i="2" s="1"/>
  <c r="G2670" i="2"/>
  <c r="Q2670" i="2" s="1"/>
  <c r="G2671" i="2"/>
  <c r="Q2671" i="2" s="1"/>
  <c r="G2672" i="2"/>
  <c r="Q2672" i="2" s="1"/>
  <c r="G2673" i="2"/>
  <c r="Q2673" i="2" s="1"/>
  <c r="G2674" i="2"/>
  <c r="Q2674" i="2" s="1"/>
  <c r="G2675" i="2"/>
  <c r="Q2675" i="2" s="1"/>
  <c r="G2676" i="2"/>
  <c r="Q2676" i="2" s="1"/>
  <c r="G2677" i="2"/>
  <c r="Q2677" i="2" s="1"/>
  <c r="G2678" i="2"/>
  <c r="Q2678" i="2" s="1"/>
  <c r="G2679" i="2"/>
  <c r="Q2679" i="2" s="1"/>
  <c r="G2680" i="2"/>
  <c r="Q2680" i="2" s="1"/>
  <c r="G2681" i="2"/>
  <c r="Q2681" i="2" s="1"/>
  <c r="G2682" i="2"/>
  <c r="Q2682" i="2" s="1"/>
  <c r="G2683" i="2"/>
  <c r="Q2683" i="2" s="1"/>
  <c r="G2684" i="2"/>
  <c r="Q2684" i="2" s="1"/>
  <c r="G2685" i="2"/>
  <c r="Q2685" i="2" s="1"/>
  <c r="G2686" i="2"/>
  <c r="Q2686" i="2" s="1"/>
  <c r="G2687" i="2"/>
  <c r="Q2687" i="2" s="1"/>
  <c r="G2688" i="2"/>
  <c r="Q2688" i="2" s="1"/>
  <c r="G2689" i="2"/>
  <c r="Q2689" i="2" s="1"/>
  <c r="G2690" i="2"/>
  <c r="Q2690" i="2" s="1"/>
  <c r="G2691" i="2"/>
  <c r="Q2691" i="2" s="1"/>
  <c r="G2692" i="2"/>
  <c r="Q2692" i="2" s="1"/>
  <c r="G2693" i="2"/>
  <c r="Q2693" i="2" s="1"/>
  <c r="G2694" i="2"/>
  <c r="Q2694" i="2" s="1"/>
  <c r="G2695" i="2"/>
  <c r="Q2695" i="2" s="1"/>
  <c r="G2696" i="2"/>
  <c r="Q2696" i="2" s="1"/>
  <c r="G2697" i="2"/>
  <c r="Q2697" i="2" s="1"/>
  <c r="G2698" i="2"/>
  <c r="Q2698" i="2" s="1"/>
  <c r="G2699" i="2"/>
  <c r="Q2699" i="2" s="1"/>
  <c r="G2700" i="2"/>
  <c r="Q2700" i="2" s="1"/>
  <c r="G2701" i="2"/>
  <c r="Q2701" i="2" s="1"/>
  <c r="G2702" i="2"/>
  <c r="Q2702" i="2" s="1"/>
  <c r="G2703" i="2"/>
  <c r="Q2703" i="2" s="1"/>
  <c r="G2704" i="2"/>
  <c r="Q2704" i="2" s="1"/>
  <c r="G2705" i="2"/>
  <c r="Q2705" i="2" s="1"/>
  <c r="G2706" i="2"/>
  <c r="Q2706" i="2" s="1"/>
  <c r="G2707" i="2"/>
  <c r="Q2707" i="2" s="1"/>
  <c r="G2708" i="2"/>
  <c r="Q2708" i="2" s="1"/>
  <c r="G2709" i="2"/>
  <c r="Q2709" i="2" s="1"/>
  <c r="G2710" i="2"/>
  <c r="Q2710" i="2" s="1"/>
  <c r="G2711" i="2"/>
  <c r="Q2711" i="2" s="1"/>
  <c r="G2712" i="2"/>
  <c r="Q2712" i="2" s="1"/>
  <c r="G2713" i="2"/>
  <c r="Q2713" i="2" s="1"/>
  <c r="G2714" i="2"/>
  <c r="Q2714" i="2" s="1"/>
  <c r="G2715" i="2"/>
  <c r="Q2715" i="2" s="1"/>
  <c r="G2716" i="2"/>
  <c r="Q2716" i="2" s="1"/>
  <c r="G2717" i="2"/>
  <c r="Q2717" i="2" s="1"/>
  <c r="G2718" i="2"/>
  <c r="Q2718" i="2" s="1"/>
  <c r="G2719" i="2"/>
  <c r="Q2719" i="2" s="1"/>
  <c r="G2720" i="2"/>
  <c r="Q2720" i="2" s="1"/>
  <c r="G2721" i="2"/>
  <c r="Q2721" i="2" s="1"/>
  <c r="G2722" i="2"/>
  <c r="Q2722" i="2" s="1"/>
  <c r="G2723" i="2"/>
  <c r="Q2723" i="2" s="1"/>
  <c r="G2724" i="2"/>
  <c r="Q2724" i="2" s="1"/>
  <c r="G2725" i="2"/>
  <c r="Q2725" i="2" s="1"/>
  <c r="G2726" i="2"/>
  <c r="Q2726" i="2" s="1"/>
  <c r="G2727" i="2"/>
  <c r="Q2727" i="2" s="1"/>
  <c r="G2728" i="2"/>
  <c r="Q2728" i="2" s="1"/>
  <c r="G2729" i="2"/>
  <c r="Q2729" i="2" s="1"/>
  <c r="G2730" i="2"/>
  <c r="Q2730" i="2" s="1"/>
  <c r="G2731" i="2"/>
  <c r="Q2731" i="2" s="1"/>
  <c r="G2732" i="2"/>
  <c r="Q2732" i="2" s="1"/>
  <c r="G2733" i="2"/>
  <c r="Q2733" i="2" s="1"/>
  <c r="G2734" i="2"/>
  <c r="Q2734" i="2" s="1"/>
  <c r="G2735" i="2"/>
  <c r="Q2735" i="2" s="1"/>
  <c r="G2736" i="2"/>
  <c r="Q2736" i="2" s="1"/>
  <c r="G2737" i="2"/>
  <c r="Q2737" i="2" s="1"/>
  <c r="G2738" i="2"/>
  <c r="Q2738" i="2" s="1"/>
  <c r="G2739" i="2"/>
  <c r="Q2739" i="2" s="1"/>
  <c r="G2740" i="2"/>
  <c r="Q2740" i="2" s="1"/>
  <c r="G2741" i="2"/>
  <c r="Q2741" i="2" s="1"/>
  <c r="G2742" i="2"/>
  <c r="Q2742" i="2" s="1"/>
  <c r="G2743" i="2"/>
  <c r="Q2743" i="2" s="1"/>
  <c r="G2744" i="2"/>
  <c r="Q2744" i="2" s="1"/>
  <c r="G2745" i="2"/>
  <c r="Q2745" i="2" s="1"/>
  <c r="G2746" i="2"/>
  <c r="Q2746" i="2" s="1"/>
  <c r="G2747" i="2"/>
  <c r="Q2747" i="2" s="1"/>
  <c r="G2748" i="2"/>
  <c r="Q2748" i="2" s="1"/>
  <c r="G2749" i="2"/>
  <c r="Q2749" i="2" s="1"/>
  <c r="G2750" i="2"/>
  <c r="Q2750" i="2" s="1"/>
  <c r="G2751" i="2"/>
  <c r="Q2751" i="2" s="1"/>
  <c r="G2752" i="2"/>
  <c r="Q2752" i="2" s="1"/>
  <c r="G2753" i="2"/>
  <c r="Q2753" i="2" s="1"/>
  <c r="G2754" i="2"/>
  <c r="Q2754" i="2" s="1"/>
  <c r="G2755" i="2"/>
  <c r="Q2755" i="2" s="1"/>
  <c r="G2756" i="2"/>
  <c r="Q2756" i="2" s="1"/>
  <c r="G2757" i="2"/>
  <c r="Q2757" i="2" s="1"/>
  <c r="G2758" i="2"/>
  <c r="Q2758" i="2" s="1"/>
  <c r="G2759" i="2"/>
  <c r="Q2759" i="2" s="1"/>
  <c r="G2760" i="2"/>
  <c r="Q2760" i="2" s="1"/>
  <c r="G2761" i="2"/>
  <c r="Q2761" i="2" s="1"/>
  <c r="G2762" i="2"/>
  <c r="Q2762" i="2" s="1"/>
  <c r="G2763" i="2"/>
  <c r="Q2763" i="2" s="1"/>
  <c r="G2764" i="2"/>
  <c r="Q2764" i="2" s="1"/>
  <c r="G2765" i="2"/>
  <c r="Q2765" i="2" s="1"/>
  <c r="G2766" i="2"/>
  <c r="Q2766" i="2" s="1"/>
  <c r="G2767" i="2"/>
  <c r="Q2767" i="2" s="1"/>
  <c r="G2768" i="2"/>
  <c r="Q2768" i="2" s="1"/>
  <c r="G2769" i="2"/>
  <c r="Q2769" i="2" s="1"/>
  <c r="G2770" i="2"/>
  <c r="Q2770" i="2" s="1"/>
  <c r="G2771" i="2"/>
  <c r="Q2771" i="2" s="1"/>
  <c r="G2772" i="2"/>
  <c r="Q2772" i="2" s="1"/>
  <c r="G2773" i="2"/>
  <c r="Q2773" i="2" s="1"/>
  <c r="G2774" i="2"/>
  <c r="Q2774" i="2" s="1"/>
  <c r="G2775" i="2"/>
  <c r="Q2775" i="2" s="1"/>
  <c r="G2776" i="2"/>
  <c r="Q2776" i="2" s="1"/>
  <c r="G2777" i="2"/>
  <c r="Q2777" i="2" s="1"/>
  <c r="G2778" i="2"/>
  <c r="Q2778" i="2" s="1"/>
  <c r="G2779" i="2"/>
  <c r="Q2779" i="2" s="1"/>
  <c r="G2780" i="2"/>
  <c r="Q2780" i="2" s="1"/>
  <c r="G2781" i="2"/>
  <c r="Q2781" i="2" s="1"/>
  <c r="G2782" i="2"/>
  <c r="Q2782" i="2" s="1"/>
  <c r="G2783" i="2"/>
  <c r="Q2783" i="2" s="1"/>
  <c r="G2784" i="2"/>
  <c r="Q2784" i="2" s="1"/>
  <c r="G2785" i="2"/>
  <c r="Q2785" i="2" s="1"/>
  <c r="G2786" i="2"/>
  <c r="Q2786" i="2" s="1"/>
  <c r="G2787" i="2"/>
  <c r="Q2787" i="2" s="1"/>
  <c r="G2788" i="2"/>
  <c r="Q2788" i="2" s="1"/>
  <c r="G2789" i="2"/>
  <c r="Q2789" i="2" s="1"/>
  <c r="G2790" i="2"/>
  <c r="Q2790" i="2" s="1"/>
  <c r="G2791" i="2"/>
  <c r="Q2791" i="2" s="1"/>
  <c r="G2792" i="2"/>
  <c r="Q2792" i="2" s="1"/>
  <c r="G2793" i="2"/>
  <c r="Q2793" i="2" s="1"/>
  <c r="G2794" i="2"/>
  <c r="Q2794" i="2" s="1"/>
  <c r="G2795" i="2"/>
  <c r="Q2795" i="2" s="1"/>
  <c r="G2796" i="2"/>
  <c r="Q2796" i="2" s="1"/>
  <c r="G2797" i="2"/>
  <c r="Q2797" i="2" s="1"/>
  <c r="G2798" i="2"/>
  <c r="Q2798" i="2" s="1"/>
  <c r="G2799" i="2"/>
  <c r="Q2799" i="2" s="1"/>
  <c r="G2800" i="2"/>
  <c r="Q2800" i="2" s="1"/>
  <c r="G2801" i="2"/>
  <c r="Q2801" i="2" s="1"/>
  <c r="G2802" i="2"/>
  <c r="Q2802" i="2" s="1"/>
  <c r="G2803" i="2"/>
  <c r="Q2803" i="2" s="1"/>
  <c r="G2804" i="2"/>
  <c r="Q2804" i="2" s="1"/>
  <c r="G2805" i="2"/>
  <c r="Q2805" i="2" s="1"/>
  <c r="G2806" i="2"/>
  <c r="Q2806" i="2" s="1"/>
  <c r="G2807" i="2"/>
  <c r="Q2807" i="2" s="1"/>
  <c r="G2808" i="2"/>
  <c r="Q2808" i="2" s="1"/>
  <c r="G2809" i="2"/>
  <c r="Q2809" i="2" s="1"/>
  <c r="G2810" i="2"/>
  <c r="Q2810" i="2" s="1"/>
  <c r="G2811" i="2"/>
  <c r="Q2811" i="2" s="1"/>
  <c r="G2812" i="2"/>
  <c r="Q2812" i="2" s="1"/>
  <c r="G2813" i="2"/>
  <c r="Q2813" i="2" s="1"/>
  <c r="G2814" i="2"/>
  <c r="Q2814" i="2" s="1"/>
  <c r="G2815" i="2"/>
  <c r="Q2815" i="2" s="1"/>
  <c r="G2816" i="2"/>
  <c r="Q2816" i="2" s="1"/>
  <c r="G2817" i="2"/>
  <c r="Q2817" i="2" s="1"/>
  <c r="G2818" i="2"/>
  <c r="Q2818" i="2" s="1"/>
  <c r="G2819" i="2"/>
  <c r="Q2819" i="2" s="1"/>
  <c r="G2820" i="2"/>
  <c r="Q2820" i="2" s="1"/>
  <c r="G2821" i="2"/>
  <c r="Q2821" i="2" s="1"/>
  <c r="G2822" i="2"/>
  <c r="Q2822" i="2" s="1"/>
  <c r="G2823" i="2"/>
  <c r="Q2823" i="2" s="1"/>
  <c r="G2824" i="2"/>
  <c r="Q2824" i="2" s="1"/>
  <c r="G2825" i="2"/>
  <c r="Q2825" i="2" s="1"/>
  <c r="G2826" i="2"/>
  <c r="Q2826" i="2" s="1"/>
  <c r="G2827" i="2"/>
  <c r="Q2827" i="2" s="1"/>
  <c r="G2828" i="2"/>
  <c r="Q2828" i="2" s="1"/>
  <c r="G2829" i="2"/>
  <c r="Q2829" i="2" s="1"/>
  <c r="G2830" i="2"/>
  <c r="Q2830" i="2" s="1"/>
  <c r="G2831" i="2"/>
  <c r="Q2831" i="2" s="1"/>
  <c r="G2832" i="2"/>
  <c r="Q2832" i="2" s="1"/>
  <c r="G2833" i="2"/>
  <c r="Q2833" i="2" s="1"/>
  <c r="G2834" i="2"/>
  <c r="Q2834" i="2" s="1"/>
  <c r="G2835" i="2"/>
  <c r="Q2835" i="2" s="1"/>
  <c r="G2836" i="2"/>
  <c r="Q2836" i="2" s="1"/>
  <c r="G2837" i="2"/>
  <c r="Q2837" i="2" s="1"/>
  <c r="G2838" i="2"/>
  <c r="Q2838" i="2" s="1"/>
  <c r="G2839" i="2"/>
  <c r="Q2839" i="2" s="1"/>
  <c r="G2840" i="2"/>
  <c r="Q2840" i="2" s="1"/>
  <c r="G2841" i="2"/>
  <c r="Q2841" i="2" s="1"/>
  <c r="G2842" i="2"/>
  <c r="Q2842" i="2" s="1"/>
  <c r="G2843" i="2"/>
  <c r="Q2843" i="2" s="1"/>
  <c r="G2844" i="2"/>
  <c r="Q2844" i="2" s="1"/>
  <c r="G2845" i="2"/>
  <c r="Q2845" i="2" s="1"/>
  <c r="G2846" i="2"/>
  <c r="Q2846" i="2" s="1"/>
  <c r="G2847" i="2"/>
  <c r="Q2847" i="2" s="1"/>
  <c r="G2848" i="2"/>
  <c r="Q2848" i="2" s="1"/>
  <c r="G2849" i="2"/>
  <c r="Q2849" i="2" s="1"/>
  <c r="G2850" i="2"/>
  <c r="Q2850" i="2" s="1"/>
  <c r="G2851" i="2"/>
  <c r="Q2851" i="2" s="1"/>
  <c r="G2852" i="2"/>
  <c r="Q2852" i="2" s="1"/>
  <c r="G2853" i="2"/>
  <c r="Q2853" i="2" s="1"/>
  <c r="G2854" i="2"/>
  <c r="Q2854" i="2" s="1"/>
  <c r="G2855" i="2"/>
  <c r="Q2855" i="2" s="1"/>
  <c r="G2856" i="2"/>
  <c r="Q2856" i="2" s="1"/>
  <c r="G2857" i="2"/>
  <c r="Q2857" i="2" s="1"/>
  <c r="G2858" i="2"/>
  <c r="Q2858" i="2" s="1"/>
  <c r="G2859" i="2"/>
  <c r="Q2859" i="2" s="1"/>
  <c r="G2860" i="2"/>
  <c r="Q2860" i="2" s="1"/>
  <c r="G2861" i="2"/>
  <c r="Q2861" i="2" s="1"/>
  <c r="G2862" i="2"/>
  <c r="Q2862" i="2" s="1"/>
  <c r="G2863" i="2"/>
  <c r="Q2863" i="2" s="1"/>
  <c r="G2864" i="2"/>
  <c r="Q2864" i="2" s="1"/>
  <c r="G2865" i="2"/>
  <c r="Q2865" i="2" s="1"/>
  <c r="G2866" i="2"/>
  <c r="Q2866" i="2" s="1"/>
  <c r="G2867" i="2"/>
  <c r="Q2867" i="2" s="1"/>
  <c r="G2868" i="2"/>
  <c r="Q2868" i="2" s="1"/>
  <c r="G2869" i="2"/>
  <c r="Q2869" i="2" s="1"/>
  <c r="G2870" i="2"/>
  <c r="Q2870" i="2" s="1"/>
  <c r="G2871" i="2"/>
  <c r="Q2871" i="2" s="1"/>
  <c r="G2872" i="2"/>
  <c r="Q2872" i="2" s="1"/>
  <c r="G2873" i="2"/>
  <c r="Q2873" i="2" s="1"/>
  <c r="G2874" i="2"/>
  <c r="Q2874" i="2" s="1"/>
  <c r="G2875" i="2"/>
  <c r="Q2875" i="2" s="1"/>
  <c r="G2876" i="2"/>
  <c r="Q2876" i="2" s="1"/>
  <c r="G2877" i="2"/>
  <c r="Q2877" i="2" s="1"/>
  <c r="G2878" i="2"/>
  <c r="Q2878" i="2" s="1"/>
  <c r="G2879" i="2"/>
  <c r="Q2879" i="2" s="1"/>
  <c r="G2880" i="2"/>
  <c r="Q2880" i="2" s="1"/>
  <c r="G2881" i="2"/>
  <c r="Q2881" i="2" s="1"/>
  <c r="G2882" i="2"/>
  <c r="Q2882" i="2" s="1"/>
  <c r="G2883" i="2"/>
  <c r="Q2883" i="2" s="1"/>
  <c r="G2884" i="2"/>
  <c r="Q2884" i="2" s="1"/>
  <c r="G2885" i="2"/>
  <c r="Q2885" i="2" s="1"/>
  <c r="G2886" i="2"/>
  <c r="Q2886" i="2" s="1"/>
  <c r="G2887" i="2"/>
  <c r="Q2887" i="2" s="1"/>
  <c r="G2888" i="2"/>
  <c r="Q2888" i="2" s="1"/>
  <c r="G2889" i="2"/>
  <c r="Q2889" i="2" s="1"/>
  <c r="G2890" i="2"/>
  <c r="Q2890" i="2" s="1"/>
  <c r="G2891" i="2"/>
  <c r="Q2891" i="2" s="1"/>
  <c r="G2892" i="2"/>
  <c r="Q2892" i="2" s="1"/>
  <c r="G2893" i="2"/>
  <c r="Q2893" i="2" s="1"/>
  <c r="G2894" i="2"/>
  <c r="Q2894" i="2" s="1"/>
  <c r="G2895" i="2"/>
  <c r="Q2895" i="2" s="1"/>
  <c r="G2896" i="2"/>
  <c r="Q2896" i="2" s="1"/>
  <c r="G2897" i="2"/>
  <c r="Q2897" i="2" s="1"/>
  <c r="G2898" i="2"/>
  <c r="Q2898" i="2" s="1"/>
  <c r="G2899" i="2"/>
  <c r="Q2899" i="2" s="1"/>
  <c r="G2900" i="2"/>
  <c r="Q2900" i="2" s="1"/>
  <c r="G2901" i="2"/>
  <c r="Q2901" i="2" s="1"/>
  <c r="G2902" i="2"/>
  <c r="Q2902" i="2" s="1"/>
  <c r="G2903" i="2"/>
  <c r="Q2903" i="2" s="1"/>
  <c r="G2904" i="2"/>
  <c r="Q2904" i="2" s="1"/>
  <c r="G2905" i="2"/>
  <c r="Q2905" i="2" s="1"/>
  <c r="G2906" i="2"/>
  <c r="Q2906" i="2" s="1"/>
  <c r="G2907" i="2"/>
  <c r="Q2907" i="2" s="1"/>
  <c r="G2908" i="2"/>
  <c r="Q2908" i="2" s="1"/>
  <c r="G2909" i="2"/>
  <c r="Q2909" i="2" s="1"/>
  <c r="G2910" i="2"/>
  <c r="Q2910" i="2" s="1"/>
  <c r="G2911" i="2"/>
  <c r="Q2911" i="2" s="1"/>
  <c r="G2912" i="2"/>
  <c r="Q2912" i="2" s="1"/>
  <c r="G2913" i="2"/>
  <c r="Q2913" i="2" s="1"/>
  <c r="G2914" i="2"/>
  <c r="Q2914" i="2" s="1"/>
  <c r="G2915" i="2"/>
  <c r="Q2915" i="2" s="1"/>
  <c r="G2916" i="2"/>
  <c r="Q2916" i="2" s="1"/>
  <c r="G2917" i="2"/>
  <c r="Q2917" i="2" s="1"/>
  <c r="G2918" i="2"/>
  <c r="Q2918" i="2" s="1"/>
  <c r="G2919" i="2"/>
  <c r="Q2919" i="2" s="1"/>
  <c r="G2920" i="2"/>
  <c r="Q2920" i="2" s="1"/>
  <c r="G2921" i="2"/>
  <c r="Q2921" i="2" s="1"/>
  <c r="G2922" i="2"/>
  <c r="Q2922" i="2" s="1"/>
  <c r="G2923" i="2"/>
  <c r="Q2923" i="2" s="1"/>
  <c r="G2924" i="2"/>
  <c r="Q2924" i="2" s="1"/>
  <c r="G2925" i="2"/>
  <c r="Q2925" i="2" s="1"/>
  <c r="G2926" i="2"/>
  <c r="Q2926" i="2" s="1"/>
  <c r="G2927" i="2"/>
  <c r="Q2927" i="2" s="1"/>
  <c r="G2928" i="2"/>
  <c r="Q2928" i="2" s="1"/>
  <c r="G2929" i="2"/>
  <c r="Q2929" i="2" s="1"/>
  <c r="G2930" i="2"/>
  <c r="Q2930" i="2" s="1"/>
  <c r="G2931" i="2"/>
  <c r="Q2931" i="2" s="1"/>
  <c r="G2932" i="2"/>
  <c r="Q2932" i="2" s="1"/>
  <c r="G2933" i="2"/>
  <c r="Q2933" i="2" s="1"/>
  <c r="G2934" i="2"/>
  <c r="Q2934" i="2" s="1"/>
  <c r="G2935" i="2"/>
  <c r="Q2935" i="2" s="1"/>
  <c r="G2936" i="2"/>
  <c r="Q2936" i="2" s="1"/>
  <c r="G2937" i="2"/>
  <c r="Q2937" i="2" s="1"/>
  <c r="G2938" i="2"/>
  <c r="Q2938" i="2" s="1"/>
  <c r="G2939" i="2"/>
  <c r="Q2939" i="2" s="1"/>
  <c r="G2940" i="2"/>
  <c r="Q2940" i="2" s="1"/>
  <c r="G2941" i="2"/>
  <c r="Q2941" i="2" s="1"/>
  <c r="G2942" i="2"/>
  <c r="Q2942" i="2" s="1"/>
  <c r="G2943" i="2"/>
  <c r="Q2943" i="2" s="1"/>
  <c r="G2944" i="2"/>
  <c r="Q2944" i="2" s="1"/>
  <c r="G2945" i="2"/>
  <c r="Q2945" i="2" s="1"/>
  <c r="G2946" i="2"/>
  <c r="Q2946" i="2" s="1"/>
  <c r="G2947" i="2"/>
  <c r="Q2947" i="2" s="1"/>
  <c r="G2948" i="2"/>
  <c r="Q2948" i="2" s="1"/>
  <c r="G2949" i="2"/>
  <c r="Q2949" i="2" s="1"/>
  <c r="G2950" i="2"/>
  <c r="Q2950" i="2" s="1"/>
  <c r="G2951" i="2"/>
  <c r="Q2951" i="2" s="1"/>
  <c r="G2952" i="2"/>
  <c r="Q2952" i="2" s="1"/>
  <c r="G2953" i="2"/>
  <c r="Q2953" i="2" s="1"/>
  <c r="G2954" i="2"/>
  <c r="Q2954" i="2" s="1"/>
  <c r="G2955" i="2"/>
  <c r="Q2955" i="2" s="1"/>
  <c r="G2956" i="2"/>
  <c r="Q2956" i="2" s="1"/>
  <c r="G2957" i="2"/>
  <c r="Q2957" i="2" s="1"/>
  <c r="G2958" i="2"/>
  <c r="Q2958" i="2" s="1"/>
  <c r="G2959" i="2"/>
  <c r="Q2959" i="2" s="1"/>
  <c r="G2960" i="2"/>
  <c r="Q2960" i="2" s="1"/>
  <c r="G2961" i="2"/>
  <c r="Q2961" i="2" s="1"/>
  <c r="G2962" i="2"/>
  <c r="Q2962" i="2" s="1"/>
  <c r="G2963" i="2"/>
  <c r="Q2963" i="2" s="1"/>
  <c r="G2964" i="2"/>
  <c r="Q2964" i="2" s="1"/>
  <c r="G2965" i="2"/>
  <c r="Q2965" i="2" s="1"/>
  <c r="G2966" i="2"/>
  <c r="Q2966" i="2" s="1"/>
  <c r="G2967" i="2"/>
  <c r="Q2967" i="2" s="1"/>
  <c r="G2968" i="2"/>
  <c r="Q2968" i="2" s="1"/>
  <c r="G2969" i="2"/>
  <c r="Q2969" i="2" s="1"/>
  <c r="G2970" i="2"/>
  <c r="Q2970" i="2" s="1"/>
  <c r="G2971" i="2"/>
  <c r="Q2971" i="2" s="1"/>
  <c r="G2972" i="2"/>
  <c r="Q2972" i="2" s="1"/>
  <c r="G2973" i="2"/>
  <c r="Q2973" i="2" s="1"/>
  <c r="G2974" i="2"/>
  <c r="Q2974" i="2" s="1"/>
  <c r="G2975" i="2"/>
  <c r="Q2975" i="2" s="1"/>
  <c r="G2976" i="2"/>
  <c r="Q2976" i="2" s="1"/>
  <c r="G2977" i="2"/>
  <c r="Q2977" i="2" s="1"/>
  <c r="G2978" i="2"/>
  <c r="Q2978" i="2" s="1"/>
  <c r="G2979" i="2"/>
  <c r="Q2979" i="2" s="1"/>
  <c r="G2980" i="2"/>
  <c r="Q2980" i="2" s="1"/>
  <c r="G2981" i="2"/>
  <c r="Q2981" i="2" s="1"/>
  <c r="G2982" i="2"/>
  <c r="Q2982" i="2" s="1"/>
  <c r="G2983" i="2"/>
  <c r="Q2983" i="2" s="1"/>
  <c r="G2984" i="2"/>
  <c r="Q2984" i="2" s="1"/>
  <c r="G2985" i="2"/>
  <c r="Q2985" i="2" s="1"/>
  <c r="G2986" i="2"/>
  <c r="Q2986" i="2" s="1"/>
  <c r="G2987" i="2"/>
  <c r="Q2987" i="2" s="1"/>
  <c r="G2988" i="2"/>
  <c r="Q2988" i="2" s="1"/>
  <c r="G2989" i="2"/>
  <c r="Q2989" i="2" s="1"/>
  <c r="G2990" i="2"/>
  <c r="Q2990" i="2" s="1"/>
  <c r="G2991" i="2"/>
  <c r="Q2991" i="2" s="1"/>
  <c r="G2992" i="2"/>
  <c r="Q2992" i="2" s="1"/>
  <c r="G2993" i="2"/>
  <c r="Q2993" i="2" s="1"/>
  <c r="G2994" i="2"/>
  <c r="Q2994" i="2" s="1"/>
  <c r="G2995" i="2"/>
  <c r="Q2995" i="2" s="1"/>
  <c r="G2996" i="2"/>
  <c r="Q2996" i="2" s="1"/>
  <c r="G2997" i="2"/>
  <c r="Q2997" i="2" s="1"/>
  <c r="G2998" i="2"/>
  <c r="Q2998" i="2" s="1"/>
  <c r="G2999" i="2"/>
  <c r="Q2999" i="2" s="1"/>
  <c r="G3000" i="2"/>
  <c r="Q3000" i="2" s="1"/>
  <c r="G3001" i="2"/>
  <c r="Q3001" i="2" s="1"/>
  <c r="G3002" i="2"/>
  <c r="Q3002" i="2" s="1"/>
  <c r="G3003" i="2"/>
  <c r="Q3003" i="2" s="1"/>
  <c r="G3004" i="2"/>
  <c r="Q3004" i="2" s="1"/>
  <c r="G3005" i="2"/>
  <c r="Q3005" i="2" s="1"/>
  <c r="G3006" i="2"/>
  <c r="Q3006" i="2" s="1"/>
  <c r="G3007" i="2"/>
  <c r="Q3007" i="2" s="1"/>
  <c r="G3008" i="2"/>
  <c r="Q3008" i="2" s="1"/>
  <c r="G3009" i="2"/>
  <c r="Q3009" i="2" s="1"/>
  <c r="G3010" i="2"/>
  <c r="Q3010" i="2" s="1"/>
  <c r="G3011" i="2"/>
  <c r="Q3011" i="2" s="1"/>
  <c r="G3012" i="2"/>
  <c r="Q3012" i="2" s="1"/>
  <c r="G3013" i="2"/>
  <c r="Q3013" i="2" s="1"/>
  <c r="G3014" i="2"/>
  <c r="Q3014" i="2" s="1"/>
  <c r="G3015" i="2"/>
  <c r="Q3015" i="2" s="1"/>
  <c r="G3016" i="2"/>
  <c r="Q3016" i="2" s="1"/>
  <c r="G3017" i="2"/>
  <c r="Q3017" i="2" s="1"/>
  <c r="G3018" i="2"/>
  <c r="Q3018" i="2" s="1"/>
  <c r="G3019" i="2"/>
  <c r="Q3019" i="2" s="1"/>
  <c r="G3020" i="2"/>
  <c r="Q3020" i="2" s="1"/>
  <c r="G3021" i="2"/>
  <c r="Q3021" i="2" s="1"/>
  <c r="G3022" i="2"/>
  <c r="Q3022" i="2" s="1"/>
  <c r="G3023" i="2"/>
  <c r="Q3023" i="2" s="1"/>
  <c r="G3024" i="2"/>
  <c r="Q3024" i="2" s="1"/>
  <c r="G3025" i="2"/>
  <c r="Q3025" i="2" s="1"/>
  <c r="G3026" i="2"/>
  <c r="Q3026" i="2" s="1"/>
  <c r="G3027" i="2"/>
  <c r="Q3027" i="2" s="1"/>
  <c r="G3028" i="2"/>
  <c r="Q3028" i="2" s="1"/>
  <c r="G3029" i="2"/>
  <c r="Q3029" i="2" s="1"/>
  <c r="G3030" i="2"/>
  <c r="Q3030" i="2" s="1"/>
  <c r="G3031" i="2"/>
  <c r="Q3031" i="2" s="1"/>
  <c r="G3032" i="2"/>
  <c r="Q3032" i="2" s="1"/>
  <c r="G3033" i="2"/>
  <c r="Q3033" i="2" s="1"/>
  <c r="G3034" i="2"/>
  <c r="Q3034" i="2" s="1"/>
  <c r="G3035" i="2"/>
  <c r="Q3035" i="2" s="1"/>
  <c r="G3036" i="2"/>
  <c r="Q3036" i="2" s="1"/>
  <c r="G3037" i="2"/>
  <c r="Q3037" i="2" s="1"/>
  <c r="G3038" i="2"/>
  <c r="Q3038" i="2" s="1"/>
  <c r="G3039" i="2"/>
  <c r="Q3039" i="2" s="1"/>
  <c r="G3040" i="2"/>
  <c r="Q3040" i="2" s="1"/>
  <c r="G3041" i="2"/>
  <c r="Q3041" i="2" s="1"/>
  <c r="G3042" i="2"/>
  <c r="Q3042" i="2" s="1"/>
  <c r="G3043" i="2"/>
  <c r="Q3043" i="2" s="1"/>
  <c r="G3044" i="2"/>
  <c r="Q3044" i="2" s="1"/>
  <c r="G3045" i="2"/>
  <c r="Q3045" i="2" s="1"/>
  <c r="G3046" i="2"/>
  <c r="Q3046" i="2" s="1"/>
  <c r="G3047" i="2"/>
  <c r="Q3047" i="2" s="1"/>
  <c r="G3048" i="2"/>
  <c r="Q3048" i="2" s="1"/>
  <c r="G3049" i="2"/>
  <c r="Q3049" i="2" s="1"/>
  <c r="G3050" i="2"/>
  <c r="Q3050" i="2" s="1"/>
  <c r="G3051" i="2"/>
  <c r="Q3051" i="2" s="1"/>
  <c r="G3052" i="2"/>
  <c r="Q3052" i="2" s="1"/>
  <c r="G3053" i="2"/>
  <c r="Q3053" i="2" s="1"/>
  <c r="G3054" i="2"/>
  <c r="Q3054" i="2" s="1"/>
  <c r="G3055" i="2"/>
  <c r="Q3055" i="2" s="1"/>
  <c r="G3056" i="2"/>
  <c r="Q3056" i="2" s="1"/>
  <c r="G3057" i="2"/>
  <c r="Q3057" i="2" s="1"/>
  <c r="G3058" i="2"/>
  <c r="Q3058" i="2" s="1"/>
  <c r="G3059" i="2"/>
  <c r="Q3059" i="2" s="1"/>
  <c r="G3060" i="2"/>
  <c r="Q3060" i="2" s="1"/>
  <c r="G3061" i="2"/>
  <c r="Q3061" i="2" s="1"/>
  <c r="G3062" i="2"/>
  <c r="Q3062" i="2" s="1"/>
  <c r="G3063" i="2"/>
  <c r="Q3063" i="2" s="1"/>
  <c r="G3064" i="2"/>
  <c r="Q3064" i="2" s="1"/>
  <c r="G3065" i="2"/>
  <c r="Q3065" i="2" s="1"/>
  <c r="G3066" i="2"/>
  <c r="Q3066" i="2" s="1"/>
  <c r="G3067" i="2"/>
  <c r="Q3067" i="2" s="1"/>
  <c r="G3068" i="2"/>
  <c r="Q3068" i="2" s="1"/>
  <c r="G3069" i="2"/>
  <c r="Q3069" i="2" s="1"/>
  <c r="G3070" i="2"/>
  <c r="Q3070" i="2" s="1"/>
  <c r="G3071" i="2"/>
  <c r="Q3071" i="2" s="1"/>
  <c r="G3072" i="2"/>
  <c r="Q3072" i="2" s="1"/>
  <c r="G3073" i="2"/>
  <c r="Q3073" i="2" s="1"/>
  <c r="G3074" i="2"/>
  <c r="Q3074" i="2" s="1"/>
  <c r="G3075" i="2"/>
  <c r="Q3075" i="2" s="1"/>
  <c r="G3076" i="2"/>
  <c r="Q3076" i="2" s="1"/>
  <c r="G3077" i="2"/>
  <c r="Q3077" i="2" s="1"/>
  <c r="G3078" i="2"/>
  <c r="Q3078" i="2" s="1"/>
  <c r="G3079" i="2"/>
  <c r="Q3079" i="2" s="1"/>
  <c r="G3080" i="2"/>
  <c r="Q3080" i="2" s="1"/>
  <c r="G3081" i="2"/>
  <c r="Q3081" i="2" s="1"/>
  <c r="G3082" i="2"/>
  <c r="Q3082" i="2" s="1"/>
  <c r="G3083" i="2"/>
  <c r="Q3083" i="2" s="1"/>
  <c r="G3084" i="2"/>
  <c r="Q3084" i="2" s="1"/>
  <c r="G3085" i="2"/>
  <c r="Q3085" i="2" s="1"/>
  <c r="G3086" i="2"/>
  <c r="Q3086" i="2" s="1"/>
  <c r="G3087" i="2"/>
  <c r="Q3087" i="2" s="1"/>
  <c r="G3088" i="2"/>
  <c r="Q3088" i="2" s="1"/>
  <c r="G3089" i="2"/>
  <c r="Q3089" i="2" s="1"/>
  <c r="G3090" i="2"/>
  <c r="Q3090" i="2" s="1"/>
  <c r="G3091" i="2"/>
  <c r="Q3091" i="2" s="1"/>
  <c r="G3092" i="2"/>
  <c r="Q3092" i="2" s="1"/>
  <c r="G3093" i="2"/>
  <c r="Q3093" i="2" s="1"/>
  <c r="G3094" i="2"/>
  <c r="Q3094" i="2" s="1"/>
  <c r="G3095" i="2"/>
  <c r="Q3095" i="2" s="1"/>
  <c r="G3096" i="2"/>
  <c r="Q3096" i="2" s="1"/>
  <c r="G3097" i="2"/>
  <c r="Q3097" i="2" s="1"/>
  <c r="G3098" i="2"/>
  <c r="Q3098" i="2" s="1"/>
  <c r="G3099" i="2"/>
  <c r="Q3099" i="2" s="1"/>
  <c r="G3100" i="2"/>
  <c r="Q3100" i="2" s="1"/>
  <c r="G3101" i="2"/>
  <c r="Q3101" i="2" s="1"/>
  <c r="G3102" i="2"/>
  <c r="Q3102" i="2" s="1"/>
  <c r="G3103" i="2"/>
  <c r="Q3103" i="2" s="1"/>
  <c r="G3104" i="2"/>
  <c r="Q3104" i="2" s="1"/>
  <c r="G3105" i="2"/>
  <c r="Q3105" i="2" s="1"/>
  <c r="G3106" i="2"/>
  <c r="Q3106" i="2" s="1"/>
  <c r="G3107" i="2"/>
  <c r="Q3107" i="2" s="1"/>
  <c r="G3108" i="2"/>
  <c r="Q3108" i="2" s="1"/>
  <c r="G3109" i="2"/>
  <c r="Q3109" i="2" s="1"/>
  <c r="G3110" i="2"/>
  <c r="Q3110" i="2" s="1"/>
  <c r="G3111" i="2"/>
  <c r="Q3111" i="2" s="1"/>
  <c r="G3112" i="2"/>
  <c r="Q3112" i="2" s="1"/>
  <c r="G3113" i="2"/>
  <c r="Q3113" i="2" s="1"/>
  <c r="G3114" i="2"/>
  <c r="Q3114" i="2" s="1"/>
  <c r="G3115" i="2"/>
  <c r="Q3115" i="2" s="1"/>
  <c r="G3116" i="2"/>
  <c r="Q3116" i="2" s="1"/>
  <c r="G3117" i="2"/>
  <c r="Q3117" i="2" s="1"/>
  <c r="G3118" i="2"/>
  <c r="Q3118" i="2" s="1"/>
  <c r="G3119" i="2"/>
  <c r="Q3119" i="2" s="1"/>
  <c r="G3120" i="2"/>
  <c r="Q3120" i="2" s="1"/>
  <c r="G3121" i="2"/>
  <c r="Q3121" i="2" s="1"/>
  <c r="G3122" i="2"/>
  <c r="Q3122" i="2" s="1"/>
  <c r="G3123" i="2"/>
  <c r="Q3123" i="2" s="1"/>
  <c r="G3124" i="2"/>
  <c r="Q3124" i="2" s="1"/>
  <c r="G3125" i="2"/>
  <c r="Q3125" i="2" s="1"/>
  <c r="G3126" i="2"/>
  <c r="Q3126" i="2" s="1"/>
  <c r="G3127" i="2"/>
  <c r="Q3127" i="2" s="1"/>
  <c r="G3128" i="2"/>
  <c r="Q3128" i="2" s="1"/>
  <c r="G3129" i="2"/>
  <c r="Q3129" i="2" s="1"/>
  <c r="G3130" i="2"/>
  <c r="Q3130" i="2" s="1"/>
  <c r="G3131" i="2"/>
  <c r="Q3131" i="2" s="1"/>
  <c r="G3132" i="2"/>
  <c r="Q3132" i="2" s="1"/>
  <c r="G3133" i="2"/>
  <c r="Q3133" i="2" s="1"/>
  <c r="G3134" i="2"/>
  <c r="Q3134" i="2" s="1"/>
  <c r="G3135" i="2"/>
  <c r="Q3135" i="2" s="1"/>
  <c r="G3136" i="2"/>
  <c r="Q3136" i="2" s="1"/>
  <c r="G3137" i="2"/>
  <c r="Q3137" i="2" s="1"/>
  <c r="G3138" i="2"/>
  <c r="Q3138" i="2" s="1"/>
  <c r="G3139" i="2"/>
  <c r="Q3139" i="2" s="1"/>
  <c r="G3140" i="2"/>
  <c r="Q3140" i="2" s="1"/>
  <c r="G3141" i="2"/>
  <c r="Q3141" i="2" s="1"/>
  <c r="G3142" i="2"/>
  <c r="Q3142" i="2" s="1"/>
  <c r="G3143" i="2"/>
  <c r="Q3143" i="2" s="1"/>
  <c r="G3144" i="2"/>
  <c r="Q3144" i="2" s="1"/>
  <c r="G3145" i="2"/>
  <c r="Q3145" i="2" s="1"/>
  <c r="G3146" i="2"/>
  <c r="Q3146" i="2" s="1"/>
  <c r="G3147" i="2"/>
  <c r="Q3147" i="2" s="1"/>
  <c r="G3148" i="2"/>
  <c r="Q3148" i="2" s="1"/>
  <c r="G3149" i="2"/>
  <c r="Q3149" i="2" s="1"/>
  <c r="G3150" i="2"/>
  <c r="Q3150" i="2" s="1"/>
  <c r="G3151" i="2"/>
  <c r="Q3151" i="2" s="1"/>
  <c r="G3152" i="2"/>
  <c r="Q3152" i="2" s="1"/>
  <c r="G3153" i="2"/>
  <c r="Q3153" i="2" s="1"/>
  <c r="G3154" i="2"/>
  <c r="Q3154" i="2" s="1"/>
  <c r="G3155" i="2"/>
  <c r="Q3155" i="2" s="1"/>
  <c r="G3156" i="2"/>
  <c r="Q3156" i="2" s="1"/>
  <c r="G3157" i="2"/>
  <c r="Q3157" i="2" s="1"/>
  <c r="G3158" i="2"/>
  <c r="Q3158" i="2" s="1"/>
  <c r="G3159" i="2"/>
  <c r="Q3159" i="2" s="1"/>
  <c r="G3160" i="2"/>
  <c r="Q3160" i="2" s="1"/>
  <c r="G3161" i="2"/>
  <c r="Q3161" i="2" s="1"/>
  <c r="G3162" i="2"/>
  <c r="Q3162" i="2" s="1"/>
  <c r="G3163" i="2"/>
  <c r="Q3163" i="2" s="1"/>
  <c r="G3164" i="2"/>
  <c r="Q3164" i="2" s="1"/>
  <c r="G3165" i="2"/>
  <c r="Q3165" i="2" s="1"/>
  <c r="G3166" i="2"/>
  <c r="Q3166" i="2" s="1"/>
  <c r="G3167" i="2"/>
  <c r="Q3167" i="2" s="1"/>
  <c r="G3168" i="2"/>
  <c r="Q3168" i="2" s="1"/>
  <c r="G3169" i="2"/>
  <c r="Q3169" i="2" s="1"/>
  <c r="G3170" i="2"/>
  <c r="Q3170" i="2" s="1"/>
  <c r="G3171" i="2"/>
  <c r="Q3171" i="2" s="1"/>
  <c r="G3172" i="2"/>
  <c r="Q3172" i="2" s="1"/>
  <c r="G3173" i="2"/>
  <c r="Q3173" i="2" s="1"/>
  <c r="G3174" i="2"/>
  <c r="Q3174" i="2" s="1"/>
  <c r="G3175" i="2"/>
  <c r="Q3175" i="2" s="1"/>
  <c r="G3176" i="2"/>
  <c r="Q3176" i="2" s="1"/>
  <c r="G3177" i="2"/>
  <c r="Q3177" i="2" s="1"/>
  <c r="G3178" i="2"/>
  <c r="Q3178" i="2" s="1"/>
  <c r="G3179" i="2"/>
  <c r="Q3179" i="2" s="1"/>
  <c r="G3180" i="2"/>
  <c r="Q3180" i="2" s="1"/>
  <c r="G3181" i="2"/>
  <c r="Q3181" i="2" s="1"/>
  <c r="G3182" i="2"/>
  <c r="Q3182" i="2" s="1"/>
  <c r="G3183" i="2"/>
  <c r="Q3183" i="2" s="1"/>
  <c r="G3184" i="2"/>
  <c r="Q3184" i="2" s="1"/>
  <c r="G3185" i="2"/>
  <c r="Q3185" i="2" s="1"/>
  <c r="G3186" i="2"/>
  <c r="Q3186" i="2" s="1"/>
  <c r="G3187" i="2"/>
  <c r="Q3187" i="2" s="1"/>
  <c r="G3188" i="2"/>
  <c r="Q3188" i="2" s="1"/>
  <c r="G3189" i="2"/>
  <c r="Q3189" i="2" s="1"/>
  <c r="G3190" i="2"/>
  <c r="Q3190" i="2" s="1"/>
  <c r="G3191" i="2"/>
  <c r="Q3191" i="2" s="1"/>
  <c r="G3192" i="2"/>
  <c r="Q3192" i="2" s="1"/>
  <c r="G3193" i="2"/>
  <c r="Q3193" i="2" s="1"/>
  <c r="G3194" i="2"/>
  <c r="Q3194" i="2" s="1"/>
  <c r="G3195" i="2"/>
  <c r="Q3195" i="2" s="1"/>
  <c r="G3196" i="2"/>
  <c r="Q3196" i="2" s="1"/>
  <c r="G3197" i="2"/>
  <c r="Q3197" i="2" s="1"/>
  <c r="G3198" i="2"/>
  <c r="Q3198" i="2" s="1"/>
  <c r="G3199" i="2"/>
  <c r="Q3199" i="2" s="1"/>
  <c r="G3200" i="2"/>
  <c r="Q3200" i="2" s="1"/>
  <c r="G3201" i="2"/>
  <c r="Q3201" i="2" s="1"/>
  <c r="G3202" i="2"/>
  <c r="Q3202" i="2" s="1"/>
  <c r="G3203" i="2"/>
  <c r="Q3203" i="2" s="1"/>
  <c r="G3204" i="2"/>
  <c r="Q3204" i="2" s="1"/>
  <c r="G3205" i="2"/>
  <c r="Q3205" i="2" s="1"/>
  <c r="G3206" i="2"/>
  <c r="Q3206" i="2" s="1"/>
  <c r="G3207" i="2"/>
  <c r="Q3207" i="2" s="1"/>
  <c r="G3208" i="2"/>
  <c r="Q3208" i="2" s="1"/>
  <c r="G3209" i="2"/>
  <c r="Q3209" i="2" s="1"/>
  <c r="G3210" i="2"/>
  <c r="Q3210" i="2" s="1"/>
  <c r="G3211" i="2"/>
  <c r="Q3211" i="2" s="1"/>
  <c r="G3212" i="2"/>
  <c r="Q3212" i="2" s="1"/>
  <c r="G3213" i="2"/>
  <c r="Q3213" i="2" s="1"/>
  <c r="G3214" i="2"/>
  <c r="Q3214" i="2" s="1"/>
  <c r="G3215" i="2"/>
  <c r="Q3215" i="2" s="1"/>
  <c r="G3216" i="2"/>
  <c r="Q3216" i="2" s="1"/>
  <c r="G3217" i="2"/>
  <c r="Q3217" i="2" s="1"/>
  <c r="G3218" i="2"/>
  <c r="Q3218" i="2" s="1"/>
  <c r="G3219" i="2"/>
  <c r="Q3219" i="2" s="1"/>
  <c r="G3220" i="2"/>
  <c r="Q3220" i="2" s="1"/>
  <c r="G3221" i="2"/>
  <c r="Q3221" i="2" s="1"/>
  <c r="G3222" i="2"/>
  <c r="Q3222" i="2" s="1"/>
  <c r="G3223" i="2"/>
  <c r="Q3223" i="2" s="1"/>
  <c r="G3224" i="2"/>
  <c r="Q3224" i="2" s="1"/>
  <c r="G3225" i="2"/>
  <c r="Q3225" i="2" s="1"/>
  <c r="G3226" i="2"/>
  <c r="Q3226" i="2" s="1"/>
  <c r="G3227" i="2"/>
  <c r="Q3227" i="2" s="1"/>
  <c r="G3228" i="2"/>
  <c r="Q3228" i="2" s="1"/>
  <c r="G3229" i="2"/>
  <c r="Q3229" i="2" s="1"/>
  <c r="G3230" i="2"/>
  <c r="Q3230" i="2" s="1"/>
  <c r="G3231" i="2"/>
  <c r="Q3231" i="2" s="1"/>
  <c r="G3232" i="2"/>
  <c r="Q3232" i="2" s="1"/>
  <c r="G3233" i="2"/>
  <c r="Q3233" i="2" s="1"/>
  <c r="G3234" i="2"/>
  <c r="Q3234" i="2" s="1"/>
  <c r="G3235" i="2"/>
  <c r="Q3235" i="2" s="1"/>
  <c r="G3236" i="2"/>
  <c r="Q3236" i="2" s="1"/>
  <c r="G3237" i="2"/>
  <c r="Q3237" i="2" s="1"/>
  <c r="G3238" i="2"/>
  <c r="Q3238" i="2" s="1"/>
  <c r="G3239" i="2"/>
  <c r="Q3239" i="2" s="1"/>
  <c r="G3240" i="2"/>
  <c r="Q3240" i="2" s="1"/>
  <c r="G3241" i="2"/>
  <c r="Q3241" i="2" s="1"/>
  <c r="G3242" i="2"/>
  <c r="Q3242" i="2" s="1"/>
  <c r="G3243" i="2"/>
  <c r="Q3243" i="2" s="1"/>
  <c r="G3244" i="2"/>
  <c r="Q3244" i="2" s="1"/>
  <c r="G3245" i="2"/>
  <c r="Q3245" i="2" s="1"/>
  <c r="G3246" i="2"/>
  <c r="Q3246" i="2" s="1"/>
  <c r="G3247" i="2"/>
  <c r="Q3247" i="2" s="1"/>
  <c r="G3248" i="2"/>
  <c r="Q3248" i="2" s="1"/>
  <c r="G3249" i="2"/>
  <c r="Q3249" i="2" s="1"/>
  <c r="G3250" i="2"/>
  <c r="Q3250" i="2" s="1"/>
  <c r="G3251" i="2"/>
  <c r="Q3251" i="2" s="1"/>
  <c r="G3252" i="2"/>
  <c r="Q3252" i="2" s="1"/>
  <c r="G3253" i="2"/>
  <c r="Q3253" i="2" s="1"/>
  <c r="G3254" i="2"/>
  <c r="Q3254" i="2" s="1"/>
  <c r="G3255" i="2"/>
  <c r="Q3255" i="2" s="1"/>
  <c r="G3256" i="2"/>
  <c r="Q3256" i="2" s="1"/>
  <c r="G3257" i="2"/>
  <c r="Q3257" i="2" s="1"/>
  <c r="G3258" i="2"/>
  <c r="Q3258" i="2" s="1"/>
  <c r="G3259" i="2"/>
  <c r="Q3259" i="2" s="1"/>
  <c r="G3260" i="2"/>
  <c r="Q3260" i="2" s="1"/>
  <c r="G3261" i="2"/>
  <c r="Q3261" i="2" s="1"/>
  <c r="G3262" i="2"/>
  <c r="Q3262" i="2" s="1"/>
  <c r="G3263" i="2"/>
  <c r="Q3263" i="2" s="1"/>
  <c r="G3264" i="2"/>
  <c r="Q3264" i="2" s="1"/>
  <c r="G3265" i="2"/>
  <c r="Q3265" i="2" s="1"/>
  <c r="G3266" i="2"/>
  <c r="Q3266" i="2" s="1"/>
  <c r="G3267" i="2"/>
  <c r="Q3267" i="2" s="1"/>
  <c r="G3268" i="2"/>
  <c r="Q3268" i="2" s="1"/>
  <c r="G3269" i="2"/>
  <c r="Q3269" i="2" s="1"/>
  <c r="G3270" i="2"/>
  <c r="Q3270" i="2" s="1"/>
  <c r="G3271" i="2"/>
  <c r="Q3271" i="2" s="1"/>
  <c r="G3272" i="2"/>
  <c r="Q3272" i="2" s="1"/>
  <c r="G3273" i="2"/>
  <c r="Q3273" i="2" s="1"/>
  <c r="G3274" i="2"/>
  <c r="Q3274" i="2" s="1"/>
  <c r="G3275" i="2"/>
  <c r="Q3275" i="2" s="1"/>
  <c r="G3276" i="2"/>
  <c r="Q3276" i="2" s="1"/>
  <c r="G3277" i="2"/>
  <c r="Q3277" i="2" s="1"/>
  <c r="G3278" i="2"/>
  <c r="Q3278" i="2" s="1"/>
  <c r="G3279" i="2"/>
  <c r="Q3279" i="2" s="1"/>
  <c r="G3280" i="2"/>
  <c r="Q3280" i="2" s="1"/>
  <c r="G3281" i="2"/>
  <c r="Q3281" i="2" s="1"/>
  <c r="G3282" i="2"/>
  <c r="Q3282" i="2" s="1"/>
  <c r="G3283" i="2"/>
  <c r="Q3283" i="2" s="1"/>
  <c r="G3284" i="2"/>
  <c r="Q3284" i="2" s="1"/>
  <c r="G3285" i="2"/>
  <c r="Q3285" i="2" s="1"/>
  <c r="G3286" i="2"/>
  <c r="Q3286" i="2" s="1"/>
  <c r="G3287" i="2"/>
  <c r="Q3287" i="2" s="1"/>
  <c r="G3288" i="2"/>
  <c r="Q3288" i="2" s="1"/>
  <c r="G3289" i="2"/>
  <c r="Q3289" i="2" s="1"/>
  <c r="G3290" i="2"/>
  <c r="Q3290" i="2" s="1"/>
  <c r="G3291" i="2"/>
  <c r="Q3291" i="2" s="1"/>
  <c r="G3292" i="2"/>
  <c r="Q3292" i="2" s="1"/>
  <c r="G3293" i="2"/>
  <c r="Q3293" i="2" s="1"/>
  <c r="G3294" i="2"/>
  <c r="Q3294" i="2" s="1"/>
  <c r="G3295" i="2"/>
  <c r="Q3295" i="2" s="1"/>
  <c r="G3296" i="2"/>
  <c r="Q3296" i="2" s="1"/>
  <c r="G3297" i="2"/>
  <c r="Q3297" i="2" s="1"/>
  <c r="G3298" i="2"/>
  <c r="Q3298" i="2" s="1"/>
  <c r="G3299" i="2"/>
  <c r="Q3299" i="2" s="1"/>
  <c r="G3300" i="2"/>
  <c r="Q3300" i="2" s="1"/>
  <c r="G3301" i="2"/>
  <c r="Q3301" i="2" s="1"/>
  <c r="G3302" i="2"/>
  <c r="Q3302" i="2" s="1"/>
  <c r="G3303" i="2"/>
  <c r="Q3303" i="2" s="1"/>
  <c r="G3304" i="2"/>
  <c r="Q3304" i="2" s="1"/>
  <c r="G3305" i="2"/>
  <c r="Q3305" i="2" s="1"/>
  <c r="G3306" i="2"/>
  <c r="Q3306" i="2" s="1"/>
  <c r="G3307" i="2"/>
  <c r="Q3307" i="2" s="1"/>
  <c r="G3308" i="2"/>
  <c r="Q3308" i="2" s="1"/>
  <c r="G3309" i="2"/>
  <c r="Q3309" i="2" s="1"/>
  <c r="G3310" i="2"/>
  <c r="Q3310" i="2" s="1"/>
  <c r="G3311" i="2"/>
  <c r="Q3311" i="2" s="1"/>
  <c r="G3312" i="2"/>
  <c r="Q3312" i="2" s="1"/>
  <c r="G3313" i="2"/>
  <c r="Q3313" i="2" s="1"/>
  <c r="G3314" i="2"/>
  <c r="Q3314" i="2" s="1"/>
  <c r="G3315" i="2"/>
  <c r="Q3315" i="2" s="1"/>
  <c r="G3316" i="2"/>
  <c r="Q3316" i="2" s="1"/>
  <c r="G3317" i="2"/>
  <c r="Q3317" i="2" s="1"/>
  <c r="G3318" i="2"/>
  <c r="Q3318" i="2" s="1"/>
  <c r="G3319" i="2"/>
  <c r="Q3319" i="2" s="1"/>
  <c r="G3320" i="2"/>
  <c r="Q3320" i="2" s="1"/>
  <c r="G3321" i="2"/>
  <c r="Q3321" i="2" s="1"/>
  <c r="G3322" i="2"/>
  <c r="Q3322" i="2" s="1"/>
  <c r="G3323" i="2"/>
  <c r="Q3323" i="2" s="1"/>
  <c r="G3324" i="2"/>
  <c r="Q3324" i="2" s="1"/>
  <c r="G3325" i="2"/>
  <c r="Q3325" i="2" s="1"/>
  <c r="G3326" i="2"/>
  <c r="Q3326" i="2" s="1"/>
  <c r="G3327" i="2"/>
  <c r="Q3327" i="2" s="1"/>
  <c r="G3328" i="2"/>
  <c r="Q3328" i="2" s="1"/>
  <c r="G3329" i="2"/>
  <c r="Q3329" i="2" s="1"/>
  <c r="G3330" i="2"/>
  <c r="Q3330" i="2" s="1"/>
  <c r="G3331" i="2"/>
  <c r="Q3331" i="2" s="1"/>
  <c r="G3332" i="2"/>
  <c r="Q3332" i="2" s="1"/>
  <c r="G3333" i="2"/>
  <c r="Q3333" i="2" s="1"/>
  <c r="G3334" i="2"/>
  <c r="Q3334" i="2" s="1"/>
  <c r="G3335" i="2"/>
  <c r="Q3335" i="2" s="1"/>
  <c r="G3336" i="2"/>
  <c r="Q3336" i="2" s="1"/>
  <c r="G3337" i="2"/>
  <c r="Q3337" i="2" s="1"/>
  <c r="G3338" i="2"/>
  <c r="Q3338" i="2" s="1"/>
  <c r="G3339" i="2"/>
  <c r="Q3339" i="2" s="1"/>
  <c r="G3340" i="2"/>
  <c r="Q3340" i="2" s="1"/>
  <c r="G3341" i="2"/>
  <c r="Q3341" i="2" s="1"/>
  <c r="G3342" i="2"/>
  <c r="Q3342" i="2" s="1"/>
  <c r="G3343" i="2"/>
  <c r="Q3343" i="2" s="1"/>
  <c r="G3344" i="2"/>
  <c r="Q3344" i="2" s="1"/>
  <c r="G3345" i="2"/>
  <c r="Q3345" i="2" s="1"/>
  <c r="G3346" i="2"/>
  <c r="Q3346" i="2" s="1"/>
  <c r="G3347" i="2"/>
  <c r="Q3347" i="2" s="1"/>
  <c r="G3348" i="2"/>
  <c r="Q3348" i="2" s="1"/>
  <c r="G3349" i="2"/>
  <c r="Q3349" i="2" s="1"/>
  <c r="G3350" i="2"/>
  <c r="Q3350" i="2" s="1"/>
  <c r="G3351" i="2"/>
  <c r="Q3351" i="2" s="1"/>
  <c r="G3352" i="2"/>
  <c r="Q3352" i="2" s="1"/>
  <c r="G3353" i="2"/>
  <c r="Q3353" i="2" s="1"/>
  <c r="G3354" i="2"/>
  <c r="Q3354" i="2" s="1"/>
  <c r="G3355" i="2"/>
  <c r="Q3355" i="2" s="1"/>
  <c r="G3356" i="2"/>
  <c r="Q3356" i="2" s="1"/>
  <c r="G3357" i="2"/>
  <c r="Q3357" i="2" s="1"/>
  <c r="G3358" i="2"/>
  <c r="Q3358" i="2" s="1"/>
  <c r="G3359" i="2"/>
  <c r="Q3359" i="2" s="1"/>
  <c r="G3360" i="2"/>
  <c r="Q3360" i="2" s="1"/>
  <c r="G3361" i="2"/>
  <c r="Q3361" i="2" s="1"/>
  <c r="G3362" i="2"/>
  <c r="Q3362" i="2" s="1"/>
  <c r="G3363" i="2"/>
  <c r="Q3363" i="2" s="1"/>
  <c r="G3364" i="2"/>
  <c r="Q3364" i="2" s="1"/>
  <c r="G3365" i="2"/>
  <c r="Q3365" i="2" s="1"/>
  <c r="G3366" i="2"/>
  <c r="Q3366" i="2" s="1"/>
  <c r="G3367" i="2"/>
  <c r="Q3367" i="2" s="1"/>
  <c r="G3368" i="2"/>
  <c r="Q3368" i="2" s="1"/>
  <c r="G3369" i="2"/>
  <c r="Q3369" i="2" s="1"/>
  <c r="G3370" i="2"/>
  <c r="Q3370" i="2" s="1"/>
  <c r="G3371" i="2"/>
  <c r="Q3371" i="2" s="1"/>
  <c r="G3372" i="2"/>
  <c r="Q3372" i="2" s="1"/>
  <c r="G3373" i="2"/>
  <c r="Q3373" i="2" s="1"/>
  <c r="G3374" i="2"/>
  <c r="Q3374" i="2" s="1"/>
  <c r="G3375" i="2"/>
  <c r="Q3375" i="2" s="1"/>
  <c r="G3376" i="2"/>
  <c r="Q3376" i="2" s="1"/>
  <c r="G3377" i="2"/>
  <c r="Q3377" i="2" s="1"/>
  <c r="G3378" i="2"/>
  <c r="Q3378" i="2" s="1"/>
  <c r="G3379" i="2"/>
  <c r="Q3379" i="2" s="1"/>
  <c r="G3380" i="2"/>
  <c r="Q3380" i="2" s="1"/>
  <c r="G3381" i="2"/>
  <c r="Q3381" i="2" s="1"/>
  <c r="G3382" i="2"/>
  <c r="Q3382" i="2" s="1"/>
  <c r="G3383" i="2"/>
  <c r="Q3383" i="2" s="1"/>
  <c r="G3384" i="2"/>
  <c r="Q3384" i="2" s="1"/>
  <c r="G3385" i="2"/>
  <c r="Q3385" i="2" s="1"/>
  <c r="G3386" i="2"/>
  <c r="Q3386" i="2" s="1"/>
  <c r="G3387" i="2"/>
  <c r="Q3387" i="2" s="1"/>
  <c r="G3388" i="2"/>
  <c r="Q3388" i="2" s="1"/>
  <c r="G3389" i="2"/>
  <c r="Q3389" i="2" s="1"/>
  <c r="G3390" i="2"/>
  <c r="Q3390" i="2" s="1"/>
  <c r="G3391" i="2"/>
  <c r="Q3391" i="2" s="1"/>
  <c r="G3392" i="2"/>
  <c r="Q3392" i="2" s="1"/>
  <c r="G3393" i="2"/>
  <c r="Q3393" i="2" s="1"/>
  <c r="G3394" i="2"/>
  <c r="Q3394" i="2" s="1"/>
  <c r="G3395" i="2"/>
  <c r="Q3395" i="2" s="1"/>
  <c r="G3396" i="2"/>
  <c r="Q3396" i="2" s="1"/>
  <c r="G3397" i="2"/>
  <c r="Q3397" i="2" s="1"/>
  <c r="G3398" i="2"/>
  <c r="Q3398" i="2" s="1"/>
  <c r="G3399" i="2"/>
  <c r="Q3399" i="2" s="1"/>
  <c r="G3400" i="2"/>
  <c r="Q3400" i="2" s="1"/>
  <c r="G3401" i="2"/>
  <c r="Q3401" i="2" s="1"/>
  <c r="G3402" i="2"/>
  <c r="Q3402" i="2" s="1"/>
  <c r="G3403" i="2"/>
  <c r="Q3403" i="2" s="1"/>
  <c r="G3404" i="2"/>
  <c r="Q3404" i="2" s="1"/>
  <c r="G3405" i="2"/>
  <c r="Q3405" i="2" s="1"/>
  <c r="G3406" i="2"/>
  <c r="Q3406" i="2" s="1"/>
  <c r="G3407" i="2"/>
  <c r="Q3407" i="2" s="1"/>
  <c r="G3408" i="2"/>
  <c r="Q3408" i="2" s="1"/>
  <c r="G3409" i="2"/>
  <c r="Q3409" i="2" s="1"/>
  <c r="G3410" i="2"/>
  <c r="Q3410" i="2" s="1"/>
  <c r="G3411" i="2"/>
  <c r="Q3411" i="2" s="1"/>
  <c r="G3412" i="2"/>
  <c r="Q3412" i="2" s="1"/>
  <c r="G3413" i="2"/>
  <c r="Q3413" i="2" s="1"/>
  <c r="G3414" i="2"/>
  <c r="Q3414" i="2" s="1"/>
  <c r="G3415" i="2"/>
  <c r="Q3415" i="2" s="1"/>
  <c r="G3416" i="2"/>
  <c r="Q3416" i="2" s="1"/>
  <c r="G3417" i="2"/>
  <c r="Q3417" i="2" s="1"/>
  <c r="G3418" i="2"/>
  <c r="Q3418" i="2" s="1"/>
  <c r="G3419" i="2"/>
  <c r="Q3419" i="2" s="1"/>
  <c r="G3420" i="2"/>
  <c r="Q3420" i="2" s="1"/>
  <c r="G3421" i="2"/>
  <c r="Q3421" i="2" s="1"/>
  <c r="G3422" i="2"/>
  <c r="Q3422" i="2" s="1"/>
  <c r="G3423" i="2"/>
  <c r="Q3423" i="2" s="1"/>
  <c r="G3424" i="2"/>
  <c r="Q3424" i="2" s="1"/>
  <c r="G3425" i="2"/>
  <c r="Q3425" i="2" s="1"/>
  <c r="G3426" i="2"/>
  <c r="Q3426" i="2" s="1"/>
  <c r="G3427" i="2"/>
  <c r="Q3427" i="2" s="1"/>
  <c r="G3428" i="2"/>
  <c r="Q3428" i="2" s="1"/>
  <c r="G3429" i="2"/>
  <c r="Q3429" i="2" s="1"/>
  <c r="G3430" i="2"/>
  <c r="Q3430" i="2" s="1"/>
  <c r="G3431" i="2"/>
  <c r="Q3431" i="2" s="1"/>
  <c r="G3432" i="2"/>
  <c r="Q3432" i="2" s="1"/>
  <c r="G3433" i="2"/>
  <c r="Q3433" i="2" s="1"/>
  <c r="G3434" i="2"/>
  <c r="Q3434" i="2" s="1"/>
  <c r="G3435" i="2"/>
  <c r="Q3435" i="2" s="1"/>
  <c r="G3436" i="2"/>
  <c r="Q3436" i="2" s="1"/>
  <c r="G3437" i="2"/>
  <c r="Q3437" i="2" s="1"/>
  <c r="G3438" i="2"/>
  <c r="Q3438" i="2" s="1"/>
  <c r="G3439" i="2"/>
  <c r="Q3439" i="2" s="1"/>
  <c r="G3440" i="2"/>
  <c r="Q3440" i="2" s="1"/>
  <c r="G3441" i="2"/>
  <c r="Q3441" i="2" s="1"/>
  <c r="G3442" i="2"/>
  <c r="Q3442" i="2" s="1"/>
  <c r="G3443" i="2"/>
  <c r="Q3443" i="2" s="1"/>
  <c r="G3444" i="2"/>
  <c r="Q3444" i="2" s="1"/>
  <c r="G3445" i="2"/>
  <c r="Q3445" i="2" s="1"/>
  <c r="G3446" i="2"/>
  <c r="Q3446" i="2" s="1"/>
  <c r="G3447" i="2"/>
  <c r="Q3447" i="2" s="1"/>
  <c r="G3448" i="2"/>
  <c r="Q3448" i="2" s="1"/>
  <c r="G3449" i="2"/>
  <c r="Q3449" i="2" s="1"/>
  <c r="G3450" i="2"/>
  <c r="Q3450" i="2" s="1"/>
  <c r="G3451" i="2"/>
  <c r="Q3451" i="2" s="1"/>
  <c r="G3452" i="2"/>
  <c r="Q3452" i="2" s="1"/>
  <c r="G3453" i="2"/>
  <c r="Q3453" i="2" s="1"/>
  <c r="G3454" i="2"/>
  <c r="Q3454" i="2" s="1"/>
  <c r="G3455" i="2"/>
  <c r="Q3455" i="2" s="1"/>
  <c r="G3456" i="2"/>
  <c r="Q3456" i="2" s="1"/>
  <c r="G3457" i="2"/>
  <c r="Q3457" i="2" s="1"/>
  <c r="G3458" i="2"/>
  <c r="Q3458" i="2" s="1"/>
  <c r="G3459" i="2"/>
  <c r="Q3459" i="2" s="1"/>
  <c r="G3460" i="2"/>
  <c r="Q3460" i="2" s="1"/>
  <c r="G3461" i="2"/>
  <c r="Q3461" i="2" s="1"/>
  <c r="G3462" i="2"/>
  <c r="Q3462" i="2" s="1"/>
  <c r="G3463" i="2"/>
  <c r="Q3463" i="2" s="1"/>
  <c r="G3464" i="2"/>
  <c r="Q3464" i="2" s="1"/>
  <c r="G3465" i="2"/>
  <c r="Q3465" i="2" s="1"/>
  <c r="G3466" i="2"/>
  <c r="Q3466" i="2" s="1"/>
  <c r="G3467" i="2"/>
  <c r="Q3467" i="2" s="1"/>
  <c r="G3468" i="2"/>
  <c r="Q3468" i="2" s="1"/>
  <c r="G3469" i="2"/>
  <c r="Q3469" i="2" s="1"/>
  <c r="G3470" i="2"/>
  <c r="Q3470" i="2" s="1"/>
  <c r="G3471" i="2"/>
  <c r="Q3471" i="2" s="1"/>
  <c r="G3472" i="2"/>
  <c r="Q3472" i="2" s="1"/>
  <c r="G3473" i="2"/>
  <c r="Q3473" i="2" s="1"/>
  <c r="G3474" i="2"/>
  <c r="Q3474" i="2" s="1"/>
  <c r="G3475" i="2"/>
  <c r="Q3475" i="2" s="1"/>
  <c r="G3476" i="2"/>
  <c r="Q3476" i="2" s="1"/>
  <c r="G3477" i="2"/>
  <c r="Q3477" i="2" s="1"/>
  <c r="G3478" i="2"/>
  <c r="Q3478" i="2" s="1"/>
  <c r="G3479" i="2"/>
  <c r="Q3479" i="2" s="1"/>
  <c r="G3480" i="2"/>
  <c r="Q3480" i="2" s="1"/>
  <c r="G3481" i="2"/>
  <c r="Q3481" i="2" s="1"/>
  <c r="G3482" i="2"/>
  <c r="Q3482" i="2" s="1"/>
  <c r="G3483" i="2"/>
  <c r="Q3483" i="2" s="1"/>
  <c r="G3484" i="2"/>
  <c r="Q3484" i="2" s="1"/>
  <c r="G3485" i="2"/>
  <c r="Q3485" i="2" s="1"/>
  <c r="G3486" i="2"/>
  <c r="Q3486" i="2" s="1"/>
  <c r="G3487" i="2"/>
  <c r="Q3487" i="2" s="1"/>
  <c r="G3488" i="2"/>
  <c r="Q3488" i="2" s="1"/>
  <c r="G3489" i="2"/>
  <c r="Q3489" i="2" s="1"/>
  <c r="G3490" i="2"/>
  <c r="Q3490" i="2" s="1"/>
  <c r="G3491" i="2"/>
  <c r="Q3491" i="2" s="1"/>
  <c r="G3492" i="2"/>
  <c r="Q3492" i="2" s="1"/>
  <c r="G3493" i="2"/>
  <c r="Q3493" i="2" s="1"/>
  <c r="G3494" i="2"/>
  <c r="Q3494" i="2" s="1"/>
  <c r="G3495" i="2"/>
  <c r="Q3495" i="2" s="1"/>
  <c r="G3496" i="2"/>
  <c r="Q3496" i="2" s="1"/>
  <c r="G3497" i="2"/>
  <c r="Q3497" i="2" s="1"/>
  <c r="G3498" i="2"/>
  <c r="Q3498" i="2" s="1"/>
  <c r="G3499" i="2"/>
  <c r="Q3499" i="2" s="1"/>
  <c r="G3500" i="2"/>
  <c r="Q3500" i="2" s="1"/>
  <c r="G3501" i="2"/>
  <c r="Q3501" i="2" s="1"/>
  <c r="G3502" i="2"/>
  <c r="Q3502" i="2" s="1"/>
  <c r="G3503" i="2"/>
  <c r="Q3503" i="2" s="1"/>
  <c r="G3504" i="2"/>
  <c r="Q3504" i="2" s="1"/>
  <c r="G3505" i="2"/>
  <c r="Q3505" i="2" s="1"/>
  <c r="G3506" i="2"/>
  <c r="Q3506" i="2" s="1"/>
  <c r="G3507" i="2"/>
  <c r="Q3507" i="2" s="1"/>
  <c r="G3508" i="2"/>
  <c r="Q3508" i="2" s="1"/>
  <c r="G3509" i="2"/>
  <c r="Q3509" i="2" s="1"/>
  <c r="G3510" i="2"/>
  <c r="Q3510" i="2" s="1"/>
  <c r="G3511" i="2"/>
  <c r="Q3511" i="2" s="1"/>
  <c r="G3512" i="2"/>
  <c r="Q3512" i="2" s="1"/>
  <c r="G3513" i="2"/>
  <c r="Q3513" i="2" s="1"/>
  <c r="G3514" i="2"/>
  <c r="Q3514" i="2" s="1"/>
  <c r="G3515" i="2"/>
  <c r="Q3515" i="2" s="1"/>
  <c r="G3516" i="2"/>
  <c r="Q3516" i="2" s="1"/>
  <c r="G3517" i="2"/>
  <c r="Q3517" i="2" s="1"/>
  <c r="G3518" i="2"/>
  <c r="Q3518" i="2" s="1"/>
  <c r="G3519" i="2"/>
  <c r="Q3519" i="2" s="1"/>
  <c r="G3520" i="2"/>
  <c r="Q3520" i="2" s="1"/>
  <c r="G3521" i="2"/>
  <c r="Q3521" i="2" s="1"/>
  <c r="G3522" i="2"/>
  <c r="Q3522" i="2" s="1"/>
  <c r="G3523" i="2"/>
  <c r="Q3523" i="2" s="1"/>
  <c r="G3524" i="2"/>
  <c r="Q3524" i="2" s="1"/>
  <c r="G3525" i="2"/>
  <c r="Q3525" i="2" s="1"/>
  <c r="G3526" i="2"/>
  <c r="Q3526" i="2" s="1"/>
  <c r="G3527" i="2"/>
  <c r="Q3527" i="2" s="1"/>
  <c r="G3528" i="2"/>
  <c r="Q3528" i="2" s="1"/>
  <c r="G3529" i="2"/>
  <c r="Q3529" i="2" s="1"/>
  <c r="G3530" i="2"/>
  <c r="Q3530" i="2" s="1"/>
  <c r="G3531" i="2"/>
  <c r="Q3531" i="2" s="1"/>
  <c r="G3532" i="2"/>
  <c r="Q3532" i="2" s="1"/>
  <c r="G3533" i="2"/>
  <c r="Q3533" i="2" s="1"/>
  <c r="G3534" i="2"/>
  <c r="Q3534" i="2" s="1"/>
  <c r="G3535" i="2"/>
  <c r="Q3535" i="2" s="1"/>
  <c r="G3536" i="2"/>
  <c r="Q3536" i="2" s="1"/>
  <c r="G3537" i="2"/>
  <c r="Q3537" i="2" s="1"/>
  <c r="G3538" i="2"/>
  <c r="Q3538" i="2" s="1"/>
  <c r="G3539" i="2"/>
  <c r="Q3539" i="2" s="1"/>
  <c r="G3540" i="2"/>
  <c r="Q3540" i="2" s="1"/>
  <c r="G3541" i="2"/>
  <c r="Q3541" i="2" s="1"/>
  <c r="G3542" i="2"/>
  <c r="Q3542" i="2" s="1"/>
  <c r="G3543" i="2"/>
  <c r="Q3543" i="2" s="1"/>
  <c r="G3544" i="2"/>
  <c r="Q3544" i="2" s="1"/>
  <c r="G3545" i="2"/>
  <c r="Q3545" i="2" s="1"/>
  <c r="G3546" i="2"/>
  <c r="Q3546" i="2" s="1"/>
  <c r="G3547" i="2"/>
  <c r="Q3547" i="2" s="1"/>
  <c r="G3548" i="2"/>
  <c r="Q3548" i="2" s="1"/>
  <c r="G3549" i="2"/>
  <c r="Q3549" i="2" s="1"/>
  <c r="G3550" i="2"/>
  <c r="Q3550" i="2" s="1"/>
  <c r="G3551" i="2"/>
  <c r="Q3551" i="2" s="1"/>
  <c r="G3552" i="2"/>
  <c r="Q3552" i="2" s="1"/>
  <c r="G3553" i="2"/>
  <c r="Q3553" i="2" s="1"/>
  <c r="G3554" i="2"/>
  <c r="Q3554" i="2" s="1"/>
  <c r="G3555" i="2"/>
  <c r="Q3555" i="2" s="1"/>
  <c r="G3556" i="2"/>
  <c r="Q3556" i="2" s="1"/>
  <c r="G3557" i="2"/>
  <c r="Q3557" i="2" s="1"/>
  <c r="G3558" i="2"/>
  <c r="Q3558" i="2" s="1"/>
  <c r="G3559" i="2"/>
  <c r="Q3559" i="2" s="1"/>
  <c r="G3560" i="2"/>
  <c r="Q3560" i="2" s="1"/>
  <c r="G3561" i="2"/>
  <c r="Q3561" i="2" s="1"/>
  <c r="G3562" i="2"/>
  <c r="Q3562" i="2" s="1"/>
  <c r="G3563" i="2"/>
  <c r="Q3563" i="2" s="1"/>
  <c r="G3564" i="2"/>
  <c r="Q3564" i="2" s="1"/>
  <c r="G3565" i="2"/>
  <c r="Q3565" i="2" s="1"/>
  <c r="G3566" i="2"/>
  <c r="Q3566" i="2" s="1"/>
  <c r="G3567" i="2"/>
  <c r="Q3567" i="2" s="1"/>
  <c r="G3568" i="2"/>
  <c r="Q3568" i="2" s="1"/>
  <c r="G3569" i="2"/>
  <c r="Q3569" i="2" s="1"/>
  <c r="G3570" i="2"/>
  <c r="Q3570" i="2" s="1"/>
  <c r="G3571" i="2"/>
  <c r="Q3571" i="2" s="1"/>
  <c r="G3572" i="2"/>
  <c r="Q3572" i="2" s="1"/>
  <c r="G3573" i="2"/>
  <c r="Q3573" i="2" s="1"/>
  <c r="G3574" i="2"/>
  <c r="Q3574" i="2" s="1"/>
  <c r="G3575" i="2"/>
  <c r="Q3575" i="2" s="1"/>
  <c r="G3576" i="2"/>
  <c r="Q3576" i="2" s="1"/>
  <c r="G3577" i="2"/>
  <c r="Q3577" i="2" s="1"/>
  <c r="G3578" i="2"/>
  <c r="Q3578" i="2" s="1"/>
  <c r="G3579" i="2"/>
  <c r="Q3579" i="2" s="1"/>
  <c r="G3580" i="2"/>
  <c r="Q3580" i="2" s="1"/>
  <c r="G3581" i="2"/>
  <c r="Q3581" i="2" s="1"/>
  <c r="G3582" i="2"/>
  <c r="Q3582" i="2" s="1"/>
  <c r="G3583" i="2"/>
  <c r="Q3583" i="2" s="1"/>
  <c r="G3584" i="2"/>
  <c r="Q3584" i="2" s="1"/>
  <c r="G3585" i="2"/>
  <c r="Q3585" i="2" s="1"/>
  <c r="G3586" i="2"/>
  <c r="Q3586" i="2" s="1"/>
  <c r="G3587" i="2"/>
  <c r="Q3587" i="2" s="1"/>
  <c r="G3588" i="2"/>
  <c r="Q3588" i="2" s="1"/>
  <c r="G3589" i="2"/>
  <c r="Q3589" i="2" s="1"/>
  <c r="G3590" i="2"/>
  <c r="Q3590" i="2" s="1"/>
  <c r="G3591" i="2"/>
  <c r="Q3591" i="2" s="1"/>
  <c r="G3592" i="2"/>
  <c r="Q3592" i="2" s="1"/>
  <c r="G3593" i="2"/>
  <c r="Q3593" i="2" s="1"/>
  <c r="G3594" i="2"/>
  <c r="Q3594" i="2" s="1"/>
  <c r="G3595" i="2"/>
  <c r="Q3595" i="2" s="1"/>
  <c r="G3596" i="2"/>
  <c r="Q3596" i="2" s="1"/>
  <c r="G3597" i="2"/>
  <c r="Q3597" i="2" s="1"/>
  <c r="G3598" i="2"/>
  <c r="Q3598" i="2" s="1"/>
  <c r="G3599" i="2"/>
  <c r="Q3599" i="2" s="1"/>
  <c r="G3600" i="2"/>
  <c r="Q3600" i="2" s="1"/>
  <c r="G3601" i="2"/>
  <c r="Q3601" i="2" s="1"/>
  <c r="G3602" i="2"/>
  <c r="Q3602" i="2" s="1"/>
  <c r="G3603" i="2"/>
  <c r="Q3603" i="2" s="1"/>
  <c r="G3604" i="2"/>
  <c r="Q3604" i="2" s="1"/>
  <c r="G3605" i="2"/>
  <c r="Q3605" i="2" s="1"/>
  <c r="G3606" i="2"/>
  <c r="Q3606" i="2" s="1"/>
  <c r="G3607" i="2"/>
  <c r="Q3607" i="2" s="1"/>
  <c r="G3608" i="2"/>
  <c r="Q3608" i="2" s="1"/>
  <c r="G3609" i="2"/>
  <c r="Q3609" i="2" s="1"/>
  <c r="G3610" i="2"/>
  <c r="Q3610" i="2" s="1"/>
  <c r="G3611" i="2"/>
  <c r="Q3611" i="2" s="1"/>
  <c r="G3612" i="2"/>
  <c r="Q3612" i="2" s="1"/>
  <c r="G3613" i="2"/>
  <c r="Q3613" i="2" s="1"/>
  <c r="G3614" i="2"/>
  <c r="Q3614" i="2" s="1"/>
  <c r="G3615" i="2"/>
  <c r="Q3615" i="2" s="1"/>
  <c r="G3616" i="2"/>
  <c r="Q3616" i="2" s="1"/>
  <c r="G3617" i="2"/>
  <c r="Q3617" i="2" s="1"/>
  <c r="G3618" i="2"/>
  <c r="Q3618" i="2" s="1"/>
  <c r="G3619" i="2"/>
  <c r="Q3619" i="2" s="1"/>
  <c r="G3620" i="2"/>
  <c r="Q3620" i="2" s="1"/>
  <c r="G3621" i="2"/>
  <c r="Q3621" i="2" s="1"/>
  <c r="G3622" i="2"/>
  <c r="Q3622" i="2" s="1"/>
  <c r="G3623" i="2"/>
  <c r="Q3623" i="2" s="1"/>
  <c r="G3624" i="2"/>
  <c r="Q3624" i="2" s="1"/>
  <c r="G3625" i="2"/>
  <c r="Q3625" i="2" s="1"/>
  <c r="G3626" i="2"/>
  <c r="Q3626" i="2" s="1"/>
  <c r="G3627" i="2"/>
  <c r="Q3627" i="2" s="1"/>
  <c r="G3628" i="2"/>
  <c r="Q3628" i="2" s="1"/>
  <c r="G3629" i="2"/>
  <c r="Q3629" i="2" s="1"/>
  <c r="G3630" i="2"/>
  <c r="Q3630" i="2" s="1"/>
  <c r="G3631" i="2"/>
  <c r="Q3631" i="2" s="1"/>
  <c r="G3632" i="2"/>
  <c r="Q3632" i="2" s="1"/>
  <c r="G3633" i="2"/>
  <c r="Q3633" i="2" s="1"/>
  <c r="G3634" i="2"/>
  <c r="Q3634" i="2" s="1"/>
  <c r="G3635" i="2"/>
  <c r="Q3635" i="2" s="1"/>
  <c r="G3636" i="2"/>
  <c r="Q3636" i="2" s="1"/>
  <c r="G3637" i="2"/>
  <c r="Q3637" i="2" s="1"/>
  <c r="G3638" i="2"/>
  <c r="Q3638" i="2" s="1"/>
  <c r="G3639" i="2"/>
  <c r="Q3639" i="2" s="1"/>
  <c r="G3640" i="2"/>
  <c r="Q3640" i="2" s="1"/>
  <c r="G3641" i="2"/>
  <c r="Q3641" i="2" s="1"/>
  <c r="G3642" i="2"/>
  <c r="Q3642" i="2" s="1"/>
  <c r="G3643" i="2"/>
  <c r="Q3643" i="2" s="1"/>
  <c r="G3644" i="2"/>
  <c r="Q3644" i="2" s="1"/>
  <c r="G3645" i="2"/>
  <c r="Q3645" i="2" s="1"/>
  <c r="G3646" i="2"/>
  <c r="Q3646" i="2" s="1"/>
  <c r="G3647" i="2"/>
  <c r="Q3647" i="2" s="1"/>
  <c r="G3648" i="2"/>
  <c r="Q3648" i="2" s="1"/>
  <c r="G3649" i="2"/>
  <c r="Q3649" i="2" s="1"/>
  <c r="G3650" i="2"/>
  <c r="Q3650" i="2" s="1"/>
  <c r="G3651" i="2"/>
  <c r="Q3651" i="2" s="1"/>
  <c r="G3652" i="2"/>
  <c r="Q3652" i="2" s="1"/>
  <c r="G3653" i="2"/>
  <c r="Q3653" i="2" s="1"/>
  <c r="G3654" i="2"/>
  <c r="Q3654" i="2" s="1"/>
  <c r="G3655" i="2"/>
  <c r="Q3655" i="2" s="1"/>
  <c r="G3656" i="2"/>
  <c r="Q3656" i="2" s="1"/>
  <c r="G3657" i="2"/>
  <c r="Q3657" i="2" s="1"/>
  <c r="G3658" i="2"/>
  <c r="Q3658" i="2" s="1"/>
  <c r="G3659" i="2"/>
  <c r="Q3659" i="2" s="1"/>
  <c r="G3660" i="2"/>
  <c r="Q3660" i="2" s="1"/>
  <c r="G3661" i="2"/>
  <c r="Q3661" i="2" s="1"/>
  <c r="G3662" i="2"/>
  <c r="Q3662" i="2" s="1"/>
  <c r="G3663" i="2"/>
  <c r="Q3663" i="2" s="1"/>
  <c r="G3664" i="2"/>
  <c r="Q3664" i="2" s="1"/>
  <c r="G3665" i="2"/>
  <c r="Q3665" i="2" s="1"/>
  <c r="G3666" i="2"/>
  <c r="Q3666" i="2" s="1"/>
  <c r="G3667" i="2"/>
  <c r="Q3667" i="2" s="1"/>
  <c r="G3668" i="2"/>
  <c r="Q3668" i="2" s="1"/>
  <c r="G3669" i="2"/>
  <c r="Q3669" i="2" s="1"/>
  <c r="G3670" i="2"/>
  <c r="Q3670" i="2" s="1"/>
  <c r="G3671" i="2"/>
  <c r="Q3671" i="2" s="1"/>
  <c r="G3672" i="2"/>
  <c r="Q3672" i="2" s="1"/>
  <c r="G3673" i="2"/>
  <c r="Q3673" i="2" s="1"/>
  <c r="G3674" i="2"/>
  <c r="Q3674" i="2" s="1"/>
  <c r="G3675" i="2"/>
  <c r="Q3675" i="2" s="1"/>
  <c r="G3676" i="2"/>
  <c r="Q3676" i="2" s="1"/>
  <c r="G3677" i="2"/>
  <c r="Q3677" i="2" s="1"/>
  <c r="G3678" i="2"/>
  <c r="Q3678" i="2" s="1"/>
  <c r="G3679" i="2"/>
  <c r="Q3679" i="2" s="1"/>
  <c r="G3680" i="2"/>
  <c r="Q3680" i="2" s="1"/>
  <c r="G3681" i="2"/>
  <c r="Q3681" i="2" s="1"/>
  <c r="G3682" i="2"/>
  <c r="Q3682" i="2" s="1"/>
  <c r="G3683" i="2"/>
  <c r="Q3683" i="2" s="1"/>
  <c r="G3684" i="2"/>
  <c r="Q3684" i="2" s="1"/>
  <c r="G3685" i="2"/>
  <c r="Q3685" i="2" s="1"/>
  <c r="G3686" i="2"/>
  <c r="Q3686" i="2" s="1"/>
  <c r="G3687" i="2"/>
  <c r="Q3687" i="2" s="1"/>
  <c r="G3688" i="2"/>
  <c r="Q3688" i="2" s="1"/>
  <c r="G3689" i="2"/>
  <c r="Q3689" i="2" s="1"/>
  <c r="G3690" i="2"/>
  <c r="Q3690" i="2" s="1"/>
  <c r="G3691" i="2"/>
  <c r="Q3691" i="2" s="1"/>
  <c r="G3692" i="2"/>
  <c r="Q3692" i="2" s="1"/>
  <c r="G3693" i="2"/>
  <c r="Q3693" i="2" s="1"/>
  <c r="G3694" i="2"/>
  <c r="Q3694" i="2" s="1"/>
  <c r="G3695" i="2"/>
  <c r="Q3695" i="2" s="1"/>
  <c r="G3696" i="2"/>
  <c r="Q3696" i="2" s="1"/>
  <c r="G3697" i="2"/>
  <c r="Q3697" i="2" s="1"/>
  <c r="G3698" i="2"/>
  <c r="Q3698" i="2" s="1"/>
  <c r="G3699" i="2"/>
  <c r="Q3699" i="2" s="1"/>
  <c r="G3700" i="2"/>
  <c r="Q3700" i="2" s="1"/>
  <c r="G3701" i="2"/>
  <c r="Q3701" i="2" s="1"/>
  <c r="G3702" i="2"/>
  <c r="Q3702" i="2" s="1"/>
  <c r="G3703" i="2"/>
  <c r="Q3703" i="2" s="1"/>
  <c r="G3704" i="2"/>
  <c r="Q3704" i="2" s="1"/>
  <c r="G3705" i="2"/>
  <c r="Q3705" i="2" s="1"/>
  <c r="G3706" i="2"/>
  <c r="Q3706" i="2" s="1"/>
  <c r="G3707" i="2"/>
  <c r="Q3707" i="2" s="1"/>
  <c r="G3708" i="2"/>
  <c r="Q3708" i="2" s="1"/>
  <c r="G3709" i="2"/>
  <c r="Q3709" i="2" s="1"/>
  <c r="G3710" i="2"/>
  <c r="Q3710" i="2" s="1"/>
  <c r="G3711" i="2"/>
  <c r="Q3711" i="2" s="1"/>
  <c r="G3712" i="2"/>
  <c r="Q3712" i="2" s="1"/>
  <c r="G3713" i="2"/>
  <c r="Q3713" i="2" s="1"/>
  <c r="G3714" i="2"/>
  <c r="Q3714" i="2" s="1"/>
  <c r="G3715" i="2"/>
  <c r="Q3715" i="2" s="1"/>
  <c r="G3716" i="2"/>
  <c r="Q3716" i="2" s="1"/>
  <c r="G3717" i="2"/>
  <c r="Q3717" i="2" s="1"/>
  <c r="G3718" i="2"/>
  <c r="Q3718" i="2" s="1"/>
  <c r="G3719" i="2"/>
  <c r="Q3719" i="2" s="1"/>
  <c r="G3720" i="2"/>
  <c r="Q3720" i="2" s="1"/>
  <c r="G3721" i="2"/>
  <c r="Q3721" i="2" s="1"/>
  <c r="G3722" i="2"/>
  <c r="Q3722" i="2" s="1"/>
  <c r="G3723" i="2"/>
  <c r="Q3723" i="2" s="1"/>
  <c r="G3724" i="2"/>
  <c r="Q3724" i="2" s="1"/>
  <c r="G3725" i="2"/>
  <c r="Q3725" i="2" s="1"/>
  <c r="G3726" i="2"/>
  <c r="Q3726" i="2" s="1"/>
  <c r="G3727" i="2"/>
  <c r="Q3727" i="2" s="1"/>
  <c r="G3728" i="2"/>
  <c r="Q3728" i="2" s="1"/>
  <c r="G3729" i="2"/>
  <c r="Q3729" i="2" s="1"/>
  <c r="G3730" i="2"/>
  <c r="Q3730" i="2" s="1"/>
  <c r="G3731" i="2"/>
  <c r="Q3731" i="2" s="1"/>
  <c r="G3732" i="2"/>
  <c r="Q3732" i="2" s="1"/>
  <c r="G3733" i="2"/>
  <c r="Q3733" i="2" s="1"/>
  <c r="G3734" i="2"/>
  <c r="Q3734" i="2" s="1"/>
  <c r="G3735" i="2"/>
  <c r="Q3735" i="2" s="1"/>
  <c r="G3736" i="2"/>
  <c r="Q3736" i="2" s="1"/>
  <c r="G3737" i="2"/>
  <c r="Q3737" i="2" s="1"/>
  <c r="G3738" i="2"/>
  <c r="Q3738" i="2" s="1"/>
  <c r="G3739" i="2"/>
  <c r="Q3739" i="2" s="1"/>
  <c r="G3740" i="2"/>
  <c r="Q3740" i="2" s="1"/>
  <c r="G3741" i="2"/>
  <c r="Q3741" i="2" s="1"/>
  <c r="G3742" i="2"/>
  <c r="Q3742" i="2" s="1"/>
  <c r="G3743" i="2"/>
  <c r="Q3743" i="2" s="1"/>
  <c r="G3744" i="2"/>
  <c r="Q3744" i="2" s="1"/>
  <c r="G3745" i="2"/>
  <c r="Q3745" i="2" s="1"/>
  <c r="G3746" i="2"/>
  <c r="Q3746" i="2" s="1"/>
  <c r="G3747" i="2"/>
  <c r="Q3747" i="2" s="1"/>
  <c r="G3748" i="2"/>
  <c r="Q3748" i="2" s="1"/>
  <c r="G3749" i="2"/>
  <c r="Q3749" i="2" s="1"/>
  <c r="G3750" i="2"/>
  <c r="Q3750" i="2" s="1"/>
  <c r="G3751" i="2"/>
  <c r="Q3751" i="2" s="1"/>
  <c r="G3752" i="2"/>
  <c r="Q3752" i="2" s="1"/>
  <c r="G3753" i="2"/>
  <c r="Q3753" i="2" s="1"/>
  <c r="G3754" i="2"/>
  <c r="Q3754" i="2" s="1"/>
  <c r="G3755" i="2"/>
  <c r="Q3755" i="2" s="1"/>
  <c r="G3756" i="2"/>
  <c r="Q3756" i="2" s="1"/>
  <c r="G3757" i="2"/>
  <c r="Q3757" i="2" s="1"/>
  <c r="G3758" i="2"/>
  <c r="Q3758" i="2" s="1"/>
  <c r="G3759" i="2"/>
  <c r="Q3759" i="2" s="1"/>
  <c r="G3760" i="2"/>
  <c r="Q3760" i="2" s="1"/>
  <c r="G3761" i="2"/>
  <c r="Q3761" i="2" s="1"/>
  <c r="G3762" i="2"/>
  <c r="Q3762" i="2" s="1"/>
  <c r="G3763" i="2"/>
  <c r="Q3763" i="2" s="1"/>
  <c r="G3764" i="2"/>
  <c r="Q3764" i="2" s="1"/>
  <c r="G3765" i="2"/>
  <c r="Q3765" i="2" s="1"/>
  <c r="G3766" i="2"/>
  <c r="Q3766" i="2" s="1"/>
  <c r="G3767" i="2"/>
  <c r="Q3767" i="2" s="1"/>
  <c r="G3768" i="2"/>
  <c r="Q3768" i="2" s="1"/>
  <c r="G3769" i="2"/>
  <c r="Q3769" i="2" s="1"/>
  <c r="G3770" i="2"/>
  <c r="Q3770" i="2" s="1"/>
  <c r="G3771" i="2"/>
  <c r="Q3771" i="2" s="1"/>
  <c r="G3772" i="2"/>
  <c r="Q3772" i="2" s="1"/>
  <c r="G3773" i="2"/>
  <c r="Q3773" i="2" s="1"/>
  <c r="G3774" i="2"/>
  <c r="Q3774" i="2" s="1"/>
  <c r="G3775" i="2"/>
  <c r="Q3775" i="2" s="1"/>
  <c r="G3776" i="2"/>
  <c r="Q3776" i="2" s="1"/>
  <c r="G3777" i="2"/>
  <c r="Q3777" i="2" s="1"/>
  <c r="G3778" i="2"/>
  <c r="Q3778" i="2" s="1"/>
  <c r="G3779" i="2"/>
  <c r="Q3779" i="2" s="1"/>
  <c r="G3780" i="2"/>
  <c r="Q3780" i="2" s="1"/>
  <c r="G3781" i="2"/>
  <c r="Q3781" i="2" s="1"/>
  <c r="G3782" i="2"/>
  <c r="Q3782" i="2" s="1"/>
  <c r="G3783" i="2"/>
  <c r="Q3783" i="2" s="1"/>
  <c r="G3784" i="2"/>
  <c r="Q3784" i="2" s="1"/>
  <c r="G3785" i="2"/>
  <c r="Q3785" i="2" s="1"/>
  <c r="G3786" i="2"/>
  <c r="Q3786" i="2" s="1"/>
  <c r="G3787" i="2"/>
  <c r="Q3787" i="2" s="1"/>
  <c r="G3788" i="2"/>
  <c r="Q3788" i="2" s="1"/>
  <c r="G3789" i="2"/>
  <c r="Q3789" i="2" s="1"/>
  <c r="G3790" i="2"/>
  <c r="Q3790" i="2" s="1"/>
  <c r="G3791" i="2"/>
  <c r="Q3791" i="2" s="1"/>
  <c r="G3792" i="2"/>
  <c r="Q3792" i="2" s="1"/>
  <c r="G3793" i="2"/>
  <c r="Q3793" i="2" s="1"/>
  <c r="G3794" i="2"/>
  <c r="Q3794" i="2" s="1"/>
  <c r="G3795" i="2"/>
  <c r="Q3795" i="2" s="1"/>
  <c r="G3796" i="2"/>
  <c r="Q3796" i="2" s="1"/>
  <c r="G3797" i="2"/>
  <c r="Q3797" i="2" s="1"/>
  <c r="G3798" i="2"/>
  <c r="Q3798" i="2" s="1"/>
  <c r="G3799" i="2"/>
  <c r="Q3799" i="2" s="1"/>
  <c r="G3800" i="2"/>
  <c r="Q3800" i="2" s="1"/>
  <c r="G3801" i="2"/>
  <c r="Q3801" i="2" s="1"/>
  <c r="G3802" i="2"/>
  <c r="Q3802" i="2" s="1"/>
  <c r="G3803" i="2"/>
  <c r="Q3803" i="2" s="1"/>
  <c r="G3804" i="2"/>
  <c r="Q3804" i="2" s="1"/>
  <c r="G3805" i="2"/>
  <c r="Q3805" i="2" s="1"/>
  <c r="G3806" i="2"/>
  <c r="Q3806" i="2" s="1"/>
  <c r="G3807" i="2"/>
  <c r="Q3807" i="2" s="1"/>
  <c r="G3808" i="2"/>
  <c r="Q3808" i="2" s="1"/>
  <c r="G3809" i="2"/>
  <c r="Q3809" i="2" s="1"/>
  <c r="G3810" i="2"/>
  <c r="Q3810" i="2" s="1"/>
  <c r="G3811" i="2"/>
  <c r="Q3811" i="2" s="1"/>
  <c r="G3812" i="2"/>
  <c r="Q3812" i="2" s="1"/>
  <c r="G3813" i="2"/>
  <c r="Q3813" i="2" s="1"/>
  <c r="G3814" i="2"/>
  <c r="Q3814" i="2" s="1"/>
  <c r="G3815" i="2"/>
  <c r="Q3815" i="2" s="1"/>
  <c r="G3816" i="2"/>
  <c r="Q3816" i="2" s="1"/>
  <c r="G3817" i="2"/>
  <c r="Q3817" i="2" s="1"/>
  <c r="G3818" i="2"/>
  <c r="Q3818" i="2" s="1"/>
  <c r="G3819" i="2"/>
  <c r="Q3819" i="2" s="1"/>
  <c r="G3820" i="2"/>
  <c r="Q3820" i="2" s="1"/>
  <c r="G3821" i="2"/>
  <c r="Q3821" i="2" s="1"/>
  <c r="G3822" i="2"/>
  <c r="Q3822" i="2" s="1"/>
  <c r="G3823" i="2"/>
  <c r="Q3823" i="2" s="1"/>
  <c r="G3824" i="2"/>
  <c r="Q3824" i="2" s="1"/>
  <c r="G3825" i="2"/>
  <c r="Q3825" i="2" s="1"/>
  <c r="G3826" i="2"/>
  <c r="Q3826" i="2" s="1"/>
  <c r="G3827" i="2"/>
  <c r="Q3827" i="2" s="1"/>
  <c r="G3828" i="2"/>
  <c r="Q3828" i="2" s="1"/>
  <c r="G3829" i="2"/>
  <c r="Q3829" i="2" s="1"/>
  <c r="G3830" i="2"/>
  <c r="Q3830" i="2" s="1"/>
  <c r="G3831" i="2"/>
  <c r="Q3831" i="2" s="1"/>
  <c r="G3832" i="2"/>
  <c r="Q3832" i="2" s="1"/>
  <c r="G3833" i="2"/>
  <c r="Q3833" i="2" s="1"/>
  <c r="G3834" i="2"/>
  <c r="Q3834" i="2" s="1"/>
  <c r="G3835" i="2"/>
  <c r="Q3835" i="2" s="1"/>
  <c r="G3836" i="2"/>
  <c r="Q3836" i="2" s="1"/>
  <c r="G3837" i="2"/>
  <c r="Q3837" i="2" s="1"/>
  <c r="G3838" i="2"/>
  <c r="Q3838" i="2" s="1"/>
  <c r="G3839" i="2"/>
  <c r="Q3839" i="2" s="1"/>
  <c r="G3840" i="2"/>
  <c r="Q3840" i="2" s="1"/>
  <c r="G3841" i="2"/>
  <c r="Q3841" i="2" s="1"/>
  <c r="G3842" i="2"/>
  <c r="Q3842" i="2" s="1"/>
  <c r="G3843" i="2"/>
  <c r="Q3843" i="2" s="1"/>
  <c r="G3844" i="2"/>
  <c r="Q3844" i="2" s="1"/>
  <c r="G3845" i="2"/>
  <c r="Q3845" i="2" s="1"/>
  <c r="G3846" i="2"/>
  <c r="Q3846" i="2" s="1"/>
  <c r="G3847" i="2"/>
  <c r="Q3847" i="2" s="1"/>
  <c r="G3848" i="2"/>
  <c r="Q3848" i="2" s="1"/>
  <c r="G3849" i="2"/>
  <c r="Q3849" i="2" s="1"/>
  <c r="G3850" i="2"/>
  <c r="Q3850" i="2" s="1"/>
  <c r="G3851" i="2"/>
  <c r="Q3851" i="2" s="1"/>
  <c r="G3852" i="2"/>
  <c r="Q3852" i="2" s="1"/>
  <c r="G3853" i="2"/>
  <c r="Q3853" i="2" s="1"/>
  <c r="G3854" i="2"/>
  <c r="Q3854" i="2" s="1"/>
  <c r="G3855" i="2"/>
  <c r="Q3855" i="2" s="1"/>
  <c r="G3856" i="2"/>
  <c r="Q3856" i="2" s="1"/>
  <c r="G3857" i="2"/>
  <c r="Q3857" i="2" s="1"/>
  <c r="G3858" i="2"/>
  <c r="Q3858" i="2" s="1"/>
  <c r="G3859" i="2"/>
  <c r="Q3859" i="2" s="1"/>
  <c r="G3860" i="2"/>
  <c r="Q3860" i="2" s="1"/>
  <c r="G3861" i="2"/>
  <c r="Q3861" i="2" s="1"/>
  <c r="G3862" i="2"/>
  <c r="Q3862" i="2" s="1"/>
  <c r="G3863" i="2"/>
  <c r="Q3863" i="2" s="1"/>
  <c r="G3864" i="2"/>
  <c r="Q3864" i="2" s="1"/>
  <c r="G3865" i="2"/>
  <c r="Q3865" i="2" s="1"/>
  <c r="G3866" i="2"/>
  <c r="Q3866" i="2" s="1"/>
  <c r="G3867" i="2"/>
  <c r="Q3867" i="2" s="1"/>
  <c r="G3868" i="2"/>
  <c r="Q3868" i="2" s="1"/>
  <c r="G3869" i="2"/>
  <c r="Q3869" i="2" s="1"/>
  <c r="G3870" i="2"/>
  <c r="Q3870" i="2" s="1"/>
  <c r="G3871" i="2"/>
  <c r="Q3871" i="2" s="1"/>
  <c r="G3872" i="2"/>
  <c r="Q3872" i="2" s="1"/>
  <c r="G3873" i="2"/>
  <c r="Q3873" i="2" s="1"/>
  <c r="G3874" i="2"/>
  <c r="Q3874" i="2" s="1"/>
  <c r="G3875" i="2"/>
  <c r="Q3875" i="2" s="1"/>
  <c r="G3876" i="2"/>
  <c r="Q3876" i="2" s="1"/>
  <c r="G3877" i="2"/>
  <c r="Q3877" i="2" s="1"/>
  <c r="G3878" i="2"/>
  <c r="Q3878" i="2" s="1"/>
  <c r="G3879" i="2"/>
  <c r="Q3879" i="2" s="1"/>
  <c r="G3880" i="2"/>
  <c r="Q3880" i="2" s="1"/>
  <c r="G3881" i="2"/>
  <c r="Q3881" i="2" s="1"/>
  <c r="G3882" i="2"/>
  <c r="Q3882" i="2" s="1"/>
  <c r="G3883" i="2"/>
  <c r="Q3883" i="2" s="1"/>
  <c r="G3884" i="2"/>
  <c r="Q3884" i="2" s="1"/>
  <c r="G3885" i="2"/>
  <c r="Q3885" i="2" s="1"/>
  <c r="G3886" i="2"/>
  <c r="Q3886" i="2" s="1"/>
  <c r="G3887" i="2"/>
  <c r="Q3887" i="2" s="1"/>
  <c r="G3888" i="2"/>
  <c r="Q3888" i="2" s="1"/>
  <c r="G3889" i="2"/>
  <c r="Q3889" i="2" s="1"/>
  <c r="G3890" i="2"/>
  <c r="Q3890" i="2" s="1"/>
  <c r="G3891" i="2"/>
  <c r="Q3891" i="2" s="1"/>
  <c r="G3892" i="2"/>
  <c r="Q3892" i="2" s="1"/>
  <c r="G3893" i="2"/>
  <c r="Q3893" i="2" s="1"/>
  <c r="G3894" i="2"/>
  <c r="Q3894" i="2" s="1"/>
  <c r="G3895" i="2"/>
  <c r="Q3895" i="2" s="1"/>
  <c r="G3896" i="2"/>
  <c r="Q3896" i="2" s="1"/>
  <c r="G3897" i="2"/>
  <c r="Q3897" i="2" s="1"/>
  <c r="G3898" i="2"/>
  <c r="Q3898" i="2" s="1"/>
  <c r="G3899" i="2"/>
  <c r="Q3899" i="2" s="1"/>
  <c r="G3900" i="2"/>
  <c r="Q3900" i="2" s="1"/>
  <c r="G3901" i="2"/>
  <c r="Q3901" i="2" s="1"/>
  <c r="G3902" i="2"/>
  <c r="Q3902" i="2" s="1"/>
  <c r="G3903" i="2"/>
  <c r="Q3903" i="2" s="1"/>
  <c r="G3904" i="2"/>
  <c r="Q3904" i="2" s="1"/>
  <c r="G3905" i="2"/>
  <c r="Q3905" i="2" s="1"/>
  <c r="G3906" i="2"/>
  <c r="Q3906" i="2" s="1"/>
  <c r="G3907" i="2"/>
  <c r="Q3907" i="2" s="1"/>
  <c r="G3908" i="2"/>
  <c r="Q3908" i="2" s="1"/>
  <c r="G3909" i="2"/>
  <c r="Q3909" i="2" s="1"/>
  <c r="G3910" i="2"/>
  <c r="Q3910" i="2" s="1"/>
  <c r="G3911" i="2"/>
  <c r="Q3911" i="2" s="1"/>
  <c r="G3912" i="2"/>
  <c r="Q3912" i="2" s="1"/>
  <c r="G3913" i="2"/>
  <c r="Q3913" i="2" s="1"/>
  <c r="G3914" i="2"/>
  <c r="Q3914" i="2" s="1"/>
  <c r="G3915" i="2"/>
  <c r="Q3915" i="2" s="1"/>
  <c r="G3916" i="2"/>
  <c r="Q3916" i="2" s="1"/>
  <c r="G3917" i="2"/>
  <c r="Q3917" i="2" s="1"/>
  <c r="G3918" i="2"/>
  <c r="Q3918" i="2" s="1"/>
  <c r="G3919" i="2"/>
  <c r="Q3919" i="2" s="1"/>
  <c r="G3920" i="2"/>
  <c r="Q3920" i="2" s="1"/>
  <c r="G3921" i="2"/>
  <c r="Q3921" i="2" s="1"/>
  <c r="G3922" i="2"/>
  <c r="Q3922" i="2" s="1"/>
  <c r="G3923" i="2"/>
  <c r="Q3923" i="2" s="1"/>
  <c r="G3924" i="2"/>
  <c r="Q3924" i="2" s="1"/>
  <c r="G3925" i="2"/>
  <c r="Q3925" i="2" s="1"/>
  <c r="G3926" i="2"/>
  <c r="Q3926" i="2" s="1"/>
  <c r="G3927" i="2"/>
  <c r="Q3927" i="2" s="1"/>
  <c r="G3928" i="2"/>
  <c r="Q3928" i="2" s="1"/>
  <c r="G3929" i="2"/>
  <c r="Q3929" i="2" s="1"/>
  <c r="G3930" i="2"/>
  <c r="Q3930" i="2" s="1"/>
  <c r="G3931" i="2"/>
  <c r="Q3931" i="2" s="1"/>
  <c r="G3932" i="2"/>
  <c r="Q3932" i="2" s="1"/>
  <c r="G3933" i="2"/>
  <c r="Q3933" i="2" s="1"/>
  <c r="G3934" i="2"/>
  <c r="Q3934" i="2" s="1"/>
  <c r="G3935" i="2"/>
  <c r="Q3935" i="2" s="1"/>
  <c r="G3936" i="2"/>
  <c r="Q3936" i="2" s="1"/>
  <c r="G3937" i="2"/>
  <c r="Q3937" i="2" s="1"/>
  <c r="G3938" i="2"/>
  <c r="Q3938" i="2" s="1"/>
  <c r="G3939" i="2"/>
  <c r="Q3939" i="2" s="1"/>
  <c r="G3940" i="2"/>
  <c r="Q3940" i="2" s="1"/>
  <c r="G3941" i="2"/>
  <c r="Q3941" i="2" s="1"/>
  <c r="G3942" i="2"/>
  <c r="Q3942" i="2" s="1"/>
  <c r="G3943" i="2"/>
  <c r="Q3943" i="2" s="1"/>
  <c r="G3944" i="2"/>
  <c r="Q3944" i="2" s="1"/>
  <c r="G3945" i="2"/>
  <c r="Q3945" i="2" s="1"/>
  <c r="G3946" i="2"/>
  <c r="Q3946" i="2" s="1"/>
  <c r="G3947" i="2"/>
  <c r="Q3947" i="2" s="1"/>
  <c r="G3948" i="2"/>
  <c r="Q3948" i="2" s="1"/>
  <c r="G3949" i="2"/>
  <c r="Q3949" i="2" s="1"/>
  <c r="G3950" i="2"/>
  <c r="Q3950" i="2" s="1"/>
  <c r="G3951" i="2"/>
  <c r="Q3951" i="2" s="1"/>
  <c r="G3952" i="2"/>
  <c r="Q3952" i="2" s="1"/>
  <c r="G3953" i="2"/>
  <c r="Q3953" i="2" s="1"/>
  <c r="G3954" i="2"/>
  <c r="Q3954" i="2" s="1"/>
  <c r="G3955" i="2"/>
  <c r="Q3955" i="2" s="1"/>
  <c r="G3956" i="2"/>
  <c r="Q3956" i="2" s="1"/>
  <c r="G3957" i="2"/>
  <c r="Q3957" i="2" s="1"/>
  <c r="G3958" i="2"/>
  <c r="Q3958" i="2" s="1"/>
  <c r="G3959" i="2"/>
  <c r="Q3959" i="2" s="1"/>
  <c r="G3960" i="2"/>
  <c r="Q3960" i="2" s="1"/>
  <c r="G3961" i="2"/>
  <c r="Q3961" i="2" s="1"/>
  <c r="G3962" i="2"/>
  <c r="Q3962" i="2" s="1"/>
  <c r="G3963" i="2"/>
  <c r="Q3963" i="2" s="1"/>
  <c r="G3964" i="2"/>
  <c r="Q3964" i="2" s="1"/>
  <c r="G3965" i="2"/>
  <c r="Q3965" i="2" s="1"/>
  <c r="G3966" i="2"/>
  <c r="Q3966" i="2" s="1"/>
  <c r="G3967" i="2"/>
  <c r="Q3967" i="2" s="1"/>
  <c r="G3968" i="2"/>
  <c r="Q3968" i="2" s="1"/>
  <c r="G3969" i="2"/>
  <c r="Q3969" i="2" s="1"/>
  <c r="G3970" i="2"/>
  <c r="Q3970" i="2" s="1"/>
  <c r="G3971" i="2"/>
  <c r="Q3971" i="2" s="1"/>
  <c r="G3972" i="2"/>
  <c r="Q3972" i="2" s="1"/>
  <c r="G3973" i="2"/>
  <c r="Q3973" i="2" s="1"/>
  <c r="G3974" i="2"/>
  <c r="Q3974" i="2" s="1"/>
  <c r="G3975" i="2"/>
  <c r="Q3975" i="2" s="1"/>
  <c r="G3976" i="2"/>
  <c r="Q3976" i="2" s="1"/>
  <c r="G3977" i="2"/>
  <c r="Q3977" i="2" s="1"/>
  <c r="G3978" i="2"/>
  <c r="Q3978" i="2" s="1"/>
  <c r="G3979" i="2"/>
  <c r="Q3979" i="2" s="1"/>
  <c r="G3980" i="2"/>
  <c r="Q3980" i="2" s="1"/>
  <c r="G3981" i="2"/>
  <c r="Q3981" i="2" s="1"/>
  <c r="G3982" i="2"/>
  <c r="Q3982" i="2" s="1"/>
  <c r="G3983" i="2"/>
  <c r="Q3983" i="2" s="1"/>
  <c r="G3984" i="2"/>
  <c r="Q3984" i="2" s="1"/>
  <c r="G3985" i="2"/>
  <c r="Q3985" i="2" s="1"/>
  <c r="G3986" i="2"/>
  <c r="Q3986" i="2" s="1"/>
  <c r="G3987" i="2"/>
  <c r="Q3987" i="2" s="1"/>
  <c r="G3988" i="2"/>
  <c r="Q3988" i="2" s="1"/>
  <c r="G3989" i="2"/>
  <c r="Q3989" i="2" s="1"/>
  <c r="G3990" i="2"/>
  <c r="Q3990" i="2" s="1"/>
  <c r="G3991" i="2"/>
  <c r="Q3991" i="2" s="1"/>
  <c r="G3992" i="2"/>
  <c r="Q3992" i="2" s="1"/>
  <c r="G3993" i="2"/>
  <c r="Q3993" i="2" s="1"/>
  <c r="G3994" i="2"/>
  <c r="Q3994" i="2" s="1"/>
  <c r="G3995" i="2"/>
  <c r="Q3995" i="2" s="1"/>
  <c r="G3996" i="2"/>
  <c r="Q3996" i="2" s="1"/>
  <c r="G3997" i="2"/>
  <c r="Q3997" i="2" s="1"/>
  <c r="G3998" i="2"/>
  <c r="Q3998" i="2" s="1"/>
  <c r="G3999" i="2"/>
  <c r="Q3999" i="2" s="1"/>
  <c r="G4000" i="2"/>
  <c r="Q4000" i="2" s="1"/>
  <c r="G4001" i="2"/>
  <c r="Q4001" i="2" s="1"/>
  <c r="G4002" i="2"/>
  <c r="Q4002" i="2" s="1"/>
  <c r="G4003" i="2"/>
  <c r="Q4003" i="2" s="1"/>
  <c r="G4004" i="2"/>
  <c r="Q4004" i="2" s="1"/>
  <c r="G4005" i="2"/>
  <c r="Q4005" i="2" s="1"/>
  <c r="G4006" i="2"/>
  <c r="Q4006" i="2" s="1"/>
  <c r="G4007" i="2"/>
  <c r="Q4007" i="2" s="1"/>
  <c r="G4008" i="2"/>
  <c r="Q4008" i="2" s="1"/>
  <c r="G4009" i="2"/>
  <c r="Q4009" i="2" s="1"/>
  <c r="G4010" i="2"/>
  <c r="Q4010" i="2" s="1"/>
  <c r="G4011" i="2"/>
  <c r="Q4011" i="2" s="1"/>
  <c r="G4012" i="2"/>
  <c r="Q4012" i="2" s="1"/>
  <c r="G4013" i="2"/>
  <c r="Q4013" i="2" s="1"/>
  <c r="G4014" i="2"/>
  <c r="Q4014" i="2" s="1"/>
  <c r="G4015" i="2"/>
  <c r="Q4015" i="2" s="1"/>
  <c r="G4016" i="2"/>
  <c r="Q4016" i="2" s="1"/>
  <c r="G4017" i="2"/>
  <c r="Q4017" i="2" s="1"/>
  <c r="G4018" i="2"/>
  <c r="Q4018" i="2" s="1"/>
  <c r="G4019" i="2"/>
  <c r="Q4019" i="2" s="1"/>
  <c r="G4020" i="2"/>
  <c r="Q4020" i="2" s="1"/>
  <c r="G4021" i="2"/>
  <c r="Q4021" i="2" s="1"/>
  <c r="G4022" i="2"/>
  <c r="Q4022" i="2" s="1"/>
  <c r="G4023" i="2"/>
  <c r="Q4023" i="2" s="1"/>
  <c r="G4024" i="2"/>
  <c r="Q4024" i="2" s="1"/>
  <c r="G4025" i="2"/>
  <c r="Q4025" i="2" s="1"/>
  <c r="G4026" i="2"/>
  <c r="Q4026" i="2" s="1"/>
  <c r="G4027" i="2"/>
  <c r="Q4027" i="2" s="1"/>
  <c r="G4028" i="2"/>
  <c r="Q4028" i="2" s="1"/>
  <c r="G4029" i="2"/>
  <c r="Q4029" i="2" s="1"/>
  <c r="G4030" i="2"/>
  <c r="Q4030" i="2" s="1"/>
  <c r="G4031" i="2"/>
  <c r="Q4031" i="2" s="1"/>
  <c r="G4032" i="2"/>
  <c r="Q4032" i="2" s="1"/>
  <c r="G4033" i="2"/>
  <c r="Q4033" i="2" s="1"/>
  <c r="G4034" i="2"/>
  <c r="Q4034" i="2" s="1"/>
  <c r="G4035" i="2"/>
  <c r="Q4035" i="2" s="1"/>
  <c r="G4036" i="2"/>
  <c r="Q4036" i="2" s="1"/>
  <c r="G4037" i="2"/>
  <c r="Q4037" i="2" s="1"/>
  <c r="G4038" i="2"/>
  <c r="Q4038" i="2" s="1"/>
  <c r="G4039" i="2"/>
  <c r="Q4039" i="2" s="1"/>
  <c r="G4040" i="2"/>
  <c r="Q4040" i="2" s="1"/>
  <c r="G4041" i="2"/>
  <c r="Q4041" i="2" s="1"/>
  <c r="G4042" i="2"/>
  <c r="Q4042" i="2" s="1"/>
  <c r="G4043" i="2"/>
  <c r="Q4043" i="2" s="1"/>
  <c r="G4044" i="2"/>
  <c r="Q4044" i="2" s="1"/>
  <c r="G4045" i="2"/>
  <c r="Q4045" i="2" s="1"/>
  <c r="G4046" i="2"/>
  <c r="Q4046" i="2" s="1"/>
  <c r="G4047" i="2"/>
  <c r="Q4047" i="2" s="1"/>
  <c r="G4048" i="2"/>
  <c r="Q4048" i="2" s="1"/>
  <c r="G4049" i="2"/>
  <c r="Q4049" i="2" s="1"/>
  <c r="G4050" i="2"/>
  <c r="Q4050" i="2" s="1"/>
  <c r="G4051" i="2"/>
  <c r="Q4051" i="2" s="1"/>
  <c r="G4052" i="2"/>
  <c r="Q4052" i="2" s="1"/>
  <c r="G4053" i="2"/>
  <c r="Q4053" i="2" s="1"/>
  <c r="G4054" i="2"/>
  <c r="Q4054" i="2" s="1"/>
  <c r="G4055" i="2"/>
  <c r="Q4055" i="2" s="1"/>
  <c r="G4056" i="2"/>
  <c r="Q4056" i="2" s="1"/>
  <c r="G4057" i="2"/>
  <c r="Q4057" i="2" s="1"/>
  <c r="G4058" i="2"/>
  <c r="Q4058" i="2" s="1"/>
  <c r="G4059" i="2"/>
  <c r="Q4059" i="2" s="1"/>
  <c r="G4060" i="2"/>
  <c r="Q4060" i="2" s="1"/>
  <c r="G4061" i="2"/>
  <c r="Q4061" i="2" s="1"/>
  <c r="G4062" i="2"/>
  <c r="Q4062" i="2" s="1"/>
  <c r="G4063" i="2"/>
  <c r="Q4063" i="2" s="1"/>
  <c r="G4064" i="2"/>
  <c r="Q4064" i="2" s="1"/>
  <c r="G4065" i="2"/>
  <c r="Q4065" i="2" s="1"/>
  <c r="G4066" i="2"/>
  <c r="Q4066" i="2" s="1"/>
  <c r="G4067" i="2"/>
  <c r="Q4067" i="2" s="1"/>
  <c r="G4068" i="2"/>
  <c r="Q4068" i="2" s="1"/>
  <c r="G4069" i="2"/>
  <c r="Q4069" i="2" s="1"/>
  <c r="G4070" i="2"/>
  <c r="Q4070" i="2" s="1"/>
  <c r="G4071" i="2"/>
  <c r="Q4071" i="2" s="1"/>
  <c r="G4072" i="2"/>
  <c r="Q4072" i="2" s="1"/>
  <c r="G4073" i="2"/>
  <c r="Q4073" i="2" s="1"/>
  <c r="G4074" i="2"/>
  <c r="Q4074" i="2" s="1"/>
  <c r="G4075" i="2"/>
  <c r="Q4075" i="2" s="1"/>
  <c r="G4076" i="2"/>
  <c r="Q4076" i="2" s="1"/>
  <c r="G4077" i="2"/>
  <c r="Q4077" i="2" s="1"/>
  <c r="G4078" i="2"/>
  <c r="Q4078" i="2" s="1"/>
  <c r="G4079" i="2"/>
  <c r="Q4079" i="2" s="1"/>
  <c r="G4080" i="2"/>
  <c r="Q4080" i="2" s="1"/>
  <c r="G4081" i="2"/>
  <c r="Q4081" i="2" s="1"/>
  <c r="G4082" i="2"/>
  <c r="Q4082" i="2" s="1"/>
  <c r="G4083" i="2"/>
  <c r="Q4083" i="2" s="1"/>
  <c r="G4084" i="2"/>
  <c r="Q4084" i="2" s="1"/>
  <c r="G4085" i="2"/>
  <c r="Q4085" i="2" s="1"/>
  <c r="G4086" i="2"/>
  <c r="Q4086" i="2" s="1"/>
  <c r="G4087" i="2"/>
  <c r="Q4087" i="2" s="1"/>
  <c r="G4088" i="2"/>
  <c r="Q4088" i="2" s="1"/>
  <c r="G4089" i="2"/>
  <c r="Q4089" i="2" s="1"/>
  <c r="G4090" i="2"/>
  <c r="Q4090" i="2" s="1"/>
  <c r="G4091" i="2"/>
  <c r="Q4091" i="2" s="1"/>
  <c r="G4092" i="2"/>
  <c r="Q4092" i="2" s="1"/>
  <c r="G4093" i="2"/>
  <c r="Q4093" i="2" s="1"/>
  <c r="G4094" i="2"/>
  <c r="Q4094" i="2" s="1"/>
  <c r="G4095" i="2"/>
  <c r="Q4095" i="2" s="1"/>
  <c r="G4096" i="2"/>
  <c r="Q4096" i="2" s="1"/>
  <c r="G4097" i="2"/>
  <c r="Q4097" i="2" s="1"/>
  <c r="G4098" i="2"/>
  <c r="Q4098" i="2" s="1"/>
  <c r="G4099" i="2"/>
  <c r="Q4099" i="2" s="1"/>
  <c r="G4100" i="2"/>
  <c r="Q4100" i="2" s="1"/>
  <c r="G4101" i="2"/>
  <c r="Q4101" i="2" s="1"/>
  <c r="G4102" i="2"/>
  <c r="Q4102" i="2" s="1"/>
  <c r="G4103" i="2"/>
  <c r="Q4103" i="2" s="1"/>
  <c r="G4104" i="2"/>
  <c r="Q4104" i="2" s="1"/>
  <c r="G4105" i="2"/>
  <c r="Q4105" i="2" s="1"/>
  <c r="G4106" i="2"/>
  <c r="Q4106" i="2" s="1"/>
  <c r="G4107" i="2"/>
  <c r="Q4107" i="2" s="1"/>
  <c r="G4108" i="2"/>
  <c r="Q4108" i="2" s="1"/>
  <c r="G4109" i="2"/>
  <c r="Q4109" i="2" s="1"/>
  <c r="G4110" i="2"/>
  <c r="Q4110" i="2" s="1"/>
  <c r="G4111" i="2"/>
  <c r="Q4111" i="2" s="1"/>
  <c r="G4112" i="2"/>
  <c r="Q4112" i="2" s="1"/>
  <c r="G4113" i="2"/>
  <c r="Q4113" i="2" s="1"/>
  <c r="G4114" i="2"/>
  <c r="Q4114" i="2" s="1"/>
  <c r="G4115" i="2"/>
  <c r="Q4115" i="2" s="1"/>
  <c r="G4116" i="2"/>
  <c r="Q4116" i="2" s="1"/>
  <c r="G4117" i="2"/>
  <c r="Q4117" i="2" s="1"/>
  <c r="G4118" i="2"/>
  <c r="Q4118" i="2" s="1"/>
  <c r="G4119" i="2"/>
  <c r="Q4119" i="2" s="1"/>
  <c r="G4120" i="2"/>
  <c r="Q4120" i="2" s="1"/>
  <c r="G4121" i="2"/>
  <c r="Q4121" i="2" s="1"/>
  <c r="G4122" i="2"/>
  <c r="Q4122" i="2" s="1"/>
  <c r="G4123" i="2"/>
  <c r="Q4123" i="2" s="1"/>
  <c r="G4124" i="2"/>
  <c r="Q4124" i="2" s="1"/>
  <c r="G4125" i="2"/>
  <c r="Q4125" i="2" s="1"/>
  <c r="G4126" i="2"/>
  <c r="Q4126" i="2" s="1"/>
  <c r="G4127" i="2"/>
  <c r="Q4127" i="2" s="1"/>
  <c r="G4128" i="2"/>
  <c r="Q4128" i="2" s="1"/>
  <c r="G4129" i="2"/>
  <c r="Q4129" i="2" s="1"/>
  <c r="G4130" i="2"/>
  <c r="Q4130" i="2" s="1"/>
  <c r="G4131" i="2"/>
  <c r="Q4131" i="2" s="1"/>
  <c r="G4132" i="2"/>
  <c r="Q4132" i="2" s="1"/>
  <c r="G4133" i="2"/>
  <c r="Q4133" i="2" s="1"/>
  <c r="G4134" i="2"/>
  <c r="Q4134" i="2" s="1"/>
  <c r="G4135" i="2"/>
  <c r="Q4135" i="2" s="1"/>
  <c r="G4136" i="2"/>
  <c r="Q4136" i="2" s="1"/>
  <c r="G4137" i="2"/>
  <c r="Q4137" i="2" s="1"/>
  <c r="G4138" i="2"/>
  <c r="Q4138" i="2" s="1"/>
  <c r="G4139" i="2"/>
  <c r="Q4139" i="2" s="1"/>
  <c r="G4140" i="2"/>
  <c r="Q4140" i="2" s="1"/>
  <c r="G4141" i="2"/>
  <c r="Q4141" i="2" s="1"/>
  <c r="G4142" i="2"/>
  <c r="Q4142" i="2" s="1"/>
  <c r="G4143" i="2"/>
  <c r="Q4143" i="2" s="1"/>
  <c r="G4144" i="2"/>
  <c r="Q4144" i="2" s="1"/>
  <c r="G4145" i="2"/>
  <c r="Q4145" i="2" s="1"/>
  <c r="G4146" i="2"/>
  <c r="Q4146" i="2" s="1"/>
  <c r="G4147" i="2"/>
  <c r="Q4147" i="2" s="1"/>
  <c r="G4148" i="2"/>
  <c r="Q4148" i="2" s="1"/>
  <c r="G4149" i="2"/>
  <c r="Q4149" i="2" s="1"/>
  <c r="G4150" i="2"/>
  <c r="Q4150" i="2" s="1"/>
  <c r="G4151" i="2"/>
  <c r="Q4151" i="2" s="1"/>
  <c r="G4152" i="2"/>
  <c r="Q4152" i="2" s="1"/>
  <c r="G4153" i="2"/>
  <c r="Q4153" i="2" s="1"/>
  <c r="G4154" i="2"/>
  <c r="Q4154" i="2" s="1"/>
  <c r="G4155" i="2"/>
  <c r="Q4155" i="2" s="1"/>
  <c r="G4156" i="2"/>
  <c r="Q4156" i="2" s="1"/>
  <c r="G4157" i="2"/>
  <c r="Q4157" i="2" s="1"/>
  <c r="G4158" i="2"/>
  <c r="Q4158" i="2" s="1"/>
  <c r="G4159" i="2"/>
  <c r="Q4159" i="2" s="1"/>
  <c r="G4160" i="2"/>
  <c r="Q4160" i="2" s="1"/>
  <c r="G4161" i="2"/>
  <c r="Q4161" i="2" s="1"/>
  <c r="G4162" i="2"/>
  <c r="Q4162" i="2" s="1"/>
  <c r="G4163" i="2"/>
  <c r="Q4163" i="2" s="1"/>
  <c r="G4164" i="2"/>
  <c r="Q4164" i="2" s="1"/>
  <c r="G4165" i="2"/>
  <c r="Q4165" i="2" s="1"/>
  <c r="G4166" i="2"/>
  <c r="Q4166" i="2" s="1"/>
  <c r="G4167" i="2"/>
  <c r="Q4167" i="2" s="1"/>
  <c r="G4168" i="2"/>
  <c r="Q4168" i="2" s="1"/>
  <c r="G4169" i="2"/>
  <c r="Q4169" i="2" s="1"/>
  <c r="G4170" i="2"/>
  <c r="Q4170" i="2" s="1"/>
  <c r="G4171" i="2"/>
  <c r="Q4171" i="2" s="1"/>
  <c r="G4172" i="2"/>
  <c r="Q4172" i="2" s="1"/>
  <c r="G4173" i="2"/>
  <c r="Q4173" i="2" s="1"/>
  <c r="G4174" i="2"/>
  <c r="Q4174" i="2" s="1"/>
  <c r="G4175" i="2"/>
  <c r="Q4175" i="2" s="1"/>
  <c r="G4176" i="2"/>
  <c r="Q4176" i="2" s="1"/>
  <c r="G4177" i="2"/>
  <c r="Q4177" i="2" s="1"/>
  <c r="G4178" i="2"/>
  <c r="Q4178" i="2" s="1"/>
  <c r="G4179" i="2"/>
  <c r="Q4179" i="2" s="1"/>
  <c r="G4180" i="2"/>
  <c r="Q4180" i="2" s="1"/>
  <c r="G4181" i="2"/>
  <c r="Q4181" i="2" s="1"/>
  <c r="G4182" i="2"/>
  <c r="Q4182" i="2" s="1"/>
  <c r="G4183" i="2"/>
  <c r="Q4183" i="2" s="1"/>
  <c r="G4184" i="2"/>
  <c r="Q4184" i="2" s="1"/>
  <c r="G4185" i="2"/>
  <c r="Q4185" i="2" s="1"/>
  <c r="G4186" i="2"/>
  <c r="Q4186" i="2" s="1"/>
  <c r="G4187" i="2"/>
  <c r="Q4187" i="2" s="1"/>
  <c r="G4188" i="2"/>
  <c r="Q4188" i="2" s="1"/>
  <c r="G4189" i="2"/>
  <c r="Q4189" i="2" s="1"/>
  <c r="G4190" i="2"/>
  <c r="Q4190" i="2" s="1"/>
  <c r="G4191" i="2"/>
  <c r="Q4191" i="2" s="1"/>
  <c r="G4192" i="2"/>
  <c r="Q4192" i="2" s="1"/>
  <c r="G4193" i="2"/>
  <c r="Q4193" i="2" s="1"/>
  <c r="G4194" i="2"/>
  <c r="Q4194" i="2" s="1"/>
  <c r="G4195" i="2"/>
  <c r="Q4195" i="2" s="1"/>
  <c r="G4196" i="2"/>
  <c r="Q4196" i="2" s="1"/>
  <c r="G4197" i="2"/>
  <c r="Q4197" i="2" s="1"/>
  <c r="G4198" i="2"/>
  <c r="Q4198" i="2" s="1"/>
  <c r="G4199" i="2"/>
  <c r="Q4199" i="2" s="1"/>
  <c r="G4200" i="2"/>
  <c r="Q4200" i="2" s="1"/>
  <c r="G4201" i="2"/>
  <c r="Q4201" i="2" s="1"/>
  <c r="G4202" i="2"/>
  <c r="Q4202" i="2" s="1"/>
  <c r="G4203" i="2"/>
  <c r="Q4203" i="2" s="1"/>
  <c r="G4204" i="2"/>
  <c r="Q4204" i="2" s="1"/>
  <c r="G4205" i="2"/>
  <c r="Q4205" i="2" s="1"/>
  <c r="G4206" i="2"/>
  <c r="Q4206" i="2" s="1"/>
  <c r="G4207" i="2"/>
  <c r="Q4207" i="2" s="1"/>
  <c r="G4208" i="2"/>
  <c r="Q4208" i="2" s="1"/>
  <c r="G4209" i="2"/>
  <c r="Q4209" i="2" s="1"/>
  <c r="G4210" i="2"/>
  <c r="Q4210" i="2" s="1"/>
  <c r="G4211" i="2"/>
  <c r="Q4211" i="2" s="1"/>
  <c r="G4212" i="2"/>
  <c r="Q4212" i="2" s="1"/>
  <c r="G4213" i="2"/>
  <c r="Q4213" i="2" s="1"/>
  <c r="G4214" i="2"/>
  <c r="Q4214" i="2" s="1"/>
  <c r="G4215" i="2"/>
  <c r="Q4215" i="2" s="1"/>
  <c r="G4216" i="2"/>
  <c r="Q4216" i="2" s="1"/>
  <c r="G4217" i="2"/>
  <c r="Q4217" i="2" s="1"/>
  <c r="G4218" i="2"/>
  <c r="Q4218" i="2" s="1"/>
  <c r="G4219" i="2"/>
  <c r="Q4219" i="2" s="1"/>
  <c r="G4220" i="2"/>
  <c r="Q4220" i="2" s="1"/>
  <c r="G4221" i="2"/>
  <c r="Q4221" i="2" s="1"/>
  <c r="G4222" i="2"/>
  <c r="Q4222" i="2" s="1"/>
  <c r="G4223" i="2"/>
  <c r="Q4223" i="2" s="1"/>
  <c r="G4224" i="2"/>
  <c r="Q4224" i="2" s="1"/>
  <c r="G4225" i="2"/>
  <c r="Q4225" i="2" s="1"/>
  <c r="G4226" i="2"/>
  <c r="Q4226" i="2" s="1"/>
  <c r="G4227" i="2"/>
  <c r="Q4227" i="2" s="1"/>
  <c r="G4228" i="2"/>
  <c r="Q4228" i="2" s="1"/>
  <c r="G4229" i="2"/>
  <c r="Q4229" i="2" s="1"/>
  <c r="G4230" i="2"/>
  <c r="Q4230" i="2" s="1"/>
  <c r="G4231" i="2"/>
  <c r="Q4231" i="2" s="1"/>
  <c r="G4232" i="2"/>
  <c r="Q4232" i="2" s="1"/>
  <c r="G4233" i="2"/>
  <c r="Q4233" i="2" s="1"/>
  <c r="G4234" i="2"/>
  <c r="Q4234" i="2" s="1"/>
  <c r="G4235" i="2"/>
  <c r="Q4235" i="2" s="1"/>
  <c r="G4236" i="2"/>
  <c r="Q4236" i="2" s="1"/>
  <c r="G4237" i="2"/>
  <c r="Q4237" i="2" s="1"/>
  <c r="G4238" i="2"/>
  <c r="Q4238" i="2" s="1"/>
  <c r="G4239" i="2"/>
  <c r="Q4239" i="2" s="1"/>
  <c r="G4240" i="2"/>
  <c r="Q4240" i="2" s="1"/>
  <c r="G4241" i="2"/>
  <c r="Q4241" i="2" s="1"/>
  <c r="G4242" i="2"/>
  <c r="Q4242" i="2" s="1"/>
  <c r="G4243" i="2"/>
  <c r="Q4243" i="2" s="1"/>
  <c r="G4244" i="2"/>
  <c r="Q4244" i="2" s="1"/>
  <c r="G4245" i="2"/>
  <c r="Q4245" i="2" s="1"/>
  <c r="G4246" i="2"/>
  <c r="Q4246" i="2" s="1"/>
  <c r="G4247" i="2"/>
  <c r="Q4247" i="2" s="1"/>
  <c r="G4248" i="2"/>
  <c r="Q4248" i="2" s="1"/>
  <c r="G4249" i="2"/>
  <c r="Q4249" i="2" s="1"/>
  <c r="G4250" i="2"/>
  <c r="Q4250" i="2" s="1"/>
  <c r="G4251" i="2"/>
  <c r="Q4251" i="2" s="1"/>
  <c r="G4252" i="2"/>
  <c r="Q4252" i="2" s="1"/>
  <c r="G4253" i="2"/>
  <c r="Q4253" i="2" s="1"/>
  <c r="G4254" i="2"/>
  <c r="Q4254" i="2" s="1"/>
  <c r="G4255" i="2"/>
  <c r="Q4255" i="2" s="1"/>
  <c r="G4256" i="2"/>
  <c r="Q4256" i="2" s="1"/>
  <c r="G4257" i="2"/>
  <c r="Q4257" i="2" s="1"/>
  <c r="G4258" i="2"/>
  <c r="Q4258" i="2" s="1"/>
  <c r="G4259" i="2"/>
  <c r="Q4259" i="2" s="1"/>
  <c r="G4260" i="2"/>
  <c r="Q4260" i="2" s="1"/>
  <c r="G4261" i="2"/>
  <c r="Q4261" i="2" s="1"/>
  <c r="G4262" i="2"/>
  <c r="Q4262" i="2" s="1"/>
  <c r="G4263" i="2"/>
  <c r="Q4263" i="2" s="1"/>
  <c r="G4264" i="2"/>
  <c r="Q4264" i="2" s="1"/>
  <c r="G4265" i="2"/>
  <c r="Q4265" i="2" s="1"/>
  <c r="G4266" i="2"/>
  <c r="Q4266" i="2" s="1"/>
  <c r="G4267" i="2"/>
  <c r="Q4267" i="2" s="1"/>
  <c r="G4268" i="2"/>
  <c r="Q4268" i="2" s="1"/>
  <c r="G4269" i="2"/>
  <c r="Q4269" i="2" s="1"/>
  <c r="G4270" i="2"/>
  <c r="Q4270" i="2" s="1"/>
  <c r="G4271" i="2"/>
  <c r="Q4271" i="2" s="1"/>
  <c r="G4272" i="2"/>
  <c r="Q4272" i="2" s="1"/>
  <c r="G4273" i="2"/>
  <c r="Q4273" i="2" s="1"/>
  <c r="G4274" i="2"/>
  <c r="Q4274" i="2" s="1"/>
  <c r="G4275" i="2"/>
  <c r="Q4275" i="2" s="1"/>
  <c r="G4276" i="2"/>
  <c r="Q4276" i="2" s="1"/>
  <c r="G4277" i="2"/>
  <c r="Q4277" i="2" s="1"/>
  <c r="G4278" i="2"/>
  <c r="Q4278" i="2" s="1"/>
  <c r="G4279" i="2"/>
  <c r="Q4279" i="2" s="1"/>
  <c r="G4280" i="2"/>
  <c r="Q4280" i="2" s="1"/>
  <c r="G4281" i="2"/>
  <c r="Q4281" i="2" s="1"/>
  <c r="G4282" i="2"/>
  <c r="Q4282" i="2" s="1"/>
  <c r="G4283" i="2"/>
  <c r="Q4283" i="2" s="1"/>
  <c r="G4284" i="2"/>
  <c r="Q4284" i="2" s="1"/>
  <c r="G4285" i="2"/>
  <c r="Q4285" i="2" s="1"/>
  <c r="G4286" i="2"/>
  <c r="Q4286" i="2" s="1"/>
  <c r="G4287" i="2"/>
  <c r="Q4287" i="2" s="1"/>
  <c r="G4288" i="2"/>
  <c r="Q4288" i="2" s="1"/>
  <c r="G4289" i="2"/>
  <c r="Q4289" i="2" s="1"/>
  <c r="G4290" i="2"/>
  <c r="Q4290" i="2" s="1"/>
  <c r="G4291" i="2"/>
  <c r="Q4291" i="2" s="1"/>
  <c r="G4292" i="2"/>
  <c r="Q4292" i="2" s="1"/>
  <c r="G4293" i="2"/>
  <c r="Q4293" i="2" s="1"/>
  <c r="G4294" i="2"/>
  <c r="Q4294" i="2" s="1"/>
  <c r="G4295" i="2"/>
  <c r="Q4295" i="2" s="1"/>
  <c r="G4296" i="2"/>
  <c r="Q4296" i="2" s="1"/>
  <c r="G4297" i="2"/>
  <c r="Q4297" i="2" s="1"/>
  <c r="G4298" i="2"/>
  <c r="Q4298" i="2" s="1"/>
  <c r="G4299" i="2"/>
  <c r="Q4299" i="2" s="1"/>
  <c r="G4300" i="2"/>
  <c r="Q4300" i="2" s="1"/>
  <c r="G4301" i="2"/>
  <c r="Q4301" i="2" s="1"/>
  <c r="G4302" i="2"/>
  <c r="Q4302" i="2" s="1"/>
  <c r="G4303" i="2"/>
  <c r="Q4303" i="2" s="1"/>
  <c r="G4304" i="2"/>
  <c r="Q4304" i="2" s="1"/>
  <c r="G4305" i="2"/>
  <c r="Q4305" i="2" s="1"/>
  <c r="G4306" i="2"/>
  <c r="Q4306" i="2" s="1"/>
  <c r="G4307" i="2"/>
  <c r="Q4307" i="2" s="1"/>
  <c r="G4308" i="2"/>
  <c r="Q4308" i="2" s="1"/>
  <c r="G4309" i="2"/>
  <c r="Q4309" i="2" s="1"/>
  <c r="G4310" i="2"/>
  <c r="Q4310" i="2" s="1"/>
  <c r="G4311" i="2"/>
  <c r="Q4311" i="2" s="1"/>
  <c r="G4312" i="2"/>
  <c r="Q4312" i="2" s="1"/>
  <c r="G4313" i="2"/>
  <c r="Q4313" i="2" s="1"/>
  <c r="G4314" i="2"/>
  <c r="Q4314" i="2" s="1"/>
  <c r="G4315" i="2"/>
  <c r="Q4315" i="2" s="1"/>
  <c r="G4316" i="2"/>
  <c r="Q4316" i="2" s="1"/>
  <c r="G4317" i="2"/>
  <c r="Q4317" i="2" s="1"/>
  <c r="G4318" i="2"/>
  <c r="Q4318" i="2" s="1"/>
  <c r="G4319" i="2"/>
  <c r="Q4319" i="2" s="1"/>
  <c r="G4320" i="2"/>
  <c r="Q4320" i="2" s="1"/>
  <c r="G4321" i="2"/>
  <c r="Q4321" i="2" s="1"/>
  <c r="G4322" i="2"/>
  <c r="Q4322" i="2" s="1"/>
  <c r="G4323" i="2"/>
  <c r="Q4323" i="2" s="1"/>
  <c r="G4324" i="2"/>
  <c r="Q4324" i="2" s="1"/>
  <c r="G4325" i="2"/>
  <c r="Q4325" i="2" s="1"/>
  <c r="G4326" i="2"/>
  <c r="Q4326" i="2" s="1"/>
  <c r="G4327" i="2"/>
  <c r="Q4327" i="2" s="1"/>
  <c r="G4328" i="2"/>
  <c r="Q4328" i="2" s="1"/>
  <c r="G4329" i="2"/>
  <c r="Q4329" i="2" s="1"/>
  <c r="G4330" i="2"/>
  <c r="Q4330" i="2" s="1"/>
  <c r="G4331" i="2"/>
  <c r="Q4331" i="2" s="1"/>
  <c r="G4332" i="2"/>
  <c r="Q4332" i="2" s="1"/>
  <c r="G4333" i="2"/>
  <c r="Q4333" i="2" s="1"/>
  <c r="G4334" i="2"/>
  <c r="Q4334" i="2" s="1"/>
  <c r="G4335" i="2"/>
  <c r="Q4335" i="2" s="1"/>
  <c r="G4336" i="2"/>
  <c r="Q4336" i="2" s="1"/>
  <c r="G4337" i="2"/>
  <c r="Q4337" i="2" s="1"/>
  <c r="G4338" i="2"/>
  <c r="Q4338" i="2" s="1"/>
  <c r="G4339" i="2"/>
  <c r="Q4339" i="2" s="1"/>
  <c r="G4340" i="2"/>
  <c r="Q4340" i="2" s="1"/>
  <c r="G4341" i="2"/>
  <c r="Q4341" i="2" s="1"/>
  <c r="G4342" i="2"/>
  <c r="Q4342" i="2" s="1"/>
  <c r="G4343" i="2"/>
  <c r="Q4343" i="2" s="1"/>
  <c r="G4344" i="2"/>
  <c r="Q4344" i="2" s="1"/>
  <c r="G4345" i="2"/>
  <c r="Q4345" i="2" s="1"/>
  <c r="G4346" i="2"/>
  <c r="Q4346" i="2" s="1"/>
  <c r="G4347" i="2"/>
  <c r="Q4347" i="2" s="1"/>
  <c r="G4348" i="2"/>
  <c r="Q4348" i="2" s="1"/>
  <c r="G4349" i="2"/>
  <c r="Q4349" i="2" s="1"/>
  <c r="G4350" i="2"/>
  <c r="Q4350" i="2" s="1"/>
  <c r="G4351" i="2"/>
  <c r="Q4351" i="2" s="1"/>
  <c r="G4352" i="2"/>
  <c r="Q4352" i="2" s="1"/>
  <c r="G4353" i="2"/>
  <c r="Q4353" i="2" s="1"/>
  <c r="G4354" i="2"/>
  <c r="Q4354" i="2" s="1"/>
  <c r="G4355" i="2"/>
  <c r="Q4355" i="2" s="1"/>
  <c r="G4356" i="2"/>
  <c r="Q4356" i="2" s="1"/>
  <c r="G4357" i="2"/>
  <c r="Q4357" i="2" s="1"/>
  <c r="G4358" i="2"/>
  <c r="Q4358" i="2" s="1"/>
  <c r="G4359" i="2"/>
  <c r="Q4359" i="2" s="1"/>
  <c r="G4360" i="2"/>
  <c r="Q4360" i="2" s="1"/>
  <c r="G4361" i="2"/>
  <c r="Q4361" i="2" s="1"/>
  <c r="G4362" i="2"/>
  <c r="Q4362" i="2" s="1"/>
  <c r="G4363" i="2"/>
  <c r="Q4363" i="2" s="1"/>
  <c r="G4364" i="2"/>
  <c r="Q4364" i="2" s="1"/>
  <c r="G4365" i="2"/>
  <c r="Q4365" i="2" s="1"/>
  <c r="G4366" i="2"/>
  <c r="Q4366" i="2" s="1"/>
  <c r="G4367" i="2"/>
  <c r="Q4367" i="2" s="1"/>
  <c r="G4368" i="2"/>
  <c r="Q4368" i="2" s="1"/>
  <c r="G4369" i="2"/>
  <c r="Q4369" i="2" s="1"/>
  <c r="G4370" i="2"/>
  <c r="Q4370" i="2" s="1"/>
  <c r="G4371" i="2"/>
  <c r="Q4371" i="2" s="1"/>
  <c r="G4372" i="2"/>
  <c r="Q4372" i="2" s="1"/>
  <c r="G4373" i="2"/>
  <c r="Q4373" i="2" s="1"/>
  <c r="G4374" i="2"/>
  <c r="Q4374" i="2" s="1"/>
  <c r="G4375" i="2"/>
  <c r="Q4375" i="2" s="1"/>
  <c r="G4376" i="2"/>
  <c r="Q4376" i="2" s="1"/>
  <c r="G4377" i="2"/>
  <c r="Q4377" i="2" s="1"/>
  <c r="G4378" i="2"/>
  <c r="Q4378" i="2" s="1"/>
  <c r="G4379" i="2"/>
  <c r="Q4379" i="2" s="1"/>
  <c r="G4380" i="2"/>
  <c r="Q4380" i="2" s="1"/>
  <c r="G4381" i="2"/>
  <c r="Q4381" i="2" s="1"/>
  <c r="G4382" i="2"/>
  <c r="Q4382" i="2" s="1"/>
  <c r="G4383" i="2"/>
  <c r="Q4383" i="2" s="1"/>
  <c r="G4384" i="2"/>
  <c r="Q4384" i="2" s="1"/>
  <c r="G4385" i="2"/>
  <c r="Q4385" i="2" s="1"/>
  <c r="G4386" i="2"/>
  <c r="Q4386" i="2" s="1"/>
  <c r="G4387" i="2"/>
  <c r="Q4387" i="2" s="1"/>
  <c r="G4388" i="2"/>
  <c r="Q4388" i="2" s="1"/>
  <c r="G4389" i="2"/>
  <c r="Q4389" i="2" s="1"/>
  <c r="G4390" i="2"/>
  <c r="Q4390" i="2" s="1"/>
  <c r="G4391" i="2"/>
  <c r="Q4391" i="2" s="1"/>
  <c r="G4392" i="2"/>
  <c r="Q4392" i="2" s="1"/>
  <c r="G4393" i="2"/>
  <c r="Q4393" i="2" s="1"/>
  <c r="G4394" i="2"/>
  <c r="Q4394" i="2" s="1"/>
  <c r="G4395" i="2"/>
  <c r="Q4395" i="2" s="1"/>
  <c r="G4396" i="2"/>
  <c r="Q4396" i="2" s="1"/>
  <c r="G4397" i="2"/>
  <c r="Q4397" i="2" s="1"/>
  <c r="G4398" i="2"/>
  <c r="Q4398" i="2" s="1"/>
  <c r="G4399" i="2"/>
  <c r="Q4399" i="2" s="1"/>
  <c r="G4400" i="2"/>
  <c r="Q4400" i="2" s="1"/>
  <c r="G4401" i="2"/>
  <c r="Q4401" i="2" s="1"/>
  <c r="G4402" i="2"/>
  <c r="Q4402" i="2" s="1"/>
  <c r="G4403" i="2"/>
  <c r="Q4403" i="2" s="1"/>
  <c r="G4404" i="2"/>
  <c r="Q4404" i="2" s="1"/>
  <c r="G4405" i="2"/>
  <c r="Q4405" i="2" s="1"/>
  <c r="G4406" i="2"/>
  <c r="Q4406" i="2" s="1"/>
  <c r="G4407" i="2"/>
  <c r="Q4407" i="2" s="1"/>
  <c r="G4408" i="2"/>
  <c r="Q4408" i="2" s="1"/>
  <c r="G4409" i="2"/>
  <c r="Q4409" i="2" s="1"/>
  <c r="G4410" i="2"/>
  <c r="Q4410" i="2" s="1"/>
  <c r="G4411" i="2"/>
  <c r="Q4411" i="2" s="1"/>
  <c r="G4412" i="2"/>
  <c r="Q4412" i="2" s="1"/>
  <c r="G4413" i="2"/>
  <c r="Q4413" i="2" s="1"/>
  <c r="G4414" i="2"/>
  <c r="Q4414" i="2" s="1"/>
  <c r="G4415" i="2"/>
  <c r="Q4415" i="2" s="1"/>
  <c r="G4416" i="2"/>
  <c r="Q4416" i="2" s="1"/>
  <c r="G4417" i="2"/>
  <c r="Q4417" i="2" s="1"/>
  <c r="G4418" i="2"/>
  <c r="Q4418" i="2" s="1"/>
  <c r="G4419" i="2"/>
  <c r="Q4419" i="2" s="1"/>
  <c r="G4420" i="2"/>
  <c r="Q4420" i="2" s="1"/>
  <c r="G4421" i="2"/>
  <c r="Q4421" i="2" s="1"/>
  <c r="G4422" i="2"/>
  <c r="Q4422" i="2" s="1"/>
  <c r="G4423" i="2"/>
  <c r="Q4423" i="2" s="1"/>
  <c r="G4424" i="2"/>
  <c r="Q4424" i="2" s="1"/>
  <c r="G4425" i="2"/>
  <c r="Q4425" i="2" s="1"/>
  <c r="G4426" i="2"/>
  <c r="Q4426" i="2" s="1"/>
  <c r="G4427" i="2"/>
  <c r="Q4427" i="2" s="1"/>
  <c r="G4428" i="2"/>
  <c r="Q4428" i="2" s="1"/>
  <c r="G4429" i="2"/>
  <c r="Q4429" i="2" s="1"/>
  <c r="G4430" i="2"/>
  <c r="Q4430" i="2" s="1"/>
  <c r="G4431" i="2"/>
  <c r="Q4431" i="2" s="1"/>
  <c r="G4432" i="2"/>
  <c r="Q4432" i="2" s="1"/>
  <c r="G4433" i="2"/>
  <c r="Q4433" i="2" s="1"/>
  <c r="G4434" i="2"/>
  <c r="Q4434" i="2" s="1"/>
  <c r="G4435" i="2"/>
  <c r="Q4435" i="2" s="1"/>
  <c r="G4436" i="2"/>
  <c r="Q4436" i="2" s="1"/>
  <c r="G4437" i="2"/>
  <c r="Q4437" i="2" s="1"/>
  <c r="G4438" i="2"/>
  <c r="Q4438" i="2" s="1"/>
  <c r="G4439" i="2"/>
  <c r="Q4439" i="2" s="1"/>
  <c r="G4440" i="2"/>
  <c r="Q4440" i="2" s="1"/>
  <c r="G4441" i="2"/>
  <c r="Q4441" i="2" s="1"/>
  <c r="G4442" i="2"/>
  <c r="Q4442" i="2" s="1"/>
  <c r="G4443" i="2"/>
  <c r="Q4443" i="2" s="1"/>
  <c r="G4444" i="2"/>
  <c r="Q4444" i="2" s="1"/>
  <c r="G4445" i="2"/>
  <c r="Q4445" i="2" s="1"/>
  <c r="G4446" i="2"/>
  <c r="Q4446" i="2" s="1"/>
  <c r="G4447" i="2"/>
  <c r="Q4447" i="2" s="1"/>
  <c r="G4448" i="2"/>
  <c r="Q4448" i="2" s="1"/>
  <c r="G4449" i="2"/>
  <c r="Q4449" i="2" s="1"/>
  <c r="G4450" i="2"/>
  <c r="Q4450" i="2" s="1"/>
  <c r="G4451" i="2"/>
  <c r="Q4451" i="2" s="1"/>
  <c r="G4452" i="2"/>
  <c r="Q4452" i="2" s="1"/>
  <c r="G4453" i="2"/>
  <c r="Q4453" i="2" s="1"/>
  <c r="G4454" i="2"/>
  <c r="Q4454" i="2" s="1"/>
  <c r="G4455" i="2"/>
  <c r="Q4455" i="2" s="1"/>
  <c r="G4456" i="2"/>
  <c r="Q4456" i="2" s="1"/>
  <c r="G4457" i="2"/>
  <c r="Q4457" i="2" s="1"/>
  <c r="G4458" i="2"/>
  <c r="Q4458" i="2" s="1"/>
  <c r="G4459" i="2"/>
  <c r="Q4459" i="2" s="1"/>
  <c r="G4460" i="2"/>
  <c r="Q4460" i="2" s="1"/>
  <c r="G4461" i="2"/>
  <c r="Q4461" i="2" s="1"/>
  <c r="G4462" i="2"/>
  <c r="Q4462" i="2" s="1"/>
  <c r="G4463" i="2"/>
  <c r="Q4463" i="2" s="1"/>
  <c r="G4464" i="2"/>
  <c r="Q4464" i="2" s="1"/>
  <c r="G4465" i="2"/>
  <c r="Q4465" i="2" s="1"/>
  <c r="G4466" i="2"/>
  <c r="Q4466" i="2" s="1"/>
  <c r="G4467" i="2"/>
  <c r="Q4467" i="2" s="1"/>
  <c r="G4468" i="2"/>
  <c r="Q4468" i="2" s="1"/>
  <c r="G4469" i="2"/>
  <c r="Q4469" i="2" s="1"/>
  <c r="G4470" i="2"/>
  <c r="Q4470" i="2" s="1"/>
  <c r="G4471" i="2"/>
  <c r="Q4471" i="2" s="1"/>
  <c r="G4472" i="2"/>
  <c r="Q4472" i="2" s="1"/>
  <c r="G4473" i="2"/>
  <c r="Q4473" i="2" s="1"/>
  <c r="G4474" i="2"/>
  <c r="Q4474" i="2" s="1"/>
  <c r="G4475" i="2"/>
  <c r="Q4475" i="2" s="1"/>
  <c r="G4476" i="2"/>
  <c r="Q4476" i="2" s="1"/>
  <c r="G4477" i="2"/>
  <c r="Q4477" i="2" s="1"/>
  <c r="G4478" i="2"/>
  <c r="Q4478" i="2" s="1"/>
  <c r="G4479" i="2"/>
  <c r="Q4479" i="2" s="1"/>
  <c r="G4480" i="2"/>
  <c r="Q4480" i="2" s="1"/>
  <c r="G4481" i="2"/>
  <c r="Q4481" i="2" s="1"/>
  <c r="G4482" i="2"/>
  <c r="Q4482" i="2" s="1"/>
  <c r="G4483" i="2"/>
  <c r="Q4483" i="2" s="1"/>
  <c r="G4484" i="2"/>
  <c r="Q4484" i="2" s="1"/>
  <c r="G4485" i="2"/>
  <c r="Q4485" i="2" s="1"/>
  <c r="G4486" i="2"/>
  <c r="Q4486" i="2" s="1"/>
  <c r="G4487" i="2"/>
  <c r="Q4487" i="2" s="1"/>
  <c r="G4488" i="2"/>
  <c r="Q4488" i="2" s="1"/>
  <c r="G4489" i="2"/>
  <c r="Q4489" i="2" s="1"/>
  <c r="G4490" i="2"/>
  <c r="Q4490" i="2" s="1"/>
  <c r="G4491" i="2"/>
  <c r="Q4491" i="2" s="1"/>
  <c r="G4492" i="2"/>
  <c r="Q4492" i="2" s="1"/>
  <c r="G4493" i="2"/>
  <c r="Q4493" i="2" s="1"/>
  <c r="G4494" i="2"/>
  <c r="Q4494" i="2" s="1"/>
  <c r="G4495" i="2"/>
  <c r="Q4495" i="2" s="1"/>
  <c r="G4496" i="2"/>
  <c r="Q4496" i="2" s="1"/>
  <c r="G4497" i="2"/>
  <c r="Q4497" i="2" s="1"/>
  <c r="G4498" i="2"/>
  <c r="Q4498" i="2" s="1"/>
  <c r="G4499" i="2"/>
  <c r="Q4499" i="2" s="1"/>
  <c r="G4500" i="2"/>
  <c r="Q4500" i="2" s="1"/>
  <c r="G4501" i="2"/>
  <c r="Q4501" i="2" s="1"/>
  <c r="G4502" i="2"/>
  <c r="Q4502" i="2" s="1"/>
  <c r="G4503" i="2"/>
  <c r="Q4503" i="2" s="1"/>
  <c r="G4504" i="2"/>
  <c r="Q4504" i="2" s="1"/>
  <c r="G4505" i="2"/>
  <c r="Q4505" i="2" s="1"/>
  <c r="G4506" i="2"/>
  <c r="Q4506" i="2" s="1"/>
  <c r="G4507" i="2"/>
  <c r="Q4507" i="2" s="1"/>
  <c r="G4508" i="2"/>
  <c r="Q4508" i="2" s="1"/>
  <c r="G4509" i="2"/>
  <c r="Q4509" i="2" s="1"/>
  <c r="G4510" i="2"/>
  <c r="Q4510" i="2" s="1"/>
  <c r="G4511" i="2"/>
  <c r="Q4511" i="2" s="1"/>
  <c r="G4512" i="2"/>
  <c r="Q4512" i="2" s="1"/>
  <c r="G4513" i="2"/>
  <c r="Q4513" i="2" s="1"/>
  <c r="G4514" i="2"/>
  <c r="Q4514" i="2" s="1"/>
  <c r="G4515" i="2"/>
  <c r="Q4515" i="2" s="1"/>
  <c r="G4516" i="2"/>
  <c r="Q4516" i="2" s="1"/>
  <c r="G4517" i="2"/>
  <c r="Q4517" i="2" s="1"/>
  <c r="G4518" i="2"/>
  <c r="Q4518" i="2" s="1"/>
  <c r="G4519" i="2"/>
  <c r="Q4519" i="2" s="1"/>
  <c r="G4520" i="2"/>
  <c r="Q4520" i="2" s="1"/>
  <c r="G4521" i="2"/>
  <c r="Q4521" i="2" s="1"/>
  <c r="G4522" i="2"/>
  <c r="Q4522" i="2" s="1"/>
  <c r="G4523" i="2"/>
  <c r="Q4523" i="2" s="1"/>
  <c r="G4524" i="2"/>
  <c r="Q4524" i="2" s="1"/>
  <c r="G4525" i="2"/>
  <c r="Q4525" i="2" s="1"/>
  <c r="G4526" i="2"/>
  <c r="Q4526" i="2" s="1"/>
  <c r="G4527" i="2"/>
  <c r="Q4527" i="2" s="1"/>
  <c r="G4528" i="2"/>
  <c r="Q4528" i="2" s="1"/>
  <c r="G4529" i="2"/>
  <c r="Q4529" i="2" s="1"/>
  <c r="G4530" i="2"/>
  <c r="Q4530" i="2" s="1"/>
  <c r="G4531" i="2"/>
  <c r="Q4531" i="2" s="1"/>
  <c r="G4532" i="2"/>
  <c r="Q4532" i="2" s="1"/>
  <c r="G4533" i="2"/>
  <c r="Q4533" i="2" s="1"/>
  <c r="G4534" i="2"/>
  <c r="Q4534" i="2" s="1"/>
  <c r="G4535" i="2"/>
  <c r="Q4535" i="2" s="1"/>
  <c r="G4536" i="2"/>
  <c r="Q4536" i="2" s="1"/>
  <c r="G4537" i="2"/>
  <c r="Q4537" i="2" s="1"/>
  <c r="G4538" i="2"/>
  <c r="Q4538" i="2" s="1"/>
  <c r="G4539" i="2"/>
  <c r="Q4539" i="2" s="1"/>
  <c r="G4540" i="2"/>
  <c r="Q4540" i="2" s="1"/>
  <c r="G4541" i="2"/>
  <c r="Q4541" i="2" s="1"/>
  <c r="G4542" i="2"/>
  <c r="Q4542" i="2" s="1"/>
  <c r="G4543" i="2"/>
  <c r="Q4543" i="2" s="1"/>
  <c r="G4544" i="2"/>
  <c r="Q4544" i="2" s="1"/>
  <c r="G4545" i="2"/>
  <c r="Q4545" i="2" s="1"/>
  <c r="G4546" i="2"/>
  <c r="Q4546" i="2" s="1"/>
  <c r="G4547" i="2"/>
  <c r="Q4547" i="2" s="1"/>
  <c r="G4548" i="2"/>
  <c r="Q4548" i="2" s="1"/>
  <c r="G4549" i="2"/>
  <c r="Q4549" i="2" s="1"/>
  <c r="G4550" i="2"/>
  <c r="Q4550" i="2" s="1"/>
  <c r="G4551" i="2"/>
  <c r="Q4551" i="2" s="1"/>
  <c r="G4552" i="2"/>
  <c r="Q4552" i="2" s="1"/>
  <c r="G4553" i="2"/>
  <c r="Q4553" i="2" s="1"/>
  <c r="G4554" i="2"/>
  <c r="Q4554" i="2" s="1"/>
  <c r="G4555" i="2"/>
  <c r="Q4555" i="2" s="1"/>
  <c r="G4556" i="2"/>
  <c r="Q4556" i="2" s="1"/>
  <c r="G4557" i="2"/>
  <c r="Q4557" i="2" s="1"/>
  <c r="G4558" i="2"/>
  <c r="Q4558" i="2" s="1"/>
  <c r="G4559" i="2"/>
  <c r="Q4559" i="2" s="1"/>
  <c r="G4560" i="2"/>
  <c r="Q4560" i="2" s="1"/>
  <c r="G4561" i="2"/>
  <c r="Q4561" i="2" s="1"/>
  <c r="G4562" i="2"/>
  <c r="Q4562" i="2" s="1"/>
  <c r="G4563" i="2"/>
  <c r="Q4563" i="2" s="1"/>
  <c r="G4564" i="2"/>
  <c r="Q4564" i="2" s="1"/>
  <c r="G4565" i="2"/>
  <c r="Q4565" i="2" s="1"/>
  <c r="G4566" i="2"/>
  <c r="Q4566" i="2" s="1"/>
  <c r="G4567" i="2"/>
  <c r="Q4567" i="2" s="1"/>
  <c r="G4568" i="2"/>
  <c r="Q4568" i="2" s="1"/>
  <c r="G4569" i="2"/>
  <c r="Q4569" i="2" s="1"/>
  <c r="G4570" i="2"/>
  <c r="Q4570" i="2" s="1"/>
  <c r="G4571" i="2"/>
  <c r="Q4571" i="2" s="1"/>
  <c r="G4572" i="2"/>
  <c r="Q4572" i="2" s="1"/>
  <c r="G4573" i="2"/>
  <c r="Q4573" i="2" s="1"/>
  <c r="G4574" i="2"/>
  <c r="Q4574" i="2" s="1"/>
  <c r="G4575" i="2"/>
  <c r="Q4575" i="2" s="1"/>
  <c r="G4576" i="2"/>
  <c r="Q4576" i="2" s="1"/>
  <c r="G4577" i="2"/>
  <c r="Q4577" i="2" s="1"/>
  <c r="G4578" i="2"/>
  <c r="Q4578" i="2" s="1"/>
  <c r="G4579" i="2"/>
  <c r="Q4579" i="2" s="1"/>
  <c r="G4580" i="2"/>
  <c r="Q4580" i="2" s="1"/>
  <c r="G4581" i="2"/>
  <c r="Q4581" i="2" s="1"/>
  <c r="G4582" i="2"/>
  <c r="Q4582" i="2" s="1"/>
  <c r="G4583" i="2"/>
  <c r="Q4583" i="2" s="1"/>
  <c r="G4584" i="2"/>
  <c r="Q4584" i="2" s="1"/>
  <c r="G4585" i="2"/>
  <c r="Q4585" i="2" s="1"/>
  <c r="G4586" i="2"/>
  <c r="Q4586" i="2" s="1"/>
  <c r="G4587" i="2"/>
  <c r="Q4587" i="2" s="1"/>
  <c r="G4588" i="2"/>
  <c r="Q4588" i="2" s="1"/>
  <c r="G4589" i="2"/>
  <c r="Q4589" i="2" s="1"/>
  <c r="G4590" i="2"/>
  <c r="Q4590" i="2" s="1"/>
  <c r="G4591" i="2"/>
  <c r="Q4591" i="2" s="1"/>
  <c r="G4592" i="2"/>
  <c r="Q4592" i="2" s="1"/>
  <c r="G4593" i="2"/>
  <c r="Q4593" i="2" s="1"/>
  <c r="G4594" i="2"/>
  <c r="Q4594" i="2" s="1"/>
  <c r="G4595" i="2"/>
  <c r="Q4595" i="2" s="1"/>
  <c r="G4596" i="2"/>
  <c r="Q4596" i="2" s="1"/>
  <c r="G4597" i="2"/>
  <c r="Q4597" i="2" s="1"/>
  <c r="G4598" i="2"/>
  <c r="Q4598" i="2" s="1"/>
  <c r="G4599" i="2"/>
  <c r="Q4599" i="2" s="1"/>
  <c r="G4600" i="2"/>
  <c r="Q4600" i="2" s="1"/>
  <c r="G4601" i="2"/>
  <c r="Q4601" i="2" s="1"/>
  <c r="G4602" i="2"/>
  <c r="Q4602" i="2" s="1"/>
  <c r="G4603" i="2"/>
  <c r="Q4603" i="2" s="1"/>
  <c r="G4604" i="2"/>
  <c r="Q4604" i="2" s="1"/>
  <c r="G4605" i="2"/>
  <c r="Q4605" i="2" s="1"/>
  <c r="G4606" i="2"/>
  <c r="Q4606" i="2" s="1"/>
  <c r="G4607" i="2"/>
  <c r="Q4607" i="2" s="1"/>
  <c r="G4608" i="2"/>
  <c r="Q4608" i="2" s="1"/>
  <c r="G4609" i="2"/>
  <c r="Q4609" i="2" s="1"/>
  <c r="G4610" i="2"/>
  <c r="Q4610" i="2" s="1"/>
  <c r="G4611" i="2"/>
  <c r="Q4611" i="2" s="1"/>
  <c r="G4612" i="2"/>
  <c r="Q4612" i="2" s="1"/>
  <c r="G4613" i="2"/>
  <c r="Q4613" i="2" s="1"/>
  <c r="G4614" i="2"/>
  <c r="Q4614" i="2" s="1"/>
  <c r="G4615" i="2"/>
  <c r="Q4615" i="2" s="1"/>
  <c r="G4616" i="2"/>
  <c r="Q4616" i="2" s="1"/>
  <c r="G4617" i="2"/>
  <c r="Q4617" i="2" s="1"/>
  <c r="G4618" i="2"/>
  <c r="Q4618" i="2" s="1"/>
  <c r="G4619" i="2"/>
  <c r="Q4619" i="2" s="1"/>
  <c r="G4620" i="2"/>
  <c r="Q4620" i="2" s="1"/>
  <c r="G4621" i="2"/>
  <c r="Q4621" i="2" s="1"/>
  <c r="G4622" i="2"/>
  <c r="Q4622" i="2" s="1"/>
  <c r="G4623" i="2"/>
  <c r="Q4623" i="2" s="1"/>
  <c r="G4624" i="2"/>
  <c r="Q4624" i="2" s="1"/>
  <c r="G4625" i="2"/>
  <c r="Q4625" i="2" s="1"/>
  <c r="G4626" i="2"/>
  <c r="Q4626" i="2" s="1"/>
  <c r="G4627" i="2"/>
  <c r="Q4627" i="2" s="1"/>
  <c r="G4628" i="2"/>
  <c r="Q4628" i="2" s="1"/>
  <c r="G4629" i="2"/>
  <c r="Q4629" i="2" s="1"/>
  <c r="G4630" i="2"/>
  <c r="Q4630" i="2" s="1"/>
  <c r="G4631" i="2"/>
  <c r="Q4631" i="2" s="1"/>
  <c r="G4632" i="2"/>
  <c r="Q4632" i="2" s="1"/>
  <c r="G4633" i="2"/>
  <c r="Q4633" i="2" s="1"/>
  <c r="G4634" i="2"/>
  <c r="Q4634" i="2" s="1"/>
  <c r="G4635" i="2"/>
  <c r="Q4635" i="2" s="1"/>
  <c r="G4636" i="2"/>
  <c r="Q4636" i="2" s="1"/>
  <c r="G4637" i="2"/>
  <c r="Q4637" i="2" s="1"/>
  <c r="G4638" i="2"/>
  <c r="Q4638" i="2" s="1"/>
  <c r="G4639" i="2"/>
  <c r="Q4639" i="2" s="1"/>
  <c r="G4640" i="2"/>
  <c r="Q4640" i="2" s="1"/>
  <c r="G4641" i="2"/>
  <c r="Q4641" i="2" s="1"/>
  <c r="G4642" i="2"/>
  <c r="Q4642" i="2" s="1"/>
  <c r="G4643" i="2"/>
  <c r="Q4643" i="2" s="1"/>
  <c r="G4644" i="2"/>
  <c r="Q4644" i="2" s="1"/>
  <c r="G4645" i="2"/>
  <c r="Q4645" i="2" s="1"/>
  <c r="G4646" i="2"/>
  <c r="Q4646" i="2" s="1"/>
  <c r="G4647" i="2"/>
  <c r="Q4647" i="2" s="1"/>
  <c r="G4648" i="2"/>
  <c r="Q4648" i="2" s="1"/>
  <c r="G4649" i="2"/>
  <c r="Q4649" i="2" s="1"/>
  <c r="G4650" i="2"/>
  <c r="Q4650" i="2" s="1"/>
  <c r="G4651" i="2"/>
  <c r="Q4651" i="2" s="1"/>
  <c r="G4652" i="2"/>
  <c r="Q4652" i="2" s="1"/>
  <c r="G4653" i="2"/>
  <c r="Q4653" i="2" s="1"/>
  <c r="G4654" i="2"/>
  <c r="Q4654" i="2" s="1"/>
  <c r="G4655" i="2"/>
  <c r="Q4655" i="2" s="1"/>
  <c r="G4656" i="2"/>
  <c r="Q4656" i="2" s="1"/>
  <c r="G4657" i="2"/>
  <c r="Q4657" i="2" s="1"/>
  <c r="G4658" i="2"/>
  <c r="Q4658" i="2" s="1"/>
  <c r="G4659" i="2"/>
  <c r="Q4659" i="2" s="1"/>
  <c r="G4660" i="2"/>
  <c r="Q4660" i="2" s="1"/>
  <c r="G4661" i="2"/>
  <c r="Q4661" i="2" s="1"/>
  <c r="G4662" i="2"/>
  <c r="Q4662" i="2" s="1"/>
  <c r="G4663" i="2"/>
  <c r="Q4663" i="2" s="1"/>
  <c r="G4664" i="2"/>
  <c r="Q4664" i="2" s="1"/>
  <c r="G4665" i="2"/>
  <c r="Q4665" i="2" s="1"/>
  <c r="G4666" i="2"/>
  <c r="Q4666" i="2" s="1"/>
  <c r="G4667" i="2"/>
  <c r="Q4667" i="2" s="1"/>
  <c r="G4668" i="2"/>
  <c r="Q4668" i="2" s="1"/>
  <c r="G4669" i="2"/>
  <c r="Q4669" i="2" s="1"/>
  <c r="G4670" i="2"/>
  <c r="Q4670" i="2" s="1"/>
  <c r="G4671" i="2"/>
  <c r="Q4671" i="2" s="1"/>
  <c r="G4672" i="2"/>
  <c r="Q4672" i="2" s="1"/>
  <c r="G4673" i="2"/>
  <c r="Q4673" i="2" s="1"/>
  <c r="G4674" i="2"/>
  <c r="Q4674" i="2" s="1"/>
  <c r="G4675" i="2"/>
  <c r="Q4675" i="2" s="1"/>
  <c r="G4676" i="2"/>
  <c r="Q4676" i="2" s="1"/>
  <c r="G4677" i="2"/>
  <c r="Q4677" i="2" s="1"/>
  <c r="G4678" i="2"/>
  <c r="Q4678" i="2" s="1"/>
  <c r="G4679" i="2"/>
  <c r="Q4679" i="2" s="1"/>
  <c r="G4680" i="2"/>
  <c r="Q4680" i="2" s="1"/>
  <c r="G4681" i="2"/>
  <c r="Q4681" i="2" s="1"/>
  <c r="G4682" i="2"/>
  <c r="Q4682" i="2" s="1"/>
  <c r="G4683" i="2"/>
  <c r="Q4683" i="2" s="1"/>
  <c r="G4684" i="2"/>
  <c r="Q4684" i="2" s="1"/>
  <c r="G4685" i="2"/>
  <c r="Q4685" i="2" s="1"/>
  <c r="G4686" i="2"/>
  <c r="Q4686" i="2" s="1"/>
  <c r="G4687" i="2"/>
  <c r="Q4687" i="2" s="1"/>
  <c r="G4688" i="2"/>
  <c r="Q4688" i="2" s="1"/>
  <c r="G4689" i="2"/>
  <c r="Q4689" i="2" s="1"/>
  <c r="G4690" i="2"/>
  <c r="Q4690" i="2" s="1"/>
  <c r="G4691" i="2"/>
  <c r="Q4691" i="2" s="1"/>
  <c r="G4692" i="2"/>
  <c r="Q4692" i="2" s="1"/>
  <c r="G4693" i="2"/>
  <c r="Q4693" i="2" s="1"/>
  <c r="G4694" i="2"/>
  <c r="Q4694" i="2" s="1"/>
  <c r="G4695" i="2"/>
  <c r="Q4695" i="2" s="1"/>
  <c r="G4696" i="2"/>
  <c r="Q4696" i="2" s="1"/>
  <c r="G4697" i="2"/>
  <c r="Q4697" i="2" s="1"/>
  <c r="G4698" i="2"/>
  <c r="Q4698" i="2" s="1"/>
  <c r="G4699" i="2"/>
  <c r="Q4699" i="2" s="1"/>
  <c r="G4700" i="2"/>
  <c r="Q4700" i="2" s="1"/>
  <c r="G4701" i="2"/>
  <c r="Q4701" i="2" s="1"/>
  <c r="G4702" i="2"/>
  <c r="Q4702" i="2" s="1"/>
  <c r="G4703" i="2"/>
  <c r="Q4703" i="2" s="1"/>
  <c r="G4704" i="2"/>
  <c r="Q4704" i="2" s="1"/>
  <c r="G4705" i="2"/>
  <c r="Q4705" i="2" s="1"/>
  <c r="G4706" i="2"/>
  <c r="Q4706" i="2" s="1"/>
  <c r="G4707" i="2"/>
  <c r="Q4707" i="2" s="1"/>
  <c r="G4708" i="2"/>
  <c r="Q4708" i="2" s="1"/>
  <c r="G4709" i="2"/>
  <c r="Q4709" i="2" s="1"/>
  <c r="G4710" i="2"/>
  <c r="Q4710" i="2" s="1"/>
  <c r="G4711" i="2"/>
  <c r="Q4711" i="2" s="1"/>
  <c r="G4712" i="2"/>
  <c r="Q4712" i="2" s="1"/>
  <c r="G4713" i="2"/>
  <c r="Q4713" i="2" s="1"/>
  <c r="G4714" i="2"/>
  <c r="Q4714" i="2" s="1"/>
  <c r="G4715" i="2"/>
  <c r="Q4715" i="2" s="1"/>
  <c r="G4716" i="2"/>
  <c r="Q4716" i="2" s="1"/>
  <c r="G4717" i="2"/>
  <c r="Q4717" i="2" s="1"/>
  <c r="G4718" i="2"/>
  <c r="Q4718" i="2" s="1"/>
  <c r="G4719" i="2"/>
  <c r="Q4719" i="2" s="1"/>
  <c r="G4720" i="2"/>
  <c r="Q4720" i="2" s="1"/>
  <c r="G4721" i="2"/>
  <c r="Q4721" i="2" s="1"/>
  <c r="G4722" i="2"/>
  <c r="Q4722" i="2" s="1"/>
  <c r="G4723" i="2"/>
  <c r="Q4723" i="2" s="1"/>
  <c r="G4724" i="2"/>
  <c r="Q4724" i="2" s="1"/>
  <c r="G4725" i="2"/>
  <c r="Q4725" i="2" s="1"/>
  <c r="G4726" i="2"/>
  <c r="Q4726" i="2" s="1"/>
  <c r="G4727" i="2"/>
  <c r="Q4727" i="2" s="1"/>
  <c r="G4728" i="2"/>
  <c r="Q4728" i="2" s="1"/>
  <c r="G4729" i="2"/>
  <c r="Q4729" i="2" s="1"/>
  <c r="G4730" i="2"/>
  <c r="Q4730" i="2" s="1"/>
  <c r="G4731" i="2"/>
  <c r="Q4731" i="2" s="1"/>
  <c r="G4732" i="2"/>
  <c r="Q4732" i="2" s="1"/>
  <c r="G4733" i="2"/>
  <c r="Q4733" i="2" s="1"/>
  <c r="G4734" i="2"/>
  <c r="Q4734" i="2" s="1"/>
  <c r="G4735" i="2"/>
  <c r="Q4735" i="2" s="1"/>
  <c r="G4736" i="2"/>
  <c r="Q4736" i="2" s="1"/>
  <c r="G4737" i="2"/>
  <c r="Q4737" i="2" s="1"/>
  <c r="G4738" i="2"/>
  <c r="Q4738" i="2" s="1"/>
  <c r="G4739" i="2"/>
  <c r="Q4739" i="2" s="1"/>
  <c r="G4740" i="2"/>
  <c r="Q4740" i="2" s="1"/>
  <c r="G4741" i="2"/>
  <c r="Q4741" i="2" s="1"/>
  <c r="G4742" i="2"/>
  <c r="Q4742" i="2" s="1"/>
  <c r="G4743" i="2"/>
  <c r="Q4743" i="2" s="1"/>
  <c r="G4744" i="2"/>
  <c r="Q4744" i="2" s="1"/>
  <c r="G4745" i="2"/>
  <c r="Q4745" i="2" s="1"/>
  <c r="G4746" i="2"/>
  <c r="Q4746" i="2" s="1"/>
  <c r="G4747" i="2"/>
  <c r="Q4747" i="2" s="1"/>
  <c r="G4748" i="2"/>
  <c r="Q4748" i="2" s="1"/>
  <c r="G4749" i="2"/>
  <c r="Q4749" i="2" s="1"/>
  <c r="G4750" i="2"/>
  <c r="Q4750" i="2" s="1"/>
  <c r="G4751" i="2"/>
  <c r="Q4751" i="2" s="1"/>
  <c r="G4752" i="2"/>
  <c r="Q4752" i="2" s="1"/>
  <c r="G4753" i="2"/>
  <c r="Q4753" i="2" s="1"/>
  <c r="G4754" i="2"/>
  <c r="Q4754" i="2" s="1"/>
  <c r="G4755" i="2"/>
  <c r="Q4755" i="2" s="1"/>
  <c r="G4756" i="2"/>
  <c r="Q4756" i="2" s="1"/>
  <c r="G4757" i="2"/>
  <c r="Q4757" i="2" s="1"/>
  <c r="G4758" i="2"/>
  <c r="Q4758" i="2" s="1"/>
  <c r="G4759" i="2"/>
  <c r="Q4759" i="2" s="1"/>
  <c r="G4760" i="2"/>
  <c r="Q4760" i="2" s="1"/>
  <c r="G4761" i="2"/>
  <c r="Q4761" i="2" s="1"/>
  <c r="G4762" i="2"/>
  <c r="Q4762" i="2" s="1"/>
  <c r="G4763" i="2"/>
  <c r="Q4763" i="2" s="1"/>
  <c r="G4764" i="2"/>
  <c r="Q4764" i="2" s="1"/>
  <c r="G4765" i="2"/>
  <c r="Q4765" i="2" s="1"/>
  <c r="G4766" i="2"/>
  <c r="Q4766" i="2" s="1"/>
  <c r="G4767" i="2"/>
  <c r="Q4767" i="2" s="1"/>
  <c r="G4768" i="2"/>
  <c r="Q4768" i="2" s="1"/>
  <c r="G4769" i="2"/>
  <c r="Q4769" i="2" s="1"/>
  <c r="G4770" i="2"/>
  <c r="Q4770" i="2" s="1"/>
  <c r="G4771" i="2"/>
  <c r="Q4771" i="2" s="1"/>
  <c r="G4772" i="2"/>
  <c r="Q4772" i="2" s="1"/>
  <c r="G4773" i="2"/>
  <c r="Q4773" i="2" s="1"/>
  <c r="G4774" i="2"/>
  <c r="Q4774" i="2" s="1"/>
  <c r="G4775" i="2"/>
  <c r="Q4775" i="2" s="1"/>
  <c r="G4776" i="2"/>
  <c r="Q4776" i="2" s="1"/>
  <c r="G4777" i="2"/>
  <c r="Q4777" i="2" s="1"/>
  <c r="G4778" i="2"/>
  <c r="Q4778" i="2" s="1"/>
  <c r="G4779" i="2"/>
  <c r="Q4779" i="2" s="1"/>
  <c r="G4780" i="2"/>
  <c r="Q4780" i="2" s="1"/>
  <c r="G4781" i="2"/>
  <c r="Q4781" i="2" s="1"/>
  <c r="G4782" i="2"/>
  <c r="Q4782" i="2" s="1"/>
  <c r="G4783" i="2"/>
  <c r="Q4783" i="2" s="1"/>
  <c r="G4784" i="2"/>
  <c r="Q4784" i="2" s="1"/>
  <c r="G4785" i="2"/>
  <c r="Q4785" i="2" s="1"/>
  <c r="G4786" i="2"/>
  <c r="Q4786" i="2" s="1"/>
  <c r="G4787" i="2"/>
  <c r="Q4787" i="2" s="1"/>
  <c r="G4788" i="2"/>
  <c r="Q4788" i="2" s="1"/>
  <c r="G4789" i="2"/>
  <c r="Q4789" i="2" s="1"/>
  <c r="G4790" i="2"/>
  <c r="Q4790" i="2" s="1"/>
  <c r="G4791" i="2"/>
  <c r="Q4791" i="2" s="1"/>
  <c r="G4792" i="2"/>
  <c r="Q4792" i="2" s="1"/>
  <c r="G4793" i="2"/>
  <c r="Q4793" i="2" s="1"/>
  <c r="G4794" i="2"/>
  <c r="Q4794" i="2" s="1"/>
  <c r="G4795" i="2"/>
  <c r="Q4795" i="2" s="1"/>
  <c r="G4796" i="2"/>
  <c r="Q4796" i="2" s="1"/>
  <c r="G4797" i="2"/>
  <c r="Q4797" i="2" s="1"/>
  <c r="G4798" i="2"/>
  <c r="Q4798" i="2" s="1"/>
  <c r="G4799" i="2"/>
  <c r="Q4799" i="2" s="1"/>
  <c r="G4800" i="2"/>
  <c r="Q4800" i="2" s="1"/>
  <c r="G4801" i="2"/>
  <c r="Q4801" i="2" s="1"/>
  <c r="G4802" i="2"/>
  <c r="Q4802" i="2" s="1"/>
  <c r="G4803" i="2"/>
  <c r="Q4803" i="2" s="1"/>
  <c r="G4804" i="2"/>
  <c r="Q4804" i="2" s="1"/>
  <c r="G4805" i="2"/>
  <c r="Q4805" i="2" s="1"/>
  <c r="G4806" i="2"/>
  <c r="Q4806" i="2" s="1"/>
  <c r="G4807" i="2"/>
  <c r="Q4807" i="2" s="1"/>
  <c r="G4808" i="2"/>
  <c r="Q4808" i="2" s="1"/>
  <c r="G4809" i="2"/>
  <c r="Q4809" i="2" s="1"/>
  <c r="G4810" i="2"/>
  <c r="Q4810" i="2" s="1"/>
  <c r="G4811" i="2"/>
  <c r="Q4811" i="2" s="1"/>
  <c r="G4812" i="2"/>
  <c r="Q4812" i="2" s="1"/>
  <c r="G4813" i="2"/>
  <c r="Q4813" i="2" s="1"/>
  <c r="G4814" i="2"/>
  <c r="Q4814" i="2" s="1"/>
  <c r="G4815" i="2"/>
  <c r="Q4815" i="2" s="1"/>
  <c r="G4816" i="2"/>
  <c r="Q4816" i="2" s="1"/>
  <c r="G4817" i="2"/>
  <c r="Q4817" i="2" s="1"/>
  <c r="G4818" i="2"/>
  <c r="Q4818" i="2" s="1"/>
  <c r="G4819" i="2"/>
  <c r="Q4819" i="2" s="1"/>
  <c r="G4820" i="2"/>
  <c r="Q4820" i="2" s="1"/>
  <c r="G4821" i="2"/>
  <c r="Q4821" i="2" s="1"/>
  <c r="G4822" i="2"/>
  <c r="Q4822" i="2" s="1"/>
  <c r="G4823" i="2"/>
  <c r="Q4823" i="2" s="1"/>
  <c r="G4824" i="2"/>
  <c r="Q4824" i="2" s="1"/>
  <c r="G4825" i="2"/>
  <c r="Q4825" i="2" s="1"/>
  <c r="G4826" i="2"/>
  <c r="Q4826" i="2" s="1"/>
  <c r="G4827" i="2"/>
  <c r="Q4827" i="2" s="1"/>
  <c r="G4828" i="2"/>
  <c r="Q4828" i="2" s="1"/>
  <c r="G4829" i="2"/>
  <c r="Q4829" i="2" s="1"/>
  <c r="G4830" i="2"/>
  <c r="Q4830" i="2" s="1"/>
  <c r="G4831" i="2"/>
  <c r="Q4831" i="2" s="1"/>
  <c r="G4832" i="2"/>
  <c r="Q4832" i="2" s="1"/>
  <c r="G4833" i="2"/>
  <c r="Q4833" i="2" s="1"/>
  <c r="G4834" i="2"/>
  <c r="Q4834" i="2" s="1"/>
  <c r="G4835" i="2"/>
  <c r="Q4835" i="2" s="1"/>
  <c r="G4836" i="2"/>
  <c r="Q4836" i="2" s="1"/>
  <c r="G4837" i="2"/>
  <c r="Q4837" i="2" s="1"/>
  <c r="G4838" i="2"/>
  <c r="Q4838" i="2" s="1"/>
  <c r="G4839" i="2"/>
  <c r="Q4839" i="2" s="1"/>
  <c r="G4840" i="2"/>
  <c r="Q4840" i="2" s="1"/>
  <c r="G4841" i="2"/>
  <c r="Q4841" i="2" s="1"/>
  <c r="G4842" i="2"/>
  <c r="Q4842" i="2" s="1"/>
  <c r="G4843" i="2"/>
  <c r="Q4843" i="2" s="1"/>
  <c r="G4844" i="2"/>
  <c r="Q4844" i="2" s="1"/>
  <c r="G4845" i="2"/>
  <c r="Q4845" i="2" s="1"/>
  <c r="G4846" i="2"/>
  <c r="Q4846" i="2" s="1"/>
  <c r="G4847" i="2"/>
  <c r="Q4847" i="2" s="1"/>
  <c r="G4848" i="2"/>
  <c r="Q4848" i="2" s="1"/>
  <c r="G4849" i="2"/>
  <c r="Q4849" i="2" s="1"/>
  <c r="G4850" i="2"/>
  <c r="Q4850" i="2" s="1"/>
  <c r="G4851" i="2"/>
  <c r="Q4851" i="2" s="1"/>
  <c r="G4852" i="2"/>
  <c r="Q4852" i="2" s="1"/>
  <c r="G4853" i="2"/>
  <c r="Q4853" i="2" s="1"/>
  <c r="G4854" i="2"/>
  <c r="Q4854" i="2" s="1"/>
  <c r="G4855" i="2"/>
  <c r="Q4855" i="2" s="1"/>
  <c r="G4856" i="2"/>
  <c r="Q4856" i="2" s="1"/>
  <c r="G4857" i="2"/>
  <c r="Q4857" i="2" s="1"/>
  <c r="G4858" i="2"/>
  <c r="Q4858" i="2" s="1"/>
  <c r="G4859" i="2"/>
  <c r="Q4859" i="2" s="1"/>
  <c r="G4860" i="2"/>
  <c r="Q4860" i="2" s="1"/>
  <c r="G4861" i="2"/>
  <c r="Q4861" i="2" s="1"/>
  <c r="G4862" i="2"/>
  <c r="Q4862" i="2" s="1"/>
  <c r="G4863" i="2"/>
  <c r="Q4863" i="2" s="1"/>
  <c r="G4864" i="2"/>
  <c r="Q4864" i="2" s="1"/>
  <c r="G4865" i="2"/>
  <c r="Q4865" i="2" s="1"/>
  <c r="G4866" i="2"/>
  <c r="Q4866" i="2" s="1"/>
  <c r="G4867" i="2"/>
  <c r="Q4867" i="2" s="1"/>
  <c r="G4868" i="2"/>
  <c r="Q4868" i="2" s="1"/>
  <c r="G4869" i="2"/>
  <c r="Q4869" i="2" s="1"/>
  <c r="G4870" i="2"/>
  <c r="Q4870" i="2" s="1"/>
  <c r="G4871" i="2"/>
  <c r="Q4871" i="2" s="1"/>
  <c r="G4872" i="2"/>
  <c r="Q4872" i="2" s="1"/>
  <c r="G4873" i="2"/>
  <c r="Q4873" i="2" s="1"/>
  <c r="G4874" i="2"/>
  <c r="Q4874" i="2" s="1"/>
  <c r="G4875" i="2"/>
  <c r="Q4875" i="2" s="1"/>
  <c r="G4876" i="2"/>
  <c r="Q4876" i="2" s="1"/>
  <c r="G4877" i="2"/>
  <c r="Q4877" i="2" s="1"/>
  <c r="G4878" i="2"/>
  <c r="Q4878" i="2" s="1"/>
  <c r="G4879" i="2"/>
  <c r="Q4879" i="2" s="1"/>
  <c r="G4880" i="2"/>
  <c r="Q4880" i="2" s="1"/>
  <c r="G4881" i="2"/>
  <c r="Q4881" i="2" s="1"/>
  <c r="G4882" i="2"/>
  <c r="Q4882" i="2" s="1"/>
  <c r="G4883" i="2"/>
  <c r="Q4883" i="2" s="1"/>
  <c r="G4884" i="2"/>
  <c r="Q4884" i="2" s="1"/>
  <c r="G4885" i="2"/>
  <c r="Q4885" i="2" s="1"/>
  <c r="G4886" i="2"/>
  <c r="Q4886" i="2" s="1"/>
  <c r="G4887" i="2"/>
  <c r="Q4887" i="2" s="1"/>
  <c r="G4888" i="2"/>
  <c r="Q4888" i="2" s="1"/>
  <c r="G4889" i="2"/>
  <c r="Q4889" i="2" s="1"/>
  <c r="G4890" i="2"/>
  <c r="Q4890" i="2" s="1"/>
  <c r="G4891" i="2"/>
  <c r="Q4891" i="2" s="1"/>
  <c r="G4892" i="2"/>
  <c r="Q4892" i="2" s="1"/>
  <c r="G4893" i="2"/>
  <c r="Q4893" i="2" s="1"/>
  <c r="G4894" i="2"/>
  <c r="Q4894" i="2" s="1"/>
  <c r="G4895" i="2"/>
  <c r="Q4895" i="2" s="1"/>
  <c r="G4896" i="2"/>
  <c r="Q4896" i="2" s="1"/>
  <c r="G4897" i="2"/>
  <c r="Q4897" i="2" s="1"/>
  <c r="G4898" i="2"/>
  <c r="Q4898" i="2" s="1"/>
  <c r="G4899" i="2"/>
  <c r="Q4899" i="2" s="1"/>
  <c r="G4900" i="2"/>
  <c r="Q4900" i="2" s="1"/>
  <c r="G4901" i="2"/>
  <c r="Q4901" i="2" s="1"/>
  <c r="G4902" i="2"/>
  <c r="Q4902" i="2" s="1"/>
  <c r="G4903" i="2"/>
  <c r="Q4903" i="2" s="1"/>
  <c r="G4904" i="2"/>
  <c r="Q4904" i="2" s="1"/>
  <c r="G4905" i="2"/>
  <c r="Q4905" i="2" s="1"/>
  <c r="G4906" i="2"/>
  <c r="Q4906" i="2" s="1"/>
  <c r="G4907" i="2"/>
  <c r="Q4907" i="2" s="1"/>
  <c r="G4908" i="2"/>
  <c r="Q4908" i="2" s="1"/>
  <c r="G4909" i="2"/>
  <c r="Q4909" i="2" s="1"/>
  <c r="G4910" i="2"/>
  <c r="Q4910" i="2" s="1"/>
  <c r="G4911" i="2"/>
  <c r="Q4911" i="2" s="1"/>
  <c r="G4912" i="2"/>
  <c r="Q4912" i="2" s="1"/>
  <c r="G4913" i="2"/>
  <c r="Q4913" i="2" s="1"/>
  <c r="G4914" i="2"/>
  <c r="Q4914" i="2" s="1"/>
  <c r="G4915" i="2"/>
  <c r="Q4915" i="2" s="1"/>
  <c r="G4916" i="2"/>
  <c r="Q4916" i="2" s="1"/>
  <c r="G4917" i="2"/>
  <c r="Q4917" i="2" s="1"/>
  <c r="G4918" i="2"/>
  <c r="Q4918" i="2" s="1"/>
  <c r="G4919" i="2"/>
  <c r="Q4919" i="2" s="1"/>
  <c r="G4920" i="2"/>
  <c r="Q4920" i="2" s="1"/>
  <c r="G4921" i="2"/>
  <c r="Q4921" i="2" s="1"/>
  <c r="G4922" i="2"/>
  <c r="Q4922" i="2" s="1"/>
  <c r="G4923" i="2"/>
  <c r="Q4923" i="2" s="1"/>
  <c r="G4924" i="2"/>
  <c r="Q4924" i="2" s="1"/>
  <c r="G4925" i="2"/>
  <c r="Q4925" i="2" s="1"/>
  <c r="G4926" i="2"/>
  <c r="Q4926" i="2" s="1"/>
  <c r="G4927" i="2"/>
  <c r="Q4927" i="2" s="1"/>
  <c r="G4928" i="2"/>
  <c r="Q4928" i="2" s="1"/>
  <c r="G4929" i="2"/>
  <c r="Q4929" i="2" s="1"/>
  <c r="G4930" i="2"/>
  <c r="Q4930" i="2" s="1"/>
  <c r="G4931" i="2"/>
  <c r="Q4931" i="2" s="1"/>
  <c r="G4932" i="2"/>
  <c r="Q4932" i="2" s="1"/>
  <c r="G4933" i="2"/>
  <c r="Q4933" i="2" s="1"/>
  <c r="G4934" i="2"/>
  <c r="Q4934" i="2" s="1"/>
  <c r="G4935" i="2"/>
  <c r="Q4935" i="2" s="1"/>
  <c r="G4936" i="2"/>
  <c r="Q4936" i="2" s="1"/>
  <c r="G4937" i="2"/>
  <c r="Q4937" i="2" s="1"/>
  <c r="G4938" i="2"/>
  <c r="Q4938" i="2" s="1"/>
  <c r="G4939" i="2"/>
  <c r="Q4939" i="2" s="1"/>
  <c r="G4940" i="2"/>
  <c r="Q4940" i="2" s="1"/>
  <c r="G4941" i="2"/>
  <c r="Q4941" i="2" s="1"/>
  <c r="G4942" i="2"/>
  <c r="Q4942" i="2" s="1"/>
  <c r="G4943" i="2"/>
  <c r="Q4943" i="2" s="1"/>
  <c r="G4944" i="2"/>
  <c r="Q4944" i="2" s="1"/>
  <c r="G4945" i="2"/>
  <c r="Q4945" i="2" s="1"/>
  <c r="G4946" i="2"/>
  <c r="Q4946" i="2" s="1"/>
  <c r="G4947" i="2"/>
  <c r="Q4947" i="2" s="1"/>
  <c r="G4948" i="2"/>
  <c r="Q4948" i="2" s="1"/>
  <c r="G4949" i="2"/>
  <c r="Q4949" i="2" s="1"/>
  <c r="G4950" i="2"/>
  <c r="Q4950" i="2" s="1"/>
  <c r="G4951" i="2"/>
  <c r="Q4951" i="2" s="1"/>
  <c r="G4952" i="2"/>
  <c r="Q4952" i="2" s="1"/>
  <c r="G4953" i="2"/>
  <c r="Q4953" i="2" s="1"/>
  <c r="G4954" i="2"/>
  <c r="Q4954" i="2" s="1"/>
  <c r="G4955" i="2"/>
  <c r="Q4955" i="2" s="1"/>
  <c r="G4956" i="2"/>
  <c r="Q4956" i="2" s="1"/>
  <c r="G4957" i="2"/>
  <c r="Q4957" i="2" s="1"/>
  <c r="G4958" i="2"/>
  <c r="Q4958" i="2" s="1"/>
  <c r="G4959" i="2"/>
  <c r="Q4959" i="2" s="1"/>
  <c r="G4960" i="2"/>
  <c r="Q4960" i="2" s="1"/>
  <c r="G4961" i="2"/>
  <c r="Q4961" i="2" s="1"/>
  <c r="G4962" i="2"/>
  <c r="Q4962" i="2" s="1"/>
  <c r="G4963" i="2"/>
  <c r="Q4963" i="2" s="1"/>
  <c r="G4964" i="2"/>
  <c r="Q4964" i="2" s="1"/>
  <c r="G4965" i="2"/>
  <c r="Q4965" i="2" s="1"/>
  <c r="G4966" i="2"/>
  <c r="Q4966" i="2" s="1"/>
  <c r="G4967" i="2"/>
  <c r="Q4967" i="2" s="1"/>
  <c r="G4968" i="2"/>
  <c r="Q4968" i="2" s="1"/>
  <c r="G4969" i="2"/>
  <c r="Q4969" i="2" s="1"/>
  <c r="G4970" i="2"/>
  <c r="Q4970" i="2" s="1"/>
  <c r="G4971" i="2"/>
  <c r="Q4971" i="2" s="1"/>
  <c r="G4972" i="2"/>
  <c r="Q4972" i="2" s="1"/>
  <c r="G4973" i="2"/>
  <c r="Q4973" i="2" s="1"/>
  <c r="G4974" i="2"/>
  <c r="Q4974" i="2" s="1"/>
  <c r="G4975" i="2"/>
  <c r="Q4975" i="2" s="1"/>
  <c r="G4976" i="2"/>
  <c r="Q4976" i="2" s="1"/>
  <c r="G4977" i="2"/>
  <c r="Q4977" i="2" s="1"/>
  <c r="G4978" i="2"/>
  <c r="Q4978" i="2" s="1"/>
  <c r="G4979" i="2"/>
  <c r="Q4979" i="2" s="1"/>
  <c r="G4980" i="2"/>
  <c r="Q4980" i="2" s="1"/>
  <c r="G4981" i="2"/>
  <c r="Q4981" i="2" s="1"/>
  <c r="G4982" i="2"/>
  <c r="Q4982" i="2" s="1"/>
  <c r="G4983" i="2"/>
  <c r="Q4983" i="2" s="1"/>
  <c r="G4984" i="2"/>
  <c r="Q4984" i="2" s="1"/>
  <c r="G4985" i="2"/>
  <c r="Q4985" i="2" s="1"/>
  <c r="G4986" i="2"/>
  <c r="Q4986" i="2" s="1"/>
  <c r="G4987" i="2"/>
  <c r="Q4987" i="2" s="1"/>
  <c r="G4988" i="2"/>
  <c r="Q4988" i="2" s="1"/>
  <c r="G4989" i="2"/>
  <c r="Q4989" i="2" s="1"/>
  <c r="G4990" i="2"/>
  <c r="Q4990" i="2" s="1"/>
  <c r="G4991" i="2"/>
  <c r="Q4991" i="2" s="1"/>
  <c r="G4992" i="2"/>
  <c r="Q4992" i="2" s="1"/>
  <c r="G4993" i="2"/>
  <c r="Q4993" i="2" s="1"/>
  <c r="G4994" i="2"/>
  <c r="Q4994" i="2" s="1"/>
  <c r="G4995" i="2"/>
  <c r="Q4995" i="2" s="1"/>
  <c r="G4996" i="2"/>
  <c r="Q4996" i="2" s="1"/>
  <c r="G4997" i="2"/>
  <c r="Q4997" i="2" s="1"/>
  <c r="G4998" i="2"/>
  <c r="Q4998" i="2" s="1"/>
  <c r="G4999" i="2"/>
  <c r="Q4999" i="2" s="1"/>
  <c r="G5000" i="2"/>
  <c r="Q5000" i="2" s="1"/>
  <c r="G5001" i="2"/>
  <c r="Q5001" i="2" s="1"/>
  <c r="G5002" i="2"/>
  <c r="Q5002" i="2" s="1"/>
  <c r="G5003" i="2"/>
  <c r="Q5003" i="2" s="1"/>
  <c r="G5004" i="2"/>
  <c r="Q5004" i="2" s="1"/>
  <c r="G5005" i="2"/>
  <c r="Q5005" i="2" s="1"/>
  <c r="G5006" i="2"/>
  <c r="Q5006" i="2" s="1"/>
  <c r="G5007" i="2"/>
  <c r="Q5007" i="2" s="1"/>
  <c r="G5008" i="2"/>
  <c r="Q5008" i="2" s="1"/>
  <c r="G5009" i="2"/>
  <c r="Q5009" i="2" s="1"/>
  <c r="G5010" i="2"/>
  <c r="Q5010" i="2" s="1"/>
  <c r="G5011" i="2"/>
  <c r="Q5011" i="2" s="1"/>
  <c r="G5012" i="2"/>
  <c r="Q5012" i="2" s="1"/>
  <c r="G5013" i="2"/>
  <c r="Q5013" i="2" s="1"/>
  <c r="G5014" i="2"/>
  <c r="Q5014" i="2" s="1"/>
  <c r="G5015" i="2"/>
  <c r="Q5015" i="2" s="1"/>
  <c r="G5016" i="2"/>
  <c r="Q5016" i="2" s="1"/>
  <c r="G5017" i="2"/>
  <c r="Q5017" i="2" s="1"/>
  <c r="G5018" i="2"/>
  <c r="Q5018" i="2" s="1"/>
  <c r="G5019" i="2"/>
  <c r="Q5019" i="2" s="1"/>
  <c r="G5020" i="2"/>
  <c r="Q5020" i="2" s="1"/>
  <c r="G5021" i="2"/>
  <c r="Q5021" i="2" s="1"/>
  <c r="G5022" i="2"/>
  <c r="Q5022" i="2" s="1"/>
  <c r="G5023" i="2"/>
  <c r="Q5023" i="2" s="1"/>
  <c r="G5024" i="2"/>
  <c r="Q5024" i="2" s="1"/>
  <c r="G5025" i="2"/>
  <c r="Q5025" i="2" s="1"/>
  <c r="G5026" i="2"/>
  <c r="Q5026" i="2" s="1"/>
  <c r="G5027" i="2"/>
  <c r="Q5027" i="2" s="1"/>
  <c r="G5028" i="2"/>
  <c r="Q5028" i="2" s="1"/>
  <c r="G5029" i="2"/>
  <c r="Q5029" i="2" s="1"/>
  <c r="G5030" i="2"/>
  <c r="Q5030" i="2" s="1"/>
  <c r="G5031" i="2"/>
  <c r="Q5031" i="2" s="1"/>
  <c r="G5032" i="2"/>
  <c r="Q5032" i="2" s="1"/>
  <c r="G5033" i="2"/>
  <c r="Q5033" i="2" s="1"/>
  <c r="G5034" i="2"/>
  <c r="Q5034" i="2" s="1"/>
  <c r="G5035" i="2"/>
  <c r="Q5035" i="2" s="1"/>
  <c r="G5036" i="2"/>
  <c r="Q5036" i="2" s="1"/>
  <c r="G5037" i="2"/>
  <c r="Q5037" i="2" s="1"/>
  <c r="G5038" i="2"/>
  <c r="Q5038" i="2" s="1"/>
  <c r="G5039" i="2"/>
  <c r="Q5039" i="2" s="1"/>
  <c r="G5040" i="2"/>
  <c r="Q5040" i="2" s="1"/>
  <c r="G5041" i="2"/>
  <c r="Q5041" i="2" s="1"/>
  <c r="G5042" i="2"/>
  <c r="Q5042" i="2" s="1"/>
  <c r="G5043" i="2"/>
  <c r="Q5043" i="2" s="1"/>
  <c r="G5044" i="2"/>
  <c r="Q5044" i="2" s="1"/>
  <c r="G5045" i="2"/>
  <c r="Q5045" i="2" s="1"/>
  <c r="G5046" i="2"/>
  <c r="Q5046" i="2" s="1"/>
  <c r="G5047" i="2"/>
  <c r="Q5047" i="2" s="1"/>
  <c r="G5048" i="2"/>
  <c r="Q5048" i="2" s="1"/>
  <c r="G5049" i="2"/>
  <c r="Q5049" i="2" s="1"/>
  <c r="G5050" i="2"/>
  <c r="Q5050" i="2" s="1"/>
  <c r="G5051" i="2"/>
  <c r="Q5051" i="2" s="1"/>
  <c r="G5052" i="2"/>
  <c r="Q5052" i="2" s="1"/>
  <c r="G5053" i="2"/>
  <c r="Q5053" i="2" s="1"/>
  <c r="G5054" i="2"/>
  <c r="Q5054" i="2" s="1"/>
  <c r="G5055" i="2"/>
  <c r="Q5055" i="2" s="1"/>
  <c r="G5056" i="2"/>
  <c r="Q5056" i="2" s="1"/>
  <c r="G5057" i="2"/>
  <c r="Q5057" i="2" s="1"/>
  <c r="G5058" i="2"/>
  <c r="Q5058" i="2" s="1"/>
  <c r="G5059" i="2"/>
  <c r="Q5059" i="2" s="1"/>
  <c r="G5060" i="2"/>
  <c r="Q5060" i="2" s="1"/>
  <c r="G5061" i="2"/>
  <c r="Q5061" i="2" s="1"/>
  <c r="G5062" i="2"/>
  <c r="Q5062" i="2" s="1"/>
  <c r="G5063" i="2"/>
  <c r="Q5063" i="2" s="1"/>
  <c r="G5064" i="2"/>
  <c r="Q5064" i="2" s="1"/>
  <c r="G5065" i="2"/>
  <c r="Q5065" i="2" s="1"/>
  <c r="G5066" i="2"/>
  <c r="Q5066" i="2" s="1"/>
  <c r="G5067" i="2"/>
  <c r="Q5067" i="2" s="1"/>
  <c r="G5068" i="2"/>
  <c r="Q5068" i="2" s="1"/>
  <c r="G5069" i="2"/>
  <c r="Q5069" i="2" s="1"/>
  <c r="G5070" i="2"/>
  <c r="Q5070" i="2" s="1"/>
  <c r="G5071" i="2"/>
  <c r="Q5071" i="2" s="1"/>
  <c r="G5072" i="2"/>
  <c r="Q5072" i="2" s="1"/>
  <c r="G5073" i="2"/>
  <c r="Q5073" i="2" s="1"/>
  <c r="G5074" i="2"/>
  <c r="Q5074" i="2" s="1"/>
  <c r="G5075" i="2"/>
  <c r="Q5075" i="2" s="1"/>
  <c r="G5076" i="2"/>
  <c r="Q5076" i="2" s="1"/>
  <c r="G5077" i="2"/>
  <c r="Q5077" i="2" s="1"/>
  <c r="G5078" i="2"/>
  <c r="Q5078" i="2" s="1"/>
  <c r="G5079" i="2"/>
  <c r="Q5079" i="2" s="1"/>
  <c r="G5080" i="2"/>
  <c r="Q5080" i="2" s="1"/>
  <c r="G5081" i="2"/>
  <c r="Q5081" i="2" s="1"/>
  <c r="G5082" i="2"/>
  <c r="Q5082" i="2" s="1"/>
  <c r="G5083" i="2"/>
  <c r="Q5083" i="2" s="1"/>
  <c r="G5084" i="2"/>
  <c r="Q5084" i="2" s="1"/>
  <c r="G5085" i="2"/>
  <c r="Q5085" i="2" s="1"/>
  <c r="G5086" i="2"/>
  <c r="Q5086" i="2" s="1"/>
  <c r="G5087" i="2"/>
  <c r="Q5087" i="2" s="1"/>
  <c r="G5088" i="2"/>
  <c r="Q5088" i="2" s="1"/>
  <c r="G5089" i="2"/>
  <c r="Q5089" i="2" s="1"/>
  <c r="G5090" i="2"/>
  <c r="Q5090" i="2" s="1"/>
  <c r="G5091" i="2"/>
  <c r="Q5091" i="2" s="1"/>
  <c r="G5092" i="2"/>
  <c r="Q5092" i="2" s="1"/>
  <c r="G5093" i="2"/>
  <c r="Q5093" i="2" s="1"/>
  <c r="G5094" i="2"/>
  <c r="Q5094" i="2" s="1"/>
  <c r="G5095" i="2"/>
  <c r="Q5095" i="2" s="1"/>
  <c r="G5096" i="2"/>
  <c r="Q5096" i="2" s="1"/>
  <c r="G5097" i="2"/>
  <c r="Q5097" i="2" s="1"/>
  <c r="G5098" i="2"/>
  <c r="Q5098" i="2" s="1"/>
  <c r="G5099" i="2"/>
  <c r="Q5099" i="2" s="1"/>
  <c r="G5100" i="2"/>
  <c r="Q5100" i="2" s="1"/>
  <c r="G5101" i="2"/>
  <c r="Q5101" i="2" s="1"/>
  <c r="G5102" i="2"/>
  <c r="Q5102" i="2" s="1"/>
  <c r="G5103" i="2"/>
  <c r="Q5103" i="2" s="1"/>
  <c r="G5104" i="2"/>
  <c r="Q5104" i="2" s="1"/>
  <c r="G5105" i="2"/>
  <c r="Q5105" i="2" s="1"/>
  <c r="G5106" i="2"/>
  <c r="Q5106" i="2" s="1"/>
  <c r="G5107" i="2"/>
  <c r="Q5107" i="2" s="1"/>
  <c r="G5108" i="2"/>
  <c r="Q5108" i="2" s="1"/>
  <c r="G5109" i="2"/>
  <c r="Q5109" i="2" s="1"/>
  <c r="G5110" i="2"/>
  <c r="Q5110" i="2" s="1"/>
  <c r="G5111" i="2"/>
  <c r="Q5111" i="2" s="1"/>
  <c r="G5112" i="2"/>
  <c r="Q5112" i="2" s="1"/>
  <c r="G5113" i="2"/>
  <c r="Q5113" i="2" s="1"/>
  <c r="G5114" i="2"/>
  <c r="Q5114" i="2" s="1"/>
  <c r="G5115" i="2"/>
  <c r="Q5115" i="2" s="1"/>
  <c r="G5116" i="2"/>
  <c r="Q5116" i="2" s="1"/>
  <c r="G5117" i="2"/>
  <c r="Q5117" i="2" s="1"/>
  <c r="G5118" i="2"/>
  <c r="Q5118" i="2" s="1"/>
  <c r="G5119" i="2"/>
  <c r="Q5119" i="2" s="1"/>
  <c r="G5120" i="2"/>
  <c r="Q5120" i="2" s="1"/>
  <c r="G5121" i="2"/>
  <c r="Q5121" i="2" s="1"/>
  <c r="G5122" i="2"/>
  <c r="Q5122" i="2" s="1"/>
  <c r="G5123" i="2"/>
  <c r="Q5123" i="2" s="1"/>
  <c r="G5124" i="2"/>
  <c r="Q5124" i="2" s="1"/>
  <c r="G5125" i="2"/>
  <c r="Q5125" i="2" s="1"/>
  <c r="G5126" i="2"/>
  <c r="Q5126" i="2" s="1"/>
  <c r="G5127" i="2"/>
  <c r="Q5127" i="2" s="1"/>
  <c r="G5128" i="2"/>
  <c r="Q5128" i="2" s="1"/>
  <c r="G5129" i="2"/>
  <c r="Q5129" i="2" s="1"/>
  <c r="G5130" i="2"/>
  <c r="Q5130" i="2" s="1"/>
  <c r="G5131" i="2"/>
  <c r="Q5131" i="2" s="1"/>
  <c r="G5132" i="2"/>
  <c r="Q5132" i="2" s="1"/>
  <c r="G5133" i="2"/>
  <c r="Q5133" i="2" s="1"/>
  <c r="G5134" i="2"/>
  <c r="Q5134" i="2" s="1"/>
  <c r="G5135" i="2"/>
  <c r="Q5135" i="2" s="1"/>
  <c r="G5136" i="2"/>
  <c r="Q5136" i="2" s="1"/>
  <c r="G5137" i="2"/>
  <c r="Q5137" i="2" s="1"/>
  <c r="G5138" i="2"/>
  <c r="Q5138" i="2" s="1"/>
  <c r="G5139" i="2"/>
  <c r="Q5139" i="2" s="1"/>
  <c r="G5140" i="2"/>
  <c r="Q5140" i="2" s="1"/>
  <c r="G5141" i="2"/>
  <c r="Q5141" i="2" s="1"/>
  <c r="G5142" i="2"/>
  <c r="Q5142" i="2" s="1"/>
  <c r="G5143" i="2"/>
  <c r="Q5143" i="2" s="1"/>
  <c r="G5144" i="2"/>
  <c r="Q5144" i="2" s="1"/>
  <c r="G5145" i="2"/>
  <c r="Q5145" i="2" s="1"/>
  <c r="G5146" i="2"/>
  <c r="Q5146" i="2" s="1"/>
  <c r="G5147" i="2"/>
  <c r="Q5147" i="2" s="1"/>
  <c r="G5148" i="2"/>
  <c r="Q5148" i="2" s="1"/>
  <c r="G5149" i="2"/>
  <c r="Q5149" i="2" s="1"/>
  <c r="G5150" i="2"/>
  <c r="Q5150" i="2" s="1"/>
  <c r="G5151" i="2"/>
  <c r="Q5151" i="2" s="1"/>
  <c r="G5152" i="2"/>
  <c r="Q5152" i="2" s="1"/>
  <c r="G5153" i="2"/>
  <c r="Q5153" i="2" s="1"/>
  <c r="G5154" i="2"/>
  <c r="Q5154" i="2" s="1"/>
  <c r="G5155" i="2"/>
  <c r="Q5155" i="2" s="1"/>
  <c r="G5156" i="2"/>
  <c r="Q5156" i="2" s="1"/>
  <c r="G5157" i="2"/>
  <c r="Q5157" i="2" s="1"/>
  <c r="G5158" i="2"/>
  <c r="Q5158" i="2" s="1"/>
  <c r="G5159" i="2"/>
  <c r="Q5159" i="2" s="1"/>
  <c r="G5160" i="2"/>
  <c r="Q5160" i="2" s="1"/>
  <c r="G5161" i="2"/>
  <c r="Q5161" i="2" s="1"/>
  <c r="G5162" i="2"/>
  <c r="Q5162" i="2" s="1"/>
  <c r="G5163" i="2"/>
  <c r="Q5163" i="2" s="1"/>
  <c r="G5164" i="2"/>
  <c r="Q5164" i="2" s="1"/>
  <c r="G5165" i="2"/>
  <c r="Q5165" i="2" s="1"/>
  <c r="G5166" i="2"/>
  <c r="Q5166" i="2" s="1"/>
  <c r="G5167" i="2"/>
  <c r="Q5167" i="2" s="1"/>
  <c r="G5168" i="2"/>
  <c r="Q5168" i="2" s="1"/>
  <c r="G5169" i="2"/>
  <c r="Q5169" i="2" s="1"/>
  <c r="G5170" i="2"/>
  <c r="Q5170" i="2" s="1"/>
  <c r="G5171" i="2"/>
  <c r="Q5171" i="2" s="1"/>
  <c r="G5172" i="2"/>
  <c r="Q5172" i="2" s="1"/>
  <c r="G5173" i="2"/>
  <c r="Q5173" i="2" s="1"/>
  <c r="G5174" i="2"/>
  <c r="Q5174" i="2" s="1"/>
  <c r="G5175" i="2"/>
  <c r="Q5175" i="2" s="1"/>
  <c r="G5176" i="2"/>
  <c r="Q5176" i="2" s="1"/>
  <c r="G5177" i="2"/>
  <c r="Q5177" i="2" s="1"/>
  <c r="G5178" i="2"/>
  <c r="Q5178" i="2" s="1"/>
  <c r="G5179" i="2"/>
  <c r="Q5179" i="2" s="1"/>
  <c r="G5180" i="2"/>
  <c r="Q5180" i="2" s="1"/>
  <c r="G5181" i="2"/>
  <c r="Q5181" i="2" s="1"/>
  <c r="G5182" i="2"/>
  <c r="Q5182" i="2" s="1"/>
  <c r="G5183" i="2"/>
  <c r="Q5183" i="2" s="1"/>
  <c r="G5184" i="2"/>
  <c r="Q5184" i="2" s="1"/>
  <c r="G5185" i="2"/>
  <c r="Q5185" i="2" s="1"/>
  <c r="G5186" i="2"/>
  <c r="Q5186" i="2" s="1"/>
  <c r="G5187" i="2"/>
  <c r="Q5187" i="2" s="1"/>
  <c r="G5188" i="2"/>
  <c r="Q5188" i="2" s="1"/>
  <c r="G5189" i="2"/>
  <c r="Q5189" i="2" s="1"/>
  <c r="G5190" i="2"/>
  <c r="Q5190" i="2" s="1"/>
  <c r="G5191" i="2"/>
  <c r="Q5191" i="2" s="1"/>
  <c r="G5192" i="2"/>
  <c r="Q5192" i="2" s="1"/>
  <c r="G5193" i="2"/>
  <c r="Q5193" i="2" s="1"/>
  <c r="G5194" i="2"/>
  <c r="Q5194" i="2" s="1"/>
  <c r="G5195" i="2"/>
  <c r="Q5195" i="2" s="1"/>
  <c r="G5196" i="2"/>
  <c r="Q5196" i="2" s="1"/>
  <c r="G5197" i="2"/>
  <c r="Q5197" i="2" s="1"/>
  <c r="G5198" i="2"/>
  <c r="Q5198" i="2" s="1"/>
  <c r="G5199" i="2"/>
  <c r="Q5199" i="2" s="1"/>
  <c r="G5200" i="2"/>
  <c r="Q5200" i="2" s="1"/>
  <c r="G5201" i="2"/>
  <c r="Q5201" i="2" s="1"/>
  <c r="G5202" i="2"/>
  <c r="Q5202" i="2" s="1"/>
  <c r="G5203" i="2"/>
  <c r="Q5203" i="2" s="1"/>
  <c r="G5204" i="2"/>
  <c r="Q5204" i="2" s="1"/>
  <c r="G5205" i="2"/>
  <c r="Q5205" i="2" s="1"/>
  <c r="G5206" i="2"/>
  <c r="Q5206" i="2" s="1"/>
  <c r="G5207" i="2"/>
  <c r="Q5207" i="2" s="1"/>
  <c r="G5208" i="2"/>
  <c r="Q5208" i="2" s="1"/>
  <c r="G5209" i="2"/>
  <c r="Q5209" i="2" s="1"/>
  <c r="G5210" i="2"/>
  <c r="Q5210" i="2" s="1"/>
  <c r="G5211" i="2"/>
  <c r="Q5211" i="2" s="1"/>
  <c r="G5212" i="2"/>
  <c r="Q5212" i="2" s="1"/>
  <c r="G5213" i="2"/>
  <c r="Q5213" i="2" s="1"/>
  <c r="G5214" i="2"/>
  <c r="Q5214" i="2" s="1"/>
  <c r="G5215" i="2"/>
  <c r="Q5215" i="2" s="1"/>
  <c r="G5216" i="2"/>
  <c r="Q5216" i="2" s="1"/>
  <c r="G5217" i="2"/>
  <c r="Q5217" i="2" s="1"/>
  <c r="G5218" i="2"/>
  <c r="Q5218" i="2" s="1"/>
  <c r="G5219" i="2"/>
  <c r="Q5219" i="2" s="1"/>
  <c r="G5220" i="2"/>
  <c r="Q5220" i="2" s="1"/>
  <c r="G5221" i="2"/>
  <c r="Q5221" i="2" s="1"/>
  <c r="G5222" i="2"/>
  <c r="Q5222" i="2" s="1"/>
  <c r="G5223" i="2"/>
  <c r="Q5223" i="2" s="1"/>
  <c r="G5224" i="2"/>
  <c r="Q5224" i="2" s="1"/>
  <c r="G5225" i="2"/>
  <c r="Q5225" i="2" s="1"/>
  <c r="G5226" i="2"/>
  <c r="Q5226" i="2" s="1"/>
  <c r="G5227" i="2"/>
  <c r="Q5227" i="2" s="1"/>
  <c r="G5228" i="2"/>
  <c r="Q5228" i="2" s="1"/>
  <c r="G5229" i="2"/>
  <c r="Q5229" i="2" s="1"/>
  <c r="G5230" i="2"/>
  <c r="Q5230" i="2" s="1"/>
  <c r="G5231" i="2"/>
  <c r="Q5231" i="2" s="1"/>
  <c r="G5232" i="2"/>
  <c r="Q5232" i="2" s="1"/>
  <c r="G5233" i="2"/>
  <c r="Q5233" i="2" s="1"/>
  <c r="G5234" i="2"/>
  <c r="Q5234" i="2" s="1"/>
  <c r="G5235" i="2"/>
  <c r="Q5235" i="2" s="1"/>
  <c r="G5236" i="2"/>
  <c r="Q5236" i="2" s="1"/>
  <c r="G5237" i="2"/>
  <c r="Q5237" i="2" s="1"/>
  <c r="G5238" i="2"/>
  <c r="Q5238" i="2" s="1"/>
  <c r="G5239" i="2"/>
  <c r="Q5239" i="2" s="1"/>
  <c r="G5240" i="2"/>
  <c r="Q5240" i="2" s="1"/>
  <c r="G5241" i="2"/>
  <c r="Q5241" i="2" s="1"/>
  <c r="G5242" i="2"/>
  <c r="Q5242" i="2" s="1"/>
  <c r="G5243" i="2"/>
  <c r="Q5243" i="2" s="1"/>
  <c r="G5244" i="2"/>
  <c r="Q5244" i="2" s="1"/>
  <c r="G5245" i="2"/>
  <c r="Q5245" i="2" s="1"/>
  <c r="G5246" i="2"/>
  <c r="Q5246" i="2" s="1"/>
  <c r="G5247" i="2"/>
  <c r="Q5247" i="2" s="1"/>
  <c r="G5248" i="2"/>
  <c r="Q5248" i="2" s="1"/>
  <c r="G5249" i="2"/>
  <c r="Q5249" i="2" s="1"/>
  <c r="G5250" i="2"/>
  <c r="Q5250" i="2" s="1"/>
  <c r="G5251" i="2"/>
  <c r="Q5251" i="2" s="1"/>
  <c r="G5252" i="2"/>
  <c r="Q5252" i="2" s="1"/>
  <c r="G5253" i="2"/>
  <c r="Q5253" i="2" s="1"/>
  <c r="G5254" i="2"/>
  <c r="Q5254" i="2" s="1"/>
  <c r="G5255" i="2"/>
  <c r="Q5255" i="2" s="1"/>
  <c r="G5256" i="2"/>
  <c r="Q5256" i="2" s="1"/>
  <c r="G5257" i="2"/>
  <c r="Q5257" i="2" s="1"/>
  <c r="G5258" i="2"/>
  <c r="Q5258" i="2" s="1"/>
  <c r="G5259" i="2"/>
  <c r="Q5259" i="2" s="1"/>
  <c r="G5260" i="2"/>
  <c r="Q5260" i="2" s="1"/>
  <c r="G5261" i="2"/>
  <c r="Q5261" i="2" s="1"/>
  <c r="G5262" i="2"/>
  <c r="Q5262" i="2" s="1"/>
  <c r="G5263" i="2"/>
  <c r="Q5263" i="2" s="1"/>
  <c r="G5264" i="2"/>
  <c r="Q5264" i="2" s="1"/>
  <c r="G5265" i="2"/>
  <c r="Q5265" i="2" s="1"/>
  <c r="G5266" i="2"/>
  <c r="Q5266" i="2" s="1"/>
  <c r="G5267" i="2"/>
  <c r="Q5267" i="2" s="1"/>
  <c r="G5268" i="2"/>
  <c r="Q5268" i="2" s="1"/>
  <c r="G5269" i="2"/>
  <c r="Q5269" i="2" s="1"/>
  <c r="G5270" i="2"/>
  <c r="Q5270" i="2" s="1"/>
  <c r="G5271" i="2"/>
  <c r="Q5271" i="2" s="1"/>
  <c r="G5272" i="2"/>
  <c r="Q5272" i="2" s="1"/>
  <c r="G5273" i="2"/>
  <c r="Q5273" i="2" s="1"/>
  <c r="G5274" i="2"/>
  <c r="Q5274" i="2" s="1"/>
  <c r="G5275" i="2"/>
  <c r="Q5275" i="2" s="1"/>
  <c r="G5276" i="2"/>
  <c r="Q5276" i="2" s="1"/>
  <c r="G5277" i="2"/>
  <c r="Q5277" i="2" s="1"/>
  <c r="G5278" i="2"/>
  <c r="Q5278" i="2" s="1"/>
  <c r="G5279" i="2"/>
  <c r="Q5279" i="2" s="1"/>
  <c r="G5280" i="2"/>
  <c r="Q5280" i="2" s="1"/>
  <c r="G5281" i="2"/>
  <c r="Q5281" i="2" s="1"/>
  <c r="G5282" i="2"/>
  <c r="Q5282" i="2" s="1"/>
  <c r="G5283" i="2"/>
  <c r="Q5283" i="2" s="1"/>
  <c r="G5284" i="2"/>
  <c r="Q5284" i="2" s="1"/>
  <c r="G5285" i="2"/>
  <c r="Q5285" i="2" s="1"/>
  <c r="G5286" i="2"/>
  <c r="Q5286" i="2" s="1"/>
  <c r="G5287" i="2"/>
  <c r="Q5287" i="2" s="1"/>
  <c r="G5288" i="2"/>
  <c r="Q5288" i="2" s="1"/>
  <c r="G5289" i="2"/>
  <c r="Q5289" i="2" s="1"/>
  <c r="G5290" i="2"/>
  <c r="Q5290" i="2" s="1"/>
  <c r="G5291" i="2"/>
  <c r="Q5291" i="2" s="1"/>
  <c r="G5292" i="2"/>
  <c r="Q5292" i="2" s="1"/>
  <c r="G5293" i="2"/>
  <c r="Q5293" i="2" s="1"/>
  <c r="G5294" i="2"/>
  <c r="Q5294" i="2" s="1"/>
  <c r="G5295" i="2"/>
  <c r="Q5295" i="2" s="1"/>
  <c r="G5296" i="2"/>
  <c r="Q5296" i="2" s="1"/>
  <c r="G5297" i="2"/>
  <c r="Q5297" i="2" s="1"/>
  <c r="G5298" i="2"/>
  <c r="Q5298" i="2" s="1"/>
  <c r="G5299" i="2"/>
  <c r="Q5299" i="2" s="1"/>
  <c r="G5300" i="2"/>
  <c r="Q5300" i="2" s="1"/>
  <c r="G5301" i="2"/>
  <c r="Q5301" i="2" s="1"/>
  <c r="G5302" i="2"/>
  <c r="Q5302" i="2" s="1"/>
  <c r="G5303" i="2"/>
  <c r="Q5303" i="2" s="1"/>
  <c r="G5304" i="2"/>
  <c r="Q5304" i="2" s="1"/>
  <c r="G5305" i="2"/>
  <c r="Q5305" i="2" s="1"/>
  <c r="G5306" i="2"/>
  <c r="Q5306" i="2" s="1"/>
  <c r="G5307" i="2"/>
  <c r="Q5307" i="2" s="1"/>
  <c r="G5308" i="2"/>
  <c r="Q5308" i="2" s="1"/>
  <c r="G5309" i="2"/>
  <c r="Q5309" i="2" s="1"/>
  <c r="G5310" i="2"/>
  <c r="Q5310" i="2" s="1"/>
  <c r="G5311" i="2"/>
  <c r="Q5311" i="2" s="1"/>
  <c r="G5312" i="2"/>
  <c r="Q5312" i="2" s="1"/>
  <c r="G5313" i="2"/>
  <c r="Q5313" i="2" s="1"/>
  <c r="G5314" i="2"/>
  <c r="Q5314" i="2" s="1"/>
  <c r="G5315" i="2"/>
  <c r="Q5315" i="2" s="1"/>
  <c r="G5316" i="2"/>
  <c r="Q5316" i="2" s="1"/>
  <c r="G5317" i="2"/>
  <c r="Q5317" i="2" s="1"/>
  <c r="G5318" i="2"/>
  <c r="Q5318" i="2" s="1"/>
  <c r="G5319" i="2"/>
  <c r="Q5319" i="2" s="1"/>
  <c r="G5320" i="2"/>
  <c r="Q5320" i="2" s="1"/>
  <c r="G5321" i="2"/>
  <c r="Q5321" i="2" s="1"/>
  <c r="G5322" i="2"/>
  <c r="Q5322" i="2" s="1"/>
  <c r="G5323" i="2"/>
  <c r="Q5323" i="2" s="1"/>
  <c r="G5324" i="2"/>
  <c r="Q5324" i="2" s="1"/>
  <c r="G5325" i="2"/>
  <c r="Q5325" i="2" s="1"/>
  <c r="G5326" i="2"/>
  <c r="Q5326" i="2" s="1"/>
  <c r="G5327" i="2"/>
  <c r="Q5327" i="2" s="1"/>
  <c r="G5328" i="2"/>
  <c r="Q5328" i="2" s="1"/>
  <c r="G5329" i="2"/>
  <c r="Q5329" i="2" s="1"/>
  <c r="G5330" i="2"/>
  <c r="Q5330" i="2" s="1"/>
  <c r="G5331" i="2"/>
  <c r="Q5331" i="2" s="1"/>
  <c r="G5332" i="2"/>
  <c r="Q5332" i="2" s="1"/>
  <c r="G5333" i="2"/>
  <c r="Q5333" i="2" s="1"/>
  <c r="G5334" i="2"/>
  <c r="Q5334" i="2" s="1"/>
  <c r="G5335" i="2"/>
  <c r="Q5335" i="2" s="1"/>
  <c r="G5336" i="2"/>
  <c r="Q5336" i="2" s="1"/>
  <c r="G5337" i="2"/>
  <c r="Q5337" i="2" s="1"/>
  <c r="G5338" i="2"/>
  <c r="Q5338" i="2" s="1"/>
  <c r="G5339" i="2"/>
  <c r="Q5339" i="2" s="1"/>
  <c r="G5340" i="2"/>
  <c r="Q5340" i="2" s="1"/>
  <c r="G5341" i="2"/>
  <c r="Q5341" i="2" s="1"/>
  <c r="G5342" i="2"/>
  <c r="Q5342" i="2" s="1"/>
  <c r="G5343" i="2"/>
  <c r="Q5343" i="2" s="1"/>
  <c r="G5344" i="2"/>
  <c r="Q5344" i="2" s="1"/>
  <c r="G5345" i="2"/>
  <c r="Q5345" i="2" s="1"/>
  <c r="G5346" i="2"/>
  <c r="Q5346" i="2" s="1"/>
  <c r="G5347" i="2"/>
  <c r="Q5347" i="2" s="1"/>
  <c r="G5348" i="2"/>
  <c r="Q5348" i="2" s="1"/>
  <c r="G5349" i="2"/>
  <c r="Q5349" i="2" s="1"/>
  <c r="G5350" i="2"/>
  <c r="Q5350" i="2" s="1"/>
  <c r="G5351" i="2"/>
  <c r="Q5351" i="2" s="1"/>
  <c r="G5352" i="2"/>
  <c r="Q5352" i="2" s="1"/>
  <c r="G5353" i="2"/>
  <c r="Q5353" i="2" s="1"/>
  <c r="G5354" i="2"/>
  <c r="Q5354" i="2" s="1"/>
  <c r="G5355" i="2"/>
  <c r="Q5355" i="2" s="1"/>
  <c r="G5356" i="2"/>
  <c r="Q5356" i="2" s="1"/>
  <c r="G5357" i="2"/>
  <c r="Q5357" i="2" s="1"/>
  <c r="G5358" i="2"/>
  <c r="Q5358" i="2" s="1"/>
  <c r="G5359" i="2"/>
  <c r="Q5359" i="2" s="1"/>
  <c r="G5360" i="2"/>
  <c r="Q5360" i="2" s="1"/>
  <c r="G5361" i="2"/>
  <c r="Q5361" i="2" s="1"/>
  <c r="G5362" i="2"/>
  <c r="Q5362" i="2" s="1"/>
  <c r="G5363" i="2"/>
  <c r="Q5363" i="2" s="1"/>
  <c r="G5364" i="2"/>
  <c r="Q5364" i="2" s="1"/>
  <c r="G5365" i="2"/>
  <c r="Q5365" i="2" s="1"/>
  <c r="G5366" i="2"/>
  <c r="Q5366" i="2" s="1"/>
  <c r="G5367" i="2"/>
  <c r="Q5367" i="2" s="1"/>
  <c r="G5368" i="2"/>
  <c r="Q5368" i="2" s="1"/>
  <c r="G5369" i="2"/>
  <c r="Q5369" i="2" s="1"/>
  <c r="G5370" i="2"/>
  <c r="Q5370" i="2" s="1"/>
  <c r="G5371" i="2"/>
  <c r="Q5371" i="2" s="1"/>
  <c r="G5372" i="2"/>
  <c r="Q5372" i="2" s="1"/>
  <c r="G5373" i="2"/>
  <c r="Q5373" i="2" s="1"/>
  <c r="G5374" i="2"/>
  <c r="Q5374" i="2" s="1"/>
  <c r="G5375" i="2"/>
  <c r="Q5375" i="2" s="1"/>
  <c r="G5376" i="2"/>
  <c r="Q5376" i="2" s="1"/>
  <c r="G5377" i="2"/>
  <c r="Q5377" i="2" s="1"/>
  <c r="G5378" i="2"/>
  <c r="Q5378" i="2" s="1"/>
  <c r="G5379" i="2"/>
  <c r="Q5379" i="2" s="1"/>
  <c r="G5380" i="2"/>
  <c r="Q5380" i="2" s="1"/>
  <c r="G5381" i="2"/>
  <c r="Q5381" i="2" s="1"/>
  <c r="G5382" i="2"/>
  <c r="Q5382" i="2" s="1"/>
  <c r="G5383" i="2"/>
  <c r="Q5383" i="2" s="1"/>
  <c r="G5384" i="2"/>
  <c r="Q5384" i="2" s="1"/>
  <c r="G5385" i="2"/>
  <c r="Q5385" i="2" s="1"/>
  <c r="G5386" i="2"/>
  <c r="Q5386" i="2" s="1"/>
  <c r="G5387" i="2"/>
  <c r="Q5387" i="2" s="1"/>
  <c r="G5388" i="2"/>
  <c r="Q5388" i="2" s="1"/>
  <c r="G5389" i="2"/>
  <c r="Q5389" i="2" s="1"/>
  <c r="G5390" i="2"/>
  <c r="Q5390" i="2" s="1"/>
  <c r="G5391" i="2"/>
  <c r="Q5391" i="2" s="1"/>
  <c r="G5392" i="2"/>
  <c r="Q5392" i="2" s="1"/>
  <c r="G5393" i="2"/>
  <c r="Q5393" i="2" s="1"/>
  <c r="G5394" i="2"/>
  <c r="Q5394" i="2" s="1"/>
  <c r="G5395" i="2"/>
  <c r="Q5395" i="2" s="1"/>
  <c r="G5396" i="2"/>
  <c r="Q5396" i="2" s="1"/>
  <c r="G5397" i="2"/>
  <c r="Q5397" i="2" s="1"/>
  <c r="G5398" i="2"/>
  <c r="Q5398" i="2" s="1"/>
  <c r="G5399" i="2"/>
  <c r="Q5399" i="2" s="1"/>
  <c r="G5400" i="2"/>
  <c r="Q5400" i="2" s="1"/>
  <c r="G5401" i="2"/>
  <c r="Q5401" i="2" s="1"/>
  <c r="G5402" i="2"/>
  <c r="Q5402" i="2" s="1"/>
  <c r="G5403" i="2"/>
  <c r="Q5403" i="2" s="1"/>
  <c r="G5404" i="2"/>
  <c r="Q5404" i="2" s="1"/>
  <c r="G5405" i="2"/>
  <c r="Q5405" i="2" s="1"/>
  <c r="G5406" i="2"/>
  <c r="Q5406" i="2" s="1"/>
  <c r="G5407" i="2"/>
  <c r="Q5407" i="2" s="1"/>
  <c r="G5408" i="2"/>
  <c r="Q5408" i="2" s="1"/>
  <c r="G5409" i="2"/>
  <c r="Q5409" i="2" s="1"/>
  <c r="G5410" i="2"/>
  <c r="Q5410" i="2" s="1"/>
  <c r="G5411" i="2"/>
  <c r="Q5411" i="2" s="1"/>
  <c r="G5412" i="2"/>
  <c r="Q5412" i="2" s="1"/>
  <c r="G5413" i="2"/>
  <c r="Q5413" i="2" s="1"/>
  <c r="G5414" i="2"/>
  <c r="Q5414" i="2" s="1"/>
  <c r="G5415" i="2"/>
  <c r="Q5415" i="2" s="1"/>
  <c r="G5416" i="2"/>
  <c r="Q5416" i="2" s="1"/>
  <c r="G5417" i="2"/>
  <c r="Q5417" i="2" s="1"/>
  <c r="G5418" i="2"/>
  <c r="Q5418" i="2" s="1"/>
  <c r="G5419" i="2"/>
  <c r="Q5419" i="2" s="1"/>
  <c r="G5420" i="2"/>
  <c r="Q5420" i="2" s="1"/>
  <c r="G5421" i="2"/>
  <c r="Q5421" i="2" s="1"/>
  <c r="G5422" i="2"/>
  <c r="Q5422" i="2" s="1"/>
  <c r="G5423" i="2"/>
  <c r="Q5423" i="2" s="1"/>
  <c r="G5424" i="2"/>
  <c r="Q5424" i="2" s="1"/>
  <c r="G5425" i="2"/>
  <c r="Q5425" i="2" s="1"/>
  <c r="G5426" i="2"/>
  <c r="Q5426" i="2" s="1"/>
  <c r="G5427" i="2"/>
  <c r="Q5427" i="2" s="1"/>
  <c r="G5428" i="2"/>
  <c r="Q5428" i="2" s="1"/>
  <c r="G5429" i="2"/>
  <c r="Q5429" i="2" s="1"/>
  <c r="G5430" i="2"/>
  <c r="Q5430" i="2" s="1"/>
  <c r="G5431" i="2"/>
  <c r="Q5431" i="2" s="1"/>
  <c r="G5432" i="2"/>
  <c r="Q5432" i="2" s="1"/>
  <c r="G5433" i="2"/>
  <c r="Q5433" i="2" s="1"/>
  <c r="G5434" i="2"/>
  <c r="Q5434" i="2" s="1"/>
  <c r="G5435" i="2"/>
  <c r="Q5435" i="2" s="1"/>
  <c r="G5436" i="2"/>
  <c r="Q5436" i="2" s="1"/>
  <c r="G5437" i="2"/>
  <c r="Q5437" i="2" s="1"/>
  <c r="G5438" i="2"/>
  <c r="Q5438" i="2" s="1"/>
  <c r="G5439" i="2"/>
  <c r="Q5439" i="2" s="1"/>
  <c r="G5440" i="2"/>
  <c r="Q5440" i="2" s="1"/>
  <c r="G5441" i="2"/>
  <c r="Q5441" i="2" s="1"/>
  <c r="G5442" i="2"/>
  <c r="Q5442" i="2" s="1"/>
  <c r="G5443" i="2"/>
  <c r="Q5443" i="2" s="1"/>
  <c r="G5444" i="2"/>
  <c r="Q5444" i="2" s="1"/>
  <c r="G5445" i="2"/>
  <c r="Q5445" i="2" s="1"/>
  <c r="G5446" i="2"/>
  <c r="Q5446" i="2" s="1"/>
  <c r="G5447" i="2"/>
  <c r="Q5447" i="2" s="1"/>
  <c r="G5448" i="2"/>
  <c r="Q5448" i="2" s="1"/>
  <c r="G5449" i="2"/>
  <c r="Q5449" i="2" s="1"/>
  <c r="G5450" i="2"/>
  <c r="Q5450" i="2" s="1"/>
  <c r="G5451" i="2"/>
  <c r="Q5451" i="2" s="1"/>
  <c r="G5452" i="2"/>
  <c r="Q5452" i="2" s="1"/>
  <c r="G5453" i="2"/>
  <c r="Q5453" i="2" s="1"/>
  <c r="G5454" i="2"/>
  <c r="Q5454" i="2" s="1"/>
  <c r="G5455" i="2"/>
  <c r="Q5455" i="2" s="1"/>
  <c r="G5456" i="2"/>
  <c r="Q5456" i="2" s="1"/>
  <c r="G5457" i="2"/>
  <c r="Q5457" i="2" s="1"/>
  <c r="G5458" i="2"/>
  <c r="Q5458" i="2" s="1"/>
  <c r="G5459" i="2"/>
  <c r="Q5459" i="2" s="1"/>
  <c r="G5460" i="2"/>
  <c r="Q5460" i="2" s="1"/>
  <c r="G5461" i="2"/>
  <c r="Q5461" i="2" s="1"/>
  <c r="G5462" i="2"/>
  <c r="Q5462" i="2" s="1"/>
  <c r="G5463" i="2"/>
  <c r="Q5463" i="2" s="1"/>
  <c r="G5464" i="2"/>
  <c r="Q5464" i="2" s="1"/>
  <c r="G5465" i="2"/>
  <c r="Q5465" i="2" s="1"/>
  <c r="G5466" i="2"/>
  <c r="Q5466" i="2" s="1"/>
  <c r="G5467" i="2"/>
  <c r="Q5467" i="2" s="1"/>
  <c r="G5468" i="2"/>
  <c r="Q5468" i="2" s="1"/>
  <c r="G5469" i="2"/>
  <c r="Q5469" i="2" s="1"/>
  <c r="G5470" i="2"/>
  <c r="Q5470" i="2" s="1"/>
  <c r="G5471" i="2"/>
  <c r="Q5471" i="2" s="1"/>
  <c r="G5472" i="2"/>
  <c r="Q5472" i="2" s="1"/>
  <c r="G5473" i="2"/>
  <c r="Q5473" i="2" s="1"/>
  <c r="G5474" i="2"/>
  <c r="Q5474" i="2" s="1"/>
  <c r="G5475" i="2"/>
  <c r="Q5475" i="2" s="1"/>
  <c r="G5476" i="2"/>
  <c r="Q5476" i="2" s="1"/>
  <c r="G5477" i="2"/>
  <c r="Q5477" i="2" s="1"/>
  <c r="G5478" i="2"/>
  <c r="Q5478" i="2" s="1"/>
  <c r="G5479" i="2"/>
  <c r="Q5479" i="2" s="1"/>
  <c r="G5480" i="2"/>
  <c r="Q5480" i="2" s="1"/>
  <c r="G5481" i="2"/>
  <c r="Q5481" i="2" s="1"/>
  <c r="G5482" i="2"/>
  <c r="Q5482" i="2" s="1"/>
  <c r="G5483" i="2"/>
  <c r="Q5483" i="2" s="1"/>
  <c r="G5484" i="2"/>
  <c r="Q5484" i="2" s="1"/>
  <c r="G5485" i="2"/>
  <c r="Q5485" i="2" s="1"/>
  <c r="G5486" i="2"/>
  <c r="Q5486" i="2" s="1"/>
  <c r="G5487" i="2"/>
  <c r="Q5487" i="2" s="1"/>
  <c r="G5488" i="2"/>
  <c r="Q5488" i="2" s="1"/>
  <c r="G5489" i="2"/>
  <c r="Q5489" i="2" s="1"/>
  <c r="G5490" i="2"/>
  <c r="Q5490" i="2" s="1"/>
  <c r="G5491" i="2"/>
  <c r="Q5491" i="2" s="1"/>
  <c r="G5492" i="2"/>
  <c r="Q5492" i="2" s="1"/>
  <c r="G5493" i="2"/>
  <c r="Q5493" i="2" s="1"/>
  <c r="G5494" i="2"/>
  <c r="Q5494" i="2" s="1"/>
  <c r="G5495" i="2"/>
  <c r="Q5495" i="2" s="1"/>
  <c r="G5496" i="2"/>
  <c r="Q5496" i="2" s="1"/>
  <c r="G5497" i="2"/>
  <c r="Q5497" i="2" s="1"/>
  <c r="G5498" i="2"/>
  <c r="Q5498" i="2" s="1"/>
  <c r="G5499" i="2"/>
  <c r="Q5499" i="2" s="1"/>
  <c r="G5500" i="2"/>
  <c r="Q5500" i="2" s="1"/>
  <c r="G5501" i="2"/>
  <c r="Q5501" i="2" s="1"/>
  <c r="G5502" i="2"/>
  <c r="Q5502" i="2" s="1"/>
  <c r="G5503" i="2"/>
  <c r="Q5503" i="2" s="1"/>
  <c r="G5504" i="2"/>
  <c r="Q5504" i="2" s="1"/>
  <c r="G5505" i="2"/>
  <c r="Q5505" i="2" s="1"/>
  <c r="G5506" i="2"/>
  <c r="Q5506" i="2" s="1"/>
  <c r="G5507" i="2"/>
  <c r="Q5507" i="2" s="1"/>
  <c r="G5508" i="2"/>
  <c r="Q5508" i="2" s="1"/>
  <c r="G5509" i="2"/>
  <c r="Q5509" i="2" s="1"/>
  <c r="G5510" i="2"/>
  <c r="Q5510" i="2" s="1"/>
  <c r="G5511" i="2"/>
  <c r="Q5511" i="2" s="1"/>
  <c r="G5512" i="2"/>
  <c r="Q5512" i="2" s="1"/>
  <c r="G5513" i="2"/>
  <c r="Q5513" i="2" s="1"/>
  <c r="G5514" i="2"/>
  <c r="Q5514" i="2" s="1"/>
  <c r="G5515" i="2"/>
  <c r="Q5515" i="2" s="1"/>
  <c r="G5516" i="2"/>
  <c r="Q5516" i="2" s="1"/>
  <c r="G5517" i="2"/>
  <c r="Q5517" i="2" s="1"/>
  <c r="G5518" i="2"/>
  <c r="Q5518" i="2" s="1"/>
  <c r="G5519" i="2"/>
  <c r="Q5519" i="2" s="1"/>
  <c r="G5520" i="2"/>
  <c r="Q5520" i="2" s="1"/>
  <c r="G5521" i="2"/>
  <c r="Q5521" i="2" s="1"/>
  <c r="G5522" i="2"/>
  <c r="Q5522" i="2" s="1"/>
  <c r="G5523" i="2"/>
  <c r="Q5523" i="2" s="1"/>
  <c r="G5524" i="2"/>
  <c r="Q5524" i="2" s="1"/>
  <c r="G5525" i="2"/>
  <c r="Q5525" i="2" s="1"/>
  <c r="G5526" i="2"/>
  <c r="Q5526" i="2" s="1"/>
  <c r="G5527" i="2"/>
  <c r="Q5527" i="2" s="1"/>
  <c r="G5528" i="2"/>
  <c r="Q5528" i="2" s="1"/>
  <c r="G5529" i="2"/>
  <c r="Q5529" i="2" s="1"/>
  <c r="G5530" i="2"/>
  <c r="Q5530" i="2" s="1"/>
  <c r="G5531" i="2"/>
  <c r="Q5531" i="2" s="1"/>
  <c r="G5532" i="2"/>
  <c r="Q5532" i="2" s="1"/>
  <c r="G5533" i="2"/>
  <c r="Q5533" i="2" s="1"/>
  <c r="G5534" i="2"/>
  <c r="Q5534" i="2" s="1"/>
  <c r="G5535" i="2"/>
  <c r="Q5535" i="2" s="1"/>
  <c r="G5536" i="2"/>
  <c r="Q5536" i="2" s="1"/>
  <c r="G5537" i="2"/>
  <c r="Q5537" i="2" s="1"/>
  <c r="G5538" i="2"/>
  <c r="Q5538" i="2" s="1"/>
  <c r="G5539" i="2"/>
  <c r="Q5539" i="2" s="1"/>
  <c r="G5540" i="2"/>
  <c r="Q5540" i="2" s="1"/>
  <c r="G5541" i="2"/>
  <c r="Q5541" i="2" s="1"/>
  <c r="G5542" i="2"/>
  <c r="Q5542" i="2" s="1"/>
  <c r="G5543" i="2"/>
  <c r="Q5543" i="2" s="1"/>
  <c r="G5544" i="2"/>
  <c r="Q5544" i="2" s="1"/>
  <c r="G5545" i="2"/>
  <c r="Q5545" i="2" s="1"/>
  <c r="G5546" i="2"/>
  <c r="Q5546" i="2" s="1"/>
  <c r="G5547" i="2"/>
  <c r="Q5547" i="2" s="1"/>
  <c r="G5548" i="2"/>
  <c r="Q5548" i="2" s="1"/>
  <c r="G5549" i="2"/>
  <c r="Q5549" i="2" s="1"/>
  <c r="G5550" i="2"/>
  <c r="Q5550" i="2" s="1"/>
  <c r="G5551" i="2"/>
  <c r="Q5551" i="2" s="1"/>
  <c r="G5552" i="2"/>
  <c r="Q5552" i="2" s="1"/>
  <c r="G5553" i="2"/>
  <c r="Q5553" i="2" s="1"/>
  <c r="G5554" i="2"/>
  <c r="Q5554" i="2" s="1"/>
  <c r="G5555" i="2"/>
  <c r="Q5555" i="2" s="1"/>
  <c r="G5556" i="2"/>
  <c r="Q5556" i="2" s="1"/>
  <c r="G5557" i="2"/>
  <c r="Q5557" i="2" s="1"/>
  <c r="G5558" i="2"/>
  <c r="Q5558" i="2" s="1"/>
  <c r="G5559" i="2"/>
  <c r="Q5559" i="2" s="1"/>
  <c r="G5560" i="2"/>
  <c r="Q5560" i="2" s="1"/>
  <c r="G5561" i="2"/>
  <c r="Q5561" i="2" s="1"/>
  <c r="G5562" i="2"/>
  <c r="Q5562" i="2" s="1"/>
  <c r="G5563" i="2"/>
  <c r="Q5563" i="2" s="1"/>
  <c r="G5564" i="2"/>
  <c r="Q5564" i="2" s="1"/>
  <c r="G5565" i="2"/>
  <c r="Q5565" i="2" s="1"/>
  <c r="G5566" i="2"/>
  <c r="Q5566" i="2" s="1"/>
  <c r="G5567" i="2"/>
  <c r="Q5567" i="2" s="1"/>
  <c r="G5568" i="2"/>
  <c r="Q5568" i="2" s="1"/>
  <c r="G5569" i="2"/>
  <c r="Q5569" i="2" s="1"/>
  <c r="G5570" i="2"/>
  <c r="Q5570" i="2" s="1"/>
  <c r="G5571" i="2"/>
  <c r="Q5571" i="2" s="1"/>
  <c r="G5572" i="2"/>
  <c r="Q5572" i="2" s="1"/>
  <c r="G5573" i="2"/>
  <c r="Q5573" i="2" s="1"/>
  <c r="G5574" i="2"/>
  <c r="Q5574" i="2" s="1"/>
  <c r="G5575" i="2"/>
  <c r="Q5575" i="2" s="1"/>
  <c r="G5576" i="2"/>
  <c r="Q5576" i="2" s="1"/>
  <c r="G5577" i="2"/>
  <c r="Q5577" i="2" s="1"/>
  <c r="G5578" i="2"/>
  <c r="Q5578" i="2" s="1"/>
  <c r="G5579" i="2"/>
  <c r="Q5579" i="2" s="1"/>
  <c r="G5580" i="2"/>
  <c r="Q5580" i="2" s="1"/>
  <c r="G5581" i="2"/>
  <c r="Q5581" i="2" s="1"/>
  <c r="G5582" i="2"/>
  <c r="Q5582" i="2" s="1"/>
  <c r="G5583" i="2"/>
  <c r="Q5583" i="2" s="1"/>
  <c r="G5584" i="2"/>
  <c r="Q5584" i="2" s="1"/>
  <c r="G5585" i="2"/>
  <c r="Q5585" i="2" s="1"/>
  <c r="G5586" i="2"/>
  <c r="Q5586" i="2" s="1"/>
  <c r="G5587" i="2"/>
  <c r="Q5587" i="2" s="1"/>
  <c r="G5588" i="2"/>
  <c r="Q5588" i="2" s="1"/>
  <c r="G5589" i="2"/>
  <c r="Q5589" i="2" s="1"/>
  <c r="G5590" i="2"/>
  <c r="Q5590" i="2" s="1"/>
  <c r="G5591" i="2"/>
  <c r="Q5591" i="2" s="1"/>
  <c r="G5592" i="2"/>
  <c r="Q5592" i="2" s="1"/>
  <c r="G5593" i="2"/>
  <c r="Q5593" i="2" s="1"/>
  <c r="G5594" i="2"/>
  <c r="Q5594" i="2" s="1"/>
  <c r="G5595" i="2"/>
  <c r="Q5595" i="2" s="1"/>
  <c r="G5596" i="2"/>
  <c r="Q5596" i="2" s="1"/>
  <c r="G5597" i="2"/>
  <c r="Q5597" i="2" s="1"/>
  <c r="G5598" i="2"/>
  <c r="Q5598" i="2" s="1"/>
  <c r="G5599" i="2"/>
  <c r="Q5599" i="2" s="1"/>
  <c r="G5600" i="2"/>
  <c r="Q5600" i="2" s="1"/>
  <c r="G5601" i="2"/>
  <c r="Q5601" i="2" s="1"/>
  <c r="G5602" i="2"/>
  <c r="Q5602" i="2" s="1"/>
  <c r="G5603" i="2"/>
  <c r="Q5603" i="2" s="1"/>
  <c r="G5604" i="2"/>
  <c r="Q5604" i="2" s="1"/>
  <c r="G5605" i="2"/>
  <c r="Q5605" i="2" s="1"/>
  <c r="G5606" i="2"/>
  <c r="Q5606" i="2" s="1"/>
  <c r="G5607" i="2"/>
  <c r="Q5607" i="2" s="1"/>
  <c r="G5608" i="2"/>
  <c r="Q5608" i="2" s="1"/>
  <c r="G5609" i="2"/>
  <c r="Q5609" i="2" s="1"/>
  <c r="G5610" i="2"/>
  <c r="Q5610" i="2" s="1"/>
  <c r="G5611" i="2"/>
  <c r="Q5611" i="2" s="1"/>
  <c r="G5612" i="2"/>
  <c r="Q5612" i="2" s="1"/>
  <c r="G5613" i="2"/>
  <c r="Q5613" i="2" s="1"/>
  <c r="G5614" i="2"/>
  <c r="Q5614" i="2" s="1"/>
  <c r="G5615" i="2"/>
  <c r="Q5615" i="2" s="1"/>
  <c r="G5616" i="2"/>
  <c r="Q5616" i="2" s="1"/>
  <c r="G5617" i="2"/>
  <c r="Q5617" i="2" s="1"/>
  <c r="G5618" i="2"/>
  <c r="Q5618" i="2" s="1"/>
  <c r="G5619" i="2"/>
  <c r="Q5619" i="2" s="1"/>
  <c r="G5620" i="2"/>
  <c r="Q5620" i="2" s="1"/>
  <c r="G5621" i="2"/>
  <c r="Q5621" i="2" s="1"/>
  <c r="G5622" i="2"/>
  <c r="Q5622" i="2" s="1"/>
  <c r="G5623" i="2"/>
  <c r="Q5623" i="2" s="1"/>
  <c r="G5624" i="2"/>
  <c r="Q5624" i="2" s="1"/>
  <c r="G5625" i="2"/>
  <c r="Q5625" i="2" s="1"/>
  <c r="G5626" i="2"/>
  <c r="Q5626" i="2" s="1"/>
  <c r="G5627" i="2"/>
  <c r="Q5627" i="2" s="1"/>
  <c r="G5628" i="2"/>
  <c r="Q5628" i="2" s="1"/>
  <c r="G5629" i="2"/>
  <c r="Q5629" i="2" s="1"/>
  <c r="G5630" i="2"/>
  <c r="Q5630" i="2" s="1"/>
  <c r="G5631" i="2"/>
  <c r="Q5631" i="2" s="1"/>
  <c r="G5632" i="2"/>
  <c r="Q5632" i="2" s="1"/>
  <c r="G5633" i="2"/>
  <c r="Q5633" i="2" s="1"/>
  <c r="G5634" i="2"/>
  <c r="Q5634" i="2" s="1"/>
  <c r="G5635" i="2"/>
  <c r="Q5635" i="2" s="1"/>
  <c r="G5636" i="2"/>
  <c r="Q5636" i="2" s="1"/>
  <c r="G5637" i="2"/>
  <c r="Q5637" i="2" s="1"/>
  <c r="G5638" i="2"/>
  <c r="Q5638" i="2" s="1"/>
  <c r="G5639" i="2"/>
  <c r="Q5639" i="2" s="1"/>
  <c r="G5640" i="2"/>
  <c r="Q5640" i="2" s="1"/>
  <c r="G5641" i="2"/>
  <c r="Q5641" i="2" s="1"/>
  <c r="G5642" i="2"/>
  <c r="Q5642" i="2" s="1"/>
  <c r="G5643" i="2"/>
  <c r="Q5643" i="2" s="1"/>
  <c r="G5644" i="2"/>
  <c r="Q5644" i="2" s="1"/>
  <c r="G5645" i="2"/>
  <c r="Q5645" i="2" s="1"/>
  <c r="G5646" i="2"/>
  <c r="Q5646" i="2" s="1"/>
  <c r="G5647" i="2"/>
  <c r="Q5647" i="2" s="1"/>
  <c r="G5648" i="2"/>
  <c r="Q5648" i="2" s="1"/>
  <c r="G5649" i="2"/>
  <c r="Q5649" i="2" s="1"/>
  <c r="G5650" i="2"/>
  <c r="Q5650" i="2" s="1"/>
  <c r="G5651" i="2"/>
  <c r="Q5651" i="2" s="1"/>
  <c r="G5652" i="2"/>
  <c r="Q5652" i="2" s="1"/>
  <c r="G5653" i="2"/>
  <c r="Q5653" i="2" s="1"/>
  <c r="G5654" i="2"/>
  <c r="Q5654" i="2" s="1"/>
  <c r="G5655" i="2"/>
  <c r="Q5655" i="2" s="1"/>
  <c r="G5656" i="2"/>
  <c r="Q5656" i="2" s="1"/>
  <c r="G5657" i="2"/>
  <c r="Q5657" i="2" s="1"/>
  <c r="G5658" i="2"/>
  <c r="Q5658" i="2" s="1"/>
  <c r="G5659" i="2"/>
  <c r="Q5659" i="2" s="1"/>
  <c r="G5660" i="2"/>
  <c r="Q5660" i="2" s="1"/>
  <c r="G5661" i="2"/>
  <c r="Q5661" i="2" s="1"/>
  <c r="G5662" i="2"/>
  <c r="Q5662" i="2" s="1"/>
  <c r="G5663" i="2"/>
  <c r="Q5663" i="2" s="1"/>
  <c r="G5664" i="2"/>
  <c r="Q5664" i="2" s="1"/>
  <c r="G5665" i="2"/>
  <c r="Q5665" i="2" s="1"/>
  <c r="G5666" i="2"/>
  <c r="Q5666" i="2" s="1"/>
  <c r="G5667" i="2"/>
  <c r="Q5667" i="2" s="1"/>
  <c r="G5668" i="2"/>
  <c r="Q5668" i="2" s="1"/>
  <c r="G5669" i="2"/>
  <c r="Q5669" i="2" s="1"/>
  <c r="G5670" i="2"/>
  <c r="Q5670" i="2" s="1"/>
  <c r="G5671" i="2"/>
  <c r="Q5671" i="2" s="1"/>
  <c r="G5672" i="2"/>
  <c r="Q5672" i="2" s="1"/>
  <c r="G5673" i="2"/>
  <c r="Q5673" i="2" s="1"/>
  <c r="G5674" i="2"/>
  <c r="Q5674" i="2" s="1"/>
  <c r="G5675" i="2"/>
  <c r="Q5675" i="2" s="1"/>
  <c r="G5676" i="2"/>
  <c r="Q5676" i="2" s="1"/>
  <c r="G5677" i="2"/>
  <c r="Q5677" i="2" s="1"/>
  <c r="G5678" i="2"/>
  <c r="Q5678" i="2" s="1"/>
  <c r="G5679" i="2"/>
  <c r="Q5679" i="2" s="1"/>
  <c r="G5680" i="2"/>
  <c r="Q5680" i="2" s="1"/>
  <c r="G5681" i="2"/>
  <c r="Q5681" i="2" s="1"/>
  <c r="G5682" i="2"/>
  <c r="Q5682" i="2" s="1"/>
  <c r="G5683" i="2"/>
  <c r="Q5683" i="2" s="1"/>
  <c r="G5684" i="2"/>
  <c r="Q5684" i="2" s="1"/>
  <c r="G5685" i="2"/>
  <c r="Q5685" i="2" s="1"/>
  <c r="G5686" i="2"/>
  <c r="Q5686" i="2" s="1"/>
  <c r="G5687" i="2"/>
  <c r="Q5687" i="2" s="1"/>
  <c r="G5688" i="2"/>
  <c r="Q5688" i="2" s="1"/>
  <c r="G5689" i="2"/>
  <c r="Q5689" i="2" s="1"/>
  <c r="G5690" i="2"/>
  <c r="Q5690" i="2" s="1"/>
  <c r="G5691" i="2"/>
  <c r="Q5691" i="2" s="1"/>
  <c r="G5692" i="2"/>
  <c r="Q5692" i="2" s="1"/>
  <c r="G5693" i="2"/>
  <c r="Q5693" i="2" s="1"/>
  <c r="G5694" i="2"/>
  <c r="Q5694" i="2" s="1"/>
  <c r="G5695" i="2"/>
  <c r="Q5695" i="2" s="1"/>
  <c r="G5696" i="2"/>
  <c r="Q5696" i="2" s="1"/>
  <c r="G5697" i="2"/>
  <c r="Q5697" i="2" s="1"/>
  <c r="G5698" i="2"/>
  <c r="Q5698" i="2" s="1"/>
  <c r="G5699" i="2"/>
  <c r="Q5699" i="2" s="1"/>
  <c r="G5700" i="2"/>
  <c r="Q5700" i="2" s="1"/>
  <c r="G5701" i="2"/>
  <c r="Q5701" i="2" s="1"/>
  <c r="G5702" i="2"/>
  <c r="Q5702" i="2" s="1"/>
  <c r="G5703" i="2"/>
  <c r="Q5703" i="2" s="1"/>
  <c r="G5704" i="2"/>
  <c r="Q5704" i="2" s="1"/>
  <c r="G5705" i="2"/>
  <c r="Q5705" i="2" s="1"/>
  <c r="G5706" i="2"/>
  <c r="Q5706" i="2" s="1"/>
  <c r="G5707" i="2"/>
  <c r="Q5707" i="2" s="1"/>
  <c r="G5708" i="2"/>
  <c r="Q5708" i="2" s="1"/>
  <c r="G5709" i="2"/>
  <c r="Q5709" i="2" s="1"/>
  <c r="G5710" i="2"/>
  <c r="Q5710" i="2" s="1"/>
  <c r="G5711" i="2"/>
  <c r="Q5711" i="2" s="1"/>
  <c r="G5712" i="2"/>
  <c r="Q5712" i="2" s="1"/>
  <c r="G5713" i="2"/>
  <c r="Q5713" i="2" s="1"/>
  <c r="G5714" i="2"/>
  <c r="Q5714" i="2" s="1"/>
  <c r="G5715" i="2"/>
  <c r="Q5715" i="2" s="1"/>
  <c r="G5716" i="2"/>
  <c r="Q5716" i="2" s="1"/>
  <c r="G5717" i="2"/>
  <c r="Q5717" i="2" s="1"/>
  <c r="G5718" i="2"/>
  <c r="Q5718" i="2" s="1"/>
  <c r="G5719" i="2"/>
  <c r="Q5719" i="2" s="1"/>
  <c r="G5720" i="2"/>
  <c r="Q5720" i="2" s="1"/>
  <c r="G5721" i="2"/>
  <c r="Q5721" i="2" s="1"/>
  <c r="G5722" i="2"/>
  <c r="Q5722" i="2" s="1"/>
  <c r="G5723" i="2"/>
  <c r="Q5723" i="2" s="1"/>
  <c r="G5724" i="2"/>
  <c r="Q5724" i="2" s="1"/>
  <c r="G5725" i="2"/>
  <c r="Q5725" i="2" s="1"/>
  <c r="G5726" i="2"/>
  <c r="Q5726" i="2" s="1"/>
  <c r="G5727" i="2"/>
  <c r="Q5727" i="2" s="1"/>
  <c r="G5728" i="2"/>
  <c r="Q5728" i="2" s="1"/>
  <c r="G5729" i="2"/>
  <c r="Q5729" i="2" s="1"/>
  <c r="G5730" i="2"/>
  <c r="Q5730" i="2" s="1"/>
  <c r="G5731" i="2"/>
  <c r="Q5731" i="2" s="1"/>
  <c r="G5732" i="2"/>
  <c r="Q5732" i="2" s="1"/>
  <c r="G5733" i="2"/>
  <c r="Q5733" i="2" s="1"/>
  <c r="G5734" i="2"/>
  <c r="Q5734" i="2" s="1"/>
  <c r="G5735" i="2"/>
  <c r="Q5735" i="2" s="1"/>
  <c r="G5736" i="2"/>
  <c r="Q5736" i="2" s="1"/>
  <c r="G5737" i="2"/>
  <c r="Q5737" i="2" s="1"/>
  <c r="G5738" i="2"/>
  <c r="Q5738" i="2" s="1"/>
  <c r="G5739" i="2"/>
  <c r="Q5739" i="2" s="1"/>
  <c r="G5740" i="2"/>
  <c r="Q5740" i="2" s="1"/>
  <c r="G5741" i="2"/>
  <c r="Q5741" i="2" s="1"/>
  <c r="G5742" i="2"/>
  <c r="Q5742" i="2" s="1"/>
  <c r="G5743" i="2"/>
  <c r="Q5743" i="2" s="1"/>
  <c r="G5744" i="2"/>
  <c r="Q5744" i="2" s="1"/>
  <c r="G5745" i="2"/>
  <c r="Q5745" i="2" s="1"/>
  <c r="G5746" i="2"/>
  <c r="Q5746" i="2" s="1"/>
  <c r="G5747" i="2"/>
  <c r="Q5747" i="2" s="1"/>
  <c r="G5748" i="2"/>
  <c r="Q5748" i="2" s="1"/>
  <c r="G5749" i="2"/>
  <c r="Q5749" i="2" s="1"/>
  <c r="G5750" i="2"/>
  <c r="Q5750" i="2" s="1"/>
  <c r="G5751" i="2"/>
  <c r="Q5751" i="2" s="1"/>
  <c r="G5752" i="2"/>
  <c r="Q5752" i="2" s="1"/>
  <c r="G5753" i="2"/>
  <c r="Q5753" i="2" s="1"/>
  <c r="G5754" i="2"/>
  <c r="Q5754" i="2" s="1"/>
  <c r="G5755" i="2"/>
  <c r="Q5755" i="2" s="1"/>
  <c r="G5756" i="2"/>
  <c r="Q5756" i="2" s="1"/>
  <c r="G5757" i="2"/>
  <c r="Q5757" i="2" s="1"/>
  <c r="G5758" i="2"/>
  <c r="Q5758" i="2" s="1"/>
  <c r="G5759" i="2"/>
  <c r="Q5759" i="2" s="1"/>
  <c r="G5760" i="2"/>
  <c r="Q5760" i="2" s="1"/>
  <c r="G5761" i="2"/>
  <c r="Q5761" i="2" s="1"/>
  <c r="G5762" i="2"/>
  <c r="Q5762" i="2" s="1"/>
  <c r="G5763" i="2"/>
  <c r="Q5763" i="2" s="1"/>
  <c r="G5764" i="2"/>
  <c r="Q5764" i="2" s="1"/>
  <c r="G5765" i="2"/>
  <c r="Q5765" i="2" s="1"/>
  <c r="G5766" i="2"/>
  <c r="Q5766" i="2" s="1"/>
  <c r="G5767" i="2"/>
  <c r="Q5767" i="2" s="1"/>
  <c r="G5768" i="2"/>
  <c r="Q5768" i="2" s="1"/>
  <c r="G5769" i="2"/>
  <c r="Q5769" i="2" s="1"/>
  <c r="G5770" i="2"/>
  <c r="Q5770" i="2" s="1"/>
  <c r="G5771" i="2"/>
  <c r="Q5771" i="2" s="1"/>
  <c r="G5772" i="2"/>
  <c r="Q5772" i="2" s="1"/>
  <c r="G5773" i="2"/>
  <c r="Q5773" i="2" s="1"/>
  <c r="G5774" i="2"/>
  <c r="Q5774" i="2" s="1"/>
  <c r="G5775" i="2"/>
  <c r="Q5775" i="2" s="1"/>
  <c r="G5776" i="2"/>
  <c r="Q5776" i="2" s="1"/>
  <c r="G5777" i="2"/>
  <c r="Q5777" i="2" s="1"/>
  <c r="G5778" i="2"/>
  <c r="Q5778" i="2" s="1"/>
  <c r="G5779" i="2"/>
  <c r="Q5779" i="2" s="1"/>
  <c r="G5780" i="2"/>
  <c r="Q5780" i="2" s="1"/>
  <c r="G5781" i="2"/>
  <c r="Q5781" i="2" s="1"/>
  <c r="G5782" i="2"/>
  <c r="Q5782" i="2" s="1"/>
  <c r="G5783" i="2"/>
  <c r="Q5783" i="2" s="1"/>
  <c r="G5784" i="2"/>
  <c r="Q5784" i="2" s="1"/>
  <c r="G5785" i="2"/>
  <c r="Q5785" i="2" s="1"/>
  <c r="G5786" i="2"/>
  <c r="Q5786" i="2" s="1"/>
  <c r="G5787" i="2"/>
  <c r="Q5787" i="2" s="1"/>
  <c r="G5788" i="2"/>
  <c r="Q5788" i="2" s="1"/>
  <c r="G5789" i="2"/>
  <c r="Q5789" i="2" s="1"/>
  <c r="G5790" i="2"/>
  <c r="Q5790" i="2" s="1"/>
  <c r="G5791" i="2"/>
  <c r="Q5791" i="2" s="1"/>
  <c r="G5792" i="2"/>
  <c r="Q5792" i="2" s="1"/>
  <c r="G5793" i="2"/>
  <c r="Q5793" i="2" s="1"/>
  <c r="G5794" i="2"/>
  <c r="Q5794" i="2" s="1"/>
  <c r="G5795" i="2"/>
  <c r="Q5795" i="2" s="1"/>
  <c r="G5796" i="2"/>
  <c r="Q5796" i="2" s="1"/>
  <c r="G5797" i="2"/>
  <c r="Q5797" i="2" s="1"/>
  <c r="G5798" i="2"/>
  <c r="Q5798" i="2" s="1"/>
  <c r="G5799" i="2"/>
  <c r="Q5799" i="2" s="1"/>
  <c r="G5800" i="2"/>
  <c r="Q5800" i="2" s="1"/>
  <c r="G5801" i="2"/>
  <c r="Q5801" i="2" s="1"/>
  <c r="G5802" i="2"/>
  <c r="Q5802" i="2" s="1"/>
  <c r="G5803" i="2"/>
  <c r="Q5803" i="2" s="1"/>
  <c r="G5804" i="2"/>
  <c r="Q5804" i="2" s="1"/>
  <c r="G5805" i="2"/>
  <c r="Q5805" i="2" s="1"/>
  <c r="G5806" i="2"/>
  <c r="Q5806" i="2" s="1"/>
  <c r="G5807" i="2"/>
  <c r="Q5807" i="2" s="1"/>
  <c r="G5808" i="2"/>
  <c r="Q5808" i="2" s="1"/>
  <c r="G5809" i="2"/>
  <c r="Q5809" i="2" s="1"/>
  <c r="G5810" i="2"/>
  <c r="Q5810" i="2" s="1"/>
  <c r="G5811" i="2"/>
  <c r="Q5811" i="2" s="1"/>
  <c r="G5812" i="2"/>
  <c r="Q5812" i="2" s="1"/>
  <c r="G5813" i="2"/>
  <c r="Q5813" i="2" s="1"/>
  <c r="G5814" i="2"/>
  <c r="Q5814" i="2" s="1"/>
  <c r="G5815" i="2"/>
  <c r="Q5815" i="2" s="1"/>
  <c r="G5816" i="2"/>
  <c r="Q5816" i="2" s="1"/>
  <c r="G5817" i="2"/>
  <c r="Q5817" i="2" s="1"/>
  <c r="G5818" i="2"/>
  <c r="Q5818" i="2" s="1"/>
  <c r="G5819" i="2"/>
  <c r="Q5819" i="2" s="1"/>
  <c r="G5820" i="2"/>
  <c r="Q5820" i="2" s="1"/>
  <c r="G5821" i="2"/>
  <c r="Q5821" i="2" s="1"/>
  <c r="G5822" i="2"/>
  <c r="Q5822" i="2" s="1"/>
  <c r="G5823" i="2"/>
  <c r="Q5823" i="2" s="1"/>
  <c r="G5824" i="2"/>
  <c r="Q5824" i="2" s="1"/>
  <c r="G5825" i="2"/>
  <c r="Q5825" i="2" s="1"/>
  <c r="G5826" i="2"/>
  <c r="Q5826" i="2" s="1"/>
  <c r="G5827" i="2"/>
  <c r="Q5827" i="2" s="1"/>
  <c r="G5828" i="2"/>
  <c r="Q5828" i="2" s="1"/>
  <c r="G5829" i="2"/>
  <c r="Q5829" i="2" s="1"/>
  <c r="G5830" i="2"/>
  <c r="Q5830" i="2" s="1"/>
  <c r="G5831" i="2"/>
  <c r="Q5831" i="2" s="1"/>
  <c r="G5832" i="2"/>
  <c r="Q5832" i="2" s="1"/>
  <c r="G5833" i="2"/>
  <c r="Q5833" i="2" s="1"/>
  <c r="G5834" i="2"/>
  <c r="Q5834" i="2" s="1"/>
  <c r="G5835" i="2"/>
  <c r="Q5835" i="2" s="1"/>
  <c r="G5836" i="2"/>
  <c r="Q5836" i="2" s="1"/>
  <c r="G5837" i="2"/>
  <c r="Q5837" i="2" s="1"/>
  <c r="G5838" i="2"/>
  <c r="Q5838" i="2" s="1"/>
  <c r="G5839" i="2"/>
  <c r="Q5839" i="2" s="1"/>
  <c r="G5840" i="2"/>
  <c r="Q5840" i="2" s="1"/>
  <c r="G5841" i="2"/>
  <c r="Q5841" i="2" s="1"/>
  <c r="G5842" i="2"/>
  <c r="Q5842" i="2" s="1"/>
  <c r="G5843" i="2"/>
  <c r="Q5843" i="2" s="1"/>
  <c r="G5844" i="2"/>
  <c r="Q5844" i="2" s="1"/>
  <c r="G5845" i="2"/>
  <c r="Q5845" i="2" s="1"/>
  <c r="G5846" i="2"/>
  <c r="Q5846" i="2" s="1"/>
  <c r="G5847" i="2"/>
  <c r="Q5847" i="2" s="1"/>
  <c r="G5848" i="2"/>
  <c r="Q5848" i="2" s="1"/>
  <c r="G5849" i="2"/>
  <c r="Q5849" i="2" s="1"/>
  <c r="G5850" i="2"/>
  <c r="Q5850" i="2" s="1"/>
  <c r="G5851" i="2"/>
  <c r="Q5851" i="2" s="1"/>
  <c r="G5852" i="2"/>
  <c r="Q5852" i="2" s="1"/>
  <c r="G5853" i="2"/>
  <c r="Q5853" i="2" s="1"/>
  <c r="G5854" i="2"/>
  <c r="Q5854" i="2" s="1"/>
  <c r="G5855" i="2"/>
  <c r="Q5855" i="2" s="1"/>
  <c r="G5856" i="2"/>
  <c r="Q5856" i="2" s="1"/>
  <c r="G5857" i="2"/>
  <c r="Q5857" i="2" s="1"/>
  <c r="G5858" i="2"/>
  <c r="Q5858" i="2" s="1"/>
  <c r="G5859" i="2"/>
  <c r="Q5859" i="2" s="1"/>
  <c r="G5860" i="2"/>
  <c r="Q5860" i="2" s="1"/>
  <c r="G5861" i="2"/>
  <c r="Q5861" i="2" s="1"/>
  <c r="G5862" i="2"/>
  <c r="Q5862" i="2" s="1"/>
  <c r="G5863" i="2"/>
  <c r="Q5863" i="2" s="1"/>
  <c r="G5864" i="2"/>
  <c r="Q5864" i="2" s="1"/>
  <c r="G5865" i="2"/>
  <c r="Q5865" i="2" s="1"/>
  <c r="G5866" i="2"/>
  <c r="Q5866" i="2" s="1"/>
  <c r="G5867" i="2"/>
  <c r="Q5867" i="2" s="1"/>
  <c r="G5868" i="2"/>
  <c r="Q5868" i="2" s="1"/>
  <c r="G5869" i="2"/>
  <c r="Q5869" i="2" s="1"/>
  <c r="G5870" i="2"/>
  <c r="Q5870" i="2" s="1"/>
  <c r="G5871" i="2"/>
  <c r="Q5871" i="2" s="1"/>
  <c r="G5872" i="2"/>
  <c r="Q5872" i="2" s="1"/>
  <c r="G5873" i="2"/>
  <c r="Q5873" i="2" s="1"/>
  <c r="G5874" i="2"/>
  <c r="Q5874" i="2" s="1"/>
  <c r="G5875" i="2"/>
  <c r="Q5875" i="2" s="1"/>
  <c r="G5876" i="2"/>
  <c r="Q5876" i="2" s="1"/>
  <c r="G5877" i="2"/>
  <c r="Q5877" i="2" s="1"/>
  <c r="G5878" i="2"/>
  <c r="Q5878" i="2" s="1"/>
  <c r="G5879" i="2"/>
  <c r="Q5879" i="2" s="1"/>
  <c r="G5880" i="2"/>
  <c r="Q5880" i="2" s="1"/>
  <c r="G5881" i="2"/>
  <c r="Q5881" i="2" s="1"/>
  <c r="G5882" i="2"/>
  <c r="Q5882" i="2" s="1"/>
  <c r="G5883" i="2"/>
  <c r="Q5883" i="2" s="1"/>
  <c r="G5884" i="2"/>
  <c r="Q5884" i="2" s="1"/>
  <c r="G5885" i="2"/>
  <c r="Q5885" i="2" s="1"/>
  <c r="G5886" i="2"/>
  <c r="Q5886" i="2" s="1"/>
  <c r="G5887" i="2"/>
  <c r="Q5887" i="2" s="1"/>
  <c r="G5888" i="2"/>
  <c r="Q5888" i="2" s="1"/>
  <c r="G5889" i="2"/>
  <c r="Q5889" i="2" s="1"/>
  <c r="G5890" i="2"/>
  <c r="Q5890" i="2" s="1"/>
  <c r="G5891" i="2"/>
  <c r="Q5891" i="2" s="1"/>
  <c r="G5892" i="2"/>
  <c r="Q5892" i="2" s="1"/>
  <c r="G5893" i="2"/>
  <c r="Q5893" i="2" s="1"/>
  <c r="G5894" i="2"/>
  <c r="Q5894" i="2" s="1"/>
  <c r="G5895" i="2"/>
  <c r="Q5895" i="2" s="1"/>
  <c r="G5896" i="2"/>
  <c r="Q5896" i="2" s="1"/>
  <c r="G5897" i="2"/>
  <c r="Q5897" i="2" s="1"/>
  <c r="G5898" i="2"/>
  <c r="Q5898" i="2" s="1"/>
  <c r="G5899" i="2"/>
  <c r="Q5899" i="2" s="1"/>
  <c r="G5900" i="2"/>
  <c r="Q5900" i="2" s="1"/>
  <c r="G5901" i="2"/>
  <c r="Q5901" i="2" s="1"/>
  <c r="G5902" i="2"/>
  <c r="Q5902" i="2" s="1"/>
  <c r="G5903" i="2"/>
  <c r="Q5903" i="2" s="1"/>
  <c r="G5904" i="2"/>
  <c r="Q5904" i="2" s="1"/>
  <c r="G5905" i="2"/>
  <c r="Q5905" i="2" s="1"/>
  <c r="G5906" i="2"/>
  <c r="Q5906" i="2" s="1"/>
  <c r="G5907" i="2"/>
  <c r="Q5907" i="2" s="1"/>
  <c r="G5908" i="2"/>
  <c r="Q5908" i="2" s="1"/>
  <c r="G5909" i="2"/>
  <c r="Q5909" i="2" s="1"/>
  <c r="G5910" i="2"/>
  <c r="Q5910" i="2" s="1"/>
  <c r="G5911" i="2"/>
  <c r="Q5911" i="2" s="1"/>
  <c r="G5912" i="2"/>
  <c r="Q5912" i="2" s="1"/>
  <c r="G5913" i="2"/>
  <c r="Q5913" i="2" s="1"/>
  <c r="G5914" i="2"/>
  <c r="Q5914" i="2" s="1"/>
  <c r="G5915" i="2"/>
  <c r="Q5915" i="2" s="1"/>
  <c r="G5916" i="2"/>
  <c r="Q5916" i="2" s="1"/>
  <c r="G5917" i="2"/>
  <c r="Q5917" i="2" s="1"/>
  <c r="G5918" i="2"/>
  <c r="Q5918" i="2" s="1"/>
  <c r="G5919" i="2"/>
  <c r="Q5919" i="2" s="1"/>
  <c r="G5920" i="2"/>
  <c r="Q5920" i="2" s="1"/>
  <c r="G5921" i="2"/>
  <c r="Q5921" i="2" s="1"/>
  <c r="G5922" i="2"/>
  <c r="Q5922" i="2" s="1"/>
  <c r="G5923" i="2"/>
  <c r="Q5923" i="2" s="1"/>
  <c r="G5924" i="2"/>
  <c r="Q5924" i="2" s="1"/>
  <c r="G5925" i="2"/>
  <c r="Q5925" i="2" s="1"/>
  <c r="G5926" i="2"/>
  <c r="Q5926" i="2" s="1"/>
  <c r="G5927" i="2"/>
  <c r="Q5927" i="2" s="1"/>
  <c r="G5928" i="2"/>
  <c r="Q5928" i="2" s="1"/>
  <c r="G5929" i="2"/>
  <c r="Q5929" i="2" s="1"/>
  <c r="G5930" i="2"/>
  <c r="Q5930" i="2" s="1"/>
  <c r="G5931" i="2"/>
  <c r="Q5931" i="2" s="1"/>
  <c r="G5932" i="2"/>
  <c r="Q5932" i="2" s="1"/>
  <c r="G5933" i="2"/>
  <c r="Q5933" i="2" s="1"/>
  <c r="G5934" i="2"/>
  <c r="Q5934" i="2" s="1"/>
  <c r="G5935" i="2"/>
  <c r="Q5935" i="2" s="1"/>
  <c r="G5936" i="2"/>
  <c r="Q5936" i="2" s="1"/>
  <c r="G5937" i="2"/>
  <c r="Q5937" i="2" s="1"/>
  <c r="G5938" i="2"/>
  <c r="Q5938" i="2" s="1"/>
  <c r="G5939" i="2"/>
  <c r="Q5939" i="2" s="1"/>
  <c r="G5940" i="2"/>
  <c r="Q5940" i="2" s="1"/>
  <c r="G5941" i="2"/>
  <c r="Q5941" i="2" s="1"/>
  <c r="G5942" i="2"/>
  <c r="Q5942" i="2" s="1"/>
  <c r="G5943" i="2"/>
  <c r="Q5943" i="2" s="1"/>
  <c r="G5944" i="2"/>
  <c r="Q5944" i="2" s="1"/>
  <c r="G5945" i="2"/>
  <c r="Q5945" i="2" s="1"/>
  <c r="G5946" i="2"/>
  <c r="Q5946" i="2" s="1"/>
  <c r="G5947" i="2"/>
  <c r="Q5947" i="2" s="1"/>
  <c r="G5948" i="2"/>
  <c r="Q5948" i="2" s="1"/>
  <c r="G5949" i="2"/>
  <c r="Q5949" i="2" s="1"/>
  <c r="G5950" i="2"/>
  <c r="Q5950" i="2" s="1"/>
  <c r="G5951" i="2"/>
  <c r="Q5951" i="2" s="1"/>
  <c r="G5952" i="2"/>
  <c r="Q5952" i="2" s="1"/>
  <c r="G5953" i="2"/>
  <c r="Q5953" i="2" s="1"/>
  <c r="G5954" i="2"/>
  <c r="Q5954" i="2" s="1"/>
  <c r="G5955" i="2"/>
  <c r="Q5955" i="2" s="1"/>
  <c r="G5956" i="2"/>
  <c r="Q5956" i="2" s="1"/>
  <c r="G5957" i="2"/>
  <c r="Q5957" i="2" s="1"/>
  <c r="G5958" i="2"/>
  <c r="Q5958" i="2" s="1"/>
  <c r="G5959" i="2"/>
  <c r="Q5959" i="2" s="1"/>
  <c r="G5960" i="2"/>
  <c r="Q5960" i="2" s="1"/>
  <c r="G5961" i="2"/>
  <c r="Q5961" i="2" s="1"/>
  <c r="G5962" i="2"/>
  <c r="Q5962" i="2" s="1"/>
  <c r="G5963" i="2"/>
  <c r="Q5963" i="2" s="1"/>
  <c r="G5964" i="2"/>
  <c r="Q5964" i="2" s="1"/>
  <c r="G5965" i="2"/>
  <c r="Q5965" i="2" s="1"/>
  <c r="G5966" i="2"/>
  <c r="Q5966" i="2" s="1"/>
  <c r="G5967" i="2"/>
  <c r="Q5967" i="2" s="1"/>
  <c r="G5968" i="2"/>
  <c r="Q5968" i="2" s="1"/>
  <c r="G5969" i="2"/>
  <c r="Q5969" i="2" s="1"/>
  <c r="G5970" i="2"/>
  <c r="Q5970" i="2" s="1"/>
  <c r="G5971" i="2"/>
  <c r="Q5971" i="2" s="1"/>
  <c r="G5972" i="2"/>
  <c r="Q5972" i="2" s="1"/>
  <c r="G5973" i="2"/>
  <c r="Q5973" i="2" s="1"/>
  <c r="G5974" i="2"/>
  <c r="Q5974" i="2" s="1"/>
  <c r="G5975" i="2"/>
  <c r="Q5975" i="2" s="1"/>
  <c r="G5976" i="2"/>
  <c r="Q5976" i="2" s="1"/>
  <c r="G5977" i="2"/>
  <c r="Q5977" i="2" s="1"/>
  <c r="G5978" i="2"/>
  <c r="Q5978" i="2" s="1"/>
  <c r="G5979" i="2"/>
  <c r="Q5979" i="2" s="1"/>
  <c r="G5980" i="2"/>
  <c r="Q5980" i="2" s="1"/>
  <c r="G5981" i="2"/>
  <c r="Q5981" i="2" s="1"/>
  <c r="G5982" i="2"/>
  <c r="Q5982" i="2" s="1"/>
  <c r="G5983" i="2"/>
  <c r="Q5983" i="2" s="1"/>
  <c r="G5984" i="2"/>
  <c r="Q5984" i="2" s="1"/>
  <c r="G5985" i="2"/>
  <c r="Q5985" i="2" s="1"/>
  <c r="G5986" i="2"/>
  <c r="Q5986" i="2" s="1"/>
  <c r="G5987" i="2"/>
  <c r="Q5987" i="2" s="1"/>
  <c r="G5988" i="2"/>
  <c r="Q5988" i="2" s="1"/>
  <c r="G5989" i="2"/>
  <c r="Q5989" i="2" s="1"/>
  <c r="G5990" i="2"/>
  <c r="Q5990" i="2" s="1"/>
  <c r="G5991" i="2"/>
  <c r="Q5991" i="2" s="1"/>
  <c r="G5992" i="2"/>
  <c r="Q5992" i="2" s="1"/>
  <c r="G5993" i="2"/>
  <c r="Q5993" i="2" s="1"/>
  <c r="G5994" i="2"/>
  <c r="Q5994" i="2" s="1"/>
  <c r="G5995" i="2"/>
  <c r="Q5995" i="2" s="1"/>
  <c r="G5996" i="2"/>
  <c r="Q5996" i="2" s="1"/>
  <c r="G5997" i="2"/>
  <c r="Q5997" i="2" s="1"/>
  <c r="G5998" i="2"/>
  <c r="Q5998" i="2" s="1"/>
  <c r="G5999" i="2"/>
  <c r="Q5999" i="2" s="1"/>
  <c r="G6000" i="2"/>
  <c r="Q6000" i="2" s="1"/>
  <c r="G6001" i="2"/>
  <c r="Q6001" i="2" s="1"/>
  <c r="G6002" i="2"/>
  <c r="Q6002" i="2" s="1"/>
  <c r="G6003" i="2"/>
  <c r="Q6003" i="2" s="1"/>
  <c r="G6004" i="2"/>
  <c r="Q6004" i="2" s="1"/>
  <c r="G6005" i="2"/>
  <c r="Q6005" i="2" s="1"/>
  <c r="G6006" i="2"/>
  <c r="Q6006" i="2" s="1"/>
  <c r="G6007" i="2"/>
  <c r="Q6007" i="2" s="1"/>
  <c r="G6008" i="2"/>
  <c r="Q6008" i="2" s="1"/>
  <c r="G6009" i="2"/>
  <c r="Q6009" i="2" s="1"/>
  <c r="G6010" i="2"/>
  <c r="Q6010" i="2" s="1"/>
  <c r="G6011" i="2"/>
  <c r="Q6011" i="2" s="1"/>
  <c r="G6012" i="2"/>
  <c r="Q6012" i="2" s="1"/>
  <c r="G6013" i="2"/>
  <c r="Q6013" i="2" s="1"/>
  <c r="G6014" i="2"/>
  <c r="Q6014" i="2" s="1"/>
  <c r="G6015" i="2"/>
  <c r="Q6015" i="2" s="1"/>
  <c r="G6016" i="2"/>
  <c r="Q6016" i="2" s="1"/>
  <c r="G6017" i="2"/>
  <c r="Q6017" i="2" s="1"/>
  <c r="G6018" i="2"/>
  <c r="Q6018" i="2" s="1"/>
  <c r="G6019" i="2"/>
  <c r="Q6019" i="2" s="1"/>
  <c r="G6020" i="2"/>
  <c r="Q6020" i="2" s="1"/>
  <c r="G6021" i="2"/>
  <c r="Q6021" i="2" s="1"/>
  <c r="G6022" i="2"/>
  <c r="Q6022" i="2" s="1"/>
  <c r="G6023" i="2"/>
  <c r="Q6023" i="2" s="1"/>
  <c r="G6024" i="2"/>
  <c r="Q6024" i="2" s="1"/>
  <c r="G6025" i="2"/>
  <c r="Q6025" i="2" s="1"/>
  <c r="G6026" i="2"/>
  <c r="Q6026" i="2" s="1"/>
  <c r="G6027" i="2"/>
  <c r="Q6027" i="2" s="1"/>
  <c r="G6028" i="2"/>
  <c r="Q6028" i="2" s="1"/>
  <c r="G6029" i="2"/>
  <c r="Q6029" i="2" s="1"/>
  <c r="G6030" i="2"/>
  <c r="Q6030" i="2" s="1"/>
  <c r="G6031" i="2"/>
  <c r="Q6031" i="2" s="1"/>
  <c r="G6032" i="2"/>
  <c r="Q6032" i="2" s="1"/>
  <c r="G6033" i="2"/>
  <c r="Q6033" i="2" s="1"/>
  <c r="G6034" i="2"/>
  <c r="Q6034" i="2" s="1"/>
  <c r="G6035" i="2"/>
  <c r="Q6035" i="2" s="1"/>
  <c r="G6036" i="2"/>
  <c r="Q6036" i="2" s="1"/>
  <c r="G6037" i="2"/>
  <c r="Q6037" i="2" s="1"/>
  <c r="G6038" i="2"/>
  <c r="Q6038" i="2" s="1"/>
  <c r="G6039" i="2"/>
  <c r="Q6039" i="2" s="1"/>
  <c r="G6040" i="2"/>
  <c r="Q6040" i="2" s="1"/>
  <c r="G6041" i="2"/>
  <c r="Q6041" i="2" s="1"/>
  <c r="G6042" i="2"/>
  <c r="Q6042" i="2" s="1"/>
  <c r="G6043" i="2"/>
  <c r="Q6043" i="2" s="1"/>
  <c r="G6044" i="2"/>
  <c r="Q6044" i="2" s="1"/>
  <c r="G6045" i="2"/>
  <c r="Q6045" i="2" s="1"/>
  <c r="G6046" i="2"/>
  <c r="Q6046" i="2" s="1"/>
  <c r="G6047" i="2"/>
  <c r="Q6047" i="2" s="1"/>
  <c r="G6048" i="2"/>
  <c r="Q6048" i="2" s="1"/>
  <c r="G6049" i="2"/>
  <c r="Q6049" i="2" s="1"/>
  <c r="G6050" i="2"/>
  <c r="Q6050" i="2" s="1"/>
  <c r="G6051" i="2"/>
  <c r="Q6051" i="2" s="1"/>
  <c r="G6052" i="2"/>
  <c r="Q6052" i="2" s="1"/>
  <c r="G6053" i="2"/>
  <c r="Q6053" i="2" s="1"/>
  <c r="G6054" i="2"/>
  <c r="Q6054" i="2" s="1"/>
  <c r="G6055" i="2"/>
  <c r="Q6055" i="2" s="1"/>
  <c r="G6056" i="2"/>
  <c r="Q6056" i="2" s="1"/>
  <c r="G6057" i="2"/>
  <c r="Q6057" i="2" s="1"/>
  <c r="G6058" i="2"/>
  <c r="Q6058" i="2" s="1"/>
  <c r="G6059" i="2"/>
  <c r="Q6059" i="2" s="1"/>
  <c r="G6060" i="2"/>
  <c r="Q6060" i="2" s="1"/>
  <c r="G6061" i="2"/>
  <c r="Q6061" i="2" s="1"/>
  <c r="G6062" i="2"/>
  <c r="Q6062" i="2" s="1"/>
  <c r="G6063" i="2"/>
  <c r="Q6063" i="2" s="1"/>
  <c r="G6064" i="2"/>
  <c r="Q6064" i="2" s="1"/>
  <c r="G6065" i="2"/>
  <c r="Q6065" i="2" s="1"/>
  <c r="G6066" i="2"/>
  <c r="Q6066" i="2" s="1"/>
  <c r="G6067" i="2"/>
  <c r="Q6067" i="2" s="1"/>
  <c r="G6068" i="2"/>
  <c r="Q6068" i="2" s="1"/>
  <c r="G6069" i="2"/>
  <c r="Q6069" i="2" s="1"/>
  <c r="G6070" i="2"/>
  <c r="Q6070" i="2" s="1"/>
  <c r="G6071" i="2"/>
  <c r="Q6071" i="2" s="1"/>
  <c r="G6072" i="2"/>
  <c r="Q6072" i="2" s="1"/>
  <c r="G6073" i="2"/>
  <c r="Q6073" i="2" s="1"/>
  <c r="G6074" i="2"/>
  <c r="Q6074" i="2" s="1"/>
  <c r="G6075" i="2"/>
  <c r="Q6075" i="2" s="1"/>
  <c r="G6076" i="2"/>
  <c r="Q6076" i="2" s="1"/>
  <c r="G6077" i="2"/>
  <c r="Q6077" i="2" s="1"/>
  <c r="G6078" i="2"/>
  <c r="Q6078" i="2" s="1"/>
  <c r="G6079" i="2"/>
  <c r="Q6079" i="2" s="1"/>
  <c r="G6080" i="2"/>
  <c r="Q6080" i="2" s="1"/>
  <c r="G6081" i="2"/>
  <c r="Q6081" i="2" s="1"/>
  <c r="G6082" i="2"/>
  <c r="Q6082" i="2" s="1"/>
  <c r="G6083" i="2"/>
  <c r="Q6083" i="2" s="1"/>
  <c r="G6084" i="2"/>
  <c r="Q6084" i="2" s="1"/>
  <c r="G6085" i="2"/>
  <c r="Q6085" i="2" s="1"/>
  <c r="G6086" i="2"/>
  <c r="Q6086" i="2" s="1"/>
  <c r="G6087" i="2"/>
  <c r="Q6087" i="2" s="1"/>
  <c r="G6088" i="2"/>
  <c r="Q6088" i="2" s="1"/>
  <c r="G6089" i="2"/>
  <c r="Q6089" i="2" s="1"/>
  <c r="G6090" i="2"/>
  <c r="Q6090" i="2" s="1"/>
  <c r="G6091" i="2"/>
  <c r="Q6091" i="2" s="1"/>
  <c r="G6092" i="2"/>
  <c r="Q6092" i="2" s="1"/>
  <c r="G6093" i="2"/>
  <c r="Q6093" i="2" s="1"/>
  <c r="G6094" i="2"/>
  <c r="Q6094" i="2" s="1"/>
  <c r="G6095" i="2"/>
  <c r="Q6095" i="2" s="1"/>
  <c r="G6096" i="2"/>
  <c r="Q6096" i="2" s="1"/>
  <c r="G6097" i="2"/>
  <c r="Q6097" i="2" s="1"/>
  <c r="G6098" i="2"/>
  <c r="Q6098" i="2" s="1"/>
  <c r="G6099" i="2"/>
  <c r="Q6099" i="2" s="1"/>
  <c r="G6100" i="2"/>
  <c r="Q6100" i="2" s="1"/>
  <c r="G6101" i="2"/>
  <c r="Q6101" i="2" s="1"/>
  <c r="G6102" i="2"/>
  <c r="Q6102" i="2" s="1"/>
  <c r="G6103" i="2"/>
  <c r="Q6103" i="2" s="1"/>
  <c r="G6104" i="2"/>
  <c r="Q6104" i="2" s="1"/>
  <c r="G6105" i="2"/>
  <c r="Q6105" i="2" s="1"/>
  <c r="G6106" i="2"/>
  <c r="Q6106" i="2" s="1"/>
  <c r="G6107" i="2"/>
  <c r="Q6107" i="2" s="1"/>
  <c r="G6108" i="2"/>
  <c r="Q6108" i="2" s="1"/>
  <c r="G6109" i="2"/>
  <c r="Q6109" i="2" s="1"/>
  <c r="G6110" i="2"/>
  <c r="Q6110" i="2" s="1"/>
  <c r="G6111" i="2"/>
  <c r="Q6111" i="2" s="1"/>
  <c r="G6112" i="2"/>
  <c r="Q6112" i="2" s="1"/>
  <c r="G6113" i="2"/>
  <c r="Q6113" i="2" s="1"/>
  <c r="G6114" i="2"/>
  <c r="Q6114" i="2" s="1"/>
  <c r="G6115" i="2"/>
  <c r="Q6115" i="2" s="1"/>
  <c r="G6116" i="2"/>
  <c r="Q6116" i="2" s="1"/>
  <c r="G6117" i="2"/>
  <c r="Q6117" i="2" s="1"/>
  <c r="G6118" i="2"/>
  <c r="Q6118" i="2" s="1"/>
  <c r="G6119" i="2"/>
  <c r="Q6119" i="2" s="1"/>
  <c r="G6120" i="2"/>
  <c r="Q6120" i="2" s="1"/>
  <c r="G6121" i="2"/>
  <c r="Q6121" i="2" s="1"/>
  <c r="G6122" i="2"/>
  <c r="Q6122" i="2" s="1"/>
  <c r="G6123" i="2"/>
  <c r="Q6123" i="2" s="1"/>
  <c r="G6124" i="2"/>
  <c r="Q6124" i="2" s="1"/>
  <c r="G6125" i="2"/>
  <c r="Q6125" i="2" s="1"/>
  <c r="G6126" i="2"/>
  <c r="Q6126" i="2" s="1"/>
  <c r="G6127" i="2"/>
  <c r="Q6127" i="2" s="1"/>
  <c r="G6128" i="2"/>
  <c r="Q6128" i="2" s="1"/>
  <c r="G6129" i="2"/>
  <c r="Q6129" i="2" s="1"/>
  <c r="G6130" i="2"/>
  <c r="Q6130" i="2" s="1"/>
  <c r="G6131" i="2"/>
  <c r="Q6131" i="2" s="1"/>
  <c r="G6132" i="2"/>
  <c r="Q6132" i="2" s="1"/>
  <c r="G6133" i="2"/>
  <c r="Q6133" i="2" s="1"/>
  <c r="G6134" i="2"/>
  <c r="Q6134" i="2" s="1"/>
  <c r="G6135" i="2"/>
  <c r="Q6135" i="2" s="1"/>
  <c r="G6136" i="2"/>
  <c r="Q6136" i="2" s="1"/>
  <c r="G6137" i="2"/>
  <c r="Q6137" i="2" s="1"/>
  <c r="G6138" i="2"/>
  <c r="Q6138" i="2" s="1"/>
  <c r="G6139" i="2"/>
  <c r="Q6139" i="2" s="1"/>
  <c r="G6140" i="2"/>
  <c r="Q6140" i="2" s="1"/>
  <c r="G6141" i="2"/>
  <c r="Q6141" i="2" s="1"/>
  <c r="G6142" i="2"/>
  <c r="Q6142" i="2" s="1"/>
  <c r="G6143" i="2"/>
  <c r="Q6143" i="2" s="1"/>
  <c r="G6144" i="2"/>
  <c r="Q6144" i="2" s="1"/>
  <c r="G6145" i="2"/>
  <c r="Q6145" i="2" s="1"/>
  <c r="G6146" i="2"/>
  <c r="Q6146" i="2" s="1"/>
  <c r="G6147" i="2"/>
  <c r="Q6147" i="2" s="1"/>
  <c r="G6148" i="2"/>
  <c r="Q6148" i="2" s="1"/>
  <c r="G6149" i="2"/>
  <c r="Q6149" i="2" s="1"/>
  <c r="G6150" i="2"/>
  <c r="Q6150" i="2" s="1"/>
  <c r="G6151" i="2"/>
  <c r="Q6151" i="2" s="1"/>
  <c r="G6152" i="2"/>
  <c r="Q6152" i="2" s="1"/>
  <c r="G6153" i="2"/>
  <c r="Q6153" i="2" s="1"/>
  <c r="G6154" i="2"/>
  <c r="Q6154" i="2" s="1"/>
  <c r="G6155" i="2"/>
  <c r="Q6155" i="2" s="1"/>
  <c r="G6156" i="2"/>
  <c r="Q6156" i="2" s="1"/>
  <c r="G6157" i="2"/>
  <c r="Q6157" i="2" s="1"/>
  <c r="G6158" i="2"/>
  <c r="Q6158" i="2" s="1"/>
  <c r="G6159" i="2"/>
  <c r="Q6159" i="2" s="1"/>
  <c r="G6160" i="2"/>
  <c r="Q6160" i="2" s="1"/>
  <c r="G6161" i="2"/>
  <c r="Q6161" i="2" s="1"/>
  <c r="G6162" i="2"/>
  <c r="Q6162" i="2" s="1"/>
  <c r="G6163" i="2"/>
  <c r="Q6163" i="2" s="1"/>
  <c r="G6164" i="2"/>
  <c r="Q6164" i="2" s="1"/>
  <c r="G6165" i="2"/>
  <c r="Q6165" i="2" s="1"/>
  <c r="G6166" i="2"/>
  <c r="Q6166" i="2" s="1"/>
  <c r="G6167" i="2"/>
  <c r="Q6167" i="2" s="1"/>
  <c r="G6168" i="2"/>
  <c r="Q6168" i="2" s="1"/>
  <c r="G6169" i="2"/>
  <c r="Q6169" i="2" s="1"/>
  <c r="G6170" i="2"/>
  <c r="Q6170" i="2" s="1"/>
  <c r="G6171" i="2"/>
  <c r="Q6171" i="2" s="1"/>
  <c r="G6172" i="2"/>
  <c r="Q6172" i="2" s="1"/>
  <c r="G6173" i="2"/>
  <c r="Q6173" i="2" s="1"/>
  <c r="G6174" i="2"/>
  <c r="Q6174" i="2" s="1"/>
  <c r="G6175" i="2"/>
  <c r="Q6175" i="2" s="1"/>
  <c r="G6176" i="2"/>
  <c r="Q6176" i="2" s="1"/>
  <c r="G6177" i="2"/>
  <c r="Q6177" i="2" s="1"/>
  <c r="G6178" i="2"/>
  <c r="Q6178" i="2" s="1"/>
  <c r="G6179" i="2"/>
  <c r="Q6179" i="2" s="1"/>
  <c r="G6180" i="2"/>
  <c r="Q6180" i="2" s="1"/>
  <c r="G6181" i="2"/>
  <c r="Q6181" i="2" s="1"/>
  <c r="G6182" i="2"/>
  <c r="Q6182" i="2" s="1"/>
  <c r="G6183" i="2"/>
  <c r="Q6183" i="2" s="1"/>
  <c r="G6184" i="2"/>
  <c r="Q6184" i="2" s="1"/>
  <c r="G6185" i="2"/>
  <c r="Q6185" i="2" s="1"/>
  <c r="G6186" i="2"/>
  <c r="Q6186" i="2" s="1"/>
  <c r="G6187" i="2"/>
  <c r="Q6187" i="2" s="1"/>
  <c r="G6188" i="2"/>
  <c r="Q6188" i="2" s="1"/>
  <c r="G6189" i="2"/>
  <c r="Q6189" i="2" s="1"/>
  <c r="G6190" i="2"/>
  <c r="Q6190" i="2" s="1"/>
  <c r="G6191" i="2"/>
  <c r="Q6191" i="2" s="1"/>
  <c r="G6192" i="2"/>
  <c r="Q6192" i="2" s="1"/>
  <c r="G6193" i="2"/>
  <c r="Q6193" i="2" s="1"/>
  <c r="G6194" i="2"/>
  <c r="Q6194" i="2" s="1"/>
  <c r="G6195" i="2"/>
  <c r="Q6195" i="2" s="1"/>
  <c r="G6196" i="2"/>
  <c r="Q6196" i="2" s="1"/>
  <c r="G6197" i="2"/>
  <c r="Q6197" i="2" s="1"/>
  <c r="G6198" i="2"/>
  <c r="Q6198" i="2" s="1"/>
  <c r="G6199" i="2"/>
  <c r="Q6199" i="2" s="1"/>
  <c r="G6200" i="2"/>
  <c r="Q6200" i="2" s="1"/>
  <c r="G6201" i="2"/>
  <c r="Q6201" i="2" s="1"/>
  <c r="G6202" i="2"/>
  <c r="Q6202" i="2" s="1"/>
  <c r="G6203" i="2"/>
  <c r="Q6203" i="2" s="1"/>
  <c r="G6204" i="2"/>
  <c r="Q6204" i="2" s="1"/>
  <c r="G6205" i="2"/>
  <c r="Q6205" i="2" s="1"/>
  <c r="G6206" i="2"/>
  <c r="Q6206" i="2" s="1"/>
  <c r="G6207" i="2"/>
  <c r="Q6207" i="2" s="1"/>
  <c r="G6208" i="2"/>
  <c r="Q6208" i="2" s="1"/>
  <c r="G6209" i="2"/>
  <c r="Q6209" i="2" s="1"/>
  <c r="G6210" i="2"/>
  <c r="Q6210" i="2" s="1"/>
  <c r="G6211" i="2"/>
  <c r="Q6211" i="2" s="1"/>
  <c r="G6212" i="2"/>
  <c r="Q6212" i="2" s="1"/>
  <c r="G6213" i="2"/>
  <c r="Q6213" i="2" s="1"/>
  <c r="G6214" i="2"/>
  <c r="Q6214" i="2" s="1"/>
  <c r="G6215" i="2"/>
  <c r="Q6215" i="2" s="1"/>
  <c r="G6216" i="2"/>
  <c r="Q6216" i="2" s="1"/>
  <c r="G6217" i="2"/>
  <c r="Q6217" i="2" s="1"/>
  <c r="G6218" i="2"/>
  <c r="Q6218" i="2" s="1"/>
  <c r="G6219" i="2"/>
  <c r="Q6219" i="2" s="1"/>
  <c r="G6220" i="2"/>
  <c r="Q6220" i="2" s="1"/>
  <c r="G6221" i="2"/>
  <c r="Q6221" i="2" s="1"/>
  <c r="G6222" i="2"/>
  <c r="Q6222" i="2" s="1"/>
  <c r="G6223" i="2"/>
  <c r="Q6223" i="2" s="1"/>
  <c r="G6224" i="2"/>
  <c r="Q6224" i="2" s="1"/>
  <c r="G6225" i="2"/>
  <c r="Q6225" i="2" s="1"/>
  <c r="G6226" i="2"/>
  <c r="Q6226" i="2" s="1"/>
  <c r="G6227" i="2"/>
  <c r="Q6227" i="2" s="1"/>
  <c r="G6228" i="2"/>
  <c r="Q6228" i="2" s="1"/>
  <c r="G6229" i="2"/>
  <c r="Q6229" i="2" s="1"/>
  <c r="G6230" i="2"/>
  <c r="Q6230" i="2" s="1"/>
  <c r="G6231" i="2"/>
  <c r="Q6231" i="2" s="1"/>
  <c r="G6232" i="2"/>
  <c r="Q6232" i="2" s="1"/>
  <c r="G6233" i="2"/>
  <c r="Q6233" i="2" s="1"/>
  <c r="G6234" i="2"/>
  <c r="Q6234" i="2" s="1"/>
  <c r="G6235" i="2"/>
  <c r="Q6235" i="2" s="1"/>
  <c r="G6236" i="2"/>
  <c r="Q6236" i="2" s="1"/>
  <c r="G6237" i="2"/>
  <c r="Q6237" i="2" s="1"/>
  <c r="G6238" i="2"/>
  <c r="Q6238" i="2" s="1"/>
  <c r="G6239" i="2"/>
  <c r="Q6239" i="2" s="1"/>
  <c r="G6240" i="2"/>
  <c r="Q6240" i="2" s="1"/>
  <c r="G6241" i="2"/>
  <c r="Q6241" i="2" s="1"/>
  <c r="G6242" i="2"/>
  <c r="Q6242" i="2" s="1"/>
  <c r="G6243" i="2"/>
  <c r="Q6243" i="2" s="1"/>
  <c r="G6244" i="2"/>
  <c r="Q6244" i="2" s="1"/>
  <c r="G6245" i="2"/>
  <c r="Q6245" i="2" s="1"/>
  <c r="G6246" i="2"/>
  <c r="Q6246" i="2" s="1"/>
  <c r="G6247" i="2"/>
  <c r="Q6247" i="2" s="1"/>
  <c r="G6248" i="2"/>
  <c r="Q6248" i="2" s="1"/>
  <c r="G6249" i="2"/>
  <c r="Q6249" i="2" s="1"/>
  <c r="G6250" i="2"/>
  <c r="Q6250" i="2" s="1"/>
  <c r="G6251" i="2"/>
  <c r="Q6251" i="2" s="1"/>
  <c r="G6252" i="2"/>
  <c r="Q6252" i="2" s="1"/>
  <c r="G6253" i="2"/>
  <c r="Q6253" i="2" s="1"/>
  <c r="G6254" i="2"/>
  <c r="Q6254" i="2" s="1"/>
  <c r="G6255" i="2"/>
  <c r="Q6255" i="2" s="1"/>
  <c r="G6256" i="2"/>
  <c r="Q6256" i="2" s="1"/>
  <c r="G6257" i="2"/>
  <c r="Q6257" i="2" s="1"/>
  <c r="G6258" i="2"/>
  <c r="Q6258" i="2" s="1"/>
  <c r="G6259" i="2"/>
  <c r="Q6259" i="2" s="1"/>
  <c r="G6260" i="2"/>
  <c r="Q6260" i="2" s="1"/>
  <c r="G6261" i="2"/>
  <c r="Q6261" i="2" s="1"/>
  <c r="G6262" i="2"/>
  <c r="Q6262" i="2" s="1"/>
  <c r="G6263" i="2"/>
  <c r="Q6263" i="2" s="1"/>
  <c r="G6264" i="2"/>
  <c r="Q6264" i="2" s="1"/>
  <c r="G6265" i="2"/>
  <c r="Q6265" i="2" s="1"/>
  <c r="G6266" i="2"/>
  <c r="Q6266" i="2" s="1"/>
  <c r="G6267" i="2"/>
  <c r="Q6267" i="2" s="1"/>
  <c r="G6268" i="2"/>
  <c r="Q6268" i="2" s="1"/>
  <c r="G6269" i="2"/>
  <c r="Q6269" i="2" s="1"/>
  <c r="G6270" i="2"/>
  <c r="Q6270" i="2" s="1"/>
  <c r="G6271" i="2"/>
  <c r="Q6271" i="2" s="1"/>
  <c r="G6272" i="2"/>
  <c r="Q6272" i="2" s="1"/>
  <c r="G6273" i="2"/>
  <c r="Q6273" i="2" s="1"/>
  <c r="G6274" i="2"/>
  <c r="Q6274" i="2" s="1"/>
  <c r="G6275" i="2"/>
  <c r="Q6275" i="2" s="1"/>
  <c r="G6276" i="2"/>
  <c r="Q6276" i="2" s="1"/>
  <c r="G6277" i="2"/>
  <c r="Q6277" i="2" s="1"/>
  <c r="G6278" i="2"/>
  <c r="Q6278" i="2" s="1"/>
  <c r="G6279" i="2"/>
  <c r="Q6279" i="2" s="1"/>
  <c r="G6280" i="2"/>
  <c r="Q6280" i="2" s="1"/>
  <c r="G6281" i="2"/>
  <c r="Q6281" i="2" s="1"/>
  <c r="G6282" i="2"/>
  <c r="Q6282" i="2" s="1"/>
  <c r="G6283" i="2"/>
  <c r="Q6283" i="2" s="1"/>
  <c r="G6284" i="2"/>
  <c r="Q6284" i="2" s="1"/>
  <c r="G6285" i="2"/>
  <c r="Q6285" i="2" s="1"/>
  <c r="G6286" i="2"/>
  <c r="Q6286" i="2" s="1"/>
  <c r="G6287" i="2"/>
  <c r="Q6287" i="2" s="1"/>
  <c r="G6288" i="2"/>
  <c r="Q6288" i="2" s="1"/>
  <c r="G6289" i="2"/>
  <c r="Q6289" i="2" s="1"/>
  <c r="G6290" i="2"/>
  <c r="Q6290" i="2" s="1"/>
  <c r="G6291" i="2"/>
  <c r="Q6291" i="2" s="1"/>
  <c r="G6292" i="2"/>
  <c r="Q6292" i="2" s="1"/>
  <c r="G6293" i="2"/>
  <c r="Q6293" i="2" s="1"/>
  <c r="G6294" i="2"/>
  <c r="Q6294" i="2" s="1"/>
  <c r="G6295" i="2"/>
  <c r="Q6295" i="2" s="1"/>
  <c r="G6296" i="2"/>
  <c r="Q6296" i="2" s="1"/>
  <c r="G6297" i="2"/>
  <c r="Q6297" i="2" s="1"/>
  <c r="G6298" i="2"/>
  <c r="Q6298" i="2" s="1"/>
  <c r="G6299" i="2"/>
  <c r="Q6299" i="2" s="1"/>
  <c r="G6300" i="2"/>
  <c r="Q6300" i="2" s="1"/>
  <c r="G6301" i="2"/>
  <c r="Q6301" i="2" s="1"/>
  <c r="G6302" i="2"/>
  <c r="Q6302" i="2" s="1"/>
  <c r="G6303" i="2"/>
  <c r="Q6303" i="2" s="1"/>
  <c r="G6304" i="2"/>
  <c r="Q6304" i="2" s="1"/>
  <c r="G6305" i="2"/>
  <c r="Q6305" i="2" s="1"/>
  <c r="G6306" i="2"/>
  <c r="Q6306" i="2" s="1"/>
  <c r="G6307" i="2"/>
  <c r="Q6307" i="2" s="1"/>
  <c r="G6308" i="2"/>
  <c r="Q6308" i="2" s="1"/>
  <c r="G6309" i="2"/>
  <c r="Q6309" i="2" s="1"/>
  <c r="G6310" i="2"/>
  <c r="Q6310" i="2" s="1"/>
  <c r="G6311" i="2"/>
  <c r="Q6311" i="2" s="1"/>
  <c r="G6312" i="2"/>
  <c r="Q6312" i="2" s="1"/>
  <c r="G6313" i="2"/>
  <c r="Q6313" i="2" s="1"/>
  <c r="G6314" i="2"/>
  <c r="Q6314" i="2" s="1"/>
  <c r="G6315" i="2"/>
  <c r="Q6315" i="2" s="1"/>
  <c r="G6316" i="2"/>
  <c r="Q6316" i="2" s="1"/>
  <c r="G6317" i="2"/>
  <c r="Q6317" i="2" s="1"/>
  <c r="G6318" i="2"/>
  <c r="Q6318" i="2" s="1"/>
  <c r="G6319" i="2"/>
  <c r="Q6319" i="2" s="1"/>
  <c r="G6320" i="2"/>
  <c r="Q6320" i="2" s="1"/>
  <c r="G6321" i="2"/>
  <c r="Q6321" i="2" s="1"/>
  <c r="G6322" i="2"/>
  <c r="Q6322" i="2" s="1"/>
  <c r="G6323" i="2"/>
  <c r="Q6323" i="2" s="1"/>
  <c r="G6324" i="2"/>
  <c r="Q6324" i="2" s="1"/>
  <c r="G6325" i="2"/>
  <c r="Q6325" i="2" s="1"/>
  <c r="G6326" i="2"/>
  <c r="Q6326" i="2" s="1"/>
  <c r="G6327" i="2"/>
  <c r="Q6327" i="2" s="1"/>
  <c r="G6328" i="2"/>
  <c r="Q6328" i="2" s="1"/>
  <c r="G6329" i="2"/>
  <c r="Q6329" i="2" s="1"/>
  <c r="G6330" i="2"/>
  <c r="Q6330" i="2" s="1"/>
  <c r="G6331" i="2"/>
  <c r="Q6331" i="2" s="1"/>
  <c r="G6332" i="2"/>
  <c r="Q6332" i="2" s="1"/>
  <c r="G6333" i="2"/>
  <c r="Q6333" i="2" s="1"/>
  <c r="G6334" i="2"/>
  <c r="Q6334" i="2" s="1"/>
  <c r="G6335" i="2"/>
  <c r="Q6335" i="2" s="1"/>
  <c r="G6336" i="2"/>
  <c r="Q6336" i="2" s="1"/>
  <c r="G6337" i="2"/>
  <c r="Q6337" i="2" s="1"/>
  <c r="G6338" i="2"/>
  <c r="Q6338" i="2" s="1"/>
  <c r="G6339" i="2"/>
  <c r="Q6339" i="2" s="1"/>
  <c r="G6340" i="2"/>
  <c r="Q6340" i="2" s="1"/>
  <c r="G6341" i="2"/>
  <c r="Q6341" i="2" s="1"/>
  <c r="G6342" i="2"/>
  <c r="Q6342" i="2" s="1"/>
  <c r="G6343" i="2"/>
  <c r="Q6343" i="2" s="1"/>
  <c r="G6344" i="2"/>
  <c r="Q6344" i="2" s="1"/>
  <c r="G6345" i="2"/>
  <c r="Q6345" i="2" s="1"/>
  <c r="G6346" i="2"/>
  <c r="Q6346" i="2" s="1"/>
  <c r="G6347" i="2"/>
  <c r="Q6347" i="2" s="1"/>
  <c r="G6348" i="2"/>
  <c r="Q6348" i="2" s="1"/>
  <c r="G6349" i="2"/>
  <c r="Q6349" i="2" s="1"/>
  <c r="G6350" i="2"/>
  <c r="Q6350" i="2" s="1"/>
  <c r="G6351" i="2"/>
  <c r="Q6351" i="2" s="1"/>
  <c r="G6352" i="2"/>
  <c r="Q6352" i="2" s="1"/>
  <c r="G6353" i="2"/>
  <c r="Q6353" i="2" s="1"/>
  <c r="G6354" i="2"/>
  <c r="Q6354" i="2" s="1"/>
  <c r="G6355" i="2"/>
  <c r="Q6355" i="2" s="1"/>
  <c r="G6356" i="2"/>
  <c r="Q6356" i="2" s="1"/>
  <c r="G6357" i="2"/>
  <c r="Q6357" i="2" s="1"/>
  <c r="G6358" i="2"/>
  <c r="Q6358" i="2" s="1"/>
  <c r="G6359" i="2"/>
  <c r="Q6359" i="2" s="1"/>
  <c r="G6360" i="2"/>
  <c r="Q6360" i="2" s="1"/>
  <c r="G6361" i="2"/>
  <c r="Q6361" i="2" s="1"/>
  <c r="G6362" i="2"/>
  <c r="Q6362" i="2" s="1"/>
  <c r="G6363" i="2"/>
  <c r="Q6363" i="2" s="1"/>
  <c r="G6364" i="2"/>
  <c r="Q6364" i="2" s="1"/>
  <c r="G6365" i="2"/>
  <c r="Q6365" i="2" s="1"/>
  <c r="G6366" i="2"/>
  <c r="Q6366" i="2" s="1"/>
  <c r="G6367" i="2"/>
  <c r="Q6367" i="2" s="1"/>
  <c r="G6368" i="2"/>
  <c r="Q6368" i="2" s="1"/>
  <c r="G6369" i="2"/>
  <c r="Q6369" i="2" s="1"/>
  <c r="G6370" i="2"/>
  <c r="Q6370" i="2" s="1"/>
  <c r="G6371" i="2"/>
  <c r="Q6371" i="2" s="1"/>
  <c r="G6372" i="2"/>
  <c r="Q6372" i="2" s="1"/>
  <c r="G6373" i="2"/>
  <c r="Q6373" i="2" s="1"/>
  <c r="G6374" i="2"/>
  <c r="Q6374" i="2" s="1"/>
  <c r="G6375" i="2"/>
  <c r="Q6375" i="2" s="1"/>
  <c r="G6376" i="2"/>
  <c r="Q6376" i="2" s="1"/>
  <c r="G6377" i="2"/>
  <c r="Q6377" i="2" s="1"/>
  <c r="G6378" i="2"/>
  <c r="Q6378" i="2" s="1"/>
  <c r="G6379" i="2"/>
  <c r="Q6379" i="2" s="1"/>
  <c r="G6380" i="2"/>
  <c r="Q6380" i="2" s="1"/>
  <c r="G6381" i="2"/>
  <c r="Q6381" i="2" s="1"/>
  <c r="G6382" i="2"/>
  <c r="Q6382" i="2" s="1"/>
  <c r="G6383" i="2"/>
  <c r="Q6383" i="2" s="1"/>
  <c r="G6384" i="2"/>
  <c r="Q6384" i="2" s="1"/>
  <c r="G6385" i="2"/>
  <c r="Q6385" i="2" s="1"/>
  <c r="G6386" i="2"/>
  <c r="Q6386" i="2" s="1"/>
  <c r="G6387" i="2"/>
  <c r="Q6387" i="2" s="1"/>
  <c r="G6388" i="2"/>
  <c r="Q6388" i="2" s="1"/>
  <c r="G6389" i="2"/>
  <c r="Q6389" i="2" s="1"/>
  <c r="G6390" i="2"/>
  <c r="Q6390" i="2" s="1"/>
  <c r="G6391" i="2"/>
  <c r="Q6391" i="2" s="1"/>
  <c r="G6392" i="2"/>
  <c r="Q6392" i="2" s="1"/>
  <c r="G6393" i="2"/>
  <c r="Q6393" i="2" s="1"/>
  <c r="G6394" i="2"/>
  <c r="Q6394" i="2" s="1"/>
  <c r="G6395" i="2"/>
  <c r="Q6395" i="2" s="1"/>
  <c r="G6396" i="2"/>
  <c r="Q6396" i="2" s="1"/>
  <c r="G6397" i="2"/>
  <c r="Q6397" i="2" s="1"/>
  <c r="G6398" i="2"/>
  <c r="Q6398" i="2" s="1"/>
  <c r="G6399" i="2"/>
  <c r="Q6399" i="2" s="1"/>
  <c r="G6400" i="2"/>
  <c r="Q6400" i="2" s="1"/>
  <c r="G6401" i="2"/>
  <c r="Q6401" i="2" s="1"/>
  <c r="G6402" i="2"/>
  <c r="Q6402" i="2" s="1"/>
  <c r="G6403" i="2"/>
  <c r="Q6403" i="2" s="1"/>
  <c r="G6404" i="2"/>
  <c r="Q6404" i="2" s="1"/>
  <c r="G6405" i="2"/>
  <c r="Q6405" i="2" s="1"/>
  <c r="G6406" i="2"/>
  <c r="Q6406" i="2" s="1"/>
  <c r="G6407" i="2"/>
  <c r="Q6407" i="2" s="1"/>
  <c r="G6408" i="2"/>
  <c r="Q6408" i="2" s="1"/>
  <c r="G6409" i="2"/>
  <c r="Q6409" i="2" s="1"/>
  <c r="G6410" i="2"/>
  <c r="Q6410" i="2" s="1"/>
  <c r="G6411" i="2"/>
  <c r="Q6411" i="2" s="1"/>
  <c r="G6412" i="2"/>
  <c r="Q6412" i="2" s="1"/>
  <c r="G6413" i="2"/>
  <c r="Q6413" i="2" s="1"/>
  <c r="G6414" i="2"/>
  <c r="Q6414" i="2" s="1"/>
  <c r="G6415" i="2"/>
  <c r="Q6415" i="2" s="1"/>
  <c r="G6416" i="2"/>
  <c r="Q6416" i="2" s="1"/>
  <c r="G6417" i="2"/>
  <c r="Q6417" i="2" s="1"/>
  <c r="G6418" i="2"/>
  <c r="Q6418" i="2" s="1"/>
  <c r="G6419" i="2"/>
  <c r="Q6419" i="2" s="1"/>
  <c r="G6420" i="2"/>
  <c r="Q6420" i="2" s="1"/>
  <c r="G6421" i="2"/>
  <c r="Q6421" i="2" s="1"/>
  <c r="G6422" i="2"/>
  <c r="Q6422" i="2" s="1"/>
  <c r="G6423" i="2"/>
  <c r="Q6423" i="2" s="1"/>
  <c r="G6424" i="2"/>
  <c r="Q6424" i="2" s="1"/>
  <c r="G6425" i="2"/>
  <c r="Q6425" i="2" s="1"/>
  <c r="G6426" i="2"/>
  <c r="Q6426" i="2" s="1"/>
  <c r="G6427" i="2"/>
  <c r="Q6427" i="2" s="1"/>
  <c r="G6428" i="2"/>
  <c r="Q6428" i="2" s="1"/>
  <c r="G6429" i="2"/>
  <c r="Q6429" i="2" s="1"/>
  <c r="G6430" i="2"/>
  <c r="Q6430" i="2" s="1"/>
  <c r="G6431" i="2"/>
  <c r="Q6431" i="2" s="1"/>
  <c r="G6432" i="2"/>
  <c r="Q6432" i="2" s="1"/>
  <c r="G6433" i="2"/>
  <c r="Q6433" i="2" s="1"/>
  <c r="G6434" i="2"/>
  <c r="Q6434" i="2" s="1"/>
  <c r="G6435" i="2"/>
  <c r="Q6435" i="2" s="1"/>
  <c r="G6436" i="2"/>
  <c r="Q6436" i="2" s="1"/>
  <c r="G6437" i="2"/>
  <c r="Q6437" i="2" s="1"/>
  <c r="G6438" i="2"/>
  <c r="Q6438" i="2" s="1"/>
  <c r="G6439" i="2"/>
  <c r="Q6439" i="2" s="1"/>
  <c r="G6440" i="2"/>
  <c r="Q6440" i="2" s="1"/>
  <c r="G6441" i="2"/>
  <c r="Q6441" i="2" s="1"/>
  <c r="G6442" i="2"/>
  <c r="Q6442" i="2" s="1"/>
  <c r="G6443" i="2"/>
  <c r="Q6443" i="2" s="1"/>
  <c r="G6444" i="2"/>
  <c r="Q6444" i="2" s="1"/>
  <c r="G6445" i="2"/>
  <c r="Q6445" i="2" s="1"/>
  <c r="G6446" i="2"/>
  <c r="Q6446" i="2" s="1"/>
  <c r="G6447" i="2"/>
  <c r="Q6447" i="2" s="1"/>
  <c r="G6448" i="2"/>
  <c r="Q6448" i="2" s="1"/>
  <c r="G6449" i="2"/>
  <c r="Q6449" i="2" s="1"/>
  <c r="G6450" i="2"/>
  <c r="Q6450" i="2" s="1"/>
  <c r="G6451" i="2"/>
  <c r="Q6451" i="2" s="1"/>
  <c r="G6452" i="2"/>
  <c r="Q6452" i="2" s="1"/>
  <c r="G6453" i="2"/>
  <c r="Q6453" i="2" s="1"/>
  <c r="G6454" i="2"/>
  <c r="Q6454" i="2" s="1"/>
  <c r="G6455" i="2"/>
  <c r="Q6455" i="2" s="1"/>
  <c r="G6456" i="2"/>
  <c r="Q6456" i="2" s="1"/>
  <c r="G6457" i="2"/>
  <c r="Q6457" i="2" s="1"/>
  <c r="G6458" i="2"/>
  <c r="Q6458" i="2" s="1"/>
  <c r="G6459" i="2"/>
  <c r="Q6459" i="2" s="1"/>
  <c r="G6460" i="2"/>
  <c r="Q6460" i="2" s="1"/>
  <c r="G6461" i="2"/>
  <c r="Q6461" i="2" s="1"/>
  <c r="G6462" i="2"/>
  <c r="Q6462" i="2" s="1"/>
  <c r="G6463" i="2"/>
  <c r="Q6463" i="2" s="1"/>
  <c r="G6464" i="2"/>
  <c r="Q6464" i="2" s="1"/>
  <c r="G6465" i="2"/>
  <c r="Q6465" i="2" s="1"/>
  <c r="G6466" i="2"/>
  <c r="Q6466" i="2" s="1"/>
  <c r="G6467" i="2"/>
  <c r="Q6467" i="2" s="1"/>
  <c r="G6468" i="2"/>
  <c r="Q6468" i="2" s="1"/>
  <c r="G6469" i="2"/>
  <c r="Q6469" i="2" s="1"/>
  <c r="G6470" i="2"/>
  <c r="Q6470" i="2" s="1"/>
  <c r="G6471" i="2"/>
  <c r="Q6471" i="2" s="1"/>
  <c r="G6472" i="2"/>
  <c r="Q6472" i="2" s="1"/>
  <c r="G6473" i="2"/>
  <c r="Q6473" i="2" s="1"/>
  <c r="G6474" i="2"/>
  <c r="Q6474" i="2" s="1"/>
  <c r="G6475" i="2"/>
  <c r="Q6475" i="2" s="1"/>
  <c r="G6476" i="2"/>
  <c r="Q6476" i="2" s="1"/>
  <c r="G6477" i="2"/>
  <c r="Q6477" i="2" s="1"/>
  <c r="G6478" i="2"/>
  <c r="Q6478" i="2" s="1"/>
  <c r="G6479" i="2"/>
  <c r="Q6479" i="2" s="1"/>
  <c r="G6480" i="2"/>
  <c r="Q6480" i="2" s="1"/>
  <c r="G6481" i="2"/>
  <c r="Q6481" i="2" s="1"/>
  <c r="G6482" i="2"/>
  <c r="Q6482" i="2" s="1"/>
  <c r="G6483" i="2"/>
  <c r="Q6483" i="2" s="1"/>
  <c r="G6484" i="2"/>
  <c r="Q6484" i="2" s="1"/>
  <c r="G6485" i="2"/>
  <c r="Q6485" i="2" s="1"/>
  <c r="G6486" i="2"/>
  <c r="Q6486" i="2" s="1"/>
  <c r="G6487" i="2"/>
  <c r="Q6487" i="2" s="1"/>
  <c r="G6488" i="2"/>
  <c r="Q6488" i="2" s="1"/>
  <c r="G6489" i="2"/>
  <c r="Q6489" i="2" s="1"/>
  <c r="G6490" i="2"/>
  <c r="Q6490" i="2" s="1"/>
  <c r="G6491" i="2"/>
  <c r="Q6491" i="2" s="1"/>
  <c r="G6492" i="2"/>
  <c r="Q6492" i="2" s="1"/>
  <c r="G6493" i="2"/>
  <c r="Q6493" i="2" s="1"/>
  <c r="G6494" i="2"/>
  <c r="Q6494" i="2" s="1"/>
  <c r="G6495" i="2"/>
  <c r="Q6495" i="2" s="1"/>
  <c r="G6496" i="2"/>
  <c r="Q6496" i="2" s="1"/>
  <c r="G6497" i="2"/>
  <c r="Q6497" i="2" s="1"/>
  <c r="G6498" i="2"/>
  <c r="Q6498" i="2" s="1"/>
  <c r="G6499" i="2"/>
  <c r="Q6499" i="2" s="1"/>
  <c r="G6500" i="2"/>
  <c r="Q6500" i="2" s="1"/>
  <c r="G6501" i="2"/>
  <c r="Q6501" i="2" s="1"/>
  <c r="G6502" i="2"/>
  <c r="Q6502" i="2" s="1"/>
  <c r="G6503" i="2"/>
  <c r="Q6503" i="2" s="1"/>
  <c r="G6504" i="2"/>
  <c r="Q6504" i="2" s="1"/>
  <c r="G6505" i="2"/>
  <c r="Q6505" i="2" s="1"/>
  <c r="G6506" i="2"/>
  <c r="Q6506" i="2" s="1"/>
  <c r="G6507" i="2"/>
  <c r="Q6507" i="2" s="1"/>
  <c r="G6508" i="2"/>
  <c r="Q6508" i="2" s="1"/>
  <c r="G6509" i="2"/>
  <c r="Q6509" i="2" s="1"/>
  <c r="G6510" i="2"/>
  <c r="Q6510" i="2" s="1"/>
  <c r="G6511" i="2"/>
  <c r="Q6511" i="2" s="1"/>
  <c r="G6512" i="2"/>
  <c r="Q6512" i="2" s="1"/>
  <c r="G6513" i="2"/>
  <c r="Q6513" i="2" s="1"/>
  <c r="G6514" i="2"/>
  <c r="Q6514" i="2" s="1"/>
  <c r="G6515" i="2"/>
  <c r="Q6515" i="2" s="1"/>
  <c r="G6516" i="2"/>
  <c r="Q6516" i="2" s="1"/>
  <c r="G6517" i="2"/>
  <c r="Q6517" i="2" s="1"/>
  <c r="G6518" i="2"/>
  <c r="Q6518" i="2" s="1"/>
  <c r="G6519" i="2"/>
  <c r="Q6519" i="2" s="1"/>
  <c r="G6520" i="2"/>
  <c r="Q6520" i="2" s="1"/>
  <c r="G6521" i="2"/>
  <c r="Q6521" i="2" s="1"/>
  <c r="G6522" i="2"/>
  <c r="Q6522" i="2" s="1"/>
  <c r="G6523" i="2"/>
  <c r="Q6523" i="2" s="1"/>
  <c r="G6524" i="2"/>
  <c r="Q6524" i="2" s="1"/>
  <c r="G6525" i="2"/>
  <c r="Q6525" i="2" s="1"/>
  <c r="G6526" i="2"/>
  <c r="Q6526" i="2" s="1"/>
  <c r="G6527" i="2"/>
  <c r="Q6527" i="2" s="1"/>
  <c r="G6528" i="2"/>
  <c r="Q6528" i="2" s="1"/>
  <c r="G6529" i="2"/>
  <c r="Q6529" i="2" s="1"/>
  <c r="G6530" i="2"/>
  <c r="Q6530" i="2" s="1"/>
  <c r="G6531" i="2"/>
  <c r="Q6531" i="2" s="1"/>
  <c r="G6532" i="2"/>
  <c r="Q6532" i="2" s="1"/>
  <c r="G6533" i="2"/>
  <c r="Q6533" i="2" s="1"/>
  <c r="G6534" i="2"/>
  <c r="Q6534" i="2" s="1"/>
  <c r="G6535" i="2"/>
  <c r="Q6535" i="2" s="1"/>
  <c r="G6536" i="2"/>
  <c r="Q6536" i="2" s="1"/>
  <c r="G6537" i="2"/>
  <c r="Q6537" i="2" s="1"/>
  <c r="G6538" i="2"/>
  <c r="Q6538" i="2" s="1"/>
  <c r="G6539" i="2"/>
  <c r="Q6539" i="2" s="1"/>
  <c r="G6540" i="2"/>
  <c r="Q6540" i="2" s="1"/>
  <c r="G6541" i="2"/>
  <c r="Q6541" i="2" s="1"/>
  <c r="G6542" i="2"/>
  <c r="Q6542" i="2" s="1"/>
  <c r="G6543" i="2"/>
  <c r="Q6543" i="2" s="1"/>
  <c r="G6544" i="2"/>
  <c r="Q6544" i="2" s="1"/>
  <c r="G6545" i="2"/>
  <c r="Q6545" i="2" s="1"/>
  <c r="G6546" i="2"/>
  <c r="Q6546" i="2" s="1"/>
  <c r="G6547" i="2"/>
  <c r="Q6547" i="2" s="1"/>
  <c r="G6548" i="2"/>
  <c r="Q6548" i="2" s="1"/>
  <c r="G6549" i="2"/>
  <c r="Q6549" i="2" s="1"/>
  <c r="G6550" i="2"/>
  <c r="Q6550" i="2" s="1"/>
  <c r="G6551" i="2"/>
  <c r="Q6551" i="2" s="1"/>
  <c r="G6552" i="2"/>
  <c r="Q6552" i="2" s="1"/>
  <c r="G6553" i="2"/>
  <c r="Q6553" i="2" s="1"/>
  <c r="G6554" i="2"/>
  <c r="Q6554" i="2" s="1"/>
  <c r="G6555" i="2"/>
  <c r="Q6555" i="2" s="1"/>
  <c r="G6556" i="2"/>
  <c r="Q6556" i="2" s="1"/>
  <c r="G6557" i="2"/>
  <c r="Q6557" i="2" s="1"/>
  <c r="G6558" i="2"/>
  <c r="Q6558" i="2" s="1"/>
  <c r="G6559" i="2"/>
  <c r="Q6559" i="2" s="1"/>
  <c r="G6560" i="2"/>
  <c r="Q6560" i="2" s="1"/>
  <c r="G6561" i="2"/>
  <c r="Q6561" i="2" s="1"/>
  <c r="G6562" i="2"/>
  <c r="Q6562" i="2" s="1"/>
  <c r="G6563" i="2"/>
  <c r="Q6563" i="2" s="1"/>
  <c r="G6564" i="2"/>
  <c r="Q6564" i="2" s="1"/>
  <c r="G6565" i="2"/>
  <c r="Q6565" i="2" s="1"/>
  <c r="G6566" i="2"/>
  <c r="Q6566" i="2" s="1"/>
  <c r="G6567" i="2"/>
  <c r="Q6567" i="2" s="1"/>
  <c r="G6568" i="2"/>
  <c r="Q6568" i="2" s="1"/>
  <c r="G6569" i="2"/>
  <c r="Q6569" i="2" s="1"/>
  <c r="G6570" i="2"/>
  <c r="Q6570" i="2" s="1"/>
  <c r="G6571" i="2"/>
  <c r="Q6571" i="2" s="1"/>
  <c r="G6572" i="2"/>
  <c r="Q6572" i="2" s="1"/>
  <c r="G6573" i="2"/>
  <c r="Q6573" i="2" s="1"/>
  <c r="G6574" i="2"/>
  <c r="Q6574" i="2" s="1"/>
  <c r="G6575" i="2"/>
  <c r="Q6575" i="2" s="1"/>
  <c r="G6576" i="2"/>
  <c r="Q6576" i="2" s="1"/>
  <c r="G6577" i="2"/>
  <c r="Q6577" i="2" s="1"/>
  <c r="G6578" i="2"/>
  <c r="Q6578" i="2" s="1"/>
  <c r="G6579" i="2"/>
  <c r="Q6579" i="2" s="1"/>
  <c r="G6580" i="2"/>
  <c r="Q6580" i="2" s="1"/>
  <c r="G6581" i="2"/>
  <c r="Q6581" i="2" s="1"/>
  <c r="G6582" i="2"/>
  <c r="Q6582" i="2" s="1"/>
  <c r="G6583" i="2"/>
  <c r="Q6583" i="2" s="1"/>
  <c r="G6584" i="2"/>
  <c r="Q6584" i="2" s="1"/>
  <c r="G6585" i="2"/>
  <c r="Q6585" i="2" s="1"/>
  <c r="G6586" i="2"/>
  <c r="Q6586" i="2" s="1"/>
  <c r="G6587" i="2"/>
  <c r="Q6587" i="2" s="1"/>
  <c r="G6588" i="2"/>
  <c r="Q6588" i="2" s="1"/>
  <c r="G6589" i="2"/>
  <c r="Q6589" i="2" s="1"/>
  <c r="G6590" i="2"/>
  <c r="Q6590" i="2" s="1"/>
  <c r="G6591" i="2"/>
  <c r="Q6591" i="2" s="1"/>
  <c r="G6592" i="2"/>
  <c r="Q6592" i="2" s="1"/>
  <c r="G6593" i="2"/>
  <c r="Q6593" i="2" s="1"/>
  <c r="G6594" i="2"/>
  <c r="Q6594" i="2" s="1"/>
  <c r="G6595" i="2"/>
  <c r="Q6595" i="2" s="1"/>
  <c r="G6596" i="2"/>
  <c r="Q6596" i="2" s="1"/>
  <c r="G6597" i="2"/>
  <c r="Q6597" i="2" s="1"/>
  <c r="G6598" i="2"/>
  <c r="Q6598" i="2" s="1"/>
  <c r="G6599" i="2"/>
  <c r="Q6599" i="2" s="1"/>
  <c r="G6600" i="2"/>
  <c r="Q6600" i="2" s="1"/>
  <c r="G6601" i="2"/>
  <c r="Q6601" i="2" s="1"/>
  <c r="G6602" i="2"/>
  <c r="Q6602" i="2" s="1"/>
  <c r="G6603" i="2"/>
  <c r="Q6603" i="2" s="1"/>
  <c r="G6604" i="2"/>
  <c r="Q6604" i="2" s="1"/>
  <c r="G6605" i="2"/>
  <c r="Q6605" i="2" s="1"/>
  <c r="G6606" i="2"/>
  <c r="Q6606" i="2" s="1"/>
  <c r="G6607" i="2"/>
  <c r="Q6607" i="2" s="1"/>
  <c r="G6608" i="2"/>
  <c r="Q6608" i="2" s="1"/>
  <c r="G6609" i="2"/>
  <c r="Q6609" i="2" s="1"/>
  <c r="G6610" i="2"/>
  <c r="Q6610" i="2" s="1"/>
  <c r="G6611" i="2"/>
  <c r="Q6611" i="2" s="1"/>
  <c r="G6612" i="2"/>
  <c r="Q6612" i="2" s="1"/>
  <c r="G6613" i="2"/>
  <c r="Q6613" i="2" s="1"/>
  <c r="G6614" i="2"/>
  <c r="Q6614" i="2" s="1"/>
  <c r="G6615" i="2"/>
  <c r="Q6615" i="2" s="1"/>
  <c r="G6616" i="2"/>
  <c r="Q6616" i="2" s="1"/>
  <c r="G6617" i="2"/>
  <c r="Q6617" i="2" s="1"/>
  <c r="G6618" i="2"/>
  <c r="Q6618" i="2" s="1"/>
  <c r="G6619" i="2"/>
  <c r="Q6619" i="2" s="1"/>
  <c r="G6620" i="2"/>
  <c r="Q6620" i="2" s="1"/>
  <c r="G6621" i="2"/>
  <c r="Q6621" i="2" s="1"/>
  <c r="G6622" i="2"/>
  <c r="Q6622" i="2" s="1"/>
  <c r="G6623" i="2"/>
  <c r="Q6623" i="2" s="1"/>
  <c r="G6624" i="2"/>
  <c r="Q6624" i="2" s="1"/>
  <c r="G6625" i="2"/>
  <c r="Q6625" i="2" s="1"/>
  <c r="G6626" i="2"/>
  <c r="Q6626" i="2" s="1"/>
  <c r="G6627" i="2"/>
  <c r="Q6627" i="2" s="1"/>
  <c r="G6628" i="2"/>
  <c r="Q6628" i="2" s="1"/>
  <c r="G6629" i="2"/>
  <c r="Q6629" i="2" s="1"/>
  <c r="G6630" i="2"/>
  <c r="Q6630" i="2" s="1"/>
  <c r="G6631" i="2"/>
  <c r="Q6631" i="2" s="1"/>
  <c r="G6632" i="2"/>
  <c r="Q6632" i="2" s="1"/>
  <c r="G6633" i="2"/>
  <c r="Q6633" i="2" s="1"/>
  <c r="G6634" i="2"/>
  <c r="Q6634" i="2" s="1"/>
  <c r="G6635" i="2"/>
  <c r="Q6635" i="2" s="1"/>
  <c r="G6636" i="2"/>
  <c r="Q6636" i="2" s="1"/>
  <c r="G6637" i="2"/>
  <c r="Q6637" i="2" s="1"/>
  <c r="G6638" i="2"/>
  <c r="Q6638" i="2" s="1"/>
  <c r="G6639" i="2"/>
  <c r="Q6639" i="2" s="1"/>
  <c r="G6640" i="2"/>
  <c r="Q6640" i="2" s="1"/>
  <c r="G6641" i="2"/>
  <c r="Q6641" i="2" s="1"/>
  <c r="G6642" i="2"/>
  <c r="Q6642" i="2" s="1"/>
  <c r="G6643" i="2"/>
  <c r="Q6643" i="2" s="1"/>
  <c r="G6644" i="2"/>
  <c r="Q6644" i="2" s="1"/>
  <c r="G6645" i="2"/>
  <c r="Q6645" i="2" s="1"/>
  <c r="G6646" i="2"/>
  <c r="Q6646" i="2" s="1"/>
  <c r="G6647" i="2"/>
  <c r="Q6647" i="2" s="1"/>
  <c r="G6648" i="2"/>
  <c r="Q6648" i="2" s="1"/>
  <c r="G6649" i="2"/>
  <c r="Q6649" i="2" s="1"/>
  <c r="G6650" i="2"/>
  <c r="Q6650" i="2" s="1"/>
  <c r="G6651" i="2"/>
  <c r="Q6651" i="2" s="1"/>
  <c r="G6652" i="2"/>
  <c r="Q6652" i="2" s="1"/>
  <c r="G6653" i="2"/>
  <c r="Q6653" i="2" s="1"/>
  <c r="G6654" i="2"/>
  <c r="Q6654" i="2" s="1"/>
  <c r="G6655" i="2"/>
  <c r="Q6655" i="2" s="1"/>
  <c r="G6656" i="2"/>
  <c r="Q6656" i="2" s="1"/>
  <c r="G6657" i="2"/>
  <c r="Q6657" i="2" s="1"/>
  <c r="G6658" i="2"/>
  <c r="Q6658" i="2" s="1"/>
  <c r="G6659" i="2"/>
  <c r="Q6659" i="2" s="1"/>
  <c r="G6660" i="2"/>
  <c r="Q6660" i="2" s="1"/>
  <c r="G6661" i="2"/>
  <c r="Q6661" i="2" s="1"/>
  <c r="G6662" i="2"/>
  <c r="Q6662" i="2" s="1"/>
  <c r="G6663" i="2"/>
  <c r="Q6663" i="2" s="1"/>
  <c r="G6664" i="2"/>
  <c r="Q6664" i="2" s="1"/>
  <c r="G6665" i="2"/>
  <c r="Q6665" i="2" s="1"/>
  <c r="G6666" i="2"/>
  <c r="Q6666" i="2" s="1"/>
  <c r="G6667" i="2"/>
  <c r="Q6667" i="2" s="1"/>
  <c r="G6668" i="2"/>
  <c r="Q6668" i="2" s="1"/>
  <c r="G6669" i="2"/>
  <c r="Q6669" i="2" s="1"/>
  <c r="G6670" i="2"/>
  <c r="Q6670" i="2" s="1"/>
  <c r="G6671" i="2"/>
  <c r="Q6671" i="2" s="1"/>
  <c r="G6672" i="2"/>
  <c r="Q6672" i="2" s="1"/>
  <c r="G6673" i="2"/>
  <c r="Q6673" i="2" s="1"/>
  <c r="G6674" i="2"/>
  <c r="Q6674" i="2" s="1"/>
  <c r="G6675" i="2"/>
  <c r="Q6675" i="2" s="1"/>
  <c r="G6676" i="2"/>
  <c r="Q6676" i="2" s="1"/>
  <c r="G6677" i="2"/>
  <c r="Q6677" i="2" s="1"/>
  <c r="G6678" i="2"/>
  <c r="Q6678" i="2" s="1"/>
  <c r="G6679" i="2"/>
  <c r="Q6679" i="2" s="1"/>
  <c r="G6680" i="2"/>
  <c r="Q6680" i="2" s="1"/>
  <c r="G6681" i="2"/>
  <c r="Q6681" i="2" s="1"/>
  <c r="G6682" i="2"/>
  <c r="Q6682" i="2" s="1"/>
  <c r="G6683" i="2"/>
  <c r="Q6683" i="2" s="1"/>
  <c r="G6684" i="2"/>
  <c r="Q6684" i="2" s="1"/>
  <c r="G6685" i="2"/>
  <c r="Q6685" i="2" s="1"/>
  <c r="G6686" i="2"/>
  <c r="Q6686" i="2" s="1"/>
  <c r="G6687" i="2"/>
  <c r="Q6687" i="2" s="1"/>
  <c r="G6688" i="2"/>
  <c r="Q6688" i="2" s="1"/>
  <c r="G6689" i="2"/>
  <c r="Q6689" i="2" s="1"/>
  <c r="G6690" i="2"/>
  <c r="Q6690" i="2" s="1"/>
  <c r="G6691" i="2"/>
  <c r="Q6691" i="2" s="1"/>
  <c r="G6692" i="2"/>
  <c r="Q6692" i="2" s="1"/>
  <c r="G6693" i="2"/>
  <c r="Q6693" i="2" s="1"/>
  <c r="G6694" i="2"/>
  <c r="Q6694" i="2" s="1"/>
  <c r="G6695" i="2"/>
  <c r="Q6695" i="2" s="1"/>
  <c r="G6696" i="2"/>
  <c r="Q6696" i="2" s="1"/>
  <c r="G6697" i="2"/>
  <c r="Q6697" i="2" s="1"/>
  <c r="G6698" i="2"/>
  <c r="Q6698" i="2" s="1"/>
  <c r="G6699" i="2"/>
  <c r="Q6699" i="2" s="1"/>
  <c r="G6700" i="2"/>
  <c r="Q6700" i="2" s="1"/>
  <c r="G6701" i="2"/>
  <c r="Q6701" i="2" s="1"/>
  <c r="G6702" i="2"/>
  <c r="Q6702" i="2" s="1"/>
  <c r="G6703" i="2"/>
  <c r="Q6703" i="2" s="1"/>
  <c r="G6704" i="2"/>
  <c r="Q6704" i="2" s="1"/>
  <c r="G6705" i="2"/>
  <c r="Q6705" i="2" s="1"/>
  <c r="G6706" i="2"/>
  <c r="Q6706" i="2" s="1"/>
  <c r="G6707" i="2"/>
  <c r="Q6707" i="2" s="1"/>
  <c r="G6708" i="2"/>
  <c r="Q6708" i="2" s="1"/>
  <c r="G6709" i="2"/>
  <c r="Q6709" i="2" s="1"/>
  <c r="G6710" i="2"/>
  <c r="Q6710" i="2" s="1"/>
  <c r="G6711" i="2"/>
  <c r="Q6711" i="2" s="1"/>
  <c r="G6712" i="2"/>
  <c r="Q6712" i="2" s="1"/>
  <c r="G6713" i="2"/>
  <c r="Q6713" i="2" s="1"/>
  <c r="G6714" i="2"/>
  <c r="Q6714" i="2" s="1"/>
  <c r="G6715" i="2"/>
  <c r="Q6715" i="2" s="1"/>
  <c r="G6716" i="2"/>
  <c r="Q6716" i="2" s="1"/>
  <c r="G6717" i="2"/>
  <c r="Q6717" i="2" s="1"/>
  <c r="G6718" i="2"/>
  <c r="Q6718" i="2" s="1"/>
  <c r="G6719" i="2"/>
  <c r="Q6719" i="2" s="1"/>
  <c r="G6720" i="2"/>
  <c r="Q6720" i="2" s="1"/>
  <c r="G6721" i="2"/>
  <c r="Q6721" i="2" s="1"/>
  <c r="G6722" i="2"/>
  <c r="Q6722" i="2" s="1"/>
  <c r="G6723" i="2"/>
  <c r="Q6723" i="2" s="1"/>
  <c r="G6724" i="2"/>
  <c r="Q6724" i="2" s="1"/>
  <c r="G6725" i="2"/>
  <c r="Q6725" i="2" s="1"/>
  <c r="G6726" i="2"/>
  <c r="Q6726" i="2" s="1"/>
  <c r="G6727" i="2"/>
  <c r="Q6727" i="2" s="1"/>
  <c r="G6728" i="2"/>
  <c r="Q6728" i="2" s="1"/>
  <c r="G6729" i="2"/>
  <c r="Q6729" i="2" s="1"/>
  <c r="G6730" i="2"/>
  <c r="Q6730" i="2" s="1"/>
  <c r="G6731" i="2"/>
  <c r="Q6731" i="2" s="1"/>
  <c r="G6732" i="2"/>
  <c r="Q6732" i="2" s="1"/>
  <c r="G6733" i="2"/>
  <c r="Q6733" i="2" s="1"/>
  <c r="G6734" i="2"/>
  <c r="Q6734" i="2" s="1"/>
  <c r="G6735" i="2"/>
  <c r="Q6735" i="2" s="1"/>
  <c r="G6736" i="2"/>
  <c r="Q6736" i="2" s="1"/>
  <c r="G6737" i="2"/>
  <c r="Q6737" i="2" s="1"/>
  <c r="G6738" i="2"/>
  <c r="Q6738" i="2" s="1"/>
  <c r="G6739" i="2"/>
  <c r="Q6739" i="2" s="1"/>
  <c r="G6740" i="2"/>
  <c r="Q6740" i="2" s="1"/>
  <c r="G6741" i="2"/>
  <c r="Q6741" i="2" s="1"/>
  <c r="G6742" i="2"/>
  <c r="Q6742" i="2" s="1"/>
  <c r="G6743" i="2"/>
  <c r="Q6743" i="2" s="1"/>
  <c r="G6744" i="2"/>
  <c r="Q6744" i="2" s="1"/>
  <c r="G6745" i="2"/>
  <c r="Q6745" i="2" s="1"/>
  <c r="G6746" i="2"/>
  <c r="Q6746" i="2" s="1"/>
  <c r="G6747" i="2"/>
  <c r="Q6747" i="2" s="1"/>
  <c r="G6748" i="2"/>
  <c r="Q6748" i="2" s="1"/>
  <c r="G6749" i="2"/>
  <c r="Q6749" i="2" s="1"/>
  <c r="G6750" i="2"/>
  <c r="Q6750" i="2" s="1"/>
  <c r="G6751" i="2"/>
  <c r="Q6751" i="2" s="1"/>
  <c r="G6752" i="2"/>
  <c r="Q6752" i="2" s="1"/>
  <c r="G6753" i="2"/>
  <c r="Q6753" i="2" s="1"/>
  <c r="G6754" i="2"/>
  <c r="Q6754" i="2" s="1"/>
  <c r="G6755" i="2"/>
  <c r="Q6755" i="2" s="1"/>
  <c r="G6756" i="2"/>
  <c r="Q6756" i="2" s="1"/>
  <c r="G6757" i="2"/>
  <c r="Q6757" i="2" s="1"/>
  <c r="G6758" i="2"/>
  <c r="Q6758" i="2" s="1"/>
  <c r="G6759" i="2"/>
  <c r="Q6759" i="2" s="1"/>
  <c r="G6760" i="2"/>
  <c r="Q6760" i="2" s="1"/>
  <c r="G6761" i="2"/>
  <c r="Q6761" i="2" s="1"/>
  <c r="G6762" i="2"/>
  <c r="Q6762" i="2" s="1"/>
  <c r="G6763" i="2"/>
  <c r="Q6763" i="2" s="1"/>
  <c r="G6764" i="2"/>
  <c r="Q6764" i="2" s="1"/>
  <c r="G6765" i="2"/>
  <c r="Q6765" i="2" s="1"/>
  <c r="G6766" i="2"/>
  <c r="Q6766" i="2" s="1"/>
  <c r="G6767" i="2"/>
  <c r="Q6767" i="2" s="1"/>
  <c r="G6768" i="2"/>
  <c r="Q6768" i="2" s="1"/>
  <c r="G6769" i="2"/>
  <c r="Q6769" i="2" s="1"/>
  <c r="G6770" i="2"/>
  <c r="Q6770" i="2" s="1"/>
  <c r="G6771" i="2"/>
  <c r="Q6771" i="2" s="1"/>
  <c r="G6772" i="2"/>
  <c r="Q6772" i="2" s="1"/>
  <c r="G6773" i="2"/>
  <c r="Q6773" i="2" s="1"/>
  <c r="G6774" i="2"/>
  <c r="Q6774" i="2" s="1"/>
  <c r="G6775" i="2"/>
  <c r="Q6775" i="2" s="1"/>
  <c r="G6776" i="2"/>
  <c r="Q6776" i="2" s="1"/>
  <c r="G6777" i="2"/>
  <c r="Q6777" i="2" s="1"/>
  <c r="G6778" i="2"/>
  <c r="Q6778" i="2" s="1"/>
  <c r="G6779" i="2"/>
  <c r="Q6779" i="2" s="1"/>
  <c r="G6780" i="2"/>
  <c r="Q6780" i="2" s="1"/>
  <c r="G6781" i="2"/>
  <c r="Q6781" i="2" s="1"/>
  <c r="G6782" i="2"/>
  <c r="Q6782" i="2" s="1"/>
  <c r="G6783" i="2"/>
  <c r="Q6783" i="2" s="1"/>
  <c r="G6784" i="2"/>
  <c r="Q6784" i="2" s="1"/>
  <c r="G6785" i="2"/>
  <c r="Q6785" i="2" s="1"/>
  <c r="G6786" i="2"/>
  <c r="Q6786" i="2" s="1"/>
  <c r="G6787" i="2"/>
  <c r="Q6787" i="2" s="1"/>
  <c r="G6788" i="2"/>
  <c r="Q6788" i="2" s="1"/>
  <c r="G6789" i="2"/>
  <c r="Q6789" i="2" s="1"/>
  <c r="G6790" i="2"/>
  <c r="Q6790" i="2" s="1"/>
  <c r="G6791" i="2"/>
  <c r="Q6791" i="2" s="1"/>
  <c r="G6792" i="2"/>
  <c r="Q6792" i="2" s="1"/>
  <c r="G6793" i="2"/>
  <c r="Q6793" i="2" s="1"/>
  <c r="G6794" i="2"/>
  <c r="Q6794" i="2" s="1"/>
  <c r="G6795" i="2"/>
  <c r="Q6795" i="2" s="1"/>
  <c r="G6796" i="2"/>
  <c r="Q6796" i="2" s="1"/>
  <c r="G6797" i="2"/>
  <c r="Q6797" i="2" s="1"/>
  <c r="G6798" i="2"/>
  <c r="Q6798" i="2" s="1"/>
  <c r="G6799" i="2"/>
  <c r="Q6799" i="2" s="1"/>
  <c r="G6800" i="2"/>
  <c r="Q6800" i="2" s="1"/>
  <c r="G6801" i="2"/>
  <c r="Q6801" i="2" s="1"/>
  <c r="G6802" i="2"/>
  <c r="Q6802" i="2" s="1"/>
  <c r="G6803" i="2"/>
  <c r="Q6803" i="2" s="1"/>
  <c r="G6804" i="2"/>
  <c r="Q6804" i="2" s="1"/>
  <c r="G6805" i="2"/>
  <c r="Q6805" i="2" s="1"/>
  <c r="G6806" i="2"/>
  <c r="Q6806" i="2" s="1"/>
  <c r="G6807" i="2"/>
  <c r="Q6807" i="2" s="1"/>
  <c r="G6808" i="2"/>
  <c r="Q6808" i="2" s="1"/>
  <c r="G6809" i="2"/>
  <c r="Q6809" i="2" s="1"/>
  <c r="G6810" i="2"/>
  <c r="Q6810" i="2" s="1"/>
  <c r="G6811" i="2"/>
  <c r="Q6811" i="2" s="1"/>
  <c r="G6812" i="2"/>
  <c r="Q6812" i="2" s="1"/>
  <c r="G6813" i="2"/>
  <c r="Q6813" i="2" s="1"/>
  <c r="G6814" i="2"/>
  <c r="Q6814" i="2" s="1"/>
  <c r="G6815" i="2"/>
  <c r="Q6815" i="2" s="1"/>
  <c r="G6816" i="2"/>
  <c r="Q6816" i="2" s="1"/>
  <c r="G6817" i="2"/>
  <c r="Q6817" i="2" s="1"/>
  <c r="G6818" i="2"/>
  <c r="Q6818" i="2" s="1"/>
  <c r="G6819" i="2"/>
  <c r="Q6819" i="2" s="1"/>
  <c r="G6820" i="2"/>
  <c r="Q6820" i="2" s="1"/>
  <c r="G6821" i="2"/>
  <c r="Q6821" i="2" s="1"/>
  <c r="G6822" i="2"/>
  <c r="Q6822" i="2" s="1"/>
  <c r="G6823" i="2"/>
  <c r="Q6823" i="2" s="1"/>
  <c r="G6824" i="2"/>
  <c r="Q6824" i="2" s="1"/>
  <c r="G6825" i="2"/>
  <c r="Q6825" i="2" s="1"/>
  <c r="G6826" i="2"/>
  <c r="Q6826" i="2" s="1"/>
  <c r="G6827" i="2"/>
  <c r="Q6827" i="2" s="1"/>
  <c r="G6828" i="2"/>
  <c r="Q6828" i="2" s="1"/>
  <c r="G6829" i="2"/>
  <c r="Q6829" i="2" s="1"/>
  <c r="G6830" i="2"/>
  <c r="Q6830" i="2" s="1"/>
  <c r="G6831" i="2"/>
  <c r="Q6831" i="2" s="1"/>
  <c r="G6832" i="2"/>
  <c r="Q6832" i="2" s="1"/>
  <c r="G6833" i="2"/>
  <c r="Q6833" i="2" s="1"/>
  <c r="G6834" i="2"/>
  <c r="Q6834" i="2" s="1"/>
  <c r="G6835" i="2"/>
  <c r="Q6835" i="2" s="1"/>
  <c r="G6836" i="2"/>
  <c r="Q6836" i="2" s="1"/>
  <c r="G6837" i="2"/>
  <c r="Q6837" i="2" s="1"/>
  <c r="G6838" i="2"/>
  <c r="Q6838" i="2" s="1"/>
  <c r="G6839" i="2"/>
  <c r="Q6839" i="2" s="1"/>
  <c r="G6840" i="2"/>
  <c r="Q6840" i="2" s="1"/>
  <c r="G6841" i="2"/>
  <c r="Q6841" i="2" s="1"/>
  <c r="G6842" i="2"/>
  <c r="Q6842" i="2" s="1"/>
  <c r="G6843" i="2"/>
  <c r="Q6843" i="2" s="1"/>
  <c r="G6844" i="2"/>
  <c r="Q6844" i="2" s="1"/>
  <c r="G6845" i="2"/>
  <c r="Q6845" i="2" s="1"/>
  <c r="G6846" i="2"/>
  <c r="Q6846" i="2" s="1"/>
  <c r="G6847" i="2"/>
  <c r="Q6847" i="2" s="1"/>
  <c r="G6848" i="2"/>
  <c r="Q6848" i="2" s="1"/>
  <c r="G6849" i="2"/>
  <c r="Q6849" i="2" s="1"/>
  <c r="G6850" i="2"/>
  <c r="Q6850" i="2" s="1"/>
  <c r="G6851" i="2"/>
  <c r="Q6851" i="2" s="1"/>
  <c r="G6852" i="2"/>
  <c r="Q6852" i="2" s="1"/>
  <c r="G6853" i="2"/>
  <c r="Q6853" i="2" s="1"/>
  <c r="G6854" i="2"/>
  <c r="Q6854" i="2" s="1"/>
  <c r="G6855" i="2"/>
  <c r="Q6855" i="2" s="1"/>
  <c r="G6856" i="2"/>
  <c r="Q6856" i="2" s="1"/>
  <c r="G6857" i="2"/>
  <c r="Q6857" i="2" s="1"/>
  <c r="G6858" i="2"/>
  <c r="Q6858" i="2" s="1"/>
  <c r="G6859" i="2"/>
  <c r="Q6859" i="2" s="1"/>
  <c r="G6860" i="2"/>
  <c r="Q6860" i="2" s="1"/>
  <c r="G6861" i="2"/>
  <c r="Q6861" i="2" s="1"/>
  <c r="G6862" i="2"/>
  <c r="Q6862" i="2" s="1"/>
  <c r="G6863" i="2"/>
  <c r="Q6863" i="2" s="1"/>
  <c r="G6864" i="2"/>
  <c r="Q6864" i="2" s="1"/>
  <c r="G6865" i="2"/>
  <c r="Q6865" i="2" s="1"/>
  <c r="G6866" i="2"/>
  <c r="Q6866" i="2" s="1"/>
  <c r="G6867" i="2"/>
  <c r="Q6867" i="2" s="1"/>
  <c r="G6868" i="2"/>
  <c r="Q6868" i="2" s="1"/>
  <c r="G6869" i="2"/>
  <c r="Q6869" i="2" s="1"/>
  <c r="G6870" i="2"/>
  <c r="Q6870" i="2" s="1"/>
  <c r="G6871" i="2"/>
  <c r="Q6871" i="2" s="1"/>
  <c r="G6872" i="2"/>
  <c r="Q6872" i="2" s="1"/>
  <c r="G6873" i="2"/>
  <c r="Q6873" i="2" s="1"/>
  <c r="G6874" i="2"/>
  <c r="Q6874" i="2" s="1"/>
  <c r="G6875" i="2"/>
  <c r="Q6875" i="2" s="1"/>
  <c r="G6876" i="2"/>
  <c r="Q6876" i="2" s="1"/>
  <c r="G6877" i="2"/>
  <c r="Q6877" i="2" s="1"/>
  <c r="G6878" i="2"/>
  <c r="Q6878" i="2" s="1"/>
  <c r="G6879" i="2"/>
  <c r="Q6879" i="2" s="1"/>
  <c r="G6880" i="2"/>
  <c r="Q6880" i="2" s="1"/>
  <c r="G6881" i="2"/>
  <c r="Q6881" i="2" s="1"/>
  <c r="G6882" i="2"/>
  <c r="Q6882" i="2" s="1"/>
  <c r="G6883" i="2"/>
  <c r="Q6883" i="2" s="1"/>
  <c r="G6884" i="2"/>
  <c r="Q6884" i="2" s="1"/>
  <c r="G6885" i="2"/>
  <c r="Q6885" i="2" s="1"/>
  <c r="G6886" i="2"/>
  <c r="Q6886" i="2" s="1"/>
  <c r="G6887" i="2"/>
  <c r="Q6887" i="2" s="1"/>
  <c r="G6888" i="2"/>
  <c r="Q6888" i="2" s="1"/>
  <c r="G6889" i="2"/>
  <c r="Q6889" i="2" s="1"/>
  <c r="G6890" i="2"/>
  <c r="Q6890" i="2" s="1"/>
  <c r="G6891" i="2"/>
  <c r="Q6891" i="2" s="1"/>
  <c r="G6892" i="2"/>
  <c r="Q6892" i="2" s="1"/>
  <c r="G6893" i="2"/>
  <c r="Q6893" i="2" s="1"/>
  <c r="G6894" i="2"/>
  <c r="Q6894" i="2" s="1"/>
  <c r="G6895" i="2"/>
  <c r="Q6895" i="2" s="1"/>
  <c r="G6896" i="2"/>
  <c r="Q6896" i="2" s="1"/>
  <c r="G6897" i="2"/>
  <c r="Q6897" i="2" s="1"/>
  <c r="G6898" i="2"/>
  <c r="Q6898" i="2" s="1"/>
  <c r="G6899" i="2"/>
  <c r="Q6899" i="2" s="1"/>
  <c r="G6900" i="2"/>
  <c r="Q6900" i="2" s="1"/>
  <c r="G6901" i="2"/>
  <c r="Q6901" i="2" s="1"/>
  <c r="G6902" i="2"/>
  <c r="Q6902" i="2" s="1"/>
  <c r="G6903" i="2"/>
  <c r="Q6903" i="2" s="1"/>
  <c r="G6904" i="2"/>
  <c r="Q6904" i="2" s="1"/>
  <c r="G6905" i="2"/>
  <c r="Q6905" i="2" s="1"/>
  <c r="G6906" i="2"/>
  <c r="Q6906" i="2" s="1"/>
  <c r="G6907" i="2"/>
  <c r="Q6907" i="2" s="1"/>
  <c r="G6908" i="2"/>
  <c r="Q6908" i="2" s="1"/>
  <c r="G6909" i="2"/>
  <c r="Q6909" i="2" s="1"/>
  <c r="G6910" i="2"/>
  <c r="Q6910" i="2" s="1"/>
  <c r="G6911" i="2"/>
  <c r="Q6911" i="2" s="1"/>
  <c r="G6912" i="2"/>
  <c r="Q6912" i="2" s="1"/>
  <c r="G6913" i="2"/>
  <c r="Q6913" i="2" s="1"/>
  <c r="G6914" i="2"/>
  <c r="Q6914" i="2" s="1"/>
  <c r="G6915" i="2"/>
  <c r="Q6915" i="2" s="1"/>
  <c r="G6916" i="2"/>
  <c r="Q6916" i="2" s="1"/>
  <c r="G6917" i="2"/>
  <c r="Q6917" i="2" s="1"/>
  <c r="G6918" i="2"/>
  <c r="Q6918" i="2" s="1"/>
  <c r="G6919" i="2"/>
  <c r="Q6919" i="2" s="1"/>
  <c r="G6920" i="2"/>
  <c r="Q6920" i="2" s="1"/>
  <c r="G6921" i="2"/>
  <c r="Q6921" i="2" s="1"/>
  <c r="G6922" i="2"/>
  <c r="Q6922" i="2" s="1"/>
  <c r="G6923" i="2"/>
  <c r="Q6923" i="2" s="1"/>
  <c r="G6924" i="2"/>
  <c r="Q6924" i="2" s="1"/>
  <c r="G6925" i="2"/>
  <c r="Q6925" i="2" s="1"/>
  <c r="G6926" i="2"/>
  <c r="Q6926" i="2" s="1"/>
  <c r="G6927" i="2"/>
  <c r="Q6927" i="2" s="1"/>
  <c r="G6928" i="2"/>
  <c r="Q6928" i="2" s="1"/>
  <c r="G6929" i="2"/>
  <c r="Q6929" i="2" s="1"/>
  <c r="G6930" i="2"/>
  <c r="Q6930" i="2" s="1"/>
  <c r="G6931" i="2"/>
  <c r="Q6931" i="2" s="1"/>
  <c r="G6932" i="2"/>
  <c r="Q6932" i="2" s="1"/>
  <c r="G6933" i="2"/>
  <c r="Q6933" i="2" s="1"/>
  <c r="G6934" i="2"/>
  <c r="Q6934" i="2" s="1"/>
  <c r="G6935" i="2"/>
  <c r="Q6935" i="2" s="1"/>
  <c r="G6936" i="2"/>
  <c r="Q6936" i="2" s="1"/>
  <c r="G6937" i="2"/>
  <c r="Q6937" i="2" s="1"/>
  <c r="G6938" i="2"/>
  <c r="Q6938" i="2" s="1"/>
  <c r="G6939" i="2"/>
  <c r="Q6939" i="2" s="1"/>
  <c r="G6940" i="2"/>
  <c r="Q6940" i="2" s="1"/>
  <c r="G6941" i="2"/>
  <c r="Q6941" i="2" s="1"/>
  <c r="G6942" i="2"/>
  <c r="Q6942" i="2" s="1"/>
  <c r="G6943" i="2"/>
  <c r="Q6943" i="2" s="1"/>
  <c r="G6944" i="2"/>
  <c r="Q6944" i="2" s="1"/>
  <c r="G6945" i="2"/>
  <c r="Q6945" i="2" s="1"/>
  <c r="G6946" i="2"/>
  <c r="Q6946" i="2" s="1"/>
  <c r="G6947" i="2"/>
  <c r="Q6947" i="2" s="1"/>
  <c r="G6948" i="2"/>
  <c r="Q6948" i="2" s="1"/>
  <c r="G6949" i="2"/>
  <c r="Q6949" i="2" s="1"/>
  <c r="G6950" i="2"/>
  <c r="Q6950" i="2" s="1"/>
  <c r="G6951" i="2"/>
  <c r="Q6951" i="2" s="1"/>
  <c r="G6952" i="2"/>
  <c r="Q6952" i="2" s="1"/>
  <c r="G6953" i="2"/>
  <c r="Q6953" i="2" s="1"/>
  <c r="G6954" i="2"/>
  <c r="Q6954" i="2" s="1"/>
  <c r="G6955" i="2"/>
  <c r="Q6955" i="2" s="1"/>
  <c r="G6956" i="2"/>
  <c r="Q6956" i="2" s="1"/>
  <c r="G6957" i="2"/>
  <c r="Q6957" i="2" s="1"/>
  <c r="G6958" i="2"/>
  <c r="Q6958" i="2" s="1"/>
  <c r="G6959" i="2"/>
  <c r="Q6959" i="2" s="1"/>
  <c r="G6960" i="2"/>
  <c r="Q6960" i="2" s="1"/>
  <c r="G6961" i="2"/>
  <c r="Q6961" i="2" s="1"/>
  <c r="G6962" i="2"/>
  <c r="Q6962" i="2" s="1"/>
  <c r="G6963" i="2"/>
  <c r="Q6963" i="2" s="1"/>
  <c r="G6964" i="2"/>
  <c r="Q6964" i="2" s="1"/>
  <c r="G6965" i="2"/>
  <c r="Q6965" i="2" s="1"/>
  <c r="G6966" i="2"/>
  <c r="Q6966" i="2" s="1"/>
  <c r="G6967" i="2"/>
  <c r="Q6967" i="2" s="1"/>
  <c r="G6968" i="2"/>
  <c r="Q6968" i="2" s="1"/>
  <c r="G6969" i="2"/>
  <c r="Q6969" i="2" s="1"/>
  <c r="G6970" i="2"/>
  <c r="Q6970" i="2" s="1"/>
  <c r="G6971" i="2"/>
  <c r="Q6971" i="2" s="1"/>
  <c r="G6972" i="2"/>
  <c r="Q6972" i="2" s="1"/>
  <c r="G6973" i="2"/>
  <c r="Q6973" i="2" s="1"/>
  <c r="G6974" i="2"/>
  <c r="Q6974" i="2" s="1"/>
  <c r="G6975" i="2"/>
  <c r="Q6975" i="2" s="1"/>
  <c r="G6976" i="2"/>
  <c r="Q6976" i="2" s="1"/>
  <c r="G6977" i="2"/>
  <c r="Q6977" i="2" s="1"/>
  <c r="G6978" i="2"/>
  <c r="Q6978" i="2" s="1"/>
  <c r="G6979" i="2"/>
  <c r="Q6979" i="2" s="1"/>
  <c r="G6980" i="2"/>
  <c r="Q6980" i="2" s="1"/>
  <c r="G6981" i="2"/>
  <c r="Q6981" i="2" s="1"/>
  <c r="G6982" i="2"/>
  <c r="Q6982" i="2" s="1"/>
  <c r="G6983" i="2"/>
  <c r="Q6983" i="2" s="1"/>
  <c r="G6984" i="2"/>
  <c r="Q6984" i="2" s="1"/>
  <c r="G6985" i="2"/>
  <c r="Q6985" i="2" s="1"/>
  <c r="G6986" i="2"/>
  <c r="Q6986" i="2" s="1"/>
  <c r="G6987" i="2"/>
  <c r="Q6987" i="2" s="1"/>
  <c r="G6988" i="2"/>
  <c r="Q6988" i="2" s="1"/>
  <c r="G6989" i="2"/>
  <c r="Q6989" i="2" s="1"/>
  <c r="G6990" i="2"/>
  <c r="Q6990" i="2" s="1"/>
  <c r="G6991" i="2"/>
  <c r="Q6991" i="2" s="1"/>
  <c r="G6992" i="2"/>
  <c r="Q6992" i="2" s="1"/>
  <c r="G6993" i="2"/>
  <c r="Q6993" i="2" s="1"/>
  <c r="G6994" i="2"/>
  <c r="Q6994" i="2" s="1"/>
  <c r="G6995" i="2"/>
  <c r="Q6995" i="2" s="1"/>
  <c r="G6996" i="2"/>
  <c r="Q6996" i="2" s="1"/>
  <c r="G6997" i="2"/>
  <c r="Q6997" i="2" s="1"/>
  <c r="G6998" i="2"/>
  <c r="Q6998" i="2" s="1"/>
  <c r="G6999" i="2"/>
  <c r="Q6999" i="2" s="1"/>
  <c r="G7000" i="2"/>
  <c r="Q7000" i="2" s="1"/>
  <c r="G7001" i="2"/>
  <c r="Q7001" i="2" s="1"/>
  <c r="G7002" i="2"/>
  <c r="Q7002" i="2" s="1"/>
  <c r="G7003" i="2"/>
  <c r="Q7003" i="2" s="1"/>
  <c r="G7004" i="2"/>
  <c r="Q7004" i="2" s="1"/>
  <c r="G7005" i="2"/>
  <c r="Q7005" i="2" s="1"/>
  <c r="G7006" i="2"/>
  <c r="Q7006" i="2" s="1"/>
  <c r="G7007" i="2"/>
  <c r="Q7007" i="2" s="1"/>
  <c r="G7008" i="2"/>
  <c r="Q7008" i="2" s="1"/>
  <c r="G7009" i="2"/>
  <c r="Q7009" i="2" s="1"/>
  <c r="G7010" i="2"/>
  <c r="Q7010" i="2" s="1"/>
  <c r="G7011" i="2"/>
  <c r="Q7011" i="2" s="1"/>
  <c r="G7012" i="2"/>
  <c r="Q7012" i="2" s="1"/>
  <c r="G7013" i="2"/>
  <c r="Q7013" i="2" s="1"/>
  <c r="G7014" i="2"/>
  <c r="Q7014" i="2" s="1"/>
  <c r="G7015" i="2"/>
  <c r="Q7015" i="2" s="1"/>
  <c r="G7016" i="2"/>
  <c r="Q7016" i="2" s="1"/>
  <c r="G7017" i="2"/>
  <c r="Q7017" i="2" s="1"/>
  <c r="G7018" i="2"/>
  <c r="Q7018" i="2" s="1"/>
  <c r="G7019" i="2"/>
  <c r="Q7019" i="2" s="1"/>
  <c r="G7020" i="2"/>
  <c r="Q7020" i="2" s="1"/>
  <c r="G7021" i="2"/>
  <c r="Q7021" i="2" s="1"/>
  <c r="G7022" i="2"/>
  <c r="Q7022" i="2" s="1"/>
  <c r="G7023" i="2"/>
  <c r="Q7023" i="2" s="1"/>
  <c r="G7024" i="2"/>
  <c r="Q7024" i="2" s="1"/>
  <c r="G7025" i="2"/>
  <c r="Q7025" i="2" s="1"/>
  <c r="G7026" i="2"/>
  <c r="Q7026" i="2" s="1"/>
  <c r="G7027" i="2"/>
  <c r="Q7027" i="2" s="1"/>
  <c r="G7028" i="2"/>
  <c r="Q7028" i="2" s="1"/>
  <c r="G7029" i="2"/>
  <c r="Q7029" i="2" s="1"/>
  <c r="G7030" i="2"/>
  <c r="Q7030" i="2" s="1"/>
  <c r="G7031" i="2"/>
  <c r="Q7031" i="2" s="1"/>
  <c r="G7032" i="2"/>
  <c r="Q7032" i="2" s="1"/>
  <c r="G7033" i="2"/>
  <c r="Q7033" i="2" s="1"/>
  <c r="G7034" i="2"/>
  <c r="Q7034" i="2" s="1"/>
  <c r="G7035" i="2"/>
  <c r="Q7035" i="2" s="1"/>
  <c r="G7036" i="2"/>
  <c r="Q7036" i="2" s="1"/>
  <c r="G7037" i="2"/>
  <c r="Q7037" i="2" s="1"/>
  <c r="G7038" i="2"/>
  <c r="Q7038" i="2" s="1"/>
  <c r="G7039" i="2"/>
  <c r="Q7039" i="2" s="1"/>
  <c r="G7040" i="2"/>
  <c r="Q7040" i="2" s="1"/>
  <c r="G7041" i="2"/>
  <c r="Q7041" i="2" s="1"/>
  <c r="G7042" i="2"/>
  <c r="Q7042" i="2" s="1"/>
  <c r="G7043" i="2"/>
  <c r="Q7043" i="2" s="1"/>
  <c r="G7044" i="2"/>
  <c r="Q7044" i="2" s="1"/>
  <c r="G7045" i="2"/>
  <c r="Q7045" i="2" s="1"/>
  <c r="G7046" i="2"/>
  <c r="Q7046" i="2" s="1"/>
  <c r="G7047" i="2"/>
  <c r="Q7047" i="2" s="1"/>
  <c r="G7048" i="2"/>
  <c r="Q7048" i="2" s="1"/>
  <c r="G7049" i="2"/>
  <c r="Q7049" i="2" s="1"/>
  <c r="G7050" i="2"/>
  <c r="Q7050" i="2" s="1"/>
  <c r="G7051" i="2"/>
  <c r="Q7051" i="2" s="1"/>
  <c r="G7052" i="2"/>
  <c r="Q7052" i="2" s="1"/>
  <c r="G7053" i="2"/>
  <c r="Q7053" i="2" s="1"/>
  <c r="G7054" i="2"/>
  <c r="Q7054" i="2" s="1"/>
  <c r="G7055" i="2"/>
  <c r="Q7055" i="2" s="1"/>
  <c r="G7056" i="2"/>
  <c r="Q7056" i="2" s="1"/>
  <c r="G7057" i="2"/>
  <c r="Q7057" i="2" s="1"/>
  <c r="G7058" i="2"/>
  <c r="Q7058" i="2" s="1"/>
  <c r="G7059" i="2"/>
  <c r="Q7059" i="2" s="1"/>
  <c r="G7060" i="2"/>
  <c r="Q7060" i="2" s="1"/>
  <c r="G7061" i="2"/>
  <c r="Q7061" i="2" s="1"/>
  <c r="G7062" i="2"/>
  <c r="Q7062" i="2" s="1"/>
  <c r="G7063" i="2"/>
  <c r="Q7063" i="2" s="1"/>
  <c r="G7064" i="2"/>
  <c r="Q7064" i="2" s="1"/>
  <c r="G7065" i="2"/>
  <c r="Q7065" i="2" s="1"/>
  <c r="G7066" i="2"/>
  <c r="Q7066" i="2" s="1"/>
  <c r="G7067" i="2"/>
  <c r="Q7067" i="2" s="1"/>
  <c r="G7068" i="2"/>
  <c r="Q7068" i="2" s="1"/>
  <c r="G7069" i="2"/>
  <c r="Q7069" i="2" s="1"/>
  <c r="G7070" i="2"/>
  <c r="Q7070" i="2" s="1"/>
  <c r="G7071" i="2"/>
  <c r="Q7071" i="2" s="1"/>
  <c r="G7072" i="2"/>
  <c r="Q7072" i="2" s="1"/>
  <c r="G7073" i="2"/>
  <c r="Q7073" i="2" s="1"/>
  <c r="G7074" i="2"/>
  <c r="Q7074" i="2" s="1"/>
  <c r="G7075" i="2"/>
  <c r="Q7075" i="2" s="1"/>
  <c r="G7076" i="2"/>
  <c r="Q7076" i="2" s="1"/>
  <c r="G7077" i="2"/>
  <c r="Q7077" i="2" s="1"/>
  <c r="G7078" i="2"/>
  <c r="Q7078" i="2" s="1"/>
  <c r="G7079" i="2"/>
  <c r="Q7079" i="2" s="1"/>
  <c r="G7080" i="2"/>
  <c r="Q7080" i="2" s="1"/>
  <c r="G7081" i="2"/>
  <c r="Q7081" i="2" s="1"/>
  <c r="G7082" i="2"/>
  <c r="Q7082" i="2" s="1"/>
  <c r="G7083" i="2"/>
  <c r="Q7083" i="2" s="1"/>
  <c r="G7084" i="2"/>
  <c r="Q7084" i="2" s="1"/>
  <c r="G7085" i="2"/>
  <c r="Q7085" i="2" s="1"/>
  <c r="G7086" i="2"/>
  <c r="Q7086" i="2" s="1"/>
  <c r="G7087" i="2"/>
  <c r="Q7087" i="2" s="1"/>
  <c r="G7088" i="2"/>
  <c r="Q7088" i="2" s="1"/>
  <c r="G7089" i="2"/>
  <c r="Q7089" i="2" s="1"/>
  <c r="G7090" i="2"/>
  <c r="Q7090" i="2" s="1"/>
  <c r="G7091" i="2"/>
  <c r="Q7091" i="2" s="1"/>
  <c r="G7092" i="2"/>
  <c r="Q7092" i="2" s="1"/>
  <c r="G7093" i="2"/>
  <c r="Q7093" i="2" s="1"/>
  <c r="G7094" i="2"/>
  <c r="Q7094" i="2" s="1"/>
  <c r="G7095" i="2"/>
  <c r="Q7095" i="2" s="1"/>
  <c r="G7096" i="2"/>
  <c r="Q7096" i="2" s="1"/>
  <c r="G7097" i="2"/>
  <c r="Q7097" i="2" s="1"/>
  <c r="G7098" i="2"/>
  <c r="Q7098" i="2" s="1"/>
  <c r="G7099" i="2"/>
  <c r="Q7099" i="2" s="1"/>
  <c r="G7100" i="2"/>
  <c r="Q7100" i="2" s="1"/>
  <c r="G7101" i="2"/>
  <c r="Q7101" i="2" s="1"/>
  <c r="G7102" i="2"/>
  <c r="Q7102" i="2" s="1"/>
  <c r="G7103" i="2"/>
  <c r="Q7103" i="2" s="1"/>
  <c r="G7104" i="2"/>
  <c r="Q7104" i="2" s="1"/>
  <c r="G7105" i="2"/>
  <c r="Q7105" i="2" s="1"/>
  <c r="G7106" i="2"/>
  <c r="Q7106" i="2" s="1"/>
  <c r="G7107" i="2"/>
  <c r="Q7107" i="2" s="1"/>
  <c r="G7108" i="2"/>
  <c r="Q7108" i="2" s="1"/>
  <c r="G7109" i="2"/>
  <c r="Q7109" i="2" s="1"/>
  <c r="G7110" i="2"/>
  <c r="Q7110" i="2" s="1"/>
  <c r="G7111" i="2"/>
  <c r="Q7111" i="2" s="1"/>
  <c r="G7112" i="2"/>
  <c r="Q7112" i="2" s="1"/>
  <c r="G7113" i="2"/>
  <c r="Q7113" i="2" s="1"/>
  <c r="G7114" i="2"/>
  <c r="Q7114" i="2" s="1"/>
  <c r="G7115" i="2"/>
  <c r="Q7115" i="2" s="1"/>
  <c r="G7116" i="2"/>
  <c r="Q7116" i="2" s="1"/>
  <c r="G7117" i="2"/>
  <c r="Q7117" i="2" s="1"/>
  <c r="G7118" i="2"/>
  <c r="Q7118" i="2" s="1"/>
  <c r="G7119" i="2"/>
  <c r="Q7119" i="2" s="1"/>
  <c r="G7120" i="2"/>
  <c r="Q7120" i="2" s="1"/>
  <c r="G7121" i="2"/>
  <c r="Q7121" i="2" s="1"/>
  <c r="G7122" i="2"/>
  <c r="Q7122" i="2" s="1"/>
  <c r="G7123" i="2"/>
  <c r="Q7123" i="2" s="1"/>
  <c r="G7124" i="2"/>
  <c r="Q7124" i="2" s="1"/>
  <c r="G7125" i="2"/>
  <c r="Q7125" i="2" s="1"/>
  <c r="G7126" i="2"/>
  <c r="Q7126" i="2" s="1"/>
  <c r="G7127" i="2"/>
  <c r="Q7127" i="2" s="1"/>
  <c r="G7128" i="2"/>
  <c r="Q7128" i="2" s="1"/>
  <c r="G7129" i="2"/>
  <c r="Q7129" i="2" s="1"/>
  <c r="G7130" i="2"/>
  <c r="Q7130" i="2" s="1"/>
  <c r="G7131" i="2"/>
  <c r="Q7131" i="2" s="1"/>
  <c r="G7132" i="2"/>
  <c r="Q7132" i="2" s="1"/>
  <c r="G7133" i="2"/>
  <c r="Q7133" i="2" s="1"/>
  <c r="G7134" i="2"/>
  <c r="Q7134" i="2" s="1"/>
  <c r="G7135" i="2"/>
  <c r="Q7135" i="2" s="1"/>
  <c r="G7136" i="2"/>
  <c r="Q7136" i="2" s="1"/>
  <c r="G7137" i="2"/>
  <c r="Q7137" i="2" s="1"/>
  <c r="G7138" i="2"/>
  <c r="Q7138" i="2" s="1"/>
  <c r="G7139" i="2"/>
  <c r="Q7139" i="2" s="1"/>
  <c r="G7140" i="2"/>
  <c r="Q7140" i="2" s="1"/>
  <c r="G7141" i="2"/>
  <c r="Q7141" i="2" s="1"/>
  <c r="G7142" i="2"/>
  <c r="Q7142" i="2" s="1"/>
  <c r="G7143" i="2"/>
  <c r="Q7143" i="2" s="1"/>
  <c r="G7144" i="2"/>
  <c r="Q7144" i="2" s="1"/>
  <c r="G7145" i="2"/>
  <c r="Q7145" i="2" s="1"/>
  <c r="G7146" i="2"/>
  <c r="Q7146" i="2" s="1"/>
  <c r="G7147" i="2"/>
  <c r="Q7147" i="2" s="1"/>
  <c r="G7148" i="2"/>
  <c r="Q7148" i="2" s="1"/>
  <c r="G7149" i="2"/>
  <c r="Q7149" i="2" s="1"/>
  <c r="G7150" i="2"/>
  <c r="Q7150" i="2" s="1"/>
  <c r="G7151" i="2"/>
  <c r="Q7151" i="2" s="1"/>
  <c r="G7152" i="2"/>
  <c r="Q7152" i="2" s="1"/>
  <c r="G7153" i="2"/>
  <c r="Q7153" i="2" s="1"/>
  <c r="G7154" i="2"/>
  <c r="Q7154" i="2" s="1"/>
  <c r="G7155" i="2"/>
  <c r="Q7155" i="2" s="1"/>
  <c r="G7156" i="2"/>
  <c r="Q7156" i="2" s="1"/>
  <c r="G7157" i="2"/>
  <c r="Q7157" i="2" s="1"/>
  <c r="G7158" i="2"/>
  <c r="Q7158" i="2" s="1"/>
  <c r="G7159" i="2"/>
  <c r="Q7159" i="2" s="1"/>
  <c r="G7160" i="2"/>
  <c r="Q7160" i="2" s="1"/>
  <c r="G7161" i="2"/>
  <c r="Q7161" i="2" s="1"/>
  <c r="G7162" i="2"/>
  <c r="Q7162" i="2" s="1"/>
  <c r="G7163" i="2"/>
  <c r="Q7163" i="2" s="1"/>
  <c r="G7164" i="2"/>
  <c r="Q7164" i="2" s="1"/>
  <c r="G7165" i="2"/>
  <c r="Q7165" i="2" s="1"/>
  <c r="G7166" i="2"/>
  <c r="Q7166" i="2" s="1"/>
  <c r="G7167" i="2"/>
  <c r="Q7167" i="2" s="1"/>
  <c r="G7168" i="2"/>
  <c r="Q7168" i="2" s="1"/>
  <c r="G7169" i="2"/>
  <c r="Q7169" i="2" s="1"/>
  <c r="G7170" i="2"/>
  <c r="Q7170" i="2" s="1"/>
  <c r="G7171" i="2"/>
  <c r="Q7171" i="2" s="1"/>
  <c r="G7172" i="2"/>
  <c r="Q7172" i="2" s="1"/>
  <c r="G7173" i="2"/>
  <c r="Q7173" i="2" s="1"/>
  <c r="G7174" i="2"/>
  <c r="Q7174" i="2" s="1"/>
  <c r="G7175" i="2"/>
  <c r="Q7175" i="2" s="1"/>
  <c r="G7176" i="2"/>
  <c r="Q7176" i="2" s="1"/>
  <c r="G7177" i="2"/>
  <c r="Q7177" i="2" s="1"/>
  <c r="G7178" i="2"/>
  <c r="Q7178" i="2" s="1"/>
  <c r="G7179" i="2"/>
  <c r="Q7179" i="2" s="1"/>
  <c r="G7180" i="2"/>
  <c r="Q7180" i="2" s="1"/>
  <c r="G7181" i="2"/>
  <c r="Q7181" i="2" s="1"/>
  <c r="G7182" i="2"/>
  <c r="Q7182" i="2" s="1"/>
  <c r="G7183" i="2"/>
  <c r="Q7183" i="2" s="1"/>
  <c r="G7184" i="2"/>
  <c r="Q7184" i="2" s="1"/>
  <c r="G7185" i="2"/>
  <c r="Q7185" i="2" s="1"/>
  <c r="G7186" i="2"/>
  <c r="Q7186" i="2" s="1"/>
  <c r="G7187" i="2"/>
  <c r="Q7187" i="2" s="1"/>
  <c r="G7188" i="2"/>
  <c r="Q7188" i="2" s="1"/>
  <c r="G7189" i="2"/>
  <c r="Q7189" i="2" s="1"/>
  <c r="G7190" i="2"/>
  <c r="Q7190" i="2" s="1"/>
  <c r="G7191" i="2"/>
  <c r="Q7191" i="2" s="1"/>
  <c r="G7192" i="2"/>
  <c r="Q7192" i="2" s="1"/>
  <c r="G7193" i="2"/>
  <c r="Q7193" i="2" s="1"/>
  <c r="G7194" i="2"/>
  <c r="Q7194" i="2" s="1"/>
  <c r="G7195" i="2"/>
  <c r="Q7195" i="2" s="1"/>
  <c r="G7196" i="2"/>
  <c r="Q7196" i="2" s="1"/>
  <c r="G7197" i="2"/>
  <c r="Q7197" i="2" s="1"/>
  <c r="G7198" i="2"/>
  <c r="Q7198" i="2" s="1"/>
  <c r="G7199" i="2"/>
  <c r="Q7199" i="2" s="1"/>
  <c r="G7200" i="2"/>
  <c r="Q7200" i="2" s="1"/>
  <c r="G7201" i="2"/>
  <c r="Q7201" i="2" s="1"/>
  <c r="G7202" i="2"/>
  <c r="Q7202" i="2" s="1"/>
  <c r="G7203" i="2"/>
  <c r="Q7203" i="2" s="1"/>
  <c r="G7204" i="2"/>
  <c r="Q7204" i="2" s="1"/>
  <c r="G7205" i="2"/>
  <c r="Q7205" i="2" s="1"/>
  <c r="G7206" i="2"/>
  <c r="Q7206" i="2" s="1"/>
  <c r="G7207" i="2"/>
  <c r="Q7207" i="2" s="1"/>
  <c r="G7208" i="2"/>
  <c r="Q7208" i="2" s="1"/>
  <c r="G7209" i="2"/>
  <c r="Q7209" i="2" s="1"/>
  <c r="G7210" i="2"/>
  <c r="Q7210" i="2" s="1"/>
  <c r="G7211" i="2"/>
  <c r="Q7211" i="2" s="1"/>
  <c r="G7212" i="2"/>
  <c r="Q7212" i="2" s="1"/>
  <c r="G7213" i="2"/>
  <c r="Q7213" i="2" s="1"/>
  <c r="G7214" i="2"/>
  <c r="Q7214" i="2" s="1"/>
  <c r="G7215" i="2"/>
  <c r="Q7215" i="2" s="1"/>
  <c r="G7216" i="2"/>
  <c r="Q7216" i="2" s="1"/>
  <c r="G7217" i="2"/>
  <c r="Q7217" i="2" s="1"/>
  <c r="G7218" i="2"/>
  <c r="Q7218" i="2" s="1"/>
  <c r="G7219" i="2"/>
  <c r="Q7219" i="2" s="1"/>
  <c r="G7220" i="2"/>
  <c r="Q7220" i="2" s="1"/>
  <c r="G7221" i="2"/>
  <c r="Q7221" i="2" s="1"/>
  <c r="G7222" i="2"/>
  <c r="Q7222" i="2" s="1"/>
  <c r="G7223" i="2"/>
  <c r="Q7223" i="2" s="1"/>
  <c r="G7224" i="2"/>
  <c r="Q7224" i="2" s="1"/>
  <c r="G7225" i="2"/>
  <c r="Q7225" i="2" s="1"/>
  <c r="G7226" i="2"/>
  <c r="Q7226" i="2" s="1"/>
  <c r="G7227" i="2"/>
  <c r="Q7227" i="2" s="1"/>
  <c r="G7228" i="2"/>
  <c r="Q7228" i="2" s="1"/>
  <c r="G7229" i="2"/>
  <c r="Q7229" i="2" s="1"/>
  <c r="G7230" i="2"/>
  <c r="Q7230" i="2" s="1"/>
  <c r="G7231" i="2"/>
  <c r="Q7231" i="2" s="1"/>
  <c r="G7232" i="2"/>
  <c r="Q7232" i="2" s="1"/>
  <c r="G7233" i="2"/>
  <c r="Q7233" i="2" s="1"/>
  <c r="G7234" i="2"/>
  <c r="Q7234" i="2" s="1"/>
  <c r="G7235" i="2"/>
  <c r="Q7235" i="2" s="1"/>
  <c r="G7236" i="2"/>
  <c r="Q7236" i="2" s="1"/>
  <c r="G7237" i="2"/>
  <c r="Q7237" i="2" s="1"/>
  <c r="G7238" i="2"/>
  <c r="Q7238" i="2" s="1"/>
  <c r="G7239" i="2"/>
  <c r="Q7239" i="2" s="1"/>
  <c r="G7240" i="2"/>
  <c r="Q7240" i="2" s="1"/>
  <c r="G7241" i="2"/>
  <c r="Q7241" i="2" s="1"/>
  <c r="G7242" i="2"/>
  <c r="Q7242" i="2" s="1"/>
  <c r="G7243" i="2"/>
  <c r="Q7243" i="2" s="1"/>
  <c r="G7244" i="2"/>
  <c r="Q7244" i="2" s="1"/>
  <c r="G7245" i="2"/>
  <c r="Q7245" i="2" s="1"/>
  <c r="G7246" i="2"/>
  <c r="Q7246" i="2" s="1"/>
  <c r="G7247" i="2"/>
  <c r="Q7247" i="2" s="1"/>
  <c r="G7248" i="2"/>
  <c r="Q7248" i="2" s="1"/>
  <c r="G7249" i="2"/>
  <c r="Q7249" i="2" s="1"/>
  <c r="G7250" i="2"/>
  <c r="Q7250" i="2" s="1"/>
  <c r="G7251" i="2"/>
  <c r="Q7251" i="2" s="1"/>
  <c r="G7252" i="2"/>
  <c r="Q7252" i="2" s="1"/>
  <c r="G7253" i="2"/>
  <c r="Q7253" i="2" s="1"/>
  <c r="G7254" i="2"/>
  <c r="Q7254" i="2" s="1"/>
  <c r="G7255" i="2"/>
  <c r="Q7255" i="2" s="1"/>
  <c r="G7256" i="2"/>
  <c r="Q7256" i="2" s="1"/>
  <c r="G7257" i="2"/>
  <c r="Q7257" i="2" s="1"/>
  <c r="G7258" i="2"/>
  <c r="Q7258" i="2" s="1"/>
  <c r="G7259" i="2"/>
  <c r="Q7259" i="2" s="1"/>
  <c r="G7260" i="2"/>
  <c r="Q7260" i="2" s="1"/>
  <c r="G7261" i="2"/>
  <c r="Q7261" i="2" s="1"/>
  <c r="G7262" i="2"/>
  <c r="Q7262" i="2" s="1"/>
  <c r="G7263" i="2"/>
  <c r="Q7263" i="2" s="1"/>
  <c r="G7264" i="2"/>
  <c r="Q7264" i="2" s="1"/>
  <c r="G7265" i="2"/>
  <c r="Q7265" i="2" s="1"/>
  <c r="G7266" i="2"/>
  <c r="Q7266" i="2" s="1"/>
  <c r="G7267" i="2"/>
  <c r="Q7267" i="2" s="1"/>
  <c r="G7268" i="2"/>
  <c r="Q7268" i="2" s="1"/>
  <c r="G7269" i="2"/>
  <c r="Q7269" i="2" s="1"/>
  <c r="G7270" i="2"/>
  <c r="Q7270" i="2" s="1"/>
  <c r="G7271" i="2"/>
  <c r="Q7271" i="2" s="1"/>
  <c r="G7272" i="2"/>
  <c r="Q7272" i="2" s="1"/>
  <c r="G7273" i="2"/>
  <c r="Q7273" i="2" s="1"/>
  <c r="G7274" i="2"/>
  <c r="Q7274" i="2" s="1"/>
  <c r="G7275" i="2"/>
  <c r="Q7275" i="2" s="1"/>
  <c r="G7276" i="2"/>
  <c r="Q7276" i="2" s="1"/>
  <c r="G7277" i="2"/>
  <c r="Q7277" i="2" s="1"/>
  <c r="G7278" i="2"/>
  <c r="Q7278" i="2" s="1"/>
  <c r="G7279" i="2"/>
  <c r="Q7279" i="2" s="1"/>
  <c r="G7280" i="2"/>
  <c r="Q7280" i="2" s="1"/>
  <c r="G7281" i="2"/>
  <c r="Q7281" i="2" s="1"/>
  <c r="G7282" i="2"/>
  <c r="Q7282" i="2" s="1"/>
  <c r="G7283" i="2"/>
  <c r="Q7283" i="2" s="1"/>
  <c r="G7284" i="2"/>
  <c r="Q7284" i="2" s="1"/>
  <c r="G7285" i="2"/>
  <c r="Q7285" i="2" s="1"/>
  <c r="G7286" i="2"/>
  <c r="Q7286" i="2" s="1"/>
  <c r="G7287" i="2"/>
  <c r="Q7287" i="2" s="1"/>
  <c r="G7288" i="2"/>
  <c r="Q7288" i="2" s="1"/>
  <c r="G7289" i="2"/>
  <c r="Q7289" i="2" s="1"/>
  <c r="G7290" i="2"/>
  <c r="Q7290" i="2" s="1"/>
  <c r="G7291" i="2"/>
  <c r="Q7291" i="2" s="1"/>
  <c r="G7292" i="2"/>
  <c r="Q7292" i="2" s="1"/>
  <c r="G7293" i="2"/>
  <c r="Q7293" i="2" s="1"/>
  <c r="G7294" i="2"/>
  <c r="Q7294" i="2" s="1"/>
  <c r="G7295" i="2"/>
  <c r="Q7295" i="2" s="1"/>
  <c r="G7296" i="2"/>
  <c r="Q7296" i="2" s="1"/>
  <c r="G7297" i="2"/>
  <c r="Q7297" i="2" s="1"/>
  <c r="G7298" i="2"/>
  <c r="Q7298" i="2" s="1"/>
  <c r="G7299" i="2"/>
  <c r="Q7299" i="2" s="1"/>
  <c r="G7300" i="2"/>
  <c r="Q7300" i="2" s="1"/>
  <c r="G7301" i="2"/>
  <c r="Q7301" i="2" s="1"/>
  <c r="G7302" i="2"/>
  <c r="Q7302" i="2" s="1"/>
  <c r="G7303" i="2"/>
  <c r="Q7303" i="2" s="1"/>
  <c r="G7304" i="2"/>
  <c r="Q7304" i="2" s="1"/>
  <c r="G7305" i="2"/>
  <c r="Q7305" i="2" s="1"/>
  <c r="G7306" i="2"/>
  <c r="Q7306" i="2" s="1"/>
  <c r="G7307" i="2"/>
  <c r="Q7307" i="2" s="1"/>
  <c r="G7308" i="2"/>
  <c r="Q7308" i="2" s="1"/>
  <c r="G7309" i="2"/>
  <c r="Q7309" i="2" s="1"/>
  <c r="G7310" i="2"/>
  <c r="Q7310" i="2" s="1"/>
  <c r="G7311" i="2"/>
  <c r="Q7311" i="2" s="1"/>
  <c r="G7312" i="2"/>
  <c r="Q7312" i="2" s="1"/>
  <c r="G7313" i="2"/>
  <c r="Q7313" i="2" s="1"/>
  <c r="G7314" i="2"/>
  <c r="Q7314" i="2" s="1"/>
  <c r="G7315" i="2"/>
  <c r="Q7315" i="2" s="1"/>
  <c r="G7316" i="2"/>
  <c r="Q7316" i="2" s="1"/>
  <c r="G7317" i="2"/>
  <c r="Q7317" i="2" s="1"/>
  <c r="G7318" i="2"/>
  <c r="Q7318" i="2" s="1"/>
  <c r="G7319" i="2"/>
  <c r="Q7319" i="2" s="1"/>
  <c r="G7320" i="2"/>
  <c r="Q7320" i="2" s="1"/>
  <c r="G7321" i="2"/>
  <c r="Q7321" i="2" s="1"/>
  <c r="G7322" i="2"/>
  <c r="Q7322" i="2" s="1"/>
  <c r="G7323" i="2"/>
  <c r="Q7323" i="2" s="1"/>
  <c r="G7324" i="2"/>
  <c r="Q7324" i="2" s="1"/>
  <c r="G7325" i="2"/>
  <c r="Q7325" i="2" s="1"/>
  <c r="G7326" i="2"/>
  <c r="Q7326" i="2" s="1"/>
  <c r="G7327" i="2"/>
  <c r="Q7327" i="2" s="1"/>
  <c r="G7328" i="2"/>
  <c r="Q7328" i="2" s="1"/>
  <c r="G7329" i="2"/>
  <c r="Q7329" i="2" s="1"/>
  <c r="G7330" i="2"/>
  <c r="Q7330" i="2" s="1"/>
  <c r="G7331" i="2"/>
  <c r="Q7331" i="2" s="1"/>
  <c r="G7332" i="2"/>
  <c r="Q7332" i="2" s="1"/>
  <c r="G7333" i="2"/>
  <c r="Q7333" i="2" s="1"/>
  <c r="G7334" i="2"/>
  <c r="Q7334" i="2" s="1"/>
  <c r="G7335" i="2"/>
  <c r="Q7335" i="2" s="1"/>
  <c r="G7336" i="2"/>
  <c r="Q7336" i="2" s="1"/>
  <c r="G7337" i="2"/>
  <c r="Q7337" i="2" s="1"/>
  <c r="G7338" i="2"/>
  <c r="Q7338" i="2" s="1"/>
  <c r="G7339" i="2"/>
  <c r="Q7339" i="2" s="1"/>
  <c r="G7340" i="2"/>
  <c r="Q7340" i="2" s="1"/>
  <c r="G7341" i="2"/>
  <c r="Q7341" i="2" s="1"/>
  <c r="G7342" i="2"/>
  <c r="Q7342" i="2" s="1"/>
  <c r="G7343" i="2"/>
  <c r="Q7343" i="2" s="1"/>
  <c r="G7344" i="2"/>
  <c r="Q7344" i="2" s="1"/>
  <c r="G7345" i="2"/>
  <c r="Q7345" i="2" s="1"/>
  <c r="G7346" i="2"/>
  <c r="Q7346" i="2" s="1"/>
  <c r="G7347" i="2"/>
  <c r="Q7347" i="2" s="1"/>
  <c r="G7348" i="2"/>
  <c r="Q7348" i="2" s="1"/>
  <c r="G7349" i="2"/>
  <c r="Q7349" i="2" s="1"/>
  <c r="G7350" i="2"/>
  <c r="Q7350" i="2" s="1"/>
  <c r="G7351" i="2"/>
  <c r="Q7351" i="2" s="1"/>
  <c r="G7352" i="2"/>
  <c r="Q7352" i="2" s="1"/>
  <c r="G7353" i="2"/>
  <c r="Q7353" i="2" s="1"/>
  <c r="G7354" i="2"/>
  <c r="Q7354" i="2" s="1"/>
  <c r="G7355" i="2"/>
  <c r="Q7355" i="2" s="1"/>
  <c r="G7356" i="2"/>
  <c r="Q7356" i="2" s="1"/>
  <c r="G7357" i="2"/>
  <c r="Q7357" i="2" s="1"/>
  <c r="G7358" i="2"/>
  <c r="Q7358" i="2" s="1"/>
  <c r="G7359" i="2"/>
  <c r="Q7359" i="2" s="1"/>
  <c r="G7360" i="2"/>
  <c r="Q7360" i="2" s="1"/>
  <c r="G7361" i="2"/>
  <c r="Q7361" i="2" s="1"/>
  <c r="G7362" i="2"/>
  <c r="Q7362" i="2" s="1"/>
  <c r="G7363" i="2"/>
  <c r="Q7363" i="2" s="1"/>
  <c r="G7364" i="2"/>
  <c r="Q7364" i="2" s="1"/>
  <c r="G7365" i="2"/>
  <c r="Q7365" i="2" s="1"/>
  <c r="G7366" i="2"/>
  <c r="Q7366" i="2" s="1"/>
  <c r="G7367" i="2"/>
  <c r="Q7367" i="2" s="1"/>
  <c r="G7368" i="2"/>
  <c r="Q7368" i="2" s="1"/>
  <c r="G7369" i="2"/>
  <c r="Q7369" i="2" s="1"/>
  <c r="G7370" i="2"/>
  <c r="Q7370" i="2" s="1"/>
  <c r="G7371" i="2"/>
  <c r="Q7371" i="2" s="1"/>
  <c r="G7372" i="2"/>
  <c r="Q7372" i="2" s="1"/>
  <c r="G7373" i="2"/>
  <c r="Q7373" i="2" s="1"/>
  <c r="G7374" i="2"/>
  <c r="Q7374" i="2" s="1"/>
  <c r="G7375" i="2"/>
  <c r="Q7375" i="2" s="1"/>
  <c r="G7376" i="2"/>
  <c r="Q7376" i="2" s="1"/>
  <c r="G7377" i="2"/>
  <c r="Q7377" i="2" s="1"/>
  <c r="G7378" i="2"/>
  <c r="Q7378" i="2" s="1"/>
  <c r="G7379" i="2"/>
  <c r="Q7379" i="2" s="1"/>
  <c r="G7380" i="2"/>
  <c r="Q7380" i="2" s="1"/>
  <c r="G7381" i="2"/>
  <c r="Q7381" i="2" s="1"/>
  <c r="G7382" i="2"/>
  <c r="Q7382" i="2" s="1"/>
  <c r="G7383" i="2"/>
  <c r="Q7383" i="2" s="1"/>
  <c r="G7384" i="2"/>
  <c r="Q7384" i="2" s="1"/>
  <c r="G7385" i="2"/>
  <c r="Q7385" i="2" s="1"/>
  <c r="G7386" i="2"/>
  <c r="Q7386" i="2" s="1"/>
  <c r="G7387" i="2"/>
  <c r="Q7387" i="2" s="1"/>
  <c r="G7388" i="2"/>
  <c r="Q7388" i="2" s="1"/>
  <c r="G7389" i="2"/>
  <c r="Q7389" i="2" s="1"/>
  <c r="G7390" i="2"/>
  <c r="Q7390" i="2" s="1"/>
  <c r="G7391" i="2"/>
  <c r="Q7391" i="2" s="1"/>
  <c r="G7392" i="2"/>
  <c r="Q7392" i="2" s="1"/>
  <c r="G7393" i="2"/>
  <c r="Q7393" i="2" s="1"/>
  <c r="G7394" i="2"/>
  <c r="Q7394" i="2" s="1"/>
  <c r="G7395" i="2"/>
  <c r="Q7395" i="2" s="1"/>
  <c r="G7396" i="2"/>
  <c r="Q7396" i="2" s="1"/>
  <c r="G7397" i="2"/>
  <c r="Q7397" i="2" s="1"/>
  <c r="G7398" i="2"/>
  <c r="Q7398" i="2" s="1"/>
  <c r="G7399" i="2"/>
  <c r="Q7399" i="2" s="1"/>
  <c r="G7400" i="2"/>
  <c r="Q7400" i="2" s="1"/>
  <c r="G7401" i="2"/>
  <c r="Q7401" i="2" s="1"/>
  <c r="G7402" i="2"/>
  <c r="Q7402" i="2" s="1"/>
  <c r="G7403" i="2"/>
  <c r="Q7403" i="2" s="1"/>
  <c r="G7404" i="2"/>
  <c r="Q7404" i="2" s="1"/>
  <c r="G7405" i="2"/>
  <c r="Q7405" i="2" s="1"/>
  <c r="G7406" i="2"/>
  <c r="Q7406" i="2" s="1"/>
  <c r="G7407" i="2"/>
  <c r="Q7407" i="2" s="1"/>
  <c r="G7408" i="2"/>
  <c r="Q7408" i="2" s="1"/>
  <c r="G7409" i="2"/>
  <c r="Q7409" i="2" s="1"/>
  <c r="G7410" i="2"/>
  <c r="Q7410" i="2" s="1"/>
  <c r="G7411" i="2"/>
  <c r="Q7411" i="2" s="1"/>
  <c r="G7412" i="2"/>
  <c r="Q7412" i="2" s="1"/>
  <c r="G7413" i="2"/>
  <c r="Q7413" i="2" s="1"/>
  <c r="G7414" i="2"/>
  <c r="Q7414" i="2" s="1"/>
  <c r="G7415" i="2"/>
  <c r="Q7415" i="2" s="1"/>
  <c r="G7416" i="2"/>
  <c r="Q7416" i="2" s="1"/>
  <c r="G7417" i="2"/>
  <c r="Q7417" i="2" s="1"/>
  <c r="G7418" i="2"/>
  <c r="Q7418" i="2" s="1"/>
  <c r="G7419" i="2"/>
  <c r="Q7419" i="2" s="1"/>
  <c r="G7420" i="2"/>
  <c r="Q7420" i="2" s="1"/>
  <c r="G7421" i="2"/>
  <c r="Q7421" i="2" s="1"/>
  <c r="G7422" i="2"/>
  <c r="Q7422" i="2" s="1"/>
  <c r="G7423" i="2"/>
  <c r="Q7423" i="2" s="1"/>
  <c r="G7424" i="2"/>
  <c r="Q7424" i="2" s="1"/>
  <c r="G7425" i="2"/>
  <c r="Q7425" i="2" s="1"/>
  <c r="G7426" i="2"/>
  <c r="Q7426" i="2" s="1"/>
  <c r="G7427" i="2"/>
  <c r="Q7427" i="2" s="1"/>
  <c r="G7428" i="2"/>
  <c r="Q7428" i="2" s="1"/>
  <c r="G7429" i="2"/>
  <c r="Q7429" i="2" s="1"/>
  <c r="G7430" i="2"/>
  <c r="Q7430" i="2" s="1"/>
  <c r="G7431" i="2"/>
  <c r="Q7431" i="2" s="1"/>
  <c r="G7432" i="2"/>
  <c r="Q7432" i="2" s="1"/>
  <c r="G7433" i="2"/>
  <c r="Q7433" i="2" s="1"/>
  <c r="G7434" i="2"/>
  <c r="Q7434" i="2" s="1"/>
  <c r="G7435" i="2"/>
  <c r="Q7435" i="2" s="1"/>
  <c r="G7436" i="2"/>
  <c r="Q7436" i="2" s="1"/>
  <c r="G7437" i="2"/>
  <c r="Q7437" i="2" s="1"/>
  <c r="G7438" i="2"/>
  <c r="Q7438" i="2" s="1"/>
  <c r="G7439" i="2"/>
  <c r="Q7439" i="2" s="1"/>
  <c r="G7440" i="2"/>
  <c r="Q7440" i="2" s="1"/>
  <c r="G7441" i="2"/>
  <c r="Q7441" i="2" s="1"/>
  <c r="G7442" i="2"/>
  <c r="Q7442" i="2" s="1"/>
  <c r="G7443" i="2"/>
  <c r="Q7443" i="2" s="1"/>
  <c r="G7444" i="2"/>
  <c r="Q7444" i="2" s="1"/>
  <c r="G7445" i="2"/>
  <c r="Q7445" i="2" s="1"/>
  <c r="G7446" i="2"/>
  <c r="Q7446" i="2" s="1"/>
  <c r="G7447" i="2"/>
  <c r="Q7447" i="2" s="1"/>
  <c r="G7448" i="2"/>
  <c r="Q7448" i="2" s="1"/>
  <c r="G7449" i="2"/>
  <c r="Q7449" i="2" s="1"/>
  <c r="G7450" i="2"/>
  <c r="Q7450" i="2" s="1"/>
  <c r="G7451" i="2"/>
  <c r="Q7451" i="2" s="1"/>
  <c r="G7452" i="2"/>
  <c r="Q7452" i="2" s="1"/>
  <c r="G7453" i="2"/>
  <c r="Q7453" i="2" s="1"/>
  <c r="G7454" i="2"/>
  <c r="Q7454" i="2" s="1"/>
  <c r="G7455" i="2"/>
  <c r="Q7455" i="2" s="1"/>
  <c r="G7456" i="2"/>
  <c r="Q7456" i="2" s="1"/>
  <c r="G7457" i="2"/>
  <c r="Q7457" i="2" s="1"/>
  <c r="G7458" i="2"/>
  <c r="Q7458" i="2" s="1"/>
  <c r="G7459" i="2"/>
  <c r="Q7459" i="2" s="1"/>
  <c r="G7460" i="2"/>
  <c r="Q7460" i="2" s="1"/>
  <c r="G7461" i="2"/>
  <c r="Q7461" i="2" s="1"/>
  <c r="G7462" i="2"/>
  <c r="Q7462" i="2" s="1"/>
  <c r="G7463" i="2"/>
  <c r="Q7463" i="2" s="1"/>
  <c r="G7464" i="2"/>
  <c r="Q7464" i="2" s="1"/>
  <c r="G7465" i="2"/>
  <c r="Q7465" i="2" s="1"/>
  <c r="G7466" i="2"/>
  <c r="Q7466" i="2" s="1"/>
  <c r="G7467" i="2"/>
  <c r="Q7467" i="2" s="1"/>
  <c r="G7468" i="2"/>
  <c r="Q7468" i="2" s="1"/>
  <c r="G7469" i="2"/>
  <c r="Q7469" i="2" s="1"/>
  <c r="G7470" i="2"/>
  <c r="Q7470" i="2" s="1"/>
  <c r="G7471" i="2"/>
  <c r="Q7471" i="2" s="1"/>
  <c r="G7472" i="2"/>
  <c r="Q7472" i="2" s="1"/>
  <c r="G7473" i="2"/>
  <c r="Q7473" i="2" s="1"/>
  <c r="G7474" i="2"/>
  <c r="Q7474" i="2" s="1"/>
  <c r="G7475" i="2"/>
  <c r="Q7475" i="2" s="1"/>
  <c r="G7476" i="2"/>
  <c r="Q7476" i="2" s="1"/>
  <c r="G7477" i="2"/>
  <c r="Q7477" i="2" s="1"/>
  <c r="G7478" i="2"/>
  <c r="Q7478" i="2" s="1"/>
  <c r="G7479" i="2"/>
  <c r="Q7479" i="2" s="1"/>
  <c r="G7480" i="2"/>
  <c r="Q7480" i="2" s="1"/>
  <c r="G7481" i="2"/>
  <c r="Q7481" i="2" s="1"/>
  <c r="G7482" i="2"/>
  <c r="Q7482" i="2" s="1"/>
  <c r="G7483" i="2"/>
  <c r="Q7483" i="2" s="1"/>
  <c r="G7484" i="2"/>
  <c r="Q7484" i="2" s="1"/>
  <c r="G7485" i="2"/>
  <c r="Q7485" i="2" s="1"/>
  <c r="G7486" i="2"/>
  <c r="Q7486" i="2" s="1"/>
  <c r="G7487" i="2"/>
  <c r="Q7487" i="2" s="1"/>
  <c r="G7488" i="2"/>
  <c r="Q7488" i="2" s="1"/>
  <c r="G7489" i="2"/>
  <c r="Q7489" i="2" s="1"/>
  <c r="G7490" i="2"/>
  <c r="Q7490" i="2" s="1"/>
  <c r="G7491" i="2"/>
  <c r="Q7491" i="2" s="1"/>
  <c r="G7492" i="2"/>
  <c r="Q7492" i="2" s="1"/>
  <c r="G7493" i="2"/>
  <c r="Q7493" i="2" s="1"/>
  <c r="G7494" i="2"/>
  <c r="Q7494" i="2" s="1"/>
  <c r="G7495" i="2"/>
  <c r="Q7495" i="2" s="1"/>
  <c r="G7496" i="2"/>
  <c r="Q7496" i="2" s="1"/>
  <c r="G7497" i="2"/>
  <c r="Q7497" i="2" s="1"/>
  <c r="G7498" i="2"/>
  <c r="Q7498" i="2" s="1"/>
  <c r="G7499" i="2"/>
  <c r="Q7499" i="2" s="1"/>
  <c r="G7500" i="2"/>
  <c r="Q7500" i="2" s="1"/>
  <c r="G7501" i="2"/>
  <c r="Q7501" i="2" s="1"/>
  <c r="G7502" i="2"/>
  <c r="Q7502" i="2" s="1"/>
  <c r="G7503" i="2"/>
  <c r="Q7503" i="2" s="1"/>
  <c r="G7504" i="2"/>
  <c r="Q7504" i="2" s="1"/>
  <c r="G7505" i="2"/>
  <c r="Q7505" i="2" s="1"/>
  <c r="G7506" i="2"/>
  <c r="Q7506" i="2" s="1"/>
  <c r="G7507" i="2"/>
  <c r="Q7507" i="2" s="1"/>
  <c r="G7508" i="2"/>
  <c r="Q7508" i="2" s="1"/>
  <c r="G7509" i="2"/>
  <c r="Q7509" i="2" s="1"/>
  <c r="G7510" i="2"/>
  <c r="Q7510" i="2" s="1"/>
  <c r="G7511" i="2"/>
  <c r="Q7511" i="2" s="1"/>
  <c r="G7512" i="2"/>
  <c r="Q7512" i="2" s="1"/>
  <c r="G7513" i="2"/>
  <c r="Q7513" i="2" s="1"/>
  <c r="G7514" i="2"/>
  <c r="Q7514" i="2" s="1"/>
  <c r="G7515" i="2"/>
  <c r="Q7515" i="2" s="1"/>
  <c r="G7516" i="2"/>
  <c r="Q7516" i="2" s="1"/>
  <c r="G7517" i="2"/>
  <c r="Q7517" i="2" s="1"/>
  <c r="G7518" i="2"/>
  <c r="Q7518" i="2" s="1"/>
  <c r="G7519" i="2"/>
  <c r="Q7519" i="2" s="1"/>
  <c r="G7520" i="2"/>
  <c r="Q7520" i="2" s="1"/>
  <c r="G7521" i="2"/>
  <c r="Q7521" i="2" s="1"/>
  <c r="G7522" i="2"/>
  <c r="Q7522" i="2" s="1"/>
  <c r="G7523" i="2"/>
  <c r="Q7523" i="2" s="1"/>
  <c r="G7524" i="2"/>
  <c r="Q7524" i="2" s="1"/>
  <c r="G7525" i="2"/>
  <c r="Q7525" i="2" s="1"/>
  <c r="G7526" i="2"/>
  <c r="Q7526" i="2" s="1"/>
  <c r="G7527" i="2"/>
  <c r="Q7527" i="2" s="1"/>
  <c r="G7528" i="2"/>
  <c r="Q7528" i="2" s="1"/>
  <c r="G7529" i="2"/>
  <c r="Q7529" i="2" s="1"/>
  <c r="G7530" i="2"/>
  <c r="Q7530" i="2" s="1"/>
  <c r="G7531" i="2"/>
  <c r="Q7531" i="2" s="1"/>
  <c r="G7532" i="2"/>
  <c r="Q7532" i="2" s="1"/>
  <c r="G7533" i="2"/>
  <c r="Q7533" i="2" s="1"/>
  <c r="G7534" i="2"/>
  <c r="Q7534" i="2" s="1"/>
  <c r="G7535" i="2"/>
  <c r="Q7535" i="2" s="1"/>
  <c r="G7536" i="2"/>
  <c r="Q7536" i="2" s="1"/>
  <c r="G7537" i="2"/>
  <c r="Q7537" i="2" s="1"/>
  <c r="G7538" i="2"/>
  <c r="Q7538" i="2" s="1"/>
  <c r="G7539" i="2"/>
  <c r="Q7539" i="2" s="1"/>
  <c r="G7540" i="2"/>
  <c r="Q7540" i="2" s="1"/>
  <c r="G7541" i="2"/>
  <c r="Q7541" i="2" s="1"/>
  <c r="G7542" i="2"/>
  <c r="Q7542" i="2" s="1"/>
  <c r="G7543" i="2"/>
  <c r="Q7543" i="2" s="1"/>
  <c r="G7544" i="2"/>
  <c r="Q7544" i="2" s="1"/>
  <c r="G7545" i="2"/>
  <c r="Q7545" i="2" s="1"/>
  <c r="G7546" i="2"/>
  <c r="Q7546" i="2" s="1"/>
  <c r="G7547" i="2"/>
  <c r="Q7547" i="2" s="1"/>
  <c r="G7548" i="2"/>
  <c r="Q7548" i="2" s="1"/>
  <c r="G7549" i="2"/>
  <c r="Q7549" i="2" s="1"/>
  <c r="G7550" i="2"/>
  <c r="Q7550" i="2" s="1"/>
  <c r="G7551" i="2"/>
  <c r="Q7551" i="2" s="1"/>
  <c r="G7552" i="2"/>
  <c r="Q7552" i="2" s="1"/>
  <c r="G7553" i="2"/>
  <c r="Q7553" i="2" s="1"/>
  <c r="G7554" i="2"/>
  <c r="Q7554" i="2" s="1"/>
  <c r="G7555" i="2"/>
  <c r="Q7555" i="2" s="1"/>
  <c r="G7556" i="2"/>
  <c r="Q7556" i="2" s="1"/>
  <c r="G7557" i="2"/>
  <c r="Q7557" i="2" s="1"/>
  <c r="G7558" i="2"/>
  <c r="Q7558" i="2" s="1"/>
  <c r="G7559" i="2"/>
  <c r="Q7559" i="2" s="1"/>
  <c r="G7560" i="2"/>
  <c r="Q7560" i="2" s="1"/>
  <c r="G7561" i="2"/>
  <c r="Q7561" i="2" s="1"/>
  <c r="G7562" i="2"/>
  <c r="Q7562" i="2" s="1"/>
  <c r="G7563" i="2"/>
  <c r="Q7563" i="2" s="1"/>
  <c r="G7564" i="2"/>
  <c r="Q7564" i="2" s="1"/>
  <c r="G7565" i="2"/>
  <c r="Q7565" i="2" s="1"/>
  <c r="G7566" i="2"/>
  <c r="Q7566" i="2" s="1"/>
  <c r="G7567" i="2"/>
  <c r="Q7567" i="2" s="1"/>
  <c r="G7568" i="2"/>
  <c r="Q7568" i="2" s="1"/>
  <c r="G7569" i="2"/>
  <c r="Q7569" i="2" s="1"/>
  <c r="G7570" i="2"/>
  <c r="Q7570" i="2" s="1"/>
  <c r="G7571" i="2"/>
  <c r="Q7571" i="2" s="1"/>
  <c r="G7572" i="2"/>
  <c r="Q7572" i="2" s="1"/>
  <c r="G7573" i="2"/>
  <c r="Q7573" i="2" s="1"/>
  <c r="G7574" i="2"/>
  <c r="Q7574" i="2" s="1"/>
  <c r="G7575" i="2"/>
  <c r="Q7575" i="2" s="1"/>
  <c r="G7576" i="2"/>
  <c r="Q7576" i="2" s="1"/>
  <c r="G7577" i="2"/>
  <c r="Q7577" i="2" s="1"/>
  <c r="G7578" i="2"/>
  <c r="Q7578" i="2" s="1"/>
  <c r="G7579" i="2"/>
  <c r="Q7579" i="2" s="1"/>
  <c r="G7580" i="2"/>
  <c r="Q7580" i="2" s="1"/>
  <c r="G7581" i="2"/>
  <c r="Q7581" i="2" s="1"/>
  <c r="G7582" i="2"/>
  <c r="Q7582" i="2" s="1"/>
  <c r="G7583" i="2"/>
  <c r="Q7583" i="2" s="1"/>
  <c r="G7584" i="2"/>
  <c r="Q7584" i="2" s="1"/>
  <c r="G7585" i="2"/>
  <c r="Q7585" i="2" s="1"/>
  <c r="G7586" i="2"/>
  <c r="Q7586" i="2" s="1"/>
  <c r="G7587" i="2"/>
  <c r="Q7587" i="2" s="1"/>
  <c r="G7588" i="2"/>
  <c r="Q7588" i="2" s="1"/>
  <c r="G7589" i="2"/>
  <c r="Q7589" i="2" s="1"/>
  <c r="G7590" i="2"/>
  <c r="Q7590" i="2" s="1"/>
  <c r="G7591" i="2"/>
  <c r="Q7591" i="2" s="1"/>
  <c r="G7592" i="2"/>
  <c r="Q7592" i="2" s="1"/>
  <c r="G7593" i="2"/>
  <c r="Q7593" i="2" s="1"/>
  <c r="G7594" i="2"/>
  <c r="Q7594" i="2" s="1"/>
  <c r="G7595" i="2"/>
  <c r="Q7595" i="2" s="1"/>
  <c r="G7596" i="2"/>
  <c r="Q7596" i="2" s="1"/>
  <c r="G7597" i="2"/>
  <c r="Q7597" i="2" s="1"/>
  <c r="G7598" i="2"/>
  <c r="Q7598" i="2" s="1"/>
  <c r="G7599" i="2"/>
  <c r="Q7599" i="2" s="1"/>
  <c r="G7600" i="2"/>
  <c r="Q7600" i="2" s="1"/>
  <c r="G7601" i="2"/>
  <c r="Q7601" i="2" s="1"/>
  <c r="G7602" i="2"/>
  <c r="Q7602" i="2" s="1"/>
  <c r="G7603" i="2"/>
  <c r="Q7603" i="2" s="1"/>
  <c r="G7604" i="2"/>
  <c r="Q7604" i="2" s="1"/>
  <c r="G7605" i="2"/>
  <c r="Q7605" i="2" s="1"/>
  <c r="G7606" i="2"/>
  <c r="Q7606" i="2" s="1"/>
  <c r="G7607" i="2"/>
  <c r="Q7607" i="2" s="1"/>
  <c r="G7608" i="2"/>
  <c r="Q7608" i="2" s="1"/>
  <c r="G7609" i="2"/>
  <c r="Q7609" i="2" s="1"/>
  <c r="G7610" i="2"/>
  <c r="Q7610" i="2" s="1"/>
  <c r="G7611" i="2"/>
  <c r="Q7611" i="2" s="1"/>
  <c r="G7612" i="2"/>
  <c r="Q7612" i="2" s="1"/>
  <c r="G7613" i="2"/>
  <c r="Q7613" i="2" s="1"/>
  <c r="G7614" i="2"/>
  <c r="Q7614" i="2" s="1"/>
  <c r="G7615" i="2"/>
  <c r="Q7615" i="2" s="1"/>
  <c r="G7616" i="2"/>
  <c r="Q7616" i="2" s="1"/>
  <c r="G7617" i="2"/>
  <c r="Q7617" i="2" s="1"/>
  <c r="G7618" i="2"/>
  <c r="Q7618" i="2" s="1"/>
  <c r="G7619" i="2"/>
  <c r="Q7619" i="2" s="1"/>
  <c r="G7620" i="2"/>
  <c r="Q7620" i="2" s="1"/>
  <c r="G7621" i="2"/>
  <c r="Q7621" i="2" s="1"/>
  <c r="G7622" i="2"/>
  <c r="Q7622" i="2" s="1"/>
  <c r="G7623" i="2"/>
  <c r="Q7623" i="2" s="1"/>
  <c r="G7624" i="2"/>
  <c r="Q7624" i="2" s="1"/>
  <c r="G7625" i="2"/>
  <c r="Q7625" i="2" s="1"/>
  <c r="G7626" i="2"/>
  <c r="Q7626" i="2" s="1"/>
  <c r="G7627" i="2"/>
  <c r="Q7627" i="2" s="1"/>
  <c r="G7628" i="2"/>
  <c r="Q7628" i="2" s="1"/>
  <c r="G7629" i="2"/>
  <c r="Q7629" i="2" s="1"/>
  <c r="G7630" i="2"/>
  <c r="Q7630" i="2" s="1"/>
  <c r="G7631" i="2"/>
  <c r="Q7631" i="2" s="1"/>
  <c r="G7632" i="2"/>
  <c r="Q7632" i="2" s="1"/>
  <c r="G7633" i="2"/>
  <c r="Q7633" i="2" s="1"/>
  <c r="G7634" i="2"/>
  <c r="Q7634" i="2" s="1"/>
  <c r="G7635" i="2"/>
  <c r="Q7635" i="2" s="1"/>
  <c r="G7636" i="2"/>
  <c r="Q7636" i="2" s="1"/>
  <c r="G7637" i="2"/>
  <c r="Q7637" i="2" s="1"/>
  <c r="G7638" i="2"/>
  <c r="Q7638" i="2" s="1"/>
  <c r="G7639" i="2"/>
  <c r="Q7639" i="2" s="1"/>
  <c r="G7640" i="2"/>
  <c r="Q7640" i="2" s="1"/>
  <c r="G7641" i="2"/>
  <c r="Q7641" i="2" s="1"/>
  <c r="G7642" i="2"/>
  <c r="Q7642" i="2" s="1"/>
  <c r="G7643" i="2"/>
  <c r="Q7643" i="2" s="1"/>
  <c r="G7644" i="2"/>
  <c r="Q7644" i="2" s="1"/>
  <c r="G7645" i="2"/>
  <c r="Q7645" i="2" s="1"/>
  <c r="G7646" i="2"/>
  <c r="Q7646" i="2" s="1"/>
  <c r="G7647" i="2"/>
  <c r="Q7647" i="2" s="1"/>
  <c r="G7648" i="2"/>
  <c r="Q7648" i="2" s="1"/>
  <c r="G7649" i="2"/>
  <c r="Q7649" i="2" s="1"/>
  <c r="G7650" i="2"/>
  <c r="Q7650" i="2" s="1"/>
  <c r="G7651" i="2"/>
  <c r="Q7651" i="2" s="1"/>
  <c r="G7652" i="2"/>
  <c r="Q7652" i="2" s="1"/>
  <c r="G7653" i="2"/>
  <c r="Q7653" i="2" s="1"/>
  <c r="G7654" i="2"/>
  <c r="Q7654" i="2" s="1"/>
  <c r="G7655" i="2"/>
  <c r="Q7655" i="2" s="1"/>
  <c r="G7656" i="2"/>
  <c r="Q7656" i="2" s="1"/>
  <c r="G7657" i="2"/>
  <c r="Q7657" i="2" s="1"/>
  <c r="G7658" i="2"/>
  <c r="Q7658" i="2" s="1"/>
  <c r="G7659" i="2"/>
  <c r="Q7659" i="2" s="1"/>
  <c r="G7660" i="2"/>
  <c r="Q7660" i="2" s="1"/>
  <c r="G7661" i="2"/>
  <c r="Q7661" i="2" s="1"/>
  <c r="G7662" i="2"/>
  <c r="Q7662" i="2" s="1"/>
  <c r="G7663" i="2"/>
  <c r="Q7663" i="2" s="1"/>
  <c r="G7664" i="2"/>
  <c r="Q7664" i="2" s="1"/>
  <c r="G7665" i="2"/>
  <c r="Q7665" i="2" s="1"/>
  <c r="G7666" i="2"/>
  <c r="Q7666" i="2" s="1"/>
  <c r="G7667" i="2"/>
  <c r="Q7667" i="2" s="1"/>
  <c r="G7668" i="2"/>
  <c r="Q7668" i="2" s="1"/>
  <c r="G7669" i="2"/>
  <c r="Q7669" i="2" s="1"/>
  <c r="G7670" i="2"/>
  <c r="Q7670" i="2" s="1"/>
  <c r="G7671" i="2"/>
  <c r="Q7671" i="2" s="1"/>
  <c r="G7672" i="2"/>
  <c r="Q7672" i="2" s="1"/>
  <c r="G7673" i="2"/>
  <c r="Q7673" i="2" s="1"/>
  <c r="G7674" i="2"/>
  <c r="Q7674" i="2" s="1"/>
  <c r="G7675" i="2"/>
  <c r="Q7675" i="2" s="1"/>
  <c r="G7676" i="2"/>
  <c r="Q7676" i="2" s="1"/>
  <c r="G7677" i="2"/>
  <c r="Q7677" i="2" s="1"/>
  <c r="G7678" i="2"/>
  <c r="Q7678" i="2" s="1"/>
  <c r="G7679" i="2"/>
  <c r="Q7679" i="2" s="1"/>
  <c r="G7680" i="2"/>
  <c r="Q7680" i="2" s="1"/>
  <c r="G7681" i="2"/>
  <c r="Q7681" i="2" s="1"/>
  <c r="G7682" i="2"/>
  <c r="Q7682" i="2" s="1"/>
  <c r="G7683" i="2"/>
  <c r="Q7683" i="2" s="1"/>
  <c r="G7684" i="2"/>
  <c r="Q7684" i="2" s="1"/>
  <c r="G7685" i="2"/>
  <c r="Q7685" i="2" s="1"/>
  <c r="G7686" i="2"/>
  <c r="Q7686" i="2" s="1"/>
  <c r="G7687" i="2"/>
  <c r="Q7687" i="2" s="1"/>
  <c r="G7688" i="2"/>
  <c r="Q7688" i="2" s="1"/>
  <c r="G7689" i="2"/>
  <c r="Q7689" i="2" s="1"/>
  <c r="G7690" i="2"/>
  <c r="Q7690" i="2" s="1"/>
  <c r="G7691" i="2"/>
  <c r="Q7691" i="2" s="1"/>
  <c r="G7692" i="2"/>
  <c r="Q7692" i="2" s="1"/>
  <c r="G7693" i="2"/>
  <c r="Q7693" i="2" s="1"/>
  <c r="G7694" i="2"/>
  <c r="Q7694" i="2" s="1"/>
  <c r="G7695" i="2"/>
  <c r="Q7695" i="2" s="1"/>
  <c r="G7696" i="2"/>
  <c r="Q7696" i="2" s="1"/>
  <c r="G7697" i="2"/>
  <c r="Q7697" i="2" s="1"/>
  <c r="G7698" i="2"/>
  <c r="Q7698" i="2" s="1"/>
  <c r="G7699" i="2"/>
  <c r="Q7699" i="2" s="1"/>
  <c r="G7700" i="2"/>
  <c r="Q7700" i="2" s="1"/>
  <c r="G7701" i="2"/>
  <c r="Q7701" i="2" s="1"/>
  <c r="G7702" i="2"/>
  <c r="Q7702" i="2" s="1"/>
  <c r="G7703" i="2"/>
  <c r="Q7703" i="2" s="1"/>
  <c r="G7704" i="2"/>
  <c r="Q7704" i="2" s="1"/>
  <c r="G7705" i="2"/>
  <c r="Q7705" i="2" s="1"/>
  <c r="G7706" i="2"/>
  <c r="Q7706" i="2" s="1"/>
  <c r="G7707" i="2"/>
  <c r="Q7707" i="2" s="1"/>
  <c r="G7708" i="2"/>
  <c r="Q7708" i="2" s="1"/>
  <c r="G7709" i="2"/>
  <c r="Q7709" i="2" s="1"/>
  <c r="G7710" i="2"/>
  <c r="Q7710" i="2" s="1"/>
  <c r="G7711" i="2"/>
  <c r="Q7711" i="2" s="1"/>
  <c r="G7712" i="2"/>
  <c r="Q7712" i="2" s="1"/>
  <c r="G7713" i="2"/>
  <c r="Q7713" i="2" s="1"/>
  <c r="G7714" i="2"/>
  <c r="Q7714" i="2" s="1"/>
  <c r="G7715" i="2"/>
  <c r="Q7715" i="2" s="1"/>
  <c r="G7716" i="2"/>
  <c r="Q7716" i="2" s="1"/>
  <c r="G7717" i="2"/>
  <c r="Q7717" i="2" s="1"/>
  <c r="G7718" i="2"/>
  <c r="Q7718" i="2" s="1"/>
  <c r="G7719" i="2"/>
  <c r="Q7719" i="2" s="1"/>
  <c r="G7720" i="2"/>
  <c r="Q7720" i="2" s="1"/>
  <c r="G7721" i="2"/>
  <c r="Q7721" i="2" s="1"/>
  <c r="G7722" i="2"/>
  <c r="Q7722" i="2" s="1"/>
  <c r="G7723" i="2"/>
  <c r="Q7723" i="2" s="1"/>
  <c r="G7724" i="2"/>
  <c r="Q7724" i="2" s="1"/>
  <c r="G7725" i="2"/>
  <c r="Q7725" i="2" s="1"/>
  <c r="G7726" i="2"/>
  <c r="Q7726" i="2" s="1"/>
  <c r="G7727" i="2"/>
  <c r="Q7727" i="2" s="1"/>
  <c r="G7728" i="2"/>
  <c r="Q7728" i="2" s="1"/>
  <c r="G7729" i="2"/>
  <c r="Q7729" i="2" s="1"/>
  <c r="G7730" i="2"/>
  <c r="Q7730" i="2" s="1"/>
  <c r="G7731" i="2"/>
  <c r="Q7731" i="2" s="1"/>
  <c r="G7732" i="2"/>
  <c r="Q7732" i="2" s="1"/>
  <c r="G7733" i="2"/>
  <c r="Q7733" i="2" s="1"/>
  <c r="G7734" i="2"/>
  <c r="Q7734" i="2" s="1"/>
  <c r="G7735" i="2"/>
  <c r="Q7735" i="2" s="1"/>
  <c r="G7736" i="2"/>
  <c r="Q7736" i="2" s="1"/>
  <c r="G7737" i="2"/>
  <c r="Q7737" i="2" s="1"/>
  <c r="G7738" i="2"/>
  <c r="Q7738" i="2" s="1"/>
  <c r="G7739" i="2"/>
  <c r="Q7739" i="2" s="1"/>
  <c r="G7740" i="2"/>
  <c r="Q7740" i="2" s="1"/>
  <c r="G7741" i="2"/>
  <c r="Q7741" i="2" s="1"/>
  <c r="G7742" i="2"/>
  <c r="Q7742" i="2" s="1"/>
  <c r="G7743" i="2"/>
  <c r="Q7743" i="2" s="1"/>
  <c r="G7744" i="2"/>
  <c r="Q7744" i="2" s="1"/>
  <c r="G7745" i="2"/>
  <c r="Q7745" i="2" s="1"/>
  <c r="G7746" i="2"/>
  <c r="Q7746" i="2" s="1"/>
  <c r="G7747" i="2"/>
  <c r="Q7747" i="2" s="1"/>
  <c r="G7748" i="2"/>
  <c r="Q7748" i="2" s="1"/>
  <c r="G7749" i="2"/>
  <c r="Q7749" i="2" s="1"/>
  <c r="G7750" i="2"/>
  <c r="Q7750" i="2" s="1"/>
  <c r="G7751" i="2"/>
  <c r="Q7751" i="2" s="1"/>
  <c r="G7752" i="2"/>
  <c r="Q7752" i="2" s="1"/>
  <c r="G7753" i="2"/>
  <c r="Q7753" i="2" s="1"/>
  <c r="G7754" i="2"/>
  <c r="Q7754" i="2" s="1"/>
  <c r="G7755" i="2"/>
  <c r="Q7755" i="2" s="1"/>
  <c r="G7756" i="2"/>
  <c r="Q7756" i="2" s="1"/>
  <c r="G7757" i="2"/>
  <c r="Q7757" i="2" s="1"/>
  <c r="G7758" i="2"/>
  <c r="Q7758" i="2" s="1"/>
  <c r="G7759" i="2"/>
  <c r="Q7759" i="2" s="1"/>
  <c r="G7760" i="2"/>
  <c r="Q7760" i="2" s="1"/>
  <c r="G7761" i="2"/>
  <c r="Q7761" i="2" s="1"/>
  <c r="G7762" i="2"/>
  <c r="Q7762" i="2" s="1"/>
  <c r="G7763" i="2"/>
  <c r="Q7763" i="2" s="1"/>
  <c r="G7764" i="2"/>
  <c r="Q7764" i="2" s="1"/>
  <c r="G7765" i="2"/>
  <c r="Q7765" i="2" s="1"/>
  <c r="G7766" i="2"/>
  <c r="Q7766" i="2" s="1"/>
  <c r="G7767" i="2"/>
  <c r="Q7767" i="2" s="1"/>
  <c r="G7768" i="2"/>
  <c r="Q7768" i="2" s="1"/>
  <c r="G7769" i="2"/>
  <c r="Q7769" i="2" s="1"/>
  <c r="G7770" i="2"/>
  <c r="Q7770" i="2" s="1"/>
  <c r="G7771" i="2"/>
  <c r="Q7771" i="2" s="1"/>
  <c r="G7772" i="2"/>
  <c r="Q7772" i="2" s="1"/>
  <c r="G7773" i="2"/>
  <c r="Q7773" i="2" s="1"/>
  <c r="G7774" i="2"/>
  <c r="Q7774" i="2" s="1"/>
  <c r="G7775" i="2"/>
  <c r="Q7775" i="2" s="1"/>
  <c r="G7776" i="2"/>
  <c r="Q7776" i="2" s="1"/>
  <c r="G7777" i="2"/>
  <c r="Q7777" i="2" s="1"/>
  <c r="G7778" i="2"/>
  <c r="Q7778" i="2" s="1"/>
  <c r="G7779" i="2"/>
  <c r="Q7779" i="2" s="1"/>
  <c r="G7780" i="2"/>
  <c r="Q7780" i="2" s="1"/>
  <c r="G7781" i="2"/>
  <c r="Q7781" i="2" s="1"/>
  <c r="G7782" i="2"/>
  <c r="Q7782" i="2" s="1"/>
  <c r="G7783" i="2"/>
  <c r="Q7783" i="2" s="1"/>
  <c r="G7784" i="2"/>
  <c r="Q7784" i="2" s="1"/>
  <c r="G7785" i="2"/>
  <c r="Q7785" i="2" s="1"/>
  <c r="G7786" i="2"/>
  <c r="Q7786" i="2" s="1"/>
  <c r="G7787" i="2"/>
  <c r="Q7787" i="2" s="1"/>
  <c r="G7788" i="2"/>
  <c r="Q7788" i="2" s="1"/>
  <c r="G7789" i="2"/>
  <c r="Q7789" i="2" s="1"/>
  <c r="G7790" i="2"/>
  <c r="Q7790" i="2" s="1"/>
  <c r="G7791" i="2"/>
  <c r="Q7791" i="2" s="1"/>
  <c r="G7792" i="2"/>
  <c r="Q7792" i="2" s="1"/>
  <c r="G7793" i="2"/>
  <c r="Q7793" i="2" s="1"/>
  <c r="G7794" i="2"/>
  <c r="Q7794" i="2" s="1"/>
  <c r="G7795" i="2"/>
  <c r="Q7795" i="2" s="1"/>
  <c r="G7796" i="2"/>
  <c r="Q7796" i="2" s="1"/>
  <c r="G7797" i="2"/>
  <c r="Q7797" i="2" s="1"/>
  <c r="G7798" i="2"/>
  <c r="Q7798" i="2" s="1"/>
  <c r="G7799" i="2"/>
  <c r="Q7799" i="2" s="1"/>
  <c r="G7800" i="2"/>
  <c r="Q7800" i="2" s="1"/>
  <c r="G7801" i="2"/>
  <c r="Q7801" i="2" s="1"/>
  <c r="G7802" i="2"/>
  <c r="Q7802" i="2" s="1"/>
  <c r="G7803" i="2"/>
  <c r="Q7803" i="2" s="1"/>
  <c r="G7804" i="2"/>
  <c r="Q7804" i="2" s="1"/>
  <c r="G7805" i="2"/>
  <c r="Q7805" i="2" s="1"/>
  <c r="G7806" i="2"/>
  <c r="Q7806" i="2" s="1"/>
  <c r="G7807" i="2"/>
  <c r="Q7807" i="2" s="1"/>
  <c r="G7808" i="2"/>
  <c r="Q7808" i="2" s="1"/>
  <c r="G7809" i="2"/>
  <c r="Q7809" i="2" s="1"/>
  <c r="G7810" i="2"/>
  <c r="Q7810" i="2" s="1"/>
  <c r="G7811" i="2"/>
  <c r="Q7811" i="2" s="1"/>
  <c r="G7812" i="2"/>
  <c r="Q7812" i="2" s="1"/>
  <c r="G7813" i="2"/>
  <c r="Q7813" i="2" s="1"/>
  <c r="G7814" i="2"/>
  <c r="Q7814" i="2" s="1"/>
  <c r="G7815" i="2"/>
  <c r="Q7815" i="2" s="1"/>
  <c r="G7816" i="2"/>
  <c r="Q7816" i="2" s="1"/>
  <c r="G7817" i="2"/>
  <c r="Q7817" i="2" s="1"/>
  <c r="G7818" i="2"/>
  <c r="Q7818" i="2" s="1"/>
  <c r="G7819" i="2"/>
  <c r="Q7819" i="2" s="1"/>
  <c r="G7820" i="2"/>
  <c r="Q7820" i="2" s="1"/>
  <c r="G7821" i="2"/>
  <c r="Q7821" i="2" s="1"/>
  <c r="G7822" i="2"/>
  <c r="Q7822" i="2" s="1"/>
  <c r="G7823" i="2"/>
  <c r="Q7823" i="2" s="1"/>
  <c r="G7824" i="2"/>
  <c r="Q7824" i="2" s="1"/>
  <c r="G7825" i="2"/>
  <c r="Q7825" i="2" s="1"/>
  <c r="G7826" i="2"/>
  <c r="Q7826" i="2" s="1"/>
  <c r="G7827" i="2"/>
  <c r="Q7827" i="2" s="1"/>
  <c r="G7828" i="2"/>
  <c r="Q7828" i="2" s="1"/>
  <c r="G7829" i="2"/>
  <c r="Q7829" i="2" s="1"/>
  <c r="G7830" i="2"/>
  <c r="Q7830" i="2" s="1"/>
  <c r="G7831" i="2"/>
  <c r="Q7831" i="2" s="1"/>
  <c r="G7832" i="2"/>
  <c r="Q7832" i="2" s="1"/>
  <c r="G7833" i="2"/>
  <c r="Q7833" i="2" s="1"/>
  <c r="G7834" i="2"/>
  <c r="Q7834" i="2" s="1"/>
  <c r="G7835" i="2"/>
  <c r="Q7835" i="2" s="1"/>
  <c r="G7836" i="2"/>
  <c r="Q7836" i="2" s="1"/>
  <c r="G7837" i="2"/>
  <c r="Q7837" i="2" s="1"/>
  <c r="G7838" i="2"/>
  <c r="Q7838" i="2" s="1"/>
  <c r="G7839" i="2"/>
  <c r="Q7839" i="2" s="1"/>
  <c r="G7840" i="2"/>
  <c r="Q7840" i="2" s="1"/>
  <c r="G7841" i="2"/>
  <c r="Q7841" i="2" s="1"/>
  <c r="G7842" i="2"/>
  <c r="Q7842" i="2" s="1"/>
  <c r="G7843" i="2"/>
  <c r="Q7843" i="2" s="1"/>
  <c r="G7844" i="2"/>
  <c r="Q7844" i="2" s="1"/>
  <c r="G7845" i="2"/>
  <c r="Q7845" i="2" s="1"/>
  <c r="G7846" i="2"/>
  <c r="Q7846" i="2" s="1"/>
  <c r="G7847" i="2"/>
  <c r="Q7847" i="2" s="1"/>
  <c r="G7848" i="2"/>
  <c r="Q7848" i="2" s="1"/>
  <c r="G7849" i="2"/>
  <c r="Q7849" i="2" s="1"/>
  <c r="G7850" i="2"/>
  <c r="Q7850" i="2" s="1"/>
  <c r="G7851" i="2"/>
  <c r="Q7851" i="2" s="1"/>
  <c r="G7852" i="2"/>
  <c r="Q7852" i="2" s="1"/>
  <c r="G7853" i="2"/>
  <c r="Q7853" i="2" s="1"/>
  <c r="G7854" i="2"/>
  <c r="Q7854" i="2" s="1"/>
  <c r="G7855" i="2"/>
  <c r="Q7855" i="2" s="1"/>
  <c r="G7856" i="2"/>
  <c r="Q7856" i="2" s="1"/>
  <c r="G7857" i="2"/>
  <c r="Q7857" i="2" s="1"/>
  <c r="G7858" i="2"/>
  <c r="Q7858" i="2" s="1"/>
  <c r="G7859" i="2"/>
  <c r="Q7859" i="2" s="1"/>
  <c r="G7860" i="2"/>
  <c r="Q7860" i="2" s="1"/>
  <c r="G7861" i="2"/>
  <c r="Q7861" i="2" s="1"/>
  <c r="G7862" i="2"/>
  <c r="Q7862" i="2" s="1"/>
  <c r="G7863" i="2"/>
  <c r="Q7863" i="2" s="1"/>
  <c r="G7864" i="2"/>
  <c r="Q7864" i="2" s="1"/>
  <c r="G7865" i="2"/>
  <c r="Q7865" i="2" s="1"/>
  <c r="G7866" i="2"/>
  <c r="Q7866" i="2" s="1"/>
  <c r="G7867" i="2"/>
  <c r="Q7867" i="2" s="1"/>
  <c r="G7868" i="2"/>
  <c r="Q7868" i="2" s="1"/>
  <c r="G7869" i="2"/>
  <c r="Q7869" i="2" s="1"/>
  <c r="G7870" i="2"/>
  <c r="Q7870" i="2" s="1"/>
  <c r="G7871" i="2"/>
  <c r="Q7871" i="2" s="1"/>
  <c r="G7872" i="2"/>
  <c r="Q7872" i="2" s="1"/>
  <c r="G7873" i="2"/>
  <c r="Q7873" i="2" s="1"/>
  <c r="G7874" i="2"/>
  <c r="Q7874" i="2" s="1"/>
  <c r="G7875" i="2"/>
  <c r="Q7875" i="2" s="1"/>
  <c r="G7876" i="2"/>
  <c r="Q7876" i="2" s="1"/>
  <c r="G7877" i="2"/>
  <c r="Q7877" i="2" s="1"/>
  <c r="G7878" i="2"/>
  <c r="Q7878" i="2" s="1"/>
  <c r="G7879" i="2"/>
  <c r="Q7879" i="2" s="1"/>
  <c r="G7880" i="2"/>
  <c r="Q7880" i="2" s="1"/>
  <c r="G7881" i="2"/>
  <c r="Q7881" i="2" s="1"/>
  <c r="G7882" i="2"/>
  <c r="Q7882" i="2" s="1"/>
  <c r="G7883" i="2"/>
  <c r="Q7883" i="2" s="1"/>
  <c r="G7884" i="2"/>
  <c r="Q7884" i="2" s="1"/>
  <c r="G7885" i="2"/>
  <c r="Q7885" i="2" s="1"/>
  <c r="G7886" i="2"/>
  <c r="Q7886" i="2" s="1"/>
  <c r="G7887" i="2"/>
  <c r="Q7887" i="2" s="1"/>
  <c r="G7888" i="2"/>
  <c r="Q7888" i="2" s="1"/>
  <c r="G7889" i="2"/>
  <c r="Q7889" i="2" s="1"/>
  <c r="G7890" i="2"/>
  <c r="Q7890" i="2" s="1"/>
  <c r="G7891" i="2"/>
  <c r="Q7891" i="2" s="1"/>
  <c r="G7892" i="2"/>
  <c r="Q7892" i="2" s="1"/>
  <c r="G7893" i="2"/>
  <c r="Q7893" i="2" s="1"/>
  <c r="G7894" i="2"/>
  <c r="Q7894" i="2" s="1"/>
  <c r="G7895" i="2"/>
  <c r="Q7895" i="2" s="1"/>
  <c r="G7896" i="2"/>
  <c r="Q7896" i="2" s="1"/>
  <c r="G7897" i="2"/>
  <c r="Q7897" i="2" s="1"/>
  <c r="G7898" i="2"/>
  <c r="Q7898" i="2" s="1"/>
  <c r="G7899" i="2"/>
  <c r="Q7899" i="2" s="1"/>
  <c r="G7900" i="2"/>
  <c r="Q7900" i="2" s="1"/>
  <c r="G7901" i="2"/>
  <c r="Q7901" i="2" s="1"/>
  <c r="G7902" i="2"/>
  <c r="Q7902" i="2" s="1"/>
  <c r="G7903" i="2"/>
  <c r="Q7903" i="2" s="1"/>
  <c r="G7904" i="2"/>
  <c r="Q7904" i="2" s="1"/>
  <c r="G7905" i="2"/>
  <c r="Q7905" i="2" s="1"/>
  <c r="G7906" i="2"/>
  <c r="Q7906" i="2" s="1"/>
  <c r="G7907" i="2"/>
  <c r="Q7907" i="2" s="1"/>
  <c r="G7908" i="2"/>
  <c r="Q7908" i="2" s="1"/>
  <c r="G7909" i="2"/>
  <c r="Q7909" i="2" s="1"/>
  <c r="G7910" i="2"/>
  <c r="Q7910" i="2" s="1"/>
  <c r="G7911" i="2"/>
  <c r="Q7911" i="2" s="1"/>
  <c r="G7912" i="2"/>
  <c r="Q7912" i="2" s="1"/>
  <c r="G7913" i="2"/>
  <c r="Q7913" i="2" s="1"/>
  <c r="G7914" i="2"/>
  <c r="Q7914" i="2" s="1"/>
  <c r="G7915" i="2"/>
  <c r="Q7915" i="2" s="1"/>
  <c r="G7916" i="2"/>
  <c r="Q7916" i="2" s="1"/>
  <c r="G7917" i="2"/>
  <c r="Q7917" i="2" s="1"/>
  <c r="G7918" i="2"/>
  <c r="Q7918" i="2" s="1"/>
  <c r="G7919" i="2"/>
  <c r="Q7919" i="2" s="1"/>
  <c r="G7920" i="2"/>
  <c r="Q7920" i="2" s="1"/>
  <c r="G7921" i="2"/>
  <c r="Q7921" i="2" s="1"/>
  <c r="G7922" i="2"/>
  <c r="Q7922" i="2" s="1"/>
  <c r="G7923" i="2"/>
  <c r="Q7923" i="2" s="1"/>
  <c r="G7924" i="2"/>
  <c r="Q7924" i="2" s="1"/>
  <c r="G7925" i="2"/>
  <c r="Q7925" i="2" s="1"/>
  <c r="G7926" i="2"/>
  <c r="Q7926" i="2" s="1"/>
  <c r="G7927" i="2"/>
  <c r="Q7927" i="2" s="1"/>
  <c r="G7928" i="2"/>
  <c r="Q7928" i="2" s="1"/>
  <c r="G7929" i="2"/>
  <c r="Q7929" i="2" s="1"/>
  <c r="G7930" i="2"/>
  <c r="Q7930" i="2" s="1"/>
  <c r="G7931" i="2"/>
  <c r="Q7931" i="2" s="1"/>
  <c r="G7932" i="2"/>
  <c r="Q7932" i="2" s="1"/>
  <c r="G7933" i="2"/>
  <c r="Q7933" i="2" s="1"/>
  <c r="G7934" i="2"/>
  <c r="Q7934" i="2" s="1"/>
  <c r="G7935" i="2"/>
  <c r="Q7935" i="2" s="1"/>
  <c r="G7936" i="2"/>
  <c r="Q7936" i="2" s="1"/>
  <c r="G7937" i="2"/>
  <c r="Q7937" i="2" s="1"/>
  <c r="G7938" i="2"/>
  <c r="Q7938" i="2" s="1"/>
  <c r="G7939" i="2"/>
  <c r="Q7939" i="2" s="1"/>
  <c r="G7940" i="2"/>
  <c r="Q7940" i="2" s="1"/>
  <c r="G7941" i="2"/>
  <c r="Q7941" i="2" s="1"/>
  <c r="G7942" i="2"/>
  <c r="Q7942" i="2" s="1"/>
  <c r="G7943" i="2"/>
  <c r="Q7943" i="2" s="1"/>
  <c r="G7944" i="2"/>
  <c r="Q7944" i="2" s="1"/>
  <c r="G7945" i="2"/>
  <c r="Q7945" i="2" s="1"/>
  <c r="G7946" i="2"/>
  <c r="Q7946" i="2" s="1"/>
  <c r="G7947" i="2"/>
  <c r="Q7947" i="2" s="1"/>
  <c r="G7948" i="2"/>
  <c r="Q7948" i="2" s="1"/>
  <c r="G7949" i="2"/>
  <c r="Q7949" i="2" s="1"/>
  <c r="G7950" i="2"/>
  <c r="Q7950" i="2" s="1"/>
  <c r="G7951" i="2"/>
  <c r="Q7951" i="2" s="1"/>
  <c r="G7952" i="2"/>
  <c r="Q7952" i="2" s="1"/>
  <c r="G7953" i="2"/>
  <c r="Q7953" i="2" s="1"/>
  <c r="G7954" i="2"/>
  <c r="Q7954" i="2" s="1"/>
  <c r="G7955" i="2"/>
  <c r="Q7955" i="2" s="1"/>
  <c r="G7956" i="2"/>
  <c r="Q7956" i="2" s="1"/>
  <c r="G7957" i="2"/>
  <c r="Q7957" i="2" s="1"/>
  <c r="G7958" i="2"/>
  <c r="Q7958" i="2" s="1"/>
  <c r="G7959" i="2"/>
  <c r="Q7959" i="2" s="1"/>
  <c r="G7960" i="2"/>
  <c r="Q7960" i="2" s="1"/>
  <c r="G7961" i="2"/>
  <c r="Q7961" i="2" s="1"/>
  <c r="G7962" i="2"/>
  <c r="Q7962" i="2" s="1"/>
  <c r="G7963" i="2"/>
  <c r="Q7963" i="2" s="1"/>
  <c r="G7964" i="2"/>
  <c r="Q7964" i="2" s="1"/>
  <c r="G7965" i="2"/>
  <c r="Q7965" i="2" s="1"/>
  <c r="G7966" i="2"/>
  <c r="Q7966" i="2" s="1"/>
  <c r="G7967" i="2"/>
  <c r="Q7967" i="2" s="1"/>
  <c r="G7968" i="2"/>
  <c r="Q7968" i="2" s="1"/>
  <c r="G7969" i="2"/>
  <c r="Q7969" i="2" s="1"/>
  <c r="G7970" i="2"/>
  <c r="Q7970" i="2" s="1"/>
  <c r="G7971" i="2"/>
  <c r="Q7971" i="2" s="1"/>
  <c r="G7972" i="2"/>
  <c r="Q7972" i="2" s="1"/>
  <c r="G7973" i="2"/>
  <c r="Q7973" i="2" s="1"/>
  <c r="G7974" i="2"/>
  <c r="Q7974" i="2" s="1"/>
  <c r="G7975" i="2"/>
  <c r="Q7975" i="2" s="1"/>
  <c r="G7976" i="2"/>
  <c r="Q7976" i="2" s="1"/>
  <c r="G7977" i="2"/>
  <c r="Q7977" i="2" s="1"/>
  <c r="G7978" i="2"/>
  <c r="Q7978" i="2" s="1"/>
  <c r="G7979" i="2"/>
  <c r="Q7979" i="2" s="1"/>
  <c r="G7980" i="2"/>
  <c r="Q7980" i="2" s="1"/>
  <c r="G7981" i="2"/>
  <c r="Q7981" i="2" s="1"/>
  <c r="G7982" i="2"/>
  <c r="Q7982" i="2" s="1"/>
  <c r="G7983" i="2"/>
  <c r="Q7983" i="2" s="1"/>
  <c r="G7984" i="2"/>
  <c r="Q7984" i="2" s="1"/>
  <c r="G7985" i="2"/>
  <c r="Q7985" i="2" s="1"/>
  <c r="G7986" i="2"/>
  <c r="Q7986" i="2" s="1"/>
  <c r="G7987" i="2"/>
  <c r="Q7987" i="2" s="1"/>
  <c r="G7988" i="2"/>
  <c r="Q7988" i="2" s="1"/>
  <c r="G7989" i="2"/>
  <c r="Q7989" i="2" s="1"/>
  <c r="G7990" i="2"/>
  <c r="Q7990" i="2" s="1"/>
  <c r="G7991" i="2"/>
  <c r="Q7991" i="2" s="1"/>
  <c r="G7992" i="2"/>
  <c r="Q7992" i="2" s="1"/>
  <c r="G7993" i="2"/>
  <c r="Q7993" i="2" s="1"/>
  <c r="G7994" i="2"/>
  <c r="Q7994" i="2" s="1"/>
  <c r="G7995" i="2"/>
  <c r="Q7995" i="2" s="1"/>
  <c r="G7996" i="2"/>
  <c r="Q7996" i="2" s="1"/>
  <c r="G7997" i="2"/>
  <c r="Q7997" i="2" s="1"/>
  <c r="G7998" i="2"/>
  <c r="Q7998" i="2" s="1"/>
  <c r="G7999" i="2"/>
  <c r="Q7999" i="2" s="1"/>
  <c r="G8000" i="2"/>
  <c r="Q8000" i="2" s="1"/>
  <c r="G8001" i="2"/>
  <c r="Q8001" i="2" s="1"/>
  <c r="G8002" i="2"/>
  <c r="Q8002" i="2" s="1"/>
  <c r="G8003" i="2"/>
  <c r="Q8003" i="2" s="1"/>
  <c r="G8004" i="2"/>
  <c r="Q8004" i="2" s="1"/>
  <c r="G8005" i="2"/>
  <c r="Q8005" i="2" s="1"/>
  <c r="G8006" i="2"/>
  <c r="Q8006" i="2" s="1"/>
  <c r="G8007" i="2"/>
  <c r="Q8007" i="2" s="1"/>
  <c r="G8008" i="2"/>
  <c r="Q8008" i="2" s="1"/>
  <c r="G8009" i="2"/>
  <c r="Q8009" i="2" s="1"/>
  <c r="G8010" i="2"/>
  <c r="Q8010" i="2" s="1"/>
  <c r="G8011" i="2"/>
  <c r="Q8011" i="2" s="1"/>
  <c r="G8012" i="2"/>
  <c r="Q8012" i="2" s="1"/>
  <c r="G8013" i="2"/>
  <c r="Q8013" i="2" s="1"/>
  <c r="G8014" i="2"/>
  <c r="Q8014" i="2" s="1"/>
  <c r="G8015" i="2"/>
  <c r="Q8015" i="2" s="1"/>
  <c r="G8016" i="2"/>
  <c r="Q8016" i="2" s="1"/>
  <c r="G8017" i="2"/>
  <c r="Q8017" i="2" s="1"/>
  <c r="G8018" i="2"/>
  <c r="Q8018" i="2" s="1"/>
  <c r="G8019" i="2"/>
  <c r="Q8019" i="2" s="1"/>
  <c r="G8020" i="2"/>
  <c r="Q8020" i="2" s="1"/>
  <c r="G8021" i="2"/>
  <c r="Q8021" i="2" s="1"/>
  <c r="G8022" i="2"/>
  <c r="Q8022" i="2" s="1"/>
  <c r="G8023" i="2"/>
  <c r="Q8023" i="2" s="1"/>
  <c r="G8024" i="2"/>
  <c r="Q8024" i="2" s="1"/>
  <c r="G8025" i="2"/>
  <c r="Q8025" i="2" s="1"/>
  <c r="G8026" i="2"/>
  <c r="Q8026" i="2" s="1"/>
  <c r="G8027" i="2"/>
  <c r="Q8027" i="2" s="1"/>
  <c r="G8028" i="2"/>
  <c r="Q8028" i="2" s="1"/>
  <c r="G8029" i="2"/>
  <c r="Q8029" i="2" s="1"/>
  <c r="G8030" i="2"/>
  <c r="Q8030" i="2" s="1"/>
  <c r="G8031" i="2"/>
  <c r="Q8031" i="2" s="1"/>
  <c r="G8032" i="2"/>
  <c r="Q8032" i="2" s="1"/>
  <c r="G8033" i="2"/>
  <c r="Q8033" i="2" s="1"/>
  <c r="G8034" i="2"/>
  <c r="Q8034" i="2" s="1"/>
  <c r="G8035" i="2"/>
  <c r="Q8035" i="2" s="1"/>
  <c r="G8036" i="2"/>
  <c r="Q8036" i="2" s="1"/>
  <c r="G8037" i="2"/>
  <c r="Q8037" i="2" s="1"/>
  <c r="G8038" i="2"/>
  <c r="Q8038" i="2" s="1"/>
  <c r="G8039" i="2"/>
  <c r="Q8039" i="2" s="1"/>
  <c r="G8040" i="2"/>
  <c r="Q8040" i="2" s="1"/>
  <c r="G8041" i="2"/>
  <c r="Q8041" i="2" s="1"/>
  <c r="G8042" i="2"/>
  <c r="Q8042" i="2" s="1"/>
  <c r="G8043" i="2"/>
  <c r="Q8043" i="2" s="1"/>
  <c r="G8044" i="2"/>
  <c r="Q8044" i="2" s="1"/>
  <c r="G8045" i="2"/>
  <c r="Q8045" i="2" s="1"/>
  <c r="G8046" i="2"/>
  <c r="Q8046" i="2" s="1"/>
  <c r="G8047" i="2"/>
  <c r="Q8047" i="2" s="1"/>
  <c r="G8048" i="2"/>
  <c r="Q8048" i="2" s="1"/>
  <c r="G8049" i="2"/>
  <c r="Q8049" i="2" s="1"/>
  <c r="G8050" i="2"/>
  <c r="Q8050" i="2" s="1"/>
  <c r="G8051" i="2"/>
  <c r="Q8051" i="2" s="1"/>
  <c r="G8052" i="2"/>
  <c r="Q8052" i="2" s="1"/>
  <c r="G8053" i="2"/>
  <c r="Q8053" i="2" s="1"/>
  <c r="G8054" i="2"/>
  <c r="Q8054" i="2" s="1"/>
  <c r="G8055" i="2"/>
  <c r="Q8055" i="2" s="1"/>
  <c r="G8056" i="2"/>
  <c r="Q8056" i="2" s="1"/>
  <c r="G8057" i="2"/>
  <c r="Q8057" i="2" s="1"/>
  <c r="G8058" i="2"/>
  <c r="Q8058" i="2" s="1"/>
  <c r="G8059" i="2"/>
  <c r="Q8059" i="2" s="1"/>
  <c r="G8060" i="2"/>
  <c r="Q8060" i="2" s="1"/>
  <c r="G8061" i="2"/>
  <c r="Q8061" i="2" s="1"/>
  <c r="G8062" i="2"/>
  <c r="Q8062" i="2" s="1"/>
  <c r="G8063" i="2"/>
  <c r="Q8063" i="2" s="1"/>
  <c r="G8064" i="2"/>
  <c r="Q8064" i="2" s="1"/>
  <c r="G8065" i="2"/>
  <c r="Q8065" i="2" s="1"/>
  <c r="G8066" i="2"/>
  <c r="Q8066" i="2" s="1"/>
  <c r="G8067" i="2"/>
  <c r="Q8067" i="2" s="1"/>
  <c r="G8068" i="2"/>
  <c r="Q8068" i="2" s="1"/>
  <c r="G8069" i="2"/>
  <c r="Q8069" i="2" s="1"/>
  <c r="G8070" i="2"/>
  <c r="Q8070" i="2" s="1"/>
  <c r="G8071" i="2"/>
  <c r="Q8071" i="2" s="1"/>
  <c r="G8072" i="2"/>
  <c r="Q8072" i="2" s="1"/>
  <c r="G8073" i="2"/>
  <c r="Q8073" i="2" s="1"/>
  <c r="G8074" i="2"/>
  <c r="Q8074" i="2" s="1"/>
  <c r="G8075" i="2"/>
  <c r="Q8075" i="2" s="1"/>
  <c r="G8076" i="2"/>
  <c r="Q8076" i="2" s="1"/>
  <c r="G8077" i="2"/>
  <c r="Q8077" i="2" s="1"/>
  <c r="G8078" i="2"/>
  <c r="Q8078" i="2" s="1"/>
  <c r="G8079" i="2"/>
  <c r="Q8079" i="2" s="1"/>
  <c r="G8080" i="2"/>
  <c r="Q8080" i="2" s="1"/>
  <c r="G8081" i="2"/>
  <c r="Q8081" i="2" s="1"/>
  <c r="G8082" i="2"/>
  <c r="Q8082" i="2" s="1"/>
  <c r="G8083" i="2"/>
  <c r="Q8083" i="2" s="1"/>
  <c r="G8084" i="2"/>
  <c r="Q8084" i="2" s="1"/>
  <c r="G8085" i="2"/>
  <c r="Q8085" i="2" s="1"/>
  <c r="G8086" i="2"/>
  <c r="Q8086" i="2" s="1"/>
  <c r="G8087" i="2"/>
  <c r="Q8087" i="2" s="1"/>
  <c r="G8088" i="2"/>
  <c r="Q8088" i="2" s="1"/>
  <c r="G8089" i="2"/>
  <c r="Q8089" i="2" s="1"/>
  <c r="G8090" i="2"/>
  <c r="Q8090" i="2" s="1"/>
  <c r="G8091" i="2"/>
  <c r="Q8091" i="2" s="1"/>
  <c r="G8092" i="2"/>
  <c r="Q8092" i="2" s="1"/>
  <c r="G8093" i="2"/>
  <c r="Q8093" i="2" s="1"/>
  <c r="G8094" i="2"/>
  <c r="Q8094" i="2" s="1"/>
  <c r="G8095" i="2"/>
  <c r="Q8095" i="2" s="1"/>
  <c r="G8096" i="2"/>
  <c r="Q8096" i="2" s="1"/>
  <c r="G8097" i="2"/>
  <c r="Q8097" i="2" s="1"/>
  <c r="G8098" i="2"/>
  <c r="Q8098" i="2" s="1"/>
  <c r="G8099" i="2"/>
  <c r="Q8099" i="2" s="1"/>
  <c r="G8100" i="2"/>
  <c r="Q8100" i="2" s="1"/>
  <c r="G8101" i="2"/>
  <c r="Q8101" i="2" s="1"/>
  <c r="G8102" i="2"/>
  <c r="Q8102" i="2" s="1"/>
  <c r="G8103" i="2"/>
  <c r="Q8103" i="2" s="1"/>
  <c r="G8104" i="2"/>
  <c r="Q8104" i="2" s="1"/>
  <c r="G8105" i="2"/>
  <c r="Q8105" i="2" s="1"/>
  <c r="G8106" i="2"/>
  <c r="Q8106" i="2" s="1"/>
  <c r="G8107" i="2"/>
  <c r="Q8107" i="2" s="1"/>
  <c r="G8108" i="2"/>
  <c r="Q8108" i="2" s="1"/>
  <c r="G8109" i="2"/>
  <c r="Q8109" i="2" s="1"/>
  <c r="G8110" i="2"/>
  <c r="Q8110" i="2" s="1"/>
  <c r="G8111" i="2"/>
  <c r="Q8111" i="2" s="1"/>
  <c r="G8112" i="2"/>
  <c r="Q8112" i="2" s="1"/>
  <c r="G8113" i="2"/>
  <c r="Q8113" i="2" s="1"/>
  <c r="G8114" i="2"/>
  <c r="Q8114" i="2" s="1"/>
  <c r="G8115" i="2"/>
  <c r="Q8115" i="2" s="1"/>
  <c r="G8116" i="2"/>
  <c r="Q8116" i="2" s="1"/>
  <c r="G8117" i="2"/>
  <c r="Q8117" i="2" s="1"/>
  <c r="G8118" i="2"/>
  <c r="Q8118" i="2" s="1"/>
  <c r="G8119" i="2"/>
  <c r="Q8119" i="2" s="1"/>
  <c r="G8120" i="2"/>
  <c r="Q8120" i="2" s="1"/>
  <c r="G8121" i="2"/>
  <c r="Q8121" i="2" s="1"/>
  <c r="G8122" i="2"/>
  <c r="Q8122" i="2" s="1"/>
  <c r="G8123" i="2"/>
  <c r="Q8123" i="2" s="1"/>
  <c r="G8124" i="2"/>
  <c r="Q8124" i="2" s="1"/>
  <c r="G8125" i="2"/>
  <c r="Q8125" i="2" s="1"/>
  <c r="G8126" i="2"/>
  <c r="Q8126" i="2" s="1"/>
  <c r="G8127" i="2"/>
  <c r="Q8127" i="2" s="1"/>
  <c r="G8128" i="2"/>
  <c r="Q8128" i="2" s="1"/>
  <c r="G8129" i="2"/>
  <c r="Q8129" i="2" s="1"/>
  <c r="G8130" i="2"/>
  <c r="Q8130" i="2" s="1"/>
  <c r="G8131" i="2"/>
  <c r="Q8131" i="2" s="1"/>
  <c r="G8132" i="2"/>
  <c r="Q8132" i="2" s="1"/>
  <c r="G8133" i="2"/>
  <c r="Q8133" i="2" s="1"/>
  <c r="G8134" i="2"/>
  <c r="Q8134" i="2" s="1"/>
  <c r="G8135" i="2"/>
  <c r="Q8135" i="2" s="1"/>
  <c r="G8136" i="2"/>
  <c r="Q8136" i="2" s="1"/>
  <c r="G8137" i="2"/>
  <c r="Q8137" i="2" s="1"/>
  <c r="G8138" i="2"/>
  <c r="Q8138" i="2" s="1"/>
  <c r="G8139" i="2"/>
  <c r="Q8139" i="2" s="1"/>
  <c r="G8140" i="2"/>
  <c r="Q8140" i="2" s="1"/>
  <c r="G8141" i="2"/>
  <c r="Q8141" i="2" s="1"/>
  <c r="G8142" i="2"/>
  <c r="Q8142" i="2" s="1"/>
  <c r="G8143" i="2"/>
  <c r="Q8143" i="2" s="1"/>
  <c r="G8144" i="2"/>
  <c r="Q8144" i="2" s="1"/>
  <c r="G8145" i="2"/>
  <c r="Q8145" i="2" s="1"/>
  <c r="G8146" i="2"/>
  <c r="Q8146" i="2" s="1"/>
  <c r="G8147" i="2"/>
  <c r="Q8147" i="2" s="1"/>
  <c r="G8148" i="2"/>
  <c r="Q8148" i="2" s="1"/>
  <c r="G8149" i="2"/>
  <c r="Q8149" i="2" s="1"/>
  <c r="G8150" i="2"/>
  <c r="Q8150" i="2" s="1"/>
  <c r="G8151" i="2"/>
  <c r="Q8151" i="2" s="1"/>
  <c r="G8152" i="2"/>
  <c r="Q8152" i="2" s="1"/>
  <c r="G8153" i="2"/>
  <c r="Q8153" i="2" s="1"/>
  <c r="G8154" i="2"/>
  <c r="Q8154" i="2" s="1"/>
  <c r="G8155" i="2"/>
  <c r="Q8155" i="2" s="1"/>
  <c r="G8156" i="2"/>
  <c r="Q8156" i="2" s="1"/>
  <c r="G8157" i="2"/>
  <c r="Q8157" i="2" s="1"/>
  <c r="G8158" i="2"/>
  <c r="Q8158" i="2" s="1"/>
  <c r="G8159" i="2"/>
  <c r="Q8159" i="2" s="1"/>
  <c r="G8160" i="2"/>
  <c r="Q8160" i="2" s="1"/>
  <c r="G8161" i="2"/>
  <c r="Q8161" i="2" s="1"/>
  <c r="G8162" i="2"/>
  <c r="Q8162" i="2" s="1"/>
  <c r="G8163" i="2"/>
  <c r="Q8163" i="2" s="1"/>
  <c r="G8164" i="2"/>
  <c r="Q8164" i="2" s="1"/>
  <c r="G8165" i="2"/>
  <c r="Q8165" i="2" s="1"/>
  <c r="G8166" i="2"/>
  <c r="Q8166" i="2" s="1"/>
  <c r="G8167" i="2"/>
  <c r="Q8167" i="2" s="1"/>
  <c r="G8168" i="2"/>
  <c r="Q8168" i="2" s="1"/>
  <c r="G8169" i="2"/>
  <c r="Q8169" i="2" s="1"/>
  <c r="G8170" i="2"/>
  <c r="Q8170" i="2" s="1"/>
  <c r="G8171" i="2"/>
  <c r="Q8171" i="2" s="1"/>
  <c r="G8172" i="2"/>
  <c r="Q8172" i="2" s="1"/>
  <c r="G8173" i="2"/>
  <c r="Q8173" i="2" s="1"/>
  <c r="G8174" i="2"/>
  <c r="Q8174" i="2" s="1"/>
  <c r="G8175" i="2"/>
  <c r="Q8175" i="2" s="1"/>
  <c r="G8176" i="2"/>
  <c r="Q8176" i="2" s="1"/>
  <c r="G8177" i="2"/>
  <c r="Q8177" i="2" s="1"/>
  <c r="G8178" i="2"/>
  <c r="Q8178" i="2" s="1"/>
  <c r="G8179" i="2"/>
  <c r="Q8179" i="2" s="1"/>
  <c r="G8180" i="2"/>
  <c r="Q8180" i="2" s="1"/>
  <c r="G8181" i="2"/>
  <c r="Q8181" i="2" s="1"/>
  <c r="G8182" i="2"/>
  <c r="Q8182" i="2" s="1"/>
  <c r="G8183" i="2"/>
  <c r="Q8183" i="2" s="1"/>
  <c r="G8184" i="2"/>
  <c r="Q8184" i="2" s="1"/>
  <c r="G8185" i="2"/>
  <c r="Q8185" i="2" s="1"/>
  <c r="G8186" i="2"/>
  <c r="Q8186" i="2" s="1"/>
  <c r="G8187" i="2"/>
  <c r="Q8187" i="2" s="1"/>
  <c r="G8188" i="2"/>
  <c r="Q8188" i="2" s="1"/>
  <c r="G8189" i="2"/>
  <c r="Q8189" i="2" s="1"/>
  <c r="G8190" i="2"/>
  <c r="Q8190" i="2" s="1"/>
  <c r="G8191" i="2"/>
  <c r="Q8191" i="2" s="1"/>
  <c r="G8192" i="2"/>
  <c r="Q8192" i="2" s="1"/>
  <c r="G8193" i="2"/>
  <c r="Q8193" i="2" s="1"/>
  <c r="G8194" i="2"/>
  <c r="Q8194" i="2" s="1"/>
  <c r="G8195" i="2"/>
  <c r="Q8195" i="2" s="1"/>
  <c r="G8196" i="2"/>
  <c r="Q8196" i="2" s="1"/>
  <c r="G8197" i="2"/>
  <c r="Q8197" i="2" s="1"/>
  <c r="G8198" i="2"/>
  <c r="Q8198" i="2" s="1"/>
  <c r="G8199" i="2"/>
  <c r="Q8199" i="2" s="1"/>
  <c r="G8200" i="2"/>
  <c r="Q8200" i="2" s="1"/>
  <c r="G8201" i="2"/>
  <c r="Q8201" i="2" s="1"/>
  <c r="G8202" i="2"/>
  <c r="Q8202" i="2" s="1"/>
  <c r="G8203" i="2"/>
  <c r="Q8203" i="2" s="1"/>
  <c r="G8204" i="2"/>
  <c r="Q8204" i="2" s="1"/>
  <c r="G8205" i="2"/>
  <c r="Q8205" i="2" s="1"/>
  <c r="G8206" i="2"/>
  <c r="Q8206" i="2" s="1"/>
  <c r="G8207" i="2"/>
  <c r="Q8207" i="2" s="1"/>
  <c r="G8208" i="2"/>
  <c r="Q8208" i="2" s="1"/>
  <c r="G8209" i="2"/>
  <c r="Q8209" i="2" s="1"/>
  <c r="G8210" i="2"/>
  <c r="Q8210" i="2" s="1"/>
  <c r="G8211" i="2"/>
  <c r="Q8211" i="2" s="1"/>
  <c r="G8212" i="2"/>
  <c r="Q8212" i="2" s="1"/>
  <c r="G8213" i="2"/>
  <c r="Q8213" i="2" s="1"/>
  <c r="G8214" i="2"/>
  <c r="Q8214" i="2" s="1"/>
  <c r="G8215" i="2"/>
  <c r="Q8215" i="2" s="1"/>
  <c r="G8216" i="2"/>
  <c r="Q8216" i="2" s="1"/>
  <c r="G8217" i="2"/>
  <c r="Q8217" i="2" s="1"/>
  <c r="G8218" i="2"/>
  <c r="Q8218" i="2" s="1"/>
  <c r="G8219" i="2"/>
  <c r="Q8219" i="2" s="1"/>
  <c r="G8220" i="2"/>
  <c r="Q8220" i="2" s="1"/>
  <c r="G8221" i="2"/>
  <c r="Q8221" i="2" s="1"/>
  <c r="G8222" i="2"/>
  <c r="Q8222" i="2" s="1"/>
  <c r="G8223" i="2"/>
  <c r="Q8223" i="2" s="1"/>
  <c r="G8224" i="2"/>
  <c r="Q8224" i="2" s="1"/>
  <c r="G8225" i="2"/>
  <c r="Q8225" i="2" s="1"/>
  <c r="G8226" i="2"/>
  <c r="Q8226" i="2" s="1"/>
  <c r="G8227" i="2"/>
  <c r="Q8227" i="2" s="1"/>
  <c r="G8228" i="2"/>
  <c r="Q8228" i="2" s="1"/>
  <c r="G8229" i="2"/>
  <c r="Q8229" i="2" s="1"/>
  <c r="G8230" i="2"/>
  <c r="Q8230" i="2" s="1"/>
  <c r="G8231" i="2"/>
  <c r="Q8231" i="2" s="1"/>
  <c r="G8232" i="2"/>
  <c r="Q8232" i="2" s="1"/>
  <c r="G8233" i="2"/>
  <c r="Q8233" i="2" s="1"/>
  <c r="G8234" i="2"/>
  <c r="Q8234" i="2" s="1"/>
  <c r="G8235" i="2"/>
  <c r="Q8235" i="2" s="1"/>
  <c r="G8236" i="2"/>
  <c r="Q8236" i="2" s="1"/>
  <c r="G8237" i="2"/>
  <c r="Q8237" i="2" s="1"/>
  <c r="G8238" i="2"/>
  <c r="Q8238" i="2" s="1"/>
  <c r="G8239" i="2"/>
  <c r="Q8239" i="2" s="1"/>
  <c r="G8240" i="2"/>
  <c r="Q8240" i="2" s="1"/>
  <c r="G8241" i="2"/>
  <c r="Q8241" i="2" s="1"/>
  <c r="G8242" i="2"/>
  <c r="Q8242" i="2" s="1"/>
  <c r="G8243" i="2"/>
  <c r="Q8243" i="2" s="1"/>
  <c r="G8244" i="2"/>
  <c r="Q8244" i="2" s="1"/>
  <c r="G8245" i="2"/>
  <c r="Q8245" i="2" s="1"/>
  <c r="G8246" i="2"/>
  <c r="Q8246" i="2" s="1"/>
  <c r="G8247" i="2"/>
  <c r="Q8247" i="2" s="1"/>
  <c r="G8248" i="2"/>
  <c r="Q8248" i="2" s="1"/>
  <c r="G8249" i="2"/>
  <c r="Q8249" i="2" s="1"/>
  <c r="G8250" i="2"/>
  <c r="Q8250" i="2" s="1"/>
  <c r="G8251" i="2"/>
  <c r="Q8251" i="2" s="1"/>
  <c r="G8252" i="2"/>
  <c r="Q8252" i="2" s="1"/>
  <c r="G8253" i="2"/>
  <c r="Q8253" i="2" s="1"/>
  <c r="G8254" i="2"/>
  <c r="Q8254" i="2" s="1"/>
  <c r="G8255" i="2"/>
  <c r="Q8255" i="2" s="1"/>
  <c r="G8256" i="2"/>
  <c r="Q8256" i="2" s="1"/>
  <c r="G8257" i="2"/>
  <c r="Q8257" i="2" s="1"/>
  <c r="G8258" i="2"/>
  <c r="Q8258" i="2" s="1"/>
  <c r="G8259" i="2"/>
  <c r="Q8259" i="2" s="1"/>
  <c r="G8260" i="2"/>
  <c r="Q8260" i="2" s="1"/>
  <c r="G8261" i="2"/>
  <c r="Q8261" i="2" s="1"/>
  <c r="G8262" i="2"/>
  <c r="Q8262" i="2" s="1"/>
  <c r="G8263" i="2"/>
  <c r="Q8263" i="2" s="1"/>
  <c r="G8264" i="2"/>
  <c r="Q8264" i="2" s="1"/>
  <c r="G8265" i="2"/>
  <c r="Q8265" i="2" s="1"/>
  <c r="G8266" i="2"/>
  <c r="Q8266" i="2" s="1"/>
  <c r="G8267" i="2"/>
  <c r="Q8267" i="2" s="1"/>
  <c r="G8268" i="2"/>
  <c r="Q8268" i="2" s="1"/>
  <c r="G8269" i="2"/>
  <c r="Q8269" i="2" s="1"/>
  <c r="G8270" i="2"/>
  <c r="Q8270" i="2" s="1"/>
  <c r="G8271" i="2"/>
  <c r="Q8271" i="2" s="1"/>
  <c r="G8272" i="2"/>
  <c r="Q8272" i="2" s="1"/>
  <c r="G8273" i="2"/>
  <c r="Q8273" i="2" s="1"/>
  <c r="G8274" i="2"/>
  <c r="Q8274" i="2" s="1"/>
  <c r="G8275" i="2"/>
  <c r="Q8275" i="2" s="1"/>
  <c r="G8276" i="2"/>
  <c r="Q8276" i="2" s="1"/>
  <c r="G8277" i="2"/>
  <c r="Q8277" i="2" s="1"/>
  <c r="G8278" i="2"/>
  <c r="Q8278" i="2" s="1"/>
  <c r="G8279" i="2"/>
  <c r="Q8279" i="2" s="1"/>
  <c r="G8280" i="2"/>
  <c r="Q8280" i="2" s="1"/>
  <c r="G8281" i="2"/>
  <c r="Q8281" i="2" s="1"/>
  <c r="G8282" i="2"/>
  <c r="Q8282" i="2" s="1"/>
  <c r="G8283" i="2"/>
  <c r="Q8283" i="2" s="1"/>
  <c r="G8284" i="2"/>
  <c r="Q8284" i="2" s="1"/>
  <c r="G8285" i="2"/>
  <c r="Q8285" i="2" s="1"/>
  <c r="G8286" i="2"/>
  <c r="Q8286" i="2" s="1"/>
  <c r="G8287" i="2"/>
  <c r="Q8287" i="2" s="1"/>
  <c r="G8288" i="2"/>
  <c r="Q8288" i="2" s="1"/>
  <c r="G8289" i="2"/>
  <c r="Q8289" i="2" s="1"/>
  <c r="G8290" i="2"/>
  <c r="Q8290" i="2" s="1"/>
  <c r="G8291" i="2"/>
  <c r="Q8291" i="2" s="1"/>
  <c r="G8292" i="2"/>
  <c r="Q8292" i="2" s="1"/>
  <c r="G8293" i="2"/>
  <c r="Q8293" i="2" s="1"/>
  <c r="G8294" i="2"/>
  <c r="Q8294" i="2" s="1"/>
  <c r="G8295" i="2"/>
  <c r="Q8295" i="2" s="1"/>
  <c r="G8296" i="2"/>
  <c r="Q8296" i="2" s="1"/>
  <c r="G8297" i="2"/>
  <c r="Q8297" i="2" s="1"/>
  <c r="G8298" i="2"/>
  <c r="Q8298" i="2" s="1"/>
  <c r="G8299" i="2"/>
  <c r="Q8299" i="2" s="1"/>
  <c r="G8300" i="2"/>
  <c r="Q8300" i="2" s="1"/>
  <c r="G8301" i="2"/>
  <c r="Q8301" i="2" s="1"/>
  <c r="G8302" i="2"/>
  <c r="Q8302" i="2" s="1"/>
  <c r="G8303" i="2"/>
  <c r="Q8303" i="2" s="1"/>
  <c r="G8304" i="2"/>
  <c r="Q8304" i="2" s="1"/>
  <c r="G8305" i="2"/>
  <c r="Q8305" i="2" s="1"/>
  <c r="G8306" i="2"/>
  <c r="Q8306" i="2" s="1"/>
  <c r="G8307" i="2"/>
  <c r="Q8307" i="2" s="1"/>
  <c r="G8308" i="2"/>
  <c r="Q8308" i="2" s="1"/>
  <c r="G8309" i="2"/>
  <c r="Q8309" i="2" s="1"/>
  <c r="G8310" i="2"/>
  <c r="Q8310" i="2" s="1"/>
  <c r="G8311" i="2"/>
  <c r="Q8311" i="2" s="1"/>
  <c r="G8312" i="2"/>
  <c r="Q8312" i="2" s="1"/>
  <c r="G8313" i="2"/>
  <c r="Q8313" i="2" s="1"/>
  <c r="G8314" i="2"/>
  <c r="Q8314" i="2" s="1"/>
  <c r="G8315" i="2"/>
  <c r="Q8315" i="2" s="1"/>
  <c r="G8316" i="2"/>
  <c r="Q8316" i="2" s="1"/>
  <c r="G8317" i="2"/>
  <c r="Q8317" i="2" s="1"/>
  <c r="G8318" i="2"/>
  <c r="Q8318" i="2" s="1"/>
  <c r="G8319" i="2"/>
  <c r="Q8319" i="2" s="1"/>
  <c r="G8320" i="2"/>
  <c r="Q8320" i="2" s="1"/>
  <c r="G8321" i="2"/>
  <c r="Q8321" i="2" s="1"/>
  <c r="G8322" i="2"/>
  <c r="Q8322" i="2" s="1"/>
  <c r="G8323" i="2"/>
  <c r="Q8323" i="2" s="1"/>
  <c r="G8324" i="2"/>
  <c r="Q8324" i="2" s="1"/>
  <c r="G8325" i="2"/>
  <c r="Q8325" i="2" s="1"/>
  <c r="G8326" i="2"/>
  <c r="Q8326" i="2" s="1"/>
  <c r="G8327" i="2"/>
  <c r="Q8327" i="2" s="1"/>
  <c r="G8328" i="2"/>
  <c r="Q8328" i="2" s="1"/>
  <c r="G8329" i="2"/>
  <c r="Q8329" i="2" s="1"/>
  <c r="G8330" i="2"/>
  <c r="Q8330" i="2" s="1"/>
  <c r="G8331" i="2"/>
  <c r="Q8331" i="2" s="1"/>
  <c r="G8332" i="2"/>
  <c r="Q8332" i="2" s="1"/>
  <c r="G8333" i="2"/>
  <c r="Q8333" i="2" s="1"/>
  <c r="G8334" i="2"/>
  <c r="Q8334" i="2" s="1"/>
  <c r="G8335" i="2"/>
  <c r="Q8335" i="2" s="1"/>
  <c r="G8336" i="2"/>
  <c r="Q8336" i="2" s="1"/>
  <c r="G8337" i="2"/>
  <c r="Q8337" i="2" s="1"/>
  <c r="G8338" i="2"/>
  <c r="Q8338" i="2" s="1"/>
  <c r="G8339" i="2"/>
  <c r="Q8339" i="2" s="1"/>
  <c r="G8340" i="2"/>
  <c r="Q8340" i="2" s="1"/>
  <c r="G8341" i="2"/>
  <c r="Q8341" i="2" s="1"/>
  <c r="G8342" i="2"/>
  <c r="Q8342" i="2" s="1"/>
  <c r="G8343" i="2"/>
  <c r="Q8343" i="2" s="1"/>
  <c r="G8344" i="2"/>
  <c r="Q8344" i="2" s="1"/>
  <c r="G8345" i="2"/>
  <c r="Q8345" i="2" s="1"/>
  <c r="G8346" i="2"/>
  <c r="Q8346" i="2" s="1"/>
  <c r="G8347" i="2"/>
  <c r="Q8347" i="2" s="1"/>
  <c r="G8348" i="2"/>
  <c r="Q8348" i="2" s="1"/>
  <c r="G8349" i="2"/>
  <c r="Q8349" i="2" s="1"/>
  <c r="G8350" i="2"/>
  <c r="Q8350" i="2" s="1"/>
  <c r="G8351" i="2"/>
  <c r="Q8351" i="2" s="1"/>
  <c r="G8352" i="2"/>
  <c r="Q8352" i="2" s="1"/>
  <c r="G8353" i="2"/>
  <c r="Q8353" i="2" s="1"/>
  <c r="G8354" i="2"/>
  <c r="Q8354" i="2" s="1"/>
  <c r="G8355" i="2"/>
  <c r="Q8355" i="2" s="1"/>
  <c r="G8356" i="2"/>
  <c r="Q8356" i="2" s="1"/>
  <c r="G8357" i="2"/>
  <c r="Q8357" i="2" s="1"/>
  <c r="G8358" i="2"/>
  <c r="Q8358" i="2" s="1"/>
  <c r="G8359" i="2"/>
  <c r="Q8359" i="2" s="1"/>
  <c r="G8360" i="2"/>
  <c r="Q8360" i="2" s="1"/>
  <c r="G8361" i="2"/>
  <c r="Q8361" i="2" s="1"/>
  <c r="G8362" i="2"/>
  <c r="Q8362" i="2" s="1"/>
  <c r="G8363" i="2"/>
  <c r="Q8363" i="2" s="1"/>
  <c r="G8364" i="2"/>
  <c r="Q8364" i="2" s="1"/>
  <c r="G8365" i="2"/>
  <c r="Q8365" i="2" s="1"/>
  <c r="G8366" i="2"/>
  <c r="Q8366" i="2" s="1"/>
  <c r="G8367" i="2"/>
  <c r="Q8367" i="2" s="1"/>
  <c r="G8368" i="2"/>
  <c r="Q8368" i="2" s="1"/>
  <c r="G8369" i="2"/>
  <c r="Q8369" i="2" s="1"/>
  <c r="G8370" i="2"/>
  <c r="Q8370" i="2" s="1"/>
  <c r="G8371" i="2"/>
  <c r="Q8371" i="2" s="1"/>
  <c r="G8372" i="2"/>
  <c r="Q8372" i="2" s="1"/>
  <c r="G8373" i="2"/>
  <c r="Q8373" i="2" s="1"/>
  <c r="G8374" i="2"/>
  <c r="Q8374" i="2" s="1"/>
  <c r="G8375" i="2"/>
  <c r="Q8375" i="2" s="1"/>
  <c r="G8376" i="2"/>
  <c r="Q8376" i="2" s="1"/>
  <c r="G8377" i="2"/>
  <c r="Q8377" i="2" s="1"/>
  <c r="G8378" i="2"/>
  <c r="Q8378" i="2" s="1"/>
  <c r="G8379" i="2"/>
  <c r="Q8379" i="2" s="1"/>
  <c r="G8380" i="2"/>
  <c r="Q8380" i="2" s="1"/>
  <c r="G8381" i="2"/>
  <c r="Q8381" i="2" s="1"/>
  <c r="G8382" i="2"/>
  <c r="Q8382" i="2" s="1"/>
  <c r="G8383" i="2"/>
  <c r="Q8383" i="2" s="1"/>
  <c r="G8384" i="2"/>
  <c r="Q8384" i="2" s="1"/>
  <c r="G8385" i="2"/>
  <c r="Q8385" i="2" s="1"/>
  <c r="G8386" i="2"/>
  <c r="Q8386" i="2" s="1"/>
  <c r="G8387" i="2"/>
  <c r="Q8387" i="2" s="1"/>
  <c r="G8388" i="2"/>
  <c r="Q8388" i="2" s="1"/>
  <c r="G8389" i="2"/>
  <c r="Q8389" i="2" s="1"/>
  <c r="G8390" i="2"/>
  <c r="Q8390" i="2" s="1"/>
  <c r="G8391" i="2"/>
  <c r="Q8391" i="2" s="1"/>
  <c r="G8392" i="2"/>
  <c r="Q8392" i="2" s="1"/>
  <c r="G8393" i="2"/>
  <c r="Q8393" i="2" s="1"/>
  <c r="G8394" i="2"/>
  <c r="Q8394" i="2" s="1"/>
  <c r="G8395" i="2"/>
  <c r="Q8395" i="2" s="1"/>
  <c r="G8396" i="2"/>
  <c r="Q8396" i="2" s="1"/>
  <c r="G8397" i="2"/>
  <c r="Q8397" i="2" s="1"/>
  <c r="G8398" i="2"/>
  <c r="Q8398" i="2" s="1"/>
  <c r="G8399" i="2"/>
  <c r="Q8399" i="2" s="1"/>
  <c r="G8400" i="2"/>
  <c r="Q8400" i="2" s="1"/>
  <c r="G8401" i="2"/>
  <c r="Q8401" i="2" s="1"/>
  <c r="G8402" i="2"/>
  <c r="Q8402" i="2" s="1"/>
  <c r="G8403" i="2"/>
  <c r="Q8403" i="2" s="1"/>
  <c r="G8404" i="2"/>
  <c r="Q8404" i="2" s="1"/>
  <c r="G8405" i="2"/>
  <c r="Q8405" i="2" s="1"/>
  <c r="G8406" i="2"/>
  <c r="Q8406" i="2" s="1"/>
  <c r="G8407" i="2"/>
  <c r="Q8407" i="2" s="1"/>
  <c r="G8408" i="2"/>
  <c r="Q8408" i="2" s="1"/>
  <c r="G8409" i="2"/>
  <c r="Q8409" i="2" s="1"/>
  <c r="G8410" i="2"/>
  <c r="Q8410" i="2" s="1"/>
  <c r="G8411" i="2"/>
  <c r="Q8411" i="2" s="1"/>
  <c r="G8412" i="2"/>
  <c r="Q8412" i="2" s="1"/>
  <c r="G8413" i="2"/>
  <c r="Q8413" i="2" s="1"/>
  <c r="G8414" i="2"/>
  <c r="Q8414" i="2" s="1"/>
  <c r="G8415" i="2"/>
  <c r="Q8415" i="2" s="1"/>
  <c r="G8416" i="2"/>
  <c r="Q8416" i="2" s="1"/>
  <c r="G8417" i="2"/>
  <c r="Q8417" i="2" s="1"/>
  <c r="G8418" i="2"/>
  <c r="Q8418" i="2" s="1"/>
  <c r="G8419" i="2"/>
  <c r="Q8419" i="2" s="1"/>
  <c r="G8420" i="2"/>
  <c r="Q8420" i="2" s="1"/>
  <c r="G8421" i="2"/>
  <c r="Q8421" i="2" s="1"/>
  <c r="G8422" i="2"/>
  <c r="Q8422" i="2" s="1"/>
  <c r="G8423" i="2"/>
  <c r="Q8423" i="2" s="1"/>
  <c r="G8424" i="2"/>
  <c r="Q8424" i="2" s="1"/>
  <c r="G8425" i="2"/>
  <c r="Q8425" i="2" s="1"/>
  <c r="G8426" i="2"/>
  <c r="Q8426" i="2" s="1"/>
  <c r="G8427" i="2"/>
  <c r="Q8427" i="2" s="1"/>
  <c r="G8428" i="2"/>
  <c r="Q8428" i="2" s="1"/>
  <c r="G8429" i="2"/>
  <c r="Q8429" i="2" s="1"/>
  <c r="G8430" i="2"/>
  <c r="Q8430" i="2" s="1"/>
  <c r="G8431" i="2"/>
  <c r="Q8431" i="2" s="1"/>
  <c r="G8432" i="2"/>
  <c r="Q8432" i="2" s="1"/>
  <c r="G8433" i="2"/>
  <c r="Q8433" i="2" s="1"/>
  <c r="G8434" i="2"/>
  <c r="Q8434" i="2" s="1"/>
  <c r="G8435" i="2"/>
  <c r="Q8435" i="2" s="1"/>
  <c r="G8436" i="2"/>
  <c r="Q8436" i="2" s="1"/>
  <c r="G8437" i="2"/>
  <c r="Q8437" i="2" s="1"/>
  <c r="G8438" i="2"/>
  <c r="Q8438" i="2" s="1"/>
  <c r="G8439" i="2"/>
  <c r="Q8439" i="2" s="1"/>
  <c r="G8440" i="2"/>
  <c r="Q8440" i="2" s="1"/>
  <c r="G8441" i="2"/>
  <c r="Q8441" i="2" s="1"/>
  <c r="G8442" i="2"/>
  <c r="Q8442" i="2" s="1"/>
  <c r="G8443" i="2"/>
  <c r="Q8443" i="2" s="1"/>
  <c r="G8444" i="2"/>
  <c r="Q8444" i="2" s="1"/>
  <c r="G8445" i="2"/>
  <c r="Q8445" i="2" s="1"/>
  <c r="G8446" i="2"/>
  <c r="Q8446" i="2" s="1"/>
  <c r="G8447" i="2"/>
  <c r="Q8447" i="2" s="1"/>
  <c r="G8448" i="2"/>
  <c r="Q8448" i="2" s="1"/>
  <c r="G8449" i="2"/>
  <c r="Q8449" i="2" s="1"/>
  <c r="G8450" i="2"/>
  <c r="Q8450" i="2" s="1"/>
  <c r="G8451" i="2"/>
  <c r="Q8451" i="2" s="1"/>
  <c r="G8452" i="2"/>
  <c r="Q8452" i="2" s="1"/>
  <c r="G8453" i="2"/>
  <c r="Q8453" i="2" s="1"/>
  <c r="G8454" i="2"/>
  <c r="Q8454" i="2" s="1"/>
  <c r="G8455" i="2"/>
  <c r="Q8455" i="2" s="1"/>
  <c r="G8456" i="2"/>
  <c r="Q8456" i="2" s="1"/>
  <c r="G8457" i="2"/>
  <c r="Q8457" i="2" s="1"/>
  <c r="G8458" i="2"/>
  <c r="Q8458" i="2" s="1"/>
  <c r="G8459" i="2"/>
  <c r="Q8459" i="2" s="1"/>
  <c r="G8460" i="2"/>
  <c r="Q8460" i="2" s="1"/>
  <c r="G8461" i="2"/>
  <c r="Q8461" i="2" s="1"/>
  <c r="G8462" i="2"/>
  <c r="Q8462" i="2" s="1"/>
  <c r="G8463" i="2"/>
  <c r="Q8463" i="2" s="1"/>
  <c r="G8464" i="2"/>
  <c r="Q8464" i="2" s="1"/>
  <c r="G8465" i="2"/>
  <c r="Q8465" i="2" s="1"/>
  <c r="G8466" i="2"/>
  <c r="Q8466" i="2" s="1"/>
  <c r="G8467" i="2"/>
  <c r="Q8467" i="2" s="1"/>
  <c r="G8468" i="2"/>
  <c r="Q8468" i="2" s="1"/>
  <c r="G8469" i="2"/>
  <c r="Q8469" i="2" s="1"/>
  <c r="G8470" i="2"/>
  <c r="Q8470" i="2" s="1"/>
  <c r="G8471" i="2"/>
  <c r="Q8471" i="2" s="1"/>
  <c r="G8472" i="2"/>
  <c r="Q8472" i="2" s="1"/>
  <c r="G8473" i="2"/>
  <c r="Q8473" i="2" s="1"/>
  <c r="G8474" i="2"/>
  <c r="Q8474" i="2" s="1"/>
  <c r="G8475" i="2"/>
  <c r="Q8475" i="2" s="1"/>
  <c r="G8476" i="2"/>
  <c r="Q8476" i="2" s="1"/>
  <c r="G8477" i="2"/>
  <c r="Q8477" i="2" s="1"/>
  <c r="G8478" i="2"/>
  <c r="Q8478" i="2" s="1"/>
  <c r="G8479" i="2"/>
  <c r="Q8479" i="2" s="1"/>
  <c r="G8480" i="2"/>
  <c r="Q8480" i="2" s="1"/>
  <c r="G8481" i="2"/>
  <c r="Q8481" i="2" s="1"/>
  <c r="G8482" i="2"/>
  <c r="Q8482" i="2" s="1"/>
  <c r="G8483" i="2"/>
  <c r="Q8483" i="2" s="1"/>
  <c r="G8484" i="2"/>
  <c r="Q8484" i="2" s="1"/>
  <c r="G8485" i="2"/>
  <c r="Q8485" i="2" s="1"/>
  <c r="G8486" i="2"/>
  <c r="Q8486" i="2" s="1"/>
  <c r="G8487" i="2"/>
  <c r="Q8487" i="2" s="1"/>
  <c r="G8488" i="2"/>
  <c r="Q8488" i="2" s="1"/>
  <c r="G8489" i="2"/>
  <c r="Q8489" i="2" s="1"/>
  <c r="G8490" i="2"/>
  <c r="Q8490" i="2" s="1"/>
  <c r="G8491" i="2"/>
  <c r="Q8491" i="2" s="1"/>
  <c r="G8492" i="2"/>
  <c r="Q8492" i="2" s="1"/>
  <c r="G8493" i="2"/>
  <c r="Q8493" i="2" s="1"/>
  <c r="G8494" i="2"/>
  <c r="Q8494" i="2" s="1"/>
  <c r="G8495" i="2"/>
  <c r="Q8495" i="2" s="1"/>
  <c r="G8496" i="2"/>
  <c r="Q8496" i="2" s="1"/>
  <c r="G8497" i="2"/>
  <c r="Q8497" i="2" s="1"/>
  <c r="G8498" i="2"/>
  <c r="Q8498" i="2" s="1"/>
  <c r="G8499" i="2"/>
  <c r="Q8499" i="2" s="1"/>
  <c r="G8500" i="2"/>
  <c r="Q8500" i="2" s="1"/>
  <c r="G8501" i="2"/>
  <c r="Q8501" i="2" s="1"/>
  <c r="G8502" i="2"/>
  <c r="Q8502" i="2" s="1"/>
  <c r="G8503" i="2"/>
  <c r="Q8503" i="2" s="1"/>
  <c r="G8504" i="2"/>
  <c r="Q8504" i="2" s="1"/>
  <c r="G8505" i="2"/>
  <c r="Q8505" i="2" s="1"/>
  <c r="G8506" i="2"/>
  <c r="Q8506" i="2" s="1"/>
  <c r="G8507" i="2"/>
  <c r="Q8507" i="2" s="1"/>
  <c r="G8508" i="2"/>
  <c r="Q8508" i="2" s="1"/>
  <c r="G8509" i="2"/>
  <c r="Q8509" i="2" s="1"/>
  <c r="G8510" i="2"/>
  <c r="Q8510" i="2" s="1"/>
  <c r="G8511" i="2"/>
  <c r="Q8511" i="2" s="1"/>
  <c r="G8512" i="2"/>
  <c r="Q8512" i="2" s="1"/>
  <c r="G8513" i="2"/>
  <c r="Q8513" i="2" s="1"/>
  <c r="G8514" i="2"/>
  <c r="Q8514" i="2" s="1"/>
  <c r="G8515" i="2"/>
  <c r="Q8515" i="2" s="1"/>
  <c r="G8516" i="2"/>
  <c r="Q8516" i="2" s="1"/>
  <c r="G8517" i="2"/>
  <c r="Q8517" i="2" s="1"/>
  <c r="G8518" i="2"/>
  <c r="Q8518" i="2" s="1"/>
  <c r="G8519" i="2"/>
  <c r="Q8519" i="2" s="1"/>
  <c r="G8520" i="2"/>
  <c r="Q8520" i="2" s="1"/>
  <c r="G8521" i="2"/>
  <c r="Q8521" i="2" s="1"/>
  <c r="G8522" i="2"/>
  <c r="Q8522" i="2" s="1"/>
  <c r="G8523" i="2"/>
  <c r="Q8523" i="2" s="1"/>
  <c r="G8524" i="2"/>
  <c r="Q8524" i="2" s="1"/>
  <c r="G8525" i="2"/>
  <c r="Q8525" i="2" s="1"/>
  <c r="G8526" i="2"/>
  <c r="Q8526" i="2" s="1"/>
  <c r="G8527" i="2"/>
  <c r="Q8527" i="2" s="1"/>
  <c r="G8528" i="2"/>
  <c r="Q8528" i="2" s="1"/>
  <c r="G8529" i="2"/>
  <c r="Q8529" i="2" s="1"/>
  <c r="G8530" i="2"/>
  <c r="Q8530" i="2" s="1"/>
  <c r="G8531" i="2"/>
  <c r="Q8531" i="2" s="1"/>
  <c r="G8532" i="2"/>
  <c r="Q8532" i="2" s="1"/>
  <c r="G8533" i="2"/>
  <c r="Q8533" i="2" s="1"/>
  <c r="G8534" i="2"/>
  <c r="Q8534" i="2" s="1"/>
  <c r="G8535" i="2"/>
  <c r="Q8535" i="2" s="1"/>
  <c r="G8536" i="2"/>
  <c r="Q8536" i="2" s="1"/>
  <c r="G8537" i="2"/>
  <c r="Q8537" i="2" s="1"/>
  <c r="G8538" i="2"/>
  <c r="Q8538" i="2" s="1"/>
  <c r="G8539" i="2"/>
  <c r="Q8539" i="2" s="1"/>
  <c r="G8540" i="2"/>
  <c r="Q8540" i="2" s="1"/>
  <c r="G8541" i="2"/>
  <c r="Q8541" i="2" s="1"/>
  <c r="G8542" i="2"/>
  <c r="Q8542" i="2" s="1"/>
  <c r="G8543" i="2"/>
  <c r="Q8543" i="2" s="1"/>
  <c r="G8544" i="2"/>
  <c r="Q8544" i="2" s="1"/>
  <c r="G8545" i="2"/>
  <c r="Q8545" i="2" s="1"/>
  <c r="G8546" i="2"/>
  <c r="Q8546" i="2" s="1"/>
  <c r="G8547" i="2"/>
  <c r="Q8547" i="2" s="1"/>
  <c r="G8548" i="2"/>
  <c r="Q8548" i="2" s="1"/>
  <c r="G8549" i="2"/>
  <c r="Q8549" i="2" s="1"/>
  <c r="G8550" i="2"/>
  <c r="Q8550" i="2" s="1"/>
  <c r="G8551" i="2"/>
  <c r="Q8551" i="2" s="1"/>
  <c r="G8552" i="2"/>
  <c r="Q8552" i="2" s="1"/>
  <c r="G8553" i="2"/>
  <c r="Q8553" i="2" s="1"/>
  <c r="G8554" i="2"/>
  <c r="Q8554" i="2" s="1"/>
  <c r="G8555" i="2"/>
  <c r="Q8555" i="2" s="1"/>
  <c r="G8556" i="2"/>
  <c r="Q8556" i="2" s="1"/>
  <c r="G8557" i="2"/>
  <c r="Q8557" i="2" s="1"/>
  <c r="G8558" i="2"/>
  <c r="Q8558" i="2" s="1"/>
  <c r="G8559" i="2"/>
  <c r="Q8559" i="2" s="1"/>
  <c r="G8560" i="2"/>
  <c r="Q8560" i="2" s="1"/>
  <c r="G8561" i="2"/>
  <c r="Q8561" i="2" s="1"/>
  <c r="G8562" i="2"/>
  <c r="Q8562" i="2" s="1"/>
  <c r="G8563" i="2"/>
  <c r="Q8563" i="2" s="1"/>
  <c r="G8564" i="2"/>
  <c r="Q8564" i="2" s="1"/>
  <c r="G8565" i="2"/>
  <c r="Q8565" i="2" s="1"/>
  <c r="G8566" i="2"/>
  <c r="Q8566" i="2" s="1"/>
  <c r="G8567" i="2"/>
  <c r="Q8567" i="2" s="1"/>
  <c r="G8568" i="2"/>
  <c r="Q8568" i="2" s="1"/>
  <c r="G8569" i="2"/>
  <c r="Q8569" i="2" s="1"/>
  <c r="G8570" i="2"/>
  <c r="Q8570" i="2" s="1"/>
  <c r="G8571" i="2"/>
  <c r="Q8571" i="2" s="1"/>
  <c r="G8572" i="2"/>
  <c r="Q8572" i="2" s="1"/>
  <c r="G8573" i="2"/>
  <c r="Q8573" i="2" s="1"/>
  <c r="G8574" i="2"/>
  <c r="Q8574" i="2" s="1"/>
  <c r="G8575" i="2"/>
  <c r="Q8575" i="2" s="1"/>
  <c r="G8576" i="2"/>
  <c r="Q8576" i="2" s="1"/>
  <c r="G8577" i="2"/>
  <c r="Q8577" i="2" s="1"/>
  <c r="G8578" i="2"/>
  <c r="Q8578" i="2" s="1"/>
  <c r="G8579" i="2"/>
  <c r="Q8579" i="2" s="1"/>
  <c r="G8580" i="2"/>
  <c r="Q8580" i="2" s="1"/>
  <c r="G8581" i="2"/>
  <c r="Q8581" i="2" s="1"/>
  <c r="G8582" i="2"/>
  <c r="Q8582" i="2" s="1"/>
  <c r="G8583" i="2"/>
  <c r="Q8583" i="2" s="1"/>
  <c r="G8584" i="2"/>
  <c r="Q8584" i="2" s="1"/>
  <c r="G8585" i="2"/>
  <c r="Q8585" i="2" s="1"/>
  <c r="G8586" i="2"/>
  <c r="Q8586" i="2" s="1"/>
  <c r="G8587" i="2"/>
  <c r="Q8587" i="2" s="1"/>
  <c r="G8588" i="2"/>
  <c r="Q8588" i="2" s="1"/>
  <c r="G8589" i="2"/>
  <c r="Q8589" i="2" s="1"/>
  <c r="G8590" i="2"/>
  <c r="Q8590" i="2" s="1"/>
  <c r="G8591" i="2"/>
  <c r="Q8591" i="2" s="1"/>
  <c r="G8592" i="2"/>
  <c r="Q8592" i="2" s="1"/>
  <c r="G8593" i="2"/>
  <c r="Q8593" i="2" s="1"/>
  <c r="G8594" i="2"/>
  <c r="Q8594" i="2" s="1"/>
  <c r="G8595" i="2"/>
  <c r="Q8595" i="2" s="1"/>
  <c r="G8596" i="2"/>
  <c r="Q8596" i="2" s="1"/>
  <c r="G8597" i="2"/>
  <c r="Q8597" i="2" s="1"/>
  <c r="G8598" i="2"/>
  <c r="Q8598" i="2" s="1"/>
  <c r="G8599" i="2"/>
  <c r="Q8599" i="2" s="1"/>
  <c r="G8600" i="2"/>
  <c r="Q8600" i="2" s="1"/>
  <c r="G8601" i="2"/>
  <c r="Q8601" i="2" s="1"/>
  <c r="G8602" i="2"/>
  <c r="Q8602" i="2" s="1"/>
  <c r="G8603" i="2"/>
  <c r="Q8603" i="2" s="1"/>
  <c r="G8604" i="2"/>
  <c r="Q8604" i="2" s="1"/>
  <c r="G8605" i="2"/>
  <c r="Q8605" i="2" s="1"/>
  <c r="G8606" i="2"/>
  <c r="Q8606" i="2" s="1"/>
  <c r="G8607" i="2"/>
  <c r="Q8607" i="2" s="1"/>
  <c r="G8608" i="2"/>
  <c r="Q8608" i="2" s="1"/>
  <c r="G8609" i="2"/>
  <c r="Q8609" i="2" s="1"/>
  <c r="G8610" i="2"/>
  <c r="Q8610" i="2" s="1"/>
  <c r="G8611" i="2"/>
  <c r="Q8611" i="2" s="1"/>
  <c r="G8612" i="2"/>
  <c r="Q8612" i="2" s="1"/>
  <c r="G8613" i="2"/>
  <c r="Q8613" i="2" s="1"/>
  <c r="G8614" i="2"/>
  <c r="Q8614" i="2" s="1"/>
  <c r="G8615" i="2"/>
  <c r="Q8615" i="2" s="1"/>
  <c r="G8616" i="2"/>
  <c r="Q8616" i="2" s="1"/>
  <c r="G8617" i="2"/>
  <c r="Q8617" i="2" s="1"/>
  <c r="G8618" i="2"/>
  <c r="Q8618" i="2" s="1"/>
  <c r="G8619" i="2"/>
  <c r="Q8619" i="2" s="1"/>
  <c r="G8620" i="2"/>
  <c r="Q8620" i="2" s="1"/>
  <c r="G8621" i="2"/>
  <c r="Q8621" i="2" s="1"/>
  <c r="G8622" i="2"/>
  <c r="Q8622" i="2" s="1"/>
  <c r="G8623" i="2"/>
  <c r="Q8623" i="2" s="1"/>
  <c r="G8624" i="2"/>
  <c r="Q8624" i="2" s="1"/>
  <c r="G8625" i="2"/>
  <c r="Q8625" i="2" s="1"/>
  <c r="G8626" i="2"/>
  <c r="Q8626" i="2" s="1"/>
  <c r="G8627" i="2"/>
  <c r="Q8627" i="2" s="1"/>
  <c r="G8628" i="2"/>
  <c r="Q8628" i="2" s="1"/>
  <c r="G8629" i="2"/>
  <c r="Q8629" i="2" s="1"/>
  <c r="G8630" i="2"/>
  <c r="Q8630" i="2" s="1"/>
  <c r="G8631" i="2"/>
  <c r="Q8631" i="2" s="1"/>
  <c r="G8632" i="2"/>
  <c r="Q8632" i="2" s="1"/>
  <c r="G8633" i="2"/>
  <c r="Q8633" i="2" s="1"/>
  <c r="G8634" i="2"/>
  <c r="Q8634" i="2" s="1"/>
  <c r="G8635" i="2"/>
  <c r="Q8635" i="2" s="1"/>
  <c r="G8636" i="2"/>
  <c r="Q8636" i="2" s="1"/>
  <c r="G8637" i="2"/>
  <c r="Q8637" i="2" s="1"/>
  <c r="G8638" i="2"/>
  <c r="Q8638" i="2" s="1"/>
  <c r="G8639" i="2"/>
  <c r="Q8639" i="2" s="1"/>
  <c r="G8640" i="2"/>
  <c r="Q8640" i="2" s="1"/>
  <c r="G8641" i="2"/>
  <c r="Q8641" i="2" s="1"/>
  <c r="G8642" i="2"/>
  <c r="Q8642" i="2" s="1"/>
  <c r="G8643" i="2"/>
  <c r="Q8643" i="2" s="1"/>
  <c r="G8644" i="2"/>
  <c r="Q8644" i="2" s="1"/>
  <c r="G8645" i="2"/>
  <c r="Q8645" i="2" s="1"/>
  <c r="G8646" i="2"/>
  <c r="Q8646" i="2" s="1"/>
  <c r="G8647" i="2"/>
  <c r="Q8647" i="2" s="1"/>
  <c r="G8648" i="2"/>
  <c r="Q8648" i="2" s="1"/>
  <c r="G8649" i="2"/>
  <c r="Q8649" i="2" s="1"/>
  <c r="G8650" i="2"/>
  <c r="Q8650" i="2" s="1"/>
  <c r="G8651" i="2"/>
  <c r="Q8651" i="2" s="1"/>
  <c r="G8652" i="2"/>
  <c r="Q8652" i="2" s="1"/>
  <c r="G8653" i="2"/>
  <c r="Q8653" i="2" s="1"/>
  <c r="G8654" i="2"/>
  <c r="Q8654" i="2" s="1"/>
  <c r="G8655" i="2"/>
  <c r="Q8655" i="2" s="1"/>
  <c r="G8656" i="2"/>
  <c r="Q8656" i="2" s="1"/>
  <c r="G8657" i="2"/>
  <c r="Q8657" i="2" s="1"/>
  <c r="G8658" i="2"/>
  <c r="Q8658" i="2" s="1"/>
  <c r="G8659" i="2"/>
  <c r="Q8659" i="2" s="1"/>
  <c r="G8660" i="2"/>
  <c r="Q8660" i="2" s="1"/>
  <c r="G8661" i="2"/>
  <c r="Q8661" i="2" s="1"/>
  <c r="G8662" i="2"/>
  <c r="Q8662" i="2" s="1"/>
  <c r="G8663" i="2"/>
  <c r="Q8663" i="2" s="1"/>
  <c r="G8664" i="2"/>
  <c r="Q8664" i="2" s="1"/>
  <c r="G8665" i="2"/>
  <c r="Q8665" i="2" s="1"/>
  <c r="G8666" i="2"/>
  <c r="Q8666" i="2" s="1"/>
  <c r="G8667" i="2"/>
  <c r="Q8667" i="2" s="1"/>
  <c r="G8668" i="2"/>
  <c r="Q8668" i="2" s="1"/>
  <c r="G8669" i="2"/>
  <c r="Q8669" i="2" s="1"/>
  <c r="G8670" i="2"/>
  <c r="Q8670" i="2" s="1"/>
  <c r="G8671" i="2"/>
  <c r="Q8671" i="2" s="1"/>
  <c r="G8672" i="2"/>
  <c r="Q8672" i="2" s="1"/>
  <c r="G8673" i="2"/>
  <c r="Q8673" i="2" s="1"/>
  <c r="G8674" i="2"/>
  <c r="Q8674" i="2" s="1"/>
  <c r="G8675" i="2"/>
  <c r="Q8675" i="2" s="1"/>
  <c r="G8676" i="2"/>
  <c r="Q8676" i="2" s="1"/>
  <c r="G8677" i="2"/>
  <c r="Q8677" i="2" s="1"/>
  <c r="G8678" i="2"/>
  <c r="Q8678" i="2" s="1"/>
  <c r="G8679" i="2"/>
  <c r="Q8679" i="2" s="1"/>
  <c r="G8680" i="2"/>
  <c r="Q8680" i="2" s="1"/>
  <c r="G8681" i="2"/>
  <c r="Q8681" i="2" s="1"/>
  <c r="G8682" i="2"/>
  <c r="Q8682" i="2" s="1"/>
  <c r="G8683" i="2"/>
  <c r="Q8683" i="2" s="1"/>
  <c r="G8684" i="2"/>
  <c r="Q8684" i="2" s="1"/>
  <c r="G8685" i="2"/>
  <c r="Q8685" i="2" s="1"/>
  <c r="G8686" i="2"/>
  <c r="Q8686" i="2" s="1"/>
  <c r="G8687" i="2"/>
  <c r="Q8687" i="2" s="1"/>
  <c r="G8688" i="2"/>
  <c r="Q8688" i="2" s="1"/>
  <c r="G8689" i="2"/>
  <c r="Q8689" i="2" s="1"/>
  <c r="G8690" i="2"/>
  <c r="Q8690" i="2" s="1"/>
  <c r="G8691" i="2"/>
  <c r="Q8691" i="2" s="1"/>
  <c r="G8692" i="2"/>
  <c r="Q8692" i="2" s="1"/>
  <c r="G8693" i="2"/>
  <c r="Q8693" i="2" s="1"/>
  <c r="G8694" i="2"/>
  <c r="Q8694" i="2" s="1"/>
  <c r="G8695" i="2"/>
  <c r="Q8695" i="2" s="1"/>
  <c r="G8696" i="2"/>
  <c r="Q8696" i="2" s="1"/>
  <c r="G8697" i="2"/>
  <c r="Q8697" i="2" s="1"/>
  <c r="G8698" i="2"/>
  <c r="Q8698" i="2" s="1"/>
  <c r="G8699" i="2"/>
  <c r="Q8699" i="2" s="1"/>
  <c r="G8700" i="2"/>
  <c r="Q8700" i="2" s="1"/>
  <c r="G8701" i="2"/>
  <c r="Q8701" i="2" s="1"/>
  <c r="G8702" i="2"/>
  <c r="Q8702" i="2" s="1"/>
  <c r="G8703" i="2"/>
  <c r="Q8703" i="2" s="1"/>
  <c r="G8704" i="2"/>
  <c r="Q8704" i="2" s="1"/>
  <c r="G8705" i="2"/>
  <c r="Q8705" i="2" s="1"/>
  <c r="G8706" i="2"/>
  <c r="Q8706" i="2" s="1"/>
  <c r="G8707" i="2"/>
  <c r="Q8707" i="2" s="1"/>
  <c r="G8708" i="2"/>
  <c r="Q8708" i="2" s="1"/>
  <c r="G8709" i="2"/>
  <c r="Q8709" i="2" s="1"/>
  <c r="G8710" i="2"/>
  <c r="Q8710" i="2" s="1"/>
  <c r="G8711" i="2"/>
  <c r="Q8711" i="2" s="1"/>
  <c r="G8712" i="2"/>
  <c r="Q8712" i="2" s="1"/>
  <c r="G8713" i="2"/>
  <c r="Q8713" i="2" s="1"/>
  <c r="G8714" i="2"/>
  <c r="Q8714" i="2" s="1"/>
  <c r="G8715" i="2"/>
  <c r="Q8715" i="2" s="1"/>
  <c r="G8716" i="2"/>
  <c r="Q8716" i="2" s="1"/>
  <c r="G8717" i="2"/>
  <c r="Q8717" i="2" s="1"/>
  <c r="G8718" i="2"/>
  <c r="Q8718" i="2" s="1"/>
  <c r="G8719" i="2"/>
  <c r="Q8719" i="2" s="1"/>
  <c r="G8720" i="2"/>
  <c r="Q8720" i="2" s="1"/>
  <c r="G8721" i="2"/>
  <c r="Q8721" i="2" s="1"/>
  <c r="G8722" i="2"/>
  <c r="Q8722" i="2" s="1"/>
  <c r="G8723" i="2"/>
  <c r="Q8723" i="2" s="1"/>
  <c r="G8724" i="2"/>
  <c r="Q8724" i="2" s="1"/>
  <c r="G8725" i="2"/>
  <c r="Q8725" i="2" s="1"/>
  <c r="G8726" i="2"/>
  <c r="Q8726" i="2" s="1"/>
  <c r="G8727" i="2"/>
  <c r="Q8727" i="2" s="1"/>
  <c r="G8728" i="2"/>
  <c r="Q8728" i="2" s="1"/>
  <c r="G8729" i="2"/>
  <c r="Q8729" i="2" s="1"/>
  <c r="G8730" i="2"/>
  <c r="Q8730" i="2" s="1"/>
  <c r="G8731" i="2"/>
  <c r="Q8731" i="2" s="1"/>
  <c r="G8732" i="2"/>
  <c r="Q8732" i="2" s="1"/>
  <c r="G8733" i="2"/>
  <c r="Q8733" i="2" s="1"/>
  <c r="G8734" i="2"/>
  <c r="Q8734" i="2" s="1"/>
  <c r="G8735" i="2"/>
  <c r="Q8735" i="2" s="1"/>
  <c r="G8736" i="2"/>
  <c r="Q8736" i="2" s="1"/>
  <c r="G8737" i="2"/>
  <c r="Q8737" i="2" s="1"/>
  <c r="G8738" i="2"/>
  <c r="Q8738" i="2" s="1"/>
  <c r="G8739" i="2"/>
  <c r="Q8739" i="2" s="1"/>
  <c r="G8740" i="2"/>
  <c r="Q8740" i="2" s="1"/>
  <c r="G8741" i="2"/>
  <c r="Q8741" i="2" s="1"/>
  <c r="G8742" i="2"/>
  <c r="Q8742" i="2" s="1"/>
  <c r="G8743" i="2"/>
  <c r="Q8743" i="2" s="1"/>
  <c r="G8744" i="2"/>
  <c r="Q8744" i="2" s="1"/>
  <c r="G8745" i="2"/>
  <c r="Q8745" i="2" s="1"/>
  <c r="G8746" i="2"/>
  <c r="Q8746" i="2" s="1"/>
  <c r="G8747" i="2"/>
  <c r="Q8747" i="2" s="1"/>
  <c r="G8748" i="2"/>
  <c r="Q8748" i="2" s="1"/>
  <c r="G8749" i="2"/>
  <c r="Q8749" i="2" s="1"/>
  <c r="G8750" i="2"/>
  <c r="Q8750" i="2" s="1"/>
  <c r="G8751" i="2"/>
  <c r="Q8751" i="2" s="1"/>
  <c r="G8752" i="2"/>
  <c r="Q8752" i="2" s="1"/>
  <c r="G8753" i="2"/>
  <c r="Q8753" i="2" s="1"/>
  <c r="G8754" i="2"/>
  <c r="Q8754" i="2" s="1"/>
  <c r="G8755" i="2"/>
  <c r="Q8755" i="2" s="1"/>
  <c r="G8756" i="2"/>
  <c r="Q8756" i="2" s="1"/>
  <c r="G8757" i="2"/>
  <c r="Q8757" i="2" s="1"/>
  <c r="G8758" i="2"/>
  <c r="Q8758" i="2" s="1"/>
  <c r="G8759" i="2"/>
  <c r="Q8759" i="2" s="1"/>
  <c r="G8760" i="2"/>
  <c r="Q8760" i="2" s="1"/>
  <c r="G8761" i="2"/>
  <c r="Q8761" i="2" s="1"/>
  <c r="G8762" i="2"/>
  <c r="Q8762" i="2" s="1"/>
  <c r="G8763" i="2"/>
  <c r="Q8763" i="2" s="1"/>
  <c r="G8764" i="2"/>
  <c r="Q8764" i="2" s="1"/>
  <c r="G8765" i="2"/>
  <c r="Q8765" i="2" s="1"/>
  <c r="G8766" i="2"/>
  <c r="Q8766" i="2" s="1"/>
  <c r="G8767" i="2"/>
  <c r="Q8767" i="2" s="1"/>
  <c r="G8768" i="2"/>
  <c r="Q8768" i="2" s="1"/>
  <c r="G8769" i="2"/>
  <c r="Q8769" i="2" s="1"/>
  <c r="G8770" i="2"/>
  <c r="Q8770" i="2" s="1"/>
  <c r="G8771" i="2"/>
  <c r="Q8771" i="2" s="1"/>
  <c r="G8772" i="2"/>
  <c r="Q8772" i="2" s="1"/>
  <c r="G8773" i="2"/>
  <c r="Q8773" i="2" s="1"/>
  <c r="G8774" i="2"/>
  <c r="Q8774" i="2" s="1"/>
  <c r="G8775" i="2"/>
  <c r="Q8775" i="2" s="1"/>
  <c r="G8776" i="2"/>
  <c r="Q8776" i="2" s="1"/>
  <c r="G8777" i="2"/>
  <c r="Q8777" i="2" s="1"/>
  <c r="G8778" i="2"/>
  <c r="Q8778" i="2" s="1"/>
  <c r="G8779" i="2"/>
  <c r="Q8779" i="2" s="1"/>
  <c r="G8780" i="2"/>
  <c r="Q8780" i="2" s="1"/>
  <c r="G8781" i="2"/>
  <c r="Q8781" i="2" s="1"/>
  <c r="G8782" i="2"/>
  <c r="Q8782" i="2" s="1"/>
  <c r="G8783" i="2"/>
  <c r="Q8783" i="2" s="1"/>
  <c r="G8784" i="2"/>
  <c r="Q8784" i="2" s="1"/>
  <c r="G8785" i="2"/>
  <c r="Q8785" i="2" s="1"/>
  <c r="G8786" i="2"/>
  <c r="Q8786" i="2" s="1"/>
  <c r="G8787" i="2"/>
  <c r="Q8787" i="2" s="1"/>
  <c r="G8788" i="2"/>
  <c r="Q8788" i="2" s="1"/>
  <c r="G8789" i="2"/>
  <c r="Q8789" i="2" s="1"/>
  <c r="G8790" i="2"/>
  <c r="Q8790" i="2" s="1"/>
  <c r="G8791" i="2"/>
  <c r="Q8791" i="2" s="1"/>
  <c r="G8792" i="2"/>
  <c r="Q8792" i="2" s="1"/>
  <c r="G8793" i="2"/>
  <c r="Q8793" i="2" s="1"/>
  <c r="G8794" i="2"/>
  <c r="Q8794" i="2" s="1"/>
  <c r="G8795" i="2"/>
  <c r="Q8795" i="2" s="1"/>
  <c r="G8796" i="2"/>
  <c r="Q8796" i="2" s="1"/>
  <c r="G8797" i="2"/>
  <c r="Q8797" i="2" s="1"/>
  <c r="G8798" i="2"/>
  <c r="Q8798" i="2" s="1"/>
  <c r="G8799" i="2"/>
  <c r="Q8799" i="2" s="1"/>
  <c r="G8800" i="2"/>
  <c r="Q8800" i="2" s="1"/>
  <c r="G8801" i="2"/>
  <c r="Q8801" i="2" s="1"/>
  <c r="G8802" i="2"/>
  <c r="Q8802" i="2" s="1"/>
  <c r="G8803" i="2"/>
  <c r="Q8803" i="2" s="1"/>
  <c r="G8804" i="2"/>
  <c r="Q8804" i="2" s="1"/>
  <c r="G8805" i="2"/>
  <c r="Q8805" i="2" s="1"/>
  <c r="G8806" i="2"/>
  <c r="Q8806" i="2" s="1"/>
  <c r="G8807" i="2"/>
  <c r="Q8807" i="2" s="1"/>
  <c r="G8808" i="2"/>
  <c r="Q8808" i="2" s="1"/>
  <c r="G8809" i="2"/>
  <c r="Q8809" i="2" s="1"/>
  <c r="G8810" i="2"/>
  <c r="Q8810" i="2" s="1"/>
  <c r="G8811" i="2"/>
  <c r="Q8811" i="2" s="1"/>
  <c r="G8812" i="2"/>
  <c r="Q8812" i="2" s="1"/>
  <c r="G8813" i="2"/>
  <c r="Q8813" i="2" s="1"/>
  <c r="G8814" i="2"/>
  <c r="Q8814" i="2" s="1"/>
  <c r="G8815" i="2"/>
  <c r="Q8815" i="2" s="1"/>
  <c r="G8816" i="2"/>
  <c r="Q8816" i="2" s="1"/>
  <c r="G8817" i="2"/>
  <c r="Q8817" i="2" s="1"/>
  <c r="G8818" i="2"/>
  <c r="Q8818" i="2" s="1"/>
  <c r="G8819" i="2"/>
  <c r="Q8819" i="2" s="1"/>
  <c r="G8820" i="2"/>
  <c r="Q8820" i="2" s="1"/>
  <c r="G8821" i="2"/>
  <c r="Q8821" i="2" s="1"/>
  <c r="G8822" i="2"/>
  <c r="Q8822" i="2" s="1"/>
  <c r="G8823" i="2"/>
  <c r="Q8823" i="2" s="1"/>
  <c r="G8824" i="2"/>
  <c r="Q8824" i="2" s="1"/>
  <c r="G8825" i="2"/>
  <c r="Q8825" i="2" s="1"/>
  <c r="G8826" i="2"/>
  <c r="Q8826" i="2" s="1"/>
  <c r="G8827" i="2"/>
  <c r="Q8827" i="2" s="1"/>
  <c r="G8828" i="2"/>
  <c r="Q8828" i="2" s="1"/>
  <c r="G8829" i="2"/>
  <c r="Q8829" i="2" s="1"/>
  <c r="G8830" i="2"/>
  <c r="Q8830" i="2" s="1"/>
  <c r="G8831" i="2"/>
  <c r="Q8831" i="2" s="1"/>
  <c r="G8832" i="2"/>
  <c r="Q8832" i="2" s="1"/>
  <c r="G8833" i="2"/>
  <c r="Q8833" i="2" s="1"/>
  <c r="G8834" i="2"/>
  <c r="Q8834" i="2" s="1"/>
  <c r="G8835" i="2"/>
  <c r="Q8835" i="2" s="1"/>
  <c r="G8836" i="2"/>
  <c r="Q8836" i="2" s="1"/>
  <c r="G8837" i="2"/>
  <c r="Q8837" i="2" s="1"/>
  <c r="G8838" i="2"/>
  <c r="Q8838" i="2" s="1"/>
  <c r="G8839" i="2"/>
  <c r="Q8839" i="2" s="1"/>
  <c r="G8840" i="2"/>
  <c r="Q8840" i="2" s="1"/>
  <c r="G8841" i="2"/>
  <c r="Q8841" i="2" s="1"/>
  <c r="G8842" i="2"/>
  <c r="Q8842" i="2" s="1"/>
  <c r="G8843" i="2"/>
  <c r="Q8843" i="2" s="1"/>
  <c r="G8844" i="2"/>
  <c r="Q8844" i="2" s="1"/>
  <c r="G8845" i="2"/>
  <c r="Q8845" i="2" s="1"/>
  <c r="G8846" i="2"/>
  <c r="Q8846" i="2" s="1"/>
  <c r="G8847" i="2"/>
  <c r="Q8847" i="2" s="1"/>
  <c r="G8848" i="2"/>
  <c r="Q8848" i="2" s="1"/>
  <c r="G8849" i="2"/>
  <c r="Q8849" i="2" s="1"/>
  <c r="G8850" i="2"/>
  <c r="Q8850" i="2" s="1"/>
  <c r="G8851" i="2"/>
  <c r="Q8851" i="2" s="1"/>
  <c r="G8852" i="2"/>
  <c r="Q8852" i="2" s="1"/>
  <c r="G8853" i="2"/>
  <c r="Q8853" i="2" s="1"/>
  <c r="G8854" i="2"/>
  <c r="Q8854" i="2" s="1"/>
  <c r="G8855" i="2"/>
  <c r="Q8855" i="2" s="1"/>
  <c r="G8856" i="2"/>
  <c r="Q8856" i="2" s="1"/>
  <c r="G8857" i="2"/>
  <c r="Q8857" i="2" s="1"/>
  <c r="G8858" i="2"/>
  <c r="Q8858" i="2" s="1"/>
  <c r="G8859" i="2"/>
  <c r="Q8859" i="2" s="1"/>
  <c r="G8860" i="2"/>
  <c r="Q8860" i="2" s="1"/>
  <c r="G8861" i="2"/>
  <c r="Q8861" i="2" s="1"/>
  <c r="G8862" i="2"/>
  <c r="Q8862" i="2" s="1"/>
  <c r="G8863" i="2"/>
  <c r="Q8863" i="2" s="1"/>
  <c r="G8864" i="2"/>
  <c r="Q8864" i="2" s="1"/>
  <c r="G8865" i="2"/>
  <c r="Q8865" i="2" s="1"/>
  <c r="G8866" i="2"/>
  <c r="Q8866" i="2" s="1"/>
  <c r="G8867" i="2"/>
  <c r="Q8867" i="2" s="1"/>
  <c r="G8868" i="2"/>
  <c r="Q8868" i="2" s="1"/>
  <c r="G8869" i="2"/>
  <c r="Q8869" i="2" s="1"/>
  <c r="G8870" i="2"/>
  <c r="Q8870" i="2" s="1"/>
  <c r="G8871" i="2"/>
  <c r="Q8871" i="2" s="1"/>
  <c r="G8872" i="2"/>
  <c r="Q8872" i="2" s="1"/>
  <c r="G8873" i="2"/>
  <c r="Q8873" i="2" s="1"/>
  <c r="G8874" i="2"/>
  <c r="Q8874" i="2" s="1"/>
  <c r="G8875" i="2"/>
  <c r="Q8875" i="2" s="1"/>
  <c r="G8876" i="2"/>
  <c r="Q8876" i="2" s="1"/>
  <c r="G8877" i="2"/>
  <c r="Q8877" i="2" s="1"/>
  <c r="G8878" i="2"/>
  <c r="Q8878" i="2" s="1"/>
  <c r="G8879" i="2"/>
  <c r="Q8879" i="2" s="1"/>
  <c r="G8880" i="2"/>
  <c r="Q8880" i="2" s="1"/>
  <c r="G8881" i="2"/>
  <c r="Q8881" i="2" s="1"/>
  <c r="G8882" i="2"/>
  <c r="Q8882" i="2" s="1"/>
  <c r="G8883" i="2"/>
  <c r="Q8883" i="2" s="1"/>
  <c r="G8884" i="2"/>
  <c r="Q8884" i="2" s="1"/>
  <c r="G8885" i="2"/>
  <c r="Q8885" i="2" s="1"/>
  <c r="G8886" i="2"/>
  <c r="Q8886" i="2" s="1"/>
  <c r="G8887" i="2"/>
  <c r="Q8887" i="2" s="1"/>
  <c r="G8888" i="2"/>
  <c r="Q8888" i="2" s="1"/>
  <c r="G8889" i="2"/>
  <c r="Q8889" i="2" s="1"/>
  <c r="G8890" i="2"/>
  <c r="Q8890" i="2" s="1"/>
  <c r="G8891" i="2"/>
  <c r="Q8891" i="2" s="1"/>
  <c r="G8892" i="2"/>
  <c r="Q8892" i="2" s="1"/>
  <c r="G8893" i="2"/>
  <c r="Q8893" i="2" s="1"/>
  <c r="G8894" i="2"/>
  <c r="Q8894" i="2" s="1"/>
  <c r="G8895" i="2"/>
  <c r="Q8895" i="2" s="1"/>
  <c r="G8896" i="2"/>
  <c r="Q8896" i="2" s="1"/>
  <c r="G8897" i="2"/>
  <c r="Q8897" i="2" s="1"/>
  <c r="G8898" i="2"/>
  <c r="Q8898" i="2" s="1"/>
  <c r="G8899" i="2"/>
  <c r="Q8899" i="2" s="1"/>
  <c r="G8900" i="2"/>
  <c r="Q8900" i="2" s="1"/>
  <c r="G8901" i="2"/>
  <c r="Q8901" i="2" s="1"/>
  <c r="G8902" i="2"/>
  <c r="Q8902" i="2" s="1"/>
  <c r="G8903" i="2"/>
  <c r="Q8903" i="2" s="1"/>
  <c r="G8904" i="2"/>
  <c r="Q8904" i="2" s="1"/>
  <c r="G8905" i="2"/>
  <c r="Q8905" i="2" s="1"/>
  <c r="G8906" i="2"/>
  <c r="Q8906" i="2" s="1"/>
  <c r="G8907" i="2"/>
  <c r="Q8907" i="2" s="1"/>
  <c r="G8908" i="2"/>
  <c r="Q8908" i="2" s="1"/>
  <c r="G8909" i="2"/>
  <c r="Q8909" i="2" s="1"/>
  <c r="G8910" i="2"/>
  <c r="Q8910" i="2" s="1"/>
  <c r="G8911" i="2"/>
  <c r="Q8911" i="2" s="1"/>
  <c r="G8912" i="2"/>
  <c r="Q8912" i="2" s="1"/>
  <c r="G8913" i="2"/>
  <c r="Q8913" i="2" s="1"/>
  <c r="G8914" i="2"/>
  <c r="Q8914" i="2" s="1"/>
  <c r="G8915" i="2"/>
  <c r="Q8915" i="2" s="1"/>
  <c r="G8916" i="2"/>
  <c r="Q8916" i="2" s="1"/>
  <c r="G8917" i="2"/>
  <c r="Q8917" i="2" s="1"/>
  <c r="G8918" i="2"/>
  <c r="Q8918" i="2" s="1"/>
  <c r="G8919" i="2"/>
  <c r="Q8919" i="2" s="1"/>
  <c r="G8920" i="2"/>
  <c r="Q8920" i="2" s="1"/>
  <c r="G8921" i="2"/>
  <c r="Q8921" i="2" s="1"/>
  <c r="G8922" i="2"/>
  <c r="Q8922" i="2" s="1"/>
  <c r="G8923" i="2"/>
  <c r="Q8923" i="2" s="1"/>
  <c r="G8924" i="2"/>
  <c r="Q8924" i="2" s="1"/>
  <c r="G8925" i="2"/>
  <c r="Q8925" i="2" s="1"/>
  <c r="G8926" i="2"/>
  <c r="Q8926" i="2" s="1"/>
  <c r="G8927" i="2"/>
  <c r="Q8927" i="2" s="1"/>
  <c r="G8928" i="2"/>
  <c r="Q8928" i="2" s="1"/>
  <c r="G8929" i="2"/>
  <c r="Q8929" i="2" s="1"/>
  <c r="G8930" i="2"/>
  <c r="Q8930" i="2" s="1"/>
  <c r="G8931" i="2"/>
  <c r="Q8931" i="2" s="1"/>
  <c r="G8932" i="2"/>
  <c r="Q8932" i="2" s="1"/>
  <c r="G8933" i="2"/>
  <c r="Q8933" i="2" s="1"/>
  <c r="G8934" i="2"/>
  <c r="Q8934" i="2" s="1"/>
  <c r="G8935" i="2"/>
  <c r="Q8935" i="2" s="1"/>
  <c r="G8936" i="2"/>
  <c r="Q8936" i="2" s="1"/>
  <c r="G8937" i="2"/>
  <c r="Q8937" i="2" s="1"/>
  <c r="G8938" i="2"/>
  <c r="Q8938" i="2" s="1"/>
  <c r="G8939" i="2"/>
  <c r="Q8939" i="2" s="1"/>
  <c r="G8940" i="2"/>
  <c r="Q8940" i="2" s="1"/>
  <c r="G8941" i="2"/>
  <c r="Q8941" i="2" s="1"/>
  <c r="G8942" i="2"/>
  <c r="Q8942" i="2" s="1"/>
  <c r="G8943" i="2"/>
  <c r="Q8943" i="2" s="1"/>
  <c r="G8944" i="2"/>
  <c r="Q8944" i="2" s="1"/>
  <c r="G8945" i="2"/>
  <c r="Q8945" i="2" s="1"/>
  <c r="G8946" i="2"/>
  <c r="Q8946" i="2" s="1"/>
  <c r="G8947" i="2"/>
  <c r="Q8947" i="2" s="1"/>
  <c r="G8948" i="2"/>
  <c r="Q8948" i="2" s="1"/>
  <c r="G8949" i="2"/>
  <c r="Q8949" i="2" s="1"/>
  <c r="G8950" i="2"/>
  <c r="Q8950" i="2" s="1"/>
  <c r="G8951" i="2"/>
  <c r="Q8951" i="2" s="1"/>
  <c r="G8952" i="2"/>
  <c r="Q8952" i="2" s="1"/>
  <c r="G8953" i="2"/>
  <c r="Q8953" i="2" s="1"/>
  <c r="G8954" i="2"/>
  <c r="Q8954" i="2" s="1"/>
  <c r="G8955" i="2"/>
  <c r="Q8955" i="2" s="1"/>
  <c r="G8956" i="2"/>
  <c r="Q8956" i="2" s="1"/>
  <c r="G8957" i="2"/>
  <c r="Q8957" i="2" s="1"/>
  <c r="G8958" i="2"/>
  <c r="Q8958" i="2" s="1"/>
  <c r="G8959" i="2"/>
  <c r="Q8959" i="2" s="1"/>
  <c r="G8960" i="2"/>
  <c r="Q8960" i="2" s="1"/>
  <c r="G8961" i="2"/>
  <c r="Q8961" i="2" s="1"/>
  <c r="G8962" i="2"/>
  <c r="Q8962" i="2" s="1"/>
  <c r="G8963" i="2"/>
  <c r="Q8963" i="2" s="1"/>
  <c r="G8964" i="2"/>
  <c r="Q8964" i="2" s="1"/>
  <c r="G8965" i="2"/>
  <c r="Q8965" i="2" s="1"/>
  <c r="G8966" i="2"/>
  <c r="Q8966" i="2" s="1"/>
  <c r="G8967" i="2"/>
  <c r="Q8967" i="2" s="1"/>
  <c r="G8968" i="2"/>
  <c r="Q8968" i="2" s="1"/>
  <c r="G8969" i="2"/>
  <c r="Q8969" i="2" s="1"/>
  <c r="G8970" i="2"/>
  <c r="Q8970" i="2" s="1"/>
  <c r="G8971" i="2"/>
  <c r="Q8971" i="2" s="1"/>
  <c r="G8972" i="2"/>
  <c r="Q8972" i="2" s="1"/>
  <c r="G8973" i="2"/>
  <c r="Q8973" i="2" s="1"/>
  <c r="G8974" i="2"/>
  <c r="Q8974" i="2" s="1"/>
  <c r="G8975" i="2"/>
  <c r="Q8975" i="2" s="1"/>
  <c r="G8976" i="2"/>
  <c r="Q8976" i="2" s="1"/>
  <c r="G8977" i="2"/>
  <c r="Q8977" i="2" s="1"/>
  <c r="G8978" i="2"/>
  <c r="Q8978" i="2" s="1"/>
  <c r="G8979" i="2"/>
  <c r="Q8979" i="2" s="1"/>
  <c r="G8980" i="2"/>
  <c r="Q8980" i="2" s="1"/>
  <c r="G8981" i="2"/>
  <c r="Q8981" i="2" s="1"/>
  <c r="G8982" i="2"/>
  <c r="Q8982" i="2" s="1"/>
  <c r="G8983" i="2"/>
  <c r="Q8983" i="2" s="1"/>
  <c r="G8984" i="2"/>
  <c r="Q8984" i="2" s="1"/>
  <c r="G8985" i="2"/>
  <c r="Q8985" i="2" s="1"/>
  <c r="G8986" i="2"/>
  <c r="Q8986" i="2" s="1"/>
  <c r="G8987" i="2"/>
  <c r="Q8987" i="2" s="1"/>
  <c r="G8988" i="2"/>
  <c r="Q8988" i="2" s="1"/>
  <c r="G8989" i="2"/>
  <c r="Q8989" i="2" s="1"/>
  <c r="G8990" i="2"/>
  <c r="Q8990" i="2" s="1"/>
  <c r="G8991" i="2"/>
  <c r="Q8991" i="2" s="1"/>
  <c r="G8992" i="2"/>
  <c r="Q8992" i="2" s="1"/>
  <c r="G8993" i="2"/>
  <c r="Q8993" i="2" s="1"/>
  <c r="G8994" i="2"/>
  <c r="Q8994" i="2" s="1"/>
  <c r="G8995" i="2"/>
  <c r="Q8995" i="2" s="1"/>
  <c r="G8996" i="2"/>
  <c r="Q8996" i="2" s="1"/>
  <c r="G8997" i="2"/>
  <c r="Q8997" i="2" s="1"/>
  <c r="G8998" i="2"/>
  <c r="Q8998" i="2" s="1"/>
  <c r="G8999" i="2"/>
  <c r="Q8999" i="2" s="1"/>
  <c r="G9000" i="2"/>
  <c r="Q9000" i="2" s="1"/>
  <c r="G9001" i="2"/>
  <c r="Q9001" i="2" s="1"/>
  <c r="G9002" i="2"/>
  <c r="Q9002" i="2" s="1"/>
  <c r="G9003" i="2"/>
  <c r="Q9003" i="2" s="1"/>
  <c r="G9004" i="2"/>
  <c r="Q9004" i="2" s="1"/>
  <c r="G9005" i="2"/>
  <c r="Q9005" i="2" s="1"/>
  <c r="G9006" i="2"/>
  <c r="Q9006" i="2" s="1"/>
  <c r="G9007" i="2"/>
  <c r="Q9007" i="2" s="1"/>
  <c r="G9008" i="2"/>
  <c r="Q9008" i="2" s="1"/>
  <c r="G9009" i="2"/>
  <c r="Q9009" i="2" s="1"/>
  <c r="G9010" i="2"/>
  <c r="Q9010" i="2" s="1"/>
  <c r="G9011" i="2"/>
  <c r="Q9011" i="2" s="1"/>
  <c r="G9012" i="2"/>
  <c r="Q9012" i="2" s="1"/>
  <c r="G9013" i="2"/>
  <c r="Q9013" i="2" s="1"/>
  <c r="G9014" i="2"/>
  <c r="Q9014" i="2" s="1"/>
  <c r="G9015" i="2"/>
  <c r="Q9015" i="2" s="1"/>
  <c r="G9016" i="2"/>
  <c r="Q9016" i="2" s="1"/>
  <c r="G9017" i="2"/>
  <c r="Q9017" i="2" s="1"/>
  <c r="G9018" i="2"/>
  <c r="Q9018" i="2" s="1"/>
  <c r="G9019" i="2"/>
  <c r="Q9019" i="2" s="1"/>
  <c r="G9020" i="2"/>
  <c r="Q9020" i="2" s="1"/>
  <c r="G9021" i="2"/>
  <c r="Q9021" i="2" s="1"/>
  <c r="G9022" i="2"/>
  <c r="Q9022" i="2" s="1"/>
  <c r="G9023" i="2"/>
  <c r="Q9023" i="2" s="1"/>
  <c r="G9024" i="2"/>
  <c r="Q9024" i="2" s="1"/>
  <c r="G9025" i="2"/>
  <c r="Q9025" i="2" s="1"/>
  <c r="G9026" i="2"/>
  <c r="Q9026" i="2" s="1"/>
  <c r="G9027" i="2"/>
  <c r="Q9027" i="2" s="1"/>
  <c r="G9028" i="2"/>
  <c r="Q9028" i="2" s="1"/>
  <c r="G9029" i="2"/>
  <c r="Q9029" i="2" s="1"/>
  <c r="G9030" i="2"/>
  <c r="Q9030" i="2" s="1"/>
  <c r="G9031" i="2"/>
  <c r="Q9031" i="2" s="1"/>
  <c r="G9032" i="2"/>
  <c r="Q9032" i="2" s="1"/>
  <c r="G9033" i="2"/>
  <c r="Q9033" i="2" s="1"/>
  <c r="G9034" i="2"/>
  <c r="Q9034" i="2" s="1"/>
  <c r="G9035" i="2"/>
  <c r="Q9035" i="2" s="1"/>
  <c r="G9036" i="2"/>
  <c r="Q9036" i="2" s="1"/>
  <c r="G9037" i="2"/>
  <c r="Q9037" i="2" s="1"/>
  <c r="G9038" i="2"/>
  <c r="Q9038" i="2" s="1"/>
  <c r="G9039" i="2"/>
  <c r="Q9039" i="2" s="1"/>
  <c r="G9040" i="2"/>
  <c r="Q9040" i="2" s="1"/>
  <c r="G9041" i="2"/>
  <c r="Q9041" i="2" s="1"/>
  <c r="G9042" i="2"/>
  <c r="Q9042" i="2" s="1"/>
  <c r="G9043" i="2"/>
  <c r="Q9043" i="2" s="1"/>
  <c r="G9044" i="2"/>
  <c r="Q9044" i="2" s="1"/>
  <c r="G9045" i="2"/>
  <c r="Q9045" i="2" s="1"/>
  <c r="G9046" i="2"/>
  <c r="Q9046" i="2" s="1"/>
  <c r="G9047" i="2"/>
  <c r="Q9047" i="2" s="1"/>
  <c r="G9048" i="2"/>
  <c r="Q9048" i="2" s="1"/>
  <c r="G9049" i="2"/>
  <c r="Q9049" i="2" s="1"/>
  <c r="G9050" i="2"/>
  <c r="Q9050" i="2" s="1"/>
  <c r="G9051" i="2"/>
  <c r="Q9051" i="2" s="1"/>
  <c r="G9052" i="2"/>
  <c r="Q9052" i="2" s="1"/>
  <c r="G9053" i="2"/>
  <c r="Q9053" i="2" s="1"/>
  <c r="G9054" i="2"/>
  <c r="Q9054" i="2" s="1"/>
  <c r="G9055" i="2"/>
  <c r="Q9055" i="2" s="1"/>
  <c r="G9056" i="2"/>
  <c r="Q9056" i="2" s="1"/>
  <c r="G9057" i="2"/>
  <c r="Q9057" i="2" s="1"/>
  <c r="G9058" i="2"/>
  <c r="Q9058" i="2" s="1"/>
  <c r="G9059" i="2"/>
  <c r="Q9059" i="2" s="1"/>
  <c r="G9060" i="2"/>
  <c r="Q9060" i="2" s="1"/>
  <c r="G9061" i="2"/>
  <c r="Q9061" i="2" s="1"/>
  <c r="G9062" i="2"/>
  <c r="Q9062" i="2" s="1"/>
  <c r="G9063" i="2"/>
  <c r="Q9063" i="2" s="1"/>
  <c r="G9064" i="2"/>
  <c r="Q9064" i="2" s="1"/>
  <c r="G9065" i="2"/>
  <c r="Q9065" i="2" s="1"/>
  <c r="G9066" i="2"/>
  <c r="Q9066" i="2" s="1"/>
  <c r="G9067" i="2"/>
  <c r="Q9067" i="2" s="1"/>
  <c r="G9068" i="2"/>
  <c r="Q9068" i="2" s="1"/>
  <c r="G9069" i="2"/>
  <c r="Q9069" i="2" s="1"/>
  <c r="G9070" i="2"/>
  <c r="Q9070" i="2" s="1"/>
  <c r="G9071" i="2"/>
  <c r="Q9071" i="2" s="1"/>
  <c r="G9072" i="2"/>
  <c r="Q9072" i="2" s="1"/>
  <c r="G9073" i="2"/>
  <c r="Q9073" i="2" s="1"/>
  <c r="G9074" i="2"/>
  <c r="Q9074" i="2" s="1"/>
  <c r="G9075" i="2"/>
  <c r="Q9075" i="2" s="1"/>
  <c r="G9076" i="2"/>
  <c r="Q9076" i="2" s="1"/>
  <c r="G9077" i="2"/>
  <c r="Q9077" i="2" s="1"/>
  <c r="G9078" i="2"/>
  <c r="Q9078" i="2" s="1"/>
  <c r="G9079" i="2"/>
  <c r="Q9079" i="2" s="1"/>
  <c r="G9080" i="2"/>
  <c r="Q9080" i="2" s="1"/>
  <c r="G9081" i="2"/>
  <c r="Q9081" i="2" s="1"/>
  <c r="G9082" i="2"/>
  <c r="Q9082" i="2" s="1"/>
  <c r="G9083" i="2"/>
  <c r="Q9083" i="2" s="1"/>
  <c r="G9084" i="2"/>
  <c r="Q9084" i="2" s="1"/>
  <c r="G9085" i="2"/>
  <c r="Q9085" i="2" s="1"/>
  <c r="G9086" i="2"/>
  <c r="Q9086" i="2" s="1"/>
  <c r="G9087" i="2"/>
  <c r="Q9087" i="2" s="1"/>
  <c r="G9088" i="2"/>
  <c r="Q9088" i="2" s="1"/>
  <c r="G9089" i="2"/>
  <c r="Q9089" i="2" s="1"/>
  <c r="G9090" i="2"/>
  <c r="Q9090" i="2" s="1"/>
  <c r="G9091" i="2"/>
  <c r="Q9091" i="2" s="1"/>
  <c r="G9092" i="2"/>
  <c r="Q9092" i="2" s="1"/>
  <c r="G9093" i="2"/>
  <c r="Q9093" i="2" s="1"/>
  <c r="G9094" i="2"/>
  <c r="Q9094" i="2" s="1"/>
  <c r="G9095" i="2"/>
  <c r="Q9095" i="2" s="1"/>
  <c r="G9096" i="2"/>
  <c r="Q9096" i="2" s="1"/>
  <c r="G9097" i="2"/>
  <c r="Q9097" i="2" s="1"/>
  <c r="G9098" i="2"/>
  <c r="Q9098" i="2" s="1"/>
  <c r="G9099" i="2"/>
  <c r="Q9099" i="2" s="1"/>
  <c r="G9100" i="2"/>
  <c r="Q9100" i="2" s="1"/>
  <c r="G9101" i="2"/>
  <c r="Q9101" i="2" s="1"/>
  <c r="G9102" i="2"/>
  <c r="Q9102" i="2" s="1"/>
  <c r="G9103" i="2"/>
  <c r="Q9103" i="2" s="1"/>
  <c r="G9104" i="2"/>
  <c r="Q9104" i="2" s="1"/>
  <c r="G9105" i="2"/>
  <c r="Q9105" i="2" s="1"/>
  <c r="G9106" i="2"/>
  <c r="Q9106" i="2" s="1"/>
  <c r="G9107" i="2"/>
  <c r="Q9107" i="2" s="1"/>
  <c r="G9108" i="2"/>
  <c r="Q9108" i="2" s="1"/>
  <c r="G9109" i="2"/>
  <c r="Q9109" i="2" s="1"/>
  <c r="G9110" i="2"/>
  <c r="Q9110" i="2" s="1"/>
  <c r="G9111" i="2"/>
  <c r="Q9111" i="2" s="1"/>
  <c r="G9112" i="2"/>
  <c r="Q9112" i="2" s="1"/>
  <c r="G9113" i="2"/>
  <c r="Q9113" i="2" s="1"/>
  <c r="G9114" i="2"/>
  <c r="Q9114" i="2" s="1"/>
  <c r="G9115" i="2"/>
  <c r="Q9115" i="2" s="1"/>
  <c r="G9116" i="2"/>
  <c r="Q9116" i="2" s="1"/>
  <c r="G9117" i="2"/>
  <c r="Q9117" i="2" s="1"/>
  <c r="G9118" i="2"/>
  <c r="Q9118" i="2" s="1"/>
  <c r="G9119" i="2"/>
  <c r="Q9119" i="2" s="1"/>
  <c r="G9120" i="2"/>
  <c r="Q9120" i="2" s="1"/>
  <c r="G9121" i="2"/>
  <c r="Q9121" i="2" s="1"/>
  <c r="G9122" i="2"/>
  <c r="Q9122" i="2" s="1"/>
  <c r="G9123" i="2"/>
  <c r="Q9123" i="2" s="1"/>
  <c r="G9124" i="2"/>
  <c r="Q9124" i="2" s="1"/>
  <c r="G9125" i="2"/>
  <c r="Q9125" i="2" s="1"/>
  <c r="G9126" i="2"/>
  <c r="Q9126" i="2" s="1"/>
  <c r="G9127" i="2"/>
  <c r="Q9127" i="2" s="1"/>
  <c r="G9128" i="2"/>
  <c r="Q9128" i="2" s="1"/>
  <c r="G9129" i="2"/>
  <c r="Q9129" i="2" s="1"/>
  <c r="G9130" i="2"/>
  <c r="Q9130" i="2" s="1"/>
  <c r="G9131" i="2"/>
  <c r="Q9131" i="2" s="1"/>
  <c r="G9132" i="2"/>
  <c r="Q9132" i="2" s="1"/>
  <c r="G9133" i="2"/>
  <c r="Q9133" i="2" s="1"/>
  <c r="G9134" i="2"/>
  <c r="Q9134" i="2" s="1"/>
  <c r="G9135" i="2"/>
  <c r="Q9135" i="2" s="1"/>
  <c r="G9136" i="2"/>
  <c r="Q9136" i="2" s="1"/>
  <c r="G9137" i="2"/>
  <c r="Q9137" i="2" s="1"/>
  <c r="G9138" i="2"/>
  <c r="Q9138" i="2" s="1"/>
  <c r="G9139" i="2"/>
  <c r="Q9139" i="2" s="1"/>
  <c r="G9140" i="2"/>
  <c r="Q9140" i="2" s="1"/>
  <c r="G9141" i="2"/>
  <c r="Q9141" i="2" s="1"/>
  <c r="G9142" i="2"/>
  <c r="Q9142" i="2" s="1"/>
  <c r="G9143" i="2"/>
  <c r="Q9143" i="2" s="1"/>
  <c r="G9144" i="2"/>
  <c r="Q9144" i="2" s="1"/>
  <c r="G9145" i="2"/>
  <c r="Q9145" i="2" s="1"/>
  <c r="G9146" i="2"/>
  <c r="Q9146" i="2" s="1"/>
  <c r="G9147" i="2"/>
  <c r="Q9147" i="2" s="1"/>
  <c r="G9148" i="2"/>
  <c r="Q9148" i="2" s="1"/>
  <c r="G9149" i="2"/>
  <c r="Q9149" i="2" s="1"/>
  <c r="G9150" i="2"/>
  <c r="Q9150" i="2" s="1"/>
  <c r="G9151" i="2"/>
  <c r="Q9151" i="2" s="1"/>
  <c r="G9152" i="2"/>
  <c r="Q9152" i="2" s="1"/>
  <c r="G9153" i="2"/>
  <c r="Q9153" i="2" s="1"/>
  <c r="G9154" i="2"/>
  <c r="Q9154" i="2" s="1"/>
  <c r="G9155" i="2"/>
  <c r="Q9155" i="2" s="1"/>
  <c r="G9156" i="2"/>
  <c r="Q9156" i="2" s="1"/>
  <c r="G9157" i="2"/>
  <c r="Q9157" i="2" s="1"/>
  <c r="G9158" i="2"/>
  <c r="Q9158" i="2" s="1"/>
  <c r="G9159" i="2"/>
  <c r="Q9159" i="2" s="1"/>
  <c r="G9160" i="2"/>
  <c r="Q9160" i="2" s="1"/>
  <c r="G9161" i="2"/>
  <c r="Q9161" i="2" s="1"/>
  <c r="G9162" i="2"/>
  <c r="Q9162" i="2" s="1"/>
  <c r="G9163" i="2"/>
  <c r="Q9163" i="2" s="1"/>
  <c r="G9164" i="2"/>
  <c r="Q9164" i="2" s="1"/>
  <c r="G9165" i="2"/>
  <c r="Q9165" i="2" s="1"/>
  <c r="G9166" i="2"/>
  <c r="Q9166" i="2" s="1"/>
  <c r="G9167" i="2"/>
  <c r="Q9167" i="2" s="1"/>
  <c r="G9168" i="2"/>
  <c r="Q9168" i="2" s="1"/>
  <c r="G9169" i="2"/>
  <c r="Q9169" i="2" s="1"/>
  <c r="G9170" i="2"/>
  <c r="Q9170" i="2" s="1"/>
  <c r="G9171" i="2"/>
  <c r="Q9171" i="2" s="1"/>
  <c r="G9172" i="2"/>
  <c r="Q9172" i="2" s="1"/>
  <c r="G9173" i="2"/>
  <c r="Q9173" i="2" s="1"/>
  <c r="G9174" i="2"/>
  <c r="Q9174" i="2" s="1"/>
  <c r="G9175" i="2"/>
  <c r="Q9175" i="2" s="1"/>
  <c r="G9176" i="2"/>
  <c r="Q9176" i="2" s="1"/>
  <c r="G9177" i="2"/>
  <c r="Q9177" i="2" s="1"/>
  <c r="G9178" i="2"/>
  <c r="Q9178" i="2" s="1"/>
  <c r="G9179" i="2"/>
  <c r="Q9179" i="2" s="1"/>
  <c r="G9180" i="2"/>
  <c r="Q9180" i="2" s="1"/>
  <c r="G9181" i="2"/>
  <c r="Q9181" i="2" s="1"/>
  <c r="G9182" i="2"/>
  <c r="Q9182" i="2" s="1"/>
  <c r="G9183" i="2"/>
  <c r="Q9183" i="2" s="1"/>
  <c r="G9184" i="2"/>
  <c r="Q9184" i="2" s="1"/>
  <c r="G9185" i="2"/>
  <c r="Q9185" i="2" s="1"/>
  <c r="G9186" i="2"/>
  <c r="Q9186" i="2" s="1"/>
  <c r="G9187" i="2"/>
  <c r="Q9187" i="2" s="1"/>
  <c r="G9188" i="2"/>
  <c r="Q9188" i="2" s="1"/>
  <c r="G9189" i="2"/>
  <c r="Q9189" i="2" s="1"/>
  <c r="G9190" i="2"/>
  <c r="Q9190" i="2" s="1"/>
  <c r="G9191" i="2"/>
  <c r="Q9191" i="2" s="1"/>
  <c r="G9192" i="2"/>
  <c r="Q9192" i="2" s="1"/>
  <c r="G9193" i="2"/>
  <c r="Q9193" i="2" s="1"/>
  <c r="G9194" i="2"/>
  <c r="Q9194" i="2" s="1"/>
  <c r="G9195" i="2"/>
  <c r="Q9195" i="2" s="1"/>
  <c r="G9196" i="2"/>
  <c r="Q9196" i="2" s="1"/>
  <c r="G9197" i="2"/>
  <c r="Q9197" i="2" s="1"/>
  <c r="G9198" i="2"/>
  <c r="Q9198" i="2" s="1"/>
  <c r="G9199" i="2"/>
  <c r="Q9199" i="2" s="1"/>
  <c r="G9200" i="2"/>
  <c r="Q9200" i="2" s="1"/>
  <c r="G9201" i="2"/>
  <c r="Q9201" i="2" s="1"/>
  <c r="G9202" i="2"/>
  <c r="Q9202" i="2" s="1"/>
  <c r="G9203" i="2"/>
  <c r="Q9203" i="2" s="1"/>
  <c r="G9204" i="2"/>
  <c r="Q9204" i="2" s="1"/>
  <c r="G9205" i="2"/>
  <c r="Q9205" i="2" s="1"/>
  <c r="G9206" i="2"/>
  <c r="Q9206" i="2" s="1"/>
  <c r="G9207" i="2"/>
  <c r="Q9207" i="2" s="1"/>
  <c r="G9208" i="2"/>
  <c r="Q9208" i="2" s="1"/>
  <c r="G9209" i="2"/>
  <c r="Q9209" i="2" s="1"/>
  <c r="G9210" i="2"/>
  <c r="Q9210" i="2" s="1"/>
  <c r="G9211" i="2"/>
  <c r="Q9211" i="2" s="1"/>
  <c r="G9212" i="2"/>
  <c r="Q9212" i="2" s="1"/>
  <c r="G9213" i="2"/>
  <c r="Q9213" i="2" s="1"/>
  <c r="G9214" i="2"/>
  <c r="Q9214" i="2" s="1"/>
  <c r="G9215" i="2"/>
  <c r="Q9215" i="2" s="1"/>
  <c r="G9216" i="2"/>
  <c r="Q9216" i="2" s="1"/>
  <c r="G9217" i="2"/>
  <c r="Q9217" i="2" s="1"/>
  <c r="G9218" i="2"/>
  <c r="Q9218" i="2" s="1"/>
  <c r="G9219" i="2"/>
  <c r="Q9219" i="2" s="1"/>
  <c r="G9220" i="2"/>
  <c r="Q9220" i="2" s="1"/>
  <c r="G9221" i="2"/>
  <c r="Q9221" i="2" s="1"/>
  <c r="G9222" i="2"/>
  <c r="Q9222" i="2" s="1"/>
  <c r="G9223" i="2"/>
  <c r="Q9223" i="2" s="1"/>
  <c r="G9224" i="2"/>
  <c r="Q9224" i="2" s="1"/>
  <c r="G9225" i="2"/>
  <c r="Q9225" i="2" s="1"/>
  <c r="G9226" i="2"/>
  <c r="Q9226" i="2" s="1"/>
  <c r="G9227" i="2"/>
  <c r="Q9227" i="2" s="1"/>
  <c r="G9228" i="2"/>
  <c r="Q9228" i="2" s="1"/>
  <c r="G9229" i="2"/>
  <c r="Q9229" i="2" s="1"/>
  <c r="G9230" i="2"/>
  <c r="Q9230" i="2" s="1"/>
  <c r="G9231" i="2"/>
  <c r="Q9231" i="2" s="1"/>
  <c r="G9232" i="2"/>
  <c r="Q9232" i="2" s="1"/>
  <c r="G9233" i="2"/>
  <c r="Q9233" i="2" s="1"/>
  <c r="G9234" i="2"/>
  <c r="Q9234" i="2" s="1"/>
  <c r="G9235" i="2"/>
  <c r="Q9235" i="2" s="1"/>
  <c r="G9236" i="2"/>
  <c r="Q9236" i="2" s="1"/>
  <c r="G9237" i="2"/>
  <c r="Q9237" i="2" s="1"/>
  <c r="G9238" i="2"/>
  <c r="Q9238" i="2" s="1"/>
  <c r="G9239" i="2"/>
  <c r="Q9239" i="2" s="1"/>
  <c r="G9240" i="2"/>
  <c r="Q9240" i="2" s="1"/>
  <c r="G9241" i="2"/>
  <c r="Q9241" i="2" s="1"/>
  <c r="G9242" i="2"/>
  <c r="Q9242" i="2" s="1"/>
  <c r="G9243" i="2"/>
  <c r="Q9243" i="2" s="1"/>
  <c r="G9244" i="2"/>
  <c r="Q9244" i="2" s="1"/>
  <c r="G9245" i="2"/>
  <c r="Q9245" i="2" s="1"/>
  <c r="G9246" i="2"/>
  <c r="Q9246" i="2" s="1"/>
  <c r="G9247" i="2"/>
  <c r="Q9247" i="2" s="1"/>
  <c r="G9248" i="2"/>
  <c r="Q9248" i="2" s="1"/>
  <c r="G9249" i="2"/>
  <c r="Q9249" i="2" s="1"/>
  <c r="G9250" i="2"/>
  <c r="Q9250" i="2" s="1"/>
  <c r="G9251" i="2"/>
  <c r="Q9251" i="2" s="1"/>
  <c r="G9252" i="2"/>
  <c r="Q9252" i="2" s="1"/>
  <c r="G9253" i="2"/>
  <c r="Q9253" i="2" s="1"/>
  <c r="G9254" i="2"/>
  <c r="Q9254" i="2" s="1"/>
  <c r="G9255" i="2"/>
  <c r="Q9255" i="2" s="1"/>
  <c r="G9256" i="2"/>
  <c r="Q9256" i="2" s="1"/>
  <c r="G9257" i="2"/>
  <c r="Q9257" i="2" s="1"/>
  <c r="G9258" i="2"/>
  <c r="Q9258" i="2" s="1"/>
  <c r="G9259" i="2"/>
  <c r="Q9259" i="2" s="1"/>
  <c r="G9260" i="2"/>
  <c r="Q9260" i="2" s="1"/>
  <c r="G9261" i="2"/>
  <c r="Q9261" i="2" s="1"/>
  <c r="G9262" i="2"/>
  <c r="Q9262" i="2" s="1"/>
  <c r="G9263" i="2"/>
  <c r="Q9263" i="2" s="1"/>
  <c r="G9264" i="2"/>
  <c r="Q9264" i="2" s="1"/>
  <c r="G9265" i="2"/>
  <c r="Q9265" i="2" s="1"/>
  <c r="G9266" i="2"/>
  <c r="Q9266" i="2" s="1"/>
  <c r="G9267" i="2"/>
  <c r="Q9267" i="2" s="1"/>
  <c r="G9268" i="2"/>
  <c r="Q9268" i="2" s="1"/>
  <c r="G9269" i="2"/>
  <c r="Q9269" i="2" s="1"/>
  <c r="G9270" i="2"/>
  <c r="Q9270" i="2" s="1"/>
  <c r="G9271" i="2"/>
  <c r="Q9271" i="2" s="1"/>
  <c r="G9272" i="2"/>
  <c r="Q9272" i="2" s="1"/>
  <c r="G9273" i="2"/>
  <c r="Q9273" i="2" s="1"/>
  <c r="G9274" i="2"/>
  <c r="Q9274" i="2" s="1"/>
  <c r="G9275" i="2"/>
  <c r="Q9275" i="2" s="1"/>
  <c r="G9276" i="2"/>
  <c r="Q9276" i="2" s="1"/>
  <c r="G9277" i="2"/>
  <c r="Q9277" i="2" s="1"/>
  <c r="G9278" i="2"/>
  <c r="Q9278" i="2" s="1"/>
  <c r="G9279" i="2"/>
  <c r="Q9279" i="2" s="1"/>
  <c r="G9280" i="2"/>
  <c r="Q9280" i="2" s="1"/>
  <c r="G9281" i="2"/>
  <c r="Q9281" i="2" s="1"/>
  <c r="G9282" i="2"/>
  <c r="Q9282" i="2" s="1"/>
  <c r="G9283" i="2"/>
  <c r="Q9283" i="2" s="1"/>
  <c r="G9284" i="2"/>
  <c r="Q9284" i="2" s="1"/>
  <c r="G9285" i="2"/>
  <c r="Q9285" i="2" s="1"/>
  <c r="G9286" i="2"/>
  <c r="Q9286" i="2" s="1"/>
  <c r="G9287" i="2"/>
  <c r="Q9287" i="2" s="1"/>
  <c r="G9288" i="2"/>
  <c r="Q9288" i="2" s="1"/>
  <c r="G9289" i="2"/>
  <c r="Q9289" i="2" s="1"/>
  <c r="G9290" i="2"/>
  <c r="Q9290" i="2" s="1"/>
  <c r="G9291" i="2"/>
  <c r="Q9291" i="2" s="1"/>
  <c r="G9292" i="2"/>
  <c r="Q9292" i="2" s="1"/>
  <c r="G9293" i="2"/>
  <c r="Q9293" i="2" s="1"/>
  <c r="G9294" i="2"/>
  <c r="Q9294" i="2" s="1"/>
  <c r="G9295" i="2"/>
  <c r="Q9295" i="2" s="1"/>
  <c r="G9296" i="2"/>
  <c r="Q9296" i="2" s="1"/>
  <c r="G9297" i="2"/>
  <c r="Q9297" i="2" s="1"/>
  <c r="G9298" i="2"/>
  <c r="Q9298" i="2" s="1"/>
  <c r="G9299" i="2"/>
  <c r="Q9299" i="2" s="1"/>
  <c r="G9300" i="2"/>
  <c r="Q9300" i="2" s="1"/>
  <c r="G9301" i="2"/>
  <c r="Q9301" i="2" s="1"/>
  <c r="G9302" i="2"/>
  <c r="Q9302" i="2" s="1"/>
  <c r="G9303" i="2"/>
  <c r="Q9303" i="2" s="1"/>
  <c r="G9304" i="2"/>
  <c r="Q9304" i="2" s="1"/>
  <c r="G9305" i="2"/>
  <c r="Q9305" i="2" s="1"/>
  <c r="G9306" i="2"/>
  <c r="Q9306" i="2" s="1"/>
  <c r="G9307" i="2"/>
  <c r="Q9307" i="2" s="1"/>
  <c r="G9308" i="2"/>
  <c r="Q9308" i="2" s="1"/>
  <c r="G9309" i="2"/>
  <c r="Q9309" i="2" s="1"/>
  <c r="G9310" i="2"/>
  <c r="Q9310" i="2" s="1"/>
  <c r="G9311" i="2"/>
  <c r="Q9311" i="2" s="1"/>
  <c r="G9312" i="2"/>
  <c r="Q9312" i="2" s="1"/>
  <c r="G9313" i="2"/>
  <c r="Q9313" i="2" s="1"/>
  <c r="G9314" i="2"/>
  <c r="Q9314" i="2" s="1"/>
  <c r="G9315" i="2"/>
  <c r="Q9315" i="2" s="1"/>
  <c r="G9316" i="2"/>
  <c r="Q9316" i="2" s="1"/>
  <c r="G9317" i="2"/>
  <c r="Q9317" i="2" s="1"/>
  <c r="G9318" i="2"/>
  <c r="Q9318" i="2" s="1"/>
  <c r="G9319" i="2"/>
  <c r="Q9319" i="2" s="1"/>
  <c r="G9320" i="2"/>
  <c r="Q9320" i="2" s="1"/>
  <c r="G9321" i="2"/>
  <c r="Q9321" i="2" s="1"/>
  <c r="G9322" i="2"/>
  <c r="Q9322" i="2" s="1"/>
  <c r="G9323" i="2"/>
  <c r="Q9323" i="2" s="1"/>
  <c r="G9324" i="2"/>
  <c r="Q9324" i="2" s="1"/>
  <c r="G9325" i="2"/>
  <c r="Q9325" i="2" s="1"/>
  <c r="G9326" i="2"/>
  <c r="Q9326" i="2" s="1"/>
  <c r="G9327" i="2"/>
  <c r="Q9327" i="2" s="1"/>
  <c r="G9328" i="2"/>
  <c r="Q9328" i="2" s="1"/>
  <c r="G9329" i="2"/>
  <c r="Q9329" i="2" s="1"/>
  <c r="G9330" i="2"/>
  <c r="Q9330" i="2" s="1"/>
  <c r="G9331" i="2"/>
  <c r="Q9331" i="2" s="1"/>
  <c r="G9332" i="2"/>
  <c r="Q9332" i="2" s="1"/>
  <c r="G9333" i="2"/>
  <c r="Q9333" i="2" s="1"/>
  <c r="G9334" i="2"/>
  <c r="Q9334" i="2" s="1"/>
  <c r="G9335" i="2"/>
  <c r="Q9335" i="2" s="1"/>
  <c r="G9336" i="2"/>
  <c r="Q9336" i="2" s="1"/>
  <c r="G9337" i="2"/>
  <c r="Q9337" i="2" s="1"/>
  <c r="G9338" i="2"/>
  <c r="Q9338" i="2" s="1"/>
  <c r="G9339" i="2"/>
  <c r="Q9339" i="2" s="1"/>
  <c r="G9340" i="2"/>
  <c r="Q9340" i="2" s="1"/>
  <c r="G9341" i="2"/>
  <c r="Q9341" i="2" s="1"/>
  <c r="G9342" i="2"/>
  <c r="Q9342" i="2" s="1"/>
  <c r="G9343" i="2"/>
  <c r="Q9343" i="2" s="1"/>
  <c r="G9344" i="2"/>
  <c r="Q9344" i="2" s="1"/>
  <c r="G9345" i="2"/>
  <c r="Q9345" i="2" s="1"/>
  <c r="G9346" i="2"/>
  <c r="Q9346" i="2" s="1"/>
  <c r="G9347" i="2"/>
  <c r="Q9347" i="2" s="1"/>
  <c r="G9348" i="2"/>
  <c r="Q9348" i="2" s="1"/>
  <c r="G9349" i="2"/>
  <c r="Q9349" i="2" s="1"/>
  <c r="G9350" i="2"/>
  <c r="Q9350" i="2" s="1"/>
  <c r="G9351" i="2"/>
  <c r="Q9351" i="2" s="1"/>
  <c r="G9352" i="2"/>
  <c r="Q9352" i="2" s="1"/>
  <c r="G9353" i="2"/>
  <c r="Q9353" i="2" s="1"/>
  <c r="G9354" i="2"/>
  <c r="Q9354" i="2" s="1"/>
  <c r="G9355" i="2"/>
  <c r="Q9355" i="2" s="1"/>
  <c r="G9356" i="2"/>
  <c r="Q9356" i="2" s="1"/>
  <c r="G9357" i="2"/>
  <c r="Q9357" i="2" s="1"/>
  <c r="G9358" i="2"/>
  <c r="Q9358" i="2" s="1"/>
  <c r="G9359" i="2"/>
  <c r="Q9359" i="2" s="1"/>
  <c r="G9360" i="2"/>
  <c r="Q9360" i="2" s="1"/>
  <c r="G9361" i="2"/>
  <c r="Q9361" i="2" s="1"/>
  <c r="G9362" i="2"/>
  <c r="Q9362" i="2" s="1"/>
  <c r="G9363" i="2"/>
  <c r="Q9363" i="2" s="1"/>
  <c r="G9364" i="2"/>
  <c r="Q9364" i="2" s="1"/>
  <c r="G9365" i="2"/>
  <c r="Q9365" i="2" s="1"/>
  <c r="G9366" i="2"/>
  <c r="Q9366" i="2" s="1"/>
  <c r="G9367" i="2"/>
  <c r="Q9367" i="2" s="1"/>
  <c r="G9368" i="2"/>
  <c r="Q9368" i="2" s="1"/>
  <c r="G9369" i="2"/>
  <c r="Q9369" i="2" s="1"/>
  <c r="G9370" i="2"/>
  <c r="Q9370" i="2" s="1"/>
  <c r="G9371" i="2"/>
  <c r="Q9371" i="2" s="1"/>
  <c r="G9372" i="2"/>
  <c r="Q9372" i="2" s="1"/>
  <c r="G9373" i="2"/>
  <c r="Q9373" i="2" s="1"/>
  <c r="G9374" i="2"/>
  <c r="Q9374" i="2" s="1"/>
  <c r="G9375" i="2"/>
  <c r="Q9375" i="2" s="1"/>
  <c r="G9376" i="2"/>
  <c r="Q9376" i="2" s="1"/>
  <c r="G9377" i="2"/>
  <c r="Q9377" i="2" s="1"/>
  <c r="G9378" i="2"/>
  <c r="Q9378" i="2" s="1"/>
  <c r="G9379" i="2"/>
  <c r="Q9379" i="2" s="1"/>
  <c r="G9380" i="2"/>
  <c r="Q9380" i="2" s="1"/>
  <c r="G9381" i="2"/>
  <c r="Q9381" i="2" s="1"/>
  <c r="G9382" i="2"/>
  <c r="Q9382" i="2" s="1"/>
  <c r="G9383" i="2"/>
  <c r="Q9383" i="2" s="1"/>
  <c r="G9384" i="2"/>
  <c r="Q9384" i="2" s="1"/>
  <c r="G9385" i="2"/>
  <c r="Q9385" i="2" s="1"/>
  <c r="G9386" i="2"/>
  <c r="Q9386" i="2" s="1"/>
  <c r="G9387" i="2"/>
  <c r="Q9387" i="2" s="1"/>
  <c r="G9388" i="2"/>
  <c r="Q9388" i="2" s="1"/>
  <c r="G9389" i="2"/>
  <c r="Q9389" i="2" s="1"/>
  <c r="G9390" i="2"/>
  <c r="Q9390" i="2" s="1"/>
  <c r="G9391" i="2"/>
  <c r="Q9391" i="2" s="1"/>
  <c r="G9392" i="2"/>
  <c r="Q9392" i="2" s="1"/>
  <c r="G9393" i="2"/>
  <c r="Q9393" i="2" s="1"/>
  <c r="G9394" i="2"/>
  <c r="Q9394" i="2" s="1"/>
  <c r="G9395" i="2"/>
  <c r="Q9395" i="2" s="1"/>
  <c r="G9396" i="2"/>
  <c r="Q9396" i="2" s="1"/>
  <c r="G9397" i="2"/>
  <c r="Q9397" i="2" s="1"/>
  <c r="G9398" i="2"/>
  <c r="Q9398" i="2" s="1"/>
  <c r="G9399" i="2"/>
  <c r="Q9399" i="2" s="1"/>
  <c r="G9400" i="2"/>
  <c r="Q9400" i="2" s="1"/>
  <c r="G9401" i="2"/>
  <c r="Q9401" i="2" s="1"/>
  <c r="G9402" i="2"/>
  <c r="Q9402" i="2" s="1"/>
  <c r="G9403" i="2"/>
  <c r="Q9403" i="2" s="1"/>
  <c r="G9404" i="2"/>
  <c r="Q9404" i="2" s="1"/>
  <c r="G9405" i="2"/>
  <c r="Q9405" i="2" s="1"/>
  <c r="G9406" i="2"/>
  <c r="Q9406" i="2" s="1"/>
  <c r="G9407" i="2"/>
  <c r="Q9407" i="2" s="1"/>
  <c r="G9408" i="2"/>
  <c r="Q9408" i="2" s="1"/>
  <c r="G9409" i="2"/>
  <c r="Q9409" i="2" s="1"/>
  <c r="G9410" i="2"/>
  <c r="Q9410" i="2" s="1"/>
  <c r="G9411" i="2"/>
  <c r="Q9411" i="2" s="1"/>
  <c r="G9412" i="2"/>
  <c r="Q9412" i="2" s="1"/>
  <c r="G9413" i="2"/>
  <c r="Q9413" i="2" s="1"/>
  <c r="G9414" i="2"/>
  <c r="Q9414" i="2" s="1"/>
  <c r="G9415" i="2"/>
  <c r="Q9415" i="2" s="1"/>
  <c r="G9416" i="2"/>
  <c r="Q9416" i="2" s="1"/>
  <c r="G9417" i="2"/>
  <c r="Q9417" i="2" s="1"/>
  <c r="G9418" i="2"/>
  <c r="Q9418" i="2" s="1"/>
  <c r="G9419" i="2"/>
  <c r="Q9419" i="2" s="1"/>
  <c r="G9420" i="2"/>
  <c r="Q9420" i="2" s="1"/>
  <c r="G9421" i="2"/>
  <c r="Q9421" i="2" s="1"/>
  <c r="G9422" i="2"/>
  <c r="Q9422" i="2" s="1"/>
  <c r="G9423" i="2"/>
  <c r="Q9423" i="2" s="1"/>
  <c r="G9424" i="2"/>
  <c r="Q9424" i="2" s="1"/>
  <c r="G9425" i="2"/>
  <c r="Q9425" i="2" s="1"/>
  <c r="G9426" i="2"/>
  <c r="Q9426" i="2" s="1"/>
  <c r="G9427" i="2"/>
  <c r="Q9427" i="2" s="1"/>
  <c r="G9428" i="2"/>
  <c r="Q9428" i="2" s="1"/>
  <c r="G9429" i="2"/>
  <c r="Q9429" i="2" s="1"/>
  <c r="G9430" i="2"/>
  <c r="Q9430" i="2" s="1"/>
  <c r="G9431" i="2"/>
  <c r="Q9431" i="2" s="1"/>
  <c r="G9432" i="2"/>
  <c r="Q9432" i="2" s="1"/>
  <c r="G9433" i="2"/>
  <c r="Q9433" i="2" s="1"/>
  <c r="G9434" i="2"/>
  <c r="Q9434" i="2" s="1"/>
  <c r="G9435" i="2"/>
  <c r="Q9435" i="2" s="1"/>
  <c r="G9436" i="2"/>
  <c r="Q9436" i="2" s="1"/>
  <c r="G9437" i="2"/>
  <c r="Q9437" i="2" s="1"/>
  <c r="G9438" i="2"/>
  <c r="Q9438" i="2" s="1"/>
  <c r="G9439" i="2"/>
  <c r="Q9439" i="2" s="1"/>
  <c r="G9440" i="2"/>
  <c r="Q9440" i="2" s="1"/>
  <c r="G9441" i="2"/>
  <c r="Q9441" i="2" s="1"/>
  <c r="G9442" i="2"/>
  <c r="Q9442" i="2" s="1"/>
  <c r="G9443" i="2"/>
  <c r="Q9443" i="2" s="1"/>
  <c r="G9444" i="2"/>
  <c r="Q9444" i="2" s="1"/>
  <c r="G9445" i="2"/>
  <c r="Q9445" i="2" s="1"/>
  <c r="G9446" i="2"/>
  <c r="Q9446" i="2" s="1"/>
  <c r="G9447" i="2"/>
  <c r="Q9447" i="2" s="1"/>
  <c r="G9448" i="2"/>
  <c r="Q9448" i="2" s="1"/>
  <c r="G9449" i="2"/>
  <c r="Q9449" i="2" s="1"/>
  <c r="G9450" i="2"/>
  <c r="Q9450" i="2" s="1"/>
  <c r="G9451" i="2"/>
  <c r="Q9451" i="2" s="1"/>
  <c r="G9452" i="2"/>
  <c r="Q9452" i="2" s="1"/>
  <c r="G9453" i="2"/>
  <c r="Q9453" i="2" s="1"/>
  <c r="G9454" i="2"/>
  <c r="Q9454" i="2" s="1"/>
  <c r="G9455" i="2"/>
  <c r="Q9455" i="2" s="1"/>
  <c r="G9456" i="2"/>
  <c r="Q9456" i="2" s="1"/>
  <c r="G9457" i="2"/>
  <c r="Q9457" i="2" s="1"/>
  <c r="G9458" i="2"/>
  <c r="Q9458" i="2" s="1"/>
  <c r="G9459" i="2"/>
  <c r="Q9459" i="2" s="1"/>
  <c r="G9460" i="2"/>
  <c r="Q9460" i="2" s="1"/>
  <c r="G9461" i="2"/>
  <c r="Q9461" i="2" s="1"/>
  <c r="G9462" i="2"/>
  <c r="Q9462" i="2" s="1"/>
  <c r="G9463" i="2"/>
  <c r="Q9463" i="2" s="1"/>
  <c r="G9464" i="2"/>
  <c r="Q9464" i="2" s="1"/>
  <c r="G9465" i="2"/>
  <c r="Q9465" i="2" s="1"/>
  <c r="G9466" i="2"/>
  <c r="Q9466" i="2" s="1"/>
  <c r="G9467" i="2"/>
  <c r="Q9467" i="2" s="1"/>
  <c r="G9468" i="2"/>
  <c r="Q9468" i="2" s="1"/>
  <c r="G9469" i="2"/>
  <c r="Q9469" i="2" s="1"/>
  <c r="G9470" i="2"/>
  <c r="Q9470" i="2" s="1"/>
  <c r="G9471" i="2"/>
  <c r="Q9471" i="2" s="1"/>
  <c r="G9472" i="2"/>
  <c r="Q9472" i="2" s="1"/>
  <c r="G9473" i="2"/>
  <c r="Q9473" i="2" s="1"/>
  <c r="G9474" i="2"/>
  <c r="Q9474" i="2" s="1"/>
  <c r="G9475" i="2"/>
  <c r="Q9475" i="2" s="1"/>
  <c r="G9476" i="2"/>
  <c r="Q9476" i="2" s="1"/>
  <c r="G9477" i="2"/>
  <c r="Q9477" i="2" s="1"/>
  <c r="G9478" i="2"/>
  <c r="Q9478" i="2" s="1"/>
  <c r="G9479" i="2"/>
  <c r="Q9479" i="2" s="1"/>
  <c r="G9480" i="2"/>
  <c r="Q9480" i="2" s="1"/>
  <c r="G9481" i="2"/>
  <c r="Q9481" i="2" s="1"/>
  <c r="G9482" i="2"/>
  <c r="Q9482" i="2" s="1"/>
  <c r="G9483" i="2"/>
  <c r="Q9483" i="2" s="1"/>
  <c r="G9484" i="2"/>
  <c r="Q9484" i="2" s="1"/>
  <c r="G9485" i="2"/>
  <c r="Q9485" i="2" s="1"/>
  <c r="G9486" i="2"/>
  <c r="Q9486" i="2" s="1"/>
  <c r="G9487" i="2"/>
  <c r="Q9487" i="2" s="1"/>
  <c r="G9488" i="2"/>
  <c r="Q9488" i="2" s="1"/>
  <c r="G9489" i="2"/>
  <c r="Q9489" i="2" s="1"/>
  <c r="G9490" i="2"/>
  <c r="Q9490" i="2" s="1"/>
  <c r="G9491" i="2"/>
  <c r="Q9491" i="2" s="1"/>
  <c r="G9492" i="2"/>
  <c r="Q9492" i="2" s="1"/>
  <c r="G9493" i="2"/>
  <c r="Q9493" i="2" s="1"/>
  <c r="G9494" i="2"/>
  <c r="Q9494" i="2" s="1"/>
  <c r="G9495" i="2"/>
  <c r="Q9495" i="2" s="1"/>
  <c r="G9496" i="2"/>
  <c r="Q9496" i="2" s="1"/>
  <c r="G9497" i="2"/>
  <c r="Q9497" i="2" s="1"/>
  <c r="G9498" i="2"/>
  <c r="Q9498" i="2" s="1"/>
  <c r="G9499" i="2"/>
  <c r="Q9499" i="2" s="1"/>
  <c r="G9500" i="2"/>
  <c r="Q9500" i="2" s="1"/>
  <c r="G9501" i="2"/>
  <c r="Q9501" i="2" s="1"/>
  <c r="G9502" i="2"/>
  <c r="Q9502" i="2" s="1"/>
  <c r="G9503" i="2"/>
  <c r="Q9503" i="2" s="1"/>
  <c r="G9504" i="2"/>
  <c r="Q9504" i="2" s="1"/>
  <c r="G9505" i="2"/>
  <c r="Q9505" i="2" s="1"/>
  <c r="G9506" i="2"/>
  <c r="Q9506" i="2" s="1"/>
  <c r="G9507" i="2"/>
  <c r="Q9507" i="2" s="1"/>
  <c r="G9508" i="2"/>
  <c r="Q9508" i="2" s="1"/>
  <c r="G9509" i="2"/>
  <c r="Q9509" i="2" s="1"/>
  <c r="G9510" i="2"/>
  <c r="Q9510" i="2" s="1"/>
  <c r="G9511" i="2"/>
  <c r="Q9511" i="2" s="1"/>
  <c r="G9512" i="2"/>
  <c r="Q9512" i="2" s="1"/>
  <c r="G9513" i="2"/>
  <c r="Q9513" i="2" s="1"/>
  <c r="G9514" i="2"/>
  <c r="Q9514" i="2" s="1"/>
  <c r="G9515" i="2"/>
  <c r="Q9515" i="2" s="1"/>
  <c r="G9516" i="2"/>
  <c r="Q9516" i="2" s="1"/>
  <c r="G9517" i="2"/>
  <c r="Q9517" i="2" s="1"/>
  <c r="G9518" i="2"/>
  <c r="Q9518" i="2" s="1"/>
  <c r="G9519" i="2"/>
  <c r="Q9519" i="2" s="1"/>
  <c r="G9520" i="2"/>
  <c r="Q9520" i="2" s="1"/>
  <c r="G9521" i="2"/>
  <c r="Q9521" i="2" s="1"/>
  <c r="G9522" i="2"/>
  <c r="Q9522" i="2" s="1"/>
  <c r="G9523" i="2"/>
  <c r="Q9523" i="2" s="1"/>
  <c r="G9524" i="2"/>
  <c r="Q9524" i="2" s="1"/>
  <c r="G9525" i="2"/>
  <c r="Q9525" i="2" s="1"/>
  <c r="G9526" i="2"/>
  <c r="Q9526" i="2" s="1"/>
  <c r="G9527" i="2"/>
  <c r="Q9527" i="2" s="1"/>
  <c r="G9528" i="2"/>
  <c r="Q9528" i="2" s="1"/>
  <c r="G9529" i="2"/>
  <c r="Q9529" i="2" s="1"/>
  <c r="G9530" i="2"/>
  <c r="Q9530" i="2" s="1"/>
  <c r="G9531" i="2"/>
  <c r="Q9531" i="2" s="1"/>
  <c r="G9532" i="2"/>
  <c r="Q9532" i="2" s="1"/>
  <c r="G9533" i="2"/>
  <c r="Q9533" i="2" s="1"/>
  <c r="G9534" i="2"/>
  <c r="Q9534" i="2" s="1"/>
  <c r="G9535" i="2"/>
  <c r="Q9535" i="2" s="1"/>
  <c r="G9536" i="2"/>
  <c r="Q9536" i="2" s="1"/>
  <c r="G9537" i="2"/>
  <c r="Q9537" i="2" s="1"/>
  <c r="G9538" i="2"/>
  <c r="Q9538" i="2" s="1"/>
  <c r="G9539" i="2"/>
  <c r="Q9539" i="2" s="1"/>
  <c r="G9540" i="2"/>
  <c r="Q9540" i="2" s="1"/>
  <c r="G9541" i="2"/>
  <c r="Q9541" i="2" s="1"/>
  <c r="G9542" i="2"/>
  <c r="Q9542" i="2" s="1"/>
  <c r="G9543" i="2"/>
  <c r="Q9543" i="2" s="1"/>
  <c r="G9544" i="2"/>
  <c r="Q9544" i="2" s="1"/>
  <c r="G9545" i="2"/>
  <c r="Q9545" i="2" s="1"/>
  <c r="G9546" i="2"/>
  <c r="Q9546" i="2" s="1"/>
  <c r="G9547" i="2"/>
  <c r="Q9547" i="2" s="1"/>
  <c r="G9548" i="2"/>
  <c r="Q9548" i="2" s="1"/>
  <c r="G9549" i="2"/>
  <c r="Q9549" i="2" s="1"/>
  <c r="G9550" i="2"/>
  <c r="Q9550" i="2" s="1"/>
  <c r="G9551" i="2"/>
  <c r="Q9551" i="2" s="1"/>
  <c r="G9552" i="2"/>
  <c r="Q9552" i="2" s="1"/>
  <c r="G9553" i="2"/>
  <c r="Q9553" i="2" s="1"/>
  <c r="G9554" i="2"/>
  <c r="Q9554" i="2" s="1"/>
  <c r="G9555" i="2"/>
  <c r="Q9555" i="2" s="1"/>
  <c r="G9556" i="2"/>
  <c r="Q9556" i="2" s="1"/>
  <c r="G9557" i="2"/>
  <c r="Q9557" i="2" s="1"/>
  <c r="G9558" i="2"/>
  <c r="Q9558" i="2" s="1"/>
  <c r="G9559" i="2"/>
  <c r="Q9559" i="2" s="1"/>
  <c r="G9560" i="2"/>
  <c r="Q9560" i="2" s="1"/>
  <c r="G9561" i="2"/>
  <c r="Q9561" i="2" s="1"/>
  <c r="G9562" i="2"/>
  <c r="Q9562" i="2" s="1"/>
  <c r="G9563" i="2"/>
  <c r="Q9563" i="2" s="1"/>
  <c r="G9564" i="2"/>
  <c r="Q9564" i="2" s="1"/>
  <c r="G9565" i="2"/>
  <c r="Q9565" i="2" s="1"/>
  <c r="G9566" i="2"/>
  <c r="Q9566" i="2" s="1"/>
  <c r="G9567" i="2"/>
  <c r="Q9567" i="2" s="1"/>
  <c r="G9568" i="2"/>
  <c r="Q9568" i="2" s="1"/>
  <c r="G9569" i="2"/>
  <c r="Q9569" i="2" s="1"/>
  <c r="G9570" i="2"/>
  <c r="Q9570" i="2" s="1"/>
  <c r="G9571" i="2"/>
  <c r="Q9571" i="2" s="1"/>
  <c r="G9572" i="2"/>
  <c r="Q9572" i="2" s="1"/>
  <c r="G9573" i="2"/>
  <c r="Q9573" i="2" s="1"/>
  <c r="G9574" i="2"/>
  <c r="Q9574" i="2" s="1"/>
  <c r="G9575" i="2"/>
  <c r="Q9575" i="2" s="1"/>
  <c r="G9576" i="2"/>
  <c r="Q9576" i="2" s="1"/>
  <c r="G9577" i="2"/>
  <c r="Q9577" i="2" s="1"/>
  <c r="G9578" i="2"/>
  <c r="Q9578" i="2" s="1"/>
  <c r="G9579" i="2"/>
  <c r="Q9579" i="2" s="1"/>
  <c r="G9580" i="2"/>
  <c r="Q9580" i="2" s="1"/>
  <c r="G9581" i="2"/>
  <c r="Q9581" i="2" s="1"/>
  <c r="G9582" i="2"/>
  <c r="Q9582" i="2" s="1"/>
  <c r="G9583" i="2"/>
  <c r="Q9583" i="2" s="1"/>
  <c r="G9584" i="2"/>
  <c r="Q9584" i="2" s="1"/>
  <c r="G9585" i="2"/>
  <c r="Q9585" i="2" s="1"/>
  <c r="G9586" i="2"/>
  <c r="Q9586" i="2" s="1"/>
  <c r="G9587" i="2"/>
  <c r="Q9587" i="2" s="1"/>
  <c r="G9588" i="2"/>
  <c r="Q9588" i="2" s="1"/>
  <c r="G9589" i="2"/>
  <c r="Q9589" i="2" s="1"/>
  <c r="G9590" i="2"/>
  <c r="Q9590" i="2" s="1"/>
  <c r="G9591" i="2"/>
  <c r="Q9591" i="2" s="1"/>
  <c r="G9592" i="2"/>
  <c r="Q9592" i="2" s="1"/>
  <c r="G9593" i="2"/>
  <c r="Q9593" i="2" s="1"/>
  <c r="G9594" i="2"/>
  <c r="Q9594" i="2" s="1"/>
  <c r="G9595" i="2"/>
  <c r="Q9595" i="2" s="1"/>
  <c r="G9596" i="2"/>
  <c r="Q9596" i="2" s="1"/>
  <c r="G9597" i="2"/>
  <c r="Q9597" i="2" s="1"/>
  <c r="G9598" i="2"/>
  <c r="Q9598" i="2" s="1"/>
  <c r="G9599" i="2"/>
  <c r="Q9599" i="2" s="1"/>
  <c r="G9600" i="2"/>
  <c r="Q9600" i="2" s="1"/>
  <c r="G9601" i="2"/>
  <c r="Q9601" i="2" s="1"/>
  <c r="G9602" i="2"/>
  <c r="Q9602" i="2" s="1"/>
  <c r="G9603" i="2"/>
  <c r="Q9603" i="2" s="1"/>
  <c r="G9604" i="2"/>
  <c r="Q9604" i="2" s="1"/>
  <c r="G9605" i="2"/>
  <c r="Q9605" i="2" s="1"/>
  <c r="G9606" i="2"/>
  <c r="Q9606" i="2" s="1"/>
  <c r="G9607" i="2"/>
  <c r="Q9607" i="2" s="1"/>
  <c r="G9608" i="2"/>
  <c r="Q9608" i="2" s="1"/>
  <c r="G9609" i="2"/>
  <c r="Q9609" i="2" s="1"/>
  <c r="G9610" i="2"/>
  <c r="Q9610" i="2" s="1"/>
  <c r="G9611" i="2"/>
  <c r="Q9611" i="2" s="1"/>
  <c r="G9612" i="2"/>
  <c r="Q9612" i="2" s="1"/>
  <c r="G9613" i="2"/>
  <c r="Q9613" i="2" s="1"/>
  <c r="G9614" i="2"/>
  <c r="Q9614" i="2" s="1"/>
  <c r="G9615" i="2"/>
  <c r="Q9615" i="2" s="1"/>
  <c r="G9616" i="2"/>
  <c r="Q9616" i="2" s="1"/>
  <c r="G9617" i="2"/>
  <c r="Q9617" i="2" s="1"/>
  <c r="G9618" i="2"/>
  <c r="Q9618" i="2" s="1"/>
  <c r="G9619" i="2"/>
  <c r="Q9619" i="2" s="1"/>
  <c r="G9620" i="2"/>
  <c r="Q9620" i="2" s="1"/>
  <c r="G9621" i="2"/>
  <c r="Q9621" i="2" s="1"/>
  <c r="G9622" i="2"/>
  <c r="Q9622" i="2" s="1"/>
  <c r="G9623" i="2"/>
  <c r="Q9623" i="2" s="1"/>
  <c r="G9624" i="2"/>
  <c r="Q9624" i="2" s="1"/>
  <c r="G9625" i="2"/>
  <c r="Q9625" i="2" s="1"/>
  <c r="G9626" i="2"/>
  <c r="Q9626" i="2" s="1"/>
  <c r="G9627" i="2"/>
  <c r="Q9627" i="2" s="1"/>
  <c r="G9628" i="2"/>
  <c r="Q9628" i="2" s="1"/>
  <c r="G9629" i="2"/>
  <c r="Q9629" i="2" s="1"/>
  <c r="G9630" i="2"/>
  <c r="Q9630" i="2" s="1"/>
  <c r="G9631" i="2"/>
  <c r="Q9631" i="2" s="1"/>
  <c r="G9632" i="2"/>
  <c r="Q9632" i="2" s="1"/>
  <c r="G9633" i="2"/>
  <c r="Q9633" i="2" s="1"/>
  <c r="G9634" i="2"/>
  <c r="Q9634" i="2" s="1"/>
  <c r="G9635" i="2"/>
  <c r="Q9635" i="2" s="1"/>
  <c r="G9636" i="2"/>
  <c r="Q9636" i="2" s="1"/>
  <c r="G9637" i="2"/>
  <c r="Q9637" i="2" s="1"/>
  <c r="G9638" i="2"/>
  <c r="Q9638" i="2" s="1"/>
  <c r="G9639" i="2"/>
  <c r="Q9639" i="2" s="1"/>
  <c r="G9640" i="2"/>
  <c r="Q9640" i="2" s="1"/>
  <c r="G9641" i="2"/>
  <c r="Q9641" i="2" s="1"/>
  <c r="G9642" i="2"/>
  <c r="Q9642" i="2" s="1"/>
  <c r="G9643" i="2"/>
  <c r="Q9643" i="2" s="1"/>
  <c r="G9644" i="2"/>
  <c r="Q9644" i="2" s="1"/>
  <c r="G9645" i="2"/>
  <c r="Q9645" i="2" s="1"/>
  <c r="G9646" i="2"/>
  <c r="Q9646" i="2" s="1"/>
  <c r="G9647" i="2"/>
  <c r="Q9647" i="2" s="1"/>
  <c r="G9648" i="2"/>
  <c r="Q9648" i="2" s="1"/>
  <c r="G9649" i="2"/>
  <c r="Q9649" i="2" s="1"/>
  <c r="G9650" i="2"/>
  <c r="Q9650" i="2" s="1"/>
  <c r="G9651" i="2"/>
  <c r="Q9651" i="2" s="1"/>
  <c r="G9652" i="2"/>
  <c r="Q9652" i="2" s="1"/>
  <c r="G9653" i="2"/>
  <c r="Q9653" i="2" s="1"/>
  <c r="G9654" i="2"/>
  <c r="Q9654" i="2" s="1"/>
  <c r="G9655" i="2"/>
  <c r="Q9655" i="2" s="1"/>
  <c r="G9656" i="2"/>
  <c r="Q9656" i="2" s="1"/>
  <c r="G9657" i="2"/>
  <c r="Q9657" i="2" s="1"/>
  <c r="G9658" i="2"/>
  <c r="Q9658" i="2" s="1"/>
  <c r="G9659" i="2"/>
  <c r="Q9659" i="2" s="1"/>
  <c r="G9660" i="2"/>
  <c r="Q9660" i="2" s="1"/>
  <c r="G9661" i="2"/>
  <c r="Q9661" i="2" s="1"/>
  <c r="G9662" i="2"/>
  <c r="Q9662" i="2" s="1"/>
  <c r="G9663" i="2"/>
  <c r="Q9663" i="2" s="1"/>
  <c r="G9664" i="2"/>
  <c r="Q9664" i="2" s="1"/>
  <c r="G9665" i="2"/>
  <c r="Q9665" i="2" s="1"/>
  <c r="G9666" i="2"/>
  <c r="Q9666" i="2" s="1"/>
  <c r="G9667" i="2"/>
  <c r="Q9667" i="2" s="1"/>
  <c r="G9668" i="2"/>
  <c r="Q9668" i="2" s="1"/>
  <c r="G9669" i="2"/>
  <c r="Q9669" i="2" s="1"/>
  <c r="G9670" i="2"/>
  <c r="Q9670" i="2" s="1"/>
  <c r="G9671" i="2"/>
  <c r="Q9671" i="2" s="1"/>
  <c r="G9672" i="2"/>
  <c r="Q9672" i="2" s="1"/>
  <c r="G9673" i="2"/>
  <c r="Q9673" i="2" s="1"/>
  <c r="G9674" i="2"/>
  <c r="Q9674" i="2" s="1"/>
  <c r="G9675" i="2"/>
  <c r="Q9675" i="2" s="1"/>
  <c r="G9676" i="2"/>
  <c r="Q9676" i="2" s="1"/>
  <c r="G9677" i="2"/>
  <c r="Q9677" i="2" s="1"/>
  <c r="G9678" i="2"/>
  <c r="Q9678" i="2" s="1"/>
  <c r="G9679" i="2"/>
  <c r="Q9679" i="2" s="1"/>
  <c r="G9680" i="2"/>
  <c r="Q9680" i="2" s="1"/>
  <c r="G9681" i="2"/>
  <c r="Q9681" i="2" s="1"/>
  <c r="G9682" i="2"/>
  <c r="Q9682" i="2" s="1"/>
  <c r="G9683" i="2"/>
  <c r="Q9683" i="2" s="1"/>
  <c r="G9684" i="2"/>
  <c r="Q9684" i="2" s="1"/>
  <c r="G9685" i="2"/>
  <c r="Q9685" i="2" s="1"/>
  <c r="G9686" i="2"/>
  <c r="Q9686" i="2" s="1"/>
  <c r="G9687" i="2"/>
  <c r="Q9687" i="2" s="1"/>
  <c r="G9688" i="2"/>
  <c r="Q9688" i="2" s="1"/>
  <c r="G9689" i="2"/>
  <c r="Q9689" i="2" s="1"/>
  <c r="G9690" i="2"/>
  <c r="Q9690" i="2" s="1"/>
  <c r="G9691" i="2"/>
  <c r="Q9691" i="2" s="1"/>
  <c r="G9692" i="2"/>
  <c r="Q9692" i="2" s="1"/>
  <c r="G9693" i="2"/>
  <c r="Q9693" i="2" s="1"/>
  <c r="G9694" i="2"/>
  <c r="Q9694" i="2" s="1"/>
  <c r="G9695" i="2"/>
  <c r="Q9695" i="2" s="1"/>
  <c r="G9696" i="2"/>
  <c r="Q9696" i="2" s="1"/>
  <c r="G9697" i="2"/>
  <c r="Q9697" i="2" s="1"/>
  <c r="G9698" i="2"/>
  <c r="Q9698" i="2" s="1"/>
  <c r="G9699" i="2"/>
  <c r="Q9699" i="2" s="1"/>
  <c r="G9700" i="2"/>
  <c r="Q9700" i="2" s="1"/>
  <c r="G9701" i="2"/>
  <c r="Q9701" i="2" s="1"/>
  <c r="G9702" i="2"/>
  <c r="Q9702" i="2" s="1"/>
  <c r="G9703" i="2"/>
  <c r="Q9703" i="2" s="1"/>
  <c r="G9704" i="2"/>
  <c r="Q9704" i="2" s="1"/>
  <c r="G9705" i="2"/>
  <c r="Q9705" i="2" s="1"/>
  <c r="G9706" i="2"/>
  <c r="Q9706" i="2" s="1"/>
  <c r="G9707" i="2"/>
  <c r="Q9707" i="2" s="1"/>
  <c r="G9708" i="2"/>
  <c r="Q9708" i="2" s="1"/>
  <c r="G9709" i="2"/>
  <c r="Q9709" i="2" s="1"/>
  <c r="G9710" i="2"/>
  <c r="Q9710" i="2" s="1"/>
  <c r="G9711" i="2"/>
  <c r="Q9711" i="2" s="1"/>
  <c r="G9712" i="2"/>
  <c r="Q9712" i="2" s="1"/>
  <c r="G9713" i="2"/>
  <c r="Q9713" i="2" s="1"/>
  <c r="G9714" i="2"/>
  <c r="Q9714" i="2" s="1"/>
  <c r="G9715" i="2"/>
  <c r="Q9715" i="2" s="1"/>
  <c r="G9716" i="2"/>
  <c r="Q9716" i="2" s="1"/>
  <c r="G9717" i="2"/>
  <c r="Q9717" i="2" s="1"/>
  <c r="G9718" i="2"/>
  <c r="Q9718" i="2" s="1"/>
  <c r="G9719" i="2"/>
  <c r="Q9719" i="2" s="1"/>
  <c r="G9720" i="2"/>
  <c r="Q9720" i="2" s="1"/>
  <c r="G9721" i="2"/>
  <c r="Q9721" i="2" s="1"/>
  <c r="G9722" i="2"/>
  <c r="Q9722" i="2" s="1"/>
  <c r="G9723" i="2"/>
  <c r="Q9723" i="2" s="1"/>
  <c r="G9724" i="2"/>
  <c r="Q9724" i="2" s="1"/>
  <c r="G9725" i="2"/>
  <c r="Q9725" i="2" s="1"/>
  <c r="G9726" i="2"/>
  <c r="Q9726" i="2" s="1"/>
  <c r="G9727" i="2"/>
  <c r="Q9727" i="2" s="1"/>
  <c r="G9728" i="2"/>
  <c r="Q9728" i="2" s="1"/>
  <c r="G9729" i="2"/>
  <c r="Q9729" i="2" s="1"/>
  <c r="G9730" i="2"/>
  <c r="Q9730" i="2" s="1"/>
  <c r="G9731" i="2"/>
  <c r="Q9731" i="2" s="1"/>
  <c r="G9732" i="2"/>
  <c r="Q9732" i="2" s="1"/>
  <c r="G9733" i="2"/>
  <c r="Q9733" i="2" s="1"/>
  <c r="G9734" i="2"/>
  <c r="Q9734" i="2" s="1"/>
  <c r="G9735" i="2"/>
  <c r="Q9735" i="2" s="1"/>
  <c r="G9736" i="2"/>
  <c r="Q9736" i="2" s="1"/>
  <c r="G9737" i="2"/>
  <c r="Q9737" i="2" s="1"/>
  <c r="G9738" i="2"/>
  <c r="Q9738" i="2" s="1"/>
  <c r="G9739" i="2"/>
  <c r="Q9739" i="2" s="1"/>
  <c r="G9740" i="2"/>
  <c r="Q9740" i="2" s="1"/>
  <c r="G9741" i="2"/>
  <c r="Q9741" i="2" s="1"/>
  <c r="G9742" i="2"/>
  <c r="Q9742" i="2" s="1"/>
  <c r="G9743" i="2"/>
  <c r="Q9743" i="2" s="1"/>
  <c r="G9744" i="2"/>
  <c r="Q9744" i="2" s="1"/>
  <c r="G9745" i="2"/>
  <c r="Q9745" i="2" s="1"/>
  <c r="G9746" i="2"/>
  <c r="Q9746" i="2" s="1"/>
  <c r="G9747" i="2"/>
  <c r="Q9747" i="2" s="1"/>
  <c r="G9748" i="2"/>
  <c r="Q9748" i="2" s="1"/>
  <c r="G9749" i="2"/>
  <c r="Q9749" i="2" s="1"/>
  <c r="G9750" i="2"/>
  <c r="Q9750" i="2" s="1"/>
  <c r="G9751" i="2"/>
  <c r="Q9751" i="2" s="1"/>
  <c r="G9752" i="2"/>
  <c r="Q9752" i="2" s="1"/>
  <c r="G9753" i="2"/>
  <c r="Q9753" i="2" s="1"/>
  <c r="G9754" i="2"/>
  <c r="Q9754" i="2" s="1"/>
  <c r="G9755" i="2"/>
  <c r="Q9755" i="2" s="1"/>
  <c r="G9756" i="2"/>
  <c r="Q9756" i="2" s="1"/>
  <c r="G9757" i="2"/>
  <c r="Q9757" i="2" s="1"/>
  <c r="G9758" i="2"/>
  <c r="Q9758" i="2" s="1"/>
  <c r="G9759" i="2"/>
  <c r="Q9759" i="2" s="1"/>
  <c r="G9760" i="2"/>
  <c r="Q9760" i="2" s="1"/>
  <c r="G9761" i="2"/>
  <c r="Q9761" i="2" s="1"/>
  <c r="G9762" i="2"/>
  <c r="Q9762" i="2" s="1"/>
  <c r="G9763" i="2"/>
  <c r="Q9763" i="2" s="1"/>
  <c r="G9764" i="2"/>
  <c r="Q9764" i="2" s="1"/>
  <c r="G9765" i="2"/>
  <c r="Q9765" i="2" s="1"/>
  <c r="G9766" i="2"/>
  <c r="Q9766" i="2" s="1"/>
  <c r="G9767" i="2"/>
  <c r="Q9767" i="2" s="1"/>
  <c r="G9768" i="2"/>
  <c r="Q9768" i="2" s="1"/>
  <c r="G9769" i="2"/>
  <c r="Q9769" i="2" s="1"/>
  <c r="G9770" i="2"/>
  <c r="Q9770" i="2" s="1"/>
  <c r="G9771" i="2"/>
  <c r="Q9771" i="2" s="1"/>
  <c r="G9772" i="2"/>
  <c r="Q9772" i="2" s="1"/>
  <c r="G9773" i="2"/>
  <c r="Q9773" i="2" s="1"/>
  <c r="G9774" i="2"/>
  <c r="Q9774" i="2" s="1"/>
  <c r="G9775" i="2"/>
  <c r="Q9775" i="2" s="1"/>
  <c r="G9776" i="2"/>
  <c r="Q9776" i="2" s="1"/>
  <c r="G9777" i="2"/>
  <c r="Q9777" i="2" s="1"/>
  <c r="G9778" i="2"/>
  <c r="Q9778" i="2" s="1"/>
  <c r="G9779" i="2"/>
  <c r="Q9779" i="2" s="1"/>
  <c r="G9780" i="2"/>
  <c r="Q9780" i="2" s="1"/>
  <c r="G9781" i="2"/>
  <c r="Q9781" i="2" s="1"/>
  <c r="G9782" i="2"/>
  <c r="Q9782" i="2" s="1"/>
  <c r="G9783" i="2"/>
  <c r="Q9783" i="2" s="1"/>
  <c r="G9784" i="2"/>
  <c r="Q9784" i="2" s="1"/>
  <c r="G9785" i="2"/>
  <c r="Q9785" i="2" s="1"/>
  <c r="G9786" i="2"/>
  <c r="Q9786" i="2" s="1"/>
  <c r="G9787" i="2"/>
  <c r="Q9787" i="2" s="1"/>
  <c r="G9788" i="2"/>
  <c r="Q9788" i="2" s="1"/>
  <c r="G9789" i="2"/>
  <c r="Q9789" i="2" s="1"/>
  <c r="G9790" i="2"/>
  <c r="Q9790" i="2" s="1"/>
  <c r="G9791" i="2"/>
  <c r="Q9791" i="2" s="1"/>
  <c r="G9792" i="2"/>
  <c r="Q9792" i="2" s="1"/>
  <c r="G9793" i="2"/>
  <c r="Q9793" i="2" s="1"/>
  <c r="G9794" i="2"/>
  <c r="Q9794" i="2" s="1"/>
  <c r="G9795" i="2"/>
  <c r="Q9795" i="2" s="1"/>
  <c r="G9796" i="2"/>
  <c r="Q9796" i="2" s="1"/>
  <c r="G9797" i="2"/>
  <c r="Q9797" i="2" s="1"/>
  <c r="G9798" i="2"/>
  <c r="Q9798" i="2" s="1"/>
  <c r="G9799" i="2"/>
  <c r="Q9799" i="2" s="1"/>
  <c r="G9800" i="2"/>
  <c r="Q9800" i="2" s="1"/>
  <c r="G9801" i="2"/>
  <c r="Q9801" i="2" s="1"/>
  <c r="G9802" i="2"/>
  <c r="Q9802" i="2" s="1"/>
  <c r="G9803" i="2"/>
  <c r="Q9803" i="2" s="1"/>
  <c r="G9804" i="2"/>
  <c r="Q9804" i="2" s="1"/>
  <c r="G9805" i="2"/>
  <c r="Q9805" i="2" s="1"/>
  <c r="G9806" i="2"/>
  <c r="Q9806" i="2" s="1"/>
  <c r="G9807" i="2"/>
  <c r="Q9807" i="2" s="1"/>
  <c r="G9808" i="2"/>
  <c r="Q9808" i="2" s="1"/>
  <c r="G9809" i="2"/>
  <c r="Q9809" i="2" s="1"/>
  <c r="G9810" i="2"/>
  <c r="Q9810" i="2" s="1"/>
  <c r="G9811" i="2"/>
  <c r="Q9811" i="2" s="1"/>
  <c r="G9812" i="2"/>
  <c r="Q9812" i="2" s="1"/>
  <c r="G9813" i="2"/>
  <c r="Q9813" i="2" s="1"/>
  <c r="G9814" i="2"/>
  <c r="Q9814" i="2" s="1"/>
  <c r="G9815" i="2"/>
  <c r="Q9815" i="2" s="1"/>
  <c r="G9816" i="2"/>
  <c r="Q9816" i="2" s="1"/>
  <c r="G9817" i="2"/>
  <c r="Q9817" i="2" s="1"/>
  <c r="G9818" i="2"/>
  <c r="Q9818" i="2" s="1"/>
  <c r="G9819" i="2"/>
  <c r="Q9819" i="2" s="1"/>
  <c r="G9820" i="2"/>
  <c r="Q9820" i="2" s="1"/>
  <c r="G9821" i="2"/>
  <c r="Q9821" i="2" s="1"/>
  <c r="G9822" i="2"/>
  <c r="Q9822" i="2" s="1"/>
  <c r="G9823" i="2"/>
  <c r="Q9823" i="2" s="1"/>
  <c r="G9824" i="2"/>
  <c r="Q9824" i="2" s="1"/>
  <c r="G9825" i="2"/>
  <c r="Q9825" i="2" s="1"/>
  <c r="G9826" i="2"/>
  <c r="Q9826" i="2" s="1"/>
  <c r="G9827" i="2"/>
  <c r="Q9827" i="2" s="1"/>
  <c r="G9828" i="2"/>
  <c r="Q9828" i="2" s="1"/>
  <c r="G9829" i="2"/>
  <c r="Q9829" i="2" s="1"/>
  <c r="G9830" i="2"/>
  <c r="Q9830" i="2" s="1"/>
  <c r="G9831" i="2"/>
  <c r="Q9831" i="2" s="1"/>
  <c r="G9832" i="2"/>
  <c r="Q9832" i="2" s="1"/>
  <c r="G9833" i="2"/>
  <c r="Q9833" i="2" s="1"/>
  <c r="G9834" i="2"/>
  <c r="Q9834" i="2" s="1"/>
  <c r="G9835" i="2"/>
  <c r="Q9835" i="2" s="1"/>
  <c r="G9836" i="2"/>
  <c r="Q9836" i="2" s="1"/>
  <c r="G9837" i="2"/>
  <c r="Q9837" i="2" s="1"/>
  <c r="G9838" i="2"/>
  <c r="Q9838" i="2" s="1"/>
  <c r="G9839" i="2"/>
  <c r="Q9839" i="2" s="1"/>
  <c r="G9840" i="2"/>
  <c r="Q9840" i="2" s="1"/>
  <c r="G9841" i="2"/>
  <c r="Q9841" i="2" s="1"/>
  <c r="G9842" i="2"/>
  <c r="Q9842" i="2" s="1"/>
  <c r="G9843" i="2"/>
  <c r="Q9843" i="2" s="1"/>
  <c r="G9844" i="2"/>
  <c r="Q9844" i="2" s="1"/>
  <c r="G9845" i="2"/>
  <c r="Q9845" i="2" s="1"/>
  <c r="G9846" i="2"/>
  <c r="Q9846" i="2" s="1"/>
  <c r="G9847" i="2"/>
  <c r="Q9847" i="2" s="1"/>
  <c r="G9848" i="2"/>
  <c r="Q9848" i="2" s="1"/>
  <c r="G9849" i="2"/>
  <c r="Q9849" i="2" s="1"/>
  <c r="G9850" i="2"/>
  <c r="Q9850" i="2" s="1"/>
  <c r="G9851" i="2"/>
  <c r="Q9851" i="2" s="1"/>
  <c r="G9852" i="2"/>
  <c r="Q9852" i="2" s="1"/>
  <c r="G9853" i="2"/>
  <c r="Q9853" i="2" s="1"/>
  <c r="G9854" i="2"/>
  <c r="Q9854" i="2" s="1"/>
  <c r="G9855" i="2"/>
  <c r="Q9855" i="2" s="1"/>
  <c r="G9856" i="2"/>
  <c r="Q9856" i="2" s="1"/>
  <c r="G9857" i="2"/>
  <c r="Q9857" i="2" s="1"/>
  <c r="G9858" i="2"/>
  <c r="Q9858" i="2" s="1"/>
  <c r="G9859" i="2"/>
  <c r="Q9859" i="2" s="1"/>
  <c r="G9860" i="2"/>
  <c r="Q9860" i="2" s="1"/>
  <c r="G9861" i="2"/>
  <c r="Q9861" i="2" s="1"/>
  <c r="G9862" i="2"/>
  <c r="Q9862" i="2" s="1"/>
  <c r="G9863" i="2"/>
  <c r="Q9863" i="2" s="1"/>
  <c r="G9864" i="2"/>
  <c r="Q9864" i="2" s="1"/>
  <c r="G9865" i="2"/>
  <c r="Q9865" i="2" s="1"/>
  <c r="G9866" i="2"/>
  <c r="Q9866" i="2" s="1"/>
  <c r="G9867" i="2"/>
  <c r="Q9867" i="2" s="1"/>
  <c r="G9868" i="2"/>
  <c r="Q9868" i="2" s="1"/>
  <c r="G9869" i="2"/>
  <c r="Q9869" i="2" s="1"/>
  <c r="G9870" i="2"/>
  <c r="Q9870" i="2" s="1"/>
  <c r="G9871" i="2"/>
  <c r="Q9871" i="2" s="1"/>
  <c r="G9872" i="2"/>
  <c r="Q9872" i="2" s="1"/>
  <c r="G9873" i="2"/>
  <c r="Q9873" i="2" s="1"/>
  <c r="G9874" i="2"/>
  <c r="Q9874" i="2" s="1"/>
  <c r="G9875" i="2"/>
  <c r="Q9875" i="2" s="1"/>
  <c r="G9876" i="2"/>
  <c r="Q9876" i="2" s="1"/>
  <c r="G9877" i="2"/>
  <c r="Q9877" i="2" s="1"/>
  <c r="G9878" i="2"/>
  <c r="Q9878" i="2" s="1"/>
  <c r="G9879" i="2"/>
  <c r="Q9879" i="2" s="1"/>
  <c r="G9880" i="2"/>
  <c r="Q9880" i="2" s="1"/>
  <c r="G9881" i="2"/>
  <c r="Q9881" i="2" s="1"/>
  <c r="G9882" i="2"/>
  <c r="Q9882" i="2" s="1"/>
  <c r="G9883" i="2"/>
  <c r="Q9883" i="2" s="1"/>
  <c r="G9884" i="2"/>
  <c r="Q9884" i="2" s="1"/>
  <c r="G9885" i="2"/>
  <c r="Q9885" i="2" s="1"/>
  <c r="G9886" i="2"/>
  <c r="Q9886" i="2" s="1"/>
  <c r="G9887" i="2"/>
  <c r="Q9887" i="2" s="1"/>
  <c r="G9888" i="2"/>
  <c r="Q9888" i="2" s="1"/>
  <c r="G9889" i="2"/>
  <c r="Q9889" i="2" s="1"/>
  <c r="G9890" i="2"/>
  <c r="Q9890" i="2" s="1"/>
  <c r="G9891" i="2"/>
  <c r="Q9891" i="2" s="1"/>
  <c r="G9892" i="2"/>
  <c r="Q9892" i="2" s="1"/>
  <c r="G9893" i="2"/>
  <c r="Q9893" i="2" s="1"/>
  <c r="G9894" i="2"/>
  <c r="Q9894" i="2" s="1"/>
  <c r="G9895" i="2"/>
  <c r="Q9895" i="2" s="1"/>
  <c r="G9896" i="2"/>
  <c r="Q9896" i="2" s="1"/>
  <c r="G9897" i="2"/>
  <c r="Q9897" i="2" s="1"/>
  <c r="G9898" i="2"/>
  <c r="Q9898" i="2" s="1"/>
  <c r="G9899" i="2"/>
  <c r="Q9899" i="2" s="1"/>
  <c r="G9900" i="2"/>
  <c r="Q9900" i="2" s="1"/>
  <c r="G9901" i="2"/>
  <c r="Q9901" i="2" s="1"/>
  <c r="G9902" i="2"/>
  <c r="Q9902" i="2" s="1"/>
  <c r="G9903" i="2"/>
  <c r="Q9903" i="2" s="1"/>
  <c r="G9904" i="2"/>
  <c r="Q9904" i="2" s="1"/>
  <c r="G9905" i="2"/>
  <c r="Q9905" i="2" s="1"/>
  <c r="G9906" i="2"/>
  <c r="Q9906" i="2" s="1"/>
  <c r="G9907" i="2"/>
  <c r="Q9907" i="2" s="1"/>
  <c r="G9908" i="2"/>
  <c r="Q9908" i="2" s="1"/>
  <c r="G9909" i="2"/>
  <c r="Q9909" i="2" s="1"/>
  <c r="G9910" i="2"/>
  <c r="Q9910" i="2" s="1"/>
  <c r="G9911" i="2"/>
  <c r="Q9911" i="2" s="1"/>
  <c r="G9912" i="2"/>
  <c r="Q9912" i="2" s="1"/>
  <c r="G9913" i="2"/>
  <c r="Q9913" i="2" s="1"/>
  <c r="G9914" i="2"/>
  <c r="Q9914" i="2" s="1"/>
  <c r="G9915" i="2"/>
  <c r="Q9915" i="2" s="1"/>
  <c r="G9916" i="2"/>
  <c r="Q9916" i="2" s="1"/>
  <c r="G9917" i="2"/>
  <c r="Q9917" i="2" s="1"/>
  <c r="G9918" i="2"/>
  <c r="Q9918" i="2" s="1"/>
  <c r="G9919" i="2"/>
  <c r="Q9919" i="2" s="1"/>
  <c r="G9920" i="2"/>
  <c r="Q9920" i="2" s="1"/>
  <c r="G9921" i="2"/>
  <c r="Q9921" i="2" s="1"/>
  <c r="G9922" i="2"/>
  <c r="Q9922" i="2" s="1"/>
  <c r="G9923" i="2"/>
  <c r="Q9923" i="2" s="1"/>
  <c r="G9924" i="2"/>
  <c r="Q9924" i="2" s="1"/>
  <c r="G9925" i="2"/>
  <c r="Q9925" i="2" s="1"/>
  <c r="G9926" i="2"/>
  <c r="Q9926" i="2" s="1"/>
  <c r="G9927" i="2"/>
  <c r="Q9927" i="2" s="1"/>
  <c r="G9928" i="2"/>
  <c r="Q9928" i="2" s="1"/>
  <c r="G9929" i="2"/>
  <c r="Q9929" i="2" s="1"/>
  <c r="G9930" i="2"/>
  <c r="Q9930" i="2" s="1"/>
  <c r="G9931" i="2"/>
  <c r="Q9931" i="2" s="1"/>
  <c r="G9932" i="2"/>
  <c r="Q9932" i="2" s="1"/>
  <c r="G9933" i="2"/>
  <c r="Q9933" i="2" s="1"/>
  <c r="G9934" i="2"/>
  <c r="Q9934" i="2" s="1"/>
  <c r="G9935" i="2"/>
  <c r="Q9935" i="2" s="1"/>
  <c r="G9936" i="2"/>
  <c r="Q9936" i="2" s="1"/>
  <c r="G9937" i="2"/>
  <c r="Q9937" i="2" s="1"/>
  <c r="G9938" i="2"/>
  <c r="Q9938" i="2" s="1"/>
  <c r="G9939" i="2"/>
  <c r="Q9939" i="2" s="1"/>
  <c r="G9940" i="2"/>
  <c r="Q9940" i="2" s="1"/>
  <c r="G9941" i="2"/>
  <c r="Q9941" i="2" s="1"/>
  <c r="G9942" i="2"/>
  <c r="Q9942" i="2" s="1"/>
  <c r="G9943" i="2"/>
  <c r="Q9943" i="2" s="1"/>
  <c r="G9944" i="2"/>
  <c r="Q9944" i="2" s="1"/>
  <c r="G9945" i="2"/>
  <c r="Q9945" i="2" s="1"/>
  <c r="G9946" i="2"/>
  <c r="Q9946" i="2" s="1"/>
  <c r="G9947" i="2"/>
  <c r="Q9947" i="2" s="1"/>
  <c r="G9948" i="2"/>
  <c r="Q9948" i="2" s="1"/>
  <c r="G9949" i="2"/>
  <c r="Q9949" i="2" s="1"/>
  <c r="G9950" i="2"/>
  <c r="Q9950" i="2" s="1"/>
  <c r="G9951" i="2"/>
  <c r="Q9951" i="2" s="1"/>
  <c r="G9952" i="2"/>
  <c r="Q9952" i="2" s="1"/>
  <c r="G9953" i="2"/>
  <c r="Q9953" i="2" s="1"/>
  <c r="G9954" i="2"/>
  <c r="Q9954" i="2" s="1"/>
  <c r="G9955" i="2"/>
  <c r="Q9955" i="2" s="1"/>
  <c r="G9956" i="2"/>
  <c r="Q9956" i="2" s="1"/>
  <c r="G9957" i="2"/>
  <c r="Q9957" i="2" s="1"/>
  <c r="G9958" i="2"/>
  <c r="Q9958" i="2" s="1"/>
  <c r="G9959" i="2"/>
  <c r="Q9959" i="2" s="1"/>
  <c r="G9960" i="2"/>
  <c r="Q9960" i="2" s="1"/>
  <c r="G9961" i="2"/>
  <c r="Q9961" i="2" s="1"/>
  <c r="G9962" i="2"/>
  <c r="Q9962" i="2" s="1"/>
  <c r="G9963" i="2"/>
  <c r="Q9963" i="2" s="1"/>
  <c r="G9964" i="2"/>
  <c r="Q9964" i="2" s="1"/>
  <c r="G9965" i="2"/>
  <c r="Q9965" i="2" s="1"/>
  <c r="G9966" i="2"/>
  <c r="Q9966" i="2" s="1"/>
  <c r="G9967" i="2"/>
  <c r="Q9967" i="2" s="1"/>
  <c r="G9968" i="2"/>
  <c r="Q9968" i="2" s="1"/>
  <c r="G9969" i="2"/>
  <c r="Q9969" i="2" s="1"/>
  <c r="G9970" i="2"/>
  <c r="Q9970" i="2" s="1"/>
  <c r="G9971" i="2"/>
  <c r="Q9971" i="2" s="1"/>
  <c r="G9972" i="2"/>
  <c r="Q9972" i="2" s="1"/>
  <c r="G9973" i="2"/>
  <c r="Q9973" i="2" s="1"/>
  <c r="G9974" i="2"/>
  <c r="Q9974" i="2" s="1"/>
  <c r="G9975" i="2"/>
  <c r="Q9975" i="2" s="1"/>
  <c r="G9976" i="2"/>
  <c r="Q9976" i="2" s="1"/>
  <c r="G9977" i="2"/>
  <c r="Q9977" i="2" s="1"/>
  <c r="G9978" i="2"/>
  <c r="Q9978" i="2" s="1"/>
  <c r="G9979" i="2"/>
  <c r="Q9979" i="2" s="1"/>
  <c r="G9980" i="2"/>
  <c r="Q9980" i="2" s="1"/>
  <c r="G9981" i="2"/>
  <c r="Q9981" i="2" s="1"/>
  <c r="G9982" i="2"/>
  <c r="Q9982" i="2" s="1"/>
  <c r="G9983" i="2"/>
  <c r="Q9983" i="2" s="1"/>
  <c r="G9984" i="2"/>
  <c r="Q9984" i="2" s="1"/>
  <c r="G9985" i="2"/>
  <c r="Q9985" i="2" s="1"/>
  <c r="G9986" i="2"/>
  <c r="Q9986" i="2" s="1"/>
  <c r="G9987" i="2"/>
  <c r="Q9987" i="2" s="1"/>
  <c r="G9988" i="2"/>
  <c r="Q9988" i="2" s="1"/>
  <c r="G9989" i="2"/>
  <c r="Q9989" i="2" s="1"/>
  <c r="G9990" i="2"/>
  <c r="Q9990" i="2" s="1"/>
  <c r="G9991" i="2"/>
  <c r="Q9991" i="2" s="1"/>
  <c r="G9992" i="2"/>
  <c r="Q9992" i="2" s="1"/>
  <c r="G9993" i="2"/>
  <c r="Q9993" i="2" s="1"/>
  <c r="G9994" i="2"/>
  <c r="Q9994" i="2" s="1"/>
  <c r="G9995" i="2"/>
  <c r="Q9995" i="2" s="1"/>
  <c r="G9996" i="2"/>
  <c r="Q9996" i="2" s="1"/>
  <c r="G9997" i="2"/>
  <c r="Q9997" i="2" s="1"/>
  <c r="G9998" i="2"/>
  <c r="Q9998" i="2" s="1"/>
  <c r="G9999" i="2"/>
  <c r="Q9999" i="2" s="1"/>
  <c r="G10000" i="2"/>
  <c r="Q10000" i="2" s="1"/>
  <c r="G10001" i="2"/>
  <c r="Q10001" i="2" s="1"/>
  <c r="G10002" i="2"/>
  <c r="Q10002" i="2" s="1"/>
  <c r="G10003" i="2"/>
  <c r="Q10003" i="2" s="1"/>
  <c r="G10004" i="2"/>
  <c r="Q10004" i="2" s="1"/>
  <c r="G10005" i="2"/>
  <c r="Q10005" i="2" s="1"/>
  <c r="G10006" i="2"/>
  <c r="Q10006" i="2" s="1"/>
  <c r="G10007" i="2"/>
  <c r="Q10007" i="2" s="1"/>
  <c r="G10008" i="2"/>
  <c r="Q10008" i="2" s="1"/>
  <c r="G10009" i="2"/>
  <c r="Q10009" i="2" s="1"/>
  <c r="G10010" i="2"/>
  <c r="Q10010" i="2" s="1"/>
  <c r="G10011" i="2"/>
  <c r="Q10011" i="2" s="1"/>
  <c r="G10012" i="2"/>
  <c r="Q10012" i="2" s="1"/>
  <c r="G10013" i="2"/>
  <c r="Q10013" i="2" s="1"/>
  <c r="G10014" i="2"/>
  <c r="Q10014" i="2" s="1"/>
  <c r="G10015" i="2"/>
  <c r="Q10015" i="2" s="1"/>
  <c r="G10016" i="2"/>
  <c r="Q10016" i="2" s="1"/>
  <c r="G10017" i="2"/>
  <c r="Q10017" i="2" s="1"/>
  <c r="G10018" i="2"/>
  <c r="Q10018" i="2" s="1"/>
  <c r="G10019" i="2"/>
  <c r="Q10019" i="2" s="1"/>
  <c r="G10020" i="2"/>
  <c r="Q10020" i="2" s="1"/>
  <c r="G10021" i="2"/>
  <c r="Q10021" i="2" s="1"/>
  <c r="G10022" i="2"/>
  <c r="Q10022" i="2" s="1"/>
  <c r="G10023" i="2"/>
  <c r="Q10023" i="2" s="1"/>
  <c r="G10024" i="2"/>
  <c r="Q10024" i="2" s="1"/>
  <c r="G10025" i="2"/>
  <c r="Q10025" i="2" s="1"/>
  <c r="G10026" i="2"/>
  <c r="Q10026" i="2" s="1"/>
  <c r="G10027" i="2"/>
  <c r="Q10027" i="2" s="1"/>
  <c r="G10028" i="2"/>
  <c r="Q10028" i="2" s="1"/>
  <c r="G10029" i="2"/>
  <c r="Q10029" i="2" s="1"/>
  <c r="G10030" i="2"/>
  <c r="Q10030" i="2" s="1"/>
  <c r="G10031" i="2"/>
  <c r="Q10031" i="2" s="1"/>
  <c r="G10032" i="2"/>
  <c r="Q10032" i="2" s="1"/>
  <c r="G10033" i="2"/>
  <c r="Q10033" i="2" s="1"/>
  <c r="G10034" i="2"/>
  <c r="Q10034" i="2" s="1"/>
  <c r="G10035" i="2"/>
  <c r="Q10035" i="2" s="1"/>
  <c r="G10036" i="2"/>
  <c r="Q10036" i="2" s="1"/>
  <c r="G10037" i="2"/>
  <c r="Q10037" i="2" s="1"/>
  <c r="G10038" i="2"/>
  <c r="Q10038" i="2" s="1"/>
  <c r="G10039" i="2"/>
  <c r="Q10039" i="2" s="1"/>
  <c r="G10040" i="2"/>
  <c r="Q10040" i="2" s="1"/>
  <c r="G10041" i="2"/>
  <c r="Q10041" i="2" s="1"/>
  <c r="G10042" i="2"/>
  <c r="Q10042" i="2" s="1"/>
  <c r="G10043" i="2"/>
  <c r="Q10043" i="2" s="1"/>
  <c r="G10044" i="2"/>
  <c r="Q10044" i="2" s="1"/>
  <c r="G10045" i="2"/>
  <c r="Q10045" i="2" s="1"/>
  <c r="G10046" i="2"/>
  <c r="Q10046" i="2" s="1"/>
  <c r="G10047" i="2"/>
  <c r="Q10047" i="2" s="1"/>
  <c r="G10048" i="2"/>
  <c r="Q10048" i="2" s="1"/>
  <c r="G10049" i="2"/>
  <c r="Q10049" i="2" s="1"/>
  <c r="G10050" i="2"/>
  <c r="Q10050" i="2" s="1"/>
  <c r="G10051" i="2"/>
  <c r="Q10051" i="2" s="1"/>
  <c r="G10052" i="2"/>
  <c r="Q10052" i="2" s="1"/>
  <c r="G10053" i="2"/>
  <c r="Q10053" i="2" s="1"/>
  <c r="G10054" i="2"/>
  <c r="Q10054" i="2" s="1"/>
  <c r="G10055" i="2"/>
  <c r="Q10055" i="2" s="1"/>
  <c r="G10056" i="2"/>
  <c r="Q10056" i="2" s="1"/>
  <c r="G10057" i="2"/>
  <c r="Q10057" i="2" s="1"/>
  <c r="G10058" i="2"/>
  <c r="Q10058" i="2" s="1"/>
  <c r="G10059" i="2"/>
  <c r="Q10059" i="2" s="1"/>
  <c r="G10060" i="2"/>
  <c r="Q10060" i="2" s="1"/>
  <c r="G10061" i="2"/>
  <c r="Q10061" i="2" s="1"/>
  <c r="G10062" i="2"/>
  <c r="Q10062" i="2" s="1"/>
  <c r="G10063" i="2"/>
  <c r="Q10063" i="2" s="1"/>
  <c r="G10064" i="2"/>
  <c r="Q10064" i="2" s="1"/>
  <c r="G10065" i="2"/>
  <c r="Q10065" i="2" s="1"/>
  <c r="G10066" i="2"/>
  <c r="Q10066" i="2" s="1"/>
  <c r="G10067" i="2"/>
  <c r="Q10067" i="2" s="1"/>
  <c r="G10068" i="2"/>
  <c r="Q10068" i="2" s="1"/>
  <c r="G10069" i="2"/>
  <c r="Q10069" i="2" s="1"/>
  <c r="G10070" i="2"/>
  <c r="Q10070" i="2" s="1"/>
  <c r="G10071" i="2"/>
  <c r="Q10071" i="2" s="1"/>
  <c r="G10072" i="2"/>
  <c r="Q10072" i="2" s="1"/>
  <c r="G10073" i="2"/>
  <c r="Q10073" i="2" s="1"/>
  <c r="G10074" i="2"/>
  <c r="Q10074" i="2" s="1"/>
  <c r="G10075" i="2"/>
  <c r="Q10075" i="2" s="1"/>
  <c r="G10076" i="2"/>
  <c r="Q10076" i="2" s="1"/>
  <c r="G10077" i="2"/>
  <c r="Q10077" i="2" s="1"/>
  <c r="G10078" i="2"/>
  <c r="Q10078" i="2" s="1"/>
  <c r="G10079" i="2"/>
  <c r="Q10079" i="2" s="1"/>
  <c r="G10080" i="2"/>
  <c r="Q10080" i="2" s="1"/>
  <c r="G10081" i="2"/>
  <c r="Q10081" i="2" s="1"/>
  <c r="G10082" i="2"/>
  <c r="Q10082" i="2" s="1"/>
  <c r="G10083" i="2"/>
  <c r="Q10083" i="2" s="1"/>
  <c r="G10084" i="2"/>
  <c r="Q10084" i="2" s="1"/>
  <c r="G10085" i="2"/>
  <c r="Q10085" i="2" s="1"/>
  <c r="G10086" i="2"/>
  <c r="Q10086" i="2" s="1"/>
  <c r="G10087" i="2"/>
  <c r="Q10087" i="2" s="1"/>
  <c r="G10088" i="2"/>
  <c r="Q10088" i="2" s="1"/>
  <c r="G10089" i="2"/>
  <c r="Q10089" i="2" s="1"/>
  <c r="G10090" i="2"/>
  <c r="Q10090" i="2" s="1"/>
  <c r="G10091" i="2"/>
  <c r="Q10091" i="2" s="1"/>
  <c r="G10092" i="2"/>
  <c r="Q10092" i="2" s="1"/>
  <c r="G10093" i="2"/>
  <c r="Q10093" i="2" s="1"/>
  <c r="G10094" i="2"/>
  <c r="Q10094" i="2" s="1"/>
  <c r="G10095" i="2"/>
  <c r="Q10095" i="2" s="1"/>
  <c r="G10096" i="2"/>
  <c r="Q10096" i="2" s="1"/>
  <c r="G10097" i="2"/>
  <c r="Q10097" i="2" s="1"/>
  <c r="G10098" i="2"/>
  <c r="Q10098" i="2" s="1"/>
  <c r="G10099" i="2"/>
  <c r="Q10099" i="2" s="1"/>
  <c r="G10100" i="2"/>
  <c r="Q10100" i="2" s="1"/>
  <c r="G10101" i="2"/>
  <c r="Q10101" i="2" s="1"/>
  <c r="G10102" i="2"/>
  <c r="Q10102" i="2" s="1"/>
  <c r="G10103" i="2"/>
  <c r="Q10103" i="2" s="1"/>
  <c r="G10104" i="2"/>
  <c r="Q10104" i="2" s="1"/>
  <c r="G10105" i="2"/>
  <c r="Q10105" i="2" s="1"/>
  <c r="G10106" i="2"/>
  <c r="Q10106" i="2" s="1"/>
  <c r="G10107" i="2"/>
  <c r="Q10107" i="2" s="1"/>
  <c r="G10108" i="2"/>
  <c r="Q10108" i="2" s="1"/>
  <c r="G10109" i="2"/>
  <c r="Q10109" i="2" s="1"/>
  <c r="G10110" i="2"/>
  <c r="Q10110" i="2" s="1"/>
  <c r="G10111" i="2"/>
  <c r="Q10111" i="2" s="1"/>
  <c r="G10112" i="2"/>
  <c r="Q10112" i="2" s="1"/>
  <c r="G10113" i="2"/>
  <c r="Q10113" i="2" s="1"/>
  <c r="G10114" i="2"/>
  <c r="Q10114" i="2" s="1"/>
  <c r="G10115" i="2"/>
  <c r="Q10115" i="2" s="1"/>
  <c r="G10116" i="2"/>
  <c r="Q10116" i="2" s="1"/>
  <c r="G10117" i="2"/>
  <c r="Q10117" i="2" s="1"/>
  <c r="G10118" i="2"/>
  <c r="Q10118" i="2" s="1"/>
  <c r="G10119" i="2"/>
  <c r="Q10119" i="2" s="1"/>
  <c r="G10120" i="2"/>
  <c r="Q10120" i="2" s="1"/>
  <c r="G10121" i="2"/>
  <c r="Q10121" i="2" s="1"/>
  <c r="G10122" i="2"/>
  <c r="Q10122" i="2" s="1"/>
  <c r="G10123" i="2"/>
  <c r="Q10123" i="2" s="1"/>
  <c r="G10124" i="2"/>
  <c r="Q10124" i="2" s="1"/>
  <c r="G10125" i="2"/>
  <c r="Q10125" i="2" s="1"/>
  <c r="G10126" i="2"/>
  <c r="Q10126" i="2" s="1"/>
  <c r="G10127" i="2"/>
  <c r="Q10127" i="2" s="1"/>
  <c r="G10128" i="2"/>
  <c r="Q10128" i="2" s="1"/>
  <c r="G10129" i="2"/>
  <c r="Q10129" i="2" s="1"/>
  <c r="G10130" i="2"/>
  <c r="Q10130" i="2" s="1"/>
  <c r="G10131" i="2"/>
  <c r="Q10131" i="2" s="1"/>
  <c r="G10132" i="2"/>
  <c r="Q10132" i="2" s="1"/>
  <c r="G10133" i="2"/>
  <c r="Q10133" i="2" s="1"/>
  <c r="G10134" i="2"/>
  <c r="Q10134" i="2" s="1"/>
  <c r="G10135" i="2"/>
  <c r="Q10135" i="2" s="1"/>
  <c r="G10136" i="2"/>
  <c r="Q10136" i="2" s="1"/>
  <c r="G10137" i="2"/>
  <c r="Q10137" i="2" s="1"/>
  <c r="G10138" i="2"/>
  <c r="Q10138" i="2" s="1"/>
  <c r="G10139" i="2"/>
  <c r="Q10139" i="2" s="1"/>
  <c r="G10140" i="2"/>
  <c r="Q10140" i="2" s="1"/>
  <c r="G10141" i="2"/>
  <c r="Q10141" i="2" s="1"/>
  <c r="G10142" i="2"/>
  <c r="Q10142" i="2" s="1"/>
  <c r="G10143" i="2"/>
  <c r="Q10143" i="2" s="1"/>
  <c r="G10144" i="2"/>
  <c r="Q10144" i="2" s="1"/>
  <c r="G10145" i="2"/>
  <c r="Q10145" i="2" s="1"/>
  <c r="G10146" i="2"/>
  <c r="Q10146" i="2" s="1"/>
  <c r="G10147" i="2"/>
  <c r="Q10147" i="2" s="1"/>
  <c r="G10148" i="2"/>
  <c r="Q10148" i="2" s="1"/>
  <c r="G10149" i="2"/>
  <c r="Q10149" i="2" s="1"/>
  <c r="G10150" i="2"/>
  <c r="Q10150" i="2" s="1"/>
  <c r="G10151" i="2"/>
  <c r="Q10151" i="2" s="1"/>
  <c r="G10152" i="2"/>
  <c r="Q10152" i="2" s="1"/>
  <c r="G10153" i="2"/>
  <c r="Q10153" i="2" s="1"/>
  <c r="G10154" i="2"/>
  <c r="Q10154" i="2" s="1"/>
  <c r="G10155" i="2"/>
  <c r="Q10155" i="2" s="1"/>
  <c r="G10156" i="2"/>
  <c r="Q10156" i="2" s="1"/>
  <c r="G10157" i="2"/>
  <c r="Q10157" i="2" s="1"/>
  <c r="G10158" i="2"/>
  <c r="Q10158" i="2" s="1"/>
  <c r="G10159" i="2"/>
  <c r="Q10159" i="2" s="1"/>
  <c r="G10160" i="2"/>
  <c r="Q10160" i="2" s="1"/>
  <c r="G10161" i="2"/>
  <c r="Q10161" i="2" s="1"/>
  <c r="G10162" i="2"/>
  <c r="Q10162" i="2" s="1"/>
  <c r="G10163" i="2"/>
  <c r="Q10163" i="2" s="1"/>
  <c r="G10164" i="2"/>
  <c r="Q10164" i="2" s="1"/>
  <c r="G10165" i="2"/>
  <c r="Q10165" i="2" s="1"/>
  <c r="G10166" i="2"/>
  <c r="Q10166" i="2" s="1"/>
  <c r="G10167" i="2"/>
  <c r="Q10167" i="2" s="1"/>
  <c r="G10168" i="2"/>
  <c r="Q10168" i="2" s="1"/>
  <c r="G10169" i="2"/>
  <c r="Q10169" i="2" s="1"/>
  <c r="G10170" i="2"/>
  <c r="Q10170" i="2" s="1"/>
  <c r="G10171" i="2"/>
  <c r="Q10171" i="2" s="1"/>
  <c r="G10172" i="2"/>
  <c r="Q10172" i="2" s="1"/>
  <c r="G10173" i="2"/>
  <c r="Q10173" i="2" s="1"/>
  <c r="G10174" i="2"/>
  <c r="Q10174" i="2" s="1"/>
  <c r="G10175" i="2"/>
  <c r="Q10175" i="2" s="1"/>
  <c r="G10176" i="2"/>
  <c r="Q10176" i="2" s="1"/>
  <c r="G10177" i="2"/>
  <c r="Q10177" i="2" s="1"/>
  <c r="G10178" i="2"/>
  <c r="Q10178" i="2" s="1"/>
  <c r="G10179" i="2"/>
  <c r="Q10179" i="2" s="1"/>
  <c r="G10180" i="2"/>
  <c r="Q10180" i="2" s="1"/>
  <c r="G10181" i="2"/>
  <c r="Q10181" i="2" s="1"/>
  <c r="G10182" i="2"/>
  <c r="Q10182" i="2" s="1"/>
  <c r="G10183" i="2"/>
  <c r="Q10183" i="2" s="1"/>
  <c r="G10184" i="2"/>
  <c r="Q10184" i="2" s="1"/>
  <c r="G10185" i="2"/>
  <c r="Q10185" i="2" s="1"/>
  <c r="G10186" i="2"/>
  <c r="Q10186" i="2" s="1"/>
  <c r="G10187" i="2"/>
  <c r="Q10187" i="2" s="1"/>
  <c r="G10188" i="2"/>
  <c r="Q10188" i="2" s="1"/>
  <c r="G10189" i="2"/>
  <c r="Q10189" i="2" s="1"/>
  <c r="G10190" i="2"/>
  <c r="Q10190" i="2" s="1"/>
  <c r="G10191" i="2"/>
  <c r="Q10191" i="2" s="1"/>
  <c r="G10192" i="2"/>
  <c r="Q10192" i="2" s="1"/>
  <c r="G10193" i="2"/>
  <c r="Q10193" i="2" s="1"/>
  <c r="G10194" i="2"/>
  <c r="Q10194" i="2" s="1"/>
  <c r="G10195" i="2"/>
  <c r="Q10195" i="2" s="1"/>
  <c r="G10196" i="2"/>
  <c r="Q10196" i="2" s="1"/>
  <c r="G10197" i="2"/>
  <c r="Q10197" i="2" s="1"/>
  <c r="G10198" i="2"/>
  <c r="Q10198" i="2" s="1"/>
  <c r="G10199" i="2"/>
  <c r="Q10199" i="2" s="1"/>
  <c r="G10200" i="2"/>
  <c r="Q10200" i="2" s="1"/>
  <c r="G10201" i="2"/>
  <c r="Q10201" i="2" s="1"/>
  <c r="G10202" i="2"/>
  <c r="Q10202" i="2" s="1"/>
  <c r="G10203" i="2"/>
  <c r="Q10203" i="2" s="1"/>
  <c r="G10204" i="2"/>
  <c r="Q10204" i="2" s="1"/>
  <c r="G10205" i="2"/>
  <c r="Q10205" i="2" s="1"/>
  <c r="G10206" i="2"/>
  <c r="Q10206" i="2" s="1"/>
  <c r="G10207" i="2"/>
  <c r="Q10207" i="2" s="1"/>
  <c r="G10208" i="2"/>
  <c r="Q10208" i="2" s="1"/>
  <c r="G10209" i="2"/>
  <c r="Q10209" i="2" s="1"/>
  <c r="G10210" i="2"/>
  <c r="Q10210" i="2" s="1"/>
  <c r="G10211" i="2"/>
  <c r="Q10211" i="2" s="1"/>
  <c r="G10212" i="2"/>
  <c r="Q10212" i="2" s="1"/>
  <c r="G10213" i="2"/>
  <c r="Q10213" i="2" s="1"/>
  <c r="G10214" i="2"/>
  <c r="Q10214" i="2" s="1"/>
  <c r="G10215" i="2"/>
  <c r="Q10215" i="2" s="1"/>
  <c r="G10216" i="2"/>
  <c r="Q10216" i="2" s="1"/>
  <c r="G10217" i="2"/>
  <c r="Q10217" i="2" s="1"/>
  <c r="G10218" i="2"/>
  <c r="Q10218" i="2" s="1"/>
  <c r="G10219" i="2"/>
  <c r="Q10219" i="2" s="1"/>
  <c r="G10220" i="2"/>
  <c r="Q10220" i="2" s="1"/>
  <c r="G10221" i="2"/>
  <c r="Q10221" i="2" s="1"/>
  <c r="G10222" i="2"/>
  <c r="Q10222" i="2" s="1"/>
  <c r="G10223" i="2"/>
  <c r="Q10223" i="2" s="1"/>
  <c r="G10224" i="2"/>
  <c r="Q10224" i="2" s="1"/>
  <c r="G10225" i="2"/>
  <c r="Q10225" i="2" s="1"/>
  <c r="G10226" i="2"/>
  <c r="Q10226" i="2" s="1"/>
  <c r="G10227" i="2"/>
  <c r="Q10227" i="2" s="1"/>
  <c r="G10228" i="2"/>
  <c r="Q10228" i="2" s="1"/>
  <c r="G10229" i="2"/>
  <c r="Q10229" i="2" s="1"/>
  <c r="G10230" i="2"/>
  <c r="Q10230" i="2" s="1"/>
  <c r="G10231" i="2"/>
  <c r="Q10231" i="2" s="1"/>
  <c r="G10232" i="2"/>
  <c r="Q10232" i="2" s="1"/>
  <c r="G10233" i="2"/>
  <c r="Q10233" i="2" s="1"/>
  <c r="G10234" i="2"/>
  <c r="Q10234" i="2" s="1"/>
  <c r="G10235" i="2"/>
  <c r="Q10235" i="2" s="1"/>
  <c r="G10236" i="2"/>
  <c r="Q10236" i="2" s="1"/>
  <c r="G10237" i="2"/>
  <c r="Q10237" i="2" s="1"/>
  <c r="G10238" i="2"/>
  <c r="Q10238" i="2" s="1"/>
  <c r="G10239" i="2"/>
  <c r="Q10239" i="2" s="1"/>
  <c r="G10240" i="2"/>
  <c r="Q10240" i="2" s="1"/>
  <c r="G10241" i="2"/>
  <c r="Q10241" i="2" s="1"/>
  <c r="G10242" i="2"/>
  <c r="Q10242" i="2" s="1"/>
  <c r="G10243" i="2"/>
  <c r="Q10243" i="2" s="1"/>
  <c r="G10244" i="2"/>
  <c r="Q10244" i="2" s="1"/>
  <c r="G10245" i="2"/>
  <c r="Q10245" i="2" s="1"/>
  <c r="G10246" i="2"/>
  <c r="Q10246" i="2" s="1"/>
  <c r="G10247" i="2"/>
  <c r="Q10247" i="2" s="1"/>
  <c r="G10248" i="2"/>
  <c r="Q10248" i="2" s="1"/>
  <c r="G10249" i="2"/>
  <c r="Q10249" i="2" s="1"/>
  <c r="G10250" i="2"/>
  <c r="Q10250" i="2" s="1"/>
  <c r="G10251" i="2"/>
  <c r="Q10251" i="2" s="1"/>
  <c r="G10252" i="2"/>
  <c r="Q10252" i="2" s="1"/>
  <c r="G10253" i="2"/>
  <c r="Q10253" i="2" s="1"/>
  <c r="G10254" i="2"/>
  <c r="Q10254" i="2" s="1"/>
  <c r="G10255" i="2"/>
  <c r="Q10255" i="2" s="1"/>
  <c r="G10256" i="2"/>
  <c r="Q10256" i="2" s="1"/>
  <c r="G10257" i="2"/>
  <c r="Q10257" i="2" s="1"/>
  <c r="G10258" i="2"/>
  <c r="Q10258" i="2" s="1"/>
  <c r="G10259" i="2"/>
  <c r="Q10259" i="2" s="1"/>
  <c r="G10260" i="2"/>
  <c r="Q10260" i="2" s="1"/>
  <c r="G10261" i="2"/>
  <c r="Q10261" i="2" s="1"/>
  <c r="G10262" i="2"/>
  <c r="Q10262" i="2" s="1"/>
  <c r="G10263" i="2"/>
  <c r="Q10263" i="2" s="1"/>
  <c r="G10264" i="2"/>
  <c r="Q10264" i="2" s="1"/>
  <c r="G10265" i="2"/>
  <c r="Q10265" i="2" s="1"/>
  <c r="G10266" i="2"/>
  <c r="Q10266" i="2" s="1"/>
  <c r="G10267" i="2"/>
  <c r="Q10267" i="2" s="1"/>
  <c r="G10268" i="2"/>
  <c r="Q10268" i="2" s="1"/>
  <c r="G10269" i="2"/>
  <c r="Q10269" i="2" s="1"/>
  <c r="G10270" i="2"/>
  <c r="Q10270" i="2" s="1"/>
  <c r="G10271" i="2"/>
  <c r="Q10271" i="2" s="1"/>
  <c r="G10272" i="2"/>
  <c r="Q10272" i="2" s="1"/>
  <c r="G10273" i="2"/>
  <c r="Q10273" i="2" s="1"/>
  <c r="G10274" i="2"/>
  <c r="Q10274" i="2" s="1"/>
  <c r="G10275" i="2"/>
  <c r="Q10275" i="2" s="1"/>
  <c r="G10276" i="2"/>
  <c r="Q10276" i="2" s="1"/>
  <c r="G10277" i="2"/>
  <c r="Q10277" i="2" s="1"/>
  <c r="G10278" i="2"/>
  <c r="Q10278" i="2" s="1"/>
  <c r="G10279" i="2"/>
  <c r="Q10279" i="2" s="1"/>
  <c r="G10280" i="2"/>
  <c r="Q10280" i="2" s="1"/>
  <c r="G10281" i="2"/>
  <c r="Q10281" i="2" s="1"/>
  <c r="G10282" i="2"/>
  <c r="Q10282" i="2" s="1"/>
  <c r="G10283" i="2"/>
  <c r="Q10283" i="2" s="1"/>
  <c r="G10284" i="2"/>
  <c r="Q10284" i="2" s="1"/>
  <c r="G10285" i="2"/>
  <c r="Q10285" i="2" s="1"/>
  <c r="G10286" i="2"/>
  <c r="Q10286" i="2" s="1"/>
  <c r="G10287" i="2"/>
  <c r="Q10287" i="2" s="1"/>
  <c r="G10288" i="2"/>
  <c r="Q10288" i="2" s="1"/>
  <c r="G10289" i="2"/>
  <c r="Q10289" i="2" s="1"/>
  <c r="G10290" i="2"/>
  <c r="Q10290" i="2" s="1"/>
  <c r="G10291" i="2"/>
  <c r="Q10291" i="2" s="1"/>
  <c r="G10292" i="2"/>
  <c r="Q10292" i="2" s="1"/>
  <c r="G10293" i="2"/>
  <c r="Q10293" i="2" s="1"/>
  <c r="G10294" i="2"/>
  <c r="Q10294" i="2" s="1"/>
  <c r="G10295" i="2"/>
  <c r="Q10295" i="2" s="1"/>
  <c r="G10296" i="2"/>
  <c r="Q10296" i="2" s="1"/>
  <c r="G10297" i="2"/>
  <c r="Q10297" i="2" s="1"/>
  <c r="G10298" i="2"/>
  <c r="Q10298" i="2" s="1"/>
  <c r="G10299" i="2"/>
  <c r="Q10299" i="2" s="1"/>
  <c r="G10300" i="2"/>
  <c r="Q10300" i="2" s="1"/>
  <c r="G10301" i="2"/>
  <c r="Q10301" i="2" s="1"/>
  <c r="G10302" i="2"/>
  <c r="Q10302" i="2" s="1"/>
  <c r="G10303" i="2"/>
  <c r="Q10303" i="2" s="1"/>
  <c r="G10304" i="2"/>
  <c r="Q10304" i="2" s="1"/>
  <c r="G10305" i="2"/>
  <c r="Q10305" i="2" s="1"/>
  <c r="G10306" i="2"/>
  <c r="Q10306" i="2" s="1"/>
  <c r="G10307" i="2"/>
  <c r="Q10307" i="2" s="1"/>
  <c r="G10308" i="2"/>
  <c r="Q10308" i="2" s="1"/>
  <c r="G10309" i="2"/>
  <c r="Q10309" i="2" s="1"/>
  <c r="G10310" i="2"/>
  <c r="Q10310" i="2" s="1"/>
  <c r="G10311" i="2"/>
  <c r="Q10311" i="2" s="1"/>
  <c r="G10312" i="2"/>
  <c r="Q10312" i="2" s="1"/>
  <c r="G10313" i="2"/>
  <c r="Q10313" i="2" s="1"/>
  <c r="G10314" i="2"/>
  <c r="Q10314" i="2" s="1"/>
  <c r="G10315" i="2"/>
  <c r="Q10315" i="2" s="1"/>
  <c r="G10316" i="2"/>
  <c r="Q10316" i="2" s="1"/>
  <c r="G10317" i="2"/>
  <c r="Q10317" i="2" s="1"/>
  <c r="G10318" i="2"/>
  <c r="Q10318" i="2" s="1"/>
  <c r="G10319" i="2"/>
  <c r="Q10319" i="2" s="1"/>
  <c r="G10320" i="2"/>
  <c r="Q10320" i="2" s="1"/>
  <c r="G10321" i="2"/>
  <c r="Q10321" i="2" s="1"/>
  <c r="G10322" i="2"/>
  <c r="Q10322" i="2" s="1"/>
  <c r="G10323" i="2"/>
  <c r="Q10323" i="2" s="1"/>
  <c r="G10324" i="2"/>
  <c r="Q10324" i="2" s="1"/>
  <c r="G10325" i="2"/>
  <c r="Q10325" i="2" s="1"/>
  <c r="G10326" i="2"/>
  <c r="Q10326" i="2" s="1"/>
  <c r="G10327" i="2"/>
  <c r="Q10327" i="2" s="1"/>
  <c r="G10328" i="2"/>
  <c r="Q10328" i="2" s="1"/>
  <c r="G10329" i="2"/>
  <c r="Q10329" i="2" s="1"/>
  <c r="G10330" i="2"/>
  <c r="Q10330" i="2" s="1"/>
  <c r="G10331" i="2"/>
  <c r="Q10331" i="2" s="1"/>
  <c r="G10332" i="2"/>
  <c r="Q10332" i="2" s="1"/>
  <c r="G10333" i="2"/>
  <c r="Q10333" i="2" s="1"/>
  <c r="G10334" i="2"/>
  <c r="Q10334" i="2" s="1"/>
  <c r="G10335" i="2"/>
  <c r="Q10335" i="2" s="1"/>
  <c r="G10336" i="2"/>
  <c r="Q10336" i="2" s="1"/>
  <c r="G10337" i="2"/>
  <c r="Q10337" i="2" s="1"/>
  <c r="G10338" i="2"/>
  <c r="Q10338" i="2" s="1"/>
  <c r="G10339" i="2"/>
  <c r="Q10339" i="2" s="1"/>
  <c r="G10340" i="2"/>
  <c r="Q10340" i="2" s="1"/>
  <c r="G10341" i="2"/>
  <c r="Q10341" i="2" s="1"/>
  <c r="G10342" i="2"/>
  <c r="Q10342" i="2" s="1"/>
  <c r="G10343" i="2"/>
  <c r="Q10343" i="2" s="1"/>
  <c r="G10344" i="2"/>
  <c r="Q10344" i="2" s="1"/>
  <c r="G10345" i="2"/>
  <c r="Q10345" i="2" s="1"/>
  <c r="G10346" i="2"/>
  <c r="Q10346" i="2" s="1"/>
  <c r="G10347" i="2"/>
  <c r="Q10347" i="2" s="1"/>
  <c r="G10348" i="2"/>
  <c r="Q10348" i="2" s="1"/>
  <c r="G10349" i="2"/>
  <c r="Q10349" i="2" s="1"/>
  <c r="G10350" i="2"/>
  <c r="Q10350" i="2" s="1"/>
  <c r="G10351" i="2"/>
  <c r="Q10351" i="2" s="1"/>
  <c r="G10352" i="2"/>
  <c r="Q10352" i="2" s="1"/>
  <c r="G10353" i="2"/>
  <c r="Q10353" i="2" s="1"/>
  <c r="G10354" i="2"/>
  <c r="Q10354" i="2" s="1"/>
  <c r="G10355" i="2"/>
  <c r="Q10355" i="2" s="1"/>
  <c r="G10356" i="2"/>
  <c r="Q10356" i="2" s="1"/>
  <c r="G10357" i="2"/>
  <c r="Q10357" i="2" s="1"/>
  <c r="G10358" i="2"/>
  <c r="Q10358" i="2" s="1"/>
  <c r="G10359" i="2"/>
  <c r="Q10359" i="2" s="1"/>
  <c r="G10360" i="2"/>
  <c r="Q10360" i="2" s="1"/>
  <c r="G10361" i="2"/>
  <c r="Q10361" i="2" s="1"/>
  <c r="G10362" i="2"/>
  <c r="Q10362" i="2" s="1"/>
  <c r="G10363" i="2"/>
  <c r="Q10363" i="2" s="1"/>
  <c r="G10364" i="2"/>
  <c r="Q10364" i="2" s="1"/>
  <c r="G10365" i="2"/>
  <c r="Q10365" i="2" s="1"/>
  <c r="G10366" i="2"/>
  <c r="Q10366" i="2" s="1"/>
  <c r="G10367" i="2"/>
  <c r="Q10367" i="2" s="1"/>
  <c r="G10368" i="2"/>
  <c r="Q10368" i="2" s="1"/>
  <c r="G10369" i="2"/>
  <c r="Q10369" i="2" s="1"/>
  <c r="G10370" i="2"/>
  <c r="Q10370" i="2" s="1"/>
  <c r="G10371" i="2"/>
  <c r="Q10371" i="2" s="1"/>
  <c r="G10372" i="2"/>
  <c r="Q10372" i="2" s="1"/>
  <c r="G10373" i="2"/>
  <c r="Q10373" i="2" s="1"/>
  <c r="G10374" i="2"/>
  <c r="Q10374" i="2" s="1"/>
  <c r="G10375" i="2"/>
  <c r="Q10375" i="2" s="1"/>
  <c r="G10376" i="2"/>
  <c r="Q10376" i="2" s="1"/>
  <c r="G10377" i="2"/>
  <c r="Q10377" i="2" s="1"/>
  <c r="G10378" i="2"/>
  <c r="Q10378" i="2" s="1"/>
  <c r="G10379" i="2"/>
  <c r="Q10379" i="2" s="1"/>
  <c r="G10380" i="2"/>
  <c r="Q10380" i="2" s="1"/>
  <c r="G10381" i="2"/>
  <c r="Q10381" i="2" s="1"/>
  <c r="G10382" i="2"/>
  <c r="Q10382" i="2" s="1"/>
  <c r="G10383" i="2"/>
  <c r="Q10383" i="2" s="1"/>
  <c r="G10384" i="2"/>
  <c r="Q10384" i="2" s="1"/>
  <c r="G10385" i="2"/>
  <c r="Q10385" i="2" s="1"/>
  <c r="G10386" i="2"/>
  <c r="Q10386" i="2" s="1"/>
  <c r="G10387" i="2"/>
  <c r="Q10387" i="2" s="1"/>
  <c r="G10388" i="2"/>
  <c r="Q10388" i="2" s="1"/>
  <c r="G10389" i="2"/>
  <c r="Q10389" i="2" s="1"/>
  <c r="G10390" i="2"/>
  <c r="Q10390" i="2" s="1"/>
  <c r="G10391" i="2"/>
  <c r="Q10391" i="2" s="1"/>
  <c r="G10392" i="2"/>
  <c r="Q10392" i="2" s="1"/>
  <c r="G10393" i="2"/>
  <c r="Q10393" i="2" s="1"/>
  <c r="G10394" i="2"/>
  <c r="Q10394" i="2" s="1"/>
  <c r="G10395" i="2"/>
  <c r="Q10395" i="2" s="1"/>
  <c r="G10396" i="2"/>
  <c r="Q10396" i="2" s="1"/>
  <c r="G10397" i="2"/>
  <c r="Q10397" i="2" s="1"/>
  <c r="G10398" i="2"/>
  <c r="Q10398" i="2" s="1"/>
  <c r="G10399" i="2"/>
  <c r="Q10399" i="2" s="1"/>
  <c r="G10400" i="2"/>
  <c r="Q10400" i="2" s="1"/>
  <c r="G10401" i="2"/>
  <c r="Q10401" i="2" s="1"/>
  <c r="G10402" i="2"/>
  <c r="Q10402" i="2" s="1"/>
  <c r="G10403" i="2"/>
  <c r="Q10403" i="2" s="1"/>
  <c r="G10404" i="2"/>
  <c r="Q10404" i="2" s="1"/>
  <c r="G10405" i="2"/>
  <c r="Q10405" i="2" s="1"/>
  <c r="G10406" i="2"/>
  <c r="Q10406" i="2" s="1"/>
  <c r="G10407" i="2"/>
  <c r="Q10407" i="2" s="1"/>
  <c r="G10408" i="2"/>
  <c r="Q10408" i="2" s="1"/>
  <c r="G10409" i="2"/>
  <c r="Q10409" i="2" s="1"/>
  <c r="G10410" i="2"/>
  <c r="Q10410" i="2" s="1"/>
  <c r="G10411" i="2"/>
  <c r="Q10411" i="2" s="1"/>
  <c r="G10412" i="2"/>
  <c r="Q10412" i="2" s="1"/>
  <c r="G10413" i="2"/>
  <c r="Q10413" i="2" s="1"/>
  <c r="G10414" i="2"/>
  <c r="Q10414" i="2" s="1"/>
  <c r="G10415" i="2"/>
  <c r="Q10415" i="2" s="1"/>
  <c r="G10416" i="2"/>
  <c r="Q10416" i="2" s="1"/>
  <c r="G10417" i="2"/>
  <c r="Q10417" i="2" s="1"/>
  <c r="G10418" i="2"/>
  <c r="Q10418" i="2" s="1"/>
  <c r="G10419" i="2"/>
  <c r="Q10419" i="2" s="1"/>
  <c r="G10420" i="2"/>
  <c r="Q10420" i="2" s="1"/>
  <c r="G10421" i="2"/>
  <c r="Q10421" i="2" s="1"/>
  <c r="G10422" i="2"/>
  <c r="Q10422" i="2" s="1"/>
  <c r="G10423" i="2"/>
  <c r="Q10423" i="2" s="1"/>
  <c r="G10424" i="2"/>
  <c r="Q10424" i="2" s="1"/>
  <c r="G10425" i="2"/>
  <c r="Q10425" i="2" s="1"/>
  <c r="G10426" i="2"/>
  <c r="Q10426" i="2" s="1"/>
  <c r="G10427" i="2"/>
  <c r="Q10427" i="2" s="1"/>
  <c r="G10428" i="2"/>
  <c r="Q10428" i="2" s="1"/>
  <c r="G10429" i="2"/>
  <c r="Q10429" i="2" s="1"/>
  <c r="G10430" i="2"/>
  <c r="Q10430" i="2" s="1"/>
  <c r="G10431" i="2"/>
  <c r="Q10431" i="2" s="1"/>
  <c r="G10432" i="2"/>
  <c r="Q10432" i="2" s="1"/>
  <c r="G10433" i="2"/>
  <c r="Q10433" i="2" s="1"/>
  <c r="G10434" i="2"/>
  <c r="Q10434" i="2" s="1"/>
  <c r="G10435" i="2"/>
  <c r="Q10435" i="2" s="1"/>
  <c r="G10436" i="2"/>
  <c r="Q10436" i="2" s="1"/>
  <c r="G10437" i="2"/>
  <c r="Q10437" i="2" s="1"/>
  <c r="G10438" i="2"/>
  <c r="Q10438" i="2" s="1"/>
  <c r="G10439" i="2"/>
  <c r="Q10439" i="2" s="1"/>
  <c r="G10440" i="2"/>
  <c r="Q10440" i="2" s="1"/>
  <c r="G10441" i="2"/>
  <c r="Q10441" i="2" s="1"/>
  <c r="G2" i="2"/>
  <c r="Q2" i="2" s="1"/>
  <c r="D6" i="2"/>
  <c r="E6" i="2" s="1"/>
  <c r="D16" i="2"/>
  <c r="D85" i="2"/>
  <c r="E85" i="2" s="1"/>
  <c r="D17" i="2"/>
  <c r="D81" i="2"/>
  <c r="E81" i="2" s="1"/>
  <c r="D51" i="2"/>
  <c r="E51" i="2" s="1"/>
  <c r="D61" i="2"/>
  <c r="E61" i="2" s="1"/>
  <c r="D56" i="2"/>
  <c r="E56" i="2" s="1"/>
  <c r="D72" i="2"/>
  <c r="E72" i="2" s="1"/>
  <c r="D13" i="2"/>
  <c r="E13" i="2" s="1"/>
  <c r="D12" i="2"/>
  <c r="E12" i="2" s="1"/>
  <c r="D48" i="2"/>
  <c r="D86" i="2"/>
  <c r="E86" i="2" s="1"/>
  <c r="D62" i="2"/>
  <c r="E62" i="2" s="1"/>
  <c r="D87" i="2"/>
  <c r="E87" i="2" s="1"/>
  <c r="D7" i="2"/>
  <c r="E7" i="2" s="1"/>
  <c r="D57" i="2"/>
  <c r="E57" i="2" s="1"/>
  <c r="D58" i="2"/>
  <c r="D2" i="2"/>
  <c r="E2" i="2" s="1"/>
  <c r="D3" i="2"/>
  <c r="D8" i="2"/>
  <c r="E8" i="2" s="1"/>
  <c r="D77" i="2"/>
  <c r="E77" i="2" s="1"/>
  <c r="D63" i="2"/>
  <c r="E63" i="2" s="1"/>
  <c r="D11" i="2"/>
  <c r="E11" i="2" s="1"/>
  <c r="D67" i="2"/>
  <c r="E67" i="2" s="1"/>
  <c r="D68" i="2"/>
  <c r="E68" i="2" s="1"/>
  <c r="D69" i="2"/>
  <c r="E69" i="2" s="1"/>
  <c r="D70" i="2"/>
  <c r="E70" i="2" s="1"/>
  <c r="D71" i="2"/>
  <c r="E71" i="2" s="1"/>
  <c r="D78" i="2"/>
  <c r="D79" i="2"/>
  <c r="E79" i="2" s="1"/>
  <c r="D45" i="2"/>
  <c r="E45" i="2" s="1"/>
  <c r="D80" i="2"/>
  <c r="E80" i="2" s="1"/>
  <c r="D18" i="2"/>
  <c r="D59" i="2"/>
  <c r="E59" i="2" s="1"/>
  <c r="D73" i="2"/>
  <c r="D82" i="2"/>
  <c r="E82" i="2" s="1"/>
  <c r="D60" i="2"/>
  <c r="E60" i="2" s="1"/>
  <c r="D27" i="2"/>
  <c r="E27" i="2" s="1"/>
  <c r="D64" i="2"/>
  <c r="E64" i="2" s="1"/>
  <c r="D46" i="2"/>
  <c r="D49" i="2"/>
  <c r="D28" i="2"/>
  <c r="E28" i="2" s="1"/>
  <c r="D36" i="2"/>
  <c r="E36" i="2" s="1"/>
  <c r="D31" i="2"/>
  <c r="E31" i="2" s="1"/>
  <c r="D32" i="2"/>
  <c r="E32" i="2" s="1"/>
  <c r="D33" i="2"/>
  <c r="E33" i="2" s="1"/>
  <c r="D34" i="2"/>
  <c r="E34" i="2" s="1"/>
  <c r="D35" i="2"/>
  <c r="E35" i="2" s="1"/>
  <c r="D4" i="2"/>
  <c r="E4" i="2" s="1"/>
  <c r="D20" i="2"/>
  <c r="E20" i="2" s="1"/>
  <c r="D24" i="2"/>
  <c r="D25" i="2"/>
  <c r="D21" i="2"/>
  <c r="E21" i="2" s="1"/>
  <c r="D22" i="2"/>
  <c r="E22" i="2" s="1"/>
  <c r="D23" i="2"/>
  <c r="E23" i="2" s="1"/>
  <c r="D26" i="2"/>
  <c r="E26" i="2" s="1"/>
  <c r="D37" i="2"/>
  <c r="E37" i="2" s="1"/>
  <c r="D47" i="2"/>
  <c r="D52" i="2"/>
  <c r="E52" i="2" s="1"/>
  <c r="D50" i="2"/>
  <c r="D38" i="2"/>
  <c r="E38" i="2" s="1"/>
  <c r="D41" i="2"/>
  <c r="E41" i="2" s="1"/>
  <c r="D42" i="2"/>
  <c r="E42" i="2" s="1"/>
  <c r="D65" i="2"/>
  <c r="E65" i="2" s="1"/>
  <c r="D43" i="2"/>
  <c r="E43" i="2" s="1"/>
  <c r="D83" i="2"/>
  <c r="E83" i="2" s="1"/>
  <c r="D44" i="2"/>
  <c r="E44" i="2" s="1"/>
  <c r="D29" i="2"/>
  <c r="E29" i="2" s="1"/>
  <c r="D84" i="2"/>
  <c r="E84" i="2" s="1"/>
  <c r="D5" i="2"/>
  <c r="E5" i="2" s="1"/>
  <c r="D39" i="2"/>
  <c r="E39" i="2" s="1"/>
  <c r="D30" i="2"/>
  <c r="D40" i="2"/>
  <c r="D74" i="2"/>
  <c r="D19" i="2"/>
  <c r="D75" i="2"/>
  <c r="E75" i="2" s="1"/>
  <c r="D76" i="2"/>
  <c r="E76" i="2" s="1"/>
  <c r="D9" i="2"/>
  <c r="E9" i="2" s="1"/>
  <c r="D53" i="2"/>
  <c r="E53" i="2" s="1"/>
  <c r="D54" i="2"/>
  <c r="D55" i="2"/>
  <c r="E55" i="2" s="1"/>
  <c r="D88" i="2"/>
  <c r="E88" i="2" s="1"/>
  <c r="D66" i="2"/>
  <c r="E66" i="2" s="1"/>
  <c r="D10" i="2"/>
  <c r="E10" i="2" s="1"/>
  <c r="D14" i="2"/>
  <c r="D102" i="2"/>
  <c r="E102" i="2" s="1"/>
  <c r="D93" i="2"/>
  <c r="E93" i="2" s="1"/>
  <c r="D103" i="2"/>
  <c r="D172" i="2"/>
  <c r="E172" i="2" s="1"/>
  <c r="D104" i="2"/>
  <c r="D168" i="2"/>
  <c r="E168" i="2" s="1"/>
  <c r="D138" i="2"/>
  <c r="E138" i="2" s="1"/>
  <c r="D148" i="2"/>
  <c r="E148" i="2" s="1"/>
  <c r="D143" i="2"/>
  <c r="E143" i="2" s="1"/>
  <c r="D159" i="2"/>
  <c r="E159" i="2" s="1"/>
  <c r="D100" i="2"/>
  <c r="E100" i="2" s="1"/>
  <c r="D99" i="2"/>
  <c r="D135" i="2"/>
  <c r="D173" i="2"/>
  <c r="E173" i="2" s="1"/>
  <c r="D149" i="2"/>
  <c r="E149" i="2" s="1"/>
  <c r="D174" i="2"/>
  <c r="E174" i="2" s="1"/>
  <c r="D94" i="2"/>
  <c r="E94" i="2" s="1"/>
  <c r="D144" i="2"/>
  <c r="E144" i="2" s="1"/>
  <c r="D145" i="2"/>
  <c r="D89" i="2"/>
  <c r="E89" i="2" s="1"/>
  <c r="D90" i="2"/>
  <c r="D95" i="2"/>
  <c r="E95" i="2" s="1"/>
  <c r="D164" i="2"/>
  <c r="E164" i="2" s="1"/>
  <c r="D150" i="2"/>
  <c r="E150" i="2" s="1"/>
  <c r="D98" i="2"/>
  <c r="D154" i="2"/>
  <c r="E154" i="2" s="1"/>
  <c r="D155" i="2"/>
  <c r="E155" i="2" s="1"/>
  <c r="D156" i="2"/>
  <c r="E156" i="2" s="1"/>
  <c r="D157" i="2"/>
  <c r="E157" i="2" s="1"/>
  <c r="D158" i="2"/>
  <c r="E158" i="2" s="1"/>
  <c r="D165" i="2"/>
  <c r="E165" i="2" s="1"/>
  <c r="D166" i="2"/>
  <c r="E166" i="2" s="1"/>
  <c r="D132" i="2"/>
  <c r="E132" i="2" s="1"/>
  <c r="D167" i="2"/>
  <c r="E167" i="2" s="1"/>
  <c r="D105" i="2"/>
  <c r="D146" i="2"/>
  <c r="E146" i="2" s="1"/>
  <c r="D160" i="2"/>
  <c r="D169" i="2"/>
  <c r="E169" i="2" s="1"/>
  <c r="D147" i="2"/>
  <c r="E147" i="2" s="1"/>
  <c r="D114" i="2"/>
  <c r="D151" i="2"/>
  <c r="E151" i="2" s="1"/>
  <c r="D133" i="2"/>
  <c r="E133" i="2" s="1"/>
  <c r="D136" i="2"/>
  <c r="E136" i="2" s="1"/>
  <c r="D115" i="2"/>
  <c r="E115" i="2" s="1"/>
  <c r="D123" i="2"/>
  <c r="E123" i="2" s="1"/>
  <c r="D118" i="2"/>
  <c r="E118" i="2" s="1"/>
  <c r="D119" i="2"/>
  <c r="E119" i="2" s="1"/>
  <c r="D120" i="2"/>
  <c r="E120" i="2" s="1"/>
  <c r="D121" i="2"/>
  <c r="E121" i="2" s="1"/>
  <c r="D122" i="2"/>
  <c r="E122" i="2" s="1"/>
  <c r="D91" i="2"/>
  <c r="E91" i="2" s="1"/>
  <c r="D107" i="2"/>
  <c r="D111" i="2"/>
  <c r="D112" i="2"/>
  <c r="D108" i="2"/>
  <c r="E108" i="2" s="1"/>
  <c r="D109" i="2"/>
  <c r="E109" i="2" s="1"/>
  <c r="D110" i="2"/>
  <c r="E110" i="2" s="1"/>
  <c r="D113" i="2"/>
  <c r="E113" i="2" s="1"/>
  <c r="D124" i="2"/>
  <c r="E124" i="2" s="1"/>
  <c r="D134" i="2"/>
  <c r="D139" i="2"/>
  <c r="E139" i="2" s="1"/>
  <c r="D137" i="2"/>
  <c r="D125" i="2"/>
  <c r="E125" i="2" s="1"/>
  <c r="D128" i="2"/>
  <c r="E128" i="2" s="1"/>
  <c r="D129" i="2"/>
  <c r="E129" i="2" s="1"/>
  <c r="D152" i="2"/>
  <c r="E152" i="2" s="1"/>
  <c r="D130" i="2"/>
  <c r="E130" i="2" s="1"/>
  <c r="D170" i="2"/>
  <c r="E170" i="2" s="1"/>
  <c r="D131" i="2"/>
  <c r="E131" i="2" s="1"/>
  <c r="D116" i="2"/>
  <c r="E116" i="2" s="1"/>
  <c r="D171" i="2"/>
  <c r="E171" i="2" s="1"/>
  <c r="D92" i="2"/>
  <c r="E92" i="2" s="1"/>
  <c r="D126" i="2"/>
  <c r="E126" i="2" s="1"/>
  <c r="D117" i="2"/>
  <c r="E117" i="2" s="1"/>
  <c r="D127" i="2"/>
  <c r="D161" i="2"/>
  <c r="D106" i="2"/>
  <c r="D162" i="2"/>
  <c r="D163" i="2"/>
  <c r="E163" i="2" s="1"/>
  <c r="D96" i="2"/>
  <c r="E96" i="2" s="1"/>
  <c r="D140" i="2"/>
  <c r="E140" i="2" s="1"/>
  <c r="D141" i="2"/>
  <c r="E141" i="2" s="1"/>
  <c r="D142" i="2"/>
  <c r="E142" i="2" s="1"/>
  <c r="D175" i="2"/>
  <c r="E175" i="2" s="1"/>
  <c r="D153" i="2"/>
  <c r="E153" i="2" s="1"/>
  <c r="D97" i="2"/>
  <c r="E97" i="2" s="1"/>
  <c r="D101" i="2"/>
  <c r="E101" i="2" s="1"/>
  <c r="D189" i="2"/>
  <c r="E189" i="2" s="1"/>
  <c r="D180" i="2"/>
  <c r="E180" i="2" s="1"/>
  <c r="D190" i="2"/>
  <c r="E190" i="2" s="1"/>
  <c r="D259" i="2"/>
  <c r="E259" i="2" s="1"/>
  <c r="D191" i="2"/>
  <c r="D255" i="2"/>
  <c r="E255" i="2" s="1"/>
  <c r="D225" i="2"/>
  <c r="E225" i="2" s="1"/>
  <c r="D235" i="2"/>
  <c r="E235" i="2" s="1"/>
  <c r="D230" i="2"/>
  <c r="E230" i="2" s="1"/>
  <c r="D246" i="2"/>
  <c r="E246" i="2" s="1"/>
  <c r="D187" i="2"/>
  <c r="E187" i="2" s="1"/>
  <c r="D186" i="2"/>
  <c r="D222" i="2"/>
  <c r="D260" i="2"/>
  <c r="E260" i="2" s="1"/>
  <c r="D236" i="2"/>
  <c r="E236" i="2" s="1"/>
  <c r="D261" i="2"/>
  <c r="E261" i="2" s="1"/>
  <c r="D181" i="2"/>
  <c r="E181" i="2" s="1"/>
  <c r="D231" i="2"/>
  <c r="E231" i="2" s="1"/>
  <c r="D232" i="2"/>
  <c r="E232" i="2" s="1"/>
  <c r="D176" i="2"/>
  <c r="E176" i="2" s="1"/>
  <c r="D177" i="2"/>
  <c r="D182" i="2"/>
  <c r="E182" i="2" s="1"/>
  <c r="D251" i="2"/>
  <c r="E251" i="2" s="1"/>
  <c r="D237" i="2"/>
  <c r="E237" i="2" s="1"/>
  <c r="D185" i="2"/>
  <c r="D241" i="2"/>
  <c r="E241" i="2" s="1"/>
  <c r="D242" i="2"/>
  <c r="E242" i="2" s="1"/>
  <c r="D243" i="2"/>
  <c r="E243" i="2" s="1"/>
  <c r="D244" i="2"/>
  <c r="E244" i="2" s="1"/>
  <c r="D245" i="2"/>
  <c r="E245" i="2" s="1"/>
  <c r="D252" i="2"/>
  <c r="E252" i="2" s="1"/>
  <c r="D253" i="2"/>
  <c r="E253" i="2" s="1"/>
  <c r="D219" i="2"/>
  <c r="E219" i="2" s="1"/>
  <c r="D254" i="2"/>
  <c r="E254" i="2" s="1"/>
  <c r="D192" i="2"/>
  <c r="E192" i="2" s="1"/>
  <c r="D233" i="2"/>
  <c r="E233" i="2" s="1"/>
  <c r="D247" i="2"/>
  <c r="D256" i="2"/>
  <c r="E256" i="2" s="1"/>
  <c r="D234" i="2"/>
  <c r="E234" i="2" s="1"/>
  <c r="D201" i="2"/>
  <c r="D238" i="2"/>
  <c r="E238" i="2" s="1"/>
  <c r="D220" i="2"/>
  <c r="E220" i="2" s="1"/>
  <c r="D223" i="2"/>
  <c r="E223" i="2" s="1"/>
  <c r="D202" i="2"/>
  <c r="E202" i="2" s="1"/>
  <c r="D210" i="2"/>
  <c r="D205" i="2"/>
  <c r="E205" i="2" s="1"/>
  <c r="D206" i="2"/>
  <c r="E206" i="2" s="1"/>
  <c r="D207" i="2"/>
  <c r="E207" i="2" s="1"/>
  <c r="D208" i="2"/>
  <c r="E208" i="2" s="1"/>
  <c r="D209" i="2"/>
  <c r="E209" i="2" s="1"/>
  <c r="D178" i="2"/>
  <c r="E178" i="2" s="1"/>
  <c r="D194" i="2"/>
  <c r="D198" i="2"/>
  <c r="D199" i="2"/>
  <c r="D195" i="2"/>
  <c r="D196" i="2"/>
  <c r="E196" i="2" s="1"/>
  <c r="D197" i="2"/>
  <c r="E197" i="2" s="1"/>
  <c r="D200" i="2"/>
  <c r="E200" i="2" s="1"/>
  <c r="D211" i="2"/>
  <c r="E211" i="2" s="1"/>
  <c r="D221" i="2"/>
  <c r="E221" i="2" s="1"/>
  <c r="D226" i="2"/>
  <c r="E226" i="2" s="1"/>
  <c r="D224" i="2"/>
  <c r="D212" i="2"/>
  <c r="E212" i="2" s="1"/>
  <c r="D215" i="2"/>
  <c r="E215" i="2" s="1"/>
  <c r="D216" i="2"/>
  <c r="E216" i="2" s="1"/>
  <c r="D239" i="2"/>
  <c r="E239" i="2" s="1"/>
  <c r="D217" i="2"/>
  <c r="E217" i="2" s="1"/>
  <c r="D257" i="2"/>
  <c r="E257" i="2" s="1"/>
  <c r="D218" i="2"/>
  <c r="E218" i="2" s="1"/>
  <c r="D203" i="2"/>
  <c r="E203" i="2" s="1"/>
  <c r="D258" i="2"/>
  <c r="E258" i="2" s="1"/>
  <c r="D179" i="2"/>
  <c r="E179" i="2" s="1"/>
  <c r="D213" i="2"/>
  <c r="E213" i="2" s="1"/>
  <c r="D204" i="2"/>
  <c r="E204" i="2" s="1"/>
  <c r="D214" i="2"/>
  <c r="E214" i="2" s="1"/>
  <c r="D248" i="2"/>
  <c r="E248" i="2" s="1"/>
  <c r="D193" i="2"/>
  <c r="D249" i="2"/>
  <c r="D250" i="2"/>
  <c r="E250" i="2" s="1"/>
  <c r="D183" i="2"/>
  <c r="E183" i="2" s="1"/>
  <c r="D227" i="2"/>
  <c r="E227" i="2" s="1"/>
  <c r="D228" i="2"/>
  <c r="E228" i="2" s="1"/>
  <c r="D229" i="2"/>
  <c r="E229" i="2" s="1"/>
  <c r="D262" i="2"/>
  <c r="E262" i="2" s="1"/>
  <c r="D240" i="2"/>
  <c r="E240" i="2" s="1"/>
  <c r="D184" i="2"/>
  <c r="E184" i="2" s="1"/>
  <c r="D188" i="2"/>
  <c r="E188" i="2" s="1"/>
  <c r="D276" i="2"/>
  <c r="E276" i="2" s="1"/>
  <c r="D267" i="2"/>
  <c r="E267" i="2" s="1"/>
  <c r="D277" i="2"/>
  <c r="E277" i="2" s="1"/>
  <c r="D346" i="2"/>
  <c r="E346" i="2" s="1"/>
  <c r="D278" i="2"/>
  <c r="D342" i="2"/>
  <c r="E342" i="2" s="1"/>
  <c r="D312" i="2"/>
  <c r="E312" i="2" s="1"/>
  <c r="D322" i="2"/>
  <c r="D317" i="2"/>
  <c r="E317" i="2" s="1"/>
  <c r="D333" i="2"/>
  <c r="E333" i="2" s="1"/>
  <c r="D274" i="2"/>
  <c r="D273" i="2"/>
  <c r="E273" i="2" s="1"/>
  <c r="D309" i="2"/>
  <c r="E309" i="2" s="1"/>
  <c r="D347" i="2"/>
  <c r="E347" i="2" s="1"/>
  <c r="D323" i="2"/>
  <c r="E323" i="2" s="1"/>
  <c r="D348" i="2"/>
  <c r="E348" i="2" s="1"/>
  <c r="D268" i="2"/>
  <c r="E268" i="2" s="1"/>
  <c r="D318" i="2"/>
  <c r="E318" i="2" s="1"/>
  <c r="D319" i="2"/>
  <c r="E319" i="2" s="1"/>
  <c r="D263" i="2"/>
  <c r="E263" i="2" s="1"/>
  <c r="D264" i="2"/>
  <c r="E264" i="2" s="1"/>
  <c r="D269" i="2"/>
  <c r="E269" i="2" s="1"/>
  <c r="D338" i="2"/>
  <c r="E338" i="2" s="1"/>
  <c r="D324" i="2"/>
  <c r="E324" i="2" s="1"/>
  <c r="D272" i="2"/>
  <c r="D328" i="2"/>
  <c r="E328" i="2" s="1"/>
  <c r="D329" i="2"/>
  <c r="E329" i="2" s="1"/>
  <c r="D330" i="2"/>
  <c r="E330" i="2" s="1"/>
  <c r="D331" i="2"/>
  <c r="E331" i="2" s="1"/>
  <c r="D332" i="2"/>
  <c r="E332" i="2" s="1"/>
  <c r="D339" i="2"/>
  <c r="E339" i="2" s="1"/>
  <c r="D340" i="2"/>
  <c r="E340" i="2" s="1"/>
  <c r="D306" i="2"/>
  <c r="D341" i="2"/>
  <c r="E341" i="2" s="1"/>
  <c r="D279" i="2"/>
  <c r="E279" i="2" s="1"/>
  <c r="D320" i="2"/>
  <c r="E320" i="2" s="1"/>
  <c r="D334" i="2"/>
  <c r="D343" i="2"/>
  <c r="E343" i="2" s="1"/>
  <c r="D321" i="2"/>
  <c r="E321" i="2" s="1"/>
  <c r="D288" i="2"/>
  <c r="D325" i="2"/>
  <c r="E325" i="2" s="1"/>
  <c r="D307" i="2"/>
  <c r="E307" i="2" s="1"/>
  <c r="D310" i="2"/>
  <c r="E310" i="2" s="1"/>
  <c r="D289" i="2"/>
  <c r="E289" i="2" s="1"/>
  <c r="D297" i="2"/>
  <c r="D292" i="2"/>
  <c r="E292" i="2" s="1"/>
  <c r="D293" i="2"/>
  <c r="E293" i="2" s="1"/>
  <c r="D294" i="2"/>
  <c r="E294" i="2" s="1"/>
  <c r="D295" i="2"/>
  <c r="E295" i="2" s="1"/>
  <c r="D296" i="2"/>
  <c r="E296" i="2" s="1"/>
  <c r="D265" i="2"/>
  <c r="E265" i="2" s="1"/>
  <c r="D281" i="2"/>
  <c r="E281" i="2" s="1"/>
  <c r="D285" i="2"/>
  <c r="E285" i="2" s="1"/>
  <c r="D286" i="2"/>
  <c r="D282" i="2"/>
  <c r="D283" i="2"/>
  <c r="D284" i="2"/>
  <c r="E284" i="2" s="1"/>
  <c r="D287" i="2"/>
  <c r="E287" i="2" s="1"/>
  <c r="D298" i="2"/>
  <c r="D308" i="2"/>
  <c r="E308" i="2" s="1"/>
  <c r="D313" i="2"/>
  <c r="E313" i="2" s="1"/>
  <c r="D311" i="2"/>
  <c r="D299" i="2"/>
  <c r="E299" i="2" s="1"/>
  <c r="D302" i="2"/>
  <c r="E302" i="2" s="1"/>
  <c r="D303" i="2"/>
  <c r="E303" i="2" s="1"/>
  <c r="D326" i="2"/>
  <c r="E326" i="2" s="1"/>
  <c r="D304" i="2"/>
  <c r="E304" i="2" s="1"/>
  <c r="D344" i="2"/>
  <c r="E344" i="2" s="1"/>
  <c r="D305" i="2"/>
  <c r="E305" i="2" s="1"/>
  <c r="D290" i="2"/>
  <c r="D345" i="2"/>
  <c r="E345" i="2" s="1"/>
  <c r="D266" i="2"/>
  <c r="D300" i="2"/>
  <c r="E300" i="2" s="1"/>
  <c r="D291" i="2"/>
  <c r="E291" i="2" s="1"/>
  <c r="D301" i="2"/>
  <c r="E301" i="2" s="1"/>
  <c r="D335" i="2"/>
  <c r="E335" i="2" s="1"/>
  <c r="D280" i="2"/>
  <c r="E280" i="2" s="1"/>
  <c r="D336" i="2"/>
  <c r="D337" i="2"/>
  <c r="E337" i="2" s="1"/>
  <c r="D270" i="2"/>
  <c r="E270" i="2" s="1"/>
  <c r="D314" i="2"/>
  <c r="D315" i="2"/>
  <c r="E315" i="2" s="1"/>
  <c r="D316" i="2"/>
  <c r="E316" i="2" s="1"/>
  <c r="D349" i="2"/>
  <c r="E349" i="2" s="1"/>
  <c r="D327" i="2"/>
  <c r="E327" i="2" s="1"/>
  <c r="D271" i="2"/>
  <c r="E271" i="2" s="1"/>
  <c r="D275" i="2"/>
  <c r="E275" i="2" s="1"/>
  <c r="D363" i="2"/>
  <c r="D354" i="2"/>
  <c r="E354" i="2" s="1"/>
  <c r="D364" i="2"/>
  <c r="E364" i="2" s="1"/>
  <c r="D433" i="2"/>
  <c r="E433" i="2" s="1"/>
  <c r="D365" i="2"/>
  <c r="E365" i="2" s="1"/>
  <c r="D429" i="2"/>
  <c r="E429" i="2" s="1"/>
  <c r="D399" i="2"/>
  <c r="E399" i="2" s="1"/>
  <c r="D409" i="2"/>
  <c r="D404" i="2"/>
  <c r="E404" i="2" s="1"/>
  <c r="D420" i="2"/>
  <c r="E420" i="2" s="1"/>
  <c r="D361" i="2"/>
  <c r="D360" i="2"/>
  <c r="E360" i="2" s="1"/>
  <c r="D396" i="2"/>
  <c r="E396" i="2" s="1"/>
  <c r="D434" i="2"/>
  <c r="E434" i="2" s="1"/>
  <c r="D410" i="2"/>
  <c r="E410" i="2" s="1"/>
  <c r="D435" i="2"/>
  <c r="E435" i="2" s="1"/>
  <c r="D355" i="2"/>
  <c r="E355" i="2" s="1"/>
  <c r="D405" i="2"/>
  <c r="E405" i="2" s="1"/>
  <c r="D406" i="2"/>
  <c r="D350" i="2"/>
  <c r="E350" i="2" s="1"/>
  <c r="D351" i="2"/>
  <c r="E351" i="2" s="1"/>
  <c r="D356" i="2"/>
  <c r="E356" i="2" s="1"/>
  <c r="D425" i="2"/>
  <c r="E425" i="2" s="1"/>
  <c r="D411" i="2"/>
  <c r="E411" i="2" s="1"/>
  <c r="D359" i="2"/>
  <c r="E359" i="2" s="1"/>
  <c r="D415" i="2"/>
  <c r="E415" i="2" s="1"/>
  <c r="D416" i="2"/>
  <c r="E416" i="2" s="1"/>
  <c r="D417" i="2"/>
  <c r="E417" i="2" s="1"/>
  <c r="D418" i="2"/>
  <c r="E418" i="2" s="1"/>
  <c r="D419" i="2"/>
  <c r="E419" i="2" s="1"/>
  <c r="D426" i="2"/>
  <c r="D427" i="2"/>
  <c r="E427" i="2" s="1"/>
  <c r="D393" i="2"/>
  <c r="D428" i="2"/>
  <c r="E428" i="2" s="1"/>
  <c r="D366" i="2"/>
  <c r="D407" i="2"/>
  <c r="E407" i="2" s="1"/>
  <c r="D421" i="2"/>
  <c r="E421" i="2" s="1"/>
  <c r="D430" i="2"/>
  <c r="E430" i="2" s="1"/>
  <c r="D408" i="2"/>
  <c r="E408" i="2" s="1"/>
  <c r="D375" i="2"/>
  <c r="D412" i="2"/>
  <c r="E412" i="2" s="1"/>
  <c r="D394" i="2"/>
  <c r="D397" i="2"/>
  <c r="E397" i="2" s="1"/>
  <c r="D376" i="2"/>
  <c r="E376" i="2" s="1"/>
  <c r="D384" i="2"/>
  <c r="E384" i="2" s="1"/>
  <c r="D379" i="2"/>
  <c r="E379" i="2" s="1"/>
  <c r="D380" i="2"/>
  <c r="E380" i="2" s="1"/>
  <c r="D381" i="2"/>
  <c r="E381" i="2" s="1"/>
  <c r="D382" i="2"/>
  <c r="E382" i="2" s="1"/>
  <c r="D383" i="2"/>
  <c r="E383" i="2" s="1"/>
  <c r="D352" i="2"/>
  <c r="E352" i="2" s="1"/>
  <c r="D368" i="2"/>
  <c r="E368" i="2" s="1"/>
  <c r="D372" i="2"/>
  <c r="E372" i="2" s="1"/>
  <c r="D373" i="2"/>
  <c r="E373" i="2" s="1"/>
  <c r="D369" i="2"/>
  <c r="D370" i="2"/>
  <c r="D371" i="2"/>
  <c r="E371" i="2" s="1"/>
  <c r="D374" i="2"/>
  <c r="E374" i="2" s="1"/>
  <c r="D385" i="2"/>
  <c r="D395" i="2"/>
  <c r="E395" i="2" s="1"/>
  <c r="D400" i="2"/>
  <c r="E400" i="2" s="1"/>
  <c r="D398" i="2"/>
  <c r="D386" i="2"/>
  <c r="E386" i="2" s="1"/>
  <c r="D389" i="2"/>
  <c r="E389" i="2" s="1"/>
  <c r="D390" i="2"/>
  <c r="E390" i="2" s="1"/>
  <c r="D413" i="2"/>
  <c r="E413" i="2" s="1"/>
  <c r="D391" i="2"/>
  <c r="E391" i="2" s="1"/>
  <c r="D431" i="2"/>
  <c r="E431" i="2" s="1"/>
  <c r="D392" i="2"/>
  <c r="E392" i="2" s="1"/>
  <c r="D377" i="2"/>
  <c r="D432" i="2"/>
  <c r="E432" i="2" s="1"/>
  <c r="D353" i="2"/>
  <c r="D387" i="2"/>
  <c r="D378" i="2"/>
  <c r="D388" i="2"/>
  <c r="E388" i="2" s="1"/>
  <c r="D422" i="2"/>
  <c r="E422" i="2" s="1"/>
  <c r="D367" i="2"/>
  <c r="E367" i="2" s="1"/>
  <c r="D423" i="2"/>
  <c r="D424" i="2"/>
  <c r="E424" i="2" s="1"/>
  <c r="D357" i="2"/>
  <c r="E357" i="2" s="1"/>
  <c r="D401" i="2"/>
  <c r="D402" i="2"/>
  <c r="D403" i="2"/>
  <c r="E403" i="2" s="1"/>
  <c r="D436" i="2"/>
  <c r="E436" i="2" s="1"/>
  <c r="D414" i="2"/>
  <c r="E414" i="2" s="1"/>
  <c r="D358" i="2"/>
  <c r="E358" i="2" s="1"/>
  <c r="D362" i="2"/>
  <c r="D450" i="2"/>
  <c r="D441" i="2"/>
  <c r="E441" i="2" s="1"/>
  <c r="D451" i="2"/>
  <c r="E451" i="2" s="1"/>
  <c r="D520" i="2"/>
  <c r="E520" i="2" s="1"/>
  <c r="D452" i="2"/>
  <c r="E452" i="2" s="1"/>
  <c r="D516" i="2"/>
  <c r="E516" i="2" s="1"/>
  <c r="D486" i="2"/>
  <c r="E486" i="2" s="1"/>
  <c r="D496" i="2"/>
  <c r="D491" i="2"/>
  <c r="E491" i="2" s="1"/>
  <c r="D507" i="2"/>
  <c r="D448" i="2"/>
  <c r="D447" i="2"/>
  <c r="D483" i="2"/>
  <c r="E483" i="2" s="1"/>
  <c r="D521" i="2"/>
  <c r="E521" i="2" s="1"/>
  <c r="D497" i="2"/>
  <c r="E497" i="2" s="1"/>
  <c r="D522" i="2"/>
  <c r="E522" i="2" s="1"/>
  <c r="D442" i="2"/>
  <c r="E442" i="2" s="1"/>
  <c r="D492" i="2"/>
  <c r="E492" i="2" s="1"/>
  <c r="D493" i="2"/>
  <c r="E493" i="2" s="1"/>
  <c r="D437" i="2"/>
  <c r="E437" i="2" s="1"/>
  <c r="D438" i="2"/>
  <c r="E438" i="2" s="1"/>
  <c r="D443" i="2"/>
  <c r="E443" i="2" s="1"/>
  <c r="D512" i="2"/>
  <c r="E512" i="2" s="1"/>
  <c r="D498" i="2"/>
  <c r="E498" i="2" s="1"/>
  <c r="D446" i="2"/>
  <c r="D502" i="2"/>
  <c r="E502" i="2" s="1"/>
  <c r="D503" i="2"/>
  <c r="E503" i="2" s="1"/>
  <c r="D504" i="2"/>
  <c r="E504" i="2" s="1"/>
  <c r="D505" i="2"/>
  <c r="E505" i="2" s="1"/>
  <c r="D506" i="2"/>
  <c r="E506" i="2" s="1"/>
  <c r="D513" i="2"/>
  <c r="D514" i="2"/>
  <c r="E514" i="2" s="1"/>
  <c r="D480" i="2"/>
  <c r="D515" i="2"/>
  <c r="E515" i="2" s="1"/>
  <c r="D453" i="2"/>
  <c r="E453" i="2" s="1"/>
  <c r="D494" i="2"/>
  <c r="E494" i="2" s="1"/>
  <c r="D508" i="2"/>
  <c r="E508" i="2" s="1"/>
  <c r="D517" i="2"/>
  <c r="E517" i="2" s="1"/>
  <c r="D495" i="2"/>
  <c r="E495" i="2" s="1"/>
  <c r="D462" i="2"/>
  <c r="D499" i="2"/>
  <c r="E499" i="2" s="1"/>
  <c r="D481" i="2"/>
  <c r="D484" i="2"/>
  <c r="E484" i="2" s="1"/>
  <c r="D463" i="2"/>
  <c r="E463" i="2" s="1"/>
  <c r="D471" i="2"/>
  <c r="E471" i="2" s="1"/>
  <c r="D466" i="2"/>
  <c r="E466" i="2" s="1"/>
  <c r="D467" i="2"/>
  <c r="E467" i="2" s="1"/>
  <c r="D468" i="2"/>
  <c r="E468" i="2" s="1"/>
  <c r="D469" i="2"/>
  <c r="E469" i="2" s="1"/>
  <c r="D470" i="2"/>
  <c r="E470" i="2" s="1"/>
  <c r="D439" i="2"/>
  <c r="E439" i="2" s="1"/>
  <c r="D455" i="2"/>
  <c r="D459" i="2"/>
  <c r="E459" i="2" s="1"/>
  <c r="D460" i="2"/>
  <c r="E460" i="2" s="1"/>
  <c r="D456" i="2"/>
  <c r="E456" i="2" s="1"/>
  <c r="D457" i="2"/>
  <c r="D458" i="2"/>
  <c r="E458" i="2" s="1"/>
  <c r="D461" i="2"/>
  <c r="E461" i="2" s="1"/>
  <c r="D472" i="2"/>
  <c r="E472" i="2" s="1"/>
  <c r="D482" i="2"/>
  <c r="D487" i="2"/>
  <c r="E487" i="2" s="1"/>
  <c r="D485" i="2"/>
  <c r="E485" i="2" s="1"/>
  <c r="D473" i="2"/>
  <c r="E473" i="2" s="1"/>
  <c r="D476" i="2"/>
  <c r="E476" i="2" s="1"/>
  <c r="D477" i="2"/>
  <c r="E477" i="2" s="1"/>
  <c r="D500" i="2"/>
  <c r="E500" i="2" s="1"/>
  <c r="D478" i="2"/>
  <c r="E478" i="2" s="1"/>
  <c r="D518" i="2"/>
  <c r="E518" i="2" s="1"/>
  <c r="D479" i="2"/>
  <c r="E479" i="2" s="1"/>
  <c r="D464" i="2"/>
  <c r="E464" i="2" s="1"/>
  <c r="D519" i="2"/>
  <c r="E519" i="2" s="1"/>
  <c r="D440" i="2"/>
  <c r="D474" i="2"/>
  <c r="D465" i="2"/>
  <c r="D475" i="2"/>
  <c r="E475" i="2" s="1"/>
  <c r="D509" i="2"/>
  <c r="E509" i="2" s="1"/>
  <c r="D454" i="2"/>
  <c r="E454" i="2" s="1"/>
  <c r="D510" i="2"/>
  <c r="E510" i="2" s="1"/>
  <c r="D511" i="2"/>
  <c r="E511" i="2" s="1"/>
  <c r="D444" i="2"/>
  <c r="E444" i="2" s="1"/>
  <c r="D488" i="2"/>
  <c r="D489" i="2"/>
  <c r="D490" i="2"/>
  <c r="E490" i="2" s="1"/>
  <c r="D523" i="2"/>
  <c r="E523" i="2" s="1"/>
  <c r="D501" i="2"/>
  <c r="E501" i="2" s="1"/>
  <c r="D445" i="2"/>
  <c r="E445" i="2" s="1"/>
  <c r="D449" i="2"/>
  <c r="D537" i="2"/>
  <c r="D528" i="2"/>
  <c r="E528" i="2" s="1"/>
  <c r="D538" i="2"/>
  <c r="D607" i="2"/>
  <c r="E607" i="2" s="1"/>
  <c r="D539" i="2"/>
  <c r="E539" i="2" s="1"/>
  <c r="D603" i="2"/>
  <c r="E603" i="2" s="1"/>
  <c r="D573" i="2"/>
  <c r="E573" i="2" s="1"/>
  <c r="D583" i="2"/>
  <c r="D578" i="2"/>
  <c r="E578" i="2" s="1"/>
  <c r="D594" i="2"/>
  <c r="D535" i="2"/>
  <c r="E535" i="2" s="1"/>
  <c r="D534" i="2"/>
  <c r="E534" i="2" s="1"/>
  <c r="D570" i="2"/>
  <c r="D608" i="2"/>
  <c r="E608" i="2" s="1"/>
  <c r="D584" i="2"/>
  <c r="E584" i="2" s="1"/>
  <c r="D609" i="2"/>
  <c r="E609" i="2" s="1"/>
  <c r="D529" i="2"/>
  <c r="E529" i="2" s="1"/>
  <c r="D579" i="2"/>
  <c r="E579" i="2" s="1"/>
  <c r="D580" i="2"/>
  <c r="E580" i="2" s="1"/>
  <c r="D524" i="2"/>
  <c r="E524" i="2" s="1"/>
  <c r="D525" i="2"/>
  <c r="E525" i="2" s="1"/>
  <c r="D530" i="2"/>
  <c r="E530" i="2" s="1"/>
  <c r="D599" i="2"/>
  <c r="E599" i="2" s="1"/>
  <c r="D585" i="2"/>
  <c r="E585" i="2" s="1"/>
  <c r="D533" i="2"/>
  <c r="E533" i="2" s="1"/>
  <c r="D589" i="2"/>
  <c r="E589" i="2" s="1"/>
  <c r="D590" i="2"/>
  <c r="E590" i="2" s="1"/>
  <c r="D591" i="2"/>
  <c r="E591" i="2" s="1"/>
  <c r="D592" i="2"/>
  <c r="E592" i="2" s="1"/>
  <c r="D593" i="2"/>
  <c r="E593" i="2" s="1"/>
  <c r="D600" i="2"/>
  <c r="E600" i="2" s="1"/>
  <c r="D601" i="2"/>
  <c r="E601" i="2" s="1"/>
  <c r="D567" i="2"/>
  <c r="D602" i="2"/>
  <c r="E602" i="2" s="1"/>
  <c r="D540" i="2"/>
  <c r="E540" i="2" s="1"/>
  <c r="D581" i="2"/>
  <c r="E581" i="2" s="1"/>
  <c r="D595" i="2"/>
  <c r="E595" i="2" s="1"/>
  <c r="D604" i="2"/>
  <c r="E604" i="2" s="1"/>
  <c r="D582" i="2"/>
  <c r="E582" i="2" s="1"/>
  <c r="D549" i="2"/>
  <c r="E549" i="2" s="1"/>
  <c r="D586" i="2"/>
  <c r="E586" i="2" s="1"/>
  <c r="D568" i="2"/>
  <c r="D571" i="2"/>
  <c r="D550" i="2"/>
  <c r="E550" i="2" s="1"/>
  <c r="D558" i="2"/>
  <c r="D553" i="2"/>
  <c r="E553" i="2" s="1"/>
  <c r="D554" i="2"/>
  <c r="E554" i="2" s="1"/>
  <c r="D555" i="2"/>
  <c r="E555" i="2" s="1"/>
  <c r="D556" i="2"/>
  <c r="E556" i="2" s="1"/>
  <c r="D557" i="2"/>
  <c r="E557" i="2" s="1"/>
  <c r="D526" i="2"/>
  <c r="E526" i="2" s="1"/>
  <c r="D542" i="2"/>
  <c r="E542" i="2" s="1"/>
  <c r="D546" i="2"/>
  <c r="D547" i="2"/>
  <c r="E547" i="2" s="1"/>
  <c r="D543" i="2"/>
  <c r="E543" i="2" s="1"/>
  <c r="D544" i="2"/>
  <c r="E544" i="2" s="1"/>
  <c r="D545" i="2"/>
  <c r="E545" i="2" s="1"/>
  <c r="D548" i="2"/>
  <c r="E548" i="2" s="1"/>
  <c r="D559" i="2"/>
  <c r="E559" i="2" s="1"/>
  <c r="D569" i="2"/>
  <c r="D574" i="2"/>
  <c r="E574" i="2" s="1"/>
  <c r="D572" i="2"/>
  <c r="E572" i="2" s="1"/>
  <c r="D560" i="2"/>
  <c r="E560" i="2" s="1"/>
  <c r="D563" i="2"/>
  <c r="E563" i="2" s="1"/>
  <c r="D564" i="2"/>
  <c r="E564" i="2" s="1"/>
  <c r="D587" i="2"/>
  <c r="E587" i="2" s="1"/>
  <c r="D565" i="2"/>
  <c r="E565" i="2" s="1"/>
  <c r="D605" i="2"/>
  <c r="E605" i="2" s="1"/>
  <c r="D566" i="2"/>
  <c r="E566" i="2" s="1"/>
  <c r="D551" i="2"/>
  <c r="E551" i="2" s="1"/>
  <c r="D606" i="2"/>
  <c r="E606" i="2" s="1"/>
  <c r="D527" i="2"/>
  <c r="D561" i="2"/>
  <c r="D552" i="2"/>
  <c r="D562" i="2"/>
  <c r="D596" i="2"/>
  <c r="E596" i="2" s="1"/>
  <c r="D541" i="2"/>
  <c r="E541" i="2" s="1"/>
  <c r="D597" i="2"/>
  <c r="E597" i="2" s="1"/>
  <c r="D598" i="2"/>
  <c r="E598" i="2" s="1"/>
  <c r="D531" i="2"/>
  <c r="E531" i="2" s="1"/>
  <c r="D575" i="2"/>
  <c r="D576" i="2"/>
  <c r="D577" i="2"/>
  <c r="E577" i="2" s="1"/>
  <c r="D610" i="2"/>
  <c r="E610" i="2" s="1"/>
  <c r="D588" i="2"/>
  <c r="E588" i="2" s="1"/>
  <c r="D532" i="2"/>
  <c r="E532" i="2" s="1"/>
  <c r="D536" i="2"/>
  <c r="E536" i="2" s="1"/>
  <c r="D624" i="2"/>
  <c r="E624" i="2" s="1"/>
  <c r="D615" i="2"/>
  <c r="E615" i="2" s="1"/>
  <c r="D625" i="2"/>
  <c r="D694" i="2"/>
  <c r="E694" i="2" s="1"/>
  <c r="D626" i="2"/>
  <c r="D690" i="2"/>
  <c r="E690" i="2" s="1"/>
  <c r="D660" i="2"/>
  <c r="E660" i="2" s="1"/>
  <c r="D670" i="2"/>
  <c r="E670" i="2" s="1"/>
  <c r="D665" i="2"/>
  <c r="E665" i="2" s="1"/>
  <c r="D681" i="2"/>
  <c r="D622" i="2"/>
  <c r="D621" i="2"/>
  <c r="E621" i="2" s="1"/>
  <c r="D657" i="2"/>
  <c r="D695" i="2"/>
  <c r="E695" i="2" s="1"/>
  <c r="D671" i="2"/>
  <c r="E671" i="2" s="1"/>
  <c r="D696" i="2"/>
  <c r="E696" i="2" s="1"/>
  <c r="D616" i="2"/>
  <c r="E616" i="2" s="1"/>
  <c r="D666" i="2"/>
  <c r="E666" i="2" s="1"/>
  <c r="D667" i="2"/>
  <c r="E667" i="2" s="1"/>
  <c r="D611" i="2"/>
  <c r="E611" i="2" s="1"/>
  <c r="D612" i="2"/>
  <c r="E612" i="2" s="1"/>
  <c r="D617" i="2"/>
  <c r="E617" i="2" s="1"/>
  <c r="D686" i="2"/>
  <c r="E686" i="2" s="1"/>
  <c r="D672" i="2"/>
  <c r="E672" i="2" s="1"/>
  <c r="D620" i="2"/>
  <c r="E620" i="2" s="1"/>
  <c r="D676" i="2"/>
  <c r="E676" i="2" s="1"/>
  <c r="D677" i="2"/>
  <c r="E677" i="2" s="1"/>
  <c r="D678" i="2"/>
  <c r="E678" i="2" s="1"/>
  <c r="D679" i="2"/>
  <c r="E679" i="2" s="1"/>
  <c r="D680" i="2"/>
  <c r="E680" i="2" s="1"/>
  <c r="D687" i="2"/>
  <c r="E687" i="2" s="1"/>
  <c r="D688" i="2"/>
  <c r="E688" i="2" s="1"/>
  <c r="D654" i="2"/>
  <c r="D689" i="2"/>
  <c r="E689" i="2" s="1"/>
  <c r="D627" i="2"/>
  <c r="E627" i="2" s="1"/>
  <c r="D668" i="2"/>
  <c r="E668" i="2" s="1"/>
  <c r="D682" i="2"/>
  <c r="D691" i="2"/>
  <c r="E691" i="2" s="1"/>
  <c r="D669" i="2"/>
  <c r="E669" i="2" s="1"/>
  <c r="D636" i="2"/>
  <c r="E636" i="2" s="1"/>
  <c r="D673" i="2"/>
  <c r="E673" i="2" s="1"/>
  <c r="D655" i="2"/>
  <c r="D658" i="2"/>
  <c r="D637" i="2"/>
  <c r="E637" i="2" s="1"/>
  <c r="D645" i="2"/>
  <c r="E645" i="2" s="1"/>
  <c r="D640" i="2"/>
  <c r="E640" i="2" s="1"/>
  <c r="D641" i="2"/>
  <c r="E641" i="2" s="1"/>
  <c r="D642" i="2"/>
  <c r="E642" i="2" s="1"/>
  <c r="D643" i="2"/>
  <c r="E643" i="2" s="1"/>
  <c r="D644" i="2"/>
  <c r="E644" i="2" s="1"/>
  <c r="D613" i="2"/>
  <c r="E613" i="2" s="1"/>
  <c r="D629" i="2"/>
  <c r="E629" i="2" s="1"/>
  <c r="D633" i="2"/>
  <c r="D634" i="2"/>
  <c r="D630" i="2"/>
  <c r="E630" i="2" s="1"/>
  <c r="D631" i="2"/>
  <c r="E631" i="2" s="1"/>
  <c r="D632" i="2"/>
  <c r="E632" i="2" s="1"/>
  <c r="D635" i="2"/>
  <c r="E635" i="2" s="1"/>
  <c r="D646" i="2"/>
  <c r="D656" i="2"/>
  <c r="D661" i="2"/>
  <c r="E661" i="2" s="1"/>
  <c r="D659" i="2"/>
  <c r="E659" i="2" s="1"/>
  <c r="D647" i="2"/>
  <c r="E647" i="2" s="1"/>
  <c r="D650" i="2"/>
  <c r="E650" i="2" s="1"/>
  <c r="D651" i="2"/>
  <c r="E651" i="2" s="1"/>
  <c r="D674" i="2"/>
  <c r="E674" i="2" s="1"/>
  <c r="D652" i="2"/>
  <c r="E652" i="2" s="1"/>
  <c r="D692" i="2"/>
  <c r="E692" i="2" s="1"/>
  <c r="D653" i="2"/>
  <c r="E653" i="2" s="1"/>
  <c r="D638" i="2"/>
  <c r="D693" i="2"/>
  <c r="E693" i="2" s="1"/>
  <c r="D614" i="2"/>
  <c r="E614" i="2" s="1"/>
  <c r="D648" i="2"/>
  <c r="E648" i="2" s="1"/>
  <c r="D639" i="2"/>
  <c r="D649" i="2"/>
  <c r="D683" i="2"/>
  <c r="D628" i="2"/>
  <c r="E628" i="2" s="1"/>
  <c r="D684" i="2"/>
  <c r="E684" i="2" s="1"/>
  <c r="D685" i="2"/>
  <c r="E685" i="2" s="1"/>
  <c r="D618" i="2"/>
  <c r="E618" i="2" s="1"/>
  <c r="D662" i="2"/>
  <c r="D663" i="2"/>
  <c r="D664" i="2"/>
  <c r="E664" i="2" s="1"/>
  <c r="D697" i="2"/>
  <c r="E697" i="2" s="1"/>
  <c r="D675" i="2"/>
  <c r="E675" i="2" s="1"/>
  <c r="D619" i="2"/>
  <c r="E619" i="2" s="1"/>
  <c r="D623" i="2"/>
  <c r="E623" i="2" s="1"/>
  <c r="D711" i="2"/>
  <c r="E711" i="2" s="1"/>
  <c r="D702" i="2"/>
  <c r="E702" i="2" s="1"/>
  <c r="D712" i="2"/>
  <c r="D781" i="2"/>
  <c r="E781" i="2" s="1"/>
  <c r="D713" i="2"/>
  <c r="D777" i="2"/>
  <c r="E777" i="2" s="1"/>
  <c r="D747" i="2"/>
  <c r="E747" i="2" s="1"/>
  <c r="D757" i="2"/>
  <c r="E757" i="2" s="1"/>
  <c r="D752" i="2"/>
  <c r="E752" i="2" s="1"/>
  <c r="D768" i="2"/>
  <c r="E768" i="2" s="1"/>
  <c r="D709" i="2"/>
  <c r="E709" i="2" s="1"/>
  <c r="D708" i="2"/>
  <c r="E708" i="2" s="1"/>
  <c r="D744" i="2"/>
  <c r="D782" i="2"/>
  <c r="E782" i="2" s="1"/>
  <c r="D758" i="2"/>
  <c r="E758" i="2" s="1"/>
  <c r="D783" i="2"/>
  <c r="E783" i="2" s="1"/>
  <c r="D703" i="2"/>
  <c r="E703" i="2" s="1"/>
  <c r="D753" i="2"/>
  <c r="E753" i="2" s="1"/>
  <c r="D754" i="2"/>
  <c r="D698" i="2"/>
  <c r="E698" i="2" s="1"/>
  <c r="D699" i="2"/>
  <c r="D704" i="2"/>
  <c r="E704" i="2" s="1"/>
  <c r="D773" i="2"/>
  <c r="E773" i="2" s="1"/>
  <c r="D759" i="2"/>
  <c r="E759" i="2" s="1"/>
  <c r="D707" i="2"/>
  <c r="E707" i="2" s="1"/>
  <c r="D763" i="2"/>
  <c r="E763" i="2" s="1"/>
  <c r="D764" i="2"/>
  <c r="E764" i="2" s="1"/>
  <c r="D765" i="2"/>
  <c r="E765" i="2" s="1"/>
  <c r="D766" i="2"/>
  <c r="E766" i="2" s="1"/>
  <c r="D767" i="2"/>
  <c r="E767" i="2" s="1"/>
  <c r="D774" i="2"/>
  <c r="D775" i="2"/>
  <c r="E775" i="2" s="1"/>
  <c r="D741" i="2"/>
  <c r="E741" i="2" s="1"/>
  <c r="D776" i="2"/>
  <c r="E776" i="2" s="1"/>
  <c r="D714" i="2"/>
  <c r="D755" i="2"/>
  <c r="E755" i="2" s="1"/>
  <c r="D769" i="2"/>
  <c r="D778" i="2"/>
  <c r="E778" i="2" s="1"/>
  <c r="D756" i="2"/>
  <c r="E756" i="2" s="1"/>
  <c r="D723" i="2"/>
  <c r="E723" i="2" s="1"/>
  <c r="D760" i="2"/>
  <c r="E760" i="2" s="1"/>
  <c r="D742" i="2"/>
  <c r="D745" i="2"/>
  <c r="D724" i="2"/>
  <c r="E724" i="2" s="1"/>
  <c r="D732" i="2"/>
  <c r="E732" i="2" s="1"/>
  <c r="D727" i="2"/>
  <c r="E727" i="2" s="1"/>
  <c r="D728" i="2"/>
  <c r="E728" i="2" s="1"/>
  <c r="D729" i="2"/>
  <c r="E729" i="2" s="1"/>
  <c r="D730" i="2"/>
  <c r="E730" i="2" s="1"/>
  <c r="D731" i="2"/>
  <c r="E731" i="2" s="1"/>
  <c r="D700" i="2"/>
  <c r="E700" i="2" s="1"/>
  <c r="D716" i="2"/>
  <c r="E716" i="2" s="1"/>
  <c r="D720" i="2"/>
  <c r="D721" i="2"/>
  <c r="D717" i="2"/>
  <c r="E717" i="2" s="1"/>
  <c r="D718" i="2"/>
  <c r="E718" i="2" s="1"/>
  <c r="D719" i="2"/>
  <c r="E719" i="2" s="1"/>
  <c r="D722" i="2"/>
  <c r="E722" i="2" s="1"/>
  <c r="D733" i="2"/>
  <c r="E733" i="2" s="1"/>
  <c r="D743" i="2"/>
  <c r="D748" i="2"/>
  <c r="E748" i="2" s="1"/>
  <c r="D746" i="2"/>
  <c r="D734" i="2"/>
  <c r="E734" i="2" s="1"/>
  <c r="D737" i="2"/>
  <c r="E737" i="2" s="1"/>
  <c r="D738" i="2"/>
  <c r="E738" i="2" s="1"/>
  <c r="D761" i="2"/>
  <c r="E761" i="2" s="1"/>
  <c r="D739" i="2"/>
  <c r="E739" i="2" s="1"/>
  <c r="D779" i="2"/>
  <c r="E779" i="2" s="1"/>
  <c r="D740" i="2"/>
  <c r="E740" i="2" s="1"/>
  <c r="D725" i="2"/>
  <c r="E725" i="2" s="1"/>
  <c r="D780" i="2"/>
  <c r="E780" i="2" s="1"/>
  <c r="D701" i="2"/>
  <c r="E701" i="2" s="1"/>
  <c r="D735" i="2"/>
  <c r="E735" i="2" s="1"/>
  <c r="D726" i="2"/>
  <c r="D736" i="2"/>
  <c r="D770" i="2"/>
  <c r="D715" i="2"/>
  <c r="D771" i="2"/>
  <c r="E771" i="2" s="1"/>
  <c r="D772" i="2"/>
  <c r="E772" i="2" s="1"/>
  <c r="D705" i="2"/>
  <c r="E705" i="2" s="1"/>
  <c r="D749" i="2"/>
  <c r="E749" i="2" s="1"/>
  <c r="D750" i="2"/>
  <c r="D751" i="2"/>
  <c r="E751" i="2" s="1"/>
  <c r="D784" i="2"/>
  <c r="E784" i="2" s="1"/>
  <c r="D762" i="2"/>
  <c r="E762" i="2" s="1"/>
  <c r="D706" i="2"/>
  <c r="E706" i="2" s="1"/>
  <c r="D710" i="2"/>
  <c r="D798" i="2"/>
  <c r="E798" i="2" s="1"/>
  <c r="D789" i="2"/>
  <c r="E789" i="2" s="1"/>
  <c r="D799" i="2"/>
  <c r="D868" i="2"/>
  <c r="E868" i="2" s="1"/>
  <c r="D800" i="2"/>
  <c r="D864" i="2"/>
  <c r="E864" i="2" s="1"/>
  <c r="D834" i="2"/>
  <c r="E834" i="2" s="1"/>
  <c r="D844" i="2"/>
  <c r="E844" i="2" s="1"/>
  <c r="D839" i="2"/>
  <c r="E839" i="2" s="1"/>
  <c r="D855" i="2"/>
  <c r="E855" i="2" s="1"/>
  <c r="D796" i="2"/>
  <c r="E796" i="2" s="1"/>
  <c r="D795" i="2"/>
  <c r="D831" i="2"/>
  <c r="D869" i="2"/>
  <c r="E869" i="2" s="1"/>
  <c r="D845" i="2"/>
  <c r="E845" i="2" s="1"/>
  <c r="D870" i="2"/>
  <c r="E870" i="2" s="1"/>
  <c r="D790" i="2"/>
  <c r="E790" i="2" s="1"/>
  <c r="D840" i="2"/>
  <c r="E840" i="2" s="1"/>
  <c r="D841" i="2"/>
  <c r="D785" i="2"/>
  <c r="E785" i="2" s="1"/>
  <c r="D786" i="2"/>
  <c r="D791" i="2"/>
  <c r="E791" i="2" s="1"/>
  <c r="D860" i="2"/>
  <c r="E860" i="2" s="1"/>
  <c r="D846" i="2"/>
  <c r="E846" i="2" s="1"/>
  <c r="D794" i="2"/>
  <c r="D850" i="2"/>
  <c r="E850" i="2" s="1"/>
  <c r="D851" i="2"/>
  <c r="E851" i="2" s="1"/>
  <c r="D852" i="2"/>
  <c r="E852" i="2" s="1"/>
  <c r="D853" i="2"/>
  <c r="E853" i="2" s="1"/>
  <c r="D854" i="2"/>
  <c r="E854" i="2" s="1"/>
  <c r="D861" i="2"/>
  <c r="E861" i="2" s="1"/>
  <c r="D862" i="2"/>
  <c r="E862" i="2" s="1"/>
  <c r="D828" i="2"/>
  <c r="E828" i="2" s="1"/>
  <c r="D863" i="2"/>
  <c r="E863" i="2" s="1"/>
  <c r="D801" i="2"/>
  <c r="D842" i="2"/>
  <c r="E842" i="2" s="1"/>
  <c r="D856" i="2"/>
  <c r="D865" i="2"/>
  <c r="E865" i="2" s="1"/>
  <c r="D843" i="2"/>
  <c r="E843" i="2" s="1"/>
  <c r="D810" i="2"/>
  <c r="D847" i="2"/>
  <c r="E847" i="2" s="1"/>
  <c r="D829" i="2"/>
  <c r="E829" i="2" s="1"/>
  <c r="D832" i="2"/>
  <c r="E832" i="2" s="1"/>
  <c r="D811" i="2"/>
  <c r="E811" i="2" s="1"/>
  <c r="D819" i="2"/>
  <c r="E819" i="2" s="1"/>
  <c r="D814" i="2"/>
  <c r="E814" i="2" s="1"/>
  <c r="D815" i="2"/>
  <c r="E815" i="2" s="1"/>
  <c r="D816" i="2"/>
  <c r="E816" i="2" s="1"/>
  <c r="D817" i="2"/>
  <c r="E817" i="2" s="1"/>
  <c r="D818" i="2"/>
  <c r="E818" i="2" s="1"/>
  <c r="D787" i="2"/>
  <c r="E787" i="2" s="1"/>
  <c r="D803" i="2"/>
  <c r="D807" i="2"/>
  <c r="D808" i="2"/>
  <c r="D804" i="2"/>
  <c r="E804" i="2" s="1"/>
  <c r="D805" i="2"/>
  <c r="E805" i="2" s="1"/>
  <c r="D806" i="2"/>
  <c r="E806" i="2" s="1"/>
  <c r="D809" i="2"/>
  <c r="E809" i="2" s="1"/>
  <c r="D820" i="2"/>
  <c r="E820" i="2" s="1"/>
  <c r="D830" i="2"/>
  <c r="D835" i="2"/>
  <c r="E835" i="2" s="1"/>
  <c r="D833" i="2"/>
  <c r="D821" i="2"/>
  <c r="E821" i="2" s="1"/>
  <c r="D824" i="2"/>
  <c r="E824" i="2" s="1"/>
  <c r="D825" i="2"/>
  <c r="E825" i="2" s="1"/>
  <c r="D848" i="2"/>
  <c r="E848" i="2" s="1"/>
  <c r="D826" i="2"/>
  <c r="E826" i="2" s="1"/>
  <c r="D866" i="2"/>
  <c r="E866" i="2" s="1"/>
  <c r="D827" i="2"/>
  <c r="E827" i="2" s="1"/>
  <c r="D812" i="2"/>
  <c r="E812" i="2" s="1"/>
  <c r="D867" i="2"/>
  <c r="E867" i="2" s="1"/>
  <c r="D788" i="2"/>
  <c r="E788" i="2" s="1"/>
  <c r="D822" i="2"/>
  <c r="E822" i="2" s="1"/>
  <c r="D813" i="2"/>
  <c r="E813" i="2" s="1"/>
  <c r="D823" i="2"/>
  <c r="D857" i="2"/>
  <c r="D802" i="2"/>
  <c r="D858" i="2"/>
  <c r="D859" i="2"/>
  <c r="E859" i="2" s="1"/>
  <c r="D792" i="2"/>
  <c r="E792" i="2" s="1"/>
  <c r="D836" i="2"/>
  <c r="E836" i="2" s="1"/>
  <c r="D837" i="2"/>
  <c r="E837" i="2" s="1"/>
  <c r="D838" i="2"/>
  <c r="E838" i="2" s="1"/>
  <c r="D871" i="2"/>
  <c r="E871" i="2" s="1"/>
  <c r="D849" i="2"/>
  <c r="E849" i="2" s="1"/>
  <c r="D793" i="2"/>
  <c r="E793" i="2" s="1"/>
  <c r="D797" i="2"/>
  <c r="E797" i="2" s="1"/>
  <c r="D885" i="2"/>
  <c r="E885" i="2" s="1"/>
  <c r="D876" i="2"/>
  <c r="E876" i="2" s="1"/>
  <c r="D886" i="2"/>
  <c r="E886" i="2" s="1"/>
  <c r="D955" i="2"/>
  <c r="E955" i="2" s="1"/>
  <c r="D887" i="2"/>
  <c r="D951" i="2"/>
  <c r="E951" i="2" s="1"/>
  <c r="D921" i="2"/>
  <c r="E921" i="2" s="1"/>
  <c r="D931" i="2"/>
  <c r="E931" i="2" s="1"/>
  <c r="D926" i="2"/>
  <c r="E926" i="2" s="1"/>
  <c r="D942" i="2"/>
  <c r="E942" i="2" s="1"/>
  <c r="D883" i="2"/>
  <c r="E883" i="2" s="1"/>
  <c r="D882" i="2"/>
  <c r="D918" i="2"/>
  <c r="D956" i="2"/>
  <c r="E956" i="2" s="1"/>
  <c r="D932" i="2"/>
  <c r="E932" i="2" s="1"/>
  <c r="D957" i="2"/>
  <c r="E957" i="2" s="1"/>
  <c r="D877" i="2"/>
  <c r="E877" i="2" s="1"/>
  <c r="D927" i="2"/>
  <c r="E927" i="2" s="1"/>
  <c r="D928" i="2"/>
  <c r="E928" i="2" s="1"/>
  <c r="D872" i="2"/>
  <c r="E872" i="2" s="1"/>
  <c r="D873" i="2"/>
  <c r="D878" i="2"/>
  <c r="E878" i="2" s="1"/>
  <c r="D947" i="2"/>
  <c r="E947" i="2" s="1"/>
  <c r="D933" i="2"/>
  <c r="E933" i="2" s="1"/>
  <c r="D881" i="2"/>
  <c r="D937" i="2"/>
  <c r="E937" i="2" s="1"/>
  <c r="D938" i="2"/>
  <c r="E938" i="2" s="1"/>
  <c r="D939" i="2"/>
  <c r="E939" i="2" s="1"/>
  <c r="D940" i="2"/>
  <c r="E940" i="2" s="1"/>
  <c r="D941" i="2"/>
  <c r="E941" i="2" s="1"/>
  <c r="D948" i="2"/>
  <c r="E948" i="2" s="1"/>
  <c r="D949" i="2"/>
  <c r="E949" i="2" s="1"/>
  <c r="D915" i="2"/>
  <c r="E915" i="2" s="1"/>
  <c r="D950" i="2"/>
  <c r="E950" i="2" s="1"/>
  <c r="D888" i="2"/>
  <c r="E888" i="2" s="1"/>
  <c r="D929" i="2"/>
  <c r="E929" i="2" s="1"/>
  <c r="D943" i="2"/>
  <c r="D952" i="2"/>
  <c r="E952" i="2" s="1"/>
  <c r="D930" i="2"/>
  <c r="E930" i="2" s="1"/>
  <c r="D897" i="2"/>
  <c r="D934" i="2"/>
  <c r="E934" i="2" s="1"/>
  <c r="D916" i="2"/>
  <c r="E916" i="2" s="1"/>
  <c r="D919" i="2"/>
  <c r="E919" i="2" s="1"/>
  <c r="D898" i="2"/>
  <c r="E898" i="2" s="1"/>
  <c r="D906" i="2"/>
  <c r="D901" i="2"/>
  <c r="E901" i="2" s="1"/>
  <c r="D902" i="2"/>
  <c r="E902" i="2" s="1"/>
  <c r="D903" i="2"/>
  <c r="E903" i="2" s="1"/>
  <c r="D904" i="2"/>
  <c r="E904" i="2" s="1"/>
  <c r="D905" i="2"/>
  <c r="E905" i="2" s="1"/>
  <c r="D874" i="2"/>
  <c r="E874" i="2" s="1"/>
  <c r="D890" i="2"/>
  <c r="D894" i="2"/>
  <c r="D895" i="2"/>
  <c r="D891" i="2"/>
  <c r="D892" i="2"/>
  <c r="E892" i="2" s="1"/>
  <c r="D893" i="2"/>
  <c r="E893" i="2" s="1"/>
  <c r="D896" i="2"/>
  <c r="E896" i="2" s="1"/>
  <c r="D907" i="2"/>
  <c r="E907" i="2" s="1"/>
  <c r="D917" i="2"/>
  <c r="E917" i="2" s="1"/>
  <c r="D922" i="2"/>
  <c r="E922" i="2" s="1"/>
  <c r="D920" i="2"/>
  <c r="D908" i="2"/>
  <c r="E908" i="2" s="1"/>
  <c r="D911" i="2"/>
  <c r="E911" i="2" s="1"/>
  <c r="D912" i="2"/>
  <c r="E912" i="2" s="1"/>
  <c r="D935" i="2"/>
  <c r="E935" i="2" s="1"/>
  <c r="D913" i="2"/>
  <c r="E913" i="2" s="1"/>
  <c r="D953" i="2"/>
  <c r="E953" i="2" s="1"/>
  <c r="D914" i="2"/>
  <c r="E914" i="2" s="1"/>
  <c r="D899" i="2"/>
  <c r="E899" i="2" s="1"/>
  <c r="D954" i="2"/>
  <c r="E954" i="2" s="1"/>
  <c r="D875" i="2"/>
  <c r="E875" i="2" s="1"/>
  <c r="D909" i="2"/>
  <c r="E909" i="2" s="1"/>
  <c r="D900" i="2"/>
  <c r="E900" i="2" s="1"/>
  <c r="D910" i="2"/>
  <c r="E910" i="2" s="1"/>
  <c r="D944" i="2"/>
  <c r="E944" i="2" s="1"/>
  <c r="D889" i="2"/>
  <c r="D945" i="2"/>
  <c r="D946" i="2"/>
  <c r="E946" i="2" s="1"/>
  <c r="D879" i="2"/>
  <c r="E879" i="2" s="1"/>
  <c r="D923" i="2"/>
  <c r="E923" i="2" s="1"/>
  <c r="D924" i="2"/>
  <c r="E924" i="2" s="1"/>
  <c r="D925" i="2"/>
  <c r="E925" i="2" s="1"/>
  <c r="D958" i="2"/>
  <c r="E958" i="2" s="1"/>
  <c r="D936" i="2"/>
  <c r="E936" i="2" s="1"/>
  <c r="D880" i="2"/>
  <c r="E880" i="2" s="1"/>
  <c r="D884" i="2"/>
  <c r="E884" i="2" s="1"/>
  <c r="D972" i="2"/>
  <c r="E972" i="2" s="1"/>
  <c r="D963" i="2"/>
  <c r="E963" i="2" s="1"/>
  <c r="D973" i="2"/>
  <c r="E973" i="2" s="1"/>
  <c r="D1042" i="2"/>
  <c r="E1042" i="2" s="1"/>
  <c r="D974" i="2"/>
  <c r="D1038" i="2"/>
  <c r="E1038" i="2" s="1"/>
  <c r="D1008" i="2"/>
  <c r="E1008" i="2" s="1"/>
  <c r="D1018" i="2"/>
  <c r="D1013" i="2"/>
  <c r="E1013" i="2" s="1"/>
  <c r="D1029" i="2"/>
  <c r="E1029" i="2" s="1"/>
  <c r="D970" i="2"/>
  <c r="D969" i="2"/>
  <c r="E969" i="2" s="1"/>
  <c r="D1005" i="2"/>
  <c r="E1005" i="2" s="1"/>
  <c r="D1043" i="2"/>
  <c r="E1043" i="2" s="1"/>
  <c r="D1019" i="2"/>
  <c r="E1019" i="2" s="1"/>
  <c r="D1044" i="2"/>
  <c r="E1044" i="2" s="1"/>
  <c r="D964" i="2"/>
  <c r="E964" i="2" s="1"/>
  <c r="D1014" i="2"/>
  <c r="E1014" i="2" s="1"/>
  <c r="D1015" i="2"/>
  <c r="E1015" i="2" s="1"/>
  <c r="D959" i="2"/>
  <c r="E959" i="2" s="1"/>
  <c r="D960" i="2"/>
  <c r="E960" i="2" s="1"/>
  <c r="D965" i="2"/>
  <c r="E965" i="2" s="1"/>
  <c r="D1034" i="2"/>
  <c r="E1034" i="2" s="1"/>
  <c r="D1020" i="2"/>
  <c r="E1020" i="2" s="1"/>
  <c r="D968" i="2"/>
  <c r="E968" i="2" s="1"/>
  <c r="D1024" i="2"/>
  <c r="E1024" i="2" s="1"/>
  <c r="D1025" i="2"/>
  <c r="E1025" i="2" s="1"/>
  <c r="D1026" i="2"/>
  <c r="E1026" i="2" s="1"/>
  <c r="D1027" i="2"/>
  <c r="E1027" i="2" s="1"/>
  <c r="D1028" i="2"/>
  <c r="E1028" i="2" s="1"/>
  <c r="D1035" i="2"/>
  <c r="E1035" i="2" s="1"/>
  <c r="D1036" i="2"/>
  <c r="E1036" i="2" s="1"/>
  <c r="D1002" i="2"/>
  <c r="D1037" i="2"/>
  <c r="E1037" i="2" s="1"/>
  <c r="D975" i="2"/>
  <c r="E975" i="2" s="1"/>
  <c r="D1016" i="2"/>
  <c r="E1016" i="2" s="1"/>
  <c r="D1030" i="2"/>
  <c r="D1039" i="2"/>
  <c r="E1039" i="2" s="1"/>
  <c r="D1017" i="2"/>
  <c r="E1017" i="2" s="1"/>
  <c r="D984" i="2"/>
  <c r="D1021" i="2"/>
  <c r="E1021" i="2" s="1"/>
  <c r="D1003" i="2"/>
  <c r="E1003" i="2" s="1"/>
  <c r="D1006" i="2"/>
  <c r="E1006" i="2" s="1"/>
  <c r="D985" i="2"/>
  <c r="E985" i="2" s="1"/>
  <c r="D993" i="2"/>
  <c r="D988" i="2"/>
  <c r="E988" i="2" s="1"/>
  <c r="D989" i="2"/>
  <c r="E989" i="2" s="1"/>
  <c r="D990" i="2"/>
  <c r="E990" i="2" s="1"/>
  <c r="D991" i="2"/>
  <c r="E991" i="2" s="1"/>
  <c r="D992" i="2"/>
  <c r="E992" i="2" s="1"/>
  <c r="D961" i="2"/>
  <c r="E961" i="2" s="1"/>
  <c r="D977" i="2"/>
  <c r="E977" i="2" s="1"/>
  <c r="D981" i="2"/>
  <c r="E981" i="2" s="1"/>
  <c r="D982" i="2"/>
  <c r="D978" i="2"/>
  <c r="D979" i="2"/>
  <c r="D980" i="2"/>
  <c r="E980" i="2" s="1"/>
  <c r="D983" i="2"/>
  <c r="E983" i="2" s="1"/>
  <c r="D994" i="2"/>
  <c r="D1004" i="2"/>
  <c r="E1004" i="2" s="1"/>
  <c r="D1009" i="2"/>
  <c r="E1009" i="2" s="1"/>
  <c r="D1007" i="2"/>
  <c r="D995" i="2"/>
  <c r="E995" i="2" s="1"/>
  <c r="D998" i="2"/>
  <c r="E998" i="2" s="1"/>
  <c r="D999" i="2"/>
  <c r="E999" i="2" s="1"/>
  <c r="D1022" i="2"/>
  <c r="E1022" i="2" s="1"/>
  <c r="D1000" i="2"/>
  <c r="E1000" i="2" s="1"/>
  <c r="D1040" i="2"/>
  <c r="E1040" i="2" s="1"/>
  <c r="D1001" i="2"/>
  <c r="E1001" i="2" s="1"/>
  <c r="D986" i="2"/>
  <c r="D1041" i="2"/>
  <c r="E1041" i="2" s="1"/>
  <c r="D962" i="2"/>
  <c r="D996" i="2"/>
  <c r="E996" i="2" s="1"/>
  <c r="D987" i="2"/>
  <c r="E987" i="2" s="1"/>
  <c r="D997" i="2"/>
  <c r="E997" i="2" s="1"/>
  <c r="D1031" i="2"/>
  <c r="E1031" i="2" s="1"/>
  <c r="D976" i="2"/>
  <c r="E976" i="2" s="1"/>
  <c r="D1032" i="2"/>
  <c r="D1033" i="2"/>
  <c r="E1033" i="2" s="1"/>
  <c r="D966" i="2"/>
  <c r="E966" i="2" s="1"/>
  <c r="D1010" i="2"/>
  <c r="D1011" i="2"/>
  <c r="E1011" i="2" s="1"/>
  <c r="D1012" i="2"/>
  <c r="E1012" i="2" s="1"/>
  <c r="D1045" i="2"/>
  <c r="E1045" i="2" s="1"/>
  <c r="D1023" i="2"/>
  <c r="E1023" i="2" s="1"/>
  <c r="D967" i="2"/>
  <c r="E967" i="2" s="1"/>
  <c r="D971" i="2"/>
  <c r="E971" i="2" s="1"/>
  <c r="D1059" i="2"/>
  <c r="D1050" i="2"/>
  <c r="E1050" i="2" s="1"/>
  <c r="D1060" i="2"/>
  <c r="E1060" i="2" s="1"/>
  <c r="D1129" i="2"/>
  <c r="E1129" i="2" s="1"/>
  <c r="D1061" i="2"/>
  <c r="E1061" i="2" s="1"/>
  <c r="D1125" i="2"/>
  <c r="E1125" i="2" s="1"/>
  <c r="D1095" i="2"/>
  <c r="E1095" i="2" s="1"/>
  <c r="D1105" i="2"/>
  <c r="D1100" i="2"/>
  <c r="E1100" i="2" s="1"/>
  <c r="D1116" i="2"/>
  <c r="E1116" i="2" s="1"/>
  <c r="D1057" i="2"/>
  <c r="D1056" i="2"/>
  <c r="E1056" i="2" s="1"/>
  <c r="D1092" i="2"/>
  <c r="E1092" i="2" s="1"/>
  <c r="D1130" i="2"/>
  <c r="E1130" i="2" s="1"/>
  <c r="D1106" i="2"/>
  <c r="E1106" i="2" s="1"/>
  <c r="D1131" i="2"/>
  <c r="E1131" i="2" s="1"/>
  <c r="D1051" i="2"/>
  <c r="E1051" i="2" s="1"/>
  <c r="D1101" i="2"/>
  <c r="E1101" i="2" s="1"/>
  <c r="D1102" i="2"/>
  <c r="D1046" i="2"/>
  <c r="E1046" i="2" s="1"/>
  <c r="D1047" i="2"/>
  <c r="E1047" i="2" s="1"/>
  <c r="D1052" i="2"/>
  <c r="E1052" i="2" s="1"/>
  <c r="D1121" i="2"/>
  <c r="E1121" i="2" s="1"/>
  <c r="D1107" i="2"/>
  <c r="E1107" i="2" s="1"/>
  <c r="D1055" i="2"/>
  <c r="E1055" i="2" s="1"/>
  <c r="D1111" i="2"/>
  <c r="E1111" i="2" s="1"/>
  <c r="D1112" i="2"/>
  <c r="E1112" i="2" s="1"/>
  <c r="D1113" i="2"/>
  <c r="E1113" i="2" s="1"/>
  <c r="D1114" i="2"/>
  <c r="E1114" i="2" s="1"/>
  <c r="D1115" i="2"/>
  <c r="E1115" i="2" s="1"/>
  <c r="D1122" i="2"/>
  <c r="D1123" i="2"/>
  <c r="E1123" i="2" s="1"/>
  <c r="D1089" i="2"/>
  <c r="D1124" i="2"/>
  <c r="E1124" i="2" s="1"/>
  <c r="D1062" i="2"/>
  <c r="D1103" i="2"/>
  <c r="E1103" i="2" s="1"/>
  <c r="D1117" i="2"/>
  <c r="E1117" i="2" s="1"/>
  <c r="D1126" i="2"/>
  <c r="E1126" i="2" s="1"/>
  <c r="D1104" i="2"/>
  <c r="E1104" i="2" s="1"/>
  <c r="D1071" i="2"/>
  <c r="D1108" i="2"/>
  <c r="E1108" i="2" s="1"/>
  <c r="D1090" i="2"/>
  <c r="D1093" i="2"/>
  <c r="E1093" i="2" s="1"/>
  <c r="D1072" i="2"/>
  <c r="E1072" i="2" s="1"/>
  <c r="D1080" i="2"/>
  <c r="E1080" i="2" s="1"/>
  <c r="D1075" i="2"/>
  <c r="E1075" i="2" s="1"/>
  <c r="D1076" i="2"/>
  <c r="E1076" i="2" s="1"/>
  <c r="D1077" i="2"/>
  <c r="E1077" i="2" s="1"/>
  <c r="D1078" i="2"/>
  <c r="E1078" i="2" s="1"/>
  <c r="D1079" i="2"/>
  <c r="E1079" i="2" s="1"/>
  <c r="D1048" i="2"/>
  <c r="E1048" i="2" s="1"/>
  <c r="D1064" i="2"/>
  <c r="E1064" i="2" s="1"/>
  <c r="D1068" i="2"/>
  <c r="E1068" i="2" s="1"/>
  <c r="D1069" i="2"/>
  <c r="E1069" i="2" s="1"/>
  <c r="D1065" i="2"/>
  <c r="D1066" i="2"/>
  <c r="D1067" i="2"/>
  <c r="E1067" i="2" s="1"/>
  <c r="D1070" i="2"/>
  <c r="E1070" i="2" s="1"/>
  <c r="D1081" i="2"/>
  <c r="D1091" i="2"/>
  <c r="E1091" i="2" s="1"/>
  <c r="D1096" i="2"/>
  <c r="E1096" i="2" s="1"/>
  <c r="D1094" i="2"/>
  <c r="D1082" i="2"/>
  <c r="E1082" i="2" s="1"/>
  <c r="D1085" i="2"/>
  <c r="E1085" i="2" s="1"/>
  <c r="D1086" i="2"/>
  <c r="E1086" i="2" s="1"/>
  <c r="D1109" i="2"/>
  <c r="E1109" i="2" s="1"/>
  <c r="D1087" i="2"/>
  <c r="E1087" i="2" s="1"/>
  <c r="D1127" i="2"/>
  <c r="E1127" i="2" s="1"/>
  <c r="D1088" i="2"/>
  <c r="E1088" i="2" s="1"/>
  <c r="D1073" i="2"/>
  <c r="D1128" i="2"/>
  <c r="E1128" i="2" s="1"/>
  <c r="D1049" i="2"/>
  <c r="D1083" i="2"/>
  <c r="D1074" i="2"/>
  <c r="D1084" i="2"/>
  <c r="E1084" i="2" s="1"/>
  <c r="D1118" i="2"/>
  <c r="E1118" i="2" s="1"/>
  <c r="D1063" i="2"/>
  <c r="E1063" i="2" s="1"/>
  <c r="D1119" i="2"/>
  <c r="D1120" i="2"/>
  <c r="E1120" i="2" s="1"/>
  <c r="D1053" i="2"/>
  <c r="E1053" i="2" s="1"/>
  <c r="D1097" i="2"/>
  <c r="D1098" i="2"/>
  <c r="D1099" i="2"/>
  <c r="E1099" i="2" s="1"/>
  <c r="D1132" i="2"/>
  <c r="E1132" i="2" s="1"/>
  <c r="D1110" i="2"/>
  <c r="E1110" i="2" s="1"/>
  <c r="D1054" i="2"/>
  <c r="E1054" i="2" s="1"/>
  <c r="D1058" i="2"/>
  <c r="D1146" i="2"/>
  <c r="D1137" i="2"/>
  <c r="E1137" i="2" s="1"/>
  <c r="D1147" i="2"/>
  <c r="E1147" i="2" s="1"/>
  <c r="D1216" i="2"/>
  <c r="E1216" i="2" s="1"/>
  <c r="D1148" i="2"/>
  <c r="E1148" i="2" s="1"/>
  <c r="D1212" i="2"/>
  <c r="E1212" i="2" s="1"/>
  <c r="D1182" i="2"/>
  <c r="E1182" i="2" s="1"/>
  <c r="D1192" i="2"/>
  <c r="D1187" i="2"/>
  <c r="E1187" i="2" s="1"/>
  <c r="D1203" i="2"/>
  <c r="D1144" i="2"/>
  <c r="E1144" i="2" s="1"/>
  <c r="D1143" i="2"/>
  <c r="D1179" i="2"/>
  <c r="E1179" i="2" s="1"/>
  <c r="D1217" i="2"/>
  <c r="E1217" i="2" s="1"/>
  <c r="D1193" i="2"/>
  <c r="E1193" i="2" s="1"/>
  <c r="D1218" i="2"/>
  <c r="E1218" i="2" s="1"/>
  <c r="D1138" i="2"/>
  <c r="E1138" i="2" s="1"/>
  <c r="D1188" i="2"/>
  <c r="E1188" i="2" s="1"/>
  <c r="D1189" i="2"/>
  <c r="E1189" i="2" s="1"/>
  <c r="D1133" i="2"/>
  <c r="E1133" i="2" s="1"/>
  <c r="D1134" i="2"/>
  <c r="E1134" i="2" s="1"/>
  <c r="D1139" i="2"/>
  <c r="E1139" i="2" s="1"/>
  <c r="D1208" i="2"/>
  <c r="E1208" i="2" s="1"/>
  <c r="D1194" i="2"/>
  <c r="E1194" i="2" s="1"/>
  <c r="D1142" i="2"/>
  <c r="D1198" i="2"/>
  <c r="E1198" i="2" s="1"/>
  <c r="D1199" i="2"/>
  <c r="E1199" i="2" s="1"/>
  <c r="D1200" i="2"/>
  <c r="E1200" i="2" s="1"/>
  <c r="D1201" i="2"/>
  <c r="E1201" i="2" s="1"/>
  <c r="D1202" i="2"/>
  <c r="E1202" i="2" s="1"/>
  <c r="D1209" i="2"/>
  <c r="D1210" i="2"/>
  <c r="E1210" i="2" s="1"/>
  <c r="D1176" i="2"/>
  <c r="D1211" i="2"/>
  <c r="E1211" i="2" s="1"/>
  <c r="D1149" i="2"/>
  <c r="E1149" i="2" s="1"/>
  <c r="D1190" i="2"/>
  <c r="E1190" i="2" s="1"/>
  <c r="D1204" i="2"/>
  <c r="E1204" i="2" s="1"/>
  <c r="D1213" i="2"/>
  <c r="E1213" i="2" s="1"/>
  <c r="D1191" i="2"/>
  <c r="E1191" i="2" s="1"/>
  <c r="D1158" i="2"/>
  <c r="D1195" i="2"/>
  <c r="E1195" i="2" s="1"/>
  <c r="D1177" i="2"/>
  <c r="D1180" i="2"/>
  <c r="E1180" i="2" s="1"/>
  <c r="D1159" i="2"/>
  <c r="E1159" i="2" s="1"/>
  <c r="D1167" i="2"/>
  <c r="E1167" i="2" s="1"/>
  <c r="D1162" i="2"/>
  <c r="E1162" i="2" s="1"/>
  <c r="D1163" i="2"/>
  <c r="E1163" i="2" s="1"/>
  <c r="D1164" i="2"/>
  <c r="E1164" i="2" s="1"/>
  <c r="D1165" i="2"/>
  <c r="E1165" i="2" s="1"/>
  <c r="D1166" i="2"/>
  <c r="E1166" i="2" s="1"/>
  <c r="D1135" i="2"/>
  <c r="E1135" i="2" s="1"/>
  <c r="D1151" i="2"/>
  <c r="D1155" i="2"/>
  <c r="E1155" i="2" s="1"/>
  <c r="D1156" i="2"/>
  <c r="E1156" i="2" s="1"/>
  <c r="D1152" i="2"/>
  <c r="E1152" i="2" s="1"/>
  <c r="D1153" i="2"/>
  <c r="D1154" i="2"/>
  <c r="E1154" i="2" s="1"/>
  <c r="D1157" i="2"/>
  <c r="E1157" i="2" s="1"/>
  <c r="D1168" i="2"/>
  <c r="E1168" i="2" s="1"/>
  <c r="D1178" i="2"/>
  <c r="D1183" i="2"/>
  <c r="E1183" i="2" s="1"/>
  <c r="D1181" i="2"/>
  <c r="E1181" i="2" s="1"/>
  <c r="D1169" i="2"/>
  <c r="E1169" i="2" s="1"/>
  <c r="D1172" i="2"/>
  <c r="E1172" i="2" s="1"/>
  <c r="D1173" i="2"/>
  <c r="E1173" i="2" s="1"/>
  <c r="D1196" i="2"/>
  <c r="E1196" i="2" s="1"/>
  <c r="D1174" i="2"/>
  <c r="E1174" i="2" s="1"/>
  <c r="D1214" i="2"/>
  <c r="E1214" i="2" s="1"/>
  <c r="D1175" i="2"/>
  <c r="E1175" i="2" s="1"/>
  <c r="D1160" i="2"/>
  <c r="E1160" i="2" s="1"/>
  <c r="D1215" i="2"/>
  <c r="E1215" i="2" s="1"/>
  <c r="D1136" i="2"/>
  <c r="D1170" i="2"/>
  <c r="D1161" i="2"/>
  <c r="D1171" i="2"/>
  <c r="E1171" i="2" s="1"/>
  <c r="D1205" i="2"/>
  <c r="E1205" i="2" s="1"/>
  <c r="D1150" i="2"/>
  <c r="E1150" i="2" s="1"/>
  <c r="D1206" i="2"/>
  <c r="E1206" i="2" s="1"/>
  <c r="D1207" i="2"/>
  <c r="E1207" i="2" s="1"/>
  <c r="D1140" i="2"/>
  <c r="E1140" i="2" s="1"/>
  <c r="D1184" i="2"/>
  <c r="D1185" i="2"/>
  <c r="D1186" i="2"/>
  <c r="E1186" i="2" s="1"/>
  <c r="D1219" i="2"/>
  <c r="E1219" i="2" s="1"/>
  <c r="D1197" i="2"/>
  <c r="E1197" i="2" s="1"/>
  <c r="D1141" i="2"/>
  <c r="E1141" i="2" s="1"/>
  <c r="D1145" i="2"/>
  <c r="D1233" i="2"/>
  <c r="D1224" i="2"/>
  <c r="E1224" i="2" s="1"/>
  <c r="D1234" i="2"/>
  <c r="D1303" i="2"/>
  <c r="E1303" i="2" s="1"/>
  <c r="D1235" i="2"/>
  <c r="E1235" i="2" s="1"/>
  <c r="D1299" i="2"/>
  <c r="E1299" i="2" s="1"/>
  <c r="D1269" i="2"/>
  <c r="E1269" i="2" s="1"/>
  <c r="D1279" i="2"/>
  <c r="D1274" i="2"/>
  <c r="E1274" i="2" s="1"/>
  <c r="D1290" i="2"/>
  <c r="D1231" i="2"/>
  <c r="E1231" i="2" s="1"/>
  <c r="D1230" i="2"/>
  <c r="E1230" i="2" s="1"/>
  <c r="D1266" i="2"/>
  <c r="D1304" i="2"/>
  <c r="E1304" i="2" s="1"/>
  <c r="D1280" i="2"/>
  <c r="E1280" i="2" s="1"/>
  <c r="D1305" i="2"/>
  <c r="E1305" i="2" s="1"/>
  <c r="D1225" i="2"/>
  <c r="E1225" i="2" s="1"/>
  <c r="D1275" i="2"/>
  <c r="E1275" i="2" s="1"/>
  <c r="D1276" i="2"/>
  <c r="E1276" i="2" s="1"/>
  <c r="D1220" i="2"/>
  <c r="E1220" i="2" s="1"/>
  <c r="D1221" i="2"/>
  <c r="E1221" i="2" s="1"/>
  <c r="D1226" i="2"/>
  <c r="E1226" i="2" s="1"/>
  <c r="D1295" i="2"/>
  <c r="E1295" i="2" s="1"/>
  <c r="D1281" i="2"/>
  <c r="E1281" i="2" s="1"/>
  <c r="D1229" i="2"/>
  <c r="E1229" i="2" s="1"/>
  <c r="D1285" i="2"/>
  <c r="E1285" i="2" s="1"/>
  <c r="D1286" i="2"/>
  <c r="E1286" i="2" s="1"/>
  <c r="D1287" i="2"/>
  <c r="E1287" i="2" s="1"/>
  <c r="D1288" i="2"/>
  <c r="E1288" i="2" s="1"/>
  <c r="D1289" i="2"/>
  <c r="E1289" i="2" s="1"/>
  <c r="D1296" i="2"/>
  <c r="E1296" i="2" s="1"/>
  <c r="D1297" i="2"/>
  <c r="E1297" i="2" s="1"/>
  <c r="D1263" i="2"/>
  <c r="D1298" i="2"/>
  <c r="E1298" i="2" s="1"/>
  <c r="D1236" i="2"/>
  <c r="E1236" i="2" s="1"/>
  <c r="D1277" i="2"/>
  <c r="E1277" i="2" s="1"/>
  <c r="D1291" i="2"/>
  <c r="E1291" i="2" s="1"/>
  <c r="D1300" i="2"/>
  <c r="E1300" i="2" s="1"/>
  <c r="D1278" i="2"/>
  <c r="E1278" i="2" s="1"/>
  <c r="D1245" i="2"/>
  <c r="E1245" i="2" s="1"/>
  <c r="D1282" i="2"/>
  <c r="E1282" i="2" s="1"/>
  <c r="D1264" i="2"/>
  <c r="D1267" i="2"/>
  <c r="D1246" i="2"/>
  <c r="E1246" i="2" s="1"/>
  <c r="D1254" i="2"/>
  <c r="D1249" i="2"/>
  <c r="E1249" i="2" s="1"/>
  <c r="D1250" i="2"/>
  <c r="E1250" i="2" s="1"/>
  <c r="D1251" i="2"/>
  <c r="E1251" i="2" s="1"/>
  <c r="D1252" i="2"/>
  <c r="E1252" i="2" s="1"/>
  <c r="D1253" i="2"/>
  <c r="E1253" i="2" s="1"/>
  <c r="D1222" i="2"/>
  <c r="E1222" i="2" s="1"/>
  <c r="D1238" i="2"/>
  <c r="E1238" i="2" s="1"/>
  <c r="D1242" i="2"/>
  <c r="D1243" i="2"/>
  <c r="E1243" i="2" s="1"/>
  <c r="D1239" i="2"/>
  <c r="E1239" i="2" s="1"/>
  <c r="D1240" i="2"/>
  <c r="E1240" i="2" s="1"/>
  <c r="D1241" i="2"/>
  <c r="E1241" i="2" s="1"/>
  <c r="D1244" i="2"/>
  <c r="E1244" i="2" s="1"/>
  <c r="D1255" i="2"/>
  <c r="E1255" i="2" s="1"/>
  <c r="D1265" i="2"/>
  <c r="D1270" i="2"/>
  <c r="E1270" i="2" s="1"/>
  <c r="D1268" i="2"/>
  <c r="E1268" i="2" s="1"/>
  <c r="D1256" i="2"/>
  <c r="E1256" i="2" s="1"/>
  <c r="D1259" i="2"/>
  <c r="E1259" i="2" s="1"/>
  <c r="D1260" i="2"/>
  <c r="E1260" i="2" s="1"/>
  <c r="D1283" i="2"/>
  <c r="E1283" i="2" s="1"/>
  <c r="D1261" i="2"/>
  <c r="E1261" i="2" s="1"/>
  <c r="D1301" i="2"/>
  <c r="E1301" i="2" s="1"/>
  <c r="D1262" i="2"/>
  <c r="E1262" i="2" s="1"/>
  <c r="D1247" i="2"/>
  <c r="E1247" i="2" s="1"/>
  <c r="D1302" i="2"/>
  <c r="E1302" i="2" s="1"/>
  <c r="D1223" i="2"/>
  <c r="D1257" i="2"/>
  <c r="D1248" i="2"/>
  <c r="D1258" i="2"/>
  <c r="D1292" i="2"/>
  <c r="E1292" i="2" s="1"/>
  <c r="D1237" i="2"/>
  <c r="E1237" i="2" s="1"/>
  <c r="D1293" i="2"/>
  <c r="E1293" i="2" s="1"/>
  <c r="D1294" i="2"/>
  <c r="E1294" i="2" s="1"/>
  <c r="D1227" i="2"/>
  <c r="E1227" i="2" s="1"/>
  <c r="D1271" i="2"/>
  <c r="D1272" i="2"/>
  <c r="D1273" i="2"/>
  <c r="E1273" i="2" s="1"/>
  <c r="D1306" i="2"/>
  <c r="E1306" i="2" s="1"/>
  <c r="D1284" i="2"/>
  <c r="E1284" i="2" s="1"/>
  <c r="D1228" i="2"/>
  <c r="E1228" i="2" s="1"/>
  <c r="D1232" i="2"/>
  <c r="E1232" i="2" s="1"/>
  <c r="D1320" i="2"/>
  <c r="E1320" i="2" s="1"/>
  <c r="D1311" i="2"/>
  <c r="E1311" i="2" s="1"/>
  <c r="D1321" i="2"/>
  <c r="D1390" i="2"/>
  <c r="E1390" i="2" s="1"/>
  <c r="D1322" i="2"/>
  <c r="D1386" i="2"/>
  <c r="E1386" i="2" s="1"/>
  <c r="D1356" i="2"/>
  <c r="E1356" i="2" s="1"/>
  <c r="D1366" i="2"/>
  <c r="E1366" i="2" s="1"/>
  <c r="D1361" i="2"/>
  <c r="E1361" i="2" s="1"/>
  <c r="D1377" i="2"/>
  <c r="D1318" i="2"/>
  <c r="D1317" i="2"/>
  <c r="E1317" i="2" s="1"/>
  <c r="D1353" i="2"/>
  <c r="D1391" i="2"/>
  <c r="E1391" i="2" s="1"/>
  <c r="D1367" i="2"/>
  <c r="E1367" i="2" s="1"/>
  <c r="D1392" i="2"/>
  <c r="E1392" i="2" s="1"/>
  <c r="D1312" i="2"/>
  <c r="E1312" i="2" s="1"/>
  <c r="D1362" i="2"/>
  <c r="E1362" i="2" s="1"/>
  <c r="D1363" i="2"/>
  <c r="E1363" i="2" s="1"/>
  <c r="D1307" i="2"/>
  <c r="E1307" i="2" s="1"/>
  <c r="D1308" i="2"/>
  <c r="E1308" i="2" s="1"/>
  <c r="D1313" i="2"/>
  <c r="E1313" i="2" s="1"/>
  <c r="D1382" i="2"/>
  <c r="E1382" i="2" s="1"/>
  <c r="D1368" i="2"/>
  <c r="E1368" i="2" s="1"/>
  <c r="D1316" i="2"/>
  <c r="E1316" i="2" s="1"/>
  <c r="D1372" i="2"/>
  <c r="E1372" i="2" s="1"/>
  <c r="D1373" i="2"/>
  <c r="E1373" i="2" s="1"/>
  <c r="D1374" i="2"/>
  <c r="E1374" i="2" s="1"/>
  <c r="D1375" i="2"/>
  <c r="E1375" i="2" s="1"/>
  <c r="D1376" i="2"/>
  <c r="E1376" i="2" s="1"/>
  <c r="D1383" i="2"/>
  <c r="E1383" i="2" s="1"/>
  <c r="D1384" i="2"/>
  <c r="E1384" i="2" s="1"/>
  <c r="D1350" i="2"/>
  <c r="D1385" i="2"/>
  <c r="E1385" i="2" s="1"/>
  <c r="D1323" i="2"/>
  <c r="E1323" i="2" s="1"/>
  <c r="D1364" i="2"/>
  <c r="E1364" i="2" s="1"/>
  <c r="D1378" i="2"/>
  <c r="D1387" i="2"/>
  <c r="E1387" i="2" s="1"/>
  <c r="D1365" i="2"/>
  <c r="E1365" i="2" s="1"/>
  <c r="D1332" i="2"/>
  <c r="E1332" i="2" s="1"/>
  <c r="D1369" i="2"/>
  <c r="E1369" i="2" s="1"/>
  <c r="D1351" i="2"/>
  <c r="D1354" i="2"/>
  <c r="D1333" i="2"/>
  <c r="E1333" i="2" s="1"/>
  <c r="D1341" i="2"/>
  <c r="E1341" i="2" s="1"/>
  <c r="D1336" i="2"/>
  <c r="E1336" i="2" s="1"/>
  <c r="D1337" i="2"/>
  <c r="E1337" i="2" s="1"/>
  <c r="D1338" i="2"/>
  <c r="E1338" i="2" s="1"/>
  <c r="D1339" i="2"/>
  <c r="E1339" i="2" s="1"/>
  <c r="D1340" i="2"/>
  <c r="E1340" i="2" s="1"/>
  <c r="D1309" i="2"/>
  <c r="E1309" i="2" s="1"/>
  <c r="D1325" i="2"/>
  <c r="E1325" i="2" s="1"/>
  <c r="D1329" i="2"/>
  <c r="D1330" i="2"/>
  <c r="D1326" i="2"/>
  <c r="E1326" i="2" s="1"/>
  <c r="D1327" i="2"/>
  <c r="E1327" i="2" s="1"/>
  <c r="D1328" i="2"/>
  <c r="E1328" i="2" s="1"/>
  <c r="D1331" i="2"/>
  <c r="E1331" i="2" s="1"/>
  <c r="D1342" i="2"/>
  <c r="D1352" i="2"/>
  <c r="D1357" i="2"/>
  <c r="E1357" i="2" s="1"/>
  <c r="D1355" i="2"/>
  <c r="E1355" i="2" s="1"/>
  <c r="D1343" i="2"/>
  <c r="E1343" i="2" s="1"/>
  <c r="D1346" i="2"/>
  <c r="E1346" i="2" s="1"/>
  <c r="D1347" i="2"/>
  <c r="E1347" i="2" s="1"/>
  <c r="D1370" i="2"/>
  <c r="E1370" i="2" s="1"/>
  <c r="D1348" i="2"/>
  <c r="E1348" i="2" s="1"/>
  <c r="D1388" i="2"/>
  <c r="E1388" i="2" s="1"/>
  <c r="D1349" i="2"/>
  <c r="E1349" i="2" s="1"/>
  <c r="D1334" i="2"/>
  <c r="D1389" i="2"/>
  <c r="E1389" i="2" s="1"/>
  <c r="D1310" i="2"/>
  <c r="E1310" i="2" s="1"/>
  <c r="D1344" i="2"/>
  <c r="E1344" i="2" s="1"/>
  <c r="D1335" i="2"/>
  <c r="D1345" i="2"/>
  <c r="D1379" i="2"/>
  <c r="D1324" i="2"/>
  <c r="E1324" i="2" s="1"/>
  <c r="D1380" i="2"/>
  <c r="E1380" i="2" s="1"/>
  <c r="D1381" i="2"/>
  <c r="E1381" i="2" s="1"/>
  <c r="D1314" i="2"/>
  <c r="E1314" i="2" s="1"/>
  <c r="D1358" i="2"/>
  <c r="D1359" i="2"/>
  <c r="D1360" i="2"/>
  <c r="E1360" i="2" s="1"/>
  <c r="D1393" i="2"/>
  <c r="E1393" i="2" s="1"/>
  <c r="D1371" i="2"/>
  <c r="E1371" i="2" s="1"/>
  <c r="D1315" i="2"/>
  <c r="E1315" i="2" s="1"/>
  <c r="D1319" i="2"/>
  <c r="E1319" i="2" s="1"/>
  <c r="D1407" i="2"/>
  <c r="E1407" i="2" s="1"/>
  <c r="D1398" i="2"/>
  <c r="E1398" i="2" s="1"/>
  <c r="D1408" i="2"/>
  <c r="D1477" i="2"/>
  <c r="E1477" i="2" s="1"/>
  <c r="D1409" i="2"/>
  <c r="D1473" i="2"/>
  <c r="E1473" i="2" s="1"/>
  <c r="D1443" i="2"/>
  <c r="E1443" i="2" s="1"/>
  <c r="D1453" i="2"/>
  <c r="E1453" i="2" s="1"/>
  <c r="D1448" i="2"/>
  <c r="E1448" i="2" s="1"/>
  <c r="D1464" i="2"/>
  <c r="E1464" i="2" s="1"/>
  <c r="D1405" i="2"/>
  <c r="E1405" i="2" s="1"/>
  <c r="D1404" i="2"/>
  <c r="E1404" i="2" s="1"/>
  <c r="D1440" i="2"/>
  <c r="D1478" i="2"/>
  <c r="E1478" i="2" s="1"/>
  <c r="D1454" i="2"/>
  <c r="E1454" i="2" s="1"/>
  <c r="D1479" i="2"/>
  <c r="E1479" i="2" s="1"/>
  <c r="D1399" i="2"/>
  <c r="E1399" i="2" s="1"/>
  <c r="D1449" i="2"/>
  <c r="E1449" i="2" s="1"/>
  <c r="D1450" i="2"/>
  <c r="D1394" i="2"/>
  <c r="E1394" i="2" s="1"/>
  <c r="D1395" i="2"/>
  <c r="D1400" i="2"/>
  <c r="E1400" i="2" s="1"/>
  <c r="D1469" i="2"/>
  <c r="E1469" i="2" s="1"/>
  <c r="D1455" i="2"/>
  <c r="E1455" i="2" s="1"/>
  <c r="D1403" i="2"/>
  <c r="E1403" i="2" s="1"/>
  <c r="D1459" i="2"/>
  <c r="E1459" i="2" s="1"/>
  <c r="D1460" i="2"/>
  <c r="E1460" i="2" s="1"/>
  <c r="D1461" i="2"/>
  <c r="E1461" i="2" s="1"/>
  <c r="D1462" i="2"/>
  <c r="E1462" i="2" s="1"/>
  <c r="D1463" i="2"/>
  <c r="E1463" i="2" s="1"/>
  <c r="D1470" i="2"/>
  <c r="D1471" i="2"/>
  <c r="E1471" i="2" s="1"/>
  <c r="D1437" i="2"/>
  <c r="E1437" i="2" s="1"/>
  <c r="D1472" i="2"/>
  <c r="E1472" i="2" s="1"/>
  <c r="D1410" i="2"/>
  <c r="D1451" i="2"/>
  <c r="E1451" i="2" s="1"/>
  <c r="D1465" i="2"/>
  <c r="D1474" i="2"/>
  <c r="E1474" i="2" s="1"/>
  <c r="D1452" i="2"/>
  <c r="E1452" i="2" s="1"/>
  <c r="D1419" i="2"/>
  <c r="E1419" i="2" s="1"/>
  <c r="D1456" i="2"/>
  <c r="E1456" i="2" s="1"/>
  <c r="D1438" i="2"/>
  <c r="D1441" i="2"/>
  <c r="D1420" i="2"/>
  <c r="E1420" i="2" s="1"/>
  <c r="D1428" i="2"/>
  <c r="E1428" i="2" s="1"/>
  <c r="D1423" i="2"/>
  <c r="E1423" i="2" s="1"/>
  <c r="D1424" i="2"/>
  <c r="E1424" i="2" s="1"/>
  <c r="D1425" i="2"/>
  <c r="E1425" i="2" s="1"/>
  <c r="D1426" i="2"/>
  <c r="E1426" i="2" s="1"/>
  <c r="D1427" i="2"/>
  <c r="E1427" i="2" s="1"/>
  <c r="D1396" i="2"/>
  <c r="E1396" i="2" s="1"/>
  <c r="D1412" i="2"/>
  <c r="E1412" i="2" s="1"/>
  <c r="D1416" i="2"/>
  <c r="D1417" i="2"/>
  <c r="D1413" i="2"/>
  <c r="E1413" i="2" s="1"/>
  <c r="D1414" i="2"/>
  <c r="E1414" i="2" s="1"/>
  <c r="D1415" i="2"/>
  <c r="E1415" i="2" s="1"/>
  <c r="D1418" i="2"/>
  <c r="E1418" i="2" s="1"/>
  <c r="D1429" i="2"/>
  <c r="E1429" i="2" s="1"/>
  <c r="D1439" i="2"/>
  <c r="D1444" i="2"/>
  <c r="E1444" i="2" s="1"/>
  <c r="D1442" i="2"/>
  <c r="D1430" i="2"/>
  <c r="E1430" i="2" s="1"/>
  <c r="D1433" i="2"/>
  <c r="E1433" i="2" s="1"/>
  <c r="D1434" i="2"/>
  <c r="E1434" i="2" s="1"/>
  <c r="D1457" i="2"/>
  <c r="E1457" i="2" s="1"/>
  <c r="D1435" i="2"/>
  <c r="E1435" i="2" s="1"/>
  <c r="D1475" i="2"/>
  <c r="E1475" i="2" s="1"/>
  <c r="D1436" i="2"/>
  <c r="E1436" i="2" s="1"/>
  <c r="D1421" i="2"/>
  <c r="E1421" i="2" s="1"/>
  <c r="D1476" i="2"/>
  <c r="E1476" i="2" s="1"/>
  <c r="D1397" i="2"/>
  <c r="E1397" i="2" s="1"/>
  <c r="D1431" i="2"/>
  <c r="E1431" i="2" s="1"/>
  <c r="D1422" i="2"/>
  <c r="D1432" i="2"/>
  <c r="D1466" i="2"/>
  <c r="D1411" i="2"/>
  <c r="D1467" i="2"/>
  <c r="E1467" i="2" s="1"/>
  <c r="D1468" i="2"/>
  <c r="E1468" i="2" s="1"/>
  <c r="D1401" i="2"/>
  <c r="E1401" i="2" s="1"/>
  <c r="D1445" i="2"/>
  <c r="E1445" i="2" s="1"/>
  <c r="D1446" i="2"/>
  <c r="D1447" i="2"/>
  <c r="E1447" i="2" s="1"/>
  <c r="D1480" i="2"/>
  <c r="E1480" i="2" s="1"/>
  <c r="D1458" i="2"/>
  <c r="E1458" i="2" s="1"/>
  <c r="D1402" i="2"/>
  <c r="E1402" i="2" s="1"/>
  <c r="D1406" i="2"/>
  <c r="D1494" i="2"/>
  <c r="E1494" i="2" s="1"/>
  <c r="D1485" i="2"/>
  <c r="E1485" i="2" s="1"/>
  <c r="D1495" i="2"/>
  <c r="D1564" i="2"/>
  <c r="E1564" i="2" s="1"/>
  <c r="D1496" i="2"/>
  <c r="D1560" i="2"/>
  <c r="E1560" i="2" s="1"/>
  <c r="D1530" i="2"/>
  <c r="E1530" i="2" s="1"/>
  <c r="D1540" i="2"/>
  <c r="E1540" i="2" s="1"/>
  <c r="D1535" i="2"/>
  <c r="E1535" i="2" s="1"/>
  <c r="D1551" i="2"/>
  <c r="E1551" i="2" s="1"/>
  <c r="D1492" i="2"/>
  <c r="E1492" i="2" s="1"/>
  <c r="D1491" i="2"/>
  <c r="D1527" i="2"/>
  <c r="D1565" i="2"/>
  <c r="E1565" i="2" s="1"/>
  <c r="D1541" i="2"/>
  <c r="E1541" i="2" s="1"/>
  <c r="D1566" i="2"/>
  <c r="E1566" i="2" s="1"/>
  <c r="D1486" i="2"/>
  <c r="E1486" i="2" s="1"/>
  <c r="D1536" i="2"/>
  <c r="E1536" i="2" s="1"/>
  <c r="D1537" i="2"/>
  <c r="D1481" i="2"/>
  <c r="E1481" i="2" s="1"/>
  <c r="D1482" i="2"/>
  <c r="D1487" i="2"/>
  <c r="E1487" i="2" s="1"/>
  <c r="D1556" i="2"/>
  <c r="E1556" i="2" s="1"/>
  <c r="D1542" i="2"/>
  <c r="E1542" i="2" s="1"/>
  <c r="D1490" i="2"/>
  <c r="D1546" i="2"/>
  <c r="E1546" i="2" s="1"/>
  <c r="D1547" i="2"/>
  <c r="E1547" i="2" s="1"/>
  <c r="D1548" i="2"/>
  <c r="E1548" i="2" s="1"/>
  <c r="D1549" i="2"/>
  <c r="E1549" i="2" s="1"/>
  <c r="D1550" i="2"/>
  <c r="E1550" i="2" s="1"/>
  <c r="D1557" i="2"/>
  <c r="E1557" i="2" s="1"/>
  <c r="D1558" i="2"/>
  <c r="E1558" i="2" s="1"/>
  <c r="D1524" i="2"/>
  <c r="E1524" i="2" s="1"/>
  <c r="D1559" i="2"/>
  <c r="E1559" i="2" s="1"/>
  <c r="D1497" i="2"/>
  <c r="D1538" i="2"/>
  <c r="E1538" i="2" s="1"/>
  <c r="D1552" i="2"/>
  <c r="D1561" i="2"/>
  <c r="E1561" i="2" s="1"/>
  <c r="D1539" i="2"/>
  <c r="E1539" i="2" s="1"/>
  <c r="D1506" i="2"/>
  <c r="D1543" i="2"/>
  <c r="E1543" i="2" s="1"/>
  <c r="D1525" i="2"/>
  <c r="E1525" i="2" s="1"/>
  <c r="D1528" i="2"/>
  <c r="E1528" i="2" s="1"/>
  <c r="D1507" i="2"/>
  <c r="E1507" i="2" s="1"/>
  <c r="D1515" i="2"/>
  <c r="E1515" i="2" s="1"/>
  <c r="D1510" i="2"/>
  <c r="E1510" i="2" s="1"/>
  <c r="D1511" i="2"/>
  <c r="E1511" i="2" s="1"/>
  <c r="D1512" i="2"/>
  <c r="E1512" i="2" s="1"/>
  <c r="D1513" i="2"/>
  <c r="E1513" i="2" s="1"/>
  <c r="D1514" i="2"/>
  <c r="E1514" i="2" s="1"/>
  <c r="D1483" i="2"/>
  <c r="E1483" i="2" s="1"/>
  <c r="D1499" i="2"/>
  <c r="D1503" i="2"/>
  <c r="D1504" i="2"/>
  <c r="D1500" i="2"/>
  <c r="E1500" i="2" s="1"/>
  <c r="D1501" i="2"/>
  <c r="E1501" i="2" s="1"/>
  <c r="D1502" i="2"/>
  <c r="E1502" i="2" s="1"/>
  <c r="D1505" i="2"/>
  <c r="E1505" i="2" s="1"/>
  <c r="D1516" i="2"/>
  <c r="E1516" i="2" s="1"/>
  <c r="D1526" i="2"/>
  <c r="D1531" i="2"/>
  <c r="E1531" i="2" s="1"/>
  <c r="D1529" i="2"/>
  <c r="D1517" i="2"/>
  <c r="E1517" i="2" s="1"/>
  <c r="D1520" i="2"/>
  <c r="E1520" i="2" s="1"/>
  <c r="D1521" i="2"/>
  <c r="E1521" i="2" s="1"/>
  <c r="D1544" i="2"/>
  <c r="E1544" i="2" s="1"/>
  <c r="D1522" i="2"/>
  <c r="E1522" i="2" s="1"/>
  <c r="D1562" i="2"/>
  <c r="E1562" i="2" s="1"/>
  <c r="D1523" i="2"/>
  <c r="E1523" i="2" s="1"/>
  <c r="D1508" i="2"/>
  <c r="E1508" i="2" s="1"/>
  <c r="D1563" i="2"/>
  <c r="E1563" i="2" s="1"/>
  <c r="D1484" i="2"/>
  <c r="E1484" i="2" s="1"/>
  <c r="D1518" i="2"/>
  <c r="E1518" i="2" s="1"/>
  <c r="D1509" i="2"/>
  <c r="E1509" i="2" s="1"/>
  <c r="D1519" i="2"/>
  <c r="D1553" i="2"/>
  <c r="D1498" i="2"/>
  <c r="D1554" i="2"/>
  <c r="D1555" i="2"/>
  <c r="E1555" i="2" s="1"/>
  <c r="D1488" i="2"/>
  <c r="E1488" i="2" s="1"/>
  <c r="D1532" i="2"/>
  <c r="E1532" i="2" s="1"/>
  <c r="D1533" i="2"/>
  <c r="E1533" i="2" s="1"/>
  <c r="D1534" i="2"/>
  <c r="E1534" i="2" s="1"/>
  <c r="D1567" i="2"/>
  <c r="E1567" i="2" s="1"/>
  <c r="D1545" i="2"/>
  <c r="E1545" i="2" s="1"/>
  <c r="D1489" i="2"/>
  <c r="E1489" i="2" s="1"/>
  <c r="D1493" i="2"/>
  <c r="E1493" i="2" s="1"/>
  <c r="D1581" i="2"/>
  <c r="E1581" i="2" s="1"/>
  <c r="D1572" i="2"/>
  <c r="E1572" i="2" s="1"/>
  <c r="D1582" i="2"/>
  <c r="E1582" i="2" s="1"/>
  <c r="D1651" i="2"/>
  <c r="E1651" i="2" s="1"/>
  <c r="D1583" i="2"/>
  <c r="D1647" i="2"/>
  <c r="E1647" i="2" s="1"/>
  <c r="D1617" i="2"/>
  <c r="E1617" i="2" s="1"/>
  <c r="D1627" i="2"/>
  <c r="E1627" i="2" s="1"/>
  <c r="D1622" i="2"/>
  <c r="E1622" i="2" s="1"/>
  <c r="D1638" i="2"/>
  <c r="E1638" i="2" s="1"/>
  <c r="D1579" i="2"/>
  <c r="E1579" i="2" s="1"/>
  <c r="D1578" i="2"/>
  <c r="D1614" i="2"/>
  <c r="D1652" i="2"/>
  <c r="E1652" i="2" s="1"/>
  <c r="D1628" i="2"/>
  <c r="E1628" i="2" s="1"/>
  <c r="D1653" i="2"/>
  <c r="E1653" i="2" s="1"/>
  <c r="D1573" i="2"/>
  <c r="E1573" i="2" s="1"/>
  <c r="D1623" i="2"/>
  <c r="E1623" i="2" s="1"/>
  <c r="D1624" i="2"/>
  <c r="E1624" i="2" s="1"/>
  <c r="D1568" i="2"/>
  <c r="E1568" i="2" s="1"/>
  <c r="D1569" i="2"/>
  <c r="D1574" i="2"/>
  <c r="E1574" i="2" s="1"/>
  <c r="D1643" i="2"/>
  <c r="E1643" i="2" s="1"/>
  <c r="D1629" i="2"/>
  <c r="E1629" i="2" s="1"/>
  <c r="D1577" i="2"/>
  <c r="D1633" i="2"/>
  <c r="E1633" i="2" s="1"/>
  <c r="D1634" i="2"/>
  <c r="E1634" i="2" s="1"/>
  <c r="D1635" i="2"/>
  <c r="E1635" i="2" s="1"/>
  <c r="D1636" i="2"/>
  <c r="E1636" i="2" s="1"/>
  <c r="D1637" i="2"/>
  <c r="E1637" i="2" s="1"/>
  <c r="D1644" i="2"/>
  <c r="E1644" i="2" s="1"/>
  <c r="D1645" i="2"/>
  <c r="E1645" i="2" s="1"/>
  <c r="D1611" i="2"/>
  <c r="E1611" i="2" s="1"/>
  <c r="D1646" i="2"/>
  <c r="E1646" i="2" s="1"/>
  <c r="D1584" i="2"/>
  <c r="E1584" i="2" s="1"/>
  <c r="D1625" i="2"/>
  <c r="E1625" i="2" s="1"/>
  <c r="D1639" i="2"/>
  <c r="D1648" i="2"/>
  <c r="E1648" i="2" s="1"/>
  <c r="D1626" i="2"/>
  <c r="E1626" i="2" s="1"/>
  <c r="D1593" i="2"/>
  <c r="D1630" i="2"/>
  <c r="E1630" i="2" s="1"/>
  <c r="D1612" i="2"/>
  <c r="E1612" i="2" s="1"/>
  <c r="D1615" i="2"/>
  <c r="E1615" i="2" s="1"/>
  <c r="D1594" i="2"/>
  <c r="E1594" i="2" s="1"/>
  <c r="D1602" i="2"/>
  <c r="D1597" i="2"/>
  <c r="E1597" i="2" s="1"/>
  <c r="D1598" i="2"/>
  <c r="E1598" i="2" s="1"/>
  <c r="D1599" i="2"/>
  <c r="E1599" i="2" s="1"/>
  <c r="D1600" i="2"/>
  <c r="E1600" i="2" s="1"/>
  <c r="D1601" i="2"/>
  <c r="E1601" i="2" s="1"/>
  <c r="D1570" i="2"/>
  <c r="E1570" i="2" s="1"/>
  <c r="D1586" i="2"/>
  <c r="D1590" i="2"/>
  <c r="D1591" i="2"/>
  <c r="D1587" i="2"/>
  <c r="D1588" i="2"/>
  <c r="E1588" i="2" s="1"/>
  <c r="D1589" i="2"/>
  <c r="E1589" i="2" s="1"/>
  <c r="D1592" i="2"/>
  <c r="E1592" i="2" s="1"/>
  <c r="D1603" i="2"/>
  <c r="E1603" i="2" s="1"/>
  <c r="D1613" i="2"/>
  <c r="E1613" i="2" s="1"/>
  <c r="D1618" i="2"/>
  <c r="E1618" i="2" s="1"/>
  <c r="D1616" i="2"/>
  <c r="D1604" i="2"/>
  <c r="E1604" i="2" s="1"/>
  <c r="D1607" i="2"/>
  <c r="E1607" i="2" s="1"/>
  <c r="D1608" i="2"/>
  <c r="E1608" i="2" s="1"/>
  <c r="D1631" i="2"/>
  <c r="E1631" i="2" s="1"/>
  <c r="D1609" i="2"/>
  <c r="E1609" i="2" s="1"/>
  <c r="D1649" i="2"/>
  <c r="E1649" i="2" s="1"/>
  <c r="D1610" i="2"/>
  <c r="E1610" i="2" s="1"/>
  <c r="D1595" i="2"/>
  <c r="E1595" i="2" s="1"/>
  <c r="D1650" i="2"/>
  <c r="E1650" i="2" s="1"/>
  <c r="D1571" i="2"/>
  <c r="E1571" i="2" s="1"/>
  <c r="D1605" i="2"/>
  <c r="E1605" i="2" s="1"/>
  <c r="D1596" i="2"/>
  <c r="E1596" i="2" s="1"/>
  <c r="D1606" i="2"/>
  <c r="E1606" i="2" s="1"/>
  <c r="D1640" i="2"/>
  <c r="E1640" i="2" s="1"/>
  <c r="D1585" i="2"/>
  <c r="D1641" i="2"/>
  <c r="D1642" i="2"/>
  <c r="E1642" i="2" s="1"/>
  <c r="D1575" i="2"/>
  <c r="E1575" i="2" s="1"/>
  <c r="D1619" i="2"/>
  <c r="E1619" i="2" s="1"/>
  <c r="D1620" i="2"/>
  <c r="E1620" i="2" s="1"/>
  <c r="D1621" i="2"/>
  <c r="E1621" i="2" s="1"/>
  <c r="D1654" i="2"/>
  <c r="E1654" i="2" s="1"/>
  <c r="D1632" i="2"/>
  <c r="E1632" i="2" s="1"/>
  <c r="D1576" i="2"/>
  <c r="E1576" i="2" s="1"/>
  <c r="D1580" i="2"/>
  <c r="E1580" i="2" s="1"/>
  <c r="D1668" i="2"/>
  <c r="E1668" i="2" s="1"/>
  <c r="D1659" i="2"/>
  <c r="E1659" i="2" s="1"/>
  <c r="D1669" i="2"/>
  <c r="E1669" i="2" s="1"/>
  <c r="D1738" i="2"/>
  <c r="E1738" i="2" s="1"/>
  <c r="D1670" i="2"/>
  <c r="D1734" i="2"/>
  <c r="E1734" i="2" s="1"/>
  <c r="D1704" i="2"/>
  <c r="E1704" i="2" s="1"/>
  <c r="D1714" i="2"/>
  <c r="D1709" i="2"/>
  <c r="E1709" i="2" s="1"/>
  <c r="D1725" i="2"/>
  <c r="E1725" i="2" s="1"/>
  <c r="D1666" i="2"/>
  <c r="D1665" i="2"/>
  <c r="E1665" i="2" s="1"/>
  <c r="D1701" i="2"/>
  <c r="E1701" i="2" s="1"/>
  <c r="D1739" i="2"/>
  <c r="E1739" i="2" s="1"/>
  <c r="D1715" i="2"/>
  <c r="E1715" i="2" s="1"/>
  <c r="D1740" i="2"/>
  <c r="E1740" i="2" s="1"/>
  <c r="D1660" i="2"/>
  <c r="E1660" i="2" s="1"/>
  <c r="D1710" i="2"/>
  <c r="E1710" i="2" s="1"/>
  <c r="D1711" i="2"/>
  <c r="E1711" i="2" s="1"/>
  <c r="D1655" i="2"/>
  <c r="E1655" i="2" s="1"/>
  <c r="D1656" i="2"/>
  <c r="E1656" i="2" s="1"/>
  <c r="D1661" i="2"/>
  <c r="E1661" i="2" s="1"/>
  <c r="D1730" i="2"/>
  <c r="E1730" i="2" s="1"/>
  <c r="D1716" i="2"/>
  <c r="E1716" i="2" s="1"/>
  <c r="D1664" i="2"/>
  <c r="E1664" i="2" s="1"/>
  <c r="D1720" i="2"/>
  <c r="E1720" i="2" s="1"/>
  <c r="D1721" i="2"/>
  <c r="E1721" i="2" s="1"/>
  <c r="D1722" i="2"/>
  <c r="E1722" i="2" s="1"/>
  <c r="D1723" i="2"/>
  <c r="E1723" i="2" s="1"/>
  <c r="D1724" i="2"/>
  <c r="E1724" i="2" s="1"/>
  <c r="D1731" i="2"/>
  <c r="E1731" i="2" s="1"/>
  <c r="D1732" i="2"/>
  <c r="E1732" i="2" s="1"/>
  <c r="D1698" i="2"/>
  <c r="D1733" i="2"/>
  <c r="E1733" i="2" s="1"/>
  <c r="D1671" i="2"/>
  <c r="E1671" i="2" s="1"/>
  <c r="D1712" i="2"/>
  <c r="E1712" i="2" s="1"/>
  <c r="D1726" i="2"/>
  <c r="D1735" i="2"/>
  <c r="E1735" i="2" s="1"/>
  <c r="D1713" i="2"/>
  <c r="E1713" i="2" s="1"/>
  <c r="D1680" i="2"/>
  <c r="D1717" i="2"/>
  <c r="E1717" i="2" s="1"/>
  <c r="D1699" i="2"/>
  <c r="E1699" i="2" s="1"/>
  <c r="D1702" i="2"/>
  <c r="E1702" i="2" s="1"/>
  <c r="D1681" i="2"/>
  <c r="E1681" i="2" s="1"/>
  <c r="D1689" i="2"/>
  <c r="D1684" i="2"/>
  <c r="E1684" i="2" s="1"/>
  <c r="D1685" i="2"/>
  <c r="E1685" i="2" s="1"/>
  <c r="D1686" i="2"/>
  <c r="E1686" i="2" s="1"/>
  <c r="D1687" i="2"/>
  <c r="E1687" i="2" s="1"/>
  <c r="D1688" i="2"/>
  <c r="E1688" i="2" s="1"/>
  <c r="D1657" i="2"/>
  <c r="E1657" i="2" s="1"/>
  <c r="D1673" i="2"/>
  <c r="E1673" i="2" s="1"/>
  <c r="D1677" i="2"/>
  <c r="E1677" i="2" s="1"/>
  <c r="D1678" i="2"/>
  <c r="D1674" i="2"/>
  <c r="D1675" i="2"/>
  <c r="D1676" i="2"/>
  <c r="E1676" i="2" s="1"/>
  <c r="D1679" i="2"/>
  <c r="E1679" i="2" s="1"/>
  <c r="D1690" i="2"/>
  <c r="D1700" i="2"/>
  <c r="E1700" i="2" s="1"/>
  <c r="D1705" i="2"/>
  <c r="E1705" i="2" s="1"/>
  <c r="D1703" i="2"/>
  <c r="D1691" i="2"/>
  <c r="E1691" i="2" s="1"/>
  <c r="D1694" i="2"/>
  <c r="E1694" i="2" s="1"/>
  <c r="D1695" i="2"/>
  <c r="E1695" i="2" s="1"/>
  <c r="D1718" i="2"/>
  <c r="E1718" i="2" s="1"/>
  <c r="D1696" i="2"/>
  <c r="E1696" i="2" s="1"/>
  <c r="D1736" i="2"/>
  <c r="E1736" i="2" s="1"/>
  <c r="D1697" i="2"/>
  <c r="E1697" i="2" s="1"/>
  <c r="D1682" i="2"/>
  <c r="D1737" i="2"/>
  <c r="E1737" i="2" s="1"/>
  <c r="D1658" i="2"/>
  <c r="D1692" i="2"/>
  <c r="E1692" i="2" s="1"/>
  <c r="D1683" i="2"/>
  <c r="E1683" i="2" s="1"/>
  <c r="D1693" i="2"/>
  <c r="E1693" i="2" s="1"/>
  <c r="D1727" i="2"/>
  <c r="E1727" i="2" s="1"/>
  <c r="D1672" i="2"/>
  <c r="E1672" i="2" s="1"/>
  <c r="D1728" i="2"/>
  <c r="D1729" i="2"/>
  <c r="E1729" i="2" s="1"/>
  <c r="D1662" i="2"/>
  <c r="E1662" i="2" s="1"/>
  <c r="D1706" i="2"/>
  <c r="D1707" i="2"/>
  <c r="E1707" i="2" s="1"/>
  <c r="D1708" i="2"/>
  <c r="E1708" i="2" s="1"/>
  <c r="D1741" i="2"/>
  <c r="E1741" i="2" s="1"/>
  <c r="D1719" i="2"/>
  <c r="E1719" i="2" s="1"/>
  <c r="D1663" i="2"/>
  <c r="E1663" i="2" s="1"/>
  <c r="D1667" i="2"/>
  <c r="E1667" i="2" s="1"/>
  <c r="D1755" i="2"/>
  <c r="D1746" i="2"/>
  <c r="E1746" i="2" s="1"/>
  <c r="D1756" i="2"/>
  <c r="E1756" i="2" s="1"/>
  <c r="D1825" i="2"/>
  <c r="E1825" i="2" s="1"/>
  <c r="D1757" i="2"/>
  <c r="E1757" i="2" s="1"/>
  <c r="D1821" i="2"/>
  <c r="E1821" i="2" s="1"/>
  <c r="D1791" i="2"/>
  <c r="E1791" i="2" s="1"/>
  <c r="D1801" i="2"/>
  <c r="D1796" i="2"/>
  <c r="E1796" i="2" s="1"/>
  <c r="D1812" i="2"/>
  <c r="E1812" i="2" s="1"/>
  <c r="D1753" i="2"/>
  <c r="D1752" i="2"/>
  <c r="E1752" i="2" s="1"/>
  <c r="D1788" i="2"/>
  <c r="E1788" i="2" s="1"/>
  <c r="D1826" i="2"/>
  <c r="E1826" i="2" s="1"/>
  <c r="D1802" i="2"/>
  <c r="E1802" i="2" s="1"/>
  <c r="D1827" i="2"/>
  <c r="E1827" i="2" s="1"/>
  <c r="D1747" i="2"/>
  <c r="E1747" i="2" s="1"/>
  <c r="D1797" i="2"/>
  <c r="E1797" i="2" s="1"/>
  <c r="D1798" i="2"/>
  <c r="D1742" i="2"/>
  <c r="E1742" i="2" s="1"/>
  <c r="D1743" i="2"/>
  <c r="E1743" i="2" s="1"/>
  <c r="D1748" i="2"/>
  <c r="E1748" i="2" s="1"/>
  <c r="D1817" i="2"/>
  <c r="E1817" i="2" s="1"/>
  <c r="D1803" i="2"/>
  <c r="E1803" i="2" s="1"/>
  <c r="D1751" i="2"/>
  <c r="E1751" i="2" s="1"/>
  <c r="D1807" i="2"/>
  <c r="E1807" i="2" s="1"/>
  <c r="D1808" i="2"/>
  <c r="E1808" i="2" s="1"/>
  <c r="D1809" i="2"/>
  <c r="E1809" i="2" s="1"/>
  <c r="D1810" i="2"/>
  <c r="E1810" i="2" s="1"/>
  <c r="D1811" i="2"/>
  <c r="E1811" i="2" s="1"/>
  <c r="D1818" i="2"/>
  <c r="D1819" i="2"/>
  <c r="E1819" i="2" s="1"/>
  <c r="D1785" i="2"/>
  <c r="D1820" i="2"/>
  <c r="E1820" i="2" s="1"/>
  <c r="D1758" i="2"/>
  <c r="D1799" i="2"/>
  <c r="E1799" i="2" s="1"/>
  <c r="D1813" i="2"/>
  <c r="E1813" i="2" s="1"/>
  <c r="D1822" i="2"/>
  <c r="E1822" i="2" s="1"/>
  <c r="D1800" i="2"/>
  <c r="E1800" i="2" s="1"/>
  <c r="D1767" i="2"/>
  <c r="D1804" i="2"/>
  <c r="E1804" i="2" s="1"/>
  <c r="D1786" i="2"/>
  <c r="D1789" i="2"/>
  <c r="E1789" i="2" s="1"/>
  <c r="D1768" i="2"/>
  <c r="E1768" i="2" s="1"/>
  <c r="D1776" i="2"/>
  <c r="E1776" i="2" s="1"/>
  <c r="D1771" i="2"/>
  <c r="E1771" i="2" s="1"/>
  <c r="D1772" i="2"/>
  <c r="E1772" i="2" s="1"/>
  <c r="D1773" i="2"/>
  <c r="E1773" i="2" s="1"/>
  <c r="D1774" i="2"/>
  <c r="E1774" i="2" s="1"/>
  <c r="D1775" i="2"/>
  <c r="E1775" i="2" s="1"/>
  <c r="D1744" i="2"/>
  <c r="E1744" i="2" s="1"/>
  <c r="D1760" i="2"/>
  <c r="E1760" i="2" s="1"/>
  <c r="D1764" i="2"/>
  <c r="E1764" i="2" s="1"/>
  <c r="D1765" i="2"/>
  <c r="E1765" i="2" s="1"/>
  <c r="D1761" i="2"/>
  <c r="D1762" i="2"/>
  <c r="D1763" i="2"/>
  <c r="E1763" i="2" s="1"/>
  <c r="D1766" i="2"/>
  <c r="E1766" i="2" s="1"/>
  <c r="D1777" i="2"/>
  <c r="D1787" i="2"/>
  <c r="E1787" i="2" s="1"/>
  <c r="D1792" i="2"/>
  <c r="E1792" i="2" s="1"/>
  <c r="D1790" i="2"/>
  <c r="D1778" i="2"/>
  <c r="E1778" i="2" s="1"/>
  <c r="D1781" i="2"/>
  <c r="E1781" i="2" s="1"/>
  <c r="D1782" i="2"/>
  <c r="E1782" i="2" s="1"/>
  <c r="D1805" i="2"/>
  <c r="E1805" i="2" s="1"/>
  <c r="D1783" i="2"/>
  <c r="E1783" i="2" s="1"/>
  <c r="D1823" i="2"/>
  <c r="E1823" i="2" s="1"/>
  <c r="D1784" i="2"/>
  <c r="E1784" i="2" s="1"/>
  <c r="D1769" i="2"/>
  <c r="D1824" i="2"/>
  <c r="E1824" i="2" s="1"/>
  <c r="D1745" i="2"/>
  <c r="D1779" i="2"/>
  <c r="D1770" i="2"/>
  <c r="D1780" i="2"/>
  <c r="E1780" i="2" s="1"/>
  <c r="D1814" i="2"/>
  <c r="E1814" i="2" s="1"/>
  <c r="D1759" i="2"/>
  <c r="E1759" i="2" s="1"/>
  <c r="D1815" i="2"/>
  <c r="D1816" i="2"/>
  <c r="E1816" i="2" s="1"/>
  <c r="D1749" i="2"/>
  <c r="E1749" i="2" s="1"/>
  <c r="D1793" i="2"/>
  <c r="D1794" i="2"/>
  <c r="D1795" i="2"/>
  <c r="E1795" i="2" s="1"/>
  <c r="D1828" i="2"/>
  <c r="E1828" i="2" s="1"/>
  <c r="D1806" i="2"/>
  <c r="E1806" i="2" s="1"/>
  <c r="D1750" i="2"/>
  <c r="E1750" i="2" s="1"/>
  <c r="D1754" i="2"/>
  <c r="D1842" i="2"/>
  <c r="D1833" i="2"/>
  <c r="E1833" i="2" s="1"/>
  <c r="D1843" i="2"/>
  <c r="E1843" i="2" s="1"/>
  <c r="D1912" i="2"/>
  <c r="E1912" i="2" s="1"/>
  <c r="D1844" i="2"/>
  <c r="E1844" i="2" s="1"/>
  <c r="D1908" i="2"/>
  <c r="E1908" i="2" s="1"/>
  <c r="D1878" i="2"/>
  <c r="E1878" i="2" s="1"/>
  <c r="D1888" i="2"/>
  <c r="D1883" i="2"/>
  <c r="E1883" i="2" s="1"/>
  <c r="D1899" i="2"/>
  <c r="D1840" i="2"/>
  <c r="E1840" i="2" s="1"/>
  <c r="D1839" i="2"/>
  <c r="D1875" i="2"/>
  <c r="E1875" i="2" s="1"/>
  <c r="D1913" i="2"/>
  <c r="E1913" i="2" s="1"/>
  <c r="D1889" i="2"/>
  <c r="E1889" i="2" s="1"/>
  <c r="D1914" i="2"/>
  <c r="E1914" i="2" s="1"/>
  <c r="D1834" i="2"/>
  <c r="E1834" i="2" s="1"/>
  <c r="D1884" i="2"/>
  <c r="E1884" i="2" s="1"/>
  <c r="D1885" i="2"/>
  <c r="E1885" i="2" s="1"/>
  <c r="D1829" i="2"/>
  <c r="E1829" i="2" s="1"/>
  <c r="D1830" i="2"/>
  <c r="E1830" i="2" s="1"/>
  <c r="D1835" i="2"/>
  <c r="E1835" i="2" s="1"/>
  <c r="D1904" i="2"/>
  <c r="E1904" i="2" s="1"/>
  <c r="D1890" i="2"/>
  <c r="E1890" i="2" s="1"/>
  <c r="D1838" i="2"/>
  <c r="D1894" i="2"/>
  <c r="E1894" i="2" s="1"/>
  <c r="D1895" i="2"/>
  <c r="E1895" i="2" s="1"/>
  <c r="D1896" i="2"/>
  <c r="E1896" i="2" s="1"/>
  <c r="D1897" i="2"/>
  <c r="E1897" i="2" s="1"/>
  <c r="D1898" i="2"/>
  <c r="E1898" i="2" s="1"/>
  <c r="D1905" i="2"/>
  <c r="D1906" i="2"/>
  <c r="E1906" i="2" s="1"/>
  <c r="D1872" i="2"/>
  <c r="D1907" i="2"/>
  <c r="E1907" i="2" s="1"/>
  <c r="D1845" i="2"/>
  <c r="E1845" i="2" s="1"/>
  <c r="D1886" i="2"/>
  <c r="E1886" i="2" s="1"/>
  <c r="D1900" i="2"/>
  <c r="E1900" i="2" s="1"/>
  <c r="D1909" i="2"/>
  <c r="E1909" i="2" s="1"/>
  <c r="D1887" i="2"/>
  <c r="E1887" i="2" s="1"/>
  <c r="D1854" i="2"/>
  <c r="D1891" i="2"/>
  <c r="E1891" i="2" s="1"/>
  <c r="D1873" i="2"/>
  <c r="D1876" i="2"/>
  <c r="E1876" i="2" s="1"/>
  <c r="D1855" i="2"/>
  <c r="E1855" i="2" s="1"/>
  <c r="D1863" i="2"/>
  <c r="E1863" i="2" s="1"/>
  <c r="D1858" i="2"/>
  <c r="E1858" i="2" s="1"/>
  <c r="D1859" i="2"/>
  <c r="E1859" i="2" s="1"/>
  <c r="D1860" i="2"/>
  <c r="E1860" i="2" s="1"/>
  <c r="D1861" i="2"/>
  <c r="E1861" i="2" s="1"/>
  <c r="D1862" i="2"/>
  <c r="E1862" i="2" s="1"/>
  <c r="D1831" i="2"/>
  <c r="E1831" i="2" s="1"/>
  <c r="D1847" i="2"/>
  <c r="D1851" i="2"/>
  <c r="E1851" i="2" s="1"/>
  <c r="D1852" i="2"/>
  <c r="E1852" i="2" s="1"/>
  <c r="D1848" i="2"/>
  <c r="E1848" i="2" s="1"/>
  <c r="D1849" i="2"/>
  <c r="D1850" i="2"/>
  <c r="E1850" i="2" s="1"/>
  <c r="D1853" i="2"/>
  <c r="E1853" i="2" s="1"/>
  <c r="D1864" i="2"/>
  <c r="E1864" i="2" s="1"/>
  <c r="D1874" i="2"/>
  <c r="D1879" i="2"/>
  <c r="E1879" i="2" s="1"/>
  <c r="D1877" i="2"/>
  <c r="E1877" i="2" s="1"/>
  <c r="D1865" i="2"/>
  <c r="E1865" i="2" s="1"/>
  <c r="D1868" i="2"/>
  <c r="E1868" i="2" s="1"/>
  <c r="D1869" i="2"/>
  <c r="E1869" i="2" s="1"/>
  <c r="D1892" i="2"/>
  <c r="E1892" i="2" s="1"/>
  <c r="D1870" i="2"/>
  <c r="E1870" i="2" s="1"/>
  <c r="D1910" i="2"/>
  <c r="E1910" i="2" s="1"/>
  <c r="D1871" i="2"/>
  <c r="E1871" i="2" s="1"/>
  <c r="D1856" i="2"/>
  <c r="E1856" i="2" s="1"/>
  <c r="D1911" i="2"/>
  <c r="E1911" i="2" s="1"/>
  <c r="D1832" i="2"/>
  <c r="D1866" i="2"/>
  <c r="D1857" i="2"/>
  <c r="D1867" i="2"/>
  <c r="E1867" i="2" s="1"/>
  <c r="D1901" i="2"/>
  <c r="E1901" i="2" s="1"/>
  <c r="D1846" i="2"/>
  <c r="E1846" i="2" s="1"/>
  <c r="D1902" i="2"/>
  <c r="E1902" i="2" s="1"/>
  <c r="D1903" i="2"/>
  <c r="E1903" i="2" s="1"/>
  <c r="D1836" i="2"/>
  <c r="E1836" i="2" s="1"/>
  <c r="D1880" i="2"/>
  <c r="D1881" i="2"/>
  <c r="D1882" i="2"/>
  <c r="E1882" i="2" s="1"/>
  <c r="D1915" i="2"/>
  <c r="E1915" i="2" s="1"/>
  <c r="D1893" i="2"/>
  <c r="E1893" i="2" s="1"/>
  <c r="D1837" i="2"/>
  <c r="E1837" i="2" s="1"/>
  <c r="D1841" i="2"/>
  <c r="D1929" i="2"/>
  <c r="D1920" i="2"/>
  <c r="E1920" i="2" s="1"/>
  <c r="D1930" i="2"/>
  <c r="D1999" i="2"/>
  <c r="E1999" i="2" s="1"/>
  <c r="D1931" i="2"/>
  <c r="E1931" i="2" s="1"/>
  <c r="D1995" i="2"/>
  <c r="E1995" i="2" s="1"/>
  <c r="D1965" i="2"/>
  <c r="E1965" i="2" s="1"/>
  <c r="D1975" i="2"/>
  <c r="D1970" i="2"/>
  <c r="E1970" i="2" s="1"/>
  <c r="D1986" i="2"/>
  <c r="D1927" i="2"/>
  <c r="E1927" i="2" s="1"/>
  <c r="D1926" i="2"/>
  <c r="E1926" i="2" s="1"/>
  <c r="D1962" i="2"/>
  <c r="D2000" i="2"/>
  <c r="E2000" i="2" s="1"/>
  <c r="D1976" i="2"/>
  <c r="E1976" i="2" s="1"/>
  <c r="D2001" i="2"/>
  <c r="E2001" i="2" s="1"/>
  <c r="D1921" i="2"/>
  <c r="E1921" i="2" s="1"/>
  <c r="D1971" i="2"/>
  <c r="E1971" i="2" s="1"/>
  <c r="D1972" i="2"/>
  <c r="E1972" i="2" s="1"/>
  <c r="D1916" i="2"/>
  <c r="E1916" i="2" s="1"/>
  <c r="D1917" i="2"/>
  <c r="E1917" i="2" s="1"/>
  <c r="D1922" i="2"/>
  <c r="E1922" i="2" s="1"/>
  <c r="D1991" i="2"/>
  <c r="E1991" i="2" s="1"/>
  <c r="D1977" i="2"/>
  <c r="E1977" i="2" s="1"/>
  <c r="D1925" i="2"/>
  <c r="E1925" i="2" s="1"/>
  <c r="D1981" i="2"/>
  <c r="E1981" i="2" s="1"/>
  <c r="D1982" i="2"/>
  <c r="E1982" i="2" s="1"/>
  <c r="D1983" i="2"/>
  <c r="E1983" i="2" s="1"/>
  <c r="D1984" i="2"/>
  <c r="E1984" i="2" s="1"/>
  <c r="D1985" i="2"/>
  <c r="E1985" i="2" s="1"/>
  <c r="D1992" i="2"/>
  <c r="E1992" i="2" s="1"/>
  <c r="D1993" i="2"/>
  <c r="E1993" i="2" s="1"/>
  <c r="D1959" i="2"/>
  <c r="D1994" i="2"/>
  <c r="E1994" i="2" s="1"/>
  <c r="D1932" i="2"/>
  <c r="E1932" i="2" s="1"/>
  <c r="D1973" i="2"/>
  <c r="E1973" i="2" s="1"/>
  <c r="D1987" i="2"/>
  <c r="E1987" i="2" s="1"/>
  <c r="D1996" i="2"/>
  <c r="E1996" i="2" s="1"/>
  <c r="D1974" i="2"/>
  <c r="E1974" i="2" s="1"/>
  <c r="D1941" i="2"/>
  <c r="E1941" i="2" s="1"/>
  <c r="D1978" i="2"/>
  <c r="E1978" i="2" s="1"/>
  <c r="D1960" i="2"/>
  <c r="D1963" i="2"/>
  <c r="D1942" i="2"/>
  <c r="E1942" i="2" s="1"/>
  <c r="D1950" i="2"/>
  <c r="D1945" i="2"/>
  <c r="E1945" i="2" s="1"/>
  <c r="D1946" i="2"/>
  <c r="E1946" i="2" s="1"/>
  <c r="D1947" i="2"/>
  <c r="E1947" i="2" s="1"/>
  <c r="D1948" i="2"/>
  <c r="E1948" i="2" s="1"/>
  <c r="D1949" i="2"/>
  <c r="E1949" i="2" s="1"/>
  <c r="D1918" i="2"/>
  <c r="E1918" i="2" s="1"/>
  <c r="D1934" i="2"/>
  <c r="E1934" i="2" s="1"/>
  <c r="D1938" i="2"/>
  <c r="D1939" i="2"/>
  <c r="E1939" i="2" s="1"/>
  <c r="D1935" i="2"/>
  <c r="E1935" i="2" s="1"/>
  <c r="D1936" i="2"/>
  <c r="E1936" i="2" s="1"/>
  <c r="D1937" i="2"/>
  <c r="E1937" i="2" s="1"/>
  <c r="D1940" i="2"/>
  <c r="E1940" i="2" s="1"/>
  <c r="D1951" i="2"/>
  <c r="E1951" i="2" s="1"/>
  <c r="D1961" i="2"/>
  <c r="D1966" i="2"/>
  <c r="E1966" i="2" s="1"/>
  <c r="D1964" i="2"/>
  <c r="E1964" i="2" s="1"/>
  <c r="D1952" i="2"/>
  <c r="E1952" i="2" s="1"/>
  <c r="D1955" i="2"/>
  <c r="E1955" i="2" s="1"/>
  <c r="D1956" i="2"/>
  <c r="E1956" i="2" s="1"/>
  <c r="D1979" i="2"/>
  <c r="E1979" i="2" s="1"/>
  <c r="D1957" i="2"/>
  <c r="E1957" i="2" s="1"/>
  <c r="D1997" i="2"/>
  <c r="E1997" i="2" s="1"/>
  <c r="D1958" i="2"/>
  <c r="E1958" i="2" s="1"/>
  <c r="D1943" i="2"/>
  <c r="E1943" i="2" s="1"/>
  <c r="D1998" i="2"/>
  <c r="E1998" i="2" s="1"/>
  <c r="D1919" i="2"/>
  <c r="D1953" i="2"/>
  <c r="D1944" i="2"/>
  <c r="D1954" i="2"/>
  <c r="D1988" i="2"/>
  <c r="E1988" i="2" s="1"/>
  <c r="D1933" i="2"/>
  <c r="E1933" i="2" s="1"/>
  <c r="D1989" i="2"/>
  <c r="E1989" i="2" s="1"/>
  <c r="D1990" i="2"/>
  <c r="E1990" i="2" s="1"/>
  <c r="D1923" i="2"/>
  <c r="E1923" i="2" s="1"/>
  <c r="D1967" i="2"/>
  <c r="D1968" i="2"/>
  <c r="D1969" i="2"/>
  <c r="E1969" i="2" s="1"/>
  <c r="D2002" i="2"/>
  <c r="E2002" i="2" s="1"/>
  <c r="D1980" i="2"/>
  <c r="E1980" i="2" s="1"/>
  <c r="D1924" i="2"/>
  <c r="E1924" i="2" s="1"/>
  <c r="D1928" i="2"/>
  <c r="E1928" i="2" s="1"/>
  <c r="D2016" i="2"/>
  <c r="E2016" i="2" s="1"/>
  <c r="D2007" i="2"/>
  <c r="E2007" i="2" s="1"/>
  <c r="D2017" i="2"/>
  <c r="D2086" i="2"/>
  <c r="E2086" i="2" s="1"/>
  <c r="D2018" i="2"/>
  <c r="D2082" i="2"/>
  <c r="E2082" i="2" s="1"/>
  <c r="D2052" i="2"/>
  <c r="E2052" i="2" s="1"/>
  <c r="D2062" i="2"/>
  <c r="E2062" i="2" s="1"/>
  <c r="D2057" i="2"/>
  <c r="E2057" i="2" s="1"/>
  <c r="D2073" i="2"/>
  <c r="D2014" i="2"/>
  <c r="D2013" i="2"/>
  <c r="E2013" i="2" s="1"/>
  <c r="D2049" i="2"/>
  <c r="D2087" i="2"/>
  <c r="E2087" i="2" s="1"/>
  <c r="D2063" i="2"/>
  <c r="E2063" i="2" s="1"/>
  <c r="D2088" i="2"/>
  <c r="E2088" i="2" s="1"/>
  <c r="D2008" i="2"/>
  <c r="E2008" i="2" s="1"/>
  <c r="D2058" i="2"/>
  <c r="E2058" i="2" s="1"/>
  <c r="D2059" i="2"/>
  <c r="E2059" i="2" s="1"/>
  <c r="D2003" i="2"/>
  <c r="E2003" i="2" s="1"/>
  <c r="D2004" i="2"/>
  <c r="E2004" i="2" s="1"/>
  <c r="D2009" i="2"/>
  <c r="E2009" i="2" s="1"/>
  <c r="D2078" i="2"/>
  <c r="E2078" i="2" s="1"/>
  <c r="D2064" i="2"/>
  <c r="E2064" i="2" s="1"/>
  <c r="D2012" i="2"/>
  <c r="E2012" i="2" s="1"/>
  <c r="D2068" i="2"/>
  <c r="E2068" i="2" s="1"/>
  <c r="D2069" i="2"/>
  <c r="E2069" i="2" s="1"/>
  <c r="D2070" i="2"/>
  <c r="E2070" i="2" s="1"/>
  <c r="D2071" i="2"/>
  <c r="E2071" i="2" s="1"/>
  <c r="D2072" i="2"/>
  <c r="E2072" i="2" s="1"/>
  <c r="D2079" i="2"/>
  <c r="E2079" i="2" s="1"/>
  <c r="D2080" i="2"/>
  <c r="E2080" i="2" s="1"/>
  <c r="D2046" i="2"/>
  <c r="D2081" i="2"/>
  <c r="E2081" i="2" s="1"/>
  <c r="D2019" i="2"/>
  <c r="E2019" i="2" s="1"/>
  <c r="D2060" i="2"/>
  <c r="E2060" i="2" s="1"/>
  <c r="D2074" i="2"/>
  <c r="D2083" i="2"/>
  <c r="E2083" i="2" s="1"/>
  <c r="D2061" i="2"/>
  <c r="E2061" i="2" s="1"/>
  <c r="D2028" i="2"/>
  <c r="E2028" i="2" s="1"/>
  <c r="D2065" i="2"/>
  <c r="E2065" i="2" s="1"/>
  <c r="D2047" i="2"/>
  <c r="D2050" i="2"/>
  <c r="D2029" i="2"/>
  <c r="E2029" i="2" s="1"/>
  <c r="D2037" i="2"/>
  <c r="E2037" i="2" s="1"/>
  <c r="D2032" i="2"/>
  <c r="E2032" i="2" s="1"/>
  <c r="D2033" i="2"/>
  <c r="E2033" i="2" s="1"/>
  <c r="D2034" i="2"/>
  <c r="E2034" i="2" s="1"/>
  <c r="D2035" i="2"/>
  <c r="E2035" i="2" s="1"/>
  <c r="D2036" i="2"/>
  <c r="E2036" i="2" s="1"/>
  <c r="D2005" i="2"/>
  <c r="E2005" i="2" s="1"/>
  <c r="D2021" i="2"/>
  <c r="E2021" i="2" s="1"/>
  <c r="D2025" i="2"/>
  <c r="D2026" i="2"/>
  <c r="D2022" i="2"/>
  <c r="E2022" i="2" s="1"/>
  <c r="D2023" i="2"/>
  <c r="E2023" i="2" s="1"/>
  <c r="D2024" i="2"/>
  <c r="E2024" i="2" s="1"/>
  <c r="D2027" i="2"/>
  <c r="E2027" i="2" s="1"/>
  <c r="D2038" i="2"/>
  <c r="D2048" i="2"/>
  <c r="D2053" i="2"/>
  <c r="E2053" i="2" s="1"/>
  <c r="D2051" i="2"/>
  <c r="E2051" i="2" s="1"/>
  <c r="D2039" i="2"/>
  <c r="E2039" i="2" s="1"/>
  <c r="D2042" i="2"/>
  <c r="E2042" i="2" s="1"/>
  <c r="D2043" i="2"/>
  <c r="E2043" i="2" s="1"/>
  <c r="D2066" i="2"/>
  <c r="E2066" i="2" s="1"/>
  <c r="D2044" i="2"/>
  <c r="E2044" i="2" s="1"/>
  <c r="D2084" i="2"/>
  <c r="E2084" i="2" s="1"/>
  <c r="D2045" i="2"/>
  <c r="E2045" i="2" s="1"/>
  <c r="D2030" i="2"/>
  <c r="D2085" i="2"/>
  <c r="E2085" i="2" s="1"/>
  <c r="D2006" i="2"/>
  <c r="E2006" i="2" s="1"/>
  <c r="D2040" i="2"/>
  <c r="E2040" i="2" s="1"/>
  <c r="D2031" i="2"/>
  <c r="D2041" i="2"/>
  <c r="D2075" i="2"/>
  <c r="D2020" i="2"/>
  <c r="E2020" i="2" s="1"/>
  <c r="D2076" i="2"/>
  <c r="E2076" i="2" s="1"/>
  <c r="D2077" i="2"/>
  <c r="E2077" i="2" s="1"/>
  <c r="D2010" i="2"/>
  <c r="E2010" i="2" s="1"/>
  <c r="D2054" i="2"/>
  <c r="D2055" i="2"/>
  <c r="D2056" i="2"/>
  <c r="E2056" i="2" s="1"/>
  <c r="D2089" i="2"/>
  <c r="E2089" i="2" s="1"/>
  <c r="D2067" i="2"/>
  <c r="E2067" i="2" s="1"/>
  <c r="D2011" i="2"/>
  <c r="E2011" i="2" s="1"/>
  <c r="D2015" i="2"/>
  <c r="E2015" i="2" s="1"/>
  <c r="D2103" i="2"/>
  <c r="E2103" i="2" s="1"/>
  <c r="D2094" i="2"/>
  <c r="E2094" i="2" s="1"/>
  <c r="D2104" i="2"/>
  <c r="D2173" i="2"/>
  <c r="E2173" i="2" s="1"/>
  <c r="D2105" i="2"/>
  <c r="D2169" i="2"/>
  <c r="E2169" i="2" s="1"/>
  <c r="D2139" i="2"/>
  <c r="E2139" i="2" s="1"/>
  <c r="D2149" i="2"/>
  <c r="E2149" i="2" s="1"/>
  <c r="D2144" i="2"/>
  <c r="E2144" i="2" s="1"/>
  <c r="D2160" i="2"/>
  <c r="E2160" i="2" s="1"/>
  <c r="D2101" i="2"/>
  <c r="E2101" i="2" s="1"/>
  <c r="D2100" i="2"/>
  <c r="E2100" i="2" s="1"/>
  <c r="D2136" i="2"/>
  <c r="D2174" i="2"/>
  <c r="E2174" i="2" s="1"/>
  <c r="D2150" i="2"/>
  <c r="E2150" i="2" s="1"/>
  <c r="D2175" i="2"/>
  <c r="E2175" i="2" s="1"/>
  <c r="D2095" i="2"/>
  <c r="E2095" i="2" s="1"/>
  <c r="D2145" i="2"/>
  <c r="E2145" i="2" s="1"/>
  <c r="D2146" i="2"/>
  <c r="D2090" i="2"/>
  <c r="E2090" i="2" s="1"/>
  <c r="D2091" i="2"/>
  <c r="D2096" i="2"/>
  <c r="E2096" i="2" s="1"/>
  <c r="D2165" i="2"/>
  <c r="E2165" i="2" s="1"/>
  <c r="D2151" i="2"/>
  <c r="E2151" i="2" s="1"/>
  <c r="D2099" i="2"/>
  <c r="E2099" i="2" s="1"/>
  <c r="D2155" i="2"/>
  <c r="E2155" i="2" s="1"/>
  <c r="D2156" i="2"/>
  <c r="E2156" i="2" s="1"/>
  <c r="D2157" i="2"/>
  <c r="E2157" i="2" s="1"/>
  <c r="D2158" i="2"/>
  <c r="E2158" i="2" s="1"/>
  <c r="D2159" i="2"/>
  <c r="E2159" i="2" s="1"/>
  <c r="D2166" i="2"/>
  <c r="D2167" i="2"/>
  <c r="E2167" i="2" s="1"/>
  <c r="D2133" i="2"/>
  <c r="E2133" i="2" s="1"/>
  <c r="D2168" i="2"/>
  <c r="E2168" i="2" s="1"/>
  <c r="D2106" i="2"/>
  <c r="D2147" i="2"/>
  <c r="E2147" i="2" s="1"/>
  <c r="D2161" i="2"/>
  <c r="D2170" i="2"/>
  <c r="E2170" i="2" s="1"/>
  <c r="D2148" i="2"/>
  <c r="E2148" i="2" s="1"/>
  <c r="D2115" i="2"/>
  <c r="E2115" i="2" s="1"/>
  <c r="D2152" i="2"/>
  <c r="E2152" i="2" s="1"/>
  <c r="D2134" i="2"/>
  <c r="D2137" i="2"/>
  <c r="D2116" i="2"/>
  <c r="E2116" i="2" s="1"/>
  <c r="D2124" i="2"/>
  <c r="E2124" i="2" s="1"/>
  <c r="D2119" i="2"/>
  <c r="E2119" i="2" s="1"/>
  <c r="D2120" i="2"/>
  <c r="E2120" i="2" s="1"/>
  <c r="D2121" i="2"/>
  <c r="E2121" i="2" s="1"/>
  <c r="D2122" i="2"/>
  <c r="E2122" i="2" s="1"/>
  <c r="D2123" i="2"/>
  <c r="E2123" i="2" s="1"/>
  <c r="D2092" i="2"/>
  <c r="E2092" i="2" s="1"/>
  <c r="D2108" i="2"/>
  <c r="E2108" i="2" s="1"/>
  <c r="D2112" i="2"/>
  <c r="D2113" i="2"/>
  <c r="D2109" i="2"/>
  <c r="E2109" i="2" s="1"/>
  <c r="D2110" i="2"/>
  <c r="E2110" i="2" s="1"/>
  <c r="D2111" i="2"/>
  <c r="E2111" i="2" s="1"/>
  <c r="D2114" i="2"/>
  <c r="E2114" i="2" s="1"/>
  <c r="D2125" i="2"/>
  <c r="E2125" i="2" s="1"/>
  <c r="D2135" i="2"/>
  <c r="D2140" i="2"/>
  <c r="E2140" i="2" s="1"/>
  <c r="D2138" i="2"/>
  <c r="D2126" i="2"/>
  <c r="E2126" i="2" s="1"/>
  <c r="D2129" i="2"/>
  <c r="E2129" i="2" s="1"/>
  <c r="D2130" i="2"/>
  <c r="E2130" i="2" s="1"/>
  <c r="D2153" i="2"/>
  <c r="E2153" i="2" s="1"/>
  <c r="D2131" i="2"/>
  <c r="E2131" i="2" s="1"/>
  <c r="D2171" i="2"/>
  <c r="E2171" i="2" s="1"/>
  <c r="D2132" i="2"/>
  <c r="E2132" i="2" s="1"/>
  <c r="D2117" i="2"/>
  <c r="E2117" i="2" s="1"/>
  <c r="D2172" i="2"/>
  <c r="E2172" i="2" s="1"/>
  <c r="D2093" i="2"/>
  <c r="E2093" i="2" s="1"/>
  <c r="D2127" i="2"/>
  <c r="E2127" i="2" s="1"/>
  <c r="D2118" i="2"/>
  <c r="D2128" i="2"/>
  <c r="D2162" i="2"/>
  <c r="D2107" i="2"/>
  <c r="D2163" i="2"/>
  <c r="E2163" i="2" s="1"/>
  <c r="D2164" i="2"/>
  <c r="E2164" i="2" s="1"/>
  <c r="D2097" i="2"/>
  <c r="E2097" i="2" s="1"/>
  <c r="D2141" i="2"/>
  <c r="E2141" i="2" s="1"/>
  <c r="D2142" i="2"/>
  <c r="D2143" i="2"/>
  <c r="E2143" i="2" s="1"/>
  <c r="D2176" i="2"/>
  <c r="E2176" i="2" s="1"/>
  <c r="D2154" i="2"/>
  <c r="E2154" i="2" s="1"/>
  <c r="D2098" i="2"/>
  <c r="E2098" i="2" s="1"/>
  <c r="D2102" i="2"/>
  <c r="D2190" i="2"/>
  <c r="E2190" i="2" s="1"/>
  <c r="D2181" i="2"/>
  <c r="E2181" i="2" s="1"/>
  <c r="D2191" i="2"/>
  <c r="D2260" i="2"/>
  <c r="E2260" i="2" s="1"/>
  <c r="D2192" i="2"/>
  <c r="D2256" i="2"/>
  <c r="E2256" i="2" s="1"/>
  <c r="D2226" i="2"/>
  <c r="E2226" i="2" s="1"/>
  <c r="D2236" i="2"/>
  <c r="E2236" i="2" s="1"/>
  <c r="D2231" i="2"/>
  <c r="E2231" i="2" s="1"/>
  <c r="D2247" i="2"/>
  <c r="E2247" i="2" s="1"/>
  <c r="D2188" i="2"/>
  <c r="E2188" i="2" s="1"/>
  <c r="D2187" i="2"/>
  <c r="E2187" i="2" s="1"/>
  <c r="D2223" i="2"/>
  <c r="D2261" i="2"/>
  <c r="E2261" i="2" s="1"/>
  <c r="D2237" i="2"/>
  <c r="E2237" i="2" s="1"/>
  <c r="D2262" i="2"/>
  <c r="E2262" i="2" s="1"/>
  <c r="D2182" i="2"/>
  <c r="E2182" i="2" s="1"/>
  <c r="D2232" i="2"/>
  <c r="E2232" i="2" s="1"/>
  <c r="D2233" i="2"/>
  <c r="D2177" i="2"/>
  <c r="E2177" i="2" s="1"/>
  <c r="D2178" i="2"/>
  <c r="D2183" i="2"/>
  <c r="E2183" i="2" s="1"/>
  <c r="D2252" i="2"/>
  <c r="E2252" i="2" s="1"/>
  <c r="D2238" i="2"/>
  <c r="E2238" i="2" s="1"/>
  <c r="D2186" i="2"/>
  <c r="D2242" i="2"/>
  <c r="E2242" i="2" s="1"/>
  <c r="D2243" i="2"/>
  <c r="E2243" i="2" s="1"/>
  <c r="D2244" i="2"/>
  <c r="E2244" i="2" s="1"/>
  <c r="D2245" i="2"/>
  <c r="E2245" i="2" s="1"/>
  <c r="D2246" i="2"/>
  <c r="E2246" i="2" s="1"/>
  <c r="D2253" i="2"/>
  <c r="E2253" i="2" s="1"/>
  <c r="D2254" i="2"/>
  <c r="E2254" i="2" s="1"/>
  <c r="D2220" i="2"/>
  <c r="E2220" i="2" s="1"/>
  <c r="D2255" i="2"/>
  <c r="E2255" i="2" s="1"/>
  <c r="D2193" i="2"/>
  <c r="D2234" i="2"/>
  <c r="E2234" i="2" s="1"/>
  <c r="D2248" i="2"/>
  <c r="D2257" i="2"/>
  <c r="E2257" i="2" s="1"/>
  <c r="D2235" i="2"/>
  <c r="E2235" i="2" s="1"/>
  <c r="D2202" i="2"/>
  <c r="D2239" i="2"/>
  <c r="E2239" i="2" s="1"/>
  <c r="D2221" i="2"/>
  <c r="E2221" i="2" s="1"/>
  <c r="D2224" i="2"/>
  <c r="E2224" i="2" s="1"/>
  <c r="D2203" i="2"/>
  <c r="E2203" i="2" s="1"/>
  <c r="D2211" i="2"/>
  <c r="E2211" i="2" s="1"/>
  <c r="D2206" i="2"/>
  <c r="E2206" i="2" s="1"/>
  <c r="D2207" i="2"/>
  <c r="E2207" i="2" s="1"/>
  <c r="D2208" i="2"/>
  <c r="E2208" i="2" s="1"/>
  <c r="D2209" i="2"/>
  <c r="E2209" i="2" s="1"/>
  <c r="D2210" i="2"/>
  <c r="E2210" i="2" s="1"/>
  <c r="D2179" i="2"/>
  <c r="E2179" i="2" s="1"/>
  <c r="D2195" i="2"/>
  <c r="E2195" i="2" s="1"/>
  <c r="D2199" i="2"/>
  <c r="D2200" i="2"/>
  <c r="D2196" i="2"/>
  <c r="E2196" i="2" s="1"/>
  <c r="D2197" i="2"/>
  <c r="E2197" i="2" s="1"/>
  <c r="D2198" i="2"/>
  <c r="E2198" i="2" s="1"/>
  <c r="D2201" i="2"/>
  <c r="E2201" i="2" s="1"/>
  <c r="D2212" i="2"/>
  <c r="E2212" i="2" s="1"/>
  <c r="D2222" i="2"/>
  <c r="D2227" i="2"/>
  <c r="E2227" i="2" s="1"/>
  <c r="D2225" i="2"/>
  <c r="D2213" i="2"/>
  <c r="E2213" i="2" s="1"/>
  <c r="D2216" i="2"/>
  <c r="E2216" i="2" s="1"/>
  <c r="D2217" i="2"/>
  <c r="E2217" i="2" s="1"/>
  <c r="D2240" i="2"/>
  <c r="E2240" i="2" s="1"/>
  <c r="D2218" i="2"/>
  <c r="E2218" i="2" s="1"/>
  <c r="D2258" i="2"/>
  <c r="E2258" i="2" s="1"/>
  <c r="D2219" i="2"/>
  <c r="E2219" i="2" s="1"/>
  <c r="D2204" i="2"/>
  <c r="E2204" i="2" s="1"/>
  <c r="D2259" i="2"/>
  <c r="E2259" i="2" s="1"/>
  <c r="D2180" i="2"/>
  <c r="E2180" i="2" s="1"/>
  <c r="D2214" i="2"/>
  <c r="E2214" i="2" s="1"/>
  <c r="D2205" i="2"/>
  <c r="E2205" i="2" s="1"/>
  <c r="D2215" i="2"/>
  <c r="D2249" i="2"/>
  <c r="D2194" i="2"/>
  <c r="D2250" i="2"/>
  <c r="D2251" i="2"/>
  <c r="E2251" i="2" s="1"/>
  <c r="D2184" i="2"/>
  <c r="E2184" i="2" s="1"/>
  <c r="D2228" i="2"/>
  <c r="E2228" i="2" s="1"/>
  <c r="D2229" i="2"/>
  <c r="E2229" i="2" s="1"/>
  <c r="D2230" i="2"/>
  <c r="E2230" i="2" s="1"/>
  <c r="D2263" i="2"/>
  <c r="E2263" i="2" s="1"/>
  <c r="D2241" i="2"/>
  <c r="E2241" i="2" s="1"/>
  <c r="D2185" i="2"/>
  <c r="E2185" i="2" s="1"/>
  <c r="D2189" i="2"/>
  <c r="E2189" i="2" s="1"/>
  <c r="D2277" i="2"/>
  <c r="E2277" i="2" s="1"/>
  <c r="D2268" i="2"/>
  <c r="E2268" i="2" s="1"/>
  <c r="D2278" i="2"/>
  <c r="E2278" i="2" s="1"/>
  <c r="D2347" i="2"/>
  <c r="E2347" i="2" s="1"/>
  <c r="D2279" i="2"/>
  <c r="D2343" i="2"/>
  <c r="E2343" i="2" s="1"/>
  <c r="D2313" i="2"/>
  <c r="E2313" i="2" s="1"/>
  <c r="D2323" i="2"/>
  <c r="E2323" i="2" s="1"/>
  <c r="D2318" i="2"/>
  <c r="E2318" i="2" s="1"/>
  <c r="D2334" i="2"/>
  <c r="E2334" i="2" s="1"/>
  <c r="D2275" i="2"/>
  <c r="E2275" i="2" s="1"/>
  <c r="D2274" i="2"/>
  <c r="D2310" i="2"/>
  <c r="D2348" i="2"/>
  <c r="E2348" i="2" s="1"/>
  <c r="D2324" i="2"/>
  <c r="E2324" i="2" s="1"/>
  <c r="D2349" i="2"/>
  <c r="E2349" i="2" s="1"/>
  <c r="D2269" i="2"/>
  <c r="E2269" i="2" s="1"/>
  <c r="D2319" i="2"/>
  <c r="E2319" i="2" s="1"/>
  <c r="D2320" i="2"/>
  <c r="E2320" i="2" s="1"/>
  <c r="D2264" i="2"/>
  <c r="E2264" i="2" s="1"/>
  <c r="D2265" i="2"/>
  <c r="D2270" i="2"/>
  <c r="E2270" i="2" s="1"/>
  <c r="D2339" i="2"/>
  <c r="E2339" i="2" s="1"/>
  <c r="D2325" i="2"/>
  <c r="E2325" i="2" s="1"/>
  <c r="D2273" i="2"/>
  <c r="D2329" i="2"/>
  <c r="E2329" i="2" s="1"/>
  <c r="D2330" i="2"/>
  <c r="E2330" i="2" s="1"/>
  <c r="D2331" i="2"/>
  <c r="E2331" i="2" s="1"/>
  <c r="D2332" i="2"/>
  <c r="E2332" i="2" s="1"/>
  <c r="D2333" i="2"/>
  <c r="E2333" i="2" s="1"/>
  <c r="D2340" i="2"/>
  <c r="E2340" i="2" s="1"/>
  <c r="D2341" i="2"/>
  <c r="E2341" i="2" s="1"/>
  <c r="D2307" i="2"/>
  <c r="E2307" i="2" s="1"/>
  <c r="D2342" i="2"/>
  <c r="E2342" i="2" s="1"/>
  <c r="D2280" i="2"/>
  <c r="E2280" i="2" s="1"/>
  <c r="D2321" i="2"/>
  <c r="E2321" i="2" s="1"/>
  <c r="D2335" i="2"/>
  <c r="D2344" i="2"/>
  <c r="E2344" i="2" s="1"/>
  <c r="D2322" i="2"/>
  <c r="E2322" i="2" s="1"/>
  <c r="D2289" i="2"/>
  <c r="D2326" i="2"/>
  <c r="E2326" i="2" s="1"/>
  <c r="D2308" i="2"/>
  <c r="E2308" i="2" s="1"/>
  <c r="D2311" i="2"/>
  <c r="E2311" i="2" s="1"/>
  <c r="D2290" i="2"/>
  <c r="E2290" i="2" s="1"/>
  <c r="D2298" i="2"/>
  <c r="D2293" i="2"/>
  <c r="E2293" i="2" s="1"/>
  <c r="D2294" i="2"/>
  <c r="E2294" i="2" s="1"/>
  <c r="D2295" i="2"/>
  <c r="E2295" i="2" s="1"/>
  <c r="D2296" i="2"/>
  <c r="E2296" i="2" s="1"/>
  <c r="D2297" i="2"/>
  <c r="E2297" i="2" s="1"/>
  <c r="D2266" i="2"/>
  <c r="E2266" i="2" s="1"/>
  <c r="D2282" i="2"/>
  <c r="D2286" i="2"/>
  <c r="D2287" i="2"/>
  <c r="D2283" i="2"/>
  <c r="E2283" i="2" s="1"/>
  <c r="D2284" i="2"/>
  <c r="E2284" i="2" s="1"/>
  <c r="D2285" i="2"/>
  <c r="E2285" i="2" s="1"/>
  <c r="D2288" i="2"/>
  <c r="E2288" i="2" s="1"/>
  <c r="D2299" i="2"/>
  <c r="E2299" i="2" s="1"/>
  <c r="D2309" i="2"/>
  <c r="E2309" i="2" s="1"/>
  <c r="D2314" i="2"/>
  <c r="E2314" i="2" s="1"/>
  <c r="D2312" i="2"/>
  <c r="D2300" i="2"/>
  <c r="E2300" i="2" s="1"/>
  <c r="D2303" i="2"/>
  <c r="E2303" i="2" s="1"/>
  <c r="D2304" i="2"/>
  <c r="E2304" i="2" s="1"/>
  <c r="D2327" i="2"/>
  <c r="E2327" i="2" s="1"/>
  <c r="D2305" i="2"/>
  <c r="E2305" i="2" s="1"/>
  <c r="D2345" i="2"/>
  <c r="E2345" i="2" s="1"/>
  <c r="D2306" i="2"/>
  <c r="E2306" i="2" s="1"/>
  <c r="D2291" i="2"/>
  <c r="E2291" i="2" s="1"/>
  <c r="D2346" i="2"/>
  <c r="E2346" i="2" s="1"/>
  <c r="D2267" i="2"/>
  <c r="E2267" i="2" s="1"/>
  <c r="D2301" i="2"/>
  <c r="E2301" i="2" s="1"/>
  <c r="D2292" i="2"/>
  <c r="E2292" i="2" s="1"/>
  <c r="D2302" i="2"/>
  <c r="E2302" i="2" s="1"/>
  <c r="D2336" i="2"/>
  <c r="E2336" i="2" s="1"/>
  <c r="D2281" i="2"/>
  <c r="D2337" i="2"/>
  <c r="D2338" i="2"/>
  <c r="E2338" i="2" s="1"/>
  <c r="D2271" i="2"/>
  <c r="E2271" i="2" s="1"/>
  <c r="D2315" i="2"/>
  <c r="E2315" i="2" s="1"/>
  <c r="D2316" i="2"/>
  <c r="E2316" i="2" s="1"/>
  <c r="D2317" i="2"/>
  <c r="E2317" i="2" s="1"/>
  <c r="D2350" i="2"/>
  <c r="E2350" i="2" s="1"/>
  <c r="D2328" i="2"/>
  <c r="E2328" i="2" s="1"/>
  <c r="D2272" i="2"/>
  <c r="E2272" i="2" s="1"/>
  <c r="D2276" i="2"/>
  <c r="E2276" i="2" s="1"/>
  <c r="D2364" i="2"/>
  <c r="E2364" i="2" s="1"/>
  <c r="D2355" i="2"/>
  <c r="E2355" i="2" s="1"/>
  <c r="D2365" i="2"/>
  <c r="E2365" i="2" s="1"/>
  <c r="D2434" i="2"/>
  <c r="E2434" i="2" s="1"/>
  <c r="D2366" i="2"/>
  <c r="D2430" i="2"/>
  <c r="E2430" i="2" s="1"/>
  <c r="D2400" i="2"/>
  <c r="E2400" i="2" s="1"/>
  <c r="D2410" i="2"/>
  <c r="D2405" i="2"/>
  <c r="E2405" i="2" s="1"/>
  <c r="D2421" i="2"/>
  <c r="E2421" i="2" s="1"/>
  <c r="D2362" i="2"/>
  <c r="D2361" i="2"/>
  <c r="E2361" i="2" s="1"/>
  <c r="D2397" i="2"/>
  <c r="E2397" i="2" s="1"/>
  <c r="D2435" i="2"/>
  <c r="E2435" i="2" s="1"/>
  <c r="D2411" i="2"/>
  <c r="E2411" i="2" s="1"/>
  <c r="D2436" i="2"/>
  <c r="E2436" i="2" s="1"/>
  <c r="D2356" i="2"/>
  <c r="E2356" i="2" s="1"/>
  <c r="D2406" i="2"/>
  <c r="E2406" i="2" s="1"/>
  <c r="D2407" i="2"/>
  <c r="E2407" i="2" s="1"/>
  <c r="D2351" i="2"/>
  <c r="E2351" i="2" s="1"/>
  <c r="D2352" i="2"/>
  <c r="E2352" i="2" s="1"/>
  <c r="D2357" i="2"/>
  <c r="E2357" i="2" s="1"/>
  <c r="D2426" i="2"/>
  <c r="E2426" i="2" s="1"/>
  <c r="D2412" i="2"/>
  <c r="E2412" i="2" s="1"/>
  <c r="D2360" i="2"/>
  <c r="E2360" i="2" s="1"/>
  <c r="D2416" i="2"/>
  <c r="E2416" i="2" s="1"/>
  <c r="D2417" i="2"/>
  <c r="E2417" i="2" s="1"/>
  <c r="D2418" i="2"/>
  <c r="E2418" i="2" s="1"/>
  <c r="D2419" i="2"/>
  <c r="E2419" i="2" s="1"/>
  <c r="D2420" i="2"/>
  <c r="E2420" i="2" s="1"/>
  <c r="D2427" i="2"/>
  <c r="E2427" i="2" s="1"/>
  <c r="D2428" i="2"/>
  <c r="E2428" i="2" s="1"/>
  <c r="D2394" i="2"/>
  <c r="D2429" i="2"/>
  <c r="E2429" i="2" s="1"/>
  <c r="D2367" i="2"/>
  <c r="E2367" i="2" s="1"/>
  <c r="D2408" i="2"/>
  <c r="E2408" i="2" s="1"/>
  <c r="D2422" i="2"/>
  <c r="D2431" i="2"/>
  <c r="E2431" i="2" s="1"/>
  <c r="D2409" i="2"/>
  <c r="E2409" i="2" s="1"/>
  <c r="D2376" i="2"/>
  <c r="D2413" i="2"/>
  <c r="E2413" i="2" s="1"/>
  <c r="D2395" i="2"/>
  <c r="E2395" i="2" s="1"/>
  <c r="D2398" i="2"/>
  <c r="E2398" i="2" s="1"/>
  <c r="D2377" i="2"/>
  <c r="E2377" i="2" s="1"/>
  <c r="D2385" i="2"/>
  <c r="D2380" i="2"/>
  <c r="E2380" i="2" s="1"/>
  <c r="D2381" i="2"/>
  <c r="E2381" i="2" s="1"/>
  <c r="D2382" i="2"/>
  <c r="E2382" i="2" s="1"/>
  <c r="D2383" i="2"/>
  <c r="E2383" i="2" s="1"/>
  <c r="D2384" i="2"/>
  <c r="E2384" i="2" s="1"/>
  <c r="D2353" i="2"/>
  <c r="E2353" i="2" s="1"/>
  <c r="D2369" i="2"/>
  <c r="E2369" i="2" s="1"/>
  <c r="D2373" i="2"/>
  <c r="E2373" i="2" s="1"/>
  <c r="D2374" i="2"/>
  <c r="D2370" i="2"/>
  <c r="D2371" i="2"/>
  <c r="E2371" i="2" s="1"/>
  <c r="D2372" i="2"/>
  <c r="E2372" i="2" s="1"/>
  <c r="D2375" i="2"/>
  <c r="E2375" i="2" s="1"/>
  <c r="D2386" i="2"/>
  <c r="D2396" i="2"/>
  <c r="E2396" i="2" s="1"/>
  <c r="D2401" i="2"/>
  <c r="E2401" i="2" s="1"/>
  <c r="D2399" i="2"/>
  <c r="D2387" i="2"/>
  <c r="E2387" i="2" s="1"/>
  <c r="D2390" i="2"/>
  <c r="E2390" i="2" s="1"/>
  <c r="D2391" i="2"/>
  <c r="E2391" i="2" s="1"/>
  <c r="D2414" i="2"/>
  <c r="E2414" i="2" s="1"/>
  <c r="D2392" i="2"/>
  <c r="E2392" i="2" s="1"/>
  <c r="D2432" i="2"/>
  <c r="E2432" i="2" s="1"/>
  <c r="D2393" i="2"/>
  <c r="E2393" i="2" s="1"/>
  <c r="D2378" i="2"/>
  <c r="D2433" i="2"/>
  <c r="E2433" i="2" s="1"/>
  <c r="D2354" i="2"/>
  <c r="D2388" i="2"/>
  <c r="E2388" i="2" s="1"/>
  <c r="D2379" i="2"/>
  <c r="E2379" i="2" s="1"/>
  <c r="D2389" i="2"/>
  <c r="E2389" i="2" s="1"/>
  <c r="D2423" i="2"/>
  <c r="E2423" i="2" s="1"/>
  <c r="D2368" i="2"/>
  <c r="E2368" i="2" s="1"/>
  <c r="D2424" i="2"/>
  <c r="D2425" i="2"/>
  <c r="E2425" i="2" s="1"/>
  <c r="D2358" i="2"/>
  <c r="E2358" i="2" s="1"/>
  <c r="D2402" i="2"/>
  <c r="D2403" i="2"/>
  <c r="E2403" i="2" s="1"/>
  <c r="D2404" i="2"/>
  <c r="E2404" i="2" s="1"/>
  <c r="D2437" i="2"/>
  <c r="E2437" i="2" s="1"/>
  <c r="D2415" i="2"/>
  <c r="E2415" i="2" s="1"/>
  <c r="D2359" i="2"/>
  <c r="E2359" i="2" s="1"/>
  <c r="D2363" i="2"/>
  <c r="E2363" i="2" s="1"/>
  <c r="D2451" i="2"/>
  <c r="E2451" i="2" s="1"/>
  <c r="D2442" i="2"/>
  <c r="E2442" i="2" s="1"/>
  <c r="D2452" i="2"/>
  <c r="E2452" i="2" s="1"/>
  <c r="D2521" i="2"/>
  <c r="E2521" i="2" s="1"/>
  <c r="D2453" i="2"/>
  <c r="E2453" i="2" s="1"/>
  <c r="D2517" i="2"/>
  <c r="E2517" i="2" s="1"/>
  <c r="D2487" i="2"/>
  <c r="E2487" i="2" s="1"/>
  <c r="D2497" i="2"/>
  <c r="D2492" i="2"/>
  <c r="E2492" i="2" s="1"/>
  <c r="D2508" i="2"/>
  <c r="E2508" i="2" s="1"/>
  <c r="D2449" i="2"/>
  <c r="D2448" i="2"/>
  <c r="E2448" i="2" s="1"/>
  <c r="D2484" i="2"/>
  <c r="E2484" i="2" s="1"/>
  <c r="D2522" i="2"/>
  <c r="E2522" i="2" s="1"/>
  <c r="D2498" i="2"/>
  <c r="E2498" i="2" s="1"/>
  <c r="D2523" i="2"/>
  <c r="E2523" i="2" s="1"/>
  <c r="D2443" i="2"/>
  <c r="E2443" i="2" s="1"/>
  <c r="D2493" i="2"/>
  <c r="E2493" i="2" s="1"/>
  <c r="D2494" i="2"/>
  <c r="D2438" i="2"/>
  <c r="E2438" i="2" s="1"/>
  <c r="D2439" i="2"/>
  <c r="E2439" i="2" s="1"/>
  <c r="D2444" i="2"/>
  <c r="E2444" i="2" s="1"/>
  <c r="D2513" i="2"/>
  <c r="E2513" i="2" s="1"/>
  <c r="D2499" i="2"/>
  <c r="E2499" i="2" s="1"/>
  <c r="D2447" i="2"/>
  <c r="E2447" i="2" s="1"/>
  <c r="D2503" i="2"/>
  <c r="E2503" i="2" s="1"/>
  <c r="D2504" i="2"/>
  <c r="E2504" i="2" s="1"/>
  <c r="D2505" i="2"/>
  <c r="E2505" i="2" s="1"/>
  <c r="D2506" i="2"/>
  <c r="E2506" i="2" s="1"/>
  <c r="D2507" i="2"/>
  <c r="E2507" i="2" s="1"/>
  <c r="D2514" i="2"/>
  <c r="D2515" i="2"/>
  <c r="E2515" i="2" s="1"/>
  <c r="D2481" i="2"/>
  <c r="D2516" i="2"/>
  <c r="E2516" i="2" s="1"/>
  <c r="D2454" i="2"/>
  <c r="D2495" i="2"/>
  <c r="E2495" i="2" s="1"/>
  <c r="D2509" i="2"/>
  <c r="E2509" i="2" s="1"/>
  <c r="D2518" i="2"/>
  <c r="E2518" i="2" s="1"/>
  <c r="D2496" i="2"/>
  <c r="E2496" i="2" s="1"/>
  <c r="D2463" i="2"/>
  <c r="D2500" i="2"/>
  <c r="E2500" i="2" s="1"/>
  <c r="D2482" i="2"/>
  <c r="D2485" i="2"/>
  <c r="E2485" i="2" s="1"/>
  <c r="D2464" i="2"/>
  <c r="E2464" i="2" s="1"/>
  <c r="D2472" i="2"/>
  <c r="E2472" i="2" s="1"/>
  <c r="D2467" i="2"/>
  <c r="E2467" i="2" s="1"/>
  <c r="D2468" i="2"/>
  <c r="E2468" i="2" s="1"/>
  <c r="D2469" i="2"/>
  <c r="E2469" i="2" s="1"/>
  <c r="D2470" i="2"/>
  <c r="E2470" i="2" s="1"/>
  <c r="D2471" i="2"/>
  <c r="E2471" i="2" s="1"/>
  <c r="D2440" i="2"/>
  <c r="E2440" i="2" s="1"/>
  <c r="D2456" i="2"/>
  <c r="E2456" i="2" s="1"/>
  <c r="D2460" i="2"/>
  <c r="E2460" i="2" s="1"/>
  <c r="D2461" i="2"/>
  <c r="E2461" i="2" s="1"/>
  <c r="D2457" i="2"/>
  <c r="D2458" i="2"/>
  <c r="D2459" i="2"/>
  <c r="E2459" i="2" s="1"/>
  <c r="D2462" i="2"/>
  <c r="E2462" i="2" s="1"/>
  <c r="D2473" i="2"/>
  <c r="D2483" i="2"/>
  <c r="E2483" i="2" s="1"/>
  <c r="D2488" i="2"/>
  <c r="E2488" i="2" s="1"/>
  <c r="D2486" i="2"/>
  <c r="D2474" i="2"/>
  <c r="E2474" i="2" s="1"/>
  <c r="D2477" i="2"/>
  <c r="E2477" i="2" s="1"/>
  <c r="D2478" i="2"/>
  <c r="E2478" i="2" s="1"/>
  <c r="D2501" i="2"/>
  <c r="E2501" i="2" s="1"/>
  <c r="D2479" i="2"/>
  <c r="E2479" i="2" s="1"/>
  <c r="D2519" i="2"/>
  <c r="E2519" i="2" s="1"/>
  <c r="D2480" i="2"/>
  <c r="E2480" i="2" s="1"/>
  <c r="D2465" i="2"/>
  <c r="D2520" i="2"/>
  <c r="E2520" i="2" s="1"/>
  <c r="D2441" i="2"/>
  <c r="D2475" i="2"/>
  <c r="E2475" i="2" s="1"/>
  <c r="D2466" i="2"/>
  <c r="D2476" i="2"/>
  <c r="E2476" i="2" s="1"/>
  <c r="D2510" i="2"/>
  <c r="E2510" i="2" s="1"/>
  <c r="D2455" i="2"/>
  <c r="E2455" i="2" s="1"/>
  <c r="D2511" i="2"/>
  <c r="D2512" i="2"/>
  <c r="E2512" i="2" s="1"/>
  <c r="D2445" i="2"/>
  <c r="E2445" i="2" s="1"/>
  <c r="D2489" i="2"/>
  <c r="D2490" i="2"/>
  <c r="D2491" i="2"/>
  <c r="E2491" i="2" s="1"/>
  <c r="D2524" i="2"/>
  <c r="E2524" i="2" s="1"/>
  <c r="D2502" i="2"/>
  <c r="E2502" i="2" s="1"/>
  <c r="D2446" i="2"/>
  <c r="E2446" i="2" s="1"/>
  <c r="D2450" i="2"/>
  <c r="D2538" i="2"/>
  <c r="D2529" i="2"/>
  <c r="E2529" i="2" s="1"/>
  <c r="D2539" i="2"/>
  <c r="E2539" i="2" s="1"/>
  <c r="D2608" i="2"/>
  <c r="E2608" i="2" s="1"/>
  <c r="D2540" i="2"/>
  <c r="E2540" i="2" s="1"/>
  <c r="D2604" i="2"/>
  <c r="E2604" i="2" s="1"/>
  <c r="D2574" i="2"/>
  <c r="E2574" i="2" s="1"/>
  <c r="D2584" i="2"/>
  <c r="D2579" i="2"/>
  <c r="E2579" i="2" s="1"/>
  <c r="D2595" i="2"/>
  <c r="E2595" i="2" s="1"/>
  <c r="D2536" i="2"/>
  <c r="E2536" i="2" s="1"/>
  <c r="D2535" i="2"/>
  <c r="D2571" i="2"/>
  <c r="E2571" i="2" s="1"/>
  <c r="D2609" i="2"/>
  <c r="E2609" i="2" s="1"/>
  <c r="D2585" i="2"/>
  <c r="E2585" i="2" s="1"/>
  <c r="D2610" i="2"/>
  <c r="E2610" i="2" s="1"/>
  <c r="D2530" i="2"/>
  <c r="E2530" i="2" s="1"/>
  <c r="D2580" i="2"/>
  <c r="E2580" i="2" s="1"/>
  <c r="D2581" i="2"/>
  <c r="E2581" i="2" s="1"/>
  <c r="D2525" i="2"/>
  <c r="E2525" i="2" s="1"/>
  <c r="D2526" i="2"/>
  <c r="E2526" i="2" s="1"/>
  <c r="D2531" i="2"/>
  <c r="E2531" i="2" s="1"/>
  <c r="D2600" i="2"/>
  <c r="E2600" i="2" s="1"/>
  <c r="D2586" i="2"/>
  <c r="E2586" i="2" s="1"/>
  <c r="D2534" i="2"/>
  <c r="D2590" i="2"/>
  <c r="E2590" i="2" s="1"/>
  <c r="D2591" i="2"/>
  <c r="E2591" i="2" s="1"/>
  <c r="D2592" i="2"/>
  <c r="E2592" i="2" s="1"/>
  <c r="D2593" i="2"/>
  <c r="E2593" i="2" s="1"/>
  <c r="D2594" i="2"/>
  <c r="E2594" i="2" s="1"/>
  <c r="D2601" i="2"/>
  <c r="D2602" i="2"/>
  <c r="E2602" i="2" s="1"/>
  <c r="D2568" i="2"/>
  <c r="D2603" i="2"/>
  <c r="E2603" i="2" s="1"/>
  <c r="D2541" i="2"/>
  <c r="E2541" i="2" s="1"/>
  <c r="D2582" i="2"/>
  <c r="E2582" i="2" s="1"/>
  <c r="D2596" i="2"/>
  <c r="E2596" i="2" s="1"/>
  <c r="D2605" i="2"/>
  <c r="E2605" i="2" s="1"/>
  <c r="D2583" i="2"/>
  <c r="E2583" i="2" s="1"/>
  <c r="D2550" i="2"/>
  <c r="D2587" i="2"/>
  <c r="E2587" i="2" s="1"/>
  <c r="D2569" i="2"/>
  <c r="D2572" i="2"/>
  <c r="E2572" i="2" s="1"/>
  <c r="D2551" i="2"/>
  <c r="E2551" i="2" s="1"/>
  <c r="D2559" i="2"/>
  <c r="E2559" i="2" s="1"/>
  <c r="D2554" i="2"/>
  <c r="E2554" i="2" s="1"/>
  <c r="D2555" i="2"/>
  <c r="E2555" i="2" s="1"/>
  <c r="D2556" i="2"/>
  <c r="E2556" i="2" s="1"/>
  <c r="D2557" i="2"/>
  <c r="E2557" i="2" s="1"/>
  <c r="D2558" i="2"/>
  <c r="E2558" i="2" s="1"/>
  <c r="D2527" i="2"/>
  <c r="E2527" i="2" s="1"/>
  <c r="D2543" i="2"/>
  <c r="D2547" i="2"/>
  <c r="E2547" i="2" s="1"/>
  <c r="D2548" i="2"/>
  <c r="E2548" i="2" s="1"/>
  <c r="D2544" i="2"/>
  <c r="E2544" i="2" s="1"/>
  <c r="D2545" i="2"/>
  <c r="D2546" i="2"/>
  <c r="E2546" i="2" s="1"/>
  <c r="D2549" i="2"/>
  <c r="E2549" i="2" s="1"/>
  <c r="D2560" i="2"/>
  <c r="E2560" i="2" s="1"/>
  <c r="D2570" i="2"/>
  <c r="D2575" i="2"/>
  <c r="E2575" i="2" s="1"/>
  <c r="D2573" i="2"/>
  <c r="E2573" i="2" s="1"/>
  <c r="D2561" i="2"/>
  <c r="E2561" i="2" s="1"/>
  <c r="D2564" i="2"/>
  <c r="E2564" i="2" s="1"/>
  <c r="D2565" i="2"/>
  <c r="E2565" i="2" s="1"/>
  <c r="D2588" i="2"/>
  <c r="E2588" i="2" s="1"/>
  <c r="D2566" i="2"/>
  <c r="E2566" i="2" s="1"/>
  <c r="D2606" i="2"/>
  <c r="E2606" i="2" s="1"/>
  <c r="D2567" i="2"/>
  <c r="E2567" i="2" s="1"/>
  <c r="D2552" i="2"/>
  <c r="E2552" i="2" s="1"/>
  <c r="D2607" i="2"/>
  <c r="E2607" i="2" s="1"/>
  <c r="D2528" i="2"/>
  <c r="D2562" i="2"/>
  <c r="D2553" i="2"/>
  <c r="D2563" i="2"/>
  <c r="E2563" i="2" s="1"/>
  <c r="D2597" i="2"/>
  <c r="E2597" i="2" s="1"/>
  <c r="D2542" i="2"/>
  <c r="E2542" i="2" s="1"/>
  <c r="D2598" i="2"/>
  <c r="E2598" i="2" s="1"/>
  <c r="D2599" i="2"/>
  <c r="E2599" i="2" s="1"/>
  <c r="D2532" i="2"/>
  <c r="E2532" i="2" s="1"/>
  <c r="D2576" i="2"/>
  <c r="D2577" i="2"/>
  <c r="D2578" i="2"/>
  <c r="E2578" i="2" s="1"/>
  <c r="D2611" i="2"/>
  <c r="E2611" i="2" s="1"/>
  <c r="D2589" i="2"/>
  <c r="E2589" i="2" s="1"/>
  <c r="D2533" i="2"/>
  <c r="E2533" i="2" s="1"/>
  <c r="D2537" i="2"/>
  <c r="D2625" i="2"/>
  <c r="D2616" i="2"/>
  <c r="E2616" i="2" s="1"/>
  <c r="D2626" i="2"/>
  <c r="D2695" i="2"/>
  <c r="E2695" i="2" s="1"/>
  <c r="D2627" i="2"/>
  <c r="E2627" i="2" s="1"/>
  <c r="D2691" i="2"/>
  <c r="E2691" i="2" s="1"/>
  <c r="D2661" i="2"/>
  <c r="E2661" i="2" s="1"/>
  <c r="D2671" i="2"/>
  <c r="D2666" i="2"/>
  <c r="E2666" i="2" s="1"/>
  <c r="D2682" i="2"/>
  <c r="D2623" i="2"/>
  <c r="E2623" i="2" s="1"/>
  <c r="D2622" i="2"/>
  <c r="E2622" i="2" s="1"/>
  <c r="D2658" i="2"/>
  <c r="D2696" i="2"/>
  <c r="E2696" i="2" s="1"/>
  <c r="D2672" i="2"/>
  <c r="E2672" i="2" s="1"/>
  <c r="D2697" i="2"/>
  <c r="E2697" i="2" s="1"/>
  <c r="D2617" i="2"/>
  <c r="E2617" i="2" s="1"/>
  <c r="D2667" i="2"/>
  <c r="E2667" i="2" s="1"/>
  <c r="D2668" i="2"/>
  <c r="E2668" i="2" s="1"/>
  <c r="D2612" i="2"/>
  <c r="E2612" i="2" s="1"/>
  <c r="D2613" i="2"/>
  <c r="E2613" i="2" s="1"/>
  <c r="D2618" i="2"/>
  <c r="E2618" i="2" s="1"/>
  <c r="D2687" i="2"/>
  <c r="E2687" i="2" s="1"/>
  <c r="D2673" i="2"/>
  <c r="E2673" i="2" s="1"/>
  <c r="D2621" i="2"/>
  <c r="E2621" i="2" s="1"/>
  <c r="D2677" i="2"/>
  <c r="E2677" i="2" s="1"/>
  <c r="D2678" i="2"/>
  <c r="E2678" i="2" s="1"/>
  <c r="D2679" i="2"/>
  <c r="E2679" i="2" s="1"/>
  <c r="D2680" i="2"/>
  <c r="E2680" i="2" s="1"/>
  <c r="D2681" i="2"/>
  <c r="E2681" i="2" s="1"/>
  <c r="D2688" i="2"/>
  <c r="E2688" i="2" s="1"/>
  <c r="D2689" i="2"/>
  <c r="E2689" i="2" s="1"/>
  <c r="D2655" i="2"/>
  <c r="D2690" i="2"/>
  <c r="E2690" i="2" s="1"/>
  <c r="D2628" i="2"/>
  <c r="E2628" i="2" s="1"/>
  <c r="D2669" i="2"/>
  <c r="E2669" i="2" s="1"/>
  <c r="D2683" i="2"/>
  <c r="E2683" i="2" s="1"/>
  <c r="D2692" i="2"/>
  <c r="E2692" i="2" s="1"/>
  <c r="D2670" i="2"/>
  <c r="E2670" i="2" s="1"/>
  <c r="D2637" i="2"/>
  <c r="E2637" i="2" s="1"/>
  <c r="D2674" i="2"/>
  <c r="E2674" i="2" s="1"/>
  <c r="D2656" i="2"/>
  <c r="D2659" i="2"/>
  <c r="E2659" i="2" s="1"/>
  <c r="D2638" i="2"/>
  <c r="E2638" i="2" s="1"/>
  <c r="D2646" i="2"/>
  <c r="D2641" i="2"/>
  <c r="E2641" i="2" s="1"/>
  <c r="D2642" i="2"/>
  <c r="E2642" i="2" s="1"/>
  <c r="D2643" i="2"/>
  <c r="E2643" i="2" s="1"/>
  <c r="D2644" i="2"/>
  <c r="E2644" i="2" s="1"/>
  <c r="D2645" i="2"/>
  <c r="E2645" i="2" s="1"/>
  <c r="D2614" i="2"/>
  <c r="E2614" i="2" s="1"/>
  <c r="D2630" i="2"/>
  <c r="E2630" i="2" s="1"/>
  <c r="D2634" i="2"/>
  <c r="D2635" i="2"/>
  <c r="E2635" i="2" s="1"/>
  <c r="D2631" i="2"/>
  <c r="E2631" i="2" s="1"/>
  <c r="D2632" i="2"/>
  <c r="E2632" i="2" s="1"/>
  <c r="D2633" i="2"/>
  <c r="E2633" i="2" s="1"/>
  <c r="D2636" i="2"/>
  <c r="E2636" i="2" s="1"/>
  <c r="D2647" i="2"/>
  <c r="E2647" i="2" s="1"/>
  <c r="D2657" i="2"/>
  <c r="D2662" i="2"/>
  <c r="E2662" i="2" s="1"/>
  <c r="D2660" i="2"/>
  <c r="E2660" i="2" s="1"/>
  <c r="D2648" i="2"/>
  <c r="E2648" i="2" s="1"/>
  <c r="D2651" i="2"/>
  <c r="E2651" i="2" s="1"/>
  <c r="D2652" i="2"/>
  <c r="E2652" i="2" s="1"/>
  <c r="D2675" i="2"/>
  <c r="E2675" i="2" s="1"/>
  <c r="D2653" i="2"/>
  <c r="E2653" i="2" s="1"/>
  <c r="D2693" i="2"/>
  <c r="E2693" i="2" s="1"/>
  <c r="D2654" i="2"/>
  <c r="E2654" i="2" s="1"/>
  <c r="D2639" i="2"/>
  <c r="E2639" i="2" s="1"/>
  <c r="D2694" i="2"/>
  <c r="E2694" i="2" s="1"/>
  <c r="D2615" i="2"/>
  <c r="D2649" i="2"/>
  <c r="D2640" i="2"/>
  <c r="D2650" i="2"/>
  <c r="D2684" i="2"/>
  <c r="E2684" i="2" s="1"/>
  <c r="D2629" i="2"/>
  <c r="E2629" i="2" s="1"/>
  <c r="D2685" i="2"/>
  <c r="E2685" i="2" s="1"/>
  <c r="D2686" i="2"/>
  <c r="E2686" i="2" s="1"/>
  <c r="D2619" i="2"/>
  <c r="E2619" i="2" s="1"/>
  <c r="D2663" i="2"/>
  <c r="D2664" i="2"/>
  <c r="D2665" i="2"/>
  <c r="E2665" i="2" s="1"/>
  <c r="D2698" i="2"/>
  <c r="E2698" i="2" s="1"/>
  <c r="D2676" i="2"/>
  <c r="E2676" i="2" s="1"/>
  <c r="D2620" i="2"/>
  <c r="E2620" i="2" s="1"/>
  <c r="D2624" i="2"/>
  <c r="E2624" i="2" s="1"/>
  <c r="D2712" i="2"/>
  <c r="E2712" i="2" s="1"/>
  <c r="D2703" i="2"/>
  <c r="E2703" i="2" s="1"/>
  <c r="D2713" i="2"/>
  <c r="D2782" i="2"/>
  <c r="E2782" i="2" s="1"/>
  <c r="D2714" i="2"/>
  <c r="D2778" i="2"/>
  <c r="E2778" i="2" s="1"/>
  <c r="D2748" i="2"/>
  <c r="E2748" i="2" s="1"/>
  <c r="D2758" i="2"/>
  <c r="E2758" i="2" s="1"/>
  <c r="D2753" i="2"/>
  <c r="E2753" i="2" s="1"/>
  <c r="D2769" i="2"/>
  <c r="D2710" i="2"/>
  <c r="D2709" i="2"/>
  <c r="E2709" i="2" s="1"/>
  <c r="D2745" i="2"/>
  <c r="D2783" i="2"/>
  <c r="E2783" i="2" s="1"/>
  <c r="D2759" i="2"/>
  <c r="E2759" i="2" s="1"/>
  <c r="D2784" i="2"/>
  <c r="E2784" i="2" s="1"/>
  <c r="D2704" i="2"/>
  <c r="E2704" i="2" s="1"/>
  <c r="D2754" i="2"/>
  <c r="E2754" i="2" s="1"/>
  <c r="D2755" i="2"/>
  <c r="E2755" i="2" s="1"/>
  <c r="D2699" i="2"/>
  <c r="E2699" i="2" s="1"/>
  <c r="D2700" i="2"/>
  <c r="E2700" i="2" s="1"/>
  <c r="D2705" i="2"/>
  <c r="E2705" i="2" s="1"/>
  <c r="D2774" i="2"/>
  <c r="E2774" i="2" s="1"/>
  <c r="D2760" i="2"/>
  <c r="E2760" i="2" s="1"/>
  <c r="D2708" i="2"/>
  <c r="E2708" i="2" s="1"/>
  <c r="D2764" i="2"/>
  <c r="E2764" i="2" s="1"/>
  <c r="D2765" i="2"/>
  <c r="E2765" i="2" s="1"/>
  <c r="D2766" i="2"/>
  <c r="E2766" i="2" s="1"/>
  <c r="D2767" i="2"/>
  <c r="E2767" i="2" s="1"/>
  <c r="D2768" i="2"/>
  <c r="E2768" i="2" s="1"/>
  <c r="D2775" i="2"/>
  <c r="E2775" i="2" s="1"/>
  <c r="D2776" i="2"/>
  <c r="E2776" i="2" s="1"/>
  <c r="D2742" i="2"/>
  <c r="D2777" i="2"/>
  <c r="E2777" i="2" s="1"/>
  <c r="D2715" i="2"/>
  <c r="E2715" i="2" s="1"/>
  <c r="D2756" i="2"/>
  <c r="E2756" i="2" s="1"/>
  <c r="D2770" i="2"/>
  <c r="D2779" i="2"/>
  <c r="E2779" i="2" s="1"/>
  <c r="D2757" i="2"/>
  <c r="E2757" i="2" s="1"/>
  <c r="D2724" i="2"/>
  <c r="E2724" i="2" s="1"/>
  <c r="D2761" i="2"/>
  <c r="E2761" i="2" s="1"/>
  <c r="D2743" i="2"/>
  <c r="D2746" i="2"/>
  <c r="D2725" i="2"/>
  <c r="E2725" i="2" s="1"/>
  <c r="D2733" i="2"/>
  <c r="E2733" i="2" s="1"/>
  <c r="D2728" i="2"/>
  <c r="E2728" i="2" s="1"/>
  <c r="D2729" i="2"/>
  <c r="E2729" i="2" s="1"/>
  <c r="D2730" i="2"/>
  <c r="E2730" i="2" s="1"/>
  <c r="D2731" i="2"/>
  <c r="E2731" i="2" s="1"/>
  <c r="D2732" i="2"/>
  <c r="E2732" i="2" s="1"/>
  <c r="D2701" i="2"/>
  <c r="E2701" i="2" s="1"/>
  <c r="D2717" i="2"/>
  <c r="E2717" i="2" s="1"/>
  <c r="D2721" i="2"/>
  <c r="D2722" i="2"/>
  <c r="D2718" i="2"/>
  <c r="E2718" i="2" s="1"/>
  <c r="D2719" i="2"/>
  <c r="E2719" i="2" s="1"/>
  <c r="D2720" i="2"/>
  <c r="E2720" i="2" s="1"/>
  <c r="D2723" i="2"/>
  <c r="E2723" i="2" s="1"/>
  <c r="D2734" i="2"/>
  <c r="D2744" i="2"/>
  <c r="D2749" i="2"/>
  <c r="E2749" i="2" s="1"/>
  <c r="D2747" i="2"/>
  <c r="E2747" i="2" s="1"/>
  <c r="D2735" i="2"/>
  <c r="E2735" i="2" s="1"/>
  <c r="D2738" i="2"/>
  <c r="E2738" i="2" s="1"/>
  <c r="D2739" i="2"/>
  <c r="E2739" i="2" s="1"/>
  <c r="D2762" i="2"/>
  <c r="E2762" i="2" s="1"/>
  <c r="D2740" i="2"/>
  <c r="E2740" i="2" s="1"/>
  <c r="D2780" i="2"/>
  <c r="E2780" i="2" s="1"/>
  <c r="D2741" i="2"/>
  <c r="E2741" i="2" s="1"/>
  <c r="D2726" i="2"/>
  <c r="D2781" i="2"/>
  <c r="E2781" i="2" s="1"/>
  <c r="D2702" i="2"/>
  <c r="E2702" i="2" s="1"/>
  <c r="D2736" i="2"/>
  <c r="E2736" i="2" s="1"/>
  <c r="D2727" i="2"/>
  <c r="D2737" i="2"/>
  <c r="D2771" i="2"/>
  <c r="E2771" i="2" s="1"/>
  <c r="D2716" i="2"/>
  <c r="E2716" i="2" s="1"/>
  <c r="D2772" i="2"/>
  <c r="E2772" i="2" s="1"/>
  <c r="D2773" i="2"/>
  <c r="E2773" i="2" s="1"/>
  <c r="D2706" i="2"/>
  <c r="E2706" i="2" s="1"/>
  <c r="D2750" i="2"/>
  <c r="D2751" i="2"/>
  <c r="D2752" i="2"/>
  <c r="E2752" i="2" s="1"/>
  <c r="D2785" i="2"/>
  <c r="E2785" i="2" s="1"/>
  <c r="D2763" i="2"/>
  <c r="E2763" i="2" s="1"/>
  <c r="D2707" i="2"/>
  <c r="E2707" i="2" s="1"/>
  <c r="D2711" i="2"/>
  <c r="E2711" i="2" s="1"/>
  <c r="D2799" i="2"/>
  <c r="E2799" i="2" s="1"/>
  <c r="D2790" i="2"/>
  <c r="E2790" i="2" s="1"/>
  <c r="D2800" i="2"/>
  <c r="D2869" i="2"/>
  <c r="E2869" i="2" s="1"/>
  <c r="D2801" i="2"/>
  <c r="D2865" i="2"/>
  <c r="E2865" i="2" s="1"/>
  <c r="D2835" i="2"/>
  <c r="E2835" i="2" s="1"/>
  <c r="D2845" i="2"/>
  <c r="E2845" i="2" s="1"/>
  <c r="D2840" i="2"/>
  <c r="E2840" i="2" s="1"/>
  <c r="D2856" i="2"/>
  <c r="E2856" i="2" s="1"/>
  <c r="D2797" i="2"/>
  <c r="E2797" i="2" s="1"/>
  <c r="D2796" i="2"/>
  <c r="E2796" i="2" s="1"/>
  <c r="D2832" i="2"/>
  <c r="D2870" i="2"/>
  <c r="E2870" i="2" s="1"/>
  <c r="D2846" i="2"/>
  <c r="E2846" i="2" s="1"/>
  <c r="D2871" i="2"/>
  <c r="E2871" i="2" s="1"/>
  <c r="D2791" i="2"/>
  <c r="E2791" i="2" s="1"/>
  <c r="D2841" i="2"/>
  <c r="E2841" i="2" s="1"/>
  <c r="D2842" i="2"/>
  <c r="D2786" i="2"/>
  <c r="E2786" i="2" s="1"/>
  <c r="D2787" i="2"/>
  <c r="E2787" i="2" s="1"/>
  <c r="D2792" i="2"/>
  <c r="E2792" i="2" s="1"/>
  <c r="D2861" i="2"/>
  <c r="E2861" i="2" s="1"/>
  <c r="D2847" i="2"/>
  <c r="E2847" i="2" s="1"/>
  <c r="D2795" i="2"/>
  <c r="E2795" i="2" s="1"/>
  <c r="D2851" i="2"/>
  <c r="E2851" i="2" s="1"/>
  <c r="D2852" i="2"/>
  <c r="E2852" i="2" s="1"/>
  <c r="D2853" i="2"/>
  <c r="E2853" i="2" s="1"/>
  <c r="D2854" i="2"/>
  <c r="E2854" i="2" s="1"/>
  <c r="D2855" i="2"/>
  <c r="E2855" i="2" s="1"/>
  <c r="D2862" i="2"/>
  <c r="D2863" i="2"/>
  <c r="E2863" i="2" s="1"/>
  <c r="D2829" i="2"/>
  <c r="E2829" i="2" s="1"/>
  <c r="D2864" i="2"/>
  <c r="E2864" i="2" s="1"/>
  <c r="D2802" i="2"/>
  <c r="D2843" i="2"/>
  <c r="E2843" i="2" s="1"/>
  <c r="D2857" i="2"/>
  <c r="D2866" i="2"/>
  <c r="E2866" i="2" s="1"/>
  <c r="D2844" i="2"/>
  <c r="E2844" i="2" s="1"/>
  <c r="D2811" i="2"/>
  <c r="E2811" i="2" s="1"/>
  <c r="D2848" i="2"/>
  <c r="E2848" i="2" s="1"/>
  <c r="D2830" i="2"/>
  <c r="D2833" i="2"/>
  <c r="D2812" i="2"/>
  <c r="E2812" i="2" s="1"/>
  <c r="D2820" i="2"/>
  <c r="E2820" i="2" s="1"/>
  <c r="D2815" i="2"/>
  <c r="E2815" i="2" s="1"/>
  <c r="D2816" i="2"/>
  <c r="E2816" i="2" s="1"/>
  <c r="D2817" i="2"/>
  <c r="E2817" i="2" s="1"/>
  <c r="D2818" i="2"/>
  <c r="E2818" i="2" s="1"/>
  <c r="D2819" i="2"/>
  <c r="E2819" i="2" s="1"/>
  <c r="D2788" i="2"/>
  <c r="E2788" i="2" s="1"/>
  <c r="D2804" i="2"/>
  <c r="E2804" i="2" s="1"/>
  <c r="D2808" i="2"/>
  <c r="D2809" i="2"/>
  <c r="D2805" i="2"/>
  <c r="E2805" i="2" s="1"/>
  <c r="D2806" i="2"/>
  <c r="E2806" i="2" s="1"/>
  <c r="D2807" i="2"/>
  <c r="E2807" i="2" s="1"/>
  <c r="D2810" i="2"/>
  <c r="E2810" i="2" s="1"/>
  <c r="D2821" i="2"/>
  <c r="E2821" i="2" s="1"/>
  <c r="D2831" i="2"/>
  <c r="D2836" i="2"/>
  <c r="E2836" i="2" s="1"/>
  <c r="D2834" i="2"/>
  <c r="D2822" i="2"/>
  <c r="E2822" i="2" s="1"/>
  <c r="D2825" i="2"/>
  <c r="E2825" i="2" s="1"/>
  <c r="D2826" i="2"/>
  <c r="E2826" i="2" s="1"/>
  <c r="D2849" i="2"/>
  <c r="E2849" i="2" s="1"/>
  <c r="D2827" i="2"/>
  <c r="E2827" i="2" s="1"/>
  <c r="D2867" i="2"/>
  <c r="E2867" i="2" s="1"/>
  <c r="D2828" i="2"/>
  <c r="E2828" i="2" s="1"/>
  <c r="D2813" i="2"/>
  <c r="E2813" i="2" s="1"/>
  <c r="D2868" i="2"/>
  <c r="E2868" i="2" s="1"/>
  <c r="D2789" i="2"/>
  <c r="E2789" i="2" s="1"/>
  <c r="D2823" i="2"/>
  <c r="E2823" i="2" s="1"/>
  <c r="D2814" i="2"/>
  <c r="D2824" i="2"/>
  <c r="D2858" i="2"/>
  <c r="D2803" i="2"/>
  <c r="E2803" i="2" s="1"/>
  <c r="D2859" i="2"/>
  <c r="E2859" i="2" s="1"/>
  <c r="D2860" i="2"/>
  <c r="E2860" i="2" s="1"/>
  <c r="D2793" i="2"/>
  <c r="E2793" i="2" s="1"/>
  <c r="D2837" i="2"/>
  <c r="E2837" i="2" s="1"/>
  <c r="D2838" i="2"/>
  <c r="D2839" i="2"/>
  <c r="E2839" i="2" s="1"/>
  <c r="D2872" i="2"/>
  <c r="E2872" i="2" s="1"/>
  <c r="D2850" i="2"/>
  <c r="E2850" i="2" s="1"/>
  <c r="D2794" i="2"/>
  <c r="E2794" i="2" s="1"/>
  <c r="D2798" i="2"/>
  <c r="D2886" i="2"/>
  <c r="E2886" i="2" s="1"/>
  <c r="D2877" i="2"/>
  <c r="E2877" i="2" s="1"/>
  <c r="D2887" i="2"/>
  <c r="D2956" i="2"/>
  <c r="E2956" i="2" s="1"/>
  <c r="D2888" i="2"/>
  <c r="D2952" i="2"/>
  <c r="E2952" i="2" s="1"/>
  <c r="D2922" i="2"/>
  <c r="E2922" i="2" s="1"/>
  <c r="D2932" i="2"/>
  <c r="E2932" i="2" s="1"/>
  <c r="D2927" i="2"/>
  <c r="E2927" i="2" s="1"/>
  <c r="D2943" i="2"/>
  <c r="E2943" i="2" s="1"/>
  <c r="D2884" i="2"/>
  <c r="E2884" i="2" s="1"/>
  <c r="D2883" i="2"/>
  <c r="E2883" i="2" s="1"/>
  <c r="D2919" i="2"/>
  <c r="E2919" i="2" s="1"/>
  <c r="D2957" i="2"/>
  <c r="E2957" i="2" s="1"/>
  <c r="D2933" i="2"/>
  <c r="E2933" i="2" s="1"/>
  <c r="D2958" i="2"/>
  <c r="E2958" i="2" s="1"/>
  <c r="D2878" i="2"/>
  <c r="E2878" i="2" s="1"/>
  <c r="D2928" i="2"/>
  <c r="E2928" i="2" s="1"/>
  <c r="D2929" i="2"/>
  <c r="D2873" i="2"/>
  <c r="E2873" i="2" s="1"/>
  <c r="D2874" i="2"/>
  <c r="D2879" i="2"/>
  <c r="E2879" i="2" s="1"/>
  <c r="D2948" i="2"/>
  <c r="E2948" i="2" s="1"/>
  <c r="D2934" i="2"/>
  <c r="E2934" i="2" s="1"/>
  <c r="D2882" i="2"/>
  <c r="D2938" i="2"/>
  <c r="E2938" i="2" s="1"/>
  <c r="D2939" i="2"/>
  <c r="E2939" i="2" s="1"/>
  <c r="D2940" i="2"/>
  <c r="E2940" i="2" s="1"/>
  <c r="D2941" i="2"/>
  <c r="E2941" i="2" s="1"/>
  <c r="D2942" i="2"/>
  <c r="E2942" i="2" s="1"/>
  <c r="D2949" i="2"/>
  <c r="E2949" i="2" s="1"/>
  <c r="D2950" i="2"/>
  <c r="E2950" i="2" s="1"/>
  <c r="D2916" i="2"/>
  <c r="E2916" i="2" s="1"/>
  <c r="D2951" i="2"/>
  <c r="E2951" i="2" s="1"/>
  <c r="D2889" i="2"/>
  <c r="D2930" i="2"/>
  <c r="E2930" i="2" s="1"/>
  <c r="D2944" i="2"/>
  <c r="D2953" i="2"/>
  <c r="E2953" i="2" s="1"/>
  <c r="D2931" i="2"/>
  <c r="E2931" i="2" s="1"/>
  <c r="D2898" i="2"/>
  <c r="D2935" i="2"/>
  <c r="E2935" i="2" s="1"/>
  <c r="D2917" i="2"/>
  <c r="E2917" i="2" s="1"/>
  <c r="D2920" i="2"/>
  <c r="E2920" i="2" s="1"/>
  <c r="D2899" i="2"/>
  <c r="E2899" i="2" s="1"/>
  <c r="D2907" i="2"/>
  <c r="E2907" i="2" s="1"/>
  <c r="D2902" i="2"/>
  <c r="E2902" i="2" s="1"/>
  <c r="D2903" i="2"/>
  <c r="E2903" i="2" s="1"/>
  <c r="D2904" i="2"/>
  <c r="E2904" i="2" s="1"/>
  <c r="D2905" i="2"/>
  <c r="E2905" i="2" s="1"/>
  <c r="D2906" i="2"/>
  <c r="E2906" i="2" s="1"/>
  <c r="D2875" i="2"/>
  <c r="E2875" i="2" s="1"/>
  <c r="D2891" i="2"/>
  <c r="E2891" i="2" s="1"/>
  <c r="D2895" i="2"/>
  <c r="E2895" i="2" s="1"/>
  <c r="D2896" i="2"/>
  <c r="D2892" i="2"/>
  <c r="E2892" i="2" s="1"/>
  <c r="D2893" i="2"/>
  <c r="E2893" i="2" s="1"/>
  <c r="D2894" i="2"/>
  <c r="E2894" i="2" s="1"/>
  <c r="D2897" i="2"/>
  <c r="E2897" i="2" s="1"/>
  <c r="D2908" i="2"/>
  <c r="E2908" i="2" s="1"/>
  <c r="D2918" i="2"/>
  <c r="D2923" i="2"/>
  <c r="E2923" i="2" s="1"/>
  <c r="D2921" i="2"/>
  <c r="D2909" i="2"/>
  <c r="E2909" i="2" s="1"/>
  <c r="D2912" i="2"/>
  <c r="E2912" i="2" s="1"/>
  <c r="D2913" i="2"/>
  <c r="E2913" i="2" s="1"/>
  <c r="D2936" i="2"/>
  <c r="E2936" i="2" s="1"/>
  <c r="D2914" i="2"/>
  <c r="E2914" i="2" s="1"/>
  <c r="D2954" i="2"/>
  <c r="E2954" i="2" s="1"/>
  <c r="D2915" i="2"/>
  <c r="E2915" i="2" s="1"/>
  <c r="D2900" i="2"/>
  <c r="E2900" i="2" s="1"/>
  <c r="D2955" i="2"/>
  <c r="E2955" i="2" s="1"/>
  <c r="D2876" i="2"/>
  <c r="E2876" i="2" s="1"/>
  <c r="D2910" i="2"/>
  <c r="E2910" i="2" s="1"/>
  <c r="D2901" i="2"/>
  <c r="E2901" i="2" s="1"/>
  <c r="D2911" i="2"/>
  <c r="D2945" i="2"/>
  <c r="D2890" i="2"/>
  <c r="D2946" i="2"/>
  <c r="D2947" i="2"/>
  <c r="E2947" i="2" s="1"/>
  <c r="D2880" i="2"/>
  <c r="E2880" i="2" s="1"/>
  <c r="D2924" i="2"/>
  <c r="E2924" i="2" s="1"/>
  <c r="D2925" i="2"/>
  <c r="E2925" i="2" s="1"/>
  <c r="D2926" i="2"/>
  <c r="E2926" i="2" s="1"/>
  <c r="D2959" i="2"/>
  <c r="E2959" i="2" s="1"/>
  <c r="D2937" i="2"/>
  <c r="E2937" i="2" s="1"/>
  <c r="D2881" i="2"/>
  <c r="E2881" i="2" s="1"/>
  <c r="D2885" i="2"/>
  <c r="E2885" i="2" s="1"/>
  <c r="D2973" i="2"/>
  <c r="E2973" i="2" s="1"/>
  <c r="D2964" i="2"/>
  <c r="E2964" i="2" s="1"/>
  <c r="D2974" i="2"/>
  <c r="E2974" i="2" s="1"/>
  <c r="D3043" i="2"/>
  <c r="E3043" i="2" s="1"/>
  <c r="D2975" i="2"/>
  <c r="D3039" i="2"/>
  <c r="E3039" i="2" s="1"/>
  <c r="D3009" i="2"/>
  <c r="E3009" i="2" s="1"/>
  <c r="D3019" i="2"/>
  <c r="E3019" i="2" s="1"/>
  <c r="D3014" i="2"/>
  <c r="E3014" i="2" s="1"/>
  <c r="D3030" i="2"/>
  <c r="E3030" i="2" s="1"/>
  <c r="D2971" i="2"/>
  <c r="E2971" i="2" s="1"/>
  <c r="D2970" i="2"/>
  <c r="D3006" i="2"/>
  <c r="D3044" i="2"/>
  <c r="E3044" i="2" s="1"/>
  <c r="D3020" i="2"/>
  <c r="E3020" i="2" s="1"/>
  <c r="D3045" i="2"/>
  <c r="E3045" i="2" s="1"/>
  <c r="D2965" i="2"/>
  <c r="E2965" i="2" s="1"/>
  <c r="D3015" i="2"/>
  <c r="E3015" i="2" s="1"/>
  <c r="D3016" i="2"/>
  <c r="E3016" i="2" s="1"/>
  <c r="D2960" i="2"/>
  <c r="E2960" i="2" s="1"/>
  <c r="D2961" i="2"/>
  <c r="D2966" i="2"/>
  <c r="E2966" i="2" s="1"/>
  <c r="D3035" i="2"/>
  <c r="E3035" i="2" s="1"/>
  <c r="D3021" i="2"/>
  <c r="E3021" i="2" s="1"/>
  <c r="D2969" i="2"/>
  <c r="D3025" i="2"/>
  <c r="E3025" i="2" s="1"/>
  <c r="D3026" i="2"/>
  <c r="E3026" i="2" s="1"/>
  <c r="D3027" i="2"/>
  <c r="E3027" i="2" s="1"/>
  <c r="D3028" i="2"/>
  <c r="E3028" i="2" s="1"/>
  <c r="D3029" i="2"/>
  <c r="E3029" i="2" s="1"/>
  <c r="D3036" i="2"/>
  <c r="E3036" i="2" s="1"/>
  <c r="D3037" i="2"/>
  <c r="E3037" i="2" s="1"/>
  <c r="D3003" i="2"/>
  <c r="E3003" i="2" s="1"/>
  <c r="D3038" i="2"/>
  <c r="E3038" i="2" s="1"/>
  <c r="D2976" i="2"/>
  <c r="E2976" i="2" s="1"/>
  <c r="D3017" i="2"/>
  <c r="E3017" i="2" s="1"/>
  <c r="D3031" i="2"/>
  <c r="D3040" i="2"/>
  <c r="E3040" i="2" s="1"/>
  <c r="D3018" i="2"/>
  <c r="E3018" i="2" s="1"/>
  <c r="D2985" i="2"/>
  <c r="D3022" i="2"/>
  <c r="E3022" i="2" s="1"/>
  <c r="D3004" i="2"/>
  <c r="E3004" i="2" s="1"/>
  <c r="D3007" i="2"/>
  <c r="E3007" i="2" s="1"/>
  <c r="D2986" i="2"/>
  <c r="E2986" i="2" s="1"/>
  <c r="D2994" i="2"/>
  <c r="D2989" i="2"/>
  <c r="E2989" i="2" s="1"/>
  <c r="D2990" i="2"/>
  <c r="E2990" i="2" s="1"/>
  <c r="D2991" i="2"/>
  <c r="E2991" i="2" s="1"/>
  <c r="D2992" i="2"/>
  <c r="E2992" i="2" s="1"/>
  <c r="D2993" i="2"/>
  <c r="E2993" i="2" s="1"/>
  <c r="D2962" i="2"/>
  <c r="E2962" i="2" s="1"/>
  <c r="D2978" i="2"/>
  <c r="D2982" i="2"/>
  <c r="D2983" i="2"/>
  <c r="E2983" i="2" s="1"/>
  <c r="D2979" i="2"/>
  <c r="E2979" i="2" s="1"/>
  <c r="D2980" i="2"/>
  <c r="E2980" i="2" s="1"/>
  <c r="D2981" i="2"/>
  <c r="E2981" i="2" s="1"/>
  <c r="D2984" i="2"/>
  <c r="E2984" i="2" s="1"/>
  <c r="D2995" i="2"/>
  <c r="E2995" i="2" s="1"/>
  <c r="D3005" i="2"/>
  <c r="E3005" i="2" s="1"/>
  <c r="D3010" i="2"/>
  <c r="E3010" i="2" s="1"/>
  <c r="D3008" i="2"/>
  <c r="D2996" i="2"/>
  <c r="E2996" i="2" s="1"/>
  <c r="D2999" i="2"/>
  <c r="E2999" i="2" s="1"/>
  <c r="D3000" i="2"/>
  <c r="E3000" i="2" s="1"/>
  <c r="D3023" i="2"/>
  <c r="E3023" i="2" s="1"/>
  <c r="D3001" i="2"/>
  <c r="E3001" i="2" s="1"/>
  <c r="D3041" i="2"/>
  <c r="E3041" i="2" s="1"/>
  <c r="D3002" i="2"/>
  <c r="E3002" i="2" s="1"/>
  <c r="D2987" i="2"/>
  <c r="E2987" i="2" s="1"/>
  <c r="D3042" i="2"/>
  <c r="E3042" i="2" s="1"/>
  <c r="D2963" i="2"/>
  <c r="E2963" i="2" s="1"/>
  <c r="D2997" i="2"/>
  <c r="E2997" i="2" s="1"/>
  <c r="D2988" i="2"/>
  <c r="E2988" i="2" s="1"/>
  <c r="D2998" i="2"/>
  <c r="E2998" i="2" s="1"/>
  <c r="D3032" i="2"/>
  <c r="E3032" i="2" s="1"/>
  <c r="D2977" i="2"/>
  <c r="D3033" i="2"/>
  <c r="D3034" i="2"/>
  <c r="E3034" i="2" s="1"/>
  <c r="D2967" i="2"/>
  <c r="E2967" i="2" s="1"/>
  <c r="D3011" i="2"/>
  <c r="E3011" i="2" s="1"/>
  <c r="D3012" i="2"/>
  <c r="E3012" i="2" s="1"/>
  <c r="D3013" i="2"/>
  <c r="E3013" i="2" s="1"/>
  <c r="D3046" i="2"/>
  <c r="E3046" i="2" s="1"/>
  <c r="D3024" i="2"/>
  <c r="E3024" i="2" s="1"/>
  <c r="D2968" i="2"/>
  <c r="E2968" i="2" s="1"/>
  <c r="D2972" i="2"/>
  <c r="E2972" i="2" s="1"/>
  <c r="D3060" i="2"/>
  <c r="E3060" i="2" s="1"/>
  <c r="D3051" i="2"/>
  <c r="E3051" i="2" s="1"/>
  <c r="D3061" i="2"/>
  <c r="E3061" i="2" s="1"/>
  <c r="D3130" i="2"/>
  <c r="E3130" i="2" s="1"/>
  <c r="D3062" i="2"/>
  <c r="E3062" i="2" s="1"/>
  <c r="D3126" i="2"/>
  <c r="E3126" i="2" s="1"/>
  <c r="D3096" i="2"/>
  <c r="E3096" i="2" s="1"/>
  <c r="D3106" i="2"/>
  <c r="D3101" i="2"/>
  <c r="E3101" i="2" s="1"/>
  <c r="D3117" i="2"/>
  <c r="E3117" i="2" s="1"/>
  <c r="D3058" i="2"/>
  <c r="D3057" i="2"/>
  <c r="E3057" i="2" s="1"/>
  <c r="D3093" i="2"/>
  <c r="E3093" i="2" s="1"/>
  <c r="D3131" i="2"/>
  <c r="E3131" i="2" s="1"/>
  <c r="D3107" i="2"/>
  <c r="E3107" i="2" s="1"/>
  <c r="D3132" i="2"/>
  <c r="E3132" i="2" s="1"/>
  <c r="D3052" i="2"/>
  <c r="E3052" i="2" s="1"/>
  <c r="D3102" i="2"/>
  <c r="E3102" i="2" s="1"/>
  <c r="D3103" i="2"/>
  <c r="E3103" i="2" s="1"/>
  <c r="D3047" i="2"/>
  <c r="E3047" i="2" s="1"/>
  <c r="D3048" i="2"/>
  <c r="E3048" i="2" s="1"/>
  <c r="D3053" i="2"/>
  <c r="E3053" i="2" s="1"/>
  <c r="D3122" i="2"/>
  <c r="E3122" i="2" s="1"/>
  <c r="D3108" i="2"/>
  <c r="E3108" i="2" s="1"/>
  <c r="D3056" i="2"/>
  <c r="E3056" i="2" s="1"/>
  <c r="D3112" i="2"/>
  <c r="E3112" i="2" s="1"/>
  <c r="D3113" i="2"/>
  <c r="E3113" i="2" s="1"/>
  <c r="D3114" i="2"/>
  <c r="E3114" i="2" s="1"/>
  <c r="D3115" i="2"/>
  <c r="E3115" i="2" s="1"/>
  <c r="D3116" i="2"/>
  <c r="E3116" i="2" s="1"/>
  <c r="D3123" i="2"/>
  <c r="E3123" i="2" s="1"/>
  <c r="D3124" i="2"/>
  <c r="E3124" i="2" s="1"/>
  <c r="D3090" i="2"/>
  <c r="D3125" i="2"/>
  <c r="E3125" i="2" s="1"/>
  <c r="D3063" i="2"/>
  <c r="E3063" i="2" s="1"/>
  <c r="D3104" i="2"/>
  <c r="E3104" i="2" s="1"/>
  <c r="D3118" i="2"/>
  <c r="E3118" i="2" s="1"/>
  <c r="D3127" i="2"/>
  <c r="E3127" i="2" s="1"/>
  <c r="D3105" i="2"/>
  <c r="E3105" i="2" s="1"/>
  <c r="D3072" i="2"/>
  <c r="D3109" i="2"/>
  <c r="E3109" i="2" s="1"/>
  <c r="D3091" i="2"/>
  <c r="E3091" i="2" s="1"/>
  <c r="D3094" i="2"/>
  <c r="E3094" i="2" s="1"/>
  <c r="D3073" i="2"/>
  <c r="E3073" i="2" s="1"/>
  <c r="D3081" i="2"/>
  <c r="D3076" i="2"/>
  <c r="E3076" i="2" s="1"/>
  <c r="D3077" i="2"/>
  <c r="E3077" i="2" s="1"/>
  <c r="D3078" i="2"/>
  <c r="E3078" i="2" s="1"/>
  <c r="D3079" i="2"/>
  <c r="E3079" i="2" s="1"/>
  <c r="D3080" i="2"/>
  <c r="E3080" i="2" s="1"/>
  <c r="D3049" i="2"/>
  <c r="E3049" i="2" s="1"/>
  <c r="D3065" i="2"/>
  <c r="E3065" i="2" s="1"/>
  <c r="D3069" i="2"/>
  <c r="E3069" i="2" s="1"/>
  <c r="D3070" i="2"/>
  <c r="D3066" i="2"/>
  <c r="D3067" i="2"/>
  <c r="E3067" i="2" s="1"/>
  <c r="D3068" i="2"/>
  <c r="E3068" i="2" s="1"/>
  <c r="D3071" i="2"/>
  <c r="E3071" i="2" s="1"/>
  <c r="D3082" i="2"/>
  <c r="D3092" i="2"/>
  <c r="E3092" i="2" s="1"/>
  <c r="D3097" i="2"/>
  <c r="E3097" i="2" s="1"/>
  <c r="D3095" i="2"/>
  <c r="D3083" i="2"/>
  <c r="E3083" i="2" s="1"/>
  <c r="D3086" i="2"/>
  <c r="E3086" i="2" s="1"/>
  <c r="D3087" i="2"/>
  <c r="E3087" i="2" s="1"/>
  <c r="D3110" i="2"/>
  <c r="E3110" i="2" s="1"/>
  <c r="D3088" i="2"/>
  <c r="E3088" i="2" s="1"/>
  <c r="D3128" i="2"/>
  <c r="E3128" i="2" s="1"/>
  <c r="D3089" i="2"/>
  <c r="E3089" i="2" s="1"/>
  <c r="D3074" i="2"/>
  <c r="D3129" i="2"/>
  <c r="E3129" i="2" s="1"/>
  <c r="D3050" i="2"/>
  <c r="D3084" i="2"/>
  <c r="E3084" i="2" s="1"/>
  <c r="D3075" i="2"/>
  <c r="E3075" i="2" s="1"/>
  <c r="D3085" i="2"/>
  <c r="E3085" i="2" s="1"/>
  <c r="D3119" i="2"/>
  <c r="E3119" i="2" s="1"/>
  <c r="D3064" i="2"/>
  <c r="E3064" i="2" s="1"/>
  <c r="D3120" i="2"/>
  <c r="D3121" i="2"/>
  <c r="E3121" i="2" s="1"/>
  <c r="D3054" i="2"/>
  <c r="E3054" i="2" s="1"/>
  <c r="D3098" i="2"/>
  <c r="D3099" i="2"/>
  <c r="E3099" i="2" s="1"/>
  <c r="D3100" i="2"/>
  <c r="E3100" i="2" s="1"/>
  <c r="D3133" i="2"/>
  <c r="E3133" i="2" s="1"/>
  <c r="D3111" i="2"/>
  <c r="E3111" i="2" s="1"/>
  <c r="D3055" i="2"/>
  <c r="E3055" i="2" s="1"/>
  <c r="D3059" i="2"/>
  <c r="E3059" i="2" s="1"/>
  <c r="D3147" i="2"/>
  <c r="E3147" i="2" s="1"/>
  <c r="D3138" i="2"/>
  <c r="E3138" i="2" s="1"/>
  <c r="D3148" i="2"/>
  <c r="E3148" i="2" s="1"/>
  <c r="D3217" i="2"/>
  <c r="E3217" i="2" s="1"/>
  <c r="D3149" i="2"/>
  <c r="E3149" i="2" s="1"/>
  <c r="D3213" i="2"/>
  <c r="E3213" i="2" s="1"/>
  <c r="D3183" i="2"/>
  <c r="E3183" i="2" s="1"/>
  <c r="D3193" i="2"/>
  <c r="D3188" i="2"/>
  <c r="E3188" i="2" s="1"/>
  <c r="D3204" i="2"/>
  <c r="E3204" i="2" s="1"/>
  <c r="D3145" i="2"/>
  <c r="D3144" i="2"/>
  <c r="E3144" i="2" s="1"/>
  <c r="D3180" i="2"/>
  <c r="E3180" i="2" s="1"/>
  <c r="D3218" i="2"/>
  <c r="E3218" i="2" s="1"/>
  <c r="D3194" i="2"/>
  <c r="E3194" i="2" s="1"/>
  <c r="D3219" i="2"/>
  <c r="E3219" i="2" s="1"/>
  <c r="D3139" i="2"/>
  <c r="E3139" i="2" s="1"/>
  <c r="D3189" i="2"/>
  <c r="E3189" i="2" s="1"/>
  <c r="D3190" i="2"/>
  <c r="D3134" i="2"/>
  <c r="E3134" i="2" s="1"/>
  <c r="D3135" i="2"/>
  <c r="E3135" i="2" s="1"/>
  <c r="D3140" i="2"/>
  <c r="E3140" i="2" s="1"/>
  <c r="D3209" i="2"/>
  <c r="E3209" i="2" s="1"/>
  <c r="D3195" i="2"/>
  <c r="E3195" i="2" s="1"/>
  <c r="D3143" i="2"/>
  <c r="E3143" i="2" s="1"/>
  <c r="D3199" i="2"/>
  <c r="E3199" i="2" s="1"/>
  <c r="D3200" i="2"/>
  <c r="E3200" i="2" s="1"/>
  <c r="D3201" i="2"/>
  <c r="E3201" i="2" s="1"/>
  <c r="D3202" i="2"/>
  <c r="E3202" i="2" s="1"/>
  <c r="D3203" i="2"/>
  <c r="E3203" i="2" s="1"/>
  <c r="D3210" i="2"/>
  <c r="D3211" i="2"/>
  <c r="E3211" i="2" s="1"/>
  <c r="D3177" i="2"/>
  <c r="D3212" i="2"/>
  <c r="E3212" i="2" s="1"/>
  <c r="D3150" i="2"/>
  <c r="D3191" i="2"/>
  <c r="E3191" i="2" s="1"/>
  <c r="D3205" i="2"/>
  <c r="E3205" i="2" s="1"/>
  <c r="D3214" i="2"/>
  <c r="E3214" i="2" s="1"/>
  <c r="D3192" i="2"/>
  <c r="E3192" i="2" s="1"/>
  <c r="D3159" i="2"/>
  <c r="E3159" i="2" s="1"/>
  <c r="D3196" i="2"/>
  <c r="E3196" i="2" s="1"/>
  <c r="D3178" i="2"/>
  <c r="D3181" i="2"/>
  <c r="E3181" i="2" s="1"/>
  <c r="D3160" i="2"/>
  <c r="E3160" i="2" s="1"/>
  <c r="D3168" i="2"/>
  <c r="E3168" i="2" s="1"/>
  <c r="D3163" i="2"/>
  <c r="E3163" i="2" s="1"/>
  <c r="D3164" i="2"/>
  <c r="E3164" i="2" s="1"/>
  <c r="D3165" i="2"/>
  <c r="E3165" i="2" s="1"/>
  <c r="D3166" i="2"/>
  <c r="E3166" i="2" s="1"/>
  <c r="D3167" i="2"/>
  <c r="E3167" i="2" s="1"/>
  <c r="D3136" i="2"/>
  <c r="E3136" i="2" s="1"/>
  <c r="D3152" i="2"/>
  <c r="E3152" i="2" s="1"/>
  <c r="D3156" i="2"/>
  <c r="E3156" i="2" s="1"/>
  <c r="D3157" i="2"/>
  <c r="E3157" i="2" s="1"/>
  <c r="D3153" i="2"/>
  <c r="D3154" i="2"/>
  <c r="D3155" i="2"/>
  <c r="E3155" i="2" s="1"/>
  <c r="D3158" i="2"/>
  <c r="E3158" i="2" s="1"/>
  <c r="D3169" i="2"/>
  <c r="D3179" i="2"/>
  <c r="E3179" i="2" s="1"/>
  <c r="D3184" i="2"/>
  <c r="E3184" i="2" s="1"/>
  <c r="D3182" i="2"/>
  <c r="E3182" i="2" s="1"/>
  <c r="D3170" i="2"/>
  <c r="E3170" i="2" s="1"/>
  <c r="D3173" i="2"/>
  <c r="E3173" i="2" s="1"/>
  <c r="D3174" i="2"/>
  <c r="E3174" i="2" s="1"/>
  <c r="D3197" i="2"/>
  <c r="E3197" i="2" s="1"/>
  <c r="D3175" i="2"/>
  <c r="E3175" i="2" s="1"/>
  <c r="D3215" i="2"/>
  <c r="E3215" i="2" s="1"/>
  <c r="D3176" i="2"/>
  <c r="E3176" i="2" s="1"/>
  <c r="D3161" i="2"/>
  <c r="D3216" i="2"/>
  <c r="E3216" i="2" s="1"/>
  <c r="D3137" i="2"/>
  <c r="D3171" i="2"/>
  <c r="E3171" i="2" s="1"/>
  <c r="D3162" i="2"/>
  <c r="D3172" i="2"/>
  <c r="E3172" i="2" s="1"/>
  <c r="D3206" i="2"/>
  <c r="E3206" i="2" s="1"/>
  <c r="D3151" i="2"/>
  <c r="E3151" i="2" s="1"/>
  <c r="D3207" i="2"/>
  <c r="D3208" i="2"/>
  <c r="E3208" i="2" s="1"/>
  <c r="D3141" i="2"/>
  <c r="E3141" i="2" s="1"/>
  <c r="D3185" i="2"/>
  <c r="D3186" i="2"/>
  <c r="D3187" i="2"/>
  <c r="E3187" i="2" s="1"/>
  <c r="D3220" i="2"/>
  <c r="E3220" i="2" s="1"/>
  <c r="D3198" i="2"/>
  <c r="E3198" i="2" s="1"/>
  <c r="D3142" i="2"/>
  <c r="E3142" i="2" s="1"/>
  <c r="D3146" i="2"/>
  <c r="D3234" i="2"/>
  <c r="D3225" i="2"/>
  <c r="E3225" i="2" s="1"/>
  <c r="D3235" i="2"/>
  <c r="E3235" i="2" s="1"/>
  <c r="D3304" i="2"/>
  <c r="E3304" i="2" s="1"/>
  <c r="D3236" i="2"/>
  <c r="E3236" i="2" s="1"/>
  <c r="D3300" i="2"/>
  <c r="E3300" i="2" s="1"/>
  <c r="D3270" i="2"/>
  <c r="E3270" i="2" s="1"/>
  <c r="D3280" i="2"/>
  <c r="D3275" i="2"/>
  <c r="E3275" i="2" s="1"/>
  <c r="D3291" i="2"/>
  <c r="E3291" i="2" s="1"/>
  <c r="D3232" i="2"/>
  <c r="E3232" i="2" s="1"/>
  <c r="D3231" i="2"/>
  <c r="D3267" i="2"/>
  <c r="E3267" i="2" s="1"/>
  <c r="D3305" i="2"/>
  <c r="E3305" i="2" s="1"/>
  <c r="D3281" i="2"/>
  <c r="E3281" i="2" s="1"/>
  <c r="D3306" i="2"/>
  <c r="E3306" i="2" s="1"/>
  <c r="D3226" i="2"/>
  <c r="E3226" i="2" s="1"/>
  <c r="D3276" i="2"/>
  <c r="E3276" i="2" s="1"/>
  <c r="D3277" i="2"/>
  <c r="E3277" i="2" s="1"/>
  <c r="D3221" i="2"/>
  <c r="E3221" i="2" s="1"/>
  <c r="D3222" i="2"/>
  <c r="E3222" i="2" s="1"/>
  <c r="D3227" i="2"/>
  <c r="E3227" i="2" s="1"/>
  <c r="D3296" i="2"/>
  <c r="E3296" i="2" s="1"/>
  <c r="D3282" i="2"/>
  <c r="E3282" i="2" s="1"/>
  <c r="D3230" i="2"/>
  <c r="E3230" i="2" s="1"/>
  <c r="D3286" i="2"/>
  <c r="E3286" i="2" s="1"/>
  <c r="D3287" i="2"/>
  <c r="E3287" i="2" s="1"/>
  <c r="D3288" i="2"/>
  <c r="E3288" i="2" s="1"/>
  <c r="D3289" i="2"/>
  <c r="E3289" i="2" s="1"/>
  <c r="D3290" i="2"/>
  <c r="E3290" i="2" s="1"/>
  <c r="D3297" i="2"/>
  <c r="D3298" i="2"/>
  <c r="E3298" i="2" s="1"/>
  <c r="D3264" i="2"/>
  <c r="D3299" i="2"/>
  <c r="E3299" i="2" s="1"/>
  <c r="D3237" i="2"/>
  <c r="E3237" i="2" s="1"/>
  <c r="D3278" i="2"/>
  <c r="E3278" i="2" s="1"/>
  <c r="D3292" i="2"/>
  <c r="E3292" i="2" s="1"/>
  <c r="D3301" i="2"/>
  <c r="E3301" i="2" s="1"/>
  <c r="D3279" i="2"/>
  <c r="E3279" i="2" s="1"/>
  <c r="D3246" i="2"/>
  <c r="E3246" i="2" s="1"/>
  <c r="D3283" i="2"/>
  <c r="E3283" i="2" s="1"/>
  <c r="D3265" i="2"/>
  <c r="D3268" i="2"/>
  <c r="E3268" i="2" s="1"/>
  <c r="D3247" i="2"/>
  <c r="E3247" i="2" s="1"/>
  <c r="D3255" i="2"/>
  <c r="E3255" i="2" s="1"/>
  <c r="D3250" i="2"/>
  <c r="E3250" i="2" s="1"/>
  <c r="D3251" i="2"/>
  <c r="E3251" i="2" s="1"/>
  <c r="D3252" i="2"/>
  <c r="E3252" i="2" s="1"/>
  <c r="D3253" i="2"/>
  <c r="E3253" i="2" s="1"/>
  <c r="D3254" i="2"/>
  <c r="E3254" i="2" s="1"/>
  <c r="D3223" i="2"/>
  <c r="E3223" i="2" s="1"/>
  <c r="D3239" i="2"/>
  <c r="D3243" i="2"/>
  <c r="E3243" i="2" s="1"/>
  <c r="D3244" i="2"/>
  <c r="E3244" i="2" s="1"/>
  <c r="D3240" i="2"/>
  <c r="E3240" i="2" s="1"/>
  <c r="D3241" i="2"/>
  <c r="D3242" i="2"/>
  <c r="E3242" i="2" s="1"/>
  <c r="D3245" i="2"/>
  <c r="E3245" i="2" s="1"/>
  <c r="D3256" i="2"/>
  <c r="E3256" i="2" s="1"/>
  <c r="D3266" i="2"/>
  <c r="D3271" i="2"/>
  <c r="E3271" i="2" s="1"/>
  <c r="D3269" i="2"/>
  <c r="E3269" i="2" s="1"/>
  <c r="D3257" i="2"/>
  <c r="E3257" i="2" s="1"/>
  <c r="D3260" i="2"/>
  <c r="E3260" i="2" s="1"/>
  <c r="D3261" i="2"/>
  <c r="E3261" i="2" s="1"/>
  <c r="D3284" i="2"/>
  <c r="E3284" i="2" s="1"/>
  <c r="D3262" i="2"/>
  <c r="E3262" i="2" s="1"/>
  <c r="D3302" i="2"/>
  <c r="E3302" i="2" s="1"/>
  <c r="D3263" i="2"/>
  <c r="E3263" i="2" s="1"/>
  <c r="D3248" i="2"/>
  <c r="E3248" i="2" s="1"/>
  <c r="D3303" i="2"/>
  <c r="E3303" i="2" s="1"/>
  <c r="D3224" i="2"/>
  <c r="D3258" i="2"/>
  <c r="D3249" i="2"/>
  <c r="D3259" i="2"/>
  <c r="E3259" i="2" s="1"/>
  <c r="D3293" i="2"/>
  <c r="E3293" i="2" s="1"/>
  <c r="D3238" i="2"/>
  <c r="E3238" i="2" s="1"/>
  <c r="D3294" i="2"/>
  <c r="E3294" i="2" s="1"/>
  <c r="D3295" i="2"/>
  <c r="E3295" i="2" s="1"/>
  <c r="D3228" i="2"/>
  <c r="E3228" i="2" s="1"/>
  <c r="D3272" i="2"/>
  <c r="D3273" i="2"/>
  <c r="D3274" i="2"/>
  <c r="E3274" i="2" s="1"/>
  <c r="D3307" i="2"/>
  <c r="E3307" i="2" s="1"/>
  <c r="D3285" i="2"/>
  <c r="E3285" i="2" s="1"/>
  <c r="D3229" i="2"/>
  <c r="E3229" i="2" s="1"/>
  <c r="D3233" i="2"/>
  <c r="D3321" i="2"/>
  <c r="D3312" i="2"/>
  <c r="E3312" i="2" s="1"/>
  <c r="D3322" i="2"/>
  <c r="D3391" i="2"/>
  <c r="E3391" i="2" s="1"/>
  <c r="D3323" i="2"/>
  <c r="E3323" i="2" s="1"/>
  <c r="D3387" i="2"/>
  <c r="E3387" i="2" s="1"/>
  <c r="D3357" i="2"/>
  <c r="E3357" i="2" s="1"/>
  <c r="D3367" i="2"/>
  <c r="D3362" i="2"/>
  <c r="E3362" i="2" s="1"/>
  <c r="D3378" i="2"/>
  <c r="D3319" i="2"/>
  <c r="E3319" i="2" s="1"/>
  <c r="D3318" i="2"/>
  <c r="E3318" i="2" s="1"/>
  <c r="D3354" i="2"/>
  <c r="D3392" i="2"/>
  <c r="E3392" i="2" s="1"/>
  <c r="D3368" i="2"/>
  <c r="E3368" i="2" s="1"/>
  <c r="D3393" i="2"/>
  <c r="E3393" i="2" s="1"/>
  <c r="D3313" i="2"/>
  <c r="E3313" i="2" s="1"/>
  <c r="D3363" i="2"/>
  <c r="E3363" i="2" s="1"/>
  <c r="D3364" i="2"/>
  <c r="E3364" i="2" s="1"/>
  <c r="D3308" i="2"/>
  <c r="E3308" i="2" s="1"/>
  <c r="D3309" i="2"/>
  <c r="E3309" i="2" s="1"/>
  <c r="D3314" i="2"/>
  <c r="E3314" i="2" s="1"/>
  <c r="D3383" i="2"/>
  <c r="E3383" i="2" s="1"/>
  <c r="D3369" i="2"/>
  <c r="E3369" i="2" s="1"/>
  <c r="D3317" i="2"/>
  <c r="E3317" i="2" s="1"/>
  <c r="D3373" i="2"/>
  <c r="E3373" i="2" s="1"/>
  <c r="D3374" i="2"/>
  <c r="E3374" i="2" s="1"/>
  <c r="D3375" i="2"/>
  <c r="E3375" i="2" s="1"/>
  <c r="D3376" i="2"/>
  <c r="E3376" i="2" s="1"/>
  <c r="D3377" i="2"/>
  <c r="E3377" i="2" s="1"/>
  <c r="D3384" i="2"/>
  <c r="E3384" i="2" s="1"/>
  <c r="D3385" i="2"/>
  <c r="E3385" i="2" s="1"/>
  <c r="D3351" i="2"/>
  <c r="D3386" i="2"/>
  <c r="E3386" i="2" s="1"/>
  <c r="D3324" i="2"/>
  <c r="E3324" i="2" s="1"/>
  <c r="D3365" i="2"/>
  <c r="E3365" i="2" s="1"/>
  <c r="D3379" i="2"/>
  <c r="E3379" i="2" s="1"/>
  <c r="D3388" i="2"/>
  <c r="E3388" i="2" s="1"/>
  <c r="D3366" i="2"/>
  <c r="E3366" i="2" s="1"/>
  <c r="D3333" i="2"/>
  <c r="E3333" i="2" s="1"/>
  <c r="D3370" i="2"/>
  <c r="E3370" i="2" s="1"/>
  <c r="D3352" i="2"/>
  <c r="D3355" i="2"/>
  <c r="E3355" i="2" s="1"/>
  <c r="D3334" i="2"/>
  <c r="E3334" i="2" s="1"/>
  <c r="D3342" i="2"/>
  <c r="D3337" i="2"/>
  <c r="E3337" i="2" s="1"/>
  <c r="D3338" i="2"/>
  <c r="E3338" i="2" s="1"/>
  <c r="D3339" i="2"/>
  <c r="E3339" i="2" s="1"/>
  <c r="D3340" i="2"/>
  <c r="E3340" i="2" s="1"/>
  <c r="D3341" i="2"/>
  <c r="E3341" i="2" s="1"/>
  <c r="D3310" i="2"/>
  <c r="E3310" i="2" s="1"/>
  <c r="D3326" i="2"/>
  <c r="E3326" i="2" s="1"/>
  <c r="D3330" i="2"/>
  <c r="D3331" i="2"/>
  <c r="E3331" i="2" s="1"/>
  <c r="D3327" i="2"/>
  <c r="E3327" i="2" s="1"/>
  <c r="D3328" i="2"/>
  <c r="E3328" i="2" s="1"/>
  <c r="D3329" i="2"/>
  <c r="E3329" i="2" s="1"/>
  <c r="D3332" i="2"/>
  <c r="E3332" i="2" s="1"/>
  <c r="D3343" i="2"/>
  <c r="E3343" i="2" s="1"/>
  <c r="D3353" i="2"/>
  <c r="D3358" i="2"/>
  <c r="E3358" i="2" s="1"/>
  <c r="D3356" i="2"/>
  <c r="E3356" i="2" s="1"/>
  <c r="D3344" i="2"/>
  <c r="E3344" i="2" s="1"/>
  <c r="D3347" i="2"/>
  <c r="E3347" i="2" s="1"/>
  <c r="D3348" i="2"/>
  <c r="E3348" i="2" s="1"/>
  <c r="D3371" i="2"/>
  <c r="E3371" i="2" s="1"/>
  <c r="D3349" i="2"/>
  <c r="E3349" i="2" s="1"/>
  <c r="D3389" i="2"/>
  <c r="E3389" i="2" s="1"/>
  <c r="D3350" i="2"/>
  <c r="E3350" i="2" s="1"/>
  <c r="D3335" i="2"/>
  <c r="E3335" i="2" s="1"/>
  <c r="D3390" i="2"/>
  <c r="E3390" i="2" s="1"/>
  <c r="D3311" i="2"/>
  <c r="D3345" i="2"/>
  <c r="D3336" i="2"/>
  <c r="D3346" i="2"/>
  <c r="D3380" i="2"/>
  <c r="E3380" i="2" s="1"/>
  <c r="D3325" i="2"/>
  <c r="E3325" i="2" s="1"/>
  <c r="D3381" i="2"/>
  <c r="E3381" i="2" s="1"/>
  <c r="D3382" i="2"/>
  <c r="E3382" i="2" s="1"/>
  <c r="D3315" i="2"/>
  <c r="E3315" i="2" s="1"/>
  <c r="D3359" i="2"/>
  <c r="D3360" i="2"/>
  <c r="D3361" i="2"/>
  <c r="E3361" i="2" s="1"/>
  <c r="D3394" i="2"/>
  <c r="E3394" i="2" s="1"/>
  <c r="D3372" i="2"/>
  <c r="E3372" i="2" s="1"/>
  <c r="D3316" i="2"/>
  <c r="E3316" i="2" s="1"/>
  <c r="D3320" i="2"/>
  <c r="E3320" i="2" s="1"/>
  <c r="D3408" i="2"/>
  <c r="E3408" i="2" s="1"/>
  <c r="D3399" i="2"/>
  <c r="E3399" i="2" s="1"/>
  <c r="D3409" i="2"/>
  <c r="D3478" i="2"/>
  <c r="E3478" i="2" s="1"/>
  <c r="D3410" i="2"/>
  <c r="D3474" i="2"/>
  <c r="E3474" i="2" s="1"/>
  <c r="D3444" i="2"/>
  <c r="E3444" i="2" s="1"/>
  <c r="D3454" i="2"/>
  <c r="E3454" i="2" s="1"/>
  <c r="D3449" i="2"/>
  <c r="E3449" i="2" s="1"/>
  <c r="D3465" i="2"/>
  <c r="D3406" i="2"/>
  <c r="E3406" i="2" s="1"/>
  <c r="D3405" i="2"/>
  <c r="E3405" i="2" s="1"/>
  <c r="D3441" i="2"/>
  <c r="D3479" i="2"/>
  <c r="E3479" i="2" s="1"/>
  <c r="D3455" i="2"/>
  <c r="E3455" i="2" s="1"/>
  <c r="D3480" i="2"/>
  <c r="E3480" i="2" s="1"/>
  <c r="D3400" i="2"/>
  <c r="E3400" i="2" s="1"/>
  <c r="D3450" i="2"/>
  <c r="E3450" i="2" s="1"/>
  <c r="D3451" i="2"/>
  <c r="E3451" i="2" s="1"/>
  <c r="D3395" i="2"/>
  <c r="E3395" i="2" s="1"/>
  <c r="D3396" i="2"/>
  <c r="E3396" i="2" s="1"/>
  <c r="D3401" i="2"/>
  <c r="E3401" i="2" s="1"/>
  <c r="D3470" i="2"/>
  <c r="E3470" i="2" s="1"/>
  <c r="D3456" i="2"/>
  <c r="E3456" i="2" s="1"/>
  <c r="D3404" i="2"/>
  <c r="E3404" i="2" s="1"/>
  <c r="D3460" i="2"/>
  <c r="E3460" i="2" s="1"/>
  <c r="D3461" i="2"/>
  <c r="E3461" i="2" s="1"/>
  <c r="D3462" i="2"/>
  <c r="E3462" i="2" s="1"/>
  <c r="D3463" i="2"/>
  <c r="E3463" i="2" s="1"/>
  <c r="D3464" i="2"/>
  <c r="E3464" i="2" s="1"/>
  <c r="D3471" i="2"/>
  <c r="E3471" i="2" s="1"/>
  <c r="D3472" i="2"/>
  <c r="E3472" i="2" s="1"/>
  <c r="D3438" i="2"/>
  <c r="E3438" i="2" s="1"/>
  <c r="D3473" i="2"/>
  <c r="E3473" i="2" s="1"/>
  <c r="D3411" i="2"/>
  <c r="E3411" i="2" s="1"/>
  <c r="D3452" i="2"/>
  <c r="E3452" i="2" s="1"/>
  <c r="D3466" i="2"/>
  <c r="D3475" i="2"/>
  <c r="E3475" i="2" s="1"/>
  <c r="D3453" i="2"/>
  <c r="E3453" i="2" s="1"/>
  <c r="D3420" i="2"/>
  <c r="E3420" i="2" s="1"/>
  <c r="D3457" i="2"/>
  <c r="E3457" i="2" s="1"/>
  <c r="D3439" i="2"/>
  <c r="D3442" i="2"/>
  <c r="D3421" i="2"/>
  <c r="E3421" i="2" s="1"/>
  <c r="D3429" i="2"/>
  <c r="E3429" i="2" s="1"/>
  <c r="D3424" i="2"/>
  <c r="E3424" i="2" s="1"/>
  <c r="D3425" i="2"/>
  <c r="E3425" i="2" s="1"/>
  <c r="D3426" i="2"/>
  <c r="E3426" i="2" s="1"/>
  <c r="D3427" i="2"/>
  <c r="E3427" i="2" s="1"/>
  <c r="D3428" i="2"/>
  <c r="E3428" i="2" s="1"/>
  <c r="D3397" i="2"/>
  <c r="E3397" i="2" s="1"/>
  <c r="D3413" i="2"/>
  <c r="E3413" i="2" s="1"/>
  <c r="D3417" i="2"/>
  <c r="D3418" i="2"/>
  <c r="D3414" i="2"/>
  <c r="E3414" i="2" s="1"/>
  <c r="D3415" i="2"/>
  <c r="E3415" i="2" s="1"/>
  <c r="D3416" i="2"/>
  <c r="E3416" i="2" s="1"/>
  <c r="D3419" i="2"/>
  <c r="E3419" i="2" s="1"/>
  <c r="D3430" i="2"/>
  <c r="E3430" i="2" s="1"/>
  <c r="D3440" i="2"/>
  <c r="D3445" i="2"/>
  <c r="E3445" i="2" s="1"/>
  <c r="D3443" i="2"/>
  <c r="E3443" i="2" s="1"/>
  <c r="D3431" i="2"/>
  <c r="E3431" i="2" s="1"/>
  <c r="D3434" i="2"/>
  <c r="E3434" i="2" s="1"/>
  <c r="D3435" i="2"/>
  <c r="E3435" i="2" s="1"/>
  <c r="D3458" i="2"/>
  <c r="E3458" i="2" s="1"/>
  <c r="D3436" i="2"/>
  <c r="E3436" i="2" s="1"/>
  <c r="D3476" i="2"/>
  <c r="E3476" i="2" s="1"/>
  <c r="D3437" i="2"/>
  <c r="E3437" i="2" s="1"/>
  <c r="D3422" i="2"/>
  <c r="E3422" i="2" s="1"/>
  <c r="D3477" i="2"/>
  <c r="E3477" i="2" s="1"/>
  <c r="D3398" i="2"/>
  <c r="E3398" i="2" s="1"/>
  <c r="D3432" i="2"/>
  <c r="E3432" i="2" s="1"/>
  <c r="D3423" i="2"/>
  <c r="D3433" i="2"/>
  <c r="D3467" i="2"/>
  <c r="E3467" i="2" s="1"/>
  <c r="D3412" i="2"/>
  <c r="E3412" i="2" s="1"/>
  <c r="D3468" i="2"/>
  <c r="E3468" i="2" s="1"/>
  <c r="D3469" i="2"/>
  <c r="E3469" i="2" s="1"/>
  <c r="D3402" i="2"/>
  <c r="E3402" i="2" s="1"/>
  <c r="D3446" i="2"/>
  <c r="E3446" i="2" s="1"/>
  <c r="D3447" i="2"/>
  <c r="D3448" i="2"/>
  <c r="E3448" i="2" s="1"/>
  <c r="D3481" i="2"/>
  <c r="E3481" i="2" s="1"/>
  <c r="D3459" i="2"/>
  <c r="E3459" i="2" s="1"/>
  <c r="D3403" i="2"/>
  <c r="E3403" i="2" s="1"/>
  <c r="D3407" i="2"/>
  <c r="E3407" i="2" s="1"/>
  <c r="D3495" i="2"/>
  <c r="E3495" i="2" s="1"/>
  <c r="D3486" i="2"/>
  <c r="E3486" i="2" s="1"/>
  <c r="D3496" i="2"/>
  <c r="D3565" i="2"/>
  <c r="E3565" i="2" s="1"/>
  <c r="D3497" i="2"/>
  <c r="D3561" i="2"/>
  <c r="E3561" i="2" s="1"/>
  <c r="D3531" i="2"/>
  <c r="E3531" i="2" s="1"/>
  <c r="D3541" i="2"/>
  <c r="E3541" i="2" s="1"/>
  <c r="D3536" i="2"/>
  <c r="E3536" i="2" s="1"/>
  <c r="D3552" i="2"/>
  <c r="E3552" i="2" s="1"/>
  <c r="D3493" i="2"/>
  <c r="E3493" i="2" s="1"/>
  <c r="D3492" i="2"/>
  <c r="E3492" i="2" s="1"/>
  <c r="D3528" i="2"/>
  <c r="D3566" i="2"/>
  <c r="E3566" i="2" s="1"/>
  <c r="D3542" i="2"/>
  <c r="E3542" i="2" s="1"/>
  <c r="D3567" i="2"/>
  <c r="E3567" i="2" s="1"/>
  <c r="D3487" i="2"/>
  <c r="E3487" i="2" s="1"/>
  <c r="D3537" i="2"/>
  <c r="E3537" i="2" s="1"/>
  <c r="D3538" i="2"/>
  <c r="D3482" i="2"/>
  <c r="E3482" i="2" s="1"/>
  <c r="D3483" i="2"/>
  <c r="E3483" i="2" s="1"/>
  <c r="D3488" i="2"/>
  <c r="E3488" i="2" s="1"/>
  <c r="D3557" i="2"/>
  <c r="E3557" i="2" s="1"/>
  <c r="D3543" i="2"/>
  <c r="E3543" i="2" s="1"/>
  <c r="D3491" i="2"/>
  <c r="E3491" i="2" s="1"/>
  <c r="D3547" i="2"/>
  <c r="E3547" i="2" s="1"/>
  <c r="D3548" i="2"/>
  <c r="E3548" i="2" s="1"/>
  <c r="D3549" i="2"/>
  <c r="E3549" i="2" s="1"/>
  <c r="D3550" i="2"/>
  <c r="E3550" i="2" s="1"/>
  <c r="D3551" i="2"/>
  <c r="E3551" i="2" s="1"/>
  <c r="D3558" i="2"/>
  <c r="E3558" i="2" s="1"/>
  <c r="D3559" i="2"/>
  <c r="E3559" i="2" s="1"/>
  <c r="D3525" i="2"/>
  <c r="E3525" i="2" s="1"/>
  <c r="D3560" i="2"/>
  <c r="E3560" i="2" s="1"/>
  <c r="D3498" i="2"/>
  <c r="D3539" i="2"/>
  <c r="E3539" i="2" s="1"/>
  <c r="D3553" i="2"/>
  <c r="D3562" i="2"/>
  <c r="E3562" i="2" s="1"/>
  <c r="D3540" i="2"/>
  <c r="E3540" i="2" s="1"/>
  <c r="D3507" i="2"/>
  <c r="E3507" i="2" s="1"/>
  <c r="D3544" i="2"/>
  <c r="E3544" i="2" s="1"/>
  <c r="D3526" i="2"/>
  <c r="E3526" i="2" s="1"/>
  <c r="D3529" i="2"/>
  <c r="D3508" i="2"/>
  <c r="E3508" i="2" s="1"/>
  <c r="D3516" i="2"/>
  <c r="E3516" i="2" s="1"/>
  <c r="D3511" i="2"/>
  <c r="E3511" i="2" s="1"/>
  <c r="D3512" i="2"/>
  <c r="E3512" i="2" s="1"/>
  <c r="D3513" i="2"/>
  <c r="E3513" i="2" s="1"/>
  <c r="D3514" i="2"/>
  <c r="E3514" i="2" s="1"/>
  <c r="D3515" i="2"/>
  <c r="E3515" i="2" s="1"/>
  <c r="D3484" i="2"/>
  <c r="E3484" i="2" s="1"/>
  <c r="D3500" i="2"/>
  <c r="E3500" i="2" s="1"/>
  <c r="D3504" i="2"/>
  <c r="D3505" i="2"/>
  <c r="D3501" i="2"/>
  <c r="E3501" i="2" s="1"/>
  <c r="D3502" i="2"/>
  <c r="E3502" i="2" s="1"/>
  <c r="D3503" i="2"/>
  <c r="E3503" i="2" s="1"/>
  <c r="D3506" i="2"/>
  <c r="E3506" i="2" s="1"/>
  <c r="D3517" i="2"/>
  <c r="E3517" i="2" s="1"/>
  <c r="D3527" i="2"/>
  <c r="E3527" i="2" s="1"/>
  <c r="D3532" i="2"/>
  <c r="E3532" i="2" s="1"/>
  <c r="D3530" i="2"/>
  <c r="D3518" i="2"/>
  <c r="E3518" i="2" s="1"/>
  <c r="D3521" i="2"/>
  <c r="E3521" i="2" s="1"/>
  <c r="D3522" i="2"/>
  <c r="E3522" i="2" s="1"/>
  <c r="D3545" i="2"/>
  <c r="E3545" i="2" s="1"/>
  <c r="D3523" i="2"/>
  <c r="E3523" i="2" s="1"/>
  <c r="D3563" i="2"/>
  <c r="E3563" i="2" s="1"/>
  <c r="D3524" i="2"/>
  <c r="E3524" i="2" s="1"/>
  <c r="D3509" i="2"/>
  <c r="E3509" i="2" s="1"/>
  <c r="D3564" i="2"/>
  <c r="E3564" i="2" s="1"/>
  <c r="D3485" i="2"/>
  <c r="E3485" i="2" s="1"/>
  <c r="D3519" i="2"/>
  <c r="E3519" i="2" s="1"/>
  <c r="D3510" i="2"/>
  <c r="E3510" i="2" s="1"/>
  <c r="D3520" i="2"/>
  <c r="D3554" i="2"/>
  <c r="D3499" i="2"/>
  <c r="E3499" i="2" s="1"/>
  <c r="D3555" i="2"/>
  <c r="E3555" i="2" s="1"/>
  <c r="D3556" i="2"/>
  <c r="E3556" i="2" s="1"/>
  <c r="D3489" i="2"/>
  <c r="E3489" i="2" s="1"/>
  <c r="D3533" i="2"/>
  <c r="E3533" i="2" s="1"/>
  <c r="D3534" i="2"/>
  <c r="E3534" i="2" s="1"/>
  <c r="D3535" i="2"/>
  <c r="E3535" i="2" s="1"/>
  <c r="D3568" i="2"/>
  <c r="E3568" i="2" s="1"/>
  <c r="D3546" i="2"/>
  <c r="E3546" i="2" s="1"/>
  <c r="D3490" i="2"/>
  <c r="E3490" i="2" s="1"/>
  <c r="D3494" i="2"/>
  <c r="E3494" i="2" s="1"/>
  <c r="D3582" i="2"/>
  <c r="E3582" i="2" s="1"/>
  <c r="D3573" i="2"/>
  <c r="E3573" i="2" s="1"/>
  <c r="D3583" i="2"/>
  <c r="D3652" i="2"/>
  <c r="E3652" i="2" s="1"/>
  <c r="D3584" i="2"/>
  <c r="D3648" i="2"/>
  <c r="E3648" i="2" s="1"/>
  <c r="D3618" i="2"/>
  <c r="E3618" i="2" s="1"/>
  <c r="D3628" i="2"/>
  <c r="E3628" i="2" s="1"/>
  <c r="D3623" i="2"/>
  <c r="E3623" i="2" s="1"/>
  <c r="D3639" i="2"/>
  <c r="E3639" i="2" s="1"/>
  <c r="D3580" i="2"/>
  <c r="E3580" i="2" s="1"/>
  <c r="D3579" i="2"/>
  <c r="E3579" i="2" s="1"/>
  <c r="D3615" i="2"/>
  <c r="E3615" i="2" s="1"/>
  <c r="D3653" i="2"/>
  <c r="E3653" i="2" s="1"/>
  <c r="D3629" i="2"/>
  <c r="E3629" i="2" s="1"/>
  <c r="D3654" i="2"/>
  <c r="E3654" i="2" s="1"/>
  <c r="D3574" i="2"/>
  <c r="E3574" i="2" s="1"/>
  <c r="D3624" i="2"/>
  <c r="E3624" i="2" s="1"/>
  <c r="D3625" i="2"/>
  <c r="D3569" i="2"/>
  <c r="E3569" i="2" s="1"/>
  <c r="D3570" i="2"/>
  <c r="D3575" i="2"/>
  <c r="E3575" i="2" s="1"/>
  <c r="D3644" i="2"/>
  <c r="E3644" i="2" s="1"/>
  <c r="D3630" i="2"/>
  <c r="E3630" i="2" s="1"/>
  <c r="D3578" i="2"/>
  <c r="D3634" i="2"/>
  <c r="E3634" i="2" s="1"/>
  <c r="D3635" i="2"/>
  <c r="E3635" i="2" s="1"/>
  <c r="D3636" i="2"/>
  <c r="E3636" i="2" s="1"/>
  <c r="D3637" i="2"/>
  <c r="E3637" i="2" s="1"/>
  <c r="D3638" i="2"/>
  <c r="E3638" i="2" s="1"/>
  <c r="D3645" i="2"/>
  <c r="E3645" i="2" s="1"/>
  <c r="D3646" i="2"/>
  <c r="E3646" i="2" s="1"/>
  <c r="D3612" i="2"/>
  <c r="E3612" i="2" s="1"/>
  <c r="D3647" i="2"/>
  <c r="E3647" i="2" s="1"/>
  <c r="D3585" i="2"/>
  <c r="D3626" i="2"/>
  <c r="E3626" i="2" s="1"/>
  <c r="D3640" i="2"/>
  <c r="D3649" i="2"/>
  <c r="E3649" i="2" s="1"/>
  <c r="D3627" i="2"/>
  <c r="E3627" i="2" s="1"/>
  <c r="D3594" i="2"/>
  <c r="D3631" i="2"/>
  <c r="E3631" i="2" s="1"/>
  <c r="D3613" i="2"/>
  <c r="E3613" i="2" s="1"/>
  <c r="D3616" i="2"/>
  <c r="E3616" i="2" s="1"/>
  <c r="D3595" i="2"/>
  <c r="E3595" i="2" s="1"/>
  <c r="D3603" i="2"/>
  <c r="E3603" i="2" s="1"/>
  <c r="D3598" i="2"/>
  <c r="E3598" i="2" s="1"/>
  <c r="D3599" i="2"/>
  <c r="E3599" i="2" s="1"/>
  <c r="D3600" i="2"/>
  <c r="E3600" i="2" s="1"/>
  <c r="D3601" i="2"/>
  <c r="E3601" i="2" s="1"/>
  <c r="D3602" i="2"/>
  <c r="E3602" i="2" s="1"/>
  <c r="D3571" i="2"/>
  <c r="E3571" i="2" s="1"/>
  <c r="D3587" i="2"/>
  <c r="E3587" i="2" s="1"/>
  <c r="D3591" i="2"/>
  <c r="E3591" i="2" s="1"/>
  <c r="D3592" i="2"/>
  <c r="D3588" i="2"/>
  <c r="E3588" i="2" s="1"/>
  <c r="D3589" i="2"/>
  <c r="E3589" i="2" s="1"/>
  <c r="D3590" i="2"/>
  <c r="E3590" i="2" s="1"/>
  <c r="D3593" i="2"/>
  <c r="E3593" i="2" s="1"/>
  <c r="D3604" i="2"/>
  <c r="E3604" i="2" s="1"/>
  <c r="D3614" i="2"/>
  <c r="E3614" i="2" s="1"/>
  <c r="D3619" i="2"/>
  <c r="E3619" i="2" s="1"/>
  <c r="D3617" i="2"/>
  <c r="D3605" i="2"/>
  <c r="E3605" i="2" s="1"/>
  <c r="D3608" i="2"/>
  <c r="E3608" i="2" s="1"/>
  <c r="D3609" i="2"/>
  <c r="E3609" i="2" s="1"/>
  <c r="D3632" i="2"/>
  <c r="E3632" i="2" s="1"/>
  <c r="D3610" i="2"/>
  <c r="E3610" i="2" s="1"/>
  <c r="D3650" i="2"/>
  <c r="E3650" i="2" s="1"/>
  <c r="D3611" i="2"/>
  <c r="E3611" i="2" s="1"/>
  <c r="D3596" i="2"/>
  <c r="E3596" i="2" s="1"/>
  <c r="D3651" i="2"/>
  <c r="E3651" i="2" s="1"/>
  <c r="D3572" i="2"/>
  <c r="E3572" i="2" s="1"/>
  <c r="D3606" i="2"/>
  <c r="E3606" i="2" s="1"/>
  <c r="D3597" i="2"/>
  <c r="E3597" i="2" s="1"/>
  <c r="D3607" i="2"/>
  <c r="D3641" i="2"/>
  <c r="D3586" i="2"/>
  <c r="D3642" i="2"/>
  <c r="D3643" i="2"/>
  <c r="E3643" i="2" s="1"/>
  <c r="D3576" i="2"/>
  <c r="E3576" i="2" s="1"/>
  <c r="D3620" i="2"/>
  <c r="E3620" i="2" s="1"/>
  <c r="D3621" i="2"/>
  <c r="E3621" i="2" s="1"/>
  <c r="D3622" i="2"/>
  <c r="E3622" i="2" s="1"/>
  <c r="D3655" i="2"/>
  <c r="E3655" i="2" s="1"/>
  <c r="D3633" i="2"/>
  <c r="E3633" i="2" s="1"/>
  <c r="D3577" i="2"/>
  <c r="E3577" i="2" s="1"/>
  <c r="D3581" i="2"/>
  <c r="E3581" i="2" s="1"/>
  <c r="D3669" i="2"/>
  <c r="E3669" i="2" s="1"/>
  <c r="D3660" i="2"/>
  <c r="E3660" i="2" s="1"/>
  <c r="D3670" i="2"/>
  <c r="E3670" i="2" s="1"/>
  <c r="D3739" i="2"/>
  <c r="E3739" i="2" s="1"/>
  <c r="D3671" i="2"/>
  <c r="D3735" i="2"/>
  <c r="E3735" i="2" s="1"/>
  <c r="D3705" i="2"/>
  <c r="E3705" i="2" s="1"/>
  <c r="D3715" i="2"/>
  <c r="E3715" i="2" s="1"/>
  <c r="D3710" i="2"/>
  <c r="E3710" i="2" s="1"/>
  <c r="D3726" i="2"/>
  <c r="E3726" i="2" s="1"/>
  <c r="D3667" i="2"/>
  <c r="E3667" i="2" s="1"/>
  <c r="D3666" i="2"/>
  <c r="D3702" i="2"/>
  <c r="E3702" i="2" s="1"/>
  <c r="D3740" i="2"/>
  <c r="E3740" i="2" s="1"/>
  <c r="D3716" i="2"/>
  <c r="E3716" i="2" s="1"/>
  <c r="D3741" i="2"/>
  <c r="E3741" i="2" s="1"/>
  <c r="D3661" i="2"/>
  <c r="E3661" i="2" s="1"/>
  <c r="D3711" i="2"/>
  <c r="E3711" i="2" s="1"/>
  <c r="D3712" i="2"/>
  <c r="E3712" i="2" s="1"/>
  <c r="D3656" i="2"/>
  <c r="E3656" i="2" s="1"/>
  <c r="D3657" i="2"/>
  <c r="D3662" i="2"/>
  <c r="E3662" i="2" s="1"/>
  <c r="D3731" i="2"/>
  <c r="E3731" i="2" s="1"/>
  <c r="D3717" i="2"/>
  <c r="E3717" i="2" s="1"/>
  <c r="D3665" i="2"/>
  <c r="D3721" i="2"/>
  <c r="E3721" i="2" s="1"/>
  <c r="D3722" i="2"/>
  <c r="E3722" i="2" s="1"/>
  <c r="D3723" i="2"/>
  <c r="E3723" i="2" s="1"/>
  <c r="D3724" i="2"/>
  <c r="E3724" i="2" s="1"/>
  <c r="D3725" i="2"/>
  <c r="E3725" i="2" s="1"/>
  <c r="D3732" i="2"/>
  <c r="E3732" i="2" s="1"/>
  <c r="D3733" i="2"/>
  <c r="E3733" i="2" s="1"/>
  <c r="D3699" i="2"/>
  <c r="E3699" i="2" s="1"/>
  <c r="D3734" i="2"/>
  <c r="E3734" i="2" s="1"/>
  <c r="D3672" i="2"/>
  <c r="E3672" i="2" s="1"/>
  <c r="D3713" i="2"/>
  <c r="E3713" i="2" s="1"/>
  <c r="D3727" i="2"/>
  <c r="D3736" i="2"/>
  <c r="E3736" i="2" s="1"/>
  <c r="D3714" i="2"/>
  <c r="E3714" i="2" s="1"/>
  <c r="D3681" i="2"/>
  <c r="D3718" i="2"/>
  <c r="E3718" i="2" s="1"/>
  <c r="D3700" i="2"/>
  <c r="E3700" i="2" s="1"/>
  <c r="D3703" i="2"/>
  <c r="E3703" i="2" s="1"/>
  <c r="D3682" i="2"/>
  <c r="E3682" i="2" s="1"/>
  <c r="D3690" i="2"/>
  <c r="D3685" i="2"/>
  <c r="E3685" i="2" s="1"/>
  <c r="D3686" i="2"/>
  <c r="E3686" i="2" s="1"/>
  <c r="D3687" i="2"/>
  <c r="E3687" i="2" s="1"/>
  <c r="D3688" i="2"/>
  <c r="E3688" i="2" s="1"/>
  <c r="D3689" i="2"/>
  <c r="E3689" i="2" s="1"/>
  <c r="D3658" i="2"/>
  <c r="E3658" i="2" s="1"/>
  <c r="D3674" i="2"/>
  <c r="D3678" i="2"/>
  <c r="E3678" i="2" s="1"/>
  <c r="D3679" i="2"/>
  <c r="E3679" i="2" s="1"/>
  <c r="D3675" i="2"/>
  <c r="E3675" i="2" s="1"/>
  <c r="D3676" i="2"/>
  <c r="E3676" i="2" s="1"/>
  <c r="D3677" i="2"/>
  <c r="E3677" i="2" s="1"/>
  <c r="D3680" i="2"/>
  <c r="E3680" i="2" s="1"/>
  <c r="D3691" i="2"/>
  <c r="E3691" i="2" s="1"/>
  <c r="D3701" i="2"/>
  <c r="E3701" i="2" s="1"/>
  <c r="D3706" i="2"/>
  <c r="E3706" i="2" s="1"/>
  <c r="D3704" i="2"/>
  <c r="D3692" i="2"/>
  <c r="E3692" i="2" s="1"/>
  <c r="D3695" i="2"/>
  <c r="E3695" i="2" s="1"/>
  <c r="D3696" i="2"/>
  <c r="E3696" i="2" s="1"/>
  <c r="D3719" i="2"/>
  <c r="E3719" i="2" s="1"/>
  <c r="D3697" i="2"/>
  <c r="E3697" i="2" s="1"/>
  <c r="D3737" i="2"/>
  <c r="E3737" i="2" s="1"/>
  <c r="D3698" i="2"/>
  <c r="E3698" i="2" s="1"/>
  <c r="D3683" i="2"/>
  <c r="E3683" i="2" s="1"/>
  <c r="D3738" i="2"/>
  <c r="E3738" i="2" s="1"/>
  <c r="D3659" i="2"/>
  <c r="E3659" i="2" s="1"/>
  <c r="D3693" i="2"/>
  <c r="E3693" i="2" s="1"/>
  <c r="D3684" i="2"/>
  <c r="E3684" i="2" s="1"/>
  <c r="D3694" i="2"/>
  <c r="E3694" i="2" s="1"/>
  <c r="D3728" i="2"/>
  <c r="E3728" i="2" s="1"/>
  <c r="D3673" i="2"/>
  <c r="D3729" i="2"/>
  <c r="D3730" i="2"/>
  <c r="E3730" i="2" s="1"/>
  <c r="D3663" i="2"/>
  <c r="E3663" i="2" s="1"/>
  <c r="D3707" i="2"/>
  <c r="E3707" i="2" s="1"/>
  <c r="D3708" i="2"/>
  <c r="E3708" i="2" s="1"/>
  <c r="D3709" i="2"/>
  <c r="E3709" i="2" s="1"/>
  <c r="D3742" i="2"/>
  <c r="E3742" i="2" s="1"/>
  <c r="D3720" i="2"/>
  <c r="E3720" i="2" s="1"/>
  <c r="D3664" i="2"/>
  <c r="E3664" i="2" s="1"/>
  <c r="D3668" i="2"/>
  <c r="E3668" i="2" s="1"/>
  <c r="D3756" i="2"/>
  <c r="E3756" i="2" s="1"/>
  <c r="D3747" i="2"/>
  <c r="E3747" i="2" s="1"/>
  <c r="D3757" i="2"/>
  <c r="E3757" i="2" s="1"/>
  <c r="D3826" i="2"/>
  <c r="E3826" i="2" s="1"/>
  <c r="D3758" i="2"/>
  <c r="E3758" i="2" s="1"/>
  <c r="D3822" i="2"/>
  <c r="E3822" i="2" s="1"/>
  <c r="D3792" i="2"/>
  <c r="E3792" i="2" s="1"/>
  <c r="D3802" i="2"/>
  <c r="D3797" i="2"/>
  <c r="E3797" i="2" s="1"/>
  <c r="D3813" i="2"/>
  <c r="E3813" i="2" s="1"/>
  <c r="D3754" i="2"/>
  <c r="D3753" i="2"/>
  <c r="E3753" i="2" s="1"/>
  <c r="D3789" i="2"/>
  <c r="E3789" i="2" s="1"/>
  <c r="D3827" i="2"/>
  <c r="E3827" i="2" s="1"/>
  <c r="D3803" i="2"/>
  <c r="E3803" i="2" s="1"/>
  <c r="D3828" i="2"/>
  <c r="E3828" i="2" s="1"/>
  <c r="D3748" i="2"/>
  <c r="E3748" i="2" s="1"/>
  <c r="D3798" i="2"/>
  <c r="E3798" i="2" s="1"/>
  <c r="D3799" i="2"/>
  <c r="E3799" i="2" s="1"/>
  <c r="D3743" i="2"/>
  <c r="E3743" i="2" s="1"/>
  <c r="D3744" i="2"/>
  <c r="E3744" i="2" s="1"/>
  <c r="D3749" i="2"/>
  <c r="E3749" i="2" s="1"/>
  <c r="D3818" i="2"/>
  <c r="E3818" i="2" s="1"/>
  <c r="D3804" i="2"/>
  <c r="E3804" i="2" s="1"/>
  <c r="D3752" i="2"/>
  <c r="E3752" i="2" s="1"/>
  <c r="D3808" i="2"/>
  <c r="E3808" i="2" s="1"/>
  <c r="D3809" i="2"/>
  <c r="E3809" i="2" s="1"/>
  <c r="D3810" i="2"/>
  <c r="E3810" i="2" s="1"/>
  <c r="D3811" i="2"/>
  <c r="E3811" i="2" s="1"/>
  <c r="D3812" i="2"/>
  <c r="E3812" i="2" s="1"/>
  <c r="D3819" i="2"/>
  <c r="E3819" i="2" s="1"/>
  <c r="D3820" i="2"/>
  <c r="E3820" i="2" s="1"/>
  <c r="D3786" i="2"/>
  <c r="D3821" i="2"/>
  <c r="E3821" i="2" s="1"/>
  <c r="D3759" i="2"/>
  <c r="E3759" i="2" s="1"/>
  <c r="D3800" i="2"/>
  <c r="E3800" i="2" s="1"/>
  <c r="D3814" i="2"/>
  <c r="E3814" i="2" s="1"/>
  <c r="D3823" i="2"/>
  <c r="E3823" i="2" s="1"/>
  <c r="D3801" i="2"/>
  <c r="E3801" i="2" s="1"/>
  <c r="D3768" i="2"/>
  <c r="D3805" i="2"/>
  <c r="E3805" i="2" s="1"/>
  <c r="D3787" i="2"/>
  <c r="E3787" i="2" s="1"/>
  <c r="D3790" i="2"/>
  <c r="E3790" i="2" s="1"/>
  <c r="D3769" i="2"/>
  <c r="E3769" i="2" s="1"/>
  <c r="D3777" i="2"/>
  <c r="D3772" i="2"/>
  <c r="E3772" i="2" s="1"/>
  <c r="D3773" i="2"/>
  <c r="E3773" i="2" s="1"/>
  <c r="D3774" i="2"/>
  <c r="E3774" i="2" s="1"/>
  <c r="D3775" i="2"/>
  <c r="E3775" i="2" s="1"/>
  <c r="D3776" i="2"/>
  <c r="E3776" i="2" s="1"/>
  <c r="D3745" i="2"/>
  <c r="E3745" i="2" s="1"/>
  <c r="D3761" i="2"/>
  <c r="E3761" i="2" s="1"/>
  <c r="D3765" i="2"/>
  <c r="E3765" i="2" s="1"/>
  <c r="D3766" i="2"/>
  <c r="E3766" i="2" s="1"/>
  <c r="D3762" i="2"/>
  <c r="D3763" i="2"/>
  <c r="E3763" i="2" s="1"/>
  <c r="D3764" i="2"/>
  <c r="E3764" i="2" s="1"/>
  <c r="D3767" i="2"/>
  <c r="E3767" i="2" s="1"/>
  <c r="D3778" i="2"/>
  <c r="D3788" i="2"/>
  <c r="E3788" i="2" s="1"/>
  <c r="D3793" i="2"/>
  <c r="E3793" i="2" s="1"/>
  <c r="D3791" i="2"/>
  <c r="D3779" i="2"/>
  <c r="E3779" i="2" s="1"/>
  <c r="D3782" i="2"/>
  <c r="E3782" i="2" s="1"/>
  <c r="D3783" i="2"/>
  <c r="E3783" i="2" s="1"/>
  <c r="D3806" i="2"/>
  <c r="E3806" i="2" s="1"/>
  <c r="D3784" i="2"/>
  <c r="E3784" i="2" s="1"/>
  <c r="D3824" i="2"/>
  <c r="E3824" i="2" s="1"/>
  <c r="D3785" i="2"/>
  <c r="E3785" i="2" s="1"/>
  <c r="D3770" i="2"/>
  <c r="D3825" i="2"/>
  <c r="E3825" i="2" s="1"/>
  <c r="D3746" i="2"/>
  <c r="D3780" i="2"/>
  <c r="E3780" i="2" s="1"/>
  <c r="D3771" i="2"/>
  <c r="E3771" i="2" s="1"/>
  <c r="D3781" i="2"/>
  <c r="E3781" i="2" s="1"/>
  <c r="D3815" i="2"/>
  <c r="E3815" i="2" s="1"/>
  <c r="D3760" i="2"/>
  <c r="E3760" i="2" s="1"/>
  <c r="D3816" i="2"/>
  <c r="D3817" i="2"/>
  <c r="E3817" i="2" s="1"/>
  <c r="D3750" i="2"/>
  <c r="E3750" i="2" s="1"/>
  <c r="D3794" i="2"/>
  <c r="D3795" i="2"/>
  <c r="E3795" i="2" s="1"/>
  <c r="D3796" i="2"/>
  <c r="E3796" i="2" s="1"/>
  <c r="D3829" i="2"/>
  <c r="E3829" i="2" s="1"/>
  <c r="D3807" i="2"/>
  <c r="E3807" i="2" s="1"/>
  <c r="D3751" i="2"/>
  <c r="E3751" i="2" s="1"/>
  <c r="D3755" i="2"/>
  <c r="E3755" i="2" s="1"/>
  <c r="D3843" i="2"/>
  <c r="E3843" i="2" s="1"/>
  <c r="D3834" i="2"/>
  <c r="E3834" i="2" s="1"/>
  <c r="D3844" i="2"/>
  <c r="E3844" i="2" s="1"/>
  <c r="D3913" i="2"/>
  <c r="E3913" i="2" s="1"/>
  <c r="D3845" i="2"/>
  <c r="E3845" i="2" s="1"/>
  <c r="D3909" i="2"/>
  <c r="E3909" i="2" s="1"/>
  <c r="D3879" i="2"/>
  <c r="E3879" i="2" s="1"/>
  <c r="D3889" i="2"/>
  <c r="D3884" i="2"/>
  <c r="E3884" i="2" s="1"/>
  <c r="D3900" i="2"/>
  <c r="E3900" i="2" s="1"/>
  <c r="D3841" i="2"/>
  <c r="D3840" i="2"/>
  <c r="E3840" i="2" s="1"/>
  <c r="D3876" i="2"/>
  <c r="E3876" i="2" s="1"/>
  <c r="D3914" i="2"/>
  <c r="E3914" i="2" s="1"/>
  <c r="D3890" i="2"/>
  <c r="E3890" i="2" s="1"/>
  <c r="D3915" i="2"/>
  <c r="E3915" i="2" s="1"/>
  <c r="D3835" i="2"/>
  <c r="E3835" i="2" s="1"/>
  <c r="D3885" i="2"/>
  <c r="E3885" i="2" s="1"/>
  <c r="D3886" i="2"/>
  <c r="E3886" i="2" s="1"/>
  <c r="D3830" i="2"/>
  <c r="E3830" i="2" s="1"/>
  <c r="D3831" i="2"/>
  <c r="E3831" i="2" s="1"/>
  <c r="D3836" i="2"/>
  <c r="E3836" i="2" s="1"/>
  <c r="D3905" i="2"/>
  <c r="E3905" i="2" s="1"/>
  <c r="D3891" i="2"/>
  <c r="E3891" i="2" s="1"/>
  <c r="D3839" i="2"/>
  <c r="E3839" i="2" s="1"/>
  <c r="D3895" i="2"/>
  <c r="E3895" i="2" s="1"/>
  <c r="D3896" i="2"/>
  <c r="E3896" i="2" s="1"/>
  <c r="D3897" i="2"/>
  <c r="E3897" i="2" s="1"/>
  <c r="D3898" i="2"/>
  <c r="E3898" i="2" s="1"/>
  <c r="D3899" i="2"/>
  <c r="E3899" i="2" s="1"/>
  <c r="D3906" i="2"/>
  <c r="D3907" i="2"/>
  <c r="E3907" i="2" s="1"/>
  <c r="D3873" i="2"/>
  <c r="D3908" i="2"/>
  <c r="E3908" i="2" s="1"/>
  <c r="D3846" i="2"/>
  <c r="E3846" i="2" s="1"/>
  <c r="D3887" i="2"/>
  <c r="E3887" i="2" s="1"/>
  <c r="D3901" i="2"/>
  <c r="E3901" i="2" s="1"/>
  <c r="D3910" i="2"/>
  <c r="E3910" i="2" s="1"/>
  <c r="D3888" i="2"/>
  <c r="E3888" i="2" s="1"/>
  <c r="D3855" i="2"/>
  <c r="E3855" i="2" s="1"/>
  <c r="D3892" i="2"/>
  <c r="E3892" i="2" s="1"/>
  <c r="D3874" i="2"/>
  <c r="D3877" i="2"/>
  <c r="E3877" i="2" s="1"/>
  <c r="D3856" i="2"/>
  <c r="E3856" i="2" s="1"/>
  <c r="D3864" i="2"/>
  <c r="E3864" i="2" s="1"/>
  <c r="D3859" i="2"/>
  <c r="E3859" i="2" s="1"/>
  <c r="D3860" i="2"/>
  <c r="E3860" i="2" s="1"/>
  <c r="D3861" i="2"/>
  <c r="E3861" i="2" s="1"/>
  <c r="D3862" i="2"/>
  <c r="E3862" i="2" s="1"/>
  <c r="D3863" i="2"/>
  <c r="E3863" i="2" s="1"/>
  <c r="D3832" i="2"/>
  <c r="E3832" i="2" s="1"/>
  <c r="D3848" i="2"/>
  <c r="E3848" i="2" s="1"/>
  <c r="D3852" i="2"/>
  <c r="E3852" i="2" s="1"/>
  <c r="D3853" i="2"/>
  <c r="E3853" i="2" s="1"/>
  <c r="D3849" i="2"/>
  <c r="D3850" i="2"/>
  <c r="D3851" i="2"/>
  <c r="E3851" i="2" s="1"/>
  <c r="D3854" i="2"/>
  <c r="E3854" i="2" s="1"/>
  <c r="D3865" i="2"/>
  <c r="D3875" i="2"/>
  <c r="E3875" i="2" s="1"/>
  <c r="D3880" i="2"/>
  <c r="E3880" i="2" s="1"/>
  <c r="D3878" i="2"/>
  <c r="E3878" i="2" s="1"/>
  <c r="D3866" i="2"/>
  <c r="E3866" i="2" s="1"/>
  <c r="D3869" i="2"/>
  <c r="E3869" i="2" s="1"/>
  <c r="D3870" i="2"/>
  <c r="E3870" i="2" s="1"/>
  <c r="D3893" i="2"/>
  <c r="E3893" i="2" s="1"/>
  <c r="D3871" i="2"/>
  <c r="E3871" i="2" s="1"/>
  <c r="D3911" i="2"/>
  <c r="E3911" i="2" s="1"/>
  <c r="D3872" i="2"/>
  <c r="E3872" i="2" s="1"/>
  <c r="D3857" i="2"/>
  <c r="D3912" i="2"/>
  <c r="E3912" i="2" s="1"/>
  <c r="D3833" i="2"/>
  <c r="D3867" i="2"/>
  <c r="E3867" i="2" s="1"/>
  <c r="D3858" i="2"/>
  <c r="D3868" i="2"/>
  <c r="E3868" i="2" s="1"/>
  <c r="D3902" i="2"/>
  <c r="E3902" i="2" s="1"/>
  <c r="D3847" i="2"/>
  <c r="E3847" i="2" s="1"/>
  <c r="D3903" i="2"/>
  <c r="D3904" i="2"/>
  <c r="E3904" i="2" s="1"/>
  <c r="D3837" i="2"/>
  <c r="E3837" i="2" s="1"/>
  <c r="D3881" i="2"/>
  <c r="D3882" i="2"/>
  <c r="D3883" i="2"/>
  <c r="E3883" i="2" s="1"/>
  <c r="D3916" i="2"/>
  <c r="E3916" i="2" s="1"/>
  <c r="D3894" i="2"/>
  <c r="E3894" i="2" s="1"/>
  <c r="D3838" i="2"/>
  <c r="E3838" i="2" s="1"/>
  <c r="D3842" i="2"/>
  <c r="D3930" i="2"/>
  <c r="D3921" i="2"/>
  <c r="E3921" i="2" s="1"/>
  <c r="D3931" i="2"/>
  <c r="E3931" i="2" s="1"/>
  <c r="D4000" i="2"/>
  <c r="E4000" i="2" s="1"/>
  <c r="D3932" i="2"/>
  <c r="E3932" i="2" s="1"/>
  <c r="D3996" i="2"/>
  <c r="E3996" i="2" s="1"/>
  <c r="D3966" i="2"/>
  <c r="E3966" i="2" s="1"/>
  <c r="D3976" i="2"/>
  <c r="D3971" i="2"/>
  <c r="E3971" i="2" s="1"/>
  <c r="D3987" i="2"/>
  <c r="E3987" i="2" s="1"/>
  <c r="D3928" i="2"/>
  <c r="E3928" i="2" s="1"/>
  <c r="D3927" i="2"/>
  <c r="E3927" i="2" s="1"/>
  <c r="D3963" i="2"/>
  <c r="E3963" i="2" s="1"/>
  <c r="D4001" i="2"/>
  <c r="E4001" i="2" s="1"/>
  <c r="D3977" i="2"/>
  <c r="E3977" i="2" s="1"/>
  <c r="D4002" i="2"/>
  <c r="E4002" i="2" s="1"/>
  <c r="D3922" i="2"/>
  <c r="E3922" i="2" s="1"/>
  <c r="D3972" i="2"/>
  <c r="E3972" i="2" s="1"/>
  <c r="D3973" i="2"/>
  <c r="E3973" i="2" s="1"/>
  <c r="D3917" i="2"/>
  <c r="E3917" i="2" s="1"/>
  <c r="D3918" i="2"/>
  <c r="E3918" i="2" s="1"/>
  <c r="D3923" i="2"/>
  <c r="E3923" i="2" s="1"/>
  <c r="D3992" i="2"/>
  <c r="E3992" i="2" s="1"/>
  <c r="D3978" i="2"/>
  <c r="E3978" i="2" s="1"/>
  <c r="D3926" i="2"/>
  <c r="E3926" i="2" s="1"/>
  <c r="D3982" i="2"/>
  <c r="E3982" i="2" s="1"/>
  <c r="D3983" i="2"/>
  <c r="E3983" i="2" s="1"/>
  <c r="D3984" i="2"/>
  <c r="E3984" i="2" s="1"/>
  <c r="D3985" i="2"/>
  <c r="E3985" i="2" s="1"/>
  <c r="D3986" i="2"/>
  <c r="E3986" i="2" s="1"/>
  <c r="D3993" i="2"/>
  <c r="D3994" i="2"/>
  <c r="E3994" i="2" s="1"/>
  <c r="D3960" i="2"/>
  <c r="D3995" i="2"/>
  <c r="E3995" i="2" s="1"/>
  <c r="D3933" i="2"/>
  <c r="E3933" i="2" s="1"/>
  <c r="D3974" i="2"/>
  <c r="E3974" i="2" s="1"/>
  <c r="D3988" i="2"/>
  <c r="E3988" i="2" s="1"/>
  <c r="D3997" i="2"/>
  <c r="E3997" i="2" s="1"/>
  <c r="D3975" i="2"/>
  <c r="E3975" i="2" s="1"/>
  <c r="D3942" i="2"/>
  <c r="E3942" i="2" s="1"/>
  <c r="D3979" i="2"/>
  <c r="E3979" i="2" s="1"/>
  <c r="D3961" i="2"/>
  <c r="D3964" i="2"/>
  <c r="E3964" i="2" s="1"/>
  <c r="D3943" i="2"/>
  <c r="E3943" i="2" s="1"/>
  <c r="D3951" i="2"/>
  <c r="E3951" i="2" s="1"/>
  <c r="D3946" i="2"/>
  <c r="E3946" i="2" s="1"/>
  <c r="D3947" i="2"/>
  <c r="E3947" i="2" s="1"/>
  <c r="D3948" i="2"/>
  <c r="E3948" i="2" s="1"/>
  <c r="D3949" i="2"/>
  <c r="E3949" i="2" s="1"/>
  <c r="D3950" i="2"/>
  <c r="E3950" i="2" s="1"/>
  <c r="D3919" i="2"/>
  <c r="E3919" i="2" s="1"/>
  <c r="D3935" i="2"/>
  <c r="E3935" i="2" s="1"/>
  <c r="D3939" i="2"/>
  <c r="E3939" i="2" s="1"/>
  <c r="D3940" i="2"/>
  <c r="E3940" i="2" s="1"/>
  <c r="D3936" i="2"/>
  <c r="E3936" i="2" s="1"/>
  <c r="D3937" i="2"/>
  <c r="D3938" i="2"/>
  <c r="E3938" i="2" s="1"/>
  <c r="D3941" i="2"/>
  <c r="E3941" i="2" s="1"/>
  <c r="D3952" i="2"/>
  <c r="E3952" i="2" s="1"/>
  <c r="D3962" i="2"/>
  <c r="D3967" i="2"/>
  <c r="E3967" i="2" s="1"/>
  <c r="D3965" i="2"/>
  <c r="E3965" i="2" s="1"/>
  <c r="D3953" i="2"/>
  <c r="E3953" i="2" s="1"/>
  <c r="D3956" i="2"/>
  <c r="E3956" i="2" s="1"/>
  <c r="D3957" i="2"/>
  <c r="E3957" i="2" s="1"/>
  <c r="D3980" i="2"/>
  <c r="E3980" i="2" s="1"/>
  <c r="D3958" i="2"/>
  <c r="E3958" i="2" s="1"/>
  <c r="D3998" i="2"/>
  <c r="E3998" i="2" s="1"/>
  <c r="D3959" i="2"/>
  <c r="E3959" i="2" s="1"/>
  <c r="D3944" i="2"/>
  <c r="E3944" i="2" s="1"/>
  <c r="D3999" i="2"/>
  <c r="E3999" i="2" s="1"/>
  <c r="D3920" i="2"/>
  <c r="D3954" i="2"/>
  <c r="D3945" i="2"/>
  <c r="D3955" i="2"/>
  <c r="E3955" i="2" s="1"/>
  <c r="D3989" i="2"/>
  <c r="E3989" i="2" s="1"/>
  <c r="D3934" i="2"/>
  <c r="E3934" i="2" s="1"/>
  <c r="D3990" i="2"/>
  <c r="E3990" i="2" s="1"/>
  <c r="D3991" i="2"/>
  <c r="E3991" i="2" s="1"/>
  <c r="D3924" i="2"/>
  <c r="E3924" i="2" s="1"/>
  <c r="D3968" i="2"/>
  <c r="D3969" i="2"/>
  <c r="D3970" i="2"/>
  <c r="E3970" i="2" s="1"/>
  <c r="D4003" i="2"/>
  <c r="E4003" i="2" s="1"/>
  <c r="D3981" i="2"/>
  <c r="E3981" i="2" s="1"/>
  <c r="D3925" i="2"/>
  <c r="E3925" i="2" s="1"/>
  <c r="D3929" i="2"/>
  <c r="D4017" i="2"/>
  <c r="D4008" i="2"/>
  <c r="E4008" i="2" s="1"/>
  <c r="D4018" i="2"/>
  <c r="D4087" i="2"/>
  <c r="E4087" i="2" s="1"/>
  <c r="D4019" i="2"/>
  <c r="E4019" i="2" s="1"/>
  <c r="D4083" i="2"/>
  <c r="E4083" i="2" s="1"/>
  <c r="D4053" i="2"/>
  <c r="E4053" i="2" s="1"/>
  <c r="D4063" i="2"/>
  <c r="D4058" i="2"/>
  <c r="E4058" i="2" s="1"/>
  <c r="D4074" i="2"/>
  <c r="D4015" i="2"/>
  <c r="E4015" i="2" s="1"/>
  <c r="D4014" i="2"/>
  <c r="E4014" i="2" s="1"/>
  <c r="D4050" i="2"/>
  <c r="D4088" i="2"/>
  <c r="E4088" i="2" s="1"/>
  <c r="D4064" i="2"/>
  <c r="E4064" i="2" s="1"/>
  <c r="D4089" i="2"/>
  <c r="E4089" i="2" s="1"/>
  <c r="D4009" i="2"/>
  <c r="E4009" i="2" s="1"/>
  <c r="D4059" i="2"/>
  <c r="E4059" i="2" s="1"/>
  <c r="D4060" i="2"/>
  <c r="E4060" i="2" s="1"/>
  <c r="D4004" i="2"/>
  <c r="E4004" i="2" s="1"/>
  <c r="D4005" i="2"/>
  <c r="E4005" i="2" s="1"/>
  <c r="D4010" i="2"/>
  <c r="E4010" i="2" s="1"/>
  <c r="D4079" i="2"/>
  <c r="E4079" i="2" s="1"/>
  <c r="D4065" i="2"/>
  <c r="E4065" i="2" s="1"/>
  <c r="D4013" i="2"/>
  <c r="E4013" i="2" s="1"/>
  <c r="D4069" i="2"/>
  <c r="E4069" i="2" s="1"/>
  <c r="D4070" i="2"/>
  <c r="E4070" i="2" s="1"/>
  <c r="D4071" i="2"/>
  <c r="E4071" i="2" s="1"/>
  <c r="D4072" i="2"/>
  <c r="E4072" i="2" s="1"/>
  <c r="D4073" i="2"/>
  <c r="E4073" i="2" s="1"/>
  <c r="D4080" i="2"/>
  <c r="E4080" i="2" s="1"/>
  <c r="D4081" i="2"/>
  <c r="E4081" i="2" s="1"/>
  <c r="D4047" i="2"/>
  <c r="D4082" i="2"/>
  <c r="E4082" i="2" s="1"/>
  <c r="D4020" i="2"/>
  <c r="E4020" i="2" s="1"/>
  <c r="D4061" i="2"/>
  <c r="E4061" i="2" s="1"/>
  <c r="D4075" i="2"/>
  <c r="E4075" i="2" s="1"/>
  <c r="D4084" i="2"/>
  <c r="E4084" i="2" s="1"/>
  <c r="D4062" i="2"/>
  <c r="E4062" i="2" s="1"/>
  <c r="D4029" i="2"/>
  <c r="E4029" i="2" s="1"/>
  <c r="D4066" i="2"/>
  <c r="E4066" i="2" s="1"/>
  <c r="D4048" i="2"/>
  <c r="D4051" i="2"/>
  <c r="E4051" i="2" s="1"/>
  <c r="D4030" i="2"/>
  <c r="E4030" i="2" s="1"/>
  <c r="D4038" i="2"/>
  <c r="E4038" i="2" s="1"/>
  <c r="D4033" i="2"/>
  <c r="E4033" i="2" s="1"/>
  <c r="D4034" i="2"/>
  <c r="E4034" i="2" s="1"/>
  <c r="D4035" i="2"/>
  <c r="E4035" i="2" s="1"/>
  <c r="D4036" i="2"/>
  <c r="E4036" i="2" s="1"/>
  <c r="D4037" i="2"/>
  <c r="E4037" i="2" s="1"/>
  <c r="D4006" i="2"/>
  <c r="E4006" i="2" s="1"/>
  <c r="D4022" i="2"/>
  <c r="E4022" i="2" s="1"/>
  <c r="D4026" i="2"/>
  <c r="D4027" i="2"/>
  <c r="E4027" i="2" s="1"/>
  <c r="D4023" i="2"/>
  <c r="E4023" i="2" s="1"/>
  <c r="D4024" i="2"/>
  <c r="E4024" i="2" s="1"/>
  <c r="D4025" i="2"/>
  <c r="E4025" i="2" s="1"/>
  <c r="D4028" i="2"/>
  <c r="E4028" i="2" s="1"/>
  <c r="D4039" i="2"/>
  <c r="E4039" i="2" s="1"/>
  <c r="D4049" i="2"/>
  <c r="D4054" i="2"/>
  <c r="E4054" i="2" s="1"/>
  <c r="D4052" i="2"/>
  <c r="E4052" i="2" s="1"/>
  <c r="D4040" i="2"/>
  <c r="E4040" i="2" s="1"/>
  <c r="D4043" i="2"/>
  <c r="E4043" i="2" s="1"/>
  <c r="D4044" i="2"/>
  <c r="E4044" i="2" s="1"/>
  <c r="D4067" i="2"/>
  <c r="E4067" i="2" s="1"/>
  <c r="D4045" i="2"/>
  <c r="E4045" i="2" s="1"/>
  <c r="D4085" i="2"/>
  <c r="E4085" i="2" s="1"/>
  <c r="D4046" i="2"/>
  <c r="E4046" i="2" s="1"/>
  <c r="D4031" i="2"/>
  <c r="E4031" i="2" s="1"/>
  <c r="D4086" i="2"/>
  <c r="E4086" i="2" s="1"/>
  <c r="D4007" i="2"/>
  <c r="D4041" i="2"/>
  <c r="D4032" i="2"/>
  <c r="D4042" i="2"/>
  <c r="D4076" i="2"/>
  <c r="E4076" i="2" s="1"/>
  <c r="D4021" i="2"/>
  <c r="E4021" i="2" s="1"/>
  <c r="D4077" i="2"/>
  <c r="E4077" i="2" s="1"/>
  <c r="D4078" i="2"/>
  <c r="E4078" i="2" s="1"/>
  <c r="D4011" i="2"/>
  <c r="E4011" i="2" s="1"/>
  <c r="D4055" i="2"/>
  <c r="D4056" i="2"/>
  <c r="D4057" i="2"/>
  <c r="E4057" i="2" s="1"/>
  <c r="D4090" i="2"/>
  <c r="E4090" i="2" s="1"/>
  <c r="D4068" i="2"/>
  <c r="E4068" i="2" s="1"/>
  <c r="D4012" i="2"/>
  <c r="E4012" i="2" s="1"/>
  <c r="D4016" i="2"/>
  <c r="E4016" i="2" s="1"/>
  <c r="D4104" i="2"/>
  <c r="E4104" i="2" s="1"/>
  <c r="D4095" i="2"/>
  <c r="E4095" i="2" s="1"/>
  <c r="D4105" i="2"/>
  <c r="D4174" i="2"/>
  <c r="E4174" i="2" s="1"/>
  <c r="D4106" i="2"/>
  <c r="D4170" i="2"/>
  <c r="E4170" i="2" s="1"/>
  <c r="D4140" i="2"/>
  <c r="E4140" i="2" s="1"/>
  <c r="D4150" i="2"/>
  <c r="E4150" i="2" s="1"/>
  <c r="D4145" i="2"/>
  <c r="E4145" i="2" s="1"/>
  <c r="D4161" i="2"/>
  <c r="D4102" i="2"/>
  <c r="E4102" i="2" s="1"/>
  <c r="D4101" i="2"/>
  <c r="E4101" i="2" s="1"/>
  <c r="D4137" i="2"/>
  <c r="D4175" i="2"/>
  <c r="E4175" i="2" s="1"/>
  <c r="D4151" i="2"/>
  <c r="E4151" i="2" s="1"/>
  <c r="D4176" i="2"/>
  <c r="E4176" i="2" s="1"/>
  <c r="D4096" i="2"/>
  <c r="E4096" i="2" s="1"/>
  <c r="D4146" i="2"/>
  <c r="E4146" i="2" s="1"/>
  <c r="D4147" i="2"/>
  <c r="E4147" i="2" s="1"/>
  <c r="D4091" i="2"/>
  <c r="E4091" i="2" s="1"/>
  <c r="D4092" i="2"/>
  <c r="E4092" i="2" s="1"/>
  <c r="D4097" i="2"/>
  <c r="E4097" i="2" s="1"/>
  <c r="D4166" i="2"/>
  <c r="E4166" i="2" s="1"/>
  <c r="D4152" i="2"/>
  <c r="E4152" i="2" s="1"/>
  <c r="D4100" i="2"/>
  <c r="E4100" i="2" s="1"/>
  <c r="D4156" i="2"/>
  <c r="E4156" i="2" s="1"/>
  <c r="D4157" i="2"/>
  <c r="E4157" i="2" s="1"/>
  <c r="D4158" i="2"/>
  <c r="E4158" i="2" s="1"/>
  <c r="D4159" i="2"/>
  <c r="E4159" i="2" s="1"/>
  <c r="D4160" i="2"/>
  <c r="E4160" i="2" s="1"/>
  <c r="D4167" i="2"/>
  <c r="E4167" i="2" s="1"/>
  <c r="D4168" i="2"/>
  <c r="E4168" i="2" s="1"/>
  <c r="D4134" i="2"/>
  <c r="E4134" i="2" s="1"/>
  <c r="D4169" i="2"/>
  <c r="E4169" i="2" s="1"/>
  <c r="D4107" i="2"/>
  <c r="E4107" i="2" s="1"/>
  <c r="D4148" i="2"/>
  <c r="E4148" i="2" s="1"/>
  <c r="D4162" i="2"/>
  <c r="D4171" i="2"/>
  <c r="E4171" i="2" s="1"/>
  <c r="D4149" i="2"/>
  <c r="E4149" i="2" s="1"/>
  <c r="D4116" i="2"/>
  <c r="E4116" i="2" s="1"/>
  <c r="D4153" i="2"/>
  <c r="E4153" i="2" s="1"/>
  <c r="D4135" i="2"/>
  <c r="D4138" i="2"/>
  <c r="D4117" i="2"/>
  <c r="E4117" i="2" s="1"/>
  <c r="D4125" i="2"/>
  <c r="E4125" i="2" s="1"/>
  <c r="D4120" i="2"/>
  <c r="E4120" i="2" s="1"/>
  <c r="D4121" i="2"/>
  <c r="E4121" i="2" s="1"/>
  <c r="D4122" i="2"/>
  <c r="E4122" i="2" s="1"/>
  <c r="D4123" i="2"/>
  <c r="E4123" i="2" s="1"/>
  <c r="D4124" i="2"/>
  <c r="E4124" i="2" s="1"/>
  <c r="D4093" i="2"/>
  <c r="E4093" i="2" s="1"/>
  <c r="D4109" i="2"/>
  <c r="E4109" i="2" s="1"/>
  <c r="D4113" i="2"/>
  <c r="D4114" i="2"/>
  <c r="D4110" i="2"/>
  <c r="E4110" i="2" s="1"/>
  <c r="D4111" i="2"/>
  <c r="E4111" i="2" s="1"/>
  <c r="D4112" i="2"/>
  <c r="E4112" i="2" s="1"/>
  <c r="D4115" i="2"/>
  <c r="E4115" i="2" s="1"/>
  <c r="D4126" i="2"/>
  <c r="E4126" i="2" s="1"/>
  <c r="D4136" i="2"/>
  <c r="D4141" i="2"/>
  <c r="E4141" i="2" s="1"/>
  <c r="D4139" i="2"/>
  <c r="E4139" i="2" s="1"/>
  <c r="D4127" i="2"/>
  <c r="E4127" i="2" s="1"/>
  <c r="D4130" i="2"/>
  <c r="E4130" i="2" s="1"/>
  <c r="D4131" i="2"/>
  <c r="E4131" i="2" s="1"/>
  <c r="D4154" i="2"/>
  <c r="E4154" i="2" s="1"/>
  <c r="D4132" i="2"/>
  <c r="E4132" i="2" s="1"/>
  <c r="D4172" i="2"/>
  <c r="E4172" i="2" s="1"/>
  <c r="D4133" i="2"/>
  <c r="E4133" i="2" s="1"/>
  <c r="D4118" i="2"/>
  <c r="E4118" i="2" s="1"/>
  <c r="D4173" i="2"/>
  <c r="E4173" i="2" s="1"/>
  <c r="D4094" i="2"/>
  <c r="E4094" i="2" s="1"/>
  <c r="D4128" i="2"/>
  <c r="E4128" i="2" s="1"/>
  <c r="D4119" i="2"/>
  <c r="D4129" i="2"/>
  <c r="D4163" i="2"/>
  <c r="E4163" i="2" s="1"/>
  <c r="D4108" i="2"/>
  <c r="E4108" i="2" s="1"/>
  <c r="D4164" i="2"/>
  <c r="E4164" i="2" s="1"/>
  <c r="D4165" i="2"/>
  <c r="E4165" i="2" s="1"/>
  <c r="D4098" i="2"/>
  <c r="E4098" i="2" s="1"/>
  <c r="D4142" i="2"/>
  <c r="E4142" i="2" s="1"/>
  <c r="D4143" i="2"/>
  <c r="D4144" i="2"/>
  <c r="E4144" i="2" s="1"/>
  <c r="D4177" i="2"/>
  <c r="E4177" i="2" s="1"/>
  <c r="D4155" i="2"/>
  <c r="E4155" i="2" s="1"/>
  <c r="D4099" i="2"/>
  <c r="E4099" i="2" s="1"/>
  <c r="D4103" i="2"/>
  <c r="E4103" i="2" s="1"/>
  <c r="D4191" i="2"/>
  <c r="E4191" i="2" s="1"/>
  <c r="D4182" i="2"/>
  <c r="E4182" i="2" s="1"/>
  <c r="D4192" i="2"/>
  <c r="D4261" i="2"/>
  <c r="E4261" i="2" s="1"/>
  <c r="D4193" i="2"/>
  <c r="D4257" i="2"/>
  <c r="E4257" i="2" s="1"/>
  <c r="D4227" i="2"/>
  <c r="E4227" i="2" s="1"/>
  <c r="D4237" i="2"/>
  <c r="E4237" i="2" s="1"/>
  <c r="D4232" i="2"/>
  <c r="E4232" i="2" s="1"/>
  <c r="D4248" i="2"/>
  <c r="E4248" i="2" s="1"/>
  <c r="D4189" i="2"/>
  <c r="E4189" i="2" s="1"/>
  <c r="D4188" i="2"/>
  <c r="E4188" i="2" s="1"/>
  <c r="D4224" i="2"/>
  <c r="D4262" i="2"/>
  <c r="E4262" i="2" s="1"/>
  <c r="D4238" i="2"/>
  <c r="E4238" i="2" s="1"/>
  <c r="D4263" i="2"/>
  <c r="E4263" i="2" s="1"/>
  <c r="D4183" i="2"/>
  <c r="E4183" i="2" s="1"/>
  <c r="D4233" i="2"/>
  <c r="E4233" i="2" s="1"/>
  <c r="D4234" i="2"/>
  <c r="D4178" i="2"/>
  <c r="E4178" i="2" s="1"/>
  <c r="D4179" i="2"/>
  <c r="E4179" i="2" s="1"/>
  <c r="D4184" i="2"/>
  <c r="E4184" i="2" s="1"/>
  <c r="D4253" i="2"/>
  <c r="E4253" i="2" s="1"/>
  <c r="D4239" i="2"/>
  <c r="E4239" i="2" s="1"/>
  <c r="D4187" i="2"/>
  <c r="E4187" i="2" s="1"/>
  <c r="D4243" i="2"/>
  <c r="E4243" i="2" s="1"/>
  <c r="D4244" i="2"/>
  <c r="E4244" i="2" s="1"/>
  <c r="D4245" i="2"/>
  <c r="E4245" i="2" s="1"/>
  <c r="D4246" i="2"/>
  <c r="E4246" i="2" s="1"/>
  <c r="D4247" i="2"/>
  <c r="E4247" i="2" s="1"/>
  <c r="D4254" i="2"/>
  <c r="E4254" i="2" s="1"/>
  <c r="D4255" i="2"/>
  <c r="E4255" i="2" s="1"/>
  <c r="D4221" i="2"/>
  <c r="E4221" i="2" s="1"/>
  <c r="D4256" i="2"/>
  <c r="E4256" i="2" s="1"/>
  <c r="D4194" i="2"/>
  <c r="D4235" i="2"/>
  <c r="E4235" i="2" s="1"/>
  <c r="D4249" i="2"/>
  <c r="D4258" i="2"/>
  <c r="E4258" i="2" s="1"/>
  <c r="D4236" i="2"/>
  <c r="E4236" i="2" s="1"/>
  <c r="D4203" i="2"/>
  <c r="E4203" i="2" s="1"/>
  <c r="D4240" i="2"/>
  <c r="E4240" i="2" s="1"/>
  <c r="D4222" i="2"/>
  <c r="E4222" i="2" s="1"/>
  <c r="D4225" i="2"/>
  <c r="D4204" i="2"/>
  <c r="E4204" i="2" s="1"/>
  <c r="D4212" i="2"/>
  <c r="E4212" i="2" s="1"/>
  <c r="D4207" i="2"/>
  <c r="E4207" i="2" s="1"/>
  <c r="D4208" i="2"/>
  <c r="E4208" i="2" s="1"/>
  <c r="D4209" i="2"/>
  <c r="E4209" i="2" s="1"/>
  <c r="D4210" i="2"/>
  <c r="E4210" i="2" s="1"/>
  <c r="D4211" i="2"/>
  <c r="E4211" i="2" s="1"/>
  <c r="D4180" i="2"/>
  <c r="E4180" i="2" s="1"/>
  <c r="D4196" i="2"/>
  <c r="E4196" i="2" s="1"/>
  <c r="D4200" i="2"/>
  <c r="D4201" i="2"/>
  <c r="D4197" i="2"/>
  <c r="E4197" i="2" s="1"/>
  <c r="D4198" i="2"/>
  <c r="E4198" i="2" s="1"/>
  <c r="D4199" i="2"/>
  <c r="E4199" i="2" s="1"/>
  <c r="D4202" i="2"/>
  <c r="E4202" i="2" s="1"/>
  <c r="D4213" i="2"/>
  <c r="E4213" i="2" s="1"/>
  <c r="D4223" i="2"/>
  <c r="E4223" i="2" s="1"/>
  <c r="D4228" i="2"/>
  <c r="E4228" i="2" s="1"/>
  <c r="D4226" i="2"/>
  <c r="D4214" i="2"/>
  <c r="E4214" i="2" s="1"/>
  <c r="D4217" i="2"/>
  <c r="E4217" i="2" s="1"/>
  <c r="D4218" i="2"/>
  <c r="E4218" i="2" s="1"/>
  <c r="D4241" i="2"/>
  <c r="E4241" i="2" s="1"/>
  <c r="D4219" i="2"/>
  <c r="E4219" i="2" s="1"/>
  <c r="D4259" i="2"/>
  <c r="E4259" i="2" s="1"/>
  <c r="D4220" i="2"/>
  <c r="E4220" i="2" s="1"/>
  <c r="D4205" i="2"/>
  <c r="E4205" i="2" s="1"/>
  <c r="D4260" i="2"/>
  <c r="E4260" i="2" s="1"/>
  <c r="D4181" i="2"/>
  <c r="E4181" i="2" s="1"/>
  <c r="D4215" i="2"/>
  <c r="E4215" i="2" s="1"/>
  <c r="D4206" i="2"/>
  <c r="E4206" i="2" s="1"/>
  <c r="D4216" i="2"/>
  <c r="D4250" i="2"/>
  <c r="D4195" i="2"/>
  <c r="E4195" i="2" s="1"/>
  <c r="D4251" i="2"/>
  <c r="E4251" i="2" s="1"/>
  <c r="D4252" i="2"/>
  <c r="E4252" i="2" s="1"/>
  <c r="D4185" i="2"/>
  <c r="E4185" i="2" s="1"/>
  <c r="D4229" i="2"/>
  <c r="E4229" i="2" s="1"/>
  <c r="D4230" i="2"/>
  <c r="E4230" i="2" s="1"/>
  <c r="D4231" i="2"/>
  <c r="E4231" i="2" s="1"/>
  <c r="D4264" i="2"/>
  <c r="E4264" i="2" s="1"/>
  <c r="D4242" i="2"/>
  <c r="E4242" i="2" s="1"/>
  <c r="D4186" i="2"/>
  <c r="E4186" i="2" s="1"/>
  <c r="D4190" i="2"/>
  <c r="E4190" i="2" s="1"/>
  <c r="D4278" i="2"/>
  <c r="E4278" i="2" s="1"/>
  <c r="D4269" i="2"/>
  <c r="E4269" i="2" s="1"/>
  <c r="D4279" i="2"/>
  <c r="D4348" i="2"/>
  <c r="E4348" i="2" s="1"/>
  <c r="D4280" i="2"/>
  <c r="D4344" i="2"/>
  <c r="E4344" i="2" s="1"/>
  <c r="D4314" i="2"/>
  <c r="E4314" i="2" s="1"/>
  <c r="D4324" i="2"/>
  <c r="E4324" i="2" s="1"/>
  <c r="D4319" i="2"/>
  <c r="E4319" i="2" s="1"/>
  <c r="D4335" i="2"/>
  <c r="E4335" i="2" s="1"/>
  <c r="D4276" i="2"/>
  <c r="E4276" i="2" s="1"/>
  <c r="D4275" i="2"/>
  <c r="E4275" i="2" s="1"/>
  <c r="D4311" i="2"/>
  <c r="E4311" i="2" s="1"/>
  <c r="D4349" i="2"/>
  <c r="E4349" i="2" s="1"/>
  <c r="D4325" i="2"/>
  <c r="E4325" i="2" s="1"/>
  <c r="D4350" i="2"/>
  <c r="E4350" i="2" s="1"/>
  <c r="D4270" i="2"/>
  <c r="E4270" i="2" s="1"/>
  <c r="D4320" i="2"/>
  <c r="E4320" i="2" s="1"/>
  <c r="D4321" i="2"/>
  <c r="D4265" i="2"/>
  <c r="E4265" i="2" s="1"/>
  <c r="D4266" i="2"/>
  <c r="D4271" i="2"/>
  <c r="E4271" i="2" s="1"/>
  <c r="D4340" i="2"/>
  <c r="E4340" i="2" s="1"/>
  <c r="D4326" i="2"/>
  <c r="E4326" i="2" s="1"/>
  <c r="D4274" i="2"/>
  <c r="D4330" i="2"/>
  <c r="E4330" i="2" s="1"/>
  <c r="D4331" i="2"/>
  <c r="E4331" i="2" s="1"/>
  <c r="D4332" i="2"/>
  <c r="E4332" i="2" s="1"/>
  <c r="D4333" i="2"/>
  <c r="E4333" i="2" s="1"/>
  <c r="D4334" i="2"/>
  <c r="E4334" i="2" s="1"/>
  <c r="D4341" i="2"/>
  <c r="E4341" i="2" s="1"/>
  <c r="D4342" i="2"/>
  <c r="E4342" i="2" s="1"/>
  <c r="D4308" i="2"/>
  <c r="E4308" i="2" s="1"/>
  <c r="D4343" i="2"/>
  <c r="E4343" i="2" s="1"/>
  <c r="D4281" i="2"/>
  <c r="D4322" i="2"/>
  <c r="E4322" i="2" s="1"/>
  <c r="D4336" i="2"/>
  <c r="D4345" i="2"/>
  <c r="E4345" i="2" s="1"/>
  <c r="D4323" i="2"/>
  <c r="E4323" i="2" s="1"/>
  <c r="D4290" i="2"/>
  <c r="D4327" i="2"/>
  <c r="E4327" i="2" s="1"/>
  <c r="D4309" i="2"/>
  <c r="E4309" i="2" s="1"/>
  <c r="D4312" i="2"/>
  <c r="E4312" i="2" s="1"/>
  <c r="D4291" i="2"/>
  <c r="E4291" i="2" s="1"/>
  <c r="D4299" i="2"/>
  <c r="E4299" i="2" s="1"/>
  <c r="D4294" i="2"/>
  <c r="E4294" i="2" s="1"/>
  <c r="D4295" i="2"/>
  <c r="E4295" i="2" s="1"/>
  <c r="D4296" i="2"/>
  <c r="E4296" i="2" s="1"/>
  <c r="D4297" i="2"/>
  <c r="E4297" i="2" s="1"/>
  <c r="D4298" i="2"/>
  <c r="E4298" i="2" s="1"/>
  <c r="D4267" i="2"/>
  <c r="E4267" i="2" s="1"/>
  <c r="D4283" i="2"/>
  <c r="E4283" i="2" s="1"/>
  <c r="D4287" i="2"/>
  <c r="E4287" i="2" s="1"/>
  <c r="D4288" i="2"/>
  <c r="D4284" i="2"/>
  <c r="E4284" i="2" s="1"/>
  <c r="D4285" i="2"/>
  <c r="E4285" i="2" s="1"/>
  <c r="D4286" i="2"/>
  <c r="E4286" i="2" s="1"/>
  <c r="D4289" i="2"/>
  <c r="E4289" i="2" s="1"/>
  <c r="D4300" i="2"/>
  <c r="E4300" i="2" s="1"/>
  <c r="D4310" i="2"/>
  <c r="E4310" i="2" s="1"/>
  <c r="D4315" i="2"/>
  <c r="E4315" i="2" s="1"/>
  <c r="D4313" i="2"/>
  <c r="D4301" i="2"/>
  <c r="E4301" i="2" s="1"/>
  <c r="D4304" i="2"/>
  <c r="E4304" i="2" s="1"/>
  <c r="D4305" i="2"/>
  <c r="E4305" i="2" s="1"/>
  <c r="D4328" i="2"/>
  <c r="E4328" i="2" s="1"/>
  <c r="D4306" i="2"/>
  <c r="E4306" i="2" s="1"/>
  <c r="D4346" i="2"/>
  <c r="E4346" i="2" s="1"/>
  <c r="D4307" i="2"/>
  <c r="E4307" i="2" s="1"/>
  <c r="D4292" i="2"/>
  <c r="E4292" i="2" s="1"/>
  <c r="D4347" i="2"/>
  <c r="E4347" i="2" s="1"/>
  <c r="D4268" i="2"/>
  <c r="E4268" i="2" s="1"/>
  <c r="D4302" i="2"/>
  <c r="E4302" i="2" s="1"/>
  <c r="D4293" i="2"/>
  <c r="E4293" i="2" s="1"/>
  <c r="D4303" i="2"/>
  <c r="D4337" i="2"/>
  <c r="D4282" i="2"/>
  <c r="D4338" i="2"/>
  <c r="D4339" i="2"/>
  <c r="E4339" i="2" s="1"/>
  <c r="D4272" i="2"/>
  <c r="E4272" i="2" s="1"/>
  <c r="D4316" i="2"/>
  <c r="E4316" i="2" s="1"/>
  <c r="D4317" i="2"/>
  <c r="E4317" i="2" s="1"/>
  <c r="D4318" i="2"/>
  <c r="E4318" i="2" s="1"/>
  <c r="D4351" i="2"/>
  <c r="E4351" i="2" s="1"/>
  <c r="D4329" i="2"/>
  <c r="E4329" i="2" s="1"/>
  <c r="D4273" i="2"/>
  <c r="E4273" i="2" s="1"/>
  <c r="D4277" i="2"/>
  <c r="E4277" i="2" s="1"/>
  <c r="D4365" i="2"/>
  <c r="E4365" i="2" s="1"/>
  <c r="D4356" i="2"/>
  <c r="E4356" i="2" s="1"/>
  <c r="D4366" i="2"/>
  <c r="E4366" i="2" s="1"/>
  <c r="D4435" i="2"/>
  <c r="E4435" i="2" s="1"/>
  <c r="D4367" i="2"/>
  <c r="D4431" i="2"/>
  <c r="E4431" i="2" s="1"/>
  <c r="D4401" i="2"/>
  <c r="E4401" i="2" s="1"/>
  <c r="D4411" i="2"/>
  <c r="E4411" i="2" s="1"/>
  <c r="D4406" i="2"/>
  <c r="E4406" i="2" s="1"/>
  <c r="D4422" i="2"/>
  <c r="E4422" i="2" s="1"/>
  <c r="D4363" i="2"/>
  <c r="E4363" i="2" s="1"/>
  <c r="D4362" i="2"/>
  <c r="D4398" i="2"/>
  <c r="E4398" i="2" s="1"/>
  <c r="D4436" i="2"/>
  <c r="E4436" i="2" s="1"/>
  <c r="D4412" i="2"/>
  <c r="E4412" i="2" s="1"/>
  <c r="D4437" i="2"/>
  <c r="E4437" i="2" s="1"/>
  <c r="D4357" i="2"/>
  <c r="E4357" i="2" s="1"/>
  <c r="D4407" i="2"/>
  <c r="E4407" i="2" s="1"/>
  <c r="D4408" i="2"/>
  <c r="E4408" i="2" s="1"/>
  <c r="D4352" i="2"/>
  <c r="E4352" i="2" s="1"/>
  <c r="D4353" i="2"/>
  <c r="D4358" i="2"/>
  <c r="E4358" i="2" s="1"/>
  <c r="D4427" i="2"/>
  <c r="E4427" i="2" s="1"/>
  <c r="D4413" i="2"/>
  <c r="E4413" i="2" s="1"/>
  <c r="D4361" i="2"/>
  <c r="D4417" i="2"/>
  <c r="E4417" i="2" s="1"/>
  <c r="D4418" i="2"/>
  <c r="E4418" i="2" s="1"/>
  <c r="D4419" i="2"/>
  <c r="E4419" i="2" s="1"/>
  <c r="D4420" i="2"/>
  <c r="E4420" i="2" s="1"/>
  <c r="D4421" i="2"/>
  <c r="E4421" i="2" s="1"/>
  <c r="D4428" i="2"/>
  <c r="E4428" i="2" s="1"/>
  <c r="D4429" i="2"/>
  <c r="E4429" i="2" s="1"/>
  <c r="D4395" i="2"/>
  <c r="E4395" i="2" s="1"/>
  <c r="D4430" i="2"/>
  <c r="E4430" i="2" s="1"/>
  <c r="D4368" i="2"/>
  <c r="E4368" i="2" s="1"/>
  <c r="D4409" i="2"/>
  <c r="E4409" i="2" s="1"/>
  <c r="D4423" i="2"/>
  <c r="D4432" i="2"/>
  <c r="E4432" i="2" s="1"/>
  <c r="D4410" i="2"/>
  <c r="E4410" i="2" s="1"/>
  <c r="D4377" i="2"/>
  <c r="D4414" i="2"/>
  <c r="E4414" i="2" s="1"/>
  <c r="D4396" i="2"/>
  <c r="E4396" i="2" s="1"/>
  <c r="D4399" i="2"/>
  <c r="E4399" i="2" s="1"/>
  <c r="D4378" i="2"/>
  <c r="E4378" i="2" s="1"/>
  <c r="D4386" i="2"/>
  <c r="D4381" i="2"/>
  <c r="E4381" i="2" s="1"/>
  <c r="D4382" i="2"/>
  <c r="E4382" i="2" s="1"/>
  <c r="D4383" i="2"/>
  <c r="E4383" i="2" s="1"/>
  <c r="D4384" i="2"/>
  <c r="E4384" i="2" s="1"/>
  <c r="D4385" i="2"/>
  <c r="E4385" i="2" s="1"/>
  <c r="D4354" i="2"/>
  <c r="E4354" i="2" s="1"/>
  <c r="D4370" i="2"/>
  <c r="D4374" i="2"/>
  <c r="E4374" i="2" s="1"/>
  <c r="D4375" i="2"/>
  <c r="E4375" i="2" s="1"/>
  <c r="D4371" i="2"/>
  <c r="E4371" i="2" s="1"/>
  <c r="D4372" i="2"/>
  <c r="E4372" i="2" s="1"/>
  <c r="D4373" i="2"/>
  <c r="E4373" i="2" s="1"/>
  <c r="D4376" i="2"/>
  <c r="E4376" i="2" s="1"/>
  <c r="D4387" i="2"/>
  <c r="E4387" i="2" s="1"/>
  <c r="D4397" i="2"/>
  <c r="E4397" i="2" s="1"/>
  <c r="D4402" i="2"/>
  <c r="E4402" i="2" s="1"/>
  <c r="D4400" i="2"/>
  <c r="D4388" i="2"/>
  <c r="E4388" i="2" s="1"/>
  <c r="D4391" i="2"/>
  <c r="E4391" i="2" s="1"/>
  <c r="D4392" i="2"/>
  <c r="E4392" i="2" s="1"/>
  <c r="D4415" i="2"/>
  <c r="E4415" i="2" s="1"/>
  <c r="D4393" i="2"/>
  <c r="E4393" i="2" s="1"/>
  <c r="D4433" i="2"/>
  <c r="E4433" i="2" s="1"/>
  <c r="D4394" i="2"/>
  <c r="E4394" i="2" s="1"/>
  <c r="D4379" i="2"/>
  <c r="E4379" i="2" s="1"/>
  <c r="D4434" i="2"/>
  <c r="E4434" i="2" s="1"/>
  <c r="D4355" i="2"/>
  <c r="E4355" i="2" s="1"/>
  <c r="D4389" i="2"/>
  <c r="E4389" i="2" s="1"/>
  <c r="D4380" i="2"/>
  <c r="E4380" i="2" s="1"/>
  <c r="D4390" i="2"/>
  <c r="E4390" i="2" s="1"/>
  <c r="D4424" i="2"/>
  <c r="E4424" i="2" s="1"/>
  <c r="D4369" i="2"/>
  <c r="D4425" i="2"/>
  <c r="D4426" i="2"/>
  <c r="E4426" i="2" s="1"/>
  <c r="D4359" i="2"/>
  <c r="E4359" i="2" s="1"/>
  <c r="D4403" i="2"/>
  <c r="E4403" i="2" s="1"/>
  <c r="D4404" i="2"/>
  <c r="E4404" i="2" s="1"/>
  <c r="D4405" i="2"/>
  <c r="E4405" i="2" s="1"/>
  <c r="D4438" i="2"/>
  <c r="E4438" i="2" s="1"/>
  <c r="D4416" i="2"/>
  <c r="E4416" i="2" s="1"/>
  <c r="D4360" i="2"/>
  <c r="E4360" i="2" s="1"/>
  <c r="D4364" i="2"/>
  <c r="E4364" i="2" s="1"/>
  <c r="D4452" i="2"/>
  <c r="E4452" i="2" s="1"/>
  <c r="D4443" i="2"/>
  <c r="E4443" i="2" s="1"/>
  <c r="D4453" i="2"/>
  <c r="E4453" i="2" s="1"/>
  <c r="D4522" i="2"/>
  <c r="E4522" i="2" s="1"/>
  <c r="D4454" i="2"/>
  <c r="E4454" i="2" s="1"/>
  <c r="D4518" i="2"/>
  <c r="E4518" i="2" s="1"/>
  <c r="D4488" i="2"/>
  <c r="E4488" i="2" s="1"/>
  <c r="D4498" i="2"/>
  <c r="D4493" i="2"/>
  <c r="E4493" i="2" s="1"/>
  <c r="D4509" i="2"/>
  <c r="E4509" i="2" s="1"/>
  <c r="D4450" i="2"/>
  <c r="D4449" i="2"/>
  <c r="E4449" i="2" s="1"/>
  <c r="D4485" i="2"/>
  <c r="E4485" i="2" s="1"/>
  <c r="D4523" i="2"/>
  <c r="E4523" i="2" s="1"/>
  <c r="D4499" i="2"/>
  <c r="E4499" i="2" s="1"/>
  <c r="D4524" i="2"/>
  <c r="E4524" i="2" s="1"/>
  <c r="D4444" i="2"/>
  <c r="E4444" i="2" s="1"/>
  <c r="D4494" i="2"/>
  <c r="E4494" i="2" s="1"/>
  <c r="D4495" i="2"/>
  <c r="E4495" i="2" s="1"/>
  <c r="D4439" i="2"/>
  <c r="E4439" i="2" s="1"/>
  <c r="D4440" i="2"/>
  <c r="E4440" i="2" s="1"/>
  <c r="D4445" i="2"/>
  <c r="E4445" i="2" s="1"/>
  <c r="D4514" i="2"/>
  <c r="E4514" i="2" s="1"/>
  <c r="D4500" i="2"/>
  <c r="E4500" i="2" s="1"/>
  <c r="D4448" i="2"/>
  <c r="E4448" i="2" s="1"/>
  <c r="D4504" i="2"/>
  <c r="E4504" i="2" s="1"/>
  <c r="D4505" i="2"/>
  <c r="E4505" i="2" s="1"/>
  <c r="D4506" i="2"/>
  <c r="E4506" i="2" s="1"/>
  <c r="D4507" i="2"/>
  <c r="E4507" i="2" s="1"/>
  <c r="D4508" i="2"/>
  <c r="E4508" i="2" s="1"/>
  <c r="D4515" i="2"/>
  <c r="E4515" i="2" s="1"/>
  <c r="D4516" i="2"/>
  <c r="E4516" i="2" s="1"/>
  <c r="D4482" i="2"/>
  <c r="D4517" i="2"/>
  <c r="E4517" i="2" s="1"/>
  <c r="D4455" i="2"/>
  <c r="E4455" i="2" s="1"/>
  <c r="D4496" i="2"/>
  <c r="E4496" i="2" s="1"/>
  <c r="D4510" i="2"/>
  <c r="E4510" i="2" s="1"/>
  <c r="D4519" i="2"/>
  <c r="E4519" i="2" s="1"/>
  <c r="D4497" i="2"/>
  <c r="E4497" i="2" s="1"/>
  <c r="D4464" i="2"/>
  <c r="D4501" i="2"/>
  <c r="E4501" i="2" s="1"/>
  <c r="D4483" i="2"/>
  <c r="E4483" i="2" s="1"/>
  <c r="D4486" i="2"/>
  <c r="E4486" i="2" s="1"/>
  <c r="D4465" i="2"/>
  <c r="E4465" i="2" s="1"/>
  <c r="D4473" i="2"/>
  <c r="D4468" i="2"/>
  <c r="E4468" i="2" s="1"/>
  <c r="D4469" i="2"/>
  <c r="E4469" i="2" s="1"/>
  <c r="D4470" i="2"/>
  <c r="E4470" i="2" s="1"/>
  <c r="D4471" i="2"/>
  <c r="E4471" i="2" s="1"/>
  <c r="D4472" i="2"/>
  <c r="E4472" i="2" s="1"/>
  <c r="D4441" i="2"/>
  <c r="E4441" i="2" s="1"/>
  <c r="D4457" i="2"/>
  <c r="E4457" i="2" s="1"/>
  <c r="D4461" i="2"/>
  <c r="E4461" i="2" s="1"/>
  <c r="D4462" i="2"/>
  <c r="E4462" i="2" s="1"/>
  <c r="D4458" i="2"/>
  <c r="D4459" i="2"/>
  <c r="E4459" i="2" s="1"/>
  <c r="D4460" i="2"/>
  <c r="E4460" i="2" s="1"/>
  <c r="D4463" i="2"/>
  <c r="E4463" i="2" s="1"/>
  <c r="D4474" i="2"/>
  <c r="D4484" i="2"/>
  <c r="E4484" i="2" s="1"/>
  <c r="D4489" i="2"/>
  <c r="E4489" i="2" s="1"/>
  <c r="D4487" i="2"/>
  <c r="D4475" i="2"/>
  <c r="E4475" i="2" s="1"/>
  <c r="D4478" i="2"/>
  <c r="E4478" i="2" s="1"/>
  <c r="D4479" i="2"/>
  <c r="E4479" i="2" s="1"/>
  <c r="D4502" i="2"/>
  <c r="E4502" i="2" s="1"/>
  <c r="D4480" i="2"/>
  <c r="E4480" i="2" s="1"/>
  <c r="D4520" i="2"/>
  <c r="E4520" i="2" s="1"/>
  <c r="D4481" i="2"/>
  <c r="E4481" i="2" s="1"/>
  <c r="D4466" i="2"/>
  <c r="D4521" i="2"/>
  <c r="E4521" i="2" s="1"/>
  <c r="D4442" i="2"/>
  <c r="D4476" i="2"/>
  <c r="E4476" i="2" s="1"/>
  <c r="D4467" i="2"/>
  <c r="E4467" i="2" s="1"/>
  <c r="D4477" i="2"/>
  <c r="E4477" i="2" s="1"/>
  <c r="D4511" i="2"/>
  <c r="E4511" i="2" s="1"/>
  <c r="D4456" i="2"/>
  <c r="E4456" i="2" s="1"/>
  <c r="D4512" i="2"/>
  <c r="D4513" i="2"/>
  <c r="E4513" i="2" s="1"/>
  <c r="D4446" i="2"/>
  <c r="E4446" i="2" s="1"/>
  <c r="D4490" i="2"/>
  <c r="D4491" i="2"/>
  <c r="E4491" i="2" s="1"/>
  <c r="D4492" i="2"/>
  <c r="E4492" i="2" s="1"/>
  <c r="D4525" i="2"/>
  <c r="E4525" i="2" s="1"/>
  <c r="D4503" i="2"/>
  <c r="E4503" i="2" s="1"/>
  <c r="D4447" i="2"/>
  <c r="E4447" i="2" s="1"/>
  <c r="D4451" i="2"/>
  <c r="E4451" i="2" s="1"/>
  <c r="D4539" i="2"/>
  <c r="E4539" i="2" s="1"/>
  <c r="D4530" i="2"/>
  <c r="E4530" i="2" s="1"/>
  <c r="D4540" i="2"/>
  <c r="E4540" i="2" s="1"/>
  <c r="D4609" i="2"/>
  <c r="E4609" i="2" s="1"/>
  <c r="D4541" i="2"/>
  <c r="E4541" i="2" s="1"/>
  <c r="D4605" i="2"/>
  <c r="E4605" i="2" s="1"/>
  <c r="D4575" i="2"/>
  <c r="E4575" i="2" s="1"/>
  <c r="D4585" i="2"/>
  <c r="D4580" i="2"/>
  <c r="E4580" i="2" s="1"/>
  <c r="D4596" i="2"/>
  <c r="E4596" i="2" s="1"/>
  <c r="D4537" i="2"/>
  <c r="D4536" i="2"/>
  <c r="E4536" i="2" s="1"/>
  <c r="D4572" i="2"/>
  <c r="E4572" i="2" s="1"/>
  <c r="D4610" i="2"/>
  <c r="E4610" i="2" s="1"/>
  <c r="D4586" i="2"/>
  <c r="E4586" i="2" s="1"/>
  <c r="D4611" i="2"/>
  <c r="E4611" i="2" s="1"/>
  <c r="D4531" i="2"/>
  <c r="E4531" i="2" s="1"/>
  <c r="D4581" i="2"/>
  <c r="E4581" i="2" s="1"/>
  <c r="D4582" i="2"/>
  <c r="E4582" i="2" s="1"/>
  <c r="D4526" i="2"/>
  <c r="E4526" i="2" s="1"/>
  <c r="D4527" i="2"/>
  <c r="E4527" i="2" s="1"/>
  <c r="D4532" i="2"/>
  <c r="E4532" i="2" s="1"/>
  <c r="D4601" i="2"/>
  <c r="E4601" i="2" s="1"/>
  <c r="D4587" i="2"/>
  <c r="E4587" i="2" s="1"/>
  <c r="D4535" i="2"/>
  <c r="E4535" i="2" s="1"/>
  <c r="D4591" i="2"/>
  <c r="E4591" i="2" s="1"/>
  <c r="D4592" i="2"/>
  <c r="E4592" i="2" s="1"/>
  <c r="D4593" i="2"/>
  <c r="E4593" i="2" s="1"/>
  <c r="D4594" i="2"/>
  <c r="E4594" i="2" s="1"/>
  <c r="D4595" i="2"/>
  <c r="E4595" i="2" s="1"/>
  <c r="D4602" i="2"/>
  <c r="D4603" i="2"/>
  <c r="E4603" i="2" s="1"/>
  <c r="D4569" i="2"/>
  <c r="D4604" i="2"/>
  <c r="E4604" i="2" s="1"/>
  <c r="D4542" i="2"/>
  <c r="E4542" i="2" s="1"/>
  <c r="D4583" i="2"/>
  <c r="E4583" i="2" s="1"/>
  <c r="D4597" i="2"/>
  <c r="E4597" i="2" s="1"/>
  <c r="D4606" i="2"/>
  <c r="E4606" i="2" s="1"/>
  <c r="D4584" i="2"/>
  <c r="E4584" i="2" s="1"/>
  <c r="D4551" i="2"/>
  <c r="E4551" i="2" s="1"/>
  <c r="D4588" i="2"/>
  <c r="E4588" i="2" s="1"/>
  <c r="D4570" i="2"/>
  <c r="D4573" i="2"/>
  <c r="E4573" i="2" s="1"/>
  <c r="D4552" i="2"/>
  <c r="E4552" i="2" s="1"/>
  <c r="D4560" i="2"/>
  <c r="E4560" i="2" s="1"/>
  <c r="D4555" i="2"/>
  <c r="E4555" i="2" s="1"/>
  <c r="D4556" i="2"/>
  <c r="E4556" i="2" s="1"/>
  <c r="D4557" i="2"/>
  <c r="E4557" i="2" s="1"/>
  <c r="D4558" i="2"/>
  <c r="E4558" i="2" s="1"/>
  <c r="D4559" i="2"/>
  <c r="E4559" i="2" s="1"/>
  <c r="D4528" i="2"/>
  <c r="E4528" i="2" s="1"/>
  <c r="D4544" i="2"/>
  <c r="E4544" i="2" s="1"/>
  <c r="D4548" i="2"/>
  <c r="E4548" i="2" s="1"/>
  <c r="D4549" i="2"/>
  <c r="E4549" i="2" s="1"/>
  <c r="D4545" i="2"/>
  <c r="D4546" i="2"/>
  <c r="D4547" i="2"/>
  <c r="E4547" i="2" s="1"/>
  <c r="D4550" i="2"/>
  <c r="E4550" i="2" s="1"/>
  <c r="D4561" i="2"/>
  <c r="D4571" i="2"/>
  <c r="E4571" i="2" s="1"/>
  <c r="D4576" i="2"/>
  <c r="E4576" i="2" s="1"/>
  <c r="D4574" i="2"/>
  <c r="E4574" i="2" s="1"/>
  <c r="D4562" i="2"/>
  <c r="E4562" i="2" s="1"/>
  <c r="D4565" i="2"/>
  <c r="E4565" i="2" s="1"/>
  <c r="D4566" i="2"/>
  <c r="E4566" i="2" s="1"/>
  <c r="D4589" i="2"/>
  <c r="E4589" i="2" s="1"/>
  <c r="D4567" i="2"/>
  <c r="E4567" i="2" s="1"/>
  <c r="D4607" i="2"/>
  <c r="E4607" i="2" s="1"/>
  <c r="D4568" i="2"/>
  <c r="E4568" i="2" s="1"/>
  <c r="D4553" i="2"/>
  <c r="D4608" i="2"/>
  <c r="E4608" i="2" s="1"/>
  <c r="D4529" i="2"/>
  <c r="D4563" i="2"/>
  <c r="E4563" i="2" s="1"/>
  <c r="D4554" i="2"/>
  <c r="D4564" i="2"/>
  <c r="E4564" i="2" s="1"/>
  <c r="D4598" i="2"/>
  <c r="E4598" i="2" s="1"/>
  <c r="D4543" i="2"/>
  <c r="E4543" i="2" s="1"/>
  <c r="D4599" i="2"/>
  <c r="E4599" i="2" s="1"/>
  <c r="D4600" i="2"/>
  <c r="E4600" i="2" s="1"/>
  <c r="D4533" i="2"/>
  <c r="E4533" i="2" s="1"/>
  <c r="D4577" i="2"/>
  <c r="D4578" i="2"/>
  <c r="D4579" i="2"/>
  <c r="E4579" i="2" s="1"/>
  <c r="D4612" i="2"/>
  <c r="E4612" i="2" s="1"/>
  <c r="D4590" i="2"/>
  <c r="E4590" i="2" s="1"/>
  <c r="D4534" i="2"/>
  <c r="E4534" i="2" s="1"/>
  <c r="D4538" i="2"/>
  <c r="D4626" i="2"/>
  <c r="D4617" i="2"/>
  <c r="E4617" i="2" s="1"/>
  <c r="D4627" i="2"/>
  <c r="E4627" i="2" s="1"/>
  <c r="D4696" i="2"/>
  <c r="E4696" i="2" s="1"/>
  <c r="D4628" i="2"/>
  <c r="E4628" i="2" s="1"/>
  <c r="D4692" i="2"/>
  <c r="E4692" i="2" s="1"/>
  <c r="D4662" i="2"/>
  <c r="E4662" i="2" s="1"/>
  <c r="D4672" i="2"/>
  <c r="D4667" i="2"/>
  <c r="E4667" i="2" s="1"/>
  <c r="D4683" i="2"/>
  <c r="E4683" i="2" s="1"/>
  <c r="D4624" i="2"/>
  <c r="E4624" i="2" s="1"/>
  <c r="D4623" i="2"/>
  <c r="E4623" i="2" s="1"/>
  <c r="D4659" i="2"/>
  <c r="E4659" i="2" s="1"/>
  <c r="D4697" i="2"/>
  <c r="E4697" i="2" s="1"/>
  <c r="D4673" i="2"/>
  <c r="E4673" i="2" s="1"/>
  <c r="D4698" i="2"/>
  <c r="E4698" i="2" s="1"/>
  <c r="D4618" i="2"/>
  <c r="E4618" i="2" s="1"/>
  <c r="D4668" i="2"/>
  <c r="E4668" i="2" s="1"/>
  <c r="D4669" i="2"/>
  <c r="E4669" i="2" s="1"/>
  <c r="D4613" i="2"/>
  <c r="E4613" i="2" s="1"/>
  <c r="D4614" i="2"/>
  <c r="E4614" i="2" s="1"/>
  <c r="D4619" i="2"/>
  <c r="E4619" i="2" s="1"/>
  <c r="D4688" i="2"/>
  <c r="E4688" i="2" s="1"/>
  <c r="D4674" i="2"/>
  <c r="E4674" i="2" s="1"/>
  <c r="D4622" i="2"/>
  <c r="E4622" i="2" s="1"/>
  <c r="D4678" i="2"/>
  <c r="E4678" i="2" s="1"/>
  <c r="D4679" i="2"/>
  <c r="E4679" i="2" s="1"/>
  <c r="D4680" i="2"/>
  <c r="E4680" i="2" s="1"/>
  <c r="D4681" i="2"/>
  <c r="E4681" i="2" s="1"/>
  <c r="D4682" i="2"/>
  <c r="E4682" i="2" s="1"/>
  <c r="D4689" i="2"/>
  <c r="D4690" i="2"/>
  <c r="E4690" i="2" s="1"/>
  <c r="D4656" i="2"/>
  <c r="D4691" i="2"/>
  <c r="E4691" i="2" s="1"/>
  <c r="D4629" i="2"/>
  <c r="E4629" i="2" s="1"/>
  <c r="D4670" i="2"/>
  <c r="E4670" i="2" s="1"/>
  <c r="D4684" i="2"/>
  <c r="E4684" i="2" s="1"/>
  <c r="D4693" i="2"/>
  <c r="E4693" i="2" s="1"/>
  <c r="D4671" i="2"/>
  <c r="E4671" i="2" s="1"/>
  <c r="D4638" i="2"/>
  <c r="E4638" i="2" s="1"/>
  <c r="D4675" i="2"/>
  <c r="E4675" i="2" s="1"/>
  <c r="D4657" i="2"/>
  <c r="D4660" i="2"/>
  <c r="E4660" i="2" s="1"/>
  <c r="D4639" i="2"/>
  <c r="E4639" i="2" s="1"/>
  <c r="D4647" i="2"/>
  <c r="E4647" i="2" s="1"/>
  <c r="D4642" i="2"/>
  <c r="E4642" i="2" s="1"/>
  <c r="D4643" i="2"/>
  <c r="E4643" i="2" s="1"/>
  <c r="D4644" i="2"/>
  <c r="E4644" i="2" s="1"/>
  <c r="D4645" i="2"/>
  <c r="E4645" i="2" s="1"/>
  <c r="D4646" i="2"/>
  <c r="E4646" i="2" s="1"/>
  <c r="D4615" i="2"/>
  <c r="E4615" i="2" s="1"/>
  <c r="D4631" i="2"/>
  <c r="E4631" i="2" s="1"/>
  <c r="D4635" i="2"/>
  <c r="E4635" i="2" s="1"/>
  <c r="D4636" i="2"/>
  <c r="E4636" i="2" s="1"/>
  <c r="D4632" i="2"/>
  <c r="E4632" i="2" s="1"/>
  <c r="D4633" i="2"/>
  <c r="D4634" i="2"/>
  <c r="E4634" i="2" s="1"/>
  <c r="D4637" i="2"/>
  <c r="E4637" i="2" s="1"/>
  <c r="D4648" i="2"/>
  <c r="E4648" i="2" s="1"/>
  <c r="D4658" i="2"/>
  <c r="D4663" i="2"/>
  <c r="E4663" i="2" s="1"/>
  <c r="D4661" i="2"/>
  <c r="E4661" i="2" s="1"/>
  <c r="D4649" i="2"/>
  <c r="E4649" i="2" s="1"/>
  <c r="D4652" i="2"/>
  <c r="E4652" i="2" s="1"/>
  <c r="D4653" i="2"/>
  <c r="E4653" i="2" s="1"/>
  <c r="D4676" i="2"/>
  <c r="E4676" i="2" s="1"/>
  <c r="D4654" i="2"/>
  <c r="E4654" i="2" s="1"/>
  <c r="D4694" i="2"/>
  <c r="E4694" i="2" s="1"/>
  <c r="D4655" i="2"/>
  <c r="E4655" i="2" s="1"/>
  <c r="D4640" i="2"/>
  <c r="E4640" i="2" s="1"/>
  <c r="D4695" i="2"/>
  <c r="E4695" i="2" s="1"/>
  <c r="D4616" i="2"/>
  <c r="D4650" i="2"/>
  <c r="D4641" i="2"/>
  <c r="D4651" i="2"/>
  <c r="E4651" i="2" s="1"/>
  <c r="D4685" i="2"/>
  <c r="E4685" i="2" s="1"/>
  <c r="D4630" i="2"/>
  <c r="E4630" i="2" s="1"/>
  <c r="D4686" i="2"/>
  <c r="E4686" i="2" s="1"/>
  <c r="D4687" i="2"/>
  <c r="E4687" i="2" s="1"/>
  <c r="D4620" i="2"/>
  <c r="E4620" i="2" s="1"/>
  <c r="D4664" i="2"/>
  <c r="D4665" i="2"/>
  <c r="D4666" i="2"/>
  <c r="E4666" i="2" s="1"/>
  <c r="D4699" i="2"/>
  <c r="E4699" i="2" s="1"/>
  <c r="D4677" i="2"/>
  <c r="E4677" i="2" s="1"/>
  <c r="D4621" i="2"/>
  <c r="E4621" i="2" s="1"/>
  <c r="D4625" i="2"/>
  <c r="D4713" i="2"/>
  <c r="D4704" i="2"/>
  <c r="E4704" i="2" s="1"/>
  <c r="D4714" i="2"/>
  <c r="D4783" i="2"/>
  <c r="E4783" i="2" s="1"/>
  <c r="D4715" i="2"/>
  <c r="E4715" i="2" s="1"/>
  <c r="D4779" i="2"/>
  <c r="E4779" i="2" s="1"/>
  <c r="D4749" i="2"/>
  <c r="E4749" i="2" s="1"/>
  <c r="D4759" i="2"/>
  <c r="E4759" i="2" s="1"/>
  <c r="D4754" i="2"/>
  <c r="E4754" i="2" s="1"/>
  <c r="D4770" i="2"/>
  <c r="D4711" i="2"/>
  <c r="E4711" i="2" s="1"/>
  <c r="D4710" i="2"/>
  <c r="E4710" i="2" s="1"/>
  <c r="D4746" i="2"/>
  <c r="D4784" i="2"/>
  <c r="E4784" i="2" s="1"/>
  <c r="D4760" i="2"/>
  <c r="E4760" i="2" s="1"/>
  <c r="D4785" i="2"/>
  <c r="E4785" i="2" s="1"/>
  <c r="D4705" i="2"/>
  <c r="E4705" i="2" s="1"/>
  <c r="D4755" i="2"/>
  <c r="E4755" i="2" s="1"/>
  <c r="D4756" i="2"/>
  <c r="E4756" i="2" s="1"/>
  <c r="D4700" i="2"/>
  <c r="E4700" i="2" s="1"/>
  <c r="D4701" i="2"/>
  <c r="E4701" i="2" s="1"/>
  <c r="D4706" i="2"/>
  <c r="E4706" i="2" s="1"/>
  <c r="D4775" i="2"/>
  <c r="E4775" i="2" s="1"/>
  <c r="D4761" i="2"/>
  <c r="E4761" i="2" s="1"/>
  <c r="D4709" i="2"/>
  <c r="E4709" i="2" s="1"/>
  <c r="D4765" i="2"/>
  <c r="E4765" i="2" s="1"/>
  <c r="D4766" i="2"/>
  <c r="E4766" i="2" s="1"/>
  <c r="D4767" i="2"/>
  <c r="E4767" i="2" s="1"/>
  <c r="D4768" i="2"/>
  <c r="E4768" i="2" s="1"/>
  <c r="D4769" i="2"/>
  <c r="E4769" i="2" s="1"/>
  <c r="D4776" i="2"/>
  <c r="E4776" i="2" s="1"/>
  <c r="D4777" i="2"/>
  <c r="E4777" i="2" s="1"/>
  <c r="D4743" i="2"/>
  <c r="D4778" i="2"/>
  <c r="E4778" i="2" s="1"/>
  <c r="D4716" i="2"/>
  <c r="E4716" i="2" s="1"/>
  <c r="D4757" i="2"/>
  <c r="E4757" i="2" s="1"/>
  <c r="D4771" i="2"/>
  <c r="E4771" i="2" s="1"/>
  <c r="D4780" i="2"/>
  <c r="E4780" i="2" s="1"/>
  <c r="D4758" i="2"/>
  <c r="E4758" i="2" s="1"/>
  <c r="D4725" i="2"/>
  <c r="E4725" i="2" s="1"/>
  <c r="D4762" i="2"/>
  <c r="E4762" i="2" s="1"/>
  <c r="D4744" i="2"/>
  <c r="D4747" i="2"/>
  <c r="E4747" i="2" s="1"/>
  <c r="D4726" i="2"/>
  <c r="E4726" i="2" s="1"/>
  <c r="D4734" i="2"/>
  <c r="E4734" i="2" s="1"/>
  <c r="D4729" i="2"/>
  <c r="E4729" i="2" s="1"/>
  <c r="D4730" i="2"/>
  <c r="E4730" i="2" s="1"/>
  <c r="D4731" i="2"/>
  <c r="E4731" i="2" s="1"/>
  <c r="D4732" i="2"/>
  <c r="E4732" i="2" s="1"/>
  <c r="D4733" i="2"/>
  <c r="E4733" i="2" s="1"/>
  <c r="D4702" i="2"/>
  <c r="E4702" i="2" s="1"/>
  <c r="D4718" i="2"/>
  <c r="E4718" i="2" s="1"/>
  <c r="D4722" i="2"/>
  <c r="D4723" i="2"/>
  <c r="E4723" i="2" s="1"/>
  <c r="D4719" i="2"/>
  <c r="E4719" i="2" s="1"/>
  <c r="D4720" i="2"/>
  <c r="E4720" i="2" s="1"/>
  <c r="D4721" i="2"/>
  <c r="E4721" i="2" s="1"/>
  <c r="D4724" i="2"/>
  <c r="E4724" i="2" s="1"/>
  <c r="D4735" i="2"/>
  <c r="E4735" i="2" s="1"/>
  <c r="D4745" i="2"/>
  <c r="D4750" i="2"/>
  <c r="E4750" i="2" s="1"/>
  <c r="D4748" i="2"/>
  <c r="E4748" i="2" s="1"/>
  <c r="D4736" i="2"/>
  <c r="E4736" i="2" s="1"/>
  <c r="D4739" i="2"/>
  <c r="E4739" i="2" s="1"/>
  <c r="D4740" i="2"/>
  <c r="E4740" i="2" s="1"/>
  <c r="D4763" i="2"/>
  <c r="E4763" i="2" s="1"/>
  <c r="D4741" i="2"/>
  <c r="E4741" i="2" s="1"/>
  <c r="D4781" i="2"/>
  <c r="E4781" i="2" s="1"/>
  <c r="D4742" i="2"/>
  <c r="E4742" i="2" s="1"/>
  <c r="D4727" i="2"/>
  <c r="E4727" i="2" s="1"/>
  <c r="D4782" i="2"/>
  <c r="E4782" i="2" s="1"/>
  <c r="D4703" i="2"/>
  <c r="E4703" i="2" s="1"/>
  <c r="D4737" i="2"/>
  <c r="D4728" i="2"/>
  <c r="D4738" i="2"/>
  <c r="D4772" i="2"/>
  <c r="E4772" i="2" s="1"/>
  <c r="D4717" i="2"/>
  <c r="E4717" i="2" s="1"/>
  <c r="D4773" i="2"/>
  <c r="E4773" i="2" s="1"/>
  <c r="D4774" i="2"/>
  <c r="E4774" i="2" s="1"/>
  <c r="D4707" i="2"/>
  <c r="E4707" i="2" s="1"/>
  <c r="D4751" i="2"/>
  <c r="D4752" i="2"/>
  <c r="D4753" i="2"/>
  <c r="E4753" i="2" s="1"/>
  <c r="D4786" i="2"/>
  <c r="E4786" i="2" s="1"/>
  <c r="D4764" i="2"/>
  <c r="E4764" i="2" s="1"/>
  <c r="D4708" i="2"/>
  <c r="E4708" i="2" s="1"/>
  <c r="D4712" i="2"/>
  <c r="E4712" i="2" s="1"/>
  <c r="D4800" i="2"/>
  <c r="E4800" i="2" s="1"/>
  <c r="D4791" i="2"/>
  <c r="E4791" i="2" s="1"/>
  <c r="D4801" i="2"/>
  <c r="D4870" i="2"/>
  <c r="E4870" i="2" s="1"/>
  <c r="D4802" i="2"/>
  <c r="D4866" i="2"/>
  <c r="E4866" i="2" s="1"/>
  <c r="D4836" i="2"/>
  <c r="E4836" i="2" s="1"/>
  <c r="D4846" i="2"/>
  <c r="E4846" i="2" s="1"/>
  <c r="D4841" i="2"/>
  <c r="E4841" i="2" s="1"/>
  <c r="D4857" i="2"/>
  <c r="D4798" i="2"/>
  <c r="E4798" i="2" s="1"/>
  <c r="D4797" i="2"/>
  <c r="E4797" i="2" s="1"/>
  <c r="D4833" i="2"/>
  <c r="D4871" i="2"/>
  <c r="E4871" i="2" s="1"/>
  <c r="D4847" i="2"/>
  <c r="E4847" i="2" s="1"/>
  <c r="D4872" i="2"/>
  <c r="E4872" i="2" s="1"/>
  <c r="D4792" i="2"/>
  <c r="E4792" i="2" s="1"/>
  <c r="D4842" i="2"/>
  <c r="E4842" i="2" s="1"/>
  <c r="D4843" i="2"/>
  <c r="E4843" i="2" s="1"/>
  <c r="D4787" i="2"/>
  <c r="E4787" i="2" s="1"/>
  <c r="D4788" i="2"/>
  <c r="E4788" i="2" s="1"/>
  <c r="D4793" i="2"/>
  <c r="E4793" i="2" s="1"/>
  <c r="D4862" i="2"/>
  <c r="E4862" i="2" s="1"/>
  <c r="D4848" i="2"/>
  <c r="E4848" i="2" s="1"/>
  <c r="D4796" i="2"/>
  <c r="E4796" i="2" s="1"/>
  <c r="D4852" i="2"/>
  <c r="E4852" i="2" s="1"/>
  <c r="D4853" i="2"/>
  <c r="E4853" i="2" s="1"/>
  <c r="D4854" i="2"/>
  <c r="E4854" i="2" s="1"/>
  <c r="D4855" i="2"/>
  <c r="E4855" i="2" s="1"/>
  <c r="D4856" i="2"/>
  <c r="E4856" i="2" s="1"/>
  <c r="D4863" i="2"/>
  <c r="E4863" i="2" s="1"/>
  <c r="D4864" i="2"/>
  <c r="E4864" i="2" s="1"/>
  <c r="D4830" i="2"/>
  <c r="E4830" i="2" s="1"/>
  <c r="D4865" i="2"/>
  <c r="E4865" i="2" s="1"/>
  <c r="D4803" i="2"/>
  <c r="E4803" i="2" s="1"/>
  <c r="D4844" i="2"/>
  <c r="E4844" i="2" s="1"/>
  <c r="D4858" i="2"/>
  <c r="D4867" i="2"/>
  <c r="E4867" i="2" s="1"/>
  <c r="D4845" i="2"/>
  <c r="E4845" i="2" s="1"/>
  <c r="D4812" i="2"/>
  <c r="E4812" i="2" s="1"/>
  <c r="D4849" i="2"/>
  <c r="E4849" i="2" s="1"/>
  <c r="D4831" i="2"/>
  <c r="D4834" i="2"/>
  <c r="D4813" i="2"/>
  <c r="E4813" i="2" s="1"/>
  <c r="D4821" i="2"/>
  <c r="E4821" i="2" s="1"/>
  <c r="D4816" i="2"/>
  <c r="E4816" i="2" s="1"/>
  <c r="D4817" i="2"/>
  <c r="E4817" i="2" s="1"/>
  <c r="D4818" i="2"/>
  <c r="E4818" i="2" s="1"/>
  <c r="D4819" i="2"/>
  <c r="E4819" i="2" s="1"/>
  <c r="D4820" i="2"/>
  <c r="E4820" i="2" s="1"/>
  <c r="D4789" i="2"/>
  <c r="E4789" i="2" s="1"/>
  <c r="D4805" i="2"/>
  <c r="E4805" i="2" s="1"/>
  <c r="D4809" i="2"/>
  <c r="D4810" i="2"/>
  <c r="D4806" i="2"/>
  <c r="E4806" i="2" s="1"/>
  <c r="D4807" i="2"/>
  <c r="E4807" i="2" s="1"/>
  <c r="D4808" i="2"/>
  <c r="E4808" i="2" s="1"/>
  <c r="D4811" i="2"/>
  <c r="E4811" i="2" s="1"/>
  <c r="D4822" i="2"/>
  <c r="E4822" i="2" s="1"/>
  <c r="D4832" i="2"/>
  <c r="D4837" i="2"/>
  <c r="E4837" i="2" s="1"/>
  <c r="D4835" i="2"/>
  <c r="E4835" i="2" s="1"/>
  <c r="D4823" i="2"/>
  <c r="E4823" i="2" s="1"/>
  <c r="D4826" i="2"/>
  <c r="E4826" i="2" s="1"/>
  <c r="D4827" i="2"/>
  <c r="E4827" i="2" s="1"/>
  <c r="D4850" i="2"/>
  <c r="E4850" i="2" s="1"/>
  <c r="D4828" i="2"/>
  <c r="E4828" i="2" s="1"/>
  <c r="D4868" i="2"/>
  <c r="E4868" i="2" s="1"/>
  <c r="D4829" i="2"/>
  <c r="E4829" i="2" s="1"/>
  <c r="D4814" i="2"/>
  <c r="E4814" i="2" s="1"/>
  <c r="D4869" i="2"/>
  <c r="E4869" i="2" s="1"/>
  <c r="D4790" i="2"/>
  <c r="E4790" i="2" s="1"/>
  <c r="D4824" i="2"/>
  <c r="E4824" i="2" s="1"/>
  <c r="D4815" i="2"/>
  <c r="D4825" i="2"/>
  <c r="D4859" i="2"/>
  <c r="E4859" i="2" s="1"/>
  <c r="D4804" i="2"/>
  <c r="E4804" i="2" s="1"/>
  <c r="D4860" i="2"/>
  <c r="E4860" i="2" s="1"/>
  <c r="D4861" i="2"/>
  <c r="E4861" i="2" s="1"/>
  <c r="D4794" i="2"/>
  <c r="E4794" i="2" s="1"/>
  <c r="D4838" i="2"/>
  <c r="E4838" i="2" s="1"/>
  <c r="D4839" i="2"/>
  <c r="D4840" i="2"/>
  <c r="E4840" i="2" s="1"/>
  <c r="D4873" i="2"/>
  <c r="E4873" i="2" s="1"/>
  <c r="D4851" i="2"/>
  <c r="E4851" i="2" s="1"/>
  <c r="D4795" i="2"/>
  <c r="E4795" i="2" s="1"/>
  <c r="D4799" i="2"/>
  <c r="E4799" i="2" s="1"/>
  <c r="D4887" i="2"/>
  <c r="E4887" i="2" s="1"/>
  <c r="D4878" i="2"/>
  <c r="E4878" i="2" s="1"/>
  <c r="D4888" i="2"/>
  <c r="D4957" i="2"/>
  <c r="E4957" i="2" s="1"/>
  <c r="D4889" i="2"/>
  <c r="D4953" i="2"/>
  <c r="E4953" i="2" s="1"/>
  <c r="D4923" i="2"/>
  <c r="E4923" i="2" s="1"/>
  <c r="D4933" i="2"/>
  <c r="E4933" i="2" s="1"/>
  <c r="D4928" i="2"/>
  <c r="E4928" i="2" s="1"/>
  <c r="D4944" i="2"/>
  <c r="E4944" i="2" s="1"/>
  <c r="D4885" i="2"/>
  <c r="E4885" i="2" s="1"/>
  <c r="D4884" i="2"/>
  <c r="E4884" i="2" s="1"/>
  <c r="D4920" i="2"/>
  <c r="D4958" i="2"/>
  <c r="E4958" i="2" s="1"/>
  <c r="D4934" i="2"/>
  <c r="E4934" i="2" s="1"/>
  <c r="D4959" i="2"/>
  <c r="E4959" i="2" s="1"/>
  <c r="D4879" i="2"/>
  <c r="E4879" i="2" s="1"/>
  <c r="D4929" i="2"/>
  <c r="E4929" i="2" s="1"/>
  <c r="D4930" i="2"/>
  <c r="D4874" i="2"/>
  <c r="E4874" i="2" s="1"/>
  <c r="D4875" i="2"/>
  <c r="E4875" i="2" s="1"/>
  <c r="D4880" i="2"/>
  <c r="E4880" i="2" s="1"/>
  <c r="D4949" i="2"/>
  <c r="E4949" i="2" s="1"/>
  <c r="D4935" i="2"/>
  <c r="E4935" i="2" s="1"/>
  <c r="D4883" i="2"/>
  <c r="E4883" i="2" s="1"/>
  <c r="D4939" i="2"/>
  <c r="E4939" i="2" s="1"/>
  <c r="D4940" i="2"/>
  <c r="E4940" i="2" s="1"/>
  <c r="D4941" i="2"/>
  <c r="E4941" i="2" s="1"/>
  <c r="D4942" i="2"/>
  <c r="E4942" i="2" s="1"/>
  <c r="D4943" i="2"/>
  <c r="E4943" i="2" s="1"/>
  <c r="D4950" i="2"/>
  <c r="E4950" i="2" s="1"/>
  <c r="D4951" i="2"/>
  <c r="E4951" i="2" s="1"/>
  <c r="D4917" i="2"/>
  <c r="E4917" i="2" s="1"/>
  <c r="D4952" i="2"/>
  <c r="E4952" i="2" s="1"/>
  <c r="D4890" i="2"/>
  <c r="D4931" i="2"/>
  <c r="E4931" i="2" s="1"/>
  <c r="D4945" i="2"/>
  <c r="D4954" i="2"/>
  <c r="E4954" i="2" s="1"/>
  <c r="D4932" i="2"/>
  <c r="E4932" i="2" s="1"/>
  <c r="D4899" i="2"/>
  <c r="E4899" i="2" s="1"/>
  <c r="D4936" i="2"/>
  <c r="E4936" i="2" s="1"/>
  <c r="D4918" i="2"/>
  <c r="E4918" i="2" s="1"/>
  <c r="D4921" i="2"/>
  <c r="D4900" i="2"/>
  <c r="E4900" i="2" s="1"/>
  <c r="D4908" i="2"/>
  <c r="E4908" i="2" s="1"/>
  <c r="D4903" i="2"/>
  <c r="E4903" i="2" s="1"/>
  <c r="D4904" i="2"/>
  <c r="E4904" i="2" s="1"/>
  <c r="D4905" i="2"/>
  <c r="E4905" i="2" s="1"/>
  <c r="D4906" i="2"/>
  <c r="E4906" i="2" s="1"/>
  <c r="D4907" i="2"/>
  <c r="E4907" i="2" s="1"/>
  <c r="D4876" i="2"/>
  <c r="E4876" i="2" s="1"/>
  <c r="D4892" i="2"/>
  <c r="E4892" i="2" s="1"/>
  <c r="D4896" i="2"/>
  <c r="D4897" i="2"/>
  <c r="D4893" i="2"/>
  <c r="E4893" i="2" s="1"/>
  <c r="D4894" i="2"/>
  <c r="E4894" i="2" s="1"/>
  <c r="D4895" i="2"/>
  <c r="E4895" i="2" s="1"/>
  <c r="D4898" i="2"/>
  <c r="E4898" i="2" s="1"/>
  <c r="D4909" i="2"/>
  <c r="E4909" i="2" s="1"/>
  <c r="D4919" i="2"/>
  <c r="E4919" i="2" s="1"/>
  <c r="D4924" i="2"/>
  <c r="E4924" i="2" s="1"/>
  <c r="D4922" i="2"/>
  <c r="D4910" i="2"/>
  <c r="E4910" i="2" s="1"/>
  <c r="D4913" i="2"/>
  <c r="E4913" i="2" s="1"/>
  <c r="D4914" i="2"/>
  <c r="E4914" i="2" s="1"/>
  <c r="D4937" i="2"/>
  <c r="E4937" i="2" s="1"/>
  <c r="D4915" i="2"/>
  <c r="E4915" i="2" s="1"/>
  <c r="D4955" i="2"/>
  <c r="E4955" i="2" s="1"/>
  <c r="D4916" i="2"/>
  <c r="E4916" i="2" s="1"/>
  <c r="D4901" i="2"/>
  <c r="E4901" i="2" s="1"/>
  <c r="D4956" i="2"/>
  <c r="E4956" i="2" s="1"/>
  <c r="D4877" i="2"/>
  <c r="E4877" i="2" s="1"/>
  <c r="D4911" i="2"/>
  <c r="E4911" i="2" s="1"/>
  <c r="D4902" i="2"/>
  <c r="E4902" i="2" s="1"/>
  <c r="D4912" i="2"/>
  <c r="D4946" i="2"/>
  <c r="D4891" i="2"/>
  <c r="E4891" i="2" s="1"/>
  <c r="D4947" i="2"/>
  <c r="E4947" i="2" s="1"/>
  <c r="D4948" i="2"/>
  <c r="E4948" i="2" s="1"/>
  <c r="D4881" i="2"/>
  <c r="E4881" i="2" s="1"/>
  <c r="D4925" i="2"/>
  <c r="E4925" i="2" s="1"/>
  <c r="D4926" i="2"/>
  <c r="E4926" i="2" s="1"/>
  <c r="D4927" i="2"/>
  <c r="E4927" i="2" s="1"/>
  <c r="D4960" i="2"/>
  <c r="E4960" i="2" s="1"/>
  <c r="D4938" i="2"/>
  <c r="E4938" i="2" s="1"/>
  <c r="D4882" i="2"/>
  <c r="E4882" i="2" s="1"/>
  <c r="D4886" i="2"/>
  <c r="E4886" i="2" s="1"/>
  <c r="D4974" i="2"/>
  <c r="E4974" i="2" s="1"/>
  <c r="D4965" i="2"/>
  <c r="E4965" i="2" s="1"/>
  <c r="D4975" i="2"/>
  <c r="E4975" i="2" s="1"/>
  <c r="D5044" i="2"/>
  <c r="E5044" i="2" s="1"/>
  <c r="D4976" i="2"/>
  <c r="D5040" i="2"/>
  <c r="E5040" i="2" s="1"/>
  <c r="D5010" i="2"/>
  <c r="E5010" i="2" s="1"/>
  <c r="D5020" i="2"/>
  <c r="E5020" i="2" s="1"/>
  <c r="D5015" i="2"/>
  <c r="E5015" i="2" s="1"/>
  <c r="D5031" i="2"/>
  <c r="E5031" i="2" s="1"/>
  <c r="D4972" i="2"/>
  <c r="E4972" i="2" s="1"/>
  <c r="D4971" i="2"/>
  <c r="E4971" i="2" s="1"/>
  <c r="D5007" i="2"/>
  <c r="E5007" i="2" s="1"/>
  <c r="D5045" i="2"/>
  <c r="E5045" i="2" s="1"/>
  <c r="D5021" i="2"/>
  <c r="E5021" i="2" s="1"/>
  <c r="D5046" i="2"/>
  <c r="E5046" i="2" s="1"/>
  <c r="D4966" i="2"/>
  <c r="E4966" i="2" s="1"/>
  <c r="D5016" i="2"/>
  <c r="E5016" i="2" s="1"/>
  <c r="D5017" i="2"/>
  <c r="D4961" i="2"/>
  <c r="E4961" i="2" s="1"/>
  <c r="D4962" i="2"/>
  <c r="D4967" i="2"/>
  <c r="E4967" i="2" s="1"/>
  <c r="D5036" i="2"/>
  <c r="E5036" i="2" s="1"/>
  <c r="D5022" i="2"/>
  <c r="E5022" i="2" s="1"/>
  <c r="D4970" i="2"/>
  <c r="D5026" i="2"/>
  <c r="E5026" i="2" s="1"/>
  <c r="D5027" i="2"/>
  <c r="E5027" i="2" s="1"/>
  <c r="D5028" i="2"/>
  <c r="E5028" i="2" s="1"/>
  <c r="D5029" i="2"/>
  <c r="E5029" i="2" s="1"/>
  <c r="D5030" i="2"/>
  <c r="E5030" i="2" s="1"/>
  <c r="D5037" i="2"/>
  <c r="E5037" i="2" s="1"/>
  <c r="D5038" i="2"/>
  <c r="E5038" i="2" s="1"/>
  <c r="D5004" i="2"/>
  <c r="E5004" i="2" s="1"/>
  <c r="D5039" i="2"/>
  <c r="E5039" i="2" s="1"/>
  <c r="D4977" i="2"/>
  <c r="D5018" i="2"/>
  <c r="E5018" i="2" s="1"/>
  <c r="D5032" i="2"/>
  <c r="D5041" i="2"/>
  <c r="E5041" i="2" s="1"/>
  <c r="D5019" i="2"/>
  <c r="E5019" i="2" s="1"/>
  <c r="D4986" i="2"/>
  <c r="D5023" i="2"/>
  <c r="E5023" i="2" s="1"/>
  <c r="D5005" i="2"/>
  <c r="E5005" i="2" s="1"/>
  <c r="D5008" i="2"/>
  <c r="E5008" i="2" s="1"/>
  <c r="D4987" i="2"/>
  <c r="E4987" i="2" s="1"/>
  <c r="D4995" i="2"/>
  <c r="E4995" i="2" s="1"/>
  <c r="D4990" i="2"/>
  <c r="E4990" i="2" s="1"/>
  <c r="D4991" i="2"/>
  <c r="E4991" i="2" s="1"/>
  <c r="D4992" i="2"/>
  <c r="E4992" i="2" s="1"/>
  <c r="D4993" i="2"/>
  <c r="E4993" i="2" s="1"/>
  <c r="D4994" i="2"/>
  <c r="E4994" i="2" s="1"/>
  <c r="D4963" i="2"/>
  <c r="E4963" i="2" s="1"/>
  <c r="D4979" i="2"/>
  <c r="E4979" i="2" s="1"/>
  <c r="D4983" i="2"/>
  <c r="E4983" i="2" s="1"/>
  <c r="D4984" i="2"/>
  <c r="D4980" i="2"/>
  <c r="E4980" i="2" s="1"/>
  <c r="D4981" i="2"/>
  <c r="E4981" i="2" s="1"/>
  <c r="D4982" i="2"/>
  <c r="E4982" i="2" s="1"/>
  <c r="D4985" i="2"/>
  <c r="E4985" i="2" s="1"/>
  <c r="D4996" i="2"/>
  <c r="E4996" i="2" s="1"/>
  <c r="D5006" i="2"/>
  <c r="E5006" i="2" s="1"/>
  <c r="D5011" i="2"/>
  <c r="E5011" i="2" s="1"/>
  <c r="D5009" i="2"/>
  <c r="D4997" i="2"/>
  <c r="E4997" i="2" s="1"/>
  <c r="D5000" i="2"/>
  <c r="E5000" i="2" s="1"/>
  <c r="D5001" i="2"/>
  <c r="E5001" i="2" s="1"/>
  <c r="D5024" i="2"/>
  <c r="E5024" i="2" s="1"/>
  <c r="D5002" i="2"/>
  <c r="E5002" i="2" s="1"/>
  <c r="D5042" i="2"/>
  <c r="E5042" i="2" s="1"/>
  <c r="D5003" i="2"/>
  <c r="E5003" i="2" s="1"/>
  <c r="D4988" i="2"/>
  <c r="E4988" i="2" s="1"/>
  <c r="D5043" i="2"/>
  <c r="E5043" i="2" s="1"/>
  <c r="D4964" i="2"/>
  <c r="E4964" i="2" s="1"/>
  <c r="D4998" i="2"/>
  <c r="E4998" i="2" s="1"/>
  <c r="D4989" i="2"/>
  <c r="E4989" i="2" s="1"/>
  <c r="D4999" i="2"/>
  <c r="E4999" i="2" s="1"/>
  <c r="D5033" i="2"/>
  <c r="D4978" i="2"/>
  <c r="D5034" i="2"/>
  <c r="D5035" i="2"/>
  <c r="E5035" i="2" s="1"/>
  <c r="D4968" i="2"/>
  <c r="E4968" i="2" s="1"/>
  <c r="D5012" i="2"/>
  <c r="E5012" i="2" s="1"/>
  <c r="D5013" i="2"/>
  <c r="E5013" i="2" s="1"/>
  <c r="D5014" i="2"/>
  <c r="E5014" i="2" s="1"/>
  <c r="D5047" i="2"/>
  <c r="E5047" i="2" s="1"/>
  <c r="D5025" i="2"/>
  <c r="E5025" i="2" s="1"/>
  <c r="D4969" i="2"/>
  <c r="E4969" i="2" s="1"/>
  <c r="D4973" i="2"/>
  <c r="E4973" i="2" s="1"/>
  <c r="D5061" i="2"/>
  <c r="E5061" i="2" s="1"/>
  <c r="D5052" i="2"/>
  <c r="E5052" i="2" s="1"/>
  <c r="D5062" i="2"/>
  <c r="E5062" i="2" s="1"/>
  <c r="D5131" i="2"/>
  <c r="E5131" i="2" s="1"/>
  <c r="D5063" i="2"/>
  <c r="E5063" i="2" s="1"/>
  <c r="D5127" i="2"/>
  <c r="E5127" i="2" s="1"/>
  <c r="D5097" i="2"/>
  <c r="E5097" i="2" s="1"/>
  <c r="D5107" i="2"/>
  <c r="E5107" i="2" s="1"/>
  <c r="D5102" i="2"/>
  <c r="E5102" i="2" s="1"/>
  <c r="D5118" i="2"/>
  <c r="E5118" i="2" s="1"/>
  <c r="D5059" i="2"/>
  <c r="E5059" i="2" s="1"/>
  <c r="D5058" i="2"/>
  <c r="D5094" i="2"/>
  <c r="E5094" i="2" s="1"/>
  <c r="D5132" i="2"/>
  <c r="E5132" i="2" s="1"/>
  <c r="D5108" i="2"/>
  <c r="E5108" i="2" s="1"/>
  <c r="D5133" i="2"/>
  <c r="E5133" i="2" s="1"/>
  <c r="D5053" i="2"/>
  <c r="E5053" i="2" s="1"/>
  <c r="D5103" i="2"/>
  <c r="E5103" i="2" s="1"/>
  <c r="D5104" i="2"/>
  <c r="E5104" i="2" s="1"/>
  <c r="D5048" i="2"/>
  <c r="E5048" i="2" s="1"/>
  <c r="D5049" i="2"/>
  <c r="D5054" i="2"/>
  <c r="E5054" i="2" s="1"/>
  <c r="D5123" i="2"/>
  <c r="E5123" i="2" s="1"/>
  <c r="D5109" i="2"/>
  <c r="E5109" i="2" s="1"/>
  <c r="D5057" i="2"/>
  <c r="D5113" i="2"/>
  <c r="E5113" i="2" s="1"/>
  <c r="D5114" i="2"/>
  <c r="E5114" i="2" s="1"/>
  <c r="D5115" i="2"/>
  <c r="E5115" i="2" s="1"/>
  <c r="D5116" i="2"/>
  <c r="E5116" i="2" s="1"/>
  <c r="D5117" i="2"/>
  <c r="E5117" i="2" s="1"/>
  <c r="D5124" i="2"/>
  <c r="E5124" i="2" s="1"/>
  <c r="D5125" i="2"/>
  <c r="E5125" i="2" s="1"/>
  <c r="D5091" i="2"/>
  <c r="E5091" i="2" s="1"/>
  <c r="D5126" i="2"/>
  <c r="E5126" i="2" s="1"/>
  <c r="D5064" i="2"/>
  <c r="E5064" i="2" s="1"/>
  <c r="D5105" i="2"/>
  <c r="E5105" i="2" s="1"/>
  <c r="D5119" i="2"/>
  <c r="E5119" i="2" s="1"/>
  <c r="D5128" i="2"/>
  <c r="E5128" i="2" s="1"/>
  <c r="D5106" i="2"/>
  <c r="E5106" i="2" s="1"/>
  <c r="D5073" i="2"/>
  <c r="D5110" i="2"/>
  <c r="E5110" i="2" s="1"/>
  <c r="D5092" i="2"/>
  <c r="E5092" i="2" s="1"/>
  <c r="D5095" i="2"/>
  <c r="E5095" i="2" s="1"/>
  <c r="D5074" i="2"/>
  <c r="E5074" i="2" s="1"/>
  <c r="D5082" i="2"/>
  <c r="D5077" i="2"/>
  <c r="E5077" i="2" s="1"/>
  <c r="D5078" i="2"/>
  <c r="E5078" i="2" s="1"/>
  <c r="D5079" i="2"/>
  <c r="E5079" i="2" s="1"/>
  <c r="D5080" i="2"/>
  <c r="E5080" i="2" s="1"/>
  <c r="D5081" i="2"/>
  <c r="E5081" i="2" s="1"/>
  <c r="D5050" i="2"/>
  <c r="E5050" i="2" s="1"/>
  <c r="D5066" i="2"/>
  <c r="D5070" i="2"/>
  <c r="E5070" i="2" s="1"/>
  <c r="D5071" i="2"/>
  <c r="E5071" i="2" s="1"/>
  <c r="D5067" i="2"/>
  <c r="E5067" i="2" s="1"/>
  <c r="D5068" i="2"/>
  <c r="E5068" i="2" s="1"/>
  <c r="D5069" i="2"/>
  <c r="E5069" i="2" s="1"/>
  <c r="D5072" i="2"/>
  <c r="E5072" i="2" s="1"/>
  <c r="D5083" i="2"/>
  <c r="E5083" i="2" s="1"/>
  <c r="D5093" i="2"/>
  <c r="E5093" i="2" s="1"/>
  <c r="D5098" i="2"/>
  <c r="E5098" i="2" s="1"/>
  <c r="D5096" i="2"/>
  <c r="D5084" i="2"/>
  <c r="E5084" i="2" s="1"/>
  <c r="D5087" i="2"/>
  <c r="E5087" i="2" s="1"/>
  <c r="D5088" i="2"/>
  <c r="E5088" i="2" s="1"/>
  <c r="D5111" i="2"/>
  <c r="E5111" i="2" s="1"/>
  <c r="D5089" i="2"/>
  <c r="E5089" i="2" s="1"/>
  <c r="D5129" i="2"/>
  <c r="E5129" i="2" s="1"/>
  <c r="D5090" i="2"/>
  <c r="E5090" i="2" s="1"/>
  <c r="D5075" i="2"/>
  <c r="E5075" i="2" s="1"/>
  <c r="D5130" i="2"/>
  <c r="E5130" i="2" s="1"/>
  <c r="D5051" i="2"/>
  <c r="E5051" i="2" s="1"/>
  <c r="D5085" i="2"/>
  <c r="E5085" i="2" s="1"/>
  <c r="D5076" i="2"/>
  <c r="E5076" i="2" s="1"/>
  <c r="D5086" i="2"/>
  <c r="E5086" i="2" s="1"/>
  <c r="D5120" i="2"/>
  <c r="E5120" i="2" s="1"/>
  <c r="D5065" i="2"/>
  <c r="D5121" i="2"/>
  <c r="D5122" i="2"/>
  <c r="E5122" i="2" s="1"/>
  <c r="D5055" i="2"/>
  <c r="E5055" i="2" s="1"/>
  <c r="D5099" i="2"/>
  <c r="E5099" i="2" s="1"/>
  <c r="D5100" i="2"/>
  <c r="E5100" i="2" s="1"/>
  <c r="D5101" i="2"/>
  <c r="E5101" i="2" s="1"/>
  <c r="D5134" i="2"/>
  <c r="E5134" i="2" s="1"/>
  <c r="D5112" i="2"/>
  <c r="E5112" i="2" s="1"/>
  <c r="D5056" i="2"/>
  <c r="E5056" i="2" s="1"/>
  <c r="D5060" i="2"/>
  <c r="E5060" i="2" s="1"/>
  <c r="D5148" i="2"/>
  <c r="E5148" i="2" s="1"/>
  <c r="D5139" i="2"/>
  <c r="E5139" i="2" s="1"/>
  <c r="D5149" i="2"/>
  <c r="E5149" i="2" s="1"/>
  <c r="D5218" i="2"/>
  <c r="E5218" i="2" s="1"/>
  <c r="D5150" i="2"/>
  <c r="E5150" i="2" s="1"/>
  <c r="D5214" i="2"/>
  <c r="E5214" i="2" s="1"/>
  <c r="D5184" i="2"/>
  <c r="E5184" i="2" s="1"/>
  <c r="D5194" i="2"/>
  <c r="D5189" i="2"/>
  <c r="E5189" i="2" s="1"/>
  <c r="D5205" i="2"/>
  <c r="E5205" i="2" s="1"/>
  <c r="D5146" i="2"/>
  <c r="D5145" i="2"/>
  <c r="E5145" i="2" s="1"/>
  <c r="D5181" i="2"/>
  <c r="E5181" i="2" s="1"/>
  <c r="D5219" i="2"/>
  <c r="E5219" i="2" s="1"/>
  <c r="D5195" i="2"/>
  <c r="E5195" i="2" s="1"/>
  <c r="D5220" i="2"/>
  <c r="E5220" i="2" s="1"/>
  <c r="D5140" i="2"/>
  <c r="E5140" i="2" s="1"/>
  <c r="D5190" i="2"/>
  <c r="E5190" i="2" s="1"/>
  <c r="D5191" i="2"/>
  <c r="E5191" i="2" s="1"/>
  <c r="D5135" i="2"/>
  <c r="E5135" i="2" s="1"/>
  <c r="D5136" i="2"/>
  <c r="E5136" i="2" s="1"/>
  <c r="D5141" i="2"/>
  <c r="E5141" i="2" s="1"/>
  <c r="D5210" i="2"/>
  <c r="E5210" i="2" s="1"/>
  <c r="D5196" i="2"/>
  <c r="E5196" i="2" s="1"/>
  <c r="D5144" i="2"/>
  <c r="E5144" i="2" s="1"/>
  <c r="D5200" i="2"/>
  <c r="E5200" i="2" s="1"/>
  <c r="D5201" i="2"/>
  <c r="E5201" i="2" s="1"/>
  <c r="D5202" i="2"/>
  <c r="E5202" i="2" s="1"/>
  <c r="D5203" i="2"/>
  <c r="E5203" i="2" s="1"/>
  <c r="D5204" i="2"/>
  <c r="E5204" i="2" s="1"/>
  <c r="D5211" i="2"/>
  <c r="E5211" i="2" s="1"/>
  <c r="D5212" i="2"/>
  <c r="E5212" i="2" s="1"/>
  <c r="D5178" i="2"/>
  <c r="D5213" i="2"/>
  <c r="E5213" i="2" s="1"/>
  <c r="D5151" i="2"/>
  <c r="E5151" i="2" s="1"/>
  <c r="D5192" i="2"/>
  <c r="E5192" i="2" s="1"/>
  <c r="D5206" i="2"/>
  <c r="E5206" i="2" s="1"/>
  <c r="D5215" i="2"/>
  <c r="E5215" i="2" s="1"/>
  <c r="D5193" i="2"/>
  <c r="E5193" i="2" s="1"/>
  <c r="D5160" i="2"/>
  <c r="D5197" i="2"/>
  <c r="E5197" i="2" s="1"/>
  <c r="D5179" i="2"/>
  <c r="E5179" i="2" s="1"/>
  <c r="D5182" i="2"/>
  <c r="E5182" i="2" s="1"/>
  <c r="D5161" i="2"/>
  <c r="E5161" i="2" s="1"/>
  <c r="D5169" i="2"/>
  <c r="D5164" i="2"/>
  <c r="E5164" i="2" s="1"/>
  <c r="D5165" i="2"/>
  <c r="E5165" i="2" s="1"/>
  <c r="D5166" i="2"/>
  <c r="E5166" i="2" s="1"/>
  <c r="D5167" i="2"/>
  <c r="E5167" i="2" s="1"/>
  <c r="D5168" i="2"/>
  <c r="E5168" i="2" s="1"/>
  <c r="D5137" i="2"/>
  <c r="E5137" i="2" s="1"/>
  <c r="D5153" i="2"/>
  <c r="E5153" i="2" s="1"/>
  <c r="D5157" i="2"/>
  <c r="E5157" i="2" s="1"/>
  <c r="D5158" i="2"/>
  <c r="E5158" i="2" s="1"/>
  <c r="D5154" i="2"/>
  <c r="D5155" i="2"/>
  <c r="E5155" i="2" s="1"/>
  <c r="D5156" i="2"/>
  <c r="E5156" i="2" s="1"/>
  <c r="D5159" i="2"/>
  <c r="E5159" i="2" s="1"/>
  <c r="D5170" i="2"/>
  <c r="D5180" i="2"/>
  <c r="E5180" i="2" s="1"/>
  <c r="D5185" i="2"/>
  <c r="E5185" i="2" s="1"/>
  <c r="D5183" i="2"/>
  <c r="E5183" i="2" s="1"/>
  <c r="D5171" i="2"/>
  <c r="E5171" i="2" s="1"/>
  <c r="D5174" i="2"/>
  <c r="E5174" i="2" s="1"/>
  <c r="D5175" i="2"/>
  <c r="E5175" i="2" s="1"/>
  <c r="D5198" i="2"/>
  <c r="E5198" i="2" s="1"/>
  <c r="D5176" i="2"/>
  <c r="E5176" i="2" s="1"/>
  <c r="D5216" i="2"/>
  <c r="E5216" i="2" s="1"/>
  <c r="D5177" i="2"/>
  <c r="E5177" i="2" s="1"/>
  <c r="D5162" i="2"/>
  <c r="D5217" i="2"/>
  <c r="E5217" i="2" s="1"/>
  <c r="D5138" i="2"/>
  <c r="D5172" i="2"/>
  <c r="E5172" i="2" s="1"/>
  <c r="D5163" i="2"/>
  <c r="E5163" i="2" s="1"/>
  <c r="D5173" i="2"/>
  <c r="E5173" i="2" s="1"/>
  <c r="D5207" i="2"/>
  <c r="E5207" i="2" s="1"/>
  <c r="D5152" i="2"/>
  <c r="E5152" i="2" s="1"/>
  <c r="D5208" i="2"/>
  <c r="D5209" i="2"/>
  <c r="E5209" i="2" s="1"/>
  <c r="D5142" i="2"/>
  <c r="E5142" i="2" s="1"/>
  <c r="D5186" i="2"/>
  <c r="D5187" i="2"/>
  <c r="E5187" i="2" s="1"/>
  <c r="D5188" i="2"/>
  <c r="E5188" i="2" s="1"/>
  <c r="D5221" i="2"/>
  <c r="E5221" i="2" s="1"/>
  <c r="D5199" i="2"/>
  <c r="E5199" i="2" s="1"/>
  <c r="D5143" i="2"/>
  <c r="E5143" i="2" s="1"/>
  <c r="D5147" i="2"/>
  <c r="E5147" i="2" s="1"/>
  <c r="D5235" i="2"/>
  <c r="D5226" i="2"/>
  <c r="E5226" i="2" s="1"/>
  <c r="D5236" i="2"/>
  <c r="E5236" i="2" s="1"/>
  <c r="D5305" i="2"/>
  <c r="E5305" i="2" s="1"/>
  <c r="D5237" i="2"/>
  <c r="E5237" i="2" s="1"/>
  <c r="D5301" i="2"/>
  <c r="E5301" i="2" s="1"/>
  <c r="D5271" i="2"/>
  <c r="E5271" i="2" s="1"/>
  <c r="D5281" i="2"/>
  <c r="D5276" i="2"/>
  <c r="E5276" i="2" s="1"/>
  <c r="D5292" i="2"/>
  <c r="E5292" i="2" s="1"/>
  <c r="D5233" i="2"/>
  <c r="D5232" i="2"/>
  <c r="E5232" i="2" s="1"/>
  <c r="D5268" i="2"/>
  <c r="E5268" i="2" s="1"/>
  <c r="D5306" i="2"/>
  <c r="E5306" i="2" s="1"/>
  <c r="D5282" i="2"/>
  <c r="E5282" i="2" s="1"/>
  <c r="D5307" i="2"/>
  <c r="E5307" i="2" s="1"/>
  <c r="D5227" i="2"/>
  <c r="E5227" i="2" s="1"/>
  <c r="D5277" i="2"/>
  <c r="E5277" i="2" s="1"/>
  <c r="D5278" i="2"/>
  <c r="E5278" i="2" s="1"/>
  <c r="D5222" i="2"/>
  <c r="E5222" i="2" s="1"/>
  <c r="D5223" i="2"/>
  <c r="E5223" i="2" s="1"/>
  <c r="D5228" i="2"/>
  <c r="E5228" i="2" s="1"/>
  <c r="D5297" i="2"/>
  <c r="E5297" i="2" s="1"/>
  <c r="D5283" i="2"/>
  <c r="E5283" i="2" s="1"/>
  <c r="D5231" i="2"/>
  <c r="D5287" i="2"/>
  <c r="E5287" i="2" s="1"/>
  <c r="D5288" i="2"/>
  <c r="E5288" i="2" s="1"/>
  <c r="D5289" i="2"/>
  <c r="E5289" i="2" s="1"/>
  <c r="D5290" i="2"/>
  <c r="E5290" i="2" s="1"/>
  <c r="D5291" i="2"/>
  <c r="E5291" i="2" s="1"/>
  <c r="D5298" i="2"/>
  <c r="D5299" i="2"/>
  <c r="E5299" i="2" s="1"/>
  <c r="D5265" i="2"/>
  <c r="D5300" i="2"/>
  <c r="E5300" i="2" s="1"/>
  <c r="D5238" i="2"/>
  <c r="E5238" i="2" s="1"/>
  <c r="D5279" i="2"/>
  <c r="E5279" i="2" s="1"/>
  <c r="D5293" i="2"/>
  <c r="E5293" i="2" s="1"/>
  <c r="D5302" i="2"/>
  <c r="E5302" i="2" s="1"/>
  <c r="D5280" i="2"/>
  <c r="E5280" i="2" s="1"/>
  <c r="D5247" i="2"/>
  <c r="D5284" i="2"/>
  <c r="E5284" i="2" s="1"/>
  <c r="D5266" i="2"/>
  <c r="D5269" i="2"/>
  <c r="E5269" i="2" s="1"/>
  <c r="D5248" i="2"/>
  <c r="E5248" i="2" s="1"/>
  <c r="D5256" i="2"/>
  <c r="E5256" i="2" s="1"/>
  <c r="D5251" i="2"/>
  <c r="E5251" i="2" s="1"/>
  <c r="D5252" i="2"/>
  <c r="E5252" i="2" s="1"/>
  <c r="D5253" i="2"/>
  <c r="E5253" i="2" s="1"/>
  <c r="D5254" i="2"/>
  <c r="E5254" i="2" s="1"/>
  <c r="D5255" i="2"/>
  <c r="E5255" i="2" s="1"/>
  <c r="D5224" i="2"/>
  <c r="E5224" i="2" s="1"/>
  <c r="D5240" i="2"/>
  <c r="E5240" i="2" s="1"/>
  <c r="D5244" i="2"/>
  <c r="E5244" i="2" s="1"/>
  <c r="D5245" i="2"/>
  <c r="E5245" i="2" s="1"/>
  <c r="D5241" i="2"/>
  <c r="D5242" i="2"/>
  <c r="D5243" i="2"/>
  <c r="E5243" i="2" s="1"/>
  <c r="D5246" i="2"/>
  <c r="E5246" i="2" s="1"/>
  <c r="D5257" i="2"/>
  <c r="D5267" i="2"/>
  <c r="D5272" i="2"/>
  <c r="E5272" i="2" s="1"/>
  <c r="D5270" i="2"/>
  <c r="E5270" i="2" s="1"/>
  <c r="D5258" i="2"/>
  <c r="E5258" i="2" s="1"/>
  <c r="D5261" i="2"/>
  <c r="E5261" i="2" s="1"/>
  <c r="D5262" i="2"/>
  <c r="E5262" i="2" s="1"/>
  <c r="D5285" i="2"/>
  <c r="E5285" i="2" s="1"/>
  <c r="D5263" i="2"/>
  <c r="E5263" i="2" s="1"/>
  <c r="D5303" i="2"/>
  <c r="E5303" i="2" s="1"/>
  <c r="D5264" i="2"/>
  <c r="E5264" i="2" s="1"/>
  <c r="D5249" i="2"/>
  <c r="D5304" i="2"/>
  <c r="E5304" i="2" s="1"/>
  <c r="D5225" i="2"/>
  <c r="D5259" i="2"/>
  <c r="D5250" i="2"/>
  <c r="D5260" i="2"/>
  <c r="E5260" i="2" s="1"/>
  <c r="D5294" i="2"/>
  <c r="E5294" i="2" s="1"/>
  <c r="D5239" i="2"/>
  <c r="E5239" i="2" s="1"/>
  <c r="D5295" i="2"/>
  <c r="D5296" i="2"/>
  <c r="E5296" i="2" s="1"/>
  <c r="D5229" i="2"/>
  <c r="E5229" i="2" s="1"/>
  <c r="D5273" i="2"/>
  <c r="D5274" i="2"/>
  <c r="D5275" i="2"/>
  <c r="E5275" i="2" s="1"/>
  <c r="D5308" i="2"/>
  <c r="E5308" i="2" s="1"/>
  <c r="D5286" i="2"/>
  <c r="E5286" i="2" s="1"/>
  <c r="D5230" i="2"/>
  <c r="E5230" i="2" s="1"/>
  <c r="D5234" i="2"/>
  <c r="D5322" i="2"/>
  <c r="D5313" i="2"/>
  <c r="E5313" i="2" s="1"/>
  <c r="D5323" i="2"/>
  <c r="D5392" i="2"/>
  <c r="E5392" i="2" s="1"/>
  <c r="D5324" i="2"/>
  <c r="E5324" i="2" s="1"/>
  <c r="D5388" i="2"/>
  <c r="E5388" i="2" s="1"/>
  <c r="D5358" i="2"/>
  <c r="E5358" i="2" s="1"/>
  <c r="D5368" i="2"/>
  <c r="D5363" i="2"/>
  <c r="E5363" i="2" s="1"/>
  <c r="D5379" i="2"/>
  <c r="D5320" i="2"/>
  <c r="D5319" i="2"/>
  <c r="D5355" i="2"/>
  <c r="D5393" i="2"/>
  <c r="E5393" i="2" s="1"/>
  <c r="D5369" i="2"/>
  <c r="E5369" i="2" s="1"/>
  <c r="D5394" i="2"/>
  <c r="E5394" i="2" s="1"/>
  <c r="D5314" i="2"/>
  <c r="E5314" i="2" s="1"/>
  <c r="D5364" i="2"/>
  <c r="E5364" i="2" s="1"/>
  <c r="D5365" i="2"/>
  <c r="E5365" i="2" s="1"/>
  <c r="D5309" i="2"/>
  <c r="E5309" i="2" s="1"/>
  <c r="D5310" i="2"/>
  <c r="E5310" i="2" s="1"/>
  <c r="D5315" i="2"/>
  <c r="E5315" i="2" s="1"/>
  <c r="D5384" i="2"/>
  <c r="E5384" i="2" s="1"/>
  <c r="D5370" i="2"/>
  <c r="E5370" i="2" s="1"/>
  <c r="D5318" i="2"/>
  <c r="E5318" i="2" s="1"/>
  <c r="D5374" i="2"/>
  <c r="E5374" i="2" s="1"/>
  <c r="D5375" i="2"/>
  <c r="E5375" i="2" s="1"/>
  <c r="D5376" i="2"/>
  <c r="E5376" i="2" s="1"/>
  <c r="D5377" i="2"/>
  <c r="E5377" i="2" s="1"/>
  <c r="D5378" i="2"/>
  <c r="E5378" i="2" s="1"/>
  <c r="D5385" i="2"/>
  <c r="D5386" i="2"/>
  <c r="E5386" i="2" s="1"/>
  <c r="D5352" i="2"/>
  <c r="D5387" i="2"/>
  <c r="E5387" i="2" s="1"/>
  <c r="D5325" i="2"/>
  <c r="E5325" i="2" s="1"/>
  <c r="D5366" i="2"/>
  <c r="E5366" i="2" s="1"/>
  <c r="D5380" i="2"/>
  <c r="E5380" i="2" s="1"/>
  <c r="D5389" i="2"/>
  <c r="E5389" i="2" s="1"/>
  <c r="D5367" i="2"/>
  <c r="E5367" i="2" s="1"/>
  <c r="D5334" i="2"/>
  <c r="E5334" i="2" s="1"/>
  <c r="D5371" i="2"/>
  <c r="E5371" i="2" s="1"/>
  <c r="D5353" i="2"/>
  <c r="D5356" i="2"/>
  <c r="E5356" i="2" s="1"/>
  <c r="D5335" i="2"/>
  <c r="E5335" i="2" s="1"/>
  <c r="D5343" i="2"/>
  <c r="E5343" i="2" s="1"/>
  <c r="D5338" i="2"/>
  <c r="E5338" i="2" s="1"/>
  <c r="D5339" i="2"/>
  <c r="E5339" i="2" s="1"/>
  <c r="D5340" i="2"/>
  <c r="E5340" i="2" s="1"/>
  <c r="D5341" i="2"/>
  <c r="E5341" i="2" s="1"/>
  <c r="D5342" i="2"/>
  <c r="E5342" i="2" s="1"/>
  <c r="D5311" i="2"/>
  <c r="E5311" i="2" s="1"/>
  <c r="D5327" i="2"/>
  <c r="D5331" i="2"/>
  <c r="D5332" i="2"/>
  <c r="E5332" i="2" s="1"/>
  <c r="D5328" i="2"/>
  <c r="D5329" i="2"/>
  <c r="D5330" i="2"/>
  <c r="E5330" i="2" s="1"/>
  <c r="D5333" i="2"/>
  <c r="E5333" i="2" s="1"/>
  <c r="D5344" i="2"/>
  <c r="D5354" i="2"/>
  <c r="D5359" i="2"/>
  <c r="E5359" i="2" s="1"/>
  <c r="D5357" i="2"/>
  <c r="E5357" i="2" s="1"/>
  <c r="D5345" i="2"/>
  <c r="E5345" i="2" s="1"/>
  <c r="D5348" i="2"/>
  <c r="E5348" i="2" s="1"/>
  <c r="D5349" i="2"/>
  <c r="E5349" i="2" s="1"/>
  <c r="D5372" i="2"/>
  <c r="E5372" i="2" s="1"/>
  <c r="D5350" i="2"/>
  <c r="E5350" i="2" s="1"/>
  <c r="D5390" i="2"/>
  <c r="E5390" i="2" s="1"/>
  <c r="D5351" i="2"/>
  <c r="E5351" i="2" s="1"/>
  <c r="D5336" i="2"/>
  <c r="E5336" i="2" s="1"/>
  <c r="D5391" i="2"/>
  <c r="E5391" i="2" s="1"/>
  <c r="D5312" i="2"/>
  <c r="D5346" i="2"/>
  <c r="D5337" i="2"/>
  <c r="D5347" i="2"/>
  <c r="D5381" i="2"/>
  <c r="E5381" i="2" s="1"/>
  <c r="D5326" i="2"/>
  <c r="E5326" i="2" s="1"/>
  <c r="D5382" i="2"/>
  <c r="E5382" i="2" s="1"/>
  <c r="D5383" i="2"/>
  <c r="E5383" i="2" s="1"/>
  <c r="D5316" i="2"/>
  <c r="E5316" i="2" s="1"/>
  <c r="D5360" i="2"/>
  <c r="D5361" i="2"/>
  <c r="D5362" i="2"/>
  <c r="E5362" i="2" s="1"/>
  <c r="D5395" i="2"/>
  <c r="E5395" i="2" s="1"/>
  <c r="D5373" i="2"/>
  <c r="E5373" i="2" s="1"/>
  <c r="D5317" i="2"/>
  <c r="E5317" i="2" s="1"/>
  <c r="D5321" i="2"/>
  <c r="D5409" i="2"/>
  <c r="D5400" i="2"/>
  <c r="E5400" i="2" s="1"/>
  <c r="D5410" i="2"/>
  <c r="D5479" i="2"/>
  <c r="E5479" i="2" s="1"/>
  <c r="D5411" i="2"/>
  <c r="D5475" i="2"/>
  <c r="E5475" i="2" s="1"/>
  <c r="D5445" i="2"/>
  <c r="E5445" i="2" s="1"/>
  <c r="D5455" i="2"/>
  <c r="D5450" i="2"/>
  <c r="E5450" i="2" s="1"/>
  <c r="D5466" i="2"/>
  <c r="D5407" i="2"/>
  <c r="D5406" i="2"/>
  <c r="E5406" i="2" s="1"/>
  <c r="D5442" i="2"/>
  <c r="D5480" i="2"/>
  <c r="E5480" i="2" s="1"/>
  <c r="D5456" i="2"/>
  <c r="E5456" i="2" s="1"/>
  <c r="D5481" i="2"/>
  <c r="E5481" i="2" s="1"/>
  <c r="D5401" i="2"/>
  <c r="E5401" i="2" s="1"/>
  <c r="D5451" i="2"/>
  <c r="E5451" i="2" s="1"/>
  <c r="D5452" i="2"/>
  <c r="E5452" i="2" s="1"/>
  <c r="D5396" i="2"/>
  <c r="E5396" i="2" s="1"/>
  <c r="D5397" i="2"/>
  <c r="E5397" i="2" s="1"/>
  <c r="D5402" i="2"/>
  <c r="E5402" i="2" s="1"/>
  <c r="D5471" i="2"/>
  <c r="E5471" i="2" s="1"/>
  <c r="D5457" i="2"/>
  <c r="E5457" i="2" s="1"/>
  <c r="D5405" i="2"/>
  <c r="E5405" i="2" s="1"/>
  <c r="D5461" i="2"/>
  <c r="E5461" i="2" s="1"/>
  <c r="D5462" i="2"/>
  <c r="E5462" i="2" s="1"/>
  <c r="D5463" i="2"/>
  <c r="E5463" i="2" s="1"/>
  <c r="D5464" i="2"/>
  <c r="E5464" i="2" s="1"/>
  <c r="D5465" i="2"/>
  <c r="E5465" i="2" s="1"/>
  <c r="D5472" i="2"/>
  <c r="E5472" i="2" s="1"/>
  <c r="D5473" i="2"/>
  <c r="E5473" i="2" s="1"/>
  <c r="D5439" i="2"/>
  <c r="D5474" i="2"/>
  <c r="E5474" i="2" s="1"/>
  <c r="D5412" i="2"/>
  <c r="E5412" i="2" s="1"/>
  <c r="D5453" i="2"/>
  <c r="E5453" i="2" s="1"/>
  <c r="D5467" i="2"/>
  <c r="D5476" i="2"/>
  <c r="E5476" i="2" s="1"/>
  <c r="D5454" i="2"/>
  <c r="E5454" i="2" s="1"/>
  <c r="D5421" i="2"/>
  <c r="E5421" i="2" s="1"/>
  <c r="D5458" i="2"/>
  <c r="E5458" i="2" s="1"/>
  <c r="D5440" i="2"/>
  <c r="D5443" i="2"/>
  <c r="D5422" i="2"/>
  <c r="E5422" i="2" s="1"/>
  <c r="D5430" i="2"/>
  <c r="E5430" i="2" s="1"/>
  <c r="D5425" i="2"/>
  <c r="E5425" i="2" s="1"/>
  <c r="D5426" i="2"/>
  <c r="E5426" i="2" s="1"/>
  <c r="D5427" i="2"/>
  <c r="E5427" i="2" s="1"/>
  <c r="D5428" i="2"/>
  <c r="E5428" i="2" s="1"/>
  <c r="D5429" i="2"/>
  <c r="E5429" i="2" s="1"/>
  <c r="D5398" i="2"/>
  <c r="E5398" i="2" s="1"/>
  <c r="D5414" i="2"/>
  <c r="E5414" i="2" s="1"/>
  <c r="D5418" i="2"/>
  <c r="D5419" i="2"/>
  <c r="D5415" i="2"/>
  <c r="E5415" i="2" s="1"/>
  <c r="D5416" i="2"/>
  <c r="D5417" i="2"/>
  <c r="E5417" i="2" s="1"/>
  <c r="D5420" i="2"/>
  <c r="E5420" i="2" s="1"/>
  <c r="D5431" i="2"/>
  <c r="D5441" i="2"/>
  <c r="D5446" i="2"/>
  <c r="E5446" i="2" s="1"/>
  <c r="D5444" i="2"/>
  <c r="E5444" i="2" s="1"/>
  <c r="D5432" i="2"/>
  <c r="E5432" i="2" s="1"/>
  <c r="D5435" i="2"/>
  <c r="E5435" i="2" s="1"/>
  <c r="D5436" i="2"/>
  <c r="E5436" i="2" s="1"/>
  <c r="D5459" i="2"/>
  <c r="E5459" i="2" s="1"/>
  <c r="D5437" i="2"/>
  <c r="E5437" i="2" s="1"/>
  <c r="D5477" i="2"/>
  <c r="E5477" i="2" s="1"/>
  <c r="D5438" i="2"/>
  <c r="E5438" i="2" s="1"/>
  <c r="D5423" i="2"/>
  <c r="E5423" i="2" s="1"/>
  <c r="D5478" i="2"/>
  <c r="E5478" i="2" s="1"/>
  <c r="D5399" i="2"/>
  <c r="D5433" i="2"/>
  <c r="D5424" i="2"/>
  <c r="D5434" i="2"/>
  <c r="D5468" i="2"/>
  <c r="E5468" i="2" s="1"/>
  <c r="D5413" i="2"/>
  <c r="E5413" i="2" s="1"/>
  <c r="D5469" i="2"/>
  <c r="E5469" i="2" s="1"/>
  <c r="D5470" i="2"/>
  <c r="E5470" i="2" s="1"/>
  <c r="D5403" i="2"/>
  <c r="E5403" i="2" s="1"/>
  <c r="D5447" i="2"/>
  <c r="D5448" i="2"/>
  <c r="D5449" i="2"/>
  <c r="E5449" i="2" s="1"/>
  <c r="D5482" i="2"/>
  <c r="E5482" i="2" s="1"/>
  <c r="D5460" i="2"/>
  <c r="E5460" i="2" s="1"/>
  <c r="D5404" i="2"/>
  <c r="E5404" i="2" s="1"/>
  <c r="D5408" i="2"/>
  <c r="E5408" i="2" s="1"/>
  <c r="D5496" i="2"/>
  <c r="D5487" i="2"/>
  <c r="E5487" i="2" s="1"/>
  <c r="D5497" i="2"/>
  <c r="D5566" i="2"/>
  <c r="E5566" i="2" s="1"/>
  <c r="D5498" i="2"/>
  <c r="D5562" i="2"/>
  <c r="E5562" i="2" s="1"/>
  <c r="D5532" i="2"/>
  <c r="E5532" i="2" s="1"/>
  <c r="D5542" i="2"/>
  <c r="E5542" i="2" s="1"/>
  <c r="D5537" i="2"/>
  <c r="E5537" i="2" s="1"/>
  <c r="D5553" i="2"/>
  <c r="D5494" i="2"/>
  <c r="E5494" i="2" s="1"/>
  <c r="D5493" i="2"/>
  <c r="E5493" i="2" s="1"/>
  <c r="D5529" i="2"/>
  <c r="D5567" i="2"/>
  <c r="E5567" i="2" s="1"/>
  <c r="D5543" i="2"/>
  <c r="E5543" i="2" s="1"/>
  <c r="D5568" i="2"/>
  <c r="E5568" i="2" s="1"/>
  <c r="D5488" i="2"/>
  <c r="E5488" i="2" s="1"/>
  <c r="D5538" i="2"/>
  <c r="E5538" i="2" s="1"/>
  <c r="D5539" i="2"/>
  <c r="D5483" i="2"/>
  <c r="E5483" i="2" s="1"/>
  <c r="D5484" i="2"/>
  <c r="E5484" i="2" s="1"/>
  <c r="D5489" i="2"/>
  <c r="E5489" i="2" s="1"/>
  <c r="D5558" i="2"/>
  <c r="E5558" i="2" s="1"/>
  <c r="D5544" i="2"/>
  <c r="E5544" i="2" s="1"/>
  <c r="D5492" i="2"/>
  <c r="E5492" i="2" s="1"/>
  <c r="D5548" i="2"/>
  <c r="E5548" i="2" s="1"/>
  <c r="D5549" i="2"/>
  <c r="E5549" i="2" s="1"/>
  <c r="D5550" i="2"/>
  <c r="E5550" i="2" s="1"/>
  <c r="D5551" i="2"/>
  <c r="E5551" i="2" s="1"/>
  <c r="D5552" i="2"/>
  <c r="E5552" i="2" s="1"/>
  <c r="D5559" i="2"/>
  <c r="E5559" i="2" s="1"/>
  <c r="D5560" i="2"/>
  <c r="E5560" i="2" s="1"/>
  <c r="D5526" i="2"/>
  <c r="E5526" i="2" s="1"/>
  <c r="D5561" i="2"/>
  <c r="E5561" i="2" s="1"/>
  <c r="D5499" i="2"/>
  <c r="D5540" i="2"/>
  <c r="E5540" i="2" s="1"/>
  <c r="D5554" i="2"/>
  <c r="D5563" i="2"/>
  <c r="E5563" i="2" s="1"/>
  <c r="D5541" i="2"/>
  <c r="E5541" i="2" s="1"/>
  <c r="D5508" i="2"/>
  <c r="E5508" i="2" s="1"/>
  <c r="D5545" i="2"/>
  <c r="E5545" i="2" s="1"/>
  <c r="D5527" i="2"/>
  <c r="D5530" i="2"/>
  <c r="D5509" i="2"/>
  <c r="E5509" i="2" s="1"/>
  <c r="D5517" i="2"/>
  <c r="E5517" i="2" s="1"/>
  <c r="D5512" i="2"/>
  <c r="E5512" i="2" s="1"/>
  <c r="D5513" i="2"/>
  <c r="E5513" i="2" s="1"/>
  <c r="D5514" i="2"/>
  <c r="E5514" i="2" s="1"/>
  <c r="D5515" i="2"/>
  <c r="E5515" i="2" s="1"/>
  <c r="D5516" i="2"/>
  <c r="E5516" i="2" s="1"/>
  <c r="D5485" i="2"/>
  <c r="E5485" i="2" s="1"/>
  <c r="D5501" i="2"/>
  <c r="E5501" i="2" s="1"/>
  <c r="D5505" i="2"/>
  <c r="D5506" i="2"/>
  <c r="D5502" i="2"/>
  <c r="E5502" i="2" s="1"/>
  <c r="D5503" i="2"/>
  <c r="E5503" i="2" s="1"/>
  <c r="D5504" i="2"/>
  <c r="E5504" i="2" s="1"/>
  <c r="D5507" i="2"/>
  <c r="E5507" i="2" s="1"/>
  <c r="D5518" i="2"/>
  <c r="E5518" i="2" s="1"/>
  <c r="D5528" i="2"/>
  <c r="D5533" i="2"/>
  <c r="E5533" i="2" s="1"/>
  <c r="D5531" i="2"/>
  <c r="D5519" i="2"/>
  <c r="E5519" i="2" s="1"/>
  <c r="D5522" i="2"/>
  <c r="E5522" i="2" s="1"/>
  <c r="D5523" i="2"/>
  <c r="E5523" i="2" s="1"/>
  <c r="D5546" i="2"/>
  <c r="E5546" i="2" s="1"/>
  <c r="D5524" i="2"/>
  <c r="E5524" i="2" s="1"/>
  <c r="D5564" i="2"/>
  <c r="E5564" i="2" s="1"/>
  <c r="D5525" i="2"/>
  <c r="E5525" i="2" s="1"/>
  <c r="D5510" i="2"/>
  <c r="E5510" i="2" s="1"/>
  <c r="D5565" i="2"/>
  <c r="E5565" i="2" s="1"/>
  <c r="D5486" i="2"/>
  <c r="E5486" i="2" s="1"/>
  <c r="D5520" i="2"/>
  <c r="D5511" i="2"/>
  <c r="D5521" i="2"/>
  <c r="D5555" i="2"/>
  <c r="D5500" i="2"/>
  <c r="E5500" i="2" s="1"/>
  <c r="D5556" i="2"/>
  <c r="E5556" i="2" s="1"/>
  <c r="D5557" i="2"/>
  <c r="E5557" i="2" s="1"/>
  <c r="D5490" i="2"/>
  <c r="E5490" i="2" s="1"/>
  <c r="D5534" i="2"/>
  <c r="E5534" i="2" s="1"/>
  <c r="D5535" i="2"/>
  <c r="D5536" i="2"/>
  <c r="E5536" i="2" s="1"/>
  <c r="D5569" i="2"/>
  <c r="E5569" i="2" s="1"/>
  <c r="D5547" i="2"/>
  <c r="E5547" i="2" s="1"/>
  <c r="D5491" i="2"/>
  <c r="E5491" i="2" s="1"/>
  <c r="D5495" i="2"/>
  <c r="E5495" i="2" s="1"/>
  <c r="D5583" i="2"/>
  <c r="E5583" i="2" s="1"/>
  <c r="D5574" i="2"/>
  <c r="E5574" i="2" s="1"/>
  <c r="D5584" i="2"/>
  <c r="D5653" i="2"/>
  <c r="E5653" i="2" s="1"/>
  <c r="D5585" i="2"/>
  <c r="D5649" i="2"/>
  <c r="E5649" i="2" s="1"/>
  <c r="D5619" i="2"/>
  <c r="E5619" i="2" s="1"/>
  <c r="D5629" i="2"/>
  <c r="E5629" i="2" s="1"/>
  <c r="D5624" i="2"/>
  <c r="E5624" i="2" s="1"/>
  <c r="D5640" i="2"/>
  <c r="D5581" i="2"/>
  <c r="E5581" i="2" s="1"/>
  <c r="D5580" i="2"/>
  <c r="E5580" i="2" s="1"/>
  <c r="D5616" i="2"/>
  <c r="D5654" i="2"/>
  <c r="E5654" i="2" s="1"/>
  <c r="D5630" i="2"/>
  <c r="E5630" i="2" s="1"/>
  <c r="D5655" i="2"/>
  <c r="E5655" i="2" s="1"/>
  <c r="D5575" i="2"/>
  <c r="E5575" i="2" s="1"/>
  <c r="D5625" i="2"/>
  <c r="E5625" i="2" s="1"/>
  <c r="D5626" i="2"/>
  <c r="D5570" i="2"/>
  <c r="E5570" i="2" s="1"/>
  <c r="D5571" i="2"/>
  <c r="D5576" i="2"/>
  <c r="E5576" i="2" s="1"/>
  <c r="D5645" i="2"/>
  <c r="E5645" i="2" s="1"/>
  <c r="D5631" i="2"/>
  <c r="E5631" i="2" s="1"/>
  <c r="D5579" i="2"/>
  <c r="E5579" i="2" s="1"/>
  <c r="D5635" i="2"/>
  <c r="E5635" i="2" s="1"/>
  <c r="D5636" i="2"/>
  <c r="E5636" i="2" s="1"/>
  <c r="D5637" i="2"/>
  <c r="E5637" i="2" s="1"/>
  <c r="D5638" i="2"/>
  <c r="E5638" i="2" s="1"/>
  <c r="D5639" i="2"/>
  <c r="E5639" i="2" s="1"/>
  <c r="D5646" i="2"/>
  <c r="E5646" i="2" s="1"/>
  <c r="D5647" i="2"/>
  <c r="E5647" i="2" s="1"/>
  <c r="D5613" i="2"/>
  <c r="E5613" i="2" s="1"/>
  <c r="D5648" i="2"/>
  <c r="E5648" i="2" s="1"/>
  <c r="D5586" i="2"/>
  <c r="D5627" i="2"/>
  <c r="E5627" i="2" s="1"/>
  <c r="D5641" i="2"/>
  <c r="D5650" i="2"/>
  <c r="E5650" i="2" s="1"/>
  <c r="D5628" i="2"/>
  <c r="E5628" i="2" s="1"/>
  <c r="D5595" i="2"/>
  <c r="D5632" i="2"/>
  <c r="E5632" i="2" s="1"/>
  <c r="D5614" i="2"/>
  <c r="E5614" i="2" s="1"/>
  <c r="D5617" i="2"/>
  <c r="D5596" i="2"/>
  <c r="E5596" i="2" s="1"/>
  <c r="D5604" i="2"/>
  <c r="E5604" i="2" s="1"/>
  <c r="D5599" i="2"/>
  <c r="E5599" i="2" s="1"/>
  <c r="D5600" i="2"/>
  <c r="E5600" i="2" s="1"/>
  <c r="D5601" i="2"/>
  <c r="E5601" i="2" s="1"/>
  <c r="D5602" i="2"/>
  <c r="E5602" i="2" s="1"/>
  <c r="D5603" i="2"/>
  <c r="E5603" i="2" s="1"/>
  <c r="D5572" i="2"/>
  <c r="E5572" i="2" s="1"/>
  <c r="D5588" i="2"/>
  <c r="E5588" i="2" s="1"/>
  <c r="D5592" i="2"/>
  <c r="D5593" i="2"/>
  <c r="D5589" i="2"/>
  <c r="E5589" i="2" s="1"/>
  <c r="D5590" i="2"/>
  <c r="E5590" i="2" s="1"/>
  <c r="D5591" i="2"/>
  <c r="E5591" i="2" s="1"/>
  <c r="D5594" i="2"/>
  <c r="E5594" i="2" s="1"/>
  <c r="D5605" i="2"/>
  <c r="E5605" i="2" s="1"/>
  <c r="D5615" i="2"/>
  <c r="D5620" i="2"/>
  <c r="E5620" i="2" s="1"/>
  <c r="D5618" i="2"/>
  <c r="D5606" i="2"/>
  <c r="E5606" i="2" s="1"/>
  <c r="D5609" i="2"/>
  <c r="E5609" i="2" s="1"/>
  <c r="D5610" i="2"/>
  <c r="E5610" i="2" s="1"/>
  <c r="D5633" i="2"/>
  <c r="E5633" i="2" s="1"/>
  <c r="D5611" i="2"/>
  <c r="E5611" i="2" s="1"/>
  <c r="D5651" i="2"/>
  <c r="E5651" i="2" s="1"/>
  <c r="D5612" i="2"/>
  <c r="E5612" i="2" s="1"/>
  <c r="D5597" i="2"/>
  <c r="E5597" i="2" s="1"/>
  <c r="D5652" i="2"/>
  <c r="E5652" i="2" s="1"/>
  <c r="D5573" i="2"/>
  <c r="E5573" i="2" s="1"/>
  <c r="D5607" i="2"/>
  <c r="E5607" i="2" s="1"/>
  <c r="D5598" i="2"/>
  <c r="E5598" i="2" s="1"/>
  <c r="D5608" i="2"/>
  <c r="D5642" i="2"/>
  <c r="D5587" i="2"/>
  <c r="D5643" i="2"/>
  <c r="D5644" i="2"/>
  <c r="E5644" i="2" s="1"/>
  <c r="D5577" i="2"/>
  <c r="E5577" i="2" s="1"/>
  <c r="D5621" i="2"/>
  <c r="E5621" i="2" s="1"/>
  <c r="D5622" i="2"/>
  <c r="E5622" i="2" s="1"/>
  <c r="D5623" i="2"/>
  <c r="E5623" i="2" s="1"/>
  <c r="D5656" i="2"/>
  <c r="E5656" i="2" s="1"/>
  <c r="D5634" i="2"/>
  <c r="E5634" i="2" s="1"/>
  <c r="D5578" i="2"/>
  <c r="E5578" i="2" s="1"/>
  <c r="D5582" i="2"/>
  <c r="E5582" i="2" s="1"/>
  <c r="D5670" i="2"/>
  <c r="E5670" i="2" s="1"/>
  <c r="D5661" i="2"/>
  <c r="E5661" i="2" s="1"/>
  <c r="D5671" i="2"/>
  <c r="D5740" i="2"/>
  <c r="E5740" i="2" s="1"/>
  <c r="D5672" i="2"/>
  <c r="D5736" i="2"/>
  <c r="E5736" i="2" s="1"/>
  <c r="D5706" i="2"/>
  <c r="E5706" i="2" s="1"/>
  <c r="D5716" i="2"/>
  <c r="E5716" i="2" s="1"/>
  <c r="D5711" i="2"/>
  <c r="E5711" i="2" s="1"/>
  <c r="D5727" i="2"/>
  <c r="E5727" i="2" s="1"/>
  <c r="D5668" i="2"/>
  <c r="E5668" i="2" s="1"/>
  <c r="D5667" i="2"/>
  <c r="D5703" i="2"/>
  <c r="D5741" i="2"/>
  <c r="E5741" i="2" s="1"/>
  <c r="D5717" i="2"/>
  <c r="E5717" i="2" s="1"/>
  <c r="D5742" i="2"/>
  <c r="E5742" i="2" s="1"/>
  <c r="D5662" i="2"/>
  <c r="E5662" i="2" s="1"/>
  <c r="D5712" i="2"/>
  <c r="E5712" i="2" s="1"/>
  <c r="D5713" i="2"/>
  <c r="D5657" i="2"/>
  <c r="E5657" i="2" s="1"/>
  <c r="D5658" i="2"/>
  <c r="D5663" i="2"/>
  <c r="E5663" i="2" s="1"/>
  <c r="D5732" i="2"/>
  <c r="E5732" i="2" s="1"/>
  <c r="D5718" i="2"/>
  <c r="E5718" i="2" s="1"/>
  <c r="D5666" i="2"/>
  <c r="D5722" i="2"/>
  <c r="E5722" i="2" s="1"/>
  <c r="D5723" i="2"/>
  <c r="E5723" i="2" s="1"/>
  <c r="D5724" i="2"/>
  <c r="E5724" i="2" s="1"/>
  <c r="D5725" i="2"/>
  <c r="E5725" i="2" s="1"/>
  <c r="D5726" i="2"/>
  <c r="E5726" i="2" s="1"/>
  <c r="D5733" i="2"/>
  <c r="E5733" i="2" s="1"/>
  <c r="D5734" i="2"/>
  <c r="E5734" i="2" s="1"/>
  <c r="D5700" i="2"/>
  <c r="E5700" i="2" s="1"/>
  <c r="D5735" i="2"/>
  <c r="E5735" i="2" s="1"/>
  <c r="D5673" i="2"/>
  <c r="D5714" i="2"/>
  <c r="E5714" i="2" s="1"/>
  <c r="D5728" i="2"/>
  <c r="D5737" i="2"/>
  <c r="E5737" i="2" s="1"/>
  <c r="D5715" i="2"/>
  <c r="E5715" i="2" s="1"/>
  <c r="D5682" i="2"/>
  <c r="D5719" i="2"/>
  <c r="E5719" i="2" s="1"/>
  <c r="D5701" i="2"/>
  <c r="E5701" i="2" s="1"/>
  <c r="D5704" i="2"/>
  <c r="D5683" i="2"/>
  <c r="E5683" i="2" s="1"/>
  <c r="D5691" i="2"/>
  <c r="D5686" i="2"/>
  <c r="E5686" i="2" s="1"/>
  <c r="D5687" i="2"/>
  <c r="E5687" i="2" s="1"/>
  <c r="D5688" i="2"/>
  <c r="E5688" i="2" s="1"/>
  <c r="D5689" i="2"/>
  <c r="E5689" i="2" s="1"/>
  <c r="D5690" i="2"/>
  <c r="E5690" i="2" s="1"/>
  <c r="D5659" i="2"/>
  <c r="E5659" i="2" s="1"/>
  <c r="D5675" i="2"/>
  <c r="D5679" i="2"/>
  <c r="D5680" i="2"/>
  <c r="D5676" i="2"/>
  <c r="E5676" i="2" s="1"/>
  <c r="D5677" i="2"/>
  <c r="E5677" i="2" s="1"/>
  <c r="D5678" i="2"/>
  <c r="E5678" i="2" s="1"/>
  <c r="D5681" i="2"/>
  <c r="E5681" i="2" s="1"/>
  <c r="D5692" i="2"/>
  <c r="E5692" i="2" s="1"/>
  <c r="D5702" i="2"/>
  <c r="E5702" i="2" s="1"/>
  <c r="D5707" i="2"/>
  <c r="E5707" i="2" s="1"/>
  <c r="D5705" i="2"/>
  <c r="D5693" i="2"/>
  <c r="E5693" i="2" s="1"/>
  <c r="D5696" i="2"/>
  <c r="E5696" i="2" s="1"/>
  <c r="D5697" i="2"/>
  <c r="E5697" i="2" s="1"/>
  <c r="D5720" i="2"/>
  <c r="E5720" i="2" s="1"/>
  <c r="D5698" i="2"/>
  <c r="E5698" i="2" s="1"/>
  <c r="D5738" i="2"/>
  <c r="E5738" i="2" s="1"/>
  <c r="D5699" i="2"/>
  <c r="E5699" i="2" s="1"/>
  <c r="D5684" i="2"/>
  <c r="E5684" i="2" s="1"/>
  <c r="D5739" i="2"/>
  <c r="E5739" i="2" s="1"/>
  <c r="D5660" i="2"/>
  <c r="E5660" i="2" s="1"/>
  <c r="D5694" i="2"/>
  <c r="E5694" i="2" s="1"/>
  <c r="D5685" i="2"/>
  <c r="E5685" i="2" s="1"/>
  <c r="D5695" i="2"/>
  <c r="D5729" i="2"/>
  <c r="D5674" i="2"/>
  <c r="D5730" i="2"/>
  <c r="D5731" i="2"/>
  <c r="E5731" i="2" s="1"/>
  <c r="D5664" i="2"/>
  <c r="E5664" i="2" s="1"/>
  <c r="D5708" i="2"/>
  <c r="E5708" i="2" s="1"/>
  <c r="D5709" i="2"/>
  <c r="E5709" i="2" s="1"/>
  <c r="D5710" i="2"/>
  <c r="E5710" i="2" s="1"/>
  <c r="D5743" i="2"/>
  <c r="E5743" i="2" s="1"/>
  <c r="D5721" i="2"/>
  <c r="E5721" i="2" s="1"/>
  <c r="D5665" i="2"/>
  <c r="E5665" i="2" s="1"/>
  <c r="D5669" i="2"/>
  <c r="E5669" i="2" s="1"/>
  <c r="D5757" i="2"/>
  <c r="E5757" i="2" s="1"/>
  <c r="D5748" i="2"/>
  <c r="E5748" i="2" s="1"/>
  <c r="D5758" i="2"/>
  <c r="E5758" i="2" s="1"/>
  <c r="D5827" i="2"/>
  <c r="E5827" i="2" s="1"/>
  <c r="D5759" i="2"/>
  <c r="D5823" i="2"/>
  <c r="E5823" i="2" s="1"/>
  <c r="D5793" i="2"/>
  <c r="E5793" i="2" s="1"/>
  <c r="D5803" i="2"/>
  <c r="D5798" i="2"/>
  <c r="E5798" i="2" s="1"/>
  <c r="D5814" i="2"/>
  <c r="E5814" i="2" s="1"/>
  <c r="D5755" i="2"/>
  <c r="E5755" i="2" s="1"/>
  <c r="D5754" i="2"/>
  <c r="D5790" i="2"/>
  <c r="E5790" i="2" s="1"/>
  <c r="D5828" i="2"/>
  <c r="E5828" i="2" s="1"/>
  <c r="D5804" i="2"/>
  <c r="E5804" i="2" s="1"/>
  <c r="D5829" i="2"/>
  <c r="E5829" i="2" s="1"/>
  <c r="D5749" i="2"/>
  <c r="E5749" i="2" s="1"/>
  <c r="D5799" i="2"/>
  <c r="E5799" i="2" s="1"/>
  <c r="D5800" i="2"/>
  <c r="E5800" i="2" s="1"/>
  <c r="D5744" i="2"/>
  <c r="E5744" i="2" s="1"/>
  <c r="D5745" i="2"/>
  <c r="D5750" i="2"/>
  <c r="E5750" i="2" s="1"/>
  <c r="D5819" i="2"/>
  <c r="E5819" i="2" s="1"/>
  <c r="D5805" i="2"/>
  <c r="E5805" i="2" s="1"/>
  <c r="D5753" i="2"/>
  <c r="D5809" i="2"/>
  <c r="E5809" i="2" s="1"/>
  <c r="D5810" i="2"/>
  <c r="E5810" i="2" s="1"/>
  <c r="D5811" i="2"/>
  <c r="E5811" i="2" s="1"/>
  <c r="D5812" i="2"/>
  <c r="E5812" i="2" s="1"/>
  <c r="D5813" i="2"/>
  <c r="E5813" i="2" s="1"/>
  <c r="D5820" i="2"/>
  <c r="E5820" i="2" s="1"/>
  <c r="D5821" i="2"/>
  <c r="E5821" i="2" s="1"/>
  <c r="D5787" i="2"/>
  <c r="D5822" i="2"/>
  <c r="E5822" i="2" s="1"/>
  <c r="D5760" i="2"/>
  <c r="E5760" i="2" s="1"/>
  <c r="D5801" i="2"/>
  <c r="E5801" i="2" s="1"/>
  <c r="D5815" i="2"/>
  <c r="D5824" i="2"/>
  <c r="E5824" i="2" s="1"/>
  <c r="D5802" i="2"/>
  <c r="E5802" i="2" s="1"/>
  <c r="D5769" i="2"/>
  <c r="D5806" i="2"/>
  <c r="E5806" i="2" s="1"/>
  <c r="D5788" i="2"/>
  <c r="E5788" i="2" s="1"/>
  <c r="D5791" i="2"/>
  <c r="E5791" i="2" s="1"/>
  <c r="D5770" i="2"/>
  <c r="E5770" i="2" s="1"/>
  <c r="D5778" i="2"/>
  <c r="D5773" i="2"/>
  <c r="E5773" i="2" s="1"/>
  <c r="D5774" i="2"/>
  <c r="E5774" i="2" s="1"/>
  <c r="D5775" i="2"/>
  <c r="E5775" i="2" s="1"/>
  <c r="D5776" i="2"/>
  <c r="E5776" i="2" s="1"/>
  <c r="D5777" i="2"/>
  <c r="E5777" i="2" s="1"/>
  <c r="D5746" i="2"/>
  <c r="E5746" i="2" s="1"/>
  <c r="D5762" i="2"/>
  <c r="D5766" i="2"/>
  <c r="E5766" i="2" s="1"/>
  <c r="D5767" i="2"/>
  <c r="D5763" i="2"/>
  <c r="D5764" i="2"/>
  <c r="E5764" i="2" s="1"/>
  <c r="D5765" i="2"/>
  <c r="E5765" i="2" s="1"/>
  <c r="D5768" i="2"/>
  <c r="E5768" i="2" s="1"/>
  <c r="D5779" i="2"/>
  <c r="E5779" i="2" s="1"/>
  <c r="D5789" i="2"/>
  <c r="E5789" i="2" s="1"/>
  <c r="D5794" i="2"/>
  <c r="E5794" i="2" s="1"/>
  <c r="D5792" i="2"/>
  <c r="D5780" i="2"/>
  <c r="E5780" i="2" s="1"/>
  <c r="D5783" i="2"/>
  <c r="E5783" i="2" s="1"/>
  <c r="D5784" i="2"/>
  <c r="E5784" i="2" s="1"/>
  <c r="D5807" i="2"/>
  <c r="E5807" i="2" s="1"/>
  <c r="D5785" i="2"/>
  <c r="E5785" i="2" s="1"/>
  <c r="D5825" i="2"/>
  <c r="E5825" i="2" s="1"/>
  <c r="D5786" i="2"/>
  <c r="E5786" i="2" s="1"/>
  <c r="D5771" i="2"/>
  <c r="D5826" i="2"/>
  <c r="E5826" i="2" s="1"/>
  <c r="D5747" i="2"/>
  <c r="D5781" i="2"/>
  <c r="E5781" i="2" s="1"/>
  <c r="D5772" i="2"/>
  <c r="E5772" i="2" s="1"/>
  <c r="D5782" i="2"/>
  <c r="E5782" i="2" s="1"/>
  <c r="D5816" i="2"/>
  <c r="D5761" i="2"/>
  <c r="D5817" i="2"/>
  <c r="D5818" i="2"/>
  <c r="E5818" i="2" s="1"/>
  <c r="D5751" i="2"/>
  <c r="E5751" i="2" s="1"/>
  <c r="D5795" i="2"/>
  <c r="D5796" i="2"/>
  <c r="E5796" i="2" s="1"/>
  <c r="D5797" i="2"/>
  <c r="E5797" i="2" s="1"/>
  <c r="D5830" i="2"/>
  <c r="E5830" i="2" s="1"/>
  <c r="D5808" i="2"/>
  <c r="E5808" i="2" s="1"/>
  <c r="D5752" i="2"/>
  <c r="E5752" i="2" s="1"/>
  <c r="D5756" i="2"/>
  <c r="E5756" i="2" s="1"/>
  <c r="D5844" i="2"/>
  <c r="E5844" i="2" s="1"/>
  <c r="D5835" i="2"/>
  <c r="E5835" i="2" s="1"/>
  <c r="D5845" i="2"/>
  <c r="E5845" i="2" s="1"/>
  <c r="D5914" i="2"/>
  <c r="E5914" i="2" s="1"/>
  <c r="D5846" i="2"/>
  <c r="E5846" i="2" s="1"/>
  <c r="D5910" i="2"/>
  <c r="E5910" i="2" s="1"/>
  <c r="D5880" i="2"/>
  <c r="E5880" i="2" s="1"/>
  <c r="D5890" i="2"/>
  <c r="D5885" i="2"/>
  <c r="E5885" i="2" s="1"/>
  <c r="D5901" i="2"/>
  <c r="E5901" i="2" s="1"/>
  <c r="D5842" i="2"/>
  <c r="D5841" i="2"/>
  <c r="E5841" i="2" s="1"/>
  <c r="D5877" i="2"/>
  <c r="E5877" i="2" s="1"/>
  <c r="D5915" i="2"/>
  <c r="E5915" i="2" s="1"/>
  <c r="D5891" i="2"/>
  <c r="E5891" i="2" s="1"/>
  <c r="D5916" i="2"/>
  <c r="E5916" i="2" s="1"/>
  <c r="D5836" i="2"/>
  <c r="E5836" i="2" s="1"/>
  <c r="D5886" i="2"/>
  <c r="E5886" i="2" s="1"/>
  <c r="D5887" i="2"/>
  <c r="E5887" i="2" s="1"/>
  <c r="D5831" i="2"/>
  <c r="E5831" i="2" s="1"/>
  <c r="D5832" i="2"/>
  <c r="D5837" i="2"/>
  <c r="E5837" i="2" s="1"/>
  <c r="D5906" i="2"/>
  <c r="E5906" i="2" s="1"/>
  <c r="D5892" i="2"/>
  <c r="E5892" i="2" s="1"/>
  <c r="D5840" i="2"/>
  <c r="D5896" i="2"/>
  <c r="E5896" i="2" s="1"/>
  <c r="D5897" i="2"/>
  <c r="E5897" i="2" s="1"/>
  <c r="D5898" i="2"/>
  <c r="E5898" i="2" s="1"/>
  <c r="D5899" i="2"/>
  <c r="E5899" i="2" s="1"/>
  <c r="D5900" i="2"/>
  <c r="E5900" i="2" s="1"/>
  <c r="D5907" i="2"/>
  <c r="D5908" i="2"/>
  <c r="E5908" i="2" s="1"/>
  <c r="D5874" i="2"/>
  <c r="D5909" i="2"/>
  <c r="E5909" i="2" s="1"/>
  <c r="D5847" i="2"/>
  <c r="E5847" i="2" s="1"/>
  <c r="D5888" i="2"/>
  <c r="E5888" i="2" s="1"/>
  <c r="D5902" i="2"/>
  <c r="E5902" i="2" s="1"/>
  <c r="D5911" i="2"/>
  <c r="E5911" i="2" s="1"/>
  <c r="D5889" i="2"/>
  <c r="E5889" i="2" s="1"/>
  <c r="D5856" i="2"/>
  <c r="D5893" i="2"/>
  <c r="E5893" i="2" s="1"/>
  <c r="D5875" i="2"/>
  <c r="D5878" i="2"/>
  <c r="E5878" i="2" s="1"/>
  <c r="D5857" i="2"/>
  <c r="E5857" i="2" s="1"/>
  <c r="D5865" i="2"/>
  <c r="D5860" i="2"/>
  <c r="E5860" i="2" s="1"/>
  <c r="D5861" i="2"/>
  <c r="E5861" i="2" s="1"/>
  <c r="D5862" i="2"/>
  <c r="E5862" i="2" s="1"/>
  <c r="D5863" i="2"/>
  <c r="E5863" i="2" s="1"/>
  <c r="D5864" i="2"/>
  <c r="E5864" i="2" s="1"/>
  <c r="D5833" i="2"/>
  <c r="E5833" i="2" s="1"/>
  <c r="D5849" i="2"/>
  <c r="E5849" i="2" s="1"/>
  <c r="D5853" i="2"/>
  <c r="E5853" i="2" s="1"/>
  <c r="D5854" i="2"/>
  <c r="E5854" i="2" s="1"/>
  <c r="D5850" i="2"/>
  <c r="D5851" i="2"/>
  <c r="D5852" i="2"/>
  <c r="E5852" i="2" s="1"/>
  <c r="D5855" i="2"/>
  <c r="E5855" i="2" s="1"/>
  <c r="D5866" i="2"/>
  <c r="D5876" i="2"/>
  <c r="E5876" i="2" s="1"/>
  <c r="D5881" i="2"/>
  <c r="E5881" i="2" s="1"/>
  <c r="D5879" i="2"/>
  <c r="D5867" i="2"/>
  <c r="E5867" i="2" s="1"/>
  <c r="D5870" i="2"/>
  <c r="E5870" i="2" s="1"/>
  <c r="D5871" i="2"/>
  <c r="E5871" i="2" s="1"/>
  <c r="D5894" i="2"/>
  <c r="E5894" i="2" s="1"/>
  <c r="D5872" i="2"/>
  <c r="E5872" i="2" s="1"/>
  <c r="D5912" i="2"/>
  <c r="E5912" i="2" s="1"/>
  <c r="D5873" i="2"/>
  <c r="E5873" i="2" s="1"/>
  <c r="D5858" i="2"/>
  <c r="D5913" i="2"/>
  <c r="E5913" i="2" s="1"/>
  <c r="D5834" i="2"/>
  <c r="D5868" i="2"/>
  <c r="E5868" i="2" s="1"/>
  <c r="D5859" i="2"/>
  <c r="D5869" i="2"/>
  <c r="E5869" i="2" s="1"/>
  <c r="D5903" i="2"/>
  <c r="E5903" i="2" s="1"/>
  <c r="D5848" i="2"/>
  <c r="D5904" i="2"/>
  <c r="D5905" i="2"/>
  <c r="E5905" i="2" s="1"/>
  <c r="D5838" i="2"/>
  <c r="E5838" i="2" s="1"/>
  <c r="D5882" i="2"/>
  <c r="D5883" i="2"/>
  <c r="D5884" i="2"/>
  <c r="E5884" i="2" s="1"/>
  <c r="D5917" i="2"/>
  <c r="E5917" i="2" s="1"/>
  <c r="D5895" i="2"/>
  <c r="E5895" i="2" s="1"/>
  <c r="D5839" i="2"/>
  <c r="E5839" i="2" s="1"/>
  <c r="D5843" i="2"/>
  <c r="D5931" i="2"/>
  <c r="D5922" i="2"/>
  <c r="E5922" i="2" s="1"/>
  <c r="D5932" i="2"/>
  <c r="E5932" i="2" s="1"/>
  <c r="D6001" i="2"/>
  <c r="E6001" i="2" s="1"/>
  <c r="D5933" i="2"/>
  <c r="E5933" i="2" s="1"/>
  <c r="D5997" i="2"/>
  <c r="E5997" i="2" s="1"/>
  <c r="D5967" i="2"/>
  <c r="E5967" i="2" s="1"/>
  <c r="D5977" i="2"/>
  <c r="D5972" i="2"/>
  <c r="E5972" i="2" s="1"/>
  <c r="D5988" i="2"/>
  <c r="E5988" i="2" s="1"/>
  <c r="D5929" i="2"/>
  <c r="D5928" i="2"/>
  <c r="E5928" i="2" s="1"/>
  <c r="D5964" i="2"/>
  <c r="E5964" i="2" s="1"/>
  <c r="D6002" i="2"/>
  <c r="E6002" i="2" s="1"/>
  <c r="D5978" i="2"/>
  <c r="E5978" i="2" s="1"/>
  <c r="D6003" i="2"/>
  <c r="E6003" i="2" s="1"/>
  <c r="D5923" i="2"/>
  <c r="E5923" i="2" s="1"/>
  <c r="D5973" i="2"/>
  <c r="E5973" i="2" s="1"/>
  <c r="D5974" i="2"/>
  <c r="E5974" i="2" s="1"/>
  <c r="D5918" i="2"/>
  <c r="E5918" i="2" s="1"/>
  <c r="D5919" i="2"/>
  <c r="E5919" i="2" s="1"/>
  <c r="D5924" i="2"/>
  <c r="E5924" i="2" s="1"/>
  <c r="D5993" i="2"/>
  <c r="E5993" i="2" s="1"/>
  <c r="D5979" i="2"/>
  <c r="E5979" i="2" s="1"/>
  <c r="D5927" i="2"/>
  <c r="D5983" i="2"/>
  <c r="E5983" i="2" s="1"/>
  <c r="D5984" i="2"/>
  <c r="E5984" i="2" s="1"/>
  <c r="D5985" i="2"/>
  <c r="E5985" i="2" s="1"/>
  <c r="D5986" i="2"/>
  <c r="E5986" i="2" s="1"/>
  <c r="D5987" i="2"/>
  <c r="E5987" i="2" s="1"/>
  <c r="D5994" i="2"/>
  <c r="D5995" i="2"/>
  <c r="E5995" i="2" s="1"/>
  <c r="D5961" i="2"/>
  <c r="D5996" i="2"/>
  <c r="E5996" i="2" s="1"/>
  <c r="D5934" i="2"/>
  <c r="E5934" i="2" s="1"/>
  <c r="D5975" i="2"/>
  <c r="E5975" i="2" s="1"/>
  <c r="D5989" i="2"/>
  <c r="E5989" i="2" s="1"/>
  <c r="D5998" i="2"/>
  <c r="E5998" i="2" s="1"/>
  <c r="D5976" i="2"/>
  <c r="E5976" i="2" s="1"/>
  <c r="D5943" i="2"/>
  <c r="D5980" i="2"/>
  <c r="E5980" i="2" s="1"/>
  <c r="D5962" i="2"/>
  <c r="D5965" i="2"/>
  <c r="E5965" i="2" s="1"/>
  <c r="D5944" i="2"/>
  <c r="E5944" i="2" s="1"/>
  <c r="D5952" i="2"/>
  <c r="E5952" i="2" s="1"/>
  <c r="D5947" i="2"/>
  <c r="E5947" i="2" s="1"/>
  <c r="D5948" i="2"/>
  <c r="E5948" i="2" s="1"/>
  <c r="D5949" i="2"/>
  <c r="E5949" i="2" s="1"/>
  <c r="D5950" i="2"/>
  <c r="E5950" i="2" s="1"/>
  <c r="D5951" i="2"/>
  <c r="E5951" i="2" s="1"/>
  <c r="D5920" i="2"/>
  <c r="E5920" i="2" s="1"/>
  <c r="D5936" i="2"/>
  <c r="E5936" i="2" s="1"/>
  <c r="D5940" i="2"/>
  <c r="E5940" i="2" s="1"/>
  <c r="D5941" i="2"/>
  <c r="E5941" i="2" s="1"/>
  <c r="D5937" i="2"/>
  <c r="D5938" i="2"/>
  <c r="D5939" i="2"/>
  <c r="E5939" i="2" s="1"/>
  <c r="D5942" i="2"/>
  <c r="E5942" i="2" s="1"/>
  <c r="D5953" i="2"/>
  <c r="D5963" i="2"/>
  <c r="D5968" i="2"/>
  <c r="E5968" i="2" s="1"/>
  <c r="D5966" i="2"/>
  <c r="E5966" i="2" s="1"/>
  <c r="D5954" i="2"/>
  <c r="E5954" i="2" s="1"/>
  <c r="D5957" i="2"/>
  <c r="E5957" i="2" s="1"/>
  <c r="D5958" i="2"/>
  <c r="E5958" i="2" s="1"/>
  <c r="D5981" i="2"/>
  <c r="E5981" i="2" s="1"/>
  <c r="D5959" i="2"/>
  <c r="E5959" i="2" s="1"/>
  <c r="D5999" i="2"/>
  <c r="E5999" i="2" s="1"/>
  <c r="D5960" i="2"/>
  <c r="E5960" i="2" s="1"/>
  <c r="D5945" i="2"/>
  <c r="D6000" i="2"/>
  <c r="E6000" i="2" s="1"/>
  <c r="D5921" i="2"/>
  <c r="D5955" i="2"/>
  <c r="D5946" i="2"/>
  <c r="D5956" i="2"/>
  <c r="E5956" i="2" s="1"/>
  <c r="D5990" i="2"/>
  <c r="E5990" i="2" s="1"/>
  <c r="D5935" i="2"/>
  <c r="E5935" i="2" s="1"/>
  <c r="D5991" i="2"/>
  <c r="D5992" i="2"/>
  <c r="E5992" i="2" s="1"/>
  <c r="D5925" i="2"/>
  <c r="E5925" i="2" s="1"/>
  <c r="D5969" i="2"/>
  <c r="D5970" i="2"/>
  <c r="D5971" i="2"/>
  <c r="E5971" i="2" s="1"/>
  <c r="D6004" i="2"/>
  <c r="E6004" i="2" s="1"/>
  <c r="D5982" i="2"/>
  <c r="E5982" i="2" s="1"/>
  <c r="D5926" i="2"/>
  <c r="E5926" i="2" s="1"/>
  <c r="D5930" i="2"/>
  <c r="D6018" i="2"/>
  <c r="D6009" i="2"/>
  <c r="E6009" i="2" s="1"/>
  <c r="D6019" i="2"/>
  <c r="D6088" i="2"/>
  <c r="E6088" i="2" s="1"/>
  <c r="D6020" i="2"/>
  <c r="E6020" i="2" s="1"/>
  <c r="D6084" i="2"/>
  <c r="E6084" i="2" s="1"/>
  <c r="D6054" i="2"/>
  <c r="E6054" i="2" s="1"/>
  <c r="D6064" i="2"/>
  <c r="D6059" i="2"/>
  <c r="E6059" i="2" s="1"/>
  <c r="D6075" i="2"/>
  <c r="D6016" i="2"/>
  <c r="D6015" i="2"/>
  <c r="D6051" i="2"/>
  <c r="D6089" i="2"/>
  <c r="E6089" i="2" s="1"/>
  <c r="D6065" i="2"/>
  <c r="E6065" i="2" s="1"/>
  <c r="D6090" i="2"/>
  <c r="E6090" i="2" s="1"/>
  <c r="D6010" i="2"/>
  <c r="E6010" i="2" s="1"/>
  <c r="D6060" i="2"/>
  <c r="E6060" i="2" s="1"/>
  <c r="D6061" i="2"/>
  <c r="E6061" i="2" s="1"/>
  <c r="D6005" i="2"/>
  <c r="E6005" i="2" s="1"/>
  <c r="D6006" i="2"/>
  <c r="E6006" i="2" s="1"/>
  <c r="D6011" i="2"/>
  <c r="E6011" i="2" s="1"/>
  <c r="D6080" i="2"/>
  <c r="E6080" i="2" s="1"/>
  <c r="D6066" i="2"/>
  <c r="E6066" i="2" s="1"/>
  <c r="D6014" i="2"/>
  <c r="E6014" i="2" s="1"/>
  <c r="D6070" i="2"/>
  <c r="E6070" i="2" s="1"/>
  <c r="D6071" i="2"/>
  <c r="E6071" i="2" s="1"/>
  <c r="D6072" i="2"/>
  <c r="E6072" i="2" s="1"/>
  <c r="D6073" i="2"/>
  <c r="E6073" i="2" s="1"/>
  <c r="D6074" i="2"/>
  <c r="E6074" i="2" s="1"/>
  <c r="D6081" i="2"/>
  <c r="D6082" i="2"/>
  <c r="E6082" i="2" s="1"/>
  <c r="D6048" i="2"/>
  <c r="D6083" i="2"/>
  <c r="E6083" i="2" s="1"/>
  <c r="D6021" i="2"/>
  <c r="E6021" i="2" s="1"/>
  <c r="D6062" i="2"/>
  <c r="E6062" i="2" s="1"/>
  <c r="D6076" i="2"/>
  <c r="E6076" i="2" s="1"/>
  <c r="D6085" i="2"/>
  <c r="E6085" i="2" s="1"/>
  <c r="D6063" i="2"/>
  <c r="E6063" i="2" s="1"/>
  <c r="D6030" i="2"/>
  <c r="E6030" i="2" s="1"/>
  <c r="D6067" i="2"/>
  <c r="E6067" i="2" s="1"/>
  <c r="D6049" i="2"/>
  <c r="D6052" i="2"/>
  <c r="E6052" i="2" s="1"/>
  <c r="D6031" i="2"/>
  <c r="E6031" i="2" s="1"/>
  <c r="D6039" i="2"/>
  <c r="E6039" i="2" s="1"/>
  <c r="D6034" i="2"/>
  <c r="E6034" i="2" s="1"/>
  <c r="D6035" i="2"/>
  <c r="E6035" i="2" s="1"/>
  <c r="D6036" i="2"/>
  <c r="E6036" i="2" s="1"/>
  <c r="D6037" i="2"/>
  <c r="E6037" i="2" s="1"/>
  <c r="D6038" i="2"/>
  <c r="E6038" i="2" s="1"/>
  <c r="D6007" i="2"/>
  <c r="E6007" i="2" s="1"/>
  <c r="D6023" i="2"/>
  <c r="D6027" i="2"/>
  <c r="D6028" i="2"/>
  <c r="E6028" i="2" s="1"/>
  <c r="D6024" i="2"/>
  <c r="D6025" i="2"/>
  <c r="D6026" i="2"/>
  <c r="E6026" i="2" s="1"/>
  <c r="D6029" i="2"/>
  <c r="E6029" i="2" s="1"/>
  <c r="D6040" i="2"/>
  <c r="D6050" i="2"/>
  <c r="D6055" i="2"/>
  <c r="E6055" i="2" s="1"/>
  <c r="D6053" i="2"/>
  <c r="E6053" i="2" s="1"/>
  <c r="D6041" i="2"/>
  <c r="E6041" i="2" s="1"/>
  <c r="D6044" i="2"/>
  <c r="E6044" i="2" s="1"/>
  <c r="D6045" i="2"/>
  <c r="E6045" i="2" s="1"/>
  <c r="D6068" i="2"/>
  <c r="E6068" i="2" s="1"/>
  <c r="D6046" i="2"/>
  <c r="E6046" i="2" s="1"/>
  <c r="D6086" i="2"/>
  <c r="E6086" i="2" s="1"/>
  <c r="D6047" i="2"/>
  <c r="E6047" i="2" s="1"/>
  <c r="D6032" i="2"/>
  <c r="E6032" i="2" s="1"/>
  <c r="D6087" i="2"/>
  <c r="E6087" i="2" s="1"/>
  <c r="D6008" i="2"/>
  <c r="D6042" i="2"/>
  <c r="D6033" i="2"/>
  <c r="D6043" i="2"/>
  <c r="D6077" i="2"/>
  <c r="E6077" i="2" s="1"/>
  <c r="D6022" i="2"/>
  <c r="E6022" i="2" s="1"/>
  <c r="D6078" i="2"/>
  <c r="E6078" i="2" s="1"/>
  <c r="D6079" i="2"/>
  <c r="E6079" i="2" s="1"/>
  <c r="D6012" i="2"/>
  <c r="E6012" i="2" s="1"/>
  <c r="D6056" i="2"/>
  <c r="D6057" i="2"/>
  <c r="D6058" i="2"/>
  <c r="E6058" i="2" s="1"/>
  <c r="D6091" i="2"/>
  <c r="E6091" i="2" s="1"/>
  <c r="D6069" i="2"/>
  <c r="E6069" i="2" s="1"/>
  <c r="D6013" i="2"/>
  <c r="E6013" i="2" s="1"/>
  <c r="D6017" i="2"/>
  <c r="D6105" i="2"/>
  <c r="D6096" i="2"/>
  <c r="E6096" i="2" s="1"/>
  <c r="D6106" i="2"/>
  <c r="D6175" i="2"/>
  <c r="E6175" i="2" s="1"/>
  <c r="D6107" i="2"/>
  <c r="D6171" i="2"/>
  <c r="E6171" i="2" s="1"/>
  <c r="D6141" i="2"/>
  <c r="E6141" i="2" s="1"/>
  <c r="D6151" i="2"/>
  <c r="D6146" i="2"/>
  <c r="E6146" i="2" s="1"/>
  <c r="D6162" i="2"/>
  <c r="D6103" i="2"/>
  <c r="D6102" i="2"/>
  <c r="E6102" i="2" s="1"/>
  <c r="D6138" i="2"/>
  <c r="D6176" i="2"/>
  <c r="E6176" i="2" s="1"/>
  <c r="D6152" i="2"/>
  <c r="E6152" i="2" s="1"/>
  <c r="D6177" i="2"/>
  <c r="E6177" i="2" s="1"/>
  <c r="D6097" i="2"/>
  <c r="E6097" i="2" s="1"/>
  <c r="D6147" i="2"/>
  <c r="E6147" i="2" s="1"/>
  <c r="D6148" i="2"/>
  <c r="E6148" i="2" s="1"/>
  <c r="D6092" i="2"/>
  <c r="E6092" i="2" s="1"/>
  <c r="D6093" i="2"/>
  <c r="E6093" i="2" s="1"/>
  <c r="D6098" i="2"/>
  <c r="E6098" i="2" s="1"/>
  <c r="D6167" i="2"/>
  <c r="E6167" i="2" s="1"/>
  <c r="D6153" i="2"/>
  <c r="E6153" i="2" s="1"/>
  <c r="D6101" i="2"/>
  <c r="E6101" i="2" s="1"/>
  <c r="D6157" i="2"/>
  <c r="E6157" i="2" s="1"/>
  <c r="D6158" i="2"/>
  <c r="E6158" i="2" s="1"/>
  <c r="D6159" i="2"/>
  <c r="E6159" i="2" s="1"/>
  <c r="D6160" i="2"/>
  <c r="E6160" i="2" s="1"/>
  <c r="D6161" i="2"/>
  <c r="E6161" i="2" s="1"/>
  <c r="D6168" i="2"/>
  <c r="E6168" i="2" s="1"/>
  <c r="D6169" i="2"/>
  <c r="E6169" i="2" s="1"/>
  <c r="D6135" i="2"/>
  <c r="D6170" i="2"/>
  <c r="E6170" i="2" s="1"/>
  <c r="D6108" i="2"/>
  <c r="E6108" i="2" s="1"/>
  <c r="D6149" i="2"/>
  <c r="E6149" i="2" s="1"/>
  <c r="D6163" i="2"/>
  <c r="D6172" i="2"/>
  <c r="E6172" i="2" s="1"/>
  <c r="D6150" i="2"/>
  <c r="E6150" i="2" s="1"/>
  <c r="D6117" i="2"/>
  <c r="E6117" i="2" s="1"/>
  <c r="D6154" i="2"/>
  <c r="E6154" i="2" s="1"/>
  <c r="D6136" i="2"/>
  <c r="D6139" i="2"/>
  <c r="D6118" i="2"/>
  <c r="E6118" i="2" s="1"/>
  <c r="D6126" i="2"/>
  <c r="E6126" i="2" s="1"/>
  <c r="D6121" i="2"/>
  <c r="E6121" i="2" s="1"/>
  <c r="D6122" i="2"/>
  <c r="E6122" i="2" s="1"/>
  <c r="D6123" i="2"/>
  <c r="E6123" i="2" s="1"/>
  <c r="D6124" i="2"/>
  <c r="E6124" i="2" s="1"/>
  <c r="D6125" i="2"/>
  <c r="E6125" i="2" s="1"/>
  <c r="D6094" i="2"/>
  <c r="E6094" i="2" s="1"/>
  <c r="D6110" i="2"/>
  <c r="E6110" i="2" s="1"/>
  <c r="D6114" i="2"/>
  <c r="D6115" i="2"/>
  <c r="D6111" i="2"/>
  <c r="E6111" i="2" s="1"/>
  <c r="D6112" i="2"/>
  <c r="D6113" i="2"/>
  <c r="E6113" i="2" s="1"/>
  <c r="D6116" i="2"/>
  <c r="E6116" i="2" s="1"/>
  <c r="D6127" i="2"/>
  <c r="D6137" i="2"/>
  <c r="D6142" i="2"/>
  <c r="E6142" i="2" s="1"/>
  <c r="D6140" i="2"/>
  <c r="E6140" i="2" s="1"/>
  <c r="D6128" i="2"/>
  <c r="E6128" i="2" s="1"/>
  <c r="D6131" i="2"/>
  <c r="E6131" i="2" s="1"/>
  <c r="D6132" i="2"/>
  <c r="E6132" i="2" s="1"/>
  <c r="D6155" i="2"/>
  <c r="E6155" i="2" s="1"/>
  <c r="D6133" i="2"/>
  <c r="E6133" i="2" s="1"/>
  <c r="D6173" i="2"/>
  <c r="E6173" i="2" s="1"/>
  <c r="D6134" i="2"/>
  <c r="E6134" i="2" s="1"/>
  <c r="D6119" i="2"/>
  <c r="E6119" i="2" s="1"/>
  <c r="D6174" i="2"/>
  <c r="E6174" i="2" s="1"/>
  <c r="D6095" i="2"/>
  <c r="D6129" i="2"/>
  <c r="D6120" i="2"/>
  <c r="D6130" i="2"/>
  <c r="D6164" i="2"/>
  <c r="E6164" i="2" s="1"/>
  <c r="D6109" i="2"/>
  <c r="E6109" i="2" s="1"/>
  <c r="D6165" i="2"/>
  <c r="E6165" i="2" s="1"/>
  <c r="D6166" i="2"/>
  <c r="E6166" i="2" s="1"/>
  <c r="D6099" i="2"/>
  <c r="E6099" i="2" s="1"/>
  <c r="D6143" i="2"/>
  <c r="D6144" i="2"/>
  <c r="D6145" i="2"/>
  <c r="E6145" i="2" s="1"/>
  <c r="D6178" i="2"/>
  <c r="E6178" i="2" s="1"/>
  <c r="D6156" i="2"/>
  <c r="E6156" i="2" s="1"/>
  <c r="D6100" i="2"/>
  <c r="E6100" i="2" s="1"/>
  <c r="D6104" i="2"/>
  <c r="E6104" i="2" s="1"/>
  <c r="D6192" i="2"/>
  <c r="D6183" i="2"/>
  <c r="E6183" i="2" s="1"/>
  <c r="D6193" i="2"/>
  <c r="D6262" i="2"/>
  <c r="E6262" i="2" s="1"/>
  <c r="D6194" i="2"/>
  <c r="D6258" i="2"/>
  <c r="E6258" i="2" s="1"/>
  <c r="D6228" i="2"/>
  <c r="E6228" i="2" s="1"/>
  <c r="D6238" i="2"/>
  <c r="E6238" i="2" s="1"/>
  <c r="D6233" i="2"/>
  <c r="E6233" i="2" s="1"/>
  <c r="D6249" i="2"/>
  <c r="D6190" i="2"/>
  <c r="E6190" i="2" s="1"/>
  <c r="D6189" i="2"/>
  <c r="E6189" i="2" s="1"/>
  <c r="D6225" i="2"/>
  <c r="D6263" i="2"/>
  <c r="E6263" i="2" s="1"/>
  <c r="D6239" i="2"/>
  <c r="E6239" i="2" s="1"/>
  <c r="D6264" i="2"/>
  <c r="E6264" i="2" s="1"/>
  <c r="D6184" i="2"/>
  <c r="E6184" i="2" s="1"/>
  <c r="D6234" i="2"/>
  <c r="E6234" i="2" s="1"/>
  <c r="D6235" i="2"/>
  <c r="D6179" i="2"/>
  <c r="E6179" i="2" s="1"/>
  <c r="D6180" i="2"/>
  <c r="E6180" i="2" s="1"/>
  <c r="D6185" i="2"/>
  <c r="E6185" i="2" s="1"/>
  <c r="D6254" i="2"/>
  <c r="E6254" i="2" s="1"/>
  <c r="D6240" i="2"/>
  <c r="E6240" i="2" s="1"/>
  <c r="D6188" i="2"/>
  <c r="E6188" i="2" s="1"/>
  <c r="D6244" i="2"/>
  <c r="E6244" i="2" s="1"/>
  <c r="D6245" i="2"/>
  <c r="E6245" i="2" s="1"/>
  <c r="D6246" i="2"/>
  <c r="E6246" i="2" s="1"/>
  <c r="D6247" i="2"/>
  <c r="E6247" i="2" s="1"/>
  <c r="D6248" i="2"/>
  <c r="E6248" i="2" s="1"/>
  <c r="D6255" i="2"/>
  <c r="E6255" i="2" s="1"/>
  <c r="D6256" i="2"/>
  <c r="E6256" i="2" s="1"/>
  <c r="D6222" i="2"/>
  <c r="E6222" i="2" s="1"/>
  <c r="D6257" i="2"/>
  <c r="E6257" i="2" s="1"/>
  <c r="D6195" i="2"/>
  <c r="D6236" i="2"/>
  <c r="E6236" i="2" s="1"/>
  <c r="D6250" i="2"/>
  <c r="D6259" i="2"/>
  <c r="E6259" i="2" s="1"/>
  <c r="D6237" i="2"/>
  <c r="E6237" i="2" s="1"/>
  <c r="D6204" i="2"/>
  <c r="E6204" i="2" s="1"/>
  <c r="D6241" i="2"/>
  <c r="E6241" i="2" s="1"/>
  <c r="D6223" i="2"/>
  <c r="D6226" i="2"/>
  <c r="D6205" i="2"/>
  <c r="E6205" i="2" s="1"/>
  <c r="D6213" i="2"/>
  <c r="E6213" i="2" s="1"/>
  <c r="D6208" i="2"/>
  <c r="E6208" i="2" s="1"/>
  <c r="D6209" i="2"/>
  <c r="E6209" i="2" s="1"/>
  <c r="D6210" i="2"/>
  <c r="E6210" i="2" s="1"/>
  <c r="D6211" i="2"/>
  <c r="E6211" i="2" s="1"/>
  <c r="D6212" i="2"/>
  <c r="E6212" i="2" s="1"/>
  <c r="D6181" i="2"/>
  <c r="E6181" i="2" s="1"/>
  <c r="D6197" i="2"/>
  <c r="E6197" i="2" s="1"/>
  <c r="D6201" i="2"/>
  <c r="D6202" i="2"/>
  <c r="D6198" i="2"/>
  <c r="E6198" i="2" s="1"/>
  <c r="D6199" i="2"/>
  <c r="E6199" i="2" s="1"/>
  <c r="D6200" i="2"/>
  <c r="E6200" i="2" s="1"/>
  <c r="D6203" i="2"/>
  <c r="E6203" i="2" s="1"/>
  <c r="D6214" i="2"/>
  <c r="E6214" i="2" s="1"/>
  <c r="D6224" i="2"/>
  <c r="D6229" i="2"/>
  <c r="E6229" i="2" s="1"/>
  <c r="D6227" i="2"/>
  <c r="D6215" i="2"/>
  <c r="E6215" i="2" s="1"/>
  <c r="D6218" i="2"/>
  <c r="E6218" i="2" s="1"/>
  <c r="D6219" i="2"/>
  <c r="E6219" i="2" s="1"/>
  <c r="D6242" i="2"/>
  <c r="E6242" i="2" s="1"/>
  <c r="D6220" i="2"/>
  <c r="E6220" i="2" s="1"/>
  <c r="D6260" i="2"/>
  <c r="E6260" i="2" s="1"/>
  <c r="D6221" i="2"/>
  <c r="E6221" i="2" s="1"/>
  <c r="D6206" i="2"/>
  <c r="E6206" i="2" s="1"/>
  <c r="D6261" i="2"/>
  <c r="E6261" i="2" s="1"/>
  <c r="D6182" i="2"/>
  <c r="E6182" i="2" s="1"/>
  <c r="D6216" i="2"/>
  <c r="D6207" i="2"/>
  <c r="D6217" i="2"/>
  <c r="D6251" i="2"/>
  <c r="D6196" i="2"/>
  <c r="E6196" i="2" s="1"/>
  <c r="D6252" i="2"/>
  <c r="E6252" i="2" s="1"/>
  <c r="D6253" i="2"/>
  <c r="E6253" i="2" s="1"/>
  <c r="D6186" i="2"/>
  <c r="E6186" i="2" s="1"/>
  <c r="D6230" i="2"/>
  <c r="E6230" i="2" s="1"/>
  <c r="D6231" i="2"/>
  <c r="D6232" i="2"/>
  <c r="E6232" i="2" s="1"/>
  <c r="D6265" i="2"/>
  <c r="E6265" i="2" s="1"/>
  <c r="D6243" i="2"/>
  <c r="E6243" i="2" s="1"/>
  <c r="D6187" i="2"/>
  <c r="E6187" i="2" s="1"/>
  <c r="D6191" i="2"/>
  <c r="E6191" i="2" s="1"/>
  <c r="D6279" i="2"/>
  <c r="E6279" i="2" s="1"/>
  <c r="D6270" i="2"/>
  <c r="E6270" i="2" s="1"/>
  <c r="D6280" i="2"/>
  <c r="D6349" i="2"/>
  <c r="E6349" i="2" s="1"/>
  <c r="D6281" i="2"/>
  <c r="D6345" i="2"/>
  <c r="E6345" i="2" s="1"/>
  <c r="D6315" i="2"/>
  <c r="E6315" i="2" s="1"/>
  <c r="D6325" i="2"/>
  <c r="E6325" i="2" s="1"/>
  <c r="D6320" i="2"/>
  <c r="E6320" i="2" s="1"/>
  <c r="D6336" i="2"/>
  <c r="D6277" i="2"/>
  <c r="E6277" i="2" s="1"/>
  <c r="D6276" i="2"/>
  <c r="E6276" i="2" s="1"/>
  <c r="D6312" i="2"/>
  <c r="D6350" i="2"/>
  <c r="E6350" i="2" s="1"/>
  <c r="D6326" i="2"/>
  <c r="E6326" i="2" s="1"/>
  <c r="D6351" i="2"/>
  <c r="E6351" i="2" s="1"/>
  <c r="D6271" i="2"/>
  <c r="E6271" i="2" s="1"/>
  <c r="D6321" i="2"/>
  <c r="E6321" i="2" s="1"/>
  <c r="D6322" i="2"/>
  <c r="D6266" i="2"/>
  <c r="E6266" i="2" s="1"/>
  <c r="D6267" i="2"/>
  <c r="D6272" i="2"/>
  <c r="E6272" i="2" s="1"/>
  <c r="D6341" i="2"/>
  <c r="E6341" i="2" s="1"/>
  <c r="D6327" i="2"/>
  <c r="E6327" i="2" s="1"/>
  <c r="D6275" i="2"/>
  <c r="E6275" i="2" s="1"/>
  <c r="D6331" i="2"/>
  <c r="E6331" i="2" s="1"/>
  <c r="D6332" i="2"/>
  <c r="E6332" i="2" s="1"/>
  <c r="D6333" i="2"/>
  <c r="E6333" i="2" s="1"/>
  <c r="D6334" i="2"/>
  <c r="E6334" i="2" s="1"/>
  <c r="D6335" i="2"/>
  <c r="E6335" i="2" s="1"/>
  <c r="D6342" i="2"/>
  <c r="E6342" i="2" s="1"/>
  <c r="D6343" i="2"/>
  <c r="E6343" i="2" s="1"/>
  <c r="D6309" i="2"/>
  <c r="E6309" i="2" s="1"/>
  <c r="D6344" i="2"/>
  <c r="E6344" i="2" s="1"/>
  <c r="D6282" i="2"/>
  <c r="D6323" i="2"/>
  <c r="E6323" i="2" s="1"/>
  <c r="D6337" i="2"/>
  <c r="D6346" i="2"/>
  <c r="E6346" i="2" s="1"/>
  <c r="D6324" i="2"/>
  <c r="E6324" i="2" s="1"/>
  <c r="D6291" i="2"/>
  <c r="D6328" i="2"/>
  <c r="E6328" i="2" s="1"/>
  <c r="D6310" i="2"/>
  <c r="E6310" i="2" s="1"/>
  <c r="D6313" i="2"/>
  <c r="D6292" i="2"/>
  <c r="E6292" i="2" s="1"/>
  <c r="D6300" i="2"/>
  <c r="E6300" i="2" s="1"/>
  <c r="D6295" i="2"/>
  <c r="E6295" i="2" s="1"/>
  <c r="D6296" i="2"/>
  <c r="E6296" i="2" s="1"/>
  <c r="D6297" i="2"/>
  <c r="E6297" i="2" s="1"/>
  <c r="D6298" i="2"/>
  <c r="E6298" i="2" s="1"/>
  <c r="D6299" i="2"/>
  <c r="E6299" i="2" s="1"/>
  <c r="D6268" i="2"/>
  <c r="E6268" i="2" s="1"/>
  <c r="D6284" i="2"/>
  <c r="E6284" i="2" s="1"/>
  <c r="D6288" i="2"/>
  <c r="D6289" i="2"/>
  <c r="D6285" i="2"/>
  <c r="E6285" i="2" s="1"/>
  <c r="D6286" i="2"/>
  <c r="E6286" i="2" s="1"/>
  <c r="D6287" i="2"/>
  <c r="E6287" i="2" s="1"/>
  <c r="D6290" i="2"/>
  <c r="E6290" i="2" s="1"/>
  <c r="D6301" i="2"/>
  <c r="E6301" i="2" s="1"/>
  <c r="D6311" i="2"/>
  <c r="D6316" i="2"/>
  <c r="E6316" i="2" s="1"/>
  <c r="D6314" i="2"/>
  <c r="D6302" i="2"/>
  <c r="E6302" i="2" s="1"/>
  <c r="D6305" i="2"/>
  <c r="E6305" i="2" s="1"/>
  <c r="D6306" i="2"/>
  <c r="E6306" i="2" s="1"/>
  <c r="D6329" i="2"/>
  <c r="E6329" i="2" s="1"/>
  <c r="D6307" i="2"/>
  <c r="E6307" i="2" s="1"/>
  <c r="D6347" i="2"/>
  <c r="E6347" i="2" s="1"/>
  <c r="D6308" i="2"/>
  <c r="E6308" i="2" s="1"/>
  <c r="D6293" i="2"/>
  <c r="E6293" i="2" s="1"/>
  <c r="D6348" i="2"/>
  <c r="E6348" i="2" s="1"/>
  <c r="D6269" i="2"/>
  <c r="E6269" i="2" s="1"/>
  <c r="D6303" i="2"/>
  <c r="E6303" i="2" s="1"/>
  <c r="D6294" i="2"/>
  <c r="E6294" i="2" s="1"/>
  <c r="D6304" i="2"/>
  <c r="D6338" i="2"/>
  <c r="D6283" i="2"/>
  <c r="D6339" i="2"/>
  <c r="D6340" i="2"/>
  <c r="E6340" i="2" s="1"/>
  <c r="D6273" i="2"/>
  <c r="E6273" i="2" s="1"/>
  <c r="D6317" i="2"/>
  <c r="E6317" i="2" s="1"/>
  <c r="D6318" i="2"/>
  <c r="E6318" i="2" s="1"/>
  <c r="D6319" i="2"/>
  <c r="E6319" i="2" s="1"/>
  <c r="D6352" i="2"/>
  <c r="E6352" i="2" s="1"/>
  <c r="D6330" i="2"/>
  <c r="E6330" i="2" s="1"/>
  <c r="D6274" i="2"/>
  <c r="E6274" i="2" s="1"/>
  <c r="D6278" i="2"/>
  <c r="E6278" i="2" s="1"/>
  <c r="D6366" i="2"/>
  <c r="E6366" i="2" s="1"/>
  <c r="D6357" i="2"/>
  <c r="E6357" i="2" s="1"/>
  <c r="D6367" i="2"/>
  <c r="D6436" i="2"/>
  <c r="E6436" i="2" s="1"/>
  <c r="D6368" i="2"/>
  <c r="D6432" i="2"/>
  <c r="E6432" i="2" s="1"/>
  <c r="D6402" i="2"/>
  <c r="E6402" i="2" s="1"/>
  <c r="D6412" i="2"/>
  <c r="E6412" i="2" s="1"/>
  <c r="D6407" i="2"/>
  <c r="E6407" i="2" s="1"/>
  <c r="D6423" i="2"/>
  <c r="E6423" i="2" s="1"/>
  <c r="D6364" i="2"/>
  <c r="E6364" i="2" s="1"/>
  <c r="D6363" i="2"/>
  <c r="D6399" i="2"/>
  <c r="D6437" i="2"/>
  <c r="E6437" i="2" s="1"/>
  <c r="D6413" i="2"/>
  <c r="E6413" i="2" s="1"/>
  <c r="D6438" i="2"/>
  <c r="E6438" i="2" s="1"/>
  <c r="D6358" i="2"/>
  <c r="E6358" i="2" s="1"/>
  <c r="D6408" i="2"/>
  <c r="E6408" i="2" s="1"/>
  <c r="D6409" i="2"/>
  <c r="D6353" i="2"/>
  <c r="E6353" i="2" s="1"/>
  <c r="D6354" i="2"/>
  <c r="D6359" i="2"/>
  <c r="E6359" i="2" s="1"/>
  <c r="D6428" i="2"/>
  <c r="E6428" i="2" s="1"/>
  <c r="D6414" i="2"/>
  <c r="E6414" i="2" s="1"/>
  <c r="D6362" i="2"/>
  <c r="D6418" i="2"/>
  <c r="E6418" i="2" s="1"/>
  <c r="D6419" i="2"/>
  <c r="E6419" i="2" s="1"/>
  <c r="D6420" i="2"/>
  <c r="E6420" i="2" s="1"/>
  <c r="D6421" i="2"/>
  <c r="E6421" i="2" s="1"/>
  <c r="D6422" i="2"/>
  <c r="E6422" i="2" s="1"/>
  <c r="D6429" i="2"/>
  <c r="E6429" i="2" s="1"/>
  <c r="D6430" i="2"/>
  <c r="E6430" i="2" s="1"/>
  <c r="D6396" i="2"/>
  <c r="E6396" i="2" s="1"/>
  <c r="D6431" i="2"/>
  <c r="E6431" i="2" s="1"/>
  <c r="D6369" i="2"/>
  <c r="D6410" i="2"/>
  <c r="E6410" i="2" s="1"/>
  <c r="D6424" i="2"/>
  <c r="D6433" i="2"/>
  <c r="E6433" i="2" s="1"/>
  <c r="D6411" i="2"/>
  <c r="E6411" i="2" s="1"/>
  <c r="D6378" i="2"/>
  <c r="D6415" i="2"/>
  <c r="E6415" i="2" s="1"/>
  <c r="D6397" i="2"/>
  <c r="E6397" i="2" s="1"/>
  <c r="D6400" i="2"/>
  <c r="D6379" i="2"/>
  <c r="E6379" i="2" s="1"/>
  <c r="D6387" i="2"/>
  <c r="D6382" i="2"/>
  <c r="E6382" i="2" s="1"/>
  <c r="D6383" i="2"/>
  <c r="E6383" i="2" s="1"/>
  <c r="D6384" i="2"/>
  <c r="E6384" i="2" s="1"/>
  <c r="D6385" i="2"/>
  <c r="E6385" i="2" s="1"/>
  <c r="D6386" i="2"/>
  <c r="E6386" i="2" s="1"/>
  <c r="D6355" i="2"/>
  <c r="E6355" i="2" s="1"/>
  <c r="D6371" i="2"/>
  <c r="D6375" i="2"/>
  <c r="D6376" i="2"/>
  <c r="D6372" i="2"/>
  <c r="E6372" i="2" s="1"/>
  <c r="D6373" i="2"/>
  <c r="E6373" i="2" s="1"/>
  <c r="D6374" i="2"/>
  <c r="E6374" i="2" s="1"/>
  <c r="D6377" i="2"/>
  <c r="E6377" i="2" s="1"/>
  <c r="D6388" i="2"/>
  <c r="E6388" i="2" s="1"/>
  <c r="D6398" i="2"/>
  <c r="E6398" i="2" s="1"/>
  <c r="D6403" i="2"/>
  <c r="E6403" i="2" s="1"/>
  <c r="D6401" i="2"/>
  <c r="D6389" i="2"/>
  <c r="E6389" i="2" s="1"/>
  <c r="D6392" i="2"/>
  <c r="E6392" i="2" s="1"/>
  <c r="D6393" i="2"/>
  <c r="E6393" i="2" s="1"/>
  <c r="D6416" i="2"/>
  <c r="E6416" i="2" s="1"/>
  <c r="D6394" i="2"/>
  <c r="E6394" i="2" s="1"/>
  <c r="D6434" i="2"/>
  <c r="E6434" i="2" s="1"/>
  <c r="D6395" i="2"/>
  <c r="E6395" i="2" s="1"/>
  <c r="D6380" i="2"/>
  <c r="E6380" i="2" s="1"/>
  <c r="D6435" i="2"/>
  <c r="E6435" i="2" s="1"/>
  <c r="D6356" i="2"/>
  <c r="E6356" i="2" s="1"/>
  <c r="D6390" i="2"/>
  <c r="E6390" i="2" s="1"/>
  <c r="D6381" i="2"/>
  <c r="E6381" i="2" s="1"/>
  <c r="D6391" i="2"/>
  <c r="D6425" i="2"/>
  <c r="D6370" i="2"/>
  <c r="D6426" i="2"/>
  <c r="D6427" i="2"/>
  <c r="E6427" i="2" s="1"/>
  <c r="D6360" i="2"/>
  <c r="E6360" i="2" s="1"/>
  <c r="D6404" i="2"/>
  <c r="E6404" i="2" s="1"/>
  <c r="D6405" i="2"/>
  <c r="E6405" i="2" s="1"/>
  <c r="D6406" i="2"/>
  <c r="E6406" i="2" s="1"/>
  <c r="D6439" i="2"/>
  <c r="E6439" i="2" s="1"/>
  <c r="D6417" i="2"/>
  <c r="E6417" i="2" s="1"/>
  <c r="D6361" i="2"/>
  <c r="E6361" i="2" s="1"/>
  <c r="D6365" i="2"/>
  <c r="E6365" i="2" s="1"/>
  <c r="D6453" i="2"/>
  <c r="E6453" i="2" s="1"/>
  <c r="D6444" i="2"/>
  <c r="E6444" i="2" s="1"/>
  <c r="D6454" i="2"/>
  <c r="E6454" i="2" s="1"/>
  <c r="D6523" i="2"/>
  <c r="E6523" i="2" s="1"/>
  <c r="D6455" i="2"/>
  <c r="D6519" i="2"/>
  <c r="E6519" i="2" s="1"/>
  <c r="D6489" i="2"/>
  <c r="E6489" i="2" s="1"/>
  <c r="D6499" i="2"/>
  <c r="D6494" i="2"/>
  <c r="E6494" i="2" s="1"/>
  <c r="D6510" i="2"/>
  <c r="E6510" i="2" s="1"/>
  <c r="D6451" i="2"/>
  <c r="E6451" i="2" s="1"/>
  <c r="D6450" i="2"/>
  <c r="D6486" i="2"/>
  <c r="E6486" i="2" s="1"/>
  <c r="D6524" i="2"/>
  <c r="E6524" i="2" s="1"/>
  <c r="D6500" i="2"/>
  <c r="E6500" i="2" s="1"/>
  <c r="D6525" i="2"/>
  <c r="E6525" i="2" s="1"/>
  <c r="D6445" i="2"/>
  <c r="E6445" i="2" s="1"/>
  <c r="D6495" i="2"/>
  <c r="E6495" i="2" s="1"/>
  <c r="D6496" i="2"/>
  <c r="E6496" i="2" s="1"/>
  <c r="D6440" i="2"/>
  <c r="E6440" i="2" s="1"/>
  <c r="D6441" i="2"/>
  <c r="D6446" i="2"/>
  <c r="E6446" i="2" s="1"/>
  <c r="D6515" i="2"/>
  <c r="E6515" i="2" s="1"/>
  <c r="D6501" i="2"/>
  <c r="E6501" i="2" s="1"/>
  <c r="D6449" i="2"/>
  <c r="D6505" i="2"/>
  <c r="E6505" i="2" s="1"/>
  <c r="D6506" i="2"/>
  <c r="E6506" i="2" s="1"/>
  <c r="D6507" i="2"/>
  <c r="E6507" i="2" s="1"/>
  <c r="D6508" i="2"/>
  <c r="E6508" i="2" s="1"/>
  <c r="D6509" i="2"/>
  <c r="E6509" i="2" s="1"/>
  <c r="D6516" i="2"/>
  <c r="E6516" i="2" s="1"/>
  <c r="D6517" i="2"/>
  <c r="E6517" i="2" s="1"/>
  <c r="D6483" i="2"/>
  <c r="D6518" i="2"/>
  <c r="E6518" i="2" s="1"/>
  <c r="D6456" i="2"/>
  <c r="E6456" i="2" s="1"/>
  <c r="D6497" i="2"/>
  <c r="E6497" i="2" s="1"/>
  <c r="D6511" i="2"/>
  <c r="D6520" i="2"/>
  <c r="E6520" i="2" s="1"/>
  <c r="D6498" i="2"/>
  <c r="E6498" i="2" s="1"/>
  <c r="D6465" i="2"/>
  <c r="D6502" i="2"/>
  <c r="E6502" i="2" s="1"/>
  <c r="D6484" i="2"/>
  <c r="E6484" i="2" s="1"/>
  <c r="D6487" i="2"/>
  <c r="E6487" i="2" s="1"/>
  <c r="D6466" i="2"/>
  <c r="E6466" i="2" s="1"/>
  <c r="D6474" i="2"/>
  <c r="D6469" i="2"/>
  <c r="E6469" i="2" s="1"/>
  <c r="D6470" i="2"/>
  <c r="E6470" i="2" s="1"/>
  <c r="D6471" i="2"/>
  <c r="E6471" i="2" s="1"/>
  <c r="D6472" i="2"/>
  <c r="E6472" i="2" s="1"/>
  <c r="D6473" i="2"/>
  <c r="E6473" i="2" s="1"/>
  <c r="D6442" i="2"/>
  <c r="E6442" i="2" s="1"/>
  <c r="D6458" i="2"/>
  <c r="D6462" i="2"/>
  <c r="E6462" i="2" s="1"/>
  <c r="D6463" i="2"/>
  <c r="D6459" i="2"/>
  <c r="D6460" i="2"/>
  <c r="E6460" i="2" s="1"/>
  <c r="D6461" i="2"/>
  <c r="E6461" i="2" s="1"/>
  <c r="D6464" i="2"/>
  <c r="E6464" i="2" s="1"/>
  <c r="D6475" i="2"/>
  <c r="E6475" i="2" s="1"/>
  <c r="D6485" i="2"/>
  <c r="E6485" i="2" s="1"/>
  <c r="D6490" i="2"/>
  <c r="E6490" i="2" s="1"/>
  <c r="D6488" i="2"/>
  <c r="D6476" i="2"/>
  <c r="E6476" i="2" s="1"/>
  <c r="D6479" i="2"/>
  <c r="E6479" i="2" s="1"/>
  <c r="D6480" i="2"/>
  <c r="E6480" i="2" s="1"/>
  <c r="D6503" i="2"/>
  <c r="E6503" i="2" s="1"/>
  <c r="D6481" i="2"/>
  <c r="E6481" i="2" s="1"/>
  <c r="D6521" i="2"/>
  <c r="E6521" i="2" s="1"/>
  <c r="D6482" i="2"/>
  <c r="E6482" i="2" s="1"/>
  <c r="D6467" i="2"/>
  <c r="D6522" i="2"/>
  <c r="E6522" i="2" s="1"/>
  <c r="D6443" i="2"/>
  <c r="D6477" i="2"/>
  <c r="E6477" i="2" s="1"/>
  <c r="D6468" i="2"/>
  <c r="E6468" i="2" s="1"/>
  <c r="D6478" i="2"/>
  <c r="E6478" i="2" s="1"/>
  <c r="D6512" i="2"/>
  <c r="D6457" i="2"/>
  <c r="D6513" i="2"/>
  <c r="D6514" i="2"/>
  <c r="E6514" i="2" s="1"/>
  <c r="D6447" i="2"/>
  <c r="E6447" i="2" s="1"/>
  <c r="D6491" i="2"/>
  <c r="D6492" i="2"/>
  <c r="E6492" i="2" s="1"/>
  <c r="D6493" i="2"/>
  <c r="E6493" i="2" s="1"/>
  <c r="D6526" i="2"/>
  <c r="E6526" i="2" s="1"/>
  <c r="D6504" i="2"/>
  <c r="E6504" i="2" s="1"/>
  <c r="D6448" i="2"/>
  <c r="E6448" i="2" s="1"/>
  <c r="D6452" i="2"/>
  <c r="E6452" i="2" s="1"/>
  <c r="D6540" i="2"/>
  <c r="E6540" i="2" s="1"/>
  <c r="D6531" i="2"/>
  <c r="E6531" i="2" s="1"/>
  <c r="D6541" i="2"/>
  <c r="E6541" i="2" s="1"/>
  <c r="D6610" i="2"/>
  <c r="E6610" i="2" s="1"/>
  <c r="D6542" i="2"/>
  <c r="E6542" i="2" s="1"/>
  <c r="D6606" i="2"/>
  <c r="E6606" i="2" s="1"/>
  <c r="D6576" i="2"/>
  <c r="E6576" i="2" s="1"/>
  <c r="D6586" i="2"/>
  <c r="D6581" i="2"/>
  <c r="E6581" i="2" s="1"/>
  <c r="D6597" i="2"/>
  <c r="E6597" i="2" s="1"/>
  <c r="D6538" i="2"/>
  <c r="D6537" i="2"/>
  <c r="E6537" i="2" s="1"/>
  <c r="D6573" i="2"/>
  <c r="E6573" i="2" s="1"/>
  <c r="D6611" i="2"/>
  <c r="E6611" i="2" s="1"/>
  <c r="D6587" i="2"/>
  <c r="E6587" i="2" s="1"/>
  <c r="D6612" i="2"/>
  <c r="E6612" i="2" s="1"/>
  <c r="D6532" i="2"/>
  <c r="E6532" i="2" s="1"/>
  <c r="D6582" i="2"/>
  <c r="E6582" i="2" s="1"/>
  <c r="D6583" i="2"/>
  <c r="E6583" i="2" s="1"/>
  <c r="D6527" i="2"/>
  <c r="E6527" i="2" s="1"/>
  <c r="D6528" i="2"/>
  <c r="D6533" i="2"/>
  <c r="E6533" i="2" s="1"/>
  <c r="D6602" i="2"/>
  <c r="E6602" i="2" s="1"/>
  <c r="D6588" i="2"/>
  <c r="E6588" i="2" s="1"/>
  <c r="D6536" i="2"/>
  <c r="D6592" i="2"/>
  <c r="E6592" i="2" s="1"/>
  <c r="D6593" i="2"/>
  <c r="E6593" i="2" s="1"/>
  <c r="D6594" i="2"/>
  <c r="E6594" i="2" s="1"/>
  <c r="D6595" i="2"/>
  <c r="E6595" i="2" s="1"/>
  <c r="D6596" i="2"/>
  <c r="E6596" i="2" s="1"/>
  <c r="D6603" i="2"/>
  <c r="D6604" i="2"/>
  <c r="E6604" i="2" s="1"/>
  <c r="D6570" i="2"/>
  <c r="D6605" i="2"/>
  <c r="E6605" i="2" s="1"/>
  <c r="D6543" i="2"/>
  <c r="E6543" i="2" s="1"/>
  <c r="D6584" i="2"/>
  <c r="E6584" i="2" s="1"/>
  <c r="D6598" i="2"/>
  <c r="E6598" i="2" s="1"/>
  <c r="D6607" i="2"/>
  <c r="E6607" i="2" s="1"/>
  <c r="D6585" i="2"/>
  <c r="E6585" i="2" s="1"/>
  <c r="D6552" i="2"/>
  <c r="D6589" i="2"/>
  <c r="E6589" i="2" s="1"/>
  <c r="D6571" i="2"/>
  <c r="D6574" i="2"/>
  <c r="E6574" i="2" s="1"/>
  <c r="D6553" i="2"/>
  <c r="E6553" i="2" s="1"/>
  <c r="D6561" i="2"/>
  <c r="D6556" i="2"/>
  <c r="E6556" i="2" s="1"/>
  <c r="D6557" i="2"/>
  <c r="E6557" i="2" s="1"/>
  <c r="D6558" i="2"/>
  <c r="E6558" i="2" s="1"/>
  <c r="D6559" i="2"/>
  <c r="E6559" i="2" s="1"/>
  <c r="D6560" i="2"/>
  <c r="E6560" i="2" s="1"/>
  <c r="D6529" i="2"/>
  <c r="E6529" i="2" s="1"/>
  <c r="D6545" i="2"/>
  <c r="E6545" i="2" s="1"/>
  <c r="D6549" i="2"/>
  <c r="E6549" i="2" s="1"/>
  <c r="D6550" i="2"/>
  <c r="E6550" i="2" s="1"/>
  <c r="D6546" i="2"/>
  <c r="D6547" i="2"/>
  <c r="D6548" i="2"/>
  <c r="E6548" i="2" s="1"/>
  <c r="D6551" i="2"/>
  <c r="E6551" i="2" s="1"/>
  <c r="D6562" i="2"/>
  <c r="D6572" i="2"/>
  <c r="E6572" i="2" s="1"/>
  <c r="D6577" i="2"/>
  <c r="E6577" i="2" s="1"/>
  <c r="D6575" i="2"/>
  <c r="D6563" i="2"/>
  <c r="E6563" i="2" s="1"/>
  <c r="D6566" i="2"/>
  <c r="E6566" i="2" s="1"/>
  <c r="D6567" i="2"/>
  <c r="E6567" i="2" s="1"/>
  <c r="D6590" i="2"/>
  <c r="E6590" i="2" s="1"/>
  <c r="D6568" i="2"/>
  <c r="E6568" i="2" s="1"/>
  <c r="D6608" i="2"/>
  <c r="E6608" i="2" s="1"/>
  <c r="D6569" i="2"/>
  <c r="E6569" i="2" s="1"/>
  <c r="D6554" i="2"/>
  <c r="D6609" i="2"/>
  <c r="E6609" i="2" s="1"/>
  <c r="D6530" i="2"/>
  <c r="D6564" i="2"/>
  <c r="E6564" i="2" s="1"/>
  <c r="D6555" i="2"/>
  <c r="D6565" i="2"/>
  <c r="E6565" i="2" s="1"/>
  <c r="D6599" i="2"/>
  <c r="E6599" i="2" s="1"/>
  <c r="D6544" i="2"/>
  <c r="D6600" i="2"/>
  <c r="D6601" i="2"/>
  <c r="E6601" i="2" s="1"/>
  <c r="D6534" i="2"/>
  <c r="E6534" i="2" s="1"/>
  <c r="D6578" i="2"/>
  <c r="D6579" i="2"/>
  <c r="D6580" i="2"/>
  <c r="E6580" i="2" s="1"/>
  <c r="D6613" i="2"/>
  <c r="E6613" i="2" s="1"/>
  <c r="D6591" i="2"/>
  <c r="E6591" i="2" s="1"/>
  <c r="D6535" i="2"/>
  <c r="E6535" i="2" s="1"/>
  <c r="D6539" i="2"/>
  <c r="D6627" i="2"/>
  <c r="D6618" i="2"/>
  <c r="E6618" i="2" s="1"/>
  <c r="D6628" i="2"/>
  <c r="E6628" i="2" s="1"/>
  <c r="D6697" i="2"/>
  <c r="E6697" i="2" s="1"/>
  <c r="D6629" i="2"/>
  <c r="E6629" i="2" s="1"/>
  <c r="D6693" i="2"/>
  <c r="E6693" i="2" s="1"/>
  <c r="D6663" i="2"/>
  <c r="E6663" i="2" s="1"/>
  <c r="D6673" i="2"/>
  <c r="D6668" i="2"/>
  <c r="E6668" i="2" s="1"/>
  <c r="D6684" i="2"/>
  <c r="E6684" i="2" s="1"/>
  <c r="D6625" i="2"/>
  <c r="D6624" i="2"/>
  <c r="E6624" i="2" s="1"/>
  <c r="D6660" i="2"/>
  <c r="E6660" i="2" s="1"/>
  <c r="D6698" i="2"/>
  <c r="E6698" i="2" s="1"/>
  <c r="D6674" i="2"/>
  <c r="E6674" i="2" s="1"/>
  <c r="D6699" i="2"/>
  <c r="E6699" i="2" s="1"/>
  <c r="D6619" i="2"/>
  <c r="E6619" i="2" s="1"/>
  <c r="D6669" i="2"/>
  <c r="E6669" i="2" s="1"/>
  <c r="D6670" i="2"/>
  <c r="E6670" i="2" s="1"/>
  <c r="D6614" i="2"/>
  <c r="E6614" i="2" s="1"/>
  <c r="D6615" i="2"/>
  <c r="E6615" i="2" s="1"/>
  <c r="D6620" i="2"/>
  <c r="E6620" i="2" s="1"/>
  <c r="D6689" i="2"/>
  <c r="E6689" i="2" s="1"/>
  <c r="D6675" i="2"/>
  <c r="E6675" i="2" s="1"/>
  <c r="D6623" i="2"/>
  <c r="D6679" i="2"/>
  <c r="E6679" i="2" s="1"/>
  <c r="D6680" i="2"/>
  <c r="E6680" i="2" s="1"/>
  <c r="D6681" i="2"/>
  <c r="E6681" i="2" s="1"/>
  <c r="D6682" i="2"/>
  <c r="E6682" i="2" s="1"/>
  <c r="D6683" i="2"/>
  <c r="E6683" i="2" s="1"/>
  <c r="D6690" i="2"/>
  <c r="D6691" i="2"/>
  <c r="E6691" i="2" s="1"/>
  <c r="D6657" i="2"/>
  <c r="D6692" i="2"/>
  <c r="E6692" i="2" s="1"/>
  <c r="D6630" i="2"/>
  <c r="E6630" i="2" s="1"/>
  <c r="D6671" i="2"/>
  <c r="E6671" i="2" s="1"/>
  <c r="D6685" i="2"/>
  <c r="E6685" i="2" s="1"/>
  <c r="D6694" i="2"/>
  <c r="E6694" i="2" s="1"/>
  <c r="D6672" i="2"/>
  <c r="E6672" i="2" s="1"/>
  <c r="D6639" i="2"/>
  <c r="D6676" i="2"/>
  <c r="E6676" i="2" s="1"/>
  <c r="D6658" i="2"/>
  <c r="D6661" i="2"/>
  <c r="E6661" i="2" s="1"/>
  <c r="D6640" i="2"/>
  <c r="E6640" i="2" s="1"/>
  <c r="D6648" i="2"/>
  <c r="E6648" i="2" s="1"/>
  <c r="D6643" i="2"/>
  <c r="E6643" i="2" s="1"/>
  <c r="D6644" i="2"/>
  <c r="E6644" i="2" s="1"/>
  <c r="D6645" i="2"/>
  <c r="E6645" i="2" s="1"/>
  <c r="D6646" i="2"/>
  <c r="E6646" i="2" s="1"/>
  <c r="D6647" i="2"/>
  <c r="E6647" i="2" s="1"/>
  <c r="D6616" i="2"/>
  <c r="E6616" i="2" s="1"/>
  <c r="D6632" i="2"/>
  <c r="E6632" i="2" s="1"/>
  <c r="D6636" i="2"/>
  <c r="E6636" i="2" s="1"/>
  <c r="D6637" i="2"/>
  <c r="E6637" i="2" s="1"/>
  <c r="D6633" i="2"/>
  <c r="D6634" i="2"/>
  <c r="D6635" i="2"/>
  <c r="E6635" i="2" s="1"/>
  <c r="D6638" i="2"/>
  <c r="E6638" i="2" s="1"/>
  <c r="D6649" i="2"/>
  <c r="D6659" i="2"/>
  <c r="D6664" i="2"/>
  <c r="E6664" i="2" s="1"/>
  <c r="D6662" i="2"/>
  <c r="E6662" i="2" s="1"/>
  <c r="D6650" i="2"/>
  <c r="E6650" i="2" s="1"/>
  <c r="D6653" i="2"/>
  <c r="E6653" i="2" s="1"/>
  <c r="D6654" i="2"/>
  <c r="E6654" i="2" s="1"/>
  <c r="D6677" i="2"/>
  <c r="E6677" i="2" s="1"/>
  <c r="D6655" i="2"/>
  <c r="E6655" i="2" s="1"/>
  <c r="D6695" i="2"/>
  <c r="E6695" i="2" s="1"/>
  <c r="D6656" i="2"/>
  <c r="E6656" i="2" s="1"/>
  <c r="D6641" i="2"/>
  <c r="D6696" i="2"/>
  <c r="E6696" i="2" s="1"/>
  <c r="D6617" i="2"/>
  <c r="D6651" i="2"/>
  <c r="D6642" i="2"/>
  <c r="D6652" i="2"/>
  <c r="E6652" i="2" s="1"/>
  <c r="D6686" i="2"/>
  <c r="E6686" i="2" s="1"/>
  <c r="D6631" i="2"/>
  <c r="E6631" i="2" s="1"/>
  <c r="D6687" i="2"/>
  <c r="D6688" i="2"/>
  <c r="E6688" i="2" s="1"/>
  <c r="D6621" i="2"/>
  <c r="E6621" i="2" s="1"/>
  <c r="D6665" i="2"/>
  <c r="D6666" i="2"/>
  <c r="D6667" i="2"/>
  <c r="E6667" i="2" s="1"/>
  <c r="D6700" i="2"/>
  <c r="E6700" i="2" s="1"/>
  <c r="D6678" i="2"/>
  <c r="E6678" i="2" s="1"/>
  <c r="D6622" i="2"/>
  <c r="E6622" i="2" s="1"/>
  <c r="D6626" i="2"/>
  <c r="D6714" i="2"/>
  <c r="D6705" i="2"/>
  <c r="E6705" i="2" s="1"/>
  <c r="D6715" i="2"/>
  <c r="D6784" i="2"/>
  <c r="E6784" i="2" s="1"/>
  <c r="D6716" i="2"/>
  <c r="E6716" i="2" s="1"/>
  <c r="D6780" i="2"/>
  <c r="E6780" i="2" s="1"/>
  <c r="D6750" i="2"/>
  <c r="E6750" i="2" s="1"/>
  <c r="D6760" i="2"/>
  <c r="D6755" i="2"/>
  <c r="E6755" i="2" s="1"/>
  <c r="D6771" i="2"/>
  <c r="D6712" i="2"/>
  <c r="D6711" i="2"/>
  <c r="D6747" i="2"/>
  <c r="D6785" i="2"/>
  <c r="E6785" i="2" s="1"/>
  <c r="D6761" i="2"/>
  <c r="E6761" i="2" s="1"/>
  <c r="D6786" i="2"/>
  <c r="E6786" i="2" s="1"/>
  <c r="D6706" i="2"/>
  <c r="E6706" i="2" s="1"/>
  <c r="D6756" i="2"/>
  <c r="E6756" i="2" s="1"/>
  <c r="D6757" i="2"/>
  <c r="E6757" i="2" s="1"/>
  <c r="D6701" i="2"/>
  <c r="E6701" i="2" s="1"/>
  <c r="D6702" i="2"/>
  <c r="E6702" i="2" s="1"/>
  <c r="D6707" i="2"/>
  <c r="E6707" i="2" s="1"/>
  <c r="D6776" i="2"/>
  <c r="E6776" i="2" s="1"/>
  <c r="D6762" i="2"/>
  <c r="E6762" i="2" s="1"/>
  <c r="D6710" i="2"/>
  <c r="E6710" i="2" s="1"/>
  <c r="D6766" i="2"/>
  <c r="E6766" i="2" s="1"/>
  <c r="D6767" i="2"/>
  <c r="E6767" i="2" s="1"/>
  <c r="D6768" i="2"/>
  <c r="E6768" i="2" s="1"/>
  <c r="D6769" i="2"/>
  <c r="E6769" i="2" s="1"/>
  <c r="D6770" i="2"/>
  <c r="E6770" i="2" s="1"/>
  <c r="D6777" i="2"/>
  <c r="D6778" i="2"/>
  <c r="E6778" i="2" s="1"/>
  <c r="D6744" i="2"/>
  <c r="D6779" i="2"/>
  <c r="E6779" i="2" s="1"/>
  <c r="D6717" i="2"/>
  <c r="E6717" i="2" s="1"/>
  <c r="D6758" i="2"/>
  <c r="E6758" i="2" s="1"/>
  <c r="D6772" i="2"/>
  <c r="E6772" i="2" s="1"/>
  <c r="D6781" i="2"/>
  <c r="E6781" i="2" s="1"/>
  <c r="D6759" i="2"/>
  <c r="E6759" i="2" s="1"/>
  <c r="D6726" i="2"/>
  <c r="E6726" i="2" s="1"/>
  <c r="D6763" i="2"/>
  <c r="E6763" i="2" s="1"/>
  <c r="D6745" i="2"/>
  <c r="D6748" i="2"/>
  <c r="E6748" i="2" s="1"/>
  <c r="D6727" i="2"/>
  <c r="E6727" i="2" s="1"/>
  <c r="D6735" i="2"/>
  <c r="E6735" i="2" s="1"/>
  <c r="D6730" i="2"/>
  <c r="E6730" i="2" s="1"/>
  <c r="D6731" i="2"/>
  <c r="E6731" i="2" s="1"/>
  <c r="D6732" i="2"/>
  <c r="E6732" i="2" s="1"/>
  <c r="D6733" i="2"/>
  <c r="E6733" i="2" s="1"/>
  <c r="D6734" i="2"/>
  <c r="E6734" i="2" s="1"/>
  <c r="D6703" i="2"/>
  <c r="E6703" i="2" s="1"/>
  <c r="D6719" i="2"/>
  <c r="D6723" i="2"/>
  <c r="D6724" i="2"/>
  <c r="E6724" i="2" s="1"/>
  <c r="D6720" i="2"/>
  <c r="D6721" i="2"/>
  <c r="D6722" i="2"/>
  <c r="E6722" i="2" s="1"/>
  <c r="D6725" i="2"/>
  <c r="E6725" i="2" s="1"/>
  <c r="D6736" i="2"/>
  <c r="D6746" i="2"/>
  <c r="D6751" i="2"/>
  <c r="E6751" i="2" s="1"/>
  <c r="D6749" i="2"/>
  <c r="E6749" i="2" s="1"/>
  <c r="D6737" i="2"/>
  <c r="E6737" i="2" s="1"/>
  <c r="D6740" i="2"/>
  <c r="E6740" i="2" s="1"/>
  <c r="D6741" i="2"/>
  <c r="E6741" i="2" s="1"/>
  <c r="D6764" i="2"/>
  <c r="E6764" i="2" s="1"/>
  <c r="D6742" i="2"/>
  <c r="E6742" i="2" s="1"/>
  <c r="D6782" i="2"/>
  <c r="E6782" i="2" s="1"/>
  <c r="D6743" i="2"/>
  <c r="E6743" i="2" s="1"/>
  <c r="D6728" i="2"/>
  <c r="E6728" i="2" s="1"/>
  <c r="D6783" i="2"/>
  <c r="E6783" i="2" s="1"/>
  <c r="D6704" i="2"/>
  <c r="D6738" i="2"/>
  <c r="D6729" i="2"/>
  <c r="D6739" i="2"/>
  <c r="D6773" i="2"/>
  <c r="E6773" i="2" s="1"/>
  <c r="D6718" i="2"/>
  <c r="E6718" i="2" s="1"/>
  <c r="D6774" i="2"/>
  <c r="E6774" i="2" s="1"/>
  <c r="D6775" i="2"/>
  <c r="E6775" i="2" s="1"/>
  <c r="D6708" i="2"/>
  <c r="E6708" i="2" s="1"/>
  <c r="D6752" i="2"/>
  <c r="D6753" i="2"/>
  <c r="D6754" i="2"/>
  <c r="E6754" i="2" s="1"/>
  <c r="D6787" i="2"/>
  <c r="E6787" i="2" s="1"/>
  <c r="D6765" i="2"/>
  <c r="E6765" i="2" s="1"/>
  <c r="D6709" i="2"/>
  <c r="E6709" i="2" s="1"/>
  <c r="D6713" i="2"/>
  <c r="D6801" i="2"/>
  <c r="D6792" i="2"/>
  <c r="E6792" i="2" s="1"/>
  <c r="D6802" i="2"/>
  <c r="D6871" i="2"/>
  <c r="E6871" i="2" s="1"/>
  <c r="D6803" i="2"/>
  <c r="D6867" i="2"/>
  <c r="E6867" i="2" s="1"/>
  <c r="D6837" i="2"/>
  <c r="E6837" i="2" s="1"/>
  <c r="D6847" i="2"/>
  <c r="D6842" i="2"/>
  <c r="E6842" i="2" s="1"/>
  <c r="D6858" i="2"/>
  <c r="D6799" i="2"/>
  <c r="D6798" i="2"/>
  <c r="E6798" i="2" s="1"/>
  <c r="D6834" i="2"/>
  <c r="D6872" i="2"/>
  <c r="E6872" i="2" s="1"/>
  <c r="D6848" i="2"/>
  <c r="E6848" i="2" s="1"/>
  <c r="D6873" i="2"/>
  <c r="E6873" i="2" s="1"/>
  <c r="D6793" i="2"/>
  <c r="E6793" i="2" s="1"/>
  <c r="D6843" i="2"/>
  <c r="E6843" i="2" s="1"/>
  <c r="D6844" i="2"/>
  <c r="E6844" i="2" s="1"/>
  <c r="D6788" i="2"/>
  <c r="E6788" i="2" s="1"/>
  <c r="D6789" i="2"/>
  <c r="E6789" i="2" s="1"/>
  <c r="D6794" i="2"/>
  <c r="E6794" i="2" s="1"/>
  <c r="D6863" i="2"/>
  <c r="E6863" i="2" s="1"/>
  <c r="D6849" i="2"/>
  <c r="E6849" i="2" s="1"/>
  <c r="D6797" i="2"/>
  <c r="E6797" i="2" s="1"/>
  <c r="D6853" i="2"/>
  <c r="E6853" i="2" s="1"/>
  <c r="D6854" i="2"/>
  <c r="E6854" i="2" s="1"/>
  <c r="D6855" i="2"/>
  <c r="E6855" i="2" s="1"/>
  <c r="D6856" i="2"/>
  <c r="E6856" i="2" s="1"/>
  <c r="D6857" i="2"/>
  <c r="E6857" i="2" s="1"/>
  <c r="D6864" i="2"/>
  <c r="E6864" i="2" s="1"/>
  <c r="D6865" i="2"/>
  <c r="E6865" i="2" s="1"/>
  <c r="D6831" i="2"/>
  <c r="D6866" i="2"/>
  <c r="E6866" i="2" s="1"/>
  <c r="D6804" i="2"/>
  <c r="E6804" i="2" s="1"/>
  <c r="D6845" i="2"/>
  <c r="E6845" i="2" s="1"/>
  <c r="D6859" i="2"/>
  <c r="D6868" i="2"/>
  <c r="E6868" i="2" s="1"/>
  <c r="D6846" i="2"/>
  <c r="E6846" i="2" s="1"/>
  <c r="D6813" i="2"/>
  <c r="E6813" i="2" s="1"/>
  <c r="D6850" i="2"/>
  <c r="E6850" i="2" s="1"/>
  <c r="D6832" i="2"/>
  <c r="D6835" i="2"/>
  <c r="D6814" i="2"/>
  <c r="E6814" i="2" s="1"/>
  <c r="D6822" i="2"/>
  <c r="E6822" i="2" s="1"/>
  <c r="D6817" i="2"/>
  <c r="E6817" i="2" s="1"/>
  <c r="D6818" i="2"/>
  <c r="E6818" i="2" s="1"/>
  <c r="D6819" i="2"/>
  <c r="E6819" i="2" s="1"/>
  <c r="D6820" i="2"/>
  <c r="E6820" i="2" s="1"/>
  <c r="D6821" i="2"/>
  <c r="E6821" i="2" s="1"/>
  <c r="D6790" i="2"/>
  <c r="E6790" i="2" s="1"/>
  <c r="D6806" i="2"/>
  <c r="E6806" i="2" s="1"/>
  <c r="D6810" i="2"/>
  <c r="D6811" i="2"/>
  <c r="D6807" i="2"/>
  <c r="E6807" i="2" s="1"/>
  <c r="D6808" i="2"/>
  <c r="D6809" i="2"/>
  <c r="E6809" i="2" s="1"/>
  <c r="D6812" i="2"/>
  <c r="E6812" i="2" s="1"/>
  <c r="D6823" i="2"/>
  <c r="D6833" i="2"/>
  <c r="D6838" i="2"/>
  <c r="E6838" i="2" s="1"/>
  <c r="D6836" i="2"/>
  <c r="E6836" i="2" s="1"/>
  <c r="D6824" i="2"/>
  <c r="E6824" i="2" s="1"/>
  <c r="D6827" i="2"/>
  <c r="E6827" i="2" s="1"/>
  <c r="D6828" i="2"/>
  <c r="E6828" i="2" s="1"/>
  <c r="D6851" i="2"/>
  <c r="E6851" i="2" s="1"/>
  <c r="D6829" i="2"/>
  <c r="E6829" i="2" s="1"/>
  <c r="D6869" i="2"/>
  <c r="E6869" i="2" s="1"/>
  <c r="D6830" i="2"/>
  <c r="E6830" i="2" s="1"/>
  <c r="D6815" i="2"/>
  <c r="E6815" i="2" s="1"/>
  <c r="D6870" i="2"/>
  <c r="E6870" i="2" s="1"/>
  <c r="D6791" i="2"/>
  <c r="D6825" i="2"/>
  <c r="D6816" i="2"/>
  <c r="D6826" i="2"/>
  <c r="D6860" i="2"/>
  <c r="E6860" i="2" s="1"/>
  <c r="D6805" i="2"/>
  <c r="E6805" i="2" s="1"/>
  <c r="D6861" i="2"/>
  <c r="E6861" i="2" s="1"/>
  <c r="D6862" i="2"/>
  <c r="E6862" i="2" s="1"/>
  <c r="D6795" i="2"/>
  <c r="E6795" i="2" s="1"/>
  <c r="D6839" i="2"/>
  <c r="D6840" i="2"/>
  <c r="D6841" i="2"/>
  <c r="E6841" i="2" s="1"/>
  <c r="D6874" i="2"/>
  <c r="E6874" i="2" s="1"/>
  <c r="D6852" i="2"/>
  <c r="E6852" i="2" s="1"/>
  <c r="D6796" i="2"/>
  <c r="E6796" i="2" s="1"/>
  <c r="D6800" i="2"/>
  <c r="E6800" i="2" s="1"/>
  <c r="D6888" i="2"/>
  <c r="D6879" i="2"/>
  <c r="E6879" i="2" s="1"/>
  <c r="D6889" i="2"/>
  <c r="D6958" i="2"/>
  <c r="E6958" i="2" s="1"/>
  <c r="D6890" i="2"/>
  <c r="D6954" i="2"/>
  <c r="E6954" i="2" s="1"/>
  <c r="D6924" i="2"/>
  <c r="E6924" i="2" s="1"/>
  <c r="D6934" i="2"/>
  <c r="E6934" i="2" s="1"/>
  <c r="D6929" i="2"/>
  <c r="E6929" i="2" s="1"/>
  <c r="D6945" i="2"/>
  <c r="D6886" i="2"/>
  <c r="E6886" i="2" s="1"/>
  <c r="D6885" i="2"/>
  <c r="E6885" i="2" s="1"/>
  <c r="D6921" i="2"/>
  <c r="D6959" i="2"/>
  <c r="E6959" i="2" s="1"/>
  <c r="D6935" i="2"/>
  <c r="E6935" i="2" s="1"/>
  <c r="D6960" i="2"/>
  <c r="E6960" i="2" s="1"/>
  <c r="D6880" i="2"/>
  <c r="E6880" i="2" s="1"/>
  <c r="D6930" i="2"/>
  <c r="E6930" i="2" s="1"/>
  <c r="D6931" i="2"/>
  <c r="D6875" i="2"/>
  <c r="E6875" i="2" s="1"/>
  <c r="D6876" i="2"/>
  <c r="E6876" i="2" s="1"/>
  <c r="D6881" i="2"/>
  <c r="E6881" i="2" s="1"/>
  <c r="D6950" i="2"/>
  <c r="E6950" i="2" s="1"/>
  <c r="D6936" i="2"/>
  <c r="E6936" i="2" s="1"/>
  <c r="D6884" i="2"/>
  <c r="E6884" i="2" s="1"/>
  <c r="D6940" i="2"/>
  <c r="E6940" i="2" s="1"/>
  <c r="D6941" i="2"/>
  <c r="E6941" i="2" s="1"/>
  <c r="D6942" i="2"/>
  <c r="E6942" i="2" s="1"/>
  <c r="D6943" i="2"/>
  <c r="E6943" i="2" s="1"/>
  <c r="D6944" i="2"/>
  <c r="E6944" i="2" s="1"/>
  <c r="D6951" i="2"/>
  <c r="E6951" i="2" s="1"/>
  <c r="D6952" i="2"/>
  <c r="E6952" i="2" s="1"/>
  <c r="D6918" i="2"/>
  <c r="E6918" i="2" s="1"/>
  <c r="D6953" i="2"/>
  <c r="E6953" i="2" s="1"/>
  <c r="D6891" i="2"/>
  <c r="D6932" i="2"/>
  <c r="E6932" i="2" s="1"/>
  <c r="D6946" i="2"/>
  <c r="D6955" i="2"/>
  <c r="E6955" i="2" s="1"/>
  <c r="D6933" i="2"/>
  <c r="E6933" i="2" s="1"/>
  <c r="D6900" i="2"/>
  <c r="E6900" i="2" s="1"/>
  <c r="D6937" i="2"/>
  <c r="E6937" i="2" s="1"/>
  <c r="D6919" i="2"/>
  <c r="D6922" i="2"/>
  <c r="D6901" i="2"/>
  <c r="E6901" i="2" s="1"/>
  <c r="D6909" i="2"/>
  <c r="E6909" i="2" s="1"/>
  <c r="D6904" i="2"/>
  <c r="E6904" i="2" s="1"/>
  <c r="D6905" i="2"/>
  <c r="E6905" i="2" s="1"/>
  <c r="D6906" i="2"/>
  <c r="E6906" i="2" s="1"/>
  <c r="D6907" i="2"/>
  <c r="E6907" i="2" s="1"/>
  <c r="D6908" i="2"/>
  <c r="E6908" i="2" s="1"/>
  <c r="D6877" i="2"/>
  <c r="E6877" i="2" s="1"/>
  <c r="D6893" i="2"/>
  <c r="E6893" i="2" s="1"/>
  <c r="D6897" i="2"/>
  <c r="D6898" i="2"/>
  <c r="D6894" i="2"/>
  <c r="E6894" i="2" s="1"/>
  <c r="D6895" i="2"/>
  <c r="E6895" i="2" s="1"/>
  <c r="D6896" i="2"/>
  <c r="E6896" i="2" s="1"/>
  <c r="D6899" i="2"/>
  <c r="E6899" i="2" s="1"/>
  <c r="D6910" i="2"/>
  <c r="E6910" i="2" s="1"/>
  <c r="D6920" i="2"/>
  <c r="D6925" i="2"/>
  <c r="E6925" i="2" s="1"/>
  <c r="D6923" i="2"/>
  <c r="D6911" i="2"/>
  <c r="E6911" i="2" s="1"/>
  <c r="D6914" i="2"/>
  <c r="E6914" i="2" s="1"/>
  <c r="D6915" i="2"/>
  <c r="E6915" i="2" s="1"/>
  <c r="D6938" i="2"/>
  <c r="E6938" i="2" s="1"/>
  <c r="D6916" i="2"/>
  <c r="E6916" i="2" s="1"/>
  <c r="D6956" i="2"/>
  <c r="E6956" i="2" s="1"/>
  <c r="D6917" i="2"/>
  <c r="E6917" i="2" s="1"/>
  <c r="D6902" i="2"/>
  <c r="E6902" i="2" s="1"/>
  <c r="D6957" i="2"/>
  <c r="E6957" i="2" s="1"/>
  <c r="D6878" i="2"/>
  <c r="E6878" i="2" s="1"/>
  <c r="D6912" i="2"/>
  <c r="D6903" i="2"/>
  <c r="D6913" i="2"/>
  <c r="D6947" i="2"/>
  <c r="D6892" i="2"/>
  <c r="E6892" i="2" s="1"/>
  <c r="D6948" i="2"/>
  <c r="E6948" i="2" s="1"/>
  <c r="D6949" i="2"/>
  <c r="E6949" i="2" s="1"/>
  <c r="D6882" i="2"/>
  <c r="E6882" i="2" s="1"/>
  <c r="D6926" i="2"/>
  <c r="E6926" i="2" s="1"/>
  <c r="D6927" i="2"/>
  <c r="D6928" i="2"/>
  <c r="E6928" i="2" s="1"/>
  <c r="D6961" i="2"/>
  <c r="E6961" i="2" s="1"/>
  <c r="D6939" i="2"/>
  <c r="E6939" i="2" s="1"/>
  <c r="D6883" i="2"/>
  <c r="E6883" i="2" s="1"/>
  <c r="D6887" i="2"/>
  <c r="E6887" i="2" s="1"/>
  <c r="D6975" i="2"/>
  <c r="E6975" i="2" s="1"/>
  <c r="D6966" i="2"/>
  <c r="E6966" i="2" s="1"/>
  <c r="D6976" i="2"/>
  <c r="D7045" i="2"/>
  <c r="E7045" i="2" s="1"/>
  <c r="D6977" i="2"/>
  <c r="D7041" i="2"/>
  <c r="E7041" i="2" s="1"/>
  <c r="D7011" i="2"/>
  <c r="E7011" i="2" s="1"/>
  <c r="D7021" i="2"/>
  <c r="E7021" i="2" s="1"/>
  <c r="D7016" i="2"/>
  <c r="E7016" i="2" s="1"/>
  <c r="D7032" i="2"/>
  <c r="D6973" i="2"/>
  <c r="E6973" i="2" s="1"/>
  <c r="D6972" i="2"/>
  <c r="E6972" i="2" s="1"/>
  <c r="D7008" i="2"/>
  <c r="D7046" i="2"/>
  <c r="E7046" i="2" s="1"/>
  <c r="D7022" i="2"/>
  <c r="E7022" i="2" s="1"/>
  <c r="D7047" i="2"/>
  <c r="E7047" i="2" s="1"/>
  <c r="D6967" i="2"/>
  <c r="E6967" i="2" s="1"/>
  <c r="D7017" i="2"/>
  <c r="E7017" i="2" s="1"/>
  <c r="D7018" i="2"/>
  <c r="D6962" i="2"/>
  <c r="E6962" i="2" s="1"/>
  <c r="D6963" i="2"/>
  <c r="D6968" i="2"/>
  <c r="E6968" i="2" s="1"/>
  <c r="D7037" i="2"/>
  <c r="E7037" i="2" s="1"/>
  <c r="D7023" i="2"/>
  <c r="E7023" i="2" s="1"/>
  <c r="D6971" i="2"/>
  <c r="E6971" i="2" s="1"/>
  <c r="D7027" i="2"/>
  <c r="E7027" i="2" s="1"/>
  <c r="D7028" i="2"/>
  <c r="E7028" i="2" s="1"/>
  <c r="D7029" i="2"/>
  <c r="E7029" i="2" s="1"/>
  <c r="D7030" i="2"/>
  <c r="E7030" i="2" s="1"/>
  <c r="D7031" i="2"/>
  <c r="E7031" i="2" s="1"/>
  <c r="D7038" i="2"/>
  <c r="E7038" i="2" s="1"/>
  <c r="D7039" i="2"/>
  <c r="E7039" i="2" s="1"/>
  <c r="D7005" i="2"/>
  <c r="E7005" i="2" s="1"/>
  <c r="D7040" i="2"/>
  <c r="E7040" i="2" s="1"/>
  <c r="D6978" i="2"/>
  <c r="D7019" i="2"/>
  <c r="E7019" i="2" s="1"/>
  <c r="D7033" i="2"/>
  <c r="D7042" i="2"/>
  <c r="E7042" i="2" s="1"/>
  <c r="D7020" i="2"/>
  <c r="E7020" i="2" s="1"/>
  <c r="D6987" i="2"/>
  <c r="D7024" i="2"/>
  <c r="E7024" i="2" s="1"/>
  <c r="D7006" i="2"/>
  <c r="E7006" i="2" s="1"/>
  <c r="D7009" i="2"/>
  <c r="D6988" i="2"/>
  <c r="E6988" i="2" s="1"/>
  <c r="D6996" i="2"/>
  <c r="E6996" i="2" s="1"/>
  <c r="D6991" i="2"/>
  <c r="E6991" i="2" s="1"/>
  <c r="D6992" i="2"/>
  <c r="E6992" i="2" s="1"/>
  <c r="D6993" i="2"/>
  <c r="E6993" i="2" s="1"/>
  <c r="D6994" i="2"/>
  <c r="E6994" i="2" s="1"/>
  <c r="D6995" i="2"/>
  <c r="E6995" i="2" s="1"/>
  <c r="D6964" i="2"/>
  <c r="E6964" i="2" s="1"/>
  <c r="D6980" i="2"/>
  <c r="E6980" i="2" s="1"/>
  <c r="D6984" i="2"/>
  <c r="D6985" i="2"/>
  <c r="D6981" i="2"/>
  <c r="E6981" i="2" s="1"/>
  <c r="D6982" i="2"/>
  <c r="E6982" i="2" s="1"/>
  <c r="D6983" i="2"/>
  <c r="E6983" i="2" s="1"/>
  <c r="D6986" i="2"/>
  <c r="E6986" i="2" s="1"/>
  <c r="D6997" i="2"/>
  <c r="E6997" i="2" s="1"/>
  <c r="D7007" i="2"/>
  <c r="D7012" i="2"/>
  <c r="E7012" i="2" s="1"/>
  <c r="D7010" i="2"/>
  <c r="D6998" i="2"/>
  <c r="E6998" i="2" s="1"/>
  <c r="D7001" i="2"/>
  <c r="E7001" i="2" s="1"/>
  <c r="D7002" i="2"/>
  <c r="E7002" i="2" s="1"/>
  <c r="D7025" i="2"/>
  <c r="E7025" i="2" s="1"/>
  <c r="D7003" i="2"/>
  <c r="E7003" i="2" s="1"/>
  <c r="D7043" i="2"/>
  <c r="E7043" i="2" s="1"/>
  <c r="D7004" i="2"/>
  <c r="E7004" i="2" s="1"/>
  <c r="D6989" i="2"/>
  <c r="E6989" i="2" s="1"/>
  <c r="D7044" i="2"/>
  <c r="E7044" i="2" s="1"/>
  <c r="D6965" i="2"/>
  <c r="E6965" i="2" s="1"/>
  <c r="D6999" i="2"/>
  <c r="E6999" i="2" s="1"/>
  <c r="D6990" i="2"/>
  <c r="E6990" i="2" s="1"/>
  <c r="D7000" i="2"/>
  <c r="D7034" i="2"/>
  <c r="D6979" i="2"/>
  <c r="D7035" i="2"/>
  <c r="D7036" i="2"/>
  <c r="E7036" i="2" s="1"/>
  <c r="D6969" i="2"/>
  <c r="E6969" i="2" s="1"/>
  <c r="D7013" i="2"/>
  <c r="E7013" i="2" s="1"/>
  <c r="D7014" i="2"/>
  <c r="E7014" i="2" s="1"/>
  <c r="D7015" i="2"/>
  <c r="E7015" i="2" s="1"/>
  <c r="D7048" i="2"/>
  <c r="E7048" i="2" s="1"/>
  <c r="D7026" i="2"/>
  <c r="E7026" i="2" s="1"/>
  <c r="D6970" i="2"/>
  <c r="E6970" i="2" s="1"/>
  <c r="D6974" i="2"/>
  <c r="E6974" i="2" s="1"/>
  <c r="D7062" i="2"/>
  <c r="E7062" i="2" s="1"/>
  <c r="D7053" i="2"/>
  <c r="E7053" i="2" s="1"/>
  <c r="D7063" i="2"/>
  <c r="D7132" i="2"/>
  <c r="E7132" i="2" s="1"/>
  <c r="D7064" i="2"/>
  <c r="D7128" i="2"/>
  <c r="E7128" i="2" s="1"/>
  <c r="D7098" i="2"/>
  <c r="E7098" i="2" s="1"/>
  <c r="D7108" i="2"/>
  <c r="E7108" i="2" s="1"/>
  <c r="D7103" i="2"/>
  <c r="E7103" i="2" s="1"/>
  <c r="D7119" i="2"/>
  <c r="E7119" i="2" s="1"/>
  <c r="D7060" i="2"/>
  <c r="E7060" i="2" s="1"/>
  <c r="D7059" i="2"/>
  <c r="D7095" i="2"/>
  <c r="D7133" i="2"/>
  <c r="E7133" i="2" s="1"/>
  <c r="D7109" i="2"/>
  <c r="E7109" i="2" s="1"/>
  <c r="D7134" i="2"/>
  <c r="E7134" i="2" s="1"/>
  <c r="D7054" i="2"/>
  <c r="E7054" i="2" s="1"/>
  <c r="D7104" i="2"/>
  <c r="E7104" i="2" s="1"/>
  <c r="D7105" i="2"/>
  <c r="D7049" i="2"/>
  <c r="E7049" i="2" s="1"/>
  <c r="D7050" i="2"/>
  <c r="D7055" i="2"/>
  <c r="E7055" i="2" s="1"/>
  <c r="D7124" i="2"/>
  <c r="E7124" i="2" s="1"/>
  <c r="D7110" i="2"/>
  <c r="E7110" i="2" s="1"/>
  <c r="D7058" i="2"/>
  <c r="D7114" i="2"/>
  <c r="E7114" i="2" s="1"/>
  <c r="D7115" i="2"/>
  <c r="E7115" i="2" s="1"/>
  <c r="D7116" i="2"/>
  <c r="E7116" i="2" s="1"/>
  <c r="D7117" i="2"/>
  <c r="E7117" i="2" s="1"/>
  <c r="D7118" i="2"/>
  <c r="E7118" i="2" s="1"/>
  <c r="D7125" i="2"/>
  <c r="E7125" i="2" s="1"/>
  <c r="D7126" i="2"/>
  <c r="E7126" i="2" s="1"/>
  <c r="D7092" i="2"/>
  <c r="E7092" i="2" s="1"/>
  <c r="D7127" i="2"/>
  <c r="E7127" i="2" s="1"/>
  <c r="D7065" i="2"/>
  <c r="D7106" i="2"/>
  <c r="E7106" i="2" s="1"/>
  <c r="D7120" i="2"/>
  <c r="D7129" i="2"/>
  <c r="E7129" i="2" s="1"/>
  <c r="D7107" i="2"/>
  <c r="E7107" i="2" s="1"/>
  <c r="D7074" i="2"/>
  <c r="D7111" i="2"/>
  <c r="E7111" i="2" s="1"/>
  <c r="D7093" i="2"/>
  <c r="E7093" i="2" s="1"/>
  <c r="D7096" i="2"/>
  <c r="D7075" i="2"/>
  <c r="E7075" i="2" s="1"/>
  <c r="D7083" i="2"/>
  <c r="D7078" i="2"/>
  <c r="E7078" i="2" s="1"/>
  <c r="D7079" i="2"/>
  <c r="E7079" i="2" s="1"/>
  <c r="D7080" i="2"/>
  <c r="E7080" i="2" s="1"/>
  <c r="D7081" i="2"/>
  <c r="E7081" i="2" s="1"/>
  <c r="D7082" i="2"/>
  <c r="E7082" i="2" s="1"/>
  <c r="D7051" i="2"/>
  <c r="E7051" i="2" s="1"/>
  <c r="D7067" i="2"/>
  <c r="D7071" i="2"/>
  <c r="E7071" i="2" s="1"/>
  <c r="D7072" i="2"/>
  <c r="D7068" i="2"/>
  <c r="E7068" i="2" s="1"/>
  <c r="D7069" i="2"/>
  <c r="E7069" i="2" s="1"/>
  <c r="D7070" i="2"/>
  <c r="E7070" i="2" s="1"/>
  <c r="D7073" i="2"/>
  <c r="E7073" i="2" s="1"/>
  <c r="D7084" i="2"/>
  <c r="E7084" i="2" s="1"/>
  <c r="D7094" i="2"/>
  <c r="E7094" i="2" s="1"/>
  <c r="D7099" i="2"/>
  <c r="E7099" i="2" s="1"/>
  <c r="D7097" i="2"/>
  <c r="D7085" i="2"/>
  <c r="E7085" i="2" s="1"/>
  <c r="D7088" i="2"/>
  <c r="E7088" i="2" s="1"/>
  <c r="D7089" i="2"/>
  <c r="E7089" i="2" s="1"/>
  <c r="D7112" i="2"/>
  <c r="E7112" i="2" s="1"/>
  <c r="D7090" i="2"/>
  <c r="E7090" i="2" s="1"/>
  <c r="D7130" i="2"/>
  <c r="E7130" i="2" s="1"/>
  <c r="D7091" i="2"/>
  <c r="E7091" i="2" s="1"/>
  <c r="D7076" i="2"/>
  <c r="E7076" i="2" s="1"/>
  <c r="D7131" i="2"/>
  <c r="E7131" i="2" s="1"/>
  <c r="D7052" i="2"/>
  <c r="E7052" i="2" s="1"/>
  <c r="D7086" i="2"/>
  <c r="E7086" i="2" s="1"/>
  <c r="D7077" i="2"/>
  <c r="E7077" i="2" s="1"/>
  <c r="D7087" i="2"/>
  <c r="D7121" i="2"/>
  <c r="D7066" i="2"/>
  <c r="D7122" i="2"/>
  <c r="D7123" i="2"/>
  <c r="E7123" i="2" s="1"/>
  <c r="D7056" i="2"/>
  <c r="E7056" i="2" s="1"/>
  <c r="D7100" i="2"/>
  <c r="E7100" i="2" s="1"/>
  <c r="D7101" i="2"/>
  <c r="E7101" i="2" s="1"/>
  <c r="D7102" i="2"/>
  <c r="E7102" i="2" s="1"/>
  <c r="D7135" i="2"/>
  <c r="E7135" i="2" s="1"/>
  <c r="D7113" i="2"/>
  <c r="E7113" i="2" s="1"/>
  <c r="D7057" i="2"/>
  <c r="E7057" i="2" s="1"/>
  <c r="D7061" i="2"/>
  <c r="E7061" i="2" s="1"/>
  <c r="D7149" i="2"/>
  <c r="E7149" i="2" s="1"/>
  <c r="D7140" i="2"/>
  <c r="E7140" i="2" s="1"/>
  <c r="D7150" i="2"/>
  <c r="E7150" i="2" s="1"/>
  <c r="D7219" i="2"/>
  <c r="E7219" i="2" s="1"/>
  <c r="D7151" i="2"/>
  <c r="D7215" i="2"/>
  <c r="E7215" i="2" s="1"/>
  <c r="D7185" i="2"/>
  <c r="E7185" i="2" s="1"/>
  <c r="D7195" i="2"/>
  <c r="D7190" i="2"/>
  <c r="E7190" i="2" s="1"/>
  <c r="D7206" i="2"/>
  <c r="E7206" i="2" s="1"/>
  <c r="D7147" i="2"/>
  <c r="E7147" i="2" s="1"/>
  <c r="D7146" i="2"/>
  <c r="D7182" i="2"/>
  <c r="E7182" i="2" s="1"/>
  <c r="D7220" i="2"/>
  <c r="E7220" i="2" s="1"/>
  <c r="D7196" i="2"/>
  <c r="E7196" i="2" s="1"/>
  <c r="D7221" i="2"/>
  <c r="E7221" i="2" s="1"/>
  <c r="D7141" i="2"/>
  <c r="E7141" i="2" s="1"/>
  <c r="D7191" i="2"/>
  <c r="E7191" i="2" s="1"/>
  <c r="D7192" i="2"/>
  <c r="E7192" i="2" s="1"/>
  <c r="D7136" i="2"/>
  <c r="E7136" i="2" s="1"/>
  <c r="D7137" i="2"/>
  <c r="D7142" i="2"/>
  <c r="E7142" i="2" s="1"/>
  <c r="D7211" i="2"/>
  <c r="E7211" i="2" s="1"/>
  <c r="D7197" i="2"/>
  <c r="E7197" i="2" s="1"/>
  <c r="D7145" i="2"/>
  <c r="D7201" i="2"/>
  <c r="E7201" i="2" s="1"/>
  <c r="D7202" i="2"/>
  <c r="E7202" i="2" s="1"/>
  <c r="D7203" i="2"/>
  <c r="E7203" i="2" s="1"/>
  <c r="D7204" i="2"/>
  <c r="E7204" i="2" s="1"/>
  <c r="D7205" i="2"/>
  <c r="E7205" i="2" s="1"/>
  <c r="D7212" i="2"/>
  <c r="E7212" i="2" s="1"/>
  <c r="D7213" i="2"/>
  <c r="E7213" i="2" s="1"/>
  <c r="D7179" i="2"/>
  <c r="D7214" i="2"/>
  <c r="E7214" i="2" s="1"/>
  <c r="D7152" i="2"/>
  <c r="E7152" i="2" s="1"/>
  <c r="D7193" i="2"/>
  <c r="E7193" i="2" s="1"/>
  <c r="D7207" i="2"/>
  <c r="D7216" i="2"/>
  <c r="E7216" i="2" s="1"/>
  <c r="D7194" i="2"/>
  <c r="E7194" i="2" s="1"/>
  <c r="D7161" i="2"/>
  <c r="D7198" i="2"/>
  <c r="E7198" i="2" s="1"/>
  <c r="D7180" i="2"/>
  <c r="E7180" i="2" s="1"/>
  <c r="D7183" i="2"/>
  <c r="E7183" i="2" s="1"/>
  <c r="D7162" i="2"/>
  <c r="E7162" i="2" s="1"/>
  <c r="D7170" i="2"/>
  <c r="D7165" i="2"/>
  <c r="E7165" i="2" s="1"/>
  <c r="D7166" i="2"/>
  <c r="E7166" i="2" s="1"/>
  <c r="D7167" i="2"/>
  <c r="E7167" i="2" s="1"/>
  <c r="D7168" i="2"/>
  <c r="E7168" i="2" s="1"/>
  <c r="D7169" i="2"/>
  <c r="E7169" i="2" s="1"/>
  <c r="D7138" i="2"/>
  <c r="E7138" i="2" s="1"/>
  <c r="D7154" i="2"/>
  <c r="D7158" i="2"/>
  <c r="E7158" i="2" s="1"/>
  <c r="D7159" i="2"/>
  <c r="E7159" i="2" s="1"/>
  <c r="D7155" i="2"/>
  <c r="D7156" i="2"/>
  <c r="E7156" i="2" s="1"/>
  <c r="D7157" i="2"/>
  <c r="E7157" i="2" s="1"/>
  <c r="D7160" i="2"/>
  <c r="E7160" i="2" s="1"/>
  <c r="D7171" i="2"/>
  <c r="E7171" i="2" s="1"/>
  <c r="D7181" i="2"/>
  <c r="E7181" i="2" s="1"/>
  <c r="D7186" i="2"/>
  <c r="E7186" i="2" s="1"/>
  <c r="D7184" i="2"/>
  <c r="D7172" i="2"/>
  <c r="E7172" i="2" s="1"/>
  <c r="D7175" i="2"/>
  <c r="E7175" i="2" s="1"/>
  <c r="D7176" i="2"/>
  <c r="E7176" i="2" s="1"/>
  <c r="D7199" i="2"/>
  <c r="E7199" i="2" s="1"/>
  <c r="D7177" i="2"/>
  <c r="E7177" i="2" s="1"/>
  <c r="D7217" i="2"/>
  <c r="E7217" i="2" s="1"/>
  <c r="D7178" i="2"/>
  <c r="E7178" i="2" s="1"/>
  <c r="D7163" i="2"/>
  <c r="D7218" i="2"/>
  <c r="E7218" i="2" s="1"/>
  <c r="D7139" i="2"/>
  <c r="D7173" i="2"/>
  <c r="E7173" i="2" s="1"/>
  <c r="D7164" i="2"/>
  <c r="E7164" i="2" s="1"/>
  <c r="D7174" i="2"/>
  <c r="E7174" i="2" s="1"/>
  <c r="D7208" i="2"/>
  <c r="D7153" i="2"/>
  <c r="D7209" i="2"/>
  <c r="D7210" i="2"/>
  <c r="E7210" i="2" s="1"/>
  <c r="D7143" i="2"/>
  <c r="E7143" i="2" s="1"/>
  <c r="D7187" i="2"/>
  <c r="D7188" i="2"/>
  <c r="E7188" i="2" s="1"/>
  <c r="D7189" i="2"/>
  <c r="E7189" i="2" s="1"/>
  <c r="D7222" i="2"/>
  <c r="E7222" i="2" s="1"/>
  <c r="D7200" i="2"/>
  <c r="E7200" i="2" s="1"/>
  <c r="D7144" i="2"/>
  <c r="E7144" i="2" s="1"/>
  <c r="D7148" i="2"/>
  <c r="E7148" i="2" s="1"/>
  <c r="D7236" i="2"/>
  <c r="E7236" i="2" s="1"/>
  <c r="D7227" i="2"/>
  <c r="E7227" i="2" s="1"/>
  <c r="D7237" i="2"/>
  <c r="E7237" i="2" s="1"/>
  <c r="D7306" i="2"/>
  <c r="E7306" i="2" s="1"/>
  <c r="D7238" i="2"/>
  <c r="E7238" i="2" s="1"/>
  <c r="D7302" i="2"/>
  <c r="E7302" i="2" s="1"/>
  <c r="D7272" i="2"/>
  <c r="E7272" i="2" s="1"/>
  <c r="D7282" i="2"/>
  <c r="D7277" i="2"/>
  <c r="E7277" i="2" s="1"/>
  <c r="D7293" i="2"/>
  <c r="E7293" i="2" s="1"/>
  <c r="D7234" i="2"/>
  <c r="D7233" i="2"/>
  <c r="E7233" i="2" s="1"/>
  <c r="D7269" i="2"/>
  <c r="E7269" i="2" s="1"/>
  <c r="D7307" i="2"/>
  <c r="E7307" i="2" s="1"/>
  <c r="D7283" i="2"/>
  <c r="E7283" i="2" s="1"/>
  <c r="D7308" i="2"/>
  <c r="E7308" i="2" s="1"/>
  <c r="D7228" i="2"/>
  <c r="E7228" i="2" s="1"/>
  <c r="D7278" i="2"/>
  <c r="E7278" i="2" s="1"/>
  <c r="D7279" i="2"/>
  <c r="E7279" i="2" s="1"/>
  <c r="D7223" i="2"/>
  <c r="E7223" i="2" s="1"/>
  <c r="D7224" i="2"/>
  <c r="D7229" i="2"/>
  <c r="E7229" i="2" s="1"/>
  <c r="D7298" i="2"/>
  <c r="E7298" i="2" s="1"/>
  <c r="D7284" i="2"/>
  <c r="E7284" i="2" s="1"/>
  <c r="D7232" i="2"/>
  <c r="D7288" i="2"/>
  <c r="E7288" i="2" s="1"/>
  <c r="D7289" i="2"/>
  <c r="E7289" i="2" s="1"/>
  <c r="D7290" i="2"/>
  <c r="E7290" i="2" s="1"/>
  <c r="D7291" i="2"/>
  <c r="E7291" i="2" s="1"/>
  <c r="D7292" i="2"/>
  <c r="E7292" i="2" s="1"/>
  <c r="D7299" i="2"/>
  <c r="D7300" i="2"/>
  <c r="E7300" i="2" s="1"/>
  <c r="D7266" i="2"/>
  <c r="D7301" i="2"/>
  <c r="E7301" i="2" s="1"/>
  <c r="D7239" i="2"/>
  <c r="E7239" i="2" s="1"/>
  <c r="D7280" i="2"/>
  <c r="E7280" i="2" s="1"/>
  <c r="D7294" i="2"/>
  <c r="E7294" i="2" s="1"/>
  <c r="D7303" i="2"/>
  <c r="E7303" i="2" s="1"/>
  <c r="D7281" i="2"/>
  <c r="E7281" i="2" s="1"/>
  <c r="D7248" i="2"/>
  <c r="D7285" i="2"/>
  <c r="E7285" i="2" s="1"/>
  <c r="D7267" i="2"/>
  <c r="D7270" i="2"/>
  <c r="E7270" i="2" s="1"/>
  <c r="D7249" i="2"/>
  <c r="E7249" i="2" s="1"/>
  <c r="D7257" i="2"/>
  <c r="D7252" i="2"/>
  <c r="E7252" i="2" s="1"/>
  <c r="D7253" i="2"/>
  <c r="E7253" i="2" s="1"/>
  <c r="D7254" i="2"/>
  <c r="E7254" i="2" s="1"/>
  <c r="D7255" i="2"/>
  <c r="E7255" i="2" s="1"/>
  <c r="D7256" i="2"/>
  <c r="E7256" i="2" s="1"/>
  <c r="D7225" i="2"/>
  <c r="E7225" i="2" s="1"/>
  <c r="D7241" i="2"/>
  <c r="E7241" i="2" s="1"/>
  <c r="D7245" i="2"/>
  <c r="E7245" i="2" s="1"/>
  <c r="D7246" i="2"/>
  <c r="E7246" i="2" s="1"/>
  <c r="D7242" i="2"/>
  <c r="D7243" i="2"/>
  <c r="D7244" i="2"/>
  <c r="E7244" i="2" s="1"/>
  <c r="D7247" i="2"/>
  <c r="E7247" i="2" s="1"/>
  <c r="D7258" i="2"/>
  <c r="D7268" i="2"/>
  <c r="E7268" i="2" s="1"/>
  <c r="D7273" i="2"/>
  <c r="E7273" i="2" s="1"/>
  <c r="D7271" i="2"/>
  <c r="D7259" i="2"/>
  <c r="E7259" i="2" s="1"/>
  <c r="D7262" i="2"/>
  <c r="E7262" i="2" s="1"/>
  <c r="D7263" i="2"/>
  <c r="E7263" i="2" s="1"/>
  <c r="D7286" i="2"/>
  <c r="E7286" i="2" s="1"/>
  <c r="D7264" i="2"/>
  <c r="E7264" i="2" s="1"/>
  <c r="D7304" i="2"/>
  <c r="E7304" i="2" s="1"/>
  <c r="D7265" i="2"/>
  <c r="E7265" i="2" s="1"/>
  <c r="D7250" i="2"/>
  <c r="D7305" i="2"/>
  <c r="E7305" i="2" s="1"/>
  <c r="D7226" i="2"/>
  <c r="D7260" i="2"/>
  <c r="E7260" i="2" s="1"/>
  <c r="D7251" i="2"/>
  <c r="D7261" i="2"/>
  <c r="E7261" i="2" s="1"/>
  <c r="D7295" i="2"/>
  <c r="E7295" i="2" s="1"/>
  <c r="D7240" i="2"/>
  <c r="D7296" i="2"/>
  <c r="D7297" i="2"/>
  <c r="E7297" i="2" s="1"/>
  <c r="D7230" i="2"/>
  <c r="E7230" i="2" s="1"/>
  <c r="D7274" i="2"/>
  <c r="D7275" i="2"/>
  <c r="D7276" i="2"/>
  <c r="E7276" i="2" s="1"/>
  <c r="D7309" i="2"/>
  <c r="E7309" i="2" s="1"/>
  <c r="D7287" i="2"/>
  <c r="E7287" i="2" s="1"/>
  <c r="D7231" i="2"/>
  <c r="E7231" i="2" s="1"/>
  <c r="D7235" i="2"/>
  <c r="D7323" i="2"/>
  <c r="D7314" i="2"/>
  <c r="E7314" i="2" s="1"/>
  <c r="D7324" i="2"/>
  <c r="E7324" i="2" s="1"/>
  <c r="D7393" i="2"/>
  <c r="E7393" i="2" s="1"/>
  <c r="D7325" i="2"/>
  <c r="E7325" i="2" s="1"/>
  <c r="D7389" i="2"/>
  <c r="E7389" i="2" s="1"/>
  <c r="D7359" i="2"/>
  <c r="E7359" i="2" s="1"/>
  <c r="D7369" i="2"/>
  <c r="D7364" i="2"/>
  <c r="E7364" i="2" s="1"/>
  <c r="D7380" i="2"/>
  <c r="E7380" i="2" s="1"/>
  <c r="D7321" i="2"/>
  <c r="D7320" i="2"/>
  <c r="E7320" i="2" s="1"/>
  <c r="D7356" i="2"/>
  <c r="E7356" i="2" s="1"/>
  <c r="D7394" i="2"/>
  <c r="E7394" i="2" s="1"/>
  <c r="D7370" i="2"/>
  <c r="E7370" i="2" s="1"/>
  <c r="D7395" i="2"/>
  <c r="E7395" i="2" s="1"/>
  <c r="D7315" i="2"/>
  <c r="E7315" i="2" s="1"/>
  <c r="D7365" i="2"/>
  <c r="E7365" i="2" s="1"/>
  <c r="D7366" i="2"/>
  <c r="E7366" i="2" s="1"/>
  <c r="D7310" i="2"/>
  <c r="E7310" i="2" s="1"/>
  <c r="D7311" i="2"/>
  <c r="E7311" i="2" s="1"/>
  <c r="D7316" i="2"/>
  <c r="E7316" i="2" s="1"/>
  <c r="D7385" i="2"/>
  <c r="E7385" i="2" s="1"/>
  <c r="D7371" i="2"/>
  <c r="E7371" i="2" s="1"/>
  <c r="D7319" i="2"/>
  <c r="D7375" i="2"/>
  <c r="E7375" i="2" s="1"/>
  <c r="D7376" i="2"/>
  <c r="E7376" i="2" s="1"/>
  <c r="D7377" i="2"/>
  <c r="E7377" i="2" s="1"/>
  <c r="D7378" i="2"/>
  <c r="E7378" i="2" s="1"/>
  <c r="D7379" i="2"/>
  <c r="E7379" i="2" s="1"/>
  <c r="D7386" i="2"/>
  <c r="D7387" i="2"/>
  <c r="E7387" i="2" s="1"/>
  <c r="D7353" i="2"/>
  <c r="D7388" i="2"/>
  <c r="E7388" i="2" s="1"/>
  <c r="D7326" i="2"/>
  <c r="E7326" i="2" s="1"/>
  <c r="D7367" i="2"/>
  <c r="E7367" i="2" s="1"/>
  <c r="D7381" i="2"/>
  <c r="E7381" i="2" s="1"/>
  <c r="D7390" i="2"/>
  <c r="E7390" i="2" s="1"/>
  <c r="D7368" i="2"/>
  <c r="E7368" i="2" s="1"/>
  <c r="D7335" i="2"/>
  <c r="E7335" i="2" s="1"/>
  <c r="D7372" i="2"/>
  <c r="E7372" i="2" s="1"/>
  <c r="D7354" i="2"/>
  <c r="D7357" i="2"/>
  <c r="E7357" i="2" s="1"/>
  <c r="D7336" i="2"/>
  <c r="E7336" i="2" s="1"/>
  <c r="D7344" i="2"/>
  <c r="E7344" i="2" s="1"/>
  <c r="D7339" i="2"/>
  <c r="E7339" i="2" s="1"/>
  <c r="D7340" i="2"/>
  <c r="E7340" i="2" s="1"/>
  <c r="D7341" i="2"/>
  <c r="E7341" i="2" s="1"/>
  <c r="D7342" i="2"/>
  <c r="E7342" i="2" s="1"/>
  <c r="D7343" i="2"/>
  <c r="E7343" i="2" s="1"/>
  <c r="D7312" i="2"/>
  <c r="E7312" i="2" s="1"/>
  <c r="D7328" i="2"/>
  <c r="E7328" i="2" s="1"/>
  <c r="D7332" i="2"/>
  <c r="E7332" i="2" s="1"/>
  <c r="D7333" i="2"/>
  <c r="E7333" i="2" s="1"/>
  <c r="D7329" i="2"/>
  <c r="D7330" i="2"/>
  <c r="D7331" i="2"/>
  <c r="E7331" i="2" s="1"/>
  <c r="D7334" i="2"/>
  <c r="E7334" i="2" s="1"/>
  <c r="D7345" i="2"/>
  <c r="D7355" i="2"/>
  <c r="D7360" i="2"/>
  <c r="E7360" i="2" s="1"/>
  <c r="D7358" i="2"/>
  <c r="E7358" i="2" s="1"/>
  <c r="D7346" i="2"/>
  <c r="E7346" i="2" s="1"/>
  <c r="D7349" i="2"/>
  <c r="E7349" i="2" s="1"/>
  <c r="D7350" i="2"/>
  <c r="E7350" i="2" s="1"/>
  <c r="D7373" i="2"/>
  <c r="E7373" i="2" s="1"/>
  <c r="D7351" i="2"/>
  <c r="E7351" i="2" s="1"/>
  <c r="D7391" i="2"/>
  <c r="E7391" i="2" s="1"/>
  <c r="D7352" i="2"/>
  <c r="E7352" i="2" s="1"/>
  <c r="D7337" i="2"/>
  <c r="D7392" i="2"/>
  <c r="E7392" i="2" s="1"/>
  <c r="D7313" i="2"/>
  <c r="D7347" i="2"/>
  <c r="D7338" i="2"/>
  <c r="D7348" i="2"/>
  <c r="E7348" i="2" s="1"/>
  <c r="D7382" i="2"/>
  <c r="E7382" i="2" s="1"/>
  <c r="D7327" i="2"/>
  <c r="E7327" i="2" s="1"/>
  <c r="D7383" i="2"/>
  <c r="E7383" i="2" s="1"/>
  <c r="D7384" i="2"/>
  <c r="E7384" i="2" s="1"/>
  <c r="D7317" i="2"/>
  <c r="E7317" i="2" s="1"/>
  <c r="D7361" i="2"/>
  <c r="D7362" i="2"/>
  <c r="D7363" i="2"/>
  <c r="E7363" i="2" s="1"/>
  <c r="D7396" i="2"/>
  <c r="E7396" i="2" s="1"/>
  <c r="D7374" i="2"/>
  <c r="E7374" i="2" s="1"/>
  <c r="D7318" i="2"/>
  <c r="E7318" i="2" s="1"/>
  <c r="D7322" i="2"/>
  <c r="D7410" i="2"/>
  <c r="D7401" i="2"/>
  <c r="E7401" i="2" s="1"/>
  <c r="D7411" i="2"/>
  <c r="D7480" i="2"/>
  <c r="E7480" i="2" s="1"/>
  <c r="D7412" i="2"/>
  <c r="E7412" i="2" s="1"/>
  <c r="D7476" i="2"/>
  <c r="E7476" i="2" s="1"/>
  <c r="D7446" i="2"/>
  <c r="E7446" i="2" s="1"/>
  <c r="D7456" i="2"/>
  <c r="D7451" i="2"/>
  <c r="E7451" i="2" s="1"/>
  <c r="D7467" i="2"/>
  <c r="D7408" i="2"/>
  <c r="D7407" i="2"/>
  <c r="E7407" i="2" s="1"/>
  <c r="D7443" i="2"/>
  <c r="D7481" i="2"/>
  <c r="E7481" i="2" s="1"/>
  <c r="D7457" i="2"/>
  <c r="E7457" i="2" s="1"/>
  <c r="D7482" i="2"/>
  <c r="E7482" i="2" s="1"/>
  <c r="D7402" i="2"/>
  <c r="E7402" i="2" s="1"/>
  <c r="D7452" i="2"/>
  <c r="E7452" i="2" s="1"/>
  <c r="D7453" i="2"/>
  <c r="E7453" i="2" s="1"/>
  <c r="D7397" i="2"/>
  <c r="E7397" i="2" s="1"/>
  <c r="D7398" i="2"/>
  <c r="E7398" i="2" s="1"/>
  <c r="D7403" i="2"/>
  <c r="E7403" i="2" s="1"/>
  <c r="D7472" i="2"/>
  <c r="E7472" i="2" s="1"/>
  <c r="D7458" i="2"/>
  <c r="E7458" i="2" s="1"/>
  <c r="D7406" i="2"/>
  <c r="E7406" i="2" s="1"/>
  <c r="D7462" i="2"/>
  <c r="E7462" i="2" s="1"/>
  <c r="D7463" i="2"/>
  <c r="E7463" i="2" s="1"/>
  <c r="D7464" i="2"/>
  <c r="E7464" i="2" s="1"/>
  <c r="D7465" i="2"/>
  <c r="E7465" i="2" s="1"/>
  <c r="D7466" i="2"/>
  <c r="E7466" i="2" s="1"/>
  <c r="D7473" i="2"/>
  <c r="D7474" i="2"/>
  <c r="E7474" i="2" s="1"/>
  <c r="D7440" i="2"/>
  <c r="D7475" i="2"/>
  <c r="E7475" i="2" s="1"/>
  <c r="D7413" i="2"/>
  <c r="E7413" i="2" s="1"/>
  <c r="D7454" i="2"/>
  <c r="E7454" i="2" s="1"/>
  <c r="D7468" i="2"/>
  <c r="E7468" i="2" s="1"/>
  <c r="D7477" i="2"/>
  <c r="E7477" i="2" s="1"/>
  <c r="D7455" i="2"/>
  <c r="E7455" i="2" s="1"/>
  <c r="D7422" i="2"/>
  <c r="E7422" i="2" s="1"/>
  <c r="D7459" i="2"/>
  <c r="E7459" i="2" s="1"/>
  <c r="D7441" i="2"/>
  <c r="D7444" i="2"/>
  <c r="E7444" i="2" s="1"/>
  <c r="D7423" i="2"/>
  <c r="E7423" i="2" s="1"/>
  <c r="D7431" i="2"/>
  <c r="E7431" i="2" s="1"/>
  <c r="D7426" i="2"/>
  <c r="E7426" i="2" s="1"/>
  <c r="D7427" i="2"/>
  <c r="E7427" i="2" s="1"/>
  <c r="D7428" i="2"/>
  <c r="E7428" i="2" s="1"/>
  <c r="D7429" i="2"/>
  <c r="E7429" i="2" s="1"/>
  <c r="D7430" i="2"/>
  <c r="E7430" i="2" s="1"/>
  <c r="D7399" i="2"/>
  <c r="E7399" i="2" s="1"/>
  <c r="D7415" i="2"/>
  <c r="E7415" i="2" s="1"/>
  <c r="D7419" i="2"/>
  <c r="D7420" i="2"/>
  <c r="E7420" i="2" s="1"/>
  <c r="D7416" i="2"/>
  <c r="D7417" i="2"/>
  <c r="D7418" i="2"/>
  <c r="E7418" i="2" s="1"/>
  <c r="D7421" i="2"/>
  <c r="E7421" i="2" s="1"/>
  <c r="D7432" i="2"/>
  <c r="D7442" i="2"/>
  <c r="D7447" i="2"/>
  <c r="E7447" i="2" s="1"/>
  <c r="D7445" i="2"/>
  <c r="E7445" i="2" s="1"/>
  <c r="D7433" i="2"/>
  <c r="E7433" i="2" s="1"/>
  <c r="D7436" i="2"/>
  <c r="E7436" i="2" s="1"/>
  <c r="D7437" i="2"/>
  <c r="E7437" i="2" s="1"/>
  <c r="D7460" i="2"/>
  <c r="E7460" i="2" s="1"/>
  <c r="D7438" i="2"/>
  <c r="E7438" i="2" s="1"/>
  <c r="D7478" i="2"/>
  <c r="E7478" i="2" s="1"/>
  <c r="D7439" i="2"/>
  <c r="E7439" i="2" s="1"/>
  <c r="D7424" i="2"/>
  <c r="E7424" i="2" s="1"/>
  <c r="D7479" i="2"/>
  <c r="E7479" i="2" s="1"/>
  <c r="D7400" i="2"/>
  <c r="D7434" i="2"/>
  <c r="D7425" i="2"/>
  <c r="D7435" i="2"/>
  <c r="D7469" i="2"/>
  <c r="E7469" i="2" s="1"/>
  <c r="D7414" i="2"/>
  <c r="E7414" i="2" s="1"/>
  <c r="D7470" i="2"/>
  <c r="E7470" i="2" s="1"/>
  <c r="D7471" i="2"/>
  <c r="E7471" i="2" s="1"/>
  <c r="D7404" i="2"/>
  <c r="E7404" i="2" s="1"/>
  <c r="D7448" i="2"/>
  <c r="D7449" i="2"/>
  <c r="D7450" i="2"/>
  <c r="E7450" i="2" s="1"/>
  <c r="D7483" i="2"/>
  <c r="E7483" i="2" s="1"/>
  <c r="D7461" i="2"/>
  <c r="E7461" i="2" s="1"/>
  <c r="D7405" i="2"/>
  <c r="E7405" i="2" s="1"/>
  <c r="D7409" i="2"/>
  <c r="D7497" i="2"/>
  <c r="D7488" i="2"/>
  <c r="E7488" i="2" s="1"/>
  <c r="D7498" i="2"/>
  <c r="D7567" i="2"/>
  <c r="E7567" i="2" s="1"/>
  <c r="D7499" i="2"/>
  <c r="D7563" i="2"/>
  <c r="E7563" i="2" s="1"/>
  <c r="D7533" i="2"/>
  <c r="E7533" i="2" s="1"/>
  <c r="D7543" i="2"/>
  <c r="E7543" i="2" s="1"/>
  <c r="D7538" i="2"/>
  <c r="E7538" i="2" s="1"/>
  <c r="D7554" i="2"/>
  <c r="D7495" i="2"/>
  <c r="D7494" i="2"/>
  <c r="E7494" i="2" s="1"/>
  <c r="D7530" i="2"/>
  <c r="D7568" i="2"/>
  <c r="E7568" i="2" s="1"/>
  <c r="D7544" i="2"/>
  <c r="E7544" i="2" s="1"/>
  <c r="D7569" i="2"/>
  <c r="E7569" i="2" s="1"/>
  <c r="D7489" i="2"/>
  <c r="E7489" i="2" s="1"/>
  <c r="D7539" i="2"/>
  <c r="E7539" i="2" s="1"/>
  <c r="D7540" i="2"/>
  <c r="E7540" i="2" s="1"/>
  <c r="D7484" i="2"/>
  <c r="E7484" i="2" s="1"/>
  <c r="D7485" i="2"/>
  <c r="E7485" i="2" s="1"/>
  <c r="D7490" i="2"/>
  <c r="E7490" i="2" s="1"/>
  <c r="D7559" i="2"/>
  <c r="E7559" i="2" s="1"/>
  <c r="D7545" i="2"/>
  <c r="E7545" i="2" s="1"/>
  <c r="D7493" i="2"/>
  <c r="E7493" i="2" s="1"/>
  <c r="D7549" i="2"/>
  <c r="E7549" i="2" s="1"/>
  <c r="D7550" i="2"/>
  <c r="E7550" i="2" s="1"/>
  <c r="D7551" i="2"/>
  <c r="E7551" i="2" s="1"/>
  <c r="D7552" i="2"/>
  <c r="E7552" i="2" s="1"/>
  <c r="D7553" i="2"/>
  <c r="E7553" i="2" s="1"/>
  <c r="D7560" i="2"/>
  <c r="E7560" i="2" s="1"/>
  <c r="D7561" i="2"/>
  <c r="E7561" i="2" s="1"/>
  <c r="D7527" i="2"/>
  <c r="D7562" i="2"/>
  <c r="E7562" i="2" s="1"/>
  <c r="D7500" i="2"/>
  <c r="E7500" i="2" s="1"/>
  <c r="D7541" i="2"/>
  <c r="E7541" i="2" s="1"/>
  <c r="D7555" i="2"/>
  <c r="D7564" i="2"/>
  <c r="E7564" i="2" s="1"/>
  <c r="D7542" i="2"/>
  <c r="E7542" i="2" s="1"/>
  <c r="D7509" i="2"/>
  <c r="E7509" i="2" s="1"/>
  <c r="D7546" i="2"/>
  <c r="E7546" i="2" s="1"/>
  <c r="D7528" i="2"/>
  <c r="D7531" i="2"/>
  <c r="D7510" i="2"/>
  <c r="E7510" i="2" s="1"/>
  <c r="D7518" i="2"/>
  <c r="E7518" i="2" s="1"/>
  <c r="D7513" i="2"/>
  <c r="E7513" i="2" s="1"/>
  <c r="D7514" i="2"/>
  <c r="E7514" i="2" s="1"/>
  <c r="D7515" i="2"/>
  <c r="E7515" i="2" s="1"/>
  <c r="D7516" i="2"/>
  <c r="E7516" i="2" s="1"/>
  <c r="D7517" i="2"/>
  <c r="E7517" i="2" s="1"/>
  <c r="D7486" i="2"/>
  <c r="E7486" i="2" s="1"/>
  <c r="D7502" i="2"/>
  <c r="E7502" i="2" s="1"/>
  <c r="D7506" i="2"/>
  <c r="D7507" i="2"/>
  <c r="D7503" i="2"/>
  <c r="E7503" i="2" s="1"/>
  <c r="D7504" i="2"/>
  <c r="D7505" i="2"/>
  <c r="E7505" i="2" s="1"/>
  <c r="D7508" i="2"/>
  <c r="E7508" i="2" s="1"/>
  <c r="D7519" i="2"/>
  <c r="D7529" i="2"/>
  <c r="D7534" i="2"/>
  <c r="E7534" i="2" s="1"/>
  <c r="D7532" i="2"/>
  <c r="E7532" i="2" s="1"/>
  <c r="D7520" i="2"/>
  <c r="E7520" i="2" s="1"/>
  <c r="D7523" i="2"/>
  <c r="E7523" i="2" s="1"/>
  <c r="D7524" i="2"/>
  <c r="E7524" i="2" s="1"/>
  <c r="D7547" i="2"/>
  <c r="E7547" i="2" s="1"/>
  <c r="D7525" i="2"/>
  <c r="E7525" i="2" s="1"/>
  <c r="D7565" i="2"/>
  <c r="E7565" i="2" s="1"/>
  <c r="D7526" i="2"/>
  <c r="E7526" i="2" s="1"/>
  <c r="D7511" i="2"/>
  <c r="E7511" i="2" s="1"/>
  <c r="D7566" i="2"/>
  <c r="E7566" i="2" s="1"/>
  <c r="D7487" i="2"/>
  <c r="E7487" i="2" s="1"/>
  <c r="D7521" i="2"/>
  <c r="D7512" i="2"/>
  <c r="D7522" i="2"/>
  <c r="D7556" i="2"/>
  <c r="E7556" i="2" s="1"/>
  <c r="D7501" i="2"/>
  <c r="E7501" i="2" s="1"/>
  <c r="D7557" i="2"/>
  <c r="E7557" i="2" s="1"/>
  <c r="D7558" i="2"/>
  <c r="E7558" i="2" s="1"/>
  <c r="D7491" i="2"/>
  <c r="E7491" i="2" s="1"/>
  <c r="D7535" i="2"/>
  <c r="D7536" i="2"/>
  <c r="D7537" i="2"/>
  <c r="E7537" i="2" s="1"/>
  <c r="D7570" i="2"/>
  <c r="E7570" i="2" s="1"/>
  <c r="D7548" i="2"/>
  <c r="E7548" i="2" s="1"/>
  <c r="D7492" i="2"/>
  <c r="E7492" i="2" s="1"/>
  <c r="D7496" i="2"/>
  <c r="E7496" i="2" s="1"/>
  <c r="D7584" i="2"/>
  <c r="D7575" i="2"/>
  <c r="E7575" i="2" s="1"/>
  <c r="D7585" i="2"/>
  <c r="D7654" i="2"/>
  <c r="E7654" i="2" s="1"/>
  <c r="D7586" i="2"/>
  <c r="D7650" i="2"/>
  <c r="E7650" i="2" s="1"/>
  <c r="D7620" i="2"/>
  <c r="E7620" i="2" s="1"/>
  <c r="D7630" i="2"/>
  <c r="E7630" i="2" s="1"/>
  <c r="D7625" i="2"/>
  <c r="E7625" i="2" s="1"/>
  <c r="D7641" i="2"/>
  <c r="D7582" i="2"/>
  <c r="E7582" i="2" s="1"/>
  <c r="D7581" i="2"/>
  <c r="E7581" i="2" s="1"/>
  <c r="D7617" i="2"/>
  <c r="D7655" i="2"/>
  <c r="E7655" i="2" s="1"/>
  <c r="D7631" i="2"/>
  <c r="E7631" i="2" s="1"/>
  <c r="D7656" i="2"/>
  <c r="E7656" i="2" s="1"/>
  <c r="D7576" i="2"/>
  <c r="E7576" i="2" s="1"/>
  <c r="D7626" i="2"/>
  <c r="E7626" i="2" s="1"/>
  <c r="D7627" i="2"/>
  <c r="D7571" i="2"/>
  <c r="E7571" i="2" s="1"/>
  <c r="D7572" i="2"/>
  <c r="E7572" i="2" s="1"/>
  <c r="D7577" i="2"/>
  <c r="E7577" i="2" s="1"/>
  <c r="D7646" i="2"/>
  <c r="E7646" i="2" s="1"/>
  <c r="D7632" i="2"/>
  <c r="E7632" i="2" s="1"/>
  <c r="D7580" i="2"/>
  <c r="E7580" i="2" s="1"/>
  <c r="D7636" i="2"/>
  <c r="E7636" i="2" s="1"/>
  <c r="D7637" i="2"/>
  <c r="E7637" i="2" s="1"/>
  <c r="D7638" i="2"/>
  <c r="E7638" i="2" s="1"/>
  <c r="D7639" i="2"/>
  <c r="E7639" i="2" s="1"/>
  <c r="D7640" i="2"/>
  <c r="E7640" i="2" s="1"/>
  <c r="D7647" i="2"/>
  <c r="E7647" i="2" s="1"/>
  <c r="D7648" i="2"/>
  <c r="E7648" i="2" s="1"/>
  <c r="D7614" i="2"/>
  <c r="E7614" i="2" s="1"/>
  <c r="D7649" i="2"/>
  <c r="E7649" i="2" s="1"/>
  <c r="D7587" i="2"/>
  <c r="D7628" i="2"/>
  <c r="E7628" i="2" s="1"/>
  <c r="D7642" i="2"/>
  <c r="D7651" i="2"/>
  <c r="E7651" i="2" s="1"/>
  <c r="D7629" i="2"/>
  <c r="E7629" i="2" s="1"/>
  <c r="D7596" i="2"/>
  <c r="E7596" i="2" s="1"/>
  <c r="D7633" i="2"/>
  <c r="E7633" i="2" s="1"/>
  <c r="D7615" i="2"/>
  <c r="D7618" i="2"/>
  <c r="D7597" i="2"/>
  <c r="E7597" i="2" s="1"/>
  <c r="D7605" i="2"/>
  <c r="E7605" i="2" s="1"/>
  <c r="D7600" i="2"/>
  <c r="E7600" i="2" s="1"/>
  <c r="D7601" i="2"/>
  <c r="E7601" i="2" s="1"/>
  <c r="D7602" i="2"/>
  <c r="E7602" i="2" s="1"/>
  <c r="D7603" i="2"/>
  <c r="E7603" i="2" s="1"/>
  <c r="D7604" i="2"/>
  <c r="E7604" i="2" s="1"/>
  <c r="D7573" i="2"/>
  <c r="E7573" i="2" s="1"/>
  <c r="D7589" i="2"/>
  <c r="E7589" i="2" s="1"/>
  <c r="D7593" i="2"/>
  <c r="D7594" i="2"/>
  <c r="D7590" i="2"/>
  <c r="E7590" i="2" s="1"/>
  <c r="D7591" i="2"/>
  <c r="E7591" i="2" s="1"/>
  <c r="D7592" i="2"/>
  <c r="E7592" i="2" s="1"/>
  <c r="D7595" i="2"/>
  <c r="E7595" i="2" s="1"/>
  <c r="D7606" i="2"/>
  <c r="E7606" i="2" s="1"/>
  <c r="D7616" i="2"/>
  <c r="D7621" i="2"/>
  <c r="E7621" i="2" s="1"/>
  <c r="D7619" i="2"/>
  <c r="D7607" i="2"/>
  <c r="E7607" i="2" s="1"/>
  <c r="D7610" i="2"/>
  <c r="E7610" i="2" s="1"/>
  <c r="D7611" i="2"/>
  <c r="E7611" i="2" s="1"/>
  <c r="D7634" i="2"/>
  <c r="E7634" i="2" s="1"/>
  <c r="D7612" i="2"/>
  <c r="E7612" i="2" s="1"/>
  <c r="D7652" i="2"/>
  <c r="E7652" i="2" s="1"/>
  <c r="D7613" i="2"/>
  <c r="E7613" i="2" s="1"/>
  <c r="D7598" i="2"/>
  <c r="E7598" i="2" s="1"/>
  <c r="D7653" i="2"/>
  <c r="E7653" i="2" s="1"/>
  <c r="D7574" i="2"/>
  <c r="E7574" i="2" s="1"/>
  <c r="D7608" i="2"/>
  <c r="D7599" i="2"/>
  <c r="D7609" i="2"/>
  <c r="D7643" i="2"/>
  <c r="D7588" i="2"/>
  <c r="E7588" i="2" s="1"/>
  <c r="D7644" i="2"/>
  <c r="E7644" i="2" s="1"/>
  <c r="D7645" i="2"/>
  <c r="E7645" i="2" s="1"/>
  <c r="D7578" i="2"/>
  <c r="E7578" i="2" s="1"/>
  <c r="D7622" i="2"/>
  <c r="E7622" i="2" s="1"/>
  <c r="D7623" i="2"/>
  <c r="D7624" i="2"/>
  <c r="E7624" i="2" s="1"/>
  <c r="D7657" i="2"/>
  <c r="E7657" i="2" s="1"/>
  <c r="D7635" i="2"/>
  <c r="E7635" i="2" s="1"/>
  <c r="D7579" i="2"/>
  <c r="E7579" i="2" s="1"/>
  <c r="D7583" i="2"/>
  <c r="E7583" i="2" s="1"/>
  <c r="D7671" i="2"/>
  <c r="E7671" i="2" s="1"/>
  <c r="D7662" i="2"/>
  <c r="E7662" i="2" s="1"/>
  <c r="D7672" i="2"/>
  <c r="D7741" i="2"/>
  <c r="E7741" i="2" s="1"/>
  <c r="D7673" i="2"/>
  <c r="D7737" i="2"/>
  <c r="E7737" i="2" s="1"/>
  <c r="D7707" i="2"/>
  <c r="E7707" i="2" s="1"/>
  <c r="D7717" i="2"/>
  <c r="E7717" i="2" s="1"/>
  <c r="D7712" i="2"/>
  <c r="E7712" i="2" s="1"/>
  <c r="D7728" i="2"/>
  <c r="D7669" i="2"/>
  <c r="E7669" i="2" s="1"/>
  <c r="D7668" i="2"/>
  <c r="E7668" i="2" s="1"/>
  <c r="D7704" i="2"/>
  <c r="D7742" i="2"/>
  <c r="E7742" i="2" s="1"/>
  <c r="D7718" i="2"/>
  <c r="E7718" i="2" s="1"/>
  <c r="D7743" i="2"/>
  <c r="E7743" i="2" s="1"/>
  <c r="D7663" i="2"/>
  <c r="E7663" i="2" s="1"/>
  <c r="D7713" i="2"/>
  <c r="E7713" i="2" s="1"/>
  <c r="D7714" i="2"/>
  <c r="D7658" i="2"/>
  <c r="E7658" i="2" s="1"/>
  <c r="D7659" i="2"/>
  <c r="D7664" i="2"/>
  <c r="E7664" i="2" s="1"/>
  <c r="D7733" i="2"/>
  <c r="E7733" i="2" s="1"/>
  <c r="D7719" i="2"/>
  <c r="E7719" i="2" s="1"/>
  <c r="D7667" i="2"/>
  <c r="E7667" i="2" s="1"/>
  <c r="D7723" i="2"/>
  <c r="E7723" i="2" s="1"/>
  <c r="D7724" i="2"/>
  <c r="E7724" i="2" s="1"/>
  <c r="D7725" i="2"/>
  <c r="E7725" i="2" s="1"/>
  <c r="D7726" i="2"/>
  <c r="E7726" i="2" s="1"/>
  <c r="D7727" i="2"/>
  <c r="E7727" i="2" s="1"/>
  <c r="D7734" i="2"/>
  <c r="E7734" i="2" s="1"/>
  <c r="D7735" i="2"/>
  <c r="E7735" i="2" s="1"/>
  <c r="D7701" i="2"/>
  <c r="E7701" i="2" s="1"/>
  <c r="D7736" i="2"/>
  <c r="E7736" i="2" s="1"/>
  <c r="D7674" i="2"/>
  <c r="D7715" i="2"/>
  <c r="E7715" i="2" s="1"/>
  <c r="D7729" i="2"/>
  <c r="D7738" i="2"/>
  <c r="E7738" i="2" s="1"/>
  <c r="D7716" i="2"/>
  <c r="E7716" i="2" s="1"/>
  <c r="D7683" i="2"/>
  <c r="D7720" i="2"/>
  <c r="E7720" i="2" s="1"/>
  <c r="D7702" i="2"/>
  <c r="E7702" i="2" s="1"/>
  <c r="D7705" i="2"/>
  <c r="D7684" i="2"/>
  <c r="E7684" i="2" s="1"/>
  <c r="D7692" i="2"/>
  <c r="E7692" i="2" s="1"/>
  <c r="D7687" i="2"/>
  <c r="E7687" i="2" s="1"/>
  <c r="D7688" i="2"/>
  <c r="E7688" i="2" s="1"/>
  <c r="D7689" i="2"/>
  <c r="E7689" i="2" s="1"/>
  <c r="D7690" i="2"/>
  <c r="E7690" i="2" s="1"/>
  <c r="D7691" i="2"/>
  <c r="E7691" i="2" s="1"/>
  <c r="D7660" i="2"/>
  <c r="E7660" i="2" s="1"/>
  <c r="D7676" i="2"/>
  <c r="E7676" i="2" s="1"/>
  <c r="D7680" i="2"/>
  <c r="D7681" i="2"/>
  <c r="D7677" i="2"/>
  <c r="E7677" i="2" s="1"/>
  <c r="D7678" i="2"/>
  <c r="E7678" i="2" s="1"/>
  <c r="D7679" i="2"/>
  <c r="E7679" i="2" s="1"/>
  <c r="D7682" i="2"/>
  <c r="E7682" i="2" s="1"/>
  <c r="D7693" i="2"/>
  <c r="E7693" i="2" s="1"/>
  <c r="D7703" i="2"/>
  <c r="D7708" i="2"/>
  <c r="E7708" i="2" s="1"/>
  <c r="D7706" i="2"/>
  <c r="D7694" i="2"/>
  <c r="E7694" i="2" s="1"/>
  <c r="D7697" i="2"/>
  <c r="E7697" i="2" s="1"/>
  <c r="D7698" i="2"/>
  <c r="E7698" i="2" s="1"/>
  <c r="D7721" i="2"/>
  <c r="E7721" i="2" s="1"/>
  <c r="D7699" i="2"/>
  <c r="E7699" i="2" s="1"/>
  <c r="D7739" i="2"/>
  <c r="E7739" i="2" s="1"/>
  <c r="D7700" i="2"/>
  <c r="E7700" i="2" s="1"/>
  <c r="D7685" i="2"/>
  <c r="E7685" i="2" s="1"/>
  <c r="D7740" i="2"/>
  <c r="E7740" i="2" s="1"/>
  <c r="D7661" i="2"/>
  <c r="E7661" i="2" s="1"/>
  <c r="D7695" i="2"/>
  <c r="E7695" i="2" s="1"/>
  <c r="D7686" i="2"/>
  <c r="E7686" i="2" s="1"/>
  <c r="D7696" i="2"/>
  <c r="D7730" i="2"/>
  <c r="D7675" i="2"/>
  <c r="D7731" i="2"/>
  <c r="D7732" i="2"/>
  <c r="E7732" i="2" s="1"/>
  <c r="D7665" i="2"/>
  <c r="E7665" i="2" s="1"/>
  <c r="D7709" i="2"/>
  <c r="E7709" i="2" s="1"/>
  <c r="D7710" i="2"/>
  <c r="E7710" i="2" s="1"/>
  <c r="D7711" i="2"/>
  <c r="E7711" i="2" s="1"/>
  <c r="D7744" i="2"/>
  <c r="E7744" i="2" s="1"/>
  <c r="D7722" i="2"/>
  <c r="E7722" i="2" s="1"/>
  <c r="D7666" i="2"/>
  <c r="E7666" i="2" s="1"/>
  <c r="D7670" i="2"/>
  <c r="E7670" i="2" s="1"/>
  <c r="D7758" i="2"/>
  <c r="E7758" i="2" s="1"/>
  <c r="D7749" i="2"/>
  <c r="E7749" i="2" s="1"/>
  <c r="D7759" i="2"/>
  <c r="E7759" i="2" s="1"/>
  <c r="D7828" i="2"/>
  <c r="E7828" i="2" s="1"/>
  <c r="D7760" i="2"/>
  <c r="D7824" i="2"/>
  <c r="E7824" i="2" s="1"/>
  <c r="D7794" i="2"/>
  <c r="E7794" i="2" s="1"/>
  <c r="D7804" i="2"/>
  <c r="E7804" i="2" s="1"/>
  <c r="D7799" i="2"/>
  <c r="E7799" i="2" s="1"/>
  <c r="D7815" i="2"/>
  <c r="E7815" i="2" s="1"/>
  <c r="D7756" i="2"/>
  <c r="E7756" i="2" s="1"/>
  <c r="D7755" i="2"/>
  <c r="D7791" i="2"/>
  <c r="D7829" i="2"/>
  <c r="E7829" i="2" s="1"/>
  <c r="D7805" i="2"/>
  <c r="E7805" i="2" s="1"/>
  <c r="D7830" i="2"/>
  <c r="E7830" i="2" s="1"/>
  <c r="D7750" i="2"/>
  <c r="E7750" i="2" s="1"/>
  <c r="D7800" i="2"/>
  <c r="E7800" i="2" s="1"/>
  <c r="D7801" i="2"/>
  <c r="D7745" i="2"/>
  <c r="E7745" i="2" s="1"/>
  <c r="D7746" i="2"/>
  <c r="D7751" i="2"/>
  <c r="E7751" i="2" s="1"/>
  <c r="D7820" i="2"/>
  <c r="E7820" i="2" s="1"/>
  <c r="D7806" i="2"/>
  <c r="E7806" i="2" s="1"/>
  <c r="D7754" i="2"/>
  <c r="D7810" i="2"/>
  <c r="E7810" i="2" s="1"/>
  <c r="D7811" i="2"/>
  <c r="E7811" i="2" s="1"/>
  <c r="D7812" i="2"/>
  <c r="E7812" i="2" s="1"/>
  <c r="D7813" i="2"/>
  <c r="E7813" i="2" s="1"/>
  <c r="D7814" i="2"/>
  <c r="E7814" i="2" s="1"/>
  <c r="D7821" i="2"/>
  <c r="E7821" i="2" s="1"/>
  <c r="D7822" i="2"/>
  <c r="E7822" i="2" s="1"/>
  <c r="D7788" i="2"/>
  <c r="E7788" i="2" s="1"/>
  <c r="D7823" i="2"/>
  <c r="E7823" i="2" s="1"/>
  <c r="D7761" i="2"/>
  <c r="D7802" i="2"/>
  <c r="E7802" i="2" s="1"/>
  <c r="D7816" i="2"/>
  <c r="D7825" i="2"/>
  <c r="E7825" i="2" s="1"/>
  <c r="D7803" i="2"/>
  <c r="E7803" i="2" s="1"/>
  <c r="D7770" i="2"/>
  <c r="D7807" i="2"/>
  <c r="E7807" i="2" s="1"/>
  <c r="D7789" i="2"/>
  <c r="E7789" i="2" s="1"/>
  <c r="D7792" i="2"/>
  <c r="D7771" i="2"/>
  <c r="E7771" i="2" s="1"/>
  <c r="D7779" i="2"/>
  <c r="D7774" i="2"/>
  <c r="E7774" i="2" s="1"/>
  <c r="D7775" i="2"/>
  <c r="E7775" i="2" s="1"/>
  <c r="D7776" i="2"/>
  <c r="E7776" i="2" s="1"/>
  <c r="D7777" i="2"/>
  <c r="E7777" i="2" s="1"/>
  <c r="D7778" i="2"/>
  <c r="E7778" i="2" s="1"/>
  <c r="D7747" i="2"/>
  <c r="E7747" i="2" s="1"/>
  <c r="D7763" i="2"/>
  <c r="D7767" i="2"/>
  <c r="D7768" i="2"/>
  <c r="D7764" i="2"/>
  <c r="E7764" i="2" s="1"/>
  <c r="D7765" i="2"/>
  <c r="E7765" i="2" s="1"/>
  <c r="D7766" i="2"/>
  <c r="E7766" i="2" s="1"/>
  <c r="D7769" i="2"/>
  <c r="E7769" i="2" s="1"/>
  <c r="D7780" i="2"/>
  <c r="E7780" i="2" s="1"/>
  <c r="D7790" i="2"/>
  <c r="E7790" i="2" s="1"/>
  <c r="D7795" i="2"/>
  <c r="E7795" i="2" s="1"/>
  <c r="D7793" i="2"/>
  <c r="D7781" i="2"/>
  <c r="E7781" i="2" s="1"/>
  <c r="D7784" i="2"/>
  <c r="E7784" i="2" s="1"/>
  <c r="D7785" i="2"/>
  <c r="E7785" i="2" s="1"/>
  <c r="D7808" i="2"/>
  <c r="E7808" i="2" s="1"/>
  <c r="D7786" i="2"/>
  <c r="E7786" i="2" s="1"/>
  <c r="D7826" i="2"/>
  <c r="E7826" i="2" s="1"/>
  <c r="D7787" i="2"/>
  <c r="E7787" i="2" s="1"/>
  <c r="D7772" i="2"/>
  <c r="E7772" i="2" s="1"/>
  <c r="D7827" i="2"/>
  <c r="E7827" i="2" s="1"/>
  <c r="D7748" i="2"/>
  <c r="E7748" i="2" s="1"/>
  <c r="D7782" i="2"/>
  <c r="E7782" i="2" s="1"/>
  <c r="D7773" i="2"/>
  <c r="E7773" i="2" s="1"/>
  <c r="D7783" i="2"/>
  <c r="E7783" i="2" s="1"/>
  <c r="D7817" i="2"/>
  <c r="D7762" i="2"/>
  <c r="D7818" i="2"/>
  <c r="D7819" i="2"/>
  <c r="E7819" i="2" s="1"/>
  <c r="D7752" i="2"/>
  <c r="E7752" i="2" s="1"/>
  <c r="D7796" i="2"/>
  <c r="E7796" i="2" s="1"/>
  <c r="D7797" i="2"/>
  <c r="E7797" i="2" s="1"/>
  <c r="D7798" i="2"/>
  <c r="E7798" i="2" s="1"/>
  <c r="D7831" i="2"/>
  <c r="E7831" i="2" s="1"/>
  <c r="D7809" i="2"/>
  <c r="E7809" i="2" s="1"/>
  <c r="D7753" i="2"/>
  <c r="E7753" i="2" s="1"/>
  <c r="D7757" i="2"/>
  <c r="E7757" i="2" s="1"/>
  <c r="D7845" i="2"/>
  <c r="E7845" i="2" s="1"/>
  <c r="D7836" i="2"/>
  <c r="E7836" i="2" s="1"/>
  <c r="D7846" i="2"/>
  <c r="E7846" i="2" s="1"/>
  <c r="D7915" i="2"/>
  <c r="E7915" i="2" s="1"/>
  <c r="D7847" i="2"/>
  <c r="D7911" i="2"/>
  <c r="E7911" i="2" s="1"/>
  <c r="D7881" i="2"/>
  <c r="E7881" i="2" s="1"/>
  <c r="D7891" i="2"/>
  <c r="D7886" i="2"/>
  <c r="E7886" i="2" s="1"/>
  <c r="D7902" i="2"/>
  <c r="E7902" i="2" s="1"/>
  <c r="D7843" i="2"/>
  <c r="E7843" i="2" s="1"/>
  <c r="D7842" i="2"/>
  <c r="D7878" i="2"/>
  <c r="E7878" i="2" s="1"/>
  <c r="D7916" i="2"/>
  <c r="E7916" i="2" s="1"/>
  <c r="D7892" i="2"/>
  <c r="E7892" i="2" s="1"/>
  <c r="D7917" i="2"/>
  <c r="E7917" i="2" s="1"/>
  <c r="D7837" i="2"/>
  <c r="E7837" i="2" s="1"/>
  <c r="D7887" i="2"/>
  <c r="E7887" i="2" s="1"/>
  <c r="D7888" i="2"/>
  <c r="E7888" i="2" s="1"/>
  <c r="D7832" i="2"/>
  <c r="E7832" i="2" s="1"/>
  <c r="D7833" i="2"/>
  <c r="D7838" i="2"/>
  <c r="E7838" i="2" s="1"/>
  <c r="D7907" i="2"/>
  <c r="E7907" i="2" s="1"/>
  <c r="D7893" i="2"/>
  <c r="E7893" i="2" s="1"/>
  <c r="D7841" i="2"/>
  <c r="D7897" i="2"/>
  <c r="E7897" i="2" s="1"/>
  <c r="D7898" i="2"/>
  <c r="E7898" i="2" s="1"/>
  <c r="D7899" i="2"/>
  <c r="E7899" i="2" s="1"/>
  <c r="D7900" i="2"/>
  <c r="E7900" i="2" s="1"/>
  <c r="D7901" i="2"/>
  <c r="E7901" i="2" s="1"/>
  <c r="D7908" i="2"/>
  <c r="E7908" i="2" s="1"/>
  <c r="D7909" i="2"/>
  <c r="E7909" i="2" s="1"/>
  <c r="D7875" i="2"/>
  <c r="D7910" i="2"/>
  <c r="E7910" i="2" s="1"/>
  <c r="D7848" i="2"/>
  <c r="E7848" i="2" s="1"/>
  <c r="D7889" i="2"/>
  <c r="E7889" i="2" s="1"/>
  <c r="D7903" i="2"/>
  <c r="D7912" i="2"/>
  <c r="E7912" i="2" s="1"/>
  <c r="D7890" i="2"/>
  <c r="E7890" i="2" s="1"/>
  <c r="D7857" i="2"/>
  <c r="D7894" i="2"/>
  <c r="E7894" i="2" s="1"/>
  <c r="D7876" i="2"/>
  <c r="E7876" i="2" s="1"/>
  <c r="D7879" i="2"/>
  <c r="E7879" i="2" s="1"/>
  <c r="D7858" i="2"/>
  <c r="E7858" i="2" s="1"/>
  <c r="D7866" i="2"/>
  <c r="D7861" i="2"/>
  <c r="E7861" i="2" s="1"/>
  <c r="D7862" i="2"/>
  <c r="E7862" i="2" s="1"/>
  <c r="D7863" i="2"/>
  <c r="E7863" i="2" s="1"/>
  <c r="D7864" i="2"/>
  <c r="E7864" i="2" s="1"/>
  <c r="D7865" i="2"/>
  <c r="E7865" i="2" s="1"/>
  <c r="D7834" i="2"/>
  <c r="E7834" i="2" s="1"/>
  <c r="D7850" i="2"/>
  <c r="D7854" i="2"/>
  <c r="E7854" i="2" s="1"/>
  <c r="D7855" i="2"/>
  <c r="D7851" i="2"/>
  <c r="D7852" i="2"/>
  <c r="E7852" i="2" s="1"/>
  <c r="D7853" i="2"/>
  <c r="E7853" i="2" s="1"/>
  <c r="D7856" i="2"/>
  <c r="E7856" i="2" s="1"/>
  <c r="D7867" i="2"/>
  <c r="E7867" i="2" s="1"/>
  <c r="D7877" i="2"/>
  <c r="E7877" i="2" s="1"/>
  <c r="D7882" i="2"/>
  <c r="E7882" i="2" s="1"/>
  <c r="D7880" i="2"/>
  <c r="D7868" i="2"/>
  <c r="E7868" i="2" s="1"/>
  <c r="D7871" i="2"/>
  <c r="E7871" i="2" s="1"/>
  <c r="D7872" i="2"/>
  <c r="E7872" i="2" s="1"/>
  <c r="D7895" i="2"/>
  <c r="E7895" i="2" s="1"/>
  <c r="D7873" i="2"/>
  <c r="E7873" i="2" s="1"/>
  <c r="D7913" i="2"/>
  <c r="E7913" i="2" s="1"/>
  <c r="D7874" i="2"/>
  <c r="E7874" i="2" s="1"/>
  <c r="D7859" i="2"/>
  <c r="D7914" i="2"/>
  <c r="E7914" i="2" s="1"/>
  <c r="D7835" i="2"/>
  <c r="D7869" i="2"/>
  <c r="E7869" i="2" s="1"/>
  <c r="D7860" i="2"/>
  <c r="E7860" i="2" s="1"/>
  <c r="D7870" i="2"/>
  <c r="E7870" i="2" s="1"/>
  <c r="D7904" i="2"/>
  <c r="D7849" i="2"/>
  <c r="D7905" i="2"/>
  <c r="D7906" i="2"/>
  <c r="E7906" i="2" s="1"/>
  <c r="D7839" i="2"/>
  <c r="E7839" i="2" s="1"/>
  <c r="D7883" i="2"/>
  <c r="D7884" i="2"/>
  <c r="E7884" i="2" s="1"/>
  <c r="D7885" i="2"/>
  <c r="E7885" i="2" s="1"/>
  <c r="D7918" i="2"/>
  <c r="E7918" i="2" s="1"/>
  <c r="D7896" i="2"/>
  <c r="E7896" i="2" s="1"/>
  <c r="D7840" i="2"/>
  <c r="E7840" i="2" s="1"/>
  <c r="D7844" i="2"/>
  <c r="E7844" i="2" s="1"/>
  <c r="D7932" i="2"/>
  <c r="E7932" i="2" s="1"/>
  <c r="D7923" i="2"/>
  <c r="E7923" i="2" s="1"/>
  <c r="D7933" i="2"/>
  <c r="E7933" i="2" s="1"/>
  <c r="D8002" i="2"/>
  <c r="E8002" i="2" s="1"/>
  <c r="D7934" i="2"/>
  <c r="E7934" i="2" s="1"/>
  <c r="D7998" i="2"/>
  <c r="E7998" i="2" s="1"/>
  <c r="D7968" i="2"/>
  <c r="E7968" i="2" s="1"/>
  <c r="D7978" i="2"/>
  <c r="D7973" i="2"/>
  <c r="E7973" i="2" s="1"/>
  <c r="D7989" i="2"/>
  <c r="E7989" i="2" s="1"/>
  <c r="D7930" i="2"/>
  <c r="D7929" i="2"/>
  <c r="E7929" i="2" s="1"/>
  <c r="D7965" i="2"/>
  <c r="E7965" i="2" s="1"/>
  <c r="D8003" i="2"/>
  <c r="E8003" i="2" s="1"/>
  <c r="D7979" i="2"/>
  <c r="E7979" i="2" s="1"/>
  <c r="D8004" i="2"/>
  <c r="E8004" i="2" s="1"/>
  <c r="D7924" i="2"/>
  <c r="E7924" i="2" s="1"/>
  <c r="D7974" i="2"/>
  <c r="E7974" i="2" s="1"/>
  <c r="D7975" i="2"/>
  <c r="E7975" i="2" s="1"/>
  <c r="D7919" i="2"/>
  <c r="E7919" i="2" s="1"/>
  <c r="D7920" i="2"/>
  <c r="D7925" i="2"/>
  <c r="E7925" i="2" s="1"/>
  <c r="D7994" i="2"/>
  <c r="E7994" i="2" s="1"/>
  <c r="D7980" i="2"/>
  <c r="E7980" i="2" s="1"/>
  <c r="D7928" i="2"/>
  <c r="D7984" i="2"/>
  <c r="E7984" i="2" s="1"/>
  <c r="D7985" i="2"/>
  <c r="E7985" i="2" s="1"/>
  <c r="D7986" i="2"/>
  <c r="E7986" i="2" s="1"/>
  <c r="D7987" i="2"/>
  <c r="E7987" i="2" s="1"/>
  <c r="D7988" i="2"/>
  <c r="E7988" i="2" s="1"/>
  <c r="D7995" i="2"/>
  <c r="D7996" i="2"/>
  <c r="E7996" i="2" s="1"/>
  <c r="D7962" i="2"/>
  <c r="D7997" i="2"/>
  <c r="E7997" i="2" s="1"/>
  <c r="D7935" i="2"/>
  <c r="E7935" i="2" s="1"/>
  <c r="D7976" i="2"/>
  <c r="E7976" i="2" s="1"/>
  <c r="D7990" i="2"/>
  <c r="E7990" i="2" s="1"/>
  <c r="D7999" i="2"/>
  <c r="E7999" i="2" s="1"/>
  <c r="D7977" i="2"/>
  <c r="E7977" i="2" s="1"/>
  <c r="D7944" i="2"/>
  <c r="D7981" i="2"/>
  <c r="E7981" i="2" s="1"/>
  <c r="D7963" i="2"/>
  <c r="D7966" i="2"/>
  <c r="E7966" i="2" s="1"/>
  <c r="D7945" i="2"/>
  <c r="E7945" i="2" s="1"/>
  <c r="D7953" i="2"/>
  <c r="D7948" i="2"/>
  <c r="E7948" i="2" s="1"/>
  <c r="D7949" i="2"/>
  <c r="E7949" i="2" s="1"/>
  <c r="D7950" i="2"/>
  <c r="E7950" i="2" s="1"/>
  <c r="D7951" i="2"/>
  <c r="E7951" i="2" s="1"/>
  <c r="D7952" i="2"/>
  <c r="E7952" i="2" s="1"/>
  <c r="D7921" i="2"/>
  <c r="E7921" i="2" s="1"/>
  <c r="D7937" i="2"/>
  <c r="E7937" i="2" s="1"/>
  <c r="D7941" i="2"/>
  <c r="E7941" i="2" s="1"/>
  <c r="D7942" i="2"/>
  <c r="E7942" i="2" s="1"/>
  <c r="D7938" i="2"/>
  <c r="D7939" i="2"/>
  <c r="D7940" i="2"/>
  <c r="E7940" i="2" s="1"/>
  <c r="D7943" i="2"/>
  <c r="E7943" i="2" s="1"/>
  <c r="D7954" i="2"/>
  <c r="D7964" i="2"/>
  <c r="E7964" i="2" s="1"/>
  <c r="D7969" i="2"/>
  <c r="E7969" i="2" s="1"/>
  <c r="D7967" i="2"/>
  <c r="D7955" i="2"/>
  <c r="E7955" i="2" s="1"/>
  <c r="D7958" i="2"/>
  <c r="E7958" i="2" s="1"/>
  <c r="D7959" i="2"/>
  <c r="E7959" i="2" s="1"/>
  <c r="D7982" i="2"/>
  <c r="E7982" i="2" s="1"/>
  <c r="D7960" i="2"/>
  <c r="E7960" i="2" s="1"/>
  <c r="D8000" i="2"/>
  <c r="E8000" i="2" s="1"/>
  <c r="D7961" i="2"/>
  <c r="E7961" i="2" s="1"/>
  <c r="D7946" i="2"/>
  <c r="D8001" i="2"/>
  <c r="E8001" i="2" s="1"/>
  <c r="D7922" i="2"/>
  <c r="D7956" i="2"/>
  <c r="E7956" i="2" s="1"/>
  <c r="D7947" i="2"/>
  <c r="D7957" i="2"/>
  <c r="E7957" i="2" s="1"/>
  <c r="D7991" i="2"/>
  <c r="E7991" i="2" s="1"/>
  <c r="D7936" i="2"/>
  <c r="D7992" i="2"/>
  <c r="D7993" i="2"/>
  <c r="E7993" i="2" s="1"/>
  <c r="D7926" i="2"/>
  <c r="E7926" i="2" s="1"/>
  <c r="D7970" i="2"/>
  <c r="D7971" i="2"/>
  <c r="D7972" i="2"/>
  <c r="E7972" i="2" s="1"/>
  <c r="D8005" i="2"/>
  <c r="E8005" i="2" s="1"/>
  <c r="D7983" i="2"/>
  <c r="E7983" i="2" s="1"/>
  <c r="D7927" i="2"/>
  <c r="E7927" i="2" s="1"/>
  <c r="D7931" i="2"/>
  <c r="D8019" i="2"/>
  <c r="D8010" i="2"/>
  <c r="E8010" i="2" s="1"/>
  <c r="D8020" i="2"/>
  <c r="E8020" i="2" s="1"/>
  <c r="D8089" i="2"/>
  <c r="E8089" i="2" s="1"/>
  <c r="D8021" i="2"/>
  <c r="E8021" i="2" s="1"/>
  <c r="D8085" i="2"/>
  <c r="E8085" i="2" s="1"/>
  <c r="D8055" i="2"/>
  <c r="E8055" i="2" s="1"/>
  <c r="D8065" i="2"/>
  <c r="D8060" i="2"/>
  <c r="E8060" i="2" s="1"/>
  <c r="D8076" i="2"/>
  <c r="E8076" i="2" s="1"/>
  <c r="D8017" i="2"/>
  <c r="D8016" i="2"/>
  <c r="E8016" i="2" s="1"/>
  <c r="D8052" i="2"/>
  <c r="E8052" i="2" s="1"/>
  <c r="D8090" i="2"/>
  <c r="E8090" i="2" s="1"/>
  <c r="D8066" i="2"/>
  <c r="E8066" i="2" s="1"/>
  <c r="D8091" i="2"/>
  <c r="E8091" i="2" s="1"/>
  <c r="D8011" i="2"/>
  <c r="E8011" i="2" s="1"/>
  <c r="D8061" i="2"/>
  <c r="E8061" i="2" s="1"/>
  <c r="D8062" i="2"/>
  <c r="E8062" i="2" s="1"/>
  <c r="D8006" i="2"/>
  <c r="E8006" i="2" s="1"/>
  <c r="D8007" i="2"/>
  <c r="E8007" i="2" s="1"/>
  <c r="D8012" i="2"/>
  <c r="E8012" i="2" s="1"/>
  <c r="D8081" i="2"/>
  <c r="E8081" i="2" s="1"/>
  <c r="D8067" i="2"/>
  <c r="E8067" i="2" s="1"/>
  <c r="D8015" i="2"/>
  <c r="D8071" i="2"/>
  <c r="E8071" i="2" s="1"/>
  <c r="D8072" i="2"/>
  <c r="E8072" i="2" s="1"/>
  <c r="D8073" i="2"/>
  <c r="E8073" i="2" s="1"/>
  <c r="D8074" i="2"/>
  <c r="E8074" i="2" s="1"/>
  <c r="D8075" i="2"/>
  <c r="E8075" i="2" s="1"/>
  <c r="D8082" i="2"/>
  <c r="D8083" i="2"/>
  <c r="E8083" i="2" s="1"/>
  <c r="D8049" i="2"/>
  <c r="D8084" i="2"/>
  <c r="E8084" i="2" s="1"/>
  <c r="D8022" i="2"/>
  <c r="E8022" i="2" s="1"/>
  <c r="D8063" i="2"/>
  <c r="E8063" i="2" s="1"/>
  <c r="D8077" i="2"/>
  <c r="E8077" i="2" s="1"/>
  <c r="D8086" i="2"/>
  <c r="E8086" i="2" s="1"/>
  <c r="D8064" i="2"/>
  <c r="E8064" i="2" s="1"/>
  <c r="D8031" i="2"/>
  <c r="D8068" i="2"/>
  <c r="E8068" i="2" s="1"/>
  <c r="D8050" i="2"/>
  <c r="D8053" i="2"/>
  <c r="E8053" i="2" s="1"/>
  <c r="D8032" i="2"/>
  <c r="E8032" i="2" s="1"/>
  <c r="D8040" i="2"/>
  <c r="E8040" i="2" s="1"/>
  <c r="D8035" i="2"/>
  <c r="E8035" i="2" s="1"/>
  <c r="D8036" i="2"/>
  <c r="E8036" i="2" s="1"/>
  <c r="D8037" i="2"/>
  <c r="E8037" i="2" s="1"/>
  <c r="D8038" i="2"/>
  <c r="E8038" i="2" s="1"/>
  <c r="D8039" i="2"/>
  <c r="E8039" i="2" s="1"/>
  <c r="D8008" i="2"/>
  <c r="E8008" i="2" s="1"/>
  <c r="D8024" i="2"/>
  <c r="E8024" i="2" s="1"/>
  <c r="D8028" i="2"/>
  <c r="E8028" i="2" s="1"/>
  <c r="D8029" i="2"/>
  <c r="E8029" i="2" s="1"/>
  <c r="D8025" i="2"/>
  <c r="D8026" i="2"/>
  <c r="D8027" i="2"/>
  <c r="E8027" i="2" s="1"/>
  <c r="D8030" i="2"/>
  <c r="E8030" i="2" s="1"/>
  <c r="D8041" i="2"/>
  <c r="D8051" i="2"/>
  <c r="D8056" i="2"/>
  <c r="E8056" i="2" s="1"/>
  <c r="D8054" i="2"/>
  <c r="E8054" i="2" s="1"/>
  <c r="D8042" i="2"/>
  <c r="E8042" i="2" s="1"/>
  <c r="D8045" i="2"/>
  <c r="E8045" i="2" s="1"/>
  <c r="D8046" i="2"/>
  <c r="E8046" i="2" s="1"/>
  <c r="D8069" i="2"/>
  <c r="E8069" i="2" s="1"/>
  <c r="D8047" i="2"/>
  <c r="E8047" i="2" s="1"/>
  <c r="D8087" i="2"/>
  <c r="E8087" i="2" s="1"/>
  <c r="D8048" i="2"/>
  <c r="E8048" i="2" s="1"/>
  <c r="D8033" i="2"/>
  <c r="D8088" i="2"/>
  <c r="E8088" i="2" s="1"/>
  <c r="D8009" i="2"/>
  <c r="D8043" i="2"/>
  <c r="D8034" i="2"/>
  <c r="D8044" i="2"/>
  <c r="E8044" i="2" s="1"/>
  <c r="D8078" i="2"/>
  <c r="E8078" i="2" s="1"/>
  <c r="D8023" i="2"/>
  <c r="E8023" i="2" s="1"/>
  <c r="D8079" i="2"/>
  <c r="E8079" i="2" s="1"/>
  <c r="D8080" i="2"/>
  <c r="E8080" i="2" s="1"/>
  <c r="D8013" i="2"/>
  <c r="E8013" i="2" s="1"/>
  <c r="D8057" i="2"/>
  <c r="D8058" i="2"/>
  <c r="D8059" i="2"/>
  <c r="E8059" i="2" s="1"/>
  <c r="D8092" i="2"/>
  <c r="E8092" i="2" s="1"/>
  <c r="D8070" i="2"/>
  <c r="E8070" i="2" s="1"/>
  <c r="D8014" i="2"/>
  <c r="E8014" i="2" s="1"/>
  <c r="D8018" i="2"/>
  <c r="D8106" i="2"/>
  <c r="D8097" i="2"/>
  <c r="E8097" i="2" s="1"/>
  <c r="D8107" i="2"/>
  <c r="D8176" i="2"/>
  <c r="E8176" i="2" s="1"/>
  <c r="D8108" i="2"/>
  <c r="E8108" i="2" s="1"/>
  <c r="D8172" i="2"/>
  <c r="E8172" i="2" s="1"/>
  <c r="D8142" i="2"/>
  <c r="E8142" i="2" s="1"/>
  <c r="D8152" i="2"/>
  <c r="D8147" i="2"/>
  <c r="E8147" i="2" s="1"/>
  <c r="D8163" i="2"/>
  <c r="D8104" i="2"/>
  <c r="D8103" i="2"/>
  <c r="E8103" i="2" s="1"/>
  <c r="D8139" i="2"/>
  <c r="D8177" i="2"/>
  <c r="E8177" i="2" s="1"/>
  <c r="D8153" i="2"/>
  <c r="E8153" i="2" s="1"/>
  <c r="D8178" i="2"/>
  <c r="E8178" i="2" s="1"/>
  <c r="D8098" i="2"/>
  <c r="E8098" i="2" s="1"/>
  <c r="D8148" i="2"/>
  <c r="E8148" i="2" s="1"/>
  <c r="D8149" i="2"/>
  <c r="E8149" i="2" s="1"/>
  <c r="D8093" i="2"/>
  <c r="E8093" i="2" s="1"/>
  <c r="D8094" i="2"/>
  <c r="E8094" i="2" s="1"/>
  <c r="D8099" i="2"/>
  <c r="E8099" i="2" s="1"/>
  <c r="D8168" i="2"/>
  <c r="E8168" i="2" s="1"/>
  <c r="D8154" i="2"/>
  <c r="E8154" i="2" s="1"/>
  <c r="D8102" i="2"/>
  <c r="E8102" i="2" s="1"/>
  <c r="D8158" i="2"/>
  <c r="E8158" i="2" s="1"/>
  <c r="D8159" i="2"/>
  <c r="E8159" i="2" s="1"/>
  <c r="D8160" i="2"/>
  <c r="E8160" i="2" s="1"/>
  <c r="D8161" i="2"/>
  <c r="E8161" i="2" s="1"/>
  <c r="D8162" i="2"/>
  <c r="E8162" i="2" s="1"/>
  <c r="D8169" i="2"/>
  <c r="D8170" i="2"/>
  <c r="E8170" i="2" s="1"/>
  <c r="D8136" i="2"/>
  <c r="D8171" i="2"/>
  <c r="E8171" i="2" s="1"/>
  <c r="D8109" i="2"/>
  <c r="E8109" i="2" s="1"/>
  <c r="D8150" i="2"/>
  <c r="E8150" i="2" s="1"/>
  <c r="D8164" i="2"/>
  <c r="E8164" i="2" s="1"/>
  <c r="D8173" i="2"/>
  <c r="E8173" i="2" s="1"/>
  <c r="D8151" i="2"/>
  <c r="E8151" i="2" s="1"/>
  <c r="D8118" i="2"/>
  <c r="E8118" i="2" s="1"/>
  <c r="D8155" i="2"/>
  <c r="E8155" i="2" s="1"/>
  <c r="D8137" i="2"/>
  <c r="D8140" i="2"/>
  <c r="E8140" i="2" s="1"/>
  <c r="D8119" i="2"/>
  <c r="E8119" i="2" s="1"/>
  <c r="D8127" i="2"/>
  <c r="E8127" i="2" s="1"/>
  <c r="D8122" i="2"/>
  <c r="E8122" i="2" s="1"/>
  <c r="D8123" i="2"/>
  <c r="E8123" i="2" s="1"/>
  <c r="D8124" i="2"/>
  <c r="E8124" i="2" s="1"/>
  <c r="D8125" i="2"/>
  <c r="E8125" i="2" s="1"/>
  <c r="D8126" i="2"/>
  <c r="E8126" i="2" s="1"/>
  <c r="D8095" i="2"/>
  <c r="E8095" i="2" s="1"/>
  <c r="D8111" i="2"/>
  <c r="E8111" i="2" s="1"/>
  <c r="D8115" i="2"/>
  <c r="D8116" i="2"/>
  <c r="E8116" i="2" s="1"/>
  <c r="D8112" i="2"/>
  <c r="D8113" i="2"/>
  <c r="D8114" i="2"/>
  <c r="E8114" i="2" s="1"/>
  <c r="D8117" i="2"/>
  <c r="E8117" i="2" s="1"/>
  <c r="D8128" i="2"/>
  <c r="D8138" i="2"/>
  <c r="D8143" i="2"/>
  <c r="E8143" i="2" s="1"/>
  <c r="D8141" i="2"/>
  <c r="E8141" i="2" s="1"/>
  <c r="D8129" i="2"/>
  <c r="E8129" i="2" s="1"/>
  <c r="D8132" i="2"/>
  <c r="E8132" i="2" s="1"/>
  <c r="D8133" i="2"/>
  <c r="E8133" i="2" s="1"/>
  <c r="D8156" i="2"/>
  <c r="E8156" i="2" s="1"/>
  <c r="D8134" i="2"/>
  <c r="E8134" i="2" s="1"/>
  <c r="D8174" i="2"/>
  <c r="E8174" i="2" s="1"/>
  <c r="D8135" i="2"/>
  <c r="E8135" i="2" s="1"/>
  <c r="D8120" i="2"/>
  <c r="E8120" i="2" s="1"/>
  <c r="D8175" i="2"/>
  <c r="E8175" i="2" s="1"/>
  <c r="D8096" i="2"/>
  <c r="D8130" i="2"/>
  <c r="D8121" i="2"/>
  <c r="D8131" i="2"/>
  <c r="D8165" i="2"/>
  <c r="E8165" i="2" s="1"/>
  <c r="D8110" i="2"/>
  <c r="E8110" i="2" s="1"/>
  <c r="D8166" i="2"/>
  <c r="E8166" i="2" s="1"/>
  <c r="D8167" i="2"/>
  <c r="E8167" i="2" s="1"/>
  <c r="D8100" i="2"/>
  <c r="E8100" i="2" s="1"/>
  <c r="D8144" i="2"/>
  <c r="D8145" i="2"/>
  <c r="D8146" i="2"/>
  <c r="E8146" i="2" s="1"/>
  <c r="D8179" i="2"/>
  <c r="E8179" i="2" s="1"/>
  <c r="D8157" i="2"/>
  <c r="E8157" i="2" s="1"/>
  <c r="D8101" i="2"/>
  <c r="E8101" i="2" s="1"/>
  <c r="D8105" i="2"/>
  <c r="D8193" i="2"/>
  <c r="D8184" i="2"/>
  <c r="E8184" i="2" s="1"/>
  <c r="D8194" i="2"/>
  <c r="D8263" i="2"/>
  <c r="E8263" i="2" s="1"/>
  <c r="D8195" i="2"/>
  <c r="D8259" i="2"/>
  <c r="E8259" i="2" s="1"/>
  <c r="D8229" i="2"/>
  <c r="E8229" i="2" s="1"/>
  <c r="D8239" i="2"/>
  <c r="E8239" i="2" s="1"/>
  <c r="D8234" i="2"/>
  <c r="E8234" i="2" s="1"/>
  <c r="D8250" i="2"/>
  <c r="D8191" i="2"/>
  <c r="D8190" i="2"/>
  <c r="E8190" i="2" s="1"/>
  <c r="D8226" i="2"/>
  <c r="D8264" i="2"/>
  <c r="E8264" i="2" s="1"/>
  <c r="D8240" i="2"/>
  <c r="E8240" i="2" s="1"/>
  <c r="D8265" i="2"/>
  <c r="E8265" i="2" s="1"/>
  <c r="D8185" i="2"/>
  <c r="E8185" i="2" s="1"/>
  <c r="D8235" i="2"/>
  <c r="E8235" i="2" s="1"/>
  <c r="D8236" i="2"/>
  <c r="E8236" i="2" s="1"/>
  <c r="D8180" i="2"/>
  <c r="E8180" i="2" s="1"/>
  <c r="D8181" i="2"/>
  <c r="E8181" i="2" s="1"/>
  <c r="D8186" i="2"/>
  <c r="E8186" i="2" s="1"/>
  <c r="D8255" i="2"/>
  <c r="E8255" i="2" s="1"/>
  <c r="D8241" i="2"/>
  <c r="E8241" i="2" s="1"/>
  <c r="D8189" i="2"/>
  <c r="E8189" i="2" s="1"/>
  <c r="D8245" i="2"/>
  <c r="E8245" i="2" s="1"/>
  <c r="D8246" i="2"/>
  <c r="E8246" i="2" s="1"/>
  <c r="D8247" i="2"/>
  <c r="E8247" i="2" s="1"/>
  <c r="D8248" i="2"/>
  <c r="E8248" i="2" s="1"/>
  <c r="D8249" i="2"/>
  <c r="E8249" i="2" s="1"/>
  <c r="D8256" i="2"/>
  <c r="E8256" i="2" s="1"/>
  <c r="D8257" i="2"/>
  <c r="E8257" i="2" s="1"/>
  <c r="D8223" i="2"/>
  <c r="D8258" i="2"/>
  <c r="E8258" i="2" s="1"/>
  <c r="D8196" i="2"/>
  <c r="E8196" i="2" s="1"/>
  <c r="D8237" i="2"/>
  <c r="E8237" i="2" s="1"/>
  <c r="D8251" i="2"/>
  <c r="D8260" i="2"/>
  <c r="E8260" i="2" s="1"/>
  <c r="D8238" i="2"/>
  <c r="E8238" i="2" s="1"/>
  <c r="D8205" i="2"/>
  <c r="E8205" i="2" s="1"/>
  <c r="D8242" i="2"/>
  <c r="E8242" i="2" s="1"/>
  <c r="D8224" i="2"/>
  <c r="D8227" i="2"/>
  <c r="D8206" i="2"/>
  <c r="E8206" i="2" s="1"/>
  <c r="D8214" i="2"/>
  <c r="E8214" i="2" s="1"/>
  <c r="D8209" i="2"/>
  <c r="E8209" i="2" s="1"/>
  <c r="D8210" i="2"/>
  <c r="E8210" i="2" s="1"/>
  <c r="D8211" i="2"/>
  <c r="E8211" i="2" s="1"/>
  <c r="D8212" i="2"/>
  <c r="E8212" i="2" s="1"/>
  <c r="D8213" i="2"/>
  <c r="E8213" i="2" s="1"/>
  <c r="D8182" i="2"/>
  <c r="E8182" i="2" s="1"/>
  <c r="D8198" i="2"/>
  <c r="E8198" i="2" s="1"/>
  <c r="D8202" i="2"/>
  <c r="D8203" i="2"/>
  <c r="D8199" i="2"/>
  <c r="E8199" i="2" s="1"/>
  <c r="D8200" i="2"/>
  <c r="D8201" i="2"/>
  <c r="E8201" i="2" s="1"/>
  <c r="D8204" i="2"/>
  <c r="E8204" i="2" s="1"/>
  <c r="D8215" i="2"/>
  <c r="D8225" i="2"/>
  <c r="D8230" i="2"/>
  <c r="E8230" i="2" s="1"/>
  <c r="D8228" i="2"/>
  <c r="E8228" i="2" s="1"/>
  <c r="D8216" i="2"/>
  <c r="E8216" i="2" s="1"/>
  <c r="D8219" i="2"/>
  <c r="E8219" i="2" s="1"/>
  <c r="D8220" i="2"/>
  <c r="E8220" i="2" s="1"/>
  <c r="D8243" i="2"/>
  <c r="E8243" i="2" s="1"/>
  <c r="D8221" i="2"/>
  <c r="E8221" i="2" s="1"/>
  <c r="D8261" i="2"/>
  <c r="E8261" i="2" s="1"/>
  <c r="D8222" i="2"/>
  <c r="E8222" i="2" s="1"/>
  <c r="D8207" i="2"/>
  <c r="E8207" i="2" s="1"/>
  <c r="D8262" i="2"/>
  <c r="E8262" i="2" s="1"/>
  <c r="D8183" i="2"/>
  <c r="E8183" i="2" s="1"/>
  <c r="D8217" i="2"/>
  <c r="D8208" i="2"/>
  <c r="D8218" i="2"/>
  <c r="D8252" i="2"/>
  <c r="E8252" i="2" s="1"/>
  <c r="D8197" i="2"/>
  <c r="E8197" i="2" s="1"/>
  <c r="D8253" i="2"/>
  <c r="E8253" i="2" s="1"/>
  <c r="D8254" i="2"/>
  <c r="E8254" i="2" s="1"/>
  <c r="D8187" i="2"/>
  <c r="E8187" i="2" s="1"/>
  <c r="D8231" i="2"/>
  <c r="D8232" i="2"/>
  <c r="D8233" i="2"/>
  <c r="E8233" i="2" s="1"/>
  <c r="D8266" i="2"/>
  <c r="E8266" i="2" s="1"/>
  <c r="D8244" i="2"/>
  <c r="E8244" i="2" s="1"/>
  <c r="D8188" i="2"/>
  <c r="E8188" i="2" s="1"/>
  <c r="D8192" i="2"/>
  <c r="E8192" i="2" s="1"/>
  <c r="D8280" i="2"/>
  <c r="D8271" i="2"/>
  <c r="E8271" i="2" s="1"/>
  <c r="D8281" i="2"/>
  <c r="D8350" i="2"/>
  <c r="E8350" i="2" s="1"/>
  <c r="D8282" i="2"/>
  <c r="D8346" i="2"/>
  <c r="E8346" i="2" s="1"/>
  <c r="D8316" i="2"/>
  <c r="E8316" i="2" s="1"/>
  <c r="D8326" i="2"/>
  <c r="E8326" i="2" s="1"/>
  <c r="D8321" i="2"/>
  <c r="E8321" i="2" s="1"/>
  <c r="D8337" i="2"/>
  <c r="D8278" i="2"/>
  <c r="E8278" i="2" s="1"/>
  <c r="D8277" i="2"/>
  <c r="E8277" i="2" s="1"/>
  <c r="D8313" i="2"/>
  <c r="D8351" i="2"/>
  <c r="E8351" i="2" s="1"/>
  <c r="D8327" i="2"/>
  <c r="E8327" i="2" s="1"/>
  <c r="D8352" i="2"/>
  <c r="E8352" i="2" s="1"/>
  <c r="D8272" i="2"/>
  <c r="E8272" i="2" s="1"/>
  <c r="D8322" i="2"/>
  <c r="E8322" i="2" s="1"/>
  <c r="D8323" i="2"/>
  <c r="D8267" i="2"/>
  <c r="E8267" i="2" s="1"/>
  <c r="D8268" i="2"/>
  <c r="E8268" i="2" s="1"/>
  <c r="D8273" i="2"/>
  <c r="E8273" i="2" s="1"/>
  <c r="D8342" i="2"/>
  <c r="E8342" i="2" s="1"/>
  <c r="D8328" i="2"/>
  <c r="E8328" i="2" s="1"/>
  <c r="D8276" i="2"/>
  <c r="E8276" i="2" s="1"/>
  <c r="D8332" i="2"/>
  <c r="E8332" i="2" s="1"/>
  <c r="D8333" i="2"/>
  <c r="E8333" i="2" s="1"/>
  <c r="D8334" i="2"/>
  <c r="E8334" i="2" s="1"/>
  <c r="D8335" i="2"/>
  <c r="E8335" i="2" s="1"/>
  <c r="D8336" i="2"/>
  <c r="E8336" i="2" s="1"/>
  <c r="D8343" i="2"/>
  <c r="E8343" i="2" s="1"/>
  <c r="D8344" i="2"/>
  <c r="E8344" i="2" s="1"/>
  <c r="D8310" i="2"/>
  <c r="E8310" i="2" s="1"/>
  <c r="D8345" i="2"/>
  <c r="E8345" i="2" s="1"/>
  <c r="D8283" i="2"/>
  <c r="D8324" i="2"/>
  <c r="E8324" i="2" s="1"/>
  <c r="D8338" i="2"/>
  <c r="D8347" i="2"/>
  <c r="E8347" i="2" s="1"/>
  <c r="D8325" i="2"/>
  <c r="E8325" i="2" s="1"/>
  <c r="D8292" i="2"/>
  <c r="E8292" i="2" s="1"/>
  <c r="D8329" i="2"/>
  <c r="E8329" i="2" s="1"/>
  <c r="D8311" i="2"/>
  <c r="D8314" i="2"/>
  <c r="D8293" i="2"/>
  <c r="E8293" i="2" s="1"/>
  <c r="D8301" i="2"/>
  <c r="E8301" i="2" s="1"/>
  <c r="D8296" i="2"/>
  <c r="E8296" i="2" s="1"/>
  <c r="D8297" i="2"/>
  <c r="E8297" i="2" s="1"/>
  <c r="D8298" i="2"/>
  <c r="E8298" i="2" s="1"/>
  <c r="D8299" i="2"/>
  <c r="E8299" i="2" s="1"/>
  <c r="D8300" i="2"/>
  <c r="E8300" i="2" s="1"/>
  <c r="D8269" i="2"/>
  <c r="E8269" i="2" s="1"/>
  <c r="D8285" i="2"/>
  <c r="E8285" i="2" s="1"/>
  <c r="D8289" i="2"/>
  <c r="D8290" i="2"/>
  <c r="D8286" i="2"/>
  <c r="E8286" i="2" s="1"/>
  <c r="D8287" i="2"/>
  <c r="E8287" i="2" s="1"/>
  <c r="D8288" i="2"/>
  <c r="E8288" i="2" s="1"/>
  <c r="D8291" i="2"/>
  <c r="E8291" i="2" s="1"/>
  <c r="D8302" i="2"/>
  <c r="E8302" i="2" s="1"/>
  <c r="D8312" i="2"/>
  <c r="D8317" i="2"/>
  <c r="E8317" i="2" s="1"/>
  <c r="D8315" i="2"/>
  <c r="D8303" i="2"/>
  <c r="E8303" i="2" s="1"/>
  <c r="D8306" i="2"/>
  <c r="E8306" i="2" s="1"/>
  <c r="D8307" i="2"/>
  <c r="E8307" i="2" s="1"/>
  <c r="D8330" i="2"/>
  <c r="E8330" i="2" s="1"/>
  <c r="D8308" i="2"/>
  <c r="E8308" i="2" s="1"/>
  <c r="D8348" i="2"/>
  <c r="E8348" i="2" s="1"/>
  <c r="D8309" i="2"/>
  <c r="E8309" i="2" s="1"/>
  <c r="D8294" i="2"/>
  <c r="E8294" i="2" s="1"/>
  <c r="D8349" i="2"/>
  <c r="E8349" i="2" s="1"/>
  <c r="D8270" i="2"/>
  <c r="E8270" i="2" s="1"/>
  <c r="D8304" i="2"/>
  <c r="D8295" i="2"/>
  <c r="D8305" i="2"/>
  <c r="D8339" i="2"/>
  <c r="D8284" i="2"/>
  <c r="E8284" i="2" s="1"/>
  <c r="D8340" i="2"/>
  <c r="E8340" i="2" s="1"/>
  <c r="D8341" i="2"/>
  <c r="E8341" i="2" s="1"/>
  <c r="D8274" i="2"/>
  <c r="E8274" i="2" s="1"/>
  <c r="D8318" i="2"/>
  <c r="E8318" i="2" s="1"/>
  <c r="D8319" i="2"/>
  <c r="D8320" i="2"/>
  <c r="E8320" i="2" s="1"/>
  <c r="D8353" i="2"/>
  <c r="E8353" i="2" s="1"/>
  <c r="D8331" i="2"/>
  <c r="E8331" i="2" s="1"/>
  <c r="D8275" i="2"/>
  <c r="E8275" i="2" s="1"/>
  <c r="D8279" i="2"/>
  <c r="E8279" i="2" s="1"/>
  <c r="D8367" i="2"/>
  <c r="E8367" i="2" s="1"/>
  <c r="D8358" i="2"/>
  <c r="E8358" i="2" s="1"/>
  <c r="D8368" i="2"/>
  <c r="D8437" i="2"/>
  <c r="E8437" i="2" s="1"/>
  <c r="D8369" i="2"/>
  <c r="D8433" i="2"/>
  <c r="E8433" i="2" s="1"/>
  <c r="D8403" i="2"/>
  <c r="E8403" i="2" s="1"/>
  <c r="D8413" i="2"/>
  <c r="E8413" i="2" s="1"/>
  <c r="D8408" i="2"/>
  <c r="E8408" i="2" s="1"/>
  <c r="D8424" i="2"/>
  <c r="D8365" i="2"/>
  <c r="E8365" i="2" s="1"/>
  <c r="D8364" i="2"/>
  <c r="E8364" i="2" s="1"/>
  <c r="D8400" i="2"/>
  <c r="D8438" i="2"/>
  <c r="E8438" i="2" s="1"/>
  <c r="D8414" i="2"/>
  <c r="E8414" i="2" s="1"/>
  <c r="D8439" i="2"/>
  <c r="E8439" i="2" s="1"/>
  <c r="D8359" i="2"/>
  <c r="E8359" i="2" s="1"/>
  <c r="D8409" i="2"/>
  <c r="E8409" i="2" s="1"/>
  <c r="D8410" i="2"/>
  <c r="D8354" i="2"/>
  <c r="E8354" i="2" s="1"/>
  <c r="D8355" i="2"/>
  <c r="D8360" i="2"/>
  <c r="E8360" i="2" s="1"/>
  <c r="D8429" i="2"/>
  <c r="E8429" i="2" s="1"/>
  <c r="D8415" i="2"/>
  <c r="E8415" i="2" s="1"/>
  <c r="D8363" i="2"/>
  <c r="E8363" i="2" s="1"/>
  <c r="D8419" i="2"/>
  <c r="E8419" i="2" s="1"/>
  <c r="D8420" i="2"/>
  <c r="E8420" i="2" s="1"/>
  <c r="D8421" i="2"/>
  <c r="E8421" i="2" s="1"/>
  <c r="D8422" i="2"/>
  <c r="E8422" i="2" s="1"/>
  <c r="D8423" i="2"/>
  <c r="E8423" i="2" s="1"/>
  <c r="D8430" i="2"/>
  <c r="E8430" i="2" s="1"/>
  <c r="D8431" i="2"/>
  <c r="E8431" i="2" s="1"/>
  <c r="D8397" i="2"/>
  <c r="E8397" i="2" s="1"/>
  <c r="D8432" i="2"/>
  <c r="E8432" i="2" s="1"/>
  <c r="D8370" i="2"/>
  <c r="D8411" i="2"/>
  <c r="E8411" i="2" s="1"/>
  <c r="D8425" i="2"/>
  <c r="D8434" i="2"/>
  <c r="E8434" i="2" s="1"/>
  <c r="D8412" i="2"/>
  <c r="E8412" i="2" s="1"/>
  <c r="D8379" i="2"/>
  <c r="D8416" i="2"/>
  <c r="E8416" i="2" s="1"/>
  <c r="D8398" i="2"/>
  <c r="E8398" i="2" s="1"/>
  <c r="D8401" i="2"/>
  <c r="D8380" i="2"/>
  <c r="E8380" i="2" s="1"/>
  <c r="D8388" i="2"/>
  <c r="E8388" i="2" s="1"/>
  <c r="D8383" i="2"/>
  <c r="E8383" i="2" s="1"/>
  <c r="D8384" i="2"/>
  <c r="E8384" i="2" s="1"/>
  <c r="D8385" i="2"/>
  <c r="E8385" i="2" s="1"/>
  <c r="D8386" i="2"/>
  <c r="E8386" i="2" s="1"/>
  <c r="D8387" i="2"/>
  <c r="E8387" i="2" s="1"/>
  <c r="D8356" i="2"/>
  <c r="E8356" i="2" s="1"/>
  <c r="D8372" i="2"/>
  <c r="E8372" i="2" s="1"/>
  <c r="D8376" i="2"/>
  <c r="D8377" i="2"/>
  <c r="D8373" i="2"/>
  <c r="E8373" i="2" s="1"/>
  <c r="D8374" i="2"/>
  <c r="E8374" i="2" s="1"/>
  <c r="D8375" i="2"/>
  <c r="E8375" i="2" s="1"/>
  <c r="D8378" i="2"/>
  <c r="E8378" i="2" s="1"/>
  <c r="D8389" i="2"/>
  <c r="E8389" i="2" s="1"/>
  <c r="D8399" i="2"/>
  <c r="D8404" i="2"/>
  <c r="E8404" i="2" s="1"/>
  <c r="D8402" i="2"/>
  <c r="D8390" i="2"/>
  <c r="E8390" i="2" s="1"/>
  <c r="D8393" i="2"/>
  <c r="E8393" i="2" s="1"/>
  <c r="D8394" i="2"/>
  <c r="E8394" i="2" s="1"/>
  <c r="D8417" i="2"/>
  <c r="E8417" i="2" s="1"/>
  <c r="D8395" i="2"/>
  <c r="E8395" i="2" s="1"/>
  <c r="D8435" i="2"/>
  <c r="E8435" i="2" s="1"/>
  <c r="D8396" i="2"/>
  <c r="E8396" i="2" s="1"/>
  <c r="D8381" i="2"/>
  <c r="E8381" i="2" s="1"/>
  <c r="D8436" i="2"/>
  <c r="E8436" i="2" s="1"/>
  <c r="D8357" i="2"/>
  <c r="E8357" i="2" s="1"/>
  <c r="D8391" i="2"/>
  <c r="E8391" i="2" s="1"/>
  <c r="D8382" i="2"/>
  <c r="E8382" i="2" s="1"/>
  <c r="D8392" i="2"/>
  <c r="D8426" i="2"/>
  <c r="D8371" i="2"/>
  <c r="D8427" i="2"/>
  <c r="D8428" i="2"/>
  <c r="E8428" i="2" s="1"/>
  <c r="D8361" i="2"/>
  <c r="E8361" i="2" s="1"/>
  <c r="D8405" i="2"/>
  <c r="E8405" i="2" s="1"/>
  <c r="D8406" i="2"/>
  <c r="E8406" i="2" s="1"/>
  <c r="D8407" i="2"/>
  <c r="E8407" i="2" s="1"/>
  <c r="D8440" i="2"/>
  <c r="E8440" i="2" s="1"/>
  <c r="D8418" i="2"/>
  <c r="E8418" i="2" s="1"/>
  <c r="D8362" i="2"/>
  <c r="E8362" i="2" s="1"/>
  <c r="D8366" i="2"/>
  <c r="E8366" i="2" s="1"/>
  <c r="D8454" i="2"/>
  <c r="E8454" i="2" s="1"/>
  <c r="D8445" i="2"/>
  <c r="E8445" i="2" s="1"/>
  <c r="D8455" i="2"/>
  <c r="E8455" i="2" s="1"/>
  <c r="D8524" i="2"/>
  <c r="E8524" i="2" s="1"/>
  <c r="D8456" i="2"/>
  <c r="D8520" i="2"/>
  <c r="E8520" i="2" s="1"/>
  <c r="D8490" i="2"/>
  <c r="E8490" i="2" s="1"/>
  <c r="D8500" i="2"/>
  <c r="E8500" i="2" s="1"/>
  <c r="D8495" i="2"/>
  <c r="E8495" i="2" s="1"/>
  <c r="D8511" i="2"/>
  <c r="E8511" i="2" s="1"/>
  <c r="D8452" i="2"/>
  <c r="E8452" i="2" s="1"/>
  <c r="D8451" i="2"/>
  <c r="D8487" i="2"/>
  <c r="D8525" i="2"/>
  <c r="E8525" i="2" s="1"/>
  <c r="D8501" i="2"/>
  <c r="E8501" i="2" s="1"/>
  <c r="D8526" i="2"/>
  <c r="E8526" i="2" s="1"/>
  <c r="D8446" i="2"/>
  <c r="E8446" i="2" s="1"/>
  <c r="D8496" i="2"/>
  <c r="E8496" i="2" s="1"/>
  <c r="D8497" i="2"/>
  <c r="D8441" i="2"/>
  <c r="E8441" i="2" s="1"/>
  <c r="D8442" i="2"/>
  <c r="D8447" i="2"/>
  <c r="E8447" i="2" s="1"/>
  <c r="D8516" i="2"/>
  <c r="E8516" i="2" s="1"/>
  <c r="D8502" i="2"/>
  <c r="E8502" i="2" s="1"/>
  <c r="D8450" i="2"/>
  <c r="D8506" i="2"/>
  <c r="E8506" i="2" s="1"/>
  <c r="D8507" i="2"/>
  <c r="E8507" i="2" s="1"/>
  <c r="D8508" i="2"/>
  <c r="E8508" i="2" s="1"/>
  <c r="D8509" i="2"/>
  <c r="E8509" i="2" s="1"/>
  <c r="D8510" i="2"/>
  <c r="E8510" i="2" s="1"/>
  <c r="D8517" i="2"/>
  <c r="E8517" i="2" s="1"/>
  <c r="D8518" i="2"/>
  <c r="E8518" i="2" s="1"/>
  <c r="D8484" i="2"/>
  <c r="E8484" i="2" s="1"/>
  <c r="D8519" i="2"/>
  <c r="E8519" i="2" s="1"/>
  <c r="D8457" i="2"/>
  <c r="D8498" i="2"/>
  <c r="E8498" i="2" s="1"/>
  <c r="D8512" i="2"/>
  <c r="D8521" i="2"/>
  <c r="E8521" i="2" s="1"/>
  <c r="D8499" i="2"/>
  <c r="E8499" i="2" s="1"/>
  <c r="D8466" i="2"/>
  <c r="D8503" i="2"/>
  <c r="E8503" i="2" s="1"/>
  <c r="D8485" i="2"/>
  <c r="E8485" i="2" s="1"/>
  <c r="D8488" i="2"/>
  <c r="D8467" i="2"/>
  <c r="E8467" i="2" s="1"/>
  <c r="D8475" i="2"/>
  <c r="D8470" i="2"/>
  <c r="E8470" i="2" s="1"/>
  <c r="D8471" i="2"/>
  <c r="E8471" i="2" s="1"/>
  <c r="D8472" i="2"/>
  <c r="E8472" i="2" s="1"/>
  <c r="D8473" i="2"/>
  <c r="E8473" i="2" s="1"/>
  <c r="D8474" i="2"/>
  <c r="E8474" i="2" s="1"/>
  <c r="D8443" i="2"/>
  <c r="E8443" i="2" s="1"/>
  <c r="D8459" i="2"/>
  <c r="D8463" i="2"/>
  <c r="D8464" i="2"/>
  <c r="D8460" i="2"/>
  <c r="E8460" i="2" s="1"/>
  <c r="D8461" i="2"/>
  <c r="E8461" i="2" s="1"/>
  <c r="D8462" i="2"/>
  <c r="E8462" i="2" s="1"/>
  <c r="D8465" i="2"/>
  <c r="E8465" i="2" s="1"/>
  <c r="D8476" i="2"/>
  <c r="E8476" i="2" s="1"/>
  <c r="D8486" i="2"/>
  <c r="E8486" i="2" s="1"/>
  <c r="D8491" i="2"/>
  <c r="E8491" i="2" s="1"/>
  <c r="D8489" i="2"/>
  <c r="D8477" i="2"/>
  <c r="E8477" i="2" s="1"/>
  <c r="D8480" i="2"/>
  <c r="E8480" i="2" s="1"/>
  <c r="D8481" i="2"/>
  <c r="E8481" i="2" s="1"/>
  <c r="D8504" i="2"/>
  <c r="E8504" i="2" s="1"/>
  <c r="D8482" i="2"/>
  <c r="E8482" i="2" s="1"/>
  <c r="D8522" i="2"/>
  <c r="E8522" i="2" s="1"/>
  <c r="D8483" i="2"/>
  <c r="E8483" i="2" s="1"/>
  <c r="D8468" i="2"/>
  <c r="E8468" i="2" s="1"/>
  <c r="D8523" i="2"/>
  <c r="E8523" i="2" s="1"/>
  <c r="D8444" i="2"/>
  <c r="E8444" i="2" s="1"/>
  <c r="D8478" i="2"/>
  <c r="E8478" i="2" s="1"/>
  <c r="D8469" i="2"/>
  <c r="E8469" i="2" s="1"/>
  <c r="D8479" i="2"/>
  <c r="E8479" i="2" s="1"/>
  <c r="D8513" i="2"/>
  <c r="D8458" i="2"/>
  <c r="D8514" i="2"/>
  <c r="D8515" i="2"/>
  <c r="E8515" i="2" s="1"/>
  <c r="D8448" i="2"/>
  <c r="E8448" i="2" s="1"/>
  <c r="D8492" i="2"/>
  <c r="E8492" i="2" s="1"/>
  <c r="D8493" i="2"/>
  <c r="E8493" i="2" s="1"/>
  <c r="D8494" i="2"/>
  <c r="E8494" i="2" s="1"/>
  <c r="D8527" i="2"/>
  <c r="E8527" i="2" s="1"/>
  <c r="D8505" i="2"/>
  <c r="E8505" i="2" s="1"/>
  <c r="D8449" i="2"/>
  <c r="E8449" i="2" s="1"/>
  <c r="D8453" i="2"/>
  <c r="E8453" i="2" s="1"/>
  <c r="D8541" i="2"/>
  <c r="E8541" i="2" s="1"/>
  <c r="D8532" i="2"/>
  <c r="E8532" i="2" s="1"/>
  <c r="D8542" i="2"/>
  <c r="E8542" i="2" s="1"/>
  <c r="D8611" i="2"/>
  <c r="E8611" i="2" s="1"/>
  <c r="D8543" i="2"/>
  <c r="D8607" i="2"/>
  <c r="E8607" i="2" s="1"/>
  <c r="D8577" i="2"/>
  <c r="E8577" i="2" s="1"/>
  <c r="D8587" i="2"/>
  <c r="D8582" i="2"/>
  <c r="E8582" i="2" s="1"/>
  <c r="D8598" i="2"/>
  <c r="E8598" i="2" s="1"/>
  <c r="D8539" i="2"/>
  <c r="E8539" i="2" s="1"/>
  <c r="D8538" i="2"/>
  <c r="D8574" i="2"/>
  <c r="E8574" i="2" s="1"/>
  <c r="D8612" i="2"/>
  <c r="E8612" i="2" s="1"/>
  <c r="D8588" i="2"/>
  <c r="E8588" i="2" s="1"/>
  <c r="D8613" i="2"/>
  <c r="E8613" i="2" s="1"/>
  <c r="D8533" i="2"/>
  <c r="E8533" i="2" s="1"/>
  <c r="D8583" i="2"/>
  <c r="E8583" i="2" s="1"/>
  <c r="D8584" i="2"/>
  <c r="E8584" i="2" s="1"/>
  <c r="D8528" i="2"/>
  <c r="E8528" i="2" s="1"/>
  <c r="D8529" i="2"/>
  <c r="D8534" i="2"/>
  <c r="E8534" i="2" s="1"/>
  <c r="D8603" i="2"/>
  <c r="E8603" i="2" s="1"/>
  <c r="D8589" i="2"/>
  <c r="E8589" i="2" s="1"/>
  <c r="D8537" i="2"/>
  <c r="D8593" i="2"/>
  <c r="E8593" i="2" s="1"/>
  <c r="D8594" i="2"/>
  <c r="E8594" i="2" s="1"/>
  <c r="D8595" i="2"/>
  <c r="E8595" i="2" s="1"/>
  <c r="D8596" i="2"/>
  <c r="E8596" i="2" s="1"/>
  <c r="D8597" i="2"/>
  <c r="E8597" i="2" s="1"/>
  <c r="D8604" i="2"/>
  <c r="E8604" i="2" s="1"/>
  <c r="D8605" i="2"/>
  <c r="E8605" i="2" s="1"/>
  <c r="D8571" i="2"/>
  <c r="D8606" i="2"/>
  <c r="E8606" i="2" s="1"/>
  <c r="D8544" i="2"/>
  <c r="E8544" i="2" s="1"/>
  <c r="D8585" i="2"/>
  <c r="E8585" i="2" s="1"/>
  <c r="D8599" i="2"/>
  <c r="D8608" i="2"/>
  <c r="E8608" i="2" s="1"/>
  <c r="D8586" i="2"/>
  <c r="E8586" i="2" s="1"/>
  <c r="D8553" i="2"/>
  <c r="D8590" i="2"/>
  <c r="E8590" i="2" s="1"/>
  <c r="D8572" i="2"/>
  <c r="E8572" i="2" s="1"/>
  <c r="D8575" i="2"/>
  <c r="E8575" i="2" s="1"/>
  <c r="D8554" i="2"/>
  <c r="E8554" i="2" s="1"/>
  <c r="D8562" i="2"/>
  <c r="D8557" i="2"/>
  <c r="E8557" i="2" s="1"/>
  <c r="D8558" i="2"/>
  <c r="E8558" i="2" s="1"/>
  <c r="D8559" i="2"/>
  <c r="E8559" i="2" s="1"/>
  <c r="D8560" i="2"/>
  <c r="E8560" i="2" s="1"/>
  <c r="D8561" i="2"/>
  <c r="E8561" i="2" s="1"/>
  <c r="D8530" i="2"/>
  <c r="E8530" i="2" s="1"/>
  <c r="D8546" i="2"/>
  <c r="D8550" i="2"/>
  <c r="E8550" i="2" s="1"/>
  <c r="D8551" i="2"/>
  <c r="D8547" i="2"/>
  <c r="D8548" i="2"/>
  <c r="E8548" i="2" s="1"/>
  <c r="D8549" i="2"/>
  <c r="E8549" i="2" s="1"/>
  <c r="D8552" i="2"/>
  <c r="E8552" i="2" s="1"/>
  <c r="D8563" i="2"/>
  <c r="E8563" i="2" s="1"/>
  <c r="D8573" i="2"/>
  <c r="E8573" i="2" s="1"/>
  <c r="D8578" i="2"/>
  <c r="E8578" i="2" s="1"/>
  <c r="D8576" i="2"/>
  <c r="D8564" i="2"/>
  <c r="E8564" i="2" s="1"/>
  <c r="D8567" i="2"/>
  <c r="E8567" i="2" s="1"/>
  <c r="D8568" i="2"/>
  <c r="E8568" i="2" s="1"/>
  <c r="D8591" i="2"/>
  <c r="E8591" i="2" s="1"/>
  <c r="D8569" i="2"/>
  <c r="E8569" i="2" s="1"/>
  <c r="D8609" i="2"/>
  <c r="E8609" i="2" s="1"/>
  <c r="D8570" i="2"/>
  <c r="E8570" i="2" s="1"/>
  <c r="D8555" i="2"/>
  <c r="D8610" i="2"/>
  <c r="E8610" i="2" s="1"/>
  <c r="D8531" i="2"/>
  <c r="D8565" i="2"/>
  <c r="E8565" i="2" s="1"/>
  <c r="D8556" i="2"/>
  <c r="E8556" i="2" s="1"/>
  <c r="D8566" i="2"/>
  <c r="E8566" i="2" s="1"/>
  <c r="D8600" i="2"/>
  <c r="D8545" i="2"/>
  <c r="D8601" i="2"/>
  <c r="D8602" i="2"/>
  <c r="E8602" i="2" s="1"/>
  <c r="D8535" i="2"/>
  <c r="E8535" i="2" s="1"/>
  <c r="D8579" i="2"/>
  <c r="D8580" i="2"/>
  <c r="E8580" i="2" s="1"/>
  <c r="D8581" i="2"/>
  <c r="E8581" i="2" s="1"/>
  <c r="D8614" i="2"/>
  <c r="E8614" i="2" s="1"/>
  <c r="D8592" i="2"/>
  <c r="E8592" i="2" s="1"/>
  <c r="D8536" i="2"/>
  <c r="E8536" i="2" s="1"/>
  <c r="D8540" i="2"/>
  <c r="E8540" i="2" s="1"/>
  <c r="D8628" i="2"/>
  <c r="E8628" i="2" s="1"/>
  <c r="D8619" i="2"/>
  <c r="E8619" i="2" s="1"/>
  <c r="D8629" i="2"/>
  <c r="E8629" i="2" s="1"/>
  <c r="D8698" i="2"/>
  <c r="E8698" i="2" s="1"/>
  <c r="D8630" i="2"/>
  <c r="E8630" i="2" s="1"/>
  <c r="D8694" i="2"/>
  <c r="E8694" i="2" s="1"/>
  <c r="D8664" i="2"/>
  <c r="E8664" i="2" s="1"/>
  <c r="D8674" i="2"/>
  <c r="D8669" i="2"/>
  <c r="E8669" i="2" s="1"/>
  <c r="D8685" i="2"/>
  <c r="E8685" i="2" s="1"/>
  <c r="D8626" i="2"/>
  <c r="D8625" i="2"/>
  <c r="E8625" i="2" s="1"/>
  <c r="D8661" i="2"/>
  <c r="E8661" i="2" s="1"/>
  <c r="D8699" i="2"/>
  <c r="E8699" i="2" s="1"/>
  <c r="D8675" i="2"/>
  <c r="E8675" i="2" s="1"/>
  <c r="D8700" i="2"/>
  <c r="E8700" i="2" s="1"/>
  <c r="D8620" i="2"/>
  <c r="E8620" i="2" s="1"/>
  <c r="D8670" i="2"/>
  <c r="E8670" i="2" s="1"/>
  <c r="D8671" i="2"/>
  <c r="E8671" i="2" s="1"/>
  <c r="D8615" i="2"/>
  <c r="E8615" i="2" s="1"/>
  <c r="D8616" i="2"/>
  <c r="D8621" i="2"/>
  <c r="E8621" i="2" s="1"/>
  <c r="D8690" i="2"/>
  <c r="E8690" i="2" s="1"/>
  <c r="D8676" i="2"/>
  <c r="E8676" i="2" s="1"/>
  <c r="D8624" i="2"/>
  <c r="D8680" i="2"/>
  <c r="E8680" i="2" s="1"/>
  <c r="D8681" i="2"/>
  <c r="E8681" i="2" s="1"/>
  <c r="D8682" i="2"/>
  <c r="E8682" i="2" s="1"/>
  <c r="D8683" i="2"/>
  <c r="E8683" i="2" s="1"/>
  <c r="D8684" i="2"/>
  <c r="E8684" i="2" s="1"/>
  <c r="D8691" i="2"/>
  <c r="D8692" i="2"/>
  <c r="E8692" i="2" s="1"/>
  <c r="D8658" i="2"/>
  <c r="D8693" i="2"/>
  <c r="E8693" i="2" s="1"/>
  <c r="D8631" i="2"/>
  <c r="E8631" i="2" s="1"/>
  <c r="D8672" i="2"/>
  <c r="E8672" i="2" s="1"/>
  <c r="D8686" i="2"/>
  <c r="E8686" i="2" s="1"/>
  <c r="D8695" i="2"/>
  <c r="E8695" i="2" s="1"/>
  <c r="D8673" i="2"/>
  <c r="E8673" i="2" s="1"/>
  <c r="D8640" i="2"/>
  <c r="D8677" i="2"/>
  <c r="E8677" i="2" s="1"/>
  <c r="D8659" i="2"/>
  <c r="D8662" i="2"/>
  <c r="E8662" i="2" s="1"/>
  <c r="D8641" i="2"/>
  <c r="E8641" i="2" s="1"/>
  <c r="D8649" i="2"/>
  <c r="D8644" i="2"/>
  <c r="E8644" i="2" s="1"/>
  <c r="D8645" i="2"/>
  <c r="E8645" i="2" s="1"/>
  <c r="D8646" i="2"/>
  <c r="E8646" i="2" s="1"/>
  <c r="D8647" i="2"/>
  <c r="E8647" i="2" s="1"/>
  <c r="D8648" i="2"/>
  <c r="E8648" i="2" s="1"/>
  <c r="D8617" i="2"/>
  <c r="E8617" i="2" s="1"/>
  <c r="D8633" i="2"/>
  <c r="E8633" i="2" s="1"/>
  <c r="D8637" i="2"/>
  <c r="E8637" i="2" s="1"/>
  <c r="D8638" i="2"/>
  <c r="E8638" i="2" s="1"/>
  <c r="D8634" i="2"/>
  <c r="D8635" i="2"/>
  <c r="D8636" i="2"/>
  <c r="E8636" i="2" s="1"/>
  <c r="D8639" i="2"/>
  <c r="E8639" i="2" s="1"/>
  <c r="D8650" i="2"/>
  <c r="D8660" i="2"/>
  <c r="E8660" i="2" s="1"/>
  <c r="D8665" i="2"/>
  <c r="E8665" i="2" s="1"/>
  <c r="D8663" i="2"/>
  <c r="D8651" i="2"/>
  <c r="E8651" i="2" s="1"/>
  <c r="D8654" i="2"/>
  <c r="E8654" i="2" s="1"/>
  <c r="D8655" i="2"/>
  <c r="E8655" i="2" s="1"/>
  <c r="D8678" i="2"/>
  <c r="E8678" i="2" s="1"/>
  <c r="D8656" i="2"/>
  <c r="E8656" i="2" s="1"/>
  <c r="D8696" i="2"/>
  <c r="E8696" i="2" s="1"/>
  <c r="D8657" i="2"/>
  <c r="E8657" i="2" s="1"/>
  <c r="D8642" i="2"/>
  <c r="D8697" i="2"/>
  <c r="E8697" i="2" s="1"/>
  <c r="D8618" i="2"/>
  <c r="D8652" i="2"/>
  <c r="E8652" i="2" s="1"/>
  <c r="D8643" i="2"/>
  <c r="D8653" i="2"/>
  <c r="E8653" i="2" s="1"/>
  <c r="D8687" i="2"/>
  <c r="E8687" i="2" s="1"/>
  <c r="D8632" i="2"/>
  <c r="D8688" i="2"/>
  <c r="D8689" i="2"/>
  <c r="E8689" i="2" s="1"/>
  <c r="D8622" i="2"/>
  <c r="E8622" i="2" s="1"/>
  <c r="D8666" i="2"/>
  <c r="D8667" i="2"/>
  <c r="D8668" i="2"/>
  <c r="E8668" i="2" s="1"/>
  <c r="D8701" i="2"/>
  <c r="E8701" i="2" s="1"/>
  <c r="D8679" i="2"/>
  <c r="E8679" i="2" s="1"/>
  <c r="D8623" i="2"/>
  <c r="E8623" i="2" s="1"/>
  <c r="D8627" i="2"/>
  <c r="D8715" i="2"/>
  <c r="D8706" i="2"/>
  <c r="E8706" i="2" s="1"/>
  <c r="D8716" i="2"/>
  <c r="E8716" i="2" s="1"/>
  <c r="D8785" i="2"/>
  <c r="E8785" i="2" s="1"/>
  <c r="D8717" i="2"/>
  <c r="E8717" i="2" s="1"/>
  <c r="D8781" i="2"/>
  <c r="E8781" i="2" s="1"/>
  <c r="D8751" i="2"/>
  <c r="E8751" i="2" s="1"/>
  <c r="D8761" i="2"/>
  <c r="D8756" i="2"/>
  <c r="E8756" i="2" s="1"/>
  <c r="D8772" i="2"/>
  <c r="E8772" i="2" s="1"/>
  <c r="D8713" i="2"/>
  <c r="D8712" i="2"/>
  <c r="E8712" i="2" s="1"/>
  <c r="D8748" i="2"/>
  <c r="E8748" i="2" s="1"/>
  <c r="D8786" i="2"/>
  <c r="E8786" i="2" s="1"/>
  <c r="D8762" i="2"/>
  <c r="E8762" i="2" s="1"/>
  <c r="D8787" i="2"/>
  <c r="E8787" i="2" s="1"/>
  <c r="D8707" i="2"/>
  <c r="E8707" i="2" s="1"/>
  <c r="D8757" i="2"/>
  <c r="E8757" i="2" s="1"/>
  <c r="D8758" i="2"/>
  <c r="E8758" i="2" s="1"/>
  <c r="D8702" i="2"/>
  <c r="E8702" i="2" s="1"/>
  <c r="D8703" i="2"/>
  <c r="E8703" i="2" s="1"/>
  <c r="D8708" i="2"/>
  <c r="E8708" i="2" s="1"/>
  <c r="D8777" i="2"/>
  <c r="E8777" i="2" s="1"/>
  <c r="D8763" i="2"/>
  <c r="E8763" i="2" s="1"/>
  <c r="D8711" i="2"/>
  <c r="D8767" i="2"/>
  <c r="E8767" i="2" s="1"/>
  <c r="D8768" i="2"/>
  <c r="E8768" i="2" s="1"/>
  <c r="D8769" i="2"/>
  <c r="E8769" i="2" s="1"/>
  <c r="D8770" i="2"/>
  <c r="E8770" i="2" s="1"/>
  <c r="D8771" i="2"/>
  <c r="E8771" i="2" s="1"/>
  <c r="D8778" i="2"/>
  <c r="D8779" i="2"/>
  <c r="E8779" i="2" s="1"/>
  <c r="D8745" i="2"/>
  <c r="D8780" i="2"/>
  <c r="E8780" i="2" s="1"/>
  <c r="D8718" i="2"/>
  <c r="E8718" i="2" s="1"/>
  <c r="D8759" i="2"/>
  <c r="E8759" i="2" s="1"/>
  <c r="D8773" i="2"/>
  <c r="E8773" i="2" s="1"/>
  <c r="D8782" i="2"/>
  <c r="E8782" i="2" s="1"/>
  <c r="D8760" i="2"/>
  <c r="E8760" i="2" s="1"/>
  <c r="D8727" i="2"/>
  <c r="D8764" i="2"/>
  <c r="E8764" i="2" s="1"/>
  <c r="D8746" i="2"/>
  <c r="D8749" i="2"/>
  <c r="E8749" i="2" s="1"/>
  <c r="D8728" i="2"/>
  <c r="E8728" i="2" s="1"/>
  <c r="D8736" i="2"/>
  <c r="E8736" i="2" s="1"/>
  <c r="D8731" i="2"/>
  <c r="E8731" i="2" s="1"/>
  <c r="D8732" i="2"/>
  <c r="E8732" i="2" s="1"/>
  <c r="D8733" i="2"/>
  <c r="E8733" i="2" s="1"/>
  <c r="D8734" i="2"/>
  <c r="E8734" i="2" s="1"/>
  <c r="D8735" i="2"/>
  <c r="E8735" i="2" s="1"/>
  <c r="D8704" i="2"/>
  <c r="E8704" i="2" s="1"/>
  <c r="D8720" i="2"/>
  <c r="E8720" i="2" s="1"/>
  <c r="D8724" i="2"/>
  <c r="E8724" i="2" s="1"/>
  <c r="D8725" i="2"/>
  <c r="E8725" i="2" s="1"/>
  <c r="D8721" i="2"/>
  <c r="D8722" i="2"/>
  <c r="D8723" i="2"/>
  <c r="E8723" i="2" s="1"/>
  <c r="D8726" i="2"/>
  <c r="E8726" i="2" s="1"/>
  <c r="D8737" i="2"/>
  <c r="D8747" i="2"/>
  <c r="D8752" i="2"/>
  <c r="E8752" i="2" s="1"/>
  <c r="D8750" i="2"/>
  <c r="E8750" i="2" s="1"/>
  <c r="D8738" i="2"/>
  <c r="E8738" i="2" s="1"/>
  <c r="D8741" i="2"/>
  <c r="E8741" i="2" s="1"/>
  <c r="D8742" i="2"/>
  <c r="E8742" i="2" s="1"/>
  <c r="D8765" i="2"/>
  <c r="E8765" i="2" s="1"/>
  <c r="D8743" i="2"/>
  <c r="E8743" i="2" s="1"/>
  <c r="D8783" i="2"/>
  <c r="E8783" i="2" s="1"/>
  <c r="D8744" i="2"/>
  <c r="E8744" i="2" s="1"/>
  <c r="D8729" i="2"/>
  <c r="D8784" i="2"/>
  <c r="E8784" i="2" s="1"/>
  <c r="D8705" i="2"/>
  <c r="D8739" i="2"/>
  <c r="D8730" i="2"/>
  <c r="D8740" i="2"/>
  <c r="E8740" i="2" s="1"/>
  <c r="D8774" i="2"/>
  <c r="E8774" i="2" s="1"/>
  <c r="D8719" i="2"/>
  <c r="E8719" i="2" s="1"/>
  <c r="D8775" i="2"/>
  <c r="E8775" i="2" s="1"/>
  <c r="D8776" i="2"/>
  <c r="E8776" i="2" s="1"/>
  <c r="D8709" i="2"/>
  <c r="E8709" i="2" s="1"/>
  <c r="D8753" i="2"/>
  <c r="D8754" i="2"/>
  <c r="D8755" i="2"/>
  <c r="E8755" i="2" s="1"/>
  <c r="D8788" i="2"/>
  <c r="E8788" i="2" s="1"/>
  <c r="D8766" i="2"/>
  <c r="E8766" i="2" s="1"/>
  <c r="D8710" i="2"/>
  <c r="E8710" i="2" s="1"/>
  <c r="D8714" i="2"/>
  <c r="D8802" i="2"/>
  <c r="D8793" i="2"/>
  <c r="E8793" i="2" s="1"/>
  <c r="D8803" i="2"/>
  <c r="D8872" i="2"/>
  <c r="E8872" i="2" s="1"/>
  <c r="D8804" i="2"/>
  <c r="E8804" i="2" s="1"/>
  <c r="D8868" i="2"/>
  <c r="E8868" i="2" s="1"/>
  <c r="D8838" i="2"/>
  <c r="E8838" i="2" s="1"/>
  <c r="D8848" i="2"/>
  <c r="D8843" i="2"/>
  <c r="E8843" i="2" s="1"/>
  <c r="D8859" i="2"/>
  <c r="D8800" i="2"/>
  <c r="D8799" i="2"/>
  <c r="E8799" i="2" s="1"/>
  <c r="D8835" i="2"/>
  <c r="D8873" i="2"/>
  <c r="E8873" i="2" s="1"/>
  <c r="D8849" i="2"/>
  <c r="E8849" i="2" s="1"/>
  <c r="D8874" i="2"/>
  <c r="E8874" i="2" s="1"/>
  <c r="D8794" i="2"/>
  <c r="E8794" i="2" s="1"/>
  <c r="D8844" i="2"/>
  <c r="E8844" i="2" s="1"/>
  <c r="D8845" i="2"/>
  <c r="E8845" i="2" s="1"/>
  <c r="D8789" i="2"/>
  <c r="E8789" i="2" s="1"/>
  <c r="D8790" i="2"/>
  <c r="E8790" i="2" s="1"/>
  <c r="D8795" i="2"/>
  <c r="E8795" i="2" s="1"/>
  <c r="D8864" i="2"/>
  <c r="E8864" i="2" s="1"/>
  <c r="D8850" i="2"/>
  <c r="E8850" i="2" s="1"/>
  <c r="D8798" i="2"/>
  <c r="E8798" i="2" s="1"/>
  <c r="D8854" i="2"/>
  <c r="E8854" i="2" s="1"/>
  <c r="D8855" i="2"/>
  <c r="E8855" i="2" s="1"/>
  <c r="D8856" i="2"/>
  <c r="E8856" i="2" s="1"/>
  <c r="D8857" i="2"/>
  <c r="E8857" i="2" s="1"/>
  <c r="D8858" i="2"/>
  <c r="E8858" i="2" s="1"/>
  <c r="D8865" i="2"/>
  <c r="D8866" i="2"/>
  <c r="E8866" i="2" s="1"/>
  <c r="D8832" i="2"/>
  <c r="D8867" i="2"/>
  <c r="E8867" i="2" s="1"/>
  <c r="D8805" i="2"/>
  <c r="E8805" i="2" s="1"/>
  <c r="D8846" i="2"/>
  <c r="E8846" i="2" s="1"/>
  <c r="D8860" i="2"/>
  <c r="E8860" i="2" s="1"/>
  <c r="D8869" i="2"/>
  <c r="E8869" i="2" s="1"/>
  <c r="D8847" i="2"/>
  <c r="E8847" i="2" s="1"/>
  <c r="D8814" i="2"/>
  <c r="E8814" i="2" s="1"/>
  <c r="D8851" i="2"/>
  <c r="E8851" i="2" s="1"/>
  <c r="D8833" i="2"/>
  <c r="D8836" i="2"/>
  <c r="E8836" i="2" s="1"/>
  <c r="D8815" i="2"/>
  <c r="E8815" i="2" s="1"/>
  <c r="D8823" i="2"/>
  <c r="E8823" i="2" s="1"/>
  <c r="D8818" i="2"/>
  <c r="E8818" i="2" s="1"/>
  <c r="D8819" i="2"/>
  <c r="E8819" i="2" s="1"/>
  <c r="D8820" i="2"/>
  <c r="E8820" i="2" s="1"/>
  <c r="D8821" i="2"/>
  <c r="E8821" i="2" s="1"/>
  <c r="D8822" i="2"/>
  <c r="E8822" i="2" s="1"/>
  <c r="D8791" i="2"/>
  <c r="E8791" i="2" s="1"/>
  <c r="D8807" i="2"/>
  <c r="E8807" i="2" s="1"/>
  <c r="D8811" i="2"/>
  <c r="D8812" i="2"/>
  <c r="E8812" i="2" s="1"/>
  <c r="D8808" i="2"/>
  <c r="D8809" i="2"/>
  <c r="D8810" i="2"/>
  <c r="E8810" i="2" s="1"/>
  <c r="D8813" i="2"/>
  <c r="E8813" i="2" s="1"/>
  <c r="D8824" i="2"/>
  <c r="D8834" i="2"/>
  <c r="D8839" i="2"/>
  <c r="E8839" i="2" s="1"/>
  <c r="D8837" i="2"/>
  <c r="E8837" i="2" s="1"/>
  <c r="D8825" i="2"/>
  <c r="E8825" i="2" s="1"/>
  <c r="D8828" i="2"/>
  <c r="E8828" i="2" s="1"/>
  <c r="D8829" i="2"/>
  <c r="E8829" i="2" s="1"/>
  <c r="D8852" i="2"/>
  <c r="E8852" i="2" s="1"/>
  <c r="D8830" i="2"/>
  <c r="E8830" i="2" s="1"/>
  <c r="D8870" i="2"/>
  <c r="E8870" i="2" s="1"/>
  <c r="D8831" i="2"/>
  <c r="E8831" i="2" s="1"/>
  <c r="D8816" i="2"/>
  <c r="E8816" i="2" s="1"/>
  <c r="D8871" i="2"/>
  <c r="E8871" i="2" s="1"/>
  <c r="D8792" i="2"/>
  <c r="D8826" i="2"/>
  <c r="D8817" i="2"/>
  <c r="D8827" i="2"/>
  <c r="D8861" i="2"/>
  <c r="E8861" i="2" s="1"/>
  <c r="D8806" i="2"/>
  <c r="E8806" i="2" s="1"/>
  <c r="D8862" i="2"/>
  <c r="E8862" i="2" s="1"/>
  <c r="D8863" i="2"/>
  <c r="E8863" i="2" s="1"/>
  <c r="D8796" i="2"/>
  <c r="E8796" i="2" s="1"/>
  <c r="D8840" i="2"/>
  <c r="D8841" i="2"/>
  <c r="D8842" i="2"/>
  <c r="E8842" i="2" s="1"/>
  <c r="D8875" i="2"/>
  <c r="E8875" i="2" s="1"/>
  <c r="D8853" i="2"/>
  <c r="E8853" i="2" s="1"/>
  <c r="D8797" i="2"/>
  <c r="E8797" i="2" s="1"/>
  <c r="D8801" i="2"/>
  <c r="D8889" i="2"/>
  <c r="D8880" i="2"/>
  <c r="E8880" i="2" s="1"/>
  <c r="D8890" i="2"/>
  <c r="D8959" i="2"/>
  <c r="E8959" i="2" s="1"/>
  <c r="D8891" i="2"/>
  <c r="D8955" i="2"/>
  <c r="E8955" i="2" s="1"/>
  <c r="D8925" i="2"/>
  <c r="E8925" i="2" s="1"/>
  <c r="D8935" i="2"/>
  <c r="E8935" i="2" s="1"/>
  <c r="D8930" i="2"/>
  <c r="E8930" i="2" s="1"/>
  <c r="D8946" i="2"/>
  <c r="D8887" i="2"/>
  <c r="D8886" i="2"/>
  <c r="E8886" i="2" s="1"/>
  <c r="D8922" i="2"/>
  <c r="D8960" i="2"/>
  <c r="E8960" i="2" s="1"/>
  <c r="D8936" i="2"/>
  <c r="E8936" i="2" s="1"/>
  <c r="D8961" i="2"/>
  <c r="E8961" i="2" s="1"/>
  <c r="D8881" i="2"/>
  <c r="E8881" i="2" s="1"/>
  <c r="D8931" i="2"/>
  <c r="E8931" i="2" s="1"/>
  <c r="D8932" i="2"/>
  <c r="E8932" i="2" s="1"/>
  <c r="D8876" i="2"/>
  <c r="E8876" i="2" s="1"/>
  <c r="D8877" i="2"/>
  <c r="E8877" i="2" s="1"/>
  <c r="D8882" i="2"/>
  <c r="E8882" i="2" s="1"/>
  <c r="D8951" i="2"/>
  <c r="E8951" i="2" s="1"/>
  <c r="D8937" i="2"/>
  <c r="E8937" i="2" s="1"/>
  <c r="D8885" i="2"/>
  <c r="E8885" i="2" s="1"/>
  <c r="D8941" i="2"/>
  <c r="E8941" i="2" s="1"/>
  <c r="D8942" i="2"/>
  <c r="E8942" i="2" s="1"/>
  <c r="D8943" i="2"/>
  <c r="E8943" i="2" s="1"/>
  <c r="D8944" i="2"/>
  <c r="E8944" i="2" s="1"/>
  <c r="D8945" i="2"/>
  <c r="E8945" i="2" s="1"/>
  <c r="D8952" i="2"/>
  <c r="E8952" i="2" s="1"/>
  <c r="D8953" i="2"/>
  <c r="E8953" i="2" s="1"/>
  <c r="D8919" i="2"/>
  <c r="D8954" i="2"/>
  <c r="E8954" i="2" s="1"/>
  <c r="D8892" i="2"/>
  <c r="E8892" i="2" s="1"/>
  <c r="D8933" i="2"/>
  <c r="E8933" i="2" s="1"/>
  <c r="D8947" i="2"/>
  <c r="D8956" i="2"/>
  <c r="E8956" i="2" s="1"/>
  <c r="D8934" i="2"/>
  <c r="E8934" i="2" s="1"/>
  <c r="D8901" i="2"/>
  <c r="E8901" i="2" s="1"/>
  <c r="D8938" i="2"/>
  <c r="E8938" i="2" s="1"/>
  <c r="D8920" i="2"/>
  <c r="D8923" i="2"/>
  <c r="D8902" i="2"/>
  <c r="E8902" i="2" s="1"/>
  <c r="D8910" i="2"/>
  <c r="E8910" i="2" s="1"/>
  <c r="D8905" i="2"/>
  <c r="E8905" i="2" s="1"/>
  <c r="D8906" i="2"/>
  <c r="E8906" i="2" s="1"/>
  <c r="D8907" i="2"/>
  <c r="E8907" i="2" s="1"/>
  <c r="D8908" i="2"/>
  <c r="E8908" i="2" s="1"/>
  <c r="D8909" i="2"/>
  <c r="E8909" i="2" s="1"/>
  <c r="D8878" i="2"/>
  <c r="E8878" i="2" s="1"/>
  <c r="D8894" i="2"/>
  <c r="E8894" i="2" s="1"/>
  <c r="D8898" i="2"/>
  <c r="D8899" i="2"/>
  <c r="D8895" i="2"/>
  <c r="E8895" i="2" s="1"/>
  <c r="D8896" i="2"/>
  <c r="D8897" i="2"/>
  <c r="E8897" i="2" s="1"/>
  <c r="D8900" i="2"/>
  <c r="E8900" i="2" s="1"/>
  <c r="D8911" i="2"/>
  <c r="D8921" i="2"/>
  <c r="D8926" i="2"/>
  <c r="E8926" i="2" s="1"/>
  <c r="D8924" i="2"/>
  <c r="E8924" i="2" s="1"/>
  <c r="D8912" i="2"/>
  <c r="E8912" i="2" s="1"/>
  <c r="D8915" i="2"/>
  <c r="E8915" i="2" s="1"/>
  <c r="D8916" i="2"/>
  <c r="E8916" i="2" s="1"/>
  <c r="D8939" i="2"/>
  <c r="E8939" i="2" s="1"/>
  <c r="D8917" i="2"/>
  <c r="E8917" i="2" s="1"/>
  <c r="D8957" i="2"/>
  <c r="E8957" i="2" s="1"/>
  <c r="D8918" i="2"/>
  <c r="E8918" i="2" s="1"/>
  <c r="D8903" i="2"/>
  <c r="E8903" i="2" s="1"/>
  <c r="D8958" i="2"/>
  <c r="E8958" i="2" s="1"/>
  <c r="D8879" i="2"/>
  <c r="E8879" i="2" s="1"/>
  <c r="D8913" i="2"/>
  <c r="D8904" i="2"/>
  <c r="D8914" i="2"/>
  <c r="D8948" i="2"/>
  <c r="E8948" i="2" s="1"/>
  <c r="D8893" i="2"/>
  <c r="E8893" i="2" s="1"/>
  <c r="D8949" i="2"/>
  <c r="E8949" i="2" s="1"/>
  <c r="D8950" i="2"/>
  <c r="E8950" i="2" s="1"/>
  <c r="D8883" i="2"/>
  <c r="E8883" i="2" s="1"/>
  <c r="D8927" i="2"/>
  <c r="D8928" i="2"/>
  <c r="D8929" i="2"/>
  <c r="E8929" i="2" s="1"/>
  <c r="D8962" i="2"/>
  <c r="E8962" i="2" s="1"/>
  <c r="D8940" i="2"/>
  <c r="E8940" i="2" s="1"/>
  <c r="D8884" i="2"/>
  <c r="E8884" i="2" s="1"/>
  <c r="D8888" i="2"/>
  <c r="E8888" i="2" s="1"/>
  <c r="D8976" i="2"/>
  <c r="D8967" i="2"/>
  <c r="E8967" i="2" s="1"/>
  <c r="D8977" i="2"/>
  <c r="D9046" i="2"/>
  <c r="E9046" i="2" s="1"/>
  <c r="D8978" i="2"/>
  <c r="D9042" i="2"/>
  <c r="E9042" i="2" s="1"/>
  <c r="D9012" i="2"/>
  <c r="E9012" i="2" s="1"/>
  <c r="D9022" i="2"/>
  <c r="E9022" i="2" s="1"/>
  <c r="D9017" i="2"/>
  <c r="E9017" i="2" s="1"/>
  <c r="D9033" i="2"/>
  <c r="D8974" i="2"/>
  <c r="E8974" i="2" s="1"/>
  <c r="D8973" i="2"/>
  <c r="E8973" i="2" s="1"/>
  <c r="D9009" i="2"/>
  <c r="D9047" i="2"/>
  <c r="E9047" i="2" s="1"/>
  <c r="D9023" i="2"/>
  <c r="E9023" i="2" s="1"/>
  <c r="D9048" i="2"/>
  <c r="E9048" i="2" s="1"/>
  <c r="D8968" i="2"/>
  <c r="E8968" i="2" s="1"/>
  <c r="D9018" i="2"/>
  <c r="E9018" i="2" s="1"/>
  <c r="D9019" i="2"/>
  <c r="D8963" i="2"/>
  <c r="E8963" i="2" s="1"/>
  <c r="D8964" i="2"/>
  <c r="E8964" i="2" s="1"/>
  <c r="D8969" i="2"/>
  <c r="E8969" i="2" s="1"/>
  <c r="D9038" i="2"/>
  <c r="E9038" i="2" s="1"/>
  <c r="D9024" i="2"/>
  <c r="E9024" i="2" s="1"/>
  <c r="D8972" i="2"/>
  <c r="E8972" i="2" s="1"/>
  <c r="D9028" i="2"/>
  <c r="E9028" i="2" s="1"/>
  <c r="D9029" i="2"/>
  <c r="E9029" i="2" s="1"/>
  <c r="D9030" i="2"/>
  <c r="E9030" i="2" s="1"/>
  <c r="D9031" i="2"/>
  <c r="E9031" i="2" s="1"/>
  <c r="D9032" i="2"/>
  <c r="E9032" i="2" s="1"/>
  <c r="D9039" i="2"/>
  <c r="E9039" i="2" s="1"/>
  <c r="D9040" i="2"/>
  <c r="E9040" i="2" s="1"/>
  <c r="D9006" i="2"/>
  <c r="E9006" i="2" s="1"/>
  <c r="D9041" i="2"/>
  <c r="E9041" i="2" s="1"/>
  <c r="D8979" i="2"/>
  <c r="D9020" i="2"/>
  <c r="E9020" i="2" s="1"/>
  <c r="D9034" i="2"/>
  <c r="D9043" i="2"/>
  <c r="E9043" i="2" s="1"/>
  <c r="D9021" i="2"/>
  <c r="E9021" i="2" s="1"/>
  <c r="D8988" i="2"/>
  <c r="E8988" i="2" s="1"/>
  <c r="D9025" i="2"/>
  <c r="E9025" i="2" s="1"/>
  <c r="D9007" i="2"/>
  <c r="D9010" i="2"/>
  <c r="D8989" i="2"/>
  <c r="E8989" i="2" s="1"/>
  <c r="D8997" i="2"/>
  <c r="E8997" i="2" s="1"/>
  <c r="D8992" i="2"/>
  <c r="E8992" i="2" s="1"/>
  <c r="D8993" i="2"/>
  <c r="E8993" i="2" s="1"/>
  <c r="D8994" i="2"/>
  <c r="E8994" i="2" s="1"/>
  <c r="D8995" i="2"/>
  <c r="E8995" i="2" s="1"/>
  <c r="D8996" i="2"/>
  <c r="E8996" i="2" s="1"/>
  <c r="D8965" i="2"/>
  <c r="E8965" i="2" s="1"/>
  <c r="D8981" i="2"/>
  <c r="E8981" i="2" s="1"/>
  <c r="D8985" i="2"/>
  <c r="D8986" i="2"/>
  <c r="D8982" i="2"/>
  <c r="E8982" i="2" s="1"/>
  <c r="D8983" i="2"/>
  <c r="E8983" i="2" s="1"/>
  <c r="D8984" i="2"/>
  <c r="E8984" i="2" s="1"/>
  <c r="D8987" i="2"/>
  <c r="E8987" i="2" s="1"/>
  <c r="D8998" i="2"/>
  <c r="E8998" i="2" s="1"/>
  <c r="D9008" i="2"/>
  <c r="D9013" i="2"/>
  <c r="E9013" i="2" s="1"/>
  <c r="D9011" i="2"/>
  <c r="D8999" i="2"/>
  <c r="E8999" i="2" s="1"/>
  <c r="D9002" i="2"/>
  <c r="E9002" i="2" s="1"/>
  <c r="D9003" i="2"/>
  <c r="E9003" i="2" s="1"/>
  <c r="D9026" i="2"/>
  <c r="E9026" i="2" s="1"/>
  <c r="D9004" i="2"/>
  <c r="E9004" i="2" s="1"/>
  <c r="D9044" i="2"/>
  <c r="E9044" i="2" s="1"/>
  <c r="D9005" i="2"/>
  <c r="E9005" i="2" s="1"/>
  <c r="D8990" i="2"/>
  <c r="E8990" i="2" s="1"/>
  <c r="D9045" i="2"/>
  <c r="E9045" i="2" s="1"/>
  <c r="D8966" i="2"/>
  <c r="E8966" i="2" s="1"/>
  <c r="D9000" i="2"/>
  <c r="D8991" i="2"/>
  <c r="D9001" i="2"/>
  <c r="D9035" i="2"/>
  <c r="D8980" i="2"/>
  <c r="E8980" i="2" s="1"/>
  <c r="D9036" i="2"/>
  <c r="E9036" i="2" s="1"/>
  <c r="D9037" i="2"/>
  <c r="E9037" i="2" s="1"/>
  <c r="D8970" i="2"/>
  <c r="E8970" i="2" s="1"/>
  <c r="D9014" i="2"/>
  <c r="E9014" i="2" s="1"/>
  <c r="D9015" i="2"/>
  <c r="D9016" i="2"/>
  <c r="E9016" i="2" s="1"/>
  <c r="D9049" i="2"/>
  <c r="E9049" i="2" s="1"/>
  <c r="D9027" i="2"/>
  <c r="E9027" i="2" s="1"/>
  <c r="D8971" i="2"/>
  <c r="E8971" i="2" s="1"/>
  <c r="D8975" i="2"/>
  <c r="E8975" i="2" s="1"/>
  <c r="D9063" i="2"/>
  <c r="E9063" i="2" s="1"/>
  <c r="D9054" i="2"/>
  <c r="E9054" i="2" s="1"/>
  <c r="D9064" i="2"/>
  <c r="D9133" i="2"/>
  <c r="E9133" i="2" s="1"/>
  <c r="D9065" i="2"/>
  <c r="D9129" i="2"/>
  <c r="E9129" i="2" s="1"/>
  <c r="D9099" i="2"/>
  <c r="E9099" i="2" s="1"/>
  <c r="D9109" i="2"/>
  <c r="E9109" i="2" s="1"/>
  <c r="D9104" i="2"/>
  <c r="E9104" i="2" s="1"/>
  <c r="D9120" i="2"/>
  <c r="D9061" i="2"/>
  <c r="E9061" i="2" s="1"/>
  <c r="D9060" i="2"/>
  <c r="E9060" i="2" s="1"/>
  <c r="D9096" i="2"/>
  <c r="D9134" i="2"/>
  <c r="E9134" i="2" s="1"/>
  <c r="D9110" i="2"/>
  <c r="E9110" i="2" s="1"/>
  <c r="D9135" i="2"/>
  <c r="E9135" i="2" s="1"/>
  <c r="D9055" i="2"/>
  <c r="E9055" i="2" s="1"/>
  <c r="D9105" i="2"/>
  <c r="E9105" i="2" s="1"/>
  <c r="D9106" i="2"/>
  <c r="D9050" i="2"/>
  <c r="E9050" i="2" s="1"/>
  <c r="D9051" i="2"/>
  <c r="D9056" i="2"/>
  <c r="E9056" i="2" s="1"/>
  <c r="D9125" i="2"/>
  <c r="E9125" i="2" s="1"/>
  <c r="D9111" i="2"/>
  <c r="E9111" i="2" s="1"/>
  <c r="D9059" i="2"/>
  <c r="D9115" i="2"/>
  <c r="E9115" i="2" s="1"/>
  <c r="D9116" i="2"/>
  <c r="E9116" i="2" s="1"/>
  <c r="D9117" i="2"/>
  <c r="E9117" i="2" s="1"/>
  <c r="D9118" i="2"/>
  <c r="E9118" i="2" s="1"/>
  <c r="D9119" i="2"/>
  <c r="E9119" i="2" s="1"/>
  <c r="D9126" i="2"/>
  <c r="E9126" i="2" s="1"/>
  <c r="D9127" i="2"/>
  <c r="E9127" i="2" s="1"/>
  <c r="D9093" i="2"/>
  <c r="E9093" i="2" s="1"/>
  <c r="D9128" i="2"/>
  <c r="E9128" i="2" s="1"/>
  <c r="D9066" i="2"/>
  <c r="D9107" i="2"/>
  <c r="E9107" i="2" s="1"/>
  <c r="D9121" i="2"/>
  <c r="D9130" i="2"/>
  <c r="E9130" i="2" s="1"/>
  <c r="D9108" i="2"/>
  <c r="E9108" i="2" s="1"/>
  <c r="D9075" i="2"/>
  <c r="D9112" i="2"/>
  <c r="E9112" i="2" s="1"/>
  <c r="D9094" i="2"/>
  <c r="E9094" i="2" s="1"/>
  <c r="D9097" i="2"/>
  <c r="D9076" i="2"/>
  <c r="E9076" i="2" s="1"/>
  <c r="D9084" i="2"/>
  <c r="E9084" i="2" s="1"/>
  <c r="D9079" i="2"/>
  <c r="E9079" i="2" s="1"/>
  <c r="D9080" i="2"/>
  <c r="E9080" i="2" s="1"/>
  <c r="D9081" i="2"/>
  <c r="E9081" i="2" s="1"/>
  <c r="D9082" i="2"/>
  <c r="E9082" i="2" s="1"/>
  <c r="D9083" i="2"/>
  <c r="E9083" i="2" s="1"/>
  <c r="D9052" i="2"/>
  <c r="E9052" i="2" s="1"/>
  <c r="D9068" i="2"/>
  <c r="E9068" i="2" s="1"/>
  <c r="D9072" i="2"/>
  <c r="D9073" i="2"/>
  <c r="D9069" i="2"/>
  <c r="E9069" i="2" s="1"/>
  <c r="D9070" i="2"/>
  <c r="E9070" i="2" s="1"/>
  <c r="D9071" i="2"/>
  <c r="E9071" i="2" s="1"/>
  <c r="D9074" i="2"/>
  <c r="E9074" i="2" s="1"/>
  <c r="D9085" i="2"/>
  <c r="E9085" i="2" s="1"/>
  <c r="D9095" i="2"/>
  <c r="D9100" i="2"/>
  <c r="E9100" i="2" s="1"/>
  <c r="D9098" i="2"/>
  <c r="D9086" i="2"/>
  <c r="E9086" i="2" s="1"/>
  <c r="D9089" i="2"/>
  <c r="E9089" i="2" s="1"/>
  <c r="D9090" i="2"/>
  <c r="E9090" i="2" s="1"/>
  <c r="D9113" i="2"/>
  <c r="E9113" i="2" s="1"/>
  <c r="D9091" i="2"/>
  <c r="E9091" i="2" s="1"/>
  <c r="D9131" i="2"/>
  <c r="E9131" i="2" s="1"/>
  <c r="D9092" i="2"/>
  <c r="E9092" i="2" s="1"/>
  <c r="D9077" i="2"/>
  <c r="E9077" i="2" s="1"/>
  <c r="D9132" i="2"/>
  <c r="E9132" i="2" s="1"/>
  <c r="D9053" i="2"/>
  <c r="E9053" i="2" s="1"/>
  <c r="D9087" i="2"/>
  <c r="E9087" i="2" s="1"/>
  <c r="D9078" i="2"/>
  <c r="E9078" i="2" s="1"/>
  <c r="D9088" i="2"/>
  <c r="D9122" i="2"/>
  <c r="D9067" i="2"/>
  <c r="D9123" i="2"/>
  <c r="D9124" i="2"/>
  <c r="E9124" i="2" s="1"/>
  <c r="D9057" i="2"/>
  <c r="E9057" i="2" s="1"/>
  <c r="D9101" i="2"/>
  <c r="E9101" i="2" s="1"/>
  <c r="D9102" i="2"/>
  <c r="E9102" i="2" s="1"/>
  <c r="D9103" i="2"/>
  <c r="E9103" i="2" s="1"/>
  <c r="D9136" i="2"/>
  <c r="E9136" i="2" s="1"/>
  <c r="D9114" i="2"/>
  <c r="E9114" i="2" s="1"/>
  <c r="D9058" i="2"/>
  <c r="E9058" i="2" s="1"/>
  <c r="D9062" i="2"/>
  <c r="E9062" i="2" s="1"/>
  <c r="D9150" i="2"/>
  <c r="E9150" i="2" s="1"/>
  <c r="D9141" i="2"/>
  <c r="E9141" i="2" s="1"/>
  <c r="D9151" i="2"/>
  <c r="E9151" i="2" s="1"/>
  <c r="D9220" i="2"/>
  <c r="E9220" i="2" s="1"/>
  <c r="D9152" i="2"/>
  <c r="D9216" i="2"/>
  <c r="E9216" i="2" s="1"/>
  <c r="D9186" i="2"/>
  <c r="E9186" i="2" s="1"/>
  <c r="D9196" i="2"/>
  <c r="E9196" i="2" s="1"/>
  <c r="D9191" i="2"/>
  <c r="E9191" i="2" s="1"/>
  <c r="D9207" i="2"/>
  <c r="E9207" i="2" s="1"/>
  <c r="D9148" i="2"/>
  <c r="E9148" i="2" s="1"/>
  <c r="D9147" i="2"/>
  <c r="D9183" i="2"/>
  <c r="D9221" i="2"/>
  <c r="E9221" i="2" s="1"/>
  <c r="D9197" i="2"/>
  <c r="E9197" i="2" s="1"/>
  <c r="D9222" i="2"/>
  <c r="E9222" i="2" s="1"/>
  <c r="D9142" i="2"/>
  <c r="E9142" i="2" s="1"/>
  <c r="D9192" i="2"/>
  <c r="E9192" i="2" s="1"/>
  <c r="D9193" i="2"/>
  <c r="D9137" i="2"/>
  <c r="E9137" i="2" s="1"/>
  <c r="D9138" i="2"/>
  <c r="D9143" i="2"/>
  <c r="E9143" i="2" s="1"/>
  <c r="D9212" i="2"/>
  <c r="E9212" i="2" s="1"/>
  <c r="D9198" i="2"/>
  <c r="E9198" i="2" s="1"/>
  <c r="D9146" i="2"/>
  <c r="D9202" i="2"/>
  <c r="E9202" i="2" s="1"/>
  <c r="D9203" i="2"/>
  <c r="E9203" i="2" s="1"/>
  <c r="D9204" i="2"/>
  <c r="E9204" i="2" s="1"/>
  <c r="D9205" i="2"/>
  <c r="E9205" i="2" s="1"/>
  <c r="D9206" i="2"/>
  <c r="E9206" i="2" s="1"/>
  <c r="D9213" i="2"/>
  <c r="E9213" i="2" s="1"/>
  <c r="D9214" i="2"/>
  <c r="E9214" i="2" s="1"/>
  <c r="D9180" i="2"/>
  <c r="E9180" i="2" s="1"/>
  <c r="D9215" i="2"/>
  <c r="E9215" i="2" s="1"/>
  <c r="D9153" i="2"/>
  <c r="D9194" i="2"/>
  <c r="E9194" i="2" s="1"/>
  <c r="D9208" i="2"/>
  <c r="D9217" i="2"/>
  <c r="E9217" i="2" s="1"/>
  <c r="D9195" i="2"/>
  <c r="E9195" i="2" s="1"/>
  <c r="D9162" i="2"/>
  <c r="D9199" i="2"/>
  <c r="E9199" i="2" s="1"/>
  <c r="D9181" i="2"/>
  <c r="E9181" i="2" s="1"/>
  <c r="D9184" i="2"/>
  <c r="D9163" i="2"/>
  <c r="E9163" i="2" s="1"/>
  <c r="D9171" i="2"/>
  <c r="D9166" i="2"/>
  <c r="E9166" i="2" s="1"/>
  <c r="D9167" i="2"/>
  <c r="E9167" i="2" s="1"/>
  <c r="D9168" i="2"/>
  <c r="E9168" i="2" s="1"/>
  <c r="D9169" i="2"/>
  <c r="E9169" i="2" s="1"/>
  <c r="D9170" i="2"/>
  <c r="E9170" i="2" s="1"/>
  <c r="D9139" i="2"/>
  <c r="E9139" i="2" s="1"/>
  <c r="D9155" i="2"/>
  <c r="D9159" i="2"/>
  <c r="D9160" i="2"/>
  <c r="D9156" i="2"/>
  <c r="E9156" i="2" s="1"/>
  <c r="D9157" i="2"/>
  <c r="E9157" i="2" s="1"/>
  <c r="D9158" i="2"/>
  <c r="E9158" i="2" s="1"/>
  <c r="D9161" i="2"/>
  <c r="E9161" i="2" s="1"/>
  <c r="D9172" i="2"/>
  <c r="E9172" i="2" s="1"/>
  <c r="D9182" i="2"/>
  <c r="E9182" i="2" s="1"/>
  <c r="D9187" i="2"/>
  <c r="E9187" i="2" s="1"/>
  <c r="D9185" i="2"/>
  <c r="D9173" i="2"/>
  <c r="E9173" i="2" s="1"/>
  <c r="D9176" i="2"/>
  <c r="E9176" i="2" s="1"/>
  <c r="D9177" i="2"/>
  <c r="E9177" i="2" s="1"/>
  <c r="D9200" i="2"/>
  <c r="E9200" i="2" s="1"/>
  <c r="D9178" i="2"/>
  <c r="E9178" i="2" s="1"/>
  <c r="D9218" i="2"/>
  <c r="E9218" i="2" s="1"/>
  <c r="D9179" i="2"/>
  <c r="E9179" i="2" s="1"/>
  <c r="D9164" i="2"/>
  <c r="E9164" i="2" s="1"/>
  <c r="D9219" i="2"/>
  <c r="E9219" i="2" s="1"/>
  <c r="D9140" i="2"/>
  <c r="E9140" i="2" s="1"/>
  <c r="D9174" i="2"/>
  <c r="E9174" i="2" s="1"/>
  <c r="D9165" i="2"/>
  <c r="E9165" i="2" s="1"/>
  <c r="D9175" i="2"/>
  <c r="E9175" i="2" s="1"/>
  <c r="D9209" i="2"/>
  <c r="D9154" i="2"/>
  <c r="D9210" i="2"/>
  <c r="D9211" i="2"/>
  <c r="E9211" i="2" s="1"/>
  <c r="D9144" i="2"/>
  <c r="E9144" i="2" s="1"/>
  <c r="D9188" i="2"/>
  <c r="E9188" i="2" s="1"/>
  <c r="D9189" i="2"/>
  <c r="E9189" i="2" s="1"/>
  <c r="D9190" i="2"/>
  <c r="E9190" i="2" s="1"/>
  <c r="D9223" i="2"/>
  <c r="E9223" i="2" s="1"/>
  <c r="D9201" i="2"/>
  <c r="E9201" i="2" s="1"/>
  <c r="D9145" i="2"/>
  <c r="E9145" i="2" s="1"/>
  <c r="D9149" i="2"/>
  <c r="E9149" i="2" s="1"/>
  <c r="D9237" i="2"/>
  <c r="E9237" i="2" s="1"/>
  <c r="D9228" i="2"/>
  <c r="E9228" i="2" s="1"/>
  <c r="D9238" i="2"/>
  <c r="E9238" i="2" s="1"/>
  <c r="D9307" i="2"/>
  <c r="E9307" i="2" s="1"/>
  <c r="D9239" i="2"/>
  <c r="D9303" i="2"/>
  <c r="E9303" i="2" s="1"/>
  <c r="D9273" i="2"/>
  <c r="E9273" i="2" s="1"/>
  <c r="D9283" i="2"/>
  <c r="D9278" i="2"/>
  <c r="E9278" i="2" s="1"/>
  <c r="D9294" i="2"/>
  <c r="E9294" i="2" s="1"/>
  <c r="D9235" i="2"/>
  <c r="D9234" i="2"/>
  <c r="D9270" i="2"/>
  <c r="E9270" i="2" s="1"/>
  <c r="D9308" i="2"/>
  <c r="E9308" i="2" s="1"/>
  <c r="D9284" i="2"/>
  <c r="E9284" i="2" s="1"/>
  <c r="D9309" i="2"/>
  <c r="E9309" i="2" s="1"/>
  <c r="D9229" i="2"/>
  <c r="E9229" i="2" s="1"/>
  <c r="D9279" i="2"/>
  <c r="E9279" i="2" s="1"/>
  <c r="D9280" i="2"/>
  <c r="E9280" i="2" s="1"/>
  <c r="D9224" i="2"/>
  <c r="E9224" i="2" s="1"/>
  <c r="D9225" i="2"/>
  <c r="D9230" i="2"/>
  <c r="E9230" i="2" s="1"/>
  <c r="D9299" i="2"/>
  <c r="E9299" i="2" s="1"/>
  <c r="D9285" i="2"/>
  <c r="E9285" i="2" s="1"/>
  <c r="D9233" i="2"/>
  <c r="D9289" i="2"/>
  <c r="E9289" i="2" s="1"/>
  <c r="D9290" i="2"/>
  <c r="E9290" i="2" s="1"/>
  <c r="D9291" i="2"/>
  <c r="E9291" i="2" s="1"/>
  <c r="D9292" i="2"/>
  <c r="E9292" i="2" s="1"/>
  <c r="D9293" i="2"/>
  <c r="E9293" i="2" s="1"/>
  <c r="D9300" i="2"/>
  <c r="E9300" i="2" s="1"/>
  <c r="D9301" i="2"/>
  <c r="E9301" i="2" s="1"/>
  <c r="D9267" i="2"/>
  <c r="D9302" i="2"/>
  <c r="E9302" i="2" s="1"/>
  <c r="D9240" i="2"/>
  <c r="E9240" i="2" s="1"/>
  <c r="D9281" i="2"/>
  <c r="E9281" i="2" s="1"/>
  <c r="D9295" i="2"/>
  <c r="D9304" i="2"/>
  <c r="E9304" i="2" s="1"/>
  <c r="D9282" i="2"/>
  <c r="E9282" i="2" s="1"/>
  <c r="D9249" i="2"/>
  <c r="D9286" i="2"/>
  <c r="E9286" i="2" s="1"/>
  <c r="D9268" i="2"/>
  <c r="E9268" i="2" s="1"/>
  <c r="D9271" i="2"/>
  <c r="E9271" i="2" s="1"/>
  <c r="D9250" i="2"/>
  <c r="E9250" i="2" s="1"/>
  <c r="D9258" i="2"/>
  <c r="D9253" i="2"/>
  <c r="E9253" i="2" s="1"/>
  <c r="D9254" i="2"/>
  <c r="E9254" i="2" s="1"/>
  <c r="D9255" i="2"/>
  <c r="E9255" i="2" s="1"/>
  <c r="D9256" i="2"/>
  <c r="E9256" i="2" s="1"/>
  <c r="D9257" i="2"/>
  <c r="E9257" i="2" s="1"/>
  <c r="D9226" i="2"/>
  <c r="E9226" i="2" s="1"/>
  <c r="D9242" i="2"/>
  <c r="D9246" i="2"/>
  <c r="E9246" i="2" s="1"/>
  <c r="D9247" i="2"/>
  <c r="D9243" i="2"/>
  <c r="D9244" i="2"/>
  <c r="E9244" i="2" s="1"/>
  <c r="D9245" i="2"/>
  <c r="E9245" i="2" s="1"/>
  <c r="D9248" i="2"/>
  <c r="E9248" i="2" s="1"/>
  <c r="D9259" i="2"/>
  <c r="D9269" i="2"/>
  <c r="E9269" i="2" s="1"/>
  <c r="D9274" i="2"/>
  <c r="E9274" i="2" s="1"/>
  <c r="D9272" i="2"/>
  <c r="D9260" i="2"/>
  <c r="E9260" i="2" s="1"/>
  <c r="D9263" i="2"/>
  <c r="E9263" i="2" s="1"/>
  <c r="D9264" i="2"/>
  <c r="E9264" i="2" s="1"/>
  <c r="D9287" i="2"/>
  <c r="E9287" i="2" s="1"/>
  <c r="D9265" i="2"/>
  <c r="E9265" i="2" s="1"/>
  <c r="D9305" i="2"/>
  <c r="E9305" i="2" s="1"/>
  <c r="D9266" i="2"/>
  <c r="E9266" i="2" s="1"/>
  <c r="D9251" i="2"/>
  <c r="D9306" i="2"/>
  <c r="E9306" i="2" s="1"/>
  <c r="D9227" i="2"/>
  <c r="D9261" i="2"/>
  <c r="E9261" i="2" s="1"/>
  <c r="D9252" i="2"/>
  <c r="E9252" i="2" s="1"/>
  <c r="D9262" i="2"/>
  <c r="E9262" i="2" s="1"/>
  <c r="D9296" i="2"/>
  <c r="D9241" i="2"/>
  <c r="D9297" i="2"/>
  <c r="D9298" i="2"/>
  <c r="E9298" i="2" s="1"/>
  <c r="D9231" i="2"/>
  <c r="E9231" i="2" s="1"/>
  <c r="D9275" i="2"/>
  <c r="D9276" i="2"/>
  <c r="E9276" i="2" s="1"/>
  <c r="D9277" i="2"/>
  <c r="E9277" i="2" s="1"/>
  <c r="D9310" i="2"/>
  <c r="E9310" i="2" s="1"/>
  <c r="D9288" i="2"/>
  <c r="E9288" i="2" s="1"/>
  <c r="D9232" i="2"/>
  <c r="E9232" i="2" s="1"/>
  <c r="D9236" i="2"/>
  <c r="E9236" i="2" s="1"/>
  <c r="D9324" i="2"/>
  <c r="E9324" i="2" s="1"/>
  <c r="D9315" i="2"/>
  <c r="E9315" i="2" s="1"/>
  <c r="D9325" i="2"/>
  <c r="E9325" i="2" s="1"/>
  <c r="D9394" i="2"/>
  <c r="E9394" i="2" s="1"/>
  <c r="D9326" i="2"/>
  <c r="E9326" i="2" s="1"/>
  <c r="D9390" i="2"/>
  <c r="E9390" i="2" s="1"/>
  <c r="D9360" i="2"/>
  <c r="E9360" i="2" s="1"/>
  <c r="D9370" i="2"/>
  <c r="D9365" i="2"/>
  <c r="E9365" i="2" s="1"/>
  <c r="D9381" i="2"/>
  <c r="E9381" i="2" s="1"/>
  <c r="D9322" i="2"/>
  <c r="D9321" i="2"/>
  <c r="E9321" i="2" s="1"/>
  <c r="D9357" i="2"/>
  <c r="E9357" i="2" s="1"/>
  <c r="D9395" i="2"/>
  <c r="E9395" i="2" s="1"/>
  <c r="D9371" i="2"/>
  <c r="E9371" i="2" s="1"/>
  <c r="D9396" i="2"/>
  <c r="E9396" i="2" s="1"/>
  <c r="D9316" i="2"/>
  <c r="E9316" i="2" s="1"/>
  <c r="D9366" i="2"/>
  <c r="E9366" i="2" s="1"/>
  <c r="D9367" i="2"/>
  <c r="E9367" i="2" s="1"/>
  <c r="D9311" i="2"/>
  <c r="E9311" i="2" s="1"/>
  <c r="D9312" i="2"/>
  <c r="D9317" i="2"/>
  <c r="E9317" i="2" s="1"/>
  <c r="D9386" i="2"/>
  <c r="E9386" i="2" s="1"/>
  <c r="D9372" i="2"/>
  <c r="E9372" i="2" s="1"/>
  <c r="D9320" i="2"/>
  <c r="D9376" i="2"/>
  <c r="E9376" i="2" s="1"/>
  <c r="D9377" i="2"/>
  <c r="E9377" i="2" s="1"/>
  <c r="D9378" i="2"/>
  <c r="E9378" i="2" s="1"/>
  <c r="D9379" i="2"/>
  <c r="E9379" i="2" s="1"/>
  <c r="D9380" i="2"/>
  <c r="E9380" i="2" s="1"/>
  <c r="D9387" i="2"/>
  <c r="D9388" i="2"/>
  <c r="E9388" i="2" s="1"/>
  <c r="D9354" i="2"/>
  <c r="D9389" i="2"/>
  <c r="E9389" i="2" s="1"/>
  <c r="D9327" i="2"/>
  <c r="E9327" i="2" s="1"/>
  <c r="D9368" i="2"/>
  <c r="E9368" i="2" s="1"/>
  <c r="D9382" i="2"/>
  <c r="E9382" i="2" s="1"/>
  <c r="D9391" i="2"/>
  <c r="E9391" i="2" s="1"/>
  <c r="D9369" i="2"/>
  <c r="E9369" i="2" s="1"/>
  <c r="D9336" i="2"/>
  <c r="D9373" i="2"/>
  <c r="E9373" i="2" s="1"/>
  <c r="D9355" i="2"/>
  <c r="D9358" i="2"/>
  <c r="E9358" i="2" s="1"/>
  <c r="D9337" i="2"/>
  <c r="E9337" i="2" s="1"/>
  <c r="D9345" i="2"/>
  <c r="D9340" i="2"/>
  <c r="E9340" i="2" s="1"/>
  <c r="D9341" i="2"/>
  <c r="E9341" i="2" s="1"/>
  <c r="D9342" i="2"/>
  <c r="E9342" i="2" s="1"/>
  <c r="D9343" i="2"/>
  <c r="E9343" i="2" s="1"/>
  <c r="D9344" i="2"/>
  <c r="E9344" i="2" s="1"/>
  <c r="D9313" i="2"/>
  <c r="E9313" i="2" s="1"/>
  <c r="D9329" i="2"/>
  <c r="E9329" i="2" s="1"/>
  <c r="D9333" i="2"/>
  <c r="E9333" i="2" s="1"/>
  <c r="D9334" i="2"/>
  <c r="E9334" i="2" s="1"/>
  <c r="D9330" i="2"/>
  <c r="D9331" i="2"/>
  <c r="D9332" i="2"/>
  <c r="E9332" i="2" s="1"/>
  <c r="D9335" i="2"/>
  <c r="E9335" i="2" s="1"/>
  <c r="D9346" i="2"/>
  <c r="D9356" i="2"/>
  <c r="E9356" i="2" s="1"/>
  <c r="D9361" i="2"/>
  <c r="E9361" i="2" s="1"/>
  <c r="D9359" i="2"/>
  <c r="D9347" i="2"/>
  <c r="E9347" i="2" s="1"/>
  <c r="D9350" i="2"/>
  <c r="E9350" i="2" s="1"/>
  <c r="D9351" i="2"/>
  <c r="E9351" i="2" s="1"/>
  <c r="D9374" i="2"/>
  <c r="E9374" i="2" s="1"/>
  <c r="D9352" i="2"/>
  <c r="E9352" i="2" s="1"/>
  <c r="D9392" i="2"/>
  <c r="E9392" i="2" s="1"/>
  <c r="D9353" i="2"/>
  <c r="E9353" i="2" s="1"/>
  <c r="D9338" i="2"/>
  <c r="D9393" i="2"/>
  <c r="E9393" i="2" s="1"/>
  <c r="D9314" i="2"/>
  <c r="D9348" i="2"/>
  <c r="E9348" i="2" s="1"/>
  <c r="D9339" i="2"/>
  <c r="D9349" i="2"/>
  <c r="E9349" i="2" s="1"/>
  <c r="D9383" i="2"/>
  <c r="E9383" i="2" s="1"/>
  <c r="D9328" i="2"/>
  <c r="D9384" i="2"/>
  <c r="D9385" i="2"/>
  <c r="E9385" i="2" s="1"/>
  <c r="D9318" i="2"/>
  <c r="E9318" i="2" s="1"/>
  <c r="D9362" i="2"/>
  <c r="D9363" i="2"/>
  <c r="D9364" i="2"/>
  <c r="E9364" i="2" s="1"/>
  <c r="D9397" i="2"/>
  <c r="E9397" i="2" s="1"/>
  <c r="D9375" i="2"/>
  <c r="E9375" i="2" s="1"/>
  <c r="D9319" i="2"/>
  <c r="E9319" i="2" s="1"/>
  <c r="D9323" i="2"/>
  <c r="D9411" i="2"/>
  <c r="D9402" i="2"/>
  <c r="E9402" i="2" s="1"/>
  <c r="D9412" i="2"/>
  <c r="E9412" i="2" s="1"/>
  <c r="D9481" i="2"/>
  <c r="E9481" i="2" s="1"/>
  <c r="D9413" i="2"/>
  <c r="E9413" i="2" s="1"/>
  <c r="D9477" i="2"/>
  <c r="E9477" i="2" s="1"/>
  <c r="D9447" i="2"/>
  <c r="E9447" i="2" s="1"/>
  <c r="D9457" i="2"/>
  <c r="D9452" i="2"/>
  <c r="E9452" i="2" s="1"/>
  <c r="D9468" i="2"/>
  <c r="E9468" i="2" s="1"/>
  <c r="D9409" i="2"/>
  <c r="D9408" i="2"/>
  <c r="E9408" i="2" s="1"/>
  <c r="D9444" i="2"/>
  <c r="E9444" i="2" s="1"/>
  <c r="D9482" i="2"/>
  <c r="E9482" i="2" s="1"/>
  <c r="D9458" i="2"/>
  <c r="E9458" i="2" s="1"/>
  <c r="D9483" i="2"/>
  <c r="E9483" i="2" s="1"/>
  <c r="D9403" i="2"/>
  <c r="E9403" i="2" s="1"/>
  <c r="D9453" i="2"/>
  <c r="E9453" i="2" s="1"/>
  <c r="D9454" i="2"/>
  <c r="E9454" i="2" s="1"/>
  <c r="D9398" i="2"/>
  <c r="E9398" i="2" s="1"/>
  <c r="D9399" i="2"/>
  <c r="E9399" i="2" s="1"/>
  <c r="D9404" i="2"/>
  <c r="E9404" i="2" s="1"/>
  <c r="D9473" i="2"/>
  <c r="E9473" i="2" s="1"/>
  <c r="D9459" i="2"/>
  <c r="E9459" i="2" s="1"/>
  <c r="D9407" i="2"/>
  <c r="D9463" i="2"/>
  <c r="E9463" i="2" s="1"/>
  <c r="D9464" i="2"/>
  <c r="E9464" i="2" s="1"/>
  <c r="D9465" i="2"/>
  <c r="E9465" i="2" s="1"/>
  <c r="D9466" i="2"/>
  <c r="E9466" i="2" s="1"/>
  <c r="D9467" i="2"/>
  <c r="E9467" i="2" s="1"/>
  <c r="D9474" i="2"/>
  <c r="D9475" i="2"/>
  <c r="E9475" i="2" s="1"/>
  <c r="D9441" i="2"/>
  <c r="D9476" i="2"/>
  <c r="E9476" i="2" s="1"/>
  <c r="D9414" i="2"/>
  <c r="E9414" i="2" s="1"/>
  <c r="D9455" i="2"/>
  <c r="E9455" i="2" s="1"/>
  <c r="D9469" i="2"/>
  <c r="E9469" i="2" s="1"/>
  <c r="D9478" i="2"/>
  <c r="E9478" i="2" s="1"/>
  <c r="D9456" i="2"/>
  <c r="E9456" i="2" s="1"/>
  <c r="D9423" i="2"/>
  <c r="D9460" i="2"/>
  <c r="E9460" i="2" s="1"/>
  <c r="D9442" i="2"/>
  <c r="D9445" i="2"/>
  <c r="E9445" i="2" s="1"/>
  <c r="D9424" i="2"/>
  <c r="E9424" i="2" s="1"/>
  <c r="D9432" i="2"/>
  <c r="E9432" i="2" s="1"/>
  <c r="D9427" i="2"/>
  <c r="E9427" i="2" s="1"/>
  <c r="D9428" i="2"/>
  <c r="E9428" i="2" s="1"/>
  <c r="D9429" i="2"/>
  <c r="E9429" i="2" s="1"/>
  <c r="D9430" i="2"/>
  <c r="E9430" i="2" s="1"/>
  <c r="D9431" i="2"/>
  <c r="E9431" i="2" s="1"/>
  <c r="D9400" i="2"/>
  <c r="E9400" i="2" s="1"/>
  <c r="D9416" i="2"/>
  <c r="E9416" i="2" s="1"/>
  <c r="D9420" i="2"/>
  <c r="E9420" i="2" s="1"/>
  <c r="D9421" i="2"/>
  <c r="E9421" i="2" s="1"/>
  <c r="D9417" i="2"/>
  <c r="D9418" i="2"/>
  <c r="D9419" i="2"/>
  <c r="E9419" i="2" s="1"/>
  <c r="D9422" i="2"/>
  <c r="E9422" i="2" s="1"/>
  <c r="D9433" i="2"/>
  <c r="D9443" i="2"/>
  <c r="D9448" i="2"/>
  <c r="E9448" i="2" s="1"/>
  <c r="D9446" i="2"/>
  <c r="E9446" i="2" s="1"/>
  <c r="D9434" i="2"/>
  <c r="E9434" i="2" s="1"/>
  <c r="D9437" i="2"/>
  <c r="E9437" i="2" s="1"/>
  <c r="D9438" i="2"/>
  <c r="E9438" i="2" s="1"/>
  <c r="D9461" i="2"/>
  <c r="E9461" i="2" s="1"/>
  <c r="D9439" i="2"/>
  <c r="E9439" i="2" s="1"/>
  <c r="D9479" i="2"/>
  <c r="E9479" i="2" s="1"/>
  <c r="D9440" i="2"/>
  <c r="E9440" i="2" s="1"/>
  <c r="D9425" i="2"/>
  <c r="D9480" i="2"/>
  <c r="E9480" i="2" s="1"/>
  <c r="D9401" i="2"/>
  <c r="D9435" i="2"/>
  <c r="D9426" i="2"/>
  <c r="D9436" i="2"/>
  <c r="E9436" i="2" s="1"/>
  <c r="D9470" i="2"/>
  <c r="E9470" i="2" s="1"/>
  <c r="D9415" i="2"/>
  <c r="E9415" i="2" s="1"/>
  <c r="D9471" i="2"/>
  <c r="E9471" i="2" s="1"/>
  <c r="D9472" i="2"/>
  <c r="E9472" i="2" s="1"/>
  <c r="D9405" i="2"/>
  <c r="E9405" i="2" s="1"/>
  <c r="D9449" i="2"/>
  <c r="D9450" i="2"/>
  <c r="D9451" i="2"/>
  <c r="E9451" i="2" s="1"/>
  <c r="D9484" i="2"/>
  <c r="E9484" i="2" s="1"/>
  <c r="D9462" i="2"/>
  <c r="E9462" i="2" s="1"/>
  <c r="D9406" i="2"/>
  <c r="E9406" i="2" s="1"/>
  <c r="D9410" i="2"/>
  <c r="D9498" i="2"/>
  <c r="D9489" i="2"/>
  <c r="E9489" i="2" s="1"/>
  <c r="D9499" i="2"/>
  <c r="D9568" i="2"/>
  <c r="E9568" i="2" s="1"/>
  <c r="D9500" i="2"/>
  <c r="E9500" i="2" s="1"/>
  <c r="D9564" i="2"/>
  <c r="E9564" i="2" s="1"/>
  <c r="D9534" i="2"/>
  <c r="E9534" i="2" s="1"/>
  <c r="D9544" i="2"/>
  <c r="D9539" i="2"/>
  <c r="E9539" i="2" s="1"/>
  <c r="D9555" i="2"/>
  <c r="D9496" i="2"/>
  <c r="D9495" i="2"/>
  <c r="E9495" i="2" s="1"/>
  <c r="D9531" i="2"/>
  <c r="D9569" i="2"/>
  <c r="E9569" i="2" s="1"/>
  <c r="D9545" i="2"/>
  <c r="E9545" i="2" s="1"/>
  <c r="D9570" i="2"/>
  <c r="E9570" i="2" s="1"/>
  <c r="D9490" i="2"/>
  <c r="E9490" i="2" s="1"/>
  <c r="D9540" i="2"/>
  <c r="E9540" i="2" s="1"/>
  <c r="D9541" i="2"/>
  <c r="E9541" i="2" s="1"/>
  <c r="D9485" i="2"/>
  <c r="E9485" i="2" s="1"/>
  <c r="D9486" i="2"/>
  <c r="E9486" i="2" s="1"/>
  <c r="D9491" i="2"/>
  <c r="E9491" i="2" s="1"/>
  <c r="D9560" i="2"/>
  <c r="E9560" i="2" s="1"/>
  <c r="D9546" i="2"/>
  <c r="E9546" i="2" s="1"/>
  <c r="D9494" i="2"/>
  <c r="E9494" i="2" s="1"/>
  <c r="D9550" i="2"/>
  <c r="E9550" i="2" s="1"/>
  <c r="D9551" i="2"/>
  <c r="E9551" i="2" s="1"/>
  <c r="D9552" i="2"/>
  <c r="E9552" i="2" s="1"/>
  <c r="D9553" i="2"/>
  <c r="E9553" i="2" s="1"/>
  <c r="D9554" i="2"/>
  <c r="E9554" i="2" s="1"/>
  <c r="D9561" i="2"/>
  <c r="D9562" i="2"/>
  <c r="E9562" i="2" s="1"/>
  <c r="D9528" i="2"/>
  <c r="D9563" i="2"/>
  <c r="E9563" i="2" s="1"/>
  <c r="D9501" i="2"/>
  <c r="E9501" i="2" s="1"/>
  <c r="D9542" i="2"/>
  <c r="E9542" i="2" s="1"/>
  <c r="D9556" i="2"/>
  <c r="E9556" i="2" s="1"/>
  <c r="D9565" i="2"/>
  <c r="E9565" i="2" s="1"/>
  <c r="D9543" i="2"/>
  <c r="E9543" i="2" s="1"/>
  <c r="D9510" i="2"/>
  <c r="E9510" i="2" s="1"/>
  <c r="D9547" i="2"/>
  <c r="E9547" i="2" s="1"/>
  <c r="D9529" i="2"/>
  <c r="D9532" i="2"/>
  <c r="E9532" i="2" s="1"/>
  <c r="D9511" i="2"/>
  <c r="E9511" i="2" s="1"/>
  <c r="D9519" i="2"/>
  <c r="E9519" i="2" s="1"/>
  <c r="D9514" i="2"/>
  <c r="E9514" i="2" s="1"/>
  <c r="D9515" i="2"/>
  <c r="E9515" i="2" s="1"/>
  <c r="D9516" i="2"/>
  <c r="E9516" i="2" s="1"/>
  <c r="D9517" i="2"/>
  <c r="E9517" i="2" s="1"/>
  <c r="D9518" i="2"/>
  <c r="E9518" i="2" s="1"/>
  <c r="D9487" i="2"/>
  <c r="E9487" i="2" s="1"/>
  <c r="D9503" i="2"/>
  <c r="E9503" i="2" s="1"/>
  <c r="D9507" i="2"/>
  <c r="D9508" i="2"/>
  <c r="E9508" i="2" s="1"/>
  <c r="D9504" i="2"/>
  <c r="D9505" i="2"/>
  <c r="D9506" i="2"/>
  <c r="E9506" i="2" s="1"/>
  <c r="D9509" i="2"/>
  <c r="E9509" i="2" s="1"/>
  <c r="D9520" i="2"/>
  <c r="D9530" i="2"/>
  <c r="D9535" i="2"/>
  <c r="E9535" i="2" s="1"/>
  <c r="D9533" i="2"/>
  <c r="E9533" i="2" s="1"/>
  <c r="D9521" i="2"/>
  <c r="E9521" i="2" s="1"/>
  <c r="D9524" i="2"/>
  <c r="E9524" i="2" s="1"/>
  <c r="D9525" i="2"/>
  <c r="E9525" i="2" s="1"/>
  <c r="D9548" i="2"/>
  <c r="E9548" i="2" s="1"/>
  <c r="D9526" i="2"/>
  <c r="E9526" i="2" s="1"/>
  <c r="D9566" i="2"/>
  <c r="E9566" i="2" s="1"/>
  <c r="D9527" i="2"/>
  <c r="E9527" i="2" s="1"/>
  <c r="D9512" i="2"/>
  <c r="E9512" i="2" s="1"/>
  <c r="D9567" i="2"/>
  <c r="E9567" i="2" s="1"/>
  <c r="D9488" i="2"/>
  <c r="D9522" i="2"/>
  <c r="D9513" i="2"/>
  <c r="D9523" i="2"/>
  <c r="D9557" i="2"/>
  <c r="E9557" i="2" s="1"/>
  <c r="D9502" i="2"/>
  <c r="E9502" i="2" s="1"/>
  <c r="D9558" i="2"/>
  <c r="E9558" i="2" s="1"/>
  <c r="D9559" i="2"/>
  <c r="E9559" i="2" s="1"/>
  <c r="D9492" i="2"/>
  <c r="E9492" i="2" s="1"/>
  <c r="D9536" i="2"/>
  <c r="D9537" i="2"/>
  <c r="D9538" i="2"/>
  <c r="E9538" i="2" s="1"/>
  <c r="D9571" i="2"/>
  <c r="E9571" i="2" s="1"/>
  <c r="D9549" i="2"/>
  <c r="E9549" i="2" s="1"/>
  <c r="D9493" i="2"/>
  <c r="E9493" i="2" s="1"/>
  <c r="D9497" i="2"/>
  <c r="D9585" i="2"/>
  <c r="D9576" i="2"/>
  <c r="E9576" i="2" s="1"/>
  <c r="D9586" i="2"/>
  <c r="D9655" i="2"/>
  <c r="E9655" i="2" s="1"/>
  <c r="D9587" i="2"/>
  <c r="D9651" i="2"/>
  <c r="E9651" i="2" s="1"/>
  <c r="D9621" i="2"/>
  <c r="E9621" i="2" s="1"/>
  <c r="D9631" i="2"/>
  <c r="E9631" i="2" s="1"/>
  <c r="D9626" i="2"/>
  <c r="E9626" i="2" s="1"/>
  <c r="D9642" i="2"/>
  <c r="D9583" i="2"/>
  <c r="D9582" i="2"/>
  <c r="E9582" i="2" s="1"/>
  <c r="D9618" i="2"/>
  <c r="D9656" i="2"/>
  <c r="E9656" i="2" s="1"/>
  <c r="D9632" i="2"/>
  <c r="E9632" i="2" s="1"/>
  <c r="D9657" i="2"/>
  <c r="E9657" i="2" s="1"/>
  <c r="D9577" i="2"/>
  <c r="E9577" i="2" s="1"/>
  <c r="D9627" i="2"/>
  <c r="E9627" i="2" s="1"/>
  <c r="D9628" i="2"/>
  <c r="E9628" i="2" s="1"/>
  <c r="D9572" i="2"/>
  <c r="E9572" i="2" s="1"/>
  <c r="D9573" i="2"/>
  <c r="E9573" i="2" s="1"/>
  <c r="D9578" i="2"/>
  <c r="E9578" i="2" s="1"/>
  <c r="D9647" i="2"/>
  <c r="E9647" i="2" s="1"/>
  <c r="D9633" i="2"/>
  <c r="E9633" i="2" s="1"/>
  <c r="D9581" i="2"/>
  <c r="E9581" i="2" s="1"/>
  <c r="D9637" i="2"/>
  <c r="E9637" i="2" s="1"/>
  <c r="D9638" i="2"/>
  <c r="E9638" i="2" s="1"/>
  <c r="D9639" i="2"/>
  <c r="E9639" i="2" s="1"/>
  <c r="D9640" i="2"/>
  <c r="E9640" i="2" s="1"/>
  <c r="D9641" i="2"/>
  <c r="E9641" i="2" s="1"/>
  <c r="D9648" i="2"/>
  <c r="E9648" i="2" s="1"/>
  <c r="D9649" i="2"/>
  <c r="E9649" i="2" s="1"/>
  <c r="D9615" i="2"/>
  <c r="D9650" i="2"/>
  <c r="E9650" i="2" s="1"/>
  <c r="D9588" i="2"/>
  <c r="E9588" i="2" s="1"/>
  <c r="D9629" i="2"/>
  <c r="E9629" i="2" s="1"/>
  <c r="D9643" i="2"/>
  <c r="D9652" i="2"/>
  <c r="E9652" i="2" s="1"/>
  <c r="D9630" i="2"/>
  <c r="E9630" i="2" s="1"/>
  <c r="D9597" i="2"/>
  <c r="E9597" i="2" s="1"/>
  <c r="D9634" i="2"/>
  <c r="E9634" i="2" s="1"/>
  <c r="D9616" i="2"/>
  <c r="D9619" i="2"/>
  <c r="D9598" i="2"/>
  <c r="E9598" i="2" s="1"/>
  <c r="D9606" i="2"/>
  <c r="E9606" i="2" s="1"/>
  <c r="D9601" i="2"/>
  <c r="E9601" i="2" s="1"/>
  <c r="D9602" i="2"/>
  <c r="E9602" i="2" s="1"/>
  <c r="D9603" i="2"/>
  <c r="E9603" i="2" s="1"/>
  <c r="D9604" i="2"/>
  <c r="E9604" i="2" s="1"/>
  <c r="D9605" i="2"/>
  <c r="E9605" i="2" s="1"/>
  <c r="D9574" i="2"/>
  <c r="E9574" i="2" s="1"/>
  <c r="D9590" i="2"/>
  <c r="E9590" i="2" s="1"/>
  <c r="D9594" i="2"/>
  <c r="D9595" i="2"/>
  <c r="D9591" i="2"/>
  <c r="E9591" i="2" s="1"/>
  <c r="D9592" i="2"/>
  <c r="D9593" i="2"/>
  <c r="E9593" i="2" s="1"/>
  <c r="D9596" i="2"/>
  <c r="E9596" i="2" s="1"/>
  <c r="D9607" i="2"/>
  <c r="D9617" i="2"/>
  <c r="D9622" i="2"/>
  <c r="E9622" i="2" s="1"/>
  <c r="D9620" i="2"/>
  <c r="E9620" i="2" s="1"/>
  <c r="D9608" i="2"/>
  <c r="E9608" i="2" s="1"/>
  <c r="D9611" i="2"/>
  <c r="E9611" i="2" s="1"/>
  <c r="D9612" i="2"/>
  <c r="E9612" i="2" s="1"/>
  <c r="D9635" i="2"/>
  <c r="E9635" i="2" s="1"/>
  <c r="D9613" i="2"/>
  <c r="E9613" i="2" s="1"/>
  <c r="D9653" i="2"/>
  <c r="E9653" i="2" s="1"/>
  <c r="D9614" i="2"/>
  <c r="E9614" i="2" s="1"/>
  <c r="D9599" i="2"/>
  <c r="E9599" i="2" s="1"/>
  <c r="D9654" i="2"/>
  <c r="E9654" i="2" s="1"/>
  <c r="D9575" i="2"/>
  <c r="E9575" i="2" s="1"/>
  <c r="D9609" i="2"/>
  <c r="D9600" i="2"/>
  <c r="D9610" i="2"/>
  <c r="D9644" i="2"/>
  <c r="E9644" i="2" s="1"/>
  <c r="D9589" i="2"/>
  <c r="E9589" i="2" s="1"/>
  <c r="D9645" i="2"/>
  <c r="E9645" i="2" s="1"/>
  <c r="D9646" i="2"/>
  <c r="E9646" i="2" s="1"/>
  <c r="D9579" i="2"/>
  <c r="E9579" i="2" s="1"/>
  <c r="D9623" i="2"/>
  <c r="D9624" i="2"/>
  <c r="D9625" i="2"/>
  <c r="E9625" i="2" s="1"/>
  <c r="D9658" i="2"/>
  <c r="E9658" i="2" s="1"/>
  <c r="D9636" i="2"/>
  <c r="E9636" i="2" s="1"/>
  <c r="D9580" i="2"/>
  <c r="E9580" i="2" s="1"/>
  <c r="D9584" i="2"/>
  <c r="E9584" i="2" s="1"/>
  <c r="D9672" i="2"/>
  <c r="D9663" i="2"/>
  <c r="E9663" i="2" s="1"/>
  <c r="D9673" i="2"/>
  <c r="D9742" i="2"/>
  <c r="E9742" i="2" s="1"/>
  <c r="D9674" i="2"/>
  <c r="D9738" i="2"/>
  <c r="E9738" i="2" s="1"/>
  <c r="D9708" i="2"/>
  <c r="E9708" i="2" s="1"/>
  <c r="D9718" i="2"/>
  <c r="E9718" i="2" s="1"/>
  <c r="D9713" i="2"/>
  <c r="E9713" i="2" s="1"/>
  <c r="D9729" i="2"/>
  <c r="D9670" i="2"/>
  <c r="E9670" i="2" s="1"/>
  <c r="D9669" i="2"/>
  <c r="E9669" i="2" s="1"/>
  <c r="D9705" i="2"/>
  <c r="D9743" i="2"/>
  <c r="E9743" i="2" s="1"/>
  <c r="D9719" i="2"/>
  <c r="E9719" i="2" s="1"/>
  <c r="D9744" i="2"/>
  <c r="E9744" i="2" s="1"/>
  <c r="D9664" i="2"/>
  <c r="E9664" i="2" s="1"/>
  <c r="D9714" i="2"/>
  <c r="E9714" i="2" s="1"/>
  <c r="D9715" i="2"/>
  <c r="D9659" i="2"/>
  <c r="E9659" i="2" s="1"/>
  <c r="D9660" i="2"/>
  <c r="E9660" i="2" s="1"/>
  <c r="D9665" i="2"/>
  <c r="E9665" i="2" s="1"/>
  <c r="D9734" i="2"/>
  <c r="E9734" i="2" s="1"/>
  <c r="D9720" i="2"/>
  <c r="E9720" i="2" s="1"/>
  <c r="D9668" i="2"/>
  <c r="E9668" i="2" s="1"/>
  <c r="D9724" i="2"/>
  <c r="E9724" i="2" s="1"/>
  <c r="D9725" i="2"/>
  <c r="E9725" i="2" s="1"/>
  <c r="D9726" i="2"/>
  <c r="E9726" i="2" s="1"/>
  <c r="D9727" i="2"/>
  <c r="E9727" i="2" s="1"/>
  <c r="D9728" i="2"/>
  <c r="E9728" i="2" s="1"/>
  <c r="D9735" i="2"/>
  <c r="E9735" i="2" s="1"/>
  <c r="D9736" i="2"/>
  <c r="E9736" i="2" s="1"/>
  <c r="D9702" i="2"/>
  <c r="E9702" i="2" s="1"/>
  <c r="D9737" i="2"/>
  <c r="E9737" i="2" s="1"/>
  <c r="D9675" i="2"/>
  <c r="D9716" i="2"/>
  <c r="E9716" i="2" s="1"/>
  <c r="D9730" i="2"/>
  <c r="D9739" i="2"/>
  <c r="E9739" i="2" s="1"/>
  <c r="D9717" i="2"/>
  <c r="E9717" i="2" s="1"/>
  <c r="D9684" i="2"/>
  <c r="E9684" i="2" s="1"/>
  <c r="D9721" i="2"/>
  <c r="E9721" i="2" s="1"/>
  <c r="D9703" i="2"/>
  <c r="D9706" i="2"/>
  <c r="D9685" i="2"/>
  <c r="E9685" i="2" s="1"/>
  <c r="D9693" i="2"/>
  <c r="E9693" i="2" s="1"/>
  <c r="D9688" i="2"/>
  <c r="E9688" i="2" s="1"/>
  <c r="D9689" i="2"/>
  <c r="E9689" i="2" s="1"/>
  <c r="D9690" i="2"/>
  <c r="E9690" i="2" s="1"/>
  <c r="D9691" i="2"/>
  <c r="E9691" i="2" s="1"/>
  <c r="D9692" i="2"/>
  <c r="E9692" i="2" s="1"/>
  <c r="D9661" i="2"/>
  <c r="E9661" i="2" s="1"/>
  <c r="D9677" i="2"/>
  <c r="E9677" i="2" s="1"/>
  <c r="D9681" i="2"/>
  <c r="D9682" i="2"/>
  <c r="D9678" i="2"/>
  <c r="E9678" i="2" s="1"/>
  <c r="D9679" i="2"/>
  <c r="E9679" i="2" s="1"/>
  <c r="D9680" i="2"/>
  <c r="E9680" i="2" s="1"/>
  <c r="D9683" i="2"/>
  <c r="E9683" i="2" s="1"/>
  <c r="D9694" i="2"/>
  <c r="E9694" i="2" s="1"/>
  <c r="D9704" i="2"/>
  <c r="D9709" i="2"/>
  <c r="E9709" i="2" s="1"/>
  <c r="D9707" i="2"/>
  <c r="D9695" i="2"/>
  <c r="E9695" i="2" s="1"/>
  <c r="D9698" i="2"/>
  <c r="E9698" i="2" s="1"/>
  <c r="D9699" i="2"/>
  <c r="E9699" i="2" s="1"/>
  <c r="D9722" i="2"/>
  <c r="E9722" i="2" s="1"/>
  <c r="D9700" i="2"/>
  <c r="E9700" i="2" s="1"/>
  <c r="D9740" i="2"/>
  <c r="E9740" i="2" s="1"/>
  <c r="D9701" i="2"/>
  <c r="E9701" i="2" s="1"/>
  <c r="D9686" i="2"/>
  <c r="E9686" i="2" s="1"/>
  <c r="D9741" i="2"/>
  <c r="E9741" i="2" s="1"/>
  <c r="D9662" i="2"/>
  <c r="E9662" i="2" s="1"/>
  <c r="D9696" i="2"/>
  <c r="D9687" i="2"/>
  <c r="D9697" i="2"/>
  <c r="D9731" i="2"/>
  <c r="D9676" i="2"/>
  <c r="E9676" i="2" s="1"/>
  <c r="D9732" i="2"/>
  <c r="E9732" i="2" s="1"/>
  <c r="D9733" i="2"/>
  <c r="E9733" i="2" s="1"/>
  <c r="D9666" i="2"/>
  <c r="E9666" i="2" s="1"/>
  <c r="D9710" i="2"/>
  <c r="E9710" i="2" s="1"/>
  <c r="D9711" i="2"/>
  <c r="D9712" i="2"/>
  <c r="E9712" i="2" s="1"/>
  <c r="D9745" i="2"/>
  <c r="E9745" i="2" s="1"/>
  <c r="D9723" i="2"/>
  <c r="E9723" i="2" s="1"/>
  <c r="D9667" i="2"/>
  <c r="E9667" i="2" s="1"/>
  <c r="D9671" i="2"/>
  <c r="E9671" i="2" s="1"/>
  <c r="D9759" i="2"/>
  <c r="E9759" i="2" s="1"/>
  <c r="D9750" i="2"/>
  <c r="E9750" i="2" s="1"/>
  <c r="D9760" i="2"/>
  <c r="D9829" i="2"/>
  <c r="E9829" i="2" s="1"/>
  <c r="D9761" i="2"/>
  <c r="D9825" i="2"/>
  <c r="E9825" i="2" s="1"/>
  <c r="D9795" i="2"/>
  <c r="E9795" i="2" s="1"/>
  <c r="D9805" i="2"/>
  <c r="E9805" i="2" s="1"/>
  <c r="D9800" i="2"/>
  <c r="E9800" i="2" s="1"/>
  <c r="D9816" i="2"/>
  <c r="D9757" i="2"/>
  <c r="E9757" i="2" s="1"/>
  <c r="D9756" i="2"/>
  <c r="E9756" i="2" s="1"/>
  <c r="D9792" i="2"/>
  <c r="D9830" i="2"/>
  <c r="E9830" i="2" s="1"/>
  <c r="D9806" i="2"/>
  <c r="E9806" i="2" s="1"/>
  <c r="D9831" i="2"/>
  <c r="E9831" i="2" s="1"/>
  <c r="D9751" i="2"/>
  <c r="E9751" i="2" s="1"/>
  <c r="D9801" i="2"/>
  <c r="E9801" i="2" s="1"/>
  <c r="D9802" i="2"/>
  <c r="D9746" i="2"/>
  <c r="E9746" i="2" s="1"/>
  <c r="D9747" i="2"/>
  <c r="D9752" i="2"/>
  <c r="E9752" i="2" s="1"/>
  <c r="D9821" i="2"/>
  <c r="E9821" i="2" s="1"/>
  <c r="D9807" i="2"/>
  <c r="E9807" i="2" s="1"/>
  <c r="D9755" i="2"/>
  <c r="D9811" i="2"/>
  <c r="E9811" i="2" s="1"/>
  <c r="D9812" i="2"/>
  <c r="E9812" i="2" s="1"/>
  <c r="D9813" i="2"/>
  <c r="E9813" i="2" s="1"/>
  <c r="D9814" i="2"/>
  <c r="E9814" i="2" s="1"/>
  <c r="D9815" i="2"/>
  <c r="E9815" i="2" s="1"/>
  <c r="D9822" i="2"/>
  <c r="E9822" i="2" s="1"/>
  <c r="D9823" i="2"/>
  <c r="E9823" i="2" s="1"/>
  <c r="D9789" i="2"/>
  <c r="E9789" i="2" s="1"/>
  <c r="D9824" i="2"/>
  <c r="E9824" i="2" s="1"/>
  <c r="D9762" i="2"/>
  <c r="D9803" i="2"/>
  <c r="E9803" i="2" s="1"/>
  <c r="D9817" i="2"/>
  <c r="D9826" i="2"/>
  <c r="E9826" i="2" s="1"/>
  <c r="D9804" i="2"/>
  <c r="E9804" i="2" s="1"/>
  <c r="D9771" i="2"/>
  <c r="D9808" i="2"/>
  <c r="E9808" i="2" s="1"/>
  <c r="D9790" i="2"/>
  <c r="E9790" i="2" s="1"/>
  <c r="D9793" i="2"/>
  <c r="D9772" i="2"/>
  <c r="E9772" i="2" s="1"/>
  <c r="D9780" i="2"/>
  <c r="E9780" i="2" s="1"/>
  <c r="D9775" i="2"/>
  <c r="E9775" i="2" s="1"/>
  <c r="D9776" i="2"/>
  <c r="E9776" i="2" s="1"/>
  <c r="D9777" i="2"/>
  <c r="E9777" i="2" s="1"/>
  <c r="D9778" i="2"/>
  <c r="E9778" i="2" s="1"/>
  <c r="D9779" i="2"/>
  <c r="E9779" i="2" s="1"/>
  <c r="D9748" i="2"/>
  <c r="E9748" i="2" s="1"/>
  <c r="D9764" i="2"/>
  <c r="E9764" i="2" s="1"/>
  <c r="D9768" i="2"/>
  <c r="D9769" i="2"/>
  <c r="D9765" i="2"/>
  <c r="E9765" i="2" s="1"/>
  <c r="D9766" i="2"/>
  <c r="E9766" i="2" s="1"/>
  <c r="D9767" i="2"/>
  <c r="E9767" i="2" s="1"/>
  <c r="D9770" i="2"/>
  <c r="E9770" i="2" s="1"/>
  <c r="D9781" i="2"/>
  <c r="E9781" i="2" s="1"/>
  <c r="D9791" i="2"/>
  <c r="D9796" i="2"/>
  <c r="E9796" i="2" s="1"/>
  <c r="D9794" i="2"/>
  <c r="D9782" i="2"/>
  <c r="E9782" i="2" s="1"/>
  <c r="D9785" i="2"/>
  <c r="E9785" i="2" s="1"/>
  <c r="D9786" i="2"/>
  <c r="E9786" i="2" s="1"/>
  <c r="D9809" i="2"/>
  <c r="E9809" i="2" s="1"/>
  <c r="D9787" i="2"/>
  <c r="E9787" i="2" s="1"/>
  <c r="D9827" i="2"/>
  <c r="E9827" i="2" s="1"/>
  <c r="D9788" i="2"/>
  <c r="E9788" i="2" s="1"/>
  <c r="D9773" i="2"/>
  <c r="E9773" i="2" s="1"/>
  <c r="D9828" i="2"/>
  <c r="E9828" i="2" s="1"/>
  <c r="D9749" i="2"/>
  <c r="E9749" i="2" s="1"/>
  <c r="D9783" i="2"/>
  <c r="E9783" i="2" s="1"/>
  <c r="D9774" i="2"/>
  <c r="E9774" i="2" s="1"/>
  <c r="D9784" i="2"/>
  <c r="D9818" i="2"/>
  <c r="D9763" i="2"/>
  <c r="D9819" i="2"/>
  <c r="D9820" i="2"/>
  <c r="E9820" i="2" s="1"/>
  <c r="D9753" i="2"/>
  <c r="E9753" i="2" s="1"/>
  <c r="D9797" i="2"/>
  <c r="E9797" i="2" s="1"/>
  <c r="D9798" i="2"/>
  <c r="E9798" i="2" s="1"/>
  <c r="D9799" i="2"/>
  <c r="E9799" i="2" s="1"/>
  <c r="D9832" i="2"/>
  <c r="E9832" i="2" s="1"/>
  <c r="D9810" i="2"/>
  <c r="E9810" i="2" s="1"/>
  <c r="D9754" i="2"/>
  <c r="E9754" i="2" s="1"/>
  <c r="D9758" i="2"/>
  <c r="E9758" i="2" s="1"/>
  <c r="D9846" i="2"/>
  <c r="E9846" i="2" s="1"/>
  <c r="D9837" i="2"/>
  <c r="E9837" i="2" s="1"/>
  <c r="D9847" i="2"/>
  <c r="E9847" i="2" s="1"/>
  <c r="D9916" i="2"/>
  <c r="E9916" i="2" s="1"/>
  <c r="D9848" i="2"/>
  <c r="D9912" i="2"/>
  <c r="E9912" i="2" s="1"/>
  <c r="D9882" i="2"/>
  <c r="E9882" i="2" s="1"/>
  <c r="D9892" i="2"/>
  <c r="E9892" i="2" s="1"/>
  <c r="D9887" i="2"/>
  <c r="E9887" i="2" s="1"/>
  <c r="D9903" i="2"/>
  <c r="E9903" i="2" s="1"/>
  <c r="D9844" i="2"/>
  <c r="E9844" i="2" s="1"/>
  <c r="D9843" i="2"/>
  <c r="D9879" i="2"/>
  <c r="D9917" i="2"/>
  <c r="E9917" i="2" s="1"/>
  <c r="D9893" i="2"/>
  <c r="E9893" i="2" s="1"/>
  <c r="D9918" i="2"/>
  <c r="E9918" i="2" s="1"/>
  <c r="D9838" i="2"/>
  <c r="E9838" i="2" s="1"/>
  <c r="D9888" i="2"/>
  <c r="E9888" i="2" s="1"/>
  <c r="D9889" i="2"/>
  <c r="D9833" i="2"/>
  <c r="E9833" i="2" s="1"/>
  <c r="D9834" i="2"/>
  <c r="D9839" i="2"/>
  <c r="E9839" i="2" s="1"/>
  <c r="D9908" i="2"/>
  <c r="E9908" i="2" s="1"/>
  <c r="D9894" i="2"/>
  <c r="E9894" i="2" s="1"/>
  <c r="D9842" i="2"/>
  <c r="D9898" i="2"/>
  <c r="E9898" i="2" s="1"/>
  <c r="D9899" i="2"/>
  <c r="E9899" i="2" s="1"/>
  <c r="D9900" i="2"/>
  <c r="E9900" i="2" s="1"/>
  <c r="D9901" i="2"/>
  <c r="E9901" i="2" s="1"/>
  <c r="D9902" i="2"/>
  <c r="E9902" i="2" s="1"/>
  <c r="D9909" i="2"/>
  <c r="E9909" i="2" s="1"/>
  <c r="D9910" i="2"/>
  <c r="E9910" i="2" s="1"/>
  <c r="D9876" i="2"/>
  <c r="E9876" i="2" s="1"/>
  <c r="D9911" i="2"/>
  <c r="E9911" i="2" s="1"/>
  <c r="D9849" i="2"/>
  <c r="D9890" i="2"/>
  <c r="E9890" i="2" s="1"/>
  <c r="D9904" i="2"/>
  <c r="D9913" i="2"/>
  <c r="E9913" i="2" s="1"/>
  <c r="D9891" i="2"/>
  <c r="E9891" i="2" s="1"/>
  <c r="D9858" i="2"/>
  <c r="D9895" i="2"/>
  <c r="E9895" i="2" s="1"/>
  <c r="D9877" i="2"/>
  <c r="E9877" i="2" s="1"/>
  <c r="D9880" i="2"/>
  <c r="D9859" i="2"/>
  <c r="E9859" i="2" s="1"/>
  <c r="D9867" i="2"/>
  <c r="D9862" i="2"/>
  <c r="E9862" i="2" s="1"/>
  <c r="D9863" i="2"/>
  <c r="E9863" i="2" s="1"/>
  <c r="D9864" i="2"/>
  <c r="E9864" i="2" s="1"/>
  <c r="D9865" i="2"/>
  <c r="E9865" i="2" s="1"/>
  <c r="D9866" i="2"/>
  <c r="E9866" i="2" s="1"/>
  <c r="D9835" i="2"/>
  <c r="E9835" i="2" s="1"/>
  <c r="D9851" i="2"/>
  <c r="D9855" i="2"/>
  <c r="D9856" i="2"/>
  <c r="D9852" i="2"/>
  <c r="E9852" i="2" s="1"/>
  <c r="D9853" i="2"/>
  <c r="E9853" i="2" s="1"/>
  <c r="D9854" i="2"/>
  <c r="E9854" i="2" s="1"/>
  <c r="D9857" i="2"/>
  <c r="E9857" i="2" s="1"/>
  <c r="D9868" i="2"/>
  <c r="E9868" i="2" s="1"/>
  <c r="D9878" i="2"/>
  <c r="E9878" i="2" s="1"/>
  <c r="D9883" i="2"/>
  <c r="E9883" i="2" s="1"/>
  <c r="D9881" i="2"/>
  <c r="D9869" i="2"/>
  <c r="E9869" i="2" s="1"/>
  <c r="D9872" i="2"/>
  <c r="E9872" i="2" s="1"/>
  <c r="D9873" i="2"/>
  <c r="E9873" i="2" s="1"/>
  <c r="D9896" i="2"/>
  <c r="E9896" i="2" s="1"/>
  <c r="D9874" i="2"/>
  <c r="E9874" i="2" s="1"/>
  <c r="D9914" i="2"/>
  <c r="E9914" i="2" s="1"/>
  <c r="D9875" i="2"/>
  <c r="E9875" i="2" s="1"/>
  <c r="D9860" i="2"/>
  <c r="E9860" i="2" s="1"/>
  <c r="D9915" i="2"/>
  <c r="E9915" i="2" s="1"/>
  <c r="D9836" i="2"/>
  <c r="E9836" i="2" s="1"/>
  <c r="D9870" i="2"/>
  <c r="E9870" i="2" s="1"/>
  <c r="D9861" i="2"/>
  <c r="E9861" i="2" s="1"/>
  <c r="D9871" i="2"/>
  <c r="E9871" i="2" s="1"/>
  <c r="D9905" i="2"/>
  <c r="D9850" i="2"/>
  <c r="D9906" i="2"/>
  <c r="D9907" i="2"/>
  <c r="E9907" i="2" s="1"/>
  <c r="D9840" i="2"/>
  <c r="E9840" i="2" s="1"/>
  <c r="D9884" i="2"/>
  <c r="E9884" i="2" s="1"/>
  <c r="D9885" i="2"/>
  <c r="E9885" i="2" s="1"/>
  <c r="D9886" i="2"/>
  <c r="E9886" i="2" s="1"/>
  <c r="D9919" i="2"/>
  <c r="E9919" i="2" s="1"/>
  <c r="D9897" i="2"/>
  <c r="E9897" i="2" s="1"/>
  <c r="D9841" i="2"/>
  <c r="E9841" i="2" s="1"/>
  <c r="D9845" i="2"/>
  <c r="E9845" i="2" s="1"/>
  <c r="D9933" i="2"/>
  <c r="E9933" i="2" s="1"/>
  <c r="D9924" i="2"/>
  <c r="E9924" i="2" s="1"/>
  <c r="D9934" i="2"/>
  <c r="E9934" i="2" s="1"/>
  <c r="D10003" i="2"/>
  <c r="E10003" i="2" s="1"/>
  <c r="D9935" i="2"/>
  <c r="D9999" i="2"/>
  <c r="E9999" i="2" s="1"/>
  <c r="D9969" i="2"/>
  <c r="E9969" i="2" s="1"/>
  <c r="D9979" i="2"/>
  <c r="D9974" i="2"/>
  <c r="E9974" i="2" s="1"/>
  <c r="D9990" i="2"/>
  <c r="E9990" i="2" s="1"/>
  <c r="D9931" i="2"/>
  <c r="D9930" i="2"/>
  <c r="D9966" i="2"/>
  <c r="E9966" i="2" s="1"/>
  <c r="D10004" i="2"/>
  <c r="E10004" i="2" s="1"/>
  <c r="D9980" i="2"/>
  <c r="E9980" i="2" s="1"/>
  <c r="D10005" i="2"/>
  <c r="E10005" i="2" s="1"/>
  <c r="D9925" i="2"/>
  <c r="E9925" i="2" s="1"/>
  <c r="D9975" i="2"/>
  <c r="E9975" i="2" s="1"/>
  <c r="D9976" i="2"/>
  <c r="E9976" i="2" s="1"/>
  <c r="D9920" i="2"/>
  <c r="E9920" i="2" s="1"/>
  <c r="D9921" i="2"/>
  <c r="D9926" i="2"/>
  <c r="E9926" i="2" s="1"/>
  <c r="D9995" i="2"/>
  <c r="E9995" i="2" s="1"/>
  <c r="D9981" i="2"/>
  <c r="E9981" i="2" s="1"/>
  <c r="D9929" i="2"/>
  <c r="D9985" i="2"/>
  <c r="E9985" i="2" s="1"/>
  <c r="D9986" i="2"/>
  <c r="E9986" i="2" s="1"/>
  <c r="D9987" i="2"/>
  <c r="E9987" i="2" s="1"/>
  <c r="D9988" i="2"/>
  <c r="E9988" i="2" s="1"/>
  <c r="D9989" i="2"/>
  <c r="E9989" i="2" s="1"/>
  <c r="D9996" i="2"/>
  <c r="E9996" i="2" s="1"/>
  <c r="D9997" i="2"/>
  <c r="E9997" i="2" s="1"/>
  <c r="D9963" i="2"/>
  <c r="D9998" i="2"/>
  <c r="E9998" i="2" s="1"/>
  <c r="D9936" i="2"/>
  <c r="E9936" i="2" s="1"/>
  <c r="D9977" i="2"/>
  <c r="E9977" i="2" s="1"/>
  <c r="D9991" i="2"/>
  <c r="D10000" i="2"/>
  <c r="E10000" i="2" s="1"/>
  <c r="D9978" i="2"/>
  <c r="E9978" i="2" s="1"/>
  <c r="D9945" i="2"/>
  <c r="D9982" i="2"/>
  <c r="E9982" i="2" s="1"/>
  <c r="D9964" i="2"/>
  <c r="E9964" i="2" s="1"/>
  <c r="D9967" i="2"/>
  <c r="E9967" i="2" s="1"/>
  <c r="D9946" i="2"/>
  <c r="E9946" i="2" s="1"/>
  <c r="D9954" i="2"/>
  <c r="D9949" i="2"/>
  <c r="E9949" i="2" s="1"/>
  <c r="D9950" i="2"/>
  <c r="E9950" i="2" s="1"/>
  <c r="D9951" i="2"/>
  <c r="E9951" i="2" s="1"/>
  <c r="D9952" i="2"/>
  <c r="E9952" i="2" s="1"/>
  <c r="D9953" i="2"/>
  <c r="E9953" i="2" s="1"/>
  <c r="D9922" i="2"/>
  <c r="E9922" i="2" s="1"/>
  <c r="D9938" i="2"/>
  <c r="D9942" i="2"/>
  <c r="E9942" i="2" s="1"/>
  <c r="D9943" i="2"/>
  <c r="D9939" i="2"/>
  <c r="D9940" i="2"/>
  <c r="E9940" i="2" s="1"/>
  <c r="D9941" i="2"/>
  <c r="E9941" i="2" s="1"/>
  <c r="D9944" i="2"/>
  <c r="E9944" i="2" s="1"/>
  <c r="D9955" i="2"/>
  <c r="D9965" i="2"/>
  <c r="E9965" i="2" s="1"/>
  <c r="D9970" i="2"/>
  <c r="E9970" i="2" s="1"/>
  <c r="D9968" i="2"/>
  <c r="D9956" i="2"/>
  <c r="E9956" i="2" s="1"/>
  <c r="D9959" i="2"/>
  <c r="E9959" i="2" s="1"/>
  <c r="D9960" i="2"/>
  <c r="E9960" i="2" s="1"/>
  <c r="D9983" i="2"/>
  <c r="E9983" i="2" s="1"/>
  <c r="D9961" i="2"/>
  <c r="E9961" i="2" s="1"/>
  <c r="D10001" i="2"/>
  <c r="E10001" i="2" s="1"/>
  <c r="D9962" i="2"/>
  <c r="E9962" i="2" s="1"/>
  <c r="D9947" i="2"/>
  <c r="D10002" i="2"/>
  <c r="E10002" i="2" s="1"/>
  <c r="D9923" i="2"/>
  <c r="D9957" i="2"/>
  <c r="E9957" i="2" s="1"/>
  <c r="D9948" i="2"/>
  <c r="E9948" i="2" s="1"/>
  <c r="D9958" i="2"/>
  <c r="E9958" i="2" s="1"/>
  <c r="D9992" i="2"/>
  <c r="D9937" i="2"/>
  <c r="D9993" i="2"/>
  <c r="D9994" i="2"/>
  <c r="E9994" i="2" s="1"/>
  <c r="D9927" i="2"/>
  <c r="E9927" i="2" s="1"/>
  <c r="D9971" i="2"/>
  <c r="D9972" i="2"/>
  <c r="E9972" i="2" s="1"/>
  <c r="D9973" i="2"/>
  <c r="E9973" i="2" s="1"/>
  <c r="D10006" i="2"/>
  <c r="E10006" i="2" s="1"/>
  <c r="D9984" i="2"/>
  <c r="E9984" i="2" s="1"/>
  <c r="D9928" i="2"/>
  <c r="E9928" i="2" s="1"/>
  <c r="D9932" i="2"/>
  <c r="E9932" i="2" s="1"/>
  <c r="D10020" i="2"/>
  <c r="E10020" i="2" s="1"/>
  <c r="D10011" i="2"/>
  <c r="E10011" i="2" s="1"/>
  <c r="D10021" i="2"/>
  <c r="E10021" i="2" s="1"/>
  <c r="D10090" i="2"/>
  <c r="E10090" i="2" s="1"/>
  <c r="D10022" i="2"/>
  <c r="E10022" i="2" s="1"/>
  <c r="D10086" i="2"/>
  <c r="E10086" i="2" s="1"/>
  <c r="D10056" i="2"/>
  <c r="E10056" i="2" s="1"/>
  <c r="D10066" i="2"/>
  <c r="D10061" i="2"/>
  <c r="E10061" i="2" s="1"/>
  <c r="D10077" i="2"/>
  <c r="E10077" i="2" s="1"/>
  <c r="D10018" i="2"/>
  <c r="D10017" i="2"/>
  <c r="E10017" i="2" s="1"/>
  <c r="D10053" i="2"/>
  <c r="E10053" i="2" s="1"/>
  <c r="D10091" i="2"/>
  <c r="E10091" i="2" s="1"/>
  <c r="D10067" i="2"/>
  <c r="E10067" i="2" s="1"/>
  <c r="D10092" i="2"/>
  <c r="E10092" i="2" s="1"/>
  <c r="D10012" i="2"/>
  <c r="E10012" i="2" s="1"/>
  <c r="D10062" i="2"/>
  <c r="E10062" i="2" s="1"/>
  <c r="D10063" i="2"/>
  <c r="E10063" i="2" s="1"/>
  <c r="D10007" i="2"/>
  <c r="E10007" i="2" s="1"/>
  <c r="D10008" i="2"/>
  <c r="D10013" i="2"/>
  <c r="E10013" i="2" s="1"/>
  <c r="D10082" i="2"/>
  <c r="E10082" i="2" s="1"/>
  <c r="D10068" i="2"/>
  <c r="E10068" i="2" s="1"/>
  <c r="D10016" i="2"/>
  <c r="D10072" i="2"/>
  <c r="E10072" i="2" s="1"/>
  <c r="D10073" i="2"/>
  <c r="E10073" i="2" s="1"/>
  <c r="D10074" i="2"/>
  <c r="E10074" i="2" s="1"/>
  <c r="D10075" i="2"/>
  <c r="E10075" i="2" s="1"/>
  <c r="D10076" i="2"/>
  <c r="E10076" i="2" s="1"/>
  <c r="D10083" i="2"/>
  <c r="D10084" i="2"/>
  <c r="E10084" i="2" s="1"/>
  <c r="D10050" i="2"/>
  <c r="D10085" i="2"/>
  <c r="E10085" i="2" s="1"/>
  <c r="D10023" i="2"/>
  <c r="E10023" i="2" s="1"/>
  <c r="D10064" i="2"/>
  <c r="E10064" i="2" s="1"/>
  <c r="D10078" i="2"/>
  <c r="E10078" i="2" s="1"/>
  <c r="D10087" i="2"/>
  <c r="E10087" i="2" s="1"/>
  <c r="D10065" i="2"/>
  <c r="E10065" i="2" s="1"/>
  <c r="D10032" i="2"/>
  <c r="D10069" i="2"/>
  <c r="E10069" i="2" s="1"/>
  <c r="D10051" i="2"/>
  <c r="D10054" i="2"/>
  <c r="E10054" i="2" s="1"/>
  <c r="D10033" i="2"/>
  <c r="E10033" i="2" s="1"/>
  <c r="D10041" i="2"/>
  <c r="D10036" i="2"/>
  <c r="E10036" i="2" s="1"/>
  <c r="D10037" i="2"/>
  <c r="E10037" i="2" s="1"/>
  <c r="D10038" i="2"/>
  <c r="E10038" i="2" s="1"/>
  <c r="D10039" i="2"/>
  <c r="E10039" i="2" s="1"/>
  <c r="D10040" i="2"/>
  <c r="E10040" i="2" s="1"/>
  <c r="D10009" i="2"/>
  <c r="E10009" i="2" s="1"/>
  <c r="D10025" i="2"/>
  <c r="E10025" i="2" s="1"/>
  <c r="D10029" i="2"/>
  <c r="E10029" i="2" s="1"/>
  <c r="D10030" i="2"/>
  <c r="E10030" i="2" s="1"/>
  <c r="D10026" i="2"/>
  <c r="D10027" i="2"/>
  <c r="D10028" i="2"/>
  <c r="E10028" i="2" s="1"/>
  <c r="D10031" i="2"/>
  <c r="E10031" i="2" s="1"/>
  <c r="D10042" i="2"/>
  <c r="D10052" i="2"/>
  <c r="E10052" i="2" s="1"/>
  <c r="D10057" i="2"/>
  <c r="E10057" i="2" s="1"/>
  <c r="D10055" i="2"/>
  <c r="D10043" i="2"/>
  <c r="E10043" i="2" s="1"/>
  <c r="D10046" i="2"/>
  <c r="E10046" i="2" s="1"/>
  <c r="D10047" i="2"/>
  <c r="E10047" i="2" s="1"/>
  <c r="D10070" i="2"/>
  <c r="E10070" i="2" s="1"/>
  <c r="D10048" i="2"/>
  <c r="E10048" i="2" s="1"/>
  <c r="D10088" i="2"/>
  <c r="E10088" i="2" s="1"/>
  <c r="D10049" i="2"/>
  <c r="E10049" i="2" s="1"/>
  <c r="D10034" i="2"/>
  <c r="D10089" i="2"/>
  <c r="E10089" i="2" s="1"/>
  <c r="D10010" i="2"/>
  <c r="D10044" i="2"/>
  <c r="E10044" i="2" s="1"/>
  <c r="D10035" i="2"/>
  <c r="D10045" i="2"/>
  <c r="E10045" i="2" s="1"/>
  <c r="D10079" i="2"/>
  <c r="E10079" i="2" s="1"/>
  <c r="D10024" i="2"/>
  <c r="D10080" i="2"/>
  <c r="D10081" i="2"/>
  <c r="E10081" i="2" s="1"/>
  <c r="D10014" i="2"/>
  <c r="E10014" i="2" s="1"/>
  <c r="D10058" i="2"/>
  <c r="D10059" i="2"/>
  <c r="D10060" i="2"/>
  <c r="E10060" i="2" s="1"/>
  <c r="D10093" i="2"/>
  <c r="E10093" i="2" s="1"/>
  <c r="D10071" i="2"/>
  <c r="E10071" i="2" s="1"/>
  <c r="D10015" i="2"/>
  <c r="E10015" i="2" s="1"/>
  <c r="D10019" i="2"/>
  <c r="D10107" i="2"/>
  <c r="D10098" i="2"/>
  <c r="E10098" i="2" s="1"/>
  <c r="D10108" i="2"/>
  <c r="E10108" i="2" s="1"/>
  <c r="D10177" i="2"/>
  <c r="E10177" i="2" s="1"/>
  <c r="D10109" i="2"/>
  <c r="E10109" i="2" s="1"/>
  <c r="D10173" i="2"/>
  <c r="E10173" i="2" s="1"/>
  <c r="D10143" i="2"/>
  <c r="E10143" i="2" s="1"/>
  <c r="D10153" i="2"/>
  <c r="D10148" i="2"/>
  <c r="E10148" i="2" s="1"/>
  <c r="D10164" i="2"/>
  <c r="E10164" i="2" s="1"/>
  <c r="D10105" i="2"/>
  <c r="D10104" i="2"/>
  <c r="E10104" i="2" s="1"/>
  <c r="D10140" i="2"/>
  <c r="E10140" i="2" s="1"/>
  <c r="D10178" i="2"/>
  <c r="E10178" i="2" s="1"/>
  <c r="D10154" i="2"/>
  <c r="E10154" i="2" s="1"/>
  <c r="D10179" i="2"/>
  <c r="E10179" i="2" s="1"/>
  <c r="D10099" i="2"/>
  <c r="E10099" i="2" s="1"/>
  <c r="D10149" i="2"/>
  <c r="E10149" i="2" s="1"/>
  <c r="D10150" i="2"/>
  <c r="E10150" i="2" s="1"/>
  <c r="D10094" i="2"/>
  <c r="E10094" i="2" s="1"/>
  <c r="D10095" i="2"/>
  <c r="E10095" i="2" s="1"/>
  <c r="D10100" i="2"/>
  <c r="E10100" i="2" s="1"/>
  <c r="D10169" i="2"/>
  <c r="E10169" i="2" s="1"/>
  <c r="D10155" i="2"/>
  <c r="E10155" i="2" s="1"/>
  <c r="D10103" i="2"/>
  <c r="D10159" i="2"/>
  <c r="E10159" i="2" s="1"/>
  <c r="D10160" i="2"/>
  <c r="E10160" i="2" s="1"/>
  <c r="D10161" i="2"/>
  <c r="E10161" i="2" s="1"/>
  <c r="D10162" i="2"/>
  <c r="E10162" i="2" s="1"/>
  <c r="D10163" i="2"/>
  <c r="E10163" i="2" s="1"/>
  <c r="D10170" i="2"/>
  <c r="D10171" i="2"/>
  <c r="E10171" i="2" s="1"/>
  <c r="D10137" i="2"/>
  <c r="D10172" i="2"/>
  <c r="E10172" i="2" s="1"/>
  <c r="D10110" i="2"/>
  <c r="E10110" i="2" s="1"/>
  <c r="D10151" i="2"/>
  <c r="E10151" i="2" s="1"/>
  <c r="D10165" i="2"/>
  <c r="E10165" i="2" s="1"/>
  <c r="D10174" i="2"/>
  <c r="E10174" i="2" s="1"/>
  <c r="D10152" i="2"/>
  <c r="E10152" i="2" s="1"/>
  <c r="D10119" i="2"/>
  <c r="D10156" i="2"/>
  <c r="E10156" i="2" s="1"/>
  <c r="D10138" i="2"/>
  <c r="D10141" i="2"/>
  <c r="E10141" i="2" s="1"/>
  <c r="D10120" i="2"/>
  <c r="E10120" i="2" s="1"/>
  <c r="D10128" i="2"/>
  <c r="E10128" i="2" s="1"/>
  <c r="D10123" i="2"/>
  <c r="E10123" i="2" s="1"/>
  <c r="D10124" i="2"/>
  <c r="E10124" i="2" s="1"/>
  <c r="D10125" i="2"/>
  <c r="E10125" i="2" s="1"/>
  <c r="D10126" i="2"/>
  <c r="E10126" i="2" s="1"/>
  <c r="D10127" i="2"/>
  <c r="E10127" i="2" s="1"/>
  <c r="D10096" i="2"/>
  <c r="E10096" i="2" s="1"/>
  <c r="D10112" i="2"/>
  <c r="E10112" i="2" s="1"/>
  <c r="D10116" i="2"/>
  <c r="E10116" i="2" s="1"/>
  <c r="D10117" i="2"/>
  <c r="E10117" i="2" s="1"/>
  <c r="D10113" i="2"/>
  <c r="D10114" i="2"/>
  <c r="D10115" i="2"/>
  <c r="E10115" i="2" s="1"/>
  <c r="D10118" i="2"/>
  <c r="E10118" i="2" s="1"/>
  <c r="D10129" i="2"/>
  <c r="D10139" i="2"/>
  <c r="D10144" i="2"/>
  <c r="E10144" i="2" s="1"/>
  <c r="D10142" i="2"/>
  <c r="E10142" i="2" s="1"/>
  <c r="D10130" i="2"/>
  <c r="E10130" i="2" s="1"/>
  <c r="D10133" i="2"/>
  <c r="E10133" i="2" s="1"/>
  <c r="D10134" i="2"/>
  <c r="E10134" i="2" s="1"/>
  <c r="D10157" i="2"/>
  <c r="E10157" i="2" s="1"/>
  <c r="D10135" i="2"/>
  <c r="E10135" i="2" s="1"/>
  <c r="D10175" i="2"/>
  <c r="E10175" i="2" s="1"/>
  <c r="D10136" i="2"/>
  <c r="E10136" i="2" s="1"/>
  <c r="D10121" i="2"/>
  <c r="D10176" i="2"/>
  <c r="E10176" i="2" s="1"/>
  <c r="D10097" i="2"/>
  <c r="D10131" i="2"/>
  <c r="D10122" i="2"/>
  <c r="D10132" i="2"/>
  <c r="E10132" i="2" s="1"/>
  <c r="D10166" i="2"/>
  <c r="E10166" i="2" s="1"/>
  <c r="D10111" i="2"/>
  <c r="E10111" i="2" s="1"/>
  <c r="D10167" i="2"/>
  <c r="E10167" i="2" s="1"/>
  <c r="D10168" i="2"/>
  <c r="E10168" i="2" s="1"/>
  <c r="D10101" i="2"/>
  <c r="E10101" i="2" s="1"/>
  <c r="D10145" i="2"/>
  <c r="D10146" i="2"/>
  <c r="D10147" i="2"/>
  <c r="E10147" i="2" s="1"/>
  <c r="D10180" i="2"/>
  <c r="E10180" i="2" s="1"/>
  <c r="D10158" i="2"/>
  <c r="E10158" i="2" s="1"/>
  <c r="D10102" i="2"/>
  <c r="E10102" i="2" s="1"/>
  <c r="D10106" i="2"/>
  <c r="D10194" i="2"/>
  <c r="D10185" i="2"/>
  <c r="E10185" i="2" s="1"/>
  <c r="D10195" i="2"/>
  <c r="D10264" i="2"/>
  <c r="E10264" i="2" s="1"/>
  <c r="D10196" i="2"/>
  <c r="E10196" i="2" s="1"/>
  <c r="D10260" i="2"/>
  <c r="E10260" i="2" s="1"/>
  <c r="D10230" i="2"/>
  <c r="E10230" i="2" s="1"/>
  <c r="D10240" i="2"/>
  <c r="D10235" i="2"/>
  <c r="E10235" i="2" s="1"/>
  <c r="D10251" i="2"/>
  <c r="D10192" i="2"/>
  <c r="D10191" i="2"/>
  <c r="E10191" i="2" s="1"/>
  <c r="D10227" i="2"/>
  <c r="D10265" i="2"/>
  <c r="E10265" i="2" s="1"/>
  <c r="D10241" i="2"/>
  <c r="E10241" i="2" s="1"/>
  <c r="D10266" i="2"/>
  <c r="E10266" i="2" s="1"/>
  <c r="D10186" i="2"/>
  <c r="E10186" i="2" s="1"/>
  <c r="D10236" i="2"/>
  <c r="E10236" i="2" s="1"/>
  <c r="D10237" i="2"/>
  <c r="E10237" i="2" s="1"/>
  <c r="D10181" i="2"/>
  <c r="E10181" i="2" s="1"/>
  <c r="D10182" i="2"/>
  <c r="E10182" i="2" s="1"/>
  <c r="D10187" i="2"/>
  <c r="E10187" i="2" s="1"/>
  <c r="D10256" i="2"/>
  <c r="E10256" i="2" s="1"/>
  <c r="D10242" i="2"/>
  <c r="E10242" i="2" s="1"/>
  <c r="D10190" i="2"/>
  <c r="E10190" i="2" s="1"/>
  <c r="D10246" i="2"/>
  <c r="E10246" i="2" s="1"/>
  <c r="D10247" i="2"/>
  <c r="E10247" i="2" s="1"/>
  <c r="D10248" i="2"/>
  <c r="E10248" i="2" s="1"/>
  <c r="D10249" i="2"/>
  <c r="E10249" i="2" s="1"/>
  <c r="D10250" i="2"/>
  <c r="E10250" i="2" s="1"/>
  <c r="D10257" i="2"/>
  <c r="D10258" i="2"/>
  <c r="E10258" i="2" s="1"/>
  <c r="D10224" i="2"/>
  <c r="D10259" i="2"/>
  <c r="E10259" i="2" s="1"/>
  <c r="D10197" i="2"/>
  <c r="E10197" i="2" s="1"/>
  <c r="D10238" i="2"/>
  <c r="E10238" i="2" s="1"/>
  <c r="D10252" i="2"/>
  <c r="E10252" i="2" s="1"/>
  <c r="D10261" i="2"/>
  <c r="E10261" i="2" s="1"/>
  <c r="D10239" i="2"/>
  <c r="E10239" i="2" s="1"/>
  <c r="D10206" i="2"/>
  <c r="E10206" i="2" s="1"/>
  <c r="D10243" i="2"/>
  <c r="E10243" i="2" s="1"/>
  <c r="D10225" i="2"/>
  <c r="D10228" i="2"/>
  <c r="E10228" i="2" s="1"/>
  <c r="D10207" i="2"/>
  <c r="E10207" i="2" s="1"/>
  <c r="D10215" i="2"/>
  <c r="E10215" i="2" s="1"/>
  <c r="D10210" i="2"/>
  <c r="E10210" i="2" s="1"/>
  <c r="D10211" i="2"/>
  <c r="E10211" i="2" s="1"/>
  <c r="D10212" i="2"/>
  <c r="E10212" i="2" s="1"/>
  <c r="D10213" i="2"/>
  <c r="E10213" i="2" s="1"/>
  <c r="D10214" i="2"/>
  <c r="E10214" i="2" s="1"/>
  <c r="D10183" i="2"/>
  <c r="E10183" i="2" s="1"/>
  <c r="D10199" i="2"/>
  <c r="E10199" i="2" s="1"/>
  <c r="D10203" i="2"/>
  <c r="D10204" i="2"/>
  <c r="E10204" i="2" s="1"/>
  <c r="D10200" i="2"/>
  <c r="D10201" i="2"/>
  <c r="D10202" i="2"/>
  <c r="E10202" i="2" s="1"/>
  <c r="D10205" i="2"/>
  <c r="E10205" i="2" s="1"/>
  <c r="D10216" i="2"/>
  <c r="D10226" i="2"/>
  <c r="D10231" i="2"/>
  <c r="E10231" i="2" s="1"/>
  <c r="D10229" i="2"/>
  <c r="E10229" i="2" s="1"/>
  <c r="D10217" i="2"/>
  <c r="E10217" i="2" s="1"/>
  <c r="D10220" i="2"/>
  <c r="E10220" i="2" s="1"/>
  <c r="D10221" i="2"/>
  <c r="E10221" i="2" s="1"/>
  <c r="D10244" i="2"/>
  <c r="E10244" i="2" s="1"/>
  <c r="D10222" i="2"/>
  <c r="E10222" i="2" s="1"/>
  <c r="D10262" i="2"/>
  <c r="E10262" i="2" s="1"/>
  <c r="D10223" i="2"/>
  <c r="E10223" i="2" s="1"/>
  <c r="D10208" i="2"/>
  <c r="E10208" i="2" s="1"/>
  <c r="D10263" i="2"/>
  <c r="E10263" i="2" s="1"/>
  <c r="D10184" i="2"/>
  <c r="D10218" i="2"/>
  <c r="D10209" i="2"/>
  <c r="D10219" i="2"/>
  <c r="D10253" i="2"/>
  <c r="E10253" i="2" s="1"/>
  <c r="D10198" i="2"/>
  <c r="E10198" i="2" s="1"/>
  <c r="D10254" i="2"/>
  <c r="E10254" i="2" s="1"/>
  <c r="D10255" i="2"/>
  <c r="E10255" i="2" s="1"/>
  <c r="D10188" i="2"/>
  <c r="E10188" i="2" s="1"/>
  <c r="D10232" i="2"/>
  <c r="D10233" i="2"/>
  <c r="D10234" i="2"/>
  <c r="E10234" i="2" s="1"/>
  <c r="D10267" i="2"/>
  <c r="E10267" i="2" s="1"/>
  <c r="D10245" i="2"/>
  <c r="E10245" i="2" s="1"/>
  <c r="D10189" i="2"/>
  <c r="E10189" i="2" s="1"/>
  <c r="D10193" i="2"/>
  <c r="D10281" i="2"/>
  <c r="D10272" i="2"/>
  <c r="E10272" i="2" s="1"/>
  <c r="D10282" i="2"/>
  <c r="D10351" i="2"/>
  <c r="E10351" i="2" s="1"/>
  <c r="D10283" i="2"/>
  <c r="D10347" i="2"/>
  <c r="E10347" i="2" s="1"/>
  <c r="D10317" i="2"/>
  <c r="E10317" i="2" s="1"/>
  <c r="D10327" i="2"/>
  <c r="E10327" i="2" s="1"/>
  <c r="D10322" i="2"/>
  <c r="E10322" i="2" s="1"/>
  <c r="D10338" i="2"/>
  <c r="D10279" i="2"/>
  <c r="D10278" i="2"/>
  <c r="E10278" i="2" s="1"/>
  <c r="D10314" i="2"/>
  <c r="D10352" i="2"/>
  <c r="E10352" i="2" s="1"/>
  <c r="D10328" i="2"/>
  <c r="E10328" i="2" s="1"/>
  <c r="D10353" i="2"/>
  <c r="E10353" i="2" s="1"/>
  <c r="D10273" i="2"/>
  <c r="E10273" i="2" s="1"/>
  <c r="D10323" i="2"/>
  <c r="E10323" i="2" s="1"/>
  <c r="D10324" i="2"/>
  <c r="E10324" i="2" s="1"/>
  <c r="D10268" i="2"/>
  <c r="E10268" i="2" s="1"/>
  <c r="D10269" i="2"/>
  <c r="E10269" i="2" s="1"/>
  <c r="D10274" i="2"/>
  <c r="E10274" i="2" s="1"/>
  <c r="D10343" i="2"/>
  <c r="E10343" i="2" s="1"/>
  <c r="D10329" i="2"/>
  <c r="E10329" i="2" s="1"/>
  <c r="D10277" i="2"/>
  <c r="E10277" i="2" s="1"/>
  <c r="D10333" i="2"/>
  <c r="E10333" i="2" s="1"/>
  <c r="D10334" i="2"/>
  <c r="E10334" i="2" s="1"/>
  <c r="D10335" i="2"/>
  <c r="E10335" i="2" s="1"/>
  <c r="D10336" i="2"/>
  <c r="E10336" i="2" s="1"/>
  <c r="D10337" i="2"/>
  <c r="E10337" i="2" s="1"/>
  <c r="D10344" i="2"/>
  <c r="E10344" i="2" s="1"/>
  <c r="D10345" i="2"/>
  <c r="E10345" i="2" s="1"/>
  <c r="D10311" i="2"/>
  <c r="D10346" i="2"/>
  <c r="E10346" i="2" s="1"/>
  <c r="D10284" i="2"/>
  <c r="E10284" i="2" s="1"/>
  <c r="D10325" i="2"/>
  <c r="E10325" i="2" s="1"/>
  <c r="D10339" i="2"/>
  <c r="D10348" i="2"/>
  <c r="E10348" i="2" s="1"/>
  <c r="D10326" i="2"/>
  <c r="E10326" i="2" s="1"/>
  <c r="D10293" i="2"/>
  <c r="E10293" i="2" s="1"/>
  <c r="D10330" i="2"/>
  <c r="E10330" i="2" s="1"/>
  <c r="D10312" i="2"/>
  <c r="D10315" i="2"/>
  <c r="D10294" i="2"/>
  <c r="E10294" i="2" s="1"/>
  <c r="D10302" i="2"/>
  <c r="E10302" i="2" s="1"/>
  <c r="D10297" i="2"/>
  <c r="E10297" i="2" s="1"/>
  <c r="D10298" i="2"/>
  <c r="E10298" i="2" s="1"/>
  <c r="D10299" i="2"/>
  <c r="E10299" i="2" s="1"/>
  <c r="D10300" i="2"/>
  <c r="E10300" i="2" s="1"/>
  <c r="D10301" i="2"/>
  <c r="E10301" i="2" s="1"/>
  <c r="D10270" i="2"/>
  <c r="E10270" i="2" s="1"/>
  <c r="D10286" i="2"/>
  <c r="E10286" i="2" s="1"/>
  <c r="D10290" i="2"/>
  <c r="D10291" i="2"/>
  <c r="D10287" i="2"/>
  <c r="E10287" i="2" s="1"/>
  <c r="D10288" i="2"/>
  <c r="D10289" i="2"/>
  <c r="E10289" i="2" s="1"/>
  <c r="D10292" i="2"/>
  <c r="E10292" i="2" s="1"/>
  <c r="D10303" i="2"/>
  <c r="D10313" i="2"/>
  <c r="D10318" i="2"/>
  <c r="E10318" i="2" s="1"/>
  <c r="D10316" i="2"/>
  <c r="E10316" i="2" s="1"/>
  <c r="D10304" i="2"/>
  <c r="E10304" i="2" s="1"/>
  <c r="D10307" i="2"/>
  <c r="E10307" i="2" s="1"/>
  <c r="D10308" i="2"/>
  <c r="E10308" i="2" s="1"/>
  <c r="D10331" i="2"/>
  <c r="E10331" i="2" s="1"/>
  <c r="D10309" i="2"/>
  <c r="E10309" i="2" s="1"/>
  <c r="D10349" i="2"/>
  <c r="E10349" i="2" s="1"/>
  <c r="D10310" i="2"/>
  <c r="E10310" i="2" s="1"/>
  <c r="D10295" i="2"/>
  <c r="E10295" i="2" s="1"/>
  <c r="D10350" i="2"/>
  <c r="E10350" i="2" s="1"/>
  <c r="D10271" i="2"/>
  <c r="E10271" i="2" s="1"/>
  <c r="D10305" i="2"/>
  <c r="D10296" i="2"/>
  <c r="D10306" i="2"/>
  <c r="D10340" i="2"/>
  <c r="E10340" i="2" s="1"/>
  <c r="D10285" i="2"/>
  <c r="E10285" i="2" s="1"/>
  <c r="D10341" i="2"/>
  <c r="E10341" i="2" s="1"/>
  <c r="D10342" i="2"/>
  <c r="E10342" i="2" s="1"/>
  <c r="D10275" i="2"/>
  <c r="E10275" i="2" s="1"/>
  <c r="D10319" i="2"/>
  <c r="D10320" i="2"/>
  <c r="D10321" i="2"/>
  <c r="E10321" i="2" s="1"/>
  <c r="D10354" i="2"/>
  <c r="E10354" i="2" s="1"/>
  <c r="D10332" i="2"/>
  <c r="E10332" i="2" s="1"/>
  <c r="D10276" i="2"/>
  <c r="E10276" i="2" s="1"/>
  <c r="D10280" i="2"/>
  <c r="E10280" i="2" s="1"/>
  <c r="D10368" i="2"/>
  <c r="D10359" i="2"/>
  <c r="E10359" i="2" s="1"/>
  <c r="D10369" i="2"/>
  <c r="D10438" i="2"/>
  <c r="E10438" i="2" s="1"/>
  <c r="D10370" i="2"/>
  <c r="D10434" i="2"/>
  <c r="E10434" i="2" s="1"/>
  <c r="D10404" i="2"/>
  <c r="E10404" i="2" s="1"/>
  <c r="D10414" i="2"/>
  <c r="E10414" i="2" s="1"/>
  <c r="D10409" i="2"/>
  <c r="E10409" i="2" s="1"/>
  <c r="D10425" i="2"/>
  <c r="D10366" i="2"/>
  <c r="E10366" i="2" s="1"/>
  <c r="D10365" i="2"/>
  <c r="E10365" i="2" s="1"/>
  <c r="D10401" i="2"/>
  <c r="D10439" i="2"/>
  <c r="E10439" i="2" s="1"/>
  <c r="D10415" i="2"/>
  <c r="E10415" i="2" s="1"/>
  <c r="D10440" i="2"/>
  <c r="E10440" i="2" s="1"/>
  <c r="D10360" i="2"/>
  <c r="E10360" i="2" s="1"/>
  <c r="D10410" i="2"/>
  <c r="E10410" i="2" s="1"/>
  <c r="D10411" i="2"/>
  <c r="D10355" i="2"/>
  <c r="E10355" i="2" s="1"/>
  <c r="D10356" i="2"/>
  <c r="E10356" i="2" s="1"/>
  <c r="D10361" i="2"/>
  <c r="E10361" i="2" s="1"/>
  <c r="D10430" i="2"/>
  <c r="E10430" i="2" s="1"/>
  <c r="D10416" i="2"/>
  <c r="E10416" i="2" s="1"/>
  <c r="D10364" i="2"/>
  <c r="E10364" i="2" s="1"/>
  <c r="D10420" i="2"/>
  <c r="E10420" i="2" s="1"/>
  <c r="D10421" i="2"/>
  <c r="E10421" i="2" s="1"/>
  <c r="D10422" i="2"/>
  <c r="E10422" i="2" s="1"/>
  <c r="D10423" i="2"/>
  <c r="E10423" i="2" s="1"/>
  <c r="D10424" i="2"/>
  <c r="E10424" i="2" s="1"/>
  <c r="D10431" i="2"/>
  <c r="E10431" i="2" s="1"/>
  <c r="D10432" i="2"/>
  <c r="E10432" i="2" s="1"/>
  <c r="D10398" i="2"/>
  <c r="E10398" i="2" s="1"/>
  <c r="D10433" i="2"/>
  <c r="E10433" i="2" s="1"/>
  <c r="D10371" i="2"/>
  <c r="D10412" i="2"/>
  <c r="E10412" i="2" s="1"/>
  <c r="D10426" i="2"/>
  <c r="D10435" i="2"/>
  <c r="E10435" i="2" s="1"/>
  <c r="D10413" i="2"/>
  <c r="E10413" i="2" s="1"/>
  <c r="D10380" i="2"/>
  <c r="E10380" i="2" s="1"/>
  <c r="D10417" i="2"/>
  <c r="E10417" i="2" s="1"/>
  <c r="D10399" i="2"/>
  <c r="D10402" i="2"/>
  <c r="D10381" i="2"/>
  <c r="E10381" i="2" s="1"/>
  <c r="D10389" i="2"/>
  <c r="E10389" i="2" s="1"/>
  <c r="D10384" i="2"/>
  <c r="E10384" i="2" s="1"/>
  <c r="D10385" i="2"/>
  <c r="E10385" i="2" s="1"/>
  <c r="D10386" i="2"/>
  <c r="E10386" i="2" s="1"/>
  <c r="D10387" i="2"/>
  <c r="E10387" i="2" s="1"/>
  <c r="D10388" i="2"/>
  <c r="E10388" i="2" s="1"/>
  <c r="D10357" i="2"/>
  <c r="E10357" i="2" s="1"/>
  <c r="D10373" i="2"/>
  <c r="E10373" i="2" s="1"/>
  <c r="D10377" i="2"/>
  <c r="D10378" i="2"/>
  <c r="D10374" i="2"/>
  <c r="E10374" i="2" s="1"/>
  <c r="D10375" i="2"/>
  <c r="E10375" i="2" s="1"/>
  <c r="D10376" i="2"/>
  <c r="E10376" i="2" s="1"/>
  <c r="D10379" i="2"/>
  <c r="E10379" i="2" s="1"/>
  <c r="D10390" i="2"/>
  <c r="E10390" i="2" s="1"/>
  <c r="D10400" i="2"/>
  <c r="D10405" i="2"/>
  <c r="E10405" i="2" s="1"/>
  <c r="D10403" i="2"/>
  <c r="D10391" i="2"/>
  <c r="E10391" i="2" s="1"/>
  <c r="D10394" i="2"/>
  <c r="E10394" i="2" s="1"/>
  <c r="D10395" i="2"/>
  <c r="E10395" i="2" s="1"/>
  <c r="D10418" i="2"/>
  <c r="E10418" i="2" s="1"/>
  <c r="D10396" i="2"/>
  <c r="E10396" i="2" s="1"/>
  <c r="D10436" i="2"/>
  <c r="E10436" i="2" s="1"/>
  <c r="D10397" i="2"/>
  <c r="E10397" i="2" s="1"/>
  <c r="D10382" i="2"/>
  <c r="E10382" i="2" s="1"/>
  <c r="D10437" i="2"/>
  <c r="E10437" i="2" s="1"/>
  <c r="D10358" i="2"/>
  <c r="E10358" i="2" s="1"/>
  <c r="D10392" i="2"/>
  <c r="D10383" i="2"/>
  <c r="D10393" i="2"/>
  <c r="D10427" i="2"/>
  <c r="D10372" i="2"/>
  <c r="E10372" i="2" s="1"/>
  <c r="D10428" i="2"/>
  <c r="E10428" i="2" s="1"/>
  <c r="D10429" i="2"/>
  <c r="E10429" i="2" s="1"/>
  <c r="D10362" i="2"/>
  <c r="E10362" i="2" s="1"/>
  <c r="D10406" i="2"/>
  <c r="E10406" i="2" s="1"/>
  <c r="D10407" i="2"/>
  <c r="D10408" i="2"/>
  <c r="E10408" i="2" s="1"/>
  <c r="D10441" i="2"/>
  <c r="E10441" i="2" s="1"/>
  <c r="D10419" i="2"/>
  <c r="E10419" i="2" s="1"/>
  <c r="D10363" i="2"/>
  <c r="E10363" i="2" s="1"/>
  <c r="D10367" i="2"/>
  <c r="E10367" i="2" s="1"/>
  <c r="D15" i="2"/>
  <c r="E15" i="2" s="1"/>
  <c r="B6" i="2"/>
  <c r="B16" i="2"/>
  <c r="B85" i="2"/>
  <c r="B17" i="2"/>
  <c r="B81" i="2"/>
  <c r="B51" i="2"/>
  <c r="B61" i="2"/>
  <c r="B56" i="2"/>
  <c r="B72" i="2"/>
  <c r="B13" i="2"/>
  <c r="B12" i="2"/>
  <c r="B48" i="2"/>
  <c r="B86" i="2"/>
  <c r="B62" i="2"/>
  <c r="B87" i="2"/>
  <c r="B7" i="2"/>
  <c r="B57" i="2"/>
  <c r="B58" i="2"/>
  <c r="B2" i="2"/>
  <c r="B3" i="2"/>
  <c r="B8" i="2"/>
  <c r="B77" i="2"/>
  <c r="B63" i="2"/>
  <c r="B11" i="2"/>
  <c r="B67" i="2"/>
  <c r="B68" i="2"/>
  <c r="B69" i="2"/>
  <c r="B70" i="2"/>
  <c r="B71" i="2"/>
  <c r="B78" i="2"/>
  <c r="B79" i="2"/>
  <c r="B45" i="2"/>
  <c r="B80" i="2"/>
  <c r="B18" i="2"/>
  <c r="B59" i="2"/>
  <c r="B73" i="2"/>
  <c r="B82" i="2"/>
  <c r="B60" i="2"/>
  <c r="B27" i="2"/>
  <c r="B64" i="2"/>
  <c r="B46" i="2"/>
  <c r="B49" i="2"/>
  <c r="B28" i="2"/>
  <c r="B36" i="2"/>
  <c r="B31" i="2"/>
  <c r="B32" i="2"/>
  <c r="B33" i="2"/>
  <c r="B34" i="2"/>
  <c r="B35" i="2"/>
  <c r="B4" i="2"/>
  <c r="B20" i="2"/>
  <c r="B24" i="2"/>
  <c r="B25" i="2"/>
  <c r="B21" i="2"/>
  <c r="B22" i="2"/>
  <c r="B23" i="2"/>
  <c r="B26" i="2"/>
  <c r="B37" i="2"/>
  <c r="B47" i="2"/>
  <c r="B52" i="2"/>
  <c r="B50" i="2"/>
  <c r="B38" i="2"/>
  <c r="B41" i="2"/>
  <c r="B42" i="2"/>
  <c r="B65" i="2"/>
  <c r="B43" i="2"/>
  <c r="B83" i="2"/>
  <c r="B44" i="2"/>
  <c r="B29" i="2"/>
  <c r="B84" i="2"/>
  <c r="B5" i="2"/>
  <c r="B39" i="2"/>
  <c r="B30" i="2"/>
  <c r="B40" i="2"/>
  <c r="B74" i="2"/>
  <c r="B19" i="2"/>
  <c r="B75" i="2"/>
  <c r="B76" i="2"/>
  <c r="B9" i="2"/>
  <c r="B53" i="2"/>
  <c r="B54" i="2"/>
  <c r="B55" i="2"/>
  <c r="B88" i="2"/>
  <c r="B66" i="2"/>
  <c r="B10" i="2"/>
  <c r="B14" i="2"/>
  <c r="B102" i="2"/>
  <c r="B93" i="2"/>
  <c r="B103" i="2"/>
  <c r="B172" i="2"/>
  <c r="B104" i="2"/>
  <c r="B168" i="2"/>
  <c r="B138" i="2"/>
  <c r="B148" i="2"/>
  <c r="B143" i="2"/>
  <c r="B159" i="2"/>
  <c r="B100" i="2"/>
  <c r="B99" i="2"/>
  <c r="B135" i="2"/>
  <c r="B173" i="2"/>
  <c r="B149" i="2"/>
  <c r="B174" i="2"/>
  <c r="B94" i="2"/>
  <c r="B144" i="2"/>
  <c r="B145" i="2"/>
  <c r="B89" i="2"/>
  <c r="B90" i="2"/>
  <c r="B95" i="2"/>
  <c r="B164" i="2"/>
  <c r="B150" i="2"/>
  <c r="B98" i="2"/>
  <c r="B154" i="2"/>
  <c r="B155" i="2"/>
  <c r="B156" i="2"/>
  <c r="B157" i="2"/>
  <c r="B158" i="2"/>
  <c r="B165" i="2"/>
  <c r="B166" i="2"/>
  <c r="B132" i="2"/>
  <c r="B167" i="2"/>
  <c r="B105" i="2"/>
  <c r="B146" i="2"/>
  <c r="B160" i="2"/>
  <c r="B169" i="2"/>
  <c r="B147" i="2"/>
  <c r="B114" i="2"/>
  <c r="B151" i="2"/>
  <c r="B133" i="2"/>
  <c r="B136" i="2"/>
  <c r="B115" i="2"/>
  <c r="B123" i="2"/>
  <c r="B118" i="2"/>
  <c r="B119" i="2"/>
  <c r="B120" i="2"/>
  <c r="B121" i="2"/>
  <c r="B122" i="2"/>
  <c r="B91" i="2"/>
  <c r="B107" i="2"/>
  <c r="B111" i="2"/>
  <c r="B112" i="2"/>
  <c r="B108" i="2"/>
  <c r="B109" i="2"/>
  <c r="B110" i="2"/>
  <c r="B113" i="2"/>
  <c r="B124" i="2"/>
  <c r="B134" i="2"/>
  <c r="B139" i="2"/>
  <c r="B137" i="2"/>
  <c r="B125" i="2"/>
  <c r="B128" i="2"/>
  <c r="B129" i="2"/>
  <c r="B152" i="2"/>
  <c r="B130" i="2"/>
  <c r="B170" i="2"/>
  <c r="B131" i="2"/>
  <c r="B116" i="2"/>
  <c r="B171" i="2"/>
  <c r="B92" i="2"/>
  <c r="B126" i="2"/>
  <c r="B117" i="2"/>
  <c r="B127" i="2"/>
  <c r="B161" i="2"/>
  <c r="B106" i="2"/>
  <c r="B162" i="2"/>
  <c r="B163" i="2"/>
  <c r="B96" i="2"/>
  <c r="B140" i="2"/>
  <c r="B141" i="2"/>
  <c r="B142" i="2"/>
  <c r="B175" i="2"/>
  <c r="B153" i="2"/>
  <c r="B97" i="2"/>
  <c r="B101" i="2"/>
  <c r="B189" i="2"/>
  <c r="B180" i="2"/>
  <c r="B190" i="2"/>
  <c r="B259" i="2"/>
  <c r="B191" i="2"/>
  <c r="B255" i="2"/>
  <c r="B225" i="2"/>
  <c r="B235" i="2"/>
  <c r="B230" i="2"/>
  <c r="B246" i="2"/>
  <c r="B187" i="2"/>
  <c r="B186" i="2"/>
  <c r="B222" i="2"/>
  <c r="B260" i="2"/>
  <c r="B236" i="2"/>
  <c r="B261" i="2"/>
  <c r="B181" i="2"/>
  <c r="B231" i="2"/>
  <c r="B232" i="2"/>
  <c r="B176" i="2"/>
  <c r="B177" i="2"/>
  <c r="B182" i="2"/>
  <c r="B251" i="2"/>
  <c r="B237" i="2"/>
  <c r="B185" i="2"/>
  <c r="B241" i="2"/>
  <c r="B242" i="2"/>
  <c r="B243" i="2"/>
  <c r="B244" i="2"/>
  <c r="B245" i="2"/>
  <c r="B252" i="2"/>
  <c r="B253" i="2"/>
  <c r="B219" i="2"/>
  <c r="B254" i="2"/>
  <c r="B192" i="2"/>
  <c r="B233" i="2"/>
  <c r="B247" i="2"/>
  <c r="B256" i="2"/>
  <c r="B234" i="2"/>
  <c r="B201" i="2"/>
  <c r="B238" i="2"/>
  <c r="B220" i="2"/>
  <c r="B223" i="2"/>
  <c r="B202" i="2"/>
  <c r="B210" i="2"/>
  <c r="B205" i="2"/>
  <c r="B206" i="2"/>
  <c r="B207" i="2"/>
  <c r="B208" i="2"/>
  <c r="B209" i="2"/>
  <c r="B178" i="2"/>
  <c r="B194" i="2"/>
  <c r="B198" i="2"/>
  <c r="B199" i="2"/>
  <c r="B195" i="2"/>
  <c r="B196" i="2"/>
  <c r="B197" i="2"/>
  <c r="B200" i="2"/>
  <c r="B211" i="2"/>
  <c r="B221" i="2"/>
  <c r="B226" i="2"/>
  <c r="B224" i="2"/>
  <c r="B212" i="2"/>
  <c r="B215" i="2"/>
  <c r="B216" i="2"/>
  <c r="B239" i="2"/>
  <c r="B217" i="2"/>
  <c r="B257" i="2"/>
  <c r="B218" i="2"/>
  <c r="B203" i="2"/>
  <c r="B258" i="2"/>
  <c r="B179" i="2"/>
  <c r="B213" i="2"/>
  <c r="B204" i="2"/>
  <c r="B214" i="2"/>
  <c r="B248" i="2"/>
  <c r="B193" i="2"/>
  <c r="B249" i="2"/>
  <c r="B250" i="2"/>
  <c r="B183" i="2"/>
  <c r="B227" i="2"/>
  <c r="B228" i="2"/>
  <c r="B229" i="2"/>
  <c r="B262" i="2"/>
  <c r="B240" i="2"/>
  <c r="B184" i="2"/>
  <c r="B188" i="2"/>
  <c r="B276" i="2"/>
  <c r="B267" i="2"/>
  <c r="B277" i="2"/>
  <c r="B346" i="2"/>
  <c r="B278" i="2"/>
  <c r="B342" i="2"/>
  <c r="B312" i="2"/>
  <c r="B322" i="2"/>
  <c r="B317" i="2"/>
  <c r="B333" i="2"/>
  <c r="B274" i="2"/>
  <c r="B273" i="2"/>
  <c r="B309" i="2"/>
  <c r="B347" i="2"/>
  <c r="B323" i="2"/>
  <c r="B348" i="2"/>
  <c r="B268" i="2"/>
  <c r="B318" i="2"/>
  <c r="B319" i="2"/>
  <c r="B263" i="2"/>
  <c r="B264" i="2"/>
  <c r="B269" i="2"/>
  <c r="B338" i="2"/>
  <c r="B324" i="2"/>
  <c r="B272" i="2"/>
  <c r="B328" i="2"/>
  <c r="B329" i="2"/>
  <c r="B330" i="2"/>
  <c r="B331" i="2"/>
  <c r="B332" i="2"/>
  <c r="B339" i="2"/>
  <c r="B340" i="2"/>
  <c r="B306" i="2"/>
  <c r="B341" i="2"/>
  <c r="B279" i="2"/>
  <c r="B320" i="2"/>
  <c r="B334" i="2"/>
  <c r="B343" i="2"/>
  <c r="B321" i="2"/>
  <c r="B288" i="2"/>
  <c r="B325" i="2"/>
  <c r="B307" i="2"/>
  <c r="B310" i="2"/>
  <c r="B289" i="2"/>
  <c r="B297" i="2"/>
  <c r="B292" i="2"/>
  <c r="B293" i="2"/>
  <c r="B294" i="2"/>
  <c r="B295" i="2"/>
  <c r="B296" i="2"/>
  <c r="B265" i="2"/>
  <c r="B281" i="2"/>
  <c r="B285" i="2"/>
  <c r="B286" i="2"/>
  <c r="B282" i="2"/>
  <c r="B283" i="2"/>
  <c r="B284" i="2"/>
  <c r="B287" i="2"/>
  <c r="B298" i="2"/>
  <c r="B308" i="2"/>
  <c r="B313" i="2"/>
  <c r="B311" i="2"/>
  <c r="B299" i="2"/>
  <c r="B302" i="2"/>
  <c r="B303" i="2"/>
  <c r="B326" i="2"/>
  <c r="B304" i="2"/>
  <c r="B344" i="2"/>
  <c r="B305" i="2"/>
  <c r="B290" i="2"/>
  <c r="B345" i="2"/>
  <c r="B266" i="2"/>
  <c r="B300" i="2"/>
  <c r="B291" i="2"/>
  <c r="B301" i="2"/>
  <c r="B335" i="2"/>
  <c r="B280" i="2"/>
  <c r="B336" i="2"/>
  <c r="B337" i="2"/>
  <c r="B270" i="2"/>
  <c r="B314" i="2"/>
  <c r="B315" i="2"/>
  <c r="B316" i="2"/>
  <c r="B349" i="2"/>
  <c r="B327" i="2"/>
  <c r="B271" i="2"/>
  <c r="B275" i="2"/>
  <c r="B363" i="2"/>
  <c r="B354" i="2"/>
  <c r="B364" i="2"/>
  <c r="B433" i="2"/>
  <c r="B365" i="2"/>
  <c r="B429" i="2"/>
  <c r="B399" i="2"/>
  <c r="B409" i="2"/>
  <c r="B404" i="2"/>
  <c r="B420" i="2"/>
  <c r="B361" i="2"/>
  <c r="B360" i="2"/>
  <c r="B396" i="2"/>
  <c r="B434" i="2"/>
  <c r="B410" i="2"/>
  <c r="B435" i="2"/>
  <c r="B355" i="2"/>
  <c r="B405" i="2"/>
  <c r="B406" i="2"/>
  <c r="B350" i="2"/>
  <c r="B351" i="2"/>
  <c r="B356" i="2"/>
  <c r="B425" i="2"/>
  <c r="B411" i="2"/>
  <c r="B359" i="2"/>
  <c r="B415" i="2"/>
  <c r="B416" i="2"/>
  <c r="B417" i="2"/>
  <c r="B418" i="2"/>
  <c r="B419" i="2"/>
  <c r="B426" i="2"/>
  <c r="B427" i="2"/>
  <c r="B393" i="2"/>
  <c r="B428" i="2"/>
  <c r="B366" i="2"/>
  <c r="B407" i="2"/>
  <c r="B421" i="2"/>
  <c r="B430" i="2"/>
  <c r="B408" i="2"/>
  <c r="B375" i="2"/>
  <c r="B412" i="2"/>
  <c r="B394" i="2"/>
  <c r="B397" i="2"/>
  <c r="B376" i="2"/>
  <c r="B384" i="2"/>
  <c r="B379" i="2"/>
  <c r="B380" i="2"/>
  <c r="B381" i="2"/>
  <c r="B382" i="2"/>
  <c r="B383" i="2"/>
  <c r="B352" i="2"/>
  <c r="B368" i="2"/>
  <c r="B372" i="2"/>
  <c r="B373" i="2"/>
  <c r="B369" i="2"/>
  <c r="B370" i="2"/>
  <c r="B371" i="2"/>
  <c r="B374" i="2"/>
  <c r="B385" i="2"/>
  <c r="B395" i="2"/>
  <c r="B400" i="2"/>
  <c r="B398" i="2"/>
  <c r="B386" i="2"/>
  <c r="B389" i="2"/>
  <c r="B390" i="2"/>
  <c r="B413" i="2"/>
  <c r="B391" i="2"/>
  <c r="B431" i="2"/>
  <c r="B392" i="2"/>
  <c r="B377" i="2"/>
  <c r="B432" i="2"/>
  <c r="B353" i="2"/>
  <c r="B387" i="2"/>
  <c r="B378" i="2"/>
  <c r="B388" i="2"/>
  <c r="B422" i="2"/>
  <c r="B367" i="2"/>
  <c r="B423" i="2"/>
  <c r="B424" i="2"/>
  <c r="B357" i="2"/>
  <c r="B401" i="2"/>
  <c r="B402" i="2"/>
  <c r="B403" i="2"/>
  <c r="B436" i="2"/>
  <c r="B414" i="2"/>
  <c r="B358" i="2"/>
  <c r="B362" i="2"/>
  <c r="B450" i="2"/>
  <c r="B441" i="2"/>
  <c r="B451" i="2"/>
  <c r="B520" i="2"/>
  <c r="B452" i="2"/>
  <c r="B516" i="2"/>
  <c r="B486" i="2"/>
  <c r="B496" i="2"/>
  <c r="B491" i="2"/>
  <c r="B507" i="2"/>
  <c r="B448" i="2"/>
  <c r="B447" i="2"/>
  <c r="B483" i="2"/>
  <c r="B521" i="2"/>
  <c r="B497" i="2"/>
  <c r="B522" i="2"/>
  <c r="B442" i="2"/>
  <c r="B492" i="2"/>
  <c r="B493" i="2"/>
  <c r="B437" i="2"/>
  <c r="B438" i="2"/>
  <c r="B443" i="2"/>
  <c r="B512" i="2"/>
  <c r="B498" i="2"/>
  <c r="B446" i="2"/>
  <c r="B502" i="2"/>
  <c r="B503" i="2"/>
  <c r="B504" i="2"/>
  <c r="B505" i="2"/>
  <c r="B506" i="2"/>
  <c r="B513" i="2"/>
  <c r="B514" i="2"/>
  <c r="B480" i="2"/>
  <c r="B515" i="2"/>
  <c r="B453" i="2"/>
  <c r="B494" i="2"/>
  <c r="B508" i="2"/>
  <c r="B517" i="2"/>
  <c r="B495" i="2"/>
  <c r="B462" i="2"/>
  <c r="B499" i="2"/>
  <c r="B481" i="2"/>
  <c r="B484" i="2"/>
  <c r="B463" i="2"/>
  <c r="B471" i="2"/>
  <c r="B466" i="2"/>
  <c r="B467" i="2"/>
  <c r="B468" i="2"/>
  <c r="B469" i="2"/>
  <c r="B470" i="2"/>
  <c r="B439" i="2"/>
  <c r="B455" i="2"/>
  <c r="B459" i="2"/>
  <c r="B460" i="2"/>
  <c r="B456" i="2"/>
  <c r="B457" i="2"/>
  <c r="B458" i="2"/>
  <c r="B461" i="2"/>
  <c r="B472" i="2"/>
  <c r="B482" i="2"/>
  <c r="B487" i="2"/>
  <c r="B485" i="2"/>
  <c r="B473" i="2"/>
  <c r="B476" i="2"/>
  <c r="B477" i="2"/>
  <c r="B500" i="2"/>
  <c r="B478" i="2"/>
  <c r="B518" i="2"/>
  <c r="B479" i="2"/>
  <c r="B464" i="2"/>
  <c r="B519" i="2"/>
  <c r="B440" i="2"/>
  <c r="B474" i="2"/>
  <c r="B465" i="2"/>
  <c r="B475" i="2"/>
  <c r="B509" i="2"/>
  <c r="B454" i="2"/>
  <c r="B510" i="2"/>
  <c r="B511" i="2"/>
  <c r="B444" i="2"/>
  <c r="B488" i="2"/>
  <c r="B489" i="2"/>
  <c r="B490" i="2"/>
  <c r="B523" i="2"/>
  <c r="B501" i="2"/>
  <c r="B445" i="2"/>
  <c r="B449" i="2"/>
  <c r="B537" i="2"/>
  <c r="B528" i="2"/>
  <c r="B538" i="2"/>
  <c r="B607" i="2"/>
  <c r="B539" i="2"/>
  <c r="B603" i="2"/>
  <c r="B573" i="2"/>
  <c r="B583" i="2"/>
  <c r="B578" i="2"/>
  <c r="B594" i="2"/>
  <c r="B535" i="2"/>
  <c r="B534" i="2"/>
  <c r="B570" i="2"/>
  <c r="B608" i="2"/>
  <c r="B584" i="2"/>
  <c r="B609" i="2"/>
  <c r="B529" i="2"/>
  <c r="B579" i="2"/>
  <c r="B580" i="2"/>
  <c r="B524" i="2"/>
  <c r="B525" i="2"/>
  <c r="B530" i="2"/>
  <c r="B599" i="2"/>
  <c r="B585" i="2"/>
  <c r="B533" i="2"/>
  <c r="B589" i="2"/>
  <c r="B590" i="2"/>
  <c r="B591" i="2"/>
  <c r="B592" i="2"/>
  <c r="B593" i="2"/>
  <c r="B600" i="2"/>
  <c r="B601" i="2"/>
  <c r="B567" i="2"/>
  <c r="B602" i="2"/>
  <c r="B540" i="2"/>
  <c r="B581" i="2"/>
  <c r="B595" i="2"/>
  <c r="B604" i="2"/>
  <c r="B582" i="2"/>
  <c r="B549" i="2"/>
  <c r="B586" i="2"/>
  <c r="B568" i="2"/>
  <c r="B571" i="2"/>
  <c r="B550" i="2"/>
  <c r="B558" i="2"/>
  <c r="B553" i="2"/>
  <c r="B554" i="2"/>
  <c r="B555" i="2"/>
  <c r="B556" i="2"/>
  <c r="B557" i="2"/>
  <c r="B526" i="2"/>
  <c r="B542" i="2"/>
  <c r="B546" i="2"/>
  <c r="B547" i="2"/>
  <c r="B543" i="2"/>
  <c r="B544" i="2"/>
  <c r="B545" i="2"/>
  <c r="B548" i="2"/>
  <c r="B559" i="2"/>
  <c r="B569" i="2"/>
  <c r="B574" i="2"/>
  <c r="B572" i="2"/>
  <c r="B560" i="2"/>
  <c r="B563" i="2"/>
  <c r="B564" i="2"/>
  <c r="B587" i="2"/>
  <c r="B565" i="2"/>
  <c r="B605" i="2"/>
  <c r="B566" i="2"/>
  <c r="B551" i="2"/>
  <c r="B606" i="2"/>
  <c r="B527" i="2"/>
  <c r="B561" i="2"/>
  <c r="B552" i="2"/>
  <c r="B562" i="2"/>
  <c r="B596" i="2"/>
  <c r="B541" i="2"/>
  <c r="B597" i="2"/>
  <c r="B598" i="2"/>
  <c r="B531" i="2"/>
  <c r="B575" i="2"/>
  <c r="B576" i="2"/>
  <c r="B577" i="2"/>
  <c r="B610" i="2"/>
  <c r="B588" i="2"/>
  <c r="B532" i="2"/>
  <c r="B536" i="2"/>
  <c r="B624" i="2"/>
  <c r="B615" i="2"/>
  <c r="B625" i="2"/>
  <c r="B694" i="2"/>
  <c r="B626" i="2"/>
  <c r="B690" i="2"/>
  <c r="B660" i="2"/>
  <c r="B670" i="2"/>
  <c r="B665" i="2"/>
  <c r="B681" i="2"/>
  <c r="B622" i="2"/>
  <c r="B621" i="2"/>
  <c r="B657" i="2"/>
  <c r="B695" i="2"/>
  <c r="B671" i="2"/>
  <c r="B696" i="2"/>
  <c r="B616" i="2"/>
  <c r="B666" i="2"/>
  <c r="B667" i="2"/>
  <c r="B611" i="2"/>
  <c r="B612" i="2"/>
  <c r="B617" i="2"/>
  <c r="B686" i="2"/>
  <c r="B672" i="2"/>
  <c r="B620" i="2"/>
  <c r="B676" i="2"/>
  <c r="B677" i="2"/>
  <c r="B678" i="2"/>
  <c r="B679" i="2"/>
  <c r="B680" i="2"/>
  <c r="B687" i="2"/>
  <c r="B688" i="2"/>
  <c r="B654" i="2"/>
  <c r="B689" i="2"/>
  <c r="B627" i="2"/>
  <c r="B668" i="2"/>
  <c r="B682" i="2"/>
  <c r="B691" i="2"/>
  <c r="B669" i="2"/>
  <c r="B636" i="2"/>
  <c r="B673" i="2"/>
  <c r="B655" i="2"/>
  <c r="B658" i="2"/>
  <c r="B637" i="2"/>
  <c r="B645" i="2"/>
  <c r="B640" i="2"/>
  <c r="B641" i="2"/>
  <c r="B642" i="2"/>
  <c r="B643" i="2"/>
  <c r="B644" i="2"/>
  <c r="B613" i="2"/>
  <c r="B629" i="2"/>
  <c r="B633" i="2"/>
  <c r="B634" i="2"/>
  <c r="B630" i="2"/>
  <c r="B631" i="2"/>
  <c r="B632" i="2"/>
  <c r="B635" i="2"/>
  <c r="B646" i="2"/>
  <c r="B656" i="2"/>
  <c r="B661" i="2"/>
  <c r="B659" i="2"/>
  <c r="B647" i="2"/>
  <c r="B650" i="2"/>
  <c r="B651" i="2"/>
  <c r="B674" i="2"/>
  <c r="B652" i="2"/>
  <c r="B692" i="2"/>
  <c r="B653" i="2"/>
  <c r="B638" i="2"/>
  <c r="B693" i="2"/>
  <c r="B614" i="2"/>
  <c r="B648" i="2"/>
  <c r="B639" i="2"/>
  <c r="B649" i="2"/>
  <c r="B683" i="2"/>
  <c r="B628" i="2"/>
  <c r="B684" i="2"/>
  <c r="B685" i="2"/>
  <c r="B618" i="2"/>
  <c r="B662" i="2"/>
  <c r="B663" i="2"/>
  <c r="B664" i="2"/>
  <c r="B697" i="2"/>
  <c r="B675" i="2"/>
  <c r="B619" i="2"/>
  <c r="B623" i="2"/>
  <c r="B711" i="2"/>
  <c r="B702" i="2"/>
  <c r="B712" i="2"/>
  <c r="B781" i="2"/>
  <c r="B713" i="2"/>
  <c r="B777" i="2"/>
  <c r="B747" i="2"/>
  <c r="B757" i="2"/>
  <c r="B752" i="2"/>
  <c r="B768" i="2"/>
  <c r="B709" i="2"/>
  <c r="B708" i="2"/>
  <c r="B744" i="2"/>
  <c r="B782" i="2"/>
  <c r="B758" i="2"/>
  <c r="B783" i="2"/>
  <c r="B703" i="2"/>
  <c r="B753" i="2"/>
  <c r="B754" i="2"/>
  <c r="B698" i="2"/>
  <c r="B699" i="2"/>
  <c r="B704" i="2"/>
  <c r="B773" i="2"/>
  <c r="B759" i="2"/>
  <c r="B707" i="2"/>
  <c r="B763" i="2"/>
  <c r="B764" i="2"/>
  <c r="B765" i="2"/>
  <c r="B766" i="2"/>
  <c r="B767" i="2"/>
  <c r="B774" i="2"/>
  <c r="B775" i="2"/>
  <c r="B741" i="2"/>
  <c r="B776" i="2"/>
  <c r="B714" i="2"/>
  <c r="B755" i="2"/>
  <c r="B769" i="2"/>
  <c r="B778" i="2"/>
  <c r="B756" i="2"/>
  <c r="B723" i="2"/>
  <c r="B760" i="2"/>
  <c r="B742" i="2"/>
  <c r="B745" i="2"/>
  <c r="B724" i="2"/>
  <c r="B732" i="2"/>
  <c r="B727" i="2"/>
  <c r="B728" i="2"/>
  <c r="B729" i="2"/>
  <c r="B730" i="2"/>
  <c r="B731" i="2"/>
  <c r="B700" i="2"/>
  <c r="B716" i="2"/>
  <c r="B720" i="2"/>
  <c r="B721" i="2"/>
  <c r="B717" i="2"/>
  <c r="B718" i="2"/>
  <c r="B719" i="2"/>
  <c r="B722" i="2"/>
  <c r="B733" i="2"/>
  <c r="B743" i="2"/>
  <c r="B748" i="2"/>
  <c r="B746" i="2"/>
  <c r="B734" i="2"/>
  <c r="B737" i="2"/>
  <c r="B738" i="2"/>
  <c r="B761" i="2"/>
  <c r="B739" i="2"/>
  <c r="B779" i="2"/>
  <c r="B740" i="2"/>
  <c r="B725" i="2"/>
  <c r="B780" i="2"/>
  <c r="B701" i="2"/>
  <c r="B735" i="2"/>
  <c r="B726" i="2"/>
  <c r="B736" i="2"/>
  <c r="B770" i="2"/>
  <c r="B715" i="2"/>
  <c r="B771" i="2"/>
  <c r="B772" i="2"/>
  <c r="B705" i="2"/>
  <c r="B749" i="2"/>
  <c r="B750" i="2"/>
  <c r="B751" i="2"/>
  <c r="B784" i="2"/>
  <c r="B762" i="2"/>
  <c r="B706" i="2"/>
  <c r="B710" i="2"/>
  <c r="B798" i="2"/>
  <c r="B789" i="2"/>
  <c r="B799" i="2"/>
  <c r="B868" i="2"/>
  <c r="B800" i="2"/>
  <c r="B864" i="2"/>
  <c r="B834" i="2"/>
  <c r="B844" i="2"/>
  <c r="B839" i="2"/>
  <c r="B855" i="2"/>
  <c r="B796" i="2"/>
  <c r="B795" i="2"/>
  <c r="B831" i="2"/>
  <c r="B869" i="2"/>
  <c r="B845" i="2"/>
  <c r="B870" i="2"/>
  <c r="B790" i="2"/>
  <c r="B840" i="2"/>
  <c r="B841" i="2"/>
  <c r="B785" i="2"/>
  <c r="B786" i="2"/>
  <c r="B791" i="2"/>
  <c r="B860" i="2"/>
  <c r="B846" i="2"/>
  <c r="B794" i="2"/>
  <c r="B850" i="2"/>
  <c r="B851" i="2"/>
  <c r="B852" i="2"/>
  <c r="B853" i="2"/>
  <c r="B854" i="2"/>
  <c r="B861" i="2"/>
  <c r="B862" i="2"/>
  <c r="B828" i="2"/>
  <c r="B863" i="2"/>
  <c r="B801" i="2"/>
  <c r="B842" i="2"/>
  <c r="B856" i="2"/>
  <c r="B865" i="2"/>
  <c r="B843" i="2"/>
  <c r="B810" i="2"/>
  <c r="B847" i="2"/>
  <c r="B829" i="2"/>
  <c r="B832" i="2"/>
  <c r="B811" i="2"/>
  <c r="B819" i="2"/>
  <c r="B814" i="2"/>
  <c r="B815" i="2"/>
  <c r="B816" i="2"/>
  <c r="B817" i="2"/>
  <c r="B818" i="2"/>
  <c r="B787" i="2"/>
  <c r="B803" i="2"/>
  <c r="B807" i="2"/>
  <c r="B808" i="2"/>
  <c r="B804" i="2"/>
  <c r="B805" i="2"/>
  <c r="B806" i="2"/>
  <c r="B809" i="2"/>
  <c r="B820" i="2"/>
  <c r="B830" i="2"/>
  <c r="B835" i="2"/>
  <c r="B833" i="2"/>
  <c r="B821" i="2"/>
  <c r="B824" i="2"/>
  <c r="B825" i="2"/>
  <c r="B848" i="2"/>
  <c r="B826" i="2"/>
  <c r="B866" i="2"/>
  <c r="B827" i="2"/>
  <c r="B812" i="2"/>
  <c r="B867" i="2"/>
  <c r="B788" i="2"/>
  <c r="B822" i="2"/>
  <c r="B813" i="2"/>
  <c r="B823" i="2"/>
  <c r="B857" i="2"/>
  <c r="B802" i="2"/>
  <c r="B858" i="2"/>
  <c r="B859" i="2"/>
  <c r="B792" i="2"/>
  <c r="B836" i="2"/>
  <c r="B837" i="2"/>
  <c r="B838" i="2"/>
  <c r="B871" i="2"/>
  <c r="B849" i="2"/>
  <c r="B793" i="2"/>
  <c r="B797" i="2"/>
  <c r="B885" i="2"/>
  <c r="B876" i="2"/>
  <c r="B886" i="2"/>
  <c r="B955" i="2"/>
  <c r="B887" i="2"/>
  <c r="B951" i="2"/>
  <c r="B921" i="2"/>
  <c r="B931" i="2"/>
  <c r="B926" i="2"/>
  <c r="B942" i="2"/>
  <c r="B883" i="2"/>
  <c r="B882" i="2"/>
  <c r="B918" i="2"/>
  <c r="B956" i="2"/>
  <c r="B932" i="2"/>
  <c r="B957" i="2"/>
  <c r="B877" i="2"/>
  <c r="B927" i="2"/>
  <c r="B928" i="2"/>
  <c r="B872" i="2"/>
  <c r="B873" i="2"/>
  <c r="B878" i="2"/>
  <c r="B947" i="2"/>
  <c r="B933" i="2"/>
  <c r="B881" i="2"/>
  <c r="B937" i="2"/>
  <c r="B938" i="2"/>
  <c r="B939" i="2"/>
  <c r="B940" i="2"/>
  <c r="B941" i="2"/>
  <c r="B948" i="2"/>
  <c r="B949" i="2"/>
  <c r="B915" i="2"/>
  <c r="B950" i="2"/>
  <c r="B888" i="2"/>
  <c r="B929" i="2"/>
  <c r="B943" i="2"/>
  <c r="B952" i="2"/>
  <c r="B930" i="2"/>
  <c r="B897" i="2"/>
  <c r="B934" i="2"/>
  <c r="B916" i="2"/>
  <c r="B919" i="2"/>
  <c r="B898" i="2"/>
  <c r="B906" i="2"/>
  <c r="B901" i="2"/>
  <c r="B902" i="2"/>
  <c r="B903" i="2"/>
  <c r="B904" i="2"/>
  <c r="B905" i="2"/>
  <c r="B874" i="2"/>
  <c r="B890" i="2"/>
  <c r="B894" i="2"/>
  <c r="B895" i="2"/>
  <c r="B891" i="2"/>
  <c r="B892" i="2"/>
  <c r="B893" i="2"/>
  <c r="B896" i="2"/>
  <c r="B907" i="2"/>
  <c r="B917" i="2"/>
  <c r="B922" i="2"/>
  <c r="B920" i="2"/>
  <c r="B908" i="2"/>
  <c r="B911" i="2"/>
  <c r="B912" i="2"/>
  <c r="B935" i="2"/>
  <c r="B913" i="2"/>
  <c r="B953" i="2"/>
  <c r="B914" i="2"/>
  <c r="B899" i="2"/>
  <c r="B954" i="2"/>
  <c r="B875" i="2"/>
  <c r="B909" i="2"/>
  <c r="B900" i="2"/>
  <c r="B910" i="2"/>
  <c r="B944" i="2"/>
  <c r="B889" i="2"/>
  <c r="B945" i="2"/>
  <c r="B946" i="2"/>
  <c r="B879" i="2"/>
  <c r="B923" i="2"/>
  <c r="B924" i="2"/>
  <c r="B925" i="2"/>
  <c r="B958" i="2"/>
  <c r="B936" i="2"/>
  <c r="B880" i="2"/>
  <c r="B884" i="2"/>
  <c r="B972" i="2"/>
  <c r="B963" i="2"/>
  <c r="B973" i="2"/>
  <c r="B1042" i="2"/>
  <c r="B974" i="2"/>
  <c r="B1038" i="2"/>
  <c r="B1008" i="2"/>
  <c r="B1018" i="2"/>
  <c r="B1013" i="2"/>
  <c r="B1029" i="2"/>
  <c r="B970" i="2"/>
  <c r="B969" i="2"/>
  <c r="B1005" i="2"/>
  <c r="B1043" i="2"/>
  <c r="B1019" i="2"/>
  <c r="B1044" i="2"/>
  <c r="B964" i="2"/>
  <c r="B1014" i="2"/>
  <c r="B1015" i="2"/>
  <c r="B959" i="2"/>
  <c r="B960" i="2"/>
  <c r="B965" i="2"/>
  <c r="B1034" i="2"/>
  <c r="B1020" i="2"/>
  <c r="B968" i="2"/>
  <c r="B1024" i="2"/>
  <c r="B1025" i="2"/>
  <c r="B1026" i="2"/>
  <c r="B1027" i="2"/>
  <c r="B1028" i="2"/>
  <c r="B1035" i="2"/>
  <c r="B1036" i="2"/>
  <c r="B1002" i="2"/>
  <c r="B1037" i="2"/>
  <c r="B975" i="2"/>
  <c r="B1016" i="2"/>
  <c r="B1030" i="2"/>
  <c r="B1039" i="2"/>
  <c r="B1017" i="2"/>
  <c r="B984" i="2"/>
  <c r="B1021" i="2"/>
  <c r="B1003" i="2"/>
  <c r="B1006" i="2"/>
  <c r="B985" i="2"/>
  <c r="B993" i="2"/>
  <c r="B988" i="2"/>
  <c r="B989" i="2"/>
  <c r="B990" i="2"/>
  <c r="B991" i="2"/>
  <c r="B992" i="2"/>
  <c r="B961" i="2"/>
  <c r="B977" i="2"/>
  <c r="B981" i="2"/>
  <c r="B982" i="2"/>
  <c r="B978" i="2"/>
  <c r="B979" i="2"/>
  <c r="B980" i="2"/>
  <c r="B983" i="2"/>
  <c r="B994" i="2"/>
  <c r="B1004" i="2"/>
  <c r="B1009" i="2"/>
  <c r="B1007" i="2"/>
  <c r="B995" i="2"/>
  <c r="B998" i="2"/>
  <c r="B999" i="2"/>
  <c r="B1022" i="2"/>
  <c r="B1000" i="2"/>
  <c r="B1040" i="2"/>
  <c r="B1001" i="2"/>
  <c r="B986" i="2"/>
  <c r="B1041" i="2"/>
  <c r="B962" i="2"/>
  <c r="B996" i="2"/>
  <c r="B987" i="2"/>
  <c r="B997" i="2"/>
  <c r="B1031" i="2"/>
  <c r="B976" i="2"/>
  <c r="B1032" i="2"/>
  <c r="B1033" i="2"/>
  <c r="B966" i="2"/>
  <c r="B1010" i="2"/>
  <c r="B1011" i="2"/>
  <c r="B1012" i="2"/>
  <c r="B1045" i="2"/>
  <c r="B1023" i="2"/>
  <c r="B967" i="2"/>
  <c r="B971" i="2"/>
  <c r="B1059" i="2"/>
  <c r="B1050" i="2"/>
  <c r="B1060" i="2"/>
  <c r="B1129" i="2"/>
  <c r="B1061" i="2"/>
  <c r="B1125" i="2"/>
  <c r="B1095" i="2"/>
  <c r="B1105" i="2"/>
  <c r="B1100" i="2"/>
  <c r="B1116" i="2"/>
  <c r="B1057" i="2"/>
  <c r="B1056" i="2"/>
  <c r="B1092" i="2"/>
  <c r="B1130" i="2"/>
  <c r="B1106" i="2"/>
  <c r="B1131" i="2"/>
  <c r="B1051" i="2"/>
  <c r="B1101" i="2"/>
  <c r="B1102" i="2"/>
  <c r="B1046" i="2"/>
  <c r="B1047" i="2"/>
  <c r="B1052" i="2"/>
  <c r="B1121" i="2"/>
  <c r="B1107" i="2"/>
  <c r="B1055" i="2"/>
  <c r="B1111" i="2"/>
  <c r="B1112" i="2"/>
  <c r="B1113" i="2"/>
  <c r="B1114" i="2"/>
  <c r="B1115" i="2"/>
  <c r="B1122" i="2"/>
  <c r="B1123" i="2"/>
  <c r="B1089" i="2"/>
  <c r="B1124" i="2"/>
  <c r="B1062" i="2"/>
  <c r="B1103" i="2"/>
  <c r="B1117" i="2"/>
  <c r="B1126" i="2"/>
  <c r="B1104" i="2"/>
  <c r="B1071" i="2"/>
  <c r="B1108" i="2"/>
  <c r="B1090" i="2"/>
  <c r="B1093" i="2"/>
  <c r="B1072" i="2"/>
  <c r="B1080" i="2"/>
  <c r="B1075" i="2"/>
  <c r="B1076" i="2"/>
  <c r="B1077" i="2"/>
  <c r="B1078" i="2"/>
  <c r="B1079" i="2"/>
  <c r="B1048" i="2"/>
  <c r="B1064" i="2"/>
  <c r="B1068" i="2"/>
  <c r="B1069" i="2"/>
  <c r="B1065" i="2"/>
  <c r="B1066" i="2"/>
  <c r="B1067" i="2"/>
  <c r="B1070" i="2"/>
  <c r="B1081" i="2"/>
  <c r="B1091" i="2"/>
  <c r="B1096" i="2"/>
  <c r="B1094" i="2"/>
  <c r="B1082" i="2"/>
  <c r="B1085" i="2"/>
  <c r="B1086" i="2"/>
  <c r="B1109" i="2"/>
  <c r="B1087" i="2"/>
  <c r="B1127" i="2"/>
  <c r="B1088" i="2"/>
  <c r="B1073" i="2"/>
  <c r="B1128" i="2"/>
  <c r="B1049" i="2"/>
  <c r="B1083" i="2"/>
  <c r="B1074" i="2"/>
  <c r="B1084" i="2"/>
  <c r="B1118" i="2"/>
  <c r="B1063" i="2"/>
  <c r="B1119" i="2"/>
  <c r="B1120" i="2"/>
  <c r="B1053" i="2"/>
  <c r="B1097" i="2"/>
  <c r="B1098" i="2"/>
  <c r="B1099" i="2"/>
  <c r="B1132" i="2"/>
  <c r="B1110" i="2"/>
  <c r="B1054" i="2"/>
  <c r="B1058" i="2"/>
  <c r="B1146" i="2"/>
  <c r="B1137" i="2"/>
  <c r="B1147" i="2"/>
  <c r="B1216" i="2"/>
  <c r="B1148" i="2"/>
  <c r="B1212" i="2"/>
  <c r="B1182" i="2"/>
  <c r="B1192" i="2"/>
  <c r="B1187" i="2"/>
  <c r="B1203" i="2"/>
  <c r="B1144" i="2"/>
  <c r="B1143" i="2"/>
  <c r="B1179" i="2"/>
  <c r="B1217" i="2"/>
  <c r="B1193" i="2"/>
  <c r="B1218" i="2"/>
  <c r="B1138" i="2"/>
  <c r="B1188" i="2"/>
  <c r="B1189" i="2"/>
  <c r="B1133" i="2"/>
  <c r="B1134" i="2"/>
  <c r="B1139" i="2"/>
  <c r="B1208" i="2"/>
  <c r="B1194" i="2"/>
  <c r="B1142" i="2"/>
  <c r="B1198" i="2"/>
  <c r="B1199" i="2"/>
  <c r="B1200" i="2"/>
  <c r="B1201" i="2"/>
  <c r="B1202" i="2"/>
  <c r="B1209" i="2"/>
  <c r="B1210" i="2"/>
  <c r="B1176" i="2"/>
  <c r="B1211" i="2"/>
  <c r="B1149" i="2"/>
  <c r="B1190" i="2"/>
  <c r="B1204" i="2"/>
  <c r="B1213" i="2"/>
  <c r="B1191" i="2"/>
  <c r="B1158" i="2"/>
  <c r="B1195" i="2"/>
  <c r="B1177" i="2"/>
  <c r="B1180" i="2"/>
  <c r="B1159" i="2"/>
  <c r="B1167" i="2"/>
  <c r="B1162" i="2"/>
  <c r="B1163" i="2"/>
  <c r="B1164" i="2"/>
  <c r="B1165" i="2"/>
  <c r="B1166" i="2"/>
  <c r="B1135" i="2"/>
  <c r="B1151" i="2"/>
  <c r="B1155" i="2"/>
  <c r="B1156" i="2"/>
  <c r="B1152" i="2"/>
  <c r="B1153" i="2"/>
  <c r="B1154" i="2"/>
  <c r="B1157" i="2"/>
  <c r="B1168" i="2"/>
  <c r="B1178" i="2"/>
  <c r="B1183" i="2"/>
  <c r="B1181" i="2"/>
  <c r="B1169" i="2"/>
  <c r="B1172" i="2"/>
  <c r="B1173" i="2"/>
  <c r="B1196" i="2"/>
  <c r="B1174" i="2"/>
  <c r="B1214" i="2"/>
  <c r="B1175" i="2"/>
  <c r="B1160" i="2"/>
  <c r="B1215" i="2"/>
  <c r="B1136" i="2"/>
  <c r="B1170" i="2"/>
  <c r="B1161" i="2"/>
  <c r="B1171" i="2"/>
  <c r="B1205" i="2"/>
  <c r="B1150" i="2"/>
  <c r="B1206" i="2"/>
  <c r="B1207" i="2"/>
  <c r="B1140" i="2"/>
  <c r="B1184" i="2"/>
  <c r="B1185" i="2"/>
  <c r="B1186" i="2"/>
  <c r="B1219" i="2"/>
  <c r="B1197" i="2"/>
  <c r="B1141" i="2"/>
  <c r="B1145" i="2"/>
  <c r="B1233" i="2"/>
  <c r="B1224" i="2"/>
  <c r="B1234" i="2"/>
  <c r="B1303" i="2"/>
  <c r="B1235" i="2"/>
  <c r="B1299" i="2"/>
  <c r="B1269" i="2"/>
  <c r="B1279" i="2"/>
  <c r="B1274" i="2"/>
  <c r="B1290" i="2"/>
  <c r="B1231" i="2"/>
  <c r="B1230" i="2"/>
  <c r="B1266" i="2"/>
  <c r="B1304" i="2"/>
  <c r="B1280" i="2"/>
  <c r="B1305" i="2"/>
  <c r="B1225" i="2"/>
  <c r="B1275" i="2"/>
  <c r="B1276" i="2"/>
  <c r="B1220" i="2"/>
  <c r="B1221" i="2"/>
  <c r="B1226" i="2"/>
  <c r="B1295" i="2"/>
  <c r="B1281" i="2"/>
  <c r="B1229" i="2"/>
  <c r="B1285" i="2"/>
  <c r="B1286" i="2"/>
  <c r="B1287" i="2"/>
  <c r="B1288" i="2"/>
  <c r="B1289" i="2"/>
  <c r="B1296" i="2"/>
  <c r="B1297" i="2"/>
  <c r="B1263" i="2"/>
  <c r="B1298" i="2"/>
  <c r="B1236" i="2"/>
  <c r="B1277" i="2"/>
  <c r="B1291" i="2"/>
  <c r="B1300" i="2"/>
  <c r="B1278" i="2"/>
  <c r="B1245" i="2"/>
  <c r="B1282" i="2"/>
  <c r="B1264" i="2"/>
  <c r="B1267" i="2"/>
  <c r="B1246" i="2"/>
  <c r="B1254" i="2"/>
  <c r="B1249" i="2"/>
  <c r="B1250" i="2"/>
  <c r="B1251" i="2"/>
  <c r="B1252" i="2"/>
  <c r="B1253" i="2"/>
  <c r="B1222" i="2"/>
  <c r="B1238" i="2"/>
  <c r="B1242" i="2"/>
  <c r="B1243" i="2"/>
  <c r="B1239" i="2"/>
  <c r="B1240" i="2"/>
  <c r="B1241" i="2"/>
  <c r="B1244" i="2"/>
  <c r="B1255" i="2"/>
  <c r="B1265" i="2"/>
  <c r="B1270" i="2"/>
  <c r="B1268" i="2"/>
  <c r="B1256" i="2"/>
  <c r="B1259" i="2"/>
  <c r="B1260" i="2"/>
  <c r="B1283" i="2"/>
  <c r="B1261" i="2"/>
  <c r="B1301" i="2"/>
  <c r="B1262" i="2"/>
  <c r="B1247" i="2"/>
  <c r="B1302" i="2"/>
  <c r="B1223" i="2"/>
  <c r="B1257" i="2"/>
  <c r="B1248" i="2"/>
  <c r="B1258" i="2"/>
  <c r="B1292" i="2"/>
  <c r="B1237" i="2"/>
  <c r="B1293" i="2"/>
  <c r="B1294" i="2"/>
  <c r="B1227" i="2"/>
  <c r="B1271" i="2"/>
  <c r="B1272" i="2"/>
  <c r="B1273" i="2"/>
  <c r="B1306" i="2"/>
  <c r="B1284" i="2"/>
  <c r="B1228" i="2"/>
  <c r="B1232" i="2"/>
  <c r="B1320" i="2"/>
  <c r="B1311" i="2"/>
  <c r="B1321" i="2"/>
  <c r="B1390" i="2"/>
  <c r="B1322" i="2"/>
  <c r="B1386" i="2"/>
  <c r="B1356" i="2"/>
  <c r="B1366" i="2"/>
  <c r="B1361" i="2"/>
  <c r="B1377" i="2"/>
  <c r="B1318" i="2"/>
  <c r="B1317" i="2"/>
  <c r="B1353" i="2"/>
  <c r="B1391" i="2"/>
  <c r="B1367" i="2"/>
  <c r="B1392" i="2"/>
  <c r="B1312" i="2"/>
  <c r="B1362" i="2"/>
  <c r="B1363" i="2"/>
  <c r="B1307" i="2"/>
  <c r="B1308" i="2"/>
  <c r="B1313" i="2"/>
  <c r="B1382" i="2"/>
  <c r="B1368" i="2"/>
  <c r="B1316" i="2"/>
  <c r="B1372" i="2"/>
  <c r="B1373" i="2"/>
  <c r="B1374" i="2"/>
  <c r="B1375" i="2"/>
  <c r="B1376" i="2"/>
  <c r="B1383" i="2"/>
  <c r="B1384" i="2"/>
  <c r="B1350" i="2"/>
  <c r="B1385" i="2"/>
  <c r="B1323" i="2"/>
  <c r="B1364" i="2"/>
  <c r="B1378" i="2"/>
  <c r="B1387" i="2"/>
  <c r="B1365" i="2"/>
  <c r="B1332" i="2"/>
  <c r="B1369" i="2"/>
  <c r="B1351" i="2"/>
  <c r="B1354" i="2"/>
  <c r="B1333" i="2"/>
  <c r="B1341" i="2"/>
  <c r="B1336" i="2"/>
  <c r="B1337" i="2"/>
  <c r="B1338" i="2"/>
  <c r="B1339" i="2"/>
  <c r="B1340" i="2"/>
  <c r="B1309" i="2"/>
  <c r="B1325" i="2"/>
  <c r="B1329" i="2"/>
  <c r="B1330" i="2"/>
  <c r="B1326" i="2"/>
  <c r="B1327" i="2"/>
  <c r="B1328" i="2"/>
  <c r="B1331" i="2"/>
  <c r="B1342" i="2"/>
  <c r="B1352" i="2"/>
  <c r="B1357" i="2"/>
  <c r="B1355" i="2"/>
  <c r="B1343" i="2"/>
  <c r="B1346" i="2"/>
  <c r="B1347" i="2"/>
  <c r="B1370" i="2"/>
  <c r="B1348" i="2"/>
  <c r="B1388" i="2"/>
  <c r="B1349" i="2"/>
  <c r="B1334" i="2"/>
  <c r="B1389" i="2"/>
  <c r="B1310" i="2"/>
  <c r="B1344" i="2"/>
  <c r="B1335" i="2"/>
  <c r="B1345" i="2"/>
  <c r="B1379" i="2"/>
  <c r="B1324" i="2"/>
  <c r="B1380" i="2"/>
  <c r="B1381" i="2"/>
  <c r="B1314" i="2"/>
  <c r="B1358" i="2"/>
  <c r="B1359" i="2"/>
  <c r="B1360" i="2"/>
  <c r="B1393" i="2"/>
  <c r="B1371" i="2"/>
  <c r="B1315" i="2"/>
  <c r="B1319" i="2"/>
  <c r="B1407" i="2"/>
  <c r="B1398" i="2"/>
  <c r="B1408" i="2"/>
  <c r="B1477" i="2"/>
  <c r="B1409" i="2"/>
  <c r="B1473" i="2"/>
  <c r="B1443" i="2"/>
  <c r="B1453" i="2"/>
  <c r="B1448" i="2"/>
  <c r="B1464" i="2"/>
  <c r="B1405" i="2"/>
  <c r="B1404" i="2"/>
  <c r="B1440" i="2"/>
  <c r="B1478" i="2"/>
  <c r="B1454" i="2"/>
  <c r="B1479" i="2"/>
  <c r="B1399" i="2"/>
  <c r="B1449" i="2"/>
  <c r="B1450" i="2"/>
  <c r="B1394" i="2"/>
  <c r="B1395" i="2"/>
  <c r="B1400" i="2"/>
  <c r="B1469" i="2"/>
  <c r="B1455" i="2"/>
  <c r="B1403" i="2"/>
  <c r="B1459" i="2"/>
  <c r="B1460" i="2"/>
  <c r="B1461" i="2"/>
  <c r="B1462" i="2"/>
  <c r="B1463" i="2"/>
  <c r="B1470" i="2"/>
  <c r="B1471" i="2"/>
  <c r="B1437" i="2"/>
  <c r="B1472" i="2"/>
  <c r="B1410" i="2"/>
  <c r="B1451" i="2"/>
  <c r="B1465" i="2"/>
  <c r="B1474" i="2"/>
  <c r="B1452" i="2"/>
  <c r="B1419" i="2"/>
  <c r="B1456" i="2"/>
  <c r="B1438" i="2"/>
  <c r="B1441" i="2"/>
  <c r="B1420" i="2"/>
  <c r="B1428" i="2"/>
  <c r="B1423" i="2"/>
  <c r="B1424" i="2"/>
  <c r="B1425" i="2"/>
  <c r="B1426" i="2"/>
  <c r="B1427" i="2"/>
  <c r="B1396" i="2"/>
  <c r="B1412" i="2"/>
  <c r="B1416" i="2"/>
  <c r="B1417" i="2"/>
  <c r="B1413" i="2"/>
  <c r="B1414" i="2"/>
  <c r="B1415" i="2"/>
  <c r="B1418" i="2"/>
  <c r="B1429" i="2"/>
  <c r="B1439" i="2"/>
  <c r="B1444" i="2"/>
  <c r="B1442" i="2"/>
  <c r="B1430" i="2"/>
  <c r="B1433" i="2"/>
  <c r="B1434" i="2"/>
  <c r="B1457" i="2"/>
  <c r="B1435" i="2"/>
  <c r="B1475" i="2"/>
  <c r="B1436" i="2"/>
  <c r="B1421" i="2"/>
  <c r="B1476" i="2"/>
  <c r="B1397" i="2"/>
  <c r="B1431" i="2"/>
  <c r="B1422" i="2"/>
  <c r="B1432" i="2"/>
  <c r="B1466" i="2"/>
  <c r="B1411" i="2"/>
  <c r="B1467" i="2"/>
  <c r="B1468" i="2"/>
  <c r="B1401" i="2"/>
  <c r="B1445" i="2"/>
  <c r="B1446" i="2"/>
  <c r="B1447" i="2"/>
  <c r="B1480" i="2"/>
  <c r="B1458" i="2"/>
  <c r="B1402" i="2"/>
  <c r="B1406" i="2"/>
  <c r="B1494" i="2"/>
  <c r="B1485" i="2"/>
  <c r="B1495" i="2"/>
  <c r="B1564" i="2"/>
  <c r="B1496" i="2"/>
  <c r="B1560" i="2"/>
  <c r="B1530" i="2"/>
  <c r="B1540" i="2"/>
  <c r="B1535" i="2"/>
  <c r="B1551" i="2"/>
  <c r="B1492" i="2"/>
  <c r="B1491" i="2"/>
  <c r="B1527" i="2"/>
  <c r="B1565" i="2"/>
  <c r="B1541" i="2"/>
  <c r="B1566" i="2"/>
  <c r="B1486" i="2"/>
  <c r="B1536" i="2"/>
  <c r="B1537" i="2"/>
  <c r="B1481" i="2"/>
  <c r="B1482" i="2"/>
  <c r="B1487" i="2"/>
  <c r="B1556" i="2"/>
  <c r="B1542" i="2"/>
  <c r="B1490" i="2"/>
  <c r="B1546" i="2"/>
  <c r="B1547" i="2"/>
  <c r="B1548" i="2"/>
  <c r="B1549" i="2"/>
  <c r="B1550" i="2"/>
  <c r="B1557" i="2"/>
  <c r="B1558" i="2"/>
  <c r="B1524" i="2"/>
  <c r="B1559" i="2"/>
  <c r="B1497" i="2"/>
  <c r="B1538" i="2"/>
  <c r="B1552" i="2"/>
  <c r="B1561" i="2"/>
  <c r="B1539" i="2"/>
  <c r="B1506" i="2"/>
  <c r="B1543" i="2"/>
  <c r="B1525" i="2"/>
  <c r="B1528" i="2"/>
  <c r="B1507" i="2"/>
  <c r="B1515" i="2"/>
  <c r="B1510" i="2"/>
  <c r="B1511" i="2"/>
  <c r="B1512" i="2"/>
  <c r="B1513" i="2"/>
  <c r="B1514" i="2"/>
  <c r="B1483" i="2"/>
  <c r="B1499" i="2"/>
  <c r="B1503" i="2"/>
  <c r="B1504" i="2"/>
  <c r="B1500" i="2"/>
  <c r="B1501" i="2"/>
  <c r="B1502" i="2"/>
  <c r="B1505" i="2"/>
  <c r="B1516" i="2"/>
  <c r="B1526" i="2"/>
  <c r="B1531" i="2"/>
  <c r="B1529" i="2"/>
  <c r="B1517" i="2"/>
  <c r="B1520" i="2"/>
  <c r="B1521" i="2"/>
  <c r="B1544" i="2"/>
  <c r="B1522" i="2"/>
  <c r="B1562" i="2"/>
  <c r="B1523" i="2"/>
  <c r="B1508" i="2"/>
  <c r="B1563" i="2"/>
  <c r="B1484" i="2"/>
  <c r="B1518" i="2"/>
  <c r="B1509" i="2"/>
  <c r="B1519" i="2"/>
  <c r="B1553" i="2"/>
  <c r="B1498" i="2"/>
  <c r="B1554" i="2"/>
  <c r="B1555" i="2"/>
  <c r="B1488" i="2"/>
  <c r="B1532" i="2"/>
  <c r="B1533" i="2"/>
  <c r="B1534" i="2"/>
  <c r="B1567" i="2"/>
  <c r="B1545" i="2"/>
  <c r="B1489" i="2"/>
  <c r="B1493" i="2"/>
  <c r="B1581" i="2"/>
  <c r="B1572" i="2"/>
  <c r="B1582" i="2"/>
  <c r="B1651" i="2"/>
  <c r="B1583" i="2"/>
  <c r="B1647" i="2"/>
  <c r="B1617" i="2"/>
  <c r="B1627" i="2"/>
  <c r="B1622" i="2"/>
  <c r="B1638" i="2"/>
  <c r="B1579" i="2"/>
  <c r="B1578" i="2"/>
  <c r="B1614" i="2"/>
  <c r="B1652" i="2"/>
  <c r="B1628" i="2"/>
  <c r="B1653" i="2"/>
  <c r="B1573" i="2"/>
  <c r="B1623" i="2"/>
  <c r="B1624" i="2"/>
  <c r="B1568" i="2"/>
  <c r="B1569" i="2"/>
  <c r="B1574" i="2"/>
  <c r="B1643" i="2"/>
  <c r="B1629" i="2"/>
  <c r="B1577" i="2"/>
  <c r="B1633" i="2"/>
  <c r="B1634" i="2"/>
  <c r="B1635" i="2"/>
  <c r="B1636" i="2"/>
  <c r="B1637" i="2"/>
  <c r="B1644" i="2"/>
  <c r="B1645" i="2"/>
  <c r="B1611" i="2"/>
  <c r="B1646" i="2"/>
  <c r="B1584" i="2"/>
  <c r="B1625" i="2"/>
  <c r="B1639" i="2"/>
  <c r="B1648" i="2"/>
  <c r="B1626" i="2"/>
  <c r="B1593" i="2"/>
  <c r="B1630" i="2"/>
  <c r="B1612" i="2"/>
  <c r="B1615" i="2"/>
  <c r="B1594" i="2"/>
  <c r="B1602" i="2"/>
  <c r="B1597" i="2"/>
  <c r="B1598" i="2"/>
  <c r="B1599" i="2"/>
  <c r="B1600" i="2"/>
  <c r="B1601" i="2"/>
  <c r="B1570" i="2"/>
  <c r="B1586" i="2"/>
  <c r="B1590" i="2"/>
  <c r="B1591" i="2"/>
  <c r="B1587" i="2"/>
  <c r="B1588" i="2"/>
  <c r="B1589" i="2"/>
  <c r="B1592" i="2"/>
  <c r="B1603" i="2"/>
  <c r="B1613" i="2"/>
  <c r="B1618" i="2"/>
  <c r="B1616" i="2"/>
  <c r="B1604" i="2"/>
  <c r="B1607" i="2"/>
  <c r="B1608" i="2"/>
  <c r="B1631" i="2"/>
  <c r="B1609" i="2"/>
  <c r="B1649" i="2"/>
  <c r="B1610" i="2"/>
  <c r="B1595" i="2"/>
  <c r="B1650" i="2"/>
  <c r="B1571" i="2"/>
  <c r="B1605" i="2"/>
  <c r="B1596" i="2"/>
  <c r="B1606" i="2"/>
  <c r="B1640" i="2"/>
  <c r="B1585" i="2"/>
  <c r="B1641" i="2"/>
  <c r="B1642" i="2"/>
  <c r="B1575" i="2"/>
  <c r="B1619" i="2"/>
  <c r="B1620" i="2"/>
  <c r="B1621" i="2"/>
  <c r="B1654" i="2"/>
  <c r="B1632" i="2"/>
  <c r="B1576" i="2"/>
  <c r="B1580" i="2"/>
  <c r="B1668" i="2"/>
  <c r="B1659" i="2"/>
  <c r="B1669" i="2"/>
  <c r="B1738" i="2"/>
  <c r="B1670" i="2"/>
  <c r="B1734" i="2"/>
  <c r="B1704" i="2"/>
  <c r="B1714" i="2"/>
  <c r="B1709" i="2"/>
  <c r="B1725" i="2"/>
  <c r="B1666" i="2"/>
  <c r="B1665" i="2"/>
  <c r="B1701" i="2"/>
  <c r="B1739" i="2"/>
  <c r="B1715" i="2"/>
  <c r="B1740" i="2"/>
  <c r="B1660" i="2"/>
  <c r="B1710" i="2"/>
  <c r="B1711" i="2"/>
  <c r="B1655" i="2"/>
  <c r="B1656" i="2"/>
  <c r="B1661" i="2"/>
  <c r="B1730" i="2"/>
  <c r="B1716" i="2"/>
  <c r="B1664" i="2"/>
  <c r="B1720" i="2"/>
  <c r="B1721" i="2"/>
  <c r="B1722" i="2"/>
  <c r="B1723" i="2"/>
  <c r="B1724" i="2"/>
  <c r="B1731" i="2"/>
  <c r="B1732" i="2"/>
  <c r="B1698" i="2"/>
  <c r="B1733" i="2"/>
  <c r="B1671" i="2"/>
  <c r="B1712" i="2"/>
  <c r="B1726" i="2"/>
  <c r="B1735" i="2"/>
  <c r="B1713" i="2"/>
  <c r="B1680" i="2"/>
  <c r="B1717" i="2"/>
  <c r="B1699" i="2"/>
  <c r="B1702" i="2"/>
  <c r="B1681" i="2"/>
  <c r="B1689" i="2"/>
  <c r="B1684" i="2"/>
  <c r="B1685" i="2"/>
  <c r="B1686" i="2"/>
  <c r="B1687" i="2"/>
  <c r="B1688" i="2"/>
  <c r="B1657" i="2"/>
  <c r="B1673" i="2"/>
  <c r="B1677" i="2"/>
  <c r="B1678" i="2"/>
  <c r="B1674" i="2"/>
  <c r="B1675" i="2"/>
  <c r="B1676" i="2"/>
  <c r="B1679" i="2"/>
  <c r="B1690" i="2"/>
  <c r="B1700" i="2"/>
  <c r="B1705" i="2"/>
  <c r="B1703" i="2"/>
  <c r="B1691" i="2"/>
  <c r="B1694" i="2"/>
  <c r="B1695" i="2"/>
  <c r="B1718" i="2"/>
  <c r="B1696" i="2"/>
  <c r="B1736" i="2"/>
  <c r="B1697" i="2"/>
  <c r="B1682" i="2"/>
  <c r="B1737" i="2"/>
  <c r="B1658" i="2"/>
  <c r="B1692" i="2"/>
  <c r="B1683" i="2"/>
  <c r="B1693" i="2"/>
  <c r="B1727" i="2"/>
  <c r="B1672" i="2"/>
  <c r="B1728" i="2"/>
  <c r="B1729" i="2"/>
  <c r="B1662" i="2"/>
  <c r="B1706" i="2"/>
  <c r="B1707" i="2"/>
  <c r="B1708" i="2"/>
  <c r="B1741" i="2"/>
  <c r="B1719" i="2"/>
  <c r="B1663" i="2"/>
  <c r="B1667" i="2"/>
  <c r="B1755" i="2"/>
  <c r="B1746" i="2"/>
  <c r="B1756" i="2"/>
  <c r="B1825" i="2"/>
  <c r="B1757" i="2"/>
  <c r="B1821" i="2"/>
  <c r="B1791" i="2"/>
  <c r="B1801" i="2"/>
  <c r="B1796" i="2"/>
  <c r="B1812" i="2"/>
  <c r="B1753" i="2"/>
  <c r="B1752" i="2"/>
  <c r="B1788" i="2"/>
  <c r="B1826" i="2"/>
  <c r="B1802" i="2"/>
  <c r="B1827" i="2"/>
  <c r="B1747" i="2"/>
  <c r="B1797" i="2"/>
  <c r="B1798" i="2"/>
  <c r="B1742" i="2"/>
  <c r="B1743" i="2"/>
  <c r="B1748" i="2"/>
  <c r="B1817" i="2"/>
  <c r="B1803" i="2"/>
  <c r="B1751" i="2"/>
  <c r="B1807" i="2"/>
  <c r="B1808" i="2"/>
  <c r="B1809" i="2"/>
  <c r="B1810" i="2"/>
  <c r="B1811" i="2"/>
  <c r="B1818" i="2"/>
  <c r="B1819" i="2"/>
  <c r="B1785" i="2"/>
  <c r="B1820" i="2"/>
  <c r="B1758" i="2"/>
  <c r="B1799" i="2"/>
  <c r="B1813" i="2"/>
  <c r="B1822" i="2"/>
  <c r="B1800" i="2"/>
  <c r="B1767" i="2"/>
  <c r="B1804" i="2"/>
  <c r="B1786" i="2"/>
  <c r="B1789" i="2"/>
  <c r="B1768" i="2"/>
  <c r="B1776" i="2"/>
  <c r="B1771" i="2"/>
  <c r="B1772" i="2"/>
  <c r="B1773" i="2"/>
  <c r="B1774" i="2"/>
  <c r="B1775" i="2"/>
  <c r="B1744" i="2"/>
  <c r="B1760" i="2"/>
  <c r="B1764" i="2"/>
  <c r="B1765" i="2"/>
  <c r="B1761" i="2"/>
  <c r="B1762" i="2"/>
  <c r="B1763" i="2"/>
  <c r="B1766" i="2"/>
  <c r="B1777" i="2"/>
  <c r="B1787" i="2"/>
  <c r="B1792" i="2"/>
  <c r="B1790" i="2"/>
  <c r="B1778" i="2"/>
  <c r="B1781" i="2"/>
  <c r="B1782" i="2"/>
  <c r="B1805" i="2"/>
  <c r="B1783" i="2"/>
  <c r="B1823" i="2"/>
  <c r="B1784" i="2"/>
  <c r="B1769" i="2"/>
  <c r="B1824" i="2"/>
  <c r="B1745" i="2"/>
  <c r="B1779" i="2"/>
  <c r="B1770" i="2"/>
  <c r="B1780" i="2"/>
  <c r="B1814" i="2"/>
  <c r="B1759" i="2"/>
  <c r="B1815" i="2"/>
  <c r="B1816" i="2"/>
  <c r="B1749" i="2"/>
  <c r="B1793" i="2"/>
  <c r="B1794" i="2"/>
  <c r="B1795" i="2"/>
  <c r="B1828" i="2"/>
  <c r="B1806" i="2"/>
  <c r="B1750" i="2"/>
  <c r="B1754" i="2"/>
  <c r="B1842" i="2"/>
  <c r="B1833" i="2"/>
  <c r="B1843" i="2"/>
  <c r="B1912" i="2"/>
  <c r="B1844" i="2"/>
  <c r="B1908" i="2"/>
  <c r="B1878" i="2"/>
  <c r="B1888" i="2"/>
  <c r="B1883" i="2"/>
  <c r="B1899" i="2"/>
  <c r="B1840" i="2"/>
  <c r="B1839" i="2"/>
  <c r="B1875" i="2"/>
  <c r="B1913" i="2"/>
  <c r="B1889" i="2"/>
  <c r="B1914" i="2"/>
  <c r="B1834" i="2"/>
  <c r="B1884" i="2"/>
  <c r="B1885" i="2"/>
  <c r="B1829" i="2"/>
  <c r="B1830" i="2"/>
  <c r="B1835" i="2"/>
  <c r="B1904" i="2"/>
  <c r="B1890" i="2"/>
  <c r="B1838" i="2"/>
  <c r="B1894" i="2"/>
  <c r="B1895" i="2"/>
  <c r="B1896" i="2"/>
  <c r="B1897" i="2"/>
  <c r="B1898" i="2"/>
  <c r="B1905" i="2"/>
  <c r="B1906" i="2"/>
  <c r="B1872" i="2"/>
  <c r="B1907" i="2"/>
  <c r="B1845" i="2"/>
  <c r="B1886" i="2"/>
  <c r="B1900" i="2"/>
  <c r="B1909" i="2"/>
  <c r="B1887" i="2"/>
  <c r="B1854" i="2"/>
  <c r="B1891" i="2"/>
  <c r="B1873" i="2"/>
  <c r="B1876" i="2"/>
  <c r="B1855" i="2"/>
  <c r="B1863" i="2"/>
  <c r="B1858" i="2"/>
  <c r="B1859" i="2"/>
  <c r="B1860" i="2"/>
  <c r="B1861" i="2"/>
  <c r="B1862" i="2"/>
  <c r="B1831" i="2"/>
  <c r="B1847" i="2"/>
  <c r="B1851" i="2"/>
  <c r="B1852" i="2"/>
  <c r="B1848" i="2"/>
  <c r="B1849" i="2"/>
  <c r="B1850" i="2"/>
  <c r="B1853" i="2"/>
  <c r="B1864" i="2"/>
  <c r="B1874" i="2"/>
  <c r="B1879" i="2"/>
  <c r="B1877" i="2"/>
  <c r="B1865" i="2"/>
  <c r="B1868" i="2"/>
  <c r="B1869" i="2"/>
  <c r="B1892" i="2"/>
  <c r="B1870" i="2"/>
  <c r="B1910" i="2"/>
  <c r="B1871" i="2"/>
  <c r="B1856" i="2"/>
  <c r="B1911" i="2"/>
  <c r="B1832" i="2"/>
  <c r="B1866" i="2"/>
  <c r="B1857" i="2"/>
  <c r="B1867" i="2"/>
  <c r="B1901" i="2"/>
  <c r="B1846" i="2"/>
  <c r="B1902" i="2"/>
  <c r="B1903" i="2"/>
  <c r="B1836" i="2"/>
  <c r="B1880" i="2"/>
  <c r="B1881" i="2"/>
  <c r="B1882" i="2"/>
  <c r="B1915" i="2"/>
  <c r="B1893" i="2"/>
  <c r="B1837" i="2"/>
  <c r="B1841" i="2"/>
  <c r="B1929" i="2"/>
  <c r="B1920" i="2"/>
  <c r="B1930" i="2"/>
  <c r="B1999" i="2"/>
  <c r="B1931" i="2"/>
  <c r="B1995" i="2"/>
  <c r="B1965" i="2"/>
  <c r="B1975" i="2"/>
  <c r="B1970" i="2"/>
  <c r="B1986" i="2"/>
  <c r="B1927" i="2"/>
  <c r="B1926" i="2"/>
  <c r="B1962" i="2"/>
  <c r="B2000" i="2"/>
  <c r="B1976" i="2"/>
  <c r="B2001" i="2"/>
  <c r="B1921" i="2"/>
  <c r="B1971" i="2"/>
  <c r="B1972" i="2"/>
  <c r="B1916" i="2"/>
  <c r="B1917" i="2"/>
  <c r="B1922" i="2"/>
  <c r="B1991" i="2"/>
  <c r="B1977" i="2"/>
  <c r="B1925" i="2"/>
  <c r="B1981" i="2"/>
  <c r="B1982" i="2"/>
  <c r="B1983" i="2"/>
  <c r="B1984" i="2"/>
  <c r="B1985" i="2"/>
  <c r="B1992" i="2"/>
  <c r="B1993" i="2"/>
  <c r="B1959" i="2"/>
  <c r="B1994" i="2"/>
  <c r="B1932" i="2"/>
  <c r="B1973" i="2"/>
  <c r="B1987" i="2"/>
  <c r="B1996" i="2"/>
  <c r="B1974" i="2"/>
  <c r="B1941" i="2"/>
  <c r="B1978" i="2"/>
  <c r="B1960" i="2"/>
  <c r="B1963" i="2"/>
  <c r="B1942" i="2"/>
  <c r="B1950" i="2"/>
  <c r="B1945" i="2"/>
  <c r="B1946" i="2"/>
  <c r="B1947" i="2"/>
  <c r="B1948" i="2"/>
  <c r="B1949" i="2"/>
  <c r="B1918" i="2"/>
  <c r="B1934" i="2"/>
  <c r="B1938" i="2"/>
  <c r="B1939" i="2"/>
  <c r="B1935" i="2"/>
  <c r="B1936" i="2"/>
  <c r="B1937" i="2"/>
  <c r="B1940" i="2"/>
  <c r="B1951" i="2"/>
  <c r="B1961" i="2"/>
  <c r="B1966" i="2"/>
  <c r="B1964" i="2"/>
  <c r="B1952" i="2"/>
  <c r="B1955" i="2"/>
  <c r="B1956" i="2"/>
  <c r="B1979" i="2"/>
  <c r="B1957" i="2"/>
  <c r="B1997" i="2"/>
  <c r="B1958" i="2"/>
  <c r="B1943" i="2"/>
  <c r="B1998" i="2"/>
  <c r="B1919" i="2"/>
  <c r="B1953" i="2"/>
  <c r="B1944" i="2"/>
  <c r="B1954" i="2"/>
  <c r="B1988" i="2"/>
  <c r="B1933" i="2"/>
  <c r="B1989" i="2"/>
  <c r="B1990" i="2"/>
  <c r="B1923" i="2"/>
  <c r="B1967" i="2"/>
  <c r="B1968" i="2"/>
  <c r="B1969" i="2"/>
  <c r="B2002" i="2"/>
  <c r="B1980" i="2"/>
  <c r="B1924" i="2"/>
  <c r="B1928" i="2"/>
  <c r="B2016" i="2"/>
  <c r="B2007" i="2"/>
  <c r="B2017" i="2"/>
  <c r="B2086" i="2"/>
  <c r="B2018" i="2"/>
  <c r="B2082" i="2"/>
  <c r="B2052" i="2"/>
  <c r="B2062" i="2"/>
  <c r="B2057" i="2"/>
  <c r="B2073" i="2"/>
  <c r="B2014" i="2"/>
  <c r="B2013" i="2"/>
  <c r="B2049" i="2"/>
  <c r="B2087" i="2"/>
  <c r="B2063" i="2"/>
  <c r="B2088" i="2"/>
  <c r="B2008" i="2"/>
  <c r="B2058" i="2"/>
  <c r="B2059" i="2"/>
  <c r="B2003" i="2"/>
  <c r="B2004" i="2"/>
  <c r="B2009" i="2"/>
  <c r="B2078" i="2"/>
  <c r="B2064" i="2"/>
  <c r="B2012" i="2"/>
  <c r="B2068" i="2"/>
  <c r="B2069" i="2"/>
  <c r="B2070" i="2"/>
  <c r="B2071" i="2"/>
  <c r="B2072" i="2"/>
  <c r="B2079" i="2"/>
  <c r="B2080" i="2"/>
  <c r="B2046" i="2"/>
  <c r="B2081" i="2"/>
  <c r="B2019" i="2"/>
  <c r="B2060" i="2"/>
  <c r="B2074" i="2"/>
  <c r="B2083" i="2"/>
  <c r="B2061" i="2"/>
  <c r="B2028" i="2"/>
  <c r="B2065" i="2"/>
  <c r="B2047" i="2"/>
  <c r="B2050" i="2"/>
  <c r="B2029" i="2"/>
  <c r="B2037" i="2"/>
  <c r="B2032" i="2"/>
  <c r="B2033" i="2"/>
  <c r="B2034" i="2"/>
  <c r="B2035" i="2"/>
  <c r="B2036" i="2"/>
  <c r="B2005" i="2"/>
  <c r="B2021" i="2"/>
  <c r="B2025" i="2"/>
  <c r="B2026" i="2"/>
  <c r="B2022" i="2"/>
  <c r="B2023" i="2"/>
  <c r="B2024" i="2"/>
  <c r="B2027" i="2"/>
  <c r="B2038" i="2"/>
  <c r="B2048" i="2"/>
  <c r="B2053" i="2"/>
  <c r="B2051" i="2"/>
  <c r="B2039" i="2"/>
  <c r="B2042" i="2"/>
  <c r="B2043" i="2"/>
  <c r="B2066" i="2"/>
  <c r="B2044" i="2"/>
  <c r="B2084" i="2"/>
  <c r="B2045" i="2"/>
  <c r="B2030" i="2"/>
  <c r="B2085" i="2"/>
  <c r="B2006" i="2"/>
  <c r="B2040" i="2"/>
  <c r="B2031" i="2"/>
  <c r="B2041" i="2"/>
  <c r="B2075" i="2"/>
  <c r="B2020" i="2"/>
  <c r="B2076" i="2"/>
  <c r="B2077" i="2"/>
  <c r="B2010" i="2"/>
  <c r="B2054" i="2"/>
  <c r="B2055" i="2"/>
  <c r="B2056" i="2"/>
  <c r="B2089" i="2"/>
  <c r="B2067" i="2"/>
  <c r="B2011" i="2"/>
  <c r="B2015" i="2"/>
  <c r="B2103" i="2"/>
  <c r="B2094" i="2"/>
  <c r="B2104" i="2"/>
  <c r="B2173" i="2"/>
  <c r="B2105" i="2"/>
  <c r="B2169" i="2"/>
  <c r="B2139" i="2"/>
  <c r="B2149" i="2"/>
  <c r="B2144" i="2"/>
  <c r="B2160" i="2"/>
  <c r="B2101" i="2"/>
  <c r="B2100" i="2"/>
  <c r="B2136" i="2"/>
  <c r="B2174" i="2"/>
  <c r="B2150" i="2"/>
  <c r="B2175" i="2"/>
  <c r="B2095" i="2"/>
  <c r="B2145" i="2"/>
  <c r="B2146" i="2"/>
  <c r="B2090" i="2"/>
  <c r="B2091" i="2"/>
  <c r="B2096" i="2"/>
  <c r="B2165" i="2"/>
  <c r="B2151" i="2"/>
  <c r="B2099" i="2"/>
  <c r="B2155" i="2"/>
  <c r="B2156" i="2"/>
  <c r="B2157" i="2"/>
  <c r="B2158" i="2"/>
  <c r="B2159" i="2"/>
  <c r="B2166" i="2"/>
  <c r="B2167" i="2"/>
  <c r="B2133" i="2"/>
  <c r="B2168" i="2"/>
  <c r="B2106" i="2"/>
  <c r="B2147" i="2"/>
  <c r="B2161" i="2"/>
  <c r="B2170" i="2"/>
  <c r="B2148" i="2"/>
  <c r="B2115" i="2"/>
  <c r="B2152" i="2"/>
  <c r="B2134" i="2"/>
  <c r="B2137" i="2"/>
  <c r="B2116" i="2"/>
  <c r="B2124" i="2"/>
  <c r="B2119" i="2"/>
  <c r="B2120" i="2"/>
  <c r="B2121" i="2"/>
  <c r="B2122" i="2"/>
  <c r="B2123" i="2"/>
  <c r="B2092" i="2"/>
  <c r="B2108" i="2"/>
  <c r="B2112" i="2"/>
  <c r="B2113" i="2"/>
  <c r="B2109" i="2"/>
  <c r="B2110" i="2"/>
  <c r="B2111" i="2"/>
  <c r="B2114" i="2"/>
  <c r="B2125" i="2"/>
  <c r="B2135" i="2"/>
  <c r="B2140" i="2"/>
  <c r="B2138" i="2"/>
  <c r="B2126" i="2"/>
  <c r="B2129" i="2"/>
  <c r="B2130" i="2"/>
  <c r="B2153" i="2"/>
  <c r="B2131" i="2"/>
  <c r="B2171" i="2"/>
  <c r="B2132" i="2"/>
  <c r="B2117" i="2"/>
  <c r="B2172" i="2"/>
  <c r="B2093" i="2"/>
  <c r="B2127" i="2"/>
  <c r="B2118" i="2"/>
  <c r="B2128" i="2"/>
  <c r="B2162" i="2"/>
  <c r="B2107" i="2"/>
  <c r="B2163" i="2"/>
  <c r="B2164" i="2"/>
  <c r="B2097" i="2"/>
  <c r="B2141" i="2"/>
  <c r="B2142" i="2"/>
  <c r="B2143" i="2"/>
  <c r="B2176" i="2"/>
  <c r="B2154" i="2"/>
  <c r="B2098" i="2"/>
  <c r="B2102" i="2"/>
  <c r="B2190" i="2"/>
  <c r="B2181" i="2"/>
  <c r="B2191" i="2"/>
  <c r="B2260" i="2"/>
  <c r="B2192" i="2"/>
  <c r="B2256" i="2"/>
  <c r="B2226" i="2"/>
  <c r="B2236" i="2"/>
  <c r="B2231" i="2"/>
  <c r="B2247" i="2"/>
  <c r="B2188" i="2"/>
  <c r="B2187" i="2"/>
  <c r="B2223" i="2"/>
  <c r="B2261" i="2"/>
  <c r="B2237" i="2"/>
  <c r="B2262" i="2"/>
  <c r="B2182" i="2"/>
  <c r="B2232" i="2"/>
  <c r="B2233" i="2"/>
  <c r="B2177" i="2"/>
  <c r="B2178" i="2"/>
  <c r="B2183" i="2"/>
  <c r="B2252" i="2"/>
  <c r="B2238" i="2"/>
  <c r="B2186" i="2"/>
  <c r="B2242" i="2"/>
  <c r="B2243" i="2"/>
  <c r="B2244" i="2"/>
  <c r="B2245" i="2"/>
  <c r="B2246" i="2"/>
  <c r="B2253" i="2"/>
  <c r="B2254" i="2"/>
  <c r="B2220" i="2"/>
  <c r="B2255" i="2"/>
  <c r="B2193" i="2"/>
  <c r="B2234" i="2"/>
  <c r="B2248" i="2"/>
  <c r="B2257" i="2"/>
  <c r="B2235" i="2"/>
  <c r="B2202" i="2"/>
  <c r="B2239" i="2"/>
  <c r="B2221" i="2"/>
  <c r="B2224" i="2"/>
  <c r="B2203" i="2"/>
  <c r="B2211" i="2"/>
  <c r="B2206" i="2"/>
  <c r="B2207" i="2"/>
  <c r="B2208" i="2"/>
  <c r="B2209" i="2"/>
  <c r="B2210" i="2"/>
  <c r="B2179" i="2"/>
  <c r="B2195" i="2"/>
  <c r="B2199" i="2"/>
  <c r="B2200" i="2"/>
  <c r="B2196" i="2"/>
  <c r="B2197" i="2"/>
  <c r="B2198" i="2"/>
  <c r="B2201" i="2"/>
  <c r="B2212" i="2"/>
  <c r="B2222" i="2"/>
  <c r="B2227" i="2"/>
  <c r="B2225" i="2"/>
  <c r="B2213" i="2"/>
  <c r="B2216" i="2"/>
  <c r="B2217" i="2"/>
  <c r="B2240" i="2"/>
  <c r="B2218" i="2"/>
  <c r="B2258" i="2"/>
  <c r="B2219" i="2"/>
  <c r="B2204" i="2"/>
  <c r="B2259" i="2"/>
  <c r="B2180" i="2"/>
  <c r="B2214" i="2"/>
  <c r="B2205" i="2"/>
  <c r="B2215" i="2"/>
  <c r="B2249" i="2"/>
  <c r="B2194" i="2"/>
  <c r="B2250" i="2"/>
  <c r="B2251" i="2"/>
  <c r="B2184" i="2"/>
  <c r="B2228" i="2"/>
  <c r="B2229" i="2"/>
  <c r="B2230" i="2"/>
  <c r="B2263" i="2"/>
  <c r="B2241" i="2"/>
  <c r="B2185" i="2"/>
  <c r="B2189" i="2"/>
  <c r="B2277" i="2"/>
  <c r="B2268" i="2"/>
  <c r="B2278" i="2"/>
  <c r="B2347" i="2"/>
  <c r="B2279" i="2"/>
  <c r="B2343" i="2"/>
  <c r="B2313" i="2"/>
  <c r="B2323" i="2"/>
  <c r="B2318" i="2"/>
  <c r="B2334" i="2"/>
  <c r="B2275" i="2"/>
  <c r="B2274" i="2"/>
  <c r="B2310" i="2"/>
  <c r="B2348" i="2"/>
  <c r="B2324" i="2"/>
  <c r="B2349" i="2"/>
  <c r="B2269" i="2"/>
  <c r="B2319" i="2"/>
  <c r="B2320" i="2"/>
  <c r="B2264" i="2"/>
  <c r="B2265" i="2"/>
  <c r="B2270" i="2"/>
  <c r="B2339" i="2"/>
  <c r="B2325" i="2"/>
  <c r="B2273" i="2"/>
  <c r="B2329" i="2"/>
  <c r="B2330" i="2"/>
  <c r="B2331" i="2"/>
  <c r="B2332" i="2"/>
  <c r="B2333" i="2"/>
  <c r="B2340" i="2"/>
  <c r="B2341" i="2"/>
  <c r="B2307" i="2"/>
  <c r="B2342" i="2"/>
  <c r="B2280" i="2"/>
  <c r="B2321" i="2"/>
  <c r="B2335" i="2"/>
  <c r="B2344" i="2"/>
  <c r="B2322" i="2"/>
  <c r="B2289" i="2"/>
  <c r="B2326" i="2"/>
  <c r="B2308" i="2"/>
  <c r="B2311" i="2"/>
  <c r="B2290" i="2"/>
  <c r="B2298" i="2"/>
  <c r="B2293" i="2"/>
  <c r="B2294" i="2"/>
  <c r="B2295" i="2"/>
  <c r="B2296" i="2"/>
  <c r="B2297" i="2"/>
  <c r="B2266" i="2"/>
  <c r="B2282" i="2"/>
  <c r="B2286" i="2"/>
  <c r="B2287" i="2"/>
  <c r="B2283" i="2"/>
  <c r="B2284" i="2"/>
  <c r="B2285" i="2"/>
  <c r="B2288" i="2"/>
  <c r="B2299" i="2"/>
  <c r="B2309" i="2"/>
  <c r="B2314" i="2"/>
  <c r="B2312" i="2"/>
  <c r="B2300" i="2"/>
  <c r="B2303" i="2"/>
  <c r="B2304" i="2"/>
  <c r="B2327" i="2"/>
  <c r="B2305" i="2"/>
  <c r="B2345" i="2"/>
  <c r="B2306" i="2"/>
  <c r="B2291" i="2"/>
  <c r="B2346" i="2"/>
  <c r="B2267" i="2"/>
  <c r="B2301" i="2"/>
  <c r="B2292" i="2"/>
  <c r="B2302" i="2"/>
  <c r="B2336" i="2"/>
  <c r="B2281" i="2"/>
  <c r="B2337" i="2"/>
  <c r="B2338" i="2"/>
  <c r="B2271" i="2"/>
  <c r="B2315" i="2"/>
  <c r="B2316" i="2"/>
  <c r="B2317" i="2"/>
  <c r="B2350" i="2"/>
  <c r="B2328" i="2"/>
  <c r="B2272" i="2"/>
  <c r="B2276" i="2"/>
  <c r="B2364" i="2"/>
  <c r="B2355" i="2"/>
  <c r="B2365" i="2"/>
  <c r="B2434" i="2"/>
  <c r="B2366" i="2"/>
  <c r="B2430" i="2"/>
  <c r="B2400" i="2"/>
  <c r="B2410" i="2"/>
  <c r="B2405" i="2"/>
  <c r="B2421" i="2"/>
  <c r="B2362" i="2"/>
  <c r="B2361" i="2"/>
  <c r="B2397" i="2"/>
  <c r="B2435" i="2"/>
  <c r="B2411" i="2"/>
  <c r="B2436" i="2"/>
  <c r="B2356" i="2"/>
  <c r="B2406" i="2"/>
  <c r="B2407" i="2"/>
  <c r="B2351" i="2"/>
  <c r="B2352" i="2"/>
  <c r="B2357" i="2"/>
  <c r="B2426" i="2"/>
  <c r="B2412" i="2"/>
  <c r="B2360" i="2"/>
  <c r="B2416" i="2"/>
  <c r="B2417" i="2"/>
  <c r="B2418" i="2"/>
  <c r="B2419" i="2"/>
  <c r="B2420" i="2"/>
  <c r="B2427" i="2"/>
  <c r="B2428" i="2"/>
  <c r="B2394" i="2"/>
  <c r="B2429" i="2"/>
  <c r="B2367" i="2"/>
  <c r="B2408" i="2"/>
  <c r="B2422" i="2"/>
  <c r="B2431" i="2"/>
  <c r="B2409" i="2"/>
  <c r="B2376" i="2"/>
  <c r="B2413" i="2"/>
  <c r="B2395" i="2"/>
  <c r="B2398" i="2"/>
  <c r="B2377" i="2"/>
  <c r="B2385" i="2"/>
  <c r="B2380" i="2"/>
  <c r="B2381" i="2"/>
  <c r="B2382" i="2"/>
  <c r="B2383" i="2"/>
  <c r="B2384" i="2"/>
  <c r="B2353" i="2"/>
  <c r="B2369" i="2"/>
  <c r="B2373" i="2"/>
  <c r="B2374" i="2"/>
  <c r="B2370" i="2"/>
  <c r="B2371" i="2"/>
  <c r="B2372" i="2"/>
  <c r="B2375" i="2"/>
  <c r="B2386" i="2"/>
  <c r="B2396" i="2"/>
  <c r="B2401" i="2"/>
  <c r="B2399" i="2"/>
  <c r="B2387" i="2"/>
  <c r="B2390" i="2"/>
  <c r="B2391" i="2"/>
  <c r="B2414" i="2"/>
  <c r="B2392" i="2"/>
  <c r="B2432" i="2"/>
  <c r="B2393" i="2"/>
  <c r="B2378" i="2"/>
  <c r="B2433" i="2"/>
  <c r="B2354" i="2"/>
  <c r="B2388" i="2"/>
  <c r="B2379" i="2"/>
  <c r="B2389" i="2"/>
  <c r="B2423" i="2"/>
  <c r="B2368" i="2"/>
  <c r="B2424" i="2"/>
  <c r="B2425" i="2"/>
  <c r="B2358" i="2"/>
  <c r="B2402" i="2"/>
  <c r="B2403" i="2"/>
  <c r="B2404" i="2"/>
  <c r="B2437" i="2"/>
  <c r="B2415" i="2"/>
  <c r="B2359" i="2"/>
  <c r="B2363" i="2"/>
  <c r="B2451" i="2"/>
  <c r="B2442" i="2"/>
  <c r="B2452" i="2"/>
  <c r="B2521" i="2"/>
  <c r="B2453" i="2"/>
  <c r="B2517" i="2"/>
  <c r="B2487" i="2"/>
  <c r="B2497" i="2"/>
  <c r="B2492" i="2"/>
  <c r="B2508" i="2"/>
  <c r="B2449" i="2"/>
  <c r="B2448" i="2"/>
  <c r="B2484" i="2"/>
  <c r="B2522" i="2"/>
  <c r="B2498" i="2"/>
  <c r="B2523" i="2"/>
  <c r="B2443" i="2"/>
  <c r="B2493" i="2"/>
  <c r="B2494" i="2"/>
  <c r="B2438" i="2"/>
  <c r="B2439" i="2"/>
  <c r="B2444" i="2"/>
  <c r="B2513" i="2"/>
  <c r="B2499" i="2"/>
  <c r="B2447" i="2"/>
  <c r="B2503" i="2"/>
  <c r="B2504" i="2"/>
  <c r="B2505" i="2"/>
  <c r="B2506" i="2"/>
  <c r="B2507" i="2"/>
  <c r="B2514" i="2"/>
  <c r="B2515" i="2"/>
  <c r="B2481" i="2"/>
  <c r="B2516" i="2"/>
  <c r="B2454" i="2"/>
  <c r="B2495" i="2"/>
  <c r="B2509" i="2"/>
  <c r="B2518" i="2"/>
  <c r="B2496" i="2"/>
  <c r="B2463" i="2"/>
  <c r="B2500" i="2"/>
  <c r="B2482" i="2"/>
  <c r="B2485" i="2"/>
  <c r="B2464" i="2"/>
  <c r="B2472" i="2"/>
  <c r="B2467" i="2"/>
  <c r="B2468" i="2"/>
  <c r="B2469" i="2"/>
  <c r="B2470" i="2"/>
  <c r="B2471" i="2"/>
  <c r="B2440" i="2"/>
  <c r="B2456" i="2"/>
  <c r="B2460" i="2"/>
  <c r="B2461" i="2"/>
  <c r="B2457" i="2"/>
  <c r="B2458" i="2"/>
  <c r="B2459" i="2"/>
  <c r="B2462" i="2"/>
  <c r="B2473" i="2"/>
  <c r="B2483" i="2"/>
  <c r="B2488" i="2"/>
  <c r="B2486" i="2"/>
  <c r="B2474" i="2"/>
  <c r="B2477" i="2"/>
  <c r="B2478" i="2"/>
  <c r="B2501" i="2"/>
  <c r="B2479" i="2"/>
  <c r="B2519" i="2"/>
  <c r="B2480" i="2"/>
  <c r="B2465" i="2"/>
  <c r="B2520" i="2"/>
  <c r="B2441" i="2"/>
  <c r="B2475" i="2"/>
  <c r="B2466" i="2"/>
  <c r="B2476" i="2"/>
  <c r="B2510" i="2"/>
  <c r="B2455" i="2"/>
  <c r="B2511" i="2"/>
  <c r="B2512" i="2"/>
  <c r="B2445" i="2"/>
  <c r="B2489" i="2"/>
  <c r="B2490" i="2"/>
  <c r="B2491" i="2"/>
  <c r="B2524" i="2"/>
  <c r="B2502" i="2"/>
  <c r="B2446" i="2"/>
  <c r="B2450" i="2"/>
  <c r="B2538" i="2"/>
  <c r="B2529" i="2"/>
  <c r="B2539" i="2"/>
  <c r="B2608" i="2"/>
  <c r="B2540" i="2"/>
  <c r="B2604" i="2"/>
  <c r="B2574" i="2"/>
  <c r="B2584" i="2"/>
  <c r="B2579" i="2"/>
  <c r="B2595" i="2"/>
  <c r="B2536" i="2"/>
  <c r="B2535" i="2"/>
  <c r="B2571" i="2"/>
  <c r="B2609" i="2"/>
  <c r="B2585" i="2"/>
  <c r="B2610" i="2"/>
  <c r="B2530" i="2"/>
  <c r="B2580" i="2"/>
  <c r="B2581" i="2"/>
  <c r="B2525" i="2"/>
  <c r="B2526" i="2"/>
  <c r="B2531" i="2"/>
  <c r="B2600" i="2"/>
  <c r="B2586" i="2"/>
  <c r="B2534" i="2"/>
  <c r="B2590" i="2"/>
  <c r="B2591" i="2"/>
  <c r="B2592" i="2"/>
  <c r="B2593" i="2"/>
  <c r="B2594" i="2"/>
  <c r="B2601" i="2"/>
  <c r="B2602" i="2"/>
  <c r="B2568" i="2"/>
  <c r="B2603" i="2"/>
  <c r="B2541" i="2"/>
  <c r="B2582" i="2"/>
  <c r="B2596" i="2"/>
  <c r="B2605" i="2"/>
  <c r="B2583" i="2"/>
  <c r="B2550" i="2"/>
  <c r="B2587" i="2"/>
  <c r="B2569" i="2"/>
  <c r="B2572" i="2"/>
  <c r="B2551" i="2"/>
  <c r="B2559" i="2"/>
  <c r="B2554" i="2"/>
  <c r="B2555" i="2"/>
  <c r="B2556" i="2"/>
  <c r="B2557" i="2"/>
  <c r="B2558" i="2"/>
  <c r="B2527" i="2"/>
  <c r="B2543" i="2"/>
  <c r="B2547" i="2"/>
  <c r="B2548" i="2"/>
  <c r="B2544" i="2"/>
  <c r="B2545" i="2"/>
  <c r="B2546" i="2"/>
  <c r="B2549" i="2"/>
  <c r="B2560" i="2"/>
  <c r="B2570" i="2"/>
  <c r="B2575" i="2"/>
  <c r="B2573" i="2"/>
  <c r="B2561" i="2"/>
  <c r="B2564" i="2"/>
  <c r="B2565" i="2"/>
  <c r="B2588" i="2"/>
  <c r="B2566" i="2"/>
  <c r="B2606" i="2"/>
  <c r="B2567" i="2"/>
  <c r="B2552" i="2"/>
  <c r="B2607" i="2"/>
  <c r="B2528" i="2"/>
  <c r="B2562" i="2"/>
  <c r="B2553" i="2"/>
  <c r="B2563" i="2"/>
  <c r="B2597" i="2"/>
  <c r="B2542" i="2"/>
  <c r="B2598" i="2"/>
  <c r="B2599" i="2"/>
  <c r="B2532" i="2"/>
  <c r="B2576" i="2"/>
  <c r="B2577" i="2"/>
  <c r="B2578" i="2"/>
  <c r="B2611" i="2"/>
  <c r="B2589" i="2"/>
  <c r="B2533" i="2"/>
  <c r="B2537" i="2"/>
  <c r="B2625" i="2"/>
  <c r="B2616" i="2"/>
  <c r="B2626" i="2"/>
  <c r="B2695" i="2"/>
  <c r="B2627" i="2"/>
  <c r="B2691" i="2"/>
  <c r="B2661" i="2"/>
  <c r="B2671" i="2"/>
  <c r="B2666" i="2"/>
  <c r="B2682" i="2"/>
  <c r="B2623" i="2"/>
  <c r="B2622" i="2"/>
  <c r="B2658" i="2"/>
  <c r="B2696" i="2"/>
  <c r="B2672" i="2"/>
  <c r="B2697" i="2"/>
  <c r="B2617" i="2"/>
  <c r="B2667" i="2"/>
  <c r="B2668" i="2"/>
  <c r="B2612" i="2"/>
  <c r="B2613" i="2"/>
  <c r="B2618" i="2"/>
  <c r="B2687" i="2"/>
  <c r="B2673" i="2"/>
  <c r="B2621" i="2"/>
  <c r="B2677" i="2"/>
  <c r="B2678" i="2"/>
  <c r="B2679" i="2"/>
  <c r="B2680" i="2"/>
  <c r="B2681" i="2"/>
  <c r="B2688" i="2"/>
  <c r="B2689" i="2"/>
  <c r="B2655" i="2"/>
  <c r="B2690" i="2"/>
  <c r="B2628" i="2"/>
  <c r="B2669" i="2"/>
  <c r="B2683" i="2"/>
  <c r="B2692" i="2"/>
  <c r="B2670" i="2"/>
  <c r="B2637" i="2"/>
  <c r="B2674" i="2"/>
  <c r="B2656" i="2"/>
  <c r="B2659" i="2"/>
  <c r="B2638" i="2"/>
  <c r="B2646" i="2"/>
  <c r="B2641" i="2"/>
  <c r="B2642" i="2"/>
  <c r="B2643" i="2"/>
  <c r="B2644" i="2"/>
  <c r="B2645" i="2"/>
  <c r="B2614" i="2"/>
  <c r="B2630" i="2"/>
  <c r="B2634" i="2"/>
  <c r="B2635" i="2"/>
  <c r="B2631" i="2"/>
  <c r="B2632" i="2"/>
  <c r="B2633" i="2"/>
  <c r="B2636" i="2"/>
  <c r="B2647" i="2"/>
  <c r="B2657" i="2"/>
  <c r="B2662" i="2"/>
  <c r="B2660" i="2"/>
  <c r="B2648" i="2"/>
  <c r="B2651" i="2"/>
  <c r="B2652" i="2"/>
  <c r="B2675" i="2"/>
  <c r="B2653" i="2"/>
  <c r="B2693" i="2"/>
  <c r="B2654" i="2"/>
  <c r="B2639" i="2"/>
  <c r="B2694" i="2"/>
  <c r="B2615" i="2"/>
  <c r="B2649" i="2"/>
  <c r="B2640" i="2"/>
  <c r="B2650" i="2"/>
  <c r="B2684" i="2"/>
  <c r="B2629" i="2"/>
  <c r="B2685" i="2"/>
  <c r="B2686" i="2"/>
  <c r="B2619" i="2"/>
  <c r="B2663" i="2"/>
  <c r="B2664" i="2"/>
  <c r="B2665" i="2"/>
  <c r="B2698" i="2"/>
  <c r="B2676" i="2"/>
  <c r="B2620" i="2"/>
  <c r="B2624" i="2"/>
  <c r="B2712" i="2"/>
  <c r="B2703" i="2"/>
  <c r="B2713" i="2"/>
  <c r="B2782" i="2"/>
  <c r="B2714" i="2"/>
  <c r="B2778" i="2"/>
  <c r="B2748" i="2"/>
  <c r="B2758" i="2"/>
  <c r="B2753" i="2"/>
  <c r="B2769" i="2"/>
  <c r="B2710" i="2"/>
  <c r="B2709" i="2"/>
  <c r="B2745" i="2"/>
  <c r="B2783" i="2"/>
  <c r="B2759" i="2"/>
  <c r="B2784" i="2"/>
  <c r="B2704" i="2"/>
  <c r="B2754" i="2"/>
  <c r="B2755" i="2"/>
  <c r="B2699" i="2"/>
  <c r="B2700" i="2"/>
  <c r="B2705" i="2"/>
  <c r="B2774" i="2"/>
  <c r="B2760" i="2"/>
  <c r="B2708" i="2"/>
  <c r="B2764" i="2"/>
  <c r="B2765" i="2"/>
  <c r="B2766" i="2"/>
  <c r="B2767" i="2"/>
  <c r="B2768" i="2"/>
  <c r="B2775" i="2"/>
  <c r="B2776" i="2"/>
  <c r="B2742" i="2"/>
  <c r="B2777" i="2"/>
  <c r="B2715" i="2"/>
  <c r="B2756" i="2"/>
  <c r="B2770" i="2"/>
  <c r="B2779" i="2"/>
  <c r="B2757" i="2"/>
  <c r="B2724" i="2"/>
  <c r="B2761" i="2"/>
  <c r="B2743" i="2"/>
  <c r="B2746" i="2"/>
  <c r="B2725" i="2"/>
  <c r="B2733" i="2"/>
  <c r="B2728" i="2"/>
  <c r="B2729" i="2"/>
  <c r="B2730" i="2"/>
  <c r="B2731" i="2"/>
  <c r="B2732" i="2"/>
  <c r="B2701" i="2"/>
  <c r="B2717" i="2"/>
  <c r="B2721" i="2"/>
  <c r="B2722" i="2"/>
  <c r="B2718" i="2"/>
  <c r="B2719" i="2"/>
  <c r="B2720" i="2"/>
  <c r="B2723" i="2"/>
  <c r="B2734" i="2"/>
  <c r="B2744" i="2"/>
  <c r="B2749" i="2"/>
  <c r="B2747" i="2"/>
  <c r="B2735" i="2"/>
  <c r="B2738" i="2"/>
  <c r="B2739" i="2"/>
  <c r="B2762" i="2"/>
  <c r="B2740" i="2"/>
  <c r="B2780" i="2"/>
  <c r="B2741" i="2"/>
  <c r="B2726" i="2"/>
  <c r="B2781" i="2"/>
  <c r="B2702" i="2"/>
  <c r="B2736" i="2"/>
  <c r="B2727" i="2"/>
  <c r="B2737" i="2"/>
  <c r="B2771" i="2"/>
  <c r="B2716" i="2"/>
  <c r="B2772" i="2"/>
  <c r="B2773" i="2"/>
  <c r="B2706" i="2"/>
  <c r="B2750" i="2"/>
  <c r="B2751" i="2"/>
  <c r="B2752" i="2"/>
  <c r="B2785" i="2"/>
  <c r="B2763" i="2"/>
  <c r="B2707" i="2"/>
  <c r="B2711" i="2"/>
  <c r="B2799" i="2"/>
  <c r="B2790" i="2"/>
  <c r="B2800" i="2"/>
  <c r="B2869" i="2"/>
  <c r="B2801" i="2"/>
  <c r="B2865" i="2"/>
  <c r="B2835" i="2"/>
  <c r="B2845" i="2"/>
  <c r="B2840" i="2"/>
  <c r="B2856" i="2"/>
  <c r="B2797" i="2"/>
  <c r="B2796" i="2"/>
  <c r="B2832" i="2"/>
  <c r="B2870" i="2"/>
  <c r="B2846" i="2"/>
  <c r="B2871" i="2"/>
  <c r="B2791" i="2"/>
  <c r="B2841" i="2"/>
  <c r="B2842" i="2"/>
  <c r="B2786" i="2"/>
  <c r="B2787" i="2"/>
  <c r="B2792" i="2"/>
  <c r="B2861" i="2"/>
  <c r="B2847" i="2"/>
  <c r="B2795" i="2"/>
  <c r="B2851" i="2"/>
  <c r="B2852" i="2"/>
  <c r="B2853" i="2"/>
  <c r="B2854" i="2"/>
  <c r="B2855" i="2"/>
  <c r="B2862" i="2"/>
  <c r="B2863" i="2"/>
  <c r="B2829" i="2"/>
  <c r="B2864" i="2"/>
  <c r="B2802" i="2"/>
  <c r="B2843" i="2"/>
  <c r="B2857" i="2"/>
  <c r="B2866" i="2"/>
  <c r="B2844" i="2"/>
  <c r="B2811" i="2"/>
  <c r="B2848" i="2"/>
  <c r="B2830" i="2"/>
  <c r="B2833" i="2"/>
  <c r="B2812" i="2"/>
  <c r="B2820" i="2"/>
  <c r="B2815" i="2"/>
  <c r="B2816" i="2"/>
  <c r="B2817" i="2"/>
  <c r="B2818" i="2"/>
  <c r="B2819" i="2"/>
  <c r="B2788" i="2"/>
  <c r="B2804" i="2"/>
  <c r="B2808" i="2"/>
  <c r="B2809" i="2"/>
  <c r="B2805" i="2"/>
  <c r="B2806" i="2"/>
  <c r="B2807" i="2"/>
  <c r="B2810" i="2"/>
  <c r="B2821" i="2"/>
  <c r="B2831" i="2"/>
  <c r="B2836" i="2"/>
  <c r="B2834" i="2"/>
  <c r="B2822" i="2"/>
  <c r="B2825" i="2"/>
  <c r="B2826" i="2"/>
  <c r="B2849" i="2"/>
  <c r="B2827" i="2"/>
  <c r="B2867" i="2"/>
  <c r="B2828" i="2"/>
  <c r="B2813" i="2"/>
  <c r="B2868" i="2"/>
  <c r="B2789" i="2"/>
  <c r="B2823" i="2"/>
  <c r="B2814" i="2"/>
  <c r="B2824" i="2"/>
  <c r="B2858" i="2"/>
  <c r="B2803" i="2"/>
  <c r="B2859" i="2"/>
  <c r="B2860" i="2"/>
  <c r="B2793" i="2"/>
  <c r="B2837" i="2"/>
  <c r="B2838" i="2"/>
  <c r="B2839" i="2"/>
  <c r="B2872" i="2"/>
  <c r="B2850" i="2"/>
  <c r="B2794" i="2"/>
  <c r="B2798" i="2"/>
  <c r="B2886" i="2"/>
  <c r="B2877" i="2"/>
  <c r="B2887" i="2"/>
  <c r="B2956" i="2"/>
  <c r="B2888" i="2"/>
  <c r="B2952" i="2"/>
  <c r="B2922" i="2"/>
  <c r="B2932" i="2"/>
  <c r="B2927" i="2"/>
  <c r="B2943" i="2"/>
  <c r="B2884" i="2"/>
  <c r="B2883" i="2"/>
  <c r="B2919" i="2"/>
  <c r="B2957" i="2"/>
  <c r="B2933" i="2"/>
  <c r="B2958" i="2"/>
  <c r="B2878" i="2"/>
  <c r="B2928" i="2"/>
  <c r="B2929" i="2"/>
  <c r="B2873" i="2"/>
  <c r="B2874" i="2"/>
  <c r="B2879" i="2"/>
  <c r="B2948" i="2"/>
  <c r="B2934" i="2"/>
  <c r="B2882" i="2"/>
  <c r="B2938" i="2"/>
  <c r="B2939" i="2"/>
  <c r="B2940" i="2"/>
  <c r="B2941" i="2"/>
  <c r="B2942" i="2"/>
  <c r="B2949" i="2"/>
  <c r="B2950" i="2"/>
  <c r="B2916" i="2"/>
  <c r="B2951" i="2"/>
  <c r="B2889" i="2"/>
  <c r="B2930" i="2"/>
  <c r="B2944" i="2"/>
  <c r="B2953" i="2"/>
  <c r="B2931" i="2"/>
  <c r="B2898" i="2"/>
  <c r="B2935" i="2"/>
  <c r="B2917" i="2"/>
  <c r="B2920" i="2"/>
  <c r="B2899" i="2"/>
  <c r="B2907" i="2"/>
  <c r="B2902" i="2"/>
  <c r="B2903" i="2"/>
  <c r="B2904" i="2"/>
  <c r="B2905" i="2"/>
  <c r="B2906" i="2"/>
  <c r="B2875" i="2"/>
  <c r="B2891" i="2"/>
  <c r="B2895" i="2"/>
  <c r="B2896" i="2"/>
  <c r="B2892" i="2"/>
  <c r="B2893" i="2"/>
  <c r="B2894" i="2"/>
  <c r="B2897" i="2"/>
  <c r="B2908" i="2"/>
  <c r="B2918" i="2"/>
  <c r="B2923" i="2"/>
  <c r="B2921" i="2"/>
  <c r="B2909" i="2"/>
  <c r="B2912" i="2"/>
  <c r="B2913" i="2"/>
  <c r="B2936" i="2"/>
  <c r="B2914" i="2"/>
  <c r="B2954" i="2"/>
  <c r="B2915" i="2"/>
  <c r="B2900" i="2"/>
  <c r="B2955" i="2"/>
  <c r="B2876" i="2"/>
  <c r="B2910" i="2"/>
  <c r="B2901" i="2"/>
  <c r="B2911" i="2"/>
  <c r="B2945" i="2"/>
  <c r="B2890" i="2"/>
  <c r="B2946" i="2"/>
  <c r="B2947" i="2"/>
  <c r="B2880" i="2"/>
  <c r="B2924" i="2"/>
  <c r="B2925" i="2"/>
  <c r="B2926" i="2"/>
  <c r="B2959" i="2"/>
  <c r="B2937" i="2"/>
  <c r="B2881" i="2"/>
  <c r="B2885" i="2"/>
  <c r="B2973" i="2"/>
  <c r="B2964" i="2"/>
  <c r="B2974" i="2"/>
  <c r="B3043" i="2"/>
  <c r="B2975" i="2"/>
  <c r="B3039" i="2"/>
  <c r="B3009" i="2"/>
  <c r="B3019" i="2"/>
  <c r="B3014" i="2"/>
  <c r="B3030" i="2"/>
  <c r="B2971" i="2"/>
  <c r="B2970" i="2"/>
  <c r="B3006" i="2"/>
  <c r="B3044" i="2"/>
  <c r="B3020" i="2"/>
  <c r="B3045" i="2"/>
  <c r="B2965" i="2"/>
  <c r="B3015" i="2"/>
  <c r="B3016" i="2"/>
  <c r="B2960" i="2"/>
  <c r="B2961" i="2"/>
  <c r="B2966" i="2"/>
  <c r="B3035" i="2"/>
  <c r="B3021" i="2"/>
  <c r="B2969" i="2"/>
  <c r="B3025" i="2"/>
  <c r="B3026" i="2"/>
  <c r="B3027" i="2"/>
  <c r="B3028" i="2"/>
  <c r="B3029" i="2"/>
  <c r="B3036" i="2"/>
  <c r="B3037" i="2"/>
  <c r="B3003" i="2"/>
  <c r="B3038" i="2"/>
  <c r="B2976" i="2"/>
  <c r="B3017" i="2"/>
  <c r="B3031" i="2"/>
  <c r="B3040" i="2"/>
  <c r="B3018" i="2"/>
  <c r="B2985" i="2"/>
  <c r="B3022" i="2"/>
  <c r="B3004" i="2"/>
  <c r="B3007" i="2"/>
  <c r="B2986" i="2"/>
  <c r="B2994" i="2"/>
  <c r="B2989" i="2"/>
  <c r="B2990" i="2"/>
  <c r="B2991" i="2"/>
  <c r="B2992" i="2"/>
  <c r="B2993" i="2"/>
  <c r="B2962" i="2"/>
  <c r="B2978" i="2"/>
  <c r="B2982" i="2"/>
  <c r="B2983" i="2"/>
  <c r="B2979" i="2"/>
  <c r="B2980" i="2"/>
  <c r="B2981" i="2"/>
  <c r="B2984" i="2"/>
  <c r="B2995" i="2"/>
  <c r="B3005" i="2"/>
  <c r="B3010" i="2"/>
  <c r="B3008" i="2"/>
  <c r="B2996" i="2"/>
  <c r="B2999" i="2"/>
  <c r="B3000" i="2"/>
  <c r="B3023" i="2"/>
  <c r="B3001" i="2"/>
  <c r="B3041" i="2"/>
  <c r="B3002" i="2"/>
  <c r="B2987" i="2"/>
  <c r="B3042" i="2"/>
  <c r="B2963" i="2"/>
  <c r="B2997" i="2"/>
  <c r="B2988" i="2"/>
  <c r="B2998" i="2"/>
  <c r="B3032" i="2"/>
  <c r="B2977" i="2"/>
  <c r="B3033" i="2"/>
  <c r="B3034" i="2"/>
  <c r="B2967" i="2"/>
  <c r="B3011" i="2"/>
  <c r="B3012" i="2"/>
  <c r="B3013" i="2"/>
  <c r="B3046" i="2"/>
  <c r="B3024" i="2"/>
  <c r="B2968" i="2"/>
  <c r="B2972" i="2"/>
  <c r="B3060" i="2"/>
  <c r="B3051" i="2"/>
  <c r="B3061" i="2"/>
  <c r="B3130" i="2"/>
  <c r="B3062" i="2"/>
  <c r="B3126" i="2"/>
  <c r="B3096" i="2"/>
  <c r="B3106" i="2"/>
  <c r="B3101" i="2"/>
  <c r="B3117" i="2"/>
  <c r="B3058" i="2"/>
  <c r="B3057" i="2"/>
  <c r="B3093" i="2"/>
  <c r="B3131" i="2"/>
  <c r="B3107" i="2"/>
  <c r="B3132" i="2"/>
  <c r="B3052" i="2"/>
  <c r="B3102" i="2"/>
  <c r="B3103" i="2"/>
  <c r="B3047" i="2"/>
  <c r="B3048" i="2"/>
  <c r="B3053" i="2"/>
  <c r="B3122" i="2"/>
  <c r="B3108" i="2"/>
  <c r="B3056" i="2"/>
  <c r="B3112" i="2"/>
  <c r="B3113" i="2"/>
  <c r="B3114" i="2"/>
  <c r="B3115" i="2"/>
  <c r="B3116" i="2"/>
  <c r="B3123" i="2"/>
  <c r="B3124" i="2"/>
  <c r="B3090" i="2"/>
  <c r="B3125" i="2"/>
  <c r="B3063" i="2"/>
  <c r="B3104" i="2"/>
  <c r="B3118" i="2"/>
  <c r="B3127" i="2"/>
  <c r="B3105" i="2"/>
  <c r="B3072" i="2"/>
  <c r="B3109" i="2"/>
  <c r="B3091" i="2"/>
  <c r="B3094" i="2"/>
  <c r="B3073" i="2"/>
  <c r="B3081" i="2"/>
  <c r="B3076" i="2"/>
  <c r="B3077" i="2"/>
  <c r="B3078" i="2"/>
  <c r="B3079" i="2"/>
  <c r="B3080" i="2"/>
  <c r="B3049" i="2"/>
  <c r="B3065" i="2"/>
  <c r="B3069" i="2"/>
  <c r="B3070" i="2"/>
  <c r="B3066" i="2"/>
  <c r="B3067" i="2"/>
  <c r="B3068" i="2"/>
  <c r="B3071" i="2"/>
  <c r="B3082" i="2"/>
  <c r="B3092" i="2"/>
  <c r="B3097" i="2"/>
  <c r="B3095" i="2"/>
  <c r="B3083" i="2"/>
  <c r="B3086" i="2"/>
  <c r="B3087" i="2"/>
  <c r="B3110" i="2"/>
  <c r="B3088" i="2"/>
  <c r="B3128" i="2"/>
  <c r="B3089" i="2"/>
  <c r="B3074" i="2"/>
  <c r="B3129" i="2"/>
  <c r="B3050" i="2"/>
  <c r="B3084" i="2"/>
  <c r="B3075" i="2"/>
  <c r="B3085" i="2"/>
  <c r="B3119" i="2"/>
  <c r="B3064" i="2"/>
  <c r="B3120" i="2"/>
  <c r="B3121" i="2"/>
  <c r="B3054" i="2"/>
  <c r="B3098" i="2"/>
  <c r="B3099" i="2"/>
  <c r="B3100" i="2"/>
  <c r="B3133" i="2"/>
  <c r="B3111" i="2"/>
  <c r="B3055" i="2"/>
  <c r="B3059" i="2"/>
  <c r="B3147" i="2"/>
  <c r="B3138" i="2"/>
  <c r="B3148" i="2"/>
  <c r="B3217" i="2"/>
  <c r="B3149" i="2"/>
  <c r="B3213" i="2"/>
  <c r="B3183" i="2"/>
  <c r="B3193" i="2"/>
  <c r="B3188" i="2"/>
  <c r="B3204" i="2"/>
  <c r="B3145" i="2"/>
  <c r="B3144" i="2"/>
  <c r="B3180" i="2"/>
  <c r="B3218" i="2"/>
  <c r="B3194" i="2"/>
  <c r="B3219" i="2"/>
  <c r="B3139" i="2"/>
  <c r="B3189" i="2"/>
  <c r="B3190" i="2"/>
  <c r="B3134" i="2"/>
  <c r="B3135" i="2"/>
  <c r="B3140" i="2"/>
  <c r="B3209" i="2"/>
  <c r="B3195" i="2"/>
  <c r="B3143" i="2"/>
  <c r="B3199" i="2"/>
  <c r="B3200" i="2"/>
  <c r="B3201" i="2"/>
  <c r="B3202" i="2"/>
  <c r="B3203" i="2"/>
  <c r="B3210" i="2"/>
  <c r="B3211" i="2"/>
  <c r="B3177" i="2"/>
  <c r="B3212" i="2"/>
  <c r="B3150" i="2"/>
  <c r="B3191" i="2"/>
  <c r="B3205" i="2"/>
  <c r="B3214" i="2"/>
  <c r="B3192" i="2"/>
  <c r="B3159" i="2"/>
  <c r="B3196" i="2"/>
  <c r="B3178" i="2"/>
  <c r="B3181" i="2"/>
  <c r="B3160" i="2"/>
  <c r="B3168" i="2"/>
  <c r="B3163" i="2"/>
  <c r="B3164" i="2"/>
  <c r="B3165" i="2"/>
  <c r="B3166" i="2"/>
  <c r="B3167" i="2"/>
  <c r="B3136" i="2"/>
  <c r="B3152" i="2"/>
  <c r="B3156" i="2"/>
  <c r="B3157" i="2"/>
  <c r="B3153" i="2"/>
  <c r="B3154" i="2"/>
  <c r="B3155" i="2"/>
  <c r="B3158" i="2"/>
  <c r="B3169" i="2"/>
  <c r="B3179" i="2"/>
  <c r="B3184" i="2"/>
  <c r="B3182" i="2"/>
  <c r="B3170" i="2"/>
  <c r="B3173" i="2"/>
  <c r="B3174" i="2"/>
  <c r="B3197" i="2"/>
  <c r="B3175" i="2"/>
  <c r="B3215" i="2"/>
  <c r="B3176" i="2"/>
  <c r="B3161" i="2"/>
  <c r="B3216" i="2"/>
  <c r="B3137" i="2"/>
  <c r="B3171" i="2"/>
  <c r="B3162" i="2"/>
  <c r="B3172" i="2"/>
  <c r="B3206" i="2"/>
  <c r="B3151" i="2"/>
  <c r="B3207" i="2"/>
  <c r="B3208" i="2"/>
  <c r="B3141" i="2"/>
  <c r="B3185" i="2"/>
  <c r="B3186" i="2"/>
  <c r="B3187" i="2"/>
  <c r="B3220" i="2"/>
  <c r="B3198" i="2"/>
  <c r="B3142" i="2"/>
  <c r="B3146" i="2"/>
  <c r="B3234" i="2"/>
  <c r="B3225" i="2"/>
  <c r="B3235" i="2"/>
  <c r="B3304" i="2"/>
  <c r="B3236" i="2"/>
  <c r="B3300" i="2"/>
  <c r="B3270" i="2"/>
  <c r="B3280" i="2"/>
  <c r="B3275" i="2"/>
  <c r="B3291" i="2"/>
  <c r="B3232" i="2"/>
  <c r="B3231" i="2"/>
  <c r="B3267" i="2"/>
  <c r="B3305" i="2"/>
  <c r="B3281" i="2"/>
  <c r="B3306" i="2"/>
  <c r="B3226" i="2"/>
  <c r="B3276" i="2"/>
  <c r="B3277" i="2"/>
  <c r="B3221" i="2"/>
  <c r="B3222" i="2"/>
  <c r="B3227" i="2"/>
  <c r="B3296" i="2"/>
  <c r="B3282" i="2"/>
  <c r="B3230" i="2"/>
  <c r="B3286" i="2"/>
  <c r="B3287" i="2"/>
  <c r="B3288" i="2"/>
  <c r="B3289" i="2"/>
  <c r="B3290" i="2"/>
  <c r="B3297" i="2"/>
  <c r="B3298" i="2"/>
  <c r="B3264" i="2"/>
  <c r="B3299" i="2"/>
  <c r="B3237" i="2"/>
  <c r="B3278" i="2"/>
  <c r="B3292" i="2"/>
  <c r="B3301" i="2"/>
  <c r="B3279" i="2"/>
  <c r="B3246" i="2"/>
  <c r="B3283" i="2"/>
  <c r="B3265" i="2"/>
  <c r="B3268" i="2"/>
  <c r="B3247" i="2"/>
  <c r="B3255" i="2"/>
  <c r="B3250" i="2"/>
  <c r="B3251" i="2"/>
  <c r="B3252" i="2"/>
  <c r="B3253" i="2"/>
  <c r="B3254" i="2"/>
  <c r="B3223" i="2"/>
  <c r="B3239" i="2"/>
  <c r="B3243" i="2"/>
  <c r="B3244" i="2"/>
  <c r="B3240" i="2"/>
  <c r="B3241" i="2"/>
  <c r="B3242" i="2"/>
  <c r="B3245" i="2"/>
  <c r="B3256" i="2"/>
  <c r="B3266" i="2"/>
  <c r="B3271" i="2"/>
  <c r="B3269" i="2"/>
  <c r="B3257" i="2"/>
  <c r="B3260" i="2"/>
  <c r="B3261" i="2"/>
  <c r="B3284" i="2"/>
  <c r="B3262" i="2"/>
  <c r="B3302" i="2"/>
  <c r="B3263" i="2"/>
  <c r="B3248" i="2"/>
  <c r="B3303" i="2"/>
  <c r="B3224" i="2"/>
  <c r="B3258" i="2"/>
  <c r="B3249" i="2"/>
  <c r="B3259" i="2"/>
  <c r="B3293" i="2"/>
  <c r="B3238" i="2"/>
  <c r="B3294" i="2"/>
  <c r="B3295" i="2"/>
  <c r="B3228" i="2"/>
  <c r="B3272" i="2"/>
  <c r="B3273" i="2"/>
  <c r="B3274" i="2"/>
  <c r="B3307" i="2"/>
  <c r="B3285" i="2"/>
  <c r="B3229" i="2"/>
  <c r="B3233" i="2"/>
  <c r="B3321" i="2"/>
  <c r="B3312" i="2"/>
  <c r="B3322" i="2"/>
  <c r="B3391" i="2"/>
  <c r="B3323" i="2"/>
  <c r="B3387" i="2"/>
  <c r="B3357" i="2"/>
  <c r="B3367" i="2"/>
  <c r="B3362" i="2"/>
  <c r="B3378" i="2"/>
  <c r="B3319" i="2"/>
  <c r="B3318" i="2"/>
  <c r="B3354" i="2"/>
  <c r="B3392" i="2"/>
  <c r="B3368" i="2"/>
  <c r="B3393" i="2"/>
  <c r="B3313" i="2"/>
  <c r="B3363" i="2"/>
  <c r="B3364" i="2"/>
  <c r="B3308" i="2"/>
  <c r="B3309" i="2"/>
  <c r="B3314" i="2"/>
  <c r="B3383" i="2"/>
  <c r="B3369" i="2"/>
  <c r="B3317" i="2"/>
  <c r="B3373" i="2"/>
  <c r="B3374" i="2"/>
  <c r="B3375" i="2"/>
  <c r="B3376" i="2"/>
  <c r="B3377" i="2"/>
  <c r="B3384" i="2"/>
  <c r="B3385" i="2"/>
  <c r="B3351" i="2"/>
  <c r="B3386" i="2"/>
  <c r="B3324" i="2"/>
  <c r="B3365" i="2"/>
  <c r="B3379" i="2"/>
  <c r="B3388" i="2"/>
  <c r="B3366" i="2"/>
  <c r="B3333" i="2"/>
  <c r="B3370" i="2"/>
  <c r="B3352" i="2"/>
  <c r="B3355" i="2"/>
  <c r="B3334" i="2"/>
  <c r="B3342" i="2"/>
  <c r="B3337" i="2"/>
  <c r="B3338" i="2"/>
  <c r="B3339" i="2"/>
  <c r="B3340" i="2"/>
  <c r="B3341" i="2"/>
  <c r="B3310" i="2"/>
  <c r="B3326" i="2"/>
  <c r="B3330" i="2"/>
  <c r="B3331" i="2"/>
  <c r="B3327" i="2"/>
  <c r="B3328" i="2"/>
  <c r="B3329" i="2"/>
  <c r="B3332" i="2"/>
  <c r="B3343" i="2"/>
  <c r="B3353" i="2"/>
  <c r="B3358" i="2"/>
  <c r="B3356" i="2"/>
  <c r="B3344" i="2"/>
  <c r="B3347" i="2"/>
  <c r="B3348" i="2"/>
  <c r="B3371" i="2"/>
  <c r="B3349" i="2"/>
  <c r="B3389" i="2"/>
  <c r="B3350" i="2"/>
  <c r="B3335" i="2"/>
  <c r="B3390" i="2"/>
  <c r="B3311" i="2"/>
  <c r="B3345" i="2"/>
  <c r="B3336" i="2"/>
  <c r="B3346" i="2"/>
  <c r="B3380" i="2"/>
  <c r="B3325" i="2"/>
  <c r="B3381" i="2"/>
  <c r="B3382" i="2"/>
  <c r="B3315" i="2"/>
  <c r="B3359" i="2"/>
  <c r="B3360" i="2"/>
  <c r="B3361" i="2"/>
  <c r="B3394" i="2"/>
  <c r="B3372" i="2"/>
  <c r="B3316" i="2"/>
  <c r="B3320" i="2"/>
  <c r="B3408" i="2"/>
  <c r="B3399" i="2"/>
  <c r="B3409" i="2"/>
  <c r="B3478" i="2"/>
  <c r="B3410" i="2"/>
  <c r="B3474" i="2"/>
  <c r="B3444" i="2"/>
  <c r="B3454" i="2"/>
  <c r="B3449" i="2"/>
  <c r="B3465" i="2"/>
  <c r="B3406" i="2"/>
  <c r="B3405" i="2"/>
  <c r="B3441" i="2"/>
  <c r="B3479" i="2"/>
  <c r="B3455" i="2"/>
  <c r="B3480" i="2"/>
  <c r="B3400" i="2"/>
  <c r="B3450" i="2"/>
  <c r="B3451" i="2"/>
  <c r="B3395" i="2"/>
  <c r="B3396" i="2"/>
  <c r="B3401" i="2"/>
  <c r="B3470" i="2"/>
  <c r="B3456" i="2"/>
  <c r="B3404" i="2"/>
  <c r="B3460" i="2"/>
  <c r="B3461" i="2"/>
  <c r="B3462" i="2"/>
  <c r="B3463" i="2"/>
  <c r="B3464" i="2"/>
  <c r="B3471" i="2"/>
  <c r="B3472" i="2"/>
  <c r="B3438" i="2"/>
  <c r="B3473" i="2"/>
  <c r="B3411" i="2"/>
  <c r="B3452" i="2"/>
  <c r="B3466" i="2"/>
  <c r="B3475" i="2"/>
  <c r="B3453" i="2"/>
  <c r="B3420" i="2"/>
  <c r="B3457" i="2"/>
  <c r="B3439" i="2"/>
  <c r="B3442" i="2"/>
  <c r="B3421" i="2"/>
  <c r="B3429" i="2"/>
  <c r="B3424" i="2"/>
  <c r="B3425" i="2"/>
  <c r="B3426" i="2"/>
  <c r="B3427" i="2"/>
  <c r="B3428" i="2"/>
  <c r="B3397" i="2"/>
  <c r="B3413" i="2"/>
  <c r="B3417" i="2"/>
  <c r="B3418" i="2"/>
  <c r="B3414" i="2"/>
  <c r="B3415" i="2"/>
  <c r="B3416" i="2"/>
  <c r="B3419" i="2"/>
  <c r="B3430" i="2"/>
  <c r="B3440" i="2"/>
  <c r="B3445" i="2"/>
  <c r="B3443" i="2"/>
  <c r="B3431" i="2"/>
  <c r="B3434" i="2"/>
  <c r="B3435" i="2"/>
  <c r="B3458" i="2"/>
  <c r="B3436" i="2"/>
  <c r="B3476" i="2"/>
  <c r="B3437" i="2"/>
  <c r="B3422" i="2"/>
  <c r="B3477" i="2"/>
  <c r="B3398" i="2"/>
  <c r="B3432" i="2"/>
  <c r="B3423" i="2"/>
  <c r="B3433" i="2"/>
  <c r="B3467" i="2"/>
  <c r="B3412" i="2"/>
  <c r="B3468" i="2"/>
  <c r="B3469" i="2"/>
  <c r="B3402" i="2"/>
  <c r="B3446" i="2"/>
  <c r="B3447" i="2"/>
  <c r="B3448" i="2"/>
  <c r="B3481" i="2"/>
  <c r="B3459" i="2"/>
  <c r="B3403" i="2"/>
  <c r="B3407" i="2"/>
  <c r="B3495" i="2"/>
  <c r="B3486" i="2"/>
  <c r="B3496" i="2"/>
  <c r="B3565" i="2"/>
  <c r="B3497" i="2"/>
  <c r="B3561" i="2"/>
  <c r="B3531" i="2"/>
  <c r="B3541" i="2"/>
  <c r="B3536" i="2"/>
  <c r="B3552" i="2"/>
  <c r="B3493" i="2"/>
  <c r="B3492" i="2"/>
  <c r="B3528" i="2"/>
  <c r="B3566" i="2"/>
  <c r="B3542" i="2"/>
  <c r="B3567" i="2"/>
  <c r="B3487" i="2"/>
  <c r="B3537" i="2"/>
  <c r="B3538" i="2"/>
  <c r="B3482" i="2"/>
  <c r="B3483" i="2"/>
  <c r="B3488" i="2"/>
  <c r="B3557" i="2"/>
  <c r="B3543" i="2"/>
  <c r="B3491" i="2"/>
  <c r="B3547" i="2"/>
  <c r="B3548" i="2"/>
  <c r="B3549" i="2"/>
  <c r="B3550" i="2"/>
  <c r="B3551" i="2"/>
  <c r="B3558" i="2"/>
  <c r="B3559" i="2"/>
  <c r="B3525" i="2"/>
  <c r="B3560" i="2"/>
  <c r="B3498" i="2"/>
  <c r="B3539" i="2"/>
  <c r="B3553" i="2"/>
  <c r="B3562" i="2"/>
  <c r="B3540" i="2"/>
  <c r="B3507" i="2"/>
  <c r="B3544" i="2"/>
  <c r="B3526" i="2"/>
  <c r="B3529" i="2"/>
  <c r="B3508" i="2"/>
  <c r="B3516" i="2"/>
  <c r="B3511" i="2"/>
  <c r="B3512" i="2"/>
  <c r="B3513" i="2"/>
  <c r="B3514" i="2"/>
  <c r="B3515" i="2"/>
  <c r="B3484" i="2"/>
  <c r="B3500" i="2"/>
  <c r="B3504" i="2"/>
  <c r="B3505" i="2"/>
  <c r="B3501" i="2"/>
  <c r="B3502" i="2"/>
  <c r="B3503" i="2"/>
  <c r="B3506" i="2"/>
  <c r="B3517" i="2"/>
  <c r="B3527" i="2"/>
  <c r="B3532" i="2"/>
  <c r="B3530" i="2"/>
  <c r="B3518" i="2"/>
  <c r="B3521" i="2"/>
  <c r="B3522" i="2"/>
  <c r="B3545" i="2"/>
  <c r="B3523" i="2"/>
  <c r="B3563" i="2"/>
  <c r="B3524" i="2"/>
  <c r="B3509" i="2"/>
  <c r="B3564" i="2"/>
  <c r="B3485" i="2"/>
  <c r="B3519" i="2"/>
  <c r="B3510" i="2"/>
  <c r="B3520" i="2"/>
  <c r="B3554" i="2"/>
  <c r="B3499" i="2"/>
  <c r="B3555" i="2"/>
  <c r="B3556" i="2"/>
  <c r="B3489" i="2"/>
  <c r="B3533" i="2"/>
  <c r="B3534" i="2"/>
  <c r="B3535" i="2"/>
  <c r="B3568" i="2"/>
  <c r="B3546" i="2"/>
  <c r="B3490" i="2"/>
  <c r="B3494" i="2"/>
  <c r="B3582" i="2"/>
  <c r="B3573" i="2"/>
  <c r="B3583" i="2"/>
  <c r="B3652" i="2"/>
  <c r="B3584" i="2"/>
  <c r="B3648" i="2"/>
  <c r="B3618" i="2"/>
  <c r="B3628" i="2"/>
  <c r="B3623" i="2"/>
  <c r="B3639" i="2"/>
  <c r="B3580" i="2"/>
  <c r="B3579" i="2"/>
  <c r="B3615" i="2"/>
  <c r="B3653" i="2"/>
  <c r="B3629" i="2"/>
  <c r="B3654" i="2"/>
  <c r="B3574" i="2"/>
  <c r="B3624" i="2"/>
  <c r="B3625" i="2"/>
  <c r="B3569" i="2"/>
  <c r="B3570" i="2"/>
  <c r="B3575" i="2"/>
  <c r="B3644" i="2"/>
  <c r="B3630" i="2"/>
  <c r="B3578" i="2"/>
  <c r="B3634" i="2"/>
  <c r="B3635" i="2"/>
  <c r="B3636" i="2"/>
  <c r="B3637" i="2"/>
  <c r="B3638" i="2"/>
  <c r="B3645" i="2"/>
  <c r="B3646" i="2"/>
  <c r="B3612" i="2"/>
  <c r="B3647" i="2"/>
  <c r="B3585" i="2"/>
  <c r="B3626" i="2"/>
  <c r="B3640" i="2"/>
  <c r="B3649" i="2"/>
  <c r="B3627" i="2"/>
  <c r="B3594" i="2"/>
  <c r="B3631" i="2"/>
  <c r="B3613" i="2"/>
  <c r="B3616" i="2"/>
  <c r="B3595" i="2"/>
  <c r="B3603" i="2"/>
  <c r="B3598" i="2"/>
  <c r="B3599" i="2"/>
  <c r="B3600" i="2"/>
  <c r="B3601" i="2"/>
  <c r="B3602" i="2"/>
  <c r="B3571" i="2"/>
  <c r="B3587" i="2"/>
  <c r="B3591" i="2"/>
  <c r="B3592" i="2"/>
  <c r="B3588" i="2"/>
  <c r="B3589" i="2"/>
  <c r="B3590" i="2"/>
  <c r="B3593" i="2"/>
  <c r="B3604" i="2"/>
  <c r="B3614" i="2"/>
  <c r="B3619" i="2"/>
  <c r="B3617" i="2"/>
  <c r="B3605" i="2"/>
  <c r="B3608" i="2"/>
  <c r="B3609" i="2"/>
  <c r="B3632" i="2"/>
  <c r="B3610" i="2"/>
  <c r="B3650" i="2"/>
  <c r="B3611" i="2"/>
  <c r="B3596" i="2"/>
  <c r="B3651" i="2"/>
  <c r="B3572" i="2"/>
  <c r="B3606" i="2"/>
  <c r="B3597" i="2"/>
  <c r="B3607" i="2"/>
  <c r="B3641" i="2"/>
  <c r="B3586" i="2"/>
  <c r="B3642" i="2"/>
  <c r="B3643" i="2"/>
  <c r="B3576" i="2"/>
  <c r="B3620" i="2"/>
  <c r="B3621" i="2"/>
  <c r="B3622" i="2"/>
  <c r="B3655" i="2"/>
  <c r="B3633" i="2"/>
  <c r="B3577" i="2"/>
  <c r="B3581" i="2"/>
  <c r="B3669" i="2"/>
  <c r="B3660" i="2"/>
  <c r="B3670" i="2"/>
  <c r="B3739" i="2"/>
  <c r="B3671" i="2"/>
  <c r="B3735" i="2"/>
  <c r="B3705" i="2"/>
  <c r="B3715" i="2"/>
  <c r="B3710" i="2"/>
  <c r="B3726" i="2"/>
  <c r="B3667" i="2"/>
  <c r="B3666" i="2"/>
  <c r="B3702" i="2"/>
  <c r="B3740" i="2"/>
  <c r="B3716" i="2"/>
  <c r="B3741" i="2"/>
  <c r="B3661" i="2"/>
  <c r="B3711" i="2"/>
  <c r="B3712" i="2"/>
  <c r="B3656" i="2"/>
  <c r="B3657" i="2"/>
  <c r="B3662" i="2"/>
  <c r="B3731" i="2"/>
  <c r="B3717" i="2"/>
  <c r="B3665" i="2"/>
  <c r="B3721" i="2"/>
  <c r="B3722" i="2"/>
  <c r="B3723" i="2"/>
  <c r="B3724" i="2"/>
  <c r="B3725" i="2"/>
  <c r="B3732" i="2"/>
  <c r="B3733" i="2"/>
  <c r="B3699" i="2"/>
  <c r="B3734" i="2"/>
  <c r="B3672" i="2"/>
  <c r="B3713" i="2"/>
  <c r="B3727" i="2"/>
  <c r="B3736" i="2"/>
  <c r="B3714" i="2"/>
  <c r="B3681" i="2"/>
  <c r="B3718" i="2"/>
  <c r="B3700" i="2"/>
  <c r="B3703" i="2"/>
  <c r="B3682" i="2"/>
  <c r="B3690" i="2"/>
  <c r="B3685" i="2"/>
  <c r="B3686" i="2"/>
  <c r="B3687" i="2"/>
  <c r="B3688" i="2"/>
  <c r="B3689" i="2"/>
  <c r="B3658" i="2"/>
  <c r="B3674" i="2"/>
  <c r="B3678" i="2"/>
  <c r="B3679" i="2"/>
  <c r="B3675" i="2"/>
  <c r="B3676" i="2"/>
  <c r="B3677" i="2"/>
  <c r="B3680" i="2"/>
  <c r="B3691" i="2"/>
  <c r="B3701" i="2"/>
  <c r="B3706" i="2"/>
  <c r="B3704" i="2"/>
  <c r="B3692" i="2"/>
  <c r="B3695" i="2"/>
  <c r="B3696" i="2"/>
  <c r="B3719" i="2"/>
  <c r="B3697" i="2"/>
  <c r="B3737" i="2"/>
  <c r="B3698" i="2"/>
  <c r="B3683" i="2"/>
  <c r="B3738" i="2"/>
  <c r="B3659" i="2"/>
  <c r="B3693" i="2"/>
  <c r="B3684" i="2"/>
  <c r="B3694" i="2"/>
  <c r="B3728" i="2"/>
  <c r="B3673" i="2"/>
  <c r="B3729" i="2"/>
  <c r="B3730" i="2"/>
  <c r="B3663" i="2"/>
  <c r="B3707" i="2"/>
  <c r="B3708" i="2"/>
  <c r="B3709" i="2"/>
  <c r="B3742" i="2"/>
  <c r="B3720" i="2"/>
  <c r="B3664" i="2"/>
  <c r="B3668" i="2"/>
  <c r="B3756" i="2"/>
  <c r="B3747" i="2"/>
  <c r="B3757" i="2"/>
  <c r="B3826" i="2"/>
  <c r="B3758" i="2"/>
  <c r="B3822" i="2"/>
  <c r="B3792" i="2"/>
  <c r="B3802" i="2"/>
  <c r="B3797" i="2"/>
  <c r="B3813" i="2"/>
  <c r="B3754" i="2"/>
  <c r="B3753" i="2"/>
  <c r="B3789" i="2"/>
  <c r="B3827" i="2"/>
  <c r="B3803" i="2"/>
  <c r="B3828" i="2"/>
  <c r="B3748" i="2"/>
  <c r="B3798" i="2"/>
  <c r="B3799" i="2"/>
  <c r="B3743" i="2"/>
  <c r="B3744" i="2"/>
  <c r="B3749" i="2"/>
  <c r="B3818" i="2"/>
  <c r="B3804" i="2"/>
  <c r="B3752" i="2"/>
  <c r="B3808" i="2"/>
  <c r="B3809" i="2"/>
  <c r="B3810" i="2"/>
  <c r="B3811" i="2"/>
  <c r="B3812" i="2"/>
  <c r="B3819" i="2"/>
  <c r="B3820" i="2"/>
  <c r="B3786" i="2"/>
  <c r="B3821" i="2"/>
  <c r="B3759" i="2"/>
  <c r="B3800" i="2"/>
  <c r="B3814" i="2"/>
  <c r="B3823" i="2"/>
  <c r="B3801" i="2"/>
  <c r="B3768" i="2"/>
  <c r="B3805" i="2"/>
  <c r="B3787" i="2"/>
  <c r="B3790" i="2"/>
  <c r="B3769" i="2"/>
  <c r="B3777" i="2"/>
  <c r="B3772" i="2"/>
  <c r="B3773" i="2"/>
  <c r="B3774" i="2"/>
  <c r="B3775" i="2"/>
  <c r="B3776" i="2"/>
  <c r="B3745" i="2"/>
  <c r="B3761" i="2"/>
  <c r="B3765" i="2"/>
  <c r="B3766" i="2"/>
  <c r="B3762" i="2"/>
  <c r="B3763" i="2"/>
  <c r="B3764" i="2"/>
  <c r="B3767" i="2"/>
  <c r="B3778" i="2"/>
  <c r="B3788" i="2"/>
  <c r="B3793" i="2"/>
  <c r="B3791" i="2"/>
  <c r="B3779" i="2"/>
  <c r="B3782" i="2"/>
  <c r="B3783" i="2"/>
  <c r="B3806" i="2"/>
  <c r="B3784" i="2"/>
  <c r="B3824" i="2"/>
  <c r="B3785" i="2"/>
  <c r="B3770" i="2"/>
  <c r="B3825" i="2"/>
  <c r="B3746" i="2"/>
  <c r="B3780" i="2"/>
  <c r="B3771" i="2"/>
  <c r="B3781" i="2"/>
  <c r="B3815" i="2"/>
  <c r="B3760" i="2"/>
  <c r="B3816" i="2"/>
  <c r="B3817" i="2"/>
  <c r="B3750" i="2"/>
  <c r="B3794" i="2"/>
  <c r="B3795" i="2"/>
  <c r="B3796" i="2"/>
  <c r="B3829" i="2"/>
  <c r="B3807" i="2"/>
  <c r="B3751" i="2"/>
  <c r="B3755" i="2"/>
  <c r="B3843" i="2"/>
  <c r="B3834" i="2"/>
  <c r="B3844" i="2"/>
  <c r="B3913" i="2"/>
  <c r="B3845" i="2"/>
  <c r="B3909" i="2"/>
  <c r="B3879" i="2"/>
  <c r="B3889" i="2"/>
  <c r="B3884" i="2"/>
  <c r="B3900" i="2"/>
  <c r="B3841" i="2"/>
  <c r="B3840" i="2"/>
  <c r="B3876" i="2"/>
  <c r="B3914" i="2"/>
  <c r="B3890" i="2"/>
  <c r="B3915" i="2"/>
  <c r="B3835" i="2"/>
  <c r="B3885" i="2"/>
  <c r="B3886" i="2"/>
  <c r="B3830" i="2"/>
  <c r="B3831" i="2"/>
  <c r="B3836" i="2"/>
  <c r="B3905" i="2"/>
  <c r="B3891" i="2"/>
  <c r="B3839" i="2"/>
  <c r="B3895" i="2"/>
  <c r="B3896" i="2"/>
  <c r="B3897" i="2"/>
  <c r="B3898" i="2"/>
  <c r="B3899" i="2"/>
  <c r="B3906" i="2"/>
  <c r="B3907" i="2"/>
  <c r="B3873" i="2"/>
  <c r="B3908" i="2"/>
  <c r="B3846" i="2"/>
  <c r="B3887" i="2"/>
  <c r="B3901" i="2"/>
  <c r="B3910" i="2"/>
  <c r="B3888" i="2"/>
  <c r="B3855" i="2"/>
  <c r="B3892" i="2"/>
  <c r="B3874" i="2"/>
  <c r="B3877" i="2"/>
  <c r="B3856" i="2"/>
  <c r="B3864" i="2"/>
  <c r="B3859" i="2"/>
  <c r="B3860" i="2"/>
  <c r="B3861" i="2"/>
  <c r="B3862" i="2"/>
  <c r="B3863" i="2"/>
  <c r="B3832" i="2"/>
  <c r="B3848" i="2"/>
  <c r="B3852" i="2"/>
  <c r="B3853" i="2"/>
  <c r="B3849" i="2"/>
  <c r="B3850" i="2"/>
  <c r="B3851" i="2"/>
  <c r="B3854" i="2"/>
  <c r="B3865" i="2"/>
  <c r="B3875" i="2"/>
  <c r="B3880" i="2"/>
  <c r="B3878" i="2"/>
  <c r="B3866" i="2"/>
  <c r="B3869" i="2"/>
  <c r="B3870" i="2"/>
  <c r="B3893" i="2"/>
  <c r="B3871" i="2"/>
  <c r="B3911" i="2"/>
  <c r="B3872" i="2"/>
  <c r="B3857" i="2"/>
  <c r="B3912" i="2"/>
  <c r="B3833" i="2"/>
  <c r="B3867" i="2"/>
  <c r="B3858" i="2"/>
  <c r="B3868" i="2"/>
  <c r="B3902" i="2"/>
  <c r="B3847" i="2"/>
  <c r="B3903" i="2"/>
  <c r="B3904" i="2"/>
  <c r="B3837" i="2"/>
  <c r="B3881" i="2"/>
  <c r="B3882" i="2"/>
  <c r="B3883" i="2"/>
  <c r="B3916" i="2"/>
  <c r="B3894" i="2"/>
  <c r="B3838" i="2"/>
  <c r="B3842" i="2"/>
  <c r="B3930" i="2"/>
  <c r="B3921" i="2"/>
  <c r="B3931" i="2"/>
  <c r="B4000" i="2"/>
  <c r="B3932" i="2"/>
  <c r="B3996" i="2"/>
  <c r="B3966" i="2"/>
  <c r="B3976" i="2"/>
  <c r="B3971" i="2"/>
  <c r="B3987" i="2"/>
  <c r="B3928" i="2"/>
  <c r="B3927" i="2"/>
  <c r="B3963" i="2"/>
  <c r="B4001" i="2"/>
  <c r="B3977" i="2"/>
  <c r="B4002" i="2"/>
  <c r="B3922" i="2"/>
  <c r="B3972" i="2"/>
  <c r="B3973" i="2"/>
  <c r="B3917" i="2"/>
  <c r="B3918" i="2"/>
  <c r="B3923" i="2"/>
  <c r="B3992" i="2"/>
  <c r="B3978" i="2"/>
  <c r="B3926" i="2"/>
  <c r="B3982" i="2"/>
  <c r="B3983" i="2"/>
  <c r="B3984" i="2"/>
  <c r="B3985" i="2"/>
  <c r="B3986" i="2"/>
  <c r="B3993" i="2"/>
  <c r="B3994" i="2"/>
  <c r="B3960" i="2"/>
  <c r="B3995" i="2"/>
  <c r="B3933" i="2"/>
  <c r="B3974" i="2"/>
  <c r="B3988" i="2"/>
  <c r="B3997" i="2"/>
  <c r="B3975" i="2"/>
  <c r="B3942" i="2"/>
  <c r="B3979" i="2"/>
  <c r="B3961" i="2"/>
  <c r="B3964" i="2"/>
  <c r="B3943" i="2"/>
  <c r="B3951" i="2"/>
  <c r="B3946" i="2"/>
  <c r="B3947" i="2"/>
  <c r="B3948" i="2"/>
  <c r="B3949" i="2"/>
  <c r="B3950" i="2"/>
  <c r="B3919" i="2"/>
  <c r="B3935" i="2"/>
  <c r="B3939" i="2"/>
  <c r="B3940" i="2"/>
  <c r="B3936" i="2"/>
  <c r="B3937" i="2"/>
  <c r="B3938" i="2"/>
  <c r="B3941" i="2"/>
  <c r="B3952" i="2"/>
  <c r="B3962" i="2"/>
  <c r="B3967" i="2"/>
  <c r="B3965" i="2"/>
  <c r="B3953" i="2"/>
  <c r="B3956" i="2"/>
  <c r="B3957" i="2"/>
  <c r="B3980" i="2"/>
  <c r="B3958" i="2"/>
  <c r="B3998" i="2"/>
  <c r="B3959" i="2"/>
  <c r="B3944" i="2"/>
  <c r="B3999" i="2"/>
  <c r="B3920" i="2"/>
  <c r="B3954" i="2"/>
  <c r="B3945" i="2"/>
  <c r="B3955" i="2"/>
  <c r="B3989" i="2"/>
  <c r="B3934" i="2"/>
  <c r="B3990" i="2"/>
  <c r="B3991" i="2"/>
  <c r="B3924" i="2"/>
  <c r="B3968" i="2"/>
  <c r="B3969" i="2"/>
  <c r="B3970" i="2"/>
  <c r="B4003" i="2"/>
  <c r="B3981" i="2"/>
  <c r="B3925" i="2"/>
  <c r="B3929" i="2"/>
  <c r="B4017" i="2"/>
  <c r="B4008" i="2"/>
  <c r="B4018" i="2"/>
  <c r="B4087" i="2"/>
  <c r="B4019" i="2"/>
  <c r="B4083" i="2"/>
  <c r="B4053" i="2"/>
  <c r="B4063" i="2"/>
  <c r="B4058" i="2"/>
  <c r="B4074" i="2"/>
  <c r="B4015" i="2"/>
  <c r="B4014" i="2"/>
  <c r="B4050" i="2"/>
  <c r="B4088" i="2"/>
  <c r="B4064" i="2"/>
  <c r="B4089" i="2"/>
  <c r="B4009" i="2"/>
  <c r="B4059" i="2"/>
  <c r="B4060" i="2"/>
  <c r="B4004" i="2"/>
  <c r="B4005" i="2"/>
  <c r="B4010" i="2"/>
  <c r="B4079" i="2"/>
  <c r="B4065" i="2"/>
  <c r="B4013" i="2"/>
  <c r="B4069" i="2"/>
  <c r="B4070" i="2"/>
  <c r="B4071" i="2"/>
  <c r="B4072" i="2"/>
  <c r="B4073" i="2"/>
  <c r="B4080" i="2"/>
  <c r="B4081" i="2"/>
  <c r="B4047" i="2"/>
  <c r="B4082" i="2"/>
  <c r="B4020" i="2"/>
  <c r="B4061" i="2"/>
  <c r="B4075" i="2"/>
  <c r="B4084" i="2"/>
  <c r="B4062" i="2"/>
  <c r="B4029" i="2"/>
  <c r="B4066" i="2"/>
  <c r="B4048" i="2"/>
  <c r="B4051" i="2"/>
  <c r="B4030" i="2"/>
  <c r="B4038" i="2"/>
  <c r="B4033" i="2"/>
  <c r="B4034" i="2"/>
  <c r="B4035" i="2"/>
  <c r="B4036" i="2"/>
  <c r="B4037" i="2"/>
  <c r="B4006" i="2"/>
  <c r="B4022" i="2"/>
  <c r="B4026" i="2"/>
  <c r="B4027" i="2"/>
  <c r="B4023" i="2"/>
  <c r="B4024" i="2"/>
  <c r="B4025" i="2"/>
  <c r="B4028" i="2"/>
  <c r="B4039" i="2"/>
  <c r="B4049" i="2"/>
  <c r="B4054" i="2"/>
  <c r="B4052" i="2"/>
  <c r="B4040" i="2"/>
  <c r="B4043" i="2"/>
  <c r="B4044" i="2"/>
  <c r="B4067" i="2"/>
  <c r="B4045" i="2"/>
  <c r="B4085" i="2"/>
  <c r="B4046" i="2"/>
  <c r="B4031" i="2"/>
  <c r="B4086" i="2"/>
  <c r="B4007" i="2"/>
  <c r="B4041" i="2"/>
  <c r="B4032" i="2"/>
  <c r="B4042" i="2"/>
  <c r="B4076" i="2"/>
  <c r="B4021" i="2"/>
  <c r="B4077" i="2"/>
  <c r="B4078" i="2"/>
  <c r="B4011" i="2"/>
  <c r="B4055" i="2"/>
  <c r="B4056" i="2"/>
  <c r="B4057" i="2"/>
  <c r="B4090" i="2"/>
  <c r="B4068" i="2"/>
  <c r="B4012" i="2"/>
  <c r="B4016" i="2"/>
  <c r="B4104" i="2"/>
  <c r="B4095" i="2"/>
  <c r="B4105" i="2"/>
  <c r="B4174" i="2"/>
  <c r="B4106" i="2"/>
  <c r="B4170" i="2"/>
  <c r="B4140" i="2"/>
  <c r="B4150" i="2"/>
  <c r="B4145" i="2"/>
  <c r="B4161" i="2"/>
  <c r="B4102" i="2"/>
  <c r="B4101" i="2"/>
  <c r="B4137" i="2"/>
  <c r="B4175" i="2"/>
  <c r="B4151" i="2"/>
  <c r="B4176" i="2"/>
  <c r="B4096" i="2"/>
  <c r="B4146" i="2"/>
  <c r="B4147" i="2"/>
  <c r="B4091" i="2"/>
  <c r="B4092" i="2"/>
  <c r="B4097" i="2"/>
  <c r="B4166" i="2"/>
  <c r="B4152" i="2"/>
  <c r="B4100" i="2"/>
  <c r="B4156" i="2"/>
  <c r="B4157" i="2"/>
  <c r="B4158" i="2"/>
  <c r="B4159" i="2"/>
  <c r="B4160" i="2"/>
  <c r="B4167" i="2"/>
  <c r="B4168" i="2"/>
  <c r="B4134" i="2"/>
  <c r="B4169" i="2"/>
  <c r="B4107" i="2"/>
  <c r="B4148" i="2"/>
  <c r="B4162" i="2"/>
  <c r="B4171" i="2"/>
  <c r="B4149" i="2"/>
  <c r="B4116" i="2"/>
  <c r="B4153" i="2"/>
  <c r="B4135" i="2"/>
  <c r="B4138" i="2"/>
  <c r="B4117" i="2"/>
  <c r="B4125" i="2"/>
  <c r="B4120" i="2"/>
  <c r="B4121" i="2"/>
  <c r="B4122" i="2"/>
  <c r="B4123" i="2"/>
  <c r="B4124" i="2"/>
  <c r="B4093" i="2"/>
  <c r="B4109" i="2"/>
  <c r="B4113" i="2"/>
  <c r="B4114" i="2"/>
  <c r="B4110" i="2"/>
  <c r="B4111" i="2"/>
  <c r="B4112" i="2"/>
  <c r="B4115" i="2"/>
  <c r="B4126" i="2"/>
  <c r="B4136" i="2"/>
  <c r="B4141" i="2"/>
  <c r="B4139" i="2"/>
  <c r="B4127" i="2"/>
  <c r="B4130" i="2"/>
  <c r="B4131" i="2"/>
  <c r="B4154" i="2"/>
  <c r="B4132" i="2"/>
  <c r="B4172" i="2"/>
  <c r="B4133" i="2"/>
  <c r="B4118" i="2"/>
  <c r="B4173" i="2"/>
  <c r="B4094" i="2"/>
  <c r="B4128" i="2"/>
  <c r="B4119" i="2"/>
  <c r="B4129" i="2"/>
  <c r="B4163" i="2"/>
  <c r="B4108" i="2"/>
  <c r="B4164" i="2"/>
  <c r="B4165" i="2"/>
  <c r="B4098" i="2"/>
  <c r="B4142" i="2"/>
  <c r="B4143" i="2"/>
  <c r="B4144" i="2"/>
  <c r="B4177" i="2"/>
  <c r="B4155" i="2"/>
  <c r="B4099" i="2"/>
  <c r="B4103" i="2"/>
  <c r="B4191" i="2"/>
  <c r="B4182" i="2"/>
  <c r="B4192" i="2"/>
  <c r="B4261" i="2"/>
  <c r="B4193" i="2"/>
  <c r="B4257" i="2"/>
  <c r="B4227" i="2"/>
  <c r="B4237" i="2"/>
  <c r="B4232" i="2"/>
  <c r="B4248" i="2"/>
  <c r="B4189" i="2"/>
  <c r="B4188" i="2"/>
  <c r="B4224" i="2"/>
  <c r="B4262" i="2"/>
  <c r="B4238" i="2"/>
  <c r="B4263" i="2"/>
  <c r="B4183" i="2"/>
  <c r="B4233" i="2"/>
  <c r="B4234" i="2"/>
  <c r="B4178" i="2"/>
  <c r="B4179" i="2"/>
  <c r="B4184" i="2"/>
  <c r="B4253" i="2"/>
  <c r="B4239" i="2"/>
  <c r="B4187" i="2"/>
  <c r="B4243" i="2"/>
  <c r="B4244" i="2"/>
  <c r="B4245" i="2"/>
  <c r="B4246" i="2"/>
  <c r="B4247" i="2"/>
  <c r="B4254" i="2"/>
  <c r="B4255" i="2"/>
  <c r="B4221" i="2"/>
  <c r="B4256" i="2"/>
  <c r="B4194" i="2"/>
  <c r="B4235" i="2"/>
  <c r="B4249" i="2"/>
  <c r="B4258" i="2"/>
  <c r="B4236" i="2"/>
  <c r="B4203" i="2"/>
  <c r="B4240" i="2"/>
  <c r="B4222" i="2"/>
  <c r="B4225" i="2"/>
  <c r="B4204" i="2"/>
  <c r="B4212" i="2"/>
  <c r="B4207" i="2"/>
  <c r="B4208" i="2"/>
  <c r="B4209" i="2"/>
  <c r="B4210" i="2"/>
  <c r="B4211" i="2"/>
  <c r="B4180" i="2"/>
  <c r="B4196" i="2"/>
  <c r="B4200" i="2"/>
  <c r="B4201" i="2"/>
  <c r="B4197" i="2"/>
  <c r="B4198" i="2"/>
  <c r="B4199" i="2"/>
  <c r="B4202" i="2"/>
  <c r="B4213" i="2"/>
  <c r="B4223" i="2"/>
  <c r="B4228" i="2"/>
  <c r="B4226" i="2"/>
  <c r="B4214" i="2"/>
  <c r="B4217" i="2"/>
  <c r="B4218" i="2"/>
  <c r="B4241" i="2"/>
  <c r="B4219" i="2"/>
  <c r="B4259" i="2"/>
  <c r="B4220" i="2"/>
  <c r="B4205" i="2"/>
  <c r="B4260" i="2"/>
  <c r="B4181" i="2"/>
  <c r="B4215" i="2"/>
  <c r="B4206" i="2"/>
  <c r="B4216" i="2"/>
  <c r="B4250" i="2"/>
  <c r="B4195" i="2"/>
  <c r="B4251" i="2"/>
  <c r="B4252" i="2"/>
  <c r="B4185" i="2"/>
  <c r="B4229" i="2"/>
  <c r="B4230" i="2"/>
  <c r="B4231" i="2"/>
  <c r="B4264" i="2"/>
  <c r="B4242" i="2"/>
  <c r="B4186" i="2"/>
  <c r="B4190" i="2"/>
  <c r="B4278" i="2"/>
  <c r="B4269" i="2"/>
  <c r="B4279" i="2"/>
  <c r="B4348" i="2"/>
  <c r="B4280" i="2"/>
  <c r="B4344" i="2"/>
  <c r="B4314" i="2"/>
  <c r="B4324" i="2"/>
  <c r="B4319" i="2"/>
  <c r="B4335" i="2"/>
  <c r="B4276" i="2"/>
  <c r="B4275" i="2"/>
  <c r="B4311" i="2"/>
  <c r="B4349" i="2"/>
  <c r="B4325" i="2"/>
  <c r="B4350" i="2"/>
  <c r="B4270" i="2"/>
  <c r="B4320" i="2"/>
  <c r="B4321" i="2"/>
  <c r="B4265" i="2"/>
  <c r="B4266" i="2"/>
  <c r="B4271" i="2"/>
  <c r="B4340" i="2"/>
  <c r="B4326" i="2"/>
  <c r="B4274" i="2"/>
  <c r="B4330" i="2"/>
  <c r="B4331" i="2"/>
  <c r="B4332" i="2"/>
  <c r="B4333" i="2"/>
  <c r="B4334" i="2"/>
  <c r="B4341" i="2"/>
  <c r="B4342" i="2"/>
  <c r="B4308" i="2"/>
  <c r="B4343" i="2"/>
  <c r="B4281" i="2"/>
  <c r="B4322" i="2"/>
  <c r="B4336" i="2"/>
  <c r="B4345" i="2"/>
  <c r="B4323" i="2"/>
  <c r="B4290" i="2"/>
  <c r="B4327" i="2"/>
  <c r="B4309" i="2"/>
  <c r="B4312" i="2"/>
  <c r="B4291" i="2"/>
  <c r="B4299" i="2"/>
  <c r="B4294" i="2"/>
  <c r="B4295" i="2"/>
  <c r="B4296" i="2"/>
  <c r="B4297" i="2"/>
  <c r="B4298" i="2"/>
  <c r="B4267" i="2"/>
  <c r="B4283" i="2"/>
  <c r="B4287" i="2"/>
  <c r="B4288" i="2"/>
  <c r="B4284" i="2"/>
  <c r="B4285" i="2"/>
  <c r="B4286" i="2"/>
  <c r="B4289" i="2"/>
  <c r="B4300" i="2"/>
  <c r="B4310" i="2"/>
  <c r="B4315" i="2"/>
  <c r="B4313" i="2"/>
  <c r="B4301" i="2"/>
  <c r="B4304" i="2"/>
  <c r="B4305" i="2"/>
  <c r="B4328" i="2"/>
  <c r="B4306" i="2"/>
  <c r="B4346" i="2"/>
  <c r="B4307" i="2"/>
  <c r="B4292" i="2"/>
  <c r="B4347" i="2"/>
  <c r="B4268" i="2"/>
  <c r="B4302" i="2"/>
  <c r="B4293" i="2"/>
  <c r="B4303" i="2"/>
  <c r="B4337" i="2"/>
  <c r="B4282" i="2"/>
  <c r="B4338" i="2"/>
  <c r="B4339" i="2"/>
  <c r="B4272" i="2"/>
  <c r="B4316" i="2"/>
  <c r="B4317" i="2"/>
  <c r="B4318" i="2"/>
  <c r="B4351" i="2"/>
  <c r="B4329" i="2"/>
  <c r="B4273" i="2"/>
  <c r="B4277" i="2"/>
  <c r="B4365" i="2"/>
  <c r="B4356" i="2"/>
  <c r="B4366" i="2"/>
  <c r="B4435" i="2"/>
  <c r="B4367" i="2"/>
  <c r="B4431" i="2"/>
  <c r="B4401" i="2"/>
  <c r="B4411" i="2"/>
  <c r="B4406" i="2"/>
  <c r="B4422" i="2"/>
  <c r="B4363" i="2"/>
  <c r="B4362" i="2"/>
  <c r="B4398" i="2"/>
  <c r="B4436" i="2"/>
  <c r="B4412" i="2"/>
  <c r="B4437" i="2"/>
  <c r="B4357" i="2"/>
  <c r="B4407" i="2"/>
  <c r="B4408" i="2"/>
  <c r="B4352" i="2"/>
  <c r="B4353" i="2"/>
  <c r="B4358" i="2"/>
  <c r="B4427" i="2"/>
  <c r="B4413" i="2"/>
  <c r="B4361" i="2"/>
  <c r="B4417" i="2"/>
  <c r="B4418" i="2"/>
  <c r="B4419" i="2"/>
  <c r="B4420" i="2"/>
  <c r="B4421" i="2"/>
  <c r="B4428" i="2"/>
  <c r="B4429" i="2"/>
  <c r="B4395" i="2"/>
  <c r="B4430" i="2"/>
  <c r="B4368" i="2"/>
  <c r="B4409" i="2"/>
  <c r="B4423" i="2"/>
  <c r="B4432" i="2"/>
  <c r="B4410" i="2"/>
  <c r="B4377" i="2"/>
  <c r="B4414" i="2"/>
  <c r="B4396" i="2"/>
  <c r="B4399" i="2"/>
  <c r="B4378" i="2"/>
  <c r="B4386" i="2"/>
  <c r="B4381" i="2"/>
  <c r="B4382" i="2"/>
  <c r="B4383" i="2"/>
  <c r="B4384" i="2"/>
  <c r="B4385" i="2"/>
  <c r="B4354" i="2"/>
  <c r="B4370" i="2"/>
  <c r="B4374" i="2"/>
  <c r="B4375" i="2"/>
  <c r="B4371" i="2"/>
  <c r="B4372" i="2"/>
  <c r="B4373" i="2"/>
  <c r="B4376" i="2"/>
  <c r="B4387" i="2"/>
  <c r="B4397" i="2"/>
  <c r="B4402" i="2"/>
  <c r="B4400" i="2"/>
  <c r="B4388" i="2"/>
  <c r="B4391" i="2"/>
  <c r="B4392" i="2"/>
  <c r="B4415" i="2"/>
  <c r="B4393" i="2"/>
  <c r="B4433" i="2"/>
  <c r="B4394" i="2"/>
  <c r="B4379" i="2"/>
  <c r="B4434" i="2"/>
  <c r="B4355" i="2"/>
  <c r="B4389" i="2"/>
  <c r="B4380" i="2"/>
  <c r="B4390" i="2"/>
  <c r="B4424" i="2"/>
  <c r="B4369" i="2"/>
  <c r="B4425" i="2"/>
  <c r="B4426" i="2"/>
  <c r="B4359" i="2"/>
  <c r="B4403" i="2"/>
  <c r="B4404" i="2"/>
  <c r="B4405" i="2"/>
  <c r="B4438" i="2"/>
  <c r="B4416" i="2"/>
  <c r="B4360" i="2"/>
  <c r="B4364" i="2"/>
  <c r="B4452" i="2"/>
  <c r="B4443" i="2"/>
  <c r="B4453" i="2"/>
  <c r="B4522" i="2"/>
  <c r="B4454" i="2"/>
  <c r="B4518" i="2"/>
  <c r="B4488" i="2"/>
  <c r="B4498" i="2"/>
  <c r="B4493" i="2"/>
  <c r="B4509" i="2"/>
  <c r="B4450" i="2"/>
  <c r="B4449" i="2"/>
  <c r="B4485" i="2"/>
  <c r="B4523" i="2"/>
  <c r="B4499" i="2"/>
  <c r="B4524" i="2"/>
  <c r="B4444" i="2"/>
  <c r="B4494" i="2"/>
  <c r="B4495" i="2"/>
  <c r="B4439" i="2"/>
  <c r="B4440" i="2"/>
  <c r="B4445" i="2"/>
  <c r="B4514" i="2"/>
  <c r="B4500" i="2"/>
  <c r="B4448" i="2"/>
  <c r="B4504" i="2"/>
  <c r="B4505" i="2"/>
  <c r="B4506" i="2"/>
  <c r="B4507" i="2"/>
  <c r="B4508" i="2"/>
  <c r="B4515" i="2"/>
  <c r="B4516" i="2"/>
  <c r="B4482" i="2"/>
  <c r="B4517" i="2"/>
  <c r="B4455" i="2"/>
  <c r="B4496" i="2"/>
  <c r="B4510" i="2"/>
  <c r="B4519" i="2"/>
  <c r="B4497" i="2"/>
  <c r="B4464" i="2"/>
  <c r="B4501" i="2"/>
  <c r="B4483" i="2"/>
  <c r="B4486" i="2"/>
  <c r="B4465" i="2"/>
  <c r="B4473" i="2"/>
  <c r="B4468" i="2"/>
  <c r="B4469" i="2"/>
  <c r="B4470" i="2"/>
  <c r="B4471" i="2"/>
  <c r="B4472" i="2"/>
  <c r="B4441" i="2"/>
  <c r="B4457" i="2"/>
  <c r="B4461" i="2"/>
  <c r="B4462" i="2"/>
  <c r="B4458" i="2"/>
  <c r="B4459" i="2"/>
  <c r="B4460" i="2"/>
  <c r="B4463" i="2"/>
  <c r="B4474" i="2"/>
  <c r="B4484" i="2"/>
  <c r="B4489" i="2"/>
  <c r="B4487" i="2"/>
  <c r="B4475" i="2"/>
  <c r="B4478" i="2"/>
  <c r="B4479" i="2"/>
  <c r="B4502" i="2"/>
  <c r="B4480" i="2"/>
  <c r="B4520" i="2"/>
  <c r="B4481" i="2"/>
  <c r="B4466" i="2"/>
  <c r="B4521" i="2"/>
  <c r="B4442" i="2"/>
  <c r="B4476" i="2"/>
  <c r="B4467" i="2"/>
  <c r="B4477" i="2"/>
  <c r="B4511" i="2"/>
  <c r="B4456" i="2"/>
  <c r="B4512" i="2"/>
  <c r="B4513" i="2"/>
  <c r="B4446" i="2"/>
  <c r="B4490" i="2"/>
  <c r="B4491" i="2"/>
  <c r="B4492" i="2"/>
  <c r="B4525" i="2"/>
  <c r="B4503" i="2"/>
  <c r="B4447" i="2"/>
  <c r="B4451" i="2"/>
  <c r="B4539" i="2"/>
  <c r="B4530" i="2"/>
  <c r="B4540" i="2"/>
  <c r="B4609" i="2"/>
  <c r="B4541" i="2"/>
  <c r="B4605" i="2"/>
  <c r="B4575" i="2"/>
  <c r="B4585" i="2"/>
  <c r="B4580" i="2"/>
  <c r="B4596" i="2"/>
  <c r="B4537" i="2"/>
  <c r="B4536" i="2"/>
  <c r="B4572" i="2"/>
  <c r="B4610" i="2"/>
  <c r="B4586" i="2"/>
  <c r="B4611" i="2"/>
  <c r="B4531" i="2"/>
  <c r="B4581" i="2"/>
  <c r="B4582" i="2"/>
  <c r="B4526" i="2"/>
  <c r="B4527" i="2"/>
  <c r="B4532" i="2"/>
  <c r="B4601" i="2"/>
  <c r="B4587" i="2"/>
  <c r="B4535" i="2"/>
  <c r="B4591" i="2"/>
  <c r="B4592" i="2"/>
  <c r="B4593" i="2"/>
  <c r="B4594" i="2"/>
  <c r="B4595" i="2"/>
  <c r="B4602" i="2"/>
  <c r="B4603" i="2"/>
  <c r="B4569" i="2"/>
  <c r="B4604" i="2"/>
  <c r="B4542" i="2"/>
  <c r="B4583" i="2"/>
  <c r="B4597" i="2"/>
  <c r="B4606" i="2"/>
  <c r="B4584" i="2"/>
  <c r="B4551" i="2"/>
  <c r="B4588" i="2"/>
  <c r="B4570" i="2"/>
  <c r="B4573" i="2"/>
  <c r="B4552" i="2"/>
  <c r="B4560" i="2"/>
  <c r="B4555" i="2"/>
  <c r="B4556" i="2"/>
  <c r="B4557" i="2"/>
  <c r="B4558" i="2"/>
  <c r="B4559" i="2"/>
  <c r="B4528" i="2"/>
  <c r="B4544" i="2"/>
  <c r="B4548" i="2"/>
  <c r="B4549" i="2"/>
  <c r="B4545" i="2"/>
  <c r="B4546" i="2"/>
  <c r="B4547" i="2"/>
  <c r="B4550" i="2"/>
  <c r="B4561" i="2"/>
  <c r="B4571" i="2"/>
  <c r="B4576" i="2"/>
  <c r="B4574" i="2"/>
  <c r="B4562" i="2"/>
  <c r="B4565" i="2"/>
  <c r="B4566" i="2"/>
  <c r="B4589" i="2"/>
  <c r="B4567" i="2"/>
  <c r="B4607" i="2"/>
  <c r="B4568" i="2"/>
  <c r="B4553" i="2"/>
  <c r="B4608" i="2"/>
  <c r="B4529" i="2"/>
  <c r="B4563" i="2"/>
  <c r="B4554" i="2"/>
  <c r="B4564" i="2"/>
  <c r="B4598" i="2"/>
  <c r="B4543" i="2"/>
  <c r="B4599" i="2"/>
  <c r="B4600" i="2"/>
  <c r="B4533" i="2"/>
  <c r="B4577" i="2"/>
  <c r="B4578" i="2"/>
  <c r="B4579" i="2"/>
  <c r="B4612" i="2"/>
  <c r="B4590" i="2"/>
  <c r="B4534" i="2"/>
  <c r="B4538" i="2"/>
  <c r="B4626" i="2"/>
  <c r="B4617" i="2"/>
  <c r="B4627" i="2"/>
  <c r="B4696" i="2"/>
  <c r="B4628" i="2"/>
  <c r="B4692" i="2"/>
  <c r="B4662" i="2"/>
  <c r="B4672" i="2"/>
  <c r="B4667" i="2"/>
  <c r="B4683" i="2"/>
  <c r="B4624" i="2"/>
  <c r="B4623" i="2"/>
  <c r="B4659" i="2"/>
  <c r="B4697" i="2"/>
  <c r="B4673" i="2"/>
  <c r="B4698" i="2"/>
  <c r="B4618" i="2"/>
  <c r="B4668" i="2"/>
  <c r="B4669" i="2"/>
  <c r="B4613" i="2"/>
  <c r="B4614" i="2"/>
  <c r="B4619" i="2"/>
  <c r="B4688" i="2"/>
  <c r="B4674" i="2"/>
  <c r="B4622" i="2"/>
  <c r="B4678" i="2"/>
  <c r="B4679" i="2"/>
  <c r="B4680" i="2"/>
  <c r="B4681" i="2"/>
  <c r="B4682" i="2"/>
  <c r="B4689" i="2"/>
  <c r="B4690" i="2"/>
  <c r="B4656" i="2"/>
  <c r="B4691" i="2"/>
  <c r="B4629" i="2"/>
  <c r="B4670" i="2"/>
  <c r="B4684" i="2"/>
  <c r="B4693" i="2"/>
  <c r="B4671" i="2"/>
  <c r="B4638" i="2"/>
  <c r="B4675" i="2"/>
  <c r="B4657" i="2"/>
  <c r="B4660" i="2"/>
  <c r="B4639" i="2"/>
  <c r="B4647" i="2"/>
  <c r="B4642" i="2"/>
  <c r="B4643" i="2"/>
  <c r="B4644" i="2"/>
  <c r="B4645" i="2"/>
  <c r="B4646" i="2"/>
  <c r="B4615" i="2"/>
  <c r="B4631" i="2"/>
  <c r="B4635" i="2"/>
  <c r="B4636" i="2"/>
  <c r="B4632" i="2"/>
  <c r="B4633" i="2"/>
  <c r="B4634" i="2"/>
  <c r="B4637" i="2"/>
  <c r="B4648" i="2"/>
  <c r="B4658" i="2"/>
  <c r="B4663" i="2"/>
  <c r="B4661" i="2"/>
  <c r="B4649" i="2"/>
  <c r="B4652" i="2"/>
  <c r="B4653" i="2"/>
  <c r="B4676" i="2"/>
  <c r="B4654" i="2"/>
  <c r="B4694" i="2"/>
  <c r="B4655" i="2"/>
  <c r="B4640" i="2"/>
  <c r="B4695" i="2"/>
  <c r="B4616" i="2"/>
  <c r="B4650" i="2"/>
  <c r="B4641" i="2"/>
  <c r="B4651" i="2"/>
  <c r="B4685" i="2"/>
  <c r="B4630" i="2"/>
  <c r="B4686" i="2"/>
  <c r="B4687" i="2"/>
  <c r="B4620" i="2"/>
  <c r="B4664" i="2"/>
  <c r="B4665" i="2"/>
  <c r="B4666" i="2"/>
  <c r="B4699" i="2"/>
  <c r="B4677" i="2"/>
  <c r="B4621" i="2"/>
  <c r="B4625" i="2"/>
  <c r="B4713" i="2"/>
  <c r="B4704" i="2"/>
  <c r="B4714" i="2"/>
  <c r="B4783" i="2"/>
  <c r="B4715" i="2"/>
  <c r="B4779" i="2"/>
  <c r="B4749" i="2"/>
  <c r="B4759" i="2"/>
  <c r="B4754" i="2"/>
  <c r="B4770" i="2"/>
  <c r="B4711" i="2"/>
  <c r="B4710" i="2"/>
  <c r="B4746" i="2"/>
  <c r="B4784" i="2"/>
  <c r="B4760" i="2"/>
  <c r="B4785" i="2"/>
  <c r="B4705" i="2"/>
  <c r="B4755" i="2"/>
  <c r="B4756" i="2"/>
  <c r="B4700" i="2"/>
  <c r="B4701" i="2"/>
  <c r="B4706" i="2"/>
  <c r="B4775" i="2"/>
  <c r="B4761" i="2"/>
  <c r="B4709" i="2"/>
  <c r="B4765" i="2"/>
  <c r="B4766" i="2"/>
  <c r="B4767" i="2"/>
  <c r="B4768" i="2"/>
  <c r="B4769" i="2"/>
  <c r="B4776" i="2"/>
  <c r="B4777" i="2"/>
  <c r="B4743" i="2"/>
  <c r="B4778" i="2"/>
  <c r="B4716" i="2"/>
  <c r="B4757" i="2"/>
  <c r="B4771" i="2"/>
  <c r="B4780" i="2"/>
  <c r="B4758" i="2"/>
  <c r="B4725" i="2"/>
  <c r="B4762" i="2"/>
  <c r="B4744" i="2"/>
  <c r="B4747" i="2"/>
  <c r="B4726" i="2"/>
  <c r="B4734" i="2"/>
  <c r="B4729" i="2"/>
  <c r="B4730" i="2"/>
  <c r="B4731" i="2"/>
  <c r="B4732" i="2"/>
  <c r="B4733" i="2"/>
  <c r="B4702" i="2"/>
  <c r="B4718" i="2"/>
  <c r="B4722" i="2"/>
  <c r="B4723" i="2"/>
  <c r="B4719" i="2"/>
  <c r="B4720" i="2"/>
  <c r="B4721" i="2"/>
  <c r="B4724" i="2"/>
  <c r="B4735" i="2"/>
  <c r="B4745" i="2"/>
  <c r="B4750" i="2"/>
  <c r="B4748" i="2"/>
  <c r="B4736" i="2"/>
  <c r="B4739" i="2"/>
  <c r="B4740" i="2"/>
  <c r="B4763" i="2"/>
  <c r="B4741" i="2"/>
  <c r="B4781" i="2"/>
  <c r="B4742" i="2"/>
  <c r="B4727" i="2"/>
  <c r="B4782" i="2"/>
  <c r="B4703" i="2"/>
  <c r="B4737" i="2"/>
  <c r="B4728" i="2"/>
  <c r="B4738" i="2"/>
  <c r="B4772" i="2"/>
  <c r="B4717" i="2"/>
  <c r="B4773" i="2"/>
  <c r="B4774" i="2"/>
  <c r="B4707" i="2"/>
  <c r="B4751" i="2"/>
  <c r="B4752" i="2"/>
  <c r="B4753" i="2"/>
  <c r="B4786" i="2"/>
  <c r="B4764" i="2"/>
  <c r="B4708" i="2"/>
  <c r="B4712" i="2"/>
  <c r="B4800" i="2"/>
  <c r="B4791" i="2"/>
  <c r="B4801" i="2"/>
  <c r="B4870" i="2"/>
  <c r="B4802" i="2"/>
  <c r="B4866" i="2"/>
  <c r="B4836" i="2"/>
  <c r="B4846" i="2"/>
  <c r="B4841" i="2"/>
  <c r="B4857" i="2"/>
  <c r="B4798" i="2"/>
  <c r="B4797" i="2"/>
  <c r="B4833" i="2"/>
  <c r="B4871" i="2"/>
  <c r="B4847" i="2"/>
  <c r="B4872" i="2"/>
  <c r="B4792" i="2"/>
  <c r="B4842" i="2"/>
  <c r="B4843" i="2"/>
  <c r="B4787" i="2"/>
  <c r="B4788" i="2"/>
  <c r="B4793" i="2"/>
  <c r="B4862" i="2"/>
  <c r="B4848" i="2"/>
  <c r="B4796" i="2"/>
  <c r="B4852" i="2"/>
  <c r="B4853" i="2"/>
  <c r="B4854" i="2"/>
  <c r="B4855" i="2"/>
  <c r="B4856" i="2"/>
  <c r="B4863" i="2"/>
  <c r="B4864" i="2"/>
  <c r="B4830" i="2"/>
  <c r="B4865" i="2"/>
  <c r="B4803" i="2"/>
  <c r="B4844" i="2"/>
  <c r="B4858" i="2"/>
  <c r="B4867" i="2"/>
  <c r="B4845" i="2"/>
  <c r="B4812" i="2"/>
  <c r="B4849" i="2"/>
  <c r="B4831" i="2"/>
  <c r="B4834" i="2"/>
  <c r="B4813" i="2"/>
  <c r="B4821" i="2"/>
  <c r="B4816" i="2"/>
  <c r="B4817" i="2"/>
  <c r="B4818" i="2"/>
  <c r="B4819" i="2"/>
  <c r="B4820" i="2"/>
  <c r="B4789" i="2"/>
  <c r="B4805" i="2"/>
  <c r="B4809" i="2"/>
  <c r="B4810" i="2"/>
  <c r="B4806" i="2"/>
  <c r="B4807" i="2"/>
  <c r="B4808" i="2"/>
  <c r="B4811" i="2"/>
  <c r="B4822" i="2"/>
  <c r="B4832" i="2"/>
  <c r="B4837" i="2"/>
  <c r="B4835" i="2"/>
  <c r="B4823" i="2"/>
  <c r="B4826" i="2"/>
  <c r="B4827" i="2"/>
  <c r="B4850" i="2"/>
  <c r="B4828" i="2"/>
  <c r="B4868" i="2"/>
  <c r="B4829" i="2"/>
  <c r="B4814" i="2"/>
  <c r="B4869" i="2"/>
  <c r="B4790" i="2"/>
  <c r="B4824" i="2"/>
  <c r="B4815" i="2"/>
  <c r="B4825" i="2"/>
  <c r="B4859" i="2"/>
  <c r="B4804" i="2"/>
  <c r="B4860" i="2"/>
  <c r="B4861" i="2"/>
  <c r="B4794" i="2"/>
  <c r="B4838" i="2"/>
  <c r="B4839" i="2"/>
  <c r="B4840" i="2"/>
  <c r="B4873" i="2"/>
  <c r="B4851" i="2"/>
  <c r="B4795" i="2"/>
  <c r="B4799" i="2"/>
  <c r="B4887" i="2"/>
  <c r="B4878" i="2"/>
  <c r="B4888" i="2"/>
  <c r="B4957" i="2"/>
  <c r="B4889" i="2"/>
  <c r="B4953" i="2"/>
  <c r="B4923" i="2"/>
  <c r="B4933" i="2"/>
  <c r="B4928" i="2"/>
  <c r="B4944" i="2"/>
  <c r="B4885" i="2"/>
  <c r="B4884" i="2"/>
  <c r="B4920" i="2"/>
  <c r="B4958" i="2"/>
  <c r="B4934" i="2"/>
  <c r="B4959" i="2"/>
  <c r="B4879" i="2"/>
  <c r="B4929" i="2"/>
  <c r="B4930" i="2"/>
  <c r="B4874" i="2"/>
  <c r="B4875" i="2"/>
  <c r="B4880" i="2"/>
  <c r="B4949" i="2"/>
  <c r="B4935" i="2"/>
  <c r="B4883" i="2"/>
  <c r="B4939" i="2"/>
  <c r="B4940" i="2"/>
  <c r="B4941" i="2"/>
  <c r="B4942" i="2"/>
  <c r="B4943" i="2"/>
  <c r="B4950" i="2"/>
  <c r="B4951" i="2"/>
  <c r="B4917" i="2"/>
  <c r="B4952" i="2"/>
  <c r="B4890" i="2"/>
  <c r="B4931" i="2"/>
  <c r="B4945" i="2"/>
  <c r="B4954" i="2"/>
  <c r="B4932" i="2"/>
  <c r="B4899" i="2"/>
  <c r="B4936" i="2"/>
  <c r="B4918" i="2"/>
  <c r="B4921" i="2"/>
  <c r="B4900" i="2"/>
  <c r="B4908" i="2"/>
  <c r="B4903" i="2"/>
  <c r="B4904" i="2"/>
  <c r="B4905" i="2"/>
  <c r="B4906" i="2"/>
  <c r="B4907" i="2"/>
  <c r="B4876" i="2"/>
  <c r="B4892" i="2"/>
  <c r="B4896" i="2"/>
  <c r="B4897" i="2"/>
  <c r="B4893" i="2"/>
  <c r="B4894" i="2"/>
  <c r="B4895" i="2"/>
  <c r="B4898" i="2"/>
  <c r="B4909" i="2"/>
  <c r="B4919" i="2"/>
  <c r="B4924" i="2"/>
  <c r="B4922" i="2"/>
  <c r="B4910" i="2"/>
  <c r="B4913" i="2"/>
  <c r="B4914" i="2"/>
  <c r="B4937" i="2"/>
  <c r="B4915" i="2"/>
  <c r="B4955" i="2"/>
  <c r="B4916" i="2"/>
  <c r="B4901" i="2"/>
  <c r="B4956" i="2"/>
  <c r="B4877" i="2"/>
  <c r="B4911" i="2"/>
  <c r="B4902" i="2"/>
  <c r="B4912" i="2"/>
  <c r="B4946" i="2"/>
  <c r="B4891" i="2"/>
  <c r="B4947" i="2"/>
  <c r="B4948" i="2"/>
  <c r="B4881" i="2"/>
  <c r="B4925" i="2"/>
  <c r="B4926" i="2"/>
  <c r="B4927" i="2"/>
  <c r="B4960" i="2"/>
  <c r="B4938" i="2"/>
  <c r="B4882" i="2"/>
  <c r="B4886" i="2"/>
  <c r="B4974" i="2"/>
  <c r="B4965" i="2"/>
  <c r="B4975" i="2"/>
  <c r="B5044" i="2"/>
  <c r="B4976" i="2"/>
  <c r="B5040" i="2"/>
  <c r="B5010" i="2"/>
  <c r="B5020" i="2"/>
  <c r="B5015" i="2"/>
  <c r="B5031" i="2"/>
  <c r="B4972" i="2"/>
  <c r="B4971" i="2"/>
  <c r="B5007" i="2"/>
  <c r="B5045" i="2"/>
  <c r="B5021" i="2"/>
  <c r="B5046" i="2"/>
  <c r="B4966" i="2"/>
  <c r="B5016" i="2"/>
  <c r="B5017" i="2"/>
  <c r="B4961" i="2"/>
  <c r="B4962" i="2"/>
  <c r="B4967" i="2"/>
  <c r="B5036" i="2"/>
  <c r="B5022" i="2"/>
  <c r="B4970" i="2"/>
  <c r="B5026" i="2"/>
  <c r="B5027" i="2"/>
  <c r="B5028" i="2"/>
  <c r="B5029" i="2"/>
  <c r="B5030" i="2"/>
  <c r="B5037" i="2"/>
  <c r="B5038" i="2"/>
  <c r="B5004" i="2"/>
  <c r="B5039" i="2"/>
  <c r="B4977" i="2"/>
  <c r="B5018" i="2"/>
  <c r="B5032" i="2"/>
  <c r="B5041" i="2"/>
  <c r="B5019" i="2"/>
  <c r="B4986" i="2"/>
  <c r="B5023" i="2"/>
  <c r="B5005" i="2"/>
  <c r="B5008" i="2"/>
  <c r="B4987" i="2"/>
  <c r="B4995" i="2"/>
  <c r="B4990" i="2"/>
  <c r="B4991" i="2"/>
  <c r="B4992" i="2"/>
  <c r="B4993" i="2"/>
  <c r="B4994" i="2"/>
  <c r="B4963" i="2"/>
  <c r="B4979" i="2"/>
  <c r="B4983" i="2"/>
  <c r="B4984" i="2"/>
  <c r="B4980" i="2"/>
  <c r="B4981" i="2"/>
  <c r="B4982" i="2"/>
  <c r="B4985" i="2"/>
  <c r="B4996" i="2"/>
  <c r="B5006" i="2"/>
  <c r="B5011" i="2"/>
  <c r="B5009" i="2"/>
  <c r="B4997" i="2"/>
  <c r="B5000" i="2"/>
  <c r="B5001" i="2"/>
  <c r="B5024" i="2"/>
  <c r="B5002" i="2"/>
  <c r="B5042" i="2"/>
  <c r="B5003" i="2"/>
  <c r="B4988" i="2"/>
  <c r="B5043" i="2"/>
  <c r="B4964" i="2"/>
  <c r="B4998" i="2"/>
  <c r="B4989" i="2"/>
  <c r="B4999" i="2"/>
  <c r="B5033" i="2"/>
  <c r="B4978" i="2"/>
  <c r="B5034" i="2"/>
  <c r="B5035" i="2"/>
  <c r="B4968" i="2"/>
  <c r="B5012" i="2"/>
  <c r="B5013" i="2"/>
  <c r="B5014" i="2"/>
  <c r="B5047" i="2"/>
  <c r="B5025" i="2"/>
  <c r="B4969" i="2"/>
  <c r="B4973" i="2"/>
  <c r="B5061" i="2"/>
  <c r="B5052" i="2"/>
  <c r="B5062" i="2"/>
  <c r="B5131" i="2"/>
  <c r="B5063" i="2"/>
  <c r="B5127" i="2"/>
  <c r="B5097" i="2"/>
  <c r="B5107" i="2"/>
  <c r="B5102" i="2"/>
  <c r="B5118" i="2"/>
  <c r="B5059" i="2"/>
  <c r="B5058" i="2"/>
  <c r="B5094" i="2"/>
  <c r="B5132" i="2"/>
  <c r="B5108" i="2"/>
  <c r="B5133" i="2"/>
  <c r="B5053" i="2"/>
  <c r="B5103" i="2"/>
  <c r="B5104" i="2"/>
  <c r="B5048" i="2"/>
  <c r="B5049" i="2"/>
  <c r="B5054" i="2"/>
  <c r="B5123" i="2"/>
  <c r="B5109" i="2"/>
  <c r="B5057" i="2"/>
  <c r="B5113" i="2"/>
  <c r="B5114" i="2"/>
  <c r="B5115" i="2"/>
  <c r="B5116" i="2"/>
  <c r="B5117" i="2"/>
  <c r="B5124" i="2"/>
  <c r="B5125" i="2"/>
  <c r="B5091" i="2"/>
  <c r="B5126" i="2"/>
  <c r="B5064" i="2"/>
  <c r="B5105" i="2"/>
  <c r="B5119" i="2"/>
  <c r="B5128" i="2"/>
  <c r="B5106" i="2"/>
  <c r="B5073" i="2"/>
  <c r="B5110" i="2"/>
  <c r="B5092" i="2"/>
  <c r="B5095" i="2"/>
  <c r="B5074" i="2"/>
  <c r="B5082" i="2"/>
  <c r="B5077" i="2"/>
  <c r="B5078" i="2"/>
  <c r="B5079" i="2"/>
  <c r="B5080" i="2"/>
  <c r="B5081" i="2"/>
  <c r="B5050" i="2"/>
  <c r="B5066" i="2"/>
  <c r="B5070" i="2"/>
  <c r="B5071" i="2"/>
  <c r="B5067" i="2"/>
  <c r="B5068" i="2"/>
  <c r="B5069" i="2"/>
  <c r="B5072" i="2"/>
  <c r="B5083" i="2"/>
  <c r="B5093" i="2"/>
  <c r="B5098" i="2"/>
  <c r="B5096" i="2"/>
  <c r="B5084" i="2"/>
  <c r="B5087" i="2"/>
  <c r="B5088" i="2"/>
  <c r="B5111" i="2"/>
  <c r="B5089" i="2"/>
  <c r="B5129" i="2"/>
  <c r="B5090" i="2"/>
  <c r="B5075" i="2"/>
  <c r="B5130" i="2"/>
  <c r="B5051" i="2"/>
  <c r="B5085" i="2"/>
  <c r="B5076" i="2"/>
  <c r="B5086" i="2"/>
  <c r="B5120" i="2"/>
  <c r="B5065" i="2"/>
  <c r="B5121" i="2"/>
  <c r="B5122" i="2"/>
  <c r="B5055" i="2"/>
  <c r="B5099" i="2"/>
  <c r="B5100" i="2"/>
  <c r="B5101" i="2"/>
  <c r="B5134" i="2"/>
  <c r="B5112" i="2"/>
  <c r="B5056" i="2"/>
  <c r="B5060" i="2"/>
  <c r="B5148" i="2"/>
  <c r="B5139" i="2"/>
  <c r="B5149" i="2"/>
  <c r="B5218" i="2"/>
  <c r="B5150" i="2"/>
  <c r="B5214" i="2"/>
  <c r="B5184" i="2"/>
  <c r="B5194" i="2"/>
  <c r="B5189" i="2"/>
  <c r="B5205" i="2"/>
  <c r="B5146" i="2"/>
  <c r="B5145" i="2"/>
  <c r="B5181" i="2"/>
  <c r="B5219" i="2"/>
  <c r="B5195" i="2"/>
  <c r="B5220" i="2"/>
  <c r="B5140" i="2"/>
  <c r="B5190" i="2"/>
  <c r="B5191" i="2"/>
  <c r="B5135" i="2"/>
  <c r="B5136" i="2"/>
  <c r="B5141" i="2"/>
  <c r="B5210" i="2"/>
  <c r="B5196" i="2"/>
  <c r="B5144" i="2"/>
  <c r="B5200" i="2"/>
  <c r="B5201" i="2"/>
  <c r="B5202" i="2"/>
  <c r="B5203" i="2"/>
  <c r="B5204" i="2"/>
  <c r="B5211" i="2"/>
  <c r="B5212" i="2"/>
  <c r="B5178" i="2"/>
  <c r="B5213" i="2"/>
  <c r="B5151" i="2"/>
  <c r="B5192" i="2"/>
  <c r="B5206" i="2"/>
  <c r="B5215" i="2"/>
  <c r="B5193" i="2"/>
  <c r="B5160" i="2"/>
  <c r="B5197" i="2"/>
  <c r="B5179" i="2"/>
  <c r="B5182" i="2"/>
  <c r="B5161" i="2"/>
  <c r="B5169" i="2"/>
  <c r="B5164" i="2"/>
  <c r="B5165" i="2"/>
  <c r="B5166" i="2"/>
  <c r="B5167" i="2"/>
  <c r="B5168" i="2"/>
  <c r="B5137" i="2"/>
  <c r="B5153" i="2"/>
  <c r="B5157" i="2"/>
  <c r="B5158" i="2"/>
  <c r="B5154" i="2"/>
  <c r="B5155" i="2"/>
  <c r="B5156" i="2"/>
  <c r="B5159" i="2"/>
  <c r="B5170" i="2"/>
  <c r="B5180" i="2"/>
  <c r="B5185" i="2"/>
  <c r="B5183" i="2"/>
  <c r="B5171" i="2"/>
  <c r="B5174" i="2"/>
  <c r="B5175" i="2"/>
  <c r="B5198" i="2"/>
  <c r="B5176" i="2"/>
  <c r="B5216" i="2"/>
  <c r="B5177" i="2"/>
  <c r="B5162" i="2"/>
  <c r="B5217" i="2"/>
  <c r="B5138" i="2"/>
  <c r="B5172" i="2"/>
  <c r="B5163" i="2"/>
  <c r="B5173" i="2"/>
  <c r="B5207" i="2"/>
  <c r="B5152" i="2"/>
  <c r="B5208" i="2"/>
  <c r="B5209" i="2"/>
  <c r="B5142" i="2"/>
  <c r="B5186" i="2"/>
  <c r="B5187" i="2"/>
  <c r="B5188" i="2"/>
  <c r="B5221" i="2"/>
  <c r="B5199" i="2"/>
  <c r="B5143" i="2"/>
  <c r="B5147" i="2"/>
  <c r="B5235" i="2"/>
  <c r="B5226" i="2"/>
  <c r="B5236" i="2"/>
  <c r="B5305" i="2"/>
  <c r="B5237" i="2"/>
  <c r="B5301" i="2"/>
  <c r="B5271" i="2"/>
  <c r="B5281" i="2"/>
  <c r="B5276" i="2"/>
  <c r="B5292" i="2"/>
  <c r="B5233" i="2"/>
  <c r="B5232" i="2"/>
  <c r="B5268" i="2"/>
  <c r="B5306" i="2"/>
  <c r="B5282" i="2"/>
  <c r="B5307" i="2"/>
  <c r="B5227" i="2"/>
  <c r="B5277" i="2"/>
  <c r="B5278" i="2"/>
  <c r="B5222" i="2"/>
  <c r="B5223" i="2"/>
  <c r="B5228" i="2"/>
  <c r="B5297" i="2"/>
  <c r="B5283" i="2"/>
  <c r="B5231" i="2"/>
  <c r="B5287" i="2"/>
  <c r="B5288" i="2"/>
  <c r="B5289" i="2"/>
  <c r="B5290" i="2"/>
  <c r="B5291" i="2"/>
  <c r="B5298" i="2"/>
  <c r="B5299" i="2"/>
  <c r="B5265" i="2"/>
  <c r="B5300" i="2"/>
  <c r="B5238" i="2"/>
  <c r="B5279" i="2"/>
  <c r="B5293" i="2"/>
  <c r="B5302" i="2"/>
  <c r="B5280" i="2"/>
  <c r="B5247" i="2"/>
  <c r="B5284" i="2"/>
  <c r="B5266" i="2"/>
  <c r="B5269" i="2"/>
  <c r="B5248" i="2"/>
  <c r="B5256" i="2"/>
  <c r="B5251" i="2"/>
  <c r="B5252" i="2"/>
  <c r="B5253" i="2"/>
  <c r="B5254" i="2"/>
  <c r="B5255" i="2"/>
  <c r="B5224" i="2"/>
  <c r="B5240" i="2"/>
  <c r="B5244" i="2"/>
  <c r="B5245" i="2"/>
  <c r="B5241" i="2"/>
  <c r="B5242" i="2"/>
  <c r="B5243" i="2"/>
  <c r="B5246" i="2"/>
  <c r="B5257" i="2"/>
  <c r="B5267" i="2"/>
  <c r="B5272" i="2"/>
  <c r="B5270" i="2"/>
  <c r="B5258" i="2"/>
  <c r="B5261" i="2"/>
  <c r="B5262" i="2"/>
  <c r="B5285" i="2"/>
  <c r="B5263" i="2"/>
  <c r="B5303" i="2"/>
  <c r="B5264" i="2"/>
  <c r="B5249" i="2"/>
  <c r="B5304" i="2"/>
  <c r="B5225" i="2"/>
  <c r="B5259" i="2"/>
  <c r="B5250" i="2"/>
  <c r="B5260" i="2"/>
  <c r="B5294" i="2"/>
  <c r="B5239" i="2"/>
  <c r="B5295" i="2"/>
  <c r="B5296" i="2"/>
  <c r="B5229" i="2"/>
  <c r="B5273" i="2"/>
  <c r="B5274" i="2"/>
  <c r="B5275" i="2"/>
  <c r="B5308" i="2"/>
  <c r="B5286" i="2"/>
  <c r="B5230" i="2"/>
  <c r="B5234" i="2"/>
  <c r="B5322" i="2"/>
  <c r="B5313" i="2"/>
  <c r="B5323" i="2"/>
  <c r="B5392" i="2"/>
  <c r="B5324" i="2"/>
  <c r="B5388" i="2"/>
  <c r="B5358" i="2"/>
  <c r="B5368" i="2"/>
  <c r="B5363" i="2"/>
  <c r="B5379" i="2"/>
  <c r="B5320" i="2"/>
  <c r="B5319" i="2"/>
  <c r="B5355" i="2"/>
  <c r="B5393" i="2"/>
  <c r="B5369" i="2"/>
  <c r="B5394" i="2"/>
  <c r="B5314" i="2"/>
  <c r="B5364" i="2"/>
  <c r="B5365" i="2"/>
  <c r="B5309" i="2"/>
  <c r="B5310" i="2"/>
  <c r="B5315" i="2"/>
  <c r="B5384" i="2"/>
  <c r="B5370" i="2"/>
  <c r="B5318" i="2"/>
  <c r="B5374" i="2"/>
  <c r="B5375" i="2"/>
  <c r="B5376" i="2"/>
  <c r="B5377" i="2"/>
  <c r="B5378" i="2"/>
  <c r="B5385" i="2"/>
  <c r="B5386" i="2"/>
  <c r="B5352" i="2"/>
  <c r="B5387" i="2"/>
  <c r="B5325" i="2"/>
  <c r="B5366" i="2"/>
  <c r="B5380" i="2"/>
  <c r="B5389" i="2"/>
  <c r="B5367" i="2"/>
  <c r="B5334" i="2"/>
  <c r="B5371" i="2"/>
  <c r="B5353" i="2"/>
  <c r="B5356" i="2"/>
  <c r="B5335" i="2"/>
  <c r="B5343" i="2"/>
  <c r="B5338" i="2"/>
  <c r="B5339" i="2"/>
  <c r="B5340" i="2"/>
  <c r="B5341" i="2"/>
  <c r="B5342" i="2"/>
  <c r="B5311" i="2"/>
  <c r="B5327" i="2"/>
  <c r="B5331" i="2"/>
  <c r="B5332" i="2"/>
  <c r="B5328" i="2"/>
  <c r="B5329" i="2"/>
  <c r="B5330" i="2"/>
  <c r="B5333" i="2"/>
  <c r="B5344" i="2"/>
  <c r="B5354" i="2"/>
  <c r="B5359" i="2"/>
  <c r="B5357" i="2"/>
  <c r="B5345" i="2"/>
  <c r="B5348" i="2"/>
  <c r="B5349" i="2"/>
  <c r="B5372" i="2"/>
  <c r="B5350" i="2"/>
  <c r="B5390" i="2"/>
  <c r="B5351" i="2"/>
  <c r="B5336" i="2"/>
  <c r="B5391" i="2"/>
  <c r="B5312" i="2"/>
  <c r="B5346" i="2"/>
  <c r="B5337" i="2"/>
  <c r="B5347" i="2"/>
  <c r="B5381" i="2"/>
  <c r="B5326" i="2"/>
  <c r="B5382" i="2"/>
  <c r="B5383" i="2"/>
  <c r="B5316" i="2"/>
  <c r="B5360" i="2"/>
  <c r="B5361" i="2"/>
  <c r="B5362" i="2"/>
  <c r="B5395" i="2"/>
  <c r="B5373" i="2"/>
  <c r="B5317" i="2"/>
  <c r="B5321" i="2"/>
  <c r="B5409" i="2"/>
  <c r="B5400" i="2"/>
  <c r="B5410" i="2"/>
  <c r="B5479" i="2"/>
  <c r="B5411" i="2"/>
  <c r="B5475" i="2"/>
  <c r="B5445" i="2"/>
  <c r="B5455" i="2"/>
  <c r="B5450" i="2"/>
  <c r="B5466" i="2"/>
  <c r="B5407" i="2"/>
  <c r="B5406" i="2"/>
  <c r="B5442" i="2"/>
  <c r="B5480" i="2"/>
  <c r="B5456" i="2"/>
  <c r="B5481" i="2"/>
  <c r="B5401" i="2"/>
  <c r="B5451" i="2"/>
  <c r="B5452" i="2"/>
  <c r="B5396" i="2"/>
  <c r="B5397" i="2"/>
  <c r="B5402" i="2"/>
  <c r="B5471" i="2"/>
  <c r="B5457" i="2"/>
  <c r="B5405" i="2"/>
  <c r="B5461" i="2"/>
  <c r="B5462" i="2"/>
  <c r="B5463" i="2"/>
  <c r="B5464" i="2"/>
  <c r="B5465" i="2"/>
  <c r="B5472" i="2"/>
  <c r="B5473" i="2"/>
  <c r="B5439" i="2"/>
  <c r="B5474" i="2"/>
  <c r="B5412" i="2"/>
  <c r="B5453" i="2"/>
  <c r="B5467" i="2"/>
  <c r="B5476" i="2"/>
  <c r="B5454" i="2"/>
  <c r="B5421" i="2"/>
  <c r="B5458" i="2"/>
  <c r="B5440" i="2"/>
  <c r="B5443" i="2"/>
  <c r="B5422" i="2"/>
  <c r="B5430" i="2"/>
  <c r="B5425" i="2"/>
  <c r="B5426" i="2"/>
  <c r="B5427" i="2"/>
  <c r="B5428" i="2"/>
  <c r="B5429" i="2"/>
  <c r="B5398" i="2"/>
  <c r="B5414" i="2"/>
  <c r="B5418" i="2"/>
  <c r="B5419" i="2"/>
  <c r="B5415" i="2"/>
  <c r="B5416" i="2"/>
  <c r="B5417" i="2"/>
  <c r="B5420" i="2"/>
  <c r="B5431" i="2"/>
  <c r="B5441" i="2"/>
  <c r="B5446" i="2"/>
  <c r="B5444" i="2"/>
  <c r="B5432" i="2"/>
  <c r="B5435" i="2"/>
  <c r="B5436" i="2"/>
  <c r="B5459" i="2"/>
  <c r="B5437" i="2"/>
  <c r="B5477" i="2"/>
  <c r="B5438" i="2"/>
  <c r="B5423" i="2"/>
  <c r="B5478" i="2"/>
  <c r="B5399" i="2"/>
  <c r="B5433" i="2"/>
  <c r="B5424" i="2"/>
  <c r="B5434" i="2"/>
  <c r="B5468" i="2"/>
  <c r="B5413" i="2"/>
  <c r="B5469" i="2"/>
  <c r="B5470" i="2"/>
  <c r="B5403" i="2"/>
  <c r="B5447" i="2"/>
  <c r="B5448" i="2"/>
  <c r="B5449" i="2"/>
  <c r="B5482" i="2"/>
  <c r="B5460" i="2"/>
  <c r="B5404" i="2"/>
  <c r="B5408" i="2"/>
  <c r="B5496" i="2"/>
  <c r="B5487" i="2"/>
  <c r="B5497" i="2"/>
  <c r="B5566" i="2"/>
  <c r="B5498" i="2"/>
  <c r="B5562" i="2"/>
  <c r="B5532" i="2"/>
  <c r="B5542" i="2"/>
  <c r="B5537" i="2"/>
  <c r="B5553" i="2"/>
  <c r="B5494" i="2"/>
  <c r="B5493" i="2"/>
  <c r="B5529" i="2"/>
  <c r="B5567" i="2"/>
  <c r="B5543" i="2"/>
  <c r="B5568" i="2"/>
  <c r="B5488" i="2"/>
  <c r="B5538" i="2"/>
  <c r="B5539" i="2"/>
  <c r="B5483" i="2"/>
  <c r="B5484" i="2"/>
  <c r="B5489" i="2"/>
  <c r="B5558" i="2"/>
  <c r="B5544" i="2"/>
  <c r="B5492" i="2"/>
  <c r="B5548" i="2"/>
  <c r="B5549" i="2"/>
  <c r="B5550" i="2"/>
  <c r="B5551" i="2"/>
  <c r="B5552" i="2"/>
  <c r="B5559" i="2"/>
  <c r="B5560" i="2"/>
  <c r="B5526" i="2"/>
  <c r="B5561" i="2"/>
  <c r="B5499" i="2"/>
  <c r="B5540" i="2"/>
  <c r="B5554" i="2"/>
  <c r="B5563" i="2"/>
  <c r="B5541" i="2"/>
  <c r="B5508" i="2"/>
  <c r="B5545" i="2"/>
  <c r="B5527" i="2"/>
  <c r="B5530" i="2"/>
  <c r="B5509" i="2"/>
  <c r="B5517" i="2"/>
  <c r="B5512" i="2"/>
  <c r="B5513" i="2"/>
  <c r="B5514" i="2"/>
  <c r="B5515" i="2"/>
  <c r="B5516" i="2"/>
  <c r="B5485" i="2"/>
  <c r="B5501" i="2"/>
  <c r="B5505" i="2"/>
  <c r="B5506" i="2"/>
  <c r="B5502" i="2"/>
  <c r="B5503" i="2"/>
  <c r="B5504" i="2"/>
  <c r="B5507" i="2"/>
  <c r="B5518" i="2"/>
  <c r="B5528" i="2"/>
  <c r="B5533" i="2"/>
  <c r="B5531" i="2"/>
  <c r="B5519" i="2"/>
  <c r="B5522" i="2"/>
  <c r="B5523" i="2"/>
  <c r="B5546" i="2"/>
  <c r="B5524" i="2"/>
  <c r="B5564" i="2"/>
  <c r="B5525" i="2"/>
  <c r="B5510" i="2"/>
  <c r="B5565" i="2"/>
  <c r="B5486" i="2"/>
  <c r="B5520" i="2"/>
  <c r="B5511" i="2"/>
  <c r="B5521" i="2"/>
  <c r="B5555" i="2"/>
  <c r="B5500" i="2"/>
  <c r="B5556" i="2"/>
  <c r="B5557" i="2"/>
  <c r="B5490" i="2"/>
  <c r="B5534" i="2"/>
  <c r="B5535" i="2"/>
  <c r="B5536" i="2"/>
  <c r="B5569" i="2"/>
  <c r="B5547" i="2"/>
  <c r="B5491" i="2"/>
  <c r="B5495" i="2"/>
  <c r="B5583" i="2"/>
  <c r="B5574" i="2"/>
  <c r="B5584" i="2"/>
  <c r="B5653" i="2"/>
  <c r="B5585" i="2"/>
  <c r="B5649" i="2"/>
  <c r="B5619" i="2"/>
  <c r="B5629" i="2"/>
  <c r="B5624" i="2"/>
  <c r="B5640" i="2"/>
  <c r="B5581" i="2"/>
  <c r="B5580" i="2"/>
  <c r="B5616" i="2"/>
  <c r="B5654" i="2"/>
  <c r="B5630" i="2"/>
  <c r="B5655" i="2"/>
  <c r="B5575" i="2"/>
  <c r="B5625" i="2"/>
  <c r="B5626" i="2"/>
  <c r="B5570" i="2"/>
  <c r="B5571" i="2"/>
  <c r="B5576" i="2"/>
  <c r="B5645" i="2"/>
  <c r="B5631" i="2"/>
  <c r="B5579" i="2"/>
  <c r="B5635" i="2"/>
  <c r="B5636" i="2"/>
  <c r="B5637" i="2"/>
  <c r="B5638" i="2"/>
  <c r="B5639" i="2"/>
  <c r="B5646" i="2"/>
  <c r="B5647" i="2"/>
  <c r="B5613" i="2"/>
  <c r="B5648" i="2"/>
  <c r="B5586" i="2"/>
  <c r="B5627" i="2"/>
  <c r="B5641" i="2"/>
  <c r="B5650" i="2"/>
  <c r="B5628" i="2"/>
  <c r="B5595" i="2"/>
  <c r="B5632" i="2"/>
  <c r="B5614" i="2"/>
  <c r="B5617" i="2"/>
  <c r="B5596" i="2"/>
  <c r="B5604" i="2"/>
  <c r="B5599" i="2"/>
  <c r="B5600" i="2"/>
  <c r="B5601" i="2"/>
  <c r="B5602" i="2"/>
  <c r="B5603" i="2"/>
  <c r="B5572" i="2"/>
  <c r="B5588" i="2"/>
  <c r="B5592" i="2"/>
  <c r="B5593" i="2"/>
  <c r="B5589" i="2"/>
  <c r="B5590" i="2"/>
  <c r="B5591" i="2"/>
  <c r="B5594" i="2"/>
  <c r="B5605" i="2"/>
  <c r="B5615" i="2"/>
  <c r="B5620" i="2"/>
  <c r="B5618" i="2"/>
  <c r="B5606" i="2"/>
  <c r="B5609" i="2"/>
  <c r="B5610" i="2"/>
  <c r="B5633" i="2"/>
  <c r="B5611" i="2"/>
  <c r="B5651" i="2"/>
  <c r="B5612" i="2"/>
  <c r="B5597" i="2"/>
  <c r="B5652" i="2"/>
  <c r="B5573" i="2"/>
  <c r="B5607" i="2"/>
  <c r="B5598" i="2"/>
  <c r="B5608" i="2"/>
  <c r="B5642" i="2"/>
  <c r="B5587" i="2"/>
  <c r="B5643" i="2"/>
  <c r="B5644" i="2"/>
  <c r="B5577" i="2"/>
  <c r="B5621" i="2"/>
  <c r="B5622" i="2"/>
  <c r="B5623" i="2"/>
  <c r="B5656" i="2"/>
  <c r="B5634" i="2"/>
  <c r="B5578" i="2"/>
  <c r="B5582" i="2"/>
  <c r="B5670" i="2"/>
  <c r="B5661" i="2"/>
  <c r="B5671" i="2"/>
  <c r="B5740" i="2"/>
  <c r="B5672" i="2"/>
  <c r="B5736" i="2"/>
  <c r="B5706" i="2"/>
  <c r="B5716" i="2"/>
  <c r="B5711" i="2"/>
  <c r="B5727" i="2"/>
  <c r="B5668" i="2"/>
  <c r="B5667" i="2"/>
  <c r="B5703" i="2"/>
  <c r="B5741" i="2"/>
  <c r="B5717" i="2"/>
  <c r="B5742" i="2"/>
  <c r="B5662" i="2"/>
  <c r="B5712" i="2"/>
  <c r="B5713" i="2"/>
  <c r="B5657" i="2"/>
  <c r="B5658" i="2"/>
  <c r="B5663" i="2"/>
  <c r="B5732" i="2"/>
  <c r="B5718" i="2"/>
  <c r="B5666" i="2"/>
  <c r="B5722" i="2"/>
  <c r="B5723" i="2"/>
  <c r="B5724" i="2"/>
  <c r="B5725" i="2"/>
  <c r="B5726" i="2"/>
  <c r="B5733" i="2"/>
  <c r="B5734" i="2"/>
  <c r="B5700" i="2"/>
  <c r="B5735" i="2"/>
  <c r="B5673" i="2"/>
  <c r="B5714" i="2"/>
  <c r="B5728" i="2"/>
  <c r="B5737" i="2"/>
  <c r="B5715" i="2"/>
  <c r="B5682" i="2"/>
  <c r="B5719" i="2"/>
  <c r="B5701" i="2"/>
  <c r="B5704" i="2"/>
  <c r="B5683" i="2"/>
  <c r="B5691" i="2"/>
  <c r="B5686" i="2"/>
  <c r="B5687" i="2"/>
  <c r="B5688" i="2"/>
  <c r="B5689" i="2"/>
  <c r="B5690" i="2"/>
  <c r="B5659" i="2"/>
  <c r="B5675" i="2"/>
  <c r="B5679" i="2"/>
  <c r="B5680" i="2"/>
  <c r="B5676" i="2"/>
  <c r="B5677" i="2"/>
  <c r="B5678" i="2"/>
  <c r="B5681" i="2"/>
  <c r="B5692" i="2"/>
  <c r="B5702" i="2"/>
  <c r="B5707" i="2"/>
  <c r="B5705" i="2"/>
  <c r="B5693" i="2"/>
  <c r="B5696" i="2"/>
  <c r="B5697" i="2"/>
  <c r="B5720" i="2"/>
  <c r="B5698" i="2"/>
  <c r="B5738" i="2"/>
  <c r="B5699" i="2"/>
  <c r="B5684" i="2"/>
  <c r="B5739" i="2"/>
  <c r="B5660" i="2"/>
  <c r="B5694" i="2"/>
  <c r="B5685" i="2"/>
  <c r="B5695" i="2"/>
  <c r="B5729" i="2"/>
  <c r="B5674" i="2"/>
  <c r="B5730" i="2"/>
  <c r="B5731" i="2"/>
  <c r="B5664" i="2"/>
  <c r="B5708" i="2"/>
  <c r="B5709" i="2"/>
  <c r="B5710" i="2"/>
  <c r="B5743" i="2"/>
  <c r="B5721" i="2"/>
  <c r="B5665" i="2"/>
  <c r="B5669" i="2"/>
  <c r="B5757" i="2"/>
  <c r="B5748" i="2"/>
  <c r="B5758" i="2"/>
  <c r="B5827" i="2"/>
  <c r="B5759" i="2"/>
  <c r="B5823" i="2"/>
  <c r="B5793" i="2"/>
  <c r="B5803" i="2"/>
  <c r="B5798" i="2"/>
  <c r="B5814" i="2"/>
  <c r="B5755" i="2"/>
  <c r="B5754" i="2"/>
  <c r="B5790" i="2"/>
  <c r="B5828" i="2"/>
  <c r="B5804" i="2"/>
  <c r="B5829" i="2"/>
  <c r="B5749" i="2"/>
  <c r="B5799" i="2"/>
  <c r="B5800" i="2"/>
  <c r="B5744" i="2"/>
  <c r="B5745" i="2"/>
  <c r="B5750" i="2"/>
  <c r="B5819" i="2"/>
  <c r="B5805" i="2"/>
  <c r="B5753" i="2"/>
  <c r="B5809" i="2"/>
  <c r="B5810" i="2"/>
  <c r="B5811" i="2"/>
  <c r="B5812" i="2"/>
  <c r="B5813" i="2"/>
  <c r="B5820" i="2"/>
  <c r="B5821" i="2"/>
  <c r="B5787" i="2"/>
  <c r="B5822" i="2"/>
  <c r="B5760" i="2"/>
  <c r="B5801" i="2"/>
  <c r="B5815" i="2"/>
  <c r="B5824" i="2"/>
  <c r="B5802" i="2"/>
  <c r="B5769" i="2"/>
  <c r="B5806" i="2"/>
  <c r="B5788" i="2"/>
  <c r="B5791" i="2"/>
  <c r="B5770" i="2"/>
  <c r="B5778" i="2"/>
  <c r="B5773" i="2"/>
  <c r="B5774" i="2"/>
  <c r="B5775" i="2"/>
  <c r="B5776" i="2"/>
  <c r="B5777" i="2"/>
  <c r="B5746" i="2"/>
  <c r="B5762" i="2"/>
  <c r="B5766" i="2"/>
  <c r="B5767" i="2"/>
  <c r="B5763" i="2"/>
  <c r="B5764" i="2"/>
  <c r="B5765" i="2"/>
  <c r="B5768" i="2"/>
  <c r="B5779" i="2"/>
  <c r="B5789" i="2"/>
  <c r="B5794" i="2"/>
  <c r="B5792" i="2"/>
  <c r="B5780" i="2"/>
  <c r="B5783" i="2"/>
  <c r="B5784" i="2"/>
  <c r="B5807" i="2"/>
  <c r="B5785" i="2"/>
  <c r="B5825" i="2"/>
  <c r="B5786" i="2"/>
  <c r="B5771" i="2"/>
  <c r="B5826" i="2"/>
  <c r="B5747" i="2"/>
  <c r="B5781" i="2"/>
  <c r="B5772" i="2"/>
  <c r="B5782" i="2"/>
  <c r="B5816" i="2"/>
  <c r="B5761" i="2"/>
  <c r="B5817" i="2"/>
  <c r="B5818" i="2"/>
  <c r="B5751" i="2"/>
  <c r="B5795" i="2"/>
  <c r="B5796" i="2"/>
  <c r="B5797" i="2"/>
  <c r="B5830" i="2"/>
  <c r="B5808" i="2"/>
  <c r="B5752" i="2"/>
  <c r="B5756" i="2"/>
  <c r="B5844" i="2"/>
  <c r="B5835" i="2"/>
  <c r="B5845" i="2"/>
  <c r="B5914" i="2"/>
  <c r="B5846" i="2"/>
  <c r="B5910" i="2"/>
  <c r="B5880" i="2"/>
  <c r="B5890" i="2"/>
  <c r="B5885" i="2"/>
  <c r="B5901" i="2"/>
  <c r="B5842" i="2"/>
  <c r="B5841" i="2"/>
  <c r="B5877" i="2"/>
  <c r="B5915" i="2"/>
  <c r="B5891" i="2"/>
  <c r="B5916" i="2"/>
  <c r="B5836" i="2"/>
  <c r="B5886" i="2"/>
  <c r="B5887" i="2"/>
  <c r="B5831" i="2"/>
  <c r="B5832" i="2"/>
  <c r="B5837" i="2"/>
  <c r="B5906" i="2"/>
  <c r="B5892" i="2"/>
  <c r="B5840" i="2"/>
  <c r="B5896" i="2"/>
  <c r="B5897" i="2"/>
  <c r="B5898" i="2"/>
  <c r="B5899" i="2"/>
  <c r="B5900" i="2"/>
  <c r="B5907" i="2"/>
  <c r="B5908" i="2"/>
  <c r="B5874" i="2"/>
  <c r="B5909" i="2"/>
  <c r="B5847" i="2"/>
  <c r="B5888" i="2"/>
  <c r="B5902" i="2"/>
  <c r="B5911" i="2"/>
  <c r="B5889" i="2"/>
  <c r="B5856" i="2"/>
  <c r="B5893" i="2"/>
  <c r="B5875" i="2"/>
  <c r="B5878" i="2"/>
  <c r="B5857" i="2"/>
  <c r="B5865" i="2"/>
  <c r="B5860" i="2"/>
  <c r="B5861" i="2"/>
  <c r="B5862" i="2"/>
  <c r="B5863" i="2"/>
  <c r="B5864" i="2"/>
  <c r="B5833" i="2"/>
  <c r="B5849" i="2"/>
  <c r="B5853" i="2"/>
  <c r="B5854" i="2"/>
  <c r="B5850" i="2"/>
  <c r="B5851" i="2"/>
  <c r="B5852" i="2"/>
  <c r="B5855" i="2"/>
  <c r="B5866" i="2"/>
  <c r="B5876" i="2"/>
  <c r="B5881" i="2"/>
  <c r="B5879" i="2"/>
  <c r="B5867" i="2"/>
  <c r="B5870" i="2"/>
  <c r="B5871" i="2"/>
  <c r="B5894" i="2"/>
  <c r="B5872" i="2"/>
  <c r="B5912" i="2"/>
  <c r="B5873" i="2"/>
  <c r="B5858" i="2"/>
  <c r="B5913" i="2"/>
  <c r="B5834" i="2"/>
  <c r="B5868" i="2"/>
  <c r="B5859" i="2"/>
  <c r="B5869" i="2"/>
  <c r="B5903" i="2"/>
  <c r="B5848" i="2"/>
  <c r="B5904" i="2"/>
  <c r="B5905" i="2"/>
  <c r="B5838" i="2"/>
  <c r="B5882" i="2"/>
  <c r="B5883" i="2"/>
  <c r="B5884" i="2"/>
  <c r="B5917" i="2"/>
  <c r="B5895" i="2"/>
  <c r="B5839" i="2"/>
  <c r="B5843" i="2"/>
  <c r="B5931" i="2"/>
  <c r="B5922" i="2"/>
  <c r="B5932" i="2"/>
  <c r="B6001" i="2"/>
  <c r="B5933" i="2"/>
  <c r="B5997" i="2"/>
  <c r="B5967" i="2"/>
  <c r="B5977" i="2"/>
  <c r="B5972" i="2"/>
  <c r="B5988" i="2"/>
  <c r="B5929" i="2"/>
  <c r="B5928" i="2"/>
  <c r="B5964" i="2"/>
  <c r="B6002" i="2"/>
  <c r="B5978" i="2"/>
  <c r="B6003" i="2"/>
  <c r="B5923" i="2"/>
  <c r="B5973" i="2"/>
  <c r="B5974" i="2"/>
  <c r="B5918" i="2"/>
  <c r="B5919" i="2"/>
  <c r="B5924" i="2"/>
  <c r="B5993" i="2"/>
  <c r="B5979" i="2"/>
  <c r="B5927" i="2"/>
  <c r="B5983" i="2"/>
  <c r="B5984" i="2"/>
  <c r="B5985" i="2"/>
  <c r="B5986" i="2"/>
  <c r="B5987" i="2"/>
  <c r="B5994" i="2"/>
  <c r="B5995" i="2"/>
  <c r="B5961" i="2"/>
  <c r="B5996" i="2"/>
  <c r="B5934" i="2"/>
  <c r="B5975" i="2"/>
  <c r="B5989" i="2"/>
  <c r="B5998" i="2"/>
  <c r="B5976" i="2"/>
  <c r="B5943" i="2"/>
  <c r="B5980" i="2"/>
  <c r="B5962" i="2"/>
  <c r="B5965" i="2"/>
  <c r="B5944" i="2"/>
  <c r="B5952" i="2"/>
  <c r="B5947" i="2"/>
  <c r="B5948" i="2"/>
  <c r="B5949" i="2"/>
  <c r="B5950" i="2"/>
  <c r="B5951" i="2"/>
  <c r="B5920" i="2"/>
  <c r="B5936" i="2"/>
  <c r="B5940" i="2"/>
  <c r="B5941" i="2"/>
  <c r="B5937" i="2"/>
  <c r="B5938" i="2"/>
  <c r="B5939" i="2"/>
  <c r="B5942" i="2"/>
  <c r="B5953" i="2"/>
  <c r="B5963" i="2"/>
  <c r="B5968" i="2"/>
  <c r="B5966" i="2"/>
  <c r="B5954" i="2"/>
  <c r="B5957" i="2"/>
  <c r="B5958" i="2"/>
  <c r="B5981" i="2"/>
  <c r="B5959" i="2"/>
  <c r="B5999" i="2"/>
  <c r="B5960" i="2"/>
  <c r="B5945" i="2"/>
  <c r="B6000" i="2"/>
  <c r="B5921" i="2"/>
  <c r="B5955" i="2"/>
  <c r="B5946" i="2"/>
  <c r="B5956" i="2"/>
  <c r="B5990" i="2"/>
  <c r="B5935" i="2"/>
  <c r="B5991" i="2"/>
  <c r="B5992" i="2"/>
  <c r="B5925" i="2"/>
  <c r="B5969" i="2"/>
  <c r="B5970" i="2"/>
  <c r="B5971" i="2"/>
  <c r="B6004" i="2"/>
  <c r="B5982" i="2"/>
  <c r="B5926" i="2"/>
  <c r="B5930" i="2"/>
  <c r="B6018" i="2"/>
  <c r="B6009" i="2"/>
  <c r="B6019" i="2"/>
  <c r="B6088" i="2"/>
  <c r="B6020" i="2"/>
  <c r="B6084" i="2"/>
  <c r="B6054" i="2"/>
  <c r="B6064" i="2"/>
  <c r="B6059" i="2"/>
  <c r="B6075" i="2"/>
  <c r="B6016" i="2"/>
  <c r="B6015" i="2"/>
  <c r="B6051" i="2"/>
  <c r="B6089" i="2"/>
  <c r="B6065" i="2"/>
  <c r="B6090" i="2"/>
  <c r="B6010" i="2"/>
  <c r="B6060" i="2"/>
  <c r="B6061" i="2"/>
  <c r="B6005" i="2"/>
  <c r="B6006" i="2"/>
  <c r="B6011" i="2"/>
  <c r="B6080" i="2"/>
  <c r="B6066" i="2"/>
  <c r="B6014" i="2"/>
  <c r="B6070" i="2"/>
  <c r="B6071" i="2"/>
  <c r="B6072" i="2"/>
  <c r="B6073" i="2"/>
  <c r="B6074" i="2"/>
  <c r="B6081" i="2"/>
  <c r="B6082" i="2"/>
  <c r="B6048" i="2"/>
  <c r="B6083" i="2"/>
  <c r="B6021" i="2"/>
  <c r="B6062" i="2"/>
  <c r="B6076" i="2"/>
  <c r="B6085" i="2"/>
  <c r="B6063" i="2"/>
  <c r="B6030" i="2"/>
  <c r="B6067" i="2"/>
  <c r="B6049" i="2"/>
  <c r="B6052" i="2"/>
  <c r="B6031" i="2"/>
  <c r="B6039" i="2"/>
  <c r="B6034" i="2"/>
  <c r="B6035" i="2"/>
  <c r="B6036" i="2"/>
  <c r="B6037" i="2"/>
  <c r="B6038" i="2"/>
  <c r="B6007" i="2"/>
  <c r="B6023" i="2"/>
  <c r="B6027" i="2"/>
  <c r="B6028" i="2"/>
  <c r="B6024" i="2"/>
  <c r="B6025" i="2"/>
  <c r="B6026" i="2"/>
  <c r="B6029" i="2"/>
  <c r="B6040" i="2"/>
  <c r="B6050" i="2"/>
  <c r="B6055" i="2"/>
  <c r="B6053" i="2"/>
  <c r="B6041" i="2"/>
  <c r="B6044" i="2"/>
  <c r="B6045" i="2"/>
  <c r="B6068" i="2"/>
  <c r="B6046" i="2"/>
  <c r="B6086" i="2"/>
  <c r="B6047" i="2"/>
  <c r="B6032" i="2"/>
  <c r="B6087" i="2"/>
  <c r="B6008" i="2"/>
  <c r="B6042" i="2"/>
  <c r="B6033" i="2"/>
  <c r="B6043" i="2"/>
  <c r="B6077" i="2"/>
  <c r="B6022" i="2"/>
  <c r="B6078" i="2"/>
  <c r="B6079" i="2"/>
  <c r="B6012" i="2"/>
  <c r="B6056" i="2"/>
  <c r="B6057" i="2"/>
  <c r="B6058" i="2"/>
  <c r="B6091" i="2"/>
  <c r="B6069" i="2"/>
  <c r="B6013" i="2"/>
  <c r="B6017" i="2"/>
  <c r="B6105" i="2"/>
  <c r="B6096" i="2"/>
  <c r="B6106" i="2"/>
  <c r="B6175" i="2"/>
  <c r="B6107" i="2"/>
  <c r="B6171" i="2"/>
  <c r="B6141" i="2"/>
  <c r="B6151" i="2"/>
  <c r="B6146" i="2"/>
  <c r="B6162" i="2"/>
  <c r="B6103" i="2"/>
  <c r="B6102" i="2"/>
  <c r="B6138" i="2"/>
  <c r="B6176" i="2"/>
  <c r="B6152" i="2"/>
  <c r="B6177" i="2"/>
  <c r="B6097" i="2"/>
  <c r="B6147" i="2"/>
  <c r="B6148" i="2"/>
  <c r="B6092" i="2"/>
  <c r="B6093" i="2"/>
  <c r="B6098" i="2"/>
  <c r="B6167" i="2"/>
  <c r="B6153" i="2"/>
  <c r="B6101" i="2"/>
  <c r="B6157" i="2"/>
  <c r="B6158" i="2"/>
  <c r="B6159" i="2"/>
  <c r="B6160" i="2"/>
  <c r="B6161" i="2"/>
  <c r="B6168" i="2"/>
  <c r="B6169" i="2"/>
  <c r="B6135" i="2"/>
  <c r="B6170" i="2"/>
  <c r="B6108" i="2"/>
  <c r="B6149" i="2"/>
  <c r="B6163" i="2"/>
  <c r="B6172" i="2"/>
  <c r="B6150" i="2"/>
  <c r="B6117" i="2"/>
  <c r="B6154" i="2"/>
  <c r="B6136" i="2"/>
  <c r="B6139" i="2"/>
  <c r="B6118" i="2"/>
  <c r="B6126" i="2"/>
  <c r="B6121" i="2"/>
  <c r="B6122" i="2"/>
  <c r="B6123" i="2"/>
  <c r="B6124" i="2"/>
  <c r="B6125" i="2"/>
  <c r="B6094" i="2"/>
  <c r="B6110" i="2"/>
  <c r="B6114" i="2"/>
  <c r="B6115" i="2"/>
  <c r="B6111" i="2"/>
  <c r="B6112" i="2"/>
  <c r="B6113" i="2"/>
  <c r="B6116" i="2"/>
  <c r="B6127" i="2"/>
  <c r="B6137" i="2"/>
  <c r="B6142" i="2"/>
  <c r="B6140" i="2"/>
  <c r="B6128" i="2"/>
  <c r="B6131" i="2"/>
  <c r="B6132" i="2"/>
  <c r="B6155" i="2"/>
  <c r="B6133" i="2"/>
  <c r="B6173" i="2"/>
  <c r="B6134" i="2"/>
  <c r="B6119" i="2"/>
  <c r="B6174" i="2"/>
  <c r="B6095" i="2"/>
  <c r="B6129" i="2"/>
  <c r="B6120" i="2"/>
  <c r="B6130" i="2"/>
  <c r="B6164" i="2"/>
  <c r="B6109" i="2"/>
  <c r="B6165" i="2"/>
  <c r="B6166" i="2"/>
  <c r="B6099" i="2"/>
  <c r="B6143" i="2"/>
  <c r="B6144" i="2"/>
  <c r="B6145" i="2"/>
  <c r="B6178" i="2"/>
  <c r="B6156" i="2"/>
  <c r="B6100" i="2"/>
  <c r="B6104" i="2"/>
  <c r="B6192" i="2"/>
  <c r="B6183" i="2"/>
  <c r="B6193" i="2"/>
  <c r="B6262" i="2"/>
  <c r="B6194" i="2"/>
  <c r="B6258" i="2"/>
  <c r="B6228" i="2"/>
  <c r="B6238" i="2"/>
  <c r="B6233" i="2"/>
  <c r="B6249" i="2"/>
  <c r="B6190" i="2"/>
  <c r="B6189" i="2"/>
  <c r="B6225" i="2"/>
  <c r="B6263" i="2"/>
  <c r="B6239" i="2"/>
  <c r="B6264" i="2"/>
  <c r="B6184" i="2"/>
  <c r="B6234" i="2"/>
  <c r="B6235" i="2"/>
  <c r="B6179" i="2"/>
  <c r="B6180" i="2"/>
  <c r="B6185" i="2"/>
  <c r="B6254" i="2"/>
  <c r="B6240" i="2"/>
  <c r="B6188" i="2"/>
  <c r="B6244" i="2"/>
  <c r="B6245" i="2"/>
  <c r="B6246" i="2"/>
  <c r="B6247" i="2"/>
  <c r="B6248" i="2"/>
  <c r="B6255" i="2"/>
  <c r="B6256" i="2"/>
  <c r="B6222" i="2"/>
  <c r="B6257" i="2"/>
  <c r="B6195" i="2"/>
  <c r="B6236" i="2"/>
  <c r="B6250" i="2"/>
  <c r="B6259" i="2"/>
  <c r="B6237" i="2"/>
  <c r="B6204" i="2"/>
  <c r="B6241" i="2"/>
  <c r="B6223" i="2"/>
  <c r="B6226" i="2"/>
  <c r="B6205" i="2"/>
  <c r="B6213" i="2"/>
  <c r="B6208" i="2"/>
  <c r="B6209" i="2"/>
  <c r="B6210" i="2"/>
  <c r="B6211" i="2"/>
  <c r="B6212" i="2"/>
  <c r="B6181" i="2"/>
  <c r="B6197" i="2"/>
  <c r="B6201" i="2"/>
  <c r="B6202" i="2"/>
  <c r="B6198" i="2"/>
  <c r="B6199" i="2"/>
  <c r="B6200" i="2"/>
  <c r="B6203" i="2"/>
  <c r="B6214" i="2"/>
  <c r="B6224" i="2"/>
  <c r="B6229" i="2"/>
  <c r="B6227" i="2"/>
  <c r="B6215" i="2"/>
  <c r="B6218" i="2"/>
  <c r="B6219" i="2"/>
  <c r="B6242" i="2"/>
  <c r="B6220" i="2"/>
  <c r="B6260" i="2"/>
  <c r="B6221" i="2"/>
  <c r="B6206" i="2"/>
  <c r="B6261" i="2"/>
  <c r="B6182" i="2"/>
  <c r="B6216" i="2"/>
  <c r="B6207" i="2"/>
  <c r="B6217" i="2"/>
  <c r="B6251" i="2"/>
  <c r="B6196" i="2"/>
  <c r="B6252" i="2"/>
  <c r="B6253" i="2"/>
  <c r="B6186" i="2"/>
  <c r="B6230" i="2"/>
  <c r="B6231" i="2"/>
  <c r="B6232" i="2"/>
  <c r="B6265" i="2"/>
  <c r="B6243" i="2"/>
  <c r="B6187" i="2"/>
  <c r="B6191" i="2"/>
  <c r="B6279" i="2"/>
  <c r="B6270" i="2"/>
  <c r="B6280" i="2"/>
  <c r="B6349" i="2"/>
  <c r="B6281" i="2"/>
  <c r="B6345" i="2"/>
  <c r="B6315" i="2"/>
  <c r="B6325" i="2"/>
  <c r="B6320" i="2"/>
  <c r="B6336" i="2"/>
  <c r="B6277" i="2"/>
  <c r="B6276" i="2"/>
  <c r="B6312" i="2"/>
  <c r="B6350" i="2"/>
  <c r="B6326" i="2"/>
  <c r="B6351" i="2"/>
  <c r="B6271" i="2"/>
  <c r="B6321" i="2"/>
  <c r="B6322" i="2"/>
  <c r="B6266" i="2"/>
  <c r="B6267" i="2"/>
  <c r="B6272" i="2"/>
  <c r="B6341" i="2"/>
  <c r="B6327" i="2"/>
  <c r="B6275" i="2"/>
  <c r="B6331" i="2"/>
  <c r="B6332" i="2"/>
  <c r="B6333" i="2"/>
  <c r="B6334" i="2"/>
  <c r="B6335" i="2"/>
  <c r="B6342" i="2"/>
  <c r="B6343" i="2"/>
  <c r="B6309" i="2"/>
  <c r="B6344" i="2"/>
  <c r="B6282" i="2"/>
  <c r="B6323" i="2"/>
  <c r="B6337" i="2"/>
  <c r="B6346" i="2"/>
  <c r="B6324" i="2"/>
  <c r="B6291" i="2"/>
  <c r="B6328" i="2"/>
  <c r="B6310" i="2"/>
  <c r="B6313" i="2"/>
  <c r="B6292" i="2"/>
  <c r="B6300" i="2"/>
  <c r="B6295" i="2"/>
  <c r="B6296" i="2"/>
  <c r="B6297" i="2"/>
  <c r="B6298" i="2"/>
  <c r="B6299" i="2"/>
  <c r="B6268" i="2"/>
  <c r="B6284" i="2"/>
  <c r="B6288" i="2"/>
  <c r="B6289" i="2"/>
  <c r="B6285" i="2"/>
  <c r="B6286" i="2"/>
  <c r="B6287" i="2"/>
  <c r="B6290" i="2"/>
  <c r="B6301" i="2"/>
  <c r="B6311" i="2"/>
  <c r="B6316" i="2"/>
  <c r="B6314" i="2"/>
  <c r="B6302" i="2"/>
  <c r="B6305" i="2"/>
  <c r="B6306" i="2"/>
  <c r="B6329" i="2"/>
  <c r="B6307" i="2"/>
  <c r="B6347" i="2"/>
  <c r="B6308" i="2"/>
  <c r="B6293" i="2"/>
  <c r="B6348" i="2"/>
  <c r="B6269" i="2"/>
  <c r="B6303" i="2"/>
  <c r="B6294" i="2"/>
  <c r="B6304" i="2"/>
  <c r="B6338" i="2"/>
  <c r="B6283" i="2"/>
  <c r="B6339" i="2"/>
  <c r="B6340" i="2"/>
  <c r="B6273" i="2"/>
  <c r="B6317" i="2"/>
  <c r="B6318" i="2"/>
  <c r="B6319" i="2"/>
  <c r="B6352" i="2"/>
  <c r="B6330" i="2"/>
  <c r="B6274" i="2"/>
  <c r="B6278" i="2"/>
  <c r="B6366" i="2"/>
  <c r="B6357" i="2"/>
  <c r="B6367" i="2"/>
  <c r="B6436" i="2"/>
  <c r="B6368" i="2"/>
  <c r="B6432" i="2"/>
  <c r="B6402" i="2"/>
  <c r="B6412" i="2"/>
  <c r="B6407" i="2"/>
  <c r="B6423" i="2"/>
  <c r="B6364" i="2"/>
  <c r="B6363" i="2"/>
  <c r="B6399" i="2"/>
  <c r="B6437" i="2"/>
  <c r="B6413" i="2"/>
  <c r="B6438" i="2"/>
  <c r="B6358" i="2"/>
  <c r="B6408" i="2"/>
  <c r="B6409" i="2"/>
  <c r="B6353" i="2"/>
  <c r="B6354" i="2"/>
  <c r="B6359" i="2"/>
  <c r="B6428" i="2"/>
  <c r="B6414" i="2"/>
  <c r="B6362" i="2"/>
  <c r="B6418" i="2"/>
  <c r="B6419" i="2"/>
  <c r="B6420" i="2"/>
  <c r="B6421" i="2"/>
  <c r="B6422" i="2"/>
  <c r="B6429" i="2"/>
  <c r="B6430" i="2"/>
  <c r="B6396" i="2"/>
  <c r="B6431" i="2"/>
  <c r="B6369" i="2"/>
  <c r="B6410" i="2"/>
  <c r="B6424" i="2"/>
  <c r="B6433" i="2"/>
  <c r="B6411" i="2"/>
  <c r="B6378" i="2"/>
  <c r="B6415" i="2"/>
  <c r="B6397" i="2"/>
  <c r="B6400" i="2"/>
  <c r="B6379" i="2"/>
  <c r="B6387" i="2"/>
  <c r="B6382" i="2"/>
  <c r="B6383" i="2"/>
  <c r="B6384" i="2"/>
  <c r="B6385" i="2"/>
  <c r="B6386" i="2"/>
  <c r="B6355" i="2"/>
  <c r="B6371" i="2"/>
  <c r="B6375" i="2"/>
  <c r="B6376" i="2"/>
  <c r="B6372" i="2"/>
  <c r="B6373" i="2"/>
  <c r="B6374" i="2"/>
  <c r="B6377" i="2"/>
  <c r="B6388" i="2"/>
  <c r="B6398" i="2"/>
  <c r="B6403" i="2"/>
  <c r="B6401" i="2"/>
  <c r="B6389" i="2"/>
  <c r="B6392" i="2"/>
  <c r="B6393" i="2"/>
  <c r="B6416" i="2"/>
  <c r="B6394" i="2"/>
  <c r="B6434" i="2"/>
  <c r="B6395" i="2"/>
  <c r="B6380" i="2"/>
  <c r="B6435" i="2"/>
  <c r="B6356" i="2"/>
  <c r="B6390" i="2"/>
  <c r="B6381" i="2"/>
  <c r="B6391" i="2"/>
  <c r="B6425" i="2"/>
  <c r="B6370" i="2"/>
  <c r="B6426" i="2"/>
  <c r="B6427" i="2"/>
  <c r="B6360" i="2"/>
  <c r="B6404" i="2"/>
  <c r="B6405" i="2"/>
  <c r="B6406" i="2"/>
  <c r="B6439" i="2"/>
  <c r="B6417" i="2"/>
  <c r="B6361" i="2"/>
  <c r="B6365" i="2"/>
  <c r="B6453" i="2"/>
  <c r="B6444" i="2"/>
  <c r="B6454" i="2"/>
  <c r="B6523" i="2"/>
  <c r="B6455" i="2"/>
  <c r="B6519" i="2"/>
  <c r="B6489" i="2"/>
  <c r="B6499" i="2"/>
  <c r="B6494" i="2"/>
  <c r="B6510" i="2"/>
  <c r="B6451" i="2"/>
  <c r="B6450" i="2"/>
  <c r="B6486" i="2"/>
  <c r="B6524" i="2"/>
  <c r="B6500" i="2"/>
  <c r="B6525" i="2"/>
  <c r="B6445" i="2"/>
  <c r="B6495" i="2"/>
  <c r="B6496" i="2"/>
  <c r="B6440" i="2"/>
  <c r="B6441" i="2"/>
  <c r="B6446" i="2"/>
  <c r="B6515" i="2"/>
  <c r="B6501" i="2"/>
  <c r="B6449" i="2"/>
  <c r="B6505" i="2"/>
  <c r="B6506" i="2"/>
  <c r="B6507" i="2"/>
  <c r="B6508" i="2"/>
  <c r="B6509" i="2"/>
  <c r="B6516" i="2"/>
  <c r="B6517" i="2"/>
  <c r="B6483" i="2"/>
  <c r="B6518" i="2"/>
  <c r="B6456" i="2"/>
  <c r="B6497" i="2"/>
  <c r="B6511" i="2"/>
  <c r="B6520" i="2"/>
  <c r="B6498" i="2"/>
  <c r="B6465" i="2"/>
  <c r="B6502" i="2"/>
  <c r="B6484" i="2"/>
  <c r="B6487" i="2"/>
  <c r="B6466" i="2"/>
  <c r="B6474" i="2"/>
  <c r="B6469" i="2"/>
  <c r="B6470" i="2"/>
  <c r="B6471" i="2"/>
  <c r="B6472" i="2"/>
  <c r="B6473" i="2"/>
  <c r="B6442" i="2"/>
  <c r="B6458" i="2"/>
  <c r="B6462" i="2"/>
  <c r="B6463" i="2"/>
  <c r="B6459" i="2"/>
  <c r="B6460" i="2"/>
  <c r="B6461" i="2"/>
  <c r="B6464" i="2"/>
  <c r="B6475" i="2"/>
  <c r="B6485" i="2"/>
  <c r="B6490" i="2"/>
  <c r="B6488" i="2"/>
  <c r="B6476" i="2"/>
  <c r="B6479" i="2"/>
  <c r="B6480" i="2"/>
  <c r="B6503" i="2"/>
  <c r="B6481" i="2"/>
  <c r="B6521" i="2"/>
  <c r="B6482" i="2"/>
  <c r="B6467" i="2"/>
  <c r="B6522" i="2"/>
  <c r="B6443" i="2"/>
  <c r="B6477" i="2"/>
  <c r="B6468" i="2"/>
  <c r="B6478" i="2"/>
  <c r="B6512" i="2"/>
  <c r="B6457" i="2"/>
  <c r="B6513" i="2"/>
  <c r="B6514" i="2"/>
  <c r="B6447" i="2"/>
  <c r="B6491" i="2"/>
  <c r="B6492" i="2"/>
  <c r="B6493" i="2"/>
  <c r="B6526" i="2"/>
  <c r="B6504" i="2"/>
  <c r="B6448" i="2"/>
  <c r="B6452" i="2"/>
  <c r="B6540" i="2"/>
  <c r="B6531" i="2"/>
  <c r="B6541" i="2"/>
  <c r="B6610" i="2"/>
  <c r="B6542" i="2"/>
  <c r="B6606" i="2"/>
  <c r="B6576" i="2"/>
  <c r="B6586" i="2"/>
  <c r="B6581" i="2"/>
  <c r="B6597" i="2"/>
  <c r="B6538" i="2"/>
  <c r="B6537" i="2"/>
  <c r="B6573" i="2"/>
  <c r="B6611" i="2"/>
  <c r="B6587" i="2"/>
  <c r="B6612" i="2"/>
  <c r="B6532" i="2"/>
  <c r="B6582" i="2"/>
  <c r="B6583" i="2"/>
  <c r="B6527" i="2"/>
  <c r="B6528" i="2"/>
  <c r="B6533" i="2"/>
  <c r="B6602" i="2"/>
  <c r="B6588" i="2"/>
  <c r="B6536" i="2"/>
  <c r="B6592" i="2"/>
  <c r="B6593" i="2"/>
  <c r="B6594" i="2"/>
  <c r="B6595" i="2"/>
  <c r="B6596" i="2"/>
  <c r="B6603" i="2"/>
  <c r="B6604" i="2"/>
  <c r="B6570" i="2"/>
  <c r="B6605" i="2"/>
  <c r="B6543" i="2"/>
  <c r="B6584" i="2"/>
  <c r="B6598" i="2"/>
  <c r="B6607" i="2"/>
  <c r="B6585" i="2"/>
  <c r="B6552" i="2"/>
  <c r="B6589" i="2"/>
  <c r="B6571" i="2"/>
  <c r="B6574" i="2"/>
  <c r="B6553" i="2"/>
  <c r="B6561" i="2"/>
  <c r="B6556" i="2"/>
  <c r="B6557" i="2"/>
  <c r="B6558" i="2"/>
  <c r="B6559" i="2"/>
  <c r="B6560" i="2"/>
  <c r="B6529" i="2"/>
  <c r="B6545" i="2"/>
  <c r="B6549" i="2"/>
  <c r="B6550" i="2"/>
  <c r="B6546" i="2"/>
  <c r="B6547" i="2"/>
  <c r="B6548" i="2"/>
  <c r="B6551" i="2"/>
  <c r="B6562" i="2"/>
  <c r="B6572" i="2"/>
  <c r="B6577" i="2"/>
  <c r="B6575" i="2"/>
  <c r="B6563" i="2"/>
  <c r="B6566" i="2"/>
  <c r="B6567" i="2"/>
  <c r="B6590" i="2"/>
  <c r="B6568" i="2"/>
  <c r="B6608" i="2"/>
  <c r="B6569" i="2"/>
  <c r="B6554" i="2"/>
  <c r="B6609" i="2"/>
  <c r="B6530" i="2"/>
  <c r="B6564" i="2"/>
  <c r="B6555" i="2"/>
  <c r="B6565" i="2"/>
  <c r="B6599" i="2"/>
  <c r="B6544" i="2"/>
  <c r="B6600" i="2"/>
  <c r="B6601" i="2"/>
  <c r="B6534" i="2"/>
  <c r="B6578" i="2"/>
  <c r="B6579" i="2"/>
  <c r="B6580" i="2"/>
  <c r="B6613" i="2"/>
  <c r="B6591" i="2"/>
  <c r="B6535" i="2"/>
  <c r="B6539" i="2"/>
  <c r="B6627" i="2"/>
  <c r="B6618" i="2"/>
  <c r="B6628" i="2"/>
  <c r="B6697" i="2"/>
  <c r="B6629" i="2"/>
  <c r="B6693" i="2"/>
  <c r="B6663" i="2"/>
  <c r="B6673" i="2"/>
  <c r="B6668" i="2"/>
  <c r="B6684" i="2"/>
  <c r="B6625" i="2"/>
  <c r="B6624" i="2"/>
  <c r="B6660" i="2"/>
  <c r="B6698" i="2"/>
  <c r="B6674" i="2"/>
  <c r="B6699" i="2"/>
  <c r="B6619" i="2"/>
  <c r="B6669" i="2"/>
  <c r="B6670" i="2"/>
  <c r="B6614" i="2"/>
  <c r="B6615" i="2"/>
  <c r="B6620" i="2"/>
  <c r="B6689" i="2"/>
  <c r="B6675" i="2"/>
  <c r="B6623" i="2"/>
  <c r="B6679" i="2"/>
  <c r="B6680" i="2"/>
  <c r="B6681" i="2"/>
  <c r="B6682" i="2"/>
  <c r="B6683" i="2"/>
  <c r="B6690" i="2"/>
  <c r="B6691" i="2"/>
  <c r="B6657" i="2"/>
  <c r="B6692" i="2"/>
  <c r="B6630" i="2"/>
  <c r="B6671" i="2"/>
  <c r="B6685" i="2"/>
  <c r="B6694" i="2"/>
  <c r="B6672" i="2"/>
  <c r="B6639" i="2"/>
  <c r="B6676" i="2"/>
  <c r="B6658" i="2"/>
  <c r="B6661" i="2"/>
  <c r="B6640" i="2"/>
  <c r="B6648" i="2"/>
  <c r="B6643" i="2"/>
  <c r="B6644" i="2"/>
  <c r="B6645" i="2"/>
  <c r="B6646" i="2"/>
  <c r="B6647" i="2"/>
  <c r="B6616" i="2"/>
  <c r="B6632" i="2"/>
  <c r="B6636" i="2"/>
  <c r="B6637" i="2"/>
  <c r="B6633" i="2"/>
  <c r="B6634" i="2"/>
  <c r="B6635" i="2"/>
  <c r="B6638" i="2"/>
  <c r="B6649" i="2"/>
  <c r="B6659" i="2"/>
  <c r="B6664" i="2"/>
  <c r="B6662" i="2"/>
  <c r="B6650" i="2"/>
  <c r="B6653" i="2"/>
  <c r="B6654" i="2"/>
  <c r="B6677" i="2"/>
  <c r="B6655" i="2"/>
  <c r="B6695" i="2"/>
  <c r="B6656" i="2"/>
  <c r="B6641" i="2"/>
  <c r="B6696" i="2"/>
  <c r="B6617" i="2"/>
  <c r="B6651" i="2"/>
  <c r="B6642" i="2"/>
  <c r="B6652" i="2"/>
  <c r="B6686" i="2"/>
  <c r="B6631" i="2"/>
  <c r="B6687" i="2"/>
  <c r="B6688" i="2"/>
  <c r="B6621" i="2"/>
  <c r="B6665" i="2"/>
  <c r="B6666" i="2"/>
  <c r="B6667" i="2"/>
  <c r="B6700" i="2"/>
  <c r="B6678" i="2"/>
  <c r="B6622" i="2"/>
  <c r="B6626" i="2"/>
  <c r="B6714" i="2"/>
  <c r="B6705" i="2"/>
  <c r="B6715" i="2"/>
  <c r="B6784" i="2"/>
  <c r="B6716" i="2"/>
  <c r="B6780" i="2"/>
  <c r="B6750" i="2"/>
  <c r="B6760" i="2"/>
  <c r="B6755" i="2"/>
  <c r="B6771" i="2"/>
  <c r="B6712" i="2"/>
  <c r="B6711" i="2"/>
  <c r="B6747" i="2"/>
  <c r="B6785" i="2"/>
  <c r="B6761" i="2"/>
  <c r="B6786" i="2"/>
  <c r="B6706" i="2"/>
  <c r="B6756" i="2"/>
  <c r="B6757" i="2"/>
  <c r="B6701" i="2"/>
  <c r="B6702" i="2"/>
  <c r="B6707" i="2"/>
  <c r="B6776" i="2"/>
  <c r="B6762" i="2"/>
  <c r="B6710" i="2"/>
  <c r="B6766" i="2"/>
  <c r="B6767" i="2"/>
  <c r="B6768" i="2"/>
  <c r="B6769" i="2"/>
  <c r="B6770" i="2"/>
  <c r="B6777" i="2"/>
  <c r="B6778" i="2"/>
  <c r="B6744" i="2"/>
  <c r="B6779" i="2"/>
  <c r="B6717" i="2"/>
  <c r="B6758" i="2"/>
  <c r="B6772" i="2"/>
  <c r="B6781" i="2"/>
  <c r="B6759" i="2"/>
  <c r="B6726" i="2"/>
  <c r="B6763" i="2"/>
  <c r="B6745" i="2"/>
  <c r="B6748" i="2"/>
  <c r="B6727" i="2"/>
  <c r="B6735" i="2"/>
  <c r="B6730" i="2"/>
  <c r="B6731" i="2"/>
  <c r="B6732" i="2"/>
  <c r="B6733" i="2"/>
  <c r="B6734" i="2"/>
  <c r="B6703" i="2"/>
  <c r="B6719" i="2"/>
  <c r="B6723" i="2"/>
  <c r="B6724" i="2"/>
  <c r="B6720" i="2"/>
  <c r="B6721" i="2"/>
  <c r="B6722" i="2"/>
  <c r="B6725" i="2"/>
  <c r="B6736" i="2"/>
  <c r="B6746" i="2"/>
  <c r="B6751" i="2"/>
  <c r="B6749" i="2"/>
  <c r="B6737" i="2"/>
  <c r="B6740" i="2"/>
  <c r="B6741" i="2"/>
  <c r="B6764" i="2"/>
  <c r="B6742" i="2"/>
  <c r="B6782" i="2"/>
  <c r="B6743" i="2"/>
  <c r="B6728" i="2"/>
  <c r="B6783" i="2"/>
  <c r="B6704" i="2"/>
  <c r="B6738" i="2"/>
  <c r="B6729" i="2"/>
  <c r="B6739" i="2"/>
  <c r="B6773" i="2"/>
  <c r="B6718" i="2"/>
  <c r="B6774" i="2"/>
  <c r="B6775" i="2"/>
  <c r="B6708" i="2"/>
  <c r="B6752" i="2"/>
  <c r="B6753" i="2"/>
  <c r="B6754" i="2"/>
  <c r="B6787" i="2"/>
  <c r="B6765" i="2"/>
  <c r="B6709" i="2"/>
  <c r="B6713" i="2"/>
  <c r="B6801" i="2"/>
  <c r="B6792" i="2"/>
  <c r="B6802" i="2"/>
  <c r="B6871" i="2"/>
  <c r="B6803" i="2"/>
  <c r="B6867" i="2"/>
  <c r="B6837" i="2"/>
  <c r="B6847" i="2"/>
  <c r="B6842" i="2"/>
  <c r="B6858" i="2"/>
  <c r="B6799" i="2"/>
  <c r="B6798" i="2"/>
  <c r="B6834" i="2"/>
  <c r="B6872" i="2"/>
  <c r="B6848" i="2"/>
  <c r="B6873" i="2"/>
  <c r="B6793" i="2"/>
  <c r="B6843" i="2"/>
  <c r="B6844" i="2"/>
  <c r="B6788" i="2"/>
  <c r="B6789" i="2"/>
  <c r="B6794" i="2"/>
  <c r="B6863" i="2"/>
  <c r="B6849" i="2"/>
  <c r="B6797" i="2"/>
  <c r="B6853" i="2"/>
  <c r="B6854" i="2"/>
  <c r="B6855" i="2"/>
  <c r="B6856" i="2"/>
  <c r="B6857" i="2"/>
  <c r="B6864" i="2"/>
  <c r="B6865" i="2"/>
  <c r="B6831" i="2"/>
  <c r="B6866" i="2"/>
  <c r="B6804" i="2"/>
  <c r="B6845" i="2"/>
  <c r="B6859" i="2"/>
  <c r="B6868" i="2"/>
  <c r="B6846" i="2"/>
  <c r="B6813" i="2"/>
  <c r="B6850" i="2"/>
  <c r="B6832" i="2"/>
  <c r="B6835" i="2"/>
  <c r="B6814" i="2"/>
  <c r="B6822" i="2"/>
  <c r="B6817" i="2"/>
  <c r="B6818" i="2"/>
  <c r="B6819" i="2"/>
  <c r="B6820" i="2"/>
  <c r="B6821" i="2"/>
  <c r="B6790" i="2"/>
  <c r="B6806" i="2"/>
  <c r="B6810" i="2"/>
  <c r="B6811" i="2"/>
  <c r="B6807" i="2"/>
  <c r="B6808" i="2"/>
  <c r="B6809" i="2"/>
  <c r="B6812" i="2"/>
  <c r="B6823" i="2"/>
  <c r="B6833" i="2"/>
  <c r="B6838" i="2"/>
  <c r="B6836" i="2"/>
  <c r="B6824" i="2"/>
  <c r="B6827" i="2"/>
  <c r="B6828" i="2"/>
  <c r="B6851" i="2"/>
  <c r="B6829" i="2"/>
  <c r="B6869" i="2"/>
  <c r="B6830" i="2"/>
  <c r="B6815" i="2"/>
  <c r="B6870" i="2"/>
  <c r="B6791" i="2"/>
  <c r="B6825" i="2"/>
  <c r="B6816" i="2"/>
  <c r="B6826" i="2"/>
  <c r="B6860" i="2"/>
  <c r="B6805" i="2"/>
  <c r="B6861" i="2"/>
  <c r="B6862" i="2"/>
  <c r="B6795" i="2"/>
  <c r="B6839" i="2"/>
  <c r="B6840" i="2"/>
  <c r="B6841" i="2"/>
  <c r="B6874" i="2"/>
  <c r="B6852" i="2"/>
  <c r="B6796" i="2"/>
  <c r="B6800" i="2"/>
  <c r="B6888" i="2"/>
  <c r="B6879" i="2"/>
  <c r="B6889" i="2"/>
  <c r="B6958" i="2"/>
  <c r="B6890" i="2"/>
  <c r="B6954" i="2"/>
  <c r="B6924" i="2"/>
  <c r="B6934" i="2"/>
  <c r="B6929" i="2"/>
  <c r="B6945" i="2"/>
  <c r="B6886" i="2"/>
  <c r="B6885" i="2"/>
  <c r="B6921" i="2"/>
  <c r="B6959" i="2"/>
  <c r="B6935" i="2"/>
  <c r="B6960" i="2"/>
  <c r="B6880" i="2"/>
  <c r="B6930" i="2"/>
  <c r="B6931" i="2"/>
  <c r="B6875" i="2"/>
  <c r="B6876" i="2"/>
  <c r="B6881" i="2"/>
  <c r="B6950" i="2"/>
  <c r="B6936" i="2"/>
  <c r="B6884" i="2"/>
  <c r="B6940" i="2"/>
  <c r="B6941" i="2"/>
  <c r="B6942" i="2"/>
  <c r="B6943" i="2"/>
  <c r="B6944" i="2"/>
  <c r="B6951" i="2"/>
  <c r="B6952" i="2"/>
  <c r="B6918" i="2"/>
  <c r="B6953" i="2"/>
  <c r="B6891" i="2"/>
  <c r="B6932" i="2"/>
  <c r="B6946" i="2"/>
  <c r="B6955" i="2"/>
  <c r="B6933" i="2"/>
  <c r="B6900" i="2"/>
  <c r="B6937" i="2"/>
  <c r="B6919" i="2"/>
  <c r="B6922" i="2"/>
  <c r="B6901" i="2"/>
  <c r="B6909" i="2"/>
  <c r="B6904" i="2"/>
  <c r="B6905" i="2"/>
  <c r="B6906" i="2"/>
  <c r="B6907" i="2"/>
  <c r="B6908" i="2"/>
  <c r="B6877" i="2"/>
  <c r="B6893" i="2"/>
  <c r="B6897" i="2"/>
  <c r="B6898" i="2"/>
  <c r="B6894" i="2"/>
  <c r="B6895" i="2"/>
  <c r="B6896" i="2"/>
  <c r="B6899" i="2"/>
  <c r="B6910" i="2"/>
  <c r="B6920" i="2"/>
  <c r="B6925" i="2"/>
  <c r="B6923" i="2"/>
  <c r="B6911" i="2"/>
  <c r="B6914" i="2"/>
  <c r="B6915" i="2"/>
  <c r="B6938" i="2"/>
  <c r="B6916" i="2"/>
  <c r="B6956" i="2"/>
  <c r="B6917" i="2"/>
  <c r="B6902" i="2"/>
  <c r="B6957" i="2"/>
  <c r="B6878" i="2"/>
  <c r="B6912" i="2"/>
  <c r="B6903" i="2"/>
  <c r="B6913" i="2"/>
  <c r="B6947" i="2"/>
  <c r="B6892" i="2"/>
  <c r="B6948" i="2"/>
  <c r="B6949" i="2"/>
  <c r="B6882" i="2"/>
  <c r="B6926" i="2"/>
  <c r="B6927" i="2"/>
  <c r="B6928" i="2"/>
  <c r="B6961" i="2"/>
  <c r="B6939" i="2"/>
  <c r="B6883" i="2"/>
  <c r="B6887" i="2"/>
  <c r="B6975" i="2"/>
  <c r="B6966" i="2"/>
  <c r="B6976" i="2"/>
  <c r="B7045" i="2"/>
  <c r="B6977" i="2"/>
  <c r="B7041" i="2"/>
  <c r="B7011" i="2"/>
  <c r="B7021" i="2"/>
  <c r="B7016" i="2"/>
  <c r="B7032" i="2"/>
  <c r="B6973" i="2"/>
  <c r="B6972" i="2"/>
  <c r="B7008" i="2"/>
  <c r="B7046" i="2"/>
  <c r="B7022" i="2"/>
  <c r="B7047" i="2"/>
  <c r="B6967" i="2"/>
  <c r="B7017" i="2"/>
  <c r="B7018" i="2"/>
  <c r="B6962" i="2"/>
  <c r="B6963" i="2"/>
  <c r="B6968" i="2"/>
  <c r="B7037" i="2"/>
  <c r="B7023" i="2"/>
  <c r="B6971" i="2"/>
  <c r="B7027" i="2"/>
  <c r="B7028" i="2"/>
  <c r="B7029" i="2"/>
  <c r="B7030" i="2"/>
  <c r="B7031" i="2"/>
  <c r="B7038" i="2"/>
  <c r="B7039" i="2"/>
  <c r="B7005" i="2"/>
  <c r="B7040" i="2"/>
  <c r="B6978" i="2"/>
  <c r="B7019" i="2"/>
  <c r="B7033" i="2"/>
  <c r="B7042" i="2"/>
  <c r="B7020" i="2"/>
  <c r="B6987" i="2"/>
  <c r="B7024" i="2"/>
  <c r="B7006" i="2"/>
  <c r="B7009" i="2"/>
  <c r="B6988" i="2"/>
  <c r="B6996" i="2"/>
  <c r="B6991" i="2"/>
  <c r="B6992" i="2"/>
  <c r="B6993" i="2"/>
  <c r="B6994" i="2"/>
  <c r="B6995" i="2"/>
  <c r="B6964" i="2"/>
  <c r="B6980" i="2"/>
  <c r="B6984" i="2"/>
  <c r="B6985" i="2"/>
  <c r="B6981" i="2"/>
  <c r="B6982" i="2"/>
  <c r="B6983" i="2"/>
  <c r="B6986" i="2"/>
  <c r="B6997" i="2"/>
  <c r="B7007" i="2"/>
  <c r="B7012" i="2"/>
  <c r="B7010" i="2"/>
  <c r="B6998" i="2"/>
  <c r="B7001" i="2"/>
  <c r="B7002" i="2"/>
  <c r="B7025" i="2"/>
  <c r="B7003" i="2"/>
  <c r="B7043" i="2"/>
  <c r="B7004" i="2"/>
  <c r="B6989" i="2"/>
  <c r="B7044" i="2"/>
  <c r="B6965" i="2"/>
  <c r="B6999" i="2"/>
  <c r="B6990" i="2"/>
  <c r="B7000" i="2"/>
  <c r="B7034" i="2"/>
  <c r="B6979" i="2"/>
  <c r="B7035" i="2"/>
  <c r="B7036" i="2"/>
  <c r="B6969" i="2"/>
  <c r="B7013" i="2"/>
  <c r="B7014" i="2"/>
  <c r="B7015" i="2"/>
  <c r="B7048" i="2"/>
  <c r="B7026" i="2"/>
  <c r="B6970" i="2"/>
  <c r="B6974" i="2"/>
  <c r="B7062" i="2"/>
  <c r="B7053" i="2"/>
  <c r="B7063" i="2"/>
  <c r="B7132" i="2"/>
  <c r="B7064" i="2"/>
  <c r="B7128" i="2"/>
  <c r="B7098" i="2"/>
  <c r="B7108" i="2"/>
  <c r="B7103" i="2"/>
  <c r="B7119" i="2"/>
  <c r="B7060" i="2"/>
  <c r="B7059" i="2"/>
  <c r="B7095" i="2"/>
  <c r="B7133" i="2"/>
  <c r="B7109" i="2"/>
  <c r="B7134" i="2"/>
  <c r="B7054" i="2"/>
  <c r="B7104" i="2"/>
  <c r="B7105" i="2"/>
  <c r="B7049" i="2"/>
  <c r="B7050" i="2"/>
  <c r="B7055" i="2"/>
  <c r="B7124" i="2"/>
  <c r="B7110" i="2"/>
  <c r="B7058" i="2"/>
  <c r="B7114" i="2"/>
  <c r="B7115" i="2"/>
  <c r="B7116" i="2"/>
  <c r="B7117" i="2"/>
  <c r="B7118" i="2"/>
  <c r="B7125" i="2"/>
  <c r="B7126" i="2"/>
  <c r="B7092" i="2"/>
  <c r="B7127" i="2"/>
  <c r="B7065" i="2"/>
  <c r="B7106" i="2"/>
  <c r="B7120" i="2"/>
  <c r="B7129" i="2"/>
  <c r="B7107" i="2"/>
  <c r="B7074" i="2"/>
  <c r="B7111" i="2"/>
  <c r="B7093" i="2"/>
  <c r="B7096" i="2"/>
  <c r="B7075" i="2"/>
  <c r="B7083" i="2"/>
  <c r="B7078" i="2"/>
  <c r="B7079" i="2"/>
  <c r="B7080" i="2"/>
  <c r="B7081" i="2"/>
  <c r="B7082" i="2"/>
  <c r="B7051" i="2"/>
  <c r="B7067" i="2"/>
  <c r="B7071" i="2"/>
  <c r="B7072" i="2"/>
  <c r="B7068" i="2"/>
  <c r="B7069" i="2"/>
  <c r="B7070" i="2"/>
  <c r="B7073" i="2"/>
  <c r="B7084" i="2"/>
  <c r="B7094" i="2"/>
  <c r="B7099" i="2"/>
  <c r="B7097" i="2"/>
  <c r="B7085" i="2"/>
  <c r="B7088" i="2"/>
  <c r="B7089" i="2"/>
  <c r="B7112" i="2"/>
  <c r="B7090" i="2"/>
  <c r="B7130" i="2"/>
  <c r="B7091" i="2"/>
  <c r="B7076" i="2"/>
  <c r="B7131" i="2"/>
  <c r="B7052" i="2"/>
  <c r="B7086" i="2"/>
  <c r="B7077" i="2"/>
  <c r="B7087" i="2"/>
  <c r="B7121" i="2"/>
  <c r="B7066" i="2"/>
  <c r="B7122" i="2"/>
  <c r="B7123" i="2"/>
  <c r="B7056" i="2"/>
  <c r="B7100" i="2"/>
  <c r="B7101" i="2"/>
  <c r="B7102" i="2"/>
  <c r="B7135" i="2"/>
  <c r="B7113" i="2"/>
  <c r="B7057" i="2"/>
  <c r="B7061" i="2"/>
  <c r="B7149" i="2"/>
  <c r="B7140" i="2"/>
  <c r="B7150" i="2"/>
  <c r="B7219" i="2"/>
  <c r="B7151" i="2"/>
  <c r="B7215" i="2"/>
  <c r="B7185" i="2"/>
  <c r="B7195" i="2"/>
  <c r="B7190" i="2"/>
  <c r="B7206" i="2"/>
  <c r="B7147" i="2"/>
  <c r="B7146" i="2"/>
  <c r="B7182" i="2"/>
  <c r="B7220" i="2"/>
  <c r="B7196" i="2"/>
  <c r="B7221" i="2"/>
  <c r="B7141" i="2"/>
  <c r="B7191" i="2"/>
  <c r="B7192" i="2"/>
  <c r="B7136" i="2"/>
  <c r="B7137" i="2"/>
  <c r="B7142" i="2"/>
  <c r="B7211" i="2"/>
  <c r="B7197" i="2"/>
  <c r="B7145" i="2"/>
  <c r="B7201" i="2"/>
  <c r="B7202" i="2"/>
  <c r="B7203" i="2"/>
  <c r="B7204" i="2"/>
  <c r="B7205" i="2"/>
  <c r="B7212" i="2"/>
  <c r="B7213" i="2"/>
  <c r="B7179" i="2"/>
  <c r="B7214" i="2"/>
  <c r="B7152" i="2"/>
  <c r="B7193" i="2"/>
  <c r="B7207" i="2"/>
  <c r="B7216" i="2"/>
  <c r="B7194" i="2"/>
  <c r="B7161" i="2"/>
  <c r="B7198" i="2"/>
  <c r="B7180" i="2"/>
  <c r="B7183" i="2"/>
  <c r="B7162" i="2"/>
  <c r="B7170" i="2"/>
  <c r="B7165" i="2"/>
  <c r="B7166" i="2"/>
  <c r="B7167" i="2"/>
  <c r="B7168" i="2"/>
  <c r="B7169" i="2"/>
  <c r="B7138" i="2"/>
  <c r="B7154" i="2"/>
  <c r="B7158" i="2"/>
  <c r="B7159" i="2"/>
  <c r="B7155" i="2"/>
  <c r="B7156" i="2"/>
  <c r="B7157" i="2"/>
  <c r="B7160" i="2"/>
  <c r="B7171" i="2"/>
  <c r="B7181" i="2"/>
  <c r="B7186" i="2"/>
  <c r="B7184" i="2"/>
  <c r="B7172" i="2"/>
  <c r="B7175" i="2"/>
  <c r="B7176" i="2"/>
  <c r="B7199" i="2"/>
  <c r="B7177" i="2"/>
  <c r="B7217" i="2"/>
  <c r="B7178" i="2"/>
  <c r="B7163" i="2"/>
  <c r="B7218" i="2"/>
  <c r="B7139" i="2"/>
  <c r="B7173" i="2"/>
  <c r="B7164" i="2"/>
  <c r="B7174" i="2"/>
  <c r="B7208" i="2"/>
  <c r="B7153" i="2"/>
  <c r="B7209" i="2"/>
  <c r="B7210" i="2"/>
  <c r="B7143" i="2"/>
  <c r="B7187" i="2"/>
  <c r="B7188" i="2"/>
  <c r="B7189" i="2"/>
  <c r="B7222" i="2"/>
  <c r="B7200" i="2"/>
  <c r="B7144" i="2"/>
  <c r="B7148" i="2"/>
  <c r="B7236" i="2"/>
  <c r="B7227" i="2"/>
  <c r="B7237" i="2"/>
  <c r="B7306" i="2"/>
  <c r="B7238" i="2"/>
  <c r="B7302" i="2"/>
  <c r="B7272" i="2"/>
  <c r="B7282" i="2"/>
  <c r="B7277" i="2"/>
  <c r="B7293" i="2"/>
  <c r="B7234" i="2"/>
  <c r="B7233" i="2"/>
  <c r="B7269" i="2"/>
  <c r="B7307" i="2"/>
  <c r="B7283" i="2"/>
  <c r="B7308" i="2"/>
  <c r="B7228" i="2"/>
  <c r="B7278" i="2"/>
  <c r="B7279" i="2"/>
  <c r="B7223" i="2"/>
  <c r="B7224" i="2"/>
  <c r="B7229" i="2"/>
  <c r="B7298" i="2"/>
  <c r="B7284" i="2"/>
  <c r="B7232" i="2"/>
  <c r="B7288" i="2"/>
  <c r="B7289" i="2"/>
  <c r="B7290" i="2"/>
  <c r="B7291" i="2"/>
  <c r="B7292" i="2"/>
  <c r="B7299" i="2"/>
  <c r="B7300" i="2"/>
  <c r="B7266" i="2"/>
  <c r="B7301" i="2"/>
  <c r="B7239" i="2"/>
  <c r="B7280" i="2"/>
  <c r="B7294" i="2"/>
  <c r="B7303" i="2"/>
  <c r="B7281" i="2"/>
  <c r="B7248" i="2"/>
  <c r="B7285" i="2"/>
  <c r="B7267" i="2"/>
  <c r="B7270" i="2"/>
  <c r="B7249" i="2"/>
  <c r="B7257" i="2"/>
  <c r="B7252" i="2"/>
  <c r="B7253" i="2"/>
  <c r="B7254" i="2"/>
  <c r="B7255" i="2"/>
  <c r="B7256" i="2"/>
  <c r="B7225" i="2"/>
  <c r="B7241" i="2"/>
  <c r="B7245" i="2"/>
  <c r="B7246" i="2"/>
  <c r="B7242" i="2"/>
  <c r="B7243" i="2"/>
  <c r="B7244" i="2"/>
  <c r="B7247" i="2"/>
  <c r="B7258" i="2"/>
  <c r="B7268" i="2"/>
  <c r="B7273" i="2"/>
  <c r="B7271" i="2"/>
  <c r="B7259" i="2"/>
  <c r="B7262" i="2"/>
  <c r="B7263" i="2"/>
  <c r="B7286" i="2"/>
  <c r="B7264" i="2"/>
  <c r="B7304" i="2"/>
  <c r="B7265" i="2"/>
  <c r="B7250" i="2"/>
  <c r="B7305" i="2"/>
  <c r="B7226" i="2"/>
  <c r="B7260" i="2"/>
  <c r="B7251" i="2"/>
  <c r="B7261" i="2"/>
  <c r="B7295" i="2"/>
  <c r="B7240" i="2"/>
  <c r="B7296" i="2"/>
  <c r="B7297" i="2"/>
  <c r="B7230" i="2"/>
  <c r="B7274" i="2"/>
  <c r="B7275" i="2"/>
  <c r="B7276" i="2"/>
  <c r="B7309" i="2"/>
  <c r="B7287" i="2"/>
  <c r="B7231" i="2"/>
  <c r="B7235" i="2"/>
  <c r="B7323" i="2"/>
  <c r="B7314" i="2"/>
  <c r="B7324" i="2"/>
  <c r="B7393" i="2"/>
  <c r="B7325" i="2"/>
  <c r="B7389" i="2"/>
  <c r="B7359" i="2"/>
  <c r="B7369" i="2"/>
  <c r="B7364" i="2"/>
  <c r="B7380" i="2"/>
  <c r="B7321" i="2"/>
  <c r="B7320" i="2"/>
  <c r="B7356" i="2"/>
  <c r="B7394" i="2"/>
  <c r="B7370" i="2"/>
  <c r="B7395" i="2"/>
  <c r="B7315" i="2"/>
  <c r="B7365" i="2"/>
  <c r="B7366" i="2"/>
  <c r="B7310" i="2"/>
  <c r="B7311" i="2"/>
  <c r="B7316" i="2"/>
  <c r="B7385" i="2"/>
  <c r="B7371" i="2"/>
  <c r="B7319" i="2"/>
  <c r="B7375" i="2"/>
  <c r="B7376" i="2"/>
  <c r="B7377" i="2"/>
  <c r="B7378" i="2"/>
  <c r="B7379" i="2"/>
  <c r="B7386" i="2"/>
  <c r="B7387" i="2"/>
  <c r="B7353" i="2"/>
  <c r="B7388" i="2"/>
  <c r="B7326" i="2"/>
  <c r="B7367" i="2"/>
  <c r="B7381" i="2"/>
  <c r="B7390" i="2"/>
  <c r="B7368" i="2"/>
  <c r="B7335" i="2"/>
  <c r="B7372" i="2"/>
  <c r="B7354" i="2"/>
  <c r="B7357" i="2"/>
  <c r="B7336" i="2"/>
  <c r="B7344" i="2"/>
  <c r="B7339" i="2"/>
  <c r="B7340" i="2"/>
  <c r="B7341" i="2"/>
  <c r="B7342" i="2"/>
  <c r="B7343" i="2"/>
  <c r="B7312" i="2"/>
  <c r="B7328" i="2"/>
  <c r="B7332" i="2"/>
  <c r="B7333" i="2"/>
  <c r="B7329" i="2"/>
  <c r="B7330" i="2"/>
  <c r="B7331" i="2"/>
  <c r="B7334" i="2"/>
  <c r="B7345" i="2"/>
  <c r="B7355" i="2"/>
  <c r="B7360" i="2"/>
  <c r="B7358" i="2"/>
  <c r="B7346" i="2"/>
  <c r="B7349" i="2"/>
  <c r="B7350" i="2"/>
  <c r="B7373" i="2"/>
  <c r="B7351" i="2"/>
  <c r="B7391" i="2"/>
  <c r="B7352" i="2"/>
  <c r="B7337" i="2"/>
  <c r="B7392" i="2"/>
  <c r="B7313" i="2"/>
  <c r="B7347" i="2"/>
  <c r="B7338" i="2"/>
  <c r="B7348" i="2"/>
  <c r="B7382" i="2"/>
  <c r="B7327" i="2"/>
  <c r="B7383" i="2"/>
  <c r="B7384" i="2"/>
  <c r="B7317" i="2"/>
  <c r="B7361" i="2"/>
  <c r="B7362" i="2"/>
  <c r="B7363" i="2"/>
  <c r="B7396" i="2"/>
  <c r="B7374" i="2"/>
  <c r="B7318" i="2"/>
  <c r="B7322" i="2"/>
  <c r="B7410" i="2"/>
  <c r="B7401" i="2"/>
  <c r="B7411" i="2"/>
  <c r="B7480" i="2"/>
  <c r="B7412" i="2"/>
  <c r="B7476" i="2"/>
  <c r="B7446" i="2"/>
  <c r="B7456" i="2"/>
  <c r="B7451" i="2"/>
  <c r="B7467" i="2"/>
  <c r="B7408" i="2"/>
  <c r="B7407" i="2"/>
  <c r="B7443" i="2"/>
  <c r="B7481" i="2"/>
  <c r="B7457" i="2"/>
  <c r="B7482" i="2"/>
  <c r="B7402" i="2"/>
  <c r="B7452" i="2"/>
  <c r="B7453" i="2"/>
  <c r="B7397" i="2"/>
  <c r="B7398" i="2"/>
  <c r="B7403" i="2"/>
  <c r="B7472" i="2"/>
  <c r="B7458" i="2"/>
  <c r="B7406" i="2"/>
  <c r="B7462" i="2"/>
  <c r="B7463" i="2"/>
  <c r="B7464" i="2"/>
  <c r="B7465" i="2"/>
  <c r="B7466" i="2"/>
  <c r="B7473" i="2"/>
  <c r="B7474" i="2"/>
  <c r="B7440" i="2"/>
  <c r="B7475" i="2"/>
  <c r="B7413" i="2"/>
  <c r="B7454" i="2"/>
  <c r="B7468" i="2"/>
  <c r="B7477" i="2"/>
  <c r="B7455" i="2"/>
  <c r="B7422" i="2"/>
  <c r="B7459" i="2"/>
  <c r="B7441" i="2"/>
  <c r="B7444" i="2"/>
  <c r="B7423" i="2"/>
  <c r="B7431" i="2"/>
  <c r="B7426" i="2"/>
  <c r="B7427" i="2"/>
  <c r="B7428" i="2"/>
  <c r="B7429" i="2"/>
  <c r="B7430" i="2"/>
  <c r="B7399" i="2"/>
  <c r="B7415" i="2"/>
  <c r="B7419" i="2"/>
  <c r="B7420" i="2"/>
  <c r="B7416" i="2"/>
  <c r="B7417" i="2"/>
  <c r="B7418" i="2"/>
  <c r="B7421" i="2"/>
  <c r="B7432" i="2"/>
  <c r="B7442" i="2"/>
  <c r="B7447" i="2"/>
  <c r="B7445" i="2"/>
  <c r="B7433" i="2"/>
  <c r="B7436" i="2"/>
  <c r="B7437" i="2"/>
  <c r="B7460" i="2"/>
  <c r="B7438" i="2"/>
  <c r="B7478" i="2"/>
  <c r="B7439" i="2"/>
  <c r="B7424" i="2"/>
  <c r="B7479" i="2"/>
  <c r="B7400" i="2"/>
  <c r="B7434" i="2"/>
  <c r="B7425" i="2"/>
  <c r="B7435" i="2"/>
  <c r="B7469" i="2"/>
  <c r="B7414" i="2"/>
  <c r="B7470" i="2"/>
  <c r="B7471" i="2"/>
  <c r="B7404" i="2"/>
  <c r="B7448" i="2"/>
  <c r="B7449" i="2"/>
  <c r="B7450" i="2"/>
  <c r="B7483" i="2"/>
  <c r="B7461" i="2"/>
  <c r="B7405" i="2"/>
  <c r="B7409" i="2"/>
  <c r="B7497" i="2"/>
  <c r="B7488" i="2"/>
  <c r="B7498" i="2"/>
  <c r="B7567" i="2"/>
  <c r="B7499" i="2"/>
  <c r="B7563" i="2"/>
  <c r="B7533" i="2"/>
  <c r="B7543" i="2"/>
  <c r="B7538" i="2"/>
  <c r="B7554" i="2"/>
  <c r="B7495" i="2"/>
  <c r="B7494" i="2"/>
  <c r="B7530" i="2"/>
  <c r="B7568" i="2"/>
  <c r="B7544" i="2"/>
  <c r="B7569" i="2"/>
  <c r="B7489" i="2"/>
  <c r="B7539" i="2"/>
  <c r="B7540" i="2"/>
  <c r="B7484" i="2"/>
  <c r="B7485" i="2"/>
  <c r="B7490" i="2"/>
  <c r="B7559" i="2"/>
  <c r="B7545" i="2"/>
  <c r="B7493" i="2"/>
  <c r="B7549" i="2"/>
  <c r="B7550" i="2"/>
  <c r="B7551" i="2"/>
  <c r="B7552" i="2"/>
  <c r="B7553" i="2"/>
  <c r="B7560" i="2"/>
  <c r="B7561" i="2"/>
  <c r="B7527" i="2"/>
  <c r="B7562" i="2"/>
  <c r="B7500" i="2"/>
  <c r="B7541" i="2"/>
  <c r="B7555" i="2"/>
  <c r="B7564" i="2"/>
  <c r="B7542" i="2"/>
  <c r="B7509" i="2"/>
  <c r="B7546" i="2"/>
  <c r="B7528" i="2"/>
  <c r="B7531" i="2"/>
  <c r="B7510" i="2"/>
  <c r="B7518" i="2"/>
  <c r="B7513" i="2"/>
  <c r="B7514" i="2"/>
  <c r="B7515" i="2"/>
  <c r="B7516" i="2"/>
  <c r="B7517" i="2"/>
  <c r="B7486" i="2"/>
  <c r="B7502" i="2"/>
  <c r="B7506" i="2"/>
  <c r="B7507" i="2"/>
  <c r="B7503" i="2"/>
  <c r="B7504" i="2"/>
  <c r="B7505" i="2"/>
  <c r="B7508" i="2"/>
  <c r="B7519" i="2"/>
  <c r="B7529" i="2"/>
  <c r="B7534" i="2"/>
  <c r="B7532" i="2"/>
  <c r="B7520" i="2"/>
  <c r="B7523" i="2"/>
  <c r="B7524" i="2"/>
  <c r="B7547" i="2"/>
  <c r="B7525" i="2"/>
  <c r="B7565" i="2"/>
  <c r="B7526" i="2"/>
  <c r="B7511" i="2"/>
  <c r="B7566" i="2"/>
  <c r="B7487" i="2"/>
  <c r="B7521" i="2"/>
  <c r="B7512" i="2"/>
  <c r="B7522" i="2"/>
  <c r="B7556" i="2"/>
  <c r="B7501" i="2"/>
  <c r="B7557" i="2"/>
  <c r="B7558" i="2"/>
  <c r="B7491" i="2"/>
  <c r="B7535" i="2"/>
  <c r="B7536" i="2"/>
  <c r="B7537" i="2"/>
  <c r="B7570" i="2"/>
  <c r="B7548" i="2"/>
  <c r="B7492" i="2"/>
  <c r="B7496" i="2"/>
  <c r="B7584" i="2"/>
  <c r="B7575" i="2"/>
  <c r="B7585" i="2"/>
  <c r="B7654" i="2"/>
  <c r="B7586" i="2"/>
  <c r="B7650" i="2"/>
  <c r="B7620" i="2"/>
  <c r="B7630" i="2"/>
  <c r="B7625" i="2"/>
  <c r="B7641" i="2"/>
  <c r="B7582" i="2"/>
  <c r="B7581" i="2"/>
  <c r="B7617" i="2"/>
  <c r="B7655" i="2"/>
  <c r="B7631" i="2"/>
  <c r="B7656" i="2"/>
  <c r="B7576" i="2"/>
  <c r="B7626" i="2"/>
  <c r="B7627" i="2"/>
  <c r="B7571" i="2"/>
  <c r="B7572" i="2"/>
  <c r="B7577" i="2"/>
  <c r="B7646" i="2"/>
  <c r="B7632" i="2"/>
  <c r="B7580" i="2"/>
  <c r="B7636" i="2"/>
  <c r="B7637" i="2"/>
  <c r="B7638" i="2"/>
  <c r="B7639" i="2"/>
  <c r="B7640" i="2"/>
  <c r="B7647" i="2"/>
  <c r="B7648" i="2"/>
  <c r="B7614" i="2"/>
  <c r="B7649" i="2"/>
  <c r="B7587" i="2"/>
  <c r="B7628" i="2"/>
  <c r="B7642" i="2"/>
  <c r="B7651" i="2"/>
  <c r="B7629" i="2"/>
  <c r="B7596" i="2"/>
  <c r="B7633" i="2"/>
  <c r="B7615" i="2"/>
  <c r="B7618" i="2"/>
  <c r="B7597" i="2"/>
  <c r="B7605" i="2"/>
  <c r="B7600" i="2"/>
  <c r="B7601" i="2"/>
  <c r="B7602" i="2"/>
  <c r="B7603" i="2"/>
  <c r="B7604" i="2"/>
  <c r="B7573" i="2"/>
  <c r="B7589" i="2"/>
  <c r="B7593" i="2"/>
  <c r="B7594" i="2"/>
  <c r="B7590" i="2"/>
  <c r="B7591" i="2"/>
  <c r="B7592" i="2"/>
  <c r="B7595" i="2"/>
  <c r="B7606" i="2"/>
  <c r="B7616" i="2"/>
  <c r="B7621" i="2"/>
  <c r="B7619" i="2"/>
  <c r="B7607" i="2"/>
  <c r="B7610" i="2"/>
  <c r="B7611" i="2"/>
  <c r="B7634" i="2"/>
  <c r="B7612" i="2"/>
  <c r="B7652" i="2"/>
  <c r="B7613" i="2"/>
  <c r="B7598" i="2"/>
  <c r="B7653" i="2"/>
  <c r="B7574" i="2"/>
  <c r="B7608" i="2"/>
  <c r="B7599" i="2"/>
  <c r="B7609" i="2"/>
  <c r="B7643" i="2"/>
  <c r="B7588" i="2"/>
  <c r="B7644" i="2"/>
  <c r="B7645" i="2"/>
  <c r="B7578" i="2"/>
  <c r="B7622" i="2"/>
  <c r="B7623" i="2"/>
  <c r="B7624" i="2"/>
  <c r="B7657" i="2"/>
  <c r="B7635" i="2"/>
  <c r="B7579" i="2"/>
  <c r="B7583" i="2"/>
  <c r="B7671" i="2"/>
  <c r="B7662" i="2"/>
  <c r="B7672" i="2"/>
  <c r="B7741" i="2"/>
  <c r="B7673" i="2"/>
  <c r="B7737" i="2"/>
  <c r="B7707" i="2"/>
  <c r="B7717" i="2"/>
  <c r="B7712" i="2"/>
  <c r="B7728" i="2"/>
  <c r="B7669" i="2"/>
  <c r="B7668" i="2"/>
  <c r="B7704" i="2"/>
  <c r="B7742" i="2"/>
  <c r="B7718" i="2"/>
  <c r="B7743" i="2"/>
  <c r="B7663" i="2"/>
  <c r="B7713" i="2"/>
  <c r="B7714" i="2"/>
  <c r="B7658" i="2"/>
  <c r="B7659" i="2"/>
  <c r="B7664" i="2"/>
  <c r="B7733" i="2"/>
  <c r="B7719" i="2"/>
  <c r="B7667" i="2"/>
  <c r="B7723" i="2"/>
  <c r="B7724" i="2"/>
  <c r="B7725" i="2"/>
  <c r="B7726" i="2"/>
  <c r="B7727" i="2"/>
  <c r="B7734" i="2"/>
  <c r="B7735" i="2"/>
  <c r="B7701" i="2"/>
  <c r="B7736" i="2"/>
  <c r="B7674" i="2"/>
  <c r="B7715" i="2"/>
  <c r="B7729" i="2"/>
  <c r="B7738" i="2"/>
  <c r="B7716" i="2"/>
  <c r="B7683" i="2"/>
  <c r="B7720" i="2"/>
  <c r="B7702" i="2"/>
  <c r="B7705" i="2"/>
  <c r="B7684" i="2"/>
  <c r="B7692" i="2"/>
  <c r="B7687" i="2"/>
  <c r="B7688" i="2"/>
  <c r="B7689" i="2"/>
  <c r="B7690" i="2"/>
  <c r="B7691" i="2"/>
  <c r="B7660" i="2"/>
  <c r="B7676" i="2"/>
  <c r="B7680" i="2"/>
  <c r="B7681" i="2"/>
  <c r="B7677" i="2"/>
  <c r="B7678" i="2"/>
  <c r="B7679" i="2"/>
  <c r="B7682" i="2"/>
  <c r="B7693" i="2"/>
  <c r="B7703" i="2"/>
  <c r="B7708" i="2"/>
  <c r="B7706" i="2"/>
  <c r="B7694" i="2"/>
  <c r="B7697" i="2"/>
  <c r="B7698" i="2"/>
  <c r="B7721" i="2"/>
  <c r="B7699" i="2"/>
  <c r="B7739" i="2"/>
  <c r="B7700" i="2"/>
  <c r="B7685" i="2"/>
  <c r="B7740" i="2"/>
  <c r="B7661" i="2"/>
  <c r="B7695" i="2"/>
  <c r="B7686" i="2"/>
  <c r="B7696" i="2"/>
  <c r="B7730" i="2"/>
  <c r="B7675" i="2"/>
  <c r="B7731" i="2"/>
  <c r="B7732" i="2"/>
  <c r="B7665" i="2"/>
  <c r="B7709" i="2"/>
  <c r="B7710" i="2"/>
  <c r="B7711" i="2"/>
  <c r="B7744" i="2"/>
  <c r="B7722" i="2"/>
  <c r="B7666" i="2"/>
  <c r="B7670" i="2"/>
  <c r="B7758" i="2"/>
  <c r="B7749" i="2"/>
  <c r="B7759" i="2"/>
  <c r="B7828" i="2"/>
  <c r="B7760" i="2"/>
  <c r="B7824" i="2"/>
  <c r="B7794" i="2"/>
  <c r="B7804" i="2"/>
  <c r="B7799" i="2"/>
  <c r="B7815" i="2"/>
  <c r="B7756" i="2"/>
  <c r="B7755" i="2"/>
  <c r="B7791" i="2"/>
  <c r="B7829" i="2"/>
  <c r="B7805" i="2"/>
  <c r="B7830" i="2"/>
  <c r="B7750" i="2"/>
  <c r="B7800" i="2"/>
  <c r="B7801" i="2"/>
  <c r="B7745" i="2"/>
  <c r="B7746" i="2"/>
  <c r="B7751" i="2"/>
  <c r="B7820" i="2"/>
  <c r="B7806" i="2"/>
  <c r="B7754" i="2"/>
  <c r="B7810" i="2"/>
  <c r="B7811" i="2"/>
  <c r="B7812" i="2"/>
  <c r="B7813" i="2"/>
  <c r="B7814" i="2"/>
  <c r="B7821" i="2"/>
  <c r="B7822" i="2"/>
  <c r="B7788" i="2"/>
  <c r="B7823" i="2"/>
  <c r="B7761" i="2"/>
  <c r="B7802" i="2"/>
  <c r="B7816" i="2"/>
  <c r="B7825" i="2"/>
  <c r="B7803" i="2"/>
  <c r="B7770" i="2"/>
  <c r="B7807" i="2"/>
  <c r="B7789" i="2"/>
  <c r="B7792" i="2"/>
  <c r="B7771" i="2"/>
  <c r="B7779" i="2"/>
  <c r="B7774" i="2"/>
  <c r="B7775" i="2"/>
  <c r="B7776" i="2"/>
  <c r="B7777" i="2"/>
  <c r="B7778" i="2"/>
  <c r="B7747" i="2"/>
  <c r="B7763" i="2"/>
  <c r="B7767" i="2"/>
  <c r="B7768" i="2"/>
  <c r="B7764" i="2"/>
  <c r="B7765" i="2"/>
  <c r="B7766" i="2"/>
  <c r="B7769" i="2"/>
  <c r="B7780" i="2"/>
  <c r="B7790" i="2"/>
  <c r="B7795" i="2"/>
  <c r="B7793" i="2"/>
  <c r="B7781" i="2"/>
  <c r="B7784" i="2"/>
  <c r="B7785" i="2"/>
  <c r="B7808" i="2"/>
  <c r="B7786" i="2"/>
  <c r="B7826" i="2"/>
  <c r="B7787" i="2"/>
  <c r="B7772" i="2"/>
  <c r="B7827" i="2"/>
  <c r="B7748" i="2"/>
  <c r="B7782" i="2"/>
  <c r="B7773" i="2"/>
  <c r="B7783" i="2"/>
  <c r="B7817" i="2"/>
  <c r="B7762" i="2"/>
  <c r="B7818" i="2"/>
  <c r="B7819" i="2"/>
  <c r="B7752" i="2"/>
  <c r="B7796" i="2"/>
  <c r="B7797" i="2"/>
  <c r="B7798" i="2"/>
  <c r="B7831" i="2"/>
  <c r="B7809" i="2"/>
  <c r="B7753" i="2"/>
  <c r="B7757" i="2"/>
  <c r="B7845" i="2"/>
  <c r="B7836" i="2"/>
  <c r="B7846" i="2"/>
  <c r="B7915" i="2"/>
  <c r="B7847" i="2"/>
  <c r="B7911" i="2"/>
  <c r="B7881" i="2"/>
  <c r="B7891" i="2"/>
  <c r="B7886" i="2"/>
  <c r="B7902" i="2"/>
  <c r="B7843" i="2"/>
  <c r="B7842" i="2"/>
  <c r="B7878" i="2"/>
  <c r="B7916" i="2"/>
  <c r="B7892" i="2"/>
  <c r="B7917" i="2"/>
  <c r="B7837" i="2"/>
  <c r="B7887" i="2"/>
  <c r="B7888" i="2"/>
  <c r="B7832" i="2"/>
  <c r="B7833" i="2"/>
  <c r="B7838" i="2"/>
  <c r="B7907" i="2"/>
  <c r="B7893" i="2"/>
  <c r="B7841" i="2"/>
  <c r="B7897" i="2"/>
  <c r="B7898" i="2"/>
  <c r="B7899" i="2"/>
  <c r="B7900" i="2"/>
  <c r="B7901" i="2"/>
  <c r="B7908" i="2"/>
  <c r="B7909" i="2"/>
  <c r="B7875" i="2"/>
  <c r="B7910" i="2"/>
  <c r="B7848" i="2"/>
  <c r="B7889" i="2"/>
  <c r="B7903" i="2"/>
  <c r="B7912" i="2"/>
  <c r="B7890" i="2"/>
  <c r="B7857" i="2"/>
  <c r="B7894" i="2"/>
  <c r="B7876" i="2"/>
  <c r="B7879" i="2"/>
  <c r="B7858" i="2"/>
  <c r="B7866" i="2"/>
  <c r="B7861" i="2"/>
  <c r="B7862" i="2"/>
  <c r="B7863" i="2"/>
  <c r="B7864" i="2"/>
  <c r="B7865" i="2"/>
  <c r="B7834" i="2"/>
  <c r="B7850" i="2"/>
  <c r="B7854" i="2"/>
  <c r="B7855" i="2"/>
  <c r="B7851" i="2"/>
  <c r="B7852" i="2"/>
  <c r="B7853" i="2"/>
  <c r="B7856" i="2"/>
  <c r="B7867" i="2"/>
  <c r="B7877" i="2"/>
  <c r="B7882" i="2"/>
  <c r="B7880" i="2"/>
  <c r="B7868" i="2"/>
  <c r="B7871" i="2"/>
  <c r="B7872" i="2"/>
  <c r="B7895" i="2"/>
  <c r="B7873" i="2"/>
  <c r="B7913" i="2"/>
  <c r="B7874" i="2"/>
  <c r="B7859" i="2"/>
  <c r="B7914" i="2"/>
  <c r="B7835" i="2"/>
  <c r="B7869" i="2"/>
  <c r="B7860" i="2"/>
  <c r="B7870" i="2"/>
  <c r="B7904" i="2"/>
  <c r="B7849" i="2"/>
  <c r="B7905" i="2"/>
  <c r="B7906" i="2"/>
  <c r="B7839" i="2"/>
  <c r="B7883" i="2"/>
  <c r="B7884" i="2"/>
  <c r="B7885" i="2"/>
  <c r="B7918" i="2"/>
  <c r="B7896" i="2"/>
  <c r="B7840" i="2"/>
  <c r="B7844" i="2"/>
  <c r="B7932" i="2"/>
  <c r="B7923" i="2"/>
  <c r="B7933" i="2"/>
  <c r="B8002" i="2"/>
  <c r="B7934" i="2"/>
  <c r="B7998" i="2"/>
  <c r="B7968" i="2"/>
  <c r="B7978" i="2"/>
  <c r="B7973" i="2"/>
  <c r="B7989" i="2"/>
  <c r="B7930" i="2"/>
  <c r="B7929" i="2"/>
  <c r="B7965" i="2"/>
  <c r="B8003" i="2"/>
  <c r="B7979" i="2"/>
  <c r="B8004" i="2"/>
  <c r="B7924" i="2"/>
  <c r="B7974" i="2"/>
  <c r="B7975" i="2"/>
  <c r="B7919" i="2"/>
  <c r="B7920" i="2"/>
  <c r="B7925" i="2"/>
  <c r="B7994" i="2"/>
  <c r="B7980" i="2"/>
  <c r="B7928" i="2"/>
  <c r="B7984" i="2"/>
  <c r="B7985" i="2"/>
  <c r="B7986" i="2"/>
  <c r="B7987" i="2"/>
  <c r="B7988" i="2"/>
  <c r="B7995" i="2"/>
  <c r="B7996" i="2"/>
  <c r="B7962" i="2"/>
  <c r="B7997" i="2"/>
  <c r="B7935" i="2"/>
  <c r="B7976" i="2"/>
  <c r="B7990" i="2"/>
  <c r="B7999" i="2"/>
  <c r="B7977" i="2"/>
  <c r="B7944" i="2"/>
  <c r="B7981" i="2"/>
  <c r="B7963" i="2"/>
  <c r="B7966" i="2"/>
  <c r="B7945" i="2"/>
  <c r="B7953" i="2"/>
  <c r="B7948" i="2"/>
  <c r="B7949" i="2"/>
  <c r="B7950" i="2"/>
  <c r="B7951" i="2"/>
  <c r="B7952" i="2"/>
  <c r="B7921" i="2"/>
  <c r="B7937" i="2"/>
  <c r="B7941" i="2"/>
  <c r="B7942" i="2"/>
  <c r="B7938" i="2"/>
  <c r="B7939" i="2"/>
  <c r="B7940" i="2"/>
  <c r="B7943" i="2"/>
  <c r="B7954" i="2"/>
  <c r="B7964" i="2"/>
  <c r="B7969" i="2"/>
  <c r="B7967" i="2"/>
  <c r="B7955" i="2"/>
  <c r="B7958" i="2"/>
  <c r="B7959" i="2"/>
  <c r="B7982" i="2"/>
  <c r="B7960" i="2"/>
  <c r="B8000" i="2"/>
  <c r="B7961" i="2"/>
  <c r="B7946" i="2"/>
  <c r="B8001" i="2"/>
  <c r="B7922" i="2"/>
  <c r="B7956" i="2"/>
  <c r="B7947" i="2"/>
  <c r="B7957" i="2"/>
  <c r="B7991" i="2"/>
  <c r="B7936" i="2"/>
  <c r="B7992" i="2"/>
  <c r="B7993" i="2"/>
  <c r="B7926" i="2"/>
  <c r="B7970" i="2"/>
  <c r="B7971" i="2"/>
  <c r="B7972" i="2"/>
  <c r="B8005" i="2"/>
  <c r="B7983" i="2"/>
  <c r="B7927" i="2"/>
  <c r="B7931" i="2"/>
  <c r="B8019" i="2"/>
  <c r="B8010" i="2"/>
  <c r="B8020" i="2"/>
  <c r="B8089" i="2"/>
  <c r="B8021" i="2"/>
  <c r="B8085" i="2"/>
  <c r="B8055" i="2"/>
  <c r="B8065" i="2"/>
  <c r="B8060" i="2"/>
  <c r="B8076" i="2"/>
  <c r="B8017" i="2"/>
  <c r="B8016" i="2"/>
  <c r="B8052" i="2"/>
  <c r="B8090" i="2"/>
  <c r="B8066" i="2"/>
  <c r="B8091" i="2"/>
  <c r="B8011" i="2"/>
  <c r="B8061" i="2"/>
  <c r="B8062" i="2"/>
  <c r="B8006" i="2"/>
  <c r="B8007" i="2"/>
  <c r="B8012" i="2"/>
  <c r="B8081" i="2"/>
  <c r="B8067" i="2"/>
  <c r="B8015" i="2"/>
  <c r="B8071" i="2"/>
  <c r="B8072" i="2"/>
  <c r="B8073" i="2"/>
  <c r="B8074" i="2"/>
  <c r="B8075" i="2"/>
  <c r="B8082" i="2"/>
  <c r="B8083" i="2"/>
  <c r="B8049" i="2"/>
  <c r="B8084" i="2"/>
  <c r="B8022" i="2"/>
  <c r="B8063" i="2"/>
  <c r="B8077" i="2"/>
  <c r="B8086" i="2"/>
  <c r="B8064" i="2"/>
  <c r="B8031" i="2"/>
  <c r="B8068" i="2"/>
  <c r="B8050" i="2"/>
  <c r="B8053" i="2"/>
  <c r="B8032" i="2"/>
  <c r="B8040" i="2"/>
  <c r="B8035" i="2"/>
  <c r="B8036" i="2"/>
  <c r="B8037" i="2"/>
  <c r="B8038" i="2"/>
  <c r="B8039" i="2"/>
  <c r="B8008" i="2"/>
  <c r="B8024" i="2"/>
  <c r="B8028" i="2"/>
  <c r="B8029" i="2"/>
  <c r="B8025" i="2"/>
  <c r="B8026" i="2"/>
  <c r="B8027" i="2"/>
  <c r="B8030" i="2"/>
  <c r="B8041" i="2"/>
  <c r="B8051" i="2"/>
  <c r="B8056" i="2"/>
  <c r="B8054" i="2"/>
  <c r="B8042" i="2"/>
  <c r="B8045" i="2"/>
  <c r="B8046" i="2"/>
  <c r="B8069" i="2"/>
  <c r="B8047" i="2"/>
  <c r="B8087" i="2"/>
  <c r="B8048" i="2"/>
  <c r="B8033" i="2"/>
  <c r="B8088" i="2"/>
  <c r="B8009" i="2"/>
  <c r="B8043" i="2"/>
  <c r="B8034" i="2"/>
  <c r="B8044" i="2"/>
  <c r="B8078" i="2"/>
  <c r="B8023" i="2"/>
  <c r="B8079" i="2"/>
  <c r="B8080" i="2"/>
  <c r="B8013" i="2"/>
  <c r="B8057" i="2"/>
  <c r="B8058" i="2"/>
  <c r="B8059" i="2"/>
  <c r="B8092" i="2"/>
  <c r="B8070" i="2"/>
  <c r="B8014" i="2"/>
  <c r="B8018" i="2"/>
  <c r="B8106" i="2"/>
  <c r="B8097" i="2"/>
  <c r="B8107" i="2"/>
  <c r="B8176" i="2"/>
  <c r="B8108" i="2"/>
  <c r="B8172" i="2"/>
  <c r="B8142" i="2"/>
  <c r="B8152" i="2"/>
  <c r="B8147" i="2"/>
  <c r="B8163" i="2"/>
  <c r="B8104" i="2"/>
  <c r="B8103" i="2"/>
  <c r="B8139" i="2"/>
  <c r="B8177" i="2"/>
  <c r="B8153" i="2"/>
  <c r="B8178" i="2"/>
  <c r="B8098" i="2"/>
  <c r="B8148" i="2"/>
  <c r="B8149" i="2"/>
  <c r="B8093" i="2"/>
  <c r="B8094" i="2"/>
  <c r="B8099" i="2"/>
  <c r="B8168" i="2"/>
  <c r="B8154" i="2"/>
  <c r="B8102" i="2"/>
  <c r="B8158" i="2"/>
  <c r="B8159" i="2"/>
  <c r="B8160" i="2"/>
  <c r="B8161" i="2"/>
  <c r="B8162" i="2"/>
  <c r="B8169" i="2"/>
  <c r="B8170" i="2"/>
  <c r="B8136" i="2"/>
  <c r="B8171" i="2"/>
  <c r="B8109" i="2"/>
  <c r="B8150" i="2"/>
  <c r="B8164" i="2"/>
  <c r="B8173" i="2"/>
  <c r="B8151" i="2"/>
  <c r="B8118" i="2"/>
  <c r="B8155" i="2"/>
  <c r="B8137" i="2"/>
  <c r="B8140" i="2"/>
  <c r="B8119" i="2"/>
  <c r="B8127" i="2"/>
  <c r="B8122" i="2"/>
  <c r="B8123" i="2"/>
  <c r="B8124" i="2"/>
  <c r="B8125" i="2"/>
  <c r="B8126" i="2"/>
  <c r="B8095" i="2"/>
  <c r="B8111" i="2"/>
  <c r="B8115" i="2"/>
  <c r="B8116" i="2"/>
  <c r="B8112" i="2"/>
  <c r="B8113" i="2"/>
  <c r="B8114" i="2"/>
  <c r="B8117" i="2"/>
  <c r="B8128" i="2"/>
  <c r="B8138" i="2"/>
  <c r="B8143" i="2"/>
  <c r="B8141" i="2"/>
  <c r="B8129" i="2"/>
  <c r="B8132" i="2"/>
  <c r="B8133" i="2"/>
  <c r="B8156" i="2"/>
  <c r="B8134" i="2"/>
  <c r="B8174" i="2"/>
  <c r="B8135" i="2"/>
  <c r="B8120" i="2"/>
  <c r="B8175" i="2"/>
  <c r="B8096" i="2"/>
  <c r="B8130" i="2"/>
  <c r="B8121" i="2"/>
  <c r="B8131" i="2"/>
  <c r="B8165" i="2"/>
  <c r="B8110" i="2"/>
  <c r="B8166" i="2"/>
  <c r="B8167" i="2"/>
  <c r="B8100" i="2"/>
  <c r="B8144" i="2"/>
  <c r="B8145" i="2"/>
  <c r="B8146" i="2"/>
  <c r="B8179" i="2"/>
  <c r="B8157" i="2"/>
  <c r="B8101" i="2"/>
  <c r="B8105" i="2"/>
  <c r="B8193" i="2"/>
  <c r="B8184" i="2"/>
  <c r="B8194" i="2"/>
  <c r="B8263" i="2"/>
  <c r="B8195" i="2"/>
  <c r="B8259" i="2"/>
  <c r="B8229" i="2"/>
  <c r="B8239" i="2"/>
  <c r="B8234" i="2"/>
  <c r="B8250" i="2"/>
  <c r="B8191" i="2"/>
  <c r="B8190" i="2"/>
  <c r="B8226" i="2"/>
  <c r="B8264" i="2"/>
  <c r="B8240" i="2"/>
  <c r="B8265" i="2"/>
  <c r="B8185" i="2"/>
  <c r="B8235" i="2"/>
  <c r="B8236" i="2"/>
  <c r="B8180" i="2"/>
  <c r="B8181" i="2"/>
  <c r="B8186" i="2"/>
  <c r="B8255" i="2"/>
  <c r="B8241" i="2"/>
  <c r="B8189" i="2"/>
  <c r="B8245" i="2"/>
  <c r="B8246" i="2"/>
  <c r="B8247" i="2"/>
  <c r="B8248" i="2"/>
  <c r="B8249" i="2"/>
  <c r="B8256" i="2"/>
  <c r="B8257" i="2"/>
  <c r="B8223" i="2"/>
  <c r="B8258" i="2"/>
  <c r="B8196" i="2"/>
  <c r="B8237" i="2"/>
  <c r="B8251" i="2"/>
  <c r="B8260" i="2"/>
  <c r="B8238" i="2"/>
  <c r="B8205" i="2"/>
  <c r="B8242" i="2"/>
  <c r="B8224" i="2"/>
  <c r="B8227" i="2"/>
  <c r="B8206" i="2"/>
  <c r="B8214" i="2"/>
  <c r="B8209" i="2"/>
  <c r="B8210" i="2"/>
  <c r="B8211" i="2"/>
  <c r="B8212" i="2"/>
  <c r="B8213" i="2"/>
  <c r="B8182" i="2"/>
  <c r="B8198" i="2"/>
  <c r="B8202" i="2"/>
  <c r="B8203" i="2"/>
  <c r="B8199" i="2"/>
  <c r="B8200" i="2"/>
  <c r="B8201" i="2"/>
  <c r="B8204" i="2"/>
  <c r="B8215" i="2"/>
  <c r="B8225" i="2"/>
  <c r="B8230" i="2"/>
  <c r="B8228" i="2"/>
  <c r="B8216" i="2"/>
  <c r="B8219" i="2"/>
  <c r="B8220" i="2"/>
  <c r="B8243" i="2"/>
  <c r="B8221" i="2"/>
  <c r="B8261" i="2"/>
  <c r="B8222" i="2"/>
  <c r="B8207" i="2"/>
  <c r="B8262" i="2"/>
  <c r="B8183" i="2"/>
  <c r="B8217" i="2"/>
  <c r="B8208" i="2"/>
  <c r="B8218" i="2"/>
  <c r="B8252" i="2"/>
  <c r="B8197" i="2"/>
  <c r="B8253" i="2"/>
  <c r="B8254" i="2"/>
  <c r="B8187" i="2"/>
  <c r="B8231" i="2"/>
  <c r="B8232" i="2"/>
  <c r="B8233" i="2"/>
  <c r="B8266" i="2"/>
  <c r="B8244" i="2"/>
  <c r="B8188" i="2"/>
  <c r="B8192" i="2"/>
  <c r="B8280" i="2"/>
  <c r="B8271" i="2"/>
  <c r="B8281" i="2"/>
  <c r="B8350" i="2"/>
  <c r="B8282" i="2"/>
  <c r="B8346" i="2"/>
  <c r="B8316" i="2"/>
  <c r="B8326" i="2"/>
  <c r="B8321" i="2"/>
  <c r="B8337" i="2"/>
  <c r="B8278" i="2"/>
  <c r="B8277" i="2"/>
  <c r="B8313" i="2"/>
  <c r="B8351" i="2"/>
  <c r="B8327" i="2"/>
  <c r="B8352" i="2"/>
  <c r="B8272" i="2"/>
  <c r="B8322" i="2"/>
  <c r="B8323" i="2"/>
  <c r="B8267" i="2"/>
  <c r="B8268" i="2"/>
  <c r="B8273" i="2"/>
  <c r="B8342" i="2"/>
  <c r="B8328" i="2"/>
  <c r="B8276" i="2"/>
  <c r="B8332" i="2"/>
  <c r="B8333" i="2"/>
  <c r="B8334" i="2"/>
  <c r="B8335" i="2"/>
  <c r="B8336" i="2"/>
  <c r="B8343" i="2"/>
  <c r="B8344" i="2"/>
  <c r="B8310" i="2"/>
  <c r="B8345" i="2"/>
  <c r="B8283" i="2"/>
  <c r="B8324" i="2"/>
  <c r="B8338" i="2"/>
  <c r="B8347" i="2"/>
  <c r="B8325" i="2"/>
  <c r="B8292" i="2"/>
  <c r="B8329" i="2"/>
  <c r="B8311" i="2"/>
  <c r="B8314" i="2"/>
  <c r="B8293" i="2"/>
  <c r="B8301" i="2"/>
  <c r="B8296" i="2"/>
  <c r="B8297" i="2"/>
  <c r="B8298" i="2"/>
  <c r="B8299" i="2"/>
  <c r="B8300" i="2"/>
  <c r="B8269" i="2"/>
  <c r="B8285" i="2"/>
  <c r="B8289" i="2"/>
  <c r="B8290" i="2"/>
  <c r="B8286" i="2"/>
  <c r="B8287" i="2"/>
  <c r="B8288" i="2"/>
  <c r="B8291" i="2"/>
  <c r="B8302" i="2"/>
  <c r="B8312" i="2"/>
  <c r="B8317" i="2"/>
  <c r="B8315" i="2"/>
  <c r="B8303" i="2"/>
  <c r="B8306" i="2"/>
  <c r="B8307" i="2"/>
  <c r="B8330" i="2"/>
  <c r="B8308" i="2"/>
  <c r="B8348" i="2"/>
  <c r="B8309" i="2"/>
  <c r="B8294" i="2"/>
  <c r="B8349" i="2"/>
  <c r="B8270" i="2"/>
  <c r="B8304" i="2"/>
  <c r="B8295" i="2"/>
  <c r="B8305" i="2"/>
  <c r="B8339" i="2"/>
  <c r="B8284" i="2"/>
  <c r="B8340" i="2"/>
  <c r="B8341" i="2"/>
  <c r="B8274" i="2"/>
  <c r="B8318" i="2"/>
  <c r="B8319" i="2"/>
  <c r="B8320" i="2"/>
  <c r="B8353" i="2"/>
  <c r="B8331" i="2"/>
  <c r="B8275" i="2"/>
  <c r="B8279" i="2"/>
  <c r="B8367" i="2"/>
  <c r="B8358" i="2"/>
  <c r="B8368" i="2"/>
  <c r="B8437" i="2"/>
  <c r="B8369" i="2"/>
  <c r="B8433" i="2"/>
  <c r="B8403" i="2"/>
  <c r="B8413" i="2"/>
  <c r="B8408" i="2"/>
  <c r="B8424" i="2"/>
  <c r="B8365" i="2"/>
  <c r="B8364" i="2"/>
  <c r="B8400" i="2"/>
  <c r="B8438" i="2"/>
  <c r="B8414" i="2"/>
  <c r="B8439" i="2"/>
  <c r="B8359" i="2"/>
  <c r="B8409" i="2"/>
  <c r="B8410" i="2"/>
  <c r="B8354" i="2"/>
  <c r="B8355" i="2"/>
  <c r="B8360" i="2"/>
  <c r="B8429" i="2"/>
  <c r="B8415" i="2"/>
  <c r="B8363" i="2"/>
  <c r="B8419" i="2"/>
  <c r="B8420" i="2"/>
  <c r="B8421" i="2"/>
  <c r="B8422" i="2"/>
  <c r="B8423" i="2"/>
  <c r="B8430" i="2"/>
  <c r="B8431" i="2"/>
  <c r="B8397" i="2"/>
  <c r="B8432" i="2"/>
  <c r="B8370" i="2"/>
  <c r="B8411" i="2"/>
  <c r="B8425" i="2"/>
  <c r="B8434" i="2"/>
  <c r="B8412" i="2"/>
  <c r="B8379" i="2"/>
  <c r="B8416" i="2"/>
  <c r="B8398" i="2"/>
  <c r="B8401" i="2"/>
  <c r="B8380" i="2"/>
  <c r="B8388" i="2"/>
  <c r="B8383" i="2"/>
  <c r="B8384" i="2"/>
  <c r="B8385" i="2"/>
  <c r="B8386" i="2"/>
  <c r="B8387" i="2"/>
  <c r="B8356" i="2"/>
  <c r="B8372" i="2"/>
  <c r="B8376" i="2"/>
  <c r="B8377" i="2"/>
  <c r="B8373" i="2"/>
  <c r="B8374" i="2"/>
  <c r="B8375" i="2"/>
  <c r="B8378" i="2"/>
  <c r="B8389" i="2"/>
  <c r="B8399" i="2"/>
  <c r="B8404" i="2"/>
  <c r="B8402" i="2"/>
  <c r="B8390" i="2"/>
  <c r="B8393" i="2"/>
  <c r="B8394" i="2"/>
  <c r="B8417" i="2"/>
  <c r="B8395" i="2"/>
  <c r="B8435" i="2"/>
  <c r="B8396" i="2"/>
  <c r="B8381" i="2"/>
  <c r="B8436" i="2"/>
  <c r="B8357" i="2"/>
  <c r="B8391" i="2"/>
  <c r="B8382" i="2"/>
  <c r="B8392" i="2"/>
  <c r="B8426" i="2"/>
  <c r="B8371" i="2"/>
  <c r="B8427" i="2"/>
  <c r="B8428" i="2"/>
  <c r="B8361" i="2"/>
  <c r="B8405" i="2"/>
  <c r="B8406" i="2"/>
  <c r="B8407" i="2"/>
  <c r="B8440" i="2"/>
  <c r="B8418" i="2"/>
  <c r="B8362" i="2"/>
  <c r="B8366" i="2"/>
  <c r="B8454" i="2"/>
  <c r="B8445" i="2"/>
  <c r="B8455" i="2"/>
  <c r="B8524" i="2"/>
  <c r="B8456" i="2"/>
  <c r="B8520" i="2"/>
  <c r="B8490" i="2"/>
  <c r="B8500" i="2"/>
  <c r="B8495" i="2"/>
  <c r="B8511" i="2"/>
  <c r="B8452" i="2"/>
  <c r="B8451" i="2"/>
  <c r="B8487" i="2"/>
  <c r="B8525" i="2"/>
  <c r="B8501" i="2"/>
  <c r="B8526" i="2"/>
  <c r="B8446" i="2"/>
  <c r="B8496" i="2"/>
  <c r="B8497" i="2"/>
  <c r="B8441" i="2"/>
  <c r="B8442" i="2"/>
  <c r="B8447" i="2"/>
  <c r="B8516" i="2"/>
  <c r="B8502" i="2"/>
  <c r="B8450" i="2"/>
  <c r="B8506" i="2"/>
  <c r="B8507" i="2"/>
  <c r="B8508" i="2"/>
  <c r="B8509" i="2"/>
  <c r="B8510" i="2"/>
  <c r="B8517" i="2"/>
  <c r="B8518" i="2"/>
  <c r="B8484" i="2"/>
  <c r="B8519" i="2"/>
  <c r="B8457" i="2"/>
  <c r="B8498" i="2"/>
  <c r="B8512" i="2"/>
  <c r="B8521" i="2"/>
  <c r="B8499" i="2"/>
  <c r="B8466" i="2"/>
  <c r="B8503" i="2"/>
  <c r="B8485" i="2"/>
  <c r="B8488" i="2"/>
  <c r="B8467" i="2"/>
  <c r="B8475" i="2"/>
  <c r="B8470" i="2"/>
  <c r="B8471" i="2"/>
  <c r="B8472" i="2"/>
  <c r="B8473" i="2"/>
  <c r="B8474" i="2"/>
  <c r="B8443" i="2"/>
  <c r="B8459" i="2"/>
  <c r="B8463" i="2"/>
  <c r="B8464" i="2"/>
  <c r="B8460" i="2"/>
  <c r="B8461" i="2"/>
  <c r="B8462" i="2"/>
  <c r="B8465" i="2"/>
  <c r="B8476" i="2"/>
  <c r="B8486" i="2"/>
  <c r="B8491" i="2"/>
  <c r="B8489" i="2"/>
  <c r="B8477" i="2"/>
  <c r="B8480" i="2"/>
  <c r="B8481" i="2"/>
  <c r="B8504" i="2"/>
  <c r="B8482" i="2"/>
  <c r="B8522" i="2"/>
  <c r="B8483" i="2"/>
  <c r="B8468" i="2"/>
  <c r="B8523" i="2"/>
  <c r="B8444" i="2"/>
  <c r="B8478" i="2"/>
  <c r="B8469" i="2"/>
  <c r="B8479" i="2"/>
  <c r="B8513" i="2"/>
  <c r="B8458" i="2"/>
  <c r="B8514" i="2"/>
  <c r="B8515" i="2"/>
  <c r="B8448" i="2"/>
  <c r="B8492" i="2"/>
  <c r="B8493" i="2"/>
  <c r="B8494" i="2"/>
  <c r="B8527" i="2"/>
  <c r="B8505" i="2"/>
  <c r="B8449" i="2"/>
  <c r="B8453" i="2"/>
  <c r="B8541" i="2"/>
  <c r="B8532" i="2"/>
  <c r="B8542" i="2"/>
  <c r="B8611" i="2"/>
  <c r="B8543" i="2"/>
  <c r="B8607" i="2"/>
  <c r="B8577" i="2"/>
  <c r="B8587" i="2"/>
  <c r="B8582" i="2"/>
  <c r="B8598" i="2"/>
  <c r="B8539" i="2"/>
  <c r="B8538" i="2"/>
  <c r="B8574" i="2"/>
  <c r="B8612" i="2"/>
  <c r="B8588" i="2"/>
  <c r="B8613" i="2"/>
  <c r="B8533" i="2"/>
  <c r="B8583" i="2"/>
  <c r="B8584" i="2"/>
  <c r="B8528" i="2"/>
  <c r="B8529" i="2"/>
  <c r="B8534" i="2"/>
  <c r="B8603" i="2"/>
  <c r="B8589" i="2"/>
  <c r="B8537" i="2"/>
  <c r="B8593" i="2"/>
  <c r="B8594" i="2"/>
  <c r="B8595" i="2"/>
  <c r="B8596" i="2"/>
  <c r="B8597" i="2"/>
  <c r="B8604" i="2"/>
  <c r="B8605" i="2"/>
  <c r="B8571" i="2"/>
  <c r="B8606" i="2"/>
  <c r="B8544" i="2"/>
  <c r="B8585" i="2"/>
  <c r="B8599" i="2"/>
  <c r="B8608" i="2"/>
  <c r="B8586" i="2"/>
  <c r="B8553" i="2"/>
  <c r="B8590" i="2"/>
  <c r="B8572" i="2"/>
  <c r="B8575" i="2"/>
  <c r="B8554" i="2"/>
  <c r="B8562" i="2"/>
  <c r="B8557" i="2"/>
  <c r="B8558" i="2"/>
  <c r="B8559" i="2"/>
  <c r="B8560" i="2"/>
  <c r="B8561" i="2"/>
  <c r="B8530" i="2"/>
  <c r="B8546" i="2"/>
  <c r="B8550" i="2"/>
  <c r="B8551" i="2"/>
  <c r="B8547" i="2"/>
  <c r="B8548" i="2"/>
  <c r="B8549" i="2"/>
  <c r="B8552" i="2"/>
  <c r="B8563" i="2"/>
  <c r="B8573" i="2"/>
  <c r="B8578" i="2"/>
  <c r="B8576" i="2"/>
  <c r="B8564" i="2"/>
  <c r="B8567" i="2"/>
  <c r="B8568" i="2"/>
  <c r="B8591" i="2"/>
  <c r="B8569" i="2"/>
  <c r="B8609" i="2"/>
  <c r="B8570" i="2"/>
  <c r="B8555" i="2"/>
  <c r="B8610" i="2"/>
  <c r="B8531" i="2"/>
  <c r="B8565" i="2"/>
  <c r="B8556" i="2"/>
  <c r="B8566" i="2"/>
  <c r="B8600" i="2"/>
  <c r="B8545" i="2"/>
  <c r="B8601" i="2"/>
  <c r="B8602" i="2"/>
  <c r="B8535" i="2"/>
  <c r="B8579" i="2"/>
  <c r="B8580" i="2"/>
  <c r="B8581" i="2"/>
  <c r="B8614" i="2"/>
  <c r="B8592" i="2"/>
  <c r="B8536" i="2"/>
  <c r="B8540" i="2"/>
  <c r="B8628" i="2"/>
  <c r="B8619" i="2"/>
  <c r="B8629" i="2"/>
  <c r="B8698" i="2"/>
  <c r="B8630" i="2"/>
  <c r="B8694" i="2"/>
  <c r="B8664" i="2"/>
  <c r="B8674" i="2"/>
  <c r="B8669" i="2"/>
  <c r="B8685" i="2"/>
  <c r="B8626" i="2"/>
  <c r="B8625" i="2"/>
  <c r="B8661" i="2"/>
  <c r="B8699" i="2"/>
  <c r="B8675" i="2"/>
  <c r="B8700" i="2"/>
  <c r="B8620" i="2"/>
  <c r="B8670" i="2"/>
  <c r="B8671" i="2"/>
  <c r="B8615" i="2"/>
  <c r="B8616" i="2"/>
  <c r="B8621" i="2"/>
  <c r="B8690" i="2"/>
  <c r="B8676" i="2"/>
  <c r="B8624" i="2"/>
  <c r="B8680" i="2"/>
  <c r="B8681" i="2"/>
  <c r="B8682" i="2"/>
  <c r="B8683" i="2"/>
  <c r="B8684" i="2"/>
  <c r="B8691" i="2"/>
  <c r="B8692" i="2"/>
  <c r="B8658" i="2"/>
  <c r="B8693" i="2"/>
  <c r="B8631" i="2"/>
  <c r="B8672" i="2"/>
  <c r="B8686" i="2"/>
  <c r="B8695" i="2"/>
  <c r="B8673" i="2"/>
  <c r="B8640" i="2"/>
  <c r="B8677" i="2"/>
  <c r="B8659" i="2"/>
  <c r="B8662" i="2"/>
  <c r="B8641" i="2"/>
  <c r="B8649" i="2"/>
  <c r="B8644" i="2"/>
  <c r="B8645" i="2"/>
  <c r="B8646" i="2"/>
  <c r="B8647" i="2"/>
  <c r="B8648" i="2"/>
  <c r="B8617" i="2"/>
  <c r="B8633" i="2"/>
  <c r="B8637" i="2"/>
  <c r="B8638" i="2"/>
  <c r="B8634" i="2"/>
  <c r="B8635" i="2"/>
  <c r="B8636" i="2"/>
  <c r="B8639" i="2"/>
  <c r="B8650" i="2"/>
  <c r="B8660" i="2"/>
  <c r="B8665" i="2"/>
  <c r="B8663" i="2"/>
  <c r="B8651" i="2"/>
  <c r="B8654" i="2"/>
  <c r="B8655" i="2"/>
  <c r="B8678" i="2"/>
  <c r="B8656" i="2"/>
  <c r="B8696" i="2"/>
  <c r="B8657" i="2"/>
  <c r="B8642" i="2"/>
  <c r="B8697" i="2"/>
  <c r="B8618" i="2"/>
  <c r="B8652" i="2"/>
  <c r="B8643" i="2"/>
  <c r="B8653" i="2"/>
  <c r="B8687" i="2"/>
  <c r="B8632" i="2"/>
  <c r="B8688" i="2"/>
  <c r="B8689" i="2"/>
  <c r="B8622" i="2"/>
  <c r="B8666" i="2"/>
  <c r="B8667" i="2"/>
  <c r="B8668" i="2"/>
  <c r="B8701" i="2"/>
  <c r="B8679" i="2"/>
  <c r="B8623" i="2"/>
  <c r="B8627" i="2"/>
  <c r="B8715" i="2"/>
  <c r="B8706" i="2"/>
  <c r="B8716" i="2"/>
  <c r="B8785" i="2"/>
  <c r="B8717" i="2"/>
  <c r="B8781" i="2"/>
  <c r="B8751" i="2"/>
  <c r="B8761" i="2"/>
  <c r="B8756" i="2"/>
  <c r="B8772" i="2"/>
  <c r="B8713" i="2"/>
  <c r="B8712" i="2"/>
  <c r="B8748" i="2"/>
  <c r="B8786" i="2"/>
  <c r="B8762" i="2"/>
  <c r="B8787" i="2"/>
  <c r="B8707" i="2"/>
  <c r="B8757" i="2"/>
  <c r="B8758" i="2"/>
  <c r="B8702" i="2"/>
  <c r="B8703" i="2"/>
  <c r="B8708" i="2"/>
  <c r="B8777" i="2"/>
  <c r="B8763" i="2"/>
  <c r="B8711" i="2"/>
  <c r="B8767" i="2"/>
  <c r="B8768" i="2"/>
  <c r="B8769" i="2"/>
  <c r="B8770" i="2"/>
  <c r="B8771" i="2"/>
  <c r="B8778" i="2"/>
  <c r="B8779" i="2"/>
  <c r="B8745" i="2"/>
  <c r="B8780" i="2"/>
  <c r="B8718" i="2"/>
  <c r="B8759" i="2"/>
  <c r="B8773" i="2"/>
  <c r="B8782" i="2"/>
  <c r="B8760" i="2"/>
  <c r="B8727" i="2"/>
  <c r="B8764" i="2"/>
  <c r="B8746" i="2"/>
  <c r="B8749" i="2"/>
  <c r="B8728" i="2"/>
  <c r="B8736" i="2"/>
  <c r="B8731" i="2"/>
  <c r="B8732" i="2"/>
  <c r="B8733" i="2"/>
  <c r="B8734" i="2"/>
  <c r="B8735" i="2"/>
  <c r="B8704" i="2"/>
  <c r="B8720" i="2"/>
  <c r="B8724" i="2"/>
  <c r="B8725" i="2"/>
  <c r="B8721" i="2"/>
  <c r="B8722" i="2"/>
  <c r="B8723" i="2"/>
  <c r="B8726" i="2"/>
  <c r="B8737" i="2"/>
  <c r="B8747" i="2"/>
  <c r="B8752" i="2"/>
  <c r="B8750" i="2"/>
  <c r="B8738" i="2"/>
  <c r="B8741" i="2"/>
  <c r="B8742" i="2"/>
  <c r="B8765" i="2"/>
  <c r="B8743" i="2"/>
  <c r="B8783" i="2"/>
  <c r="B8744" i="2"/>
  <c r="B8729" i="2"/>
  <c r="B8784" i="2"/>
  <c r="B8705" i="2"/>
  <c r="B8739" i="2"/>
  <c r="B8730" i="2"/>
  <c r="B8740" i="2"/>
  <c r="B8774" i="2"/>
  <c r="B8719" i="2"/>
  <c r="B8775" i="2"/>
  <c r="B8776" i="2"/>
  <c r="B8709" i="2"/>
  <c r="B8753" i="2"/>
  <c r="B8754" i="2"/>
  <c r="B8755" i="2"/>
  <c r="B8788" i="2"/>
  <c r="B8766" i="2"/>
  <c r="B8710" i="2"/>
  <c r="B8714" i="2"/>
  <c r="B8802" i="2"/>
  <c r="B8793" i="2"/>
  <c r="B8803" i="2"/>
  <c r="B8872" i="2"/>
  <c r="B8804" i="2"/>
  <c r="B8868" i="2"/>
  <c r="B8838" i="2"/>
  <c r="B8848" i="2"/>
  <c r="B8843" i="2"/>
  <c r="B8859" i="2"/>
  <c r="B8800" i="2"/>
  <c r="B8799" i="2"/>
  <c r="B8835" i="2"/>
  <c r="B8873" i="2"/>
  <c r="B8849" i="2"/>
  <c r="B8874" i="2"/>
  <c r="B8794" i="2"/>
  <c r="B8844" i="2"/>
  <c r="B8845" i="2"/>
  <c r="B8789" i="2"/>
  <c r="B8790" i="2"/>
  <c r="B8795" i="2"/>
  <c r="B8864" i="2"/>
  <c r="B8850" i="2"/>
  <c r="B8798" i="2"/>
  <c r="B8854" i="2"/>
  <c r="B8855" i="2"/>
  <c r="B8856" i="2"/>
  <c r="B8857" i="2"/>
  <c r="B8858" i="2"/>
  <c r="B8865" i="2"/>
  <c r="B8866" i="2"/>
  <c r="B8832" i="2"/>
  <c r="B8867" i="2"/>
  <c r="B8805" i="2"/>
  <c r="B8846" i="2"/>
  <c r="B8860" i="2"/>
  <c r="B8869" i="2"/>
  <c r="B8847" i="2"/>
  <c r="B8814" i="2"/>
  <c r="B8851" i="2"/>
  <c r="B8833" i="2"/>
  <c r="B8836" i="2"/>
  <c r="B8815" i="2"/>
  <c r="B8823" i="2"/>
  <c r="B8818" i="2"/>
  <c r="B8819" i="2"/>
  <c r="B8820" i="2"/>
  <c r="B8821" i="2"/>
  <c r="B8822" i="2"/>
  <c r="B8791" i="2"/>
  <c r="B8807" i="2"/>
  <c r="B8811" i="2"/>
  <c r="B8812" i="2"/>
  <c r="B8808" i="2"/>
  <c r="B8809" i="2"/>
  <c r="B8810" i="2"/>
  <c r="B8813" i="2"/>
  <c r="B8824" i="2"/>
  <c r="B8834" i="2"/>
  <c r="B8839" i="2"/>
  <c r="B8837" i="2"/>
  <c r="B8825" i="2"/>
  <c r="B8828" i="2"/>
  <c r="B8829" i="2"/>
  <c r="B8852" i="2"/>
  <c r="B8830" i="2"/>
  <c r="B8870" i="2"/>
  <c r="B8831" i="2"/>
  <c r="B8816" i="2"/>
  <c r="B8871" i="2"/>
  <c r="B8792" i="2"/>
  <c r="B8826" i="2"/>
  <c r="B8817" i="2"/>
  <c r="B8827" i="2"/>
  <c r="B8861" i="2"/>
  <c r="B8806" i="2"/>
  <c r="B8862" i="2"/>
  <c r="B8863" i="2"/>
  <c r="B8796" i="2"/>
  <c r="B8840" i="2"/>
  <c r="B8841" i="2"/>
  <c r="B8842" i="2"/>
  <c r="B8875" i="2"/>
  <c r="B8853" i="2"/>
  <c r="B8797" i="2"/>
  <c r="B8801" i="2"/>
  <c r="B8889" i="2"/>
  <c r="B8880" i="2"/>
  <c r="B8890" i="2"/>
  <c r="B8959" i="2"/>
  <c r="B8891" i="2"/>
  <c r="B8955" i="2"/>
  <c r="B8925" i="2"/>
  <c r="B8935" i="2"/>
  <c r="B8930" i="2"/>
  <c r="B8946" i="2"/>
  <c r="B8887" i="2"/>
  <c r="B8886" i="2"/>
  <c r="B8922" i="2"/>
  <c r="B8960" i="2"/>
  <c r="B8936" i="2"/>
  <c r="B8961" i="2"/>
  <c r="B8881" i="2"/>
  <c r="B8931" i="2"/>
  <c r="B8932" i="2"/>
  <c r="B8876" i="2"/>
  <c r="B8877" i="2"/>
  <c r="B8882" i="2"/>
  <c r="B8951" i="2"/>
  <c r="B8937" i="2"/>
  <c r="B8885" i="2"/>
  <c r="B8941" i="2"/>
  <c r="B8942" i="2"/>
  <c r="B8943" i="2"/>
  <c r="B8944" i="2"/>
  <c r="B8945" i="2"/>
  <c r="B8952" i="2"/>
  <c r="B8953" i="2"/>
  <c r="B8919" i="2"/>
  <c r="B8954" i="2"/>
  <c r="B8892" i="2"/>
  <c r="B8933" i="2"/>
  <c r="B8947" i="2"/>
  <c r="B8956" i="2"/>
  <c r="B8934" i="2"/>
  <c r="B8901" i="2"/>
  <c r="B8938" i="2"/>
  <c r="B8920" i="2"/>
  <c r="B8923" i="2"/>
  <c r="B8902" i="2"/>
  <c r="B8910" i="2"/>
  <c r="B8905" i="2"/>
  <c r="B8906" i="2"/>
  <c r="B8907" i="2"/>
  <c r="B8908" i="2"/>
  <c r="B8909" i="2"/>
  <c r="B8878" i="2"/>
  <c r="B8894" i="2"/>
  <c r="B8898" i="2"/>
  <c r="B8899" i="2"/>
  <c r="B8895" i="2"/>
  <c r="B8896" i="2"/>
  <c r="B8897" i="2"/>
  <c r="B8900" i="2"/>
  <c r="B8911" i="2"/>
  <c r="B8921" i="2"/>
  <c r="B8926" i="2"/>
  <c r="B8924" i="2"/>
  <c r="B8912" i="2"/>
  <c r="B8915" i="2"/>
  <c r="B8916" i="2"/>
  <c r="B8939" i="2"/>
  <c r="B8917" i="2"/>
  <c r="B8957" i="2"/>
  <c r="B8918" i="2"/>
  <c r="B8903" i="2"/>
  <c r="B8958" i="2"/>
  <c r="B8879" i="2"/>
  <c r="B8913" i="2"/>
  <c r="B8904" i="2"/>
  <c r="B8914" i="2"/>
  <c r="B8948" i="2"/>
  <c r="B8893" i="2"/>
  <c r="B8949" i="2"/>
  <c r="B8950" i="2"/>
  <c r="B8883" i="2"/>
  <c r="B8927" i="2"/>
  <c r="B8928" i="2"/>
  <c r="B8929" i="2"/>
  <c r="B8962" i="2"/>
  <c r="B8940" i="2"/>
  <c r="B8884" i="2"/>
  <c r="B8888" i="2"/>
  <c r="B8976" i="2"/>
  <c r="B8967" i="2"/>
  <c r="B8977" i="2"/>
  <c r="B9046" i="2"/>
  <c r="B8978" i="2"/>
  <c r="B9042" i="2"/>
  <c r="B9012" i="2"/>
  <c r="B9022" i="2"/>
  <c r="B9017" i="2"/>
  <c r="B9033" i="2"/>
  <c r="B8974" i="2"/>
  <c r="B8973" i="2"/>
  <c r="B9009" i="2"/>
  <c r="B9047" i="2"/>
  <c r="B9023" i="2"/>
  <c r="B9048" i="2"/>
  <c r="B8968" i="2"/>
  <c r="B9018" i="2"/>
  <c r="B9019" i="2"/>
  <c r="B8963" i="2"/>
  <c r="B8964" i="2"/>
  <c r="B8969" i="2"/>
  <c r="B9038" i="2"/>
  <c r="B9024" i="2"/>
  <c r="B8972" i="2"/>
  <c r="B9028" i="2"/>
  <c r="B9029" i="2"/>
  <c r="B9030" i="2"/>
  <c r="B9031" i="2"/>
  <c r="B9032" i="2"/>
  <c r="B9039" i="2"/>
  <c r="B9040" i="2"/>
  <c r="B9006" i="2"/>
  <c r="B9041" i="2"/>
  <c r="B8979" i="2"/>
  <c r="B9020" i="2"/>
  <c r="B9034" i="2"/>
  <c r="B9043" i="2"/>
  <c r="B9021" i="2"/>
  <c r="B8988" i="2"/>
  <c r="B9025" i="2"/>
  <c r="B9007" i="2"/>
  <c r="B9010" i="2"/>
  <c r="B8989" i="2"/>
  <c r="B8997" i="2"/>
  <c r="B8992" i="2"/>
  <c r="B8993" i="2"/>
  <c r="B8994" i="2"/>
  <c r="B8995" i="2"/>
  <c r="B8996" i="2"/>
  <c r="B8965" i="2"/>
  <c r="B8981" i="2"/>
  <c r="B8985" i="2"/>
  <c r="B8986" i="2"/>
  <c r="B8982" i="2"/>
  <c r="B8983" i="2"/>
  <c r="B8984" i="2"/>
  <c r="B8987" i="2"/>
  <c r="B8998" i="2"/>
  <c r="B9008" i="2"/>
  <c r="B9013" i="2"/>
  <c r="B9011" i="2"/>
  <c r="B8999" i="2"/>
  <c r="B9002" i="2"/>
  <c r="B9003" i="2"/>
  <c r="B9026" i="2"/>
  <c r="B9004" i="2"/>
  <c r="B9044" i="2"/>
  <c r="B9005" i="2"/>
  <c r="B8990" i="2"/>
  <c r="B9045" i="2"/>
  <c r="B8966" i="2"/>
  <c r="B9000" i="2"/>
  <c r="B8991" i="2"/>
  <c r="B9001" i="2"/>
  <c r="B9035" i="2"/>
  <c r="B8980" i="2"/>
  <c r="B9036" i="2"/>
  <c r="B9037" i="2"/>
  <c r="B8970" i="2"/>
  <c r="B9014" i="2"/>
  <c r="B9015" i="2"/>
  <c r="B9016" i="2"/>
  <c r="B9049" i="2"/>
  <c r="B9027" i="2"/>
  <c r="B8971" i="2"/>
  <c r="B8975" i="2"/>
  <c r="B9063" i="2"/>
  <c r="B9054" i="2"/>
  <c r="B9064" i="2"/>
  <c r="B9133" i="2"/>
  <c r="B9065" i="2"/>
  <c r="B9129" i="2"/>
  <c r="B9099" i="2"/>
  <c r="B9109" i="2"/>
  <c r="B9104" i="2"/>
  <c r="B9120" i="2"/>
  <c r="B9061" i="2"/>
  <c r="B9060" i="2"/>
  <c r="B9096" i="2"/>
  <c r="B9134" i="2"/>
  <c r="B9110" i="2"/>
  <c r="B9135" i="2"/>
  <c r="B9055" i="2"/>
  <c r="B9105" i="2"/>
  <c r="B9106" i="2"/>
  <c r="B9050" i="2"/>
  <c r="B9051" i="2"/>
  <c r="B9056" i="2"/>
  <c r="B9125" i="2"/>
  <c r="B9111" i="2"/>
  <c r="B9059" i="2"/>
  <c r="B9115" i="2"/>
  <c r="B9116" i="2"/>
  <c r="B9117" i="2"/>
  <c r="B9118" i="2"/>
  <c r="B9119" i="2"/>
  <c r="B9126" i="2"/>
  <c r="B9127" i="2"/>
  <c r="B9093" i="2"/>
  <c r="B9128" i="2"/>
  <c r="B9066" i="2"/>
  <c r="B9107" i="2"/>
  <c r="B9121" i="2"/>
  <c r="B9130" i="2"/>
  <c r="B9108" i="2"/>
  <c r="B9075" i="2"/>
  <c r="B9112" i="2"/>
  <c r="B9094" i="2"/>
  <c r="B9097" i="2"/>
  <c r="B9076" i="2"/>
  <c r="B9084" i="2"/>
  <c r="B9079" i="2"/>
  <c r="B9080" i="2"/>
  <c r="B9081" i="2"/>
  <c r="B9082" i="2"/>
  <c r="B9083" i="2"/>
  <c r="B9052" i="2"/>
  <c r="B9068" i="2"/>
  <c r="B9072" i="2"/>
  <c r="B9073" i="2"/>
  <c r="B9069" i="2"/>
  <c r="B9070" i="2"/>
  <c r="B9071" i="2"/>
  <c r="B9074" i="2"/>
  <c r="B9085" i="2"/>
  <c r="B9095" i="2"/>
  <c r="B9100" i="2"/>
  <c r="B9098" i="2"/>
  <c r="B9086" i="2"/>
  <c r="B9089" i="2"/>
  <c r="B9090" i="2"/>
  <c r="B9113" i="2"/>
  <c r="B9091" i="2"/>
  <c r="B9131" i="2"/>
  <c r="B9092" i="2"/>
  <c r="B9077" i="2"/>
  <c r="B9132" i="2"/>
  <c r="B9053" i="2"/>
  <c r="B9087" i="2"/>
  <c r="B9078" i="2"/>
  <c r="B9088" i="2"/>
  <c r="B9122" i="2"/>
  <c r="B9067" i="2"/>
  <c r="B9123" i="2"/>
  <c r="B9124" i="2"/>
  <c r="B9057" i="2"/>
  <c r="B9101" i="2"/>
  <c r="B9102" i="2"/>
  <c r="B9103" i="2"/>
  <c r="B9136" i="2"/>
  <c r="B9114" i="2"/>
  <c r="B9058" i="2"/>
  <c r="B9062" i="2"/>
  <c r="B9150" i="2"/>
  <c r="B9141" i="2"/>
  <c r="B9151" i="2"/>
  <c r="B9220" i="2"/>
  <c r="B9152" i="2"/>
  <c r="B9216" i="2"/>
  <c r="B9186" i="2"/>
  <c r="B9196" i="2"/>
  <c r="B9191" i="2"/>
  <c r="B9207" i="2"/>
  <c r="B9148" i="2"/>
  <c r="B9147" i="2"/>
  <c r="B9183" i="2"/>
  <c r="B9221" i="2"/>
  <c r="B9197" i="2"/>
  <c r="B9222" i="2"/>
  <c r="B9142" i="2"/>
  <c r="B9192" i="2"/>
  <c r="B9193" i="2"/>
  <c r="B9137" i="2"/>
  <c r="B9138" i="2"/>
  <c r="B9143" i="2"/>
  <c r="B9212" i="2"/>
  <c r="B9198" i="2"/>
  <c r="B9146" i="2"/>
  <c r="B9202" i="2"/>
  <c r="B9203" i="2"/>
  <c r="B9204" i="2"/>
  <c r="B9205" i="2"/>
  <c r="B9206" i="2"/>
  <c r="B9213" i="2"/>
  <c r="B9214" i="2"/>
  <c r="B9180" i="2"/>
  <c r="B9215" i="2"/>
  <c r="B9153" i="2"/>
  <c r="B9194" i="2"/>
  <c r="B9208" i="2"/>
  <c r="B9217" i="2"/>
  <c r="B9195" i="2"/>
  <c r="B9162" i="2"/>
  <c r="B9199" i="2"/>
  <c r="B9181" i="2"/>
  <c r="B9184" i="2"/>
  <c r="B9163" i="2"/>
  <c r="B9171" i="2"/>
  <c r="B9166" i="2"/>
  <c r="B9167" i="2"/>
  <c r="B9168" i="2"/>
  <c r="B9169" i="2"/>
  <c r="B9170" i="2"/>
  <c r="B9139" i="2"/>
  <c r="B9155" i="2"/>
  <c r="B9159" i="2"/>
  <c r="B9160" i="2"/>
  <c r="B9156" i="2"/>
  <c r="B9157" i="2"/>
  <c r="B9158" i="2"/>
  <c r="B9161" i="2"/>
  <c r="B9172" i="2"/>
  <c r="B9182" i="2"/>
  <c r="B9187" i="2"/>
  <c r="B9185" i="2"/>
  <c r="B9173" i="2"/>
  <c r="B9176" i="2"/>
  <c r="B9177" i="2"/>
  <c r="B9200" i="2"/>
  <c r="B9178" i="2"/>
  <c r="B9218" i="2"/>
  <c r="B9179" i="2"/>
  <c r="B9164" i="2"/>
  <c r="B9219" i="2"/>
  <c r="B9140" i="2"/>
  <c r="B9174" i="2"/>
  <c r="B9165" i="2"/>
  <c r="B9175" i="2"/>
  <c r="B9209" i="2"/>
  <c r="B9154" i="2"/>
  <c r="B9210" i="2"/>
  <c r="B9211" i="2"/>
  <c r="B9144" i="2"/>
  <c r="B9188" i="2"/>
  <c r="B9189" i="2"/>
  <c r="B9190" i="2"/>
  <c r="B9223" i="2"/>
  <c r="B9201" i="2"/>
  <c r="B9145" i="2"/>
  <c r="B9149" i="2"/>
  <c r="B9237" i="2"/>
  <c r="B9228" i="2"/>
  <c r="B9238" i="2"/>
  <c r="B9307" i="2"/>
  <c r="B9239" i="2"/>
  <c r="B9303" i="2"/>
  <c r="B9273" i="2"/>
  <c r="B9283" i="2"/>
  <c r="B9278" i="2"/>
  <c r="B9294" i="2"/>
  <c r="B9235" i="2"/>
  <c r="B9234" i="2"/>
  <c r="B9270" i="2"/>
  <c r="B9308" i="2"/>
  <c r="B9284" i="2"/>
  <c r="B9309" i="2"/>
  <c r="B9229" i="2"/>
  <c r="B9279" i="2"/>
  <c r="B9280" i="2"/>
  <c r="B9224" i="2"/>
  <c r="B9225" i="2"/>
  <c r="B9230" i="2"/>
  <c r="B9299" i="2"/>
  <c r="B9285" i="2"/>
  <c r="B9233" i="2"/>
  <c r="B9289" i="2"/>
  <c r="B9290" i="2"/>
  <c r="B9291" i="2"/>
  <c r="B9292" i="2"/>
  <c r="B9293" i="2"/>
  <c r="B9300" i="2"/>
  <c r="B9301" i="2"/>
  <c r="B9267" i="2"/>
  <c r="B9302" i="2"/>
  <c r="B9240" i="2"/>
  <c r="B9281" i="2"/>
  <c r="B9295" i="2"/>
  <c r="B9304" i="2"/>
  <c r="B9282" i="2"/>
  <c r="B9249" i="2"/>
  <c r="B9286" i="2"/>
  <c r="B9268" i="2"/>
  <c r="B9271" i="2"/>
  <c r="B9250" i="2"/>
  <c r="B9258" i="2"/>
  <c r="B9253" i="2"/>
  <c r="B9254" i="2"/>
  <c r="B9255" i="2"/>
  <c r="B9256" i="2"/>
  <c r="B9257" i="2"/>
  <c r="B9226" i="2"/>
  <c r="B9242" i="2"/>
  <c r="B9246" i="2"/>
  <c r="B9247" i="2"/>
  <c r="B9243" i="2"/>
  <c r="B9244" i="2"/>
  <c r="B9245" i="2"/>
  <c r="B9248" i="2"/>
  <c r="B9259" i="2"/>
  <c r="B9269" i="2"/>
  <c r="B9274" i="2"/>
  <c r="B9272" i="2"/>
  <c r="B9260" i="2"/>
  <c r="B9263" i="2"/>
  <c r="B9264" i="2"/>
  <c r="B9287" i="2"/>
  <c r="B9265" i="2"/>
  <c r="B9305" i="2"/>
  <c r="B9266" i="2"/>
  <c r="B9251" i="2"/>
  <c r="B9306" i="2"/>
  <c r="B9227" i="2"/>
  <c r="B9261" i="2"/>
  <c r="B9252" i="2"/>
  <c r="B9262" i="2"/>
  <c r="B9296" i="2"/>
  <c r="B9241" i="2"/>
  <c r="B9297" i="2"/>
  <c r="B9298" i="2"/>
  <c r="B9231" i="2"/>
  <c r="B9275" i="2"/>
  <c r="B9276" i="2"/>
  <c r="B9277" i="2"/>
  <c r="B9310" i="2"/>
  <c r="B9288" i="2"/>
  <c r="B9232" i="2"/>
  <c r="B9236" i="2"/>
  <c r="B9324" i="2"/>
  <c r="B9315" i="2"/>
  <c r="B9325" i="2"/>
  <c r="B9394" i="2"/>
  <c r="B9326" i="2"/>
  <c r="B9390" i="2"/>
  <c r="B9360" i="2"/>
  <c r="B9370" i="2"/>
  <c r="B9365" i="2"/>
  <c r="B9381" i="2"/>
  <c r="B9322" i="2"/>
  <c r="B9321" i="2"/>
  <c r="B9357" i="2"/>
  <c r="B9395" i="2"/>
  <c r="B9371" i="2"/>
  <c r="B9396" i="2"/>
  <c r="B9316" i="2"/>
  <c r="B9366" i="2"/>
  <c r="B9367" i="2"/>
  <c r="B9311" i="2"/>
  <c r="B9312" i="2"/>
  <c r="B9317" i="2"/>
  <c r="B9386" i="2"/>
  <c r="B9372" i="2"/>
  <c r="B9320" i="2"/>
  <c r="B9376" i="2"/>
  <c r="B9377" i="2"/>
  <c r="B9378" i="2"/>
  <c r="B9379" i="2"/>
  <c r="B9380" i="2"/>
  <c r="B9387" i="2"/>
  <c r="B9388" i="2"/>
  <c r="B9354" i="2"/>
  <c r="B9389" i="2"/>
  <c r="B9327" i="2"/>
  <c r="B9368" i="2"/>
  <c r="B9382" i="2"/>
  <c r="B9391" i="2"/>
  <c r="B9369" i="2"/>
  <c r="B9336" i="2"/>
  <c r="B9373" i="2"/>
  <c r="B9355" i="2"/>
  <c r="B9358" i="2"/>
  <c r="B9337" i="2"/>
  <c r="B9345" i="2"/>
  <c r="B9340" i="2"/>
  <c r="B9341" i="2"/>
  <c r="B9342" i="2"/>
  <c r="B9343" i="2"/>
  <c r="B9344" i="2"/>
  <c r="B9313" i="2"/>
  <c r="B9329" i="2"/>
  <c r="B9333" i="2"/>
  <c r="B9334" i="2"/>
  <c r="B9330" i="2"/>
  <c r="B9331" i="2"/>
  <c r="B9332" i="2"/>
  <c r="B9335" i="2"/>
  <c r="B9346" i="2"/>
  <c r="B9356" i="2"/>
  <c r="B9361" i="2"/>
  <c r="B9359" i="2"/>
  <c r="B9347" i="2"/>
  <c r="B9350" i="2"/>
  <c r="B9351" i="2"/>
  <c r="B9374" i="2"/>
  <c r="B9352" i="2"/>
  <c r="B9392" i="2"/>
  <c r="B9353" i="2"/>
  <c r="B9338" i="2"/>
  <c r="B9393" i="2"/>
  <c r="B9314" i="2"/>
  <c r="B9348" i="2"/>
  <c r="B9339" i="2"/>
  <c r="B9349" i="2"/>
  <c r="B9383" i="2"/>
  <c r="B9328" i="2"/>
  <c r="B9384" i="2"/>
  <c r="B9385" i="2"/>
  <c r="B9318" i="2"/>
  <c r="B9362" i="2"/>
  <c r="B9363" i="2"/>
  <c r="B9364" i="2"/>
  <c r="B9397" i="2"/>
  <c r="B9375" i="2"/>
  <c r="B9319" i="2"/>
  <c r="B9323" i="2"/>
  <c r="B9411" i="2"/>
  <c r="B9402" i="2"/>
  <c r="B9412" i="2"/>
  <c r="B9481" i="2"/>
  <c r="B9413" i="2"/>
  <c r="B9477" i="2"/>
  <c r="B9447" i="2"/>
  <c r="B9457" i="2"/>
  <c r="B9452" i="2"/>
  <c r="B9468" i="2"/>
  <c r="B9409" i="2"/>
  <c r="B9408" i="2"/>
  <c r="B9444" i="2"/>
  <c r="B9482" i="2"/>
  <c r="B9458" i="2"/>
  <c r="B9483" i="2"/>
  <c r="B9403" i="2"/>
  <c r="B9453" i="2"/>
  <c r="B9454" i="2"/>
  <c r="B9398" i="2"/>
  <c r="B9399" i="2"/>
  <c r="B9404" i="2"/>
  <c r="B9473" i="2"/>
  <c r="B9459" i="2"/>
  <c r="B9407" i="2"/>
  <c r="B9463" i="2"/>
  <c r="B9464" i="2"/>
  <c r="B9465" i="2"/>
  <c r="B9466" i="2"/>
  <c r="B9467" i="2"/>
  <c r="B9474" i="2"/>
  <c r="B9475" i="2"/>
  <c r="B9441" i="2"/>
  <c r="B9476" i="2"/>
  <c r="B9414" i="2"/>
  <c r="B9455" i="2"/>
  <c r="B9469" i="2"/>
  <c r="B9478" i="2"/>
  <c r="B9456" i="2"/>
  <c r="B9423" i="2"/>
  <c r="B9460" i="2"/>
  <c r="B9442" i="2"/>
  <c r="B9445" i="2"/>
  <c r="B9424" i="2"/>
  <c r="B9432" i="2"/>
  <c r="B9427" i="2"/>
  <c r="B9428" i="2"/>
  <c r="B9429" i="2"/>
  <c r="B9430" i="2"/>
  <c r="B9431" i="2"/>
  <c r="B9400" i="2"/>
  <c r="B9416" i="2"/>
  <c r="B9420" i="2"/>
  <c r="B9421" i="2"/>
  <c r="B9417" i="2"/>
  <c r="B9418" i="2"/>
  <c r="B9419" i="2"/>
  <c r="B9422" i="2"/>
  <c r="B9433" i="2"/>
  <c r="B9443" i="2"/>
  <c r="B9448" i="2"/>
  <c r="B9446" i="2"/>
  <c r="B9434" i="2"/>
  <c r="B9437" i="2"/>
  <c r="B9438" i="2"/>
  <c r="B9461" i="2"/>
  <c r="B9439" i="2"/>
  <c r="B9479" i="2"/>
  <c r="B9440" i="2"/>
  <c r="B9425" i="2"/>
  <c r="B9480" i="2"/>
  <c r="B9401" i="2"/>
  <c r="B9435" i="2"/>
  <c r="B9426" i="2"/>
  <c r="B9436" i="2"/>
  <c r="B9470" i="2"/>
  <c r="B9415" i="2"/>
  <c r="B9471" i="2"/>
  <c r="B9472" i="2"/>
  <c r="B9405" i="2"/>
  <c r="B9449" i="2"/>
  <c r="B9450" i="2"/>
  <c r="B9451" i="2"/>
  <c r="B9484" i="2"/>
  <c r="B9462" i="2"/>
  <c r="B9406" i="2"/>
  <c r="B9410" i="2"/>
  <c r="B9498" i="2"/>
  <c r="B9489" i="2"/>
  <c r="B9499" i="2"/>
  <c r="B9568" i="2"/>
  <c r="B9500" i="2"/>
  <c r="B9564" i="2"/>
  <c r="B9534" i="2"/>
  <c r="B9544" i="2"/>
  <c r="B9539" i="2"/>
  <c r="B9555" i="2"/>
  <c r="B9496" i="2"/>
  <c r="B9495" i="2"/>
  <c r="B9531" i="2"/>
  <c r="B9569" i="2"/>
  <c r="B9545" i="2"/>
  <c r="B9570" i="2"/>
  <c r="B9490" i="2"/>
  <c r="B9540" i="2"/>
  <c r="B9541" i="2"/>
  <c r="B9485" i="2"/>
  <c r="B9486" i="2"/>
  <c r="B9491" i="2"/>
  <c r="B9560" i="2"/>
  <c r="B9546" i="2"/>
  <c r="B9494" i="2"/>
  <c r="B9550" i="2"/>
  <c r="B9551" i="2"/>
  <c r="B9552" i="2"/>
  <c r="B9553" i="2"/>
  <c r="B9554" i="2"/>
  <c r="B9561" i="2"/>
  <c r="B9562" i="2"/>
  <c r="B9528" i="2"/>
  <c r="B9563" i="2"/>
  <c r="B9501" i="2"/>
  <c r="B9542" i="2"/>
  <c r="B9556" i="2"/>
  <c r="B9565" i="2"/>
  <c r="B9543" i="2"/>
  <c r="B9510" i="2"/>
  <c r="B9547" i="2"/>
  <c r="B9529" i="2"/>
  <c r="B9532" i="2"/>
  <c r="B9511" i="2"/>
  <c r="B9519" i="2"/>
  <c r="B9514" i="2"/>
  <c r="B9515" i="2"/>
  <c r="B9516" i="2"/>
  <c r="B9517" i="2"/>
  <c r="B9518" i="2"/>
  <c r="B9487" i="2"/>
  <c r="B9503" i="2"/>
  <c r="B9507" i="2"/>
  <c r="B9508" i="2"/>
  <c r="B9504" i="2"/>
  <c r="B9505" i="2"/>
  <c r="B9506" i="2"/>
  <c r="B9509" i="2"/>
  <c r="B9520" i="2"/>
  <c r="B9530" i="2"/>
  <c r="B9535" i="2"/>
  <c r="B9533" i="2"/>
  <c r="B9521" i="2"/>
  <c r="B9524" i="2"/>
  <c r="B9525" i="2"/>
  <c r="B9548" i="2"/>
  <c r="B9526" i="2"/>
  <c r="B9566" i="2"/>
  <c r="B9527" i="2"/>
  <c r="B9512" i="2"/>
  <c r="B9567" i="2"/>
  <c r="B9488" i="2"/>
  <c r="B9522" i="2"/>
  <c r="B9513" i="2"/>
  <c r="B9523" i="2"/>
  <c r="B9557" i="2"/>
  <c r="B9502" i="2"/>
  <c r="B9558" i="2"/>
  <c r="B9559" i="2"/>
  <c r="B9492" i="2"/>
  <c r="B9536" i="2"/>
  <c r="B9537" i="2"/>
  <c r="B9538" i="2"/>
  <c r="B9571" i="2"/>
  <c r="B9549" i="2"/>
  <c r="B9493" i="2"/>
  <c r="B9497" i="2"/>
  <c r="B9585" i="2"/>
  <c r="B9576" i="2"/>
  <c r="B9586" i="2"/>
  <c r="B9655" i="2"/>
  <c r="B9587" i="2"/>
  <c r="B9651" i="2"/>
  <c r="B9621" i="2"/>
  <c r="B9631" i="2"/>
  <c r="B9626" i="2"/>
  <c r="B9642" i="2"/>
  <c r="B9583" i="2"/>
  <c r="B9582" i="2"/>
  <c r="B9618" i="2"/>
  <c r="B9656" i="2"/>
  <c r="B9632" i="2"/>
  <c r="B9657" i="2"/>
  <c r="B9577" i="2"/>
  <c r="B9627" i="2"/>
  <c r="B9628" i="2"/>
  <c r="B9572" i="2"/>
  <c r="B9573" i="2"/>
  <c r="B9578" i="2"/>
  <c r="B9647" i="2"/>
  <c r="B9633" i="2"/>
  <c r="B9581" i="2"/>
  <c r="B9637" i="2"/>
  <c r="B9638" i="2"/>
  <c r="B9639" i="2"/>
  <c r="B9640" i="2"/>
  <c r="B9641" i="2"/>
  <c r="B9648" i="2"/>
  <c r="B9649" i="2"/>
  <c r="B9615" i="2"/>
  <c r="B9650" i="2"/>
  <c r="B9588" i="2"/>
  <c r="B9629" i="2"/>
  <c r="B9643" i="2"/>
  <c r="B9652" i="2"/>
  <c r="B9630" i="2"/>
  <c r="B9597" i="2"/>
  <c r="B9634" i="2"/>
  <c r="B9616" i="2"/>
  <c r="B9619" i="2"/>
  <c r="B9598" i="2"/>
  <c r="B9606" i="2"/>
  <c r="B9601" i="2"/>
  <c r="B9602" i="2"/>
  <c r="B9603" i="2"/>
  <c r="B9604" i="2"/>
  <c r="B9605" i="2"/>
  <c r="B9574" i="2"/>
  <c r="B9590" i="2"/>
  <c r="B9594" i="2"/>
  <c r="B9595" i="2"/>
  <c r="B9591" i="2"/>
  <c r="B9592" i="2"/>
  <c r="B9593" i="2"/>
  <c r="B9596" i="2"/>
  <c r="B9607" i="2"/>
  <c r="B9617" i="2"/>
  <c r="B9622" i="2"/>
  <c r="B9620" i="2"/>
  <c r="B9608" i="2"/>
  <c r="B9611" i="2"/>
  <c r="B9612" i="2"/>
  <c r="B9635" i="2"/>
  <c r="B9613" i="2"/>
  <c r="B9653" i="2"/>
  <c r="B9614" i="2"/>
  <c r="B9599" i="2"/>
  <c r="B9654" i="2"/>
  <c r="B9575" i="2"/>
  <c r="B9609" i="2"/>
  <c r="B9600" i="2"/>
  <c r="B9610" i="2"/>
  <c r="B9644" i="2"/>
  <c r="B9589" i="2"/>
  <c r="B9645" i="2"/>
  <c r="B9646" i="2"/>
  <c r="B9579" i="2"/>
  <c r="B9623" i="2"/>
  <c r="B9624" i="2"/>
  <c r="B9625" i="2"/>
  <c r="B9658" i="2"/>
  <c r="B9636" i="2"/>
  <c r="B9580" i="2"/>
  <c r="B9584" i="2"/>
  <c r="B9672" i="2"/>
  <c r="B9663" i="2"/>
  <c r="B9673" i="2"/>
  <c r="B9742" i="2"/>
  <c r="B9674" i="2"/>
  <c r="B9738" i="2"/>
  <c r="B9708" i="2"/>
  <c r="B9718" i="2"/>
  <c r="B9713" i="2"/>
  <c r="B9729" i="2"/>
  <c r="B9670" i="2"/>
  <c r="B9669" i="2"/>
  <c r="B9705" i="2"/>
  <c r="B9743" i="2"/>
  <c r="B9719" i="2"/>
  <c r="B9744" i="2"/>
  <c r="B9664" i="2"/>
  <c r="B9714" i="2"/>
  <c r="B9715" i="2"/>
  <c r="B9659" i="2"/>
  <c r="B9660" i="2"/>
  <c r="B9665" i="2"/>
  <c r="B9734" i="2"/>
  <c r="B9720" i="2"/>
  <c r="B9668" i="2"/>
  <c r="B9724" i="2"/>
  <c r="B9725" i="2"/>
  <c r="B9726" i="2"/>
  <c r="B9727" i="2"/>
  <c r="B9728" i="2"/>
  <c r="B9735" i="2"/>
  <c r="B9736" i="2"/>
  <c r="B9702" i="2"/>
  <c r="B9737" i="2"/>
  <c r="B9675" i="2"/>
  <c r="B9716" i="2"/>
  <c r="B9730" i="2"/>
  <c r="B9739" i="2"/>
  <c r="B9717" i="2"/>
  <c r="B9684" i="2"/>
  <c r="B9721" i="2"/>
  <c r="B9703" i="2"/>
  <c r="B9706" i="2"/>
  <c r="B9685" i="2"/>
  <c r="B9693" i="2"/>
  <c r="B9688" i="2"/>
  <c r="B9689" i="2"/>
  <c r="B9690" i="2"/>
  <c r="B9691" i="2"/>
  <c r="B9692" i="2"/>
  <c r="B9661" i="2"/>
  <c r="B9677" i="2"/>
  <c r="B9681" i="2"/>
  <c r="B9682" i="2"/>
  <c r="B9678" i="2"/>
  <c r="B9679" i="2"/>
  <c r="B9680" i="2"/>
  <c r="B9683" i="2"/>
  <c r="B9694" i="2"/>
  <c r="B9704" i="2"/>
  <c r="B9709" i="2"/>
  <c r="B9707" i="2"/>
  <c r="B9695" i="2"/>
  <c r="B9698" i="2"/>
  <c r="B9699" i="2"/>
  <c r="B9722" i="2"/>
  <c r="B9700" i="2"/>
  <c r="B9740" i="2"/>
  <c r="B9701" i="2"/>
  <c r="B9686" i="2"/>
  <c r="B9741" i="2"/>
  <c r="B9662" i="2"/>
  <c r="B9696" i="2"/>
  <c r="B9687" i="2"/>
  <c r="B9697" i="2"/>
  <c r="B9731" i="2"/>
  <c r="B9676" i="2"/>
  <c r="B9732" i="2"/>
  <c r="B9733" i="2"/>
  <c r="B9666" i="2"/>
  <c r="B9710" i="2"/>
  <c r="B9711" i="2"/>
  <c r="B9712" i="2"/>
  <c r="B9745" i="2"/>
  <c r="B9723" i="2"/>
  <c r="B9667" i="2"/>
  <c r="B9671" i="2"/>
  <c r="B9759" i="2"/>
  <c r="B9750" i="2"/>
  <c r="B9760" i="2"/>
  <c r="B9829" i="2"/>
  <c r="B9761" i="2"/>
  <c r="B9825" i="2"/>
  <c r="B9795" i="2"/>
  <c r="B9805" i="2"/>
  <c r="B9800" i="2"/>
  <c r="B9816" i="2"/>
  <c r="B9757" i="2"/>
  <c r="B9756" i="2"/>
  <c r="B9792" i="2"/>
  <c r="B9830" i="2"/>
  <c r="B9806" i="2"/>
  <c r="B9831" i="2"/>
  <c r="B9751" i="2"/>
  <c r="B9801" i="2"/>
  <c r="B9802" i="2"/>
  <c r="B9746" i="2"/>
  <c r="B9747" i="2"/>
  <c r="B9752" i="2"/>
  <c r="B9821" i="2"/>
  <c r="B9807" i="2"/>
  <c r="B9755" i="2"/>
  <c r="B9811" i="2"/>
  <c r="B9812" i="2"/>
  <c r="B9813" i="2"/>
  <c r="B9814" i="2"/>
  <c r="B9815" i="2"/>
  <c r="B9822" i="2"/>
  <c r="B9823" i="2"/>
  <c r="B9789" i="2"/>
  <c r="B9824" i="2"/>
  <c r="B9762" i="2"/>
  <c r="B9803" i="2"/>
  <c r="B9817" i="2"/>
  <c r="B9826" i="2"/>
  <c r="B9804" i="2"/>
  <c r="B9771" i="2"/>
  <c r="B9808" i="2"/>
  <c r="B9790" i="2"/>
  <c r="B9793" i="2"/>
  <c r="B9772" i="2"/>
  <c r="B9780" i="2"/>
  <c r="B9775" i="2"/>
  <c r="B9776" i="2"/>
  <c r="B9777" i="2"/>
  <c r="B9778" i="2"/>
  <c r="B9779" i="2"/>
  <c r="B9748" i="2"/>
  <c r="B9764" i="2"/>
  <c r="B9768" i="2"/>
  <c r="B9769" i="2"/>
  <c r="B9765" i="2"/>
  <c r="B9766" i="2"/>
  <c r="B9767" i="2"/>
  <c r="B9770" i="2"/>
  <c r="B9781" i="2"/>
  <c r="B9791" i="2"/>
  <c r="B9796" i="2"/>
  <c r="B9794" i="2"/>
  <c r="B9782" i="2"/>
  <c r="B9785" i="2"/>
  <c r="B9786" i="2"/>
  <c r="B9809" i="2"/>
  <c r="B9787" i="2"/>
  <c r="B9827" i="2"/>
  <c r="B9788" i="2"/>
  <c r="B9773" i="2"/>
  <c r="B9828" i="2"/>
  <c r="B9749" i="2"/>
  <c r="B9783" i="2"/>
  <c r="B9774" i="2"/>
  <c r="B9784" i="2"/>
  <c r="B9818" i="2"/>
  <c r="B9763" i="2"/>
  <c r="B9819" i="2"/>
  <c r="B9820" i="2"/>
  <c r="B9753" i="2"/>
  <c r="B9797" i="2"/>
  <c r="B9798" i="2"/>
  <c r="B9799" i="2"/>
  <c r="B9832" i="2"/>
  <c r="B9810" i="2"/>
  <c r="B9754" i="2"/>
  <c r="B9758" i="2"/>
  <c r="B9846" i="2"/>
  <c r="B9837" i="2"/>
  <c r="B9847" i="2"/>
  <c r="B9916" i="2"/>
  <c r="B9848" i="2"/>
  <c r="B9912" i="2"/>
  <c r="B9882" i="2"/>
  <c r="B9892" i="2"/>
  <c r="B9887" i="2"/>
  <c r="B9903" i="2"/>
  <c r="B9844" i="2"/>
  <c r="B9843" i="2"/>
  <c r="B9879" i="2"/>
  <c r="B9917" i="2"/>
  <c r="B9893" i="2"/>
  <c r="B9918" i="2"/>
  <c r="B9838" i="2"/>
  <c r="B9888" i="2"/>
  <c r="B9889" i="2"/>
  <c r="B9833" i="2"/>
  <c r="B9834" i="2"/>
  <c r="B9839" i="2"/>
  <c r="B9908" i="2"/>
  <c r="B9894" i="2"/>
  <c r="B9842" i="2"/>
  <c r="B9898" i="2"/>
  <c r="B9899" i="2"/>
  <c r="B9900" i="2"/>
  <c r="B9901" i="2"/>
  <c r="B9902" i="2"/>
  <c r="B9909" i="2"/>
  <c r="B9910" i="2"/>
  <c r="B9876" i="2"/>
  <c r="B9911" i="2"/>
  <c r="B9849" i="2"/>
  <c r="B9890" i="2"/>
  <c r="B9904" i="2"/>
  <c r="B9913" i="2"/>
  <c r="B9891" i="2"/>
  <c r="B9858" i="2"/>
  <c r="B9895" i="2"/>
  <c r="B9877" i="2"/>
  <c r="B9880" i="2"/>
  <c r="B9859" i="2"/>
  <c r="B9867" i="2"/>
  <c r="B9862" i="2"/>
  <c r="B9863" i="2"/>
  <c r="B9864" i="2"/>
  <c r="B9865" i="2"/>
  <c r="B9866" i="2"/>
  <c r="B9835" i="2"/>
  <c r="B9851" i="2"/>
  <c r="B9855" i="2"/>
  <c r="B9856" i="2"/>
  <c r="B9852" i="2"/>
  <c r="B9853" i="2"/>
  <c r="B9854" i="2"/>
  <c r="B9857" i="2"/>
  <c r="B9868" i="2"/>
  <c r="B9878" i="2"/>
  <c r="B9883" i="2"/>
  <c r="B9881" i="2"/>
  <c r="B9869" i="2"/>
  <c r="B9872" i="2"/>
  <c r="B9873" i="2"/>
  <c r="B9896" i="2"/>
  <c r="B9874" i="2"/>
  <c r="B9914" i="2"/>
  <c r="B9875" i="2"/>
  <c r="B9860" i="2"/>
  <c r="B9915" i="2"/>
  <c r="B9836" i="2"/>
  <c r="B9870" i="2"/>
  <c r="B9861" i="2"/>
  <c r="B9871" i="2"/>
  <c r="B9905" i="2"/>
  <c r="B9850" i="2"/>
  <c r="B9906" i="2"/>
  <c r="B9907" i="2"/>
  <c r="B9840" i="2"/>
  <c r="B9884" i="2"/>
  <c r="B9885" i="2"/>
  <c r="B9886" i="2"/>
  <c r="B9919" i="2"/>
  <c r="B9897" i="2"/>
  <c r="B9841" i="2"/>
  <c r="B9845" i="2"/>
  <c r="B9933" i="2"/>
  <c r="B9924" i="2"/>
  <c r="B9934" i="2"/>
  <c r="B10003" i="2"/>
  <c r="B9935" i="2"/>
  <c r="B9999" i="2"/>
  <c r="B9969" i="2"/>
  <c r="B9979" i="2"/>
  <c r="B9974" i="2"/>
  <c r="B9990" i="2"/>
  <c r="B9931" i="2"/>
  <c r="B9930" i="2"/>
  <c r="B9966" i="2"/>
  <c r="B10004" i="2"/>
  <c r="B9980" i="2"/>
  <c r="B10005" i="2"/>
  <c r="B9925" i="2"/>
  <c r="B9975" i="2"/>
  <c r="B9976" i="2"/>
  <c r="B9920" i="2"/>
  <c r="B9921" i="2"/>
  <c r="B9926" i="2"/>
  <c r="B9995" i="2"/>
  <c r="B9981" i="2"/>
  <c r="B9929" i="2"/>
  <c r="B9985" i="2"/>
  <c r="B9986" i="2"/>
  <c r="B9987" i="2"/>
  <c r="B9988" i="2"/>
  <c r="B9989" i="2"/>
  <c r="B9996" i="2"/>
  <c r="B9997" i="2"/>
  <c r="B9963" i="2"/>
  <c r="B9998" i="2"/>
  <c r="B9936" i="2"/>
  <c r="B9977" i="2"/>
  <c r="B9991" i="2"/>
  <c r="B10000" i="2"/>
  <c r="B9978" i="2"/>
  <c r="B9945" i="2"/>
  <c r="B9982" i="2"/>
  <c r="B9964" i="2"/>
  <c r="B9967" i="2"/>
  <c r="B9946" i="2"/>
  <c r="B9954" i="2"/>
  <c r="B9949" i="2"/>
  <c r="B9950" i="2"/>
  <c r="B9951" i="2"/>
  <c r="B9952" i="2"/>
  <c r="B9953" i="2"/>
  <c r="B9922" i="2"/>
  <c r="B9938" i="2"/>
  <c r="B9942" i="2"/>
  <c r="B9943" i="2"/>
  <c r="B9939" i="2"/>
  <c r="B9940" i="2"/>
  <c r="B9941" i="2"/>
  <c r="B9944" i="2"/>
  <c r="B9955" i="2"/>
  <c r="B9965" i="2"/>
  <c r="B9970" i="2"/>
  <c r="B9968" i="2"/>
  <c r="B9956" i="2"/>
  <c r="B9959" i="2"/>
  <c r="B9960" i="2"/>
  <c r="B9983" i="2"/>
  <c r="B9961" i="2"/>
  <c r="B10001" i="2"/>
  <c r="B9962" i="2"/>
  <c r="B9947" i="2"/>
  <c r="B10002" i="2"/>
  <c r="B9923" i="2"/>
  <c r="B9957" i="2"/>
  <c r="B9948" i="2"/>
  <c r="B9958" i="2"/>
  <c r="B9992" i="2"/>
  <c r="B9937" i="2"/>
  <c r="B9993" i="2"/>
  <c r="B9994" i="2"/>
  <c r="B9927" i="2"/>
  <c r="B9971" i="2"/>
  <c r="B9972" i="2"/>
  <c r="B9973" i="2"/>
  <c r="B10006" i="2"/>
  <c r="B9984" i="2"/>
  <c r="B9928" i="2"/>
  <c r="B9932" i="2"/>
  <c r="B10020" i="2"/>
  <c r="B10011" i="2"/>
  <c r="B10021" i="2"/>
  <c r="B10090" i="2"/>
  <c r="B10022" i="2"/>
  <c r="B10086" i="2"/>
  <c r="B10056" i="2"/>
  <c r="B10066" i="2"/>
  <c r="B10061" i="2"/>
  <c r="B10077" i="2"/>
  <c r="B10018" i="2"/>
  <c r="B10017" i="2"/>
  <c r="B10053" i="2"/>
  <c r="B10091" i="2"/>
  <c r="B10067" i="2"/>
  <c r="B10092" i="2"/>
  <c r="B10012" i="2"/>
  <c r="B10062" i="2"/>
  <c r="B10063" i="2"/>
  <c r="B10007" i="2"/>
  <c r="B10008" i="2"/>
  <c r="B10013" i="2"/>
  <c r="B10082" i="2"/>
  <c r="B10068" i="2"/>
  <c r="B10016" i="2"/>
  <c r="B10072" i="2"/>
  <c r="B10073" i="2"/>
  <c r="B10074" i="2"/>
  <c r="B10075" i="2"/>
  <c r="B10076" i="2"/>
  <c r="B10083" i="2"/>
  <c r="B10084" i="2"/>
  <c r="B10050" i="2"/>
  <c r="B10085" i="2"/>
  <c r="B10023" i="2"/>
  <c r="B10064" i="2"/>
  <c r="B10078" i="2"/>
  <c r="B10087" i="2"/>
  <c r="B10065" i="2"/>
  <c r="B10032" i="2"/>
  <c r="B10069" i="2"/>
  <c r="B10051" i="2"/>
  <c r="B10054" i="2"/>
  <c r="B10033" i="2"/>
  <c r="B10041" i="2"/>
  <c r="B10036" i="2"/>
  <c r="B10037" i="2"/>
  <c r="B10038" i="2"/>
  <c r="B10039" i="2"/>
  <c r="B10040" i="2"/>
  <c r="B10009" i="2"/>
  <c r="B10025" i="2"/>
  <c r="B10029" i="2"/>
  <c r="B10030" i="2"/>
  <c r="B10026" i="2"/>
  <c r="B10027" i="2"/>
  <c r="B10028" i="2"/>
  <c r="B10031" i="2"/>
  <c r="B10042" i="2"/>
  <c r="B10052" i="2"/>
  <c r="B10057" i="2"/>
  <c r="B10055" i="2"/>
  <c r="B10043" i="2"/>
  <c r="B10046" i="2"/>
  <c r="B10047" i="2"/>
  <c r="B10070" i="2"/>
  <c r="B10048" i="2"/>
  <c r="B10088" i="2"/>
  <c r="B10049" i="2"/>
  <c r="B10034" i="2"/>
  <c r="B10089" i="2"/>
  <c r="B10010" i="2"/>
  <c r="B10044" i="2"/>
  <c r="B10035" i="2"/>
  <c r="B10045" i="2"/>
  <c r="B10079" i="2"/>
  <c r="B10024" i="2"/>
  <c r="B10080" i="2"/>
  <c r="B10081" i="2"/>
  <c r="B10014" i="2"/>
  <c r="B10058" i="2"/>
  <c r="B10059" i="2"/>
  <c r="B10060" i="2"/>
  <c r="B10093" i="2"/>
  <c r="B10071" i="2"/>
  <c r="B10015" i="2"/>
  <c r="B10019" i="2"/>
  <c r="B10107" i="2"/>
  <c r="B10098" i="2"/>
  <c r="B10108" i="2"/>
  <c r="B10177" i="2"/>
  <c r="B10109" i="2"/>
  <c r="B10173" i="2"/>
  <c r="B10143" i="2"/>
  <c r="B10153" i="2"/>
  <c r="B10148" i="2"/>
  <c r="B10164" i="2"/>
  <c r="B10105" i="2"/>
  <c r="B10104" i="2"/>
  <c r="B10140" i="2"/>
  <c r="B10178" i="2"/>
  <c r="B10154" i="2"/>
  <c r="B10179" i="2"/>
  <c r="B10099" i="2"/>
  <c r="B10149" i="2"/>
  <c r="B10150" i="2"/>
  <c r="B10094" i="2"/>
  <c r="B10095" i="2"/>
  <c r="B10100" i="2"/>
  <c r="B10169" i="2"/>
  <c r="B10155" i="2"/>
  <c r="B10103" i="2"/>
  <c r="B10159" i="2"/>
  <c r="B10160" i="2"/>
  <c r="B10161" i="2"/>
  <c r="B10162" i="2"/>
  <c r="B10163" i="2"/>
  <c r="B10170" i="2"/>
  <c r="B10171" i="2"/>
  <c r="B10137" i="2"/>
  <c r="B10172" i="2"/>
  <c r="B10110" i="2"/>
  <c r="B10151" i="2"/>
  <c r="B10165" i="2"/>
  <c r="B10174" i="2"/>
  <c r="B10152" i="2"/>
  <c r="B10119" i="2"/>
  <c r="B10156" i="2"/>
  <c r="B10138" i="2"/>
  <c r="B10141" i="2"/>
  <c r="B10120" i="2"/>
  <c r="B10128" i="2"/>
  <c r="B10123" i="2"/>
  <c r="B10124" i="2"/>
  <c r="B10125" i="2"/>
  <c r="B10126" i="2"/>
  <c r="B10127" i="2"/>
  <c r="B10096" i="2"/>
  <c r="B10112" i="2"/>
  <c r="B10116" i="2"/>
  <c r="B10117" i="2"/>
  <c r="B10113" i="2"/>
  <c r="B10114" i="2"/>
  <c r="B10115" i="2"/>
  <c r="B10118" i="2"/>
  <c r="B10129" i="2"/>
  <c r="B10139" i="2"/>
  <c r="B10144" i="2"/>
  <c r="B10142" i="2"/>
  <c r="B10130" i="2"/>
  <c r="B10133" i="2"/>
  <c r="B10134" i="2"/>
  <c r="B10157" i="2"/>
  <c r="B10135" i="2"/>
  <c r="B10175" i="2"/>
  <c r="B10136" i="2"/>
  <c r="B10121" i="2"/>
  <c r="B10176" i="2"/>
  <c r="B10097" i="2"/>
  <c r="B10131" i="2"/>
  <c r="B10122" i="2"/>
  <c r="B10132" i="2"/>
  <c r="B10166" i="2"/>
  <c r="B10111" i="2"/>
  <c r="B10167" i="2"/>
  <c r="B10168" i="2"/>
  <c r="B10101" i="2"/>
  <c r="B10145" i="2"/>
  <c r="B10146" i="2"/>
  <c r="B10147" i="2"/>
  <c r="B10180" i="2"/>
  <c r="B10158" i="2"/>
  <c r="B10102" i="2"/>
  <c r="B10106" i="2"/>
  <c r="B10194" i="2"/>
  <c r="B10185" i="2"/>
  <c r="B10195" i="2"/>
  <c r="B10264" i="2"/>
  <c r="B10196" i="2"/>
  <c r="B10260" i="2"/>
  <c r="B10230" i="2"/>
  <c r="B10240" i="2"/>
  <c r="B10235" i="2"/>
  <c r="B10251" i="2"/>
  <c r="B10192" i="2"/>
  <c r="B10191" i="2"/>
  <c r="B10227" i="2"/>
  <c r="B10265" i="2"/>
  <c r="B10241" i="2"/>
  <c r="B10266" i="2"/>
  <c r="B10186" i="2"/>
  <c r="B10236" i="2"/>
  <c r="B10237" i="2"/>
  <c r="B10181" i="2"/>
  <c r="B10182" i="2"/>
  <c r="B10187" i="2"/>
  <c r="B10256" i="2"/>
  <c r="B10242" i="2"/>
  <c r="B10190" i="2"/>
  <c r="B10246" i="2"/>
  <c r="B10247" i="2"/>
  <c r="B10248" i="2"/>
  <c r="B10249" i="2"/>
  <c r="B10250" i="2"/>
  <c r="B10257" i="2"/>
  <c r="B10258" i="2"/>
  <c r="B10224" i="2"/>
  <c r="B10259" i="2"/>
  <c r="B10197" i="2"/>
  <c r="B10238" i="2"/>
  <c r="B10252" i="2"/>
  <c r="B10261" i="2"/>
  <c r="B10239" i="2"/>
  <c r="B10206" i="2"/>
  <c r="B10243" i="2"/>
  <c r="B10225" i="2"/>
  <c r="B10228" i="2"/>
  <c r="B10207" i="2"/>
  <c r="B10215" i="2"/>
  <c r="B10210" i="2"/>
  <c r="B10211" i="2"/>
  <c r="B10212" i="2"/>
  <c r="B10213" i="2"/>
  <c r="B10214" i="2"/>
  <c r="B10183" i="2"/>
  <c r="B10199" i="2"/>
  <c r="B10203" i="2"/>
  <c r="B10204" i="2"/>
  <c r="B10200" i="2"/>
  <c r="B10201" i="2"/>
  <c r="B10202" i="2"/>
  <c r="B10205" i="2"/>
  <c r="B10216" i="2"/>
  <c r="B10226" i="2"/>
  <c r="B10231" i="2"/>
  <c r="B10229" i="2"/>
  <c r="B10217" i="2"/>
  <c r="B10220" i="2"/>
  <c r="B10221" i="2"/>
  <c r="B10244" i="2"/>
  <c r="B10222" i="2"/>
  <c r="B10262" i="2"/>
  <c r="B10223" i="2"/>
  <c r="B10208" i="2"/>
  <c r="B10263" i="2"/>
  <c r="B10184" i="2"/>
  <c r="B10218" i="2"/>
  <c r="B10209" i="2"/>
  <c r="B10219" i="2"/>
  <c r="B10253" i="2"/>
  <c r="B10198" i="2"/>
  <c r="B10254" i="2"/>
  <c r="B10255" i="2"/>
  <c r="B10188" i="2"/>
  <c r="B10232" i="2"/>
  <c r="B10233" i="2"/>
  <c r="B10234" i="2"/>
  <c r="B10267" i="2"/>
  <c r="B10245" i="2"/>
  <c r="B10189" i="2"/>
  <c r="B10193" i="2"/>
  <c r="B10281" i="2"/>
  <c r="B10272" i="2"/>
  <c r="B10282" i="2"/>
  <c r="B10351" i="2"/>
  <c r="B10283" i="2"/>
  <c r="B10347" i="2"/>
  <c r="B10317" i="2"/>
  <c r="B10327" i="2"/>
  <c r="B10322" i="2"/>
  <c r="B10338" i="2"/>
  <c r="B10279" i="2"/>
  <c r="B10278" i="2"/>
  <c r="B10314" i="2"/>
  <c r="B10352" i="2"/>
  <c r="B10328" i="2"/>
  <c r="B10353" i="2"/>
  <c r="B10273" i="2"/>
  <c r="B10323" i="2"/>
  <c r="B10324" i="2"/>
  <c r="B10268" i="2"/>
  <c r="B10269" i="2"/>
  <c r="B10274" i="2"/>
  <c r="B10343" i="2"/>
  <c r="B10329" i="2"/>
  <c r="B10277" i="2"/>
  <c r="B10333" i="2"/>
  <c r="B10334" i="2"/>
  <c r="B10335" i="2"/>
  <c r="B10336" i="2"/>
  <c r="B10337" i="2"/>
  <c r="B10344" i="2"/>
  <c r="B10345" i="2"/>
  <c r="B10311" i="2"/>
  <c r="B10346" i="2"/>
  <c r="B10284" i="2"/>
  <c r="B10325" i="2"/>
  <c r="B10339" i="2"/>
  <c r="B10348" i="2"/>
  <c r="B10326" i="2"/>
  <c r="B10293" i="2"/>
  <c r="B10330" i="2"/>
  <c r="B10312" i="2"/>
  <c r="B10315" i="2"/>
  <c r="B10294" i="2"/>
  <c r="B10302" i="2"/>
  <c r="B10297" i="2"/>
  <c r="B10298" i="2"/>
  <c r="B10299" i="2"/>
  <c r="B10300" i="2"/>
  <c r="B10301" i="2"/>
  <c r="B10270" i="2"/>
  <c r="B10286" i="2"/>
  <c r="B10290" i="2"/>
  <c r="B10291" i="2"/>
  <c r="B10287" i="2"/>
  <c r="B10288" i="2"/>
  <c r="B10289" i="2"/>
  <c r="B10292" i="2"/>
  <c r="B10303" i="2"/>
  <c r="B10313" i="2"/>
  <c r="B10318" i="2"/>
  <c r="B10316" i="2"/>
  <c r="B10304" i="2"/>
  <c r="B10307" i="2"/>
  <c r="B10308" i="2"/>
  <c r="B10331" i="2"/>
  <c r="B10309" i="2"/>
  <c r="B10349" i="2"/>
  <c r="B10310" i="2"/>
  <c r="B10295" i="2"/>
  <c r="B10350" i="2"/>
  <c r="B10271" i="2"/>
  <c r="B10305" i="2"/>
  <c r="B10296" i="2"/>
  <c r="B10306" i="2"/>
  <c r="B10340" i="2"/>
  <c r="B10285" i="2"/>
  <c r="B10341" i="2"/>
  <c r="B10342" i="2"/>
  <c r="B10275" i="2"/>
  <c r="B10319" i="2"/>
  <c r="B10320" i="2"/>
  <c r="B10321" i="2"/>
  <c r="B10354" i="2"/>
  <c r="B10332" i="2"/>
  <c r="B10276" i="2"/>
  <c r="B10280" i="2"/>
  <c r="B10368" i="2"/>
  <c r="B10359" i="2"/>
  <c r="B10369" i="2"/>
  <c r="B10438" i="2"/>
  <c r="B10370" i="2"/>
  <c r="B10434" i="2"/>
  <c r="B10404" i="2"/>
  <c r="B10414" i="2"/>
  <c r="B10409" i="2"/>
  <c r="B10425" i="2"/>
  <c r="B10366" i="2"/>
  <c r="B10365" i="2"/>
  <c r="B10401" i="2"/>
  <c r="B10439" i="2"/>
  <c r="B10415" i="2"/>
  <c r="B10440" i="2"/>
  <c r="B10360" i="2"/>
  <c r="B10410" i="2"/>
  <c r="B10411" i="2"/>
  <c r="B10355" i="2"/>
  <c r="B10356" i="2"/>
  <c r="B10361" i="2"/>
  <c r="B10430" i="2"/>
  <c r="B10416" i="2"/>
  <c r="B10364" i="2"/>
  <c r="B10420" i="2"/>
  <c r="B10421" i="2"/>
  <c r="B10422" i="2"/>
  <c r="B10423" i="2"/>
  <c r="B10424" i="2"/>
  <c r="B10431" i="2"/>
  <c r="B10432" i="2"/>
  <c r="B10398" i="2"/>
  <c r="B10433" i="2"/>
  <c r="B10371" i="2"/>
  <c r="B10412" i="2"/>
  <c r="B10426" i="2"/>
  <c r="B10435" i="2"/>
  <c r="B10413" i="2"/>
  <c r="B10380" i="2"/>
  <c r="B10417" i="2"/>
  <c r="B10399" i="2"/>
  <c r="B10402" i="2"/>
  <c r="B10381" i="2"/>
  <c r="B10389" i="2"/>
  <c r="B10384" i="2"/>
  <c r="B10385" i="2"/>
  <c r="B10386" i="2"/>
  <c r="B10387" i="2"/>
  <c r="B10388" i="2"/>
  <c r="B10357" i="2"/>
  <c r="B10373" i="2"/>
  <c r="B10377" i="2"/>
  <c r="B10378" i="2"/>
  <c r="B10374" i="2"/>
  <c r="B10375" i="2"/>
  <c r="B10376" i="2"/>
  <c r="B10379" i="2"/>
  <c r="B10390" i="2"/>
  <c r="B10400" i="2"/>
  <c r="B10405" i="2"/>
  <c r="B10403" i="2"/>
  <c r="B10391" i="2"/>
  <c r="B10394" i="2"/>
  <c r="B10395" i="2"/>
  <c r="B10418" i="2"/>
  <c r="B10396" i="2"/>
  <c r="B10436" i="2"/>
  <c r="B10397" i="2"/>
  <c r="B10382" i="2"/>
  <c r="B10437" i="2"/>
  <c r="B10358" i="2"/>
  <c r="B10392" i="2"/>
  <c r="B10383" i="2"/>
  <c r="B10393" i="2"/>
  <c r="B10427" i="2"/>
  <c r="B10372" i="2"/>
  <c r="B10428" i="2"/>
  <c r="B10429" i="2"/>
  <c r="B10362" i="2"/>
  <c r="B10406" i="2"/>
  <c r="B10407" i="2"/>
  <c r="B10408" i="2"/>
  <c r="B10441" i="2"/>
  <c r="B10419" i="2"/>
  <c r="B10363" i="2"/>
  <c r="B10367" i="2"/>
  <c r="B15" i="2"/>
  <c r="E10392" i="2" l="1"/>
  <c r="E10368" i="2"/>
  <c r="E10288" i="2"/>
  <c r="E10200" i="2"/>
  <c r="E10024" i="2"/>
  <c r="E10008" i="2"/>
  <c r="E9992" i="2"/>
  <c r="E9880" i="2"/>
  <c r="E9816" i="2"/>
  <c r="E9696" i="2"/>
  <c r="E9672" i="2"/>
  <c r="E9592" i="2"/>
  <c r="E9504" i="2"/>
  <c r="E9328" i="2"/>
  <c r="E9312" i="2"/>
  <c r="E9296" i="2"/>
  <c r="E9184" i="2"/>
  <c r="E9120" i="2"/>
  <c r="E9000" i="2"/>
  <c r="E8976" i="2"/>
  <c r="E8896" i="2"/>
  <c r="E8808" i="2"/>
  <c r="E8632" i="2"/>
  <c r="E8616" i="2"/>
  <c r="E8600" i="2"/>
  <c r="E8488" i="2"/>
  <c r="E8424" i="2"/>
  <c r="E8304" i="2"/>
  <c r="E8280" i="2"/>
  <c r="E8200" i="2"/>
  <c r="E8112" i="2"/>
  <c r="E7936" i="2"/>
  <c r="E7920" i="2"/>
  <c r="E7904" i="2"/>
  <c r="E7792" i="2"/>
  <c r="E7728" i="2"/>
  <c r="E7608" i="2"/>
  <c r="E7584" i="2"/>
  <c r="E7504" i="2"/>
  <c r="E7416" i="2"/>
  <c r="E7240" i="2"/>
  <c r="E7224" i="2"/>
  <c r="E7208" i="2"/>
  <c r="E10216" i="2"/>
  <c r="E10192" i="2"/>
  <c r="E10016" i="2"/>
  <c r="E9520" i="2"/>
  <c r="E9496" i="2"/>
  <c r="E9320" i="2"/>
  <c r="E8824" i="2"/>
  <c r="E8800" i="2"/>
  <c r="E8624" i="2"/>
  <c r="E8128" i="2"/>
  <c r="E8104" i="2"/>
  <c r="E7928" i="2"/>
  <c r="E448" i="2"/>
  <c r="E272" i="2"/>
  <c r="E9955" i="2"/>
  <c r="E9259" i="2"/>
  <c r="E9235" i="2"/>
  <c r="E10291" i="2"/>
  <c r="E10203" i="2"/>
  <c r="E10227" i="2"/>
  <c r="E10139" i="2"/>
  <c r="E9771" i="2"/>
  <c r="E9595" i="2"/>
  <c r="E9507" i="2"/>
  <c r="E9531" i="2"/>
  <c r="E9443" i="2"/>
  <c r="E9075" i="2"/>
  <c r="E8899" i="2"/>
  <c r="E8811" i="2"/>
  <c r="E8835" i="2"/>
  <c r="E8747" i="2"/>
  <c r="E8379" i="2"/>
  <c r="E8203" i="2"/>
  <c r="E8115" i="2"/>
  <c r="E8139" i="2"/>
  <c r="E8051" i="2"/>
  <c r="E7683" i="2"/>
  <c r="E7507" i="2"/>
  <c r="E7419" i="2"/>
  <c r="E7443" i="2"/>
  <c r="E7355" i="2"/>
  <c r="E6987" i="2"/>
  <c r="E6811" i="2"/>
  <c r="E6723" i="2"/>
  <c r="E6747" i="2"/>
  <c r="E6659" i="2"/>
  <c r="E6291" i="2"/>
  <c r="E6115" i="2"/>
  <c r="E6027" i="2"/>
  <c r="E6051" i="2"/>
  <c r="E5963" i="2"/>
  <c r="E5595" i="2"/>
  <c r="E5419" i="2"/>
  <c r="E5331" i="2"/>
  <c r="E5355" i="2"/>
  <c r="E5267" i="2"/>
  <c r="E9931" i="2"/>
  <c r="E9059" i="2"/>
  <c r="E10403" i="2"/>
  <c r="E10339" i="2"/>
  <c r="E10283" i="2"/>
  <c r="E10059" i="2"/>
  <c r="E10035" i="2"/>
  <c r="E10051" i="2"/>
  <c r="E9971" i="2"/>
  <c r="E9963" i="2"/>
  <c r="E9707" i="2"/>
  <c r="E9643" i="2"/>
  <c r="E9587" i="2"/>
  <c r="E9363" i="2"/>
  <c r="E9339" i="2"/>
  <c r="E9355" i="2"/>
  <c r="E9275" i="2"/>
  <c r="E9267" i="2"/>
  <c r="E9011" i="2"/>
  <c r="E8947" i="2"/>
  <c r="E8891" i="2"/>
  <c r="E8667" i="2"/>
  <c r="E8643" i="2"/>
  <c r="E8659" i="2"/>
  <c r="E8579" i="2"/>
  <c r="E8571" i="2"/>
  <c r="E8315" i="2"/>
  <c r="E8251" i="2"/>
  <c r="E8195" i="2"/>
  <c r="E7971" i="2"/>
  <c r="E7947" i="2"/>
  <c r="E7963" i="2"/>
  <c r="E7883" i="2"/>
  <c r="E7875" i="2"/>
  <c r="E7619" i="2"/>
  <c r="E7555" i="2"/>
  <c r="E7499" i="2"/>
  <c r="E7275" i="2"/>
  <c r="E7251" i="2"/>
  <c r="E7267" i="2"/>
  <c r="E7187" i="2"/>
  <c r="E7179" i="2"/>
  <c r="E6923" i="2"/>
  <c r="E6859" i="2"/>
  <c r="E6803" i="2"/>
  <c r="E6579" i="2"/>
  <c r="E6555" i="2"/>
  <c r="E6571" i="2"/>
  <c r="E6491" i="2"/>
  <c r="E6483" i="2"/>
  <c r="E6227" i="2"/>
  <c r="E6163" i="2"/>
  <c r="E6107" i="2"/>
  <c r="E5883" i="2"/>
  <c r="E5859" i="2"/>
  <c r="E5875" i="2"/>
  <c r="E5795" i="2"/>
  <c r="E5787" i="2"/>
  <c r="E5531" i="2"/>
  <c r="E5467" i="2"/>
  <c r="E5411" i="2"/>
  <c r="E10219" i="2"/>
  <c r="E10195" i="2"/>
  <c r="E9923" i="2"/>
  <c r="E9979" i="2"/>
  <c r="E9819" i="2"/>
  <c r="E9523" i="2"/>
  <c r="E9499" i="2"/>
  <c r="E9227" i="2"/>
  <c r="E9283" i="2"/>
  <c r="E9123" i="2"/>
  <c r="E8827" i="2"/>
  <c r="E8803" i="2"/>
  <c r="E8531" i="2"/>
  <c r="E8587" i="2"/>
  <c r="E8427" i="2"/>
  <c r="E8131" i="2"/>
  <c r="E8107" i="2"/>
  <c r="E7835" i="2"/>
  <c r="E7731" i="2"/>
  <c r="E9755" i="2"/>
  <c r="E7891" i="2"/>
  <c r="E7435" i="2"/>
  <c r="E7432" i="2"/>
  <c r="E7408" i="2"/>
  <c r="E7411" i="2"/>
  <c r="E7232" i="2"/>
  <c r="E7139" i="2"/>
  <c r="E7195" i="2"/>
  <c r="E7035" i="2"/>
  <c r="E6739" i="2"/>
  <c r="E6736" i="2"/>
  <c r="E6712" i="2"/>
  <c r="E6715" i="2"/>
  <c r="E6536" i="2"/>
  <c r="E6443" i="2"/>
  <c r="E6499" i="2"/>
  <c r="E6339" i="2"/>
  <c r="E6043" i="2"/>
  <c r="E6040" i="2"/>
  <c r="E6016" i="2"/>
  <c r="E6019" i="2"/>
  <c r="E5840" i="2"/>
  <c r="E5747" i="2"/>
  <c r="E5803" i="2"/>
  <c r="E5643" i="2"/>
  <c r="E5347" i="2"/>
  <c r="E5344" i="2"/>
  <c r="E5320" i="2"/>
  <c r="E5323" i="2"/>
  <c r="E10427" i="2"/>
  <c r="E10400" i="2"/>
  <c r="E10303" i="2"/>
  <c r="E10315" i="2"/>
  <c r="E10279" i="2"/>
  <c r="E10251" i="2"/>
  <c r="E10131" i="2"/>
  <c r="E10103" i="2"/>
  <c r="E10107" i="2"/>
  <c r="E10027" i="2"/>
  <c r="E10032" i="2"/>
  <c r="E9939" i="2"/>
  <c r="E9856" i="2"/>
  <c r="E9763" i="2"/>
  <c r="E9768" i="2"/>
  <c r="E9747" i="2"/>
  <c r="E9792" i="2"/>
  <c r="E9731" i="2"/>
  <c r="E9704" i="2"/>
  <c r="E9607" i="2"/>
  <c r="E9619" i="2"/>
  <c r="E9583" i="2"/>
  <c r="E9555" i="2"/>
  <c r="E9435" i="2"/>
  <c r="E9407" i="2"/>
  <c r="E9411" i="2"/>
  <c r="E9331" i="2"/>
  <c r="E9336" i="2"/>
  <c r="E10371" i="2"/>
  <c r="E10411" i="2"/>
  <c r="E10320" i="2"/>
  <c r="E10296" i="2"/>
  <c r="E10312" i="2"/>
  <c r="E10232" i="2"/>
  <c r="E10224" i="2"/>
  <c r="E10119" i="2"/>
  <c r="E10019" i="2"/>
  <c r="E10083" i="2"/>
  <c r="E9947" i="2"/>
  <c r="E9968" i="2"/>
  <c r="E9943" i="2"/>
  <c r="E9855" i="2"/>
  <c r="E9867" i="2"/>
  <c r="E9904" i="2"/>
  <c r="E9879" i="2"/>
  <c r="E9848" i="2"/>
  <c r="E9791" i="2"/>
  <c r="E9675" i="2"/>
  <c r="E9715" i="2"/>
  <c r="E9624" i="2"/>
  <c r="E9600" i="2"/>
  <c r="E9616" i="2"/>
  <c r="E9536" i="2"/>
  <c r="E9528" i="2"/>
  <c r="E9423" i="2"/>
  <c r="E9323" i="2"/>
  <c r="E9387" i="2"/>
  <c r="E9251" i="2"/>
  <c r="E9272" i="2"/>
  <c r="E9247" i="2"/>
  <c r="E9159" i="2"/>
  <c r="E9171" i="2"/>
  <c r="E9208" i="2"/>
  <c r="E9183" i="2"/>
  <c r="E9152" i="2"/>
  <c r="E9095" i="2"/>
  <c r="E8979" i="2"/>
  <c r="E9019" i="2"/>
  <c r="E8928" i="2"/>
  <c r="E8904" i="2"/>
  <c r="E8920" i="2"/>
  <c r="E8840" i="2"/>
  <c r="E8832" i="2"/>
  <c r="E8727" i="2"/>
  <c r="E8627" i="2"/>
  <c r="E8691" i="2"/>
  <c r="E8555" i="2"/>
  <c r="E8576" i="2"/>
  <c r="E8551" i="2"/>
  <c r="E8463" i="2"/>
  <c r="E8475" i="2"/>
  <c r="E8512" i="2"/>
  <c r="E8487" i="2"/>
  <c r="E8456" i="2"/>
  <c r="E8399" i="2"/>
  <c r="E8283" i="2"/>
  <c r="E8323" i="2"/>
  <c r="E8232" i="2"/>
  <c r="E8208" i="2"/>
  <c r="E8224" i="2"/>
  <c r="E8144" i="2"/>
  <c r="E8136" i="2"/>
  <c r="E8031" i="2"/>
  <c r="E7931" i="2"/>
  <c r="E7995" i="2"/>
  <c r="E7859" i="2"/>
  <c r="E7880" i="2"/>
  <c r="E7855" i="2"/>
  <c r="E7767" i="2"/>
  <c r="E7779" i="2"/>
  <c r="E7816" i="2"/>
  <c r="E7791" i="2"/>
  <c r="E7760" i="2"/>
  <c r="E7703" i="2"/>
  <c r="E7587" i="2"/>
  <c r="E7627" i="2"/>
  <c r="E7536" i="2"/>
  <c r="E7512" i="2"/>
  <c r="E7528" i="2"/>
  <c r="E7448" i="2"/>
  <c r="E7440" i="2"/>
  <c r="E7235" i="2"/>
  <c r="E7299" i="2"/>
  <c r="E7163" i="2"/>
  <c r="E7184" i="2"/>
  <c r="E7083" i="2"/>
  <c r="E7120" i="2"/>
  <c r="E7095" i="2"/>
  <c r="E7064" i="2"/>
  <c r="E9243" i="2"/>
  <c r="E9160" i="2"/>
  <c r="E9067" i="2"/>
  <c r="E9072" i="2"/>
  <c r="E9051" i="2"/>
  <c r="E9096" i="2"/>
  <c r="E9035" i="2"/>
  <c r="E9008" i="2"/>
  <c r="E8911" i="2"/>
  <c r="E8923" i="2"/>
  <c r="E8887" i="2"/>
  <c r="E8859" i="2"/>
  <c r="E8739" i="2"/>
  <c r="E8711" i="2"/>
  <c r="E8715" i="2"/>
  <c r="E8635" i="2"/>
  <c r="E8640" i="2"/>
  <c r="E8547" i="2"/>
  <c r="E8464" i="2"/>
  <c r="E8371" i="2"/>
  <c r="E8376" i="2"/>
  <c r="E8355" i="2"/>
  <c r="E8400" i="2"/>
  <c r="E8339" i="2"/>
  <c r="E8312" i="2"/>
  <c r="E8215" i="2"/>
  <c r="E8227" i="2"/>
  <c r="E8191" i="2"/>
  <c r="E8163" i="2"/>
  <c r="E8043" i="2"/>
  <c r="E8015" i="2"/>
  <c r="E8019" i="2"/>
  <c r="E7939" i="2"/>
  <c r="E7944" i="2"/>
  <c r="E7851" i="2"/>
  <c r="E7768" i="2"/>
  <c r="E7675" i="2"/>
  <c r="E7680" i="2"/>
  <c r="E7659" i="2"/>
  <c r="E7704" i="2"/>
  <c r="E7643" i="2"/>
  <c r="E7616" i="2"/>
  <c r="E7519" i="2"/>
  <c r="E7531" i="2"/>
  <c r="E7495" i="2"/>
  <c r="E7467" i="2"/>
  <c r="E7347" i="2"/>
  <c r="E7319" i="2"/>
  <c r="E7323" i="2"/>
  <c r="E7243" i="2"/>
  <c r="E7248" i="2"/>
  <c r="E7155" i="2"/>
  <c r="E7072" i="2"/>
  <c r="E6979" i="2"/>
  <c r="E6984" i="2"/>
  <c r="E6963" i="2"/>
  <c r="E7008" i="2"/>
  <c r="E6947" i="2"/>
  <c r="E6920" i="2"/>
  <c r="E6823" i="2"/>
  <c r="E6835" i="2"/>
  <c r="E6799" i="2"/>
  <c r="E6771" i="2"/>
  <c r="E6651" i="2"/>
  <c r="E6623" i="2"/>
  <c r="E6627" i="2"/>
  <c r="E6547" i="2"/>
  <c r="E6552" i="2"/>
  <c r="E6459" i="2"/>
  <c r="E6376" i="2"/>
  <c r="E6283" i="2"/>
  <c r="E6288" i="2"/>
  <c r="E6267" i="2"/>
  <c r="E6312" i="2"/>
  <c r="E6251" i="2"/>
  <c r="E6224" i="2"/>
  <c r="E6127" i="2"/>
  <c r="E6139" i="2"/>
  <c r="E6103" i="2"/>
  <c r="E6075" i="2"/>
  <c r="E5955" i="2"/>
  <c r="E5927" i="2"/>
  <c r="E5931" i="2"/>
  <c r="E7007" i="2"/>
  <c r="E6891" i="2"/>
  <c r="E6931" i="2"/>
  <c r="E6840" i="2"/>
  <c r="E6816" i="2"/>
  <c r="E6832" i="2"/>
  <c r="E6752" i="2"/>
  <c r="E6744" i="2"/>
  <c r="E6639" i="2"/>
  <c r="E6539" i="2"/>
  <c r="E6603" i="2"/>
  <c r="E6467" i="2"/>
  <c r="E6488" i="2"/>
  <c r="E6463" i="2"/>
  <c r="E6375" i="2"/>
  <c r="E6387" i="2"/>
  <c r="E6424" i="2"/>
  <c r="E6399" i="2"/>
  <c r="E6368" i="2"/>
  <c r="E6311" i="2"/>
  <c r="E6195" i="2"/>
  <c r="E6235" i="2"/>
  <c r="E6144" i="2"/>
  <c r="E6120" i="2"/>
  <c r="E6136" i="2"/>
  <c r="E6056" i="2"/>
  <c r="E6048" i="2"/>
  <c r="E5943" i="2"/>
  <c r="E5843" i="2"/>
  <c r="E5907" i="2"/>
  <c r="E5771" i="2"/>
  <c r="E5792" i="2"/>
  <c r="E5767" i="2"/>
  <c r="E5679" i="2"/>
  <c r="E5691" i="2"/>
  <c r="E5728" i="2"/>
  <c r="E5703" i="2"/>
  <c r="E5672" i="2"/>
  <c r="E5615" i="2"/>
  <c r="E5499" i="2"/>
  <c r="E5539" i="2"/>
  <c r="E5448" i="2"/>
  <c r="E5424" i="2"/>
  <c r="E5440" i="2"/>
  <c r="E5360" i="2"/>
  <c r="E5352" i="2"/>
  <c r="E5096" i="2"/>
  <c r="E5032" i="2"/>
  <c r="E4976" i="2"/>
  <c r="E4752" i="2"/>
  <c r="E4728" i="2"/>
  <c r="E4744" i="2"/>
  <c r="E4664" i="2"/>
  <c r="E4656" i="2"/>
  <c r="E4400" i="2"/>
  <c r="E4336" i="2"/>
  <c r="E4280" i="2"/>
  <c r="E4056" i="2"/>
  <c r="E4032" i="2"/>
  <c r="E4048" i="2"/>
  <c r="E3968" i="2"/>
  <c r="E3960" i="2"/>
  <c r="E3704" i="2"/>
  <c r="E3640" i="2"/>
  <c r="E3584" i="2"/>
  <c r="E3360" i="2"/>
  <c r="E3336" i="2"/>
  <c r="E3352" i="2"/>
  <c r="E3272" i="2"/>
  <c r="E3264" i="2"/>
  <c r="E3008" i="2"/>
  <c r="E2944" i="2"/>
  <c r="E2888" i="2"/>
  <c r="E2664" i="2"/>
  <c r="E2640" i="2"/>
  <c r="E2656" i="2"/>
  <c r="E2576" i="2"/>
  <c r="E2568" i="2"/>
  <c r="E2312" i="2"/>
  <c r="E2248" i="2"/>
  <c r="E2192" i="2"/>
  <c r="E1968" i="2"/>
  <c r="E1944" i="2"/>
  <c r="E1960" i="2"/>
  <c r="E1880" i="2"/>
  <c r="E10407" i="2"/>
  <c r="E10383" i="2"/>
  <c r="E10399" i="2"/>
  <c r="E10319" i="2"/>
  <c r="E10311" i="2"/>
  <c r="E10184" i="2"/>
  <c r="E10240" i="2"/>
  <c r="E10080" i="2"/>
  <c r="E10055" i="2"/>
  <c r="E9851" i="2"/>
  <c r="E9843" i="2"/>
  <c r="E9784" i="2"/>
  <c r="E9760" i="2"/>
  <c r="E9488" i="2"/>
  <c r="E9544" i="2"/>
  <c r="E9384" i="2"/>
  <c r="E9155" i="2"/>
  <c r="E9147" i="2"/>
  <c r="E9088" i="2"/>
  <c r="E9064" i="2"/>
  <c r="E8792" i="2"/>
  <c r="E8848" i="2"/>
  <c r="E8688" i="2"/>
  <c r="E8459" i="2"/>
  <c r="E8451" i="2"/>
  <c r="E8392" i="2"/>
  <c r="E8368" i="2"/>
  <c r="E8096" i="2"/>
  <c r="E8152" i="2"/>
  <c r="E7992" i="2"/>
  <c r="E7763" i="2"/>
  <c r="E7755" i="2"/>
  <c r="E7696" i="2"/>
  <c r="E7672" i="2"/>
  <c r="E7400" i="2"/>
  <c r="E7456" i="2"/>
  <c r="E7296" i="2"/>
  <c r="E7067" i="2"/>
  <c r="E7059" i="2"/>
  <c r="E7000" i="2"/>
  <c r="E6976" i="2"/>
  <c r="E6704" i="2"/>
  <c r="E6371" i="2"/>
  <c r="E6363" i="2"/>
  <c r="E5675" i="2"/>
  <c r="E5667" i="2"/>
  <c r="E5208" i="2"/>
  <c r="E5851" i="2"/>
  <c r="E5856" i="2"/>
  <c r="E5763" i="2"/>
  <c r="E5680" i="2"/>
  <c r="E5587" i="2"/>
  <c r="E5592" i="2"/>
  <c r="E5571" i="2"/>
  <c r="E5616" i="2"/>
  <c r="E5555" i="2"/>
  <c r="E5528" i="2"/>
  <c r="E5431" i="2"/>
  <c r="E5443" i="2"/>
  <c r="E5407" i="2"/>
  <c r="E5379" i="2"/>
  <c r="E5259" i="2"/>
  <c r="E5231" i="2"/>
  <c r="E5235" i="2"/>
  <c r="E5160" i="2"/>
  <c r="E4984" i="2"/>
  <c r="E4896" i="2"/>
  <c r="E4920" i="2"/>
  <c r="E4832" i="2"/>
  <c r="E4464" i="2"/>
  <c r="E4288" i="2"/>
  <c r="E4200" i="2"/>
  <c r="E4224" i="2"/>
  <c r="E4136" i="2"/>
  <c r="E3768" i="2"/>
  <c r="E3592" i="2"/>
  <c r="E3504" i="2"/>
  <c r="E3528" i="2"/>
  <c r="E3440" i="2"/>
  <c r="E3072" i="2"/>
  <c r="E2896" i="2"/>
  <c r="E2808" i="2"/>
  <c r="E2832" i="2"/>
  <c r="E2744" i="2"/>
  <c r="E2376" i="2"/>
  <c r="E2200" i="2"/>
  <c r="E2107" i="2"/>
  <c r="E2112" i="2"/>
  <c r="E2091" i="2"/>
  <c r="E2136" i="2"/>
  <c r="E2075" i="2"/>
  <c r="E2048" i="2"/>
  <c r="E1963" i="2"/>
  <c r="E1899" i="2"/>
  <c r="E1779" i="2"/>
  <c r="E1755" i="2"/>
  <c r="E1675" i="2"/>
  <c r="E1680" i="2"/>
  <c r="E1587" i="2"/>
  <c r="E1504" i="2"/>
  <c r="E1411" i="2"/>
  <c r="E1416" i="2"/>
  <c r="E1395" i="2"/>
  <c r="E1440" i="2"/>
  <c r="E1379" i="2"/>
  <c r="E1352" i="2"/>
  <c r="E1267" i="2"/>
  <c r="E1203" i="2"/>
  <c r="E1083" i="2"/>
  <c r="E1059" i="2"/>
  <c r="E979" i="2"/>
  <c r="E984" i="2"/>
  <c r="E891" i="2"/>
  <c r="E808" i="2"/>
  <c r="E715" i="2"/>
  <c r="E720" i="2"/>
  <c r="E699" i="2"/>
  <c r="E744" i="2"/>
  <c r="E683" i="2"/>
  <c r="E656" i="2"/>
  <c r="E571" i="2"/>
  <c r="E507" i="2"/>
  <c r="E387" i="2"/>
  <c r="E363" i="2"/>
  <c r="E283" i="2"/>
  <c r="E288" i="2"/>
  <c r="E195" i="2"/>
  <c r="E112" i="2"/>
  <c r="E19" i="2"/>
  <c r="E24" i="2"/>
  <c r="E3" i="2"/>
  <c r="E48" i="2"/>
  <c r="E1872" i="2"/>
  <c r="E1616" i="2"/>
  <c r="E1552" i="2"/>
  <c r="E1496" i="2"/>
  <c r="E1272" i="2"/>
  <c r="E1248" i="2"/>
  <c r="E1264" i="2"/>
  <c r="E1184" i="2"/>
  <c r="E1176" i="2"/>
  <c r="E920" i="2"/>
  <c r="E856" i="2"/>
  <c r="E800" i="2"/>
  <c r="E576" i="2"/>
  <c r="E552" i="2"/>
  <c r="E568" i="2"/>
  <c r="E488" i="2"/>
  <c r="E480" i="2"/>
  <c r="E224" i="2"/>
  <c r="E160" i="2"/>
  <c r="E104" i="2"/>
  <c r="E4912" i="2"/>
  <c r="E4888" i="2"/>
  <c r="E4616" i="2"/>
  <c r="E4672" i="2"/>
  <c r="E4512" i="2"/>
  <c r="E4216" i="2"/>
  <c r="E4192" i="2"/>
  <c r="E3920" i="2"/>
  <c r="E3976" i="2"/>
  <c r="E3816" i="2"/>
  <c r="E3520" i="2"/>
  <c r="E3496" i="2"/>
  <c r="E3224" i="2"/>
  <c r="E3280" i="2"/>
  <c r="E3120" i="2"/>
  <c r="E2824" i="2"/>
  <c r="E2800" i="2"/>
  <c r="E2528" i="2"/>
  <c r="E2584" i="2"/>
  <c r="E2424" i="2"/>
  <c r="E2128" i="2"/>
  <c r="E2104" i="2"/>
  <c r="E1832" i="2"/>
  <c r="E1888" i="2"/>
  <c r="E1728" i="2"/>
  <c r="E1499" i="2"/>
  <c r="E1491" i="2"/>
  <c r="E1432" i="2"/>
  <c r="E1408" i="2"/>
  <c r="E1136" i="2"/>
  <c r="E1192" i="2"/>
  <c r="E1032" i="2"/>
  <c r="E803" i="2"/>
  <c r="E795" i="2"/>
  <c r="E736" i="2"/>
  <c r="E712" i="2"/>
  <c r="E440" i="2"/>
  <c r="E496" i="2"/>
  <c r="E336" i="2"/>
  <c r="E107" i="2"/>
  <c r="E99" i="2"/>
  <c r="E40" i="2"/>
  <c r="E16" i="2"/>
  <c r="E10129" i="2"/>
  <c r="E10105" i="2"/>
  <c r="E9929" i="2"/>
  <c r="E9433" i="2"/>
  <c r="E9409" i="2"/>
  <c r="E9233" i="2"/>
  <c r="E8737" i="2"/>
  <c r="E8713" i="2"/>
  <c r="E8537" i="2"/>
  <c r="E8041" i="2"/>
  <c r="E8017" i="2"/>
  <c r="E7841" i="2"/>
  <c r="E7345" i="2"/>
  <c r="E7321" i="2"/>
  <c r="E7145" i="2"/>
  <c r="E4377" i="2"/>
  <c r="E4201" i="2"/>
  <c r="E4113" i="2"/>
  <c r="E4137" i="2"/>
  <c r="E4049" i="2"/>
  <c r="E3681" i="2"/>
  <c r="E3505" i="2"/>
  <c r="E3417" i="2"/>
  <c r="E3441" i="2"/>
  <c r="E3353" i="2"/>
  <c r="E2985" i="2"/>
  <c r="E2809" i="2"/>
  <c r="E2721" i="2"/>
  <c r="E2745" i="2"/>
  <c r="E2657" i="2"/>
  <c r="E2289" i="2"/>
  <c r="E2113" i="2"/>
  <c r="E2025" i="2"/>
  <c r="E2049" i="2"/>
  <c r="E1961" i="2"/>
  <c r="E1593" i="2"/>
  <c r="E1417" i="2"/>
  <c r="E1329" i="2"/>
  <c r="E1353" i="2"/>
  <c r="E1265" i="2"/>
  <c r="E897" i="2"/>
  <c r="E721" i="2"/>
  <c r="E633" i="2"/>
  <c r="E657" i="2"/>
  <c r="E569" i="2"/>
  <c r="E201" i="2"/>
  <c r="E25" i="2"/>
  <c r="E4313" i="2"/>
  <c r="E4249" i="2"/>
  <c r="E4193" i="2"/>
  <c r="E3969" i="2"/>
  <c r="E3945" i="2"/>
  <c r="E3961" i="2"/>
  <c r="E3881" i="2"/>
  <c r="E3873" i="2"/>
  <c r="E3617" i="2"/>
  <c r="E3553" i="2"/>
  <c r="E3497" i="2"/>
  <c r="E3273" i="2"/>
  <c r="E3249" i="2"/>
  <c r="E3265" i="2"/>
  <c r="E3185" i="2"/>
  <c r="E3177" i="2"/>
  <c r="E2921" i="2"/>
  <c r="E2857" i="2"/>
  <c r="E2801" i="2"/>
  <c r="E2577" i="2"/>
  <c r="E2553" i="2"/>
  <c r="E2569" i="2"/>
  <c r="E2489" i="2"/>
  <c r="E2481" i="2"/>
  <c r="E2225" i="2"/>
  <c r="E2161" i="2"/>
  <c r="E2105" i="2"/>
  <c r="E1881" i="2"/>
  <c r="E1857" i="2"/>
  <c r="E1873" i="2"/>
  <c r="E1793" i="2"/>
  <c r="E1785" i="2"/>
  <c r="E1529" i="2"/>
  <c r="E1465" i="2"/>
  <c r="E1409" i="2"/>
  <c r="E1185" i="2"/>
  <c r="E1161" i="2"/>
  <c r="E1177" i="2"/>
  <c r="E1097" i="2"/>
  <c r="E1089" i="2"/>
  <c r="E833" i="2"/>
  <c r="E769" i="2"/>
  <c r="E713" i="2"/>
  <c r="E489" i="2"/>
  <c r="E465" i="2"/>
  <c r="E481" i="2"/>
  <c r="E401" i="2"/>
  <c r="E393" i="2"/>
  <c r="E17" i="2"/>
  <c r="E10377" i="2"/>
  <c r="E10401" i="2"/>
  <c r="E10313" i="2"/>
  <c r="E9945" i="2"/>
  <c r="E9769" i="2"/>
  <c r="E9681" i="2"/>
  <c r="E9705" i="2"/>
  <c r="E9617" i="2"/>
  <c r="E9249" i="2"/>
  <c r="E9073" i="2"/>
  <c r="E8985" i="2"/>
  <c r="E9009" i="2"/>
  <c r="E8921" i="2"/>
  <c r="E8553" i="2"/>
  <c r="E8377" i="2"/>
  <c r="E8289" i="2"/>
  <c r="E8313" i="2"/>
  <c r="E8225" i="2"/>
  <c r="E7857" i="2"/>
  <c r="E7681" i="2"/>
  <c r="E7593" i="2"/>
  <c r="E7617" i="2"/>
  <c r="E7529" i="2"/>
  <c r="E7161" i="2"/>
  <c r="E6985" i="2"/>
  <c r="E6897" i="2"/>
  <c r="E6921" i="2"/>
  <c r="E6833" i="2"/>
  <c r="E6465" i="2"/>
  <c r="E6289" i="2"/>
  <c r="E6201" i="2"/>
  <c r="E6225" i="2"/>
  <c r="E6137" i="2"/>
  <c r="E5769" i="2"/>
  <c r="E5593" i="2"/>
  <c r="E5441" i="2"/>
  <c r="E5073" i="2"/>
  <c r="E4897" i="2"/>
  <c r="E4809" i="2"/>
  <c r="E4833" i="2"/>
  <c r="E4745" i="2"/>
  <c r="E10233" i="2"/>
  <c r="E10209" i="2"/>
  <c r="E10225" i="2"/>
  <c r="E10145" i="2"/>
  <c r="E10137" i="2"/>
  <c r="E9881" i="2"/>
  <c r="E9817" i="2"/>
  <c r="E9761" i="2"/>
  <c r="E9537" i="2"/>
  <c r="E9513" i="2"/>
  <c r="E9529" i="2"/>
  <c r="E9449" i="2"/>
  <c r="E9441" i="2"/>
  <c r="E9185" i="2"/>
  <c r="E9121" i="2"/>
  <c r="E9065" i="2"/>
  <c r="E8841" i="2"/>
  <c r="E8817" i="2"/>
  <c r="E8833" i="2"/>
  <c r="E8753" i="2"/>
  <c r="E8745" i="2"/>
  <c r="E8489" i="2"/>
  <c r="E8425" i="2"/>
  <c r="E8369" i="2"/>
  <c r="E8145" i="2"/>
  <c r="E8121" i="2"/>
  <c r="E8137" i="2"/>
  <c r="E8057" i="2"/>
  <c r="E5009" i="2"/>
  <c r="E4945" i="2"/>
  <c r="E4889" i="2"/>
  <c r="E4665" i="2"/>
  <c r="E4641" i="2"/>
  <c r="E4657" i="2"/>
  <c r="E4577" i="2"/>
  <c r="E4569" i="2"/>
  <c r="E6760" i="2"/>
  <c r="E6600" i="2"/>
  <c r="E6304" i="2"/>
  <c r="E6280" i="2"/>
  <c r="E6008" i="2"/>
  <c r="E6064" i="2"/>
  <c r="E5904" i="2"/>
  <c r="E5608" i="2"/>
  <c r="E5584" i="2"/>
  <c r="E5312" i="2"/>
  <c r="E5368" i="2"/>
  <c r="E7096" i="2"/>
  <c r="E7032" i="2"/>
  <c r="E6912" i="2"/>
  <c r="E6888" i="2"/>
  <c r="E6808" i="2"/>
  <c r="E6720" i="2"/>
  <c r="E6544" i="2"/>
  <c r="E6528" i="2"/>
  <c r="E6512" i="2"/>
  <c r="E6400" i="2"/>
  <c r="E6336" i="2"/>
  <c r="E6216" i="2"/>
  <c r="E6192" i="2"/>
  <c r="E6112" i="2"/>
  <c r="E6024" i="2"/>
  <c r="E5848" i="2"/>
  <c r="E5832" i="2"/>
  <c r="E5816" i="2"/>
  <c r="E5704" i="2"/>
  <c r="E5640" i="2"/>
  <c r="E5520" i="2"/>
  <c r="E5496" i="2"/>
  <c r="E5416" i="2"/>
  <c r="E5328" i="2"/>
  <c r="E5505" i="2"/>
  <c r="E5529" i="2"/>
  <c r="E8049" i="2"/>
  <c r="E7793" i="2"/>
  <c r="E7729" i="2"/>
  <c r="E7673" i="2"/>
  <c r="E7449" i="2"/>
  <c r="E7425" i="2"/>
  <c r="E7441" i="2"/>
  <c r="E7361" i="2"/>
  <c r="E7353" i="2"/>
  <c r="E7097" i="2"/>
  <c r="E7033" i="2"/>
  <c r="E6977" i="2"/>
  <c r="E6753" i="2"/>
  <c r="E6729" i="2"/>
  <c r="E6745" i="2"/>
  <c r="E6665" i="2"/>
  <c r="E6657" i="2"/>
  <c r="E6401" i="2"/>
  <c r="E6337" i="2"/>
  <c r="E6281" i="2"/>
  <c r="E6057" i="2"/>
  <c r="E6033" i="2"/>
  <c r="E6049" i="2"/>
  <c r="E5969" i="2"/>
  <c r="E5961" i="2"/>
  <c r="E5705" i="2"/>
  <c r="E5641" i="2"/>
  <c r="E5585" i="2"/>
  <c r="E5361" i="2"/>
  <c r="E5337" i="2"/>
  <c r="E5353" i="2"/>
  <c r="E5273" i="2"/>
  <c r="E5265" i="2"/>
  <c r="E137" i="2"/>
  <c r="E73" i="2"/>
  <c r="E10393" i="2"/>
  <c r="E10369" i="2"/>
  <c r="E10097" i="2"/>
  <c r="E10153" i="2"/>
  <c r="E9993" i="2"/>
  <c r="E9697" i="2"/>
  <c r="E9673" i="2"/>
  <c r="E9401" i="2"/>
  <c r="E9457" i="2"/>
  <c r="E9297" i="2"/>
  <c r="E9001" i="2"/>
  <c r="E8977" i="2"/>
  <c r="E8705" i="2"/>
  <c r="E8761" i="2"/>
  <c r="E8601" i="2"/>
  <c r="E8305" i="2"/>
  <c r="E8281" i="2"/>
  <c r="E8009" i="2"/>
  <c r="E8065" i="2"/>
  <c r="E7905" i="2"/>
  <c r="E7609" i="2"/>
  <c r="E7585" i="2"/>
  <c r="E7313" i="2"/>
  <c r="E7369" i="2"/>
  <c r="E7209" i="2"/>
  <c r="E6913" i="2"/>
  <c r="E6889" i="2"/>
  <c r="E6617" i="2"/>
  <c r="E6673" i="2"/>
  <c r="E6513" i="2"/>
  <c r="E6217" i="2"/>
  <c r="E6193" i="2"/>
  <c r="E5921" i="2"/>
  <c r="E5977" i="2"/>
  <c r="E5817" i="2"/>
  <c r="E5521" i="2"/>
  <c r="E5497" i="2"/>
  <c r="E5225" i="2"/>
  <c r="E5247" i="2"/>
  <c r="E5281" i="2"/>
  <c r="E5121" i="2"/>
  <c r="E4825" i="2"/>
  <c r="E4801" i="2"/>
  <c r="E4529" i="2"/>
  <c r="E4585" i="2"/>
  <c r="E4425" i="2"/>
  <c r="E4129" i="2"/>
  <c r="E4105" i="2"/>
  <c r="E3833" i="2"/>
  <c r="E3889" i="2"/>
  <c r="E3729" i="2"/>
  <c r="E3433" i="2"/>
  <c r="E3409" i="2"/>
  <c r="E3137" i="2"/>
  <c r="E3193" i="2"/>
  <c r="E3033" i="2"/>
  <c r="E10425" i="2"/>
  <c r="E10305" i="2"/>
  <c r="E10281" i="2"/>
  <c r="E10201" i="2"/>
  <c r="E10113" i="2"/>
  <c r="E9937" i="2"/>
  <c r="E4839" i="2"/>
  <c r="E4815" i="2"/>
  <c r="E4831" i="2"/>
  <c r="E4751" i="2"/>
  <c r="E10193" i="2"/>
  <c r="E10257" i="2"/>
  <c r="E10121" i="2"/>
  <c r="E10041" i="2"/>
  <c r="E9849" i="2"/>
  <c r="E9889" i="2"/>
  <c r="E9497" i="2"/>
  <c r="E9561" i="2"/>
  <c r="E9425" i="2"/>
  <c r="E9345" i="2"/>
  <c r="E9153" i="2"/>
  <c r="E9193" i="2"/>
  <c r="E8801" i="2"/>
  <c r="E8865" i="2"/>
  <c r="E8729" i="2"/>
  <c r="E8649" i="2"/>
  <c r="E8457" i="2"/>
  <c r="E8497" i="2"/>
  <c r="E8105" i="2"/>
  <c r="E8169" i="2"/>
  <c r="E8033" i="2"/>
  <c r="E7953" i="2"/>
  <c r="E7761" i="2"/>
  <c r="E7801" i="2"/>
  <c r="E7409" i="2"/>
  <c r="E7473" i="2"/>
  <c r="E7337" i="2"/>
  <c r="E5169" i="2"/>
  <c r="E4977" i="2"/>
  <c r="E5017" i="2"/>
  <c r="E4625" i="2"/>
  <c r="E4689" i="2"/>
  <c r="E4553" i="2"/>
  <c r="E10042" i="2"/>
  <c r="E10018" i="2"/>
  <c r="E9842" i="2"/>
  <c r="E9346" i="2"/>
  <c r="E9322" i="2"/>
  <c r="E9146" i="2"/>
  <c r="E9162" i="2"/>
  <c r="E8922" i="2"/>
  <c r="E8834" i="2"/>
  <c r="E7074" i="2"/>
  <c r="E10378" i="2"/>
  <c r="E10226" i="2"/>
  <c r="E9594" i="2"/>
  <c r="E9618" i="2"/>
  <c r="E8290" i="2"/>
  <c r="E7506" i="2"/>
  <c r="E7530" i="2"/>
  <c r="E10426" i="2"/>
  <c r="E10370" i="2"/>
  <c r="E10146" i="2"/>
  <c r="E8466" i="2"/>
  <c r="E8138" i="2"/>
  <c r="E7442" i="2"/>
  <c r="E9530" i="2"/>
  <c r="E8202" i="2"/>
  <c r="E8226" i="2"/>
  <c r="E7770" i="2"/>
  <c r="E7594" i="2"/>
  <c r="E10290" i="2"/>
  <c r="E10314" i="2"/>
  <c r="E9858" i="2"/>
  <c r="E9682" i="2"/>
  <c r="E8986" i="2"/>
  <c r="E8898" i="2"/>
  <c r="E8650" i="2"/>
  <c r="E8626" i="2"/>
  <c r="E8450" i="2"/>
  <c r="E7954" i="2"/>
  <c r="E7930" i="2"/>
  <c r="E7754" i="2"/>
  <c r="E7258" i="2"/>
  <c r="E7234" i="2"/>
  <c r="E7058" i="2"/>
  <c r="E6562" i="2"/>
  <c r="E6538" i="2"/>
  <c r="E6362" i="2"/>
  <c r="E5866" i="2"/>
  <c r="E5842" i="2"/>
  <c r="E5666" i="2"/>
  <c r="E5170" i="2"/>
  <c r="E5146" i="2"/>
  <c r="E4970" i="2"/>
  <c r="E4474" i="2"/>
  <c r="E4450" i="2"/>
  <c r="E4274" i="2"/>
  <c r="E10122" i="2"/>
  <c r="E10138" i="2"/>
  <c r="E10058" i="2"/>
  <c r="E10050" i="2"/>
  <c r="E9794" i="2"/>
  <c r="E9730" i="2"/>
  <c r="E9674" i="2"/>
  <c r="E9450" i="2"/>
  <c r="E9426" i="2"/>
  <c r="E9442" i="2"/>
  <c r="E9362" i="2"/>
  <c r="E9354" i="2"/>
  <c r="E9098" i="2"/>
  <c r="E9034" i="2"/>
  <c r="E8978" i="2"/>
  <c r="E8754" i="2"/>
  <c r="E8730" i="2"/>
  <c r="E8746" i="2"/>
  <c r="E8666" i="2"/>
  <c r="E8658" i="2"/>
  <c r="E8402" i="2"/>
  <c r="E8338" i="2"/>
  <c r="E8282" i="2"/>
  <c r="E8058" i="2"/>
  <c r="E8034" i="2"/>
  <c r="E8050" i="2"/>
  <c r="E7970" i="2"/>
  <c r="E7962" i="2"/>
  <c r="E7706" i="2"/>
  <c r="E7642" i="2"/>
  <c r="E7586" i="2"/>
  <c r="E7362" i="2"/>
  <c r="E7338" i="2"/>
  <c r="E7354" i="2"/>
  <c r="E7274" i="2"/>
  <c r="E7266" i="2"/>
  <c r="E7010" i="2"/>
  <c r="E6946" i="2"/>
  <c r="E6890" i="2"/>
  <c r="E6666" i="2"/>
  <c r="E6642" i="2"/>
  <c r="E6658" i="2"/>
  <c r="E6578" i="2"/>
  <c r="E6570" i="2"/>
  <c r="E6314" i="2"/>
  <c r="E6250" i="2"/>
  <c r="E6194" i="2"/>
  <c r="E5970" i="2"/>
  <c r="E5946" i="2"/>
  <c r="E5962" i="2"/>
  <c r="E5882" i="2"/>
  <c r="E5874" i="2"/>
  <c r="E5618" i="2"/>
  <c r="E5554" i="2"/>
  <c r="E5498" i="2"/>
  <c r="E5274" i="2"/>
  <c r="E5250" i="2"/>
  <c r="E5266" i="2"/>
  <c r="E5186" i="2"/>
  <c r="E5178" i="2"/>
  <c r="E4922" i="2"/>
  <c r="E4858" i="2"/>
  <c r="E4802" i="2"/>
  <c r="E4578" i="2"/>
  <c r="E4554" i="2"/>
  <c r="E4570" i="2"/>
  <c r="E4490" i="2"/>
  <c r="E4482" i="2"/>
  <c r="E4226" i="2"/>
  <c r="E4162" i="2"/>
  <c r="E4106" i="2"/>
  <c r="E3882" i="2"/>
  <c r="E3858" i="2"/>
  <c r="E3874" i="2"/>
  <c r="E3794" i="2"/>
  <c r="E3786" i="2"/>
  <c r="E3530" i="2"/>
  <c r="E3466" i="2"/>
  <c r="E3410" i="2"/>
  <c r="E3186" i="2"/>
  <c r="E3162" i="2"/>
  <c r="E3178" i="2"/>
  <c r="E3098" i="2"/>
  <c r="E3090" i="2"/>
  <c r="E2834" i="2"/>
  <c r="E10306" i="2"/>
  <c r="E10282" i="2"/>
  <c r="E10010" i="2"/>
  <c r="E10066" i="2"/>
  <c r="E9906" i="2"/>
  <c r="E9610" i="2"/>
  <c r="E9586" i="2"/>
  <c r="E9314" i="2"/>
  <c r="E9370" i="2"/>
  <c r="E9210" i="2"/>
  <c r="E8914" i="2"/>
  <c r="E8890" i="2"/>
  <c r="E8618" i="2"/>
  <c r="E8674" i="2"/>
  <c r="E8514" i="2"/>
  <c r="E8218" i="2"/>
  <c r="E8194" i="2"/>
  <c r="E7922" i="2"/>
  <c r="E7978" i="2"/>
  <c r="E7818" i="2"/>
  <c r="E7522" i="2"/>
  <c r="E7498" i="2"/>
  <c r="E7226" i="2"/>
  <c r="E7282" i="2"/>
  <c r="E7122" i="2"/>
  <c r="E6826" i="2"/>
  <c r="E6802" i="2"/>
  <c r="E6530" i="2"/>
  <c r="E6586" i="2"/>
  <c r="E6426" i="2"/>
  <c r="E10402" i="2"/>
  <c r="E10338" i="2"/>
  <c r="E10218" i="2"/>
  <c r="E10194" i="2"/>
  <c r="E10114" i="2"/>
  <c r="E10026" i="2"/>
  <c r="E9850" i="2"/>
  <c r="E9834" i="2"/>
  <c r="E9818" i="2"/>
  <c r="E9706" i="2"/>
  <c r="E9642" i="2"/>
  <c r="E9522" i="2"/>
  <c r="E9498" i="2"/>
  <c r="E9418" i="2"/>
  <c r="E3778" i="2"/>
  <c r="E3754" i="2"/>
  <c r="E3578" i="2"/>
  <c r="E3082" i="2"/>
  <c r="E3058" i="2"/>
  <c r="E2882" i="2"/>
  <c r="E2386" i="2"/>
  <c r="E2362" i="2"/>
  <c r="E2186" i="2"/>
  <c r="E1690" i="2"/>
  <c r="E1666" i="2"/>
  <c r="E1490" i="2"/>
  <c r="E994" i="2"/>
  <c r="E970" i="2"/>
  <c r="E794" i="2"/>
  <c r="E298" i="2"/>
  <c r="E274" i="2"/>
  <c r="E98" i="2"/>
  <c r="E2770" i="2"/>
  <c r="E2714" i="2"/>
  <c r="E2490" i="2"/>
  <c r="E2466" i="2"/>
  <c r="E2482" i="2"/>
  <c r="E2402" i="2"/>
  <c r="E2394" i="2"/>
  <c r="E2138" i="2"/>
  <c r="E2074" i="2"/>
  <c r="E2018" i="2"/>
  <c r="E1794" i="2"/>
  <c r="E1770" i="2"/>
  <c r="E1786" i="2"/>
  <c r="E1706" i="2"/>
  <c r="E1698" i="2"/>
  <c r="E1442" i="2"/>
  <c r="E1378" i="2"/>
  <c r="E1322" i="2"/>
  <c r="E1098" i="2"/>
  <c r="E1074" i="2"/>
  <c r="E1090" i="2"/>
  <c r="E1010" i="2"/>
  <c r="E1002" i="2"/>
  <c r="E746" i="2"/>
  <c r="E682" i="2"/>
  <c r="E626" i="2"/>
  <c r="E402" i="2"/>
  <c r="E378" i="2"/>
  <c r="E394" i="2"/>
  <c r="E314" i="2"/>
  <c r="E306" i="2"/>
  <c r="E50" i="2"/>
  <c r="E6130" i="2"/>
  <c r="E6106" i="2"/>
  <c r="E5834" i="2"/>
  <c r="E5890" i="2"/>
  <c r="E5730" i="2"/>
  <c r="E5434" i="2"/>
  <c r="E5410" i="2"/>
  <c r="E5138" i="2"/>
  <c r="E5194" i="2"/>
  <c r="E5034" i="2"/>
  <c r="E4738" i="2"/>
  <c r="E4714" i="2"/>
  <c r="E4442" i="2"/>
  <c r="E4498" i="2"/>
  <c r="E4338" i="2"/>
  <c r="E4042" i="2"/>
  <c r="E4018" i="2"/>
  <c r="E3746" i="2"/>
  <c r="E3802" i="2"/>
  <c r="E3642" i="2"/>
  <c r="E3346" i="2"/>
  <c r="E3322" i="2"/>
  <c r="E3050" i="2"/>
  <c r="E3106" i="2"/>
  <c r="E2946" i="2"/>
  <c r="E2650" i="2"/>
  <c r="E2626" i="2"/>
  <c r="E2354" i="2"/>
  <c r="E2410" i="2"/>
  <c r="E2250" i="2"/>
  <c r="E1954" i="2"/>
  <c r="E1930" i="2"/>
  <c r="E1658" i="2"/>
  <c r="E1714" i="2"/>
  <c r="E1554" i="2"/>
  <c r="E1258" i="2"/>
  <c r="E1234" i="2"/>
  <c r="E962" i="2"/>
  <c r="E1018" i="2"/>
  <c r="E858" i="2"/>
  <c r="E562" i="2"/>
  <c r="E538" i="2"/>
  <c r="E266" i="2"/>
  <c r="E322" i="2"/>
  <c r="E162" i="2"/>
  <c r="E9330" i="2"/>
  <c r="E9154" i="2"/>
  <c r="E9138" i="2"/>
  <c r="E9122" i="2"/>
  <c r="E9010" i="2"/>
  <c r="E8946" i="2"/>
  <c r="E8826" i="2"/>
  <c r="E8802" i="2"/>
  <c r="E8722" i="2"/>
  <c r="E8634" i="2"/>
  <c r="E8458" i="2"/>
  <c r="E8442" i="2"/>
  <c r="E8426" i="2"/>
  <c r="E8314" i="2"/>
  <c r="E8250" i="2"/>
  <c r="E8130" i="2"/>
  <c r="E8106" i="2"/>
  <c r="E8026" i="2"/>
  <c r="E7938" i="2"/>
  <c r="E7762" i="2"/>
  <c r="E7746" i="2"/>
  <c r="E7730" i="2"/>
  <c r="E7618" i="2"/>
  <c r="E7554" i="2"/>
  <c r="E7434" i="2"/>
  <c r="E7410" i="2"/>
  <c r="E7330" i="2"/>
  <c r="E7242" i="2"/>
  <c r="E7066" i="2"/>
  <c r="E7050" i="2"/>
  <c r="E7034" i="2"/>
  <c r="E6922" i="2"/>
  <c r="E6858" i="2"/>
  <c r="E6738" i="2"/>
  <c r="E6714" i="2"/>
  <c r="E6634" i="2"/>
  <c r="E6546" i="2"/>
  <c r="E6370" i="2"/>
  <c r="E6354" i="2"/>
  <c r="E6338" i="2"/>
  <c r="E6226" i="2"/>
  <c r="E6162" i="2"/>
  <c r="E6042" i="2"/>
  <c r="E6018" i="2"/>
  <c r="E5938" i="2"/>
  <c r="E5850" i="2"/>
  <c r="E5674" i="2"/>
  <c r="E5658" i="2"/>
  <c r="E5642" i="2"/>
  <c r="E5530" i="2"/>
  <c r="E5466" i="2"/>
  <c r="E5346" i="2"/>
  <c r="E5322" i="2"/>
  <c r="E5242" i="2"/>
  <c r="E5154" i="2"/>
  <c r="E4978" i="2"/>
  <c r="E4962" i="2"/>
  <c r="E4946" i="2"/>
  <c r="E4834" i="2"/>
  <c r="E4770" i="2"/>
  <c r="E4650" i="2"/>
  <c r="E4626" i="2"/>
  <c r="E4546" i="2"/>
  <c r="E4458" i="2"/>
  <c r="E4282" i="2"/>
  <c r="E4266" i="2"/>
  <c r="E4250" i="2"/>
  <c r="E4138" i="2"/>
  <c r="E4074" i="2"/>
  <c r="E3954" i="2"/>
  <c r="E3930" i="2"/>
  <c r="E3850" i="2"/>
  <c r="E3762" i="2"/>
  <c r="E3586" i="2"/>
  <c r="E3570" i="2"/>
  <c r="E3554" i="2"/>
  <c r="E3442" i="2"/>
  <c r="E3378" i="2"/>
  <c r="E3258" i="2"/>
  <c r="E3234" i="2"/>
  <c r="E3154" i="2"/>
  <c r="E3066" i="2"/>
  <c r="E2890" i="2"/>
  <c r="E2874" i="2"/>
  <c r="E2858" i="2"/>
  <c r="E10106" i="2"/>
  <c r="E10170" i="2"/>
  <c r="E10034" i="2"/>
  <c r="E9954" i="2"/>
  <c r="E9991" i="2"/>
  <c r="E9921" i="2"/>
  <c r="E9935" i="2"/>
  <c r="E9905" i="2"/>
  <c r="E9793" i="2"/>
  <c r="E9762" i="2"/>
  <c r="E9802" i="2"/>
  <c r="E9711" i="2"/>
  <c r="E9687" i="2"/>
  <c r="E9703" i="2"/>
  <c r="E9729" i="2"/>
  <c r="E9623" i="2"/>
  <c r="E9609" i="2"/>
  <c r="E9615" i="2"/>
  <c r="E9585" i="2"/>
  <c r="E9505" i="2"/>
  <c r="E9410" i="2"/>
  <c r="E9417" i="2"/>
  <c r="E9474" i="2"/>
  <c r="E9338" i="2"/>
  <c r="E9359" i="2"/>
  <c r="E9241" i="2"/>
  <c r="E9258" i="2"/>
  <c r="E9295" i="2"/>
  <c r="E9225" i="2"/>
  <c r="E9239" i="2"/>
  <c r="E9209" i="2"/>
  <c r="E9097" i="2"/>
  <c r="E9066" i="2"/>
  <c r="E9106" i="2"/>
  <c r="E9015" i="2"/>
  <c r="E8991" i="2"/>
  <c r="E9007" i="2"/>
  <c r="E9033" i="2"/>
  <c r="E8927" i="2"/>
  <c r="E8913" i="2"/>
  <c r="E8919" i="2"/>
  <c r="E8889" i="2"/>
  <c r="E8809" i="2"/>
  <c r="E8714" i="2"/>
  <c r="E8721" i="2"/>
  <c r="E8778" i="2"/>
  <c r="E8642" i="2"/>
  <c r="E8663" i="2"/>
  <c r="E8545" i="2"/>
  <c r="E8562" i="2"/>
  <c r="E8599" i="2"/>
  <c r="E8529" i="2"/>
  <c r="E8543" i="2"/>
  <c r="E8513" i="2"/>
  <c r="E8401" i="2"/>
  <c r="E8370" i="2"/>
  <c r="E8410" i="2"/>
  <c r="E8319" i="2"/>
  <c r="E8295" i="2"/>
  <c r="E8311" i="2"/>
  <c r="E8337" i="2"/>
  <c r="E8231" i="2"/>
  <c r="E8217" i="2"/>
  <c r="E8223" i="2"/>
  <c r="E8193" i="2"/>
  <c r="E8113" i="2"/>
  <c r="E8018" i="2"/>
  <c r="E8025" i="2"/>
  <c r="E8082" i="2"/>
  <c r="E7946" i="2"/>
  <c r="E7967" i="2"/>
  <c r="E7849" i="2"/>
  <c r="E7866" i="2"/>
  <c r="E7903" i="2"/>
  <c r="E7833" i="2"/>
  <c r="E7847" i="2"/>
  <c r="E7817" i="2"/>
  <c r="E7705" i="2"/>
  <c r="E7674" i="2"/>
  <c r="E7714" i="2"/>
  <c r="E7623" i="2"/>
  <c r="E7599" i="2"/>
  <c r="E7615" i="2"/>
  <c r="E7641" i="2"/>
  <c r="E7535" i="2"/>
  <c r="E7521" i="2"/>
  <c r="E7527" i="2"/>
  <c r="E7497" i="2"/>
  <c r="E7417" i="2"/>
  <c r="E7322" i="2"/>
  <c r="E7329" i="2"/>
  <c r="E7386" i="2"/>
  <c r="E7250" i="2"/>
  <c r="E7271" i="2"/>
  <c r="E7153" i="2"/>
  <c r="E9938" i="2"/>
  <c r="E9930" i="2"/>
  <c r="E9242" i="2"/>
  <c r="E9234" i="2"/>
  <c r="E8546" i="2"/>
  <c r="E8538" i="2"/>
  <c r="E7850" i="2"/>
  <c r="E7842" i="2"/>
  <c r="E7257" i="2"/>
  <c r="E7154" i="2"/>
  <c r="E7146" i="2"/>
  <c r="E7087" i="2"/>
  <c r="E7065" i="2"/>
  <c r="E7105" i="2"/>
  <c r="E7063" i="2"/>
  <c r="E6791" i="2"/>
  <c r="E6847" i="2"/>
  <c r="E6713" i="2"/>
  <c r="E6777" i="2"/>
  <c r="E6687" i="2"/>
  <c r="E6641" i="2"/>
  <c r="E6561" i="2"/>
  <c r="E6458" i="2"/>
  <c r="E6450" i="2"/>
  <c r="E6391" i="2"/>
  <c r="E6369" i="2"/>
  <c r="E6409" i="2"/>
  <c r="E6367" i="2"/>
  <c r="E6095" i="2"/>
  <c r="E6151" i="2"/>
  <c r="E6017" i="2"/>
  <c r="E6081" i="2"/>
  <c r="E5991" i="2"/>
  <c r="E5945" i="2"/>
  <c r="E5865" i="2"/>
  <c r="E5762" i="2"/>
  <c r="E5754" i="2"/>
  <c r="E5695" i="2"/>
  <c r="E5673" i="2"/>
  <c r="E5713" i="2"/>
  <c r="E5671" i="2"/>
  <c r="E5399" i="2"/>
  <c r="E5455" i="2"/>
  <c r="E5321" i="2"/>
  <c r="E5385" i="2"/>
  <c r="E5295" i="2"/>
  <c r="E5249" i="2"/>
  <c r="E5066" i="2"/>
  <c r="E5058" i="2"/>
  <c r="E6898" i="2"/>
  <c r="E6810" i="2"/>
  <c r="E6834" i="2"/>
  <c r="E6746" i="2"/>
  <c r="E6719" i="2"/>
  <c r="E6711" i="2"/>
  <c r="E6649" i="2"/>
  <c r="E6625" i="2"/>
  <c r="E6449" i="2"/>
  <c r="E6378" i="2"/>
  <c r="E6202" i="2"/>
  <c r="E6114" i="2"/>
  <c r="E6138" i="2"/>
  <c r="E6050" i="2"/>
  <c r="E6023" i="2"/>
  <c r="E6015" i="2"/>
  <c r="E5953" i="2"/>
  <c r="E5929" i="2"/>
  <c r="E5753" i="2"/>
  <c r="E5682" i="2"/>
  <c r="E5506" i="2"/>
  <c r="E5418" i="2"/>
  <c r="E5442" i="2"/>
  <c r="E5354" i="2"/>
  <c r="E5327" i="2"/>
  <c r="E5319" i="2"/>
  <c r="E5257" i="2"/>
  <c r="E5233" i="2"/>
  <c r="E5057" i="2"/>
  <c r="E4986" i="2"/>
  <c r="E4810" i="2"/>
  <c r="E4722" i="2"/>
  <c r="E4746" i="2"/>
  <c r="E4658" i="2"/>
  <c r="E4561" i="2"/>
  <c r="E4537" i="2"/>
  <c r="E4361" i="2"/>
  <c r="E4290" i="2"/>
  <c r="E4114" i="2"/>
  <c r="E4026" i="2"/>
  <c r="E4050" i="2"/>
  <c r="E3962" i="2"/>
  <c r="E3865" i="2"/>
  <c r="E3841" i="2"/>
  <c r="E3665" i="2"/>
  <c r="E3594" i="2"/>
  <c r="E3418" i="2"/>
  <c r="E3330" i="2"/>
  <c r="E3342" i="2"/>
  <c r="E3354" i="2"/>
  <c r="E3266" i="2"/>
  <c r="E3239" i="2"/>
  <c r="E3231" i="2"/>
  <c r="E3169" i="2"/>
  <c r="E3150" i="2"/>
  <c r="E3190" i="2"/>
  <c r="E3145" i="2"/>
  <c r="E2969" i="2"/>
  <c r="E2898" i="2"/>
  <c r="E2798" i="2"/>
  <c r="E2862" i="2"/>
  <c r="E2726" i="2"/>
  <c r="E2722" i="2"/>
  <c r="E2634" i="2"/>
  <c r="E2646" i="2"/>
  <c r="E2658" i="2"/>
  <c r="E2570" i="2"/>
  <c r="E2543" i="2"/>
  <c r="E2535" i="2"/>
  <c r="E2473" i="2"/>
  <c r="E2454" i="2"/>
  <c r="E2494" i="2"/>
  <c r="E2449" i="2"/>
  <c r="E2273" i="2"/>
  <c r="E2202" i="2"/>
  <c r="E2102" i="2"/>
  <c r="E2166" i="2"/>
  <c r="E2831" i="2"/>
  <c r="E2737" i="2"/>
  <c r="E2734" i="2"/>
  <c r="E2746" i="2"/>
  <c r="E2710" i="2"/>
  <c r="E2713" i="2"/>
  <c r="E2682" i="2"/>
  <c r="E2562" i="2"/>
  <c r="E2534" i="2"/>
  <c r="E2538" i="2"/>
  <c r="E2441" i="2"/>
  <c r="E2458" i="2"/>
  <c r="E2463" i="2"/>
  <c r="E2497" i="2"/>
  <c r="E2370" i="2"/>
  <c r="E2337" i="2"/>
  <c r="E2287" i="2"/>
  <c r="E2194" i="2"/>
  <c r="E2199" i="2"/>
  <c r="E2178" i="2"/>
  <c r="E2223" i="2"/>
  <c r="E2162" i="2"/>
  <c r="E2135" i="2"/>
  <c r="E2041" i="2"/>
  <c r="E2038" i="2"/>
  <c r="E2050" i="2"/>
  <c r="E2014" i="2"/>
  <c r="E2017" i="2"/>
  <c r="E1986" i="2"/>
  <c r="E1866" i="2"/>
  <c r="E1838" i="2"/>
  <c r="E1842" i="2"/>
  <c r="E1745" i="2"/>
  <c r="E1762" i="2"/>
  <c r="E1767" i="2"/>
  <c r="E7170" i="2"/>
  <c r="E7207" i="2"/>
  <c r="E7137" i="2"/>
  <c r="E7151" i="2"/>
  <c r="E7121" i="2"/>
  <c r="E7009" i="2"/>
  <c r="E6978" i="2"/>
  <c r="E7018" i="2"/>
  <c r="E6927" i="2"/>
  <c r="E6903" i="2"/>
  <c r="E6919" i="2"/>
  <c r="E6945" i="2"/>
  <c r="E6839" i="2"/>
  <c r="E6825" i="2"/>
  <c r="E6831" i="2"/>
  <c r="E6801" i="2"/>
  <c r="E6721" i="2"/>
  <c r="E6626" i="2"/>
  <c r="E6633" i="2"/>
  <c r="E6690" i="2"/>
  <c r="E6554" i="2"/>
  <c r="E6575" i="2"/>
  <c r="E6457" i="2"/>
  <c r="E6474" i="2"/>
  <c r="E6511" i="2"/>
  <c r="E6441" i="2"/>
  <c r="E6455" i="2"/>
  <c r="E6425" i="2"/>
  <c r="E6313" i="2"/>
  <c r="E6282" i="2"/>
  <c r="E6322" i="2"/>
  <c r="E6231" i="2"/>
  <c r="E6207" i="2"/>
  <c r="E6223" i="2"/>
  <c r="E6249" i="2"/>
  <c r="E6143" i="2"/>
  <c r="E6129" i="2"/>
  <c r="E6135" i="2"/>
  <c r="E6105" i="2"/>
  <c r="E6025" i="2"/>
  <c r="E5930" i="2"/>
  <c r="E5937" i="2"/>
  <c r="E5994" i="2"/>
  <c r="E5858" i="2"/>
  <c r="E5879" i="2"/>
  <c r="E5761" i="2"/>
  <c r="E5778" i="2"/>
  <c r="E5815" i="2"/>
  <c r="E5745" i="2"/>
  <c r="E5759" i="2"/>
  <c r="E5729" i="2"/>
  <c r="E5617" i="2"/>
  <c r="E5586" i="2"/>
  <c r="E5626" i="2"/>
  <c r="E5535" i="2"/>
  <c r="E5511" i="2"/>
  <c r="E5527" i="2"/>
  <c r="E5553" i="2"/>
  <c r="E5447" i="2"/>
  <c r="E5433" i="2"/>
  <c r="E5439" i="2"/>
  <c r="E5409" i="2"/>
  <c r="E5329" i="2"/>
  <c r="E5234" i="2"/>
  <c r="E5241" i="2"/>
  <c r="E5298" i="2"/>
  <c r="E5162" i="2"/>
  <c r="E5065" i="2"/>
  <c r="E5082" i="2"/>
  <c r="E5049" i="2"/>
  <c r="E5033" i="2"/>
  <c r="E4921" i="2"/>
  <c r="E4890" i="2"/>
  <c r="E4930" i="2"/>
  <c r="E4857" i="2"/>
  <c r="E4737" i="2"/>
  <c r="E4743" i="2"/>
  <c r="E4713" i="2"/>
  <c r="E4633" i="2"/>
  <c r="E4538" i="2"/>
  <c r="E4545" i="2"/>
  <c r="E4602" i="2"/>
  <c r="E4466" i="2"/>
  <c r="E4487" i="2"/>
  <c r="E4369" i="2"/>
  <c r="E4386" i="2"/>
  <c r="E4423" i="2"/>
  <c r="E4353" i="2"/>
  <c r="E4367" i="2"/>
  <c r="E4337" i="2"/>
  <c r="E4225" i="2"/>
  <c r="E4194" i="2"/>
  <c r="E4234" i="2"/>
  <c r="E4143" i="2"/>
  <c r="E4119" i="2"/>
  <c r="E4135" i="2"/>
  <c r="E4161" i="2"/>
  <c r="E4055" i="2"/>
  <c r="E4041" i="2"/>
  <c r="E4047" i="2"/>
  <c r="E4017" i="2"/>
  <c r="E3937" i="2"/>
  <c r="E3842" i="2"/>
  <c r="E3849" i="2"/>
  <c r="E3906" i="2"/>
  <c r="E3770" i="2"/>
  <c r="E3791" i="2"/>
  <c r="E3673" i="2"/>
  <c r="E3690" i="2"/>
  <c r="E3727" i="2"/>
  <c r="E3657" i="2"/>
  <c r="E3671" i="2"/>
  <c r="E3641" i="2"/>
  <c r="E3529" i="2"/>
  <c r="E3498" i="2"/>
  <c r="E3538" i="2"/>
  <c r="E3447" i="2"/>
  <c r="E3423" i="2"/>
  <c r="E3439" i="2"/>
  <c r="E3465" i="2"/>
  <c r="E3359" i="2"/>
  <c r="E3345" i="2"/>
  <c r="E3351" i="2"/>
  <c r="E3321" i="2"/>
  <c r="E3241" i="2"/>
  <c r="E3146" i="2"/>
  <c r="E3153" i="2"/>
  <c r="E3210" i="2"/>
  <c r="E3074" i="2"/>
  <c r="E3095" i="2"/>
  <c r="E3070" i="2"/>
  <c r="E2977" i="2"/>
  <c r="E2982" i="2"/>
  <c r="E2994" i="2"/>
  <c r="E3031" i="2"/>
  <c r="E2961" i="2"/>
  <c r="E3006" i="2"/>
  <c r="E2975" i="2"/>
  <c r="E2945" i="2"/>
  <c r="E2918" i="2"/>
  <c r="E2833" i="2"/>
  <c r="E2802" i="2"/>
  <c r="E2842" i="2"/>
  <c r="E2751" i="2"/>
  <c r="E2727" i="2"/>
  <c r="E2743" i="2"/>
  <c r="E2769" i="2"/>
  <c r="E2663" i="2"/>
  <c r="E2649" i="2"/>
  <c r="E2655" i="2"/>
  <c r="E2625" i="2"/>
  <c r="E2545" i="2"/>
  <c r="E2550" i="2"/>
  <c r="E2450" i="2"/>
  <c r="E2457" i="2"/>
  <c r="E2514" i="2"/>
  <c r="E2378" i="2"/>
  <c r="E2399" i="2"/>
  <c r="E2374" i="2"/>
  <c r="E2281" i="2"/>
  <c r="E2286" i="2"/>
  <c r="E2298" i="2"/>
  <c r="E2335" i="2"/>
  <c r="E2265" i="2"/>
  <c r="E2310" i="2"/>
  <c r="E2279" i="2"/>
  <c r="E2249" i="2"/>
  <c r="E2222" i="2"/>
  <c r="E2137" i="2"/>
  <c r="E2106" i="2"/>
  <c r="E4473" i="2"/>
  <c r="E4370" i="2"/>
  <c r="E4362" i="2"/>
  <c r="E4303" i="2"/>
  <c r="E4281" i="2"/>
  <c r="E4321" i="2"/>
  <c r="E4279" i="2"/>
  <c r="E4007" i="2"/>
  <c r="E4063" i="2"/>
  <c r="E3929" i="2"/>
  <c r="E3993" i="2"/>
  <c r="E3903" i="2"/>
  <c r="E3857" i="2"/>
  <c r="E3777" i="2"/>
  <c r="E3674" i="2"/>
  <c r="E3666" i="2"/>
  <c r="E3607" i="2"/>
  <c r="E3585" i="2"/>
  <c r="E3625" i="2"/>
  <c r="E3583" i="2"/>
  <c r="E3311" i="2"/>
  <c r="E3367" i="2"/>
  <c r="E3233" i="2"/>
  <c r="E3297" i="2"/>
  <c r="E3207" i="2"/>
  <c r="E3161" i="2"/>
  <c r="E3081" i="2"/>
  <c r="E2978" i="2"/>
  <c r="E2970" i="2"/>
  <c r="E2911" i="2"/>
  <c r="E2889" i="2"/>
  <c r="E2929" i="2"/>
  <c r="E2887" i="2"/>
  <c r="E2838" i="2"/>
  <c r="E2814" i="2"/>
  <c r="E2830" i="2"/>
  <c r="E2750" i="2"/>
  <c r="E2742" i="2"/>
  <c r="E2615" i="2"/>
  <c r="E2671" i="2"/>
  <c r="E2537" i="2"/>
  <c r="E2601" i="2"/>
  <c r="E2511" i="2"/>
  <c r="E2465" i="2"/>
  <c r="E2486" i="2"/>
  <c r="E2385" i="2"/>
  <c r="E2422" i="2"/>
  <c r="E2366" i="2"/>
  <c r="E2282" i="2"/>
  <c r="E2274" i="2"/>
  <c r="E2215" i="2"/>
  <c r="E2193" i="2"/>
  <c r="E2233" i="2"/>
  <c r="E2191" i="2"/>
  <c r="E2142" i="2"/>
  <c r="E2118" i="2"/>
  <c r="E2134" i="2"/>
  <c r="E2054" i="2"/>
  <c r="E2046" i="2"/>
  <c r="E1919" i="2"/>
  <c r="E1975" i="2"/>
  <c r="E1841" i="2"/>
  <c r="E1905" i="2"/>
  <c r="E1815" i="2"/>
  <c r="E1769" i="2"/>
  <c r="E1790" i="2"/>
  <c r="E2030" i="2"/>
  <c r="E2026" i="2"/>
  <c r="E1938" i="2"/>
  <c r="E1950" i="2"/>
  <c r="E1962" i="2"/>
  <c r="E1874" i="2"/>
  <c r="E1847" i="2"/>
  <c r="E1839" i="2"/>
  <c r="E1777" i="2"/>
  <c r="E1758" i="2"/>
  <c r="E1798" i="2"/>
  <c r="E1753" i="2"/>
  <c r="E1577" i="2"/>
  <c r="E1506" i="2"/>
  <c r="E1406" i="2"/>
  <c r="E1470" i="2"/>
  <c r="E1334" i="2"/>
  <c r="E1330" i="2"/>
  <c r="E1242" i="2"/>
  <c r="E1254" i="2"/>
  <c r="E1266" i="2"/>
  <c r="E1178" i="2"/>
  <c r="E1151" i="2"/>
  <c r="E1143" i="2"/>
  <c r="E1081" i="2"/>
  <c r="E1062" i="2"/>
  <c r="E1102" i="2"/>
  <c r="E1057" i="2"/>
  <c r="E881" i="2"/>
  <c r="E810" i="2"/>
  <c r="E710" i="2"/>
  <c r="E774" i="2"/>
  <c r="E638" i="2"/>
  <c r="E634" i="2"/>
  <c r="E546" i="2"/>
  <c r="E558" i="2"/>
  <c r="E570" i="2"/>
  <c r="E482" i="2"/>
  <c r="E455" i="2"/>
  <c r="E447" i="2"/>
  <c r="E385" i="2"/>
  <c r="E366" i="2"/>
  <c r="E406" i="2"/>
  <c r="E361" i="2"/>
  <c r="E185" i="2"/>
  <c r="E114" i="2"/>
  <c r="E14" i="2"/>
  <c r="E78" i="2"/>
  <c r="E1801" i="2"/>
  <c r="E1674" i="2"/>
  <c r="E1641" i="2"/>
  <c r="E1591" i="2"/>
  <c r="E1498" i="2"/>
  <c r="E1503" i="2"/>
  <c r="E1482" i="2"/>
  <c r="E1527" i="2"/>
  <c r="E1466" i="2"/>
  <c r="E1439" i="2"/>
  <c r="E1345" i="2"/>
  <c r="E1342" i="2"/>
  <c r="E1354" i="2"/>
  <c r="E1318" i="2"/>
  <c r="E1321" i="2"/>
  <c r="E1290" i="2"/>
  <c r="E1170" i="2"/>
  <c r="E1142" i="2"/>
  <c r="E1146" i="2"/>
  <c r="E1049" i="2"/>
  <c r="E1066" i="2"/>
  <c r="E1071" i="2"/>
  <c r="E1105" i="2"/>
  <c r="E978" i="2"/>
  <c r="E945" i="2"/>
  <c r="E895" i="2"/>
  <c r="E802" i="2"/>
  <c r="E807" i="2"/>
  <c r="E786" i="2"/>
  <c r="E831" i="2"/>
  <c r="E770" i="2"/>
  <c r="E743" i="2"/>
  <c r="E649" i="2"/>
  <c r="E646" i="2"/>
  <c r="E658" i="2"/>
  <c r="E622" i="2"/>
  <c r="E625" i="2"/>
  <c r="E594" i="2"/>
  <c r="E474" i="2"/>
  <c r="E446" i="2"/>
  <c r="E450" i="2"/>
  <c r="E353" i="2"/>
  <c r="E370" i="2"/>
  <c r="E375" i="2"/>
  <c r="E409" i="2"/>
  <c r="E282" i="2"/>
  <c r="E249" i="2"/>
  <c r="E199" i="2"/>
  <c r="E106" i="2"/>
  <c r="E111" i="2"/>
  <c r="E90" i="2"/>
  <c r="E135" i="2"/>
  <c r="E74" i="2"/>
  <c r="E47" i="2"/>
  <c r="E2146" i="2"/>
  <c r="E2055" i="2"/>
  <c r="E2031" i="2"/>
  <c r="E2047" i="2"/>
  <c r="E2073" i="2"/>
  <c r="E1967" i="2"/>
  <c r="E1953" i="2"/>
  <c r="E1959" i="2"/>
  <c r="E1929" i="2"/>
  <c r="E1849" i="2"/>
  <c r="E1854" i="2"/>
  <c r="E1754" i="2"/>
  <c r="E1761" i="2"/>
  <c r="E1818" i="2"/>
  <c r="E1682" i="2"/>
  <c r="E1703" i="2"/>
  <c r="E1678" i="2"/>
  <c r="E1585" i="2"/>
  <c r="E1590" i="2"/>
  <c r="E1602" i="2"/>
  <c r="E1639" i="2"/>
  <c r="E1569" i="2"/>
  <c r="E1614" i="2"/>
  <c r="E1583" i="2"/>
  <c r="E1553" i="2"/>
  <c r="E1526" i="2"/>
  <c r="E1441" i="2"/>
  <c r="E1410" i="2"/>
  <c r="E1450" i="2"/>
  <c r="E1359" i="2"/>
  <c r="E1335" i="2"/>
  <c r="E1351" i="2"/>
  <c r="E1377" i="2"/>
  <c r="E1271" i="2"/>
  <c r="E1257" i="2"/>
  <c r="E1263" i="2"/>
  <c r="E1233" i="2"/>
  <c r="E1153" i="2"/>
  <c r="E1158" i="2"/>
  <c r="E1058" i="2"/>
  <c r="E1065" i="2"/>
  <c r="E1122" i="2"/>
  <c r="E986" i="2"/>
  <c r="E1007" i="2"/>
  <c r="E982" i="2"/>
  <c r="E889" i="2"/>
  <c r="E894" i="2"/>
  <c r="E906" i="2"/>
  <c r="E943" i="2"/>
  <c r="E873" i="2"/>
  <c r="E918" i="2"/>
  <c r="E887" i="2"/>
  <c r="E857" i="2"/>
  <c r="E830" i="2"/>
  <c r="E745" i="2"/>
  <c r="E714" i="2"/>
  <c r="E754" i="2"/>
  <c r="E663" i="2"/>
  <c r="E639" i="2"/>
  <c r="E655" i="2"/>
  <c r="E681" i="2"/>
  <c r="E575" i="2"/>
  <c r="E561" i="2"/>
  <c r="E567" i="2"/>
  <c r="E537" i="2"/>
  <c r="E457" i="2"/>
  <c r="E462" i="2"/>
  <c r="E362" i="2"/>
  <c r="E369" i="2"/>
  <c r="E426" i="2"/>
  <c r="E290" i="2"/>
  <c r="E311" i="2"/>
  <c r="E286" i="2"/>
  <c r="E193" i="2"/>
  <c r="E198" i="2"/>
  <c r="E210" i="2"/>
  <c r="E247" i="2"/>
  <c r="E177" i="2"/>
  <c r="E222" i="2"/>
  <c r="E191" i="2"/>
  <c r="E161" i="2"/>
  <c r="E134" i="2"/>
  <c r="E49" i="2"/>
  <c r="E18" i="2"/>
  <c r="E58" i="2"/>
  <c r="E1689" i="2"/>
  <c r="E1726" i="2"/>
  <c r="E1670" i="2"/>
  <c r="E1586" i="2"/>
  <c r="E1578" i="2"/>
  <c r="E1519" i="2"/>
  <c r="E1497" i="2"/>
  <c r="E1537" i="2"/>
  <c r="E1495" i="2"/>
  <c r="E1446" i="2"/>
  <c r="E1422" i="2"/>
  <c r="E1438" i="2"/>
  <c r="E1358" i="2"/>
  <c r="E1350" i="2"/>
  <c r="E1223" i="2"/>
  <c r="E1279" i="2"/>
  <c r="E1145" i="2"/>
  <c r="E1209" i="2"/>
  <c r="E1119" i="2"/>
  <c r="E1073" i="2"/>
  <c r="E1094" i="2"/>
  <c r="E993" i="2"/>
  <c r="E1030" i="2"/>
  <c r="E974" i="2"/>
  <c r="E890" i="2"/>
  <c r="E882" i="2"/>
  <c r="E823" i="2"/>
  <c r="E801" i="2"/>
  <c r="E841" i="2"/>
  <c r="E799" i="2"/>
  <c r="E750" i="2"/>
  <c r="E726" i="2"/>
  <c r="E742" i="2"/>
  <c r="E662" i="2"/>
  <c r="E654" i="2"/>
  <c r="E527" i="2"/>
  <c r="E583" i="2"/>
  <c r="E449" i="2"/>
  <c r="E513" i="2"/>
  <c r="E423" i="2"/>
  <c r="E377" i="2"/>
  <c r="E398" i="2"/>
  <c r="E297" i="2"/>
  <c r="E334" i="2"/>
  <c r="E278" i="2"/>
  <c r="E194" i="2"/>
  <c r="E186" i="2"/>
  <c r="E127" i="2"/>
  <c r="E105" i="2"/>
  <c r="E145" i="2"/>
  <c r="E103" i="2"/>
  <c r="E54" i="2"/>
  <c r="E30" i="2"/>
  <c r="E46" i="2"/>
  <c r="M6" i="2" l="1"/>
  <c r="N6" i="2"/>
  <c r="M16" i="2"/>
  <c r="N16" i="2"/>
  <c r="M85" i="2"/>
  <c r="N85" i="2"/>
  <c r="M17" i="2"/>
  <c r="N17" i="2"/>
  <c r="M81" i="2"/>
  <c r="N81" i="2"/>
  <c r="M51" i="2"/>
  <c r="N51" i="2"/>
  <c r="M61" i="2"/>
  <c r="N61" i="2"/>
  <c r="M56" i="2"/>
  <c r="N56" i="2"/>
  <c r="M72" i="2"/>
  <c r="N72" i="2"/>
  <c r="M13" i="2"/>
  <c r="N13" i="2"/>
  <c r="M12" i="2"/>
  <c r="N12" i="2"/>
  <c r="M48" i="2"/>
  <c r="N48" i="2"/>
  <c r="M86" i="2"/>
  <c r="N86" i="2"/>
  <c r="M62" i="2"/>
  <c r="N62" i="2"/>
  <c r="M87" i="2"/>
  <c r="N87" i="2"/>
  <c r="M7" i="2"/>
  <c r="N7" i="2"/>
  <c r="M57" i="2"/>
  <c r="N57" i="2"/>
  <c r="M58" i="2"/>
  <c r="N58" i="2"/>
  <c r="M2" i="2"/>
  <c r="N2" i="2"/>
  <c r="M3" i="2"/>
  <c r="N3" i="2"/>
  <c r="M8" i="2"/>
  <c r="N8" i="2"/>
  <c r="M77" i="2"/>
  <c r="N77" i="2"/>
  <c r="M63" i="2"/>
  <c r="N63" i="2"/>
  <c r="M11" i="2"/>
  <c r="N11" i="2"/>
  <c r="M67" i="2"/>
  <c r="N67" i="2"/>
  <c r="M68" i="2"/>
  <c r="N68" i="2"/>
  <c r="M69" i="2"/>
  <c r="N69" i="2"/>
  <c r="M70" i="2"/>
  <c r="N70" i="2"/>
  <c r="M71" i="2"/>
  <c r="N71" i="2"/>
  <c r="M78" i="2"/>
  <c r="N78" i="2"/>
  <c r="M79" i="2"/>
  <c r="N79" i="2"/>
  <c r="M45" i="2"/>
  <c r="N45" i="2"/>
  <c r="M80" i="2"/>
  <c r="N80" i="2"/>
  <c r="M18" i="2"/>
  <c r="N18" i="2"/>
  <c r="M59" i="2"/>
  <c r="N59" i="2"/>
  <c r="M73" i="2"/>
  <c r="N73" i="2"/>
  <c r="M82" i="2"/>
  <c r="N82" i="2"/>
  <c r="M60" i="2"/>
  <c r="N60" i="2"/>
  <c r="M27" i="2"/>
  <c r="N27" i="2"/>
  <c r="M64" i="2"/>
  <c r="N64" i="2"/>
  <c r="M46" i="2"/>
  <c r="N46" i="2"/>
  <c r="M49" i="2"/>
  <c r="N49" i="2"/>
  <c r="M28" i="2"/>
  <c r="N28" i="2"/>
  <c r="M36" i="2"/>
  <c r="N36" i="2"/>
  <c r="M31" i="2"/>
  <c r="N31" i="2"/>
  <c r="M32" i="2"/>
  <c r="N32" i="2"/>
  <c r="M33" i="2"/>
  <c r="N33" i="2"/>
  <c r="M34" i="2"/>
  <c r="N34" i="2"/>
  <c r="M35" i="2"/>
  <c r="N35" i="2"/>
  <c r="M4" i="2"/>
  <c r="N4" i="2"/>
  <c r="M20" i="2"/>
  <c r="N20" i="2"/>
  <c r="M24" i="2"/>
  <c r="N24" i="2"/>
  <c r="M25" i="2"/>
  <c r="N25" i="2"/>
  <c r="M21" i="2"/>
  <c r="N21" i="2"/>
  <c r="M22" i="2"/>
  <c r="N22" i="2"/>
  <c r="M23" i="2"/>
  <c r="N23" i="2"/>
  <c r="M26" i="2"/>
  <c r="N26" i="2"/>
  <c r="M37" i="2"/>
  <c r="N37" i="2"/>
  <c r="M47" i="2"/>
  <c r="N47" i="2"/>
  <c r="M52" i="2"/>
  <c r="N52" i="2"/>
  <c r="M50" i="2"/>
  <c r="N50" i="2"/>
  <c r="M38" i="2"/>
  <c r="N38" i="2"/>
  <c r="M41" i="2"/>
  <c r="N41" i="2"/>
  <c r="M42" i="2"/>
  <c r="N42" i="2"/>
  <c r="M65" i="2"/>
  <c r="N65" i="2"/>
  <c r="M43" i="2"/>
  <c r="N43" i="2"/>
  <c r="M83" i="2"/>
  <c r="N83" i="2"/>
  <c r="M44" i="2"/>
  <c r="N44" i="2"/>
  <c r="M29" i="2"/>
  <c r="N29" i="2"/>
  <c r="M84" i="2"/>
  <c r="N84" i="2"/>
  <c r="M5" i="2"/>
  <c r="N5" i="2"/>
  <c r="M39" i="2"/>
  <c r="N39" i="2"/>
  <c r="M30" i="2"/>
  <c r="N30" i="2"/>
  <c r="M40" i="2"/>
  <c r="N40" i="2"/>
  <c r="M74" i="2"/>
  <c r="N74" i="2"/>
  <c r="M19" i="2"/>
  <c r="N19" i="2"/>
  <c r="M75" i="2"/>
  <c r="N75" i="2"/>
  <c r="M76" i="2"/>
  <c r="N76" i="2"/>
  <c r="M9" i="2"/>
  <c r="N9" i="2"/>
  <c r="M53" i="2"/>
  <c r="N53" i="2"/>
  <c r="M54" i="2"/>
  <c r="N54" i="2"/>
  <c r="M55" i="2"/>
  <c r="N55" i="2"/>
  <c r="M88" i="2"/>
  <c r="N88" i="2"/>
  <c r="M66" i="2"/>
  <c r="N66" i="2"/>
  <c r="M10" i="2"/>
  <c r="N10" i="2"/>
  <c r="M14" i="2"/>
  <c r="N14" i="2"/>
  <c r="M102" i="2"/>
  <c r="N102" i="2"/>
  <c r="M93" i="2"/>
  <c r="N93" i="2"/>
  <c r="M103" i="2"/>
  <c r="N103" i="2"/>
  <c r="M172" i="2"/>
  <c r="N172" i="2"/>
  <c r="M104" i="2"/>
  <c r="N104" i="2"/>
  <c r="M168" i="2"/>
  <c r="N168" i="2"/>
  <c r="M138" i="2"/>
  <c r="N138" i="2"/>
  <c r="M148" i="2"/>
  <c r="N148" i="2"/>
  <c r="M143" i="2"/>
  <c r="N143" i="2"/>
  <c r="M159" i="2"/>
  <c r="N159" i="2"/>
  <c r="M100" i="2"/>
  <c r="N100" i="2"/>
  <c r="M99" i="2"/>
  <c r="N99" i="2"/>
  <c r="M135" i="2"/>
  <c r="N135" i="2"/>
  <c r="M173" i="2"/>
  <c r="N173" i="2"/>
  <c r="M149" i="2"/>
  <c r="N149" i="2"/>
  <c r="M174" i="2"/>
  <c r="N174" i="2"/>
  <c r="M94" i="2"/>
  <c r="N94" i="2"/>
  <c r="M144" i="2"/>
  <c r="N144" i="2"/>
  <c r="M145" i="2"/>
  <c r="N145" i="2"/>
  <c r="M89" i="2"/>
  <c r="N89" i="2"/>
  <c r="M90" i="2"/>
  <c r="N90" i="2"/>
  <c r="M95" i="2"/>
  <c r="N95" i="2"/>
  <c r="M164" i="2"/>
  <c r="N164" i="2"/>
  <c r="M150" i="2"/>
  <c r="N150" i="2"/>
  <c r="M98" i="2"/>
  <c r="N98" i="2"/>
  <c r="M154" i="2"/>
  <c r="N154" i="2"/>
  <c r="M155" i="2"/>
  <c r="N155" i="2"/>
  <c r="M156" i="2"/>
  <c r="N156" i="2"/>
  <c r="M157" i="2"/>
  <c r="N157" i="2"/>
  <c r="M158" i="2"/>
  <c r="N158" i="2"/>
  <c r="M165" i="2"/>
  <c r="N165" i="2"/>
  <c r="M166" i="2"/>
  <c r="N166" i="2"/>
  <c r="M132" i="2"/>
  <c r="N132" i="2"/>
  <c r="M167" i="2"/>
  <c r="N167" i="2"/>
  <c r="M105" i="2"/>
  <c r="N105" i="2"/>
  <c r="M146" i="2"/>
  <c r="N146" i="2"/>
  <c r="M160" i="2"/>
  <c r="N160" i="2"/>
  <c r="M169" i="2"/>
  <c r="N169" i="2"/>
  <c r="M147" i="2"/>
  <c r="N147" i="2"/>
  <c r="M114" i="2"/>
  <c r="N114" i="2"/>
  <c r="M151" i="2"/>
  <c r="N151" i="2"/>
  <c r="M133" i="2"/>
  <c r="N133" i="2"/>
  <c r="M136" i="2"/>
  <c r="N136" i="2"/>
  <c r="M115" i="2"/>
  <c r="N115" i="2"/>
  <c r="M123" i="2"/>
  <c r="N123" i="2"/>
  <c r="M118" i="2"/>
  <c r="N118" i="2"/>
  <c r="M119" i="2"/>
  <c r="N119" i="2"/>
  <c r="M120" i="2"/>
  <c r="N120" i="2"/>
  <c r="M121" i="2"/>
  <c r="N121" i="2"/>
  <c r="M122" i="2"/>
  <c r="N122" i="2"/>
  <c r="M91" i="2"/>
  <c r="N91" i="2"/>
  <c r="M107" i="2"/>
  <c r="N107" i="2"/>
  <c r="M111" i="2"/>
  <c r="N111" i="2"/>
  <c r="M112" i="2"/>
  <c r="N112" i="2"/>
  <c r="M108" i="2"/>
  <c r="N108" i="2"/>
  <c r="M109" i="2"/>
  <c r="N109" i="2"/>
  <c r="M110" i="2"/>
  <c r="N110" i="2"/>
  <c r="M113" i="2"/>
  <c r="N113" i="2"/>
  <c r="M124" i="2"/>
  <c r="N124" i="2"/>
  <c r="M134" i="2"/>
  <c r="N134" i="2"/>
  <c r="M139" i="2"/>
  <c r="N139" i="2"/>
  <c r="M137" i="2"/>
  <c r="N137" i="2"/>
  <c r="M125" i="2"/>
  <c r="N125" i="2"/>
  <c r="M128" i="2"/>
  <c r="N128" i="2"/>
  <c r="M129" i="2"/>
  <c r="N129" i="2"/>
  <c r="M152" i="2"/>
  <c r="N152" i="2"/>
  <c r="M130" i="2"/>
  <c r="N130" i="2"/>
  <c r="M170" i="2"/>
  <c r="N170" i="2"/>
  <c r="M131" i="2"/>
  <c r="N131" i="2"/>
  <c r="M116" i="2"/>
  <c r="N116" i="2"/>
  <c r="M171" i="2"/>
  <c r="N171" i="2"/>
  <c r="M92" i="2"/>
  <c r="N92" i="2"/>
  <c r="M126" i="2"/>
  <c r="N126" i="2"/>
  <c r="M117" i="2"/>
  <c r="N117" i="2"/>
  <c r="M127" i="2"/>
  <c r="N127" i="2"/>
  <c r="M161" i="2"/>
  <c r="N161" i="2"/>
  <c r="M106" i="2"/>
  <c r="N106" i="2"/>
  <c r="M162" i="2"/>
  <c r="N162" i="2"/>
  <c r="M163" i="2"/>
  <c r="N163" i="2"/>
  <c r="M96" i="2"/>
  <c r="N96" i="2"/>
  <c r="M140" i="2"/>
  <c r="N140" i="2"/>
  <c r="M141" i="2"/>
  <c r="N141" i="2"/>
  <c r="M142" i="2"/>
  <c r="N142" i="2"/>
  <c r="M175" i="2"/>
  <c r="N175" i="2"/>
  <c r="M153" i="2"/>
  <c r="N153" i="2"/>
  <c r="M97" i="2"/>
  <c r="N97" i="2"/>
  <c r="M101" i="2"/>
  <c r="N101" i="2"/>
  <c r="M189" i="2"/>
  <c r="N189" i="2"/>
  <c r="M180" i="2"/>
  <c r="N180" i="2"/>
  <c r="M190" i="2"/>
  <c r="N190" i="2"/>
  <c r="M259" i="2"/>
  <c r="N259" i="2"/>
  <c r="M191" i="2"/>
  <c r="N191" i="2"/>
  <c r="M255" i="2"/>
  <c r="N255" i="2"/>
  <c r="M225" i="2"/>
  <c r="N225" i="2"/>
  <c r="M235" i="2"/>
  <c r="N235" i="2"/>
  <c r="M230" i="2"/>
  <c r="N230" i="2"/>
  <c r="M246" i="2"/>
  <c r="N246" i="2"/>
  <c r="M187" i="2"/>
  <c r="N187" i="2"/>
  <c r="M186" i="2"/>
  <c r="N186" i="2"/>
  <c r="M222" i="2"/>
  <c r="N222" i="2"/>
  <c r="M260" i="2"/>
  <c r="N260" i="2"/>
  <c r="M236" i="2"/>
  <c r="N236" i="2"/>
  <c r="M261" i="2"/>
  <c r="N261" i="2"/>
  <c r="M181" i="2"/>
  <c r="N181" i="2"/>
  <c r="M231" i="2"/>
  <c r="N231" i="2"/>
  <c r="M232" i="2"/>
  <c r="N232" i="2"/>
  <c r="M176" i="2"/>
  <c r="N176" i="2"/>
  <c r="M177" i="2"/>
  <c r="N177" i="2"/>
  <c r="M182" i="2"/>
  <c r="N182" i="2"/>
  <c r="M251" i="2"/>
  <c r="N251" i="2"/>
  <c r="M237" i="2"/>
  <c r="N237" i="2"/>
  <c r="M185" i="2"/>
  <c r="N185" i="2"/>
  <c r="M241" i="2"/>
  <c r="N241" i="2"/>
  <c r="M242" i="2"/>
  <c r="N242" i="2"/>
  <c r="M243" i="2"/>
  <c r="N243" i="2"/>
  <c r="M244" i="2"/>
  <c r="N244" i="2"/>
  <c r="M245" i="2"/>
  <c r="N245" i="2"/>
  <c r="M252" i="2"/>
  <c r="N252" i="2"/>
  <c r="M253" i="2"/>
  <c r="N253" i="2"/>
  <c r="M219" i="2"/>
  <c r="N219" i="2"/>
  <c r="M254" i="2"/>
  <c r="N254" i="2"/>
  <c r="M192" i="2"/>
  <c r="N192" i="2"/>
  <c r="M233" i="2"/>
  <c r="N233" i="2"/>
  <c r="M247" i="2"/>
  <c r="N247" i="2"/>
  <c r="M256" i="2"/>
  <c r="N256" i="2"/>
  <c r="M234" i="2"/>
  <c r="N234" i="2"/>
  <c r="M201" i="2"/>
  <c r="N201" i="2"/>
  <c r="M238" i="2"/>
  <c r="N238" i="2"/>
  <c r="M220" i="2"/>
  <c r="N220" i="2"/>
  <c r="M223" i="2"/>
  <c r="N223" i="2"/>
  <c r="M202" i="2"/>
  <c r="N202" i="2"/>
  <c r="M210" i="2"/>
  <c r="N210" i="2"/>
  <c r="M205" i="2"/>
  <c r="N205" i="2"/>
  <c r="M206" i="2"/>
  <c r="N206" i="2"/>
  <c r="M207" i="2"/>
  <c r="N207" i="2"/>
  <c r="M208" i="2"/>
  <c r="N208" i="2"/>
  <c r="M209" i="2"/>
  <c r="N209" i="2"/>
  <c r="M178" i="2"/>
  <c r="N178" i="2"/>
  <c r="M194" i="2"/>
  <c r="N194" i="2"/>
  <c r="M198" i="2"/>
  <c r="N198" i="2"/>
  <c r="M199" i="2"/>
  <c r="N199" i="2"/>
  <c r="M195" i="2"/>
  <c r="N195" i="2"/>
  <c r="M196" i="2"/>
  <c r="N196" i="2"/>
  <c r="M197" i="2"/>
  <c r="N197" i="2"/>
  <c r="M200" i="2"/>
  <c r="N200" i="2"/>
  <c r="M211" i="2"/>
  <c r="N211" i="2"/>
  <c r="M221" i="2"/>
  <c r="N221" i="2"/>
  <c r="M226" i="2"/>
  <c r="N226" i="2"/>
  <c r="M224" i="2"/>
  <c r="N224" i="2"/>
  <c r="M212" i="2"/>
  <c r="N212" i="2"/>
  <c r="M215" i="2"/>
  <c r="N215" i="2"/>
  <c r="M216" i="2"/>
  <c r="N216" i="2"/>
  <c r="M239" i="2"/>
  <c r="N239" i="2"/>
  <c r="M217" i="2"/>
  <c r="N217" i="2"/>
  <c r="M257" i="2"/>
  <c r="N257" i="2"/>
  <c r="M218" i="2"/>
  <c r="N218" i="2"/>
  <c r="M203" i="2"/>
  <c r="N203" i="2"/>
  <c r="M258" i="2"/>
  <c r="N258" i="2"/>
  <c r="M179" i="2"/>
  <c r="N179" i="2"/>
  <c r="M213" i="2"/>
  <c r="N213" i="2"/>
  <c r="M204" i="2"/>
  <c r="N204" i="2"/>
  <c r="M214" i="2"/>
  <c r="N214" i="2"/>
  <c r="M248" i="2"/>
  <c r="N248" i="2"/>
  <c r="M193" i="2"/>
  <c r="N193" i="2"/>
  <c r="M249" i="2"/>
  <c r="N249" i="2"/>
  <c r="M250" i="2"/>
  <c r="N250" i="2"/>
  <c r="M183" i="2"/>
  <c r="N183" i="2"/>
  <c r="M227" i="2"/>
  <c r="N227" i="2"/>
  <c r="M228" i="2"/>
  <c r="N228" i="2"/>
  <c r="M229" i="2"/>
  <c r="N229" i="2"/>
  <c r="M262" i="2"/>
  <c r="N262" i="2"/>
  <c r="M240" i="2"/>
  <c r="N240" i="2"/>
  <c r="M184" i="2"/>
  <c r="N184" i="2"/>
  <c r="M188" i="2"/>
  <c r="N188" i="2"/>
  <c r="M276" i="2"/>
  <c r="N276" i="2"/>
  <c r="M267" i="2"/>
  <c r="N267" i="2"/>
  <c r="M277" i="2"/>
  <c r="N277" i="2"/>
  <c r="M346" i="2"/>
  <c r="N346" i="2"/>
  <c r="M278" i="2"/>
  <c r="N278" i="2"/>
  <c r="M342" i="2"/>
  <c r="N342" i="2"/>
  <c r="M312" i="2"/>
  <c r="N312" i="2"/>
  <c r="M322" i="2"/>
  <c r="N322" i="2"/>
  <c r="M317" i="2"/>
  <c r="N317" i="2"/>
  <c r="M333" i="2"/>
  <c r="N333" i="2"/>
  <c r="M274" i="2"/>
  <c r="N274" i="2"/>
  <c r="M273" i="2"/>
  <c r="N273" i="2"/>
  <c r="M309" i="2"/>
  <c r="N309" i="2"/>
  <c r="M347" i="2"/>
  <c r="N347" i="2"/>
  <c r="M323" i="2"/>
  <c r="N323" i="2"/>
  <c r="M348" i="2"/>
  <c r="N348" i="2"/>
  <c r="M268" i="2"/>
  <c r="N268" i="2"/>
  <c r="M318" i="2"/>
  <c r="N318" i="2"/>
  <c r="M319" i="2"/>
  <c r="N319" i="2"/>
  <c r="M263" i="2"/>
  <c r="N263" i="2"/>
  <c r="M264" i="2"/>
  <c r="N264" i="2"/>
  <c r="M269" i="2"/>
  <c r="N269" i="2"/>
  <c r="M338" i="2"/>
  <c r="N338" i="2"/>
  <c r="M324" i="2"/>
  <c r="N324" i="2"/>
  <c r="M272" i="2"/>
  <c r="N272" i="2"/>
  <c r="M328" i="2"/>
  <c r="N328" i="2"/>
  <c r="M329" i="2"/>
  <c r="N329" i="2"/>
  <c r="M330" i="2"/>
  <c r="N330" i="2"/>
  <c r="M331" i="2"/>
  <c r="N331" i="2"/>
  <c r="M332" i="2"/>
  <c r="N332" i="2"/>
  <c r="M339" i="2"/>
  <c r="N339" i="2"/>
  <c r="M340" i="2"/>
  <c r="N340" i="2"/>
  <c r="M306" i="2"/>
  <c r="N306" i="2"/>
  <c r="M341" i="2"/>
  <c r="N341" i="2"/>
  <c r="M279" i="2"/>
  <c r="N279" i="2"/>
  <c r="M320" i="2"/>
  <c r="N320" i="2"/>
  <c r="M334" i="2"/>
  <c r="N334" i="2"/>
  <c r="M343" i="2"/>
  <c r="N343" i="2"/>
  <c r="M321" i="2"/>
  <c r="N321" i="2"/>
  <c r="M288" i="2"/>
  <c r="N288" i="2"/>
  <c r="M325" i="2"/>
  <c r="N325" i="2"/>
  <c r="M307" i="2"/>
  <c r="N307" i="2"/>
  <c r="M310" i="2"/>
  <c r="N310" i="2"/>
  <c r="M289" i="2"/>
  <c r="N289" i="2"/>
  <c r="M297" i="2"/>
  <c r="N297" i="2"/>
  <c r="M292" i="2"/>
  <c r="N292" i="2"/>
  <c r="M293" i="2"/>
  <c r="N293" i="2"/>
  <c r="M294" i="2"/>
  <c r="N294" i="2"/>
  <c r="M295" i="2"/>
  <c r="N295" i="2"/>
  <c r="M296" i="2"/>
  <c r="N296" i="2"/>
  <c r="M265" i="2"/>
  <c r="N265" i="2"/>
  <c r="M281" i="2"/>
  <c r="N281" i="2"/>
  <c r="M285" i="2"/>
  <c r="N285" i="2"/>
  <c r="M286" i="2"/>
  <c r="N286" i="2"/>
  <c r="M282" i="2"/>
  <c r="N282" i="2"/>
  <c r="M283" i="2"/>
  <c r="N283" i="2"/>
  <c r="M284" i="2"/>
  <c r="N284" i="2"/>
  <c r="M287" i="2"/>
  <c r="N287" i="2"/>
  <c r="M298" i="2"/>
  <c r="N298" i="2"/>
  <c r="M308" i="2"/>
  <c r="N308" i="2"/>
  <c r="M313" i="2"/>
  <c r="N313" i="2"/>
  <c r="M311" i="2"/>
  <c r="N311" i="2"/>
  <c r="M299" i="2"/>
  <c r="N299" i="2"/>
  <c r="M302" i="2"/>
  <c r="N302" i="2"/>
  <c r="M303" i="2"/>
  <c r="N303" i="2"/>
  <c r="M326" i="2"/>
  <c r="N326" i="2"/>
  <c r="M304" i="2"/>
  <c r="N304" i="2"/>
  <c r="M344" i="2"/>
  <c r="N344" i="2"/>
  <c r="M305" i="2"/>
  <c r="N305" i="2"/>
  <c r="M290" i="2"/>
  <c r="N290" i="2"/>
  <c r="M345" i="2"/>
  <c r="N345" i="2"/>
  <c r="M266" i="2"/>
  <c r="N266" i="2"/>
  <c r="M300" i="2"/>
  <c r="N300" i="2"/>
  <c r="M291" i="2"/>
  <c r="N291" i="2"/>
  <c r="M301" i="2"/>
  <c r="N301" i="2"/>
  <c r="M335" i="2"/>
  <c r="N335" i="2"/>
  <c r="M280" i="2"/>
  <c r="N280" i="2"/>
  <c r="M336" i="2"/>
  <c r="N336" i="2"/>
  <c r="M337" i="2"/>
  <c r="N337" i="2"/>
  <c r="M270" i="2"/>
  <c r="N270" i="2"/>
  <c r="M314" i="2"/>
  <c r="N314" i="2"/>
  <c r="M315" i="2"/>
  <c r="N315" i="2"/>
  <c r="M316" i="2"/>
  <c r="N316" i="2"/>
  <c r="M349" i="2"/>
  <c r="N349" i="2"/>
  <c r="M327" i="2"/>
  <c r="N327" i="2"/>
  <c r="M271" i="2"/>
  <c r="N271" i="2"/>
  <c r="M275" i="2"/>
  <c r="N275" i="2"/>
  <c r="M363" i="2"/>
  <c r="N363" i="2"/>
  <c r="M354" i="2"/>
  <c r="N354" i="2"/>
  <c r="M364" i="2"/>
  <c r="N364" i="2"/>
  <c r="M433" i="2"/>
  <c r="N433" i="2"/>
  <c r="M365" i="2"/>
  <c r="N365" i="2"/>
  <c r="M429" i="2"/>
  <c r="N429" i="2"/>
  <c r="M399" i="2"/>
  <c r="N399" i="2"/>
  <c r="M409" i="2"/>
  <c r="N409" i="2"/>
  <c r="M404" i="2"/>
  <c r="N404" i="2"/>
  <c r="M420" i="2"/>
  <c r="N420" i="2"/>
  <c r="M361" i="2"/>
  <c r="N361" i="2"/>
  <c r="M360" i="2"/>
  <c r="N360" i="2"/>
  <c r="M396" i="2"/>
  <c r="N396" i="2"/>
  <c r="M434" i="2"/>
  <c r="N434" i="2"/>
  <c r="M410" i="2"/>
  <c r="N410" i="2"/>
  <c r="M435" i="2"/>
  <c r="N435" i="2"/>
  <c r="M355" i="2"/>
  <c r="N355" i="2"/>
  <c r="M405" i="2"/>
  <c r="N405" i="2"/>
  <c r="M406" i="2"/>
  <c r="N406" i="2"/>
  <c r="M350" i="2"/>
  <c r="N350" i="2"/>
  <c r="M351" i="2"/>
  <c r="N351" i="2"/>
  <c r="M356" i="2"/>
  <c r="N356" i="2"/>
  <c r="M425" i="2"/>
  <c r="N425" i="2"/>
  <c r="M411" i="2"/>
  <c r="N411" i="2"/>
  <c r="M359" i="2"/>
  <c r="N359" i="2"/>
  <c r="M415" i="2"/>
  <c r="N415" i="2"/>
  <c r="M416" i="2"/>
  <c r="N416" i="2"/>
  <c r="M417" i="2"/>
  <c r="N417" i="2"/>
  <c r="M418" i="2"/>
  <c r="N418" i="2"/>
  <c r="M419" i="2"/>
  <c r="N419" i="2"/>
  <c r="M426" i="2"/>
  <c r="N426" i="2"/>
  <c r="M427" i="2"/>
  <c r="N427" i="2"/>
  <c r="M393" i="2"/>
  <c r="N393" i="2"/>
  <c r="M428" i="2"/>
  <c r="N428" i="2"/>
  <c r="M366" i="2"/>
  <c r="N366" i="2"/>
  <c r="M407" i="2"/>
  <c r="N407" i="2"/>
  <c r="M421" i="2"/>
  <c r="N421" i="2"/>
  <c r="M430" i="2"/>
  <c r="N430" i="2"/>
  <c r="M408" i="2"/>
  <c r="N408" i="2"/>
  <c r="M375" i="2"/>
  <c r="N375" i="2"/>
  <c r="M412" i="2"/>
  <c r="N412" i="2"/>
  <c r="M394" i="2"/>
  <c r="N394" i="2"/>
  <c r="M397" i="2"/>
  <c r="N397" i="2"/>
  <c r="M376" i="2"/>
  <c r="N376" i="2"/>
  <c r="M384" i="2"/>
  <c r="N384" i="2"/>
  <c r="M379" i="2"/>
  <c r="N379" i="2"/>
  <c r="M380" i="2"/>
  <c r="N380" i="2"/>
  <c r="M381" i="2"/>
  <c r="N381" i="2"/>
  <c r="M382" i="2"/>
  <c r="N382" i="2"/>
  <c r="M383" i="2"/>
  <c r="N383" i="2"/>
  <c r="M352" i="2"/>
  <c r="N352" i="2"/>
  <c r="M368" i="2"/>
  <c r="N368" i="2"/>
  <c r="M372" i="2"/>
  <c r="N372" i="2"/>
  <c r="M373" i="2"/>
  <c r="N373" i="2"/>
  <c r="M369" i="2"/>
  <c r="N369" i="2"/>
  <c r="M370" i="2"/>
  <c r="N370" i="2"/>
  <c r="M371" i="2"/>
  <c r="N371" i="2"/>
  <c r="M374" i="2"/>
  <c r="N374" i="2"/>
  <c r="M385" i="2"/>
  <c r="N385" i="2"/>
  <c r="M395" i="2"/>
  <c r="N395" i="2"/>
  <c r="M400" i="2"/>
  <c r="N400" i="2"/>
  <c r="M398" i="2"/>
  <c r="N398" i="2"/>
  <c r="M386" i="2"/>
  <c r="N386" i="2"/>
  <c r="M389" i="2"/>
  <c r="N389" i="2"/>
  <c r="M390" i="2"/>
  <c r="N390" i="2"/>
  <c r="M413" i="2"/>
  <c r="N413" i="2"/>
  <c r="M391" i="2"/>
  <c r="N391" i="2"/>
  <c r="M431" i="2"/>
  <c r="N431" i="2"/>
  <c r="M392" i="2"/>
  <c r="N392" i="2"/>
  <c r="M377" i="2"/>
  <c r="N377" i="2"/>
  <c r="M432" i="2"/>
  <c r="N432" i="2"/>
  <c r="M353" i="2"/>
  <c r="N353" i="2"/>
  <c r="M387" i="2"/>
  <c r="N387" i="2"/>
  <c r="M378" i="2"/>
  <c r="N378" i="2"/>
  <c r="M388" i="2"/>
  <c r="N388" i="2"/>
  <c r="M422" i="2"/>
  <c r="N422" i="2"/>
  <c r="M367" i="2"/>
  <c r="N367" i="2"/>
  <c r="M423" i="2"/>
  <c r="N423" i="2"/>
  <c r="M424" i="2"/>
  <c r="N424" i="2"/>
  <c r="M357" i="2"/>
  <c r="N357" i="2"/>
  <c r="M401" i="2"/>
  <c r="N401" i="2"/>
  <c r="M402" i="2"/>
  <c r="N402" i="2"/>
  <c r="M403" i="2"/>
  <c r="N403" i="2"/>
  <c r="M436" i="2"/>
  <c r="N436" i="2"/>
  <c r="M414" i="2"/>
  <c r="N414" i="2"/>
  <c r="M358" i="2"/>
  <c r="N358" i="2"/>
  <c r="M362" i="2"/>
  <c r="N362" i="2"/>
  <c r="M450" i="2"/>
  <c r="N450" i="2"/>
  <c r="M441" i="2"/>
  <c r="N441" i="2"/>
  <c r="M451" i="2"/>
  <c r="N451" i="2"/>
  <c r="M520" i="2"/>
  <c r="N520" i="2"/>
  <c r="M452" i="2"/>
  <c r="N452" i="2"/>
  <c r="M516" i="2"/>
  <c r="N516" i="2"/>
  <c r="M486" i="2"/>
  <c r="N486" i="2"/>
  <c r="M496" i="2"/>
  <c r="N496" i="2"/>
  <c r="M491" i="2"/>
  <c r="N491" i="2"/>
  <c r="M507" i="2"/>
  <c r="N507" i="2"/>
  <c r="M448" i="2"/>
  <c r="N448" i="2"/>
  <c r="M447" i="2"/>
  <c r="N447" i="2"/>
  <c r="M483" i="2"/>
  <c r="N483" i="2"/>
  <c r="M521" i="2"/>
  <c r="N521" i="2"/>
  <c r="M497" i="2"/>
  <c r="N497" i="2"/>
  <c r="M522" i="2"/>
  <c r="N522" i="2"/>
  <c r="M442" i="2"/>
  <c r="N442" i="2"/>
  <c r="M492" i="2"/>
  <c r="N492" i="2"/>
  <c r="M493" i="2"/>
  <c r="N493" i="2"/>
  <c r="M437" i="2"/>
  <c r="N437" i="2"/>
  <c r="M438" i="2"/>
  <c r="N438" i="2"/>
  <c r="M443" i="2"/>
  <c r="N443" i="2"/>
  <c r="M512" i="2"/>
  <c r="N512" i="2"/>
  <c r="M498" i="2"/>
  <c r="N498" i="2"/>
  <c r="M446" i="2"/>
  <c r="N446" i="2"/>
  <c r="M502" i="2"/>
  <c r="N502" i="2"/>
  <c r="M503" i="2"/>
  <c r="N503" i="2"/>
  <c r="M504" i="2"/>
  <c r="N504" i="2"/>
  <c r="M505" i="2"/>
  <c r="N505" i="2"/>
  <c r="M506" i="2"/>
  <c r="N506" i="2"/>
  <c r="M513" i="2"/>
  <c r="N513" i="2"/>
  <c r="M514" i="2"/>
  <c r="N514" i="2"/>
  <c r="M480" i="2"/>
  <c r="N480" i="2"/>
  <c r="M515" i="2"/>
  <c r="N515" i="2"/>
  <c r="M453" i="2"/>
  <c r="N453" i="2"/>
  <c r="M494" i="2"/>
  <c r="N494" i="2"/>
  <c r="M508" i="2"/>
  <c r="N508" i="2"/>
  <c r="M517" i="2"/>
  <c r="N517" i="2"/>
  <c r="M495" i="2"/>
  <c r="N495" i="2"/>
  <c r="M462" i="2"/>
  <c r="N462" i="2"/>
  <c r="M499" i="2"/>
  <c r="N499" i="2"/>
  <c r="M481" i="2"/>
  <c r="N481" i="2"/>
  <c r="M484" i="2"/>
  <c r="N484" i="2"/>
  <c r="M463" i="2"/>
  <c r="N463" i="2"/>
  <c r="M471" i="2"/>
  <c r="N471" i="2"/>
  <c r="M466" i="2"/>
  <c r="N466" i="2"/>
  <c r="M467" i="2"/>
  <c r="N467" i="2"/>
  <c r="M468" i="2"/>
  <c r="N468" i="2"/>
  <c r="M469" i="2"/>
  <c r="N469" i="2"/>
  <c r="M470" i="2"/>
  <c r="N470" i="2"/>
  <c r="M439" i="2"/>
  <c r="N439" i="2"/>
  <c r="M455" i="2"/>
  <c r="N455" i="2"/>
  <c r="M459" i="2"/>
  <c r="N459" i="2"/>
  <c r="M460" i="2"/>
  <c r="N460" i="2"/>
  <c r="M456" i="2"/>
  <c r="N456" i="2"/>
  <c r="M457" i="2"/>
  <c r="N457" i="2"/>
  <c r="M458" i="2"/>
  <c r="N458" i="2"/>
  <c r="M461" i="2"/>
  <c r="N461" i="2"/>
  <c r="M472" i="2"/>
  <c r="N472" i="2"/>
  <c r="M482" i="2"/>
  <c r="N482" i="2"/>
  <c r="M487" i="2"/>
  <c r="N487" i="2"/>
  <c r="M485" i="2"/>
  <c r="N485" i="2"/>
  <c r="M473" i="2"/>
  <c r="N473" i="2"/>
  <c r="M476" i="2"/>
  <c r="N476" i="2"/>
  <c r="M477" i="2"/>
  <c r="N477" i="2"/>
  <c r="M500" i="2"/>
  <c r="N500" i="2"/>
  <c r="M478" i="2"/>
  <c r="N478" i="2"/>
  <c r="M518" i="2"/>
  <c r="N518" i="2"/>
  <c r="M479" i="2"/>
  <c r="N479" i="2"/>
  <c r="M464" i="2"/>
  <c r="N464" i="2"/>
  <c r="M519" i="2"/>
  <c r="N519" i="2"/>
  <c r="M440" i="2"/>
  <c r="N440" i="2"/>
  <c r="M474" i="2"/>
  <c r="N474" i="2"/>
  <c r="M465" i="2"/>
  <c r="N465" i="2"/>
  <c r="M475" i="2"/>
  <c r="N475" i="2"/>
  <c r="M509" i="2"/>
  <c r="N509" i="2"/>
  <c r="M454" i="2"/>
  <c r="N454" i="2"/>
  <c r="M510" i="2"/>
  <c r="N510" i="2"/>
  <c r="M511" i="2"/>
  <c r="N511" i="2"/>
  <c r="M444" i="2"/>
  <c r="N444" i="2"/>
  <c r="M488" i="2"/>
  <c r="N488" i="2"/>
  <c r="M489" i="2"/>
  <c r="N489" i="2"/>
  <c r="M490" i="2"/>
  <c r="N490" i="2"/>
  <c r="M523" i="2"/>
  <c r="N523" i="2"/>
  <c r="M501" i="2"/>
  <c r="N501" i="2"/>
  <c r="M445" i="2"/>
  <c r="N445" i="2"/>
  <c r="M449" i="2"/>
  <c r="N449" i="2"/>
  <c r="M537" i="2"/>
  <c r="N537" i="2"/>
  <c r="M528" i="2"/>
  <c r="N528" i="2"/>
  <c r="M538" i="2"/>
  <c r="N538" i="2"/>
  <c r="M607" i="2"/>
  <c r="N607" i="2"/>
  <c r="M539" i="2"/>
  <c r="N539" i="2"/>
  <c r="M603" i="2"/>
  <c r="N603" i="2"/>
  <c r="M573" i="2"/>
  <c r="N573" i="2"/>
  <c r="M583" i="2"/>
  <c r="N583" i="2"/>
  <c r="M578" i="2"/>
  <c r="N578" i="2"/>
  <c r="M594" i="2"/>
  <c r="N594" i="2"/>
  <c r="M535" i="2"/>
  <c r="N535" i="2"/>
  <c r="M534" i="2"/>
  <c r="N534" i="2"/>
  <c r="M570" i="2"/>
  <c r="N570" i="2"/>
  <c r="M608" i="2"/>
  <c r="N608" i="2"/>
  <c r="M584" i="2"/>
  <c r="N584" i="2"/>
  <c r="M609" i="2"/>
  <c r="N609" i="2"/>
  <c r="M529" i="2"/>
  <c r="N529" i="2"/>
  <c r="M579" i="2"/>
  <c r="N579" i="2"/>
  <c r="M580" i="2"/>
  <c r="N580" i="2"/>
  <c r="M524" i="2"/>
  <c r="N524" i="2"/>
  <c r="M525" i="2"/>
  <c r="N525" i="2"/>
  <c r="M530" i="2"/>
  <c r="N530" i="2"/>
  <c r="M599" i="2"/>
  <c r="N599" i="2"/>
  <c r="M585" i="2"/>
  <c r="N585" i="2"/>
  <c r="M533" i="2"/>
  <c r="N533" i="2"/>
  <c r="M589" i="2"/>
  <c r="N589" i="2"/>
  <c r="M590" i="2"/>
  <c r="N590" i="2"/>
  <c r="M591" i="2"/>
  <c r="N591" i="2"/>
  <c r="M592" i="2"/>
  <c r="N592" i="2"/>
  <c r="M593" i="2"/>
  <c r="N593" i="2"/>
  <c r="M600" i="2"/>
  <c r="N600" i="2"/>
  <c r="M601" i="2"/>
  <c r="N601" i="2"/>
  <c r="M567" i="2"/>
  <c r="N567" i="2"/>
  <c r="M602" i="2"/>
  <c r="N602" i="2"/>
  <c r="M540" i="2"/>
  <c r="N540" i="2"/>
  <c r="M581" i="2"/>
  <c r="N581" i="2"/>
  <c r="M595" i="2"/>
  <c r="N595" i="2"/>
  <c r="M604" i="2"/>
  <c r="N604" i="2"/>
  <c r="M582" i="2"/>
  <c r="N582" i="2"/>
  <c r="M549" i="2"/>
  <c r="N549" i="2"/>
  <c r="M586" i="2"/>
  <c r="N586" i="2"/>
  <c r="M568" i="2"/>
  <c r="N568" i="2"/>
  <c r="M571" i="2"/>
  <c r="N571" i="2"/>
  <c r="M550" i="2"/>
  <c r="N550" i="2"/>
  <c r="M558" i="2"/>
  <c r="N558" i="2"/>
  <c r="M553" i="2"/>
  <c r="N553" i="2"/>
  <c r="M554" i="2"/>
  <c r="N554" i="2"/>
  <c r="M555" i="2"/>
  <c r="N555" i="2"/>
  <c r="M556" i="2"/>
  <c r="N556" i="2"/>
  <c r="M557" i="2"/>
  <c r="N557" i="2"/>
  <c r="M526" i="2"/>
  <c r="N526" i="2"/>
  <c r="M542" i="2"/>
  <c r="N542" i="2"/>
  <c r="M546" i="2"/>
  <c r="N546" i="2"/>
  <c r="M547" i="2"/>
  <c r="N547" i="2"/>
  <c r="M543" i="2"/>
  <c r="N543" i="2"/>
  <c r="M544" i="2"/>
  <c r="N544" i="2"/>
  <c r="M545" i="2"/>
  <c r="N545" i="2"/>
  <c r="M548" i="2"/>
  <c r="N548" i="2"/>
  <c r="M559" i="2"/>
  <c r="N559" i="2"/>
  <c r="M569" i="2"/>
  <c r="N569" i="2"/>
  <c r="M574" i="2"/>
  <c r="N574" i="2"/>
  <c r="M572" i="2"/>
  <c r="N572" i="2"/>
  <c r="M560" i="2"/>
  <c r="N560" i="2"/>
  <c r="M563" i="2"/>
  <c r="N563" i="2"/>
  <c r="M564" i="2"/>
  <c r="N564" i="2"/>
  <c r="M587" i="2"/>
  <c r="N587" i="2"/>
  <c r="M565" i="2"/>
  <c r="N565" i="2"/>
  <c r="M605" i="2"/>
  <c r="N605" i="2"/>
  <c r="M566" i="2"/>
  <c r="N566" i="2"/>
  <c r="M551" i="2"/>
  <c r="N551" i="2"/>
  <c r="M606" i="2"/>
  <c r="N606" i="2"/>
  <c r="M527" i="2"/>
  <c r="N527" i="2"/>
  <c r="M561" i="2"/>
  <c r="N561" i="2"/>
  <c r="M552" i="2"/>
  <c r="N552" i="2"/>
  <c r="M562" i="2"/>
  <c r="N562" i="2"/>
  <c r="M596" i="2"/>
  <c r="N596" i="2"/>
  <c r="M541" i="2"/>
  <c r="N541" i="2"/>
  <c r="M597" i="2"/>
  <c r="N597" i="2"/>
  <c r="M598" i="2"/>
  <c r="N598" i="2"/>
  <c r="M531" i="2"/>
  <c r="N531" i="2"/>
  <c r="M575" i="2"/>
  <c r="N575" i="2"/>
  <c r="M576" i="2"/>
  <c r="N576" i="2"/>
  <c r="M577" i="2"/>
  <c r="N577" i="2"/>
  <c r="M610" i="2"/>
  <c r="N610" i="2"/>
  <c r="M588" i="2"/>
  <c r="N588" i="2"/>
  <c r="M532" i="2"/>
  <c r="N532" i="2"/>
  <c r="M536" i="2"/>
  <c r="N536" i="2"/>
  <c r="M624" i="2"/>
  <c r="N624" i="2"/>
  <c r="M615" i="2"/>
  <c r="N615" i="2"/>
  <c r="M625" i="2"/>
  <c r="N625" i="2"/>
  <c r="M694" i="2"/>
  <c r="N694" i="2"/>
  <c r="M626" i="2"/>
  <c r="N626" i="2"/>
  <c r="M690" i="2"/>
  <c r="N690" i="2"/>
  <c r="M660" i="2"/>
  <c r="N660" i="2"/>
  <c r="M670" i="2"/>
  <c r="N670" i="2"/>
  <c r="M665" i="2"/>
  <c r="N665" i="2"/>
  <c r="M681" i="2"/>
  <c r="N681" i="2"/>
  <c r="M622" i="2"/>
  <c r="N622" i="2"/>
  <c r="M621" i="2"/>
  <c r="N621" i="2"/>
  <c r="M657" i="2"/>
  <c r="N657" i="2"/>
  <c r="M695" i="2"/>
  <c r="N695" i="2"/>
  <c r="M671" i="2"/>
  <c r="N671" i="2"/>
  <c r="M696" i="2"/>
  <c r="N696" i="2"/>
  <c r="M616" i="2"/>
  <c r="N616" i="2"/>
  <c r="M666" i="2"/>
  <c r="N666" i="2"/>
  <c r="M667" i="2"/>
  <c r="N667" i="2"/>
  <c r="M611" i="2"/>
  <c r="N611" i="2"/>
  <c r="M612" i="2"/>
  <c r="N612" i="2"/>
  <c r="M617" i="2"/>
  <c r="N617" i="2"/>
  <c r="M686" i="2"/>
  <c r="N686" i="2"/>
  <c r="M672" i="2"/>
  <c r="N672" i="2"/>
  <c r="M620" i="2"/>
  <c r="N620" i="2"/>
  <c r="M676" i="2"/>
  <c r="N676" i="2"/>
  <c r="M677" i="2"/>
  <c r="N677" i="2"/>
  <c r="M678" i="2"/>
  <c r="N678" i="2"/>
  <c r="M679" i="2"/>
  <c r="N679" i="2"/>
  <c r="M680" i="2"/>
  <c r="N680" i="2"/>
  <c r="M687" i="2"/>
  <c r="N687" i="2"/>
  <c r="M688" i="2"/>
  <c r="N688" i="2"/>
  <c r="M654" i="2"/>
  <c r="N654" i="2"/>
  <c r="M689" i="2"/>
  <c r="N689" i="2"/>
  <c r="M627" i="2"/>
  <c r="N627" i="2"/>
  <c r="M668" i="2"/>
  <c r="N668" i="2"/>
  <c r="M682" i="2"/>
  <c r="N682" i="2"/>
  <c r="M691" i="2"/>
  <c r="N691" i="2"/>
  <c r="M669" i="2"/>
  <c r="N669" i="2"/>
  <c r="M636" i="2"/>
  <c r="N636" i="2"/>
  <c r="M673" i="2"/>
  <c r="N673" i="2"/>
  <c r="M655" i="2"/>
  <c r="N655" i="2"/>
  <c r="M658" i="2"/>
  <c r="N658" i="2"/>
  <c r="M637" i="2"/>
  <c r="N637" i="2"/>
  <c r="M645" i="2"/>
  <c r="N645" i="2"/>
  <c r="M640" i="2"/>
  <c r="N640" i="2"/>
  <c r="M641" i="2"/>
  <c r="N641" i="2"/>
  <c r="M642" i="2"/>
  <c r="N642" i="2"/>
  <c r="M643" i="2"/>
  <c r="N643" i="2"/>
  <c r="M644" i="2"/>
  <c r="N644" i="2"/>
  <c r="M613" i="2"/>
  <c r="N613" i="2"/>
  <c r="M629" i="2"/>
  <c r="N629" i="2"/>
  <c r="M633" i="2"/>
  <c r="N633" i="2"/>
  <c r="M634" i="2"/>
  <c r="N634" i="2"/>
  <c r="M630" i="2"/>
  <c r="N630" i="2"/>
  <c r="M631" i="2"/>
  <c r="N631" i="2"/>
  <c r="M632" i="2"/>
  <c r="N632" i="2"/>
  <c r="M635" i="2"/>
  <c r="N635" i="2"/>
  <c r="M646" i="2"/>
  <c r="N646" i="2"/>
  <c r="M656" i="2"/>
  <c r="N656" i="2"/>
  <c r="M661" i="2"/>
  <c r="N661" i="2"/>
  <c r="M659" i="2"/>
  <c r="N659" i="2"/>
  <c r="M647" i="2"/>
  <c r="N647" i="2"/>
  <c r="M650" i="2"/>
  <c r="N650" i="2"/>
  <c r="M651" i="2"/>
  <c r="N651" i="2"/>
  <c r="M674" i="2"/>
  <c r="N674" i="2"/>
  <c r="M652" i="2"/>
  <c r="N652" i="2"/>
  <c r="M692" i="2"/>
  <c r="N692" i="2"/>
  <c r="M653" i="2"/>
  <c r="N653" i="2"/>
  <c r="M638" i="2"/>
  <c r="N638" i="2"/>
  <c r="M693" i="2"/>
  <c r="N693" i="2"/>
  <c r="M614" i="2"/>
  <c r="N614" i="2"/>
  <c r="M648" i="2"/>
  <c r="N648" i="2"/>
  <c r="M639" i="2"/>
  <c r="N639" i="2"/>
  <c r="M649" i="2"/>
  <c r="N649" i="2"/>
  <c r="M683" i="2"/>
  <c r="N683" i="2"/>
  <c r="M628" i="2"/>
  <c r="N628" i="2"/>
  <c r="M684" i="2"/>
  <c r="N684" i="2"/>
  <c r="M685" i="2"/>
  <c r="N685" i="2"/>
  <c r="M618" i="2"/>
  <c r="N618" i="2"/>
  <c r="M662" i="2"/>
  <c r="N662" i="2"/>
  <c r="M663" i="2"/>
  <c r="N663" i="2"/>
  <c r="M664" i="2"/>
  <c r="N664" i="2"/>
  <c r="M697" i="2"/>
  <c r="N697" i="2"/>
  <c r="M675" i="2"/>
  <c r="N675" i="2"/>
  <c r="M619" i="2"/>
  <c r="N619" i="2"/>
  <c r="M623" i="2"/>
  <c r="N623" i="2"/>
  <c r="M711" i="2"/>
  <c r="N711" i="2"/>
  <c r="M702" i="2"/>
  <c r="N702" i="2"/>
  <c r="M712" i="2"/>
  <c r="N712" i="2"/>
  <c r="M781" i="2"/>
  <c r="N781" i="2"/>
  <c r="M713" i="2"/>
  <c r="N713" i="2"/>
  <c r="M777" i="2"/>
  <c r="N777" i="2"/>
  <c r="M747" i="2"/>
  <c r="N747" i="2"/>
  <c r="M757" i="2"/>
  <c r="N757" i="2"/>
  <c r="M752" i="2"/>
  <c r="N752" i="2"/>
  <c r="M768" i="2"/>
  <c r="N768" i="2"/>
  <c r="M709" i="2"/>
  <c r="N709" i="2"/>
  <c r="M708" i="2"/>
  <c r="N708" i="2"/>
  <c r="M744" i="2"/>
  <c r="N744" i="2"/>
  <c r="M782" i="2"/>
  <c r="N782" i="2"/>
  <c r="M758" i="2"/>
  <c r="N758" i="2"/>
  <c r="M783" i="2"/>
  <c r="N783" i="2"/>
  <c r="M703" i="2"/>
  <c r="N703" i="2"/>
  <c r="M753" i="2"/>
  <c r="N753" i="2"/>
  <c r="M754" i="2"/>
  <c r="N754" i="2"/>
  <c r="M698" i="2"/>
  <c r="N698" i="2"/>
  <c r="M699" i="2"/>
  <c r="N699" i="2"/>
  <c r="M704" i="2"/>
  <c r="N704" i="2"/>
  <c r="M773" i="2"/>
  <c r="N773" i="2"/>
  <c r="M759" i="2"/>
  <c r="N759" i="2"/>
  <c r="M707" i="2"/>
  <c r="N707" i="2"/>
  <c r="M763" i="2"/>
  <c r="N763" i="2"/>
  <c r="M764" i="2"/>
  <c r="N764" i="2"/>
  <c r="M765" i="2"/>
  <c r="N765" i="2"/>
  <c r="M766" i="2"/>
  <c r="N766" i="2"/>
  <c r="M767" i="2"/>
  <c r="N767" i="2"/>
  <c r="M774" i="2"/>
  <c r="N774" i="2"/>
  <c r="M775" i="2"/>
  <c r="N775" i="2"/>
  <c r="M741" i="2"/>
  <c r="N741" i="2"/>
  <c r="M776" i="2"/>
  <c r="N776" i="2"/>
  <c r="M714" i="2"/>
  <c r="N714" i="2"/>
  <c r="M755" i="2"/>
  <c r="N755" i="2"/>
  <c r="M769" i="2"/>
  <c r="N769" i="2"/>
  <c r="M778" i="2"/>
  <c r="N778" i="2"/>
  <c r="M756" i="2"/>
  <c r="N756" i="2"/>
  <c r="M723" i="2"/>
  <c r="N723" i="2"/>
  <c r="M760" i="2"/>
  <c r="N760" i="2"/>
  <c r="M742" i="2"/>
  <c r="N742" i="2"/>
  <c r="M745" i="2"/>
  <c r="N745" i="2"/>
  <c r="M724" i="2"/>
  <c r="N724" i="2"/>
  <c r="M732" i="2"/>
  <c r="N732" i="2"/>
  <c r="M727" i="2"/>
  <c r="N727" i="2"/>
  <c r="M728" i="2"/>
  <c r="N728" i="2"/>
  <c r="M729" i="2"/>
  <c r="N729" i="2"/>
  <c r="M730" i="2"/>
  <c r="N730" i="2"/>
  <c r="M731" i="2"/>
  <c r="N731" i="2"/>
  <c r="M700" i="2"/>
  <c r="N700" i="2"/>
  <c r="M716" i="2"/>
  <c r="N716" i="2"/>
  <c r="M720" i="2"/>
  <c r="N720" i="2"/>
  <c r="M721" i="2"/>
  <c r="N721" i="2"/>
  <c r="M717" i="2"/>
  <c r="N717" i="2"/>
  <c r="M718" i="2"/>
  <c r="N718" i="2"/>
  <c r="M719" i="2"/>
  <c r="N719" i="2"/>
  <c r="M722" i="2"/>
  <c r="N722" i="2"/>
  <c r="M733" i="2"/>
  <c r="N733" i="2"/>
  <c r="M743" i="2"/>
  <c r="N743" i="2"/>
  <c r="M748" i="2"/>
  <c r="N748" i="2"/>
  <c r="M746" i="2"/>
  <c r="N746" i="2"/>
  <c r="M734" i="2"/>
  <c r="N734" i="2"/>
  <c r="M737" i="2"/>
  <c r="N737" i="2"/>
  <c r="M738" i="2"/>
  <c r="N738" i="2"/>
  <c r="M761" i="2"/>
  <c r="N761" i="2"/>
  <c r="M739" i="2"/>
  <c r="N739" i="2"/>
  <c r="M779" i="2"/>
  <c r="N779" i="2"/>
  <c r="M740" i="2"/>
  <c r="N740" i="2"/>
  <c r="M725" i="2"/>
  <c r="N725" i="2"/>
  <c r="M780" i="2"/>
  <c r="N780" i="2"/>
  <c r="M701" i="2"/>
  <c r="N701" i="2"/>
  <c r="M735" i="2"/>
  <c r="N735" i="2"/>
  <c r="M726" i="2"/>
  <c r="N726" i="2"/>
  <c r="M736" i="2"/>
  <c r="N736" i="2"/>
  <c r="M770" i="2"/>
  <c r="N770" i="2"/>
  <c r="M715" i="2"/>
  <c r="N715" i="2"/>
  <c r="M771" i="2"/>
  <c r="N771" i="2"/>
  <c r="M772" i="2"/>
  <c r="N772" i="2"/>
  <c r="M705" i="2"/>
  <c r="N705" i="2"/>
  <c r="M749" i="2"/>
  <c r="N749" i="2"/>
  <c r="M750" i="2"/>
  <c r="N750" i="2"/>
  <c r="M751" i="2"/>
  <c r="N751" i="2"/>
  <c r="M784" i="2"/>
  <c r="N784" i="2"/>
  <c r="M762" i="2"/>
  <c r="N762" i="2"/>
  <c r="M706" i="2"/>
  <c r="N706" i="2"/>
  <c r="M710" i="2"/>
  <c r="N710" i="2"/>
  <c r="M798" i="2"/>
  <c r="N798" i="2"/>
  <c r="M789" i="2"/>
  <c r="N789" i="2"/>
  <c r="M799" i="2"/>
  <c r="N799" i="2"/>
  <c r="M868" i="2"/>
  <c r="N868" i="2"/>
  <c r="M800" i="2"/>
  <c r="N800" i="2"/>
  <c r="M864" i="2"/>
  <c r="N864" i="2"/>
  <c r="M834" i="2"/>
  <c r="N834" i="2"/>
  <c r="M844" i="2"/>
  <c r="N844" i="2"/>
  <c r="M839" i="2"/>
  <c r="N839" i="2"/>
  <c r="M855" i="2"/>
  <c r="N855" i="2"/>
  <c r="M796" i="2"/>
  <c r="N796" i="2"/>
  <c r="M795" i="2"/>
  <c r="N795" i="2"/>
  <c r="M831" i="2"/>
  <c r="N831" i="2"/>
  <c r="M869" i="2"/>
  <c r="N869" i="2"/>
  <c r="M845" i="2"/>
  <c r="N845" i="2"/>
  <c r="M870" i="2"/>
  <c r="N870" i="2"/>
  <c r="M790" i="2"/>
  <c r="N790" i="2"/>
  <c r="M840" i="2"/>
  <c r="N840" i="2"/>
  <c r="M841" i="2"/>
  <c r="N841" i="2"/>
  <c r="M785" i="2"/>
  <c r="N785" i="2"/>
  <c r="M786" i="2"/>
  <c r="N786" i="2"/>
  <c r="M791" i="2"/>
  <c r="N791" i="2"/>
  <c r="M860" i="2"/>
  <c r="N860" i="2"/>
  <c r="M846" i="2"/>
  <c r="N846" i="2"/>
  <c r="M794" i="2"/>
  <c r="N794" i="2"/>
  <c r="M850" i="2"/>
  <c r="N850" i="2"/>
  <c r="M851" i="2"/>
  <c r="N851" i="2"/>
  <c r="M852" i="2"/>
  <c r="N852" i="2"/>
  <c r="M853" i="2"/>
  <c r="N853" i="2"/>
  <c r="M854" i="2"/>
  <c r="N854" i="2"/>
  <c r="M861" i="2"/>
  <c r="N861" i="2"/>
  <c r="M862" i="2"/>
  <c r="N862" i="2"/>
  <c r="M828" i="2"/>
  <c r="N828" i="2"/>
  <c r="M863" i="2"/>
  <c r="N863" i="2"/>
  <c r="M801" i="2"/>
  <c r="N801" i="2"/>
  <c r="M842" i="2"/>
  <c r="N842" i="2"/>
  <c r="M856" i="2"/>
  <c r="N856" i="2"/>
  <c r="M865" i="2"/>
  <c r="N865" i="2"/>
  <c r="M843" i="2"/>
  <c r="N843" i="2"/>
  <c r="M810" i="2"/>
  <c r="N810" i="2"/>
  <c r="M847" i="2"/>
  <c r="N847" i="2"/>
  <c r="M829" i="2"/>
  <c r="N829" i="2"/>
  <c r="M832" i="2"/>
  <c r="N832" i="2"/>
  <c r="M811" i="2"/>
  <c r="N811" i="2"/>
  <c r="M819" i="2"/>
  <c r="N819" i="2"/>
  <c r="M814" i="2"/>
  <c r="N814" i="2"/>
  <c r="M815" i="2"/>
  <c r="N815" i="2"/>
  <c r="M816" i="2"/>
  <c r="N816" i="2"/>
  <c r="M817" i="2"/>
  <c r="N817" i="2"/>
  <c r="M818" i="2"/>
  <c r="N818" i="2"/>
  <c r="M787" i="2"/>
  <c r="N787" i="2"/>
  <c r="M803" i="2"/>
  <c r="N803" i="2"/>
  <c r="M807" i="2"/>
  <c r="N807" i="2"/>
  <c r="M808" i="2"/>
  <c r="N808" i="2"/>
  <c r="M804" i="2"/>
  <c r="N804" i="2"/>
  <c r="M805" i="2"/>
  <c r="N805" i="2"/>
  <c r="M806" i="2"/>
  <c r="N806" i="2"/>
  <c r="M809" i="2"/>
  <c r="N809" i="2"/>
  <c r="M820" i="2"/>
  <c r="N820" i="2"/>
  <c r="M830" i="2"/>
  <c r="N830" i="2"/>
  <c r="M835" i="2"/>
  <c r="N835" i="2"/>
  <c r="M833" i="2"/>
  <c r="N833" i="2"/>
  <c r="M821" i="2"/>
  <c r="N821" i="2"/>
  <c r="M824" i="2"/>
  <c r="N824" i="2"/>
  <c r="M825" i="2"/>
  <c r="N825" i="2"/>
  <c r="M848" i="2"/>
  <c r="N848" i="2"/>
  <c r="M826" i="2"/>
  <c r="N826" i="2"/>
  <c r="M866" i="2"/>
  <c r="N866" i="2"/>
  <c r="M827" i="2"/>
  <c r="N827" i="2"/>
  <c r="M812" i="2"/>
  <c r="N812" i="2"/>
  <c r="M867" i="2"/>
  <c r="N867" i="2"/>
  <c r="M788" i="2"/>
  <c r="N788" i="2"/>
  <c r="M822" i="2"/>
  <c r="N822" i="2"/>
  <c r="M813" i="2"/>
  <c r="N813" i="2"/>
  <c r="M823" i="2"/>
  <c r="N823" i="2"/>
  <c r="M857" i="2"/>
  <c r="N857" i="2"/>
  <c r="M802" i="2"/>
  <c r="N802" i="2"/>
  <c r="M858" i="2"/>
  <c r="N858" i="2"/>
  <c r="M859" i="2"/>
  <c r="N859" i="2"/>
  <c r="M792" i="2"/>
  <c r="N792" i="2"/>
  <c r="M836" i="2"/>
  <c r="N836" i="2"/>
  <c r="M837" i="2"/>
  <c r="N837" i="2"/>
  <c r="M838" i="2"/>
  <c r="N838" i="2"/>
  <c r="M871" i="2"/>
  <c r="N871" i="2"/>
  <c r="M849" i="2"/>
  <c r="N849" i="2"/>
  <c r="M793" i="2"/>
  <c r="N793" i="2"/>
  <c r="M797" i="2"/>
  <c r="N797" i="2"/>
  <c r="M885" i="2"/>
  <c r="N885" i="2"/>
  <c r="M876" i="2"/>
  <c r="N876" i="2"/>
  <c r="M886" i="2"/>
  <c r="N886" i="2"/>
  <c r="M955" i="2"/>
  <c r="N955" i="2"/>
  <c r="M887" i="2"/>
  <c r="N887" i="2"/>
  <c r="M951" i="2"/>
  <c r="N951" i="2"/>
  <c r="M921" i="2"/>
  <c r="N921" i="2"/>
  <c r="M931" i="2"/>
  <c r="N931" i="2"/>
  <c r="M926" i="2"/>
  <c r="N926" i="2"/>
  <c r="M942" i="2"/>
  <c r="N942" i="2"/>
  <c r="M883" i="2"/>
  <c r="N883" i="2"/>
  <c r="M882" i="2"/>
  <c r="N882" i="2"/>
  <c r="M918" i="2"/>
  <c r="N918" i="2"/>
  <c r="M956" i="2"/>
  <c r="N956" i="2"/>
  <c r="M932" i="2"/>
  <c r="N932" i="2"/>
  <c r="M957" i="2"/>
  <c r="N957" i="2"/>
  <c r="M877" i="2"/>
  <c r="N877" i="2"/>
  <c r="M927" i="2"/>
  <c r="N927" i="2"/>
  <c r="M928" i="2"/>
  <c r="N928" i="2"/>
  <c r="M872" i="2"/>
  <c r="N872" i="2"/>
  <c r="M873" i="2"/>
  <c r="N873" i="2"/>
  <c r="M878" i="2"/>
  <c r="N878" i="2"/>
  <c r="M947" i="2"/>
  <c r="N947" i="2"/>
  <c r="M933" i="2"/>
  <c r="N933" i="2"/>
  <c r="M881" i="2"/>
  <c r="N881" i="2"/>
  <c r="M937" i="2"/>
  <c r="N937" i="2"/>
  <c r="M938" i="2"/>
  <c r="N938" i="2"/>
  <c r="M939" i="2"/>
  <c r="N939" i="2"/>
  <c r="M940" i="2"/>
  <c r="N940" i="2"/>
  <c r="M941" i="2"/>
  <c r="N941" i="2"/>
  <c r="M948" i="2"/>
  <c r="N948" i="2"/>
  <c r="M949" i="2"/>
  <c r="N949" i="2"/>
  <c r="M915" i="2"/>
  <c r="N915" i="2"/>
  <c r="M950" i="2"/>
  <c r="N950" i="2"/>
  <c r="M888" i="2"/>
  <c r="N888" i="2"/>
  <c r="M929" i="2"/>
  <c r="N929" i="2"/>
  <c r="M943" i="2"/>
  <c r="N943" i="2"/>
  <c r="M952" i="2"/>
  <c r="N952" i="2"/>
  <c r="M930" i="2"/>
  <c r="N930" i="2"/>
  <c r="M897" i="2"/>
  <c r="N897" i="2"/>
  <c r="M934" i="2"/>
  <c r="N934" i="2"/>
  <c r="M916" i="2"/>
  <c r="N916" i="2"/>
  <c r="M919" i="2"/>
  <c r="N919" i="2"/>
  <c r="M898" i="2"/>
  <c r="N898" i="2"/>
  <c r="M906" i="2"/>
  <c r="N906" i="2"/>
  <c r="M901" i="2"/>
  <c r="N901" i="2"/>
  <c r="M902" i="2"/>
  <c r="N902" i="2"/>
  <c r="M903" i="2"/>
  <c r="N903" i="2"/>
  <c r="M904" i="2"/>
  <c r="N904" i="2"/>
  <c r="M905" i="2"/>
  <c r="N905" i="2"/>
  <c r="M874" i="2"/>
  <c r="N874" i="2"/>
  <c r="M890" i="2"/>
  <c r="N890" i="2"/>
  <c r="M894" i="2"/>
  <c r="N894" i="2"/>
  <c r="M895" i="2"/>
  <c r="N895" i="2"/>
  <c r="M891" i="2"/>
  <c r="N891" i="2"/>
  <c r="M892" i="2"/>
  <c r="N892" i="2"/>
  <c r="M893" i="2"/>
  <c r="N893" i="2"/>
  <c r="M896" i="2"/>
  <c r="N896" i="2"/>
  <c r="M907" i="2"/>
  <c r="N907" i="2"/>
  <c r="M917" i="2"/>
  <c r="N917" i="2"/>
  <c r="M922" i="2"/>
  <c r="N922" i="2"/>
  <c r="M920" i="2"/>
  <c r="N920" i="2"/>
  <c r="M908" i="2"/>
  <c r="N908" i="2"/>
  <c r="M911" i="2"/>
  <c r="N911" i="2"/>
  <c r="M912" i="2"/>
  <c r="N912" i="2"/>
  <c r="M935" i="2"/>
  <c r="N935" i="2"/>
  <c r="M913" i="2"/>
  <c r="N913" i="2"/>
  <c r="M953" i="2"/>
  <c r="N953" i="2"/>
  <c r="M914" i="2"/>
  <c r="N914" i="2"/>
  <c r="M899" i="2"/>
  <c r="N899" i="2"/>
  <c r="M954" i="2"/>
  <c r="N954" i="2"/>
  <c r="M875" i="2"/>
  <c r="N875" i="2"/>
  <c r="M909" i="2"/>
  <c r="N909" i="2"/>
  <c r="M900" i="2"/>
  <c r="N900" i="2"/>
  <c r="M910" i="2"/>
  <c r="N910" i="2"/>
  <c r="M944" i="2"/>
  <c r="N944" i="2"/>
  <c r="M889" i="2"/>
  <c r="N889" i="2"/>
  <c r="M945" i="2"/>
  <c r="N945" i="2"/>
  <c r="M946" i="2"/>
  <c r="N946" i="2"/>
  <c r="M879" i="2"/>
  <c r="N879" i="2"/>
  <c r="M923" i="2"/>
  <c r="N923" i="2"/>
  <c r="M924" i="2"/>
  <c r="N924" i="2"/>
  <c r="M925" i="2"/>
  <c r="N925" i="2"/>
  <c r="M958" i="2"/>
  <c r="N958" i="2"/>
  <c r="M936" i="2"/>
  <c r="N936" i="2"/>
  <c r="M880" i="2"/>
  <c r="N880" i="2"/>
  <c r="M884" i="2"/>
  <c r="N884" i="2"/>
  <c r="M972" i="2"/>
  <c r="N972" i="2"/>
  <c r="M963" i="2"/>
  <c r="N963" i="2"/>
  <c r="M973" i="2"/>
  <c r="N973" i="2"/>
  <c r="M1042" i="2"/>
  <c r="N1042" i="2"/>
  <c r="M974" i="2"/>
  <c r="N974" i="2"/>
  <c r="M1038" i="2"/>
  <c r="N1038" i="2"/>
  <c r="M1008" i="2"/>
  <c r="N1008" i="2"/>
  <c r="M1018" i="2"/>
  <c r="N1018" i="2"/>
  <c r="M1013" i="2"/>
  <c r="N1013" i="2"/>
  <c r="M1029" i="2"/>
  <c r="N1029" i="2"/>
  <c r="M970" i="2"/>
  <c r="N970" i="2"/>
  <c r="M969" i="2"/>
  <c r="N969" i="2"/>
  <c r="M1005" i="2"/>
  <c r="N1005" i="2"/>
  <c r="M1043" i="2"/>
  <c r="N1043" i="2"/>
  <c r="M1019" i="2"/>
  <c r="N1019" i="2"/>
  <c r="M1044" i="2"/>
  <c r="N1044" i="2"/>
  <c r="M964" i="2"/>
  <c r="N964" i="2"/>
  <c r="M1014" i="2"/>
  <c r="N1014" i="2"/>
  <c r="M1015" i="2"/>
  <c r="N1015" i="2"/>
  <c r="M959" i="2"/>
  <c r="N959" i="2"/>
  <c r="M960" i="2"/>
  <c r="N960" i="2"/>
  <c r="M965" i="2"/>
  <c r="N965" i="2"/>
  <c r="M1034" i="2"/>
  <c r="N1034" i="2"/>
  <c r="M1020" i="2"/>
  <c r="N1020" i="2"/>
  <c r="M968" i="2"/>
  <c r="N968" i="2"/>
  <c r="M1024" i="2"/>
  <c r="N1024" i="2"/>
  <c r="M1025" i="2"/>
  <c r="N1025" i="2"/>
  <c r="M1026" i="2"/>
  <c r="N1026" i="2"/>
  <c r="M1027" i="2"/>
  <c r="N1027" i="2"/>
  <c r="M1028" i="2"/>
  <c r="N1028" i="2"/>
  <c r="M1035" i="2"/>
  <c r="N1035" i="2"/>
  <c r="M1036" i="2"/>
  <c r="N1036" i="2"/>
  <c r="M1002" i="2"/>
  <c r="N1002" i="2"/>
  <c r="M1037" i="2"/>
  <c r="N1037" i="2"/>
  <c r="M975" i="2"/>
  <c r="N975" i="2"/>
  <c r="M1016" i="2"/>
  <c r="N1016" i="2"/>
  <c r="M1030" i="2"/>
  <c r="N1030" i="2"/>
  <c r="M1039" i="2"/>
  <c r="N1039" i="2"/>
  <c r="M1017" i="2"/>
  <c r="N1017" i="2"/>
  <c r="M984" i="2"/>
  <c r="N984" i="2"/>
  <c r="M1021" i="2"/>
  <c r="N1021" i="2"/>
  <c r="M1003" i="2"/>
  <c r="N1003" i="2"/>
  <c r="M1006" i="2"/>
  <c r="N1006" i="2"/>
  <c r="M985" i="2"/>
  <c r="N985" i="2"/>
  <c r="M993" i="2"/>
  <c r="N993" i="2"/>
  <c r="M988" i="2"/>
  <c r="N988" i="2"/>
  <c r="M989" i="2"/>
  <c r="N989" i="2"/>
  <c r="M990" i="2"/>
  <c r="N990" i="2"/>
  <c r="M991" i="2"/>
  <c r="N991" i="2"/>
  <c r="M992" i="2"/>
  <c r="N992" i="2"/>
  <c r="M961" i="2"/>
  <c r="N961" i="2"/>
  <c r="M977" i="2"/>
  <c r="N977" i="2"/>
  <c r="M981" i="2"/>
  <c r="N981" i="2"/>
  <c r="M982" i="2"/>
  <c r="N982" i="2"/>
  <c r="M978" i="2"/>
  <c r="N978" i="2"/>
  <c r="M979" i="2"/>
  <c r="N979" i="2"/>
  <c r="M980" i="2"/>
  <c r="N980" i="2"/>
  <c r="M983" i="2"/>
  <c r="N983" i="2"/>
  <c r="M994" i="2"/>
  <c r="N994" i="2"/>
  <c r="M1004" i="2"/>
  <c r="N1004" i="2"/>
  <c r="M1009" i="2"/>
  <c r="N1009" i="2"/>
  <c r="M1007" i="2"/>
  <c r="N1007" i="2"/>
  <c r="M995" i="2"/>
  <c r="N995" i="2"/>
  <c r="M998" i="2"/>
  <c r="N998" i="2"/>
  <c r="M999" i="2"/>
  <c r="N999" i="2"/>
  <c r="M1022" i="2"/>
  <c r="N1022" i="2"/>
  <c r="M1000" i="2"/>
  <c r="N1000" i="2"/>
  <c r="M1040" i="2"/>
  <c r="N1040" i="2"/>
  <c r="M1001" i="2"/>
  <c r="N1001" i="2"/>
  <c r="M986" i="2"/>
  <c r="N986" i="2"/>
  <c r="M1041" i="2"/>
  <c r="N1041" i="2"/>
  <c r="M962" i="2"/>
  <c r="N962" i="2"/>
  <c r="M996" i="2"/>
  <c r="N996" i="2"/>
  <c r="M987" i="2"/>
  <c r="N987" i="2"/>
  <c r="M997" i="2"/>
  <c r="N997" i="2"/>
  <c r="M1031" i="2"/>
  <c r="N1031" i="2"/>
  <c r="M976" i="2"/>
  <c r="N976" i="2"/>
  <c r="M1032" i="2"/>
  <c r="N1032" i="2"/>
  <c r="M1033" i="2"/>
  <c r="N1033" i="2"/>
  <c r="M966" i="2"/>
  <c r="N966" i="2"/>
  <c r="M1010" i="2"/>
  <c r="N1010" i="2"/>
  <c r="M1011" i="2"/>
  <c r="N1011" i="2"/>
  <c r="M1012" i="2"/>
  <c r="N1012" i="2"/>
  <c r="M1045" i="2"/>
  <c r="N1045" i="2"/>
  <c r="M1023" i="2"/>
  <c r="N1023" i="2"/>
  <c r="M967" i="2"/>
  <c r="N967" i="2"/>
  <c r="M971" i="2"/>
  <c r="N971" i="2"/>
  <c r="M1059" i="2"/>
  <c r="N1059" i="2"/>
  <c r="M1050" i="2"/>
  <c r="N1050" i="2"/>
  <c r="M1060" i="2"/>
  <c r="N1060" i="2"/>
  <c r="M1129" i="2"/>
  <c r="N1129" i="2"/>
  <c r="M1061" i="2"/>
  <c r="N1061" i="2"/>
  <c r="M1125" i="2"/>
  <c r="N1125" i="2"/>
  <c r="M1095" i="2"/>
  <c r="N1095" i="2"/>
  <c r="M1105" i="2"/>
  <c r="N1105" i="2"/>
  <c r="M1100" i="2"/>
  <c r="N1100" i="2"/>
  <c r="M1116" i="2"/>
  <c r="N1116" i="2"/>
  <c r="M1057" i="2"/>
  <c r="N1057" i="2"/>
  <c r="M1056" i="2"/>
  <c r="N1056" i="2"/>
  <c r="M1092" i="2"/>
  <c r="N1092" i="2"/>
  <c r="M1130" i="2"/>
  <c r="N1130" i="2"/>
  <c r="M1106" i="2"/>
  <c r="N1106" i="2"/>
  <c r="M1131" i="2"/>
  <c r="N1131" i="2"/>
  <c r="M1051" i="2"/>
  <c r="N1051" i="2"/>
  <c r="M1101" i="2"/>
  <c r="N1101" i="2"/>
  <c r="M1102" i="2"/>
  <c r="N1102" i="2"/>
  <c r="M1046" i="2"/>
  <c r="N1046" i="2"/>
  <c r="M1047" i="2"/>
  <c r="N1047" i="2"/>
  <c r="M1052" i="2"/>
  <c r="N1052" i="2"/>
  <c r="M1121" i="2"/>
  <c r="N1121" i="2"/>
  <c r="M1107" i="2"/>
  <c r="N1107" i="2"/>
  <c r="M1055" i="2"/>
  <c r="N1055" i="2"/>
  <c r="M1111" i="2"/>
  <c r="N1111" i="2"/>
  <c r="M1112" i="2"/>
  <c r="N1112" i="2"/>
  <c r="M1113" i="2"/>
  <c r="N1113" i="2"/>
  <c r="M1114" i="2"/>
  <c r="N1114" i="2"/>
  <c r="M1115" i="2"/>
  <c r="N1115" i="2"/>
  <c r="M1122" i="2"/>
  <c r="N1122" i="2"/>
  <c r="M1123" i="2"/>
  <c r="N1123" i="2"/>
  <c r="M1089" i="2"/>
  <c r="N1089" i="2"/>
  <c r="M1124" i="2"/>
  <c r="N1124" i="2"/>
  <c r="M1062" i="2"/>
  <c r="N1062" i="2"/>
  <c r="M1103" i="2"/>
  <c r="N1103" i="2"/>
  <c r="M1117" i="2"/>
  <c r="N1117" i="2"/>
  <c r="M1126" i="2"/>
  <c r="N1126" i="2"/>
  <c r="M1104" i="2"/>
  <c r="N1104" i="2"/>
  <c r="M1071" i="2"/>
  <c r="N1071" i="2"/>
  <c r="M1108" i="2"/>
  <c r="N1108" i="2"/>
  <c r="M1090" i="2"/>
  <c r="N1090" i="2"/>
  <c r="M1093" i="2"/>
  <c r="N1093" i="2"/>
  <c r="M1072" i="2"/>
  <c r="N1072" i="2"/>
  <c r="M1080" i="2"/>
  <c r="N1080" i="2"/>
  <c r="M1075" i="2"/>
  <c r="N1075" i="2"/>
  <c r="M1076" i="2"/>
  <c r="N1076" i="2"/>
  <c r="M1077" i="2"/>
  <c r="N1077" i="2"/>
  <c r="M1078" i="2"/>
  <c r="N1078" i="2"/>
  <c r="M1079" i="2"/>
  <c r="N1079" i="2"/>
  <c r="M1048" i="2"/>
  <c r="N1048" i="2"/>
  <c r="M1064" i="2"/>
  <c r="N1064" i="2"/>
  <c r="M1068" i="2"/>
  <c r="N1068" i="2"/>
  <c r="M1069" i="2"/>
  <c r="N1069" i="2"/>
  <c r="M1065" i="2"/>
  <c r="N1065" i="2"/>
  <c r="M1066" i="2"/>
  <c r="N1066" i="2"/>
  <c r="M1067" i="2"/>
  <c r="N1067" i="2"/>
  <c r="M1070" i="2"/>
  <c r="N1070" i="2"/>
  <c r="M1081" i="2"/>
  <c r="N1081" i="2"/>
  <c r="M1091" i="2"/>
  <c r="N1091" i="2"/>
  <c r="M1096" i="2"/>
  <c r="N1096" i="2"/>
  <c r="M1094" i="2"/>
  <c r="N1094" i="2"/>
  <c r="M1082" i="2"/>
  <c r="N1082" i="2"/>
  <c r="M1085" i="2"/>
  <c r="N1085" i="2"/>
  <c r="M1086" i="2"/>
  <c r="N1086" i="2"/>
  <c r="M1109" i="2"/>
  <c r="N1109" i="2"/>
  <c r="M1087" i="2"/>
  <c r="N1087" i="2"/>
  <c r="M1127" i="2"/>
  <c r="N1127" i="2"/>
  <c r="M1088" i="2"/>
  <c r="N1088" i="2"/>
  <c r="M1073" i="2"/>
  <c r="N1073" i="2"/>
  <c r="M1128" i="2"/>
  <c r="N1128" i="2"/>
  <c r="M1049" i="2"/>
  <c r="N1049" i="2"/>
  <c r="M1083" i="2"/>
  <c r="N1083" i="2"/>
  <c r="M1074" i="2"/>
  <c r="N1074" i="2"/>
  <c r="M1084" i="2"/>
  <c r="N1084" i="2"/>
  <c r="M1118" i="2"/>
  <c r="N1118" i="2"/>
  <c r="M1063" i="2"/>
  <c r="N1063" i="2"/>
  <c r="M1119" i="2"/>
  <c r="N1119" i="2"/>
  <c r="M1120" i="2"/>
  <c r="N1120" i="2"/>
  <c r="M1053" i="2"/>
  <c r="N1053" i="2"/>
  <c r="M1097" i="2"/>
  <c r="N1097" i="2"/>
  <c r="M1098" i="2"/>
  <c r="N1098" i="2"/>
  <c r="M1099" i="2"/>
  <c r="N1099" i="2"/>
  <c r="M1132" i="2"/>
  <c r="N1132" i="2"/>
  <c r="M1110" i="2"/>
  <c r="N1110" i="2"/>
  <c r="M1054" i="2"/>
  <c r="N1054" i="2"/>
  <c r="M1058" i="2"/>
  <c r="N1058" i="2"/>
  <c r="M1146" i="2"/>
  <c r="N1146" i="2"/>
  <c r="M1137" i="2"/>
  <c r="N1137" i="2"/>
  <c r="M1147" i="2"/>
  <c r="N1147" i="2"/>
  <c r="M1216" i="2"/>
  <c r="N1216" i="2"/>
  <c r="M1148" i="2"/>
  <c r="N1148" i="2"/>
  <c r="M1212" i="2"/>
  <c r="N1212" i="2"/>
  <c r="M1182" i="2"/>
  <c r="N1182" i="2"/>
  <c r="M1192" i="2"/>
  <c r="N1192" i="2"/>
  <c r="M1187" i="2"/>
  <c r="N1187" i="2"/>
  <c r="M1203" i="2"/>
  <c r="N1203" i="2"/>
  <c r="M1144" i="2"/>
  <c r="N1144" i="2"/>
  <c r="M1143" i="2"/>
  <c r="N1143" i="2"/>
  <c r="M1179" i="2"/>
  <c r="N1179" i="2"/>
  <c r="M1217" i="2"/>
  <c r="N1217" i="2"/>
  <c r="M1193" i="2"/>
  <c r="N1193" i="2"/>
  <c r="M1218" i="2"/>
  <c r="N1218" i="2"/>
  <c r="M1138" i="2"/>
  <c r="N1138" i="2"/>
  <c r="M1188" i="2"/>
  <c r="N1188" i="2"/>
  <c r="M1189" i="2"/>
  <c r="N1189" i="2"/>
  <c r="M1133" i="2"/>
  <c r="N1133" i="2"/>
  <c r="M1134" i="2"/>
  <c r="N1134" i="2"/>
  <c r="M1139" i="2"/>
  <c r="N1139" i="2"/>
  <c r="M1208" i="2"/>
  <c r="N1208" i="2"/>
  <c r="M1194" i="2"/>
  <c r="N1194" i="2"/>
  <c r="M1142" i="2"/>
  <c r="N1142" i="2"/>
  <c r="M1198" i="2"/>
  <c r="N1198" i="2"/>
  <c r="M1199" i="2"/>
  <c r="N1199" i="2"/>
  <c r="M1200" i="2"/>
  <c r="N1200" i="2"/>
  <c r="M1201" i="2"/>
  <c r="N1201" i="2"/>
  <c r="M1202" i="2"/>
  <c r="N1202" i="2"/>
  <c r="M1209" i="2"/>
  <c r="N1209" i="2"/>
  <c r="M1210" i="2"/>
  <c r="N1210" i="2"/>
  <c r="M1176" i="2"/>
  <c r="N1176" i="2"/>
  <c r="M1211" i="2"/>
  <c r="N1211" i="2"/>
  <c r="M1149" i="2"/>
  <c r="N1149" i="2"/>
  <c r="M1190" i="2"/>
  <c r="N1190" i="2"/>
  <c r="M1204" i="2"/>
  <c r="N1204" i="2"/>
  <c r="M1213" i="2"/>
  <c r="N1213" i="2"/>
  <c r="M1191" i="2"/>
  <c r="N1191" i="2"/>
  <c r="M1158" i="2"/>
  <c r="N1158" i="2"/>
  <c r="M1195" i="2"/>
  <c r="N1195" i="2"/>
  <c r="M1177" i="2"/>
  <c r="N1177" i="2"/>
  <c r="M1180" i="2"/>
  <c r="N1180" i="2"/>
  <c r="M1159" i="2"/>
  <c r="N1159" i="2"/>
  <c r="M1167" i="2"/>
  <c r="N1167" i="2"/>
  <c r="M1162" i="2"/>
  <c r="N1162" i="2"/>
  <c r="M1163" i="2"/>
  <c r="N1163" i="2"/>
  <c r="M1164" i="2"/>
  <c r="N1164" i="2"/>
  <c r="M1165" i="2"/>
  <c r="N1165" i="2"/>
  <c r="M1166" i="2"/>
  <c r="N1166" i="2"/>
  <c r="M1135" i="2"/>
  <c r="N1135" i="2"/>
  <c r="M1151" i="2"/>
  <c r="N1151" i="2"/>
  <c r="M1155" i="2"/>
  <c r="N1155" i="2"/>
  <c r="M1156" i="2"/>
  <c r="N1156" i="2"/>
  <c r="M1152" i="2"/>
  <c r="N1152" i="2"/>
  <c r="M1153" i="2"/>
  <c r="N1153" i="2"/>
  <c r="M1154" i="2"/>
  <c r="N1154" i="2"/>
  <c r="M1157" i="2"/>
  <c r="N1157" i="2"/>
  <c r="M1168" i="2"/>
  <c r="N1168" i="2"/>
  <c r="M1178" i="2"/>
  <c r="N1178" i="2"/>
  <c r="M1183" i="2"/>
  <c r="N1183" i="2"/>
  <c r="M1181" i="2"/>
  <c r="N1181" i="2"/>
  <c r="M1169" i="2"/>
  <c r="N1169" i="2"/>
  <c r="M1172" i="2"/>
  <c r="N1172" i="2"/>
  <c r="M1173" i="2"/>
  <c r="N1173" i="2"/>
  <c r="M1196" i="2"/>
  <c r="N1196" i="2"/>
  <c r="M1174" i="2"/>
  <c r="N1174" i="2"/>
  <c r="M1214" i="2"/>
  <c r="N1214" i="2"/>
  <c r="M1175" i="2"/>
  <c r="N1175" i="2"/>
  <c r="M1160" i="2"/>
  <c r="N1160" i="2"/>
  <c r="M1215" i="2"/>
  <c r="N1215" i="2"/>
  <c r="M1136" i="2"/>
  <c r="N1136" i="2"/>
  <c r="M1170" i="2"/>
  <c r="N1170" i="2"/>
  <c r="M1161" i="2"/>
  <c r="N1161" i="2"/>
  <c r="M1171" i="2"/>
  <c r="N1171" i="2"/>
  <c r="M1205" i="2"/>
  <c r="N1205" i="2"/>
  <c r="M1150" i="2"/>
  <c r="N1150" i="2"/>
  <c r="M1206" i="2"/>
  <c r="N1206" i="2"/>
  <c r="M1207" i="2"/>
  <c r="N1207" i="2"/>
  <c r="M1140" i="2"/>
  <c r="N1140" i="2"/>
  <c r="M1184" i="2"/>
  <c r="N1184" i="2"/>
  <c r="M1185" i="2"/>
  <c r="N1185" i="2"/>
  <c r="M1186" i="2"/>
  <c r="N1186" i="2"/>
  <c r="M1219" i="2"/>
  <c r="N1219" i="2"/>
  <c r="M1197" i="2"/>
  <c r="N1197" i="2"/>
  <c r="M1141" i="2"/>
  <c r="N1141" i="2"/>
  <c r="M1145" i="2"/>
  <c r="N1145" i="2"/>
  <c r="M1233" i="2"/>
  <c r="N1233" i="2"/>
  <c r="M1224" i="2"/>
  <c r="N1224" i="2"/>
  <c r="M1234" i="2"/>
  <c r="N1234" i="2"/>
  <c r="M1303" i="2"/>
  <c r="N1303" i="2"/>
  <c r="M1235" i="2"/>
  <c r="N1235" i="2"/>
  <c r="M1299" i="2"/>
  <c r="N1299" i="2"/>
  <c r="M1269" i="2"/>
  <c r="N1269" i="2"/>
  <c r="M1279" i="2"/>
  <c r="N1279" i="2"/>
  <c r="M1274" i="2"/>
  <c r="N1274" i="2"/>
  <c r="M1290" i="2"/>
  <c r="N1290" i="2"/>
  <c r="M1231" i="2"/>
  <c r="N1231" i="2"/>
  <c r="M1230" i="2"/>
  <c r="N1230" i="2"/>
  <c r="M1266" i="2"/>
  <c r="N1266" i="2"/>
  <c r="M1304" i="2"/>
  <c r="N1304" i="2"/>
  <c r="M1280" i="2"/>
  <c r="N1280" i="2"/>
  <c r="M1305" i="2"/>
  <c r="N1305" i="2"/>
  <c r="M1225" i="2"/>
  <c r="N1225" i="2"/>
  <c r="M1275" i="2"/>
  <c r="N1275" i="2"/>
  <c r="M1276" i="2"/>
  <c r="N1276" i="2"/>
  <c r="M1220" i="2"/>
  <c r="N1220" i="2"/>
  <c r="M1221" i="2"/>
  <c r="N1221" i="2"/>
  <c r="M1226" i="2"/>
  <c r="N1226" i="2"/>
  <c r="M1295" i="2"/>
  <c r="N1295" i="2"/>
  <c r="M1281" i="2"/>
  <c r="N1281" i="2"/>
  <c r="M1229" i="2"/>
  <c r="N1229" i="2"/>
  <c r="M1285" i="2"/>
  <c r="N1285" i="2"/>
  <c r="M1286" i="2"/>
  <c r="N1286" i="2"/>
  <c r="M1287" i="2"/>
  <c r="N1287" i="2"/>
  <c r="M1288" i="2"/>
  <c r="N1288" i="2"/>
  <c r="M1289" i="2"/>
  <c r="N1289" i="2"/>
  <c r="M1296" i="2"/>
  <c r="N1296" i="2"/>
  <c r="M1297" i="2"/>
  <c r="N1297" i="2"/>
  <c r="M1263" i="2"/>
  <c r="N1263" i="2"/>
  <c r="M1298" i="2"/>
  <c r="N1298" i="2"/>
  <c r="M1236" i="2"/>
  <c r="N1236" i="2"/>
  <c r="M1277" i="2"/>
  <c r="N1277" i="2"/>
  <c r="M1291" i="2"/>
  <c r="N1291" i="2"/>
  <c r="M1300" i="2"/>
  <c r="N1300" i="2"/>
  <c r="M1278" i="2"/>
  <c r="N1278" i="2"/>
  <c r="M1245" i="2"/>
  <c r="N1245" i="2"/>
  <c r="M1282" i="2"/>
  <c r="N1282" i="2"/>
  <c r="M1264" i="2"/>
  <c r="N1264" i="2"/>
  <c r="M1267" i="2"/>
  <c r="N1267" i="2"/>
  <c r="M1246" i="2"/>
  <c r="N1246" i="2"/>
  <c r="M1254" i="2"/>
  <c r="N1254" i="2"/>
  <c r="M1249" i="2"/>
  <c r="N1249" i="2"/>
  <c r="M1250" i="2"/>
  <c r="N1250" i="2"/>
  <c r="M1251" i="2"/>
  <c r="N1251" i="2"/>
  <c r="M1252" i="2"/>
  <c r="N1252" i="2"/>
  <c r="M1253" i="2"/>
  <c r="N1253" i="2"/>
  <c r="M1222" i="2"/>
  <c r="N1222" i="2"/>
  <c r="M1238" i="2"/>
  <c r="N1238" i="2"/>
  <c r="M1242" i="2"/>
  <c r="N1242" i="2"/>
  <c r="M1243" i="2"/>
  <c r="N1243" i="2"/>
  <c r="M1239" i="2"/>
  <c r="N1239" i="2"/>
  <c r="M1240" i="2"/>
  <c r="N1240" i="2"/>
  <c r="M1241" i="2"/>
  <c r="N1241" i="2"/>
  <c r="M1244" i="2"/>
  <c r="N1244" i="2"/>
  <c r="M1255" i="2"/>
  <c r="N1255" i="2"/>
  <c r="M1265" i="2"/>
  <c r="N1265" i="2"/>
  <c r="M1270" i="2"/>
  <c r="N1270" i="2"/>
  <c r="M1268" i="2"/>
  <c r="N1268" i="2"/>
  <c r="M1256" i="2"/>
  <c r="N1256" i="2"/>
  <c r="M1259" i="2"/>
  <c r="N1259" i="2"/>
  <c r="M1260" i="2"/>
  <c r="N1260" i="2"/>
  <c r="M1283" i="2"/>
  <c r="N1283" i="2"/>
  <c r="M1261" i="2"/>
  <c r="N1261" i="2"/>
  <c r="M1301" i="2"/>
  <c r="N1301" i="2"/>
  <c r="M1262" i="2"/>
  <c r="N1262" i="2"/>
  <c r="M1247" i="2"/>
  <c r="N1247" i="2"/>
  <c r="M1302" i="2"/>
  <c r="N1302" i="2"/>
  <c r="M1223" i="2"/>
  <c r="N1223" i="2"/>
  <c r="M1257" i="2"/>
  <c r="N1257" i="2"/>
  <c r="M1248" i="2"/>
  <c r="N1248" i="2"/>
  <c r="M1258" i="2"/>
  <c r="N1258" i="2"/>
  <c r="M1292" i="2"/>
  <c r="N1292" i="2"/>
  <c r="M1237" i="2"/>
  <c r="N1237" i="2"/>
  <c r="M1293" i="2"/>
  <c r="N1293" i="2"/>
  <c r="M1294" i="2"/>
  <c r="N1294" i="2"/>
  <c r="M1227" i="2"/>
  <c r="N1227" i="2"/>
  <c r="M1271" i="2"/>
  <c r="N1271" i="2"/>
  <c r="M1272" i="2"/>
  <c r="N1272" i="2"/>
  <c r="M1273" i="2"/>
  <c r="N1273" i="2"/>
  <c r="M1306" i="2"/>
  <c r="N1306" i="2"/>
  <c r="M1284" i="2"/>
  <c r="N1284" i="2"/>
  <c r="M1228" i="2"/>
  <c r="N1228" i="2"/>
  <c r="M1232" i="2"/>
  <c r="N1232" i="2"/>
  <c r="M1320" i="2"/>
  <c r="N1320" i="2"/>
  <c r="M1311" i="2"/>
  <c r="N1311" i="2"/>
  <c r="M1321" i="2"/>
  <c r="N1321" i="2"/>
  <c r="M1390" i="2"/>
  <c r="N1390" i="2"/>
  <c r="M1322" i="2"/>
  <c r="N1322" i="2"/>
  <c r="M1386" i="2"/>
  <c r="N1386" i="2"/>
  <c r="M1356" i="2"/>
  <c r="N1356" i="2"/>
  <c r="M1366" i="2"/>
  <c r="N1366" i="2"/>
  <c r="M1361" i="2"/>
  <c r="N1361" i="2"/>
  <c r="M1377" i="2"/>
  <c r="N1377" i="2"/>
  <c r="M1318" i="2"/>
  <c r="N1318" i="2"/>
  <c r="M1317" i="2"/>
  <c r="N1317" i="2"/>
  <c r="M1353" i="2"/>
  <c r="N1353" i="2"/>
  <c r="M1391" i="2"/>
  <c r="N1391" i="2"/>
  <c r="M1367" i="2"/>
  <c r="N1367" i="2"/>
  <c r="M1392" i="2"/>
  <c r="N1392" i="2"/>
  <c r="M1312" i="2"/>
  <c r="N1312" i="2"/>
  <c r="M1362" i="2"/>
  <c r="N1362" i="2"/>
  <c r="M1363" i="2"/>
  <c r="N1363" i="2"/>
  <c r="M1307" i="2"/>
  <c r="N1307" i="2"/>
  <c r="M1308" i="2"/>
  <c r="N1308" i="2"/>
  <c r="M1313" i="2"/>
  <c r="N1313" i="2"/>
  <c r="M1382" i="2"/>
  <c r="N1382" i="2"/>
  <c r="M1368" i="2"/>
  <c r="N1368" i="2"/>
  <c r="M1316" i="2"/>
  <c r="N1316" i="2"/>
  <c r="M1372" i="2"/>
  <c r="N1372" i="2"/>
  <c r="M1373" i="2"/>
  <c r="N1373" i="2"/>
  <c r="M1374" i="2"/>
  <c r="N1374" i="2"/>
  <c r="M1375" i="2"/>
  <c r="N1375" i="2"/>
  <c r="M1376" i="2"/>
  <c r="N1376" i="2"/>
  <c r="M1383" i="2"/>
  <c r="N1383" i="2"/>
  <c r="M1384" i="2"/>
  <c r="N1384" i="2"/>
  <c r="M1350" i="2"/>
  <c r="N1350" i="2"/>
  <c r="M1385" i="2"/>
  <c r="N1385" i="2"/>
  <c r="M1323" i="2"/>
  <c r="N1323" i="2"/>
  <c r="M1364" i="2"/>
  <c r="N1364" i="2"/>
  <c r="M1378" i="2"/>
  <c r="N1378" i="2"/>
  <c r="M1387" i="2"/>
  <c r="N1387" i="2"/>
  <c r="M1365" i="2"/>
  <c r="N1365" i="2"/>
  <c r="M1332" i="2"/>
  <c r="N1332" i="2"/>
  <c r="M1369" i="2"/>
  <c r="N1369" i="2"/>
  <c r="M1351" i="2"/>
  <c r="N1351" i="2"/>
  <c r="M1354" i="2"/>
  <c r="N1354" i="2"/>
  <c r="M1333" i="2"/>
  <c r="N1333" i="2"/>
  <c r="M1341" i="2"/>
  <c r="N1341" i="2"/>
  <c r="M1336" i="2"/>
  <c r="N1336" i="2"/>
  <c r="M1337" i="2"/>
  <c r="N1337" i="2"/>
  <c r="M1338" i="2"/>
  <c r="N1338" i="2"/>
  <c r="M1339" i="2"/>
  <c r="N1339" i="2"/>
  <c r="M1340" i="2"/>
  <c r="N1340" i="2"/>
  <c r="M1309" i="2"/>
  <c r="N1309" i="2"/>
  <c r="M1325" i="2"/>
  <c r="N1325" i="2"/>
  <c r="M1329" i="2"/>
  <c r="N1329" i="2"/>
  <c r="M1330" i="2"/>
  <c r="N1330" i="2"/>
  <c r="M1326" i="2"/>
  <c r="N1326" i="2"/>
  <c r="M1327" i="2"/>
  <c r="N1327" i="2"/>
  <c r="M1328" i="2"/>
  <c r="N1328" i="2"/>
  <c r="M1331" i="2"/>
  <c r="N1331" i="2"/>
  <c r="M1342" i="2"/>
  <c r="N1342" i="2"/>
  <c r="M1352" i="2"/>
  <c r="N1352" i="2"/>
  <c r="M1357" i="2"/>
  <c r="N1357" i="2"/>
  <c r="M1355" i="2"/>
  <c r="N1355" i="2"/>
  <c r="M1343" i="2"/>
  <c r="N1343" i="2"/>
  <c r="M1346" i="2"/>
  <c r="N1346" i="2"/>
  <c r="M1347" i="2"/>
  <c r="N1347" i="2"/>
  <c r="M1370" i="2"/>
  <c r="N1370" i="2"/>
  <c r="M1348" i="2"/>
  <c r="N1348" i="2"/>
  <c r="M1388" i="2"/>
  <c r="N1388" i="2"/>
  <c r="M1349" i="2"/>
  <c r="N1349" i="2"/>
  <c r="M1334" i="2"/>
  <c r="N1334" i="2"/>
  <c r="M1389" i="2"/>
  <c r="N1389" i="2"/>
  <c r="M1310" i="2"/>
  <c r="N1310" i="2"/>
  <c r="M1344" i="2"/>
  <c r="N1344" i="2"/>
  <c r="M1335" i="2"/>
  <c r="N1335" i="2"/>
  <c r="M1345" i="2"/>
  <c r="N1345" i="2"/>
  <c r="M1379" i="2"/>
  <c r="N1379" i="2"/>
  <c r="M1324" i="2"/>
  <c r="N1324" i="2"/>
  <c r="M1380" i="2"/>
  <c r="N1380" i="2"/>
  <c r="M1381" i="2"/>
  <c r="N1381" i="2"/>
  <c r="M1314" i="2"/>
  <c r="N1314" i="2"/>
  <c r="M1358" i="2"/>
  <c r="N1358" i="2"/>
  <c r="M1359" i="2"/>
  <c r="N1359" i="2"/>
  <c r="M1360" i="2"/>
  <c r="N1360" i="2"/>
  <c r="M1393" i="2"/>
  <c r="N1393" i="2"/>
  <c r="M1371" i="2"/>
  <c r="N1371" i="2"/>
  <c r="M1315" i="2"/>
  <c r="N1315" i="2"/>
  <c r="M1319" i="2"/>
  <c r="N1319" i="2"/>
  <c r="M1407" i="2"/>
  <c r="N1407" i="2"/>
  <c r="M1398" i="2"/>
  <c r="N1398" i="2"/>
  <c r="M1408" i="2"/>
  <c r="N1408" i="2"/>
  <c r="M1477" i="2"/>
  <c r="N1477" i="2"/>
  <c r="M1409" i="2"/>
  <c r="N1409" i="2"/>
  <c r="M1473" i="2"/>
  <c r="N1473" i="2"/>
  <c r="M1443" i="2"/>
  <c r="N1443" i="2"/>
  <c r="M1453" i="2"/>
  <c r="N1453" i="2"/>
  <c r="M1448" i="2"/>
  <c r="N1448" i="2"/>
  <c r="M1464" i="2"/>
  <c r="N1464" i="2"/>
  <c r="M1405" i="2"/>
  <c r="N1405" i="2"/>
  <c r="M1404" i="2"/>
  <c r="N1404" i="2"/>
  <c r="M1440" i="2"/>
  <c r="N1440" i="2"/>
  <c r="M1478" i="2"/>
  <c r="N1478" i="2"/>
  <c r="M1454" i="2"/>
  <c r="N1454" i="2"/>
  <c r="M1479" i="2"/>
  <c r="N1479" i="2"/>
  <c r="M1399" i="2"/>
  <c r="N1399" i="2"/>
  <c r="M1449" i="2"/>
  <c r="N1449" i="2"/>
  <c r="M1450" i="2"/>
  <c r="N1450" i="2"/>
  <c r="M1394" i="2"/>
  <c r="N1394" i="2"/>
  <c r="M1395" i="2"/>
  <c r="N1395" i="2"/>
  <c r="M1400" i="2"/>
  <c r="N1400" i="2"/>
  <c r="M1469" i="2"/>
  <c r="N1469" i="2"/>
  <c r="M1455" i="2"/>
  <c r="N1455" i="2"/>
  <c r="M1403" i="2"/>
  <c r="N1403" i="2"/>
  <c r="M1459" i="2"/>
  <c r="N1459" i="2"/>
  <c r="M1460" i="2"/>
  <c r="N1460" i="2"/>
  <c r="M1461" i="2"/>
  <c r="N1461" i="2"/>
  <c r="M1462" i="2"/>
  <c r="N1462" i="2"/>
  <c r="M1463" i="2"/>
  <c r="N1463" i="2"/>
  <c r="M1470" i="2"/>
  <c r="N1470" i="2"/>
  <c r="M1471" i="2"/>
  <c r="N1471" i="2"/>
  <c r="M1437" i="2"/>
  <c r="N1437" i="2"/>
  <c r="M1472" i="2"/>
  <c r="N1472" i="2"/>
  <c r="M1410" i="2"/>
  <c r="N1410" i="2"/>
  <c r="M1451" i="2"/>
  <c r="N1451" i="2"/>
  <c r="M1465" i="2"/>
  <c r="N1465" i="2"/>
  <c r="M1474" i="2"/>
  <c r="N1474" i="2"/>
  <c r="M1452" i="2"/>
  <c r="N1452" i="2"/>
  <c r="M1419" i="2"/>
  <c r="N1419" i="2"/>
  <c r="M1456" i="2"/>
  <c r="N1456" i="2"/>
  <c r="M1438" i="2"/>
  <c r="N1438" i="2"/>
  <c r="M1441" i="2"/>
  <c r="N1441" i="2"/>
  <c r="M1420" i="2"/>
  <c r="N1420" i="2"/>
  <c r="M1428" i="2"/>
  <c r="N1428" i="2"/>
  <c r="M1423" i="2"/>
  <c r="N1423" i="2"/>
  <c r="M1424" i="2"/>
  <c r="N1424" i="2"/>
  <c r="M1425" i="2"/>
  <c r="N1425" i="2"/>
  <c r="M1426" i="2"/>
  <c r="N1426" i="2"/>
  <c r="M1427" i="2"/>
  <c r="N1427" i="2"/>
  <c r="M1396" i="2"/>
  <c r="N1396" i="2"/>
  <c r="M1412" i="2"/>
  <c r="N1412" i="2"/>
  <c r="M1416" i="2"/>
  <c r="N1416" i="2"/>
  <c r="M1417" i="2"/>
  <c r="N1417" i="2"/>
  <c r="M1413" i="2"/>
  <c r="N1413" i="2"/>
  <c r="M1414" i="2"/>
  <c r="N1414" i="2"/>
  <c r="M1415" i="2"/>
  <c r="N1415" i="2"/>
  <c r="M1418" i="2"/>
  <c r="N1418" i="2"/>
  <c r="M1429" i="2"/>
  <c r="N1429" i="2"/>
  <c r="M1439" i="2"/>
  <c r="N1439" i="2"/>
  <c r="M1444" i="2"/>
  <c r="N1444" i="2"/>
  <c r="M1442" i="2"/>
  <c r="N1442" i="2"/>
  <c r="M1430" i="2"/>
  <c r="N1430" i="2"/>
  <c r="M1433" i="2"/>
  <c r="N1433" i="2"/>
  <c r="M1434" i="2"/>
  <c r="N1434" i="2"/>
  <c r="M1457" i="2"/>
  <c r="N1457" i="2"/>
  <c r="M1435" i="2"/>
  <c r="N1435" i="2"/>
  <c r="M1475" i="2"/>
  <c r="N1475" i="2"/>
  <c r="M1436" i="2"/>
  <c r="N1436" i="2"/>
  <c r="M1421" i="2"/>
  <c r="N1421" i="2"/>
  <c r="M1476" i="2"/>
  <c r="N1476" i="2"/>
  <c r="M1397" i="2"/>
  <c r="N1397" i="2"/>
  <c r="M1431" i="2"/>
  <c r="N1431" i="2"/>
  <c r="M1422" i="2"/>
  <c r="N1422" i="2"/>
  <c r="M1432" i="2"/>
  <c r="N1432" i="2"/>
  <c r="M1466" i="2"/>
  <c r="N1466" i="2"/>
  <c r="M1411" i="2"/>
  <c r="N1411" i="2"/>
  <c r="M1467" i="2"/>
  <c r="N1467" i="2"/>
  <c r="M1468" i="2"/>
  <c r="N1468" i="2"/>
  <c r="M1401" i="2"/>
  <c r="N1401" i="2"/>
  <c r="M1445" i="2"/>
  <c r="N1445" i="2"/>
  <c r="M1446" i="2"/>
  <c r="N1446" i="2"/>
  <c r="M1447" i="2"/>
  <c r="N1447" i="2"/>
  <c r="M1480" i="2"/>
  <c r="N1480" i="2"/>
  <c r="M1458" i="2"/>
  <c r="N1458" i="2"/>
  <c r="M1402" i="2"/>
  <c r="N1402" i="2"/>
  <c r="M1406" i="2"/>
  <c r="N1406" i="2"/>
  <c r="M1494" i="2"/>
  <c r="N1494" i="2"/>
  <c r="M1485" i="2"/>
  <c r="N1485" i="2"/>
  <c r="M1495" i="2"/>
  <c r="N1495" i="2"/>
  <c r="M1564" i="2"/>
  <c r="N1564" i="2"/>
  <c r="M1496" i="2"/>
  <c r="N1496" i="2"/>
  <c r="M1560" i="2"/>
  <c r="N1560" i="2"/>
  <c r="M1530" i="2"/>
  <c r="N1530" i="2"/>
  <c r="M1540" i="2"/>
  <c r="N1540" i="2"/>
  <c r="M1535" i="2"/>
  <c r="N1535" i="2"/>
  <c r="M1551" i="2"/>
  <c r="N1551" i="2"/>
  <c r="M1492" i="2"/>
  <c r="N1492" i="2"/>
  <c r="M1491" i="2"/>
  <c r="N1491" i="2"/>
  <c r="M1527" i="2"/>
  <c r="N1527" i="2"/>
  <c r="M1565" i="2"/>
  <c r="N1565" i="2"/>
  <c r="M1541" i="2"/>
  <c r="N1541" i="2"/>
  <c r="M1566" i="2"/>
  <c r="N1566" i="2"/>
  <c r="M1486" i="2"/>
  <c r="N1486" i="2"/>
  <c r="M1536" i="2"/>
  <c r="N1536" i="2"/>
  <c r="M1537" i="2"/>
  <c r="N1537" i="2"/>
  <c r="M1481" i="2"/>
  <c r="N1481" i="2"/>
  <c r="M1482" i="2"/>
  <c r="N1482" i="2"/>
  <c r="M1487" i="2"/>
  <c r="N1487" i="2"/>
  <c r="M1556" i="2"/>
  <c r="N1556" i="2"/>
  <c r="M1542" i="2"/>
  <c r="N1542" i="2"/>
  <c r="M1490" i="2"/>
  <c r="N1490" i="2"/>
  <c r="M1546" i="2"/>
  <c r="N1546" i="2"/>
  <c r="M1547" i="2"/>
  <c r="N1547" i="2"/>
  <c r="M1548" i="2"/>
  <c r="N1548" i="2"/>
  <c r="M1549" i="2"/>
  <c r="N1549" i="2"/>
  <c r="M1550" i="2"/>
  <c r="N1550" i="2"/>
  <c r="M1557" i="2"/>
  <c r="N1557" i="2"/>
  <c r="M1558" i="2"/>
  <c r="N1558" i="2"/>
  <c r="M1524" i="2"/>
  <c r="N1524" i="2"/>
  <c r="M1559" i="2"/>
  <c r="N1559" i="2"/>
  <c r="M1497" i="2"/>
  <c r="N1497" i="2"/>
  <c r="M1538" i="2"/>
  <c r="N1538" i="2"/>
  <c r="M1552" i="2"/>
  <c r="N1552" i="2"/>
  <c r="M1561" i="2"/>
  <c r="N1561" i="2"/>
  <c r="M1539" i="2"/>
  <c r="N1539" i="2"/>
  <c r="M1506" i="2"/>
  <c r="N1506" i="2"/>
  <c r="M1543" i="2"/>
  <c r="N1543" i="2"/>
  <c r="M1525" i="2"/>
  <c r="N1525" i="2"/>
  <c r="M1528" i="2"/>
  <c r="N1528" i="2"/>
  <c r="M1507" i="2"/>
  <c r="N1507" i="2"/>
  <c r="M1515" i="2"/>
  <c r="N1515" i="2"/>
  <c r="M1510" i="2"/>
  <c r="N1510" i="2"/>
  <c r="M1511" i="2"/>
  <c r="N1511" i="2"/>
  <c r="M1512" i="2"/>
  <c r="N1512" i="2"/>
  <c r="M1513" i="2"/>
  <c r="N1513" i="2"/>
  <c r="M1514" i="2"/>
  <c r="N1514" i="2"/>
  <c r="M1483" i="2"/>
  <c r="N1483" i="2"/>
  <c r="M1499" i="2"/>
  <c r="N1499" i="2"/>
  <c r="M1503" i="2"/>
  <c r="N1503" i="2"/>
  <c r="M1504" i="2"/>
  <c r="N1504" i="2"/>
  <c r="M1500" i="2"/>
  <c r="N1500" i="2"/>
  <c r="M1501" i="2"/>
  <c r="N1501" i="2"/>
  <c r="M1502" i="2"/>
  <c r="N1502" i="2"/>
  <c r="M1505" i="2"/>
  <c r="N1505" i="2"/>
  <c r="M1516" i="2"/>
  <c r="N1516" i="2"/>
  <c r="M1526" i="2"/>
  <c r="N1526" i="2"/>
  <c r="M1531" i="2"/>
  <c r="N1531" i="2"/>
  <c r="M1529" i="2"/>
  <c r="N1529" i="2"/>
  <c r="M1517" i="2"/>
  <c r="N1517" i="2"/>
  <c r="M1520" i="2"/>
  <c r="N1520" i="2"/>
  <c r="M1521" i="2"/>
  <c r="N1521" i="2"/>
  <c r="M1544" i="2"/>
  <c r="N1544" i="2"/>
  <c r="M1522" i="2"/>
  <c r="N1522" i="2"/>
  <c r="M1562" i="2"/>
  <c r="N1562" i="2"/>
  <c r="M1523" i="2"/>
  <c r="N1523" i="2"/>
  <c r="M1508" i="2"/>
  <c r="N1508" i="2"/>
  <c r="M1563" i="2"/>
  <c r="N1563" i="2"/>
  <c r="M1484" i="2"/>
  <c r="N1484" i="2"/>
  <c r="M1518" i="2"/>
  <c r="N1518" i="2"/>
  <c r="M1509" i="2"/>
  <c r="N1509" i="2"/>
  <c r="M1519" i="2"/>
  <c r="N1519" i="2"/>
  <c r="M1553" i="2"/>
  <c r="N1553" i="2"/>
  <c r="M1498" i="2"/>
  <c r="N1498" i="2"/>
  <c r="M1554" i="2"/>
  <c r="N1554" i="2"/>
  <c r="M1555" i="2"/>
  <c r="N1555" i="2"/>
  <c r="M1488" i="2"/>
  <c r="N1488" i="2"/>
  <c r="M1532" i="2"/>
  <c r="N1532" i="2"/>
  <c r="M1533" i="2"/>
  <c r="N1533" i="2"/>
  <c r="M1534" i="2"/>
  <c r="N1534" i="2"/>
  <c r="M1567" i="2"/>
  <c r="N1567" i="2"/>
  <c r="M1545" i="2"/>
  <c r="N1545" i="2"/>
  <c r="M1489" i="2"/>
  <c r="N1489" i="2"/>
  <c r="M1493" i="2"/>
  <c r="N1493" i="2"/>
  <c r="M1581" i="2"/>
  <c r="N1581" i="2"/>
  <c r="M1572" i="2"/>
  <c r="N1572" i="2"/>
  <c r="M1582" i="2"/>
  <c r="N1582" i="2"/>
  <c r="M1651" i="2"/>
  <c r="N1651" i="2"/>
  <c r="M1583" i="2"/>
  <c r="N1583" i="2"/>
  <c r="M1647" i="2"/>
  <c r="N1647" i="2"/>
  <c r="M1617" i="2"/>
  <c r="N1617" i="2"/>
  <c r="M1627" i="2"/>
  <c r="N1627" i="2"/>
  <c r="M1622" i="2"/>
  <c r="N1622" i="2"/>
  <c r="M1638" i="2"/>
  <c r="N1638" i="2"/>
  <c r="M1579" i="2"/>
  <c r="N1579" i="2"/>
  <c r="M1578" i="2"/>
  <c r="N1578" i="2"/>
  <c r="M1614" i="2"/>
  <c r="N1614" i="2"/>
  <c r="M1652" i="2"/>
  <c r="N1652" i="2"/>
  <c r="M1628" i="2"/>
  <c r="N1628" i="2"/>
  <c r="M1653" i="2"/>
  <c r="N1653" i="2"/>
  <c r="M1573" i="2"/>
  <c r="N1573" i="2"/>
  <c r="M1623" i="2"/>
  <c r="N1623" i="2"/>
  <c r="M1624" i="2"/>
  <c r="N1624" i="2"/>
  <c r="M1568" i="2"/>
  <c r="N1568" i="2"/>
  <c r="M1569" i="2"/>
  <c r="N1569" i="2"/>
  <c r="M1574" i="2"/>
  <c r="N1574" i="2"/>
  <c r="M1643" i="2"/>
  <c r="N1643" i="2"/>
  <c r="M1629" i="2"/>
  <c r="N1629" i="2"/>
  <c r="M1577" i="2"/>
  <c r="N1577" i="2"/>
  <c r="M1633" i="2"/>
  <c r="N1633" i="2"/>
  <c r="M1634" i="2"/>
  <c r="N1634" i="2"/>
  <c r="M1635" i="2"/>
  <c r="N1635" i="2"/>
  <c r="M1636" i="2"/>
  <c r="N1636" i="2"/>
  <c r="M1637" i="2"/>
  <c r="N1637" i="2"/>
  <c r="M1644" i="2"/>
  <c r="N1644" i="2"/>
  <c r="M1645" i="2"/>
  <c r="N1645" i="2"/>
  <c r="M1611" i="2"/>
  <c r="N1611" i="2"/>
  <c r="M1646" i="2"/>
  <c r="N1646" i="2"/>
  <c r="M1584" i="2"/>
  <c r="N1584" i="2"/>
  <c r="M1625" i="2"/>
  <c r="N1625" i="2"/>
  <c r="M1639" i="2"/>
  <c r="N1639" i="2"/>
  <c r="M1648" i="2"/>
  <c r="N1648" i="2"/>
  <c r="M1626" i="2"/>
  <c r="N1626" i="2"/>
  <c r="M1593" i="2"/>
  <c r="N1593" i="2"/>
  <c r="M1630" i="2"/>
  <c r="N1630" i="2"/>
  <c r="M1612" i="2"/>
  <c r="N1612" i="2"/>
  <c r="M1615" i="2"/>
  <c r="N1615" i="2"/>
  <c r="M1594" i="2"/>
  <c r="N1594" i="2"/>
  <c r="M1602" i="2"/>
  <c r="N1602" i="2"/>
  <c r="M1597" i="2"/>
  <c r="N1597" i="2"/>
  <c r="M1598" i="2"/>
  <c r="N1598" i="2"/>
  <c r="M1599" i="2"/>
  <c r="N1599" i="2"/>
  <c r="M1600" i="2"/>
  <c r="N1600" i="2"/>
  <c r="M1601" i="2"/>
  <c r="N1601" i="2"/>
  <c r="M1570" i="2"/>
  <c r="N1570" i="2"/>
  <c r="M1586" i="2"/>
  <c r="N1586" i="2"/>
  <c r="M1590" i="2"/>
  <c r="N1590" i="2"/>
  <c r="M1591" i="2"/>
  <c r="N1591" i="2"/>
  <c r="M1587" i="2"/>
  <c r="N1587" i="2"/>
  <c r="M1588" i="2"/>
  <c r="N1588" i="2"/>
  <c r="M1589" i="2"/>
  <c r="N1589" i="2"/>
  <c r="M1592" i="2"/>
  <c r="N1592" i="2"/>
  <c r="M1603" i="2"/>
  <c r="N1603" i="2"/>
  <c r="M1613" i="2"/>
  <c r="N1613" i="2"/>
  <c r="M1618" i="2"/>
  <c r="N1618" i="2"/>
  <c r="M1616" i="2"/>
  <c r="N1616" i="2"/>
  <c r="M1604" i="2"/>
  <c r="N1604" i="2"/>
  <c r="M1607" i="2"/>
  <c r="N1607" i="2"/>
  <c r="M1608" i="2"/>
  <c r="N1608" i="2"/>
  <c r="M1631" i="2"/>
  <c r="N1631" i="2"/>
  <c r="M1609" i="2"/>
  <c r="N1609" i="2"/>
  <c r="M1649" i="2"/>
  <c r="N1649" i="2"/>
  <c r="M1610" i="2"/>
  <c r="N1610" i="2"/>
  <c r="M1595" i="2"/>
  <c r="N1595" i="2"/>
  <c r="M1650" i="2"/>
  <c r="N1650" i="2"/>
  <c r="M1571" i="2"/>
  <c r="N1571" i="2"/>
  <c r="M1605" i="2"/>
  <c r="N1605" i="2"/>
  <c r="M1596" i="2"/>
  <c r="N1596" i="2"/>
  <c r="M1606" i="2"/>
  <c r="N1606" i="2"/>
  <c r="M1640" i="2"/>
  <c r="N1640" i="2"/>
  <c r="M1585" i="2"/>
  <c r="N1585" i="2"/>
  <c r="M1641" i="2"/>
  <c r="N1641" i="2"/>
  <c r="M1642" i="2"/>
  <c r="N1642" i="2"/>
  <c r="M1575" i="2"/>
  <c r="N1575" i="2"/>
  <c r="M1619" i="2"/>
  <c r="N1619" i="2"/>
  <c r="M1620" i="2"/>
  <c r="N1620" i="2"/>
  <c r="M1621" i="2"/>
  <c r="N1621" i="2"/>
  <c r="M1654" i="2"/>
  <c r="N1654" i="2"/>
  <c r="M1632" i="2"/>
  <c r="N1632" i="2"/>
  <c r="M1576" i="2"/>
  <c r="N1576" i="2"/>
  <c r="M1580" i="2"/>
  <c r="N1580" i="2"/>
  <c r="M1668" i="2"/>
  <c r="N1668" i="2"/>
  <c r="M1659" i="2"/>
  <c r="N1659" i="2"/>
  <c r="M1669" i="2"/>
  <c r="N1669" i="2"/>
  <c r="M1738" i="2"/>
  <c r="N1738" i="2"/>
  <c r="M1670" i="2"/>
  <c r="N1670" i="2"/>
  <c r="M1734" i="2"/>
  <c r="N1734" i="2"/>
  <c r="M1704" i="2"/>
  <c r="N1704" i="2"/>
  <c r="M1714" i="2"/>
  <c r="N1714" i="2"/>
  <c r="M1709" i="2"/>
  <c r="N1709" i="2"/>
  <c r="M1725" i="2"/>
  <c r="N1725" i="2"/>
  <c r="M1666" i="2"/>
  <c r="N1666" i="2"/>
  <c r="M1665" i="2"/>
  <c r="N1665" i="2"/>
  <c r="M1701" i="2"/>
  <c r="N1701" i="2"/>
  <c r="M1739" i="2"/>
  <c r="N1739" i="2"/>
  <c r="M1715" i="2"/>
  <c r="N1715" i="2"/>
  <c r="M1740" i="2"/>
  <c r="N1740" i="2"/>
  <c r="M1660" i="2"/>
  <c r="N1660" i="2"/>
  <c r="M1710" i="2"/>
  <c r="N1710" i="2"/>
  <c r="M1711" i="2"/>
  <c r="N1711" i="2"/>
  <c r="M1655" i="2"/>
  <c r="N1655" i="2"/>
  <c r="M1656" i="2"/>
  <c r="N1656" i="2"/>
  <c r="M1661" i="2"/>
  <c r="N1661" i="2"/>
  <c r="M1730" i="2"/>
  <c r="N1730" i="2"/>
  <c r="M1716" i="2"/>
  <c r="N1716" i="2"/>
  <c r="M1664" i="2"/>
  <c r="N1664" i="2"/>
  <c r="M1720" i="2"/>
  <c r="N1720" i="2"/>
  <c r="M1721" i="2"/>
  <c r="N1721" i="2"/>
  <c r="M1722" i="2"/>
  <c r="N1722" i="2"/>
  <c r="M1723" i="2"/>
  <c r="N1723" i="2"/>
  <c r="M1724" i="2"/>
  <c r="N1724" i="2"/>
  <c r="M1731" i="2"/>
  <c r="N1731" i="2"/>
  <c r="M1732" i="2"/>
  <c r="N1732" i="2"/>
  <c r="M1698" i="2"/>
  <c r="N1698" i="2"/>
  <c r="M1733" i="2"/>
  <c r="N1733" i="2"/>
  <c r="M1671" i="2"/>
  <c r="N1671" i="2"/>
  <c r="M1712" i="2"/>
  <c r="N1712" i="2"/>
  <c r="M1726" i="2"/>
  <c r="N1726" i="2"/>
  <c r="M1735" i="2"/>
  <c r="N1735" i="2"/>
  <c r="M1713" i="2"/>
  <c r="N1713" i="2"/>
  <c r="M1680" i="2"/>
  <c r="N1680" i="2"/>
  <c r="M1717" i="2"/>
  <c r="N1717" i="2"/>
  <c r="M1699" i="2"/>
  <c r="N1699" i="2"/>
  <c r="M1702" i="2"/>
  <c r="N1702" i="2"/>
  <c r="M1681" i="2"/>
  <c r="N1681" i="2"/>
  <c r="M1689" i="2"/>
  <c r="N1689" i="2"/>
  <c r="M1684" i="2"/>
  <c r="N1684" i="2"/>
  <c r="M1685" i="2"/>
  <c r="N1685" i="2"/>
  <c r="M1686" i="2"/>
  <c r="N1686" i="2"/>
  <c r="M1687" i="2"/>
  <c r="N1687" i="2"/>
  <c r="M1688" i="2"/>
  <c r="N1688" i="2"/>
  <c r="M1657" i="2"/>
  <c r="N1657" i="2"/>
  <c r="M1673" i="2"/>
  <c r="N1673" i="2"/>
  <c r="M1677" i="2"/>
  <c r="N1677" i="2"/>
  <c r="M1678" i="2"/>
  <c r="N1678" i="2"/>
  <c r="M1674" i="2"/>
  <c r="N1674" i="2"/>
  <c r="M1675" i="2"/>
  <c r="N1675" i="2"/>
  <c r="M1676" i="2"/>
  <c r="N1676" i="2"/>
  <c r="M1679" i="2"/>
  <c r="N1679" i="2"/>
  <c r="M1690" i="2"/>
  <c r="N1690" i="2"/>
  <c r="M1700" i="2"/>
  <c r="N1700" i="2"/>
  <c r="M1705" i="2"/>
  <c r="N1705" i="2"/>
  <c r="M1703" i="2"/>
  <c r="N1703" i="2"/>
  <c r="M1691" i="2"/>
  <c r="N1691" i="2"/>
  <c r="M1694" i="2"/>
  <c r="N1694" i="2"/>
  <c r="M1695" i="2"/>
  <c r="N1695" i="2"/>
  <c r="M1718" i="2"/>
  <c r="N1718" i="2"/>
  <c r="M1696" i="2"/>
  <c r="N1696" i="2"/>
  <c r="M1736" i="2"/>
  <c r="N1736" i="2"/>
  <c r="M1697" i="2"/>
  <c r="N1697" i="2"/>
  <c r="M1682" i="2"/>
  <c r="N1682" i="2"/>
  <c r="M1737" i="2"/>
  <c r="N1737" i="2"/>
  <c r="M1658" i="2"/>
  <c r="N1658" i="2"/>
  <c r="M1692" i="2"/>
  <c r="N1692" i="2"/>
  <c r="M1683" i="2"/>
  <c r="N1683" i="2"/>
  <c r="M1693" i="2"/>
  <c r="N1693" i="2"/>
  <c r="M1727" i="2"/>
  <c r="N1727" i="2"/>
  <c r="M1672" i="2"/>
  <c r="N1672" i="2"/>
  <c r="M1728" i="2"/>
  <c r="N1728" i="2"/>
  <c r="M1729" i="2"/>
  <c r="N1729" i="2"/>
  <c r="M1662" i="2"/>
  <c r="N1662" i="2"/>
  <c r="M1706" i="2"/>
  <c r="N1706" i="2"/>
  <c r="M1707" i="2"/>
  <c r="N1707" i="2"/>
  <c r="M1708" i="2"/>
  <c r="N1708" i="2"/>
  <c r="M1741" i="2"/>
  <c r="N1741" i="2"/>
  <c r="M1719" i="2"/>
  <c r="N1719" i="2"/>
  <c r="M1663" i="2"/>
  <c r="N1663" i="2"/>
  <c r="M1667" i="2"/>
  <c r="N1667" i="2"/>
  <c r="M1755" i="2"/>
  <c r="N1755" i="2"/>
  <c r="M1746" i="2"/>
  <c r="N1746" i="2"/>
  <c r="M1756" i="2"/>
  <c r="N1756" i="2"/>
  <c r="M1825" i="2"/>
  <c r="N1825" i="2"/>
  <c r="M1757" i="2"/>
  <c r="N1757" i="2"/>
  <c r="M1821" i="2"/>
  <c r="N1821" i="2"/>
  <c r="M1791" i="2"/>
  <c r="N1791" i="2"/>
  <c r="M1801" i="2"/>
  <c r="N1801" i="2"/>
  <c r="M1796" i="2"/>
  <c r="N1796" i="2"/>
  <c r="M1812" i="2"/>
  <c r="N1812" i="2"/>
  <c r="M1753" i="2"/>
  <c r="N1753" i="2"/>
  <c r="M1752" i="2"/>
  <c r="N1752" i="2"/>
  <c r="M1788" i="2"/>
  <c r="N1788" i="2"/>
  <c r="M1826" i="2"/>
  <c r="N1826" i="2"/>
  <c r="M1802" i="2"/>
  <c r="N1802" i="2"/>
  <c r="M1827" i="2"/>
  <c r="N1827" i="2"/>
  <c r="M1747" i="2"/>
  <c r="N1747" i="2"/>
  <c r="M1797" i="2"/>
  <c r="N1797" i="2"/>
  <c r="M1798" i="2"/>
  <c r="N1798" i="2"/>
  <c r="M1742" i="2"/>
  <c r="N1742" i="2"/>
  <c r="M1743" i="2"/>
  <c r="N1743" i="2"/>
  <c r="M1748" i="2"/>
  <c r="N1748" i="2"/>
  <c r="M1817" i="2"/>
  <c r="N1817" i="2"/>
  <c r="M1803" i="2"/>
  <c r="N1803" i="2"/>
  <c r="M1751" i="2"/>
  <c r="N1751" i="2"/>
  <c r="M1807" i="2"/>
  <c r="N1807" i="2"/>
  <c r="M1808" i="2"/>
  <c r="N1808" i="2"/>
  <c r="M1809" i="2"/>
  <c r="N1809" i="2"/>
  <c r="M1810" i="2"/>
  <c r="N1810" i="2"/>
  <c r="M1811" i="2"/>
  <c r="N1811" i="2"/>
  <c r="M1818" i="2"/>
  <c r="N1818" i="2"/>
  <c r="M1819" i="2"/>
  <c r="N1819" i="2"/>
  <c r="M1785" i="2"/>
  <c r="N1785" i="2"/>
  <c r="M1820" i="2"/>
  <c r="N1820" i="2"/>
  <c r="M1758" i="2"/>
  <c r="N1758" i="2"/>
  <c r="M1799" i="2"/>
  <c r="N1799" i="2"/>
  <c r="M1813" i="2"/>
  <c r="N1813" i="2"/>
  <c r="M1822" i="2"/>
  <c r="N1822" i="2"/>
  <c r="M1800" i="2"/>
  <c r="N1800" i="2"/>
  <c r="M1767" i="2"/>
  <c r="N1767" i="2"/>
  <c r="M1804" i="2"/>
  <c r="N1804" i="2"/>
  <c r="M1786" i="2"/>
  <c r="N1786" i="2"/>
  <c r="M1789" i="2"/>
  <c r="N1789" i="2"/>
  <c r="M1768" i="2"/>
  <c r="N1768" i="2"/>
  <c r="M1776" i="2"/>
  <c r="N1776" i="2"/>
  <c r="M1771" i="2"/>
  <c r="N1771" i="2"/>
  <c r="M1772" i="2"/>
  <c r="N1772" i="2"/>
  <c r="M1773" i="2"/>
  <c r="N1773" i="2"/>
  <c r="M1774" i="2"/>
  <c r="N1774" i="2"/>
  <c r="M1775" i="2"/>
  <c r="N1775" i="2"/>
  <c r="M1744" i="2"/>
  <c r="N1744" i="2"/>
  <c r="M1760" i="2"/>
  <c r="N1760" i="2"/>
  <c r="M1764" i="2"/>
  <c r="N1764" i="2"/>
  <c r="M1765" i="2"/>
  <c r="N1765" i="2"/>
  <c r="M1761" i="2"/>
  <c r="N1761" i="2"/>
  <c r="M1762" i="2"/>
  <c r="N1762" i="2"/>
  <c r="M1763" i="2"/>
  <c r="N1763" i="2"/>
  <c r="M1766" i="2"/>
  <c r="N1766" i="2"/>
  <c r="M1777" i="2"/>
  <c r="N1777" i="2"/>
  <c r="M1787" i="2"/>
  <c r="N1787" i="2"/>
  <c r="M1792" i="2"/>
  <c r="N1792" i="2"/>
  <c r="M1790" i="2"/>
  <c r="N1790" i="2"/>
  <c r="M1778" i="2"/>
  <c r="N1778" i="2"/>
  <c r="M1781" i="2"/>
  <c r="N1781" i="2"/>
  <c r="M1782" i="2"/>
  <c r="N1782" i="2"/>
  <c r="M1805" i="2"/>
  <c r="N1805" i="2"/>
  <c r="M1783" i="2"/>
  <c r="N1783" i="2"/>
  <c r="M1823" i="2"/>
  <c r="N1823" i="2"/>
  <c r="M1784" i="2"/>
  <c r="N1784" i="2"/>
  <c r="M1769" i="2"/>
  <c r="N1769" i="2"/>
  <c r="M1824" i="2"/>
  <c r="N1824" i="2"/>
  <c r="M1745" i="2"/>
  <c r="N1745" i="2"/>
  <c r="M1779" i="2"/>
  <c r="N1779" i="2"/>
  <c r="M1770" i="2"/>
  <c r="N1770" i="2"/>
  <c r="M1780" i="2"/>
  <c r="N1780" i="2"/>
  <c r="M1814" i="2"/>
  <c r="N1814" i="2"/>
  <c r="M1759" i="2"/>
  <c r="N1759" i="2"/>
  <c r="M1815" i="2"/>
  <c r="N1815" i="2"/>
  <c r="M1816" i="2"/>
  <c r="N1816" i="2"/>
  <c r="M1749" i="2"/>
  <c r="N1749" i="2"/>
  <c r="M1793" i="2"/>
  <c r="N1793" i="2"/>
  <c r="M1794" i="2"/>
  <c r="N1794" i="2"/>
  <c r="M1795" i="2"/>
  <c r="N1795" i="2"/>
  <c r="M1828" i="2"/>
  <c r="N1828" i="2"/>
  <c r="M1806" i="2"/>
  <c r="N1806" i="2"/>
  <c r="M1750" i="2"/>
  <c r="N1750" i="2"/>
  <c r="M1754" i="2"/>
  <c r="N1754" i="2"/>
  <c r="M1842" i="2"/>
  <c r="N1842" i="2"/>
  <c r="M1833" i="2"/>
  <c r="N1833" i="2"/>
  <c r="M1843" i="2"/>
  <c r="N1843" i="2"/>
  <c r="M1912" i="2"/>
  <c r="N1912" i="2"/>
  <c r="M1844" i="2"/>
  <c r="N1844" i="2"/>
  <c r="M1908" i="2"/>
  <c r="N1908" i="2"/>
  <c r="M1878" i="2"/>
  <c r="N1878" i="2"/>
  <c r="M1888" i="2"/>
  <c r="N1888" i="2"/>
  <c r="M1883" i="2"/>
  <c r="N1883" i="2"/>
  <c r="M1899" i="2"/>
  <c r="N1899" i="2"/>
  <c r="M1840" i="2"/>
  <c r="N1840" i="2"/>
  <c r="M1839" i="2"/>
  <c r="N1839" i="2"/>
  <c r="M1875" i="2"/>
  <c r="N1875" i="2"/>
  <c r="M1913" i="2"/>
  <c r="N1913" i="2"/>
  <c r="M1889" i="2"/>
  <c r="N1889" i="2"/>
  <c r="M1914" i="2"/>
  <c r="N1914" i="2"/>
  <c r="M1834" i="2"/>
  <c r="N1834" i="2"/>
  <c r="M1884" i="2"/>
  <c r="N1884" i="2"/>
  <c r="M1885" i="2"/>
  <c r="N1885" i="2"/>
  <c r="M1829" i="2"/>
  <c r="N1829" i="2"/>
  <c r="M1830" i="2"/>
  <c r="N1830" i="2"/>
  <c r="M1835" i="2"/>
  <c r="N1835" i="2"/>
  <c r="M1904" i="2"/>
  <c r="N1904" i="2"/>
  <c r="M1890" i="2"/>
  <c r="N1890" i="2"/>
  <c r="M1838" i="2"/>
  <c r="N1838" i="2"/>
  <c r="M1894" i="2"/>
  <c r="N1894" i="2"/>
  <c r="M1895" i="2"/>
  <c r="N1895" i="2"/>
  <c r="M1896" i="2"/>
  <c r="N1896" i="2"/>
  <c r="M1897" i="2"/>
  <c r="N1897" i="2"/>
  <c r="M1898" i="2"/>
  <c r="N1898" i="2"/>
  <c r="M1905" i="2"/>
  <c r="N1905" i="2"/>
  <c r="M1906" i="2"/>
  <c r="N1906" i="2"/>
  <c r="M1872" i="2"/>
  <c r="N1872" i="2"/>
  <c r="M1907" i="2"/>
  <c r="N1907" i="2"/>
  <c r="M1845" i="2"/>
  <c r="N1845" i="2"/>
  <c r="M1886" i="2"/>
  <c r="N1886" i="2"/>
  <c r="M1900" i="2"/>
  <c r="N1900" i="2"/>
  <c r="M1909" i="2"/>
  <c r="N1909" i="2"/>
  <c r="M1887" i="2"/>
  <c r="N1887" i="2"/>
  <c r="M1854" i="2"/>
  <c r="N1854" i="2"/>
  <c r="M1891" i="2"/>
  <c r="N1891" i="2"/>
  <c r="M1873" i="2"/>
  <c r="N1873" i="2"/>
  <c r="M1876" i="2"/>
  <c r="N1876" i="2"/>
  <c r="M1855" i="2"/>
  <c r="N1855" i="2"/>
  <c r="M1863" i="2"/>
  <c r="N1863" i="2"/>
  <c r="M1858" i="2"/>
  <c r="N1858" i="2"/>
  <c r="M1859" i="2"/>
  <c r="N1859" i="2"/>
  <c r="M1860" i="2"/>
  <c r="N1860" i="2"/>
  <c r="M1861" i="2"/>
  <c r="N1861" i="2"/>
  <c r="M1862" i="2"/>
  <c r="N1862" i="2"/>
  <c r="M1831" i="2"/>
  <c r="N1831" i="2"/>
  <c r="M1847" i="2"/>
  <c r="N1847" i="2"/>
  <c r="M1851" i="2"/>
  <c r="N1851" i="2"/>
  <c r="M1852" i="2"/>
  <c r="N1852" i="2"/>
  <c r="M1848" i="2"/>
  <c r="N1848" i="2"/>
  <c r="M1849" i="2"/>
  <c r="N1849" i="2"/>
  <c r="M1850" i="2"/>
  <c r="N1850" i="2"/>
  <c r="M1853" i="2"/>
  <c r="N1853" i="2"/>
  <c r="M1864" i="2"/>
  <c r="N1864" i="2"/>
  <c r="M1874" i="2"/>
  <c r="N1874" i="2"/>
  <c r="M1879" i="2"/>
  <c r="N1879" i="2"/>
  <c r="M1877" i="2"/>
  <c r="N1877" i="2"/>
  <c r="M1865" i="2"/>
  <c r="N1865" i="2"/>
  <c r="M1868" i="2"/>
  <c r="N1868" i="2"/>
  <c r="M1869" i="2"/>
  <c r="N1869" i="2"/>
  <c r="M1892" i="2"/>
  <c r="N1892" i="2"/>
  <c r="M1870" i="2"/>
  <c r="N1870" i="2"/>
  <c r="M1910" i="2"/>
  <c r="N1910" i="2"/>
  <c r="M1871" i="2"/>
  <c r="N1871" i="2"/>
  <c r="M1856" i="2"/>
  <c r="N1856" i="2"/>
  <c r="M1911" i="2"/>
  <c r="N1911" i="2"/>
  <c r="M1832" i="2"/>
  <c r="N1832" i="2"/>
  <c r="M1866" i="2"/>
  <c r="N1866" i="2"/>
  <c r="M1857" i="2"/>
  <c r="N1857" i="2"/>
  <c r="M1867" i="2"/>
  <c r="N1867" i="2"/>
  <c r="M1901" i="2"/>
  <c r="N1901" i="2"/>
  <c r="M1846" i="2"/>
  <c r="N1846" i="2"/>
  <c r="M1902" i="2"/>
  <c r="N1902" i="2"/>
  <c r="M1903" i="2"/>
  <c r="N1903" i="2"/>
  <c r="M1836" i="2"/>
  <c r="N1836" i="2"/>
  <c r="M1880" i="2"/>
  <c r="N1880" i="2"/>
  <c r="M1881" i="2"/>
  <c r="N1881" i="2"/>
  <c r="M1882" i="2"/>
  <c r="N1882" i="2"/>
  <c r="M1915" i="2"/>
  <c r="N1915" i="2"/>
  <c r="M1893" i="2"/>
  <c r="N1893" i="2"/>
  <c r="M1837" i="2"/>
  <c r="N1837" i="2"/>
  <c r="M1841" i="2"/>
  <c r="N1841" i="2"/>
  <c r="M1929" i="2"/>
  <c r="N1929" i="2"/>
  <c r="M1920" i="2"/>
  <c r="N1920" i="2"/>
  <c r="M1930" i="2"/>
  <c r="N1930" i="2"/>
  <c r="M1999" i="2"/>
  <c r="N1999" i="2"/>
  <c r="M1931" i="2"/>
  <c r="N1931" i="2"/>
  <c r="M1995" i="2"/>
  <c r="N1995" i="2"/>
  <c r="M1965" i="2"/>
  <c r="N1965" i="2"/>
  <c r="M1975" i="2"/>
  <c r="N1975" i="2"/>
  <c r="M1970" i="2"/>
  <c r="N1970" i="2"/>
  <c r="M1986" i="2"/>
  <c r="N1986" i="2"/>
  <c r="M1927" i="2"/>
  <c r="N1927" i="2"/>
  <c r="M1926" i="2"/>
  <c r="N1926" i="2"/>
  <c r="M1962" i="2"/>
  <c r="N1962" i="2"/>
  <c r="M2000" i="2"/>
  <c r="N2000" i="2"/>
  <c r="M1976" i="2"/>
  <c r="N1976" i="2"/>
  <c r="M2001" i="2"/>
  <c r="N2001" i="2"/>
  <c r="M1921" i="2"/>
  <c r="N1921" i="2"/>
  <c r="M1971" i="2"/>
  <c r="N1971" i="2"/>
  <c r="M1972" i="2"/>
  <c r="N1972" i="2"/>
  <c r="M1916" i="2"/>
  <c r="N1916" i="2"/>
  <c r="M1917" i="2"/>
  <c r="N1917" i="2"/>
  <c r="M1922" i="2"/>
  <c r="N1922" i="2"/>
  <c r="M1991" i="2"/>
  <c r="N1991" i="2"/>
  <c r="M1977" i="2"/>
  <c r="N1977" i="2"/>
  <c r="M1925" i="2"/>
  <c r="N1925" i="2"/>
  <c r="M1981" i="2"/>
  <c r="N1981" i="2"/>
  <c r="M1982" i="2"/>
  <c r="N1982" i="2"/>
  <c r="M1983" i="2"/>
  <c r="N1983" i="2"/>
  <c r="M1984" i="2"/>
  <c r="N1984" i="2"/>
  <c r="M1985" i="2"/>
  <c r="N1985" i="2"/>
  <c r="M1992" i="2"/>
  <c r="N1992" i="2"/>
  <c r="M1993" i="2"/>
  <c r="N1993" i="2"/>
  <c r="M1959" i="2"/>
  <c r="N1959" i="2"/>
  <c r="M1994" i="2"/>
  <c r="N1994" i="2"/>
  <c r="M1932" i="2"/>
  <c r="N1932" i="2"/>
  <c r="M1973" i="2"/>
  <c r="N1973" i="2"/>
  <c r="M1987" i="2"/>
  <c r="N1987" i="2"/>
  <c r="M1996" i="2"/>
  <c r="N1996" i="2"/>
  <c r="M1974" i="2"/>
  <c r="N1974" i="2"/>
  <c r="M1941" i="2"/>
  <c r="N1941" i="2"/>
  <c r="M1978" i="2"/>
  <c r="N1978" i="2"/>
  <c r="M1960" i="2"/>
  <c r="N1960" i="2"/>
  <c r="M1963" i="2"/>
  <c r="N1963" i="2"/>
  <c r="M1942" i="2"/>
  <c r="N1942" i="2"/>
  <c r="M1950" i="2"/>
  <c r="N1950" i="2"/>
  <c r="M1945" i="2"/>
  <c r="N1945" i="2"/>
  <c r="M1946" i="2"/>
  <c r="N1946" i="2"/>
  <c r="M1947" i="2"/>
  <c r="N1947" i="2"/>
  <c r="M1948" i="2"/>
  <c r="N1948" i="2"/>
  <c r="M1949" i="2"/>
  <c r="N1949" i="2"/>
  <c r="M1918" i="2"/>
  <c r="N1918" i="2"/>
  <c r="M1934" i="2"/>
  <c r="N1934" i="2"/>
  <c r="M1938" i="2"/>
  <c r="N1938" i="2"/>
  <c r="M1939" i="2"/>
  <c r="N1939" i="2"/>
  <c r="M1935" i="2"/>
  <c r="N1935" i="2"/>
  <c r="M1936" i="2"/>
  <c r="N1936" i="2"/>
  <c r="M1937" i="2"/>
  <c r="N1937" i="2"/>
  <c r="M1940" i="2"/>
  <c r="N1940" i="2"/>
  <c r="M1951" i="2"/>
  <c r="N1951" i="2"/>
  <c r="M1961" i="2"/>
  <c r="N1961" i="2"/>
  <c r="M1966" i="2"/>
  <c r="N1966" i="2"/>
  <c r="M1964" i="2"/>
  <c r="N1964" i="2"/>
  <c r="M1952" i="2"/>
  <c r="N1952" i="2"/>
  <c r="M1955" i="2"/>
  <c r="N1955" i="2"/>
  <c r="M1956" i="2"/>
  <c r="N1956" i="2"/>
  <c r="M1979" i="2"/>
  <c r="N1979" i="2"/>
  <c r="M1957" i="2"/>
  <c r="N1957" i="2"/>
  <c r="M1997" i="2"/>
  <c r="N1997" i="2"/>
  <c r="M1958" i="2"/>
  <c r="N1958" i="2"/>
  <c r="M1943" i="2"/>
  <c r="N1943" i="2"/>
  <c r="M1998" i="2"/>
  <c r="N1998" i="2"/>
  <c r="M1919" i="2"/>
  <c r="N1919" i="2"/>
  <c r="M1953" i="2"/>
  <c r="N1953" i="2"/>
  <c r="M1944" i="2"/>
  <c r="N1944" i="2"/>
  <c r="M1954" i="2"/>
  <c r="N1954" i="2"/>
  <c r="M1988" i="2"/>
  <c r="N1988" i="2"/>
  <c r="M1933" i="2"/>
  <c r="N1933" i="2"/>
  <c r="M1989" i="2"/>
  <c r="N1989" i="2"/>
  <c r="M1990" i="2"/>
  <c r="N1990" i="2"/>
  <c r="M1923" i="2"/>
  <c r="N1923" i="2"/>
  <c r="M1967" i="2"/>
  <c r="N1967" i="2"/>
  <c r="M1968" i="2"/>
  <c r="N1968" i="2"/>
  <c r="M1969" i="2"/>
  <c r="N1969" i="2"/>
  <c r="M2002" i="2"/>
  <c r="N2002" i="2"/>
  <c r="M1980" i="2"/>
  <c r="N1980" i="2"/>
  <c r="M1924" i="2"/>
  <c r="N1924" i="2"/>
  <c r="M1928" i="2"/>
  <c r="N1928" i="2"/>
  <c r="M2016" i="2"/>
  <c r="N2016" i="2"/>
  <c r="M2007" i="2"/>
  <c r="N2007" i="2"/>
  <c r="M2017" i="2"/>
  <c r="N2017" i="2"/>
  <c r="M2086" i="2"/>
  <c r="N2086" i="2"/>
  <c r="M2018" i="2"/>
  <c r="N2018" i="2"/>
  <c r="M2082" i="2"/>
  <c r="N2082" i="2"/>
  <c r="M2052" i="2"/>
  <c r="N2052" i="2"/>
  <c r="M2062" i="2"/>
  <c r="N2062" i="2"/>
  <c r="M2057" i="2"/>
  <c r="N2057" i="2"/>
  <c r="M2073" i="2"/>
  <c r="N2073" i="2"/>
  <c r="M2014" i="2"/>
  <c r="N2014" i="2"/>
  <c r="M2013" i="2"/>
  <c r="N2013" i="2"/>
  <c r="M2049" i="2"/>
  <c r="N2049" i="2"/>
  <c r="M2087" i="2"/>
  <c r="N2087" i="2"/>
  <c r="M2063" i="2"/>
  <c r="N2063" i="2"/>
  <c r="M2088" i="2"/>
  <c r="N2088" i="2"/>
  <c r="M2008" i="2"/>
  <c r="N2008" i="2"/>
  <c r="M2058" i="2"/>
  <c r="N2058" i="2"/>
  <c r="M2059" i="2"/>
  <c r="N2059" i="2"/>
  <c r="M2003" i="2"/>
  <c r="N2003" i="2"/>
  <c r="M2004" i="2"/>
  <c r="N2004" i="2"/>
  <c r="M2009" i="2"/>
  <c r="N2009" i="2"/>
  <c r="M2078" i="2"/>
  <c r="N2078" i="2"/>
  <c r="M2064" i="2"/>
  <c r="N2064" i="2"/>
  <c r="M2012" i="2"/>
  <c r="N2012" i="2"/>
  <c r="M2068" i="2"/>
  <c r="N2068" i="2"/>
  <c r="M2069" i="2"/>
  <c r="N2069" i="2"/>
  <c r="M2070" i="2"/>
  <c r="N2070" i="2"/>
  <c r="M2071" i="2"/>
  <c r="N2071" i="2"/>
  <c r="M2072" i="2"/>
  <c r="N2072" i="2"/>
  <c r="M2079" i="2"/>
  <c r="N2079" i="2"/>
  <c r="M2080" i="2"/>
  <c r="N2080" i="2"/>
  <c r="M2046" i="2"/>
  <c r="N2046" i="2"/>
  <c r="M2081" i="2"/>
  <c r="N2081" i="2"/>
  <c r="M2019" i="2"/>
  <c r="N2019" i="2"/>
  <c r="M2060" i="2"/>
  <c r="N2060" i="2"/>
  <c r="M2074" i="2"/>
  <c r="N2074" i="2"/>
  <c r="M2083" i="2"/>
  <c r="N2083" i="2"/>
  <c r="M2061" i="2"/>
  <c r="N2061" i="2"/>
  <c r="M2028" i="2"/>
  <c r="N2028" i="2"/>
  <c r="M2065" i="2"/>
  <c r="N2065" i="2"/>
  <c r="M2047" i="2"/>
  <c r="N2047" i="2"/>
  <c r="M2050" i="2"/>
  <c r="N2050" i="2"/>
  <c r="M2029" i="2"/>
  <c r="N2029" i="2"/>
  <c r="M2037" i="2"/>
  <c r="N2037" i="2"/>
  <c r="M2032" i="2"/>
  <c r="N2032" i="2"/>
  <c r="M2033" i="2"/>
  <c r="N2033" i="2"/>
  <c r="M2034" i="2"/>
  <c r="N2034" i="2"/>
  <c r="M2035" i="2"/>
  <c r="N2035" i="2"/>
  <c r="M2036" i="2"/>
  <c r="N2036" i="2"/>
  <c r="M2005" i="2"/>
  <c r="N2005" i="2"/>
  <c r="M2021" i="2"/>
  <c r="N2021" i="2"/>
  <c r="M2025" i="2"/>
  <c r="N2025" i="2"/>
  <c r="M2026" i="2"/>
  <c r="N2026" i="2"/>
  <c r="M2022" i="2"/>
  <c r="N2022" i="2"/>
  <c r="M2023" i="2"/>
  <c r="N2023" i="2"/>
  <c r="M2024" i="2"/>
  <c r="N2024" i="2"/>
  <c r="M2027" i="2"/>
  <c r="N2027" i="2"/>
  <c r="M2038" i="2"/>
  <c r="N2038" i="2"/>
  <c r="M2048" i="2"/>
  <c r="N2048" i="2"/>
  <c r="M2053" i="2"/>
  <c r="N2053" i="2"/>
  <c r="M2051" i="2"/>
  <c r="N2051" i="2"/>
  <c r="M2039" i="2"/>
  <c r="N2039" i="2"/>
  <c r="M2042" i="2"/>
  <c r="N2042" i="2"/>
  <c r="M2043" i="2"/>
  <c r="N2043" i="2"/>
  <c r="M2066" i="2"/>
  <c r="N2066" i="2"/>
  <c r="M2044" i="2"/>
  <c r="N2044" i="2"/>
  <c r="M2084" i="2"/>
  <c r="N2084" i="2"/>
  <c r="M2045" i="2"/>
  <c r="N2045" i="2"/>
  <c r="M2030" i="2"/>
  <c r="N2030" i="2"/>
  <c r="M2085" i="2"/>
  <c r="N2085" i="2"/>
  <c r="M2006" i="2"/>
  <c r="N2006" i="2"/>
  <c r="M2040" i="2"/>
  <c r="N2040" i="2"/>
  <c r="M2031" i="2"/>
  <c r="N2031" i="2"/>
  <c r="M2041" i="2"/>
  <c r="N2041" i="2"/>
  <c r="M2075" i="2"/>
  <c r="N2075" i="2"/>
  <c r="M2020" i="2"/>
  <c r="N2020" i="2"/>
  <c r="M2076" i="2"/>
  <c r="N2076" i="2"/>
  <c r="M2077" i="2"/>
  <c r="N2077" i="2"/>
  <c r="M2010" i="2"/>
  <c r="N2010" i="2"/>
  <c r="M2054" i="2"/>
  <c r="N2054" i="2"/>
  <c r="M2055" i="2"/>
  <c r="N2055" i="2"/>
  <c r="M2056" i="2"/>
  <c r="N2056" i="2"/>
  <c r="M2089" i="2"/>
  <c r="N2089" i="2"/>
  <c r="M2067" i="2"/>
  <c r="N2067" i="2"/>
  <c r="M2011" i="2"/>
  <c r="N2011" i="2"/>
  <c r="M2015" i="2"/>
  <c r="N2015" i="2"/>
  <c r="M2103" i="2"/>
  <c r="N2103" i="2"/>
  <c r="M2094" i="2"/>
  <c r="N2094" i="2"/>
  <c r="M2104" i="2"/>
  <c r="N2104" i="2"/>
  <c r="M2173" i="2"/>
  <c r="N2173" i="2"/>
  <c r="M2105" i="2"/>
  <c r="N2105" i="2"/>
  <c r="M2169" i="2"/>
  <c r="N2169" i="2"/>
  <c r="M2139" i="2"/>
  <c r="N2139" i="2"/>
  <c r="M2149" i="2"/>
  <c r="N2149" i="2"/>
  <c r="M2144" i="2"/>
  <c r="N2144" i="2"/>
  <c r="M2160" i="2"/>
  <c r="N2160" i="2"/>
  <c r="M2101" i="2"/>
  <c r="N2101" i="2"/>
  <c r="M2100" i="2"/>
  <c r="N2100" i="2"/>
  <c r="M2136" i="2"/>
  <c r="N2136" i="2"/>
  <c r="M2174" i="2"/>
  <c r="N2174" i="2"/>
  <c r="M2150" i="2"/>
  <c r="N2150" i="2"/>
  <c r="M2175" i="2"/>
  <c r="N2175" i="2"/>
  <c r="M2095" i="2"/>
  <c r="N2095" i="2"/>
  <c r="M2145" i="2"/>
  <c r="N2145" i="2"/>
  <c r="M2146" i="2"/>
  <c r="N2146" i="2"/>
  <c r="M2090" i="2"/>
  <c r="N2090" i="2"/>
  <c r="M2091" i="2"/>
  <c r="N2091" i="2"/>
  <c r="M2096" i="2"/>
  <c r="N2096" i="2"/>
  <c r="M2165" i="2"/>
  <c r="N2165" i="2"/>
  <c r="M2151" i="2"/>
  <c r="N2151" i="2"/>
  <c r="M2099" i="2"/>
  <c r="N2099" i="2"/>
  <c r="M2155" i="2"/>
  <c r="N2155" i="2"/>
  <c r="M2156" i="2"/>
  <c r="N2156" i="2"/>
  <c r="M2157" i="2"/>
  <c r="N2157" i="2"/>
  <c r="M2158" i="2"/>
  <c r="N2158" i="2"/>
  <c r="M2159" i="2"/>
  <c r="N2159" i="2"/>
  <c r="M2166" i="2"/>
  <c r="N2166" i="2"/>
  <c r="M2167" i="2"/>
  <c r="N2167" i="2"/>
  <c r="M2133" i="2"/>
  <c r="N2133" i="2"/>
  <c r="M2168" i="2"/>
  <c r="N2168" i="2"/>
  <c r="M2106" i="2"/>
  <c r="N2106" i="2"/>
  <c r="M2147" i="2"/>
  <c r="N2147" i="2"/>
  <c r="M2161" i="2"/>
  <c r="N2161" i="2"/>
  <c r="M2170" i="2"/>
  <c r="N2170" i="2"/>
  <c r="M2148" i="2"/>
  <c r="N2148" i="2"/>
  <c r="M2115" i="2"/>
  <c r="N2115" i="2"/>
  <c r="M2152" i="2"/>
  <c r="N2152" i="2"/>
  <c r="M2134" i="2"/>
  <c r="N2134" i="2"/>
  <c r="M2137" i="2"/>
  <c r="N2137" i="2"/>
  <c r="M2116" i="2"/>
  <c r="N2116" i="2"/>
  <c r="M2124" i="2"/>
  <c r="N2124" i="2"/>
  <c r="M2119" i="2"/>
  <c r="N2119" i="2"/>
  <c r="M2120" i="2"/>
  <c r="N2120" i="2"/>
  <c r="M2121" i="2"/>
  <c r="N2121" i="2"/>
  <c r="M2122" i="2"/>
  <c r="N2122" i="2"/>
  <c r="M2123" i="2"/>
  <c r="N2123" i="2"/>
  <c r="M2092" i="2"/>
  <c r="N2092" i="2"/>
  <c r="M2108" i="2"/>
  <c r="N2108" i="2"/>
  <c r="M2112" i="2"/>
  <c r="N2112" i="2"/>
  <c r="M2113" i="2"/>
  <c r="N2113" i="2"/>
  <c r="M2109" i="2"/>
  <c r="N2109" i="2"/>
  <c r="M2110" i="2"/>
  <c r="N2110" i="2"/>
  <c r="M2111" i="2"/>
  <c r="N2111" i="2"/>
  <c r="M2114" i="2"/>
  <c r="N2114" i="2"/>
  <c r="M2125" i="2"/>
  <c r="N2125" i="2"/>
  <c r="M2135" i="2"/>
  <c r="N2135" i="2"/>
  <c r="M2140" i="2"/>
  <c r="N2140" i="2"/>
  <c r="M2138" i="2"/>
  <c r="N2138" i="2"/>
  <c r="M2126" i="2"/>
  <c r="N2126" i="2"/>
  <c r="M2129" i="2"/>
  <c r="N2129" i="2"/>
  <c r="M2130" i="2"/>
  <c r="N2130" i="2"/>
  <c r="M2153" i="2"/>
  <c r="N2153" i="2"/>
  <c r="M2131" i="2"/>
  <c r="N2131" i="2"/>
  <c r="M2171" i="2"/>
  <c r="N2171" i="2"/>
  <c r="M2132" i="2"/>
  <c r="N2132" i="2"/>
  <c r="M2117" i="2"/>
  <c r="N2117" i="2"/>
  <c r="M2172" i="2"/>
  <c r="N2172" i="2"/>
  <c r="M2093" i="2"/>
  <c r="N2093" i="2"/>
  <c r="M2127" i="2"/>
  <c r="N2127" i="2"/>
  <c r="M2118" i="2"/>
  <c r="N2118" i="2"/>
  <c r="M2128" i="2"/>
  <c r="N2128" i="2"/>
  <c r="M2162" i="2"/>
  <c r="N2162" i="2"/>
  <c r="M2107" i="2"/>
  <c r="N2107" i="2"/>
  <c r="M2163" i="2"/>
  <c r="N2163" i="2"/>
  <c r="M2164" i="2"/>
  <c r="N2164" i="2"/>
  <c r="M2097" i="2"/>
  <c r="N2097" i="2"/>
  <c r="M2141" i="2"/>
  <c r="N2141" i="2"/>
  <c r="M2142" i="2"/>
  <c r="N2142" i="2"/>
  <c r="M2143" i="2"/>
  <c r="N2143" i="2"/>
  <c r="M2176" i="2"/>
  <c r="N2176" i="2"/>
  <c r="M2154" i="2"/>
  <c r="N2154" i="2"/>
  <c r="M2098" i="2"/>
  <c r="N2098" i="2"/>
  <c r="M2102" i="2"/>
  <c r="N2102" i="2"/>
  <c r="M2190" i="2"/>
  <c r="N2190" i="2"/>
  <c r="M2181" i="2"/>
  <c r="N2181" i="2"/>
  <c r="M2191" i="2"/>
  <c r="N2191" i="2"/>
  <c r="M2260" i="2"/>
  <c r="N2260" i="2"/>
  <c r="M2192" i="2"/>
  <c r="N2192" i="2"/>
  <c r="M2256" i="2"/>
  <c r="N2256" i="2"/>
  <c r="M2226" i="2"/>
  <c r="N2226" i="2"/>
  <c r="M2236" i="2"/>
  <c r="N2236" i="2"/>
  <c r="M2231" i="2"/>
  <c r="N2231" i="2"/>
  <c r="M2247" i="2"/>
  <c r="N2247" i="2"/>
  <c r="M2188" i="2"/>
  <c r="N2188" i="2"/>
  <c r="M2187" i="2"/>
  <c r="N2187" i="2"/>
  <c r="M2223" i="2"/>
  <c r="N2223" i="2"/>
  <c r="M2261" i="2"/>
  <c r="N2261" i="2"/>
  <c r="M2237" i="2"/>
  <c r="N2237" i="2"/>
  <c r="M2262" i="2"/>
  <c r="N2262" i="2"/>
  <c r="M2182" i="2"/>
  <c r="N2182" i="2"/>
  <c r="M2232" i="2"/>
  <c r="N2232" i="2"/>
  <c r="M2233" i="2"/>
  <c r="N2233" i="2"/>
  <c r="M2177" i="2"/>
  <c r="N2177" i="2"/>
  <c r="M2178" i="2"/>
  <c r="N2178" i="2"/>
  <c r="M2183" i="2"/>
  <c r="N2183" i="2"/>
  <c r="M2252" i="2"/>
  <c r="N2252" i="2"/>
  <c r="M2238" i="2"/>
  <c r="N2238" i="2"/>
  <c r="M2186" i="2"/>
  <c r="N2186" i="2"/>
  <c r="M2242" i="2"/>
  <c r="N2242" i="2"/>
  <c r="M2243" i="2"/>
  <c r="N2243" i="2"/>
  <c r="M2244" i="2"/>
  <c r="N2244" i="2"/>
  <c r="M2245" i="2"/>
  <c r="N2245" i="2"/>
  <c r="M2246" i="2"/>
  <c r="N2246" i="2"/>
  <c r="M2253" i="2"/>
  <c r="N2253" i="2"/>
  <c r="M2254" i="2"/>
  <c r="N2254" i="2"/>
  <c r="M2220" i="2"/>
  <c r="N2220" i="2"/>
  <c r="M2255" i="2"/>
  <c r="N2255" i="2"/>
  <c r="M2193" i="2"/>
  <c r="N2193" i="2"/>
  <c r="M2234" i="2"/>
  <c r="N2234" i="2"/>
  <c r="M2248" i="2"/>
  <c r="N2248" i="2"/>
  <c r="M2257" i="2"/>
  <c r="N2257" i="2"/>
  <c r="M2235" i="2"/>
  <c r="N2235" i="2"/>
  <c r="M2202" i="2"/>
  <c r="N2202" i="2"/>
  <c r="M2239" i="2"/>
  <c r="N2239" i="2"/>
  <c r="M2221" i="2"/>
  <c r="N2221" i="2"/>
  <c r="M2224" i="2"/>
  <c r="N2224" i="2"/>
  <c r="M2203" i="2"/>
  <c r="N2203" i="2"/>
  <c r="M2211" i="2"/>
  <c r="N2211" i="2"/>
  <c r="M2206" i="2"/>
  <c r="N2206" i="2"/>
  <c r="M2207" i="2"/>
  <c r="N2207" i="2"/>
  <c r="M2208" i="2"/>
  <c r="N2208" i="2"/>
  <c r="M2209" i="2"/>
  <c r="N2209" i="2"/>
  <c r="M2210" i="2"/>
  <c r="N2210" i="2"/>
  <c r="M2179" i="2"/>
  <c r="N2179" i="2"/>
  <c r="M2195" i="2"/>
  <c r="N2195" i="2"/>
  <c r="M2199" i="2"/>
  <c r="N2199" i="2"/>
  <c r="M2200" i="2"/>
  <c r="N2200" i="2"/>
  <c r="M2196" i="2"/>
  <c r="N2196" i="2"/>
  <c r="M2197" i="2"/>
  <c r="N2197" i="2"/>
  <c r="M2198" i="2"/>
  <c r="N2198" i="2"/>
  <c r="M2201" i="2"/>
  <c r="N2201" i="2"/>
  <c r="M2212" i="2"/>
  <c r="N2212" i="2"/>
  <c r="M2222" i="2"/>
  <c r="N2222" i="2"/>
  <c r="M2227" i="2"/>
  <c r="N2227" i="2"/>
  <c r="M2225" i="2"/>
  <c r="N2225" i="2"/>
  <c r="M2213" i="2"/>
  <c r="N2213" i="2"/>
  <c r="M2216" i="2"/>
  <c r="N2216" i="2"/>
  <c r="M2217" i="2"/>
  <c r="N2217" i="2"/>
  <c r="M2240" i="2"/>
  <c r="N2240" i="2"/>
  <c r="M2218" i="2"/>
  <c r="N2218" i="2"/>
  <c r="M2258" i="2"/>
  <c r="N2258" i="2"/>
  <c r="M2219" i="2"/>
  <c r="N2219" i="2"/>
  <c r="M2204" i="2"/>
  <c r="N2204" i="2"/>
  <c r="M2259" i="2"/>
  <c r="N2259" i="2"/>
  <c r="M2180" i="2"/>
  <c r="N2180" i="2"/>
  <c r="M2214" i="2"/>
  <c r="N2214" i="2"/>
  <c r="M2205" i="2"/>
  <c r="N2205" i="2"/>
  <c r="M2215" i="2"/>
  <c r="N2215" i="2"/>
  <c r="M2249" i="2"/>
  <c r="N2249" i="2"/>
  <c r="M2194" i="2"/>
  <c r="N2194" i="2"/>
  <c r="M2250" i="2"/>
  <c r="N2250" i="2"/>
  <c r="M2251" i="2"/>
  <c r="N2251" i="2"/>
  <c r="M2184" i="2"/>
  <c r="N2184" i="2"/>
  <c r="M2228" i="2"/>
  <c r="N2228" i="2"/>
  <c r="M2229" i="2"/>
  <c r="N2229" i="2"/>
  <c r="M2230" i="2"/>
  <c r="N2230" i="2"/>
  <c r="M2263" i="2"/>
  <c r="N2263" i="2"/>
  <c r="M2241" i="2"/>
  <c r="N2241" i="2"/>
  <c r="M2185" i="2"/>
  <c r="N2185" i="2"/>
  <c r="M2189" i="2"/>
  <c r="N2189" i="2"/>
  <c r="M2277" i="2"/>
  <c r="N2277" i="2"/>
  <c r="M2268" i="2"/>
  <c r="N2268" i="2"/>
  <c r="M2278" i="2"/>
  <c r="N2278" i="2"/>
  <c r="M2347" i="2"/>
  <c r="N2347" i="2"/>
  <c r="M2279" i="2"/>
  <c r="N2279" i="2"/>
  <c r="M2343" i="2"/>
  <c r="N2343" i="2"/>
  <c r="M2313" i="2"/>
  <c r="N2313" i="2"/>
  <c r="M2323" i="2"/>
  <c r="N2323" i="2"/>
  <c r="M2318" i="2"/>
  <c r="N2318" i="2"/>
  <c r="M2334" i="2"/>
  <c r="N2334" i="2"/>
  <c r="M2275" i="2"/>
  <c r="N2275" i="2"/>
  <c r="M2274" i="2"/>
  <c r="N2274" i="2"/>
  <c r="M2310" i="2"/>
  <c r="N2310" i="2"/>
  <c r="M2348" i="2"/>
  <c r="N2348" i="2"/>
  <c r="M2324" i="2"/>
  <c r="N2324" i="2"/>
  <c r="M2349" i="2"/>
  <c r="N2349" i="2"/>
  <c r="M2269" i="2"/>
  <c r="N2269" i="2"/>
  <c r="M2319" i="2"/>
  <c r="N2319" i="2"/>
  <c r="M2320" i="2"/>
  <c r="N2320" i="2"/>
  <c r="M2264" i="2"/>
  <c r="N2264" i="2"/>
  <c r="M2265" i="2"/>
  <c r="N2265" i="2"/>
  <c r="M2270" i="2"/>
  <c r="N2270" i="2"/>
  <c r="M2339" i="2"/>
  <c r="N2339" i="2"/>
  <c r="M2325" i="2"/>
  <c r="N2325" i="2"/>
  <c r="M2273" i="2"/>
  <c r="N2273" i="2"/>
  <c r="M2329" i="2"/>
  <c r="N2329" i="2"/>
  <c r="M2330" i="2"/>
  <c r="N2330" i="2"/>
  <c r="M2331" i="2"/>
  <c r="N2331" i="2"/>
  <c r="M2332" i="2"/>
  <c r="N2332" i="2"/>
  <c r="M2333" i="2"/>
  <c r="N2333" i="2"/>
  <c r="M2340" i="2"/>
  <c r="N2340" i="2"/>
  <c r="M2341" i="2"/>
  <c r="N2341" i="2"/>
  <c r="M2307" i="2"/>
  <c r="N2307" i="2"/>
  <c r="M2342" i="2"/>
  <c r="N2342" i="2"/>
  <c r="M2280" i="2"/>
  <c r="N2280" i="2"/>
  <c r="M2321" i="2"/>
  <c r="N2321" i="2"/>
  <c r="M2335" i="2"/>
  <c r="N2335" i="2"/>
  <c r="M2344" i="2"/>
  <c r="N2344" i="2"/>
  <c r="M2322" i="2"/>
  <c r="N2322" i="2"/>
  <c r="M2289" i="2"/>
  <c r="N2289" i="2"/>
  <c r="M2326" i="2"/>
  <c r="N2326" i="2"/>
  <c r="M2308" i="2"/>
  <c r="N2308" i="2"/>
  <c r="M2311" i="2"/>
  <c r="N2311" i="2"/>
  <c r="M2290" i="2"/>
  <c r="N2290" i="2"/>
  <c r="M2298" i="2"/>
  <c r="N2298" i="2"/>
  <c r="M2293" i="2"/>
  <c r="N2293" i="2"/>
  <c r="M2294" i="2"/>
  <c r="N2294" i="2"/>
  <c r="M2295" i="2"/>
  <c r="N2295" i="2"/>
  <c r="M2296" i="2"/>
  <c r="N2296" i="2"/>
  <c r="M2297" i="2"/>
  <c r="N2297" i="2"/>
  <c r="M2266" i="2"/>
  <c r="N2266" i="2"/>
  <c r="M2282" i="2"/>
  <c r="N2282" i="2"/>
  <c r="M2286" i="2"/>
  <c r="N2286" i="2"/>
  <c r="M2287" i="2"/>
  <c r="N2287" i="2"/>
  <c r="M2283" i="2"/>
  <c r="N2283" i="2"/>
  <c r="M2284" i="2"/>
  <c r="N2284" i="2"/>
  <c r="M2285" i="2"/>
  <c r="N2285" i="2"/>
  <c r="M2288" i="2"/>
  <c r="N2288" i="2"/>
  <c r="M2299" i="2"/>
  <c r="N2299" i="2"/>
  <c r="M2309" i="2"/>
  <c r="N2309" i="2"/>
  <c r="M2314" i="2"/>
  <c r="N2314" i="2"/>
  <c r="M2312" i="2"/>
  <c r="N2312" i="2"/>
  <c r="M2300" i="2"/>
  <c r="N2300" i="2"/>
  <c r="M2303" i="2"/>
  <c r="N2303" i="2"/>
  <c r="M2304" i="2"/>
  <c r="N2304" i="2"/>
  <c r="M2327" i="2"/>
  <c r="N2327" i="2"/>
  <c r="M2305" i="2"/>
  <c r="N2305" i="2"/>
  <c r="M2345" i="2"/>
  <c r="N2345" i="2"/>
  <c r="M2306" i="2"/>
  <c r="N2306" i="2"/>
  <c r="M2291" i="2"/>
  <c r="N2291" i="2"/>
  <c r="M2346" i="2"/>
  <c r="N2346" i="2"/>
  <c r="M2267" i="2"/>
  <c r="N2267" i="2"/>
  <c r="M2301" i="2"/>
  <c r="N2301" i="2"/>
  <c r="M2292" i="2"/>
  <c r="N2292" i="2"/>
  <c r="M2302" i="2"/>
  <c r="N2302" i="2"/>
  <c r="M2336" i="2"/>
  <c r="N2336" i="2"/>
  <c r="M2281" i="2"/>
  <c r="N2281" i="2"/>
  <c r="M2337" i="2"/>
  <c r="N2337" i="2"/>
  <c r="M2338" i="2"/>
  <c r="N2338" i="2"/>
  <c r="M2271" i="2"/>
  <c r="N2271" i="2"/>
  <c r="M2315" i="2"/>
  <c r="N2315" i="2"/>
  <c r="M2316" i="2"/>
  <c r="N2316" i="2"/>
  <c r="M2317" i="2"/>
  <c r="N2317" i="2"/>
  <c r="M2350" i="2"/>
  <c r="N2350" i="2"/>
  <c r="M2328" i="2"/>
  <c r="N2328" i="2"/>
  <c r="M2272" i="2"/>
  <c r="N2272" i="2"/>
  <c r="M2276" i="2"/>
  <c r="N2276" i="2"/>
  <c r="M2364" i="2"/>
  <c r="N2364" i="2"/>
  <c r="M2355" i="2"/>
  <c r="N2355" i="2"/>
  <c r="M2365" i="2"/>
  <c r="N2365" i="2"/>
  <c r="M2434" i="2"/>
  <c r="N2434" i="2"/>
  <c r="M2366" i="2"/>
  <c r="N2366" i="2"/>
  <c r="M2430" i="2"/>
  <c r="N2430" i="2"/>
  <c r="M2400" i="2"/>
  <c r="N2400" i="2"/>
  <c r="M2410" i="2"/>
  <c r="N2410" i="2"/>
  <c r="M2405" i="2"/>
  <c r="N2405" i="2"/>
  <c r="M2421" i="2"/>
  <c r="N2421" i="2"/>
  <c r="M2362" i="2"/>
  <c r="N2362" i="2"/>
  <c r="M2361" i="2"/>
  <c r="N2361" i="2"/>
  <c r="M2397" i="2"/>
  <c r="N2397" i="2"/>
  <c r="M2435" i="2"/>
  <c r="N2435" i="2"/>
  <c r="M2411" i="2"/>
  <c r="N2411" i="2"/>
  <c r="M2436" i="2"/>
  <c r="N2436" i="2"/>
  <c r="M2356" i="2"/>
  <c r="N2356" i="2"/>
  <c r="M2406" i="2"/>
  <c r="N2406" i="2"/>
  <c r="M2407" i="2"/>
  <c r="N2407" i="2"/>
  <c r="M2351" i="2"/>
  <c r="N2351" i="2"/>
  <c r="M2352" i="2"/>
  <c r="N2352" i="2"/>
  <c r="M2357" i="2"/>
  <c r="N2357" i="2"/>
  <c r="M2426" i="2"/>
  <c r="N2426" i="2"/>
  <c r="M2412" i="2"/>
  <c r="N2412" i="2"/>
  <c r="M2360" i="2"/>
  <c r="N2360" i="2"/>
  <c r="M2416" i="2"/>
  <c r="N2416" i="2"/>
  <c r="M2417" i="2"/>
  <c r="N2417" i="2"/>
  <c r="M2418" i="2"/>
  <c r="N2418" i="2"/>
  <c r="M2419" i="2"/>
  <c r="N2419" i="2"/>
  <c r="M2420" i="2"/>
  <c r="N2420" i="2"/>
  <c r="M2427" i="2"/>
  <c r="N2427" i="2"/>
  <c r="M2428" i="2"/>
  <c r="N2428" i="2"/>
  <c r="M2394" i="2"/>
  <c r="N2394" i="2"/>
  <c r="M2429" i="2"/>
  <c r="N2429" i="2"/>
  <c r="M2367" i="2"/>
  <c r="N2367" i="2"/>
  <c r="M2408" i="2"/>
  <c r="N2408" i="2"/>
  <c r="M2422" i="2"/>
  <c r="N2422" i="2"/>
  <c r="M2431" i="2"/>
  <c r="N2431" i="2"/>
  <c r="M2409" i="2"/>
  <c r="N2409" i="2"/>
  <c r="M2376" i="2"/>
  <c r="N2376" i="2"/>
  <c r="M2413" i="2"/>
  <c r="N2413" i="2"/>
  <c r="M2395" i="2"/>
  <c r="N2395" i="2"/>
  <c r="M2398" i="2"/>
  <c r="N2398" i="2"/>
  <c r="M2377" i="2"/>
  <c r="N2377" i="2"/>
  <c r="M2385" i="2"/>
  <c r="N2385" i="2"/>
  <c r="M2380" i="2"/>
  <c r="N2380" i="2"/>
  <c r="M2381" i="2"/>
  <c r="N2381" i="2"/>
  <c r="M2382" i="2"/>
  <c r="N2382" i="2"/>
  <c r="M2383" i="2"/>
  <c r="N2383" i="2"/>
  <c r="M2384" i="2"/>
  <c r="N2384" i="2"/>
  <c r="M2353" i="2"/>
  <c r="N2353" i="2"/>
  <c r="M2369" i="2"/>
  <c r="N2369" i="2"/>
  <c r="M2373" i="2"/>
  <c r="N2373" i="2"/>
  <c r="M2374" i="2"/>
  <c r="N2374" i="2"/>
  <c r="M2370" i="2"/>
  <c r="N2370" i="2"/>
  <c r="M2371" i="2"/>
  <c r="N2371" i="2"/>
  <c r="M2372" i="2"/>
  <c r="N2372" i="2"/>
  <c r="M2375" i="2"/>
  <c r="N2375" i="2"/>
  <c r="M2386" i="2"/>
  <c r="N2386" i="2"/>
  <c r="M2396" i="2"/>
  <c r="N2396" i="2"/>
  <c r="M2401" i="2"/>
  <c r="N2401" i="2"/>
  <c r="M2399" i="2"/>
  <c r="N2399" i="2"/>
  <c r="M2387" i="2"/>
  <c r="N2387" i="2"/>
  <c r="M2390" i="2"/>
  <c r="N2390" i="2"/>
  <c r="M2391" i="2"/>
  <c r="N2391" i="2"/>
  <c r="M2414" i="2"/>
  <c r="N2414" i="2"/>
  <c r="M2392" i="2"/>
  <c r="N2392" i="2"/>
  <c r="M2432" i="2"/>
  <c r="N2432" i="2"/>
  <c r="M2393" i="2"/>
  <c r="N2393" i="2"/>
  <c r="M2378" i="2"/>
  <c r="N2378" i="2"/>
  <c r="M2433" i="2"/>
  <c r="N2433" i="2"/>
  <c r="M2354" i="2"/>
  <c r="N2354" i="2"/>
  <c r="M2388" i="2"/>
  <c r="N2388" i="2"/>
  <c r="M2379" i="2"/>
  <c r="N2379" i="2"/>
  <c r="M2389" i="2"/>
  <c r="N2389" i="2"/>
  <c r="M2423" i="2"/>
  <c r="N2423" i="2"/>
  <c r="M2368" i="2"/>
  <c r="N2368" i="2"/>
  <c r="M2424" i="2"/>
  <c r="N2424" i="2"/>
  <c r="M2425" i="2"/>
  <c r="N2425" i="2"/>
  <c r="M2358" i="2"/>
  <c r="N2358" i="2"/>
  <c r="M2402" i="2"/>
  <c r="N2402" i="2"/>
  <c r="M2403" i="2"/>
  <c r="N2403" i="2"/>
  <c r="M2404" i="2"/>
  <c r="N2404" i="2"/>
  <c r="M2437" i="2"/>
  <c r="N2437" i="2"/>
  <c r="M2415" i="2"/>
  <c r="N2415" i="2"/>
  <c r="M2359" i="2"/>
  <c r="N2359" i="2"/>
  <c r="M2363" i="2"/>
  <c r="N2363" i="2"/>
  <c r="M2451" i="2"/>
  <c r="N2451" i="2"/>
  <c r="M2442" i="2"/>
  <c r="N2442" i="2"/>
  <c r="M2452" i="2"/>
  <c r="N2452" i="2"/>
  <c r="M2521" i="2"/>
  <c r="N2521" i="2"/>
  <c r="M2453" i="2"/>
  <c r="N2453" i="2"/>
  <c r="M2517" i="2"/>
  <c r="N2517" i="2"/>
  <c r="M2487" i="2"/>
  <c r="N2487" i="2"/>
  <c r="M2497" i="2"/>
  <c r="N2497" i="2"/>
  <c r="M2492" i="2"/>
  <c r="N2492" i="2"/>
  <c r="M2508" i="2"/>
  <c r="N2508" i="2"/>
  <c r="M2449" i="2"/>
  <c r="N2449" i="2"/>
  <c r="M2448" i="2"/>
  <c r="N2448" i="2"/>
  <c r="M2484" i="2"/>
  <c r="N2484" i="2"/>
  <c r="M2522" i="2"/>
  <c r="N2522" i="2"/>
  <c r="M2498" i="2"/>
  <c r="N2498" i="2"/>
  <c r="M2523" i="2"/>
  <c r="N2523" i="2"/>
  <c r="M2443" i="2"/>
  <c r="N2443" i="2"/>
  <c r="M2493" i="2"/>
  <c r="N2493" i="2"/>
  <c r="M2494" i="2"/>
  <c r="N2494" i="2"/>
  <c r="M2438" i="2"/>
  <c r="N2438" i="2"/>
  <c r="M2439" i="2"/>
  <c r="N2439" i="2"/>
  <c r="M2444" i="2"/>
  <c r="N2444" i="2"/>
  <c r="M2513" i="2"/>
  <c r="N2513" i="2"/>
  <c r="M2499" i="2"/>
  <c r="N2499" i="2"/>
  <c r="M2447" i="2"/>
  <c r="N2447" i="2"/>
  <c r="M2503" i="2"/>
  <c r="N2503" i="2"/>
  <c r="M2504" i="2"/>
  <c r="N2504" i="2"/>
  <c r="M2505" i="2"/>
  <c r="N2505" i="2"/>
  <c r="M2506" i="2"/>
  <c r="N2506" i="2"/>
  <c r="M2507" i="2"/>
  <c r="N2507" i="2"/>
  <c r="M2514" i="2"/>
  <c r="N2514" i="2"/>
  <c r="M2515" i="2"/>
  <c r="N2515" i="2"/>
  <c r="M2481" i="2"/>
  <c r="N2481" i="2"/>
  <c r="M2516" i="2"/>
  <c r="N2516" i="2"/>
  <c r="M2454" i="2"/>
  <c r="N2454" i="2"/>
  <c r="M2495" i="2"/>
  <c r="N2495" i="2"/>
  <c r="M2509" i="2"/>
  <c r="N2509" i="2"/>
  <c r="M2518" i="2"/>
  <c r="N2518" i="2"/>
  <c r="M2496" i="2"/>
  <c r="N2496" i="2"/>
  <c r="M2463" i="2"/>
  <c r="N2463" i="2"/>
  <c r="M2500" i="2"/>
  <c r="N2500" i="2"/>
  <c r="M2482" i="2"/>
  <c r="N2482" i="2"/>
  <c r="M2485" i="2"/>
  <c r="N2485" i="2"/>
  <c r="M2464" i="2"/>
  <c r="N2464" i="2"/>
  <c r="M2472" i="2"/>
  <c r="N2472" i="2"/>
  <c r="M2467" i="2"/>
  <c r="N2467" i="2"/>
  <c r="M2468" i="2"/>
  <c r="N2468" i="2"/>
  <c r="M2469" i="2"/>
  <c r="N2469" i="2"/>
  <c r="M2470" i="2"/>
  <c r="N2470" i="2"/>
  <c r="M2471" i="2"/>
  <c r="N2471" i="2"/>
  <c r="M2440" i="2"/>
  <c r="N2440" i="2"/>
  <c r="M2456" i="2"/>
  <c r="N2456" i="2"/>
  <c r="M2460" i="2"/>
  <c r="N2460" i="2"/>
  <c r="M2461" i="2"/>
  <c r="N2461" i="2"/>
  <c r="M2457" i="2"/>
  <c r="N2457" i="2"/>
  <c r="M2458" i="2"/>
  <c r="N2458" i="2"/>
  <c r="M2459" i="2"/>
  <c r="N2459" i="2"/>
  <c r="M2462" i="2"/>
  <c r="N2462" i="2"/>
  <c r="M2473" i="2"/>
  <c r="N2473" i="2"/>
  <c r="M2483" i="2"/>
  <c r="N2483" i="2"/>
  <c r="M2488" i="2"/>
  <c r="N2488" i="2"/>
  <c r="M2486" i="2"/>
  <c r="N2486" i="2"/>
  <c r="M2474" i="2"/>
  <c r="N2474" i="2"/>
  <c r="M2477" i="2"/>
  <c r="N2477" i="2"/>
  <c r="M2478" i="2"/>
  <c r="N2478" i="2"/>
  <c r="M2501" i="2"/>
  <c r="N2501" i="2"/>
  <c r="M2479" i="2"/>
  <c r="N2479" i="2"/>
  <c r="M2519" i="2"/>
  <c r="N2519" i="2"/>
  <c r="M2480" i="2"/>
  <c r="N2480" i="2"/>
  <c r="M2465" i="2"/>
  <c r="N2465" i="2"/>
  <c r="M2520" i="2"/>
  <c r="N2520" i="2"/>
  <c r="M2441" i="2"/>
  <c r="N2441" i="2"/>
  <c r="M2475" i="2"/>
  <c r="N2475" i="2"/>
  <c r="M2466" i="2"/>
  <c r="N2466" i="2"/>
  <c r="M2476" i="2"/>
  <c r="N2476" i="2"/>
  <c r="M2510" i="2"/>
  <c r="N2510" i="2"/>
  <c r="M2455" i="2"/>
  <c r="N2455" i="2"/>
  <c r="M2511" i="2"/>
  <c r="N2511" i="2"/>
  <c r="M2512" i="2"/>
  <c r="N2512" i="2"/>
  <c r="M2445" i="2"/>
  <c r="N2445" i="2"/>
  <c r="M2489" i="2"/>
  <c r="N2489" i="2"/>
  <c r="M2490" i="2"/>
  <c r="N2490" i="2"/>
  <c r="M2491" i="2"/>
  <c r="N2491" i="2"/>
  <c r="M2524" i="2"/>
  <c r="N2524" i="2"/>
  <c r="M2502" i="2"/>
  <c r="N2502" i="2"/>
  <c r="M2446" i="2"/>
  <c r="N2446" i="2"/>
  <c r="M2450" i="2"/>
  <c r="N2450" i="2"/>
  <c r="M2538" i="2"/>
  <c r="N2538" i="2"/>
  <c r="M2529" i="2"/>
  <c r="N2529" i="2"/>
  <c r="M2539" i="2"/>
  <c r="N2539" i="2"/>
  <c r="M2608" i="2"/>
  <c r="N2608" i="2"/>
  <c r="M2540" i="2"/>
  <c r="N2540" i="2"/>
  <c r="M2604" i="2"/>
  <c r="N2604" i="2"/>
  <c r="M2574" i="2"/>
  <c r="N2574" i="2"/>
  <c r="M2584" i="2"/>
  <c r="N2584" i="2"/>
  <c r="M2579" i="2"/>
  <c r="N2579" i="2"/>
  <c r="M2595" i="2"/>
  <c r="N2595" i="2"/>
  <c r="M2536" i="2"/>
  <c r="N2536" i="2"/>
  <c r="M2535" i="2"/>
  <c r="N2535" i="2"/>
  <c r="M2571" i="2"/>
  <c r="N2571" i="2"/>
  <c r="M2609" i="2"/>
  <c r="N2609" i="2"/>
  <c r="M2585" i="2"/>
  <c r="N2585" i="2"/>
  <c r="M2610" i="2"/>
  <c r="N2610" i="2"/>
  <c r="M2530" i="2"/>
  <c r="N2530" i="2"/>
  <c r="M2580" i="2"/>
  <c r="N2580" i="2"/>
  <c r="M2581" i="2"/>
  <c r="N2581" i="2"/>
  <c r="M2525" i="2"/>
  <c r="N2525" i="2"/>
  <c r="M2526" i="2"/>
  <c r="N2526" i="2"/>
  <c r="M2531" i="2"/>
  <c r="N2531" i="2"/>
  <c r="M2600" i="2"/>
  <c r="N2600" i="2"/>
  <c r="M2586" i="2"/>
  <c r="N2586" i="2"/>
  <c r="M2534" i="2"/>
  <c r="N2534" i="2"/>
  <c r="M2590" i="2"/>
  <c r="N2590" i="2"/>
  <c r="M2591" i="2"/>
  <c r="N2591" i="2"/>
  <c r="M2592" i="2"/>
  <c r="N2592" i="2"/>
  <c r="M2593" i="2"/>
  <c r="N2593" i="2"/>
  <c r="M2594" i="2"/>
  <c r="N2594" i="2"/>
  <c r="M2601" i="2"/>
  <c r="N2601" i="2"/>
  <c r="M2602" i="2"/>
  <c r="N2602" i="2"/>
  <c r="M2568" i="2"/>
  <c r="N2568" i="2"/>
  <c r="M2603" i="2"/>
  <c r="N2603" i="2"/>
  <c r="M2541" i="2"/>
  <c r="N2541" i="2"/>
  <c r="M2582" i="2"/>
  <c r="N2582" i="2"/>
  <c r="M2596" i="2"/>
  <c r="N2596" i="2"/>
  <c r="M2605" i="2"/>
  <c r="N2605" i="2"/>
  <c r="M2583" i="2"/>
  <c r="N2583" i="2"/>
  <c r="M2550" i="2"/>
  <c r="N2550" i="2"/>
  <c r="M2587" i="2"/>
  <c r="N2587" i="2"/>
  <c r="M2569" i="2"/>
  <c r="N2569" i="2"/>
  <c r="M2572" i="2"/>
  <c r="N2572" i="2"/>
  <c r="M2551" i="2"/>
  <c r="N2551" i="2"/>
  <c r="M2559" i="2"/>
  <c r="N2559" i="2"/>
  <c r="M2554" i="2"/>
  <c r="N2554" i="2"/>
  <c r="M2555" i="2"/>
  <c r="N2555" i="2"/>
  <c r="M2556" i="2"/>
  <c r="N2556" i="2"/>
  <c r="M2557" i="2"/>
  <c r="N2557" i="2"/>
  <c r="M2558" i="2"/>
  <c r="N2558" i="2"/>
  <c r="M2527" i="2"/>
  <c r="N2527" i="2"/>
  <c r="M2543" i="2"/>
  <c r="N2543" i="2"/>
  <c r="M2547" i="2"/>
  <c r="N2547" i="2"/>
  <c r="M2548" i="2"/>
  <c r="N2548" i="2"/>
  <c r="M2544" i="2"/>
  <c r="N2544" i="2"/>
  <c r="M2545" i="2"/>
  <c r="N2545" i="2"/>
  <c r="M2546" i="2"/>
  <c r="N2546" i="2"/>
  <c r="M2549" i="2"/>
  <c r="N2549" i="2"/>
  <c r="M2560" i="2"/>
  <c r="N2560" i="2"/>
  <c r="M2570" i="2"/>
  <c r="N2570" i="2"/>
  <c r="M2575" i="2"/>
  <c r="N2575" i="2"/>
  <c r="M2573" i="2"/>
  <c r="N2573" i="2"/>
  <c r="M2561" i="2"/>
  <c r="N2561" i="2"/>
  <c r="M2564" i="2"/>
  <c r="N2564" i="2"/>
  <c r="M2565" i="2"/>
  <c r="N2565" i="2"/>
  <c r="M2588" i="2"/>
  <c r="N2588" i="2"/>
  <c r="M2566" i="2"/>
  <c r="N2566" i="2"/>
  <c r="M2606" i="2"/>
  <c r="N2606" i="2"/>
  <c r="M2567" i="2"/>
  <c r="N2567" i="2"/>
  <c r="M2552" i="2"/>
  <c r="N2552" i="2"/>
  <c r="M2607" i="2"/>
  <c r="N2607" i="2"/>
  <c r="M2528" i="2"/>
  <c r="N2528" i="2"/>
  <c r="M2562" i="2"/>
  <c r="N2562" i="2"/>
  <c r="M2553" i="2"/>
  <c r="N2553" i="2"/>
  <c r="M2563" i="2"/>
  <c r="N2563" i="2"/>
  <c r="M2597" i="2"/>
  <c r="N2597" i="2"/>
  <c r="M2542" i="2"/>
  <c r="N2542" i="2"/>
  <c r="M2598" i="2"/>
  <c r="N2598" i="2"/>
  <c r="M2599" i="2"/>
  <c r="N2599" i="2"/>
  <c r="M2532" i="2"/>
  <c r="N2532" i="2"/>
  <c r="M2576" i="2"/>
  <c r="N2576" i="2"/>
  <c r="M2577" i="2"/>
  <c r="N2577" i="2"/>
  <c r="M2578" i="2"/>
  <c r="N2578" i="2"/>
  <c r="M2611" i="2"/>
  <c r="N2611" i="2"/>
  <c r="M2589" i="2"/>
  <c r="N2589" i="2"/>
  <c r="M2533" i="2"/>
  <c r="N2533" i="2"/>
  <c r="M2537" i="2"/>
  <c r="N2537" i="2"/>
  <c r="M2625" i="2"/>
  <c r="N2625" i="2"/>
  <c r="M2616" i="2"/>
  <c r="N2616" i="2"/>
  <c r="M2626" i="2"/>
  <c r="N2626" i="2"/>
  <c r="M2695" i="2"/>
  <c r="N2695" i="2"/>
  <c r="M2627" i="2"/>
  <c r="N2627" i="2"/>
  <c r="M2691" i="2"/>
  <c r="N2691" i="2"/>
  <c r="M2661" i="2"/>
  <c r="N2661" i="2"/>
  <c r="M2671" i="2"/>
  <c r="N2671" i="2"/>
  <c r="M2666" i="2"/>
  <c r="N2666" i="2"/>
  <c r="M2682" i="2"/>
  <c r="N2682" i="2"/>
  <c r="M2623" i="2"/>
  <c r="N2623" i="2"/>
  <c r="M2622" i="2"/>
  <c r="N2622" i="2"/>
  <c r="M2658" i="2"/>
  <c r="N2658" i="2"/>
  <c r="M2696" i="2"/>
  <c r="N2696" i="2"/>
  <c r="M2672" i="2"/>
  <c r="N2672" i="2"/>
  <c r="M2697" i="2"/>
  <c r="N2697" i="2"/>
  <c r="M2617" i="2"/>
  <c r="N2617" i="2"/>
  <c r="M2667" i="2"/>
  <c r="N2667" i="2"/>
  <c r="M2668" i="2"/>
  <c r="N2668" i="2"/>
  <c r="M2612" i="2"/>
  <c r="N2612" i="2"/>
  <c r="M2613" i="2"/>
  <c r="N2613" i="2"/>
  <c r="M2618" i="2"/>
  <c r="N2618" i="2"/>
  <c r="M2687" i="2"/>
  <c r="N2687" i="2"/>
  <c r="M2673" i="2"/>
  <c r="N2673" i="2"/>
  <c r="M2621" i="2"/>
  <c r="N2621" i="2"/>
  <c r="M2677" i="2"/>
  <c r="N2677" i="2"/>
  <c r="M2678" i="2"/>
  <c r="N2678" i="2"/>
  <c r="M2679" i="2"/>
  <c r="N2679" i="2"/>
  <c r="M2680" i="2"/>
  <c r="N2680" i="2"/>
  <c r="M2681" i="2"/>
  <c r="N2681" i="2"/>
  <c r="M2688" i="2"/>
  <c r="N2688" i="2"/>
  <c r="M2689" i="2"/>
  <c r="N2689" i="2"/>
  <c r="M2655" i="2"/>
  <c r="N2655" i="2"/>
  <c r="M2690" i="2"/>
  <c r="N2690" i="2"/>
  <c r="M2628" i="2"/>
  <c r="N2628" i="2"/>
  <c r="M2669" i="2"/>
  <c r="N2669" i="2"/>
  <c r="M2683" i="2"/>
  <c r="N2683" i="2"/>
  <c r="M2692" i="2"/>
  <c r="N2692" i="2"/>
  <c r="M2670" i="2"/>
  <c r="N2670" i="2"/>
  <c r="M2637" i="2"/>
  <c r="N2637" i="2"/>
  <c r="M2674" i="2"/>
  <c r="N2674" i="2"/>
  <c r="M2656" i="2"/>
  <c r="N2656" i="2"/>
  <c r="M2659" i="2"/>
  <c r="N2659" i="2"/>
  <c r="M2638" i="2"/>
  <c r="N2638" i="2"/>
  <c r="M2646" i="2"/>
  <c r="N2646" i="2"/>
  <c r="M2641" i="2"/>
  <c r="N2641" i="2"/>
  <c r="M2642" i="2"/>
  <c r="N2642" i="2"/>
  <c r="M2643" i="2"/>
  <c r="N2643" i="2"/>
  <c r="M2644" i="2"/>
  <c r="N2644" i="2"/>
  <c r="M2645" i="2"/>
  <c r="N2645" i="2"/>
  <c r="M2614" i="2"/>
  <c r="N2614" i="2"/>
  <c r="M2630" i="2"/>
  <c r="N2630" i="2"/>
  <c r="M2634" i="2"/>
  <c r="N2634" i="2"/>
  <c r="M2635" i="2"/>
  <c r="N2635" i="2"/>
  <c r="M2631" i="2"/>
  <c r="N2631" i="2"/>
  <c r="M2632" i="2"/>
  <c r="N2632" i="2"/>
  <c r="M2633" i="2"/>
  <c r="N2633" i="2"/>
  <c r="M2636" i="2"/>
  <c r="N2636" i="2"/>
  <c r="M2647" i="2"/>
  <c r="N2647" i="2"/>
  <c r="M2657" i="2"/>
  <c r="N2657" i="2"/>
  <c r="M2662" i="2"/>
  <c r="N2662" i="2"/>
  <c r="M2660" i="2"/>
  <c r="N2660" i="2"/>
  <c r="M2648" i="2"/>
  <c r="N2648" i="2"/>
  <c r="M2651" i="2"/>
  <c r="N2651" i="2"/>
  <c r="M2652" i="2"/>
  <c r="N2652" i="2"/>
  <c r="M2675" i="2"/>
  <c r="N2675" i="2"/>
  <c r="M2653" i="2"/>
  <c r="N2653" i="2"/>
  <c r="M2693" i="2"/>
  <c r="N2693" i="2"/>
  <c r="M2654" i="2"/>
  <c r="N2654" i="2"/>
  <c r="M2639" i="2"/>
  <c r="N2639" i="2"/>
  <c r="M2694" i="2"/>
  <c r="N2694" i="2"/>
  <c r="M2615" i="2"/>
  <c r="N2615" i="2"/>
  <c r="M2649" i="2"/>
  <c r="N2649" i="2"/>
  <c r="M2640" i="2"/>
  <c r="N2640" i="2"/>
  <c r="M2650" i="2"/>
  <c r="N2650" i="2"/>
  <c r="M2684" i="2"/>
  <c r="N2684" i="2"/>
  <c r="M2629" i="2"/>
  <c r="N2629" i="2"/>
  <c r="M2685" i="2"/>
  <c r="N2685" i="2"/>
  <c r="M2686" i="2"/>
  <c r="N2686" i="2"/>
  <c r="M2619" i="2"/>
  <c r="N2619" i="2"/>
  <c r="M2663" i="2"/>
  <c r="N2663" i="2"/>
  <c r="M2664" i="2"/>
  <c r="N2664" i="2"/>
  <c r="M2665" i="2"/>
  <c r="N2665" i="2"/>
  <c r="M2698" i="2"/>
  <c r="N2698" i="2"/>
  <c r="M2676" i="2"/>
  <c r="N2676" i="2"/>
  <c r="M2620" i="2"/>
  <c r="N2620" i="2"/>
  <c r="M2624" i="2"/>
  <c r="N2624" i="2"/>
  <c r="M2712" i="2"/>
  <c r="N2712" i="2"/>
  <c r="M2703" i="2"/>
  <c r="N2703" i="2"/>
  <c r="M2713" i="2"/>
  <c r="N2713" i="2"/>
  <c r="M2782" i="2"/>
  <c r="N2782" i="2"/>
  <c r="M2714" i="2"/>
  <c r="N2714" i="2"/>
  <c r="M2778" i="2"/>
  <c r="N2778" i="2"/>
  <c r="M2748" i="2"/>
  <c r="N2748" i="2"/>
  <c r="M2758" i="2"/>
  <c r="N2758" i="2"/>
  <c r="M2753" i="2"/>
  <c r="N2753" i="2"/>
  <c r="M2769" i="2"/>
  <c r="N2769" i="2"/>
  <c r="M2710" i="2"/>
  <c r="N2710" i="2"/>
  <c r="M2709" i="2"/>
  <c r="N2709" i="2"/>
  <c r="M2745" i="2"/>
  <c r="N2745" i="2"/>
  <c r="M2783" i="2"/>
  <c r="N2783" i="2"/>
  <c r="M2759" i="2"/>
  <c r="N2759" i="2"/>
  <c r="M2784" i="2"/>
  <c r="N2784" i="2"/>
  <c r="M2704" i="2"/>
  <c r="N2704" i="2"/>
  <c r="M2754" i="2"/>
  <c r="N2754" i="2"/>
  <c r="M2755" i="2"/>
  <c r="N2755" i="2"/>
  <c r="M2699" i="2"/>
  <c r="N2699" i="2"/>
  <c r="M2700" i="2"/>
  <c r="N2700" i="2"/>
  <c r="M2705" i="2"/>
  <c r="N2705" i="2"/>
  <c r="M2774" i="2"/>
  <c r="N2774" i="2"/>
  <c r="M2760" i="2"/>
  <c r="N2760" i="2"/>
  <c r="M2708" i="2"/>
  <c r="N2708" i="2"/>
  <c r="M2764" i="2"/>
  <c r="N2764" i="2"/>
  <c r="M2765" i="2"/>
  <c r="N2765" i="2"/>
  <c r="M2766" i="2"/>
  <c r="N2766" i="2"/>
  <c r="M2767" i="2"/>
  <c r="N2767" i="2"/>
  <c r="M2768" i="2"/>
  <c r="N2768" i="2"/>
  <c r="M2775" i="2"/>
  <c r="N2775" i="2"/>
  <c r="M2776" i="2"/>
  <c r="N2776" i="2"/>
  <c r="M2742" i="2"/>
  <c r="N2742" i="2"/>
  <c r="M2777" i="2"/>
  <c r="N2777" i="2"/>
  <c r="M2715" i="2"/>
  <c r="N2715" i="2"/>
  <c r="M2756" i="2"/>
  <c r="N2756" i="2"/>
  <c r="M2770" i="2"/>
  <c r="N2770" i="2"/>
  <c r="M2779" i="2"/>
  <c r="N2779" i="2"/>
  <c r="M2757" i="2"/>
  <c r="N2757" i="2"/>
  <c r="M2724" i="2"/>
  <c r="N2724" i="2"/>
  <c r="M2761" i="2"/>
  <c r="N2761" i="2"/>
  <c r="M2743" i="2"/>
  <c r="N2743" i="2"/>
  <c r="M2746" i="2"/>
  <c r="N2746" i="2"/>
  <c r="M2725" i="2"/>
  <c r="N2725" i="2"/>
  <c r="M2733" i="2"/>
  <c r="N2733" i="2"/>
  <c r="M2728" i="2"/>
  <c r="N2728" i="2"/>
  <c r="M2729" i="2"/>
  <c r="N2729" i="2"/>
  <c r="M2730" i="2"/>
  <c r="N2730" i="2"/>
  <c r="M2731" i="2"/>
  <c r="N2731" i="2"/>
  <c r="M2732" i="2"/>
  <c r="N2732" i="2"/>
  <c r="M2701" i="2"/>
  <c r="N2701" i="2"/>
  <c r="M2717" i="2"/>
  <c r="N2717" i="2"/>
  <c r="M2721" i="2"/>
  <c r="N2721" i="2"/>
  <c r="M2722" i="2"/>
  <c r="N2722" i="2"/>
  <c r="M2718" i="2"/>
  <c r="N2718" i="2"/>
  <c r="M2719" i="2"/>
  <c r="N2719" i="2"/>
  <c r="M2720" i="2"/>
  <c r="N2720" i="2"/>
  <c r="M2723" i="2"/>
  <c r="N2723" i="2"/>
  <c r="M2734" i="2"/>
  <c r="N2734" i="2"/>
  <c r="M2744" i="2"/>
  <c r="N2744" i="2"/>
  <c r="M2749" i="2"/>
  <c r="N2749" i="2"/>
  <c r="M2747" i="2"/>
  <c r="N2747" i="2"/>
  <c r="M2735" i="2"/>
  <c r="N2735" i="2"/>
  <c r="M2738" i="2"/>
  <c r="N2738" i="2"/>
  <c r="M2739" i="2"/>
  <c r="N2739" i="2"/>
  <c r="M2762" i="2"/>
  <c r="N2762" i="2"/>
  <c r="M2740" i="2"/>
  <c r="N2740" i="2"/>
  <c r="M2780" i="2"/>
  <c r="N2780" i="2"/>
  <c r="M2741" i="2"/>
  <c r="N2741" i="2"/>
  <c r="M2726" i="2"/>
  <c r="N2726" i="2"/>
  <c r="M2781" i="2"/>
  <c r="N2781" i="2"/>
  <c r="M2702" i="2"/>
  <c r="N2702" i="2"/>
  <c r="M2736" i="2"/>
  <c r="N2736" i="2"/>
  <c r="M2727" i="2"/>
  <c r="N2727" i="2"/>
  <c r="M2737" i="2"/>
  <c r="N2737" i="2"/>
  <c r="M2771" i="2"/>
  <c r="N2771" i="2"/>
  <c r="M2716" i="2"/>
  <c r="N2716" i="2"/>
  <c r="M2772" i="2"/>
  <c r="N2772" i="2"/>
  <c r="M2773" i="2"/>
  <c r="N2773" i="2"/>
  <c r="M2706" i="2"/>
  <c r="N2706" i="2"/>
  <c r="M2750" i="2"/>
  <c r="N2750" i="2"/>
  <c r="M2751" i="2"/>
  <c r="N2751" i="2"/>
  <c r="M2752" i="2"/>
  <c r="N2752" i="2"/>
  <c r="M2785" i="2"/>
  <c r="N2785" i="2"/>
  <c r="M2763" i="2"/>
  <c r="N2763" i="2"/>
  <c r="M2707" i="2"/>
  <c r="N2707" i="2"/>
  <c r="M2711" i="2"/>
  <c r="N2711" i="2"/>
  <c r="M2799" i="2"/>
  <c r="N2799" i="2"/>
  <c r="M2790" i="2"/>
  <c r="N2790" i="2"/>
  <c r="M2800" i="2"/>
  <c r="N2800" i="2"/>
  <c r="M2869" i="2"/>
  <c r="N2869" i="2"/>
  <c r="M2801" i="2"/>
  <c r="N2801" i="2"/>
  <c r="M2865" i="2"/>
  <c r="N2865" i="2"/>
  <c r="M2835" i="2"/>
  <c r="N2835" i="2"/>
  <c r="M2845" i="2"/>
  <c r="N2845" i="2"/>
  <c r="M2840" i="2"/>
  <c r="N2840" i="2"/>
  <c r="M2856" i="2"/>
  <c r="N2856" i="2"/>
  <c r="M2797" i="2"/>
  <c r="N2797" i="2"/>
  <c r="M2796" i="2"/>
  <c r="N2796" i="2"/>
  <c r="M2832" i="2"/>
  <c r="N2832" i="2"/>
  <c r="M2870" i="2"/>
  <c r="N2870" i="2"/>
  <c r="M2846" i="2"/>
  <c r="N2846" i="2"/>
  <c r="M2871" i="2"/>
  <c r="N2871" i="2"/>
  <c r="M2791" i="2"/>
  <c r="N2791" i="2"/>
  <c r="M2841" i="2"/>
  <c r="N2841" i="2"/>
  <c r="M2842" i="2"/>
  <c r="N2842" i="2"/>
  <c r="M2786" i="2"/>
  <c r="N2786" i="2"/>
  <c r="M2787" i="2"/>
  <c r="N2787" i="2"/>
  <c r="M2792" i="2"/>
  <c r="N2792" i="2"/>
  <c r="M2861" i="2"/>
  <c r="N2861" i="2"/>
  <c r="M2847" i="2"/>
  <c r="N2847" i="2"/>
  <c r="M2795" i="2"/>
  <c r="N2795" i="2"/>
  <c r="M2851" i="2"/>
  <c r="N2851" i="2"/>
  <c r="M2852" i="2"/>
  <c r="N2852" i="2"/>
  <c r="M2853" i="2"/>
  <c r="N2853" i="2"/>
  <c r="M2854" i="2"/>
  <c r="N2854" i="2"/>
  <c r="M2855" i="2"/>
  <c r="N2855" i="2"/>
  <c r="M2862" i="2"/>
  <c r="N2862" i="2"/>
  <c r="M2863" i="2"/>
  <c r="N2863" i="2"/>
  <c r="M2829" i="2"/>
  <c r="N2829" i="2"/>
  <c r="M2864" i="2"/>
  <c r="N2864" i="2"/>
  <c r="M2802" i="2"/>
  <c r="N2802" i="2"/>
  <c r="M2843" i="2"/>
  <c r="N2843" i="2"/>
  <c r="M2857" i="2"/>
  <c r="N2857" i="2"/>
  <c r="M2866" i="2"/>
  <c r="N2866" i="2"/>
  <c r="M2844" i="2"/>
  <c r="N2844" i="2"/>
  <c r="M2811" i="2"/>
  <c r="N2811" i="2"/>
  <c r="M2848" i="2"/>
  <c r="N2848" i="2"/>
  <c r="M2830" i="2"/>
  <c r="N2830" i="2"/>
  <c r="M2833" i="2"/>
  <c r="N2833" i="2"/>
  <c r="M2812" i="2"/>
  <c r="N2812" i="2"/>
  <c r="M2820" i="2"/>
  <c r="N2820" i="2"/>
  <c r="M2815" i="2"/>
  <c r="N2815" i="2"/>
  <c r="M2816" i="2"/>
  <c r="N2816" i="2"/>
  <c r="M2817" i="2"/>
  <c r="N2817" i="2"/>
  <c r="M2818" i="2"/>
  <c r="N2818" i="2"/>
  <c r="M2819" i="2"/>
  <c r="N2819" i="2"/>
  <c r="M2788" i="2"/>
  <c r="N2788" i="2"/>
  <c r="M2804" i="2"/>
  <c r="N2804" i="2"/>
  <c r="M2808" i="2"/>
  <c r="N2808" i="2"/>
  <c r="M2809" i="2"/>
  <c r="N2809" i="2"/>
  <c r="M2805" i="2"/>
  <c r="N2805" i="2"/>
  <c r="M2806" i="2"/>
  <c r="N2806" i="2"/>
  <c r="M2807" i="2"/>
  <c r="N2807" i="2"/>
  <c r="M2810" i="2"/>
  <c r="N2810" i="2"/>
  <c r="M2821" i="2"/>
  <c r="N2821" i="2"/>
  <c r="M2831" i="2"/>
  <c r="N2831" i="2"/>
  <c r="M2836" i="2"/>
  <c r="N2836" i="2"/>
  <c r="M2834" i="2"/>
  <c r="N2834" i="2"/>
  <c r="M2822" i="2"/>
  <c r="N2822" i="2"/>
  <c r="M2825" i="2"/>
  <c r="N2825" i="2"/>
  <c r="M2826" i="2"/>
  <c r="N2826" i="2"/>
  <c r="M2849" i="2"/>
  <c r="N2849" i="2"/>
  <c r="M2827" i="2"/>
  <c r="N2827" i="2"/>
  <c r="M2867" i="2"/>
  <c r="N2867" i="2"/>
  <c r="M2828" i="2"/>
  <c r="N2828" i="2"/>
  <c r="M2813" i="2"/>
  <c r="N2813" i="2"/>
  <c r="M2868" i="2"/>
  <c r="N2868" i="2"/>
  <c r="M2789" i="2"/>
  <c r="N2789" i="2"/>
  <c r="M2823" i="2"/>
  <c r="N2823" i="2"/>
  <c r="M2814" i="2"/>
  <c r="N2814" i="2"/>
  <c r="M2824" i="2"/>
  <c r="N2824" i="2"/>
  <c r="M2858" i="2"/>
  <c r="N2858" i="2"/>
  <c r="M2803" i="2"/>
  <c r="N2803" i="2"/>
  <c r="M2859" i="2"/>
  <c r="N2859" i="2"/>
  <c r="M2860" i="2"/>
  <c r="N2860" i="2"/>
  <c r="M2793" i="2"/>
  <c r="N2793" i="2"/>
  <c r="M2837" i="2"/>
  <c r="N2837" i="2"/>
  <c r="M2838" i="2"/>
  <c r="N2838" i="2"/>
  <c r="M2839" i="2"/>
  <c r="N2839" i="2"/>
  <c r="M2872" i="2"/>
  <c r="N2872" i="2"/>
  <c r="M2850" i="2"/>
  <c r="N2850" i="2"/>
  <c r="M2794" i="2"/>
  <c r="N2794" i="2"/>
  <c r="M2798" i="2"/>
  <c r="N2798" i="2"/>
  <c r="M2886" i="2"/>
  <c r="N2886" i="2"/>
  <c r="M2877" i="2"/>
  <c r="N2877" i="2"/>
  <c r="M2887" i="2"/>
  <c r="N2887" i="2"/>
  <c r="M2956" i="2"/>
  <c r="N2956" i="2"/>
  <c r="M2888" i="2"/>
  <c r="N2888" i="2"/>
  <c r="M2952" i="2"/>
  <c r="N2952" i="2"/>
  <c r="M2922" i="2"/>
  <c r="N2922" i="2"/>
  <c r="M2932" i="2"/>
  <c r="N2932" i="2"/>
  <c r="M2927" i="2"/>
  <c r="N2927" i="2"/>
  <c r="M2943" i="2"/>
  <c r="N2943" i="2"/>
  <c r="M2884" i="2"/>
  <c r="N2884" i="2"/>
  <c r="M2883" i="2"/>
  <c r="N2883" i="2"/>
  <c r="M2919" i="2"/>
  <c r="N2919" i="2"/>
  <c r="M2957" i="2"/>
  <c r="N2957" i="2"/>
  <c r="M2933" i="2"/>
  <c r="N2933" i="2"/>
  <c r="M2958" i="2"/>
  <c r="N2958" i="2"/>
  <c r="M2878" i="2"/>
  <c r="N2878" i="2"/>
  <c r="M2928" i="2"/>
  <c r="N2928" i="2"/>
  <c r="M2929" i="2"/>
  <c r="N2929" i="2"/>
  <c r="M2873" i="2"/>
  <c r="N2873" i="2"/>
  <c r="M2874" i="2"/>
  <c r="N2874" i="2"/>
  <c r="M2879" i="2"/>
  <c r="N2879" i="2"/>
  <c r="M2948" i="2"/>
  <c r="N2948" i="2"/>
  <c r="M2934" i="2"/>
  <c r="N2934" i="2"/>
  <c r="M2882" i="2"/>
  <c r="N2882" i="2"/>
  <c r="M2938" i="2"/>
  <c r="N2938" i="2"/>
  <c r="M2939" i="2"/>
  <c r="N2939" i="2"/>
  <c r="M2940" i="2"/>
  <c r="N2940" i="2"/>
  <c r="M2941" i="2"/>
  <c r="N2941" i="2"/>
  <c r="M2942" i="2"/>
  <c r="N2942" i="2"/>
  <c r="M2949" i="2"/>
  <c r="N2949" i="2"/>
  <c r="M2950" i="2"/>
  <c r="N2950" i="2"/>
  <c r="M2916" i="2"/>
  <c r="N2916" i="2"/>
  <c r="M2951" i="2"/>
  <c r="N2951" i="2"/>
  <c r="M2889" i="2"/>
  <c r="N2889" i="2"/>
  <c r="M2930" i="2"/>
  <c r="N2930" i="2"/>
  <c r="M2944" i="2"/>
  <c r="N2944" i="2"/>
  <c r="M2953" i="2"/>
  <c r="N2953" i="2"/>
  <c r="M2931" i="2"/>
  <c r="N2931" i="2"/>
  <c r="M2898" i="2"/>
  <c r="N2898" i="2"/>
  <c r="M2935" i="2"/>
  <c r="N2935" i="2"/>
  <c r="M2917" i="2"/>
  <c r="N2917" i="2"/>
  <c r="M2920" i="2"/>
  <c r="N2920" i="2"/>
  <c r="M2899" i="2"/>
  <c r="N2899" i="2"/>
  <c r="M2907" i="2"/>
  <c r="N2907" i="2"/>
  <c r="M2902" i="2"/>
  <c r="N2902" i="2"/>
  <c r="M2903" i="2"/>
  <c r="N2903" i="2"/>
  <c r="M2904" i="2"/>
  <c r="N2904" i="2"/>
  <c r="M2905" i="2"/>
  <c r="N2905" i="2"/>
  <c r="M2906" i="2"/>
  <c r="N2906" i="2"/>
  <c r="M2875" i="2"/>
  <c r="N2875" i="2"/>
  <c r="M2891" i="2"/>
  <c r="N2891" i="2"/>
  <c r="M2895" i="2"/>
  <c r="N2895" i="2"/>
  <c r="M2896" i="2"/>
  <c r="N2896" i="2"/>
  <c r="M2892" i="2"/>
  <c r="N2892" i="2"/>
  <c r="M2893" i="2"/>
  <c r="N2893" i="2"/>
  <c r="M2894" i="2"/>
  <c r="N2894" i="2"/>
  <c r="M2897" i="2"/>
  <c r="N2897" i="2"/>
  <c r="M2908" i="2"/>
  <c r="N2908" i="2"/>
  <c r="M2918" i="2"/>
  <c r="N2918" i="2"/>
  <c r="M2923" i="2"/>
  <c r="N2923" i="2"/>
  <c r="M2921" i="2"/>
  <c r="N2921" i="2"/>
  <c r="M2909" i="2"/>
  <c r="N2909" i="2"/>
  <c r="M2912" i="2"/>
  <c r="N2912" i="2"/>
  <c r="M2913" i="2"/>
  <c r="N2913" i="2"/>
  <c r="M2936" i="2"/>
  <c r="N2936" i="2"/>
  <c r="M2914" i="2"/>
  <c r="N2914" i="2"/>
  <c r="M2954" i="2"/>
  <c r="N2954" i="2"/>
  <c r="M2915" i="2"/>
  <c r="N2915" i="2"/>
  <c r="M2900" i="2"/>
  <c r="N2900" i="2"/>
  <c r="M2955" i="2"/>
  <c r="N2955" i="2"/>
  <c r="M2876" i="2"/>
  <c r="N2876" i="2"/>
  <c r="M2910" i="2"/>
  <c r="N2910" i="2"/>
  <c r="M2901" i="2"/>
  <c r="N2901" i="2"/>
  <c r="M2911" i="2"/>
  <c r="N2911" i="2"/>
  <c r="M2945" i="2"/>
  <c r="N2945" i="2"/>
  <c r="M2890" i="2"/>
  <c r="N2890" i="2"/>
  <c r="M2946" i="2"/>
  <c r="N2946" i="2"/>
  <c r="M2947" i="2"/>
  <c r="N2947" i="2"/>
  <c r="M2880" i="2"/>
  <c r="N2880" i="2"/>
  <c r="M2924" i="2"/>
  <c r="N2924" i="2"/>
  <c r="M2925" i="2"/>
  <c r="N2925" i="2"/>
  <c r="M2926" i="2"/>
  <c r="N2926" i="2"/>
  <c r="M2959" i="2"/>
  <c r="N2959" i="2"/>
  <c r="M2937" i="2"/>
  <c r="N2937" i="2"/>
  <c r="M2881" i="2"/>
  <c r="N2881" i="2"/>
  <c r="M2885" i="2"/>
  <c r="N2885" i="2"/>
  <c r="M2973" i="2"/>
  <c r="N2973" i="2"/>
  <c r="M2964" i="2"/>
  <c r="N2964" i="2"/>
  <c r="M2974" i="2"/>
  <c r="N2974" i="2"/>
  <c r="M3043" i="2"/>
  <c r="N3043" i="2"/>
  <c r="M2975" i="2"/>
  <c r="N2975" i="2"/>
  <c r="M3039" i="2"/>
  <c r="N3039" i="2"/>
  <c r="M3009" i="2"/>
  <c r="N3009" i="2"/>
  <c r="M3019" i="2"/>
  <c r="N3019" i="2"/>
  <c r="M3014" i="2"/>
  <c r="N3014" i="2"/>
  <c r="M3030" i="2"/>
  <c r="N3030" i="2"/>
  <c r="M2971" i="2"/>
  <c r="N2971" i="2"/>
  <c r="M2970" i="2"/>
  <c r="N2970" i="2"/>
  <c r="M3006" i="2"/>
  <c r="N3006" i="2"/>
  <c r="M3044" i="2"/>
  <c r="N3044" i="2"/>
  <c r="M3020" i="2"/>
  <c r="N3020" i="2"/>
  <c r="M3045" i="2"/>
  <c r="N3045" i="2"/>
  <c r="M2965" i="2"/>
  <c r="N2965" i="2"/>
  <c r="M3015" i="2"/>
  <c r="N3015" i="2"/>
  <c r="M3016" i="2"/>
  <c r="N3016" i="2"/>
  <c r="M2960" i="2"/>
  <c r="N2960" i="2"/>
  <c r="M2961" i="2"/>
  <c r="N2961" i="2"/>
  <c r="M2966" i="2"/>
  <c r="N2966" i="2"/>
  <c r="M3035" i="2"/>
  <c r="N3035" i="2"/>
  <c r="M3021" i="2"/>
  <c r="N3021" i="2"/>
  <c r="M2969" i="2"/>
  <c r="N2969" i="2"/>
  <c r="M3025" i="2"/>
  <c r="N3025" i="2"/>
  <c r="M3026" i="2"/>
  <c r="N3026" i="2"/>
  <c r="M3027" i="2"/>
  <c r="N3027" i="2"/>
  <c r="M3028" i="2"/>
  <c r="N3028" i="2"/>
  <c r="M3029" i="2"/>
  <c r="N3029" i="2"/>
  <c r="M3036" i="2"/>
  <c r="N3036" i="2"/>
  <c r="M3037" i="2"/>
  <c r="N3037" i="2"/>
  <c r="M3003" i="2"/>
  <c r="N3003" i="2"/>
  <c r="M3038" i="2"/>
  <c r="N3038" i="2"/>
  <c r="M2976" i="2"/>
  <c r="N2976" i="2"/>
  <c r="M3017" i="2"/>
  <c r="N3017" i="2"/>
  <c r="M3031" i="2"/>
  <c r="N3031" i="2"/>
  <c r="M3040" i="2"/>
  <c r="N3040" i="2"/>
  <c r="M3018" i="2"/>
  <c r="N3018" i="2"/>
  <c r="M2985" i="2"/>
  <c r="N2985" i="2"/>
  <c r="M3022" i="2"/>
  <c r="N3022" i="2"/>
  <c r="M3004" i="2"/>
  <c r="N3004" i="2"/>
  <c r="M3007" i="2"/>
  <c r="N3007" i="2"/>
  <c r="M2986" i="2"/>
  <c r="N2986" i="2"/>
  <c r="M2994" i="2"/>
  <c r="N2994" i="2"/>
  <c r="M2989" i="2"/>
  <c r="N2989" i="2"/>
  <c r="M2990" i="2"/>
  <c r="N2990" i="2"/>
  <c r="M2991" i="2"/>
  <c r="N2991" i="2"/>
  <c r="M2992" i="2"/>
  <c r="N2992" i="2"/>
  <c r="M2993" i="2"/>
  <c r="N2993" i="2"/>
  <c r="M2962" i="2"/>
  <c r="N2962" i="2"/>
  <c r="M2978" i="2"/>
  <c r="N2978" i="2"/>
  <c r="M2982" i="2"/>
  <c r="N2982" i="2"/>
  <c r="M2983" i="2"/>
  <c r="N2983" i="2"/>
  <c r="M2979" i="2"/>
  <c r="N2979" i="2"/>
  <c r="M2980" i="2"/>
  <c r="N2980" i="2"/>
  <c r="M2981" i="2"/>
  <c r="N2981" i="2"/>
  <c r="M2984" i="2"/>
  <c r="N2984" i="2"/>
  <c r="M2995" i="2"/>
  <c r="N2995" i="2"/>
  <c r="M3005" i="2"/>
  <c r="N3005" i="2"/>
  <c r="M3010" i="2"/>
  <c r="N3010" i="2"/>
  <c r="M3008" i="2"/>
  <c r="N3008" i="2"/>
  <c r="M2996" i="2"/>
  <c r="N2996" i="2"/>
  <c r="M2999" i="2"/>
  <c r="N2999" i="2"/>
  <c r="M3000" i="2"/>
  <c r="N3000" i="2"/>
  <c r="M3023" i="2"/>
  <c r="N3023" i="2"/>
  <c r="M3001" i="2"/>
  <c r="N3001" i="2"/>
  <c r="M3041" i="2"/>
  <c r="N3041" i="2"/>
  <c r="M3002" i="2"/>
  <c r="N3002" i="2"/>
  <c r="M2987" i="2"/>
  <c r="N2987" i="2"/>
  <c r="M3042" i="2"/>
  <c r="N3042" i="2"/>
  <c r="M2963" i="2"/>
  <c r="N2963" i="2"/>
  <c r="M2997" i="2"/>
  <c r="N2997" i="2"/>
  <c r="M2988" i="2"/>
  <c r="N2988" i="2"/>
  <c r="M2998" i="2"/>
  <c r="N2998" i="2"/>
  <c r="M3032" i="2"/>
  <c r="N3032" i="2"/>
  <c r="M2977" i="2"/>
  <c r="N2977" i="2"/>
  <c r="M3033" i="2"/>
  <c r="N3033" i="2"/>
  <c r="M3034" i="2"/>
  <c r="N3034" i="2"/>
  <c r="M2967" i="2"/>
  <c r="N2967" i="2"/>
  <c r="M3011" i="2"/>
  <c r="N3011" i="2"/>
  <c r="M3012" i="2"/>
  <c r="N3012" i="2"/>
  <c r="M3013" i="2"/>
  <c r="N3013" i="2"/>
  <c r="M3046" i="2"/>
  <c r="N3046" i="2"/>
  <c r="M3024" i="2"/>
  <c r="N3024" i="2"/>
  <c r="M2968" i="2"/>
  <c r="N2968" i="2"/>
  <c r="M2972" i="2"/>
  <c r="N2972" i="2"/>
  <c r="M3060" i="2"/>
  <c r="N3060" i="2"/>
  <c r="M3051" i="2"/>
  <c r="N3051" i="2"/>
  <c r="M3061" i="2"/>
  <c r="N3061" i="2"/>
  <c r="M3130" i="2"/>
  <c r="N3130" i="2"/>
  <c r="M3062" i="2"/>
  <c r="N3062" i="2"/>
  <c r="M3126" i="2"/>
  <c r="N3126" i="2"/>
  <c r="M3096" i="2"/>
  <c r="N3096" i="2"/>
  <c r="M3106" i="2"/>
  <c r="N3106" i="2"/>
  <c r="M3101" i="2"/>
  <c r="N3101" i="2"/>
  <c r="M3117" i="2"/>
  <c r="N3117" i="2"/>
  <c r="M3058" i="2"/>
  <c r="N3058" i="2"/>
  <c r="M3057" i="2"/>
  <c r="N3057" i="2"/>
  <c r="M3093" i="2"/>
  <c r="N3093" i="2"/>
  <c r="M3131" i="2"/>
  <c r="N3131" i="2"/>
  <c r="M3107" i="2"/>
  <c r="N3107" i="2"/>
  <c r="M3132" i="2"/>
  <c r="N3132" i="2"/>
  <c r="M3052" i="2"/>
  <c r="N3052" i="2"/>
  <c r="M3102" i="2"/>
  <c r="N3102" i="2"/>
  <c r="M3103" i="2"/>
  <c r="N3103" i="2"/>
  <c r="M3047" i="2"/>
  <c r="N3047" i="2"/>
  <c r="M3048" i="2"/>
  <c r="N3048" i="2"/>
  <c r="M3053" i="2"/>
  <c r="N3053" i="2"/>
  <c r="M3122" i="2"/>
  <c r="N3122" i="2"/>
  <c r="M3108" i="2"/>
  <c r="N3108" i="2"/>
  <c r="M3056" i="2"/>
  <c r="N3056" i="2"/>
  <c r="M3112" i="2"/>
  <c r="N3112" i="2"/>
  <c r="M3113" i="2"/>
  <c r="N3113" i="2"/>
  <c r="M3114" i="2"/>
  <c r="N3114" i="2"/>
  <c r="M3115" i="2"/>
  <c r="N3115" i="2"/>
  <c r="M3116" i="2"/>
  <c r="N3116" i="2"/>
  <c r="M3123" i="2"/>
  <c r="N3123" i="2"/>
  <c r="M3124" i="2"/>
  <c r="N3124" i="2"/>
  <c r="M3090" i="2"/>
  <c r="N3090" i="2"/>
  <c r="M3125" i="2"/>
  <c r="N3125" i="2"/>
  <c r="M3063" i="2"/>
  <c r="N3063" i="2"/>
  <c r="M3104" i="2"/>
  <c r="N3104" i="2"/>
  <c r="M3118" i="2"/>
  <c r="N3118" i="2"/>
  <c r="M3127" i="2"/>
  <c r="N3127" i="2"/>
  <c r="M3105" i="2"/>
  <c r="N3105" i="2"/>
  <c r="M3072" i="2"/>
  <c r="N3072" i="2"/>
  <c r="M3109" i="2"/>
  <c r="N3109" i="2"/>
  <c r="M3091" i="2"/>
  <c r="N3091" i="2"/>
  <c r="M3094" i="2"/>
  <c r="N3094" i="2"/>
  <c r="M3073" i="2"/>
  <c r="N3073" i="2"/>
  <c r="M3081" i="2"/>
  <c r="N3081" i="2"/>
  <c r="M3076" i="2"/>
  <c r="N3076" i="2"/>
  <c r="M3077" i="2"/>
  <c r="N3077" i="2"/>
  <c r="M3078" i="2"/>
  <c r="N3078" i="2"/>
  <c r="M3079" i="2"/>
  <c r="N3079" i="2"/>
  <c r="M3080" i="2"/>
  <c r="N3080" i="2"/>
  <c r="M3049" i="2"/>
  <c r="N3049" i="2"/>
  <c r="M3065" i="2"/>
  <c r="N3065" i="2"/>
  <c r="M3069" i="2"/>
  <c r="N3069" i="2"/>
  <c r="M3070" i="2"/>
  <c r="N3070" i="2"/>
  <c r="M3066" i="2"/>
  <c r="N3066" i="2"/>
  <c r="M3067" i="2"/>
  <c r="N3067" i="2"/>
  <c r="M3068" i="2"/>
  <c r="N3068" i="2"/>
  <c r="M3071" i="2"/>
  <c r="N3071" i="2"/>
  <c r="M3082" i="2"/>
  <c r="N3082" i="2"/>
  <c r="M3092" i="2"/>
  <c r="N3092" i="2"/>
  <c r="M3097" i="2"/>
  <c r="N3097" i="2"/>
  <c r="M3095" i="2"/>
  <c r="N3095" i="2"/>
  <c r="M3083" i="2"/>
  <c r="N3083" i="2"/>
  <c r="M3086" i="2"/>
  <c r="N3086" i="2"/>
  <c r="M3087" i="2"/>
  <c r="N3087" i="2"/>
  <c r="M3110" i="2"/>
  <c r="N3110" i="2"/>
  <c r="M3088" i="2"/>
  <c r="N3088" i="2"/>
  <c r="M3128" i="2"/>
  <c r="N3128" i="2"/>
  <c r="M3089" i="2"/>
  <c r="N3089" i="2"/>
  <c r="M3074" i="2"/>
  <c r="N3074" i="2"/>
  <c r="M3129" i="2"/>
  <c r="N3129" i="2"/>
  <c r="M3050" i="2"/>
  <c r="N3050" i="2"/>
  <c r="M3084" i="2"/>
  <c r="N3084" i="2"/>
  <c r="M3075" i="2"/>
  <c r="N3075" i="2"/>
  <c r="M3085" i="2"/>
  <c r="N3085" i="2"/>
  <c r="M3119" i="2"/>
  <c r="N3119" i="2"/>
  <c r="M3064" i="2"/>
  <c r="N3064" i="2"/>
  <c r="M3120" i="2"/>
  <c r="N3120" i="2"/>
  <c r="M3121" i="2"/>
  <c r="N3121" i="2"/>
  <c r="M3054" i="2"/>
  <c r="N3054" i="2"/>
  <c r="M3098" i="2"/>
  <c r="N3098" i="2"/>
  <c r="M3099" i="2"/>
  <c r="N3099" i="2"/>
  <c r="M3100" i="2"/>
  <c r="N3100" i="2"/>
  <c r="M3133" i="2"/>
  <c r="N3133" i="2"/>
  <c r="M3111" i="2"/>
  <c r="N3111" i="2"/>
  <c r="M3055" i="2"/>
  <c r="N3055" i="2"/>
  <c r="M3059" i="2"/>
  <c r="N3059" i="2"/>
  <c r="M3147" i="2"/>
  <c r="N3147" i="2"/>
  <c r="M3138" i="2"/>
  <c r="N3138" i="2"/>
  <c r="M3148" i="2"/>
  <c r="N3148" i="2"/>
  <c r="M3217" i="2"/>
  <c r="N3217" i="2"/>
  <c r="M3149" i="2"/>
  <c r="N3149" i="2"/>
  <c r="M3213" i="2"/>
  <c r="N3213" i="2"/>
  <c r="M3183" i="2"/>
  <c r="N3183" i="2"/>
  <c r="M3193" i="2"/>
  <c r="N3193" i="2"/>
  <c r="M3188" i="2"/>
  <c r="N3188" i="2"/>
  <c r="M3204" i="2"/>
  <c r="N3204" i="2"/>
  <c r="M3145" i="2"/>
  <c r="N3145" i="2"/>
  <c r="M3144" i="2"/>
  <c r="N3144" i="2"/>
  <c r="M3180" i="2"/>
  <c r="N3180" i="2"/>
  <c r="M3218" i="2"/>
  <c r="N3218" i="2"/>
  <c r="M3194" i="2"/>
  <c r="N3194" i="2"/>
  <c r="M3219" i="2"/>
  <c r="N3219" i="2"/>
  <c r="M3139" i="2"/>
  <c r="N3139" i="2"/>
  <c r="M3189" i="2"/>
  <c r="N3189" i="2"/>
  <c r="M3190" i="2"/>
  <c r="N3190" i="2"/>
  <c r="M3134" i="2"/>
  <c r="N3134" i="2"/>
  <c r="M3135" i="2"/>
  <c r="N3135" i="2"/>
  <c r="M3140" i="2"/>
  <c r="N3140" i="2"/>
  <c r="M3209" i="2"/>
  <c r="N3209" i="2"/>
  <c r="M3195" i="2"/>
  <c r="N3195" i="2"/>
  <c r="M3143" i="2"/>
  <c r="N3143" i="2"/>
  <c r="M3199" i="2"/>
  <c r="N3199" i="2"/>
  <c r="M3200" i="2"/>
  <c r="N3200" i="2"/>
  <c r="M3201" i="2"/>
  <c r="N3201" i="2"/>
  <c r="M3202" i="2"/>
  <c r="N3202" i="2"/>
  <c r="M3203" i="2"/>
  <c r="N3203" i="2"/>
  <c r="M3210" i="2"/>
  <c r="N3210" i="2"/>
  <c r="M3211" i="2"/>
  <c r="N3211" i="2"/>
  <c r="M3177" i="2"/>
  <c r="N3177" i="2"/>
  <c r="M3212" i="2"/>
  <c r="N3212" i="2"/>
  <c r="M3150" i="2"/>
  <c r="N3150" i="2"/>
  <c r="M3191" i="2"/>
  <c r="N3191" i="2"/>
  <c r="M3205" i="2"/>
  <c r="N3205" i="2"/>
  <c r="M3214" i="2"/>
  <c r="N3214" i="2"/>
  <c r="M3192" i="2"/>
  <c r="N3192" i="2"/>
  <c r="M3159" i="2"/>
  <c r="N3159" i="2"/>
  <c r="M3196" i="2"/>
  <c r="N3196" i="2"/>
  <c r="M3178" i="2"/>
  <c r="N3178" i="2"/>
  <c r="M3181" i="2"/>
  <c r="N3181" i="2"/>
  <c r="M3160" i="2"/>
  <c r="N3160" i="2"/>
  <c r="M3168" i="2"/>
  <c r="N3168" i="2"/>
  <c r="M3163" i="2"/>
  <c r="N3163" i="2"/>
  <c r="M3164" i="2"/>
  <c r="N3164" i="2"/>
  <c r="M3165" i="2"/>
  <c r="N3165" i="2"/>
  <c r="M3166" i="2"/>
  <c r="N3166" i="2"/>
  <c r="M3167" i="2"/>
  <c r="N3167" i="2"/>
  <c r="M3136" i="2"/>
  <c r="N3136" i="2"/>
  <c r="M3152" i="2"/>
  <c r="N3152" i="2"/>
  <c r="M3156" i="2"/>
  <c r="N3156" i="2"/>
  <c r="M3157" i="2"/>
  <c r="N3157" i="2"/>
  <c r="M3153" i="2"/>
  <c r="N3153" i="2"/>
  <c r="M3154" i="2"/>
  <c r="N3154" i="2"/>
  <c r="M3155" i="2"/>
  <c r="N3155" i="2"/>
  <c r="M3158" i="2"/>
  <c r="N3158" i="2"/>
  <c r="M3169" i="2"/>
  <c r="N3169" i="2"/>
  <c r="M3179" i="2"/>
  <c r="N3179" i="2"/>
  <c r="M3184" i="2"/>
  <c r="N3184" i="2"/>
  <c r="M3182" i="2"/>
  <c r="N3182" i="2"/>
  <c r="M3170" i="2"/>
  <c r="N3170" i="2"/>
  <c r="M3173" i="2"/>
  <c r="N3173" i="2"/>
  <c r="M3174" i="2"/>
  <c r="N3174" i="2"/>
  <c r="M3197" i="2"/>
  <c r="N3197" i="2"/>
  <c r="M3175" i="2"/>
  <c r="N3175" i="2"/>
  <c r="M3215" i="2"/>
  <c r="N3215" i="2"/>
  <c r="M3176" i="2"/>
  <c r="N3176" i="2"/>
  <c r="M3161" i="2"/>
  <c r="N3161" i="2"/>
  <c r="M3216" i="2"/>
  <c r="N3216" i="2"/>
  <c r="M3137" i="2"/>
  <c r="N3137" i="2"/>
  <c r="M3171" i="2"/>
  <c r="N3171" i="2"/>
  <c r="M3162" i="2"/>
  <c r="N3162" i="2"/>
  <c r="M3172" i="2"/>
  <c r="N3172" i="2"/>
  <c r="M3206" i="2"/>
  <c r="N3206" i="2"/>
  <c r="M3151" i="2"/>
  <c r="N3151" i="2"/>
  <c r="M3207" i="2"/>
  <c r="N3207" i="2"/>
  <c r="M3208" i="2"/>
  <c r="N3208" i="2"/>
  <c r="M3141" i="2"/>
  <c r="N3141" i="2"/>
  <c r="M3185" i="2"/>
  <c r="N3185" i="2"/>
  <c r="M3186" i="2"/>
  <c r="N3186" i="2"/>
  <c r="M3187" i="2"/>
  <c r="N3187" i="2"/>
  <c r="M3220" i="2"/>
  <c r="N3220" i="2"/>
  <c r="M3198" i="2"/>
  <c r="N3198" i="2"/>
  <c r="M3142" i="2"/>
  <c r="N3142" i="2"/>
  <c r="M3146" i="2"/>
  <c r="N3146" i="2"/>
  <c r="M3234" i="2"/>
  <c r="N3234" i="2"/>
  <c r="M3225" i="2"/>
  <c r="N3225" i="2"/>
  <c r="M3235" i="2"/>
  <c r="N3235" i="2"/>
  <c r="M3304" i="2"/>
  <c r="N3304" i="2"/>
  <c r="M3236" i="2"/>
  <c r="N3236" i="2"/>
  <c r="M3300" i="2"/>
  <c r="N3300" i="2"/>
  <c r="M3270" i="2"/>
  <c r="N3270" i="2"/>
  <c r="M3280" i="2"/>
  <c r="N3280" i="2"/>
  <c r="M3275" i="2"/>
  <c r="N3275" i="2"/>
  <c r="M3291" i="2"/>
  <c r="N3291" i="2"/>
  <c r="M3232" i="2"/>
  <c r="N3232" i="2"/>
  <c r="M3231" i="2"/>
  <c r="N3231" i="2"/>
  <c r="M3267" i="2"/>
  <c r="N3267" i="2"/>
  <c r="M3305" i="2"/>
  <c r="N3305" i="2"/>
  <c r="M3281" i="2"/>
  <c r="N3281" i="2"/>
  <c r="M3306" i="2"/>
  <c r="N3306" i="2"/>
  <c r="M3226" i="2"/>
  <c r="N3226" i="2"/>
  <c r="M3276" i="2"/>
  <c r="N3276" i="2"/>
  <c r="M3277" i="2"/>
  <c r="N3277" i="2"/>
  <c r="M3221" i="2"/>
  <c r="N3221" i="2"/>
  <c r="M3222" i="2"/>
  <c r="N3222" i="2"/>
  <c r="M3227" i="2"/>
  <c r="N3227" i="2"/>
  <c r="M3296" i="2"/>
  <c r="N3296" i="2"/>
  <c r="M3282" i="2"/>
  <c r="N3282" i="2"/>
  <c r="M3230" i="2"/>
  <c r="N3230" i="2"/>
  <c r="M3286" i="2"/>
  <c r="N3286" i="2"/>
  <c r="M3287" i="2"/>
  <c r="N3287" i="2"/>
  <c r="M3288" i="2"/>
  <c r="N3288" i="2"/>
  <c r="M3289" i="2"/>
  <c r="N3289" i="2"/>
  <c r="M3290" i="2"/>
  <c r="N3290" i="2"/>
  <c r="M3297" i="2"/>
  <c r="N3297" i="2"/>
  <c r="M3298" i="2"/>
  <c r="N3298" i="2"/>
  <c r="M3264" i="2"/>
  <c r="N3264" i="2"/>
  <c r="M3299" i="2"/>
  <c r="N3299" i="2"/>
  <c r="M3237" i="2"/>
  <c r="N3237" i="2"/>
  <c r="M3278" i="2"/>
  <c r="N3278" i="2"/>
  <c r="M3292" i="2"/>
  <c r="N3292" i="2"/>
  <c r="M3301" i="2"/>
  <c r="N3301" i="2"/>
  <c r="M3279" i="2"/>
  <c r="N3279" i="2"/>
  <c r="M3246" i="2"/>
  <c r="N3246" i="2"/>
  <c r="M3283" i="2"/>
  <c r="N3283" i="2"/>
  <c r="M3265" i="2"/>
  <c r="N3265" i="2"/>
  <c r="M3268" i="2"/>
  <c r="N3268" i="2"/>
  <c r="M3247" i="2"/>
  <c r="N3247" i="2"/>
  <c r="M3255" i="2"/>
  <c r="N3255" i="2"/>
  <c r="M3250" i="2"/>
  <c r="N3250" i="2"/>
  <c r="M3251" i="2"/>
  <c r="N3251" i="2"/>
  <c r="M3252" i="2"/>
  <c r="N3252" i="2"/>
  <c r="M3253" i="2"/>
  <c r="N3253" i="2"/>
  <c r="M3254" i="2"/>
  <c r="N3254" i="2"/>
  <c r="M3223" i="2"/>
  <c r="N3223" i="2"/>
  <c r="M3239" i="2"/>
  <c r="N3239" i="2"/>
  <c r="M3243" i="2"/>
  <c r="N3243" i="2"/>
  <c r="M3244" i="2"/>
  <c r="N3244" i="2"/>
  <c r="M3240" i="2"/>
  <c r="N3240" i="2"/>
  <c r="M3241" i="2"/>
  <c r="N3241" i="2"/>
  <c r="M3242" i="2"/>
  <c r="N3242" i="2"/>
  <c r="M3245" i="2"/>
  <c r="N3245" i="2"/>
  <c r="M3256" i="2"/>
  <c r="N3256" i="2"/>
  <c r="M3266" i="2"/>
  <c r="N3266" i="2"/>
  <c r="M3271" i="2"/>
  <c r="N3271" i="2"/>
  <c r="M3269" i="2"/>
  <c r="N3269" i="2"/>
  <c r="M3257" i="2"/>
  <c r="N3257" i="2"/>
  <c r="M3260" i="2"/>
  <c r="N3260" i="2"/>
  <c r="M3261" i="2"/>
  <c r="N3261" i="2"/>
  <c r="M3284" i="2"/>
  <c r="N3284" i="2"/>
  <c r="M3262" i="2"/>
  <c r="N3262" i="2"/>
  <c r="M3302" i="2"/>
  <c r="N3302" i="2"/>
  <c r="M3263" i="2"/>
  <c r="N3263" i="2"/>
  <c r="M3248" i="2"/>
  <c r="N3248" i="2"/>
  <c r="M3303" i="2"/>
  <c r="N3303" i="2"/>
  <c r="M3224" i="2"/>
  <c r="N3224" i="2"/>
  <c r="M3258" i="2"/>
  <c r="N3258" i="2"/>
  <c r="M3249" i="2"/>
  <c r="N3249" i="2"/>
  <c r="M3259" i="2"/>
  <c r="N3259" i="2"/>
  <c r="M3293" i="2"/>
  <c r="N3293" i="2"/>
  <c r="M3238" i="2"/>
  <c r="N3238" i="2"/>
  <c r="M3294" i="2"/>
  <c r="N3294" i="2"/>
  <c r="M3295" i="2"/>
  <c r="N3295" i="2"/>
  <c r="M3228" i="2"/>
  <c r="N3228" i="2"/>
  <c r="M3272" i="2"/>
  <c r="N3272" i="2"/>
  <c r="M3273" i="2"/>
  <c r="N3273" i="2"/>
  <c r="M3274" i="2"/>
  <c r="N3274" i="2"/>
  <c r="M3307" i="2"/>
  <c r="N3307" i="2"/>
  <c r="M3285" i="2"/>
  <c r="N3285" i="2"/>
  <c r="M3229" i="2"/>
  <c r="N3229" i="2"/>
  <c r="M3233" i="2"/>
  <c r="N3233" i="2"/>
  <c r="M3321" i="2"/>
  <c r="N3321" i="2"/>
  <c r="M3312" i="2"/>
  <c r="N3312" i="2"/>
  <c r="M3322" i="2"/>
  <c r="N3322" i="2"/>
  <c r="M3391" i="2"/>
  <c r="N3391" i="2"/>
  <c r="M3323" i="2"/>
  <c r="N3323" i="2"/>
  <c r="M3387" i="2"/>
  <c r="N3387" i="2"/>
  <c r="M3357" i="2"/>
  <c r="N3357" i="2"/>
  <c r="M3367" i="2"/>
  <c r="N3367" i="2"/>
  <c r="M3362" i="2"/>
  <c r="N3362" i="2"/>
  <c r="M3378" i="2"/>
  <c r="N3378" i="2"/>
  <c r="M3319" i="2"/>
  <c r="N3319" i="2"/>
  <c r="M3318" i="2"/>
  <c r="N3318" i="2"/>
  <c r="M3354" i="2"/>
  <c r="N3354" i="2"/>
  <c r="M3392" i="2"/>
  <c r="N3392" i="2"/>
  <c r="M3368" i="2"/>
  <c r="N3368" i="2"/>
  <c r="M3393" i="2"/>
  <c r="N3393" i="2"/>
  <c r="M3313" i="2"/>
  <c r="N3313" i="2"/>
  <c r="M3363" i="2"/>
  <c r="N3363" i="2"/>
  <c r="M3364" i="2"/>
  <c r="N3364" i="2"/>
  <c r="M3308" i="2"/>
  <c r="N3308" i="2"/>
  <c r="M3309" i="2"/>
  <c r="N3309" i="2"/>
  <c r="M3314" i="2"/>
  <c r="N3314" i="2"/>
  <c r="M3383" i="2"/>
  <c r="N3383" i="2"/>
  <c r="M3369" i="2"/>
  <c r="N3369" i="2"/>
  <c r="M3317" i="2"/>
  <c r="N3317" i="2"/>
  <c r="M3373" i="2"/>
  <c r="N3373" i="2"/>
  <c r="M3374" i="2"/>
  <c r="N3374" i="2"/>
  <c r="M3375" i="2"/>
  <c r="N3375" i="2"/>
  <c r="M3376" i="2"/>
  <c r="N3376" i="2"/>
  <c r="M3377" i="2"/>
  <c r="N3377" i="2"/>
  <c r="M3384" i="2"/>
  <c r="N3384" i="2"/>
  <c r="M3385" i="2"/>
  <c r="N3385" i="2"/>
  <c r="M3351" i="2"/>
  <c r="N3351" i="2"/>
  <c r="M3386" i="2"/>
  <c r="N3386" i="2"/>
  <c r="M3324" i="2"/>
  <c r="N3324" i="2"/>
  <c r="M3365" i="2"/>
  <c r="N3365" i="2"/>
  <c r="M3379" i="2"/>
  <c r="N3379" i="2"/>
  <c r="M3388" i="2"/>
  <c r="N3388" i="2"/>
  <c r="M3366" i="2"/>
  <c r="N3366" i="2"/>
  <c r="M3333" i="2"/>
  <c r="N3333" i="2"/>
  <c r="M3370" i="2"/>
  <c r="N3370" i="2"/>
  <c r="M3352" i="2"/>
  <c r="N3352" i="2"/>
  <c r="M3355" i="2"/>
  <c r="N3355" i="2"/>
  <c r="M3334" i="2"/>
  <c r="N3334" i="2"/>
  <c r="M3342" i="2"/>
  <c r="N3342" i="2"/>
  <c r="M3337" i="2"/>
  <c r="N3337" i="2"/>
  <c r="M3338" i="2"/>
  <c r="N3338" i="2"/>
  <c r="M3339" i="2"/>
  <c r="N3339" i="2"/>
  <c r="M3340" i="2"/>
  <c r="N3340" i="2"/>
  <c r="M3341" i="2"/>
  <c r="N3341" i="2"/>
  <c r="M3310" i="2"/>
  <c r="N3310" i="2"/>
  <c r="M3326" i="2"/>
  <c r="N3326" i="2"/>
  <c r="M3330" i="2"/>
  <c r="N3330" i="2"/>
  <c r="M3331" i="2"/>
  <c r="N3331" i="2"/>
  <c r="M3327" i="2"/>
  <c r="N3327" i="2"/>
  <c r="M3328" i="2"/>
  <c r="N3328" i="2"/>
  <c r="M3329" i="2"/>
  <c r="N3329" i="2"/>
  <c r="M3332" i="2"/>
  <c r="N3332" i="2"/>
  <c r="M3343" i="2"/>
  <c r="N3343" i="2"/>
  <c r="M3353" i="2"/>
  <c r="N3353" i="2"/>
  <c r="M3358" i="2"/>
  <c r="N3358" i="2"/>
  <c r="M3356" i="2"/>
  <c r="N3356" i="2"/>
  <c r="M3344" i="2"/>
  <c r="N3344" i="2"/>
  <c r="M3347" i="2"/>
  <c r="N3347" i="2"/>
  <c r="M3348" i="2"/>
  <c r="N3348" i="2"/>
  <c r="M3371" i="2"/>
  <c r="N3371" i="2"/>
  <c r="M3349" i="2"/>
  <c r="N3349" i="2"/>
  <c r="M3389" i="2"/>
  <c r="N3389" i="2"/>
  <c r="M3350" i="2"/>
  <c r="N3350" i="2"/>
  <c r="M3335" i="2"/>
  <c r="N3335" i="2"/>
  <c r="M3390" i="2"/>
  <c r="N3390" i="2"/>
  <c r="M3311" i="2"/>
  <c r="N3311" i="2"/>
  <c r="M3345" i="2"/>
  <c r="N3345" i="2"/>
  <c r="M3336" i="2"/>
  <c r="N3336" i="2"/>
  <c r="M3346" i="2"/>
  <c r="N3346" i="2"/>
  <c r="M3380" i="2"/>
  <c r="N3380" i="2"/>
  <c r="M3325" i="2"/>
  <c r="N3325" i="2"/>
  <c r="M3381" i="2"/>
  <c r="N3381" i="2"/>
  <c r="M3382" i="2"/>
  <c r="N3382" i="2"/>
  <c r="M3315" i="2"/>
  <c r="N3315" i="2"/>
  <c r="M3359" i="2"/>
  <c r="N3359" i="2"/>
  <c r="M3360" i="2"/>
  <c r="N3360" i="2"/>
  <c r="M3361" i="2"/>
  <c r="N3361" i="2"/>
  <c r="M3394" i="2"/>
  <c r="N3394" i="2"/>
  <c r="M3372" i="2"/>
  <c r="N3372" i="2"/>
  <c r="M3316" i="2"/>
  <c r="N3316" i="2"/>
  <c r="M3320" i="2"/>
  <c r="N3320" i="2"/>
  <c r="M3408" i="2"/>
  <c r="N3408" i="2"/>
  <c r="M3399" i="2"/>
  <c r="N3399" i="2"/>
  <c r="M3409" i="2"/>
  <c r="N3409" i="2"/>
  <c r="M3478" i="2"/>
  <c r="N3478" i="2"/>
  <c r="M3410" i="2"/>
  <c r="N3410" i="2"/>
  <c r="M3474" i="2"/>
  <c r="N3474" i="2"/>
  <c r="M3444" i="2"/>
  <c r="N3444" i="2"/>
  <c r="M3454" i="2"/>
  <c r="N3454" i="2"/>
  <c r="M3449" i="2"/>
  <c r="N3449" i="2"/>
  <c r="M3465" i="2"/>
  <c r="N3465" i="2"/>
  <c r="M3406" i="2"/>
  <c r="N3406" i="2"/>
  <c r="M3405" i="2"/>
  <c r="N3405" i="2"/>
  <c r="M3441" i="2"/>
  <c r="N3441" i="2"/>
  <c r="M3479" i="2"/>
  <c r="N3479" i="2"/>
  <c r="M3455" i="2"/>
  <c r="N3455" i="2"/>
  <c r="M3480" i="2"/>
  <c r="N3480" i="2"/>
  <c r="M3400" i="2"/>
  <c r="N3400" i="2"/>
  <c r="M3450" i="2"/>
  <c r="N3450" i="2"/>
  <c r="M3451" i="2"/>
  <c r="N3451" i="2"/>
  <c r="M3395" i="2"/>
  <c r="N3395" i="2"/>
  <c r="M3396" i="2"/>
  <c r="N3396" i="2"/>
  <c r="M3401" i="2"/>
  <c r="N3401" i="2"/>
  <c r="M3470" i="2"/>
  <c r="N3470" i="2"/>
  <c r="M3456" i="2"/>
  <c r="N3456" i="2"/>
  <c r="M3404" i="2"/>
  <c r="N3404" i="2"/>
  <c r="M3460" i="2"/>
  <c r="N3460" i="2"/>
  <c r="M3461" i="2"/>
  <c r="N3461" i="2"/>
  <c r="M3462" i="2"/>
  <c r="N3462" i="2"/>
  <c r="M3463" i="2"/>
  <c r="N3463" i="2"/>
  <c r="M3464" i="2"/>
  <c r="N3464" i="2"/>
  <c r="M3471" i="2"/>
  <c r="N3471" i="2"/>
  <c r="M3472" i="2"/>
  <c r="N3472" i="2"/>
  <c r="M3438" i="2"/>
  <c r="N3438" i="2"/>
  <c r="M3473" i="2"/>
  <c r="N3473" i="2"/>
  <c r="M3411" i="2"/>
  <c r="N3411" i="2"/>
  <c r="M3452" i="2"/>
  <c r="N3452" i="2"/>
  <c r="M3466" i="2"/>
  <c r="N3466" i="2"/>
  <c r="M3475" i="2"/>
  <c r="N3475" i="2"/>
  <c r="M3453" i="2"/>
  <c r="N3453" i="2"/>
  <c r="M3420" i="2"/>
  <c r="N3420" i="2"/>
  <c r="M3457" i="2"/>
  <c r="N3457" i="2"/>
  <c r="M3439" i="2"/>
  <c r="N3439" i="2"/>
  <c r="M3442" i="2"/>
  <c r="N3442" i="2"/>
  <c r="M3421" i="2"/>
  <c r="N3421" i="2"/>
  <c r="M3429" i="2"/>
  <c r="N3429" i="2"/>
  <c r="M3424" i="2"/>
  <c r="N3424" i="2"/>
  <c r="M3425" i="2"/>
  <c r="N3425" i="2"/>
  <c r="M3426" i="2"/>
  <c r="N3426" i="2"/>
  <c r="M3427" i="2"/>
  <c r="N3427" i="2"/>
  <c r="M3428" i="2"/>
  <c r="N3428" i="2"/>
  <c r="M3397" i="2"/>
  <c r="N3397" i="2"/>
  <c r="M3413" i="2"/>
  <c r="N3413" i="2"/>
  <c r="M3417" i="2"/>
  <c r="N3417" i="2"/>
  <c r="M3418" i="2"/>
  <c r="N3418" i="2"/>
  <c r="M3414" i="2"/>
  <c r="N3414" i="2"/>
  <c r="M3415" i="2"/>
  <c r="N3415" i="2"/>
  <c r="M3416" i="2"/>
  <c r="N3416" i="2"/>
  <c r="M3419" i="2"/>
  <c r="N3419" i="2"/>
  <c r="M3430" i="2"/>
  <c r="N3430" i="2"/>
  <c r="M3440" i="2"/>
  <c r="N3440" i="2"/>
  <c r="M3445" i="2"/>
  <c r="N3445" i="2"/>
  <c r="M3443" i="2"/>
  <c r="N3443" i="2"/>
  <c r="M3431" i="2"/>
  <c r="N3431" i="2"/>
  <c r="M3434" i="2"/>
  <c r="N3434" i="2"/>
  <c r="M3435" i="2"/>
  <c r="N3435" i="2"/>
  <c r="M3458" i="2"/>
  <c r="N3458" i="2"/>
  <c r="M3436" i="2"/>
  <c r="N3436" i="2"/>
  <c r="M3476" i="2"/>
  <c r="N3476" i="2"/>
  <c r="M3437" i="2"/>
  <c r="N3437" i="2"/>
  <c r="M3422" i="2"/>
  <c r="N3422" i="2"/>
  <c r="M3477" i="2"/>
  <c r="N3477" i="2"/>
  <c r="M3398" i="2"/>
  <c r="N3398" i="2"/>
  <c r="M3432" i="2"/>
  <c r="N3432" i="2"/>
  <c r="M3423" i="2"/>
  <c r="N3423" i="2"/>
  <c r="M3433" i="2"/>
  <c r="N3433" i="2"/>
  <c r="M3467" i="2"/>
  <c r="N3467" i="2"/>
  <c r="M3412" i="2"/>
  <c r="N3412" i="2"/>
  <c r="M3468" i="2"/>
  <c r="N3468" i="2"/>
  <c r="M3469" i="2"/>
  <c r="N3469" i="2"/>
  <c r="M3402" i="2"/>
  <c r="N3402" i="2"/>
  <c r="M3446" i="2"/>
  <c r="N3446" i="2"/>
  <c r="M3447" i="2"/>
  <c r="N3447" i="2"/>
  <c r="M3448" i="2"/>
  <c r="N3448" i="2"/>
  <c r="M3481" i="2"/>
  <c r="N3481" i="2"/>
  <c r="M3459" i="2"/>
  <c r="N3459" i="2"/>
  <c r="M3403" i="2"/>
  <c r="N3403" i="2"/>
  <c r="M3407" i="2"/>
  <c r="N3407" i="2"/>
  <c r="M3495" i="2"/>
  <c r="N3495" i="2"/>
  <c r="M3486" i="2"/>
  <c r="N3486" i="2"/>
  <c r="M3496" i="2"/>
  <c r="N3496" i="2"/>
  <c r="M3565" i="2"/>
  <c r="N3565" i="2"/>
  <c r="M3497" i="2"/>
  <c r="N3497" i="2"/>
  <c r="M3561" i="2"/>
  <c r="N3561" i="2"/>
  <c r="M3531" i="2"/>
  <c r="N3531" i="2"/>
  <c r="M3541" i="2"/>
  <c r="N3541" i="2"/>
  <c r="M3536" i="2"/>
  <c r="N3536" i="2"/>
  <c r="M3552" i="2"/>
  <c r="N3552" i="2"/>
  <c r="M3493" i="2"/>
  <c r="N3493" i="2"/>
  <c r="M3492" i="2"/>
  <c r="N3492" i="2"/>
  <c r="M3528" i="2"/>
  <c r="N3528" i="2"/>
  <c r="M3566" i="2"/>
  <c r="N3566" i="2"/>
  <c r="M3542" i="2"/>
  <c r="N3542" i="2"/>
  <c r="M3567" i="2"/>
  <c r="N3567" i="2"/>
  <c r="M3487" i="2"/>
  <c r="N3487" i="2"/>
  <c r="M3537" i="2"/>
  <c r="N3537" i="2"/>
  <c r="M3538" i="2"/>
  <c r="N3538" i="2"/>
  <c r="M3482" i="2"/>
  <c r="N3482" i="2"/>
  <c r="M3483" i="2"/>
  <c r="N3483" i="2"/>
  <c r="M3488" i="2"/>
  <c r="N3488" i="2"/>
  <c r="M3557" i="2"/>
  <c r="N3557" i="2"/>
  <c r="M3543" i="2"/>
  <c r="N3543" i="2"/>
  <c r="M3491" i="2"/>
  <c r="N3491" i="2"/>
  <c r="M3547" i="2"/>
  <c r="N3547" i="2"/>
  <c r="M3548" i="2"/>
  <c r="N3548" i="2"/>
  <c r="M3549" i="2"/>
  <c r="N3549" i="2"/>
  <c r="M3550" i="2"/>
  <c r="N3550" i="2"/>
  <c r="M3551" i="2"/>
  <c r="N3551" i="2"/>
  <c r="M3558" i="2"/>
  <c r="N3558" i="2"/>
  <c r="M3559" i="2"/>
  <c r="N3559" i="2"/>
  <c r="M3525" i="2"/>
  <c r="N3525" i="2"/>
  <c r="M3560" i="2"/>
  <c r="N3560" i="2"/>
  <c r="M3498" i="2"/>
  <c r="N3498" i="2"/>
  <c r="M3539" i="2"/>
  <c r="N3539" i="2"/>
  <c r="M3553" i="2"/>
  <c r="N3553" i="2"/>
  <c r="M3562" i="2"/>
  <c r="N3562" i="2"/>
  <c r="M3540" i="2"/>
  <c r="N3540" i="2"/>
  <c r="M3507" i="2"/>
  <c r="N3507" i="2"/>
  <c r="M3544" i="2"/>
  <c r="N3544" i="2"/>
  <c r="M3526" i="2"/>
  <c r="N3526" i="2"/>
  <c r="M3529" i="2"/>
  <c r="N3529" i="2"/>
  <c r="M3508" i="2"/>
  <c r="N3508" i="2"/>
  <c r="M3516" i="2"/>
  <c r="N3516" i="2"/>
  <c r="M3511" i="2"/>
  <c r="N3511" i="2"/>
  <c r="M3512" i="2"/>
  <c r="N3512" i="2"/>
  <c r="M3513" i="2"/>
  <c r="N3513" i="2"/>
  <c r="M3514" i="2"/>
  <c r="N3514" i="2"/>
  <c r="M3515" i="2"/>
  <c r="N3515" i="2"/>
  <c r="M3484" i="2"/>
  <c r="N3484" i="2"/>
  <c r="M3500" i="2"/>
  <c r="N3500" i="2"/>
  <c r="M3504" i="2"/>
  <c r="N3504" i="2"/>
  <c r="M3505" i="2"/>
  <c r="N3505" i="2"/>
  <c r="M3501" i="2"/>
  <c r="N3501" i="2"/>
  <c r="M3502" i="2"/>
  <c r="N3502" i="2"/>
  <c r="M3503" i="2"/>
  <c r="N3503" i="2"/>
  <c r="M3506" i="2"/>
  <c r="N3506" i="2"/>
  <c r="M3517" i="2"/>
  <c r="N3517" i="2"/>
  <c r="M3527" i="2"/>
  <c r="N3527" i="2"/>
  <c r="M3532" i="2"/>
  <c r="N3532" i="2"/>
  <c r="M3530" i="2"/>
  <c r="N3530" i="2"/>
  <c r="M3518" i="2"/>
  <c r="N3518" i="2"/>
  <c r="M3521" i="2"/>
  <c r="N3521" i="2"/>
  <c r="M3522" i="2"/>
  <c r="N3522" i="2"/>
  <c r="M3545" i="2"/>
  <c r="N3545" i="2"/>
  <c r="M3523" i="2"/>
  <c r="N3523" i="2"/>
  <c r="M3563" i="2"/>
  <c r="N3563" i="2"/>
  <c r="M3524" i="2"/>
  <c r="N3524" i="2"/>
  <c r="M3509" i="2"/>
  <c r="N3509" i="2"/>
  <c r="M3564" i="2"/>
  <c r="N3564" i="2"/>
  <c r="M3485" i="2"/>
  <c r="N3485" i="2"/>
  <c r="M3519" i="2"/>
  <c r="N3519" i="2"/>
  <c r="M3510" i="2"/>
  <c r="N3510" i="2"/>
  <c r="M3520" i="2"/>
  <c r="N3520" i="2"/>
  <c r="M3554" i="2"/>
  <c r="N3554" i="2"/>
  <c r="M3499" i="2"/>
  <c r="N3499" i="2"/>
  <c r="M3555" i="2"/>
  <c r="N3555" i="2"/>
  <c r="M3556" i="2"/>
  <c r="N3556" i="2"/>
  <c r="M3489" i="2"/>
  <c r="N3489" i="2"/>
  <c r="M3533" i="2"/>
  <c r="N3533" i="2"/>
  <c r="M3534" i="2"/>
  <c r="N3534" i="2"/>
  <c r="M3535" i="2"/>
  <c r="N3535" i="2"/>
  <c r="M3568" i="2"/>
  <c r="N3568" i="2"/>
  <c r="M3546" i="2"/>
  <c r="N3546" i="2"/>
  <c r="M3490" i="2"/>
  <c r="N3490" i="2"/>
  <c r="M3494" i="2"/>
  <c r="N3494" i="2"/>
  <c r="M3582" i="2"/>
  <c r="N3582" i="2"/>
  <c r="M3573" i="2"/>
  <c r="N3573" i="2"/>
  <c r="M3583" i="2"/>
  <c r="N3583" i="2"/>
  <c r="M3652" i="2"/>
  <c r="N3652" i="2"/>
  <c r="M3584" i="2"/>
  <c r="N3584" i="2"/>
  <c r="M3648" i="2"/>
  <c r="N3648" i="2"/>
  <c r="M3618" i="2"/>
  <c r="N3618" i="2"/>
  <c r="M3628" i="2"/>
  <c r="N3628" i="2"/>
  <c r="M3623" i="2"/>
  <c r="N3623" i="2"/>
  <c r="M3639" i="2"/>
  <c r="N3639" i="2"/>
  <c r="M3580" i="2"/>
  <c r="N3580" i="2"/>
  <c r="M3579" i="2"/>
  <c r="N3579" i="2"/>
  <c r="M3615" i="2"/>
  <c r="N3615" i="2"/>
  <c r="M3653" i="2"/>
  <c r="N3653" i="2"/>
  <c r="M3629" i="2"/>
  <c r="N3629" i="2"/>
  <c r="M3654" i="2"/>
  <c r="N3654" i="2"/>
  <c r="M3574" i="2"/>
  <c r="N3574" i="2"/>
  <c r="M3624" i="2"/>
  <c r="N3624" i="2"/>
  <c r="M3625" i="2"/>
  <c r="N3625" i="2"/>
  <c r="M3569" i="2"/>
  <c r="N3569" i="2"/>
  <c r="M3570" i="2"/>
  <c r="N3570" i="2"/>
  <c r="M3575" i="2"/>
  <c r="N3575" i="2"/>
  <c r="M3644" i="2"/>
  <c r="N3644" i="2"/>
  <c r="M3630" i="2"/>
  <c r="N3630" i="2"/>
  <c r="M3578" i="2"/>
  <c r="N3578" i="2"/>
  <c r="M3634" i="2"/>
  <c r="N3634" i="2"/>
  <c r="M3635" i="2"/>
  <c r="N3635" i="2"/>
  <c r="M3636" i="2"/>
  <c r="N3636" i="2"/>
  <c r="M3637" i="2"/>
  <c r="N3637" i="2"/>
  <c r="M3638" i="2"/>
  <c r="N3638" i="2"/>
  <c r="M3645" i="2"/>
  <c r="N3645" i="2"/>
  <c r="M3646" i="2"/>
  <c r="N3646" i="2"/>
  <c r="M3612" i="2"/>
  <c r="N3612" i="2"/>
  <c r="M3647" i="2"/>
  <c r="N3647" i="2"/>
  <c r="M3585" i="2"/>
  <c r="N3585" i="2"/>
  <c r="M3626" i="2"/>
  <c r="N3626" i="2"/>
  <c r="M3640" i="2"/>
  <c r="N3640" i="2"/>
  <c r="M3649" i="2"/>
  <c r="N3649" i="2"/>
  <c r="M3627" i="2"/>
  <c r="N3627" i="2"/>
  <c r="M3594" i="2"/>
  <c r="N3594" i="2"/>
  <c r="M3631" i="2"/>
  <c r="N3631" i="2"/>
  <c r="M3613" i="2"/>
  <c r="N3613" i="2"/>
  <c r="M3616" i="2"/>
  <c r="N3616" i="2"/>
  <c r="M3595" i="2"/>
  <c r="N3595" i="2"/>
  <c r="M3603" i="2"/>
  <c r="N3603" i="2"/>
  <c r="M3598" i="2"/>
  <c r="N3598" i="2"/>
  <c r="M3599" i="2"/>
  <c r="N3599" i="2"/>
  <c r="M3600" i="2"/>
  <c r="N3600" i="2"/>
  <c r="M3601" i="2"/>
  <c r="N3601" i="2"/>
  <c r="M3602" i="2"/>
  <c r="N3602" i="2"/>
  <c r="M3571" i="2"/>
  <c r="N3571" i="2"/>
  <c r="M3587" i="2"/>
  <c r="N3587" i="2"/>
  <c r="M3591" i="2"/>
  <c r="N3591" i="2"/>
  <c r="M3592" i="2"/>
  <c r="N3592" i="2"/>
  <c r="M3588" i="2"/>
  <c r="N3588" i="2"/>
  <c r="M3589" i="2"/>
  <c r="N3589" i="2"/>
  <c r="M3590" i="2"/>
  <c r="N3590" i="2"/>
  <c r="M3593" i="2"/>
  <c r="N3593" i="2"/>
  <c r="M3604" i="2"/>
  <c r="N3604" i="2"/>
  <c r="M3614" i="2"/>
  <c r="N3614" i="2"/>
  <c r="M3619" i="2"/>
  <c r="N3619" i="2"/>
  <c r="M3617" i="2"/>
  <c r="N3617" i="2"/>
  <c r="M3605" i="2"/>
  <c r="N3605" i="2"/>
  <c r="M3608" i="2"/>
  <c r="N3608" i="2"/>
  <c r="M3609" i="2"/>
  <c r="N3609" i="2"/>
  <c r="M3632" i="2"/>
  <c r="N3632" i="2"/>
  <c r="M3610" i="2"/>
  <c r="N3610" i="2"/>
  <c r="M3650" i="2"/>
  <c r="N3650" i="2"/>
  <c r="M3611" i="2"/>
  <c r="N3611" i="2"/>
  <c r="M3596" i="2"/>
  <c r="N3596" i="2"/>
  <c r="M3651" i="2"/>
  <c r="N3651" i="2"/>
  <c r="M3572" i="2"/>
  <c r="N3572" i="2"/>
  <c r="M3606" i="2"/>
  <c r="N3606" i="2"/>
  <c r="M3597" i="2"/>
  <c r="N3597" i="2"/>
  <c r="M3607" i="2"/>
  <c r="N3607" i="2"/>
  <c r="M3641" i="2"/>
  <c r="N3641" i="2"/>
  <c r="M3586" i="2"/>
  <c r="N3586" i="2"/>
  <c r="M3642" i="2"/>
  <c r="N3642" i="2"/>
  <c r="M3643" i="2"/>
  <c r="N3643" i="2"/>
  <c r="M3576" i="2"/>
  <c r="N3576" i="2"/>
  <c r="M3620" i="2"/>
  <c r="N3620" i="2"/>
  <c r="M3621" i="2"/>
  <c r="N3621" i="2"/>
  <c r="M3622" i="2"/>
  <c r="N3622" i="2"/>
  <c r="M3655" i="2"/>
  <c r="N3655" i="2"/>
  <c r="M3633" i="2"/>
  <c r="N3633" i="2"/>
  <c r="M3577" i="2"/>
  <c r="N3577" i="2"/>
  <c r="M3581" i="2"/>
  <c r="N3581" i="2"/>
  <c r="M3669" i="2"/>
  <c r="N3669" i="2"/>
  <c r="M3660" i="2"/>
  <c r="N3660" i="2"/>
  <c r="M3670" i="2"/>
  <c r="N3670" i="2"/>
  <c r="M3739" i="2"/>
  <c r="N3739" i="2"/>
  <c r="M3671" i="2"/>
  <c r="N3671" i="2"/>
  <c r="M3735" i="2"/>
  <c r="N3735" i="2"/>
  <c r="M3705" i="2"/>
  <c r="N3705" i="2"/>
  <c r="M3715" i="2"/>
  <c r="N3715" i="2"/>
  <c r="M3710" i="2"/>
  <c r="N3710" i="2"/>
  <c r="M3726" i="2"/>
  <c r="N3726" i="2"/>
  <c r="M3667" i="2"/>
  <c r="N3667" i="2"/>
  <c r="M3666" i="2"/>
  <c r="N3666" i="2"/>
  <c r="M3702" i="2"/>
  <c r="N3702" i="2"/>
  <c r="M3740" i="2"/>
  <c r="N3740" i="2"/>
  <c r="M3716" i="2"/>
  <c r="N3716" i="2"/>
  <c r="M3741" i="2"/>
  <c r="N3741" i="2"/>
  <c r="M3661" i="2"/>
  <c r="N3661" i="2"/>
  <c r="M3711" i="2"/>
  <c r="N3711" i="2"/>
  <c r="M3712" i="2"/>
  <c r="N3712" i="2"/>
  <c r="M3656" i="2"/>
  <c r="N3656" i="2"/>
  <c r="M3657" i="2"/>
  <c r="N3657" i="2"/>
  <c r="M3662" i="2"/>
  <c r="N3662" i="2"/>
  <c r="M3731" i="2"/>
  <c r="N3731" i="2"/>
  <c r="M3717" i="2"/>
  <c r="N3717" i="2"/>
  <c r="M3665" i="2"/>
  <c r="N3665" i="2"/>
  <c r="M3721" i="2"/>
  <c r="N3721" i="2"/>
  <c r="M3722" i="2"/>
  <c r="N3722" i="2"/>
  <c r="M3723" i="2"/>
  <c r="N3723" i="2"/>
  <c r="M3724" i="2"/>
  <c r="N3724" i="2"/>
  <c r="M3725" i="2"/>
  <c r="N3725" i="2"/>
  <c r="M3732" i="2"/>
  <c r="N3732" i="2"/>
  <c r="M3733" i="2"/>
  <c r="N3733" i="2"/>
  <c r="M3699" i="2"/>
  <c r="N3699" i="2"/>
  <c r="M3734" i="2"/>
  <c r="N3734" i="2"/>
  <c r="M3672" i="2"/>
  <c r="N3672" i="2"/>
  <c r="M3713" i="2"/>
  <c r="N3713" i="2"/>
  <c r="M3727" i="2"/>
  <c r="N3727" i="2"/>
  <c r="M3736" i="2"/>
  <c r="N3736" i="2"/>
  <c r="M3714" i="2"/>
  <c r="N3714" i="2"/>
  <c r="M3681" i="2"/>
  <c r="N3681" i="2"/>
  <c r="M3718" i="2"/>
  <c r="N3718" i="2"/>
  <c r="M3700" i="2"/>
  <c r="N3700" i="2"/>
  <c r="M3703" i="2"/>
  <c r="N3703" i="2"/>
  <c r="M3682" i="2"/>
  <c r="N3682" i="2"/>
  <c r="M3690" i="2"/>
  <c r="N3690" i="2"/>
  <c r="M3685" i="2"/>
  <c r="N3685" i="2"/>
  <c r="M3686" i="2"/>
  <c r="N3686" i="2"/>
  <c r="M3687" i="2"/>
  <c r="N3687" i="2"/>
  <c r="M3688" i="2"/>
  <c r="N3688" i="2"/>
  <c r="M3689" i="2"/>
  <c r="N3689" i="2"/>
  <c r="M3658" i="2"/>
  <c r="N3658" i="2"/>
  <c r="M3674" i="2"/>
  <c r="N3674" i="2"/>
  <c r="M3678" i="2"/>
  <c r="N3678" i="2"/>
  <c r="M3679" i="2"/>
  <c r="N3679" i="2"/>
  <c r="M3675" i="2"/>
  <c r="N3675" i="2"/>
  <c r="M3676" i="2"/>
  <c r="N3676" i="2"/>
  <c r="M3677" i="2"/>
  <c r="N3677" i="2"/>
  <c r="M3680" i="2"/>
  <c r="N3680" i="2"/>
  <c r="M3691" i="2"/>
  <c r="N3691" i="2"/>
  <c r="M3701" i="2"/>
  <c r="N3701" i="2"/>
  <c r="M3706" i="2"/>
  <c r="N3706" i="2"/>
  <c r="M3704" i="2"/>
  <c r="N3704" i="2"/>
  <c r="M3692" i="2"/>
  <c r="N3692" i="2"/>
  <c r="M3695" i="2"/>
  <c r="N3695" i="2"/>
  <c r="M3696" i="2"/>
  <c r="N3696" i="2"/>
  <c r="M3719" i="2"/>
  <c r="N3719" i="2"/>
  <c r="M3697" i="2"/>
  <c r="N3697" i="2"/>
  <c r="M3737" i="2"/>
  <c r="N3737" i="2"/>
  <c r="M3698" i="2"/>
  <c r="N3698" i="2"/>
  <c r="M3683" i="2"/>
  <c r="N3683" i="2"/>
  <c r="M3738" i="2"/>
  <c r="N3738" i="2"/>
  <c r="M3659" i="2"/>
  <c r="N3659" i="2"/>
  <c r="M3693" i="2"/>
  <c r="N3693" i="2"/>
  <c r="M3684" i="2"/>
  <c r="N3684" i="2"/>
  <c r="M3694" i="2"/>
  <c r="N3694" i="2"/>
  <c r="M3728" i="2"/>
  <c r="N3728" i="2"/>
  <c r="M3673" i="2"/>
  <c r="N3673" i="2"/>
  <c r="M3729" i="2"/>
  <c r="N3729" i="2"/>
  <c r="M3730" i="2"/>
  <c r="N3730" i="2"/>
  <c r="M3663" i="2"/>
  <c r="N3663" i="2"/>
  <c r="M3707" i="2"/>
  <c r="N3707" i="2"/>
  <c r="M3708" i="2"/>
  <c r="N3708" i="2"/>
  <c r="M3709" i="2"/>
  <c r="N3709" i="2"/>
  <c r="M3742" i="2"/>
  <c r="N3742" i="2"/>
  <c r="M3720" i="2"/>
  <c r="N3720" i="2"/>
  <c r="M3664" i="2"/>
  <c r="N3664" i="2"/>
  <c r="M3668" i="2"/>
  <c r="N3668" i="2"/>
  <c r="M3756" i="2"/>
  <c r="N3756" i="2"/>
  <c r="M3747" i="2"/>
  <c r="N3747" i="2"/>
  <c r="M3757" i="2"/>
  <c r="N3757" i="2"/>
  <c r="M3826" i="2"/>
  <c r="N3826" i="2"/>
  <c r="M3758" i="2"/>
  <c r="N3758" i="2"/>
  <c r="M3822" i="2"/>
  <c r="N3822" i="2"/>
  <c r="M3792" i="2"/>
  <c r="N3792" i="2"/>
  <c r="M3802" i="2"/>
  <c r="N3802" i="2"/>
  <c r="M3797" i="2"/>
  <c r="N3797" i="2"/>
  <c r="M3813" i="2"/>
  <c r="N3813" i="2"/>
  <c r="M3754" i="2"/>
  <c r="N3754" i="2"/>
  <c r="M3753" i="2"/>
  <c r="N3753" i="2"/>
  <c r="M3789" i="2"/>
  <c r="N3789" i="2"/>
  <c r="M3827" i="2"/>
  <c r="N3827" i="2"/>
  <c r="M3803" i="2"/>
  <c r="N3803" i="2"/>
  <c r="M3828" i="2"/>
  <c r="N3828" i="2"/>
  <c r="M3748" i="2"/>
  <c r="N3748" i="2"/>
  <c r="M3798" i="2"/>
  <c r="N3798" i="2"/>
  <c r="M3799" i="2"/>
  <c r="N3799" i="2"/>
  <c r="M3743" i="2"/>
  <c r="N3743" i="2"/>
  <c r="M3744" i="2"/>
  <c r="N3744" i="2"/>
  <c r="M3749" i="2"/>
  <c r="N3749" i="2"/>
  <c r="M3818" i="2"/>
  <c r="N3818" i="2"/>
  <c r="M3804" i="2"/>
  <c r="N3804" i="2"/>
  <c r="M3752" i="2"/>
  <c r="N3752" i="2"/>
  <c r="M3808" i="2"/>
  <c r="N3808" i="2"/>
  <c r="M3809" i="2"/>
  <c r="N3809" i="2"/>
  <c r="M3810" i="2"/>
  <c r="N3810" i="2"/>
  <c r="M3811" i="2"/>
  <c r="N3811" i="2"/>
  <c r="M3812" i="2"/>
  <c r="N3812" i="2"/>
  <c r="M3819" i="2"/>
  <c r="N3819" i="2"/>
  <c r="M3820" i="2"/>
  <c r="N3820" i="2"/>
  <c r="M3786" i="2"/>
  <c r="N3786" i="2"/>
  <c r="M3821" i="2"/>
  <c r="N3821" i="2"/>
  <c r="M3759" i="2"/>
  <c r="N3759" i="2"/>
  <c r="M3800" i="2"/>
  <c r="N3800" i="2"/>
  <c r="M3814" i="2"/>
  <c r="N3814" i="2"/>
  <c r="M3823" i="2"/>
  <c r="N3823" i="2"/>
  <c r="M3801" i="2"/>
  <c r="N3801" i="2"/>
  <c r="M3768" i="2"/>
  <c r="N3768" i="2"/>
  <c r="M3805" i="2"/>
  <c r="N3805" i="2"/>
  <c r="M3787" i="2"/>
  <c r="N3787" i="2"/>
  <c r="M3790" i="2"/>
  <c r="N3790" i="2"/>
  <c r="M3769" i="2"/>
  <c r="N3769" i="2"/>
  <c r="M3777" i="2"/>
  <c r="N3777" i="2"/>
  <c r="M3772" i="2"/>
  <c r="N3772" i="2"/>
  <c r="M3773" i="2"/>
  <c r="N3773" i="2"/>
  <c r="M3774" i="2"/>
  <c r="N3774" i="2"/>
  <c r="M3775" i="2"/>
  <c r="N3775" i="2"/>
  <c r="M3776" i="2"/>
  <c r="N3776" i="2"/>
  <c r="M3745" i="2"/>
  <c r="N3745" i="2"/>
  <c r="M3761" i="2"/>
  <c r="N3761" i="2"/>
  <c r="M3765" i="2"/>
  <c r="N3765" i="2"/>
  <c r="M3766" i="2"/>
  <c r="N3766" i="2"/>
  <c r="M3762" i="2"/>
  <c r="N3762" i="2"/>
  <c r="M3763" i="2"/>
  <c r="N3763" i="2"/>
  <c r="M3764" i="2"/>
  <c r="N3764" i="2"/>
  <c r="M3767" i="2"/>
  <c r="N3767" i="2"/>
  <c r="M3778" i="2"/>
  <c r="N3778" i="2"/>
  <c r="M3788" i="2"/>
  <c r="N3788" i="2"/>
  <c r="M3793" i="2"/>
  <c r="N3793" i="2"/>
  <c r="M3791" i="2"/>
  <c r="N3791" i="2"/>
  <c r="M3779" i="2"/>
  <c r="N3779" i="2"/>
  <c r="M3782" i="2"/>
  <c r="N3782" i="2"/>
  <c r="M3783" i="2"/>
  <c r="N3783" i="2"/>
  <c r="M3806" i="2"/>
  <c r="N3806" i="2"/>
  <c r="M3784" i="2"/>
  <c r="N3784" i="2"/>
  <c r="M3824" i="2"/>
  <c r="N3824" i="2"/>
  <c r="M3785" i="2"/>
  <c r="N3785" i="2"/>
  <c r="M3770" i="2"/>
  <c r="N3770" i="2"/>
  <c r="M3825" i="2"/>
  <c r="N3825" i="2"/>
  <c r="M3746" i="2"/>
  <c r="N3746" i="2"/>
  <c r="M3780" i="2"/>
  <c r="N3780" i="2"/>
  <c r="M3771" i="2"/>
  <c r="N3771" i="2"/>
  <c r="M3781" i="2"/>
  <c r="N3781" i="2"/>
  <c r="M3815" i="2"/>
  <c r="N3815" i="2"/>
  <c r="M3760" i="2"/>
  <c r="N3760" i="2"/>
  <c r="M3816" i="2"/>
  <c r="N3816" i="2"/>
  <c r="M3817" i="2"/>
  <c r="N3817" i="2"/>
  <c r="M3750" i="2"/>
  <c r="N3750" i="2"/>
  <c r="M3794" i="2"/>
  <c r="N3794" i="2"/>
  <c r="M3795" i="2"/>
  <c r="N3795" i="2"/>
  <c r="M3796" i="2"/>
  <c r="N3796" i="2"/>
  <c r="M3829" i="2"/>
  <c r="N3829" i="2"/>
  <c r="M3807" i="2"/>
  <c r="N3807" i="2"/>
  <c r="M3751" i="2"/>
  <c r="N3751" i="2"/>
  <c r="M3755" i="2"/>
  <c r="N3755" i="2"/>
  <c r="M3843" i="2"/>
  <c r="N3843" i="2"/>
  <c r="M3834" i="2"/>
  <c r="N3834" i="2"/>
  <c r="M3844" i="2"/>
  <c r="N3844" i="2"/>
  <c r="M3913" i="2"/>
  <c r="N3913" i="2"/>
  <c r="M3845" i="2"/>
  <c r="N3845" i="2"/>
  <c r="M3909" i="2"/>
  <c r="N3909" i="2"/>
  <c r="M3879" i="2"/>
  <c r="N3879" i="2"/>
  <c r="M3889" i="2"/>
  <c r="N3889" i="2"/>
  <c r="M3884" i="2"/>
  <c r="N3884" i="2"/>
  <c r="M3900" i="2"/>
  <c r="N3900" i="2"/>
  <c r="M3841" i="2"/>
  <c r="N3841" i="2"/>
  <c r="M3840" i="2"/>
  <c r="N3840" i="2"/>
  <c r="M3876" i="2"/>
  <c r="N3876" i="2"/>
  <c r="M3914" i="2"/>
  <c r="N3914" i="2"/>
  <c r="M3890" i="2"/>
  <c r="N3890" i="2"/>
  <c r="M3915" i="2"/>
  <c r="N3915" i="2"/>
  <c r="M3835" i="2"/>
  <c r="N3835" i="2"/>
  <c r="M3885" i="2"/>
  <c r="N3885" i="2"/>
  <c r="M3886" i="2"/>
  <c r="N3886" i="2"/>
  <c r="M3830" i="2"/>
  <c r="N3830" i="2"/>
  <c r="M3831" i="2"/>
  <c r="N3831" i="2"/>
  <c r="M3836" i="2"/>
  <c r="N3836" i="2"/>
  <c r="M3905" i="2"/>
  <c r="N3905" i="2"/>
  <c r="M3891" i="2"/>
  <c r="N3891" i="2"/>
  <c r="M3839" i="2"/>
  <c r="N3839" i="2"/>
  <c r="M3895" i="2"/>
  <c r="N3895" i="2"/>
  <c r="M3896" i="2"/>
  <c r="N3896" i="2"/>
  <c r="M3897" i="2"/>
  <c r="N3897" i="2"/>
  <c r="M3898" i="2"/>
  <c r="N3898" i="2"/>
  <c r="M3899" i="2"/>
  <c r="N3899" i="2"/>
  <c r="M3906" i="2"/>
  <c r="N3906" i="2"/>
  <c r="M3907" i="2"/>
  <c r="N3907" i="2"/>
  <c r="M3873" i="2"/>
  <c r="N3873" i="2"/>
  <c r="M3908" i="2"/>
  <c r="N3908" i="2"/>
  <c r="M3846" i="2"/>
  <c r="N3846" i="2"/>
  <c r="M3887" i="2"/>
  <c r="N3887" i="2"/>
  <c r="M3901" i="2"/>
  <c r="N3901" i="2"/>
  <c r="M3910" i="2"/>
  <c r="N3910" i="2"/>
  <c r="M3888" i="2"/>
  <c r="N3888" i="2"/>
  <c r="M3855" i="2"/>
  <c r="N3855" i="2"/>
  <c r="M3892" i="2"/>
  <c r="N3892" i="2"/>
  <c r="M3874" i="2"/>
  <c r="N3874" i="2"/>
  <c r="M3877" i="2"/>
  <c r="N3877" i="2"/>
  <c r="M3856" i="2"/>
  <c r="N3856" i="2"/>
  <c r="M3864" i="2"/>
  <c r="N3864" i="2"/>
  <c r="M3859" i="2"/>
  <c r="N3859" i="2"/>
  <c r="M3860" i="2"/>
  <c r="N3860" i="2"/>
  <c r="M3861" i="2"/>
  <c r="N3861" i="2"/>
  <c r="M3862" i="2"/>
  <c r="N3862" i="2"/>
  <c r="M3863" i="2"/>
  <c r="N3863" i="2"/>
  <c r="M3832" i="2"/>
  <c r="N3832" i="2"/>
  <c r="M3848" i="2"/>
  <c r="N3848" i="2"/>
  <c r="M3852" i="2"/>
  <c r="N3852" i="2"/>
  <c r="M3853" i="2"/>
  <c r="N3853" i="2"/>
  <c r="M3849" i="2"/>
  <c r="N3849" i="2"/>
  <c r="M3850" i="2"/>
  <c r="N3850" i="2"/>
  <c r="M3851" i="2"/>
  <c r="N3851" i="2"/>
  <c r="M3854" i="2"/>
  <c r="N3854" i="2"/>
  <c r="M3865" i="2"/>
  <c r="N3865" i="2"/>
  <c r="M3875" i="2"/>
  <c r="N3875" i="2"/>
  <c r="M3880" i="2"/>
  <c r="N3880" i="2"/>
  <c r="M3878" i="2"/>
  <c r="N3878" i="2"/>
  <c r="M3866" i="2"/>
  <c r="N3866" i="2"/>
  <c r="M3869" i="2"/>
  <c r="N3869" i="2"/>
  <c r="M3870" i="2"/>
  <c r="N3870" i="2"/>
  <c r="M3893" i="2"/>
  <c r="N3893" i="2"/>
  <c r="M3871" i="2"/>
  <c r="N3871" i="2"/>
  <c r="M3911" i="2"/>
  <c r="N3911" i="2"/>
  <c r="M3872" i="2"/>
  <c r="N3872" i="2"/>
  <c r="M3857" i="2"/>
  <c r="N3857" i="2"/>
  <c r="M3912" i="2"/>
  <c r="N3912" i="2"/>
  <c r="M3833" i="2"/>
  <c r="N3833" i="2"/>
  <c r="M3867" i="2"/>
  <c r="N3867" i="2"/>
  <c r="M3858" i="2"/>
  <c r="N3858" i="2"/>
  <c r="M3868" i="2"/>
  <c r="N3868" i="2"/>
  <c r="M3902" i="2"/>
  <c r="N3902" i="2"/>
  <c r="M3847" i="2"/>
  <c r="N3847" i="2"/>
  <c r="M3903" i="2"/>
  <c r="N3903" i="2"/>
  <c r="M3904" i="2"/>
  <c r="N3904" i="2"/>
  <c r="M3837" i="2"/>
  <c r="N3837" i="2"/>
  <c r="M3881" i="2"/>
  <c r="N3881" i="2"/>
  <c r="M3882" i="2"/>
  <c r="N3882" i="2"/>
  <c r="M3883" i="2"/>
  <c r="N3883" i="2"/>
  <c r="M3916" i="2"/>
  <c r="N3916" i="2"/>
  <c r="M3894" i="2"/>
  <c r="N3894" i="2"/>
  <c r="M3838" i="2"/>
  <c r="N3838" i="2"/>
  <c r="M3842" i="2"/>
  <c r="N3842" i="2"/>
  <c r="M3930" i="2"/>
  <c r="N3930" i="2"/>
  <c r="M3921" i="2"/>
  <c r="N3921" i="2"/>
  <c r="M3931" i="2"/>
  <c r="N3931" i="2"/>
  <c r="M4000" i="2"/>
  <c r="N4000" i="2"/>
  <c r="M3932" i="2"/>
  <c r="N3932" i="2"/>
  <c r="M3996" i="2"/>
  <c r="N3996" i="2"/>
  <c r="M3966" i="2"/>
  <c r="N3966" i="2"/>
  <c r="M3976" i="2"/>
  <c r="N3976" i="2"/>
  <c r="M3971" i="2"/>
  <c r="N3971" i="2"/>
  <c r="M3987" i="2"/>
  <c r="N3987" i="2"/>
  <c r="M3928" i="2"/>
  <c r="N3928" i="2"/>
  <c r="M3927" i="2"/>
  <c r="N3927" i="2"/>
  <c r="M3963" i="2"/>
  <c r="N3963" i="2"/>
  <c r="M4001" i="2"/>
  <c r="N4001" i="2"/>
  <c r="M3977" i="2"/>
  <c r="N3977" i="2"/>
  <c r="M4002" i="2"/>
  <c r="N4002" i="2"/>
  <c r="M3922" i="2"/>
  <c r="N3922" i="2"/>
  <c r="M3972" i="2"/>
  <c r="N3972" i="2"/>
  <c r="M3973" i="2"/>
  <c r="N3973" i="2"/>
  <c r="M3917" i="2"/>
  <c r="N3917" i="2"/>
  <c r="M3918" i="2"/>
  <c r="N3918" i="2"/>
  <c r="M3923" i="2"/>
  <c r="N3923" i="2"/>
  <c r="M3992" i="2"/>
  <c r="N3992" i="2"/>
  <c r="M3978" i="2"/>
  <c r="N3978" i="2"/>
  <c r="M3926" i="2"/>
  <c r="N3926" i="2"/>
  <c r="M3982" i="2"/>
  <c r="N3982" i="2"/>
  <c r="M3983" i="2"/>
  <c r="N3983" i="2"/>
  <c r="M3984" i="2"/>
  <c r="N3984" i="2"/>
  <c r="M3985" i="2"/>
  <c r="N3985" i="2"/>
  <c r="M3986" i="2"/>
  <c r="N3986" i="2"/>
  <c r="M3993" i="2"/>
  <c r="N3993" i="2"/>
  <c r="M3994" i="2"/>
  <c r="N3994" i="2"/>
  <c r="M3960" i="2"/>
  <c r="N3960" i="2"/>
  <c r="M3995" i="2"/>
  <c r="N3995" i="2"/>
  <c r="M3933" i="2"/>
  <c r="N3933" i="2"/>
  <c r="M3974" i="2"/>
  <c r="N3974" i="2"/>
  <c r="M3988" i="2"/>
  <c r="N3988" i="2"/>
  <c r="M3997" i="2"/>
  <c r="N3997" i="2"/>
  <c r="M3975" i="2"/>
  <c r="N3975" i="2"/>
  <c r="M3942" i="2"/>
  <c r="N3942" i="2"/>
  <c r="M3979" i="2"/>
  <c r="N3979" i="2"/>
  <c r="M3961" i="2"/>
  <c r="N3961" i="2"/>
  <c r="M3964" i="2"/>
  <c r="N3964" i="2"/>
  <c r="M3943" i="2"/>
  <c r="N3943" i="2"/>
  <c r="M3951" i="2"/>
  <c r="N3951" i="2"/>
  <c r="M3946" i="2"/>
  <c r="N3946" i="2"/>
  <c r="M3947" i="2"/>
  <c r="N3947" i="2"/>
  <c r="M3948" i="2"/>
  <c r="N3948" i="2"/>
  <c r="M3949" i="2"/>
  <c r="N3949" i="2"/>
  <c r="M3950" i="2"/>
  <c r="N3950" i="2"/>
  <c r="M3919" i="2"/>
  <c r="N3919" i="2"/>
  <c r="M3935" i="2"/>
  <c r="N3935" i="2"/>
  <c r="M3939" i="2"/>
  <c r="N3939" i="2"/>
  <c r="M3940" i="2"/>
  <c r="N3940" i="2"/>
  <c r="M3936" i="2"/>
  <c r="N3936" i="2"/>
  <c r="M3937" i="2"/>
  <c r="N3937" i="2"/>
  <c r="M3938" i="2"/>
  <c r="N3938" i="2"/>
  <c r="M3941" i="2"/>
  <c r="N3941" i="2"/>
  <c r="M3952" i="2"/>
  <c r="N3952" i="2"/>
  <c r="M3962" i="2"/>
  <c r="N3962" i="2"/>
  <c r="M3967" i="2"/>
  <c r="N3967" i="2"/>
  <c r="M3965" i="2"/>
  <c r="N3965" i="2"/>
  <c r="M3953" i="2"/>
  <c r="N3953" i="2"/>
  <c r="M3956" i="2"/>
  <c r="N3956" i="2"/>
  <c r="M3957" i="2"/>
  <c r="N3957" i="2"/>
  <c r="M3980" i="2"/>
  <c r="N3980" i="2"/>
  <c r="M3958" i="2"/>
  <c r="N3958" i="2"/>
  <c r="M3998" i="2"/>
  <c r="N3998" i="2"/>
  <c r="M3959" i="2"/>
  <c r="N3959" i="2"/>
  <c r="M3944" i="2"/>
  <c r="N3944" i="2"/>
  <c r="M3999" i="2"/>
  <c r="N3999" i="2"/>
  <c r="M3920" i="2"/>
  <c r="N3920" i="2"/>
  <c r="M3954" i="2"/>
  <c r="N3954" i="2"/>
  <c r="M3945" i="2"/>
  <c r="N3945" i="2"/>
  <c r="M3955" i="2"/>
  <c r="N3955" i="2"/>
  <c r="M3989" i="2"/>
  <c r="N3989" i="2"/>
  <c r="M3934" i="2"/>
  <c r="N3934" i="2"/>
  <c r="M3990" i="2"/>
  <c r="N3990" i="2"/>
  <c r="M3991" i="2"/>
  <c r="N3991" i="2"/>
  <c r="M3924" i="2"/>
  <c r="N3924" i="2"/>
  <c r="M3968" i="2"/>
  <c r="N3968" i="2"/>
  <c r="M3969" i="2"/>
  <c r="N3969" i="2"/>
  <c r="M3970" i="2"/>
  <c r="N3970" i="2"/>
  <c r="M4003" i="2"/>
  <c r="N4003" i="2"/>
  <c r="M3981" i="2"/>
  <c r="N3981" i="2"/>
  <c r="M3925" i="2"/>
  <c r="N3925" i="2"/>
  <c r="M3929" i="2"/>
  <c r="N3929" i="2"/>
  <c r="M4017" i="2"/>
  <c r="N4017" i="2"/>
  <c r="M4008" i="2"/>
  <c r="N4008" i="2"/>
  <c r="M4018" i="2"/>
  <c r="N4018" i="2"/>
  <c r="M4087" i="2"/>
  <c r="N4087" i="2"/>
  <c r="M4019" i="2"/>
  <c r="N4019" i="2"/>
  <c r="M4083" i="2"/>
  <c r="N4083" i="2"/>
  <c r="M4053" i="2"/>
  <c r="N4053" i="2"/>
  <c r="M4063" i="2"/>
  <c r="N4063" i="2"/>
  <c r="M4058" i="2"/>
  <c r="N4058" i="2"/>
  <c r="M4074" i="2"/>
  <c r="N4074" i="2"/>
  <c r="M4015" i="2"/>
  <c r="N4015" i="2"/>
  <c r="M4014" i="2"/>
  <c r="N4014" i="2"/>
  <c r="M4050" i="2"/>
  <c r="N4050" i="2"/>
  <c r="M4088" i="2"/>
  <c r="N4088" i="2"/>
  <c r="M4064" i="2"/>
  <c r="N4064" i="2"/>
  <c r="M4089" i="2"/>
  <c r="N4089" i="2"/>
  <c r="M4009" i="2"/>
  <c r="N4009" i="2"/>
  <c r="M4059" i="2"/>
  <c r="N4059" i="2"/>
  <c r="M4060" i="2"/>
  <c r="N4060" i="2"/>
  <c r="M4004" i="2"/>
  <c r="N4004" i="2"/>
  <c r="M4005" i="2"/>
  <c r="N4005" i="2"/>
  <c r="M4010" i="2"/>
  <c r="N4010" i="2"/>
  <c r="M4079" i="2"/>
  <c r="N4079" i="2"/>
  <c r="M4065" i="2"/>
  <c r="N4065" i="2"/>
  <c r="M4013" i="2"/>
  <c r="N4013" i="2"/>
  <c r="M4069" i="2"/>
  <c r="N4069" i="2"/>
  <c r="M4070" i="2"/>
  <c r="N4070" i="2"/>
  <c r="M4071" i="2"/>
  <c r="N4071" i="2"/>
  <c r="M4072" i="2"/>
  <c r="N4072" i="2"/>
  <c r="M4073" i="2"/>
  <c r="N4073" i="2"/>
  <c r="M4080" i="2"/>
  <c r="N4080" i="2"/>
  <c r="M4081" i="2"/>
  <c r="N4081" i="2"/>
  <c r="M4047" i="2"/>
  <c r="N4047" i="2"/>
  <c r="M4082" i="2"/>
  <c r="N4082" i="2"/>
  <c r="M4020" i="2"/>
  <c r="N4020" i="2"/>
  <c r="M4061" i="2"/>
  <c r="N4061" i="2"/>
  <c r="M4075" i="2"/>
  <c r="N4075" i="2"/>
  <c r="M4084" i="2"/>
  <c r="N4084" i="2"/>
  <c r="M4062" i="2"/>
  <c r="N4062" i="2"/>
  <c r="M4029" i="2"/>
  <c r="N4029" i="2"/>
  <c r="M4066" i="2"/>
  <c r="N4066" i="2"/>
  <c r="M4048" i="2"/>
  <c r="N4048" i="2"/>
  <c r="M4051" i="2"/>
  <c r="N4051" i="2"/>
  <c r="M4030" i="2"/>
  <c r="N4030" i="2"/>
  <c r="M4038" i="2"/>
  <c r="N4038" i="2"/>
  <c r="M4033" i="2"/>
  <c r="N4033" i="2"/>
  <c r="M4034" i="2"/>
  <c r="N4034" i="2"/>
  <c r="M4035" i="2"/>
  <c r="N4035" i="2"/>
  <c r="M4036" i="2"/>
  <c r="N4036" i="2"/>
  <c r="M4037" i="2"/>
  <c r="N4037" i="2"/>
  <c r="M4006" i="2"/>
  <c r="N4006" i="2"/>
  <c r="M4022" i="2"/>
  <c r="N4022" i="2"/>
  <c r="M4026" i="2"/>
  <c r="N4026" i="2"/>
  <c r="M4027" i="2"/>
  <c r="N4027" i="2"/>
  <c r="M4023" i="2"/>
  <c r="N4023" i="2"/>
  <c r="M4024" i="2"/>
  <c r="N4024" i="2"/>
  <c r="M4025" i="2"/>
  <c r="N4025" i="2"/>
  <c r="M4028" i="2"/>
  <c r="N4028" i="2"/>
  <c r="M4039" i="2"/>
  <c r="N4039" i="2"/>
  <c r="M4049" i="2"/>
  <c r="N4049" i="2"/>
  <c r="M4054" i="2"/>
  <c r="N4054" i="2"/>
  <c r="M4052" i="2"/>
  <c r="N4052" i="2"/>
  <c r="M4040" i="2"/>
  <c r="N4040" i="2"/>
  <c r="M4043" i="2"/>
  <c r="N4043" i="2"/>
  <c r="M4044" i="2"/>
  <c r="N4044" i="2"/>
  <c r="M4067" i="2"/>
  <c r="N4067" i="2"/>
  <c r="M4045" i="2"/>
  <c r="N4045" i="2"/>
  <c r="M4085" i="2"/>
  <c r="N4085" i="2"/>
  <c r="M4046" i="2"/>
  <c r="N4046" i="2"/>
  <c r="M4031" i="2"/>
  <c r="N4031" i="2"/>
  <c r="M4086" i="2"/>
  <c r="N4086" i="2"/>
  <c r="M4007" i="2"/>
  <c r="N4007" i="2"/>
  <c r="M4041" i="2"/>
  <c r="N4041" i="2"/>
  <c r="M4032" i="2"/>
  <c r="N4032" i="2"/>
  <c r="M4042" i="2"/>
  <c r="N4042" i="2"/>
  <c r="M4076" i="2"/>
  <c r="N4076" i="2"/>
  <c r="M4021" i="2"/>
  <c r="N4021" i="2"/>
  <c r="M4077" i="2"/>
  <c r="N4077" i="2"/>
  <c r="M4078" i="2"/>
  <c r="N4078" i="2"/>
  <c r="M4011" i="2"/>
  <c r="N4011" i="2"/>
  <c r="M4055" i="2"/>
  <c r="N4055" i="2"/>
  <c r="M4056" i="2"/>
  <c r="N4056" i="2"/>
  <c r="M4057" i="2"/>
  <c r="N4057" i="2"/>
  <c r="M4090" i="2"/>
  <c r="N4090" i="2"/>
  <c r="M4068" i="2"/>
  <c r="N4068" i="2"/>
  <c r="M4012" i="2"/>
  <c r="N4012" i="2"/>
  <c r="M4016" i="2"/>
  <c r="N4016" i="2"/>
  <c r="M4104" i="2"/>
  <c r="N4104" i="2"/>
  <c r="M4095" i="2"/>
  <c r="N4095" i="2"/>
  <c r="M4105" i="2"/>
  <c r="N4105" i="2"/>
  <c r="M4174" i="2"/>
  <c r="N4174" i="2"/>
  <c r="M4106" i="2"/>
  <c r="N4106" i="2"/>
  <c r="M4170" i="2"/>
  <c r="N4170" i="2"/>
  <c r="M4140" i="2"/>
  <c r="N4140" i="2"/>
  <c r="M4150" i="2"/>
  <c r="N4150" i="2"/>
  <c r="M4145" i="2"/>
  <c r="N4145" i="2"/>
  <c r="M4161" i="2"/>
  <c r="N4161" i="2"/>
  <c r="M4102" i="2"/>
  <c r="N4102" i="2"/>
  <c r="M4101" i="2"/>
  <c r="N4101" i="2"/>
  <c r="M4137" i="2"/>
  <c r="N4137" i="2"/>
  <c r="M4175" i="2"/>
  <c r="N4175" i="2"/>
  <c r="M4151" i="2"/>
  <c r="N4151" i="2"/>
  <c r="M4176" i="2"/>
  <c r="N4176" i="2"/>
  <c r="M4096" i="2"/>
  <c r="N4096" i="2"/>
  <c r="M4146" i="2"/>
  <c r="N4146" i="2"/>
  <c r="M4147" i="2"/>
  <c r="N4147" i="2"/>
  <c r="M4091" i="2"/>
  <c r="N4091" i="2"/>
  <c r="M4092" i="2"/>
  <c r="N4092" i="2"/>
  <c r="M4097" i="2"/>
  <c r="N4097" i="2"/>
  <c r="M4166" i="2"/>
  <c r="N4166" i="2"/>
  <c r="M4152" i="2"/>
  <c r="N4152" i="2"/>
  <c r="M4100" i="2"/>
  <c r="N4100" i="2"/>
  <c r="M4156" i="2"/>
  <c r="N4156" i="2"/>
  <c r="M4157" i="2"/>
  <c r="N4157" i="2"/>
  <c r="M4158" i="2"/>
  <c r="N4158" i="2"/>
  <c r="M4159" i="2"/>
  <c r="N4159" i="2"/>
  <c r="M4160" i="2"/>
  <c r="N4160" i="2"/>
  <c r="M4167" i="2"/>
  <c r="N4167" i="2"/>
  <c r="M4168" i="2"/>
  <c r="N4168" i="2"/>
  <c r="M4134" i="2"/>
  <c r="N4134" i="2"/>
  <c r="M4169" i="2"/>
  <c r="N4169" i="2"/>
  <c r="M4107" i="2"/>
  <c r="N4107" i="2"/>
  <c r="M4148" i="2"/>
  <c r="N4148" i="2"/>
  <c r="M4162" i="2"/>
  <c r="N4162" i="2"/>
  <c r="M4171" i="2"/>
  <c r="N4171" i="2"/>
  <c r="M4149" i="2"/>
  <c r="N4149" i="2"/>
  <c r="M4116" i="2"/>
  <c r="N4116" i="2"/>
  <c r="M4153" i="2"/>
  <c r="N4153" i="2"/>
  <c r="M4135" i="2"/>
  <c r="N4135" i="2"/>
  <c r="M4138" i="2"/>
  <c r="N4138" i="2"/>
  <c r="M4117" i="2"/>
  <c r="N4117" i="2"/>
  <c r="M4125" i="2"/>
  <c r="N4125" i="2"/>
  <c r="M4120" i="2"/>
  <c r="N4120" i="2"/>
  <c r="M4121" i="2"/>
  <c r="N4121" i="2"/>
  <c r="M4122" i="2"/>
  <c r="N4122" i="2"/>
  <c r="M4123" i="2"/>
  <c r="N4123" i="2"/>
  <c r="M4124" i="2"/>
  <c r="N4124" i="2"/>
  <c r="M4093" i="2"/>
  <c r="N4093" i="2"/>
  <c r="M4109" i="2"/>
  <c r="N4109" i="2"/>
  <c r="M4113" i="2"/>
  <c r="N4113" i="2"/>
  <c r="M4114" i="2"/>
  <c r="N4114" i="2"/>
  <c r="M4110" i="2"/>
  <c r="N4110" i="2"/>
  <c r="M4111" i="2"/>
  <c r="N4111" i="2"/>
  <c r="M4112" i="2"/>
  <c r="N4112" i="2"/>
  <c r="M4115" i="2"/>
  <c r="N4115" i="2"/>
  <c r="M4126" i="2"/>
  <c r="N4126" i="2"/>
  <c r="M4136" i="2"/>
  <c r="N4136" i="2"/>
  <c r="M4141" i="2"/>
  <c r="N4141" i="2"/>
  <c r="M4139" i="2"/>
  <c r="N4139" i="2"/>
  <c r="M4127" i="2"/>
  <c r="N4127" i="2"/>
  <c r="M4130" i="2"/>
  <c r="N4130" i="2"/>
  <c r="M4131" i="2"/>
  <c r="N4131" i="2"/>
  <c r="M4154" i="2"/>
  <c r="N4154" i="2"/>
  <c r="M4132" i="2"/>
  <c r="N4132" i="2"/>
  <c r="M4172" i="2"/>
  <c r="N4172" i="2"/>
  <c r="M4133" i="2"/>
  <c r="N4133" i="2"/>
  <c r="M4118" i="2"/>
  <c r="N4118" i="2"/>
  <c r="M4173" i="2"/>
  <c r="N4173" i="2"/>
  <c r="M4094" i="2"/>
  <c r="N4094" i="2"/>
  <c r="M4128" i="2"/>
  <c r="N4128" i="2"/>
  <c r="M4119" i="2"/>
  <c r="N4119" i="2"/>
  <c r="M4129" i="2"/>
  <c r="N4129" i="2"/>
  <c r="M4163" i="2"/>
  <c r="N4163" i="2"/>
  <c r="M4108" i="2"/>
  <c r="N4108" i="2"/>
  <c r="M4164" i="2"/>
  <c r="N4164" i="2"/>
  <c r="M4165" i="2"/>
  <c r="N4165" i="2"/>
  <c r="M4098" i="2"/>
  <c r="N4098" i="2"/>
  <c r="M4142" i="2"/>
  <c r="N4142" i="2"/>
  <c r="M4143" i="2"/>
  <c r="N4143" i="2"/>
  <c r="M4144" i="2"/>
  <c r="N4144" i="2"/>
  <c r="M4177" i="2"/>
  <c r="N4177" i="2"/>
  <c r="M4155" i="2"/>
  <c r="N4155" i="2"/>
  <c r="M4099" i="2"/>
  <c r="N4099" i="2"/>
  <c r="M4103" i="2"/>
  <c r="N4103" i="2"/>
  <c r="M4191" i="2"/>
  <c r="N4191" i="2"/>
  <c r="M4182" i="2"/>
  <c r="N4182" i="2"/>
  <c r="M4192" i="2"/>
  <c r="N4192" i="2"/>
  <c r="M4261" i="2"/>
  <c r="N4261" i="2"/>
  <c r="M4193" i="2"/>
  <c r="N4193" i="2"/>
  <c r="M4257" i="2"/>
  <c r="N4257" i="2"/>
  <c r="M4227" i="2"/>
  <c r="N4227" i="2"/>
  <c r="M4237" i="2"/>
  <c r="N4237" i="2"/>
  <c r="M4232" i="2"/>
  <c r="N4232" i="2"/>
  <c r="M4248" i="2"/>
  <c r="N4248" i="2"/>
  <c r="M4189" i="2"/>
  <c r="N4189" i="2"/>
  <c r="M4188" i="2"/>
  <c r="N4188" i="2"/>
  <c r="M4224" i="2"/>
  <c r="N4224" i="2"/>
  <c r="M4262" i="2"/>
  <c r="N4262" i="2"/>
  <c r="M4238" i="2"/>
  <c r="N4238" i="2"/>
  <c r="M4263" i="2"/>
  <c r="N4263" i="2"/>
  <c r="M4183" i="2"/>
  <c r="N4183" i="2"/>
  <c r="M4233" i="2"/>
  <c r="N4233" i="2"/>
  <c r="M4234" i="2"/>
  <c r="N4234" i="2"/>
  <c r="M4178" i="2"/>
  <c r="N4178" i="2"/>
  <c r="M4179" i="2"/>
  <c r="N4179" i="2"/>
  <c r="M4184" i="2"/>
  <c r="N4184" i="2"/>
  <c r="M4253" i="2"/>
  <c r="N4253" i="2"/>
  <c r="M4239" i="2"/>
  <c r="N4239" i="2"/>
  <c r="M4187" i="2"/>
  <c r="N4187" i="2"/>
  <c r="M4243" i="2"/>
  <c r="N4243" i="2"/>
  <c r="M4244" i="2"/>
  <c r="N4244" i="2"/>
  <c r="M4245" i="2"/>
  <c r="N4245" i="2"/>
  <c r="M4246" i="2"/>
  <c r="N4246" i="2"/>
  <c r="M4247" i="2"/>
  <c r="N4247" i="2"/>
  <c r="M4254" i="2"/>
  <c r="N4254" i="2"/>
  <c r="M4255" i="2"/>
  <c r="N4255" i="2"/>
  <c r="M4221" i="2"/>
  <c r="N4221" i="2"/>
  <c r="M4256" i="2"/>
  <c r="N4256" i="2"/>
  <c r="M4194" i="2"/>
  <c r="N4194" i="2"/>
  <c r="M4235" i="2"/>
  <c r="N4235" i="2"/>
  <c r="M4249" i="2"/>
  <c r="N4249" i="2"/>
  <c r="M4258" i="2"/>
  <c r="N4258" i="2"/>
  <c r="M4236" i="2"/>
  <c r="N4236" i="2"/>
  <c r="M4203" i="2"/>
  <c r="N4203" i="2"/>
  <c r="M4240" i="2"/>
  <c r="N4240" i="2"/>
  <c r="M4222" i="2"/>
  <c r="N4222" i="2"/>
  <c r="M4225" i="2"/>
  <c r="N4225" i="2"/>
  <c r="M4204" i="2"/>
  <c r="N4204" i="2"/>
  <c r="M4212" i="2"/>
  <c r="N4212" i="2"/>
  <c r="M4207" i="2"/>
  <c r="N4207" i="2"/>
  <c r="M4208" i="2"/>
  <c r="N4208" i="2"/>
  <c r="M4209" i="2"/>
  <c r="N4209" i="2"/>
  <c r="M4210" i="2"/>
  <c r="N4210" i="2"/>
  <c r="M4211" i="2"/>
  <c r="N4211" i="2"/>
  <c r="M4180" i="2"/>
  <c r="N4180" i="2"/>
  <c r="M4196" i="2"/>
  <c r="N4196" i="2"/>
  <c r="M4200" i="2"/>
  <c r="N4200" i="2"/>
  <c r="M4201" i="2"/>
  <c r="N4201" i="2"/>
  <c r="M4197" i="2"/>
  <c r="N4197" i="2"/>
  <c r="M4198" i="2"/>
  <c r="N4198" i="2"/>
  <c r="M4199" i="2"/>
  <c r="N4199" i="2"/>
  <c r="M4202" i="2"/>
  <c r="N4202" i="2"/>
  <c r="M4213" i="2"/>
  <c r="N4213" i="2"/>
  <c r="M4223" i="2"/>
  <c r="N4223" i="2"/>
  <c r="M4228" i="2"/>
  <c r="N4228" i="2"/>
  <c r="M4226" i="2"/>
  <c r="N4226" i="2"/>
  <c r="M4214" i="2"/>
  <c r="N4214" i="2"/>
  <c r="M4217" i="2"/>
  <c r="N4217" i="2"/>
  <c r="M4218" i="2"/>
  <c r="N4218" i="2"/>
  <c r="M4241" i="2"/>
  <c r="N4241" i="2"/>
  <c r="M4219" i="2"/>
  <c r="N4219" i="2"/>
  <c r="M4259" i="2"/>
  <c r="N4259" i="2"/>
  <c r="M4220" i="2"/>
  <c r="N4220" i="2"/>
  <c r="M4205" i="2"/>
  <c r="N4205" i="2"/>
  <c r="M4260" i="2"/>
  <c r="N4260" i="2"/>
  <c r="M4181" i="2"/>
  <c r="N4181" i="2"/>
  <c r="M4215" i="2"/>
  <c r="N4215" i="2"/>
  <c r="M4206" i="2"/>
  <c r="N4206" i="2"/>
  <c r="M4216" i="2"/>
  <c r="N4216" i="2"/>
  <c r="M4250" i="2"/>
  <c r="N4250" i="2"/>
  <c r="M4195" i="2"/>
  <c r="N4195" i="2"/>
  <c r="M4251" i="2"/>
  <c r="N4251" i="2"/>
  <c r="M4252" i="2"/>
  <c r="N4252" i="2"/>
  <c r="M4185" i="2"/>
  <c r="N4185" i="2"/>
  <c r="M4229" i="2"/>
  <c r="N4229" i="2"/>
  <c r="M4230" i="2"/>
  <c r="N4230" i="2"/>
  <c r="M4231" i="2"/>
  <c r="N4231" i="2"/>
  <c r="M4264" i="2"/>
  <c r="N4264" i="2"/>
  <c r="M4242" i="2"/>
  <c r="N4242" i="2"/>
  <c r="M4186" i="2"/>
  <c r="N4186" i="2"/>
  <c r="M4190" i="2"/>
  <c r="N4190" i="2"/>
  <c r="M4278" i="2"/>
  <c r="N4278" i="2"/>
  <c r="M4269" i="2"/>
  <c r="N4269" i="2"/>
  <c r="M4279" i="2"/>
  <c r="N4279" i="2"/>
  <c r="M4348" i="2"/>
  <c r="N4348" i="2"/>
  <c r="M4280" i="2"/>
  <c r="N4280" i="2"/>
  <c r="M4344" i="2"/>
  <c r="N4344" i="2"/>
  <c r="M4314" i="2"/>
  <c r="N4314" i="2"/>
  <c r="M4324" i="2"/>
  <c r="N4324" i="2"/>
  <c r="M4319" i="2"/>
  <c r="N4319" i="2"/>
  <c r="M4335" i="2"/>
  <c r="N4335" i="2"/>
  <c r="M4276" i="2"/>
  <c r="N4276" i="2"/>
  <c r="M4275" i="2"/>
  <c r="N4275" i="2"/>
  <c r="M4311" i="2"/>
  <c r="N4311" i="2"/>
  <c r="M4349" i="2"/>
  <c r="N4349" i="2"/>
  <c r="M4325" i="2"/>
  <c r="N4325" i="2"/>
  <c r="M4350" i="2"/>
  <c r="N4350" i="2"/>
  <c r="M4270" i="2"/>
  <c r="N4270" i="2"/>
  <c r="M4320" i="2"/>
  <c r="N4320" i="2"/>
  <c r="M4321" i="2"/>
  <c r="N4321" i="2"/>
  <c r="M4265" i="2"/>
  <c r="N4265" i="2"/>
  <c r="M4266" i="2"/>
  <c r="N4266" i="2"/>
  <c r="M4271" i="2"/>
  <c r="N4271" i="2"/>
  <c r="M4340" i="2"/>
  <c r="N4340" i="2"/>
  <c r="M4326" i="2"/>
  <c r="N4326" i="2"/>
  <c r="M4274" i="2"/>
  <c r="N4274" i="2"/>
  <c r="M4330" i="2"/>
  <c r="N4330" i="2"/>
  <c r="M4331" i="2"/>
  <c r="N4331" i="2"/>
  <c r="M4332" i="2"/>
  <c r="N4332" i="2"/>
  <c r="M4333" i="2"/>
  <c r="N4333" i="2"/>
  <c r="M4334" i="2"/>
  <c r="N4334" i="2"/>
  <c r="M4341" i="2"/>
  <c r="N4341" i="2"/>
  <c r="M4342" i="2"/>
  <c r="N4342" i="2"/>
  <c r="M4308" i="2"/>
  <c r="N4308" i="2"/>
  <c r="M4343" i="2"/>
  <c r="N4343" i="2"/>
  <c r="M4281" i="2"/>
  <c r="N4281" i="2"/>
  <c r="M4322" i="2"/>
  <c r="N4322" i="2"/>
  <c r="M4336" i="2"/>
  <c r="N4336" i="2"/>
  <c r="M4345" i="2"/>
  <c r="N4345" i="2"/>
  <c r="M4323" i="2"/>
  <c r="N4323" i="2"/>
  <c r="M4290" i="2"/>
  <c r="N4290" i="2"/>
  <c r="M4327" i="2"/>
  <c r="N4327" i="2"/>
  <c r="M4309" i="2"/>
  <c r="N4309" i="2"/>
  <c r="M4312" i="2"/>
  <c r="N4312" i="2"/>
  <c r="M4291" i="2"/>
  <c r="N4291" i="2"/>
  <c r="M4299" i="2"/>
  <c r="N4299" i="2"/>
  <c r="M4294" i="2"/>
  <c r="N4294" i="2"/>
  <c r="M4295" i="2"/>
  <c r="N4295" i="2"/>
  <c r="M4296" i="2"/>
  <c r="N4296" i="2"/>
  <c r="M4297" i="2"/>
  <c r="N4297" i="2"/>
  <c r="M4298" i="2"/>
  <c r="N4298" i="2"/>
  <c r="M4267" i="2"/>
  <c r="N4267" i="2"/>
  <c r="M4283" i="2"/>
  <c r="N4283" i="2"/>
  <c r="M4287" i="2"/>
  <c r="N4287" i="2"/>
  <c r="M4288" i="2"/>
  <c r="N4288" i="2"/>
  <c r="M4284" i="2"/>
  <c r="N4284" i="2"/>
  <c r="M4285" i="2"/>
  <c r="N4285" i="2"/>
  <c r="M4286" i="2"/>
  <c r="N4286" i="2"/>
  <c r="M4289" i="2"/>
  <c r="N4289" i="2"/>
  <c r="M4300" i="2"/>
  <c r="N4300" i="2"/>
  <c r="M4310" i="2"/>
  <c r="N4310" i="2"/>
  <c r="M4315" i="2"/>
  <c r="N4315" i="2"/>
  <c r="M4313" i="2"/>
  <c r="N4313" i="2"/>
  <c r="M4301" i="2"/>
  <c r="N4301" i="2"/>
  <c r="M4304" i="2"/>
  <c r="N4304" i="2"/>
  <c r="M4305" i="2"/>
  <c r="N4305" i="2"/>
  <c r="M4328" i="2"/>
  <c r="N4328" i="2"/>
  <c r="M4306" i="2"/>
  <c r="N4306" i="2"/>
  <c r="M4346" i="2"/>
  <c r="N4346" i="2"/>
  <c r="M4307" i="2"/>
  <c r="N4307" i="2"/>
  <c r="M4292" i="2"/>
  <c r="N4292" i="2"/>
  <c r="M4347" i="2"/>
  <c r="N4347" i="2"/>
  <c r="M4268" i="2"/>
  <c r="N4268" i="2"/>
  <c r="M4302" i="2"/>
  <c r="N4302" i="2"/>
  <c r="M4293" i="2"/>
  <c r="N4293" i="2"/>
  <c r="M4303" i="2"/>
  <c r="N4303" i="2"/>
  <c r="M4337" i="2"/>
  <c r="N4337" i="2"/>
  <c r="M4282" i="2"/>
  <c r="N4282" i="2"/>
  <c r="M4338" i="2"/>
  <c r="N4338" i="2"/>
  <c r="M4339" i="2"/>
  <c r="N4339" i="2"/>
  <c r="M4272" i="2"/>
  <c r="N4272" i="2"/>
  <c r="M4316" i="2"/>
  <c r="N4316" i="2"/>
  <c r="M4317" i="2"/>
  <c r="N4317" i="2"/>
  <c r="M4318" i="2"/>
  <c r="N4318" i="2"/>
  <c r="M4351" i="2"/>
  <c r="N4351" i="2"/>
  <c r="M4329" i="2"/>
  <c r="N4329" i="2"/>
  <c r="M4273" i="2"/>
  <c r="N4273" i="2"/>
  <c r="M4277" i="2"/>
  <c r="N4277" i="2"/>
  <c r="M4365" i="2"/>
  <c r="N4365" i="2"/>
  <c r="M4356" i="2"/>
  <c r="N4356" i="2"/>
  <c r="M4366" i="2"/>
  <c r="N4366" i="2"/>
  <c r="M4435" i="2"/>
  <c r="N4435" i="2"/>
  <c r="M4367" i="2"/>
  <c r="N4367" i="2"/>
  <c r="M4431" i="2"/>
  <c r="N4431" i="2"/>
  <c r="M4401" i="2"/>
  <c r="N4401" i="2"/>
  <c r="M4411" i="2"/>
  <c r="N4411" i="2"/>
  <c r="M4406" i="2"/>
  <c r="N4406" i="2"/>
  <c r="M4422" i="2"/>
  <c r="N4422" i="2"/>
  <c r="M4363" i="2"/>
  <c r="N4363" i="2"/>
  <c r="M4362" i="2"/>
  <c r="N4362" i="2"/>
  <c r="M4398" i="2"/>
  <c r="N4398" i="2"/>
  <c r="M4436" i="2"/>
  <c r="N4436" i="2"/>
  <c r="M4412" i="2"/>
  <c r="N4412" i="2"/>
  <c r="M4437" i="2"/>
  <c r="N4437" i="2"/>
  <c r="M4357" i="2"/>
  <c r="N4357" i="2"/>
  <c r="M4407" i="2"/>
  <c r="N4407" i="2"/>
  <c r="M4408" i="2"/>
  <c r="N4408" i="2"/>
  <c r="M4352" i="2"/>
  <c r="N4352" i="2"/>
  <c r="M4353" i="2"/>
  <c r="N4353" i="2"/>
  <c r="M4358" i="2"/>
  <c r="N4358" i="2"/>
  <c r="M4427" i="2"/>
  <c r="N4427" i="2"/>
  <c r="M4413" i="2"/>
  <c r="N4413" i="2"/>
  <c r="M4361" i="2"/>
  <c r="N4361" i="2"/>
  <c r="M4417" i="2"/>
  <c r="N4417" i="2"/>
  <c r="M4418" i="2"/>
  <c r="N4418" i="2"/>
  <c r="M4419" i="2"/>
  <c r="N4419" i="2"/>
  <c r="M4420" i="2"/>
  <c r="N4420" i="2"/>
  <c r="M4421" i="2"/>
  <c r="N4421" i="2"/>
  <c r="M4428" i="2"/>
  <c r="N4428" i="2"/>
  <c r="M4429" i="2"/>
  <c r="N4429" i="2"/>
  <c r="M4395" i="2"/>
  <c r="N4395" i="2"/>
  <c r="M4430" i="2"/>
  <c r="N4430" i="2"/>
  <c r="M4368" i="2"/>
  <c r="N4368" i="2"/>
  <c r="M4409" i="2"/>
  <c r="N4409" i="2"/>
  <c r="M4423" i="2"/>
  <c r="N4423" i="2"/>
  <c r="M4432" i="2"/>
  <c r="N4432" i="2"/>
  <c r="M4410" i="2"/>
  <c r="N4410" i="2"/>
  <c r="M4377" i="2"/>
  <c r="N4377" i="2"/>
  <c r="M4414" i="2"/>
  <c r="N4414" i="2"/>
  <c r="M4396" i="2"/>
  <c r="N4396" i="2"/>
  <c r="M4399" i="2"/>
  <c r="N4399" i="2"/>
  <c r="M4378" i="2"/>
  <c r="N4378" i="2"/>
  <c r="M4386" i="2"/>
  <c r="N4386" i="2"/>
  <c r="M4381" i="2"/>
  <c r="N4381" i="2"/>
  <c r="M4382" i="2"/>
  <c r="N4382" i="2"/>
  <c r="M4383" i="2"/>
  <c r="N4383" i="2"/>
  <c r="M4384" i="2"/>
  <c r="N4384" i="2"/>
  <c r="M4385" i="2"/>
  <c r="N4385" i="2"/>
  <c r="M4354" i="2"/>
  <c r="N4354" i="2"/>
  <c r="M4370" i="2"/>
  <c r="N4370" i="2"/>
  <c r="M4374" i="2"/>
  <c r="N4374" i="2"/>
  <c r="M4375" i="2"/>
  <c r="N4375" i="2"/>
  <c r="M4371" i="2"/>
  <c r="N4371" i="2"/>
  <c r="M4372" i="2"/>
  <c r="N4372" i="2"/>
  <c r="M4373" i="2"/>
  <c r="N4373" i="2"/>
  <c r="M4376" i="2"/>
  <c r="N4376" i="2"/>
  <c r="M4387" i="2"/>
  <c r="N4387" i="2"/>
  <c r="M4397" i="2"/>
  <c r="N4397" i="2"/>
  <c r="M4402" i="2"/>
  <c r="N4402" i="2"/>
  <c r="M4400" i="2"/>
  <c r="N4400" i="2"/>
  <c r="M4388" i="2"/>
  <c r="N4388" i="2"/>
  <c r="M4391" i="2"/>
  <c r="N4391" i="2"/>
  <c r="M4392" i="2"/>
  <c r="N4392" i="2"/>
  <c r="M4415" i="2"/>
  <c r="N4415" i="2"/>
  <c r="M4393" i="2"/>
  <c r="N4393" i="2"/>
  <c r="M4433" i="2"/>
  <c r="N4433" i="2"/>
  <c r="M4394" i="2"/>
  <c r="N4394" i="2"/>
  <c r="M4379" i="2"/>
  <c r="N4379" i="2"/>
  <c r="M4434" i="2"/>
  <c r="N4434" i="2"/>
  <c r="M4355" i="2"/>
  <c r="N4355" i="2"/>
  <c r="M4389" i="2"/>
  <c r="N4389" i="2"/>
  <c r="M4380" i="2"/>
  <c r="N4380" i="2"/>
  <c r="M4390" i="2"/>
  <c r="N4390" i="2"/>
  <c r="M4424" i="2"/>
  <c r="N4424" i="2"/>
  <c r="M4369" i="2"/>
  <c r="N4369" i="2"/>
  <c r="M4425" i="2"/>
  <c r="N4425" i="2"/>
  <c r="M4426" i="2"/>
  <c r="N4426" i="2"/>
  <c r="M4359" i="2"/>
  <c r="N4359" i="2"/>
  <c r="M4403" i="2"/>
  <c r="N4403" i="2"/>
  <c r="M4404" i="2"/>
  <c r="N4404" i="2"/>
  <c r="M4405" i="2"/>
  <c r="N4405" i="2"/>
  <c r="M4438" i="2"/>
  <c r="N4438" i="2"/>
  <c r="M4416" i="2"/>
  <c r="N4416" i="2"/>
  <c r="M4360" i="2"/>
  <c r="N4360" i="2"/>
  <c r="M4364" i="2"/>
  <c r="N4364" i="2"/>
  <c r="M4452" i="2"/>
  <c r="N4452" i="2"/>
  <c r="M4443" i="2"/>
  <c r="N4443" i="2"/>
  <c r="M4453" i="2"/>
  <c r="N4453" i="2"/>
  <c r="M4522" i="2"/>
  <c r="N4522" i="2"/>
  <c r="M4454" i="2"/>
  <c r="N4454" i="2"/>
  <c r="M4518" i="2"/>
  <c r="N4518" i="2"/>
  <c r="M4488" i="2"/>
  <c r="N4488" i="2"/>
  <c r="M4498" i="2"/>
  <c r="N4498" i="2"/>
  <c r="M4493" i="2"/>
  <c r="N4493" i="2"/>
  <c r="M4509" i="2"/>
  <c r="N4509" i="2"/>
  <c r="M4450" i="2"/>
  <c r="N4450" i="2"/>
  <c r="M4449" i="2"/>
  <c r="N4449" i="2"/>
  <c r="M4485" i="2"/>
  <c r="N4485" i="2"/>
  <c r="M4523" i="2"/>
  <c r="N4523" i="2"/>
  <c r="M4499" i="2"/>
  <c r="N4499" i="2"/>
  <c r="M4524" i="2"/>
  <c r="N4524" i="2"/>
  <c r="M4444" i="2"/>
  <c r="N4444" i="2"/>
  <c r="M4494" i="2"/>
  <c r="N4494" i="2"/>
  <c r="M4495" i="2"/>
  <c r="N4495" i="2"/>
  <c r="M4439" i="2"/>
  <c r="N4439" i="2"/>
  <c r="M4440" i="2"/>
  <c r="N4440" i="2"/>
  <c r="M4445" i="2"/>
  <c r="N4445" i="2"/>
  <c r="M4514" i="2"/>
  <c r="N4514" i="2"/>
  <c r="M4500" i="2"/>
  <c r="N4500" i="2"/>
  <c r="M4448" i="2"/>
  <c r="N4448" i="2"/>
  <c r="M4504" i="2"/>
  <c r="N4504" i="2"/>
  <c r="M4505" i="2"/>
  <c r="N4505" i="2"/>
  <c r="M4506" i="2"/>
  <c r="N4506" i="2"/>
  <c r="M4507" i="2"/>
  <c r="N4507" i="2"/>
  <c r="M4508" i="2"/>
  <c r="N4508" i="2"/>
  <c r="M4515" i="2"/>
  <c r="N4515" i="2"/>
  <c r="M4516" i="2"/>
  <c r="N4516" i="2"/>
  <c r="M4482" i="2"/>
  <c r="N4482" i="2"/>
  <c r="M4517" i="2"/>
  <c r="N4517" i="2"/>
  <c r="M4455" i="2"/>
  <c r="N4455" i="2"/>
  <c r="M4496" i="2"/>
  <c r="N4496" i="2"/>
  <c r="M4510" i="2"/>
  <c r="N4510" i="2"/>
  <c r="M4519" i="2"/>
  <c r="N4519" i="2"/>
  <c r="M4497" i="2"/>
  <c r="N4497" i="2"/>
  <c r="M4464" i="2"/>
  <c r="N4464" i="2"/>
  <c r="M4501" i="2"/>
  <c r="N4501" i="2"/>
  <c r="M4483" i="2"/>
  <c r="N4483" i="2"/>
  <c r="M4486" i="2"/>
  <c r="N4486" i="2"/>
  <c r="M4465" i="2"/>
  <c r="N4465" i="2"/>
  <c r="M4473" i="2"/>
  <c r="N4473" i="2"/>
  <c r="M4468" i="2"/>
  <c r="N4468" i="2"/>
  <c r="M4469" i="2"/>
  <c r="N4469" i="2"/>
  <c r="M4470" i="2"/>
  <c r="N4470" i="2"/>
  <c r="M4471" i="2"/>
  <c r="N4471" i="2"/>
  <c r="M4472" i="2"/>
  <c r="N4472" i="2"/>
  <c r="M4441" i="2"/>
  <c r="N4441" i="2"/>
  <c r="M4457" i="2"/>
  <c r="N4457" i="2"/>
  <c r="M4461" i="2"/>
  <c r="N4461" i="2"/>
  <c r="M4462" i="2"/>
  <c r="N4462" i="2"/>
  <c r="M4458" i="2"/>
  <c r="N4458" i="2"/>
  <c r="M4459" i="2"/>
  <c r="N4459" i="2"/>
  <c r="M4460" i="2"/>
  <c r="N4460" i="2"/>
  <c r="M4463" i="2"/>
  <c r="N4463" i="2"/>
  <c r="M4474" i="2"/>
  <c r="N4474" i="2"/>
  <c r="M4484" i="2"/>
  <c r="N4484" i="2"/>
  <c r="M4489" i="2"/>
  <c r="N4489" i="2"/>
  <c r="M4487" i="2"/>
  <c r="N4487" i="2"/>
  <c r="M4475" i="2"/>
  <c r="N4475" i="2"/>
  <c r="M4478" i="2"/>
  <c r="N4478" i="2"/>
  <c r="M4479" i="2"/>
  <c r="N4479" i="2"/>
  <c r="M4502" i="2"/>
  <c r="N4502" i="2"/>
  <c r="M4480" i="2"/>
  <c r="N4480" i="2"/>
  <c r="M4520" i="2"/>
  <c r="N4520" i="2"/>
  <c r="M4481" i="2"/>
  <c r="N4481" i="2"/>
  <c r="M4466" i="2"/>
  <c r="N4466" i="2"/>
  <c r="M4521" i="2"/>
  <c r="N4521" i="2"/>
  <c r="M4442" i="2"/>
  <c r="N4442" i="2"/>
  <c r="M4476" i="2"/>
  <c r="N4476" i="2"/>
  <c r="M4467" i="2"/>
  <c r="N4467" i="2"/>
  <c r="M4477" i="2"/>
  <c r="N4477" i="2"/>
  <c r="M4511" i="2"/>
  <c r="N4511" i="2"/>
  <c r="M4456" i="2"/>
  <c r="N4456" i="2"/>
  <c r="M4512" i="2"/>
  <c r="N4512" i="2"/>
  <c r="M4513" i="2"/>
  <c r="N4513" i="2"/>
  <c r="M4446" i="2"/>
  <c r="N4446" i="2"/>
  <c r="M4490" i="2"/>
  <c r="N4490" i="2"/>
  <c r="M4491" i="2"/>
  <c r="N4491" i="2"/>
  <c r="M4492" i="2"/>
  <c r="N4492" i="2"/>
  <c r="M4525" i="2"/>
  <c r="N4525" i="2"/>
  <c r="M4503" i="2"/>
  <c r="N4503" i="2"/>
  <c r="M4447" i="2"/>
  <c r="N4447" i="2"/>
  <c r="M4451" i="2"/>
  <c r="N4451" i="2"/>
  <c r="M4539" i="2"/>
  <c r="N4539" i="2"/>
  <c r="M4530" i="2"/>
  <c r="N4530" i="2"/>
  <c r="M4540" i="2"/>
  <c r="N4540" i="2"/>
  <c r="M4609" i="2"/>
  <c r="N4609" i="2"/>
  <c r="M4541" i="2"/>
  <c r="N4541" i="2"/>
  <c r="M4605" i="2"/>
  <c r="N4605" i="2"/>
  <c r="M4575" i="2"/>
  <c r="N4575" i="2"/>
  <c r="M4585" i="2"/>
  <c r="N4585" i="2"/>
  <c r="M4580" i="2"/>
  <c r="N4580" i="2"/>
  <c r="M4596" i="2"/>
  <c r="N4596" i="2"/>
  <c r="M4537" i="2"/>
  <c r="N4537" i="2"/>
  <c r="M4536" i="2"/>
  <c r="N4536" i="2"/>
  <c r="M4572" i="2"/>
  <c r="N4572" i="2"/>
  <c r="M4610" i="2"/>
  <c r="N4610" i="2"/>
  <c r="M4586" i="2"/>
  <c r="N4586" i="2"/>
  <c r="M4611" i="2"/>
  <c r="N4611" i="2"/>
  <c r="M4531" i="2"/>
  <c r="N4531" i="2"/>
  <c r="M4581" i="2"/>
  <c r="N4581" i="2"/>
  <c r="M4582" i="2"/>
  <c r="N4582" i="2"/>
  <c r="M4526" i="2"/>
  <c r="N4526" i="2"/>
  <c r="M4527" i="2"/>
  <c r="N4527" i="2"/>
  <c r="M4532" i="2"/>
  <c r="N4532" i="2"/>
  <c r="M4601" i="2"/>
  <c r="N4601" i="2"/>
  <c r="M4587" i="2"/>
  <c r="N4587" i="2"/>
  <c r="M4535" i="2"/>
  <c r="N4535" i="2"/>
  <c r="M4591" i="2"/>
  <c r="N4591" i="2"/>
  <c r="M4592" i="2"/>
  <c r="N4592" i="2"/>
  <c r="M4593" i="2"/>
  <c r="N4593" i="2"/>
  <c r="M4594" i="2"/>
  <c r="N4594" i="2"/>
  <c r="M4595" i="2"/>
  <c r="N4595" i="2"/>
  <c r="M4602" i="2"/>
  <c r="N4602" i="2"/>
  <c r="M4603" i="2"/>
  <c r="N4603" i="2"/>
  <c r="M4569" i="2"/>
  <c r="N4569" i="2"/>
  <c r="M4604" i="2"/>
  <c r="N4604" i="2"/>
  <c r="M4542" i="2"/>
  <c r="N4542" i="2"/>
  <c r="M4583" i="2"/>
  <c r="N4583" i="2"/>
  <c r="M4597" i="2"/>
  <c r="N4597" i="2"/>
  <c r="M4606" i="2"/>
  <c r="N4606" i="2"/>
  <c r="M4584" i="2"/>
  <c r="N4584" i="2"/>
  <c r="M4551" i="2"/>
  <c r="N4551" i="2"/>
  <c r="M4588" i="2"/>
  <c r="N4588" i="2"/>
  <c r="M4570" i="2"/>
  <c r="N4570" i="2"/>
  <c r="M4573" i="2"/>
  <c r="N4573" i="2"/>
  <c r="M4552" i="2"/>
  <c r="N4552" i="2"/>
  <c r="M4560" i="2"/>
  <c r="N4560" i="2"/>
  <c r="M4555" i="2"/>
  <c r="N4555" i="2"/>
  <c r="M4556" i="2"/>
  <c r="N4556" i="2"/>
  <c r="M4557" i="2"/>
  <c r="N4557" i="2"/>
  <c r="M4558" i="2"/>
  <c r="N4558" i="2"/>
  <c r="M4559" i="2"/>
  <c r="N4559" i="2"/>
  <c r="M4528" i="2"/>
  <c r="N4528" i="2"/>
  <c r="M4544" i="2"/>
  <c r="N4544" i="2"/>
  <c r="M4548" i="2"/>
  <c r="N4548" i="2"/>
  <c r="M4549" i="2"/>
  <c r="N4549" i="2"/>
  <c r="M4545" i="2"/>
  <c r="N4545" i="2"/>
  <c r="M4546" i="2"/>
  <c r="N4546" i="2"/>
  <c r="M4547" i="2"/>
  <c r="N4547" i="2"/>
  <c r="M4550" i="2"/>
  <c r="N4550" i="2"/>
  <c r="M4561" i="2"/>
  <c r="N4561" i="2"/>
  <c r="M4571" i="2"/>
  <c r="N4571" i="2"/>
  <c r="M4576" i="2"/>
  <c r="N4576" i="2"/>
  <c r="M4574" i="2"/>
  <c r="N4574" i="2"/>
  <c r="M4562" i="2"/>
  <c r="N4562" i="2"/>
  <c r="M4565" i="2"/>
  <c r="N4565" i="2"/>
  <c r="M4566" i="2"/>
  <c r="N4566" i="2"/>
  <c r="M4589" i="2"/>
  <c r="N4589" i="2"/>
  <c r="M4567" i="2"/>
  <c r="N4567" i="2"/>
  <c r="M4607" i="2"/>
  <c r="N4607" i="2"/>
  <c r="M4568" i="2"/>
  <c r="N4568" i="2"/>
  <c r="M4553" i="2"/>
  <c r="N4553" i="2"/>
  <c r="M4608" i="2"/>
  <c r="N4608" i="2"/>
  <c r="M4529" i="2"/>
  <c r="N4529" i="2"/>
  <c r="M4563" i="2"/>
  <c r="N4563" i="2"/>
  <c r="M4554" i="2"/>
  <c r="N4554" i="2"/>
  <c r="M4564" i="2"/>
  <c r="N4564" i="2"/>
  <c r="M4598" i="2"/>
  <c r="N4598" i="2"/>
  <c r="M4543" i="2"/>
  <c r="N4543" i="2"/>
  <c r="M4599" i="2"/>
  <c r="N4599" i="2"/>
  <c r="M4600" i="2"/>
  <c r="N4600" i="2"/>
  <c r="M4533" i="2"/>
  <c r="N4533" i="2"/>
  <c r="M4577" i="2"/>
  <c r="N4577" i="2"/>
  <c r="M4578" i="2"/>
  <c r="N4578" i="2"/>
  <c r="M4579" i="2"/>
  <c r="N4579" i="2"/>
  <c r="M4612" i="2"/>
  <c r="N4612" i="2"/>
  <c r="M4590" i="2"/>
  <c r="N4590" i="2"/>
  <c r="M4534" i="2"/>
  <c r="N4534" i="2"/>
  <c r="M4538" i="2"/>
  <c r="N4538" i="2"/>
  <c r="M4626" i="2"/>
  <c r="N4626" i="2"/>
  <c r="M4617" i="2"/>
  <c r="N4617" i="2"/>
  <c r="M4627" i="2"/>
  <c r="N4627" i="2"/>
  <c r="M4696" i="2"/>
  <c r="N4696" i="2"/>
  <c r="M4628" i="2"/>
  <c r="N4628" i="2"/>
  <c r="M4692" i="2"/>
  <c r="N4692" i="2"/>
  <c r="M4662" i="2"/>
  <c r="N4662" i="2"/>
  <c r="M4672" i="2"/>
  <c r="N4672" i="2"/>
  <c r="M4667" i="2"/>
  <c r="N4667" i="2"/>
  <c r="M4683" i="2"/>
  <c r="N4683" i="2"/>
  <c r="M4624" i="2"/>
  <c r="N4624" i="2"/>
  <c r="M4623" i="2"/>
  <c r="N4623" i="2"/>
  <c r="M4659" i="2"/>
  <c r="N4659" i="2"/>
  <c r="M4697" i="2"/>
  <c r="N4697" i="2"/>
  <c r="M4673" i="2"/>
  <c r="N4673" i="2"/>
  <c r="M4698" i="2"/>
  <c r="N4698" i="2"/>
  <c r="M4618" i="2"/>
  <c r="N4618" i="2"/>
  <c r="M4668" i="2"/>
  <c r="N4668" i="2"/>
  <c r="M4669" i="2"/>
  <c r="N4669" i="2"/>
  <c r="M4613" i="2"/>
  <c r="N4613" i="2"/>
  <c r="M4614" i="2"/>
  <c r="N4614" i="2"/>
  <c r="M4619" i="2"/>
  <c r="N4619" i="2"/>
  <c r="M4688" i="2"/>
  <c r="N4688" i="2"/>
  <c r="M4674" i="2"/>
  <c r="N4674" i="2"/>
  <c r="M4622" i="2"/>
  <c r="N4622" i="2"/>
  <c r="M4678" i="2"/>
  <c r="N4678" i="2"/>
  <c r="M4679" i="2"/>
  <c r="N4679" i="2"/>
  <c r="M4680" i="2"/>
  <c r="N4680" i="2"/>
  <c r="M4681" i="2"/>
  <c r="N4681" i="2"/>
  <c r="M4682" i="2"/>
  <c r="N4682" i="2"/>
  <c r="M4689" i="2"/>
  <c r="N4689" i="2"/>
  <c r="M4690" i="2"/>
  <c r="N4690" i="2"/>
  <c r="M4656" i="2"/>
  <c r="N4656" i="2"/>
  <c r="M4691" i="2"/>
  <c r="N4691" i="2"/>
  <c r="M4629" i="2"/>
  <c r="N4629" i="2"/>
  <c r="M4670" i="2"/>
  <c r="N4670" i="2"/>
  <c r="M4684" i="2"/>
  <c r="N4684" i="2"/>
  <c r="M4693" i="2"/>
  <c r="N4693" i="2"/>
  <c r="M4671" i="2"/>
  <c r="N4671" i="2"/>
  <c r="M4638" i="2"/>
  <c r="N4638" i="2"/>
  <c r="M4675" i="2"/>
  <c r="N4675" i="2"/>
  <c r="M4657" i="2"/>
  <c r="N4657" i="2"/>
  <c r="M4660" i="2"/>
  <c r="N4660" i="2"/>
  <c r="M4639" i="2"/>
  <c r="N4639" i="2"/>
  <c r="M4647" i="2"/>
  <c r="N4647" i="2"/>
  <c r="M4642" i="2"/>
  <c r="N4642" i="2"/>
  <c r="M4643" i="2"/>
  <c r="N4643" i="2"/>
  <c r="M4644" i="2"/>
  <c r="N4644" i="2"/>
  <c r="M4645" i="2"/>
  <c r="N4645" i="2"/>
  <c r="M4646" i="2"/>
  <c r="N4646" i="2"/>
  <c r="M4615" i="2"/>
  <c r="N4615" i="2"/>
  <c r="M4631" i="2"/>
  <c r="N4631" i="2"/>
  <c r="M4635" i="2"/>
  <c r="N4635" i="2"/>
  <c r="M4636" i="2"/>
  <c r="N4636" i="2"/>
  <c r="M4632" i="2"/>
  <c r="N4632" i="2"/>
  <c r="M4633" i="2"/>
  <c r="N4633" i="2"/>
  <c r="M4634" i="2"/>
  <c r="N4634" i="2"/>
  <c r="M4637" i="2"/>
  <c r="N4637" i="2"/>
  <c r="M4648" i="2"/>
  <c r="N4648" i="2"/>
  <c r="M4658" i="2"/>
  <c r="N4658" i="2"/>
  <c r="M4663" i="2"/>
  <c r="N4663" i="2"/>
  <c r="M4661" i="2"/>
  <c r="N4661" i="2"/>
  <c r="M4649" i="2"/>
  <c r="N4649" i="2"/>
  <c r="M4652" i="2"/>
  <c r="N4652" i="2"/>
  <c r="M4653" i="2"/>
  <c r="N4653" i="2"/>
  <c r="M4676" i="2"/>
  <c r="N4676" i="2"/>
  <c r="M4654" i="2"/>
  <c r="N4654" i="2"/>
  <c r="M4694" i="2"/>
  <c r="N4694" i="2"/>
  <c r="M4655" i="2"/>
  <c r="N4655" i="2"/>
  <c r="M4640" i="2"/>
  <c r="N4640" i="2"/>
  <c r="M4695" i="2"/>
  <c r="N4695" i="2"/>
  <c r="M4616" i="2"/>
  <c r="N4616" i="2"/>
  <c r="M4650" i="2"/>
  <c r="N4650" i="2"/>
  <c r="M4641" i="2"/>
  <c r="N4641" i="2"/>
  <c r="M4651" i="2"/>
  <c r="N4651" i="2"/>
  <c r="M4685" i="2"/>
  <c r="N4685" i="2"/>
  <c r="M4630" i="2"/>
  <c r="N4630" i="2"/>
  <c r="M4686" i="2"/>
  <c r="N4686" i="2"/>
  <c r="M4687" i="2"/>
  <c r="N4687" i="2"/>
  <c r="M4620" i="2"/>
  <c r="N4620" i="2"/>
  <c r="M4664" i="2"/>
  <c r="N4664" i="2"/>
  <c r="M4665" i="2"/>
  <c r="N4665" i="2"/>
  <c r="M4666" i="2"/>
  <c r="N4666" i="2"/>
  <c r="M4699" i="2"/>
  <c r="N4699" i="2"/>
  <c r="M4677" i="2"/>
  <c r="N4677" i="2"/>
  <c r="M4621" i="2"/>
  <c r="N4621" i="2"/>
  <c r="M4625" i="2"/>
  <c r="N4625" i="2"/>
  <c r="M4713" i="2"/>
  <c r="N4713" i="2"/>
  <c r="M4704" i="2"/>
  <c r="N4704" i="2"/>
  <c r="M4714" i="2"/>
  <c r="N4714" i="2"/>
  <c r="M4783" i="2"/>
  <c r="N4783" i="2"/>
  <c r="M4715" i="2"/>
  <c r="N4715" i="2"/>
  <c r="M4779" i="2"/>
  <c r="N4779" i="2"/>
  <c r="M4749" i="2"/>
  <c r="N4749" i="2"/>
  <c r="M4759" i="2"/>
  <c r="N4759" i="2"/>
  <c r="M4754" i="2"/>
  <c r="N4754" i="2"/>
  <c r="M4770" i="2"/>
  <c r="N4770" i="2"/>
  <c r="M4711" i="2"/>
  <c r="N4711" i="2"/>
  <c r="M4710" i="2"/>
  <c r="N4710" i="2"/>
  <c r="M4746" i="2"/>
  <c r="N4746" i="2"/>
  <c r="M4784" i="2"/>
  <c r="N4784" i="2"/>
  <c r="M4760" i="2"/>
  <c r="N4760" i="2"/>
  <c r="M4785" i="2"/>
  <c r="N4785" i="2"/>
  <c r="M4705" i="2"/>
  <c r="N4705" i="2"/>
  <c r="M4755" i="2"/>
  <c r="N4755" i="2"/>
  <c r="M4756" i="2"/>
  <c r="N4756" i="2"/>
  <c r="M4700" i="2"/>
  <c r="N4700" i="2"/>
  <c r="M4701" i="2"/>
  <c r="N4701" i="2"/>
  <c r="M4706" i="2"/>
  <c r="N4706" i="2"/>
  <c r="M4775" i="2"/>
  <c r="N4775" i="2"/>
  <c r="M4761" i="2"/>
  <c r="N4761" i="2"/>
  <c r="M4709" i="2"/>
  <c r="N4709" i="2"/>
  <c r="M4765" i="2"/>
  <c r="N4765" i="2"/>
  <c r="M4766" i="2"/>
  <c r="N4766" i="2"/>
  <c r="M4767" i="2"/>
  <c r="N4767" i="2"/>
  <c r="M4768" i="2"/>
  <c r="N4768" i="2"/>
  <c r="M4769" i="2"/>
  <c r="N4769" i="2"/>
  <c r="M4776" i="2"/>
  <c r="N4776" i="2"/>
  <c r="M4777" i="2"/>
  <c r="N4777" i="2"/>
  <c r="M4743" i="2"/>
  <c r="N4743" i="2"/>
  <c r="M4778" i="2"/>
  <c r="N4778" i="2"/>
  <c r="M4716" i="2"/>
  <c r="N4716" i="2"/>
  <c r="M4757" i="2"/>
  <c r="N4757" i="2"/>
  <c r="M4771" i="2"/>
  <c r="N4771" i="2"/>
  <c r="M4780" i="2"/>
  <c r="N4780" i="2"/>
  <c r="M4758" i="2"/>
  <c r="N4758" i="2"/>
  <c r="M4725" i="2"/>
  <c r="N4725" i="2"/>
  <c r="M4762" i="2"/>
  <c r="N4762" i="2"/>
  <c r="M4744" i="2"/>
  <c r="N4744" i="2"/>
  <c r="M4747" i="2"/>
  <c r="N4747" i="2"/>
  <c r="M4726" i="2"/>
  <c r="N4726" i="2"/>
  <c r="M4734" i="2"/>
  <c r="N4734" i="2"/>
  <c r="M4729" i="2"/>
  <c r="N4729" i="2"/>
  <c r="M4730" i="2"/>
  <c r="N4730" i="2"/>
  <c r="M4731" i="2"/>
  <c r="N4731" i="2"/>
  <c r="M4732" i="2"/>
  <c r="N4732" i="2"/>
  <c r="M4733" i="2"/>
  <c r="N4733" i="2"/>
  <c r="M4702" i="2"/>
  <c r="N4702" i="2"/>
  <c r="M4718" i="2"/>
  <c r="N4718" i="2"/>
  <c r="M4722" i="2"/>
  <c r="N4722" i="2"/>
  <c r="M4723" i="2"/>
  <c r="N4723" i="2"/>
  <c r="M4719" i="2"/>
  <c r="N4719" i="2"/>
  <c r="M4720" i="2"/>
  <c r="N4720" i="2"/>
  <c r="M4721" i="2"/>
  <c r="N4721" i="2"/>
  <c r="M4724" i="2"/>
  <c r="N4724" i="2"/>
  <c r="M4735" i="2"/>
  <c r="N4735" i="2"/>
  <c r="M4745" i="2"/>
  <c r="N4745" i="2"/>
  <c r="M4750" i="2"/>
  <c r="N4750" i="2"/>
  <c r="M4748" i="2"/>
  <c r="N4748" i="2"/>
  <c r="M4736" i="2"/>
  <c r="N4736" i="2"/>
  <c r="M4739" i="2"/>
  <c r="N4739" i="2"/>
  <c r="M4740" i="2"/>
  <c r="N4740" i="2"/>
  <c r="M4763" i="2"/>
  <c r="N4763" i="2"/>
  <c r="M4741" i="2"/>
  <c r="N4741" i="2"/>
  <c r="M4781" i="2"/>
  <c r="N4781" i="2"/>
  <c r="M4742" i="2"/>
  <c r="N4742" i="2"/>
  <c r="M4727" i="2"/>
  <c r="N4727" i="2"/>
  <c r="M4782" i="2"/>
  <c r="N4782" i="2"/>
  <c r="M4703" i="2"/>
  <c r="N4703" i="2"/>
  <c r="M4737" i="2"/>
  <c r="N4737" i="2"/>
  <c r="M4728" i="2"/>
  <c r="N4728" i="2"/>
  <c r="M4738" i="2"/>
  <c r="N4738" i="2"/>
  <c r="M4772" i="2"/>
  <c r="N4772" i="2"/>
  <c r="M4717" i="2"/>
  <c r="N4717" i="2"/>
  <c r="M4773" i="2"/>
  <c r="N4773" i="2"/>
  <c r="M4774" i="2"/>
  <c r="N4774" i="2"/>
  <c r="M4707" i="2"/>
  <c r="N4707" i="2"/>
  <c r="M4751" i="2"/>
  <c r="N4751" i="2"/>
  <c r="M4752" i="2"/>
  <c r="N4752" i="2"/>
  <c r="M4753" i="2"/>
  <c r="N4753" i="2"/>
  <c r="M4786" i="2"/>
  <c r="N4786" i="2"/>
  <c r="M4764" i="2"/>
  <c r="N4764" i="2"/>
  <c r="M4708" i="2"/>
  <c r="N4708" i="2"/>
  <c r="M4712" i="2"/>
  <c r="N4712" i="2"/>
  <c r="M4800" i="2"/>
  <c r="N4800" i="2"/>
  <c r="M4791" i="2"/>
  <c r="N4791" i="2"/>
  <c r="M4801" i="2"/>
  <c r="N4801" i="2"/>
  <c r="M4870" i="2"/>
  <c r="N4870" i="2"/>
  <c r="M4802" i="2"/>
  <c r="N4802" i="2"/>
  <c r="M4866" i="2"/>
  <c r="N4866" i="2"/>
  <c r="M4836" i="2"/>
  <c r="N4836" i="2"/>
  <c r="M4846" i="2"/>
  <c r="N4846" i="2"/>
  <c r="M4841" i="2"/>
  <c r="N4841" i="2"/>
  <c r="M4857" i="2"/>
  <c r="N4857" i="2"/>
  <c r="M4798" i="2"/>
  <c r="N4798" i="2"/>
  <c r="M4797" i="2"/>
  <c r="N4797" i="2"/>
  <c r="M4833" i="2"/>
  <c r="N4833" i="2"/>
  <c r="M4871" i="2"/>
  <c r="N4871" i="2"/>
  <c r="M4847" i="2"/>
  <c r="N4847" i="2"/>
  <c r="M4872" i="2"/>
  <c r="N4872" i="2"/>
  <c r="M4792" i="2"/>
  <c r="N4792" i="2"/>
  <c r="M4842" i="2"/>
  <c r="N4842" i="2"/>
  <c r="M4843" i="2"/>
  <c r="N4843" i="2"/>
  <c r="M4787" i="2"/>
  <c r="N4787" i="2"/>
  <c r="M4788" i="2"/>
  <c r="N4788" i="2"/>
  <c r="M4793" i="2"/>
  <c r="N4793" i="2"/>
  <c r="M4862" i="2"/>
  <c r="N4862" i="2"/>
  <c r="M4848" i="2"/>
  <c r="N4848" i="2"/>
  <c r="M4796" i="2"/>
  <c r="N4796" i="2"/>
  <c r="M4852" i="2"/>
  <c r="N4852" i="2"/>
  <c r="M4853" i="2"/>
  <c r="N4853" i="2"/>
  <c r="M4854" i="2"/>
  <c r="N4854" i="2"/>
  <c r="M4855" i="2"/>
  <c r="N4855" i="2"/>
  <c r="M4856" i="2"/>
  <c r="N4856" i="2"/>
  <c r="M4863" i="2"/>
  <c r="N4863" i="2"/>
  <c r="M4864" i="2"/>
  <c r="N4864" i="2"/>
  <c r="M4830" i="2"/>
  <c r="N4830" i="2"/>
  <c r="M4865" i="2"/>
  <c r="N4865" i="2"/>
  <c r="M4803" i="2"/>
  <c r="N4803" i="2"/>
  <c r="M4844" i="2"/>
  <c r="N4844" i="2"/>
  <c r="M4858" i="2"/>
  <c r="N4858" i="2"/>
  <c r="M4867" i="2"/>
  <c r="N4867" i="2"/>
  <c r="M4845" i="2"/>
  <c r="N4845" i="2"/>
  <c r="M4812" i="2"/>
  <c r="N4812" i="2"/>
  <c r="M4849" i="2"/>
  <c r="N4849" i="2"/>
  <c r="M4831" i="2"/>
  <c r="N4831" i="2"/>
  <c r="M4834" i="2"/>
  <c r="N4834" i="2"/>
  <c r="M4813" i="2"/>
  <c r="N4813" i="2"/>
  <c r="M4821" i="2"/>
  <c r="N4821" i="2"/>
  <c r="M4816" i="2"/>
  <c r="N4816" i="2"/>
  <c r="M4817" i="2"/>
  <c r="N4817" i="2"/>
  <c r="M4818" i="2"/>
  <c r="N4818" i="2"/>
  <c r="M4819" i="2"/>
  <c r="N4819" i="2"/>
  <c r="M4820" i="2"/>
  <c r="N4820" i="2"/>
  <c r="M4789" i="2"/>
  <c r="N4789" i="2"/>
  <c r="M4805" i="2"/>
  <c r="N4805" i="2"/>
  <c r="M4809" i="2"/>
  <c r="N4809" i="2"/>
  <c r="M4810" i="2"/>
  <c r="N4810" i="2"/>
  <c r="M4806" i="2"/>
  <c r="N4806" i="2"/>
  <c r="M4807" i="2"/>
  <c r="N4807" i="2"/>
  <c r="M4808" i="2"/>
  <c r="N4808" i="2"/>
  <c r="M4811" i="2"/>
  <c r="N4811" i="2"/>
  <c r="M4822" i="2"/>
  <c r="N4822" i="2"/>
  <c r="M4832" i="2"/>
  <c r="N4832" i="2"/>
  <c r="M4837" i="2"/>
  <c r="N4837" i="2"/>
  <c r="M4835" i="2"/>
  <c r="N4835" i="2"/>
  <c r="M4823" i="2"/>
  <c r="N4823" i="2"/>
  <c r="M4826" i="2"/>
  <c r="N4826" i="2"/>
  <c r="M4827" i="2"/>
  <c r="N4827" i="2"/>
  <c r="M4850" i="2"/>
  <c r="N4850" i="2"/>
  <c r="M4828" i="2"/>
  <c r="N4828" i="2"/>
  <c r="M4868" i="2"/>
  <c r="N4868" i="2"/>
  <c r="M4829" i="2"/>
  <c r="N4829" i="2"/>
  <c r="M4814" i="2"/>
  <c r="N4814" i="2"/>
  <c r="M4869" i="2"/>
  <c r="N4869" i="2"/>
  <c r="M4790" i="2"/>
  <c r="N4790" i="2"/>
  <c r="M4824" i="2"/>
  <c r="N4824" i="2"/>
  <c r="M4815" i="2"/>
  <c r="N4815" i="2"/>
  <c r="M4825" i="2"/>
  <c r="N4825" i="2"/>
  <c r="M4859" i="2"/>
  <c r="N4859" i="2"/>
  <c r="M4804" i="2"/>
  <c r="N4804" i="2"/>
  <c r="M4860" i="2"/>
  <c r="N4860" i="2"/>
  <c r="M4861" i="2"/>
  <c r="N4861" i="2"/>
  <c r="M4794" i="2"/>
  <c r="N4794" i="2"/>
  <c r="M4838" i="2"/>
  <c r="N4838" i="2"/>
  <c r="M4839" i="2"/>
  <c r="N4839" i="2"/>
  <c r="M4840" i="2"/>
  <c r="N4840" i="2"/>
  <c r="M4873" i="2"/>
  <c r="N4873" i="2"/>
  <c r="M4851" i="2"/>
  <c r="N4851" i="2"/>
  <c r="M4795" i="2"/>
  <c r="N4795" i="2"/>
  <c r="M4799" i="2"/>
  <c r="N4799" i="2"/>
  <c r="M4887" i="2"/>
  <c r="N4887" i="2"/>
  <c r="M4878" i="2"/>
  <c r="N4878" i="2"/>
  <c r="M4888" i="2"/>
  <c r="N4888" i="2"/>
  <c r="M4957" i="2"/>
  <c r="N4957" i="2"/>
  <c r="M4889" i="2"/>
  <c r="N4889" i="2"/>
  <c r="M4953" i="2"/>
  <c r="N4953" i="2"/>
  <c r="M4923" i="2"/>
  <c r="N4923" i="2"/>
  <c r="M4933" i="2"/>
  <c r="N4933" i="2"/>
  <c r="M4928" i="2"/>
  <c r="N4928" i="2"/>
  <c r="M4944" i="2"/>
  <c r="N4944" i="2"/>
  <c r="M4885" i="2"/>
  <c r="N4885" i="2"/>
  <c r="M4884" i="2"/>
  <c r="N4884" i="2"/>
  <c r="M4920" i="2"/>
  <c r="N4920" i="2"/>
  <c r="M4958" i="2"/>
  <c r="N4958" i="2"/>
  <c r="M4934" i="2"/>
  <c r="N4934" i="2"/>
  <c r="M4959" i="2"/>
  <c r="N4959" i="2"/>
  <c r="M4879" i="2"/>
  <c r="N4879" i="2"/>
  <c r="M4929" i="2"/>
  <c r="N4929" i="2"/>
  <c r="M4930" i="2"/>
  <c r="N4930" i="2"/>
  <c r="M4874" i="2"/>
  <c r="N4874" i="2"/>
  <c r="M4875" i="2"/>
  <c r="N4875" i="2"/>
  <c r="M4880" i="2"/>
  <c r="N4880" i="2"/>
  <c r="M4949" i="2"/>
  <c r="N4949" i="2"/>
  <c r="M4935" i="2"/>
  <c r="N4935" i="2"/>
  <c r="M4883" i="2"/>
  <c r="N4883" i="2"/>
  <c r="M4939" i="2"/>
  <c r="N4939" i="2"/>
  <c r="M4940" i="2"/>
  <c r="N4940" i="2"/>
  <c r="M4941" i="2"/>
  <c r="N4941" i="2"/>
  <c r="M4942" i="2"/>
  <c r="N4942" i="2"/>
  <c r="M4943" i="2"/>
  <c r="N4943" i="2"/>
  <c r="M4950" i="2"/>
  <c r="N4950" i="2"/>
  <c r="M4951" i="2"/>
  <c r="N4951" i="2"/>
  <c r="M4917" i="2"/>
  <c r="N4917" i="2"/>
  <c r="M4952" i="2"/>
  <c r="N4952" i="2"/>
  <c r="M4890" i="2"/>
  <c r="N4890" i="2"/>
  <c r="M4931" i="2"/>
  <c r="N4931" i="2"/>
  <c r="M4945" i="2"/>
  <c r="N4945" i="2"/>
  <c r="M4954" i="2"/>
  <c r="N4954" i="2"/>
  <c r="M4932" i="2"/>
  <c r="N4932" i="2"/>
  <c r="M4899" i="2"/>
  <c r="N4899" i="2"/>
  <c r="M4936" i="2"/>
  <c r="N4936" i="2"/>
  <c r="M4918" i="2"/>
  <c r="N4918" i="2"/>
  <c r="M4921" i="2"/>
  <c r="N4921" i="2"/>
  <c r="M4900" i="2"/>
  <c r="N4900" i="2"/>
  <c r="M4908" i="2"/>
  <c r="N4908" i="2"/>
  <c r="M4903" i="2"/>
  <c r="N4903" i="2"/>
  <c r="M4904" i="2"/>
  <c r="N4904" i="2"/>
  <c r="M4905" i="2"/>
  <c r="N4905" i="2"/>
  <c r="M4906" i="2"/>
  <c r="N4906" i="2"/>
  <c r="M4907" i="2"/>
  <c r="N4907" i="2"/>
  <c r="M4876" i="2"/>
  <c r="N4876" i="2"/>
  <c r="M4892" i="2"/>
  <c r="N4892" i="2"/>
  <c r="M4896" i="2"/>
  <c r="N4896" i="2"/>
  <c r="M4897" i="2"/>
  <c r="N4897" i="2"/>
  <c r="M4893" i="2"/>
  <c r="N4893" i="2"/>
  <c r="M4894" i="2"/>
  <c r="N4894" i="2"/>
  <c r="M4895" i="2"/>
  <c r="N4895" i="2"/>
  <c r="M4898" i="2"/>
  <c r="N4898" i="2"/>
  <c r="M4909" i="2"/>
  <c r="N4909" i="2"/>
  <c r="M4919" i="2"/>
  <c r="N4919" i="2"/>
  <c r="M4924" i="2"/>
  <c r="N4924" i="2"/>
  <c r="M4922" i="2"/>
  <c r="N4922" i="2"/>
  <c r="M4910" i="2"/>
  <c r="N4910" i="2"/>
  <c r="M4913" i="2"/>
  <c r="N4913" i="2"/>
  <c r="M4914" i="2"/>
  <c r="N4914" i="2"/>
  <c r="M4937" i="2"/>
  <c r="N4937" i="2"/>
  <c r="M4915" i="2"/>
  <c r="N4915" i="2"/>
  <c r="M4955" i="2"/>
  <c r="N4955" i="2"/>
  <c r="M4916" i="2"/>
  <c r="N4916" i="2"/>
  <c r="M4901" i="2"/>
  <c r="N4901" i="2"/>
  <c r="M4956" i="2"/>
  <c r="N4956" i="2"/>
  <c r="M4877" i="2"/>
  <c r="N4877" i="2"/>
  <c r="M4911" i="2"/>
  <c r="N4911" i="2"/>
  <c r="M4902" i="2"/>
  <c r="N4902" i="2"/>
  <c r="M4912" i="2"/>
  <c r="N4912" i="2"/>
  <c r="M4946" i="2"/>
  <c r="N4946" i="2"/>
  <c r="M4891" i="2"/>
  <c r="N4891" i="2"/>
  <c r="M4947" i="2"/>
  <c r="N4947" i="2"/>
  <c r="M4948" i="2"/>
  <c r="N4948" i="2"/>
  <c r="M4881" i="2"/>
  <c r="N4881" i="2"/>
  <c r="M4925" i="2"/>
  <c r="N4925" i="2"/>
  <c r="M4926" i="2"/>
  <c r="N4926" i="2"/>
  <c r="M4927" i="2"/>
  <c r="N4927" i="2"/>
  <c r="M4960" i="2"/>
  <c r="N4960" i="2"/>
  <c r="M4938" i="2"/>
  <c r="N4938" i="2"/>
  <c r="M4882" i="2"/>
  <c r="N4882" i="2"/>
  <c r="M4886" i="2"/>
  <c r="N4886" i="2"/>
  <c r="M4974" i="2"/>
  <c r="N4974" i="2"/>
  <c r="M4965" i="2"/>
  <c r="N4965" i="2"/>
  <c r="M4975" i="2"/>
  <c r="N4975" i="2"/>
  <c r="M5044" i="2"/>
  <c r="N5044" i="2"/>
  <c r="M4976" i="2"/>
  <c r="N4976" i="2"/>
  <c r="M5040" i="2"/>
  <c r="N5040" i="2"/>
  <c r="M5010" i="2"/>
  <c r="N5010" i="2"/>
  <c r="M5020" i="2"/>
  <c r="N5020" i="2"/>
  <c r="M5015" i="2"/>
  <c r="N5015" i="2"/>
  <c r="M5031" i="2"/>
  <c r="N5031" i="2"/>
  <c r="M4972" i="2"/>
  <c r="N4972" i="2"/>
  <c r="M4971" i="2"/>
  <c r="N4971" i="2"/>
  <c r="M5007" i="2"/>
  <c r="N5007" i="2"/>
  <c r="M5045" i="2"/>
  <c r="N5045" i="2"/>
  <c r="M5021" i="2"/>
  <c r="N5021" i="2"/>
  <c r="M5046" i="2"/>
  <c r="N5046" i="2"/>
  <c r="M4966" i="2"/>
  <c r="N4966" i="2"/>
  <c r="M5016" i="2"/>
  <c r="N5016" i="2"/>
  <c r="M5017" i="2"/>
  <c r="N5017" i="2"/>
  <c r="M4961" i="2"/>
  <c r="N4961" i="2"/>
  <c r="M4962" i="2"/>
  <c r="N4962" i="2"/>
  <c r="M4967" i="2"/>
  <c r="N4967" i="2"/>
  <c r="M5036" i="2"/>
  <c r="N5036" i="2"/>
  <c r="M5022" i="2"/>
  <c r="N5022" i="2"/>
  <c r="M4970" i="2"/>
  <c r="N4970" i="2"/>
  <c r="M5026" i="2"/>
  <c r="N5026" i="2"/>
  <c r="M5027" i="2"/>
  <c r="N5027" i="2"/>
  <c r="M5028" i="2"/>
  <c r="N5028" i="2"/>
  <c r="M5029" i="2"/>
  <c r="N5029" i="2"/>
  <c r="M5030" i="2"/>
  <c r="N5030" i="2"/>
  <c r="M5037" i="2"/>
  <c r="N5037" i="2"/>
  <c r="M5038" i="2"/>
  <c r="N5038" i="2"/>
  <c r="M5004" i="2"/>
  <c r="N5004" i="2"/>
  <c r="M5039" i="2"/>
  <c r="N5039" i="2"/>
  <c r="M4977" i="2"/>
  <c r="N4977" i="2"/>
  <c r="M5018" i="2"/>
  <c r="N5018" i="2"/>
  <c r="M5032" i="2"/>
  <c r="N5032" i="2"/>
  <c r="M5041" i="2"/>
  <c r="N5041" i="2"/>
  <c r="M5019" i="2"/>
  <c r="N5019" i="2"/>
  <c r="M4986" i="2"/>
  <c r="N4986" i="2"/>
  <c r="M5023" i="2"/>
  <c r="N5023" i="2"/>
  <c r="M5005" i="2"/>
  <c r="N5005" i="2"/>
  <c r="M5008" i="2"/>
  <c r="N5008" i="2"/>
  <c r="M4987" i="2"/>
  <c r="N4987" i="2"/>
  <c r="M4995" i="2"/>
  <c r="N4995" i="2"/>
  <c r="M4990" i="2"/>
  <c r="N4990" i="2"/>
  <c r="M4991" i="2"/>
  <c r="N4991" i="2"/>
  <c r="M4992" i="2"/>
  <c r="N4992" i="2"/>
  <c r="M4993" i="2"/>
  <c r="N4993" i="2"/>
  <c r="M4994" i="2"/>
  <c r="N4994" i="2"/>
  <c r="M4963" i="2"/>
  <c r="N4963" i="2"/>
  <c r="M4979" i="2"/>
  <c r="N4979" i="2"/>
  <c r="M4983" i="2"/>
  <c r="N4983" i="2"/>
  <c r="M4984" i="2"/>
  <c r="N4984" i="2"/>
  <c r="M4980" i="2"/>
  <c r="N4980" i="2"/>
  <c r="M4981" i="2"/>
  <c r="N4981" i="2"/>
  <c r="M4982" i="2"/>
  <c r="N4982" i="2"/>
  <c r="M4985" i="2"/>
  <c r="N4985" i="2"/>
  <c r="M4996" i="2"/>
  <c r="N4996" i="2"/>
  <c r="M5006" i="2"/>
  <c r="N5006" i="2"/>
  <c r="M5011" i="2"/>
  <c r="N5011" i="2"/>
  <c r="M5009" i="2"/>
  <c r="N5009" i="2"/>
  <c r="M4997" i="2"/>
  <c r="N4997" i="2"/>
  <c r="M5000" i="2"/>
  <c r="N5000" i="2"/>
  <c r="M5001" i="2"/>
  <c r="N5001" i="2"/>
  <c r="M5024" i="2"/>
  <c r="N5024" i="2"/>
  <c r="M5002" i="2"/>
  <c r="N5002" i="2"/>
  <c r="M5042" i="2"/>
  <c r="N5042" i="2"/>
  <c r="M5003" i="2"/>
  <c r="N5003" i="2"/>
  <c r="M4988" i="2"/>
  <c r="N4988" i="2"/>
  <c r="M5043" i="2"/>
  <c r="N5043" i="2"/>
  <c r="M4964" i="2"/>
  <c r="N4964" i="2"/>
  <c r="M4998" i="2"/>
  <c r="N4998" i="2"/>
  <c r="M4989" i="2"/>
  <c r="N4989" i="2"/>
  <c r="M4999" i="2"/>
  <c r="N4999" i="2"/>
  <c r="M5033" i="2"/>
  <c r="N5033" i="2"/>
  <c r="M4978" i="2"/>
  <c r="N4978" i="2"/>
  <c r="M5034" i="2"/>
  <c r="N5034" i="2"/>
  <c r="M5035" i="2"/>
  <c r="N5035" i="2"/>
  <c r="M4968" i="2"/>
  <c r="N4968" i="2"/>
  <c r="M5012" i="2"/>
  <c r="N5012" i="2"/>
  <c r="M5013" i="2"/>
  <c r="N5013" i="2"/>
  <c r="M5014" i="2"/>
  <c r="N5014" i="2"/>
  <c r="M5047" i="2"/>
  <c r="N5047" i="2"/>
  <c r="M5025" i="2"/>
  <c r="N5025" i="2"/>
  <c r="M4969" i="2"/>
  <c r="N4969" i="2"/>
  <c r="M4973" i="2"/>
  <c r="N4973" i="2"/>
  <c r="M5061" i="2"/>
  <c r="N5061" i="2"/>
  <c r="M5052" i="2"/>
  <c r="N5052" i="2"/>
  <c r="M5062" i="2"/>
  <c r="N5062" i="2"/>
  <c r="M5131" i="2"/>
  <c r="N5131" i="2"/>
  <c r="M5063" i="2"/>
  <c r="N5063" i="2"/>
  <c r="M5127" i="2"/>
  <c r="N5127" i="2"/>
  <c r="M5097" i="2"/>
  <c r="N5097" i="2"/>
  <c r="M5107" i="2"/>
  <c r="N5107" i="2"/>
  <c r="M5102" i="2"/>
  <c r="N5102" i="2"/>
  <c r="M5118" i="2"/>
  <c r="N5118" i="2"/>
  <c r="M5059" i="2"/>
  <c r="N5059" i="2"/>
  <c r="M5058" i="2"/>
  <c r="N5058" i="2"/>
  <c r="M5094" i="2"/>
  <c r="N5094" i="2"/>
  <c r="M5132" i="2"/>
  <c r="N5132" i="2"/>
  <c r="M5108" i="2"/>
  <c r="N5108" i="2"/>
  <c r="M5133" i="2"/>
  <c r="N5133" i="2"/>
  <c r="M5053" i="2"/>
  <c r="N5053" i="2"/>
  <c r="M5103" i="2"/>
  <c r="N5103" i="2"/>
  <c r="M5104" i="2"/>
  <c r="N5104" i="2"/>
  <c r="M5048" i="2"/>
  <c r="N5048" i="2"/>
  <c r="M5049" i="2"/>
  <c r="N5049" i="2"/>
  <c r="M5054" i="2"/>
  <c r="N5054" i="2"/>
  <c r="M5123" i="2"/>
  <c r="N5123" i="2"/>
  <c r="M5109" i="2"/>
  <c r="N5109" i="2"/>
  <c r="M5057" i="2"/>
  <c r="N5057" i="2"/>
  <c r="M5113" i="2"/>
  <c r="N5113" i="2"/>
  <c r="M5114" i="2"/>
  <c r="N5114" i="2"/>
  <c r="M5115" i="2"/>
  <c r="N5115" i="2"/>
  <c r="M5116" i="2"/>
  <c r="N5116" i="2"/>
  <c r="M5117" i="2"/>
  <c r="N5117" i="2"/>
  <c r="M5124" i="2"/>
  <c r="N5124" i="2"/>
  <c r="M5125" i="2"/>
  <c r="N5125" i="2"/>
  <c r="M5091" i="2"/>
  <c r="N5091" i="2"/>
  <c r="M5126" i="2"/>
  <c r="N5126" i="2"/>
  <c r="M5064" i="2"/>
  <c r="N5064" i="2"/>
  <c r="M5105" i="2"/>
  <c r="N5105" i="2"/>
  <c r="M5119" i="2"/>
  <c r="N5119" i="2"/>
  <c r="M5128" i="2"/>
  <c r="N5128" i="2"/>
  <c r="M5106" i="2"/>
  <c r="N5106" i="2"/>
  <c r="M5073" i="2"/>
  <c r="N5073" i="2"/>
  <c r="M5110" i="2"/>
  <c r="N5110" i="2"/>
  <c r="M5092" i="2"/>
  <c r="N5092" i="2"/>
  <c r="M5095" i="2"/>
  <c r="N5095" i="2"/>
  <c r="M5074" i="2"/>
  <c r="N5074" i="2"/>
  <c r="M5082" i="2"/>
  <c r="N5082" i="2"/>
  <c r="M5077" i="2"/>
  <c r="N5077" i="2"/>
  <c r="M5078" i="2"/>
  <c r="N5078" i="2"/>
  <c r="M5079" i="2"/>
  <c r="N5079" i="2"/>
  <c r="M5080" i="2"/>
  <c r="N5080" i="2"/>
  <c r="M5081" i="2"/>
  <c r="N5081" i="2"/>
  <c r="M5050" i="2"/>
  <c r="N5050" i="2"/>
  <c r="M5066" i="2"/>
  <c r="N5066" i="2"/>
  <c r="M5070" i="2"/>
  <c r="N5070" i="2"/>
  <c r="M5071" i="2"/>
  <c r="N5071" i="2"/>
  <c r="M5067" i="2"/>
  <c r="N5067" i="2"/>
  <c r="M5068" i="2"/>
  <c r="N5068" i="2"/>
  <c r="M5069" i="2"/>
  <c r="N5069" i="2"/>
  <c r="M5072" i="2"/>
  <c r="N5072" i="2"/>
  <c r="M5083" i="2"/>
  <c r="N5083" i="2"/>
  <c r="M5093" i="2"/>
  <c r="N5093" i="2"/>
  <c r="M5098" i="2"/>
  <c r="N5098" i="2"/>
  <c r="M5096" i="2"/>
  <c r="N5096" i="2"/>
  <c r="M5084" i="2"/>
  <c r="N5084" i="2"/>
  <c r="M5087" i="2"/>
  <c r="N5087" i="2"/>
  <c r="M5088" i="2"/>
  <c r="N5088" i="2"/>
  <c r="M5111" i="2"/>
  <c r="N5111" i="2"/>
  <c r="M5089" i="2"/>
  <c r="N5089" i="2"/>
  <c r="M5129" i="2"/>
  <c r="N5129" i="2"/>
  <c r="M5090" i="2"/>
  <c r="N5090" i="2"/>
  <c r="M5075" i="2"/>
  <c r="N5075" i="2"/>
  <c r="M5130" i="2"/>
  <c r="N5130" i="2"/>
  <c r="M5051" i="2"/>
  <c r="N5051" i="2"/>
  <c r="M5085" i="2"/>
  <c r="N5085" i="2"/>
  <c r="M5076" i="2"/>
  <c r="N5076" i="2"/>
  <c r="M5086" i="2"/>
  <c r="N5086" i="2"/>
  <c r="M5120" i="2"/>
  <c r="N5120" i="2"/>
  <c r="M5065" i="2"/>
  <c r="N5065" i="2"/>
  <c r="M5121" i="2"/>
  <c r="N5121" i="2"/>
  <c r="M5122" i="2"/>
  <c r="N5122" i="2"/>
  <c r="M5055" i="2"/>
  <c r="N5055" i="2"/>
  <c r="M5099" i="2"/>
  <c r="N5099" i="2"/>
  <c r="M5100" i="2"/>
  <c r="N5100" i="2"/>
  <c r="M5101" i="2"/>
  <c r="N5101" i="2"/>
  <c r="M5134" i="2"/>
  <c r="N5134" i="2"/>
  <c r="M5112" i="2"/>
  <c r="N5112" i="2"/>
  <c r="M5056" i="2"/>
  <c r="N5056" i="2"/>
  <c r="M5060" i="2"/>
  <c r="N5060" i="2"/>
  <c r="M5148" i="2"/>
  <c r="N5148" i="2"/>
  <c r="M5139" i="2"/>
  <c r="N5139" i="2"/>
  <c r="M5149" i="2"/>
  <c r="N5149" i="2"/>
  <c r="M5218" i="2"/>
  <c r="N5218" i="2"/>
  <c r="M5150" i="2"/>
  <c r="N5150" i="2"/>
  <c r="M5214" i="2"/>
  <c r="N5214" i="2"/>
  <c r="M5184" i="2"/>
  <c r="N5184" i="2"/>
  <c r="M5194" i="2"/>
  <c r="N5194" i="2"/>
  <c r="M5189" i="2"/>
  <c r="N5189" i="2"/>
  <c r="M5205" i="2"/>
  <c r="N5205" i="2"/>
  <c r="M5146" i="2"/>
  <c r="N5146" i="2"/>
  <c r="M5145" i="2"/>
  <c r="N5145" i="2"/>
  <c r="M5181" i="2"/>
  <c r="N5181" i="2"/>
  <c r="M5219" i="2"/>
  <c r="N5219" i="2"/>
  <c r="M5195" i="2"/>
  <c r="N5195" i="2"/>
  <c r="M5220" i="2"/>
  <c r="N5220" i="2"/>
  <c r="M5140" i="2"/>
  <c r="N5140" i="2"/>
  <c r="M5190" i="2"/>
  <c r="N5190" i="2"/>
  <c r="M5191" i="2"/>
  <c r="N5191" i="2"/>
  <c r="M5135" i="2"/>
  <c r="N5135" i="2"/>
  <c r="M5136" i="2"/>
  <c r="N5136" i="2"/>
  <c r="M5141" i="2"/>
  <c r="N5141" i="2"/>
  <c r="M5210" i="2"/>
  <c r="N5210" i="2"/>
  <c r="M5196" i="2"/>
  <c r="N5196" i="2"/>
  <c r="M5144" i="2"/>
  <c r="N5144" i="2"/>
  <c r="M5200" i="2"/>
  <c r="N5200" i="2"/>
  <c r="M5201" i="2"/>
  <c r="N5201" i="2"/>
  <c r="M5202" i="2"/>
  <c r="N5202" i="2"/>
  <c r="M5203" i="2"/>
  <c r="N5203" i="2"/>
  <c r="M5204" i="2"/>
  <c r="N5204" i="2"/>
  <c r="M5211" i="2"/>
  <c r="N5211" i="2"/>
  <c r="M5212" i="2"/>
  <c r="N5212" i="2"/>
  <c r="M5178" i="2"/>
  <c r="N5178" i="2"/>
  <c r="M5213" i="2"/>
  <c r="N5213" i="2"/>
  <c r="M5151" i="2"/>
  <c r="N5151" i="2"/>
  <c r="M5192" i="2"/>
  <c r="N5192" i="2"/>
  <c r="M5206" i="2"/>
  <c r="N5206" i="2"/>
  <c r="M5215" i="2"/>
  <c r="N5215" i="2"/>
  <c r="M5193" i="2"/>
  <c r="N5193" i="2"/>
  <c r="M5160" i="2"/>
  <c r="N5160" i="2"/>
  <c r="M5197" i="2"/>
  <c r="N5197" i="2"/>
  <c r="M5179" i="2"/>
  <c r="N5179" i="2"/>
  <c r="M5182" i="2"/>
  <c r="N5182" i="2"/>
  <c r="M5161" i="2"/>
  <c r="N5161" i="2"/>
  <c r="M5169" i="2"/>
  <c r="N5169" i="2"/>
  <c r="M5164" i="2"/>
  <c r="N5164" i="2"/>
  <c r="M5165" i="2"/>
  <c r="N5165" i="2"/>
  <c r="M5166" i="2"/>
  <c r="N5166" i="2"/>
  <c r="M5167" i="2"/>
  <c r="N5167" i="2"/>
  <c r="M5168" i="2"/>
  <c r="N5168" i="2"/>
  <c r="M5137" i="2"/>
  <c r="N5137" i="2"/>
  <c r="M5153" i="2"/>
  <c r="N5153" i="2"/>
  <c r="M5157" i="2"/>
  <c r="N5157" i="2"/>
  <c r="M5158" i="2"/>
  <c r="N5158" i="2"/>
  <c r="M5154" i="2"/>
  <c r="N5154" i="2"/>
  <c r="M5155" i="2"/>
  <c r="N5155" i="2"/>
  <c r="M5156" i="2"/>
  <c r="N5156" i="2"/>
  <c r="M5159" i="2"/>
  <c r="N5159" i="2"/>
  <c r="M5170" i="2"/>
  <c r="N5170" i="2"/>
  <c r="M5180" i="2"/>
  <c r="N5180" i="2"/>
  <c r="M5185" i="2"/>
  <c r="N5185" i="2"/>
  <c r="M5183" i="2"/>
  <c r="N5183" i="2"/>
  <c r="M5171" i="2"/>
  <c r="N5171" i="2"/>
  <c r="M5174" i="2"/>
  <c r="N5174" i="2"/>
  <c r="M5175" i="2"/>
  <c r="N5175" i="2"/>
  <c r="M5198" i="2"/>
  <c r="N5198" i="2"/>
  <c r="M5176" i="2"/>
  <c r="N5176" i="2"/>
  <c r="M5216" i="2"/>
  <c r="N5216" i="2"/>
  <c r="M5177" i="2"/>
  <c r="N5177" i="2"/>
  <c r="M5162" i="2"/>
  <c r="N5162" i="2"/>
  <c r="M5217" i="2"/>
  <c r="N5217" i="2"/>
  <c r="M5138" i="2"/>
  <c r="N5138" i="2"/>
  <c r="M5172" i="2"/>
  <c r="N5172" i="2"/>
  <c r="M5163" i="2"/>
  <c r="N5163" i="2"/>
  <c r="M5173" i="2"/>
  <c r="N5173" i="2"/>
  <c r="M5207" i="2"/>
  <c r="N5207" i="2"/>
  <c r="M5152" i="2"/>
  <c r="N5152" i="2"/>
  <c r="M5208" i="2"/>
  <c r="N5208" i="2"/>
  <c r="M5209" i="2"/>
  <c r="N5209" i="2"/>
  <c r="M5142" i="2"/>
  <c r="N5142" i="2"/>
  <c r="M5186" i="2"/>
  <c r="N5186" i="2"/>
  <c r="M5187" i="2"/>
  <c r="N5187" i="2"/>
  <c r="M5188" i="2"/>
  <c r="N5188" i="2"/>
  <c r="M5221" i="2"/>
  <c r="N5221" i="2"/>
  <c r="M5199" i="2"/>
  <c r="N5199" i="2"/>
  <c r="M5143" i="2"/>
  <c r="N5143" i="2"/>
  <c r="M5147" i="2"/>
  <c r="N5147" i="2"/>
  <c r="M5235" i="2"/>
  <c r="N5235" i="2"/>
  <c r="M5226" i="2"/>
  <c r="N5226" i="2"/>
  <c r="M5236" i="2"/>
  <c r="N5236" i="2"/>
  <c r="M5305" i="2"/>
  <c r="N5305" i="2"/>
  <c r="M5237" i="2"/>
  <c r="N5237" i="2"/>
  <c r="M5301" i="2"/>
  <c r="N5301" i="2"/>
  <c r="M5271" i="2"/>
  <c r="N5271" i="2"/>
  <c r="M5281" i="2"/>
  <c r="N5281" i="2"/>
  <c r="M5276" i="2"/>
  <c r="N5276" i="2"/>
  <c r="M5292" i="2"/>
  <c r="N5292" i="2"/>
  <c r="M5233" i="2"/>
  <c r="N5233" i="2"/>
  <c r="M5232" i="2"/>
  <c r="N5232" i="2"/>
  <c r="M5268" i="2"/>
  <c r="N5268" i="2"/>
  <c r="M5306" i="2"/>
  <c r="N5306" i="2"/>
  <c r="M5282" i="2"/>
  <c r="N5282" i="2"/>
  <c r="M5307" i="2"/>
  <c r="N5307" i="2"/>
  <c r="M5227" i="2"/>
  <c r="N5227" i="2"/>
  <c r="M5277" i="2"/>
  <c r="N5277" i="2"/>
  <c r="M5278" i="2"/>
  <c r="N5278" i="2"/>
  <c r="M5222" i="2"/>
  <c r="N5222" i="2"/>
  <c r="M5223" i="2"/>
  <c r="N5223" i="2"/>
  <c r="M5228" i="2"/>
  <c r="N5228" i="2"/>
  <c r="M5297" i="2"/>
  <c r="N5297" i="2"/>
  <c r="M5283" i="2"/>
  <c r="N5283" i="2"/>
  <c r="M5231" i="2"/>
  <c r="N5231" i="2"/>
  <c r="M5287" i="2"/>
  <c r="N5287" i="2"/>
  <c r="M5288" i="2"/>
  <c r="N5288" i="2"/>
  <c r="M5289" i="2"/>
  <c r="N5289" i="2"/>
  <c r="M5290" i="2"/>
  <c r="N5290" i="2"/>
  <c r="M5291" i="2"/>
  <c r="N5291" i="2"/>
  <c r="M5298" i="2"/>
  <c r="N5298" i="2"/>
  <c r="M5299" i="2"/>
  <c r="N5299" i="2"/>
  <c r="M5265" i="2"/>
  <c r="N5265" i="2"/>
  <c r="M5300" i="2"/>
  <c r="N5300" i="2"/>
  <c r="M5238" i="2"/>
  <c r="N5238" i="2"/>
  <c r="M5279" i="2"/>
  <c r="N5279" i="2"/>
  <c r="M5293" i="2"/>
  <c r="N5293" i="2"/>
  <c r="M5302" i="2"/>
  <c r="N5302" i="2"/>
  <c r="M5280" i="2"/>
  <c r="N5280" i="2"/>
  <c r="M5247" i="2"/>
  <c r="N5247" i="2"/>
  <c r="M5284" i="2"/>
  <c r="N5284" i="2"/>
  <c r="M5266" i="2"/>
  <c r="N5266" i="2"/>
  <c r="M5269" i="2"/>
  <c r="N5269" i="2"/>
  <c r="M5248" i="2"/>
  <c r="N5248" i="2"/>
  <c r="M5256" i="2"/>
  <c r="N5256" i="2"/>
  <c r="M5251" i="2"/>
  <c r="N5251" i="2"/>
  <c r="M5252" i="2"/>
  <c r="N5252" i="2"/>
  <c r="M5253" i="2"/>
  <c r="N5253" i="2"/>
  <c r="M5254" i="2"/>
  <c r="N5254" i="2"/>
  <c r="M5255" i="2"/>
  <c r="N5255" i="2"/>
  <c r="M5224" i="2"/>
  <c r="N5224" i="2"/>
  <c r="M5240" i="2"/>
  <c r="N5240" i="2"/>
  <c r="M5244" i="2"/>
  <c r="N5244" i="2"/>
  <c r="M5245" i="2"/>
  <c r="N5245" i="2"/>
  <c r="M5241" i="2"/>
  <c r="N5241" i="2"/>
  <c r="M5242" i="2"/>
  <c r="N5242" i="2"/>
  <c r="M5243" i="2"/>
  <c r="N5243" i="2"/>
  <c r="M5246" i="2"/>
  <c r="N5246" i="2"/>
  <c r="M5257" i="2"/>
  <c r="N5257" i="2"/>
  <c r="M5267" i="2"/>
  <c r="N5267" i="2"/>
  <c r="M5272" i="2"/>
  <c r="N5272" i="2"/>
  <c r="M5270" i="2"/>
  <c r="N5270" i="2"/>
  <c r="M5258" i="2"/>
  <c r="N5258" i="2"/>
  <c r="M5261" i="2"/>
  <c r="N5261" i="2"/>
  <c r="M5262" i="2"/>
  <c r="N5262" i="2"/>
  <c r="M5285" i="2"/>
  <c r="N5285" i="2"/>
  <c r="M5263" i="2"/>
  <c r="N5263" i="2"/>
  <c r="M5303" i="2"/>
  <c r="N5303" i="2"/>
  <c r="M5264" i="2"/>
  <c r="N5264" i="2"/>
  <c r="M5249" i="2"/>
  <c r="N5249" i="2"/>
  <c r="M5304" i="2"/>
  <c r="N5304" i="2"/>
  <c r="M5225" i="2"/>
  <c r="N5225" i="2"/>
  <c r="M5259" i="2"/>
  <c r="N5259" i="2"/>
  <c r="M5250" i="2"/>
  <c r="N5250" i="2"/>
  <c r="M5260" i="2"/>
  <c r="N5260" i="2"/>
  <c r="M5294" i="2"/>
  <c r="N5294" i="2"/>
  <c r="M5239" i="2"/>
  <c r="N5239" i="2"/>
  <c r="M5295" i="2"/>
  <c r="N5295" i="2"/>
  <c r="M5296" i="2"/>
  <c r="N5296" i="2"/>
  <c r="M5229" i="2"/>
  <c r="N5229" i="2"/>
  <c r="M5273" i="2"/>
  <c r="N5273" i="2"/>
  <c r="M5274" i="2"/>
  <c r="N5274" i="2"/>
  <c r="M5275" i="2"/>
  <c r="N5275" i="2"/>
  <c r="M5308" i="2"/>
  <c r="N5308" i="2"/>
  <c r="M5286" i="2"/>
  <c r="N5286" i="2"/>
  <c r="M5230" i="2"/>
  <c r="N5230" i="2"/>
  <c r="M5234" i="2"/>
  <c r="N5234" i="2"/>
  <c r="M5322" i="2"/>
  <c r="N5322" i="2"/>
  <c r="M5313" i="2"/>
  <c r="N5313" i="2"/>
  <c r="M5323" i="2"/>
  <c r="N5323" i="2"/>
  <c r="M5392" i="2"/>
  <c r="N5392" i="2"/>
  <c r="M5324" i="2"/>
  <c r="N5324" i="2"/>
  <c r="M5388" i="2"/>
  <c r="N5388" i="2"/>
  <c r="M5358" i="2"/>
  <c r="N5358" i="2"/>
  <c r="M5368" i="2"/>
  <c r="N5368" i="2"/>
  <c r="M5363" i="2"/>
  <c r="N5363" i="2"/>
  <c r="M5379" i="2"/>
  <c r="N5379" i="2"/>
  <c r="M5320" i="2"/>
  <c r="N5320" i="2"/>
  <c r="M5319" i="2"/>
  <c r="N5319" i="2"/>
  <c r="M5355" i="2"/>
  <c r="N5355" i="2"/>
  <c r="M5393" i="2"/>
  <c r="N5393" i="2"/>
  <c r="M5369" i="2"/>
  <c r="N5369" i="2"/>
  <c r="M5394" i="2"/>
  <c r="N5394" i="2"/>
  <c r="M5314" i="2"/>
  <c r="N5314" i="2"/>
  <c r="M5364" i="2"/>
  <c r="N5364" i="2"/>
  <c r="M5365" i="2"/>
  <c r="N5365" i="2"/>
  <c r="M5309" i="2"/>
  <c r="N5309" i="2"/>
  <c r="M5310" i="2"/>
  <c r="N5310" i="2"/>
  <c r="M5315" i="2"/>
  <c r="N5315" i="2"/>
  <c r="M5384" i="2"/>
  <c r="N5384" i="2"/>
  <c r="M5370" i="2"/>
  <c r="N5370" i="2"/>
  <c r="M5318" i="2"/>
  <c r="N5318" i="2"/>
  <c r="M5374" i="2"/>
  <c r="N5374" i="2"/>
  <c r="M5375" i="2"/>
  <c r="N5375" i="2"/>
  <c r="M5376" i="2"/>
  <c r="N5376" i="2"/>
  <c r="M5377" i="2"/>
  <c r="N5377" i="2"/>
  <c r="M5378" i="2"/>
  <c r="N5378" i="2"/>
  <c r="M5385" i="2"/>
  <c r="N5385" i="2"/>
  <c r="M5386" i="2"/>
  <c r="N5386" i="2"/>
  <c r="M5352" i="2"/>
  <c r="N5352" i="2"/>
  <c r="M5387" i="2"/>
  <c r="N5387" i="2"/>
  <c r="M5325" i="2"/>
  <c r="N5325" i="2"/>
  <c r="M5366" i="2"/>
  <c r="N5366" i="2"/>
  <c r="M5380" i="2"/>
  <c r="N5380" i="2"/>
  <c r="M5389" i="2"/>
  <c r="N5389" i="2"/>
  <c r="M5367" i="2"/>
  <c r="N5367" i="2"/>
  <c r="M5334" i="2"/>
  <c r="N5334" i="2"/>
  <c r="M5371" i="2"/>
  <c r="N5371" i="2"/>
  <c r="M5353" i="2"/>
  <c r="N5353" i="2"/>
  <c r="M5356" i="2"/>
  <c r="N5356" i="2"/>
  <c r="M5335" i="2"/>
  <c r="N5335" i="2"/>
  <c r="M5343" i="2"/>
  <c r="N5343" i="2"/>
  <c r="M5338" i="2"/>
  <c r="N5338" i="2"/>
  <c r="M5339" i="2"/>
  <c r="N5339" i="2"/>
  <c r="M5340" i="2"/>
  <c r="N5340" i="2"/>
  <c r="M5341" i="2"/>
  <c r="N5341" i="2"/>
  <c r="M5342" i="2"/>
  <c r="N5342" i="2"/>
  <c r="M5311" i="2"/>
  <c r="N5311" i="2"/>
  <c r="M5327" i="2"/>
  <c r="N5327" i="2"/>
  <c r="M5331" i="2"/>
  <c r="N5331" i="2"/>
  <c r="M5332" i="2"/>
  <c r="N5332" i="2"/>
  <c r="M5328" i="2"/>
  <c r="N5328" i="2"/>
  <c r="M5329" i="2"/>
  <c r="N5329" i="2"/>
  <c r="M5330" i="2"/>
  <c r="N5330" i="2"/>
  <c r="M5333" i="2"/>
  <c r="N5333" i="2"/>
  <c r="M5344" i="2"/>
  <c r="N5344" i="2"/>
  <c r="M5354" i="2"/>
  <c r="N5354" i="2"/>
  <c r="M5359" i="2"/>
  <c r="N5359" i="2"/>
  <c r="M5357" i="2"/>
  <c r="N5357" i="2"/>
  <c r="M5345" i="2"/>
  <c r="N5345" i="2"/>
  <c r="M5348" i="2"/>
  <c r="N5348" i="2"/>
  <c r="M5349" i="2"/>
  <c r="N5349" i="2"/>
  <c r="M5372" i="2"/>
  <c r="N5372" i="2"/>
  <c r="M5350" i="2"/>
  <c r="N5350" i="2"/>
  <c r="M5390" i="2"/>
  <c r="N5390" i="2"/>
  <c r="M5351" i="2"/>
  <c r="N5351" i="2"/>
  <c r="M5336" i="2"/>
  <c r="N5336" i="2"/>
  <c r="M5391" i="2"/>
  <c r="N5391" i="2"/>
  <c r="M5312" i="2"/>
  <c r="N5312" i="2"/>
  <c r="M5346" i="2"/>
  <c r="N5346" i="2"/>
  <c r="M5337" i="2"/>
  <c r="N5337" i="2"/>
  <c r="M5347" i="2"/>
  <c r="N5347" i="2"/>
  <c r="M5381" i="2"/>
  <c r="N5381" i="2"/>
  <c r="M5326" i="2"/>
  <c r="N5326" i="2"/>
  <c r="M5382" i="2"/>
  <c r="N5382" i="2"/>
  <c r="M5383" i="2"/>
  <c r="N5383" i="2"/>
  <c r="M5316" i="2"/>
  <c r="N5316" i="2"/>
  <c r="M5360" i="2"/>
  <c r="N5360" i="2"/>
  <c r="M5361" i="2"/>
  <c r="N5361" i="2"/>
  <c r="M5362" i="2"/>
  <c r="N5362" i="2"/>
  <c r="M5395" i="2"/>
  <c r="N5395" i="2"/>
  <c r="M5373" i="2"/>
  <c r="N5373" i="2"/>
  <c r="M5317" i="2"/>
  <c r="N5317" i="2"/>
  <c r="M5321" i="2"/>
  <c r="N5321" i="2"/>
  <c r="M5409" i="2"/>
  <c r="N5409" i="2"/>
  <c r="M5400" i="2"/>
  <c r="N5400" i="2"/>
  <c r="M5410" i="2"/>
  <c r="N5410" i="2"/>
  <c r="M5479" i="2"/>
  <c r="N5479" i="2"/>
  <c r="M5411" i="2"/>
  <c r="N5411" i="2"/>
  <c r="M5475" i="2"/>
  <c r="N5475" i="2"/>
  <c r="M5445" i="2"/>
  <c r="N5445" i="2"/>
  <c r="M5455" i="2"/>
  <c r="N5455" i="2"/>
  <c r="M5450" i="2"/>
  <c r="N5450" i="2"/>
  <c r="M5466" i="2"/>
  <c r="N5466" i="2"/>
  <c r="M5407" i="2"/>
  <c r="N5407" i="2"/>
  <c r="M5406" i="2"/>
  <c r="N5406" i="2"/>
  <c r="M5442" i="2"/>
  <c r="N5442" i="2"/>
  <c r="M5480" i="2"/>
  <c r="N5480" i="2"/>
  <c r="M5456" i="2"/>
  <c r="N5456" i="2"/>
  <c r="M5481" i="2"/>
  <c r="N5481" i="2"/>
  <c r="M5401" i="2"/>
  <c r="N5401" i="2"/>
  <c r="M5451" i="2"/>
  <c r="N5451" i="2"/>
  <c r="M5452" i="2"/>
  <c r="N5452" i="2"/>
  <c r="M5396" i="2"/>
  <c r="N5396" i="2"/>
  <c r="M5397" i="2"/>
  <c r="N5397" i="2"/>
  <c r="M5402" i="2"/>
  <c r="N5402" i="2"/>
  <c r="M5471" i="2"/>
  <c r="N5471" i="2"/>
  <c r="M5457" i="2"/>
  <c r="N5457" i="2"/>
  <c r="M5405" i="2"/>
  <c r="N5405" i="2"/>
  <c r="M5461" i="2"/>
  <c r="N5461" i="2"/>
  <c r="M5462" i="2"/>
  <c r="N5462" i="2"/>
  <c r="M5463" i="2"/>
  <c r="N5463" i="2"/>
  <c r="M5464" i="2"/>
  <c r="N5464" i="2"/>
  <c r="M5465" i="2"/>
  <c r="N5465" i="2"/>
  <c r="M5472" i="2"/>
  <c r="N5472" i="2"/>
  <c r="M5473" i="2"/>
  <c r="N5473" i="2"/>
  <c r="M5439" i="2"/>
  <c r="N5439" i="2"/>
  <c r="M5474" i="2"/>
  <c r="N5474" i="2"/>
  <c r="M5412" i="2"/>
  <c r="N5412" i="2"/>
  <c r="M5453" i="2"/>
  <c r="N5453" i="2"/>
  <c r="M5467" i="2"/>
  <c r="N5467" i="2"/>
  <c r="M5476" i="2"/>
  <c r="N5476" i="2"/>
  <c r="M5454" i="2"/>
  <c r="N5454" i="2"/>
  <c r="M5421" i="2"/>
  <c r="N5421" i="2"/>
  <c r="M5458" i="2"/>
  <c r="N5458" i="2"/>
  <c r="M5440" i="2"/>
  <c r="N5440" i="2"/>
  <c r="M5443" i="2"/>
  <c r="N5443" i="2"/>
  <c r="M5422" i="2"/>
  <c r="N5422" i="2"/>
  <c r="M5430" i="2"/>
  <c r="N5430" i="2"/>
  <c r="M5425" i="2"/>
  <c r="N5425" i="2"/>
  <c r="M5426" i="2"/>
  <c r="N5426" i="2"/>
  <c r="M5427" i="2"/>
  <c r="N5427" i="2"/>
  <c r="M5428" i="2"/>
  <c r="N5428" i="2"/>
  <c r="M5429" i="2"/>
  <c r="N5429" i="2"/>
  <c r="M5398" i="2"/>
  <c r="N5398" i="2"/>
  <c r="M5414" i="2"/>
  <c r="N5414" i="2"/>
  <c r="M5418" i="2"/>
  <c r="N5418" i="2"/>
  <c r="M5419" i="2"/>
  <c r="N5419" i="2"/>
  <c r="M5415" i="2"/>
  <c r="N5415" i="2"/>
  <c r="M5416" i="2"/>
  <c r="N5416" i="2"/>
  <c r="M5417" i="2"/>
  <c r="N5417" i="2"/>
  <c r="M5420" i="2"/>
  <c r="N5420" i="2"/>
  <c r="M5431" i="2"/>
  <c r="N5431" i="2"/>
  <c r="M5441" i="2"/>
  <c r="N5441" i="2"/>
  <c r="M5446" i="2"/>
  <c r="N5446" i="2"/>
  <c r="M5444" i="2"/>
  <c r="N5444" i="2"/>
  <c r="M5432" i="2"/>
  <c r="N5432" i="2"/>
  <c r="M5435" i="2"/>
  <c r="N5435" i="2"/>
  <c r="M5436" i="2"/>
  <c r="N5436" i="2"/>
  <c r="M5459" i="2"/>
  <c r="N5459" i="2"/>
  <c r="M5437" i="2"/>
  <c r="N5437" i="2"/>
  <c r="M5477" i="2"/>
  <c r="N5477" i="2"/>
  <c r="M5438" i="2"/>
  <c r="N5438" i="2"/>
  <c r="M5423" i="2"/>
  <c r="N5423" i="2"/>
  <c r="M5478" i="2"/>
  <c r="N5478" i="2"/>
  <c r="M5399" i="2"/>
  <c r="N5399" i="2"/>
  <c r="M5433" i="2"/>
  <c r="N5433" i="2"/>
  <c r="M5424" i="2"/>
  <c r="N5424" i="2"/>
  <c r="M5434" i="2"/>
  <c r="N5434" i="2"/>
  <c r="M5468" i="2"/>
  <c r="N5468" i="2"/>
  <c r="M5413" i="2"/>
  <c r="N5413" i="2"/>
  <c r="M5469" i="2"/>
  <c r="N5469" i="2"/>
  <c r="M5470" i="2"/>
  <c r="N5470" i="2"/>
  <c r="M5403" i="2"/>
  <c r="N5403" i="2"/>
  <c r="M5447" i="2"/>
  <c r="N5447" i="2"/>
  <c r="M5448" i="2"/>
  <c r="N5448" i="2"/>
  <c r="M5449" i="2"/>
  <c r="N5449" i="2"/>
  <c r="M5482" i="2"/>
  <c r="N5482" i="2"/>
  <c r="M5460" i="2"/>
  <c r="N5460" i="2"/>
  <c r="M5404" i="2"/>
  <c r="N5404" i="2"/>
  <c r="M5408" i="2"/>
  <c r="N5408" i="2"/>
  <c r="M5496" i="2"/>
  <c r="N5496" i="2"/>
  <c r="M5487" i="2"/>
  <c r="N5487" i="2"/>
  <c r="M5497" i="2"/>
  <c r="N5497" i="2"/>
  <c r="M5566" i="2"/>
  <c r="N5566" i="2"/>
  <c r="M5498" i="2"/>
  <c r="N5498" i="2"/>
  <c r="M5562" i="2"/>
  <c r="N5562" i="2"/>
  <c r="M5532" i="2"/>
  <c r="N5532" i="2"/>
  <c r="M5542" i="2"/>
  <c r="N5542" i="2"/>
  <c r="M5537" i="2"/>
  <c r="N5537" i="2"/>
  <c r="M5553" i="2"/>
  <c r="N5553" i="2"/>
  <c r="M5494" i="2"/>
  <c r="N5494" i="2"/>
  <c r="M5493" i="2"/>
  <c r="N5493" i="2"/>
  <c r="M5529" i="2"/>
  <c r="N5529" i="2"/>
  <c r="M5567" i="2"/>
  <c r="N5567" i="2"/>
  <c r="M5543" i="2"/>
  <c r="N5543" i="2"/>
  <c r="M5568" i="2"/>
  <c r="N5568" i="2"/>
  <c r="M5488" i="2"/>
  <c r="N5488" i="2"/>
  <c r="M5538" i="2"/>
  <c r="N5538" i="2"/>
  <c r="M5539" i="2"/>
  <c r="N5539" i="2"/>
  <c r="M5483" i="2"/>
  <c r="N5483" i="2"/>
  <c r="M5484" i="2"/>
  <c r="N5484" i="2"/>
  <c r="M5489" i="2"/>
  <c r="N5489" i="2"/>
  <c r="M5558" i="2"/>
  <c r="N5558" i="2"/>
  <c r="M5544" i="2"/>
  <c r="N5544" i="2"/>
  <c r="M5492" i="2"/>
  <c r="N5492" i="2"/>
  <c r="M5548" i="2"/>
  <c r="N5548" i="2"/>
  <c r="M5549" i="2"/>
  <c r="N5549" i="2"/>
  <c r="M5550" i="2"/>
  <c r="N5550" i="2"/>
  <c r="M5551" i="2"/>
  <c r="N5551" i="2"/>
  <c r="M5552" i="2"/>
  <c r="N5552" i="2"/>
  <c r="M5559" i="2"/>
  <c r="N5559" i="2"/>
  <c r="M5560" i="2"/>
  <c r="N5560" i="2"/>
  <c r="M5526" i="2"/>
  <c r="N5526" i="2"/>
  <c r="M5561" i="2"/>
  <c r="N5561" i="2"/>
  <c r="M5499" i="2"/>
  <c r="N5499" i="2"/>
  <c r="M5540" i="2"/>
  <c r="N5540" i="2"/>
  <c r="M5554" i="2"/>
  <c r="N5554" i="2"/>
  <c r="M5563" i="2"/>
  <c r="N5563" i="2"/>
  <c r="M5541" i="2"/>
  <c r="N5541" i="2"/>
  <c r="M5508" i="2"/>
  <c r="N5508" i="2"/>
  <c r="M5545" i="2"/>
  <c r="N5545" i="2"/>
  <c r="M5527" i="2"/>
  <c r="N5527" i="2"/>
  <c r="M5530" i="2"/>
  <c r="N5530" i="2"/>
  <c r="M5509" i="2"/>
  <c r="N5509" i="2"/>
  <c r="M5517" i="2"/>
  <c r="N5517" i="2"/>
  <c r="M5512" i="2"/>
  <c r="N5512" i="2"/>
  <c r="M5513" i="2"/>
  <c r="N5513" i="2"/>
  <c r="M5514" i="2"/>
  <c r="N5514" i="2"/>
  <c r="M5515" i="2"/>
  <c r="N5515" i="2"/>
  <c r="M5516" i="2"/>
  <c r="N5516" i="2"/>
  <c r="M5485" i="2"/>
  <c r="N5485" i="2"/>
  <c r="M5501" i="2"/>
  <c r="N5501" i="2"/>
  <c r="M5505" i="2"/>
  <c r="N5505" i="2"/>
  <c r="M5506" i="2"/>
  <c r="N5506" i="2"/>
  <c r="M5502" i="2"/>
  <c r="N5502" i="2"/>
  <c r="M5503" i="2"/>
  <c r="N5503" i="2"/>
  <c r="M5504" i="2"/>
  <c r="N5504" i="2"/>
  <c r="M5507" i="2"/>
  <c r="N5507" i="2"/>
  <c r="M5518" i="2"/>
  <c r="N5518" i="2"/>
  <c r="M5528" i="2"/>
  <c r="N5528" i="2"/>
  <c r="M5533" i="2"/>
  <c r="N5533" i="2"/>
  <c r="M5531" i="2"/>
  <c r="N5531" i="2"/>
  <c r="M5519" i="2"/>
  <c r="N5519" i="2"/>
  <c r="M5522" i="2"/>
  <c r="N5522" i="2"/>
  <c r="M5523" i="2"/>
  <c r="N5523" i="2"/>
  <c r="M5546" i="2"/>
  <c r="N5546" i="2"/>
  <c r="M5524" i="2"/>
  <c r="N5524" i="2"/>
  <c r="M5564" i="2"/>
  <c r="N5564" i="2"/>
  <c r="M5525" i="2"/>
  <c r="N5525" i="2"/>
  <c r="M5510" i="2"/>
  <c r="N5510" i="2"/>
  <c r="M5565" i="2"/>
  <c r="N5565" i="2"/>
  <c r="M5486" i="2"/>
  <c r="N5486" i="2"/>
  <c r="M5520" i="2"/>
  <c r="N5520" i="2"/>
  <c r="M5511" i="2"/>
  <c r="N5511" i="2"/>
  <c r="M5521" i="2"/>
  <c r="N5521" i="2"/>
  <c r="M5555" i="2"/>
  <c r="N5555" i="2"/>
  <c r="M5500" i="2"/>
  <c r="N5500" i="2"/>
  <c r="M5556" i="2"/>
  <c r="N5556" i="2"/>
  <c r="M5557" i="2"/>
  <c r="N5557" i="2"/>
  <c r="M5490" i="2"/>
  <c r="N5490" i="2"/>
  <c r="M5534" i="2"/>
  <c r="N5534" i="2"/>
  <c r="M5535" i="2"/>
  <c r="N5535" i="2"/>
  <c r="M5536" i="2"/>
  <c r="N5536" i="2"/>
  <c r="M5569" i="2"/>
  <c r="N5569" i="2"/>
  <c r="M5547" i="2"/>
  <c r="N5547" i="2"/>
  <c r="M5491" i="2"/>
  <c r="N5491" i="2"/>
  <c r="M5495" i="2"/>
  <c r="N5495" i="2"/>
  <c r="M5583" i="2"/>
  <c r="N5583" i="2"/>
  <c r="M5574" i="2"/>
  <c r="N5574" i="2"/>
  <c r="M5584" i="2"/>
  <c r="N5584" i="2"/>
  <c r="M5653" i="2"/>
  <c r="N5653" i="2"/>
  <c r="M5585" i="2"/>
  <c r="N5585" i="2"/>
  <c r="M5649" i="2"/>
  <c r="N5649" i="2"/>
  <c r="M5619" i="2"/>
  <c r="N5619" i="2"/>
  <c r="M5629" i="2"/>
  <c r="N5629" i="2"/>
  <c r="M5624" i="2"/>
  <c r="N5624" i="2"/>
  <c r="M5640" i="2"/>
  <c r="N5640" i="2"/>
  <c r="M5581" i="2"/>
  <c r="N5581" i="2"/>
  <c r="M5580" i="2"/>
  <c r="N5580" i="2"/>
  <c r="M5616" i="2"/>
  <c r="N5616" i="2"/>
  <c r="M5654" i="2"/>
  <c r="N5654" i="2"/>
  <c r="M5630" i="2"/>
  <c r="N5630" i="2"/>
  <c r="M5655" i="2"/>
  <c r="N5655" i="2"/>
  <c r="M5575" i="2"/>
  <c r="N5575" i="2"/>
  <c r="M5625" i="2"/>
  <c r="N5625" i="2"/>
  <c r="M5626" i="2"/>
  <c r="N5626" i="2"/>
  <c r="M5570" i="2"/>
  <c r="N5570" i="2"/>
  <c r="M5571" i="2"/>
  <c r="N5571" i="2"/>
  <c r="M5576" i="2"/>
  <c r="N5576" i="2"/>
  <c r="M5645" i="2"/>
  <c r="N5645" i="2"/>
  <c r="M5631" i="2"/>
  <c r="N5631" i="2"/>
  <c r="M5579" i="2"/>
  <c r="N5579" i="2"/>
  <c r="M5635" i="2"/>
  <c r="N5635" i="2"/>
  <c r="M5636" i="2"/>
  <c r="N5636" i="2"/>
  <c r="M5637" i="2"/>
  <c r="N5637" i="2"/>
  <c r="M5638" i="2"/>
  <c r="N5638" i="2"/>
  <c r="M5639" i="2"/>
  <c r="N5639" i="2"/>
  <c r="M5646" i="2"/>
  <c r="N5646" i="2"/>
  <c r="M5647" i="2"/>
  <c r="N5647" i="2"/>
  <c r="M5613" i="2"/>
  <c r="N5613" i="2"/>
  <c r="M5648" i="2"/>
  <c r="N5648" i="2"/>
  <c r="M5586" i="2"/>
  <c r="N5586" i="2"/>
  <c r="M5627" i="2"/>
  <c r="N5627" i="2"/>
  <c r="M5641" i="2"/>
  <c r="N5641" i="2"/>
  <c r="M5650" i="2"/>
  <c r="N5650" i="2"/>
  <c r="M5628" i="2"/>
  <c r="N5628" i="2"/>
  <c r="M5595" i="2"/>
  <c r="N5595" i="2"/>
  <c r="M5632" i="2"/>
  <c r="N5632" i="2"/>
  <c r="M5614" i="2"/>
  <c r="N5614" i="2"/>
  <c r="M5617" i="2"/>
  <c r="N5617" i="2"/>
  <c r="M5596" i="2"/>
  <c r="N5596" i="2"/>
  <c r="M5604" i="2"/>
  <c r="N5604" i="2"/>
  <c r="M5599" i="2"/>
  <c r="N5599" i="2"/>
  <c r="M5600" i="2"/>
  <c r="N5600" i="2"/>
  <c r="M5601" i="2"/>
  <c r="N5601" i="2"/>
  <c r="M5602" i="2"/>
  <c r="N5602" i="2"/>
  <c r="M5603" i="2"/>
  <c r="N5603" i="2"/>
  <c r="M5572" i="2"/>
  <c r="N5572" i="2"/>
  <c r="M5588" i="2"/>
  <c r="N5588" i="2"/>
  <c r="M5592" i="2"/>
  <c r="N5592" i="2"/>
  <c r="M5593" i="2"/>
  <c r="N5593" i="2"/>
  <c r="M5589" i="2"/>
  <c r="N5589" i="2"/>
  <c r="M5590" i="2"/>
  <c r="N5590" i="2"/>
  <c r="M5591" i="2"/>
  <c r="N5591" i="2"/>
  <c r="M5594" i="2"/>
  <c r="N5594" i="2"/>
  <c r="M5605" i="2"/>
  <c r="N5605" i="2"/>
  <c r="M5615" i="2"/>
  <c r="N5615" i="2"/>
  <c r="M5620" i="2"/>
  <c r="N5620" i="2"/>
  <c r="M5618" i="2"/>
  <c r="N5618" i="2"/>
  <c r="M5606" i="2"/>
  <c r="N5606" i="2"/>
  <c r="M5609" i="2"/>
  <c r="N5609" i="2"/>
  <c r="M5610" i="2"/>
  <c r="N5610" i="2"/>
  <c r="M5633" i="2"/>
  <c r="N5633" i="2"/>
  <c r="M5611" i="2"/>
  <c r="N5611" i="2"/>
  <c r="M5651" i="2"/>
  <c r="N5651" i="2"/>
  <c r="M5612" i="2"/>
  <c r="N5612" i="2"/>
  <c r="M5597" i="2"/>
  <c r="N5597" i="2"/>
  <c r="M5652" i="2"/>
  <c r="N5652" i="2"/>
  <c r="M5573" i="2"/>
  <c r="N5573" i="2"/>
  <c r="M5607" i="2"/>
  <c r="N5607" i="2"/>
  <c r="M5598" i="2"/>
  <c r="N5598" i="2"/>
  <c r="M5608" i="2"/>
  <c r="N5608" i="2"/>
  <c r="M5642" i="2"/>
  <c r="N5642" i="2"/>
  <c r="M5587" i="2"/>
  <c r="N5587" i="2"/>
  <c r="M5643" i="2"/>
  <c r="N5643" i="2"/>
  <c r="M5644" i="2"/>
  <c r="N5644" i="2"/>
  <c r="M5577" i="2"/>
  <c r="N5577" i="2"/>
  <c r="M5621" i="2"/>
  <c r="N5621" i="2"/>
  <c r="M5622" i="2"/>
  <c r="N5622" i="2"/>
  <c r="M5623" i="2"/>
  <c r="N5623" i="2"/>
  <c r="M5656" i="2"/>
  <c r="N5656" i="2"/>
  <c r="M5634" i="2"/>
  <c r="N5634" i="2"/>
  <c r="M5578" i="2"/>
  <c r="N5578" i="2"/>
  <c r="M5582" i="2"/>
  <c r="N5582" i="2"/>
  <c r="M5670" i="2"/>
  <c r="N5670" i="2"/>
  <c r="M5661" i="2"/>
  <c r="N5661" i="2"/>
  <c r="M5671" i="2"/>
  <c r="N5671" i="2"/>
  <c r="M5740" i="2"/>
  <c r="N5740" i="2"/>
  <c r="M5672" i="2"/>
  <c r="N5672" i="2"/>
  <c r="M5736" i="2"/>
  <c r="N5736" i="2"/>
  <c r="M5706" i="2"/>
  <c r="N5706" i="2"/>
  <c r="M5716" i="2"/>
  <c r="N5716" i="2"/>
  <c r="M5711" i="2"/>
  <c r="N5711" i="2"/>
  <c r="M5727" i="2"/>
  <c r="N5727" i="2"/>
  <c r="M5668" i="2"/>
  <c r="N5668" i="2"/>
  <c r="M5667" i="2"/>
  <c r="N5667" i="2"/>
  <c r="M5703" i="2"/>
  <c r="N5703" i="2"/>
  <c r="M5741" i="2"/>
  <c r="N5741" i="2"/>
  <c r="M5717" i="2"/>
  <c r="N5717" i="2"/>
  <c r="M5742" i="2"/>
  <c r="N5742" i="2"/>
  <c r="M5662" i="2"/>
  <c r="N5662" i="2"/>
  <c r="M5712" i="2"/>
  <c r="N5712" i="2"/>
  <c r="M5713" i="2"/>
  <c r="N5713" i="2"/>
  <c r="M5657" i="2"/>
  <c r="N5657" i="2"/>
  <c r="M5658" i="2"/>
  <c r="N5658" i="2"/>
  <c r="M5663" i="2"/>
  <c r="N5663" i="2"/>
  <c r="M5732" i="2"/>
  <c r="N5732" i="2"/>
  <c r="M5718" i="2"/>
  <c r="N5718" i="2"/>
  <c r="M5666" i="2"/>
  <c r="N5666" i="2"/>
  <c r="M5722" i="2"/>
  <c r="N5722" i="2"/>
  <c r="M5723" i="2"/>
  <c r="N5723" i="2"/>
  <c r="M5724" i="2"/>
  <c r="N5724" i="2"/>
  <c r="M5725" i="2"/>
  <c r="N5725" i="2"/>
  <c r="M5726" i="2"/>
  <c r="N5726" i="2"/>
  <c r="M5733" i="2"/>
  <c r="N5733" i="2"/>
  <c r="M5734" i="2"/>
  <c r="N5734" i="2"/>
  <c r="M5700" i="2"/>
  <c r="N5700" i="2"/>
  <c r="M5735" i="2"/>
  <c r="N5735" i="2"/>
  <c r="M5673" i="2"/>
  <c r="N5673" i="2"/>
  <c r="M5714" i="2"/>
  <c r="N5714" i="2"/>
  <c r="M5728" i="2"/>
  <c r="N5728" i="2"/>
  <c r="M5737" i="2"/>
  <c r="N5737" i="2"/>
  <c r="M5715" i="2"/>
  <c r="N5715" i="2"/>
  <c r="M5682" i="2"/>
  <c r="N5682" i="2"/>
  <c r="M5719" i="2"/>
  <c r="N5719" i="2"/>
  <c r="M5701" i="2"/>
  <c r="N5701" i="2"/>
  <c r="M5704" i="2"/>
  <c r="N5704" i="2"/>
  <c r="M5683" i="2"/>
  <c r="N5683" i="2"/>
  <c r="M5691" i="2"/>
  <c r="N5691" i="2"/>
  <c r="M5686" i="2"/>
  <c r="N5686" i="2"/>
  <c r="M5687" i="2"/>
  <c r="N5687" i="2"/>
  <c r="M5688" i="2"/>
  <c r="N5688" i="2"/>
  <c r="M5689" i="2"/>
  <c r="N5689" i="2"/>
  <c r="M5690" i="2"/>
  <c r="N5690" i="2"/>
  <c r="M5659" i="2"/>
  <c r="N5659" i="2"/>
  <c r="M5675" i="2"/>
  <c r="N5675" i="2"/>
  <c r="M5679" i="2"/>
  <c r="N5679" i="2"/>
  <c r="M5680" i="2"/>
  <c r="N5680" i="2"/>
  <c r="M5676" i="2"/>
  <c r="N5676" i="2"/>
  <c r="M5677" i="2"/>
  <c r="N5677" i="2"/>
  <c r="M5678" i="2"/>
  <c r="N5678" i="2"/>
  <c r="M5681" i="2"/>
  <c r="N5681" i="2"/>
  <c r="M5692" i="2"/>
  <c r="N5692" i="2"/>
  <c r="M5702" i="2"/>
  <c r="N5702" i="2"/>
  <c r="M5707" i="2"/>
  <c r="N5707" i="2"/>
  <c r="M5705" i="2"/>
  <c r="N5705" i="2"/>
  <c r="M5693" i="2"/>
  <c r="N5693" i="2"/>
  <c r="M5696" i="2"/>
  <c r="N5696" i="2"/>
  <c r="M5697" i="2"/>
  <c r="N5697" i="2"/>
  <c r="M5720" i="2"/>
  <c r="N5720" i="2"/>
  <c r="M5698" i="2"/>
  <c r="N5698" i="2"/>
  <c r="M5738" i="2"/>
  <c r="N5738" i="2"/>
  <c r="M5699" i="2"/>
  <c r="N5699" i="2"/>
  <c r="M5684" i="2"/>
  <c r="N5684" i="2"/>
  <c r="M5739" i="2"/>
  <c r="N5739" i="2"/>
  <c r="M5660" i="2"/>
  <c r="N5660" i="2"/>
  <c r="M5694" i="2"/>
  <c r="N5694" i="2"/>
  <c r="M5685" i="2"/>
  <c r="N5685" i="2"/>
  <c r="M5695" i="2"/>
  <c r="N5695" i="2"/>
  <c r="M5729" i="2"/>
  <c r="N5729" i="2"/>
  <c r="M5674" i="2"/>
  <c r="N5674" i="2"/>
  <c r="M5730" i="2"/>
  <c r="N5730" i="2"/>
  <c r="M5731" i="2"/>
  <c r="N5731" i="2"/>
  <c r="M5664" i="2"/>
  <c r="N5664" i="2"/>
  <c r="M5708" i="2"/>
  <c r="N5708" i="2"/>
  <c r="M5709" i="2"/>
  <c r="N5709" i="2"/>
  <c r="M5710" i="2"/>
  <c r="N5710" i="2"/>
  <c r="M5743" i="2"/>
  <c r="N5743" i="2"/>
  <c r="M5721" i="2"/>
  <c r="N5721" i="2"/>
  <c r="M5665" i="2"/>
  <c r="N5665" i="2"/>
  <c r="M5669" i="2"/>
  <c r="N5669" i="2"/>
  <c r="M5757" i="2"/>
  <c r="N5757" i="2"/>
  <c r="M5748" i="2"/>
  <c r="N5748" i="2"/>
  <c r="M5758" i="2"/>
  <c r="N5758" i="2"/>
  <c r="M5827" i="2"/>
  <c r="N5827" i="2"/>
  <c r="M5759" i="2"/>
  <c r="N5759" i="2"/>
  <c r="M5823" i="2"/>
  <c r="N5823" i="2"/>
  <c r="M5793" i="2"/>
  <c r="N5793" i="2"/>
  <c r="M5803" i="2"/>
  <c r="N5803" i="2"/>
  <c r="M5798" i="2"/>
  <c r="N5798" i="2"/>
  <c r="M5814" i="2"/>
  <c r="N5814" i="2"/>
  <c r="M5755" i="2"/>
  <c r="N5755" i="2"/>
  <c r="M5754" i="2"/>
  <c r="N5754" i="2"/>
  <c r="M5790" i="2"/>
  <c r="N5790" i="2"/>
  <c r="M5828" i="2"/>
  <c r="N5828" i="2"/>
  <c r="M5804" i="2"/>
  <c r="N5804" i="2"/>
  <c r="M5829" i="2"/>
  <c r="N5829" i="2"/>
  <c r="M5749" i="2"/>
  <c r="N5749" i="2"/>
  <c r="M5799" i="2"/>
  <c r="N5799" i="2"/>
  <c r="M5800" i="2"/>
  <c r="N5800" i="2"/>
  <c r="M5744" i="2"/>
  <c r="N5744" i="2"/>
  <c r="M5745" i="2"/>
  <c r="N5745" i="2"/>
  <c r="M5750" i="2"/>
  <c r="N5750" i="2"/>
  <c r="M5819" i="2"/>
  <c r="N5819" i="2"/>
  <c r="M5805" i="2"/>
  <c r="N5805" i="2"/>
  <c r="M5753" i="2"/>
  <c r="N5753" i="2"/>
  <c r="M5809" i="2"/>
  <c r="N5809" i="2"/>
  <c r="M5810" i="2"/>
  <c r="N5810" i="2"/>
  <c r="M5811" i="2"/>
  <c r="N5811" i="2"/>
  <c r="M5812" i="2"/>
  <c r="N5812" i="2"/>
  <c r="M5813" i="2"/>
  <c r="N5813" i="2"/>
  <c r="M5820" i="2"/>
  <c r="N5820" i="2"/>
  <c r="M5821" i="2"/>
  <c r="N5821" i="2"/>
  <c r="M5787" i="2"/>
  <c r="N5787" i="2"/>
  <c r="M5822" i="2"/>
  <c r="N5822" i="2"/>
  <c r="M5760" i="2"/>
  <c r="N5760" i="2"/>
  <c r="M5801" i="2"/>
  <c r="N5801" i="2"/>
  <c r="M5815" i="2"/>
  <c r="N5815" i="2"/>
  <c r="M5824" i="2"/>
  <c r="N5824" i="2"/>
  <c r="M5802" i="2"/>
  <c r="N5802" i="2"/>
  <c r="M5769" i="2"/>
  <c r="N5769" i="2"/>
  <c r="M5806" i="2"/>
  <c r="N5806" i="2"/>
  <c r="M5788" i="2"/>
  <c r="N5788" i="2"/>
  <c r="M5791" i="2"/>
  <c r="N5791" i="2"/>
  <c r="M5770" i="2"/>
  <c r="N5770" i="2"/>
  <c r="M5778" i="2"/>
  <c r="N5778" i="2"/>
  <c r="M5773" i="2"/>
  <c r="N5773" i="2"/>
  <c r="M5774" i="2"/>
  <c r="N5774" i="2"/>
  <c r="M5775" i="2"/>
  <c r="N5775" i="2"/>
  <c r="M5776" i="2"/>
  <c r="N5776" i="2"/>
  <c r="M5777" i="2"/>
  <c r="N5777" i="2"/>
  <c r="M5746" i="2"/>
  <c r="N5746" i="2"/>
  <c r="M5762" i="2"/>
  <c r="N5762" i="2"/>
  <c r="M5766" i="2"/>
  <c r="N5766" i="2"/>
  <c r="M5767" i="2"/>
  <c r="N5767" i="2"/>
  <c r="M5763" i="2"/>
  <c r="N5763" i="2"/>
  <c r="M5764" i="2"/>
  <c r="N5764" i="2"/>
  <c r="M5765" i="2"/>
  <c r="N5765" i="2"/>
  <c r="M5768" i="2"/>
  <c r="N5768" i="2"/>
  <c r="M5779" i="2"/>
  <c r="N5779" i="2"/>
  <c r="M5789" i="2"/>
  <c r="N5789" i="2"/>
  <c r="M5794" i="2"/>
  <c r="N5794" i="2"/>
  <c r="M5792" i="2"/>
  <c r="N5792" i="2"/>
  <c r="M5780" i="2"/>
  <c r="N5780" i="2"/>
  <c r="M5783" i="2"/>
  <c r="N5783" i="2"/>
  <c r="M5784" i="2"/>
  <c r="N5784" i="2"/>
  <c r="M5807" i="2"/>
  <c r="N5807" i="2"/>
  <c r="M5785" i="2"/>
  <c r="N5785" i="2"/>
  <c r="M5825" i="2"/>
  <c r="N5825" i="2"/>
  <c r="M5786" i="2"/>
  <c r="N5786" i="2"/>
  <c r="M5771" i="2"/>
  <c r="N5771" i="2"/>
  <c r="M5826" i="2"/>
  <c r="N5826" i="2"/>
  <c r="M5747" i="2"/>
  <c r="N5747" i="2"/>
  <c r="M5781" i="2"/>
  <c r="N5781" i="2"/>
  <c r="M5772" i="2"/>
  <c r="N5772" i="2"/>
  <c r="M5782" i="2"/>
  <c r="N5782" i="2"/>
  <c r="M5816" i="2"/>
  <c r="N5816" i="2"/>
  <c r="M5761" i="2"/>
  <c r="N5761" i="2"/>
  <c r="M5817" i="2"/>
  <c r="N5817" i="2"/>
  <c r="M5818" i="2"/>
  <c r="N5818" i="2"/>
  <c r="M5751" i="2"/>
  <c r="N5751" i="2"/>
  <c r="M5795" i="2"/>
  <c r="N5795" i="2"/>
  <c r="M5796" i="2"/>
  <c r="N5796" i="2"/>
  <c r="M5797" i="2"/>
  <c r="N5797" i="2"/>
  <c r="M5830" i="2"/>
  <c r="N5830" i="2"/>
  <c r="M5808" i="2"/>
  <c r="N5808" i="2"/>
  <c r="M5752" i="2"/>
  <c r="N5752" i="2"/>
  <c r="M5756" i="2"/>
  <c r="N5756" i="2"/>
  <c r="M5844" i="2"/>
  <c r="N5844" i="2"/>
  <c r="M5835" i="2"/>
  <c r="N5835" i="2"/>
  <c r="M5845" i="2"/>
  <c r="N5845" i="2"/>
  <c r="M5914" i="2"/>
  <c r="N5914" i="2"/>
  <c r="M5846" i="2"/>
  <c r="N5846" i="2"/>
  <c r="M5910" i="2"/>
  <c r="N5910" i="2"/>
  <c r="M5880" i="2"/>
  <c r="N5880" i="2"/>
  <c r="M5890" i="2"/>
  <c r="N5890" i="2"/>
  <c r="M5885" i="2"/>
  <c r="N5885" i="2"/>
  <c r="M5901" i="2"/>
  <c r="N5901" i="2"/>
  <c r="M5842" i="2"/>
  <c r="N5842" i="2"/>
  <c r="M5841" i="2"/>
  <c r="N5841" i="2"/>
  <c r="M5877" i="2"/>
  <c r="N5877" i="2"/>
  <c r="M5915" i="2"/>
  <c r="N5915" i="2"/>
  <c r="M5891" i="2"/>
  <c r="N5891" i="2"/>
  <c r="M5916" i="2"/>
  <c r="N5916" i="2"/>
  <c r="M5836" i="2"/>
  <c r="N5836" i="2"/>
  <c r="M5886" i="2"/>
  <c r="N5886" i="2"/>
  <c r="M5887" i="2"/>
  <c r="N5887" i="2"/>
  <c r="M5831" i="2"/>
  <c r="N5831" i="2"/>
  <c r="M5832" i="2"/>
  <c r="N5832" i="2"/>
  <c r="M5837" i="2"/>
  <c r="N5837" i="2"/>
  <c r="M5906" i="2"/>
  <c r="N5906" i="2"/>
  <c r="M5892" i="2"/>
  <c r="N5892" i="2"/>
  <c r="M5840" i="2"/>
  <c r="N5840" i="2"/>
  <c r="M5896" i="2"/>
  <c r="N5896" i="2"/>
  <c r="M5897" i="2"/>
  <c r="N5897" i="2"/>
  <c r="M5898" i="2"/>
  <c r="N5898" i="2"/>
  <c r="M5899" i="2"/>
  <c r="N5899" i="2"/>
  <c r="M5900" i="2"/>
  <c r="N5900" i="2"/>
  <c r="M5907" i="2"/>
  <c r="N5907" i="2"/>
  <c r="M5908" i="2"/>
  <c r="N5908" i="2"/>
  <c r="M5874" i="2"/>
  <c r="N5874" i="2"/>
  <c r="M5909" i="2"/>
  <c r="N5909" i="2"/>
  <c r="M5847" i="2"/>
  <c r="N5847" i="2"/>
  <c r="M5888" i="2"/>
  <c r="N5888" i="2"/>
  <c r="M5902" i="2"/>
  <c r="N5902" i="2"/>
  <c r="M5911" i="2"/>
  <c r="N5911" i="2"/>
  <c r="M5889" i="2"/>
  <c r="N5889" i="2"/>
  <c r="M5856" i="2"/>
  <c r="N5856" i="2"/>
  <c r="M5893" i="2"/>
  <c r="N5893" i="2"/>
  <c r="M5875" i="2"/>
  <c r="N5875" i="2"/>
  <c r="M5878" i="2"/>
  <c r="N5878" i="2"/>
  <c r="M5857" i="2"/>
  <c r="N5857" i="2"/>
  <c r="M5865" i="2"/>
  <c r="N5865" i="2"/>
  <c r="M5860" i="2"/>
  <c r="N5860" i="2"/>
  <c r="M5861" i="2"/>
  <c r="N5861" i="2"/>
  <c r="M5862" i="2"/>
  <c r="N5862" i="2"/>
  <c r="M5863" i="2"/>
  <c r="N5863" i="2"/>
  <c r="M5864" i="2"/>
  <c r="N5864" i="2"/>
  <c r="M5833" i="2"/>
  <c r="N5833" i="2"/>
  <c r="M5849" i="2"/>
  <c r="N5849" i="2"/>
  <c r="M5853" i="2"/>
  <c r="N5853" i="2"/>
  <c r="M5854" i="2"/>
  <c r="N5854" i="2"/>
  <c r="M5850" i="2"/>
  <c r="N5850" i="2"/>
  <c r="M5851" i="2"/>
  <c r="N5851" i="2"/>
  <c r="M5852" i="2"/>
  <c r="N5852" i="2"/>
  <c r="M5855" i="2"/>
  <c r="N5855" i="2"/>
  <c r="M5866" i="2"/>
  <c r="N5866" i="2"/>
  <c r="M5876" i="2"/>
  <c r="N5876" i="2"/>
  <c r="M5881" i="2"/>
  <c r="N5881" i="2"/>
  <c r="M5879" i="2"/>
  <c r="N5879" i="2"/>
  <c r="M5867" i="2"/>
  <c r="N5867" i="2"/>
  <c r="M5870" i="2"/>
  <c r="N5870" i="2"/>
  <c r="M5871" i="2"/>
  <c r="N5871" i="2"/>
  <c r="M5894" i="2"/>
  <c r="N5894" i="2"/>
  <c r="M5872" i="2"/>
  <c r="N5872" i="2"/>
  <c r="M5912" i="2"/>
  <c r="N5912" i="2"/>
  <c r="M5873" i="2"/>
  <c r="N5873" i="2"/>
  <c r="M5858" i="2"/>
  <c r="N5858" i="2"/>
  <c r="M5913" i="2"/>
  <c r="N5913" i="2"/>
  <c r="M5834" i="2"/>
  <c r="N5834" i="2"/>
  <c r="M5868" i="2"/>
  <c r="N5868" i="2"/>
  <c r="M5859" i="2"/>
  <c r="N5859" i="2"/>
  <c r="M5869" i="2"/>
  <c r="N5869" i="2"/>
  <c r="M5903" i="2"/>
  <c r="N5903" i="2"/>
  <c r="M5848" i="2"/>
  <c r="N5848" i="2"/>
  <c r="M5904" i="2"/>
  <c r="N5904" i="2"/>
  <c r="M5905" i="2"/>
  <c r="N5905" i="2"/>
  <c r="M5838" i="2"/>
  <c r="N5838" i="2"/>
  <c r="M5882" i="2"/>
  <c r="N5882" i="2"/>
  <c r="M5883" i="2"/>
  <c r="N5883" i="2"/>
  <c r="M5884" i="2"/>
  <c r="N5884" i="2"/>
  <c r="M5917" i="2"/>
  <c r="N5917" i="2"/>
  <c r="M5895" i="2"/>
  <c r="N5895" i="2"/>
  <c r="M5839" i="2"/>
  <c r="N5839" i="2"/>
  <c r="M5843" i="2"/>
  <c r="N5843" i="2"/>
  <c r="M5931" i="2"/>
  <c r="N5931" i="2"/>
  <c r="M5922" i="2"/>
  <c r="N5922" i="2"/>
  <c r="M5932" i="2"/>
  <c r="N5932" i="2"/>
  <c r="M6001" i="2"/>
  <c r="N6001" i="2"/>
  <c r="M5933" i="2"/>
  <c r="N5933" i="2"/>
  <c r="M5997" i="2"/>
  <c r="N5997" i="2"/>
  <c r="M5967" i="2"/>
  <c r="N5967" i="2"/>
  <c r="M5977" i="2"/>
  <c r="N5977" i="2"/>
  <c r="M5972" i="2"/>
  <c r="N5972" i="2"/>
  <c r="M5988" i="2"/>
  <c r="N5988" i="2"/>
  <c r="M5929" i="2"/>
  <c r="N5929" i="2"/>
  <c r="M5928" i="2"/>
  <c r="N5928" i="2"/>
  <c r="M5964" i="2"/>
  <c r="N5964" i="2"/>
  <c r="M6002" i="2"/>
  <c r="N6002" i="2"/>
  <c r="M5978" i="2"/>
  <c r="N5978" i="2"/>
  <c r="M6003" i="2"/>
  <c r="N6003" i="2"/>
  <c r="M5923" i="2"/>
  <c r="N5923" i="2"/>
  <c r="M5973" i="2"/>
  <c r="N5973" i="2"/>
  <c r="M5974" i="2"/>
  <c r="N5974" i="2"/>
  <c r="M5918" i="2"/>
  <c r="N5918" i="2"/>
  <c r="M5919" i="2"/>
  <c r="N5919" i="2"/>
  <c r="M5924" i="2"/>
  <c r="N5924" i="2"/>
  <c r="M5993" i="2"/>
  <c r="N5993" i="2"/>
  <c r="M5979" i="2"/>
  <c r="N5979" i="2"/>
  <c r="M5927" i="2"/>
  <c r="N5927" i="2"/>
  <c r="M5983" i="2"/>
  <c r="N5983" i="2"/>
  <c r="M5984" i="2"/>
  <c r="N5984" i="2"/>
  <c r="M5985" i="2"/>
  <c r="N5985" i="2"/>
  <c r="M5986" i="2"/>
  <c r="N5986" i="2"/>
  <c r="M5987" i="2"/>
  <c r="N5987" i="2"/>
  <c r="M5994" i="2"/>
  <c r="N5994" i="2"/>
  <c r="M5995" i="2"/>
  <c r="N5995" i="2"/>
  <c r="M5961" i="2"/>
  <c r="N5961" i="2"/>
  <c r="M5996" i="2"/>
  <c r="N5996" i="2"/>
  <c r="M5934" i="2"/>
  <c r="N5934" i="2"/>
  <c r="M5975" i="2"/>
  <c r="N5975" i="2"/>
  <c r="M5989" i="2"/>
  <c r="N5989" i="2"/>
  <c r="M5998" i="2"/>
  <c r="N5998" i="2"/>
  <c r="M5976" i="2"/>
  <c r="N5976" i="2"/>
  <c r="M5943" i="2"/>
  <c r="N5943" i="2"/>
  <c r="M5980" i="2"/>
  <c r="N5980" i="2"/>
  <c r="M5962" i="2"/>
  <c r="N5962" i="2"/>
  <c r="M5965" i="2"/>
  <c r="N5965" i="2"/>
  <c r="M5944" i="2"/>
  <c r="N5944" i="2"/>
  <c r="M5952" i="2"/>
  <c r="N5952" i="2"/>
  <c r="M5947" i="2"/>
  <c r="N5947" i="2"/>
  <c r="M5948" i="2"/>
  <c r="N5948" i="2"/>
  <c r="M5949" i="2"/>
  <c r="N5949" i="2"/>
  <c r="M5950" i="2"/>
  <c r="N5950" i="2"/>
  <c r="M5951" i="2"/>
  <c r="N5951" i="2"/>
  <c r="M5920" i="2"/>
  <c r="N5920" i="2"/>
  <c r="M5936" i="2"/>
  <c r="N5936" i="2"/>
  <c r="M5940" i="2"/>
  <c r="N5940" i="2"/>
  <c r="M5941" i="2"/>
  <c r="N5941" i="2"/>
  <c r="M5937" i="2"/>
  <c r="N5937" i="2"/>
  <c r="M5938" i="2"/>
  <c r="N5938" i="2"/>
  <c r="M5939" i="2"/>
  <c r="N5939" i="2"/>
  <c r="M5942" i="2"/>
  <c r="N5942" i="2"/>
  <c r="M5953" i="2"/>
  <c r="N5953" i="2"/>
  <c r="M5963" i="2"/>
  <c r="N5963" i="2"/>
  <c r="M5968" i="2"/>
  <c r="N5968" i="2"/>
  <c r="M5966" i="2"/>
  <c r="N5966" i="2"/>
  <c r="M5954" i="2"/>
  <c r="N5954" i="2"/>
  <c r="M5957" i="2"/>
  <c r="N5957" i="2"/>
  <c r="M5958" i="2"/>
  <c r="N5958" i="2"/>
  <c r="M5981" i="2"/>
  <c r="N5981" i="2"/>
  <c r="M5959" i="2"/>
  <c r="N5959" i="2"/>
  <c r="M5999" i="2"/>
  <c r="N5999" i="2"/>
  <c r="M5960" i="2"/>
  <c r="N5960" i="2"/>
  <c r="M5945" i="2"/>
  <c r="N5945" i="2"/>
  <c r="M6000" i="2"/>
  <c r="N6000" i="2"/>
  <c r="M5921" i="2"/>
  <c r="N5921" i="2"/>
  <c r="M5955" i="2"/>
  <c r="N5955" i="2"/>
  <c r="M5946" i="2"/>
  <c r="N5946" i="2"/>
  <c r="M5956" i="2"/>
  <c r="N5956" i="2"/>
  <c r="M5990" i="2"/>
  <c r="N5990" i="2"/>
  <c r="M5935" i="2"/>
  <c r="N5935" i="2"/>
  <c r="M5991" i="2"/>
  <c r="N5991" i="2"/>
  <c r="M5992" i="2"/>
  <c r="N5992" i="2"/>
  <c r="M5925" i="2"/>
  <c r="N5925" i="2"/>
  <c r="M5969" i="2"/>
  <c r="N5969" i="2"/>
  <c r="M5970" i="2"/>
  <c r="N5970" i="2"/>
  <c r="M5971" i="2"/>
  <c r="N5971" i="2"/>
  <c r="M6004" i="2"/>
  <c r="N6004" i="2"/>
  <c r="M5982" i="2"/>
  <c r="N5982" i="2"/>
  <c r="M5926" i="2"/>
  <c r="N5926" i="2"/>
  <c r="M5930" i="2"/>
  <c r="N5930" i="2"/>
  <c r="M6018" i="2"/>
  <c r="N6018" i="2"/>
  <c r="M6009" i="2"/>
  <c r="N6009" i="2"/>
  <c r="M6019" i="2"/>
  <c r="N6019" i="2"/>
  <c r="M6088" i="2"/>
  <c r="N6088" i="2"/>
  <c r="M6020" i="2"/>
  <c r="N6020" i="2"/>
  <c r="M6084" i="2"/>
  <c r="N6084" i="2"/>
  <c r="M6054" i="2"/>
  <c r="N6054" i="2"/>
  <c r="M6064" i="2"/>
  <c r="N6064" i="2"/>
  <c r="M6059" i="2"/>
  <c r="N6059" i="2"/>
  <c r="M6075" i="2"/>
  <c r="N6075" i="2"/>
  <c r="M6016" i="2"/>
  <c r="N6016" i="2"/>
  <c r="M6015" i="2"/>
  <c r="N6015" i="2"/>
  <c r="M6051" i="2"/>
  <c r="N6051" i="2"/>
  <c r="M6089" i="2"/>
  <c r="N6089" i="2"/>
  <c r="M6065" i="2"/>
  <c r="N6065" i="2"/>
  <c r="M6090" i="2"/>
  <c r="N6090" i="2"/>
  <c r="M6010" i="2"/>
  <c r="N6010" i="2"/>
  <c r="M6060" i="2"/>
  <c r="N6060" i="2"/>
  <c r="M6061" i="2"/>
  <c r="N6061" i="2"/>
  <c r="M6005" i="2"/>
  <c r="N6005" i="2"/>
  <c r="M6006" i="2"/>
  <c r="N6006" i="2"/>
  <c r="M6011" i="2"/>
  <c r="N6011" i="2"/>
  <c r="M6080" i="2"/>
  <c r="N6080" i="2"/>
  <c r="M6066" i="2"/>
  <c r="N6066" i="2"/>
  <c r="M6014" i="2"/>
  <c r="N6014" i="2"/>
  <c r="M6070" i="2"/>
  <c r="N6070" i="2"/>
  <c r="M6071" i="2"/>
  <c r="N6071" i="2"/>
  <c r="M6072" i="2"/>
  <c r="N6072" i="2"/>
  <c r="M6073" i="2"/>
  <c r="N6073" i="2"/>
  <c r="M6074" i="2"/>
  <c r="N6074" i="2"/>
  <c r="M6081" i="2"/>
  <c r="N6081" i="2"/>
  <c r="M6082" i="2"/>
  <c r="N6082" i="2"/>
  <c r="M6048" i="2"/>
  <c r="N6048" i="2"/>
  <c r="M6083" i="2"/>
  <c r="N6083" i="2"/>
  <c r="M6021" i="2"/>
  <c r="N6021" i="2"/>
  <c r="M6062" i="2"/>
  <c r="N6062" i="2"/>
  <c r="M6076" i="2"/>
  <c r="N6076" i="2"/>
  <c r="M6085" i="2"/>
  <c r="N6085" i="2"/>
  <c r="M6063" i="2"/>
  <c r="N6063" i="2"/>
  <c r="M6030" i="2"/>
  <c r="N6030" i="2"/>
  <c r="M6067" i="2"/>
  <c r="N6067" i="2"/>
  <c r="M6049" i="2"/>
  <c r="N6049" i="2"/>
  <c r="M6052" i="2"/>
  <c r="N6052" i="2"/>
  <c r="M6031" i="2"/>
  <c r="N6031" i="2"/>
  <c r="M6039" i="2"/>
  <c r="N6039" i="2"/>
  <c r="M6034" i="2"/>
  <c r="N6034" i="2"/>
  <c r="M6035" i="2"/>
  <c r="N6035" i="2"/>
  <c r="M6036" i="2"/>
  <c r="N6036" i="2"/>
  <c r="M6037" i="2"/>
  <c r="N6037" i="2"/>
  <c r="M6038" i="2"/>
  <c r="N6038" i="2"/>
  <c r="M6007" i="2"/>
  <c r="N6007" i="2"/>
  <c r="M6023" i="2"/>
  <c r="N6023" i="2"/>
  <c r="M6027" i="2"/>
  <c r="N6027" i="2"/>
  <c r="M6028" i="2"/>
  <c r="N6028" i="2"/>
  <c r="M6024" i="2"/>
  <c r="N6024" i="2"/>
  <c r="M6025" i="2"/>
  <c r="N6025" i="2"/>
  <c r="M6026" i="2"/>
  <c r="N6026" i="2"/>
  <c r="M6029" i="2"/>
  <c r="N6029" i="2"/>
  <c r="M6040" i="2"/>
  <c r="N6040" i="2"/>
  <c r="M6050" i="2"/>
  <c r="N6050" i="2"/>
  <c r="M6055" i="2"/>
  <c r="N6055" i="2"/>
  <c r="M6053" i="2"/>
  <c r="N6053" i="2"/>
  <c r="M6041" i="2"/>
  <c r="N6041" i="2"/>
  <c r="M6044" i="2"/>
  <c r="N6044" i="2"/>
  <c r="M6045" i="2"/>
  <c r="N6045" i="2"/>
  <c r="M6068" i="2"/>
  <c r="N6068" i="2"/>
  <c r="M6046" i="2"/>
  <c r="N6046" i="2"/>
  <c r="M6086" i="2"/>
  <c r="N6086" i="2"/>
  <c r="M6047" i="2"/>
  <c r="N6047" i="2"/>
  <c r="M6032" i="2"/>
  <c r="N6032" i="2"/>
  <c r="M6087" i="2"/>
  <c r="N6087" i="2"/>
  <c r="M6008" i="2"/>
  <c r="N6008" i="2"/>
  <c r="M6042" i="2"/>
  <c r="N6042" i="2"/>
  <c r="M6033" i="2"/>
  <c r="N6033" i="2"/>
  <c r="M6043" i="2"/>
  <c r="N6043" i="2"/>
  <c r="M6077" i="2"/>
  <c r="N6077" i="2"/>
  <c r="M6022" i="2"/>
  <c r="N6022" i="2"/>
  <c r="M6078" i="2"/>
  <c r="N6078" i="2"/>
  <c r="M6079" i="2"/>
  <c r="N6079" i="2"/>
  <c r="M6012" i="2"/>
  <c r="N6012" i="2"/>
  <c r="M6056" i="2"/>
  <c r="N6056" i="2"/>
  <c r="M6057" i="2"/>
  <c r="N6057" i="2"/>
  <c r="M6058" i="2"/>
  <c r="N6058" i="2"/>
  <c r="M6091" i="2"/>
  <c r="N6091" i="2"/>
  <c r="M6069" i="2"/>
  <c r="N6069" i="2"/>
  <c r="M6013" i="2"/>
  <c r="N6013" i="2"/>
  <c r="M6017" i="2"/>
  <c r="N6017" i="2"/>
  <c r="M6105" i="2"/>
  <c r="N6105" i="2"/>
  <c r="M6096" i="2"/>
  <c r="N6096" i="2"/>
  <c r="M6106" i="2"/>
  <c r="N6106" i="2"/>
  <c r="M6175" i="2"/>
  <c r="N6175" i="2"/>
  <c r="M6107" i="2"/>
  <c r="N6107" i="2"/>
  <c r="M6171" i="2"/>
  <c r="N6171" i="2"/>
  <c r="M6141" i="2"/>
  <c r="N6141" i="2"/>
  <c r="M6151" i="2"/>
  <c r="N6151" i="2"/>
  <c r="M6146" i="2"/>
  <c r="N6146" i="2"/>
  <c r="M6162" i="2"/>
  <c r="N6162" i="2"/>
  <c r="M6103" i="2"/>
  <c r="N6103" i="2"/>
  <c r="M6102" i="2"/>
  <c r="N6102" i="2"/>
  <c r="M6138" i="2"/>
  <c r="N6138" i="2"/>
  <c r="M6176" i="2"/>
  <c r="N6176" i="2"/>
  <c r="M6152" i="2"/>
  <c r="N6152" i="2"/>
  <c r="M6177" i="2"/>
  <c r="N6177" i="2"/>
  <c r="M6097" i="2"/>
  <c r="N6097" i="2"/>
  <c r="M6147" i="2"/>
  <c r="N6147" i="2"/>
  <c r="M6148" i="2"/>
  <c r="N6148" i="2"/>
  <c r="M6092" i="2"/>
  <c r="N6092" i="2"/>
  <c r="M6093" i="2"/>
  <c r="N6093" i="2"/>
  <c r="M6098" i="2"/>
  <c r="N6098" i="2"/>
  <c r="M6167" i="2"/>
  <c r="N6167" i="2"/>
  <c r="M6153" i="2"/>
  <c r="N6153" i="2"/>
  <c r="M6101" i="2"/>
  <c r="N6101" i="2"/>
  <c r="M6157" i="2"/>
  <c r="N6157" i="2"/>
  <c r="M6158" i="2"/>
  <c r="N6158" i="2"/>
  <c r="M6159" i="2"/>
  <c r="N6159" i="2"/>
  <c r="M6160" i="2"/>
  <c r="N6160" i="2"/>
  <c r="M6161" i="2"/>
  <c r="N6161" i="2"/>
  <c r="M6168" i="2"/>
  <c r="N6168" i="2"/>
  <c r="M6169" i="2"/>
  <c r="N6169" i="2"/>
  <c r="M6135" i="2"/>
  <c r="N6135" i="2"/>
  <c r="M6170" i="2"/>
  <c r="N6170" i="2"/>
  <c r="M6108" i="2"/>
  <c r="N6108" i="2"/>
  <c r="M6149" i="2"/>
  <c r="N6149" i="2"/>
  <c r="M6163" i="2"/>
  <c r="N6163" i="2"/>
  <c r="M6172" i="2"/>
  <c r="N6172" i="2"/>
  <c r="M6150" i="2"/>
  <c r="N6150" i="2"/>
  <c r="M6117" i="2"/>
  <c r="N6117" i="2"/>
  <c r="M6154" i="2"/>
  <c r="N6154" i="2"/>
  <c r="M6136" i="2"/>
  <c r="N6136" i="2"/>
  <c r="M6139" i="2"/>
  <c r="N6139" i="2"/>
  <c r="M6118" i="2"/>
  <c r="N6118" i="2"/>
  <c r="M6126" i="2"/>
  <c r="N6126" i="2"/>
  <c r="M6121" i="2"/>
  <c r="N6121" i="2"/>
  <c r="M6122" i="2"/>
  <c r="N6122" i="2"/>
  <c r="M6123" i="2"/>
  <c r="N6123" i="2"/>
  <c r="M6124" i="2"/>
  <c r="N6124" i="2"/>
  <c r="M6125" i="2"/>
  <c r="N6125" i="2"/>
  <c r="M6094" i="2"/>
  <c r="N6094" i="2"/>
  <c r="M6110" i="2"/>
  <c r="N6110" i="2"/>
  <c r="M6114" i="2"/>
  <c r="N6114" i="2"/>
  <c r="M6115" i="2"/>
  <c r="N6115" i="2"/>
  <c r="M6111" i="2"/>
  <c r="N6111" i="2"/>
  <c r="M6112" i="2"/>
  <c r="N6112" i="2"/>
  <c r="M6113" i="2"/>
  <c r="N6113" i="2"/>
  <c r="M6116" i="2"/>
  <c r="N6116" i="2"/>
  <c r="M6127" i="2"/>
  <c r="N6127" i="2"/>
  <c r="M6137" i="2"/>
  <c r="N6137" i="2"/>
  <c r="M6142" i="2"/>
  <c r="N6142" i="2"/>
  <c r="M6140" i="2"/>
  <c r="N6140" i="2"/>
  <c r="M6128" i="2"/>
  <c r="N6128" i="2"/>
  <c r="M6131" i="2"/>
  <c r="N6131" i="2"/>
  <c r="M6132" i="2"/>
  <c r="N6132" i="2"/>
  <c r="M6155" i="2"/>
  <c r="N6155" i="2"/>
  <c r="M6133" i="2"/>
  <c r="N6133" i="2"/>
  <c r="M6173" i="2"/>
  <c r="N6173" i="2"/>
  <c r="M6134" i="2"/>
  <c r="N6134" i="2"/>
  <c r="M6119" i="2"/>
  <c r="N6119" i="2"/>
  <c r="M6174" i="2"/>
  <c r="N6174" i="2"/>
  <c r="M6095" i="2"/>
  <c r="N6095" i="2"/>
  <c r="M6129" i="2"/>
  <c r="N6129" i="2"/>
  <c r="M6120" i="2"/>
  <c r="N6120" i="2"/>
  <c r="M6130" i="2"/>
  <c r="N6130" i="2"/>
  <c r="M6164" i="2"/>
  <c r="N6164" i="2"/>
  <c r="M6109" i="2"/>
  <c r="N6109" i="2"/>
  <c r="M6165" i="2"/>
  <c r="N6165" i="2"/>
  <c r="M6166" i="2"/>
  <c r="N6166" i="2"/>
  <c r="M6099" i="2"/>
  <c r="N6099" i="2"/>
  <c r="M6143" i="2"/>
  <c r="N6143" i="2"/>
  <c r="M6144" i="2"/>
  <c r="N6144" i="2"/>
  <c r="M6145" i="2"/>
  <c r="N6145" i="2"/>
  <c r="M6178" i="2"/>
  <c r="N6178" i="2"/>
  <c r="M6156" i="2"/>
  <c r="N6156" i="2"/>
  <c r="M6100" i="2"/>
  <c r="N6100" i="2"/>
  <c r="M6104" i="2"/>
  <c r="N6104" i="2"/>
  <c r="M6192" i="2"/>
  <c r="N6192" i="2"/>
  <c r="M6183" i="2"/>
  <c r="N6183" i="2"/>
  <c r="M6193" i="2"/>
  <c r="N6193" i="2"/>
  <c r="M6262" i="2"/>
  <c r="N6262" i="2"/>
  <c r="M6194" i="2"/>
  <c r="N6194" i="2"/>
  <c r="M6258" i="2"/>
  <c r="N6258" i="2"/>
  <c r="M6228" i="2"/>
  <c r="N6228" i="2"/>
  <c r="M6238" i="2"/>
  <c r="N6238" i="2"/>
  <c r="M6233" i="2"/>
  <c r="N6233" i="2"/>
  <c r="M6249" i="2"/>
  <c r="N6249" i="2"/>
  <c r="M6190" i="2"/>
  <c r="N6190" i="2"/>
  <c r="M6189" i="2"/>
  <c r="N6189" i="2"/>
  <c r="M6225" i="2"/>
  <c r="N6225" i="2"/>
  <c r="M6263" i="2"/>
  <c r="N6263" i="2"/>
  <c r="M6239" i="2"/>
  <c r="N6239" i="2"/>
  <c r="M6264" i="2"/>
  <c r="N6264" i="2"/>
  <c r="M6184" i="2"/>
  <c r="N6184" i="2"/>
  <c r="M6234" i="2"/>
  <c r="N6234" i="2"/>
  <c r="M6235" i="2"/>
  <c r="N6235" i="2"/>
  <c r="M6179" i="2"/>
  <c r="N6179" i="2"/>
  <c r="M6180" i="2"/>
  <c r="N6180" i="2"/>
  <c r="M6185" i="2"/>
  <c r="N6185" i="2"/>
  <c r="M6254" i="2"/>
  <c r="N6254" i="2"/>
  <c r="M6240" i="2"/>
  <c r="N6240" i="2"/>
  <c r="M6188" i="2"/>
  <c r="N6188" i="2"/>
  <c r="M6244" i="2"/>
  <c r="N6244" i="2"/>
  <c r="M6245" i="2"/>
  <c r="N6245" i="2"/>
  <c r="M6246" i="2"/>
  <c r="N6246" i="2"/>
  <c r="M6247" i="2"/>
  <c r="N6247" i="2"/>
  <c r="M6248" i="2"/>
  <c r="N6248" i="2"/>
  <c r="M6255" i="2"/>
  <c r="N6255" i="2"/>
  <c r="M6256" i="2"/>
  <c r="N6256" i="2"/>
  <c r="M6222" i="2"/>
  <c r="N6222" i="2"/>
  <c r="M6257" i="2"/>
  <c r="N6257" i="2"/>
  <c r="M6195" i="2"/>
  <c r="N6195" i="2"/>
  <c r="M6236" i="2"/>
  <c r="N6236" i="2"/>
  <c r="M6250" i="2"/>
  <c r="N6250" i="2"/>
  <c r="M6259" i="2"/>
  <c r="N6259" i="2"/>
  <c r="M6237" i="2"/>
  <c r="N6237" i="2"/>
  <c r="M6204" i="2"/>
  <c r="N6204" i="2"/>
  <c r="M6241" i="2"/>
  <c r="N6241" i="2"/>
  <c r="M6223" i="2"/>
  <c r="N6223" i="2"/>
  <c r="M6226" i="2"/>
  <c r="N6226" i="2"/>
  <c r="M6205" i="2"/>
  <c r="N6205" i="2"/>
  <c r="M6213" i="2"/>
  <c r="N6213" i="2"/>
  <c r="M6208" i="2"/>
  <c r="N6208" i="2"/>
  <c r="M6209" i="2"/>
  <c r="N6209" i="2"/>
  <c r="M6210" i="2"/>
  <c r="N6210" i="2"/>
  <c r="M6211" i="2"/>
  <c r="N6211" i="2"/>
  <c r="M6212" i="2"/>
  <c r="N6212" i="2"/>
  <c r="M6181" i="2"/>
  <c r="N6181" i="2"/>
  <c r="M6197" i="2"/>
  <c r="N6197" i="2"/>
  <c r="M6201" i="2"/>
  <c r="N6201" i="2"/>
  <c r="M6202" i="2"/>
  <c r="N6202" i="2"/>
  <c r="M6198" i="2"/>
  <c r="N6198" i="2"/>
  <c r="M6199" i="2"/>
  <c r="N6199" i="2"/>
  <c r="M6200" i="2"/>
  <c r="N6200" i="2"/>
  <c r="M6203" i="2"/>
  <c r="N6203" i="2"/>
  <c r="M6214" i="2"/>
  <c r="N6214" i="2"/>
  <c r="M6224" i="2"/>
  <c r="N6224" i="2"/>
  <c r="M6229" i="2"/>
  <c r="N6229" i="2"/>
  <c r="M6227" i="2"/>
  <c r="N6227" i="2"/>
  <c r="M6215" i="2"/>
  <c r="N6215" i="2"/>
  <c r="M6218" i="2"/>
  <c r="N6218" i="2"/>
  <c r="M6219" i="2"/>
  <c r="N6219" i="2"/>
  <c r="M6242" i="2"/>
  <c r="N6242" i="2"/>
  <c r="M6220" i="2"/>
  <c r="N6220" i="2"/>
  <c r="M6260" i="2"/>
  <c r="N6260" i="2"/>
  <c r="M6221" i="2"/>
  <c r="N6221" i="2"/>
  <c r="M6206" i="2"/>
  <c r="N6206" i="2"/>
  <c r="M6261" i="2"/>
  <c r="N6261" i="2"/>
  <c r="M6182" i="2"/>
  <c r="N6182" i="2"/>
  <c r="M6216" i="2"/>
  <c r="N6216" i="2"/>
  <c r="M6207" i="2"/>
  <c r="N6207" i="2"/>
  <c r="M6217" i="2"/>
  <c r="N6217" i="2"/>
  <c r="M6251" i="2"/>
  <c r="N6251" i="2"/>
  <c r="M6196" i="2"/>
  <c r="N6196" i="2"/>
  <c r="M6252" i="2"/>
  <c r="N6252" i="2"/>
  <c r="M6253" i="2"/>
  <c r="N6253" i="2"/>
  <c r="M6186" i="2"/>
  <c r="N6186" i="2"/>
  <c r="M6230" i="2"/>
  <c r="N6230" i="2"/>
  <c r="M6231" i="2"/>
  <c r="N6231" i="2"/>
  <c r="M6232" i="2"/>
  <c r="N6232" i="2"/>
  <c r="M6265" i="2"/>
  <c r="N6265" i="2"/>
  <c r="M6243" i="2"/>
  <c r="N6243" i="2"/>
  <c r="M6187" i="2"/>
  <c r="N6187" i="2"/>
  <c r="M6191" i="2"/>
  <c r="N6191" i="2"/>
  <c r="M6279" i="2"/>
  <c r="N6279" i="2"/>
  <c r="M6270" i="2"/>
  <c r="N6270" i="2"/>
  <c r="M6280" i="2"/>
  <c r="N6280" i="2"/>
  <c r="M6349" i="2"/>
  <c r="N6349" i="2"/>
  <c r="M6281" i="2"/>
  <c r="N6281" i="2"/>
  <c r="M6345" i="2"/>
  <c r="N6345" i="2"/>
  <c r="M6315" i="2"/>
  <c r="N6315" i="2"/>
  <c r="M6325" i="2"/>
  <c r="N6325" i="2"/>
  <c r="M6320" i="2"/>
  <c r="N6320" i="2"/>
  <c r="M6336" i="2"/>
  <c r="N6336" i="2"/>
  <c r="M6277" i="2"/>
  <c r="N6277" i="2"/>
  <c r="M6276" i="2"/>
  <c r="N6276" i="2"/>
  <c r="M6312" i="2"/>
  <c r="N6312" i="2"/>
  <c r="M6350" i="2"/>
  <c r="N6350" i="2"/>
  <c r="M6326" i="2"/>
  <c r="N6326" i="2"/>
  <c r="M6351" i="2"/>
  <c r="N6351" i="2"/>
  <c r="M6271" i="2"/>
  <c r="N6271" i="2"/>
  <c r="M6321" i="2"/>
  <c r="N6321" i="2"/>
  <c r="M6322" i="2"/>
  <c r="N6322" i="2"/>
  <c r="M6266" i="2"/>
  <c r="N6266" i="2"/>
  <c r="M6267" i="2"/>
  <c r="N6267" i="2"/>
  <c r="M6272" i="2"/>
  <c r="N6272" i="2"/>
  <c r="M6341" i="2"/>
  <c r="N6341" i="2"/>
  <c r="M6327" i="2"/>
  <c r="N6327" i="2"/>
  <c r="M6275" i="2"/>
  <c r="N6275" i="2"/>
  <c r="M6331" i="2"/>
  <c r="N6331" i="2"/>
  <c r="M6332" i="2"/>
  <c r="N6332" i="2"/>
  <c r="M6333" i="2"/>
  <c r="N6333" i="2"/>
  <c r="M6334" i="2"/>
  <c r="N6334" i="2"/>
  <c r="M6335" i="2"/>
  <c r="N6335" i="2"/>
  <c r="M6342" i="2"/>
  <c r="N6342" i="2"/>
  <c r="M6343" i="2"/>
  <c r="N6343" i="2"/>
  <c r="M6309" i="2"/>
  <c r="N6309" i="2"/>
  <c r="M6344" i="2"/>
  <c r="N6344" i="2"/>
  <c r="M6282" i="2"/>
  <c r="N6282" i="2"/>
  <c r="M6323" i="2"/>
  <c r="N6323" i="2"/>
  <c r="M6337" i="2"/>
  <c r="N6337" i="2"/>
  <c r="M6346" i="2"/>
  <c r="N6346" i="2"/>
  <c r="M6324" i="2"/>
  <c r="N6324" i="2"/>
  <c r="M6291" i="2"/>
  <c r="N6291" i="2"/>
  <c r="M6328" i="2"/>
  <c r="N6328" i="2"/>
  <c r="M6310" i="2"/>
  <c r="N6310" i="2"/>
  <c r="M6313" i="2"/>
  <c r="N6313" i="2"/>
  <c r="M6292" i="2"/>
  <c r="N6292" i="2"/>
  <c r="M6300" i="2"/>
  <c r="N6300" i="2"/>
  <c r="M6295" i="2"/>
  <c r="N6295" i="2"/>
  <c r="M6296" i="2"/>
  <c r="N6296" i="2"/>
  <c r="M6297" i="2"/>
  <c r="N6297" i="2"/>
  <c r="M6298" i="2"/>
  <c r="N6298" i="2"/>
  <c r="M6299" i="2"/>
  <c r="N6299" i="2"/>
  <c r="M6268" i="2"/>
  <c r="N6268" i="2"/>
  <c r="M6284" i="2"/>
  <c r="N6284" i="2"/>
  <c r="M6288" i="2"/>
  <c r="N6288" i="2"/>
  <c r="M6289" i="2"/>
  <c r="N6289" i="2"/>
  <c r="M6285" i="2"/>
  <c r="N6285" i="2"/>
  <c r="M6286" i="2"/>
  <c r="N6286" i="2"/>
  <c r="M6287" i="2"/>
  <c r="N6287" i="2"/>
  <c r="M6290" i="2"/>
  <c r="N6290" i="2"/>
  <c r="M6301" i="2"/>
  <c r="N6301" i="2"/>
  <c r="M6311" i="2"/>
  <c r="N6311" i="2"/>
  <c r="M6316" i="2"/>
  <c r="N6316" i="2"/>
  <c r="M6314" i="2"/>
  <c r="N6314" i="2"/>
  <c r="M6302" i="2"/>
  <c r="N6302" i="2"/>
  <c r="M6305" i="2"/>
  <c r="N6305" i="2"/>
  <c r="M6306" i="2"/>
  <c r="N6306" i="2"/>
  <c r="M6329" i="2"/>
  <c r="N6329" i="2"/>
  <c r="M6307" i="2"/>
  <c r="N6307" i="2"/>
  <c r="M6347" i="2"/>
  <c r="N6347" i="2"/>
  <c r="M6308" i="2"/>
  <c r="N6308" i="2"/>
  <c r="M6293" i="2"/>
  <c r="N6293" i="2"/>
  <c r="M6348" i="2"/>
  <c r="N6348" i="2"/>
  <c r="M6269" i="2"/>
  <c r="N6269" i="2"/>
  <c r="M6303" i="2"/>
  <c r="N6303" i="2"/>
  <c r="M6294" i="2"/>
  <c r="N6294" i="2"/>
  <c r="M6304" i="2"/>
  <c r="N6304" i="2"/>
  <c r="M6338" i="2"/>
  <c r="N6338" i="2"/>
  <c r="M6283" i="2"/>
  <c r="N6283" i="2"/>
  <c r="M6339" i="2"/>
  <c r="N6339" i="2"/>
  <c r="M6340" i="2"/>
  <c r="N6340" i="2"/>
  <c r="M6273" i="2"/>
  <c r="N6273" i="2"/>
  <c r="M6317" i="2"/>
  <c r="N6317" i="2"/>
  <c r="M6318" i="2"/>
  <c r="N6318" i="2"/>
  <c r="M6319" i="2"/>
  <c r="N6319" i="2"/>
  <c r="M6352" i="2"/>
  <c r="N6352" i="2"/>
  <c r="M6330" i="2"/>
  <c r="N6330" i="2"/>
  <c r="M6274" i="2"/>
  <c r="N6274" i="2"/>
  <c r="M6278" i="2"/>
  <c r="N6278" i="2"/>
  <c r="M6366" i="2"/>
  <c r="N6366" i="2"/>
  <c r="M6357" i="2"/>
  <c r="N6357" i="2"/>
  <c r="M6367" i="2"/>
  <c r="N6367" i="2"/>
  <c r="M6436" i="2"/>
  <c r="N6436" i="2"/>
  <c r="M6368" i="2"/>
  <c r="N6368" i="2"/>
  <c r="M6432" i="2"/>
  <c r="N6432" i="2"/>
  <c r="M6402" i="2"/>
  <c r="N6402" i="2"/>
  <c r="M6412" i="2"/>
  <c r="N6412" i="2"/>
  <c r="M6407" i="2"/>
  <c r="N6407" i="2"/>
  <c r="M6423" i="2"/>
  <c r="N6423" i="2"/>
  <c r="M6364" i="2"/>
  <c r="N6364" i="2"/>
  <c r="M6363" i="2"/>
  <c r="N6363" i="2"/>
  <c r="M6399" i="2"/>
  <c r="N6399" i="2"/>
  <c r="M6437" i="2"/>
  <c r="N6437" i="2"/>
  <c r="M6413" i="2"/>
  <c r="N6413" i="2"/>
  <c r="M6438" i="2"/>
  <c r="N6438" i="2"/>
  <c r="M6358" i="2"/>
  <c r="N6358" i="2"/>
  <c r="M6408" i="2"/>
  <c r="N6408" i="2"/>
  <c r="M6409" i="2"/>
  <c r="N6409" i="2"/>
  <c r="M6353" i="2"/>
  <c r="N6353" i="2"/>
  <c r="M6354" i="2"/>
  <c r="N6354" i="2"/>
  <c r="M6359" i="2"/>
  <c r="N6359" i="2"/>
  <c r="M6428" i="2"/>
  <c r="N6428" i="2"/>
  <c r="M6414" i="2"/>
  <c r="N6414" i="2"/>
  <c r="M6362" i="2"/>
  <c r="N6362" i="2"/>
  <c r="M6418" i="2"/>
  <c r="N6418" i="2"/>
  <c r="M6419" i="2"/>
  <c r="N6419" i="2"/>
  <c r="M6420" i="2"/>
  <c r="N6420" i="2"/>
  <c r="M6421" i="2"/>
  <c r="N6421" i="2"/>
  <c r="M6422" i="2"/>
  <c r="N6422" i="2"/>
  <c r="M6429" i="2"/>
  <c r="N6429" i="2"/>
  <c r="M6430" i="2"/>
  <c r="N6430" i="2"/>
  <c r="M6396" i="2"/>
  <c r="N6396" i="2"/>
  <c r="M6431" i="2"/>
  <c r="N6431" i="2"/>
  <c r="M6369" i="2"/>
  <c r="N6369" i="2"/>
  <c r="M6410" i="2"/>
  <c r="N6410" i="2"/>
  <c r="M6424" i="2"/>
  <c r="N6424" i="2"/>
  <c r="M6433" i="2"/>
  <c r="N6433" i="2"/>
  <c r="M6411" i="2"/>
  <c r="N6411" i="2"/>
  <c r="M6378" i="2"/>
  <c r="N6378" i="2"/>
  <c r="M6415" i="2"/>
  <c r="N6415" i="2"/>
  <c r="M6397" i="2"/>
  <c r="N6397" i="2"/>
  <c r="M6400" i="2"/>
  <c r="N6400" i="2"/>
  <c r="M6379" i="2"/>
  <c r="N6379" i="2"/>
  <c r="M6387" i="2"/>
  <c r="N6387" i="2"/>
  <c r="M6382" i="2"/>
  <c r="N6382" i="2"/>
  <c r="M6383" i="2"/>
  <c r="N6383" i="2"/>
  <c r="M6384" i="2"/>
  <c r="N6384" i="2"/>
  <c r="M6385" i="2"/>
  <c r="N6385" i="2"/>
  <c r="M6386" i="2"/>
  <c r="N6386" i="2"/>
  <c r="M6355" i="2"/>
  <c r="N6355" i="2"/>
  <c r="M6371" i="2"/>
  <c r="N6371" i="2"/>
  <c r="M6375" i="2"/>
  <c r="N6375" i="2"/>
  <c r="M6376" i="2"/>
  <c r="N6376" i="2"/>
  <c r="M6372" i="2"/>
  <c r="N6372" i="2"/>
  <c r="M6373" i="2"/>
  <c r="N6373" i="2"/>
  <c r="M6374" i="2"/>
  <c r="N6374" i="2"/>
  <c r="M6377" i="2"/>
  <c r="N6377" i="2"/>
  <c r="M6388" i="2"/>
  <c r="N6388" i="2"/>
  <c r="M6398" i="2"/>
  <c r="N6398" i="2"/>
  <c r="M6403" i="2"/>
  <c r="N6403" i="2"/>
  <c r="M6401" i="2"/>
  <c r="N6401" i="2"/>
  <c r="M6389" i="2"/>
  <c r="N6389" i="2"/>
  <c r="M6392" i="2"/>
  <c r="N6392" i="2"/>
  <c r="M6393" i="2"/>
  <c r="N6393" i="2"/>
  <c r="M6416" i="2"/>
  <c r="N6416" i="2"/>
  <c r="M6394" i="2"/>
  <c r="N6394" i="2"/>
  <c r="M6434" i="2"/>
  <c r="N6434" i="2"/>
  <c r="M6395" i="2"/>
  <c r="N6395" i="2"/>
  <c r="M6380" i="2"/>
  <c r="N6380" i="2"/>
  <c r="M6435" i="2"/>
  <c r="N6435" i="2"/>
  <c r="M6356" i="2"/>
  <c r="N6356" i="2"/>
  <c r="M6390" i="2"/>
  <c r="N6390" i="2"/>
  <c r="M6381" i="2"/>
  <c r="N6381" i="2"/>
  <c r="M6391" i="2"/>
  <c r="N6391" i="2"/>
  <c r="M6425" i="2"/>
  <c r="N6425" i="2"/>
  <c r="M6370" i="2"/>
  <c r="N6370" i="2"/>
  <c r="M6426" i="2"/>
  <c r="N6426" i="2"/>
  <c r="M6427" i="2"/>
  <c r="N6427" i="2"/>
  <c r="M6360" i="2"/>
  <c r="N6360" i="2"/>
  <c r="M6404" i="2"/>
  <c r="N6404" i="2"/>
  <c r="M6405" i="2"/>
  <c r="N6405" i="2"/>
  <c r="M6406" i="2"/>
  <c r="N6406" i="2"/>
  <c r="M6439" i="2"/>
  <c r="N6439" i="2"/>
  <c r="M6417" i="2"/>
  <c r="N6417" i="2"/>
  <c r="M6361" i="2"/>
  <c r="N6361" i="2"/>
  <c r="M6365" i="2"/>
  <c r="N6365" i="2"/>
  <c r="M6453" i="2"/>
  <c r="N6453" i="2"/>
  <c r="M6444" i="2"/>
  <c r="N6444" i="2"/>
  <c r="M6454" i="2"/>
  <c r="N6454" i="2"/>
  <c r="M6523" i="2"/>
  <c r="N6523" i="2"/>
  <c r="M6455" i="2"/>
  <c r="N6455" i="2"/>
  <c r="M6519" i="2"/>
  <c r="N6519" i="2"/>
  <c r="M6489" i="2"/>
  <c r="N6489" i="2"/>
  <c r="M6499" i="2"/>
  <c r="N6499" i="2"/>
  <c r="M6494" i="2"/>
  <c r="N6494" i="2"/>
  <c r="M6510" i="2"/>
  <c r="N6510" i="2"/>
  <c r="M6451" i="2"/>
  <c r="N6451" i="2"/>
  <c r="M6450" i="2"/>
  <c r="N6450" i="2"/>
  <c r="M6486" i="2"/>
  <c r="N6486" i="2"/>
  <c r="M6524" i="2"/>
  <c r="N6524" i="2"/>
  <c r="M6500" i="2"/>
  <c r="N6500" i="2"/>
  <c r="M6525" i="2"/>
  <c r="N6525" i="2"/>
  <c r="M6445" i="2"/>
  <c r="N6445" i="2"/>
  <c r="M6495" i="2"/>
  <c r="N6495" i="2"/>
  <c r="M6496" i="2"/>
  <c r="N6496" i="2"/>
  <c r="M6440" i="2"/>
  <c r="N6440" i="2"/>
  <c r="M6441" i="2"/>
  <c r="N6441" i="2"/>
  <c r="M6446" i="2"/>
  <c r="N6446" i="2"/>
  <c r="M6515" i="2"/>
  <c r="N6515" i="2"/>
  <c r="M6501" i="2"/>
  <c r="N6501" i="2"/>
  <c r="M6449" i="2"/>
  <c r="N6449" i="2"/>
  <c r="M6505" i="2"/>
  <c r="N6505" i="2"/>
  <c r="M6506" i="2"/>
  <c r="N6506" i="2"/>
  <c r="M6507" i="2"/>
  <c r="N6507" i="2"/>
  <c r="M6508" i="2"/>
  <c r="N6508" i="2"/>
  <c r="M6509" i="2"/>
  <c r="N6509" i="2"/>
  <c r="M6516" i="2"/>
  <c r="N6516" i="2"/>
  <c r="M6517" i="2"/>
  <c r="N6517" i="2"/>
  <c r="M6483" i="2"/>
  <c r="N6483" i="2"/>
  <c r="M6518" i="2"/>
  <c r="N6518" i="2"/>
  <c r="M6456" i="2"/>
  <c r="N6456" i="2"/>
  <c r="M6497" i="2"/>
  <c r="N6497" i="2"/>
  <c r="M6511" i="2"/>
  <c r="N6511" i="2"/>
  <c r="M6520" i="2"/>
  <c r="N6520" i="2"/>
  <c r="M6498" i="2"/>
  <c r="N6498" i="2"/>
  <c r="M6465" i="2"/>
  <c r="N6465" i="2"/>
  <c r="M6502" i="2"/>
  <c r="N6502" i="2"/>
  <c r="M6484" i="2"/>
  <c r="N6484" i="2"/>
  <c r="M6487" i="2"/>
  <c r="N6487" i="2"/>
  <c r="M6466" i="2"/>
  <c r="N6466" i="2"/>
  <c r="M6474" i="2"/>
  <c r="N6474" i="2"/>
  <c r="M6469" i="2"/>
  <c r="N6469" i="2"/>
  <c r="M6470" i="2"/>
  <c r="N6470" i="2"/>
  <c r="M6471" i="2"/>
  <c r="N6471" i="2"/>
  <c r="M6472" i="2"/>
  <c r="N6472" i="2"/>
  <c r="M6473" i="2"/>
  <c r="N6473" i="2"/>
  <c r="M6442" i="2"/>
  <c r="N6442" i="2"/>
  <c r="M6458" i="2"/>
  <c r="N6458" i="2"/>
  <c r="M6462" i="2"/>
  <c r="N6462" i="2"/>
  <c r="M6463" i="2"/>
  <c r="N6463" i="2"/>
  <c r="M6459" i="2"/>
  <c r="N6459" i="2"/>
  <c r="M6460" i="2"/>
  <c r="N6460" i="2"/>
  <c r="M6461" i="2"/>
  <c r="N6461" i="2"/>
  <c r="M6464" i="2"/>
  <c r="N6464" i="2"/>
  <c r="M6475" i="2"/>
  <c r="N6475" i="2"/>
  <c r="M6485" i="2"/>
  <c r="N6485" i="2"/>
  <c r="M6490" i="2"/>
  <c r="N6490" i="2"/>
  <c r="M6488" i="2"/>
  <c r="N6488" i="2"/>
  <c r="M6476" i="2"/>
  <c r="N6476" i="2"/>
  <c r="M6479" i="2"/>
  <c r="N6479" i="2"/>
  <c r="M6480" i="2"/>
  <c r="N6480" i="2"/>
  <c r="M6503" i="2"/>
  <c r="N6503" i="2"/>
  <c r="M6481" i="2"/>
  <c r="N6481" i="2"/>
  <c r="M6521" i="2"/>
  <c r="N6521" i="2"/>
  <c r="M6482" i="2"/>
  <c r="N6482" i="2"/>
  <c r="M6467" i="2"/>
  <c r="N6467" i="2"/>
  <c r="M6522" i="2"/>
  <c r="N6522" i="2"/>
  <c r="M6443" i="2"/>
  <c r="N6443" i="2"/>
  <c r="M6477" i="2"/>
  <c r="N6477" i="2"/>
  <c r="M6468" i="2"/>
  <c r="N6468" i="2"/>
  <c r="M6478" i="2"/>
  <c r="N6478" i="2"/>
  <c r="M6512" i="2"/>
  <c r="N6512" i="2"/>
  <c r="M6457" i="2"/>
  <c r="N6457" i="2"/>
  <c r="M6513" i="2"/>
  <c r="N6513" i="2"/>
  <c r="M6514" i="2"/>
  <c r="N6514" i="2"/>
  <c r="M6447" i="2"/>
  <c r="N6447" i="2"/>
  <c r="M6491" i="2"/>
  <c r="N6491" i="2"/>
  <c r="M6492" i="2"/>
  <c r="N6492" i="2"/>
  <c r="M6493" i="2"/>
  <c r="N6493" i="2"/>
  <c r="M6526" i="2"/>
  <c r="N6526" i="2"/>
  <c r="M6504" i="2"/>
  <c r="N6504" i="2"/>
  <c r="M6448" i="2"/>
  <c r="N6448" i="2"/>
  <c r="M6452" i="2"/>
  <c r="N6452" i="2"/>
  <c r="M6540" i="2"/>
  <c r="N6540" i="2"/>
  <c r="M6531" i="2"/>
  <c r="N6531" i="2"/>
  <c r="M6541" i="2"/>
  <c r="N6541" i="2"/>
  <c r="M6610" i="2"/>
  <c r="N6610" i="2"/>
  <c r="M6542" i="2"/>
  <c r="N6542" i="2"/>
  <c r="M6606" i="2"/>
  <c r="N6606" i="2"/>
  <c r="M6576" i="2"/>
  <c r="N6576" i="2"/>
  <c r="M6586" i="2"/>
  <c r="N6586" i="2"/>
  <c r="M6581" i="2"/>
  <c r="N6581" i="2"/>
  <c r="M6597" i="2"/>
  <c r="N6597" i="2"/>
  <c r="M6538" i="2"/>
  <c r="N6538" i="2"/>
  <c r="M6537" i="2"/>
  <c r="N6537" i="2"/>
  <c r="M6573" i="2"/>
  <c r="N6573" i="2"/>
  <c r="M6611" i="2"/>
  <c r="N6611" i="2"/>
  <c r="M6587" i="2"/>
  <c r="N6587" i="2"/>
  <c r="M6612" i="2"/>
  <c r="N6612" i="2"/>
  <c r="M6532" i="2"/>
  <c r="N6532" i="2"/>
  <c r="M6582" i="2"/>
  <c r="N6582" i="2"/>
  <c r="M6583" i="2"/>
  <c r="N6583" i="2"/>
  <c r="M6527" i="2"/>
  <c r="N6527" i="2"/>
  <c r="M6528" i="2"/>
  <c r="N6528" i="2"/>
  <c r="M6533" i="2"/>
  <c r="N6533" i="2"/>
  <c r="M6602" i="2"/>
  <c r="N6602" i="2"/>
  <c r="M6588" i="2"/>
  <c r="N6588" i="2"/>
  <c r="M6536" i="2"/>
  <c r="N6536" i="2"/>
  <c r="M6592" i="2"/>
  <c r="N6592" i="2"/>
  <c r="M6593" i="2"/>
  <c r="N6593" i="2"/>
  <c r="M6594" i="2"/>
  <c r="N6594" i="2"/>
  <c r="M6595" i="2"/>
  <c r="N6595" i="2"/>
  <c r="M6596" i="2"/>
  <c r="N6596" i="2"/>
  <c r="M6603" i="2"/>
  <c r="N6603" i="2"/>
  <c r="M6604" i="2"/>
  <c r="N6604" i="2"/>
  <c r="M6570" i="2"/>
  <c r="N6570" i="2"/>
  <c r="M6605" i="2"/>
  <c r="N6605" i="2"/>
  <c r="M6543" i="2"/>
  <c r="N6543" i="2"/>
  <c r="M6584" i="2"/>
  <c r="N6584" i="2"/>
  <c r="M6598" i="2"/>
  <c r="N6598" i="2"/>
  <c r="M6607" i="2"/>
  <c r="N6607" i="2"/>
  <c r="M6585" i="2"/>
  <c r="N6585" i="2"/>
  <c r="M6552" i="2"/>
  <c r="N6552" i="2"/>
  <c r="M6589" i="2"/>
  <c r="N6589" i="2"/>
  <c r="M6571" i="2"/>
  <c r="N6571" i="2"/>
  <c r="M6574" i="2"/>
  <c r="N6574" i="2"/>
  <c r="M6553" i="2"/>
  <c r="N6553" i="2"/>
  <c r="M6561" i="2"/>
  <c r="N6561" i="2"/>
  <c r="M6556" i="2"/>
  <c r="N6556" i="2"/>
  <c r="M6557" i="2"/>
  <c r="N6557" i="2"/>
  <c r="M6558" i="2"/>
  <c r="N6558" i="2"/>
  <c r="M6559" i="2"/>
  <c r="N6559" i="2"/>
  <c r="M6560" i="2"/>
  <c r="N6560" i="2"/>
  <c r="M6529" i="2"/>
  <c r="N6529" i="2"/>
  <c r="M6545" i="2"/>
  <c r="N6545" i="2"/>
  <c r="M6549" i="2"/>
  <c r="N6549" i="2"/>
  <c r="M6550" i="2"/>
  <c r="N6550" i="2"/>
  <c r="M6546" i="2"/>
  <c r="N6546" i="2"/>
  <c r="M6547" i="2"/>
  <c r="N6547" i="2"/>
  <c r="M6548" i="2"/>
  <c r="N6548" i="2"/>
  <c r="M6551" i="2"/>
  <c r="N6551" i="2"/>
  <c r="M6562" i="2"/>
  <c r="N6562" i="2"/>
  <c r="M6572" i="2"/>
  <c r="N6572" i="2"/>
  <c r="M6577" i="2"/>
  <c r="N6577" i="2"/>
  <c r="M6575" i="2"/>
  <c r="N6575" i="2"/>
  <c r="M6563" i="2"/>
  <c r="N6563" i="2"/>
  <c r="M6566" i="2"/>
  <c r="N6566" i="2"/>
  <c r="M6567" i="2"/>
  <c r="N6567" i="2"/>
  <c r="M6590" i="2"/>
  <c r="N6590" i="2"/>
  <c r="M6568" i="2"/>
  <c r="N6568" i="2"/>
  <c r="M6608" i="2"/>
  <c r="N6608" i="2"/>
  <c r="M6569" i="2"/>
  <c r="N6569" i="2"/>
  <c r="M6554" i="2"/>
  <c r="N6554" i="2"/>
  <c r="M6609" i="2"/>
  <c r="N6609" i="2"/>
  <c r="M6530" i="2"/>
  <c r="N6530" i="2"/>
  <c r="M6564" i="2"/>
  <c r="N6564" i="2"/>
  <c r="M6555" i="2"/>
  <c r="N6555" i="2"/>
  <c r="M6565" i="2"/>
  <c r="N6565" i="2"/>
  <c r="M6599" i="2"/>
  <c r="N6599" i="2"/>
  <c r="M6544" i="2"/>
  <c r="N6544" i="2"/>
  <c r="M6600" i="2"/>
  <c r="N6600" i="2"/>
  <c r="M6601" i="2"/>
  <c r="N6601" i="2"/>
  <c r="M6534" i="2"/>
  <c r="N6534" i="2"/>
  <c r="M6578" i="2"/>
  <c r="N6578" i="2"/>
  <c r="M6579" i="2"/>
  <c r="N6579" i="2"/>
  <c r="M6580" i="2"/>
  <c r="N6580" i="2"/>
  <c r="M6613" i="2"/>
  <c r="N6613" i="2"/>
  <c r="M6591" i="2"/>
  <c r="N6591" i="2"/>
  <c r="M6535" i="2"/>
  <c r="N6535" i="2"/>
  <c r="M6539" i="2"/>
  <c r="N6539" i="2"/>
  <c r="M6627" i="2"/>
  <c r="N6627" i="2"/>
  <c r="M6618" i="2"/>
  <c r="N6618" i="2"/>
  <c r="M6628" i="2"/>
  <c r="N6628" i="2"/>
  <c r="M6697" i="2"/>
  <c r="N6697" i="2"/>
  <c r="M6629" i="2"/>
  <c r="N6629" i="2"/>
  <c r="M6693" i="2"/>
  <c r="N6693" i="2"/>
  <c r="M6663" i="2"/>
  <c r="N6663" i="2"/>
  <c r="M6673" i="2"/>
  <c r="N6673" i="2"/>
  <c r="M6668" i="2"/>
  <c r="N6668" i="2"/>
  <c r="M6684" i="2"/>
  <c r="N6684" i="2"/>
  <c r="M6625" i="2"/>
  <c r="N6625" i="2"/>
  <c r="M6624" i="2"/>
  <c r="N6624" i="2"/>
  <c r="M6660" i="2"/>
  <c r="N6660" i="2"/>
  <c r="M6698" i="2"/>
  <c r="N6698" i="2"/>
  <c r="M6674" i="2"/>
  <c r="N6674" i="2"/>
  <c r="M6699" i="2"/>
  <c r="N6699" i="2"/>
  <c r="M6619" i="2"/>
  <c r="N6619" i="2"/>
  <c r="M6669" i="2"/>
  <c r="N6669" i="2"/>
  <c r="M6670" i="2"/>
  <c r="N6670" i="2"/>
  <c r="M6614" i="2"/>
  <c r="N6614" i="2"/>
  <c r="M6615" i="2"/>
  <c r="N6615" i="2"/>
  <c r="M6620" i="2"/>
  <c r="N6620" i="2"/>
  <c r="M6689" i="2"/>
  <c r="N6689" i="2"/>
  <c r="M6675" i="2"/>
  <c r="N6675" i="2"/>
  <c r="M6623" i="2"/>
  <c r="N6623" i="2"/>
  <c r="M6679" i="2"/>
  <c r="N6679" i="2"/>
  <c r="M6680" i="2"/>
  <c r="N6680" i="2"/>
  <c r="M6681" i="2"/>
  <c r="N6681" i="2"/>
  <c r="M6682" i="2"/>
  <c r="N6682" i="2"/>
  <c r="M6683" i="2"/>
  <c r="N6683" i="2"/>
  <c r="M6690" i="2"/>
  <c r="N6690" i="2"/>
  <c r="M6691" i="2"/>
  <c r="N6691" i="2"/>
  <c r="M6657" i="2"/>
  <c r="N6657" i="2"/>
  <c r="M6692" i="2"/>
  <c r="N6692" i="2"/>
  <c r="M6630" i="2"/>
  <c r="N6630" i="2"/>
  <c r="M6671" i="2"/>
  <c r="N6671" i="2"/>
  <c r="M6685" i="2"/>
  <c r="N6685" i="2"/>
  <c r="M6694" i="2"/>
  <c r="N6694" i="2"/>
  <c r="M6672" i="2"/>
  <c r="N6672" i="2"/>
  <c r="M6639" i="2"/>
  <c r="N6639" i="2"/>
  <c r="M6676" i="2"/>
  <c r="N6676" i="2"/>
  <c r="M6658" i="2"/>
  <c r="N6658" i="2"/>
  <c r="M6661" i="2"/>
  <c r="N6661" i="2"/>
  <c r="M6640" i="2"/>
  <c r="N6640" i="2"/>
  <c r="M6648" i="2"/>
  <c r="N6648" i="2"/>
  <c r="M6643" i="2"/>
  <c r="N6643" i="2"/>
  <c r="M6644" i="2"/>
  <c r="N6644" i="2"/>
  <c r="M6645" i="2"/>
  <c r="N6645" i="2"/>
  <c r="M6646" i="2"/>
  <c r="N6646" i="2"/>
  <c r="M6647" i="2"/>
  <c r="N6647" i="2"/>
  <c r="M6616" i="2"/>
  <c r="N6616" i="2"/>
  <c r="M6632" i="2"/>
  <c r="N6632" i="2"/>
  <c r="M6636" i="2"/>
  <c r="N6636" i="2"/>
  <c r="M6637" i="2"/>
  <c r="N6637" i="2"/>
  <c r="M6633" i="2"/>
  <c r="N6633" i="2"/>
  <c r="M6634" i="2"/>
  <c r="N6634" i="2"/>
  <c r="M6635" i="2"/>
  <c r="N6635" i="2"/>
  <c r="M6638" i="2"/>
  <c r="N6638" i="2"/>
  <c r="M6649" i="2"/>
  <c r="N6649" i="2"/>
  <c r="M6659" i="2"/>
  <c r="N6659" i="2"/>
  <c r="M6664" i="2"/>
  <c r="N6664" i="2"/>
  <c r="M6662" i="2"/>
  <c r="N6662" i="2"/>
  <c r="M6650" i="2"/>
  <c r="N6650" i="2"/>
  <c r="M6653" i="2"/>
  <c r="N6653" i="2"/>
  <c r="M6654" i="2"/>
  <c r="N6654" i="2"/>
  <c r="M6677" i="2"/>
  <c r="N6677" i="2"/>
  <c r="M6655" i="2"/>
  <c r="N6655" i="2"/>
  <c r="M6695" i="2"/>
  <c r="N6695" i="2"/>
  <c r="M6656" i="2"/>
  <c r="N6656" i="2"/>
  <c r="M6641" i="2"/>
  <c r="N6641" i="2"/>
  <c r="M6696" i="2"/>
  <c r="N6696" i="2"/>
  <c r="M6617" i="2"/>
  <c r="N6617" i="2"/>
  <c r="M6651" i="2"/>
  <c r="N6651" i="2"/>
  <c r="M6642" i="2"/>
  <c r="N6642" i="2"/>
  <c r="M6652" i="2"/>
  <c r="N6652" i="2"/>
  <c r="M6686" i="2"/>
  <c r="N6686" i="2"/>
  <c r="M6631" i="2"/>
  <c r="N6631" i="2"/>
  <c r="M6687" i="2"/>
  <c r="N6687" i="2"/>
  <c r="M6688" i="2"/>
  <c r="N6688" i="2"/>
  <c r="M6621" i="2"/>
  <c r="N6621" i="2"/>
  <c r="M6665" i="2"/>
  <c r="N6665" i="2"/>
  <c r="M6666" i="2"/>
  <c r="N6666" i="2"/>
  <c r="M6667" i="2"/>
  <c r="N6667" i="2"/>
  <c r="M6700" i="2"/>
  <c r="N6700" i="2"/>
  <c r="M6678" i="2"/>
  <c r="N6678" i="2"/>
  <c r="M6622" i="2"/>
  <c r="N6622" i="2"/>
  <c r="M6626" i="2"/>
  <c r="N6626" i="2"/>
  <c r="M6714" i="2"/>
  <c r="N6714" i="2"/>
  <c r="M6705" i="2"/>
  <c r="N6705" i="2"/>
  <c r="M6715" i="2"/>
  <c r="N6715" i="2"/>
  <c r="M6784" i="2"/>
  <c r="N6784" i="2"/>
  <c r="M6716" i="2"/>
  <c r="N6716" i="2"/>
  <c r="M6780" i="2"/>
  <c r="N6780" i="2"/>
  <c r="M6750" i="2"/>
  <c r="N6750" i="2"/>
  <c r="M6760" i="2"/>
  <c r="N6760" i="2"/>
  <c r="M6755" i="2"/>
  <c r="N6755" i="2"/>
  <c r="M6771" i="2"/>
  <c r="N6771" i="2"/>
  <c r="M6712" i="2"/>
  <c r="N6712" i="2"/>
  <c r="M6711" i="2"/>
  <c r="N6711" i="2"/>
  <c r="M6747" i="2"/>
  <c r="N6747" i="2"/>
  <c r="M6785" i="2"/>
  <c r="N6785" i="2"/>
  <c r="M6761" i="2"/>
  <c r="N6761" i="2"/>
  <c r="M6786" i="2"/>
  <c r="N6786" i="2"/>
  <c r="M6706" i="2"/>
  <c r="N6706" i="2"/>
  <c r="M6756" i="2"/>
  <c r="N6756" i="2"/>
  <c r="M6757" i="2"/>
  <c r="N6757" i="2"/>
  <c r="M6701" i="2"/>
  <c r="N6701" i="2"/>
  <c r="M6702" i="2"/>
  <c r="N6702" i="2"/>
  <c r="M6707" i="2"/>
  <c r="N6707" i="2"/>
  <c r="M6776" i="2"/>
  <c r="N6776" i="2"/>
  <c r="M6762" i="2"/>
  <c r="N6762" i="2"/>
  <c r="M6710" i="2"/>
  <c r="N6710" i="2"/>
  <c r="M6766" i="2"/>
  <c r="N6766" i="2"/>
  <c r="M6767" i="2"/>
  <c r="N6767" i="2"/>
  <c r="M6768" i="2"/>
  <c r="N6768" i="2"/>
  <c r="M6769" i="2"/>
  <c r="N6769" i="2"/>
  <c r="M6770" i="2"/>
  <c r="N6770" i="2"/>
  <c r="M6777" i="2"/>
  <c r="N6777" i="2"/>
  <c r="M6778" i="2"/>
  <c r="N6778" i="2"/>
  <c r="M6744" i="2"/>
  <c r="N6744" i="2"/>
  <c r="M6779" i="2"/>
  <c r="N6779" i="2"/>
  <c r="M6717" i="2"/>
  <c r="N6717" i="2"/>
  <c r="M6758" i="2"/>
  <c r="N6758" i="2"/>
  <c r="M6772" i="2"/>
  <c r="N6772" i="2"/>
  <c r="M6781" i="2"/>
  <c r="N6781" i="2"/>
  <c r="M6759" i="2"/>
  <c r="N6759" i="2"/>
  <c r="M6726" i="2"/>
  <c r="N6726" i="2"/>
  <c r="M6763" i="2"/>
  <c r="N6763" i="2"/>
  <c r="M6745" i="2"/>
  <c r="N6745" i="2"/>
  <c r="M6748" i="2"/>
  <c r="N6748" i="2"/>
  <c r="M6727" i="2"/>
  <c r="N6727" i="2"/>
  <c r="M6735" i="2"/>
  <c r="N6735" i="2"/>
  <c r="M6730" i="2"/>
  <c r="N6730" i="2"/>
  <c r="M6731" i="2"/>
  <c r="N6731" i="2"/>
  <c r="M6732" i="2"/>
  <c r="N6732" i="2"/>
  <c r="M6733" i="2"/>
  <c r="N6733" i="2"/>
  <c r="M6734" i="2"/>
  <c r="N6734" i="2"/>
  <c r="M6703" i="2"/>
  <c r="N6703" i="2"/>
  <c r="M6719" i="2"/>
  <c r="N6719" i="2"/>
  <c r="M6723" i="2"/>
  <c r="N6723" i="2"/>
  <c r="M6724" i="2"/>
  <c r="N6724" i="2"/>
  <c r="M6720" i="2"/>
  <c r="N6720" i="2"/>
  <c r="M6721" i="2"/>
  <c r="N6721" i="2"/>
  <c r="M6722" i="2"/>
  <c r="N6722" i="2"/>
  <c r="M6725" i="2"/>
  <c r="N6725" i="2"/>
  <c r="M6736" i="2"/>
  <c r="N6736" i="2"/>
  <c r="M6746" i="2"/>
  <c r="N6746" i="2"/>
  <c r="M6751" i="2"/>
  <c r="N6751" i="2"/>
  <c r="M6749" i="2"/>
  <c r="N6749" i="2"/>
  <c r="M6737" i="2"/>
  <c r="N6737" i="2"/>
  <c r="M6740" i="2"/>
  <c r="N6740" i="2"/>
  <c r="M6741" i="2"/>
  <c r="N6741" i="2"/>
  <c r="M6764" i="2"/>
  <c r="N6764" i="2"/>
  <c r="M6742" i="2"/>
  <c r="N6742" i="2"/>
  <c r="M6782" i="2"/>
  <c r="N6782" i="2"/>
  <c r="M6743" i="2"/>
  <c r="N6743" i="2"/>
  <c r="M6728" i="2"/>
  <c r="N6728" i="2"/>
  <c r="M6783" i="2"/>
  <c r="N6783" i="2"/>
  <c r="M6704" i="2"/>
  <c r="N6704" i="2"/>
  <c r="M6738" i="2"/>
  <c r="N6738" i="2"/>
  <c r="M6729" i="2"/>
  <c r="N6729" i="2"/>
  <c r="M6739" i="2"/>
  <c r="N6739" i="2"/>
  <c r="M6773" i="2"/>
  <c r="N6773" i="2"/>
  <c r="M6718" i="2"/>
  <c r="N6718" i="2"/>
  <c r="M6774" i="2"/>
  <c r="N6774" i="2"/>
  <c r="M6775" i="2"/>
  <c r="N6775" i="2"/>
  <c r="M6708" i="2"/>
  <c r="N6708" i="2"/>
  <c r="M6752" i="2"/>
  <c r="N6752" i="2"/>
  <c r="M6753" i="2"/>
  <c r="N6753" i="2"/>
  <c r="M6754" i="2"/>
  <c r="N6754" i="2"/>
  <c r="M6787" i="2"/>
  <c r="N6787" i="2"/>
  <c r="M6765" i="2"/>
  <c r="N6765" i="2"/>
  <c r="M6709" i="2"/>
  <c r="N6709" i="2"/>
  <c r="M6713" i="2"/>
  <c r="N6713" i="2"/>
  <c r="M6801" i="2"/>
  <c r="N6801" i="2"/>
  <c r="M6792" i="2"/>
  <c r="N6792" i="2"/>
  <c r="M6802" i="2"/>
  <c r="N6802" i="2"/>
  <c r="M6871" i="2"/>
  <c r="N6871" i="2"/>
  <c r="M6803" i="2"/>
  <c r="N6803" i="2"/>
  <c r="M6867" i="2"/>
  <c r="N6867" i="2"/>
  <c r="M6837" i="2"/>
  <c r="N6837" i="2"/>
  <c r="M6847" i="2"/>
  <c r="N6847" i="2"/>
  <c r="M6842" i="2"/>
  <c r="N6842" i="2"/>
  <c r="M6858" i="2"/>
  <c r="N6858" i="2"/>
  <c r="M6799" i="2"/>
  <c r="N6799" i="2"/>
  <c r="M6798" i="2"/>
  <c r="N6798" i="2"/>
  <c r="M6834" i="2"/>
  <c r="N6834" i="2"/>
  <c r="M6872" i="2"/>
  <c r="N6872" i="2"/>
  <c r="M6848" i="2"/>
  <c r="N6848" i="2"/>
  <c r="M6873" i="2"/>
  <c r="N6873" i="2"/>
  <c r="M6793" i="2"/>
  <c r="N6793" i="2"/>
  <c r="M6843" i="2"/>
  <c r="N6843" i="2"/>
  <c r="M6844" i="2"/>
  <c r="N6844" i="2"/>
  <c r="M6788" i="2"/>
  <c r="N6788" i="2"/>
  <c r="M6789" i="2"/>
  <c r="N6789" i="2"/>
  <c r="M6794" i="2"/>
  <c r="N6794" i="2"/>
  <c r="M6863" i="2"/>
  <c r="N6863" i="2"/>
  <c r="M6849" i="2"/>
  <c r="N6849" i="2"/>
  <c r="M6797" i="2"/>
  <c r="N6797" i="2"/>
  <c r="M6853" i="2"/>
  <c r="N6853" i="2"/>
  <c r="M6854" i="2"/>
  <c r="N6854" i="2"/>
  <c r="M6855" i="2"/>
  <c r="N6855" i="2"/>
  <c r="M6856" i="2"/>
  <c r="N6856" i="2"/>
  <c r="M6857" i="2"/>
  <c r="N6857" i="2"/>
  <c r="M6864" i="2"/>
  <c r="N6864" i="2"/>
  <c r="M6865" i="2"/>
  <c r="N6865" i="2"/>
  <c r="M6831" i="2"/>
  <c r="N6831" i="2"/>
  <c r="M6866" i="2"/>
  <c r="N6866" i="2"/>
  <c r="M6804" i="2"/>
  <c r="N6804" i="2"/>
  <c r="M6845" i="2"/>
  <c r="N6845" i="2"/>
  <c r="M6859" i="2"/>
  <c r="N6859" i="2"/>
  <c r="M6868" i="2"/>
  <c r="N6868" i="2"/>
  <c r="M6846" i="2"/>
  <c r="N6846" i="2"/>
  <c r="M6813" i="2"/>
  <c r="N6813" i="2"/>
  <c r="M6850" i="2"/>
  <c r="N6850" i="2"/>
  <c r="M6832" i="2"/>
  <c r="N6832" i="2"/>
  <c r="M6835" i="2"/>
  <c r="N6835" i="2"/>
  <c r="M6814" i="2"/>
  <c r="N6814" i="2"/>
  <c r="M6822" i="2"/>
  <c r="N6822" i="2"/>
  <c r="M6817" i="2"/>
  <c r="N6817" i="2"/>
  <c r="M6818" i="2"/>
  <c r="N6818" i="2"/>
  <c r="M6819" i="2"/>
  <c r="N6819" i="2"/>
  <c r="M6820" i="2"/>
  <c r="N6820" i="2"/>
  <c r="M6821" i="2"/>
  <c r="N6821" i="2"/>
  <c r="M6790" i="2"/>
  <c r="N6790" i="2"/>
  <c r="M6806" i="2"/>
  <c r="N6806" i="2"/>
  <c r="M6810" i="2"/>
  <c r="N6810" i="2"/>
  <c r="M6811" i="2"/>
  <c r="N6811" i="2"/>
  <c r="M6807" i="2"/>
  <c r="N6807" i="2"/>
  <c r="M6808" i="2"/>
  <c r="N6808" i="2"/>
  <c r="M6809" i="2"/>
  <c r="N6809" i="2"/>
  <c r="M6812" i="2"/>
  <c r="N6812" i="2"/>
  <c r="M6823" i="2"/>
  <c r="N6823" i="2"/>
  <c r="M6833" i="2"/>
  <c r="N6833" i="2"/>
  <c r="M6838" i="2"/>
  <c r="N6838" i="2"/>
  <c r="M6836" i="2"/>
  <c r="N6836" i="2"/>
  <c r="M6824" i="2"/>
  <c r="N6824" i="2"/>
  <c r="M6827" i="2"/>
  <c r="N6827" i="2"/>
  <c r="M6828" i="2"/>
  <c r="N6828" i="2"/>
  <c r="M6851" i="2"/>
  <c r="N6851" i="2"/>
  <c r="M6829" i="2"/>
  <c r="N6829" i="2"/>
  <c r="M6869" i="2"/>
  <c r="N6869" i="2"/>
  <c r="M6830" i="2"/>
  <c r="N6830" i="2"/>
  <c r="M6815" i="2"/>
  <c r="N6815" i="2"/>
  <c r="M6870" i="2"/>
  <c r="N6870" i="2"/>
  <c r="M6791" i="2"/>
  <c r="N6791" i="2"/>
  <c r="M6825" i="2"/>
  <c r="N6825" i="2"/>
  <c r="M6816" i="2"/>
  <c r="N6816" i="2"/>
  <c r="M6826" i="2"/>
  <c r="N6826" i="2"/>
  <c r="M6860" i="2"/>
  <c r="N6860" i="2"/>
  <c r="M6805" i="2"/>
  <c r="N6805" i="2"/>
  <c r="M6861" i="2"/>
  <c r="N6861" i="2"/>
  <c r="M6862" i="2"/>
  <c r="N6862" i="2"/>
  <c r="M6795" i="2"/>
  <c r="N6795" i="2"/>
  <c r="M6839" i="2"/>
  <c r="N6839" i="2"/>
  <c r="M6840" i="2"/>
  <c r="N6840" i="2"/>
  <c r="M6841" i="2"/>
  <c r="N6841" i="2"/>
  <c r="M6874" i="2"/>
  <c r="N6874" i="2"/>
  <c r="M6852" i="2"/>
  <c r="N6852" i="2"/>
  <c r="M6796" i="2"/>
  <c r="N6796" i="2"/>
  <c r="M6800" i="2"/>
  <c r="N6800" i="2"/>
  <c r="M6888" i="2"/>
  <c r="N6888" i="2"/>
  <c r="M6879" i="2"/>
  <c r="N6879" i="2"/>
  <c r="M6889" i="2"/>
  <c r="N6889" i="2"/>
  <c r="M6958" i="2"/>
  <c r="N6958" i="2"/>
  <c r="M6890" i="2"/>
  <c r="N6890" i="2"/>
  <c r="M6954" i="2"/>
  <c r="N6954" i="2"/>
  <c r="M6924" i="2"/>
  <c r="N6924" i="2"/>
  <c r="M6934" i="2"/>
  <c r="N6934" i="2"/>
  <c r="M6929" i="2"/>
  <c r="N6929" i="2"/>
  <c r="M6945" i="2"/>
  <c r="N6945" i="2"/>
  <c r="M6886" i="2"/>
  <c r="N6886" i="2"/>
  <c r="M6885" i="2"/>
  <c r="N6885" i="2"/>
  <c r="M6921" i="2"/>
  <c r="N6921" i="2"/>
  <c r="M6959" i="2"/>
  <c r="N6959" i="2"/>
  <c r="M6935" i="2"/>
  <c r="N6935" i="2"/>
  <c r="M6960" i="2"/>
  <c r="N6960" i="2"/>
  <c r="M6880" i="2"/>
  <c r="N6880" i="2"/>
  <c r="M6930" i="2"/>
  <c r="N6930" i="2"/>
  <c r="M6931" i="2"/>
  <c r="N6931" i="2"/>
  <c r="M6875" i="2"/>
  <c r="N6875" i="2"/>
  <c r="M6876" i="2"/>
  <c r="N6876" i="2"/>
  <c r="M6881" i="2"/>
  <c r="N6881" i="2"/>
  <c r="M6950" i="2"/>
  <c r="N6950" i="2"/>
  <c r="M6936" i="2"/>
  <c r="N6936" i="2"/>
  <c r="M6884" i="2"/>
  <c r="N6884" i="2"/>
  <c r="M6940" i="2"/>
  <c r="N6940" i="2"/>
  <c r="M6941" i="2"/>
  <c r="N6941" i="2"/>
  <c r="M6942" i="2"/>
  <c r="N6942" i="2"/>
  <c r="M6943" i="2"/>
  <c r="N6943" i="2"/>
  <c r="M6944" i="2"/>
  <c r="N6944" i="2"/>
  <c r="M6951" i="2"/>
  <c r="N6951" i="2"/>
  <c r="M6952" i="2"/>
  <c r="N6952" i="2"/>
  <c r="M6918" i="2"/>
  <c r="N6918" i="2"/>
  <c r="M6953" i="2"/>
  <c r="N6953" i="2"/>
  <c r="M6891" i="2"/>
  <c r="N6891" i="2"/>
  <c r="M6932" i="2"/>
  <c r="N6932" i="2"/>
  <c r="M6946" i="2"/>
  <c r="N6946" i="2"/>
  <c r="M6955" i="2"/>
  <c r="N6955" i="2"/>
  <c r="M6933" i="2"/>
  <c r="N6933" i="2"/>
  <c r="M6900" i="2"/>
  <c r="N6900" i="2"/>
  <c r="M6937" i="2"/>
  <c r="N6937" i="2"/>
  <c r="M6919" i="2"/>
  <c r="N6919" i="2"/>
  <c r="M6922" i="2"/>
  <c r="N6922" i="2"/>
  <c r="M6901" i="2"/>
  <c r="N6901" i="2"/>
  <c r="M6909" i="2"/>
  <c r="N6909" i="2"/>
  <c r="M6904" i="2"/>
  <c r="N6904" i="2"/>
  <c r="M6905" i="2"/>
  <c r="N6905" i="2"/>
  <c r="M6906" i="2"/>
  <c r="N6906" i="2"/>
  <c r="M6907" i="2"/>
  <c r="N6907" i="2"/>
  <c r="M6908" i="2"/>
  <c r="N6908" i="2"/>
  <c r="M6877" i="2"/>
  <c r="N6877" i="2"/>
  <c r="M6893" i="2"/>
  <c r="N6893" i="2"/>
  <c r="M6897" i="2"/>
  <c r="N6897" i="2"/>
  <c r="M6898" i="2"/>
  <c r="N6898" i="2"/>
  <c r="M6894" i="2"/>
  <c r="N6894" i="2"/>
  <c r="M6895" i="2"/>
  <c r="N6895" i="2"/>
  <c r="M6896" i="2"/>
  <c r="N6896" i="2"/>
  <c r="M6899" i="2"/>
  <c r="N6899" i="2"/>
  <c r="M6910" i="2"/>
  <c r="N6910" i="2"/>
  <c r="M6920" i="2"/>
  <c r="N6920" i="2"/>
  <c r="M6925" i="2"/>
  <c r="N6925" i="2"/>
  <c r="M6923" i="2"/>
  <c r="N6923" i="2"/>
  <c r="M6911" i="2"/>
  <c r="N6911" i="2"/>
  <c r="M6914" i="2"/>
  <c r="N6914" i="2"/>
  <c r="M6915" i="2"/>
  <c r="N6915" i="2"/>
  <c r="M6938" i="2"/>
  <c r="N6938" i="2"/>
  <c r="M6916" i="2"/>
  <c r="N6916" i="2"/>
  <c r="M6956" i="2"/>
  <c r="N6956" i="2"/>
  <c r="M6917" i="2"/>
  <c r="N6917" i="2"/>
  <c r="M6902" i="2"/>
  <c r="N6902" i="2"/>
  <c r="M6957" i="2"/>
  <c r="N6957" i="2"/>
  <c r="M6878" i="2"/>
  <c r="N6878" i="2"/>
  <c r="M6912" i="2"/>
  <c r="N6912" i="2"/>
  <c r="M6903" i="2"/>
  <c r="N6903" i="2"/>
  <c r="M6913" i="2"/>
  <c r="N6913" i="2"/>
  <c r="M6947" i="2"/>
  <c r="N6947" i="2"/>
  <c r="M6892" i="2"/>
  <c r="N6892" i="2"/>
  <c r="M6948" i="2"/>
  <c r="N6948" i="2"/>
  <c r="M6949" i="2"/>
  <c r="N6949" i="2"/>
  <c r="M6882" i="2"/>
  <c r="N6882" i="2"/>
  <c r="M6926" i="2"/>
  <c r="N6926" i="2"/>
  <c r="M6927" i="2"/>
  <c r="N6927" i="2"/>
  <c r="M6928" i="2"/>
  <c r="N6928" i="2"/>
  <c r="M6961" i="2"/>
  <c r="N6961" i="2"/>
  <c r="M6939" i="2"/>
  <c r="N6939" i="2"/>
  <c r="M6883" i="2"/>
  <c r="N6883" i="2"/>
  <c r="M6887" i="2"/>
  <c r="N6887" i="2"/>
  <c r="M6975" i="2"/>
  <c r="N6975" i="2"/>
  <c r="M6966" i="2"/>
  <c r="N6966" i="2"/>
  <c r="M6976" i="2"/>
  <c r="N6976" i="2"/>
  <c r="M7045" i="2"/>
  <c r="N7045" i="2"/>
  <c r="M6977" i="2"/>
  <c r="N6977" i="2"/>
  <c r="M7041" i="2"/>
  <c r="N7041" i="2"/>
  <c r="M7011" i="2"/>
  <c r="N7011" i="2"/>
  <c r="M7021" i="2"/>
  <c r="N7021" i="2"/>
  <c r="M7016" i="2"/>
  <c r="N7016" i="2"/>
  <c r="M7032" i="2"/>
  <c r="N7032" i="2"/>
  <c r="M6973" i="2"/>
  <c r="N6973" i="2"/>
  <c r="M6972" i="2"/>
  <c r="N6972" i="2"/>
  <c r="M7008" i="2"/>
  <c r="N7008" i="2"/>
  <c r="M7046" i="2"/>
  <c r="N7046" i="2"/>
  <c r="M7022" i="2"/>
  <c r="N7022" i="2"/>
  <c r="M7047" i="2"/>
  <c r="N7047" i="2"/>
  <c r="M6967" i="2"/>
  <c r="N6967" i="2"/>
  <c r="M7017" i="2"/>
  <c r="N7017" i="2"/>
  <c r="M7018" i="2"/>
  <c r="N7018" i="2"/>
  <c r="M6962" i="2"/>
  <c r="N6962" i="2"/>
  <c r="M6963" i="2"/>
  <c r="N6963" i="2"/>
  <c r="M6968" i="2"/>
  <c r="N6968" i="2"/>
  <c r="M7037" i="2"/>
  <c r="N7037" i="2"/>
  <c r="M7023" i="2"/>
  <c r="N7023" i="2"/>
  <c r="M6971" i="2"/>
  <c r="N6971" i="2"/>
  <c r="M7027" i="2"/>
  <c r="N7027" i="2"/>
  <c r="M7028" i="2"/>
  <c r="N7028" i="2"/>
  <c r="M7029" i="2"/>
  <c r="N7029" i="2"/>
  <c r="M7030" i="2"/>
  <c r="N7030" i="2"/>
  <c r="M7031" i="2"/>
  <c r="N7031" i="2"/>
  <c r="M7038" i="2"/>
  <c r="N7038" i="2"/>
  <c r="M7039" i="2"/>
  <c r="N7039" i="2"/>
  <c r="M7005" i="2"/>
  <c r="N7005" i="2"/>
  <c r="M7040" i="2"/>
  <c r="N7040" i="2"/>
  <c r="M6978" i="2"/>
  <c r="N6978" i="2"/>
  <c r="M7019" i="2"/>
  <c r="N7019" i="2"/>
  <c r="M7033" i="2"/>
  <c r="N7033" i="2"/>
  <c r="M7042" i="2"/>
  <c r="N7042" i="2"/>
  <c r="M7020" i="2"/>
  <c r="N7020" i="2"/>
  <c r="M6987" i="2"/>
  <c r="N6987" i="2"/>
  <c r="M7024" i="2"/>
  <c r="N7024" i="2"/>
  <c r="M7006" i="2"/>
  <c r="N7006" i="2"/>
  <c r="M7009" i="2"/>
  <c r="N7009" i="2"/>
  <c r="M6988" i="2"/>
  <c r="N6988" i="2"/>
  <c r="M6996" i="2"/>
  <c r="N6996" i="2"/>
  <c r="M6991" i="2"/>
  <c r="N6991" i="2"/>
  <c r="M6992" i="2"/>
  <c r="N6992" i="2"/>
  <c r="M6993" i="2"/>
  <c r="N6993" i="2"/>
  <c r="M6994" i="2"/>
  <c r="N6994" i="2"/>
  <c r="M6995" i="2"/>
  <c r="N6995" i="2"/>
  <c r="M6964" i="2"/>
  <c r="N6964" i="2"/>
  <c r="M6980" i="2"/>
  <c r="N6980" i="2"/>
  <c r="M6984" i="2"/>
  <c r="N6984" i="2"/>
  <c r="M6985" i="2"/>
  <c r="N6985" i="2"/>
  <c r="M6981" i="2"/>
  <c r="N6981" i="2"/>
  <c r="M6982" i="2"/>
  <c r="N6982" i="2"/>
  <c r="M6983" i="2"/>
  <c r="N6983" i="2"/>
  <c r="M6986" i="2"/>
  <c r="N6986" i="2"/>
  <c r="M6997" i="2"/>
  <c r="N6997" i="2"/>
  <c r="M7007" i="2"/>
  <c r="N7007" i="2"/>
  <c r="M7012" i="2"/>
  <c r="N7012" i="2"/>
  <c r="M7010" i="2"/>
  <c r="N7010" i="2"/>
  <c r="M6998" i="2"/>
  <c r="N6998" i="2"/>
  <c r="M7001" i="2"/>
  <c r="N7001" i="2"/>
  <c r="M7002" i="2"/>
  <c r="N7002" i="2"/>
  <c r="M7025" i="2"/>
  <c r="N7025" i="2"/>
  <c r="M7003" i="2"/>
  <c r="N7003" i="2"/>
  <c r="M7043" i="2"/>
  <c r="N7043" i="2"/>
  <c r="M7004" i="2"/>
  <c r="N7004" i="2"/>
  <c r="M6989" i="2"/>
  <c r="N6989" i="2"/>
  <c r="M7044" i="2"/>
  <c r="N7044" i="2"/>
  <c r="M6965" i="2"/>
  <c r="N6965" i="2"/>
  <c r="M6999" i="2"/>
  <c r="N6999" i="2"/>
  <c r="M6990" i="2"/>
  <c r="N6990" i="2"/>
  <c r="M7000" i="2"/>
  <c r="N7000" i="2"/>
  <c r="M7034" i="2"/>
  <c r="N7034" i="2"/>
  <c r="M6979" i="2"/>
  <c r="N6979" i="2"/>
  <c r="M7035" i="2"/>
  <c r="N7035" i="2"/>
  <c r="M7036" i="2"/>
  <c r="N7036" i="2"/>
  <c r="M6969" i="2"/>
  <c r="N6969" i="2"/>
  <c r="M7013" i="2"/>
  <c r="N7013" i="2"/>
  <c r="M7014" i="2"/>
  <c r="N7014" i="2"/>
  <c r="M7015" i="2"/>
  <c r="N7015" i="2"/>
  <c r="M7048" i="2"/>
  <c r="N7048" i="2"/>
  <c r="M7026" i="2"/>
  <c r="N7026" i="2"/>
  <c r="M6970" i="2"/>
  <c r="N6970" i="2"/>
  <c r="M6974" i="2"/>
  <c r="N6974" i="2"/>
  <c r="M7062" i="2"/>
  <c r="N7062" i="2"/>
  <c r="M7053" i="2"/>
  <c r="N7053" i="2"/>
  <c r="M7063" i="2"/>
  <c r="N7063" i="2"/>
  <c r="M7132" i="2"/>
  <c r="N7132" i="2"/>
  <c r="M7064" i="2"/>
  <c r="N7064" i="2"/>
  <c r="M7128" i="2"/>
  <c r="N7128" i="2"/>
  <c r="M7098" i="2"/>
  <c r="N7098" i="2"/>
  <c r="M7108" i="2"/>
  <c r="N7108" i="2"/>
  <c r="M7103" i="2"/>
  <c r="N7103" i="2"/>
  <c r="M7119" i="2"/>
  <c r="N7119" i="2"/>
  <c r="M7060" i="2"/>
  <c r="N7060" i="2"/>
  <c r="M7059" i="2"/>
  <c r="N7059" i="2"/>
  <c r="M7095" i="2"/>
  <c r="N7095" i="2"/>
  <c r="M7133" i="2"/>
  <c r="N7133" i="2"/>
  <c r="M7109" i="2"/>
  <c r="N7109" i="2"/>
  <c r="M7134" i="2"/>
  <c r="N7134" i="2"/>
  <c r="M7054" i="2"/>
  <c r="N7054" i="2"/>
  <c r="M7104" i="2"/>
  <c r="N7104" i="2"/>
  <c r="M7105" i="2"/>
  <c r="N7105" i="2"/>
  <c r="M7049" i="2"/>
  <c r="N7049" i="2"/>
  <c r="M7050" i="2"/>
  <c r="N7050" i="2"/>
  <c r="M7055" i="2"/>
  <c r="N7055" i="2"/>
  <c r="M7124" i="2"/>
  <c r="N7124" i="2"/>
  <c r="M7110" i="2"/>
  <c r="N7110" i="2"/>
  <c r="M7058" i="2"/>
  <c r="N7058" i="2"/>
  <c r="M7114" i="2"/>
  <c r="N7114" i="2"/>
  <c r="M7115" i="2"/>
  <c r="N7115" i="2"/>
  <c r="M7116" i="2"/>
  <c r="N7116" i="2"/>
  <c r="M7117" i="2"/>
  <c r="N7117" i="2"/>
  <c r="M7118" i="2"/>
  <c r="N7118" i="2"/>
  <c r="M7125" i="2"/>
  <c r="N7125" i="2"/>
  <c r="M7126" i="2"/>
  <c r="N7126" i="2"/>
  <c r="M7092" i="2"/>
  <c r="N7092" i="2"/>
  <c r="M7127" i="2"/>
  <c r="N7127" i="2"/>
  <c r="M7065" i="2"/>
  <c r="N7065" i="2"/>
  <c r="M7106" i="2"/>
  <c r="N7106" i="2"/>
  <c r="M7120" i="2"/>
  <c r="N7120" i="2"/>
  <c r="M7129" i="2"/>
  <c r="N7129" i="2"/>
  <c r="M7107" i="2"/>
  <c r="N7107" i="2"/>
  <c r="M7074" i="2"/>
  <c r="N7074" i="2"/>
  <c r="M7111" i="2"/>
  <c r="N7111" i="2"/>
  <c r="M7093" i="2"/>
  <c r="N7093" i="2"/>
  <c r="M7096" i="2"/>
  <c r="N7096" i="2"/>
  <c r="M7075" i="2"/>
  <c r="N7075" i="2"/>
  <c r="M7083" i="2"/>
  <c r="N7083" i="2"/>
  <c r="M7078" i="2"/>
  <c r="N7078" i="2"/>
  <c r="M7079" i="2"/>
  <c r="N7079" i="2"/>
  <c r="M7080" i="2"/>
  <c r="N7080" i="2"/>
  <c r="M7081" i="2"/>
  <c r="N7081" i="2"/>
  <c r="M7082" i="2"/>
  <c r="N7082" i="2"/>
  <c r="M7051" i="2"/>
  <c r="N7051" i="2"/>
  <c r="M7067" i="2"/>
  <c r="N7067" i="2"/>
  <c r="M7071" i="2"/>
  <c r="N7071" i="2"/>
  <c r="M7072" i="2"/>
  <c r="N7072" i="2"/>
  <c r="M7068" i="2"/>
  <c r="N7068" i="2"/>
  <c r="M7069" i="2"/>
  <c r="N7069" i="2"/>
  <c r="M7070" i="2"/>
  <c r="N7070" i="2"/>
  <c r="M7073" i="2"/>
  <c r="N7073" i="2"/>
  <c r="M7084" i="2"/>
  <c r="N7084" i="2"/>
  <c r="M7094" i="2"/>
  <c r="N7094" i="2"/>
  <c r="M7099" i="2"/>
  <c r="N7099" i="2"/>
  <c r="M7097" i="2"/>
  <c r="N7097" i="2"/>
  <c r="M7085" i="2"/>
  <c r="N7085" i="2"/>
  <c r="M7088" i="2"/>
  <c r="N7088" i="2"/>
  <c r="M7089" i="2"/>
  <c r="N7089" i="2"/>
  <c r="M7112" i="2"/>
  <c r="N7112" i="2"/>
  <c r="M7090" i="2"/>
  <c r="N7090" i="2"/>
  <c r="M7130" i="2"/>
  <c r="N7130" i="2"/>
  <c r="M7091" i="2"/>
  <c r="N7091" i="2"/>
  <c r="M7076" i="2"/>
  <c r="N7076" i="2"/>
  <c r="M7131" i="2"/>
  <c r="N7131" i="2"/>
  <c r="M7052" i="2"/>
  <c r="N7052" i="2"/>
  <c r="M7086" i="2"/>
  <c r="N7086" i="2"/>
  <c r="M7077" i="2"/>
  <c r="N7077" i="2"/>
  <c r="M7087" i="2"/>
  <c r="N7087" i="2"/>
  <c r="M7121" i="2"/>
  <c r="N7121" i="2"/>
  <c r="M7066" i="2"/>
  <c r="N7066" i="2"/>
  <c r="M7122" i="2"/>
  <c r="N7122" i="2"/>
  <c r="M7123" i="2"/>
  <c r="N7123" i="2"/>
  <c r="M7056" i="2"/>
  <c r="N7056" i="2"/>
  <c r="M7100" i="2"/>
  <c r="N7100" i="2"/>
  <c r="M7101" i="2"/>
  <c r="N7101" i="2"/>
  <c r="M7102" i="2"/>
  <c r="N7102" i="2"/>
  <c r="M7135" i="2"/>
  <c r="N7135" i="2"/>
  <c r="M7113" i="2"/>
  <c r="N7113" i="2"/>
  <c r="M7057" i="2"/>
  <c r="N7057" i="2"/>
  <c r="M7061" i="2"/>
  <c r="N7061" i="2"/>
  <c r="M7149" i="2"/>
  <c r="N7149" i="2"/>
  <c r="M7140" i="2"/>
  <c r="N7140" i="2"/>
  <c r="M7150" i="2"/>
  <c r="N7150" i="2"/>
  <c r="M7219" i="2"/>
  <c r="N7219" i="2"/>
  <c r="M7151" i="2"/>
  <c r="N7151" i="2"/>
  <c r="M7215" i="2"/>
  <c r="N7215" i="2"/>
  <c r="M7185" i="2"/>
  <c r="N7185" i="2"/>
  <c r="M7195" i="2"/>
  <c r="N7195" i="2"/>
  <c r="M7190" i="2"/>
  <c r="N7190" i="2"/>
  <c r="M7206" i="2"/>
  <c r="N7206" i="2"/>
  <c r="M7147" i="2"/>
  <c r="N7147" i="2"/>
  <c r="M7146" i="2"/>
  <c r="N7146" i="2"/>
  <c r="M7182" i="2"/>
  <c r="N7182" i="2"/>
  <c r="M7220" i="2"/>
  <c r="N7220" i="2"/>
  <c r="M7196" i="2"/>
  <c r="N7196" i="2"/>
  <c r="M7221" i="2"/>
  <c r="N7221" i="2"/>
  <c r="M7141" i="2"/>
  <c r="N7141" i="2"/>
  <c r="M7191" i="2"/>
  <c r="N7191" i="2"/>
  <c r="M7192" i="2"/>
  <c r="N7192" i="2"/>
  <c r="M7136" i="2"/>
  <c r="N7136" i="2"/>
  <c r="M7137" i="2"/>
  <c r="N7137" i="2"/>
  <c r="M7142" i="2"/>
  <c r="N7142" i="2"/>
  <c r="M7211" i="2"/>
  <c r="N7211" i="2"/>
  <c r="M7197" i="2"/>
  <c r="N7197" i="2"/>
  <c r="M7145" i="2"/>
  <c r="N7145" i="2"/>
  <c r="M7201" i="2"/>
  <c r="N7201" i="2"/>
  <c r="M7202" i="2"/>
  <c r="N7202" i="2"/>
  <c r="M7203" i="2"/>
  <c r="N7203" i="2"/>
  <c r="M7204" i="2"/>
  <c r="N7204" i="2"/>
  <c r="M7205" i="2"/>
  <c r="N7205" i="2"/>
  <c r="M7212" i="2"/>
  <c r="N7212" i="2"/>
  <c r="M7213" i="2"/>
  <c r="N7213" i="2"/>
  <c r="M7179" i="2"/>
  <c r="N7179" i="2"/>
  <c r="M7214" i="2"/>
  <c r="N7214" i="2"/>
  <c r="M7152" i="2"/>
  <c r="N7152" i="2"/>
  <c r="M7193" i="2"/>
  <c r="N7193" i="2"/>
  <c r="M7207" i="2"/>
  <c r="N7207" i="2"/>
  <c r="M7216" i="2"/>
  <c r="N7216" i="2"/>
  <c r="M7194" i="2"/>
  <c r="N7194" i="2"/>
  <c r="M7161" i="2"/>
  <c r="N7161" i="2"/>
  <c r="M7198" i="2"/>
  <c r="N7198" i="2"/>
  <c r="M7180" i="2"/>
  <c r="N7180" i="2"/>
  <c r="M7183" i="2"/>
  <c r="N7183" i="2"/>
  <c r="M7162" i="2"/>
  <c r="N7162" i="2"/>
  <c r="M7170" i="2"/>
  <c r="N7170" i="2"/>
  <c r="M7165" i="2"/>
  <c r="N7165" i="2"/>
  <c r="M7166" i="2"/>
  <c r="N7166" i="2"/>
  <c r="M7167" i="2"/>
  <c r="N7167" i="2"/>
  <c r="M7168" i="2"/>
  <c r="N7168" i="2"/>
  <c r="M7169" i="2"/>
  <c r="N7169" i="2"/>
  <c r="M7138" i="2"/>
  <c r="N7138" i="2"/>
  <c r="M7154" i="2"/>
  <c r="N7154" i="2"/>
  <c r="M7158" i="2"/>
  <c r="N7158" i="2"/>
  <c r="M7159" i="2"/>
  <c r="N7159" i="2"/>
  <c r="M7155" i="2"/>
  <c r="N7155" i="2"/>
  <c r="M7156" i="2"/>
  <c r="N7156" i="2"/>
  <c r="M7157" i="2"/>
  <c r="N7157" i="2"/>
  <c r="M7160" i="2"/>
  <c r="N7160" i="2"/>
  <c r="M7171" i="2"/>
  <c r="N7171" i="2"/>
  <c r="M7181" i="2"/>
  <c r="N7181" i="2"/>
  <c r="M7186" i="2"/>
  <c r="N7186" i="2"/>
  <c r="M7184" i="2"/>
  <c r="N7184" i="2"/>
  <c r="M7172" i="2"/>
  <c r="N7172" i="2"/>
  <c r="M7175" i="2"/>
  <c r="N7175" i="2"/>
  <c r="M7176" i="2"/>
  <c r="N7176" i="2"/>
  <c r="M7199" i="2"/>
  <c r="N7199" i="2"/>
  <c r="M7177" i="2"/>
  <c r="N7177" i="2"/>
  <c r="M7217" i="2"/>
  <c r="N7217" i="2"/>
  <c r="M7178" i="2"/>
  <c r="N7178" i="2"/>
  <c r="M7163" i="2"/>
  <c r="N7163" i="2"/>
  <c r="M7218" i="2"/>
  <c r="N7218" i="2"/>
  <c r="M7139" i="2"/>
  <c r="N7139" i="2"/>
  <c r="M7173" i="2"/>
  <c r="N7173" i="2"/>
  <c r="M7164" i="2"/>
  <c r="N7164" i="2"/>
  <c r="M7174" i="2"/>
  <c r="N7174" i="2"/>
  <c r="M7208" i="2"/>
  <c r="N7208" i="2"/>
  <c r="M7153" i="2"/>
  <c r="N7153" i="2"/>
  <c r="M7209" i="2"/>
  <c r="N7209" i="2"/>
  <c r="M7210" i="2"/>
  <c r="N7210" i="2"/>
  <c r="M7143" i="2"/>
  <c r="N7143" i="2"/>
  <c r="M7187" i="2"/>
  <c r="N7187" i="2"/>
  <c r="M7188" i="2"/>
  <c r="N7188" i="2"/>
  <c r="M7189" i="2"/>
  <c r="N7189" i="2"/>
  <c r="M7222" i="2"/>
  <c r="N7222" i="2"/>
  <c r="M7200" i="2"/>
  <c r="N7200" i="2"/>
  <c r="M7144" i="2"/>
  <c r="N7144" i="2"/>
  <c r="M7148" i="2"/>
  <c r="N7148" i="2"/>
  <c r="M7236" i="2"/>
  <c r="N7236" i="2"/>
  <c r="M7227" i="2"/>
  <c r="N7227" i="2"/>
  <c r="M7237" i="2"/>
  <c r="N7237" i="2"/>
  <c r="M7306" i="2"/>
  <c r="N7306" i="2"/>
  <c r="M7238" i="2"/>
  <c r="N7238" i="2"/>
  <c r="M7302" i="2"/>
  <c r="N7302" i="2"/>
  <c r="M7272" i="2"/>
  <c r="N7272" i="2"/>
  <c r="M7282" i="2"/>
  <c r="N7282" i="2"/>
  <c r="M7277" i="2"/>
  <c r="N7277" i="2"/>
  <c r="M7293" i="2"/>
  <c r="N7293" i="2"/>
  <c r="M7234" i="2"/>
  <c r="N7234" i="2"/>
  <c r="M7233" i="2"/>
  <c r="N7233" i="2"/>
  <c r="M7269" i="2"/>
  <c r="N7269" i="2"/>
  <c r="M7307" i="2"/>
  <c r="N7307" i="2"/>
  <c r="M7283" i="2"/>
  <c r="N7283" i="2"/>
  <c r="M7308" i="2"/>
  <c r="N7308" i="2"/>
  <c r="M7228" i="2"/>
  <c r="N7228" i="2"/>
  <c r="M7278" i="2"/>
  <c r="N7278" i="2"/>
  <c r="M7279" i="2"/>
  <c r="N7279" i="2"/>
  <c r="M7223" i="2"/>
  <c r="N7223" i="2"/>
  <c r="M7224" i="2"/>
  <c r="N7224" i="2"/>
  <c r="M7229" i="2"/>
  <c r="N7229" i="2"/>
  <c r="M7298" i="2"/>
  <c r="N7298" i="2"/>
  <c r="M7284" i="2"/>
  <c r="N7284" i="2"/>
  <c r="M7232" i="2"/>
  <c r="N7232" i="2"/>
  <c r="M7288" i="2"/>
  <c r="N7288" i="2"/>
  <c r="M7289" i="2"/>
  <c r="N7289" i="2"/>
  <c r="M7290" i="2"/>
  <c r="N7290" i="2"/>
  <c r="M7291" i="2"/>
  <c r="N7291" i="2"/>
  <c r="M7292" i="2"/>
  <c r="N7292" i="2"/>
  <c r="M7299" i="2"/>
  <c r="N7299" i="2"/>
  <c r="M7300" i="2"/>
  <c r="N7300" i="2"/>
  <c r="M7266" i="2"/>
  <c r="N7266" i="2"/>
  <c r="M7301" i="2"/>
  <c r="N7301" i="2"/>
  <c r="M7239" i="2"/>
  <c r="N7239" i="2"/>
  <c r="M7280" i="2"/>
  <c r="N7280" i="2"/>
  <c r="M7294" i="2"/>
  <c r="N7294" i="2"/>
  <c r="M7303" i="2"/>
  <c r="N7303" i="2"/>
  <c r="M7281" i="2"/>
  <c r="N7281" i="2"/>
  <c r="M7248" i="2"/>
  <c r="N7248" i="2"/>
  <c r="M7285" i="2"/>
  <c r="N7285" i="2"/>
  <c r="M7267" i="2"/>
  <c r="N7267" i="2"/>
  <c r="M7270" i="2"/>
  <c r="N7270" i="2"/>
  <c r="M7249" i="2"/>
  <c r="N7249" i="2"/>
  <c r="M7257" i="2"/>
  <c r="N7257" i="2"/>
  <c r="M7252" i="2"/>
  <c r="N7252" i="2"/>
  <c r="M7253" i="2"/>
  <c r="N7253" i="2"/>
  <c r="M7254" i="2"/>
  <c r="N7254" i="2"/>
  <c r="M7255" i="2"/>
  <c r="N7255" i="2"/>
  <c r="M7256" i="2"/>
  <c r="N7256" i="2"/>
  <c r="M7225" i="2"/>
  <c r="N7225" i="2"/>
  <c r="M7241" i="2"/>
  <c r="N7241" i="2"/>
  <c r="M7245" i="2"/>
  <c r="N7245" i="2"/>
  <c r="M7246" i="2"/>
  <c r="N7246" i="2"/>
  <c r="M7242" i="2"/>
  <c r="N7242" i="2"/>
  <c r="M7243" i="2"/>
  <c r="N7243" i="2"/>
  <c r="M7244" i="2"/>
  <c r="N7244" i="2"/>
  <c r="M7247" i="2"/>
  <c r="N7247" i="2"/>
  <c r="M7258" i="2"/>
  <c r="N7258" i="2"/>
  <c r="M7268" i="2"/>
  <c r="N7268" i="2"/>
  <c r="M7273" i="2"/>
  <c r="N7273" i="2"/>
  <c r="M7271" i="2"/>
  <c r="N7271" i="2"/>
  <c r="M7259" i="2"/>
  <c r="N7259" i="2"/>
  <c r="M7262" i="2"/>
  <c r="N7262" i="2"/>
  <c r="M7263" i="2"/>
  <c r="N7263" i="2"/>
  <c r="M7286" i="2"/>
  <c r="N7286" i="2"/>
  <c r="M7264" i="2"/>
  <c r="N7264" i="2"/>
  <c r="M7304" i="2"/>
  <c r="N7304" i="2"/>
  <c r="M7265" i="2"/>
  <c r="N7265" i="2"/>
  <c r="M7250" i="2"/>
  <c r="N7250" i="2"/>
  <c r="M7305" i="2"/>
  <c r="N7305" i="2"/>
  <c r="M7226" i="2"/>
  <c r="N7226" i="2"/>
  <c r="M7260" i="2"/>
  <c r="N7260" i="2"/>
  <c r="M7251" i="2"/>
  <c r="N7251" i="2"/>
  <c r="M7261" i="2"/>
  <c r="N7261" i="2"/>
  <c r="M7295" i="2"/>
  <c r="N7295" i="2"/>
  <c r="M7240" i="2"/>
  <c r="N7240" i="2"/>
  <c r="M7296" i="2"/>
  <c r="N7296" i="2"/>
  <c r="M7297" i="2"/>
  <c r="N7297" i="2"/>
  <c r="M7230" i="2"/>
  <c r="N7230" i="2"/>
  <c r="M7274" i="2"/>
  <c r="N7274" i="2"/>
  <c r="M7275" i="2"/>
  <c r="N7275" i="2"/>
  <c r="M7276" i="2"/>
  <c r="N7276" i="2"/>
  <c r="M7309" i="2"/>
  <c r="N7309" i="2"/>
  <c r="M7287" i="2"/>
  <c r="N7287" i="2"/>
  <c r="M7231" i="2"/>
  <c r="N7231" i="2"/>
  <c r="M7235" i="2"/>
  <c r="N7235" i="2"/>
  <c r="M7323" i="2"/>
  <c r="N7323" i="2"/>
  <c r="M7314" i="2"/>
  <c r="N7314" i="2"/>
  <c r="M7324" i="2"/>
  <c r="N7324" i="2"/>
  <c r="M7393" i="2"/>
  <c r="N7393" i="2"/>
  <c r="M7325" i="2"/>
  <c r="N7325" i="2"/>
  <c r="M7389" i="2"/>
  <c r="N7389" i="2"/>
  <c r="M7359" i="2"/>
  <c r="N7359" i="2"/>
  <c r="M7369" i="2"/>
  <c r="N7369" i="2"/>
  <c r="M7364" i="2"/>
  <c r="N7364" i="2"/>
  <c r="M7380" i="2"/>
  <c r="N7380" i="2"/>
  <c r="M7321" i="2"/>
  <c r="N7321" i="2"/>
  <c r="M7320" i="2"/>
  <c r="N7320" i="2"/>
  <c r="M7356" i="2"/>
  <c r="N7356" i="2"/>
  <c r="M7394" i="2"/>
  <c r="N7394" i="2"/>
  <c r="M7370" i="2"/>
  <c r="N7370" i="2"/>
  <c r="M7395" i="2"/>
  <c r="N7395" i="2"/>
  <c r="M7315" i="2"/>
  <c r="N7315" i="2"/>
  <c r="M7365" i="2"/>
  <c r="N7365" i="2"/>
  <c r="M7366" i="2"/>
  <c r="N7366" i="2"/>
  <c r="M7310" i="2"/>
  <c r="N7310" i="2"/>
  <c r="M7311" i="2"/>
  <c r="N7311" i="2"/>
  <c r="M7316" i="2"/>
  <c r="N7316" i="2"/>
  <c r="M7385" i="2"/>
  <c r="N7385" i="2"/>
  <c r="M7371" i="2"/>
  <c r="N7371" i="2"/>
  <c r="M7319" i="2"/>
  <c r="N7319" i="2"/>
  <c r="M7375" i="2"/>
  <c r="N7375" i="2"/>
  <c r="M7376" i="2"/>
  <c r="N7376" i="2"/>
  <c r="M7377" i="2"/>
  <c r="N7377" i="2"/>
  <c r="M7378" i="2"/>
  <c r="N7378" i="2"/>
  <c r="M7379" i="2"/>
  <c r="N7379" i="2"/>
  <c r="M7386" i="2"/>
  <c r="N7386" i="2"/>
  <c r="M7387" i="2"/>
  <c r="N7387" i="2"/>
  <c r="M7353" i="2"/>
  <c r="N7353" i="2"/>
  <c r="M7388" i="2"/>
  <c r="N7388" i="2"/>
  <c r="M7326" i="2"/>
  <c r="N7326" i="2"/>
  <c r="M7367" i="2"/>
  <c r="N7367" i="2"/>
  <c r="M7381" i="2"/>
  <c r="N7381" i="2"/>
  <c r="M7390" i="2"/>
  <c r="N7390" i="2"/>
  <c r="M7368" i="2"/>
  <c r="N7368" i="2"/>
  <c r="M7335" i="2"/>
  <c r="N7335" i="2"/>
  <c r="M7372" i="2"/>
  <c r="N7372" i="2"/>
  <c r="M7354" i="2"/>
  <c r="N7354" i="2"/>
  <c r="M7357" i="2"/>
  <c r="N7357" i="2"/>
  <c r="M7336" i="2"/>
  <c r="N7336" i="2"/>
  <c r="M7344" i="2"/>
  <c r="N7344" i="2"/>
  <c r="M7339" i="2"/>
  <c r="N7339" i="2"/>
  <c r="M7340" i="2"/>
  <c r="N7340" i="2"/>
  <c r="M7341" i="2"/>
  <c r="N7341" i="2"/>
  <c r="M7342" i="2"/>
  <c r="N7342" i="2"/>
  <c r="M7343" i="2"/>
  <c r="N7343" i="2"/>
  <c r="M7312" i="2"/>
  <c r="N7312" i="2"/>
  <c r="M7328" i="2"/>
  <c r="N7328" i="2"/>
  <c r="M7332" i="2"/>
  <c r="N7332" i="2"/>
  <c r="M7333" i="2"/>
  <c r="N7333" i="2"/>
  <c r="M7329" i="2"/>
  <c r="N7329" i="2"/>
  <c r="M7330" i="2"/>
  <c r="N7330" i="2"/>
  <c r="M7331" i="2"/>
  <c r="N7331" i="2"/>
  <c r="M7334" i="2"/>
  <c r="N7334" i="2"/>
  <c r="M7345" i="2"/>
  <c r="N7345" i="2"/>
  <c r="M7355" i="2"/>
  <c r="N7355" i="2"/>
  <c r="M7360" i="2"/>
  <c r="N7360" i="2"/>
  <c r="M7358" i="2"/>
  <c r="N7358" i="2"/>
  <c r="M7346" i="2"/>
  <c r="N7346" i="2"/>
  <c r="M7349" i="2"/>
  <c r="N7349" i="2"/>
  <c r="M7350" i="2"/>
  <c r="N7350" i="2"/>
  <c r="M7373" i="2"/>
  <c r="N7373" i="2"/>
  <c r="M7351" i="2"/>
  <c r="N7351" i="2"/>
  <c r="M7391" i="2"/>
  <c r="N7391" i="2"/>
  <c r="M7352" i="2"/>
  <c r="N7352" i="2"/>
  <c r="M7337" i="2"/>
  <c r="N7337" i="2"/>
  <c r="M7392" i="2"/>
  <c r="N7392" i="2"/>
  <c r="M7313" i="2"/>
  <c r="N7313" i="2"/>
  <c r="M7347" i="2"/>
  <c r="N7347" i="2"/>
  <c r="M7338" i="2"/>
  <c r="N7338" i="2"/>
  <c r="M7348" i="2"/>
  <c r="N7348" i="2"/>
  <c r="M7382" i="2"/>
  <c r="N7382" i="2"/>
  <c r="M7327" i="2"/>
  <c r="N7327" i="2"/>
  <c r="M7383" i="2"/>
  <c r="N7383" i="2"/>
  <c r="M7384" i="2"/>
  <c r="N7384" i="2"/>
  <c r="M7317" i="2"/>
  <c r="N7317" i="2"/>
  <c r="M7361" i="2"/>
  <c r="N7361" i="2"/>
  <c r="M7362" i="2"/>
  <c r="N7362" i="2"/>
  <c r="M7363" i="2"/>
  <c r="N7363" i="2"/>
  <c r="M7396" i="2"/>
  <c r="N7396" i="2"/>
  <c r="M7374" i="2"/>
  <c r="N7374" i="2"/>
  <c r="M7318" i="2"/>
  <c r="N7318" i="2"/>
  <c r="M7322" i="2"/>
  <c r="N7322" i="2"/>
  <c r="M7410" i="2"/>
  <c r="N7410" i="2"/>
  <c r="M7401" i="2"/>
  <c r="N7401" i="2"/>
  <c r="M7411" i="2"/>
  <c r="N7411" i="2"/>
  <c r="M7480" i="2"/>
  <c r="N7480" i="2"/>
  <c r="M7412" i="2"/>
  <c r="N7412" i="2"/>
  <c r="M7476" i="2"/>
  <c r="N7476" i="2"/>
  <c r="M7446" i="2"/>
  <c r="N7446" i="2"/>
  <c r="M7456" i="2"/>
  <c r="N7456" i="2"/>
  <c r="M7451" i="2"/>
  <c r="N7451" i="2"/>
  <c r="M7467" i="2"/>
  <c r="N7467" i="2"/>
  <c r="M7408" i="2"/>
  <c r="N7408" i="2"/>
  <c r="M7407" i="2"/>
  <c r="N7407" i="2"/>
  <c r="M7443" i="2"/>
  <c r="N7443" i="2"/>
  <c r="M7481" i="2"/>
  <c r="N7481" i="2"/>
  <c r="M7457" i="2"/>
  <c r="N7457" i="2"/>
  <c r="M7482" i="2"/>
  <c r="N7482" i="2"/>
  <c r="M7402" i="2"/>
  <c r="N7402" i="2"/>
  <c r="M7452" i="2"/>
  <c r="N7452" i="2"/>
  <c r="M7453" i="2"/>
  <c r="N7453" i="2"/>
  <c r="M7397" i="2"/>
  <c r="N7397" i="2"/>
  <c r="M7398" i="2"/>
  <c r="N7398" i="2"/>
  <c r="M7403" i="2"/>
  <c r="N7403" i="2"/>
  <c r="M7472" i="2"/>
  <c r="N7472" i="2"/>
  <c r="M7458" i="2"/>
  <c r="N7458" i="2"/>
  <c r="M7406" i="2"/>
  <c r="N7406" i="2"/>
  <c r="M7462" i="2"/>
  <c r="N7462" i="2"/>
  <c r="M7463" i="2"/>
  <c r="N7463" i="2"/>
  <c r="M7464" i="2"/>
  <c r="N7464" i="2"/>
  <c r="M7465" i="2"/>
  <c r="N7465" i="2"/>
  <c r="M7466" i="2"/>
  <c r="N7466" i="2"/>
  <c r="M7473" i="2"/>
  <c r="N7473" i="2"/>
  <c r="M7474" i="2"/>
  <c r="N7474" i="2"/>
  <c r="M7440" i="2"/>
  <c r="N7440" i="2"/>
  <c r="M7475" i="2"/>
  <c r="N7475" i="2"/>
  <c r="M7413" i="2"/>
  <c r="N7413" i="2"/>
  <c r="M7454" i="2"/>
  <c r="N7454" i="2"/>
  <c r="M7468" i="2"/>
  <c r="N7468" i="2"/>
  <c r="M7477" i="2"/>
  <c r="N7477" i="2"/>
  <c r="M7455" i="2"/>
  <c r="N7455" i="2"/>
  <c r="M7422" i="2"/>
  <c r="N7422" i="2"/>
  <c r="M7459" i="2"/>
  <c r="N7459" i="2"/>
  <c r="M7441" i="2"/>
  <c r="N7441" i="2"/>
  <c r="M7444" i="2"/>
  <c r="N7444" i="2"/>
  <c r="M7423" i="2"/>
  <c r="N7423" i="2"/>
  <c r="M7431" i="2"/>
  <c r="N7431" i="2"/>
  <c r="M7426" i="2"/>
  <c r="N7426" i="2"/>
  <c r="M7427" i="2"/>
  <c r="N7427" i="2"/>
  <c r="M7428" i="2"/>
  <c r="N7428" i="2"/>
  <c r="M7429" i="2"/>
  <c r="N7429" i="2"/>
  <c r="M7430" i="2"/>
  <c r="N7430" i="2"/>
  <c r="M7399" i="2"/>
  <c r="N7399" i="2"/>
  <c r="M7415" i="2"/>
  <c r="N7415" i="2"/>
  <c r="M7419" i="2"/>
  <c r="N7419" i="2"/>
  <c r="M7420" i="2"/>
  <c r="N7420" i="2"/>
  <c r="M7416" i="2"/>
  <c r="N7416" i="2"/>
  <c r="M7417" i="2"/>
  <c r="N7417" i="2"/>
  <c r="M7418" i="2"/>
  <c r="N7418" i="2"/>
  <c r="M7421" i="2"/>
  <c r="N7421" i="2"/>
  <c r="M7432" i="2"/>
  <c r="N7432" i="2"/>
  <c r="M7442" i="2"/>
  <c r="N7442" i="2"/>
  <c r="M7447" i="2"/>
  <c r="N7447" i="2"/>
  <c r="M7445" i="2"/>
  <c r="N7445" i="2"/>
  <c r="M7433" i="2"/>
  <c r="N7433" i="2"/>
  <c r="M7436" i="2"/>
  <c r="N7436" i="2"/>
  <c r="M7437" i="2"/>
  <c r="N7437" i="2"/>
  <c r="M7460" i="2"/>
  <c r="N7460" i="2"/>
  <c r="M7438" i="2"/>
  <c r="N7438" i="2"/>
  <c r="M7478" i="2"/>
  <c r="N7478" i="2"/>
  <c r="M7439" i="2"/>
  <c r="N7439" i="2"/>
  <c r="M7424" i="2"/>
  <c r="N7424" i="2"/>
  <c r="M7479" i="2"/>
  <c r="N7479" i="2"/>
  <c r="M7400" i="2"/>
  <c r="N7400" i="2"/>
  <c r="M7434" i="2"/>
  <c r="N7434" i="2"/>
  <c r="M7425" i="2"/>
  <c r="N7425" i="2"/>
  <c r="M7435" i="2"/>
  <c r="N7435" i="2"/>
  <c r="M7469" i="2"/>
  <c r="N7469" i="2"/>
  <c r="M7414" i="2"/>
  <c r="N7414" i="2"/>
  <c r="M7470" i="2"/>
  <c r="N7470" i="2"/>
  <c r="M7471" i="2"/>
  <c r="N7471" i="2"/>
  <c r="M7404" i="2"/>
  <c r="N7404" i="2"/>
  <c r="M7448" i="2"/>
  <c r="N7448" i="2"/>
  <c r="M7449" i="2"/>
  <c r="N7449" i="2"/>
  <c r="M7450" i="2"/>
  <c r="N7450" i="2"/>
  <c r="M7483" i="2"/>
  <c r="N7483" i="2"/>
  <c r="M7461" i="2"/>
  <c r="N7461" i="2"/>
  <c r="M7405" i="2"/>
  <c r="N7405" i="2"/>
  <c r="M7409" i="2"/>
  <c r="N7409" i="2"/>
  <c r="M7497" i="2"/>
  <c r="N7497" i="2"/>
  <c r="M7488" i="2"/>
  <c r="N7488" i="2"/>
  <c r="M7498" i="2"/>
  <c r="N7498" i="2"/>
  <c r="M7567" i="2"/>
  <c r="N7567" i="2"/>
  <c r="M7499" i="2"/>
  <c r="N7499" i="2"/>
  <c r="M7563" i="2"/>
  <c r="N7563" i="2"/>
  <c r="M7533" i="2"/>
  <c r="N7533" i="2"/>
  <c r="M7543" i="2"/>
  <c r="N7543" i="2"/>
  <c r="M7538" i="2"/>
  <c r="N7538" i="2"/>
  <c r="M7554" i="2"/>
  <c r="N7554" i="2"/>
  <c r="M7495" i="2"/>
  <c r="N7495" i="2"/>
  <c r="M7494" i="2"/>
  <c r="N7494" i="2"/>
  <c r="M7530" i="2"/>
  <c r="N7530" i="2"/>
  <c r="M7568" i="2"/>
  <c r="N7568" i="2"/>
  <c r="M7544" i="2"/>
  <c r="N7544" i="2"/>
  <c r="M7569" i="2"/>
  <c r="N7569" i="2"/>
  <c r="M7489" i="2"/>
  <c r="N7489" i="2"/>
  <c r="M7539" i="2"/>
  <c r="N7539" i="2"/>
  <c r="M7540" i="2"/>
  <c r="N7540" i="2"/>
  <c r="M7484" i="2"/>
  <c r="N7484" i="2"/>
  <c r="M7485" i="2"/>
  <c r="N7485" i="2"/>
  <c r="M7490" i="2"/>
  <c r="N7490" i="2"/>
  <c r="M7559" i="2"/>
  <c r="N7559" i="2"/>
  <c r="M7545" i="2"/>
  <c r="N7545" i="2"/>
  <c r="M7493" i="2"/>
  <c r="N7493" i="2"/>
  <c r="M7549" i="2"/>
  <c r="N7549" i="2"/>
  <c r="M7550" i="2"/>
  <c r="N7550" i="2"/>
  <c r="M7551" i="2"/>
  <c r="N7551" i="2"/>
  <c r="M7552" i="2"/>
  <c r="N7552" i="2"/>
  <c r="M7553" i="2"/>
  <c r="N7553" i="2"/>
  <c r="M7560" i="2"/>
  <c r="N7560" i="2"/>
  <c r="M7561" i="2"/>
  <c r="N7561" i="2"/>
  <c r="M7527" i="2"/>
  <c r="N7527" i="2"/>
  <c r="M7562" i="2"/>
  <c r="N7562" i="2"/>
  <c r="M7500" i="2"/>
  <c r="N7500" i="2"/>
  <c r="M7541" i="2"/>
  <c r="N7541" i="2"/>
  <c r="M7555" i="2"/>
  <c r="N7555" i="2"/>
  <c r="M7564" i="2"/>
  <c r="N7564" i="2"/>
  <c r="M7542" i="2"/>
  <c r="N7542" i="2"/>
  <c r="M7509" i="2"/>
  <c r="N7509" i="2"/>
  <c r="M7546" i="2"/>
  <c r="N7546" i="2"/>
  <c r="M7528" i="2"/>
  <c r="N7528" i="2"/>
  <c r="M7531" i="2"/>
  <c r="N7531" i="2"/>
  <c r="M7510" i="2"/>
  <c r="N7510" i="2"/>
  <c r="M7518" i="2"/>
  <c r="N7518" i="2"/>
  <c r="M7513" i="2"/>
  <c r="N7513" i="2"/>
  <c r="M7514" i="2"/>
  <c r="N7514" i="2"/>
  <c r="M7515" i="2"/>
  <c r="N7515" i="2"/>
  <c r="M7516" i="2"/>
  <c r="N7516" i="2"/>
  <c r="M7517" i="2"/>
  <c r="N7517" i="2"/>
  <c r="M7486" i="2"/>
  <c r="N7486" i="2"/>
  <c r="M7502" i="2"/>
  <c r="N7502" i="2"/>
  <c r="M7506" i="2"/>
  <c r="N7506" i="2"/>
  <c r="M7507" i="2"/>
  <c r="N7507" i="2"/>
  <c r="M7503" i="2"/>
  <c r="N7503" i="2"/>
  <c r="M7504" i="2"/>
  <c r="N7504" i="2"/>
  <c r="M7505" i="2"/>
  <c r="N7505" i="2"/>
  <c r="M7508" i="2"/>
  <c r="N7508" i="2"/>
  <c r="M7519" i="2"/>
  <c r="N7519" i="2"/>
  <c r="M7529" i="2"/>
  <c r="N7529" i="2"/>
  <c r="M7534" i="2"/>
  <c r="N7534" i="2"/>
  <c r="M7532" i="2"/>
  <c r="N7532" i="2"/>
  <c r="M7520" i="2"/>
  <c r="N7520" i="2"/>
  <c r="M7523" i="2"/>
  <c r="N7523" i="2"/>
  <c r="M7524" i="2"/>
  <c r="N7524" i="2"/>
  <c r="M7547" i="2"/>
  <c r="N7547" i="2"/>
  <c r="M7525" i="2"/>
  <c r="N7525" i="2"/>
  <c r="M7565" i="2"/>
  <c r="N7565" i="2"/>
  <c r="M7526" i="2"/>
  <c r="N7526" i="2"/>
  <c r="M7511" i="2"/>
  <c r="N7511" i="2"/>
  <c r="M7566" i="2"/>
  <c r="N7566" i="2"/>
  <c r="M7487" i="2"/>
  <c r="N7487" i="2"/>
  <c r="M7521" i="2"/>
  <c r="N7521" i="2"/>
  <c r="M7512" i="2"/>
  <c r="N7512" i="2"/>
  <c r="M7522" i="2"/>
  <c r="N7522" i="2"/>
  <c r="M7556" i="2"/>
  <c r="N7556" i="2"/>
  <c r="M7501" i="2"/>
  <c r="N7501" i="2"/>
  <c r="M7557" i="2"/>
  <c r="N7557" i="2"/>
  <c r="M7558" i="2"/>
  <c r="N7558" i="2"/>
  <c r="M7491" i="2"/>
  <c r="N7491" i="2"/>
  <c r="M7535" i="2"/>
  <c r="N7535" i="2"/>
  <c r="M7536" i="2"/>
  <c r="N7536" i="2"/>
  <c r="M7537" i="2"/>
  <c r="N7537" i="2"/>
  <c r="M7570" i="2"/>
  <c r="N7570" i="2"/>
  <c r="M7548" i="2"/>
  <c r="N7548" i="2"/>
  <c r="M7492" i="2"/>
  <c r="N7492" i="2"/>
  <c r="M7496" i="2"/>
  <c r="N7496" i="2"/>
  <c r="M7584" i="2"/>
  <c r="N7584" i="2"/>
  <c r="M7575" i="2"/>
  <c r="N7575" i="2"/>
  <c r="M7585" i="2"/>
  <c r="N7585" i="2"/>
  <c r="M7654" i="2"/>
  <c r="N7654" i="2"/>
  <c r="M7586" i="2"/>
  <c r="N7586" i="2"/>
  <c r="M7650" i="2"/>
  <c r="N7650" i="2"/>
  <c r="M7620" i="2"/>
  <c r="N7620" i="2"/>
  <c r="M7630" i="2"/>
  <c r="N7630" i="2"/>
  <c r="M7625" i="2"/>
  <c r="N7625" i="2"/>
  <c r="M7641" i="2"/>
  <c r="N7641" i="2"/>
  <c r="M7582" i="2"/>
  <c r="N7582" i="2"/>
  <c r="M7581" i="2"/>
  <c r="N7581" i="2"/>
  <c r="M7617" i="2"/>
  <c r="N7617" i="2"/>
  <c r="M7655" i="2"/>
  <c r="N7655" i="2"/>
  <c r="M7631" i="2"/>
  <c r="N7631" i="2"/>
  <c r="M7656" i="2"/>
  <c r="N7656" i="2"/>
  <c r="M7576" i="2"/>
  <c r="N7576" i="2"/>
  <c r="M7626" i="2"/>
  <c r="N7626" i="2"/>
  <c r="M7627" i="2"/>
  <c r="N7627" i="2"/>
  <c r="M7571" i="2"/>
  <c r="N7571" i="2"/>
  <c r="M7572" i="2"/>
  <c r="N7572" i="2"/>
  <c r="M7577" i="2"/>
  <c r="N7577" i="2"/>
  <c r="M7646" i="2"/>
  <c r="N7646" i="2"/>
  <c r="M7632" i="2"/>
  <c r="N7632" i="2"/>
  <c r="M7580" i="2"/>
  <c r="N7580" i="2"/>
  <c r="M7636" i="2"/>
  <c r="N7636" i="2"/>
  <c r="M7637" i="2"/>
  <c r="N7637" i="2"/>
  <c r="M7638" i="2"/>
  <c r="N7638" i="2"/>
  <c r="M7639" i="2"/>
  <c r="N7639" i="2"/>
  <c r="M7640" i="2"/>
  <c r="N7640" i="2"/>
  <c r="M7647" i="2"/>
  <c r="N7647" i="2"/>
  <c r="M7648" i="2"/>
  <c r="N7648" i="2"/>
  <c r="M7614" i="2"/>
  <c r="N7614" i="2"/>
  <c r="M7649" i="2"/>
  <c r="N7649" i="2"/>
  <c r="M7587" i="2"/>
  <c r="N7587" i="2"/>
  <c r="M7628" i="2"/>
  <c r="N7628" i="2"/>
  <c r="M7642" i="2"/>
  <c r="N7642" i="2"/>
  <c r="M7651" i="2"/>
  <c r="N7651" i="2"/>
  <c r="M7629" i="2"/>
  <c r="N7629" i="2"/>
  <c r="M7596" i="2"/>
  <c r="N7596" i="2"/>
  <c r="M7633" i="2"/>
  <c r="N7633" i="2"/>
  <c r="M7615" i="2"/>
  <c r="N7615" i="2"/>
  <c r="M7618" i="2"/>
  <c r="N7618" i="2"/>
  <c r="M7597" i="2"/>
  <c r="N7597" i="2"/>
  <c r="M7605" i="2"/>
  <c r="N7605" i="2"/>
  <c r="M7600" i="2"/>
  <c r="N7600" i="2"/>
  <c r="M7601" i="2"/>
  <c r="N7601" i="2"/>
  <c r="M7602" i="2"/>
  <c r="N7602" i="2"/>
  <c r="M7603" i="2"/>
  <c r="N7603" i="2"/>
  <c r="M7604" i="2"/>
  <c r="N7604" i="2"/>
  <c r="M7573" i="2"/>
  <c r="N7573" i="2"/>
  <c r="M7589" i="2"/>
  <c r="N7589" i="2"/>
  <c r="M7593" i="2"/>
  <c r="N7593" i="2"/>
  <c r="M7594" i="2"/>
  <c r="N7594" i="2"/>
  <c r="M7590" i="2"/>
  <c r="N7590" i="2"/>
  <c r="M7591" i="2"/>
  <c r="N7591" i="2"/>
  <c r="M7592" i="2"/>
  <c r="N7592" i="2"/>
  <c r="M7595" i="2"/>
  <c r="N7595" i="2"/>
  <c r="M7606" i="2"/>
  <c r="N7606" i="2"/>
  <c r="M7616" i="2"/>
  <c r="N7616" i="2"/>
  <c r="M7621" i="2"/>
  <c r="N7621" i="2"/>
  <c r="M7619" i="2"/>
  <c r="N7619" i="2"/>
  <c r="M7607" i="2"/>
  <c r="N7607" i="2"/>
  <c r="M7610" i="2"/>
  <c r="N7610" i="2"/>
  <c r="M7611" i="2"/>
  <c r="N7611" i="2"/>
  <c r="M7634" i="2"/>
  <c r="N7634" i="2"/>
  <c r="M7612" i="2"/>
  <c r="N7612" i="2"/>
  <c r="M7652" i="2"/>
  <c r="N7652" i="2"/>
  <c r="M7613" i="2"/>
  <c r="N7613" i="2"/>
  <c r="M7598" i="2"/>
  <c r="N7598" i="2"/>
  <c r="M7653" i="2"/>
  <c r="N7653" i="2"/>
  <c r="M7574" i="2"/>
  <c r="N7574" i="2"/>
  <c r="M7608" i="2"/>
  <c r="N7608" i="2"/>
  <c r="M7599" i="2"/>
  <c r="N7599" i="2"/>
  <c r="M7609" i="2"/>
  <c r="N7609" i="2"/>
  <c r="M7643" i="2"/>
  <c r="N7643" i="2"/>
  <c r="M7588" i="2"/>
  <c r="N7588" i="2"/>
  <c r="M7644" i="2"/>
  <c r="N7644" i="2"/>
  <c r="M7645" i="2"/>
  <c r="N7645" i="2"/>
  <c r="M7578" i="2"/>
  <c r="N7578" i="2"/>
  <c r="M7622" i="2"/>
  <c r="N7622" i="2"/>
  <c r="M7623" i="2"/>
  <c r="N7623" i="2"/>
  <c r="M7624" i="2"/>
  <c r="N7624" i="2"/>
  <c r="M7657" i="2"/>
  <c r="N7657" i="2"/>
  <c r="M7635" i="2"/>
  <c r="N7635" i="2"/>
  <c r="M7579" i="2"/>
  <c r="N7579" i="2"/>
  <c r="M7583" i="2"/>
  <c r="N7583" i="2"/>
  <c r="M7671" i="2"/>
  <c r="N7671" i="2"/>
  <c r="M7662" i="2"/>
  <c r="N7662" i="2"/>
  <c r="M7672" i="2"/>
  <c r="N7672" i="2"/>
  <c r="M7741" i="2"/>
  <c r="N7741" i="2"/>
  <c r="M7673" i="2"/>
  <c r="N7673" i="2"/>
  <c r="M7737" i="2"/>
  <c r="N7737" i="2"/>
  <c r="M7707" i="2"/>
  <c r="N7707" i="2"/>
  <c r="M7717" i="2"/>
  <c r="N7717" i="2"/>
  <c r="M7712" i="2"/>
  <c r="N7712" i="2"/>
  <c r="M7728" i="2"/>
  <c r="N7728" i="2"/>
  <c r="M7669" i="2"/>
  <c r="N7669" i="2"/>
  <c r="M7668" i="2"/>
  <c r="N7668" i="2"/>
  <c r="M7704" i="2"/>
  <c r="N7704" i="2"/>
  <c r="M7742" i="2"/>
  <c r="N7742" i="2"/>
  <c r="M7718" i="2"/>
  <c r="N7718" i="2"/>
  <c r="M7743" i="2"/>
  <c r="N7743" i="2"/>
  <c r="M7663" i="2"/>
  <c r="N7663" i="2"/>
  <c r="M7713" i="2"/>
  <c r="N7713" i="2"/>
  <c r="M7714" i="2"/>
  <c r="N7714" i="2"/>
  <c r="M7658" i="2"/>
  <c r="N7658" i="2"/>
  <c r="M7659" i="2"/>
  <c r="N7659" i="2"/>
  <c r="M7664" i="2"/>
  <c r="N7664" i="2"/>
  <c r="M7733" i="2"/>
  <c r="N7733" i="2"/>
  <c r="M7719" i="2"/>
  <c r="N7719" i="2"/>
  <c r="M7667" i="2"/>
  <c r="N7667" i="2"/>
  <c r="M7723" i="2"/>
  <c r="N7723" i="2"/>
  <c r="M7724" i="2"/>
  <c r="N7724" i="2"/>
  <c r="M7725" i="2"/>
  <c r="N7725" i="2"/>
  <c r="M7726" i="2"/>
  <c r="N7726" i="2"/>
  <c r="M7727" i="2"/>
  <c r="N7727" i="2"/>
  <c r="M7734" i="2"/>
  <c r="N7734" i="2"/>
  <c r="M7735" i="2"/>
  <c r="N7735" i="2"/>
  <c r="M7701" i="2"/>
  <c r="N7701" i="2"/>
  <c r="M7736" i="2"/>
  <c r="N7736" i="2"/>
  <c r="M7674" i="2"/>
  <c r="N7674" i="2"/>
  <c r="M7715" i="2"/>
  <c r="N7715" i="2"/>
  <c r="M7729" i="2"/>
  <c r="N7729" i="2"/>
  <c r="M7738" i="2"/>
  <c r="N7738" i="2"/>
  <c r="M7716" i="2"/>
  <c r="N7716" i="2"/>
  <c r="M7683" i="2"/>
  <c r="N7683" i="2"/>
  <c r="M7720" i="2"/>
  <c r="N7720" i="2"/>
  <c r="M7702" i="2"/>
  <c r="N7702" i="2"/>
  <c r="M7705" i="2"/>
  <c r="N7705" i="2"/>
  <c r="M7684" i="2"/>
  <c r="N7684" i="2"/>
  <c r="M7692" i="2"/>
  <c r="N7692" i="2"/>
  <c r="M7687" i="2"/>
  <c r="N7687" i="2"/>
  <c r="M7688" i="2"/>
  <c r="N7688" i="2"/>
  <c r="M7689" i="2"/>
  <c r="N7689" i="2"/>
  <c r="M7690" i="2"/>
  <c r="N7690" i="2"/>
  <c r="M7691" i="2"/>
  <c r="N7691" i="2"/>
  <c r="M7660" i="2"/>
  <c r="N7660" i="2"/>
  <c r="M7676" i="2"/>
  <c r="N7676" i="2"/>
  <c r="M7680" i="2"/>
  <c r="N7680" i="2"/>
  <c r="M7681" i="2"/>
  <c r="N7681" i="2"/>
  <c r="M7677" i="2"/>
  <c r="N7677" i="2"/>
  <c r="M7678" i="2"/>
  <c r="N7678" i="2"/>
  <c r="M7679" i="2"/>
  <c r="N7679" i="2"/>
  <c r="M7682" i="2"/>
  <c r="N7682" i="2"/>
  <c r="M7693" i="2"/>
  <c r="N7693" i="2"/>
  <c r="M7703" i="2"/>
  <c r="N7703" i="2"/>
  <c r="M7708" i="2"/>
  <c r="N7708" i="2"/>
  <c r="M7706" i="2"/>
  <c r="N7706" i="2"/>
  <c r="M7694" i="2"/>
  <c r="N7694" i="2"/>
  <c r="M7697" i="2"/>
  <c r="N7697" i="2"/>
  <c r="M7698" i="2"/>
  <c r="N7698" i="2"/>
  <c r="M7721" i="2"/>
  <c r="N7721" i="2"/>
  <c r="M7699" i="2"/>
  <c r="N7699" i="2"/>
  <c r="M7739" i="2"/>
  <c r="N7739" i="2"/>
  <c r="M7700" i="2"/>
  <c r="N7700" i="2"/>
  <c r="M7685" i="2"/>
  <c r="N7685" i="2"/>
  <c r="M7740" i="2"/>
  <c r="N7740" i="2"/>
  <c r="M7661" i="2"/>
  <c r="N7661" i="2"/>
  <c r="M7695" i="2"/>
  <c r="N7695" i="2"/>
  <c r="M7686" i="2"/>
  <c r="N7686" i="2"/>
  <c r="M7696" i="2"/>
  <c r="N7696" i="2"/>
  <c r="M7730" i="2"/>
  <c r="N7730" i="2"/>
  <c r="M7675" i="2"/>
  <c r="N7675" i="2"/>
  <c r="M7731" i="2"/>
  <c r="N7731" i="2"/>
  <c r="M7732" i="2"/>
  <c r="N7732" i="2"/>
  <c r="M7665" i="2"/>
  <c r="N7665" i="2"/>
  <c r="M7709" i="2"/>
  <c r="N7709" i="2"/>
  <c r="M7710" i="2"/>
  <c r="N7710" i="2"/>
  <c r="M7711" i="2"/>
  <c r="N7711" i="2"/>
  <c r="M7744" i="2"/>
  <c r="N7744" i="2"/>
  <c r="M7722" i="2"/>
  <c r="N7722" i="2"/>
  <c r="M7666" i="2"/>
  <c r="N7666" i="2"/>
  <c r="M7670" i="2"/>
  <c r="N7670" i="2"/>
  <c r="M7758" i="2"/>
  <c r="N7758" i="2"/>
  <c r="M7749" i="2"/>
  <c r="N7749" i="2"/>
  <c r="M7759" i="2"/>
  <c r="N7759" i="2"/>
  <c r="M7828" i="2"/>
  <c r="N7828" i="2"/>
  <c r="M7760" i="2"/>
  <c r="N7760" i="2"/>
  <c r="M7824" i="2"/>
  <c r="N7824" i="2"/>
  <c r="M7794" i="2"/>
  <c r="N7794" i="2"/>
  <c r="M7804" i="2"/>
  <c r="N7804" i="2"/>
  <c r="M7799" i="2"/>
  <c r="N7799" i="2"/>
  <c r="M7815" i="2"/>
  <c r="N7815" i="2"/>
  <c r="M7756" i="2"/>
  <c r="N7756" i="2"/>
  <c r="M7755" i="2"/>
  <c r="N7755" i="2"/>
  <c r="M7791" i="2"/>
  <c r="N7791" i="2"/>
  <c r="M7829" i="2"/>
  <c r="N7829" i="2"/>
  <c r="M7805" i="2"/>
  <c r="N7805" i="2"/>
  <c r="M7830" i="2"/>
  <c r="N7830" i="2"/>
  <c r="M7750" i="2"/>
  <c r="N7750" i="2"/>
  <c r="M7800" i="2"/>
  <c r="N7800" i="2"/>
  <c r="M7801" i="2"/>
  <c r="N7801" i="2"/>
  <c r="M7745" i="2"/>
  <c r="N7745" i="2"/>
  <c r="M7746" i="2"/>
  <c r="N7746" i="2"/>
  <c r="M7751" i="2"/>
  <c r="N7751" i="2"/>
  <c r="M7820" i="2"/>
  <c r="N7820" i="2"/>
  <c r="M7806" i="2"/>
  <c r="N7806" i="2"/>
  <c r="M7754" i="2"/>
  <c r="N7754" i="2"/>
  <c r="M7810" i="2"/>
  <c r="N7810" i="2"/>
  <c r="M7811" i="2"/>
  <c r="N7811" i="2"/>
  <c r="M7812" i="2"/>
  <c r="N7812" i="2"/>
  <c r="M7813" i="2"/>
  <c r="N7813" i="2"/>
  <c r="M7814" i="2"/>
  <c r="N7814" i="2"/>
  <c r="M7821" i="2"/>
  <c r="N7821" i="2"/>
  <c r="M7822" i="2"/>
  <c r="N7822" i="2"/>
  <c r="M7788" i="2"/>
  <c r="N7788" i="2"/>
  <c r="M7823" i="2"/>
  <c r="N7823" i="2"/>
  <c r="M7761" i="2"/>
  <c r="N7761" i="2"/>
  <c r="M7802" i="2"/>
  <c r="N7802" i="2"/>
  <c r="M7816" i="2"/>
  <c r="N7816" i="2"/>
  <c r="M7825" i="2"/>
  <c r="N7825" i="2"/>
  <c r="M7803" i="2"/>
  <c r="N7803" i="2"/>
  <c r="M7770" i="2"/>
  <c r="N7770" i="2"/>
  <c r="M7807" i="2"/>
  <c r="N7807" i="2"/>
  <c r="M7789" i="2"/>
  <c r="N7789" i="2"/>
  <c r="M7792" i="2"/>
  <c r="N7792" i="2"/>
  <c r="M7771" i="2"/>
  <c r="N7771" i="2"/>
  <c r="M7779" i="2"/>
  <c r="N7779" i="2"/>
  <c r="M7774" i="2"/>
  <c r="N7774" i="2"/>
  <c r="M7775" i="2"/>
  <c r="N7775" i="2"/>
  <c r="M7776" i="2"/>
  <c r="N7776" i="2"/>
  <c r="M7777" i="2"/>
  <c r="N7777" i="2"/>
  <c r="M7778" i="2"/>
  <c r="N7778" i="2"/>
  <c r="M7747" i="2"/>
  <c r="N7747" i="2"/>
  <c r="M7763" i="2"/>
  <c r="N7763" i="2"/>
  <c r="M7767" i="2"/>
  <c r="N7767" i="2"/>
  <c r="M7768" i="2"/>
  <c r="N7768" i="2"/>
  <c r="M7764" i="2"/>
  <c r="N7764" i="2"/>
  <c r="M7765" i="2"/>
  <c r="N7765" i="2"/>
  <c r="M7766" i="2"/>
  <c r="N7766" i="2"/>
  <c r="M7769" i="2"/>
  <c r="N7769" i="2"/>
  <c r="M7780" i="2"/>
  <c r="N7780" i="2"/>
  <c r="M7790" i="2"/>
  <c r="N7790" i="2"/>
  <c r="M7795" i="2"/>
  <c r="N7795" i="2"/>
  <c r="M7793" i="2"/>
  <c r="N7793" i="2"/>
  <c r="M7781" i="2"/>
  <c r="N7781" i="2"/>
  <c r="M7784" i="2"/>
  <c r="N7784" i="2"/>
  <c r="M7785" i="2"/>
  <c r="N7785" i="2"/>
  <c r="M7808" i="2"/>
  <c r="N7808" i="2"/>
  <c r="M7786" i="2"/>
  <c r="N7786" i="2"/>
  <c r="M7826" i="2"/>
  <c r="N7826" i="2"/>
  <c r="M7787" i="2"/>
  <c r="N7787" i="2"/>
  <c r="M7772" i="2"/>
  <c r="N7772" i="2"/>
  <c r="M7827" i="2"/>
  <c r="N7827" i="2"/>
  <c r="M7748" i="2"/>
  <c r="N7748" i="2"/>
  <c r="M7782" i="2"/>
  <c r="N7782" i="2"/>
  <c r="M7773" i="2"/>
  <c r="N7773" i="2"/>
  <c r="M7783" i="2"/>
  <c r="N7783" i="2"/>
  <c r="M7817" i="2"/>
  <c r="N7817" i="2"/>
  <c r="M7762" i="2"/>
  <c r="N7762" i="2"/>
  <c r="M7818" i="2"/>
  <c r="N7818" i="2"/>
  <c r="M7819" i="2"/>
  <c r="N7819" i="2"/>
  <c r="M7752" i="2"/>
  <c r="N7752" i="2"/>
  <c r="M7796" i="2"/>
  <c r="N7796" i="2"/>
  <c r="M7797" i="2"/>
  <c r="N7797" i="2"/>
  <c r="M7798" i="2"/>
  <c r="N7798" i="2"/>
  <c r="M7831" i="2"/>
  <c r="N7831" i="2"/>
  <c r="M7809" i="2"/>
  <c r="N7809" i="2"/>
  <c r="M7753" i="2"/>
  <c r="N7753" i="2"/>
  <c r="M7757" i="2"/>
  <c r="N7757" i="2"/>
  <c r="M7845" i="2"/>
  <c r="N7845" i="2"/>
  <c r="M7836" i="2"/>
  <c r="N7836" i="2"/>
  <c r="M7846" i="2"/>
  <c r="N7846" i="2"/>
  <c r="M7915" i="2"/>
  <c r="N7915" i="2"/>
  <c r="M7847" i="2"/>
  <c r="N7847" i="2"/>
  <c r="M7911" i="2"/>
  <c r="N7911" i="2"/>
  <c r="M7881" i="2"/>
  <c r="N7881" i="2"/>
  <c r="M7891" i="2"/>
  <c r="N7891" i="2"/>
  <c r="M7886" i="2"/>
  <c r="N7886" i="2"/>
  <c r="M7902" i="2"/>
  <c r="N7902" i="2"/>
  <c r="M7843" i="2"/>
  <c r="N7843" i="2"/>
  <c r="M7842" i="2"/>
  <c r="N7842" i="2"/>
  <c r="M7878" i="2"/>
  <c r="N7878" i="2"/>
  <c r="M7916" i="2"/>
  <c r="N7916" i="2"/>
  <c r="M7892" i="2"/>
  <c r="N7892" i="2"/>
  <c r="M7917" i="2"/>
  <c r="N7917" i="2"/>
  <c r="M7837" i="2"/>
  <c r="N7837" i="2"/>
  <c r="M7887" i="2"/>
  <c r="N7887" i="2"/>
  <c r="M7888" i="2"/>
  <c r="N7888" i="2"/>
  <c r="M7832" i="2"/>
  <c r="N7832" i="2"/>
  <c r="M7833" i="2"/>
  <c r="N7833" i="2"/>
  <c r="M7838" i="2"/>
  <c r="N7838" i="2"/>
  <c r="M7907" i="2"/>
  <c r="N7907" i="2"/>
  <c r="M7893" i="2"/>
  <c r="N7893" i="2"/>
  <c r="M7841" i="2"/>
  <c r="N7841" i="2"/>
  <c r="M7897" i="2"/>
  <c r="N7897" i="2"/>
  <c r="M7898" i="2"/>
  <c r="N7898" i="2"/>
  <c r="M7899" i="2"/>
  <c r="N7899" i="2"/>
  <c r="M7900" i="2"/>
  <c r="N7900" i="2"/>
  <c r="M7901" i="2"/>
  <c r="N7901" i="2"/>
  <c r="M7908" i="2"/>
  <c r="N7908" i="2"/>
  <c r="M7909" i="2"/>
  <c r="N7909" i="2"/>
  <c r="M7875" i="2"/>
  <c r="N7875" i="2"/>
  <c r="M7910" i="2"/>
  <c r="N7910" i="2"/>
  <c r="M7848" i="2"/>
  <c r="N7848" i="2"/>
  <c r="M7889" i="2"/>
  <c r="N7889" i="2"/>
  <c r="M7903" i="2"/>
  <c r="N7903" i="2"/>
  <c r="M7912" i="2"/>
  <c r="N7912" i="2"/>
  <c r="M7890" i="2"/>
  <c r="N7890" i="2"/>
  <c r="M7857" i="2"/>
  <c r="N7857" i="2"/>
  <c r="M7894" i="2"/>
  <c r="N7894" i="2"/>
  <c r="M7876" i="2"/>
  <c r="N7876" i="2"/>
  <c r="M7879" i="2"/>
  <c r="N7879" i="2"/>
  <c r="M7858" i="2"/>
  <c r="N7858" i="2"/>
  <c r="M7866" i="2"/>
  <c r="N7866" i="2"/>
  <c r="M7861" i="2"/>
  <c r="N7861" i="2"/>
  <c r="M7862" i="2"/>
  <c r="N7862" i="2"/>
  <c r="M7863" i="2"/>
  <c r="N7863" i="2"/>
  <c r="M7864" i="2"/>
  <c r="N7864" i="2"/>
  <c r="M7865" i="2"/>
  <c r="N7865" i="2"/>
  <c r="M7834" i="2"/>
  <c r="N7834" i="2"/>
  <c r="M7850" i="2"/>
  <c r="N7850" i="2"/>
  <c r="M7854" i="2"/>
  <c r="N7854" i="2"/>
  <c r="M7855" i="2"/>
  <c r="N7855" i="2"/>
  <c r="M7851" i="2"/>
  <c r="N7851" i="2"/>
  <c r="M7852" i="2"/>
  <c r="N7852" i="2"/>
  <c r="M7853" i="2"/>
  <c r="N7853" i="2"/>
  <c r="M7856" i="2"/>
  <c r="N7856" i="2"/>
  <c r="M7867" i="2"/>
  <c r="N7867" i="2"/>
  <c r="M7877" i="2"/>
  <c r="N7877" i="2"/>
  <c r="M7882" i="2"/>
  <c r="N7882" i="2"/>
  <c r="M7880" i="2"/>
  <c r="N7880" i="2"/>
  <c r="M7868" i="2"/>
  <c r="N7868" i="2"/>
  <c r="M7871" i="2"/>
  <c r="N7871" i="2"/>
  <c r="M7872" i="2"/>
  <c r="N7872" i="2"/>
  <c r="M7895" i="2"/>
  <c r="N7895" i="2"/>
  <c r="M7873" i="2"/>
  <c r="N7873" i="2"/>
  <c r="M7913" i="2"/>
  <c r="N7913" i="2"/>
  <c r="M7874" i="2"/>
  <c r="N7874" i="2"/>
  <c r="M7859" i="2"/>
  <c r="N7859" i="2"/>
  <c r="M7914" i="2"/>
  <c r="N7914" i="2"/>
  <c r="M7835" i="2"/>
  <c r="N7835" i="2"/>
  <c r="M7869" i="2"/>
  <c r="N7869" i="2"/>
  <c r="M7860" i="2"/>
  <c r="N7860" i="2"/>
  <c r="M7870" i="2"/>
  <c r="N7870" i="2"/>
  <c r="M7904" i="2"/>
  <c r="N7904" i="2"/>
  <c r="M7849" i="2"/>
  <c r="N7849" i="2"/>
  <c r="M7905" i="2"/>
  <c r="N7905" i="2"/>
  <c r="M7906" i="2"/>
  <c r="N7906" i="2"/>
  <c r="M7839" i="2"/>
  <c r="N7839" i="2"/>
  <c r="M7883" i="2"/>
  <c r="N7883" i="2"/>
  <c r="M7884" i="2"/>
  <c r="N7884" i="2"/>
  <c r="M7885" i="2"/>
  <c r="N7885" i="2"/>
  <c r="M7918" i="2"/>
  <c r="N7918" i="2"/>
  <c r="M7896" i="2"/>
  <c r="N7896" i="2"/>
  <c r="M7840" i="2"/>
  <c r="N7840" i="2"/>
  <c r="M7844" i="2"/>
  <c r="N7844" i="2"/>
  <c r="M7932" i="2"/>
  <c r="N7932" i="2"/>
  <c r="M7923" i="2"/>
  <c r="N7923" i="2"/>
  <c r="M7933" i="2"/>
  <c r="N7933" i="2"/>
  <c r="M8002" i="2"/>
  <c r="N8002" i="2"/>
  <c r="M7934" i="2"/>
  <c r="N7934" i="2"/>
  <c r="M7998" i="2"/>
  <c r="N7998" i="2"/>
  <c r="M7968" i="2"/>
  <c r="N7968" i="2"/>
  <c r="M7978" i="2"/>
  <c r="N7978" i="2"/>
  <c r="M7973" i="2"/>
  <c r="N7973" i="2"/>
  <c r="M7989" i="2"/>
  <c r="N7989" i="2"/>
  <c r="M7930" i="2"/>
  <c r="N7930" i="2"/>
  <c r="M7929" i="2"/>
  <c r="N7929" i="2"/>
  <c r="M7965" i="2"/>
  <c r="N7965" i="2"/>
  <c r="M8003" i="2"/>
  <c r="N8003" i="2"/>
  <c r="M7979" i="2"/>
  <c r="N7979" i="2"/>
  <c r="M8004" i="2"/>
  <c r="N8004" i="2"/>
  <c r="M7924" i="2"/>
  <c r="N7924" i="2"/>
  <c r="M7974" i="2"/>
  <c r="N7974" i="2"/>
  <c r="M7975" i="2"/>
  <c r="N7975" i="2"/>
  <c r="M7919" i="2"/>
  <c r="N7919" i="2"/>
  <c r="M7920" i="2"/>
  <c r="N7920" i="2"/>
  <c r="M7925" i="2"/>
  <c r="N7925" i="2"/>
  <c r="M7994" i="2"/>
  <c r="N7994" i="2"/>
  <c r="M7980" i="2"/>
  <c r="N7980" i="2"/>
  <c r="M7928" i="2"/>
  <c r="N7928" i="2"/>
  <c r="M7984" i="2"/>
  <c r="N7984" i="2"/>
  <c r="M7985" i="2"/>
  <c r="N7985" i="2"/>
  <c r="M7986" i="2"/>
  <c r="N7986" i="2"/>
  <c r="M7987" i="2"/>
  <c r="N7987" i="2"/>
  <c r="M7988" i="2"/>
  <c r="N7988" i="2"/>
  <c r="M7995" i="2"/>
  <c r="N7995" i="2"/>
  <c r="M7996" i="2"/>
  <c r="N7996" i="2"/>
  <c r="M7962" i="2"/>
  <c r="N7962" i="2"/>
  <c r="M7997" i="2"/>
  <c r="N7997" i="2"/>
  <c r="M7935" i="2"/>
  <c r="N7935" i="2"/>
  <c r="M7976" i="2"/>
  <c r="N7976" i="2"/>
  <c r="M7990" i="2"/>
  <c r="N7990" i="2"/>
  <c r="M7999" i="2"/>
  <c r="N7999" i="2"/>
  <c r="M7977" i="2"/>
  <c r="N7977" i="2"/>
  <c r="M7944" i="2"/>
  <c r="N7944" i="2"/>
  <c r="M7981" i="2"/>
  <c r="N7981" i="2"/>
  <c r="M7963" i="2"/>
  <c r="N7963" i="2"/>
  <c r="M7966" i="2"/>
  <c r="N7966" i="2"/>
  <c r="M7945" i="2"/>
  <c r="N7945" i="2"/>
  <c r="M7953" i="2"/>
  <c r="N7953" i="2"/>
  <c r="M7948" i="2"/>
  <c r="N7948" i="2"/>
  <c r="M7949" i="2"/>
  <c r="N7949" i="2"/>
  <c r="M7950" i="2"/>
  <c r="N7950" i="2"/>
  <c r="M7951" i="2"/>
  <c r="N7951" i="2"/>
  <c r="M7952" i="2"/>
  <c r="N7952" i="2"/>
  <c r="M7921" i="2"/>
  <c r="N7921" i="2"/>
  <c r="M7937" i="2"/>
  <c r="N7937" i="2"/>
  <c r="M7941" i="2"/>
  <c r="N7941" i="2"/>
  <c r="M7942" i="2"/>
  <c r="N7942" i="2"/>
  <c r="M7938" i="2"/>
  <c r="N7938" i="2"/>
  <c r="M7939" i="2"/>
  <c r="N7939" i="2"/>
  <c r="M7940" i="2"/>
  <c r="N7940" i="2"/>
  <c r="M7943" i="2"/>
  <c r="N7943" i="2"/>
  <c r="M7954" i="2"/>
  <c r="N7954" i="2"/>
  <c r="M7964" i="2"/>
  <c r="N7964" i="2"/>
  <c r="M7969" i="2"/>
  <c r="N7969" i="2"/>
  <c r="M7967" i="2"/>
  <c r="N7967" i="2"/>
  <c r="M7955" i="2"/>
  <c r="N7955" i="2"/>
  <c r="M7958" i="2"/>
  <c r="N7958" i="2"/>
  <c r="M7959" i="2"/>
  <c r="N7959" i="2"/>
  <c r="M7982" i="2"/>
  <c r="N7982" i="2"/>
  <c r="M7960" i="2"/>
  <c r="N7960" i="2"/>
  <c r="M8000" i="2"/>
  <c r="N8000" i="2"/>
  <c r="M7961" i="2"/>
  <c r="N7961" i="2"/>
  <c r="M7946" i="2"/>
  <c r="N7946" i="2"/>
  <c r="M8001" i="2"/>
  <c r="N8001" i="2"/>
  <c r="M7922" i="2"/>
  <c r="N7922" i="2"/>
  <c r="M7956" i="2"/>
  <c r="N7956" i="2"/>
  <c r="M7947" i="2"/>
  <c r="N7947" i="2"/>
  <c r="M7957" i="2"/>
  <c r="N7957" i="2"/>
  <c r="M7991" i="2"/>
  <c r="N7991" i="2"/>
  <c r="M7936" i="2"/>
  <c r="N7936" i="2"/>
  <c r="M7992" i="2"/>
  <c r="N7992" i="2"/>
  <c r="M7993" i="2"/>
  <c r="N7993" i="2"/>
  <c r="M7926" i="2"/>
  <c r="N7926" i="2"/>
  <c r="M7970" i="2"/>
  <c r="N7970" i="2"/>
  <c r="M7971" i="2"/>
  <c r="N7971" i="2"/>
  <c r="M7972" i="2"/>
  <c r="N7972" i="2"/>
  <c r="M8005" i="2"/>
  <c r="N8005" i="2"/>
  <c r="M7983" i="2"/>
  <c r="N7983" i="2"/>
  <c r="M7927" i="2"/>
  <c r="N7927" i="2"/>
  <c r="M7931" i="2"/>
  <c r="N7931" i="2"/>
  <c r="M8019" i="2"/>
  <c r="N8019" i="2"/>
  <c r="M8010" i="2"/>
  <c r="N8010" i="2"/>
  <c r="M8020" i="2"/>
  <c r="N8020" i="2"/>
  <c r="M8089" i="2"/>
  <c r="N8089" i="2"/>
  <c r="M8021" i="2"/>
  <c r="N8021" i="2"/>
  <c r="M8085" i="2"/>
  <c r="N8085" i="2"/>
  <c r="M8055" i="2"/>
  <c r="N8055" i="2"/>
  <c r="M8065" i="2"/>
  <c r="N8065" i="2"/>
  <c r="M8060" i="2"/>
  <c r="N8060" i="2"/>
  <c r="M8076" i="2"/>
  <c r="N8076" i="2"/>
  <c r="M8017" i="2"/>
  <c r="N8017" i="2"/>
  <c r="M8016" i="2"/>
  <c r="N8016" i="2"/>
  <c r="M8052" i="2"/>
  <c r="N8052" i="2"/>
  <c r="M8090" i="2"/>
  <c r="N8090" i="2"/>
  <c r="M8066" i="2"/>
  <c r="N8066" i="2"/>
  <c r="M8091" i="2"/>
  <c r="N8091" i="2"/>
  <c r="M8011" i="2"/>
  <c r="N8011" i="2"/>
  <c r="M8061" i="2"/>
  <c r="N8061" i="2"/>
  <c r="M8062" i="2"/>
  <c r="N8062" i="2"/>
  <c r="M8006" i="2"/>
  <c r="N8006" i="2"/>
  <c r="M8007" i="2"/>
  <c r="N8007" i="2"/>
  <c r="M8012" i="2"/>
  <c r="N8012" i="2"/>
  <c r="M8081" i="2"/>
  <c r="N8081" i="2"/>
  <c r="M8067" i="2"/>
  <c r="N8067" i="2"/>
  <c r="M8015" i="2"/>
  <c r="N8015" i="2"/>
  <c r="M8071" i="2"/>
  <c r="N8071" i="2"/>
  <c r="M8072" i="2"/>
  <c r="N8072" i="2"/>
  <c r="M8073" i="2"/>
  <c r="N8073" i="2"/>
  <c r="M8074" i="2"/>
  <c r="N8074" i="2"/>
  <c r="M8075" i="2"/>
  <c r="N8075" i="2"/>
  <c r="M8082" i="2"/>
  <c r="N8082" i="2"/>
  <c r="M8083" i="2"/>
  <c r="N8083" i="2"/>
  <c r="M8049" i="2"/>
  <c r="N8049" i="2"/>
  <c r="M8084" i="2"/>
  <c r="N8084" i="2"/>
  <c r="M8022" i="2"/>
  <c r="N8022" i="2"/>
  <c r="M8063" i="2"/>
  <c r="N8063" i="2"/>
  <c r="M8077" i="2"/>
  <c r="N8077" i="2"/>
  <c r="M8086" i="2"/>
  <c r="N8086" i="2"/>
  <c r="M8064" i="2"/>
  <c r="N8064" i="2"/>
  <c r="M8031" i="2"/>
  <c r="N8031" i="2"/>
  <c r="M8068" i="2"/>
  <c r="N8068" i="2"/>
  <c r="M8050" i="2"/>
  <c r="N8050" i="2"/>
  <c r="M8053" i="2"/>
  <c r="N8053" i="2"/>
  <c r="M8032" i="2"/>
  <c r="N8032" i="2"/>
  <c r="M8040" i="2"/>
  <c r="N8040" i="2"/>
  <c r="M8035" i="2"/>
  <c r="N8035" i="2"/>
  <c r="M8036" i="2"/>
  <c r="N8036" i="2"/>
  <c r="M8037" i="2"/>
  <c r="N8037" i="2"/>
  <c r="M8038" i="2"/>
  <c r="N8038" i="2"/>
  <c r="M8039" i="2"/>
  <c r="N8039" i="2"/>
  <c r="M8008" i="2"/>
  <c r="N8008" i="2"/>
  <c r="M8024" i="2"/>
  <c r="N8024" i="2"/>
  <c r="M8028" i="2"/>
  <c r="N8028" i="2"/>
  <c r="M8029" i="2"/>
  <c r="N8029" i="2"/>
  <c r="M8025" i="2"/>
  <c r="N8025" i="2"/>
  <c r="M8026" i="2"/>
  <c r="N8026" i="2"/>
  <c r="M8027" i="2"/>
  <c r="N8027" i="2"/>
  <c r="M8030" i="2"/>
  <c r="N8030" i="2"/>
  <c r="M8041" i="2"/>
  <c r="N8041" i="2"/>
  <c r="M8051" i="2"/>
  <c r="N8051" i="2"/>
  <c r="M8056" i="2"/>
  <c r="N8056" i="2"/>
  <c r="M8054" i="2"/>
  <c r="N8054" i="2"/>
  <c r="M8042" i="2"/>
  <c r="N8042" i="2"/>
  <c r="M8045" i="2"/>
  <c r="N8045" i="2"/>
  <c r="M8046" i="2"/>
  <c r="N8046" i="2"/>
  <c r="M8069" i="2"/>
  <c r="N8069" i="2"/>
  <c r="M8047" i="2"/>
  <c r="N8047" i="2"/>
  <c r="M8087" i="2"/>
  <c r="N8087" i="2"/>
  <c r="M8048" i="2"/>
  <c r="N8048" i="2"/>
  <c r="M8033" i="2"/>
  <c r="N8033" i="2"/>
  <c r="M8088" i="2"/>
  <c r="N8088" i="2"/>
  <c r="M8009" i="2"/>
  <c r="N8009" i="2"/>
  <c r="M8043" i="2"/>
  <c r="N8043" i="2"/>
  <c r="M8034" i="2"/>
  <c r="N8034" i="2"/>
  <c r="M8044" i="2"/>
  <c r="N8044" i="2"/>
  <c r="M8078" i="2"/>
  <c r="N8078" i="2"/>
  <c r="M8023" i="2"/>
  <c r="N8023" i="2"/>
  <c r="M8079" i="2"/>
  <c r="N8079" i="2"/>
  <c r="M8080" i="2"/>
  <c r="N8080" i="2"/>
  <c r="M8013" i="2"/>
  <c r="N8013" i="2"/>
  <c r="M8057" i="2"/>
  <c r="N8057" i="2"/>
  <c r="M8058" i="2"/>
  <c r="N8058" i="2"/>
  <c r="M8059" i="2"/>
  <c r="N8059" i="2"/>
  <c r="M8092" i="2"/>
  <c r="N8092" i="2"/>
  <c r="M8070" i="2"/>
  <c r="N8070" i="2"/>
  <c r="M8014" i="2"/>
  <c r="N8014" i="2"/>
  <c r="M8018" i="2"/>
  <c r="N8018" i="2"/>
  <c r="M8106" i="2"/>
  <c r="N8106" i="2"/>
  <c r="M8097" i="2"/>
  <c r="N8097" i="2"/>
  <c r="M8107" i="2"/>
  <c r="N8107" i="2"/>
  <c r="M8176" i="2"/>
  <c r="N8176" i="2"/>
  <c r="M8108" i="2"/>
  <c r="N8108" i="2"/>
  <c r="M8172" i="2"/>
  <c r="N8172" i="2"/>
  <c r="M8142" i="2"/>
  <c r="N8142" i="2"/>
  <c r="M8152" i="2"/>
  <c r="N8152" i="2"/>
  <c r="M8147" i="2"/>
  <c r="N8147" i="2"/>
  <c r="M8163" i="2"/>
  <c r="N8163" i="2"/>
  <c r="M8104" i="2"/>
  <c r="N8104" i="2"/>
  <c r="M8103" i="2"/>
  <c r="N8103" i="2"/>
  <c r="M8139" i="2"/>
  <c r="N8139" i="2"/>
  <c r="M8177" i="2"/>
  <c r="N8177" i="2"/>
  <c r="M8153" i="2"/>
  <c r="N8153" i="2"/>
  <c r="M8178" i="2"/>
  <c r="N8178" i="2"/>
  <c r="M8098" i="2"/>
  <c r="N8098" i="2"/>
  <c r="M8148" i="2"/>
  <c r="N8148" i="2"/>
  <c r="M8149" i="2"/>
  <c r="N8149" i="2"/>
  <c r="M8093" i="2"/>
  <c r="N8093" i="2"/>
  <c r="M8094" i="2"/>
  <c r="N8094" i="2"/>
  <c r="M8099" i="2"/>
  <c r="N8099" i="2"/>
  <c r="M8168" i="2"/>
  <c r="N8168" i="2"/>
  <c r="M8154" i="2"/>
  <c r="N8154" i="2"/>
  <c r="M8102" i="2"/>
  <c r="N8102" i="2"/>
  <c r="M8158" i="2"/>
  <c r="N8158" i="2"/>
  <c r="M8159" i="2"/>
  <c r="N8159" i="2"/>
  <c r="M8160" i="2"/>
  <c r="N8160" i="2"/>
  <c r="M8161" i="2"/>
  <c r="N8161" i="2"/>
  <c r="M8162" i="2"/>
  <c r="N8162" i="2"/>
  <c r="M8169" i="2"/>
  <c r="N8169" i="2"/>
  <c r="M8170" i="2"/>
  <c r="N8170" i="2"/>
  <c r="M8136" i="2"/>
  <c r="N8136" i="2"/>
  <c r="M8171" i="2"/>
  <c r="N8171" i="2"/>
  <c r="M8109" i="2"/>
  <c r="N8109" i="2"/>
  <c r="M8150" i="2"/>
  <c r="N8150" i="2"/>
  <c r="M8164" i="2"/>
  <c r="N8164" i="2"/>
  <c r="M8173" i="2"/>
  <c r="N8173" i="2"/>
  <c r="M8151" i="2"/>
  <c r="N8151" i="2"/>
  <c r="M8118" i="2"/>
  <c r="N8118" i="2"/>
  <c r="M8155" i="2"/>
  <c r="N8155" i="2"/>
  <c r="M8137" i="2"/>
  <c r="N8137" i="2"/>
  <c r="M8140" i="2"/>
  <c r="N8140" i="2"/>
  <c r="M8119" i="2"/>
  <c r="N8119" i="2"/>
  <c r="M8127" i="2"/>
  <c r="N8127" i="2"/>
  <c r="M8122" i="2"/>
  <c r="N8122" i="2"/>
  <c r="M8123" i="2"/>
  <c r="N8123" i="2"/>
  <c r="M8124" i="2"/>
  <c r="N8124" i="2"/>
  <c r="M8125" i="2"/>
  <c r="N8125" i="2"/>
  <c r="M8126" i="2"/>
  <c r="N8126" i="2"/>
  <c r="M8095" i="2"/>
  <c r="N8095" i="2"/>
  <c r="M8111" i="2"/>
  <c r="N8111" i="2"/>
  <c r="M8115" i="2"/>
  <c r="N8115" i="2"/>
  <c r="M8116" i="2"/>
  <c r="N8116" i="2"/>
  <c r="M8112" i="2"/>
  <c r="N8112" i="2"/>
  <c r="M8113" i="2"/>
  <c r="N8113" i="2"/>
  <c r="M8114" i="2"/>
  <c r="N8114" i="2"/>
  <c r="M8117" i="2"/>
  <c r="N8117" i="2"/>
  <c r="M8128" i="2"/>
  <c r="N8128" i="2"/>
  <c r="M8138" i="2"/>
  <c r="N8138" i="2"/>
  <c r="M8143" i="2"/>
  <c r="N8143" i="2"/>
  <c r="M8141" i="2"/>
  <c r="N8141" i="2"/>
  <c r="M8129" i="2"/>
  <c r="N8129" i="2"/>
  <c r="M8132" i="2"/>
  <c r="N8132" i="2"/>
  <c r="M8133" i="2"/>
  <c r="N8133" i="2"/>
  <c r="M8156" i="2"/>
  <c r="N8156" i="2"/>
  <c r="M8134" i="2"/>
  <c r="N8134" i="2"/>
  <c r="M8174" i="2"/>
  <c r="N8174" i="2"/>
  <c r="M8135" i="2"/>
  <c r="N8135" i="2"/>
  <c r="M8120" i="2"/>
  <c r="N8120" i="2"/>
  <c r="M8175" i="2"/>
  <c r="N8175" i="2"/>
  <c r="M8096" i="2"/>
  <c r="N8096" i="2"/>
  <c r="M8130" i="2"/>
  <c r="N8130" i="2"/>
  <c r="M8121" i="2"/>
  <c r="N8121" i="2"/>
  <c r="M8131" i="2"/>
  <c r="N8131" i="2"/>
  <c r="M8165" i="2"/>
  <c r="N8165" i="2"/>
  <c r="M8110" i="2"/>
  <c r="N8110" i="2"/>
  <c r="M8166" i="2"/>
  <c r="N8166" i="2"/>
  <c r="M8167" i="2"/>
  <c r="N8167" i="2"/>
  <c r="M8100" i="2"/>
  <c r="N8100" i="2"/>
  <c r="M8144" i="2"/>
  <c r="N8144" i="2"/>
  <c r="M8145" i="2"/>
  <c r="N8145" i="2"/>
  <c r="M8146" i="2"/>
  <c r="N8146" i="2"/>
  <c r="M8179" i="2"/>
  <c r="N8179" i="2"/>
  <c r="M8157" i="2"/>
  <c r="N8157" i="2"/>
  <c r="M8101" i="2"/>
  <c r="N8101" i="2"/>
  <c r="M8105" i="2"/>
  <c r="N8105" i="2"/>
  <c r="M8193" i="2"/>
  <c r="N8193" i="2"/>
  <c r="M8184" i="2"/>
  <c r="N8184" i="2"/>
  <c r="M8194" i="2"/>
  <c r="N8194" i="2"/>
  <c r="M8263" i="2"/>
  <c r="N8263" i="2"/>
  <c r="M8195" i="2"/>
  <c r="N8195" i="2"/>
  <c r="M8259" i="2"/>
  <c r="N8259" i="2"/>
  <c r="M8229" i="2"/>
  <c r="N8229" i="2"/>
  <c r="M8239" i="2"/>
  <c r="N8239" i="2"/>
  <c r="M8234" i="2"/>
  <c r="N8234" i="2"/>
  <c r="M8250" i="2"/>
  <c r="N8250" i="2"/>
  <c r="M8191" i="2"/>
  <c r="N8191" i="2"/>
  <c r="M8190" i="2"/>
  <c r="N8190" i="2"/>
  <c r="M8226" i="2"/>
  <c r="N8226" i="2"/>
  <c r="M8264" i="2"/>
  <c r="N8264" i="2"/>
  <c r="M8240" i="2"/>
  <c r="N8240" i="2"/>
  <c r="M8265" i="2"/>
  <c r="N8265" i="2"/>
  <c r="M8185" i="2"/>
  <c r="N8185" i="2"/>
  <c r="M8235" i="2"/>
  <c r="N8235" i="2"/>
  <c r="M8236" i="2"/>
  <c r="N8236" i="2"/>
  <c r="M8180" i="2"/>
  <c r="N8180" i="2"/>
  <c r="M8181" i="2"/>
  <c r="N8181" i="2"/>
  <c r="M8186" i="2"/>
  <c r="N8186" i="2"/>
  <c r="M8255" i="2"/>
  <c r="N8255" i="2"/>
  <c r="M8241" i="2"/>
  <c r="N8241" i="2"/>
  <c r="M8189" i="2"/>
  <c r="N8189" i="2"/>
  <c r="M8245" i="2"/>
  <c r="N8245" i="2"/>
  <c r="M8246" i="2"/>
  <c r="N8246" i="2"/>
  <c r="M8247" i="2"/>
  <c r="N8247" i="2"/>
  <c r="M8248" i="2"/>
  <c r="N8248" i="2"/>
  <c r="M8249" i="2"/>
  <c r="N8249" i="2"/>
  <c r="M8256" i="2"/>
  <c r="N8256" i="2"/>
  <c r="M8257" i="2"/>
  <c r="N8257" i="2"/>
  <c r="M8223" i="2"/>
  <c r="N8223" i="2"/>
  <c r="M8258" i="2"/>
  <c r="N8258" i="2"/>
  <c r="M8196" i="2"/>
  <c r="N8196" i="2"/>
  <c r="M8237" i="2"/>
  <c r="N8237" i="2"/>
  <c r="M8251" i="2"/>
  <c r="N8251" i="2"/>
  <c r="M8260" i="2"/>
  <c r="N8260" i="2"/>
  <c r="M8238" i="2"/>
  <c r="N8238" i="2"/>
  <c r="M8205" i="2"/>
  <c r="N8205" i="2"/>
  <c r="M8242" i="2"/>
  <c r="N8242" i="2"/>
  <c r="M8224" i="2"/>
  <c r="N8224" i="2"/>
  <c r="M8227" i="2"/>
  <c r="N8227" i="2"/>
  <c r="M8206" i="2"/>
  <c r="N8206" i="2"/>
  <c r="M8214" i="2"/>
  <c r="N8214" i="2"/>
  <c r="M8209" i="2"/>
  <c r="N8209" i="2"/>
  <c r="M8210" i="2"/>
  <c r="N8210" i="2"/>
  <c r="M8211" i="2"/>
  <c r="N8211" i="2"/>
  <c r="M8212" i="2"/>
  <c r="N8212" i="2"/>
  <c r="M8213" i="2"/>
  <c r="N8213" i="2"/>
  <c r="M8182" i="2"/>
  <c r="N8182" i="2"/>
  <c r="M8198" i="2"/>
  <c r="N8198" i="2"/>
  <c r="M8202" i="2"/>
  <c r="N8202" i="2"/>
  <c r="M8203" i="2"/>
  <c r="N8203" i="2"/>
  <c r="M8199" i="2"/>
  <c r="N8199" i="2"/>
  <c r="M8200" i="2"/>
  <c r="N8200" i="2"/>
  <c r="M8201" i="2"/>
  <c r="N8201" i="2"/>
  <c r="M8204" i="2"/>
  <c r="N8204" i="2"/>
  <c r="M8215" i="2"/>
  <c r="N8215" i="2"/>
  <c r="M8225" i="2"/>
  <c r="N8225" i="2"/>
  <c r="M8230" i="2"/>
  <c r="N8230" i="2"/>
  <c r="M8228" i="2"/>
  <c r="N8228" i="2"/>
  <c r="M8216" i="2"/>
  <c r="N8216" i="2"/>
  <c r="M8219" i="2"/>
  <c r="N8219" i="2"/>
  <c r="M8220" i="2"/>
  <c r="N8220" i="2"/>
  <c r="M8243" i="2"/>
  <c r="N8243" i="2"/>
  <c r="M8221" i="2"/>
  <c r="N8221" i="2"/>
  <c r="M8261" i="2"/>
  <c r="N8261" i="2"/>
  <c r="M8222" i="2"/>
  <c r="N8222" i="2"/>
  <c r="M8207" i="2"/>
  <c r="N8207" i="2"/>
  <c r="M8262" i="2"/>
  <c r="N8262" i="2"/>
  <c r="M8183" i="2"/>
  <c r="N8183" i="2"/>
  <c r="M8217" i="2"/>
  <c r="N8217" i="2"/>
  <c r="M8208" i="2"/>
  <c r="N8208" i="2"/>
  <c r="M8218" i="2"/>
  <c r="N8218" i="2"/>
  <c r="M8252" i="2"/>
  <c r="N8252" i="2"/>
  <c r="M8197" i="2"/>
  <c r="N8197" i="2"/>
  <c r="M8253" i="2"/>
  <c r="N8253" i="2"/>
  <c r="M8254" i="2"/>
  <c r="N8254" i="2"/>
  <c r="M8187" i="2"/>
  <c r="N8187" i="2"/>
  <c r="M8231" i="2"/>
  <c r="N8231" i="2"/>
  <c r="M8232" i="2"/>
  <c r="N8232" i="2"/>
  <c r="M8233" i="2"/>
  <c r="N8233" i="2"/>
  <c r="M8266" i="2"/>
  <c r="N8266" i="2"/>
  <c r="M8244" i="2"/>
  <c r="N8244" i="2"/>
  <c r="M8188" i="2"/>
  <c r="N8188" i="2"/>
  <c r="M8192" i="2"/>
  <c r="N8192" i="2"/>
  <c r="M8280" i="2"/>
  <c r="N8280" i="2"/>
  <c r="M8271" i="2"/>
  <c r="N8271" i="2"/>
  <c r="M8281" i="2"/>
  <c r="N8281" i="2"/>
  <c r="M8350" i="2"/>
  <c r="N8350" i="2"/>
  <c r="M8282" i="2"/>
  <c r="N8282" i="2"/>
  <c r="M8346" i="2"/>
  <c r="N8346" i="2"/>
  <c r="M8316" i="2"/>
  <c r="N8316" i="2"/>
  <c r="M8326" i="2"/>
  <c r="N8326" i="2"/>
  <c r="M8321" i="2"/>
  <c r="N8321" i="2"/>
  <c r="M8337" i="2"/>
  <c r="N8337" i="2"/>
  <c r="M8278" i="2"/>
  <c r="N8278" i="2"/>
  <c r="M8277" i="2"/>
  <c r="N8277" i="2"/>
  <c r="M8313" i="2"/>
  <c r="N8313" i="2"/>
  <c r="M8351" i="2"/>
  <c r="N8351" i="2"/>
  <c r="M8327" i="2"/>
  <c r="N8327" i="2"/>
  <c r="M8352" i="2"/>
  <c r="N8352" i="2"/>
  <c r="M8272" i="2"/>
  <c r="N8272" i="2"/>
  <c r="M8322" i="2"/>
  <c r="N8322" i="2"/>
  <c r="M8323" i="2"/>
  <c r="N8323" i="2"/>
  <c r="M8267" i="2"/>
  <c r="N8267" i="2"/>
  <c r="M8268" i="2"/>
  <c r="N8268" i="2"/>
  <c r="M8273" i="2"/>
  <c r="N8273" i="2"/>
  <c r="M8342" i="2"/>
  <c r="N8342" i="2"/>
  <c r="M8328" i="2"/>
  <c r="N8328" i="2"/>
  <c r="M8276" i="2"/>
  <c r="N8276" i="2"/>
  <c r="M8332" i="2"/>
  <c r="N8332" i="2"/>
  <c r="M8333" i="2"/>
  <c r="N8333" i="2"/>
  <c r="M8334" i="2"/>
  <c r="N8334" i="2"/>
  <c r="M8335" i="2"/>
  <c r="N8335" i="2"/>
  <c r="M8336" i="2"/>
  <c r="N8336" i="2"/>
  <c r="M8343" i="2"/>
  <c r="N8343" i="2"/>
  <c r="M8344" i="2"/>
  <c r="N8344" i="2"/>
  <c r="M8310" i="2"/>
  <c r="N8310" i="2"/>
  <c r="M8345" i="2"/>
  <c r="N8345" i="2"/>
  <c r="M8283" i="2"/>
  <c r="N8283" i="2"/>
  <c r="M8324" i="2"/>
  <c r="N8324" i="2"/>
  <c r="M8338" i="2"/>
  <c r="N8338" i="2"/>
  <c r="M8347" i="2"/>
  <c r="N8347" i="2"/>
  <c r="M8325" i="2"/>
  <c r="N8325" i="2"/>
  <c r="M8292" i="2"/>
  <c r="N8292" i="2"/>
  <c r="M8329" i="2"/>
  <c r="N8329" i="2"/>
  <c r="M8311" i="2"/>
  <c r="N8311" i="2"/>
  <c r="M8314" i="2"/>
  <c r="N8314" i="2"/>
  <c r="M8293" i="2"/>
  <c r="N8293" i="2"/>
  <c r="M8301" i="2"/>
  <c r="N8301" i="2"/>
  <c r="M8296" i="2"/>
  <c r="N8296" i="2"/>
  <c r="M8297" i="2"/>
  <c r="N8297" i="2"/>
  <c r="M8298" i="2"/>
  <c r="N8298" i="2"/>
  <c r="M8299" i="2"/>
  <c r="N8299" i="2"/>
  <c r="M8300" i="2"/>
  <c r="N8300" i="2"/>
  <c r="M8269" i="2"/>
  <c r="N8269" i="2"/>
  <c r="M8285" i="2"/>
  <c r="N8285" i="2"/>
  <c r="M8289" i="2"/>
  <c r="N8289" i="2"/>
  <c r="M8290" i="2"/>
  <c r="N8290" i="2"/>
  <c r="M8286" i="2"/>
  <c r="N8286" i="2"/>
  <c r="M8287" i="2"/>
  <c r="N8287" i="2"/>
  <c r="M8288" i="2"/>
  <c r="N8288" i="2"/>
  <c r="M8291" i="2"/>
  <c r="N8291" i="2"/>
  <c r="M8302" i="2"/>
  <c r="N8302" i="2"/>
  <c r="M8312" i="2"/>
  <c r="N8312" i="2"/>
  <c r="M8317" i="2"/>
  <c r="N8317" i="2"/>
  <c r="M8315" i="2"/>
  <c r="N8315" i="2"/>
  <c r="M8303" i="2"/>
  <c r="N8303" i="2"/>
  <c r="M8306" i="2"/>
  <c r="N8306" i="2"/>
  <c r="M8307" i="2"/>
  <c r="N8307" i="2"/>
  <c r="M8330" i="2"/>
  <c r="N8330" i="2"/>
  <c r="M8308" i="2"/>
  <c r="N8308" i="2"/>
  <c r="M8348" i="2"/>
  <c r="N8348" i="2"/>
  <c r="M8309" i="2"/>
  <c r="N8309" i="2"/>
  <c r="M8294" i="2"/>
  <c r="N8294" i="2"/>
  <c r="M8349" i="2"/>
  <c r="N8349" i="2"/>
  <c r="M8270" i="2"/>
  <c r="N8270" i="2"/>
  <c r="M8304" i="2"/>
  <c r="N8304" i="2"/>
  <c r="M8295" i="2"/>
  <c r="N8295" i="2"/>
  <c r="M8305" i="2"/>
  <c r="N8305" i="2"/>
  <c r="M8339" i="2"/>
  <c r="N8339" i="2"/>
  <c r="M8284" i="2"/>
  <c r="N8284" i="2"/>
  <c r="M8340" i="2"/>
  <c r="N8340" i="2"/>
  <c r="M8341" i="2"/>
  <c r="N8341" i="2"/>
  <c r="M8274" i="2"/>
  <c r="N8274" i="2"/>
  <c r="M8318" i="2"/>
  <c r="N8318" i="2"/>
  <c r="M8319" i="2"/>
  <c r="N8319" i="2"/>
  <c r="M8320" i="2"/>
  <c r="N8320" i="2"/>
  <c r="M8353" i="2"/>
  <c r="N8353" i="2"/>
  <c r="M8331" i="2"/>
  <c r="N8331" i="2"/>
  <c r="M8275" i="2"/>
  <c r="N8275" i="2"/>
  <c r="M8279" i="2"/>
  <c r="N8279" i="2"/>
  <c r="M8367" i="2"/>
  <c r="N8367" i="2"/>
  <c r="M8358" i="2"/>
  <c r="N8358" i="2"/>
  <c r="M8368" i="2"/>
  <c r="N8368" i="2"/>
  <c r="M8437" i="2"/>
  <c r="N8437" i="2"/>
  <c r="M8369" i="2"/>
  <c r="N8369" i="2"/>
  <c r="M8433" i="2"/>
  <c r="N8433" i="2"/>
  <c r="M8403" i="2"/>
  <c r="N8403" i="2"/>
  <c r="M8413" i="2"/>
  <c r="N8413" i="2"/>
  <c r="M8408" i="2"/>
  <c r="N8408" i="2"/>
  <c r="M8424" i="2"/>
  <c r="N8424" i="2"/>
  <c r="M8365" i="2"/>
  <c r="N8365" i="2"/>
  <c r="M8364" i="2"/>
  <c r="N8364" i="2"/>
  <c r="M8400" i="2"/>
  <c r="N8400" i="2"/>
  <c r="M8438" i="2"/>
  <c r="N8438" i="2"/>
  <c r="M8414" i="2"/>
  <c r="N8414" i="2"/>
  <c r="M8439" i="2"/>
  <c r="N8439" i="2"/>
  <c r="M8359" i="2"/>
  <c r="N8359" i="2"/>
  <c r="M8409" i="2"/>
  <c r="N8409" i="2"/>
  <c r="M8410" i="2"/>
  <c r="N8410" i="2"/>
  <c r="M8354" i="2"/>
  <c r="N8354" i="2"/>
  <c r="M8355" i="2"/>
  <c r="N8355" i="2"/>
  <c r="M8360" i="2"/>
  <c r="N8360" i="2"/>
  <c r="M8429" i="2"/>
  <c r="N8429" i="2"/>
  <c r="M8415" i="2"/>
  <c r="N8415" i="2"/>
  <c r="M8363" i="2"/>
  <c r="N8363" i="2"/>
  <c r="M8419" i="2"/>
  <c r="N8419" i="2"/>
  <c r="M8420" i="2"/>
  <c r="N8420" i="2"/>
  <c r="M8421" i="2"/>
  <c r="N8421" i="2"/>
  <c r="M8422" i="2"/>
  <c r="N8422" i="2"/>
  <c r="M8423" i="2"/>
  <c r="N8423" i="2"/>
  <c r="M8430" i="2"/>
  <c r="N8430" i="2"/>
  <c r="M8431" i="2"/>
  <c r="N8431" i="2"/>
  <c r="M8397" i="2"/>
  <c r="N8397" i="2"/>
  <c r="M8432" i="2"/>
  <c r="N8432" i="2"/>
  <c r="M8370" i="2"/>
  <c r="N8370" i="2"/>
  <c r="M8411" i="2"/>
  <c r="N8411" i="2"/>
  <c r="M8425" i="2"/>
  <c r="N8425" i="2"/>
  <c r="M8434" i="2"/>
  <c r="N8434" i="2"/>
  <c r="M8412" i="2"/>
  <c r="N8412" i="2"/>
  <c r="M8379" i="2"/>
  <c r="N8379" i="2"/>
  <c r="M8416" i="2"/>
  <c r="N8416" i="2"/>
  <c r="M8398" i="2"/>
  <c r="N8398" i="2"/>
  <c r="M8401" i="2"/>
  <c r="N8401" i="2"/>
  <c r="M8380" i="2"/>
  <c r="N8380" i="2"/>
  <c r="M8388" i="2"/>
  <c r="N8388" i="2"/>
  <c r="M8383" i="2"/>
  <c r="N8383" i="2"/>
  <c r="M8384" i="2"/>
  <c r="N8384" i="2"/>
  <c r="M8385" i="2"/>
  <c r="N8385" i="2"/>
  <c r="M8386" i="2"/>
  <c r="N8386" i="2"/>
  <c r="M8387" i="2"/>
  <c r="N8387" i="2"/>
  <c r="M8356" i="2"/>
  <c r="N8356" i="2"/>
  <c r="M8372" i="2"/>
  <c r="N8372" i="2"/>
  <c r="M8376" i="2"/>
  <c r="N8376" i="2"/>
  <c r="M8377" i="2"/>
  <c r="N8377" i="2"/>
  <c r="M8373" i="2"/>
  <c r="N8373" i="2"/>
  <c r="M8374" i="2"/>
  <c r="N8374" i="2"/>
  <c r="M8375" i="2"/>
  <c r="N8375" i="2"/>
  <c r="M8378" i="2"/>
  <c r="N8378" i="2"/>
  <c r="M8389" i="2"/>
  <c r="N8389" i="2"/>
  <c r="M8399" i="2"/>
  <c r="N8399" i="2"/>
  <c r="M8404" i="2"/>
  <c r="N8404" i="2"/>
  <c r="M8402" i="2"/>
  <c r="N8402" i="2"/>
  <c r="M8390" i="2"/>
  <c r="N8390" i="2"/>
  <c r="M8393" i="2"/>
  <c r="N8393" i="2"/>
  <c r="M8394" i="2"/>
  <c r="N8394" i="2"/>
  <c r="M8417" i="2"/>
  <c r="N8417" i="2"/>
  <c r="M8395" i="2"/>
  <c r="N8395" i="2"/>
  <c r="M8435" i="2"/>
  <c r="N8435" i="2"/>
  <c r="M8396" i="2"/>
  <c r="N8396" i="2"/>
  <c r="M8381" i="2"/>
  <c r="N8381" i="2"/>
  <c r="M8436" i="2"/>
  <c r="N8436" i="2"/>
  <c r="M8357" i="2"/>
  <c r="N8357" i="2"/>
  <c r="M8391" i="2"/>
  <c r="N8391" i="2"/>
  <c r="M8382" i="2"/>
  <c r="N8382" i="2"/>
  <c r="M8392" i="2"/>
  <c r="N8392" i="2"/>
  <c r="M8426" i="2"/>
  <c r="N8426" i="2"/>
  <c r="M8371" i="2"/>
  <c r="N8371" i="2"/>
  <c r="M8427" i="2"/>
  <c r="N8427" i="2"/>
  <c r="M8428" i="2"/>
  <c r="N8428" i="2"/>
  <c r="M8361" i="2"/>
  <c r="N8361" i="2"/>
  <c r="M8405" i="2"/>
  <c r="N8405" i="2"/>
  <c r="M8406" i="2"/>
  <c r="N8406" i="2"/>
  <c r="M8407" i="2"/>
  <c r="N8407" i="2"/>
  <c r="M8440" i="2"/>
  <c r="N8440" i="2"/>
  <c r="M8418" i="2"/>
  <c r="N8418" i="2"/>
  <c r="M8362" i="2"/>
  <c r="N8362" i="2"/>
  <c r="M8366" i="2"/>
  <c r="N8366" i="2"/>
  <c r="M8454" i="2"/>
  <c r="N8454" i="2"/>
  <c r="M8445" i="2"/>
  <c r="N8445" i="2"/>
  <c r="M8455" i="2"/>
  <c r="N8455" i="2"/>
  <c r="M8524" i="2"/>
  <c r="N8524" i="2"/>
  <c r="M8456" i="2"/>
  <c r="N8456" i="2"/>
  <c r="M8520" i="2"/>
  <c r="N8520" i="2"/>
  <c r="M8490" i="2"/>
  <c r="N8490" i="2"/>
  <c r="M8500" i="2"/>
  <c r="N8500" i="2"/>
  <c r="M8495" i="2"/>
  <c r="N8495" i="2"/>
  <c r="M8511" i="2"/>
  <c r="N8511" i="2"/>
  <c r="M8452" i="2"/>
  <c r="N8452" i="2"/>
  <c r="M8451" i="2"/>
  <c r="N8451" i="2"/>
  <c r="M8487" i="2"/>
  <c r="N8487" i="2"/>
  <c r="M8525" i="2"/>
  <c r="N8525" i="2"/>
  <c r="M8501" i="2"/>
  <c r="N8501" i="2"/>
  <c r="M8526" i="2"/>
  <c r="N8526" i="2"/>
  <c r="M8446" i="2"/>
  <c r="N8446" i="2"/>
  <c r="M8496" i="2"/>
  <c r="N8496" i="2"/>
  <c r="M8497" i="2"/>
  <c r="N8497" i="2"/>
  <c r="M8441" i="2"/>
  <c r="N8441" i="2"/>
  <c r="M8442" i="2"/>
  <c r="N8442" i="2"/>
  <c r="M8447" i="2"/>
  <c r="N8447" i="2"/>
  <c r="M8516" i="2"/>
  <c r="N8516" i="2"/>
  <c r="M8502" i="2"/>
  <c r="N8502" i="2"/>
  <c r="M8450" i="2"/>
  <c r="N8450" i="2"/>
  <c r="M8506" i="2"/>
  <c r="N8506" i="2"/>
  <c r="M8507" i="2"/>
  <c r="N8507" i="2"/>
  <c r="M8508" i="2"/>
  <c r="N8508" i="2"/>
  <c r="M8509" i="2"/>
  <c r="N8509" i="2"/>
  <c r="M8510" i="2"/>
  <c r="N8510" i="2"/>
  <c r="M8517" i="2"/>
  <c r="N8517" i="2"/>
  <c r="M8518" i="2"/>
  <c r="N8518" i="2"/>
  <c r="M8484" i="2"/>
  <c r="N8484" i="2"/>
  <c r="M8519" i="2"/>
  <c r="N8519" i="2"/>
  <c r="M8457" i="2"/>
  <c r="N8457" i="2"/>
  <c r="M8498" i="2"/>
  <c r="N8498" i="2"/>
  <c r="M8512" i="2"/>
  <c r="N8512" i="2"/>
  <c r="M8521" i="2"/>
  <c r="N8521" i="2"/>
  <c r="M8499" i="2"/>
  <c r="N8499" i="2"/>
  <c r="M8466" i="2"/>
  <c r="N8466" i="2"/>
  <c r="M8503" i="2"/>
  <c r="N8503" i="2"/>
  <c r="M8485" i="2"/>
  <c r="N8485" i="2"/>
  <c r="M8488" i="2"/>
  <c r="N8488" i="2"/>
  <c r="M8467" i="2"/>
  <c r="N8467" i="2"/>
  <c r="M8475" i="2"/>
  <c r="N8475" i="2"/>
  <c r="M8470" i="2"/>
  <c r="N8470" i="2"/>
  <c r="M8471" i="2"/>
  <c r="N8471" i="2"/>
  <c r="M8472" i="2"/>
  <c r="N8472" i="2"/>
  <c r="M8473" i="2"/>
  <c r="N8473" i="2"/>
  <c r="M8474" i="2"/>
  <c r="N8474" i="2"/>
  <c r="M8443" i="2"/>
  <c r="N8443" i="2"/>
  <c r="M8459" i="2"/>
  <c r="N8459" i="2"/>
  <c r="M8463" i="2"/>
  <c r="N8463" i="2"/>
  <c r="M8464" i="2"/>
  <c r="N8464" i="2"/>
  <c r="M8460" i="2"/>
  <c r="N8460" i="2"/>
  <c r="M8461" i="2"/>
  <c r="N8461" i="2"/>
  <c r="M8462" i="2"/>
  <c r="N8462" i="2"/>
  <c r="M8465" i="2"/>
  <c r="N8465" i="2"/>
  <c r="M8476" i="2"/>
  <c r="N8476" i="2"/>
  <c r="M8486" i="2"/>
  <c r="N8486" i="2"/>
  <c r="M8491" i="2"/>
  <c r="N8491" i="2"/>
  <c r="M8489" i="2"/>
  <c r="N8489" i="2"/>
  <c r="M8477" i="2"/>
  <c r="N8477" i="2"/>
  <c r="M8480" i="2"/>
  <c r="N8480" i="2"/>
  <c r="M8481" i="2"/>
  <c r="N8481" i="2"/>
  <c r="M8504" i="2"/>
  <c r="N8504" i="2"/>
  <c r="M8482" i="2"/>
  <c r="N8482" i="2"/>
  <c r="M8522" i="2"/>
  <c r="N8522" i="2"/>
  <c r="M8483" i="2"/>
  <c r="N8483" i="2"/>
  <c r="M8468" i="2"/>
  <c r="N8468" i="2"/>
  <c r="M8523" i="2"/>
  <c r="N8523" i="2"/>
  <c r="M8444" i="2"/>
  <c r="N8444" i="2"/>
  <c r="M8478" i="2"/>
  <c r="N8478" i="2"/>
  <c r="M8469" i="2"/>
  <c r="N8469" i="2"/>
  <c r="M8479" i="2"/>
  <c r="N8479" i="2"/>
  <c r="M8513" i="2"/>
  <c r="N8513" i="2"/>
  <c r="M8458" i="2"/>
  <c r="N8458" i="2"/>
  <c r="M8514" i="2"/>
  <c r="N8514" i="2"/>
  <c r="M8515" i="2"/>
  <c r="N8515" i="2"/>
  <c r="M8448" i="2"/>
  <c r="N8448" i="2"/>
  <c r="M8492" i="2"/>
  <c r="N8492" i="2"/>
  <c r="M8493" i="2"/>
  <c r="N8493" i="2"/>
  <c r="M8494" i="2"/>
  <c r="N8494" i="2"/>
  <c r="M8527" i="2"/>
  <c r="N8527" i="2"/>
  <c r="M8505" i="2"/>
  <c r="N8505" i="2"/>
  <c r="M8449" i="2"/>
  <c r="N8449" i="2"/>
  <c r="M8453" i="2"/>
  <c r="N8453" i="2"/>
  <c r="M8541" i="2"/>
  <c r="N8541" i="2"/>
  <c r="M8532" i="2"/>
  <c r="N8532" i="2"/>
  <c r="M8542" i="2"/>
  <c r="N8542" i="2"/>
  <c r="M8611" i="2"/>
  <c r="N8611" i="2"/>
  <c r="M8543" i="2"/>
  <c r="N8543" i="2"/>
  <c r="M8607" i="2"/>
  <c r="N8607" i="2"/>
  <c r="M8577" i="2"/>
  <c r="N8577" i="2"/>
  <c r="M8587" i="2"/>
  <c r="N8587" i="2"/>
  <c r="M8582" i="2"/>
  <c r="N8582" i="2"/>
  <c r="M8598" i="2"/>
  <c r="N8598" i="2"/>
  <c r="M8539" i="2"/>
  <c r="N8539" i="2"/>
  <c r="M8538" i="2"/>
  <c r="N8538" i="2"/>
  <c r="M8574" i="2"/>
  <c r="N8574" i="2"/>
  <c r="M8612" i="2"/>
  <c r="N8612" i="2"/>
  <c r="M8588" i="2"/>
  <c r="N8588" i="2"/>
  <c r="M8613" i="2"/>
  <c r="N8613" i="2"/>
  <c r="M8533" i="2"/>
  <c r="N8533" i="2"/>
  <c r="M8583" i="2"/>
  <c r="N8583" i="2"/>
  <c r="M8584" i="2"/>
  <c r="N8584" i="2"/>
  <c r="M8528" i="2"/>
  <c r="N8528" i="2"/>
  <c r="M8529" i="2"/>
  <c r="N8529" i="2"/>
  <c r="M8534" i="2"/>
  <c r="N8534" i="2"/>
  <c r="M8603" i="2"/>
  <c r="N8603" i="2"/>
  <c r="M8589" i="2"/>
  <c r="N8589" i="2"/>
  <c r="M8537" i="2"/>
  <c r="N8537" i="2"/>
  <c r="M8593" i="2"/>
  <c r="N8593" i="2"/>
  <c r="M8594" i="2"/>
  <c r="N8594" i="2"/>
  <c r="M8595" i="2"/>
  <c r="N8595" i="2"/>
  <c r="M8596" i="2"/>
  <c r="N8596" i="2"/>
  <c r="M8597" i="2"/>
  <c r="N8597" i="2"/>
  <c r="M8604" i="2"/>
  <c r="N8604" i="2"/>
  <c r="M8605" i="2"/>
  <c r="N8605" i="2"/>
  <c r="M8571" i="2"/>
  <c r="N8571" i="2"/>
  <c r="M8606" i="2"/>
  <c r="N8606" i="2"/>
  <c r="M8544" i="2"/>
  <c r="N8544" i="2"/>
  <c r="M8585" i="2"/>
  <c r="N8585" i="2"/>
  <c r="M8599" i="2"/>
  <c r="N8599" i="2"/>
  <c r="M8608" i="2"/>
  <c r="N8608" i="2"/>
  <c r="M8586" i="2"/>
  <c r="N8586" i="2"/>
  <c r="M8553" i="2"/>
  <c r="N8553" i="2"/>
  <c r="M8590" i="2"/>
  <c r="N8590" i="2"/>
  <c r="M8572" i="2"/>
  <c r="N8572" i="2"/>
  <c r="M8575" i="2"/>
  <c r="N8575" i="2"/>
  <c r="M8554" i="2"/>
  <c r="N8554" i="2"/>
  <c r="M8562" i="2"/>
  <c r="N8562" i="2"/>
  <c r="M8557" i="2"/>
  <c r="N8557" i="2"/>
  <c r="M8558" i="2"/>
  <c r="N8558" i="2"/>
  <c r="M8559" i="2"/>
  <c r="N8559" i="2"/>
  <c r="M8560" i="2"/>
  <c r="N8560" i="2"/>
  <c r="M8561" i="2"/>
  <c r="N8561" i="2"/>
  <c r="M8530" i="2"/>
  <c r="N8530" i="2"/>
  <c r="M8546" i="2"/>
  <c r="N8546" i="2"/>
  <c r="M8550" i="2"/>
  <c r="N8550" i="2"/>
  <c r="M8551" i="2"/>
  <c r="N8551" i="2"/>
  <c r="M8547" i="2"/>
  <c r="N8547" i="2"/>
  <c r="M8548" i="2"/>
  <c r="N8548" i="2"/>
  <c r="M8549" i="2"/>
  <c r="N8549" i="2"/>
  <c r="M8552" i="2"/>
  <c r="N8552" i="2"/>
  <c r="M8563" i="2"/>
  <c r="N8563" i="2"/>
  <c r="M8573" i="2"/>
  <c r="N8573" i="2"/>
  <c r="M8578" i="2"/>
  <c r="N8578" i="2"/>
  <c r="M8576" i="2"/>
  <c r="N8576" i="2"/>
  <c r="M8564" i="2"/>
  <c r="N8564" i="2"/>
  <c r="M8567" i="2"/>
  <c r="N8567" i="2"/>
  <c r="M8568" i="2"/>
  <c r="N8568" i="2"/>
  <c r="M8591" i="2"/>
  <c r="N8591" i="2"/>
  <c r="M8569" i="2"/>
  <c r="N8569" i="2"/>
  <c r="M8609" i="2"/>
  <c r="N8609" i="2"/>
  <c r="M8570" i="2"/>
  <c r="N8570" i="2"/>
  <c r="M8555" i="2"/>
  <c r="N8555" i="2"/>
  <c r="M8610" i="2"/>
  <c r="N8610" i="2"/>
  <c r="M8531" i="2"/>
  <c r="N8531" i="2"/>
  <c r="M8565" i="2"/>
  <c r="N8565" i="2"/>
  <c r="M8556" i="2"/>
  <c r="N8556" i="2"/>
  <c r="M8566" i="2"/>
  <c r="N8566" i="2"/>
  <c r="M8600" i="2"/>
  <c r="N8600" i="2"/>
  <c r="M8545" i="2"/>
  <c r="N8545" i="2"/>
  <c r="M8601" i="2"/>
  <c r="N8601" i="2"/>
  <c r="M8602" i="2"/>
  <c r="N8602" i="2"/>
  <c r="M8535" i="2"/>
  <c r="N8535" i="2"/>
  <c r="M8579" i="2"/>
  <c r="N8579" i="2"/>
  <c r="M8580" i="2"/>
  <c r="N8580" i="2"/>
  <c r="M8581" i="2"/>
  <c r="N8581" i="2"/>
  <c r="M8614" i="2"/>
  <c r="N8614" i="2"/>
  <c r="M8592" i="2"/>
  <c r="N8592" i="2"/>
  <c r="M8536" i="2"/>
  <c r="N8536" i="2"/>
  <c r="M8540" i="2"/>
  <c r="N8540" i="2"/>
  <c r="M8628" i="2"/>
  <c r="N8628" i="2"/>
  <c r="M8619" i="2"/>
  <c r="N8619" i="2"/>
  <c r="M8629" i="2"/>
  <c r="N8629" i="2"/>
  <c r="M8698" i="2"/>
  <c r="N8698" i="2"/>
  <c r="M8630" i="2"/>
  <c r="N8630" i="2"/>
  <c r="M8694" i="2"/>
  <c r="N8694" i="2"/>
  <c r="M8664" i="2"/>
  <c r="N8664" i="2"/>
  <c r="M8674" i="2"/>
  <c r="N8674" i="2"/>
  <c r="M8669" i="2"/>
  <c r="N8669" i="2"/>
  <c r="M8685" i="2"/>
  <c r="N8685" i="2"/>
  <c r="M8626" i="2"/>
  <c r="N8626" i="2"/>
  <c r="M8625" i="2"/>
  <c r="N8625" i="2"/>
  <c r="M8661" i="2"/>
  <c r="N8661" i="2"/>
  <c r="M8699" i="2"/>
  <c r="N8699" i="2"/>
  <c r="M8675" i="2"/>
  <c r="N8675" i="2"/>
  <c r="M8700" i="2"/>
  <c r="N8700" i="2"/>
  <c r="M8620" i="2"/>
  <c r="N8620" i="2"/>
  <c r="M8670" i="2"/>
  <c r="N8670" i="2"/>
  <c r="M8671" i="2"/>
  <c r="N8671" i="2"/>
  <c r="M8615" i="2"/>
  <c r="N8615" i="2"/>
  <c r="M8616" i="2"/>
  <c r="N8616" i="2"/>
  <c r="M8621" i="2"/>
  <c r="N8621" i="2"/>
  <c r="M8690" i="2"/>
  <c r="N8690" i="2"/>
  <c r="M8676" i="2"/>
  <c r="N8676" i="2"/>
  <c r="M8624" i="2"/>
  <c r="N8624" i="2"/>
  <c r="M8680" i="2"/>
  <c r="N8680" i="2"/>
  <c r="M8681" i="2"/>
  <c r="N8681" i="2"/>
  <c r="M8682" i="2"/>
  <c r="N8682" i="2"/>
  <c r="M8683" i="2"/>
  <c r="N8683" i="2"/>
  <c r="M8684" i="2"/>
  <c r="N8684" i="2"/>
  <c r="M8691" i="2"/>
  <c r="N8691" i="2"/>
  <c r="M8692" i="2"/>
  <c r="N8692" i="2"/>
  <c r="M8658" i="2"/>
  <c r="N8658" i="2"/>
  <c r="M8693" i="2"/>
  <c r="N8693" i="2"/>
  <c r="M8631" i="2"/>
  <c r="N8631" i="2"/>
  <c r="M8672" i="2"/>
  <c r="N8672" i="2"/>
  <c r="M8686" i="2"/>
  <c r="N8686" i="2"/>
  <c r="M8695" i="2"/>
  <c r="N8695" i="2"/>
  <c r="M8673" i="2"/>
  <c r="N8673" i="2"/>
  <c r="M8640" i="2"/>
  <c r="N8640" i="2"/>
  <c r="M8677" i="2"/>
  <c r="N8677" i="2"/>
  <c r="M8659" i="2"/>
  <c r="N8659" i="2"/>
  <c r="M8662" i="2"/>
  <c r="N8662" i="2"/>
  <c r="M8641" i="2"/>
  <c r="N8641" i="2"/>
  <c r="M8649" i="2"/>
  <c r="N8649" i="2"/>
  <c r="M8644" i="2"/>
  <c r="N8644" i="2"/>
  <c r="M8645" i="2"/>
  <c r="N8645" i="2"/>
  <c r="M8646" i="2"/>
  <c r="N8646" i="2"/>
  <c r="M8647" i="2"/>
  <c r="N8647" i="2"/>
  <c r="M8648" i="2"/>
  <c r="N8648" i="2"/>
  <c r="M8617" i="2"/>
  <c r="N8617" i="2"/>
  <c r="M8633" i="2"/>
  <c r="N8633" i="2"/>
  <c r="M8637" i="2"/>
  <c r="N8637" i="2"/>
  <c r="M8638" i="2"/>
  <c r="N8638" i="2"/>
  <c r="M8634" i="2"/>
  <c r="N8634" i="2"/>
  <c r="M8635" i="2"/>
  <c r="N8635" i="2"/>
  <c r="M8636" i="2"/>
  <c r="N8636" i="2"/>
  <c r="M8639" i="2"/>
  <c r="N8639" i="2"/>
  <c r="M8650" i="2"/>
  <c r="N8650" i="2"/>
  <c r="M8660" i="2"/>
  <c r="N8660" i="2"/>
  <c r="M8665" i="2"/>
  <c r="N8665" i="2"/>
  <c r="M8663" i="2"/>
  <c r="N8663" i="2"/>
  <c r="M8651" i="2"/>
  <c r="N8651" i="2"/>
  <c r="M8654" i="2"/>
  <c r="N8654" i="2"/>
  <c r="M8655" i="2"/>
  <c r="N8655" i="2"/>
  <c r="M8678" i="2"/>
  <c r="N8678" i="2"/>
  <c r="M8656" i="2"/>
  <c r="N8656" i="2"/>
  <c r="M8696" i="2"/>
  <c r="N8696" i="2"/>
  <c r="M8657" i="2"/>
  <c r="N8657" i="2"/>
  <c r="M8642" i="2"/>
  <c r="N8642" i="2"/>
  <c r="M8697" i="2"/>
  <c r="N8697" i="2"/>
  <c r="M8618" i="2"/>
  <c r="N8618" i="2"/>
  <c r="M8652" i="2"/>
  <c r="N8652" i="2"/>
  <c r="M8643" i="2"/>
  <c r="N8643" i="2"/>
  <c r="M8653" i="2"/>
  <c r="N8653" i="2"/>
  <c r="M8687" i="2"/>
  <c r="N8687" i="2"/>
  <c r="M8632" i="2"/>
  <c r="N8632" i="2"/>
  <c r="M8688" i="2"/>
  <c r="N8688" i="2"/>
  <c r="M8689" i="2"/>
  <c r="N8689" i="2"/>
  <c r="M8622" i="2"/>
  <c r="N8622" i="2"/>
  <c r="M8666" i="2"/>
  <c r="N8666" i="2"/>
  <c r="M8667" i="2"/>
  <c r="N8667" i="2"/>
  <c r="M8668" i="2"/>
  <c r="N8668" i="2"/>
  <c r="M8701" i="2"/>
  <c r="N8701" i="2"/>
  <c r="M8679" i="2"/>
  <c r="N8679" i="2"/>
  <c r="M8623" i="2"/>
  <c r="N8623" i="2"/>
  <c r="M8627" i="2"/>
  <c r="N8627" i="2"/>
  <c r="M8715" i="2"/>
  <c r="N8715" i="2"/>
  <c r="M8706" i="2"/>
  <c r="N8706" i="2"/>
  <c r="M8716" i="2"/>
  <c r="N8716" i="2"/>
  <c r="M8785" i="2"/>
  <c r="N8785" i="2"/>
  <c r="M8717" i="2"/>
  <c r="N8717" i="2"/>
  <c r="M8781" i="2"/>
  <c r="N8781" i="2"/>
  <c r="M8751" i="2"/>
  <c r="N8751" i="2"/>
  <c r="M8761" i="2"/>
  <c r="N8761" i="2"/>
  <c r="M8756" i="2"/>
  <c r="N8756" i="2"/>
  <c r="M8772" i="2"/>
  <c r="N8772" i="2"/>
  <c r="M8713" i="2"/>
  <c r="N8713" i="2"/>
  <c r="M8712" i="2"/>
  <c r="N8712" i="2"/>
  <c r="M8748" i="2"/>
  <c r="N8748" i="2"/>
  <c r="M8786" i="2"/>
  <c r="N8786" i="2"/>
  <c r="M8762" i="2"/>
  <c r="N8762" i="2"/>
  <c r="M8787" i="2"/>
  <c r="N8787" i="2"/>
  <c r="M8707" i="2"/>
  <c r="N8707" i="2"/>
  <c r="M8757" i="2"/>
  <c r="N8757" i="2"/>
  <c r="M8758" i="2"/>
  <c r="N8758" i="2"/>
  <c r="M8702" i="2"/>
  <c r="N8702" i="2"/>
  <c r="M8703" i="2"/>
  <c r="N8703" i="2"/>
  <c r="M8708" i="2"/>
  <c r="N8708" i="2"/>
  <c r="M8777" i="2"/>
  <c r="N8777" i="2"/>
  <c r="M8763" i="2"/>
  <c r="N8763" i="2"/>
  <c r="M8711" i="2"/>
  <c r="N8711" i="2"/>
  <c r="M8767" i="2"/>
  <c r="N8767" i="2"/>
  <c r="M8768" i="2"/>
  <c r="N8768" i="2"/>
  <c r="M8769" i="2"/>
  <c r="N8769" i="2"/>
  <c r="M8770" i="2"/>
  <c r="N8770" i="2"/>
  <c r="M8771" i="2"/>
  <c r="N8771" i="2"/>
  <c r="M8778" i="2"/>
  <c r="N8778" i="2"/>
  <c r="M8779" i="2"/>
  <c r="N8779" i="2"/>
  <c r="M8745" i="2"/>
  <c r="N8745" i="2"/>
  <c r="M8780" i="2"/>
  <c r="N8780" i="2"/>
  <c r="M8718" i="2"/>
  <c r="N8718" i="2"/>
  <c r="M8759" i="2"/>
  <c r="N8759" i="2"/>
  <c r="M8773" i="2"/>
  <c r="N8773" i="2"/>
  <c r="M8782" i="2"/>
  <c r="N8782" i="2"/>
  <c r="M8760" i="2"/>
  <c r="N8760" i="2"/>
  <c r="M8727" i="2"/>
  <c r="N8727" i="2"/>
  <c r="M8764" i="2"/>
  <c r="N8764" i="2"/>
  <c r="M8746" i="2"/>
  <c r="N8746" i="2"/>
  <c r="M8749" i="2"/>
  <c r="N8749" i="2"/>
  <c r="M8728" i="2"/>
  <c r="N8728" i="2"/>
  <c r="M8736" i="2"/>
  <c r="N8736" i="2"/>
  <c r="M8731" i="2"/>
  <c r="N8731" i="2"/>
  <c r="M8732" i="2"/>
  <c r="N8732" i="2"/>
  <c r="M8733" i="2"/>
  <c r="N8733" i="2"/>
  <c r="M8734" i="2"/>
  <c r="N8734" i="2"/>
  <c r="M8735" i="2"/>
  <c r="N8735" i="2"/>
  <c r="M8704" i="2"/>
  <c r="N8704" i="2"/>
  <c r="M8720" i="2"/>
  <c r="N8720" i="2"/>
  <c r="M8724" i="2"/>
  <c r="N8724" i="2"/>
  <c r="M8725" i="2"/>
  <c r="N8725" i="2"/>
  <c r="M8721" i="2"/>
  <c r="N8721" i="2"/>
  <c r="M8722" i="2"/>
  <c r="N8722" i="2"/>
  <c r="M8723" i="2"/>
  <c r="N8723" i="2"/>
  <c r="M8726" i="2"/>
  <c r="N8726" i="2"/>
  <c r="M8737" i="2"/>
  <c r="N8737" i="2"/>
  <c r="M8747" i="2"/>
  <c r="N8747" i="2"/>
  <c r="M8752" i="2"/>
  <c r="N8752" i="2"/>
  <c r="M8750" i="2"/>
  <c r="N8750" i="2"/>
  <c r="M8738" i="2"/>
  <c r="N8738" i="2"/>
  <c r="M8741" i="2"/>
  <c r="N8741" i="2"/>
  <c r="M8742" i="2"/>
  <c r="N8742" i="2"/>
  <c r="M8765" i="2"/>
  <c r="N8765" i="2"/>
  <c r="M8743" i="2"/>
  <c r="N8743" i="2"/>
  <c r="M8783" i="2"/>
  <c r="N8783" i="2"/>
  <c r="M8744" i="2"/>
  <c r="N8744" i="2"/>
  <c r="M8729" i="2"/>
  <c r="N8729" i="2"/>
  <c r="M8784" i="2"/>
  <c r="N8784" i="2"/>
  <c r="M8705" i="2"/>
  <c r="N8705" i="2"/>
  <c r="M8739" i="2"/>
  <c r="N8739" i="2"/>
  <c r="M8730" i="2"/>
  <c r="N8730" i="2"/>
  <c r="M8740" i="2"/>
  <c r="N8740" i="2"/>
  <c r="M8774" i="2"/>
  <c r="N8774" i="2"/>
  <c r="M8719" i="2"/>
  <c r="N8719" i="2"/>
  <c r="M8775" i="2"/>
  <c r="N8775" i="2"/>
  <c r="M8776" i="2"/>
  <c r="N8776" i="2"/>
  <c r="M8709" i="2"/>
  <c r="N8709" i="2"/>
  <c r="M8753" i="2"/>
  <c r="N8753" i="2"/>
  <c r="M8754" i="2"/>
  <c r="N8754" i="2"/>
  <c r="M8755" i="2"/>
  <c r="N8755" i="2"/>
  <c r="M8788" i="2"/>
  <c r="N8788" i="2"/>
  <c r="M8766" i="2"/>
  <c r="N8766" i="2"/>
  <c r="M8710" i="2"/>
  <c r="N8710" i="2"/>
  <c r="M8714" i="2"/>
  <c r="N8714" i="2"/>
  <c r="M8802" i="2"/>
  <c r="N8802" i="2"/>
  <c r="M8793" i="2"/>
  <c r="N8793" i="2"/>
  <c r="M8803" i="2"/>
  <c r="N8803" i="2"/>
  <c r="M8872" i="2"/>
  <c r="N8872" i="2"/>
  <c r="M8804" i="2"/>
  <c r="N8804" i="2"/>
  <c r="M8868" i="2"/>
  <c r="N8868" i="2"/>
  <c r="M8838" i="2"/>
  <c r="N8838" i="2"/>
  <c r="M8848" i="2"/>
  <c r="N8848" i="2"/>
  <c r="M8843" i="2"/>
  <c r="N8843" i="2"/>
  <c r="M8859" i="2"/>
  <c r="N8859" i="2"/>
  <c r="M8800" i="2"/>
  <c r="N8800" i="2"/>
  <c r="M8799" i="2"/>
  <c r="N8799" i="2"/>
  <c r="M8835" i="2"/>
  <c r="N8835" i="2"/>
  <c r="M8873" i="2"/>
  <c r="N8873" i="2"/>
  <c r="M8849" i="2"/>
  <c r="N8849" i="2"/>
  <c r="M8874" i="2"/>
  <c r="N8874" i="2"/>
  <c r="M8794" i="2"/>
  <c r="N8794" i="2"/>
  <c r="M8844" i="2"/>
  <c r="N8844" i="2"/>
  <c r="M8845" i="2"/>
  <c r="N8845" i="2"/>
  <c r="M8789" i="2"/>
  <c r="N8789" i="2"/>
  <c r="M8790" i="2"/>
  <c r="N8790" i="2"/>
  <c r="M8795" i="2"/>
  <c r="N8795" i="2"/>
  <c r="M8864" i="2"/>
  <c r="N8864" i="2"/>
  <c r="M8850" i="2"/>
  <c r="N8850" i="2"/>
  <c r="M8798" i="2"/>
  <c r="N8798" i="2"/>
  <c r="M8854" i="2"/>
  <c r="N8854" i="2"/>
  <c r="M8855" i="2"/>
  <c r="N8855" i="2"/>
  <c r="M8856" i="2"/>
  <c r="N8856" i="2"/>
  <c r="M8857" i="2"/>
  <c r="N8857" i="2"/>
  <c r="M8858" i="2"/>
  <c r="N8858" i="2"/>
  <c r="M8865" i="2"/>
  <c r="N8865" i="2"/>
  <c r="M8866" i="2"/>
  <c r="N8866" i="2"/>
  <c r="M8832" i="2"/>
  <c r="N8832" i="2"/>
  <c r="M8867" i="2"/>
  <c r="N8867" i="2"/>
  <c r="M8805" i="2"/>
  <c r="N8805" i="2"/>
  <c r="M8846" i="2"/>
  <c r="N8846" i="2"/>
  <c r="M8860" i="2"/>
  <c r="N8860" i="2"/>
  <c r="M8869" i="2"/>
  <c r="N8869" i="2"/>
  <c r="M8847" i="2"/>
  <c r="N8847" i="2"/>
  <c r="M8814" i="2"/>
  <c r="N8814" i="2"/>
  <c r="M8851" i="2"/>
  <c r="N8851" i="2"/>
  <c r="M8833" i="2"/>
  <c r="N8833" i="2"/>
  <c r="M8836" i="2"/>
  <c r="N8836" i="2"/>
  <c r="M8815" i="2"/>
  <c r="N8815" i="2"/>
  <c r="M8823" i="2"/>
  <c r="N8823" i="2"/>
  <c r="M8818" i="2"/>
  <c r="N8818" i="2"/>
  <c r="M8819" i="2"/>
  <c r="N8819" i="2"/>
  <c r="M8820" i="2"/>
  <c r="N8820" i="2"/>
  <c r="M8821" i="2"/>
  <c r="N8821" i="2"/>
  <c r="M8822" i="2"/>
  <c r="N8822" i="2"/>
  <c r="M8791" i="2"/>
  <c r="N8791" i="2"/>
  <c r="M8807" i="2"/>
  <c r="N8807" i="2"/>
  <c r="M8811" i="2"/>
  <c r="N8811" i="2"/>
  <c r="M8812" i="2"/>
  <c r="N8812" i="2"/>
  <c r="M8808" i="2"/>
  <c r="N8808" i="2"/>
  <c r="M8809" i="2"/>
  <c r="N8809" i="2"/>
  <c r="M8810" i="2"/>
  <c r="N8810" i="2"/>
  <c r="M8813" i="2"/>
  <c r="N8813" i="2"/>
  <c r="M8824" i="2"/>
  <c r="N8824" i="2"/>
  <c r="M8834" i="2"/>
  <c r="N8834" i="2"/>
  <c r="M8839" i="2"/>
  <c r="N8839" i="2"/>
  <c r="M8837" i="2"/>
  <c r="N8837" i="2"/>
  <c r="M8825" i="2"/>
  <c r="N8825" i="2"/>
  <c r="M8828" i="2"/>
  <c r="N8828" i="2"/>
  <c r="M8829" i="2"/>
  <c r="N8829" i="2"/>
  <c r="M8852" i="2"/>
  <c r="N8852" i="2"/>
  <c r="M8830" i="2"/>
  <c r="N8830" i="2"/>
  <c r="M8870" i="2"/>
  <c r="N8870" i="2"/>
  <c r="M8831" i="2"/>
  <c r="N8831" i="2"/>
  <c r="M8816" i="2"/>
  <c r="N8816" i="2"/>
  <c r="M8871" i="2"/>
  <c r="N8871" i="2"/>
  <c r="M8792" i="2"/>
  <c r="N8792" i="2"/>
  <c r="M8826" i="2"/>
  <c r="N8826" i="2"/>
  <c r="M8817" i="2"/>
  <c r="N8817" i="2"/>
  <c r="M8827" i="2"/>
  <c r="N8827" i="2"/>
  <c r="M8861" i="2"/>
  <c r="N8861" i="2"/>
  <c r="M8806" i="2"/>
  <c r="N8806" i="2"/>
  <c r="M8862" i="2"/>
  <c r="N8862" i="2"/>
  <c r="M8863" i="2"/>
  <c r="N8863" i="2"/>
  <c r="M8796" i="2"/>
  <c r="N8796" i="2"/>
  <c r="M8840" i="2"/>
  <c r="N8840" i="2"/>
  <c r="M8841" i="2"/>
  <c r="N8841" i="2"/>
  <c r="M8842" i="2"/>
  <c r="N8842" i="2"/>
  <c r="M8875" i="2"/>
  <c r="N8875" i="2"/>
  <c r="M8853" i="2"/>
  <c r="N8853" i="2"/>
  <c r="M8797" i="2"/>
  <c r="N8797" i="2"/>
  <c r="M8801" i="2"/>
  <c r="N8801" i="2"/>
  <c r="M8889" i="2"/>
  <c r="N8889" i="2"/>
  <c r="M8880" i="2"/>
  <c r="N8880" i="2"/>
  <c r="M8890" i="2"/>
  <c r="N8890" i="2"/>
  <c r="M8959" i="2"/>
  <c r="N8959" i="2"/>
  <c r="M8891" i="2"/>
  <c r="N8891" i="2"/>
  <c r="M8955" i="2"/>
  <c r="N8955" i="2"/>
  <c r="M8925" i="2"/>
  <c r="N8925" i="2"/>
  <c r="M8935" i="2"/>
  <c r="N8935" i="2"/>
  <c r="M8930" i="2"/>
  <c r="N8930" i="2"/>
  <c r="M8946" i="2"/>
  <c r="N8946" i="2"/>
  <c r="M8887" i="2"/>
  <c r="N8887" i="2"/>
  <c r="M8886" i="2"/>
  <c r="N8886" i="2"/>
  <c r="M8922" i="2"/>
  <c r="N8922" i="2"/>
  <c r="M8960" i="2"/>
  <c r="N8960" i="2"/>
  <c r="M8936" i="2"/>
  <c r="N8936" i="2"/>
  <c r="M8961" i="2"/>
  <c r="N8961" i="2"/>
  <c r="M8881" i="2"/>
  <c r="N8881" i="2"/>
  <c r="M8931" i="2"/>
  <c r="N8931" i="2"/>
  <c r="M8932" i="2"/>
  <c r="N8932" i="2"/>
  <c r="M8876" i="2"/>
  <c r="N8876" i="2"/>
  <c r="M8877" i="2"/>
  <c r="N8877" i="2"/>
  <c r="M8882" i="2"/>
  <c r="N8882" i="2"/>
  <c r="M8951" i="2"/>
  <c r="N8951" i="2"/>
  <c r="M8937" i="2"/>
  <c r="N8937" i="2"/>
  <c r="M8885" i="2"/>
  <c r="N8885" i="2"/>
  <c r="M8941" i="2"/>
  <c r="N8941" i="2"/>
  <c r="M8942" i="2"/>
  <c r="N8942" i="2"/>
  <c r="M8943" i="2"/>
  <c r="N8943" i="2"/>
  <c r="M8944" i="2"/>
  <c r="N8944" i="2"/>
  <c r="M8945" i="2"/>
  <c r="N8945" i="2"/>
  <c r="M8952" i="2"/>
  <c r="N8952" i="2"/>
  <c r="M8953" i="2"/>
  <c r="N8953" i="2"/>
  <c r="M8919" i="2"/>
  <c r="N8919" i="2"/>
  <c r="M8954" i="2"/>
  <c r="N8954" i="2"/>
  <c r="M8892" i="2"/>
  <c r="N8892" i="2"/>
  <c r="M8933" i="2"/>
  <c r="N8933" i="2"/>
  <c r="M8947" i="2"/>
  <c r="N8947" i="2"/>
  <c r="M8956" i="2"/>
  <c r="N8956" i="2"/>
  <c r="M8934" i="2"/>
  <c r="N8934" i="2"/>
  <c r="M8901" i="2"/>
  <c r="N8901" i="2"/>
  <c r="M8938" i="2"/>
  <c r="N8938" i="2"/>
  <c r="M8920" i="2"/>
  <c r="N8920" i="2"/>
  <c r="M8923" i="2"/>
  <c r="N8923" i="2"/>
  <c r="M8902" i="2"/>
  <c r="N8902" i="2"/>
  <c r="M8910" i="2"/>
  <c r="N8910" i="2"/>
  <c r="M8905" i="2"/>
  <c r="N8905" i="2"/>
  <c r="M8906" i="2"/>
  <c r="N8906" i="2"/>
  <c r="M8907" i="2"/>
  <c r="N8907" i="2"/>
  <c r="M8908" i="2"/>
  <c r="N8908" i="2"/>
  <c r="M8909" i="2"/>
  <c r="N8909" i="2"/>
  <c r="M8878" i="2"/>
  <c r="N8878" i="2"/>
  <c r="M8894" i="2"/>
  <c r="N8894" i="2"/>
  <c r="M8898" i="2"/>
  <c r="N8898" i="2"/>
  <c r="M8899" i="2"/>
  <c r="N8899" i="2"/>
  <c r="M8895" i="2"/>
  <c r="N8895" i="2"/>
  <c r="M8896" i="2"/>
  <c r="N8896" i="2"/>
  <c r="M8897" i="2"/>
  <c r="N8897" i="2"/>
  <c r="M8900" i="2"/>
  <c r="N8900" i="2"/>
  <c r="M8911" i="2"/>
  <c r="N8911" i="2"/>
  <c r="M8921" i="2"/>
  <c r="N8921" i="2"/>
  <c r="M8926" i="2"/>
  <c r="N8926" i="2"/>
  <c r="M8924" i="2"/>
  <c r="N8924" i="2"/>
  <c r="M8912" i="2"/>
  <c r="N8912" i="2"/>
  <c r="M8915" i="2"/>
  <c r="N8915" i="2"/>
  <c r="M8916" i="2"/>
  <c r="N8916" i="2"/>
  <c r="M8939" i="2"/>
  <c r="N8939" i="2"/>
  <c r="M8917" i="2"/>
  <c r="N8917" i="2"/>
  <c r="M8957" i="2"/>
  <c r="N8957" i="2"/>
  <c r="M8918" i="2"/>
  <c r="N8918" i="2"/>
  <c r="M8903" i="2"/>
  <c r="N8903" i="2"/>
  <c r="M8958" i="2"/>
  <c r="N8958" i="2"/>
  <c r="M8879" i="2"/>
  <c r="N8879" i="2"/>
  <c r="M8913" i="2"/>
  <c r="N8913" i="2"/>
  <c r="M8904" i="2"/>
  <c r="N8904" i="2"/>
  <c r="M8914" i="2"/>
  <c r="N8914" i="2"/>
  <c r="M8948" i="2"/>
  <c r="N8948" i="2"/>
  <c r="M8893" i="2"/>
  <c r="N8893" i="2"/>
  <c r="M8949" i="2"/>
  <c r="N8949" i="2"/>
  <c r="M8950" i="2"/>
  <c r="N8950" i="2"/>
  <c r="M8883" i="2"/>
  <c r="N8883" i="2"/>
  <c r="M8927" i="2"/>
  <c r="N8927" i="2"/>
  <c r="M8928" i="2"/>
  <c r="N8928" i="2"/>
  <c r="M8929" i="2"/>
  <c r="N8929" i="2"/>
  <c r="M8962" i="2"/>
  <c r="N8962" i="2"/>
  <c r="M8940" i="2"/>
  <c r="N8940" i="2"/>
  <c r="M8884" i="2"/>
  <c r="N8884" i="2"/>
  <c r="M8888" i="2"/>
  <c r="N8888" i="2"/>
  <c r="M8976" i="2"/>
  <c r="N8976" i="2"/>
  <c r="M8967" i="2"/>
  <c r="N8967" i="2"/>
  <c r="M8977" i="2"/>
  <c r="N8977" i="2"/>
  <c r="M9046" i="2"/>
  <c r="N9046" i="2"/>
  <c r="M8978" i="2"/>
  <c r="N8978" i="2"/>
  <c r="M9042" i="2"/>
  <c r="N9042" i="2"/>
  <c r="M9012" i="2"/>
  <c r="N9012" i="2"/>
  <c r="M9022" i="2"/>
  <c r="N9022" i="2"/>
  <c r="M9017" i="2"/>
  <c r="N9017" i="2"/>
  <c r="M9033" i="2"/>
  <c r="N9033" i="2"/>
  <c r="M8974" i="2"/>
  <c r="N8974" i="2"/>
  <c r="M8973" i="2"/>
  <c r="N8973" i="2"/>
  <c r="M9009" i="2"/>
  <c r="N9009" i="2"/>
  <c r="M9047" i="2"/>
  <c r="N9047" i="2"/>
  <c r="M9023" i="2"/>
  <c r="N9023" i="2"/>
  <c r="M9048" i="2"/>
  <c r="N9048" i="2"/>
  <c r="M8968" i="2"/>
  <c r="N8968" i="2"/>
  <c r="M9018" i="2"/>
  <c r="N9018" i="2"/>
  <c r="M9019" i="2"/>
  <c r="N9019" i="2"/>
  <c r="M8963" i="2"/>
  <c r="N8963" i="2"/>
  <c r="M8964" i="2"/>
  <c r="N8964" i="2"/>
  <c r="M8969" i="2"/>
  <c r="N8969" i="2"/>
  <c r="M9038" i="2"/>
  <c r="N9038" i="2"/>
  <c r="M9024" i="2"/>
  <c r="N9024" i="2"/>
  <c r="M8972" i="2"/>
  <c r="N8972" i="2"/>
  <c r="M9028" i="2"/>
  <c r="N9028" i="2"/>
  <c r="M9029" i="2"/>
  <c r="N9029" i="2"/>
  <c r="M9030" i="2"/>
  <c r="N9030" i="2"/>
  <c r="M9031" i="2"/>
  <c r="N9031" i="2"/>
  <c r="M9032" i="2"/>
  <c r="N9032" i="2"/>
  <c r="M9039" i="2"/>
  <c r="N9039" i="2"/>
  <c r="M9040" i="2"/>
  <c r="N9040" i="2"/>
  <c r="M9006" i="2"/>
  <c r="N9006" i="2"/>
  <c r="M9041" i="2"/>
  <c r="N9041" i="2"/>
  <c r="M8979" i="2"/>
  <c r="N8979" i="2"/>
  <c r="M9020" i="2"/>
  <c r="N9020" i="2"/>
  <c r="M9034" i="2"/>
  <c r="N9034" i="2"/>
  <c r="M9043" i="2"/>
  <c r="N9043" i="2"/>
  <c r="M9021" i="2"/>
  <c r="N9021" i="2"/>
  <c r="M8988" i="2"/>
  <c r="N8988" i="2"/>
  <c r="M9025" i="2"/>
  <c r="N9025" i="2"/>
  <c r="M9007" i="2"/>
  <c r="N9007" i="2"/>
  <c r="M9010" i="2"/>
  <c r="N9010" i="2"/>
  <c r="M8989" i="2"/>
  <c r="N8989" i="2"/>
  <c r="M8997" i="2"/>
  <c r="N8997" i="2"/>
  <c r="M8992" i="2"/>
  <c r="N8992" i="2"/>
  <c r="M8993" i="2"/>
  <c r="N8993" i="2"/>
  <c r="M8994" i="2"/>
  <c r="N8994" i="2"/>
  <c r="M8995" i="2"/>
  <c r="N8995" i="2"/>
  <c r="M8996" i="2"/>
  <c r="N8996" i="2"/>
  <c r="M8965" i="2"/>
  <c r="N8965" i="2"/>
  <c r="M8981" i="2"/>
  <c r="N8981" i="2"/>
  <c r="M8985" i="2"/>
  <c r="N8985" i="2"/>
  <c r="M8986" i="2"/>
  <c r="N8986" i="2"/>
  <c r="M8982" i="2"/>
  <c r="N8982" i="2"/>
  <c r="M8983" i="2"/>
  <c r="N8983" i="2"/>
  <c r="M8984" i="2"/>
  <c r="N8984" i="2"/>
  <c r="M8987" i="2"/>
  <c r="N8987" i="2"/>
  <c r="M8998" i="2"/>
  <c r="N8998" i="2"/>
  <c r="M9008" i="2"/>
  <c r="N9008" i="2"/>
  <c r="M9013" i="2"/>
  <c r="N9013" i="2"/>
  <c r="M9011" i="2"/>
  <c r="N9011" i="2"/>
  <c r="M8999" i="2"/>
  <c r="N8999" i="2"/>
  <c r="M9002" i="2"/>
  <c r="N9002" i="2"/>
  <c r="M9003" i="2"/>
  <c r="N9003" i="2"/>
  <c r="M9026" i="2"/>
  <c r="N9026" i="2"/>
  <c r="M9004" i="2"/>
  <c r="N9004" i="2"/>
  <c r="M9044" i="2"/>
  <c r="N9044" i="2"/>
  <c r="M9005" i="2"/>
  <c r="N9005" i="2"/>
  <c r="M8990" i="2"/>
  <c r="N8990" i="2"/>
  <c r="M9045" i="2"/>
  <c r="N9045" i="2"/>
  <c r="M8966" i="2"/>
  <c r="N8966" i="2"/>
  <c r="M9000" i="2"/>
  <c r="N9000" i="2"/>
  <c r="M8991" i="2"/>
  <c r="N8991" i="2"/>
  <c r="M9001" i="2"/>
  <c r="N9001" i="2"/>
  <c r="M9035" i="2"/>
  <c r="N9035" i="2"/>
  <c r="M8980" i="2"/>
  <c r="N8980" i="2"/>
  <c r="M9036" i="2"/>
  <c r="N9036" i="2"/>
  <c r="M9037" i="2"/>
  <c r="N9037" i="2"/>
  <c r="M8970" i="2"/>
  <c r="N8970" i="2"/>
  <c r="M9014" i="2"/>
  <c r="N9014" i="2"/>
  <c r="M9015" i="2"/>
  <c r="N9015" i="2"/>
  <c r="M9016" i="2"/>
  <c r="N9016" i="2"/>
  <c r="M9049" i="2"/>
  <c r="N9049" i="2"/>
  <c r="M9027" i="2"/>
  <c r="N9027" i="2"/>
  <c r="M8971" i="2"/>
  <c r="N8971" i="2"/>
  <c r="M8975" i="2"/>
  <c r="N8975" i="2"/>
  <c r="M9063" i="2"/>
  <c r="N9063" i="2"/>
  <c r="M9054" i="2"/>
  <c r="N9054" i="2"/>
  <c r="M9064" i="2"/>
  <c r="N9064" i="2"/>
  <c r="M9133" i="2"/>
  <c r="N9133" i="2"/>
  <c r="M9065" i="2"/>
  <c r="N9065" i="2"/>
  <c r="M9129" i="2"/>
  <c r="N9129" i="2"/>
  <c r="M9099" i="2"/>
  <c r="N9099" i="2"/>
  <c r="M9109" i="2"/>
  <c r="N9109" i="2"/>
  <c r="M9104" i="2"/>
  <c r="N9104" i="2"/>
  <c r="M9120" i="2"/>
  <c r="N9120" i="2"/>
  <c r="M9061" i="2"/>
  <c r="N9061" i="2"/>
  <c r="M9060" i="2"/>
  <c r="N9060" i="2"/>
  <c r="M9096" i="2"/>
  <c r="N9096" i="2"/>
  <c r="M9134" i="2"/>
  <c r="N9134" i="2"/>
  <c r="M9110" i="2"/>
  <c r="N9110" i="2"/>
  <c r="M9135" i="2"/>
  <c r="N9135" i="2"/>
  <c r="M9055" i="2"/>
  <c r="N9055" i="2"/>
  <c r="M9105" i="2"/>
  <c r="N9105" i="2"/>
  <c r="M9106" i="2"/>
  <c r="N9106" i="2"/>
  <c r="M9050" i="2"/>
  <c r="N9050" i="2"/>
  <c r="M9051" i="2"/>
  <c r="N9051" i="2"/>
  <c r="M9056" i="2"/>
  <c r="N9056" i="2"/>
  <c r="M9125" i="2"/>
  <c r="N9125" i="2"/>
  <c r="M9111" i="2"/>
  <c r="N9111" i="2"/>
  <c r="M9059" i="2"/>
  <c r="N9059" i="2"/>
  <c r="M9115" i="2"/>
  <c r="N9115" i="2"/>
  <c r="M9116" i="2"/>
  <c r="N9116" i="2"/>
  <c r="M9117" i="2"/>
  <c r="N9117" i="2"/>
  <c r="M9118" i="2"/>
  <c r="N9118" i="2"/>
  <c r="M9119" i="2"/>
  <c r="N9119" i="2"/>
  <c r="M9126" i="2"/>
  <c r="N9126" i="2"/>
  <c r="M9127" i="2"/>
  <c r="N9127" i="2"/>
  <c r="M9093" i="2"/>
  <c r="N9093" i="2"/>
  <c r="M9128" i="2"/>
  <c r="N9128" i="2"/>
  <c r="M9066" i="2"/>
  <c r="N9066" i="2"/>
  <c r="M9107" i="2"/>
  <c r="N9107" i="2"/>
  <c r="M9121" i="2"/>
  <c r="N9121" i="2"/>
  <c r="M9130" i="2"/>
  <c r="N9130" i="2"/>
  <c r="M9108" i="2"/>
  <c r="N9108" i="2"/>
  <c r="M9075" i="2"/>
  <c r="N9075" i="2"/>
  <c r="M9112" i="2"/>
  <c r="N9112" i="2"/>
  <c r="M9094" i="2"/>
  <c r="N9094" i="2"/>
  <c r="M9097" i="2"/>
  <c r="N9097" i="2"/>
  <c r="M9076" i="2"/>
  <c r="N9076" i="2"/>
  <c r="M9084" i="2"/>
  <c r="N9084" i="2"/>
  <c r="M9079" i="2"/>
  <c r="N9079" i="2"/>
  <c r="M9080" i="2"/>
  <c r="N9080" i="2"/>
  <c r="M9081" i="2"/>
  <c r="N9081" i="2"/>
  <c r="M9082" i="2"/>
  <c r="N9082" i="2"/>
  <c r="M9083" i="2"/>
  <c r="N9083" i="2"/>
  <c r="M9052" i="2"/>
  <c r="N9052" i="2"/>
  <c r="M9068" i="2"/>
  <c r="N9068" i="2"/>
  <c r="M9072" i="2"/>
  <c r="N9072" i="2"/>
  <c r="M9073" i="2"/>
  <c r="N9073" i="2"/>
  <c r="M9069" i="2"/>
  <c r="N9069" i="2"/>
  <c r="M9070" i="2"/>
  <c r="N9070" i="2"/>
  <c r="M9071" i="2"/>
  <c r="N9071" i="2"/>
  <c r="M9074" i="2"/>
  <c r="N9074" i="2"/>
  <c r="M9085" i="2"/>
  <c r="N9085" i="2"/>
  <c r="M9095" i="2"/>
  <c r="N9095" i="2"/>
  <c r="M9100" i="2"/>
  <c r="N9100" i="2"/>
  <c r="M9098" i="2"/>
  <c r="N9098" i="2"/>
  <c r="M9086" i="2"/>
  <c r="N9086" i="2"/>
  <c r="M9089" i="2"/>
  <c r="N9089" i="2"/>
  <c r="M9090" i="2"/>
  <c r="N9090" i="2"/>
  <c r="M9113" i="2"/>
  <c r="N9113" i="2"/>
  <c r="M9091" i="2"/>
  <c r="N9091" i="2"/>
  <c r="M9131" i="2"/>
  <c r="N9131" i="2"/>
  <c r="M9092" i="2"/>
  <c r="N9092" i="2"/>
  <c r="M9077" i="2"/>
  <c r="N9077" i="2"/>
  <c r="M9132" i="2"/>
  <c r="N9132" i="2"/>
  <c r="M9053" i="2"/>
  <c r="N9053" i="2"/>
  <c r="M9087" i="2"/>
  <c r="N9087" i="2"/>
  <c r="M9078" i="2"/>
  <c r="N9078" i="2"/>
  <c r="M9088" i="2"/>
  <c r="N9088" i="2"/>
  <c r="M9122" i="2"/>
  <c r="N9122" i="2"/>
  <c r="M9067" i="2"/>
  <c r="N9067" i="2"/>
  <c r="M9123" i="2"/>
  <c r="N9123" i="2"/>
  <c r="M9124" i="2"/>
  <c r="N9124" i="2"/>
  <c r="M9057" i="2"/>
  <c r="N9057" i="2"/>
  <c r="M9101" i="2"/>
  <c r="N9101" i="2"/>
  <c r="M9102" i="2"/>
  <c r="N9102" i="2"/>
  <c r="M9103" i="2"/>
  <c r="N9103" i="2"/>
  <c r="M9136" i="2"/>
  <c r="N9136" i="2"/>
  <c r="M9114" i="2"/>
  <c r="N9114" i="2"/>
  <c r="M9058" i="2"/>
  <c r="N9058" i="2"/>
  <c r="M9062" i="2"/>
  <c r="N9062" i="2"/>
  <c r="M9150" i="2"/>
  <c r="N9150" i="2"/>
  <c r="M9141" i="2"/>
  <c r="N9141" i="2"/>
  <c r="M9151" i="2"/>
  <c r="N9151" i="2"/>
  <c r="M9220" i="2"/>
  <c r="N9220" i="2"/>
  <c r="M9152" i="2"/>
  <c r="N9152" i="2"/>
  <c r="M9216" i="2"/>
  <c r="N9216" i="2"/>
  <c r="M9186" i="2"/>
  <c r="N9186" i="2"/>
  <c r="M9196" i="2"/>
  <c r="N9196" i="2"/>
  <c r="M9191" i="2"/>
  <c r="N9191" i="2"/>
  <c r="M9207" i="2"/>
  <c r="N9207" i="2"/>
  <c r="M9148" i="2"/>
  <c r="N9148" i="2"/>
  <c r="M9147" i="2"/>
  <c r="N9147" i="2"/>
  <c r="M9183" i="2"/>
  <c r="N9183" i="2"/>
  <c r="M9221" i="2"/>
  <c r="N9221" i="2"/>
  <c r="M9197" i="2"/>
  <c r="N9197" i="2"/>
  <c r="M9222" i="2"/>
  <c r="N9222" i="2"/>
  <c r="M9142" i="2"/>
  <c r="N9142" i="2"/>
  <c r="M9192" i="2"/>
  <c r="N9192" i="2"/>
  <c r="M9193" i="2"/>
  <c r="N9193" i="2"/>
  <c r="M9137" i="2"/>
  <c r="N9137" i="2"/>
  <c r="M9138" i="2"/>
  <c r="N9138" i="2"/>
  <c r="M9143" i="2"/>
  <c r="N9143" i="2"/>
  <c r="M9212" i="2"/>
  <c r="N9212" i="2"/>
  <c r="M9198" i="2"/>
  <c r="N9198" i="2"/>
  <c r="M9146" i="2"/>
  <c r="N9146" i="2"/>
  <c r="M9202" i="2"/>
  <c r="N9202" i="2"/>
  <c r="M9203" i="2"/>
  <c r="N9203" i="2"/>
  <c r="M9204" i="2"/>
  <c r="N9204" i="2"/>
  <c r="M9205" i="2"/>
  <c r="N9205" i="2"/>
  <c r="M9206" i="2"/>
  <c r="N9206" i="2"/>
  <c r="M9213" i="2"/>
  <c r="N9213" i="2"/>
  <c r="M9214" i="2"/>
  <c r="N9214" i="2"/>
  <c r="M9180" i="2"/>
  <c r="N9180" i="2"/>
  <c r="M9215" i="2"/>
  <c r="N9215" i="2"/>
  <c r="M9153" i="2"/>
  <c r="N9153" i="2"/>
  <c r="M9194" i="2"/>
  <c r="N9194" i="2"/>
  <c r="M9208" i="2"/>
  <c r="N9208" i="2"/>
  <c r="M9217" i="2"/>
  <c r="N9217" i="2"/>
  <c r="M9195" i="2"/>
  <c r="N9195" i="2"/>
  <c r="M9162" i="2"/>
  <c r="N9162" i="2"/>
  <c r="M9199" i="2"/>
  <c r="N9199" i="2"/>
  <c r="M9181" i="2"/>
  <c r="N9181" i="2"/>
  <c r="M9184" i="2"/>
  <c r="N9184" i="2"/>
  <c r="M9163" i="2"/>
  <c r="N9163" i="2"/>
  <c r="M9171" i="2"/>
  <c r="N9171" i="2"/>
  <c r="M9166" i="2"/>
  <c r="N9166" i="2"/>
  <c r="M9167" i="2"/>
  <c r="N9167" i="2"/>
  <c r="M9168" i="2"/>
  <c r="N9168" i="2"/>
  <c r="M9169" i="2"/>
  <c r="N9169" i="2"/>
  <c r="M9170" i="2"/>
  <c r="N9170" i="2"/>
  <c r="M9139" i="2"/>
  <c r="N9139" i="2"/>
  <c r="M9155" i="2"/>
  <c r="N9155" i="2"/>
  <c r="M9159" i="2"/>
  <c r="N9159" i="2"/>
  <c r="M9160" i="2"/>
  <c r="N9160" i="2"/>
  <c r="M9156" i="2"/>
  <c r="N9156" i="2"/>
  <c r="M9157" i="2"/>
  <c r="N9157" i="2"/>
  <c r="M9158" i="2"/>
  <c r="N9158" i="2"/>
  <c r="M9161" i="2"/>
  <c r="N9161" i="2"/>
  <c r="M9172" i="2"/>
  <c r="N9172" i="2"/>
  <c r="M9182" i="2"/>
  <c r="N9182" i="2"/>
  <c r="M9187" i="2"/>
  <c r="N9187" i="2"/>
  <c r="M9185" i="2"/>
  <c r="N9185" i="2"/>
  <c r="M9173" i="2"/>
  <c r="N9173" i="2"/>
  <c r="M9176" i="2"/>
  <c r="N9176" i="2"/>
  <c r="M9177" i="2"/>
  <c r="N9177" i="2"/>
  <c r="M9200" i="2"/>
  <c r="N9200" i="2"/>
  <c r="M9178" i="2"/>
  <c r="N9178" i="2"/>
  <c r="M9218" i="2"/>
  <c r="N9218" i="2"/>
  <c r="M9179" i="2"/>
  <c r="N9179" i="2"/>
  <c r="M9164" i="2"/>
  <c r="N9164" i="2"/>
  <c r="M9219" i="2"/>
  <c r="N9219" i="2"/>
  <c r="M9140" i="2"/>
  <c r="N9140" i="2"/>
  <c r="M9174" i="2"/>
  <c r="N9174" i="2"/>
  <c r="M9165" i="2"/>
  <c r="N9165" i="2"/>
  <c r="M9175" i="2"/>
  <c r="N9175" i="2"/>
  <c r="M9209" i="2"/>
  <c r="N9209" i="2"/>
  <c r="M9154" i="2"/>
  <c r="N9154" i="2"/>
  <c r="M9210" i="2"/>
  <c r="N9210" i="2"/>
  <c r="M9211" i="2"/>
  <c r="N9211" i="2"/>
  <c r="M9144" i="2"/>
  <c r="N9144" i="2"/>
  <c r="M9188" i="2"/>
  <c r="N9188" i="2"/>
  <c r="M9189" i="2"/>
  <c r="N9189" i="2"/>
  <c r="M9190" i="2"/>
  <c r="N9190" i="2"/>
  <c r="M9223" i="2"/>
  <c r="N9223" i="2"/>
  <c r="M9201" i="2"/>
  <c r="N9201" i="2"/>
  <c r="M9145" i="2"/>
  <c r="N9145" i="2"/>
  <c r="M9149" i="2"/>
  <c r="N9149" i="2"/>
  <c r="M9237" i="2"/>
  <c r="N9237" i="2"/>
  <c r="M9228" i="2"/>
  <c r="N9228" i="2"/>
  <c r="M9238" i="2"/>
  <c r="N9238" i="2"/>
  <c r="M9307" i="2"/>
  <c r="N9307" i="2"/>
  <c r="M9239" i="2"/>
  <c r="N9239" i="2"/>
  <c r="M9303" i="2"/>
  <c r="N9303" i="2"/>
  <c r="M9273" i="2"/>
  <c r="N9273" i="2"/>
  <c r="M9283" i="2"/>
  <c r="N9283" i="2"/>
  <c r="M9278" i="2"/>
  <c r="N9278" i="2"/>
  <c r="M9294" i="2"/>
  <c r="N9294" i="2"/>
  <c r="M9235" i="2"/>
  <c r="N9235" i="2"/>
  <c r="M9234" i="2"/>
  <c r="N9234" i="2"/>
  <c r="M9270" i="2"/>
  <c r="N9270" i="2"/>
  <c r="M9308" i="2"/>
  <c r="N9308" i="2"/>
  <c r="M9284" i="2"/>
  <c r="N9284" i="2"/>
  <c r="M9309" i="2"/>
  <c r="N9309" i="2"/>
  <c r="M9229" i="2"/>
  <c r="N9229" i="2"/>
  <c r="M9279" i="2"/>
  <c r="N9279" i="2"/>
  <c r="M9280" i="2"/>
  <c r="N9280" i="2"/>
  <c r="M9224" i="2"/>
  <c r="N9224" i="2"/>
  <c r="M9225" i="2"/>
  <c r="N9225" i="2"/>
  <c r="M9230" i="2"/>
  <c r="N9230" i="2"/>
  <c r="M9299" i="2"/>
  <c r="N9299" i="2"/>
  <c r="M9285" i="2"/>
  <c r="N9285" i="2"/>
  <c r="M9233" i="2"/>
  <c r="N9233" i="2"/>
  <c r="M9289" i="2"/>
  <c r="N9289" i="2"/>
  <c r="M9290" i="2"/>
  <c r="N9290" i="2"/>
  <c r="M9291" i="2"/>
  <c r="N9291" i="2"/>
  <c r="M9292" i="2"/>
  <c r="N9292" i="2"/>
  <c r="M9293" i="2"/>
  <c r="N9293" i="2"/>
  <c r="M9300" i="2"/>
  <c r="N9300" i="2"/>
  <c r="M9301" i="2"/>
  <c r="N9301" i="2"/>
  <c r="M9267" i="2"/>
  <c r="N9267" i="2"/>
  <c r="M9302" i="2"/>
  <c r="N9302" i="2"/>
  <c r="M9240" i="2"/>
  <c r="N9240" i="2"/>
  <c r="M9281" i="2"/>
  <c r="N9281" i="2"/>
  <c r="M9295" i="2"/>
  <c r="N9295" i="2"/>
  <c r="M9304" i="2"/>
  <c r="N9304" i="2"/>
  <c r="M9282" i="2"/>
  <c r="N9282" i="2"/>
  <c r="M9249" i="2"/>
  <c r="N9249" i="2"/>
  <c r="M9286" i="2"/>
  <c r="N9286" i="2"/>
  <c r="M9268" i="2"/>
  <c r="N9268" i="2"/>
  <c r="M9271" i="2"/>
  <c r="N9271" i="2"/>
  <c r="M9250" i="2"/>
  <c r="N9250" i="2"/>
  <c r="M9258" i="2"/>
  <c r="N9258" i="2"/>
  <c r="M9253" i="2"/>
  <c r="N9253" i="2"/>
  <c r="M9254" i="2"/>
  <c r="N9254" i="2"/>
  <c r="M9255" i="2"/>
  <c r="N9255" i="2"/>
  <c r="M9256" i="2"/>
  <c r="N9256" i="2"/>
  <c r="M9257" i="2"/>
  <c r="N9257" i="2"/>
  <c r="M9226" i="2"/>
  <c r="N9226" i="2"/>
  <c r="M9242" i="2"/>
  <c r="N9242" i="2"/>
  <c r="M9246" i="2"/>
  <c r="N9246" i="2"/>
  <c r="M9247" i="2"/>
  <c r="N9247" i="2"/>
  <c r="M9243" i="2"/>
  <c r="N9243" i="2"/>
  <c r="M9244" i="2"/>
  <c r="N9244" i="2"/>
  <c r="M9245" i="2"/>
  <c r="N9245" i="2"/>
  <c r="M9248" i="2"/>
  <c r="N9248" i="2"/>
  <c r="M9259" i="2"/>
  <c r="N9259" i="2"/>
  <c r="M9269" i="2"/>
  <c r="N9269" i="2"/>
  <c r="M9274" i="2"/>
  <c r="N9274" i="2"/>
  <c r="M9272" i="2"/>
  <c r="N9272" i="2"/>
  <c r="M9260" i="2"/>
  <c r="N9260" i="2"/>
  <c r="M9263" i="2"/>
  <c r="N9263" i="2"/>
  <c r="M9264" i="2"/>
  <c r="N9264" i="2"/>
  <c r="M9287" i="2"/>
  <c r="N9287" i="2"/>
  <c r="M9265" i="2"/>
  <c r="N9265" i="2"/>
  <c r="M9305" i="2"/>
  <c r="N9305" i="2"/>
  <c r="M9266" i="2"/>
  <c r="N9266" i="2"/>
  <c r="M9251" i="2"/>
  <c r="N9251" i="2"/>
  <c r="M9306" i="2"/>
  <c r="N9306" i="2"/>
  <c r="M9227" i="2"/>
  <c r="N9227" i="2"/>
  <c r="M9261" i="2"/>
  <c r="N9261" i="2"/>
  <c r="M9252" i="2"/>
  <c r="N9252" i="2"/>
  <c r="M9262" i="2"/>
  <c r="N9262" i="2"/>
  <c r="M9296" i="2"/>
  <c r="N9296" i="2"/>
  <c r="M9241" i="2"/>
  <c r="N9241" i="2"/>
  <c r="M9297" i="2"/>
  <c r="N9297" i="2"/>
  <c r="M9298" i="2"/>
  <c r="N9298" i="2"/>
  <c r="M9231" i="2"/>
  <c r="N9231" i="2"/>
  <c r="M9275" i="2"/>
  <c r="N9275" i="2"/>
  <c r="M9276" i="2"/>
  <c r="N9276" i="2"/>
  <c r="M9277" i="2"/>
  <c r="N9277" i="2"/>
  <c r="M9310" i="2"/>
  <c r="N9310" i="2"/>
  <c r="M9288" i="2"/>
  <c r="N9288" i="2"/>
  <c r="M9232" i="2"/>
  <c r="N9232" i="2"/>
  <c r="M9236" i="2"/>
  <c r="N9236" i="2"/>
  <c r="M9324" i="2"/>
  <c r="N9324" i="2"/>
  <c r="M9315" i="2"/>
  <c r="N9315" i="2"/>
  <c r="M9325" i="2"/>
  <c r="N9325" i="2"/>
  <c r="M9394" i="2"/>
  <c r="N9394" i="2"/>
  <c r="M9326" i="2"/>
  <c r="N9326" i="2"/>
  <c r="M9390" i="2"/>
  <c r="N9390" i="2"/>
  <c r="M9360" i="2"/>
  <c r="N9360" i="2"/>
  <c r="M9370" i="2"/>
  <c r="N9370" i="2"/>
  <c r="M9365" i="2"/>
  <c r="N9365" i="2"/>
  <c r="M9381" i="2"/>
  <c r="N9381" i="2"/>
  <c r="M9322" i="2"/>
  <c r="N9322" i="2"/>
  <c r="M9321" i="2"/>
  <c r="N9321" i="2"/>
  <c r="M9357" i="2"/>
  <c r="N9357" i="2"/>
  <c r="M9395" i="2"/>
  <c r="N9395" i="2"/>
  <c r="M9371" i="2"/>
  <c r="N9371" i="2"/>
  <c r="M9396" i="2"/>
  <c r="N9396" i="2"/>
  <c r="M9316" i="2"/>
  <c r="N9316" i="2"/>
  <c r="M9366" i="2"/>
  <c r="N9366" i="2"/>
  <c r="M9367" i="2"/>
  <c r="N9367" i="2"/>
  <c r="M9311" i="2"/>
  <c r="N9311" i="2"/>
  <c r="M9312" i="2"/>
  <c r="N9312" i="2"/>
  <c r="M9317" i="2"/>
  <c r="N9317" i="2"/>
  <c r="M9386" i="2"/>
  <c r="N9386" i="2"/>
  <c r="M9372" i="2"/>
  <c r="N9372" i="2"/>
  <c r="M9320" i="2"/>
  <c r="N9320" i="2"/>
  <c r="M9376" i="2"/>
  <c r="N9376" i="2"/>
  <c r="M9377" i="2"/>
  <c r="N9377" i="2"/>
  <c r="M9378" i="2"/>
  <c r="N9378" i="2"/>
  <c r="M9379" i="2"/>
  <c r="N9379" i="2"/>
  <c r="M9380" i="2"/>
  <c r="N9380" i="2"/>
  <c r="M9387" i="2"/>
  <c r="N9387" i="2"/>
  <c r="M9388" i="2"/>
  <c r="N9388" i="2"/>
  <c r="M9354" i="2"/>
  <c r="N9354" i="2"/>
  <c r="M9389" i="2"/>
  <c r="N9389" i="2"/>
  <c r="M9327" i="2"/>
  <c r="N9327" i="2"/>
  <c r="M9368" i="2"/>
  <c r="N9368" i="2"/>
  <c r="M9382" i="2"/>
  <c r="N9382" i="2"/>
  <c r="M9391" i="2"/>
  <c r="N9391" i="2"/>
  <c r="M9369" i="2"/>
  <c r="N9369" i="2"/>
  <c r="M9336" i="2"/>
  <c r="N9336" i="2"/>
  <c r="M9373" i="2"/>
  <c r="N9373" i="2"/>
  <c r="M9355" i="2"/>
  <c r="N9355" i="2"/>
  <c r="M9358" i="2"/>
  <c r="N9358" i="2"/>
  <c r="M9337" i="2"/>
  <c r="N9337" i="2"/>
  <c r="M9345" i="2"/>
  <c r="N9345" i="2"/>
  <c r="M9340" i="2"/>
  <c r="N9340" i="2"/>
  <c r="M9341" i="2"/>
  <c r="N9341" i="2"/>
  <c r="M9342" i="2"/>
  <c r="N9342" i="2"/>
  <c r="M9343" i="2"/>
  <c r="N9343" i="2"/>
  <c r="M9344" i="2"/>
  <c r="N9344" i="2"/>
  <c r="M9313" i="2"/>
  <c r="N9313" i="2"/>
  <c r="M9329" i="2"/>
  <c r="N9329" i="2"/>
  <c r="M9333" i="2"/>
  <c r="N9333" i="2"/>
  <c r="M9334" i="2"/>
  <c r="N9334" i="2"/>
  <c r="M9330" i="2"/>
  <c r="N9330" i="2"/>
  <c r="M9331" i="2"/>
  <c r="N9331" i="2"/>
  <c r="M9332" i="2"/>
  <c r="N9332" i="2"/>
  <c r="M9335" i="2"/>
  <c r="N9335" i="2"/>
  <c r="M9346" i="2"/>
  <c r="N9346" i="2"/>
  <c r="M9356" i="2"/>
  <c r="N9356" i="2"/>
  <c r="M9361" i="2"/>
  <c r="N9361" i="2"/>
  <c r="M9359" i="2"/>
  <c r="N9359" i="2"/>
  <c r="M9347" i="2"/>
  <c r="N9347" i="2"/>
  <c r="M9350" i="2"/>
  <c r="N9350" i="2"/>
  <c r="M9351" i="2"/>
  <c r="N9351" i="2"/>
  <c r="M9374" i="2"/>
  <c r="N9374" i="2"/>
  <c r="M9352" i="2"/>
  <c r="N9352" i="2"/>
  <c r="M9392" i="2"/>
  <c r="N9392" i="2"/>
  <c r="M9353" i="2"/>
  <c r="N9353" i="2"/>
  <c r="M9338" i="2"/>
  <c r="N9338" i="2"/>
  <c r="M9393" i="2"/>
  <c r="N9393" i="2"/>
  <c r="M9314" i="2"/>
  <c r="N9314" i="2"/>
  <c r="M9348" i="2"/>
  <c r="N9348" i="2"/>
  <c r="M9339" i="2"/>
  <c r="N9339" i="2"/>
  <c r="M9349" i="2"/>
  <c r="N9349" i="2"/>
  <c r="M9383" i="2"/>
  <c r="N9383" i="2"/>
  <c r="M9328" i="2"/>
  <c r="N9328" i="2"/>
  <c r="M9384" i="2"/>
  <c r="N9384" i="2"/>
  <c r="M9385" i="2"/>
  <c r="N9385" i="2"/>
  <c r="M9318" i="2"/>
  <c r="N9318" i="2"/>
  <c r="M9362" i="2"/>
  <c r="N9362" i="2"/>
  <c r="M9363" i="2"/>
  <c r="N9363" i="2"/>
  <c r="M9364" i="2"/>
  <c r="N9364" i="2"/>
  <c r="M9397" i="2"/>
  <c r="N9397" i="2"/>
  <c r="M9375" i="2"/>
  <c r="N9375" i="2"/>
  <c r="M9319" i="2"/>
  <c r="N9319" i="2"/>
  <c r="M9323" i="2"/>
  <c r="N9323" i="2"/>
  <c r="M9411" i="2"/>
  <c r="N9411" i="2"/>
  <c r="M9402" i="2"/>
  <c r="N9402" i="2"/>
  <c r="M9412" i="2"/>
  <c r="N9412" i="2"/>
  <c r="M9481" i="2"/>
  <c r="N9481" i="2"/>
  <c r="M9413" i="2"/>
  <c r="N9413" i="2"/>
  <c r="M9477" i="2"/>
  <c r="N9477" i="2"/>
  <c r="M9447" i="2"/>
  <c r="N9447" i="2"/>
  <c r="M9457" i="2"/>
  <c r="N9457" i="2"/>
  <c r="M9452" i="2"/>
  <c r="N9452" i="2"/>
  <c r="M9468" i="2"/>
  <c r="N9468" i="2"/>
  <c r="M9409" i="2"/>
  <c r="N9409" i="2"/>
  <c r="M9408" i="2"/>
  <c r="N9408" i="2"/>
  <c r="M9444" i="2"/>
  <c r="N9444" i="2"/>
  <c r="M9482" i="2"/>
  <c r="N9482" i="2"/>
  <c r="M9458" i="2"/>
  <c r="N9458" i="2"/>
  <c r="M9483" i="2"/>
  <c r="N9483" i="2"/>
  <c r="M9403" i="2"/>
  <c r="N9403" i="2"/>
  <c r="M9453" i="2"/>
  <c r="N9453" i="2"/>
  <c r="M9454" i="2"/>
  <c r="N9454" i="2"/>
  <c r="M9398" i="2"/>
  <c r="N9398" i="2"/>
  <c r="M9399" i="2"/>
  <c r="N9399" i="2"/>
  <c r="M9404" i="2"/>
  <c r="N9404" i="2"/>
  <c r="M9473" i="2"/>
  <c r="N9473" i="2"/>
  <c r="M9459" i="2"/>
  <c r="N9459" i="2"/>
  <c r="M9407" i="2"/>
  <c r="N9407" i="2"/>
  <c r="M9463" i="2"/>
  <c r="N9463" i="2"/>
  <c r="M9464" i="2"/>
  <c r="N9464" i="2"/>
  <c r="M9465" i="2"/>
  <c r="N9465" i="2"/>
  <c r="M9466" i="2"/>
  <c r="N9466" i="2"/>
  <c r="M9467" i="2"/>
  <c r="N9467" i="2"/>
  <c r="M9474" i="2"/>
  <c r="N9474" i="2"/>
  <c r="M9475" i="2"/>
  <c r="N9475" i="2"/>
  <c r="M9441" i="2"/>
  <c r="N9441" i="2"/>
  <c r="M9476" i="2"/>
  <c r="N9476" i="2"/>
  <c r="M9414" i="2"/>
  <c r="N9414" i="2"/>
  <c r="M9455" i="2"/>
  <c r="N9455" i="2"/>
  <c r="M9469" i="2"/>
  <c r="N9469" i="2"/>
  <c r="M9478" i="2"/>
  <c r="N9478" i="2"/>
  <c r="M9456" i="2"/>
  <c r="N9456" i="2"/>
  <c r="M9423" i="2"/>
  <c r="N9423" i="2"/>
  <c r="M9460" i="2"/>
  <c r="N9460" i="2"/>
  <c r="M9442" i="2"/>
  <c r="N9442" i="2"/>
  <c r="M9445" i="2"/>
  <c r="N9445" i="2"/>
  <c r="M9424" i="2"/>
  <c r="N9424" i="2"/>
  <c r="M9432" i="2"/>
  <c r="N9432" i="2"/>
  <c r="M9427" i="2"/>
  <c r="N9427" i="2"/>
  <c r="M9428" i="2"/>
  <c r="N9428" i="2"/>
  <c r="M9429" i="2"/>
  <c r="N9429" i="2"/>
  <c r="M9430" i="2"/>
  <c r="N9430" i="2"/>
  <c r="M9431" i="2"/>
  <c r="N9431" i="2"/>
  <c r="M9400" i="2"/>
  <c r="N9400" i="2"/>
  <c r="M9416" i="2"/>
  <c r="N9416" i="2"/>
  <c r="M9420" i="2"/>
  <c r="N9420" i="2"/>
  <c r="M9421" i="2"/>
  <c r="N9421" i="2"/>
  <c r="M9417" i="2"/>
  <c r="N9417" i="2"/>
  <c r="M9418" i="2"/>
  <c r="N9418" i="2"/>
  <c r="M9419" i="2"/>
  <c r="N9419" i="2"/>
  <c r="M9422" i="2"/>
  <c r="N9422" i="2"/>
  <c r="M9433" i="2"/>
  <c r="N9433" i="2"/>
  <c r="M9443" i="2"/>
  <c r="N9443" i="2"/>
  <c r="M9448" i="2"/>
  <c r="N9448" i="2"/>
  <c r="M9446" i="2"/>
  <c r="N9446" i="2"/>
  <c r="M9434" i="2"/>
  <c r="N9434" i="2"/>
  <c r="M9437" i="2"/>
  <c r="N9437" i="2"/>
  <c r="M9438" i="2"/>
  <c r="N9438" i="2"/>
  <c r="M9461" i="2"/>
  <c r="N9461" i="2"/>
  <c r="M9439" i="2"/>
  <c r="N9439" i="2"/>
  <c r="M9479" i="2"/>
  <c r="N9479" i="2"/>
  <c r="M9440" i="2"/>
  <c r="N9440" i="2"/>
  <c r="M9425" i="2"/>
  <c r="N9425" i="2"/>
  <c r="M9480" i="2"/>
  <c r="N9480" i="2"/>
  <c r="M9401" i="2"/>
  <c r="N9401" i="2"/>
  <c r="M9435" i="2"/>
  <c r="N9435" i="2"/>
  <c r="M9426" i="2"/>
  <c r="N9426" i="2"/>
  <c r="M9436" i="2"/>
  <c r="N9436" i="2"/>
  <c r="M9470" i="2"/>
  <c r="N9470" i="2"/>
  <c r="M9415" i="2"/>
  <c r="N9415" i="2"/>
  <c r="M9471" i="2"/>
  <c r="N9471" i="2"/>
  <c r="M9472" i="2"/>
  <c r="N9472" i="2"/>
  <c r="M9405" i="2"/>
  <c r="N9405" i="2"/>
  <c r="M9449" i="2"/>
  <c r="N9449" i="2"/>
  <c r="M9450" i="2"/>
  <c r="N9450" i="2"/>
  <c r="M9451" i="2"/>
  <c r="N9451" i="2"/>
  <c r="M9484" i="2"/>
  <c r="N9484" i="2"/>
  <c r="M9462" i="2"/>
  <c r="N9462" i="2"/>
  <c r="M9406" i="2"/>
  <c r="N9406" i="2"/>
  <c r="M9410" i="2"/>
  <c r="N9410" i="2"/>
  <c r="M9498" i="2"/>
  <c r="N9498" i="2"/>
  <c r="M9489" i="2"/>
  <c r="N9489" i="2"/>
  <c r="M9499" i="2"/>
  <c r="N9499" i="2"/>
  <c r="M9568" i="2"/>
  <c r="N9568" i="2"/>
  <c r="M9500" i="2"/>
  <c r="N9500" i="2"/>
  <c r="M9564" i="2"/>
  <c r="N9564" i="2"/>
  <c r="M9534" i="2"/>
  <c r="N9534" i="2"/>
  <c r="M9544" i="2"/>
  <c r="N9544" i="2"/>
  <c r="M9539" i="2"/>
  <c r="N9539" i="2"/>
  <c r="M9555" i="2"/>
  <c r="N9555" i="2"/>
  <c r="M9496" i="2"/>
  <c r="N9496" i="2"/>
  <c r="M9495" i="2"/>
  <c r="N9495" i="2"/>
  <c r="M9531" i="2"/>
  <c r="N9531" i="2"/>
  <c r="M9569" i="2"/>
  <c r="N9569" i="2"/>
  <c r="M9545" i="2"/>
  <c r="N9545" i="2"/>
  <c r="M9570" i="2"/>
  <c r="N9570" i="2"/>
  <c r="M9490" i="2"/>
  <c r="N9490" i="2"/>
  <c r="M9540" i="2"/>
  <c r="N9540" i="2"/>
  <c r="M9541" i="2"/>
  <c r="N9541" i="2"/>
  <c r="M9485" i="2"/>
  <c r="N9485" i="2"/>
  <c r="M9486" i="2"/>
  <c r="N9486" i="2"/>
  <c r="M9491" i="2"/>
  <c r="N9491" i="2"/>
  <c r="M9560" i="2"/>
  <c r="N9560" i="2"/>
  <c r="M9546" i="2"/>
  <c r="N9546" i="2"/>
  <c r="M9494" i="2"/>
  <c r="N9494" i="2"/>
  <c r="M9550" i="2"/>
  <c r="N9550" i="2"/>
  <c r="M9551" i="2"/>
  <c r="N9551" i="2"/>
  <c r="M9552" i="2"/>
  <c r="N9552" i="2"/>
  <c r="M9553" i="2"/>
  <c r="N9553" i="2"/>
  <c r="M9554" i="2"/>
  <c r="N9554" i="2"/>
  <c r="M9561" i="2"/>
  <c r="N9561" i="2"/>
  <c r="M9562" i="2"/>
  <c r="N9562" i="2"/>
  <c r="M9528" i="2"/>
  <c r="N9528" i="2"/>
  <c r="M9563" i="2"/>
  <c r="N9563" i="2"/>
  <c r="M9501" i="2"/>
  <c r="N9501" i="2"/>
  <c r="M9542" i="2"/>
  <c r="N9542" i="2"/>
  <c r="M9556" i="2"/>
  <c r="N9556" i="2"/>
  <c r="M9565" i="2"/>
  <c r="N9565" i="2"/>
  <c r="M9543" i="2"/>
  <c r="N9543" i="2"/>
  <c r="M9510" i="2"/>
  <c r="N9510" i="2"/>
  <c r="M9547" i="2"/>
  <c r="N9547" i="2"/>
  <c r="M9529" i="2"/>
  <c r="N9529" i="2"/>
  <c r="M9532" i="2"/>
  <c r="N9532" i="2"/>
  <c r="M9511" i="2"/>
  <c r="N9511" i="2"/>
  <c r="M9519" i="2"/>
  <c r="N9519" i="2"/>
  <c r="M9514" i="2"/>
  <c r="N9514" i="2"/>
  <c r="M9515" i="2"/>
  <c r="N9515" i="2"/>
  <c r="M9516" i="2"/>
  <c r="N9516" i="2"/>
  <c r="M9517" i="2"/>
  <c r="N9517" i="2"/>
  <c r="M9518" i="2"/>
  <c r="N9518" i="2"/>
  <c r="M9487" i="2"/>
  <c r="N9487" i="2"/>
  <c r="M9503" i="2"/>
  <c r="N9503" i="2"/>
  <c r="M9507" i="2"/>
  <c r="N9507" i="2"/>
  <c r="M9508" i="2"/>
  <c r="N9508" i="2"/>
  <c r="M9504" i="2"/>
  <c r="N9504" i="2"/>
  <c r="M9505" i="2"/>
  <c r="N9505" i="2"/>
  <c r="M9506" i="2"/>
  <c r="N9506" i="2"/>
  <c r="M9509" i="2"/>
  <c r="N9509" i="2"/>
  <c r="M9520" i="2"/>
  <c r="N9520" i="2"/>
  <c r="M9530" i="2"/>
  <c r="N9530" i="2"/>
  <c r="M9535" i="2"/>
  <c r="N9535" i="2"/>
  <c r="M9533" i="2"/>
  <c r="N9533" i="2"/>
  <c r="M9521" i="2"/>
  <c r="N9521" i="2"/>
  <c r="M9524" i="2"/>
  <c r="N9524" i="2"/>
  <c r="M9525" i="2"/>
  <c r="N9525" i="2"/>
  <c r="M9548" i="2"/>
  <c r="N9548" i="2"/>
  <c r="M9526" i="2"/>
  <c r="N9526" i="2"/>
  <c r="M9566" i="2"/>
  <c r="N9566" i="2"/>
  <c r="M9527" i="2"/>
  <c r="N9527" i="2"/>
  <c r="M9512" i="2"/>
  <c r="N9512" i="2"/>
  <c r="M9567" i="2"/>
  <c r="N9567" i="2"/>
  <c r="M9488" i="2"/>
  <c r="N9488" i="2"/>
  <c r="M9522" i="2"/>
  <c r="N9522" i="2"/>
  <c r="M9513" i="2"/>
  <c r="N9513" i="2"/>
  <c r="M9523" i="2"/>
  <c r="N9523" i="2"/>
  <c r="M9557" i="2"/>
  <c r="N9557" i="2"/>
  <c r="M9502" i="2"/>
  <c r="N9502" i="2"/>
  <c r="M9558" i="2"/>
  <c r="N9558" i="2"/>
  <c r="M9559" i="2"/>
  <c r="N9559" i="2"/>
  <c r="M9492" i="2"/>
  <c r="N9492" i="2"/>
  <c r="M9536" i="2"/>
  <c r="N9536" i="2"/>
  <c r="M9537" i="2"/>
  <c r="N9537" i="2"/>
  <c r="M9538" i="2"/>
  <c r="N9538" i="2"/>
  <c r="M9571" i="2"/>
  <c r="N9571" i="2"/>
  <c r="M9549" i="2"/>
  <c r="N9549" i="2"/>
  <c r="M9493" i="2"/>
  <c r="N9493" i="2"/>
  <c r="M9497" i="2"/>
  <c r="N9497" i="2"/>
  <c r="M9585" i="2"/>
  <c r="N9585" i="2"/>
  <c r="M9576" i="2"/>
  <c r="N9576" i="2"/>
  <c r="M9586" i="2"/>
  <c r="N9586" i="2"/>
  <c r="M9655" i="2"/>
  <c r="N9655" i="2"/>
  <c r="M9587" i="2"/>
  <c r="N9587" i="2"/>
  <c r="M9651" i="2"/>
  <c r="N9651" i="2"/>
  <c r="M9621" i="2"/>
  <c r="N9621" i="2"/>
  <c r="M9631" i="2"/>
  <c r="N9631" i="2"/>
  <c r="M9626" i="2"/>
  <c r="N9626" i="2"/>
  <c r="M9642" i="2"/>
  <c r="N9642" i="2"/>
  <c r="M9583" i="2"/>
  <c r="N9583" i="2"/>
  <c r="M9582" i="2"/>
  <c r="N9582" i="2"/>
  <c r="M9618" i="2"/>
  <c r="N9618" i="2"/>
  <c r="M9656" i="2"/>
  <c r="N9656" i="2"/>
  <c r="M9632" i="2"/>
  <c r="N9632" i="2"/>
  <c r="M9657" i="2"/>
  <c r="N9657" i="2"/>
  <c r="M9577" i="2"/>
  <c r="N9577" i="2"/>
  <c r="M9627" i="2"/>
  <c r="N9627" i="2"/>
  <c r="M9628" i="2"/>
  <c r="N9628" i="2"/>
  <c r="M9572" i="2"/>
  <c r="N9572" i="2"/>
  <c r="M9573" i="2"/>
  <c r="N9573" i="2"/>
  <c r="M9578" i="2"/>
  <c r="N9578" i="2"/>
  <c r="M9647" i="2"/>
  <c r="N9647" i="2"/>
  <c r="M9633" i="2"/>
  <c r="N9633" i="2"/>
  <c r="M9581" i="2"/>
  <c r="N9581" i="2"/>
  <c r="M9637" i="2"/>
  <c r="N9637" i="2"/>
  <c r="M9638" i="2"/>
  <c r="N9638" i="2"/>
  <c r="M9639" i="2"/>
  <c r="N9639" i="2"/>
  <c r="M9640" i="2"/>
  <c r="N9640" i="2"/>
  <c r="M9641" i="2"/>
  <c r="N9641" i="2"/>
  <c r="M9648" i="2"/>
  <c r="N9648" i="2"/>
  <c r="M9649" i="2"/>
  <c r="N9649" i="2"/>
  <c r="M9615" i="2"/>
  <c r="N9615" i="2"/>
  <c r="M9650" i="2"/>
  <c r="N9650" i="2"/>
  <c r="M9588" i="2"/>
  <c r="N9588" i="2"/>
  <c r="M9629" i="2"/>
  <c r="N9629" i="2"/>
  <c r="M9643" i="2"/>
  <c r="N9643" i="2"/>
  <c r="M9652" i="2"/>
  <c r="N9652" i="2"/>
  <c r="M9630" i="2"/>
  <c r="N9630" i="2"/>
  <c r="M9597" i="2"/>
  <c r="N9597" i="2"/>
  <c r="M9634" i="2"/>
  <c r="N9634" i="2"/>
  <c r="M9616" i="2"/>
  <c r="N9616" i="2"/>
  <c r="M9619" i="2"/>
  <c r="N9619" i="2"/>
  <c r="M9598" i="2"/>
  <c r="N9598" i="2"/>
  <c r="M9606" i="2"/>
  <c r="N9606" i="2"/>
  <c r="M9601" i="2"/>
  <c r="N9601" i="2"/>
  <c r="M9602" i="2"/>
  <c r="N9602" i="2"/>
  <c r="M9603" i="2"/>
  <c r="N9603" i="2"/>
  <c r="M9604" i="2"/>
  <c r="N9604" i="2"/>
  <c r="M9605" i="2"/>
  <c r="N9605" i="2"/>
  <c r="M9574" i="2"/>
  <c r="N9574" i="2"/>
  <c r="M9590" i="2"/>
  <c r="N9590" i="2"/>
  <c r="M9594" i="2"/>
  <c r="N9594" i="2"/>
  <c r="M9595" i="2"/>
  <c r="N9595" i="2"/>
  <c r="M9591" i="2"/>
  <c r="N9591" i="2"/>
  <c r="M9592" i="2"/>
  <c r="N9592" i="2"/>
  <c r="M9593" i="2"/>
  <c r="N9593" i="2"/>
  <c r="M9596" i="2"/>
  <c r="N9596" i="2"/>
  <c r="M9607" i="2"/>
  <c r="N9607" i="2"/>
  <c r="M9617" i="2"/>
  <c r="N9617" i="2"/>
  <c r="M9622" i="2"/>
  <c r="N9622" i="2"/>
  <c r="M9620" i="2"/>
  <c r="N9620" i="2"/>
  <c r="M9608" i="2"/>
  <c r="N9608" i="2"/>
  <c r="M9611" i="2"/>
  <c r="N9611" i="2"/>
  <c r="M9612" i="2"/>
  <c r="N9612" i="2"/>
  <c r="M9635" i="2"/>
  <c r="N9635" i="2"/>
  <c r="M9613" i="2"/>
  <c r="N9613" i="2"/>
  <c r="M9653" i="2"/>
  <c r="N9653" i="2"/>
  <c r="M9614" i="2"/>
  <c r="N9614" i="2"/>
  <c r="M9599" i="2"/>
  <c r="N9599" i="2"/>
  <c r="M9654" i="2"/>
  <c r="N9654" i="2"/>
  <c r="M9575" i="2"/>
  <c r="N9575" i="2"/>
  <c r="M9609" i="2"/>
  <c r="N9609" i="2"/>
  <c r="M9600" i="2"/>
  <c r="N9600" i="2"/>
  <c r="M9610" i="2"/>
  <c r="N9610" i="2"/>
  <c r="M9644" i="2"/>
  <c r="N9644" i="2"/>
  <c r="M9589" i="2"/>
  <c r="N9589" i="2"/>
  <c r="M9645" i="2"/>
  <c r="N9645" i="2"/>
  <c r="M9646" i="2"/>
  <c r="N9646" i="2"/>
  <c r="M9579" i="2"/>
  <c r="N9579" i="2"/>
  <c r="M9623" i="2"/>
  <c r="N9623" i="2"/>
  <c r="M9624" i="2"/>
  <c r="N9624" i="2"/>
  <c r="M9625" i="2"/>
  <c r="N9625" i="2"/>
  <c r="M9658" i="2"/>
  <c r="N9658" i="2"/>
  <c r="M9636" i="2"/>
  <c r="N9636" i="2"/>
  <c r="M9580" i="2"/>
  <c r="N9580" i="2"/>
  <c r="M9584" i="2"/>
  <c r="N9584" i="2"/>
  <c r="M9672" i="2"/>
  <c r="N9672" i="2"/>
  <c r="M9663" i="2"/>
  <c r="N9663" i="2"/>
  <c r="M9673" i="2"/>
  <c r="N9673" i="2"/>
  <c r="M9742" i="2"/>
  <c r="N9742" i="2"/>
  <c r="M9674" i="2"/>
  <c r="N9674" i="2"/>
  <c r="M9738" i="2"/>
  <c r="N9738" i="2"/>
  <c r="M9708" i="2"/>
  <c r="N9708" i="2"/>
  <c r="M9718" i="2"/>
  <c r="N9718" i="2"/>
  <c r="M9713" i="2"/>
  <c r="N9713" i="2"/>
  <c r="M9729" i="2"/>
  <c r="N9729" i="2"/>
  <c r="M9670" i="2"/>
  <c r="N9670" i="2"/>
  <c r="M9669" i="2"/>
  <c r="N9669" i="2"/>
  <c r="M9705" i="2"/>
  <c r="N9705" i="2"/>
  <c r="M9743" i="2"/>
  <c r="N9743" i="2"/>
  <c r="M9719" i="2"/>
  <c r="N9719" i="2"/>
  <c r="M9744" i="2"/>
  <c r="N9744" i="2"/>
  <c r="M9664" i="2"/>
  <c r="N9664" i="2"/>
  <c r="M9714" i="2"/>
  <c r="N9714" i="2"/>
  <c r="M9715" i="2"/>
  <c r="N9715" i="2"/>
  <c r="M9659" i="2"/>
  <c r="N9659" i="2"/>
  <c r="M9660" i="2"/>
  <c r="N9660" i="2"/>
  <c r="M9665" i="2"/>
  <c r="N9665" i="2"/>
  <c r="M9734" i="2"/>
  <c r="N9734" i="2"/>
  <c r="M9720" i="2"/>
  <c r="N9720" i="2"/>
  <c r="M9668" i="2"/>
  <c r="N9668" i="2"/>
  <c r="M9724" i="2"/>
  <c r="N9724" i="2"/>
  <c r="M9725" i="2"/>
  <c r="N9725" i="2"/>
  <c r="M9726" i="2"/>
  <c r="N9726" i="2"/>
  <c r="M9727" i="2"/>
  <c r="N9727" i="2"/>
  <c r="M9728" i="2"/>
  <c r="N9728" i="2"/>
  <c r="M9735" i="2"/>
  <c r="N9735" i="2"/>
  <c r="M9736" i="2"/>
  <c r="N9736" i="2"/>
  <c r="M9702" i="2"/>
  <c r="N9702" i="2"/>
  <c r="M9737" i="2"/>
  <c r="N9737" i="2"/>
  <c r="M9675" i="2"/>
  <c r="N9675" i="2"/>
  <c r="M9716" i="2"/>
  <c r="N9716" i="2"/>
  <c r="M9730" i="2"/>
  <c r="N9730" i="2"/>
  <c r="M9739" i="2"/>
  <c r="N9739" i="2"/>
  <c r="M9717" i="2"/>
  <c r="N9717" i="2"/>
  <c r="M9684" i="2"/>
  <c r="N9684" i="2"/>
  <c r="M9721" i="2"/>
  <c r="N9721" i="2"/>
  <c r="M9703" i="2"/>
  <c r="N9703" i="2"/>
  <c r="M9706" i="2"/>
  <c r="N9706" i="2"/>
  <c r="M9685" i="2"/>
  <c r="N9685" i="2"/>
  <c r="M9693" i="2"/>
  <c r="N9693" i="2"/>
  <c r="M9688" i="2"/>
  <c r="N9688" i="2"/>
  <c r="M9689" i="2"/>
  <c r="N9689" i="2"/>
  <c r="M9690" i="2"/>
  <c r="N9690" i="2"/>
  <c r="M9691" i="2"/>
  <c r="N9691" i="2"/>
  <c r="M9692" i="2"/>
  <c r="N9692" i="2"/>
  <c r="M9661" i="2"/>
  <c r="N9661" i="2"/>
  <c r="M9677" i="2"/>
  <c r="N9677" i="2"/>
  <c r="M9681" i="2"/>
  <c r="N9681" i="2"/>
  <c r="M9682" i="2"/>
  <c r="N9682" i="2"/>
  <c r="M9678" i="2"/>
  <c r="N9678" i="2"/>
  <c r="M9679" i="2"/>
  <c r="N9679" i="2"/>
  <c r="M9680" i="2"/>
  <c r="N9680" i="2"/>
  <c r="M9683" i="2"/>
  <c r="N9683" i="2"/>
  <c r="M9694" i="2"/>
  <c r="N9694" i="2"/>
  <c r="M9704" i="2"/>
  <c r="N9704" i="2"/>
  <c r="M9709" i="2"/>
  <c r="N9709" i="2"/>
  <c r="M9707" i="2"/>
  <c r="N9707" i="2"/>
  <c r="M9695" i="2"/>
  <c r="N9695" i="2"/>
  <c r="M9698" i="2"/>
  <c r="N9698" i="2"/>
  <c r="M9699" i="2"/>
  <c r="N9699" i="2"/>
  <c r="M9722" i="2"/>
  <c r="N9722" i="2"/>
  <c r="M9700" i="2"/>
  <c r="N9700" i="2"/>
  <c r="M9740" i="2"/>
  <c r="N9740" i="2"/>
  <c r="M9701" i="2"/>
  <c r="N9701" i="2"/>
  <c r="M9686" i="2"/>
  <c r="N9686" i="2"/>
  <c r="M9741" i="2"/>
  <c r="N9741" i="2"/>
  <c r="M9662" i="2"/>
  <c r="N9662" i="2"/>
  <c r="M9696" i="2"/>
  <c r="N9696" i="2"/>
  <c r="M9687" i="2"/>
  <c r="N9687" i="2"/>
  <c r="M9697" i="2"/>
  <c r="N9697" i="2"/>
  <c r="M9731" i="2"/>
  <c r="N9731" i="2"/>
  <c r="M9676" i="2"/>
  <c r="N9676" i="2"/>
  <c r="M9732" i="2"/>
  <c r="N9732" i="2"/>
  <c r="M9733" i="2"/>
  <c r="N9733" i="2"/>
  <c r="M9666" i="2"/>
  <c r="N9666" i="2"/>
  <c r="M9710" i="2"/>
  <c r="N9710" i="2"/>
  <c r="M9711" i="2"/>
  <c r="N9711" i="2"/>
  <c r="M9712" i="2"/>
  <c r="N9712" i="2"/>
  <c r="M9745" i="2"/>
  <c r="N9745" i="2"/>
  <c r="M9723" i="2"/>
  <c r="N9723" i="2"/>
  <c r="M9667" i="2"/>
  <c r="N9667" i="2"/>
  <c r="M9671" i="2"/>
  <c r="N9671" i="2"/>
  <c r="M9759" i="2"/>
  <c r="N9759" i="2"/>
  <c r="M9750" i="2"/>
  <c r="N9750" i="2"/>
  <c r="M9760" i="2"/>
  <c r="N9760" i="2"/>
  <c r="M9829" i="2"/>
  <c r="N9829" i="2"/>
  <c r="M9761" i="2"/>
  <c r="N9761" i="2"/>
  <c r="M9825" i="2"/>
  <c r="N9825" i="2"/>
  <c r="M9795" i="2"/>
  <c r="N9795" i="2"/>
  <c r="M9805" i="2"/>
  <c r="N9805" i="2"/>
  <c r="M9800" i="2"/>
  <c r="N9800" i="2"/>
  <c r="M9816" i="2"/>
  <c r="N9816" i="2"/>
  <c r="M9757" i="2"/>
  <c r="N9757" i="2"/>
  <c r="M9756" i="2"/>
  <c r="N9756" i="2"/>
  <c r="M9792" i="2"/>
  <c r="N9792" i="2"/>
  <c r="M9830" i="2"/>
  <c r="N9830" i="2"/>
  <c r="M9806" i="2"/>
  <c r="N9806" i="2"/>
  <c r="M9831" i="2"/>
  <c r="N9831" i="2"/>
  <c r="M9751" i="2"/>
  <c r="N9751" i="2"/>
  <c r="M9801" i="2"/>
  <c r="N9801" i="2"/>
  <c r="M9802" i="2"/>
  <c r="N9802" i="2"/>
  <c r="M9746" i="2"/>
  <c r="N9746" i="2"/>
  <c r="M9747" i="2"/>
  <c r="N9747" i="2"/>
  <c r="M9752" i="2"/>
  <c r="N9752" i="2"/>
  <c r="M9821" i="2"/>
  <c r="N9821" i="2"/>
  <c r="M9807" i="2"/>
  <c r="N9807" i="2"/>
  <c r="M9755" i="2"/>
  <c r="N9755" i="2"/>
  <c r="M9811" i="2"/>
  <c r="N9811" i="2"/>
  <c r="M9812" i="2"/>
  <c r="N9812" i="2"/>
  <c r="M9813" i="2"/>
  <c r="N9813" i="2"/>
  <c r="M9814" i="2"/>
  <c r="N9814" i="2"/>
  <c r="M9815" i="2"/>
  <c r="N9815" i="2"/>
  <c r="M9822" i="2"/>
  <c r="N9822" i="2"/>
  <c r="M9823" i="2"/>
  <c r="N9823" i="2"/>
  <c r="M9789" i="2"/>
  <c r="N9789" i="2"/>
  <c r="M9824" i="2"/>
  <c r="N9824" i="2"/>
  <c r="M9762" i="2"/>
  <c r="N9762" i="2"/>
  <c r="M9803" i="2"/>
  <c r="N9803" i="2"/>
  <c r="M9817" i="2"/>
  <c r="N9817" i="2"/>
  <c r="M9826" i="2"/>
  <c r="N9826" i="2"/>
  <c r="M9804" i="2"/>
  <c r="N9804" i="2"/>
  <c r="M9771" i="2"/>
  <c r="N9771" i="2"/>
  <c r="M9808" i="2"/>
  <c r="N9808" i="2"/>
  <c r="M9790" i="2"/>
  <c r="N9790" i="2"/>
  <c r="M9793" i="2"/>
  <c r="N9793" i="2"/>
  <c r="M9772" i="2"/>
  <c r="N9772" i="2"/>
  <c r="M9780" i="2"/>
  <c r="N9780" i="2"/>
  <c r="M9775" i="2"/>
  <c r="N9775" i="2"/>
  <c r="M9776" i="2"/>
  <c r="N9776" i="2"/>
  <c r="M9777" i="2"/>
  <c r="N9777" i="2"/>
  <c r="M9778" i="2"/>
  <c r="N9778" i="2"/>
  <c r="M9779" i="2"/>
  <c r="N9779" i="2"/>
  <c r="M9748" i="2"/>
  <c r="N9748" i="2"/>
  <c r="M9764" i="2"/>
  <c r="N9764" i="2"/>
  <c r="M9768" i="2"/>
  <c r="N9768" i="2"/>
  <c r="M9769" i="2"/>
  <c r="N9769" i="2"/>
  <c r="M9765" i="2"/>
  <c r="N9765" i="2"/>
  <c r="M9766" i="2"/>
  <c r="N9766" i="2"/>
  <c r="M9767" i="2"/>
  <c r="N9767" i="2"/>
  <c r="M9770" i="2"/>
  <c r="N9770" i="2"/>
  <c r="M9781" i="2"/>
  <c r="N9781" i="2"/>
  <c r="M9791" i="2"/>
  <c r="N9791" i="2"/>
  <c r="M9796" i="2"/>
  <c r="N9796" i="2"/>
  <c r="M9794" i="2"/>
  <c r="N9794" i="2"/>
  <c r="M9782" i="2"/>
  <c r="N9782" i="2"/>
  <c r="M9785" i="2"/>
  <c r="N9785" i="2"/>
  <c r="M9786" i="2"/>
  <c r="N9786" i="2"/>
  <c r="M9809" i="2"/>
  <c r="N9809" i="2"/>
  <c r="M9787" i="2"/>
  <c r="N9787" i="2"/>
  <c r="M9827" i="2"/>
  <c r="N9827" i="2"/>
  <c r="M9788" i="2"/>
  <c r="N9788" i="2"/>
  <c r="M9773" i="2"/>
  <c r="N9773" i="2"/>
  <c r="M9828" i="2"/>
  <c r="N9828" i="2"/>
  <c r="M9749" i="2"/>
  <c r="N9749" i="2"/>
  <c r="M9783" i="2"/>
  <c r="N9783" i="2"/>
  <c r="M9774" i="2"/>
  <c r="N9774" i="2"/>
  <c r="M9784" i="2"/>
  <c r="N9784" i="2"/>
  <c r="M9818" i="2"/>
  <c r="N9818" i="2"/>
  <c r="M9763" i="2"/>
  <c r="N9763" i="2"/>
  <c r="M9819" i="2"/>
  <c r="N9819" i="2"/>
  <c r="M9820" i="2"/>
  <c r="N9820" i="2"/>
  <c r="M9753" i="2"/>
  <c r="N9753" i="2"/>
  <c r="M9797" i="2"/>
  <c r="N9797" i="2"/>
  <c r="M9798" i="2"/>
  <c r="N9798" i="2"/>
  <c r="M9799" i="2"/>
  <c r="N9799" i="2"/>
  <c r="M9832" i="2"/>
  <c r="N9832" i="2"/>
  <c r="M9810" i="2"/>
  <c r="N9810" i="2"/>
  <c r="M9754" i="2"/>
  <c r="N9754" i="2"/>
  <c r="M9758" i="2"/>
  <c r="N9758" i="2"/>
  <c r="M9846" i="2"/>
  <c r="N9846" i="2"/>
  <c r="M9837" i="2"/>
  <c r="N9837" i="2"/>
  <c r="M9847" i="2"/>
  <c r="N9847" i="2"/>
  <c r="M9916" i="2"/>
  <c r="N9916" i="2"/>
  <c r="M9848" i="2"/>
  <c r="N9848" i="2"/>
  <c r="M9912" i="2"/>
  <c r="N9912" i="2"/>
  <c r="M9882" i="2"/>
  <c r="N9882" i="2"/>
  <c r="M9892" i="2"/>
  <c r="N9892" i="2"/>
  <c r="M9887" i="2"/>
  <c r="N9887" i="2"/>
  <c r="M9903" i="2"/>
  <c r="N9903" i="2"/>
  <c r="M9844" i="2"/>
  <c r="N9844" i="2"/>
  <c r="M9843" i="2"/>
  <c r="N9843" i="2"/>
  <c r="M9879" i="2"/>
  <c r="N9879" i="2"/>
  <c r="M9917" i="2"/>
  <c r="N9917" i="2"/>
  <c r="M9893" i="2"/>
  <c r="N9893" i="2"/>
  <c r="M9918" i="2"/>
  <c r="N9918" i="2"/>
  <c r="M9838" i="2"/>
  <c r="N9838" i="2"/>
  <c r="M9888" i="2"/>
  <c r="N9888" i="2"/>
  <c r="M9889" i="2"/>
  <c r="N9889" i="2"/>
  <c r="M9833" i="2"/>
  <c r="N9833" i="2"/>
  <c r="M9834" i="2"/>
  <c r="N9834" i="2"/>
  <c r="M9839" i="2"/>
  <c r="N9839" i="2"/>
  <c r="M9908" i="2"/>
  <c r="N9908" i="2"/>
  <c r="M9894" i="2"/>
  <c r="N9894" i="2"/>
  <c r="M9842" i="2"/>
  <c r="N9842" i="2"/>
  <c r="M9898" i="2"/>
  <c r="N9898" i="2"/>
  <c r="M9899" i="2"/>
  <c r="N9899" i="2"/>
  <c r="M9900" i="2"/>
  <c r="N9900" i="2"/>
  <c r="M9901" i="2"/>
  <c r="N9901" i="2"/>
  <c r="M9902" i="2"/>
  <c r="N9902" i="2"/>
  <c r="M9909" i="2"/>
  <c r="N9909" i="2"/>
  <c r="M9910" i="2"/>
  <c r="N9910" i="2"/>
  <c r="M9876" i="2"/>
  <c r="N9876" i="2"/>
  <c r="M9911" i="2"/>
  <c r="N9911" i="2"/>
  <c r="M9849" i="2"/>
  <c r="N9849" i="2"/>
  <c r="M9890" i="2"/>
  <c r="N9890" i="2"/>
  <c r="M9904" i="2"/>
  <c r="N9904" i="2"/>
  <c r="M9913" i="2"/>
  <c r="N9913" i="2"/>
  <c r="M9891" i="2"/>
  <c r="N9891" i="2"/>
  <c r="M9858" i="2"/>
  <c r="N9858" i="2"/>
  <c r="M9895" i="2"/>
  <c r="N9895" i="2"/>
  <c r="M9877" i="2"/>
  <c r="N9877" i="2"/>
  <c r="M9880" i="2"/>
  <c r="N9880" i="2"/>
  <c r="M9859" i="2"/>
  <c r="N9859" i="2"/>
  <c r="M9867" i="2"/>
  <c r="N9867" i="2"/>
  <c r="M9862" i="2"/>
  <c r="N9862" i="2"/>
  <c r="M9863" i="2"/>
  <c r="N9863" i="2"/>
  <c r="M9864" i="2"/>
  <c r="N9864" i="2"/>
  <c r="M9865" i="2"/>
  <c r="N9865" i="2"/>
  <c r="M9866" i="2"/>
  <c r="N9866" i="2"/>
  <c r="M9835" i="2"/>
  <c r="N9835" i="2"/>
  <c r="M9851" i="2"/>
  <c r="N9851" i="2"/>
  <c r="M9855" i="2"/>
  <c r="N9855" i="2"/>
  <c r="M9856" i="2"/>
  <c r="N9856" i="2"/>
  <c r="M9852" i="2"/>
  <c r="N9852" i="2"/>
  <c r="M9853" i="2"/>
  <c r="N9853" i="2"/>
  <c r="M9854" i="2"/>
  <c r="N9854" i="2"/>
  <c r="M9857" i="2"/>
  <c r="N9857" i="2"/>
  <c r="M9868" i="2"/>
  <c r="N9868" i="2"/>
  <c r="M9878" i="2"/>
  <c r="N9878" i="2"/>
  <c r="M9883" i="2"/>
  <c r="N9883" i="2"/>
  <c r="M9881" i="2"/>
  <c r="N9881" i="2"/>
  <c r="M9869" i="2"/>
  <c r="N9869" i="2"/>
  <c r="M9872" i="2"/>
  <c r="N9872" i="2"/>
  <c r="M9873" i="2"/>
  <c r="N9873" i="2"/>
  <c r="M9896" i="2"/>
  <c r="N9896" i="2"/>
  <c r="M9874" i="2"/>
  <c r="N9874" i="2"/>
  <c r="M9914" i="2"/>
  <c r="N9914" i="2"/>
  <c r="M9875" i="2"/>
  <c r="N9875" i="2"/>
  <c r="M9860" i="2"/>
  <c r="N9860" i="2"/>
  <c r="M9915" i="2"/>
  <c r="N9915" i="2"/>
  <c r="M9836" i="2"/>
  <c r="N9836" i="2"/>
  <c r="M9870" i="2"/>
  <c r="N9870" i="2"/>
  <c r="M9861" i="2"/>
  <c r="N9861" i="2"/>
  <c r="M9871" i="2"/>
  <c r="N9871" i="2"/>
  <c r="M9905" i="2"/>
  <c r="N9905" i="2"/>
  <c r="M9850" i="2"/>
  <c r="N9850" i="2"/>
  <c r="M9906" i="2"/>
  <c r="N9906" i="2"/>
  <c r="M9907" i="2"/>
  <c r="N9907" i="2"/>
  <c r="M9840" i="2"/>
  <c r="N9840" i="2"/>
  <c r="M9884" i="2"/>
  <c r="N9884" i="2"/>
  <c r="M9885" i="2"/>
  <c r="N9885" i="2"/>
  <c r="M9886" i="2"/>
  <c r="N9886" i="2"/>
  <c r="M9919" i="2"/>
  <c r="N9919" i="2"/>
  <c r="M9897" i="2"/>
  <c r="N9897" i="2"/>
  <c r="M9841" i="2"/>
  <c r="N9841" i="2"/>
  <c r="M9845" i="2"/>
  <c r="N9845" i="2"/>
  <c r="M9933" i="2"/>
  <c r="N9933" i="2"/>
  <c r="M9924" i="2"/>
  <c r="N9924" i="2"/>
  <c r="M9934" i="2"/>
  <c r="N9934" i="2"/>
  <c r="M10003" i="2"/>
  <c r="N10003" i="2"/>
  <c r="M9935" i="2"/>
  <c r="N9935" i="2"/>
  <c r="M9999" i="2"/>
  <c r="N9999" i="2"/>
  <c r="M9969" i="2"/>
  <c r="N9969" i="2"/>
  <c r="M9979" i="2"/>
  <c r="N9979" i="2"/>
  <c r="M9974" i="2"/>
  <c r="N9974" i="2"/>
  <c r="M9990" i="2"/>
  <c r="N9990" i="2"/>
  <c r="M9931" i="2"/>
  <c r="N9931" i="2"/>
  <c r="M9930" i="2"/>
  <c r="N9930" i="2"/>
  <c r="M9966" i="2"/>
  <c r="N9966" i="2"/>
  <c r="M10004" i="2"/>
  <c r="N10004" i="2"/>
  <c r="M9980" i="2"/>
  <c r="N9980" i="2"/>
  <c r="M10005" i="2"/>
  <c r="N10005" i="2"/>
  <c r="M9925" i="2"/>
  <c r="N9925" i="2"/>
  <c r="M9975" i="2"/>
  <c r="N9975" i="2"/>
  <c r="M9976" i="2"/>
  <c r="N9976" i="2"/>
  <c r="M9920" i="2"/>
  <c r="N9920" i="2"/>
  <c r="M9921" i="2"/>
  <c r="N9921" i="2"/>
  <c r="M9926" i="2"/>
  <c r="N9926" i="2"/>
  <c r="M9995" i="2"/>
  <c r="N9995" i="2"/>
  <c r="M9981" i="2"/>
  <c r="N9981" i="2"/>
  <c r="M9929" i="2"/>
  <c r="N9929" i="2"/>
  <c r="M9985" i="2"/>
  <c r="N9985" i="2"/>
  <c r="M9986" i="2"/>
  <c r="N9986" i="2"/>
  <c r="M9987" i="2"/>
  <c r="N9987" i="2"/>
  <c r="M9988" i="2"/>
  <c r="N9988" i="2"/>
  <c r="M9989" i="2"/>
  <c r="N9989" i="2"/>
  <c r="M9996" i="2"/>
  <c r="N9996" i="2"/>
  <c r="M9997" i="2"/>
  <c r="N9997" i="2"/>
  <c r="M9963" i="2"/>
  <c r="N9963" i="2"/>
  <c r="M9998" i="2"/>
  <c r="N9998" i="2"/>
  <c r="M9936" i="2"/>
  <c r="N9936" i="2"/>
  <c r="M9977" i="2"/>
  <c r="N9977" i="2"/>
  <c r="M9991" i="2"/>
  <c r="N9991" i="2"/>
  <c r="M10000" i="2"/>
  <c r="N10000" i="2"/>
  <c r="M9978" i="2"/>
  <c r="N9978" i="2"/>
  <c r="M9945" i="2"/>
  <c r="N9945" i="2"/>
  <c r="M9982" i="2"/>
  <c r="N9982" i="2"/>
  <c r="M9964" i="2"/>
  <c r="N9964" i="2"/>
  <c r="M9967" i="2"/>
  <c r="N9967" i="2"/>
  <c r="M9946" i="2"/>
  <c r="N9946" i="2"/>
  <c r="M9954" i="2"/>
  <c r="N9954" i="2"/>
  <c r="M9949" i="2"/>
  <c r="N9949" i="2"/>
  <c r="M9950" i="2"/>
  <c r="N9950" i="2"/>
  <c r="M9951" i="2"/>
  <c r="N9951" i="2"/>
  <c r="M9952" i="2"/>
  <c r="N9952" i="2"/>
  <c r="M9953" i="2"/>
  <c r="N9953" i="2"/>
  <c r="M9922" i="2"/>
  <c r="N9922" i="2"/>
  <c r="M9938" i="2"/>
  <c r="N9938" i="2"/>
  <c r="M9942" i="2"/>
  <c r="N9942" i="2"/>
  <c r="M9943" i="2"/>
  <c r="N9943" i="2"/>
  <c r="M9939" i="2"/>
  <c r="N9939" i="2"/>
  <c r="M9940" i="2"/>
  <c r="N9940" i="2"/>
  <c r="M9941" i="2"/>
  <c r="N9941" i="2"/>
  <c r="M9944" i="2"/>
  <c r="N9944" i="2"/>
  <c r="M9955" i="2"/>
  <c r="N9955" i="2"/>
  <c r="M9965" i="2"/>
  <c r="N9965" i="2"/>
  <c r="M9970" i="2"/>
  <c r="N9970" i="2"/>
  <c r="M9968" i="2"/>
  <c r="N9968" i="2"/>
  <c r="M9956" i="2"/>
  <c r="N9956" i="2"/>
  <c r="M9959" i="2"/>
  <c r="N9959" i="2"/>
  <c r="M9960" i="2"/>
  <c r="N9960" i="2"/>
  <c r="M9983" i="2"/>
  <c r="N9983" i="2"/>
  <c r="M9961" i="2"/>
  <c r="N9961" i="2"/>
  <c r="M10001" i="2"/>
  <c r="N10001" i="2"/>
  <c r="M9962" i="2"/>
  <c r="N9962" i="2"/>
  <c r="M9947" i="2"/>
  <c r="N9947" i="2"/>
  <c r="M10002" i="2"/>
  <c r="N10002" i="2"/>
  <c r="M9923" i="2"/>
  <c r="N9923" i="2"/>
  <c r="M9957" i="2"/>
  <c r="N9957" i="2"/>
  <c r="M9948" i="2"/>
  <c r="N9948" i="2"/>
  <c r="M9958" i="2"/>
  <c r="N9958" i="2"/>
  <c r="M9992" i="2"/>
  <c r="N9992" i="2"/>
  <c r="M9937" i="2"/>
  <c r="N9937" i="2"/>
  <c r="M9993" i="2"/>
  <c r="N9993" i="2"/>
  <c r="M9994" i="2"/>
  <c r="N9994" i="2"/>
  <c r="M9927" i="2"/>
  <c r="N9927" i="2"/>
  <c r="M9971" i="2"/>
  <c r="N9971" i="2"/>
  <c r="M9972" i="2"/>
  <c r="N9972" i="2"/>
  <c r="M9973" i="2"/>
  <c r="N9973" i="2"/>
  <c r="M10006" i="2"/>
  <c r="N10006" i="2"/>
  <c r="M9984" i="2"/>
  <c r="N9984" i="2"/>
  <c r="M9928" i="2"/>
  <c r="N9928" i="2"/>
  <c r="M9932" i="2"/>
  <c r="N9932" i="2"/>
  <c r="M10020" i="2"/>
  <c r="N10020" i="2"/>
  <c r="M10011" i="2"/>
  <c r="N10011" i="2"/>
  <c r="M10021" i="2"/>
  <c r="N10021" i="2"/>
  <c r="M10090" i="2"/>
  <c r="N10090" i="2"/>
  <c r="M10022" i="2"/>
  <c r="N10022" i="2"/>
  <c r="M10086" i="2"/>
  <c r="N10086" i="2"/>
  <c r="M10056" i="2"/>
  <c r="N10056" i="2"/>
  <c r="M10066" i="2"/>
  <c r="N10066" i="2"/>
  <c r="M10061" i="2"/>
  <c r="N10061" i="2"/>
  <c r="M10077" i="2"/>
  <c r="N10077" i="2"/>
  <c r="M10018" i="2"/>
  <c r="N10018" i="2"/>
  <c r="M10017" i="2"/>
  <c r="N10017" i="2"/>
  <c r="M10053" i="2"/>
  <c r="N10053" i="2"/>
  <c r="M10091" i="2"/>
  <c r="N10091" i="2"/>
  <c r="M10067" i="2"/>
  <c r="N10067" i="2"/>
  <c r="M10092" i="2"/>
  <c r="N10092" i="2"/>
  <c r="M10012" i="2"/>
  <c r="N10012" i="2"/>
  <c r="M10062" i="2"/>
  <c r="N10062" i="2"/>
  <c r="M10063" i="2"/>
  <c r="N10063" i="2"/>
  <c r="M10007" i="2"/>
  <c r="N10007" i="2"/>
  <c r="M10008" i="2"/>
  <c r="N10008" i="2"/>
  <c r="M10013" i="2"/>
  <c r="N10013" i="2"/>
  <c r="M10082" i="2"/>
  <c r="N10082" i="2"/>
  <c r="M10068" i="2"/>
  <c r="N10068" i="2"/>
  <c r="M10016" i="2"/>
  <c r="N10016" i="2"/>
  <c r="M10072" i="2"/>
  <c r="N10072" i="2"/>
  <c r="M10073" i="2"/>
  <c r="N10073" i="2"/>
  <c r="M10074" i="2"/>
  <c r="N10074" i="2"/>
  <c r="M10075" i="2"/>
  <c r="N10075" i="2"/>
  <c r="M10076" i="2"/>
  <c r="N10076" i="2"/>
  <c r="M10083" i="2"/>
  <c r="N10083" i="2"/>
  <c r="M10084" i="2"/>
  <c r="N10084" i="2"/>
  <c r="M10050" i="2"/>
  <c r="N10050" i="2"/>
  <c r="M10085" i="2"/>
  <c r="N10085" i="2"/>
  <c r="M10023" i="2"/>
  <c r="N10023" i="2"/>
  <c r="M10064" i="2"/>
  <c r="N10064" i="2"/>
  <c r="M10078" i="2"/>
  <c r="N10078" i="2"/>
  <c r="M10087" i="2"/>
  <c r="N10087" i="2"/>
  <c r="M10065" i="2"/>
  <c r="N10065" i="2"/>
  <c r="M10032" i="2"/>
  <c r="N10032" i="2"/>
  <c r="M10069" i="2"/>
  <c r="N10069" i="2"/>
  <c r="M10051" i="2"/>
  <c r="N10051" i="2"/>
  <c r="M10054" i="2"/>
  <c r="N10054" i="2"/>
  <c r="M10033" i="2"/>
  <c r="N10033" i="2"/>
  <c r="M10041" i="2"/>
  <c r="N10041" i="2"/>
  <c r="M10036" i="2"/>
  <c r="N10036" i="2"/>
  <c r="M10037" i="2"/>
  <c r="N10037" i="2"/>
  <c r="M10038" i="2"/>
  <c r="N10038" i="2"/>
  <c r="M10039" i="2"/>
  <c r="N10039" i="2"/>
  <c r="M10040" i="2"/>
  <c r="N10040" i="2"/>
  <c r="M10009" i="2"/>
  <c r="N10009" i="2"/>
  <c r="M10025" i="2"/>
  <c r="N10025" i="2"/>
  <c r="M10029" i="2"/>
  <c r="N10029" i="2"/>
  <c r="M10030" i="2"/>
  <c r="N10030" i="2"/>
  <c r="M10026" i="2"/>
  <c r="N10026" i="2"/>
  <c r="M10027" i="2"/>
  <c r="N10027" i="2"/>
  <c r="M10028" i="2"/>
  <c r="N10028" i="2"/>
  <c r="M10031" i="2"/>
  <c r="N10031" i="2"/>
  <c r="M10042" i="2"/>
  <c r="N10042" i="2"/>
  <c r="M10052" i="2"/>
  <c r="N10052" i="2"/>
  <c r="M10057" i="2"/>
  <c r="N10057" i="2"/>
  <c r="M10055" i="2"/>
  <c r="N10055" i="2"/>
  <c r="M10043" i="2"/>
  <c r="N10043" i="2"/>
  <c r="M10046" i="2"/>
  <c r="N10046" i="2"/>
  <c r="M10047" i="2"/>
  <c r="N10047" i="2"/>
  <c r="M10070" i="2"/>
  <c r="N10070" i="2"/>
  <c r="M10048" i="2"/>
  <c r="N10048" i="2"/>
  <c r="M10088" i="2"/>
  <c r="N10088" i="2"/>
  <c r="M10049" i="2"/>
  <c r="N10049" i="2"/>
  <c r="M10034" i="2"/>
  <c r="N10034" i="2"/>
  <c r="M10089" i="2"/>
  <c r="N10089" i="2"/>
  <c r="M10010" i="2"/>
  <c r="N10010" i="2"/>
  <c r="M10044" i="2"/>
  <c r="N10044" i="2"/>
  <c r="M10035" i="2"/>
  <c r="N10035" i="2"/>
  <c r="M10045" i="2"/>
  <c r="N10045" i="2"/>
  <c r="M10079" i="2"/>
  <c r="N10079" i="2"/>
  <c r="M10024" i="2"/>
  <c r="N10024" i="2"/>
  <c r="M10080" i="2"/>
  <c r="N10080" i="2"/>
  <c r="M10081" i="2"/>
  <c r="N10081" i="2"/>
  <c r="M10014" i="2"/>
  <c r="N10014" i="2"/>
  <c r="M10058" i="2"/>
  <c r="N10058" i="2"/>
  <c r="M10059" i="2"/>
  <c r="N10059" i="2"/>
  <c r="M10060" i="2"/>
  <c r="N10060" i="2"/>
  <c r="M10093" i="2"/>
  <c r="N10093" i="2"/>
  <c r="M10071" i="2"/>
  <c r="N10071" i="2"/>
  <c r="M10015" i="2"/>
  <c r="N10015" i="2"/>
  <c r="M10019" i="2"/>
  <c r="N10019" i="2"/>
  <c r="M10107" i="2"/>
  <c r="N10107" i="2"/>
  <c r="M10098" i="2"/>
  <c r="N10098" i="2"/>
  <c r="M10108" i="2"/>
  <c r="N10108" i="2"/>
  <c r="M10177" i="2"/>
  <c r="N10177" i="2"/>
  <c r="M10109" i="2"/>
  <c r="N10109" i="2"/>
  <c r="M10173" i="2"/>
  <c r="N10173" i="2"/>
  <c r="M10143" i="2"/>
  <c r="N10143" i="2"/>
  <c r="M10153" i="2"/>
  <c r="N10153" i="2"/>
  <c r="M10148" i="2"/>
  <c r="N10148" i="2"/>
  <c r="M10164" i="2"/>
  <c r="N10164" i="2"/>
  <c r="M10105" i="2"/>
  <c r="N10105" i="2"/>
  <c r="M10104" i="2"/>
  <c r="N10104" i="2"/>
  <c r="M10140" i="2"/>
  <c r="N10140" i="2"/>
  <c r="M10178" i="2"/>
  <c r="N10178" i="2"/>
  <c r="M10154" i="2"/>
  <c r="N10154" i="2"/>
  <c r="M10179" i="2"/>
  <c r="N10179" i="2"/>
  <c r="M10099" i="2"/>
  <c r="N10099" i="2"/>
  <c r="M10149" i="2"/>
  <c r="N10149" i="2"/>
  <c r="M10150" i="2"/>
  <c r="N10150" i="2"/>
  <c r="M10094" i="2"/>
  <c r="N10094" i="2"/>
  <c r="M10095" i="2"/>
  <c r="N10095" i="2"/>
  <c r="M10100" i="2"/>
  <c r="N10100" i="2"/>
  <c r="M10169" i="2"/>
  <c r="N10169" i="2"/>
  <c r="M10155" i="2"/>
  <c r="N10155" i="2"/>
  <c r="M10103" i="2"/>
  <c r="N10103" i="2"/>
  <c r="M10159" i="2"/>
  <c r="N10159" i="2"/>
  <c r="M10160" i="2"/>
  <c r="N10160" i="2"/>
  <c r="M10161" i="2"/>
  <c r="N10161" i="2"/>
  <c r="M10162" i="2"/>
  <c r="N10162" i="2"/>
  <c r="M10163" i="2"/>
  <c r="N10163" i="2"/>
  <c r="M10170" i="2"/>
  <c r="N10170" i="2"/>
  <c r="M10171" i="2"/>
  <c r="N10171" i="2"/>
  <c r="M10137" i="2"/>
  <c r="N10137" i="2"/>
  <c r="M10172" i="2"/>
  <c r="N10172" i="2"/>
  <c r="M10110" i="2"/>
  <c r="N10110" i="2"/>
  <c r="M10151" i="2"/>
  <c r="N10151" i="2"/>
  <c r="M10165" i="2"/>
  <c r="N10165" i="2"/>
  <c r="M10174" i="2"/>
  <c r="N10174" i="2"/>
  <c r="M10152" i="2"/>
  <c r="N10152" i="2"/>
  <c r="M10119" i="2"/>
  <c r="N10119" i="2"/>
  <c r="M10156" i="2"/>
  <c r="N10156" i="2"/>
  <c r="M10138" i="2"/>
  <c r="N10138" i="2"/>
  <c r="M10141" i="2"/>
  <c r="N10141" i="2"/>
  <c r="M10120" i="2"/>
  <c r="N10120" i="2"/>
  <c r="M10128" i="2"/>
  <c r="N10128" i="2"/>
  <c r="M10123" i="2"/>
  <c r="N10123" i="2"/>
  <c r="M10124" i="2"/>
  <c r="N10124" i="2"/>
  <c r="M10125" i="2"/>
  <c r="N10125" i="2"/>
  <c r="M10126" i="2"/>
  <c r="N10126" i="2"/>
  <c r="M10127" i="2"/>
  <c r="N10127" i="2"/>
  <c r="M10096" i="2"/>
  <c r="N10096" i="2"/>
  <c r="M10112" i="2"/>
  <c r="N10112" i="2"/>
  <c r="M10116" i="2"/>
  <c r="N10116" i="2"/>
  <c r="M10117" i="2"/>
  <c r="N10117" i="2"/>
  <c r="M10113" i="2"/>
  <c r="N10113" i="2"/>
  <c r="M10114" i="2"/>
  <c r="N10114" i="2"/>
  <c r="M10115" i="2"/>
  <c r="N10115" i="2"/>
  <c r="M10118" i="2"/>
  <c r="N10118" i="2"/>
  <c r="M10129" i="2"/>
  <c r="N10129" i="2"/>
  <c r="M10139" i="2"/>
  <c r="N10139" i="2"/>
  <c r="M10144" i="2"/>
  <c r="N10144" i="2"/>
  <c r="M10142" i="2"/>
  <c r="N10142" i="2"/>
  <c r="M10130" i="2"/>
  <c r="N10130" i="2"/>
  <c r="M10133" i="2"/>
  <c r="N10133" i="2"/>
  <c r="M10134" i="2"/>
  <c r="N10134" i="2"/>
  <c r="M10157" i="2"/>
  <c r="N10157" i="2"/>
  <c r="M10135" i="2"/>
  <c r="N10135" i="2"/>
  <c r="M10175" i="2"/>
  <c r="N10175" i="2"/>
  <c r="M10136" i="2"/>
  <c r="N10136" i="2"/>
  <c r="M10121" i="2"/>
  <c r="N10121" i="2"/>
  <c r="M10176" i="2"/>
  <c r="N10176" i="2"/>
  <c r="M10097" i="2"/>
  <c r="N10097" i="2"/>
  <c r="M10131" i="2"/>
  <c r="N10131" i="2"/>
  <c r="M10122" i="2"/>
  <c r="N10122" i="2"/>
  <c r="M10132" i="2"/>
  <c r="N10132" i="2"/>
  <c r="M10166" i="2"/>
  <c r="N10166" i="2"/>
  <c r="M10111" i="2"/>
  <c r="N10111" i="2"/>
  <c r="M10167" i="2"/>
  <c r="N10167" i="2"/>
  <c r="M10168" i="2"/>
  <c r="N10168" i="2"/>
  <c r="M10101" i="2"/>
  <c r="N10101" i="2"/>
  <c r="M10145" i="2"/>
  <c r="N10145" i="2"/>
  <c r="M10146" i="2"/>
  <c r="N10146" i="2"/>
  <c r="M10147" i="2"/>
  <c r="N10147" i="2"/>
  <c r="M10180" i="2"/>
  <c r="N10180" i="2"/>
  <c r="M10158" i="2"/>
  <c r="N10158" i="2"/>
  <c r="M10102" i="2"/>
  <c r="N10102" i="2"/>
  <c r="M10106" i="2"/>
  <c r="N10106" i="2"/>
  <c r="M10194" i="2"/>
  <c r="N10194" i="2"/>
  <c r="M10185" i="2"/>
  <c r="N10185" i="2"/>
  <c r="M10195" i="2"/>
  <c r="N10195" i="2"/>
  <c r="M10264" i="2"/>
  <c r="N10264" i="2"/>
  <c r="M10196" i="2"/>
  <c r="N10196" i="2"/>
  <c r="M10260" i="2"/>
  <c r="N10260" i="2"/>
  <c r="M10230" i="2"/>
  <c r="N10230" i="2"/>
  <c r="M10240" i="2"/>
  <c r="N10240" i="2"/>
  <c r="M10235" i="2"/>
  <c r="N10235" i="2"/>
  <c r="M10251" i="2"/>
  <c r="N10251" i="2"/>
  <c r="M10192" i="2"/>
  <c r="N10192" i="2"/>
  <c r="M10191" i="2"/>
  <c r="N10191" i="2"/>
  <c r="M10227" i="2"/>
  <c r="N10227" i="2"/>
  <c r="M10265" i="2"/>
  <c r="N10265" i="2"/>
  <c r="M10241" i="2"/>
  <c r="N10241" i="2"/>
  <c r="M10266" i="2"/>
  <c r="N10266" i="2"/>
  <c r="M10186" i="2"/>
  <c r="N10186" i="2"/>
  <c r="M10236" i="2"/>
  <c r="N10236" i="2"/>
  <c r="M10237" i="2"/>
  <c r="N10237" i="2"/>
  <c r="M10181" i="2"/>
  <c r="N10181" i="2"/>
  <c r="M10182" i="2"/>
  <c r="N10182" i="2"/>
  <c r="M10187" i="2"/>
  <c r="N10187" i="2"/>
  <c r="M10256" i="2"/>
  <c r="N10256" i="2"/>
  <c r="M10242" i="2"/>
  <c r="N10242" i="2"/>
  <c r="M10190" i="2"/>
  <c r="N10190" i="2"/>
  <c r="M10246" i="2"/>
  <c r="N10246" i="2"/>
  <c r="M10247" i="2"/>
  <c r="N10247" i="2"/>
  <c r="M10248" i="2"/>
  <c r="N10248" i="2"/>
  <c r="M10249" i="2"/>
  <c r="N10249" i="2"/>
  <c r="M10250" i="2"/>
  <c r="N10250" i="2"/>
  <c r="M10257" i="2"/>
  <c r="N10257" i="2"/>
  <c r="M10258" i="2"/>
  <c r="N10258" i="2"/>
  <c r="M10224" i="2"/>
  <c r="N10224" i="2"/>
  <c r="M10259" i="2"/>
  <c r="N10259" i="2"/>
  <c r="M10197" i="2"/>
  <c r="N10197" i="2"/>
  <c r="M10238" i="2"/>
  <c r="N10238" i="2"/>
  <c r="M10252" i="2"/>
  <c r="N10252" i="2"/>
  <c r="M10261" i="2"/>
  <c r="N10261" i="2"/>
  <c r="M10239" i="2"/>
  <c r="N10239" i="2"/>
  <c r="M10206" i="2"/>
  <c r="N10206" i="2"/>
  <c r="M10243" i="2"/>
  <c r="N10243" i="2"/>
  <c r="M10225" i="2"/>
  <c r="N10225" i="2"/>
  <c r="M10228" i="2"/>
  <c r="N10228" i="2"/>
  <c r="M10207" i="2"/>
  <c r="N10207" i="2"/>
  <c r="M10215" i="2"/>
  <c r="N10215" i="2"/>
  <c r="M10210" i="2"/>
  <c r="N10210" i="2"/>
  <c r="M10211" i="2"/>
  <c r="N10211" i="2"/>
  <c r="M10212" i="2"/>
  <c r="N10212" i="2"/>
  <c r="M10213" i="2"/>
  <c r="N10213" i="2"/>
  <c r="M10214" i="2"/>
  <c r="N10214" i="2"/>
  <c r="M10183" i="2"/>
  <c r="N10183" i="2"/>
  <c r="M10199" i="2"/>
  <c r="N10199" i="2"/>
  <c r="M10203" i="2"/>
  <c r="N10203" i="2"/>
  <c r="M10204" i="2"/>
  <c r="N10204" i="2"/>
  <c r="M10200" i="2"/>
  <c r="N10200" i="2"/>
  <c r="M10201" i="2"/>
  <c r="N10201" i="2"/>
  <c r="M10202" i="2"/>
  <c r="N10202" i="2"/>
  <c r="M10205" i="2"/>
  <c r="N10205" i="2"/>
  <c r="M10216" i="2"/>
  <c r="N10216" i="2"/>
  <c r="M10226" i="2"/>
  <c r="N10226" i="2"/>
  <c r="M10231" i="2"/>
  <c r="N10231" i="2"/>
  <c r="M10229" i="2"/>
  <c r="N10229" i="2"/>
  <c r="M10217" i="2"/>
  <c r="N10217" i="2"/>
  <c r="M10220" i="2"/>
  <c r="N10220" i="2"/>
  <c r="M10221" i="2"/>
  <c r="N10221" i="2"/>
  <c r="M10244" i="2"/>
  <c r="N10244" i="2"/>
  <c r="M10222" i="2"/>
  <c r="N10222" i="2"/>
  <c r="M10262" i="2"/>
  <c r="N10262" i="2"/>
  <c r="M10223" i="2"/>
  <c r="N10223" i="2"/>
  <c r="M10208" i="2"/>
  <c r="N10208" i="2"/>
  <c r="M10263" i="2"/>
  <c r="N10263" i="2"/>
  <c r="M10184" i="2"/>
  <c r="N10184" i="2"/>
  <c r="M10218" i="2"/>
  <c r="N10218" i="2"/>
  <c r="M10209" i="2"/>
  <c r="N10209" i="2"/>
  <c r="M10219" i="2"/>
  <c r="N10219" i="2"/>
  <c r="M10253" i="2"/>
  <c r="N10253" i="2"/>
  <c r="M10198" i="2"/>
  <c r="N10198" i="2"/>
  <c r="M10254" i="2"/>
  <c r="N10254" i="2"/>
  <c r="M10255" i="2"/>
  <c r="N10255" i="2"/>
  <c r="M10188" i="2"/>
  <c r="N10188" i="2"/>
  <c r="M10232" i="2"/>
  <c r="N10232" i="2"/>
  <c r="M10233" i="2"/>
  <c r="N10233" i="2"/>
  <c r="M10234" i="2"/>
  <c r="N10234" i="2"/>
  <c r="M10267" i="2"/>
  <c r="N10267" i="2"/>
  <c r="M10245" i="2"/>
  <c r="N10245" i="2"/>
  <c r="M10189" i="2"/>
  <c r="N10189" i="2"/>
  <c r="M10193" i="2"/>
  <c r="N10193" i="2"/>
  <c r="M10281" i="2"/>
  <c r="N10281" i="2"/>
  <c r="M10272" i="2"/>
  <c r="N10272" i="2"/>
  <c r="M10282" i="2"/>
  <c r="N10282" i="2"/>
  <c r="M10351" i="2"/>
  <c r="N10351" i="2"/>
  <c r="M10283" i="2"/>
  <c r="N10283" i="2"/>
  <c r="M10347" i="2"/>
  <c r="N10347" i="2"/>
  <c r="M10317" i="2"/>
  <c r="N10317" i="2"/>
  <c r="M10327" i="2"/>
  <c r="N10327" i="2"/>
  <c r="M10322" i="2"/>
  <c r="N10322" i="2"/>
  <c r="M10338" i="2"/>
  <c r="N10338" i="2"/>
  <c r="M10279" i="2"/>
  <c r="N10279" i="2"/>
  <c r="M10278" i="2"/>
  <c r="N10278" i="2"/>
  <c r="M10314" i="2"/>
  <c r="N10314" i="2"/>
  <c r="M10352" i="2"/>
  <c r="N10352" i="2"/>
  <c r="M10328" i="2"/>
  <c r="N10328" i="2"/>
  <c r="M10353" i="2"/>
  <c r="N10353" i="2"/>
  <c r="M10273" i="2"/>
  <c r="N10273" i="2"/>
  <c r="M10323" i="2"/>
  <c r="N10323" i="2"/>
  <c r="M10324" i="2"/>
  <c r="N10324" i="2"/>
  <c r="M10268" i="2"/>
  <c r="N10268" i="2"/>
  <c r="M10269" i="2"/>
  <c r="N10269" i="2"/>
  <c r="M10274" i="2"/>
  <c r="N10274" i="2"/>
  <c r="M10343" i="2"/>
  <c r="N10343" i="2"/>
  <c r="M10329" i="2"/>
  <c r="N10329" i="2"/>
  <c r="M10277" i="2"/>
  <c r="N10277" i="2"/>
  <c r="M10333" i="2"/>
  <c r="N10333" i="2"/>
  <c r="M10334" i="2"/>
  <c r="N10334" i="2"/>
  <c r="M10335" i="2"/>
  <c r="N10335" i="2"/>
  <c r="M10336" i="2"/>
  <c r="N10336" i="2"/>
  <c r="M10337" i="2"/>
  <c r="N10337" i="2"/>
  <c r="M10344" i="2"/>
  <c r="N10344" i="2"/>
  <c r="M10345" i="2"/>
  <c r="N10345" i="2"/>
  <c r="M10311" i="2"/>
  <c r="N10311" i="2"/>
  <c r="M10346" i="2"/>
  <c r="N10346" i="2"/>
  <c r="M10284" i="2"/>
  <c r="N10284" i="2"/>
  <c r="M10325" i="2"/>
  <c r="N10325" i="2"/>
  <c r="M10339" i="2"/>
  <c r="N10339" i="2"/>
  <c r="M10348" i="2"/>
  <c r="N10348" i="2"/>
  <c r="M10326" i="2"/>
  <c r="N10326" i="2"/>
  <c r="M10293" i="2"/>
  <c r="N10293" i="2"/>
  <c r="M10330" i="2"/>
  <c r="N10330" i="2"/>
  <c r="M10312" i="2"/>
  <c r="N10312" i="2"/>
  <c r="M10315" i="2"/>
  <c r="N10315" i="2"/>
  <c r="M10294" i="2"/>
  <c r="N10294" i="2"/>
  <c r="M10302" i="2"/>
  <c r="N10302" i="2"/>
  <c r="M10297" i="2"/>
  <c r="N10297" i="2"/>
  <c r="M10298" i="2"/>
  <c r="N10298" i="2"/>
  <c r="M10299" i="2"/>
  <c r="N10299" i="2"/>
  <c r="M10300" i="2"/>
  <c r="N10300" i="2"/>
  <c r="M10301" i="2"/>
  <c r="N10301" i="2"/>
  <c r="M10270" i="2"/>
  <c r="N10270" i="2"/>
  <c r="M10286" i="2"/>
  <c r="N10286" i="2"/>
  <c r="M10290" i="2"/>
  <c r="N10290" i="2"/>
  <c r="M10291" i="2"/>
  <c r="N10291" i="2"/>
  <c r="M10287" i="2"/>
  <c r="N10287" i="2"/>
  <c r="M10288" i="2"/>
  <c r="N10288" i="2"/>
  <c r="M10289" i="2"/>
  <c r="N10289" i="2"/>
  <c r="M10292" i="2"/>
  <c r="N10292" i="2"/>
  <c r="M10303" i="2"/>
  <c r="N10303" i="2"/>
  <c r="M10313" i="2"/>
  <c r="N10313" i="2"/>
  <c r="M10318" i="2"/>
  <c r="N10318" i="2"/>
  <c r="M10316" i="2"/>
  <c r="N10316" i="2"/>
  <c r="M10304" i="2"/>
  <c r="N10304" i="2"/>
  <c r="M10307" i="2"/>
  <c r="N10307" i="2"/>
  <c r="M10308" i="2"/>
  <c r="N10308" i="2"/>
  <c r="M10331" i="2"/>
  <c r="N10331" i="2"/>
  <c r="M10309" i="2"/>
  <c r="N10309" i="2"/>
  <c r="M10349" i="2"/>
  <c r="N10349" i="2"/>
  <c r="M10310" i="2"/>
  <c r="N10310" i="2"/>
  <c r="M10295" i="2"/>
  <c r="N10295" i="2"/>
  <c r="M10350" i="2"/>
  <c r="N10350" i="2"/>
  <c r="M10271" i="2"/>
  <c r="N10271" i="2"/>
  <c r="M10305" i="2"/>
  <c r="N10305" i="2"/>
  <c r="M10296" i="2"/>
  <c r="N10296" i="2"/>
  <c r="M10306" i="2"/>
  <c r="N10306" i="2"/>
  <c r="M10340" i="2"/>
  <c r="N10340" i="2"/>
  <c r="M10285" i="2"/>
  <c r="N10285" i="2"/>
  <c r="M10341" i="2"/>
  <c r="N10341" i="2"/>
  <c r="M10342" i="2"/>
  <c r="N10342" i="2"/>
  <c r="M10275" i="2"/>
  <c r="N10275" i="2"/>
  <c r="M10319" i="2"/>
  <c r="N10319" i="2"/>
  <c r="M10320" i="2"/>
  <c r="N10320" i="2"/>
  <c r="M10321" i="2"/>
  <c r="N10321" i="2"/>
  <c r="M10354" i="2"/>
  <c r="N10354" i="2"/>
  <c r="M10332" i="2"/>
  <c r="N10332" i="2"/>
  <c r="M10276" i="2"/>
  <c r="N10276" i="2"/>
  <c r="M10280" i="2"/>
  <c r="N10280" i="2"/>
  <c r="M10368" i="2"/>
  <c r="N10368" i="2"/>
  <c r="M10359" i="2"/>
  <c r="N10359" i="2"/>
  <c r="M10369" i="2"/>
  <c r="N10369" i="2"/>
  <c r="M10438" i="2"/>
  <c r="N10438" i="2"/>
  <c r="M10370" i="2"/>
  <c r="N10370" i="2"/>
  <c r="M10434" i="2"/>
  <c r="N10434" i="2"/>
  <c r="M10404" i="2"/>
  <c r="N10404" i="2"/>
  <c r="M10414" i="2"/>
  <c r="N10414" i="2"/>
  <c r="M10409" i="2"/>
  <c r="N10409" i="2"/>
  <c r="M10425" i="2"/>
  <c r="N10425" i="2"/>
  <c r="M10366" i="2"/>
  <c r="N10366" i="2"/>
  <c r="M10365" i="2"/>
  <c r="N10365" i="2"/>
  <c r="M10401" i="2"/>
  <c r="N10401" i="2"/>
  <c r="M10439" i="2"/>
  <c r="N10439" i="2"/>
  <c r="M10415" i="2"/>
  <c r="N10415" i="2"/>
  <c r="M10440" i="2"/>
  <c r="N10440" i="2"/>
  <c r="M10360" i="2"/>
  <c r="N10360" i="2"/>
  <c r="M10410" i="2"/>
  <c r="N10410" i="2"/>
  <c r="M10411" i="2"/>
  <c r="N10411" i="2"/>
  <c r="M10355" i="2"/>
  <c r="N10355" i="2"/>
  <c r="M10356" i="2"/>
  <c r="N10356" i="2"/>
  <c r="M10361" i="2"/>
  <c r="N10361" i="2"/>
  <c r="M10430" i="2"/>
  <c r="N10430" i="2"/>
  <c r="M10416" i="2"/>
  <c r="N10416" i="2"/>
  <c r="M10364" i="2"/>
  <c r="N10364" i="2"/>
  <c r="M10420" i="2"/>
  <c r="N10420" i="2"/>
  <c r="M10421" i="2"/>
  <c r="N10421" i="2"/>
  <c r="M10422" i="2"/>
  <c r="N10422" i="2"/>
  <c r="M10423" i="2"/>
  <c r="N10423" i="2"/>
  <c r="M10424" i="2"/>
  <c r="N10424" i="2"/>
  <c r="M10431" i="2"/>
  <c r="N10431" i="2"/>
  <c r="M10432" i="2"/>
  <c r="N10432" i="2"/>
  <c r="M10398" i="2"/>
  <c r="N10398" i="2"/>
  <c r="M10433" i="2"/>
  <c r="N10433" i="2"/>
  <c r="M10371" i="2"/>
  <c r="N10371" i="2"/>
  <c r="M10412" i="2"/>
  <c r="N10412" i="2"/>
  <c r="M10426" i="2"/>
  <c r="N10426" i="2"/>
  <c r="M10435" i="2"/>
  <c r="N10435" i="2"/>
  <c r="M10413" i="2"/>
  <c r="N10413" i="2"/>
  <c r="M10380" i="2"/>
  <c r="N10380" i="2"/>
  <c r="M10417" i="2"/>
  <c r="N10417" i="2"/>
  <c r="M10399" i="2"/>
  <c r="N10399" i="2"/>
  <c r="M10402" i="2"/>
  <c r="N10402" i="2"/>
  <c r="M10381" i="2"/>
  <c r="N10381" i="2"/>
  <c r="M10389" i="2"/>
  <c r="N10389" i="2"/>
  <c r="M10384" i="2"/>
  <c r="N10384" i="2"/>
  <c r="M10385" i="2"/>
  <c r="N10385" i="2"/>
  <c r="M10386" i="2"/>
  <c r="N10386" i="2"/>
  <c r="M10387" i="2"/>
  <c r="N10387" i="2"/>
  <c r="M10388" i="2"/>
  <c r="N10388" i="2"/>
  <c r="M10357" i="2"/>
  <c r="N10357" i="2"/>
  <c r="M10373" i="2"/>
  <c r="N10373" i="2"/>
  <c r="M10377" i="2"/>
  <c r="N10377" i="2"/>
  <c r="M10378" i="2"/>
  <c r="N10378" i="2"/>
  <c r="M10374" i="2"/>
  <c r="N10374" i="2"/>
  <c r="M10375" i="2"/>
  <c r="N10375" i="2"/>
  <c r="M10376" i="2"/>
  <c r="N10376" i="2"/>
  <c r="M10379" i="2"/>
  <c r="N10379" i="2"/>
  <c r="M10390" i="2"/>
  <c r="N10390" i="2"/>
  <c r="M10400" i="2"/>
  <c r="N10400" i="2"/>
  <c r="M10405" i="2"/>
  <c r="N10405" i="2"/>
  <c r="M10403" i="2"/>
  <c r="N10403" i="2"/>
  <c r="M10391" i="2"/>
  <c r="N10391" i="2"/>
  <c r="M10394" i="2"/>
  <c r="N10394" i="2"/>
  <c r="M10395" i="2"/>
  <c r="N10395" i="2"/>
  <c r="M10418" i="2"/>
  <c r="N10418" i="2"/>
  <c r="M10396" i="2"/>
  <c r="N10396" i="2"/>
  <c r="M10436" i="2"/>
  <c r="N10436" i="2"/>
  <c r="M10397" i="2"/>
  <c r="N10397" i="2"/>
  <c r="M10382" i="2"/>
  <c r="N10382" i="2"/>
  <c r="M10437" i="2"/>
  <c r="N10437" i="2"/>
  <c r="M10358" i="2"/>
  <c r="N10358" i="2"/>
  <c r="M10392" i="2"/>
  <c r="N10392" i="2"/>
  <c r="M10383" i="2"/>
  <c r="N10383" i="2"/>
  <c r="M10393" i="2"/>
  <c r="N10393" i="2"/>
  <c r="M10427" i="2"/>
  <c r="N10427" i="2"/>
  <c r="M10372" i="2"/>
  <c r="N10372" i="2"/>
  <c r="M10428" i="2"/>
  <c r="N10428" i="2"/>
  <c r="M10429" i="2"/>
  <c r="N10429" i="2"/>
  <c r="M10362" i="2"/>
  <c r="N10362" i="2"/>
  <c r="M10406" i="2"/>
  <c r="N10406" i="2"/>
  <c r="M10407" i="2"/>
  <c r="N10407" i="2"/>
  <c r="M10408" i="2"/>
  <c r="N10408" i="2"/>
  <c r="M10441" i="2"/>
  <c r="N10441" i="2"/>
  <c r="M10419" i="2"/>
  <c r="N10419" i="2"/>
  <c r="M10363" i="2"/>
  <c r="N10363" i="2"/>
  <c r="M10367" i="2"/>
  <c r="N10367" i="2"/>
  <c r="N15" i="2"/>
  <c r="M15" i="2"/>
  <c r="K6" i="2"/>
  <c r="O6" i="2" s="1"/>
  <c r="K16" i="2"/>
  <c r="O16" i="2" s="1"/>
  <c r="K85" i="2"/>
  <c r="O85" i="2" s="1"/>
  <c r="K17" i="2"/>
  <c r="O17" i="2" s="1"/>
  <c r="K81" i="2"/>
  <c r="O81" i="2" s="1"/>
  <c r="K51" i="2"/>
  <c r="O51" i="2" s="1"/>
  <c r="K61" i="2"/>
  <c r="O61" i="2" s="1"/>
  <c r="K56" i="2"/>
  <c r="O56" i="2" s="1"/>
  <c r="K72" i="2"/>
  <c r="O72" i="2" s="1"/>
  <c r="K13" i="2"/>
  <c r="O13" i="2" s="1"/>
  <c r="K12" i="2"/>
  <c r="O12" i="2" s="1"/>
  <c r="K48" i="2"/>
  <c r="O48" i="2" s="1"/>
  <c r="K86" i="2"/>
  <c r="O86" i="2" s="1"/>
  <c r="K62" i="2"/>
  <c r="O62" i="2" s="1"/>
  <c r="K87" i="2"/>
  <c r="O87" i="2" s="1"/>
  <c r="K7" i="2"/>
  <c r="O7" i="2" s="1"/>
  <c r="K57" i="2"/>
  <c r="O57" i="2" s="1"/>
  <c r="K58" i="2"/>
  <c r="O58" i="2" s="1"/>
  <c r="K2" i="2"/>
  <c r="O2" i="2" s="1"/>
  <c r="K3" i="2"/>
  <c r="O3" i="2" s="1"/>
  <c r="K8" i="2"/>
  <c r="O8" i="2" s="1"/>
  <c r="K77" i="2"/>
  <c r="O77" i="2" s="1"/>
  <c r="K63" i="2"/>
  <c r="O63" i="2" s="1"/>
  <c r="K11" i="2"/>
  <c r="O11" i="2" s="1"/>
  <c r="K67" i="2"/>
  <c r="O67" i="2" s="1"/>
  <c r="K68" i="2"/>
  <c r="O68" i="2" s="1"/>
  <c r="K69" i="2"/>
  <c r="O69" i="2" s="1"/>
  <c r="K70" i="2"/>
  <c r="O70" i="2" s="1"/>
  <c r="K71" i="2"/>
  <c r="O71" i="2" s="1"/>
  <c r="K78" i="2"/>
  <c r="O78" i="2" s="1"/>
  <c r="K79" i="2"/>
  <c r="O79" i="2" s="1"/>
  <c r="K45" i="2"/>
  <c r="O45" i="2" s="1"/>
  <c r="K80" i="2"/>
  <c r="O80" i="2" s="1"/>
  <c r="K18" i="2"/>
  <c r="O18" i="2" s="1"/>
  <c r="K59" i="2"/>
  <c r="O59" i="2" s="1"/>
  <c r="K73" i="2"/>
  <c r="O73" i="2" s="1"/>
  <c r="K82" i="2"/>
  <c r="O82" i="2" s="1"/>
  <c r="K60" i="2"/>
  <c r="O60" i="2" s="1"/>
  <c r="K27" i="2"/>
  <c r="O27" i="2" s="1"/>
  <c r="K64" i="2"/>
  <c r="O64" i="2" s="1"/>
  <c r="K46" i="2"/>
  <c r="O46" i="2" s="1"/>
  <c r="K49" i="2"/>
  <c r="O49" i="2" s="1"/>
  <c r="K28" i="2"/>
  <c r="O28" i="2" s="1"/>
  <c r="K36" i="2"/>
  <c r="O36" i="2" s="1"/>
  <c r="K31" i="2"/>
  <c r="O31" i="2" s="1"/>
  <c r="K32" i="2"/>
  <c r="O32" i="2" s="1"/>
  <c r="K33" i="2"/>
  <c r="O33" i="2" s="1"/>
  <c r="K34" i="2"/>
  <c r="O34" i="2" s="1"/>
  <c r="K35" i="2"/>
  <c r="O35" i="2" s="1"/>
  <c r="K4" i="2"/>
  <c r="O4" i="2" s="1"/>
  <c r="K20" i="2"/>
  <c r="O20" i="2" s="1"/>
  <c r="K24" i="2"/>
  <c r="O24" i="2" s="1"/>
  <c r="K25" i="2"/>
  <c r="O25" i="2" s="1"/>
  <c r="K21" i="2"/>
  <c r="O21" i="2" s="1"/>
  <c r="K22" i="2"/>
  <c r="O22" i="2" s="1"/>
  <c r="K23" i="2"/>
  <c r="O23" i="2" s="1"/>
  <c r="K26" i="2"/>
  <c r="O26" i="2" s="1"/>
  <c r="K37" i="2"/>
  <c r="O37" i="2" s="1"/>
  <c r="K47" i="2"/>
  <c r="O47" i="2" s="1"/>
  <c r="K52" i="2"/>
  <c r="O52" i="2" s="1"/>
  <c r="K50" i="2"/>
  <c r="O50" i="2" s="1"/>
  <c r="K38" i="2"/>
  <c r="O38" i="2" s="1"/>
  <c r="K41" i="2"/>
  <c r="O41" i="2" s="1"/>
  <c r="K42" i="2"/>
  <c r="O42" i="2" s="1"/>
  <c r="K65" i="2"/>
  <c r="O65" i="2" s="1"/>
  <c r="K43" i="2"/>
  <c r="O43" i="2" s="1"/>
  <c r="K83" i="2"/>
  <c r="O83" i="2" s="1"/>
  <c r="K44" i="2"/>
  <c r="O44" i="2" s="1"/>
  <c r="K29" i="2"/>
  <c r="O29" i="2" s="1"/>
  <c r="K84" i="2"/>
  <c r="O84" i="2" s="1"/>
  <c r="K5" i="2"/>
  <c r="O5" i="2" s="1"/>
  <c r="K39" i="2"/>
  <c r="O39" i="2" s="1"/>
  <c r="K30" i="2"/>
  <c r="O30" i="2" s="1"/>
  <c r="K40" i="2"/>
  <c r="O40" i="2" s="1"/>
  <c r="K74" i="2"/>
  <c r="O74" i="2" s="1"/>
  <c r="K19" i="2"/>
  <c r="O19" i="2" s="1"/>
  <c r="K75" i="2"/>
  <c r="O75" i="2" s="1"/>
  <c r="K76" i="2"/>
  <c r="O76" i="2" s="1"/>
  <c r="K9" i="2"/>
  <c r="O9" i="2" s="1"/>
  <c r="K53" i="2"/>
  <c r="O53" i="2" s="1"/>
  <c r="K54" i="2"/>
  <c r="O54" i="2" s="1"/>
  <c r="K55" i="2"/>
  <c r="O55" i="2" s="1"/>
  <c r="K88" i="2"/>
  <c r="O88" i="2" s="1"/>
  <c r="K66" i="2"/>
  <c r="O66" i="2" s="1"/>
  <c r="K10" i="2"/>
  <c r="O10" i="2" s="1"/>
  <c r="K14" i="2"/>
  <c r="O14" i="2" s="1"/>
  <c r="K102" i="2"/>
  <c r="O102" i="2" s="1"/>
  <c r="K93" i="2"/>
  <c r="O93" i="2" s="1"/>
  <c r="K103" i="2"/>
  <c r="O103" i="2" s="1"/>
  <c r="K172" i="2"/>
  <c r="O172" i="2" s="1"/>
  <c r="K104" i="2"/>
  <c r="O104" i="2" s="1"/>
  <c r="K168" i="2"/>
  <c r="O168" i="2" s="1"/>
  <c r="K138" i="2"/>
  <c r="O138" i="2" s="1"/>
  <c r="K148" i="2"/>
  <c r="O148" i="2" s="1"/>
  <c r="K143" i="2"/>
  <c r="O143" i="2" s="1"/>
  <c r="K159" i="2"/>
  <c r="O159" i="2" s="1"/>
  <c r="K100" i="2"/>
  <c r="O100" i="2" s="1"/>
  <c r="K99" i="2"/>
  <c r="O99" i="2" s="1"/>
  <c r="K135" i="2"/>
  <c r="O135" i="2" s="1"/>
  <c r="K173" i="2"/>
  <c r="O173" i="2" s="1"/>
  <c r="K149" i="2"/>
  <c r="O149" i="2" s="1"/>
  <c r="K174" i="2"/>
  <c r="O174" i="2" s="1"/>
  <c r="K94" i="2"/>
  <c r="O94" i="2" s="1"/>
  <c r="K144" i="2"/>
  <c r="O144" i="2" s="1"/>
  <c r="K145" i="2"/>
  <c r="O145" i="2" s="1"/>
  <c r="K89" i="2"/>
  <c r="O89" i="2" s="1"/>
  <c r="K90" i="2"/>
  <c r="O90" i="2" s="1"/>
  <c r="K95" i="2"/>
  <c r="O95" i="2" s="1"/>
  <c r="K164" i="2"/>
  <c r="O164" i="2" s="1"/>
  <c r="K150" i="2"/>
  <c r="O150" i="2" s="1"/>
  <c r="K98" i="2"/>
  <c r="O98" i="2" s="1"/>
  <c r="K154" i="2"/>
  <c r="O154" i="2" s="1"/>
  <c r="K155" i="2"/>
  <c r="O155" i="2" s="1"/>
  <c r="K156" i="2"/>
  <c r="O156" i="2" s="1"/>
  <c r="K157" i="2"/>
  <c r="O157" i="2" s="1"/>
  <c r="K158" i="2"/>
  <c r="O158" i="2" s="1"/>
  <c r="K165" i="2"/>
  <c r="O165" i="2" s="1"/>
  <c r="K166" i="2"/>
  <c r="O166" i="2" s="1"/>
  <c r="K132" i="2"/>
  <c r="O132" i="2" s="1"/>
  <c r="K167" i="2"/>
  <c r="O167" i="2" s="1"/>
  <c r="K105" i="2"/>
  <c r="O105" i="2" s="1"/>
  <c r="K146" i="2"/>
  <c r="O146" i="2" s="1"/>
  <c r="K160" i="2"/>
  <c r="O160" i="2" s="1"/>
  <c r="K169" i="2"/>
  <c r="O169" i="2" s="1"/>
  <c r="K147" i="2"/>
  <c r="O147" i="2" s="1"/>
  <c r="K114" i="2"/>
  <c r="O114" i="2" s="1"/>
  <c r="K151" i="2"/>
  <c r="O151" i="2" s="1"/>
  <c r="K133" i="2"/>
  <c r="O133" i="2" s="1"/>
  <c r="K136" i="2"/>
  <c r="O136" i="2" s="1"/>
  <c r="K115" i="2"/>
  <c r="O115" i="2" s="1"/>
  <c r="K123" i="2"/>
  <c r="O123" i="2" s="1"/>
  <c r="K118" i="2"/>
  <c r="O118" i="2" s="1"/>
  <c r="K119" i="2"/>
  <c r="O119" i="2" s="1"/>
  <c r="K120" i="2"/>
  <c r="O120" i="2" s="1"/>
  <c r="K121" i="2"/>
  <c r="O121" i="2" s="1"/>
  <c r="K122" i="2"/>
  <c r="O122" i="2" s="1"/>
  <c r="K91" i="2"/>
  <c r="O91" i="2" s="1"/>
  <c r="K107" i="2"/>
  <c r="O107" i="2" s="1"/>
  <c r="K111" i="2"/>
  <c r="O111" i="2" s="1"/>
  <c r="K112" i="2"/>
  <c r="O112" i="2" s="1"/>
  <c r="K108" i="2"/>
  <c r="O108" i="2" s="1"/>
  <c r="K109" i="2"/>
  <c r="O109" i="2" s="1"/>
  <c r="K110" i="2"/>
  <c r="O110" i="2" s="1"/>
  <c r="K113" i="2"/>
  <c r="O113" i="2" s="1"/>
  <c r="K124" i="2"/>
  <c r="O124" i="2" s="1"/>
  <c r="K134" i="2"/>
  <c r="O134" i="2" s="1"/>
  <c r="K139" i="2"/>
  <c r="O139" i="2" s="1"/>
  <c r="K137" i="2"/>
  <c r="O137" i="2" s="1"/>
  <c r="K125" i="2"/>
  <c r="O125" i="2" s="1"/>
  <c r="K128" i="2"/>
  <c r="O128" i="2" s="1"/>
  <c r="K129" i="2"/>
  <c r="O129" i="2" s="1"/>
  <c r="K152" i="2"/>
  <c r="O152" i="2" s="1"/>
  <c r="K130" i="2"/>
  <c r="O130" i="2" s="1"/>
  <c r="K170" i="2"/>
  <c r="O170" i="2" s="1"/>
  <c r="K131" i="2"/>
  <c r="O131" i="2" s="1"/>
  <c r="K116" i="2"/>
  <c r="O116" i="2" s="1"/>
  <c r="K171" i="2"/>
  <c r="O171" i="2" s="1"/>
  <c r="K92" i="2"/>
  <c r="O92" i="2" s="1"/>
  <c r="K126" i="2"/>
  <c r="O126" i="2" s="1"/>
  <c r="K117" i="2"/>
  <c r="O117" i="2" s="1"/>
  <c r="K127" i="2"/>
  <c r="O127" i="2" s="1"/>
  <c r="K161" i="2"/>
  <c r="O161" i="2" s="1"/>
  <c r="K106" i="2"/>
  <c r="O106" i="2" s="1"/>
  <c r="K162" i="2"/>
  <c r="O162" i="2" s="1"/>
  <c r="K163" i="2"/>
  <c r="O163" i="2" s="1"/>
  <c r="K96" i="2"/>
  <c r="O96" i="2" s="1"/>
  <c r="K140" i="2"/>
  <c r="O140" i="2" s="1"/>
  <c r="K141" i="2"/>
  <c r="O141" i="2" s="1"/>
  <c r="K142" i="2"/>
  <c r="O142" i="2" s="1"/>
  <c r="K175" i="2"/>
  <c r="O175" i="2" s="1"/>
  <c r="K153" i="2"/>
  <c r="O153" i="2" s="1"/>
  <c r="K97" i="2"/>
  <c r="O97" i="2" s="1"/>
  <c r="K101" i="2"/>
  <c r="O101" i="2" s="1"/>
  <c r="K189" i="2"/>
  <c r="O189" i="2" s="1"/>
  <c r="K180" i="2"/>
  <c r="O180" i="2" s="1"/>
  <c r="K190" i="2"/>
  <c r="O190" i="2" s="1"/>
  <c r="K259" i="2"/>
  <c r="O259" i="2" s="1"/>
  <c r="K191" i="2"/>
  <c r="O191" i="2" s="1"/>
  <c r="K255" i="2"/>
  <c r="O255" i="2" s="1"/>
  <c r="K225" i="2"/>
  <c r="O225" i="2" s="1"/>
  <c r="K235" i="2"/>
  <c r="O235" i="2" s="1"/>
  <c r="K230" i="2"/>
  <c r="O230" i="2" s="1"/>
  <c r="K246" i="2"/>
  <c r="O246" i="2" s="1"/>
  <c r="K187" i="2"/>
  <c r="O187" i="2" s="1"/>
  <c r="K186" i="2"/>
  <c r="O186" i="2" s="1"/>
  <c r="K222" i="2"/>
  <c r="O222" i="2" s="1"/>
  <c r="K260" i="2"/>
  <c r="O260" i="2" s="1"/>
  <c r="K236" i="2"/>
  <c r="O236" i="2" s="1"/>
  <c r="K261" i="2"/>
  <c r="O261" i="2" s="1"/>
  <c r="K181" i="2"/>
  <c r="O181" i="2" s="1"/>
  <c r="K231" i="2"/>
  <c r="O231" i="2" s="1"/>
  <c r="K232" i="2"/>
  <c r="O232" i="2" s="1"/>
  <c r="K176" i="2"/>
  <c r="O176" i="2" s="1"/>
  <c r="K177" i="2"/>
  <c r="O177" i="2" s="1"/>
  <c r="K182" i="2"/>
  <c r="O182" i="2" s="1"/>
  <c r="K251" i="2"/>
  <c r="O251" i="2" s="1"/>
  <c r="K237" i="2"/>
  <c r="O237" i="2" s="1"/>
  <c r="K185" i="2"/>
  <c r="O185" i="2" s="1"/>
  <c r="K241" i="2"/>
  <c r="O241" i="2" s="1"/>
  <c r="K242" i="2"/>
  <c r="O242" i="2" s="1"/>
  <c r="K243" i="2"/>
  <c r="O243" i="2" s="1"/>
  <c r="K244" i="2"/>
  <c r="O244" i="2" s="1"/>
  <c r="K245" i="2"/>
  <c r="O245" i="2" s="1"/>
  <c r="K252" i="2"/>
  <c r="O252" i="2" s="1"/>
  <c r="K253" i="2"/>
  <c r="O253" i="2" s="1"/>
  <c r="K219" i="2"/>
  <c r="O219" i="2" s="1"/>
  <c r="K254" i="2"/>
  <c r="O254" i="2" s="1"/>
  <c r="K192" i="2"/>
  <c r="O192" i="2" s="1"/>
  <c r="K233" i="2"/>
  <c r="O233" i="2" s="1"/>
  <c r="K247" i="2"/>
  <c r="O247" i="2" s="1"/>
  <c r="K256" i="2"/>
  <c r="O256" i="2" s="1"/>
  <c r="K234" i="2"/>
  <c r="O234" i="2" s="1"/>
  <c r="K201" i="2"/>
  <c r="O201" i="2" s="1"/>
  <c r="K238" i="2"/>
  <c r="O238" i="2" s="1"/>
  <c r="K220" i="2"/>
  <c r="O220" i="2" s="1"/>
  <c r="K223" i="2"/>
  <c r="O223" i="2" s="1"/>
  <c r="K202" i="2"/>
  <c r="O202" i="2" s="1"/>
  <c r="K210" i="2"/>
  <c r="O210" i="2" s="1"/>
  <c r="K205" i="2"/>
  <c r="O205" i="2" s="1"/>
  <c r="K206" i="2"/>
  <c r="O206" i="2" s="1"/>
  <c r="K207" i="2"/>
  <c r="O207" i="2" s="1"/>
  <c r="K208" i="2"/>
  <c r="O208" i="2" s="1"/>
  <c r="K209" i="2"/>
  <c r="O209" i="2" s="1"/>
  <c r="K178" i="2"/>
  <c r="O178" i="2" s="1"/>
  <c r="K194" i="2"/>
  <c r="O194" i="2" s="1"/>
  <c r="K198" i="2"/>
  <c r="O198" i="2" s="1"/>
  <c r="K199" i="2"/>
  <c r="O199" i="2" s="1"/>
  <c r="K195" i="2"/>
  <c r="O195" i="2" s="1"/>
  <c r="K196" i="2"/>
  <c r="O196" i="2" s="1"/>
  <c r="K197" i="2"/>
  <c r="O197" i="2" s="1"/>
  <c r="K200" i="2"/>
  <c r="O200" i="2" s="1"/>
  <c r="K211" i="2"/>
  <c r="O211" i="2" s="1"/>
  <c r="K221" i="2"/>
  <c r="O221" i="2" s="1"/>
  <c r="K226" i="2"/>
  <c r="O226" i="2" s="1"/>
  <c r="K224" i="2"/>
  <c r="O224" i="2" s="1"/>
  <c r="K212" i="2"/>
  <c r="O212" i="2" s="1"/>
  <c r="K215" i="2"/>
  <c r="O215" i="2" s="1"/>
  <c r="K216" i="2"/>
  <c r="O216" i="2" s="1"/>
  <c r="K239" i="2"/>
  <c r="O239" i="2" s="1"/>
  <c r="K217" i="2"/>
  <c r="O217" i="2" s="1"/>
  <c r="K257" i="2"/>
  <c r="O257" i="2" s="1"/>
  <c r="K218" i="2"/>
  <c r="O218" i="2" s="1"/>
  <c r="K203" i="2"/>
  <c r="O203" i="2" s="1"/>
  <c r="K258" i="2"/>
  <c r="O258" i="2" s="1"/>
  <c r="K179" i="2"/>
  <c r="O179" i="2" s="1"/>
  <c r="K213" i="2"/>
  <c r="O213" i="2" s="1"/>
  <c r="K204" i="2"/>
  <c r="O204" i="2" s="1"/>
  <c r="K214" i="2"/>
  <c r="O214" i="2" s="1"/>
  <c r="K248" i="2"/>
  <c r="O248" i="2" s="1"/>
  <c r="K193" i="2"/>
  <c r="O193" i="2" s="1"/>
  <c r="K249" i="2"/>
  <c r="O249" i="2" s="1"/>
  <c r="K250" i="2"/>
  <c r="O250" i="2" s="1"/>
  <c r="K183" i="2"/>
  <c r="O183" i="2" s="1"/>
  <c r="K227" i="2"/>
  <c r="O227" i="2" s="1"/>
  <c r="K228" i="2"/>
  <c r="O228" i="2" s="1"/>
  <c r="K229" i="2"/>
  <c r="O229" i="2" s="1"/>
  <c r="K262" i="2"/>
  <c r="O262" i="2" s="1"/>
  <c r="K240" i="2"/>
  <c r="O240" i="2" s="1"/>
  <c r="K184" i="2"/>
  <c r="O184" i="2" s="1"/>
  <c r="K188" i="2"/>
  <c r="O188" i="2" s="1"/>
  <c r="K276" i="2"/>
  <c r="O276" i="2" s="1"/>
  <c r="K267" i="2"/>
  <c r="O267" i="2" s="1"/>
  <c r="K277" i="2"/>
  <c r="O277" i="2" s="1"/>
  <c r="K346" i="2"/>
  <c r="O346" i="2" s="1"/>
  <c r="K278" i="2"/>
  <c r="O278" i="2" s="1"/>
  <c r="K342" i="2"/>
  <c r="O342" i="2" s="1"/>
  <c r="K312" i="2"/>
  <c r="O312" i="2" s="1"/>
  <c r="K322" i="2"/>
  <c r="O322" i="2" s="1"/>
  <c r="K317" i="2"/>
  <c r="O317" i="2" s="1"/>
  <c r="K333" i="2"/>
  <c r="O333" i="2" s="1"/>
  <c r="K274" i="2"/>
  <c r="O274" i="2" s="1"/>
  <c r="K273" i="2"/>
  <c r="O273" i="2" s="1"/>
  <c r="K309" i="2"/>
  <c r="O309" i="2" s="1"/>
  <c r="K347" i="2"/>
  <c r="O347" i="2" s="1"/>
  <c r="K323" i="2"/>
  <c r="O323" i="2" s="1"/>
  <c r="K348" i="2"/>
  <c r="O348" i="2" s="1"/>
  <c r="K268" i="2"/>
  <c r="O268" i="2" s="1"/>
  <c r="K318" i="2"/>
  <c r="O318" i="2" s="1"/>
  <c r="K319" i="2"/>
  <c r="O319" i="2" s="1"/>
  <c r="K263" i="2"/>
  <c r="O263" i="2" s="1"/>
  <c r="K264" i="2"/>
  <c r="O264" i="2" s="1"/>
  <c r="K269" i="2"/>
  <c r="O269" i="2" s="1"/>
  <c r="K338" i="2"/>
  <c r="O338" i="2" s="1"/>
  <c r="K324" i="2"/>
  <c r="O324" i="2" s="1"/>
  <c r="K272" i="2"/>
  <c r="O272" i="2" s="1"/>
  <c r="K328" i="2"/>
  <c r="O328" i="2" s="1"/>
  <c r="K329" i="2"/>
  <c r="O329" i="2" s="1"/>
  <c r="K330" i="2"/>
  <c r="O330" i="2" s="1"/>
  <c r="K331" i="2"/>
  <c r="O331" i="2" s="1"/>
  <c r="K332" i="2"/>
  <c r="O332" i="2" s="1"/>
  <c r="K339" i="2"/>
  <c r="O339" i="2" s="1"/>
  <c r="K340" i="2"/>
  <c r="O340" i="2" s="1"/>
  <c r="K306" i="2"/>
  <c r="O306" i="2" s="1"/>
  <c r="K341" i="2"/>
  <c r="O341" i="2" s="1"/>
  <c r="K279" i="2"/>
  <c r="O279" i="2" s="1"/>
  <c r="K320" i="2"/>
  <c r="O320" i="2" s="1"/>
  <c r="K334" i="2"/>
  <c r="O334" i="2" s="1"/>
  <c r="K343" i="2"/>
  <c r="O343" i="2" s="1"/>
  <c r="K321" i="2"/>
  <c r="O321" i="2" s="1"/>
  <c r="K288" i="2"/>
  <c r="O288" i="2" s="1"/>
  <c r="K325" i="2"/>
  <c r="O325" i="2" s="1"/>
  <c r="K307" i="2"/>
  <c r="O307" i="2" s="1"/>
  <c r="K310" i="2"/>
  <c r="O310" i="2" s="1"/>
  <c r="K289" i="2"/>
  <c r="O289" i="2" s="1"/>
  <c r="K297" i="2"/>
  <c r="O297" i="2" s="1"/>
  <c r="K292" i="2"/>
  <c r="O292" i="2" s="1"/>
  <c r="K293" i="2"/>
  <c r="O293" i="2" s="1"/>
  <c r="K294" i="2"/>
  <c r="O294" i="2" s="1"/>
  <c r="K295" i="2"/>
  <c r="O295" i="2" s="1"/>
  <c r="K296" i="2"/>
  <c r="O296" i="2" s="1"/>
  <c r="K265" i="2"/>
  <c r="O265" i="2" s="1"/>
  <c r="K281" i="2"/>
  <c r="O281" i="2" s="1"/>
  <c r="K285" i="2"/>
  <c r="O285" i="2" s="1"/>
  <c r="K286" i="2"/>
  <c r="O286" i="2" s="1"/>
  <c r="K282" i="2"/>
  <c r="O282" i="2" s="1"/>
  <c r="K283" i="2"/>
  <c r="O283" i="2" s="1"/>
  <c r="K284" i="2"/>
  <c r="O284" i="2" s="1"/>
  <c r="K287" i="2"/>
  <c r="O287" i="2" s="1"/>
  <c r="K298" i="2"/>
  <c r="O298" i="2" s="1"/>
  <c r="K308" i="2"/>
  <c r="O308" i="2" s="1"/>
  <c r="K313" i="2"/>
  <c r="O313" i="2" s="1"/>
  <c r="K311" i="2"/>
  <c r="O311" i="2" s="1"/>
  <c r="K299" i="2"/>
  <c r="O299" i="2" s="1"/>
  <c r="K302" i="2"/>
  <c r="O302" i="2" s="1"/>
  <c r="K303" i="2"/>
  <c r="O303" i="2" s="1"/>
  <c r="K326" i="2"/>
  <c r="O326" i="2" s="1"/>
  <c r="K304" i="2"/>
  <c r="O304" i="2" s="1"/>
  <c r="K344" i="2"/>
  <c r="O344" i="2" s="1"/>
  <c r="K305" i="2"/>
  <c r="O305" i="2" s="1"/>
  <c r="K290" i="2"/>
  <c r="O290" i="2" s="1"/>
  <c r="K345" i="2"/>
  <c r="O345" i="2" s="1"/>
  <c r="K266" i="2"/>
  <c r="O266" i="2" s="1"/>
  <c r="K300" i="2"/>
  <c r="O300" i="2" s="1"/>
  <c r="K291" i="2"/>
  <c r="O291" i="2" s="1"/>
  <c r="K301" i="2"/>
  <c r="O301" i="2" s="1"/>
  <c r="K335" i="2"/>
  <c r="O335" i="2" s="1"/>
  <c r="K280" i="2"/>
  <c r="O280" i="2" s="1"/>
  <c r="K336" i="2"/>
  <c r="O336" i="2" s="1"/>
  <c r="K337" i="2"/>
  <c r="O337" i="2" s="1"/>
  <c r="K270" i="2"/>
  <c r="O270" i="2" s="1"/>
  <c r="K314" i="2"/>
  <c r="O314" i="2" s="1"/>
  <c r="K315" i="2"/>
  <c r="O315" i="2" s="1"/>
  <c r="K316" i="2"/>
  <c r="O316" i="2" s="1"/>
  <c r="K349" i="2"/>
  <c r="O349" i="2" s="1"/>
  <c r="K327" i="2"/>
  <c r="O327" i="2" s="1"/>
  <c r="K271" i="2"/>
  <c r="O271" i="2" s="1"/>
  <c r="K275" i="2"/>
  <c r="O275" i="2" s="1"/>
  <c r="K363" i="2"/>
  <c r="O363" i="2" s="1"/>
  <c r="K354" i="2"/>
  <c r="O354" i="2" s="1"/>
  <c r="K364" i="2"/>
  <c r="O364" i="2" s="1"/>
  <c r="K433" i="2"/>
  <c r="O433" i="2" s="1"/>
  <c r="K365" i="2"/>
  <c r="O365" i="2" s="1"/>
  <c r="K429" i="2"/>
  <c r="O429" i="2" s="1"/>
  <c r="K399" i="2"/>
  <c r="O399" i="2" s="1"/>
  <c r="K409" i="2"/>
  <c r="O409" i="2" s="1"/>
  <c r="K404" i="2"/>
  <c r="O404" i="2" s="1"/>
  <c r="K420" i="2"/>
  <c r="O420" i="2" s="1"/>
  <c r="K361" i="2"/>
  <c r="O361" i="2" s="1"/>
  <c r="K360" i="2"/>
  <c r="O360" i="2" s="1"/>
  <c r="K396" i="2"/>
  <c r="O396" i="2" s="1"/>
  <c r="K434" i="2"/>
  <c r="O434" i="2" s="1"/>
  <c r="K410" i="2"/>
  <c r="O410" i="2" s="1"/>
  <c r="K435" i="2"/>
  <c r="O435" i="2" s="1"/>
  <c r="K355" i="2"/>
  <c r="O355" i="2" s="1"/>
  <c r="K405" i="2"/>
  <c r="O405" i="2" s="1"/>
  <c r="K406" i="2"/>
  <c r="O406" i="2" s="1"/>
  <c r="K350" i="2"/>
  <c r="O350" i="2" s="1"/>
  <c r="K351" i="2"/>
  <c r="O351" i="2" s="1"/>
  <c r="K356" i="2"/>
  <c r="O356" i="2" s="1"/>
  <c r="K425" i="2"/>
  <c r="O425" i="2" s="1"/>
  <c r="K411" i="2"/>
  <c r="O411" i="2" s="1"/>
  <c r="K359" i="2"/>
  <c r="O359" i="2" s="1"/>
  <c r="K415" i="2"/>
  <c r="O415" i="2" s="1"/>
  <c r="K416" i="2"/>
  <c r="O416" i="2" s="1"/>
  <c r="K417" i="2"/>
  <c r="O417" i="2" s="1"/>
  <c r="K418" i="2"/>
  <c r="O418" i="2" s="1"/>
  <c r="K419" i="2"/>
  <c r="O419" i="2" s="1"/>
  <c r="K426" i="2"/>
  <c r="O426" i="2" s="1"/>
  <c r="K427" i="2"/>
  <c r="O427" i="2" s="1"/>
  <c r="K393" i="2"/>
  <c r="O393" i="2" s="1"/>
  <c r="K428" i="2"/>
  <c r="O428" i="2" s="1"/>
  <c r="K366" i="2"/>
  <c r="O366" i="2" s="1"/>
  <c r="K407" i="2"/>
  <c r="O407" i="2" s="1"/>
  <c r="K421" i="2"/>
  <c r="O421" i="2" s="1"/>
  <c r="K430" i="2"/>
  <c r="O430" i="2" s="1"/>
  <c r="K408" i="2"/>
  <c r="O408" i="2" s="1"/>
  <c r="K375" i="2"/>
  <c r="O375" i="2" s="1"/>
  <c r="K412" i="2"/>
  <c r="O412" i="2" s="1"/>
  <c r="K394" i="2"/>
  <c r="O394" i="2" s="1"/>
  <c r="K397" i="2"/>
  <c r="O397" i="2" s="1"/>
  <c r="K376" i="2"/>
  <c r="O376" i="2" s="1"/>
  <c r="K384" i="2"/>
  <c r="O384" i="2" s="1"/>
  <c r="K379" i="2"/>
  <c r="O379" i="2" s="1"/>
  <c r="K380" i="2"/>
  <c r="O380" i="2" s="1"/>
  <c r="K381" i="2"/>
  <c r="O381" i="2" s="1"/>
  <c r="K382" i="2"/>
  <c r="O382" i="2" s="1"/>
  <c r="K383" i="2"/>
  <c r="O383" i="2" s="1"/>
  <c r="K352" i="2"/>
  <c r="O352" i="2" s="1"/>
  <c r="K368" i="2"/>
  <c r="O368" i="2" s="1"/>
  <c r="K372" i="2"/>
  <c r="O372" i="2" s="1"/>
  <c r="K373" i="2"/>
  <c r="O373" i="2" s="1"/>
  <c r="K369" i="2"/>
  <c r="O369" i="2" s="1"/>
  <c r="K370" i="2"/>
  <c r="O370" i="2" s="1"/>
  <c r="K371" i="2"/>
  <c r="O371" i="2" s="1"/>
  <c r="K374" i="2"/>
  <c r="O374" i="2" s="1"/>
  <c r="K385" i="2"/>
  <c r="O385" i="2" s="1"/>
  <c r="K395" i="2"/>
  <c r="O395" i="2" s="1"/>
  <c r="K400" i="2"/>
  <c r="O400" i="2" s="1"/>
  <c r="K398" i="2"/>
  <c r="O398" i="2" s="1"/>
  <c r="K386" i="2"/>
  <c r="O386" i="2" s="1"/>
  <c r="K389" i="2"/>
  <c r="O389" i="2" s="1"/>
  <c r="K390" i="2"/>
  <c r="O390" i="2" s="1"/>
  <c r="K413" i="2"/>
  <c r="O413" i="2" s="1"/>
  <c r="K391" i="2"/>
  <c r="O391" i="2" s="1"/>
  <c r="K431" i="2"/>
  <c r="O431" i="2" s="1"/>
  <c r="K392" i="2"/>
  <c r="O392" i="2" s="1"/>
  <c r="K377" i="2"/>
  <c r="O377" i="2" s="1"/>
  <c r="K432" i="2"/>
  <c r="O432" i="2" s="1"/>
  <c r="K353" i="2"/>
  <c r="O353" i="2" s="1"/>
  <c r="K387" i="2"/>
  <c r="O387" i="2" s="1"/>
  <c r="K378" i="2"/>
  <c r="O378" i="2" s="1"/>
  <c r="K388" i="2"/>
  <c r="O388" i="2" s="1"/>
  <c r="K422" i="2"/>
  <c r="O422" i="2" s="1"/>
  <c r="K367" i="2"/>
  <c r="O367" i="2" s="1"/>
  <c r="K423" i="2"/>
  <c r="O423" i="2" s="1"/>
  <c r="K424" i="2"/>
  <c r="O424" i="2" s="1"/>
  <c r="K357" i="2"/>
  <c r="O357" i="2" s="1"/>
  <c r="K401" i="2"/>
  <c r="O401" i="2" s="1"/>
  <c r="K402" i="2"/>
  <c r="O402" i="2" s="1"/>
  <c r="K403" i="2"/>
  <c r="O403" i="2" s="1"/>
  <c r="K436" i="2"/>
  <c r="O436" i="2" s="1"/>
  <c r="K414" i="2"/>
  <c r="O414" i="2" s="1"/>
  <c r="K358" i="2"/>
  <c r="O358" i="2" s="1"/>
  <c r="K362" i="2"/>
  <c r="O362" i="2" s="1"/>
  <c r="K450" i="2"/>
  <c r="O450" i="2" s="1"/>
  <c r="K441" i="2"/>
  <c r="O441" i="2" s="1"/>
  <c r="K451" i="2"/>
  <c r="O451" i="2" s="1"/>
  <c r="K520" i="2"/>
  <c r="O520" i="2" s="1"/>
  <c r="K452" i="2"/>
  <c r="O452" i="2" s="1"/>
  <c r="K516" i="2"/>
  <c r="O516" i="2" s="1"/>
  <c r="K486" i="2"/>
  <c r="O486" i="2" s="1"/>
  <c r="K496" i="2"/>
  <c r="O496" i="2" s="1"/>
  <c r="K491" i="2"/>
  <c r="O491" i="2" s="1"/>
  <c r="K507" i="2"/>
  <c r="O507" i="2" s="1"/>
  <c r="K448" i="2"/>
  <c r="O448" i="2" s="1"/>
  <c r="K447" i="2"/>
  <c r="O447" i="2" s="1"/>
  <c r="K483" i="2"/>
  <c r="O483" i="2" s="1"/>
  <c r="K521" i="2"/>
  <c r="O521" i="2" s="1"/>
  <c r="K497" i="2"/>
  <c r="O497" i="2" s="1"/>
  <c r="K522" i="2"/>
  <c r="O522" i="2" s="1"/>
  <c r="K442" i="2"/>
  <c r="O442" i="2" s="1"/>
  <c r="K492" i="2"/>
  <c r="O492" i="2" s="1"/>
  <c r="K493" i="2"/>
  <c r="O493" i="2" s="1"/>
  <c r="K437" i="2"/>
  <c r="O437" i="2" s="1"/>
  <c r="K438" i="2"/>
  <c r="O438" i="2" s="1"/>
  <c r="K443" i="2"/>
  <c r="O443" i="2" s="1"/>
  <c r="K512" i="2"/>
  <c r="O512" i="2" s="1"/>
  <c r="K498" i="2"/>
  <c r="O498" i="2" s="1"/>
  <c r="K446" i="2"/>
  <c r="O446" i="2" s="1"/>
  <c r="K502" i="2"/>
  <c r="O502" i="2" s="1"/>
  <c r="K503" i="2"/>
  <c r="O503" i="2" s="1"/>
  <c r="K504" i="2"/>
  <c r="O504" i="2" s="1"/>
  <c r="K505" i="2"/>
  <c r="O505" i="2" s="1"/>
  <c r="K506" i="2"/>
  <c r="O506" i="2" s="1"/>
  <c r="K513" i="2"/>
  <c r="O513" i="2" s="1"/>
  <c r="K514" i="2"/>
  <c r="O514" i="2" s="1"/>
  <c r="K480" i="2"/>
  <c r="O480" i="2" s="1"/>
  <c r="K515" i="2"/>
  <c r="O515" i="2" s="1"/>
  <c r="K453" i="2"/>
  <c r="O453" i="2" s="1"/>
  <c r="K494" i="2"/>
  <c r="O494" i="2" s="1"/>
  <c r="K508" i="2"/>
  <c r="O508" i="2" s="1"/>
  <c r="K517" i="2"/>
  <c r="O517" i="2" s="1"/>
  <c r="K495" i="2"/>
  <c r="O495" i="2" s="1"/>
  <c r="K462" i="2"/>
  <c r="O462" i="2" s="1"/>
  <c r="K499" i="2"/>
  <c r="O499" i="2" s="1"/>
  <c r="K481" i="2"/>
  <c r="O481" i="2" s="1"/>
  <c r="K484" i="2"/>
  <c r="O484" i="2" s="1"/>
  <c r="K463" i="2"/>
  <c r="O463" i="2" s="1"/>
  <c r="K471" i="2"/>
  <c r="O471" i="2" s="1"/>
  <c r="K466" i="2"/>
  <c r="O466" i="2" s="1"/>
  <c r="K467" i="2"/>
  <c r="O467" i="2" s="1"/>
  <c r="K468" i="2"/>
  <c r="O468" i="2" s="1"/>
  <c r="K469" i="2"/>
  <c r="O469" i="2" s="1"/>
  <c r="K470" i="2"/>
  <c r="O470" i="2" s="1"/>
  <c r="K439" i="2"/>
  <c r="O439" i="2" s="1"/>
  <c r="K455" i="2"/>
  <c r="O455" i="2" s="1"/>
  <c r="K459" i="2"/>
  <c r="O459" i="2" s="1"/>
  <c r="K460" i="2"/>
  <c r="O460" i="2" s="1"/>
  <c r="K456" i="2"/>
  <c r="O456" i="2" s="1"/>
  <c r="K457" i="2"/>
  <c r="O457" i="2" s="1"/>
  <c r="K458" i="2"/>
  <c r="O458" i="2" s="1"/>
  <c r="K461" i="2"/>
  <c r="O461" i="2" s="1"/>
  <c r="K472" i="2"/>
  <c r="O472" i="2" s="1"/>
  <c r="K482" i="2"/>
  <c r="O482" i="2" s="1"/>
  <c r="K487" i="2"/>
  <c r="O487" i="2" s="1"/>
  <c r="K485" i="2"/>
  <c r="O485" i="2" s="1"/>
  <c r="K473" i="2"/>
  <c r="O473" i="2" s="1"/>
  <c r="K476" i="2"/>
  <c r="O476" i="2" s="1"/>
  <c r="K477" i="2"/>
  <c r="O477" i="2" s="1"/>
  <c r="K500" i="2"/>
  <c r="O500" i="2" s="1"/>
  <c r="K478" i="2"/>
  <c r="O478" i="2" s="1"/>
  <c r="K518" i="2"/>
  <c r="O518" i="2" s="1"/>
  <c r="K479" i="2"/>
  <c r="O479" i="2" s="1"/>
  <c r="K464" i="2"/>
  <c r="O464" i="2" s="1"/>
  <c r="K519" i="2"/>
  <c r="O519" i="2" s="1"/>
  <c r="K440" i="2"/>
  <c r="O440" i="2" s="1"/>
  <c r="K474" i="2"/>
  <c r="O474" i="2" s="1"/>
  <c r="K465" i="2"/>
  <c r="O465" i="2" s="1"/>
  <c r="K475" i="2"/>
  <c r="O475" i="2" s="1"/>
  <c r="K509" i="2"/>
  <c r="O509" i="2" s="1"/>
  <c r="K454" i="2"/>
  <c r="O454" i="2" s="1"/>
  <c r="K510" i="2"/>
  <c r="O510" i="2" s="1"/>
  <c r="K511" i="2"/>
  <c r="O511" i="2" s="1"/>
  <c r="K444" i="2"/>
  <c r="O444" i="2" s="1"/>
  <c r="K488" i="2"/>
  <c r="O488" i="2" s="1"/>
  <c r="K489" i="2"/>
  <c r="O489" i="2" s="1"/>
  <c r="K490" i="2"/>
  <c r="O490" i="2" s="1"/>
  <c r="K523" i="2"/>
  <c r="O523" i="2" s="1"/>
  <c r="K501" i="2"/>
  <c r="O501" i="2" s="1"/>
  <c r="K445" i="2"/>
  <c r="O445" i="2" s="1"/>
  <c r="K449" i="2"/>
  <c r="O449" i="2" s="1"/>
  <c r="K537" i="2"/>
  <c r="O537" i="2" s="1"/>
  <c r="K528" i="2"/>
  <c r="O528" i="2" s="1"/>
  <c r="K538" i="2"/>
  <c r="O538" i="2" s="1"/>
  <c r="K607" i="2"/>
  <c r="O607" i="2" s="1"/>
  <c r="K539" i="2"/>
  <c r="O539" i="2" s="1"/>
  <c r="K603" i="2"/>
  <c r="O603" i="2" s="1"/>
  <c r="K573" i="2"/>
  <c r="O573" i="2" s="1"/>
  <c r="K583" i="2"/>
  <c r="O583" i="2" s="1"/>
  <c r="K578" i="2"/>
  <c r="O578" i="2" s="1"/>
  <c r="K594" i="2"/>
  <c r="O594" i="2" s="1"/>
  <c r="K535" i="2"/>
  <c r="O535" i="2" s="1"/>
  <c r="K534" i="2"/>
  <c r="O534" i="2" s="1"/>
  <c r="K570" i="2"/>
  <c r="O570" i="2" s="1"/>
  <c r="K608" i="2"/>
  <c r="O608" i="2" s="1"/>
  <c r="K584" i="2"/>
  <c r="O584" i="2" s="1"/>
  <c r="K609" i="2"/>
  <c r="O609" i="2" s="1"/>
  <c r="K529" i="2"/>
  <c r="O529" i="2" s="1"/>
  <c r="K579" i="2"/>
  <c r="O579" i="2" s="1"/>
  <c r="K580" i="2"/>
  <c r="O580" i="2" s="1"/>
  <c r="K524" i="2"/>
  <c r="O524" i="2" s="1"/>
  <c r="K525" i="2"/>
  <c r="O525" i="2" s="1"/>
  <c r="K530" i="2"/>
  <c r="O530" i="2" s="1"/>
  <c r="K599" i="2"/>
  <c r="O599" i="2" s="1"/>
  <c r="K585" i="2"/>
  <c r="O585" i="2" s="1"/>
  <c r="K533" i="2"/>
  <c r="O533" i="2" s="1"/>
  <c r="K589" i="2"/>
  <c r="O589" i="2" s="1"/>
  <c r="K590" i="2"/>
  <c r="O590" i="2" s="1"/>
  <c r="K591" i="2"/>
  <c r="O591" i="2" s="1"/>
  <c r="K592" i="2"/>
  <c r="O592" i="2" s="1"/>
  <c r="K593" i="2"/>
  <c r="O593" i="2" s="1"/>
  <c r="K600" i="2"/>
  <c r="O600" i="2" s="1"/>
  <c r="K601" i="2"/>
  <c r="O601" i="2" s="1"/>
  <c r="K567" i="2"/>
  <c r="O567" i="2" s="1"/>
  <c r="K602" i="2"/>
  <c r="O602" i="2" s="1"/>
  <c r="K540" i="2"/>
  <c r="O540" i="2" s="1"/>
  <c r="K581" i="2"/>
  <c r="O581" i="2" s="1"/>
  <c r="K595" i="2"/>
  <c r="O595" i="2" s="1"/>
  <c r="K604" i="2"/>
  <c r="O604" i="2" s="1"/>
  <c r="K582" i="2"/>
  <c r="O582" i="2" s="1"/>
  <c r="K549" i="2"/>
  <c r="O549" i="2" s="1"/>
  <c r="K586" i="2"/>
  <c r="O586" i="2" s="1"/>
  <c r="K568" i="2"/>
  <c r="O568" i="2" s="1"/>
  <c r="K571" i="2"/>
  <c r="O571" i="2" s="1"/>
  <c r="K550" i="2"/>
  <c r="O550" i="2" s="1"/>
  <c r="K558" i="2"/>
  <c r="O558" i="2" s="1"/>
  <c r="K553" i="2"/>
  <c r="O553" i="2" s="1"/>
  <c r="K554" i="2"/>
  <c r="O554" i="2" s="1"/>
  <c r="K555" i="2"/>
  <c r="O555" i="2" s="1"/>
  <c r="K556" i="2"/>
  <c r="O556" i="2" s="1"/>
  <c r="K557" i="2"/>
  <c r="O557" i="2" s="1"/>
  <c r="K526" i="2"/>
  <c r="O526" i="2" s="1"/>
  <c r="K542" i="2"/>
  <c r="O542" i="2" s="1"/>
  <c r="K546" i="2"/>
  <c r="O546" i="2" s="1"/>
  <c r="K547" i="2"/>
  <c r="O547" i="2" s="1"/>
  <c r="K543" i="2"/>
  <c r="O543" i="2" s="1"/>
  <c r="K544" i="2"/>
  <c r="O544" i="2" s="1"/>
  <c r="K545" i="2"/>
  <c r="O545" i="2" s="1"/>
  <c r="K548" i="2"/>
  <c r="O548" i="2" s="1"/>
  <c r="K559" i="2"/>
  <c r="O559" i="2" s="1"/>
  <c r="K569" i="2"/>
  <c r="O569" i="2" s="1"/>
  <c r="K574" i="2"/>
  <c r="O574" i="2" s="1"/>
  <c r="K572" i="2"/>
  <c r="O572" i="2" s="1"/>
  <c r="K560" i="2"/>
  <c r="O560" i="2" s="1"/>
  <c r="K563" i="2"/>
  <c r="O563" i="2" s="1"/>
  <c r="K564" i="2"/>
  <c r="O564" i="2" s="1"/>
  <c r="K587" i="2"/>
  <c r="O587" i="2" s="1"/>
  <c r="K565" i="2"/>
  <c r="O565" i="2" s="1"/>
  <c r="K605" i="2"/>
  <c r="O605" i="2" s="1"/>
  <c r="K566" i="2"/>
  <c r="O566" i="2" s="1"/>
  <c r="K551" i="2"/>
  <c r="O551" i="2" s="1"/>
  <c r="K606" i="2"/>
  <c r="O606" i="2" s="1"/>
  <c r="K527" i="2"/>
  <c r="O527" i="2" s="1"/>
  <c r="K561" i="2"/>
  <c r="O561" i="2" s="1"/>
  <c r="K552" i="2"/>
  <c r="O552" i="2" s="1"/>
  <c r="K562" i="2"/>
  <c r="O562" i="2" s="1"/>
  <c r="K596" i="2"/>
  <c r="O596" i="2" s="1"/>
  <c r="K541" i="2"/>
  <c r="O541" i="2" s="1"/>
  <c r="K597" i="2"/>
  <c r="O597" i="2" s="1"/>
  <c r="K598" i="2"/>
  <c r="O598" i="2" s="1"/>
  <c r="K531" i="2"/>
  <c r="O531" i="2" s="1"/>
  <c r="K575" i="2"/>
  <c r="O575" i="2" s="1"/>
  <c r="K576" i="2"/>
  <c r="O576" i="2" s="1"/>
  <c r="K577" i="2"/>
  <c r="O577" i="2" s="1"/>
  <c r="K610" i="2"/>
  <c r="O610" i="2" s="1"/>
  <c r="K588" i="2"/>
  <c r="O588" i="2" s="1"/>
  <c r="K532" i="2"/>
  <c r="O532" i="2" s="1"/>
  <c r="K536" i="2"/>
  <c r="O536" i="2" s="1"/>
  <c r="K624" i="2"/>
  <c r="O624" i="2" s="1"/>
  <c r="K615" i="2"/>
  <c r="O615" i="2" s="1"/>
  <c r="K625" i="2"/>
  <c r="O625" i="2" s="1"/>
  <c r="K694" i="2"/>
  <c r="O694" i="2" s="1"/>
  <c r="K626" i="2"/>
  <c r="O626" i="2" s="1"/>
  <c r="K690" i="2"/>
  <c r="O690" i="2" s="1"/>
  <c r="K660" i="2"/>
  <c r="O660" i="2" s="1"/>
  <c r="K670" i="2"/>
  <c r="O670" i="2" s="1"/>
  <c r="K665" i="2"/>
  <c r="O665" i="2" s="1"/>
  <c r="K681" i="2"/>
  <c r="O681" i="2" s="1"/>
  <c r="K622" i="2"/>
  <c r="O622" i="2" s="1"/>
  <c r="K621" i="2"/>
  <c r="O621" i="2" s="1"/>
  <c r="K657" i="2"/>
  <c r="O657" i="2" s="1"/>
  <c r="K695" i="2"/>
  <c r="O695" i="2" s="1"/>
  <c r="K671" i="2"/>
  <c r="O671" i="2" s="1"/>
  <c r="K696" i="2"/>
  <c r="O696" i="2" s="1"/>
  <c r="K616" i="2"/>
  <c r="O616" i="2" s="1"/>
  <c r="K666" i="2"/>
  <c r="O666" i="2" s="1"/>
  <c r="K667" i="2"/>
  <c r="O667" i="2" s="1"/>
  <c r="K611" i="2"/>
  <c r="O611" i="2" s="1"/>
  <c r="K612" i="2"/>
  <c r="O612" i="2" s="1"/>
  <c r="K617" i="2"/>
  <c r="O617" i="2" s="1"/>
  <c r="K686" i="2"/>
  <c r="O686" i="2" s="1"/>
  <c r="K672" i="2"/>
  <c r="O672" i="2" s="1"/>
  <c r="K620" i="2"/>
  <c r="O620" i="2" s="1"/>
  <c r="K676" i="2"/>
  <c r="O676" i="2" s="1"/>
  <c r="K677" i="2"/>
  <c r="O677" i="2" s="1"/>
  <c r="K678" i="2"/>
  <c r="O678" i="2" s="1"/>
  <c r="K679" i="2"/>
  <c r="O679" i="2" s="1"/>
  <c r="K680" i="2"/>
  <c r="O680" i="2" s="1"/>
  <c r="K687" i="2"/>
  <c r="O687" i="2" s="1"/>
  <c r="K688" i="2"/>
  <c r="O688" i="2" s="1"/>
  <c r="K654" i="2"/>
  <c r="O654" i="2" s="1"/>
  <c r="K689" i="2"/>
  <c r="O689" i="2" s="1"/>
  <c r="K627" i="2"/>
  <c r="O627" i="2" s="1"/>
  <c r="K668" i="2"/>
  <c r="O668" i="2" s="1"/>
  <c r="K682" i="2"/>
  <c r="O682" i="2" s="1"/>
  <c r="K691" i="2"/>
  <c r="O691" i="2" s="1"/>
  <c r="K669" i="2"/>
  <c r="O669" i="2" s="1"/>
  <c r="K636" i="2"/>
  <c r="O636" i="2" s="1"/>
  <c r="K673" i="2"/>
  <c r="O673" i="2" s="1"/>
  <c r="K655" i="2"/>
  <c r="O655" i="2" s="1"/>
  <c r="K658" i="2"/>
  <c r="O658" i="2" s="1"/>
  <c r="K637" i="2"/>
  <c r="O637" i="2" s="1"/>
  <c r="K645" i="2"/>
  <c r="O645" i="2" s="1"/>
  <c r="K640" i="2"/>
  <c r="O640" i="2" s="1"/>
  <c r="K641" i="2"/>
  <c r="O641" i="2" s="1"/>
  <c r="K642" i="2"/>
  <c r="O642" i="2" s="1"/>
  <c r="K643" i="2"/>
  <c r="O643" i="2" s="1"/>
  <c r="K644" i="2"/>
  <c r="O644" i="2" s="1"/>
  <c r="K613" i="2"/>
  <c r="O613" i="2" s="1"/>
  <c r="K629" i="2"/>
  <c r="O629" i="2" s="1"/>
  <c r="K633" i="2"/>
  <c r="O633" i="2" s="1"/>
  <c r="K634" i="2"/>
  <c r="O634" i="2" s="1"/>
  <c r="K630" i="2"/>
  <c r="O630" i="2" s="1"/>
  <c r="K631" i="2"/>
  <c r="O631" i="2" s="1"/>
  <c r="K632" i="2"/>
  <c r="O632" i="2" s="1"/>
  <c r="K635" i="2"/>
  <c r="O635" i="2" s="1"/>
  <c r="K646" i="2"/>
  <c r="O646" i="2" s="1"/>
  <c r="K656" i="2"/>
  <c r="O656" i="2" s="1"/>
  <c r="K661" i="2"/>
  <c r="O661" i="2" s="1"/>
  <c r="K659" i="2"/>
  <c r="O659" i="2" s="1"/>
  <c r="K647" i="2"/>
  <c r="O647" i="2" s="1"/>
  <c r="K650" i="2"/>
  <c r="O650" i="2" s="1"/>
  <c r="K651" i="2"/>
  <c r="O651" i="2" s="1"/>
  <c r="K674" i="2"/>
  <c r="O674" i="2" s="1"/>
  <c r="K652" i="2"/>
  <c r="O652" i="2" s="1"/>
  <c r="K692" i="2"/>
  <c r="O692" i="2" s="1"/>
  <c r="K653" i="2"/>
  <c r="O653" i="2" s="1"/>
  <c r="K638" i="2"/>
  <c r="O638" i="2" s="1"/>
  <c r="K693" i="2"/>
  <c r="O693" i="2" s="1"/>
  <c r="K614" i="2"/>
  <c r="O614" i="2" s="1"/>
  <c r="K648" i="2"/>
  <c r="O648" i="2" s="1"/>
  <c r="K639" i="2"/>
  <c r="O639" i="2" s="1"/>
  <c r="K649" i="2"/>
  <c r="O649" i="2" s="1"/>
  <c r="K683" i="2"/>
  <c r="O683" i="2" s="1"/>
  <c r="K628" i="2"/>
  <c r="O628" i="2" s="1"/>
  <c r="K684" i="2"/>
  <c r="O684" i="2" s="1"/>
  <c r="K685" i="2"/>
  <c r="O685" i="2" s="1"/>
  <c r="K618" i="2"/>
  <c r="O618" i="2" s="1"/>
  <c r="K662" i="2"/>
  <c r="O662" i="2" s="1"/>
  <c r="K663" i="2"/>
  <c r="O663" i="2" s="1"/>
  <c r="K664" i="2"/>
  <c r="O664" i="2" s="1"/>
  <c r="K697" i="2"/>
  <c r="O697" i="2" s="1"/>
  <c r="K675" i="2"/>
  <c r="O675" i="2" s="1"/>
  <c r="K619" i="2"/>
  <c r="O619" i="2" s="1"/>
  <c r="K623" i="2"/>
  <c r="O623" i="2" s="1"/>
  <c r="K711" i="2"/>
  <c r="O711" i="2" s="1"/>
  <c r="K702" i="2"/>
  <c r="O702" i="2" s="1"/>
  <c r="K712" i="2"/>
  <c r="O712" i="2" s="1"/>
  <c r="K781" i="2"/>
  <c r="O781" i="2" s="1"/>
  <c r="K713" i="2"/>
  <c r="O713" i="2" s="1"/>
  <c r="K777" i="2"/>
  <c r="O777" i="2" s="1"/>
  <c r="K747" i="2"/>
  <c r="O747" i="2" s="1"/>
  <c r="K757" i="2"/>
  <c r="O757" i="2" s="1"/>
  <c r="K752" i="2"/>
  <c r="O752" i="2" s="1"/>
  <c r="K768" i="2"/>
  <c r="O768" i="2" s="1"/>
  <c r="K709" i="2"/>
  <c r="O709" i="2" s="1"/>
  <c r="K708" i="2"/>
  <c r="O708" i="2" s="1"/>
  <c r="K744" i="2"/>
  <c r="O744" i="2" s="1"/>
  <c r="K782" i="2"/>
  <c r="O782" i="2" s="1"/>
  <c r="K758" i="2"/>
  <c r="O758" i="2" s="1"/>
  <c r="K783" i="2"/>
  <c r="O783" i="2" s="1"/>
  <c r="K703" i="2"/>
  <c r="O703" i="2" s="1"/>
  <c r="K753" i="2"/>
  <c r="O753" i="2" s="1"/>
  <c r="K754" i="2"/>
  <c r="O754" i="2" s="1"/>
  <c r="K698" i="2"/>
  <c r="O698" i="2" s="1"/>
  <c r="K699" i="2"/>
  <c r="O699" i="2" s="1"/>
  <c r="K704" i="2"/>
  <c r="O704" i="2" s="1"/>
  <c r="K773" i="2"/>
  <c r="O773" i="2" s="1"/>
  <c r="K759" i="2"/>
  <c r="O759" i="2" s="1"/>
  <c r="K707" i="2"/>
  <c r="O707" i="2" s="1"/>
  <c r="K763" i="2"/>
  <c r="O763" i="2" s="1"/>
  <c r="K764" i="2"/>
  <c r="O764" i="2" s="1"/>
  <c r="K765" i="2"/>
  <c r="O765" i="2" s="1"/>
  <c r="K766" i="2"/>
  <c r="O766" i="2" s="1"/>
  <c r="K767" i="2"/>
  <c r="O767" i="2" s="1"/>
  <c r="K774" i="2"/>
  <c r="O774" i="2" s="1"/>
  <c r="K775" i="2"/>
  <c r="O775" i="2" s="1"/>
  <c r="K741" i="2"/>
  <c r="O741" i="2" s="1"/>
  <c r="K776" i="2"/>
  <c r="O776" i="2" s="1"/>
  <c r="K714" i="2"/>
  <c r="O714" i="2" s="1"/>
  <c r="K755" i="2"/>
  <c r="O755" i="2" s="1"/>
  <c r="K769" i="2"/>
  <c r="O769" i="2" s="1"/>
  <c r="K778" i="2"/>
  <c r="O778" i="2" s="1"/>
  <c r="K756" i="2"/>
  <c r="O756" i="2" s="1"/>
  <c r="K723" i="2"/>
  <c r="O723" i="2" s="1"/>
  <c r="K760" i="2"/>
  <c r="O760" i="2" s="1"/>
  <c r="K742" i="2"/>
  <c r="O742" i="2" s="1"/>
  <c r="K745" i="2"/>
  <c r="O745" i="2" s="1"/>
  <c r="K724" i="2"/>
  <c r="O724" i="2" s="1"/>
  <c r="K732" i="2"/>
  <c r="O732" i="2" s="1"/>
  <c r="K727" i="2"/>
  <c r="O727" i="2" s="1"/>
  <c r="K728" i="2"/>
  <c r="O728" i="2" s="1"/>
  <c r="K729" i="2"/>
  <c r="O729" i="2" s="1"/>
  <c r="K730" i="2"/>
  <c r="O730" i="2" s="1"/>
  <c r="K731" i="2"/>
  <c r="O731" i="2" s="1"/>
  <c r="K700" i="2"/>
  <c r="O700" i="2" s="1"/>
  <c r="K716" i="2"/>
  <c r="O716" i="2" s="1"/>
  <c r="K720" i="2"/>
  <c r="O720" i="2" s="1"/>
  <c r="K721" i="2"/>
  <c r="O721" i="2" s="1"/>
  <c r="K717" i="2"/>
  <c r="O717" i="2" s="1"/>
  <c r="K718" i="2"/>
  <c r="O718" i="2" s="1"/>
  <c r="K719" i="2"/>
  <c r="O719" i="2" s="1"/>
  <c r="K722" i="2"/>
  <c r="O722" i="2" s="1"/>
  <c r="K733" i="2"/>
  <c r="O733" i="2" s="1"/>
  <c r="K743" i="2"/>
  <c r="O743" i="2" s="1"/>
  <c r="K748" i="2"/>
  <c r="O748" i="2" s="1"/>
  <c r="K746" i="2"/>
  <c r="O746" i="2" s="1"/>
  <c r="K734" i="2"/>
  <c r="O734" i="2" s="1"/>
  <c r="K737" i="2"/>
  <c r="O737" i="2" s="1"/>
  <c r="K738" i="2"/>
  <c r="O738" i="2" s="1"/>
  <c r="K761" i="2"/>
  <c r="O761" i="2" s="1"/>
  <c r="K739" i="2"/>
  <c r="O739" i="2" s="1"/>
  <c r="K779" i="2"/>
  <c r="O779" i="2" s="1"/>
  <c r="K740" i="2"/>
  <c r="O740" i="2" s="1"/>
  <c r="K725" i="2"/>
  <c r="O725" i="2" s="1"/>
  <c r="K780" i="2"/>
  <c r="O780" i="2" s="1"/>
  <c r="K701" i="2"/>
  <c r="O701" i="2" s="1"/>
  <c r="K735" i="2"/>
  <c r="O735" i="2" s="1"/>
  <c r="K726" i="2"/>
  <c r="O726" i="2" s="1"/>
  <c r="K736" i="2"/>
  <c r="O736" i="2" s="1"/>
  <c r="K770" i="2"/>
  <c r="O770" i="2" s="1"/>
  <c r="K715" i="2"/>
  <c r="O715" i="2" s="1"/>
  <c r="K771" i="2"/>
  <c r="O771" i="2" s="1"/>
  <c r="K772" i="2"/>
  <c r="O772" i="2" s="1"/>
  <c r="K705" i="2"/>
  <c r="O705" i="2" s="1"/>
  <c r="K749" i="2"/>
  <c r="O749" i="2" s="1"/>
  <c r="K750" i="2"/>
  <c r="O750" i="2" s="1"/>
  <c r="K751" i="2"/>
  <c r="O751" i="2" s="1"/>
  <c r="K784" i="2"/>
  <c r="O784" i="2" s="1"/>
  <c r="K762" i="2"/>
  <c r="O762" i="2" s="1"/>
  <c r="K706" i="2"/>
  <c r="O706" i="2" s="1"/>
  <c r="K710" i="2"/>
  <c r="O710" i="2" s="1"/>
  <c r="K798" i="2"/>
  <c r="O798" i="2" s="1"/>
  <c r="K789" i="2"/>
  <c r="O789" i="2" s="1"/>
  <c r="K799" i="2"/>
  <c r="O799" i="2" s="1"/>
  <c r="K868" i="2"/>
  <c r="O868" i="2" s="1"/>
  <c r="K800" i="2"/>
  <c r="O800" i="2" s="1"/>
  <c r="K864" i="2"/>
  <c r="O864" i="2" s="1"/>
  <c r="K834" i="2"/>
  <c r="O834" i="2" s="1"/>
  <c r="K844" i="2"/>
  <c r="O844" i="2" s="1"/>
  <c r="K839" i="2"/>
  <c r="O839" i="2" s="1"/>
  <c r="K855" i="2"/>
  <c r="O855" i="2" s="1"/>
  <c r="K796" i="2"/>
  <c r="O796" i="2" s="1"/>
  <c r="K795" i="2"/>
  <c r="O795" i="2" s="1"/>
  <c r="K831" i="2"/>
  <c r="O831" i="2" s="1"/>
  <c r="K869" i="2"/>
  <c r="O869" i="2" s="1"/>
  <c r="K845" i="2"/>
  <c r="O845" i="2" s="1"/>
  <c r="K870" i="2"/>
  <c r="O870" i="2" s="1"/>
  <c r="K790" i="2"/>
  <c r="O790" i="2" s="1"/>
  <c r="K840" i="2"/>
  <c r="O840" i="2" s="1"/>
  <c r="K841" i="2"/>
  <c r="O841" i="2" s="1"/>
  <c r="K785" i="2"/>
  <c r="O785" i="2" s="1"/>
  <c r="K786" i="2"/>
  <c r="O786" i="2" s="1"/>
  <c r="K791" i="2"/>
  <c r="O791" i="2" s="1"/>
  <c r="K860" i="2"/>
  <c r="O860" i="2" s="1"/>
  <c r="K846" i="2"/>
  <c r="O846" i="2" s="1"/>
  <c r="K794" i="2"/>
  <c r="O794" i="2" s="1"/>
  <c r="K850" i="2"/>
  <c r="O850" i="2" s="1"/>
  <c r="K851" i="2"/>
  <c r="O851" i="2" s="1"/>
  <c r="K852" i="2"/>
  <c r="O852" i="2" s="1"/>
  <c r="K853" i="2"/>
  <c r="O853" i="2" s="1"/>
  <c r="K854" i="2"/>
  <c r="O854" i="2" s="1"/>
  <c r="K861" i="2"/>
  <c r="O861" i="2" s="1"/>
  <c r="K862" i="2"/>
  <c r="O862" i="2" s="1"/>
  <c r="K828" i="2"/>
  <c r="O828" i="2" s="1"/>
  <c r="K863" i="2"/>
  <c r="O863" i="2" s="1"/>
  <c r="K801" i="2"/>
  <c r="O801" i="2" s="1"/>
  <c r="K842" i="2"/>
  <c r="O842" i="2" s="1"/>
  <c r="K856" i="2"/>
  <c r="O856" i="2" s="1"/>
  <c r="K865" i="2"/>
  <c r="O865" i="2" s="1"/>
  <c r="K843" i="2"/>
  <c r="O843" i="2" s="1"/>
  <c r="K810" i="2"/>
  <c r="O810" i="2" s="1"/>
  <c r="K847" i="2"/>
  <c r="O847" i="2" s="1"/>
  <c r="K829" i="2"/>
  <c r="O829" i="2" s="1"/>
  <c r="K832" i="2"/>
  <c r="O832" i="2" s="1"/>
  <c r="K811" i="2"/>
  <c r="O811" i="2" s="1"/>
  <c r="K819" i="2"/>
  <c r="O819" i="2" s="1"/>
  <c r="K814" i="2"/>
  <c r="O814" i="2" s="1"/>
  <c r="K815" i="2"/>
  <c r="O815" i="2" s="1"/>
  <c r="K816" i="2"/>
  <c r="O816" i="2" s="1"/>
  <c r="K817" i="2"/>
  <c r="O817" i="2" s="1"/>
  <c r="K818" i="2"/>
  <c r="O818" i="2" s="1"/>
  <c r="K787" i="2"/>
  <c r="O787" i="2" s="1"/>
  <c r="K803" i="2"/>
  <c r="O803" i="2" s="1"/>
  <c r="K807" i="2"/>
  <c r="O807" i="2" s="1"/>
  <c r="K808" i="2"/>
  <c r="O808" i="2" s="1"/>
  <c r="K804" i="2"/>
  <c r="O804" i="2" s="1"/>
  <c r="K805" i="2"/>
  <c r="O805" i="2" s="1"/>
  <c r="K806" i="2"/>
  <c r="O806" i="2" s="1"/>
  <c r="K809" i="2"/>
  <c r="O809" i="2" s="1"/>
  <c r="K820" i="2"/>
  <c r="O820" i="2" s="1"/>
  <c r="K830" i="2"/>
  <c r="O830" i="2" s="1"/>
  <c r="K835" i="2"/>
  <c r="O835" i="2" s="1"/>
  <c r="K833" i="2"/>
  <c r="O833" i="2" s="1"/>
  <c r="K821" i="2"/>
  <c r="O821" i="2" s="1"/>
  <c r="K824" i="2"/>
  <c r="O824" i="2" s="1"/>
  <c r="K825" i="2"/>
  <c r="O825" i="2" s="1"/>
  <c r="K848" i="2"/>
  <c r="O848" i="2" s="1"/>
  <c r="K826" i="2"/>
  <c r="O826" i="2" s="1"/>
  <c r="K866" i="2"/>
  <c r="O866" i="2" s="1"/>
  <c r="K827" i="2"/>
  <c r="O827" i="2" s="1"/>
  <c r="K812" i="2"/>
  <c r="O812" i="2" s="1"/>
  <c r="K867" i="2"/>
  <c r="O867" i="2" s="1"/>
  <c r="K788" i="2"/>
  <c r="O788" i="2" s="1"/>
  <c r="K822" i="2"/>
  <c r="O822" i="2" s="1"/>
  <c r="K813" i="2"/>
  <c r="O813" i="2" s="1"/>
  <c r="K823" i="2"/>
  <c r="O823" i="2" s="1"/>
  <c r="K857" i="2"/>
  <c r="O857" i="2" s="1"/>
  <c r="K802" i="2"/>
  <c r="O802" i="2" s="1"/>
  <c r="K858" i="2"/>
  <c r="O858" i="2" s="1"/>
  <c r="K859" i="2"/>
  <c r="O859" i="2" s="1"/>
  <c r="K792" i="2"/>
  <c r="O792" i="2" s="1"/>
  <c r="K836" i="2"/>
  <c r="O836" i="2" s="1"/>
  <c r="K837" i="2"/>
  <c r="O837" i="2" s="1"/>
  <c r="K838" i="2"/>
  <c r="O838" i="2" s="1"/>
  <c r="K871" i="2"/>
  <c r="O871" i="2" s="1"/>
  <c r="K849" i="2"/>
  <c r="O849" i="2" s="1"/>
  <c r="K793" i="2"/>
  <c r="O793" i="2" s="1"/>
  <c r="K797" i="2"/>
  <c r="O797" i="2" s="1"/>
  <c r="K885" i="2"/>
  <c r="O885" i="2" s="1"/>
  <c r="K876" i="2"/>
  <c r="O876" i="2" s="1"/>
  <c r="K886" i="2"/>
  <c r="O886" i="2" s="1"/>
  <c r="K955" i="2"/>
  <c r="O955" i="2" s="1"/>
  <c r="K887" i="2"/>
  <c r="O887" i="2" s="1"/>
  <c r="K951" i="2"/>
  <c r="O951" i="2" s="1"/>
  <c r="K921" i="2"/>
  <c r="O921" i="2" s="1"/>
  <c r="K931" i="2"/>
  <c r="O931" i="2" s="1"/>
  <c r="K926" i="2"/>
  <c r="O926" i="2" s="1"/>
  <c r="K942" i="2"/>
  <c r="O942" i="2" s="1"/>
  <c r="K883" i="2"/>
  <c r="O883" i="2" s="1"/>
  <c r="K882" i="2"/>
  <c r="O882" i="2" s="1"/>
  <c r="K918" i="2"/>
  <c r="O918" i="2" s="1"/>
  <c r="K956" i="2"/>
  <c r="O956" i="2" s="1"/>
  <c r="K932" i="2"/>
  <c r="O932" i="2" s="1"/>
  <c r="K957" i="2"/>
  <c r="O957" i="2" s="1"/>
  <c r="K877" i="2"/>
  <c r="O877" i="2" s="1"/>
  <c r="K927" i="2"/>
  <c r="O927" i="2" s="1"/>
  <c r="K928" i="2"/>
  <c r="O928" i="2" s="1"/>
  <c r="K872" i="2"/>
  <c r="O872" i="2" s="1"/>
  <c r="K873" i="2"/>
  <c r="O873" i="2" s="1"/>
  <c r="K878" i="2"/>
  <c r="O878" i="2" s="1"/>
  <c r="K947" i="2"/>
  <c r="O947" i="2" s="1"/>
  <c r="K933" i="2"/>
  <c r="O933" i="2" s="1"/>
  <c r="K881" i="2"/>
  <c r="O881" i="2" s="1"/>
  <c r="K937" i="2"/>
  <c r="O937" i="2" s="1"/>
  <c r="K938" i="2"/>
  <c r="O938" i="2" s="1"/>
  <c r="K939" i="2"/>
  <c r="O939" i="2" s="1"/>
  <c r="K940" i="2"/>
  <c r="O940" i="2" s="1"/>
  <c r="K941" i="2"/>
  <c r="O941" i="2" s="1"/>
  <c r="K948" i="2"/>
  <c r="O948" i="2" s="1"/>
  <c r="K949" i="2"/>
  <c r="O949" i="2" s="1"/>
  <c r="K915" i="2"/>
  <c r="O915" i="2" s="1"/>
  <c r="K950" i="2"/>
  <c r="O950" i="2" s="1"/>
  <c r="K888" i="2"/>
  <c r="O888" i="2" s="1"/>
  <c r="K929" i="2"/>
  <c r="O929" i="2" s="1"/>
  <c r="K943" i="2"/>
  <c r="O943" i="2" s="1"/>
  <c r="K952" i="2"/>
  <c r="O952" i="2" s="1"/>
  <c r="K930" i="2"/>
  <c r="O930" i="2" s="1"/>
  <c r="K897" i="2"/>
  <c r="O897" i="2" s="1"/>
  <c r="K934" i="2"/>
  <c r="O934" i="2" s="1"/>
  <c r="K916" i="2"/>
  <c r="O916" i="2" s="1"/>
  <c r="K919" i="2"/>
  <c r="O919" i="2" s="1"/>
  <c r="K898" i="2"/>
  <c r="O898" i="2" s="1"/>
  <c r="K906" i="2"/>
  <c r="O906" i="2" s="1"/>
  <c r="K901" i="2"/>
  <c r="O901" i="2" s="1"/>
  <c r="K902" i="2"/>
  <c r="O902" i="2" s="1"/>
  <c r="K903" i="2"/>
  <c r="O903" i="2" s="1"/>
  <c r="K904" i="2"/>
  <c r="O904" i="2" s="1"/>
  <c r="K905" i="2"/>
  <c r="O905" i="2" s="1"/>
  <c r="K874" i="2"/>
  <c r="O874" i="2" s="1"/>
  <c r="K890" i="2"/>
  <c r="O890" i="2" s="1"/>
  <c r="K894" i="2"/>
  <c r="O894" i="2" s="1"/>
  <c r="K895" i="2"/>
  <c r="O895" i="2" s="1"/>
  <c r="K891" i="2"/>
  <c r="O891" i="2" s="1"/>
  <c r="K892" i="2"/>
  <c r="O892" i="2" s="1"/>
  <c r="K893" i="2"/>
  <c r="O893" i="2" s="1"/>
  <c r="K896" i="2"/>
  <c r="O896" i="2" s="1"/>
  <c r="K907" i="2"/>
  <c r="O907" i="2" s="1"/>
  <c r="K917" i="2"/>
  <c r="O917" i="2" s="1"/>
  <c r="K922" i="2"/>
  <c r="O922" i="2" s="1"/>
  <c r="K920" i="2"/>
  <c r="O920" i="2" s="1"/>
  <c r="K908" i="2"/>
  <c r="O908" i="2" s="1"/>
  <c r="K911" i="2"/>
  <c r="O911" i="2" s="1"/>
  <c r="K912" i="2"/>
  <c r="O912" i="2" s="1"/>
  <c r="K935" i="2"/>
  <c r="O935" i="2" s="1"/>
  <c r="K913" i="2"/>
  <c r="O913" i="2" s="1"/>
  <c r="K953" i="2"/>
  <c r="O953" i="2" s="1"/>
  <c r="K914" i="2"/>
  <c r="O914" i="2" s="1"/>
  <c r="K899" i="2"/>
  <c r="O899" i="2" s="1"/>
  <c r="K954" i="2"/>
  <c r="O954" i="2" s="1"/>
  <c r="K875" i="2"/>
  <c r="O875" i="2" s="1"/>
  <c r="K909" i="2"/>
  <c r="O909" i="2" s="1"/>
  <c r="K900" i="2"/>
  <c r="O900" i="2" s="1"/>
  <c r="K910" i="2"/>
  <c r="O910" i="2" s="1"/>
  <c r="K944" i="2"/>
  <c r="O944" i="2" s="1"/>
  <c r="K889" i="2"/>
  <c r="O889" i="2" s="1"/>
  <c r="K945" i="2"/>
  <c r="O945" i="2" s="1"/>
  <c r="K946" i="2"/>
  <c r="O946" i="2" s="1"/>
  <c r="K879" i="2"/>
  <c r="O879" i="2" s="1"/>
  <c r="K923" i="2"/>
  <c r="O923" i="2" s="1"/>
  <c r="K924" i="2"/>
  <c r="O924" i="2" s="1"/>
  <c r="K925" i="2"/>
  <c r="O925" i="2" s="1"/>
  <c r="K958" i="2"/>
  <c r="O958" i="2" s="1"/>
  <c r="K936" i="2"/>
  <c r="O936" i="2" s="1"/>
  <c r="K880" i="2"/>
  <c r="O880" i="2" s="1"/>
  <c r="K884" i="2"/>
  <c r="O884" i="2" s="1"/>
  <c r="K972" i="2"/>
  <c r="O972" i="2" s="1"/>
  <c r="K963" i="2"/>
  <c r="O963" i="2" s="1"/>
  <c r="K973" i="2"/>
  <c r="O973" i="2" s="1"/>
  <c r="K1042" i="2"/>
  <c r="O1042" i="2" s="1"/>
  <c r="K974" i="2"/>
  <c r="O974" i="2" s="1"/>
  <c r="K1038" i="2"/>
  <c r="O1038" i="2" s="1"/>
  <c r="K1008" i="2"/>
  <c r="O1008" i="2" s="1"/>
  <c r="K1018" i="2"/>
  <c r="O1018" i="2" s="1"/>
  <c r="K1013" i="2"/>
  <c r="O1013" i="2" s="1"/>
  <c r="K1029" i="2"/>
  <c r="O1029" i="2" s="1"/>
  <c r="K970" i="2"/>
  <c r="O970" i="2" s="1"/>
  <c r="K969" i="2"/>
  <c r="O969" i="2" s="1"/>
  <c r="K1005" i="2"/>
  <c r="O1005" i="2" s="1"/>
  <c r="K1043" i="2"/>
  <c r="O1043" i="2" s="1"/>
  <c r="K1019" i="2"/>
  <c r="O1019" i="2" s="1"/>
  <c r="K1044" i="2"/>
  <c r="O1044" i="2" s="1"/>
  <c r="K964" i="2"/>
  <c r="O964" i="2" s="1"/>
  <c r="K1014" i="2"/>
  <c r="O1014" i="2" s="1"/>
  <c r="K1015" i="2"/>
  <c r="O1015" i="2" s="1"/>
  <c r="K959" i="2"/>
  <c r="O959" i="2" s="1"/>
  <c r="K960" i="2"/>
  <c r="O960" i="2" s="1"/>
  <c r="K965" i="2"/>
  <c r="O965" i="2" s="1"/>
  <c r="K1034" i="2"/>
  <c r="O1034" i="2" s="1"/>
  <c r="K1020" i="2"/>
  <c r="O1020" i="2" s="1"/>
  <c r="K968" i="2"/>
  <c r="O968" i="2" s="1"/>
  <c r="K1024" i="2"/>
  <c r="O1024" i="2" s="1"/>
  <c r="K1025" i="2"/>
  <c r="O1025" i="2" s="1"/>
  <c r="K1026" i="2"/>
  <c r="O1026" i="2" s="1"/>
  <c r="K1027" i="2"/>
  <c r="O1027" i="2" s="1"/>
  <c r="K1028" i="2"/>
  <c r="O1028" i="2" s="1"/>
  <c r="K1035" i="2"/>
  <c r="O1035" i="2" s="1"/>
  <c r="K1036" i="2"/>
  <c r="O1036" i="2" s="1"/>
  <c r="K1002" i="2"/>
  <c r="O1002" i="2" s="1"/>
  <c r="K1037" i="2"/>
  <c r="O1037" i="2" s="1"/>
  <c r="K975" i="2"/>
  <c r="O975" i="2" s="1"/>
  <c r="K1016" i="2"/>
  <c r="O1016" i="2" s="1"/>
  <c r="K1030" i="2"/>
  <c r="O1030" i="2" s="1"/>
  <c r="K1039" i="2"/>
  <c r="O1039" i="2" s="1"/>
  <c r="K1017" i="2"/>
  <c r="O1017" i="2" s="1"/>
  <c r="K984" i="2"/>
  <c r="O984" i="2" s="1"/>
  <c r="K1021" i="2"/>
  <c r="O1021" i="2" s="1"/>
  <c r="K1003" i="2"/>
  <c r="O1003" i="2" s="1"/>
  <c r="K1006" i="2"/>
  <c r="O1006" i="2" s="1"/>
  <c r="K985" i="2"/>
  <c r="O985" i="2" s="1"/>
  <c r="K993" i="2"/>
  <c r="O993" i="2" s="1"/>
  <c r="K988" i="2"/>
  <c r="O988" i="2" s="1"/>
  <c r="K989" i="2"/>
  <c r="O989" i="2" s="1"/>
  <c r="K990" i="2"/>
  <c r="O990" i="2" s="1"/>
  <c r="K991" i="2"/>
  <c r="O991" i="2" s="1"/>
  <c r="K992" i="2"/>
  <c r="O992" i="2" s="1"/>
  <c r="K961" i="2"/>
  <c r="O961" i="2" s="1"/>
  <c r="K977" i="2"/>
  <c r="O977" i="2" s="1"/>
  <c r="K981" i="2"/>
  <c r="O981" i="2" s="1"/>
  <c r="K982" i="2"/>
  <c r="O982" i="2" s="1"/>
  <c r="K978" i="2"/>
  <c r="O978" i="2" s="1"/>
  <c r="K979" i="2"/>
  <c r="O979" i="2" s="1"/>
  <c r="K980" i="2"/>
  <c r="O980" i="2" s="1"/>
  <c r="K983" i="2"/>
  <c r="O983" i="2" s="1"/>
  <c r="K994" i="2"/>
  <c r="O994" i="2" s="1"/>
  <c r="K1004" i="2"/>
  <c r="O1004" i="2" s="1"/>
  <c r="K1009" i="2"/>
  <c r="O1009" i="2" s="1"/>
  <c r="K1007" i="2"/>
  <c r="O1007" i="2" s="1"/>
  <c r="K995" i="2"/>
  <c r="O995" i="2" s="1"/>
  <c r="K998" i="2"/>
  <c r="O998" i="2" s="1"/>
  <c r="K999" i="2"/>
  <c r="O999" i="2" s="1"/>
  <c r="K1022" i="2"/>
  <c r="O1022" i="2" s="1"/>
  <c r="K1000" i="2"/>
  <c r="O1000" i="2" s="1"/>
  <c r="K1040" i="2"/>
  <c r="O1040" i="2" s="1"/>
  <c r="K1001" i="2"/>
  <c r="O1001" i="2" s="1"/>
  <c r="K986" i="2"/>
  <c r="O986" i="2" s="1"/>
  <c r="K1041" i="2"/>
  <c r="O1041" i="2" s="1"/>
  <c r="K962" i="2"/>
  <c r="O962" i="2" s="1"/>
  <c r="K996" i="2"/>
  <c r="O996" i="2" s="1"/>
  <c r="K987" i="2"/>
  <c r="O987" i="2" s="1"/>
  <c r="K997" i="2"/>
  <c r="O997" i="2" s="1"/>
  <c r="K1031" i="2"/>
  <c r="O1031" i="2" s="1"/>
  <c r="K976" i="2"/>
  <c r="O976" i="2" s="1"/>
  <c r="K1032" i="2"/>
  <c r="O1032" i="2" s="1"/>
  <c r="K1033" i="2"/>
  <c r="O1033" i="2" s="1"/>
  <c r="K966" i="2"/>
  <c r="O966" i="2" s="1"/>
  <c r="K1010" i="2"/>
  <c r="O1010" i="2" s="1"/>
  <c r="K1011" i="2"/>
  <c r="O1011" i="2" s="1"/>
  <c r="K1012" i="2"/>
  <c r="O1012" i="2" s="1"/>
  <c r="K1045" i="2"/>
  <c r="O1045" i="2" s="1"/>
  <c r="K1023" i="2"/>
  <c r="O1023" i="2" s="1"/>
  <c r="K967" i="2"/>
  <c r="O967" i="2" s="1"/>
  <c r="K971" i="2"/>
  <c r="O971" i="2" s="1"/>
  <c r="K1059" i="2"/>
  <c r="O1059" i="2" s="1"/>
  <c r="K1050" i="2"/>
  <c r="O1050" i="2" s="1"/>
  <c r="K1060" i="2"/>
  <c r="O1060" i="2" s="1"/>
  <c r="K1129" i="2"/>
  <c r="O1129" i="2" s="1"/>
  <c r="K1061" i="2"/>
  <c r="O1061" i="2" s="1"/>
  <c r="K1125" i="2"/>
  <c r="O1125" i="2" s="1"/>
  <c r="K1095" i="2"/>
  <c r="O1095" i="2" s="1"/>
  <c r="K1105" i="2"/>
  <c r="O1105" i="2" s="1"/>
  <c r="K1100" i="2"/>
  <c r="O1100" i="2" s="1"/>
  <c r="K1116" i="2"/>
  <c r="O1116" i="2" s="1"/>
  <c r="K1057" i="2"/>
  <c r="O1057" i="2" s="1"/>
  <c r="K1056" i="2"/>
  <c r="O1056" i="2" s="1"/>
  <c r="K1092" i="2"/>
  <c r="O1092" i="2" s="1"/>
  <c r="K1130" i="2"/>
  <c r="O1130" i="2" s="1"/>
  <c r="K1106" i="2"/>
  <c r="O1106" i="2" s="1"/>
  <c r="K1131" i="2"/>
  <c r="O1131" i="2" s="1"/>
  <c r="K1051" i="2"/>
  <c r="O1051" i="2" s="1"/>
  <c r="K1101" i="2"/>
  <c r="O1101" i="2" s="1"/>
  <c r="K1102" i="2"/>
  <c r="O1102" i="2" s="1"/>
  <c r="K1046" i="2"/>
  <c r="O1046" i="2" s="1"/>
  <c r="K1047" i="2"/>
  <c r="O1047" i="2" s="1"/>
  <c r="K1052" i="2"/>
  <c r="O1052" i="2" s="1"/>
  <c r="K1121" i="2"/>
  <c r="O1121" i="2" s="1"/>
  <c r="K1107" i="2"/>
  <c r="O1107" i="2" s="1"/>
  <c r="K1055" i="2"/>
  <c r="O1055" i="2" s="1"/>
  <c r="K1111" i="2"/>
  <c r="O1111" i="2" s="1"/>
  <c r="K1112" i="2"/>
  <c r="O1112" i="2" s="1"/>
  <c r="K1113" i="2"/>
  <c r="O1113" i="2" s="1"/>
  <c r="K1114" i="2"/>
  <c r="O1114" i="2" s="1"/>
  <c r="K1115" i="2"/>
  <c r="O1115" i="2" s="1"/>
  <c r="K1122" i="2"/>
  <c r="O1122" i="2" s="1"/>
  <c r="K1123" i="2"/>
  <c r="O1123" i="2" s="1"/>
  <c r="K1089" i="2"/>
  <c r="O1089" i="2" s="1"/>
  <c r="K1124" i="2"/>
  <c r="O1124" i="2" s="1"/>
  <c r="K1062" i="2"/>
  <c r="O1062" i="2" s="1"/>
  <c r="K1103" i="2"/>
  <c r="O1103" i="2" s="1"/>
  <c r="K1117" i="2"/>
  <c r="O1117" i="2" s="1"/>
  <c r="K1126" i="2"/>
  <c r="O1126" i="2" s="1"/>
  <c r="K1104" i="2"/>
  <c r="O1104" i="2" s="1"/>
  <c r="K1071" i="2"/>
  <c r="O1071" i="2" s="1"/>
  <c r="K1108" i="2"/>
  <c r="O1108" i="2" s="1"/>
  <c r="K1090" i="2"/>
  <c r="O1090" i="2" s="1"/>
  <c r="K1093" i="2"/>
  <c r="O1093" i="2" s="1"/>
  <c r="K1072" i="2"/>
  <c r="O1072" i="2" s="1"/>
  <c r="K1080" i="2"/>
  <c r="O1080" i="2" s="1"/>
  <c r="K1075" i="2"/>
  <c r="O1075" i="2" s="1"/>
  <c r="K1076" i="2"/>
  <c r="O1076" i="2" s="1"/>
  <c r="K1077" i="2"/>
  <c r="O1077" i="2" s="1"/>
  <c r="K1078" i="2"/>
  <c r="O1078" i="2" s="1"/>
  <c r="K1079" i="2"/>
  <c r="O1079" i="2" s="1"/>
  <c r="K1048" i="2"/>
  <c r="O1048" i="2" s="1"/>
  <c r="K1064" i="2"/>
  <c r="O1064" i="2" s="1"/>
  <c r="K1068" i="2"/>
  <c r="O1068" i="2" s="1"/>
  <c r="K1069" i="2"/>
  <c r="O1069" i="2" s="1"/>
  <c r="K1065" i="2"/>
  <c r="O1065" i="2" s="1"/>
  <c r="K1066" i="2"/>
  <c r="O1066" i="2" s="1"/>
  <c r="K1067" i="2"/>
  <c r="O1067" i="2" s="1"/>
  <c r="K1070" i="2"/>
  <c r="O1070" i="2" s="1"/>
  <c r="K1081" i="2"/>
  <c r="O1081" i="2" s="1"/>
  <c r="K1091" i="2"/>
  <c r="O1091" i="2" s="1"/>
  <c r="K1096" i="2"/>
  <c r="O1096" i="2" s="1"/>
  <c r="K1094" i="2"/>
  <c r="O1094" i="2" s="1"/>
  <c r="K1082" i="2"/>
  <c r="O1082" i="2" s="1"/>
  <c r="K1085" i="2"/>
  <c r="O1085" i="2" s="1"/>
  <c r="K1086" i="2"/>
  <c r="O1086" i="2" s="1"/>
  <c r="K1109" i="2"/>
  <c r="O1109" i="2" s="1"/>
  <c r="K1087" i="2"/>
  <c r="O1087" i="2" s="1"/>
  <c r="K1127" i="2"/>
  <c r="O1127" i="2" s="1"/>
  <c r="K1088" i="2"/>
  <c r="O1088" i="2" s="1"/>
  <c r="K1073" i="2"/>
  <c r="O1073" i="2" s="1"/>
  <c r="K1128" i="2"/>
  <c r="O1128" i="2" s="1"/>
  <c r="K1049" i="2"/>
  <c r="O1049" i="2" s="1"/>
  <c r="K1083" i="2"/>
  <c r="O1083" i="2" s="1"/>
  <c r="K1074" i="2"/>
  <c r="O1074" i="2" s="1"/>
  <c r="K1084" i="2"/>
  <c r="O1084" i="2" s="1"/>
  <c r="K1118" i="2"/>
  <c r="O1118" i="2" s="1"/>
  <c r="K1063" i="2"/>
  <c r="O1063" i="2" s="1"/>
  <c r="K1119" i="2"/>
  <c r="O1119" i="2" s="1"/>
  <c r="K1120" i="2"/>
  <c r="O1120" i="2" s="1"/>
  <c r="K1053" i="2"/>
  <c r="O1053" i="2" s="1"/>
  <c r="K1097" i="2"/>
  <c r="O1097" i="2" s="1"/>
  <c r="K1098" i="2"/>
  <c r="O1098" i="2" s="1"/>
  <c r="K1099" i="2"/>
  <c r="O1099" i="2" s="1"/>
  <c r="K1132" i="2"/>
  <c r="O1132" i="2" s="1"/>
  <c r="K1110" i="2"/>
  <c r="O1110" i="2" s="1"/>
  <c r="K1054" i="2"/>
  <c r="O1054" i="2" s="1"/>
  <c r="K1058" i="2"/>
  <c r="O1058" i="2" s="1"/>
  <c r="K1146" i="2"/>
  <c r="O1146" i="2" s="1"/>
  <c r="K1137" i="2"/>
  <c r="O1137" i="2" s="1"/>
  <c r="K1147" i="2"/>
  <c r="O1147" i="2" s="1"/>
  <c r="K1216" i="2"/>
  <c r="O1216" i="2" s="1"/>
  <c r="K1148" i="2"/>
  <c r="O1148" i="2" s="1"/>
  <c r="K1212" i="2"/>
  <c r="O1212" i="2" s="1"/>
  <c r="K1182" i="2"/>
  <c r="O1182" i="2" s="1"/>
  <c r="K1192" i="2"/>
  <c r="O1192" i="2" s="1"/>
  <c r="K1187" i="2"/>
  <c r="O1187" i="2" s="1"/>
  <c r="K1203" i="2"/>
  <c r="O1203" i="2" s="1"/>
  <c r="K1144" i="2"/>
  <c r="O1144" i="2" s="1"/>
  <c r="K1143" i="2"/>
  <c r="O1143" i="2" s="1"/>
  <c r="K1179" i="2"/>
  <c r="O1179" i="2" s="1"/>
  <c r="K1217" i="2"/>
  <c r="O1217" i="2" s="1"/>
  <c r="K1193" i="2"/>
  <c r="O1193" i="2" s="1"/>
  <c r="K1218" i="2"/>
  <c r="O1218" i="2" s="1"/>
  <c r="K1138" i="2"/>
  <c r="O1138" i="2" s="1"/>
  <c r="K1188" i="2"/>
  <c r="O1188" i="2" s="1"/>
  <c r="K1189" i="2"/>
  <c r="O1189" i="2" s="1"/>
  <c r="K1133" i="2"/>
  <c r="O1133" i="2" s="1"/>
  <c r="K1134" i="2"/>
  <c r="O1134" i="2" s="1"/>
  <c r="K1139" i="2"/>
  <c r="O1139" i="2" s="1"/>
  <c r="K1208" i="2"/>
  <c r="O1208" i="2" s="1"/>
  <c r="K1194" i="2"/>
  <c r="O1194" i="2" s="1"/>
  <c r="K1142" i="2"/>
  <c r="O1142" i="2" s="1"/>
  <c r="K1198" i="2"/>
  <c r="O1198" i="2" s="1"/>
  <c r="K1199" i="2"/>
  <c r="O1199" i="2" s="1"/>
  <c r="K1200" i="2"/>
  <c r="O1200" i="2" s="1"/>
  <c r="K1201" i="2"/>
  <c r="O1201" i="2" s="1"/>
  <c r="K1202" i="2"/>
  <c r="O1202" i="2" s="1"/>
  <c r="K1209" i="2"/>
  <c r="O1209" i="2" s="1"/>
  <c r="K1210" i="2"/>
  <c r="O1210" i="2" s="1"/>
  <c r="K1176" i="2"/>
  <c r="O1176" i="2" s="1"/>
  <c r="K1211" i="2"/>
  <c r="O1211" i="2" s="1"/>
  <c r="K1149" i="2"/>
  <c r="O1149" i="2" s="1"/>
  <c r="K1190" i="2"/>
  <c r="O1190" i="2" s="1"/>
  <c r="K1204" i="2"/>
  <c r="O1204" i="2" s="1"/>
  <c r="K1213" i="2"/>
  <c r="O1213" i="2" s="1"/>
  <c r="K1191" i="2"/>
  <c r="O1191" i="2" s="1"/>
  <c r="K1158" i="2"/>
  <c r="O1158" i="2" s="1"/>
  <c r="K1195" i="2"/>
  <c r="O1195" i="2" s="1"/>
  <c r="K1177" i="2"/>
  <c r="O1177" i="2" s="1"/>
  <c r="K1180" i="2"/>
  <c r="O1180" i="2" s="1"/>
  <c r="K1159" i="2"/>
  <c r="O1159" i="2" s="1"/>
  <c r="K1167" i="2"/>
  <c r="O1167" i="2" s="1"/>
  <c r="K1162" i="2"/>
  <c r="O1162" i="2" s="1"/>
  <c r="K1163" i="2"/>
  <c r="O1163" i="2" s="1"/>
  <c r="K1164" i="2"/>
  <c r="O1164" i="2" s="1"/>
  <c r="K1165" i="2"/>
  <c r="O1165" i="2" s="1"/>
  <c r="K1166" i="2"/>
  <c r="O1166" i="2" s="1"/>
  <c r="K1135" i="2"/>
  <c r="O1135" i="2" s="1"/>
  <c r="K1151" i="2"/>
  <c r="O1151" i="2" s="1"/>
  <c r="K1155" i="2"/>
  <c r="O1155" i="2" s="1"/>
  <c r="K1156" i="2"/>
  <c r="O1156" i="2" s="1"/>
  <c r="K1152" i="2"/>
  <c r="O1152" i="2" s="1"/>
  <c r="K1153" i="2"/>
  <c r="O1153" i="2" s="1"/>
  <c r="K1154" i="2"/>
  <c r="O1154" i="2" s="1"/>
  <c r="K1157" i="2"/>
  <c r="O1157" i="2" s="1"/>
  <c r="K1168" i="2"/>
  <c r="O1168" i="2" s="1"/>
  <c r="K1178" i="2"/>
  <c r="O1178" i="2" s="1"/>
  <c r="K1183" i="2"/>
  <c r="O1183" i="2" s="1"/>
  <c r="K1181" i="2"/>
  <c r="O1181" i="2" s="1"/>
  <c r="K1169" i="2"/>
  <c r="O1169" i="2" s="1"/>
  <c r="K1172" i="2"/>
  <c r="O1172" i="2" s="1"/>
  <c r="K1173" i="2"/>
  <c r="O1173" i="2" s="1"/>
  <c r="K1196" i="2"/>
  <c r="O1196" i="2" s="1"/>
  <c r="K1174" i="2"/>
  <c r="O1174" i="2" s="1"/>
  <c r="K1214" i="2"/>
  <c r="O1214" i="2" s="1"/>
  <c r="K1175" i="2"/>
  <c r="O1175" i="2" s="1"/>
  <c r="K1160" i="2"/>
  <c r="O1160" i="2" s="1"/>
  <c r="K1215" i="2"/>
  <c r="O1215" i="2" s="1"/>
  <c r="K1136" i="2"/>
  <c r="O1136" i="2" s="1"/>
  <c r="K1170" i="2"/>
  <c r="O1170" i="2" s="1"/>
  <c r="K1161" i="2"/>
  <c r="O1161" i="2" s="1"/>
  <c r="K1171" i="2"/>
  <c r="O1171" i="2" s="1"/>
  <c r="K1205" i="2"/>
  <c r="O1205" i="2" s="1"/>
  <c r="K1150" i="2"/>
  <c r="O1150" i="2" s="1"/>
  <c r="K1206" i="2"/>
  <c r="O1206" i="2" s="1"/>
  <c r="K1207" i="2"/>
  <c r="O1207" i="2" s="1"/>
  <c r="K1140" i="2"/>
  <c r="O1140" i="2" s="1"/>
  <c r="K1184" i="2"/>
  <c r="O1184" i="2" s="1"/>
  <c r="K1185" i="2"/>
  <c r="O1185" i="2" s="1"/>
  <c r="K1186" i="2"/>
  <c r="O1186" i="2" s="1"/>
  <c r="K1219" i="2"/>
  <c r="O1219" i="2" s="1"/>
  <c r="K1197" i="2"/>
  <c r="O1197" i="2" s="1"/>
  <c r="K1141" i="2"/>
  <c r="O1141" i="2" s="1"/>
  <c r="K1145" i="2"/>
  <c r="O1145" i="2" s="1"/>
  <c r="K1233" i="2"/>
  <c r="O1233" i="2" s="1"/>
  <c r="K1224" i="2"/>
  <c r="O1224" i="2" s="1"/>
  <c r="K1234" i="2"/>
  <c r="O1234" i="2" s="1"/>
  <c r="K1303" i="2"/>
  <c r="O1303" i="2" s="1"/>
  <c r="K1235" i="2"/>
  <c r="O1235" i="2" s="1"/>
  <c r="K1299" i="2"/>
  <c r="O1299" i="2" s="1"/>
  <c r="K1269" i="2"/>
  <c r="O1269" i="2" s="1"/>
  <c r="K1279" i="2"/>
  <c r="O1279" i="2" s="1"/>
  <c r="K1274" i="2"/>
  <c r="O1274" i="2" s="1"/>
  <c r="K1290" i="2"/>
  <c r="O1290" i="2" s="1"/>
  <c r="K1231" i="2"/>
  <c r="O1231" i="2" s="1"/>
  <c r="K1230" i="2"/>
  <c r="O1230" i="2" s="1"/>
  <c r="K1266" i="2"/>
  <c r="O1266" i="2" s="1"/>
  <c r="K1304" i="2"/>
  <c r="O1304" i="2" s="1"/>
  <c r="K1280" i="2"/>
  <c r="O1280" i="2" s="1"/>
  <c r="K1305" i="2"/>
  <c r="O1305" i="2" s="1"/>
  <c r="K1225" i="2"/>
  <c r="O1225" i="2" s="1"/>
  <c r="K1275" i="2"/>
  <c r="O1275" i="2" s="1"/>
  <c r="K1276" i="2"/>
  <c r="O1276" i="2" s="1"/>
  <c r="K1220" i="2"/>
  <c r="O1220" i="2" s="1"/>
  <c r="K1221" i="2"/>
  <c r="O1221" i="2" s="1"/>
  <c r="K1226" i="2"/>
  <c r="O1226" i="2" s="1"/>
  <c r="K1295" i="2"/>
  <c r="O1295" i="2" s="1"/>
  <c r="K1281" i="2"/>
  <c r="O1281" i="2" s="1"/>
  <c r="K1229" i="2"/>
  <c r="O1229" i="2" s="1"/>
  <c r="K1285" i="2"/>
  <c r="O1285" i="2" s="1"/>
  <c r="K1286" i="2"/>
  <c r="O1286" i="2" s="1"/>
  <c r="K1287" i="2"/>
  <c r="O1287" i="2" s="1"/>
  <c r="K1288" i="2"/>
  <c r="O1288" i="2" s="1"/>
  <c r="K1289" i="2"/>
  <c r="O1289" i="2" s="1"/>
  <c r="K1296" i="2"/>
  <c r="O1296" i="2" s="1"/>
  <c r="K1297" i="2"/>
  <c r="O1297" i="2" s="1"/>
  <c r="K1263" i="2"/>
  <c r="O1263" i="2" s="1"/>
  <c r="K1298" i="2"/>
  <c r="O1298" i="2" s="1"/>
  <c r="K1236" i="2"/>
  <c r="O1236" i="2" s="1"/>
  <c r="K1277" i="2"/>
  <c r="O1277" i="2" s="1"/>
  <c r="K1291" i="2"/>
  <c r="O1291" i="2" s="1"/>
  <c r="K1300" i="2"/>
  <c r="O1300" i="2" s="1"/>
  <c r="K1278" i="2"/>
  <c r="O1278" i="2" s="1"/>
  <c r="K1245" i="2"/>
  <c r="O1245" i="2" s="1"/>
  <c r="K1282" i="2"/>
  <c r="O1282" i="2" s="1"/>
  <c r="K1264" i="2"/>
  <c r="O1264" i="2" s="1"/>
  <c r="K1267" i="2"/>
  <c r="O1267" i="2" s="1"/>
  <c r="K1246" i="2"/>
  <c r="O1246" i="2" s="1"/>
  <c r="K1254" i="2"/>
  <c r="O1254" i="2" s="1"/>
  <c r="K1249" i="2"/>
  <c r="O1249" i="2" s="1"/>
  <c r="K1250" i="2"/>
  <c r="O1250" i="2" s="1"/>
  <c r="K1251" i="2"/>
  <c r="O1251" i="2" s="1"/>
  <c r="K1252" i="2"/>
  <c r="O1252" i="2" s="1"/>
  <c r="K1253" i="2"/>
  <c r="O1253" i="2" s="1"/>
  <c r="K1222" i="2"/>
  <c r="O1222" i="2" s="1"/>
  <c r="K1238" i="2"/>
  <c r="O1238" i="2" s="1"/>
  <c r="K1242" i="2"/>
  <c r="O1242" i="2" s="1"/>
  <c r="K1243" i="2"/>
  <c r="O1243" i="2" s="1"/>
  <c r="K1239" i="2"/>
  <c r="O1239" i="2" s="1"/>
  <c r="K1240" i="2"/>
  <c r="O1240" i="2" s="1"/>
  <c r="K1241" i="2"/>
  <c r="O1241" i="2" s="1"/>
  <c r="K1244" i="2"/>
  <c r="O1244" i="2" s="1"/>
  <c r="K1255" i="2"/>
  <c r="O1255" i="2" s="1"/>
  <c r="K1265" i="2"/>
  <c r="O1265" i="2" s="1"/>
  <c r="K1270" i="2"/>
  <c r="O1270" i="2" s="1"/>
  <c r="K1268" i="2"/>
  <c r="O1268" i="2" s="1"/>
  <c r="K1256" i="2"/>
  <c r="O1256" i="2" s="1"/>
  <c r="K1259" i="2"/>
  <c r="O1259" i="2" s="1"/>
  <c r="K1260" i="2"/>
  <c r="O1260" i="2" s="1"/>
  <c r="K1283" i="2"/>
  <c r="O1283" i="2" s="1"/>
  <c r="K1261" i="2"/>
  <c r="O1261" i="2" s="1"/>
  <c r="K1301" i="2"/>
  <c r="O1301" i="2" s="1"/>
  <c r="K1262" i="2"/>
  <c r="O1262" i="2" s="1"/>
  <c r="K1247" i="2"/>
  <c r="O1247" i="2" s="1"/>
  <c r="K1302" i="2"/>
  <c r="O1302" i="2" s="1"/>
  <c r="K1223" i="2"/>
  <c r="O1223" i="2" s="1"/>
  <c r="K1257" i="2"/>
  <c r="O1257" i="2" s="1"/>
  <c r="K1248" i="2"/>
  <c r="O1248" i="2" s="1"/>
  <c r="K1258" i="2"/>
  <c r="O1258" i="2" s="1"/>
  <c r="K1292" i="2"/>
  <c r="O1292" i="2" s="1"/>
  <c r="K1237" i="2"/>
  <c r="O1237" i="2" s="1"/>
  <c r="K1293" i="2"/>
  <c r="O1293" i="2" s="1"/>
  <c r="K1294" i="2"/>
  <c r="O1294" i="2" s="1"/>
  <c r="K1227" i="2"/>
  <c r="O1227" i="2" s="1"/>
  <c r="K1271" i="2"/>
  <c r="O1271" i="2" s="1"/>
  <c r="K1272" i="2"/>
  <c r="O1272" i="2" s="1"/>
  <c r="K1273" i="2"/>
  <c r="O1273" i="2" s="1"/>
  <c r="K1306" i="2"/>
  <c r="O1306" i="2" s="1"/>
  <c r="K1284" i="2"/>
  <c r="O1284" i="2" s="1"/>
  <c r="K1228" i="2"/>
  <c r="O1228" i="2" s="1"/>
  <c r="K1232" i="2"/>
  <c r="O1232" i="2" s="1"/>
  <c r="K1320" i="2"/>
  <c r="O1320" i="2" s="1"/>
  <c r="K1311" i="2"/>
  <c r="O1311" i="2" s="1"/>
  <c r="K1321" i="2"/>
  <c r="O1321" i="2" s="1"/>
  <c r="K1390" i="2"/>
  <c r="O1390" i="2" s="1"/>
  <c r="K1322" i="2"/>
  <c r="O1322" i="2" s="1"/>
  <c r="K1386" i="2"/>
  <c r="O1386" i="2" s="1"/>
  <c r="K1356" i="2"/>
  <c r="O1356" i="2" s="1"/>
  <c r="K1366" i="2"/>
  <c r="O1366" i="2" s="1"/>
  <c r="K1361" i="2"/>
  <c r="O1361" i="2" s="1"/>
  <c r="K1377" i="2"/>
  <c r="O1377" i="2" s="1"/>
  <c r="K1318" i="2"/>
  <c r="O1318" i="2" s="1"/>
  <c r="K1317" i="2"/>
  <c r="O1317" i="2" s="1"/>
  <c r="K1353" i="2"/>
  <c r="O1353" i="2" s="1"/>
  <c r="K1391" i="2"/>
  <c r="O1391" i="2" s="1"/>
  <c r="K1367" i="2"/>
  <c r="O1367" i="2" s="1"/>
  <c r="K1392" i="2"/>
  <c r="O1392" i="2" s="1"/>
  <c r="K1312" i="2"/>
  <c r="O1312" i="2" s="1"/>
  <c r="K1362" i="2"/>
  <c r="O1362" i="2" s="1"/>
  <c r="K1363" i="2"/>
  <c r="O1363" i="2" s="1"/>
  <c r="K1307" i="2"/>
  <c r="O1307" i="2" s="1"/>
  <c r="K1308" i="2"/>
  <c r="O1308" i="2" s="1"/>
  <c r="K1313" i="2"/>
  <c r="O1313" i="2" s="1"/>
  <c r="K1382" i="2"/>
  <c r="O1382" i="2" s="1"/>
  <c r="K1368" i="2"/>
  <c r="O1368" i="2" s="1"/>
  <c r="K1316" i="2"/>
  <c r="O1316" i="2" s="1"/>
  <c r="K1372" i="2"/>
  <c r="O1372" i="2" s="1"/>
  <c r="K1373" i="2"/>
  <c r="O1373" i="2" s="1"/>
  <c r="K1374" i="2"/>
  <c r="O1374" i="2" s="1"/>
  <c r="K1375" i="2"/>
  <c r="O1375" i="2" s="1"/>
  <c r="K1376" i="2"/>
  <c r="O1376" i="2" s="1"/>
  <c r="K1383" i="2"/>
  <c r="O1383" i="2" s="1"/>
  <c r="K1384" i="2"/>
  <c r="O1384" i="2" s="1"/>
  <c r="K1350" i="2"/>
  <c r="O1350" i="2" s="1"/>
  <c r="K1385" i="2"/>
  <c r="O1385" i="2" s="1"/>
  <c r="K1323" i="2"/>
  <c r="O1323" i="2" s="1"/>
  <c r="K1364" i="2"/>
  <c r="O1364" i="2" s="1"/>
  <c r="K1378" i="2"/>
  <c r="O1378" i="2" s="1"/>
  <c r="K1387" i="2"/>
  <c r="O1387" i="2" s="1"/>
  <c r="K1365" i="2"/>
  <c r="O1365" i="2" s="1"/>
  <c r="K1332" i="2"/>
  <c r="O1332" i="2" s="1"/>
  <c r="K1369" i="2"/>
  <c r="O1369" i="2" s="1"/>
  <c r="K1351" i="2"/>
  <c r="O1351" i="2" s="1"/>
  <c r="K1354" i="2"/>
  <c r="O1354" i="2" s="1"/>
  <c r="K1333" i="2"/>
  <c r="O1333" i="2" s="1"/>
  <c r="K1341" i="2"/>
  <c r="O1341" i="2" s="1"/>
  <c r="K1336" i="2"/>
  <c r="O1336" i="2" s="1"/>
  <c r="K1337" i="2"/>
  <c r="O1337" i="2" s="1"/>
  <c r="K1338" i="2"/>
  <c r="O1338" i="2" s="1"/>
  <c r="K1339" i="2"/>
  <c r="O1339" i="2" s="1"/>
  <c r="K1340" i="2"/>
  <c r="O1340" i="2" s="1"/>
  <c r="K1309" i="2"/>
  <c r="O1309" i="2" s="1"/>
  <c r="K1325" i="2"/>
  <c r="O1325" i="2" s="1"/>
  <c r="K1329" i="2"/>
  <c r="O1329" i="2" s="1"/>
  <c r="K1330" i="2"/>
  <c r="O1330" i="2" s="1"/>
  <c r="K1326" i="2"/>
  <c r="O1326" i="2" s="1"/>
  <c r="K1327" i="2"/>
  <c r="O1327" i="2" s="1"/>
  <c r="K1328" i="2"/>
  <c r="O1328" i="2" s="1"/>
  <c r="K1331" i="2"/>
  <c r="O1331" i="2" s="1"/>
  <c r="K1342" i="2"/>
  <c r="O1342" i="2" s="1"/>
  <c r="K1352" i="2"/>
  <c r="O1352" i="2" s="1"/>
  <c r="K1357" i="2"/>
  <c r="O1357" i="2" s="1"/>
  <c r="K1355" i="2"/>
  <c r="O1355" i="2" s="1"/>
  <c r="K1343" i="2"/>
  <c r="O1343" i="2" s="1"/>
  <c r="K1346" i="2"/>
  <c r="O1346" i="2" s="1"/>
  <c r="K1347" i="2"/>
  <c r="O1347" i="2" s="1"/>
  <c r="K1370" i="2"/>
  <c r="O1370" i="2" s="1"/>
  <c r="K1348" i="2"/>
  <c r="O1348" i="2" s="1"/>
  <c r="K1388" i="2"/>
  <c r="O1388" i="2" s="1"/>
  <c r="K1349" i="2"/>
  <c r="O1349" i="2" s="1"/>
  <c r="K1334" i="2"/>
  <c r="O1334" i="2" s="1"/>
  <c r="K1389" i="2"/>
  <c r="O1389" i="2" s="1"/>
  <c r="K1310" i="2"/>
  <c r="O1310" i="2" s="1"/>
  <c r="K1344" i="2"/>
  <c r="O1344" i="2" s="1"/>
  <c r="K1335" i="2"/>
  <c r="O1335" i="2" s="1"/>
  <c r="K1345" i="2"/>
  <c r="O1345" i="2" s="1"/>
  <c r="K1379" i="2"/>
  <c r="O1379" i="2" s="1"/>
  <c r="K1324" i="2"/>
  <c r="O1324" i="2" s="1"/>
  <c r="K1380" i="2"/>
  <c r="O1380" i="2" s="1"/>
  <c r="K1381" i="2"/>
  <c r="O1381" i="2" s="1"/>
  <c r="K1314" i="2"/>
  <c r="O1314" i="2" s="1"/>
  <c r="K1358" i="2"/>
  <c r="O1358" i="2" s="1"/>
  <c r="K1359" i="2"/>
  <c r="O1359" i="2" s="1"/>
  <c r="K1360" i="2"/>
  <c r="O1360" i="2" s="1"/>
  <c r="K1393" i="2"/>
  <c r="O1393" i="2" s="1"/>
  <c r="K1371" i="2"/>
  <c r="O1371" i="2" s="1"/>
  <c r="K1315" i="2"/>
  <c r="O1315" i="2" s="1"/>
  <c r="K1319" i="2"/>
  <c r="O1319" i="2" s="1"/>
  <c r="K1407" i="2"/>
  <c r="O1407" i="2" s="1"/>
  <c r="K1398" i="2"/>
  <c r="O1398" i="2" s="1"/>
  <c r="K1408" i="2"/>
  <c r="O1408" i="2" s="1"/>
  <c r="K1477" i="2"/>
  <c r="O1477" i="2" s="1"/>
  <c r="K1409" i="2"/>
  <c r="O1409" i="2" s="1"/>
  <c r="K1473" i="2"/>
  <c r="O1473" i="2" s="1"/>
  <c r="K1443" i="2"/>
  <c r="O1443" i="2" s="1"/>
  <c r="K1453" i="2"/>
  <c r="O1453" i="2" s="1"/>
  <c r="K1448" i="2"/>
  <c r="O1448" i="2" s="1"/>
  <c r="K1464" i="2"/>
  <c r="O1464" i="2" s="1"/>
  <c r="K1405" i="2"/>
  <c r="O1405" i="2" s="1"/>
  <c r="K1404" i="2"/>
  <c r="O1404" i="2" s="1"/>
  <c r="K1440" i="2"/>
  <c r="O1440" i="2" s="1"/>
  <c r="K1478" i="2"/>
  <c r="O1478" i="2" s="1"/>
  <c r="K1454" i="2"/>
  <c r="O1454" i="2" s="1"/>
  <c r="K1479" i="2"/>
  <c r="O1479" i="2" s="1"/>
  <c r="K1399" i="2"/>
  <c r="O1399" i="2" s="1"/>
  <c r="K1449" i="2"/>
  <c r="O1449" i="2" s="1"/>
  <c r="K1450" i="2"/>
  <c r="O1450" i="2" s="1"/>
  <c r="K1394" i="2"/>
  <c r="O1394" i="2" s="1"/>
  <c r="K1395" i="2"/>
  <c r="O1395" i="2" s="1"/>
  <c r="K1400" i="2"/>
  <c r="O1400" i="2" s="1"/>
  <c r="K1469" i="2"/>
  <c r="O1469" i="2" s="1"/>
  <c r="K1455" i="2"/>
  <c r="O1455" i="2" s="1"/>
  <c r="K1403" i="2"/>
  <c r="O1403" i="2" s="1"/>
  <c r="K1459" i="2"/>
  <c r="O1459" i="2" s="1"/>
  <c r="K1460" i="2"/>
  <c r="O1460" i="2" s="1"/>
  <c r="K1461" i="2"/>
  <c r="O1461" i="2" s="1"/>
  <c r="K1462" i="2"/>
  <c r="O1462" i="2" s="1"/>
  <c r="K1463" i="2"/>
  <c r="O1463" i="2" s="1"/>
  <c r="K1470" i="2"/>
  <c r="O1470" i="2" s="1"/>
  <c r="K1471" i="2"/>
  <c r="O1471" i="2" s="1"/>
  <c r="K1437" i="2"/>
  <c r="O1437" i="2" s="1"/>
  <c r="K1472" i="2"/>
  <c r="O1472" i="2" s="1"/>
  <c r="K1410" i="2"/>
  <c r="O1410" i="2" s="1"/>
  <c r="K1451" i="2"/>
  <c r="O1451" i="2" s="1"/>
  <c r="K1465" i="2"/>
  <c r="O1465" i="2" s="1"/>
  <c r="K1474" i="2"/>
  <c r="O1474" i="2" s="1"/>
  <c r="K1452" i="2"/>
  <c r="O1452" i="2" s="1"/>
  <c r="K1419" i="2"/>
  <c r="O1419" i="2" s="1"/>
  <c r="K1456" i="2"/>
  <c r="O1456" i="2" s="1"/>
  <c r="K1438" i="2"/>
  <c r="O1438" i="2" s="1"/>
  <c r="K1441" i="2"/>
  <c r="O1441" i="2" s="1"/>
  <c r="K1420" i="2"/>
  <c r="O1420" i="2" s="1"/>
  <c r="K1428" i="2"/>
  <c r="O1428" i="2" s="1"/>
  <c r="K1423" i="2"/>
  <c r="O1423" i="2" s="1"/>
  <c r="K1424" i="2"/>
  <c r="O1424" i="2" s="1"/>
  <c r="K1425" i="2"/>
  <c r="O1425" i="2" s="1"/>
  <c r="K1426" i="2"/>
  <c r="O1426" i="2" s="1"/>
  <c r="K1427" i="2"/>
  <c r="O1427" i="2" s="1"/>
  <c r="K1396" i="2"/>
  <c r="O1396" i="2" s="1"/>
  <c r="K1412" i="2"/>
  <c r="O1412" i="2" s="1"/>
  <c r="K1416" i="2"/>
  <c r="O1416" i="2" s="1"/>
  <c r="K1417" i="2"/>
  <c r="O1417" i="2" s="1"/>
  <c r="K1413" i="2"/>
  <c r="O1413" i="2" s="1"/>
  <c r="K1414" i="2"/>
  <c r="O1414" i="2" s="1"/>
  <c r="K1415" i="2"/>
  <c r="O1415" i="2" s="1"/>
  <c r="K1418" i="2"/>
  <c r="O1418" i="2" s="1"/>
  <c r="K1429" i="2"/>
  <c r="O1429" i="2" s="1"/>
  <c r="K1439" i="2"/>
  <c r="O1439" i="2" s="1"/>
  <c r="K1444" i="2"/>
  <c r="O1444" i="2" s="1"/>
  <c r="K1442" i="2"/>
  <c r="O1442" i="2" s="1"/>
  <c r="K1430" i="2"/>
  <c r="O1430" i="2" s="1"/>
  <c r="K1433" i="2"/>
  <c r="O1433" i="2" s="1"/>
  <c r="K1434" i="2"/>
  <c r="O1434" i="2" s="1"/>
  <c r="K1457" i="2"/>
  <c r="O1457" i="2" s="1"/>
  <c r="K1435" i="2"/>
  <c r="O1435" i="2" s="1"/>
  <c r="K1475" i="2"/>
  <c r="O1475" i="2" s="1"/>
  <c r="K1436" i="2"/>
  <c r="O1436" i="2" s="1"/>
  <c r="K1421" i="2"/>
  <c r="O1421" i="2" s="1"/>
  <c r="K1476" i="2"/>
  <c r="O1476" i="2" s="1"/>
  <c r="K1397" i="2"/>
  <c r="O1397" i="2" s="1"/>
  <c r="K1431" i="2"/>
  <c r="O1431" i="2" s="1"/>
  <c r="K1422" i="2"/>
  <c r="O1422" i="2" s="1"/>
  <c r="K1432" i="2"/>
  <c r="O1432" i="2" s="1"/>
  <c r="K1466" i="2"/>
  <c r="O1466" i="2" s="1"/>
  <c r="K1411" i="2"/>
  <c r="O1411" i="2" s="1"/>
  <c r="K1467" i="2"/>
  <c r="O1467" i="2" s="1"/>
  <c r="K1468" i="2"/>
  <c r="O1468" i="2" s="1"/>
  <c r="K1401" i="2"/>
  <c r="O1401" i="2" s="1"/>
  <c r="K1445" i="2"/>
  <c r="O1445" i="2" s="1"/>
  <c r="K1446" i="2"/>
  <c r="O1446" i="2" s="1"/>
  <c r="K1447" i="2"/>
  <c r="O1447" i="2" s="1"/>
  <c r="K1480" i="2"/>
  <c r="O1480" i="2" s="1"/>
  <c r="K1458" i="2"/>
  <c r="O1458" i="2" s="1"/>
  <c r="K1402" i="2"/>
  <c r="O1402" i="2" s="1"/>
  <c r="K1406" i="2"/>
  <c r="O1406" i="2" s="1"/>
  <c r="K1494" i="2"/>
  <c r="O1494" i="2" s="1"/>
  <c r="K1485" i="2"/>
  <c r="O1485" i="2" s="1"/>
  <c r="K1495" i="2"/>
  <c r="O1495" i="2" s="1"/>
  <c r="K1564" i="2"/>
  <c r="O1564" i="2" s="1"/>
  <c r="K1496" i="2"/>
  <c r="O1496" i="2" s="1"/>
  <c r="K1560" i="2"/>
  <c r="O1560" i="2" s="1"/>
  <c r="K1530" i="2"/>
  <c r="O1530" i="2" s="1"/>
  <c r="K1540" i="2"/>
  <c r="O1540" i="2" s="1"/>
  <c r="K1535" i="2"/>
  <c r="O1535" i="2" s="1"/>
  <c r="K1551" i="2"/>
  <c r="O1551" i="2" s="1"/>
  <c r="K1492" i="2"/>
  <c r="O1492" i="2" s="1"/>
  <c r="K1491" i="2"/>
  <c r="O1491" i="2" s="1"/>
  <c r="K1527" i="2"/>
  <c r="O1527" i="2" s="1"/>
  <c r="K1565" i="2"/>
  <c r="O1565" i="2" s="1"/>
  <c r="K1541" i="2"/>
  <c r="O1541" i="2" s="1"/>
  <c r="K1566" i="2"/>
  <c r="O1566" i="2" s="1"/>
  <c r="K1486" i="2"/>
  <c r="O1486" i="2" s="1"/>
  <c r="K1536" i="2"/>
  <c r="O1536" i="2" s="1"/>
  <c r="K1537" i="2"/>
  <c r="O1537" i="2" s="1"/>
  <c r="K1481" i="2"/>
  <c r="O1481" i="2" s="1"/>
  <c r="K1482" i="2"/>
  <c r="O1482" i="2" s="1"/>
  <c r="K1487" i="2"/>
  <c r="O1487" i="2" s="1"/>
  <c r="K1556" i="2"/>
  <c r="O1556" i="2" s="1"/>
  <c r="K1542" i="2"/>
  <c r="O1542" i="2" s="1"/>
  <c r="K1490" i="2"/>
  <c r="O1490" i="2" s="1"/>
  <c r="K1546" i="2"/>
  <c r="O1546" i="2" s="1"/>
  <c r="K1547" i="2"/>
  <c r="O1547" i="2" s="1"/>
  <c r="K1548" i="2"/>
  <c r="O1548" i="2" s="1"/>
  <c r="K1549" i="2"/>
  <c r="O1549" i="2" s="1"/>
  <c r="K1550" i="2"/>
  <c r="O1550" i="2" s="1"/>
  <c r="K1557" i="2"/>
  <c r="O1557" i="2" s="1"/>
  <c r="K1558" i="2"/>
  <c r="O1558" i="2" s="1"/>
  <c r="K1524" i="2"/>
  <c r="O1524" i="2" s="1"/>
  <c r="K1559" i="2"/>
  <c r="O1559" i="2" s="1"/>
  <c r="K1497" i="2"/>
  <c r="O1497" i="2" s="1"/>
  <c r="K1538" i="2"/>
  <c r="O1538" i="2" s="1"/>
  <c r="K1552" i="2"/>
  <c r="O1552" i="2" s="1"/>
  <c r="K1561" i="2"/>
  <c r="O1561" i="2" s="1"/>
  <c r="K1539" i="2"/>
  <c r="O1539" i="2" s="1"/>
  <c r="K1506" i="2"/>
  <c r="O1506" i="2" s="1"/>
  <c r="K1543" i="2"/>
  <c r="O1543" i="2" s="1"/>
  <c r="K1525" i="2"/>
  <c r="O1525" i="2" s="1"/>
  <c r="K1528" i="2"/>
  <c r="O1528" i="2" s="1"/>
  <c r="K1507" i="2"/>
  <c r="O1507" i="2" s="1"/>
  <c r="K1515" i="2"/>
  <c r="O1515" i="2" s="1"/>
  <c r="K1510" i="2"/>
  <c r="O1510" i="2" s="1"/>
  <c r="K1511" i="2"/>
  <c r="O1511" i="2" s="1"/>
  <c r="K1512" i="2"/>
  <c r="O1512" i="2" s="1"/>
  <c r="K1513" i="2"/>
  <c r="O1513" i="2" s="1"/>
  <c r="K1514" i="2"/>
  <c r="O1514" i="2" s="1"/>
  <c r="K1483" i="2"/>
  <c r="O1483" i="2" s="1"/>
  <c r="K1499" i="2"/>
  <c r="O1499" i="2" s="1"/>
  <c r="K1503" i="2"/>
  <c r="O1503" i="2" s="1"/>
  <c r="K1504" i="2"/>
  <c r="O1504" i="2" s="1"/>
  <c r="K1500" i="2"/>
  <c r="O1500" i="2" s="1"/>
  <c r="K1501" i="2"/>
  <c r="O1501" i="2" s="1"/>
  <c r="K1502" i="2"/>
  <c r="O1502" i="2" s="1"/>
  <c r="K1505" i="2"/>
  <c r="O1505" i="2" s="1"/>
  <c r="K1516" i="2"/>
  <c r="O1516" i="2" s="1"/>
  <c r="K1526" i="2"/>
  <c r="O1526" i="2" s="1"/>
  <c r="K1531" i="2"/>
  <c r="O1531" i="2" s="1"/>
  <c r="K1529" i="2"/>
  <c r="O1529" i="2" s="1"/>
  <c r="K1517" i="2"/>
  <c r="O1517" i="2" s="1"/>
  <c r="K1520" i="2"/>
  <c r="O1520" i="2" s="1"/>
  <c r="K1521" i="2"/>
  <c r="O1521" i="2" s="1"/>
  <c r="K1544" i="2"/>
  <c r="O1544" i="2" s="1"/>
  <c r="K1522" i="2"/>
  <c r="O1522" i="2" s="1"/>
  <c r="K1562" i="2"/>
  <c r="O1562" i="2" s="1"/>
  <c r="K1523" i="2"/>
  <c r="O1523" i="2" s="1"/>
  <c r="K1508" i="2"/>
  <c r="O1508" i="2" s="1"/>
  <c r="K1563" i="2"/>
  <c r="O1563" i="2" s="1"/>
  <c r="K1484" i="2"/>
  <c r="O1484" i="2" s="1"/>
  <c r="K1518" i="2"/>
  <c r="O1518" i="2" s="1"/>
  <c r="K1509" i="2"/>
  <c r="O1509" i="2" s="1"/>
  <c r="K1519" i="2"/>
  <c r="O1519" i="2" s="1"/>
  <c r="K1553" i="2"/>
  <c r="O1553" i="2" s="1"/>
  <c r="K1498" i="2"/>
  <c r="O1498" i="2" s="1"/>
  <c r="K1554" i="2"/>
  <c r="O1554" i="2" s="1"/>
  <c r="K1555" i="2"/>
  <c r="O1555" i="2" s="1"/>
  <c r="K1488" i="2"/>
  <c r="O1488" i="2" s="1"/>
  <c r="K1532" i="2"/>
  <c r="O1532" i="2" s="1"/>
  <c r="K1533" i="2"/>
  <c r="O1533" i="2" s="1"/>
  <c r="K1534" i="2"/>
  <c r="O1534" i="2" s="1"/>
  <c r="K1567" i="2"/>
  <c r="O1567" i="2" s="1"/>
  <c r="K1545" i="2"/>
  <c r="O1545" i="2" s="1"/>
  <c r="K1489" i="2"/>
  <c r="O1489" i="2" s="1"/>
  <c r="K1493" i="2"/>
  <c r="O1493" i="2" s="1"/>
  <c r="K1581" i="2"/>
  <c r="O1581" i="2" s="1"/>
  <c r="K1572" i="2"/>
  <c r="O1572" i="2" s="1"/>
  <c r="K1582" i="2"/>
  <c r="O1582" i="2" s="1"/>
  <c r="K1651" i="2"/>
  <c r="O1651" i="2" s="1"/>
  <c r="K1583" i="2"/>
  <c r="O1583" i="2" s="1"/>
  <c r="K1647" i="2"/>
  <c r="O1647" i="2" s="1"/>
  <c r="K1617" i="2"/>
  <c r="O1617" i="2" s="1"/>
  <c r="K1627" i="2"/>
  <c r="O1627" i="2" s="1"/>
  <c r="K1622" i="2"/>
  <c r="O1622" i="2" s="1"/>
  <c r="K1638" i="2"/>
  <c r="O1638" i="2" s="1"/>
  <c r="K1579" i="2"/>
  <c r="O1579" i="2" s="1"/>
  <c r="K1578" i="2"/>
  <c r="O1578" i="2" s="1"/>
  <c r="K1614" i="2"/>
  <c r="O1614" i="2" s="1"/>
  <c r="K1652" i="2"/>
  <c r="O1652" i="2" s="1"/>
  <c r="K1628" i="2"/>
  <c r="O1628" i="2" s="1"/>
  <c r="K1653" i="2"/>
  <c r="O1653" i="2" s="1"/>
  <c r="K1573" i="2"/>
  <c r="O1573" i="2" s="1"/>
  <c r="K1623" i="2"/>
  <c r="O1623" i="2" s="1"/>
  <c r="K1624" i="2"/>
  <c r="O1624" i="2" s="1"/>
  <c r="K1568" i="2"/>
  <c r="O1568" i="2" s="1"/>
  <c r="K1569" i="2"/>
  <c r="O1569" i="2" s="1"/>
  <c r="K1574" i="2"/>
  <c r="O1574" i="2" s="1"/>
  <c r="K1643" i="2"/>
  <c r="O1643" i="2" s="1"/>
  <c r="K1629" i="2"/>
  <c r="O1629" i="2" s="1"/>
  <c r="K1577" i="2"/>
  <c r="O1577" i="2" s="1"/>
  <c r="K1633" i="2"/>
  <c r="O1633" i="2" s="1"/>
  <c r="K1634" i="2"/>
  <c r="O1634" i="2" s="1"/>
  <c r="K1635" i="2"/>
  <c r="O1635" i="2" s="1"/>
  <c r="K1636" i="2"/>
  <c r="O1636" i="2" s="1"/>
  <c r="K1637" i="2"/>
  <c r="O1637" i="2" s="1"/>
  <c r="K1644" i="2"/>
  <c r="O1644" i="2" s="1"/>
  <c r="K1645" i="2"/>
  <c r="O1645" i="2" s="1"/>
  <c r="K1611" i="2"/>
  <c r="O1611" i="2" s="1"/>
  <c r="K1646" i="2"/>
  <c r="O1646" i="2" s="1"/>
  <c r="K1584" i="2"/>
  <c r="O1584" i="2" s="1"/>
  <c r="K1625" i="2"/>
  <c r="O1625" i="2" s="1"/>
  <c r="K1639" i="2"/>
  <c r="O1639" i="2" s="1"/>
  <c r="K1648" i="2"/>
  <c r="O1648" i="2" s="1"/>
  <c r="K1626" i="2"/>
  <c r="O1626" i="2" s="1"/>
  <c r="K1593" i="2"/>
  <c r="O1593" i="2" s="1"/>
  <c r="K1630" i="2"/>
  <c r="O1630" i="2" s="1"/>
  <c r="K1612" i="2"/>
  <c r="O1612" i="2" s="1"/>
  <c r="K1615" i="2"/>
  <c r="O1615" i="2" s="1"/>
  <c r="K1594" i="2"/>
  <c r="O1594" i="2" s="1"/>
  <c r="K1602" i="2"/>
  <c r="O1602" i="2" s="1"/>
  <c r="K1597" i="2"/>
  <c r="O1597" i="2" s="1"/>
  <c r="K1598" i="2"/>
  <c r="O1598" i="2" s="1"/>
  <c r="K1599" i="2"/>
  <c r="O1599" i="2" s="1"/>
  <c r="K1600" i="2"/>
  <c r="O1600" i="2" s="1"/>
  <c r="K1601" i="2"/>
  <c r="O1601" i="2" s="1"/>
  <c r="K1570" i="2"/>
  <c r="O1570" i="2" s="1"/>
  <c r="K1586" i="2"/>
  <c r="O1586" i="2" s="1"/>
  <c r="K1590" i="2"/>
  <c r="O1590" i="2" s="1"/>
  <c r="K1591" i="2"/>
  <c r="O1591" i="2" s="1"/>
  <c r="K1587" i="2"/>
  <c r="O1587" i="2" s="1"/>
  <c r="K1588" i="2"/>
  <c r="O1588" i="2" s="1"/>
  <c r="K1589" i="2"/>
  <c r="O1589" i="2" s="1"/>
  <c r="K1592" i="2"/>
  <c r="O1592" i="2" s="1"/>
  <c r="K1603" i="2"/>
  <c r="O1603" i="2" s="1"/>
  <c r="K1613" i="2"/>
  <c r="O1613" i="2" s="1"/>
  <c r="K1618" i="2"/>
  <c r="O1618" i="2" s="1"/>
  <c r="K1616" i="2"/>
  <c r="O1616" i="2" s="1"/>
  <c r="K1604" i="2"/>
  <c r="O1604" i="2" s="1"/>
  <c r="K1607" i="2"/>
  <c r="O1607" i="2" s="1"/>
  <c r="K1608" i="2"/>
  <c r="O1608" i="2" s="1"/>
  <c r="K1631" i="2"/>
  <c r="O1631" i="2" s="1"/>
  <c r="K1609" i="2"/>
  <c r="O1609" i="2" s="1"/>
  <c r="K1649" i="2"/>
  <c r="O1649" i="2" s="1"/>
  <c r="K1610" i="2"/>
  <c r="O1610" i="2" s="1"/>
  <c r="K1595" i="2"/>
  <c r="O1595" i="2" s="1"/>
  <c r="K1650" i="2"/>
  <c r="O1650" i="2" s="1"/>
  <c r="K1571" i="2"/>
  <c r="O1571" i="2" s="1"/>
  <c r="K1605" i="2"/>
  <c r="O1605" i="2" s="1"/>
  <c r="K1596" i="2"/>
  <c r="O1596" i="2" s="1"/>
  <c r="K1606" i="2"/>
  <c r="O1606" i="2" s="1"/>
  <c r="K1640" i="2"/>
  <c r="O1640" i="2" s="1"/>
  <c r="K1585" i="2"/>
  <c r="O1585" i="2" s="1"/>
  <c r="K1641" i="2"/>
  <c r="O1641" i="2" s="1"/>
  <c r="K1642" i="2"/>
  <c r="O1642" i="2" s="1"/>
  <c r="K1575" i="2"/>
  <c r="O1575" i="2" s="1"/>
  <c r="K1619" i="2"/>
  <c r="O1619" i="2" s="1"/>
  <c r="K1620" i="2"/>
  <c r="O1620" i="2" s="1"/>
  <c r="K1621" i="2"/>
  <c r="O1621" i="2" s="1"/>
  <c r="K1654" i="2"/>
  <c r="O1654" i="2" s="1"/>
  <c r="K1632" i="2"/>
  <c r="O1632" i="2" s="1"/>
  <c r="K1576" i="2"/>
  <c r="O1576" i="2" s="1"/>
  <c r="K1580" i="2"/>
  <c r="O1580" i="2" s="1"/>
  <c r="K1668" i="2"/>
  <c r="O1668" i="2" s="1"/>
  <c r="K1659" i="2"/>
  <c r="O1659" i="2" s="1"/>
  <c r="K1669" i="2"/>
  <c r="O1669" i="2" s="1"/>
  <c r="K1738" i="2"/>
  <c r="O1738" i="2" s="1"/>
  <c r="K1670" i="2"/>
  <c r="O1670" i="2" s="1"/>
  <c r="K1734" i="2"/>
  <c r="O1734" i="2" s="1"/>
  <c r="K1704" i="2"/>
  <c r="O1704" i="2" s="1"/>
  <c r="K1714" i="2"/>
  <c r="O1714" i="2" s="1"/>
  <c r="K1709" i="2"/>
  <c r="O1709" i="2" s="1"/>
  <c r="K1725" i="2"/>
  <c r="O1725" i="2" s="1"/>
  <c r="K1666" i="2"/>
  <c r="O1666" i="2" s="1"/>
  <c r="K1665" i="2"/>
  <c r="O1665" i="2" s="1"/>
  <c r="K1701" i="2"/>
  <c r="O1701" i="2" s="1"/>
  <c r="K1739" i="2"/>
  <c r="O1739" i="2" s="1"/>
  <c r="K1715" i="2"/>
  <c r="O1715" i="2" s="1"/>
  <c r="K1740" i="2"/>
  <c r="O1740" i="2" s="1"/>
  <c r="K1660" i="2"/>
  <c r="O1660" i="2" s="1"/>
  <c r="K1710" i="2"/>
  <c r="O1710" i="2" s="1"/>
  <c r="K1711" i="2"/>
  <c r="O1711" i="2" s="1"/>
  <c r="K1655" i="2"/>
  <c r="O1655" i="2" s="1"/>
  <c r="K1656" i="2"/>
  <c r="O1656" i="2" s="1"/>
  <c r="K1661" i="2"/>
  <c r="O1661" i="2" s="1"/>
  <c r="K1730" i="2"/>
  <c r="O1730" i="2" s="1"/>
  <c r="K1716" i="2"/>
  <c r="O1716" i="2" s="1"/>
  <c r="K1664" i="2"/>
  <c r="O1664" i="2" s="1"/>
  <c r="K1720" i="2"/>
  <c r="O1720" i="2" s="1"/>
  <c r="K1721" i="2"/>
  <c r="O1721" i="2" s="1"/>
  <c r="K1722" i="2"/>
  <c r="O1722" i="2" s="1"/>
  <c r="K1723" i="2"/>
  <c r="O1723" i="2" s="1"/>
  <c r="K1724" i="2"/>
  <c r="O1724" i="2" s="1"/>
  <c r="K1731" i="2"/>
  <c r="O1731" i="2" s="1"/>
  <c r="K1732" i="2"/>
  <c r="O1732" i="2" s="1"/>
  <c r="K1698" i="2"/>
  <c r="O1698" i="2" s="1"/>
  <c r="K1733" i="2"/>
  <c r="O1733" i="2" s="1"/>
  <c r="K1671" i="2"/>
  <c r="O1671" i="2" s="1"/>
  <c r="K1712" i="2"/>
  <c r="O1712" i="2" s="1"/>
  <c r="K1726" i="2"/>
  <c r="O1726" i="2" s="1"/>
  <c r="K1735" i="2"/>
  <c r="O1735" i="2" s="1"/>
  <c r="K1713" i="2"/>
  <c r="O1713" i="2" s="1"/>
  <c r="K1680" i="2"/>
  <c r="O1680" i="2" s="1"/>
  <c r="K1717" i="2"/>
  <c r="O1717" i="2" s="1"/>
  <c r="K1699" i="2"/>
  <c r="O1699" i="2" s="1"/>
  <c r="K1702" i="2"/>
  <c r="O1702" i="2" s="1"/>
  <c r="K1681" i="2"/>
  <c r="O1681" i="2" s="1"/>
  <c r="K1689" i="2"/>
  <c r="O1689" i="2" s="1"/>
  <c r="K1684" i="2"/>
  <c r="O1684" i="2" s="1"/>
  <c r="K1685" i="2"/>
  <c r="O1685" i="2" s="1"/>
  <c r="K1686" i="2"/>
  <c r="O1686" i="2" s="1"/>
  <c r="K1687" i="2"/>
  <c r="O1687" i="2" s="1"/>
  <c r="K1688" i="2"/>
  <c r="O1688" i="2" s="1"/>
  <c r="K1657" i="2"/>
  <c r="O1657" i="2" s="1"/>
  <c r="K1673" i="2"/>
  <c r="O1673" i="2" s="1"/>
  <c r="K1677" i="2"/>
  <c r="O1677" i="2" s="1"/>
  <c r="K1678" i="2"/>
  <c r="O1678" i="2" s="1"/>
  <c r="K1674" i="2"/>
  <c r="O1674" i="2" s="1"/>
  <c r="K1675" i="2"/>
  <c r="O1675" i="2" s="1"/>
  <c r="K1676" i="2"/>
  <c r="O1676" i="2" s="1"/>
  <c r="K1679" i="2"/>
  <c r="O1679" i="2" s="1"/>
  <c r="K1690" i="2"/>
  <c r="O1690" i="2" s="1"/>
  <c r="K1700" i="2"/>
  <c r="O1700" i="2" s="1"/>
  <c r="K1705" i="2"/>
  <c r="O1705" i="2" s="1"/>
  <c r="K1703" i="2"/>
  <c r="O1703" i="2" s="1"/>
  <c r="K1691" i="2"/>
  <c r="O1691" i="2" s="1"/>
  <c r="K1694" i="2"/>
  <c r="O1694" i="2" s="1"/>
  <c r="K1695" i="2"/>
  <c r="O1695" i="2" s="1"/>
  <c r="K1718" i="2"/>
  <c r="O1718" i="2" s="1"/>
  <c r="K1696" i="2"/>
  <c r="O1696" i="2" s="1"/>
  <c r="K1736" i="2"/>
  <c r="O1736" i="2" s="1"/>
  <c r="K1697" i="2"/>
  <c r="O1697" i="2" s="1"/>
  <c r="K1682" i="2"/>
  <c r="O1682" i="2" s="1"/>
  <c r="K1737" i="2"/>
  <c r="O1737" i="2" s="1"/>
  <c r="K1658" i="2"/>
  <c r="O1658" i="2" s="1"/>
  <c r="K1692" i="2"/>
  <c r="O1692" i="2" s="1"/>
  <c r="K1683" i="2"/>
  <c r="O1683" i="2" s="1"/>
  <c r="K1693" i="2"/>
  <c r="O1693" i="2" s="1"/>
  <c r="K1727" i="2"/>
  <c r="O1727" i="2" s="1"/>
  <c r="K1672" i="2"/>
  <c r="O1672" i="2" s="1"/>
  <c r="K1728" i="2"/>
  <c r="O1728" i="2" s="1"/>
  <c r="K1729" i="2"/>
  <c r="O1729" i="2" s="1"/>
  <c r="K1662" i="2"/>
  <c r="O1662" i="2" s="1"/>
  <c r="K1706" i="2"/>
  <c r="O1706" i="2" s="1"/>
  <c r="K1707" i="2"/>
  <c r="O1707" i="2" s="1"/>
  <c r="K1708" i="2"/>
  <c r="O1708" i="2" s="1"/>
  <c r="K1741" i="2"/>
  <c r="O1741" i="2" s="1"/>
  <c r="K1719" i="2"/>
  <c r="O1719" i="2" s="1"/>
  <c r="K1663" i="2"/>
  <c r="O1663" i="2" s="1"/>
  <c r="K1667" i="2"/>
  <c r="O1667" i="2" s="1"/>
  <c r="K1755" i="2"/>
  <c r="O1755" i="2" s="1"/>
  <c r="K1746" i="2"/>
  <c r="O1746" i="2" s="1"/>
  <c r="K1756" i="2"/>
  <c r="O1756" i="2" s="1"/>
  <c r="K1825" i="2"/>
  <c r="O1825" i="2" s="1"/>
  <c r="K1757" i="2"/>
  <c r="O1757" i="2" s="1"/>
  <c r="K1821" i="2"/>
  <c r="O1821" i="2" s="1"/>
  <c r="K1791" i="2"/>
  <c r="O1791" i="2" s="1"/>
  <c r="K1801" i="2"/>
  <c r="O1801" i="2" s="1"/>
  <c r="K1796" i="2"/>
  <c r="O1796" i="2" s="1"/>
  <c r="K1812" i="2"/>
  <c r="O1812" i="2" s="1"/>
  <c r="K1753" i="2"/>
  <c r="O1753" i="2" s="1"/>
  <c r="K1752" i="2"/>
  <c r="O1752" i="2" s="1"/>
  <c r="K1788" i="2"/>
  <c r="O1788" i="2" s="1"/>
  <c r="K1826" i="2"/>
  <c r="O1826" i="2" s="1"/>
  <c r="K1802" i="2"/>
  <c r="O1802" i="2" s="1"/>
  <c r="K1827" i="2"/>
  <c r="O1827" i="2" s="1"/>
  <c r="K1747" i="2"/>
  <c r="O1747" i="2" s="1"/>
  <c r="K1797" i="2"/>
  <c r="O1797" i="2" s="1"/>
  <c r="K1798" i="2"/>
  <c r="O1798" i="2" s="1"/>
  <c r="K1742" i="2"/>
  <c r="O1742" i="2" s="1"/>
  <c r="K1743" i="2"/>
  <c r="O1743" i="2" s="1"/>
  <c r="K1748" i="2"/>
  <c r="O1748" i="2" s="1"/>
  <c r="K1817" i="2"/>
  <c r="O1817" i="2" s="1"/>
  <c r="K1803" i="2"/>
  <c r="O1803" i="2" s="1"/>
  <c r="K1751" i="2"/>
  <c r="O1751" i="2" s="1"/>
  <c r="K1807" i="2"/>
  <c r="O1807" i="2" s="1"/>
  <c r="K1808" i="2"/>
  <c r="O1808" i="2" s="1"/>
  <c r="K1809" i="2"/>
  <c r="O1809" i="2" s="1"/>
  <c r="K1810" i="2"/>
  <c r="O1810" i="2" s="1"/>
  <c r="K1811" i="2"/>
  <c r="O1811" i="2" s="1"/>
  <c r="K1818" i="2"/>
  <c r="O1818" i="2" s="1"/>
  <c r="K1819" i="2"/>
  <c r="O1819" i="2" s="1"/>
  <c r="K1785" i="2"/>
  <c r="O1785" i="2" s="1"/>
  <c r="K1820" i="2"/>
  <c r="O1820" i="2" s="1"/>
  <c r="K1758" i="2"/>
  <c r="O1758" i="2" s="1"/>
  <c r="K1799" i="2"/>
  <c r="O1799" i="2" s="1"/>
  <c r="K1813" i="2"/>
  <c r="O1813" i="2" s="1"/>
  <c r="K1822" i="2"/>
  <c r="O1822" i="2" s="1"/>
  <c r="K1800" i="2"/>
  <c r="O1800" i="2" s="1"/>
  <c r="K1767" i="2"/>
  <c r="O1767" i="2" s="1"/>
  <c r="K1804" i="2"/>
  <c r="O1804" i="2" s="1"/>
  <c r="K1786" i="2"/>
  <c r="O1786" i="2" s="1"/>
  <c r="K1789" i="2"/>
  <c r="O1789" i="2" s="1"/>
  <c r="K1768" i="2"/>
  <c r="O1768" i="2" s="1"/>
  <c r="K1776" i="2"/>
  <c r="O1776" i="2" s="1"/>
  <c r="K1771" i="2"/>
  <c r="O1771" i="2" s="1"/>
  <c r="K1772" i="2"/>
  <c r="O1772" i="2" s="1"/>
  <c r="K1773" i="2"/>
  <c r="O1773" i="2" s="1"/>
  <c r="K1774" i="2"/>
  <c r="O1774" i="2" s="1"/>
  <c r="K1775" i="2"/>
  <c r="O1775" i="2" s="1"/>
  <c r="K1744" i="2"/>
  <c r="O1744" i="2" s="1"/>
  <c r="K1760" i="2"/>
  <c r="O1760" i="2" s="1"/>
  <c r="K1764" i="2"/>
  <c r="O1764" i="2" s="1"/>
  <c r="K1765" i="2"/>
  <c r="O1765" i="2" s="1"/>
  <c r="K1761" i="2"/>
  <c r="O1761" i="2" s="1"/>
  <c r="K1762" i="2"/>
  <c r="O1762" i="2" s="1"/>
  <c r="K1763" i="2"/>
  <c r="O1763" i="2" s="1"/>
  <c r="K1766" i="2"/>
  <c r="O1766" i="2" s="1"/>
  <c r="K1777" i="2"/>
  <c r="O1777" i="2" s="1"/>
  <c r="K1787" i="2"/>
  <c r="O1787" i="2" s="1"/>
  <c r="K1792" i="2"/>
  <c r="O1792" i="2" s="1"/>
  <c r="K1790" i="2"/>
  <c r="O1790" i="2" s="1"/>
  <c r="K1778" i="2"/>
  <c r="O1778" i="2" s="1"/>
  <c r="K1781" i="2"/>
  <c r="O1781" i="2" s="1"/>
  <c r="K1782" i="2"/>
  <c r="O1782" i="2" s="1"/>
  <c r="K1805" i="2"/>
  <c r="O1805" i="2" s="1"/>
  <c r="K1783" i="2"/>
  <c r="O1783" i="2" s="1"/>
  <c r="K1823" i="2"/>
  <c r="O1823" i="2" s="1"/>
  <c r="K1784" i="2"/>
  <c r="O1784" i="2" s="1"/>
  <c r="K1769" i="2"/>
  <c r="O1769" i="2" s="1"/>
  <c r="K1824" i="2"/>
  <c r="O1824" i="2" s="1"/>
  <c r="K1745" i="2"/>
  <c r="O1745" i="2" s="1"/>
  <c r="K1779" i="2"/>
  <c r="O1779" i="2" s="1"/>
  <c r="K1770" i="2"/>
  <c r="O1770" i="2" s="1"/>
  <c r="K1780" i="2"/>
  <c r="O1780" i="2" s="1"/>
  <c r="K1814" i="2"/>
  <c r="O1814" i="2" s="1"/>
  <c r="K1759" i="2"/>
  <c r="O1759" i="2" s="1"/>
  <c r="K1815" i="2"/>
  <c r="O1815" i="2" s="1"/>
  <c r="K1816" i="2"/>
  <c r="O1816" i="2" s="1"/>
  <c r="K1749" i="2"/>
  <c r="O1749" i="2" s="1"/>
  <c r="K1793" i="2"/>
  <c r="O1793" i="2" s="1"/>
  <c r="K1794" i="2"/>
  <c r="O1794" i="2" s="1"/>
  <c r="K1795" i="2"/>
  <c r="O1795" i="2" s="1"/>
  <c r="K1828" i="2"/>
  <c r="O1828" i="2" s="1"/>
  <c r="K1806" i="2"/>
  <c r="O1806" i="2" s="1"/>
  <c r="K1750" i="2"/>
  <c r="O1750" i="2" s="1"/>
  <c r="K1754" i="2"/>
  <c r="O1754" i="2" s="1"/>
  <c r="K1842" i="2"/>
  <c r="O1842" i="2" s="1"/>
  <c r="K1833" i="2"/>
  <c r="O1833" i="2" s="1"/>
  <c r="K1843" i="2"/>
  <c r="O1843" i="2" s="1"/>
  <c r="K1912" i="2"/>
  <c r="O1912" i="2" s="1"/>
  <c r="K1844" i="2"/>
  <c r="O1844" i="2" s="1"/>
  <c r="K1908" i="2"/>
  <c r="O1908" i="2" s="1"/>
  <c r="K1878" i="2"/>
  <c r="O1878" i="2" s="1"/>
  <c r="K1888" i="2"/>
  <c r="O1888" i="2" s="1"/>
  <c r="K1883" i="2"/>
  <c r="O1883" i="2" s="1"/>
  <c r="K1899" i="2"/>
  <c r="O1899" i="2" s="1"/>
  <c r="K1840" i="2"/>
  <c r="O1840" i="2" s="1"/>
  <c r="K1839" i="2"/>
  <c r="O1839" i="2" s="1"/>
  <c r="K1875" i="2"/>
  <c r="O1875" i="2" s="1"/>
  <c r="K1913" i="2"/>
  <c r="O1913" i="2" s="1"/>
  <c r="K1889" i="2"/>
  <c r="O1889" i="2" s="1"/>
  <c r="K1914" i="2"/>
  <c r="O1914" i="2" s="1"/>
  <c r="K1834" i="2"/>
  <c r="O1834" i="2" s="1"/>
  <c r="K1884" i="2"/>
  <c r="O1884" i="2" s="1"/>
  <c r="K1885" i="2"/>
  <c r="O1885" i="2" s="1"/>
  <c r="K1829" i="2"/>
  <c r="O1829" i="2" s="1"/>
  <c r="K1830" i="2"/>
  <c r="O1830" i="2" s="1"/>
  <c r="K1835" i="2"/>
  <c r="O1835" i="2" s="1"/>
  <c r="K1904" i="2"/>
  <c r="O1904" i="2" s="1"/>
  <c r="K1890" i="2"/>
  <c r="O1890" i="2" s="1"/>
  <c r="K1838" i="2"/>
  <c r="O1838" i="2" s="1"/>
  <c r="K1894" i="2"/>
  <c r="O1894" i="2" s="1"/>
  <c r="K1895" i="2"/>
  <c r="O1895" i="2" s="1"/>
  <c r="K1896" i="2"/>
  <c r="O1896" i="2" s="1"/>
  <c r="K1897" i="2"/>
  <c r="O1897" i="2" s="1"/>
  <c r="K1898" i="2"/>
  <c r="O1898" i="2" s="1"/>
  <c r="K1905" i="2"/>
  <c r="O1905" i="2" s="1"/>
  <c r="K1906" i="2"/>
  <c r="O1906" i="2" s="1"/>
  <c r="K1872" i="2"/>
  <c r="O1872" i="2" s="1"/>
  <c r="K1907" i="2"/>
  <c r="O1907" i="2" s="1"/>
  <c r="K1845" i="2"/>
  <c r="O1845" i="2" s="1"/>
  <c r="K1886" i="2"/>
  <c r="O1886" i="2" s="1"/>
  <c r="K1900" i="2"/>
  <c r="O1900" i="2" s="1"/>
  <c r="K1909" i="2"/>
  <c r="O1909" i="2" s="1"/>
  <c r="K1887" i="2"/>
  <c r="O1887" i="2" s="1"/>
  <c r="K1854" i="2"/>
  <c r="O1854" i="2" s="1"/>
  <c r="K1891" i="2"/>
  <c r="O1891" i="2" s="1"/>
  <c r="K1873" i="2"/>
  <c r="O1873" i="2" s="1"/>
  <c r="K1876" i="2"/>
  <c r="O1876" i="2" s="1"/>
  <c r="K1855" i="2"/>
  <c r="O1855" i="2" s="1"/>
  <c r="K1863" i="2"/>
  <c r="O1863" i="2" s="1"/>
  <c r="K1858" i="2"/>
  <c r="O1858" i="2" s="1"/>
  <c r="K1859" i="2"/>
  <c r="O1859" i="2" s="1"/>
  <c r="K1860" i="2"/>
  <c r="O1860" i="2" s="1"/>
  <c r="K1861" i="2"/>
  <c r="O1861" i="2" s="1"/>
  <c r="K1862" i="2"/>
  <c r="O1862" i="2" s="1"/>
  <c r="K1831" i="2"/>
  <c r="O1831" i="2" s="1"/>
  <c r="K1847" i="2"/>
  <c r="O1847" i="2" s="1"/>
  <c r="K1851" i="2"/>
  <c r="O1851" i="2" s="1"/>
  <c r="K1852" i="2"/>
  <c r="O1852" i="2" s="1"/>
  <c r="K1848" i="2"/>
  <c r="O1848" i="2" s="1"/>
  <c r="K1849" i="2"/>
  <c r="O1849" i="2" s="1"/>
  <c r="K1850" i="2"/>
  <c r="O1850" i="2" s="1"/>
  <c r="K1853" i="2"/>
  <c r="O1853" i="2" s="1"/>
  <c r="K1864" i="2"/>
  <c r="O1864" i="2" s="1"/>
  <c r="K1874" i="2"/>
  <c r="O1874" i="2" s="1"/>
  <c r="K1879" i="2"/>
  <c r="O1879" i="2" s="1"/>
  <c r="K1877" i="2"/>
  <c r="O1877" i="2" s="1"/>
  <c r="K1865" i="2"/>
  <c r="O1865" i="2" s="1"/>
  <c r="K1868" i="2"/>
  <c r="O1868" i="2" s="1"/>
  <c r="K1869" i="2"/>
  <c r="O1869" i="2" s="1"/>
  <c r="K1892" i="2"/>
  <c r="O1892" i="2" s="1"/>
  <c r="K1870" i="2"/>
  <c r="O1870" i="2" s="1"/>
  <c r="K1910" i="2"/>
  <c r="O1910" i="2" s="1"/>
  <c r="K1871" i="2"/>
  <c r="O1871" i="2" s="1"/>
  <c r="K1856" i="2"/>
  <c r="O1856" i="2" s="1"/>
  <c r="K1911" i="2"/>
  <c r="O1911" i="2" s="1"/>
  <c r="K1832" i="2"/>
  <c r="O1832" i="2" s="1"/>
  <c r="K1866" i="2"/>
  <c r="O1866" i="2" s="1"/>
  <c r="K1857" i="2"/>
  <c r="O1857" i="2" s="1"/>
  <c r="K1867" i="2"/>
  <c r="O1867" i="2" s="1"/>
  <c r="K1901" i="2"/>
  <c r="O1901" i="2" s="1"/>
  <c r="K1846" i="2"/>
  <c r="O1846" i="2" s="1"/>
  <c r="K1902" i="2"/>
  <c r="O1902" i="2" s="1"/>
  <c r="K1903" i="2"/>
  <c r="O1903" i="2" s="1"/>
  <c r="K1836" i="2"/>
  <c r="O1836" i="2" s="1"/>
  <c r="K1880" i="2"/>
  <c r="O1880" i="2" s="1"/>
  <c r="K1881" i="2"/>
  <c r="O1881" i="2" s="1"/>
  <c r="K1882" i="2"/>
  <c r="O1882" i="2" s="1"/>
  <c r="K1915" i="2"/>
  <c r="O1915" i="2" s="1"/>
  <c r="K1893" i="2"/>
  <c r="O1893" i="2" s="1"/>
  <c r="K1837" i="2"/>
  <c r="O1837" i="2" s="1"/>
  <c r="K1841" i="2"/>
  <c r="O1841" i="2" s="1"/>
  <c r="K1929" i="2"/>
  <c r="O1929" i="2" s="1"/>
  <c r="K1920" i="2"/>
  <c r="O1920" i="2" s="1"/>
  <c r="K1930" i="2"/>
  <c r="O1930" i="2" s="1"/>
  <c r="K1999" i="2"/>
  <c r="O1999" i="2" s="1"/>
  <c r="K1931" i="2"/>
  <c r="O1931" i="2" s="1"/>
  <c r="K1995" i="2"/>
  <c r="O1995" i="2" s="1"/>
  <c r="K1965" i="2"/>
  <c r="O1965" i="2" s="1"/>
  <c r="K1975" i="2"/>
  <c r="O1975" i="2" s="1"/>
  <c r="K1970" i="2"/>
  <c r="O1970" i="2" s="1"/>
  <c r="K1986" i="2"/>
  <c r="O1986" i="2" s="1"/>
  <c r="K1927" i="2"/>
  <c r="O1927" i="2" s="1"/>
  <c r="K1926" i="2"/>
  <c r="O1926" i="2" s="1"/>
  <c r="K1962" i="2"/>
  <c r="O1962" i="2" s="1"/>
  <c r="K2000" i="2"/>
  <c r="O2000" i="2" s="1"/>
  <c r="K1976" i="2"/>
  <c r="O1976" i="2" s="1"/>
  <c r="K2001" i="2"/>
  <c r="O2001" i="2" s="1"/>
  <c r="K1921" i="2"/>
  <c r="O1921" i="2" s="1"/>
  <c r="K1971" i="2"/>
  <c r="O1971" i="2" s="1"/>
  <c r="K1972" i="2"/>
  <c r="O1972" i="2" s="1"/>
  <c r="K1916" i="2"/>
  <c r="O1916" i="2" s="1"/>
  <c r="K1917" i="2"/>
  <c r="O1917" i="2" s="1"/>
  <c r="K1922" i="2"/>
  <c r="O1922" i="2" s="1"/>
  <c r="K1991" i="2"/>
  <c r="O1991" i="2" s="1"/>
  <c r="K1977" i="2"/>
  <c r="O1977" i="2" s="1"/>
  <c r="K1925" i="2"/>
  <c r="O1925" i="2" s="1"/>
  <c r="K1981" i="2"/>
  <c r="O1981" i="2" s="1"/>
  <c r="K1982" i="2"/>
  <c r="O1982" i="2" s="1"/>
  <c r="K1983" i="2"/>
  <c r="O1983" i="2" s="1"/>
  <c r="K1984" i="2"/>
  <c r="O1984" i="2" s="1"/>
  <c r="K1985" i="2"/>
  <c r="O1985" i="2" s="1"/>
  <c r="K1992" i="2"/>
  <c r="O1992" i="2" s="1"/>
  <c r="K1993" i="2"/>
  <c r="O1993" i="2" s="1"/>
  <c r="K1959" i="2"/>
  <c r="O1959" i="2" s="1"/>
  <c r="K1994" i="2"/>
  <c r="O1994" i="2" s="1"/>
  <c r="K1932" i="2"/>
  <c r="O1932" i="2" s="1"/>
  <c r="K1973" i="2"/>
  <c r="O1973" i="2" s="1"/>
  <c r="K1987" i="2"/>
  <c r="O1987" i="2" s="1"/>
  <c r="K1996" i="2"/>
  <c r="O1996" i="2" s="1"/>
  <c r="K1974" i="2"/>
  <c r="O1974" i="2" s="1"/>
  <c r="K1941" i="2"/>
  <c r="O1941" i="2" s="1"/>
  <c r="K1978" i="2"/>
  <c r="O1978" i="2" s="1"/>
  <c r="K1960" i="2"/>
  <c r="O1960" i="2" s="1"/>
  <c r="K1963" i="2"/>
  <c r="O1963" i="2" s="1"/>
  <c r="K1942" i="2"/>
  <c r="O1942" i="2" s="1"/>
  <c r="K1950" i="2"/>
  <c r="O1950" i="2" s="1"/>
  <c r="K1945" i="2"/>
  <c r="O1945" i="2" s="1"/>
  <c r="K1946" i="2"/>
  <c r="O1946" i="2" s="1"/>
  <c r="K1947" i="2"/>
  <c r="O1947" i="2" s="1"/>
  <c r="K1948" i="2"/>
  <c r="O1948" i="2" s="1"/>
  <c r="K1949" i="2"/>
  <c r="O1949" i="2" s="1"/>
  <c r="K1918" i="2"/>
  <c r="O1918" i="2" s="1"/>
  <c r="K1934" i="2"/>
  <c r="O1934" i="2" s="1"/>
  <c r="K1938" i="2"/>
  <c r="O1938" i="2" s="1"/>
  <c r="K1939" i="2"/>
  <c r="O1939" i="2" s="1"/>
  <c r="K1935" i="2"/>
  <c r="O1935" i="2" s="1"/>
  <c r="K1936" i="2"/>
  <c r="O1936" i="2" s="1"/>
  <c r="K1937" i="2"/>
  <c r="O1937" i="2" s="1"/>
  <c r="K1940" i="2"/>
  <c r="O1940" i="2" s="1"/>
  <c r="K1951" i="2"/>
  <c r="O1951" i="2" s="1"/>
  <c r="K1961" i="2"/>
  <c r="O1961" i="2" s="1"/>
  <c r="K1966" i="2"/>
  <c r="O1966" i="2" s="1"/>
  <c r="K1964" i="2"/>
  <c r="O1964" i="2" s="1"/>
  <c r="K1952" i="2"/>
  <c r="O1952" i="2" s="1"/>
  <c r="K1955" i="2"/>
  <c r="O1955" i="2" s="1"/>
  <c r="K1956" i="2"/>
  <c r="O1956" i="2" s="1"/>
  <c r="K1979" i="2"/>
  <c r="O1979" i="2" s="1"/>
  <c r="K1957" i="2"/>
  <c r="O1957" i="2" s="1"/>
  <c r="K1997" i="2"/>
  <c r="O1997" i="2" s="1"/>
  <c r="K1958" i="2"/>
  <c r="O1958" i="2" s="1"/>
  <c r="K1943" i="2"/>
  <c r="O1943" i="2" s="1"/>
  <c r="K1998" i="2"/>
  <c r="O1998" i="2" s="1"/>
  <c r="K1919" i="2"/>
  <c r="O1919" i="2" s="1"/>
  <c r="K1953" i="2"/>
  <c r="O1953" i="2" s="1"/>
  <c r="K1944" i="2"/>
  <c r="O1944" i="2" s="1"/>
  <c r="K1954" i="2"/>
  <c r="O1954" i="2" s="1"/>
  <c r="K1988" i="2"/>
  <c r="O1988" i="2" s="1"/>
  <c r="K1933" i="2"/>
  <c r="O1933" i="2" s="1"/>
  <c r="K1989" i="2"/>
  <c r="O1989" i="2" s="1"/>
  <c r="K1990" i="2"/>
  <c r="O1990" i="2" s="1"/>
  <c r="K1923" i="2"/>
  <c r="O1923" i="2" s="1"/>
  <c r="K1967" i="2"/>
  <c r="O1967" i="2" s="1"/>
  <c r="K1968" i="2"/>
  <c r="O1968" i="2" s="1"/>
  <c r="K1969" i="2"/>
  <c r="O1969" i="2" s="1"/>
  <c r="K2002" i="2"/>
  <c r="O2002" i="2" s="1"/>
  <c r="K1980" i="2"/>
  <c r="O1980" i="2" s="1"/>
  <c r="K1924" i="2"/>
  <c r="O1924" i="2" s="1"/>
  <c r="K1928" i="2"/>
  <c r="O1928" i="2" s="1"/>
  <c r="K2016" i="2"/>
  <c r="O2016" i="2" s="1"/>
  <c r="K2007" i="2"/>
  <c r="O2007" i="2" s="1"/>
  <c r="K2017" i="2"/>
  <c r="O2017" i="2" s="1"/>
  <c r="K2086" i="2"/>
  <c r="O2086" i="2" s="1"/>
  <c r="K2018" i="2"/>
  <c r="O2018" i="2" s="1"/>
  <c r="K2082" i="2"/>
  <c r="O2082" i="2" s="1"/>
  <c r="K2052" i="2"/>
  <c r="O2052" i="2" s="1"/>
  <c r="K2062" i="2"/>
  <c r="O2062" i="2" s="1"/>
  <c r="K2057" i="2"/>
  <c r="O2057" i="2" s="1"/>
  <c r="K2073" i="2"/>
  <c r="O2073" i="2" s="1"/>
  <c r="K2014" i="2"/>
  <c r="O2014" i="2" s="1"/>
  <c r="K2013" i="2"/>
  <c r="O2013" i="2" s="1"/>
  <c r="K2049" i="2"/>
  <c r="O2049" i="2" s="1"/>
  <c r="K2087" i="2"/>
  <c r="O2087" i="2" s="1"/>
  <c r="K2063" i="2"/>
  <c r="O2063" i="2" s="1"/>
  <c r="K2088" i="2"/>
  <c r="O2088" i="2" s="1"/>
  <c r="K2008" i="2"/>
  <c r="O2008" i="2" s="1"/>
  <c r="K2058" i="2"/>
  <c r="O2058" i="2" s="1"/>
  <c r="K2059" i="2"/>
  <c r="O2059" i="2" s="1"/>
  <c r="K2003" i="2"/>
  <c r="O2003" i="2" s="1"/>
  <c r="K2004" i="2"/>
  <c r="O2004" i="2" s="1"/>
  <c r="K2009" i="2"/>
  <c r="O2009" i="2" s="1"/>
  <c r="K2078" i="2"/>
  <c r="O2078" i="2" s="1"/>
  <c r="K2064" i="2"/>
  <c r="O2064" i="2" s="1"/>
  <c r="K2012" i="2"/>
  <c r="O2012" i="2" s="1"/>
  <c r="K2068" i="2"/>
  <c r="O2068" i="2" s="1"/>
  <c r="K2069" i="2"/>
  <c r="O2069" i="2" s="1"/>
  <c r="K2070" i="2"/>
  <c r="O2070" i="2" s="1"/>
  <c r="K2071" i="2"/>
  <c r="O2071" i="2" s="1"/>
  <c r="K2072" i="2"/>
  <c r="O2072" i="2" s="1"/>
  <c r="K2079" i="2"/>
  <c r="O2079" i="2" s="1"/>
  <c r="K2080" i="2"/>
  <c r="O2080" i="2" s="1"/>
  <c r="K2046" i="2"/>
  <c r="O2046" i="2" s="1"/>
  <c r="K2081" i="2"/>
  <c r="O2081" i="2" s="1"/>
  <c r="K2019" i="2"/>
  <c r="O2019" i="2" s="1"/>
  <c r="K2060" i="2"/>
  <c r="O2060" i="2" s="1"/>
  <c r="K2074" i="2"/>
  <c r="O2074" i="2" s="1"/>
  <c r="K2083" i="2"/>
  <c r="O2083" i="2" s="1"/>
  <c r="K2061" i="2"/>
  <c r="O2061" i="2" s="1"/>
  <c r="K2028" i="2"/>
  <c r="O2028" i="2" s="1"/>
  <c r="K2065" i="2"/>
  <c r="O2065" i="2" s="1"/>
  <c r="K2047" i="2"/>
  <c r="O2047" i="2" s="1"/>
  <c r="K2050" i="2"/>
  <c r="O2050" i="2" s="1"/>
  <c r="K2029" i="2"/>
  <c r="O2029" i="2" s="1"/>
  <c r="K2037" i="2"/>
  <c r="O2037" i="2" s="1"/>
  <c r="K2032" i="2"/>
  <c r="O2032" i="2" s="1"/>
  <c r="K2033" i="2"/>
  <c r="O2033" i="2" s="1"/>
  <c r="K2034" i="2"/>
  <c r="O2034" i="2" s="1"/>
  <c r="K2035" i="2"/>
  <c r="O2035" i="2" s="1"/>
  <c r="K2036" i="2"/>
  <c r="O2036" i="2" s="1"/>
  <c r="K2005" i="2"/>
  <c r="O2005" i="2" s="1"/>
  <c r="K2021" i="2"/>
  <c r="O2021" i="2" s="1"/>
  <c r="K2025" i="2"/>
  <c r="O2025" i="2" s="1"/>
  <c r="K2026" i="2"/>
  <c r="O2026" i="2" s="1"/>
  <c r="K2022" i="2"/>
  <c r="O2022" i="2" s="1"/>
  <c r="K2023" i="2"/>
  <c r="O2023" i="2" s="1"/>
  <c r="K2024" i="2"/>
  <c r="O2024" i="2" s="1"/>
  <c r="K2027" i="2"/>
  <c r="O2027" i="2" s="1"/>
  <c r="K2038" i="2"/>
  <c r="O2038" i="2" s="1"/>
  <c r="K2048" i="2"/>
  <c r="O2048" i="2" s="1"/>
  <c r="K2053" i="2"/>
  <c r="O2053" i="2" s="1"/>
  <c r="K2051" i="2"/>
  <c r="O2051" i="2" s="1"/>
  <c r="K2039" i="2"/>
  <c r="O2039" i="2" s="1"/>
  <c r="K2042" i="2"/>
  <c r="O2042" i="2" s="1"/>
  <c r="K2043" i="2"/>
  <c r="O2043" i="2" s="1"/>
  <c r="K2066" i="2"/>
  <c r="O2066" i="2" s="1"/>
  <c r="K2044" i="2"/>
  <c r="O2044" i="2" s="1"/>
  <c r="K2084" i="2"/>
  <c r="O2084" i="2" s="1"/>
  <c r="K2045" i="2"/>
  <c r="O2045" i="2" s="1"/>
  <c r="K2030" i="2"/>
  <c r="O2030" i="2" s="1"/>
  <c r="K2085" i="2"/>
  <c r="O2085" i="2" s="1"/>
  <c r="K2006" i="2"/>
  <c r="O2006" i="2" s="1"/>
  <c r="K2040" i="2"/>
  <c r="O2040" i="2" s="1"/>
  <c r="K2031" i="2"/>
  <c r="O2031" i="2" s="1"/>
  <c r="K2041" i="2"/>
  <c r="O2041" i="2" s="1"/>
  <c r="K2075" i="2"/>
  <c r="O2075" i="2" s="1"/>
  <c r="K2020" i="2"/>
  <c r="O2020" i="2" s="1"/>
  <c r="K2076" i="2"/>
  <c r="O2076" i="2" s="1"/>
  <c r="K2077" i="2"/>
  <c r="O2077" i="2" s="1"/>
  <c r="K2010" i="2"/>
  <c r="O2010" i="2" s="1"/>
  <c r="K2054" i="2"/>
  <c r="O2054" i="2" s="1"/>
  <c r="K2055" i="2"/>
  <c r="O2055" i="2" s="1"/>
  <c r="K2056" i="2"/>
  <c r="O2056" i="2" s="1"/>
  <c r="K2089" i="2"/>
  <c r="O2089" i="2" s="1"/>
  <c r="K2067" i="2"/>
  <c r="O2067" i="2" s="1"/>
  <c r="K2011" i="2"/>
  <c r="O2011" i="2" s="1"/>
  <c r="K2015" i="2"/>
  <c r="O2015" i="2" s="1"/>
  <c r="K2103" i="2"/>
  <c r="O2103" i="2" s="1"/>
  <c r="K2094" i="2"/>
  <c r="O2094" i="2" s="1"/>
  <c r="K2104" i="2"/>
  <c r="O2104" i="2" s="1"/>
  <c r="K2173" i="2"/>
  <c r="O2173" i="2" s="1"/>
  <c r="K2105" i="2"/>
  <c r="O2105" i="2" s="1"/>
  <c r="K2169" i="2"/>
  <c r="O2169" i="2" s="1"/>
  <c r="K2139" i="2"/>
  <c r="O2139" i="2" s="1"/>
  <c r="K2149" i="2"/>
  <c r="O2149" i="2" s="1"/>
  <c r="K2144" i="2"/>
  <c r="O2144" i="2" s="1"/>
  <c r="K2160" i="2"/>
  <c r="O2160" i="2" s="1"/>
  <c r="K2101" i="2"/>
  <c r="O2101" i="2" s="1"/>
  <c r="K2100" i="2"/>
  <c r="O2100" i="2" s="1"/>
  <c r="K2136" i="2"/>
  <c r="O2136" i="2" s="1"/>
  <c r="K2174" i="2"/>
  <c r="O2174" i="2" s="1"/>
  <c r="K2150" i="2"/>
  <c r="O2150" i="2" s="1"/>
  <c r="K2175" i="2"/>
  <c r="O2175" i="2" s="1"/>
  <c r="K2095" i="2"/>
  <c r="O2095" i="2" s="1"/>
  <c r="K2145" i="2"/>
  <c r="O2145" i="2" s="1"/>
  <c r="K2146" i="2"/>
  <c r="O2146" i="2" s="1"/>
  <c r="K2090" i="2"/>
  <c r="O2090" i="2" s="1"/>
  <c r="K2091" i="2"/>
  <c r="O2091" i="2" s="1"/>
  <c r="K2096" i="2"/>
  <c r="O2096" i="2" s="1"/>
  <c r="K2165" i="2"/>
  <c r="O2165" i="2" s="1"/>
  <c r="K2151" i="2"/>
  <c r="O2151" i="2" s="1"/>
  <c r="K2099" i="2"/>
  <c r="O2099" i="2" s="1"/>
  <c r="K2155" i="2"/>
  <c r="O2155" i="2" s="1"/>
  <c r="K2156" i="2"/>
  <c r="O2156" i="2" s="1"/>
  <c r="K2157" i="2"/>
  <c r="O2157" i="2" s="1"/>
  <c r="K2158" i="2"/>
  <c r="O2158" i="2" s="1"/>
  <c r="K2159" i="2"/>
  <c r="O2159" i="2" s="1"/>
  <c r="K2166" i="2"/>
  <c r="O2166" i="2" s="1"/>
  <c r="K2167" i="2"/>
  <c r="O2167" i="2" s="1"/>
  <c r="K2133" i="2"/>
  <c r="O2133" i="2" s="1"/>
  <c r="K2168" i="2"/>
  <c r="O2168" i="2" s="1"/>
  <c r="K2106" i="2"/>
  <c r="O2106" i="2" s="1"/>
  <c r="K2147" i="2"/>
  <c r="O2147" i="2" s="1"/>
  <c r="K2161" i="2"/>
  <c r="O2161" i="2" s="1"/>
  <c r="K2170" i="2"/>
  <c r="O2170" i="2" s="1"/>
  <c r="K2148" i="2"/>
  <c r="O2148" i="2" s="1"/>
  <c r="K2115" i="2"/>
  <c r="O2115" i="2" s="1"/>
  <c r="K2152" i="2"/>
  <c r="O2152" i="2" s="1"/>
  <c r="K2134" i="2"/>
  <c r="O2134" i="2" s="1"/>
  <c r="K2137" i="2"/>
  <c r="O2137" i="2" s="1"/>
  <c r="K2116" i="2"/>
  <c r="O2116" i="2" s="1"/>
  <c r="K2124" i="2"/>
  <c r="O2124" i="2" s="1"/>
  <c r="K2119" i="2"/>
  <c r="O2119" i="2" s="1"/>
  <c r="K2120" i="2"/>
  <c r="O2120" i="2" s="1"/>
  <c r="K2121" i="2"/>
  <c r="O2121" i="2" s="1"/>
  <c r="K2122" i="2"/>
  <c r="O2122" i="2" s="1"/>
  <c r="K2123" i="2"/>
  <c r="O2123" i="2" s="1"/>
  <c r="K2092" i="2"/>
  <c r="O2092" i="2" s="1"/>
  <c r="K2108" i="2"/>
  <c r="O2108" i="2" s="1"/>
  <c r="K2112" i="2"/>
  <c r="O2112" i="2" s="1"/>
  <c r="K2113" i="2"/>
  <c r="O2113" i="2" s="1"/>
  <c r="K2109" i="2"/>
  <c r="O2109" i="2" s="1"/>
  <c r="K2110" i="2"/>
  <c r="O2110" i="2" s="1"/>
  <c r="K2111" i="2"/>
  <c r="O2111" i="2" s="1"/>
  <c r="K2114" i="2"/>
  <c r="O2114" i="2" s="1"/>
  <c r="K2125" i="2"/>
  <c r="O2125" i="2" s="1"/>
  <c r="K2135" i="2"/>
  <c r="O2135" i="2" s="1"/>
  <c r="K2140" i="2"/>
  <c r="O2140" i="2" s="1"/>
  <c r="K2138" i="2"/>
  <c r="O2138" i="2" s="1"/>
  <c r="K2126" i="2"/>
  <c r="O2126" i="2" s="1"/>
  <c r="K2129" i="2"/>
  <c r="O2129" i="2" s="1"/>
  <c r="K2130" i="2"/>
  <c r="O2130" i="2" s="1"/>
  <c r="K2153" i="2"/>
  <c r="O2153" i="2" s="1"/>
  <c r="K2131" i="2"/>
  <c r="O2131" i="2" s="1"/>
  <c r="K2171" i="2"/>
  <c r="O2171" i="2" s="1"/>
  <c r="K2132" i="2"/>
  <c r="O2132" i="2" s="1"/>
  <c r="K2117" i="2"/>
  <c r="O2117" i="2" s="1"/>
  <c r="K2172" i="2"/>
  <c r="O2172" i="2" s="1"/>
  <c r="K2093" i="2"/>
  <c r="O2093" i="2" s="1"/>
  <c r="K2127" i="2"/>
  <c r="O2127" i="2" s="1"/>
  <c r="K2118" i="2"/>
  <c r="O2118" i="2" s="1"/>
  <c r="K2128" i="2"/>
  <c r="O2128" i="2" s="1"/>
  <c r="K2162" i="2"/>
  <c r="O2162" i="2" s="1"/>
  <c r="K2107" i="2"/>
  <c r="O2107" i="2" s="1"/>
  <c r="K2163" i="2"/>
  <c r="O2163" i="2" s="1"/>
  <c r="K2164" i="2"/>
  <c r="O2164" i="2" s="1"/>
  <c r="K2097" i="2"/>
  <c r="O2097" i="2" s="1"/>
  <c r="K2141" i="2"/>
  <c r="O2141" i="2" s="1"/>
  <c r="K2142" i="2"/>
  <c r="O2142" i="2" s="1"/>
  <c r="K2143" i="2"/>
  <c r="O2143" i="2" s="1"/>
  <c r="K2176" i="2"/>
  <c r="O2176" i="2" s="1"/>
  <c r="K2154" i="2"/>
  <c r="O2154" i="2" s="1"/>
  <c r="K2098" i="2"/>
  <c r="O2098" i="2" s="1"/>
  <c r="K2102" i="2"/>
  <c r="O2102" i="2" s="1"/>
  <c r="K2190" i="2"/>
  <c r="O2190" i="2" s="1"/>
  <c r="K2181" i="2"/>
  <c r="O2181" i="2" s="1"/>
  <c r="K2191" i="2"/>
  <c r="O2191" i="2" s="1"/>
  <c r="K2260" i="2"/>
  <c r="O2260" i="2" s="1"/>
  <c r="K2192" i="2"/>
  <c r="O2192" i="2" s="1"/>
  <c r="K2256" i="2"/>
  <c r="O2256" i="2" s="1"/>
  <c r="K2226" i="2"/>
  <c r="O2226" i="2" s="1"/>
  <c r="K2236" i="2"/>
  <c r="O2236" i="2" s="1"/>
  <c r="K2231" i="2"/>
  <c r="O2231" i="2" s="1"/>
  <c r="K2247" i="2"/>
  <c r="O2247" i="2" s="1"/>
  <c r="K2188" i="2"/>
  <c r="O2188" i="2" s="1"/>
  <c r="K2187" i="2"/>
  <c r="O2187" i="2" s="1"/>
  <c r="K2223" i="2"/>
  <c r="O2223" i="2" s="1"/>
  <c r="K2261" i="2"/>
  <c r="O2261" i="2" s="1"/>
  <c r="K2237" i="2"/>
  <c r="O2237" i="2" s="1"/>
  <c r="K2262" i="2"/>
  <c r="O2262" i="2" s="1"/>
  <c r="K2182" i="2"/>
  <c r="O2182" i="2" s="1"/>
  <c r="K2232" i="2"/>
  <c r="O2232" i="2" s="1"/>
  <c r="K2233" i="2"/>
  <c r="O2233" i="2" s="1"/>
  <c r="K2177" i="2"/>
  <c r="O2177" i="2" s="1"/>
  <c r="K2178" i="2"/>
  <c r="O2178" i="2" s="1"/>
  <c r="K2183" i="2"/>
  <c r="O2183" i="2" s="1"/>
  <c r="K2252" i="2"/>
  <c r="O2252" i="2" s="1"/>
  <c r="K2238" i="2"/>
  <c r="O2238" i="2" s="1"/>
  <c r="K2186" i="2"/>
  <c r="O2186" i="2" s="1"/>
  <c r="K2242" i="2"/>
  <c r="O2242" i="2" s="1"/>
  <c r="K2243" i="2"/>
  <c r="O2243" i="2" s="1"/>
  <c r="K2244" i="2"/>
  <c r="O2244" i="2" s="1"/>
  <c r="K2245" i="2"/>
  <c r="O2245" i="2" s="1"/>
  <c r="K2246" i="2"/>
  <c r="O2246" i="2" s="1"/>
  <c r="K2253" i="2"/>
  <c r="O2253" i="2" s="1"/>
  <c r="K2254" i="2"/>
  <c r="O2254" i="2" s="1"/>
  <c r="K2220" i="2"/>
  <c r="O2220" i="2" s="1"/>
  <c r="K2255" i="2"/>
  <c r="O2255" i="2" s="1"/>
  <c r="K2193" i="2"/>
  <c r="O2193" i="2" s="1"/>
  <c r="K2234" i="2"/>
  <c r="O2234" i="2" s="1"/>
  <c r="K2248" i="2"/>
  <c r="O2248" i="2" s="1"/>
  <c r="K2257" i="2"/>
  <c r="O2257" i="2" s="1"/>
  <c r="K2235" i="2"/>
  <c r="O2235" i="2" s="1"/>
  <c r="K2202" i="2"/>
  <c r="O2202" i="2" s="1"/>
  <c r="K2239" i="2"/>
  <c r="O2239" i="2" s="1"/>
  <c r="K2221" i="2"/>
  <c r="O2221" i="2" s="1"/>
  <c r="K2224" i="2"/>
  <c r="O2224" i="2" s="1"/>
  <c r="K2203" i="2"/>
  <c r="O2203" i="2" s="1"/>
  <c r="K2211" i="2"/>
  <c r="O2211" i="2" s="1"/>
  <c r="K2206" i="2"/>
  <c r="O2206" i="2" s="1"/>
  <c r="K2207" i="2"/>
  <c r="O2207" i="2" s="1"/>
  <c r="K2208" i="2"/>
  <c r="O2208" i="2" s="1"/>
  <c r="K2209" i="2"/>
  <c r="O2209" i="2" s="1"/>
  <c r="K2210" i="2"/>
  <c r="O2210" i="2" s="1"/>
  <c r="K2179" i="2"/>
  <c r="O2179" i="2" s="1"/>
  <c r="K2195" i="2"/>
  <c r="O2195" i="2" s="1"/>
  <c r="K2199" i="2"/>
  <c r="O2199" i="2" s="1"/>
  <c r="K2200" i="2"/>
  <c r="O2200" i="2" s="1"/>
  <c r="K2196" i="2"/>
  <c r="O2196" i="2" s="1"/>
  <c r="K2197" i="2"/>
  <c r="O2197" i="2" s="1"/>
  <c r="K2198" i="2"/>
  <c r="O2198" i="2" s="1"/>
  <c r="K2201" i="2"/>
  <c r="O2201" i="2" s="1"/>
  <c r="K2212" i="2"/>
  <c r="O2212" i="2" s="1"/>
  <c r="K2222" i="2"/>
  <c r="O2222" i="2" s="1"/>
  <c r="K2227" i="2"/>
  <c r="O2227" i="2" s="1"/>
  <c r="K2225" i="2"/>
  <c r="O2225" i="2" s="1"/>
  <c r="K2213" i="2"/>
  <c r="O2213" i="2" s="1"/>
  <c r="K2216" i="2"/>
  <c r="O2216" i="2" s="1"/>
  <c r="K2217" i="2"/>
  <c r="O2217" i="2" s="1"/>
  <c r="K2240" i="2"/>
  <c r="O2240" i="2" s="1"/>
  <c r="K2218" i="2"/>
  <c r="O2218" i="2" s="1"/>
  <c r="K2258" i="2"/>
  <c r="O2258" i="2" s="1"/>
  <c r="K2219" i="2"/>
  <c r="O2219" i="2" s="1"/>
  <c r="K2204" i="2"/>
  <c r="O2204" i="2" s="1"/>
  <c r="K2259" i="2"/>
  <c r="O2259" i="2" s="1"/>
  <c r="K2180" i="2"/>
  <c r="O2180" i="2" s="1"/>
  <c r="K2214" i="2"/>
  <c r="O2214" i="2" s="1"/>
  <c r="K2205" i="2"/>
  <c r="O2205" i="2" s="1"/>
  <c r="K2215" i="2"/>
  <c r="O2215" i="2" s="1"/>
  <c r="K2249" i="2"/>
  <c r="O2249" i="2" s="1"/>
  <c r="K2194" i="2"/>
  <c r="O2194" i="2" s="1"/>
  <c r="K2250" i="2"/>
  <c r="O2250" i="2" s="1"/>
  <c r="K2251" i="2"/>
  <c r="O2251" i="2" s="1"/>
  <c r="K2184" i="2"/>
  <c r="O2184" i="2" s="1"/>
  <c r="K2228" i="2"/>
  <c r="O2228" i="2" s="1"/>
  <c r="K2229" i="2"/>
  <c r="O2229" i="2" s="1"/>
  <c r="K2230" i="2"/>
  <c r="O2230" i="2" s="1"/>
  <c r="K2263" i="2"/>
  <c r="O2263" i="2" s="1"/>
  <c r="K2241" i="2"/>
  <c r="O2241" i="2" s="1"/>
  <c r="K2185" i="2"/>
  <c r="O2185" i="2" s="1"/>
  <c r="K2189" i="2"/>
  <c r="O2189" i="2" s="1"/>
  <c r="K2277" i="2"/>
  <c r="O2277" i="2" s="1"/>
  <c r="K2268" i="2"/>
  <c r="O2268" i="2" s="1"/>
  <c r="K2278" i="2"/>
  <c r="O2278" i="2" s="1"/>
  <c r="K2347" i="2"/>
  <c r="O2347" i="2" s="1"/>
  <c r="K2279" i="2"/>
  <c r="O2279" i="2" s="1"/>
  <c r="K2343" i="2"/>
  <c r="O2343" i="2" s="1"/>
  <c r="K2313" i="2"/>
  <c r="O2313" i="2" s="1"/>
  <c r="K2323" i="2"/>
  <c r="O2323" i="2" s="1"/>
  <c r="K2318" i="2"/>
  <c r="O2318" i="2" s="1"/>
  <c r="K2334" i="2"/>
  <c r="O2334" i="2" s="1"/>
  <c r="K2275" i="2"/>
  <c r="O2275" i="2" s="1"/>
  <c r="K2274" i="2"/>
  <c r="O2274" i="2" s="1"/>
  <c r="K2310" i="2"/>
  <c r="O2310" i="2" s="1"/>
  <c r="K2348" i="2"/>
  <c r="O2348" i="2" s="1"/>
  <c r="K2324" i="2"/>
  <c r="O2324" i="2" s="1"/>
  <c r="K2349" i="2"/>
  <c r="O2349" i="2" s="1"/>
  <c r="K2269" i="2"/>
  <c r="O2269" i="2" s="1"/>
  <c r="K2319" i="2"/>
  <c r="O2319" i="2" s="1"/>
  <c r="K2320" i="2"/>
  <c r="O2320" i="2" s="1"/>
  <c r="K2264" i="2"/>
  <c r="O2264" i="2" s="1"/>
  <c r="K2265" i="2"/>
  <c r="O2265" i="2" s="1"/>
  <c r="K2270" i="2"/>
  <c r="O2270" i="2" s="1"/>
  <c r="K2339" i="2"/>
  <c r="O2339" i="2" s="1"/>
  <c r="K2325" i="2"/>
  <c r="O2325" i="2" s="1"/>
  <c r="K2273" i="2"/>
  <c r="O2273" i="2" s="1"/>
  <c r="K2329" i="2"/>
  <c r="O2329" i="2" s="1"/>
  <c r="K2330" i="2"/>
  <c r="O2330" i="2" s="1"/>
  <c r="K2331" i="2"/>
  <c r="O2331" i="2" s="1"/>
  <c r="K2332" i="2"/>
  <c r="O2332" i="2" s="1"/>
  <c r="K2333" i="2"/>
  <c r="O2333" i="2" s="1"/>
  <c r="K2340" i="2"/>
  <c r="O2340" i="2" s="1"/>
  <c r="K2341" i="2"/>
  <c r="O2341" i="2" s="1"/>
  <c r="K2307" i="2"/>
  <c r="O2307" i="2" s="1"/>
  <c r="K2342" i="2"/>
  <c r="O2342" i="2" s="1"/>
  <c r="K2280" i="2"/>
  <c r="O2280" i="2" s="1"/>
  <c r="K2321" i="2"/>
  <c r="O2321" i="2" s="1"/>
  <c r="K2335" i="2"/>
  <c r="O2335" i="2" s="1"/>
  <c r="K2344" i="2"/>
  <c r="O2344" i="2" s="1"/>
  <c r="K2322" i="2"/>
  <c r="O2322" i="2" s="1"/>
  <c r="K2289" i="2"/>
  <c r="O2289" i="2" s="1"/>
  <c r="K2326" i="2"/>
  <c r="O2326" i="2" s="1"/>
  <c r="K2308" i="2"/>
  <c r="O2308" i="2" s="1"/>
  <c r="K2311" i="2"/>
  <c r="O2311" i="2" s="1"/>
  <c r="K2290" i="2"/>
  <c r="O2290" i="2" s="1"/>
  <c r="K2298" i="2"/>
  <c r="O2298" i="2" s="1"/>
  <c r="K2293" i="2"/>
  <c r="O2293" i="2" s="1"/>
  <c r="K2294" i="2"/>
  <c r="O2294" i="2" s="1"/>
  <c r="K2295" i="2"/>
  <c r="O2295" i="2" s="1"/>
  <c r="K2296" i="2"/>
  <c r="O2296" i="2" s="1"/>
  <c r="K2297" i="2"/>
  <c r="O2297" i="2" s="1"/>
  <c r="K2266" i="2"/>
  <c r="O2266" i="2" s="1"/>
  <c r="K2282" i="2"/>
  <c r="O2282" i="2" s="1"/>
  <c r="K2286" i="2"/>
  <c r="O2286" i="2" s="1"/>
  <c r="K2287" i="2"/>
  <c r="O2287" i="2" s="1"/>
  <c r="K2283" i="2"/>
  <c r="O2283" i="2" s="1"/>
  <c r="K2284" i="2"/>
  <c r="O2284" i="2" s="1"/>
  <c r="K2285" i="2"/>
  <c r="O2285" i="2" s="1"/>
  <c r="K2288" i="2"/>
  <c r="O2288" i="2" s="1"/>
  <c r="K2299" i="2"/>
  <c r="O2299" i="2" s="1"/>
  <c r="K2309" i="2"/>
  <c r="O2309" i="2" s="1"/>
  <c r="K2314" i="2"/>
  <c r="O2314" i="2" s="1"/>
  <c r="K2312" i="2"/>
  <c r="O2312" i="2" s="1"/>
  <c r="K2300" i="2"/>
  <c r="O2300" i="2" s="1"/>
  <c r="K2303" i="2"/>
  <c r="O2303" i="2" s="1"/>
  <c r="K2304" i="2"/>
  <c r="O2304" i="2" s="1"/>
  <c r="K2327" i="2"/>
  <c r="O2327" i="2" s="1"/>
  <c r="K2305" i="2"/>
  <c r="O2305" i="2" s="1"/>
  <c r="K2345" i="2"/>
  <c r="O2345" i="2" s="1"/>
  <c r="K2306" i="2"/>
  <c r="O2306" i="2" s="1"/>
  <c r="K2291" i="2"/>
  <c r="O2291" i="2" s="1"/>
  <c r="K2346" i="2"/>
  <c r="O2346" i="2" s="1"/>
  <c r="K2267" i="2"/>
  <c r="O2267" i="2" s="1"/>
  <c r="K2301" i="2"/>
  <c r="O2301" i="2" s="1"/>
  <c r="K2292" i="2"/>
  <c r="O2292" i="2" s="1"/>
  <c r="K2302" i="2"/>
  <c r="O2302" i="2" s="1"/>
  <c r="K2336" i="2"/>
  <c r="O2336" i="2" s="1"/>
  <c r="K2281" i="2"/>
  <c r="O2281" i="2" s="1"/>
  <c r="K2337" i="2"/>
  <c r="O2337" i="2" s="1"/>
  <c r="K2338" i="2"/>
  <c r="O2338" i="2" s="1"/>
  <c r="K2271" i="2"/>
  <c r="O2271" i="2" s="1"/>
  <c r="K2315" i="2"/>
  <c r="O2315" i="2" s="1"/>
  <c r="K2316" i="2"/>
  <c r="O2316" i="2" s="1"/>
  <c r="K2317" i="2"/>
  <c r="O2317" i="2" s="1"/>
  <c r="K2350" i="2"/>
  <c r="O2350" i="2" s="1"/>
  <c r="K2328" i="2"/>
  <c r="O2328" i="2" s="1"/>
  <c r="K2272" i="2"/>
  <c r="O2272" i="2" s="1"/>
  <c r="K2276" i="2"/>
  <c r="O2276" i="2" s="1"/>
  <c r="K2364" i="2"/>
  <c r="O2364" i="2" s="1"/>
  <c r="K2355" i="2"/>
  <c r="O2355" i="2" s="1"/>
  <c r="K2365" i="2"/>
  <c r="O2365" i="2" s="1"/>
  <c r="K2434" i="2"/>
  <c r="O2434" i="2" s="1"/>
  <c r="K2366" i="2"/>
  <c r="O2366" i="2" s="1"/>
  <c r="K2430" i="2"/>
  <c r="O2430" i="2" s="1"/>
  <c r="K2400" i="2"/>
  <c r="O2400" i="2" s="1"/>
  <c r="K2410" i="2"/>
  <c r="O2410" i="2" s="1"/>
  <c r="K2405" i="2"/>
  <c r="O2405" i="2" s="1"/>
  <c r="K2421" i="2"/>
  <c r="O2421" i="2" s="1"/>
  <c r="K2362" i="2"/>
  <c r="O2362" i="2" s="1"/>
  <c r="K2361" i="2"/>
  <c r="O2361" i="2" s="1"/>
  <c r="K2397" i="2"/>
  <c r="O2397" i="2" s="1"/>
  <c r="K2435" i="2"/>
  <c r="O2435" i="2" s="1"/>
  <c r="K2411" i="2"/>
  <c r="O2411" i="2" s="1"/>
  <c r="K2436" i="2"/>
  <c r="O2436" i="2" s="1"/>
  <c r="K2356" i="2"/>
  <c r="O2356" i="2" s="1"/>
  <c r="K2406" i="2"/>
  <c r="O2406" i="2" s="1"/>
  <c r="K2407" i="2"/>
  <c r="O2407" i="2" s="1"/>
  <c r="K2351" i="2"/>
  <c r="O2351" i="2" s="1"/>
  <c r="K2352" i="2"/>
  <c r="O2352" i="2" s="1"/>
  <c r="K2357" i="2"/>
  <c r="O2357" i="2" s="1"/>
  <c r="K2426" i="2"/>
  <c r="O2426" i="2" s="1"/>
  <c r="K2412" i="2"/>
  <c r="O2412" i="2" s="1"/>
  <c r="K2360" i="2"/>
  <c r="O2360" i="2" s="1"/>
  <c r="K2416" i="2"/>
  <c r="O2416" i="2" s="1"/>
  <c r="K2417" i="2"/>
  <c r="O2417" i="2" s="1"/>
  <c r="K2418" i="2"/>
  <c r="O2418" i="2" s="1"/>
  <c r="K2419" i="2"/>
  <c r="O2419" i="2" s="1"/>
  <c r="K2420" i="2"/>
  <c r="O2420" i="2" s="1"/>
  <c r="K2427" i="2"/>
  <c r="O2427" i="2" s="1"/>
  <c r="K2428" i="2"/>
  <c r="O2428" i="2" s="1"/>
  <c r="K2394" i="2"/>
  <c r="O2394" i="2" s="1"/>
  <c r="K2429" i="2"/>
  <c r="O2429" i="2" s="1"/>
  <c r="K2367" i="2"/>
  <c r="O2367" i="2" s="1"/>
  <c r="K2408" i="2"/>
  <c r="O2408" i="2" s="1"/>
  <c r="K2422" i="2"/>
  <c r="O2422" i="2" s="1"/>
  <c r="K2431" i="2"/>
  <c r="O2431" i="2" s="1"/>
  <c r="K2409" i="2"/>
  <c r="O2409" i="2" s="1"/>
  <c r="K2376" i="2"/>
  <c r="O2376" i="2" s="1"/>
  <c r="K2413" i="2"/>
  <c r="O2413" i="2" s="1"/>
  <c r="K2395" i="2"/>
  <c r="O2395" i="2" s="1"/>
  <c r="K2398" i="2"/>
  <c r="O2398" i="2" s="1"/>
  <c r="K2377" i="2"/>
  <c r="O2377" i="2" s="1"/>
  <c r="K2385" i="2"/>
  <c r="O2385" i="2" s="1"/>
  <c r="K2380" i="2"/>
  <c r="O2380" i="2" s="1"/>
  <c r="K2381" i="2"/>
  <c r="O2381" i="2" s="1"/>
  <c r="K2382" i="2"/>
  <c r="O2382" i="2" s="1"/>
  <c r="K2383" i="2"/>
  <c r="O2383" i="2" s="1"/>
  <c r="K2384" i="2"/>
  <c r="O2384" i="2" s="1"/>
  <c r="K2353" i="2"/>
  <c r="O2353" i="2" s="1"/>
  <c r="K2369" i="2"/>
  <c r="O2369" i="2" s="1"/>
  <c r="K2373" i="2"/>
  <c r="O2373" i="2" s="1"/>
  <c r="K2374" i="2"/>
  <c r="O2374" i="2" s="1"/>
  <c r="K2370" i="2"/>
  <c r="O2370" i="2" s="1"/>
  <c r="K2371" i="2"/>
  <c r="O2371" i="2" s="1"/>
  <c r="K2372" i="2"/>
  <c r="O2372" i="2" s="1"/>
  <c r="K2375" i="2"/>
  <c r="O2375" i="2" s="1"/>
  <c r="K2386" i="2"/>
  <c r="O2386" i="2" s="1"/>
  <c r="K2396" i="2"/>
  <c r="O2396" i="2" s="1"/>
  <c r="K2401" i="2"/>
  <c r="O2401" i="2" s="1"/>
  <c r="K2399" i="2"/>
  <c r="O2399" i="2" s="1"/>
  <c r="K2387" i="2"/>
  <c r="O2387" i="2" s="1"/>
  <c r="K2390" i="2"/>
  <c r="O2390" i="2" s="1"/>
  <c r="K2391" i="2"/>
  <c r="O2391" i="2" s="1"/>
  <c r="K2414" i="2"/>
  <c r="O2414" i="2" s="1"/>
  <c r="K2392" i="2"/>
  <c r="O2392" i="2" s="1"/>
  <c r="K2432" i="2"/>
  <c r="O2432" i="2" s="1"/>
  <c r="K2393" i="2"/>
  <c r="O2393" i="2" s="1"/>
  <c r="K2378" i="2"/>
  <c r="O2378" i="2" s="1"/>
  <c r="K2433" i="2"/>
  <c r="O2433" i="2" s="1"/>
  <c r="K2354" i="2"/>
  <c r="O2354" i="2" s="1"/>
  <c r="K2388" i="2"/>
  <c r="O2388" i="2" s="1"/>
  <c r="K2379" i="2"/>
  <c r="O2379" i="2" s="1"/>
  <c r="K2389" i="2"/>
  <c r="O2389" i="2" s="1"/>
  <c r="K2423" i="2"/>
  <c r="O2423" i="2" s="1"/>
  <c r="K2368" i="2"/>
  <c r="O2368" i="2" s="1"/>
  <c r="K2424" i="2"/>
  <c r="O2424" i="2" s="1"/>
  <c r="K2425" i="2"/>
  <c r="O2425" i="2" s="1"/>
  <c r="K2358" i="2"/>
  <c r="O2358" i="2" s="1"/>
  <c r="K2402" i="2"/>
  <c r="O2402" i="2" s="1"/>
  <c r="K2403" i="2"/>
  <c r="O2403" i="2" s="1"/>
  <c r="K2404" i="2"/>
  <c r="O2404" i="2" s="1"/>
  <c r="K2437" i="2"/>
  <c r="O2437" i="2" s="1"/>
  <c r="K2415" i="2"/>
  <c r="O2415" i="2" s="1"/>
  <c r="K2359" i="2"/>
  <c r="O2359" i="2" s="1"/>
  <c r="K2363" i="2"/>
  <c r="O2363" i="2" s="1"/>
  <c r="K2451" i="2"/>
  <c r="O2451" i="2" s="1"/>
  <c r="K2442" i="2"/>
  <c r="O2442" i="2" s="1"/>
  <c r="K2452" i="2"/>
  <c r="O2452" i="2" s="1"/>
  <c r="K2521" i="2"/>
  <c r="O2521" i="2" s="1"/>
  <c r="K2453" i="2"/>
  <c r="O2453" i="2" s="1"/>
  <c r="K2517" i="2"/>
  <c r="O2517" i="2" s="1"/>
  <c r="K2487" i="2"/>
  <c r="O2487" i="2" s="1"/>
  <c r="K2497" i="2"/>
  <c r="O2497" i="2" s="1"/>
  <c r="K2492" i="2"/>
  <c r="O2492" i="2" s="1"/>
  <c r="K2508" i="2"/>
  <c r="O2508" i="2" s="1"/>
  <c r="K2449" i="2"/>
  <c r="O2449" i="2" s="1"/>
  <c r="K2448" i="2"/>
  <c r="O2448" i="2" s="1"/>
  <c r="K2484" i="2"/>
  <c r="O2484" i="2" s="1"/>
  <c r="K2522" i="2"/>
  <c r="O2522" i="2" s="1"/>
  <c r="K2498" i="2"/>
  <c r="O2498" i="2" s="1"/>
  <c r="K2523" i="2"/>
  <c r="O2523" i="2" s="1"/>
  <c r="K2443" i="2"/>
  <c r="O2443" i="2" s="1"/>
  <c r="K2493" i="2"/>
  <c r="O2493" i="2" s="1"/>
  <c r="K2494" i="2"/>
  <c r="O2494" i="2" s="1"/>
  <c r="K2438" i="2"/>
  <c r="O2438" i="2" s="1"/>
  <c r="K2439" i="2"/>
  <c r="O2439" i="2" s="1"/>
  <c r="K2444" i="2"/>
  <c r="O2444" i="2" s="1"/>
  <c r="K2513" i="2"/>
  <c r="O2513" i="2" s="1"/>
  <c r="K2499" i="2"/>
  <c r="O2499" i="2" s="1"/>
  <c r="K2447" i="2"/>
  <c r="O2447" i="2" s="1"/>
  <c r="K2503" i="2"/>
  <c r="O2503" i="2" s="1"/>
  <c r="K2504" i="2"/>
  <c r="O2504" i="2" s="1"/>
  <c r="K2505" i="2"/>
  <c r="O2505" i="2" s="1"/>
  <c r="K2506" i="2"/>
  <c r="O2506" i="2" s="1"/>
  <c r="K2507" i="2"/>
  <c r="O2507" i="2" s="1"/>
  <c r="K2514" i="2"/>
  <c r="O2514" i="2" s="1"/>
  <c r="K2515" i="2"/>
  <c r="O2515" i="2" s="1"/>
  <c r="K2481" i="2"/>
  <c r="O2481" i="2" s="1"/>
  <c r="K2516" i="2"/>
  <c r="O2516" i="2" s="1"/>
  <c r="K2454" i="2"/>
  <c r="O2454" i="2" s="1"/>
  <c r="K2495" i="2"/>
  <c r="O2495" i="2" s="1"/>
  <c r="K2509" i="2"/>
  <c r="O2509" i="2" s="1"/>
  <c r="K2518" i="2"/>
  <c r="O2518" i="2" s="1"/>
  <c r="K2496" i="2"/>
  <c r="O2496" i="2" s="1"/>
  <c r="K2463" i="2"/>
  <c r="O2463" i="2" s="1"/>
  <c r="K2500" i="2"/>
  <c r="O2500" i="2" s="1"/>
  <c r="K2482" i="2"/>
  <c r="O2482" i="2" s="1"/>
  <c r="K2485" i="2"/>
  <c r="O2485" i="2" s="1"/>
  <c r="K2464" i="2"/>
  <c r="O2464" i="2" s="1"/>
  <c r="K2472" i="2"/>
  <c r="O2472" i="2" s="1"/>
  <c r="K2467" i="2"/>
  <c r="O2467" i="2" s="1"/>
  <c r="K2468" i="2"/>
  <c r="O2468" i="2" s="1"/>
  <c r="K2469" i="2"/>
  <c r="O2469" i="2" s="1"/>
  <c r="K2470" i="2"/>
  <c r="O2470" i="2" s="1"/>
  <c r="K2471" i="2"/>
  <c r="O2471" i="2" s="1"/>
  <c r="K2440" i="2"/>
  <c r="O2440" i="2" s="1"/>
  <c r="K2456" i="2"/>
  <c r="O2456" i="2" s="1"/>
  <c r="K2460" i="2"/>
  <c r="O2460" i="2" s="1"/>
  <c r="K2461" i="2"/>
  <c r="O2461" i="2" s="1"/>
  <c r="K2457" i="2"/>
  <c r="O2457" i="2" s="1"/>
  <c r="K2458" i="2"/>
  <c r="O2458" i="2" s="1"/>
  <c r="K2459" i="2"/>
  <c r="O2459" i="2" s="1"/>
  <c r="K2462" i="2"/>
  <c r="O2462" i="2" s="1"/>
  <c r="K2473" i="2"/>
  <c r="O2473" i="2" s="1"/>
  <c r="K2483" i="2"/>
  <c r="O2483" i="2" s="1"/>
  <c r="K2488" i="2"/>
  <c r="O2488" i="2" s="1"/>
  <c r="K2486" i="2"/>
  <c r="O2486" i="2" s="1"/>
  <c r="K2474" i="2"/>
  <c r="O2474" i="2" s="1"/>
  <c r="K2477" i="2"/>
  <c r="O2477" i="2" s="1"/>
  <c r="K2478" i="2"/>
  <c r="O2478" i="2" s="1"/>
  <c r="K2501" i="2"/>
  <c r="O2501" i="2" s="1"/>
  <c r="K2479" i="2"/>
  <c r="O2479" i="2" s="1"/>
  <c r="K2519" i="2"/>
  <c r="O2519" i="2" s="1"/>
  <c r="K2480" i="2"/>
  <c r="O2480" i="2" s="1"/>
  <c r="K2465" i="2"/>
  <c r="O2465" i="2" s="1"/>
  <c r="K2520" i="2"/>
  <c r="O2520" i="2" s="1"/>
  <c r="K2441" i="2"/>
  <c r="O2441" i="2" s="1"/>
  <c r="K2475" i="2"/>
  <c r="O2475" i="2" s="1"/>
  <c r="K2466" i="2"/>
  <c r="O2466" i="2" s="1"/>
  <c r="K2476" i="2"/>
  <c r="O2476" i="2" s="1"/>
  <c r="K2510" i="2"/>
  <c r="O2510" i="2" s="1"/>
  <c r="K2455" i="2"/>
  <c r="O2455" i="2" s="1"/>
  <c r="K2511" i="2"/>
  <c r="O2511" i="2" s="1"/>
  <c r="K2512" i="2"/>
  <c r="O2512" i="2" s="1"/>
  <c r="K2445" i="2"/>
  <c r="O2445" i="2" s="1"/>
  <c r="K2489" i="2"/>
  <c r="O2489" i="2" s="1"/>
  <c r="K2490" i="2"/>
  <c r="O2490" i="2" s="1"/>
  <c r="K2491" i="2"/>
  <c r="O2491" i="2" s="1"/>
  <c r="K2524" i="2"/>
  <c r="O2524" i="2" s="1"/>
  <c r="K2502" i="2"/>
  <c r="O2502" i="2" s="1"/>
  <c r="K2446" i="2"/>
  <c r="O2446" i="2" s="1"/>
  <c r="K2450" i="2"/>
  <c r="O2450" i="2" s="1"/>
  <c r="K2538" i="2"/>
  <c r="O2538" i="2" s="1"/>
  <c r="K2529" i="2"/>
  <c r="O2529" i="2" s="1"/>
  <c r="K2539" i="2"/>
  <c r="O2539" i="2" s="1"/>
  <c r="K2608" i="2"/>
  <c r="O2608" i="2" s="1"/>
  <c r="K2540" i="2"/>
  <c r="O2540" i="2" s="1"/>
  <c r="K2604" i="2"/>
  <c r="O2604" i="2" s="1"/>
  <c r="K2574" i="2"/>
  <c r="O2574" i="2" s="1"/>
  <c r="K2584" i="2"/>
  <c r="O2584" i="2" s="1"/>
  <c r="K2579" i="2"/>
  <c r="O2579" i="2" s="1"/>
  <c r="K2595" i="2"/>
  <c r="O2595" i="2" s="1"/>
  <c r="K2536" i="2"/>
  <c r="O2536" i="2" s="1"/>
  <c r="K2535" i="2"/>
  <c r="O2535" i="2" s="1"/>
  <c r="K2571" i="2"/>
  <c r="O2571" i="2" s="1"/>
  <c r="K2609" i="2"/>
  <c r="O2609" i="2" s="1"/>
  <c r="K2585" i="2"/>
  <c r="O2585" i="2" s="1"/>
  <c r="K2610" i="2"/>
  <c r="O2610" i="2" s="1"/>
  <c r="K2530" i="2"/>
  <c r="O2530" i="2" s="1"/>
  <c r="K2580" i="2"/>
  <c r="O2580" i="2" s="1"/>
  <c r="K2581" i="2"/>
  <c r="O2581" i="2" s="1"/>
  <c r="K2525" i="2"/>
  <c r="O2525" i="2" s="1"/>
  <c r="K2526" i="2"/>
  <c r="O2526" i="2" s="1"/>
  <c r="K2531" i="2"/>
  <c r="O2531" i="2" s="1"/>
  <c r="K2600" i="2"/>
  <c r="O2600" i="2" s="1"/>
  <c r="K2586" i="2"/>
  <c r="O2586" i="2" s="1"/>
  <c r="K2534" i="2"/>
  <c r="O2534" i="2" s="1"/>
  <c r="K2590" i="2"/>
  <c r="O2590" i="2" s="1"/>
  <c r="K2591" i="2"/>
  <c r="O2591" i="2" s="1"/>
  <c r="K2592" i="2"/>
  <c r="O2592" i="2" s="1"/>
  <c r="K2593" i="2"/>
  <c r="O2593" i="2" s="1"/>
  <c r="K2594" i="2"/>
  <c r="O2594" i="2" s="1"/>
  <c r="K2601" i="2"/>
  <c r="O2601" i="2" s="1"/>
  <c r="K2602" i="2"/>
  <c r="O2602" i="2" s="1"/>
  <c r="K2568" i="2"/>
  <c r="O2568" i="2" s="1"/>
  <c r="K2603" i="2"/>
  <c r="O2603" i="2" s="1"/>
  <c r="K2541" i="2"/>
  <c r="O2541" i="2" s="1"/>
  <c r="K2582" i="2"/>
  <c r="O2582" i="2" s="1"/>
  <c r="K2596" i="2"/>
  <c r="O2596" i="2" s="1"/>
  <c r="K2605" i="2"/>
  <c r="O2605" i="2" s="1"/>
  <c r="K2583" i="2"/>
  <c r="O2583" i="2" s="1"/>
  <c r="K2550" i="2"/>
  <c r="O2550" i="2" s="1"/>
  <c r="K2587" i="2"/>
  <c r="O2587" i="2" s="1"/>
  <c r="K2569" i="2"/>
  <c r="O2569" i="2" s="1"/>
  <c r="K2572" i="2"/>
  <c r="O2572" i="2" s="1"/>
  <c r="K2551" i="2"/>
  <c r="O2551" i="2" s="1"/>
  <c r="K2559" i="2"/>
  <c r="O2559" i="2" s="1"/>
  <c r="K2554" i="2"/>
  <c r="O2554" i="2" s="1"/>
  <c r="K2555" i="2"/>
  <c r="O2555" i="2" s="1"/>
  <c r="K2556" i="2"/>
  <c r="O2556" i="2" s="1"/>
  <c r="K2557" i="2"/>
  <c r="O2557" i="2" s="1"/>
  <c r="K2558" i="2"/>
  <c r="O2558" i="2" s="1"/>
  <c r="K2527" i="2"/>
  <c r="O2527" i="2" s="1"/>
  <c r="K2543" i="2"/>
  <c r="O2543" i="2" s="1"/>
  <c r="K2547" i="2"/>
  <c r="O2547" i="2" s="1"/>
  <c r="K2548" i="2"/>
  <c r="O2548" i="2" s="1"/>
  <c r="K2544" i="2"/>
  <c r="O2544" i="2" s="1"/>
  <c r="K2545" i="2"/>
  <c r="O2545" i="2" s="1"/>
  <c r="K2546" i="2"/>
  <c r="O2546" i="2" s="1"/>
  <c r="K2549" i="2"/>
  <c r="O2549" i="2" s="1"/>
  <c r="K2560" i="2"/>
  <c r="O2560" i="2" s="1"/>
  <c r="K2570" i="2"/>
  <c r="O2570" i="2" s="1"/>
  <c r="K2575" i="2"/>
  <c r="O2575" i="2" s="1"/>
  <c r="K2573" i="2"/>
  <c r="O2573" i="2" s="1"/>
  <c r="K2561" i="2"/>
  <c r="O2561" i="2" s="1"/>
  <c r="K2564" i="2"/>
  <c r="O2564" i="2" s="1"/>
  <c r="K2565" i="2"/>
  <c r="O2565" i="2" s="1"/>
  <c r="K2588" i="2"/>
  <c r="O2588" i="2" s="1"/>
  <c r="K2566" i="2"/>
  <c r="O2566" i="2" s="1"/>
  <c r="K2606" i="2"/>
  <c r="O2606" i="2" s="1"/>
  <c r="K2567" i="2"/>
  <c r="O2567" i="2" s="1"/>
  <c r="K2552" i="2"/>
  <c r="O2552" i="2" s="1"/>
  <c r="K2607" i="2"/>
  <c r="O2607" i="2" s="1"/>
  <c r="K2528" i="2"/>
  <c r="O2528" i="2" s="1"/>
  <c r="K2562" i="2"/>
  <c r="O2562" i="2" s="1"/>
  <c r="K2553" i="2"/>
  <c r="O2553" i="2" s="1"/>
  <c r="K2563" i="2"/>
  <c r="O2563" i="2" s="1"/>
  <c r="K2597" i="2"/>
  <c r="O2597" i="2" s="1"/>
  <c r="K2542" i="2"/>
  <c r="O2542" i="2" s="1"/>
  <c r="K2598" i="2"/>
  <c r="O2598" i="2" s="1"/>
  <c r="K2599" i="2"/>
  <c r="O2599" i="2" s="1"/>
  <c r="K2532" i="2"/>
  <c r="O2532" i="2" s="1"/>
  <c r="K2576" i="2"/>
  <c r="O2576" i="2" s="1"/>
  <c r="K2577" i="2"/>
  <c r="O2577" i="2" s="1"/>
  <c r="K2578" i="2"/>
  <c r="O2578" i="2" s="1"/>
  <c r="K2611" i="2"/>
  <c r="O2611" i="2" s="1"/>
  <c r="K2589" i="2"/>
  <c r="O2589" i="2" s="1"/>
  <c r="K2533" i="2"/>
  <c r="O2533" i="2" s="1"/>
  <c r="K2537" i="2"/>
  <c r="O2537" i="2" s="1"/>
  <c r="K2625" i="2"/>
  <c r="O2625" i="2" s="1"/>
  <c r="K2616" i="2"/>
  <c r="O2616" i="2" s="1"/>
  <c r="K2626" i="2"/>
  <c r="O2626" i="2" s="1"/>
  <c r="K2695" i="2"/>
  <c r="O2695" i="2" s="1"/>
  <c r="K2627" i="2"/>
  <c r="O2627" i="2" s="1"/>
  <c r="K2691" i="2"/>
  <c r="O2691" i="2" s="1"/>
  <c r="K2661" i="2"/>
  <c r="O2661" i="2" s="1"/>
  <c r="K2671" i="2"/>
  <c r="O2671" i="2" s="1"/>
  <c r="K2666" i="2"/>
  <c r="O2666" i="2" s="1"/>
  <c r="K2682" i="2"/>
  <c r="O2682" i="2" s="1"/>
  <c r="K2623" i="2"/>
  <c r="O2623" i="2" s="1"/>
  <c r="K2622" i="2"/>
  <c r="O2622" i="2" s="1"/>
  <c r="K2658" i="2"/>
  <c r="O2658" i="2" s="1"/>
  <c r="K2696" i="2"/>
  <c r="O2696" i="2" s="1"/>
  <c r="K2672" i="2"/>
  <c r="O2672" i="2" s="1"/>
  <c r="K2697" i="2"/>
  <c r="O2697" i="2" s="1"/>
  <c r="K2617" i="2"/>
  <c r="O2617" i="2" s="1"/>
  <c r="K2667" i="2"/>
  <c r="O2667" i="2" s="1"/>
  <c r="K2668" i="2"/>
  <c r="O2668" i="2" s="1"/>
  <c r="K2612" i="2"/>
  <c r="O2612" i="2" s="1"/>
  <c r="K2613" i="2"/>
  <c r="O2613" i="2" s="1"/>
  <c r="K2618" i="2"/>
  <c r="O2618" i="2" s="1"/>
  <c r="K2687" i="2"/>
  <c r="O2687" i="2" s="1"/>
  <c r="K2673" i="2"/>
  <c r="O2673" i="2" s="1"/>
  <c r="K2621" i="2"/>
  <c r="O2621" i="2" s="1"/>
  <c r="K2677" i="2"/>
  <c r="O2677" i="2" s="1"/>
  <c r="K2678" i="2"/>
  <c r="O2678" i="2" s="1"/>
  <c r="K2679" i="2"/>
  <c r="O2679" i="2" s="1"/>
  <c r="K2680" i="2"/>
  <c r="O2680" i="2" s="1"/>
  <c r="K2681" i="2"/>
  <c r="O2681" i="2" s="1"/>
  <c r="K2688" i="2"/>
  <c r="O2688" i="2" s="1"/>
  <c r="K2689" i="2"/>
  <c r="O2689" i="2" s="1"/>
  <c r="K2655" i="2"/>
  <c r="O2655" i="2" s="1"/>
  <c r="K2690" i="2"/>
  <c r="O2690" i="2" s="1"/>
  <c r="K2628" i="2"/>
  <c r="O2628" i="2" s="1"/>
  <c r="K2669" i="2"/>
  <c r="O2669" i="2" s="1"/>
  <c r="K2683" i="2"/>
  <c r="O2683" i="2" s="1"/>
  <c r="K2692" i="2"/>
  <c r="O2692" i="2" s="1"/>
  <c r="K2670" i="2"/>
  <c r="O2670" i="2" s="1"/>
  <c r="K2637" i="2"/>
  <c r="O2637" i="2" s="1"/>
  <c r="K2674" i="2"/>
  <c r="O2674" i="2" s="1"/>
  <c r="K2656" i="2"/>
  <c r="O2656" i="2" s="1"/>
  <c r="K2659" i="2"/>
  <c r="O2659" i="2" s="1"/>
  <c r="K2638" i="2"/>
  <c r="O2638" i="2" s="1"/>
  <c r="K2646" i="2"/>
  <c r="O2646" i="2" s="1"/>
  <c r="K2641" i="2"/>
  <c r="O2641" i="2" s="1"/>
  <c r="K2642" i="2"/>
  <c r="O2642" i="2" s="1"/>
  <c r="K2643" i="2"/>
  <c r="O2643" i="2" s="1"/>
  <c r="K2644" i="2"/>
  <c r="O2644" i="2" s="1"/>
  <c r="K2645" i="2"/>
  <c r="O2645" i="2" s="1"/>
  <c r="K2614" i="2"/>
  <c r="O2614" i="2" s="1"/>
  <c r="K2630" i="2"/>
  <c r="O2630" i="2" s="1"/>
  <c r="K2634" i="2"/>
  <c r="O2634" i="2" s="1"/>
  <c r="K2635" i="2"/>
  <c r="O2635" i="2" s="1"/>
  <c r="K2631" i="2"/>
  <c r="O2631" i="2" s="1"/>
  <c r="K2632" i="2"/>
  <c r="O2632" i="2" s="1"/>
  <c r="K2633" i="2"/>
  <c r="O2633" i="2" s="1"/>
  <c r="K2636" i="2"/>
  <c r="O2636" i="2" s="1"/>
  <c r="K2647" i="2"/>
  <c r="O2647" i="2" s="1"/>
  <c r="K2657" i="2"/>
  <c r="O2657" i="2" s="1"/>
  <c r="K2662" i="2"/>
  <c r="O2662" i="2" s="1"/>
  <c r="K2660" i="2"/>
  <c r="O2660" i="2" s="1"/>
  <c r="K2648" i="2"/>
  <c r="O2648" i="2" s="1"/>
  <c r="K2651" i="2"/>
  <c r="O2651" i="2" s="1"/>
  <c r="K2652" i="2"/>
  <c r="O2652" i="2" s="1"/>
  <c r="K2675" i="2"/>
  <c r="O2675" i="2" s="1"/>
  <c r="K2653" i="2"/>
  <c r="O2653" i="2" s="1"/>
  <c r="K2693" i="2"/>
  <c r="O2693" i="2" s="1"/>
  <c r="K2654" i="2"/>
  <c r="O2654" i="2" s="1"/>
  <c r="K2639" i="2"/>
  <c r="O2639" i="2" s="1"/>
  <c r="K2694" i="2"/>
  <c r="O2694" i="2" s="1"/>
  <c r="K2615" i="2"/>
  <c r="O2615" i="2" s="1"/>
  <c r="K2649" i="2"/>
  <c r="O2649" i="2" s="1"/>
  <c r="K2640" i="2"/>
  <c r="O2640" i="2" s="1"/>
  <c r="K2650" i="2"/>
  <c r="O2650" i="2" s="1"/>
  <c r="K2684" i="2"/>
  <c r="O2684" i="2" s="1"/>
  <c r="K2629" i="2"/>
  <c r="O2629" i="2" s="1"/>
  <c r="K2685" i="2"/>
  <c r="O2685" i="2" s="1"/>
  <c r="K2686" i="2"/>
  <c r="O2686" i="2" s="1"/>
  <c r="K2619" i="2"/>
  <c r="O2619" i="2" s="1"/>
  <c r="K2663" i="2"/>
  <c r="O2663" i="2" s="1"/>
  <c r="K2664" i="2"/>
  <c r="O2664" i="2" s="1"/>
  <c r="K2665" i="2"/>
  <c r="O2665" i="2" s="1"/>
  <c r="K2698" i="2"/>
  <c r="O2698" i="2" s="1"/>
  <c r="K2676" i="2"/>
  <c r="O2676" i="2" s="1"/>
  <c r="K2620" i="2"/>
  <c r="O2620" i="2" s="1"/>
  <c r="K2624" i="2"/>
  <c r="O2624" i="2" s="1"/>
  <c r="K2712" i="2"/>
  <c r="O2712" i="2" s="1"/>
  <c r="K2703" i="2"/>
  <c r="O2703" i="2" s="1"/>
  <c r="K2713" i="2"/>
  <c r="O2713" i="2" s="1"/>
  <c r="K2782" i="2"/>
  <c r="O2782" i="2" s="1"/>
  <c r="K2714" i="2"/>
  <c r="O2714" i="2" s="1"/>
  <c r="K2778" i="2"/>
  <c r="O2778" i="2" s="1"/>
  <c r="K2748" i="2"/>
  <c r="O2748" i="2" s="1"/>
  <c r="K2758" i="2"/>
  <c r="O2758" i="2" s="1"/>
  <c r="K2753" i="2"/>
  <c r="O2753" i="2" s="1"/>
  <c r="K2769" i="2"/>
  <c r="O2769" i="2" s="1"/>
  <c r="K2710" i="2"/>
  <c r="O2710" i="2" s="1"/>
  <c r="K2709" i="2"/>
  <c r="O2709" i="2" s="1"/>
  <c r="K2745" i="2"/>
  <c r="O2745" i="2" s="1"/>
  <c r="K2783" i="2"/>
  <c r="O2783" i="2" s="1"/>
  <c r="K2759" i="2"/>
  <c r="O2759" i="2" s="1"/>
  <c r="K2784" i="2"/>
  <c r="O2784" i="2" s="1"/>
  <c r="K2704" i="2"/>
  <c r="O2704" i="2" s="1"/>
  <c r="K2754" i="2"/>
  <c r="O2754" i="2" s="1"/>
  <c r="K2755" i="2"/>
  <c r="O2755" i="2" s="1"/>
  <c r="K2699" i="2"/>
  <c r="O2699" i="2" s="1"/>
  <c r="K2700" i="2"/>
  <c r="O2700" i="2" s="1"/>
  <c r="K2705" i="2"/>
  <c r="O2705" i="2" s="1"/>
  <c r="K2774" i="2"/>
  <c r="O2774" i="2" s="1"/>
  <c r="K2760" i="2"/>
  <c r="O2760" i="2" s="1"/>
  <c r="K2708" i="2"/>
  <c r="O2708" i="2" s="1"/>
  <c r="K2764" i="2"/>
  <c r="O2764" i="2" s="1"/>
  <c r="K2765" i="2"/>
  <c r="O2765" i="2" s="1"/>
  <c r="K2766" i="2"/>
  <c r="O2766" i="2" s="1"/>
  <c r="K2767" i="2"/>
  <c r="O2767" i="2" s="1"/>
  <c r="K2768" i="2"/>
  <c r="O2768" i="2" s="1"/>
  <c r="K2775" i="2"/>
  <c r="O2775" i="2" s="1"/>
  <c r="K2776" i="2"/>
  <c r="O2776" i="2" s="1"/>
  <c r="K2742" i="2"/>
  <c r="O2742" i="2" s="1"/>
  <c r="K2777" i="2"/>
  <c r="O2777" i="2" s="1"/>
  <c r="K2715" i="2"/>
  <c r="O2715" i="2" s="1"/>
  <c r="K2756" i="2"/>
  <c r="O2756" i="2" s="1"/>
  <c r="K2770" i="2"/>
  <c r="O2770" i="2" s="1"/>
  <c r="K2779" i="2"/>
  <c r="O2779" i="2" s="1"/>
  <c r="K2757" i="2"/>
  <c r="O2757" i="2" s="1"/>
  <c r="K2724" i="2"/>
  <c r="O2724" i="2" s="1"/>
  <c r="K2761" i="2"/>
  <c r="O2761" i="2" s="1"/>
  <c r="K2743" i="2"/>
  <c r="O2743" i="2" s="1"/>
  <c r="K2746" i="2"/>
  <c r="O2746" i="2" s="1"/>
  <c r="K2725" i="2"/>
  <c r="O2725" i="2" s="1"/>
  <c r="K2733" i="2"/>
  <c r="O2733" i="2" s="1"/>
  <c r="K2728" i="2"/>
  <c r="O2728" i="2" s="1"/>
  <c r="K2729" i="2"/>
  <c r="O2729" i="2" s="1"/>
  <c r="K2730" i="2"/>
  <c r="O2730" i="2" s="1"/>
  <c r="K2731" i="2"/>
  <c r="O2731" i="2" s="1"/>
  <c r="K2732" i="2"/>
  <c r="O2732" i="2" s="1"/>
  <c r="K2701" i="2"/>
  <c r="O2701" i="2" s="1"/>
  <c r="K2717" i="2"/>
  <c r="O2717" i="2" s="1"/>
  <c r="K2721" i="2"/>
  <c r="O2721" i="2" s="1"/>
  <c r="K2722" i="2"/>
  <c r="O2722" i="2" s="1"/>
  <c r="K2718" i="2"/>
  <c r="O2718" i="2" s="1"/>
  <c r="K2719" i="2"/>
  <c r="O2719" i="2" s="1"/>
  <c r="K2720" i="2"/>
  <c r="O2720" i="2" s="1"/>
  <c r="K2723" i="2"/>
  <c r="O2723" i="2" s="1"/>
  <c r="K2734" i="2"/>
  <c r="O2734" i="2" s="1"/>
  <c r="K2744" i="2"/>
  <c r="O2744" i="2" s="1"/>
  <c r="K2749" i="2"/>
  <c r="O2749" i="2" s="1"/>
  <c r="K2747" i="2"/>
  <c r="O2747" i="2" s="1"/>
  <c r="K2735" i="2"/>
  <c r="O2735" i="2" s="1"/>
  <c r="K2738" i="2"/>
  <c r="O2738" i="2" s="1"/>
  <c r="K2739" i="2"/>
  <c r="O2739" i="2" s="1"/>
  <c r="K2762" i="2"/>
  <c r="O2762" i="2" s="1"/>
  <c r="K2740" i="2"/>
  <c r="O2740" i="2" s="1"/>
  <c r="K2780" i="2"/>
  <c r="O2780" i="2" s="1"/>
  <c r="K2741" i="2"/>
  <c r="O2741" i="2" s="1"/>
  <c r="K2726" i="2"/>
  <c r="O2726" i="2" s="1"/>
  <c r="K2781" i="2"/>
  <c r="O2781" i="2" s="1"/>
  <c r="K2702" i="2"/>
  <c r="O2702" i="2" s="1"/>
  <c r="K2736" i="2"/>
  <c r="O2736" i="2" s="1"/>
  <c r="K2727" i="2"/>
  <c r="O2727" i="2" s="1"/>
  <c r="K2737" i="2"/>
  <c r="O2737" i="2" s="1"/>
  <c r="K2771" i="2"/>
  <c r="O2771" i="2" s="1"/>
  <c r="K2716" i="2"/>
  <c r="O2716" i="2" s="1"/>
  <c r="K2772" i="2"/>
  <c r="O2772" i="2" s="1"/>
  <c r="K2773" i="2"/>
  <c r="O2773" i="2" s="1"/>
  <c r="K2706" i="2"/>
  <c r="O2706" i="2" s="1"/>
  <c r="K2750" i="2"/>
  <c r="O2750" i="2" s="1"/>
  <c r="K2751" i="2"/>
  <c r="O2751" i="2" s="1"/>
  <c r="K2752" i="2"/>
  <c r="O2752" i="2" s="1"/>
  <c r="K2785" i="2"/>
  <c r="O2785" i="2" s="1"/>
  <c r="K2763" i="2"/>
  <c r="O2763" i="2" s="1"/>
  <c r="K2707" i="2"/>
  <c r="O2707" i="2" s="1"/>
  <c r="K2711" i="2"/>
  <c r="O2711" i="2" s="1"/>
  <c r="K2799" i="2"/>
  <c r="O2799" i="2" s="1"/>
  <c r="K2790" i="2"/>
  <c r="O2790" i="2" s="1"/>
  <c r="K2800" i="2"/>
  <c r="O2800" i="2" s="1"/>
  <c r="K2869" i="2"/>
  <c r="O2869" i="2" s="1"/>
  <c r="K2801" i="2"/>
  <c r="O2801" i="2" s="1"/>
  <c r="K2865" i="2"/>
  <c r="O2865" i="2" s="1"/>
  <c r="K2835" i="2"/>
  <c r="O2835" i="2" s="1"/>
  <c r="K2845" i="2"/>
  <c r="O2845" i="2" s="1"/>
  <c r="K2840" i="2"/>
  <c r="O2840" i="2" s="1"/>
  <c r="K2856" i="2"/>
  <c r="O2856" i="2" s="1"/>
  <c r="K2797" i="2"/>
  <c r="O2797" i="2" s="1"/>
  <c r="K2796" i="2"/>
  <c r="O2796" i="2" s="1"/>
  <c r="K2832" i="2"/>
  <c r="O2832" i="2" s="1"/>
  <c r="K2870" i="2"/>
  <c r="O2870" i="2" s="1"/>
  <c r="K2846" i="2"/>
  <c r="O2846" i="2" s="1"/>
  <c r="K2871" i="2"/>
  <c r="O2871" i="2" s="1"/>
  <c r="K2791" i="2"/>
  <c r="O2791" i="2" s="1"/>
  <c r="K2841" i="2"/>
  <c r="O2841" i="2" s="1"/>
  <c r="K2842" i="2"/>
  <c r="O2842" i="2" s="1"/>
  <c r="K2786" i="2"/>
  <c r="O2786" i="2" s="1"/>
  <c r="K2787" i="2"/>
  <c r="O2787" i="2" s="1"/>
  <c r="K2792" i="2"/>
  <c r="O2792" i="2" s="1"/>
  <c r="K2861" i="2"/>
  <c r="O2861" i="2" s="1"/>
  <c r="K2847" i="2"/>
  <c r="O2847" i="2" s="1"/>
  <c r="K2795" i="2"/>
  <c r="O2795" i="2" s="1"/>
  <c r="K2851" i="2"/>
  <c r="O2851" i="2" s="1"/>
  <c r="K2852" i="2"/>
  <c r="O2852" i="2" s="1"/>
  <c r="K2853" i="2"/>
  <c r="O2853" i="2" s="1"/>
  <c r="K2854" i="2"/>
  <c r="O2854" i="2" s="1"/>
  <c r="K2855" i="2"/>
  <c r="O2855" i="2" s="1"/>
  <c r="K2862" i="2"/>
  <c r="O2862" i="2" s="1"/>
  <c r="K2863" i="2"/>
  <c r="O2863" i="2" s="1"/>
  <c r="K2829" i="2"/>
  <c r="O2829" i="2" s="1"/>
  <c r="K2864" i="2"/>
  <c r="O2864" i="2" s="1"/>
  <c r="K2802" i="2"/>
  <c r="O2802" i="2" s="1"/>
  <c r="K2843" i="2"/>
  <c r="O2843" i="2" s="1"/>
  <c r="K2857" i="2"/>
  <c r="O2857" i="2" s="1"/>
  <c r="K2866" i="2"/>
  <c r="O2866" i="2" s="1"/>
  <c r="K2844" i="2"/>
  <c r="O2844" i="2" s="1"/>
  <c r="K2811" i="2"/>
  <c r="O2811" i="2" s="1"/>
  <c r="K2848" i="2"/>
  <c r="O2848" i="2" s="1"/>
  <c r="K2830" i="2"/>
  <c r="O2830" i="2" s="1"/>
  <c r="K2833" i="2"/>
  <c r="O2833" i="2" s="1"/>
  <c r="K2812" i="2"/>
  <c r="O2812" i="2" s="1"/>
  <c r="K2820" i="2"/>
  <c r="O2820" i="2" s="1"/>
  <c r="K2815" i="2"/>
  <c r="O2815" i="2" s="1"/>
  <c r="K2816" i="2"/>
  <c r="O2816" i="2" s="1"/>
  <c r="K2817" i="2"/>
  <c r="O2817" i="2" s="1"/>
  <c r="K2818" i="2"/>
  <c r="O2818" i="2" s="1"/>
  <c r="K2819" i="2"/>
  <c r="O2819" i="2" s="1"/>
  <c r="K2788" i="2"/>
  <c r="O2788" i="2" s="1"/>
  <c r="K2804" i="2"/>
  <c r="O2804" i="2" s="1"/>
  <c r="K2808" i="2"/>
  <c r="O2808" i="2" s="1"/>
  <c r="K2809" i="2"/>
  <c r="O2809" i="2" s="1"/>
  <c r="K2805" i="2"/>
  <c r="O2805" i="2" s="1"/>
  <c r="K2806" i="2"/>
  <c r="O2806" i="2" s="1"/>
  <c r="K2807" i="2"/>
  <c r="O2807" i="2" s="1"/>
  <c r="K2810" i="2"/>
  <c r="O2810" i="2" s="1"/>
  <c r="K2821" i="2"/>
  <c r="O2821" i="2" s="1"/>
  <c r="K2831" i="2"/>
  <c r="O2831" i="2" s="1"/>
  <c r="K2836" i="2"/>
  <c r="O2836" i="2" s="1"/>
  <c r="K2834" i="2"/>
  <c r="O2834" i="2" s="1"/>
  <c r="K2822" i="2"/>
  <c r="O2822" i="2" s="1"/>
  <c r="K2825" i="2"/>
  <c r="O2825" i="2" s="1"/>
  <c r="K2826" i="2"/>
  <c r="O2826" i="2" s="1"/>
  <c r="K2849" i="2"/>
  <c r="O2849" i="2" s="1"/>
  <c r="K2827" i="2"/>
  <c r="O2827" i="2" s="1"/>
  <c r="K2867" i="2"/>
  <c r="O2867" i="2" s="1"/>
  <c r="K2828" i="2"/>
  <c r="O2828" i="2" s="1"/>
  <c r="K2813" i="2"/>
  <c r="O2813" i="2" s="1"/>
  <c r="K2868" i="2"/>
  <c r="O2868" i="2" s="1"/>
  <c r="K2789" i="2"/>
  <c r="O2789" i="2" s="1"/>
  <c r="K2823" i="2"/>
  <c r="O2823" i="2" s="1"/>
  <c r="K2814" i="2"/>
  <c r="O2814" i="2" s="1"/>
  <c r="K2824" i="2"/>
  <c r="O2824" i="2" s="1"/>
  <c r="K2858" i="2"/>
  <c r="O2858" i="2" s="1"/>
  <c r="K2803" i="2"/>
  <c r="O2803" i="2" s="1"/>
  <c r="K2859" i="2"/>
  <c r="O2859" i="2" s="1"/>
  <c r="K2860" i="2"/>
  <c r="O2860" i="2" s="1"/>
  <c r="K2793" i="2"/>
  <c r="O2793" i="2" s="1"/>
  <c r="K2837" i="2"/>
  <c r="O2837" i="2" s="1"/>
  <c r="K2838" i="2"/>
  <c r="O2838" i="2" s="1"/>
  <c r="K2839" i="2"/>
  <c r="O2839" i="2" s="1"/>
  <c r="K2872" i="2"/>
  <c r="O2872" i="2" s="1"/>
  <c r="K2850" i="2"/>
  <c r="O2850" i="2" s="1"/>
  <c r="K2794" i="2"/>
  <c r="O2794" i="2" s="1"/>
  <c r="K2798" i="2"/>
  <c r="O2798" i="2" s="1"/>
  <c r="K2886" i="2"/>
  <c r="O2886" i="2" s="1"/>
  <c r="K2877" i="2"/>
  <c r="O2877" i="2" s="1"/>
  <c r="K2887" i="2"/>
  <c r="O2887" i="2" s="1"/>
  <c r="K2956" i="2"/>
  <c r="O2956" i="2" s="1"/>
  <c r="K2888" i="2"/>
  <c r="O2888" i="2" s="1"/>
  <c r="K2952" i="2"/>
  <c r="O2952" i="2" s="1"/>
  <c r="K2922" i="2"/>
  <c r="O2922" i="2" s="1"/>
  <c r="K2932" i="2"/>
  <c r="O2932" i="2" s="1"/>
  <c r="K2927" i="2"/>
  <c r="O2927" i="2" s="1"/>
  <c r="K2943" i="2"/>
  <c r="O2943" i="2" s="1"/>
  <c r="K2884" i="2"/>
  <c r="O2884" i="2" s="1"/>
  <c r="K2883" i="2"/>
  <c r="O2883" i="2" s="1"/>
  <c r="K2919" i="2"/>
  <c r="O2919" i="2" s="1"/>
  <c r="K2957" i="2"/>
  <c r="O2957" i="2" s="1"/>
  <c r="K2933" i="2"/>
  <c r="O2933" i="2" s="1"/>
  <c r="K2958" i="2"/>
  <c r="O2958" i="2" s="1"/>
  <c r="K2878" i="2"/>
  <c r="O2878" i="2" s="1"/>
  <c r="K2928" i="2"/>
  <c r="O2928" i="2" s="1"/>
  <c r="K2929" i="2"/>
  <c r="O2929" i="2" s="1"/>
  <c r="K2873" i="2"/>
  <c r="O2873" i="2" s="1"/>
  <c r="K2874" i="2"/>
  <c r="O2874" i="2" s="1"/>
  <c r="K2879" i="2"/>
  <c r="O2879" i="2" s="1"/>
  <c r="K2948" i="2"/>
  <c r="O2948" i="2" s="1"/>
  <c r="K2934" i="2"/>
  <c r="O2934" i="2" s="1"/>
  <c r="K2882" i="2"/>
  <c r="O2882" i="2" s="1"/>
  <c r="K2938" i="2"/>
  <c r="O2938" i="2" s="1"/>
  <c r="K2939" i="2"/>
  <c r="O2939" i="2" s="1"/>
  <c r="K2940" i="2"/>
  <c r="O2940" i="2" s="1"/>
  <c r="K2941" i="2"/>
  <c r="O2941" i="2" s="1"/>
  <c r="K2942" i="2"/>
  <c r="O2942" i="2" s="1"/>
  <c r="K2949" i="2"/>
  <c r="O2949" i="2" s="1"/>
  <c r="K2950" i="2"/>
  <c r="O2950" i="2" s="1"/>
  <c r="K2916" i="2"/>
  <c r="O2916" i="2" s="1"/>
  <c r="K2951" i="2"/>
  <c r="O2951" i="2" s="1"/>
  <c r="K2889" i="2"/>
  <c r="O2889" i="2" s="1"/>
  <c r="K2930" i="2"/>
  <c r="O2930" i="2" s="1"/>
  <c r="K2944" i="2"/>
  <c r="O2944" i="2" s="1"/>
  <c r="K2953" i="2"/>
  <c r="O2953" i="2" s="1"/>
  <c r="K2931" i="2"/>
  <c r="O2931" i="2" s="1"/>
  <c r="K2898" i="2"/>
  <c r="O2898" i="2" s="1"/>
  <c r="K2935" i="2"/>
  <c r="O2935" i="2" s="1"/>
  <c r="K2917" i="2"/>
  <c r="O2917" i="2" s="1"/>
  <c r="K2920" i="2"/>
  <c r="O2920" i="2" s="1"/>
  <c r="K2899" i="2"/>
  <c r="O2899" i="2" s="1"/>
  <c r="K2907" i="2"/>
  <c r="O2907" i="2" s="1"/>
  <c r="K2902" i="2"/>
  <c r="O2902" i="2" s="1"/>
  <c r="K2903" i="2"/>
  <c r="O2903" i="2" s="1"/>
  <c r="K2904" i="2"/>
  <c r="O2904" i="2" s="1"/>
  <c r="K2905" i="2"/>
  <c r="O2905" i="2" s="1"/>
  <c r="K2906" i="2"/>
  <c r="O2906" i="2" s="1"/>
  <c r="K2875" i="2"/>
  <c r="O2875" i="2" s="1"/>
  <c r="K2891" i="2"/>
  <c r="O2891" i="2" s="1"/>
  <c r="K2895" i="2"/>
  <c r="O2895" i="2" s="1"/>
  <c r="K2896" i="2"/>
  <c r="O2896" i="2" s="1"/>
  <c r="K2892" i="2"/>
  <c r="O2892" i="2" s="1"/>
  <c r="K2893" i="2"/>
  <c r="O2893" i="2" s="1"/>
  <c r="K2894" i="2"/>
  <c r="O2894" i="2" s="1"/>
  <c r="K2897" i="2"/>
  <c r="O2897" i="2" s="1"/>
  <c r="K2908" i="2"/>
  <c r="O2908" i="2" s="1"/>
  <c r="K2918" i="2"/>
  <c r="O2918" i="2" s="1"/>
  <c r="K2923" i="2"/>
  <c r="O2923" i="2" s="1"/>
  <c r="K2921" i="2"/>
  <c r="O2921" i="2" s="1"/>
  <c r="K2909" i="2"/>
  <c r="O2909" i="2" s="1"/>
  <c r="K2912" i="2"/>
  <c r="O2912" i="2" s="1"/>
  <c r="K2913" i="2"/>
  <c r="O2913" i="2" s="1"/>
  <c r="K2936" i="2"/>
  <c r="O2936" i="2" s="1"/>
  <c r="K2914" i="2"/>
  <c r="O2914" i="2" s="1"/>
  <c r="K2954" i="2"/>
  <c r="O2954" i="2" s="1"/>
  <c r="K2915" i="2"/>
  <c r="O2915" i="2" s="1"/>
  <c r="K2900" i="2"/>
  <c r="O2900" i="2" s="1"/>
  <c r="K2955" i="2"/>
  <c r="O2955" i="2" s="1"/>
  <c r="K2876" i="2"/>
  <c r="O2876" i="2" s="1"/>
  <c r="K2910" i="2"/>
  <c r="O2910" i="2" s="1"/>
  <c r="K2901" i="2"/>
  <c r="O2901" i="2" s="1"/>
  <c r="K2911" i="2"/>
  <c r="O2911" i="2" s="1"/>
  <c r="K2945" i="2"/>
  <c r="O2945" i="2" s="1"/>
  <c r="K2890" i="2"/>
  <c r="O2890" i="2" s="1"/>
  <c r="K2946" i="2"/>
  <c r="O2946" i="2" s="1"/>
  <c r="K2947" i="2"/>
  <c r="O2947" i="2" s="1"/>
  <c r="K2880" i="2"/>
  <c r="O2880" i="2" s="1"/>
  <c r="K2924" i="2"/>
  <c r="O2924" i="2" s="1"/>
  <c r="K2925" i="2"/>
  <c r="O2925" i="2" s="1"/>
  <c r="K2926" i="2"/>
  <c r="O2926" i="2" s="1"/>
  <c r="K2959" i="2"/>
  <c r="O2959" i="2" s="1"/>
  <c r="K2937" i="2"/>
  <c r="O2937" i="2" s="1"/>
  <c r="K2881" i="2"/>
  <c r="O2881" i="2" s="1"/>
  <c r="K2885" i="2"/>
  <c r="O2885" i="2" s="1"/>
  <c r="K2973" i="2"/>
  <c r="O2973" i="2" s="1"/>
  <c r="K2964" i="2"/>
  <c r="O2964" i="2" s="1"/>
  <c r="K2974" i="2"/>
  <c r="O2974" i="2" s="1"/>
  <c r="K3043" i="2"/>
  <c r="O3043" i="2" s="1"/>
  <c r="K2975" i="2"/>
  <c r="O2975" i="2" s="1"/>
  <c r="K3039" i="2"/>
  <c r="O3039" i="2" s="1"/>
  <c r="K3009" i="2"/>
  <c r="O3009" i="2" s="1"/>
  <c r="K3019" i="2"/>
  <c r="O3019" i="2" s="1"/>
  <c r="K3014" i="2"/>
  <c r="O3014" i="2" s="1"/>
  <c r="K3030" i="2"/>
  <c r="O3030" i="2" s="1"/>
  <c r="K2971" i="2"/>
  <c r="O2971" i="2" s="1"/>
  <c r="K2970" i="2"/>
  <c r="O2970" i="2" s="1"/>
  <c r="K3006" i="2"/>
  <c r="O3006" i="2" s="1"/>
  <c r="K3044" i="2"/>
  <c r="O3044" i="2" s="1"/>
  <c r="K3020" i="2"/>
  <c r="O3020" i="2" s="1"/>
  <c r="K3045" i="2"/>
  <c r="O3045" i="2" s="1"/>
  <c r="K2965" i="2"/>
  <c r="O2965" i="2" s="1"/>
  <c r="K3015" i="2"/>
  <c r="O3015" i="2" s="1"/>
  <c r="K3016" i="2"/>
  <c r="O3016" i="2" s="1"/>
  <c r="K2960" i="2"/>
  <c r="O2960" i="2" s="1"/>
  <c r="K2961" i="2"/>
  <c r="O2961" i="2" s="1"/>
  <c r="K2966" i="2"/>
  <c r="O2966" i="2" s="1"/>
  <c r="K3035" i="2"/>
  <c r="O3035" i="2" s="1"/>
  <c r="K3021" i="2"/>
  <c r="O3021" i="2" s="1"/>
  <c r="K2969" i="2"/>
  <c r="O2969" i="2" s="1"/>
  <c r="K3025" i="2"/>
  <c r="O3025" i="2" s="1"/>
  <c r="K3026" i="2"/>
  <c r="O3026" i="2" s="1"/>
  <c r="K3027" i="2"/>
  <c r="O3027" i="2" s="1"/>
  <c r="K3028" i="2"/>
  <c r="O3028" i="2" s="1"/>
  <c r="K3029" i="2"/>
  <c r="O3029" i="2" s="1"/>
  <c r="K3036" i="2"/>
  <c r="O3036" i="2" s="1"/>
  <c r="K3037" i="2"/>
  <c r="O3037" i="2" s="1"/>
  <c r="K3003" i="2"/>
  <c r="O3003" i="2" s="1"/>
  <c r="K3038" i="2"/>
  <c r="O3038" i="2" s="1"/>
  <c r="K2976" i="2"/>
  <c r="O2976" i="2" s="1"/>
  <c r="K3017" i="2"/>
  <c r="O3017" i="2" s="1"/>
  <c r="K3031" i="2"/>
  <c r="O3031" i="2" s="1"/>
  <c r="K3040" i="2"/>
  <c r="O3040" i="2" s="1"/>
  <c r="K3018" i="2"/>
  <c r="O3018" i="2" s="1"/>
  <c r="K2985" i="2"/>
  <c r="O2985" i="2" s="1"/>
  <c r="K3022" i="2"/>
  <c r="O3022" i="2" s="1"/>
  <c r="K3004" i="2"/>
  <c r="O3004" i="2" s="1"/>
  <c r="K3007" i="2"/>
  <c r="O3007" i="2" s="1"/>
  <c r="K2986" i="2"/>
  <c r="O2986" i="2" s="1"/>
  <c r="K2994" i="2"/>
  <c r="O2994" i="2" s="1"/>
  <c r="K2989" i="2"/>
  <c r="O2989" i="2" s="1"/>
  <c r="K2990" i="2"/>
  <c r="O2990" i="2" s="1"/>
  <c r="K2991" i="2"/>
  <c r="O2991" i="2" s="1"/>
  <c r="K2992" i="2"/>
  <c r="O2992" i="2" s="1"/>
  <c r="K2993" i="2"/>
  <c r="O2993" i="2" s="1"/>
  <c r="K2962" i="2"/>
  <c r="O2962" i="2" s="1"/>
  <c r="K2978" i="2"/>
  <c r="O2978" i="2" s="1"/>
  <c r="K2982" i="2"/>
  <c r="O2982" i="2" s="1"/>
  <c r="K2983" i="2"/>
  <c r="O2983" i="2" s="1"/>
  <c r="K2979" i="2"/>
  <c r="O2979" i="2" s="1"/>
  <c r="K2980" i="2"/>
  <c r="O2980" i="2" s="1"/>
  <c r="K2981" i="2"/>
  <c r="O2981" i="2" s="1"/>
  <c r="K2984" i="2"/>
  <c r="O2984" i="2" s="1"/>
  <c r="K2995" i="2"/>
  <c r="O2995" i="2" s="1"/>
  <c r="K3005" i="2"/>
  <c r="O3005" i="2" s="1"/>
  <c r="K3010" i="2"/>
  <c r="O3010" i="2" s="1"/>
  <c r="K3008" i="2"/>
  <c r="O3008" i="2" s="1"/>
  <c r="K2996" i="2"/>
  <c r="O2996" i="2" s="1"/>
  <c r="K2999" i="2"/>
  <c r="O2999" i="2" s="1"/>
  <c r="K3000" i="2"/>
  <c r="O3000" i="2" s="1"/>
  <c r="K3023" i="2"/>
  <c r="O3023" i="2" s="1"/>
  <c r="K3001" i="2"/>
  <c r="O3001" i="2" s="1"/>
  <c r="K3041" i="2"/>
  <c r="O3041" i="2" s="1"/>
  <c r="K3002" i="2"/>
  <c r="O3002" i="2" s="1"/>
  <c r="K2987" i="2"/>
  <c r="O2987" i="2" s="1"/>
  <c r="K3042" i="2"/>
  <c r="O3042" i="2" s="1"/>
  <c r="K2963" i="2"/>
  <c r="O2963" i="2" s="1"/>
  <c r="K2997" i="2"/>
  <c r="O2997" i="2" s="1"/>
  <c r="K2988" i="2"/>
  <c r="O2988" i="2" s="1"/>
  <c r="K2998" i="2"/>
  <c r="O2998" i="2" s="1"/>
  <c r="K3032" i="2"/>
  <c r="O3032" i="2" s="1"/>
  <c r="K2977" i="2"/>
  <c r="O2977" i="2" s="1"/>
  <c r="K3033" i="2"/>
  <c r="O3033" i="2" s="1"/>
  <c r="K3034" i="2"/>
  <c r="O3034" i="2" s="1"/>
  <c r="K2967" i="2"/>
  <c r="O2967" i="2" s="1"/>
  <c r="K3011" i="2"/>
  <c r="O3011" i="2" s="1"/>
  <c r="K3012" i="2"/>
  <c r="O3012" i="2" s="1"/>
  <c r="K3013" i="2"/>
  <c r="O3013" i="2" s="1"/>
  <c r="K3046" i="2"/>
  <c r="O3046" i="2" s="1"/>
  <c r="K3024" i="2"/>
  <c r="O3024" i="2" s="1"/>
  <c r="K2968" i="2"/>
  <c r="O2968" i="2" s="1"/>
  <c r="K2972" i="2"/>
  <c r="O2972" i="2" s="1"/>
  <c r="K3060" i="2"/>
  <c r="O3060" i="2" s="1"/>
  <c r="K3051" i="2"/>
  <c r="O3051" i="2" s="1"/>
  <c r="K3061" i="2"/>
  <c r="O3061" i="2" s="1"/>
  <c r="K3130" i="2"/>
  <c r="O3130" i="2" s="1"/>
  <c r="K3062" i="2"/>
  <c r="O3062" i="2" s="1"/>
  <c r="K3126" i="2"/>
  <c r="O3126" i="2" s="1"/>
  <c r="K3096" i="2"/>
  <c r="O3096" i="2" s="1"/>
  <c r="K3106" i="2"/>
  <c r="O3106" i="2" s="1"/>
  <c r="K3101" i="2"/>
  <c r="O3101" i="2" s="1"/>
  <c r="K3117" i="2"/>
  <c r="O3117" i="2" s="1"/>
  <c r="K3058" i="2"/>
  <c r="O3058" i="2" s="1"/>
  <c r="K3057" i="2"/>
  <c r="O3057" i="2" s="1"/>
  <c r="K3093" i="2"/>
  <c r="O3093" i="2" s="1"/>
  <c r="K3131" i="2"/>
  <c r="O3131" i="2" s="1"/>
  <c r="K3107" i="2"/>
  <c r="O3107" i="2" s="1"/>
  <c r="K3132" i="2"/>
  <c r="O3132" i="2" s="1"/>
  <c r="K3052" i="2"/>
  <c r="O3052" i="2" s="1"/>
  <c r="K3102" i="2"/>
  <c r="O3102" i="2" s="1"/>
  <c r="K3103" i="2"/>
  <c r="O3103" i="2" s="1"/>
  <c r="K3047" i="2"/>
  <c r="O3047" i="2" s="1"/>
  <c r="K3048" i="2"/>
  <c r="O3048" i="2" s="1"/>
  <c r="K3053" i="2"/>
  <c r="O3053" i="2" s="1"/>
  <c r="K3122" i="2"/>
  <c r="O3122" i="2" s="1"/>
  <c r="K3108" i="2"/>
  <c r="O3108" i="2" s="1"/>
  <c r="K3056" i="2"/>
  <c r="O3056" i="2" s="1"/>
  <c r="K3112" i="2"/>
  <c r="O3112" i="2" s="1"/>
  <c r="K3113" i="2"/>
  <c r="O3113" i="2" s="1"/>
  <c r="K3114" i="2"/>
  <c r="O3114" i="2" s="1"/>
  <c r="K3115" i="2"/>
  <c r="O3115" i="2" s="1"/>
  <c r="K3116" i="2"/>
  <c r="O3116" i="2" s="1"/>
  <c r="K3123" i="2"/>
  <c r="O3123" i="2" s="1"/>
  <c r="K3124" i="2"/>
  <c r="O3124" i="2" s="1"/>
  <c r="K3090" i="2"/>
  <c r="O3090" i="2" s="1"/>
  <c r="K3125" i="2"/>
  <c r="O3125" i="2" s="1"/>
  <c r="K3063" i="2"/>
  <c r="O3063" i="2" s="1"/>
  <c r="K3104" i="2"/>
  <c r="O3104" i="2" s="1"/>
  <c r="K3118" i="2"/>
  <c r="O3118" i="2" s="1"/>
  <c r="K3127" i="2"/>
  <c r="O3127" i="2" s="1"/>
  <c r="K3105" i="2"/>
  <c r="O3105" i="2" s="1"/>
  <c r="K3072" i="2"/>
  <c r="O3072" i="2" s="1"/>
  <c r="K3109" i="2"/>
  <c r="O3109" i="2" s="1"/>
  <c r="K3091" i="2"/>
  <c r="O3091" i="2" s="1"/>
  <c r="K3094" i="2"/>
  <c r="O3094" i="2" s="1"/>
  <c r="K3073" i="2"/>
  <c r="O3073" i="2" s="1"/>
  <c r="K3081" i="2"/>
  <c r="O3081" i="2" s="1"/>
  <c r="K3076" i="2"/>
  <c r="O3076" i="2" s="1"/>
  <c r="K3077" i="2"/>
  <c r="O3077" i="2" s="1"/>
  <c r="K3078" i="2"/>
  <c r="O3078" i="2" s="1"/>
  <c r="K3079" i="2"/>
  <c r="O3079" i="2" s="1"/>
  <c r="K3080" i="2"/>
  <c r="O3080" i="2" s="1"/>
  <c r="K3049" i="2"/>
  <c r="O3049" i="2" s="1"/>
  <c r="K3065" i="2"/>
  <c r="O3065" i="2" s="1"/>
  <c r="K3069" i="2"/>
  <c r="O3069" i="2" s="1"/>
  <c r="K3070" i="2"/>
  <c r="O3070" i="2" s="1"/>
  <c r="K3066" i="2"/>
  <c r="O3066" i="2" s="1"/>
  <c r="K3067" i="2"/>
  <c r="O3067" i="2" s="1"/>
  <c r="K3068" i="2"/>
  <c r="O3068" i="2" s="1"/>
  <c r="K3071" i="2"/>
  <c r="O3071" i="2" s="1"/>
  <c r="K3082" i="2"/>
  <c r="O3082" i="2" s="1"/>
  <c r="K3092" i="2"/>
  <c r="O3092" i="2" s="1"/>
  <c r="K3097" i="2"/>
  <c r="O3097" i="2" s="1"/>
  <c r="K3095" i="2"/>
  <c r="O3095" i="2" s="1"/>
  <c r="K3083" i="2"/>
  <c r="O3083" i="2" s="1"/>
  <c r="K3086" i="2"/>
  <c r="O3086" i="2" s="1"/>
  <c r="K3087" i="2"/>
  <c r="O3087" i="2" s="1"/>
  <c r="K3110" i="2"/>
  <c r="O3110" i="2" s="1"/>
  <c r="K3088" i="2"/>
  <c r="O3088" i="2" s="1"/>
  <c r="K3128" i="2"/>
  <c r="O3128" i="2" s="1"/>
  <c r="K3089" i="2"/>
  <c r="O3089" i="2" s="1"/>
  <c r="K3074" i="2"/>
  <c r="O3074" i="2" s="1"/>
  <c r="K3129" i="2"/>
  <c r="O3129" i="2" s="1"/>
  <c r="K3050" i="2"/>
  <c r="O3050" i="2" s="1"/>
  <c r="K3084" i="2"/>
  <c r="O3084" i="2" s="1"/>
  <c r="K3075" i="2"/>
  <c r="O3075" i="2" s="1"/>
  <c r="K3085" i="2"/>
  <c r="O3085" i="2" s="1"/>
  <c r="K3119" i="2"/>
  <c r="O3119" i="2" s="1"/>
  <c r="K3064" i="2"/>
  <c r="O3064" i="2" s="1"/>
  <c r="K3120" i="2"/>
  <c r="O3120" i="2" s="1"/>
  <c r="K3121" i="2"/>
  <c r="O3121" i="2" s="1"/>
  <c r="K3054" i="2"/>
  <c r="O3054" i="2" s="1"/>
  <c r="K3098" i="2"/>
  <c r="O3098" i="2" s="1"/>
  <c r="K3099" i="2"/>
  <c r="O3099" i="2" s="1"/>
  <c r="K3100" i="2"/>
  <c r="O3100" i="2" s="1"/>
  <c r="K3133" i="2"/>
  <c r="O3133" i="2" s="1"/>
  <c r="K3111" i="2"/>
  <c r="O3111" i="2" s="1"/>
  <c r="K3055" i="2"/>
  <c r="O3055" i="2" s="1"/>
  <c r="K3059" i="2"/>
  <c r="O3059" i="2" s="1"/>
  <c r="K3147" i="2"/>
  <c r="O3147" i="2" s="1"/>
  <c r="K3138" i="2"/>
  <c r="O3138" i="2" s="1"/>
  <c r="K3148" i="2"/>
  <c r="O3148" i="2" s="1"/>
  <c r="K3217" i="2"/>
  <c r="O3217" i="2" s="1"/>
  <c r="K3149" i="2"/>
  <c r="O3149" i="2" s="1"/>
  <c r="K3213" i="2"/>
  <c r="O3213" i="2" s="1"/>
  <c r="K3183" i="2"/>
  <c r="O3183" i="2" s="1"/>
  <c r="K3193" i="2"/>
  <c r="O3193" i="2" s="1"/>
  <c r="K3188" i="2"/>
  <c r="O3188" i="2" s="1"/>
  <c r="K3204" i="2"/>
  <c r="O3204" i="2" s="1"/>
  <c r="K3145" i="2"/>
  <c r="O3145" i="2" s="1"/>
  <c r="K3144" i="2"/>
  <c r="O3144" i="2" s="1"/>
  <c r="K3180" i="2"/>
  <c r="O3180" i="2" s="1"/>
  <c r="K3218" i="2"/>
  <c r="O3218" i="2" s="1"/>
  <c r="K3194" i="2"/>
  <c r="O3194" i="2" s="1"/>
  <c r="K3219" i="2"/>
  <c r="O3219" i="2" s="1"/>
  <c r="K3139" i="2"/>
  <c r="O3139" i="2" s="1"/>
  <c r="K3189" i="2"/>
  <c r="O3189" i="2" s="1"/>
  <c r="K3190" i="2"/>
  <c r="O3190" i="2" s="1"/>
  <c r="K3134" i="2"/>
  <c r="O3134" i="2" s="1"/>
  <c r="K3135" i="2"/>
  <c r="O3135" i="2" s="1"/>
  <c r="K3140" i="2"/>
  <c r="O3140" i="2" s="1"/>
  <c r="K3209" i="2"/>
  <c r="O3209" i="2" s="1"/>
  <c r="K3195" i="2"/>
  <c r="O3195" i="2" s="1"/>
  <c r="K3143" i="2"/>
  <c r="O3143" i="2" s="1"/>
  <c r="K3199" i="2"/>
  <c r="O3199" i="2" s="1"/>
  <c r="K3200" i="2"/>
  <c r="O3200" i="2" s="1"/>
  <c r="K3201" i="2"/>
  <c r="O3201" i="2" s="1"/>
  <c r="K3202" i="2"/>
  <c r="O3202" i="2" s="1"/>
  <c r="K3203" i="2"/>
  <c r="O3203" i="2" s="1"/>
  <c r="K3210" i="2"/>
  <c r="O3210" i="2" s="1"/>
  <c r="K3211" i="2"/>
  <c r="O3211" i="2" s="1"/>
  <c r="K3177" i="2"/>
  <c r="O3177" i="2" s="1"/>
  <c r="K3212" i="2"/>
  <c r="O3212" i="2" s="1"/>
  <c r="K3150" i="2"/>
  <c r="O3150" i="2" s="1"/>
  <c r="K3191" i="2"/>
  <c r="O3191" i="2" s="1"/>
  <c r="K3205" i="2"/>
  <c r="O3205" i="2" s="1"/>
  <c r="K3214" i="2"/>
  <c r="O3214" i="2" s="1"/>
  <c r="K3192" i="2"/>
  <c r="O3192" i="2" s="1"/>
  <c r="K3159" i="2"/>
  <c r="O3159" i="2" s="1"/>
  <c r="K3196" i="2"/>
  <c r="O3196" i="2" s="1"/>
  <c r="K3178" i="2"/>
  <c r="O3178" i="2" s="1"/>
  <c r="K3181" i="2"/>
  <c r="O3181" i="2" s="1"/>
  <c r="K3160" i="2"/>
  <c r="O3160" i="2" s="1"/>
  <c r="K3168" i="2"/>
  <c r="O3168" i="2" s="1"/>
  <c r="K3163" i="2"/>
  <c r="O3163" i="2" s="1"/>
  <c r="K3164" i="2"/>
  <c r="O3164" i="2" s="1"/>
  <c r="K3165" i="2"/>
  <c r="O3165" i="2" s="1"/>
  <c r="K3166" i="2"/>
  <c r="O3166" i="2" s="1"/>
  <c r="K3167" i="2"/>
  <c r="O3167" i="2" s="1"/>
  <c r="K3136" i="2"/>
  <c r="O3136" i="2" s="1"/>
  <c r="K3152" i="2"/>
  <c r="O3152" i="2" s="1"/>
  <c r="K3156" i="2"/>
  <c r="O3156" i="2" s="1"/>
  <c r="K3157" i="2"/>
  <c r="O3157" i="2" s="1"/>
  <c r="K3153" i="2"/>
  <c r="O3153" i="2" s="1"/>
  <c r="K3154" i="2"/>
  <c r="O3154" i="2" s="1"/>
  <c r="K3155" i="2"/>
  <c r="O3155" i="2" s="1"/>
  <c r="K3158" i="2"/>
  <c r="O3158" i="2" s="1"/>
  <c r="K3169" i="2"/>
  <c r="O3169" i="2" s="1"/>
  <c r="K3179" i="2"/>
  <c r="O3179" i="2" s="1"/>
  <c r="K3184" i="2"/>
  <c r="O3184" i="2" s="1"/>
  <c r="K3182" i="2"/>
  <c r="O3182" i="2" s="1"/>
  <c r="K3170" i="2"/>
  <c r="O3170" i="2" s="1"/>
  <c r="K3173" i="2"/>
  <c r="O3173" i="2" s="1"/>
  <c r="K3174" i="2"/>
  <c r="O3174" i="2" s="1"/>
  <c r="K3197" i="2"/>
  <c r="O3197" i="2" s="1"/>
  <c r="K3175" i="2"/>
  <c r="O3175" i="2" s="1"/>
  <c r="K3215" i="2"/>
  <c r="O3215" i="2" s="1"/>
  <c r="K3176" i="2"/>
  <c r="O3176" i="2" s="1"/>
  <c r="K3161" i="2"/>
  <c r="O3161" i="2" s="1"/>
  <c r="K3216" i="2"/>
  <c r="O3216" i="2" s="1"/>
  <c r="K3137" i="2"/>
  <c r="O3137" i="2" s="1"/>
  <c r="K3171" i="2"/>
  <c r="O3171" i="2" s="1"/>
  <c r="K3162" i="2"/>
  <c r="O3162" i="2" s="1"/>
  <c r="K3172" i="2"/>
  <c r="O3172" i="2" s="1"/>
  <c r="K3206" i="2"/>
  <c r="O3206" i="2" s="1"/>
  <c r="K3151" i="2"/>
  <c r="O3151" i="2" s="1"/>
  <c r="K3207" i="2"/>
  <c r="O3207" i="2" s="1"/>
  <c r="K3208" i="2"/>
  <c r="O3208" i="2" s="1"/>
  <c r="K3141" i="2"/>
  <c r="O3141" i="2" s="1"/>
  <c r="K3185" i="2"/>
  <c r="O3185" i="2" s="1"/>
  <c r="K3186" i="2"/>
  <c r="O3186" i="2" s="1"/>
  <c r="K3187" i="2"/>
  <c r="O3187" i="2" s="1"/>
  <c r="K3220" i="2"/>
  <c r="O3220" i="2" s="1"/>
  <c r="K3198" i="2"/>
  <c r="O3198" i="2" s="1"/>
  <c r="K3142" i="2"/>
  <c r="O3142" i="2" s="1"/>
  <c r="K3146" i="2"/>
  <c r="O3146" i="2" s="1"/>
  <c r="K3234" i="2"/>
  <c r="O3234" i="2" s="1"/>
  <c r="K3225" i="2"/>
  <c r="O3225" i="2" s="1"/>
  <c r="K3235" i="2"/>
  <c r="O3235" i="2" s="1"/>
  <c r="K3304" i="2"/>
  <c r="O3304" i="2" s="1"/>
  <c r="K3236" i="2"/>
  <c r="O3236" i="2" s="1"/>
  <c r="K3300" i="2"/>
  <c r="O3300" i="2" s="1"/>
  <c r="K3270" i="2"/>
  <c r="O3270" i="2" s="1"/>
  <c r="K3280" i="2"/>
  <c r="O3280" i="2" s="1"/>
  <c r="K3275" i="2"/>
  <c r="O3275" i="2" s="1"/>
  <c r="K3291" i="2"/>
  <c r="O3291" i="2" s="1"/>
  <c r="K3232" i="2"/>
  <c r="O3232" i="2" s="1"/>
  <c r="K3231" i="2"/>
  <c r="O3231" i="2" s="1"/>
  <c r="K3267" i="2"/>
  <c r="O3267" i="2" s="1"/>
  <c r="K3305" i="2"/>
  <c r="O3305" i="2" s="1"/>
  <c r="K3281" i="2"/>
  <c r="O3281" i="2" s="1"/>
  <c r="K3306" i="2"/>
  <c r="O3306" i="2" s="1"/>
  <c r="K3226" i="2"/>
  <c r="O3226" i="2" s="1"/>
  <c r="K3276" i="2"/>
  <c r="O3276" i="2" s="1"/>
  <c r="K3277" i="2"/>
  <c r="O3277" i="2" s="1"/>
  <c r="K3221" i="2"/>
  <c r="O3221" i="2" s="1"/>
  <c r="K3222" i="2"/>
  <c r="O3222" i="2" s="1"/>
  <c r="K3227" i="2"/>
  <c r="O3227" i="2" s="1"/>
  <c r="K3296" i="2"/>
  <c r="O3296" i="2" s="1"/>
  <c r="K3282" i="2"/>
  <c r="O3282" i="2" s="1"/>
  <c r="K3230" i="2"/>
  <c r="O3230" i="2" s="1"/>
  <c r="K3286" i="2"/>
  <c r="O3286" i="2" s="1"/>
  <c r="K3287" i="2"/>
  <c r="O3287" i="2" s="1"/>
  <c r="K3288" i="2"/>
  <c r="O3288" i="2" s="1"/>
  <c r="K3289" i="2"/>
  <c r="O3289" i="2" s="1"/>
  <c r="K3290" i="2"/>
  <c r="O3290" i="2" s="1"/>
  <c r="K3297" i="2"/>
  <c r="O3297" i="2" s="1"/>
  <c r="K3298" i="2"/>
  <c r="O3298" i="2" s="1"/>
  <c r="K3264" i="2"/>
  <c r="O3264" i="2" s="1"/>
  <c r="K3299" i="2"/>
  <c r="O3299" i="2" s="1"/>
  <c r="K3237" i="2"/>
  <c r="O3237" i="2" s="1"/>
  <c r="K3278" i="2"/>
  <c r="O3278" i="2" s="1"/>
  <c r="K3292" i="2"/>
  <c r="O3292" i="2" s="1"/>
  <c r="K3301" i="2"/>
  <c r="O3301" i="2" s="1"/>
  <c r="K3279" i="2"/>
  <c r="O3279" i="2" s="1"/>
  <c r="K3246" i="2"/>
  <c r="O3246" i="2" s="1"/>
  <c r="K3283" i="2"/>
  <c r="O3283" i="2" s="1"/>
  <c r="K3265" i="2"/>
  <c r="O3265" i="2" s="1"/>
  <c r="K3268" i="2"/>
  <c r="O3268" i="2" s="1"/>
  <c r="K3247" i="2"/>
  <c r="O3247" i="2" s="1"/>
  <c r="K3255" i="2"/>
  <c r="O3255" i="2" s="1"/>
  <c r="K3250" i="2"/>
  <c r="O3250" i="2" s="1"/>
  <c r="K3251" i="2"/>
  <c r="O3251" i="2" s="1"/>
  <c r="K3252" i="2"/>
  <c r="O3252" i="2" s="1"/>
  <c r="K3253" i="2"/>
  <c r="O3253" i="2" s="1"/>
  <c r="K3254" i="2"/>
  <c r="O3254" i="2" s="1"/>
  <c r="K3223" i="2"/>
  <c r="O3223" i="2" s="1"/>
  <c r="K3239" i="2"/>
  <c r="O3239" i="2" s="1"/>
  <c r="K3243" i="2"/>
  <c r="O3243" i="2" s="1"/>
  <c r="K3244" i="2"/>
  <c r="O3244" i="2" s="1"/>
  <c r="K3240" i="2"/>
  <c r="O3240" i="2" s="1"/>
  <c r="K3241" i="2"/>
  <c r="O3241" i="2" s="1"/>
  <c r="K3242" i="2"/>
  <c r="O3242" i="2" s="1"/>
  <c r="K3245" i="2"/>
  <c r="O3245" i="2" s="1"/>
  <c r="K3256" i="2"/>
  <c r="O3256" i="2" s="1"/>
  <c r="K3266" i="2"/>
  <c r="O3266" i="2" s="1"/>
  <c r="K3271" i="2"/>
  <c r="O3271" i="2" s="1"/>
  <c r="K3269" i="2"/>
  <c r="O3269" i="2" s="1"/>
  <c r="K3257" i="2"/>
  <c r="O3257" i="2" s="1"/>
  <c r="K3260" i="2"/>
  <c r="O3260" i="2" s="1"/>
  <c r="K3261" i="2"/>
  <c r="O3261" i="2" s="1"/>
  <c r="K3284" i="2"/>
  <c r="O3284" i="2" s="1"/>
  <c r="K3262" i="2"/>
  <c r="O3262" i="2" s="1"/>
  <c r="K3302" i="2"/>
  <c r="O3302" i="2" s="1"/>
  <c r="K3263" i="2"/>
  <c r="O3263" i="2" s="1"/>
  <c r="K3248" i="2"/>
  <c r="O3248" i="2" s="1"/>
  <c r="K3303" i="2"/>
  <c r="O3303" i="2" s="1"/>
  <c r="K3224" i="2"/>
  <c r="O3224" i="2" s="1"/>
  <c r="K3258" i="2"/>
  <c r="O3258" i="2" s="1"/>
  <c r="K3249" i="2"/>
  <c r="O3249" i="2" s="1"/>
  <c r="K3259" i="2"/>
  <c r="O3259" i="2" s="1"/>
  <c r="K3293" i="2"/>
  <c r="O3293" i="2" s="1"/>
  <c r="K3238" i="2"/>
  <c r="O3238" i="2" s="1"/>
  <c r="K3294" i="2"/>
  <c r="O3294" i="2" s="1"/>
  <c r="K3295" i="2"/>
  <c r="O3295" i="2" s="1"/>
  <c r="K3228" i="2"/>
  <c r="O3228" i="2" s="1"/>
  <c r="K3272" i="2"/>
  <c r="O3272" i="2" s="1"/>
  <c r="K3273" i="2"/>
  <c r="O3273" i="2" s="1"/>
  <c r="K3274" i="2"/>
  <c r="O3274" i="2" s="1"/>
  <c r="K3307" i="2"/>
  <c r="O3307" i="2" s="1"/>
  <c r="K3285" i="2"/>
  <c r="O3285" i="2" s="1"/>
  <c r="K3229" i="2"/>
  <c r="O3229" i="2" s="1"/>
  <c r="K3233" i="2"/>
  <c r="O3233" i="2" s="1"/>
  <c r="K3321" i="2"/>
  <c r="O3321" i="2" s="1"/>
  <c r="K3312" i="2"/>
  <c r="O3312" i="2" s="1"/>
  <c r="K3322" i="2"/>
  <c r="O3322" i="2" s="1"/>
  <c r="K3391" i="2"/>
  <c r="O3391" i="2" s="1"/>
  <c r="K3323" i="2"/>
  <c r="O3323" i="2" s="1"/>
  <c r="K3387" i="2"/>
  <c r="O3387" i="2" s="1"/>
  <c r="K3357" i="2"/>
  <c r="O3357" i="2" s="1"/>
  <c r="K3367" i="2"/>
  <c r="O3367" i="2" s="1"/>
  <c r="K3362" i="2"/>
  <c r="O3362" i="2" s="1"/>
  <c r="K3378" i="2"/>
  <c r="O3378" i="2" s="1"/>
  <c r="K3319" i="2"/>
  <c r="O3319" i="2" s="1"/>
  <c r="K3318" i="2"/>
  <c r="O3318" i="2" s="1"/>
  <c r="K3354" i="2"/>
  <c r="O3354" i="2" s="1"/>
  <c r="K3392" i="2"/>
  <c r="O3392" i="2" s="1"/>
  <c r="K3368" i="2"/>
  <c r="O3368" i="2" s="1"/>
  <c r="K3393" i="2"/>
  <c r="O3393" i="2" s="1"/>
  <c r="K3313" i="2"/>
  <c r="O3313" i="2" s="1"/>
  <c r="K3363" i="2"/>
  <c r="O3363" i="2" s="1"/>
  <c r="K3364" i="2"/>
  <c r="O3364" i="2" s="1"/>
  <c r="K3308" i="2"/>
  <c r="O3308" i="2" s="1"/>
  <c r="K3309" i="2"/>
  <c r="O3309" i="2" s="1"/>
  <c r="K3314" i="2"/>
  <c r="O3314" i="2" s="1"/>
  <c r="K3383" i="2"/>
  <c r="O3383" i="2" s="1"/>
  <c r="K3369" i="2"/>
  <c r="O3369" i="2" s="1"/>
  <c r="K3317" i="2"/>
  <c r="O3317" i="2" s="1"/>
  <c r="K3373" i="2"/>
  <c r="O3373" i="2" s="1"/>
  <c r="K3374" i="2"/>
  <c r="O3374" i="2" s="1"/>
  <c r="K3375" i="2"/>
  <c r="O3375" i="2" s="1"/>
  <c r="K3376" i="2"/>
  <c r="O3376" i="2" s="1"/>
  <c r="K3377" i="2"/>
  <c r="O3377" i="2" s="1"/>
  <c r="K3384" i="2"/>
  <c r="O3384" i="2" s="1"/>
  <c r="K3385" i="2"/>
  <c r="O3385" i="2" s="1"/>
  <c r="K3351" i="2"/>
  <c r="O3351" i="2" s="1"/>
  <c r="K3386" i="2"/>
  <c r="O3386" i="2" s="1"/>
  <c r="K3324" i="2"/>
  <c r="O3324" i="2" s="1"/>
  <c r="K3365" i="2"/>
  <c r="O3365" i="2" s="1"/>
  <c r="K3379" i="2"/>
  <c r="O3379" i="2" s="1"/>
  <c r="K3388" i="2"/>
  <c r="O3388" i="2" s="1"/>
  <c r="K3366" i="2"/>
  <c r="O3366" i="2" s="1"/>
  <c r="K3333" i="2"/>
  <c r="O3333" i="2" s="1"/>
  <c r="K3370" i="2"/>
  <c r="O3370" i="2" s="1"/>
  <c r="K3352" i="2"/>
  <c r="O3352" i="2" s="1"/>
  <c r="K3355" i="2"/>
  <c r="O3355" i="2" s="1"/>
  <c r="K3334" i="2"/>
  <c r="O3334" i="2" s="1"/>
  <c r="K3342" i="2"/>
  <c r="O3342" i="2" s="1"/>
  <c r="K3337" i="2"/>
  <c r="O3337" i="2" s="1"/>
  <c r="K3338" i="2"/>
  <c r="O3338" i="2" s="1"/>
  <c r="K3339" i="2"/>
  <c r="O3339" i="2" s="1"/>
  <c r="K3340" i="2"/>
  <c r="O3340" i="2" s="1"/>
  <c r="K3341" i="2"/>
  <c r="O3341" i="2" s="1"/>
  <c r="K3310" i="2"/>
  <c r="O3310" i="2" s="1"/>
  <c r="K3326" i="2"/>
  <c r="O3326" i="2" s="1"/>
  <c r="K3330" i="2"/>
  <c r="O3330" i="2" s="1"/>
  <c r="K3331" i="2"/>
  <c r="O3331" i="2" s="1"/>
  <c r="K3327" i="2"/>
  <c r="O3327" i="2" s="1"/>
  <c r="K3328" i="2"/>
  <c r="O3328" i="2" s="1"/>
  <c r="K3329" i="2"/>
  <c r="O3329" i="2" s="1"/>
  <c r="K3332" i="2"/>
  <c r="O3332" i="2" s="1"/>
  <c r="K3343" i="2"/>
  <c r="O3343" i="2" s="1"/>
  <c r="K3353" i="2"/>
  <c r="O3353" i="2" s="1"/>
  <c r="K3358" i="2"/>
  <c r="O3358" i="2" s="1"/>
  <c r="K3356" i="2"/>
  <c r="O3356" i="2" s="1"/>
  <c r="K3344" i="2"/>
  <c r="O3344" i="2" s="1"/>
  <c r="K3347" i="2"/>
  <c r="O3347" i="2" s="1"/>
  <c r="K3348" i="2"/>
  <c r="O3348" i="2" s="1"/>
  <c r="K3371" i="2"/>
  <c r="O3371" i="2" s="1"/>
  <c r="K3349" i="2"/>
  <c r="O3349" i="2" s="1"/>
  <c r="K3389" i="2"/>
  <c r="O3389" i="2" s="1"/>
  <c r="K3350" i="2"/>
  <c r="O3350" i="2" s="1"/>
  <c r="K3335" i="2"/>
  <c r="O3335" i="2" s="1"/>
  <c r="K3390" i="2"/>
  <c r="O3390" i="2" s="1"/>
  <c r="K3311" i="2"/>
  <c r="O3311" i="2" s="1"/>
  <c r="K3345" i="2"/>
  <c r="O3345" i="2" s="1"/>
  <c r="K3336" i="2"/>
  <c r="O3336" i="2" s="1"/>
  <c r="K3346" i="2"/>
  <c r="O3346" i="2" s="1"/>
  <c r="K3380" i="2"/>
  <c r="O3380" i="2" s="1"/>
  <c r="K3325" i="2"/>
  <c r="O3325" i="2" s="1"/>
  <c r="K3381" i="2"/>
  <c r="O3381" i="2" s="1"/>
  <c r="K3382" i="2"/>
  <c r="O3382" i="2" s="1"/>
  <c r="K3315" i="2"/>
  <c r="O3315" i="2" s="1"/>
  <c r="K3359" i="2"/>
  <c r="O3359" i="2" s="1"/>
  <c r="K3360" i="2"/>
  <c r="O3360" i="2" s="1"/>
  <c r="K3361" i="2"/>
  <c r="O3361" i="2" s="1"/>
  <c r="K3394" i="2"/>
  <c r="O3394" i="2" s="1"/>
  <c r="K3372" i="2"/>
  <c r="O3372" i="2" s="1"/>
  <c r="K3316" i="2"/>
  <c r="O3316" i="2" s="1"/>
  <c r="K3320" i="2"/>
  <c r="O3320" i="2" s="1"/>
  <c r="K3408" i="2"/>
  <c r="O3408" i="2" s="1"/>
  <c r="K3399" i="2"/>
  <c r="O3399" i="2" s="1"/>
  <c r="K3409" i="2"/>
  <c r="O3409" i="2" s="1"/>
  <c r="K3478" i="2"/>
  <c r="O3478" i="2" s="1"/>
  <c r="K3410" i="2"/>
  <c r="O3410" i="2" s="1"/>
  <c r="K3474" i="2"/>
  <c r="O3474" i="2" s="1"/>
  <c r="K3444" i="2"/>
  <c r="O3444" i="2" s="1"/>
  <c r="K3454" i="2"/>
  <c r="O3454" i="2" s="1"/>
  <c r="K3449" i="2"/>
  <c r="O3449" i="2" s="1"/>
  <c r="K3465" i="2"/>
  <c r="O3465" i="2" s="1"/>
  <c r="K3406" i="2"/>
  <c r="O3406" i="2" s="1"/>
  <c r="K3405" i="2"/>
  <c r="O3405" i="2" s="1"/>
  <c r="K3441" i="2"/>
  <c r="O3441" i="2" s="1"/>
  <c r="K3479" i="2"/>
  <c r="O3479" i="2" s="1"/>
  <c r="K3455" i="2"/>
  <c r="O3455" i="2" s="1"/>
  <c r="K3480" i="2"/>
  <c r="O3480" i="2" s="1"/>
  <c r="K3400" i="2"/>
  <c r="O3400" i="2" s="1"/>
  <c r="K3450" i="2"/>
  <c r="O3450" i="2" s="1"/>
  <c r="K3451" i="2"/>
  <c r="O3451" i="2" s="1"/>
  <c r="K3395" i="2"/>
  <c r="O3395" i="2" s="1"/>
  <c r="K3396" i="2"/>
  <c r="O3396" i="2" s="1"/>
  <c r="K3401" i="2"/>
  <c r="O3401" i="2" s="1"/>
  <c r="K3470" i="2"/>
  <c r="O3470" i="2" s="1"/>
  <c r="K3456" i="2"/>
  <c r="O3456" i="2" s="1"/>
  <c r="K3404" i="2"/>
  <c r="O3404" i="2" s="1"/>
  <c r="K3460" i="2"/>
  <c r="O3460" i="2" s="1"/>
  <c r="K3461" i="2"/>
  <c r="O3461" i="2" s="1"/>
  <c r="K3462" i="2"/>
  <c r="O3462" i="2" s="1"/>
  <c r="K3463" i="2"/>
  <c r="O3463" i="2" s="1"/>
  <c r="K3464" i="2"/>
  <c r="O3464" i="2" s="1"/>
  <c r="K3471" i="2"/>
  <c r="O3471" i="2" s="1"/>
  <c r="K3472" i="2"/>
  <c r="O3472" i="2" s="1"/>
  <c r="K3438" i="2"/>
  <c r="O3438" i="2" s="1"/>
  <c r="K3473" i="2"/>
  <c r="O3473" i="2" s="1"/>
  <c r="K3411" i="2"/>
  <c r="O3411" i="2" s="1"/>
  <c r="K3452" i="2"/>
  <c r="O3452" i="2" s="1"/>
  <c r="K3466" i="2"/>
  <c r="O3466" i="2" s="1"/>
  <c r="K3475" i="2"/>
  <c r="O3475" i="2" s="1"/>
  <c r="K3453" i="2"/>
  <c r="O3453" i="2" s="1"/>
  <c r="K3420" i="2"/>
  <c r="O3420" i="2" s="1"/>
  <c r="K3457" i="2"/>
  <c r="O3457" i="2" s="1"/>
  <c r="K3439" i="2"/>
  <c r="O3439" i="2" s="1"/>
  <c r="K3442" i="2"/>
  <c r="O3442" i="2" s="1"/>
  <c r="K3421" i="2"/>
  <c r="O3421" i="2" s="1"/>
  <c r="K3429" i="2"/>
  <c r="O3429" i="2" s="1"/>
  <c r="K3424" i="2"/>
  <c r="O3424" i="2" s="1"/>
  <c r="K3425" i="2"/>
  <c r="O3425" i="2" s="1"/>
  <c r="K3426" i="2"/>
  <c r="O3426" i="2" s="1"/>
  <c r="K3427" i="2"/>
  <c r="O3427" i="2" s="1"/>
  <c r="K3428" i="2"/>
  <c r="O3428" i="2" s="1"/>
  <c r="K3397" i="2"/>
  <c r="O3397" i="2" s="1"/>
  <c r="K3413" i="2"/>
  <c r="O3413" i="2" s="1"/>
  <c r="K3417" i="2"/>
  <c r="O3417" i="2" s="1"/>
  <c r="K3418" i="2"/>
  <c r="O3418" i="2" s="1"/>
  <c r="K3414" i="2"/>
  <c r="O3414" i="2" s="1"/>
  <c r="K3415" i="2"/>
  <c r="O3415" i="2" s="1"/>
  <c r="K3416" i="2"/>
  <c r="O3416" i="2" s="1"/>
  <c r="K3419" i="2"/>
  <c r="O3419" i="2" s="1"/>
  <c r="K3430" i="2"/>
  <c r="O3430" i="2" s="1"/>
  <c r="K3440" i="2"/>
  <c r="O3440" i="2" s="1"/>
  <c r="K3445" i="2"/>
  <c r="O3445" i="2" s="1"/>
  <c r="K3443" i="2"/>
  <c r="O3443" i="2" s="1"/>
  <c r="K3431" i="2"/>
  <c r="O3431" i="2" s="1"/>
  <c r="K3434" i="2"/>
  <c r="O3434" i="2" s="1"/>
  <c r="K3435" i="2"/>
  <c r="O3435" i="2" s="1"/>
  <c r="K3458" i="2"/>
  <c r="O3458" i="2" s="1"/>
  <c r="K3436" i="2"/>
  <c r="O3436" i="2" s="1"/>
  <c r="K3476" i="2"/>
  <c r="O3476" i="2" s="1"/>
  <c r="K3437" i="2"/>
  <c r="O3437" i="2" s="1"/>
  <c r="K3422" i="2"/>
  <c r="O3422" i="2" s="1"/>
  <c r="K3477" i="2"/>
  <c r="O3477" i="2" s="1"/>
  <c r="K3398" i="2"/>
  <c r="O3398" i="2" s="1"/>
  <c r="K3432" i="2"/>
  <c r="O3432" i="2" s="1"/>
  <c r="K3423" i="2"/>
  <c r="O3423" i="2" s="1"/>
  <c r="K3433" i="2"/>
  <c r="O3433" i="2" s="1"/>
  <c r="K3467" i="2"/>
  <c r="O3467" i="2" s="1"/>
  <c r="K3412" i="2"/>
  <c r="O3412" i="2" s="1"/>
  <c r="K3468" i="2"/>
  <c r="O3468" i="2" s="1"/>
  <c r="K3469" i="2"/>
  <c r="O3469" i="2" s="1"/>
  <c r="K3402" i="2"/>
  <c r="O3402" i="2" s="1"/>
  <c r="K3446" i="2"/>
  <c r="O3446" i="2" s="1"/>
  <c r="K3447" i="2"/>
  <c r="O3447" i="2" s="1"/>
  <c r="K3448" i="2"/>
  <c r="O3448" i="2" s="1"/>
  <c r="K3481" i="2"/>
  <c r="O3481" i="2" s="1"/>
  <c r="K3459" i="2"/>
  <c r="O3459" i="2" s="1"/>
  <c r="K3403" i="2"/>
  <c r="O3403" i="2" s="1"/>
  <c r="K3407" i="2"/>
  <c r="O3407" i="2" s="1"/>
  <c r="K3495" i="2"/>
  <c r="O3495" i="2" s="1"/>
  <c r="K3486" i="2"/>
  <c r="O3486" i="2" s="1"/>
  <c r="K3496" i="2"/>
  <c r="O3496" i="2" s="1"/>
  <c r="K3565" i="2"/>
  <c r="O3565" i="2" s="1"/>
  <c r="K3497" i="2"/>
  <c r="O3497" i="2" s="1"/>
  <c r="K3561" i="2"/>
  <c r="O3561" i="2" s="1"/>
  <c r="K3531" i="2"/>
  <c r="O3531" i="2" s="1"/>
  <c r="K3541" i="2"/>
  <c r="O3541" i="2" s="1"/>
  <c r="K3536" i="2"/>
  <c r="O3536" i="2" s="1"/>
  <c r="K3552" i="2"/>
  <c r="O3552" i="2" s="1"/>
  <c r="K3493" i="2"/>
  <c r="O3493" i="2" s="1"/>
  <c r="K3492" i="2"/>
  <c r="O3492" i="2" s="1"/>
  <c r="K3528" i="2"/>
  <c r="O3528" i="2" s="1"/>
  <c r="K3566" i="2"/>
  <c r="O3566" i="2" s="1"/>
  <c r="K3542" i="2"/>
  <c r="O3542" i="2" s="1"/>
  <c r="K3567" i="2"/>
  <c r="O3567" i="2" s="1"/>
  <c r="K3487" i="2"/>
  <c r="O3487" i="2" s="1"/>
  <c r="K3537" i="2"/>
  <c r="O3537" i="2" s="1"/>
  <c r="K3538" i="2"/>
  <c r="O3538" i="2" s="1"/>
  <c r="K3482" i="2"/>
  <c r="O3482" i="2" s="1"/>
  <c r="K3483" i="2"/>
  <c r="O3483" i="2" s="1"/>
  <c r="K3488" i="2"/>
  <c r="O3488" i="2" s="1"/>
  <c r="K3557" i="2"/>
  <c r="O3557" i="2" s="1"/>
  <c r="K3543" i="2"/>
  <c r="O3543" i="2" s="1"/>
  <c r="K3491" i="2"/>
  <c r="O3491" i="2" s="1"/>
  <c r="K3547" i="2"/>
  <c r="O3547" i="2" s="1"/>
  <c r="K3548" i="2"/>
  <c r="O3548" i="2" s="1"/>
  <c r="K3549" i="2"/>
  <c r="O3549" i="2" s="1"/>
  <c r="K3550" i="2"/>
  <c r="O3550" i="2" s="1"/>
  <c r="K3551" i="2"/>
  <c r="O3551" i="2" s="1"/>
  <c r="K3558" i="2"/>
  <c r="O3558" i="2" s="1"/>
  <c r="K3559" i="2"/>
  <c r="O3559" i="2" s="1"/>
  <c r="K3525" i="2"/>
  <c r="O3525" i="2" s="1"/>
  <c r="K3560" i="2"/>
  <c r="O3560" i="2" s="1"/>
  <c r="K3498" i="2"/>
  <c r="O3498" i="2" s="1"/>
  <c r="K3539" i="2"/>
  <c r="O3539" i="2" s="1"/>
  <c r="K3553" i="2"/>
  <c r="O3553" i="2" s="1"/>
  <c r="K3562" i="2"/>
  <c r="O3562" i="2" s="1"/>
  <c r="K3540" i="2"/>
  <c r="O3540" i="2" s="1"/>
  <c r="K3507" i="2"/>
  <c r="O3507" i="2" s="1"/>
  <c r="K3544" i="2"/>
  <c r="O3544" i="2" s="1"/>
  <c r="K3526" i="2"/>
  <c r="O3526" i="2" s="1"/>
  <c r="K3529" i="2"/>
  <c r="O3529" i="2" s="1"/>
  <c r="K3508" i="2"/>
  <c r="O3508" i="2" s="1"/>
  <c r="K3516" i="2"/>
  <c r="O3516" i="2" s="1"/>
  <c r="K3511" i="2"/>
  <c r="O3511" i="2" s="1"/>
  <c r="K3512" i="2"/>
  <c r="O3512" i="2" s="1"/>
  <c r="K3513" i="2"/>
  <c r="O3513" i="2" s="1"/>
  <c r="K3514" i="2"/>
  <c r="O3514" i="2" s="1"/>
  <c r="K3515" i="2"/>
  <c r="O3515" i="2" s="1"/>
  <c r="K3484" i="2"/>
  <c r="O3484" i="2" s="1"/>
  <c r="K3500" i="2"/>
  <c r="O3500" i="2" s="1"/>
  <c r="K3504" i="2"/>
  <c r="O3504" i="2" s="1"/>
  <c r="K3505" i="2"/>
  <c r="O3505" i="2" s="1"/>
  <c r="K3501" i="2"/>
  <c r="O3501" i="2" s="1"/>
  <c r="K3502" i="2"/>
  <c r="O3502" i="2" s="1"/>
  <c r="K3503" i="2"/>
  <c r="O3503" i="2" s="1"/>
  <c r="K3506" i="2"/>
  <c r="O3506" i="2" s="1"/>
  <c r="K3517" i="2"/>
  <c r="O3517" i="2" s="1"/>
  <c r="K3527" i="2"/>
  <c r="O3527" i="2" s="1"/>
  <c r="K3532" i="2"/>
  <c r="O3532" i="2" s="1"/>
  <c r="K3530" i="2"/>
  <c r="O3530" i="2" s="1"/>
  <c r="K3518" i="2"/>
  <c r="O3518" i="2" s="1"/>
  <c r="K3521" i="2"/>
  <c r="O3521" i="2" s="1"/>
  <c r="K3522" i="2"/>
  <c r="O3522" i="2" s="1"/>
  <c r="K3545" i="2"/>
  <c r="O3545" i="2" s="1"/>
  <c r="K3523" i="2"/>
  <c r="O3523" i="2" s="1"/>
  <c r="K3563" i="2"/>
  <c r="O3563" i="2" s="1"/>
  <c r="K3524" i="2"/>
  <c r="O3524" i="2" s="1"/>
  <c r="K3509" i="2"/>
  <c r="O3509" i="2" s="1"/>
  <c r="K3564" i="2"/>
  <c r="O3564" i="2" s="1"/>
  <c r="K3485" i="2"/>
  <c r="O3485" i="2" s="1"/>
  <c r="K3519" i="2"/>
  <c r="O3519" i="2" s="1"/>
  <c r="K3510" i="2"/>
  <c r="O3510" i="2" s="1"/>
  <c r="K3520" i="2"/>
  <c r="O3520" i="2" s="1"/>
  <c r="K3554" i="2"/>
  <c r="O3554" i="2" s="1"/>
  <c r="K3499" i="2"/>
  <c r="O3499" i="2" s="1"/>
  <c r="K3555" i="2"/>
  <c r="O3555" i="2" s="1"/>
  <c r="K3556" i="2"/>
  <c r="O3556" i="2" s="1"/>
  <c r="K3489" i="2"/>
  <c r="O3489" i="2" s="1"/>
  <c r="K3533" i="2"/>
  <c r="O3533" i="2" s="1"/>
  <c r="K3534" i="2"/>
  <c r="O3534" i="2" s="1"/>
  <c r="K3535" i="2"/>
  <c r="O3535" i="2" s="1"/>
  <c r="K3568" i="2"/>
  <c r="O3568" i="2" s="1"/>
  <c r="K3546" i="2"/>
  <c r="O3546" i="2" s="1"/>
  <c r="K3490" i="2"/>
  <c r="O3490" i="2" s="1"/>
  <c r="K3494" i="2"/>
  <c r="O3494" i="2" s="1"/>
  <c r="K3582" i="2"/>
  <c r="O3582" i="2" s="1"/>
  <c r="K3573" i="2"/>
  <c r="O3573" i="2" s="1"/>
  <c r="K3583" i="2"/>
  <c r="O3583" i="2" s="1"/>
  <c r="K3652" i="2"/>
  <c r="O3652" i="2" s="1"/>
  <c r="K3584" i="2"/>
  <c r="O3584" i="2" s="1"/>
  <c r="K3648" i="2"/>
  <c r="O3648" i="2" s="1"/>
  <c r="K3618" i="2"/>
  <c r="O3618" i="2" s="1"/>
  <c r="K3628" i="2"/>
  <c r="O3628" i="2" s="1"/>
  <c r="K3623" i="2"/>
  <c r="O3623" i="2" s="1"/>
  <c r="K3639" i="2"/>
  <c r="O3639" i="2" s="1"/>
  <c r="K3580" i="2"/>
  <c r="O3580" i="2" s="1"/>
  <c r="K3579" i="2"/>
  <c r="O3579" i="2" s="1"/>
  <c r="K3615" i="2"/>
  <c r="O3615" i="2" s="1"/>
  <c r="K3653" i="2"/>
  <c r="O3653" i="2" s="1"/>
  <c r="K3629" i="2"/>
  <c r="O3629" i="2" s="1"/>
  <c r="K3654" i="2"/>
  <c r="O3654" i="2" s="1"/>
  <c r="K3574" i="2"/>
  <c r="O3574" i="2" s="1"/>
  <c r="K3624" i="2"/>
  <c r="O3624" i="2" s="1"/>
  <c r="K3625" i="2"/>
  <c r="O3625" i="2" s="1"/>
  <c r="K3569" i="2"/>
  <c r="O3569" i="2" s="1"/>
  <c r="K3570" i="2"/>
  <c r="O3570" i="2" s="1"/>
  <c r="K3575" i="2"/>
  <c r="O3575" i="2" s="1"/>
  <c r="K3644" i="2"/>
  <c r="O3644" i="2" s="1"/>
  <c r="K3630" i="2"/>
  <c r="O3630" i="2" s="1"/>
  <c r="K3578" i="2"/>
  <c r="O3578" i="2" s="1"/>
  <c r="K3634" i="2"/>
  <c r="O3634" i="2" s="1"/>
  <c r="K3635" i="2"/>
  <c r="O3635" i="2" s="1"/>
  <c r="K3636" i="2"/>
  <c r="O3636" i="2" s="1"/>
  <c r="K3637" i="2"/>
  <c r="O3637" i="2" s="1"/>
  <c r="K3638" i="2"/>
  <c r="O3638" i="2" s="1"/>
  <c r="K3645" i="2"/>
  <c r="O3645" i="2" s="1"/>
  <c r="K3646" i="2"/>
  <c r="O3646" i="2" s="1"/>
  <c r="K3612" i="2"/>
  <c r="O3612" i="2" s="1"/>
  <c r="K3647" i="2"/>
  <c r="O3647" i="2" s="1"/>
  <c r="K3585" i="2"/>
  <c r="O3585" i="2" s="1"/>
  <c r="K3626" i="2"/>
  <c r="O3626" i="2" s="1"/>
  <c r="K3640" i="2"/>
  <c r="O3640" i="2" s="1"/>
  <c r="K3649" i="2"/>
  <c r="O3649" i="2" s="1"/>
  <c r="K3627" i="2"/>
  <c r="O3627" i="2" s="1"/>
  <c r="K3594" i="2"/>
  <c r="O3594" i="2" s="1"/>
  <c r="K3631" i="2"/>
  <c r="O3631" i="2" s="1"/>
  <c r="K3613" i="2"/>
  <c r="O3613" i="2" s="1"/>
  <c r="K3616" i="2"/>
  <c r="O3616" i="2" s="1"/>
  <c r="K3595" i="2"/>
  <c r="O3595" i="2" s="1"/>
  <c r="K3603" i="2"/>
  <c r="O3603" i="2" s="1"/>
  <c r="K3598" i="2"/>
  <c r="O3598" i="2" s="1"/>
  <c r="K3599" i="2"/>
  <c r="O3599" i="2" s="1"/>
  <c r="K3600" i="2"/>
  <c r="O3600" i="2" s="1"/>
  <c r="K3601" i="2"/>
  <c r="O3601" i="2" s="1"/>
  <c r="K3602" i="2"/>
  <c r="O3602" i="2" s="1"/>
  <c r="K3571" i="2"/>
  <c r="O3571" i="2" s="1"/>
  <c r="K3587" i="2"/>
  <c r="O3587" i="2" s="1"/>
  <c r="K3591" i="2"/>
  <c r="O3591" i="2" s="1"/>
  <c r="K3592" i="2"/>
  <c r="O3592" i="2" s="1"/>
  <c r="K3588" i="2"/>
  <c r="O3588" i="2" s="1"/>
  <c r="K3589" i="2"/>
  <c r="O3589" i="2" s="1"/>
  <c r="K3590" i="2"/>
  <c r="O3590" i="2" s="1"/>
  <c r="K3593" i="2"/>
  <c r="O3593" i="2" s="1"/>
  <c r="K3604" i="2"/>
  <c r="O3604" i="2" s="1"/>
  <c r="K3614" i="2"/>
  <c r="O3614" i="2" s="1"/>
  <c r="K3619" i="2"/>
  <c r="O3619" i="2" s="1"/>
  <c r="K3617" i="2"/>
  <c r="O3617" i="2" s="1"/>
  <c r="K3605" i="2"/>
  <c r="O3605" i="2" s="1"/>
  <c r="K3608" i="2"/>
  <c r="O3608" i="2" s="1"/>
  <c r="K3609" i="2"/>
  <c r="O3609" i="2" s="1"/>
  <c r="K3632" i="2"/>
  <c r="O3632" i="2" s="1"/>
  <c r="K3610" i="2"/>
  <c r="O3610" i="2" s="1"/>
  <c r="K3650" i="2"/>
  <c r="O3650" i="2" s="1"/>
  <c r="K3611" i="2"/>
  <c r="O3611" i="2" s="1"/>
  <c r="K3596" i="2"/>
  <c r="O3596" i="2" s="1"/>
  <c r="K3651" i="2"/>
  <c r="O3651" i="2" s="1"/>
  <c r="K3572" i="2"/>
  <c r="O3572" i="2" s="1"/>
  <c r="K3606" i="2"/>
  <c r="O3606" i="2" s="1"/>
  <c r="K3597" i="2"/>
  <c r="O3597" i="2" s="1"/>
  <c r="K3607" i="2"/>
  <c r="O3607" i="2" s="1"/>
  <c r="K3641" i="2"/>
  <c r="O3641" i="2" s="1"/>
  <c r="K3586" i="2"/>
  <c r="O3586" i="2" s="1"/>
  <c r="K3642" i="2"/>
  <c r="O3642" i="2" s="1"/>
  <c r="K3643" i="2"/>
  <c r="O3643" i="2" s="1"/>
  <c r="K3576" i="2"/>
  <c r="O3576" i="2" s="1"/>
  <c r="K3620" i="2"/>
  <c r="O3620" i="2" s="1"/>
  <c r="K3621" i="2"/>
  <c r="O3621" i="2" s="1"/>
  <c r="K3622" i="2"/>
  <c r="O3622" i="2" s="1"/>
  <c r="K3655" i="2"/>
  <c r="O3655" i="2" s="1"/>
  <c r="K3633" i="2"/>
  <c r="O3633" i="2" s="1"/>
  <c r="K3577" i="2"/>
  <c r="O3577" i="2" s="1"/>
  <c r="K3581" i="2"/>
  <c r="O3581" i="2" s="1"/>
  <c r="K3669" i="2"/>
  <c r="O3669" i="2" s="1"/>
  <c r="K3660" i="2"/>
  <c r="O3660" i="2" s="1"/>
  <c r="K3670" i="2"/>
  <c r="O3670" i="2" s="1"/>
  <c r="K3739" i="2"/>
  <c r="O3739" i="2" s="1"/>
  <c r="K3671" i="2"/>
  <c r="O3671" i="2" s="1"/>
  <c r="K3735" i="2"/>
  <c r="O3735" i="2" s="1"/>
  <c r="K3705" i="2"/>
  <c r="O3705" i="2" s="1"/>
  <c r="K3715" i="2"/>
  <c r="O3715" i="2" s="1"/>
  <c r="K3710" i="2"/>
  <c r="O3710" i="2" s="1"/>
  <c r="K3726" i="2"/>
  <c r="O3726" i="2" s="1"/>
  <c r="K3667" i="2"/>
  <c r="O3667" i="2" s="1"/>
  <c r="K3666" i="2"/>
  <c r="O3666" i="2" s="1"/>
  <c r="K3702" i="2"/>
  <c r="O3702" i="2" s="1"/>
  <c r="K3740" i="2"/>
  <c r="O3740" i="2" s="1"/>
  <c r="K3716" i="2"/>
  <c r="O3716" i="2" s="1"/>
  <c r="K3741" i="2"/>
  <c r="O3741" i="2" s="1"/>
  <c r="K3661" i="2"/>
  <c r="O3661" i="2" s="1"/>
  <c r="K3711" i="2"/>
  <c r="O3711" i="2" s="1"/>
  <c r="K3712" i="2"/>
  <c r="O3712" i="2" s="1"/>
  <c r="K3656" i="2"/>
  <c r="O3656" i="2" s="1"/>
  <c r="K3657" i="2"/>
  <c r="O3657" i="2" s="1"/>
  <c r="K3662" i="2"/>
  <c r="O3662" i="2" s="1"/>
  <c r="K3731" i="2"/>
  <c r="O3731" i="2" s="1"/>
  <c r="K3717" i="2"/>
  <c r="O3717" i="2" s="1"/>
  <c r="K3665" i="2"/>
  <c r="O3665" i="2" s="1"/>
  <c r="K3721" i="2"/>
  <c r="O3721" i="2" s="1"/>
  <c r="K3722" i="2"/>
  <c r="O3722" i="2" s="1"/>
  <c r="K3723" i="2"/>
  <c r="O3723" i="2" s="1"/>
  <c r="K3724" i="2"/>
  <c r="O3724" i="2" s="1"/>
  <c r="K3725" i="2"/>
  <c r="O3725" i="2" s="1"/>
  <c r="K3732" i="2"/>
  <c r="O3732" i="2" s="1"/>
  <c r="K3733" i="2"/>
  <c r="O3733" i="2" s="1"/>
  <c r="K3699" i="2"/>
  <c r="O3699" i="2" s="1"/>
  <c r="K3734" i="2"/>
  <c r="O3734" i="2" s="1"/>
  <c r="K3672" i="2"/>
  <c r="O3672" i="2" s="1"/>
  <c r="K3713" i="2"/>
  <c r="O3713" i="2" s="1"/>
  <c r="K3727" i="2"/>
  <c r="O3727" i="2" s="1"/>
  <c r="K3736" i="2"/>
  <c r="O3736" i="2" s="1"/>
  <c r="K3714" i="2"/>
  <c r="O3714" i="2" s="1"/>
  <c r="K3681" i="2"/>
  <c r="O3681" i="2" s="1"/>
  <c r="K3718" i="2"/>
  <c r="O3718" i="2" s="1"/>
  <c r="K3700" i="2"/>
  <c r="O3700" i="2" s="1"/>
  <c r="K3703" i="2"/>
  <c r="O3703" i="2" s="1"/>
  <c r="K3682" i="2"/>
  <c r="O3682" i="2" s="1"/>
  <c r="K3690" i="2"/>
  <c r="O3690" i="2" s="1"/>
  <c r="K3685" i="2"/>
  <c r="O3685" i="2" s="1"/>
  <c r="K3686" i="2"/>
  <c r="O3686" i="2" s="1"/>
  <c r="K3687" i="2"/>
  <c r="O3687" i="2" s="1"/>
  <c r="K3688" i="2"/>
  <c r="O3688" i="2" s="1"/>
  <c r="K3689" i="2"/>
  <c r="O3689" i="2" s="1"/>
  <c r="K3658" i="2"/>
  <c r="O3658" i="2" s="1"/>
  <c r="K3674" i="2"/>
  <c r="O3674" i="2" s="1"/>
  <c r="K3678" i="2"/>
  <c r="O3678" i="2" s="1"/>
  <c r="K3679" i="2"/>
  <c r="O3679" i="2" s="1"/>
  <c r="K3675" i="2"/>
  <c r="O3675" i="2" s="1"/>
  <c r="K3676" i="2"/>
  <c r="O3676" i="2" s="1"/>
  <c r="K3677" i="2"/>
  <c r="O3677" i="2" s="1"/>
  <c r="K3680" i="2"/>
  <c r="O3680" i="2" s="1"/>
  <c r="K3691" i="2"/>
  <c r="O3691" i="2" s="1"/>
  <c r="K3701" i="2"/>
  <c r="O3701" i="2" s="1"/>
  <c r="K3706" i="2"/>
  <c r="O3706" i="2" s="1"/>
  <c r="K3704" i="2"/>
  <c r="O3704" i="2" s="1"/>
  <c r="K3692" i="2"/>
  <c r="O3692" i="2" s="1"/>
  <c r="K3695" i="2"/>
  <c r="O3695" i="2" s="1"/>
  <c r="K3696" i="2"/>
  <c r="O3696" i="2" s="1"/>
  <c r="K3719" i="2"/>
  <c r="O3719" i="2" s="1"/>
  <c r="K3697" i="2"/>
  <c r="O3697" i="2" s="1"/>
  <c r="K3737" i="2"/>
  <c r="O3737" i="2" s="1"/>
  <c r="K3698" i="2"/>
  <c r="O3698" i="2" s="1"/>
  <c r="K3683" i="2"/>
  <c r="O3683" i="2" s="1"/>
  <c r="K3738" i="2"/>
  <c r="O3738" i="2" s="1"/>
  <c r="K3659" i="2"/>
  <c r="O3659" i="2" s="1"/>
  <c r="K3693" i="2"/>
  <c r="O3693" i="2" s="1"/>
  <c r="K3684" i="2"/>
  <c r="O3684" i="2" s="1"/>
  <c r="K3694" i="2"/>
  <c r="O3694" i="2" s="1"/>
  <c r="K3728" i="2"/>
  <c r="O3728" i="2" s="1"/>
  <c r="K3673" i="2"/>
  <c r="O3673" i="2" s="1"/>
  <c r="K3729" i="2"/>
  <c r="O3729" i="2" s="1"/>
  <c r="K3730" i="2"/>
  <c r="O3730" i="2" s="1"/>
  <c r="K3663" i="2"/>
  <c r="O3663" i="2" s="1"/>
  <c r="K3707" i="2"/>
  <c r="O3707" i="2" s="1"/>
  <c r="K3708" i="2"/>
  <c r="O3708" i="2" s="1"/>
  <c r="K3709" i="2"/>
  <c r="O3709" i="2" s="1"/>
  <c r="K3742" i="2"/>
  <c r="O3742" i="2" s="1"/>
  <c r="K3720" i="2"/>
  <c r="O3720" i="2" s="1"/>
  <c r="K3664" i="2"/>
  <c r="O3664" i="2" s="1"/>
  <c r="K3668" i="2"/>
  <c r="O3668" i="2" s="1"/>
  <c r="K3756" i="2"/>
  <c r="O3756" i="2" s="1"/>
  <c r="K3747" i="2"/>
  <c r="O3747" i="2" s="1"/>
  <c r="K3757" i="2"/>
  <c r="O3757" i="2" s="1"/>
  <c r="K3826" i="2"/>
  <c r="O3826" i="2" s="1"/>
  <c r="K3758" i="2"/>
  <c r="O3758" i="2" s="1"/>
  <c r="K3822" i="2"/>
  <c r="O3822" i="2" s="1"/>
  <c r="K3792" i="2"/>
  <c r="O3792" i="2" s="1"/>
  <c r="K3802" i="2"/>
  <c r="O3802" i="2" s="1"/>
  <c r="K3797" i="2"/>
  <c r="O3797" i="2" s="1"/>
  <c r="K3813" i="2"/>
  <c r="O3813" i="2" s="1"/>
  <c r="K3754" i="2"/>
  <c r="O3754" i="2" s="1"/>
  <c r="K3753" i="2"/>
  <c r="O3753" i="2" s="1"/>
  <c r="K3789" i="2"/>
  <c r="O3789" i="2" s="1"/>
  <c r="K3827" i="2"/>
  <c r="O3827" i="2" s="1"/>
  <c r="K3803" i="2"/>
  <c r="O3803" i="2" s="1"/>
  <c r="K3828" i="2"/>
  <c r="O3828" i="2" s="1"/>
  <c r="K3748" i="2"/>
  <c r="O3748" i="2" s="1"/>
  <c r="K3798" i="2"/>
  <c r="O3798" i="2" s="1"/>
  <c r="K3799" i="2"/>
  <c r="O3799" i="2" s="1"/>
  <c r="K3743" i="2"/>
  <c r="O3743" i="2" s="1"/>
  <c r="K3744" i="2"/>
  <c r="O3744" i="2" s="1"/>
  <c r="K3749" i="2"/>
  <c r="O3749" i="2" s="1"/>
  <c r="K3818" i="2"/>
  <c r="O3818" i="2" s="1"/>
  <c r="K3804" i="2"/>
  <c r="O3804" i="2" s="1"/>
  <c r="K3752" i="2"/>
  <c r="O3752" i="2" s="1"/>
  <c r="K3808" i="2"/>
  <c r="O3808" i="2" s="1"/>
  <c r="K3809" i="2"/>
  <c r="O3809" i="2" s="1"/>
  <c r="K3810" i="2"/>
  <c r="O3810" i="2" s="1"/>
  <c r="K3811" i="2"/>
  <c r="O3811" i="2" s="1"/>
  <c r="K3812" i="2"/>
  <c r="O3812" i="2" s="1"/>
  <c r="K3819" i="2"/>
  <c r="O3819" i="2" s="1"/>
  <c r="K3820" i="2"/>
  <c r="O3820" i="2" s="1"/>
  <c r="K3786" i="2"/>
  <c r="O3786" i="2" s="1"/>
  <c r="K3821" i="2"/>
  <c r="O3821" i="2" s="1"/>
  <c r="K3759" i="2"/>
  <c r="O3759" i="2" s="1"/>
  <c r="K3800" i="2"/>
  <c r="O3800" i="2" s="1"/>
  <c r="K3814" i="2"/>
  <c r="O3814" i="2" s="1"/>
  <c r="K3823" i="2"/>
  <c r="O3823" i="2" s="1"/>
  <c r="K3801" i="2"/>
  <c r="O3801" i="2" s="1"/>
  <c r="K3768" i="2"/>
  <c r="O3768" i="2" s="1"/>
  <c r="K3805" i="2"/>
  <c r="O3805" i="2" s="1"/>
  <c r="K3787" i="2"/>
  <c r="O3787" i="2" s="1"/>
  <c r="K3790" i="2"/>
  <c r="O3790" i="2" s="1"/>
  <c r="K3769" i="2"/>
  <c r="O3769" i="2" s="1"/>
  <c r="K3777" i="2"/>
  <c r="O3777" i="2" s="1"/>
  <c r="K3772" i="2"/>
  <c r="O3772" i="2" s="1"/>
  <c r="K3773" i="2"/>
  <c r="O3773" i="2" s="1"/>
  <c r="K3774" i="2"/>
  <c r="O3774" i="2" s="1"/>
  <c r="K3775" i="2"/>
  <c r="O3775" i="2" s="1"/>
  <c r="K3776" i="2"/>
  <c r="O3776" i="2" s="1"/>
  <c r="K3745" i="2"/>
  <c r="O3745" i="2" s="1"/>
  <c r="K3761" i="2"/>
  <c r="O3761" i="2" s="1"/>
  <c r="K3765" i="2"/>
  <c r="O3765" i="2" s="1"/>
  <c r="K3766" i="2"/>
  <c r="O3766" i="2" s="1"/>
  <c r="K3762" i="2"/>
  <c r="O3762" i="2" s="1"/>
  <c r="K3763" i="2"/>
  <c r="O3763" i="2" s="1"/>
  <c r="K3764" i="2"/>
  <c r="O3764" i="2" s="1"/>
  <c r="K3767" i="2"/>
  <c r="O3767" i="2" s="1"/>
  <c r="K3778" i="2"/>
  <c r="O3778" i="2" s="1"/>
  <c r="K3788" i="2"/>
  <c r="O3788" i="2" s="1"/>
  <c r="K3793" i="2"/>
  <c r="O3793" i="2" s="1"/>
  <c r="K3791" i="2"/>
  <c r="O3791" i="2" s="1"/>
  <c r="K3779" i="2"/>
  <c r="O3779" i="2" s="1"/>
  <c r="K3782" i="2"/>
  <c r="O3782" i="2" s="1"/>
  <c r="K3783" i="2"/>
  <c r="O3783" i="2" s="1"/>
  <c r="K3806" i="2"/>
  <c r="O3806" i="2" s="1"/>
  <c r="K3784" i="2"/>
  <c r="O3784" i="2" s="1"/>
  <c r="K3824" i="2"/>
  <c r="O3824" i="2" s="1"/>
  <c r="K3785" i="2"/>
  <c r="O3785" i="2" s="1"/>
  <c r="K3770" i="2"/>
  <c r="O3770" i="2" s="1"/>
  <c r="K3825" i="2"/>
  <c r="O3825" i="2" s="1"/>
  <c r="K3746" i="2"/>
  <c r="O3746" i="2" s="1"/>
  <c r="K3780" i="2"/>
  <c r="O3780" i="2" s="1"/>
  <c r="K3771" i="2"/>
  <c r="O3771" i="2" s="1"/>
  <c r="K3781" i="2"/>
  <c r="O3781" i="2" s="1"/>
  <c r="K3815" i="2"/>
  <c r="O3815" i="2" s="1"/>
  <c r="K3760" i="2"/>
  <c r="O3760" i="2" s="1"/>
  <c r="K3816" i="2"/>
  <c r="O3816" i="2" s="1"/>
  <c r="K3817" i="2"/>
  <c r="O3817" i="2" s="1"/>
  <c r="K3750" i="2"/>
  <c r="O3750" i="2" s="1"/>
  <c r="K3794" i="2"/>
  <c r="O3794" i="2" s="1"/>
  <c r="K3795" i="2"/>
  <c r="O3795" i="2" s="1"/>
  <c r="K3796" i="2"/>
  <c r="O3796" i="2" s="1"/>
  <c r="K3829" i="2"/>
  <c r="O3829" i="2" s="1"/>
  <c r="K3807" i="2"/>
  <c r="O3807" i="2" s="1"/>
  <c r="K3751" i="2"/>
  <c r="O3751" i="2" s="1"/>
  <c r="K3755" i="2"/>
  <c r="O3755" i="2" s="1"/>
  <c r="K3843" i="2"/>
  <c r="O3843" i="2" s="1"/>
  <c r="K3834" i="2"/>
  <c r="O3834" i="2" s="1"/>
  <c r="K3844" i="2"/>
  <c r="O3844" i="2" s="1"/>
  <c r="K3913" i="2"/>
  <c r="O3913" i="2" s="1"/>
  <c r="K3845" i="2"/>
  <c r="O3845" i="2" s="1"/>
  <c r="K3909" i="2"/>
  <c r="O3909" i="2" s="1"/>
  <c r="K3879" i="2"/>
  <c r="O3879" i="2" s="1"/>
  <c r="K3889" i="2"/>
  <c r="O3889" i="2" s="1"/>
  <c r="K3884" i="2"/>
  <c r="O3884" i="2" s="1"/>
  <c r="K3900" i="2"/>
  <c r="O3900" i="2" s="1"/>
  <c r="K3841" i="2"/>
  <c r="O3841" i="2" s="1"/>
  <c r="K3840" i="2"/>
  <c r="O3840" i="2" s="1"/>
  <c r="K3876" i="2"/>
  <c r="O3876" i="2" s="1"/>
  <c r="K3914" i="2"/>
  <c r="O3914" i="2" s="1"/>
  <c r="K3890" i="2"/>
  <c r="O3890" i="2" s="1"/>
  <c r="K3915" i="2"/>
  <c r="O3915" i="2" s="1"/>
  <c r="K3835" i="2"/>
  <c r="O3835" i="2" s="1"/>
  <c r="K3885" i="2"/>
  <c r="O3885" i="2" s="1"/>
  <c r="K3886" i="2"/>
  <c r="O3886" i="2" s="1"/>
  <c r="K3830" i="2"/>
  <c r="O3830" i="2" s="1"/>
  <c r="K3831" i="2"/>
  <c r="O3831" i="2" s="1"/>
  <c r="K3836" i="2"/>
  <c r="O3836" i="2" s="1"/>
  <c r="K3905" i="2"/>
  <c r="O3905" i="2" s="1"/>
  <c r="K3891" i="2"/>
  <c r="O3891" i="2" s="1"/>
  <c r="K3839" i="2"/>
  <c r="O3839" i="2" s="1"/>
  <c r="K3895" i="2"/>
  <c r="O3895" i="2" s="1"/>
  <c r="K3896" i="2"/>
  <c r="O3896" i="2" s="1"/>
  <c r="K3897" i="2"/>
  <c r="O3897" i="2" s="1"/>
  <c r="K3898" i="2"/>
  <c r="O3898" i="2" s="1"/>
  <c r="K3899" i="2"/>
  <c r="O3899" i="2" s="1"/>
  <c r="K3906" i="2"/>
  <c r="O3906" i="2" s="1"/>
  <c r="K3907" i="2"/>
  <c r="O3907" i="2" s="1"/>
  <c r="K3873" i="2"/>
  <c r="O3873" i="2" s="1"/>
  <c r="K3908" i="2"/>
  <c r="O3908" i="2" s="1"/>
  <c r="K3846" i="2"/>
  <c r="O3846" i="2" s="1"/>
  <c r="K3887" i="2"/>
  <c r="O3887" i="2" s="1"/>
  <c r="K3901" i="2"/>
  <c r="O3901" i="2" s="1"/>
  <c r="K3910" i="2"/>
  <c r="O3910" i="2" s="1"/>
  <c r="K3888" i="2"/>
  <c r="O3888" i="2" s="1"/>
  <c r="K3855" i="2"/>
  <c r="O3855" i="2" s="1"/>
  <c r="K3892" i="2"/>
  <c r="O3892" i="2" s="1"/>
  <c r="K3874" i="2"/>
  <c r="O3874" i="2" s="1"/>
  <c r="K3877" i="2"/>
  <c r="O3877" i="2" s="1"/>
  <c r="K3856" i="2"/>
  <c r="O3856" i="2" s="1"/>
  <c r="K3864" i="2"/>
  <c r="O3864" i="2" s="1"/>
  <c r="K3859" i="2"/>
  <c r="O3859" i="2" s="1"/>
  <c r="K3860" i="2"/>
  <c r="O3860" i="2" s="1"/>
  <c r="K3861" i="2"/>
  <c r="O3861" i="2" s="1"/>
  <c r="K3862" i="2"/>
  <c r="O3862" i="2" s="1"/>
  <c r="K3863" i="2"/>
  <c r="O3863" i="2" s="1"/>
  <c r="K3832" i="2"/>
  <c r="O3832" i="2" s="1"/>
  <c r="K3848" i="2"/>
  <c r="O3848" i="2" s="1"/>
  <c r="K3852" i="2"/>
  <c r="O3852" i="2" s="1"/>
  <c r="K3853" i="2"/>
  <c r="O3853" i="2" s="1"/>
  <c r="K3849" i="2"/>
  <c r="O3849" i="2" s="1"/>
  <c r="K3850" i="2"/>
  <c r="O3850" i="2" s="1"/>
  <c r="K3851" i="2"/>
  <c r="O3851" i="2" s="1"/>
  <c r="K3854" i="2"/>
  <c r="O3854" i="2" s="1"/>
  <c r="K3865" i="2"/>
  <c r="O3865" i="2" s="1"/>
  <c r="K3875" i="2"/>
  <c r="O3875" i="2" s="1"/>
  <c r="K3880" i="2"/>
  <c r="O3880" i="2" s="1"/>
  <c r="K3878" i="2"/>
  <c r="O3878" i="2" s="1"/>
  <c r="K3866" i="2"/>
  <c r="O3866" i="2" s="1"/>
  <c r="K3869" i="2"/>
  <c r="O3869" i="2" s="1"/>
  <c r="K3870" i="2"/>
  <c r="O3870" i="2" s="1"/>
  <c r="K3893" i="2"/>
  <c r="O3893" i="2" s="1"/>
  <c r="K3871" i="2"/>
  <c r="O3871" i="2" s="1"/>
  <c r="K3911" i="2"/>
  <c r="O3911" i="2" s="1"/>
  <c r="K3872" i="2"/>
  <c r="O3872" i="2" s="1"/>
  <c r="K3857" i="2"/>
  <c r="O3857" i="2" s="1"/>
  <c r="K3912" i="2"/>
  <c r="O3912" i="2" s="1"/>
  <c r="K3833" i="2"/>
  <c r="O3833" i="2" s="1"/>
  <c r="K3867" i="2"/>
  <c r="O3867" i="2" s="1"/>
  <c r="K3858" i="2"/>
  <c r="O3858" i="2" s="1"/>
  <c r="K3868" i="2"/>
  <c r="O3868" i="2" s="1"/>
  <c r="K3902" i="2"/>
  <c r="O3902" i="2" s="1"/>
  <c r="K3847" i="2"/>
  <c r="O3847" i="2" s="1"/>
  <c r="K3903" i="2"/>
  <c r="O3903" i="2" s="1"/>
  <c r="K3904" i="2"/>
  <c r="O3904" i="2" s="1"/>
  <c r="K3837" i="2"/>
  <c r="O3837" i="2" s="1"/>
  <c r="K3881" i="2"/>
  <c r="O3881" i="2" s="1"/>
  <c r="K3882" i="2"/>
  <c r="O3882" i="2" s="1"/>
  <c r="K3883" i="2"/>
  <c r="O3883" i="2" s="1"/>
  <c r="K3916" i="2"/>
  <c r="O3916" i="2" s="1"/>
  <c r="K3894" i="2"/>
  <c r="O3894" i="2" s="1"/>
  <c r="K3838" i="2"/>
  <c r="O3838" i="2" s="1"/>
  <c r="K3842" i="2"/>
  <c r="O3842" i="2" s="1"/>
  <c r="K3930" i="2"/>
  <c r="O3930" i="2" s="1"/>
  <c r="K3921" i="2"/>
  <c r="O3921" i="2" s="1"/>
  <c r="K3931" i="2"/>
  <c r="O3931" i="2" s="1"/>
  <c r="K4000" i="2"/>
  <c r="O4000" i="2" s="1"/>
  <c r="K3932" i="2"/>
  <c r="O3932" i="2" s="1"/>
  <c r="K3996" i="2"/>
  <c r="O3996" i="2" s="1"/>
  <c r="K3966" i="2"/>
  <c r="O3966" i="2" s="1"/>
  <c r="K3976" i="2"/>
  <c r="O3976" i="2" s="1"/>
  <c r="K3971" i="2"/>
  <c r="O3971" i="2" s="1"/>
  <c r="K3987" i="2"/>
  <c r="O3987" i="2" s="1"/>
  <c r="K3928" i="2"/>
  <c r="O3928" i="2" s="1"/>
  <c r="K3927" i="2"/>
  <c r="O3927" i="2" s="1"/>
  <c r="K3963" i="2"/>
  <c r="O3963" i="2" s="1"/>
  <c r="K4001" i="2"/>
  <c r="O4001" i="2" s="1"/>
  <c r="K3977" i="2"/>
  <c r="O3977" i="2" s="1"/>
  <c r="K4002" i="2"/>
  <c r="O4002" i="2" s="1"/>
  <c r="K3922" i="2"/>
  <c r="O3922" i="2" s="1"/>
  <c r="K3972" i="2"/>
  <c r="O3972" i="2" s="1"/>
  <c r="K3973" i="2"/>
  <c r="O3973" i="2" s="1"/>
  <c r="K3917" i="2"/>
  <c r="O3917" i="2" s="1"/>
  <c r="K3918" i="2"/>
  <c r="O3918" i="2" s="1"/>
  <c r="K3923" i="2"/>
  <c r="O3923" i="2" s="1"/>
  <c r="K3992" i="2"/>
  <c r="O3992" i="2" s="1"/>
  <c r="K3978" i="2"/>
  <c r="O3978" i="2" s="1"/>
  <c r="K3926" i="2"/>
  <c r="O3926" i="2" s="1"/>
  <c r="K3982" i="2"/>
  <c r="O3982" i="2" s="1"/>
  <c r="K3983" i="2"/>
  <c r="O3983" i="2" s="1"/>
  <c r="K3984" i="2"/>
  <c r="O3984" i="2" s="1"/>
  <c r="K3985" i="2"/>
  <c r="O3985" i="2" s="1"/>
  <c r="K3986" i="2"/>
  <c r="O3986" i="2" s="1"/>
  <c r="K3993" i="2"/>
  <c r="O3993" i="2" s="1"/>
  <c r="K3994" i="2"/>
  <c r="O3994" i="2" s="1"/>
  <c r="K3960" i="2"/>
  <c r="O3960" i="2" s="1"/>
  <c r="K3995" i="2"/>
  <c r="O3995" i="2" s="1"/>
  <c r="K3933" i="2"/>
  <c r="O3933" i="2" s="1"/>
  <c r="K3974" i="2"/>
  <c r="O3974" i="2" s="1"/>
  <c r="K3988" i="2"/>
  <c r="O3988" i="2" s="1"/>
  <c r="K3997" i="2"/>
  <c r="O3997" i="2" s="1"/>
  <c r="K3975" i="2"/>
  <c r="O3975" i="2" s="1"/>
  <c r="K3942" i="2"/>
  <c r="O3942" i="2" s="1"/>
  <c r="K3979" i="2"/>
  <c r="O3979" i="2" s="1"/>
  <c r="K3961" i="2"/>
  <c r="O3961" i="2" s="1"/>
  <c r="K3964" i="2"/>
  <c r="O3964" i="2" s="1"/>
  <c r="K3943" i="2"/>
  <c r="O3943" i="2" s="1"/>
  <c r="K3951" i="2"/>
  <c r="O3951" i="2" s="1"/>
  <c r="K3946" i="2"/>
  <c r="O3946" i="2" s="1"/>
  <c r="K3947" i="2"/>
  <c r="O3947" i="2" s="1"/>
  <c r="K3948" i="2"/>
  <c r="O3948" i="2" s="1"/>
  <c r="K3949" i="2"/>
  <c r="O3949" i="2" s="1"/>
  <c r="K3950" i="2"/>
  <c r="O3950" i="2" s="1"/>
  <c r="K3919" i="2"/>
  <c r="O3919" i="2" s="1"/>
  <c r="K3935" i="2"/>
  <c r="O3935" i="2" s="1"/>
  <c r="K3939" i="2"/>
  <c r="O3939" i="2" s="1"/>
  <c r="K3940" i="2"/>
  <c r="O3940" i="2" s="1"/>
  <c r="K3936" i="2"/>
  <c r="O3936" i="2" s="1"/>
  <c r="K3937" i="2"/>
  <c r="O3937" i="2" s="1"/>
  <c r="K3938" i="2"/>
  <c r="O3938" i="2" s="1"/>
  <c r="K3941" i="2"/>
  <c r="O3941" i="2" s="1"/>
  <c r="K3952" i="2"/>
  <c r="O3952" i="2" s="1"/>
  <c r="K3962" i="2"/>
  <c r="O3962" i="2" s="1"/>
  <c r="K3967" i="2"/>
  <c r="O3967" i="2" s="1"/>
  <c r="K3965" i="2"/>
  <c r="O3965" i="2" s="1"/>
  <c r="K3953" i="2"/>
  <c r="O3953" i="2" s="1"/>
  <c r="K3956" i="2"/>
  <c r="O3956" i="2" s="1"/>
  <c r="K3957" i="2"/>
  <c r="O3957" i="2" s="1"/>
  <c r="K3980" i="2"/>
  <c r="O3980" i="2" s="1"/>
  <c r="K3958" i="2"/>
  <c r="O3958" i="2" s="1"/>
  <c r="K3998" i="2"/>
  <c r="O3998" i="2" s="1"/>
  <c r="K3959" i="2"/>
  <c r="O3959" i="2" s="1"/>
  <c r="K3944" i="2"/>
  <c r="O3944" i="2" s="1"/>
  <c r="K3999" i="2"/>
  <c r="O3999" i="2" s="1"/>
  <c r="K3920" i="2"/>
  <c r="O3920" i="2" s="1"/>
  <c r="K3954" i="2"/>
  <c r="O3954" i="2" s="1"/>
  <c r="K3945" i="2"/>
  <c r="O3945" i="2" s="1"/>
  <c r="K3955" i="2"/>
  <c r="O3955" i="2" s="1"/>
  <c r="K3989" i="2"/>
  <c r="O3989" i="2" s="1"/>
  <c r="K3934" i="2"/>
  <c r="O3934" i="2" s="1"/>
  <c r="K3990" i="2"/>
  <c r="O3990" i="2" s="1"/>
  <c r="K3991" i="2"/>
  <c r="O3991" i="2" s="1"/>
  <c r="K3924" i="2"/>
  <c r="O3924" i="2" s="1"/>
  <c r="K3968" i="2"/>
  <c r="O3968" i="2" s="1"/>
  <c r="K3969" i="2"/>
  <c r="O3969" i="2" s="1"/>
  <c r="K3970" i="2"/>
  <c r="O3970" i="2" s="1"/>
  <c r="K4003" i="2"/>
  <c r="O4003" i="2" s="1"/>
  <c r="K3981" i="2"/>
  <c r="O3981" i="2" s="1"/>
  <c r="K3925" i="2"/>
  <c r="O3925" i="2" s="1"/>
  <c r="K3929" i="2"/>
  <c r="O3929" i="2" s="1"/>
  <c r="K4017" i="2"/>
  <c r="O4017" i="2" s="1"/>
  <c r="K4008" i="2"/>
  <c r="O4008" i="2" s="1"/>
  <c r="K4018" i="2"/>
  <c r="O4018" i="2" s="1"/>
  <c r="K4087" i="2"/>
  <c r="O4087" i="2" s="1"/>
  <c r="K4019" i="2"/>
  <c r="O4019" i="2" s="1"/>
  <c r="K4083" i="2"/>
  <c r="O4083" i="2" s="1"/>
  <c r="K4053" i="2"/>
  <c r="O4053" i="2" s="1"/>
  <c r="K4063" i="2"/>
  <c r="O4063" i="2" s="1"/>
  <c r="K4058" i="2"/>
  <c r="O4058" i="2" s="1"/>
  <c r="K4074" i="2"/>
  <c r="O4074" i="2" s="1"/>
  <c r="K4015" i="2"/>
  <c r="O4015" i="2" s="1"/>
  <c r="K4014" i="2"/>
  <c r="O4014" i="2" s="1"/>
  <c r="K4050" i="2"/>
  <c r="O4050" i="2" s="1"/>
  <c r="K4088" i="2"/>
  <c r="O4088" i="2" s="1"/>
  <c r="K4064" i="2"/>
  <c r="O4064" i="2" s="1"/>
  <c r="K4089" i="2"/>
  <c r="O4089" i="2" s="1"/>
  <c r="K4009" i="2"/>
  <c r="O4009" i="2" s="1"/>
  <c r="K4059" i="2"/>
  <c r="O4059" i="2" s="1"/>
  <c r="K4060" i="2"/>
  <c r="O4060" i="2" s="1"/>
  <c r="K4004" i="2"/>
  <c r="O4004" i="2" s="1"/>
  <c r="K4005" i="2"/>
  <c r="O4005" i="2" s="1"/>
  <c r="K4010" i="2"/>
  <c r="O4010" i="2" s="1"/>
  <c r="K4079" i="2"/>
  <c r="O4079" i="2" s="1"/>
  <c r="K4065" i="2"/>
  <c r="O4065" i="2" s="1"/>
  <c r="K4013" i="2"/>
  <c r="O4013" i="2" s="1"/>
  <c r="K4069" i="2"/>
  <c r="O4069" i="2" s="1"/>
  <c r="K4070" i="2"/>
  <c r="O4070" i="2" s="1"/>
  <c r="K4071" i="2"/>
  <c r="O4071" i="2" s="1"/>
  <c r="K4072" i="2"/>
  <c r="O4072" i="2" s="1"/>
  <c r="K4073" i="2"/>
  <c r="O4073" i="2" s="1"/>
  <c r="K4080" i="2"/>
  <c r="O4080" i="2" s="1"/>
  <c r="K4081" i="2"/>
  <c r="O4081" i="2" s="1"/>
  <c r="K4047" i="2"/>
  <c r="O4047" i="2" s="1"/>
  <c r="K4082" i="2"/>
  <c r="O4082" i="2" s="1"/>
  <c r="K4020" i="2"/>
  <c r="O4020" i="2" s="1"/>
  <c r="K4061" i="2"/>
  <c r="O4061" i="2" s="1"/>
  <c r="K4075" i="2"/>
  <c r="O4075" i="2" s="1"/>
  <c r="K4084" i="2"/>
  <c r="O4084" i="2" s="1"/>
  <c r="K4062" i="2"/>
  <c r="O4062" i="2" s="1"/>
  <c r="K4029" i="2"/>
  <c r="O4029" i="2" s="1"/>
  <c r="K4066" i="2"/>
  <c r="O4066" i="2" s="1"/>
  <c r="K4048" i="2"/>
  <c r="O4048" i="2" s="1"/>
  <c r="K4051" i="2"/>
  <c r="O4051" i="2" s="1"/>
  <c r="K4030" i="2"/>
  <c r="O4030" i="2" s="1"/>
  <c r="K4038" i="2"/>
  <c r="O4038" i="2" s="1"/>
  <c r="K4033" i="2"/>
  <c r="O4033" i="2" s="1"/>
  <c r="K4034" i="2"/>
  <c r="O4034" i="2" s="1"/>
  <c r="K4035" i="2"/>
  <c r="O4035" i="2" s="1"/>
  <c r="K4036" i="2"/>
  <c r="O4036" i="2" s="1"/>
  <c r="K4037" i="2"/>
  <c r="O4037" i="2" s="1"/>
  <c r="K4006" i="2"/>
  <c r="O4006" i="2" s="1"/>
  <c r="K4022" i="2"/>
  <c r="O4022" i="2" s="1"/>
  <c r="K4026" i="2"/>
  <c r="O4026" i="2" s="1"/>
  <c r="K4027" i="2"/>
  <c r="O4027" i="2" s="1"/>
  <c r="K4023" i="2"/>
  <c r="O4023" i="2" s="1"/>
  <c r="K4024" i="2"/>
  <c r="O4024" i="2" s="1"/>
  <c r="K4025" i="2"/>
  <c r="O4025" i="2" s="1"/>
  <c r="K4028" i="2"/>
  <c r="O4028" i="2" s="1"/>
  <c r="K4039" i="2"/>
  <c r="O4039" i="2" s="1"/>
  <c r="K4049" i="2"/>
  <c r="O4049" i="2" s="1"/>
  <c r="K4054" i="2"/>
  <c r="O4054" i="2" s="1"/>
  <c r="K4052" i="2"/>
  <c r="O4052" i="2" s="1"/>
  <c r="K4040" i="2"/>
  <c r="O4040" i="2" s="1"/>
  <c r="K4043" i="2"/>
  <c r="O4043" i="2" s="1"/>
  <c r="K4044" i="2"/>
  <c r="O4044" i="2" s="1"/>
  <c r="K4067" i="2"/>
  <c r="O4067" i="2" s="1"/>
  <c r="K4045" i="2"/>
  <c r="O4045" i="2" s="1"/>
  <c r="K4085" i="2"/>
  <c r="O4085" i="2" s="1"/>
  <c r="K4046" i="2"/>
  <c r="O4046" i="2" s="1"/>
  <c r="K4031" i="2"/>
  <c r="O4031" i="2" s="1"/>
  <c r="K4086" i="2"/>
  <c r="O4086" i="2" s="1"/>
  <c r="K4007" i="2"/>
  <c r="O4007" i="2" s="1"/>
  <c r="K4041" i="2"/>
  <c r="O4041" i="2" s="1"/>
  <c r="K4032" i="2"/>
  <c r="O4032" i="2" s="1"/>
  <c r="K4042" i="2"/>
  <c r="O4042" i="2" s="1"/>
  <c r="K4076" i="2"/>
  <c r="O4076" i="2" s="1"/>
  <c r="K4021" i="2"/>
  <c r="O4021" i="2" s="1"/>
  <c r="K4077" i="2"/>
  <c r="O4077" i="2" s="1"/>
  <c r="K4078" i="2"/>
  <c r="O4078" i="2" s="1"/>
  <c r="K4011" i="2"/>
  <c r="O4011" i="2" s="1"/>
  <c r="K4055" i="2"/>
  <c r="O4055" i="2" s="1"/>
  <c r="K4056" i="2"/>
  <c r="O4056" i="2" s="1"/>
  <c r="K4057" i="2"/>
  <c r="O4057" i="2" s="1"/>
  <c r="K4090" i="2"/>
  <c r="O4090" i="2" s="1"/>
  <c r="K4068" i="2"/>
  <c r="O4068" i="2" s="1"/>
  <c r="K4012" i="2"/>
  <c r="O4012" i="2" s="1"/>
  <c r="K4016" i="2"/>
  <c r="O4016" i="2" s="1"/>
  <c r="K4104" i="2"/>
  <c r="O4104" i="2" s="1"/>
  <c r="K4095" i="2"/>
  <c r="O4095" i="2" s="1"/>
  <c r="K4105" i="2"/>
  <c r="O4105" i="2" s="1"/>
  <c r="K4174" i="2"/>
  <c r="O4174" i="2" s="1"/>
  <c r="K4106" i="2"/>
  <c r="O4106" i="2" s="1"/>
  <c r="K4170" i="2"/>
  <c r="O4170" i="2" s="1"/>
  <c r="K4140" i="2"/>
  <c r="O4140" i="2" s="1"/>
  <c r="K4150" i="2"/>
  <c r="O4150" i="2" s="1"/>
  <c r="K4145" i="2"/>
  <c r="O4145" i="2" s="1"/>
  <c r="K4161" i="2"/>
  <c r="O4161" i="2" s="1"/>
  <c r="K4102" i="2"/>
  <c r="O4102" i="2" s="1"/>
  <c r="K4101" i="2"/>
  <c r="O4101" i="2" s="1"/>
  <c r="K4137" i="2"/>
  <c r="O4137" i="2" s="1"/>
  <c r="K4175" i="2"/>
  <c r="O4175" i="2" s="1"/>
  <c r="K4151" i="2"/>
  <c r="O4151" i="2" s="1"/>
  <c r="K4176" i="2"/>
  <c r="O4176" i="2" s="1"/>
  <c r="K4096" i="2"/>
  <c r="O4096" i="2" s="1"/>
  <c r="K4146" i="2"/>
  <c r="O4146" i="2" s="1"/>
  <c r="K4147" i="2"/>
  <c r="O4147" i="2" s="1"/>
  <c r="K4091" i="2"/>
  <c r="O4091" i="2" s="1"/>
  <c r="K4092" i="2"/>
  <c r="O4092" i="2" s="1"/>
  <c r="K4097" i="2"/>
  <c r="O4097" i="2" s="1"/>
  <c r="K4166" i="2"/>
  <c r="O4166" i="2" s="1"/>
  <c r="K4152" i="2"/>
  <c r="O4152" i="2" s="1"/>
  <c r="K4100" i="2"/>
  <c r="O4100" i="2" s="1"/>
  <c r="K4156" i="2"/>
  <c r="O4156" i="2" s="1"/>
  <c r="K4157" i="2"/>
  <c r="O4157" i="2" s="1"/>
  <c r="K4158" i="2"/>
  <c r="O4158" i="2" s="1"/>
  <c r="K4159" i="2"/>
  <c r="O4159" i="2" s="1"/>
  <c r="K4160" i="2"/>
  <c r="O4160" i="2" s="1"/>
  <c r="K4167" i="2"/>
  <c r="O4167" i="2" s="1"/>
  <c r="K4168" i="2"/>
  <c r="O4168" i="2" s="1"/>
  <c r="K4134" i="2"/>
  <c r="O4134" i="2" s="1"/>
  <c r="K4169" i="2"/>
  <c r="O4169" i="2" s="1"/>
  <c r="K4107" i="2"/>
  <c r="O4107" i="2" s="1"/>
  <c r="K4148" i="2"/>
  <c r="O4148" i="2" s="1"/>
  <c r="K4162" i="2"/>
  <c r="O4162" i="2" s="1"/>
  <c r="K4171" i="2"/>
  <c r="O4171" i="2" s="1"/>
  <c r="K4149" i="2"/>
  <c r="O4149" i="2" s="1"/>
  <c r="K4116" i="2"/>
  <c r="O4116" i="2" s="1"/>
  <c r="K4153" i="2"/>
  <c r="O4153" i="2" s="1"/>
  <c r="K4135" i="2"/>
  <c r="O4135" i="2" s="1"/>
  <c r="K4138" i="2"/>
  <c r="O4138" i="2" s="1"/>
  <c r="K4117" i="2"/>
  <c r="O4117" i="2" s="1"/>
  <c r="K4125" i="2"/>
  <c r="O4125" i="2" s="1"/>
  <c r="K4120" i="2"/>
  <c r="O4120" i="2" s="1"/>
  <c r="K4121" i="2"/>
  <c r="O4121" i="2" s="1"/>
  <c r="K4122" i="2"/>
  <c r="O4122" i="2" s="1"/>
  <c r="K4123" i="2"/>
  <c r="O4123" i="2" s="1"/>
  <c r="K4124" i="2"/>
  <c r="O4124" i="2" s="1"/>
  <c r="K4093" i="2"/>
  <c r="O4093" i="2" s="1"/>
  <c r="K4109" i="2"/>
  <c r="O4109" i="2" s="1"/>
  <c r="K4113" i="2"/>
  <c r="O4113" i="2" s="1"/>
  <c r="K4114" i="2"/>
  <c r="O4114" i="2" s="1"/>
  <c r="K4110" i="2"/>
  <c r="O4110" i="2" s="1"/>
  <c r="K4111" i="2"/>
  <c r="O4111" i="2" s="1"/>
  <c r="K4112" i="2"/>
  <c r="O4112" i="2" s="1"/>
  <c r="K4115" i="2"/>
  <c r="O4115" i="2" s="1"/>
  <c r="K4126" i="2"/>
  <c r="O4126" i="2" s="1"/>
  <c r="K4136" i="2"/>
  <c r="O4136" i="2" s="1"/>
  <c r="K4141" i="2"/>
  <c r="O4141" i="2" s="1"/>
  <c r="K4139" i="2"/>
  <c r="O4139" i="2" s="1"/>
  <c r="K4127" i="2"/>
  <c r="O4127" i="2" s="1"/>
  <c r="K4130" i="2"/>
  <c r="O4130" i="2" s="1"/>
  <c r="K4131" i="2"/>
  <c r="O4131" i="2" s="1"/>
  <c r="K4154" i="2"/>
  <c r="O4154" i="2" s="1"/>
  <c r="K4132" i="2"/>
  <c r="O4132" i="2" s="1"/>
  <c r="K4172" i="2"/>
  <c r="O4172" i="2" s="1"/>
  <c r="K4133" i="2"/>
  <c r="O4133" i="2" s="1"/>
  <c r="K4118" i="2"/>
  <c r="O4118" i="2" s="1"/>
  <c r="K4173" i="2"/>
  <c r="O4173" i="2" s="1"/>
  <c r="K4094" i="2"/>
  <c r="O4094" i="2" s="1"/>
  <c r="K4128" i="2"/>
  <c r="O4128" i="2" s="1"/>
  <c r="K4119" i="2"/>
  <c r="O4119" i="2" s="1"/>
  <c r="K4129" i="2"/>
  <c r="O4129" i="2" s="1"/>
  <c r="K4163" i="2"/>
  <c r="O4163" i="2" s="1"/>
  <c r="K4108" i="2"/>
  <c r="O4108" i="2" s="1"/>
  <c r="K4164" i="2"/>
  <c r="O4164" i="2" s="1"/>
  <c r="K4165" i="2"/>
  <c r="O4165" i="2" s="1"/>
  <c r="K4098" i="2"/>
  <c r="O4098" i="2" s="1"/>
  <c r="K4142" i="2"/>
  <c r="O4142" i="2" s="1"/>
  <c r="K4143" i="2"/>
  <c r="O4143" i="2" s="1"/>
  <c r="K4144" i="2"/>
  <c r="O4144" i="2" s="1"/>
  <c r="K4177" i="2"/>
  <c r="O4177" i="2" s="1"/>
  <c r="K4155" i="2"/>
  <c r="O4155" i="2" s="1"/>
  <c r="K4099" i="2"/>
  <c r="O4099" i="2" s="1"/>
  <c r="K4103" i="2"/>
  <c r="O4103" i="2" s="1"/>
  <c r="K4191" i="2"/>
  <c r="O4191" i="2" s="1"/>
  <c r="K4182" i="2"/>
  <c r="O4182" i="2" s="1"/>
  <c r="K4192" i="2"/>
  <c r="O4192" i="2" s="1"/>
  <c r="K4261" i="2"/>
  <c r="O4261" i="2" s="1"/>
  <c r="K4193" i="2"/>
  <c r="O4193" i="2" s="1"/>
  <c r="K4257" i="2"/>
  <c r="O4257" i="2" s="1"/>
  <c r="K4227" i="2"/>
  <c r="O4227" i="2" s="1"/>
  <c r="K4237" i="2"/>
  <c r="O4237" i="2" s="1"/>
  <c r="K4232" i="2"/>
  <c r="O4232" i="2" s="1"/>
  <c r="K4248" i="2"/>
  <c r="O4248" i="2" s="1"/>
  <c r="K4189" i="2"/>
  <c r="O4189" i="2" s="1"/>
  <c r="K4188" i="2"/>
  <c r="O4188" i="2" s="1"/>
  <c r="K4224" i="2"/>
  <c r="O4224" i="2" s="1"/>
  <c r="K4262" i="2"/>
  <c r="O4262" i="2" s="1"/>
  <c r="K4238" i="2"/>
  <c r="O4238" i="2" s="1"/>
  <c r="K4263" i="2"/>
  <c r="O4263" i="2" s="1"/>
  <c r="K4183" i="2"/>
  <c r="O4183" i="2" s="1"/>
  <c r="K4233" i="2"/>
  <c r="O4233" i="2" s="1"/>
  <c r="K4234" i="2"/>
  <c r="O4234" i="2" s="1"/>
  <c r="K4178" i="2"/>
  <c r="O4178" i="2" s="1"/>
  <c r="K4179" i="2"/>
  <c r="O4179" i="2" s="1"/>
  <c r="K4184" i="2"/>
  <c r="O4184" i="2" s="1"/>
  <c r="K4253" i="2"/>
  <c r="O4253" i="2" s="1"/>
  <c r="K4239" i="2"/>
  <c r="O4239" i="2" s="1"/>
  <c r="K4187" i="2"/>
  <c r="O4187" i="2" s="1"/>
  <c r="K4243" i="2"/>
  <c r="O4243" i="2" s="1"/>
  <c r="K4244" i="2"/>
  <c r="O4244" i="2" s="1"/>
  <c r="K4245" i="2"/>
  <c r="O4245" i="2" s="1"/>
  <c r="K4246" i="2"/>
  <c r="O4246" i="2" s="1"/>
  <c r="K4247" i="2"/>
  <c r="O4247" i="2" s="1"/>
  <c r="K4254" i="2"/>
  <c r="O4254" i="2" s="1"/>
  <c r="K4255" i="2"/>
  <c r="O4255" i="2" s="1"/>
  <c r="K4221" i="2"/>
  <c r="O4221" i="2" s="1"/>
  <c r="K4256" i="2"/>
  <c r="O4256" i="2" s="1"/>
  <c r="K4194" i="2"/>
  <c r="O4194" i="2" s="1"/>
  <c r="K4235" i="2"/>
  <c r="O4235" i="2" s="1"/>
  <c r="K4249" i="2"/>
  <c r="O4249" i="2" s="1"/>
  <c r="K4258" i="2"/>
  <c r="O4258" i="2" s="1"/>
  <c r="K4236" i="2"/>
  <c r="O4236" i="2" s="1"/>
  <c r="K4203" i="2"/>
  <c r="O4203" i="2" s="1"/>
  <c r="K4240" i="2"/>
  <c r="O4240" i="2" s="1"/>
  <c r="K4222" i="2"/>
  <c r="O4222" i="2" s="1"/>
  <c r="K4225" i="2"/>
  <c r="O4225" i="2" s="1"/>
  <c r="K4204" i="2"/>
  <c r="O4204" i="2" s="1"/>
  <c r="K4212" i="2"/>
  <c r="O4212" i="2" s="1"/>
  <c r="K4207" i="2"/>
  <c r="O4207" i="2" s="1"/>
  <c r="K4208" i="2"/>
  <c r="O4208" i="2" s="1"/>
  <c r="K4209" i="2"/>
  <c r="O4209" i="2" s="1"/>
  <c r="K4210" i="2"/>
  <c r="O4210" i="2" s="1"/>
  <c r="K4211" i="2"/>
  <c r="O4211" i="2" s="1"/>
  <c r="K4180" i="2"/>
  <c r="O4180" i="2" s="1"/>
  <c r="K4196" i="2"/>
  <c r="O4196" i="2" s="1"/>
  <c r="K4200" i="2"/>
  <c r="O4200" i="2" s="1"/>
  <c r="K4201" i="2"/>
  <c r="O4201" i="2" s="1"/>
  <c r="K4197" i="2"/>
  <c r="O4197" i="2" s="1"/>
  <c r="K4198" i="2"/>
  <c r="O4198" i="2" s="1"/>
  <c r="K4199" i="2"/>
  <c r="O4199" i="2" s="1"/>
  <c r="K4202" i="2"/>
  <c r="O4202" i="2" s="1"/>
  <c r="K4213" i="2"/>
  <c r="O4213" i="2" s="1"/>
  <c r="K4223" i="2"/>
  <c r="O4223" i="2" s="1"/>
  <c r="K4228" i="2"/>
  <c r="O4228" i="2" s="1"/>
  <c r="K4226" i="2"/>
  <c r="O4226" i="2" s="1"/>
  <c r="K4214" i="2"/>
  <c r="O4214" i="2" s="1"/>
  <c r="K4217" i="2"/>
  <c r="O4217" i="2" s="1"/>
  <c r="K4218" i="2"/>
  <c r="O4218" i="2" s="1"/>
  <c r="K4241" i="2"/>
  <c r="O4241" i="2" s="1"/>
  <c r="K4219" i="2"/>
  <c r="O4219" i="2" s="1"/>
  <c r="K4259" i="2"/>
  <c r="O4259" i="2" s="1"/>
  <c r="K4220" i="2"/>
  <c r="O4220" i="2" s="1"/>
  <c r="K4205" i="2"/>
  <c r="O4205" i="2" s="1"/>
  <c r="K4260" i="2"/>
  <c r="O4260" i="2" s="1"/>
  <c r="K4181" i="2"/>
  <c r="O4181" i="2" s="1"/>
  <c r="K4215" i="2"/>
  <c r="O4215" i="2" s="1"/>
  <c r="K4206" i="2"/>
  <c r="O4206" i="2" s="1"/>
  <c r="K4216" i="2"/>
  <c r="O4216" i="2" s="1"/>
  <c r="K4250" i="2"/>
  <c r="O4250" i="2" s="1"/>
  <c r="K4195" i="2"/>
  <c r="O4195" i="2" s="1"/>
  <c r="K4251" i="2"/>
  <c r="O4251" i="2" s="1"/>
  <c r="K4252" i="2"/>
  <c r="O4252" i="2" s="1"/>
  <c r="K4185" i="2"/>
  <c r="O4185" i="2" s="1"/>
  <c r="K4229" i="2"/>
  <c r="O4229" i="2" s="1"/>
  <c r="K4230" i="2"/>
  <c r="O4230" i="2" s="1"/>
  <c r="K4231" i="2"/>
  <c r="O4231" i="2" s="1"/>
  <c r="K4264" i="2"/>
  <c r="O4264" i="2" s="1"/>
  <c r="K4242" i="2"/>
  <c r="O4242" i="2" s="1"/>
  <c r="K4186" i="2"/>
  <c r="O4186" i="2" s="1"/>
  <c r="K4190" i="2"/>
  <c r="O4190" i="2" s="1"/>
  <c r="K4278" i="2"/>
  <c r="O4278" i="2" s="1"/>
  <c r="K4269" i="2"/>
  <c r="O4269" i="2" s="1"/>
  <c r="K4279" i="2"/>
  <c r="O4279" i="2" s="1"/>
  <c r="K4348" i="2"/>
  <c r="O4348" i="2" s="1"/>
  <c r="K4280" i="2"/>
  <c r="O4280" i="2" s="1"/>
  <c r="K4344" i="2"/>
  <c r="O4344" i="2" s="1"/>
  <c r="K4314" i="2"/>
  <c r="O4314" i="2" s="1"/>
  <c r="K4324" i="2"/>
  <c r="O4324" i="2" s="1"/>
  <c r="K4319" i="2"/>
  <c r="O4319" i="2" s="1"/>
  <c r="K4335" i="2"/>
  <c r="O4335" i="2" s="1"/>
  <c r="K4276" i="2"/>
  <c r="O4276" i="2" s="1"/>
  <c r="K4275" i="2"/>
  <c r="O4275" i="2" s="1"/>
  <c r="K4311" i="2"/>
  <c r="O4311" i="2" s="1"/>
  <c r="K4349" i="2"/>
  <c r="O4349" i="2" s="1"/>
  <c r="K4325" i="2"/>
  <c r="O4325" i="2" s="1"/>
  <c r="K4350" i="2"/>
  <c r="O4350" i="2" s="1"/>
  <c r="K4270" i="2"/>
  <c r="O4270" i="2" s="1"/>
  <c r="K4320" i="2"/>
  <c r="O4320" i="2" s="1"/>
  <c r="K4321" i="2"/>
  <c r="O4321" i="2" s="1"/>
  <c r="K4265" i="2"/>
  <c r="O4265" i="2" s="1"/>
  <c r="K4266" i="2"/>
  <c r="O4266" i="2" s="1"/>
  <c r="K4271" i="2"/>
  <c r="O4271" i="2" s="1"/>
  <c r="K4340" i="2"/>
  <c r="O4340" i="2" s="1"/>
  <c r="K4326" i="2"/>
  <c r="O4326" i="2" s="1"/>
  <c r="K4274" i="2"/>
  <c r="O4274" i="2" s="1"/>
  <c r="K4330" i="2"/>
  <c r="O4330" i="2" s="1"/>
  <c r="K4331" i="2"/>
  <c r="O4331" i="2" s="1"/>
  <c r="K4332" i="2"/>
  <c r="O4332" i="2" s="1"/>
  <c r="K4333" i="2"/>
  <c r="O4333" i="2" s="1"/>
  <c r="K4334" i="2"/>
  <c r="O4334" i="2" s="1"/>
  <c r="K4341" i="2"/>
  <c r="O4341" i="2" s="1"/>
  <c r="K4342" i="2"/>
  <c r="O4342" i="2" s="1"/>
  <c r="K4308" i="2"/>
  <c r="O4308" i="2" s="1"/>
  <c r="K4343" i="2"/>
  <c r="O4343" i="2" s="1"/>
  <c r="K4281" i="2"/>
  <c r="O4281" i="2" s="1"/>
  <c r="K4322" i="2"/>
  <c r="O4322" i="2" s="1"/>
  <c r="K4336" i="2"/>
  <c r="O4336" i="2" s="1"/>
  <c r="K4345" i="2"/>
  <c r="O4345" i="2" s="1"/>
  <c r="K4323" i="2"/>
  <c r="O4323" i="2" s="1"/>
  <c r="K4290" i="2"/>
  <c r="O4290" i="2" s="1"/>
  <c r="K4327" i="2"/>
  <c r="O4327" i="2" s="1"/>
  <c r="K4309" i="2"/>
  <c r="O4309" i="2" s="1"/>
  <c r="K4312" i="2"/>
  <c r="O4312" i="2" s="1"/>
  <c r="K4291" i="2"/>
  <c r="O4291" i="2" s="1"/>
  <c r="K4299" i="2"/>
  <c r="O4299" i="2" s="1"/>
  <c r="K4294" i="2"/>
  <c r="O4294" i="2" s="1"/>
  <c r="K4295" i="2"/>
  <c r="O4295" i="2" s="1"/>
  <c r="K4296" i="2"/>
  <c r="O4296" i="2" s="1"/>
  <c r="K4297" i="2"/>
  <c r="O4297" i="2" s="1"/>
  <c r="K4298" i="2"/>
  <c r="O4298" i="2" s="1"/>
  <c r="K4267" i="2"/>
  <c r="O4267" i="2" s="1"/>
  <c r="K4283" i="2"/>
  <c r="O4283" i="2" s="1"/>
  <c r="K4287" i="2"/>
  <c r="O4287" i="2" s="1"/>
  <c r="K4288" i="2"/>
  <c r="O4288" i="2" s="1"/>
  <c r="K4284" i="2"/>
  <c r="O4284" i="2" s="1"/>
  <c r="K4285" i="2"/>
  <c r="O4285" i="2" s="1"/>
  <c r="K4286" i="2"/>
  <c r="O4286" i="2" s="1"/>
  <c r="K4289" i="2"/>
  <c r="O4289" i="2" s="1"/>
  <c r="K4300" i="2"/>
  <c r="O4300" i="2" s="1"/>
  <c r="K4310" i="2"/>
  <c r="O4310" i="2" s="1"/>
  <c r="K4315" i="2"/>
  <c r="O4315" i="2" s="1"/>
  <c r="K4313" i="2"/>
  <c r="O4313" i="2" s="1"/>
  <c r="K4301" i="2"/>
  <c r="O4301" i="2" s="1"/>
  <c r="K4304" i="2"/>
  <c r="O4304" i="2" s="1"/>
  <c r="K4305" i="2"/>
  <c r="O4305" i="2" s="1"/>
  <c r="K4328" i="2"/>
  <c r="O4328" i="2" s="1"/>
  <c r="K4306" i="2"/>
  <c r="O4306" i="2" s="1"/>
  <c r="K4346" i="2"/>
  <c r="O4346" i="2" s="1"/>
  <c r="K4307" i="2"/>
  <c r="O4307" i="2" s="1"/>
  <c r="K4292" i="2"/>
  <c r="O4292" i="2" s="1"/>
  <c r="K4347" i="2"/>
  <c r="O4347" i="2" s="1"/>
  <c r="K4268" i="2"/>
  <c r="O4268" i="2" s="1"/>
  <c r="K4302" i="2"/>
  <c r="O4302" i="2" s="1"/>
  <c r="K4293" i="2"/>
  <c r="O4293" i="2" s="1"/>
  <c r="K4303" i="2"/>
  <c r="O4303" i="2" s="1"/>
  <c r="K4337" i="2"/>
  <c r="O4337" i="2" s="1"/>
  <c r="K4282" i="2"/>
  <c r="O4282" i="2" s="1"/>
  <c r="K4338" i="2"/>
  <c r="O4338" i="2" s="1"/>
  <c r="K4339" i="2"/>
  <c r="O4339" i="2" s="1"/>
  <c r="K4272" i="2"/>
  <c r="O4272" i="2" s="1"/>
  <c r="K4316" i="2"/>
  <c r="O4316" i="2" s="1"/>
  <c r="K4317" i="2"/>
  <c r="O4317" i="2" s="1"/>
  <c r="K4318" i="2"/>
  <c r="O4318" i="2" s="1"/>
  <c r="K4351" i="2"/>
  <c r="O4351" i="2" s="1"/>
  <c r="K4329" i="2"/>
  <c r="O4329" i="2" s="1"/>
  <c r="K4273" i="2"/>
  <c r="O4273" i="2" s="1"/>
  <c r="K4277" i="2"/>
  <c r="O4277" i="2" s="1"/>
  <c r="K4365" i="2"/>
  <c r="O4365" i="2" s="1"/>
  <c r="K4356" i="2"/>
  <c r="O4356" i="2" s="1"/>
  <c r="K4366" i="2"/>
  <c r="O4366" i="2" s="1"/>
  <c r="K4435" i="2"/>
  <c r="O4435" i="2" s="1"/>
  <c r="K4367" i="2"/>
  <c r="O4367" i="2" s="1"/>
  <c r="K4431" i="2"/>
  <c r="O4431" i="2" s="1"/>
  <c r="K4401" i="2"/>
  <c r="O4401" i="2" s="1"/>
  <c r="K4411" i="2"/>
  <c r="O4411" i="2" s="1"/>
  <c r="K4406" i="2"/>
  <c r="O4406" i="2" s="1"/>
  <c r="K4422" i="2"/>
  <c r="O4422" i="2" s="1"/>
  <c r="K4363" i="2"/>
  <c r="O4363" i="2" s="1"/>
  <c r="K4362" i="2"/>
  <c r="O4362" i="2" s="1"/>
  <c r="K4398" i="2"/>
  <c r="O4398" i="2" s="1"/>
  <c r="K4436" i="2"/>
  <c r="O4436" i="2" s="1"/>
  <c r="K4412" i="2"/>
  <c r="O4412" i="2" s="1"/>
  <c r="K4437" i="2"/>
  <c r="O4437" i="2" s="1"/>
  <c r="K4357" i="2"/>
  <c r="O4357" i="2" s="1"/>
  <c r="K4407" i="2"/>
  <c r="O4407" i="2" s="1"/>
  <c r="K4408" i="2"/>
  <c r="O4408" i="2" s="1"/>
  <c r="K4352" i="2"/>
  <c r="O4352" i="2" s="1"/>
  <c r="K4353" i="2"/>
  <c r="O4353" i="2" s="1"/>
  <c r="K4358" i="2"/>
  <c r="O4358" i="2" s="1"/>
  <c r="K4427" i="2"/>
  <c r="O4427" i="2" s="1"/>
  <c r="K4413" i="2"/>
  <c r="O4413" i="2" s="1"/>
  <c r="K4361" i="2"/>
  <c r="O4361" i="2" s="1"/>
  <c r="K4417" i="2"/>
  <c r="O4417" i="2" s="1"/>
  <c r="K4418" i="2"/>
  <c r="O4418" i="2" s="1"/>
  <c r="K4419" i="2"/>
  <c r="O4419" i="2" s="1"/>
  <c r="K4420" i="2"/>
  <c r="O4420" i="2" s="1"/>
  <c r="K4421" i="2"/>
  <c r="O4421" i="2" s="1"/>
  <c r="K4428" i="2"/>
  <c r="O4428" i="2" s="1"/>
  <c r="K4429" i="2"/>
  <c r="O4429" i="2" s="1"/>
  <c r="K4395" i="2"/>
  <c r="O4395" i="2" s="1"/>
  <c r="K4430" i="2"/>
  <c r="O4430" i="2" s="1"/>
  <c r="K4368" i="2"/>
  <c r="O4368" i="2" s="1"/>
  <c r="K4409" i="2"/>
  <c r="O4409" i="2" s="1"/>
  <c r="K4423" i="2"/>
  <c r="O4423" i="2" s="1"/>
  <c r="K4432" i="2"/>
  <c r="O4432" i="2" s="1"/>
  <c r="K4410" i="2"/>
  <c r="O4410" i="2" s="1"/>
  <c r="K4377" i="2"/>
  <c r="O4377" i="2" s="1"/>
  <c r="K4414" i="2"/>
  <c r="O4414" i="2" s="1"/>
  <c r="K4396" i="2"/>
  <c r="O4396" i="2" s="1"/>
  <c r="K4399" i="2"/>
  <c r="O4399" i="2" s="1"/>
  <c r="K4378" i="2"/>
  <c r="O4378" i="2" s="1"/>
  <c r="K4386" i="2"/>
  <c r="O4386" i="2" s="1"/>
  <c r="K4381" i="2"/>
  <c r="O4381" i="2" s="1"/>
  <c r="K4382" i="2"/>
  <c r="O4382" i="2" s="1"/>
  <c r="K4383" i="2"/>
  <c r="O4383" i="2" s="1"/>
  <c r="K4384" i="2"/>
  <c r="O4384" i="2" s="1"/>
  <c r="K4385" i="2"/>
  <c r="O4385" i="2" s="1"/>
  <c r="K4354" i="2"/>
  <c r="O4354" i="2" s="1"/>
  <c r="K4370" i="2"/>
  <c r="O4370" i="2" s="1"/>
  <c r="K4374" i="2"/>
  <c r="O4374" i="2" s="1"/>
  <c r="K4375" i="2"/>
  <c r="O4375" i="2" s="1"/>
  <c r="K4371" i="2"/>
  <c r="O4371" i="2" s="1"/>
  <c r="K4372" i="2"/>
  <c r="O4372" i="2" s="1"/>
  <c r="K4373" i="2"/>
  <c r="O4373" i="2" s="1"/>
  <c r="K4376" i="2"/>
  <c r="O4376" i="2" s="1"/>
  <c r="K4387" i="2"/>
  <c r="O4387" i="2" s="1"/>
  <c r="K4397" i="2"/>
  <c r="O4397" i="2" s="1"/>
  <c r="K4402" i="2"/>
  <c r="O4402" i="2" s="1"/>
  <c r="K4400" i="2"/>
  <c r="O4400" i="2" s="1"/>
  <c r="K4388" i="2"/>
  <c r="O4388" i="2" s="1"/>
  <c r="K4391" i="2"/>
  <c r="O4391" i="2" s="1"/>
  <c r="K4392" i="2"/>
  <c r="O4392" i="2" s="1"/>
  <c r="K4415" i="2"/>
  <c r="O4415" i="2" s="1"/>
  <c r="K4393" i="2"/>
  <c r="O4393" i="2" s="1"/>
  <c r="K4433" i="2"/>
  <c r="O4433" i="2" s="1"/>
  <c r="K4394" i="2"/>
  <c r="O4394" i="2" s="1"/>
  <c r="K4379" i="2"/>
  <c r="O4379" i="2" s="1"/>
  <c r="K4434" i="2"/>
  <c r="O4434" i="2" s="1"/>
  <c r="K4355" i="2"/>
  <c r="O4355" i="2" s="1"/>
  <c r="K4389" i="2"/>
  <c r="O4389" i="2" s="1"/>
  <c r="K4380" i="2"/>
  <c r="O4380" i="2" s="1"/>
  <c r="K4390" i="2"/>
  <c r="O4390" i="2" s="1"/>
  <c r="K4424" i="2"/>
  <c r="O4424" i="2" s="1"/>
  <c r="K4369" i="2"/>
  <c r="O4369" i="2" s="1"/>
  <c r="K4425" i="2"/>
  <c r="O4425" i="2" s="1"/>
  <c r="K4426" i="2"/>
  <c r="O4426" i="2" s="1"/>
  <c r="K4359" i="2"/>
  <c r="O4359" i="2" s="1"/>
  <c r="K4403" i="2"/>
  <c r="O4403" i="2" s="1"/>
  <c r="K4404" i="2"/>
  <c r="O4404" i="2" s="1"/>
  <c r="K4405" i="2"/>
  <c r="O4405" i="2" s="1"/>
  <c r="K4438" i="2"/>
  <c r="O4438" i="2" s="1"/>
  <c r="K4416" i="2"/>
  <c r="O4416" i="2" s="1"/>
  <c r="K4360" i="2"/>
  <c r="O4360" i="2" s="1"/>
  <c r="K4364" i="2"/>
  <c r="O4364" i="2" s="1"/>
  <c r="K4452" i="2"/>
  <c r="O4452" i="2" s="1"/>
  <c r="K4443" i="2"/>
  <c r="O4443" i="2" s="1"/>
  <c r="K4453" i="2"/>
  <c r="O4453" i="2" s="1"/>
  <c r="K4522" i="2"/>
  <c r="O4522" i="2" s="1"/>
  <c r="K4454" i="2"/>
  <c r="O4454" i="2" s="1"/>
  <c r="K4518" i="2"/>
  <c r="O4518" i="2" s="1"/>
  <c r="K4488" i="2"/>
  <c r="O4488" i="2" s="1"/>
  <c r="K4498" i="2"/>
  <c r="O4498" i="2" s="1"/>
  <c r="K4493" i="2"/>
  <c r="O4493" i="2" s="1"/>
  <c r="K4509" i="2"/>
  <c r="O4509" i="2" s="1"/>
  <c r="K4450" i="2"/>
  <c r="O4450" i="2" s="1"/>
  <c r="K4449" i="2"/>
  <c r="O4449" i="2" s="1"/>
  <c r="K4485" i="2"/>
  <c r="O4485" i="2" s="1"/>
  <c r="K4523" i="2"/>
  <c r="O4523" i="2" s="1"/>
  <c r="K4499" i="2"/>
  <c r="O4499" i="2" s="1"/>
  <c r="K4524" i="2"/>
  <c r="O4524" i="2" s="1"/>
  <c r="K4444" i="2"/>
  <c r="O4444" i="2" s="1"/>
  <c r="K4494" i="2"/>
  <c r="O4494" i="2" s="1"/>
  <c r="K4495" i="2"/>
  <c r="O4495" i="2" s="1"/>
  <c r="K4439" i="2"/>
  <c r="O4439" i="2" s="1"/>
  <c r="K4440" i="2"/>
  <c r="O4440" i="2" s="1"/>
  <c r="K4445" i="2"/>
  <c r="O4445" i="2" s="1"/>
  <c r="K4514" i="2"/>
  <c r="O4514" i="2" s="1"/>
  <c r="K4500" i="2"/>
  <c r="O4500" i="2" s="1"/>
  <c r="K4448" i="2"/>
  <c r="O4448" i="2" s="1"/>
  <c r="K4504" i="2"/>
  <c r="O4504" i="2" s="1"/>
  <c r="K4505" i="2"/>
  <c r="O4505" i="2" s="1"/>
  <c r="K4506" i="2"/>
  <c r="O4506" i="2" s="1"/>
  <c r="K4507" i="2"/>
  <c r="O4507" i="2" s="1"/>
  <c r="K4508" i="2"/>
  <c r="O4508" i="2" s="1"/>
  <c r="K4515" i="2"/>
  <c r="O4515" i="2" s="1"/>
  <c r="K4516" i="2"/>
  <c r="O4516" i="2" s="1"/>
  <c r="K4482" i="2"/>
  <c r="O4482" i="2" s="1"/>
  <c r="K4517" i="2"/>
  <c r="O4517" i="2" s="1"/>
  <c r="K4455" i="2"/>
  <c r="O4455" i="2" s="1"/>
  <c r="K4496" i="2"/>
  <c r="O4496" i="2" s="1"/>
  <c r="K4510" i="2"/>
  <c r="O4510" i="2" s="1"/>
  <c r="K4519" i="2"/>
  <c r="O4519" i="2" s="1"/>
  <c r="K4497" i="2"/>
  <c r="O4497" i="2" s="1"/>
  <c r="K4464" i="2"/>
  <c r="O4464" i="2" s="1"/>
  <c r="K4501" i="2"/>
  <c r="O4501" i="2" s="1"/>
  <c r="K4483" i="2"/>
  <c r="O4483" i="2" s="1"/>
  <c r="K4486" i="2"/>
  <c r="O4486" i="2" s="1"/>
  <c r="K4465" i="2"/>
  <c r="O4465" i="2" s="1"/>
  <c r="K4473" i="2"/>
  <c r="O4473" i="2" s="1"/>
  <c r="K4468" i="2"/>
  <c r="O4468" i="2" s="1"/>
  <c r="K4469" i="2"/>
  <c r="O4469" i="2" s="1"/>
  <c r="K4470" i="2"/>
  <c r="O4470" i="2" s="1"/>
  <c r="K4471" i="2"/>
  <c r="O4471" i="2" s="1"/>
  <c r="K4472" i="2"/>
  <c r="O4472" i="2" s="1"/>
  <c r="K4441" i="2"/>
  <c r="O4441" i="2" s="1"/>
  <c r="K4457" i="2"/>
  <c r="O4457" i="2" s="1"/>
  <c r="K4461" i="2"/>
  <c r="O4461" i="2" s="1"/>
  <c r="K4462" i="2"/>
  <c r="O4462" i="2" s="1"/>
  <c r="K4458" i="2"/>
  <c r="O4458" i="2" s="1"/>
  <c r="K4459" i="2"/>
  <c r="O4459" i="2" s="1"/>
  <c r="K4460" i="2"/>
  <c r="O4460" i="2" s="1"/>
  <c r="K4463" i="2"/>
  <c r="O4463" i="2" s="1"/>
  <c r="K4474" i="2"/>
  <c r="O4474" i="2" s="1"/>
  <c r="K4484" i="2"/>
  <c r="O4484" i="2" s="1"/>
  <c r="K4489" i="2"/>
  <c r="O4489" i="2" s="1"/>
  <c r="K4487" i="2"/>
  <c r="O4487" i="2" s="1"/>
  <c r="K4475" i="2"/>
  <c r="O4475" i="2" s="1"/>
  <c r="K4478" i="2"/>
  <c r="O4478" i="2" s="1"/>
  <c r="K4479" i="2"/>
  <c r="O4479" i="2" s="1"/>
  <c r="K4502" i="2"/>
  <c r="O4502" i="2" s="1"/>
  <c r="K4480" i="2"/>
  <c r="O4480" i="2" s="1"/>
  <c r="K4520" i="2"/>
  <c r="O4520" i="2" s="1"/>
  <c r="K4481" i="2"/>
  <c r="O4481" i="2" s="1"/>
  <c r="K4466" i="2"/>
  <c r="O4466" i="2" s="1"/>
  <c r="K4521" i="2"/>
  <c r="O4521" i="2" s="1"/>
  <c r="K4442" i="2"/>
  <c r="O4442" i="2" s="1"/>
  <c r="K4476" i="2"/>
  <c r="O4476" i="2" s="1"/>
  <c r="K4467" i="2"/>
  <c r="O4467" i="2" s="1"/>
  <c r="K4477" i="2"/>
  <c r="O4477" i="2" s="1"/>
  <c r="K4511" i="2"/>
  <c r="O4511" i="2" s="1"/>
  <c r="K4456" i="2"/>
  <c r="O4456" i="2" s="1"/>
  <c r="K4512" i="2"/>
  <c r="O4512" i="2" s="1"/>
  <c r="K4513" i="2"/>
  <c r="O4513" i="2" s="1"/>
  <c r="K4446" i="2"/>
  <c r="O4446" i="2" s="1"/>
  <c r="K4490" i="2"/>
  <c r="O4490" i="2" s="1"/>
  <c r="K4491" i="2"/>
  <c r="O4491" i="2" s="1"/>
  <c r="K4492" i="2"/>
  <c r="O4492" i="2" s="1"/>
  <c r="K4525" i="2"/>
  <c r="O4525" i="2" s="1"/>
  <c r="K4503" i="2"/>
  <c r="O4503" i="2" s="1"/>
  <c r="K4447" i="2"/>
  <c r="O4447" i="2" s="1"/>
  <c r="K4451" i="2"/>
  <c r="O4451" i="2" s="1"/>
  <c r="K4539" i="2"/>
  <c r="O4539" i="2" s="1"/>
  <c r="K4530" i="2"/>
  <c r="O4530" i="2" s="1"/>
  <c r="K4540" i="2"/>
  <c r="O4540" i="2" s="1"/>
  <c r="K4609" i="2"/>
  <c r="O4609" i="2" s="1"/>
  <c r="K4541" i="2"/>
  <c r="O4541" i="2" s="1"/>
  <c r="K4605" i="2"/>
  <c r="O4605" i="2" s="1"/>
  <c r="K4575" i="2"/>
  <c r="O4575" i="2" s="1"/>
  <c r="K4585" i="2"/>
  <c r="O4585" i="2" s="1"/>
  <c r="K4580" i="2"/>
  <c r="O4580" i="2" s="1"/>
  <c r="K4596" i="2"/>
  <c r="O4596" i="2" s="1"/>
  <c r="K4537" i="2"/>
  <c r="O4537" i="2" s="1"/>
  <c r="K4536" i="2"/>
  <c r="O4536" i="2" s="1"/>
  <c r="K4572" i="2"/>
  <c r="O4572" i="2" s="1"/>
  <c r="K4610" i="2"/>
  <c r="O4610" i="2" s="1"/>
  <c r="K4586" i="2"/>
  <c r="O4586" i="2" s="1"/>
  <c r="K4611" i="2"/>
  <c r="O4611" i="2" s="1"/>
  <c r="K4531" i="2"/>
  <c r="O4531" i="2" s="1"/>
  <c r="K4581" i="2"/>
  <c r="O4581" i="2" s="1"/>
  <c r="K4582" i="2"/>
  <c r="O4582" i="2" s="1"/>
  <c r="K4526" i="2"/>
  <c r="O4526" i="2" s="1"/>
  <c r="K4527" i="2"/>
  <c r="O4527" i="2" s="1"/>
  <c r="K4532" i="2"/>
  <c r="O4532" i="2" s="1"/>
  <c r="K4601" i="2"/>
  <c r="O4601" i="2" s="1"/>
  <c r="K4587" i="2"/>
  <c r="O4587" i="2" s="1"/>
  <c r="K4535" i="2"/>
  <c r="O4535" i="2" s="1"/>
  <c r="K4591" i="2"/>
  <c r="O4591" i="2" s="1"/>
  <c r="K4592" i="2"/>
  <c r="O4592" i="2" s="1"/>
  <c r="K4593" i="2"/>
  <c r="O4593" i="2" s="1"/>
  <c r="K4594" i="2"/>
  <c r="O4594" i="2" s="1"/>
  <c r="K4595" i="2"/>
  <c r="O4595" i="2" s="1"/>
  <c r="K4602" i="2"/>
  <c r="O4602" i="2" s="1"/>
  <c r="K4603" i="2"/>
  <c r="O4603" i="2" s="1"/>
  <c r="K4569" i="2"/>
  <c r="O4569" i="2" s="1"/>
  <c r="K4604" i="2"/>
  <c r="O4604" i="2" s="1"/>
  <c r="K4542" i="2"/>
  <c r="O4542" i="2" s="1"/>
  <c r="K4583" i="2"/>
  <c r="O4583" i="2" s="1"/>
  <c r="K4597" i="2"/>
  <c r="O4597" i="2" s="1"/>
  <c r="K4606" i="2"/>
  <c r="O4606" i="2" s="1"/>
  <c r="K4584" i="2"/>
  <c r="O4584" i="2" s="1"/>
  <c r="K4551" i="2"/>
  <c r="O4551" i="2" s="1"/>
  <c r="K4588" i="2"/>
  <c r="O4588" i="2" s="1"/>
  <c r="K4570" i="2"/>
  <c r="O4570" i="2" s="1"/>
  <c r="K4573" i="2"/>
  <c r="O4573" i="2" s="1"/>
  <c r="K4552" i="2"/>
  <c r="O4552" i="2" s="1"/>
  <c r="K4560" i="2"/>
  <c r="O4560" i="2" s="1"/>
  <c r="K4555" i="2"/>
  <c r="O4555" i="2" s="1"/>
  <c r="K4556" i="2"/>
  <c r="O4556" i="2" s="1"/>
  <c r="K4557" i="2"/>
  <c r="O4557" i="2" s="1"/>
  <c r="K4558" i="2"/>
  <c r="O4558" i="2" s="1"/>
  <c r="K4559" i="2"/>
  <c r="O4559" i="2" s="1"/>
  <c r="K4528" i="2"/>
  <c r="O4528" i="2" s="1"/>
  <c r="K4544" i="2"/>
  <c r="O4544" i="2" s="1"/>
  <c r="K4548" i="2"/>
  <c r="O4548" i="2" s="1"/>
  <c r="K4549" i="2"/>
  <c r="O4549" i="2" s="1"/>
  <c r="K4545" i="2"/>
  <c r="O4545" i="2" s="1"/>
  <c r="K4546" i="2"/>
  <c r="O4546" i="2" s="1"/>
  <c r="K4547" i="2"/>
  <c r="O4547" i="2" s="1"/>
  <c r="K4550" i="2"/>
  <c r="O4550" i="2" s="1"/>
  <c r="K4561" i="2"/>
  <c r="O4561" i="2" s="1"/>
  <c r="K4571" i="2"/>
  <c r="O4571" i="2" s="1"/>
  <c r="K4576" i="2"/>
  <c r="O4576" i="2" s="1"/>
  <c r="K4574" i="2"/>
  <c r="O4574" i="2" s="1"/>
  <c r="K4562" i="2"/>
  <c r="O4562" i="2" s="1"/>
  <c r="K4565" i="2"/>
  <c r="O4565" i="2" s="1"/>
  <c r="K4566" i="2"/>
  <c r="O4566" i="2" s="1"/>
  <c r="K4589" i="2"/>
  <c r="O4589" i="2" s="1"/>
  <c r="K4567" i="2"/>
  <c r="O4567" i="2" s="1"/>
  <c r="K4607" i="2"/>
  <c r="O4607" i="2" s="1"/>
  <c r="K4568" i="2"/>
  <c r="O4568" i="2" s="1"/>
  <c r="K4553" i="2"/>
  <c r="O4553" i="2" s="1"/>
  <c r="K4608" i="2"/>
  <c r="O4608" i="2" s="1"/>
  <c r="K4529" i="2"/>
  <c r="O4529" i="2" s="1"/>
  <c r="K4563" i="2"/>
  <c r="O4563" i="2" s="1"/>
  <c r="K4554" i="2"/>
  <c r="O4554" i="2" s="1"/>
  <c r="K4564" i="2"/>
  <c r="O4564" i="2" s="1"/>
  <c r="K4598" i="2"/>
  <c r="O4598" i="2" s="1"/>
  <c r="K4543" i="2"/>
  <c r="O4543" i="2" s="1"/>
  <c r="K4599" i="2"/>
  <c r="O4599" i="2" s="1"/>
  <c r="K4600" i="2"/>
  <c r="O4600" i="2" s="1"/>
  <c r="K4533" i="2"/>
  <c r="O4533" i="2" s="1"/>
  <c r="K4577" i="2"/>
  <c r="O4577" i="2" s="1"/>
  <c r="K4578" i="2"/>
  <c r="O4578" i="2" s="1"/>
  <c r="K4579" i="2"/>
  <c r="O4579" i="2" s="1"/>
  <c r="K4612" i="2"/>
  <c r="O4612" i="2" s="1"/>
  <c r="K4590" i="2"/>
  <c r="O4590" i="2" s="1"/>
  <c r="K4534" i="2"/>
  <c r="O4534" i="2" s="1"/>
  <c r="K4538" i="2"/>
  <c r="O4538" i="2" s="1"/>
  <c r="K4626" i="2"/>
  <c r="O4626" i="2" s="1"/>
  <c r="K4617" i="2"/>
  <c r="O4617" i="2" s="1"/>
  <c r="K4627" i="2"/>
  <c r="O4627" i="2" s="1"/>
  <c r="K4696" i="2"/>
  <c r="O4696" i="2" s="1"/>
  <c r="K4628" i="2"/>
  <c r="O4628" i="2" s="1"/>
  <c r="K4692" i="2"/>
  <c r="O4692" i="2" s="1"/>
  <c r="K4662" i="2"/>
  <c r="O4662" i="2" s="1"/>
  <c r="K4672" i="2"/>
  <c r="O4672" i="2" s="1"/>
  <c r="K4667" i="2"/>
  <c r="O4667" i="2" s="1"/>
  <c r="K4683" i="2"/>
  <c r="O4683" i="2" s="1"/>
  <c r="K4624" i="2"/>
  <c r="O4624" i="2" s="1"/>
  <c r="K4623" i="2"/>
  <c r="O4623" i="2" s="1"/>
  <c r="K4659" i="2"/>
  <c r="O4659" i="2" s="1"/>
  <c r="K4697" i="2"/>
  <c r="O4697" i="2" s="1"/>
  <c r="K4673" i="2"/>
  <c r="O4673" i="2" s="1"/>
  <c r="K4698" i="2"/>
  <c r="O4698" i="2" s="1"/>
  <c r="K4618" i="2"/>
  <c r="O4618" i="2" s="1"/>
  <c r="K4668" i="2"/>
  <c r="O4668" i="2" s="1"/>
  <c r="K4669" i="2"/>
  <c r="O4669" i="2" s="1"/>
  <c r="K4613" i="2"/>
  <c r="O4613" i="2" s="1"/>
  <c r="K4614" i="2"/>
  <c r="O4614" i="2" s="1"/>
  <c r="K4619" i="2"/>
  <c r="O4619" i="2" s="1"/>
  <c r="K4688" i="2"/>
  <c r="O4688" i="2" s="1"/>
  <c r="K4674" i="2"/>
  <c r="O4674" i="2" s="1"/>
  <c r="K4622" i="2"/>
  <c r="O4622" i="2" s="1"/>
  <c r="K4678" i="2"/>
  <c r="O4678" i="2" s="1"/>
  <c r="K4679" i="2"/>
  <c r="O4679" i="2" s="1"/>
  <c r="K4680" i="2"/>
  <c r="O4680" i="2" s="1"/>
  <c r="K4681" i="2"/>
  <c r="O4681" i="2" s="1"/>
  <c r="K4682" i="2"/>
  <c r="O4682" i="2" s="1"/>
  <c r="K4689" i="2"/>
  <c r="O4689" i="2" s="1"/>
  <c r="K4690" i="2"/>
  <c r="O4690" i="2" s="1"/>
  <c r="K4656" i="2"/>
  <c r="O4656" i="2" s="1"/>
  <c r="K4691" i="2"/>
  <c r="O4691" i="2" s="1"/>
  <c r="K4629" i="2"/>
  <c r="O4629" i="2" s="1"/>
  <c r="K4670" i="2"/>
  <c r="O4670" i="2" s="1"/>
  <c r="K4684" i="2"/>
  <c r="O4684" i="2" s="1"/>
  <c r="K4693" i="2"/>
  <c r="O4693" i="2" s="1"/>
  <c r="K4671" i="2"/>
  <c r="O4671" i="2" s="1"/>
  <c r="K4638" i="2"/>
  <c r="O4638" i="2" s="1"/>
  <c r="K4675" i="2"/>
  <c r="O4675" i="2" s="1"/>
  <c r="K4657" i="2"/>
  <c r="O4657" i="2" s="1"/>
  <c r="K4660" i="2"/>
  <c r="O4660" i="2" s="1"/>
  <c r="K4639" i="2"/>
  <c r="O4639" i="2" s="1"/>
  <c r="K4647" i="2"/>
  <c r="O4647" i="2" s="1"/>
  <c r="K4642" i="2"/>
  <c r="O4642" i="2" s="1"/>
  <c r="K4643" i="2"/>
  <c r="O4643" i="2" s="1"/>
  <c r="K4644" i="2"/>
  <c r="O4644" i="2" s="1"/>
  <c r="K4645" i="2"/>
  <c r="O4645" i="2" s="1"/>
  <c r="K4646" i="2"/>
  <c r="O4646" i="2" s="1"/>
  <c r="K4615" i="2"/>
  <c r="O4615" i="2" s="1"/>
  <c r="K4631" i="2"/>
  <c r="O4631" i="2" s="1"/>
  <c r="K4635" i="2"/>
  <c r="O4635" i="2" s="1"/>
  <c r="K4636" i="2"/>
  <c r="O4636" i="2" s="1"/>
  <c r="K4632" i="2"/>
  <c r="O4632" i="2" s="1"/>
  <c r="K4633" i="2"/>
  <c r="O4633" i="2" s="1"/>
  <c r="K4634" i="2"/>
  <c r="O4634" i="2" s="1"/>
  <c r="K4637" i="2"/>
  <c r="O4637" i="2" s="1"/>
  <c r="K4648" i="2"/>
  <c r="O4648" i="2" s="1"/>
  <c r="K4658" i="2"/>
  <c r="O4658" i="2" s="1"/>
  <c r="K4663" i="2"/>
  <c r="O4663" i="2" s="1"/>
  <c r="K4661" i="2"/>
  <c r="O4661" i="2" s="1"/>
  <c r="K4649" i="2"/>
  <c r="O4649" i="2" s="1"/>
  <c r="K4652" i="2"/>
  <c r="O4652" i="2" s="1"/>
  <c r="K4653" i="2"/>
  <c r="O4653" i="2" s="1"/>
  <c r="K4676" i="2"/>
  <c r="O4676" i="2" s="1"/>
  <c r="K4654" i="2"/>
  <c r="O4654" i="2" s="1"/>
  <c r="K4694" i="2"/>
  <c r="O4694" i="2" s="1"/>
  <c r="K4655" i="2"/>
  <c r="O4655" i="2" s="1"/>
  <c r="K4640" i="2"/>
  <c r="O4640" i="2" s="1"/>
  <c r="K4695" i="2"/>
  <c r="O4695" i="2" s="1"/>
  <c r="K4616" i="2"/>
  <c r="O4616" i="2" s="1"/>
  <c r="K4650" i="2"/>
  <c r="O4650" i="2" s="1"/>
  <c r="K4641" i="2"/>
  <c r="O4641" i="2" s="1"/>
  <c r="K4651" i="2"/>
  <c r="O4651" i="2" s="1"/>
  <c r="K4685" i="2"/>
  <c r="O4685" i="2" s="1"/>
  <c r="K4630" i="2"/>
  <c r="O4630" i="2" s="1"/>
  <c r="K4686" i="2"/>
  <c r="O4686" i="2" s="1"/>
  <c r="K4687" i="2"/>
  <c r="O4687" i="2" s="1"/>
  <c r="K4620" i="2"/>
  <c r="O4620" i="2" s="1"/>
  <c r="K4664" i="2"/>
  <c r="O4664" i="2" s="1"/>
  <c r="K4665" i="2"/>
  <c r="O4665" i="2" s="1"/>
  <c r="K4666" i="2"/>
  <c r="O4666" i="2" s="1"/>
  <c r="K4699" i="2"/>
  <c r="O4699" i="2" s="1"/>
  <c r="K4677" i="2"/>
  <c r="O4677" i="2" s="1"/>
  <c r="K4621" i="2"/>
  <c r="O4621" i="2" s="1"/>
  <c r="K4625" i="2"/>
  <c r="O4625" i="2" s="1"/>
  <c r="K4713" i="2"/>
  <c r="O4713" i="2" s="1"/>
  <c r="K4704" i="2"/>
  <c r="O4704" i="2" s="1"/>
  <c r="K4714" i="2"/>
  <c r="O4714" i="2" s="1"/>
  <c r="K4783" i="2"/>
  <c r="O4783" i="2" s="1"/>
  <c r="K4715" i="2"/>
  <c r="O4715" i="2" s="1"/>
  <c r="K4779" i="2"/>
  <c r="O4779" i="2" s="1"/>
  <c r="K4749" i="2"/>
  <c r="O4749" i="2" s="1"/>
  <c r="K4759" i="2"/>
  <c r="O4759" i="2" s="1"/>
  <c r="K4754" i="2"/>
  <c r="O4754" i="2" s="1"/>
  <c r="K4770" i="2"/>
  <c r="O4770" i="2" s="1"/>
  <c r="K4711" i="2"/>
  <c r="O4711" i="2" s="1"/>
  <c r="K4710" i="2"/>
  <c r="O4710" i="2" s="1"/>
  <c r="K4746" i="2"/>
  <c r="O4746" i="2" s="1"/>
  <c r="K4784" i="2"/>
  <c r="O4784" i="2" s="1"/>
  <c r="K4760" i="2"/>
  <c r="O4760" i="2" s="1"/>
  <c r="K4785" i="2"/>
  <c r="O4785" i="2" s="1"/>
  <c r="K4705" i="2"/>
  <c r="O4705" i="2" s="1"/>
  <c r="K4755" i="2"/>
  <c r="O4755" i="2" s="1"/>
  <c r="K4756" i="2"/>
  <c r="O4756" i="2" s="1"/>
  <c r="K4700" i="2"/>
  <c r="O4700" i="2" s="1"/>
  <c r="K4701" i="2"/>
  <c r="O4701" i="2" s="1"/>
  <c r="K4706" i="2"/>
  <c r="O4706" i="2" s="1"/>
  <c r="K4775" i="2"/>
  <c r="O4775" i="2" s="1"/>
  <c r="K4761" i="2"/>
  <c r="O4761" i="2" s="1"/>
  <c r="K4709" i="2"/>
  <c r="O4709" i="2" s="1"/>
  <c r="K4765" i="2"/>
  <c r="O4765" i="2" s="1"/>
  <c r="K4766" i="2"/>
  <c r="O4766" i="2" s="1"/>
  <c r="K4767" i="2"/>
  <c r="O4767" i="2" s="1"/>
  <c r="K4768" i="2"/>
  <c r="O4768" i="2" s="1"/>
  <c r="K4769" i="2"/>
  <c r="O4769" i="2" s="1"/>
  <c r="K4776" i="2"/>
  <c r="O4776" i="2" s="1"/>
  <c r="K4777" i="2"/>
  <c r="O4777" i="2" s="1"/>
  <c r="K4743" i="2"/>
  <c r="O4743" i="2" s="1"/>
  <c r="K4778" i="2"/>
  <c r="O4778" i="2" s="1"/>
  <c r="K4716" i="2"/>
  <c r="O4716" i="2" s="1"/>
  <c r="K4757" i="2"/>
  <c r="O4757" i="2" s="1"/>
  <c r="K4771" i="2"/>
  <c r="O4771" i="2" s="1"/>
  <c r="K4780" i="2"/>
  <c r="O4780" i="2" s="1"/>
  <c r="K4758" i="2"/>
  <c r="O4758" i="2" s="1"/>
  <c r="K4725" i="2"/>
  <c r="O4725" i="2" s="1"/>
  <c r="K4762" i="2"/>
  <c r="O4762" i="2" s="1"/>
  <c r="K4744" i="2"/>
  <c r="O4744" i="2" s="1"/>
  <c r="K4747" i="2"/>
  <c r="O4747" i="2" s="1"/>
  <c r="K4726" i="2"/>
  <c r="O4726" i="2" s="1"/>
  <c r="K4734" i="2"/>
  <c r="O4734" i="2" s="1"/>
  <c r="K4729" i="2"/>
  <c r="O4729" i="2" s="1"/>
  <c r="K4730" i="2"/>
  <c r="O4730" i="2" s="1"/>
  <c r="K4731" i="2"/>
  <c r="O4731" i="2" s="1"/>
  <c r="K4732" i="2"/>
  <c r="O4732" i="2" s="1"/>
  <c r="K4733" i="2"/>
  <c r="O4733" i="2" s="1"/>
  <c r="K4702" i="2"/>
  <c r="O4702" i="2" s="1"/>
  <c r="K4718" i="2"/>
  <c r="O4718" i="2" s="1"/>
  <c r="K4722" i="2"/>
  <c r="O4722" i="2" s="1"/>
  <c r="K4723" i="2"/>
  <c r="O4723" i="2" s="1"/>
  <c r="K4719" i="2"/>
  <c r="O4719" i="2" s="1"/>
  <c r="K4720" i="2"/>
  <c r="O4720" i="2" s="1"/>
  <c r="K4721" i="2"/>
  <c r="O4721" i="2" s="1"/>
  <c r="K4724" i="2"/>
  <c r="O4724" i="2" s="1"/>
  <c r="K4735" i="2"/>
  <c r="O4735" i="2" s="1"/>
  <c r="K4745" i="2"/>
  <c r="O4745" i="2" s="1"/>
  <c r="K4750" i="2"/>
  <c r="O4750" i="2" s="1"/>
  <c r="K4748" i="2"/>
  <c r="O4748" i="2" s="1"/>
  <c r="K4736" i="2"/>
  <c r="O4736" i="2" s="1"/>
  <c r="K4739" i="2"/>
  <c r="O4739" i="2" s="1"/>
  <c r="K4740" i="2"/>
  <c r="O4740" i="2" s="1"/>
  <c r="K4763" i="2"/>
  <c r="O4763" i="2" s="1"/>
  <c r="K4741" i="2"/>
  <c r="O4741" i="2" s="1"/>
  <c r="K4781" i="2"/>
  <c r="O4781" i="2" s="1"/>
  <c r="K4742" i="2"/>
  <c r="O4742" i="2" s="1"/>
  <c r="K4727" i="2"/>
  <c r="O4727" i="2" s="1"/>
  <c r="K4782" i="2"/>
  <c r="O4782" i="2" s="1"/>
  <c r="K4703" i="2"/>
  <c r="O4703" i="2" s="1"/>
  <c r="K4737" i="2"/>
  <c r="O4737" i="2" s="1"/>
  <c r="K4728" i="2"/>
  <c r="O4728" i="2" s="1"/>
  <c r="K4738" i="2"/>
  <c r="O4738" i="2" s="1"/>
  <c r="K4772" i="2"/>
  <c r="O4772" i="2" s="1"/>
  <c r="K4717" i="2"/>
  <c r="O4717" i="2" s="1"/>
  <c r="K4773" i="2"/>
  <c r="O4773" i="2" s="1"/>
  <c r="K4774" i="2"/>
  <c r="O4774" i="2" s="1"/>
  <c r="K4707" i="2"/>
  <c r="O4707" i="2" s="1"/>
  <c r="K4751" i="2"/>
  <c r="O4751" i="2" s="1"/>
  <c r="K4752" i="2"/>
  <c r="O4752" i="2" s="1"/>
  <c r="K4753" i="2"/>
  <c r="O4753" i="2" s="1"/>
  <c r="K4786" i="2"/>
  <c r="O4786" i="2" s="1"/>
  <c r="K4764" i="2"/>
  <c r="O4764" i="2" s="1"/>
  <c r="K4708" i="2"/>
  <c r="O4708" i="2" s="1"/>
  <c r="K4712" i="2"/>
  <c r="O4712" i="2" s="1"/>
  <c r="K4800" i="2"/>
  <c r="O4800" i="2" s="1"/>
  <c r="K4791" i="2"/>
  <c r="O4791" i="2" s="1"/>
  <c r="K4801" i="2"/>
  <c r="O4801" i="2" s="1"/>
  <c r="K4870" i="2"/>
  <c r="O4870" i="2" s="1"/>
  <c r="K4802" i="2"/>
  <c r="O4802" i="2" s="1"/>
  <c r="K4866" i="2"/>
  <c r="O4866" i="2" s="1"/>
  <c r="K4836" i="2"/>
  <c r="O4836" i="2" s="1"/>
  <c r="K4846" i="2"/>
  <c r="O4846" i="2" s="1"/>
  <c r="K4841" i="2"/>
  <c r="O4841" i="2" s="1"/>
  <c r="K4857" i="2"/>
  <c r="O4857" i="2" s="1"/>
  <c r="K4798" i="2"/>
  <c r="O4798" i="2" s="1"/>
  <c r="K4797" i="2"/>
  <c r="O4797" i="2" s="1"/>
  <c r="K4833" i="2"/>
  <c r="O4833" i="2" s="1"/>
  <c r="K4871" i="2"/>
  <c r="O4871" i="2" s="1"/>
  <c r="K4847" i="2"/>
  <c r="O4847" i="2" s="1"/>
  <c r="K4872" i="2"/>
  <c r="O4872" i="2" s="1"/>
  <c r="K4792" i="2"/>
  <c r="O4792" i="2" s="1"/>
  <c r="K4842" i="2"/>
  <c r="O4842" i="2" s="1"/>
  <c r="K4843" i="2"/>
  <c r="O4843" i="2" s="1"/>
  <c r="K4787" i="2"/>
  <c r="O4787" i="2" s="1"/>
  <c r="K4788" i="2"/>
  <c r="O4788" i="2" s="1"/>
  <c r="K4793" i="2"/>
  <c r="O4793" i="2" s="1"/>
  <c r="K4862" i="2"/>
  <c r="O4862" i="2" s="1"/>
  <c r="K4848" i="2"/>
  <c r="O4848" i="2" s="1"/>
  <c r="K4796" i="2"/>
  <c r="O4796" i="2" s="1"/>
  <c r="K4852" i="2"/>
  <c r="O4852" i="2" s="1"/>
  <c r="K4853" i="2"/>
  <c r="O4853" i="2" s="1"/>
  <c r="K4854" i="2"/>
  <c r="O4854" i="2" s="1"/>
  <c r="K4855" i="2"/>
  <c r="O4855" i="2" s="1"/>
  <c r="K4856" i="2"/>
  <c r="O4856" i="2" s="1"/>
  <c r="K4863" i="2"/>
  <c r="O4863" i="2" s="1"/>
  <c r="K4864" i="2"/>
  <c r="O4864" i="2" s="1"/>
  <c r="K4830" i="2"/>
  <c r="O4830" i="2" s="1"/>
  <c r="K4865" i="2"/>
  <c r="O4865" i="2" s="1"/>
  <c r="K4803" i="2"/>
  <c r="O4803" i="2" s="1"/>
  <c r="K4844" i="2"/>
  <c r="O4844" i="2" s="1"/>
  <c r="K4858" i="2"/>
  <c r="O4858" i="2" s="1"/>
  <c r="K4867" i="2"/>
  <c r="O4867" i="2" s="1"/>
  <c r="K4845" i="2"/>
  <c r="O4845" i="2" s="1"/>
  <c r="K4812" i="2"/>
  <c r="O4812" i="2" s="1"/>
  <c r="K4849" i="2"/>
  <c r="O4849" i="2" s="1"/>
  <c r="K4831" i="2"/>
  <c r="O4831" i="2" s="1"/>
  <c r="K4834" i="2"/>
  <c r="O4834" i="2" s="1"/>
  <c r="K4813" i="2"/>
  <c r="O4813" i="2" s="1"/>
  <c r="K4821" i="2"/>
  <c r="O4821" i="2" s="1"/>
  <c r="K4816" i="2"/>
  <c r="O4816" i="2" s="1"/>
  <c r="K4817" i="2"/>
  <c r="O4817" i="2" s="1"/>
  <c r="K4818" i="2"/>
  <c r="O4818" i="2" s="1"/>
  <c r="K4819" i="2"/>
  <c r="O4819" i="2" s="1"/>
  <c r="K4820" i="2"/>
  <c r="O4820" i="2" s="1"/>
  <c r="K4789" i="2"/>
  <c r="O4789" i="2" s="1"/>
  <c r="K4805" i="2"/>
  <c r="O4805" i="2" s="1"/>
  <c r="K4809" i="2"/>
  <c r="O4809" i="2" s="1"/>
  <c r="K4810" i="2"/>
  <c r="O4810" i="2" s="1"/>
  <c r="K4806" i="2"/>
  <c r="O4806" i="2" s="1"/>
  <c r="K4807" i="2"/>
  <c r="O4807" i="2" s="1"/>
  <c r="K4808" i="2"/>
  <c r="O4808" i="2" s="1"/>
  <c r="K4811" i="2"/>
  <c r="O4811" i="2" s="1"/>
  <c r="K4822" i="2"/>
  <c r="O4822" i="2" s="1"/>
  <c r="K4832" i="2"/>
  <c r="O4832" i="2" s="1"/>
  <c r="K4837" i="2"/>
  <c r="O4837" i="2" s="1"/>
  <c r="K4835" i="2"/>
  <c r="O4835" i="2" s="1"/>
  <c r="K4823" i="2"/>
  <c r="O4823" i="2" s="1"/>
  <c r="K4826" i="2"/>
  <c r="O4826" i="2" s="1"/>
  <c r="K4827" i="2"/>
  <c r="O4827" i="2" s="1"/>
  <c r="K4850" i="2"/>
  <c r="O4850" i="2" s="1"/>
  <c r="K4828" i="2"/>
  <c r="O4828" i="2" s="1"/>
  <c r="K4868" i="2"/>
  <c r="O4868" i="2" s="1"/>
  <c r="K4829" i="2"/>
  <c r="O4829" i="2" s="1"/>
  <c r="K4814" i="2"/>
  <c r="O4814" i="2" s="1"/>
  <c r="K4869" i="2"/>
  <c r="O4869" i="2" s="1"/>
  <c r="K4790" i="2"/>
  <c r="O4790" i="2" s="1"/>
  <c r="K4824" i="2"/>
  <c r="O4824" i="2" s="1"/>
  <c r="K4815" i="2"/>
  <c r="O4815" i="2" s="1"/>
  <c r="K4825" i="2"/>
  <c r="O4825" i="2" s="1"/>
  <c r="K4859" i="2"/>
  <c r="O4859" i="2" s="1"/>
  <c r="K4804" i="2"/>
  <c r="O4804" i="2" s="1"/>
  <c r="K4860" i="2"/>
  <c r="O4860" i="2" s="1"/>
  <c r="K4861" i="2"/>
  <c r="O4861" i="2" s="1"/>
  <c r="K4794" i="2"/>
  <c r="O4794" i="2" s="1"/>
  <c r="K4838" i="2"/>
  <c r="O4838" i="2" s="1"/>
  <c r="K4839" i="2"/>
  <c r="O4839" i="2" s="1"/>
  <c r="K4840" i="2"/>
  <c r="O4840" i="2" s="1"/>
  <c r="K4873" i="2"/>
  <c r="O4873" i="2" s="1"/>
  <c r="K4851" i="2"/>
  <c r="O4851" i="2" s="1"/>
  <c r="K4795" i="2"/>
  <c r="O4795" i="2" s="1"/>
  <c r="K4799" i="2"/>
  <c r="O4799" i="2" s="1"/>
  <c r="K4887" i="2"/>
  <c r="O4887" i="2" s="1"/>
  <c r="K4878" i="2"/>
  <c r="O4878" i="2" s="1"/>
  <c r="K4888" i="2"/>
  <c r="O4888" i="2" s="1"/>
  <c r="K4957" i="2"/>
  <c r="O4957" i="2" s="1"/>
  <c r="K4889" i="2"/>
  <c r="O4889" i="2" s="1"/>
  <c r="K4953" i="2"/>
  <c r="O4953" i="2" s="1"/>
  <c r="K4923" i="2"/>
  <c r="O4923" i="2" s="1"/>
  <c r="K4933" i="2"/>
  <c r="O4933" i="2" s="1"/>
  <c r="K4928" i="2"/>
  <c r="O4928" i="2" s="1"/>
  <c r="K4944" i="2"/>
  <c r="O4944" i="2" s="1"/>
  <c r="K4885" i="2"/>
  <c r="O4885" i="2" s="1"/>
  <c r="K4884" i="2"/>
  <c r="O4884" i="2" s="1"/>
  <c r="K4920" i="2"/>
  <c r="O4920" i="2" s="1"/>
  <c r="K4958" i="2"/>
  <c r="O4958" i="2" s="1"/>
  <c r="K4934" i="2"/>
  <c r="O4934" i="2" s="1"/>
  <c r="K4959" i="2"/>
  <c r="O4959" i="2" s="1"/>
  <c r="K4879" i="2"/>
  <c r="O4879" i="2" s="1"/>
  <c r="K4929" i="2"/>
  <c r="O4929" i="2" s="1"/>
  <c r="K4930" i="2"/>
  <c r="O4930" i="2" s="1"/>
  <c r="K4874" i="2"/>
  <c r="O4874" i="2" s="1"/>
  <c r="K4875" i="2"/>
  <c r="O4875" i="2" s="1"/>
  <c r="K4880" i="2"/>
  <c r="O4880" i="2" s="1"/>
  <c r="K4949" i="2"/>
  <c r="O4949" i="2" s="1"/>
  <c r="K4935" i="2"/>
  <c r="O4935" i="2" s="1"/>
  <c r="K4883" i="2"/>
  <c r="O4883" i="2" s="1"/>
  <c r="K4939" i="2"/>
  <c r="O4939" i="2" s="1"/>
  <c r="K4940" i="2"/>
  <c r="O4940" i="2" s="1"/>
  <c r="K4941" i="2"/>
  <c r="O4941" i="2" s="1"/>
  <c r="K4942" i="2"/>
  <c r="O4942" i="2" s="1"/>
  <c r="K4943" i="2"/>
  <c r="O4943" i="2" s="1"/>
  <c r="K4950" i="2"/>
  <c r="O4950" i="2" s="1"/>
  <c r="K4951" i="2"/>
  <c r="O4951" i="2" s="1"/>
  <c r="K4917" i="2"/>
  <c r="O4917" i="2" s="1"/>
  <c r="K4952" i="2"/>
  <c r="O4952" i="2" s="1"/>
  <c r="K4890" i="2"/>
  <c r="O4890" i="2" s="1"/>
  <c r="K4931" i="2"/>
  <c r="O4931" i="2" s="1"/>
  <c r="K4945" i="2"/>
  <c r="O4945" i="2" s="1"/>
  <c r="K4954" i="2"/>
  <c r="O4954" i="2" s="1"/>
  <c r="K4932" i="2"/>
  <c r="O4932" i="2" s="1"/>
  <c r="K4899" i="2"/>
  <c r="O4899" i="2" s="1"/>
  <c r="K4936" i="2"/>
  <c r="O4936" i="2" s="1"/>
  <c r="K4918" i="2"/>
  <c r="O4918" i="2" s="1"/>
  <c r="K4921" i="2"/>
  <c r="O4921" i="2" s="1"/>
  <c r="K4900" i="2"/>
  <c r="O4900" i="2" s="1"/>
  <c r="K4908" i="2"/>
  <c r="O4908" i="2" s="1"/>
  <c r="K4903" i="2"/>
  <c r="O4903" i="2" s="1"/>
  <c r="K4904" i="2"/>
  <c r="O4904" i="2" s="1"/>
  <c r="K4905" i="2"/>
  <c r="O4905" i="2" s="1"/>
  <c r="K4906" i="2"/>
  <c r="O4906" i="2" s="1"/>
  <c r="K4907" i="2"/>
  <c r="O4907" i="2" s="1"/>
  <c r="K4876" i="2"/>
  <c r="O4876" i="2" s="1"/>
  <c r="K4892" i="2"/>
  <c r="O4892" i="2" s="1"/>
  <c r="K4896" i="2"/>
  <c r="O4896" i="2" s="1"/>
  <c r="K4897" i="2"/>
  <c r="O4897" i="2" s="1"/>
  <c r="K4893" i="2"/>
  <c r="O4893" i="2" s="1"/>
  <c r="K4894" i="2"/>
  <c r="O4894" i="2" s="1"/>
  <c r="K4895" i="2"/>
  <c r="O4895" i="2" s="1"/>
  <c r="K4898" i="2"/>
  <c r="O4898" i="2" s="1"/>
  <c r="K4909" i="2"/>
  <c r="O4909" i="2" s="1"/>
  <c r="K4919" i="2"/>
  <c r="O4919" i="2" s="1"/>
  <c r="K4924" i="2"/>
  <c r="O4924" i="2" s="1"/>
  <c r="K4922" i="2"/>
  <c r="O4922" i="2" s="1"/>
  <c r="K4910" i="2"/>
  <c r="O4910" i="2" s="1"/>
  <c r="K4913" i="2"/>
  <c r="O4913" i="2" s="1"/>
  <c r="K4914" i="2"/>
  <c r="O4914" i="2" s="1"/>
  <c r="K4937" i="2"/>
  <c r="O4937" i="2" s="1"/>
  <c r="K4915" i="2"/>
  <c r="O4915" i="2" s="1"/>
  <c r="K4955" i="2"/>
  <c r="O4955" i="2" s="1"/>
  <c r="K4916" i="2"/>
  <c r="O4916" i="2" s="1"/>
  <c r="K4901" i="2"/>
  <c r="O4901" i="2" s="1"/>
  <c r="K4956" i="2"/>
  <c r="O4956" i="2" s="1"/>
  <c r="K4877" i="2"/>
  <c r="O4877" i="2" s="1"/>
  <c r="K4911" i="2"/>
  <c r="O4911" i="2" s="1"/>
  <c r="K4902" i="2"/>
  <c r="O4902" i="2" s="1"/>
  <c r="K4912" i="2"/>
  <c r="O4912" i="2" s="1"/>
  <c r="K4946" i="2"/>
  <c r="O4946" i="2" s="1"/>
  <c r="K4891" i="2"/>
  <c r="O4891" i="2" s="1"/>
  <c r="K4947" i="2"/>
  <c r="O4947" i="2" s="1"/>
  <c r="K4948" i="2"/>
  <c r="O4948" i="2" s="1"/>
  <c r="K4881" i="2"/>
  <c r="O4881" i="2" s="1"/>
  <c r="K4925" i="2"/>
  <c r="O4925" i="2" s="1"/>
  <c r="K4926" i="2"/>
  <c r="O4926" i="2" s="1"/>
  <c r="K4927" i="2"/>
  <c r="O4927" i="2" s="1"/>
  <c r="K4960" i="2"/>
  <c r="O4960" i="2" s="1"/>
  <c r="K4938" i="2"/>
  <c r="O4938" i="2" s="1"/>
  <c r="K4882" i="2"/>
  <c r="O4882" i="2" s="1"/>
  <c r="K4886" i="2"/>
  <c r="O4886" i="2" s="1"/>
  <c r="K4974" i="2"/>
  <c r="O4974" i="2" s="1"/>
  <c r="K4965" i="2"/>
  <c r="O4965" i="2" s="1"/>
  <c r="K4975" i="2"/>
  <c r="O4975" i="2" s="1"/>
  <c r="K5044" i="2"/>
  <c r="O5044" i="2" s="1"/>
  <c r="K4976" i="2"/>
  <c r="O4976" i="2" s="1"/>
  <c r="K5040" i="2"/>
  <c r="O5040" i="2" s="1"/>
  <c r="K5010" i="2"/>
  <c r="O5010" i="2" s="1"/>
  <c r="K5020" i="2"/>
  <c r="O5020" i="2" s="1"/>
  <c r="K5015" i="2"/>
  <c r="O5015" i="2" s="1"/>
  <c r="K5031" i="2"/>
  <c r="O5031" i="2" s="1"/>
  <c r="K4972" i="2"/>
  <c r="O4972" i="2" s="1"/>
  <c r="K4971" i="2"/>
  <c r="O4971" i="2" s="1"/>
  <c r="K5007" i="2"/>
  <c r="O5007" i="2" s="1"/>
  <c r="K5045" i="2"/>
  <c r="O5045" i="2" s="1"/>
  <c r="K5021" i="2"/>
  <c r="O5021" i="2" s="1"/>
  <c r="K5046" i="2"/>
  <c r="O5046" i="2" s="1"/>
  <c r="K4966" i="2"/>
  <c r="O4966" i="2" s="1"/>
  <c r="K5016" i="2"/>
  <c r="O5016" i="2" s="1"/>
  <c r="K5017" i="2"/>
  <c r="O5017" i="2" s="1"/>
  <c r="K4961" i="2"/>
  <c r="O4961" i="2" s="1"/>
  <c r="K4962" i="2"/>
  <c r="O4962" i="2" s="1"/>
  <c r="K4967" i="2"/>
  <c r="O4967" i="2" s="1"/>
  <c r="K5036" i="2"/>
  <c r="O5036" i="2" s="1"/>
  <c r="K5022" i="2"/>
  <c r="O5022" i="2" s="1"/>
  <c r="K4970" i="2"/>
  <c r="O4970" i="2" s="1"/>
  <c r="K5026" i="2"/>
  <c r="O5026" i="2" s="1"/>
  <c r="K5027" i="2"/>
  <c r="O5027" i="2" s="1"/>
  <c r="K5028" i="2"/>
  <c r="O5028" i="2" s="1"/>
  <c r="K5029" i="2"/>
  <c r="O5029" i="2" s="1"/>
  <c r="K5030" i="2"/>
  <c r="O5030" i="2" s="1"/>
  <c r="K5037" i="2"/>
  <c r="O5037" i="2" s="1"/>
  <c r="K5038" i="2"/>
  <c r="O5038" i="2" s="1"/>
  <c r="K5004" i="2"/>
  <c r="O5004" i="2" s="1"/>
  <c r="K5039" i="2"/>
  <c r="O5039" i="2" s="1"/>
  <c r="K4977" i="2"/>
  <c r="O4977" i="2" s="1"/>
  <c r="K5018" i="2"/>
  <c r="O5018" i="2" s="1"/>
  <c r="K5032" i="2"/>
  <c r="O5032" i="2" s="1"/>
  <c r="K5041" i="2"/>
  <c r="O5041" i="2" s="1"/>
  <c r="K5019" i="2"/>
  <c r="O5019" i="2" s="1"/>
  <c r="K4986" i="2"/>
  <c r="O4986" i="2" s="1"/>
  <c r="K5023" i="2"/>
  <c r="O5023" i="2" s="1"/>
  <c r="K5005" i="2"/>
  <c r="O5005" i="2" s="1"/>
  <c r="K5008" i="2"/>
  <c r="O5008" i="2" s="1"/>
  <c r="K4987" i="2"/>
  <c r="O4987" i="2" s="1"/>
  <c r="K4995" i="2"/>
  <c r="O4995" i="2" s="1"/>
  <c r="K4990" i="2"/>
  <c r="O4990" i="2" s="1"/>
  <c r="K4991" i="2"/>
  <c r="O4991" i="2" s="1"/>
  <c r="K4992" i="2"/>
  <c r="O4992" i="2" s="1"/>
  <c r="K4993" i="2"/>
  <c r="O4993" i="2" s="1"/>
  <c r="K4994" i="2"/>
  <c r="O4994" i="2" s="1"/>
  <c r="K4963" i="2"/>
  <c r="O4963" i="2" s="1"/>
  <c r="K4979" i="2"/>
  <c r="O4979" i="2" s="1"/>
  <c r="K4983" i="2"/>
  <c r="O4983" i="2" s="1"/>
  <c r="K4984" i="2"/>
  <c r="O4984" i="2" s="1"/>
  <c r="K4980" i="2"/>
  <c r="O4980" i="2" s="1"/>
  <c r="K4981" i="2"/>
  <c r="O4981" i="2" s="1"/>
  <c r="K4982" i="2"/>
  <c r="O4982" i="2" s="1"/>
  <c r="K4985" i="2"/>
  <c r="O4985" i="2" s="1"/>
  <c r="K4996" i="2"/>
  <c r="O4996" i="2" s="1"/>
  <c r="K5006" i="2"/>
  <c r="O5006" i="2" s="1"/>
  <c r="K5011" i="2"/>
  <c r="O5011" i="2" s="1"/>
  <c r="K5009" i="2"/>
  <c r="O5009" i="2" s="1"/>
  <c r="K4997" i="2"/>
  <c r="O4997" i="2" s="1"/>
  <c r="K5000" i="2"/>
  <c r="O5000" i="2" s="1"/>
  <c r="K5001" i="2"/>
  <c r="O5001" i="2" s="1"/>
  <c r="K5024" i="2"/>
  <c r="O5024" i="2" s="1"/>
  <c r="K5002" i="2"/>
  <c r="O5002" i="2" s="1"/>
  <c r="K5042" i="2"/>
  <c r="O5042" i="2" s="1"/>
  <c r="K5003" i="2"/>
  <c r="O5003" i="2" s="1"/>
  <c r="K4988" i="2"/>
  <c r="O4988" i="2" s="1"/>
  <c r="K5043" i="2"/>
  <c r="O5043" i="2" s="1"/>
  <c r="K4964" i="2"/>
  <c r="O4964" i="2" s="1"/>
  <c r="K4998" i="2"/>
  <c r="O4998" i="2" s="1"/>
  <c r="K4989" i="2"/>
  <c r="O4989" i="2" s="1"/>
  <c r="K4999" i="2"/>
  <c r="O4999" i="2" s="1"/>
  <c r="K5033" i="2"/>
  <c r="O5033" i="2" s="1"/>
  <c r="K4978" i="2"/>
  <c r="O4978" i="2" s="1"/>
  <c r="K5034" i="2"/>
  <c r="O5034" i="2" s="1"/>
  <c r="K5035" i="2"/>
  <c r="O5035" i="2" s="1"/>
  <c r="K4968" i="2"/>
  <c r="O4968" i="2" s="1"/>
  <c r="K5012" i="2"/>
  <c r="O5012" i="2" s="1"/>
  <c r="K5013" i="2"/>
  <c r="O5013" i="2" s="1"/>
  <c r="K5014" i="2"/>
  <c r="O5014" i="2" s="1"/>
  <c r="K5047" i="2"/>
  <c r="O5047" i="2" s="1"/>
  <c r="K5025" i="2"/>
  <c r="O5025" i="2" s="1"/>
  <c r="K4969" i="2"/>
  <c r="O4969" i="2" s="1"/>
  <c r="K4973" i="2"/>
  <c r="O4973" i="2" s="1"/>
  <c r="K5061" i="2"/>
  <c r="O5061" i="2" s="1"/>
  <c r="K5052" i="2"/>
  <c r="O5052" i="2" s="1"/>
  <c r="K5062" i="2"/>
  <c r="O5062" i="2" s="1"/>
  <c r="K5131" i="2"/>
  <c r="O5131" i="2" s="1"/>
  <c r="K5063" i="2"/>
  <c r="O5063" i="2" s="1"/>
  <c r="K5127" i="2"/>
  <c r="O5127" i="2" s="1"/>
  <c r="K5097" i="2"/>
  <c r="O5097" i="2" s="1"/>
  <c r="K5107" i="2"/>
  <c r="O5107" i="2" s="1"/>
  <c r="K5102" i="2"/>
  <c r="O5102" i="2" s="1"/>
  <c r="K5118" i="2"/>
  <c r="O5118" i="2" s="1"/>
  <c r="K5059" i="2"/>
  <c r="O5059" i="2" s="1"/>
  <c r="K5058" i="2"/>
  <c r="O5058" i="2" s="1"/>
  <c r="K5094" i="2"/>
  <c r="O5094" i="2" s="1"/>
  <c r="K5132" i="2"/>
  <c r="O5132" i="2" s="1"/>
  <c r="K5108" i="2"/>
  <c r="O5108" i="2" s="1"/>
  <c r="K5133" i="2"/>
  <c r="O5133" i="2" s="1"/>
  <c r="K5053" i="2"/>
  <c r="O5053" i="2" s="1"/>
  <c r="K5103" i="2"/>
  <c r="O5103" i="2" s="1"/>
  <c r="K5104" i="2"/>
  <c r="O5104" i="2" s="1"/>
  <c r="K5048" i="2"/>
  <c r="O5048" i="2" s="1"/>
  <c r="K5049" i="2"/>
  <c r="O5049" i="2" s="1"/>
  <c r="K5054" i="2"/>
  <c r="O5054" i="2" s="1"/>
  <c r="K5123" i="2"/>
  <c r="O5123" i="2" s="1"/>
  <c r="K5109" i="2"/>
  <c r="O5109" i="2" s="1"/>
  <c r="K5057" i="2"/>
  <c r="O5057" i="2" s="1"/>
  <c r="K5113" i="2"/>
  <c r="O5113" i="2" s="1"/>
  <c r="K5114" i="2"/>
  <c r="O5114" i="2" s="1"/>
  <c r="K5115" i="2"/>
  <c r="O5115" i="2" s="1"/>
  <c r="K5116" i="2"/>
  <c r="O5116" i="2" s="1"/>
  <c r="K5117" i="2"/>
  <c r="O5117" i="2" s="1"/>
  <c r="K5124" i="2"/>
  <c r="O5124" i="2" s="1"/>
  <c r="K5125" i="2"/>
  <c r="O5125" i="2" s="1"/>
  <c r="K5091" i="2"/>
  <c r="O5091" i="2" s="1"/>
  <c r="K5126" i="2"/>
  <c r="O5126" i="2" s="1"/>
  <c r="K5064" i="2"/>
  <c r="O5064" i="2" s="1"/>
  <c r="K5105" i="2"/>
  <c r="O5105" i="2" s="1"/>
  <c r="K5119" i="2"/>
  <c r="O5119" i="2" s="1"/>
  <c r="K5128" i="2"/>
  <c r="O5128" i="2" s="1"/>
  <c r="K5106" i="2"/>
  <c r="O5106" i="2" s="1"/>
  <c r="K5073" i="2"/>
  <c r="O5073" i="2" s="1"/>
  <c r="K5110" i="2"/>
  <c r="O5110" i="2" s="1"/>
  <c r="K5092" i="2"/>
  <c r="O5092" i="2" s="1"/>
  <c r="K5095" i="2"/>
  <c r="O5095" i="2" s="1"/>
  <c r="K5074" i="2"/>
  <c r="O5074" i="2" s="1"/>
  <c r="K5082" i="2"/>
  <c r="O5082" i="2" s="1"/>
  <c r="K5077" i="2"/>
  <c r="O5077" i="2" s="1"/>
  <c r="K5078" i="2"/>
  <c r="O5078" i="2" s="1"/>
  <c r="K5079" i="2"/>
  <c r="O5079" i="2" s="1"/>
  <c r="K5080" i="2"/>
  <c r="O5080" i="2" s="1"/>
  <c r="K5081" i="2"/>
  <c r="O5081" i="2" s="1"/>
  <c r="K5050" i="2"/>
  <c r="O5050" i="2" s="1"/>
  <c r="K5066" i="2"/>
  <c r="O5066" i="2" s="1"/>
  <c r="K5070" i="2"/>
  <c r="O5070" i="2" s="1"/>
  <c r="K5071" i="2"/>
  <c r="O5071" i="2" s="1"/>
  <c r="K5067" i="2"/>
  <c r="O5067" i="2" s="1"/>
  <c r="K5068" i="2"/>
  <c r="O5068" i="2" s="1"/>
  <c r="K5069" i="2"/>
  <c r="O5069" i="2" s="1"/>
  <c r="K5072" i="2"/>
  <c r="O5072" i="2" s="1"/>
  <c r="K5083" i="2"/>
  <c r="O5083" i="2" s="1"/>
  <c r="K5093" i="2"/>
  <c r="O5093" i="2" s="1"/>
  <c r="K5098" i="2"/>
  <c r="O5098" i="2" s="1"/>
  <c r="K5096" i="2"/>
  <c r="O5096" i="2" s="1"/>
  <c r="K5084" i="2"/>
  <c r="O5084" i="2" s="1"/>
  <c r="K5087" i="2"/>
  <c r="O5087" i="2" s="1"/>
  <c r="K5088" i="2"/>
  <c r="O5088" i="2" s="1"/>
  <c r="K5111" i="2"/>
  <c r="O5111" i="2" s="1"/>
  <c r="K5089" i="2"/>
  <c r="O5089" i="2" s="1"/>
  <c r="K5129" i="2"/>
  <c r="O5129" i="2" s="1"/>
  <c r="K5090" i="2"/>
  <c r="O5090" i="2" s="1"/>
  <c r="K5075" i="2"/>
  <c r="O5075" i="2" s="1"/>
  <c r="K5130" i="2"/>
  <c r="O5130" i="2" s="1"/>
  <c r="K5051" i="2"/>
  <c r="O5051" i="2" s="1"/>
  <c r="K5085" i="2"/>
  <c r="O5085" i="2" s="1"/>
  <c r="K5076" i="2"/>
  <c r="O5076" i="2" s="1"/>
  <c r="K5086" i="2"/>
  <c r="O5086" i="2" s="1"/>
  <c r="K5120" i="2"/>
  <c r="O5120" i="2" s="1"/>
  <c r="K5065" i="2"/>
  <c r="O5065" i="2" s="1"/>
  <c r="K5121" i="2"/>
  <c r="O5121" i="2" s="1"/>
  <c r="K5122" i="2"/>
  <c r="O5122" i="2" s="1"/>
  <c r="K5055" i="2"/>
  <c r="O5055" i="2" s="1"/>
  <c r="K5099" i="2"/>
  <c r="O5099" i="2" s="1"/>
  <c r="K5100" i="2"/>
  <c r="O5100" i="2" s="1"/>
  <c r="K5101" i="2"/>
  <c r="O5101" i="2" s="1"/>
  <c r="K5134" i="2"/>
  <c r="O5134" i="2" s="1"/>
  <c r="K5112" i="2"/>
  <c r="O5112" i="2" s="1"/>
  <c r="K5056" i="2"/>
  <c r="O5056" i="2" s="1"/>
  <c r="K5060" i="2"/>
  <c r="O5060" i="2" s="1"/>
  <c r="K5148" i="2"/>
  <c r="O5148" i="2" s="1"/>
  <c r="K5139" i="2"/>
  <c r="O5139" i="2" s="1"/>
  <c r="K5149" i="2"/>
  <c r="O5149" i="2" s="1"/>
  <c r="K5218" i="2"/>
  <c r="O5218" i="2" s="1"/>
  <c r="K5150" i="2"/>
  <c r="O5150" i="2" s="1"/>
  <c r="K5214" i="2"/>
  <c r="O5214" i="2" s="1"/>
  <c r="K5184" i="2"/>
  <c r="O5184" i="2" s="1"/>
  <c r="K5194" i="2"/>
  <c r="O5194" i="2" s="1"/>
  <c r="K5189" i="2"/>
  <c r="O5189" i="2" s="1"/>
  <c r="K5205" i="2"/>
  <c r="O5205" i="2" s="1"/>
  <c r="K5146" i="2"/>
  <c r="O5146" i="2" s="1"/>
  <c r="K5145" i="2"/>
  <c r="O5145" i="2" s="1"/>
  <c r="K5181" i="2"/>
  <c r="O5181" i="2" s="1"/>
  <c r="K5219" i="2"/>
  <c r="O5219" i="2" s="1"/>
  <c r="K5195" i="2"/>
  <c r="O5195" i="2" s="1"/>
  <c r="K5220" i="2"/>
  <c r="O5220" i="2" s="1"/>
  <c r="K5140" i="2"/>
  <c r="O5140" i="2" s="1"/>
  <c r="K5190" i="2"/>
  <c r="O5190" i="2" s="1"/>
  <c r="K5191" i="2"/>
  <c r="O5191" i="2" s="1"/>
  <c r="K5135" i="2"/>
  <c r="O5135" i="2" s="1"/>
  <c r="K5136" i="2"/>
  <c r="O5136" i="2" s="1"/>
  <c r="K5141" i="2"/>
  <c r="O5141" i="2" s="1"/>
  <c r="K5210" i="2"/>
  <c r="O5210" i="2" s="1"/>
  <c r="K5196" i="2"/>
  <c r="O5196" i="2" s="1"/>
  <c r="K5144" i="2"/>
  <c r="O5144" i="2" s="1"/>
  <c r="K5200" i="2"/>
  <c r="O5200" i="2" s="1"/>
  <c r="K5201" i="2"/>
  <c r="O5201" i="2" s="1"/>
  <c r="K5202" i="2"/>
  <c r="O5202" i="2" s="1"/>
  <c r="K5203" i="2"/>
  <c r="O5203" i="2" s="1"/>
  <c r="K5204" i="2"/>
  <c r="O5204" i="2" s="1"/>
  <c r="K5211" i="2"/>
  <c r="O5211" i="2" s="1"/>
  <c r="K5212" i="2"/>
  <c r="O5212" i="2" s="1"/>
  <c r="K5178" i="2"/>
  <c r="O5178" i="2" s="1"/>
  <c r="K5213" i="2"/>
  <c r="O5213" i="2" s="1"/>
  <c r="K5151" i="2"/>
  <c r="O5151" i="2" s="1"/>
  <c r="K5192" i="2"/>
  <c r="O5192" i="2" s="1"/>
  <c r="K5206" i="2"/>
  <c r="O5206" i="2" s="1"/>
  <c r="K5215" i="2"/>
  <c r="O5215" i="2" s="1"/>
  <c r="K5193" i="2"/>
  <c r="O5193" i="2" s="1"/>
  <c r="K5160" i="2"/>
  <c r="O5160" i="2" s="1"/>
  <c r="K5197" i="2"/>
  <c r="O5197" i="2" s="1"/>
  <c r="K5179" i="2"/>
  <c r="O5179" i="2" s="1"/>
  <c r="K5182" i="2"/>
  <c r="O5182" i="2" s="1"/>
  <c r="K5161" i="2"/>
  <c r="O5161" i="2" s="1"/>
  <c r="K5169" i="2"/>
  <c r="O5169" i="2" s="1"/>
  <c r="K5164" i="2"/>
  <c r="O5164" i="2" s="1"/>
  <c r="K5165" i="2"/>
  <c r="O5165" i="2" s="1"/>
  <c r="K5166" i="2"/>
  <c r="O5166" i="2" s="1"/>
  <c r="K5167" i="2"/>
  <c r="O5167" i="2" s="1"/>
  <c r="K5168" i="2"/>
  <c r="O5168" i="2" s="1"/>
  <c r="K5137" i="2"/>
  <c r="O5137" i="2" s="1"/>
  <c r="K5153" i="2"/>
  <c r="O5153" i="2" s="1"/>
  <c r="K5157" i="2"/>
  <c r="O5157" i="2" s="1"/>
  <c r="K5158" i="2"/>
  <c r="O5158" i="2" s="1"/>
  <c r="K5154" i="2"/>
  <c r="O5154" i="2" s="1"/>
  <c r="K5155" i="2"/>
  <c r="O5155" i="2" s="1"/>
  <c r="K5156" i="2"/>
  <c r="O5156" i="2" s="1"/>
  <c r="K5159" i="2"/>
  <c r="O5159" i="2" s="1"/>
  <c r="K5170" i="2"/>
  <c r="O5170" i="2" s="1"/>
  <c r="K5180" i="2"/>
  <c r="O5180" i="2" s="1"/>
  <c r="K5185" i="2"/>
  <c r="O5185" i="2" s="1"/>
  <c r="K5183" i="2"/>
  <c r="O5183" i="2" s="1"/>
  <c r="K5171" i="2"/>
  <c r="O5171" i="2" s="1"/>
  <c r="K5174" i="2"/>
  <c r="O5174" i="2" s="1"/>
  <c r="K5175" i="2"/>
  <c r="O5175" i="2" s="1"/>
  <c r="K5198" i="2"/>
  <c r="O5198" i="2" s="1"/>
  <c r="K5176" i="2"/>
  <c r="O5176" i="2" s="1"/>
  <c r="K5216" i="2"/>
  <c r="O5216" i="2" s="1"/>
  <c r="K5177" i="2"/>
  <c r="O5177" i="2" s="1"/>
  <c r="K5162" i="2"/>
  <c r="O5162" i="2" s="1"/>
  <c r="K5217" i="2"/>
  <c r="O5217" i="2" s="1"/>
  <c r="K5138" i="2"/>
  <c r="O5138" i="2" s="1"/>
  <c r="K5172" i="2"/>
  <c r="O5172" i="2" s="1"/>
  <c r="K5163" i="2"/>
  <c r="O5163" i="2" s="1"/>
  <c r="K5173" i="2"/>
  <c r="O5173" i="2" s="1"/>
  <c r="K5207" i="2"/>
  <c r="O5207" i="2" s="1"/>
  <c r="K5152" i="2"/>
  <c r="O5152" i="2" s="1"/>
  <c r="K5208" i="2"/>
  <c r="O5208" i="2" s="1"/>
  <c r="K5209" i="2"/>
  <c r="O5209" i="2" s="1"/>
  <c r="K5142" i="2"/>
  <c r="O5142" i="2" s="1"/>
  <c r="K5186" i="2"/>
  <c r="O5186" i="2" s="1"/>
  <c r="K5187" i="2"/>
  <c r="O5187" i="2" s="1"/>
  <c r="K5188" i="2"/>
  <c r="O5188" i="2" s="1"/>
  <c r="K5221" i="2"/>
  <c r="O5221" i="2" s="1"/>
  <c r="K5199" i="2"/>
  <c r="O5199" i="2" s="1"/>
  <c r="K5143" i="2"/>
  <c r="O5143" i="2" s="1"/>
  <c r="K5147" i="2"/>
  <c r="O5147" i="2" s="1"/>
  <c r="K5235" i="2"/>
  <c r="O5235" i="2" s="1"/>
  <c r="K5226" i="2"/>
  <c r="O5226" i="2" s="1"/>
  <c r="K5236" i="2"/>
  <c r="O5236" i="2" s="1"/>
  <c r="K5305" i="2"/>
  <c r="O5305" i="2" s="1"/>
  <c r="K5237" i="2"/>
  <c r="O5237" i="2" s="1"/>
  <c r="K5301" i="2"/>
  <c r="O5301" i="2" s="1"/>
  <c r="K5271" i="2"/>
  <c r="O5271" i="2" s="1"/>
  <c r="K5281" i="2"/>
  <c r="O5281" i="2" s="1"/>
  <c r="K5276" i="2"/>
  <c r="O5276" i="2" s="1"/>
  <c r="K5292" i="2"/>
  <c r="O5292" i="2" s="1"/>
  <c r="K5233" i="2"/>
  <c r="O5233" i="2" s="1"/>
  <c r="K5232" i="2"/>
  <c r="O5232" i="2" s="1"/>
  <c r="K5268" i="2"/>
  <c r="O5268" i="2" s="1"/>
  <c r="K5306" i="2"/>
  <c r="O5306" i="2" s="1"/>
  <c r="K5282" i="2"/>
  <c r="O5282" i="2" s="1"/>
  <c r="K5307" i="2"/>
  <c r="O5307" i="2" s="1"/>
  <c r="K5227" i="2"/>
  <c r="O5227" i="2" s="1"/>
  <c r="K5277" i="2"/>
  <c r="O5277" i="2" s="1"/>
  <c r="K5278" i="2"/>
  <c r="O5278" i="2" s="1"/>
  <c r="K5222" i="2"/>
  <c r="O5222" i="2" s="1"/>
  <c r="K5223" i="2"/>
  <c r="O5223" i="2" s="1"/>
  <c r="K5228" i="2"/>
  <c r="O5228" i="2" s="1"/>
  <c r="K5297" i="2"/>
  <c r="O5297" i="2" s="1"/>
  <c r="K5283" i="2"/>
  <c r="O5283" i="2" s="1"/>
  <c r="K5231" i="2"/>
  <c r="O5231" i="2" s="1"/>
  <c r="K5287" i="2"/>
  <c r="O5287" i="2" s="1"/>
  <c r="K5288" i="2"/>
  <c r="O5288" i="2" s="1"/>
  <c r="K5289" i="2"/>
  <c r="O5289" i="2" s="1"/>
  <c r="K5290" i="2"/>
  <c r="O5290" i="2" s="1"/>
  <c r="K5291" i="2"/>
  <c r="O5291" i="2" s="1"/>
  <c r="K5298" i="2"/>
  <c r="O5298" i="2" s="1"/>
  <c r="K5299" i="2"/>
  <c r="O5299" i="2" s="1"/>
  <c r="K5265" i="2"/>
  <c r="O5265" i="2" s="1"/>
  <c r="K5300" i="2"/>
  <c r="O5300" i="2" s="1"/>
  <c r="K5238" i="2"/>
  <c r="O5238" i="2" s="1"/>
  <c r="K5279" i="2"/>
  <c r="O5279" i="2" s="1"/>
  <c r="K5293" i="2"/>
  <c r="O5293" i="2" s="1"/>
  <c r="K5302" i="2"/>
  <c r="O5302" i="2" s="1"/>
  <c r="K5280" i="2"/>
  <c r="O5280" i="2" s="1"/>
  <c r="K5247" i="2"/>
  <c r="O5247" i="2" s="1"/>
  <c r="K5284" i="2"/>
  <c r="O5284" i="2" s="1"/>
  <c r="K5266" i="2"/>
  <c r="O5266" i="2" s="1"/>
  <c r="K5269" i="2"/>
  <c r="O5269" i="2" s="1"/>
  <c r="K5248" i="2"/>
  <c r="O5248" i="2" s="1"/>
  <c r="K5256" i="2"/>
  <c r="O5256" i="2" s="1"/>
  <c r="K5251" i="2"/>
  <c r="O5251" i="2" s="1"/>
  <c r="K5252" i="2"/>
  <c r="O5252" i="2" s="1"/>
  <c r="K5253" i="2"/>
  <c r="O5253" i="2" s="1"/>
  <c r="K5254" i="2"/>
  <c r="O5254" i="2" s="1"/>
  <c r="K5255" i="2"/>
  <c r="O5255" i="2" s="1"/>
  <c r="K5224" i="2"/>
  <c r="O5224" i="2" s="1"/>
  <c r="K5240" i="2"/>
  <c r="O5240" i="2" s="1"/>
  <c r="K5244" i="2"/>
  <c r="O5244" i="2" s="1"/>
  <c r="K5245" i="2"/>
  <c r="O5245" i="2" s="1"/>
  <c r="K5241" i="2"/>
  <c r="O5241" i="2" s="1"/>
  <c r="K5242" i="2"/>
  <c r="O5242" i="2" s="1"/>
  <c r="K5243" i="2"/>
  <c r="O5243" i="2" s="1"/>
  <c r="K5246" i="2"/>
  <c r="O5246" i="2" s="1"/>
  <c r="K5257" i="2"/>
  <c r="O5257" i="2" s="1"/>
  <c r="K5267" i="2"/>
  <c r="O5267" i="2" s="1"/>
  <c r="K5272" i="2"/>
  <c r="O5272" i="2" s="1"/>
  <c r="K5270" i="2"/>
  <c r="O5270" i="2" s="1"/>
  <c r="K5258" i="2"/>
  <c r="O5258" i="2" s="1"/>
  <c r="K5261" i="2"/>
  <c r="O5261" i="2" s="1"/>
  <c r="K5262" i="2"/>
  <c r="O5262" i="2" s="1"/>
  <c r="K5285" i="2"/>
  <c r="O5285" i="2" s="1"/>
  <c r="K5263" i="2"/>
  <c r="O5263" i="2" s="1"/>
  <c r="K5303" i="2"/>
  <c r="O5303" i="2" s="1"/>
  <c r="K5264" i="2"/>
  <c r="O5264" i="2" s="1"/>
  <c r="K5249" i="2"/>
  <c r="O5249" i="2" s="1"/>
  <c r="K5304" i="2"/>
  <c r="O5304" i="2" s="1"/>
  <c r="K5225" i="2"/>
  <c r="O5225" i="2" s="1"/>
  <c r="K5259" i="2"/>
  <c r="O5259" i="2" s="1"/>
  <c r="K5250" i="2"/>
  <c r="O5250" i="2" s="1"/>
  <c r="K5260" i="2"/>
  <c r="O5260" i="2" s="1"/>
  <c r="K5294" i="2"/>
  <c r="O5294" i="2" s="1"/>
  <c r="K5239" i="2"/>
  <c r="O5239" i="2" s="1"/>
  <c r="K5295" i="2"/>
  <c r="O5295" i="2" s="1"/>
  <c r="K5296" i="2"/>
  <c r="O5296" i="2" s="1"/>
  <c r="K5229" i="2"/>
  <c r="O5229" i="2" s="1"/>
  <c r="K5273" i="2"/>
  <c r="O5273" i="2" s="1"/>
  <c r="K5274" i="2"/>
  <c r="O5274" i="2" s="1"/>
  <c r="K5275" i="2"/>
  <c r="O5275" i="2" s="1"/>
  <c r="K5308" i="2"/>
  <c r="O5308" i="2" s="1"/>
  <c r="K5286" i="2"/>
  <c r="O5286" i="2" s="1"/>
  <c r="K5230" i="2"/>
  <c r="O5230" i="2" s="1"/>
  <c r="K5234" i="2"/>
  <c r="O5234" i="2" s="1"/>
  <c r="K5322" i="2"/>
  <c r="O5322" i="2" s="1"/>
  <c r="K5313" i="2"/>
  <c r="O5313" i="2" s="1"/>
  <c r="K5323" i="2"/>
  <c r="O5323" i="2" s="1"/>
  <c r="K5392" i="2"/>
  <c r="O5392" i="2" s="1"/>
  <c r="K5324" i="2"/>
  <c r="O5324" i="2" s="1"/>
  <c r="K5388" i="2"/>
  <c r="O5388" i="2" s="1"/>
  <c r="K5358" i="2"/>
  <c r="O5358" i="2" s="1"/>
  <c r="K5368" i="2"/>
  <c r="O5368" i="2" s="1"/>
  <c r="K5363" i="2"/>
  <c r="O5363" i="2" s="1"/>
  <c r="K5379" i="2"/>
  <c r="O5379" i="2" s="1"/>
  <c r="K5320" i="2"/>
  <c r="O5320" i="2" s="1"/>
  <c r="K5319" i="2"/>
  <c r="O5319" i="2" s="1"/>
  <c r="K5355" i="2"/>
  <c r="O5355" i="2" s="1"/>
  <c r="K5393" i="2"/>
  <c r="O5393" i="2" s="1"/>
  <c r="K5369" i="2"/>
  <c r="O5369" i="2" s="1"/>
  <c r="K5394" i="2"/>
  <c r="O5394" i="2" s="1"/>
  <c r="K5314" i="2"/>
  <c r="O5314" i="2" s="1"/>
  <c r="K5364" i="2"/>
  <c r="O5364" i="2" s="1"/>
  <c r="K5365" i="2"/>
  <c r="O5365" i="2" s="1"/>
  <c r="K5309" i="2"/>
  <c r="O5309" i="2" s="1"/>
  <c r="K5310" i="2"/>
  <c r="O5310" i="2" s="1"/>
  <c r="K5315" i="2"/>
  <c r="O5315" i="2" s="1"/>
  <c r="K5384" i="2"/>
  <c r="O5384" i="2" s="1"/>
  <c r="K5370" i="2"/>
  <c r="O5370" i="2" s="1"/>
  <c r="K5318" i="2"/>
  <c r="O5318" i="2" s="1"/>
  <c r="K5374" i="2"/>
  <c r="O5374" i="2" s="1"/>
  <c r="K5375" i="2"/>
  <c r="O5375" i="2" s="1"/>
  <c r="K5376" i="2"/>
  <c r="O5376" i="2" s="1"/>
  <c r="K5377" i="2"/>
  <c r="O5377" i="2" s="1"/>
  <c r="K5378" i="2"/>
  <c r="O5378" i="2" s="1"/>
  <c r="K5385" i="2"/>
  <c r="O5385" i="2" s="1"/>
  <c r="K5386" i="2"/>
  <c r="O5386" i="2" s="1"/>
  <c r="K5352" i="2"/>
  <c r="O5352" i="2" s="1"/>
  <c r="K5387" i="2"/>
  <c r="O5387" i="2" s="1"/>
  <c r="K5325" i="2"/>
  <c r="O5325" i="2" s="1"/>
  <c r="K5366" i="2"/>
  <c r="O5366" i="2" s="1"/>
  <c r="K5380" i="2"/>
  <c r="O5380" i="2" s="1"/>
  <c r="K5389" i="2"/>
  <c r="O5389" i="2" s="1"/>
  <c r="K5367" i="2"/>
  <c r="O5367" i="2" s="1"/>
  <c r="K5334" i="2"/>
  <c r="O5334" i="2" s="1"/>
  <c r="K5371" i="2"/>
  <c r="O5371" i="2" s="1"/>
  <c r="K5353" i="2"/>
  <c r="O5353" i="2" s="1"/>
  <c r="K5356" i="2"/>
  <c r="O5356" i="2" s="1"/>
  <c r="K5335" i="2"/>
  <c r="O5335" i="2" s="1"/>
  <c r="K5343" i="2"/>
  <c r="O5343" i="2" s="1"/>
  <c r="K5338" i="2"/>
  <c r="O5338" i="2" s="1"/>
  <c r="K5339" i="2"/>
  <c r="O5339" i="2" s="1"/>
  <c r="K5340" i="2"/>
  <c r="O5340" i="2" s="1"/>
  <c r="K5341" i="2"/>
  <c r="O5341" i="2" s="1"/>
  <c r="K5342" i="2"/>
  <c r="O5342" i="2" s="1"/>
  <c r="K5311" i="2"/>
  <c r="O5311" i="2" s="1"/>
  <c r="K5327" i="2"/>
  <c r="O5327" i="2" s="1"/>
  <c r="K5331" i="2"/>
  <c r="O5331" i="2" s="1"/>
  <c r="K5332" i="2"/>
  <c r="O5332" i="2" s="1"/>
  <c r="K5328" i="2"/>
  <c r="O5328" i="2" s="1"/>
  <c r="K5329" i="2"/>
  <c r="O5329" i="2" s="1"/>
  <c r="K5330" i="2"/>
  <c r="O5330" i="2" s="1"/>
  <c r="K5333" i="2"/>
  <c r="O5333" i="2" s="1"/>
  <c r="K5344" i="2"/>
  <c r="O5344" i="2" s="1"/>
  <c r="K5354" i="2"/>
  <c r="O5354" i="2" s="1"/>
  <c r="K5359" i="2"/>
  <c r="O5359" i="2" s="1"/>
  <c r="K5357" i="2"/>
  <c r="O5357" i="2" s="1"/>
  <c r="K5345" i="2"/>
  <c r="O5345" i="2" s="1"/>
  <c r="K5348" i="2"/>
  <c r="O5348" i="2" s="1"/>
  <c r="K5349" i="2"/>
  <c r="O5349" i="2" s="1"/>
  <c r="K5372" i="2"/>
  <c r="O5372" i="2" s="1"/>
  <c r="K5350" i="2"/>
  <c r="O5350" i="2" s="1"/>
  <c r="K5390" i="2"/>
  <c r="O5390" i="2" s="1"/>
  <c r="K5351" i="2"/>
  <c r="O5351" i="2" s="1"/>
  <c r="K5336" i="2"/>
  <c r="O5336" i="2" s="1"/>
  <c r="K5391" i="2"/>
  <c r="O5391" i="2" s="1"/>
  <c r="K5312" i="2"/>
  <c r="O5312" i="2" s="1"/>
  <c r="K5346" i="2"/>
  <c r="O5346" i="2" s="1"/>
  <c r="K5337" i="2"/>
  <c r="O5337" i="2" s="1"/>
  <c r="K5347" i="2"/>
  <c r="O5347" i="2" s="1"/>
  <c r="K5381" i="2"/>
  <c r="O5381" i="2" s="1"/>
  <c r="K5326" i="2"/>
  <c r="O5326" i="2" s="1"/>
  <c r="K5382" i="2"/>
  <c r="O5382" i="2" s="1"/>
  <c r="K5383" i="2"/>
  <c r="O5383" i="2" s="1"/>
  <c r="K5316" i="2"/>
  <c r="O5316" i="2" s="1"/>
  <c r="K5360" i="2"/>
  <c r="O5360" i="2" s="1"/>
  <c r="K5361" i="2"/>
  <c r="O5361" i="2" s="1"/>
  <c r="K5362" i="2"/>
  <c r="O5362" i="2" s="1"/>
  <c r="K5395" i="2"/>
  <c r="O5395" i="2" s="1"/>
  <c r="K5373" i="2"/>
  <c r="O5373" i="2" s="1"/>
  <c r="K5317" i="2"/>
  <c r="O5317" i="2" s="1"/>
  <c r="K5321" i="2"/>
  <c r="O5321" i="2" s="1"/>
  <c r="K5409" i="2"/>
  <c r="O5409" i="2" s="1"/>
  <c r="K5400" i="2"/>
  <c r="O5400" i="2" s="1"/>
  <c r="K5410" i="2"/>
  <c r="O5410" i="2" s="1"/>
  <c r="K5479" i="2"/>
  <c r="O5479" i="2" s="1"/>
  <c r="K5411" i="2"/>
  <c r="O5411" i="2" s="1"/>
  <c r="K5475" i="2"/>
  <c r="O5475" i="2" s="1"/>
  <c r="K5445" i="2"/>
  <c r="O5445" i="2" s="1"/>
  <c r="K5455" i="2"/>
  <c r="O5455" i="2" s="1"/>
  <c r="K5450" i="2"/>
  <c r="O5450" i="2" s="1"/>
  <c r="K5466" i="2"/>
  <c r="O5466" i="2" s="1"/>
  <c r="K5407" i="2"/>
  <c r="O5407" i="2" s="1"/>
  <c r="K5406" i="2"/>
  <c r="O5406" i="2" s="1"/>
  <c r="K5442" i="2"/>
  <c r="O5442" i="2" s="1"/>
  <c r="K5480" i="2"/>
  <c r="O5480" i="2" s="1"/>
  <c r="K5456" i="2"/>
  <c r="O5456" i="2" s="1"/>
  <c r="K5481" i="2"/>
  <c r="O5481" i="2" s="1"/>
  <c r="K5401" i="2"/>
  <c r="O5401" i="2" s="1"/>
  <c r="K5451" i="2"/>
  <c r="O5451" i="2" s="1"/>
  <c r="K5452" i="2"/>
  <c r="O5452" i="2" s="1"/>
  <c r="K5396" i="2"/>
  <c r="O5396" i="2" s="1"/>
  <c r="K5397" i="2"/>
  <c r="O5397" i="2" s="1"/>
  <c r="K5402" i="2"/>
  <c r="O5402" i="2" s="1"/>
  <c r="K5471" i="2"/>
  <c r="O5471" i="2" s="1"/>
  <c r="K5457" i="2"/>
  <c r="O5457" i="2" s="1"/>
  <c r="K5405" i="2"/>
  <c r="O5405" i="2" s="1"/>
  <c r="K5461" i="2"/>
  <c r="O5461" i="2" s="1"/>
  <c r="K5462" i="2"/>
  <c r="O5462" i="2" s="1"/>
  <c r="K5463" i="2"/>
  <c r="O5463" i="2" s="1"/>
  <c r="K5464" i="2"/>
  <c r="O5464" i="2" s="1"/>
  <c r="K5465" i="2"/>
  <c r="O5465" i="2" s="1"/>
  <c r="K5472" i="2"/>
  <c r="O5472" i="2" s="1"/>
  <c r="K5473" i="2"/>
  <c r="O5473" i="2" s="1"/>
  <c r="K5439" i="2"/>
  <c r="O5439" i="2" s="1"/>
  <c r="K5474" i="2"/>
  <c r="O5474" i="2" s="1"/>
  <c r="K5412" i="2"/>
  <c r="O5412" i="2" s="1"/>
  <c r="K5453" i="2"/>
  <c r="O5453" i="2" s="1"/>
  <c r="K5467" i="2"/>
  <c r="O5467" i="2" s="1"/>
  <c r="K5476" i="2"/>
  <c r="O5476" i="2" s="1"/>
  <c r="K5454" i="2"/>
  <c r="O5454" i="2" s="1"/>
  <c r="K5421" i="2"/>
  <c r="O5421" i="2" s="1"/>
  <c r="K5458" i="2"/>
  <c r="O5458" i="2" s="1"/>
  <c r="K5440" i="2"/>
  <c r="O5440" i="2" s="1"/>
  <c r="K5443" i="2"/>
  <c r="O5443" i="2" s="1"/>
  <c r="K5422" i="2"/>
  <c r="O5422" i="2" s="1"/>
  <c r="K5430" i="2"/>
  <c r="O5430" i="2" s="1"/>
  <c r="K5425" i="2"/>
  <c r="O5425" i="2" s="1"/>
  <c r="K5426" i="2"/>
  <c r="O5426" i="2" s="1"/>
  <c r="K5427" i="2"/>
  <c r="O5427" i="2" s="1"/>
  <c r="K5428" i="2"/>
  <c r="O5428" i="2" s="1"/>
  <c r="K5429" i="2"/>
  <c r="O5429" i="2" s="1"/>
  <c r="K5398" i="2"/>
  <c r="O5398" i="2" s="1"/>
  <c r="K5414" i="2"/>
  <c r="O5414" i="2" s="1"/>
  <c r="K5418" i="2"/>
  <c r="O5418" i="2" s="1"/>
  <c r="K5419" i="2"/>
  <c r="O5419" i="2" s="1"/>
  <c r="K5415" i="2"/>
  <c r="O5415" i="2" s="1"/>
  <c r="K5416" i="2"/>
  <c r="O5416" i="2" s="1"/>
  <c r="K5417" i="2"/>
  <c r="O5417" i="2" s="1"/>
  <c r="K5420" i="2"/>
  <c r="O5420" i="2" s="1"/>
  <c r="K5431" i="2"/>
  <c r="O5431" i="2" s="1"/>
  <c r="K5441" i="2"/>
  <c r="O5441" i="2" s="1"/>
  <c r="K5446" i="2"/>
  <c r="O5446" i="2" s="1"/>
  <c r="K5444" i="2"/>
  <c r="O5444" i="2" s="1"/>
  <c r="K5432" i="2"/>
  <c r="O5432" i="2" s="1"/>
  <c r="K5435" i="2"/>
  <c r="O5435" i="2" s="1"/>
  <c r="K5436" i="2"/>
  <c r="O5436" i="2" s="1"/>
  <c r="K5459" i="2"/>
  <c r="O5459" i="2" s="1"/>
  <c r="K5437" i="2"/>
  <c r="O5437" i="2" s="1"/>
  <c r="K5477" i="2"/>
  <c r="O5477" i="2" s="1"/>
  <c r="K5438" i="2"/>
  <c r="O5438" i="2" s="1"/>
  <c r="K5423" i="2"/>
  <c r="O5423" i="2" s="1"/>
  <c r="K5478" i="2"/>
  <c r="O5478" i="2" s="1"/>
  <c r="K5399" i="2"/>
  <c r="O5399" i="2" s="1"/>
  <c r="K5433" i="2"/>
  <c r="O5433" i="2" s="1"/>
  <c r="K5424" i="2"/>
  <c r="O5424" i="2" s="1"/>
  <c r="K5434" i="2"/>
  <c r="O5434" i="2" s="1"/>
  <c r="K5468" i="2"/>
  <c r="O5468" i="2" s="1"/>
  <c r="K5413" i="2"/>
  <c r="O5413" i="2" s="1"/>
  <c r="K5469" i="2"/>
  <c r="O5469" i="2" s="1"/>
  <c r="K5470" i="2"/>
  <c r="O5470" i="2" s="1"/>
  <c r="K5403" i="2"/>
  <c r="O5403" i="2" s="1"/>
  <c r="K5447" i="2"/>
  <c r="O5447" i="2" s="1"/>
  <c r="K5448" i="2"/>
  <c r="O5448" i="2" s="1"/>
  <c r="K5449" i="2"/>
  <c r="O5449" i="2" s="1"/>
  <c r="K5482" i="2"/>
  <c r="O5482" i="2" s="1"/>
  <c r="K5460" i="2"/>
  <c r="O5460" i="2" s="1"/>
  <c r="K5404" i="2"/>
  <c r="O5404" i="2" s="1"/>
  <c r="K5408" i="2"/>
  <c r="O5408" i="2" s="1"/>
  <c r="K5496" i="2"/>
  <c r="O5496" i="2" s="1"/>
  <c r="K5487" i="2"/>
  <c r="O5487" i="2" s="1"/>
  <c r="K5497" i="2"/>
  <c r="O5497" i="2" s="1"/>
  <c r="K5566" i="2"/>
  <c r="O5566" i="2" s="1"/>
  <c r="K5498" i="2"/>
  <c r="O5498" i="2" s="1"/>
  <c r="K5562" i="2"/>
  <c r="O5562" i="2" s="1"/>
  <c r="K5532" i="2"/>
  <c r="O5532" i="2" s="1"/>
  <c r="K5542" i="2"/>
  <c r="O5542" i="2" s="1"/>
  <c r="K5537" i="2"/>
  <c r="O5537" i="2" s="1"/>
  <c r="K5553" i="2"/>
  <c r="O5553" i="2" s="1"/>
  <c r="K5494" i="2"/>
  <c r="O5494" i="2" s="1"/>
  <c r="K5493" i="2"/>
  <c r="O5493" i="2" s="1"/>
  <c r="K5529" i="2"/>
  <c r="O5529" i="2" s="1"/>
  <c r="K5567" i="2"/>
  <c r="O5567" i="2" s="1"/>
  <c r="K5543" i="2"/>
  <c r="O5543" i="2" s="1"/>
  <c r="K5568" i="2"/>
  <c r="O5568" i="2" s="1"/>
  <c r="K5488" i="2"/>
  <c r="O5488" i="2" s="1"/>
  <c r="K5538" i="2"/>
  <c r="O5538" i="2" s="1"/>
  <c r="K5539" i="2"/>
  <c r="O5539" i="2" s="1"/>
  <c r="K5483" i="2"/>
  <c r="O5483" i="2" s="1"/>
  <c r="K5484" i="2"/>
  <c r="O5484" i="2" s="1"/>
  <c r="K5489" i="2"/>
  <c r="O5489" i="2" s="1"/>
  <c r="K5558" i="2"/>
  <c r="O5558" i="2" s="1"/>
  <c r="K5544" i="2"/>
  <c r="O5544" i="2" s="1"/>
  <c r="K5492" i="2"/>
  <c r="O5492" i="2" s="1"/>
  <c r="K5548" i="2"/>
  <c r="O5548" i="2" s="1"/>
  <c r="K5549" i="2"/>
  <c r="O5549" i="2" s="1"/>
  <c r="K5550" i="2"/>
  <c r="O5550" i="2" s="1"/>
  <c r="K5551" i="2"/>
  <c r="O5551" i="2" s="1"/>
  <c r="K5552" i="2"/>
  <c r="O5552" i="2" s="1"/>
  <c r="K5559" i="2"/>
  <c r="O5559" i="2" s="1"/>
  <c r="K5560" i="2"/>
  <c r="O5560" i="2" s="1"/>
  <c r="K5526" i="2"/>
  <c r="O5526" i="2" s="1"/>
  <c r="K5561" i="2"/>
  <c r="O5561" i="2" s="1"/>
  <c r="K5499" i="2"/>
  <c r="O5499" i="2" s="1"/>
  <c r="K5540" i="2"/>
  <c r="O5540" i="2" s="1"/>
  <c r="K5554" i="2"/>
  <c r="O5554" i="2" s="1"/>
  <c r="K5563" i="2"/>
  <c r="O5563" i="2" s="1"/>
  <c r="K5541" i="2"/>
  <c r="O5541" i="2" s="1"/>
  <c r="K5508" i="2"/>
  <c r="O5508" i="2" s="1"/>
  <c r="K5545" i="2"/>
  <c r="O5545" i="2" s="1"/>
  <c r="K5527" i="2"/>
  <c r="O5527" i="2" s="1"/>
  <c r="K5530" i="2"/>
  <c r="O5530" i="2" s="1"/>
  <c r="K5509" i="2"/>
  <c r="O5509" i="2" s="1"/>
  <c r="K5517" i="2"/>
  <c r="O5517" i="2" s="1"/>
  <c r="K5512" i="2"/>
  <c r="O5512" i="2" s="1"/>
  <c r="K5513" i="2"/>
  <c r="O5513" i="2" s="1"/>
  <c r="K5514" i="2"/>
  <c r="O5514" i="2" s="1"/>
  <c r="K5515" i="2"/>
  <c r="O5515" i="2" s="1"/>
  <c r="K5516" i="2"/>
  <c r="O5516" i="2" s="1"/>
  <c r="K5485" i="2"/>
  <c r="O5485" i="2" s="1"/>
  <c r="K5501" i="2"/>
  <c r="O5501" i="2" s="1"/>
  <c r="K5505" i="2"/>
  <c r="O5505" i="2" s="1"/>
  <c r="K5506" i="2"/>
  <c r="O5506" i="2" s="1"/>
  <c r="K5502" i="2"/>
  <c r="O5502" i="2" s="1"/>
  <c r="K5503" i="2"/>
  <c r="O5503" i="2" s="1"/>
  <c r="K5504" i="2"/>
  <c r="O5504" i="2" s="1"/>
  <c r="K5507" i="2"/>
  <c r="O5507" i="2" s="1"/>
  <c r="K5518" i="2"/>
  <c r="O5518" i="2" s="1"/>
  <c r="K5528" i="2"/>
  <c r="O5528" i="2" s="1"/>
  <c r="K5533" i="2"/>
  <c r="O5533" i="2" s="1"/>
  <c r="K5531" i="2"/>
  <c r="O5531" i="2" s="1"/>
  <c r="K5519" i="2"/>
  <c r="O5519" i="2" s="1"/>
  <c r="K5522" i="2"/>
  <c r="O5522" i="2" s="1"/>
  <c r="K5523" i="2"/>
  <c r="O5523" i="2" s="1"/>
  <c r="K5546" i="2"/>
  <c r="O5546" i="2" s="1"/>
  <c r="K5524" i="2"/>
  <c r="O5524" i="2" s="1"/>
  <c r="K5564" i="2"/>
  <c r="O5564" i="2" s="1"/>
  <c r="K5525" i="2"/>
  <c r="O5525" i="2" s="1"/>
  <c r="K5510" i="2"/>
  <c r="O5510" i="2" s="1"/>
  <c r="K5565" i="2"/>
  <c r="O5565" i="2" s="1"/>
  <c r="K5486" i="2"/>
  <c r="O5486" i="2" s="1"/>
  <c r="K5520" i="2"/>
  <c r="O5520" i="2" s="1"/>
  <c r="K5511" i="2"/>
  <c r="O5511" i="2" s="1"/>
  <c r="K5521" i="2"/>
  <c r="O5521" i="2" s="1"/>
  <c r="K5555" i="2"/>
  <c r="O5555" i="2" s="1"/>
  <c r="K5500" i="2"/>
  <c r="O5500" i="2" s="1"/>
  <c r="K5556" i="2"/>
  <c r="O5556" i="2" s="1"/>
  <c r="K5557" i="2"/>
  <c r="O5557" i="2" s="1"/>
  <c r="K5490" i="2"/>
  <c r="O5490" i="2" s="1"/>
  <c r="K5534" i="2"/>
  <c r="O5534" i="2" s="1"/>
  <c r="K5535" i="2"/>
  <c r="O5535" i="2" s="1"/>
  <c r="K5536" i="2"/>
  <c r="O5536" i="2" s="1"/>
  <c r="K5569" i="2"/>
  <c r="O5569" i="2" s="1"/>
  <c r="K5547" i="2"/>
  <c r="O5547" i="2" s="1"/>
  <c r="K5491" i="2"/>
  <c r="O5491" i="2" s="1"/>
  <c r="K5495" i="2"/>
  <c r="O5495" i="2" s="1"/>
  <c r="K5583" i="2"/>
  <c r="O5583" i="2" s="1"/>
  <c r="K5574" i="2"/>
  <c r="O5574" i="2" s="1"/>
  <c r="K5584" i="2"/>
  <c r="O5584" i="2" s="1"/>
  <c r="K5653" i="2"/>
  <c r="O5653" i="2" s="1"/>
  <c r="K5585" i="2"/>
  <c r="O5585" i="2" s="1"/>
  <c r="K5649" i="2"/>
  <c r="O5649" i="2" s="1"/>
  <c r="K5619" i="2"/>
  <c r="O5619" i="2" s="1"/>
  <c r="K5629" i="2"/>
  <c r="O5629" i="2" s="1"/>
  <c r="K5624" i="2"/>
  <c r="O5624" i="2" s="1"/>
  <c r="K5640" i="2"/>
  <c r="O5640" i="2" s="1"/>
  <c r="K5581" i="2"/>
  <c r="O5581" i="2" s="1"/>
  <c r="K5580" i="2"/>
  <c r="O5580" i="2" s="1"/>
  <c r="K5616" i="2"/>
  <c r="O5616" i="2" s="1"/>
  <c r="K5654" i="2"/>
  <c r="O5654" i="2" s="1"/>
  <c r="K5630" i="2"/>
  <c r="O5630" i="2" s="1"/>
  <c r="K5655" i="2"/>
  <c r="O5655" i="2" s="1"/>
  <c r="K5575" i="2"/>
  <c r="O5575" i="2" s="1"/>
  <c r="K5625" i="2"/>
  <c r="O5625" i="2" s="1"/>
  <c r="K5626" i="2"/>
  <c r="O5626" i="2" s="1"/>
  <c r="K5570" i="2"/>
  <c r="O5570" i="2" s="1"/>
  <c r="K5571" i="2"/>
  <c r="O5571" i="2" s="1"/>
  <c r="K5576" i="2"/>
  <c r="O5576" i="2" s="1"/>
  <c r="K5645" i="2"/>
  <c r="O5645" i="2" s="1"/>
  <c r="K5631" i="2"/>
  <c r="O5631" i="2" s="1"/>
  <c r="K5579" i="2"/>
  <c r="O5579" i="2" s="1"/>
  <c r="K5635" i="2"/>
  <c r="O5635" i="2" s="1"/>
  <c r="K5636" i="2"/>
  <c r="O5636" i="2" s="1"/>
  <c r="K5637" i="2"/>
  <c r="O5637" i="2" s="1"/>
  <c r="K5638" i="2"/>
  <c r="O5638" i="2" s="1"/>
  <c r="K5639" i="2"/>
  <c r="O5639" i="2" s="1"/>
  <c r="K5646" i="2"/>
  <c r="O5646" i="2" s="1"/>
  <c r="K5647" i="2"/>
  <c r="O5647" i="2" s="1"/>
  <c r="K5613" i="2"/>
  <c r="O5613" i="2" s="1"/>
  <c r="K5648" i="2"/>
  <c r="O5648" i="2" s="1"/>
  <c r="K5586" i="2"/>
  <c r="O5586" i="2" s="1"/>
  <c r="K5627" i="2"/>
  <c r="O5627" i="2" s="1"/>
  <c r="K5641" i="2"/>
  <c r="O5641" i="2" s="1"/>
  <c r="K5650" i="2"/>
  <c r="O5650" i="2" s="1"/>
  <c r="K5628" i="2"/>
  <c r="O5628" i="2" s="1"/>
  <c r="K5595" i="2"/>
  <c r="O5595" i="2" s="1"/>
  <c r="K5632" i="2"/>
  <c r="O5632" i="2" s="1"/>
  <c r="K5614" i="2"/>
  <c r="O5614" i="2" s="1"/>
  <c r="K5617" i="2"/>
  <c r="O5617" i="2" s="1"/>
  <c r="K5596" i="2"/>
  <c r="O5596" i="2" s="1"/>
  <c r="K5604" i="2"/>
  <c r="O5604" i="2" s="1"/>
  <c r="K5599" i="2"/>
  <c r="O5599" i="2" s="1"/>
  <c r="K5600" i="2"/>
  <c r="O5600" i="2" s="1"/>
  <c r="K5601" i="2"/>
  <c r="O5601" i="2" s="1"/>
  <c r="K5602" i="2"/>
  <c r="O5602" i="2" s="1"/>
  <c r="K5603" i="2"/>
  <c r="O5603" i="2" s="1"/>
  <c r="K5572" i="2"/>
  <c r="O5572" i="2" s="1"/>
  <c r="K5588" i="2"/>
  <c r="O5588" i="2" s="1"/>
  <c r="K5592" i="2"/>
  <c r="O5592" i="2" s="1"/>
  <c r="K5593" i="2"/>
  <c r="O5593" i="2" s="1"/>
  <c r="K5589" i="2"/>
  <c r="O5589" i="2" s="1"/>
  <c r="K5590" i="2"/>
  <c r="O5590" i="2" s="1"/>
  <c r="K5591" i="2"/>
  <c r="O5591" i="2" s="1"/>
  <c r="K5594" i="2"/>
  <c r="O5594" i="2" s="1"/>
  <c r="K5605" i="2"/>
  <c r="O5605" i="2" s="1"/>
  <c r="K5615" i="2"/>
  <c r="O5615" i="2" s="1"/>
  <c r="K5620" i="2"/>
  <c r="O5620" i="2" s="1"/>
  <c r="K5618" i="2"/>
  <c r="O5618" i="2" s="1"/>
  <c r="K5606" i="2"/>
  <c r="O5606" i="2" s="1"/>
  <c r="K5609" i="2"/>
  <c r="O5609" i="2" s="1"/>
  <c r="K5610" i="2"/>
  <c r="O5610" i="2" s="1"/>
  <c r="K5633" i="2"/>
  <c r="O5633" i="2" s="1"/>
  <c r="K5611" i="2"/>
  <c r="O5611" i="2" s="1"/>
  <c r="K5651" i="2"/>
  <c r="O5651" i="2" s="1"/>
  <c r="K5612" i="2"/>
  <c r="O5612" i="2" s="1"/>
  <c r="K5597" i="2"/>
  <c r="O5597" i="2" s="1"/>
  <c r="K5652" i="2"/>
  <c r="O5652" i="2" s="1"/>
  <c r="K5573" i="2"/>
  <c r="O5573" i="2" s="1"/>
  <c r="K5607" i="2"/>
  <c r="O5607" i="2" s="1"/>
  <c r="K5598" i="2"/>
  <c r="O5598" i="2" s="1"/>
  <c r="K5608" i="2"/>
  <c r="O5608" i="2" s="1"/>
  <c r="K5642" i="2"/>
  <c r="O5642" i="2" s="1"/>
  <c r="K5587" i="2"/>
  <c r="O5587" i="2" s="1"/>
  <c r="K5643" i="2"/>
  <c r="O5643" i="2" s="1"/>
  <c r="K5644" i="2"/>
  <c r="O5644" i="2" s="1"/>
  <c r="K5577" i="2"/>
  <c r="O5577" i="2" s="1"/>
  <c r="K5621" i="2"/>
  <c r="O5621" i="2" s="1"/>
  <c r="K5622" i="2"/>
  <c r="O5622" i="2" s="1"/>
  <c r="K5623" i="2"/>
  <c r="O5623" i="2" s="1"/>
  <c r="K5656" i="2"/>
  <c r="O5656" i="2" s="1"/>
  <c r="K5634" i="2"/>
  <c r="O5634" i="2" s="1"/>
  <c r="K5578" i="2"/>
  <c r="O5578" i="2" s="1"/>
  <c r="K5582" i="2"/>
  <c r="O5582" i="2" s="1"/>
  <c r="K5670" i="2"/>
  <c r="O5670" i="2" s="1"/>
  <c r="K5661" i="2"/>
  <c r="O5661" i="2" s="1"/>
  <c r="K5671" i="2"/>
  <c r="O5671" i="2" s="1"/>
  <c r="K5740" i="2"/>
  <c r="O5740" i="2" s="1"/>
  <c r="K5672" i="2"/>
  <c r="O5672" i="2" s="1"/>
  <c r="K5736" i="2"/>
  <c r="O5736" i="2" s="1"/>
  <c r="K5706" i="2"/>
  <c r="O5706" i="2" s="1"/>
  <c r="K5716" i="2"/>
  <c r="O5716" i="2" s="1"/>
  <c r="K5711" i="2"/>
  <c r="O5711" i="2" s="1"/>
  <c r="K5727" i="2"/>
  <c r="O5727" i="2" s="1"/>
  <c r="K5668" i="2"/>
  <c r="O5668" i="2" s="1"/>
  <c r="K5667" i="2"/>
  <c r="O5667" i="2" s="1"/>
  <c r="K5703" i="2"/>
  <c r="O5703" i="2" s="1"/>
  <c r="K5741" i="2"/>
  <c r="O5741" i="2" s="1"/>
  <c r="K5717" i="2"/>
  <c r="O5717" i="2" s="1"/>
  <c r="K5742" i="2"/>
  <c r="O5742" i="2" s="1"/>
  <c r="K5662" i="2"/>
  <c r="O5662" i="2" s="1"/>
  <c r="K5712" i="2"/>
  <c r="O5712" i="2" s="1"/>
  <c r="K5713" i="2"/>
  <c r="O5713" i="2" s="1"/>
  <c r="K5657" i="2"/>
  <c r="O5657" i="2" s="1"/>
  <c r="K5658" i="2"/>
  <c r="O5658" i="2" s="1"/>
  <c r="K5663" i="2"/>
  <c r="O5663" i="2" s="1"/>
  <c r="K5732" i="2"/>
  <c r="O5732" i="2" s="1"/>
  <c r="K5718" i="2"/>
  <c r="O5718" i="2" s="1"/>
  <c r="K5666" i="2"/>
  <c r="O5666" i="2" s="1"/>
  <c r="K5722" i="2"/>
  <c r="O5722" i="2" s="1"/>
  <c r="K5723" i="2"/>
  <c r="O5723" i="2" s="1"/>
  <c r="K5724" i="2"/>
  <c r="O5724" i="2" s="1"/>
  <c r="K5725" i="2"/>
  <c r="O5725" i="2" s="1"/>
  <c r="K5726" i="2"/>
  <c r="O5726" i="2" s="1"/>
  <c r="K5733" i="2"/>
  <c r="O5733" i="2" s="1"/>
  <c r="K5734" i="2"/>
  <c r="O5734" i="2" s="1"/>
  <c r="K5700" i="2"/>
  <c r="O5700" i="2" s="1"/>
  <c r="K5735" i="2"/>
  <c r="O5735" i="2" s="1"/>
  <c r="K5673" i="2"/>
  <c r="O5673" i="2" s="1"/>
  <c r="K5714" i="2"/>
  <c r="O5714" i="2" s="1"/>
  <c r="K5728" i="2"/>
  <c r="O5728" i="2" s="1"/>
  <c r="K5737" i="2"/>
  <c r="O5737" i="2" s="1"/>
  <c r="K5715" i="2"/>
  <c r="O5715" i="2" s="1"/>
  <c r="K5682" i="2"/>
  <c r="O5682" i="2" s="1"/>
  <c r="K5719" i="2"/>
  <c r="O5719" i="2" s="1"/>
  <c r="K5701" i="2"/>
  <c r="O5701" i="2" s="1"/>
  <c r="K5704" i="2"/>
  <c r="O5704" i="2" s="1"/>
  <c r="K5683" i="2"/>
  <c r="O5683" i="2" s="1"/>
  <c r="K5691" i="2"/>
  <c r="O5691" i="2" s="1"/>
  <c r="K5686" i="2"/>
  <c r="O5686" i="2" s="1"/>
  <c r="K5687" i="2"/>
  <c r="O5687" i="2" s="1"/>
  <c r="K5688" i="2"/>
  <c r="O5688" i="2" s="1"/>
  <c r="K5689" i="2"/>
  <c r="O5689" i="2" s="1"/>
  <c r="K5690" i="2"/>
  <c r="O5690" i="2" s="1"/>
  <c r="K5659" i="2"/>
  <c r="O5659" i="2" s="1"/>
  <c r="K5675" i="2"/>
  <c r="O5675" i="2" s="1"/>
  <c r="K5679" i="2"/>
  <c r="O5679" i="2" s="1"/>
  <c r="K5680" i="2"/>
  <c r="O5680" i="2" s="1"/>
  <c r="K5676" i="2"/>
  <c r="O5676" i="2" s="1"/>
  <c r="K5677" i="2"/>
  <c r="O5677" i="2" s="1"/>
  <c r="K5678" i="2"/>
  <c r="O5678" i="2" s="1"/>
  <c r="K5681" i="2"/>
  <c r="O5681" i="2" s="1"/>
  <c r="K5692" i="2"/>
  <c r="O5692" i="2" s="1"/>
  <c r="K5702" i="2"/>
  <c r="O5702" i="2" s="1"/>
  <c r="K5707" i="2"/>
  <c r="O5707" i="2" s="1"/>
  <c r="K5705" i="2"/>
  <c r="O5705" i="2" s="1"/>
  <c r="K5693" i="2"/>
  <c r="O5693" i="2" s="1"/>
  <c r="K5696" i="2"/>
  <c r="O5696" i="2" s="1"/>
  <c r="K5697" i="2"/>
  <c r="O5697" i="2" s="1"/>
  <c r="K5720" i="2"/>
  <c r="O5720" i="2" s="1"/>
  <c r="K5698" i="2"/>
  <c r="O5698" i="2" s="1"/>
  <c r="K5738" i="2"/>
  <c r="O5738" i="2" s="1"/>
  <c r="K5699" i="2"/>
  <c r="O5699" i="2" s="1"/>
  <c r="K5684" i="2"/>
  <c r="O5684" i="2" s="1"/>
  <c r="K5739" i="2"/>
  <c r="O5739" i="2" s="1"/>
  <c r="K5660" i="2"/>
  <c r="O5660" i="2" s="1"/>
  <c r="K5694" i="2"/>
  <c r="O5694" i="2" s="1"/>
  <c r="K5685" i="2"/>
  <c r="O5685" i="2" s="1"/>
  <c r="K5695" i="2"/>
  <c r="O5695" i="2" s="1"/>
  <c r="K5729" i="2"/>
  <c r="O5729" i="2" s="1"/>
  <c r="K5674" i="2"/>
  <c r="O5674" i="2" s="1"/>
  <c r="K5730" i="2"/>
  <c r="O5730" i="2" s="1"/>
  <c r="K5731" i="2"/>
  <c r="O5731" i="2" s="1"/>
  <c r="K5664" i="2"/>
  <c r="O5664" i="2" s="1"/>
  <c r="K5708" i="2"/>
  <c r="O5708" i="2" s="1"/>
  <c r="K5709" i="2"/>
  <c r="O5709" i="2" s="1"/>
  <c r="K5710" i="2"/>
  <c r="O5710" i="2" s="1"/>
  <c r="K5743" i="2"/>
  <c r="O5743" i="2" s="1"/>
  <c r="K5721" i="2"/>
  <c r="O5721" i="2" s="1"/>
  <c r="K5665" i="2"/>
  <c r="O5665" i="2" s="1"/>
  <c r="K5669" i="2"/>
  <c r="O5669" i="2" s="1"/>
  <c r="K5757" i="2"/>
  <c r="O5757" i="2" s="1"/>
  <c r="K5748" i="2"/>
  <c r="O5748" i="2" s="1"/>
  <c r="K5758" i="2"/>
  <c r="O5758" i="2" s="1"/>
  <c r="K5827" i="2"/>
  <c r="O5827" i="2" s="1"/>
  <c r="K5759" i="2"/>
  <c r="O5759" i="2" s="1"/>
  <c r="K5823" i="2"/>
  <c r="O5823" i="2" s="1"/>
  <c r="K5793" i="2"/>
  <c r="O5793" i="2" s="1"/>
  <c r="K5803" i="2"/>
  <c r="O5803" i="2" s="1"/>
  <c r="K5798" i="2"/>
  <c r="O5798" i="2" s="1"/>
  <c r="K5814" i="2"/>
  <c r="O5814" i="2" s="1"/>
  <c r="K5755" i="2"/>
  <c r="O5755" i="2" s="1"/>
  <c r="K5754" i="2"/>
  <c r="O5754" i="2" s="1"/>
  <c r="K5790" i="2"/>
  <c r="O5790" i="2" s="1"/>
  <c r="K5828" i="2"/>
  <c r="O5828" i="2" s="1"/>
  <c r="K5804" i="2"/>
  <c r="O5804" i="2" s="1"/>
  <c r="K5829" i="2"/>
  <c r="O5829" i="2" s="1"/>
  <c r="K5749" i="2"/>
  <c r="O5749" i="2" s="1"/>
  <c r="K5799" i="2"/>
  <c r="O5799" i="2" s="1"/>
  <c r="K5800" i="2"/>
  <c r="O5800" i="2" s="1"/>
  <c r="K5744" i="2"/>
  <c r="O5744" i="2" s="1"/>
  <c r="K5745" i="2"/>
  <c r="O5745" i="2" s="1"/>
  <c r="K5750" i="2"/>
  <c r="O5750" i="2" s="1"/>
  <c r="K5819" i="2"/>
  <c r="O5819" i="2" s="1"/>
  <c r="K5805" i="2"/>
  <c r="O5805" i="2" s="1"/>
  <c r="K5753" i="2"/>
  <c r="O5753" i="2" s="1"/>
  <c r="K5809" i="2"/>
  <c r="O5809" i="2" s="1"/>
  <c r="K5810" i="2"/>
  <c r="O5810" i="2" s="1"/>
  <c r="K5811" i="2"/>
  <c r="O5811" i="2" s="1"/>
  <c r="K5812" i="2"/>
  <c r="O5812" i="2" s="1"/>
  <c r="K5813" i="2"/>
  <c r="O5813" i="2" s="1"/>
  <c r="K5820" i="2"/>
  <c r="O5820" i="2" s="1"/>
  <c r="K5821" i="2"/>
  <c r="O5821" i="2" s="1"/>
  <c r="K5787" i="2"/>
  <c r="O5787" i="2" s="1"/>
  <c r="K5822" i="2"/>
  <c r="O5822" i="2" s="1"/>
  <c r="K5760" i="2"/>
  <c r="O5760" i="2" s="1"/>
  <c r="K5801" i="2"/>
  <c r="O5801" i="2" s="1"/>
  <c r="K5815" i="2"/>
  <c r="O5815" i="2" s="1"/>
  <c r="K5824" i="2"/>
  <c r="O5824" i="2" s="1"/>
  <c r="K5802" i="2"/>
  <c r="O5802" i="2" s="1"/>
  <c r="K5769" i="2"/>
  <c r="O5769" i="2" s="1"/>
  <c r="K5806" i="2"/>
  <c r="O5806" i="2" s="1"/>
  <c r="K5788" i="2"/>
  <c r="O5788" i="2" s="1"/>
  <c r="K5791" i="2"/>
  <c r="O5791" i="2" s="1"/>
  <c r="K5770" i="2"/>
  <c r="O5770" i="2" s="1"/>
  <c r="K5778" i="2"/>
  <c r="O5778" i="2" s="1"/>
  <c r="K5773" i="2"/>
  <c r="O5773" i="2" s="1"/>
  <c r="K5774" i="2"/>
  <c r="O5774" i="2" s="1"/>
  <c r="K5775" i="2"/>
  <c r="O5775" i="2" s="1"/>
  <c r="K5776" i="2"/>
  <c r="O5776" i="2" s="1"/>
  <c r="K5777" i="2"/>
  <c r="O5777" i="2" s="1"/>
  <c r="K5746" i="2"/>
  <c r="O5746" i="2" s="1"/>
  <c r="K5762" i="2"/>
  <c r="O5762" i="2" s="1"/>
  <c r="K5766" i="2"/>
  <c r="O5766" i="2" s="1"/>
  <c r="K5767" i="2"/>
  <c r="O5767" i="2" s="1"/>
  <c r="K5763" i="2"/>
  <c r="O5763" i="2" s="1"/>
  <c r="K5764" i="2"/>
  <c r="O5764" i="2" s="1"/>
  <c r="K5765" i="2"/>
  <c r="O5765" i="2" s="1"/>
  <c r="K5768" i="2"/>
  <c r="O5768" i="2" s="1"/>
  <c r="K5779" i="2"/>
  <c r="O5779" i="2" s="1"/>
  <c r="K5789" i="2"/>
  <c r="O5789" i="2" s="1"/>
  <c r="K5794" i="2"/>
  <c r="O5794" i="2" s="1"/>
  <c r="K5792" i="2"/>
  <c r="O5792" i="2" s="1"/>
  <c r="K5780" i="2"/>
  <c r="O5780" i="2" s="1"/>
  <c r="K5783" i="2"/>
  <c r="O5783" i="2" s="1"/>
  <c r="K5784" i="2"/>
  <c r="O5784" i="2" s="1"/>
  <c r="K5807" i="2"/>
  <c r="O5807" i="2" s="1"/>
  <c r="K5785" i="2"/>
  <c r="O5785" i="2" s="1"/>
  <c r="K5825" i="2"/>
  <c r="O5825" i="2" s="1"/>
  <c r="K5786" i="2"/>
  <c r="O5786" i="2" s="1"/>
  <c r="K5771" i="2"/>
  <c r="O5771" i="2" s="1"/>
  <c r="K5826" i="2"/>
  <c r="O5826" i="2" s="1"/>
  <c r="K5747" i="2"/>
  <c r="O5747" i="2" s="1"/>
  <c r="K5781" i="2"/>
  <c r="O5781" i="2" s="1"/>
  <c r="K5772" i="2"/>
  <c r="O5772" i="2" s="1"/>
  <c r="K5782" i="2"/>
  <c r="O5782" i="2" s="1"/>
  <c r="K5816" i="2"/>
  <c r="O5816" i="2" s="1"/>
  <c r="K5761" i="2"/>
  <c r="O5761" i="2" s="1"/>
  <c r="K5817" i="2"/>
  <c r="O5817" i="2" s="1"/>
  <c r="K5818" i="2"/>
  <c r="O5818" i="2" s="1"/>
  <c r="K5751" i="2"/>
  <c r="O5751" i="2" s="1"/>
  <c r="K5795" i="2"/>
  <c r="O5795" i="2" s="1"/>
  <c r="K5796" i="2"/>
  <c r="O5796" i="2" s="1"/>
  <c r="K5797" i="2"/>
  <c r="O5797" i="2" s="1"/>
  <c r="K5830" i="2"/>
  <c r="O5830" i="2" s="1"/>
  <c r="K5808" i="2"/>
  <c r="O5808" i="2" s="1"/>
  <c r="K5752" i="2"/>
  <c r="O5752" i="2" s="1"/>
  <c r="K5756" i="2"/>
  <c r="O5756" i="2" s="1"/>
  <c r="K5844" i="2"/>
  <c r="O5844" i="2" s="1"/>
  <c r="K5835" i="2"/>
  <c r="O5835" i="2" s="1"/>
  <c r="K5845" i="2"/>
  <c r="O5845" i="2" s="1"/>
  <c r="K5914" i="2"/>
  <c r="O5914" i="2" s="1"/>
  <c r="K5846" i="2"/>
  <c r="O5846" i="2" s="1"/>
  <c r="K5910" i="2"/>
  <c r="O5910" i="2" s="1"/>
  <c r="K5880" i="2"/>
  <c r="O5880" i="2" s="1"/>
  <c r="K5890" i="2"/>
  <c r="O5890" i="2" s="1"/>
  <c r="K5885" i="2"/>
  <c r="O5885" i="2" s="1"/>
  <c r="K5901" i="2"/>
  <c r="O5901" i="2" s="1"/>
  <c r="K5842" i="2"/>
  <c r="O5842" i="2" s="1"/>
  <c r="K5841" i="2"/>
  <c r="O5841" i="2" s="1"/>
  <c r="K5877" i="2"/>
  <c r="O5877" i="2" s="1"/>
  <c r="K5915" i="2"/>
  <c r="O5915" i="2" s="1"/>
  <c r="K5891" i="2"/>
  <c r="O5891" i="2" s="1"/>
  <c r="K5916" i="2"/>
  <c r="O5916" i="2" s="1"/>
  <c r="K5836" i="2"/>
  <c r="O5836" i="2" s="1"/>
  <c r="K5886" i="2"/>
  <c r="O5886" i="2" s="1"/>
  <c r="K5887" i="2"/>
  <c r="O5887" i="2" s="1"/>
  <c r="K5831" i="2"/>
  <c r="O5831" i="2" s="1"/>
  <c r="K5832" i="2"/>
  <c r="O5832" i="2" s="1"/>
  <c r="K5837" i="2"/>
  <c r="O5837" i="2" s="1"/>
  <c r="K5906" i="2"/>
  <c r="O5906" i="2" s="1"/>
  <c r="K5892" i="2"/>
  <c r="O5892" i="2" s="1"/>
  <c r="K5840" i="2"/>
  <c r="O5840" i="2" s="1"/>
  <c r="K5896" i="2"/>
  <c r="O5896" i="2" s="1"/>
  <c r="K5897" i="2"/>
  <c r="O5897" i="2" s="1"/>
  <c r="K5898" i="2"/>
  <c r="O5898" i="2" s="1"/>
  <c r="K5899" i="2"/>
  <c r="O5899" i="2" s="1"/>
  <c r="K5900" i="2"/>
  <c r="O5900" i="2" s="1"/>
  <c r="K5907" i="2"/>
  <c r="O5907" i="2" s="1"/>
  <c r="K5908" i="2"/>
  <c r="O5908" i="2" s="1"/>
  <c r="K5874" i="2"/>
  <c r="O5874" i="2" s="1"/>
  <c r="K5909" i="2"/>
  <c r="O5909" i="2" s="1"/>
  <c r="K5847" i="2"/>
  <c r="O5847" i="2" s="1"/>
  <c r="K5888" i="2"/>
  <c r="O5888" i="2" s="1"/>
  <c r="K5902" i="2"/>
  <c r="O5902" i="2" s="1"/>
  <c r="K5911" i="2"/>
  <c r="O5911" i="2" s="1"/>
  <c r="K5889" i="2"/>
  <c r="O5889" i="2" s="1"/>
  <c r="K5856" i="2"/>
  <c r="O5856" i="2" s="1"/>
  <c r="K5893" i="2"/>
  <c r="O5893" i="2" s="1"/>
  <c r="K5875" i="2"/>
  <c r="O5875" i="2" s="1"/>
  <c r="K5878" i="2"/>
  <c r="O5878" i="2" s="1"/>
  <c r="K5857" i="2"/>
  <c r="O5857" i="2" s="1"/>
  <c r="K5865" i="2"/>
  <c r="O5865" i="2" s="1"/>
  <c r="K5860" i="2"/>
  <c r="O5860" i="2" s="1"/>
  <c r="K5861" i="2"/>
  <c r="O5861" i="2" s="1"/>
  <c r="K5862" i="2"/>
  <c r="O5862" i="2" s="1"/>
  <c r="K5863" i="2"/>
  <c r="O5863" i="2" s="1"/>
  <c r="K5864" i="2"/>
  <c r="O5864" i="2" s="1"/>
  <c r="K5833" i="2"/>
  <c r="O5833" i="2" s="1"/>
  <c r="K5849" i="2"/>
  <c r="O5849" i="2" s="1"/>
  <c r="K5853" i="2"/>
  <c r="O5853" i="2" s="1"/>
  <c r="K5854" i="2"/>
  <c r="O5854" i="2" s="1"/>
  <c r="K5850" i="2"/>
  <c r="O5850" i="2" s="1"/>
  <c r="K5851" i="2"/>
  <c r="O5851" i="2" s="1"/>
  <c r="K5852" i="2"/>
  <c r="O5852" i="2" s="1"/>
  <c r="K5855" i="2"/>
  <c r="O5855" i="2" s="1"/>
  <c r="K5866" i="2"/>
  <c r="O5866" i="2" s="1"/>
  <c r="K5876" i="2"/>
  <c r="O5876" i="2" s="1"/>
  <c r="K5881" i="2"/>
  <c r="O5881" i="2" s="1"/>
  <c r="K5879" i="2"/>
  <c r="O5879" i="2" s="1"/>
  <c r="K5867" i="2"/>
  <c r="O5867" i="2" s="1"/>
  <c r="K5870" i="2"/>
  <c r="O5870" i="2" s="1"/>
  <c r="K5871" i="2"/>
  <c r="O5871" i="2" s="1"/>
  <c r="K5894" i="2"/>
  <c r="O5894" i="2" s="1"/>
  <c r="K5872" i="2"/>
  <c r="O5872" i="2" s="1"/>
  <c r="K5912" i="2"/>
  <c r="O5912" i="2" s="1"/>
  <c r="K5873" i="2"/>
  <c r="O5873" i="2" s="1"/>
  <c r="K5858" i="2"/>
  <c r="O5858" i="2" s="1"/>
  <c r="K5913" i="2"/>
  <c r="O5913" i="2" s="1"/>
  <c r="K5834" i="2"/>
  <c r="O5834" i="2" s="1"/>
  <c r="K5868" i="2"/>
  <c r="O5868" i="2" s="1"/>
  <c r="K5859" i="2"/>
  <c r="O5859" i="2" s="1"/>
  <c r="K5869" i="2"/>
  <c r="O5869" i="2" s="1"/>
  <c r="K5903" i="2"/>
  <c r="O5903" i="2" s="1"/>
  <c r="K5848" i="2"/>
  <c r="O5848" i="2" s="1"/>
  <c r="K5904" i="2"/>
  <c r="O5904" i="2" s="1"/>
  <c r="K5905" i="2"/>
  <c r="O5905" i="2" s="1"/>
  <c r="K5838" i="2"/>
  <c r="O5838" i="2" s="1"/>
  <c r="K5882" i="2"/>
  <c r="O5882" i="2" s="1"/>
  <c r="K5883" i="2"/>
  <c r="O5883" i="2" s="1"/>
  <c r="K5884" i="2"/>
  <c r="O5884" i="2" s="1"/>
  <c r="K5917" i="2"/>
  <c r="O5917" i="2" s="1"/>
  <c r="K5895" i="2"/>
  <c r="O5895" i="2" s="1"/>
  <c r="K5839" i="2"/>
  <c r="O5839" i="2" s="1"/>
  <c r="K5843" i="2"/>
  <c r="O5843" i="2" s="1"/>
  <c r="K5931" i="2"/>
  <c r="O5931" i="2" s="1"/>
  <c r="K5922" i="2"/>
  <c r="O5922" i="2" s="1"/>
  <c r="K5932" i="2"/>
  <c r="O5932" i="2" s="1"/>
  <c r="K6001" i="2"/>
  <c r="O6001" i="2" s="1"/>
  <c r="K5933" i="2"/>
  <c r="O5933" i="2" s="1"/>
  <c r="K5997" i="2"/>
  <c r="O5997" i="2" s="1"/>
  <c r="K5967" i="2"/>
  <c r="O5967" i="2" s="1"/>
  <c r="K5977" i="2"/>
  <c r="O5977" i="2" s="1"/>
  <c r="K5972" i="2"/>
  <c r="O5972" i="2" s="1"/>
  <c r="K5988" i="2"/>
  <c r="O5988" i="2" s="1"/>
  <c r="K5929" i="2"/>
  <c r="O5929" i="2" s="1"/>
  <c r="K5928" i="2"/>
  <c r="O5928" i="2" s="1"/>
  <c r="K5964" i="2"/>
  <c r="O5964" i="2" s="1"/>
  <c r="K6002" i="2"/>
  <c r="O6002" i="2" s="1"/>
  <c r="K5978" i="2"/>
  <c r="O5978" i="2" s="1"/>
  <c r="K6003" i="2"/>
  <c r="O6003" i="2" s="1"/>
  <c r="K5923" i="2"/>
  <c r="O5923" i="2" s="1"/>
  <c r="K5973" i="2"/>
  <c r="O5973" i="2" s="1"/>
  <c r="K5974" i="2"/>
  <c r="O5974" i="2" s="1"/>
  <c r="K5918" i="2"/>
  <c r="O5918" i="2" s="1"/>
  <c r="K5919" i="2"/>
  <c r="O5919" i="2" s="1"/>
  <c r="K5924" i="2"/>
  <c r="O5924" i="2" s="1"/>
  <c r="K5993" i="2"/>
  <c r="O5993" i="2" s="1"/>
  <c r="K5979" i="2"/>
  <c r="O5979" i="2" s="1"/>
  <c r="K5927" i="2"/>
  <c r="O5927" i="2" s="1"/>
  <c r="K5983" i="2"/>
  <c r="O5983" i="2" s="1"/>
  <c r="K5984" i="2"/>
  <c r="O5984" i="2" s="1"/>
  <c r="K5985" i="2"/>
  <c r="O5985" i="2" s="1"/>
  <c r="K5986" i="2"/>
  <c r="O5986" i="2" s="1"/>
  <c r="K5987" i="2"/>
  <c r="O5987" i="2" s="1"/>
  <c r="K5994" i="2"/>
  <c r="O5994" i="2" s="1"/>
  <c r="K5995" i="2"/>
  <c r="O5995" i="2" s="1"/>
  <c r="K5961" i="2"/>
  <c r="O5961" i="2" s="1"/>
  <c r="K5996" i="2"/>
  <c r="O5996" i="2" s="1"/>
  <c r="K5934" i="2"/>
  <c r="O5934" i="2" s="1"/>
  <c r="K5975" i="2"/>
  <c r="O5975" i="2" s="1"/>
  <c r="K5989" i="2"/>
  <c r="O5989" i="2" s="1"/>
  <c r="K5998" i="2"/>
  <c r="O5998" i="2" s="1"/>
  <c r="K5976" i="2"/>
  <c r="O5976" i="2" s="1"/>
  <c r="K5943" i="2"/>
  <c r="O5943" i="2" s="1"/>
  <c r="K5980" i="2"/>
  <c r="O5980" i="2" s="1"/>
  <c r="K5962" i="2"/>
  <c r="O5962" i="2" s="1"/>
  <c r="K5965" i="2"/>
  <c r="O5965" i="2" s="1"/>
  <c r="K5944" i="2"/>
  <c r="O5944" i="2" s="1"/>
  <c r="K5952" i="2"/>
  <c r="O5952" i="2" s="1"/>
  <c r="K5947" i="2"/>
  <c r="O5947" i="2" s="1"/>
  <c r="K5948" i="2"/>
  <c r="O5948" i="2" s="1"/>
  <c r="K5949" i="2"/>
  <c r="O5949" i="2" s="1"/>
  <c r="K5950" i="2"/>
  <c r="O5950" i="2" s="1"/>
  <c r="K5951" i="2"/>
  <c r="O5951" i="2" s="1"/>
  <c r="K5920" i="2"/>
  <c r="O5920" i="2" s="1"/>
  <c r="K5936" i="2"/>
  <c r="O5936" i="2" s="1"/>
  <c r="K5940" i="2"/>
  <c r="O5940" i="2" s="1"/>
  <c r="K5941" i="2"/>
  <c r="O5941" i="2" s="1"/>
  <c r="K5937" i="2"/>
  <c r="O5937" i="2" s="1"/>
  <c r="K5938" i="2"/>
  <c r="O5938" i="2" s="1"/>
  <c r="K5939" i="2"/>
  <c r="O5939" i="2" s="1"/>
  <c r="K5942" i="2"/>
  <c r="O5942" i="2" s="1"/>
  <c r="K5953" i="2"/>
  <c r="O5953" i="2" s="1"/>
  <c r="K5963" i="2"/>
  <c r="O5963" i="2" s="1"/>
  <c r="K5968" i="2"/>
  <c r="O5968" i="2" s="1"/>
  <c r="K5966" i="2"/>
  <c r="O5966" i="2" s="1"/>
  <c r="K5954" i="2"/>
  <c r="O5954" i="2" s="1"/>
  <c r="K5957" i="2"/>
  <c r="O5957" i="2" s="1"/>
  <c r="K5958" i="2"/>
  <c r="O5958" i="2" s="1"/>
  <c r="K5981" i="2"/>
  <c r="O5981" i="2" s="1"/>
  <c r="K5959" i="2"/>
  <c r="O5959" i="2" s="1"/>
  <c r="K5999" i="2"/>
  <c r="O5999" i="2" s="1"/>
  <c r="K5960" i="2"/>
  <c r="O5960" i="2" s="1"/>
  <c r="K5945" i="2"/>
  <c r="O5945" i="2" s="1"/>
  <c r="K6000" i="2"/>
  <c r="O6000" i="2" s="1"/>
  <c r="K5921" i="2"/>
  <c r="O5921" i="2" s="1"/>
  <c r="K5955" i="2"/>
  <c r="O5955" i="2" s="1"/>
  <c r="K5946" i="2"/>
  <c r="O5946" i="2" s="1"/>
  <c r="K5956" i="2"/>
  <c r="O5956" i="2" s="1"/>
  <c r="K5990" i="2"/>
  <c r="O5990" i="2" s="1"/>
  <c r="K5935" i="2"/>
  <c r="O5935" i="2" s="1"/>
  <c r="K5991" i="2"/>
  <c r="O5991" i="2" s="1"/>
  <c r="K5992" i="2"/>
  <c r="O5992" i="2" s="1"/>
  <c r="K5925" i="2"/>
  <c r="O5925" i="2" s="1"/>
  <c r="K5969" i="2"/>
  <c r="O5969" i="2" s="1"/>
  <c r="K5970" i="2"/>
  <c r="O5970" i="2" s="1"/>
  <c r="K5971" i="2"/>
  <c r="O5971" i="2" s="1"/>
  <c r="K6004" i="2"/>
  <c r="O6004" i="2" s="1"/>
  <c r="K5982" i="2"/>
  <c r="O5982" i="2" s="1"/>
  <c r="K5926" i="2"/>
  <c r="O5926" i="2" s="1"/>
  <c r="K5930" i="2"/>
  <c r="O5930" i="2" s="1"/>
  <c r="K6018" i="2"/>
  <c r="O6018" i="2" s="1"/>
  <c r="K6009" i="2"/>
  <c r="O6009" i="2" s="1"/>
  <c r="K6019" i="2"/>
  <c r="O6019" i="2" s="1"/>
  <c r="K6088" i="2"/>
  <c r="O6088" i="2" s="1"/>
  <c r="K6020" i="2"/>
  <c r="O6020" i="2" s="1"/>
  <c r="K6084" i="2"/>
  <c r="O6084" i="2" s="1"/>
  <c r="K6054" i="2"/>
  <c r="O6054" i="2" s="1"/>
  <c r="K6064" i="2"/>
  <c r="O6064" i="2" s="1"/>
  <c r="K6059" i="2"/>
  <c r="O6059" i="2" s="1"/>
  <c r="K6075" i="2"/>
  <c r="O6075" i="2" s="1"/>
  <c r="K6016" i="2"/>
  <c r="O6016" i="2" s="1"/>
  <c r="K6015" i="2"/>
  <c r="O6015" i="2" s="1"/>
  <c r="K6051" i="2"/>
  <c r="O6051" i="2" s="1"/>
  <c r="K6089" i="2"/>
  <c r="O6089" i="2" s="1"/>
  <c r="K6065" i="2"/>
  <c r="O6065" i="2" s="1"/>
  <c r="K6090" i="2"/>
  <c r="O6090" i="2" s="1"/>
  <c r="K6010" i="2"/>
  <c r="O6010" i="2" s="1"/>
  <c r="K6060" i="2"/>
  <c r="O6060" i="2" s="1"/>
  <c r="K6061" i="2"/>
  <c r="O6061" i="2" s="1"/>
  <c r="K6005" i="2"/>
  <c r="O6005" i="2" s="1"/>
  <c r="K6006" i="2"/>
  <c r="O6006" i="2" s="1"/>
  <c r="K6011" i="2"/>
  <c r="O6011" i="2" s="1"/>
  <c r="K6080" i="2"/>
  <c r="O6080" i="2" s="1"/>
  <c r="K6066" i="2"/>
  <c r="O6066" i="2" s="1"/>
  <c r="K6014" i="2"/>
  <c r="O6014" i="2" s="1"/>
  <c r="K6070" i="2"/>
  <c r="O6070" i="2" s="1"/>
  <c r="K6071" i="2"/>
  <c r="O6071" i="2" s="1"/>
  <c r="K6072" i="2"/>
  <c r="O6072" i="2" s="1"/>
  <c r="K6073" i="2"/>
  <c r="O6073" i="2" s="1"/>
  <c r="K6074" i="2"/>
  <c r="O6074" i="2" s="1"/>
  <c r="K6081" i="2"/>
  <c r="O6081" i="2" s="1"/>
  <c r="K6082" i="2"/>
  <c r="O6082" i="2" s="1"/>
  <c r="K6048" i="2"/>
  <c r="O6048" i="2" s="1"/>
  <c r="K6083" i="2"/>
  <c r="O6083" i="2" s="1"/>
  <c r="K6021" i="2"/>
  <c r="O6021" i="2" s="1"/>
  <c r="K6062" i="2"/>
  <c r="O6062" i="2" s="1"/>
  <c r="K6076" i="2"/>
  <c r="O6076" i="2" s="1"/>
  <c r="K6085" i="2"/>
  <c r="O6085" i="2" s="1"/>
  <c r="K6063" i="2"/>
  <c r="O6063" i="2" s="1"/>
  <c r="K6030" i="2"/>
  <c r="O6030" i="2" s="1"/>
  <c r="K6067" i="2"/>
  <c r="O6067" i="2" s="1"/>
  <c r="K6049" i="2"/>
  <c r="O6049" i="2" s="1"/>
  <c r="K6052" i="2"/>
  <c r="O6052" i="2" s="1"/>
  <c r="K6031" i="2"/>
  <c r="O6031" i="2" s="1"/>
  <c r="K6039" i="2"/>
  <c r="O6039" i="2" s="1"/>
  <c r="K6034" i="2"/>
  <c r="O6034" i="2" s="1"/>
  <c r="K6035" i="2"/>
  <c r="O6035" i="2" s="1"/>
  <c r="K6036" i="2"/>
  <c r="O6036" i="2" s="1"/>
  <c r="K6037" i="2"/>
  <c r="O6037" i="2" s="1"/>
  <c r="K6038" i="2"/>
  <c r="O6038" i="2" s="1"/>
  <c r="K6007" i="2"/>
  <c r="O6007" i="2" s="1"/>
  <c r="K6023" i="2"/>
  <c r="O6023" i="2" s="1"/>
  <c r="K6027" i="2"/>
  <c r="O6027" i="2" s="1"/>
  <c r="K6028" i="2"/>
  <c r="O6028" i="2" s="1"/>
  <c r="K6024" i="2"/>
  <c r="O6024" i="2" s="1"/>
  <c r="K6025" i="2"/>
  <c r="O6025" i="2" s="1"/>
  <c r="K6026" i="2"/>
  <c r="O6026" i="2" s="1"/>
  <c r="K6029" i="2"/>
  <c r="O6029" i="2" s="1"/>
  <c r="K6040" i="2"/>
  <c r="O6040" i="2" s="1"/>
  <c r="K6050" i="2"/>
  <c r="O6050" i="2" s="1"/>
  <c r="K6055" i="2"/>
  <c r="O6055" i="2" s="1"/>
  <c r="K6053" i="2"/>
  <c r="O6053" i="2" s="1"/>
  <c r="K6041" i="2"/>
  <c r="O6041" i="2" s="1"/>
  <c r="K6044" i="2"/>
  <c r="O6044" i="2" s="1"/>
  <c r="K6045" i="2"/>
  <c r="O6045" i="2" s="1"/>
  <c r="K6068" i="2"/>
  <c r="O6068" i="2" s="1"/>
  <c r="K6046" i="2"/>
  <c r="O6046" i="2" s="1"/>
  <c r="K6086" i="2"/>
  <c r="O6086" i="2" s="1"/>
  <c r="K6047" i="2"/>
  <c r="O6047" i="2" s="1"/>
  <c r="K6032" i="2"/>
  <c r="O6032" i="2" s="1"/>
  <c r="K6087" i="2"/>
  <c r="O6087" i="2" s="1"/>
  <c r="K6008" i="2"/>
  <c r="O6008" i="2" s="1"/>
  <c r="K6042" i="2"/>
  <c r="O6042" i="2" s="1"/>
  <c r="K6033" i="2"/>
  <c r="O6033" i="2" s="1"/>
  <c r="K6043" i="2"/>
  <c r="O6043" i="2" s="1"/>
  <c r="K6077" i="2"/>
  <c r="O6077" i="2" s="1"/>
  <c r="K6022" i="2"/>
  <c r="O6022" i="2" s="1"/>
  <c r="K6078" i="2"/>
  <c r="O6078" i="2" s="1"/>
  <c r="K6079" i="2"/>
  <c r="O6079" i="2" s="1"/>
  <c r="K6012" i="2"/>
  <c r="O6012" i="2" s="1"/>
  <c r="K6056" i="2"/>
  <c r="O6056" i="2" s="1"/>
  <c r="K6057" i="2"/>
  <c r="O6057" i="2" s="1"/>
  <c r="K6058" i="2"/>
  <c r="O6058" i="2" s="1"/>
  <c r="K6091" i="2"/>
  <c r="O6091" i="2" s="1"/>
  <c r="K6069" i="2"/>
  <c r="O6069" i="2" s="1"/>
  <c r="K6013" i="2"/>
  <c r="O6013" i="2" s="1"/>
  <c r="K6017" i="2"/>
  <c r="O6017" i="2" s="1"/>
  <c r="K6105" i="2"/>
  <c r="O6105" i="2" s="1"/>
  <c r="K6096" i="2"/>
  <c r="O6096" i="2" s="1"/>
  <c r="K6106" i="2"/>
  <c r="O6106" i="2" s="1"/>
  <c r="K6175" i="2"/>
  <c r="O6175" i="2" s="1"/>
  <c r="K6107" i="2"/>
  <c r="O6107" i="2" s="1"/>
  <c r="K6171" i="2"/>
  <c r="O6171" i="2" s="1"/>
  <c r="K6141" i="2"/>
  <c r="O6141" i="2" s="1"/>
  <c r="K6151" i="2"/>
  <c r="O6151" i="2" s="1"/>
  <c r="K6146" i="2"/>
  <c r="O6146" i="2" s="1"/>
  <c r="K6162" i="2"/>
  <c r="O6162" i="2" s="1"/>
  <c r="K6103" i="2"/>
  <c r="O6103" i="2" s="1"/>
  <c r="K6102" i="2"/>
  <c r="O6102" i="2" s="1"/>
  <c r="K6138" i="2"/>
  <c r="O6138" i="2" s="1"/>
  <c r="K6176" i="2"/>
  <c r="O6176" i="2" s="1"/>
  <c r="K6152" i="2"/>
  <c r="O6152" i="2" s="1"/>
  <c r="K6177" i="2"/>
  <c r="O6177" i="2" s="1"/>
  <c r="K6097" i="2"/>
  <c r="O6097" i="2" s="1"/>
  <c r="K6147" i="2"/>
  <c r="O6147" i="2" s="1"/>
  <c r="K6148" i="2"/>
  <c r="O6148" i="2" s="1"/>
  <c r="K6092" i="2"/>
  <c r="O6092" i="2" s="1"/>
  <c r="K6093" i="2"/>
  <c r="O6093" i="2" s="1"/>
  <c r="K6098" i="2"/>
  <c r="O6098" i="2" s="1"/>
  <c r="K6167" i="2"/>
  <c r="O6167" i="2" s="1"/>
  <c r="K6153" i="2"/>
  <c r="O6153" i="2" s="1"/>
  <c r="K6101" i="2"/>
  <c r="O6101" i="2" s="1"/>
  <c r="K6157" i="2"/>
  <c r="O6157" i="2" s="1"/>
  <c r="K6158" i="2"/>
  <c r="O6158" i="2" s="1"/>
  <c r="K6159" i="2"/>
  <c r="O6159" i="2" s="1"/>
  <c r="K6160" i="2"/>
  <c r="O6160" i="2" s="1"/>
  <c r="K6161" i="2"/>
  <c r="O6161" i="2" s="1"/>
  <c r="K6168" i="2"/>
  <c r="O6168" i="2" s="1"/>
  <c r="K6169" i="2"/>
  <c r="O6169" i="2" s="1"/>
  <c r="K6135" i="2"/>
  <c r="O6135" i="2" s="1"/>
  <c r="K6170" i="2"/>
  <c r="O6170" i="2" s="1"/>
  <c r="K6108" i="2"/>
  <c r="O6108" i="2" s="1"/>
  <c r="K6149" i="2"/>
  <c r="O6149" i="2" s="1"/>
  <c r="K6163" i="2"/>
  <c r="O6163" i="2" s="1"/>
  <c r="K6172" i="2"/>
  <c r="O6172" i="2" s="1"/>
  <c r="K6150" i="2"/>
  <c r="O6150" i="2" s="1"/>
  <c r="K6117" i="2"/>
  <c r="O6117" i="2" s="1"/>
  <c r="K6154" i="2"/>
  <c r="O6154" i="2" s="1"/>
  <c r="K6136" i="2"/>
  <c r="O6136" i="2" s="1"/>
  <c r="K6139" i="2"/>
  <c r="O6139" i="2" s="1"/>
  <c r="K6118" i="2"/>
  <c r="O6118" i="2" s="1"/>
  <c r="K6126" i="2"/>
  <c r="O6126" i="2" s="1"/>
  <c r="K6121" i="2"/>
  <c r="O6121" i="2" s="1"/>
  <c r="K6122" i="2"/>
  <c r="O6122" i="2" s="1"/>
  <c r="K6123" i="2"/>
  <c r="O6123" i="2" s="1"/>
  <c r="K6124" i="2"/>
  <c r="O6124" i="2" s="1"/>
  <c r="K6125" i="2"/>
  <c r="O6125" i="2" s="1"/>
  <c r="K6094" i="2"/>
  <c r="O6094" i="2" s="1"/>
  <c r="K6110" i="2"/>
  <c r="O6110" i="2" s="1"/>
  <c r="K6114" i="2"/>
  <c r="O6114" i="2" s="1"/>
  <c r="K6115" i="2"/>
  <c r="O6115" i="2" s="1"/>
  <c r="K6111" i="2"/>
  <c r="O6111" i="2" s="1"/>
  <c r="K6112" i="2"/>
  <c r="O6112" i="2" s="1"/>
  <c r="K6113" i="2"/>
  <c r="O6113" i="2" s="1"/>
  <c r="K6116" i="2"/>
  <c r="O6116" i="2" s="1"/>
  <c r="K6127" i="2"/>
  <c r="O6127" i="2" s="1"/>
  <c r="K6137" i="2"/>
  <c r="O6137" i="2" s="1"/>
  <c r="K6142" i="2"/>
  <c r="O6142" i="2" s="1"/>
  <c r="K6140" i="2"/>
  <c r="O6140" i="2" s="1"/>
  <c r="K6128" i="2"/>
  <c r="O6128" i="2" s="1"/>
  <c r="K6131" i="2"/>
  <c r="O6131" i="2" s="1"/>
  <c r="K6132" i="2"/>
  <c r="O6132" i="2" s="1"/>
  <c r="K6155" i="2"/>
  <c r="O6155" i="2" s="1"/>
  <c r="K6133" i="2"/>
  <c r="O6133" i="2" s="1"/>
  <c r="K6173" i="2"/>
  <c r="O6173" i="2" s="1"/>
  <c r="K6134" i="2"/>
  <c r="O6134" i="2" s="1"/>
  <c r="K6119" i="2"/>
  <c r="O6119" i="2" s="1"/>
  <c r="K6174" i="2"/>
  <c r="O6174" i="2" s="1"/>
  <c r="K6095" i="2"/>
  <c r="O6095" i="2" s="1"/>
  <c r="K6129" i="2"/>
  <c r="O6129" i="2" s="1"/>
  <c r="K6120" i="2"/>
  <c r="O6120" i="2" s="1"/>
  <c r="K6130" i="2"/>
  <c r="O6130" i="2" s="1"/>
  <c r="K6164" i="2"/>
  <c r="O6164" i="2" s="1"/>
  <c r="K6109" i="2"/>
  <c r="O6109" i="2" s="1"/>
  <c r="K6165" i="2"/>
  <c r="O6165" i="2" s="1"/>
  <c r="K6166" i="2"/>
  <c r="O6166" i="2" s="1"/>
  <c r="K6099" i="2"/>
  <c r="O6099" i="2" s="1"/>
  <c r="K6143" i="2"/>
  <c r="O6143" i="2" s="1"/>
  <c r="K6144" i="2"/>
  <c r="O6144" i="2" s="1"/>
  <c r="K6145" i="2"/>
  <c r="O6145" i="2" s="1"/>
  <c r="K6178" i="2"/>
  <c r="O6178" i="2" s="1"/>
  <c r="K6156" i="2"/>
  <c r="O6156" i="2" s="1"/>
  <c r="K6100" i="2"/>
  <c r="O6100" i="2" s="1"/>
  <c r="K6104" i="2"/>
  <c r="O6104" i="2" s="1"/>
  <c r="K6192" i="2"/>
  <c r="O6192" i="2" s="1"/>
  <c r="K6183" i="2"/>
  <c r="O6183" i="2" s="1"/>
  <c r="K6193" i="2"/>
  <c r="O6193" i="2" s="1"/>
  <c r="K6262" i="2"/>
  <c r="O6262" i="2" s="1"/>
  <c r="K6194" i="2"/>
  <c r="O6194" i="2" s="1"/>
  <c r="K6258" i="2"/>
  <c r="O6258" i="2" s="1"/>
  <c r="K6228" i="2"/>
  <c r="O6228" i="2" s="1"/>
  <c r="K6238" i="2"/>
  <c r="O6238" i="2" s="1"/>
  <c r="K6233" i="2"/>
  <c r="O6233" i="2" s="1"/>
  <c r="K6249" i="2"/>
  <c r="O6249" i="2" s="1"/>
  <c r="K6190" i="2"/>
  <c r="O6190" i="2" s="1"/>
  <c r="K6189" i="2"/>
  <c r="O6189" i="2" s="1"/>
  <c r="K6225" i="2"/>
  <c r="O6225" i="2" s="1"/>
  <c r="K6263" i="2"/>
  <c r="O6263" i="2" s="1"/>
  <c r="K6239" i="2"/>
  <c r="O6239" i="2" s="1"/>
  <c r="K6264" i="2"/>
  <c r="O6264" i="2" s="1"/>
  <c r="K6184" i="2"/>
  <c r="O6184" i="2" s="1"/>
  <c r="K6234" i="2"/>
  <c r="O6234" i="2" s="1"/>
  <c r="K6235" i="2"/>
  <c r="O6235" i="2" s="1"/>
  <c r="K6179" i="2"/>
  <c r="O6179" i="2" s="1"/>
  <c r="K6180" i="2"/>
  <c r="O6180" i="2" s="1"/>
  <c r="K6185" i="2"/>
  <c r="O6185" i="2" s="1"/>
  <c r="K6254" i="2"/>
  <c r="O6254" i="2" s="1"/>
  <c r="K6240" i="2"/>
  <c r="O6240" i="2" s="1"/>
  <c r="K6188" i="2"/>
  <c r="O6188" i="2" s="1"/>
  <c r="K6244" i="2"/>
  <c r="O6244" i="2" s="1"/>
  <c r="K6245" i="2"/>
  <c r="O6245" i="2" s="1"/>
  <c r="K6246" i="2"/>
  <c r="O6246" i="2" s="1"/>
  <c r="K6247" i="2"/>
  <c r="O6247" i="2" s="1"/>
  <c r="K6248" i="2"/>
  <c r="O6248" i="2" s="1"/>
  <c r="K6255" i="2"/>
  <c r="O6255" i="2" s="1"/>
  <c r="K6256" i="2"/>
  <c r="O6256" i="2" s="1"/>
  <c r="K6222" i="2"/>
  <c r="O6222" i="2" s="1"/>
  <c r="K6257" i="2"/>
  <c r="O6257" i="2" s="1"/>
  <c r="K6195" i="2"/>
  <c r="O6195" i="2" s="1"/>
  <c r="K6236" i="2"/>
  <c r="O6236" i="2" s="1"/>
  <c r="K6250" i="2"/>
  <c r="O6250" i="2" s="1"/>
  <c r="K6259" i="2"/>
  <c r="O6259" i="2" s="1"/>
  <c r="K6237" i="2"/>
  <c r="O6237" i="2" s="1"/>
  <c r="K6204" i="2"/>
  <c r="O6204" i="2" s="1"/>
  <c r="K6241" i="2"/>
  <c r="O6241" i="2" s="1"/>
  <c r="K6223" i="2"/>
  <c r="O6223" i="2" s="1"/>
  <c r="K6226" i="2"/>
  <c r="O6226" i="2" s="1"/>
  <c r="K6205" i="2"/>
  <c r="O6205" i="2" s="1"/>
  <c r="K6213" i="2"/>
  <c r="O6213" i="2" s="1"/>
  <c r="K6208" i="2"/>
  <c r="O6208" i="2" s="1"/>
  <c r="K6209" i="2"/>
  <c r="O6209" i="2" s="1"/>
  <c r="K6210" i="2"/>
  <c r="O6210" i="2" s="1"/>
  <c r="K6211" i="2"/>
  <c r="O6211" i="2" s="1"/>
  <c r="K6212" i="2"/>
  <c r="O6212" i="2" s="1"/>
  <c r="K6181" i="2"/>
  <c r="O6181" i="2" s="1"/>
  <c r="K6197" i="2"/>
  <c r="O6197" i="2" s="1"/>
  <c r="K6201" i="2"/>
  <c r="O6201" i="2" s="1"/>
  <c r="K6202" i="2"/>
  <c r="O6202" i="2" s="1"/>
  <c r="K6198" i="2"/>
  <c r="O6198" i="2" s="1"/>
  <c r="K6199" i="2"/>
  <c r="O6199" i="2" s="1"/>
  <c r="K6200" i="2"/>
  <c r="O6200" i="2" s="1"/>
  <c r="K6203" i="2"/>
  <c r="O6203" i="2" s="1"/>
  <c r="K6214" i="2"/>
  <c r="O6214" i="2" s="1"/>
  <c r="K6224" i="2"/>
  <c r="O6224" i="2" s="1"/>
  <c r="K6229" i="2"/>
  <c r="O6229" i="2" s="1"/>
  <c r="K6227" i="2"/>
  <c r="O6227" i="2" s="1"/>
  <c r="K6215" i="2"/>
  <c r="O6215" i="2" s="1"/>
  <c r="K6218" i="2"/>
  <c r="O6218" i="2" s="1"/>
  <c r="K6219" i="2"/>
  <c r="O6219" i="2" s="1"/>
  <c r="K6242" i="2"/>
  <c r="O6242" i="2" s="1"/>
  <c r="K6220" i="2"/>
  <c r="O6220" i="2" s="1"/>
  <c r="K6260" i="2"/>
  <c r="O6260" i="2" s="1"/>
  <c r="K6221" i="2"/>
  <c r="O6221" i="2" s="1"/>
  <c r="K6206" i="2"/>
  <c r="O6206" i="2" s="1"/>
  <c r="K6261" i="2"/>
  <c r="O6261" i="2" s="1"/>
  <c r="K6182" i="2"/>
  <c r="O6182" i="2" s="1"/>
  <c r="K6216" i="2"/>
  <c r="O6216" i="2" s="1"/>
  <c r="K6207" i="2"/>
  <c r="O6207" i="2" s="1"/>
  <c r="K6217" i="2"/>
  <c r="O6217" i="2" s="1"/>
  <c r="K6251" i="2"/>
  <c r="O6251" i="2" s="1"/>
  <c r="K6196" i="2"/>
  <c r="O6196" i="2" s="1"/>
  <c r="K6252" i="2"/>
  <c r="O6252" i="2" s="1"/>
  <c r="K6253" i="2"/>
  <c r="O6253" i="2" s="1"/>
  <c r="K6186" i="2"/>
  <c r="O6186" i="2" s="1"/>
  <c r="K6230" i="2"/>
  <c r="O6230" i="2" s="1"/>
  <c r="K6231" i="2"/>
  <c r="O6231" i="2" s="1"/>
  <c r="K6232" i="2"/>
  <c r="O6232" i="2" s="1"/>
  <c r="K6265" i="2"/>
  <c r="O6265" i="2" s="1"/>
  <c r="K6243" i="2"/>
  <c r="O6243" i="2" s="1"/>
  <c r="K6187" i="2"/>
  <c r="O6187" i="2" s="1"/>
  <c r="K6191" i="2"/>
  <c r="O6191" i="2" s="1"/>
  <c r="K6279" i="2"/>
  <c r="O6279" i="2" s="1"/>
  <c r="K6270" i="2"/>
  <c r="O6270" i="2" s="1"/>
  <c r="K6280" i="2"/>
  <c r="O6280" i="2" s="1"/>
  <c r="K6349" i="2"/>
  <c r="O6349" i="2" s="1"/>
  <c r="K6281" i="2"/>
  <c r="O6281" i="2" s="1"/>
  <c r="K6345" i="2"/>
  <c r="O6345" i="2" s="1"/>
  <c r="K6315" i="2"/>
  <c r="O6315" i="2" s="1"/>
  <c r="K6325" i="2"/>
  <c r="O6325" i="2" s="1"/>
  <c r="K6320" i="2"/>
  <c r="O6320" i="2" s="1"/>
  <c r="K6336" i="2"/>
  <c r="O6336" i="2" s="1"/>
  <c r="K6277" i="2"/>
  <c r="O6277" i="2" s="1"/>
  <c r="K6276" i="2"/>
  <c r="O6276" i="2" s="1"/>
  <c r="K6312" i="2"/>
  <c r="O6312" i="2" s="1"/>
  <c r="K6350" i="2"/>
  <c r="O6350" i="2" s="1"/>
  <c r="K6326" i="2"/>
  <c r="O6326" i="2" s="1"/>
  <c r="K6351" i="2"/>
  <c r="O6351" i="2" s="1"/>
  <c r="K6271" i="2"/>
  <c r="O6271" i="2" s="1"/>
  <c r="K6321" i="2"/>
  <c r="O6321" i="2" s="1"/>
  <c r="K6322" i="2"/>
  <c r="O6322" i="2" s="1"/>
  <c r="K6266" i="2"/>
  <c r="O6266" i="2" s="1"/>
  <c r="K6267" i="2"/>
  <c r="O6267" i="2" s="1"/>
  <c r="K6272" i="2"/>
  <c r="O6272" i="2" s="1"/>
  <c r="K6341" i="2"/>
  <c r="O6341" i="2" s="1"/>
  <c r="K6327" i="2"/>
  <c r="O6327" i="2" s="1"/>
  <c r="K6275" i="2"/>
  <c r="O6275" i="2" s="1"/>
  <c r="K6331" i="2"/>
  <c r="O6331" i="2" s="1"/>
  <c r="K6332" i="2"/>
  <c r="O6332" i="2" s="1"/>
  <c r="K6333" i="2"/>
  <c r="O6333" i="2" s="1"/>
  <c r="K6334" i="2"/>
  <c r="O6334" i="2" s="1"/>
  <c r="K6335" i="2"/>
  <c r="O6335" i="2" s="1"/>
  <c r="K6342" i="2"/>
  <c r="O6342" i="2" s="1"/>
  <c r="K6343" i="2"/>
  <c r="O6343" i="2" s="1"/>
  <c r="K6309" i="2"/>
  <c r="O6309" i="2" s="1"/>
  <c r="K6344" i="2"/>
  <c r="O6344" i="2" s="1"/>
  <c r="K6282" i="2"/>
  <c r="O6282" i="2" s="1"/>
  <c r="K6323" i="2"/>
  <c r="O6323" i="2" s="1"/>
  <c r="K6337" i="2"/>
  <c r="O6337" i="2" s="1"/>
  <c r="K6346" i="2"/>
  <c r="O6346" i="2" s="1"/>
  <c r="K6324" i="2"/>
  <c r="O6324" i="2" s="1"/>
  <c r="K6291" i="2"/>
  <c r="O6291" i="2" s="1"/>
  <c r="K6328" i="2"/>
  <c r="O6328" i="2" s="1"/>
  <c r="K6310" i="2"/>
  <c r="O6310" i="2" s="1"/>
  <c r="K6313" i="2"/>
  <c r="O6313" i="2" s="1"/>
  <c r="K6292" i="2"/>
  <c r="O6292" i="2" s="1"/>
  <c r="K6300" i="2"/>
  <c r="O6300" i="2" s="1"/>
  <c r="K6295" i="2"/>
  <c r="O6295" i="2" s="1"/>
  <c r="K6296" i="2"/>
  <c r="O6296" i="2" s="1"/>
  <c r="K6297" i="2"/>
  <c r="O6297" i="2" s="1"/>
  <c r="K6298" i="2"/>
  <c r="O6298" i="2" s="1"/>
  <c r="K6299" i="2"/>
  <c r="O6299" i="2" s="1"/>
  <c r="K6268" i="2"/>
  <c r="O6268" i="2" s="1"/>
  <c r="K6284" i="2"/>
  <c r="O6284" i="2" s="1"/>
  <c r="K6288" i="2"/>
  <c r="O6288" i="2" s="1"/>
  <c r="K6289" i="2"/>
  <c r="O6289" i="2" s="1"/>
  <c r="K6285" i="2"/>
  <c r="O6285" i="2" s="1"/>
  <c r="K6286" i="2"/>
  <c r="O6286" i="2" s="1"/>
  <c r="K6287" i="2"/>
  <c r="O6287" i="2" s="1"/>
  <c r="K6290" i="2"/>
  <c r="O6290" i="2" s="1"/>
  <c r="K6301" i="2"/>
  <c r="O6301" i="2" s="1"/>
  <c r="K6311" i="2"/>
  <c r="O6311" i="2" s="1"/>
  <c r="K6316" i="2"/>
  <c r="O6316" i="2" s="1"/>
  <c r="K6314" i="2"/>
  <c r="O6314" i="2" s="1"/>
  <c r="K6302" i="2"/>
  <c r="O6302" i="2" s="1"/>
  <c r="K6305" i="2"/>
  <c r="O6305" i="2" s="1"/>
  <c r="K6306" i="2"/>
  <c r="O6306" i="2" s="1"/>
  <c r="K6329" i="2"/>
  <c r="O6329" i="2" s="1"/>
  <c r="K6307" i="2"/>
  <c r="O6307" i="2" s="1"/>
  <c r="K6347" i="2"/>
  <c r="O6347" i="2" s="1"/>
  <c r="K6308" i="2"/>
  <c r="O6308" i="2" s="1"/>
  <c r="K6293" i="2"/>
  <c r="O6293" i="2" s="1"/>
  <c r="K6348" i="2"/>
  <c r="O6348" i="2" s="1"/>
  <c r="K6269" i="2"/>
  <c r="O6269" i="2" s="1"/>
  <c r="K6303" i="2"/>
  <c r="O6303" i="2" s="1"/>
  <c r="K6294" i="2"/>
  <c r="O6294" i="2" s="1"/>
  <c r="K6304" i="2"/>
  <c r="O6304" i="2" s="1"/>
  <c r="K6338" i="2"/>
  <c r="O6338" i="2" s="1"/>
  <c r="K6283" i="2"/>
  <c r="O6283" i="2" s="1"/>
  <c r="K6339" i="2"/>
  <c r="O6339" i="2" s="1"/>
  <c r="K6340" i="2"/>
  <c r="O6340" i="2" s="1"/>
  <c r="K6273" i="2"/>
  <c r="O6273" i="2" s="1"/>
  <c r="K6317" i="2"/>
  <c r="O6317" i="2" s="1"/>
  <c r="K6318" i="2"/>
  <c r="O6318" i="2" s="1"/>
  <c r="K6319" i="2"/>
  <c r="O6319" i="2" s="1"/>
  <c r="K6352" i="2"/>
  <c r="O6352" i="2" s="1"/>
  <c r="K6330" i="2"/>
  <c r="O6330" i="2" s="1"/>
  <c r="K6274" i="2"/>
  <c r="O6274" i="2" s="1"/>
  <c r="K6278" i="2"/>
  <c r="O6278" i="2" s="1"/>
  <c r="K6366" i="2"/>
  <c r="O6366" i="2" s="1"/>
  <c r="K6357" i="2"/>
  <c r="O6357" i="2" s="1"/>
  <c r="K6367" i="2"/>
  <c r="O6367" i="2" s="1"/>
  <c r="K6436" i="2"/>
  <c r="O6436" i="2" s="1"/>
  <c r="K6368" i="2"/>
  <c r="O6368" i="2" s="1"/>
  <c r="K6432" i="2"/>
  <c r="O6432" i="2" s="1"/>
  <c r="K6402" i="2"/>
  <c r="O6402" i="2" s="1"/>
  <c r="K6412" i="2"/>
  <c r="O6412" i="2" s="1"/>
  <c r="K6407" i="2"/>
  <c r="O6407" i="2" s="1"/>
  <c r="K6423" i="2"/>
  <c r="O6423" i="2" s="1"/>
  <c r="K6364" i="2"/>
  <c r="O6364" i="2" s="1"/>
  <c r="K6363" i="2"/>
  <c r="O6363" i="2" s="1"/>
  <c r="K6399" i="2"/>
  <c r="O6399" i="2" s="1"/>
  <c r="K6437" i="2"/>
  <c r="O6437" i="2" s="1"/>
  <c r="K6413" i="2"/>
  <c r="O6413" i="2" s="1"/>
  <c r="K6438" i="2"/>
  <c r="O6438" i="2" s="1"/>
  <c r="K6358" i="2"/>
  <c r="O6358" i="2" s="1"/>
  <c r="K6408" i="2"/>
  <c r="O6408" i="2" s="1"/>
  <c r="K6409" i="2"/>
  <c r="O6409" i="2" s="1"/>
  <c r="K6353" i="2"/>
  <c r="O6353" i="2" s="1"/>
  <c r="K6354" i="2"/>
  <c r="O6354" i="2" s="1"/>
  <c r="K6359" i="2"/>
  <c r="O6359" i="2" s="1"/>
  <c r="K6428" i="2"/>
  <c r="O6428" i="2" s="1"/>
  <c r="K6414" i="2"/>
  <c r="O6414" i="2" s="1"/>
  <c r="K6362" i="2"/>
  <c r="O6362" i="2" s="1"/>
  <c r="K6418" i="2"/>
  <c r="O6418" i="2" s="1"/>
  <c r="K6419" i="2"/>
  <c r="O6419" i="2" s="1"/>
  <c r="K6420" i="2"/>
  <c r="O6420" i="2" s="1"/>
  <c r="K6421" i="2"/>
  <c r="O6421" i="2" s="1"/>
  <c r="K6422" i="2"/>
  <c r="O6422" i="2" s="1"/>
  <c r="K6429" i="2"/>
  <c r="O6429" i="2" s="1"/>
  <c r="K6430" i="2"/>
  <c r="O6430" i="2" s="1"/>
  <c r="K6396" i="2"/>
  <c r="O6396" i="2" s="1"/>
  <c r="K6431" i="2"/>
  <c r="O6431" i="2" s="1"/>
  <c r="K6369" i="2"/>
  <c r="O6369" i="2" s="1"/>
  <c r="K6410" i="2"/>
  <c r="O6410" i="2" s="1"/>
  <c r="K6424" i="2"/>
  <c r="O6424" i="2" s="1"/>
  <c r="K6433" i="2"/>
  <c r="O6433" i="2" s="1"/>
  <c r="K6411" i="2"/>
  <c r="O6411" i="2" s="1"/>
  <c r="K6378" i="2"/>
  <c r="O6378" i="2" s="1"/>
  <c r="K6415" i="2"/>
  <c r="O6415" i="2" s="1"/>
  <c r="K6397" i="2"/>
  <c r="O6397" i="2" s="1"/>
  <c r="K6400" i="2"/>
  <c r="O6400" i="2" s="1"/>
  <c r="K6379" i="2"/>
  <c r="O6379" i="2" s="1"/>
  <c r="K6387" i="2"/>
  <c r="O6387" i="2" s="1"/>
  <c r="K6382" i="2"/>
  <c r="O6382" i="2" s="1"/>
  <c r="K6383" i="2"/>
  <c r="O6383" i="2" s="1"/>
  <c r="K6384" i="2"/>
  <c r="O6384" i="2" s="1"/>
  <c r="K6385" i="2"/>
  <c r="O6385" i="2" s="1"/>
  <c r="K6386" i="2"/>
  <c r="O6386" i="2" s="1"/>
  <c r="K6355" i="2"/>
  <c r="O6355" i="2" s="1"/>
  <c r="K6371" i="2"/>
  <c r="O6371" i="2" s="1"/>
  <c r="K6375" i="2"/>
  <c r="O6375" i="2" s="1"/>
  <c r="K6376" i="2"/>
  <c r="O6376" i="2" s="1"/>
  <c r="K6372" i="2"/>
  <c r="O6372" i="2" s="1"/>
  <c r="K6373" i="2"/>
  <c r="O6373" i="2" s="1"/>
  <c r="K6374" i="2"/>
  <c r="O6374" i="2" s="1"/>
  <c r="K6377" i="2"/>
  <c r="O6377" i="2" s="1"/>
  <c r="K6388" i="2"/>
  <c r="O6388" i="2" s="1"/>
  <c r="K6398" i="2"/>
  <c r="O6398" i="2" s="1"/>
  <c r="K6403" i="2"/>
  <c r="O6403" i="2" s="1"/>
  <c r="K6401" i="2"/>
  <c r="O6401" i="2" s="1"/>
  <c r="K6389" i="2"/>
  <c r="O6389" i="2" s="1"/>
  <c r="K6392" i="2"/>
  <c r="O6392" i="2" s="1"/>
  <c r="K6393" i="2"/>
  <c r="O6393" i="2" s="1"/>
  <c r="K6416" i="2"/>
  <c r="O6416" i="2" s="1"/>
  <c r="K6394" i="2"/>
  <c r="O6394" i="2" s="1"/>
  <c r="K6434" i="2"/>
  <c r="O6434" i="2" s="1"/>
  <c r="K6395" i="2"/>
  <c r="O6395" i="2" s="1"/>
  <c r="K6380" i="2"/>
  <c r="O6380" i="2" s="1"/>
  <c r="K6435" i="2"/>
  <c r="O6435" i="2" s="1"/>
  <c r="K6356" i="2"/>
  <c r="O6356" i="2" s="1"/>
  <c r="K6390" i="2"/>
  <c r="O6390" i="2" s="1"/>
  <c r="K6381" i="2"/>
  <c r="O6381" i="2" s="1"/>
  <c r="K6391" i="2"/>
  <c r="O6391" i="2" s="1"/>
  <c r="K6425" i="2"/>
  <c r="O6425" i="2" s="1"/>
  <c r="K6370" i="2"/>
  <c r="O6370" i="2" s="1"/>
  <c r="K6426" i="2"/>
  <c r="O6426" i="2" s="1"/>
  <c r="K6427" i="2"/>
  <c r="O6427" i="2" s="1"/>
  <c r="K6360" i="2"/>
  <c r="O6360" i="2" s="1"/>
  <c r="K6404" i="2"/>
  <c r="O6404" i="2" s="1"/>
  <c r="K6405" i="2"/>
  <c r="O6405" i="2" s="1"/>
  <c r="K6406" i="2"/>
  <c r="O6406" i="2" s="1"/>
  <c r="K6439" i="2"/>
  <c r="O6439" i="2" s="1"/>
  <c r="K6417" i="2"/>
  <c r="O6417" i="2" s="1"/>
  <c r="K6361" i="2"/>
  <c r="O6361" i="2" s="1"/>
  <c r="K6365" i="2"/>
  <c r="O6365" i="2" s="1"/>
  <c r="K6453" i="2"/>
  <c r="O6453" i="2" s="1"/>
  <c r="K6444" i="2"/>
  <c r="O6444" i="2" s="1"/>
  <c r="K6454" i="2"/>
  <c r="O6454" i="2" s="1"/>
  <c r="K6523" i="2"/>
  <c r="O6523" i="2" s="1"/>
  <c r="K6455" i="2"/>
  <c r="O6455" i="2" s="1"/>
  <c r="K6519" i="2"/>
  <c r="O6519" i="2" s="1"/>
  <c r="K6489" i="2"/>
  <c r="O6489" i="2" s="1"/>
  <c r="K6499" i="2"/>
  <c r="O6499" i="2" s="1"/>
  <c r="K6494" i="2"/>
  <c r="O6494" i="2" s="1"/>
  <c r="K6510" i="2"/>
  <c r="O6510" i="2" s="1"/>
  <c r="K6451" i="2"/>
  <c r="O6451" i="2" s="1"/>
  <c r="K6450" i="2"/>
  <c r="O6450" i="2" s="1"/>
  <c r="K6486" i="2"/>
  <c r="O6486" i="2" s="1"/>
  <c r="K6524" i="2"/>
  <c r="O6524" i="2" s="1"/>
  <c r="K6500" i="2"/>
  <c r="O6500" i="2" s="1"/>
  <c r="K6525" i="2"/>
  <c r="O6525" i="2" s="1"/>
  <c r="K6445" i="2"/>
  <c r="O6445" i="2" s="1"/>
  <c r="K6495" i="2"/>
  <c r="O6495" i="2" s="1"/>
  <c r="K6496" i="2"/>
  <c r="O6496" i="2" s="1"/>
  <c r="K6440" i="2"/>
  <c r="O6440" i="2" s="1"/>
  <c r="K6441" i="2"/>
  <c r="O6441" i="2" s="1"/>
  <c r="K6446" i="2"/>
  <c r="O6446" i="2" s="1"/>
  <c r="K6515" i="2"/>
  <c r="O6515" i="2" s="1"/>
  <c r="K6501" i="2"/>
  <c r="O6501" i="2" s="1"/>
  <c r="K6449" i="2"/>
  <c r="O6449" i="2" s="1"/>
  <c r="K6505" i="2"/>
  <c r="O6505" i="2" s="1"/>
  <c r="K6506" i="2"/>
  <c r="O6506" i="2" s="1"/>
  <c r="K6507" i="2"/>
  <c r="O6507" i="2" s="1"/>
  <c r="K6508" i="2"/>
  <c r="O6508" i="2" s="1"/>
  <c r="K6509" i="2"/>
  <c r="O6509" i="2" s="1"/>
  <c r="K6516" i="2"/>
  <c r="O6516" i="2" s="1"/>
  <c r="K6517" i="2"/>
  <c r="O6517" i="2" s="1"/>
  <c r="K6483" i="2"/>
  <c r="O6483" i="2" s="1"/>
  <c r="K6518" i="2"/>
  <c r="O6518" i="2" s="1"/>
  <c r="K6456" i="2"/>
  <c r="O6456" i="2" s="1"/>
  <c r="K6497" i="2"/>
  <c r="O6497" i="2" s="1"/>
  <c r="K6511" i="2"/>
  <c r="O6511" i="2" s="1"/>
  <c r="K6520" i="2"/>
  <c r="O6520" i="2" s="1"/>
  <c r="K6498" i="2"/>
  <c r="O6498" i="2" s="1"/>
  <c r="K6465" i="2"/>
  <c r="O6465" i="2" s="1"/>
  <c r="K6502" i="2"/>
  <c r="O6502" i="2" s="1"/>
  <c r="K6484" i="2"/>
  <c r="O6484" i="2" s="1"/>
  <c r="K6487" i="2"/>
  <c r="O6487" i="2" s="1"/>
  <c r="K6466" i="2"/>
  <c r="O6466" i="2" s="1"/>
  <c r="K6474" i="2"/>
  <c r="O6474" i="2" s="1"/>
  <c r="K6469" i="2"/>
  <c r="O6469" i="2" s="1"/>
  <c r="K6470" i="2"/>
  <c r="O6470" i="2" s="1"/>
  <c r="K6471" i="2"/>
  <c r="O6471" i="2" s="1"/>
  <c r="K6472" i="2"/>
  <c r="O6472" i="2" s="1"/>
  <c r="K6473" i="2"/>
  <c r="O6473" i="2" s="1"/>
  <c r="K6442" i="2"/>
  <c r="O6442" i="2" s="1"/>
  <c r="K6458" i="2"/>
  <c r="O6458" i="2" s="1"/>
  <c r="K6462" i="2"/>
  <c r="O6462" i="2" s="1"/>
  <c r="K6463" i="2"/>
  <c r="O6463" i="2" s="1"/>
  <c r="K6459" i="2"/>
  <c r="O6459" i="2" s="1"/>
  <c r="K6460" i="2"/>
  <c r="O6460" i="2" s="1"/>
  <c r="K6461" i="2"/>
  <c r="O6461" i="2" s="1"/>
  <c r="K6464" i="2"/>
  <c r="O6464" i="2" s="1"/>
  <c r="K6475" i="2"/>
  <c r="O6475" i="2" s="1"/>
  <c r="K6485" i="2"/>
  <c r="O6485" i="2" s="1"/>
  <c r="K6490" i="2"/>
  <c r="O6490" i="2" s="1"/>
  <c r="K6488" i="2"/>
  <c r="O6488" i="2" s="1"/>
  <c r="K6476" i="2"/>
  <c r="O6476" i="2" s="1"/>
  <c r="K6479" i="2"/>
  <c r="O6479" i="2" s="1"/>
  <c r="K6480" i="2"/>
  <c r="O6480" i="2" s="1"/>
  <c r="K6503" i="2"/>
  <c r="O6503" i="2" s="1"/>
  <c r="K6481" i="2"/>
  <c r="O6481" i="2" s="1"/>
  <c r="K6521" i="2"/>
  <c r="O6521" i="2" s="1"/>
  <c r="K6482" i="2"/>
  <c r="O6482" i="2" s="1"/>
  <c r="K6467" i="2"/>
  <c r="O6467" i="2" s="1"/>
  <c r="K6522" i="2"/>
  <c r="O6522" i="2" s="1"/>
  <c r="K6443" i="2"/>
  <c r="O6443" i="2" s="1"/>
  <c r="K6477" i="2"/>
  <c r="O6477" i="2" s="1"/>
  <c r="K6468" i="2"/>
  <c r="O6468" i="2" s="1"/>
  <c r="K6478" i="2"/>
  <c r="O6478" i="2" s="1"/>
  <c r="K6512" i="2"/>
  <c r="O6512" i="2" s="1"/>
  <c r="K6457" i="2"/>
  <c r="O6457" i="2" s="1"/>
  <c r="K6513" i="2"/>
  <c r="O6513" i="2" s="1"/>
  <c r="K6514" i="2"/>
  <c r="O6514" i="2" s="1"/>
  <c r="K6447" i="2"/>
  <c r="O6447" i="2" s="1"/>
  <c r="K6491" i="2"/>
  <c r="O6491" i="2" s="1"/>
  <c r="K6492" i="2"/>
  <c r="O6492" i="2" s="1"/>
  <c r="K6493" i="2"/>
  <c r="O6493" i="2" s="1"/>
  <c r="K6526" i="2"/>
  <c r="O6526" i="2" s="1"/>
  <c r="K6504" i="2"/>
  <c r="O6504" i="2" s="1"/>
  <c r="K6448" i="2"/>
  <c r="O6448" i="2" s="1"/>
  <c r="K6452" i="2"/>
  <c r="O6452" i="2" s="1"/>
  <c r="K6540" i="2"/>
  <c r="O6540" i="2" s="1"/>
  <c r="K6531" i="2"/>
  <c r="O6531" i="2" s="1"/>
  <c r="K6541" i="2"/>
  <c r="O6541" i="2" s="1"/>
  <c r="K6610" i="2"/>
  <c r="O6610" i="2" s="1"/>
  <c r="K6542" i="2"/>
  <c r="O6542" i="2" s="1"/>
  <c r="K6606" i="2"/>
  <c r="O6606" i="2" s="1"/>
  <c r="K6576" i="2"/>
  <c r="O6576" i="2" s="1"/>
  <c r="K6586" i="2"/>
  <c r="O6586" i="2" s="1"/>
  <c r="K6581" i="2"/>
  <c r="O6581" i="2" s="1"/>
  <c r="K6597" i="2"/>
  <c r="O6597" i="2" s="1"/>
  <c r="K6538" i="2"/>
  <c r="O6538" i="2" s="1"/>
  <c r="K6537" i="2"/>
  <c r="O6537" i="2" s="1"/>
  <c r="K6573" i="2"/>
  <c r="O6573" i="2" s="1"/>
  <c r="K6611" i="2"/>
  <c r="O6611" i="2" s="1"/>
  <c r="K6587" i="2"/>
  <c r="O6587" i="2" s="1"/>
  <c r="K6612" i="2"/>
  <c r="O6612" i="2" s="1"/>
  <c r="K6532" i="2"/>
  <c r="O6532" i="2" s="1"/>
  <c r="K6582" i="2"/>
  <c r="O6582" i="2" s="1"/>
  <c r="K6583" i="2"/>
  <c r="O6583" i="2" s="1"/>
  <c r="K6527" i="2"/>
  <c r="O6527" i="2" s="1"/>
  <c r="K6528" i="2"/>
  <c r="O6528" i="2" s="1"/>
  <c r="K6533" i="2"/>
  <c r="O6533" i="2" s="1"/>
  <c r="K6602" i="2"/>
  <c r="O6602" i="2" s="1"/>
  <c r="K6588" i="2"/>
  <c r="O6588" i="2" s="1"/>
  <c r="K6536" i="2"/>
  <c r="O6536" i="2" s="1"/>
  <c r="K6592" i="2"/>
  <c r="O6592" i="2" s="1"/>
  <c r="K6593" i="2"/>
  <c r="O6593" i="2" s="1"/>
  <c r="K6594" i="2"/>
  <c r="O6594" i="2" s="1"/>
  <c r="K6595" i="2"/>
  <c r="O6595" i="2" s="1"/>
  <c r="K6596" i="2"/>
  <c r="O6596" i="2" s="1"/>
  <c r="K6603" i="2"/>
  <c r="O6603" i="2" s="1"/>
  <c r="K6604" i="2"/>
  <c r="O6604" i="2" s="1"/>
  <c r="K6570" i="2"/>
  <c r="O6570" i="2" s="1"/>
  <c r="K6605" i="2"/>
  <c r="O6605" i="2" s="1"/>
  <c r="K6543" i="2"/>
  <c r="O6543" i="2" s="1"/>
  <c r="K6584" i="2"/>
  <c r="O6584" i="2" s="1"/>
  <c r="K6598" i="2"/>
  <c r="O6598" i="2" s="1"/>
  <c r="K6607" i="2"/>
  <c r="O6607" i="2" s="1"/>
  <c r="K6585" i="2"/>
  <c r="O6585" i="2" s="1"/>
  <c r="K6552" i="2"/>
  <c r="O6552" i="2" s="1"/>
  <c r="K6589" i="2"/>
  <c r="O6589" i="2" s="1"/>
  <c r="K6571" i="2"/>
  <c r="O6571" i="2" s="1"/>
  <c r="K6574" i="2"/>
  <c r="O6574" i="2" s="1"/>
  <c r="K6553" i="2"/>
  <c r="O6553" i="2" s="1"/>
  <c r="K6561" i="2"/>
  <c r="O6561" i="2" s="1"/>
  <c r="K6556" i="2"/>
  <c r="O6556" i="2" s="1"/>
  <c r="K6557" i="2"/>
  <c r="O6557" i="2" s="1"/>
  <c r="K6558" i="2"/>
  <c r="O6558" i="2" s="1"/>
  <c r="K6559" i="2"/>
  <c r="O6559" i="2" s="1"/>
  <c r="K6560" i="2"/>
  <c r="O6560" i="2" s="1"/>
  <c r="K6529" i="2"/>
  <c r="O6529" i="2" s="1"/>
  <c r="K6545" i="2"/>
  <c r="O6545" i="2" s="1"/>
  <c r="K6549" i="2"/>
  <c r="O6549" i="2" s="1"/>
  <c r="K6550" i="2"/>
  <c r="O6550" i="2" s="1"/>
  <c r="K6546" i="2"/>
  <c r="O6546" i="2" s="1"/>
  <c r="K6547" i="2"/>
  <c r="O6547" i="2" s="1"/>
  <c r="K6548" i="2"/>
  <c r="O6548" i="2" s="1"/>
  <c r="K6551" i="2"/>
  <c r="O6551" i="2" s="1"/>
  <c r="K6562" i="2"/>
  <c r="O6562" i="2" s="1"/>
  <c r="K6572" i="2"/>
  <c r="O6572" i="2" s="1"/>
  <c r="K6577" i="2"/>
  <c r="O6577" i="2" s="1"/>
  <c r="K6575" i="2"/>
  <c r="O6575" i="2" s="1"/>
  <c r="K6563" i="2"/>
  <c r="O6563" i="2" s="1"/>
  <c r="K6566" i="2"/>
  <c r="O6566" i="2" s="1"/>
  <c r="K6567" i="2"/>
  <c r="O6567" i="2" s="1"/>
  <c r="K6590" i="2"/>
  <c r="O6590" i="2" s="1"/>
  <c r="K6568" i="2"/>
  <c r="O6568" i="2" s="1"/>
  <c r="K6608" i="2"/>
  <c r="O6608" i="2" s="1"/>
  <c r="K6569" i="2"/>
  <c r="O6569" i="2" s="1"/>
  <c r="K6554" i="2"/>
  <c r="O6554" i="2" s="1"/>
  <c r="K6609" i="2"/>
  <c r="O6609" i="2" s="1"/>
  <c r="K6530" i="2"/>
  <c r="O6530" i="2" s="1"/>
  <c r="K6564" i="2"/>
  <c r="O6564" i="2" s="1"/>
  <c r="K6555" i="2"/>
  <c r="O6555" i="2" s="1"/>
  <c r="K6565" i="2"/>
  <c r="O6565" i="2" s="1"/>
  <c r="K6599" i="2"/>
  <c r="O6599" i="2" s="1"/>
  <c r="K6544" i="2"/>
  <c r="O6544" i="2" s="1"/>
  <c r="K6600" i="2"/>
  <c r="O6600" i="2" s="1"/>
  <c r="K6601" i="2"/>
  <c r="O6601" i="2" s="1"/>
  <c r="K6534" i="2"/>
  <c r="O6534" i="2" s="1"/>
  <c r="K6578" i="2"/>
  <c r="O6578" i="2" s="1"/>
  <c r="K6579" i="2"/>
  <c r="O6579" i="2" s="1"/>
  <c r="K6580" i="2"/>
  <c r="O6580" i="2" s="1"/>
  <c r="K6613" i="2"/>
  <c r="O6613" i="2" s="1"/>
  <c r="K6591" i="2"/>
  <c r="O6591" i="2" s="1"/>
  <c r="K6535" i="2"/>
  <c r="O6535" i="2" s="1"/>
  <c r="K6539" i="2"/>
  <c r="O6539" i="2" s="1"/>
  <c r="K6627" i="2"/>
  <c r="O6627" i="2" s="1"/>
  <c r="K6618" i="2"/>
  <c r="O6618" i="2" s="1"/>
  <c r="K6628" i="2"/>
  <c r="O6628" i="2" s="1"/>
  <c r="K6697" i="2"/>
  <c r="O6697" i="2" s="1"/>
  <c r="K6629" i="2"/>
  <c r="O6629" i="2" s="1"/>
  <c r="K6693" i="2"/>
  <c r="O6693" i="2" s="1"/>
  <c r="K6663" i="2"/>
  <c r="O6663" i="2" s="1"/>
  <c r="K6673" i="2"/>
  <c r="O6673" i="2" s="1"/>
  <c r="K6668" i="2"/>
  <c r="O6668" i="2" s="1"/>
  <c r="K6684" i="2"/>
  <c r="O6684" i="2" s="1"/>
  <c r="K6625" i="2"/>
  <c r="O6625" i="2" s="1"/>
  <c r="K6624" i="2"/>
  <c r="O6624" i="2" s="1"/>
  <c r="K6660" i="2"/>
  <c r="O6660" i="2" s="1"/>
  <c r="K6698" i="2"/>
  <c r="O6698" i="2" s="1"/>
  <c r="K6674" i="2"/>
  <c r="O6674" i="2" s="1"/>
  <c r="K6699" i="2"/>
  <c r="O6699" i="2" s="1"/>
  <c r="K6619" i="2"/>
  <c r="O6619" i="2" s="1"/>
  <c r="K6669" i="2"/>
  <c r="O6669" i="2" s="1"/>
  <c r="K6670" i="2"/>
  <c r="O6670" i="2" s="1"/>
  <c r="K6614" i="2"/>
  <c r="O6614" i="2" s="1"/>
  <c r="K6615" i="2"/>
  <c r="O6615" i="2" s="1"/>
  <c r="K6620" i="2"/>
  <c r="O6620" i="2" s="1"/>
  <c r="K6689" i="2"/>
  <c r="O6689" i="2" s="1"/>
  <c r="K6675" i="2"/>
  <c r="O6675" i="2" s="1"/>
  <c r="K6623" i="2"/>
  <c r="O6623" i="2" s="1"/>
  <c r="K6679" i="2"/>
  <c r="O6679" i="2" s="1"/>
  <c r="K6680" i="2"/>
  <c r="O6680" i="2" s="1"/>
  <c r="K6681" i="2"/>
  <c r="O6681" i="2" s="1"/>
  <c r="K6682" i="2"/>
  <c r="O6682" i="2" s="1"/>
  <c r="K6683" i="2"/>
  <c r="O6683" i="2" s="1"/>
  <c r="K6690" i="2"/>
  <c r="O6690" i="2" s="1"/>
  <c r="K6691" i="2"/>
  <c r="O6691" i="2" s="1"/>
  <c r="K6657" i="2"/>
  <c r="O6657" i="2" s="1"/>
  <c r="K6692" i="2"/>
  <c r="O6692" i="2" s="1"/>
  <c r="K6630" i="2"/>
  <c r="O6630" i="2" s="1"/>
  <c r="K6671" i="2"/>
  <c r="O6671" i="2" s="1"/>
  <c r="K6685" i="2"/>
  <c r="O6685" i="2" s="1"/>
  <c r="K6694" i="2"/>
  <c r="O6694" i="2" s="1"/>
  <c r="K6672" i="2"/>
  <c r="O6672" i="2" s="1"/>
  <c r="K6639" i="2"/>
  <c r="O6639" i="2" s="1"/>
  <c r="K6676" i="2"/>
  <c r="O6676" i="2" s="1"/>
  <c r="K6658" i="2"/>
  <c r="O6658" i="2" s="1"/>
  <c r="K6661" i="2"/>
  <c r="O6661" i="2" s="1"/>
  <c r="K6640" i="2"/>
  <c r="O6640" i="2" s="1"/>
  <c r="K6648" i="2"/>
  <c r="O6648" i="2" s="1"/>
  <c r="K6643" i="2"/>
  <c r="O6643" i="2" s="1"/>
  <c r="K6644" i="2"/>
  <c r="O6644" i="2" s="1"/>
  <c r="K6645" i="2"/>
  <c r="O6645" i="2" s="1"/>
  <c r="K6646" i="2"/>
  <c r="O6646" i="2" s="1"/>
  <c r="K6647" i="2"/>
  <c r="O6647" i="2" s="1"/>
  <c r="K6616" i="2"/>
  <c r="O6616" i="2" s="1"/>
  <c r="K6632" i="2"/>
  <c r="O6632" i="2" s="1"/>
  <c r="K6636" i="2"/>
  <c r="O6636" i="2" s="1"/>
  <c r="K6637" i="2"/>
  <c r="O6637" i="2" s="1"/>
  <c r="K6633" i="2"/>
  <c r="O6633" i="2" s="1"/>
  <c r="K6634" i="2"/>
  <c r="O6634" i="2" s="1"/>
  <c r="K6635" i="2"/>
  <c r="O6635" i="2" s="1"/>
  <c r="K6638" i="2"/>
  <c r="O6638" i="2" s="1"/>
  <c r="K6649" i="2"/>
  <c r="O6649" i="2" s="1"/>
  <c r="K6659" i="2"/>
  <c r="O6659" i="2" s="1"/>
  <c r="K6664" i="2"/>
  <c r="O6664" i="2" s="1"/>
  <c r="K6662" i="2"/>
  <c r="O6662" i="2" s="1"/>
  <c r="K6650" i="2"/>
  <c r="O6650" i="2" s="1"/>
  <c r="K6653" i="2"/>
  <c r="O6653" i="2" s="1"/>
  <c r="K6654" i="2"/>
  <c r="O6654" i="2" s="1"/>
  <c r="K6677" i="2"/>
  <c r="O6677" i="2" s="1"/>
  <c r="K6655" i="2"/>
  <c r="O6655" i="2" s="1"/>
  <c r="K6695" i="2"/>
  <c r="O6695" i="2" s="1"/>
  <c r="K6656" i="2"/>
  <c r="O6656" i="2" s="1"/>
  <c r="K6641" i="2"/>
  <c r="O6641" i="2" s="1"/>
  <c r="K6696" i="2"/>
  <c r="O6696" i="2" s="1"/>
  <c r="K6617" i="2"/>
  <c r="O6617" i="2" s="1"/>
  <c r="K6651" i="2"/>
  <c r="O6651" i="2" s="1"/>
  <c r="K6642" i="2"/>
  <c r="O6642" i="2" s="1"/>
  <c r="K6652" i="2"/>
  <c r="O6652" i="2" s="1"/>
  <c r="K6686" i="2"/>
  <c r="O6686" i="2" s="1"/>
  <c r="K6631" i="2"/>
  <c r="O6631" i="2" s="1"/>
  <c r="K6687" i="2"/>
  <c r="O6687" i="2" s="1"/>
  <c r="K6688" i="2"/>
  <c r="O6688" i="2" s="1"/>
  <c r="K6621" i="2"/>
  <c r="O6621" i="2" s="1"/>
  <c r="K6665" i="2"/>
  <c r="O6665" i="2" s="1"/>
  <c r="K6666" i="2"/>
  <c r="O6666" i="2" s="1"/>
  <c r="K6667" i="2"/>
  <c r="O6667" i="2" s="1"/>
  <c r="K6700" i="2"/>
  <c r="O6700" i="2" s="1"/>
  <c r="K6678" i="2"/>
  <c r="O6678" i="2" s="1"/>
  <c r="K6622" i="2"/>
  <c r="O6622" i="2" s="1"/>
  <c r="K6626" i="2"/>
  <c r="O6626" i="2" s="1"/>
  <c r="K6714" i="2"/>
  <c r="O6714" i="2" s="1"/>
  <c r="K6705" i="2"/>
  <c r="O6705" i="2" s="1"/>
  <c r="K6715" i="2"/>
  <c r="O6715" i="2" s="1"/>
  <c r="K6784" i="2"/>
  <c r="O6784" i="2" s="1"/>
  <c r="K6716" i="2"/>
  <c r="O6716" i="2" s="1"/>
  <c r="K6780" i="2"/>
  <c r="O6780" i="2" s="1"/>
  <c r="K6750" i="2"/>
  <c r="O6750" i="2" s="1"/>
  <c r="K6760" i="2"/>
  <c r="O6760" i="2" s="1"/>
  <c r="K6755" i="2"/>
  <c r="O6755" i="2" s="1"/>
  <c r="K6771" i="2"/>
  <c r="O6771" i="2" s="1"/>
  <c r="K6712" i="2"/>
  <c r="O6712" i="2" s="1"/>
  <c r="K6711" i="2"/>
  <c r="O6711" i="2" s="1"/>
  <c r="K6747" i="2"/>
  <c r="O6747" i="2" s="1"/>
  <c r="K6785" i="2"/>
  <c r="O6785" i="2" s="1"/>
  <c r="K6761" i="2"/>
  <c r="O6761" i="2" s="1"/>
  <c r="K6786" i="2"/>
  <c r="O6786" i="2" s="1"/>
  <c r="K6706" i="2"/>
  <c r="O6706" i="2" s="1"/>
  <c r="K6756" i="2"/>
  <c r="O6756" i="2" s="1"/>
  <c r="K6757" i="2"/>
  <c r="O6757" i="2" s="1"/>
  <c r="K6701" i="2"/>
  <c r="O6701" i="2" s="1"/>
  <c r="K6702" i="2"/>
  <c r="O6702" i="2" s="1"/>
  <c r="K6707" i="2"/>
  <c r="O6707" i="2" s="1"/>
  <c r="K6776" i="2"/>
  <c r="O6776" i="2" s="1"/>
  <c r="K6762" i="2"/>
  <c r="O6762" i="2" s="1"/>
  <c r="K6710" i="2"/>
  <c r="O6710" i="2" s="1"/>
  <c r="K6766" i="2"/>
  <c r="O6766" i="2" s="1"/>
  <c r="K6767" i="2"/>
  <c r="O6767" i="2" s="1"/>
  <c r="K6768" i="2"/>
  <c r="O6768" i="2" s="1"/>
  <c r="K6769" i="2"/>
  <c r="O6769" i="2" s="1"/>
  <c r="K6770" i="2"/>
  <c r="O6770" i="2" s="1"/>
  <c r="K6777" i="2"/>
  <c r="O6777" i="2" s="1"/>
  <c r="K6778" i="2"/>
  <c r="O6778" i="2" s="1"/>
  <c r="K6744" i="2"/>
  <c r="O6744" i="2" s="1"/>
  <c r="K6779" i="2"/>
  <c r="O6779" i="2" s="1"/>
  <c r="K6717" i="2"/>
  <c r="O6717" i="2" s="1"/>
  <c r="K6758" i="2"/>
  <c r="O6758" i="2" s="1"/>
  <c r="K6772" i="2"/>
  <c r="O6772" i="2" s="1"/>
  <c r="K6781" i="2"/>
  <c r="O6781" i="2" s="1"/>
  <c r="K6759" i="2"/>
  <c r="O6759" i="2" s="1"/>
  <c r="K6726" i="2"/>
  <c r="O6726" i="2" s="1"/>
  <c r="K6763" i="2"/>
  <c r="O6763" i="2" s="1"/>
  <c r="K6745" i="2"/>
  <c r="O6745" i="2" s="1"/>
  <c r="K6748" i="2"/>
  <c r="O6748" i="2" s="1"/>
  <c r="K6727" i="2"/>
  <c r="O6727" i="2" s="1"/>
  <c r="K6735" i="2"/>
  <c r="O6735" i="2" s="1"/>
  <c r="K6730" i="2"/>
  <c r="O6730" i="2" s="1"/>
  <c r="K6731" i="2"/>
  <c r="O6731" i="2" s="1"/>
  <c r="K6732" i="2"/>
  <c r="O6732" i="2" s="1"/>
  <c r="K6733" i="2"/>
  <c r="O6733" i="2" s="1"/>
  <c r="K6734" i="2"/>
  <c r="O6734" i="2" s="1"/>
  <c r="K6703" i="2"/>
  <c r="O6703" i="2" s="1"/>
  <c r="K6719" i="2"/>
  <c r="O6719" i="2" s="1"/>
  <c r="K6723" i="2"/>
  <c r="O6723" i="2" s="1"/>
  <c r="K6724" i="2"/>
  <c r="O6724" i="2" s="1"/>
  <c r="K6720" i="2"/>
  <c r="O6720" i="2" s="1"/>
  <c r="K6721" i="2"/>
  <c r="O6721" i="2" s="1"/>
  <c r="K6722" i="2"/>
  <c r="O6722" i="2" s="1"/>
  <c r="K6725" i="2"/>
  <c r="O6725" i="2" s="1"/>
  <c r="K6736" i="2"/>
  <c r="O6736" i="2" s="1"/>
  <c r="K6746" i="2"/>
  <c r="O6746" i="2" s="1"/>
  <c r="K6751" i="2"/>
  <c r="O6751" i="2" s="1"/>
  <c r="K6749" i="2"/>
  <c r="O6749" i="2" s="1"/>
  <c r="K6737" i="2"/>
  <c r="O6737" i="2" s="1"/>
  <c r="K6740" i="2"/>
  <c r="O6740" i="2" s="1"/>
  <c r="K6741" i="2"/>
  <c r="O6741" i="2" s="1"/>
  <c r="K6764" i="2"/>
  <c r="O6764" i="2" s="1"/>
  <c r="K6742" i="2"/>
  <c r="O6742" i="2" s="1"/>
  <c r="K6782" i="2"/>
  <c r="O6782" i="2" s="1"/>
  <c r="K6743" i="2"/>
  <c r="O6743" i="2" s="1"/>
  <c r="K6728" i="2"/>
  <c r="O6728" i="2" s="1"/>
  <c r="K6783" i="2"/>
  <c r="O6783" i="2" s="1"/>
  <c r="K6704" i="2"/>
  <c r="O6704" i="2" s="1"/>
  <c r="K6738" i="2"/>
  <c r="O6738" i="2" s="1"/>
  <c r="K6729" i="2"/>
  <c r="O6729" i="2" s="1"/>
  <c r="K6739" i="2"/>
  <c r="O6739" i="2" s="1"/>
  <c r="K6773" i="2"/>
  <c r="O6773" i="2" s="1"/>
  <c r="K6718" i="2"/>
  <c r="O6718" i="2" s="1"/>
  <c r="K6774" i="2"/>
  <c r="O6774" i="2" s="1"/>
  <c r="K6775" i="2"/>
  <c r="O6775" i="2" s="1"/>
  <c r="K6708" i="2"/>
  <c r="O6708" i="2" s="1"/>
  <c r="K6752" i="2"/>
  <c r="O6752" i="2" s="1"/>
  <c r="K6753" i="2"/>
  <c r="O6753" i="2" s="1"/>
  <c r="K6754" i="2"/>
  <c r="O6754" i="2" s="1"/>
  <c r="K6787" i="2"/>
  <c r="O6787" i="2" s="1"/>
  <c r="K6765" i="2"/>
  <c r="O6765" i="2" s="1"/>
  <c r="K6709" i="2"/>
  <c r="O6709" i="2" s="1"/>
  <c r="K6713" i="2"/>
  <c r="O6713" i="2" s="1"/>
  <c r="K6801" i="2"/>
  <c r="O6801" i="2" s="1"/>
  <c r="K6792" i="2"/>
  <c r="O6792" i="2" s="1"/>
  <c r="K6802" i="2"/>
  <c r="O6802" i="2" s="1"/>
  <c r="K6871" i="2"/>
  <c r="O6871" i="2" s="1"/>
  <c r="K6803" i="2"/>
  <c r="O6803" i="2" s="1"/>
  <c r="K6867" i="2"/>
  <c r="O6867" i="2" s="1"/>
  <c r="K6837" i="2"/>
  <c r="O6837" i="2" s="1"/>
  <c r="K6847" i="2"/>
  <c r="O6847" i="2" s="1"/>
  <c r="K6842" i="2"/>
  <c r="O6842" i="2" s="1"/>
  <c r="K6858" i="2"/>
  <c r="O6858" i="2" s="1"/>
  <c r="K6799" i="2"/>
  <c r="O6799" i="2" s="1"/>
  <c r="K6798" i="2"/>
  <c r="O6798" i="2" s="1"/>
  <c r="K6834" i="2"/>
  <c r="O6834" i="2" s="1"/>
  <c r="K6872" i="2"/>
  <c r="O6872" i="2" s="1"/>
  <c r="K6848" i="2"/>
  <c r="O6848" i="2" s="1"/>
  <c r="K6873" i="2"/>
  <c r="O6873" i="2" s="1"/>
  <c r="K6793" i="2"/>
  <c r="O6793" i="2" s="1"/>
  <c r="K6843" i="2"/>
  <c r="O6843" i="2" s="1"/>
  <c r="K6844" i="2"/>
  <c r="O6844" i="2" s="1"/>
  <c r="K6788" i="2"/>
  <c r="O6788" i="2" s="1"/>
  <c r="K6789" i="2"/>
  <c r="O6789" i="2" s="1"/>
  <c r="K6794" i="2"/>
  <c r="O6794" i="2" s="1"/>
  <c r="K6863" i="2"/>
  <c r="O6863" i="2" s="1"/>
  <c r="K6849" i="2"/>
  <c r="O6849" i="2" s="1"/>
  <c r="K6797" i="2"/>
  <c r="O6797" i="2" s="1"/>
  <c r="K6853" i="2"/>
  <c r="O6853" i="2" s="1"/>
  <c r="K6854" i="2"/>
  <c r="O6854" i="2" s="1"/>
  <c r="K6855" i="2"/>
  <c r="O6855" i="2" s="1"/>
  <c r="K6856" i="2"/>
  <c r="O6856" i="2" s="1"/>
  <c r="K6857" i="2"/>
  <c r="O6857" i="2" s="1"/>
  <c r="K6864" i="2"/>
  <c r="O6864" i="2" s="1"/>
  <c r="K6865" i="2"/>
  <c r="O6865" i="2" s="1"/>
  <c r="K6831" i="2"/>
  <c r="O6831" i="2" s="1"/>
  <c r="K6866" i="2"/>
  <c r="O6866" i="2" s="1"/>
  <c r="K6804" i="2"/>
  <c r="O6804" i="2" s="1"/>
  <c r="K6845" i="2"/>
  <c r="O6845" i="2" s="1"/>
  <c r="K6859" i="2"/>
  <c r="O6859" i="2" s="1"/>
  <c r="K6868" i="2"/>
  <c r="O6868" i="2" s="1"/>
  <c r="K6846" i="2"/>
  <c r="O6846" i="2" s="1"/>
  <c r="K6813" i="2"/>
  <c r="O6813" i="2" s="1"/>
  <c r="K6850" i="2"/>
  <c r="O6850" i="2" s="1"/>
  <c r="K6832" i="2"/>
  <c r="O6832" i="2" s="1"/>
  <c r="K6835" i="2"/>
  <c r="O6835" i="2" s="1"/>
  <c r="K6814" i="2"/>
  <c r="O6814" i="2" s="1"/>
  <c r="K6822" i="2"/>
  <c r="O6822" i="2" s="1"/>
  <c r="K6817" i="2"/>
  <c r="O6817" i="2" s="1"/>
  <c r="K6818" i="2"/>
  <c r="O6818" i="2" s="1"/>
  <c r="K6819" i="2"/>
  <c r="O6819" i="2" s="1"/>
  <c r="K6820" i="2"/>
  <c r="O6820" i="2" s="1"/>
  <c r="K6821" i="2"/>
  <c r="O6821" i="2" s="1"/>
  <c r="K6790" i="2"/>
  <c r="O6790" i="2" s="1"/>
  <c r="K6806" i="2"/>
  <c r="O6806" i="2" s="1"/>
  <c r="K6810" i="2"/>
  <c r="O6810" i="2" s="1"/>
  <c r="K6811" i="2"/>
  <c r="O6811" i="2" s="1"/>
  <c r="K6807" i="2"/>
  <c r="O6807" i="2" s="1"/>
  <c r="K6808" i="2"/>
  <c r="O6808" i="2" s="1"/>
  <c r="K6809" i="2"/>
  <c r="O6809" i="2" s="1"/>
  <c r="K6812" i="2"/>
  <c r="O6812" i="2" s="1"/>
  <c r="K6823" i="2"/>
  <c r="O6823" i="2" s="1"/>
  <c r="K6833" i="2"/>
  <c r="O6833" i="2" s="1"/>
  <c r="K6838" i="2"/>
  <c r="O6838" i="2" s="1"/>
  <c r="K6836" i="2"/>
  <c r="O6836" i="2" s="1"/>
  <c r="K6824" i="2"/>
  <c r="O6824" i="2" s="1"/>
  <c r="K6827" i="2"/>
  <c r="O6827" i="2" s="1"/>
  <c r="K6828" i="2"/>
  <c r="O6828" i="2" s="1"/>
  <c r="K6851" i="2"/>
  <c r="O6851" i="2" s="1"/>
  <c r="K6829" i="2"/>
  <c r="O6829" i="2" s="1"/>
  <c r="K6869" i="2"/>
  <c r="O6869" i="2" s="1"/>
  <c r="K6830" i="2"/>
  <c r="O6830" i="2" s="1"/>
  <c r="K6815" i="2"/>
  <c r="O6815" i="2" s="1"/>
  <c r="K6870" i="2"/>
  <c r="O6870" i="2" s="1"/>
  <c r="K6791" i="2"/>
  <c r="O6791" i="2" s="1"/>
  <c r="K6825" i="2"/>
  <c r="O6825" i="2" s="1"/>
  <c r="K6816" i="2"/>
  <c r="O6816" i="2" s="1"/>
  <c r="K6826" i="2"/>
  <c r="O6826" i="2" s="1"/>
  <c r="K6860" i="2"/>
  <c r="O6860" i="2" s="1"/>
  <c r="K6805" i="2"/>
  <c r="O6805" i="2" s="1"/>
  <c r="K6861" i="2"/>
  <c r="O6861" i="2" s="1"/>
  <c r="K6862" i="2"/>
  <c r="O6862" i="2" s="1"/>
  <c r="K6795" i="2"/>
  <c r="O6795" i="2" s="1"/>
  <c r="K6839" i="2"/>
  <c r="O6839" i="2" s="1"/>
  <c r="K6840" i="2"/>
  <c r="O6840" i="2" s="1"/>
  <c r="K6841" i="2"/>
  <c r="O6841" i="2" s="1"/>
  <c r="K6874" i="2"/>
  <c r="O6874" i="2" s="1"/>
  <c r="K6852" i="2"/>
  <c r="O6852" i="2" s="1"/>
  <c r="K6796" i="2"/>
  <c r="O6796" i="2" s="1"/>
  <c r="K6800" i="2"/>
  <c r="O6800" i="2" s="1"/>
  <c r="K6888" i="2"/>
  <c r="O6888" i="2" s="1"/>
  <c r="K6879" i="2"/>
  <c r="O6879" i="2" s="1"/>
  <c r="K6889" i="2"/>
  <c r="O6889" i="2" s="1"/>
  <c r="K6958" i="2"/>
  <c r="O6958" i="2" s="1"/>
  <c r="K6890" i="2"/>
  <c r="O6890" i="2" s="1"/>
  <c r="K6954" i="2"/>
  <c r="O6954" i="2" s="1"/>
  <c r="K6924" i="2"/>
  <c r="O6924" i="2" s="1"/>
  <c r="K6934" i="2"/>
  <c r="O6934" i="2" s="1"/>
  <c r="K6929" i="2"/>
  <c r="O6929" i="2" s="1"/>
  <c r="K6945" i="2"/>
  <c r="O6945" i="2" s="1"/>
  <c r="K6886" i="2"/>
  <c r="O6886" i="2" s="1"/>
  <c r="K6885" i="2"/>
  <c r="O6885" i="2" s="1"/>
  <c r="K6921" i="2"/>
  <c r="O6921" i="2" s="1"/>
  <c r="K6959" i="2"/>
  <c r="O6959" i="2" s="1"/>
  <c r="K6935" i="2"/>
  <c r="O6935" i="2" s="1"/>
  <c r="K6960" i="2"/>
  <c r="O6960" i="2" s="1"/>
  <c r="K6880" i="2"/>
  <c r="O6880" i="2" s="1"/>
  <c r="K6930" i="2"/>
  <c r="O6930" i="2" s="1"/>
  <c r="K6931" i="2"/>
  <c r="O6931" i="2" s="1"/>
  <c r="K6875" i="2"/>
  <c r="O6875" i="2" s="1"/>
  <c r="K6876" i="2"/>
  <c r="O6876" i="2" s="1"/>
  <c r="K6881" i="2"/>
  <c r="O6881" i="2" s="1"/>
  <c r="K6950" i="2"/>
  <c r="O6950" i="2" s="1"/>
  <c r="K6936" i="2"/>
  <c r="O6936" i="2" s="1"/>
  <c r="K6884" i="2"/>
  <c r="O6884" i="2" s="1"/>
  <c r="K6940" i="2"/>
  <c r="O6940" i="2" s="1"/>
  <c r="K6941" i="2"/>
  <c r="O6941" i="2" s="1"/>
  <c r="K6942" i="2"/>
  <c r="O6942" i="2" s="1"/>
  <c r="K6943" i="2"/>
  <c r="O6943" i="2" s="1"/>
  <c r="K6944" i="2"/>
  <c r="O6944" i="2" s="1"/>
  <c r="K6951" i="2"/>
  <c r="O6951" i="2" s="1"/>
  <c r="K6952" i="2"/>
  <c r="O6952" i="2" s="1"/>
  <c r="K6918" i="2"/>
  <c r="O6918" i="2" s="1"/>
  <c r="K6953" i="2"/>
  <c r="O6953" i="2" s="1"/>
  <c r="K6891" i="2"/>
  <c r="O6891" i="2" s="1"/>
  <c r="K6932" i="2"/>
  <c r="O6932" i="2" s="1"/>
  <c r="K6946" i="2"/>
  <c r="O6946" i="2" s="1"/>
  <c r="K6955" i="2"/>
  <c r="O6955" i="2" s="1"/>
  <c r="K6933" i="2"/>
  <c r="O6933" i="2" s="1"/>
  <c r="K6900" i="2"/>
  <c r="O6900" i="2" s="1"/>
  <c r="K6937" i="2"/>
  <c r="O6937" i="2" s="1"/>
  <c r="K6919" i="2"/>
  <c r="O6919" i="2" s="1"/>
  <c r="K6922" i="2"/>
  <c r="O6922" i="2" s="1"/>
  <c r="K6901" i="2"/>
  <c r="O6901" i="2" s="1"/>
  <c r="K6909" i="2"/>
  <c r="O6909" i="2" s="1"/>
  <c r="K6904" i="2"/>
  <c r="O6904" i="2" s="1"/>
  <c r="K6905" i="2"/>
  <c r="O6905" i="2" s="1"/>
  <c r="K6906" i="2"/>
  <c r="O6906" i="2" s="1"/>
  <c r="K6907" i="2"/>
  <c r="O6907" i="2" s="1"/>
  <c r="K6908" i="2"/>
  <c r="O6908" i="2" s="1"/>
  <c r="K6877" i="2"/>
  <c r="O6877" i="2" s="1"/>
  <c r="K6893" i="2"/>
  <c r="O6893" i="2" s="1"/>
  <c r="K6897" i="2"/>
  <c r="O6897" i="2" s="1"/>
  <c r="K6898" i="2"/>
  <c r="O6898" i="2" s="1"/>
  <c r="K6894" i="2"/>
  <c r="O6894" i="2" s="1"/>
  <c r="K6895" i="2"/>
  <c r="O6895" i="2" s="1"/>
  <c r="K6896" i="2"/>
  <c r="O6896" i="2" s="1"/>
  <c r="K6899" i="2"/>
  <c r="O6899" i="2" s="1"/>
  <c r="K6910" i="2"/>
  <c r="O6910" i="2" s="1"/>
  <c r="K6920" i="2"/>
  <c r="O6920" i="2" s="1"/>
  <c r="K6925" i="2"/>
  <c r="O6925" i="2" s="1"/>
  <c r="K6923" i="2"/>
  <c r="O6923" i="2" s="1"/>
  <c r="K6911" i="2"/>
  <c r="O6911" i="2" s="1"/>
  <c r="K6914" i="2"/>
  <c r="O6914" i="2" s="1"/>
  <c r="K6915" i="2"/>
  <c r="O6915" i="2" s="1"/>
  <c r="K6938" i="2"/>
  <c r="O6938" i="2" s="1"/>
  <c r="K6916" i="2"/>
  <c r="O6916" i="2" s="1"/>
  <c r="K6956" i="2"/>
  <c r="O6956" i="2" s="1"/>
  <c r="K6917" i="2"/>
  <c r="O6917" i="2" s="1"/>
  <c r="K6902" i="2"/>
  <c r="O6902" i="2" s="1"/>
  <c r="K6957" i="2"/>
  <c r="O6957" i="2" s="1"/>
  <c r="K6878" i="2"/>
  <c r="O6878" i="2" s="1"/>
  <c r="K6912" i="2"/>
  <c r="O6912" i="2" s="1"/>
  <c r="K6903" i="2"/>
  <c r="O6903" i="2" s="1"/>
  <c r="K6913" i="2"/>
  <c r="O6913" i="2" s="1"/>
  <c r="K6947" i="2"/>
  <c r="O6947" i="2" s="1"/>
  <c r="K6892" i="2"/>
  <c r="O6892" i="2" s="1"/>
  <c r="K6948" i="2"/>
  <c r="O6948" i="2" s="1"/>
  <c r="K6949" i="2"/>
  <c r="O6949" i="2" s="1"/>
  <c r="K6882" i="2"/>
  <c r="O6882" i="2" s="1"/>
  <c r="K6926" i="2"/>
  <c r="O6926" i="2" s="1"/>
  <c r="K6927" i="2"/>
  <c r="O6927" i="2" s="1"/>
  <c r="K6928" i="2"/>
  <c r="O6928" i="2" s="1"/>
  <c r="K6961" i="2"/>
  <c r="O6961" i="2" s="1"/>
  <c r="K6939" i="2"/>
  <c r="O6939" i="2" s="1"/>
  <c r="K6883" i="2"/>
  <c r="O6883" i="2" s="1"/>
  <c r="K6887" i="2"/>
  <c r="O6887" i="2" s="1"/>
  <c r="K6975" i="2"/>
  <c r="O6975" i="2" s="1"/>
  <c r="K6966" i="2"/>
  <c r="O6966" i="2" s="1"/>
  <c r="K6976" i="2"/>
  <c r="O6976" i="2" s="1"/>
  <c r="K7045" i="2"/>
  <c r="O7045" i="2" s="1"/>
  <c r="K6977" i="2"/>
  <c r="O6977" i="2" s="1"/>
  <c r="K7041" i="2"/>
  <c r="O7041" i="2" s="1"/>
  <c r="K7011" i="2"/>
  <c r="O7011" i="2" s="1"/>
  <c r="K7021" i="2"/>
  <c r="O7021" i="2" s="1"/>
  <c r="K7016" i="2"/>
  <c r="O7016" i="2" s="1"/>
  <c r="K7032" i="2"/>
  <c r="O7032" i="2" s="1"/>
  <c r="K6973" i="2"/>
  <c r="O6973" i="2" s="1"/>
  <c r="K6972" i="2"/>
  <c r="O6972" i="2" s="1"/>
  <c r="K7008" i="2"/>
  <c r="O7008" i="2" s="1"/>
  <c r="K7046" i="2"/>
  <c r="O7046" i="2" s="1"/>
  <c r="K7022" i="2"/>
  <c r="O7022" i="2" s="1"/>
  <c r="K7047" i="2"/>
  <c r="O7047" i="2" s="1"/>
  <c r="K6967" i="2"/>
  <c r="O6967" i="2" s="1"/>
  <c r="K7017" i="2"/>
  <c r="O7017" i="2" s="1"/>
  <c r="K7018" i="2"/>
  <c r="O7018" i="2" s="1"/>
  <c r="K6962" i="2"/>
  <c r="O6962" i="2" s="1"/>
  <c r="K6963" i="2"/>
  <c r="O6963" i="2" s="1"/>
  <c r="K6968" i="2"/>
  <c r="O6968" i="2" s="1"/>
  <c r="K7037" i="2"/>
  <c r="O7037" i="2" s="1"/>
  <c r="K7023" i="2"/>
  <c r="O7023" i="2" s="1"/>
  <c r="K6971" i="2"/>
  <c r="O6971" i="2" s="1"/>
  <c r="K7027" i="2"/>
  <c r="O7027" i="2" s="1"/>
  <c r="K7028" i="2"/>
  <c r="O7028" i="2" s="1"/>
  <c r="K7029" i="2"/>
  <c r="O7029" i="2" s="1"/>
  <c r="K7030" i="2"/>
  <c r="O7030" i="2" s="1"/>
  <c r="K7031" i="2"/>
  <c r="O7031" i="2" s="1"/>
  <c r="K7038" i="2"/>
  <c r="O7038" i="2" s="1"/>
  <c r="K7039" i="2"/>
  <c r="O7039" i="2" s="1"/>
  <c r="K7005" i="2"/>
  <c r="O7005" i="2" s="1"/>
  <c r="K7040" i="2"/>
  <c r="O7040" i="2" s="1"/>
  <c r="K6978" i="2"/>
  <c r="O6978" i="2" s="1"/>
  <c r="K7019" i="2"/>
  <c r="O7019" i="2" s="1"/>
  <c r="K7033" i="2"/>
  <c r="O7033" i="2" s="1"/>
  <c r="K7042" i="2"/>
  <c r="O7042" i="2" s="1"/>
  <c r="K7020" i="2"/>
  <c r="O7020" i="2" s="1"/>
  <c r="K6987" i="2"/>
  <c r="O6987" i="2" s="1"/>
  <c r="K7024" i="2"/>
  <c r="O7024" i="2" s="1"/>
  <c r="K7006" i="2"/>
  <c r="O7006" i="2" s="1"/>
  <c r="K7009" i="2"/>
  <c r="O7009" i="2" s="1"/>
  <c r="K6988" i="2"/>
  <c r="O6988" i="2" s="1"/>
  <c r="K6996" i="2"/>
  <c r="O6996" i="2" s="1"/>
  <c r="K6991" i="2"/>
  <c r="O6991" i="2" s="1"/>
  <c r="K6992" i="2"/>
  <c r="O6992" i="2" s="1"/>
  <c r="K6993" i="2"/>
  <c r="O6993" i="2" s="1"/>
  <c r="K6994" i="2"/>
  <c r="O6994" i="2" s="1"/>
  <c r="K6995" i="2"/>
  <c r="O6995" i="2" s="1"/>
  <c r="K6964" i="2"/>
  <c r="O6964" i="2" s="1"/>
  <c r="K6980" i="2"/>
  <c r="O6980" i="2" s="1"/>
  <c r="K6984" i="2"/>
  <c r="O6984" i="2" s="1"/>
  <c r="K6985" i="2"/>
  <c r="O6985" i="2" s="1"/>
  <c r="K6981" i="2"/>
  <c r="O6981" i="2" s="1"/>
  <c r="K6982" i="2"/>
  <c r="O6982" i="2" s="1"/>
  <c r="K6983" i="2"/>
  <c r="O6983" i="2" s="1"/>
  <c r="K6986" i="2"/>
  <c r="O6986" i="2" s="1"/>
  <c r="K6997" i="2"/>
  <c r="O6997" i="2" s="1"/>
  <c r="K7007" i="2"/>
  <c r="O7007" i="2" s="1"/>
  <c r="K7012" i="2"/>
  <c r="O7012" i="2" s="1"/>
  <c r="K7010" i="2"/>
  <c r="O7010" i="2" s="1"/>
  <c r="K6998" i="2"/>
  <c r="O6998" i="2" s="1"/>
  <c r="K7001" i="2"/>
  <c r="O7001" i="2" s="1"/>
  <c r="K7002" i="2"/>
  <c r="O7002" i="2" s="1"/>
  <c r="K7025" i="2"/>
  <c r="O7025" i="2" s="1"/>
  <c r="K7003" i="2"/>
  <c r="O7003" i="2" s="1"/>
  <c r="K7043" i="2"/>
  <c r="O7043" i="2" s="1"/>
  <c r="K7004" i="2"/>
  <c r="O7004" i="2" s="1"/>
  <c r="K6989" i="2"/>
  <c r="O6989" i="2" s="1"/>
  <c r="K7044" i="2"/>
  <c r="O7044" i="2" s="1"/>
  <c r="K6965" i="2"/>
  <c r="O6965" i="2" s="1"/>
  <c r="K6999" i="2"/>
  <c r="O6999" i="2" s="1"/>
  <c r="K6990" i="2"/>
  <c r="O6990" i="2" s="1"/>
  <c r="K7000" i="2"/>
  <c r="O7000" i="2" s="1"/>
  <c r="K7034" i="2"/>
  <c r="O7034" i="2" s="1"/>
  <c r="K6979" i="2"/>
  <c r="O6979" i="2" s="1"/>
  <c r="K7035" i="2"/>
  <c r="O7035" i="2" s="1"/>
  <c r="K7036" i="2"/>
  <c r="O7036" i="2" s="1"/>
  <c r="K6969" i="2"/>
  <c r="O6969" i="2" s="1"/>
  <c r="K7013" i="2"/>
  <c r="O7013" i="2" s="1"/>
  <c r="K7014" i="2"/>
  <c r="O7014" i="2" s="1"/>
  <c r="K7015" i="2"/>
  <c r="O7015" i="2" s="1"/>
  <c r="K7048" i="2"/>
  <c r="O7048" i="2" s="1"/>
  <c r="K7026" i="2"/>
  <c r="O7026" i="2" s="1"/>
  <c r="K6970" i="2"/>
  <c r="O6970" i="2" s="1"/>
  <c r="K6974" i="2"/>
  <c r="O6974" i="2" s="1"/>
  <c r="K7062" i="2"/>
  <c r="O7062" i="2" s="1"/>
  <c r="K7053" i="2"/>
  <c r="O7053" i="2" s="1"/>
  <c r="K7063" i="2"/>
  <c r="O7063" i="2" s="1"/>
  <c r="K7132" i="2"/>
  <c r="O7132" i="2" s="1"/>
  <c r="K7064" i="2"/>
  <c r="O7064" i="2" s="1"/>
  <c r="K7128" i="2"/>
  <c r="O7128" i="2" s="1"/>
  <c r="K7098" i="2"/>
  <c r="O7098" i="2" s="1"/>
  <c r="K7108" i="2"/>
  <c r="O7108" i="2" s="1"/>
  <c r="K7103" i="2"/>
  <c r="O7103" i="2" s="1"/>
  <c r="K7119" i="2"/>
  <c r="O7119" i="2" s="1"/>
  <c r="K7060" i="2"/>
  <c r="O7060" i="2" s="1"/>
  <c r="K7059" i="2"/>
  <c r="O7059" i="2" s="1"/>
  <c r="K7095" i="2"/>
  <c r="O7095" i="2" s="1"/>
  <c r="K7133" i="2"/>
  <c r="O7133" i="2" s="1"/>
  <c r="K7109" i="2"/>
  <c r="O7109" i="2" s="1"/>
  <c r="K7134" i="2"/>
  <c r="O7134" i="2" s="1"/>
  <c r="K7054" i="2"/>
  <c r="O7054" i="2" s="1"/>
  <c r="K7104" i="2"/>
  <c r="O7104" i="2" s="1"/>
  <c r="K7105" i="2"/>
  <c r="O7105" i="2" s="1"/>
  <c r="K7049" i="2"/>
  <c r="O7049" i="2" s="1"/>
  <c r="K7050" i="2"/>
  <c r="O7050" i="2" s="1"/>
  <c r="K7055" i="2"/>
  <c r="O7055" i="2" s="1"/>
  <c r="K7124" i="2"/>
  <c r="O7124" i="2" s="1"/>
  <c r="K7110" i="2"/>
  <c r="O7110" i="2" s="1"/>
  <c r="K7058" i="2"/>
  <c r="O7058" i="2" s="1"/>
  <c r="K7114" i="2"/>
  <c r="O7114" i="2" s="1"/>
  <c r="K7115" i="2"/>
  <c r="O7115" i="2" s="1"/>
  <c r="K7116" i="2"/>
  <c r="O7116" i="2" s="1"/>
  <c r="K7117" i="2"/>
  <c r="O7117" i="2" s="1"/>
  <c r="K7118" i="2"/>
  <c r="O7118" i="2" s="1"/>
  <c r="K7125" i="2"/>
  <c r="O7125" i="2" s="1"/>
  <c r="K7126" i="2"/>
  <c r="O7126" i="2" s="1"/>
  <c r="K7092" i="2"/>
  <c r="O7092" i="2" s="1"/>
  <c r="K7127" i="2"/>
  <c r="O7127" i="2" s="1"/>
  <c r="K7065" i="2"/>
  <c r="O7065" i="2" s="1"/>
  <c r="K7106" i="2"/>
  <c r="O7106" i="2" s="1"/>
  <c r="K7120" i="2"/>
  <c r="O7120" i="2" s="1"/>
  <c r="K7129" i="2"/>
  <c r="O7129" i="2" s="1"/>
  <c r="K7107" i="2"/>
  <c r="O7107" i="2" s="1"/>
  <c r="K7074" i="2"/>
  <c r="O7074" i="2" s="1"/>
  <c r="K7111" i="2"/>
  <c r="O7111" i="2" s="1"/>
  <c r="K7093" i="2"/>
  <c r="O7093" i="2" s="1"/>
  <c r="K7096" i="2"/>
  <c r="O7096" i="2" s="1"/>
  <c r="K7075" i="2"/>
  <c r="O7075" i="2" s="1"/>
  <c r="K7083" i="2"/>
  <c r="O7083" i="2" s="1"/>
  <c r="K7078" i="2"/>
  <c r="O7078" i="2" s="1"/>
  <c r="K7079" i="2"/>
  <c r="O7079" i="2" s="1"/>
  <c r="K7080" i="2"/>
  <c r="O7080" i="2" s="1"/>
  <c r="K7081" i="2"/>
  <c r="O7081" i="2" s="1"/>
  <c r="K7082" i="2"/>
  <c r="O7082" i="2" s="1"/>
  <c r="K7051" i="2"/>
  <c r="O7051" i="2" s="1"/>
  <c r="K7067" i="2"/>
  <c r="O7067" i="2" s="1"/>
  <c r="K7071" i="2"/>
  <c r="O7071" i="2" s="1"/>
  <c r="K7072" i="2"/>
  <c r="O7072" i="2" s="1"/>
  <c r="K7068" i="2"/>
  <c r="O7068" i="2" s="1"/>
  <c r="K7069" i="2"/>
  <c r="O7069" i="2" s="1"/>
  <c r="K7070" i="2"/>
  <c r="O7070" i="2" s="1"/>
  <c r="K7073" i="2"/>
  <c r="O7073" i="2" s="1"/>
  <c r="K7084" i="2"/>
  <c r="O7084" i="2" s="1"/>
  <c r="K7094" i="2"/>
  <c r="O7094" i="2" s="1"/>
  <c r="K7099" i="2"/>
  <c r="O7099" i="2" s="1"/>
  <c r="K7097" i="2"/>
  <c r="O7097" i="2" s="1"/>
  <c r="K7085" i="2"/>
  <c r="O7085" i="2" s="1"/>
  <c r="K7088" i="2"/>
  <c r="O7088" i="2" s="1"/>
  <c r="K7089" i="2"/>
  <c r="O7089" i="2" s="1"/>
  <c r="K7112" i="2"/>
  <c r="O7112" i="2" s="1"/>
  <c r="K7090" i="2"/>
  <c r="O7090" i="2" s="1"/>
  <c r="K7130" i="2"/>
  <c r="O7130" i="2" s="1"/>
  <c r="K7091" i="2"/>
  <c r="O7091" i="2" s="1"/>
  <c r="K7076" i="2"/>
  <c r="O7076" i="2" s="1"/>
  <c r="K7131" i="2"/>
  <c r="O7131" i="2" s="1"/>
  <c r="K7052" i="2"/>
  <c r="O7052" i="2" s="1"/>
  <c r="K7086" i="2"/>
  <c r="O7086" i="2" s="1"/>
  <c r="K7077" i="2"/>
  <c r="O7077" i="2" s="1"/>
  <c r="K7087" i="2"/>
  <c r="O7087" i="2" s="1"/>
  <c r="K7121" i="2"/>
  <c r="O7121" i="2" s="1"/>
  <c r="K7066" i="2"/>
  <c r="O7066" i="2" s="1"/>
  <c r="K7122" i="2"/>
  <c r="O7122" i="2" s="1"/>
  <c r="K7123" i="2"/>
  <c r="O7123" i="2" s="1"/>
  <c r="K7056" i="2"/>
  <c r="O7056" i="2" s="1"/>
  <c r="K7100" i="2"/>
  <c r="O7100" i="2" s="1"/>
  <c r="K7101" i="2"/>
  <c r="O7101" i="2" s="1"/>
  <c r="K7102" i="2"/>
  <c r="O7102" i="2" s="1"/>
  <c r="K7135" i="2"/>
  <c r="O7135" i="2" s="1"/>
  <c r="K7113" i="2"/>
  <c r="O7113" i="2" s="1"/>
  <c r="K7057" i="2"/>
  <c r="O7057" i="2" s="1"/>
  <c r="K7061" i="2"/>
  <c r="O7061" i="2" s="1"/>
  <c r="K7149" i="2"/>
  <c r="O7149" i="2" s="1"/>
  <c r="K7140" i="2"/>
  <c r="O7140" i="2" s="1"/>
  <c r="K7150" i="2"/>
  <c r="O7150" i="2" s="1"/>
  <c r="K7219" i="2"/>
  <c r="O7219" i="2" s="1"/>
  <c r="K7151" i="2"/>
  <c r="O7151" i="2" s="1"/>
  <c r="K7215" i="2"/>
  <c r="O7215" i="2" s="1"/>
  <c r="K7185" i="2"/>
  <c r="O7185" i="2" s="1"/>
  <c r="K7195" i="2"/>
  <c r="O7195" i="2" s="1"/>
  <c r="K7190" i="2"/>
  <c r="O7190" i="2" s="1"/>
  <c r="K7206" i="2"/>
  <c r="O7206" i="2" s="1"/>
  <c r="K7147" i="2"/>
  <c r="O7147" i="2" s="1"/>
  <c r="K7146" i="2"/>
  <c r="O7146" i="2" s="1"/>
  <c r="K7182" i="2"/>
  <c r="O7182" i="2" s="1"/>
  <c r="K7220" i="2"/>
  <c r="O7220" i="2" s="1"/>
  <c r="K7196" i="2"/>
  <c r="O7196" i="2" s="1"/>
  <c r="K7221" i="2"/>
  <c r="O7221" i="2" s="1"/>
  <c r="K7141" i="2"/>
  <c r="O7141" i="2" s="1"/>
  <c r="K7191" i="2"/>
  <c r="O7191" i="2" s="1"/>
  <c r="K7192" i="2"/>
  <c r="O7192" i="2" s="1"/>
  <c r="K7136" i="2"/>
  <c r="O7136" i="2" s="1"/>
  <c r="K7137" i="2"/>
  <c r="O7137" i="2" s="1"/>
  <c r="K7142" i="2"/>
  <c r="O7142" i="2" s="1"/>
  <c r="K7211" i="2"/>
  <c r="O7211" i="2" s="1"/>
  <c r="K7197" i="2"/>
  <c r="O7197" i="2" s="1"/>
  <c r="K7145" i="2"/>
  <c r="O7145" i="2" s="1"/>
  <c r="K7201" i="2"/>
  <c r="O7201" i="2" s="1"/>
  <c r="K7202" i="2"/>
  <c r="O7202" i="2" s="1"/>
  <c r="K7203" i="2"/>
  <c r="O7203" i="2" s="1"/>
  <c r="K7204" i="2"/>
  <c r="O7204" i="2" s="1"/>
  <c r="K7205" i="2"/>
  <c r="O7205" i="2" s="1"/>
  <c r="K7212" i="2"/>
  <c r="O7212" i="2" s="1"/>
  <c r="K7213" i="2"/>
  <c r="O7213" i="2" s="1"/>
  <c r="K7179" i="2"/>
  <c r="O7179" i="2" s="1"/>
  <c r="K7214" i="2"/>
  <c r="O7214" i="2" s="1"/>
  <c r="K7152" i="2"/>
  <c r="O7152" i="2" s="1"/>
  <c r="K7193" i="2"/>
  <c r="O7193" i="2" s="1"/>
  <c r="K7207" i="2"/>
  <c r="O7207" i="2" s="1"/>
  <c r="K7216" i="2"/>
  <c r="O7216" i="2" s="1"/>
  <c r="K7194" i="2"/>
  <c r="O7194" i="2" s="1"/>
  <c r="K7161" i="2"/>
  <c r="O7161" i="2" s="1"/>
  <c r="K7198" i="2"/>
  <c r="O7198" i="2" s="1"/>
  <c r="K7180" i="2"/>
  <c r="O7180" i="2" s="1"/>
  <c r="K7183" i="2"/>
  <c r="O7183" i="2" s="1"/>
  <c r="K7162" i="2"/>
  <c r="O7162" i="2" s="1"/>
  <c r="K7170" i="2"/>
  <c r="O7170" i="2" s="1"/>
  <c r="K7165" i="2"/>
  <c r="O7165" i="2" s="1"/>
  <c r="K7166" i="2"/>
  <c r="O7166" i="2" s="1"/>
  <c r="K7167" i="2"/>
  <c r="O7167" i="2" s="1"/>
  <c r="K7168" i="2"/>
  <c r="O7168" i="2" s="1"/>
  <c r="K7169" i="2"/>
  <c r="O7169" i="2" s="1"/>
  <c r="K7138" i="2"/>
  <c r="O7138" i="2" s="1"/>
  <c r="K7154" i="2"/>
  <c r="O7154" i="2" s="1"/>
  <c r="K7158" i="2"/>
  <c r="O7158" i="2" s="1"/>
  <c r="K7159" i="2"/>
  <c r="O7159" i="2" s="1"/>
  <c r="K7155" i="2"/>
  <c r="O7155" i="2" s="1"/>
  <c r="K7156" i="2"/>
  <c r="O7156" i="2" s="1"/>
  <c r="K7157" i="2"/>
  <c r="O7157" i="2" s="1"/>
  <c r="K7160" i="2"/>
  <c r="O7160" i="2" s="1"/>
  <c r="K7171" i="2"/>
  <c r="O7171" i="2" s="1"/>
  <c r="K7181" i="2"/>
  <c r="O7181" i="2" s="1"/>
  <c r="K7186" i="2"/>
  <c r="O7186" i="2" s="1"/>
  <c r="K7184" i="2"/>
  <c r="O7184" i="2" s="1"/>
  <c r="K7172" i="2"/>
  <c r="O7172" i="2" s="1"/>
  <c r="K7175" i="2"/>
  <c r="O7175" i="2" s="1"/>
  <c r="K7176" i="2"/>
  <c r="O7176" i="2" s="1"/>
  <c r="K7199" i="2"/>
  <c r="O7199" i="2" s="1"/>
  <c r="K7177" i="2"/>
  <c r="O7177" i="2" s="1"/>
  <c r="K7217" i="2"/>
  <c r="O7217" i="2" s="1"/>
  <c r="K7178" i="2"/>
  <c r="O7178" i="2" s="1"/>
  <c r="K7163" i="2"/>
  <c r="O7163" i="2" s="1"/>
  <c r="K7218" i="2"/>
  <c r="O7218" i="2" s="1"/>
  <c r="K7139" i="2"/>
  <c r="O7139" i="2" s="1"/>
  <c r="K7173" i="2"/>
  <c r="O7173" i="2" s="1"/>
  <c r="K7164" i="2"/>
  <c r="O7164" i="2" s="1"/>
  <c r="K7174" i="2"/>
  <c r="O7174" i="2" s="1"/>
  <c r="K7208" i="2"/>
  <c r="O7208" i="2" s="1"/>
  <c r="K7153" i="2"/>
  <c r="O7153" i="2" s="1"/>
  <c r="K7209" i="2"/>
  <c r="O7209" i="2" s="1"/>
  <c r="K7210" i="2"/>
  <c r="O7210" i="2" s="1"/>
  <c r="K7143" i="2"/>
  <c r="O7143" i="2" s="1"/>
  <c r="K7187" i="2"/>
  <c r="O7187" i="2" s="1"/>
  <c r="K7188" i="2"/>
  <c r="O7188" i="2" s="1"/>
  <c r="K7189" i="2"/>
  <c r="O7189" i="2" s="1"/>
  <c r="K7222" i="2"/>
  <c r="O7222" i="2" s="1"/>
  <c r="K7200" i="2"/>
  <c r="O7200" i="2" s="1"/>
  <c r="K7144" i="2"/>
  <c r="O7144" i="2" s="1"/>
  <c r="K7148" i="2"/>
  <c r="O7148" i="2" s="1"/>
  <c r="K7236" i="2"/>
  <c r="O7236" i="2" s="1"/>
  <c r="K7227" i="2"/>
  <c r="O7227" i="2" s="1"/>
  <c r="K7237" i="2"/>
  <c r="O7237" i="2" s="1"/>
  <c r="K7306" i="2"/>
  <c r="O7306" i="2" s="1"/>
  <c r="K7238" i="2"/>
  <c r="O7238" i="2" s="1"/>
  <c r="K7302" i="2"/>
  <c r="O7302" i="2" s="1"/>
  <c r="K7272" i="2"/>
  <c r="O7272" i="2" s="1"/>
  <c r="K7282" i="2"/>
  <c r="O7282" i="2" s="1"/>
  <c r="K7277" i="2"/>
  <c r="O7277" i="2" s="1"/>
  <c r="K7293" i="2"/>
  <c r="O7293" i="2" s="1"/>
  <c r="K7234" i="2"/>
  <c r="O7234" i="2" s="1"/>
  <c r="K7233" i="2"/>
  <c r="O7233" i="2" s="1"/>
  <c r="K7269" i="2"/>
  <c r="O7269" i="2" s="1"/>
  <c r="K7307" i="2"/>
  <c r="O7307" i="2" s="1"/>
  <c r="K7283" i="2"/>
  <c r="O7283" i="2" s="1"/>
  <c r="K7308" i="2"/>
  <c r="O7308" i="2" s="1"/>
  <c r="K7228" i="2"/>
  <c r="O7228" i="2" s="1"/>
  <c r="K7278" i="2"/>
  <c r="O7278" i="2" s="1"/>
  <c r="K7279" i="2"/>
  <c r="O7279" i="2" s="1"/>
  <c r="K7223" i="2"/>
  <c r="O7223" i="2" s="1"/>
  <c r="K7224" i="2"/>
  <c r="O7224" i="2" s="1"/>
  <c r="K7229" i="2"/>
  <c r="O7229" i="2" s="1"/>
  <c r="K7298" i="2"/>
  <c r="O7298" i="2" s="1"/>
  <c r="K7284" i="2"/>
  <c r="O7284" i="2" s="1"/>
  <c r="K7232" i="2"/>
  <c r="O7232" i="2" s="1"/>
  <c r="K7288" i="2"/>
  <c r="O7288" i="2" s="1"/>
  <c r="K7289" i="2"/>
  <c r="O7289" i="2" s="1"/>
  <c r="K7290" i="2"/>
  <c r="O7290" i="2" s="1"/>
  <c r="K7291" i="2"/>
  <c r="O7291" i="2" s="1"/>
  <c r="K7292" i="2"/>
  <c r="O7292" i="2" s="1"/>
  <c r="K7299" i="2"/>
  <c r="O7299" i="2" s="1"/>
  <c r="K7300" i="2"/>
  <c r="O7300" i="2" s="1"/>
  <c r="K7266" i="2"/>
  <c r="O7266" i="2" s="1"/>
  <c r="K7301" i="2"/>
  <c r="O7301" i="2" s="1"/>
  <c r="K7239" i="2"/>
  <c r="O7239" i="2" s="1"/>
  <c r="K7280" i="2"/>
  <c r="O7280" i="2" s="1"/>
  <c r="K7294" i="2"/>
  <c r="O7294" i="2" s="1"/>
  <c r="K7303" i="2"/>
  <c r="O7303" i="2" s="1"/>
  <c r="K7281" i="2"/>
  <c r="O7281" i="2" s="1"/>
  <c r="K7248" i="2"/>
  <c r="O7248" i="2" s="1"/>
  <c r="K7285" i="2"/>
  <c r="O7285" i="2" s="1"/>
  <c r="K7267" i="2"/>
  <c r="O7267" i="2" s="1"/>
  <c r="K7270" i="2"/>
  <c r="O7270" i="2" s="1"/>
  <c r="K7249" i="2"/>
  <c r="O7249" i="2" s="1"/>
  <c r="K7257" i="2"/>
  <c r="O7257" i="2" s="1"/>
  <c r="K7252" i="2"/>
  <c r="O7252" i="2" s="1"/>
  <c r="K7253" i="2"/>
  <c r="O7253" i="2" s="1"/>
  <c r="K7254" i="2"/>
  <c r="O7254" i="2" s="1"/>
  <c r="K7255" i="2"/>
  <c r="O7255" i="2" s="1"/>
  <c r="K7256" i="2"/>
  <c r="O7256" i="2" s="1"/>
  <c r="K7225" i="2"/>
  <c r="O7225" i="2" s="1"/>
  <c r="K7241" i="2"/>
  <c r="O7241" i="2" s="1"/>
  <c r="K7245" i="2"/>
  <c r="O7245" i="2" s="1"/>
  <c r="K7246" i="2"/>
  <c r="O7246" i="2" s="1"/>
  <c r="K7242" i="2"/>
  <c r="O7242" i="2" s="1"/>
  <c r="K7243" i="2"/>
  <c r="O7243" i="2" s="1"/>
  <c r="K7244" i="2"/>
  <c r="O7244" i="2" s="1"/>
  <c r="K7247" i="2"/>
  <c r="O7247" i="2" s="1"/>
  <c r="K7258" i="2"/>
  <c r="O7258" i="2" s="1"/>
  <c r="K7268" i="2"/>
  <c r="O7268" i="2" s="1"/>
  <c r="K7273" i="2"/>
  <c r="O7273" i="2" s="1"/>
  <c r="K7271" i="2"/>
  <c r="O7271" i="2" s="1"/>
  <c r="K7259" i="2"/>
  <c r="O7259" i="2" s="1"/>
  <c r="K7262" i="2"/>
  <c r="O7262" i="2" s="1"/>
  <c r="K7263" i="2"/>
  <c r="O7263" i="2" s="1"/>
  <c r="K7286" i="2"/>
  <c r="O7286" i="2" s="1"/>
  <c r="K7264" i="2"/>
  <c r="O7264" i="2" s="1"/>
  <c r="K7304" i="2"/>
  <c r="O7304" i="2" s="1"/>
  <c r="K7265" i="2"/>
  <c r="O7265" i="2" s="1"/>
  <c r="K7250" i="2"/>
  <c r="O7250" i="2" s="1"/>
  <c r="K7305" i="2"/>
  <c r="O7305" i="2" s="1"/>
  <c r="K7226" i="2"/>
  <c r="O7226" i="2" s="1"/>
  <c r="K7260" i="2"/>
  <c r="O7260" i="2" s="1"/>
  <c r="K7251" i="2"/>
  <c r="O7251" i="2" s="1"/>
  <c r="K7261" i="2"/>
  <c r="O7261" i="2" s="1"/>
  <c r="K7295" i="2"/>
  <c r="O7295" i="2" s="1"/>
  <c r="K7240" i="2"/>
  <c r="O7240" i="2" s="1"/>
  <c r="K7296" i="2"/>
  <c r="O7296" i="2" s="1"/>
  <c r="K7297" i="2"/>
  <c r="O7297" i="2" s="1"/>
  <c r="K7230" i="2"/>
  <c r="O7230" i="2" s="1"/>
  <c r="K7274" i="2"/>
  <c r="O7274" i="2" s="1"/>
  <c r="K7275" i="2"/>
  <c r="O7275" i="2" s="1"/>
  <c r="K7276" i="2"/>
  <c r="O7276" i="2" s="1"/>
  <c r="K7309" i="2"/>
  <c r="O7309" i="2" s="1"/>
  <c r="K7287" i="2"/>
  <c r="O7287" i="2" s="1"/>
  <c r="K7231" i="2"/>
  <c r="O7231" i="2" s="1"/>
  <c r="K7235" i="2"/>
  <c r="O7235" i="2" s="1"/>
  <c r="K7323" i="2"/>
  <c r="O7323" i="2" s="1"/>
  <c r="K7314" i="2"/>
  <c r="O7314" i="2" s="1"/>
  <c r="K7324" i="2"/>
  <c r="O7324" i="2" s="1"/>
  <c r="K7393" i="2"/>
  <c r="O7393" i="2" s="1"/>
  <c r="K7325" i="2"/>
  <c r="O7325" i="2" s="1"/>
  <c r="K7389" i="2"/>
  <c r="O7389" i="2" s="1"/>
  <c r="K7359" i="2"/>
  <c r="O7359" i="2" s="1"/>
  <c r="K7369" i="2"/>
  <c r="O7369" i="2" s="1"/>
  <c r="K7364" i="2"/>
  <c r="O7364" i="2" s="1"/>
  <c r="K7380" i="2"/>
  <c r="O7380" i="2" s="1"/>
  <c r="K7321" i="2"/>
  <c r="O7321" i="2" s="1"/>
  <c r="K7320" i="2"/>
  <c r="O7320" i="2" s="1"/>
  <c r="K7356" i="2"/>
  <c r="O7356" i="2" s="1"/>
  <c r="K7394" i="2"/>
  <c r="O7394" i="2" s="1"/>
  <c r="K7370" i="2"/>
  <c r="O7370" i="2" s="1"/>
  <c r="K7395" i="2"/>
  <c r="O7395" i="2" s="1"/>
  <c r="K7315" i="2"/>
  <c r="O7315" i="2" s="1"/>
  <c r="K7365" i="2"/>
  <c r="O7365" i="2" s="1"/>
  <c r="K7366" i="2"/>
  <c r="O7366" i="2" s="1"/>
  <c r="K7310" i="2"/>
  <c r="O7310" i="2" s="1"/>
  <c r="K7311" i="2"/>
  <c r="O7311" i="2" s="1"/>
  <c r="K7316" i="2"/>
  <c r="O7316" i="2" s="1"/>
  <c r="K7385" i="2"/>
  <c r="O7385" i="2" s="1"/>
  <c r="K7371" i="2"/>
  <c r="O7371" i="2" s="1"/>
  <c r="K7319" i="2"/>
  <c r="O7319" i="2" s="1"/>
  <c r="K7375" i="2"/>
  <c r="O7375" i="2" s="1"/>
  <c r="K7376" i="2"/>
  <c r="O7376" i="2" s="1"/>
  <c r="K7377" i="2"/>
  <c r="O7377" i="2" s="1"/>
  <c r="K7378" i="2"/>
  <c r="O7378" i="2" s="1"/>
  <c r="K7379" i="2"/>
  <c r="O7379" i="2" s="1"/>
  <c r="K7386" i="2"/>
  <c r="O7386" i="2" s="1"/>
  <c r="K7387" i="2"/>
  <c r="O7387" i="2" s="1"/>
  <c r="K7353" i="2"/>
  <c r="O7353" i="2" s="1"/>
  <c r="K7388" i="2"/>
  <c r="O7388" i="2" s="1"/>
  <c r="K7326" i="2"/>
  <c r="O7326" i="2" s="1"/>
  <c r="K7367" i="2"/>
  <c r="O7367" i="2" s="1"/>
  <c r="K7381" i="2"/>
  <c r="O7381" i="2" s="1"/>
  <c r="K7390" i="2"/>
  <c r="O7390" i="2" s="1"/>
  <c r="K7368" i="2"/>
  <c r="O7368" i="2" s="1"/>
  <c r="K7335" i="2"/>
  <c r="O7335" i="2" s="1"/>
  <c r="K7372" i="2"/>
  <c r="O7372" i="2" s="1"/>
  <c r="K7354" i="2"/>
  <c r="O7354" i="2" s="1"/>
  <c r="K7357" i="2"/>
  <c r="O7357" i="2" s="1"/>
  <c r="K7336" i="2"/>
  <c r="O7336" i="2" s="1"/>
  <c r="K7344" i="2"/>
  <c r="O7344" i="2" s="1"/>
  <c r="K7339" i="2"/>
  <c r="O7339" i="2" s="1"/>
  <c r="K7340" i="2"/>
  <c r="O7340" i="2" s="1"/>
  <c r="K7341" i="2"/>
  <c r="O7341" i="2" s="1"/>
  <c r="K7342" i="2"/>
  <c r="O7342" i="2" s="1"/>
  <c r="K7343" i="2"/>
  <c r="O7343" i="2" s="1"/>
  <c r="K7312" i="2"/>
  <c r="O7312" i="2" s="1"/>
  <c r="K7328" i="2"/>
  <c r="O7328" i="2" s="1"/>
  <c r="K7332" i="2"/>
  <c r="O7332" i="2" s="1"/>
  <c r="K7333" i="2"/>
  <c r="O7333" i="2" s="1"/>
  <c r="K7329" i="2"/>
  <c r="O7329" i="2" s="1"/>
  <c r="K7330" i="2"/>
  <c r="O7330" i="2" s="1"/>
  <c r="K7331" i="2"/>
  <c r="O7331" i="2" s="1"/>
  <c r="K7334" i="2"/>
  <c r="O7334" i="2" s="1"/>
  <c r="K7345" i="2"/>
  <c r="O7345" i="2" s="1"/>
  <c r="K7355" i="2"/>
  <c r="O7355" i="2" s="1"/>
  <c r="K7360" i="2"/>
  <c r="O7360" i="2" s="1"/>
  <c r="K7358" i="2"/>
  <c r="O7358" i="2" s="1"/>
  <c r="K7346" i="2"/>
  <c r="O7346" i="2" s="1"/>
  <c r="K7349" i="2"/>
  <c r="O7349" i="2" s="1"/>
  <c r="K7350" i="2"/>
  <c r="O7350" i="2" s="1"/>
  <c r="K7373" i="2"/>
  <c r="O7373" i="2" s="1"/>
  <c r="K7351" i="2"/>
  <c r="O7351" i="2" s="1"/>
  <c r="K7391" i="2"/>
  <c r="O7391" i="2" s="1"/>
  <c r="K7352" i="2"/>
  <c r="O7352" i="2" s="1"/>
  <c r="K7337" i="2"/>
  <c r="O7337" i="2" s="1"/>
  <c r="K7392" i="2"/>
  <c r="O7392" i="2" s="1"/>
  <c r="K7313" i="2"/>
  <c r="O7313" i="2" s="1"/>
  <c r="K7347" i="2"/>
  <c r="O7347" i="2" s="1"/>
  <c r="K7338" i="2"/>
  <c r="O7338" i="2" s="1"/>
  <c r="K7348" i="2"/>
  <c r="O7348" i="2" s="1"/>
  <c r="K7382" i="2"/>
  <c r="O7382" i="2" s="1"/>
  <c r="K7327" i="2"/>
  <c r="O7327" i="2" s="1"/>
  <c r="K7383" i="2"/>
  <c r="O7383" i="2" s="1"/>
  <c r="K7384" i="2"/>
  <c r="O7384" i="2" s="1"/>
  <c r="K7317" i="2"/>
  <c r="O7317" i="2" s="1"/>
  <c r="K7361" i="2"/>
  <c r="O7361" i="2" s="1"/>
  <c r="K7362" i="2"/>
  <c r="O7362" i="2" s="1"/>
  <c r="K7363" i="2"/>
  <c r="O7363" i="2" s="1"/>
  <c r="K7396" i="2"/>
  <c r="O7396" i="2" s="1"/>
  <c r="K7374" i="2"/>
  <c r="O7374" i="2" s="1"/>
  <c r="K7318" i="2"/>
  <c r="O7318" i="2" s="1"/>
  <c r="K7322" i="2"/>
  <c r="O7322" i="2" s="1"/>
  <c r="K7410" i="2"/>
  <c r="O7410" i="2" s="1"/>
  <c r="K7401" i="2"/>
  <c r="O7401" i="2" s="1"/>
  <c r="K7411" i="2"/>
  <c r="O7411" i="2" s="1"/>
  <c r="K7480" i="2"/>
  <c r="O7480" i="2" s="1"/>
  <c r="K7412" i="2"/>
  <c r="O7412" i="2" s="1"/>
  <c r="K7476" i="2"/>
  <c r="O7476" i="2" s="1"/>
  <c r="K7446" i="2"/>
  <c r="O7446" i="2" s="1"/>
  <c r="K7456" i="2"/>
  <c r="O7456" i="2" s="1"/>
  <c r="K7451" i="2"/>
  <c r="O7451" i="2" s="1"/>
  <c r="K7467" i="2"/>
  <c r="O7467" i="2" s="1"/>
  <c r="K7408" i="2"/>
  <c r="O7408" i="2" s="1"/>
  <c r="K7407" i="2"/>
  <c r="O7407" i="2" s="1"/>
  <c r="K7443" i="2"/>
  <c r="O7443" i="2" s="1"/>
  <c r="K7481" i="2"/>
  <c r="O7481" i="2" s="1"/>
  <c r="K7457" i="2"/>
  <c r="O7457" i="2" s="1"/>
  <c r="K7482" i="2"/>
  <c r="O7482" i="2" s="1"/>
  <c r="K7402" i="2"/>
  <c r="O7402" i="2" s="1"/>
  <c r="K7452" i="2"/>
  <c r="O7452" i="2" s="1"/>
  <c r="K7453" i="2"/>
  <c r="O7453" i="2" s="1"/>
  <c r="K7397" i="2"/>
  <c r="O7397" i="2" s="1"/>
  <c r="K7398" i="2"/>
  <c r="O7398" i="2" s="1"/>
  <c r="K7403" i="2"/>
  <c r="O7403" i="2" s="1"/>
  <c r="K7472" i="2"/>
  <c r="O7472" i="2" s="1"/>
  <c r="K7458" i="2"/>
  <c r="O7458" i="2" s="1"/>
  <c r="K7406" i="2"/>
  <c r="O7406" i="2" s="1"/>
  <c r="K7462" i="2"/>
  <c r="O7462" i="2" s="1"/>
  <c r="K7463" i="2"/>
  <c r="O7463" i="2" s="1"/>
  <c r="K7464" i="2"/>
  <c r="O7464" i="2" s="1"/>
  <c r="K7465" i="2"/>
  <c r="O7465" i="2" s="1"/>
  <c r="K7466" i="2"/>
  <c r="O7466" i="2" s="1"/>
  <c r="K7473" i="2"/>
  <c r="O7473" i="2" s="1"/>
  <c r="K7474" i="2"/>
  <c r="O7474" i="2" s="1"/>
  <c r="K7440" i="2"/>
  <c r="O7440" i="2" s="1"/>
  <c r="K7475" i="2"/>
  <c r="O7475" i="2" s="1"/>
  <c r="K7413" i="2"/>
  <c r="O7413" i="2" s="1"/>
  <c r="K7454" i="2"/>
  <c r="O7454" i="2" s="1"/>
  <c r="K7468" i="2"/>
  <c r="O7468" i="2" s="1"/>
  <c r="K7477" i="2"/>
  <c r="O7477" i="2" s="1"/>
  <c r="K7455" i="2"/>
  <c r="O7455" i="2" s="1"/>
  <c r="K7422" i="2"/>
  <c r="O7422" i="2" s="1"/>
  <c r="K7459" i="2"/>
  <c r="O7459" i="2" s="1"/>
  <c r="K7441" i="2"/>
  <c r="O7441" i="2" s="1"/>
  <c r="K7444" i="2"/>
  <c r="O7444" i="2" s="1"/>
  <c r="K7423" i="2"/>
  <c r="O7423" i="2" s="1"/>
  <c r="K7431" i="2"/>
  <c r="O7431" i="2" s="1"/>
  <c r="K7426" i="2"/>
  <c r="O7426" i="2" s="1"/>
  <c r="K7427" i="2"/>
  <c r="O7427" i="2" s="1"/>
  <c r="K7428" i="2"/>
  <c r="O7428" i="2" s="1"/>
  <c r="K7429" i="2"/>
  <c r="O7429" i="2" s="1"/>
  <c r="K7430" i="2"/>
  <c r="O7430" i="2" s="1"/>
  <c r="K7399" i="2"/>
  <c r="O7399" i="2" s="1"/>
  <c r="K7415" i="2"/>
  <c r="O7415" i="2" s="1"/>
  <c r="K7419" i="2"/>
  <c r="O7419" i="2" s="1"/>
  <c r="K7420" i="2"/>
  <c r="O7420" i="2" s="1"/>
  <c r="K7416" i="2"/>
  <c r="O7416" i="2" s="1"/>
  <c r="K7417" i="2"/>
  <c r="O7417" i="2" s="1"/>
  <c r="K7418" i="2"/>
  <c r="O7418" i="2" s="1"/>
  <c r="K7421" i="2"/>
  <c r="O7421" i="2" s="1"/>
  <c r="K7432" i="2"/>
  <c r="O7432" i="2" s="1"/>
  <c r="K7442" i="2"/>
  <c r="O7442" i="2" s="1"/>
  <c r="K7447" i="2"/>
  <c r="O7447" i="2" s="1"/>
  <c r="K7445" i="2"/>
  <c r="O7445" i="2" s="1"/>
  <c r="K7433" i="2"/>
  <c r="O7433" i="2" s="1"/>
  <c r="K7436" i="2"/>
  <c r="O7436" i="2" s="1"/>
  <c r="K7437" i="2"/>
  <c r="O7437" i="2" s="1"/>
  <c r="K7460" i="2"/>
  <c r="O7460" i="2" s="1"/>
  <c r="K7438" i="2"/>
  <c r="O7438" i="2" s="1"/>
  <c r="K7478" i="2"/>
  <c r="O7478" i="2" s="1"/>
  <c r="K7439" i="2"/>
  <c r="O7439" i="2" s="1"/>
  <c r="K7424" i="2"/>
  <c r="O7424" i="2" s="1"/>
  <c r="K7479" i="2"/>
  <c r="O7479" i="2" s="1"/>
  <c r="K7400" i="2"/>
  <c r="O7400" i="2" s="1"/>
  <c r="K7434" i="2"/>
  <c r="O7434" i="2" s="1"/>
  <c r="K7425" i="2"/>
  <c r="O7425" i="2" s="1"/>
  <c r="K7435" i="2"/>
  <c r="O7435" i="2" s="1"/>
  <c r="K7469" i="2"/>
  <c r="O7469" i="2" s="1"/>
  <c r="K7414" i="2"/>
  <c r="O7414" i="2" s="1"/>
  <c r="K7470" i="2"/>
  <c r="O7470" i="2" s="1"/>
  <c r="K7471" i="2"/>
  <c r="O7471" i="2" s="1"/>
  <c r="K7404" i="2"/>
  <c r="O7404" i="2" s="1"/>
  <c r="K7448" i="2"/>
  <c r="O7448" i="2" s="1"/>
  <c r="K7449" i="2"/>
  <c r="O7449" i="2" s="1"/>
  <c r="K7450" i="2"/>
  <c r="O7450" i="2" s="1"/>
  <c r="K7483" i="2"/>
  <c r="O7483" i="2" s="1"/>
  <c r="K7461" i="2"/>
  <c r="O7461" i="2" s="1"/>
  <c r="K7405" i="2"/>
  <c r="O7405" i="2" s="1"/>
  <c r="K7409" i="2"/>
  <c r="O7409" i="2" s="1"/>
  <c r="K7497" i="2"/>
  <c r="O7497" i="2" s="1"/>
  <c r="K7488" i="2"/>
  <c r="O7488" i="2" s="1"/>
  <c r="K7498" i="2"/>
  <c r="O7498" i="2" s="1"/>
  <c r="K7567" i="2"/>
  <c r="O7567" i="2" s="1"/>
  <c r="K7499" i="2"/>
  <c r="O7499" i="2" s="1"/>
  <c r="K7563" i="2"/>
  <c r="O7563" i="2" s="1"/>
  <c r="K7533" i="2"/>
  <c r="O7533" i="2" s="1"/>
  <c r="K7543" i="2"/>
  <c r="O7543" i="2" s="1"/>
  <c r="K7538" i="2"/>
  <c r="O7538" i="2" s="1"/>
  <c r="K7554" i="2"/>
  <c r="O7554" i="2" s="1"/>
  <c r="K7495" i="2"/>
  <c r="O7495" i="2" s="1"/>
  <c r="K7494" i="2"/>
  <c r="O7494" i="2" s="1"/>
  <c r="K7530" i="2"/>
  <c r="O7530" i="2" s="1"/>
  <c r="K7568" i="2"/>
  <c r="O7568" i="2" s="1"/>
  <c r="K7544" i="2"/>
  <c r="O7544" i="2" s="1"/>
  <c r="K7569" i="2"/>
  <c r="O7569" i="2" s="1"/>
  <c r="K7489" i="2"/>
  <c r="O7489" i="2" s="1"/>
  <c r="K7539" i="2"/>
  <c r="O7539" i="2" s="1"/>
  <c r="K7540" i="2"/>
  <c r="O7540" i="2" s="1"/>
  <c r="K7484" i="2"/>
  <c r="O7484" i="2" s="1"/>
  <c r="K7485" i="2"/>
  <c r="O7485" i="2" s="1"/>
  <c r="K7490" i="2"/>
  <c r="O7490" i="2" s="1"/>
  <c r="K7559" i="2"/>
  <c r="O7559" i="2" s="1"/>
  <c r="K7545" i="2"/>
  <c r="O7545" i="2" s="1"/>
  <c r="K7493" i="2"/>
  <c r="O7493" i="2" s="1"/>
  <c r="K7549" i="2"/>
  <c r="O7549" i="2" s="1"/>
  <c r="K7550" i="2"/>
  <c r="O7550" i="2" s="1"/>
  <c r="K7551" i="2"/>
  <c r="O7551" i="2" s="1"/>
  <c r="K7552" i="2"/>
  <c r="O7552" i="2" s="1"/>
  <c r="K7553" i="2"/>
  <c r="O7553" i="2" s="1"/>
  <c r="K7560" i="2"/>
  <c r="O7560" i="2" s="1"/>
  <c r="K7561" i="2"/>
  <c r="O7561" i="2" s="1"/>
  <c r="K7527" i="2"/>
  <c r="O7527" i="2" s="1"/>
  <c r="K7562" i="2"/>
  <c r="O7562" i="2" s="1"/>
  <c r="K7500" i="2"/>
  <c r="O7500" i="2" s="1"/>
  <c r="K7541" i="2"/>
  <c r="O7541" i="2" s="1"/>
  <c r="K7555" i="2"/>
  <c r="O7555" i="2" s="1"/>
  <c r="K7564" i="2"/>
  <c r="O7564" i="2" s="1"/>
  <c r="K7542" i="2"/>
  <c r="O7542" i="2" s="1"/>
  <c r="K7509" i="2"/>
  <c r="O7509" i="2" s="1"/>
  <c r="K7546" i="2"/>
  <c r="O7546" i="2" s="1"/>
  <c r="K7528" i="2"/>
  <c r="O7528" i="2" s="1"/>
  <c r="K7531" i="2"/>
  <c r="O7531" i="2" s="1"/>
  <c r="K7510" i="2"/>
  <c r="O7510" i="2" s="1"/>
  <c r="K7518" i="2"/>
  <c r="O7518" i="2" s="1"/>
  <c r="K7513" i="2"/>
  <c r="O7513" i="2" s="1"/>
  <c r="K7514" i="2"/>
  <c r="O7514" i="2" s="1"/>
  <c r="K7515" i="2"/>
  <c r="O7515" i="2" s="1"/>
  <c r="K7516" i="2"/>
  <c r="O7516" i="2" s="1"/>
  <c r="K7517" i="2"/>
  <c r="O7517" i="2" s="1"/>
  <c r="K7486" i="2"/>
  <c r="O7486" i="2" s="1"/>
  <c r="K7502" i="2"/>
  <c r="O7502" i="2" s="1"/>
  <c r="K7506" i="2"/>
  <c r="O7506" i="2" s="1"/>
  <c r="K7507" i="2"/>
  <c r="O7507" i="2" s="1"/>
  <c r="K7503" i="2"/>
  <c r="O7503" i="2" s="1"/>
  <c r="K7504" i="2"/>
  <c r="O7504" i="2" s="1"/>
  <c r="K7505" i="2"/>
  <c r="O7505" i="2" s="1"/>
  <c r="K7508" i="2"/>
  <c r="O7508" i="2" s="1"/>
  <c r="K7519" i="2"/>
  <c r="O7519" i="2" s="1"/>
  <c r="K7529" i="2"/>
  <c r="O7529" i="2" s="1"/>
  <c r="K7534" i="2"/>
  <c r="O7534" i="2" s="1"/>
  <c r="K7532" i="2"/>
  <c r="O7532" i="2" s="1"/>
  <c r="K7520" i="2"/>
  <c r="O7520" i="2" s="1"/>
  <c r="K7523" i="2"/>
  <c r="O7523" i="2" s="1"/>
  <c r="K7524" i="2"/>
  <c r="O7524" i="2" s="1"/>
  <c r="K7547" i="2"/>
  <c r="O7547" i="2" s="1"/>
  <c r="K7525" i="2"/>
  <c r="O7525" i="2" s="1"/>
  <c r="K7565" i="2"/>
  <c r="O7565" i="2" s="1"/>
  <c r="K7526" i="2"/>
  <c r="O7526" i="2" s="1"/>
  <c r="K7511" i="2"/>
  <c r="O7511" i="2" s="1"/>
  <c r="K7566" i="2"/>
  <c r="O7566" i="2" s="1"/>
  <c r="K7487" i="2"/>
  <c r="O7487" i="2" s="1"/>
  <c r="K7521" i="2"/>
  <c r="O7521" i="2" s="1"/>
  <c r="K7512" i="2"/>
  <c r="O7512" i="2" s="1"/>
  <c r="K7522" i="2"/>
  <c r="O7522" i="2" s="1"/>
  <c r="K7556" i="2"/>
  <c r="O7556" i="2" s="1"/>
  <c r="K7501" i="2"/>
  <c r="O7501" i="2" s="1"/>
  <c r="K7557" i="2"/>
  <c r="O7557" i="2" s="1"/>
  <c r="K7558" i="2"/>
  <c r="O7558" i="2" s="1"/>
  <c r="K7491" i="2"/>
  <c r="O7491" i="2" s="1"/>
  <c r="K7535" i="2"/>
  <c r="O7535" i="2" s="1"/>
  <c r="K7536" i="2"/>
  <c r="O7536" i="2" s="1"/>
  <c r="K7537" i="2"/>
  <c r="O7537" i="2" s="1"/>
  <c r="K7570" i="2"/>
  <c r="O7570" i="2" s="1"/>
  <c r="K7548" i="2"/>
  <c r="O7548" i="2" s="1"/>
  <c r="K7492" i="2"/>
  <c r="O7492" i="2" s="1"/>
  <c r="K7496" i="2"/>
  <c r="O7496" i="2" s="1"/>
  <c r="K7584" i="2"/>
  <c r="O7584" i="2" s="1"/>
  <c r="K7575" i="2"/>
  <c r="O7575" i="2" s="1"/>
  <c r="K7585" i="2"/>
  <c r="O7585" i="2" s="1"/>
  <c r="K7654" i="2"/>
  <c r="O7654" i="2" s="1"/>
  <c r="K7586" i="2"/>
  <c r="O7586" i="2" s="1"/>
  <c r="K7650" i="2"/>
  <c r="O7650" i="2" s="1"/>
  <c r="K7620" i="2"/>
  <c r="O7620" i="2" s="1"/>
  <c r="K7630" i="2"/>
  <c r="O7630" i="2" s="1"/>
  <c r="K7625" i="2"/>
  <c r="O7625" i="2" s="1"/>
  <c r="K7641" i="2"/>
  <c r="O7641" i="2" s="1"/>
  <c r="K7582" i="2"/>
  <c r="O7582" i="2" s="1"/>
  <c r="K7581" i="2"/>
  <c r="O7581" i="2" s="1"/>
  <c r="K7617" i="2"/>
  <c r="O7617" i="2" s="1"/>
  <c r="K7655" i="2"/>
  <c r="O7655" i="2" s="1"/>
  <c r="K7631" i="2"/>
  <c r="O7631" i="2" s="1"/>
  <c r="K7656" i="2"/>
  <c r="O7656" i="2" s="1"/>
  <c r="K7576" i="2"/>
  <c r="O7576" i="2" s="1"/>
  <c r="K7626" i="2"/>
  <c r="O7626" i="2" s="1"/>
  <c r="K7627" i="2"/>
  <c r="O7627" i="2" s="1"/>
  <c r="K7571" i="2"/>
  <c r="O7571" i="2" s="1"/>
  <c r="K7572" i="2"/>
  <c r="O7572" i="2" s="1"/>
  <c r="K7577" i="2"/>
  <c r="O7577" i="2" s="1"/>
  <c r="K7646" i="2"/>
  <c r="O7646" i="2" s="1"/>
  <c r="K7632" i="2"/>
  <c r="O7632" i="2" s="1"/>
  <c r="K7580" i="2"/>
  <c r="O7580" i="2" s="1"/>
  <c r="K7636" i="2"/>
  <c r="O7636" i="2" s="1"/>
  <c r="K7637" i="2"/>
  <c r="O7637" i="2" s="1"/>
  <c r="K7638" i="2"/>
  <c r="O7638" i="2" s="1"/>
  <c r="K7639" i="2"/>
  <c r="O7639" i="2" s="1"/>
  <c r="K7640" i="2"/>
  <c r="O7640" i="2" s="1"/>
  <c r="K7647" i="2"/>
  <c r="O7647" i="2" s="1"/>
  <c r="K7648" i="2"/>
  <c r="O7648" i="2" s="1"/>
  <c r="K7614" i="2"/>
  <c r="O7614" i="2" s="1"/>
  <c r="K7649" i="2"/>
  <c r="O7649" i="2" s="1"/>
  <c r="K7587" i="2"/>
  <c r="O7587" i="2" s="1"/>
  <c r="K7628" i="2"/>
  <c r="O7628" i="2" s="1"/>
  <c r="K7642" i="2"/>
  <c r="O7642" i="2" s="1"/>
  <c r="K7651" i="2"/>
  <c r="O7651" i="2" s="1"/>
  <c r="K7629" i="2"/>
  <c r="O7629" i="2" s="1"/>
  <c r="K7596" i="2"/>
  <c r="O7596" i="2" s="1"/>
  <c r="K7633" i="2"/>
  <c r="O7633" i="2" s="1"/>
  <c r="K7615" i="2"/>
  <c r="O7615" i="2" s="1"/>
  <c r="K7618" i="2"/>
  <c r="O7618" i="2" s="1"/>
  <c r="K7597" i="2"/>
  <c r="O7597" i="2" s="1"/>
  <c r="K7605" i="2"/>
  <c r="O7605" i="2" s="1"/>
  <c r="K7600" i="2"/>
  <c r="O7600" i="2" s="1"/>
  <c r="K7601" i="2"/>
  <c r="O7601" i="2" s="1"/>
  <c r="K7602" i="2"/>
  <c r="O7602" i="2" s="1"/>
  <c r="K7603" i="2"/>
  <c r="O7603" i="2" s="1"/>
  <c r="K7604" i="2"/>
  <c r="O7604" i="2" s="1"/>
  <c r="K7573" i="2"/>
  <c r="O7573" i="2" s="1"/>
  <c r="K7589" i="2"/>
  <c r="O7589" i="2" s="1"/>
  <c r="K7593" i="2"/>
  <c r="O7593" i="2" s="1"/>
  <c r="K7594" i="2"/>
  <c r="O7594" i="2" s="1"/>
  <c r="K7590" i="2"/>
  <c r="O7590" i="2" s="1"/>
  <c r="K7591" i="2"/>
  <c r="O7591" i="2" s="1"/>
  <c r="K7592" i="2"/>
  <c r="O7592" i="2" s="1"/>
  <c r="K7595" i="2"/>
  <c r="O7595" i="2" s="1"/>
  <c r="K7606" i="2"/>
  <c r="O7606" i="2" s="1"/>
  <c r="K7616" i="2"/>
  <c r="O7616" i="2" s="1"/>
  <c r="K7621" i="2"/>
  <c r="O7621" i="2" s="1"/>
  <c r="K7619" i="2"/>
  <c r="O7619" i="2" s="1"/>
  <c r="K7607" i="2"/>
  <c r="O7607" i="2" s="1"/>
  <c r="K7610" i="2"/>
  <c r="O7610" i="2" s="1"/>
  <c r="K7611" i="2"/>
  <c r="O7611" i="2" s="1"/>
  <c r="K7634" i="2"/>
  <c r="O7634" i="2" s="1"/>
  <c r="K7612" i="2"/>
  <c r="O7612" i="2" s="1"/>
  <c r="K7652" i="2"/>
  <c r="O7652" i="2" s="1"/>
  <c r="K7613" i="2"/>
  <c r="O7613" i="2" s="1"/>
  <c r="K7598" i="2"/>
  <c r="O7598" i="2" s="1"/>
  <c r="K7653" i="2"/>
  <c r="O7653" i="2" s="1"/>
  <c r="K7574" i="2"/>
  <c r="O7574" i="2" s="1"/>
  <c r="K7608" i="2"/>
  <c r="O7608" i="2" s="1"/>
  <c r="K7599" i="2"/>
  <c r="O7599" i="2" s="1"/>
  <c r="K7609" i="2"/>
  <c r="O7609" i="2" s="1"/>
  <c r="K7643" i="2"/>
  <c r="O7643" i="2" s="1"/>
  <c r="K7588" i="2"/>
  <c r="O7588" i="2" s="1"/>
  <c r="K7644" i="2"/>
  <c r="O7644" i="2" s="1"/>
  <c r="K7645" i="2"/>
  <c r="O7645" i="2" s="1"/>
  <c r="K7578" i="2"/>
  <c r="O7578" i="2" s="1"/>
  <c r="K7622" i="2"/>
  <c r="O7622" i="2" s="1"/>
  <c r="K7623" i="2"/>
  <c r="O7623" i="2" s="1"/>
  <c r="K7624" i="2"/>
  <c r="O7624" i="2" s="1"/>
  <c r="K7657" i="2"/>
  <c r="O7657" i="2" s="1"/>
  <c r="K7635" i="2"/>
  <c r="O7635" i="2" s="1"/>
  <c r="K7579" i="2"/>
  <c r="O7579" i="2" s="1"/>
  <c r="K7583" i="2"/>
  <c r="O7583" i="2" s="1"/>
  <c r="K7671" i="2"/>
  <c r="O7671" i="2" s="1"/>
  <c r="K7662" i="2"/>
  <c r="O7662" i="2" s="1"/>
  <c r="K7672" i="2"/>
  <c r="O7672" i="2" s="1"/>
  <c r="K7741" i="2"/>
  <c r="O7741" i="2" s="1"/>
  <c r="K7673" i="2"/>
  <c r="O7673" i="2" s="1"/>
  <c r="K7737" i="2"/>
  <c r="O7737" i="2" s="1"/>
  <c r="K7707" i="2"/>
  <c r="O7707" i="2" s="1"/>
  <c r="K7717" i="2"/>
  <c r="O7717" i="2" s="1"/>
  <c r="K7712" i="2"/>
  <c r="O7712" i="2" s="1"/>
  <c r="K7728" i="2"/>
  <c r="O7728" i="2" s="1"/>
  <c r="K7669" i="2"/>
  <c r="O7669" i="2" s="1"/>
  <c r="K7668" i="2"/>
  <c r="O7668" i="2" s="1"/>
  <c r="K7704" i="2"/>
  <c r="O7704" i="2" s="1"/>
  <c r="K7742" i="2"/>
  <c r="O7742" i="2" s="1"/>
  <c r="K7718" i="2"/>
  <c r="O7718" i="2" s="1"/>
  <c r="K7743" i="2"/>
  <c r="O7743" i="2" s="1"/>
  <c r="K7663" i="2"/>
  <c r="O7663" i="2" s="1"/>
  <c r="K7713" i="2"/>
  <c r="O7713" i="2" s="1"/>
  <c r="K7714" i="2"/>
  <c r="O7714" i="2" s="1"/>
  <c r="K7658" i="2"/>
  <c r="O7658" i="2" s="1"/>
  <c r="K7659" i="2"/>
  <c r="O7659" i="2" s="1"/>
  <c r="K7664" i="2"/>
  <c r="O7664" i="2" s="1"/>
  <c r="K7733" i="2"/>
  <c r="O7733" i="2" s="1"/>
  <c r="K7719" i="2"/>
  <c r="O7719" i="2" s="1"/>
  <c r="K7667" i="2"/>
  <c r="O7667" i="2" s="1"/>
  <c r="K7723" i="2"/>
  <c r="O7723" i="2" s="1"/>
  <c r="K7724" i="2"/>
  <c r="O7724" i="2" s="1"/>
  <c r="K7725" i="2"/>
  <c r="O7725" i="2" s="1"/>
  <c r="K7726" i="2"/>
  <c r="O7726" i="2" s="1"/>
  <c r="K7727" i="2"/>
  <c r="O7727" i="2" s="1"/>
  <c r="K7734" i="2"/>
  <c r="O7734" i="2" s="1"/>
  <c r="K7735" i="2"/>
  <c r="O7735" i="2" s="1"/>
  <c r="K7701" i="2"/>
  <c r="O7701" i="2" s="1"/>
  <c r="K7736" i="2"/>
  <c r="O7736" i="2" s="1"/>
  <c r="K7674" i="2"/>
  <c r="O7674" i="2" s="1"/>
  <c r="K7715" i="2"/>
  <c r="O7715" i="2" s="1"/>
  <c r="K7729" i="2"/>
  <c r="O7729" i="2" s="1"/>
  <c r="K7738" i="2"/>
  <c r="O7738" i="2" s="1"/>
  <c r="K7716" i="2"/>
  <c r="O7716" i="2" s="1"/>
  <c r="K7683" i="2"/>
  <c r="O7683" i="2" s="1"/>
  <c r="K7720" i="2"/>
  <c r="O7720" i="2" s="1"/>
  <c r="K7702" i="2"/>
  <c r="O7702" i="2" s="1"/>
  <c r="K7705" i="2"/>
  <c r="O7705" i="2" s="1"/>
  <c r="K7684" i="2"/>
  <c r="O7684" i="2" s="1"/>
  <c r="K7692" i="2"/>
  <c r="O7692" i="2" s="1"/>
  <c r="K7687" i="2"/>
  <c r="O7687" i="2" s="1"/>
  <c r="K7688" i="2"/>
  <c r="O7688" i="2" s="1"/>
  <c r="K7689" i="2"/>
  <c r="O7689" i="2" s="1"/>
  <c r="K7690" i="2"/>
  <c r="O7690" i="2" s="1"/>
  <c r="K7691" i="2"/>
  <c r="O7691" i="2" s="1"/>
  <c r="K7660" i="2"/>
  <c r="O7660" i="2" s="1"/>
  <c r="K7676" i="2"/>
  <c r="O7676" i="2" s="1"/>
  <c r="K7680" i="2"/>
  <c r="O7680" i="2" s="1"/>
  <c r="K7681" i="2"/>
  <c r="O7681" i="2" s="1"/>
  <c r="K7677" i="2"/>
  <c r="O7677" i="2" s="1"/>
  <c r="K7678" i="2"/>
  <c r="O7678" i="2" s="1"/>
  <c r="K7679" i="2"/>
  <c r="O7679" i="2" s="1"/>
  <c r="K7682" i="2"/>
  <c r="O7682" i="2" s="1"/>
  <c r="K7693" i="2"/>
  <c r="O7693" i="2" s="1"/>
  <c r="K7703" i="2"/>
  <c r="O7703" i="2" s="1"/>
  <c r="K7708" i="2"/>
  <c r="O7708" i="2" s="1"/>
  <c r="K7706" i="2"/>
  <c r="O7706" i="2" s="1"/>
  <c r="K7694" i="2"/>
  <c r="O7694" i="2" s="1"/>
  <c r="K7697" i="2"/>
  <c r="O7697" i="2" s="1"/>
  <c r="K7698" i="2"/>
  <c r="O7698" i="2" s="1"/>
  <c r="K7721" i="2"/>
  <c r="O7721" i="2" s="1"/>
  <c r="K7699" i="2"/>
  <c r="O7699" i="2" s="1"/>
  <c r="K7739" i="2"/>
  <c r="O7739" i="2" s="1"/>
  <c r="K7700" i="2"/>
  <c r="O7700" i="2" s="1"/>
  <c r="K7685" i="2"/>
  <c r="O7685" i="2" s="1"/>
  <c r="K7740" i="2"/>
  <c r="O7740" i="2" s="1"/>
  <c r="K7661" i="2"/>
  <c r="O7661" i="2" s="1"/>
  <c r="K7695" i="2"/>
  <c r="O7695" i="2" s="1"/>
  <c r="K7686" i="2"/>
  <c r="O7686" i="2" s="1"/>
  <c r="K7696" i="2"/>
  <c r="O7696" i="2" s="1"/>
  <c r="K7730" i="2"/>
  <c r="O7730" i="2" s="1"/>
  <c r="K7675" i="2"/>
  <c r="O7675" i="2" s="1"/>
  <c r="K7731" i="2"/>
  <c r="O7731" i="2" s="1"/>
  <c r="K7732" i="2"/>
  <c r="O7732" i="2" s="1"/>
  <c r="K7665" i="2"/>
  <c r="O7665" i="2" s="1"/>
  <c r="K7709" i="2"/>
  <c r="O7709" i="2" s="1"/>
  <c r="K7710" i="2"/>
  <c r="O7710" i="2" s="1"/>
  <c r="K7711" i="2"/>
  <c r="O7711" i="2" s="1"/>
  <c r="K7744" i="2"/>
  <c r="O7744" i="2" s="1"/>
  <c r="K7722" i="2"/>
  <c r="O7722" i="2" s="1"/>
  <c r="K7666" i="2"/>
  <c r="O7666" i="2" s="1"/>
  <c r="K7670" i="2"/>
  <c r="O7670" i="2" s="1"/>
  <c r="K7758" i="2"/>
  <c r="O7758" i="2" s="1"/>
  <c r="K7749" i="2"/>
  <c r="O7749" i="2" s="1"/>
  <c r="K7759" i="2"/>
  <c r="O7759" i="2" s="1"/>
  <c r="K7828" i="2"/>
  <c r="O7828" i="2" s="1"/>
  <c r="K7760" i="2"/>
  <c r="O7760" i="2" s="1"/>
  <c r="K7824" i="2"/>
  <c r="O7824" i="2" s="1"/>
  <c r="K7794" i="2"/>
  <c r="O7794" i="2" s="1"/>
  <c r="K7804" i="2"/>
  <c r="O7804" i="2" s="1"/>
  <c r="K7799" i="2"/>
  <c r="O7799" i="2" s="1"/>
  <c r="K7815" i="2"/>
  <c r="O7815" i="2" s="1"/>
  <c r="K7756" i="2"/>
  <c r="O7756" i="2" s="1"/>
  <c r="K7755" i="2"/>
  <c r="O7755" i="2" s="1"/>
  <c r="K7791" i="2"/>
  <c r="O7791" i="2" s="1"/>
  <c r="K7829" i="2"/>
  <c r="O7829" i="2" s="1"/>
  <c r="K7805" i="2"/>
  <c r="O7805" i="2" s="1"/>
  <c r="K7830" i="2"/>
  <c r="O7830" i="2" s="1"/>
  <c r="K7750" i="2"/>
  <c r="O7750" i="2" s="1"/>
  <c r="K7800" i="2"/>
  <c r="O7800" i="2" s="1"/>
  <c r="K7801" i="2"/>
  <c r="O7801" i="2" s="1"/>
  <c r="K7745" i="2"/>
  <c r="O7745" i="2" s="1"/>
  <c r="K7746" i="2"/>
  <c r="O7746" i="2" s="1"/>
  <c r="K7751" i="2"/>
  <c r="O7751" i="2" s="1"/>
  <c r="K7820" i="2"/>
  <c r="O7820" i="2" s="1"/>
  <c r="K7806" i="2"/>
  <c r="O7806" i="2" s="1"/>
  <c r="K7754" i="2"/>
  <c r="O7754" i="2" s="1"/>
  <c r="K7810" i="2"/>
  <c r="O7810" i="2" s="1"/>
  <c r="K7811" i="2"/>
  <c r="O7811" i="2" s="1"/>
  <c r="K7812" i="2"/>
  <c r="O7812" i="2" s="1"/>
  <c r="K7813" i="2"/>
  <c r="O7813" i="2" s="1"/>
  <c r="K7814" i="2"/>
  <c r="O7814" i="2" s="1"/>
  <c r="K7821" i="2"/>
  <c r="O7821" i="2" s="1"/>
  <c r="K7822" i="2"/>
  <c r="O7822" i="2" s="1"/>
  <c r="K7788" i="2"/>
  <c r="O7788" i="2" s="1"/>
  <c r="K7823" i="2"/>
  <c r="O7823" i="2" s="1"/>
  <c r="K7761" i="2"/>
  <c r="O7761" i="2" s="1"/>
  <c r="K7802" i="2"/>
  <c r="O7802" i="2" s="1"/>
  <c r="K7816" i="2"/>
  <c r="O7816" i="2" s="1"/>
  <c r="K7825" i="2"/>
  <c r="O7825" i="2" s="1"/>
  <c r="K7803" i="2"/>
  <c r="O7803" i="2" s="1"/>
  <c r="K7770" i="2"/>
  <c r="O7770" i="2" s="1"/>
  <c r="K7807" i="2"/>
  <c r="O7807" i="2" s="1"/>
  <c r="K7789" i="2"/>
  <c r="O7789" i="2" s="1"/>
  <c r="K7792" i="2"/>
  <c r="O7792" i="2" s="1"/>
  <c r="K7771" i="2"/>
  <c r="O7771" i="2" s="1"/>
  <c r="K7779" i="2"/>
  <c r="O7779" i="2" s="1"/>
  <c r="K7774" i="2"/>
  <c r="O7774" i="2" s="1"/>
  <c r="K7775" i="2"/>
  <c r="O7775" i="2" s="1"/>
  <c r="K7776" i="2"/>
  <c r="O7776" i="2" s="1"/>
  <c r="K7777" i="2"/>
  <c r="O7777" i="2" s="1"/>
  <c r="K7778" i="2"/>
  <c r="O7778" i="2" s="1"/>
  <c r="K7747" i="2"/>
  <c r="O7747" i="2" s="1"/>
  <c r="K7763" i="2"/>
  <c r="O7763" i="2" s="1"/>
  <c r="K7767" i="2"/>
  <c r="O7767" i="2" s="1"/>
  <c r="K7768" i="2"/>
  <c r="O7768" i="2" s="1"/>
  <c r="K7764" i="2"/>
  <c r="O7764" i="2" s="1"/>
  <c r="K7765" i="2"/>
  <c r="O7765" i="2" s="1"/>
  <c r="K7766" i="2"/>
  <c r="O7766" i="2" s="1"/>
  <c r="K7769" i="2"/>
  <c r="O7769" i="2" s="1"/>
  <c r="K7780" i="2"/>
  <c r="O7780" i="2" s="1"/>
  <c r="K7790" i="2"/>
  <c r="O7790" i="2" s="1"/>
  <c r="K7795" i="2"/>
  <c r="O7795" i="2" s="1"/>
  <c r="K7793" i="2"/>
  <c r="O7793" i="2" s="1"/>
  <c r="K7781" i="2"/>
  <c r="O7781" i="2" s="1"/>
  <c r="K7784" i="2"/>
  <c r="O7784" i="2" s="1"/>
  <c r="K7785" i="2"/>
  <c r="O7785" i="2" s="1"/>
  <c r="K7808" i="2"/>
  <c r="O7808" i="2" s="1"/>
  <c r="K7786" i="2"/>
  <c r="O7786" i="2" s="1"/>
  <c r="K7826" i="2"/>
  <c r="O7826" i="2" s="1"/>
  <c r="K7787" i="2"/>
  <c r="O7787" i="2" s="1"/>
  <c r="K7772" i="2"/>
  <c r="O7772" i="2" s="1"/>
  <c r="K7827" i="2"/>
  <c r="O7827" i="2" s="1"/>
  <c r="K7748" i="2"/>
  <c r="O7748" i="2" s="1"/>
  <c r="K7782" i="2"/>
  <c r="O7782" i="2" s="1"/>
  <c r="K7773" i="2"/>
  <c r="O7773" i="2" s="1"/>
  <c r="K7783" i="2"/>
  <c r="O7783" i="2" s="1"/>
  <c r="K7817" i="2"/>
  <c r="O7817" i="2" s="1"/>
  <c r="K7762" i="2"/>
  <c r="O7762" i="2" s="1"/>
  <c r="K7818" i="2"/>
  <c r="O7818" i="2" s="1"/>
  <c r="K7819" i="2"/>
  <c r="O7819" i="2" s="1"/>
  <c r="K7752" i="2"/>
  <c r="O7752" i="2" s="1"/>
  <c r="K7796" i="2"/>
  <c r="O7796" i="2" s="1"/>
  <c r="K7797" i="2"/>
  <c r="O7797" i="2" s="1"/>
  <c r="K7798" i="2"/>
  <c r="O7798" i="2" s="1"/>
  <c r="K7831" i="2"/>
  <c r="O7831" i="2" s="1"/>
  <c r="K7809" i="2"/>
  <c r="O7809" i="2" s="1"/>
  <c r="K7753" i="2"/>
  <c r="O7753" i="2" s="1"/>
  <c r="K7757" i="2"/>
  <c r="O7757" i="2" s="1"/>
  <c r="K7845" i="2"/>
  <c r="O7845" i="2" s="1"/>
  <c r="K7836" i="2"/>
  <c r="O7836" i="2" s="1"/>
  <c r="K7846" i="2"/>
  <c r="O7846" i="2" s="1"/>
  <c r="K7915" i="2"/>
  <c r="O7915" i="2" s="1"/>
  <c r="K7847" i="2"/>
  <c r="O7847" i="2" s="1"/>
  <c r="K7911" i="2"/>
  <c r="O7911" i="2" s="1"/>
  <c r="K7881" i="2"/>
  <c r="O7881" i="2" s="1"/>
  <c r="K7891" i="2"/>
  <c r="O7891" i="2" s="1"/>
  <c r="K7886" i="2"/>
  <c r="O7886" i="2" s="1"/>
  <c r="K7902" i="2"/>
  <c r="O7902" i="2" s="1"/>
  <c r="K7843" i="2"/>
  <c r="O7843" i="2" s="1"/>
  <c r="K7842" i="2"/>
  <c r="O7842" i="2" s="1"/>
  <c r="K7878" i="2"/>
  <c r="O7878" i="2" s="1"/>
  <c r="K7916" i="2"/>
  <c r="O7916" i="2" s="1"/>
  <c r="K7892" i="2"/>
  <c r="O7892" i="2" s="1"/>
  <c r="K7917" i="2"/>
  <c r="O7917" i="2" s="1"/>
  <c r="K7837" i="2"/>
  <c r="O7837" i="2" s="1"/>
  <c r="K7887" i="2"/>
  <c r="O7887" i="2" s="1"/>
  <c r="K7888" i="2"/>
  <c r="O7888" i="2" s="1"/>
  <c r="K7832" i="2"/>
  <c r="O7832" i="2" s="1"/>
  <c r="K7833" i="2"/>
  <c r="O7833" i="2" s="1"/>
  <c r="K7838" i="2"/>
  <c r="O7838" i="2" s="1"/>
  <c r="K7907" i="2"/>
  <c r="O7907" i="2" s="1"/>
  <c r="K7893" i="2"/>
  <c r="O7893" i="2" s="1"/>
  <c r="K7841" i="2"/>
  <c r="O7841" i="2" s="1"/>
  <c r="K7897" i="2"/>
  <c r="O7897" i="2" s="1"/>
  <c r="K7898" i="2"/>
  <c r="O7898" i="2" s="1"/>
  <c r="K7899" i="2"/>
  <c r="O7899" i="2" s="1"/>
  <c r="K7900" i="2"/>
  <c r="O7900" i="2" s="1"/>
  <c r="K7901" i="2"/>
  <c r="O7901" i="2" s="1"/>
  <c r="K7908" i="2"/>
  <c r="O7908" i="2" s="1"/>
  <c r="K7909" i="2"/>
  <c r="O7909" i="2" s="1"/>
  <c r="K7875" i="2"/>
  <c r="O7875" i="2" s="1"/>
  <c r="K7910" i="2"/>
  <c r="O7910" i="2" s="1"/>
  <c r="K7848" i="2"/>
  <c r="O7848" i="2" s="1"/>
  <c r="K7889" i="2"/>
  <c r="O7889" i="2" s="1"/>
  <c r="K7903" i="2"/>
  <c r="O7903" i="2" s="1"/>
  <c r="K7912" i="2"/>
  <c r="O7912" i="2" s="1"/>
  <c r="K7890" i="2"/>
  <c r="O7890" i="2" s="1"/>
  <c r="K7857" i="2"/>
  <c r="O7857" i="2" s="1"/>
  <c r="K7894" i="2"/>
  <c r="O7894" i="2" s="1"/>
  <c r="K7876" i="2"/>
  <c r="O7876" i="2" s="1"/>
  <c r="K7879" i="2"/>
  <c r="O7879" i="2" s="1"/>
  <c r="K7858" i="2"/>
  <c r="O7858" i="2" s="1"/>
  <c r="K7866" i="2"/>
  <c r="O7866" i="2" s="1"/>
  <c r="K7861" i="2"/>
  <c r="O7861" i="2" s="1"/>
  <c r="K7862" i="2"/>
  <c r="O7862" i="2" s="1"/>
  <c r="K7863" i="2"/>
  <c r="O7863" i="2" s="1"/>
  <c r="K7864" i="2"/>
  <c r="O7864" i="2" s="1"/>
  <c r="K7865" i="2"/>
  <c r="O7865" i="2" s="1"/>
  <c r="K7834" i="2"/>
  <c r="O7834" i="2" s="1"/>
  <c r="K7850" i="2"/>
  <c r="O7850" i="2" s="1"/>
  <c r="K7854" i="2"/>
  <c r="O7854" i="2" s="1"/>
  <c r="K7855" i="2"/>
  <c r="O7855" i="2" s="1"/>
  <c r="K7851" i="2"/>
  <c r="O7851" i="2" s="1"/>
  <c r="K7852" i="2"/>
  <c r="O7852" i="2" s="1"/>
  <c r="K7853" i="2"/>
  <c r="O7853" i="2" s="1"/>
  <c r="K7856" i="2"/>
  <c r="O7856" i="2" s="1"/>
  <c r="K7867" i="2"/>
  <c r="O7867" i="2" s="1"/>
  <c r="K7877" i="2"/>
  <c r="O7877" i="2" s="1"/>
  <c r="K7882" i="2"/>
  <c r="O7882" i="2" s="1"/>
  <c r="K7880" i="2"/>
  <c r="O7880" i="2" s="1"/>
  <c r="K7868" i="2"/>
  <c r="O7868" i="2" s="1"/>
  <c r="K7871" i="2"/>
  <c r="O7871" i="2" s="1"/>
  <c r="K7872" i="2"/>
  <c r="O7872" i="2" s="1"/>
  <c r="K7895" i="2"/>
  <c r="O7895" i="2" s="1"/>
  <c r="K7873" i="2"/>
  <c r="O7873" i="2" s="1"/>
  <c r="K7913" i="2"/>
  <c r="O7913" i="2" s="1"/>
  <c r="K7874" i="2"/>
  <c r="O7874" i="2" s="1"/>
  <c r="K7859" i="2"/>
  <c r="O7859" i="2" s="1"/>
  <c r="K7914" i="2"/>
  <c r="O7914" i="2" s="1"/>
  <c r="K7835" i="2"/>
  <c r="O7835" i="2" s="1"/>
  <c r="K7869" i="2"/>
  <c r="O7869" i="2" s="1"/>
  <c r="K7860" i="2"/>
  <c r="O7860" i="2" s="1"/>
  <c r="K7870" i="2"/>
  <c r="O7870" i="2" s="1"/>
  <c r="K7904" i="2"/>
  <c r="O7904" i="2" s="1"/>
  <c r="K7849" i="2"/>
  <c r="O7849" i="2" s="1"/>
  <c r="K7905" i="2"/>
  <c r="O7905" i="2" s="1"/>
  <c r="K7906" i="2"/>
  <c r="O7906" i="2" s="1"/>
  <c r="K7839" i="2"/>
  <c r="O7839" i="2" s="1"/>
  <c r="K7883" i="2"/>
  <c r="O7883" i="2" s="1"/>
  <c r="K7884" i="2"/>
  <c r="O7884" i="2" s="1"/>
  <c r="K7885" i="2"/>
  <c r="O7885" i="2" s="1"/>
  <c r="K7918" i="2"/>
  <c r="O7918" i="2" s="1"/>
  <c r="K7896" i="2"/>
  <c r="O7896" i="2" s="1"/>
  <c r="K7840" i="2"/>
  <c r="O7840" i="2" s="1"/>
  <c r="K7844" i="2"/>
  <c r="O7844" i="2" s="1"/>
  <c r="K7932" i="2"/>
  <c r="O7932" i="2" s="1"/>
  <c r="K7923" i="2"/>
  <c r="O7923" i="2" s="1"/>
  <c r="K7933" i="2"/>
  <c r="O7933" i="2" s="1"/>
  <c r="K8002" i="2"/>
  <c r="O8002" i="2" s="1"/>
  <c r="K7934" i="2"/>
  <c r="O7934" i="2" s="1"/>
  <c r="K7998" i="2"/>
  <c r="O7998" i="2" s="1"/>
  <c r="K7968" i="2"/>
  <c r="O7968" i="2" s="1"/>
  <c r="K7978" i="2"/>
  <c r="O7978" i="2" s="1"/>
  <c r="K7973" i="2"/>
  <c r="O7973" i="2" s="1"/>
  <c r="K7989" i="2"/>
  <c r="O7989" i="2" s="1"/>
  <c r="K7930" i="2"/>
  <c r="O7930" i="2" s="1"/>
  <c r="K7929" i="2"/>
  <c r="O7929" i="2" s="1"/>
  <c r="K7965" i="2"/>
  <c r="O7965" i="2" s="1"/>
  <c r="K8003" i="2"/>
  <c r="O8003" i="2" s="1"/>
  <c r="K7979" i="2"/>
  <c r="O7979" i="2" s="1"/>
  <c r="K8004" i="2"/>
  <c r="O8004" i="2" s="1"/>
  <c r="K7924" i="2"/>
  <c r="O7924" i="2" s="1"/>
  <c r="K7974" i="2"/>
  <c r="O7974" i="2" s="1"/>
  <c r="K7975" i="2"/>
  <c r="O7975" i="2" s="1"/>
  <c r="K7919" i="2"/>
  <c r="O7919" i="2" s="1"/>
  <c r="K7920" i="2"/>
  <c r="O7920" i="2" s="1"/>
  <c r="K7925" i="2"/>
  <c r="O7925" i="2" s="1"/>
  <c r="K7994" i="2"/>
  <c r="O7994" i="2" s="1"/>
  <c r="K7980" i="2"/>
  <c r="O7980" i="2" s="1"/>
  <c r="K7928" i="2"/>
  <c r="O7928" i="2" s="1"/>
  <c r="K7984" i="2"/>
  <c r="O7984" i="2" s="1"/>
  <c r="K7985" i="2"/>
  <c r="O7985" i="2" s="1"/>
  <c r="K7986" i="2"/>
  <c r="O7986" i="2" s="1"/>
  <c r="K7987" i="2"/>
  <c r="O7987" i="2" s="1"/>
  <c r="K7988" i="2"/>
  <c r="O7988" i="2" s="1"/>
  <c r="K7995" i="2"/>
  <c r="O7995" i="2" s="1"/>
  <c r="K7996" i="2"/>
  <c r="O7996" i="2" s="1"/>
  <c r="K7962" i="2"/>
  <c r="O7962" i="2" s="1"/>
  <c r="K7997" i="2"/>
  <c r="O7997" i="2" s="1"/>
  <c r="K7935" i="2"/>
  <c r="O7935" i="2" s="1"/>
  <c r="K7976" i="2"/>
  <c r="O7976" i="2" s="1"/>
  <c r="K7990" i="2"/>
  <c r="O7990" i="2" s="1"/>
  <c r="K7999" i="2"/>
  <c r="O7999" i="2" s="1"/>
  <c r="K7977" i="2"/>
  <c r="O7977" i="2" s="1"/>
  <c r="K7944" i="2"/>
  <c r="O7944" i="2" s="1"/>
  <c r="K7981" i="2"/>
  <c r="O7981" i="2" s="1"/>
  <c r="K7963" i="2"/>
  <c r="O7963" i="2" s="1"/>
  <c r="K7966" i="2"/>
  <c r="O7966" i="2" s="1"/>
  <c r="K7945" i="2"/>
  <c r="O7945" i="2" s="1"/>
  <c r="K7953" i="2"/>
  <c r="O7953" i="2" s="1"/>
  <c r="K7948" i="2"/>
  <c r="O7948" i="2" s="1"/>
  <c r="K7949" i="2"/>
  <c r="O7949" i="2" s="1"/>
  <c r="K7950" i="2"/>
  <c r="O7950" i="2" s="1"/>
  <c r="K7951" i="2"/>
  <c r="O7951" i="2" s="1"/>
  <c r="K7952" i="2"/>
  <c r="O7952" i="2" s="1"/>
  <c r="K7921" i="2"/>
  <c r="O7921" i="2" s="1"/>
  <c r="K7937" i="2"/>
  <c r="O7937" i="2" s="1"/>
  <c r="K7941" i="2"/>
  <c r="O7941" i="2" s="1"/>
  <c r="K7942" i="2"/>
  <c r="O7942" i="2" s="1"/>
  <c r="K7938" i="2"/>
  <c r="O7938" i="2" s="1"/>
  <c r="K7939" i="2"/>
  <c r="O7939" i="2" s="1"/>
  <c r="K7940" i="2"/>
  <c r="O7940" i="2" s="1"/>
  <c r="K7943" i="2"/>
  <c r="O7943" i="2" s="1"/>
  <c r="K7954" i="2"/>
  <c r="O7954" i="2" s="1"/>
  <c r="K7964" i="2"/>
  <c r="O7964" i="2" s="1"/>
  <c r="K7969" i="2"/>
  <c r="O7969" i="2" s="1"/>
  <c r="K7967" i="2"/>
  <c r="O7967" i="2" s="1"/>
  <c r="K7955" i="2"/>
  <c r="O7955" i="2" s="1"/>
  <c r="K7958" i="2"/>
  <c r="O7958" i="2" s="1"/>
  <c r="K7959" i="2"/>
  <c r="O7959" i="2" s="1"/>
  <c r="K7982" i="2"/>
  <c r="O7982" i="2" s="1"/>
  <c r="K7960" i="2"/>
  <c r="O7960" i="2" s="1"/>
  <c r="K8000" i="2"/>
  <c r="O8000" i="2" s="1"/>
  <c r="K7961" i="2"/>
  <c r="O7961" i="2" s="1"/>
  <c r="K7946" i="2"/>
  <c r="O7946" i="2" s="1"/>
  <c r="K8001" i="2"/>
  <c r="O8001" i="2" s="1"/>
  <c r="K7922" i="2"/>
  <c r="O7922" i="2" s="1"/>
  <c r="K7956" i="2"/>
  <c r="O7956" i="2" s="1"/>
  <c r="K7947" i="2"/>
  <c r="O7947" i="2" s="1"/>
  <c r="K7957" i="2"/>
  <c r="O7957" i="2" s="1"/>
  <c r="K7991" i="2"/>
  <c r="O7991" i="2" s="1"/>
  <c r="K7936" i="2"/>
  <c r="O7936" i="2" s="1"/>
  <c r="K7992" i="2"/>
  <c r="O7992" i="2" s="1"/>
  <c r="K7993" i="2"/>
  <c r="O7993" i="2" s="1"/>
  <c r="K7926" i="2"/>
  <c r="O7926" i="2" s="1"/>
  <c r="K7970" i="2"/>
  <c r="O7970" i="2" s="1"/>
  <c r="K7971" i="2"/>
  <c r="O7971" i="2" s="1"/>
  <c r="K7972" i="2"/>
  <c r="O7972" i="2" s="1"/>
  <c r="K8005" i="2"/>
  <c r="O8005" i="2" s="1"/>
  <c r="K7983" i="2"/>
  <c r="O7983" i="2" s="1"/>
  <c r="K7927" i="2"/>
  <c r="O7927" i="2" s="1"/>
  <c r="K7931" i="2"/>
  <c r="O7931" i="2" s="1"/>
  <c r="K8019" i="2"/>
  <c r="O8019" i="2" s="1"/>
  <c r="K8010" i="2"/>
  <c r="O8010" i="2" s="1"/>
  <c r="K8020" i="2"/>
  <c r="O8020" i="2" s="1"/>
  <c r="K8089" i="2"/>
  <c r="O8089" i="2" s="1"/>
  <c r="K8021" i="2"/>
  <c r="O8021" i="2" s="1"/>
  <c r="K8085" i="2"/>
  <c r="O8085" i="2" s="1"/>
  <c r="K8055" i="2"/>
  <c r="O8055" i="2" s="1"/>
  <c r="K8065" i="2"/>
  <c r="O8065" i="2" s="1"/>
  <c r="K8060" i="2"/>
  <c r="O8060" i="2" s="1"/>
  <c r="K8076" i="2"/>
  <c r="O8076" i="2" s="1"/>
  <c r="K8017" i="2"/>
  <c r="O8017" i="2" s="1"/>
  <c r="K8016" i="2"/>
  <c r="O8016" i="2" s="1"/>
  <c r="K8052" i="2"/>
  <c r="O8052" i="2" s="1"/>
  <c r="K8090" i="2"/>
  <c r="O8090" i="2" s="1"/>
  <c r="K8066" i="2"/>
  <c r="O8066" i="2" s="1"/>
  <c r="K8091" i="2"/>
  <c r="O8091" i="2" s="1"/>
  <c r="K8011" i="2"/>
  <c r="O8011" i="2" s="1"/>
  <c r="K8061" i="2"/>
  <c r="O8061" i="2" s="1"/>
  <c r="K8062" i="2"/>
  <c r="O8062" i="2" s="1"/>
  <c r="K8006" i="2"/>
  <c r="O8006" i="2" s="1"/>
  <c r="K8007" i="2"/>
  <c r="O8007" i="2" s="1"/>
  <c r="K8012" i="2"/>
  <c r="O8012" i="2" s="1"/>
  <c r="K8081" i="2"/>
  <c r="O8081" i="2" s="1"/>
  <c r="K8067" i="2"/>
  <c r="O8067" i="2" s="1"/>
  <c r="K8015" i="2"/>
  <c r="O8015" i="2" s="1"/>
  <c r="K8071" i="2"/>
  <c r="O8071" i="2" s="1"/>
  <c r="K8072" i="2"/>
  <c r="O8072" i="2" s="1"/>
  <c r="K8073" i="2"/>
  <c r="O8073" i="2" s="1"/>
  <c r="K8074" i="2"/>
  <c r="O8074" i="2" s="1"/>
  <c r="K8075" i="2"/>
  <c r="O8075" i="2" s="1"/>
  <c r="K8082" i="2"/>
  <c r="O8082" i="2" s="1"/>
  <c r="K8083" i="2"/>
  <c r="O8083" i="2" s="1"/>
  <c r="K8049" i="2"/>
  <c r="O8049" i="2" s="1"/>
  <c r="K8084" i="2"/>
  <c r="O8084" i="2" s="1"/>
  <c r="K8022" i="2"/>
  <c r="O8022" i="2" s="1"/>
  <c r="K8063" i="2"/>
  <c r="O8063" i="2" s="1"/>
  <c r="K8077" i="2"/>
  <c r="O8077" i="2" s="1"/>
  <c r="K8086" i="2"/>
  <c r="O8086" i="2" s="1"/>
  <c r="K8064" i="2"/>
  <c r="O8064" i="2" s="1"/>
  <c r="K8031" i="2"/>
  <c r="O8031" i="2" s="1"/>
  <c r="K8068" i="2"/>
  <c r="O8068" i="2" s="1"/>
  <c r="K8050" i="2"/>
  <c r="O8050" i="2" s="1"/>
  <c r="K8053" i="2"/>
  <c r="O8053" i="2" s="1"/>
  <c r="K8032" i="2"/>
  <c r="O8032" i="2" s="1"/>
  <c r="K8040" i="2"/>
  <c r="O8040" i="2" s="1"/>
  <c r="K8035" i="2"/>
  <c r="O8035" i="2" s="1"/>
  <c r="K8036" i="2"/>
  <c r="O8036" i="2" s="1"/>
  <c r="K8037" i="2"/>
  <c r="O8037" i="2" s="1"/>
  <c r="K8038" i="2"/>
  <c r="O8038" i="2" s="1"/>
  <c r="K8039" i="2"/>
  <c r="O8039" i="2" s="1"/>
  <c r="K8008" i="2"/>
  <c r="O8008" i="2" s="1"/>
  <c r="K8024" i="2"/>
  <c r="O8024" i="2" s="1"/>
  <c r="K8028" i="2"/>
  <c r="O8028" i="2" s="1"/>
  <c r="K8029" i="2"/>
  <c r="O8029" i="2" s="1"/>
  <c r="K8025" i="2"/>
  <c r="O8025" i="2" s="1"/>
  <c r="K8026" i="2"/>
  <c r="O8026" i="2" s="1"/>
  <c r="K8027" i="2"/>
  <c r="O8027" i="2" s="1"/>
  <c r="K8030" i="2"/>
  <c r="O8030" i="2" s="1"/>
  <c r="K8041" i="2"/>
  <c r="O8041" i="2" s="1"/>
  <c r="K8051" i="2"/>
  <c r="O8051" i="2" s="1"/>
  <c r="K8056" i="2"/>
  <c r="O8056" i="2" s="1"/>
  <c r="K8054" i="2"/>
  <c r="O8054" i="2" s="1"/>
  <c r="K8042" i="2"/>
  <c r="O8042" i="2" s="1"/>
  <c r="K8045" i="2"/>
  <c r="O8045" i="2" s="1"/>
  <c r="K8046" i="2"/>
  <c r="O8046" i="2" s="1"/>
  <c r="K8069" i="2"/>
  <c r="O8069" i="2" s="1"/>
  <c r="K8047" i="2"/>
  <c r="O8047" i="2" s="1"/>
  <c r="K8087" i="2"/>
  <c r="O8087" i="2" s="1"/>
  <c r="K8048" i="2"/>
  <c r="O8048" i="2" s="1"/>
  <c r="K8033" i="2"/>
  <c r="O8033" i="2" s="1"/>
  <c r="K8088" i="2"/>
  <c r="O8088" i="2" s="1"/>
  <c r="K8009" i="2"/>
  <c r="O8009" i="2" s="1"/>
  <c r="K8043" i="2"/>
  <c r="O8043" i="2" s="1"/>
  <c r="K8034" i="2"/>
  <c r="O8034" i="2" s="1"/>
  <c r="K8044" i="2"/>
  <c r="O8044" i="2" s="1"/>
  <c r="K8078" i="2"/>
  <c r="O8078" i="2" s="1"/>
  <c r="K8023" i="2"/>
  <c r="O8023" i="2" s="1"/>
  <c r="K8079" i="2"/>
  <c r="O8079" i="2" s="1"/>
  <c r="K8080" i="2"/>
  <c r="O8080" i="2" s="1"/>
  <c r="K8013" i="2"/>
  <c r="O8013" i="2" s="1"/>
  <c r="K8057" i="2"/>
  <c r="O8057" i="2" s="1"/>
  <c r="K8058" i="2"/>
  <c r="O8058" i="2" s="1"/>
  <c r="K8059" i="2"/>
  <c r="O8059" i="2" s="1"/>
  <c r="K8092" i="2"/>
  <c r="O8092" i="2" s="1"/>
  <c r="K8070" i="2"/>
  <c r="O8070" i="2" s="1"/>
  <c r="K8014" i="2"/>
  <c r="O8014" i="2" s="1"/>
  <c r="K8018" i="2"/>
  <c r="O8018" i="2" s="1"/>
  <c r="K8106" i="2"/>
  <c r="O8106" i="2" s="1"/>
  <c r="K8097" i="2"/>
  <c r="O8097" i="2" s="1"/>
  <c r="K8107" i="2"/>
  <c r="O8107" i="2" s="1"/>
  <c r="K8176" i="2"/>
  <c r="O8176" i="2" s="1"/>
  <c r="K8108" i="2"/>
  <c r="O8108" i="2" s="1"/>
  <c r="K8172" i="2"/>
  <c r="O8172" i="2" s="1"/>
  <c r="K8142" i="2"/>
  <c r="O8142" i="2" s="1"/>
  <c r="K8152" i="2"/>
  <c r="O8152" i="2" s="1"/>
  <c r="K8147" i="2"/>
  <c r="O8147" i="2" s="1"/>
  <c r="K8163" i="2"/>
  <c r="O8163" i="2" s="1"/>
  <c r="K8104" i="2"/>
  <c r="O8104" i="2" s="1"/>
  <c r="K8103" i="2"/>
  <c r="O8103" i="2" s="1"/>
  <c r="K8139" i="2"/>
  <c r="O8139" i="2" s="1"/>
  <c r="K8177" i="2"/>
  <c r="O8177" i="2" s="1"/>
  <c r="K8153" i="2"/>
  <c r="O8153" i="2" s="1"/>
  <c r="K8178" i="2"/>
  <c r="O8178" i="2" s="1"/>
  <c r="K8098" i="2"/>
  <c r="O8098" i="2" s="1"/>
  <c r="K8148" i="2"/>
  <c r="O8148" i="2" s="1"/>
  <c r="K8149" i="2"/>
  <c r="O8149" i="2" s="1"/>
  <c r="K8093" i="2"/>
  <c r="O8093" i="2" s="1"/>
  <c r="K8094" i="2"/>
  <c r="O8094" i="2" s="1"/>
  <c r="K8099" i="2"/>
  <c r="O8099" i="2" s="1"/>
  <c r="K8168" i="2"/>
  <c r="O8168" i="2" s="1"/>
  <c r="K8154" i="2"/>
  <c r="O8154" i="2" s="1"/>
  <c r="K8102" i="2"/>
  <c r="O8102" i="2" s="1"/>
  <c r="K8158" i="2"/>
  <c r="O8158" i="2" s="1"/>
  <c r="K8159" i="2"/>
  <c r="O8159" i="2" s="1"/>
  <c r="K8160" i="2"/>
  <c r="O8160" i="2" s="1"/>
  <c r="K8161" i="2"/>
  <c r="O8161" i="2" s="1"/>
  <c r="K8162" i="2"/>
  <c r="O8162" i="2" s="1"/>
  <c r="K8169" i="2"/>
  <c r="O8169" i="2" s="1"/>
  <c r="K8170" i="2"/>
  <c r="O8170" i="2" s="1"/>
  <c r="K8136" i="2"/>
  <c r="O8136" i="2" s="1"/>
  <c r="K8171" i="2"/>
  <c r="O8171" i="2" s="1"/>
  <c r="K8109" i="2"/>
  <c r="O8109" i="2" s="1"/>
  <c r="K8150" i="2"/>
  <c r="O8150" i="2" s="1"/>
  <c r="K8164" i="2"/>
  <c r="O8164" i="2" s="1"/>
  <c r="K8173" i="2"/>
  <c r="O8173" i="2" s="1"/>
  <c r="K8151" i="2"/>
  <c r="O8151" i="2" s="1"/>
  <c r="K8118" i="2"/>
  <c r="O8118" i="2" s="1"/>
  <c r="K8155" i="2"/>
  <c r="O8155" i="2" s="1"/>
  <c r="K8137" i="2"/>
  <c r="O8137" i="2" s="1"/>
  <c r="K8140" i="2"/>
  <c r="O8140" i="2" s="1"/>
  <c r="K8119" i="2"/>
  <c r="O8119" i="2" s="1"/>
  <c r="K8127" i="2"/>
  <c r="O8127" i="2" s="1"/>
  <c r="K8122" i="2"/>
  <c r="O8122" i="2" s="1"/>
  <c r="K8123" i="2"/>
  <c r="O8123" i="2" s="1"/>
  <c r="K8124" i="2"/>
  <c r="O8124" i="2" s="1"/>
  <c r="K8125" i="2"/>
  <c r="O8125" i="2" s="1"/>
  <c r="K8126" i="2"/>
  <c r="O8126" i="2" s="1"/>
  <c r="K8095" i="2"/>
  <c r="O8095" i="2" s="1"/>
  <c r="K8111" i="2"/>
  <c r="O8111" i="2" s="1"/>
  <c r="K8115" i="2"/>
  <c r="O8115" i="2" s="1"/>
  <c r="K8116" i="2"/>
  <c r="O8116" i="2" s="1"/>
  <c r="K8112" i="2"/>
  <c r="O8112" i="2" s="1"/>
  <c r="K8113" i="2"/>
  <c r="O8113" i="2" s="1"/>
  <c r="K8114" i="2"/>
  <c r="O8114" i="2" s="1"/>
  <c r="K8117" i="2"/>
  <c r="O8117" i="2" s="1"/>
  <c r="K8128" i="2"/>
  <c r="O8128" i="2" s="1"/>
  <c r="K8138" i="2"/>
  <c r="O8138" i="2" s="1"/>
  <c r="K8143" i="2"/>
  <c r="O8143" i="2" s="1"/>
  <c r="K8141" i="2"/>
  <c r="O8141" i="2" s="1"/>
  <c r="K8129" i="2"/>
  <c r="O8129" i="2" s="1"/>
  <c r="K8132" i="2"/>
  <c r="O8132" i="2" s="1"/>
  <c r="K8133" i="2"/>
  <c r="O8133" i="2" s="1"/>
  <c r="K8156" i="2"/>
  <c r="O8156" i="2" s="1"/>
  <c r="K8134" i="2"/>
  <c r="O8134" i="2" s="1"/>
  <c r="K8174" i="2"/>
  <c r="O8174" i="2" s="1"/>
  <c r="K8135" i="2"/>
  <c r="O8135" i="2" s="1"/>
  <c r="K8120" i="2"/>
  <c r="O8120" i="2" s="1"/>
  <c r="K8175" i="2"/>
  <c r="O8175" i="2" s="1"/>
  <c r="K8096" i="2"/>
  <c r="O8096" i="2" s="1"/>
  <c r="K8130" i="2"/>
  <c r="O8130" i="2" s="1"/>
  <c r="K8121" i="2"/>
  <c r="O8121" i="2" s="1"/>
  <c r="K8131" i="2"/>
  <c r="O8131" i="2" s="1"/>
  <c r="K8165" i="2"/>
  <c r="O8165" i="2" s="1"/>
  <c r="K8110" i="2"/>
  <c r="O8110" i="2" s="1"/>
  <c r="K8166" i="2"/>
  <c r="O8166" i="2" s="1"/>
  <c r="K8167" i="2"/>
  <c r="O8167" i="2" s="1"/>
  <c r="K8100" i="2"/>
  <c r="O8100" i="2" s="1"/>
  <c r="K8144" i="2"/>
  <c r="O8144" i="2" s="1"/>
  <c r="K8145" i="2"/>
  <c r="O8145" i="2" s="1"/>
  <c r="K8146" i="2"/>
  <c r="O8146" i="2" s="1"/>
  <c r="K8179" i="2"/>
  <c r="O8179" i="2" s="1"/>
  <c r="K8157" i="2"/>
  <c r="O8157" i="2" s="1"/>
  <c r="K8101" i="2"/>
  <c r="O8101" i="2" s="1"/>
  <c r="K8105" i="2"/>
  <c r="O8105" i="2" s="1"/>
  <c r="K8193" i="2"/>
  <c r="O8193" i="2" s="1"/>
  <c r="K8184" i="2"/>
  <c r="O8184" i="2" s="1"/>
  <c r="K8194" i="2"/>
  <c r="O8194" i="2" s="1"/>
  <c r="K8263" i="2"/>
  <c r="O8263" i="2" s="1"/>
  <c r="K8195" i="2"/>
  <c r="O8195" i="2" s="1"/>
  <c r="K8259" i="2"/>
  <c r="O8259" i="2" s="1"/>
  <c r="K8229" i="2"/>
  <c r="O8229" i="2" s="1"/>
  <c r="K8239" i="2"/>
  <c r="O8239" i="2" s="1"/>
  <c r="K8234" i="2"/>
  <c r="O8234" i="2" s="1"/>
  <c r="K8250" i="2"/>
  <c r="O8250" i="2" s="1"/>
  <c r="K8191" i="2"/>
  <c r="O8191" i="2" s="1"/>
  <c r="K8190" i="2"/>
  <c r="O8190" i="2" s="1"/>
  <c r="K8226" i="2"/>
  <c r="O8226" i="2" s="1"/>
  <c r="K8264" i="2"/>
  <c r="O8264" i="2" s="1"/>
  <c r="K8240" i="2"/>
  <c r="O8240" i="2" s="1"/>
  <c r="K8265" i="2"/>
  <c r="O8265" i="2" s="1"/>
  <c r="K8185" i="2"/>
  <c r="O8185" i="2" s="1"/>
  <c r="K8235" i="2"/>
  <c r="O8235" i="2" s="1"/>
  <c r="K8236" i="2"/>
  <c r="O8236" i="2" s="1"/>
  <c r="K8180" i="2"/>
  <c r="O8180" i="2" s="1"/>
  <c r="K8181" i="2"/>
  <c r="O8181" i="2" s="1"/>
  <c r="K8186" i="2"/>
  <c r="O8186" i="2" s="1"/>
  <c r="K8255" i="2"/>
  <c r="O8255" i="2" s="1"/>
  <c r="K8241" i="2"/>
  <c r="O8241" i="2" s="1"/>
  <c r="K8189" i="2"/>
  <c r="O8189" i="2" s="1"/>
  <c r="K8245" i="2"/>
  <c r="O8245" i="2" s="1"/>
  <c r="K8246" i="2"/>
  <c r="O8246" i="2" s="1"/>
  <c r="K8247" i="2"/>
  <c r="O8247" i="2" s="1"/>
  <c r="K8248" i="2"/>
  <c r="O8248" i="2" s="1"/>
  <c r="K8249" i="2"/>
  <c r="O8249" i="2" s="1"/>
  <c r="K8256" i="2"/>
  <c r="O8256" i="2" s="1"/>
  <c r="K8257" i="2"/>
  <c r="O8257" i="2" s="1"/>
  <c r="K8223" i="2"/>
  <c r="O8223" i="2" s="1"/>
  <c r="K8258" i="2"/>
  <c r="O8258" i="2" s="1"/>
  <c r="K8196" i="2"/>
  <c r="O8196" i="2" s="1"/>
  <c r="K8237" i="2"/>
  <c r="O8237" i="2" s="1"/>
  <c r="K8251" i="2"/>
  <c r="O8251" i="2" s="1"/>
  <c r="K8260" i="2"/>
  <c r="O8260" i="2" s="1"/>
  <c r="K8238" i="2"/>
  <c r="O8238" i="2" s="1"/>
  <c r="K8205" i="2"/>
  <c r="O8205" i="2" s="1"/>
  <c r="K8242" i="2"/>
  <c r="O8242" i="2" s="1"/>
  <c r="K8224" i="2"/>
  <c r="O8224" i="2" s="1"/>
  <c r="K8227" i="2"/>
  <c r="O8227" i="2" s="1"/>
  <c r="K8206" i="2"/>
  <c r="O8206" i="2" s="1"/>
  <c r="K8214" i="2"/>
  <c r="O8214" i="2" s="1"/>
  <c r="K8209" i="2"/>
  <c r="O8209" i="2" s="1"/>
  <c r="K8210" i="2"/>
  <c r="O8210" i="2" s="1"/>
  <c r="K8211" i="2"/>
  <c r="O8211" i="2" s="1"/>
  <c r="K8212" i="2"/>
  <c r="O8212" i="2" s="1"/>
  <c r="K8213" i="2"/>
  <c r="O8213" i="2" s="1"/>
  <c r="K8182" i="2"/>
  <c r="O8182" i="2" s="1"/>
  <c r="K8198" i="2"/>
  <c r="O8198" i="2" s="1"/>
  <c r="K8202" i="2"/>
  <c r="O8202" i="2" s="1"/>
  <c r="K8203" i="2"/>
  <c r="O8203" i="2" s="1"/>
  <c r="K8199" i="2"/>
  <c r="O8199" i="2" s="1"/>
  <c r="K8200" i="2"/>
  <c r="O8200" i="2" s="1"/>
  <c r="K8201" i="2"/>
  <c r="O8201" i="2" s="1"/>
  <c r="K8204" i="2"/>
  <c r="O8204" i="2" s="1"/>
  <c r="K8215" i="2"/>
  <c r="O8215" i="2" s="1"/>
  <c r="K8225" i="2"/>
  <c r="O8225" i="2" s="1"/>
  <c r="K8230" i="2"/>
  <c r="O8230" i="2" s="1"/>
  <c r="K8228" i="2"/>
  <c r="O8228" i="2" s="1"/>
  <c r="K8216" i="2"/>
  <c r="O8216" i="2" s="1"/>
  <c r="K8219" i="2"/>
  <c r="O8219" i="2" s="1"/>
  <c r="K8220" i="2"/>
  <c r="O8220" i="2" s="1"/>
  <c r="K8243" i="2"/>
  <c r="O8243" i="2" s="1"/>
  <c r="K8221" i="2"/>
  <c r="O8221" i="2" s="1"/>
  <c r="K8261" i="2"/>
  <c r="O8261" i="2" s="1"/>
  <c r="K8222" i="2"/>
  <c r="O8222" i="2" s="1"/>
  <c r="K8207" i="2"/>
  <c r="O8207" i="2" s="1"/>
  <c r="K8262" i="2"/>
  <c r="O8262" i="2" s="1"/>
  <c r="K8183" i="2"/>
  <c r="O8183" i="2" s="1"/>
  <c r="K8217" i="2"/>
  <c r="O8217" i="2" s="1"/>
  <c r="K8208" i="2"/>
  <c r="O8208" i="2" s="1"/>
  <c r="K8218" i="2"/>
  <c r="O8218" i="2" s="1"/>
  <c r="K8252" i="2"/>
  <c r="O8252" i="2" s="1"/>
  <c r="K8197" i="2"/>
  <c r="O8197" i="2" s="1"/>
  <c r="K8253" i="2"/>
  <c r="O8253" i="2" s="1"/>
  <c r="K8254" i="2"/>
  <c r="O8254" i="2" s="1"/>
  <c r="K8187" i="2"/>
  <c r="O8187" i="2" s="1"/>
  <c r="K8231" i="2"/>
  <c r="O8231" i="2" s="1"/>
  <c r="K8232" i="2"/>
  <c r="O8232" i="2" s="1"/>
  <c r="K8233" i="2"/>
  <c r="O8233" i="2" s="1"/>
  <c r="K8266" i="2"/>
  <c r="O8266" i="2" s="1"/>
  <c r="K8244" i="2"/>
  <c r="O8244" i="2" s="1"/>
  <c r="K8188" i="2"/>
  <c r="O8188" i="2" s="1"/>
  <c r="K8192" i="2"/>
  <c r="O8192" i="2" s="1"/>
  <c r="K8280" i="2"/>
  <c r="O8280" i="2" s="1"/>
  <c r="K8271" i="2"/>
  <c r="O8271" i="2" s="1"/>
  <c r="K8281" i="2"/>
  <c r="O8281" i="2" s="1"/>
  <c r="K8350" i="2"/>
  <c r="O8350" i="2" s="1"/>
  <c r="K8282" i="2"/>
  <c r="O8282" i="2" s="1"/>
  <c r="K8346" i="2"/>
  <c r="O8346" i="2" s="1"/>
  <c r="K8316" i="2"/>
  <c r="O8316" i="2" s="1"/>
  <c r="K8326" i="2"/>
  <c r="O8326" i="2" s="1"/>
  <c r="K8321" i="2"/>
  <c r="O8321" i="2" s="1"/>
  <c r="K8337" i="2"/>
  <c r="O8337" i="2" s="1"/>
  <c r="K8278" i="2"/>
  <c r="O8278" i="2" s="1"/>
  <c r="K8277" i="2"/>
  <c r="O8277" i="2" s="1"/>
  <c r="K8313" i="2"/>
  <c r="O8313" i="2" s="1"/>
  <c r="K8351" i="2"/>
  <c r="O8351" i="2" s="1"/>
  <c r="K8327" i="2"/>
  <c r="O8327" i="2" s="1"/>
  <c r="K8352" i="2"/>
  <c r="O8352" i="2" s="1"/>
  <c r="K8272" i="2"/>
  <c r="O8272" i="2" s="1"/>
  <c r="K8322" i="2"/>
  <c r="O8322" i="2" s="1"/>
  <c r="K8323" i="2"/>
  <c r="O8323" i="2" s="1"/>
  <c r="K8267" i="2"/>
  <c r="O8267" i="2" s="1"/>
  <c r="K8268" i="2"/>
  <c r="O8268" i="2" s="1"/>
  <c r="K8273" i="2"/>
  <c r="O8273" i="2" s="1"/>
  <c r="K8342" i="2"/>
  <c r="O8342" i="2" s="1"/>
  <c r="K8328" i="2"/>
  <c r="O8328" i="2" s="1"/>
  <c r="K8276" i="2"/>
  <c r="O8276" i="2" s="1"/>
  <c r="K8332" i="2"/>
  <c r="O8332" i="2" s="1"/>
  <c r="K8333" i="2"/>
  <c r="O8333" i="2" s="1"/>
  <c r="K8334" i="2"/>
  <c r="O8334" i="2" s="1"/>
  <c r="K8335" i="2"/>
  <c r="O8335" i="2" s="1"/>
  <c r="K8336" i="2"/>
  <c r="O8336" i="2" s="1"/>
  <c r="K8343" i="2"/>
  <c r="O8343" i="2" s="1"/>
  <c r="K8344" i="2"/>
  <c r="O8344" i="2" s="1"/>
  <c r="K8310" i="2"/>
  <c r="O8310" i="2" s="1"/>
  <c r="K8345" i="2"/>
  <c r="O8345" i="2" s="1"/>
  <c r="K8283" i="2"/>
  <c r="O8283" i="2" s="1"/>
  <c r="K8324" i="2"/>
  <c r="O8324" i="2" s="1"/>
  <c r="K8338" i="2"/>
  <c r="O8338" i="2" s="1"/>
  <c r="K8347" i="2"/>
  <c r="O8347" i="2" s="1"/>
  <c r="K8325" i="2"/>
  <c r="O8325" i="2" s="1"/>
  <c r="K8292" i="2"/>
  <c r="O8292" i="2" s="1"/>
  <c r="K8329" i="2"/>
  <c r="O8329" i="2" s="1"/>
  <c r="K8311" i="2"/>
  <c r="O8311" i="2" s="1"/>
  <c r="K8314" i="2"/>
  <c r="O8314" i="2" s="1"/>
  <c r="K8293" i="2"/>
  <c r="O8293" i="2" s="1"/>
  <c r="K8301" i="2"/>
  <c r="O8301" i="2" s="1"/>
  <c r="K8296" i="2"/>
  <c r="O8296" i="2" s="1"/>
  <c r="K8297" i="2"/>
  <c r="O8297" i="2" s="1"/>
  <c r="K8298" i="2"/>
  <c r="O8298" i="2" s="1"/>
  <c r="K8299" i="2"/>
  <c r="O8299" i="2" s="1"/>
  <c r="K8300" i="2"/>
  <c r="O8300" i="2" s="1"/>
  <c r="K8269" i="2"/>
  <c r="O8269" i="2" s="1"/>
  <c r="K8285" i="2"/>
  <c r="O8285" i="2" s="1"/>
  <c r="K8289" i="2"/>
  <c r="O8289" i="2" s="1"/>
  <c r="K8290" i="2"/>
  <c r="O8290" i="2" s="1"/>
  <c r="K8286" i="2"/>
  <c r="O8286" i="2" s="1"/>
  <c r="K8287" i="2"/>
  <c r="O8287" i="2" s="1"/>
  <c r="K8288" i="2"/>
  <c r="O8288" i="2" s="1"/>
  <c r="K8291" i="2"/>
  <c r="O8291" i="2" s="1"/>
  <c r="K8302" i="2"/>
  <c r="O8302" i="2" s="1"/>
  <c r="K8312" i="2"/>
  <c r="O8312" i="2" s="1"/>
  <c r="K8317" i="2"/>
  <c r="O8317" i="2" s="1"/>
  <c r="K8315" i="2"/>
  <c r="O8315" i="2" s="1"/>
  <c r="K8303" i="2"/>
  <c r="O8303" i="2" s="1"/>
  <c r="K8306" i="2"/>
  <c r="O8306" i="2" s="1"/>
  <c r="K8307" i="2"/>
  <c r="O8307" i="2" s="1"/>
  <c r="K8330" i="2"/>
  <c r="O8330" i="2" s="1"/>
  <c r="K8308" i="2"/>
  <c r="O8308" i="2" s="1"/>
  <c r="K8348" i="2"/>
  <c r="O8348" i="2" s="1"/>
  <c r="K8309" i="2"/>
  <c r="O8309" i="2" s="1"/>
  <c r="K8294" i="2"/>
  <c r="O8294" i="2" s="1"/>
  <c r="K8349" i="2"/>
  <c r="O8349" i="2" s="1"/>
  <c r="K8270" i="2"/>
  <c r="O8270" i="2" s="1"/>
  <c r="K8304" i="2"/>
  <c r="O8304" i="2" s="1"/>
  <c r="K8295" i="2"/>
  <c r="O8295" i="2" s="1"/>
  <c r="K8305" i="2"/>
  <c r="O8305" i="2" s="1"/>
  <c r="K8339" i="2"/>
  <c r="O8339" i="2" s="1"/>
  <c r="K8284" i="2"/>
  <c r="O8284" i="2" s="1"/>
  <c r="K8340" i="2"/>
  <c r="O8340" i="2" s="1"/>
  <c r="K8341" i="2"/>
  <c r="O8341" i="2" s="1"/>
  <c r="K8274" i="2"/>
  <c r="O8274" i="2" s="1"/>
  <c r="K8318" i="2"/>
  <c r="O8318" i="2" s="1"/>
  <c r="K8319" i="2"/>
  <c r="O8319" i="2" s="1"/>
  <c r="K8320" i="2"/>
  <c r="O8320" i="2" s="1"/>
  <c r="K8353" i="2"/>
  <c r="O8353" i="2" s="1"/>
  <c r="K8331" i="2"/>
  <c r="O8331" i="2" s="1"/>
  <c r="K8275" i="2"/>
  <c r="O8275" i="2" s="1"/>
  <c r="K8279" i="2"/>
  <c r="O8279" i="2" s="1"/>
  <c r="K8367" i="2"/>
  <c r="O8367" i="2" s="1"/>
  <c r="K8358" i="2"/>
  <c r="O8358" i="2" s="1"/>
  <c r="K8368" i="2"/>
  <c r="O8368" i="2" s="1"/>
  <c r="K8437" i="2"/>
  <c r="O8437" i="2" s="1"/>
  <c r="K8369" i="2"/>
  <c r="O8369" i="2" s="1"/>
  <c r="K8433" i="2"/>
  <c r="O8433" i="2" s="1"/>
  <c r="K8403" i="2"/>
  <c r="O8403" i="2" s="1"/>
  <c r="K8413" i="2"/>
  <c r="O8413" i="2" s="1"/>
  <c r="K8408" i="2"/>
  <c r="O8408" i="2" s="1"/>
  <c r="K8424" i="2"/>
  <c r="O8424" i="2" s="1"/>
  <c r="K8365" i="2"/>
  <c r="O8365" i="2" s="1"/>
  <c r="K8364" i="2"/>
  <c r="O8364" i="2" s="1"/>
  <c r="K8400" i="2"/>
  <c r="O8400" i="2" s="1"/>
  <c r="K8438" i="2"/>
  <c r="O8438" i="2" s="1"/>
  <c r="K8414" i="2"/>
  <c r="O8414" i="2" s="1"/>
  <c r="K8439" i="2"/>
  <c r="O8439" i="2" s="1"/>
  <c r="K8359" i="2"/>
  <c r="O8359" i="2" s="1"/>
  <c r="K8409" i="2"/>
  <c r="O8409" i="2" s="1"/>
  <c r="K8410" i="2"/>
  <c r="O8410" i="2" s="1"/>
  <c r="K8354" i="2"/>
  <c r="O8354" i="2" s="1"/>
  <c r="K8355" i="2"/>
  <c r="O8355" i="2" s="1"/>
  <c r="K8360" i="2"/>
  <c r="O8360" i="2" s="1"/>
  <c r="K8429" i="2"/>
  <c r="O8429" i="2" s="1"/>
  <c r="K8415" i="2"/>
  <c r="O8415" i="2" s="1"/>
  <c r="K8363" i="2"/>
  <c r="O8363" i="2" s="1"/>
  <c r="K8419" i="2"/>
  <c r="O8419" i="2" s="1"/>
  <c r="K8420" i="2"/>
  <c r="O8420" i="2" s="1"/>
  <c r="K8421" i="2"/>
  <c r="O8421" i="2" s="1"/>
  <c r="K8422" i="2"/>
  <c r="O8422" i="2" s="1"/>
  <c r="K8423" i="2"/>
  <c r="O8423" i="2" s="1"/>
  <c r="K8430" i="2"/>
  <c r="O8430" i="2" s="1"/>
  <c r="K8431" i="2"/>
  <c r="O8431" i="2" s="1"/>
  <c r="K8397" i="2"/>
  <c r="O8397" i="2" s="1"/>
  <c r="K8432" i="2"/>
  <c r="O8432" i="2" s="1"/>
  <c r="K8370" i="2"/>
  <c r="O8370" i="2" s="1"/>
  <c r="K8411" i="2"/>
  <c r="O8411" i="2" s="1"/>
  <c r="K8425" i="2"/>
  <c r="O8425" i="2" s="1"/>
  <c r="K8434" i="2"/>
  <c r="O8434" i="2" s="1"/>
  <c r="K8412" i="2"/>
  <c r="O8412" i="2" s="1"/>
  <c r="K8379" i="2"/>
  <c r="O8379" i="2" s="1"/>
  <c r="K8416" i="2"/>
  <c r="O8416" i="2" s="1"/>
  <c r="K8398" i="2"/>
  <c r="O8398" i="2" s="1"/>
  <c r="K8401" i="2"/>
  <c r="O8401" i="2" s="1"/>
  <c r="K8380" i="2"/>
  <c r="O8380" i="2" s="1"/>
  <c r="K8388" i="2"/>
  <c r="O8388" i="2" s="1"/>
  <c r="K8383" i="2"/>
  <c r="O8383" i="2" s="1"/>
  <c r="K8384" i="2"/>
  <c r="O8384" i="2" s="1"/>
  <c r="K8385" i="2"/>
  <c r="O8385" i="2" s="1"/>
  <c r="K8386" i="2"/>
  <c r="O8386" i="2" s="1"/>
  <c r="K8387" i="2"/>
  <c r="O8387" i="2" s="1"/>
  <c r="K8356" i="2"/>
  <c r="O8356" i="2" s="1"/>
  <c r="K8372" i="2"/>
  <c r="O8372" i="2" s="1"/>
  <c r="K8376" i="2"/>
  <c r="O8376" i="2" s="1"/>
  <c r="K8377" i="2"/>
  <c r="O8377" i="2" s="1"/>
  <c r="K8373" i="2"/>
  <c r="O8373" i="2" s="1"/>
  <c r="K8374" i="2"/>
  <c r="O8374" i="2" s="1"/>
  <c r="K8375" i="2"/>
  <c r="O8375" i="2" s="1"/>
  <c r="K8378" i="2"/>
  <c r="O8378" i="2" s="1"/>
  <c r="K8389" i="2"/>
  <c r="O8389" i="2" s="1"/>
  <c r="K8399" i="2"/>
  <c r="O8399" i="2" s="1"/>
  <c r="K8404" i="2"/>
  <c r="O8404" i="2" s="1"/>
  <c r="K8402" i="2"/>
  <c r="O8402" i="2" s="1"/>
  <c r="K8390" i="2"/>
  <c r="O8390" i="2" s="1"/>
  <c r="K8393" i="2"/>
  <c r="O8393" i="2" s="1"/>
  <c r="K8394" i="2"/>
  <c r="O8394" i="2" s="1"/>
  <c r="K8417" i="2"/>
  <c r="O8417" i="2" s="1"/>
  <c r="K8395" i="2"/>
  <c r="O8395" i="2" s="1"/>
  <c r="K8435" i="2"/>
  <c r="O8435" i="2" s="1"/>
  <c r="K8396" i="2"/>
  <c r="O8396" i="2" s="1"/>
  <c r="K8381" i="2"/>
  <c r="O8381" i="2" s="1"/>
  <c r="K8436" i="2"/>
  <c r="O8436" i="2" s="1"/>
  <c r="K8357" i="2"/>
  <c r="O8357" i="2" s="1"/>
  <c r="K8391" i="2"/>
  <c r="O8391" i="2" s="1"/>
  <c r="K8382" i="2"/>
  <c r="O8382" i="2" s="1"/>
  <c r="K8392" i="2"/>
  <c r="O8392" i="2" s="1"/>
  <c r="K8426" i="2"/>
  <c r="O8426" i="2" s="1"/>
  <c r="K8371" i="2"/>
  <c r="O8371" i="2" s="1"/>
  <c r="K8427" i="2"/>
  <c r="O8427" i="2" s="1"/>
  <c r="K8428" i="2"/>
  <c r="O8428" i="2" s="1"/>
  <c r="K8361" i="2"/>
  <c r="O8361" i="2" s="1"/>
  <c r="K8405" i="2"/>
  <c r="O8405" i="2" s="1"/>
  <c r="K8406" i="2"/>
  <c r="O8406" i="2" s="1"/>
  <c r="K8407" i="2"/>
  <c r="O8407" i="2" s="1"/>
  <c r="K8440" i="2"/>
  <c r="O8440" i="2" s="1"/>
  <c r="K8418" i="2"/>
  <c r="O8418" i="2" s="1"/>
  <c r="K8362" i="2"/>
  <c r="O8362" i="2" s="1"/>
  <c r="K8366" i="2"/>
  <c r="O8366" i="2" s="1"/>
  <c r="K8454" i="2"/>
  <c r="O8454" i="2" s="1"/>
  <c r="K8445" i="2"/>
  <c r="O8445" i="2" s="1"/>
  <c r="K8455" i="2"/>
  <c r="O8455" i="2" s="1"/>
  <c r="K8524" i="2"/>
  <c r="O8524" i="2" s="1"/>
  <c r="K8456" i="2"/>
  <c r="O8456" i="2" s="1"/>
  <c r="K8520" i="2"/>
  <c r="O8520" i="2" s="1"/>
  <c r="K8490" i="2"/>
  <c r="O8490" i="2" s="1"/>
  <c r="K8500" i="2"/>
  <c r="O8500" i="2" s="1"/>
  <c r="K8495" i="2"/>
  <c r="O8495" i="2" s="1"/>
  <c r="K8511" i="2"/>
  <c r="O8511" i="2" s="1"/>
  <c r="K8452" i="2"/>
  <c r="O8452" i="2" s="1"/>
  <c r="K8451" i="2"/>
  <c r="O8451" i="2" s="1"/>
  <c r="K8487" i="2"/>
  <c r="O8487" i="2" s="1"/>
  <c r="K8525" i="2"/>
  <c r="O8525" i="2" s="1"/>
  <c r="K8501" i="2"/>
  <c r="O8501" i="2" s="1"/>
  <c r="K8526" i="2"/>
  <c r="O8526" i="2" s="1"/>
  <c r="K8446" i="2"/>
  <c r="O8446" i="2" s="1"/>
  <c r="K8496" i="2"/>
  <c r="O8496" i="2" s="1"/>
  <c r="K8497" i="2"/>
  <c r="O8497" i="2" s="1"/>
  <c r="K8441" i="2"/>
  <c r="O8441" i="2" s="1"/>
  <c r="K8442" i="2"/>
  <c r="O8442" i="2" s="1"/>
  <c r="K8447" i="2"/>
  <c r="O8447" i="2" s="1"/>
  <c r="K8516" i="2"/>
  <c r="O8516" i="2" s="1"/>
  <c r="K8502" i="2"/>
  <c r="O8502" i="2" s="1"/>
  <c r="K8450" i="2"/>
  <c r="O8450" i="2" s="1"/>
  <c r="K8506" i="2"/>
  <c r="O8506" i="2" s="1"/>
  <c r="K8507" i="2"/>
  <c r="O8507" i="2" s="1"/>
  <c r="K8508" i="2"/>
  <c r="O8508" i="2" s="1"/>
  <c r="K8509" i="2"/>
  <c r="O8509" i="2" s="1"/>
  <c r="K8510" i="2"/>
  <c r="O8510" i="2" s="1"/>
  <c r="K8517" i="2"/>
  <c r="O8517" i="2" s="1"/>
  <c r="K8518" i="2"/>
  <c r="O8518" i="2" s="1"/>
  <c r="K8484" i="2"/>
  <c r="O8484" i="2" s="1"/>
  <c r="K8519" i="2"/>
  <c r="O8519" i="2" s="1"/>
  <c r="K8457" i="2"/>
  <c r="O8457" i="2" s="1"/>
  <c r="K8498" i="2"/>
  <c r="O8498" i="2" s="1"/>
  <c r="K8512" i="2"/>
  <c r="O8512" i="2" s="1"/>
  <c r="K8521" i="2"/>
  <c r="O8521" i="2" s="1"/>
  <c r="K8499" i="2"/>
  <c r="O8499" i="2" s="1"/>
  <c r="K8466" i="2"/>
  <c r="O8466" i="2" s="1"/>
  <c r="K8503" i="2"/>
  <c r="O8503" i="2" s="1"/>
  <c r="K8485" i="2"/>
  <c r="O8485" i="2" s="1"/>
  <c r="K8488" i="2"/>
  <c r="O8488" i="2" s="1"/>
  <c r="K8467" i="2"/>
  <c r="O8467" i="2" s="1"/>
  <c r="K8475" i="2"/>
  <c r="O8475" i="2" s="1"/>
  <c r="K8470" i="2"/>
  <c r="O8470" i="2" s="1"/>
  <c r="K8471" i="2"/>
  <c r="O8471" i="2" s="1"/>
  <c r="K8472" i="2"/>
  <c r="O8472" i="2" s="1"/>
  <c r="K8473" i="2"/>
  <c r="O8473" i="2" s="1"/>
  <c r="K8474" i="2"/>
  <c r="O8474" i="2" s="1"/>
  <c r="K8443" i="2"/>
  <c r="O8443" i="2" s="1"/>
  <c r="K8459" i="2"/>
  <c r="O8459" i="2" s="1"/>
  <c r="K8463" i="2"/>
  <c r="O8463" i="2" s="1"/>
  <c r="K8464" i="2"/>
  <c r="O8464" i="2" s="1"/>
  <c r="K8460" i="2"/>
  <c r="O8460" i="2" s="1"/>
  <c r="K8461" i="2"/>
  <c r="O8461" i="2" s="1"/>
  <c r="K8462" i="2"/>
  <c r="O8462" i="2" s="1"/>
  <c r="K8465" i="2"/>
  <c r="O8465" i="2" s="1"/>
  <c r="K8476" i="2"/>
  <c r="O8476" i="2" s="1"/>
  <c r="K8486" i="2"/>
  <c r="O8486" i="2" s="1"/>
  <c r="K8491" i="2"/>
  <c r="O8491" i="2" s="1"/>
  <c r="K8489" i="2"/>
  <c r="O8489" i="2" s="1"/>
  <c r="K8477" i="2"/>
  <c r="O8477" i="2" s="1"/>
  <c r="K8480" i="2"/>
  <c r="O8480" i="2" s="1"/>
  <c r="K8481" i="2"/>
  <c r="O8481" i="2" s="1"/>
  <c r="K8504" i="2"/>
  <c r="O8504" i="2" s="1"/>
  <c r="K8482" i="2"/>
  <c r="O8482" i="2" s="1"/>
  <c r="K8522" i="2"/>
  <c r="O8522" i="2" s="1"/>
  <c r="K8483" i="2"/>
  <c r="O8483" i="2" s="1"/>
  <c r="K8468" i="2"/>
  <c r="O8468" i="2" s="1"/>
  <c r="K8523" i="2"/>
  <c r="O8523" i="2" s="1"/>
  <c r="K8444" i="2"/>
  <c r="O8444" i="2" s="1"/>
  <c r="K8478" i="2"/>
  <c r="O8478" i="2" s="1"/>
  <c r="K8469" i="2"/>
  <c r="O8469" i="2" s="1"/>
  <c r="K8479" i="2"/>
  <c r="O8479" i="2" s="1"/>
  <c r="K8513" i="2"/>
  <c r="O8513" i="2" s="1"/>
  <c r="K8458" i="2"/>
  <c r="O8458" i="2" s="1"/>
  <c r="K8514" i="2"/>
  <c r="O8514" i="2" s="1"/>
  <c r="K8515" i="2"/>
  <c r="O8515" i="2" s="1"/>
  <c r="K8448" i="2"/>
  <c r="O8448" i="2" s="1"/>
  <c r="K8492" i="2"/>
  <c r="O8492" i="2" s="1"/>
  <c r="K8493" i="2"/>
  <c r="O8493" i="2" s="1"/>
  <c r="K8494" i="2"/>
  <c r="O8494" i="2" s="1"/>
  <c r="K8527" i="2"/>
  <c r="O8527" i="2" s="1"/>
  <c r="K8505" i="2"/>
  <c r="O8505" i="2" s="1"/>
  <c r="K8449" i="2"/>
  <c r="O8449" i="2" s="1"/>
  <c r="K8453" i="2"/>
  <c r="O8453" i="2" s="1"/>
  <c r="K8541" i="2"/>
  <c r="O8541" i="2" s="1"/>
  <c r="K8532" i="2"/>
  <c r="O8532" i="2" s="1"/>
  <c r="K8542" i="2"/>
  <c r="O8542" i="2" s="1"/>
  <c r="K8611" i="2"/>
  <c r="O8611" i="2" s="1"/>
  <c r="K8543" i="2"/>
  <c r="O8543" i="2" s="1"/>
  <c r="K8607" i="2"/>
  <c r="O8607" i="2" s="1"/>
  <c r="K8577" i="2"/>
  <c r="O8577" i="2" s="1"/>
  <c r="K8587" i="2"/>
  <c r="O8587" i="2" s="1"/>
  <c r="K8582" i="2"/>
  <c r="O8582" i="2" s="1"/>
  <c r="K8598" i="2"/>
  <c r="O8598" i="2" s="1"/>
  <c r="K8539" i="2"/>
  <c r="O8539" i="2" s="1"/>
  <c r="K8538" i="2"/>
  <c r="O8538" i="2" s="1"/>
  <c r="K8574" i="2"/>
  <c r="O8574" i="2" s="1"/>
  <c r="K8612" i="2"/>
  <c r="O8612" i="2" s="1"/>
  <c r="K8588" i="2"/>
  <c r="O8588" i="2" s="1"/>
  <c r="K8613" i="2"/>
  <c r="O8613" i="2" s="1"/>
  <c r="K8533" i="2"/>
  <c r="O8533" i="2" s="1"/>
  <c r="K8583" i="2"/>
  <c r="O8583" i="2" s="1"/>
  <c r="K8584" i="2"/>
  <c r="O8584" i="2" s="1"/>
  <c r="K8528" i="2"/>
  <c r="O8528" i="2" s="1"/>
  <c r="K8529" i="2"/>
  <c r="O8529" i="2" s="1"/>
  <c r="K8534" i="2"/>
  <c r="O8534" i="2" s="1"/>
  <c r="K8603" i="2"/>
  <c r="O8603" i="2" s="1"/>
  <c r="K8589" i="2"/>
  <c r="O8589" i="2" s="1"/>
  <c r="K8537" i="2"/>
  <c r="O8537" i="2" s="1"/>
  <c r="K8593" i="2"/>
  <c r="O8593" i="2" s="1"/>
  <c r="K8594" i="2"/>
  <c r="O8594" i="2" s="1"/>
  <c r="K8595" i="2"/>
  <c r="O8595" i="2" s="1"/>
  <c r="K8596" i="2"/>
  <c r="O8596" i="2" s="1"/>
  <c r="K8597" i="2"/>
  <c r="O8597" i="2" s="1"/>
  <c r="K8604" i="2"/>
  <c r="O8604" i="2" s="1"/>
  <c r="K8605" i="2"/>
  <c r="O8605" i="2" s="1"/>
  <c r="K8571" i="2"/>
  <c r="O8571" i="2" s="1"/>
  <c r="K8606" i="2"/>
  <c r="O8606" i="2" s="1"/>
  <c r="K8544" i="2"/>
  <c r="O8544" i="2" s="1"/>
  <c r="K8585" i="2"/>
  <c r="O8585" i="2" s="1"/>
  <c r="K8599" i="2"/>
  <c r="O8599" i="2" s="1"/>
  <c r="K8608" i="2"/>
  <c r="O8608" i="2" s="1"/>
  <c r="K8586" i="2"/>
  <c r="O8586" i="2" s="1"/>
  <c r="K8553" i="2"/>
  <c r="O8553" i="2" s="1"/>
  <c r="K8590" i="2"/>
  <c r="O8590" i="2" s="1"/>
  <c r="K8572" i="2"/>
  <c r="O8572" i="2" s="1"/>
  <c r="K8575" i="2"/>
  <c r="O8575" i="2" s="1"/>
  <c r="K8554" i="2"/>
  <c r="O8554" i="2" s="1"/>
  <c r="K8562" i="2"/>
  <c r="O8562" i="2" s="1"/>
  <c r="K8557" i="2"/>
  <c r="O8557" i="2" s="1"/>
  <c r="K8558" i="2"/>
  <c r="O8558" i="2" s="1"/>
  <c r="K8559" i="2"/>
  <c r="O8559" i="2" s="1"/>
  <c r="K8560" i="2"/>
  <c r="O8560" i="2" s="1"/>
  <c r="K8561" i="2"/>
  <c r="O8561" i="2" s="1"/>
  <c r="K8530" i="2"/>
  <c r="O8530" i="2" s="1"/>
  <c r="K8546" i="2"/>
  <c r="O8546" i="2" s="1"/>
  <c r="K8550" i="2"/>
  <c r="O8550" i="2" s="1"/>
  <c r="K8551" i="2"/>
  <c r="O8551" i="2" s="1"/>
  <c r="K8547" i="2"/>
  <c r="O8547" i="2" s="1"/>
  <c r="K8548" i="2"/>
  <c r="O8548" i="2" s="1"/>
  <c r="K8549" i="2"/>
  <c r="O8549" i="2" s="1"/>
  <c r="K8552" i="2"/>
  <c r="O8552" i="2" s="1"/>
  <c r="K8563" i="2"/>
  <c r="O8563" i="2" s="1"/>
  <c r="K8573" i="2"/>
  <c r="O8573" i="2" s="1"/>
  <c r="K8578" i="2"/>
  <c r="O8578" i="2" s="1"/>
  <c r="K8576" i="2"/>
  <c r="O8576" i="2" s="1"/>
  <c r="K8564" i="2"/>
  <c r="O8564" i="2" s="1"/>
  <c r="K8567" i="2"/>
  <c r="O8567" i="2" s="1"/>
  <c r="K8568" i="2"/>
  <c r="O8568" i="2" s="1"/>
  <c r="K8591" i="2"/>
  <c r="O8591" i="2" s="1"/>
  <c r="K8569" i="2"/>
  <c r="O8569" i="2" s="1"/>
  <c r="K8609" i="2"/>
  <c r="O8609" i="2" s="1"/>
  <c r="K8570" i="2"/>
  <c r="O8570" i="2" s="1"/>
  <c r="K8555" i="2"/>
  <c r="O8555" i="2" s="1"/>
  <c r="K8610" i="2"/>
  <c r="O8610" i="2" s="1"/>
  <c r="K8531" i="2"/>
  <c r="O8531" i="2" s="1"/>
  <c r="K8565" i="2"/>
  <c r="O8565" i="2" s="1"/>
  <c r="K8556" i="2"/>
  <c r="O8556" i="2" s="1"/>
  <c r="K8566" i="2"/>
  <c r="O8566" i="2" s="1"/>
  <c r="K8600" i="2"/>
  <c r="O8600" i="2" s="1"/>
  <c r="K8545" i="2"/>
  <c r="O8545" i="2" s="1"/>
  <c r="K8601" i="2"/>
  <c r="O8601" i="2" s="1"/>
  <c r="K8602" i="2"/>
  <c r="O8602" i="2" s="1"/>
  <c r="K8535" i="2"/>
  <c r="O8535" i="2" s="1"/>
  <c r="K8579" i="2"/>
  <c r="O8579" i="2" s="1"/>
  <c r="K8580" i="2"/>
  <c r="O8580" i="2" s="1"/>
  <c r="K8581" i="2"/>
  <c r="O8581" i="2" s="1"/>
  <c r="K8614" i="2"/>
  <c r="O8614" i="2" s="1"/>
  <c r="K8592" i="2"/>
  <c r="O8592" i="2" s="1"/>
  <c r="K8536" i="2"/>
  <c r="O8536" i="2" s="1"/>
  <c r="K8540" i="2"/>
  <c r="O8540" i="2" s="1"/>
  <c r="K8628" i="2"/>
  <c r="O8628" i="2" s="1"/>
  <c r="K8619" i="2"/>
  <c r="O8619" i="2" s="1"/>
  <c r="K8629" i="2"/>
  <c r="O8629" i="2" s="1"/>
  <c r="K8698" i="2"/>
  <c r="O8698" i="2" s="1"/>
  <c r="K8630" i="2"/>
  <c r="O8630" i="2" s="1"/>
  <c r="K8694" i="2"/>
  <c r="O8694" i="2" s="1"/>
  <c r="K8664" i="2"/>
  <c r="O8664" i="2" s="1"/>
  <c r="K8674" i="2"/>
  <c r="O8674" i="2" s="1"/>
  <c r="K8669" i="2"/>
  <c r="O8669" i="2" s="1"/>
  <c r="K8685" i="2"/>
  <c r="O8685" i="2" s="1"/>
  <c r="K8626" i="2"/>
  <c r="O8626" i="2" s="1"/>
  <c r="K8625" i="2"/>
  <c r="O8625" i="2" s="1"/>
  <c r="K8661" i="2"/>
  <c r="O8661" i="2" s="1"/>
  <c r="K8699" i="2"/>
  <c r="O8699" i="2" s="1"/>
  <c r="K8675" i="2"/>
  <c r="O8675" i="2" s="1"/>
  <c r="K8700" i="2"/>
  <c r="O8700" i="2" s="1"/>
  <c r="K8620" i="2"/>
  <c r="O8620" i="2" s="1"/>
  <c r="K8670" i="2"/>
  <c r="O8670" i="2" s="1"/>
  <c r="K8671" i="2"/>
  <c r="O8671" i="2" s="1"/>
  <c r="K8615" i="2"/>
  <c r="O8615" i="2" s="1"/>
  <c r="K8616" i="2"/>
  <c r="O8616" i="2" s="1"/>
  <c r="K8621" i="2"/>
  <c r="O8621" i="2" s="1"/>
  <c r="K8690" i="2"/>
  <c r="O8690" i="2" s="1"/>
  <c r="K8676" i="2"/>
  <c r="O8676" i="2" s="1"/>
  <c r="K8624" i="2"/>
  <c r="O8624" i="2" s="1"/>
  <c r="K8680" i="2"/>
  <c r="O8680" i="2" s="1"/>
  <c r="K8681" i="2"/>
  <c r="O8681" i="2" s="1"/>
  <c r="K8682" i="2"/>
  <c r="O8682" i="2" s="1"/>
  <c r="K8683" i="2"/>
  <c r="O8683" i="2" s="1"/>
  <c r="K8684" i="2"/>
  <c r="O8684" i="2" s="1"/>
  <c r="K8691" i="2"/>
  <c r="O8691" i="2" s="1"/>
  <c r="K8692" i="2"/>
  <c r="O8692" i="2" s="1"/>
  <c r="K8658" i="2"/>
  <c r="O8658" i="2" s="1"/>
  <c r="K8693" i="2"/>
  <c r="O8693" i="2" s="1"/>
  <c r="K8631" i="2"/>
  <c r="O8631" i="2" s="1"/>
  <c r="K8672" i="2"/>
  <c r="O8672" i="2" s="1"/>
  <c r="K8686" i="2"/>
  <c r="O8686" i="2" s="1"/>
  <c r="K8695" i="2"/>
  <c r="O8695" i="2" s="1"/>
  <c r="K8673" i="2"/>
  <c r="O8673" i="2" s="1"/>
  <c r="K8640" i="2"/>
  <c r="O8640" i="2" s="1"/>
  <c r="K8677" i="2"/>
  <c r="O8677" i="2" s="1"/>
  <c r="K8659" i="2"/>
  <c r="O8659" i="2" s="1"/>
  <c r="K8662" i="2"/>
  <c r="O8662" i="2" s="1"/>
  <c r="K8641" i="2"/>
  <c r="O8641" i="2" s="1"/>
  <c r="K8649" i="2"/>
  <c r="O8649" i="2" s="1"/>
  <c r="K8644" i="2"/>
  <c r="O8644" i="2" s="1"/>
  <c r="K8645" i="2"/>
  <c r="O8645" i="2" s="1"/>
  <c r="K8646" i="2"/>
  <c r="O8646" i="2" s="1"/>
  <c r="K8647" i="2"/>
  <c r="O8647" i="2" s="1"/>
  <c r="K8648" i="2"/>
  <c r="O8648" i="2" s="1"/>
  <c r="K8617" i="2"/>
  <c r="O8617" i="2" s="1"/>
  <c r="K8633" i="2"/>
  <c r="O8633" i="2" s="1"/>
  <c r="K8637" i="2"/>
  <c r="O8637" i="2" s="1"/>
  <c r="K8638" i="2"/>
  <c r="O8638" i="2" s="1"/>
  <c r="K8634" i="2"/>
  <c r="O8634" i="2" s="1"/>
  <c r="K8635" i="2"/>
  <c r="O8635" i="2" s="1"/>
  <c r="K8636" i="2"/>
  <c r="O8636" i="2" s="1"/>
  <c r="K8639" i="2"/>
  <c r="O8639" i="2" s="1"/>
  <c r="K8650" i="2"/>
  <c r="O8650" i="2" s="1"/>
  <c r="K8660" i="2"/>
  <c r="O8660" i="2" s="1"/>
  <c r="K8665" i="2"/>
  <c r="O8665" i="2" s="1"/>
  <c r="K8663" i="2"/>
  <c r="O8663" i="2" s="1"/>
  <c r="K8651" i="2"/>
  <c r="O8651" i="2" s="1"/>
  <c r="K8654" i="2"/>
  <c r="O8654" i="2" s="1"/>
  <c r="K8655" i="2"/>
  <c r="O8655" i="2" s="1"/>
  <c r="K8678" i="2"/>
  <c r="O8678" i="2" s="1"/>
  <c r="K8656" i="2"/>
  <c r="O8656" i="2" s="1"/>
  <c r="K8696" i="2"/>
  <c r="O8696" i="2" s="1"/>
  <c r="K8657" i="2"/>
  <c r="O8657" i="2" s="1"/>
  <c r="K8642" i="2"/>
  <c r="O8642" i="2" s="1"/>
  <c r="K8697" i="2"/>
  <c r="O8697" i="2" s="1"/>
  <c r="K8618" i="2"/>
  <c r="O8618" i="2" s="1"/>
  <c r="K8652" i="2"/>
  <c r="O8652" i="2" s="1"/>
  <c r="K8643" i="2"/>
  <c r="O8643" i="2" s="1"/>
  <c r="K8653" i="2"/>
  <c r="O8653" i="2" s="1"/>
  <c r="K8687" i="2"/>
  <c r="O8687" i="2" s="1"/>
  <c r="K8632" i="2"/>
  <c r="O8632" i="2" s="1"/>
  <c r="K8688" i="2"/>
  <c r="O8688" i="2" s="1"/>
  <c r="K8689" i="2"/>
  <c r="O8689" i="2" s="1"/>
  <c r="K8622" i="2"/>
  <c r="O8622" i="2" s="1"/>
  <c r="K8666" i="2"/>
  <c r="O8666" i="2" s="1"/>
  <c r="K8667" i="2"/>
  <c r="O8667" i="2" s="1"/>
  <c r="K8668" i="2"/>
  <c r="O8668" i="2" s="1"/>
  <c r="K8701" i="2"/>
  <c r="O8701" i="2" s="1"/>
  <c r="K8679" i="2"/>
  <c r="O8679" i="2" s="1"/>
  <c r="K8623" i="2"/>
  <c r="O8623" i="2" s="1"/>
  <c r="K8627" i="2"/>
  <c r="O8627" i="2" s="1"/>
  <c r="K8715" i="2"/>
  <c r="O8715" i="2" s="1"/>
  <c r="K8706" i="2"/>
  <c r="O8706" i="2" s="1"/>
  <c r="K8716" i="2"/>
  <c r="O8716" i="2" s="1"/>
  <c r="K8785" i="2"/>
  <c r="O8785" i="2" s="1"/>
  <c r="K8717" i="2"/>
  <c r="O8717" i="2" s="1"/>
  <c r="K8781" i="2"/>
  <c r="O8781" i="2" s="1"/>
  <c r="K8751" i="2"/>
  <c r="O8751" i="2" s="1"/>
  <c r="K8761" i="2"/>
  <c r="O8761" i="2" s="1"/>
  <c r="K8756" i="2"/>
  <c r="O8756" i="2" s="1"/>
  <c r="K8772" i="2"/>
  <c r="O8772" i="2" s="1"/>
  <c r="K8713" i="2"/>
  <c r="O8713" i="2" s="1"/>
  <c r="K8712" i="2"/>
  <c r="O8712" i="2" s="1"/>
  <c r="K8748" i="2"/>
  <c r="O8748" i="2" s="1"/>
  <c r="K8786" i="2"/>
  <c r="O8786" i="2" s="1"/>
  <c r="K8762" i="2"/>
  <c r="O8762" i="2" s="1"/>
  <c r="K8787" i="2"/>
  <c r="O8787" i="2" s="1"/>
  <c r="K8707" i="2"/>
  <c r="O8707" i="2" s="1"/>
  <c r="K8757" i="2"/>
  <c r="O8757" i="2" s="1"/>
  <c r="K8758" i="2"/>
  <c r="O8758" i="2" s="1"/>
  <c r="K8702" i="2"/>
  <c r="O8702" i="2" s="1"/>
  <c r="K8703" i="2"/>
  <c r="O8703" i="2" s="1"/>
  <c r="K8708" i="2"/>
  <c r="O8708" i="2" s="1"/>
  <c r="K8777" i="2"/>
  <c r="O8777" i="2" s="1"/>
  <c r="K8763" i="2"/>
  <c r="O8763" i="2" s="1"/>
  <c r="K8711" i="2"/>
  <c r="O8711" i="2" s="1"/>
  <c r="K8767" i="2"/>
  <c r="O8767" i="2" s="1"/>
  <c r="K8768" i="2"/>
  <c r="O8768" i="2" s="1"/>
  <c r="K8769" i="2"/>
  <c r="O8769" i="2" s="1"/>
  <c r="K8770" i="2"/>
  <c r="O8770" i="2" s="1"/>
  <c r="K8771" i="2"/>
  <c r="O8771" i="2" s="1"/>
  <c r="K8778" i="2"/>
  <c r="O8778" i="2" s="1"/>
  <c r="K8779" i="2"/>
  <c r="O8779" i="2" s="1"/>
  <c r="K8745" i="2"/>
  <c r="O8745" i="2" s="1"/>
  <c r="K8780" i="2"/>
  <c r="O8780" i="2" s="1"/>
  <c r="K8718" i="2"/>
  <c r="O8718" i="2" s="1"/>
  <c r="K8759" i="2"/>
  <c r="O8759" i="2" s="1"/>
  <c r="K8773" i="2"/>
  <c r="O8773" i="2" s="1"/>
  <c r="K8782" i="2"/>
  <c r="O8782" i="2" s="1"/>
  <c r="K8760" i="2"/>
  <c r="O8760" i="2" s="1"/>
  <c r="K8727" i="2"/>
  <c r="O8727" i="2" s="1"/>
  <c r="K8764" i="2"/>
  <c r="O8764" i="2" s="1"/>
  <c r="K8746" i="2"/>
  <c r="O8746" i="2" s="1"/>
  <c r="K8749" i="2"/>
  <c r="O8749" i="2" s="1"/>
  <c r="K8728" i="2"/>
  <c r="O8728" i="2" s="1"/>
  <c r="K8736" i="2"/>
  <c r="O8736" i="2" s="1"/>
  <c r="K8731" i="2"/>
  <c r="O8731" i="2" s="1"/>
  <c r="K8732" i="2"/>
  <c r="O8732" i="2" s="1"/>
  <c r="K8733" i="2"/>
  <c r="O8733" i="2" s="1"/>
  <c r="K8734" i="2"/>
  <c r="O8734" i="2" s="1"/>
  <c r="K8735" i="2"/>
  <c r="O8735" i="2" s="1"/>
  <c r="K8704" i="2"/>
  <c r="O8704" i="2" s="1"/>
  <c r="K8720" i="2"/>
  <c r="O8720" i="2" s="1"/>
  <c r="K8724" i="2"/>
  <c r="O8724" i="2" s="1"/>
  <c r="K8725" i="2"/>
  <c r="O8725" i="2" s="1"/>
  <c r="K8721" i="2"/>
  <c r="O8721" i="2" s="1"/>
  <c r="K8722" i="2"/>
  <c r="O8722" i="2" s="1"/>
  <c r="K8723" i="2"/>
  <c r="O8723" i="2" s="1"/>
  <c r="K8726" i="2"/>
  <c r="O8726" i="2" s="1"/>
  <c r="K8737" i="2"/>
  <c r="O8737" i="2" s="1"/>
  <c r="K8747" i="2"/>
  <c r="O8747" i="2" s="1"/>
  <c r="K8752" i="2"/>
  <c r="O8752" i="2" s="1"/>
  <c r="K8750" i="2"/>
  <c r="O8750" i="2" s="1"/>
  <c r="K8738" i="2"/>
  <c r="O8738" i="2" s="1"/>
  <c r="K8741" i="2"/>
  <c r="O8741" i="2" s="1"/>
  <c r="K8742" i="2"/>
  <c r="O8742" i="2" s="1"/>
  <c r="K8765" i="2"/>
  <c r="O8765" i="2" s="1"/>
  <c r="K8743" i="2"/>
  <c r="O8743" i="2" s="1"/>
  <c r="K8783" i="2"/>
  <c r="O8783" i="2" s="1"/>
  <c r="K8744" i="2"/>
  <c r="O8744" i="2" s="1"/>
  <c r="K8729" i="2"/>
  <c r="O8729" i="2" s="1"/>
  <c r="K8784" i="2"/>
  <c r="O8784" i="2" s="1"/>
  <c r="K8705" i="2"/>
  <c r="O8705" i="2" s="1"/>
  <c r="K8739" i="2"/>
  <c r="O8739" i="2" s="1"/>
  <c r="K8730" i="2"/>
  <c r="O8730" i="2" s="1"/>
  <c r="K8740" i="2"/>
  <c r="O8740" i="2" s="1"/>
  <c r="K8774" i="2"/>
  <c r="O8774" i="2" s="1"/>
  <c r="K8719" i="2"/>
  <c r="O8719" i="2" s="1"/>
  <c r="K8775" i="2"/>
  <c r="O8775" i="2" s="1"/>
  <c r="K8776" i="2"/>
  <c r="O8776" i="2" s="1"/>
  <c r="K8709" i="2"/>
  <c r="O8709" i="2" s="1"/>
  <c r="K8753" i="2"/>
  <c r="O8753" i="2" s="1"/>
  <c r="K8754" i="2"/>
  <c r="O8754" i="2" s="1"/>
  <c r="K8755" i="2"/>
  <c r="O8755" i="2" s="1"/>
  <c r="K8788" i="2"/>
  <c r="O8788" i="2" s="1"/>
  <c r="K8766" i="2"/>
  <c r="O8766" i="2" s="1"/>
  <c r="K8710" i="2"/>
  <c r="O8710" i="2" s="1"/>
  <c r="K8714" i="2"/>
  <c r="O8714" i="2" s="1"/>
  <c r="K8802" i="2"/>
  <c r="O8802" i="2" s="1"/>
  <c r="K8793" i="2"/>
  <c r="O8793" i="2" s="1"/>
  <c r="K8803" i="2"/>
  <c r="O8803" i="2" s="1"/>
  <c r="K8872" i="2"/>
  <c r="O8872" i="2" s="1"/>
  <c r="K8804" i="2"/>
  <c r="O8804" i="2" s="1"/>
  <c r="K8868" i="2"/>
  <c r="O8868" i="2" s="1"/>
  <c r="K8838" i="2"/>
  <c r="O8838" i="2" s="1"/>
  <c r="K8848" i="2"/>
  <c r="O8848" i="2" s="1"/>
  <c r="K8843" i="2"/>
  <c r="O8843" i="2" s="1"/>
  <c r="K8859" i="2"/>
  <c r="O8859" i="2" s="1"/>
  <c r="K8800" i="2"/>
  <c r="O8800" i="2" s="1"/>
  <c r="K8799" i="2"/>
  <c r="O8799" i="2" s="1"/>
  <c r="K8835" i="2"/>
  <c r="O8835" i="2" s="1"/>
  <c r="K8873" i="2"/>
  <c r="O8873" i="2" s="1"/>
  <c r="K8849" i="2"/>
  <c r="O8849" i="2" s="1"/>
  <c r="K8874" i="2"/>
  <c r="O8874" i="2" s="1"/>
  <c r="K8794" i="2"/>
  <c r="O8794" i="2" s="1"/>
  <c r="K8844" i="2"/>
  <c r="O8844" i="2" s="1"/>
  <c r="K8845" i="2"/>
  <c r="O8845" i="2" s="1"/>
  <c r="K8789" i="2"/>
  <c r="O8789" i="2" s="1"/>
  <c r="K8790" i="2"/>
  <c r="O8790" i="2" s="1"/>
  <c r="K8795" i="2"/>
  <c r="O8795" i="2" s="1"/>
  <c r="K8864" i="2"/>
  <c r="O8864" i="2" s="1"/>
  <c r="K8850" i="2"/>
  <c r="O8850" i="2" s="1"/>
  <c r="K8798" i="2"/>
  <c r="O8798" i="2" s="1"/>
  <c r="K8854" i="2"/>
  <c r="O8854" i="2" s="1"/>
  <c r="K8855" i="2"/>
  <c r="O8855" i="2" s="1"/>
  <c r="K8856" i="2"/>
  <c r="O8856" i="2" s="1"/>
  <c r="K8857" i="2"/>
  <c r="O8857" i="2" s="1"/>
  <c r="K8858" i="2"/>
  <c r="O8858" i="2" s="1"/>
  <c r="K8865" i="2"/>
  <c r="O8865" i="2" s="1"/>
  <c r="K8866" i="2"/>
  <c r="O8866" i="2" s="1"/>
  <c r="K8832" i="2"/>
  <c r="O8832" i="2" s="1"/>
  <c r="K8867" i="2"/>
  <c r="O8867" i="2" s="1"/>
  <c r="K8805" i="2"/>
  <c r="O8805" i="2" s="1"/>
  <c r="K8846" i="2"/>
  <c r="O8846" i="2" s="1"/>
  <c r="K8860" i="2"/>
  <c r="O8860" i="2" s="1"/>
  <c r="K8869" i="2"/>
  <c r="O8869" i="2" s="1"/>
  <c r="K8847" i="2"/>
  <c r="O8847" i="2" s="1"/>
  <c r="K8814" i="2"/>
  <c r="O8814" i="2" s="1"/>
  <c r="K8851" i="2"/>
  <c r="O8851" i="2" s="1"/>
  <c r="K8833" i="2"/>
  <c r="O8833" i="2" s="1"/>
  <c r="K8836" i="2"/>
  <c r="O8836" i="2" s="1"/>
  <c r="K8815" i="2"/>
  <c r="O8815" i="2" s="1"/>
  <c r="K8823" i="2"/>
  <c r="O8823" i="2" s="1"/>
  <c r="K8818" i="2"/>
  <c r="O8818" i="2" s="1"/>
  <c r="K8819" i="2"/>
  <c r="O8819" i="2" s="1"/>
  <c r="K8820" i="2"/>
  <c r="O8820" i="2" s="1"/>
  <c r="K8821" i="2"/>
  <c r="O8821" i="2" s="1"/>
  <c r="K8822" i="2"/>
  <c r="O8822" i="2" s="1"/>
  <c r="K8791" i="2"/>
  <c r="O8791" i="2" s="1"/>
  <c r="K8807" i="2"/>
  <c r="O8807" i="2" s="1"/>
  <c r="K8811" i="2"/>
  <c r="O8811" i="2" s="1"/>
  <c r="K8812" i="2"/>
  <c r="O8812" i="2" s="1"/>
  <c r="K8808" i="2"/>
  <c r="O8808" i="2" s="1"/>
  <c r="K8809" i="2"/>
  <c r="O8809" i="2" s="1"/>
  <c r="K8810" i="2"/>
  <c r="O8810" i="2" s="1"/>
  <c r="K8813" i="2"/>
  <c r="O8813" i="2" s="1"/>
  <c r="K8824" i="2"/>
  <c r="O8824" i="2" s="1"/>
  <c r="K8834" i="2"/>
  <c r="O8834" i="2" s="1"/>
  <c r="K8839" i="2"/>
  <c r="O8839" i="2" s="1"/>
  <c r="K8837" i="2"/>
  <c r="O8837" i="2" s="1"/>
  <c r="K8825" i="2"/>
  <c r="O8825" i="2" s="1"/>
  <c r="K8828" i="2"/>
  <c r="O8828" i="2" s="1"/>
  <c r="K8829" i="2"/>
  <c r="O8829" i="2" s="1"/>
  <c r="K8852" i="2"/>
  <c r="O8852" i="2" s="1"/>
  <c r="K8830" i="2"/>
  <c r="O8830" i="2" s="1"/>
  <c r="K8870" i="2"/>
  <c r="O8870" i="2" s="1"/>
  <c r="K8831" i="2"/>
  <c r="O8831" i="2" s="1"/>
  <c r="K8816" i="2"/>
  <c r="O8816" i="2" s="1"/>
  <c r="K8871" i="2"/>
  <c r="O8871" i="2" s="1"/>
  <c r="K8792" i="2"/>
  <c r="O8792" i="2" s="1"/>
  <c r="K8826" i="2"/>
  <c r="O8826" i="2" s="1"/>
  <c r="K8817" i="2"/>
  <c r="O8817" i="2" s="1"/>
  <c r="K8827" i="2"/>
  <c r="O8827" i="2" s="1"/>
  <c r="K8861" i="2"/>
  <c r="O8861" i="2" s="1"/>
  <c r="K8806" i="2"/>
  <c r="O8806" i="2" s="1"/>
  <c r="K8862" i="2"/>
  <c r="O8862" i="2" s="1"/>
  <c r="K8863" i="2"/>
  <c r="O8863" i="2" s="1"/>
  <c r="K8796" i="2"/>
  <c r="O8796" i="2" s="1"/>
  <c r="K8840" i="2"/>
  <c r="O8840" i="2" s="1"/>
  <c r="K8841" i="2"/>
  <c r="O8841" i="2" s="1"/>
  <c r="K8842" i="2"/>
  <c r="O8842" i="2" s="1"/>
  <c r="K8875" i="2"/>
  <c r="O8875" i="2" s="1"/>
  <c r="K8853" i="2"/>
  <c r="O8853" i="2" s="1"/>
  <c r="K8797" i="2"/>
  <c r="O8797" i="2" s="1"/>
  <c r="K8801" i="2"/>
  <c r="O8801" i="2" s="1"/>
  <c r="K8889" i="2"/>
  <c r="O8889" i="2" s="1"/>
  <c r="K8880" i="2"/>
  <c r="O8880" i="2" s="1"/>
  <c r="K8890" i="2"/>
  <c r="O8890" i="2" s="1"/>
  <c r="K8959" i="2"/>
  <c r="O8959" i="2" s="1"/>
  <c r="K8891" i="2"/>
  <c r="O8891" i="2" s="1"/>
  <c r="K8955" i="2"/>
  <c r="O8955" i="2" s="1"/>
  <c r="K8925" i="2"/>
  <c r="O8925" i="2" s="1"/>
  <c r="K8935" i="2"/>
  <c r="O8935" i="2" s="1"/>
  <c r="K8930" i="2"/>
  <c r="O8930" i="2" s="1"/>
  <c r="K8946" i="2"/>
  <c r="O8946" i="2" s="1"/>
  <c r="K8887" i="2"/>
  <c r="O8887" i="2" s="1"/>
  <c r="K8886" i="2"/>
  <c r="O8886" i="2" s="1"/>
  <c r="K8922" i="2"/>
  <c r="O8922" i="2" s="1"/>
  <c r="K8960" i="2"/>
  <c r="O8960" i="2" s="1"/>
  <c r="K8936" i="2"/>
  <c r="O8936" i="2" s="1"/>
  <c r="K8961" i="2"/>
  <c r="O8961" i="2" s="1"/>
  <c r="K8881" i="2"/>
  <c r="O8881" i="2" s="1"/>
  <c r="K8931" i="2"/>
  <c r="O8931" i="2" s="1"/>
  <c r="K8932" i="2"/>
  <c r="O8932" i="2" s="1"/>
  <c r="K8876" i="2"/>
  <c r="O8876" i="2" s="1"/>
  <c r="K8877" i="2"/>
  <c r="O8877" i="2" s="1"/>
  <c r="K8882" i="2"/>
  <c r="O8882" i="2" s="1"/>
  <c r="K8951" i="2"/>
  <c r="O8951" i="2" s="1"/>
  <c r="K8937" i="2"/>
  <c r="O8937" i="2" s="1"/>
  <c r="K8885" i="2"/>
  <c r="O8885" i="2" s="1"/>
  <c r="K8941" i="2"/>
  <c r="O8941" i="2" s="1"/>
  <c r="K8942" i="2"/>
  <c r="O8942" i="2" s="1"/>
  <c r="K8943" i="2"/>
  <c r="O8943" i="2" s="1"/>
  <c r="K8944" i="2"/>
  <c r="O8944" i="2" s="1"/>
  <c r="K8945" i="2"/>
  <c r="O8945" i="2" s="1"/>
  <c r="K8952" i="2"/>
  <c r="O8952" i="2" s="1"/>
  <c r="K8953" i="2"/>
  <c r="O8953" i="2" s="1"/>
  <c r="K8919" i="2"/>
  <c r="O8919" i="2" s="1"/>
  <c r="K8954" i="2"/>
  <c r="O8954" i="2" s="1"/>
  <c r="K8892" i="2"/>
  <c r="O8892" i="2" s="1"/>
  <c r="K8933" i="2"/>
  <c r="O8933" i="2" s="1"/>
  <c r="K8947" i="2"/>
  <c r="O8947" i="2" s="1"/>
  <c r="K8956" i="2"/>
  <c r="O8956" i="2" s="1"/>
  <c r="K8934" i="2"/>
  <c r="O8934" i="2" s="1"/>
  <c r="K8901" i="2"/>
  <c r="O8901" i="2" s="1"/>
  <c r="K8938" i="2"/>
  <c r="O8938" i="2" s="1"/>
  <c r="K8920" i="2"/>
  <c r="O8920" i="2" s="1"/>
  <c r="K8923" i="2"/>
  <c r="O8923" i="2" s="1"/>
  <c r="K8902" i="2"/>
  <c r="O8902" i="2" s="1"/>
  <c r="K8910" i="2"/>
  <c r="O8910" i="2" s="1"/>
  <c r="K8905" i="2"/>
  <c r="O8905" i="2" s="1"/>
  <c r="K8906" i="2"/>
  <c r="O8906" i="2" s="1"/>
  <c r="K8907" i="2"/>
  <c r="O8907" i="2" s="1"/>
  <c r="K8908" i="2"/>
  <c r="O8908" i="2" s="1"/>
  <c r="K8909" i="2"/>
  <c r="O8909" i="2" s="1"/>
  <c r="K8878" i="2"/>
  <c r="O8878" i="2" s="1"/>
  <c r="K8894" i="2"/>
  <c r="O8894" i="2" s="1"/>
  <c r="K8898" i="2"/>
  <c r="O8898" i="2" s="1"/>
  <c r="K8899" i="2"/>
  <c r="O8899" i="2" s="1"/>
  <c r="K8895" i="2"/>
  <c r="O8895" i="2" s="1"/>
  <c r="K8896" i="2"/>
  <c r="O8896" i="2" s="1"/>
  <c r="K8897" i="2"/>
  <c r="O8897" i="2" s="1"/>
  <c r="K8900" i="2"/>
  <c r="O8900" i="2" s="1"/>
  <c r="K8911" i="2"/>
  <c r="O8911" i="2" s="1"/>
  <c r="K8921" i="2"/>
  <c r="O8921" i="2" s="1"/>
  <c r="K8926" i="2"/>
  <c r="O8926" i="2" s="1"/>
  <c r="K8924" i="2"/>
  <c r="O8924" i="2" s="1"/>
  <c r="K8912" i="2"/>
  <c r="O8912" i="2" s="1"/>
  <c r="K8915" i="2"/>
  <c r="O8915" i="2" s="1"/>
  <c r="K8916" i="2"/>
  <c r="O8916" i="2" s="1"/>
  <c r="K8939" i="2"/>
  <c r="O8939" i="2" s="1"/>
  <c r="K8917" i="2"/>
  <c r="O8917" i="2" s="1"/>
  <c r="K8957" i="2"/>
  <c r="O8957" i="2" s="1"/>
  <c r="K8918" i="2"/>
  <c r="O8918" i="2" s="1"/>
  <c r="K8903" i="2"/>
  <c r="O8903" i="2" s="1"/>
  <c r="K8958" i="2"/>
  <c r="O8958" i="2" s="1"/>
  <c r="K8879" i="2"/>
  <c r="O8879" i="2" s="1"/>
  <c r="K8913" i="2"/>
  <c r="O8913" i="2" s="1"/>
  <c r="K8904" i="2"/>
  <c r="O8904" i="2" s="1"/>
  <c r="K8914" i="2"/>
  <c r="O8914" i="2" s="1"/>
  <c r="K8948" i="2"/>
  <c r="O8948" i="2" s="1"/>
  <c r="K8893" i="2"/>
  <c r="O8893" i="2" s="1"/>
  <c r="K8949" i="2"/>
  <c r="O8949" i="2" s="1"/>
  <c r="K8950" i="2"/>
  <c r="O8950" i="2" s="1"/>
  <c r="K8883" i="2"/>
  <c r="O8883" i="2" s="1"/>
  <c r="K8927" i="2"/>
  <c r="O8927" i="2" s="1"/>
  <c r="K8928" i="2"/>
  <c r="O8928" i="2" s="1"/>
  <c r="K8929" i="2"/>
  <c r="O8929" i="2" s="1"/>
  <c r="K8962" i="2"/>
  <c r="O8962" i="2" s="1"/>
  <c r="K8940" i="2"/>
  <c r="O8940" i="2" s="1"/>
  <c r="K8884" i="2"/>
  <c r="O8884" i="2" s="1"/>
  <c r="K8888" i="2"/>
  <c r="O8888" i="2" s="1"/>
  <c r="K8976" i="2"/>
  <c r="O8976" i="2" s="1"/>
  <c r="K8967" i="2"/>
  <c r="O8967" i="2" s="1"/>
  <c r="K8977" i="2"/>
  <c r="O8977" i="2" s="1"/>
  <c r="K9046" i="2"/>
  <c r="O9046" i="2" s="1"/>
  <c r="K8978" i="2"/>
  <c r="O8978" i="2" s="1"/>
  <c r="K9042" i="2"/>
  <c r="O9042" i="2" s="1"/>
  <c r="K9012" i="2"/>
  <c r="O9012" i="2" s="1"/>
  <c r="K9022" i="2"/>
  <c r="O9022" i="2" s="1"/>
  <c r="K9017" i="2"/>
  <c r="O9017" i="2" s="1"/>
  <c r="K9033" i="2"/>
  <c r="O9033" i="2" s="1"/>
  <c r="K8974" i="2"/>
  <c r="O8974" i="2" s="1"/>
  <c r="K8973" i="2"/>
  <c r="O8973" i="2" s="1"/>
  <c r="K9009" i="2"/>
  <c r="O9009" i="2" s="1"/>
  <c r="K9047" i="2"/>
  <c r="O9047" i="2" s="1"/>
  <c r="K9023" i="2"/>
  <c r="O9023" i="2" s="1"/>
  <c r="K9048" i="2"/>
  <c r="O9048" i="2" s="1"/>
  <c r="K8968" i="2"/>
  <c r="O8968" i="2" s="1"/>
  <c r="K9018" i="2"/>
  <c r="O9018" i="2" s="1"/>
  <c r="K9019" i="2"/>
  <c r="O9019" i="2" s="1"/>
  <c r="K8963" i="2"/>
  <c r="O8963" i="2" s="1"/>
  <c r="K8964" i="2"/>
  <c r="O8964" i="2" s="1"/>
  <c r="K8969" i="2"/>
  <c r="O8969" i="2" s="1"/>
  <c r="K9038" i="2"/>
  <c r="O9038" i="2" s="1"/>
  <c r="K9024" i="2"/>
  <c r="O9024" i="2" s="1"/>
  <c r="K8972" i="2"/>
  <c r="O8972" i="2" s="1"/>
  <c r="K9028" i="2"/>
  <c r="O9028" i="2" s="1"/>
  <c r="K9029" i="2"/>
  <c r="O9029" i="2" s="1"/>
  <c r="K9030" i="2"/>
  <c r="O9030" i="2" s="1"/>
  <c r="K9031" i="2"/>
  <c r="O9031" i="2" s="1"/>
  <c r="K9032" i="2"/>
  <c r="O9032" i="2" s="1"/>
  <c r="K9039" i="2"/>
  <c r="O9039" i="2" s="1"/>
  <c r="K9040" i="2"/>
  <c r="O9040" i="2" s="1"/>
  <c r="K9006" i="2"/>
  <c r="O9006" i="2" s="1"/>
  <c r="K9041" i="2"/>
  <c r="O9041" i="2" s="1"/>
  <c r="K8979" i="2"/>
  <c r="O8979" i="2" s="1"/>
  <c r="K9020" i="2"/>
  <c r="O9020" i="2" s="1"/>
  <c r="K9034" i="2"/>
  <c r="O9034" i="2" s="1"/>
  <c r="K9043" i="2"/>
  <c r="O9043" i="2" s="1"/>
  <c r="K9021" i="2"/>
  <c r="O9021" i="2" s="1"/>
  <c r="K8988" i="2"/>
  <c r="O8988" i="2" s="1"/>
  <c r="K9025" i="2"/>
  <c r="O9025" i="2" s="1"/>
  <c r="K9007" i="2"/>
  <c r="O9007" i="2" s="1"/>
  <c r="K9010" i="2"/>
  <c r="O9010" i="2" s="1"/>
  <c r="K8989" i="2"/>
  <c r="O8989" i="2" s="1"/>
  <c r="K8997" i="2"/>
  <c r="O8997" i="2" s="1"/>
  <c r="K8992" i="2"/>
  <c r="O8992" i="2" s="1"/>
  <c r="K8993" i="2"/>
  <c r="O8993" i="2" s="1"/>
  <c r="K8994" i="2"/>
  <c r="O8994" i="2" s="1"/>
  <c r="K8995" i="2"/>
  <c r="O8995" i="2" s="1"/>
  <c r="K8996" i="2"/>
  <c r="O8996" i="2" s="1"/>
  <c r="K8965" i="2"/>
  <c r="O8965" i="2" s="1"/>
  <c r="K8981" i="2"/>
  <c r="O8981" i="2" s="1"/>
  <c r="K8985" i="2"/>
  <c r="O8985" i="2" s="1"/>
  <c r="K8986" i="2"/>
  <c r="O8986" i="2" s="1"/>
  <c r="K8982" i="2"/>
  <c r="O8982" i="2" s="1"/>
  <c r="K8983" i="2"/>
  <c r="O8983" i="2" s="1"/>
  <c r="K8984" i="2"/>
  <c r="O8984" i="2" s="1"/>
  <c r="K8987" i="2"/>
  <c r="O8987" i="2" s="1"/>
  <c r="K8998" i="2"/>
  <c r="O8998" i="2" s="1"/>
  <c r="K9008" i="2"/>
  <c r="O9008" i="2" s="1"/>
  <c r="K9013" i="2"/>
  <c r="O9013" i="2" s="1"/>
  <c r="K9011" i="2"/>
  <c r="O9011" i="2" s="1"/>
  <c r="K8999" i="2"/>
  <c r="O8999" i="2" s="1"/>
  <c r="K9002" i="2"/>
  <c r="O9002" i="2" s="1"/>
  <c r="K9003" i="2"/>
  <c r="O9003" i="2" s="1"/>
  <c r="K9026" i="2"/>
  <c r="O9026" i="2" s="1"/>
  <c r="K9004" i="2"/>
  <c r="O9004" i="2" s="1"/>
  <c r="K9044" i="2"/>
  <c r="O9044" i="2" s="1"/>
  <c r="K9005" i="2"/>
  <c r="O9005" i="2" s="1"/>
  <c r="K8990" i="2"/>
  <c r="O8990" i="2" s="1"/>
  <c r="K9045" i="2"/>
  <c r="O9045" i="2" s="1"/>
  <c r="K8966" i="2"/>
  <c r="O8966" i="2" s="1"/>
  <c r="K9000" i="2"/>
  <c r="O9000" i="2" s="1"/>
  <c r="K8991" i="2"/>
  <c r="O8991" i="2" s="1"/>
  <c r="K9001" i="2"/>
  <c r="O9001" i="2" s="1"/>
  <c r="K9035" i="2"/>
  <c r="O9035" i="2" s="1"/>
  <c r="K8980" i="2"/>
  <c r="O8980" i="2" s="1"/>
  <c r="K9036" i="2"/>
  <c r="O9036" i="2" s="1"/>
  <c r="K9037" i="2"/>
  <c r="O9037" i="2" s="1"/>
  <c r="K8970" i="2"/>
  <c r="O8970" i="2" s="1"/>
  <c r="K9014" i="2"/>
  <c r="O9014" i="2" s="1"/>
  <c r="K9015" i="2"/>
  <c r="O9015" i="2" s="1"/>
  <c r="K9016" i="2"/>
  <c r="O9016" i="2" s="1"/>
  <c r="K9049" i="2"/>
  <c r="O9049" i="2" s="1"/>
  <c r="K9027" i="2"/>
  <c r="O9027" i="2" s="1"/>
  <c r="K8971" i="2"/>
  <c r="O8971" i="2" s="1"/>
  <c r="K8975" i="2"/>
  <c r="O8975" i="2" s="1"/>
  <c r="K9063" i="2"/>
  <c r="O9063" i="2" s="1"/>
  <c r="K9054" i="2"/>
  <c r="O9054" i="2" s="1"/>
  <c r="K9064" i="2"/>
  <c r="O9064" i="2" s="1"/>
  <c r="K9133" i="2"/>
  <c r="O9133" i="2" s="1"/>
  <c r="K9065" i="2"/>
  <c r="O9065" i="2" s="1"/>
  <c r="K9129" i="2"/>
  <c r="O9129" i="2" s="1"/>
  <c r="K9099" i="2"/>
  <c r="O9099" i="2" s="1"/>
  <c r="K9109" i="2"/>
  <c r="O9109" i="2" s="1"/>
  <c r="K9104" i="2"/>
  <c r="O9104" i="2" s="1"/>
  <c r="K9120" i="2"/>
  <c r="O9120" i="2" s="1"/>
  <c r="K9061" i="2"/>
  <c r="O9061" i="2" s="1"/>
  <c r="K9060" i="2"/>
  <c r="O9060" i="2" s="1"/>
  <c r="K9096" i="2"/>
  <c r="O9096" i="2" s="1"/>
  <c r="K9134" i="2"/>
  <c r="O9134" i="2" s="1"/>
  <c r="K9110" i="2"/>
  <c r="O9110" i="2" s="1"/>
  <c r="K9135" i="2"/>
  <c r="O9135" i="2" s="1"/>
  <c r="K9055" i="2"/>
  <c r="O9055" i="2" s="1"/>
  <c r="K9105" i="2"/>
  <c r="O9105" i="2" s="1"/>
  <c r="K9106" i="2"/>
  <c r="O9106" i="2" s="1"/>
  <c r="K9050" i="2"/>
  <c r="O9050" i="2" s="1"/>
  <c r="K9051" i="2"/>
  <c r="O9051" i="2" s="1"/>
  <c r="K9056" i="2"/>
  <c r="O9056" i="2" s="1"/>
  <c r="K9125" i="2"/>
  <c r="O9125" i="2" s="1"/>
  <c r="K9111" i="2"/>
  <c r="O9111" i="2" s="1"/>
  <c r="K9059" i="2"/>
  <c r="O9059" i="2" s="1"/>
  <c r="K9115" i="2"/>
  <c r="O9115" i="2" s="1"/>
  <c r="K9116" i="2"/>
  <c r="O9116" i="2" s="1"/>
  <c r="K9117" i="2"/>
  <c r="O9117" i="2" s="1"/>
  <c r="K9118" i="2"/>
  <c r="O9118" i="2" s="1"/>
  <c r="K9119" i="2"/>
  <c r="O9119" i="2" s="1"/>
  <c r="K9126" i="2"/>
  <c r="O9126" i="2" s="1"/>
  <c r="K9127" i="2"/>
  <c r="O9127" i="2" s="1"/>
  <c r="K9093" i="2"/>
  <c r="O9093" i="2" s="1"/>
  <c r="K9128" i="2"/>
  <c r="O9128" i="2" s="1"/>
  <c r="K9066" i="2"/>
  <c r="O9066" i="2" s="1"/>
  <c r="K9107" i="2"/>
  <c r="O9107" i="2" s="1"/>
  <c r="K9121" i="2"/>
  <c r="O9121" i="2" s="1"/>
  <c r="K9130" i="2"/>
  <c r="O9130" i="2" s="1"/>
  <c r="K9108" i="2"/>
  <c r="O9108" i="2" s="1"/>
  <c r="K9075" i="2"/>
  <c r="O9075" i="2" s="1"/>
  <c r="K9112" i="2"/>
  <c r="O9112" i="2" s="1"/>
  <c r="K9094" i="2"/>
  <c r="O9094" i="2" s="1"/>
  <c r="K9097" i="2"/>
  <c r="O9097" i="2" s="1"/>
  <c r="K9076" i="2"/>
  <c r="O9076" i="2" s="1"/>
  <c r="K9084" i="2"/>
  <c r="O9084" i="2" s="1"/>
  <c r="K9079" i="2"/>
  <c r="O9079" i="2" s="1"/>
  <c r="K9080" i="2"/>
  <c r="O9080" i="2" s="1"/>
  <c r="K9081" i="2"/>
  <c r="O9081" i="2" s="1"/>
  <c r="K9082" i="2"/>
  <c r="O9082" i="2" s="1"/>
  <c r="K9083" i="2"/>
  <c r="O9083" i="2" s="1"/>
  <c r="K9052" i="2"/>
  <c r="O9052" i="2" s="1"/>
  <c r="K9068" i="2"/>
  <c r="O9068" i="2" s="1"/>
  <c r="K9072" i="2"/>
  <c r="O9072" i="2" s="1"/>
  <c r="K9073" i="2"/>
  <c r="O9073" i="2" s="1"/>
  <c r="K9069" i="2"/>
  <c r="O9069" i="2" s="1"/>
  <c r="K9070" i="2"/>
  <c r="O9070" i="2" s="1"/>
  <c r="K9071" i="2"/>
  <c r="O9071" i="2" s="1"/>
  <c r="K9074" i="2"/>
  <c r="O9074" i="2" s="1"/>
  <c r="K9085" i="2"/>
  <c r="O9085" i="2" s="1"/>
  <c r="K9095" i="2"/>
  <c r="O9095" i="2" s="1"/>
  <c r="K9100" i="2"/>
  <c r="O9100" i="2" s="1"/>
  <c r="K9098" i="2"/>
  <c r="O9098" i="2" s="1"/>
  <c r="K9086" i="2"/>
  <c r="O9086" i="2" s="1"/>
  <c r="K9089" i="2"/>
  <c r="O9089" i="2" s="1"/>
  <c r="K9090" i="2"/>
  <c r="O9090" i="2" s="1"/>
  <c r="K9113" i="2"/>
  <c r="O9113" i="2" s="1"/>
  <c r="K9091" i="2"/>
  <c r="O9091" i="2" s="1"/>
  <c r="K9131" i="2"/>
  <c r="O9131" i="2" s="1"/>
  <c r="K9092" i="2"/>
  <c r="O9092" i="2" s="1"/>
  <c r="K9077" i="2"/>
  <c r="O9077" i="2" s="1"/>
  <c r="K9132" i="2"/>
  <c r="O9132" i="2" s="1"/>
  <c r="K9053" i="2"/>
  <c r="O9053" i="2" s="1"/>
  <c r="K9087" i="2"/>
  <c r="O9087" i="2" s="1"/>
  <c r="K9078" i="2"/>
  <c r="O9078" i="2" s="1"/>
  <c r="K9088" i="2"/>
  <c r="O9088" i="2" s="1"/>
  <c r="K9122" i="2"/>
  <c r="O9122" i="2" s="1"/>
  <c r="K9067" i="2"/>
  <c r="O9067" i="2" s="1"/>
  <c r="K9123" i="2"/>
  <c r="O9123" i="2" s="1"/>
  <c r="K9124" i="2"/>
  <c r="O9124" i="2" s="1"/>
  <c r="K9057" i="2"/>
  <c r="O9057" i="2" s="1"/>
  <c r="K9101" i="2"/>
  <c r="O9101" i="2" s="1"/>
  <c r="K9102" i="2"/>
  <c r="O9102" i="2" s="1"/>
  <c r="K9103" i="2"/>
  <c r="O9103" i="2" s="1"/>
  <c r="K9136" i="2"/>
  <c r="O9136" i="2" s="1"/>
  <c r="K9114" i="2"/>
  <c r="O9114" i="2" s="1"/>
  <c r="K9058" i="2"/>
  <c r="O9058" i="2" s="1"/>
  <c r="K9062" i="2"/>
  <c r="O9062" i="2" s="1"/>
  <c r="K9150" i="2"/>
  <c r="O9150" i="2" s="1"/>
  <c r="K9141" i="2"/>
  <c r="O9141" i="2" s="1"/>
  <c r="K9151" i="2"/>
  <c r="O9151" i="2" s="1"/>
  <c r="K9220" i="2"/>
  <c r="O9220" i="2" s="1"/>
  <c r="K9152" i="2"/>
  <c r="O9152" i="2" s="1"/>
  <c r="K9216" i="2"/>
  <c r="O9216" i="2" s="1"/>
  <c r="K9186" i="2"/>
  <c r="O9186" i="2" s="1"/>
  <c r="K9196" i="2"/>
  <c r="O9196" i="2" s="1"/>
  <c r="K9191" i="2"/>
  <c r="O9191" i="2" s="1"/>
  <c r="K9207" i="2"/>
  <c r="O9207" i="2" s="1"/>
  <c r="K9148" i="2"/>
  <c r="O9148" i="2" s="1"/>
  <c r="K9147" i="2"/>
  <c r="O9147" i="2" s="1"/>
  <c r="K9183" i="2"/>
  <c r="O9183" i="2" s="1"/>
  <c r="K9221" i="2"/>
  <c r="O9221" i="2" s="1"/>
  <c r="K9197" i="2"/>
  <c r="O9197" i="2" s="1"/>
  <c r="K9222" i="2"/>
  <c r="O9222" i="2" s="1"/>
  <c r="K9142" i="2"/>
  <c r="O9142" i="2" s="1"/>
  <c r="K9192" i="2"/>
  <c r="O9192" i="2" s="1"/>
  <c r="K9193" i="2"/>
  <c r="O9193" i="2" s="1"/>
  <c r="K9137" i="2"/>
  <c r="O9137" i="2" s="1"/>
  <c r="K9138" i="2"/>
  <c r="O9138" i="2" s="1"/>
  <c r="K9143" i="2"/>
  <c r="O9143" i="2" s="1"/>
  <c r="K9212" i="2"/>
  <c r="O9212" i="2" s="1"/>
  <c r="K9198" i="2"/>
  <c r="O9198" i="2" s="1"/>
  <c r="K9146" i="2"/>
  <c r="O9146" i="2" s="1"/>
  <c r="K9202" i="2"/>
  <c r="O9202" i="2" s="1"/>
  <c r="K9203" i="2"/>
  <c r="O9203" i="2" s="1"/>
  <c r="K9204" i="2"/>
  <c r="O9204" i="2" s="1"/>
  <c r="K9205" i="2"/>
  <c r="O9205" i="2" s="1"/>
  <c r="K9206" i="2"/>
  <c r="O9206" i="2" s="1"/>
  <c r="K9213" i="2"/>
  <c r="O9213" i="2" s="1"/>
  <c r="K9214" i="2"/>
  <c r="O9214" i="2" s="1"/>
  <c r="K9180" i="2"/>
  <c r="O9180" i="2" s="1"/>
  <c r="K9215" i="2"/>
  <c r="O9215" i="2" s="1"/>
  <c r="K9153" i="2"/>
  <c r="O9153" i="2" s="1"/>
  <c r="K9194" i="2"/>
  <c r="O9194" i="2" s="1"/>
  <c r="K9208" i="2"/>
  <c r="O9208" i="2" s="1"/>
  <c r="K9217" i="2"/>
  <c r="O9217" i="2" s="1"/>
  <c r="K9195" i="2"/>
  <c r="O9195" i="2" s="1"/>
  <c r="K9162" i="2"/>
  <c r="O9162" i="2" s="1"/>
  <c r="K9199" i="2"/>
  <c r="O9199" i="2" s="1"/>
  <c r="K9181" i="2"/>
  <c r="O9181" i="2" s="1"/>
  <c r="K9184" i="2"/>
  <c r="O9184" i="2" s="1"/>
  <c r="K9163" i="2"/>
  <c r="O9163" i="2" s="1"/>
  <c r="K9171" i="2"/>
  <c r="O9171" i="2" s="1"/>
  <c r="K9166" i="2"/>
  <c r="O9166" i="2" s="1"/>
  <c r="K9167" i="2"/>
  <c r="O9167" i="2" s="1"/>
  <c r="K9168" i="2"/>
  <c r="O9168" i="2" s="1"/>
  <c r="K9169" i="2"/>
  <c r="O9169" i="2" s="1"/>
  <c r="K9170" i="2"/>
  <c r="O9170" i="2" s="1"/>
  <c r="K9139" i="2"/>
  <c r="O9139" i="2" s="1"/>
  <c r="K9155" i="2"/>
  <c r="O9155" i="2" s="1"/>
  <c r="K9159" i="2"/>
  <c r="O9159" i="2" s="1"/>
  <c r="K9160" i="2"/>
  <c r="O9160" i="2" s="1"/>
  <c r="K9156" i="2"/>
  <c r="O9156" i="2" s="1"/>
  <c r="K9157" i="2"/>
  <c r="O9157" i="2" s="1"/>
  <c r="K9158" i="2"/>
  <c r="O9158" i="2" s="1"/>
  <c r="K9161" i="2"/>
  <c r="O9161" i="2" s="1"/>
  <c r="K9172" i="2"/>
  <c r="O9172" i="2" s="1"/>
  <c r="K9182" i="2"/>
  <c r="O9182" i="2" s="1"/>
  <c r="K9187" i="2"/>
  <c r="O9187" i="2" s="1"/>
  <c r="K9185" i="2"/>
  <c r="O9185" i="2" s="1"/>
  <c r="K9173" i="2"/>
  <c r="O9173" i="2" s="1"/>
  <c r="K9176" i="2"/>
  <c r="O9176" i="2" s="1"/>
  <c r="K9177" i="2"/>
  <c r="O9177" i="2" s="1"/>
  <c r="K9200" i="2"/>
  <c r="O9200" i="2" s="1"/>
  <c r="K9178" i="2"/>
  <c r="O9178" i="2" s="1"/>
  <c r="K9218" i="2"/>
  <c r="O9218" i="2" s="1"/>
  <c r="K9179" i="2"/>
  <c r="O9179" i="2" s="1"/>
  <c r="K9164" i="2"/>
  <c r="O9164" i="2" s="1"/>
  <c r="K9219" i="2"/>
  <c r="O9219" i="2" s="1"/>
  <c r="K9140" i="2"/>
  <c r="O9140" i="2" s="1"/>
  <c r="K9174" i="2"/>
  <c r="O9174" i="2" s="1"/>
  <c r="K9165" i="2"/>
  <c r="O9165" i="2" s="1"/>
  <c r="K9175" i="2"/>
  <c r="O9175" i="2" s="1"/>
  <c r="K9209" i="2"/>
  <c r="O9209" i="2" s="1"/>
  <c r="K9154" i="2"/>
  <c r="O9154" i="2" s="1"/>
  <c r="K9210" i="2"/>
  <c r="O9210" i="2" s="1"/>
  <c r="K9211" i="2"/>
  <c r="O9211" i="2" s="1"/>
  <c r="K9144" i="2"/>
  <c r="O9144" i="2" s="1"/>
  <c r="K9188" i="2"/>
  <c r="O9188" i="2" s="1"/>
  <c r="K9189" i="2"/>
  <c r="O9189" i="2" s="1"/>
  <c r="K9190" i="2"/>
  <c r="O9190" i="2" s="1"/>
  <c r="K9223" i="2"/>
  <c r="O9223" i="2" s="1"/>
  <c r="K9201" i="2"/>
  <c r="O9201" i="2" s="1"/>
  <c r="K9145" i="2"/>
  <c r="O9145" i="2" s="1"/>
  <c r="K9149" i="2"/>
  <c r="O9149" i="2" s="1"/>
  <c r="K9237" i="2"/>
  <c r="O9237" i="2" s="1"/>
  <c r="K9228" i="2"/>
  <c r="O9228" i="2" s="1"/>
  <c r="K9238" i="2"/>
  <c r="O9238" i="2" s="1"/>
  <c r="K9307" i="2"/>
  <c r="O9307" i="2" s="1"/>
  <c r="K9239" i="2"/>
  <c r="O9239" i="2" s="1"/>
  <c r="K9303" i="2"/>
  <c r="O9303" i="2" s="1"/>
  <c r="K9273" i="2"/>
  <c r="O9273" i="2" s="1"/>
  <c r="K9283" i="2"/>
  <c r="O9283" i="2" s="1"/>
  <c r="K9278" i="2"/>
  <c r="O9278" i="2" s="1"/>
  <c r="K9294" i="2"/>
  <c r="O9294" i="2" s="1"/>
  <c r="K9235" i="2"/>
  <c r="O9235" i="2" s="1"/>
  <c r="K9234" i="2"/>
  <c r="O9234" i="2" s="1"/>
  <c r="K9270" i="2"/>
  <c r="O9270" i="2" s="1"/>
  <c r="K9308" i="2"/>
  <c r="O9308" i="2" s="1"/>
  <c r="K9284" i="2"/>
  <c r="O9284" i="2" s="1"/>
  <c r="K9309" i="2"/>
  <c r="O9309" i="2" s="1"/>
  <c r="K9229" i="2"/>
  <c r="O9229" i="2" s="1"/>
  <c r="K9279" i="2"/>
  <c r="O9279" i="2" s="1"/>
  <c r="K9280" i="2"/>
  <c r="O9280" i="2" s="1"/>
  <c r="K9224" i="2"/>
  <c r="O9224" i="2" s="1"/>
  <c r="K9225" i="2"/>
  <c r="O9225" i="2" s="1"/>
  <c r="K9230" i="2"/>
  <c r="O9230" i="2" s="1"/>
  <c r="K9299" i="2"/>
  <c r="O9299" i="2" s="1"/>
  <c r="K9285" i="2"/>
  <c r="O9285" i="2" s="1"/>
  <c r="K9233" i="2"/>
  <c r="O9233" i="2" s="1"/>
  <c r="K9289" i="2"/>
  <c r="O9289" i="2" s="1"/>
  <c r="K9290" i="2"/>
  <c r="O9290" i="2" s="1"/>
  <c r="K9291" i="2"/>
  <c r="O9291" i="2" s="1"/>
  <c r="K9292" i="2"/>
  <c r="O9292" i="2" s="1"/>
  <c r="K9293" i="2"/>
  <c r="O9293" i="2" s="1"/>
  <c r="K9300" i="2"/>
  <c r="O9300" i="2" s="1"/>
  <c r="K9301" i="2"/>
  <c r="O9301" i="2" s="1"/>
  <c r="K9267" i="2"/>
  <c r="O9267" i="2" s="1"/>
  <c r="K9302" i="2"/>
  <c r="O9302" i="2" s="1"/>
  <c r="K9240" i="2"/>
  <c r="O9240" i="2" s="1"/>
  <c r="K9281" i="2"/>
  <c r="O9281" i="2" s="1"/>
  <c r="K9295" i="2"/>
  <c r="O9295" i="2" s="1"/>
  <c r="K9304" i="2"/>
  <c r="O9304" i="2" s="1"/>
  <c r="K9282" i="2"/>
  <c r="O9282" i="2" s="1"/>
  <c r="K9249" i="2"/>
  <c r="O9249" i="2" s="1"/>
  <c r="K9286" i="2"/>
  <c r="O9286" i="2" s="1"/>
  <c r="K9268" i="2"/>
  <c r="O9268" i="2" s="1"/>
  <c r="K9271" i="2"/>
  <c r="O9271" i="2" s="1"/>
  <c r="K9250" i="2"/>
  <c r="O9250" i="2" s="1"/>
  <c r="K9258" i="2"/>
  <c r="O9258" i="2" s="1"/>
  <c r="K9253" i="2"/>
  <c r="O9253" i="2" s="1"/>
  <c r="K9254" i="2"/>
  <c r="O9254" i="2" s="1"/>
  <c r="K9255" i="2"/>
  <c r="O9255" i="2" s="1"/>
  <c r="K9256" i="2"/>
  <c r="O9256" i="2" s="1"/>
  <c r="K9257" i="2"/>
  <c r="O9257" i="2" s="1"/>
  <c r="K9226" i="2"/>
  <c r="O9226" i="2" s="1"/>
  <c r="K9242" i="2"/>
  <c r="O9242" i="2" s="1"/>
  <c r="K9246" i="2"/>
  <c r="O9246" i="2" s="1"/>
  <c r="K9247" i="2"/>
  <c r="O9247" i="2" s="1"/>
  <c r="K9243" i="2"/>
  <c r="O9243" i="2" s="1"/>
  <c r="K9244" i="2"/>
  <c r="O9244" i="2" s="1"/>
  <c r="K9245" i="2"/>
  <c r="O9245" i="2" s="1"/>
  <c r="K9248" i="2"/>
  <c r="O9248" i="2" s="1"/>
  <c r="K9259" i="2"/>
  <c r="O9259" i="2" s="1"/>
  <c r="K9269" i="2"/>
  <c r="O9269" i="2" s="1"/>
  <c r="K9274" i="2"/>
  <c r="O9274" i="2" s="1"/>
  <c r="K9272" i="2"/>
  <c r="O9272" i="2" s="1"/>
  <c r="K9260" i="2"/>
  <c r="O9260" i="2" s="1"/>
  <c r="K9263" i="2"/>
  <c r="O9263" i="2" s="1"/>
  <c r="K9264" i="2"/>
  <c r="O9264" i="2" s="1"/>
  <c r="K9287" i="2"/>
  <c r="O9287" i="2" s="1"/>
  <c r="K9265" i="2"/>
  <c r="O9265" i="2" s="1"/>
  <c r="K9305" i="2"/>
  <c r="O9305" i="2" s="1"/>
  <c r="K9266" i="2"/>
  <c r="O9266" i="2" s="1"/>
  <c r="K9251" i="2"/>
  <c r="O9251" i="2" s="1"/>
  <c r="K9306" i="2"/>
  <c r="O9306" i="2" s="1"/>
  <c r="K9227" i="2"/>
  <c r="O9227" i="2" s="1"/>
  <c r="K9261" i="2"/>
  <c r="O9261" i="2" s="1"/>
  <c r="K9252" i="2"/>
  <c r="O9252" i="2" s="1"/>
  <c r="K9262" i="2"/>
  <c r="O9262" i="2" s="1"/>
  <c r="K9296" i="2"/>
  <c r="O9296" i="2" s="1"/>
  <c r="K9241" i="2"/>
  <c r="O9241" i="2" s="1"/>
  <c r="K9297" i="2"/>
  <c r="O9297" i="2" s="1"/>
  <c r="K9298" i="2"/>
  <c r="O9298" i="2" s="1"/>
  <c r="K9231" i="2"/>
  <c r="O9231" i="2" s="1"/>
  <c r="K9275" i="2"/>
  <c r="O9275" i="2" s="1"/>
  <c r="K9276" i="2"/>
  <c r="O9276" i="2" s="1"/>
  <c r="K9277" i="2"/>
  <c r="O9277" i="2" s="1"/>
  <c r="K9310" i="2"/>
  <c r="O9310" i="2" s="1"/>
  <c r="K9288" i="2"/>
  <c r="O9288" i="2" s="1"/>
  <c r="K9232" i="2"/>
  <c r="O9232" i="2" s="1"/>
  <c r="K9236" i="2"/>
  <c r="O9236" i="2" s="1"/>
  <c r="K9324" i="2"/>
  <c r="O9324" i="2" s="1"/>
  <c r="K9315" i="2"/>
  <c r="O9315" i="2" s="1"/>
  <c r="K9325" i="2"/>
  <c r="O9325" i="2" s="1"/>
  <c r="K9394" i="2"/>
  <c r="O9394" i="2" s="1"/>
  <c r="K9326" i="2"/>
  <c r="O9326" i="2" s="1"/>
  <c r="K9390" i="2"/>
  <c r="O9390" i="2" s="1"/>
  <c r="K9360" i="2"/>
  <c r="O9360" i="2" s="1"/>
  <c r="K9370" i="2"/>
  <c r="O9370" i="2" s="1"/>
  <c r="K9365" i="2"/>
  <c r="O9365" i="2" s="1"/>
  <c r="K9381" i="2"/>
  <c r="O9381" i="2" s="1"/>
  <c r="K9322" i="2"/>
  <c r="O9322" i="2" s="1"/>
  <c r="K9321" i="2"/>
  <c r="O9321" i="2" s="1"/>
  <c r="K9357" i="2"/>
  <c r="O9357" i="2" s="1"/>
  <c r="K9395" i="2"/>
  <c r="O9395" i="2" s="1"/>
  <c r="K9371" i="2"/>
  <c r="O9371" i="2" s="1"/>
  <c r="K9396" i="2"/>
  <c r="O9396" i="2" s="1"/>
  <c r="K9316" i="2"/>
  <c r="O9316" i="2" s="1"/>
  <c r="K9366" i="2"/>
  <c r="O9366" i="2" s="1"/>
  <c r="K9367" i="2"/>
  <c r="O9367" i="2" s="1"/>
  <c r="K9311" i="2"/>
  <c r="O9311" i="2" s="1"/>
  <c r="K9312" i="2"/>
  <c r="O9312" i="2" s="1"/>
  <c r="K9317" i="2"/>
  <c r="O9317" i="2" s="1"/>
  <c r="K9386" i="2"/>
  <c r="O9386" i="2" s="1"/>
  <c r="K9372" i="2"/>
  <c r="O9372" i="2" s="1"/>
  <c r="K9320" i="2"/>
  <c r="O9320" i="2" s="1"/>
  <c r="K9376" i="2"/>
  <c r="O9376" i="2" s="1"/>
  <c r="K9377" i="2"/>
  <c r="O9377" i="2" s="1"/>
  <c r="K9378" i="2"/>
  <c r="O9378" i="2" s="1"/>
  <c r="K9379" i="2"/>
  <c r="O9379" i="2" s="1"/>
  <c r="K9380" i="2"/>
  <c r="O9380" i="2" s="1"/>
  <c r="K9387" i="2"/>
  <c r="O9387" i="2" s="1"/>
  <c r="K9388" i="2"/>
  <c r="O9388" i="2" s="1"/>
  <c r="K9354" i="2"/>
  <c r="O9354" i="2" s="1"/>
  <c r="K9389" i="2"/>
  <c r="O9389" i="2" s="1"/>
  <c r="K9327" i="2"/>
  <c r="O9327" i="2" s="1"/>
  <c r="K9368" i="2"/>
  <c r="O9368" i="2" s="1"/>
  <c r="K9382" i="2"/>
  <c r="O9382" i="2" s="1"/>
  <c r="K9391" i="2"/>
  <c r="O9391" i="2" s="1"/>
  <c r="K9369" i="2"/>
  <c r="O9369" i="2" s="1"/>
  <c r="K9336" i="2"/>
  <c r="O9336" i="2" s="1"/>
  <c r="K9373" i="2"/>
  <c r="O9373" i="2" s="1"/>
  <c r="K9355" i="2"/>
  <c r="O9355" i="2" s="1"/>
  <c r="K9358" i="2"/>
  <c r="O9358" i="2" s="1"/>
  <c r="K9337" i="2"/>
  <c r="O9337" i="2" s="1"/>
  <c r="K9345" i="2"/>
  <c r="O9345" i="2" s="1"/>
  <c r="K9340" i="2"/>
  <c r="O9340" i="2" s="1"/>
  <c r="K9341" i="2"/>
  <c r="O9341" i="2" s="1"/>
  <c r="K9342" i="2"/>
  <c r="O9342" i="2" s="1"/>
  <c r="K9343" i="2"/>
  <c r="O9343" i="2" s="1"/>
  <c r="K9344" i="2"/>
  <c r="O9344" i="2" s="1"/>
  <c r="K9313" i="2"/>
  <c r="O9313" i="2" s="1"/>
  <c r="K9329" i="2"/>
  <c r="O9329" i="2" s="1"/>
  <c r="K9333" i="2"/>
  <c r="O9333" i="2" s="1"/>
  <c r="K9334" i="2"/>
  <c r="O9334" i="2" s="1"/>
  <c r="K9330" i="2"/>
  <c r="O9330" i="2" s="1"/>
  <c r="K9331" i="2"/>
  <c r="O9331" i="2" s="1"/>
  <c r="K9332" i="2"/>
  <c r="O9332" i="2" s="1"/>
  <c r="K9335" i="2"/>
  <c r="O9335" i="2" s="1"/>
  <c r="K9346" i="2"/>
  <c r="O9346" i="2" s="1"/>
  <c r="K9356" i="2"/>
  <c r="O9356" i="2" s="1"/>
  <c r="K9361" i="2"/>
  <c r="O9361" i="2" s="1"/>
  <c r="K9359" i="2"/>
  <c r="O9359" i="2" s="1"/>
  <c r="K9347" i="2"/>
  <c r="O9347" i="2" s="1"/>
  <c r="K9350" i="2"/>
  <c r="O9350" i="2" s="1"/>
  <c r="K9351" i="2"/>
  <c r="O9351" i="2" s="1"/>
  <c r="K9374" i="2"/>
  <c r="O9374" i="2" s="1"/>
  <c r="K9352" i="2"/>
  <c r="O9352" i="2" s="1"/>
  <c r="K9392" i="2"/>
  <c r="O9392" i="2" s="1"/>
  <c r="K9353" i="2"/>
  <c r="O9353" i="2" s="1"/>
  <c r="K9338" i="2"/>
  <c r="O9338" i="2" s="1"/>
  <c r="K9393" i="2"/>
  <c r="O9393" i="2" s="1"/>
  <c r="K9314" i="2"/>
  <c r="O9314" i="2" s="1"/>
  <c r="K9348" i="2"/>
  <c r="O9348" i="2" s="1"/>
  <c r="K9339" i="2"/>
  <c r="O9339" i="2" s="1"/>
  <c r="K9349" i="2"/>
  <c r="O9349" i="2" s="1"/>
  <c r="K9383" i="2"/>
  <c r="O9383" i="2" s="1"/>
  <c r="K9328" i="2"/>
  <c r="O9328" i="2" s="1"/>
  <c r="K9384" i="2"/>
  <c r="O9384" i="2" s="1"/>
  <c r="K9385" i="2"/>
  <c r="O9385" i="2" s="1"/>
  <c r="K9318" i="2"/>
  <c r="O9318" i="2" s="1"/>
  <c r="K9362" i="2"/>
  <c r="O9362" i="2" s="1"/>
  <c r="K9363" i="2"/>
  <c r="O9363" i="2" s="1"/>
  <c r="K9364" i="2"/>
  <c r="O9364" i="2" s="1"/>
  <c r="K9397" i="2"/>
  <c r="O9397" i="2" s="1"/>
  <c r="K9375" i="2"/>
  <c r="O9375" i="2" s="1"/>
  <c r="K9319" i="2"/>
  <c r="O9319" i="2" s="1"/>
  <c r="K9323" i="2"/>
  <c r="O9323" i="2" s="1"/>
  <c r="K9411" i="2"/>
  <c r="O9411" i="2" s="1"/>
  <c r="K9402" i="2"/>
  <c r="O9402" i="2" s="1"/>
  <c r="K9412" i="2"/>
  <c r="O9412" i="2" s="1"/>
  <c r="K9481" i="2"/>
  <c r="O9481" i="2" s="1"/>
  <c r="K9413" i="2"/>
  <c r="O9413" i="2" s="1"/>
  <c r="K9477" i="2"/>
  <c r="O9477" i="2" s="1"/>
  <c r="K9447" i="2"/>
  <c r="O9447" i="2" s="1"/>
  <c r="K9457" i="2"/>
  <c r="O9457" i="2" s="1"/>
  <c r="K9452" i="2"/>
  <c r="O9452" i="2" s="1"/>
  <c r="K9468" i="2"/>
  <c r="O9468" i="2" s="1"/>
  <c r="K9409" i="2"/>
  <c r="O9409" i="2" s="1"/>
  <c r="K9408" i="2"/>
  <c r="O9408" i="2" s="1"/>
  <c r="K9444" i="2"/>
  <c r="O9444" i="2" s="1"/>
  <c r="K9482" i="2"/>
  <c r="O9482" i="2" s="1"/>
  <c r="K9458" i="2"/>
  <c r="O9458" i="2" s="1"/>
  <c r="K9483" i="2"/>
  <c r="O9483" i="2" s="1"/>
  <c r="K9403" i="2"/>
  <c r="O9403" i="2" s="1"/>
  <c r="K9453" i="2"/>
  <c r="O9453" i="2" s="1"/>
  <c r="K9454" i="2"/>
  <c r="O9454" i="2" s="1"/>
  <c r="K9398" i="2"/>
  <c r="O9398" i="2" s="1"/>
  <c r="K9399" i="2"/>
  <c r="O9399" i="2" s="1"/>
  <c r="K9404" i="2"/>
  <c r="O9404" i="2" s="1"/>
  <c r="K9473" i="2"/>
  <c r="O9473" i="2" s="1"/>
  <c r="K9459" i="2"/>
  <c r="O9459" i="2" s="1"/>
  <c r="K9407" i="2"/>
  <c r="O9407" i="2" s="1"/>
  <c r="K9463" i="2"/>
  <c r="O9463" i="2" s="1"/>
  <c r="K9464" i="2"/>
  <c r="O9464" i="2" s="1"/>
  <c r="K9465" i="2"/>
  <c r="O9465" i="2" s="1"/>
  <c r="K9466" i="2"/>
  <c r="O9466" i="2" s="1"/>
  <c r="K9467" i="2"/>
  <c r="O9467" i="2" s="1"/>
  <c r="K9474" i="2"/>
  <c r="O9474" i="2" s="1"/>
  <c r="K9475" i="2"/>
  <c r="O9475" i="2" s="1"/>
  <c r="K9441" i="2"/>
  <c r="O9441" i="2" s="1"/>
  <c r="K9476" i="2"/>
  <c r="O9476" i="2" s="1"/>
  <c r="K9414" i="2"/>
  <c r="O9414" i="2" s="1"/>
  <c r="K9455" i="2"/>
  <c r="O9455" i="2" s="1"/>
  <c r="K9469" i="2"/>
  <c r="O9469" i="2" s="1"/>
  <c r="K9478" i="2"/>
  <c r="O9478" i="2" s="1"/>
  <c r="K9456" i="2"/>
  <c r="O9456" i="2" s="1"/>
  <c r="K9423" i="2"/>
  <c r="O9423" i="2" s="1"/>
  <c r="K9460" i="2"/>
  <c r="O9460" i="2" s="1"/>
  <c r="K9442" i="2"/>
  <c r="O9442" i="2" s="1"/>
  <c r="K9445" i="2"/>
  <c r="O9445" i="2" s="1"/>
  <c r="K9424" i="2"/>
  <c r="O9424" i="2" s="1"/>
  <c r="K9432" i="2"/>
  <c r="O9432" i="2" s="1"/>
  <c r="K9427" i="2"/>
  <c r="O9427" i="2" s="1"/>
  <c r="K9428" i="2"/>
  <c r="O9428" i="2" s="1"/>
  <c r="K9429" i="2"/>
  <c r="O9429" i="2" s="1"/>
  <c r="K9430" i="2"/>
  <c r="O9430" i="2" s="1"/>
  <c r="K9431" i="2"/>
  <c r="O9431" i="2" s="1"/>
  <c r="K9400" i="2"/>
  <c r="O9400" i="2" s="1"/>
  <c r="K9416" i="2"/>
  <c r="O9416" i="2" s="1"/>
  <c r="K9420" i="2"/>
  <c r="O9420" i="2" s="1"/>
  <c r="K9421" i="2"/>
  <c r="O9421" i="2" s="1"/>
  <c r="K9417" i="2"/>
  <c r="O9417" i="2" s="1"/>
  <c r="K9418" i="2"/>
  <c r="O9418" i="2" s="1"/>
  <c r="K9419" i="2"/>
  <c r="O9419" i="2" s="1"/>
  <c r="K9422" i="2"/>
  <c r="O9422" i="2" s="1"/>
  <c r="K9433" i="2"/>
  <c r="O9433" i="2" s="1"/>
  <c r="K9443" i="2"/>
  <c r="O9443" i="2" s="1"/>
  <c r="K9448" i="2"/>
  <c r="O9448" i="2" s="1"/>
  <c r="K9446" i="2"/>
  <c r="O9446" i="2" s="1"/>
  <c r="K9434" i="2"/>
  <c r="O9434" i="2" s="1"/>
  <c r="K9437" i="2"/>
  <c r="O9437" i="2" s="1"/>
  <c r="K9438" i="2"/>
  <c r="O9438" i="2" s="1"/>
  <c r="K9461" i="2"/>
  <c r="O9461" i="2" s="1"/>
  <c r="K9439" i="2"/>
  <c r="O9439" i="2" s="1"/>
  <c r="K9479" i="2"/>
  <c r="O9479" i="2" s="1"/>
  <c r="K9440" i="2"/>
  <c r="O9440" i="2" s="1"/>
  <c r="K9425" i="2"/>
  <c r="O9425" i="2" s="1"/>
  <c r="K9480" i="2"/>
  <c r="O9480" i="2" s="1"/>
  <c r="K9401" i="2"/>
  <c r="O9401" i="2" s="1"/>
  <c r="K9435" i="2"/>
  <c r="O9435" i="2" s="1"/>
  <c r="K9426" i="2"/>
  <c r="O9426" i="2" s="1"/>
  <c r="K9436" i="2"/>
  <c r="O9436" i="2" s="1"/>
  <c r="K9470" i="2"/>
  <c r="O9470" i="2" s="1"/>
  <c r="K9415" i="2"/>
  <c r="O9415" i="2" s="1"/>
  <c r="K9471" i="2"/>
  <c r="O9471" i="2" s="1"/>
  <c r="K9472" i="2"/>
  <c r="O9472" i="2" s="1"/>
  <c r="K9405" i="2"/>
  <c r="O9405" i="2" s="1"/>
  <c r="K9449" i="2"/>
  <c r="O9449" i="2" s="1"/>
  <c r="K9450" i="2"/>
  <c r="O9450" i="2" s="1"/>
  <c r="K9451" i="2"/>
  <c r="O9451" i="2" s="1"/>
  <c r="K9484" i="2"/>
  <c r="O9484" i="2" s="1"/>
  <c r="K9462" i="2"/>
  <c r="O9462" i="2" s="1"/>
  <c r="K9406" i="2"/>
  <c r="O9406" i="2" s="1"/>
  <c r="K9410" i="2"/>
  <c r="O9410" i="2" s="1"/>
  <c r="K9498" i="2"/>
  <c r="O9498" i="2" s="1"/>
  <c r="K9489" i="2"/>
  <c r="O9489" i="2" s="1"/>
  <c r="K9499" i="2"/>
  <c r="O9499" i="2" s="1"/>
  <c r="K9568" i="2"/>
  <c r="O9568" i="2" s="1"/>
  <c r="K9500" i="2"/>
  <c r="O9500" i="2" s="1"/>
  <c r="K9564" i="2"/>
  <c r="O9564" i="2" s="1"/>
  <c r="K9534" i="2"/>
  <c r="O9534" i="2" s="1"/>
  <c r="K9544" i="2"/>
  <c r="O9544" i="2" s="1"/>
  <c r="K9539" i="2"/>
  <c r="O9539" i="2" s="1"/>
  <c r="K9555" i="2"/>
  <c r="O9555" i="2" s="1"/>
  <c r="K9496" i="2"/>
  <c r="O9496" i="2" s="1"/>
  <c r="K9495" i="2"/>
  <c r="O9495" i="2" s="1"/>
  <c r="K9531" i="2"/>
  <c r="O9531" i="2" s="1"/>
  <c r="K9569" i="2"/>
  <c r="O9569" i="2" s="1"/>
  <c r="K9545" i="2"/>
  <c r="O9545" i="2" s="1"/>
  <c r="K9570" i="2"/>
  <c r="O9570" i="2" s="1"/>
  <c r="K9490" i="2"/>
  <c r="O9490" i="2" s="1"/>
  <c r="K9540" i="2"/>
  <c r="O9540" i="2" s="1"/>
  <c r="K9541" i="2"/>
  <c r="O9541" i="2" s="1"/>
  <c r="K9485" i="2"/>
  <c r="O9485" i="2" s="1"/>
  <c r="K9486" i="2"/>
  <c r="O9486" i="2" s="1"/>
  <c r="K9491" i="2"/>
  <c r="O9491" i="2" s="1"/>
  <c r="K9560" i="2"/>
  <c r="O9560" i="2" s="1"/>
  <c r="K9546" i="2"/>
  <c r="O9546" i="2" s="1"/>
  <c r="K9494" i="2"/>
  <c r="O9494" i="2" s="1"/>
  <c r="K9550" i="2"/>
  <c r="O9550" i="2" s="1"/>
  <c r="K9551" i="2"/>
  <c r="O9551" i="2" s="1"/>
  <c r="K9552" i="2"/>
  <c r="O9552" i="2" s="1"/>
  <c r="K9553" i="2"/>
  <c r="O9553" i="2" s="1"/>
  <c r="K9554" i="2"/>
  <c r="O9554" i="2" s="1"/>
  <c r="K9561" i="2"/>
  <c r="O9561" i="2" s="1"/>
  <c r="K9562" i="2"/>
  <c r="O9562" i="2" s="1"/>
  <c r="K9528" i="2"/>
  <c r="O9528" i="2" s="1"/>
  <c r="K9563" i="2"/>
  <c r="O9563" i="2" s="1"/>
  <c r="K9501" i="2"/>
  <c r="O9501" i="2" s="1"/>
  <c r="K9542" i="2"/>
  <c r="O9542" i="2" s="1"/>
  <c r="K9556" i="2"/>
  <c r="O9556" i="2" s="1"/>
  <c r="K9565" i="2"/>
  <c r="O9565" i="2" s="1"/>
  <c r="K9543" i="2"/>
  <c r="O9543" i="2" s="1"/>
  <c r="K9510" i="2"/>
  <c r="O9510" i="2" s="1"/>
  <c r="K9547" i="2"/>
  <c r="O9547" i="2" s="1"/>
  <c r="K9529" i="2"/>
  <c r="O9529" i="2" s="1"/>
  <c r="K9532" i="2"/>
  <c r="O9532" i="2" s="1"/>
  <c r="K9511" i="2"/>
  <c r="O9511" i="2" s="1"/>
  <c r="K9519" i="2"/>
  <c r="O9519" i="2" s="1"/>
  <c r="K9514" i="2"/>
  <c r="O9514" i="2" s="1"/>
  <c r="K9515" i="2"/>
  <c r="O9515" i="2" s="1"/>
  <c r="K9516" i="2"/>
  <c r="O9516" i="2" s="1"/>
  <c r="K9517" i="2"/>
  <c r="O9517" i="2" s="1"/>
  <c r="K9518" i="2"/>
  <c r="O9518" i="2" s="1"/>
  <c r="K9487" i="2"/>
  <c r="O9487" i="2" s="1"/>
  <c r="K9503" i="2"/>
  <c r="O9503" i="2" s="1"/>
  <c r="K9507" i="2"/>
  <c r="O9507" i="2" s="1"/>
  <c r="K9508" i="2"/>
  <c r="O9508" i="2" s="1"/>
  <c r="K9504" i="2"/>
  <c r="O9504" i="2" s="1"/>
  <c r="K9505" i="2"/>
  <c r="O9505" i="2" s="1"/>
  <c r="K9506" i="2"/>
  <c r="O9506" i="2" s="1"/>
  <c r="K9509" i="2"/>
  <c r="O9509" i="2" s="1"/>
  <c r="K9520" i="2"/>
  <c r="O9520" i="2" s="1"/>
  <c r="K9530" i="2"/>
  <c r="O9530" i="2" s="1"/>
  <c r="K9535" i="2"/>
  <c r="O9535" i="2" s="1"/>
  <c r="K9533" i="2"/>
  <c r="O9533" i="2" s="1"/>
  <c r="K9521" i="2"/>
  <c r="O9521" i="2" s="1"/>
  <c r="K9524" i="2"/>
  <c r="O9524" i="2" s="1"/>
  <c r="K9525" i="2"/>
  <c r="O9525" i="2" s="1"/>
  <c r="K9548" i="2"/>
  <c r="O9548" i="2" s="1"/>
  <c r="K9526" i="2"/>
  <c r="O9526" i="2" s="1"/>
  <c r="K9566" i="2"/>
  <c r="O9566" i="2" s="1"/>
  <c r="K9527" i="2"/>
  <c r="O9527" i="2" s="1"/>
  <c r="K9512" i="2"/>
  <c r="O9512" i="2" s="1"/>
  <c r="K9567" i="2"/>
  <c r="O9567" i="2" s="1"/>
  <c r="K9488" i="2"/>
  <c r="O9488" i="2" s="1"/>
  <c r="K9522" i="2"/>
  <c r="O9522" i="2" s="1"/>
  <c r="K9513" i="2"/>
  <c r="O9513" i="2" s="1"/>
  <c r="K9523" i="2"/>
  <c r="O9523" i="2" s="1"/>
  <c r="K9557" i="2"/>
  <c r="O9557" i="2" s="1"/>
  <c r="K9502" i="2"/>
  <c r="O9502" i="2" s="1"/>
  <c r="K9558" i="2"/>
  <c r="O9558" i="2" s="1"/>
  <c r="K9559" i="2"/>
  <c r="O9559" i="2" s="1"/>
  <c r="K9492" i="2"/>
  <c r="O9492" i="2" s="1"/>
  <c r="K9536" i="2"/>
  <c r="O9536" i="2" s="1"/>
  <c r="K9537" i="2"/>
  <c r="O9537" i="2" s="1"/>
  <c r="K9538" i="2"/>
  <c r="O9538" i="2" s="1"/>
  <c r="K9571" i="2"/>
  <c r="O9571" i="2" s="1"/>
  <c r="K9549" i="2"/>
  <c r="O9549" i="2" s="1"/>
  <c r="K9493" i="2"/>
  <c r="O9493" i="2" s="1"/>
  <c r="K9497" i="2"/>
  <c r="O9497" i="2" s="1"/>
  <c r="K9585" i="2"/>
  <c r="O9585" i="2" s="1"/>
  <c r="K9576" i="2"/>
  <c r="O9576" i="2" s="1"/>
  <c r="K9586" i="2"/>
  <c r="O9586" i="2" s="1"/>
  <c r="K9655" i="2"/>
  <c r="O9655" i="2" s="1"/>
  <c r="K9587" i="2"/>
  <c r="O9587" i="2" s="1"/>
  <c r="K9651" i="2"/>
  <c r="O9651" i="2" s="1"/>
  <c r="K9621" i="2"/>
  <c r="O9621" i="2" s="1"/>
  <c r="K9631" i="2"/>
  <c r="O9631" i="2" s="1"/>
  <c r="K9626" i="2"/>
  <c r="O9626" i="2" s="1"/>
  <c r="K9642" i="2"/>
  <c r="O9642" i="2" s="1"/>
  <c r="K9583" i="2"/>
  <c r="O9583" i="2" s="1"/>
  <c r="K9582" i="2"/>
  <c r="O9582" i="2" s="1"/>
  <c r="K9618" i="2"/>
  <c r="O9618" i="2" s="1"/>
  <c r="K9656" i="2"/>
  <c r="O9656" i="2" s="1"/>
  <c r="K9632" i="2"/>
  <c r="O9632" i="2" s="1"/>
  <c r="K9657" i="2"/>
  <c r="O9657" i="2" s="1"/>
  <c r="K9577" i="2"/>
  <c r="O9577" i="2" s="1"/>
  <c r="K9627" i="2"/>
  <c r="O9627" i="2" s="1"/>
  <c r="K9628" i="2"/>
  <c r="O9628" i="2" s="1"/>
  <c r="K9572" i="2"/>
  <c r="O9572" i="2" s="1"/>
  <c r="K9573" i="2"/>
  <c r="O9573" i="2" s="1"/>
  <c r="K9578" i="2"/>
  <c r="O9578" i="2" s="1"/>
  <c r="K9647" i="2"/>
  <c r="O9647" i="2" s="1"/>
  <c r="K9633" i="2"/>
  <c r="O9633" i="2" s="1"/>
  <c r="K9581" i="2"/>
  <c r="O9581" i="2" s="1"/>
  <c r="K9637" i="2"/>
  <c r="O9637" i="2" s="1"/>
  <c r="K9638" i="2"/>
  <c r="O9638" i="2" s="1"/>
  <c r="K9639" i="2"/>
  <c r="O9639" i="2" s="1"/>
  <c r="K9640" i="2"/>
  <c r="O9640" i="2" s="1"/>
  <c r="K9641" i="2"/>
  <c r="O9641" i="2" s="1"/>
  <c r="K9648" i="2"/>
  <c r="O9648" i="2" s="1"/>
  <c r="K9649" i="2"/>
  <c r="O9649" i="2" s="1"/>
  <c r="K9615" i="2"/>
  <c r="O9615" i="2" s="1"/>
  <c r="K9650" i="2"/>
  <c r="O9650" i="2" s="1"/>
  <c r="K9588" i="2"/>
  <c r="O9588" i="2" s="1"/>
  <c r="K9629" i="2"/>
  <c r="O9629" i="2" s="1"/>
  <c r="K9643" i="2"/>
  <c r="O9643" i="2" s="1"/>
  <c r="K9652" i="2"/>
  <c r="O9652" i="2" s="1"/>
  <c r="K9630" i="2"/>
  <c r="O9630" i="2" s="1"/>
  <c r="K9597" i="2"/>
  <c r="O9597" i="2" s="1"/>
  <c r="K9634" i="2"/>
  <c r="O9634" i="2" s="1"/>
  <c r="K9616" i="2"/>
  <c r="O9616" i="2" s="1"/>
  <c r="K9619" i="2"/>
  <c r="O9619" i="2" s="1"/>
  <c r="K9598" i="2"/>
  <c r="O9598" i="2" s="1"/>
  <c r="K9606" i="2"/>
  <c r="O9606" i="2" s="1"/>
  <c r="K9601" i="2"/>
  <c r="O9601" i="2" s="1"/>
  <c r="K9602" i="2"/>
  <c r="O9602" i="2" s="1"/>
  <c r="K9603" i="2"/>
  <c r="O9603" i="2" s="1"/>
  <c r="K9604" i="2"/>
  <c r="O9604" i="2" s="1"/>
  <c r="K9605" i="2"/>
  <c r="O9605" i="2" s="1"/>
  <c r="K9574" i="2"/>
  <c r="O9574" i="2" s="1"/>
  <c r="K9590" i="2"/>
  <c r="O9590" i="2" s="1"/>
  <c r="K9594" i="2"/>
  <c r="O9594" i="2" s="1"/>
  <c r="K9595" i="2"/>
  <c r="O9595" i="2" s="1"/>
  <c r="K9591" i="2"/>
  <c r="O9591" i="2" s="1"/>
  <c r="K9592" i="2"/>
  <c r="O9592" i="2" s="1"/>
  <c r="K9593" i="2"/>
  <c r="O9593" i="2" s="1"/>
  <c r="K9596" i="2"/>
  <c r="O9596" i="2" s="1"/>
  <c r="K9607" i="2"/>
  <c r="O9607" i="2" s="1"/>
  <c r="K9617" i="2"/>
  <c r="O9617" i="2" s="1"/>
  <c r="K9622" i="2"/>
  <c r="O9622" i="2" s="1"/>
  <c r="K9620" i="2"/>
  <c r="O9620" i="2" s="1"/>
  <c r="K9608" i="2"/>
  <c r="O9608" i="2" s="1"/>
  <c r="K9611" i="2"/>
  <c r="O9611" i="2" s="1"/>
  <c r="K9612" i="2"/>
  <c r="O9612" i="2" s="1"/>
  <c r="K9635" i="2"/>
  <c r="O9635" i="2" s="1"/>
  <c r="K9613" i="2"/>
  <c r="O9613" i="2" s="1"/>
  <c r="K9653" i="2"/>
  <c r="O9653" i="2" s="1"/>
  <c r="K9614" i="2"/>
  <c r="O9614" i="2" s="1"/>
  <c r="K9599" i="2"/>
  <c r="O9599" i="2" s="1"/>
  <c r="K9654" i="2"/>
  <c r="O9654" i="2" s="1"/>
  <c r="K9575" i="2"/>
  <c r="O9575" i="2" s="1"/>
  <c r="K9609" i="2"/>
  <c r="O9609" i="2" s="1"/>
  <c r="K9600" i="2"/>
  <c r="O9600" i="2" s="1"/>
  <c r="K9610" i="2"/>
  <c r="O9610" i="2" s="1"/>
  <c r="K9644" i="2"/>
  <c r="O9644" i="2" s="1"/>
  <c r="K9589" i="2"/>
  <c r="O9589" i="2" s="1"/>
  <c r="K9645" i="2"/>
  <c r="O9645" i="2" s="1"/>
  <c r="K9646" i="2"/>
  <c r="O9646" i="2" s="1"/>
  <c r="K9579" i="2"/>
  <c r="O9579" i="2" s="1"/>
  <c r="K9623" i="2"/>
  <c r="O9623" i="2" s="1"/>
  <c r="K9624" i="2"/>
  <c r="O9624" i="2" s="1"/>
  <c r="K9625" i="2"/>
  <c r="O9625" i="2" s="1"/>
  <c r="K9658" i="2"/>
  <c r="O9658" i="2" s="1"/>
  <c r="K9636" i="2"/>
  <c r="O9636" i="2" s="1"/>
  <c r="K9580" i="2"/>
  <c r="O9580" i="2" s="1"/>
  <c r="K9584" i="2"/>
  <c r="O9584" i="2" s="1"/>
  <c r="K9672" i="2"/>
  <c r="O9672" i="2" s="1"/>
  <c r="K9663" i="2"/>
  <c r="O9663" i="2" s="1"/>
  <c r="K9673" i="2"/>
  <c r="O9673" i="2" s="1"/>
  <c r="K9742" i="2"/>
  <c r="O9742" i="2" s="1"/>
  <c r="K9674" i="2"/>
  <c r="O9674" i="2" s="1"/>
  <c r="K9738" i="2"/>
  <c r="O9738" i="2" s="1"/>
  <c r="K9708" i="2"/>
  <c r="O9708" i="2" s="1"/>
  <c r="K9718" i="2"/>
  <c r="O9718" i="2" s="1"/>
  <c r="K9713" i="2"/>
  <c r="O9713" i="2" s="1"/>
  <c r="K9729" i="2"/>
  <c r="O9729" i="2" s="1"/>
  <c r="K9670" i="2"/>
  <c r="O9670" i="2" s="1"/>
  <c r="K9669" i="2"/>
  <c r="O9669" i="2" s="1"/>
  <c r="K9705" i="2"/>
  <c r="O9705" i="2" s="1"/>
  <c r="K9743" i="2"/>
  <c r="O9743" i="2" s="1"/>
  <c r="K9719" i="2"/>
  <c r="O9719" i="2" s="1"/>
  <c r="K9744" i="2"/>
  <c r="O9744" i="2" s="1"/>
  <c r="K9664" i="2"/>
  <c r="O9664" i="2" s="1"/>
  <c r="K9714" i="2"/>
  <c r="O9714" i="2" s="1"/>
  <c r="K9715" i="2"/>
  <c r="O9715" i="2" s="1"/>
  <c r="K9659" i="2"/>
  <c r="O9659" i="2" s="1"/>
  <c r="K9660" i="2"/>
  <c r="O9660" i="2" s="1"/>
  <c r="K9665" i="2"/>
  <c r="O9665" i="2" s="1"/>
  <c r="K9734" i="2"/>
  <c r="O9734" i="2" s="1"/>
  <c r="K9720" i="2"/>
  <c r="O9720" i="2" s="1"/>
  <c r="K9668" i="2"/>
  <c r="O9668" i="2" s="1"/>
  <c r="K9724" i="2"/>
  <c r="O9724" i="2" s="1"/>
  <c r="K9725" i="2"/>
  <c r="O9725" i="2" s="1"/>
  <c r="K9726" i="2"/>
  <c r="O9726" i="2" s="1"/>
  <c r="K9727" i="2"/>
  <c r="O9727" i="2" s="1"/>
  <c r="K9728" i="2"/>
  <c r="O9728" i="2" s="1"/>
  <c r="K9735" i="2"/>
  <c r="O9735" i="2" s="1"/>
  <c r="K9736" i="2"/>
  <c r="O9736" i="2" s="1"/>
  <c r="K9702" i="2"/>
  <c r="O9702" i="2" s="1"/>
  <c r="K9737" i="2"/>
  <c r="O9737" i="2" s="1"/>
  <c r="K9675" i="2"/>
  <c r="O9675" i="2" s="1"/>
  <c r="K9716" i="2"/>
  <c r="O9716" i="2" s="1"/>
  <c r="K9730" i="2"/>
  <c r="O9730" i="2" s="1"/>
  <c r="K9739" i="2"/>
  <c r="O9739" i="2" s="1"/>
  <c r="K9717" i="2"/>
  <c r="O9717" i="2" s="1"/>
  <c r="K9684" i="2"/>
  <c r="O9684" i="2" s="1"/>
  <c r="K9721" i="2"/>
  <c r="O9721" i="2" s="1"/>
  <c r="K9703" i="2"/>
  <c r="O9703" i="2" s="1"/>
  <c r="K9706" i="2"/>
  <c r="O9706" i="2" s="1"/>
  <c r="K9685" i="2"/>
  <c r="O9685" i="2" s="1"/>
  <c r="K9693" i="2"/>
  <c r="O9693" i="2" s="1"/>
  <c r="K9688" i="2"/>
  <c r="O9688" i="2" s="1"/>
  <c r="K9689" i="2"/>
  <c r="O9689" i="2" s="1"/>
  <c r="K9690" i="2"/>
  <c r="O9690" i="2" s="1"/>
  <c r="K9691" i="2"/>
  <c r="O9691" i="2" s="1"/>
  <c r="K9692" i="2"/>
  <c r="O9692" i="2" s="1"/>
  <c r="K9661" i="2"/>
  <c r="O9661" i="2" s="1"/>
  <c r="K9677" i="2"/>
  <c r="O9677" i="2" s="1"/>
  <c r="K9681" i="2"/>
  <c r="O9681" i="2" s="1"/>
  <c r="K9682" i="2"/>
  <c r="O9682" i="2" s="1"/>
  <c r="K9678" i="2"/>
  <c r="O9678" i="2" s="1"/>
  <c r="K9679" i="2"/>
  <c r="O9679" i="2" s="1"/>
  <c r="K9680" i="2"/>
  <c r="O9680" i="2" s="1"/>
  <c r="K9683" i="2"/>
  <c r="O9683" i="2" s="1"/>
  <c r="K9694" i="2"/>
  <c r="O9694" i="2" s="1"/>
  <c r="K9704" i="2"/>
  <c r="O9704" i="2" s="1"/>
  <c r="K9709" i="2"/>
  <c r="O9709" i="2" s="1"/>
  <c r="K9707" i="2"/>
  <c r="O9707" i="2" s="1"/>
  <c r="K9695" i="2"/>
  <c r="O9695" i="2" s="1"/>
  <c r="K9698" i="2"/>
  <c r="O9698" i="2" s="1"/>
  <c r="K9699" i="2"/>
  <c r="O9699" i="2" s="1"/>
  <c r="K9722" i="2"/>
  <c r="O9722" i="2" s="1"/>
  <c r="K9700" i="2"/>
  <c r="O9700" i="2" s="1"/>
  <c r="K9740" i="2"/>
  <c r="O9740" i="2" s="1"/>
  <c r="K9701" i="2"/>
  <c r="O9701" i="2" s="1"/>
  <c r="K9686" i="2"/>
  <c r="O9686" i="2" s="1"/>
  <c r="K9741" i="2"/>
  <c r="O9741" i="2" s="1"/>
  <c r="K9662" i="2"/>
  <c r="O9662" i="2" s="1"/>
  <c r="K9696" i="2"/>
  <c r="O9696" i="2" s="1"/>
  <c r="K9687" i="2"/>
  <c r="O9687" i="2" s="1"/>
  <c r="K9697" i="2"/>
  <c r="O9697" i="2" s="1"/>
  <c r="K9731" i="2"/>
  <c r="O9731" i="2" s="1"/>
  <c r="K9676" i="2"/>
  <c r="O9676" i="2" s="1"/>
  <c r="K9732" i="2"/>
  <c r="O9732" i="2" s="1"/>
  <c r="K9733" i="2"/>
  <c r="O9733" i="2" s="1"/>
  <c r="K9666" i="2"/>
  <c r="O9666" i="2" s="1"/>
  <c r="K9710" i="2"/>
  <c r="O9710" i="2" s="1"/>
  <c r="K9711" i="2"/>
  <c r="O9711" i="2" s="1"/>
  <c r="K9712" i="2"/>
  <c r="O9712" i="2" s="1"/>
  <c r="K9745" i="2"/>
  <c r="O9745" i="2" s="1"/>
  <c r="K9723" i="2"/>
  <c r="O9723" i="2" s="1"/>
  <c r="K9667" i="2"/>
  <c r="O9667" i="2" s="1"/>
  <c r="K9671" i="2"/>
  <c r="O9671" i="2" s="1"/>
  <c r="K9759" i="2"/>
  <c r="O9759" i="2" s="1"/>
  <c r="K9750" i="2"/>
  <c r="O9750" i="2" s="1"/>
  <c r="K9760" i="2"/>
  <c r="O9760" i="2" s="1"/>
  <c r="K9829" i="2"/>
  <c r="O9829" i="2" s="1"/>
  <c r="K9761" i="2"/>
  <c r="O9761" i="2" s="1"/>
  <c r="K9825" i="2"/>
  <c r="O9825" i="2" s="1"/>
  <c r="K9795" i="2"/>
  <c r="O9795" i="2" s="1"/>
  <c r="K9805" i="2"/>
  <c r="O9805" i="2" s="1"/>
  <c r="K9800" i="2"/>
  <c r="O9800" i="2" s="1"/>
  <c r="K9816" i="2"/>
  <c r="O9816" i="2" s="1"/>
  <c r="K9757" i="2"/>
  <c r="O9757" i="2" s="1"/>
  <c r="K9756" i="2"/>
  <c r="O9756" i="2" s="1"/>
  <c r="K9792" i="2"/>
  <c r="O9792" i="2" s="1"/>
  <c r="K9830" i="2"/>
  <c r="O9830" i="2" s="1"/>
  <c r="K9806" i="2"/>
  <c r="O9806" i="2" s="1"/>
  <c r="K9831" i="2"/>
  <c r="O9831" i="2" s="1"/>
  <c r="K9751" i="2"/>
  <c r="O9751" i="2" s="1"/>
  <c r="K9801" i="2"/>
  <c r="O9801" i="2" s="1"/>
  <c r="K9802" i="2"/>
  <c r="O9802" i="2" s="1"/>
  <c r="K9746" i="2"/>
  <c r="O9746" i="2" s="1"/>
  <c r="K9747" i="2"/>
  <c r="O9747" i="2" s="1"/>
  <c r="K9752" i="2"/>
  <c r="O9752" i="2" s="1"/>
  <c r="K9821" i="2"/>
  <c r="O9821" i="2" s="1"/>
  <c r="K9807" i="2"/>
  <c r="O9807" i="2" s="1"/>
  <c r="K9755" i="2"/>
  <c r="O9755" i="2" s="1"/>
  <c r="K9811" i="2"/>
  <c r="O9811" i="2" s="1"/>
  <c r="K9812" i="2"/>
  <c r="O9812" i="2" s="1"/>
  <c r="K9813" i="2"/>
  <c r="O9813" i="2" s="1"/>
  <c r="K9814" i="2"/>
  <c r="O9814" i="2" s="1"/>
  <c r="K9815" i="2"/>
  <c r="O9815" i="2" s="1"/>
  <c r="K9822" i="2"/>
  <c r="O9822" i="2" s="1"/>
  <c r="K9823" i="2"/>
  <c r="O9823" i="2" s="1"/>
  <c r="K9789" i="2"/>
  <c r="O9789" i="2" s="1"/>
  <c r="K9824" i="2"/>
  <c r="O9824" i="2" s="1"/>
  <c r="K9762" i="2"/>
  <c r="O9762" i="2" s="1"/>
  <c r="K9803" i="2"/>
  <c r="O9803" i="2" s="1"/>
  <c r="K9817" i="2"/>
  <c r="O9817" i="2" s="1"/>
  <c r="K9826" i="2"/>
  <c r="O9826" i="2" s="1"/>
  <c r="K9804" i="2"/>
  <c r="O9804" i="2" s="1"/>
  <c r="K9771" i="2"/>
  <c r="O9771" i="2" s="1"/>
  <c r="K9808" i="2"/>
  <c r="O9808" i="2" s="1"/>
  <c r="K9790" i="2"/>
  <c r="O9790" i="2" s="1"/>
  <c r="K9793" i="2"/>
  <c r="O9793" i="2" s="1"/>
  <c r="K9772" i="2"/>
  <c r="O9772" i="2" s="1"/>
  <c r="K9780" i="2"/>
  <c r="O9780" i="2" s="1"/>
  <c r="K9775" i="2"/>
  <c r="O9775" i="2" s="1"/>
  <c r="K9776" i="2"/>
  <c r="O9776" i="2" s="1"/>
  <c r="K9777" i="2"/>
  <c r="O9777" i="2" s="1"/>
  <c r="K9778" i="2"/>
  <c r="O9778" i="2" s="1"/>
  <c r="K9779" i="2"/>
  <c r="O9779" i="2" s="1"/>
  <c r="K9748" i="2"/>
  <c r="O9748" i="2" s="1"/>
  <c r="K9764" i="2"/>
  <c r="O9764" i="2" s="1"/>
  <c r="K9768" i="2"/>
  <c r="O9768" i="2" s="1"/>
  <c r="K9769" i="2"/>
  <c r="O9769" i="2" s="1"/>
  <c r="K9765" i="2"/>
  <c r="O9765" i="2" s="1"/>
  <c r="K9766" i="2"/>
  <c r="O9766" i="2" s="1"/>
  <c r="K9767" i="2"/>
  <c r="O9767" i="2" s="1"/>
  <c r="K9770" i="2"/>
  <c r="O9770" i="2" s="1"/>
  <c r="K9781" i="2"/>
  <c r="O9781" i="2" s="1"/>
  <c r="K9791" i="2"/>
  <c r="O9791" i="2" s="1"/>
  <c r="K9796" i="2"/>
  <c r="O9796" i="2" s="1"/>
  <c r="K9794" i="2"/>
  <c r="O9794" i="2" s="1"/>
  <c r="K9782" i="2"/>
  <c r="O9782" i="2" s="1"/>
  <c r="K9785" i="2"/>
  <c r="O9785" i="2" s="1"/>
  <c r="K9786" i="2"/>
  <c r="O9786" i="2" s="1"/>
  <c r="K9809" i="2"/>
  <c r="O9809" i="2" s="1"/>
  <c r="K9787" i="2"/>
  <c r="O9787" i="2" s="1"/>
  <c r="K9827" i="2"/>
  <c r="O9827" i="2" s="1"/>
  <c r="K9788" i="2"/>
  <c r="O9788" i="2" s="1"/>
  <c r="K9773" i="2"/>
  <c r="O9773" i="2" s="1"/>
  <c r="K9828" i="2"/>
  <c r="O9828" i="2" s="1"/>
  <c r="K9749" i="2"/>
  <c r="O9749" i="2" s="1"/>
  <c r="K9783" i="2"/>
  <c r="O9783" i="2" s="1"/>
  <c r="K9774" i="2"/>
  <c r="O9774" i="2" s="1"/>
  <c r="K9784" i="2"/>
  <c r="O9784" i="2" s="1"/>
  <c r="K9818" i="2"/>
  <c r="O9818" i="2" s="1"/>
  <c r="K9763" i="2"/>
  <c r="O9763" i="2" s="1"/>
  <c r="K9819" i="2"/>
  <c r="O9819" i="2" s="1"/>
  <c r="K9820" i="2"/>
  <c r="O9820" i="2" s="1"/>
  <c r="K9753" i="2"/>
  <c r="O9753" i="2" s="1"/>
  <c r="K9797" i="2"/>
  <c r="O9797" i="2" s="1"/>
  <c r="K9798" i="2"/>
  <c r="O9798" i="2" s="1"/>
  <c r="K9799" i="2"/>
  <c r="O9799" i="2" s="1"/>
  <c r="K9832" i="2"/>
  <c r="O9832" i="2" s="1"/>
  <c r="K9810" i="2"/>
  <c r="O9810" i="2" s="1"/>
  <c r="K9754" i="2"/>
  <c r="O9754" i="2" s="1"/>
  <c r="K9758" i="2"/>
  <c r="O9758" i="2" s="1"/>
  <c r="K9846" i="2"/>
  <c r="O9846" i="2" s="1"/>
  <c r="K9837" i="2"/>
  <c r="O9837" i="2" s="1"/>
  <c r="K9847" i="2"/>
  <c r="O9847" i="2" s="1"/>
  <c r="K9916" i="2"/>
  <c r="O9916" i="2" s="1"/>
  <c r="K9848" i="2"/>
  <c r="O9848" i="2" s="1"/>
  <c r="K9912" i="2"/>
  <c r="O9912" i="2" s="1"/>
  <c r="K9882" i="2"/>
  <c r="O9882" i="2" s="1"/>
  <c r="K9892" i="2"/>
  <c r="O9892" i="2" s="1"/>
  <c r="K9887" i="2"/>
  <c r="O9887" i="2" s="1"/>
  <c r="K9903" i="2"/>
  <c r="O9903" i="2" s="1"/>
  <c r="K9844" i="2"/>
  <c r="O9844" i="2" s="1"/>
  <c r="K9843" i="2"/>
  <c r="O9843" i="2" s="1"/>
  <c r="K9879" i="2"/>
  <c r="O9879" i="2" s="1"/>
  <c r="K9917" i="2"/>
  <c r="O9917" i="2" s="1"/>
  <c r="K9893" i="2"/>
  <c r="O9893" i="2" s="1"/>
  <c r="K9918" i="2"/>
  <c r="O9918" i="2" s="1"/>
  <c r="K9838" i="2"/>
  <c r="O9838" i="2" s="1"/>
  <c r="K9888" i="2"/>
  <c r="O9888" i="2" s="1"/>
  <c r="K9889" i="2"/>
  <c r="O9889" i="2" s="1"/>
  <c r="K9833" i="2"/>
  <c r="O9833" i="2" s="1"/>
  <c r="K9834" i="2"/>
  <c r="O9834" i="2" s="1"/>
  <c r="K9839" i="2"/>
  <c r="O9839" i="2" s="1"/>
  <c r="K9908" i="2"/>
  <c r="O9908" i="2" s="1"/>
  <c r="K9894" i="2"/>
  <c r="O9894" i="2" s="1"/>
  <c r="K9842" i="2"/>
  <c r="O9842" i="2" s="1"/>
  <c r="K9898" i="2"/>
  <c r="O9898" i="2" s="1"/>
  <c r="K9899" i="2"/>
  <c r="O9899" i="2" s="1"/>
  <c r="K9900" i="2"/>
  <c r="O9900" i="2" s="1"/>
  <c r="K9901" i="2"/>
  <c r="O9901" i="2" s="1"/>
  <c r="K9902" i="2"/>
  <c r="O9902" i="2" s="1"/>
  <c r="K9909" i="2"/>
  <c r="O9909" i="2" s="1"/>
  <c r="K9910" i="2"/>
  <c r="O9910" i="2" s="1"/>
  <c r="K9876" i="2"/>
  <c r="O9876" i="2" s="1"/>
  <c r="K9911" i="2"/>
  <c r="O9911" i="2" s="1"/>
  <c r="K9849" i="2"/>
  <c r="O9849" i="2" s="1"/>
  <c r="K9890" i="2"/>
  <c r="O9890" i="2" s="1"/>
  <c r="K9904" i="2"/>
  <c r="O9904" i="2" s="1"/>
  <c r="K9913" i="2"/>
  <c r="O9913" i="2" s="1"/>
  <c r="K9891" i="2"/>
  <c r="O9891" i="2" s="1"/>
  <c r="K9858" i="2"/>
  <c r="O9858" i="2" s="1"/>
  <c r="K9895" i="2"/>
  <c r="O9895" i="2" s="1"/>
  <c r="K9877" i="2"/>
  <c r="O9877" i="2" s="1"/>
  <c r="K9880" i="2"/>
  <c r="O9880" i="2" s="1"/>
  <c r="K9859" i="2"/>
  <c r="O9859" i="2" s="1"/>
  <c r="K9867" i="2"/>
  <c r="O9867" i="2" s="1"/>
  <c r="K9862" i="2"/>
  <c r="O9862" i="2" s="1"/>
  <c r="K9863" i="2"/>
  <c r="O9863" i="2" s="1"/>
  <c r="K9864" i="2"/>
  <c r="O9864" i="2" s="1"/>
  <c r="K9865" i="2"/>
  <c r="O9865" i="2" s="1"/>
  <c r="K9866" i="2"/>
  <c r="O9866" i="2" s="1"/>
  <c r="K9835" i="2"/>
  <c r="O9835" i="2" s="1"/>
  <c r="K9851" i="2"/>
  <c r="O9851" i="2" s="1"/>
  <c r="K9855" i="2"/>
  <c r="O9855" i="2" s="1"/>
  <c r="K9856" i="2"/>
  <c r="O9856" i="2" s="1"/>
  <c r="K9852" i="2"/>
  <c r="O9852" i="2" s="1"/>
  <c r="K9853" i="2"/>
  <c r="O9853" i="2" s="1"/>
  <c r="K9854" i="2"/>
  <c r="O9854" i="2" s="1"/>
  <c r="K9857" i="2"/>
  <c r="O9857" i="2" s="1"/>
  <c r="K9868" i="2"/>
  <c r="O9868" i="2" s="1"/>
  <c r="K9878" i="2"/>
  <c r="O9878" i="2" s="1"/>
  <c r="K9883" i="2"/>
  <c r="O9883" i="2" s="1"/>
  <c r="K9881" i="2"/>
  <c r="O9881" i="2" s="1"/>
  <c r="K9869" i="2"/>
  <c r="O9869" i="2" s="1"/>
  <c r="K9872" i="2"/>
  <c r="O9872" i="2" s="1"/>
  <c r="K9873" i="2"/>
  <c r="O9873" i="2" s="1"/>
  <c r="K9896" i="2"/>
  <c r="O9896" i="2" s="1"/>
  <c r="K9874" i="2"/>
  <c r="O9874" i="2" s="1"/>
  <c r="K9914" i="2"/>
  <c r="O9914" i="2" s="1"/>
  <c r="K9875" i="2"/>
  <c r="O9875" i="2" s="1"/>
  <c r="K9860" i="2"/>
  <c r="O9860" i="2" s="1"/>
  <c r="K9915" i="2"/>
  <c r="O9915" i="2" s="1"/>
  <c r="K9836" i="2"/>
  <c r="O9836" i="2" s="1"/>
  <c r="K9870" i="2"/>
  <c r="O9870" i="2" s="1"/>
  <c r="K9861" i="2"/>
  <c r="O9861" i="2" s="1"/>
  <c r="K9871" i="2"/>
  <c r="O9871" i="2" s="1"/>
  <c r="K9905" i="2"/>
  <c r="O9905" i="2" s="1"/>
  <c r="K9850" i="2"/>
  <c r="O9850" i="2" s="1"/>
  <c r="K9906" i="2"/>
  <c r="O9906" i="2" s="1"/>
  <c r="K9907" i="2"/>
  <c r="O9907" i="2" s="1"/>
  <c r="K9840" i="2"/>
  <c r="O9840" i="2" s="1"/>
  <c r="K9884" i="2"/>
  <c r="O9884" i="2" s="1"/>
  <c r="K9885" i="2"/>
  <c r="O9885" i="2" s="1"/>
  <c r="K9886" i="2"/>
  <c r="O9886" i="2" s="1"/>
  <c r="K9919" i="2"/>
  <c r="O9919" i="2" s="1"/>
  <c r="K9897" i="2"/>
  <c r="O9897" i="2" s="1"/>
  <c r="K9841" i="2"/>
  <c r="O9841" i="2" s="1"/>
  <c r="K9845" i="2"/>
  <c r="O9845" i="2" s="1"/>
  <c r="K9933" i="2"/>
  <c r="O9933" i="2" s="1"/>
  <c r="K9924" i="2"/>
  <c r="O9924" i="2" s="1"/>
  <c r="K9934" i="2"/>
  <c r="O9934" i="2" s="1"/>
  <c r="K10003" i="2"/>
  <c r="O10003" i="2" s="1"/>
  <c r="K9935" i="2"/>
  <c r="O9935" i="2" s="1"/>
  <c r="K9999" i="2"/>
  <c r="O9999" i="2" s="1"/>
  <c r="K9969" i="2"/>
  <c r="O9969" i="2" s="1"/>
  <c r="K9979" i="2"/>
  <c r="O9979" i="2" s="1"/>
  <c r="K9974" i="2"/>
  <c r="O9974" i="2" s="1"/>
  <c r="K9990" i="2"/>
  <c r="O9990" i="2" s="1"/>
  <c r="K9931" i="2"/>
  <c r="O9931" i="2" s="1"/>
  <c r="K9930" i="2"/>
  <c r="O9930" i="2" s="1"/>
  <c r="K9966" i="2"/>
  <c r="O9966" i="2" s="1"/>
  <c r="K10004" i="2"/>
  <c r="O10004" i="2" s="1"/>
  <c r="K9980" i="2"/>
  <c r="O9980" i="2" s="1"/>
  <c r="K10005" i="2"/>
  <c r="O10005" i="2" s="1"/>
  <c r="K9925" i="2"/>
  <c r="O9925" i="2" s="1"/>
  <c r="K9975" i="2"/>
  <c r="O9975" i="2" s="1"/>
  <c r="K9976" i="2"/>
  <c r="O9976" i="2" s="1"/>
  <c r="K9920" i="2"/>
  <c r="O9920" i="2" s="1"/>
  <c r="K9921" i="2"/>
  <c r="O9921" i="2" s="1"/>
  <c r="K9926" i="2"/>
  <c r="O9926" i="2" s="1"/>
  <c r="K9995" i="2"/>
  <c r="O9995" i="2" s="1"/>
  <c r="K9981" i="2"/>
  <c r="O9981" i="2" s="1"/>
  <c r="K9929" i="2"/>
  <c r="O9929" i="2" s="1"/>
  <c r="K9985" i="2"/>
  <c r="O9985" i="2" s="1"/>
  <c r="K9986" i="2"/>
  <c r="O9986" i="2" s="1"/>
  <c r="K9987" i="2"/>
  <c r="O9987" i="2" s="1"/>
  <c r="K9988" i="2"/>
  <c r="O9988" i="2" s="1"/>
  <c r="K9989" i="2"/>
  <c r="O9989" i="2" s="1"/>
  <c r="K9996" i="2"/>
  <c r="O9996" i="2" s="1"/>
  <c r="K9997" i="2"/>
  <c r="O9997" i="2" s="1"/>
  <c r="K9963" i="2"/>
  <c r="O9963" i="2" s="1"/>
  <c r="K9998" i="2"/>
  <c r="O9998" i="2" s="1"/>
  <c r="K9936" i="2"/>
  <c r="O9936" i="2" s="1"/>
  <c r="K9977" i="2"/>
  <c r="O9977" i="2" s="1"/>
  <c r="K9991" i="2"/>
  <c r="O9991" i="2" s="1"/>
  <c r="K10000" i="2"/>
  <c r="O10000" i="2" s="1"/>
  <c r="K9978" i="2"/>
  <c r="O9978" i="2" s="1"/>
  <c r="K9945" i="2"/>
  <c r="O9945" i="2" s="1"/>
  <c r="K9982" i="2"/>
  <c r="O9982" i="2" s="1"/>
  <c r="K9964" i="2"/>
  <c r="O9964" i="2" s="1"/>
  <c r="K9967" i="2"/>
  <c r="O9967" i="2" s="1"/>
  <c r="K9946" i="2"/>
  <c r="O9946" i="2" s="1"/>
  <c r="K9954" i="2"/>
  <c r="O9954" i="2" s="1"/>
  <c r="K9949" i="2"/>
  <c r="O9949" i="2" s="1"/>
  <c r="K9950" i="2"/>
  <c r="O9950" i="2" s="1"/>
  <c r="K9951" i="2"/>
  <c r="O9951" i="2" s="1"/>
  <c r="K9952" i="2"/>
  <c r="O9952" i="2" s="1"/>
  <c r="K9953" i="2"/>
  <c r="O9953" i="2" s="1"/>
  <c r="K9922" i="2"/>
  <c r="O9922" i="2" s="1"/>
  <c r="K9938" i="2"/>
  <c r="O9938" i="2" s="1"/>
  <c r="K9942" i="2"/>
  <c r="O9942" i="2" s="1"/>
  <c r="K9943" i="2"/>
  <c r="O9943" i="2" s="1"/>
  <c r="K9939" i="2"/>
  <c r="O9939" i="2" s="1"/>
  <c r="K9940" i="2"/>
  <c r="O9940" i="2" s="1"/>
  <c r="K9941" i="2"/>
  <c r="O9941" i="2" s="1"/>
  <c r="K9944" i="2"/>
  <c r="O9944" i="2" s="1"/>
  <c r="K9955" i="2"/>
  <c r="O9955" i="2" s="1"/>
  <c r="K9965" i="2"/>
  <c r="O9965" i="2" s="1"/>
  <c r="K9970" i="2"/>
  <c r="O9970" i="2" s="1"/>
  <c r="K9968" i="2"/>
  <c r="O9968" i="2" s="1"/>
  <c r="K9956" i="2"/>
  <c r="O9956" i="2" s="1"/>
  <c r="K9959" i="2"/>
  <c r="O9959" i="2" s="1"/>
  <c r="K9960" i="2"/>
  <c r="O9960" i="2" s="1"/>
  <c r="K9983" i="2"/>
  <c r="O9983" i="2" s="1"/>
  <c r="K9961" i="2"/>
  <c r="O9961" i="2" s="1"/>
  <c r="K10001" i="2"/>
  <c r="O10001" i="2" s="1"/>
  <c r="K9962" i="2"/>
  <c r="O9962" i="2" s="1"/>
  <c r="K9947" i="2"/>
  <c r="O9947" i="2" s="1"/>
  <c r="K10002" i="2"/>
  <c r="O10002" i="2" s="1"/>
  <c r="K9923" i="2"/>
  <c r="O9923" i="2" s="1"/>
  <c r="K9957" i="2"/>
  <c r="O9957" i="2" s="1"/>
  <c r="K9948" i="2"/>
  <c r="O9948" i="2" s="1"/>
  <c r="K9958" i="2"/>
  <c r="O9958" i="2" s="1"/>
  <c r="K9992" i="2"/>
  <c r="O9992" i="2" s="1"/>
  <c r="K9937" i="2"/>
  <c r="O9937" i="2" s="1"/>
  <c r="K9993" i="2"/>
  <c r="O9993" i="2" s="1"/>
  <c r="K9994" i="2"/>
  <c r="O9994" i="2" s="1"/>
  <c r="K9927" i="2"/>
  <c r="O9927" i="2" s="1"/>
  <c r="K9971" i="2"/>
  <c r="O9971" i="2" s="1"/>
  <c r="K9972" i="2"/>
  <c r="O9972" i="2" s="1"/>
  <c r="K9973" i="2"/>
  <c r="O9973" i="2" s="1"/>
  <c r="K10006" i="2"/>
  <c r="O10006" i="2" s="1"/>
  <c r="K9984" i="2"/>
  <c r="O9984" i="2" s="1"/>
  <c r="K9928" i="2"/>
  <c r="O9928" i="2" s="1"/>
  <c r="K9932" i="2"/>
  <c r="O9932" i="2" s="1"/>
  <c r="K10020" i="2"/>
  <c r="O10020" i="2" s="1"/>
  <c r="K10011" i="2"/>
  <c r="O10011" i="2" s="1"/>
  <c r="K10021" i="2"/>
  <c r="O10021" i="2" s="1"/>
  <c r="K10090" i="2"/>
  <c r="O10090" i="2" s="1"/>
  <c r="K10022" i="2"/>
  <c r="O10022" i="2" s="1"/>
  <c r="K10086" i="2"/>
  <c r="O10086" i="2" s="1"/>
  <c r="K10056" i="2"/>
  <c r="O10056" i="2" s="1"/>
  <c r="K10066" i="2"/>
  <c r="O10066" i="2" s="1"/>
  <c r="K10061" i="2"/>
  <c r="O10061" i="2" s="1"/>
  <c r="K10077" i="2"/>
  <c r="O10077" i="2" s="1"/>
  <c r="K10018" i="2"/>
  <c r="O10018" i="2" s="1"/>
  <c r="K10017" i="2"/>
  <c r="O10017" i="2" s="1"/>
  <c r="K10053" i="2"/>
  <c r="O10053" i="2" s="1"/>
  <c r="K10091" i="2"/>
  <c r="O10091" i="2" s="1"/>
  <c r="K10067" i="2"/>
  <c r="O10067" i="2" s="1"/>
  <c r="K10092" i="2"/>
  <c r="O10092" i="2" s="1"/>
  <c r="K10012" i="2"/>
  <c r="O10012" i="2" s="1"/>
  <c r="K10062" i="2"/>
  <c r="O10062" i="2" s="1"/>
  <c r="K10063" i="2"/>
  <c r="O10063" i="2" s="1"/>
  <c r="K10007" i="2"/>
  <c r="O10007" i="2" s="1"/>
  <c r="K10008" i="2"/>
  <c r="O10008" i="2" s="1"/>
  <c r="K10013" i="2"/>
  <c r="O10013" i="2" s="1"/>
  <c r="K10082" i="2"/>
  <c r="O10082" i="2" s="1"/>
  <c r="K10068" i="2"/>
  <c r="O10068" i="2" s="1"/>
  <c r="K10016" i="2"/>
  <c r="O10016" i="2" s="1"/>
  <c r="K10072" i="2"/>
  <c r="O10072" i="2" s="1"/>
  <c r="K10073" i="2"/>
  <c r="O10073" i="2" s="1"/>
  <c r="K10074" i="2"/>
  <c r="O10074" i="2" s="1"/>
  <c r="K10075" i="2"/>
  <c r="O10075" i="2" s="1"/>
  <c r="K10076" i="2"/>
  <c r="O10076" i="2" s="1"/>
  <c r="K10083" i="2"/>
  <c r="O10083" i="2" s="1"/>
  <c r="K10084" i="2"/>
  <c r="O10084" i="2" s="1"/>
  <c r="K10050" i="2"/>
  <c r="O10050" i="2" s="1"/>
  <c r="K10085" i="2"/>
  <c r="O10085" i="2" s="1"/>
  <c r="K10023" i="2"/>
  <c r="O10023" i="2" s="1"/>
  <c r="K10064" i="2"/>
  <c r="O10064" i="2" s="1"/>
  <c r="K10078" i="2"/>
  <c r="O10078" i="2" s="1"/>
  <c r="K10087" i="2"/>
  <c r="O10087" i="2" s="1"/>
  <c r="K10065" i="2"/>
  <c r="O10065" i="2" s="1"/>
  <c r="K10032" i="2"/>
  <c r="O10032" i="2" s="1"/>
  <c r="K10069" i="2"/>
  <c r="O10069" i="2" s="1"/>
  <c r="K10051" i="2"/>
  <c r="O10051" i="2" s="1"/>
  <c r="K10054" i="2"/>
  <c r="O10054" i="2" s="1"/>
  <c r="K10033" i="2"/>
  <c r="O10033" i="2" s="1"/>
  <c r="K10041" i="2"/>
  <c r="O10041" i="2" s="1"/>
  <c r="K10036" i="2"/>
  <c r="O10036" i="2" s="1"/>
  <c r="K10037" i="2"/>
  <c r="O10037" i="2" s="1"/>
  <c r="K10038" i="2"/>
  <c r="O10038" i="2" s="1"/>
  <c r="K10039" i="2"/>
  <c r="O10039" i="2" s="1"/>
  <c r="K10040" i="2"/>
  <c r="O10040" i="2" s="1"/>
  <c r="K10009" i="2"/>
  <c r="O10009" i="2" s="1"/>
  <c r="K10025" i="2"/>
  <c r="O10025" i="2" s="1"/>
  <c r="K10029" i="2"/>
  <c r="O10029" i="2" s="1"/>
  <c r="K10030" i="2"/>
  <c r="O10030" i="2" s="1"/>
  <c r="K10026" i="2"/>
  <c r="O10026" i="2" s="1"/>
  <c r="K10027" i="2"/>
  <c r="O10027" i="2" s="1"/>
  <c r="K10028" i="2"/>
  <c r="O10028" i="2" s="1"/>
  <c r="K10031" i="2"/>
  <c r="O10031" i="2" s="1"/>
  <c r="K10042" i="2"/>
  <c r="O10042" i="2" s="1"/>
  <c r="K10052" i="2"/>
  <c r="O10052" i="2" s="1"/>
  <c r="K10057" i="2"/>
  <c r="O10057" i="2" s="1"/>
  <c r="K10055" i="2"/>
  <c r="O10055" i="2" s="1"/>
  <c r="K10043" i="2"/>
  <c r="O10043" i="2" s="1"/>
  <c r="K10046" i="2"/>
  <c r="O10046" i="2" s="1"/>
  <c r="K10047" i="2"/>
  <c r="O10047" i="2" s="1"/>
  <c r="K10070" i="2"/>
  <c r="O10070" i="2" s="1"/>
  <c r="K10048" i="2"/>
  <c r="O10048" i="2" s="1"/>
  <c r="K10088" i="2"/>
  <c r="O10088" i="2" s="1"/>
  <c r="K10049" i="2"/>
  <c r="O10049" i="2" s="1"/>
  <c r="K10034" i="2"/>
  <c r="O10034" i="2" s="1"/>
  <c r="K10089" i="2"/>
  <c r="O10089" i="2" s="1"/>
  <c r="K10010" i="2"/>
  <c r="O10010" i="2" s="1"/>
  <c r="K10044" i="2"/>
  <c r="O10044" i="2" s="1"/>
  <c r="K10035" i="2"/>
  <c r="O10035" i="2" s="1"/>
  <c r="K10045" i="2"/>
  <c r="O10045" i="2" s="1"/>
  <c r="K10079" i="2"/>
  <c r="O10079" i="2" s="1"/>
  <c r="K10024" i="2"/>
  <c r="O10024" i="2" s="1"/>
  <c r="K10080" i="2"/>
  <c r="O10080" i="2" s="1"/>
  <c r="K10081" i="2"/>
  <c r="O10081" i="2" s="1"/>
  <c r="K10014" i="2"/>
  <c r="O10014" i="2" s="1"/>
  <c r="K10058" i="2"/>
  <c r="O10058" i="2" s="1"/>
  <c r="K10059" i="2"/>
  <c r="O10059" i="2" s="1"/>
  <c r="K10060" i="2"/>
  <c r="O10060" i="2" s="1"/>
  <c r="K10093" i="2"/>
  <c r="O10093" i="2" s="1"/>
  <c r="K10071" i="2"/>
  <c r="O10071" i="2" s="1"/>
  <c r="K10015" i="2"/>
  <c r="O10015" i="2" s="1"/>
  <c r="K10019" i="2"/>
  <c r="O10019" i="2" s="1"/>
  <c r="K10107" i="2"/>
  <c r="O10107" i="2" s="1"/>
  <c r="K10098" i="2"/>
  <c r="O10098" i="2" s="1"/>
  <c r="K10108" i="2"/>
  <c r="O10108" i="2" s="1"/>
  <c r="K10177" i="2"/>
  <c r="O10177" i="2" s="1"/>
  <c r="K10109" i="2"/>
  <c r="O10109" i="2" s="1"/>
  <c r="K10173" i="2"/>
  <c r="O10173" i="2" s="1"/>
  <c r="K10143" i="2"/>
  <c r="O10143" i="2" s="1"/>
  <c r="K10153" i="2"/>
  <c r="O10153" i="2" s="1"/>
  <c r="K10148" i="2"/>
  <c r="O10148" i="2" s="1"/>
  <c r="K10164" i="2"/>
  <c r="O10164" i="2" s="1"/>
  <c r="K10105" i="2"/>
  <c r="O10105" i="2" s="1"/>
  <c r="K10104" i="2"/>
  <c r="O10104" i="2" s="1"/>
  <c r="K10140" i="2"/>
  <c r="O10140" i="2" s="1"/>
  <c r="K10178" i="2"/>
  <c r="O10178" i="2" s="1"/>
  <c r="K10154" i="2"/>
  <c r="O10154" i="2" s="1"/>
  <c r="K10179" i="2"/>
  <c r="O10179" i="2" s="1"/>
  <c r="K10099" i="2"/>
  <c r="O10099" i="2" s="1"/>
  <c r="K10149" i="2"/>
  <c r="O10149" i="2" s="1"/>
  <c r="K10150" i="2"/>
  <c r="O10150" i="2" s="1"/>
  <c r="K10094" i="2"/>
  <c r="O10094" i="2" s="1"/>
  <c r="K10095" i="2"/>
  <c r="O10095" i="2" s="1"/>
  <c r="K10100" i="2"/>
  <c r="O10100" i="2" s="1"/>
  <c r="K10169" i="2"/>
  <c r="O10169" i="2" s="1"/>
  <c r="K10155" i="2"/>
  <c r="O10155" i="2" s="1"/>
  <c r="K10103" i="2"/>
  <c r="O10103" i="2" s="1"/>
  <c r="K10159" i="2"/>
  <c r="O10159" i="2" s="1"/>
  <c r="K10160" i="2"/>
  <c r="O10160" i="2" s="1"/>
  <c r="K10161" i="2"/>
  <c r="O10161" i="2" s="1"/>
  <c r="K10162" i="2"/>
  <c r="O10162" i="2" s="1"/>
  <c r="K10163" i="2"/>
  <c r="O10163" i="2" s="1"/>
  <c r="K10170" i="2"/>
  <c r="O10170" i="2" s="1"/>
  <c r="K10171" i="2"/>
  <c r="O10171" i="2" s="1"/>
  <c r="K10137" i="2"/>
  <c r="O10137" i="2" s="1"/>
  <c r="K10172" i="2"/>
  <c r="O10172" i="2" s="1"/>
  <c r="K10110" i="2"/>
  <c r="O10110" i="2" s="1"/>
  <c r="K10151" i="2"/>
  <c r="O10151" i="2" s="1"/>
  <c r="K10165" i="2"/>
  <c r="O10165" i="2" s="1"/>
  <c r="K10174" i="2"/>
  <c r="O10174" i="2" s="1"/>
  <c r="K10152" i="2"/>
  <c r="O10152" i="2" s="1"/>
  <c r="K10119" i="2"/>
  <c r="O10119" i="2" s="1"/>
  <c r="K10156" i="2"/>
  <c r="O10156" i="2" s="1"/>
  <c r="K10138" i="2"/>
  <c r="O10138" i="2" s="1"/>
  <c r="K10141" i="2"/>
  <c r="O10141" i="2" s="1"/>
  <c r="K10120" i="2"/>
  <c r="O10120" i="2" s="1"/>
  <c r="K10128" i="2"/>
  <c r="O10128" i="2" s="1"/>
  <c r="K10123" i="2"/>
  <c r="O10123" i="2" s="1"/>
  <c r="K10124" i="2"/>
  <c r="O10124" i="2" s="1"/>
  <c r="K10125" i="2"/>
  <c r="O10125" i="2" s="1"/>
  <c r="K10126" i="2"/>
  <c r="O10126" i="2" s="1"/>
  <c r="K10127" i="2"/>
  <c r="O10127" i="2" s="1"/>
  <c r="K10096" i="2"/>
  <c r="O10096" i="2" s="1"/>
  <c r="K10112" i="2"/>
  <c r="O10112" i="2" s="1"/>
  <c r="K10116" i="2"/>
  <c r="O10116" i="2" s="1"/>
  <c r="K10117" i="2"/>
  <c r="O10117" i="2" s="1"/>
  <c r="K10113" i="2"/>
  <c r="O10113" i="2" s="1"/>
  <c r="K10114" i="2"/>
  <c r="O10114" i="2" s="1"/>
  <c r="K10115" i="2"/>
  <c r="O10115" i="2" s="1"/>
  <c r="K10118" i="2"/>
  <c r="O10118" i="2" s="1"/>
  <c r="K10129" i="2"/>
  <c r="O10129" i="2" s="1"/>
  <c r="K10139" i="2"/>
  <c r="O10139" i="2" s="1"/>
  <c r="K10144" i="2"/>
  <c r="O10144" i="2" s="1"/>
  <c r="K10142" i="2"/>
  <c r="O10142" i="2" s="1"/>
  <c r="K10130" i="2"/>
  <c r="O10130" i="2" s="1"/>
  <c r="K10133" i="2"/>
  <c r="O10133" i="2" s="1"/>
  <c r="K10134" i="2"/>
  <c r="O10134" i="2" s="1"/>
  <c r="K10157" i="2"/>
  <c r="O10157" i="2" s="1"/>
  <c r="K10135" i="2"/>
  <c r="O10135" i="2" s="1"/>
  <c r="K10175" i="2"/>
  <c r="O10175" i="2" s="1"/>
  <c r="K10136" i="2"/>
  <c r="O10136" i="2" s="1"/>
  <c r="K10121" i="2"/>
  <c r="O10121" i="2" s="1"/>
  <c r="K10176" i="2"/>
  <c r="O10176" i="2" s="1"/>
  <c r="K10097" i="2"/>
  <c r="O10097" i="2" s="1"/>
  <c r="K10131" i="2"/>
  <c r="O10131" i="2" s="1"/>
  <c r="K10122" i="2"/>
  <c r="O10122" i="2" s="1"/>
  <c r="K10132" i="2"/>
  <c r="O10132" i="2" s="1"/>
  <c r="K10166" i="2"/>
  <c r="O10166" i="2" s="1"/>
  <c r="K10111" i="2"/>
  <c r="O10111" i="2" s="1"/>
  <c r="K10167" i="2"/>
  <c r="O10167" i="2" s="1"/>
  <c r="K10168" i="2"/>
  <c r="O10168" i="2" s="1"/>
  <c r="K10101" i="2"/>
  <c r="O10101" i="2" s="1"/>
  <c r="K10145" i="2"/>
  <c r="O10145" i="2" s="1"/>
  <c r="K10146" i="2"/>
  <c r="O10146" i="2" s="1"/>
  <c r="K10147" i="2"/>
  <c r="O10147" i="2" s="1"/>
  <c r="K10180" i="2"/>
  <c r="O10180" i="2" s="1"/>
  <c r="K10158" i="2"/>
  <c r="O10158" i="2" s="1"/>
  <c r="K10102" i="2"/>
  <c r="O10102" i="2" s="1"/>
  <c r="K10106" i="2"/>
  <c r="O10106" i="2" s="1"/>
  <c r="K10194" i="2"/>
  <c r="O10194" i="2" s="1"/>
  <c r="K10185" i="2"/>
  <c r="O10185" i="2" s="1"/>
  <c r="K10195" i="2"/>
  <c r="O10195" i="2" s="1"/>
  <c r="K10264" i="2"/>
  <c r="O10264" i="2" s="1"/>
  <c r="K10196" i="2"/>
  <c r="O10196" i="2" s="1"/>
  <c r="K10260" i="2"/>
  <c r="O10260" i="2" s="1"/>
  <c r="K10230" i="2"/>
  <c r="O10230" i="2" s="1"/>
  <c r="K10240" i="2"/>
  <c r="O10240" i="2" s="1"/>
  <c r="K10235" i="2"/>
  <c r="O10235" i="2" s="1"/>
  <c r="K10251" i="2"/>
  <c r="O10251" i="2" s="1"/>
  <c r="K10192" i="2"/>
  <c r="O10192" i="2" s="1"/>
  <c r="K10191" i="2"/>
  <c r="O10191" i="2" s="1"/>
  <c r="K10227" i="2"/>
  <c r="O10227" i="2" s="1"/>
  <c r="K10265" i="2"/>
  <c r="O10265" i="2" s="1"/>
  <c r="K10241" i="2"/>
  <c r="O10241" i="2" s="1"/>
  <c r="K10266" i="2"/>
  <c r="O10266" i="2" s="1"/>
  <c r="K10186" i="2"/>
  <c r="O10186" i="2" s="1"/>
  <c r="K10236" i="2"/>
  <c r="O10236" i="2" s="1"/>
  <c r="K10237" i="2"/>
  <c r="O10237" i="2" s="1"/>
  <c r="K10181" i="2"/>
  <c r="O10181" i="2" s="1"/>
  <c r="K10182" i="2"/>
  <c r="O10182" i="2" s="1"/>
  <c r="K10187" i="2"/>
  <c r="O10187" i="2" s="1"/>
  <c r="K10256" i="2"/>
  <c r="O10256" i="2" s="1"/>
  <c r="K10242" i="2"/>
  <c r="O10242" i="2" s="1"/>
  <c r="K10190" i="2"/>
  <c r="O10190" i="2" s="1"/>
  <c r="K10246" i="2"/>
  <c r="O10246" i="2" s="1"/>
  <c r="K10247" i="2"/>
  <c r="O10247" i="2" s="1"/>
  <c r="K10248" i="2"/>
  <c r="O10248" i="2" s="1"/>
  <c r="K10249" i="2"/>
  <c r="O10249" i="2" s="1"/>
  <c r="K10250" i="2"/>
  <c r="O10250" i="2" s="1"/>
  <c r="K10257" i="2"/>
  <c r="O10257" i="2" s="1"/>
  <c r="K10258" i="2"/>
  <c r="O10258" i="2" s="1"/>
  <c r="K10224" i="2"/>
  <c r="O10224" i="2" s="1"/>
  <c r="K10259" i="2"/>
  <c r="O10259" i="2" s="1"/>
  <c r="K10197" i="2"/>
  <c r="O10197" i="2" s="1"/>
  <c r="K10238" i="2"/>
  <c r="O10238" i="2" s="1"/>
  <c r="K10252" i="2"/>
  <c r="O10252" i="2" s="1"/>
  <c r="K10261" i="2"/>
  <c r="O10261" i="2" s="1"/>
  <c r="K10239" i="2"/>
  <c r="O10239" i="2" s="1"/>
  <c r="K10206" i="2"/>
  <c r="O10206" i="2" s="1"/>
  <c r="K10243" i="2"/>
  <c r="O10243" i="2" s="1"/>
  <c r="K10225" i="2"/>
  <c r="O10225" i="2" s="1"/>
  <c r="K10228" i="2"/>
  <c r="O10228" i="2" s="1"/>
  <c r="K10207" i="2"/>
  <c r="O10207" i="2" s="1"/>
  <c r="K10215" i="2"/>
  <c r="O10215" i="2" s="1"/>
  <c r="K10210" i="2"/>
  <c r="O10210" i="2" s="1"/>
  <c r="K10211" i="2"/>
  <c r="O10211" i="2" s="1"/>
  <c r="K10212" i="2"/>
  <c r="O10212" i="2" s="1"/>
  <c r="K10213" i="2"/>
  <c r="O10213" i="2" s="1"/>
  <c r="K10214" i="2"/>
  <c r="O10214" i="2" s="1"/>
  <c r="K10183" i="2"/>
  <c r="O10183" i="2" s="1"/>
  <c r="K10199" i="2"/>
  <c r="O10199" i="2" s="1"/>
  <c r="K10203" i="2"/>
  <c r="O10203" i="2" s="1"/>
  <c r="K10204" i="2"/>
  <c r="O10204" i="2" s="1"/>
  <c r="K10200" i="2"/>
  <c r="O10200" i="2" s="1"/>
  <c r="K10201" i="2"/>
  <c r="O10201" i="2" s="1"/>
  <c r="K10202" i="2"/>
  <c r="O10202" i="2" s="1"/>
  <c r="K10205" i="2"/>
  <c r="O10205" i="2" s="1"/>
  <c r="K10216" i="2"/>
  <c r="O10216" i="2" s="1"/>
  <c r="K10226" i="2"/>
  <c r="O10226" i="2" s="1"/>
  <c r="K10231" i="2"/>
  <c r="O10231" i="2" s="1"/>
  <c r="K10229" i="2"/>
  <c r="O10229" i="2" s="1"/>
  <c r="K10217" i="2"/>
  <c r="O10217" i="2" s="1"/>
  <c r="K10220" i="2"/>
  <c r="O10220" i="2" s="1"/>
  <c r="K10221" i="2"/>
  <c r="O10221" i="2" s="1"/>
  <c r="K10244" i="2"/>
  <c r="O10244" i="2" s="1"/>
  <c r="K10222" i="2"/>
  <c r="O10222" i="2" s="1"/>
  <c r="K10262" i="2"/>
  <c r="O10262" i="2" s="1"/>
  <c r="K10223" i="2"/>
  <c r="O10223" i="2" s="1"/>
  <c r="K10208" i="2"/>
  <c r="O10208" i="2" s="1"/>
  <c r="K10263" i="2"/>
  <c r="O10263" i="2" s="1"/>
  <c r="K10184" i="2"/>
  <c r="O10184" i="2" s="1"/>
  <c r="K10218" i="2"/>
  <c r="O10218" i="2" s="1"/>
  <c r="K10209" i="2"/>
  <c r="O10209" i="2" s="1"/>
  <c r="K10219" i="2"/>
  <c r="O10219" i="2" s="1"/>
  <c r="K10253" i="2"/>
  <c r="O10253" i="2" s="1"/>
  <c r="K10198" i="2"/>
  <c r="O10198" i="2" s="1"/>
  <c r="K10254" i="2"/>
  <c r="O10254" i="2" s="1"/>
  <c r="K10255" i="2"/>
  <c r="O10255" i="2" s="1"/>
  <c r="K10188" i="2"/>
  <c r="O10188" i="2" s="1"/>
  <c r="K10232" i="2"/>
  <c r="O10232" i="2" s="1"/>
  <c r="K10233" i="2"/>
  <c r="O10233" i="2" s="1"/>
  <c r="K10234" i="2"/>
  <c r="O10234" i="2" s="1"/>
  <c r="K10267" i="2"/>
  <c r="O10267" i="2" s="1"/>
  <c r="K10245" i="2"/>
  <c r="O10245" i="2" s="1"/>
  <c r="K10189" i="2"/>
  <c r="O10189" i="2" s="1"/>
  <c r="K10193" i="2"/>
  <c r="O10193" i="2" s="1"/>
  <c r="K10281" i="2"/>
  <c r="O10281" i="2" s="1"/>
  <c r="K10272" i="2"/>
  <c r="O10272" i="2" s="1"/>
  <c r="K10282" i="2"/>
  <c r="O10282" i="2" s="1"/>
  <c r="K10351" i="2"/>
  <c r="O10351" i="2" s="1"/>
  <c r="K10283" i="2"/>
  <c r="O10283" i="2" s="1"/>
  <c r="K10347" i="2"/>
  <c r="O10347" i="2" s="1"/>
  <c r="K10317" i="2"/>
  <c r="O10317" i="2" s="1"/>
  <c r="K10327" i="2"/>
  <c r="O10327" i="2" s="1"/>
  <c r="K10322" i="2"/>
  <c r="O10322" i="2" s="1"/>
  <c r="K10338" i="2"/>
  <c r="O10338" i="2" s="1"/>
  <c r="K10279" i="2"/>
  <c r="O10279" i="2" s="1"/>
  <c r="K10278" i="2"/>
  <c r="O10278" i="2" s="1"/>
  <c r="K10314" i="2"/>
  <c r="O10314" i="2" s="1"/>
  <c r="K10352" i="2"/>
  <c r="O10352" i="2" s="1"/>
  <c r="K10328" i="2"/>
  <c r="O10328" i="2" s="1"/>
  <c r="K10353" i="2"/>
  <c r="O10353" i="2" s="1"/>
  <c r="K10273" i="2"/>
  <c r="O10273" i="2" s="1"/>
  <c r="K10323" i="2"/>
  <c r="O10323" i="2" s="1"/>
  <c r="K10324" i="2"/>
  <c r="O10324" i="2" s="1"/>
  <c r="K10268" i="2"/>
  <c r="O10268" i="2" s="1"/>
  <c r="K10269" i="2"/>
  <c r="O10269" i="2" s="1"/>
  <c r="K10274" i="2"/>
  <c r="O10274" i="2" s="1"/>
  <c r="K10343" i="2"/>
  <c r="O10343" i="2" s="1"/>
  <c r="K10329" i="2"/>
  <c r="O10329" i="2" s="1"/>
  <c r="K10277" i="2"/>
  <c r="O10277" i="2" s="1"/>
  <c r="K10333" i="2"/>
  <c r="O10333" i="2" s="1"/>
  <c r="K10334" i="2"/>
  <c r="O10334" i="2" s="1"/>
  <c r="K10335" i="2"/>
  <c r="O10335" i="2" s="1"/>
  <c r="K10336" i="2"/>
  <c r="O10336" i="2" s="1"/>
  <c r="K10337" i="2"/>
  <c r="O10337" i="2" s="1"/>
  <c r="K10344" i="2"/>
  <c r="O10344" i="2" s="1"/>
  <c r="K10345" i="2"/>
  <c r="O10345" i="2" s="1"/>
  <c r="K10311" i="2"/>
  <c r="O10311" i="2" s="1"/>
  <c r="K10346" i="2"/>
  <c r="O10346" i="2" s="1"/>
  <c r="K10284" i="2"/>
  <c r="O10284" i="2" s="1"/>
  <c r="K10325" i="2"/>
  <c r="O10325" i="2" s="1"/>
  <c r="K10339" i="2"/>
  <c r="O10339" i="2" s="1"/>
  <c r="K10348" i="2"/>
  <c r="O10348" i="2" s="1"/>
  <c r="K10326" i="2"/>
  <c r="O10326" i="2" s="1"/>
  <c r="K10293" i="2"/>
  <c r="O10293" i="2" s="1"/>
  <c r="K10330" i="2"/>
  <c r="O10330" i="2" s="1"/>
  <c r="K10312" i="2"/>
  <c r="O10312" i="2" s="1"/>
  <c r="K10315" i="2"/>
  <c r="O10315" i="2" s="1"/>
  <c r="K10294" i="2"/>
  <c r="O10294" i="2" s="1"/>
  <c r="K10302" i="2"/>
  <c r="O10302" i="2" s="1"/>
  <c r="K10297" i="2"/>
  <c r="O10297" i="2" s="1"/>
  <c r="K10298" i="2"/>
  <c r="O10298" i="2" s="1"/>
  <c r="K10299" i="2"/>
  <c r="O10299" i="2" s="1"/>
  <c r="K10300" i="2"/>
  <c r="O10300" i="2" s="1"/>
  <c r="K10301" i="2"/>
  <c r="O10301" i="2" s="1"/>
  <c r="K10270" i="2"/>
  <c r="O10270" i="2" s="1"/>
  <c r="K10286" i="2"/>
  <c r="O10286" i="2" s="1"/>
  <c r="K10290" i="2"/>
  <c r="O10290" i="2" s="1"/>
  <c r="K10291" i="2"/>
  <c r="O10291" i="2" s="1"/>
  <c r="K10287" i="2"/>
  <c r="O10287" i="2" s="1"/>
  <c r="K10288" i="2"/>
  <c r="O10288" i="2" s="1"/>
  <c r="K10289" i="2"/>
  <c r="O10289" i="2" s="1"/>
  <c r="K10292" i="2"/>
  <c r="O10292" i="2" s="1"/>
  <c r="K10303" i="2"/>
  <c r="O10303" i="2" s="1"/>
  <c r="K10313" i="2"/>
  <c r="O10313" i="2" s="1"/>
  <c r="K10318" i="2"/>
  <c r="O10318" i="2" s="1"/>
  <c r="K10316" i="2"/>
  <c r="O10316" i="2" s="1"/>
  <c r="K10304" i="2"/>
  <c r="O10304" i="2" s="1"/>
  <c r="K10307" i="2"/>
  <c r="O10307" i="2" s="1"/>
  <c r="K10308" i="2"/>
  <c r="O10308" i="2" s="1"/>
  <c r="K10331" i="2"/>
  <c r="O10331" i="2" s="1"/>
  <c r="K10309" i="2"/>
  <c r="O10309" i="2" s="1"/>
  <c r="K10349" i="2"/>
  <c r="O10349" i="2" s="1"/>
  <c r="K10310" i="2"/>
  <c r="O10310" i="2" s="1"/>
  <c r="K10295" i="2"/>
  <c r="O10295" i="2" s="1"/>
  <c r="K10350" i="2"/>
  <c r="O10350" i="2" s="1"/>
  <c r="K10271" i="2"/>
  <c r="O10271" i="2" s="1"/>
  <c r="K10305" i="2"/>
  <c r="O10305" i="2" s="1"/>
  <c r="K10296" i="2"/>
  <c r="O10296" i="2" s="1"/>
  <c r="K10306" i="2"/>
  <c r="O10306" i="2" s="1"/>
  <c r="K10340" i="2"/>
  <c r="O10340" i="2" s="1"/>
  <c r="K10285" i="2"/>
  <c r="O10285" i="2" s="1"/>
  <c r="K10341" i="2"/>
  <c r="O10341" i="2" s="1"/>
  <c r="K10342" i="2"/>
  <c r="O10342" i="2" s="1"/>
  <c r="K10275" i="2"/>
  <c r="O10275" i="2" s="1"/>
  <c r="K10319" i="2"/>
  <c r="O10319" i="2" s="1"/>
  <c r="K10320" i="2"/>
  <c r="O10320" i="2" s="1"/>
  <c r="K10321" i="2"/>
  <c r="O10321" i="2" s="1"/>
  <c r="K10354" i="2"/>
  <c r="O10354" i="2" s="1"/>
  <c r="K10332" i="2"/>
  <c r="O10332" i="2" s="1"/>
  <c r="K10276" i="2"/>
  <c r="O10276" i="2" s="1"/>
  <c r="K10280" i="2"/>
  <c r="O10280" i="2" s="1"/>
  <c r="K10368" i="2"/>
  <c r="O10368" i="2" s="1"/>
  <c r="K10359" i="2"/>
  <c r="O10359" i="2" s="1"/>
  <c r="K10369" i="2"/>
  <c r="O10369" i="2" s="1"/>
  <c r="K10438" i="2"/>
  <c r="O10438" i="2" s="1"/>
  <c r="K10370" i="2"/>
  <c r="O10370" i="2" s="1"/>
  <c r="K10434" i="2"/>
  <c r="O10434" i="2" s="1"/>
  <c r="K10404" i="2"/>
  <c r="O10404" i="2" s="1"/>
  <c r="K10414" i="2"/>
  <c r="O10414" i="2" s="1"/>
  <c r="K10409" i="2"/>
  <c r="O10409" i="2" s="1"/>
  <c r="K10425" i="2"/>
  <c r="O10425" i="2" s="1"/>
  <c r="K10366" i="2"/>
  <c r="O10366" i="2" s="1"/>
  <c r="K10365" i="2"/>
  <c r="O10365" i="2" s="1"/>
  <c r="K10401" i="2"/>
  <c r="O10401" i="2" s="1"/>
  <c r="K10439" i="2"/>
  <c r="O10439" i="2" s="1"/>
  <c r="K10415" i="2"/>
  <c r="O10415" i="2" s="1"/>
  <c r="K10440" i="2"/>
  <c r="O10440" i="2" s="1"/>
  <c r="K10360" i="2"/>
  <c r="O10360" i="2" s="1"/>
  <c r="K10410" i="2"/>
  <c r="O10410" i="2" s="1"/>
  <c r="K10411" i="2"/>
  <c r="O10411" i="2" s="1"/>
  <c r="K10355" i="2"/>
  <c r="O10355" i="2" s="1"/>
  <c r="K10356" i="2"/>
  <c r="O10356" i="2" s="1"/>
  <c r="K10361" i="2"/>
  <c r="O10361" i="2" s="1"/>
  <c r="K10430" i="2"/>
  <c r="O10430" i="2" s="1"/>
  <c r="K10416" i="2"/>
  <c r="O10416" i="2" s="1"/>
  <c r="K10364" i="2"/>
  <c r="O10364" i="2" s="1"/>
  <c r="K10420" i="2"/>
  <c r="O10420" i="2" s="1"/>
  <c r="K10421" i="2"/>
  <c r="O10421" i="2" s="1"/>
  <c r="K10422" i="2"/>
  <c r="O10422" i="2" s="1"/>
  <c r="K10423" i="2"/>
  <c r="O10423" i="2" s="1"/>
  <c r="K10424" i="2"/>
  <c r="O10424" i="2" s="1"/>
  <c r="K10431" i="2"/>
  <c r="O10431" i="2" s="1"/>
  <c r="K10432" i="2"/>
  <c r="O10432" i="2" s="1"/>
  <c r="K10398" i="2"/>
  <c r="O10398" i="2" s="1"/>
  <c r="K10433" i="2"/>
  <c r="O10433" i="2" s="1"/>
  <c r="K10371" i="2"/>
  <c r="O10371" i="2" s="1"/>
  <c r="K10412" i="2"/>
  <c r="O10412" i="2" s="1"/>
  <c r="K10426" i="2"/>
  <c r="O10426" i="2" s="1"/>
  <c r="K10435" i="2"/>
  <c r="O10435" i="2" s="1"/>
  <c r="K10413" i="2"/>
  <c r="O10413" i="2" s="1"/>
  <c r="K10380" i="2"/>
  <c r="O10380" i="2" s="1"/>
  <c r="K10417" i="2"/>
  <c r="O10417" i="2" s="1"/>
  <c r="K10399" i="2"/>
  <c r="O10399" i="2" s="1"/>
  <c r="K10402" i="2"/>
  <c r="O10402" i="2" s="1"/>
  <c r="K10381" i="2"/>
  <c r="O10381" i="2" s="1"/>
  <c r="K10389" i="2"/>
  <c r="O10389" i="2" s="1"/>
  <c r="K10384" i="2"/>
  <c r="O10384" i="2" s="1"/>
  <c r="K10385" i="2"/>
  <c r="O10385" i="2" s="1"/>
  <c r="K10386" i="2"/>
  <c r="O10386" i="2" s="1"/>
  <c r="K10387" i="2"/>
  <c r="O10387" i="2" s="1"/>
  <c r="K10388" i="2"/>
  <c r="O10388" i="2" s="1"/>
  <c r="K10357" i="2"/>
  <c r="O10357" i="2" s="1"/>
  <c r="K10373" i="2"/>
  <c r="O10373" i="2" s="1"/>
  <c r="K10377" i="2"/>
  <c r="O10377" i="2" s="1"/>
  <c r="K10378" i="2"/>
  <c r="O10378" i="2" s="1"/>
  <c r="K10374" i="2"/>
  <c r="O10374" i="2" s="1"/>
  <c r="K10375" i="2"/>
  <c r="O10375" i="2" s="1"/>
  <c r="K10376" i="2"/>
  <c r="O10376" i="2" s="1"/>
  <c r="K10379" i="2"/>
  <c r="O10379" i="2" s="1"/>
  <c r="K10390" i="2"/>
  <c r="O10390" i="2" s="1"/>
  <c r="K10400" i="2"/>
  <c r="O10400" i="2" s="1"/>
  <c r="K10405" i="2"/>
  <c r="O10405" i="2" s="1"/>
  <c r="K10403" i="2"/>
  <c r="O10403" i="2" s="1"/>
  <c r="K10391" i="2"/>
  <c r="O10391" i="2" s="1"/>
  <c r="K10394" i="2"/>
  <c r="O10394" i="2" s="1"/>
  <c r="K10395" i="2"/>
  <c r="O10395" i="2" s="1"/>
  <c r="K10418" i="2"/>
  <c r="O10418" i="2" s="1"/>
  <c r="K10396" i="2"/>
  <c r="O10396" i="2" s="1"/>
  <c r="K10436" i="2"/>
  <c r="O10436" i="2" s="1"/>
  <c r="K10397" i="2"/>
  <c r="O10397" i="2" s="1"/>
  <c r="K10382" i="2"/>
  <c r="O10382" i="2" s="1"/>
  <c r="K10437" i="2"/>
  <c r="O10437" i="2" s="1"/>
  <c r="K10358" i="2"/>
  <c r="O10358" i="2" s="1"/>
  <c r="K10392" i="2"/>
  <c r="O10392" i="2" s="1"/>
  <c r="K10383" i="2"/>
  <c r="O10383" i="2" s="1"/>
  <c r="K10393" i="2"/>
  <c r="O10393" i="2" s="1"/>
  <c r="K10427" i="2"/>
  <c r="O10427" i="2" s="1"/>
  <c r="K10372" i="2"/>
  <c r="O10372" i="2" s="1"/>
  <c r="K10428" i="2"/>
  <c r="O10428" i="2" s="1"/>
  <c r="K10429" i="2"/>
  <c r="O10429" i="2" s="1"/>
  <c r="K10362" i="2"/>
  <c r="O10362" i="2" s="1"/>
  <c r="K10406" i="2"/>
  <c r="O10406" i="2" s="1"/>
  <c r="K10407" i="2"/>
  <c r="O10407" i="2" s="1"/>
  <c r="K10408" i="2"/>
  <c r="O10408" i="2" s="1"/>
  <c r="K10441" i="2"/>
  <c r="O10441" i="2" s="1"/>
  <c r="K10419" i="2"/>
  <c r="O10419" i="2" s="1"/>
  <c r="K10363" i="2"/>
  <c r="O10363" i="2" s="1"/>
  <c r="K10367" i="2"/>
  <c r="O10367" i="2" s="1"/>
  <c r="K15" i="2"/>
  <c r="O15" i="2" s="1"/>
  <c r="E602" i="7" l="1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I14" i="4"/>
  <c r="H14" i="4"/>
  <c r="G14" i="4"/>
  <c r="O3" i="3"/>
  <c r="P3" i="3"/>
  <c r="Q3" i="3"/>
  <c r="O4" i="3"/>
  <c r="P4" i="3"/>
  <c r="Q4" i="3"/>
  <c r="O5" i="3"/>
  <c r="P5" i="3"/>
  <c r="Q5" i="3"/>
  <c r="O6" i="3"/>
  <c r="P6" i="3"/>
  <c r="Q6" i="3"/>
  <c r="O7" i="3"/>
  <c r="P7" i="3"/>
  <c r="Q7" i="3"/>
  <c r="O8" i="3"/>
  <c r="P8" i="3"/>
  <c r="Q8" i="3"/>
  <c r="O9" i="3"/>
  <c r="P9" i="3"/>
  <c r="Q9" i="3"/>
  <c r="O10" i="3"/>
  <c r="P10" i="3"/>
  <c r="Q10" i="3"/>
  <c r="O11" i="3"/>
  <c r="P11" i="3"/>
  <c r="Q11" i="3"/>
  <c r="O12" i="3"/>
  <c r="P12" i="3"/>
  <c r="Q12" i="3"/>
  <c r="O13" i="3"/>
  <c r="P13" i="3"/>
  <c r="Q13" i="3"/>
  <c r="O14" i="3"/>
  <c r="P14" i="3"/>
  <c r="Q14" i="3"/>
  <c r="O15" i="3"/>
  <c r="P15" i="3"/>
  <c r="Q15" i="3"/>
  <c r="O16" i="3"/>
  <c r="P16" i="3"/>
  <c r="Q16" i="3"/>
  <c r="O17" i="3"/>
  <c r="P17" i="3"/>
  <c r="Q17" i="3"/>
  <c r="O18" i="3"/>
  <c r="P18" i="3"/>
  <c r="Q18" i="3"/>
  <c r="O19" i="3"/>
  <c r="P19" i="3"/>
  <c r="Q19" i="3"/>
  <c r="O20" i="3"/>
  <c r="P20" i="3"/>
  <c r="Q20" i="3"/>
  <c r="O21" i="3"/>
  <c r="P21" i="3"/>
  <c r="Q21" i="3"/>
  <c r="O22" i="3"/>
  <c r="P22" i="3"/>
  <c r="Q22" i="3"/>
  <c r="O23" i="3"/>
  <c r="P23" i="3"/>
  <c r="Q23" i="3"/>
  <c r="O24" i="3"/>
  <c r="P24" i="3"/>
  <c r="Q24" i="3"/>
  <c r="O25" i="3"/>
  <c r="P25" i="3"/>
  <c r="Q25" i="3"/>
  <c r="O26" i="3"/>
  <c r="P26" i="3"/>
  <c r="Q26" i="3"/>
  <c r="O27" i="3"/>
  <c r="P27" i="3"/>
  <c r="Q27" i="3"/>
  <c r="O28" i="3"/>
  <c r="P28" i="3"/>
  <c r="Q28" i="3"/>
  <c r="O29" i="3"/>
  <c r="P29" i="3"/>
  <c r="Q29" i="3"/>
  <c r="O30" i="3"/>
  <c r="P30" i="3"/>
  <c r="Q30" i="3"/>
  <c r="O31" i="3"/>
  <c r="P31" i="3"/>
  <c r="Q31" i="3"/>
  <c r="O32" i="3"/>
  <c r="P32" i="3"/>
  <c r="Q32" i="3"/>
  <c r="O33" i="3"/>
  <c r="P33" i="3"/>
  <c r="Q33" i="3"/>
  <c r="O34" i="3"/>
  <c r="P34" i="3"/>
  <c r="Q34" i="3"/>
  <c r="O35" i="3"/>
  <c r="P35" i="3"/>
  <c r="Q35" i="3"/>
  <c r="O36" i="3"/>
  <c r="P36" i="3"/>
  <c r="Q36" i="3"/>
  <c r="O37" i="3"/>
  <c r="P37" i="3"/>
  <c r="Q37" i="3"/>
  <c r="O38" i="3"/>
  <c r="P38" i="3"/>
  <c r="Q38" i="3"/>
  <c r="O39" i="3"/>
  <c r="P39" i="3"/>
  <c r="Q39" i="3"/>
  <c r="O40" i="3"/>
  <c r="P40" i="3"/>
  <c r="Q40" i="3"/>
  <c r="O41" i="3"/>
  <c r="P41" i="3"/>
  <c r="Q41" i="3"/>
  <c r="O42" i="3"/>
  <c r="P42" i="3"/>
  <c r="Q42" i="3"/>
  <c r="O43" i="3"/>
  <c r="P43" i="3"/>
  <c r="Q43" i="3"/>
  <c r="O44" i="3"/>
  <c r="P44" i="3"/>
  <c r="Q44" i="3"/>
  <c r="O45" i="3"/>
  <c r="P45" i="3"/>
  <c r="Q45" i="3"/>
  <c r="O46" i="3"/>
  <c r="P46" i="3"/>
  <c r="Q46" i="3"/>
  <c r="O47" i="3"/>
  <c r="P47" i="3"/>
  <c r="Q47" i="3"/>
  <c r="O48" i="3"/>
  <c r="P48" i="3"/>
  <c r="Q48" i="3"/>
  <c r="O49" i="3"/>
  <c r="P49" i="3"/>
  <c r="Q49" i="3"/>
  <c r="O50" i="3"/>
  <c r="P50" i="3"/>
  <c r="Q50" i="3"/>
  <c r="O51" i="3"/>
  <c r="P51" i="3"/>
  <c r="Q51" i="3"/>
  <c r="O52" i="3"/>
  <c r="P52" i="3"/>
  <c r="Q52" i="3"/>
  <c r="O53" i="3"/>
  <c r="P53" i="3"/>
  <c r="Q53" i="3"/>
  <c r="O54" i="3"/>
  <c r="P54" i="3"/>
  <c r="Q54" i="3"/>
  <c r="O55" i="3"/>
  <c r="P55" i="3"/>
  <c r="Q55" i="3"/>
  <c r="O56" i="3"/>
  <c r="P56" i="3"/>
  <c r="Q56" i="3"/>
  <c r="O57" i="3"/>
  <c r="P57" i="3"/>
  <c r="Q57" i="3"/>
  <c r="O58" i="3"/>
  <c r="P58" i="3"/>
  <c r="Q58" i="3"/>
  <c r="O59" i="3"/>
  <c r="P59" i="3"/>
  <c r="Q59" i="3"/>
  <c r="O60" i="3"/>
  <c r="P60" i="3"/>
  <c r="Q60" i="3"/>
  <c r="O61" i="3"/>
  <c r="P61" i="3"/>
  <c r="Q61" i="3"/>
  <c r="O62" i="3"/>
  <c r="P62" i="3"/>
  <c r="Q62" i="3"/>
  <c r="O63" i="3"/>
  <c r="P63" i="3"/>
  <c r="Q63" i="3"/>
  <c r="O64" i="3"/>
  <c r="P64" i="3"/>
  <c r="Q64" i="3"/>
  <c r="O65" i="3"/>
  <c r="P65" i="3"/>
  <c r="Q65" i="3"/>
  <c r="O66" i="3"/>
  <c r="P66" i="3"/>
  <c r="Q66" i="3"/>
  <c r="O67" i="3"/>
  <c r="P67" i="3"/>
  <c r="Q67" i="3"/>
  <c r="O68" i="3"/>
  <c r="P68" i="3"/>
  <c r="Q68" i="3"/>
  <c r="O69" i="3"/>
  <c r="P69" i="3"/>
  <c r="Q69" i="3"/>
  <c r="O70" i="3"/>
  <c r="P70" i="3"/>
  <c r="Q70" i="3"/>
  <c r="O71" i="3"/>
  <c r="P71" i="3"/>
  <c r="Q71" i="3"/>
  <c r="O72" i="3"/>
  <c r="P72" i="3"/>
  <c r="Q72" i="3"/>
  <c r="O73" i="3"/>
  <c r="P73" i="3"/>
  <c r="Q73" i="3"/>
  <c r="O74" i="3"/>
  <c r="P74" i="3"/>
  <c r="Q74" i="3"/>
  <c r="O75" i="3"/>
  <c r="P75" i="3"/>
  <c r="Q75" i="3"/>
  <c r="O76" i="3"/>
  <c r="P76" i="3"/>
  <c r="Q76" i="3"/>
  <c r="O77" i="3"/>
  <c r="P77" i="3"/>
  <c r="Q77" i="3"/>
  <c r="O78" i="3"/>
  <c r="P78" i="3"/>
  <c r="Q78" i="3"/>
  <c r="O79" i="3"/>
  <c r="P79" i="3"/>
  <c r="Q79" i="3"/>
  <c r="O80" i="3"/>
  <c r="P80" i="3"/>
  <c r="Q80" i="3"/>
  <c r="O81" i="3"/>
  <c r="P81" i="3"/>
  <c r="Q81" i="3"/>
  <c r="O82" i="3"/>
  <c r="P82" i="3"/>
  <c r="Q82" i="3"/>
  <c r="O83" i="3"/>
  <c r="P83" i="3"/>
  <c r="Q83" i="3"/>
  <c r="O84" i="3"/>
  <c r="P84" i="3"/>
  <c r="Q84" i="3"/>
  <c r="O85" i="3"/>
  <c r="P85" i="3"/>
  <c r="Q85" i="3"/>
  <c r="O86" i="3"/>
  <c r="P86" i="3"/>
  <c r="Q86" i="3"/>
  <c r="O87" i="3"/>
  <c r="P87" i="3"/>
  <c r="Q87" i="3"/>
  <c r="Q2" i="3"/>
  <c r="P2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2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Z10" i="1" l="1"/>
  <c r="Z14" i="1"/>
  <c r="Z85" i="1"/>
  <c r="Z17" i="1"/>
  <c r="Z80" i="1"/>
  <c r="Z51" i="1"/>
  <c r="Z65" i="1"/>
  <c r="Z58" i="1"/>
  <c r="Z75" i="1"/>
  <c r="Z13" i="1"/>
  <c r="Z12" i="1"/>
  <c r="Z49" i="1"/>
  <c r="Z87" i="1"/>
  <c r="Z60" i="1"/>
  <c r="Z84" i="1"/>
  <c r="Z6" i="1"/>
  <c r="Z55" i="1"/>
  <c r="Z57" i="1"/>
  <c r="Z5" i="1"/>
  <c r="Z2" i="1"/>
  <c r="Z8" i="1"/>
  <c r="Z78" i="1"/>
  <c r="Z62" i="1"/>
  <c r="Z11" i="1"/>
  <c r="Z68" i="1"/>
  <c r="Z67" i="1"/>
  <c r="Z69" i="1"/>
  <c r="Z66" i="1"/>
  <c r="Z70" i="1"/>
  <c r="Z77" i="1"/>
  <c r="Z76" i="1"/>
  <c r="Z44" i="1"/>
  <c r="Z79" i="1"/>
  <c r="Z16" i="1"/>
  <c r="Z59" i="1"/>
  <c r="Z74" i="1"/>
  <c r="Z81" i="1"/>
  <c r="Z56" i="1"/>
  <c r="Z28" i="1"/>
  <c r="Z63" i="1"/>
  <c r="Z45" i="1"/>
  <c r="Z48" i="1"/>
  <c r="Z29" i="1"/>
  <c r="Z36" i="1"/>
  <c r="Z34" i="1"/>
  <c r="Z32" i="1"/>
  <c r="Z33" i="1"/>
  <c r="Z31" i="1"/>
  <c r="Z30" i="1"/>
  <c r="Z3" i="1"/>
  <c r="Z21" i="1"/>
  <c r="Z24" i="1"/>
  <c r="Z23" i="1"/>
  <c r="Z22" i="1"/>
  <c r="Z20" i="1"/>
  <c r="Z19" i="1"/>
  <c r="Z25" i="1"/>
  <c r="Z35" i="1"/>
  <c r="Z46" i="1"/>
  <c r="Z52" i="1"/>
  <c r="Z47" i="1"/>
  <c r="Z39" i="1"/>
  <c r="Z40" i="1"/>
  <c r="Z43" i="1"/>
  <c r="Z64" i="1"/>
  <c r="Z42" i="1"/>
  <c r="Z82" i="1"/>
  <c r="Z41" i="1"/>
  <c r="Z26" i="1"/>
  <c r="Z83" i="1"/>
  <c r="Z4" i="1"/>
  <c r="Z37" i="1"/>
  <c r="Z27" i="1"/>
  <c r="Z38" i="1"/>
  <c r="Z72" i="1"/>
  <c r="Z18" i="1"/>
  <c r="Z73" i="1"/>
  <c r="Z71" i="1"/>
  <c r="Z9" i="1"/>
  <c r="Z50" i="1"/>
  <c r="Z53" i="1"/>
  <c r="Z54" i="1"/>
  <c r="Z86" i="1"/>
  <c r="Z61" i="1"/>
  <c r="Z7" i="1"/>
  <c r="Z15" i="1"/>
  <c r="Y10" i="1"/>
  <c r="Y14" i="1"/>
  <c r="Y85" i="1"/>
  <c r="Y17" i="1"/>
  <c r="Y80" i="1"/>
  <c r="Y51" i="1"/>
  <c r="Y65" i="1"/>
  <c r="Y58" i="1"/>
  <c r="Y75" i="1"/>
  <c r="Y13" i="1"/>
  <c r="Y12" i="1"/>
  <c r="Y49" i="1"/>
  <c r="Y87" i="1"/>
  <c r="Y60" i="1"/>
  <c r="Y84" i="1"/>
  <c r="Y6" i="1"/>
  <c r="Y55" i="1"/>
  <c r="Y57" i="1"/>
  <c r="Y5" i="1"/>
  <c r="Y2" i="1"/>
  <c r="Y8" i="1"/>
  <c r="Y78" i="1"/>
  <c r="Y62" i="1"/>
  <c r="Y11" i="1"/>
  <c r="Y68" i="1"/>
  <c r="Y67" i="1"/>
  <c r="Y69" i="1"/>
  <c r="Y66" i="1"/>
  <c r="Y70" i="1"/>
  <c r="Y77" i="1"/>
  <c r="Y76" i="1"/>
  <c r="Y44" i="1"/>
  <c r="Y79" i="1"/>
  <c r="Y16" i="1"/>
  <c r="Y59" i="1"/>
  <c r="Y74" i="1"/>
  <c r="Y81" i="1"/>
  <c r="Y56" i="1"/>
  <c r="Y28" i="1"/>
  <c r="Y63" i="1"/>
  <c r="Y45" i="1"/>
  <c r="Y48" i="1"/>
  <c r="Y29" i="1"/>
  <c r="Y36" i="1"/>
  <c r="Y34" i="1"/>
  <c r="Y32" i="1"/>
  <c r="Y33" i="1"/>
  <c r="Y31" i="1"/>
  <c r="Y30" i="1"/>
  <c r="Y3" i="1"/>
  <c r="Y21" i="1"/>
  <c r="Y24" i="1"/>
  <c r="Y23" i="1"/>
  <c r="Y22" i="1"/>
  <c r="Y20" i="1"/>
  <c r="Y19" i="1"/>
  <c r="Y25" i="1"/>
  <c r="Y35" i="1"/>
  <c r="Y46" i="1"/>
  <c r="Y52" i="1"/>
  <c r="Y47" i="1"/>
  <c r="Y39" i="1"/>
  <c r="Y40" i="1"/>
  <c r="Y43" i="1"/>
  <c r="Y64" i="1"/>
  <c r="Y42" i="1"/>
  <c r="Y82" i="1"/>
  <c r="Y41" i="1"/>
  <c r="Y26" i="1"/>
  <c r="Y83" i="1"/>
  <c r="Y4" i="1"/>
  <c r="Y37" i="1"/>
  <c r="Y27" i="1"/>
  <c r="Y38" i="1"/>
  <c r="Y72" i="1"/>
  <c r="Y18" i="1"/>
  <c r="Y73" i="1"/>
  <c r="Y71" i="1"/>
  <c r="Y9" i="1"/>
  <c r="Y50" i="1"/>
  <c r="Y53" i="1"/>
  <c r="Y54" i="1"/>
  <c r="Y86" i="1"/>
  <c r="Y61" i="1"/>
  <c r="Y7" i="1"/>
  <c r="Y15" i="1"/>
  <c r="X10" i="1"/>
  <c r="X14" i="1"/>
  <c r="X85" i="1"/>
  <c r="X17" i="1"/>
  <c r="X80" i="1"/>
  <c r="X51" i="1"/>
  <c r="X65" i="1"/>
  <c r="X58" i="1"/>
  <c r="X75" i="1"/>
  <c r="X13" i="1"/>
  <c r="X12" i="1"/>
  <c r="X49" i="1"/>
  <c r="X87" i="1"/>
  <c r="X60" i="1"/>
  <c r="X84" i="1"/>
  <c r="X6" i="1"/>
  <c r="X55" i="1"/>
  <c r="X57" i="1"/>
  <c r="X5" i="1"/>
  <c r="X2" i="1"/>
  <c r="X8" i="1"/>
  <c r="X78" i="1"/>
  <c r="X62" i="1"/>
  <c r="X11" i="1"/>
  <c r="X68" i="1"/>
  <c r="X67" i="1"/>
  <c r="X69" i="1"/>
  <c r="X66" i="1"/>
  <c r="X70" i="1"/>
  <c r="X77" i="1"/>
  <c r="X76" i="1"/>
  <c r="X44" i="1"/>
  <c r="X79" i="1"/>
  <c r="X16" i="1"/>
  <c r="X59" i="1"/>
  <c r="X74" i="1"/>
  <c r="X81" i="1"/>
  <c r="X56" i="1"/>
  <c r="X28" i="1"/>
  <c r="X63" i="1"/>
  <c r="X45" i="1"/>
  <c r="X48" i="1"/>
  <c r="X29" i="1"/>
  <c r="X36" i="1"/>
  <c r="X34" i="1"/>
  <c r="X32" i="1"/>
  <c r="X33" i="1"/>
  <c r="X31" i="1"/>
  <c r="X30" i="1"/>
  <c r="X3" i="1"/>
  <c r="X21" i="1"/>
  <c r="X24" i="1"/>
  <c r="X23" i="1"/>
  <c r="X22" i="1"/>
  <c r="X20" i="1"/>
  <c r="X19" i="1"/>
  <c r="X25" i="1"/>
  <c r="X35" i="1"/>
  <c r="X46" i="1"/>
  <c r="X52" i="1"/>
  <c r="X47" i="1"/>
  <c r="X39" i="1"/>
  <c r="X40" i="1"/>
  <c r="X43" i="1"/>
  <c r="X64" i="1"/>
  <c r="X42" i="1"/>
  <c r="X82" i="1"/>
  <c r="X41" i="1"/>
  <c r="X26" i="1"/>
  <c r="X83" i="1"/>
  <c r="X4" i="1"/>
  <c r="X37" i="1"/>
  <c r="X27" i="1"/>
  <c r="X38" i="1"/>
  <c r="X72" i="1"/>
  <c r="X18" i="1"/>
  <c r="X73" i="1"/>
  <c r="X71" i="1"/>
  <c r="X9" i="1"/>
  <c r="X50" i="1"/>
  <c r="X53" i="1"/>
  <c r="X54" i="1"/>
  <c r="X86" i="1"/>
  <c r="X61" i="1"/>
  <c r="X7" i="1"/>
  <c r="X15" i="1"/>
  <c r="W10" i="1"/>
  <c r="W14" i="1"/>
  <c r="W85" i="1"/>
  <c r="W17" i="1"/>
  <c r="W80" i="1"/>
  <c r="W51" i="1"/>
  <c r="W65" i="1"/>
  <c r="W58" i="1"/>
  <c r="W75" i="1"/>
  <c r="W13" i="1"/>
  <c r="W12" i="1"/>
  <c r="W49" i="1"/>
  <c r="W87" i="1"/>
  <c r="W60" i="1"/>
  <c r="W84" i="1"/>
  <c r="W6" i="1"/>
  <c r="W55" i="1"/>
  <c r="W57" i="1"/>
  <c r="W5" i="1"/>
  <c r="W2" i="1"/>
  <c r="W8" i="1"/>
  <c r="W78" i="1"/>
  <c r="W62" i="1"/>
  <c r="W11" i="1"/>
  <c r="W68" i="1"/>
  <c r="W67" i="1"/>
  <c r="W69" i="1"/>
  <c r="W66" i="1"/>
  <c r="W70" i="1"/>
  <c r="W77" i="1"/>
  <c r="W76" i="1"/>
  <c r="W44" i="1"/>
  <c r="W79" i="1"/>
  <c r="W16" i="1"/>
  <c r="W59" i="1"/>
  <c r="W74" i="1"/>
  <c r="W81" i="1"/>
  <c r="W56" i="1"/>
  <c r="W28" i="1"/>
  <c r="W63" i="1"/>
  <c r="W45" i="1"/>
  <c r="W48" i="1"/>
  <c r="W29" i="1"/>
  <c r="W36" i="1"/>
  <c r="W34" i="1"/>
  <c r="W32" i="1"/>
  <c r="W33" i="1"/>
  <c r="W31" i="1"/>
  <c r="W30" i="1"/>
  <c r="W3" i="1"/>
  <c r="W21" i="1"/>
  <c r="W24" i="1"/>
  <c r="W23" i="1"/>
  <c r="W22" i="1"/>
  <c r="W20" i="1"/>
  <c r="W19" i="1"/>
  <c r="W25" i="1"/>
  <c r="W35" i="1"/>
  <c r="W46" i="1"/>
  <c r="W52" i="1"/>
  <c r="W47" i="1"/>
  <c r="W39" i="1"/>
  <c r="W40" i="1"/>
  <c r="W43" i="1"/>
  <c r="W64" i="1"/>
  <c r="W42" i="1"/>
  <c r="W82" i="1"/>
  <c r="W41" i="1"/>
  <c r="W26" i="1"/>
  <c r="W83" i="1"/>
  <c r="W4" i="1"/>
  <c r="W37" i="1"/>
  <c r="W27" i="1"/>
  <c r="W38" i="1"/>
  <c r="W72" i="1"/>
  <c r="W18" i="1"/>
  <c r="W73" i="1"/>
  <c r="W71" i="1"/>
  <c r="W9" i="1"/>
  <c r="W50" i="1"/>
  <c r="W53" i="1"/>
  <c r="W54" i="1"/>
  <c r="W86" i="1"/>
  <c r="W61" i="1"/>
  <c r="W7" i="1"/>
  <c r="W15" i="1"/>
  <c r="V10" i="1"/>
  <c r="V14" i="1"/>
  <c r="V85" i="1"/>
  <c r="V17" i="1"/>
  <c r="V80" i="1"/>
  <c r="V51" i="1"/>
  <c r="V65" i="1"/>
  <c r="V58" i="1"/>
  <c r="V75" i="1"/>
  <c r="V13" i="1"/>
  <c r="V12" i="1"/>
  <c r="V49" i="1"/>
  <c r="V87" i="1"/>
  <c r="V60" i="1"/>
  <c r="V84" i="1"/>
  <c r="V6" i="1"/>
  <c r="V55" i="1"/>
  <c r="V57" i="1"/>
  <c r="V5" i="1"/>
  <c r="V2" i="1"/>
  <c r="V8" i="1"/>
  <c r="V78" i="1"/>
  <c r="V62" i="1"/>
  <c r="V11" i="1"/>
  <c r="V68" i="1"/>
  <c r="V67" i="1"/>
  <c r="V69" i="1"/>
  <c r="V66" i="1"/>
  <c r="V70" i="1"/>
  <c r="V77" i="1"/>
  <c r="V76" i="1"/>
  <c r="V44" i="1"/>
  <c r="V79" i="1"/>
  <c r="V16" i="1"/>
  <c r="V59" i="1"/>
  <c r="V74" i="1"/>
  <c r="V81" i="1"/>
  <c r="V56" i="1"/>
  <c r="V28" i="1"/>
  <c r="V63" i="1"/>
  <c r="V45" i="1"/>
  <c r="V48" i="1"/>
  <c r="V29" i="1"/>
  <c r="V36" i="1"/>
  <c r="V34" i="1"/>
  <c r="V32" i="1"/>
  <c r="V33" i="1"/>
  <c r="V31" i="1"/>
  <c r="V30" i="1"/>
  <c r="V3" i="1"/>
  <c r="V21" i="1"/>
  <c r="V24" i="1"/>
  <c r="V23" i="1"/>
  <c r="V22" i="1"/>
  <c r="V20" i="1"/>
  <c r="V19" i="1"/>
  <c r="V25" i="1"/>
  <c r="V35" i="1"/>
  <c r="V46" i="1"/>
  <c r="V52" i="1"/>
  <c r="V47" i="1"/>
  <c r="V39" i="1"/>
  <c r="V40" i="1"/>
  <c r="V43" i="1"/>
  <c r="V64" i="1"/>
  <c r="V42" i="1"/>
  <c r="V82" i="1"/>
  <c r="V41" i="1"/>
  <c r="V26" i="1"/>
  <c r="V83" i="1"/>
  <c r="V4" i="1"/>
  <c r="V37" i="1"/>
  <c r="V27" i="1"/>
  <c r="V38" i="1"/>
  <c r="V72" i="1"/>
  <c r="V18" i="1"/>
  <c r="V73" i="1"/>
  <c r="V71" i="1"/>
  <c r="V9" i="1"/>
  <c r="V50" i="1"/>
  <c r="V53" i="1"/>
  <c r="V54" i="1"/>
  <c r="V86" i="1"/>
  <c r="V61" i="1"/>
  <c r="V7" i="1"/>
  <c r="V15" i="1"/>
  <c r="U10" i="1"/>
  <c r="U14" i="1"/>
  <c r="U85" i="1"/>
  <c r="U17" i="1"/>
  <c r="U80" i="1"/>
  <c r="U51" i="1"/>
  <c r="U65" i="1"/>
  <c r="U58" i="1"/>
  <c r="U75" i="1"/>
  <c r="U13" i="1"/>
  <c r="U12" i="1"/>
  <c r="U49" i="1"/>
  <c r="U87" i="1"/>
  <c r="U60" i="1"/>
  <c r="U84" i="1"/>
  <c r="U6" i="1"/>
  <c r="U55" i="1"/>
  <c r="U57" i="1"/>
  <c r="U5" i="1"/>
  <c r="U2" i="1"/>
  <c r="U8" i="1"/>
  <c r="U78" i="1"/>
  <c r="U62" i="1"/>
  <c r="U11" i="1"/>
  <c r="U68" i="1"/>
  <c r="U67" i="1"/>
  <c r="U69" i="1"/>
  <c r="U66" i="1"/>
  <c r="U70" i="1"/>
  <c r="U77" i="1"/>
  <c r="U76" i="1"/>
  <c r="U44" i="1"/>
  <c r="U79" i="1"/>
  <c r="U16" i="1"/>
  <c r="U59" i="1"/>
  <c r="U74" i="1"/>
  <c r="U81" i="1"/>
  <c r="U56" i="1"/>
  <c r="U28" i="1"/>
  <c r="U63" i="1"/>
  <c r="U45" i="1"/>
  <c r="U48" i="1"/>
  <c r="U29" i="1"/>
  <c r="U36" i="1"/>
  <c r="U34" i="1"/>
  <c r="U32" i="1"/>
  <c r="U33" i="1"/>
  <c r="U31" i="1"/>
  <c r="U30" i="1"/>
  <c r="U3" i="1"/>
  <c r="U21" i="1"/>
  <c r="U24" i="1"/>
  <c r="U23" i="1"/>
  <c r="U22" i="1"/>
  <c r="U20" i="1"/>
  <c r="U19" i="1"/>
  <c r="U25" i="1"/>
  <c r="U35" i="1"/>
  <c r="U46" i="1"/>
  <c r="U52" i="1"/>
  <c r="U47" i="1"/>
  <c r="U39" i="1"/>
  <c r="U40" i="1"/>
  <c r="U43" i="1"/>
  <c r="U64" i="1"/>
  <c r="U42" i="1"/>
  <c r="U82" i="1"/>
  <c r="U41" i="1"/>
  <c r="U26" i="1"/>
  <c r="U83" i="1"/>
  <c r="U4" i="1"/>
  <c r="U37" i="1"/>
  <c r="U27" i="1"/>
  <c r="U38" i="1"/>
  <c r="U72" i="1"/>
  <c r="U18" i="1"/>
  <c r="U73" i="1"/>
  <c r="U71" i="1"/>
  <c r="U9" i="1"/>
  <c r="U50" i="1"/>
  <c r="U53" i="1"/>
  <c r="U54" i="1"/>
  <c r="U86" i="1"/>
  <c r="U61" i="1"/>
  <c r="U7" i="1"/>
  <c r="U15" i="1"/>
  <c r="AD5" i="1"/>
  <c r="AD2" i="1"/>
  <c r="AD8" i="1"/>
  <c r="AD78" i="1"/>
  <c r="AD62" i="1"/>
  <c r="AD11" i="1"/>
  <c r="AD68" i="1"/>
  <c r="AD67" i="1"/>
  <c r="AD69" i="1"/>
  <c r="AD66" i="1"/>
  <c r="AD70" i="1"/>
  <c r="AD77" i="1"/>
  <c r="AD76" i="1"/>
  <c r="AD44" i="1"/>
  <c r="AD79" i="1"/>
  <c r="AD16" i="1"/>
  <c r="AD59" i="1"/>
  <c r="AD74" i="1"/>
  <c r="AD81" i="1"/>
  <c r="AD56" i="1"/>
  <c r="AD28" i="1"/>
  <c r="AD63" i="1"/>
  <c r="AD45" i="1"/>
  <c r="AD48" i="1"/>
  <c r="AD29" i="1"/>
  <c r="AD36" i="1"/>
  <c r="AD34" i="1"/>
  <c r="AD32" i="1"/>
  <c r="AD33" i="1"/>
  <c r="AD31" i="1"/>
  <c r="AD30" i="1"/>
  <c r="AD3" i="1"/>
  <c r="AD21" i="1"/>
  <c r="AD24" i="1"/>
  <c r="AD23" i="1"/>
  <c r="AD22" i="1"/>
  <c r="AD20" i="1"/>
  <c r="AD19" i="1"/>
  <c r="AD25" i="1"/>
  <c r="AD35" i="1"/>
  <c r="AD46" i="1"/>
  <c r="AD52" i="1"/>
  <c r="AD47" i="1"/>
  <c r="AD39" i="1"/>
  <c r="AD40" i="1"/>
  <c r="AD43" i="1"/>
  <c r="AD64" i="1"/>
  <c r="AD42" i="1"/>
  <c r="AD82" i="1"/>
  <c r="AD41" i="1"/>
  <c r="AD26" i="1"/>
  <c r="AD83" i="1"/>
  <c r="AD4" i="1"/>
  <c r="AD37" i="1"/>
  <c r="AD27" i="1"/>
  <c r="AD38" i="1"/>
  <c r="AD72" i="1"/>
  <c r="AD18" i="1"/>
  <c r="AD73" i="1"/>
  <c r="AD71" i="1"/>
  <c r="AD9" i="1"/>
  <c r="AD50" i="1"/>
  <c r="AD53" i="1"/>
  <c r="AD54" i="1"/>
  <c r="AD86" i="1"/>
  <c r="AD61" i="1"/>
  <c r="AD7" i="1"/>
  <c r="AD10" i="1"/>
  <c r="AD14" i="1"/>
  <c r="AD85" i="1"/>
  <c r="AD17" i="1"/>
  <c r="AD80" i="1"/>
  <c r="AD51" i="1"/>
  <c r="AD65" i="1"/>
  <c r="AD58" i="1"/>
  <c r="AD75" i="1"/>
  <c r="AD13" i="1"/>
  <c r="AD12" i="1"/>
  <c r="AD49" i="1"/>
  <c r="AD87" i="1"/>
  <c r="AD60" i="1"/>
  <c r="AD84" i="1"/>
  <c r="AD6" i="1"/>
  <c r="AD55" i="1"/>
  <c r="AD57" i="1"/>
  <c r="AD15" i="1"/>
  <c r="AB79" i="1" l="1"/>
  <c r="AC79" i="1" s="1"/>
  <c r="AF79" i="1" s="1"/>
  <c r="AA46" i="1"/>
  <c r="AE46" i="1" s="1"/>
  <c r="AA48" i="1"/>
  <c r="AE48" i="1" s="1"/>
  <c r="AB16" i="1"/>
  <c r="AC16" i="1" s="1"/>
  <c r="AF16" i="1" s="1"/>
  <c r="AB13" i="1"/>
  <c r="AC13" i="1" s="1"/>
  <c r="AF13" i="1" s="1"/>
  <c r="AB81" i="1"/>
  <c r="AC81" i="1" s="1"/>
  <c r="AF81" i="1" s="1"/>
  <c r="AA80" i="1"/>
  <c r="AE80" i="1" s="1"/>
  <c r="AB86" i="1"/>
  <c r="AC86" i="1" s="1"/>
  <c r="AF86" i="1" s="1"/>
  <c r="AA82" i="1"/>
  <c r="AE82" i="1" s="1"/>
  <c r="AB46" i="1"/>
  <c r="AC46" i="1" s="1"/>
  <c r="AF46" i="1" s="1"/>
  <c r="AG46" i="1" s="1"/>
  <c r="AA21" i="1"/>
  <c r="AE21" i="1" s="1"/>
  <c r="AA29" i="1"/>
  <c r="AE29" i="1" s="1"/>
  <c r="AB59" i="1"/>
  <c r="AC59" i="1" s="1"/>
  <c r="AF59" i="1" s="1"/>
  <c r="AA69" i="1"/>
  <c r="AE69" i="1" s="1"/>
  <c r="AB5" i="1"/>
  <c r="AC5" i="1" s="1"/>
  <c r="AF5" i="1" s="1"/>
  <c r="AA45" i="1"/>
  <c r="AE45" i="1" s="1"/>
  <c r="AB75" i="1"/>
  <c r="AC75" i="1" s="1"/>
  <c r="AF75" i="1" s="1"/>
  <c r="AA86" i="1"/>
  <c r="AE86" i="1" s="1"/>
  <c r="AB82" i="1"/>
  <c r="AC82" i="1" s="1"/>
  <c r="AF82" i="1" s="1"/>
  <c r="AB21" i="1"/>
  <c r="AC21" i="1" s="1"/>
  <c r="AF21" i="1" s="1"/>
  <c r="AA85" i="1"/>
  <c r="AE85" i="1" s="1"/>
  <c r="AB27" i="1"/>
  <c r="AC27" i="1" s="1"/>
  <c r="AF27" i="1" s="1"/>
  <c r="AA64" i="1"/>
  <c r="AE64" i="1" s="1"/>
  <c r="AB15" i="1"/>
  <c r="AC15" i="1" s="1"/>
  <c r="AF15" i="1" s="1"/>
  <c r="AA15" i="1"/>
  <c r="AE15" i="1" s="1"/>
  <c r="AA17" i="1"/>
  <c r="AE17" i="1" s="1"/>
  <c r="AB24" i="1"/>
  <c r="AC24" i="1" s="1"/>
  <c r="AF24" i="1" s="1"/>
  <c r="AB74" i="1"/>
  <c r="AC74" i="1" s="1"/>
  <c r="AF74" i="1" s="1"/>
  <c r="AB54" i="1"/>
  <c r="AC54" i="1" s="1"/>
  <c r="AF54" i="1" s="1"/>
  <c r="AB38" i="1"/>
  <c r="AC38" i="1" s="1"/>
  <c r="AF38" i="1" s="1"/>
  <c r="AA42" i="1"/>
  <c r="AE42" i="1" s="1"/>
  <c r="AA35" i="1"/>
  <c r="AE35" i="1" s="1"/>
  <c r="AB3" i="1"/>
  <c r="AC3" i="1" s="1"/>
  <c r="AF3" i="1" s="1"/>
  <c r="AB48" i="1"/>
  <c r="AC48" i="1" s="1"/>
  <c r="AF48" i="1" s="1"/>
  <c r="AA16" i="1"/>
  <c r="AE16" i="1" s="1"/>
  <c r="AA67" i="1"/>
  <c r="AE67" i="1" s="1"/>
  <c r="AB57" i="1"/>
  <c r="AC57" i="1" s="1"/>
  <c r="AF57" i="1" s="1"/>
  <c r="AA13" i="1"/>
  <c r="AE13" i="1" s="1"/>
  <c r="AA14" i="1"/>
  <c r="AE14" i="1" s="1"/>
  <c r="AB17" i="1"/>
  <c r="AC17" i="1" s="1"/>
  <c r="AF17" i="1" s="1"/>
  <c r="AA5" i="1"/>
  <c r="AE5" i="1" s="1"/>
  <c r="AB53" i="1"/>
  <c r="AC53" i="1" s="1"/>
  <c r="AF53" i="1" s="1"/>
  <c r="AA27" i="1"/>
  <c r="AE27" i="1" s="1"/>
  <c r="AB64" i="1"/>
  <c r="AC64" i="1" s="1"/>
  <c r="AF64" i="1" s="1"/>
  <c r="AB25" i="1"/>
  <c r="AC25" i="1" s="1"/>
  <c r="AF25" i="1" s="1"/>
  <c r="AA30" i="1"/>
  <c r="AE30" i="1" s="1"/>
  <c r="AB45" i="1"/>
  <c r="AC45" i="1" s="1"/>
  <c r="AF45" i="1" s="1"/>
  <c r="AA79" i="1"/>
  <c r="AE79" i="1" s="1"/>
  <c r="AG79" i="1" s="1"/>
  <c r="AA68" i="1"/>
  <c r="AE68" i="1" s="1"/>
  <c r="AB55" i="1"/>
  <c r="AC55" i="1" s="1"/>
  <c r="AF55" i="1" s="1"/>
  <c r="AA75" i="1"/>
  <c r="AE75" i="1" s="1"/>
  <c r="AG75" i="1" s="1"/>
  <c r="AA10" i="1"/>
  <c r="AE10" i="1" s="1"/>
  <c r="AA72" i="1"/>
  <c r="AE72" i="1" s="1"/>
  <c r="AA59" i="1"/>
  <c r="AE59" i="1" s="1"/>
  <c r="AB69" i="1"/>
  <c r="AC69" i="1" s="1"/>
  <c r="AF69" i="1" s="1"/>
  <c r="AA12" i="1"/>
  <c r="AE12" i="1" s="1"/>
  <c r="AB85" i="1"/>
  <c r="AC85" i="1" s="1"/>
  <c r="AF85" i="1" s="1"/>
  <c r="AA38" i="1"/>
  <c r="AE38" i="1" s="1"/>
  <c r="AB68" i="1"/>
  <c r="AC68" i="1" s="1"/>
  <c r="AF68" i="1" s="1"/>
  <c r="AB14" i="1"/>
  <c r="AC14" i="1" s="1"/>
  <c r="AF14" i="1" s="1"/>
  <c r="AB56" i="1"/>
  <c r="AC56" i="1" s="1"/>
  <c r="AF56" i="1" s="1"/>
  <c r="AA51" i="1"/>
  <c r="AE51" i="1" s="1"/>
  <c r="AA54" i="1"/>
  <c r="AE54" i="1" s="1"/>
  <c r="AA57" i="1"/>
  <c r="AE57" i="1" s="1"/>
  <c r="AA53" i="1"/>
  <c r="AE53" i="1" s="1"/>
  <c r="AA55" i="1"/>
  <c r="AE55" i="1" s="1"/>
  <c r="AG55" i="1" s="1"/>
  <c r="AB42" i="1"/>
  <c r="AC42" i="1" s="1"/>
  <c r="AF42" i="1" s="1"/>
  <c r="AB30" i="1"/>
  <c r="AC30" i="1" s="1"/>
  <c r="AF30" i="1" s="1"/>
  <c r="AB67" i="1"/>
  <c r="AC67" i="1" s="1"/>
  <c r="AF67" i="1" s="1"/>
  <c r="AA3" i="1"/>
  <c r="AE3" i="1" s="1"/>
  <c r="AB35" i="1"/>
  <c r="AC35" i="1" s="1"/>
  <c r="AF35" i="1" s="1"/>
  <c r="AB10" i="1"/>
  <c r="AC10" i="1" s="1"/>
  <c r="AF10" i="1" s="1"/>
  <c r="AB72" i="1"/>
  <c r="AC72" i="1" s="1"/>
  <c r="AF72" i="1" s="1"/>
  <c r="AB29" i="1"/>
  <c r="AC29" i="1" s="1"/>
  <c r="AF29" i="1" s="1"/>
  <c r="AB12" i="1"/>
  <c r="AC12" i="1" s="1"/>
  <c r="AF12" i="1" s="1"/>
  <c r="AB80" i="1"/>
  <c r="AC80" i="1" s="1"/>
  <c r="AF80" i="1" s="1"/>
  <c r="AA25" i="1"/>
  <c r="AE25" i="1" s="1"/>
  <c r="AG25" i="1" s="1"/>
  <c r="AB66" i="1"/>
  <c r="AC66" i="1" s="1"/>
  <c r="AF66" i="1" s="1"/>
  <c r="AB51" i="1"/>
  <c r="AC51" i="1" s="1"/>
  <c r="AF51" i="1" s="1"/>
  <c r="AB61" i="1"/>
  <c r="AC61" i="1" s="1"/>
  <c r="AF61" i="1" s="1"/>
  <c r="AB41" i="1"/>
  <c r="AC41" i="1" s="1"/>
  <c r="AF41" i="1" s="1"/>
  <c r="AA84" i="1"/>
  <c r="AE84" i="1" s="1"/>
  <c r="AB83" i="1"/>
  <c r="AC83" i="1" s="1"/>
  <c r="AF83" i="1" s="1"/>
  <c r="AA60" i="1"/>
  <c r="AE60" i="1" s="1"/>
  <c r="AB26" i="1"/>
  <c r="AC26" i="1" s="1"/>
  <c r="AF26" i="1" s="1"/>
  <c r="AB47" i="1"/>
  <c r="AC47" i="1" s="1"/>
  <c r="AF47" i="1" s="1"/>
  <c r="AB70" i="1"/>
  <c r="AC70" i="1" s="1"/>
  <c r="AF70" i="1" s="1"/>
  <c r="AA87" i="1"/>
  <c r="AE87" i="1" s="1"/>
  <c r="AB39" i="1"/>
  <c r="AC39" i="1" s="1"/>
  <c r="AF39" i="1" s="1"/>
  <c r="AB77" i="1"/>
  <c r="AC77" i="1" s="1"/>
  <c r="AF77" i="1" s="1"/>
  <c r="AB52" i="1"/>
  <c r="AC52" i="1" s="1"/>
  <c r="AF52" i="1" s="1"/>
  <c r="AA2" i="1"/>
  <c r="AE2" i="1" s="1"/>
  <c r="AA37" i="1"/>
  <c r="AE37" i="1" s="1"/>
  <c r="AA19" i="1"/>
  <c r="AE19" i="1" s="1"/>
  <c r="AA63" i="1"/>
  <c r="AE63" i="1" s="1"/>
  <c r="AA58" i="1"/>
  <c r="AE58" i="1" s="1"/>
  <c r="AA9" i="1"/>
  <c r="AE9" i="1" s="1"/>
  <c r="AA40" i="1"/>
  <c r="AE40" i="1" s="1"/>
  <c r="AA33" i="1"/>
  <c r="AE33" i="1" s="1"/>
  <c r="AA76" i="1"/>
  <c r="AE76" i="1" s="1"/>
  <c r="AB71" i="1"/>
  <c r="AC71" i="1" s="1"/>
  <c r="AF71" i="1" s="1"/>
  <c r="AA39" i="1"/>
  <c r="AE39" i="1" s="1"/>
  <c r="AA32" i="1"/>
  <c r="AE32" i="1" s="1"/>
  <c r="AA56" i="1"/>
  <c r="AE56" i="1" s="1"/>
  <c r="AB78" i="1"/>
  <c r="AC78" i="1" s="1"/>
  <c r="AF78" i="1" s="1"/>
  <c r="AB7" i="1"/>
  <c r="AC7" i="1" s="1"/>
  <c r="AF7" i="1" s="1"/>
  <c r="AA73" i="1"/>
  <c r="AE73" i="1" s="1"/>
  <c r="AA26" i="1"/>
  <c r="AE26" i="1" s="1"/>
  <c r="AA47" i="1"/>
  <c r="AE47" i="1" s="1"/>
  <c r="AB23" i="1"/>
  <c r="AC23" i="1" s="1"/>
  <c r="AF23" i="1" s="1"/>
  <c r="AA34" i="1"/>
  <c r="AE34" i="1" s="1"/>
  <c r="AA81" i="1"/>
  <c r="AE81" i="1" s="1"/>
  <c r="AA70" i="1"/>
  <c r="AE70" i="1" s="1"/>
  <c r="AB8" i="1"/>
  <c r="AC8" i="1" s="1"/>
  <c r="AF8" i="1" s="1"/>
  <c r="AB87" i="1"/>
  <c r="AC87" i="1" s="1"/>
  <c r="AF87" i="1" s="1"/>
  <c r="AA61" i="1"/>
  <c r="AE61" i="1" s="1"/>
  <c r="AA18" i="1"/>
  <c r="AE18" i="1" s="1"/>
  <c r="AA41" i="1"/>
  <c r="AE41" i="1" s="1"/>
  <c r="AA52" i="1"/>
  <c r="AE52" i="1" s="1"/>
  <c r="AA24" i="1"/>
  <c r="AE24" i="1" s="1"/>
  <c r="AA36" i="1"/>
  <c r="AE36" i="1" s="1"/>
  <c r="AA74" i="1"/>
  <c r="AE74" i="1" s="1"/>
  <c r="AA66" i="1"/>
  <c r="AE66" i="1" s="1"/>
  <c r="AB49" i="1"/>
  <c r="AC49" i="1" s="1"/>
  <c r="AF49" i="1" s="1"/>
  <c r="AA50" i="1"/>
  <c r="AE50" i="1" s="1"/>
  <c r="AA43" i="1"/>
  <c r="AE43" i="1" s="1"/>
  <c r="AA31" i="1"/>
  <c r="AE31" i="1" s="1"/>
  <c r="AA44" i="1"/>
  <c r="AE44" i="1" s="1"/>
  <c r="AA6" i="1"/>
  <c r="AE6" i="1" s="1"/>
  <c r="AA4" i="1"/>
  <c r="AE4" i="1" s="1"/>
  <c r="AA20" i="1"/>
  <c r="AE20" i="1" s="1"/>
  <c r="AA28" i="1"/>
  <c r="AE28" i="1" s="1"/>
  <c r="AA65" i="1"/>
  <c r="AE65" i="1" s="1"/>
  <c r="AB2" i="1"/>
  <c r="AA83" i="1"/>
  <c r="AE83" i="1" s="1"/>
  <c r="AB22" i="1"/>
  <c r="AC22" i="1" s="1"/>
  <c r="AF22" i="1" s="1"/>
  <c r="AA77" i="1"/>
  <c r="AE77" i="1" s="1"/>
  <c r="AB60" i="1"/>
  <c r="AC60" i="1" s="1"/>
  <c r="AF60" i="1" s="1"/>
  <c r="AB50" i="1"/>
  <c r="AC50" i="1" s="1"/>
  <c r="AF50" i="1" s="1"/>
  <c r="AB43" i="1"/>
  <c r="AC43" i="1" s="1"/>
  <c r="AF43" i="1" s="1"/>
  <c r="AB63" i="1"/>
  <c r="AC63" i="1" s="1"/>
  <c r="AF63" i="1" s="1"/>
  <c r="AA11" i="1"/>
  <c r="AE11" i="1" s="1"/>
  <c r="AB6" i="1"/>
  <c r="AC6" i="1" s="1"/>
  <c r="AF6" i="1" s="1"/>
  <c r="AB4" i="1"/>
  <c r="AC4" i="1" s="1"/>
  <c r="AF4" i="1" s="1"/>
  <c r="AB20" i="1"/>
  <c r="AC20" i="1" s="1"/>
  <c r="AF20" i="1" s="1"/>
  <c r="AB28" i="1"/>
  <c r="AC28" i="1" s="1"/>
  <c r="AF28" i="1" s="1"/>
  <c r="AB76" i="1"/>
  <c r="AC76" i="1" s="1"/>
  <c r="AF76" i="1" s="1"/>
  <c r="AB84" i="1"/>
  <c r="AC84" i="1" s="1"/>
  <c r="AF84" i="1" s="1"/>
  <c r="AB32" i="1"/>
  <c r="AC32" i="1" s="1"/>
  <c r="AF32" i="1" s="1"/>
  <c r="AA71" i="1"/>
  <c r="AE71" i="1" s="1"/>
  <c r="AA22" i="1"/>
  <c r="AE22" i="1" s="1"/>
  <c r="AB73" i="1"/>
  <c r="AC73" i="1" s="1"/>
  <c r="AF73" i="1" s="1"/>
  <c r="AB34" i="1"/>
  <c r="AC34" i="1" s="1"/>
  <c r="AF34" i="1" s="1"/>
  <c r="AA8" i="1"/>
  <c r="AE8" i="1" s="1"/>
  <c r="AG8" i="1" s="1"/>
  <c r="AB37" i="1"/>
  <c r="AC37" i="1" s="1"/>
  <c r="AF37" i="1" s="1"/>
  <c r="AB19" i="1"/>
  <c r="AC19" i="1" s="1"/>
  <c r="AF19" i="1" s="1"/>
  <c r="AB31" i="1"/>
  <c r="AC31" i="1" s="1"/>
  <c r="AF31" i="1" s="1"/>
  <c r="AB44" i="1"/>
  <c r="AC44" i="1" s="1"/>
  <c r="AF44" i="1" s="1"/>
  <c r="AB58" i="1"/>
  <c r="AC58" i="1" s="1"/>
  <c r="AF58" i="1" s="1"/>
  <c r="AB9" i="1"/>
  <c r="AC9" i="1" s="1"/>
  <c r="AF9" i="1" s="1"/>
  <c r="AB40" i="1"/>
  <c r="AC40" i="1" s="1"/>
  <c r="AF40" i="1" s="1"/>
  <c r="AB33" i="1"/>
  <c r="AC33" i="1" s="1"/>
  <c r="AF33" i="1" s="1"/>
  <c r="AB62" i="1"/>
  <c r="AC62" i="1" s="1"/>
  <c r="AF62" i="1" s="1"/>
  <c r="AB65" i="1"/>
  <c r="AC65" i="1" s="1"/>
  <c r="AF65" i="1" s="1"/>
  <c r="AA78" i="1"/>
  <c r="AE78" i="1" s="1"/>
  <c r="AA7" i="1"/>
  <c r="AE7" i="1" s="1"/>
  <c r="AA23" i="1"/>
  <c r="AE23" i="1" s="1"/>
  <c r="AB18" i="1"/>
  <c r="AC18" i="1" s="1"/>
  <c r="AF18" i="1" s="1"/>
  <c r="AB36" i="1"/>
  <c r="AC36" i="1" s="1"/>
  <c r="AF36" i="1" s="1"/>
  <c r="AA49" i="1"/>
  <c r="AE49" i="1" s="1"/>
  <c r="AB11" i="1"/>
  <c r="AC11" i="1" s="1"/>
  <c r="AF11" i="1" s="1"/>
  <c r="AA62" i="1"/>
  <c r="AE62" i="1" s="1"/>
  <c r="AG59" i="1" l="1"/>
  <c r="AG16" i="1"/>
  <c r="AG29" i="1"/>
  <c r="AG48" i="1"/>
  <c r="AG13" i="1"/>
  <c r="AG62" i="1"/>
  <c r="AG85" i="1"/>
  <c r="AG23" i="1"/>
  <c r="AG61" i="1"/>
  <c r="AG66" i="1"/>
  <c r="AG38" i="1"/>
  <c r="AC2" i="1"/>
  <c r="AF2" i="1" s="1"/>
  <c r="AG2" i="1" s="1"/>
  <c r="AG67" i="1"/>
  <c r="AG69" i="1"/>
  <c r="AG21" i="1"/>
  <c r="AG26" i="1"/>
  <c r="AG6" i="1"/>
  <c r="AG70" i="1"/>
  <c r="AG65" i="1"/>
  <c r="AG74" i="1"/>
  <c r="AG84" i="1"/>
  <c r="AG9" i="1"/>
  <c r="AG72" i="1"/>
  <c r="AG68" i="1"/>
  <c r="AG15" i="1"/>
  <c r="AG49" i="1"/>
  <c r="AG44" i="1"/>
  <c r="AG24" i="1"/>
  <c r="AG56" i="1"/>
  <c r="AG58" i="1"/>
  <c r="AG87" i="1"/>
  <c r="AG10" i="1"/>
  <c r="AG57" i="1"/>
  <c r="AG12" i="1"/>
  <c r="AG35" i="1"/>
  <c r="AG83" i="1"/>
  <c r="AG52" i="1"/>
  <c r="AG54" i="1"/>
  <c r="AG45" i="1"/>
  <c r="AG86" i="1"/>
  <c r="AG71" i="1"/>
  <c r="AG82" i="1"/>
  <c r="AG53" i="1"/>
  <c r="AG31" i="1"/>
  <c r="AG32" i="1"/>
  <c r="AG63" i="1"/>
  <c r="AG14" i="1"/>
  <c r="AG42" i="1"/>
  <c r="AG36" i="1"/>
  <c r="AG81" i="1"/>
  <c r="AG7" i="1"/>
  <c r="AG11" i="1"/>
  <c r="AG43" i="1"/>
  <c r="AG41" i="1"/>
  <c r="AG19" i="1"/>
  <c r="AG3" i="1"/>
  <c r="AG51" i="1"/>
  <c r="AG30" i="1"/>
  <c r="AG5" i="1"/>
  <c r="AG18" i="1"/>
  <c r="AG77" i="1"/>
  <c r="AG60" i="1"/>
  <c r="AG80" i="1"/>
  <c r="AG64" i="1"/>
  <c r="AG17" i="1"/>
  <c r="AG27" i="1"/>
  <c r="AG78" i="1"/>
  <c r="AG50" i="1"/>
  <c r="AG47" i="1"/>
  <c r="AG37" i="1"/>
  <c r="AG28" i="1"/>
  <c r="AG76" i="1"/>
  <c r="AG39" i="1"/>
  <c r="AG20" i="1"/>
  <c r="AG73" i="1"/>
  <c r="AG33" i="1"/>
  <c r="AG22" i="1"/>
  <c r="AG34" i="1"/>
  <c r="AG4" i="1"/>
  <c r="AG40" i="1"/>
</calcChain>
</file>

<file path=xl/sharedStrings.xml><?xml version="1.0" encoding="utf-8"?>
<sst xmlns="http://schemas.openxmlformats.org/spreadsheetml/2006/main" count="17147" uniqueCount="333">
  <si>
    <t>kecamatan</t>
  </si>
  <si>
    <t>puskesmas</t>
  </si>
  <si>
    <t>desa</t>
  </si>
  <si>
    <t>luas wilayah m2</t>
  </si>
  <si>
    <t>% pemukiman</t>
  </si>
  <si>
    <t>luas wilayah (km2)</t>
  </si>
  <si>
    <t>kepadatan penduduk</t>
  </si>
  <si>
    <t>penduduk 2024</t>
  </si>
  <si>
    <t>penduduk 2023</t>
  </si>
  <si>
    <t>penduduk 2022</t>
  </si>
  <si>
    <t>penduduk 2021</t>
  </si>
  <si>
    <t>penduduk 2020</t>
  </si>
  <si>
    <t>kasus 2020</t>
  </si>
  <si>
    <t>kasus 2021</t>
  </si>
  <si>
    <t>kasus 2022</t>
  </si>
  <si>
    <t>kasus 2023</t>
  </si>
  <si>
    <t>kasus 2024</t>
  </si>
  <si>
    <t>kasus 2025</t>
  </si>
  <si>
    <t>IR 2020</t>
  </si>
  <si>
    <t>IR 2021</t>
  </si>
  <si>
    <t>IR 2022</t>
  </si>
  <si>
    <t>IR 2023</t>
  </si>
  <si>
    <t>IR 2024</t>
  </si>
  <si>
    <t>IR 2025</t>
  </si>
  <si>
    <t>rerata IR</t>
  </si>
  <si>
    <t>Median IR</t>
  </si>
  <si>
    <t>endemisitas</t>
  </si>
  <si>
    <t>immunity</t>
  </si>
  <si>
    <t>morbiditas</t>
  </si>
  <si>
    <t>DSI</t>
  </si>
  <si>
    <t xml:space="preserve">BERBAH </t>
  </si>
  <si>
    <t>Berbah</t>
  </si>
  <si>
    <t>Jogotirto</t>
  </si>
  <si>
    <t>Kalitirto</t>
  </si>
  <si>
    <t>Sendangtirto</t>
  </si>
  <si>
    <t>Tegaltirto</t>
  </si>
  <si>
    <t xml:space="preserve">CANGKRINGAN </t>
  </si>
  <si>
    <t>cangkringan</t>
  </si>
  <si>
    <t>Argomulyo</t>
  </si>
  <si>
    <t>Glagaharjo</t>
  </si>
  <si>
    <t>Kepuharjo</t>
  </si>
  <si>
    <t>Umbulharjo</t>
  </si>
  <si>
    <t>Wukirsari</t>
  </si>
  <si>
    <t>DEPOK</t>
  </si>
  <si>
    <t>Depok 3</t>
  </si>
  <si>
    <t>Caturtunggal</t>
  </si>
  <si>
    <t>Depok 2</t>
  </si>
  <si>
    <t>Condongcatur</t>
  </si>
  <si>
    <t>Depok 1</t>
  </si>
  <si>
    <t>Maguwoharjo</t>
  </si>
  <si>
    <t>GAMPING</t>
  </si>
  <si>
    <t>Gamping 1</t>
  </si>
  <si>
    <t>Ambarketawang</t>
  </si>
  <si>
    <t>Balecatur</t>
  </si>
  <si>
    <t>Gamping 2</t>
  </si>
  <si>
    <t>Banyuraden</t>
  </si>
  <si>
    <t>Nogotirto</t>
  </si>
  <si>
    <t>Trihanggo</t>
  </si>
  <si>
    <t xml:space="preserve">GODEAN </t>
  </si>
  <si>
    <t>Godean 1</t>
  </si>
  <si>
    <t>Sidoagung</t>
  </si>
  <si>
    <t>Godean 2</t>
  </si>
  <si>
    <t>Sidoarum</t>
  </si>
  <si>
    <t>Sidokarto</t>
  </si>
  <si>
    <t>Sidoluhur</t>
  </si>
  <si>
    <t>Sidomoyo</t>
  </si>
  <si>
    <t>Sidomulyo</t>
  </si>
  <si>
    <t>Sidorejo</t>
  </si>
  <si>
    <t>KALASAN</t>
  </si>
  <si>
    <t>Kalasan</t>
  </si>
  <si>
    <t>Purwomartani</t>
  </si>
  <si>
    <t>Selomartani</t>
  </si>
  <si>
    <t>Tamanmartani</t>
  </si>
  <si>
    <t>Tirtomartani</t>
  </si>
  <si>
    <t>MINGGIR</t>
  </si>
  <si>
    <t>Minggir</t>
  </si>
  <si>
    <t>Sendangagung</t>
  </si>
  <si>
    <t>Sendangarum</t>
  </si>
  <si>
    <t>Sendangmulyo</t>
  </si>
  <si>
    <t>Sendangrejo</t>
  </si>
  <si>
    <t>Sendangsari</t>
  </si>
  <si>
    <t>MLATI</t>
  </si>
  <si>
    <t>Mlati 1</t>
  </si>
  <si>
    <t>Sendangadi</t>
  </si>
  <si>
    <t>Sinduadi</t>
  </si>
  <si>
    <t>Mlati 2</t>
  </si>
  <si>
    <t>Sumberadi</t>
  </si>
  <si>
    <t>Tirtoadi</t>
  </si>
  <si>
    <t>Tlogoadi</t>
  </si>
  <si>
    <t>MOYUDAN</t>
  </si>
  <si>
    <t>Moyudan</t>
  </si>
  <si>
    <t>Sumberagung</t>
  </si>
  <si>
    <t>Sumberarum</t>
  </si>
  <si>
    <t>Sumberrahayu</t>
  </si>
  <si>
    <t>Sumbersari</t>
  </si>
  <si>
    <t xml:space="preserve">NGAGLIK </t>
  </si>
  <si>
    <t>Ngaglik 2</t>
  </si>
  <si>
    <t>Donoharjo</t>
  </si>
  <si>
    <t>Ngaglik 1</t>
  </si>
  <si>
    <t>Minomartani</t>
  </si>
  <si>
    <t>Sardonoharjo</t>
  </si>
  <si>
    <t>Sariharjo</t>
  </si>
  <si>
    <t>Sinduharjo</t>
  </si>
  <si>
    <t>Sukoharjo</t>
  </si>
  <si>
    <t xml:space="preserve">NGEMPLAK </t>
  </si>
  <si>
    <t>Ngemplak 1</t>
  </si>
  <si>
    <t>Bimomartani</t>
  </si>
  <si>
    <t>Sindumartani</t>
  </si>
  <si>
    <t>Umbulmartani</t>
  </si>
  <si>
    <t>Ngemplak 2</t>
  </si>
  <si>
    <t>Wedomartani</t>
  </si>
  <si>
    <t>Widodomartani</t>
  </si>
  <si>
    <t>PAKEM</t>
  </si>
  <si>
    <t>Pakem</t>
  </si>
  <si>
    <t>Candibinangun</t>
  </si>
  <si>
    <t>Hargobinangun</t>
  </si>
  <si>
    <t>Harjobinangun</t>
  </si>
  <si>
    <t>Pakembinangun</t>
  </si>
  <si>
    <t>Purwobinangun</t>
  </si>
  <si>
    <t>PRAMBANAN</t>
  </si>
  <si>
    <t>Prambanan</t>
  </si>
  <si>
    <t>Bokoharjo</t>
  </si>
  <si>
    <t>Gayamharjo</t>
  </si>
  <si>
    <t>Madurejo</t>
  </si>
  <si>
    <t>Sambirejo</t>
  </si>
  <si>
    <t>Sumberharjo</t>
  </si>
  <si>
    <t>Wukirharjo</t>
  </si>
  <si>
    <t>SEYEGAN</t>
  </si>
  <si>
    <t>Seyegan</t>
  </si>
  <si>
    <t>Margoagung</t>
  </si>
  <si>
    <t>Margodadi</t>
  </si>
  <si>
    <t>Margokaton</t>
  </si>
  <si>
    <t>Margoluwih</t>
  </si>
  <si>
    <t>Margomulyo</t>
  </si>
  <si>
    <t>SLEMAN</t>
  </si>
  <si>
    <t>Sleman</t>
  </si>
  <si>
    <t>Caturharjo</t>
  </si>
  <si>
    <t>Pandowoharjo</t>
  </si>
  <si>
    <t>Tridadi</t>
  </si>
  <si>
    <t>Triharjo</t>
  </si>
  <si>
    <t>Trimulyo</t>
  </si>
  <si>
    <t>TEMPEL</t>
  </si>
  <si>
    <t>Tempel 2</t>
  </si>
  <si>
    <t>Banyurejo</t>
  </si>
  <si>
    <t>Tempel 1</t>
  </si>
  <si>
    <t>Lumbungrejo</t>
  </si>
  <si>
    <t>Margorejo</t>
  </si>
  <si>
    <t>Merdikorejo</t>
  </si>
  <si>
    <t>Mororejo</t>
  </si>
  <si>
    <t>Pondokrejo</t>
  </si>
  <si>
    <t>Sumberrejo</t>
  </si>
  <si>
    <t>Tambakrejo</t>
  </si>
  <si>
    <t>TURI</t>
  </si>
  <si>
    <t>turi</t>
  </si>
  <si>
    <t>Bangunkerto</t>
  </si>
  <si>
    <t>Donokerto</t>
  </si>
  <si>
    <t>Girikerto</t>
  </si>
  <si>
    <t>Wonokerto</t>
  </si>
  <si>
    <t>st_wolbachia (=1)</t>
  </si>
  <si>
    <t>IR_median(%)</t>
  </si>
  <si>
    <t>No</t>
  </si>
  <si>
    <t>ABJ</t>
  </si>
  <si>
    <t>HI</t>
  </si>
  <si>
    <t>rumah diperiksa (%)</t>
  </si>
  <si>
    <t>bulan</t>
  </si>
  <si>
    <t>tahun</t>
  </si>
  <si>
    <t>_mean</t>
  </si>
  <si>
    <t>_median</t>
  </si>
  <si>
    <t>_stdev</t>
  </si>
  <si>
    <t>_min</t>
  </si>
  <si>
    <t>_max</t>
  </si>
  <si>
    <t>Desa</t>
  </si>
  <si>
    <t>ketinggian_mean</t>
  </si>
  <si>
    <t>ketinggian_median</t>
  </si>
  <si>
    <t>ketinggian_SD</t>
  </si>
  <si>
    <t>ketinggian_min</t>
  </si>
  <si>
    <t>ketinggian_max</t>
  </si>
  <si>
    <t>Jan</t>
  </si>
  <si>
    <t>Feb</t>
  </si>
  <si>
    <t>Mart</t>
  </si>
  <si>
    <t>Apr</t>
  </si>
  <si>
    <t>Mei</t>
  </si>
  <si>
    <t>Juni</t>
  </si>
  <si>
    <t>Juli</t>
  </si>
  <si>
    <t>Agt</t>
  </si>
  <si>
    <t>Sept</t>
  </si>
  <si>
    <t>Okt</t>
  </si>
  <si>
    <t>Nop</t>
  </si>
  <si>
    <t>Des</t>
  </si>
  <si>
    <t>Fogging</t>
  </si>
  <si>
    <t>total</t>
  </si>
  <si>
    <t>DD</t>
  </si>
  <si>
    <t>DBD</t>
  </si>
  <si>
    <t>kasus</t>
  </si>
  <si>
    <t>data</t>
  </si>
  <si>
    <t>tanggal</t>
  </si>
  <si>
    <t>ambarketawang</t>
  </si>
  <si>
    <t>argomulyo</t>
  </si>
  <si>
    <t>balecatur</t>
  </si>
  <si>
    <t>bangunkerto</t>
  </si>
  <si>
    <t>banyuraden</t>
  </si>
  <si>
    <t>banyurejo</t>
  </si>
  <si>
    <t>bimomartani</t>
  </si>
  <si>
    <t>bokoharjo</t>
  </si>
  <si>
    <t>candibinangun</t>
  </si>
  <si>
    <t>caturharjo</t>
  </si>
  <si>
    <t>caturtunggal</t>
  </si>
  <si>
    <t>condongcatur</t>
  </si>
  <si>
    <t>donoharjo</t>
  </si>
  <si>
    <t>donokerto</t>
  </si>
  <si>
    <t>gayamharjo</t>
  </si>
  <si>
    <t>girikerto</t>
  </si>
  <si>
    <t>glagaharjo</t>
  </si>
  <si>
    <t>hargobinangun</t>
  </si>
  <si>
    <t>harjobinangun</t>
  </si>
  <si>
    <t>jogotirto</t>
  </si>
  <si>
    <t>kalitirto</t>
  </si>
  <si>
    <t>kepuharjo</t>
  </si>
  <si>
    <t>lumbungrejo</t>
  </si>
  <si>
    <t>madurejo</t>
  </si>
  <si>
    <t>maguwoharjo</t>
  </si>
  <si>
    <t>margoagung</t>
  </si>
  <si>
    <t>margodadi</t>
  </si>
  <si>
    <t>margokaton</t>
  </si>
  <si>
    <t>margoluwih</t>
  </si>
  <si>
    <t>margomulyo</t>
  </si>
  <si>
    <t>margorejo</t>
  </si>
  <si>
    <t>merdikorejo</t>
  </si>
  <si>
    <t>minomartani</t>
  </si>
  <si>
    <t>mororejo</t>
  </si>
  <si>
    <t>nogotirto</t>
  </si>
  <si>
    <t>pakembinangun</t>
  </si>
  <si>
    <t>pandowoharjo</t>
  </si>
  <si>
    <t>pondokrejo</t>
  </si>
  <si>
    <t>purwobinangun</t>
  </si>
  <si>
    <t>purwomartani</t>
  </si>
  <si>
    <t>sambirejo</t>
  </si>
  <si>
    <t>sardonoharjo</t>
  </si>
  <si>
    <t>sariharjo</t>
  </si>
  <si>
    <t>selomartani</t>
  </si>
  <si>
    <t>sendangadi</t>
  </si>
  <si>
    <t>sendangagung</t>
  </si>
  <si>
    <t>sendangarum</t>
  </si>
  <si>
    <t>sendangmulyo</t>
  </si>
  <si>
    <t>sendangrejo</t>
  </si>
  <si>
    <t>sendangsari</t>
  </si>
  <si>
    <t>sendangtirto</t>
  </si>
  <si>
    <t>sidoagung</t>
  </si>
  <si>
    <t>sidoarum</t>
  </si>
  <si>
    <t>sidokarto</t>
  </si>
  <si>
    <t>sidoluhur</t>
  </si>
  <si>
    <t>sidomoyo</t>
  </si>
  <si>
    <t>sidomulyo</t>
  </si>
  <si>
    <t>sidorejo</t>
  </si>
  <si>
    <t>sinduadi</t>
  </si>
  <si>
    <t>sinduharjo</t>
  </si>
  <si>
    <t>sindumartani</t>
  </si>
  <si>
    <t>sukoharjo</t>
  </si>
  <si>
    <t>sumberadi</t>
  </si>
  <si>
    <t>sumberagung</t>
  </si>
  <si>
    <t>sumberarum</t>
  </si>
  <si>
    <t>sumberharjo</t>
  </si>
  <si>
    <t>sumberrahayu</t>
  </si>
  <si>
    <t>sumberrejo</t>
  </si>
  <si>
    <t>sumbersari</t>
  </si>
  <si>
    <t>tamanmartani</t>
  </si>
  <si>
    <t>tambakrejo</t>
  </si>
  <si>
    <t>tegaltirto</t>
  </si>
  <si>
    <t>tirtoadi</t>
  </si>
  <si>
    <t>tirtomartani</t>
  </si>
  <si>
    <t>tlogoadi</t>
  </si>
  <si>
    <t>tridadi</t>
  </si>
  <si>
    <t>trihanggo</t>
  </si>
  <si>
    <t>triharjo</t>
  </si>
  <si>
    <t>trimulyo</t>
  </si>
  <si>
    <t>umbulharjo</t>
  </si>
  <si>
    <t>umbulmartani</t>
  </si>
  <si>
    <t>wedomartani</t>
  </si>
  <si>
    <t>widodomartani</t>
  </si>
  <si>
    <t>wonokerto</t>
  </si>
  <si>
    <t>wukirharjo</t>
  </si>
  <si>
    <t>wukirsari</t>
  </si>
  <si>
    <t>z_desa tidak diketahui</t>
  </si>
  <si>
    <t>Penduduk</t>
  </si>
  <si>
    <t>Infeksi Dengue</t>
  </si>
  <si>
    <t>tahun bulan</t>
  </si>
  <si>
    <t>Cangkringan</t>
  </si>
  <si>
    <t>Depok I</t>
  </si>
  <si>
    <t>Depok II</t>
  </si>
  <si>
    <t>Depok III</t>
  </si>
  <si>
    <t>Gamping I</t>
  </si>
  <si>
    <t>Gamping II</t>
  </si>
  <si>
    <t>Godean I</t>
  </si>
  <si>
    <t>Godean II</t>
  </si>
  <si>
    <t>Mlati I</t>
  </si>
  <si>
    <t>Mlati II</t>
  </si>
  <si>
    <t>Ngaglik I</t>
  </si>
  <si>
    <t>Ngaglik II</t>
  </si>
  <si>
    <t>Ngemplak I</t>
  </si>
  <si>
    <t>Ngemplak II</t>
  </si>
  <si>
    <t>Tempel I</t>
  </si>
  <si>
    <t>Tempel II</t>
  </si>
  <si>
    <t>Turi</t>
  </si>
  <si>
    <t>Puskesmas Godean I</t>
  </si>
  <si>
    <t>Godean Ii</t>
  </si>
  <si>
    <t>Gamping Ii</t>
  </si>
  <si>
    <t>Mlati Ii</t>
  </si>
  <si>
    <t>Depok Ii</t>
  </si>
  <si>
    <t>Depok Iii</t>
  </si>
  <si>
    <t>Ngemplak Ii</t>
  </si>
  <si>
    <t>Ngaglik Ii</t>
  </si>
  <si>
    <t>Tempel Ii</t>
  </si>
  <si>
    <t>IR DBD</t>
  </si>
  <si>
    <t>IR DD</t>
  </si>
  <si>
    <t>IR dengue</t>
  </si>
  <si>
    <t>covid</t>
  </si>
  <si>
    <t>kurang</t>
  </si>
  <si>
    <t>2025 bulan desember</t>
  </si>
  <si>
    <t>Kategori</t>
  </si>
  <si>
    <t>Status Intervensi</t>
  </si>
  <si>
    <t>desa fix</t>
  </si>
  <si>
    <t>Years (Tanggal Lapor)</t>
  </si>
  <si>
    <t>Months (Tanggal Lapor)</t>
  </si>
  <si>
    <t>Sum of Count of Nama</t>
  </si>
  <si>
    <t>2020</t>
  </si>
  <si>
    <t>2021</t>
  </si>
  <si>
    <t>2022</t>
  </si>
  <si>
    <t>2023</t>
  </si>
  <si>
    <t>2024</t>
  </si>
  <si>
    <t>&lt;16/03/2020</t>
  </si>
  <si>
    <t>2025</t>
  </si>
  <si>
    <t>kode</t>
  </si>
  <si>
    <t>id_desa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</si>
</sst>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33" borderId="0" xfId="0" applyFill="1"/>
    <xf numFmtId="1" fontId="0" fillId="33" borderId="0" xfId="0" applyNumberFormat="1" applyFill="1"/>
    <xf numFmtId="0" fontId="0" fillId="34" borderId="0" xfId="0" applyFill="1"/>
    <xf numFmtId="2" fontId="0" fillId="0" borderId="0" xfId="0" applyNumberFormat="1"/>
    <xf numFmtId="164" fontId="0" fillId="0" borderId="0" xfId="0" applyNumberFormat="1"/>
    <xf numFmtId="2" fontId="0" fillId="33" borderId="0" xfId="0" applyNumberFormat="1" applyFill="1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35" borderId="10" xfId="0" applyFont="1" applyFill="1" applyBorder="1"/>
    <xf numFmtId="0" fontId="16" fillId="35" borderId="0" xfId="0" applyFont="1" applyFill="1"/>
    <xf numFmtId="14" fontId="0" fillId="0" borderId="0" xfId="0" applyNumberFormat="1"/>
    <xf numFmtId="0" fontId="0" fillId="36" borderId="11" xfId="0" applyFill="1" applyBorder="1"/>
    <xf numFmtId="0" fontId="0" fillId="37" borderId="11" xfId="0" applyFill="1" applyBorder="1"/>
    <xf numFmtId="0" fontId="0" fillId="38" borderId="11" xfId="0" applyFill="1" applyBorder="1"/>
    <xf numFmtId="0" fontId="0" fillId="36" borderId="12" xfId="0" applyFill="1" applyBorder="1"/>
    <xf numFmtId="0" fontId="0" fillId="0" borderId="10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95B71B3-4173-44C3-A1CA-96B90F3438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7259-5953-46B2-8066-EDA617352CA7}">
  <dimension ref="A1:J87"/>
  <sheetViews>
    <sheetView topLeftCell="A63" workbookViewId="0">
      <selection activeCell="D2" sqref="D2"/>
    </sheetView>
  </sheetViews>
  <sheetFormatPr defaultRowHeight="14.4" x14ac:dyDescent="0.3"/>
  <cols>
    <col min="1" max="1" width="3.33203125" bestFit="1" customWidth="1"/>
    <col min="2" max="3" width="14.109375" bestFit="1" customWidth="1"/>
    <col min="4" max="4" width="10.77734375" bestFit="1" customWidth="1"/>
    <col min="5" max="9" width="13.33203125" bestFit="1" customWidth="1"/>
    <col min="10" max="10" width="15" bestFit="1" customWidth="1"/>
  </cols>
  <sheetData>
    <row r="1" spans="1:10" x14ac:dyDescent="0.3">
      <c r="A1" t="s">
        <v>160</v>
      </c>
      <c r="B1" t="s">
        <v>2</v>
      </c>
      <c r="C1" t="s">
        <v>0</v>
      </c>
      <c r="D1" t="s">
        <v>1</v>
      </c>
      <c r="E1" t="s">
        <v>11</v>
      </c>
      <c r="F1" t="s">
        <v>10</v>
      </c>
      <c r="G1" t="s">
        <v>9</v>
      </c>
      <c r="H1" t="s">
        <v>8</v>
      </c>
      <c r="I1" t="s">
        <v>7</v>
      </c>
      <c r="J1" s="3" t="s">
        <v>158</v>
      </c>
    </row>
    <row r="2" spans="1:10" x14ac:dyDescent="0.3">
      <c r="A2">
        <v>1</v>
      </c>
      <c r="B2" t="s">
        <v>33</v>
      </c>
      <c r="C2" t="s">
        <v>30</v>
      </c>
      <c r="D2" t="s">
        <v>31</v>
      </c>
      <c r="E2">
        <v>14565</v>
      </c>
      <c r="F2">
        <v>14673</v>
      </c>
      <c r="G2">
        <v>14825</v>
      </c>
      <c r="H2">
        <v>14973</v>
      </c>
      <c r="I2">
        <v>14469</v>
      </c>
      <c r="J2" s="3">
        <v>1</v>
      </c>
    </row>
    <row r="3" spans="1:10" x14ac:dyDescent="0.3">
      <c r="A3">
        <v>2</v>
      </c>
      <c r="B3" t="s">
        <v>34</v>
      </c>
      <c r="C3" t="s">
        <v>30</v>
      </c>
      <c r="D3" t="s">
        <v>31</v>
      </c>
      <c r="E3">
        <v>18704</v>
      </c>
      <c r="F3">
        <v>18842</v>
      </c>
      <c r="G3">
        <v>19037</v>
      </c>
      <c r="H3">
        <v>19227</v>
      </c>
      <c r="I3">
        <v>18580</v>
      </c>
      <c r="J3" s="3">
        <v>1</v>
      </c>
    </row>
    <row r="4" spans="1:10" x14ac:dyDescent="0.3">
      <c r="A4">
        <v>3</v>
      </c>
      <c r="B4" t="s">
        <v>35</v>
      </c>
      <c r="C4" t="s">
        <v>30</v>
      </c>
      <c r="D4" t="s">
        <v>31</v>
      </c>
      <c r="E4">
        <v>13363</v>
      </c>
      <c r="F4">
        <v>13463</v>
      </c>
      <c r="G4">
        <v>13601</v>
      </c>
      <c r="H4">
        <v>13737</v>
      </c>
      <c r="I4">
        <v>13275</v>
      </c>
      <c r="J4" s="3">
        <v>1</v>
      </c>
    </row>
    <row r="5" spans="1:10" x14ac:dyDescent="0.3">
      <c r="A5">
        <v>4</v>
      </c>
      <c r="B5" t="s">
        <v>32</v>
      </c>
      <c r="C5" t="s">
        <v>30</v>
      </c>
      <c r="D5" t="s">
        <v>31</v>
      </c>
      <c r="E5">
        <v>11448</v>
      </c>
      <c r="F5">
        <v>11533</v>
      </c>
      <c r="G5">
        <v>11652</v>
      </c>
      <c r="H5">
        <v>11768</v>
      </c>
      <c r="I5">
        <v>11372</v>
      </c>
      <c r="J5" s="3">
        <v>0</v>
      </c>
    </row>
    <row r="6" spans="1:10" x14ac:dyDescent="0.3">
      <c r="A6">
        <v>5</v>
      </c>
      <c r="B6" t="s">
        <v>39</v>
      </c>
      <c r="C6" t="s">
        <v>36</v>
      </c>
      <c r="D6" t="s">
        <v>37</v>
      </c>
      <c r="E6">
        <v>4133</v>
      </c>
      <c r="F6">
        <v>4164</v>
      </c>
      <c r="G6">
        <v>4207</v>
      </c>
      <c r="H6">
        <v>4249</v>
      </c>
      <c r="I6">
        <v>4106</v>
      </c>
      <c r="J6" s="3">
        <v>0</v>
      </c>
    </row>
    <row r="7" spans="1:10" x14ac:dyDescent="0.3">
      <c r="A7">
        <v>6</v>
      </c>
      <c r="B7" t="s">
        <v>42</v>
      </c>
      <c r="C7" t="s">
        <v>36</v>
      </c>
      <c r="D7" t="s">
        <v>37</v>
      </c>
      <c r="E7">
        <v>11339</v>
      </c>
      <c r="F7">
        <v>11423</v>
      </c>
      <c r="G7">
        <v>11541</v>
      </c>
      <c r="H7">
        <v>11656</v>
      </c>
      <c r="I7">
        <v>11264</v>
      </c>
      <c r="J7" s="3">
        <v>0</v>
      </c>
    </row>
    <row r="8" spans="1:10" x14ac:dyDescent="0.3">
      <c r="A8">
        <v>7</v>
      </c>
      <c r="B8" t="s">
        <v>40</v>
      </c>
      <c r="C8" t="s">
        <v>36</v>
      </c>
      <c r="D8" t="s">
        <v>37</v>
      </c>
      <c r="E8">
        <v>3586</v>
      </c>
      <c r="F8">
        <v>3612</v>
      </c>
      <c r="G8">
        <v>3650</v>
      </c>
      <c r="H8">
        <v>3686</v>
      </c>
      <c r="I8">
        <v>3562</v>
      </c>
      <c r="J8" s="3">
        <v>0</v>
      </c>
    </row>
    <row r="9" spans="1:10" x14ac:dyDescent="0.3">
      <c r="A9">
        <v>8</v>
      </c>
      <c r="B9" t="s">
        <v>41</v>
      </c>
      <c r="C9" t="s">
        <v>36</v>
      </c>
      <c r="D9" t="s">
        <v>37</v>
      </c>
      <c r="E9">
        <v>5550</v>
      </c>
      <c r="F9">
        <v>5591</v>
      </c>
      <c r="G9">
        <v>5649</v>
      </c>
      <c r="H9">
        <v>5705</v>
      </c>
      <c r="I9">
        <v>5513</v>
      </c>
      <c r="J9" s="3">
        <v>0</v>
      </c>
    </row>
    <row r="10" spans="1:10" x14ac:dyDescent="0.3">
      <c r="A10">
        <v>9</v>
      </c>
      <c r="B10" t="s">
        <v>38</v>
      </c>
      <c r="C10" t="s">
        <v>36</v>
      </c>
      <c r="D10" t="s">
        <v>37</v>
      </c>
      <c r="E10">
        <v>8063</v>
      </c>
      <c r="F10">
        <v>8123</v>
      </c>
      <c r="G10">
        <v>8207</v>
      </c>
      <c r="H10">
        <v>8289</v>
      </c>
      <c r="I10">
        <v>8010</v>
      </c>
      <c r="J10" s="3">
        <v>0</v>
      </c>
    </row>
    <row r="11" spans="1:10" x14ac:dyDescent="0.3">
      <c r="A11">
        <v>10</v>
      </c>
      <c r="B11" t="s">
        <v>49</v>
      </c>
      <c r="C11" t="s">
        <v>43</v>
      </c>
      <c r="D11" t="s">
        <v>48</v>
      </c>
      <c r="E11">
        <v>37946</v>
      </c>
      <c r="F11">
        <v>38228</v>
      </c>
      <c r="G11">
        <v>38622</v>
      </c>
      <c r="H11">
        <v>39007</v>
      </c>
      <c r="I11">
        <v>37695</v>
      </c>
      <c r="J11" s="3">
        <v>1</v>
      </c>
    </row>
    <row r="12" spans="1:10" x14ac:dyDescent="0.3">
      <c r="A12">
        <v>11</v>
      </c>
      <c r="B12" t="s">
        <v>47</v>
      </c>
      <c r="C12" t="s">
        <v>43</v>
      </c>
      <c r="D12" t="s">
        <v>46</v>
      </c>
      <c r="E12">
        <v>44433</v>
      </c>
      <c r="F12">
        <v>44763</v>
      </c>
      <c r="G12">
        <v>45224</v>
      </c>
      <c r="H12">
        <v>45676</v>
      </c>
      <c r="I12">
        <v>44139</v>
      </c>
      <c r="J12" s="3">
        <v>1</v>
      </c>
    </row>
    <row r="13" spans="1:10" x14ac:dyDescent="0.3">
      <c r="A13">
        <v>12</v>
      </c>
      <c r="B13" t="s">
        <v>45</v>
      </c>
      <c r="C13" t="s">
        <v>43</v>
      </c>
      <c r="D13" t="s">
        <v>44</v>
      </c>
      <c r="E13">
        <v>44837</v>
      </c>
      <c r="F13">
        <v>45169</v>
      </c>
      <c r="G13">
        <v>45635</v>
      </c>
      <c r="H13">
        <v>46091</v>
      </c>
      <c r="I13">
        <v>44540</v>
      </c>
      <c r="J13" s="3">
        <v>1</v>
      </c>
    </row>
    <row r="14" spans="1:10" x14ac:dyDescent="0.3">
      <c r="A14">
        <v>13</v>
      </c>
      <c r="B14" t="s">
        <v>53</v>
      </c>
      <c r="C14" t="s">
        <v>50</v>
      </c>
      <c r="D14" t="s">
        <v>51</v>
      </c>
      <c r="E14">
        <v>20645</v>
      </c>
      <c r="F14">
        <v>20798</v>
      </c>
      <c r="G14">
        <v>21012</v>
      </c>
      <c r="H14">
        <v>21222</v>
      </c>
      <c r="I14">
        <v>20508</v>
      </c>
      <c r="J14" s="3">
        <v>1</v>
      </c>
    </row>
    <row r="15" spans="1:10" x14ac:dyDescent="0.3">
      <c r="A15">
        <v>14</v>
      </c>
      <c r="B15" t="s">
        <v>52</v>
      </c>
      <c r="C15" t="s">
        <v>50</v>
      </c>
      <c r="D15" t="s">
        <v>51</v>
      </c>
      <c r="E15">
        <v>22819</v>
      </c>
      <c r="F15">
        <v>22988</v>
      </c>
      <c r="G15">
        <v>23225</v>
      </c>
      <c r="H15">
        <v>23457</v>
      </c>
      <c r="I15">
        <v>22668</v>
      </c>
      <c r="J15" s="3">
        <v>1</v>
      </c>
    </row>
    <row r="16" spans="1:10" x14ac:dyDescent="0.3">
      <c r="A16">
        <v>15</v>
      </c>
      <c r="B16" t="s">
        <v>56</v>
      </c>
      <c r="C16" t="s">
        <v>50</v>
      </c>
      <c r="D16" t="s">
        <v>54</v>
      </c>
      <c r="E16">
        <v>18692</v>
      </c>
      <c r="F16">
        <v>18830</v>
      </c>
      <c r="G16">
        <v>19025</v>
      </c>
      <c r="H16">
        <v>19215</v>
      </c>
      <c r="I16">
        <v>18568</v>
      </c>
      <c r="J16" s="3">
        <v>1</v>
      </c>
    </row>
    <row r="17" spans="1:10" x14ac:dyDescent="0.3">
      <c r="A17">
        <v>16</v>
      </c>
      <c r="B17" t="s">
        <v>55</v>
      </c>
      <c r="C17" t="s">
        <v>50</v>
      </c>
      <c r="D17" t="s">
        <v>54</v>
      </c>
      <c r="E17">
        <v>16624</v>
      </c>
      <c r="F17">
        <v>16747</v>
      </c>
      <c r="G17">
        <v>16920</v>
      </c>
      <c r="H17">
        <v>17089</v>
      </c>
      <c r="I17">
        <v>16514</v>
      </c>
      <c r="J17" s="3">
        <v>1</v>
      </c>
    </row>
    <row r="18" spans="1:10" x14ac:dyDescent="0.3">
      <c r="A18">
        <v>17</v>
      </c>
      <c r="B18" t="s">
        <v>57</v>
      </c>
      <c r="C18" t="s">
        <v>50</v>
      </c>
      <c r="D18" t="s">
        <v>54</v>
      </c>
      <c r="E18">
        <v>18667</v>
      </c>
      <c r="F18">
        <v>18805</v>
      </c>
      <c r="G18">
        <v>18999</v>
      </c>
      <c r="H18">
        <v>19189</v>
      </c>
      <c r="I18">
        <v>18543</v>
      </c>
      <c r="J18" s="3">
        <v>1</v>
      </c>
    </row>
    <row r="19" spans="1:10" x14ac:dyDescent="0.3">
      <c r="A19">
        <v>18</v>
      </c>
      <c r="B19" t="s">
        <v>66</v>
      </c>
      <c r="C19" t="s">
        <v>58</v>
      </c>
      <c r="D19" t="s">
        <v>59</v>
      </c>
      <c r="E19">
        <v>6607</v>
      </c>
      <c r="F19">
        <v>6656</v>
      </c>
      <c r="G19">
        <v>6724</v>
      </c>
      <c r="H19">
        <v>6792</v>
      </c>
      <c r="I19">
        <v>6563</v>
      </c>
      <c r="J19" s="3">
        <v>0</v>
      </c>
    </row>
    <row r="20" spans="1:10" x14ac:dyDescent="0.3">
      <c r="A20">
        <v>19</v>
      </c>
      <c r="B20" t="s">
        <v>65</v>
      </c>
      <c r="C20" t="s">
        <v>58</v>
      </c>
      <c r="D20" t="s">
        <v>59</v>
      </c>
      <c r="E20">
        <v>9159</v>
      </c>
      <c r="F20">
        <v>9227</v>
      </c>
      <c r="G20">
        <v>9322</v>
      </c>
      <c r="H20">
        <v>9415</v>
      </c>
      <c r="I20">
        <v>9098</v>
      </c>
      <c r="J20" s="3">
        <v>1</v>
      </c>
    </row>
    <row r="21" spans="1:10" x14ac:dyDescent="0.3">
      <c r="A21">
        <v>20</v>
      </c>
      <c r="B21" t="s">
        <v>60</v>
      </c>
      <c r="C21" t="s">
        <v>58</v>
      </c>
      <c r="D21" t="s">
        <v>59</v>
      </c>
      <c r="E21">
        <v>9743</v>
      </c>
      <c r="F21">
        <v>9816</v>
      </c>
      <c r="G21">
        <v>9917</v>
      </c>
      <c r="H21">
        <v>10016</v>
      </c>
      <c r="I21">
        <v>9679</v>
      </c>
      <c r="J21" s="3">
        <v>1</v>
      </c>
    </row>
    <row r="22" spans="1:10" x14ac:dyDescent="0.3">
      <c r="A22">
        <v>21</v>
      </c>
      <c r="B22" t="s">
        <v>64</v>
      </c>
      <c r="C22" t="s">
        <v>58</v>
      </c>
      <c r="D22" t="s">
        <v>59</v>
      </c>
      <c r="E22">
        <v>10269</v>
      </c>
      <c r="F22">
        <v>10345</v>
      </c>
      <c r="G22">
        <v>10452</v>
      </c>
      <c r="H22">
        <v>10556</v>
      </c>
      <c r="I22">
        <v>10201</v>
      </c>
      <c r="J22" s="3">
        <v>1</v>
      </c>
    </row>
    <row r="23" spans="1:10" x14ac:dyDescent="0.3">
      <c r="A23">
        <v>22</v>
      </c>
      <c r="B23" t="s">
        <v>63</v>
      </c>
      <c r="C23" t="s">
        <v>58</v>
      </c>
      <c r="D23" t="s">
        <v>61</v>
      </c>
      <c r="E23">
        <v>12380</v>
      </c>
      <c r="F23">
        <v>12472</v>
      </c>
      <c r="G23">
        <v>12600</v>
      </c>
      <c r="H23">
        <v>12726</v>
      </c>
      <c r="I23">
        <v>12298</v>
      </c>
      <c r="J23" s="3">
        <v>1</v>
      </c>
    </row>
    <row r="24" spans="1:10" x14ac:dyDescent="0.3">
      <c r="A24">
        <v>23</v>
      </c>
      <c r="B24" t="s">
        <v>62</v>
      </c>
      <c r="C24" t="s">
        <v>58</v>
      </c>
      <c r="D24" t="s">
        <v>61</v>
      </c>
      <c r="E24">
        <v>17439</v>
      </c>
      <c r="F24">
        <v>17569</v>
      </c>
      <c r="G24">
        <v>17750</v>
      </c>
      <c r="H24">
        <v>17927</v>
      </c>
      <c r="I24">
        <v>17324</v>
      </c>
      <c r="J24" s="3">
        <v>1</v>
      </c>
    </row>
    <row r="25" spans="1:10" x14ac:dyDescent="0.3">
      <c r="A25">
        <v>24</v>
      </c>
      <c r="B25" t="s">
        <v>67</v>
      </c>
      <c r="C25" t="s">
        <v>58</v>
      </c>
      <c r="D25" t="s">
        <v>61</v>
      </c>
      <c r="E25">
        <v>7087</v>
      </c>
      <c r="F25">
        <v>7139</v>
      </c>
      <c r="G25">
        <v>7213</v>
      </c>
      <c r="H25">
        <v>7285</v>
      </c>
      <c r="I25">
        <v>7040</v>
      </c>
      <c r="J25" s="3">
        <v>0</v>
      </c>
    </row>
    <row r="26" spans="1:10" x14ac:dyDescent="0.3">
      <c r="A26">
        <v>25</v>
      </c>
      <c r="B26" t="s">
        <v>72</v>
      </c>
      <c r="C26" t="s">
        <v>68</v>
      </c>
      <c r="D26" t="s">
        <v>69</v>
      </c>
      <c r="E26">
        <v>17169</v>
      </c>
      <c r="F26">
        <v>17296</v>
      </c>
      <c r="G26">
        <v>17474</v>
      </c>
      <c r="H26">
        <v>17649</v>
      </c>
      <c r="I26">
        <v>17055</v>
      </c>
      <c r="J26" s="3">
        <v>1</v>
      </c>
    </row>
    <row r="27" spans="1:10" x14ac:dyDescent="0.3">
      <c r="A27">
        <v>26</v>
      </c>
      <c r="B27" t="s">
        <v>73</v>
      </c>
      <c r="C27" t="s">
        <v>68</v>
      </c>
      <c r="D27" t="s">
        <v>69</v>
      </c>
      <c r="E27">
        <v>18588</v>
      </c>
      <c r="F27">
        <v>18726</v>
      </c>
      <c r="G27">
        <v>18919</v>
      </c>
      <c r="H27">
        <v>19108</v>
      </c>
      <c r="I27">
        <v>18465</v>
      </c>
      <c r="J27" s="3">
        <v>1</v>
      </c>
    </row>
    <row r="28" spans="1:10" x14ac:dyDescent="0.3">
      <c r="A28">
        <v>27</v>
      </c>
      <c r="B28" t="s">
        <v>70</v>
      </c>
      <c r="C28" t="s">
        <v>68</v>
      </c>
      <c r="D28" t="s">
        <v>69</v>
      </c>
      <c r="E28">
        <v>38337</v>
      </c>
      <c r="F28">
        <v>38621</v>
      </c>
      <c r="G28">
        <v>39019</v>
      </c>
      <c r="H28">
        <v>39409</v>
      </c>
      <c r="I28">
        <v>38083</v>
      </c>
      <c r="J28" s="3">
        <v>1</v>
      </c>
    </row>
    <row r="29" spans="1:10" x14ac:dyDescent="0.3">
      <c r="A29">
        <v>28</v>
      </c>
      <c r="B29" t="s">
        <v>71</v>
      </c>
      <c r="C29" t="s">
        <v>68</v>
      </c>
      <c r="D29" t="s">
        <v>69</v>
      </c>
      <c r="E29">
        <v>13744</v>
      </c>
      <c r="F29">
        <v>13846</v>
      </c>
      <c r="G29">
        <v>13989</v>
      </c>
      <c r="H29">
        <v>14128</v>
      </c>
      <c r="I29">
        <v>13653</v>
      </c>
      <c r="J29" s="3">
        <v>0</v>
      </c>
    </row>
    <row r="30" spans="1:10" x14ac:dyDescent="0.3">
      <c r="A30">
        <v>29</v>
      </c>
      <c r="B30" t="s">
        <v>80</v>
      </c>
      <c r="C30" t="s">
        <v>74</v>
      </c>
      <c r="D30" t="s">
        <v>75</v>
      </c>
      <c r="E30">
        <v>5165</v>
      </c>
      <c r="F30">
        <v>5203</v>
      </c>
      <c r="G30">
        <v>5257</v>
      </c>
      <c r="H30">
        <v>5310</v>
      </c>
      <c r="I30">
        <v>5131</v>
      </c>
      <c r="J30" s="3">
        <v>0</v>
      </c>
    </row>
    <row r="31" spans="1:10" x14ac:dyDescent="0.3">
      <c r="A31">
        <v>30</v>
      </c>
      <c r="B31" t="s">
        <v>79</v>
      </c>
      <c r="C31" t="s">
        <v>74</v>
      </c>
      <c r="D31" t="s">
        <v>75</v>
      </c>
      <c r="E31">
        <v>8777</v>
      </c>
      <c r="F31">
        <v>8842</v>
      </c>
      <c r="G31">
        <v>8933</v>
      </c>
      <c r="H31">
        <v>9023</v>
      </c>
      <c r="I31">
        <v>8719</v>
      </c>
      <c r="J31" s="3">
        <v>0</v>
      </c>
    </row>
    <row r="32" spans="1:10" x14ac:dyDescent="0.3">
      <c r="A32">
        <v>31</v>
      </c>
      <c r="B32" t="s">
        <v>77</v>
      </c>
      <c r="C32" t="s">
        <v>74</v>
      </c>
      <c r="D32" t="s">
        <v>75</v>
      </c>
      <c r="E32">
        <v>3637</v>
      </c>
      <c r="F32">
        <v>3664</v>
      </c>
      <c r="G32">
        <v>3702</v>
      </c>
      <c r="H32">
        <v>3739</v>
      </c>
      <c r="I32">
        <v>3613</v>
      </c>
      <c r="J32" s="3">
        <v>0</v>
      </c>
    </row>
    <row r="33" spans="1:10" x14ac:dyDescent="0.3">
      <c r="A33">
        <v>32</v>
      </c>
      <c r="B33" t="s">
        <v>78</v>
      </c>
      <c r="C33" t="s">
        <v>74</v>
      </c>
      <c r="D33" t="s">
        <v>75</v>
      </c>
      <c r="E33">
        <v>7033</v>
      </c>
      <c r="F33">
        <v>7085</v>
      </c>
      <c r="G33">
        <v>7158</v>
      </c>
      <c r="H33">
        <v>7229</v>
      </c>
      <c r="I33">
        <v>6986</v>
      </c>
      <c r="J33" s="3">
        <v>0</v>
      </c>
    </row>
    <row r="34" spans="1:10" x14ac:dyDescent="0.3">
      <c r="A34">
        <v>33</v>
      </c>
      <c r="B34" t="s">
        <v>76</v>
      </c>
      <c r="C34" t="s">
        <v>74</v>
      </c>
      <c r="D34" t="s">
        <v>75</v>
      </c>
      <c r="E34">
        <v>8300</v>
      </c>
      <c r="F34">
        <v>8361</v>
      </c>
      <c r="G34">
        <v>8448</v>
      </c>
      <c r="H34">
        <v>8532</v>
      </c>
      <c r="I34">
        <v>8245</v>
      </c>
      <c r="J34" s="3">
        <v>0</v>
      </c>
    </row>
    <row r="35" spans="1:10" x14ac:dyDescent="0.3">
      <c r="A35">
        <v>34</v>
      </c>
      <c r="B35" t="s">
        <v>84</v>
      </c>
      <c r="C35" t="s">
        <v>81</v>
      </c>
      <c r="D35" t="s">
        <v>82</v>
      </c>
      <c r="E35">
        <v>35345</v>
      </c>
      <c r="F35">
        <v>35607</v>
      </c>
      <c r="G35">
        <v>35974</v>
      </c>
      <c r="H35">
        <v>36334</v>
      </c>
      <c r="I35">
        <v>35111</v>
      </c>
      <c r="J35" s="3">
        <v>1</v>
      </c>
    </row>
    <row r="36" spans="1:10" x14ac:dyDescent="0.3">
      <c r="A36">
        <v>35</v>
      </c>
      <c r="B36" t="s">
        <v>83</v>
      </c>
      <c r="C36" t="s">
        <v>81</v>
      </c>
      <c r="D36" t="s">
        <v>82</v>
      </c>
      <c r="E36">
        <v>18886</v>
      </c>
      <c r="F36">
        <v>19026</v>
      </c>
      <c r="G36">
        <v>19222</v>
      </c>
      <c r="H36">
        <v>19414</v>
      </c>
      <c r="I36">
        <v>18761</v>
      </c>
      <c r="J36" s="3">
        <v>1</v>
      </c>
    </row>
    <row r="37" spans="1:10" x14ac:dyDescent="0.3">
      <c r="A37">
        <v>36</v>
      </c>
      <c r="B37" t="s">
        <v>87</v>
      </c>
      <c r="C37" t="s">
        <v>81</v>
      </c>
      <c r="D37" t="s">
        <v>85</v>
      </c>
      <c r="E37">
        <v>11526</v>
      </c>
      <c r="F37">
        <v>11612</v>
      </c>
      <c r="G37">
        <v>11732</v>
      </c>
      <c r="H37">
        <v>11849</v>
      </c>
      <c r="I37">
        <v>11450</v>
      </c>
      <c r="J37" s="3">
        <v>1</v>
      </c>
    </row>
    <row r="38" spans="1:10" x14ac:dyDescent="0.3">
      <c r="A38">
        <v>37</v>
      </c>
      <c r="B38" t="s">
        <v>88</v>
      </c>
      <c r="C38" t="s">
        <v>81</v>
      </c>
      <c r="D38" t="s">
        <v>85</v>
      </c>
      <c r="E38">
        <v>13694</v>
      </c>
      <c r="F38">
        <v>13795</v>
      </c>
      <c r="G38">
        <v>13938</v>
      </c>
      <c r="H38">
        <v>14077</v>
      </c>
      <c r="I38">
        <v>13603</v>
      </c>
      <c r="J38" s="3">
        <v>1</v>
      </c>
    </row>
    <row r="39" spans="1:10" x14ac:dyDescent="0.3">
      <c r="A39">
        <v>38</v>
      </c>
      <c r="B39" t="s">
        <v>86</v>
      </c>
      <c r="C39" t="s">
        <v>81</v>
      </c>
      <c r="D39" t="s">
        <v>85</v>
      </c>
      <c r="E39">
        <v>16653</v>
      </c>
      <c r="F39">
        <v>16777</v>
      </c>
      <c r="G39">
        <v>16950</v>
      </c>
      <c r="H39">
        <v>17119</v>
      </c>
      <c r="I39">
        <v>16543</v>
      </c>
      <c r="J39" s="3">
        <v>0</v>
      </c>
    </row>
    <row r="40" spans="1:10" x14ac:dyDescent="0.3">
      <c r="A40">
        <v>39</v>
      </c>
      <c r="B40" t="s">
        <v>91</v>
      </c>
      <c r="C40" t="s">
        <v>89</v>
      </c>
      <c r="D40" t="s">
        <v>90</v>
      </c>
      <c r="E40">
        <v>11875</v>
      </c>
      <c r="F40">
        <v>11963</v>
      </c>
      <c r="G40">
        <v>12086</v>
      </c>
      <c r="H40">
        <v>12207</v>
      </c>
      <c r="I40">
        <v>11796</v>
      </c>
      <c r="J40" s="3">
        <v>0</v>
      </c>
    </row>
    <row r="41" spans="1:10" x14ac:dyDescent="0.3">
      <c r="A41">
        <v>40</v>
      </c>
      <c r="B41" t="s">
        <v>94</v>
      </c>
      <c r="C41" t="s">
        <v>89</v>
      </c>
      <c r="D41" t="s">
        <v>90</v>
      </c>
      <c r="E41">
        <v>8347</v>
      </c>
      <c r="F41">
        <v>8409</v>
      </c>
      <c r="G41">
        <v>8496</v>
      </c>
      <c r="H41">
        <v>8581</v>
      </c>
      <c r="I41">
        <v>8292</v>
      </c>
      <c r="J41" s="3">
        <v>0</v>
      </c>
    </row>
    <row r="42" spans="1:10" x14ac:dyDescent="0.3">
      <c r="A42">
        <v>41</v>
      </c>
      <c r="B42" t="s">
        <v>93</v>
      </c>
      <c r="C42" t="s">
        <v>89</v>
      </c>
      <c r="D42" t="s">
        <v>90</v>
      </c>
      <c r="E42">
        <v>6705</v>
      </c>
      <c r="F42">
        <v>6755</v>
      </c>
      <c r="G42">
        <v>6825</v>
      </c>
      <c r="H42">
        <v>6893</v>
      </c>
      <c r="I42">
        <v>6661</v>
      </c>
      <c r="J42" s="3">
        <v>0</v>
      </c>
    </row>
    <row r="43" spans="1:10" x14ac:dyDescent="0.3">
      <c r="A43">
        <v>42</v>
      </c>
      <c r="B43" t="s">
        <v>92</v>
      </c>
      <c r="C43" t="s">
        <v>89</v>
      </c>
      <c r="D43" t="s">
        <v>90</v>
      </c>
      <c r="E43">
        <v>7197</v>
      </c>
      <c r="F43">
        <v>7250</v>
      </c>
      <c r="G43">
        <v>7325</v>
      </c>
      <c r="H43">
        <v>7398</v>
      </c>
      <c r="I43">
        <v>7149</v>
      </c>
      <c r="J43" s="3">
        <v>0</v>
      </c>
    </row>
    <row r="44" spans="1:10" x14ac:dyDescent="0.3">
      <c r="A44">
        <v>43</v>
      </c>
      <c r="B44" t="s">
        <v>99</v>
      </c>
      <c r="C44" t="s">
        <v>95</v>
      </c>
      <c r="D44" t="s">
        <v>98</v>
      </c>
      <c r="E44">
        <v>12705</v>
      </c>
      <c r="F44">
        <v>12799</v>
      </c>
      <c r="G44">
        <v>12931</v>
      </c>
      <c r="H44">
        <v>13060</v>
      </c>
      <c r="I44">
        <v>12621</v>
      </c>
      <c r="J44" s="3">
        <v>1</v>
      </c>
    </row>
    <row r="45" spans="1:10" x14ac:dyDescent="0.3">
      <c r="A45">
        <v>44</v>
      </c>
      <c r="B45" t="s">
        <v>100</v>
      </c>
      <c r="C45" t="s">
        <v>95</v>
      </c>
      <c r="D45" t="s">
        <v>98</v>
      </c>
      <c r="E45">
        <v>21934</v>
      </c>
      <c r="F45">
        <v>22097</v>
      </c>
      <c r="G45">
        <v>22325</v>
      </c>
      <c r="H45">
        <v>22548</v>
      </c>
      <c r="I45">
        <v>21789</v>
      </c>
      <c r="J45" s="3">
        <v>1</v>
      </c>
    </row>
    <row r="46" spans="1:10" x14ac:dyDescent="0.3">
      <c r="A46">
        <v>45</v>
      </c>
      <c r="B46" t="s">
        <v>102</v>
      </c>
      <c r="C46" t="s">
        <v>95</v>
      </c>
      <c r="D46" t="s">
        <v>98</v>
      </c>
      <c r="E46">
        <v>19793</v>
      </c>
      <c r="F46">
        <v>19940</v>
      </c>
      <c r="G46">
        <v>20146</v>
      </c>
      <c r="H46">
        <v>20347</v>
      </c>
      <c r="I46">
        <v>19662</v>
      </c>
      <c r="J46" s="3">
        <v>1</v>
      </c>
    </row>
    <row r="47" spans="1:10" x14ac:dyDescent="0.3">
      <c r="A47">
        <v>46</v>
      </c>
      <c r="B47" t="s">
        <v>103</v>
      </c>
      <c r="C47" t="s">
        <v>95</v>
      </c>
      <c r="D47" t="s">
        <v>96</v>
      </c>
      <c r="E47">
        <v>16910</v>
      </c>
      <c r="F47">
        <v>17035</v>
      </c>
      <c r="G47">
        <v>17211</v>
      </c>
      <c r="H47">
        <v>17383</v>
      </c>
      <c r="I47">
        <v>16798</v>
      </c>
      <c r="J47" s="3">
        <v>1</v>
      </c>
    </row>
    <row r="48" spans="1:10" x14ac:dyDescent="0.3">
      <c r="A48">
        <v>47</v>
      </c>
      <c r="B48" t="s">
        <v>101</v>
      </c>
      <c r="C48" t="s">
        <v>95</v>
      </c>
      <c r="D48" t="s">
        <v>96</v>
      </c>
      <c r="E48">
        <v>22367</v>
      </c>
      <c r="F48">
        <v>22533</v>
      </c>
      <c r="G48">
        <v>22765</v>
      </c>
      <c r="H48">
        <v>22993</v>
      </c>
      <c r="I48">
        <v>22219</v>
      </c>
      <c r="J48" s="3">
        <v>1</v>
      </c>
    </row>
    <row r="49" spans="1:10" x14ac:dyDescent="0.3">
      <c r="A49">
        <v>48</v>
      </c>
      <c r="B49" t="s">
        <v>97</v>
      </c>
      <c r="C49" t="s">
        <v>95</v>
      </c>
      <c r="D49" t="s">
        <v>96</v>
      </c>
      <c r="E49">
        <v>10447</v>
      </c>
      <c r="F49">
        <v>10525</v>
      </c>
      <c r="G49">
        <v>10633</v>
      </c>
      <c r="H49">
        <v>10739</v>
      </c>
      <c r="I49">
        <v>10378</v>
      </c>
      <c r="J49" s="3">
        <v>1</v>
      </c>
    </row>
    <row r="50" spans="1:10" x14ac:dyDescent="0.3">
      <c r="A50">
        <v>49</v>
      </c>
      <c r="B50" t="s">
        <v>108</v>
      </c>
      <c r="C50" t="s">
        <v>104</v>
      </c>
      <c r="D50" t="s">
        <v>105</v>
      </c>
      <c r="E50">
        <v>9697</v>
      </c>
      <c r="F50">
        <v>9769</v>
      </c>
      <c r="G50">
        <v>9870</v>
      </c>
      <c r="H50">
        <v>9968</v>
      </c>
      <c r="I50">
        <v>9633</v>
      </c>
      <c r="J50" s="3">
        <v>1</v>
      </c>
    </row>
    <row r="51" spans="1:10" x14ac:dyDescent="0.3">
      <c r="A51">
        <v>50</v>
      </c>
      <c r="B51" t="s">
        <v>106</v>
      </c>
      <c r="C51" t="s">
        <v>104</v>
      </c>
      <c r="D51" t="s">
        <v>105</v>
      </c>
      <c r="E51">
        <v>7988</v>
      </c>
      <c r="F51">
        <v>8047</v>
      </c>
      <c r="G51">
        <v>8130</v>
      </c>
      <c r="H51">
        <v>8211</v>
      </c>
      <c r="I51">
        <v>7935</v>
      </c>
      <c r="J51" s="3">
        <v>0</v>
      </c>
    </row>
    <row r="52" spans="1:10" x14ac:dyDescent="0.3">
      <c r="A52">
        <v>51</v>
      </c>
      <c r="B52" t="s">
        <v>107</v>
      </c>
      <c r="C52" t="s">
        <v>104</v>
      </c>
      <c r="D52" t="s">
        <v>105</v>
      </c>
      <c r="E52">
        <v>8208</v>
      </c>
      <c r="F52">
        <v>8269</v>
      </c>
      <c r="G52">
        <v>8355</v>
      </c>
      <c r="H52">
        <v>8438</v>
      </c>
      <c r="I52">
        <v>8154</v>
      </c>
      <c r="J52" s="3">
        <v>0</v>
      </c>
    </row>
    <row r="53" spans="1:10" x14ac:dyDescent="0.3">
      <c r="A53">
        <v>52</v>
      </c>
      <c r="B53" t="s">
        <v>110</v>
      </c>
      <c r="C53" t="s">
        <v>104</v>
      </c>
      <c r="D53" t="s">
        <v>109</v>
      </c>
      <c r="E53">
        <v>31636</v>
      </c>
      <c r="F53">
        <v>31871</v>
      </c>
      <c r="G53">
        <v>32200</v>
      </c>
      <c r="H53">
        <v>32521</v>
      </c>
      <c r="I53">
        <v>31427</v>
      </c>
      <c r="J53" s="3">
        <v>1</v>
      </c>
    </row>
    <row r="54" spans="1:10" x14ac:dyDescent="0.3">
      <c r="A54">
        <v>53</v>
      </c>
      <c r="B54" t="s">
        <v>111</v>
      </c>
      <c r="C54" t="s">
        <v>104</v>
      </c>
      <c r="D54" t="s">
        <v>109</v>
      </c>
      <c r="E54">
        <v>8894</v>
      </c>
      <c r="F54">
        <v>8960</v>
      </c>
      <c r="G54">
        <v>9052</v>
      </c>
      <c r="H54">
        <v>9143</v>
      </c>
      <c r="I54">
        <v>8835</v>
      </c>
      <c r="J54" s="3">
        <v>0</v>
      </c>
    </row>
    <row r="55" spans="1:10" x14ac:dyDescent="0.3">
      <c r="A55">
        <v>54</v>
      </c>
      <c r="B55" t="s">
        <v>115</v>
      </c>
      <c r="C55" t="s">
        <v>112</v>
      </c>
      <c r="D55" t="s">
        <v>113</v>
      </c>
      <c r="E55">
        <v>9160</v>
      </c>
      <c r="F55">
        <v>9228</v>
      </c>
      <c r="G55">
        <v>9323</v>
      </c>
      <c r="H55">
        <v>9416</v>
      </c>
      <c r="I55">
        <v>9099</v>
      </c>
      <c r="J55" s="3">
        <v>0</v>
      </c>
    </row>
    <row r="56" spans="1:10" x14ac:dyDescent="0.3">
      <c r="A56">
        <v>55</v>
      </c>
      <c r="B56" t="s">
        <v>118</v>
      </c>
      <c r="C56" t="s">
        <v>112</v>
      </c>
      <c r="D56" t="s">
        <v>113</v>
      </c>
      <c r="E56">
        <v>9891</v>
      </c>
      <c r="F56">
        <v>9965</v>
      </c>
      <c r="G56">
        <v>10068</v>
      </c>
      <c r="H56">
        <v>10168</v>
      </c>
      <c r="I56">
        <v>9826</v>
      </c>
      <c r="J56" s="3">
        <v>0</v>
      </c>
    </row>
    <row r="57" spans="1:10" x14ac:dyDescent="0.3">
      <c r="A57">
        <v>56</v>
      </c>
      <c r="B57" t="s">
        <v>116</v>
      </c>
      <c r="C57" t="s">
        <v>112</v>
      </c>
      <c r="D57" t="s">
        <v>113</v>
      </c>
      <c r="E57">
        <v>6711</v>
      </c>
      <c r="F57">
        <v>6761</v>
      </c>
      <c r="G57">
        <v>6831</v>
      </c>
      <c r="H57">
        <v>6899</v>
      </c>
      <c r="I57">
        <v>6667</v>
      </c>
      <c r="J57" s="3">
        <v>1</v>
      </c>
    </row>
    <row r="58" spans="1:10" x14ac:dyDescent="0.3">
      <c r="A58">
        <v>57</v>
      </c>
      <c r="B58" t="s">
        <v>114</v>
      </c>
      <c r="C58" t="s">
        <v>112</v>
      </c>
      <c r="D58" t="s">
        <v>113</v>
      </c>
      <c r="E58">
        <v>6864</v>
      </c>
      <c r="F58">
        <v>6915</v>
      </c>
      <c r="G58">
        <v>6987</v>
      </c>
      <c r="H58">
        <v>7056</v>
      </c>
      <c r="I58">
        <v>6819</v>
      </c>
      <c r="J58" s="3">
        <v>0</v>
      </c>
    </row>
    <row r="59" spans="1:10" x14ac:dyDescent="0.3">
      <c r="A59">
        <v>58</v>
      </c>
      <c r="B59" t="s">
        <v>117</v>
      </c>
      <c r="C59" t="s">
        <v>112</v>
      </c>
      <c r="D59" t="s">
        <v>113</v>
      </c>
      <c r="E59">
        <v>6932</v>
      </c>
      <c r="F59">
        <v>6983</v>
      </c>
      <c r="G59">
        <v>7055</v>
      </c>
      <c r="H59">
        <v>7126</v>
      </c>
      <c r="I59">
        <v>6886</v>
      </c>
      <c r="J59" s="3">
        <v>0</v>
      </c>
    </row>
    <row r="60" spans="1:10" x14ac:dyDescent="0.3">
      <c r="A60">
        <v>59</v>
      </c>
      <c r="B60" t="s">
        <v>122</v>
      </c>
      <c r="C60" t="s">
        <v>119</v>
      </c>
      <c r="D60" t="s">
        <v>120</v>
      </c>
      <c r="E60">
        <v>4755</v>
      </c>
      <c r="F60">
        <v>4791</v>
      </c>
      <c r="G60">
        <v>4840</v>
      </c>
      <c r="H60">
        <v>4888</v>
      </c>
      <c r="I60">
        <v>4724</v>
      </c>
      <c r="J60" s="3">
        <v>0</v>
      </c>
    </row>
    <row r="61" spans="1:10" x14ac:dyDescent="0.3">
      <c r="A61">
        <v>60</v>
      </c>
      <c r="B61" t="s">
        <v>126</v>
      </c>
      <c r="C61" t="s">
        <v>119</v>
      </c>
      <c r="D61" t="s">
        <v>120</v>
      </c>
      <c r="E61">
        <v>2810</v>
      </c>
      <c r="F61">
        <v>2830</v>
      </c>
      <c r="G61">
        <v>2860</v>
      </c>
      <c r="H61">
        <v>2888</v>
      </c>
      <c r="I61">
        <v>2791</v>
      </c>
      <c r="J61" s="3">
        <v>0</v>
      </c>
    </row>
    <row r="62" spans="1:10" x14ac:dyDescent="0.3">
      <c r="A62">
        <v>61</v>
      </c>
      <c r="B62" t="s">
        <v>123</v>
      </c>
      <c r="C62" t="s">
        <v>119</v>
      </c>
      <c r="D62" t="s">
        <v>120</v>
      </c>
      <c r="E62">
        <v>14215</v>
      </c>
      <c r="F62">
        <v>14321</v>
      </c>
      <c r="G62">
        <v>14468</v>
      </c>
      <c r="H62">
        <v>14613</v>
      </c>
      <c r="I62">
        <v>14121</v>
      </c>
      <c r="J62" s="3">
        <v>0</v>
      </c>
    </row>
    <row r="63" spans="1:10" x14ac:dyDescent="0.3">
      <c r="A63">
        <v>62</v>
      </c>
      <c r="B63" t="s">
        <v>124</v>
      </c>
      <c r="C63" t="s">
        <v>119</v>
      </c>
      <c r="D63" t="s">
        <v>120</v>
      </c>
      <c r="E63">
        <v>6067</v>
      </c>
      <c r="F63">
        <v>6112</v>
      </c>
      <c r="G63">
        <v>6175</v>
      </c>
      <c r="H63">
        <v>6237</v>
      </c>
      <c r="I63">
        <v>6027</v>
      </c>
      <c r="J63" s="3">
        <v>0</v>
      </c>
    </row>
    <row r="64" spans="1:10" x14ac:dyDescent="0.3">
      <c r="A64">
        <v>63</v>
      </c>
      <c r="B64" t="s">
        <v>125</v>
      </c>
      <c r="C64" t="s">
        <v>119</v>
      </c>
      <c r="D64" t="s">
        <v>120</v>
      </c>
      <c r="E64">
        <v>15373</v>
      </c>
      <c r="F64">
        <v>15487</v>
      </c>
      <c r="G64">
        <v>15647</v>
      </c>
      <c r="H64">
        <v>15803</v>
      </c>
      <c r="I64">
        <v>15271</v>
      </c>
      <c r="J64" s="3">
        <v>0</v>
      </c>
    </row>
    <row r="65" spans="1:10" x14ac:dyDescent="0.3">
      <c r="A65">
        <v>64</v>
      </c>
      <c r="B65" t="s">
        <v>121</v>
      </c>
      <c r="C65" t="s">
        <v>119</v>
      </c>
      <c r="D65" t="s">
        <v>120</v>
      </c>
      <c r="E65">
        <v>12600</v>
      </c>
      <c r="F65">
        <v>12694</v>
      </c>
      <c r="G65">
        <v>12825</v>
      </c>
      <c r="H65">
        <v>12953</v>
      </c>
      <c r="I65">
        <v>12517</v>
      </c>
      <c r="J65" s="3">
        <v>1</v>
      </c>
    </row>
    <row r="66" spans="1:10" x14ac:dyDescent="0.3">
      <c r="A66">
        <v>65</v>
      </c>
      <c r="B66" t="s">
        <v>132</v>
      </c>
      <c r="C66" t="s">
        <v>127</v>
      </c>
      <c r="D66" t="s">
        <v>128</v>
      </c>
      <c r="E66">
        <v>11242</v>
      </c>
      <c r="F66">
        <v>11326</v>
      </c>
      <c r="G66">
        <v>11443</v>
      </c>
      <c r="H66">
        <v>11557</v>
      </c>
      <c r="I66">
        <v>11168</v>
      </c>
      <c r="J66" s="3">
        <v>1</v>
      </c>
    </row>
    <row r="67" spans="1:10" x14ac:dyDescent="0.3">
      <c r="A67">
        <v>66</v>
      </c>
      <c r="B67" t="s">
        <v>130</v>
      </c>
      <c r="C67" t="s">
        <v>127</v>
      </c>
      <c r="D67" t="s">
        <v>128</v>
      </c>
      <c r="E67">
        <v>9586</v>
      </c>
      <c r="F67">
        <v>9658</v>
      </c>
      <c r="G67">
        <v>9757</v>
      </c>
      <c r="H67">
        <v>9855</v>
      </c>
      <c r="I67">
        <v>9523</v>
      </c>
      <c r="J67" s="3">
        <v>0</v>
      </c>
    </row>
    <row r="68" spans="1:10" x14ac:dyDescent="0.3">
      <c r="A68">
        <v>67</v>
      </c>
      <c r="B68" t="s">
        <v>129</v>
      </c>
      <c r="C68" t="s">
        <v>127</v>
      </c>
      <c r="D68" t="s">
        <v>128</v>
      </c>
      <c r="E68">
        <v>10795</v>
      </c>
      <c r="F68">
        <v>10876</v>
      </c>
      <c r="G68">
        <v>10988</v>
      </c>
      <c r="H68">
        <v>11097</v>
      </c>
      <c r="I68">
        <v>10724</v>
      </c>
      <c r="J68" s="3">
        <v>0</v>
      </c>
    </row>
    <row r="69" spans="1:10" x14ac:dyDescent="0.3">
      <c r="A69">
        <v>68</v>
      </c>
      <c r="B69" t="s">
        <v>131</v>
      </c>
      <c r="C69" t="s">
        <v>127</v>
      </c>
      <c r="D69" t="s">
        <v>128</v>
      </c>
      <c r="E69">
        <v>8063</v>
      </c>
      <c r="F69">
        <v>8123</v>
      </c>
      <c r="G69">
        <v>8207</v>
      </c>
      <c r="H69">
        <v>8289</v>
      </c>
      <c r="I69">
        <v>8010</v>
      </c>
      <c r="J69" s="3">
        <v>0</v>
      </c>
    </row>
    <row r="70" spans="1:10" x14ac:dyDescent="0.3">
      <c r="A70">
        <v>69</v>
      </c>
      <c r="B70" t="s">
        <v>133</v>
      </c>
      <c r="C70" t="s">
        <v>127</v>
      </c>
      <c r="D70" t="s">
        <v>128</v>
      </c>
      <c r="E70">
        <v>13538</v>
      </c>
      <c r="F70">
        <v>13638</v>
      </c>
      <c r="G70">
        <v>13779</v>
      </c>
      <c r="H70">
        <v>13916</v>
      </c>
      <c r="I70">
        <v>13448</v>
      </c>
      <c r="J70" s="3">
        <v>0</v>
      </c>
    </row>
    <row r="71" spans="1:10" x14ac:dyDescent="0.3">
      <c r="A71">
        <v>70</v>
      </c>
      <c r="B71" t="s">
        <v>140</v>
      </c>
      <c r="C71" t="s">
        <v>134</v>
      </c>
      <c r="D71" t="s">
        <v>135</v>
      </c>
      <c r="E71">
        <v>10030</v>
      </c>
      <c r="F71">
        <v>10105</v>
      </c>
      <c r="G71">
        <v>10209</v>
      </c>
      <c r="H71">
        <v>10311</v>
      </c>
      <c r="I71">
        <v>9964</v>
      </c>
      <c r="J71" s="3">
        <v>0</v>
      </c>
    </row>
    <row r="72" spans="1:10" x14ac:dyDescent="0.3">
      <c r="A72">
        <v>71</v>
      </c>
      <c r="B72" t="s">
        <v>138</v>
      </c>
      <c r="C72" t="s">
        <v>134</v>
      </c>
      <c r="D72" t="s">
        <v>135</v>
      </c>
      <c r="E72">
        <v>15590</v>
      </c>
      <c r="F72">
        <v>15706</v>
      </c>
      <c r="G72">
        <v>15868</v>
      </c>
      <c r="H72">
        <v>16026</v>
      </c>
      <c r="I72">
        <v>15487</v>
      </c>
      <c r="J72" s="3">
        <v>1</v>
      </c>
    </row>
    <row r="73" spans="1:10" x14ac:dyDescent="0.3">
      <c r="A73">
        <v>72</v>
      </c>
      <c r="B73" t="s">
        <v>139</v>
      </c>
      <c r="C73" t="s">
        <v>134</v>
      </c>
      <c r="D73" t="s">
        <v>135</v>
      </c>
      <c r="E73">
        <v>18873</v>
      </c>
      <c r="F73">
        <v>19013</v>
      </c>
      <c r="G73">
        <v>19209</v>
      </c>
      <c r="H73">
        <v>19401</v>
      </c>
      <c r="I73">
        <v>18748</v>
      </c>
      <c r="J73" s="3">
        <v>1</v>
      </c>
    </row>
    <row r="74" spans="1:10" x14ac:dyDescent="0.3">
      <c r="A74">
        <v>73</v>
      </c>
      <c r="B74" t="s">
        <v>137</v>
      </c>
      <c r="C74" t="s">
        <v>134</v>
      </c>
      <c r="D74" t="s">
        <v>135</v>
      </c>
      <c r="E74">
        <v>12906</v>
      </c>
      <c r="F74">
        <v>13002</v>
      </c>
      <c r="G74">
        <v>13136</v>
      </c>
      <c r="H74">
        <v>13267</v>
      </c>
      <c r="I74">
        <v>12821</v>
      </c>
      <c r="J74" s="3">
        <v>1</v>
      </c>
    </row>
    <row r="75" spans="1:10" x14ac:dyDescent="0.3">
      <c r="A75">
        <v>74</v>
      </c>
      <c r="B75" t="s">
        <v>136</v>
      </c>
      <c r="C75" t="s">
        <v>134</v>
      </c>
      <c r="D75" t="s">
        <v>135</v>
      </c>
      <c r="E75">
        <v>15603</v>
      </c>
      <c r="F75">
        <v>15719</v>
      </c>
      <c r="G75">
        <v>15881</v>
      </c>
      <c r="H75">
        <v>16040</v>
      </c>
      <c r="I75">
        <v>15500</v>
      </c>
      <c r="J75" s="3">
        <v>1</v>
      </c>
    </row>
    <row r="76" spans="1:10" x14ac:dyDescent="0.3">
      <c r="A76">
        <v>75</v>
      </c>
      <c r="B76" t="s">
        <v>147</v>
      </c>
      <c r="C76" t="s">
        <v>141</v>
      </c>
      <c r="D76" t="s">
        <v>144</v>
      </c>
      <c r="E76">
        <v>6904</v>
      </c>
      <c r="F76">
        <v>6955</v>
      </c>
      <c r="G76">
        <v>7027</v>
      </c>
      <c r="H76">
        <v>7097</v>
      </c>
      <c r="I76">
        <v>6858</v>
      </c>
      <c r="J76" s="3">
        <v>0</v>
      </c>
    </row>
    <row r="77" spans="1:10" x14ac:dyDescent="0.3">
      <c r="A77">
        <v>76</v>
      </c>
      <c r="B77" t="s">
        <v>146</v>
      </c>
      <c r="C77" t="s">
        <v>141</v>
      </c>
      <c r="D77" t="s">
        <v>144</v>
      </c>
      <c r="E77">
        <v>11220</v>
      </c>
      <c r="F77">
        <v>11303</v>
      </c>
      <c r="G77">
        <v>11420</v>
      </c>
      <c r="H77">
        <v>11534</v>
      </c>
      <c r="I77">
        <v>11146</v>
      </c>
      <c r="J77" s="3">
        <v>1</v>
      </c>
    </row>
    <row r="78" spans="1:10" x14ac:dyDescent="0.3">
      <c r="A78">
        <v>77</v>
      </c>
      <c r="B78" t="s">
        <v>145</v>
      </c>
      <c r="C78" t="s">
        <v>141</v>
      </c>
      <c r="D78" t="s">
        <v>144</v>
      </c>
      <c r="E78">
        <v>7841</v>
      </c>
      <c r="F78">
        <v>7899</v>
      </c>
      <c r="G78">
        <v>7981</v>
      </c>
      <c r="H78">
        <v>8060</v>
      </c>
      <c r="I78">
        <v>7789</v>
      </c>
      <c r="J78" s="3">
        <v>0</v>
      </c>
    </row>
    <row r="79" spans="1:10" x14ac:dyDescent="0.3">
      <c r="A79">
        <v>78</v>
      </c>
      <c r="B79" t="s">
        <v>148</v>
      </c>
      <c r="C79" t="s">
        <v>141</v>
      </c>
      <c r="D79" t="s">
        <v>144</v>
      </c>
      <c r="E79">
        <v>5387</v>
      </c>
      <c r="F79">
        <v>5427</v>
      </c>
      <c r="G79">
        <v>5483</v>
      </c>
      <c r="H79">
        <v>5537</v>
      </c>
      <c r="I79">
        <v>5351</v>
      </c>
      <c r="J79" s="3">
        <v>0</v>
      </c>
    </row>
    <row r="80" spans="1:10" x14ac:dyDescent="0.3">
      <c r="A80">
        <v>79</v>
      </c>
      <c r="B80" t="s">
        <v>143</v>
      </c>
      <c r="C80" t="s">
        <v>141</v>
      </c>
      <c r="D80" t="s">
        <v>142</v>
      </c>
      <c r="E80">
        <v>7759</v>
      </c>
      <c r="F80">
        <v>7817</v>
      </c>
      <c r="G80">
        <v>7898</v>
      </c>
      <c r="H80">
        <v>7976</v>
      </c>
      <c r="I80">
        <v>7708</v>
      </c>
      <c r="J80" s="3">
        <v>0</v>
      </c>
    </row>
    <row r="81" spans="1:10" x14ac:dyDescent="0.3">
      <c r="A81">
        <v>80</v>
      </c>
      <c r="B81" t="s">
        <v>149</v>
      </c>
      <c r="C81" t="s">
        <v>141</v>
      </c>
      <c r="D81" t="s">
        <v>142</v>
      </c>
      <c r="E81">
        <v>6601</v>
      </c>
      <c r="F81">
        <v>6650</v>
      </c>
      <c r="G81">
        <v>6718</v>
      </c>
      <c r="H81">
        <v>6785</v>
      </c>
      <c r="I81">
        <v>6557</v>
      </c>
      <c r="J81" s="3">
        <v>0</v>
      </c>
    </row>
    <row r="82" spans="1:10" x14ac:dyDescent="0.3">
      <c r="A82">
        <v>81</v>
      </c>
      <c r="B82" t="s">
        <v>150</v>
      </c>
      <c r="C82" t="s">
        <v>141</v>
      </c>
      <c r="D82" t="s">
        <v>142</v>
      </c>
      <c r="E82">
        <v>4746</v>
      </c>
      <c r="F82">
        <v>4782</v>
      </c>
      <c r="G82">
        <v>4831</v>
      </c>
      <c r="H82">
        <v>4879</v>
      </c>
      <c r="I82">
        <v>4715</v>
      </c>
      <c r="J82" s="3">
        <v>0</v>
      </c>
    </row>
    <row r="83" spans="1:10" x14ac:dyDescent="0.3">
      <c r="A83">
        <v>82</v>
      </c>
      <c r="B83" t="s">
        <v>151</v>
      </c>
      <c r="C83" t="s">
        <v>141</v>
      </c>
      <c r="D83" t="s">
        <v>142</v>
      </c>
      <c r="E83">
        <v>5291</v>
      </c>
      <c r="F83">
        <v>5330</v>
      </c>
      <c r="G83">
        <v>5385</v>
      </c>
      <c r="H83">
        <v>5439</v>
      </c>
      <c r="I83">
        <v>5256</v>
      </c>
      <c r="J83" s="3">
        <v>0</v>
      </c>
    </row>
    <row r="84" spans="1:10" x14ac:dyDescent="0.3">
      <c r="A84">
        <v>83</v>
      </c>
      <c r="B84" t="s">
        <v>156</v>
      </c>
      <c r="C84" t="s">
        <v>152</v>
      </c>
      <c r="D84" t="s">
        <v>153</v>
      </c>
      <c r="E84">
        <v>8554</v>
      </c>
      <c r="F84">
        <v>8617</v>
      </c>
      <c r="G84">
        <v>8706</v>
      </c>
      <c r="H84">
        <v>8793</v>
      </c>
      <c r="I84">
        <v>8497</v>
      </c>
      <c r="J84" s="3">
        <v>0</v>
      </c>
    </row>
    <row r="85" spans="1:10" x14ac:dyDescent="0.3">
      <c r="A85">
        <v>84</v>
      </c>
      <c r="B85" t="s">
        <v>154</v>
      </c>
      <c r="C85" t="s">
        <v>152</v>
      </c>
      <c r="D85" t="s">
        <v>153</v>
      </c>
      <c r="E85">
        <v>9709</v>
      </c>
      <c r="F85">
        <v>9781</v>
      </c>
      <c r="G85">
        <v>9882</v>
      </c>
      <c r="H85">
        <v>9981</v>
      </c>
      <c r="I85">
        <v>9645</v>
      </c>
      <c r="J85" s="3">
        <v>0</v>
      </c>
    </row>
    <row r="86" spans="1:10" x14ac:dyDescent="0.3">
      <c r="A86">
        <v>85</v>
      </c>
      <c r="B86" t="s">
        <v>157</v>
      </c>
      <c r="C86" t="s">
        <v>152</v>
      </c>
      <c r="D86" t="s">
        <v>153</v>
      </c>
      <c r="E86">
        <v>10971</v>
      </c>
      <c r="F86">
        <v>11052</v>
      </c>
      <c r="G86">
        <v>11166</v>
      </c>
      <c r="H86">
        <v>11277</v>
      </c>
      <c r="I86">
        <v>10898</v>
      </c>
      <c r="J86" s="3">
        <v>0</v>
      </c>
    </row>
    <row r="87" spans="1:10" x14ac:dyDescent="0.3">
      <c r="A87">
        <v>86</v>
      </c>
      <c r="B87" t="s">
        <v>155</v>
      </c>
      <c r="C87" t="s">
        <v>152</v>
      </c>
      <c r="D87" t="s">
        <v>153</v>
      </c>
      <c r="E87">
        <v>9559</v>
      </c>
      <c r="F87">
        <v>9630</v>
      </c>
      <c r="G87">
        <v>9730</v>
      </c>
      <c r="H87">
        <v>9827</v>
      </c>
      <c r="I87">
        <v>9496</v>
      </c>
      <c r="J87" s="3">
        <v>0</v>
      </c>
    </row>
  </sheetData>
  <autoFilter ref="A1:I87" xr:uid="{28A27259-5953-46B2-8066-EDA617352CA7}">
    <sortState xmlns:xlrd2="http://schemas.microsoft.com/office/spreadsheetml/2017/richdata2" ref="A2:I87">
      <sortCondition ref="A1:A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FA90-8009-46DA-A6A1-1539D3F030EA}">
  <sheetPr>
    <tabColor rgb="FF92D050"/>
  </sheetPr>
  <dimension ref="A1:AO88"/>
  <sheetViews>
    <sheetView workbookViewId="0">
      <pane xSplit="4" ySplit="1" topLeftCell="E65" activePane="bottomRight" state="frozen"/>
      <selection pane="topRight" activeCell="D1" sqref="D1"/>
      <selection pane="bottomLeft" activeCell="A2" sqref="A2"/>
      <selection pane="bottomRight" activeCell="E1" sqref="E1:E87"/>
    </sheetView>
  </sheetViews>
  <sheetFormatPr defaultRowHeight="14.4" x14ac:dyDescent="0.3"/>
  <cols>
    <col min="1" max="1" width="5.5546875" bestFit="1" customWidth="1"/>
    <col min="2" max="2" width="14.109375" bestFit="1" customWidth="1"/>
    <col min="3" max="3" width="12.33203125" bestFit="1" customWidth="1"/>
    <col min="4" max="4" width="14.109375" bestFit="1" customWidth="1"/>
    <col min="5" max="5" width="17.21875" style="3" bestFit="1" customWidth="1"/>
    <col min="6" max="6" width="15.88671875" bestFit="1" customWidth="1"/>
    <col min="7" max="7" width="14.5546875" style="3" bestFit="1" customWidth="1"/>
    <col min="8" max="8" width="17.88671875" bestFit="1" customWidth="1"/>
    <col min="9" max="9" width="20.109375" style="3" bestFit="1" customWidth="1"/>
    <col min="10" max="14" width="15.5546875" bestFit="1" customWidth="1"/>
    <col min="15" max="19" width="12.21875" bestFit="1" customWidth="1"/>
    <col min="20" max="20" width="12.21875" style="5" bestFit="1" customWidth="1"/>
    <col min="21" max="25" width="9.109375" bestFit="1" customWidth="1"/>
    <col min="26" max="26" width="9.109375" style="3" bestFit="1" customWidth="1"/>
    <col min="27" max="27" width="10" bestFit="1" customWidth="1"/>
    <col min="28" max="28" width="11" bestFit="1" customWidth="1"/>
    <col min="29" max="29" width="14.21875" bestFit="1" customWidth="1"/>
    <col min="30" max="30" width="13" bestFit="1" customWidth="1"/>
    <col min="31" max="31" width="10.5546875" bestFit="1" customWidth="1"/>
    <col min="32" max="32" width="11.77734375" bestFit="1" customWidth="1"/>
    <col min="33" max="33" width="5.88671875" bestFit="1" customWidth="1"/>
    <col min="34" max="34" width="6.5546875" bestFit="1" customWidth="1"/>
    <col min="35" max="35" width="5.5546875" bestFit="1" customWidth="1"/>
    <col min="36" max="36" width="19.21875" bestFit="1" customWidth="1"/>
    <col min="37" max="37" width="14.5546875" bestFit="1" customWidth="1"/>
    <col min="38" max="38" width="16" bestFit="1" customWidth="1"/>
    <col min="39" max="39" width="12.109375" bestFit="1" customWidth="1"/>
    <col min="40" max="40" width="12.88671875" bestFit="1" customWidth="1"/>
    <col min="41" max="41" width="13.33203125" bestFit="1" customWidth="1"/>
    <col min="42" max="42" width="3" bestFit="1" customWidth="1"/>
  </cols>
  <sheetData>
    <row r="1" spans="1:41" x14ac:dyDescent="0.3">
      <c r="A1" t="s">
        <v>160</v>
      </c>
      <c r="B1" t="s">
        <v>0</v>
      </c>
      <c r="C1" t="s">
        <v>1</v>
      </c>
      <c r="D1" t="s">
        <v>2</v>
      </c>
      <c r="E1" s="3" t="s">
        <v>158</v>
      </c>
      <c r="F1" t="s">
        <v>3</v>
      </c>
      <c r="G1" s="3" t="s">
        <v>4</v>
      </c>
      <c r="H1" t="s">
        <v>5</v>
      </c>
      <c r="I1" s="3" t="s">
        <v>6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s="3" t="s">
        <v>23</v>
      </c>
      <c r="AA1" t="s">
        <v>24</v>
      </c>
      <c r="AB1" t="s">
        <v>25</v>
      </c>
      <c r="AC1" t="s">
        <v>159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161</v>
      </c>
      <c r="AI1" s="3" t="s">
        <v>162</v>
      </c>
      <c r="AJ1" s="3" t="s">
        <v>163</v>
      </c>
      <c r="AK1" s="3" t="s">
        <v>172</v>
      </c>
      <c r="AL1" t="s">
        <v>173</v>
      </c>
      <c r="AM1" t="s">
        <v>174</v>
      </c>
      <c r="AN1" t="s">
        <v>175</v>
      </c>
      <c r="AO1" t="s">
        <v>176</v>
      </c>
    </row>
    <row r="2" spans="1:41" x14ac:dyDescent="0.3">
      <c r="A2">
        <v>1</v>
      </c>
      <c r="B2" t="s">
        <v>30</v>
      </c>
      <c r="C2" t="s">
        <v>31</v>
      </c>
      <c r="D2" t="s">
        <v>33</v>
      </c>
      <c r="E2" s="3">
        <v>1</v>
      </c>
      <c r="F2" s="1">
        <v>6279011.6239999998</v>
      </c>
      <c r="G2" s="3">
        <v>13.77</v>
      </c>
      <c r="H2">
        <v>6.28</v>
      </c>
      <c r="I2" s="3">
        <v>2304</v>
      </c>
      <c r="J2">
        <v>14565</v>
      </c>
      <c r="K2">
        <v>14673</v>
      </c>
      <c r="L2">
        <v>14825</v>
      </c>
      <c r="M2">
        <v>14973</v>
      </c>
      <c r="N2">
        <v>14469</v>
      </c>
      <c r="O2">
        <v>37</v>
      </c>
      <c r="P2">
        <v>17</v>
      </c>
      <c r="Q2">
        <v>11</v>
      </c>
      <c r="R2">
        <v>9</v>
      </c>
      <c r="S2">
        <v>30</v>
      </c>
      <c r="T2">
        <v>20</v>
      </c>
      <c r="U2" s="1">
        <f t="shared" ref="U2:U33" si="0">O2/J2*100000</f>
        <v>254.03364229316855</v>
      </c>
      <c r="V2" s="1">
        <f t="shared" ref="V2:V33" si="1">P2/K2*100000</f>
        <v>115.85906086008316</v>
      </c>
      <c r="W2" s="1">
        <f t="shared" ref="W2:W33" si="2">Q2/L2*100000</f>
        <v>74.198988195615513</v>
      </c>
      <c r="X2" s="1">
        <f t="shared" ref="X2:X33" si="3">R2/M2*100000</f>
        <v>60.108194750550986</v>
      </c>
      <c r="Y2" s="1">
        <f t="shared" ref="Y2:Y33" si="4">S2/N2*100000</f>
        <v>207.33982998133942</v>
      </c>
      <c r="Z2" s="4">
        <f t="shared" ref="Z2:Z33" si="5">T2/N2*100000</f>
        <v>138.22655332089295</v>
      </c>
      <c r="AA2" s="1">
        <f t="shared" ref="AA2:AA33" si="6">AVERAGE(U2:Y2)</f>
        <v>142.30794321615153</v>
      </c>
      <c r="AB2" s="1">
        <f t="shared" ref="AB2:AB33" si="7">MEDIAN(U2:Y2)</f>
        <v>115.85906086008316</v>
      </c>
      <c r="AC2" s="2">
        <f t="shared" ref="AC2:AC33" si="8">IF(AB2=0,(Z2-0.01)/0.01,(Z2-AB2)/AB2)</f>
        <v>0.19305777463380114</v>
      </c>
      <c r="AD2">
        <f t="shared" ref="AD2:AD33" si="9">COUNTIF(O2:S2,"&gt;0")</f>
        <v>5</v>
      </c>
      <c r="AE2">
        <f t="shared" ref="AE2:AE33" si="10">IF(AA2&lt;50,1,IF(AA2&lt;101,2,IF(AA2&lt;151,3,IF(AA2&lt;201,4,5))))</f>
        <v>3</v>
      </c>
      <c r="AF2">
        <f t="shared" ref="AF2:AF33" si="11">IF(AC2&lt;-50%,1,IF(AC2&lt;-10%,2,IF(AC2&lt;10%,3,IF(AC2&lt;51%,4,5))))</f>
        <v>4</v>
      </c>
      <c r="AG2">
        <f t="shared" ref="AG2:AG33" si="12">AD2+AE2+AF2</f>
        <v>12</v>
      </c>
      <c r="AH2" s="8">
        <v>98.22660098522168</v>
      </c>
      <c r="AI2" s="8">
        <v>1.7733990147783252</v>
      </c>
      <c r="AJ2" s="8">
        <v>26.473656755346898</v>
      </c>
      <c r="AK2" s="8">
        <v>106.625234419712</v>
      </c>
      <c r="AL2" s="6">
        <v>106.98101043701099</v>
      </c>
      <c r="AM2" s="6">
        <v>9.0298578493531103</v>
      </c>
      <c r="AN2" s="6">
        <v>74.441459655761705</v>
      </c>
      <c r="AO2" s="6">
        <v>128.71031188964801</v>
      </c>
    </row>
    <row r="3" spans="1:41" x14ac:dyDescent="0.3">
      <c r="A3">
        <v>2</v>
      </c>
      <c r="B3" t="s">
        <v>30</v>
      </c>
      <c r="C3" t="s">
        <v>31</v>
      </c>
      <c r="D3" t="s">
        <v>34</v>
      </c>
      <c r="E3" s="3">
        <v>1</v>
      </c>
      <c r="F3" s="1">
        <v>5453465.1540000001</v>
      </c>
      <c r="G3" s="3">
        <v>16.86</v>
      </c>
      <c r="H3">
        <v>5.45</v>
      </c>
      <c r="I3" s="3">
        <v>3407</v>
      </c>
      <c r="J3">
        <v>18704</v>
      </c>
      <c r="K3">
        <v>18842</v>
      </c>
      <c r="L3">
        <v>19037</v>
      </c>
      <c r="M3">
        <v>19227</v>
      </c>
      <c r="N3">
        <v>18580</v>
      </c>
      <c r="O3">
        <v>26</v>
      </c>
      <c r="P3">
        <v>5</v>
      </c>
      <c r="Q3">
        <v>26</v>
      </c>
      <c r="R3">
        <v>11</v>
      </c>
      <c r="S3">
        <v>17</v>
      </c>
      <c r="T3">
        <v>24</v>
      </c>
      <c r="U3" s="1">
        <f t="shared" si="0"/>
        <v>139.0076988879384</v>
      </c>
      <c r="V3" s="1">
        <f t="shared" si="1"/>
        <v>26.536461097548031</v>
      </c>
      <c r="W3" s="1">
        <f t="shared" si="2"/>
        <v>136.57614119871829</v>
      </c>
      <c r="X3" s="1">
        <f t="shared" si="3"/>
        <v>57.211213397825972</v>
      </c>
      <c r="Y3" s="1">
        <f t="shared" si="4"/>
        <v>91.496232508073192</v>
      </c>
      <c r="Z3" s="4">
        <f t="shared" si="5"/>
        <v>129.17115177610333</v>
      </c>
      <c r="AA3" s="1">
        <f t="shared" si="6"/>
        <v>90.165549418020788</v>
      </c>
      <c r="AB3" s="1">
        <f t="shared" si="7"/>
        <v>91.496232508073192</v>
      </c>
      <c r="AC3" s="2">
        <f t="shared" si="8"/>
        <v>0.41176470588235292</v>
      </c>
      <c r="AD3">
        <f t="shared" si="9"/>
        <v>5</v>
      </c>
      <c r="AE3">
        <f t="shared" si="10"/>
        <v>2</v>
      </c>
      <c r="AF3">
        <f t="shared" si="11"/>
        <v>4</v>
      </c>
      <c r="AG3">
        <f t="shared" si="12"/>
        <v>11</v>
      </c>
      <c r="AH3" s="8">
        <v>95.853899308983216</v>
      </c>
      <c r="AI3" s="8">
        <v>4.1461006910167821</v>
      </c>
      <c r="AJ3" s="8">
        <v>20.576884013812716</v>
      </c>
      <c r="AK3" s="8">
        <v>88.824592026496603</v>
      </c>
      <c r="AL3" s="6">
        <v>89.240211486816406</v>
      </c>
      <c r="AM3" s="6">
        <v>7.3364995014937699</v>
      </c>
      <c r="AN3" s="6">
        <v>67.643203735351506</v>
      </c>
      <c r="AO3" s="6">
        <v>110.917358398437</v>
      </c>
    </row>
    <row r="4" spans="1:41" x14ac:dyDescent="0.3">
      <c r="A4">
        <v>3</v>
      </c>
      <c r="B4" t="s">
        <v>30</v>
      </c>
      <c r="C4" t="s">
        <v>31</v>
      </c>
      <c r="D4" t="s">
        <v>35</v>
      </c>
      <c r="E4" s="3">
        <v>1</v>
      </c>
      <c r="F4" s="1">
        <v>5557512.7350000003</v>
      </c>
      <c r="G4" s="3">
        <v>9.5500000000000007</v>
      </c>
      <c r="H4">
        <v>5.56</v>
      </c>
      <c r="I4" s="3">
        <v>2389</v>
      </c>
      <c r="J4">
        <v>13363</v>
      </c>
      <c r="K4">
        <v>13463</v>
      </c>
      <c r="L4">
        <v>13601</v>
      </c>
      <c r="M4">
        <v>13737</v>
      </c>
      <c r="N4">
        <v>13275</v>
      </c>
      <c r="O4">
        <v>12</v>
      </c>
      <c r="P4">
        <v>5</v>
      </c>
      <c r="Q4">
        <v>3</v>
      </c>
      <c r="R4">
        <v>10</v>
      </c>
      <c r="S4">
        <v>17</v>
      </c>
      <c r="T4">
        <v>22</v>
      </c>
      <c r="U4" s="1">
        <f t="shared" si="0"/>
        <v>89.800194567088226</v>
      </c>
      <c r="V4" s="1">
        <f t="shared" si="1"/>
        <v>37.138824927579293</v>
      </c>
      <c r="W4" s="1">
        <f t="shared" si="2"/>
        <v>22.057201676347326</v>
      </c>
      <c r="X4" s="1">
        <f t="shared" si="3"/>
        <v>72.796098129140276</v>
      </c>
      <c r="Y4" s="1">
        <f t="shared" si="4"/>
        <v>128.06026365348399</v>
      </c>
      <c r="Z4" s="4">
        <f t="shared" si="5"/>
        <v>165.72504708097929</v>
      </c>
      <c r="AA4" s="1">
        <f t="shared" si="6"/>
        <v>69.970516590727811</v>
      </c>
      <c r="AB4" s="1">
        <f t="shared" si="7"/>
        <v>72.796098129140276</v>
      </c>
      <c r="AC4" s="2">
        <f t="shared" si="8"/>
        <v>1.2765649717514127</v>
      </c>
      <c r="AD4">
        <f t="shared" si="9"/>
        <v>5</v>
      </c>
      <c r="AE4">
        <f t="shared" si="10"/>
        <v>2</v>
      </c>
      <c r="AF4">
        <f t="shared" si="11"/>
        <v>5</v>
      </c>
      <c r="AG4">
        <f t="shared" si="12"/>
        <v>12</v>
      </c>
      <c r="AH4" s="8">
        <v>97.510373443983397</v>
      </c>
      <c r="AI4" s="8">
        <v>2.4896265560165975</v>
      </c>
      <c r="AJ4" s="8">
        <v>47.967017344327552</v>
      </c>
      <c r="AK4" s="8">
        <v>94.678601176491597</v>
      </c>
      <c r="AL4" s="6">
        <v>91.715629577636705</v>
      </c>
      <c r="AM4" s="6">
        <v>11.035832462653399</v>
      </c>
      <c r="AN4" s="6">
        <v>69.403663635253906</v>
      </c>
      <c r="AO4" s="6">
        <v>123.96962738037099</v>
      </c>
    </row>
    <row r="5" spans="1:41" x14ac:dyDescent="0.3">
      <c r="A5">
        <v>4</v>
      </c>
      <c r="B5" t="s">
        <v>30</v>
      </c>
      <c r="C5" t="s">
        <v>31</v>
      </c>
      <c r="D5" t="s">
        <v>32</v>
      </c>
      <c r="E5" s="3">
        <v>0</v>
      </c>
      <c r="F5" s="1">
        <v>5839758.4000000004</v>
      </c>
      <c r="G5" s="3">
        <v>10.47</v>
      </c>
      <c r="H5">
        <v>5.84</v>
      </c>
      <c r="I5" s="3">
        <v>1947</v>
      </c>
      <c r="J5">
        <v>11448</v>
      </c>
      <c r="K5">
        <v>11533</v>
      </c>
      <c r="L5">
        <v>11652</v>
      </c>
      <c r="M5">
        <v>11768</v>
      </c>
      <c r="N5">
        <v>11372</v>
      </c>
      <c r="O5">
        <v>24</v>
      </c>
      <c r="P5">
        <v>6</v>
      </c>
      <c r="Q5">
        <v>23</v>
      </c>
      <c r="R5">
        <v>6</v>
      </c>
      <c r="S5">
        <v>35</v>
      </c>
      <c r="T5">
        <v>51</v>
      </c>
      <c r="U5" s="1">
        <f t="shared" si="0"/>
        <v>209.64360587002096</v>
      </c>
      <c r="V5" s="1">
        <f t="shared" si="1"/>
        <v>52.024624989161538</v>
      </c>
      <c r="W5" s="1">
        <f t="shared" si="2"/>
        <v>197.39100583590798</v>
      </c>
      <c r="X5" s="1">
        <f t="shared" si="3"/>
        <v>50.985723997280765</v>
      </c>
      <c r="Y5" s="1">
        <f t="shared" si="4"/>
        <v>307.77347871966236</v>
      </c>
      <c r="Z5" s="4">
        <f t="shared" si="5"/>
        <v>448.4699261343651</v>
      </c>
      <c r="AA5" s="1">
        <f t="shared" si="6"/>
        <v>163.56368788240673</v>
      </c>
      <c r="AB5" s="1">
        <f t="shared" si="7"/>
        <v>197.39100583590798</v>
      </c>
      <c r="AC5" s="2">
        <f t="shared" si="8"/>
        <v>1.2719876431815751</v>
      </c>
      <c r="AD5">
        <f t="shared" si="9"/>
        <v>5</v>
      </c>
      <c r="AE5">
        <f t="shared" si="10"/>
        <v>4</v>
      </c>
      <c r="AF5">
        <f t="shared" si="11"/>
        <v>5</v>
      </c>
      <c r="AG5">
        <f t="shared" si="12"/>
        <v>14</v>
      </c>
      <c r="AH5" s="8">
        <v>88.260869565217391</v>
      </c>
      <c r="AI5" s="8">
        <v>11.739130434782609</v>
      </c>
      <c r="AJ5" s="8">
        <v>22.900763358778626</v>
      </c>
      <c r="AK5" s="8">
        <v>95.544822654947296</v>
      </c>
      <c r="AL5" s="6">
        <v>94.460609436035099</v>
      </c>
      <c r="AM5" s="6">
        <v>8.5351184281176202</v>
      </c>
      <c r="AN5" s="6">
        <v>73.477081298828097</v>
      </c>
      <c r="AO5" s="6">
        <v>140.70663452148401</v>
      </c>
    </row>
    <row r="6" spans="1:41" x14ac:dyDescent="0.3">
      <c r="A6">
        <v>5</v>
      </c>
      <c r="B6" t="s">
        <v>36</v>
      </c>
      <c r="C6" t="s">
        <v>37</v>
      </c>
      <c r="D6" t="s">
        <v>39</v>
      </c>
      <c r="E6" s="3">
        <v>0</v>
      </c>
      <c r="F6" s="1">
        <v>7993731.6210000003</v>
      </c>
      <c r="G6" s="3">
        <v>11.91</v>
      </c>
      <c r="H6">
        <v>7.99</v>
      </c>
      <c r="I6" s="3">
        <v>514</v>
      </c>
      <c r="J6">
        <v>4133</v>
      </c>
      <c r="K6">
        <v>4164</v>
      </c>
      <c r="L6">
        <v>4207</v>
      </c>
      <c r="M6">
        <v>4249</v>
      </c>
      <c r="N6">
        <v>4106</v>
      </c>
      <c r="O6">
        <v>2</v>
      </c>
      <c r="P6">
        <v>0</v>
      </c>
      <c r="Q6">
        <v>4</v>
      </c>
      <c r="R6">
        <v>0</v>
      </c>
      <c r="S6">
        <v>6</v>
      </c>
      <c r="T6">
        <v>4</v>
      </c>
      <c r="U6" s="1">
        <f t="shared" si="0"/>
        <v>48.390999274135012</v>
      </c>
      <c r="V6" s="1">
        <f t="shared" si="1"/>
        <v>0</v>
      </c>
      <c r="W6" s="1">
        <f t="shared" si="2"/>
        <v>95.079629189446152</v>
      </c>
      <c r="X6" s="1">
        <f t="shared" si="3"/>
        <v>0</v>
      </c>
      <c r="Y6" s="1">
        <f t="shared" si="4"/>
        <v>146.12761811982463</v>
      </c>
      <c r="Z6" s="4">
        <f t="shared" si="5"/>
        <v>97.418412079883097</v>
      </c>
      <c r="AA6" s="1">
        <f t="shared" si="6"/>
        <v>57.919649316681159</v>
      </c>
      <c r="AB6" s="1">
        <f t="shared" si="7"/>
        <v>48.390999274135012</v>
      </c>
      <c r="AC6" s="2">
        <f t="shared" si="8"/>
        <v>1.0131514856307842</v>
      </c>
      <c r="AD6">
        <f t="shared" si="9"/>
        <v>3</v>
      </c>
      <c r="AE6">
        <f t="shared" si="10"/>
        <v>2</v>
      </c>
      <c r="AF6">
        <f t="shared" si="11"/>
        <v>5</v>
      </c>
      <c r="AG6">
        <f t="shared" si="12"/>
        <v>10</v>
      </c>
      <c r="AH6" s="8">
        <v>85.014409221902014</v>
      </c>
      <c r="AI6" s="8">
        <v>14.985590778097983</v>
      </c>
      <c r="AJ6" s="8">
        <v>29.991356957649089</v>
      </c>
      <c r="AK6" s="8">
        <v>825.876700603475</v>
      </c>
      <c r="AL6" s="6">
        <v>778.81591796875</v>
      </c>
      <c r="AM6" s="6">
        <v>245.519767734205</v>
      </c>
      <c r="AN6" s="6">
        <v>462.74673461914</v>
      </c>
      <c r="AO6" s="6">
        <v>1398.23803710937</v>
      </c>
    </row>
    <row r="7" spans="1:41" x14ac:dyDescent="0.3">
      <c r="A7">
        <v>6</v>
      </c>
      <c r="B7" t="s">
        <v>36</v>
      </c>
      <c r="C7" t="s">
        <v>37</v>
      </c>
      <c r="D7" t="s">
        <v>42</v>
      </c>
      <c r="E7" s="3">
        <v>0</v>
      </c>
      <c r="F7" s="1">
        <v>12451181.92</v>
      </c>
      <c r="G7" s="3">
        <v>18.25</v>
      </c>
      <c r="H7">
        <v>12.45</v>
      </c>
      <c r="I7" s="3">
        <v>905</v>
      </c>
      <c r="J7">
        <v>11339</v>
      </c>
      <c r="K7">
        <v>11423</v>
      </c>
      <c r="L7">
        <v>11541</v>
      </c>
      <c r="M7">
        <v>11656</v>
      </c>
      <c r="N7">
        <v>11264</v>
      </c>
      <c r="O7">
        <v>4</v>
      </c>
      <c r="P7">
        <v>0</v>
      </c>
      <c r="Q7">
        <v>4</v>
      </c>
      <c r="R7">
        <v>6</v>
      </c>
      <c r="S7">
        <v>7</v>
      </c>
      <c r="T7">
        <v>18</v>
      </c>
      <c r="U7" s="1">
        <f t="shared" si="0"/>
        <v>35.276479407355147</v>
      </c>
      <c r="V7" s="1">
        <f t="shared" si="1"/>
        <v>0</v>
      </c>
      <c r="W7" s="1">
        <f t="shared" si="2"/>
        <v>34.659041677497619</v>
      </c>
      <c r="X7" s="1">
        <f t="shared" si="3"/>
        <v>51.475634866163354</v>
      </c>
      <c r="Y7" s="1">
        <f t="shared" si="4"/>
        <v>62.14488636363636</v>
      </c>
      <c r="Z7" s="4">
        <f t="shared" si="5"/>
        <v>159.80113636363637</v>
      </c>
      <c r="AA7" s="1">
        <f t="shared" si="6"/>
        <v>36.711208462930493</v>
      </c>
      <c r="AB7" s="1">
        <f t="shared" si="7"/>
        <v>35.276479407355147</v>
      </c>
      <c r="AC7" s="2">
        <f t="shared" si="8"/>
        <v>3.5299627130681821</v>
      </c>
      <c r="AD7">
        <f t="shared" si="9"/>
        <v>4</v>
      </c>
      <c r="AE7">
        <f t="shared" si="10"/>
        <v>1</v>
      </c>
      <c r="AF7">
        <f t="shared" si="11"/>
        <v>5</v>
      </c>
      <c r="AG7">
        <f t="shared" si="12"/>
        <v>10</v>
      </c>
      <c r="AH7" s="8">
        <v>96.15384615384616</v>
      </c>
      <c r="AI7" s="8">
        <v>3.8461538461538463</v>
      </c>
      <c r="AJ7" s="8">
        <v>36.031496062992126</v>
      </c>
      <c r="AK7" s="8">
        <v>489.739616105614</v>
      </c>
      <c r="AL7" s="6">
        <v>489.18585205078102</v>
      </c>
      <c r="AM7" s="6">
        <v>60.826609417277503</v>
      </c>
      <c r="AN7" s="6">
        <v>374.19680786132801</v>
      </c>
      <c r="AO7" s="6">
        <v>641.31597900390602</v>
      </c>
    </row>
    <row r="8" spans="1:41" x14ac:dyDescent="0.3">
      <c r="A8">
        <v>7</v>
      </c>
      <c r="B8" t="s">
        <v>36</v>
      </c>
      <c r="C8" t="s">
        <v>37</v>
      </c>
      <c r="D8" t="s">
        <v>40</v>
      </c>
      <c r="E8" s="3">
        <v>0</v>
      </c>
      <c r="F8" s="1">
        <v>7672688.6349999998</v>
      </c>
      <c r="G8" s="3">
        <v>6.89</v>
      </c>
      <c r="H8">
        <v>7.67</v>
      </c>
      <c r="I8" s="3">
        <v>464</v>
      </c>
      <c r="J8">
        <v>3586</v>
      </c>
      <c r="K8">
        <v>3612</v>
      </c>
      <c r="L8">
        <v>3650</v>
      </c>
      <c r="M8">
        <v>3686</v>
      </c>
      <c r="N8">
        <v>3562</v>
      </c>
      <c r="O8">
        <v>1</v>
      </c>
      <c r="P8">
        <v>1</v>
      </c>
      <c r="Q8">
        <v>1</v>
      </c>
      <c r="R8">
        <v>0</v>
      </c>
      <c r="S8">
        <v>9</v>
      </c>
      <c r="T8">
        <v>6</v>
      </c>
      <c r="U8" s="1">
        <f t="shared" si="0"/>
        <v>27.886224205242613</v>
      </c>
      <c r="V8" s="1">
        <f t="shared" si="1"/>
        <v>27.685492801771872</v>
      </c>
      <c r="W8" s="1">
        <f t="shared" si="2"/>
        <v>27.397260273972602</v>
      </c>
      <c r="X8" s="1">
        <f t="shared" si="3"/>
        <v>0</v>
      </c>
      <c r="Y8" s="1">
        <f t="shared" si="4"/>
        <v>252.66704098820887</v>
      </c>
      <c r="Z8" s="4">
        <f t="shared" si="5"/>
        <v>168.44469399213924</v>
      </c>
      <c r="AA8" s="1">
        <f t="shared" si="6"/>
        <v>67.127203653839189</v>
      </c>
      <c r="AB8" s="1">
        <f t="shared" si="7"/>
        <v>27.685492801771872</v>
      </c>
      <c r="AC8" s="2">
        <f t="shared" si="8"/>
        <v>5.0842223469960697</v>
      </c>
      <c r="AD8">
        <f t="shared" si="9"/>
        <v>4</v>
      </c>
      <c r="AE8">
        <f t="shared" si="10"/>
        <v>2</v>
      </c>
      <c r="AF8">
        <f t="shared" si="11"/>
        <v>5</v>
      </c>
      <c r="AG8">
        <f t="shared" si="12"/>
        <v>11</v>
      </c>
      <c r="AH8" s="8">
        <v>88.198757763975152</v>
      </c>
      <c r="AI8" s="8">
        <v>11.801242236024844</v>
      </c>
      <c r="AJ8" s="8">
        <v>32.071713147410357</v>
      </c>
      <c r="AK8" s="8">
        <v>808.09605002462297</v>
      </c>
      <c r="AL8" s="6">
        <v>757.82525634765602</v>
      </c>
      <c r="AM8" s="6">
        <v>168.008818418857</v>
      </c>
      <c r="AN8" s="6">
        <v>590.66223144531205</v>
      </c>
      <c r="AO8" s="6">
        <v>1332.49389648437</v>
      </c>
    </row>
    <row r="9" spans="1:41" x14ac:dyDescent="0.3">
      <c r="A9">
        <v>8</v>
      </c>
      <c r="B9" t="s">
        <v>36</v>
      </c>
      <c r="C9" t="s">
        <v>37</v>
      </c>
      <c r="D9" t="s">
        <v>41</v>
      </c>
      <c r="E9" s="3">
        <v>0</v>
      </c>
      <c r="F9" s="1">
        <v>9473638.3670000006</v>
      </c>
      <c r="G9" s="3">
        <v>10.37</v>
      </c>
      <c r="H9">
        <v>9.4700000000000006</v>
      </c>
      <c r="I9" s="3">
        <v>582</v>
      </c>
      <c r="J9">
        <v>5550</v>
      </c>
      <c r="K9">
        <v>5591</v>
      </c>
      <c r="L9">
        <v>5649</v>
      </c>
      <c r="M9">
        <v>5705</v>
      </c>
      <c r="N9">
        <v>5513</v>
      </c>
      <c r="O9">
        <v>1</v>
      </c>
      <c r="P9">
        <v>1</v>
      </c>
      <c r="Q9">
        <v>1</v>
      </c>
      <c r="R9">
        <v>2</v>
      </c>
      <c r="S9">
        <v>1</v>
      </c>
      <c r="T9">
        <v>8</v>
      </c>
      <c r="U9" s="1">
        <f t="shared" si="0"/>
        <v>18.018018018018019</v>
      </c>
      <c r="V9" s="1">
        <f t="shared" si="1"/>
        <v>17.885888034340905</v>
      </c>
      <c r="W9" s="1">
        <f t="shared" si="2"/>
        <v>17.702248185519558</v>
      </c>
      <c r="X9" s="1">
        <f t="shared" si="3"/>
        <v>35.056967572304998</v>
      </c>
      <c r="Y9" s="1">
        <f t="shared" si="4"/>
        <v>18.138944313440959</v>
      </c>
      <c r="Z9" s="4">
        <f t="shared" si="5"/>
        <v>145.11155450752767</v>
      </c>
      <c r="AA9" s="1">
        <f t="shared" si="6"/>
        <v>21.360413224724887</v>
      </c>
      <c r="AB9" s="1">
        <f t="shared" si="7"/>
        <v>18.018018018018019</v>
      </c>
      <c r="AC9" s="2">
        <f t="shared" si="8"/>
        <v>7.053691275167786</v>
      </c>
      <c r="AD9">
        <f t="shared" si="9"/>
        <v>5</v>
      </c>
      <c r="AE9">
        <f t="shared" si="10"/>
        <v>1</v>
      </c>
      <c r="AF9">
        <f t="shared" si="11"/>
        <v>5</v>
      </c>
      <c r="AG9">
        <f t="shared" si="12"/>
        <v>11</v>
      </c>
      <c r="AH9" s="8">
        <v>100</v>
      </c>
      <c r="AI9" s="8">
        <v>0</v>
      </c>
      <c r="AJ9" s="8">
        <v>21.814671814671815</v>
      </c>
      <c r="AK9" s="8">
        <v>766.97108639775502</v>
      </c>
      <c r="AL9" s="6">
        <v>728.30261230468705</v>
      </c>
      <c r="AM9" s="6">
        <v>172.05656578950101</v>
      </c>
      <c r="AN9" s="6">
        <v>473.87319946289</v>
      </c>
      <c r="AO9" s="6">
        <v>1352.04223632812</v>
      </c>
    </row>
    <row r="10" spans="1:41" x14ac:dyDescent="0.3">
      <c r="A10">
        <v>9</v>
      </c>
      <c r="B10" t="s">
        <v>36</v>
      </c>
      <c r="C10" t="s">
        <v>37</v>
      </c>
      <c r="D10" t="s">
        <v>38</v>
      </c>
      <c r="E10" s="3">
        <v>0</v>
      </c>
      <c r="F10" s="1">
        <v>7718805.0269999998</v>
      </c>
      <c r="G10" s="3">
        <v>22.9</v>
      </c>
      <c r="H10">
        <v>7.72</v>
      </c>
      <c r="I10" s="3">
        <v>1038</v>
      </c>
      <c r="J10">
        <v>8063</v>
      </c>
      <c r="K10">
        <v>8123</v>
      </c>
      <c r="L10">
        <v>8207</v>
      </c>
      <c r="M10">
        <v>8289</v>
      </c>
      <c r="N10">
        <v>8010</v>
      </c>
      <c r="O10">
        <v>1</v>
      </c>
      <c r="P10">
        <v>2</v>
      </c>
      <c r="Q10">
        <v>6</v>
      </c>
      <c r="R10">
        <v>1</v>
      </c>
      <c r="S10">
        <v>14</v>
      </c>
      <c r="T10">
        <v>12</v>
      </c>
      <c r="U10" s="1">
        <f t="shared" si="0"/>
        <v>12.402331638348009</v>
      </c>
      <c r="V10" s="1">
        <f t="shared" si="1"/>
        <v>24.621445278837871</v>
      </c>
      <c r="W10" s="1">
        <f t="shared" si="2"/>
        <v>73.108322164006339</v>
      </c>
      <c r="X10" s="1">
        <f t="shared" si="3"/>
        <v>12.064181445288936</v>
      </c>
      <c r="Y10" s="1">
        <f t="shared" si="4"/>
        <v>174.78152309612986</v>
      </c>
      <c r="Z10" s="4">
        <f t="shared" si="5"/>
        <v>149.81273408239701</v>
      </c>
      <c r="AA10" s="1">
        <f t="shared" si="6"/>
        <v>59.395560724522205</v>
      </c>
      <c r="AB10" s="1">
        <f t="shared" si="7"/>
        <v>24.621445278837871</v>
      </c>
      <c r="AC10" s="2">
        <f t="shared" si="8"/>
        <v>5.0846441947565539</v>
      </c>
      <c r="AD10">
        <f t="shared" si="9"/>
        <v>5</v>
      </c>
      <c r="AE10">
        <f t="shared" si="10"/>
        <v>2</v>
      </c>
      <c r="AF10">
        <f t="shared" si="11"/>
        <v>5</v>
      </c>
      <c r="AG10">
        <f t="shared" si="12"/>
        <v>12</v>
      </c>
      <c r="AH10" s="8">
        <v>100</v>
      </c>
      <c r="AI10" s="8">
        <v>0</v>
      </c>
      <c r="AJ10" s="8">
        <v>36.093888396811337</v>
      </c>
      <c r="AK10" s="8">
        <v>394.07110772999999</v>
      </c>
      <c r="AL10" s="6">
        <v>393.32678222656199</v>
      </c>
      <c r="AM10" s="6">
        <v>38.771007365313203</v>
      </c>
      <c r="AN10" s="6">
        <v>80.154502868652301</v>
      </c>
      <c r="AO10" s="6">
        <v>489.98974609375</v>
      </c>
    </row>
    <row r="11" spans="1:41" x14ac:dyDescent="0.3">
      <c r="A11">
        <v>10</v>
      </c>
      <c r="B11" t="s">
        <v>43</v>
      </c>
      <c r="C11" t="s">
        <v>48</v>
      </c>
      <c r="D11" t="s">
        <v>49</v>
      </c>
      <c r="E11" s="3">
        <v>1</v>
      </c>
      <c r="F11" s="1">
        <v>15350113.01</v>
      </c>
      <c r="G11" s="3">
        <v>11.77</v>
      </c>
      <c r="H11">
        <v>15.35</v>
      </c>
      <c r="I11" s="3">
        <v>2456</v>
      </c>
      <c r="J11">
        <v>37946</v>
      </c>
      <c r="K11">
        <v>38228</v>
      </c>
      <c r="L11">
        <v>38622</v>
      </c>
      <c r="M11">
        <v>39007</v>
      </c>
      <c r="N11">
        <v>37695</v>
      </c>
      <c r="O11">
        <v>36</v>
      </c>
      <c r="P11">
        <v>16</v>
      </c>
      <c r="Q11">
        <v>14</v>
      </c>
      <c r="R11">
        <v>6</v>
      </c>
      <c r="S11">
        <v>32</v>
      </c>
      <c r="T11">
        <v>27</v>
      </c>
      <c r="U11" s="1">
        <f t="shared" si="0"/>
        <v>94.87165972698044</v>
      </c>
      <c r="V11" s="1">
        <f t="shared" si="1"/>
        <v>41.854138327927174</v>
      </c>
      <c r="W11" s="1">
        <f t="shared" si="2"/>
        <v>36.248770131013416</v>
      </c>
      <c r="X11" s="1">
        <f t="shared" si="3"/>
        <v>15.381854538928911</v>
      </c>
      <c r="Y11" s="1">
        <f t="shared" si="4"/>
        <v>84.891895476853691</v>
      </c>
      <c r="Z11" s="4">
        <f t="shared" si="5"/>
        <v>71.627536808595309</v>
      </c>
      <c r="AA11" s="1">
        <f t="shared" si="6"/>
        <v>54.649663640340727</v>
      </c>
      <c r="AB11" s="1">
        <f t="shared" si="7"/>
        <v>41.854138327927174</v>
      </c>
      <c r="AC11" s="2">
        <f t="shared" si="8"/>
        <v>0.71136092319936339</v>
      </c>
      <c r="AD11">
        <f t="shared" si="9"/>
        <v>5</v>
      </c>
      <c r="AE11">
        <f t="shared" si="10"/>
        <v>2</v>
      </c>
      <c r="AF11">
        <f t="shared" si="11"/>
        <v>5</v>
      </c>
      <c r="AG11">
        <f t="shared" si="12"/>
        <v>12</v>
      </c>
      <c r="AH11" s="8">
        <v>90.411137982874692</v>
      </c>
      <c r="AI11" s="8">
        <v>9.5888620171253027</v>
      </c>
      <c r="AJ11" s="8">
        <v>158.06384957123669</v>
      </c>
      <c r="AK11" s="8">
        <v>136.443250148115</v>
      </c>
      <c r="AL11" s="6">
        <v>136.36624145507801</v>
      </c>
      <c r="AM11" s="6">
        <v>20.636666284749701</v>
      </c>
      <c r="AN11" s="6">
        <v>96.269790649414006</v>
      </c>
      <c r="AO11" s="6">
        <v>182.85392761230401</v>
      </c>
    </row>
    <row r="12" spans="1:41" x14ac:dyDescent="0.3">
      <c r="A12">
        <v>11</v>
      </c>
      <c r="B12" t="s">
        <v>43</v>
      </c>
      <c r="C12" t="s">
        <v>46</v>
      </c>
      <c r="D12" t="s">
        <v>47</v>
      </c>
      <c r="E12" s="3">
        <v>1</v>
      </c>
      <c r="F12" s="1">
        <v>8806615.6520000007</v>
      </c>
      <c r="G12" s="3">
        <v>28.26</v>
      </c>
      <c r="H12">
        <v>8.81</v>
      </c>
      <c r="I12" s="3">
        <v>5012</v>
      </c>
      <c r="J12">
        <v>44433</v>
      </c>
      <c r="K12">
        <v>44763</v>
      </c>
      <c r="L12">
        <v>45224</v>
      </c>
      <c r="M12">
        <v>45676</v>
      </c>
      <c r="N12">
        <v>44139</v>
      </c>
      <c r="O12">
        <v>61</v>
      </c>
      <c r="P12">
        <v>30</v>
      </c>
      <c r="Q12">
        <v>29</v>
      </c>
      <c r="R12">
        <v>15</v>
      </c>
      <c r="S12">
        <v>80</v>
      </c>
      <c r="T12">
        <v>48</v>
      </c>
      <c r="U12" s="1">
        <f t="shared" si="0"/>
        <v>137.28535097787682</v>
      </c>
      <c r="V12" s="1">
        <f t="shared" si="1"/>
        <v>67.01963675356879</v>
      </c>
      <c r="W12" s="1">
        <f t="shared" si="2"/>
        <v>64.125243233681232</v>
      </c>
      <c r="X12" s="1">
        <f t="shared" si="3"/>
        <v>32.840003502933712</v>
      </c>
      <c r="Y12" s="1">
        <f t="shared" si="4"/>
        <v>181.24561045787172</v>
      </c>
      <c r="Z12" s="4">
        <f t="shared" si="5"/>
        <v>108.74736627472303</v>
      </c>
      <c r="AA12" s="1">
        <f t="shared" si="6"/>
        <v>96.503168985186448</v>
      </c>
      <c r="AB12" s="1">
        <f t="shared" si="7"/>
        <v>67.01963675356879</v>
      </c>
      <c r="AC12" s="2">
        <f t="shared" si="8"/>
        <v>0.62261945218514259</v>
      </c>
      <c r="AD12">
        <f t="shared" si="9"/>
        <v>5</v>
      </c>
      <c r="AE12">
        <f t="shared" si="10"/>
        <v>2</v>
      </c>
      <c r="AF12">
        <f t="shared" si="11"/>
        <v>5</v>
      </c>
      <c r="AG12">
        <f t="shared" si="12"/>
        <v>12</v>
      </c>
      <c r="AH12" s="8">
        <v>92.192816635160682</v>
      </c>
      <c r="AI12" s="8">
        <v>7.807183364839319</v>
      </c>
      <c r="AJ12" s="8">
        <v>223.5274233076988</v>
      </c>
      <c r="AK12" s="8">
        <v>161.40281487024001</v>
      </c>
      <c r="AL12" s="6">
        <v>160.34606933593699</v>
      </c>
      <c r="AM12" s="6">
        <v>15.4980339456446</v>
      </c>
      <c r="AN12" s="6">
        <v>121.129417419433</v>
      </c>
      <c r="AO12" s="6">
        <v>207.93136596679599</v>
      </c>
    </row>
    <row r="13" spans="1:41" x14ac:dyDescent="0.3">
      <c r="A13">
        <v>12</v>
      </c>
      <c r="B13" t="s">
        <v>43</v>
      </c>
      <c r="C13" t="s">
        <v>44</v>
      </c>
      <c r="D13" t="s">
        <v>45</v>
      </c>
      <c r="E13" s="3">
        <v>1</v>
      </c>
      <c r="F13" s="1">
        <v>10668405.5</v>
      </c>
      <c r="G13" s="3">
        <v>18.600000000000001</v>
      </c>
      <c r="H13">
        <v>10.67</v>
      </c>
      <c r="I13" s="3">
        <v>4175</v>
      </c>
      <c r="J13">
        <v>44837</v>
      </c>
      <c r="K13">
        <v>45169</v>
      </c>
      <c r="L13">
        <v>45635</v>
      </c>
      <c r="M13">
        <v>46091</v>
      </c>
      <c r="N13">
        <v>44540</v>
      </c>
      <c r="O13">
        <v>24</v>
      </c>
      <c r="P13">
        <v>11</v>
      </c>
      <c r="Q13">
        <v>9</v>
      </c>
      <c r="R13">
        <v>11</v>
      </c>
      <c r="S13">
        <v>36</v>
      </c>
      <c r="T13">
        <v>30</v>
      </c>
      <c r="U13" s="1">
        <f t="shared" si="0"/>
        <v>53.527220822088907</v>
      </c>
      <c r="V13" s="1">
        <f t="shared" si="1"/>
        <v>24.352985454625962</v>
      </c>
      <c r="W13" s="1">
        <f t="shared" si="2"/>
        <v>19.721704831817686</v>
      </c>
      <c r="X13" s="1">
        <f t="shared" si="3"/>
        <v>23.865830639387298</v>
      </c>
      <c r="Y13" s="1">
        <f t="shared" si="4"/>
        <v>80.82622361921868</v>
      </c>
      <c r="Z13" s="4">
        <f t="shared" si="5"/>
        <v>67.355186349348898</v>
      </c>
      <c r="AA13" s="1">
        <f t="shared" si="6"/>
        <v>40.458793073427707</v>
      </c>
      <c r="AB13" s="1">
        <f t="shared" si="7"/>
        <v>24.352985454625962</v>
      </c>
      <c r="AC13" s="2">
        <f t="shared" si="8"/>
        <v>1.7657876474670364</v>
      </c>
      <c r="AD13">
        <f t="shared" si="9"/>
        <v>5</v>
      </c>
      <c r="AE13">
        <f t="shared" si="10"/>
        <v>1</v>
      </c>
      <c r="AF13">
        <f t="shared" si="11"/>
        <v>5</v>
      </c>
      <c r="AG13">
        <f t="shared" si="12"/>
        <v>11</v>
      </c>
      <c r="AH13" s="8">
        <v>92.39924758210843</v>
      </c>
      <c r="AI13" s="8">
        <v>7.6007524178915649</v>
      </c>
      <c r="AJ13" s="8">
        <v>384.36880158679378</v>
      </c>
      <c r="AK13" s="8">
        <v>135.33846519843399</v>
      </c>
      <c r="AL13" s="6">
        <v>134.08094787597599</v>
      </c>
      <c r="AM13" s="6">
        <v>11.1190622332429</v>
      </c>
      <c r="AN13" s="6">
        <v>106.44789886474599</v>
      </c>
      <c r="AO13" s="6">
        <v>168.576568603515</v>
      </c>
    </row>
    <row r="14" spans="1:41" x14ac:dyDescent="0.3">
      <c r="A14">
        <v>13</v>
      </c>
      <c r="B14" t="s">
        <v>50</v>
      </c>
      <c r="C14" t="s">
        <v>51</v>
      </c>
      <c r="D14" t="s">
        <v>53</v>
      </c>
      <c r="E14" s="3">
        <v>1</v>
      </c>
      <c r="F14" s="1">
        <v>9285392.1270000003</v>
      </c>
      <c r="G14" s="3">
        <v>28.42</v>
      </c>
      <c r="H14">
        <v>9.2899999999999991</v>
      </c>
      <c r="I14" s="3">
        <v>2209</v>
      </c>
      <c r="J14">
        <v>20645</v>
      </c>
      <c r="K14">
        <v>20798</v>
      </c>
      <c r="L14">
        <v>21012</v>
      </c>
      <c r="M14">
        <v>21222</v>
      </c>
      <c r="N14">
        <v>20508</v>
      </c>
      <c r="O14">
        <v>42</v>
      </c>
      <c r="P14">
        <v>14</v>
      </c>
      <c r="Q14">
        <v>4</v>
      </c>
      <c r="R14">
        <v>6</v>
      </c>
      <c r="S14">
        <v>14</v>
      </c>
      <c r="T14">
        <v>24</v>
      </c>
      <c r="U14" s="1">
        <f t="shared" si="0"/>
        <v>203.43908936788566</v>
      </c>
      <c r="V14" s="1">
        <f t="shared" si="1"/>
        <v>67.314164823540722</v>
      </c>
      <c r="W14" s="1">
        <f t="shared" si="2"/>
        <v>19.036740909956215</v>
      </c>
      <c r="X14" s="1">
        <f t="shared" si="3"/>
        <v>28.272547356516821</v>
      </c>
      <c r="Y14" s="1">
        <f t="shared" si="4"/>
        <v>68.266042519992197</v>
      </c>
      <c r="Z14" s="4">
        <f t="shared" si="5"/>
        <v>117.02750146284377</v>
      </c>
      <c r="AA14" s="1">
        <f t="shared" si="6"/>
        <v>77.26571699557833</v>
      </c>
      <c r="AB14" s="1">
        <f t="shared" si="7"/>
        <v>67.314164823540722</v>
      </c>
      <c r="AC14" s="2">
        <f t="shared" si="8"/>
        <v>0.73852712530301778</v>
      </c>
      <c r="AD14">
        <f t="shared" si="9"/>
        <v>5</v>
      </c>
      <c r="AE14">
        <f t="shared" si="10"/>
        <v>2</v>
      </c>
      <c r="AF14">
        <f t="shared" si="11"/>
        <v>5</v>
      </c>
      <c r="AG14">
        <f t="shared" si="12"/>
        <v>12</v>
      </c>
      <c r="AH14" s="8">
        <v>86.676427525622259</v>
      </c>
      <c r="AI14" s="8">
        <v>13.323572474377746</v>
      </c>
      <c r="AJ14" s="8">
        <v>38.97660262507133</v>
      </c>
      <c r="AK14" s="8">
        <v>102.558335282846</v>
      </c>
      <c r="AL14" s="6">
        <v>96.937305450439396</v>
      </c>
      <c r="AM14" s="6">
        <v>16.8475938055862</v>
      </c>
      <c r="AN14" s="6">
        <v>75.061012268066406</v>
      </c>
      <c r="AO14" s="6">
        <v>172.50914001464801</v>
      </c>
    </row>
    <row r="15" spans="1:41" x14ac:dyDescent="0.3">
      <c r="A15">
        <v>14</v>
      </c>
      <c r="B15" t="s">
        <v>50</v>
      </c>
      <c r="C15" t="s">
        <v>51</v>
      </c>
      <c r="D15" t="s">
        <v>52</v>
      </c>
      <c r="E15" s="3">
        <v>1</v>
      </c>
      <c r="F15" s="1">
        <v>6874347.1869999999</v>
      </c>
      <c r="G15" s="3">
        <v>39.549999999999997</v>
      </c>
      <c r="H15">
        <v>6.87</v>
      </c>
      <c r="I15" s="3">
        <v>3297</v>
      </c>
      <c r="J15">
        <v>22819</v>
      </c>
      <c r="K15">
        <v>22988</v>
      </c>
      <c r="L15">
        <v>23225</v>
      </c>
      <c r="M15">
        <v>23457</v>
      </c>
      <c r="N15">
        <v>22668</v>
      </c>
      <c r="O15">
        <v>17</v>
      </c>
      <c r="P15">
        <v>2</v>
      </c>
      <c r="Q15">
        <v>2</v>
      </c>
      <c r="R15">
        <v>4</v>
      </c>
      <c r="S15">
        <v>10</v>
      </c>
      <c r="T15">
        <v>33</v>
      </c>
      <c r="U15" s="1">
        <f t="shared" si="0"/>
        <v>74.499320741487352</v>
      </c>
      <c r="V15" s="1">
        <f t="shared" si="1"/>
        <v>8.7001914042108925</v>
      </c>
      <c r="W15" s="1">
        <f t="shared" si="2"/>
        <v>8.611410118406889</v>
      </c>
      <c r="X15" s="1">
        <f t="shared" si="3"/>
        <v>17.052479004135225</v>
      </c>
      <c r="Y15" s="1">
        <f t="shared" si="4"/>
        <v>44.115052055761431</v>
      </c>
      <c r="Z15" s="4">
        <f t="shared" si="5"/>
        <v>145.5796717840127</v>
      </c>
      <c r="AA15" s="1">
        <f t="shared" si="6"/>
        <v>30.595690664800362</v>
      </c>
      <c r="AB15" s="1">
        <f t="shared" si="7"/>
        <v>17.052479004135225</v>
      </c>
      <c r="AC15" s="2">
        <f t="shared" si="8"/>
        <v>7.5371559025939652</v>
      </c>
      <c r="AD15">
        <f t="shared" si="9"/>
        <v>5</v>
      </c>
      <c r="AE15">
        <f t="shared" si="10"/>
        <v>1</v>
      </c>
      <c r="AF15">
        <f t="shared" si="11"/>
        <v>5</v>
      </c>
      <c r="AG15">
        <f t="shared" si="12"/>
        <v>11</v>
      </c>
      <c r="AH15" s="8">
        <v>92.099974233444982</v>
      </c>
      <c r="AI15" s="8">
        <v>7.9000257665550118</v>
      </c>
      <c r="AJ15" s="8">
        <v>333.93563930476682</v>
      </c>
      <c r="AK15" s="8">
        <v>98.852549342139696</v>
      </c>
      <c r="AL15" s="6">
        <v>98.015808105468693</v>
      </c>
      <c r="AM15" s="6">
        <v>9.3559359983546706</v>
      </c>
      <c r="AN15" s="6">
        <v>76.702072143554602</v>
      </c>
      <c r="AO15" s="6">
        <v>135.86180114746</v>
      </c>
    </row>
    <row r="16" spans="1:41" x14ac:dyDescent="0.3">
      <c r="A16">
        <v>15</v>
      </c>
      <c r="B16" t="s">
        <v>50</v>
      </c>
      <c r="C16" t="s">
        <v>54</v>
      </c>
      <c r="D16" t="s">
        <v>56</v>
      </c>
      <c r="E16" s="3">
        <v>1</v>
      </c>
      <c r="F16" s="1">
        <v>3336106.335</v>
      </c>
      <c r="G16" s="3">
        <v>25.05</v>
      </c>
      <c r="H16">
        <v>3.34</v>
      </c>
      <c r="I16" s="3">
        <v>5566</v>
      </c>
      <c r="J16">
        <v>18692</v>
      </c>
      <c r="K16">
        <v>18830</v>
      </c>
      <c r="L16">
        <v>19025</v>
      </c>
      <c r="M16">
        <v>19215</v>
      </c>
      <c r="N16">
        <v>18568</v>
      </c>
      <c r="O16">
        <v>16</v>
      </c>
      <c r="P16">
        <v>12</v>
      </c>
      <c r="Q16">
        <v>4</v>
      </c>
      <c r="R16">
        <v>6</v>
      </c>
      <c r="S16">
        <v>34</v>
      </c>
      <c r="T16">
        <v>22</v>
      </c>
      <c r="U16" s="1">
        <f t="shared" si="0"/>
        <v>85.598116841429487</v>
      </c>
      <c r="V16" s="1">
        <f t="shared" si="1"/>
        <v>63.728093467870416</v>
      </c>
      <c r="W16" s="1">
        <f t="shared" si="2"/>
        <v>21.02496714848883</v>
      </c>
      <c r="X16" s="1">
        <f t="shared" si="3"/>
        <v>31.225604996096799</v>
      </c>
      <c r="Y16" s="1">
        <f t="shared" si="4"/>
        <v>183.11072813442482</v>
      </c>
      <c r="Z16" s="4">
        <f t="shared" si="5"/>
        <v>118.48341232227489</v>
      </c>
      <c r="AA16" s="1">
        <f t="shared" si="6"/>
        <v>76.937502117662078</v>
      </c>
      <c r="AB16" s="1">
        <f t="shared" si="7"/>
        <v>63.728093467870416</v>
      </c>
      <c r="AC16" s="2">
        <f t="shared" si="8"/>
        <v>0.85920221169036359</v>
      </c>
      <c r="AD16">
        <f t="shared" si="9"/>
        <v>5</v>
      </c>
      <c r="AE16">
        <f t="shared" si="10"/>
        <v>2</v>
      </c>
      <c r="AF16">
        <f t="shared" si="11"/>
        <v>5</v>
      </c>
      <c r="AG16">
        <f t="shared" si="12"/>
        <v>12</v>
      </c>
      <c r="AH16" s="8">
        <v>96.454193122783863</v>
      </c>
      <c r="AI16" s="8">
        <v>3.5458068772161297</v>
      </c>
      <c r="AJ16" s="8">
        <v>199.85168094924194</v>
      </c>
      <c r="AK16" s="8">
        <v>125.162535947417</v>
      </c>
      <c r="AL16" s="6">
        <v>124.52424621582</v>
      </c>
      <c r="AM16" s="6">
        <v>5.8970323867950798</v>
      </c>
      <c r="AN16" s="6">
        <v>103.895950317382</v>
      </c>
      <c r="AO16" s="6">
        <v>146.89710998535099</v>
      </c>
    </row>
    <row r="17" spans="1:41" x14ac:dyDescent="0.3">
      <c r="A17">
        <v>16</v>
      </c>
      <c r="B17" t="s">
        <v>50</v>
      </c>
      <c r="C17" t="s">
        <v>54</v>
      </c>
      <c r="D17" t="s">
        <v>55</v>
      </c>
      <c r="E17" s="3">
        <v>1</v>
      </c>
      <c r="F17" s="1">
        <v>4060636.73</v>
      </c>
      <c r="G17" s="3">
        <v>19.14</v>
      </c>
      <c r="H17">
        <v>4.0599999999999996</v>
      </c>
      <c r="I17" s="3">
        <v>4067</v>
      </c>
      <c r="J17">
        <v>16624</v>
      </c>
      <c r="K17">
        <v>16747</v>
      </c>
      <c r="L17">
        <v>16920</v>
      </c>
      <c r="M17">
        <v>17089</v>
      </c>
      <c r="N17">
        <v>16514</v>
      </c>
      <c r="O17">
        <v>28</v>
      </c>
      <c r="P17">
        <v>12</v>
      </c>
      <c r="Q17">
        <v>3</v>
      </c>
      <c r="R17">
        <v>7</v>
      </c>
      <c r="S17">
        <v>19</v>
      </c>
      <c r="T17">
        <v>35</v>
      </c>
      <c r="U17" s="1">
        <f t="shared" si="0"/>
        <v>168.43118383060633</v>
      </c>
      <c r="V17" s="1">
        <f t="shared" si="1"/>
        <v>71.654624708903086</v>
      </c>
      <c r="W17" s="1">
        <f t="shared" si="2"/>
        <v>17.730496453900709</v>
      </c>
      <c r="X17" s="1">
        <f t="shared" si="3"/>
        <v>40.962022353560769</v>
      </c>
      <c r="Y17" s="1">
        <f t="shared" si="4"/>
        <v>115.05389366598037</v>
      </c>
      <c r="Z17" s="4">
        <f t="shared" si="5"/>
        <v>211.94138306891122</v>
      </c>
      <c r="AA17" s="1">
        <f t="shared" si="6"/>
        <v>82.766444202590236</v>
      </c>
      <c r="AB17" s="1">
        <f t="shared" si="7"/>
        <v>71.654624708903086</v>
      </c>
      <c r="AC17" s="2">
        <f t="shared" si="8"/>
        <v>1.9578186185458804</v>
      </c>
      <c r="AD17">
        <f t="shared" si="9"/>
        <v>5</v>
      </c>
      <c r="AE17">
        <f t="shared" si="10"/>
        <v>2</v>
      </c>
      <c r="AF17">
        <f t="shared" si="11"/>
        <v>5</v>
      </c>
      <c r="AG17">
        <f t="shared" si="12"/>
        <v>12</v>
      </c>
      <c r="AH17" s="8">
        <v>96.048996131884323</v>
      </c>
      <c r="AI17" s="8">
        <v>3.9510038681156754</v>
      </c>
      <c r="AJ17" s="8">
        <v>402.37168797480081</v>
      </c>
      <c r="AK17" s="8">
        <v>109.54465716834299</v>
      </c>
      <c r="AL17" s="6">
        <v>110.167556762695</v>
      </c>
      <c r="AM17" s="6">
        <v>6.4786575119131999</v>
      </c>
      <c r="AN17" s="6">
        <v>87.274856567382798</v>
      </c>
      <c r="AO17" s="6">
        <v>126.16867065429599</v>
      </c>
    </row>
    <row r="18" spans="1:41" x14ac:dyDescent="0.3">
      <c r="A18">
        <v>17</v>
      </c>
      <c r="B18" t="s">
        <v>50</v>
      </c>
      <c r="C18" t="s">
        <v>54</v>
      </c>
      <c r="D18" t="s">
        <v>57</v>
      </c>
      <c r="E18" s="3">
        <v>1</v>
      </c>
      <c r="F18" s="1">
        <v>5708358.04</v>
      </c>
      <c r="G18" s="3">
        <v>19.489999999999998</v>
      </c>
      <c r="H18">
        <v>5.71</v>
      </c>
      <c r="I18" s="3">
        <v>3248</v>
      </c>
      <c r="J18">
        <v>18667</v>
      </c>
      <c r="K18">
        <v>18805</v>
      </c>
      <c r="L18">
        <v>18999</v>
      </c>
      <c r="M18">
        <v>19189</v>
      </c>
      <c r="N18">
        <v>18543</v>
      </c>
      <c r="O18">
        <v>32</v>
      </c>
      <c r="P18">
        <v>1</v>
      </c>
      <c r="Q18">
        <v>5</v>
      </c>
      <c r="R18">
        <v>10</v>
      </c>
      <c r="S18">
        <v>30</v>
      </c>
      <c r="T18">
        <v>26</v>
      </c>
      <c r="U18" s="1">
        <f t="shared" si="0"/>
        <v>171.42551025874536</v>
      </c>
      <c r="V18" s="1">
        <f t="shared" si="1"/>
        <v>5.3177346450412122</v>
      </c>
      <c r="W18" s="1">
        <f t="shared" si="2"/>
        <v>26.317174588136218</v>
      </c>
      <c r="X18" s="1">
        <f t="shared" si="3"/>
        <v>52.113189848350622</v>
      </c>
      <c r="Y18" s="1">
        <f t="shared" si="4"/>
        <v>161.78611875101114</v>
      </c>
      <c r="Z18" s="4">
        <f t="shared" si="5"/>
        <v>140.21463625087634</v>
      </c>
      <c r="AA18" s="1">
        <f t="shared" si="6"/>
        <v>83.391945618256912</v>
      </c>
      <c r="AB18" s="1">
        <f t="shared" si="7"/>
        <v>52.113189848350622</v>
      </c>
      <c r="AC18" s="2">
        <f t="shared" si="8"/>
        <v>1.6905786550180657</v>
      </c>
      <c r="AD18">
        <f t="shared" si="9"/>
        <v>5</v>
      </c>
      <c r="AE18">
        <f t="shared" si="10"/>
        <v>2</v>
      </c>
      <c r="AF18">
        <f t="shared" si="11"/>
        <v>5</v>
      </c>
      <c r="AG18">
        <f t="shared" si="12"/>
        <v>12</v>
      </c>
      <c r="AH18" s="8">
        <v>92.084432717678098</v>
      </c>
      <c r="AI18" s="8">
        <v>7.9155672823219003</v>
      </c>
      <c r="AJ18" s="8">
        <v>62.541254125412536</v>
      </c>
      <c r="AK18" s="8">
        <v>144.21559566768701</v>
      </c>
      <c r="AL18" s="6">
        <v>143.19421386718699</v>
      </c>
      <c r="AM18" s="6">
        <v>10.194607996417</v>
      </c>
      <c r="AN18" s="6">
        <v>119.761222839355</v>
      </c>
      <c r="AO18" s="6">
        <v>172.94535827636699</v>
      </c>
    </row>
    <row r="19" spans="1:41" x14ac:dyDescent="0.3">
      <c r="A19">
        <v>18</v>
      </c>
      <c r="B19" t="s">
        <v>58</v>
      </c>
      <c r="C19" t="s">
        <v>59</v>
      </c>
      <c r="D19" t="s">
        <v>66</v>
      </c>
      <c r="E19" s="3">
        <v>0</v>
      </c>
      <c r="F19" s="1">
        <v>2932993.6740000001</v>
      </c>
      <c r="G19" s="3">
        <v>29.63</v>
      </c>
      <c r="H19">
        <v>2.93</v>
      </c>
      <c r="I19" s="3">
        <v>2238</v>
      </c>
      <c r="J19">
        <v>6607</v>
      </c>
      <c r="K19">
        <v>6656</v>
      </c>
      <c r="L19">
        <v>6724</v>
      </c>
      <c r="M19">
        <v>6792</v>
      </c>
      <c r="N19">
        <v>6563</v>
      </c>
      <c r="O19">
        <v>14</v>
      </c>
      <c r="P19">
        <v>0</v>
      </c>
      <c r="Q19">
        <v>1</v>
      </c>
      <c r="R19">
        <v>0</v>
      </c>
      <c r="S19">
        <v>10</v>
      </c>
      <c r="T19">
        <v>25</v>
      </c>
      <c r="U19" s="1">
        <f t="shared" si="0"/>
        <v>211.89647343726352</v>
      </c>
      <c r="V19" s="1">
        <f t="shared" si="1"/>
        <v>0</v>
      </c>
      <c r="W19" s="1">
        <f t="shared" si="2"/>
        <v>14.872099940511601</v>
      </c>
      <c r="X19" s="1">
        <f t="shared" si="3"/>
        <v>0</v>
      </c>
      <c r="Y19" s="1">
        <f t="shared" si="4"/>
        <v>152.36934328813044</v>
      </c>
      <c r="Z19" s="4">
        <f t="shared" si="5"/>
        <v>380.92335822032607</v>
      </c>
      <c r="AA19" s="1">
        <f t="shared" si="6"/>
        <v>75.82758333318111</v>
      </c>
      <c r="AB19" s="1">
        <f t="shared" si="7"/>
        <v>14.872099940511601</v>
      </c>
      <c r="AC19" s="2">
        <f t="shared" si="8"/>
        <v>24.613286606734725</v>
      </c>
      <c r="AD19">
        <f t="shared" si="9"/>
        <v>3</v>
      </c>
      <c r="AE19">
        <f t="shared" si="10"/>
        <v>2</v>
      </c>
      <c r="AF19">
        <f t="shared" si="11"/>
        <v>5</v>
      </c>
      <c r="AG19">
        <f t="shared" si="12"/>
        <v>10</v>
      </c>
      <c r="AH19" s="8">
        <v>90.046012269938643</v>
      </c>
      <c r="AI19" s="8">
        <v>9.9539877300613497</v>
      </c>
      <c r="AJ19" s="8">
        <v>449.34527911784971</v>
      </c>
      <c r="AK19" s="8">
        <v>100.454905541325</v>
      </c>
      <c r="AL19" s="6">
        <v>100.251689910888</v>
      </c>
      <c r="AM19" s="6">
        <v>5.1158731774963702</v>
      </c>
      <c r="AN19" s="6">
        <v>89.040840148925696</v>
      </c>
      <c r="AO19" s="6">
        <v>115.82086181640599</v>
      </c>
    </row>
    <row r="20" spans="1:41" x14ac:dyDescent="0.3">
      <c r="A20">
        <v>19</v>
      </c>
      <c r="B20" t="s">
        <v>58</v>
      </c>
      <c r="C20" t="s">
        <v>59</v>
      </c>
      <c r="D20" t="s">
        <v>65</v>
      </c>
      <c r="E20" s="3">
        <v>1</v>
      </c>
      <c r="F20" s="1">
        <v>3065254.4890000001</v>
      </c>
      <c r="G20" s="3">
        <v>31.49</v>
      </c>
      <c r="H20">
        <v>3.07</v>
      </c>
      <c r="I20" s="3">
        <v>2968</v>
      </c>
      <c r="J20">
        <v>9159</v>
      </c>
      <c r="K20">
        <v>9227</v>
      </c>
      <c r="L20">
        <v>9322</v>
      </c>
      <c r="M20">
        <v>9415</v>
      </c>
      <c r="N20">
        <v>9098</v>
      </c>
      <c r="O20">
        <v>24</v>
      </c>
      <c r="P20">
        <v>8</v>
      </c>
      <c r="Q20">
        <v>0</v>
      </c>
      <c r="R20">
        <v>2</v>
      </c>
      <c r="S20">
        <v>4</v>
      </c>
      <c r="T20">
        <v>17</v>
      </c>
      <c r="U20" s="1">
        <f t="shared" si="0"/>
        <v>262.03734032099572</v>
      </c>
      <c r="V20" s="1">
        <f t="shared" si="1"/>
        <v>86.702070011921535</v>
      </c>
      <c r="W20" s="1">
        <f t="shared" si="2"/>
        <v>0</v>
      </c>
      <c r="X20" s="1">
        <f t="shared" si="3"/>
        <v>21.242697822623473</v>
      </c>
      <c r="Y20" s="1">
        <f t="shared" si="4"/>
        <v>43.96570674873599</v>
      </c>
      <c r="Z20" s="4">
        <f t="shared" si="5"/>
        <v>186.85425368212793</v>
      </c>
      <c r="AA20" s="1">
        <f t="shared" si="6"/>
        <v>82.789562980855351</v>
      </c>
      <c r="AB20" s="1">
        <f t="shared" si="7"/>
        <v>43.96570674873599</v>
      </c>
      <c r="AC20" s="2">
        <f t="shared" si="8"/>
        <v>3.2499999999999996</v>
      </c>
      <c r="AD20">
        <f t="shared" si="9"/>
        <v>4</v>
      </c>
      <c r="AE20">
        <f t="shared" si="10"/>
        <v>2</v>
      </c>
      <c r="AF20">
        <f t="shared" si="11"/>
        <v>5</v>
      </c>
      <c r="AG20">
        <f t="shared" si="12"/>
        <v>11</v>
      </c>
      <c r="AH20" s="8">
        <v>92.391304347826093</v>
      </c>
      <c r="AI20" s="8">
        <v>7.608695652173914</v>
      </c>
      <c r="AJ20" s="8">
        <v>86.878727634194831</v>
      </c>
      <c r="AK20" s="8">
        <v>134.003145833346</v>
      </c>
      <c r="AL20" s="6">
        <v>134.11067199707</v>
      </c>
      <c r="AM20" s="6">
        <v>8.7427172369157606</v>
      </c>
      <c r="AN20" s="6">
        <v>112.22972869873</v>
      </c>
      <c r="AO20" s="6">
        <v>156.30952453613199</v>
      </c>
    </row>
    <row r="21" spans="1:41" x14ac:dyDescent="0.3">
      <c r="A21">
        <v>20</v>
      </c>
      <c r="B21" t="s">
        <v>58</v>
      </c>
      <c r="C21" t="s">
        <v>59</v>
      </c>
      <c r="D21" t="s">
        <v>60</v>
      </c>
      <c r="E21" s="3">
        <v>1</v>
      </c>
      <c r="F21" s="1">
        <v>2650689.443</v>
      </c>
      <c r="G21" s="3">
        <v>44.19</v>
      </c>
      <c r="H21">
        <v>2.65</v>
      </c>
      <c r="I21" s="3">
        <v>3652</v>
      </c>
      <c r="J21">
        <v>9743</v>
      </c>
      <c r="K21">
        <v>9816</v>
      </c>
      <c r="L21">
        <v>9917</v>
      </c>
      <c r="M21">
        <v>10016</v>
      </c>
      <c r="N21">
        <v>9679</v>
      </c>
      <c r="O21">
        <v>30</v>
      </c>
      <c r="P21">
        <v>4</v>
      </c>
      <c r="Q21">
        <v>3</v>
      </c>
      <c r="R21">
        <v>4</v>
      </c>
      <c r="S21">
        <v>4</v>
      </c>
      <c r="T21">
        <v>11</v>
      </c>
      <c r="U21" s="1">
        <f t="shared" si="0"/>
        <v>307.91337370419791</v>
      </c>
      <c r="V21" s="1">
        <f t="shared" si="1"/>
        <v>40.749796251018743</v>
      </c>
      <c r="W21" s="1">
        <f t="shared" si="2"/>
        <v>30.251083997176568</v>
      </c>
      <c r="X21" s="1">
        <f t="shared" si="3"/>
        <v>39.936102236421725</v>
      </c>
      <c r="Y21" s="1">
        <f t="shared" si="4"/>
        <v>41.326583324723629</v>
      </c>
      <c r="Z21" s="4">
        <f t="shared" si="5"/>
        <v>113.64810414298998</v>
      </c>
      <c r="AA21" s="1">
        <f t="shared" si="6"/>
        <v>92.035387902707711</v>
      </c>
      <c r="AB21" s="1">
        <f t="shared" si="7"/>
        <v>40.749796251018743</v>
      </c>
      <c r="AC21" s="2">
        <f t="shared" si="8"/>
        <v>1.7889244756689739</v>
      </c>
      <c r="AD21">
        <f t="shared" si="9"/>
        <v>5</v>
      </c>
      <c r="AE21">
        <f t="shared" si="10"/>
        <v>2</v>
      </c>
      <c r="AF21">
        <f t="shared" si="11"/>
        <v>5</v>
      </c>
      <c r="AG21">
        <f t="shared" si="12"/>
        <v>12</v>
      </c>
      <c r="AH21" s="8">
        <v>93.117841689997448</v>
      </c>
      <c r="AI21" s="8">
        <v>6.882158310002545</v>
      </c>
      <c r="AJ21" s="8">
        <v>917.9906542056076</v>
      </c>
      <c r="AK21" s="8">
        <v>120.700705621254</v>
      </c>
      <c r="AL21" s="6">
        <v>120.945983886718</v>
      </c>
      <c r="AM21" s="6">
        <v>6.3289262393377799</v>
      </c>
      <c r="AN21" s="6">
        <v>104.260864257812</v>
      </c>
      <c r="AO21" s="6">
        <v>137.77766418457</v>
      </c>
    </row>
    <row r="22" spans="1:41" x14ac:dyDescent="0.3">
      <c r="A22">
        <v>21</v>
      </c>
      <c r="B22" t="s">
        <v>58</v>
      </c>
      <c r="C22" t="s">
        <v>59</v>
      </c>
      <c r="D22" t="s">
        <v>64</v>
      </c>
      <c r="E22" s="3">
        <v>1</v>
      </c>
      <c r="F22" s="1">
        <v>5354519.2790000001</v>
      </c>
      <c r="G22" s="3">
        <v>32.630000000000003</v>
      </c>
      <c r="H22">
        <v>5.35</v>
      </c>
      <c r="I22" s="3">
        <v>1905</v>
      </c>
      <c r="J22">
        <v>10269</v>
      </c>
      <c r="K22">
        <v>10345</v>
      </c>
      <c r="L22">
        <v>10452</v>
      </c>
      <c r="M22">
        <v>10556</v>
      </c>
      <c r="N22">
        <v>10201</v>
      </c>
      <c r="O22">
        <v>23</v>
      </c>
      <c r="P22">
        <v>6</v>
      </c>
      <c r="Q22">
        <v>1</v>
      </c>
      <c r="R22">
        <v>1</v>
      </c>
      <c r="S22">
        <v>3</v>
      </c>
      <c r="T22">
        <v>12</v>
      </c>
      <c r="U22" s="1">
        <f t="shared" si="0"/>
        <v>223.97507060083746</v>
      </c>
      <c r="V22" s="1">
        <f t="shared" si="1"/>
        <v>57.999033349444176</v>
      </c>
      <c r="W22" s="1">
        <f t="shared" si="2"/>
        <v>9.5675468809797177</v>
      </c>
      <c r="X22" s="1">
        <f t="shared" si="3"/>
        <v>9.4732853353543014</v>
      </c>
      <c r="Y22" s="1">
        <f t="shared" si="4"/>
        <v>29.408881482207626</v>
      </c>
      <c r="Z22" s="4">
        <f t="shared" si="5"/>
        <v>117.6355259288305</v>
      </c>
      <c r="AA22" s="1">
        <f t="shared" si="6"/>
        <v>66.084763529764658</v>
      </c>
      <c r="AB22" s="1">
        <f t="shared" si="7"/>
        <v>29.408881482207626</v>
      </c>
      <c r="AC22" s="2">
        <f t="shared" si="8"/>
        <v>3.0000000000000004</v>
      </c>
      <c r="AD22">
        <f t="shared" si="9"/>
        <v>5</v>
      </c>
      <c r="AE22">
        <f t="shared" si="10"/>
        <v>2</v>
      </c>
      <c r="AF22">
        <f t="shared" si="11"/>
        <v>5</v>
      </c>
      <c r="AG22">
        <f t="shared" si="12"/>
        <v>12</v>
      </c>
      <c r="AH22" s="8">
        <v>90.994408945686899</v>
      </c>
      <c r="AI22" s="8">
        <v>9.0055910543130988</v>
      </c>
      <c r="AJ22" s="8">
        <v>222.08425720620841</v>
      </c>
      <c r="AK22" s="8">
        <v>108.373942552207</v>
      </c>
      <c r="AL22" s="6">
        <v>107.934394836425</v>
      </c>
      <c r="AM22" s="6">
        <v>7.7373708868033004</v>
      </c>
      <c r="AN22" s="6">
        <v>91.356216430664006</v>
      </c>
      <c r="AO22" s="6">
        <v>157.12220764160099</v>
      </c>
    </row>
    <row r="23" spans="1:41" x14ac:dyDescent="0.3">
      <c r="A23">
        <v>22</v>
      </c>
      <c r="B23" t="s">
        <v>58</v>
      </c>
      <c r="C23" t="s">
        <v>61</v>
      </c>
      <c r="D23" t="s">
        <v>63</v>
      </c>
      <c r="E23" s="3">
        <v>1</v>
      </c>
      <c r="F23" s="1">
        <v>3651147.6379999998</v>
      </c>
      <c r="G23" s="3">
        <v>35.03</v>
      </c>
      <c r="H23">
        <v>3.65</v>
      </c>
      <c r="I23" s="3">
        <v>3368</v>
      </c>
      <c r="J23">
        <v>12380</v>
      </c>
      <c r="K23">
        <v>12472</v>
      </c>
      <c r="L23">
        <v>12600</v>
      </c>
      <c r="M23">
        <v>12726</v>
      </c>
      <c r="N23">
        <v>12298</v>
      </c>
      <c r="O23">
        <v>3</v>
      </c>
      <c r="P23">
        <v>5</v>
      </c>
      <c r="Q23">
        <v>0</v>
      </c>
      <c r="R23">
        <v>1</v>
      </c>
      <c r="S23">
        <v>12</v>
      </c>
      <c r="T23">
        <v>14</v>
      </c>
      <c r="U23" s="1">
        <f t="shared" si="0"/>
        <v>24.232633279483036</v>
      </c>
      <c r="V23" s="1">
        <f t="shared" si="1"/>
        <v>40.089801154586276</v>
      </c>
      <c r="W23" s="1">
        <f t="shared" si="2"/>
        <v>0</v>
      </c>
      <c r="X23" s="1">
        <f t="shared" si="3"/>
        <v>7.8579286500078576</v>
      </c>
      <c r="Y23" s="1">
        <f t="shared" si="4"/>
        <v>97.576841762888279</v>
      </c>
      <c r="Z23" s="4">
        <f t="shared" si="5"/>
        <v>113.83964872336966</v>
      </c>
      <c r="AA23" s="1">
        <f t="shared" si="6"/>
        <v>33.95144096939309</v>
      </c>
      <c r="AB23" s="1">
        <f t="shared" si="7"/>
        <v>24.232633279483036</v>
      </c>
      <c r="AC23" s="2">
        <f t="shared" si="8"/>
        <v>3.6977828373177215</v>
      </c>
      <c r="AD23">
        <f t="shared" si="9"/>
        <v>4</v>
      </c>
      <c r="AE23">
        <f t="shared" si="10"/>
        <v>1</v>
      </c>
      <c r="AF23">
        <f t="shared" si="11"/>
        <v>5</v>
      </c>
      <c r="AG23">
        <f t="shared" si="12"/>
        <v>10</v>
      </c>
      <c r="AH23" s="8">
        <v>90.919811320754718</v>
      </c>
      <c r="AI23" s="8">
        <v>9.0801886792452819</v>
      </c>
      <c r="AJ23" s="8">
        <v>29.848644843365012</v>
      </c>
      <c r="AK23" s="8">
        <v>113.866054207102</v>
      </c>
      <c r="AL23" s="6">
        <v>113.400146484375</v>
      </c>
      <c r="AM23" s="6">
        <v>6.85977500599083</v>
      </c>
      <c r="AN23" s="6">
        <v>98.064315795898395</v>
      </c>
      <c r="AO23" s="6">
        <v>136.041748046875</v>
      </c>
    </row>
    <row r="24" spans="1:41" x14ac:dyDescent="0.3">
      <c r="A24">
        <v>23</v>
      </c>
      <c r="B24" t="s">
        <v>58</v>
      </c>
      <c r="C24" t="s">
        <v>61</v>
      </c>
      <c r="D24" t="s">
        <v>62</v>
      </c>
      <c r="E24" s="3">
        <v>1</v>
      </c>
      <c r="F24" s="1">
        <v>3694565.0819999999</v>
      </c>
      <c r="G24" s="3">
        <v>44.41</v>
      </c>
      <c r="H24">
        <v>3.69</v>
      </c>
      <c r="I24" s="3">
        <v>4689</v>
      </c>
      <c r="J24">
        <v>17439</v>
      </c>
      <c r="K24">
        <v>17569</v>
      </c>
      <c r="L24">
        <v>17750</v>
      </c>
      <c r="M24">
        <v>17927</v>
      </c>
      <c r="N24">
        <v>17324</v>
      </c>
      <c r="O24">
        <v>16</v>
      </c>
      <c r="P24">
        <v>0</v>
      </c>
      <c r="Q24">
        <v>1</v>
      </c>
      <c r="R24">
        <v>2</v>
      </c>
      <c r="S24">
        <v>14</v>
      </c>
      <c r="T24">
        <v>39</v>
      </c>
      <c r="U24" s="1">
        <f t="shared" si="0"/>
        <v>91.748380067664428</v>
      </c>
      <c r="V24" s="1">
        <f t="shared" si="1"/>
        <v>0</v>
      </c>
      <c r="W24" s="1">
        <f t="shared" si="2"/>
        <v>5.6338028169014089</v>
      </c>
      <c r="X24" s="1">
        <f t="shared" si="3"/>
        <v>11.156356334021309</v>
      </c>
      <c r="Y24" s="1">
        <f t="shared" si="4"/>
        <v>80.812745324405441</v>
      </c>
      <c r="Z24" s="4">
        <f t="shared" si="5"/>
        <v>225.12121911798661</v>
      </c>
      <c r="AA24" s="1">
        <f t="shared" si="6"/>
        <v>37.870256908598513</v>
      </c>
      <c r="AB24" s="1">
        <f t="shared" si="7"/>
        <v>11.156356334021309</v>
      </c>
      <c r="AC24" s="2">
        <f t="shared" si="8"/>
        <v>19.17874047564073</v>
      </c>
      <c r="AD24">
        <f t="shared" si="9"/>
        <v>4</v>
      </c>
      <c r="AE24">
        <f t="shared" si="10"/>
        <v>1</v>
      </c>
      <c r="AF24">
        <f t="shared" si="11"/>
        <v>5</v>
      </c>
      <c r="AG24">
        <f t="shared" si="12"/>
        <v>10</v>
      </c>
      <c r="AH24" s="8">
        <v>88.090781469349551</v>
      </c>
      <c r="AI24" s="8">
        <v>11.909218530650445</v>
      </c>
      <c r="AJ24" s="8">
        <v>106.82329417645589</v>
      </c>
      <c r="AK24" s="8">
        <v>115.087775057443</v>
      </c>
      <c r="AL24" s="6">
        <v>115.461032867431</v>
      </c>
      <c r="AM24" s="6">
        <v>7.8463686165642299</v>
      </c>
      <c r="AN24" s="6">
        <v>96.504844665527301</v>
      </c>
      <c r="AO24" s="6">
        <v>134.90979003906199</v>
      </c>
    </row>
    <row r="25" spans="1:41" x14ac:dyDescent="0.3">
      <c r="A25">
        <v>24</v>
      </c>
      <c r="B25" t="s">
        <v>58</v>
      </c>
      <c r="C25" t="s">
        <v>61</v>
      </c>
      <c r="D25" t="s">
        <v>67</v>
      </c>
      <c r="E25" s="3">
        <v>0</v>
      </c>
      <c r="F25" s="1">
        <v>5622228.335</v>
      </c>
      <c r="G25" s="3">
        <v>23.93</v>
      </c>
      <c r="H25">
        <v>5.62</v>
      </c>
      <c r="I25" s="3">
        <v>1252</v>
      </c>
      <c r="J25">
        <v>7087</v>
      </c>
      <c r="K25">
        <v>7139</v>
      </c>
      <c r="L25">
        <v>7213</v>
      </c>
      <c r="M25">
        <v>7285</v>
      </c>
      <c r="N25">
        <v>7040</v>
      </c>
      <c r="O25">
        <v>5</v>
      </c>
      <c r="P25">
        <v>6</v>
      </c>
      <c r="Q25">
        <v>1</v>
      </c>
      <c r="R25">
        <v>1</v>
      </c>
      <c r="S25">
        <v>5</v>
      </c>
      <c r="T25">
        <v>11</v>
      </c>
      <c r="U25" s="1">
        <f t="shared" si="0"/>
        <v>70.551714406660082</v>
      </c>
      <c r="V25" s="1">
        <f t="shared" si="1"/>
        <v>84.045384507634125</v>
      </c>
      <c r="W25" s="1">
        <f t="shared" si="2"/>
        <v>13.863856924996535</v>
      </c>
      <c r="X25" s="1">
        <f t="shared" si="3"/>
        <v>13.726835964310226</v>
      </c>
      <c r="Y25" s="1">
        <f t="shared" si="4"/>
        <v>71.02272727272728</v>
      </c>
      <c r="Z25" s="4">
        <f t="shared" si="5"/>
        <v>156.25</v>
      </c>
      <c r="AA25" s="1">
        <f t="shared" si="6"/>
        <v>50.642103815265649</v>
      </c>
      <c r="AB25" s="1">
        <f t="shared" si="7"/>
        <v>70.551714406660082</v>
      </c>
      <c r="AC25" s="2">
        <f t="shared" si="8"/>
        <v>1.2146874999999999</v>
      </c>
      <c r="AD25">
        <f t="shared" si="9"/>
        <v>5</v>
      </c>
      <c r="AE25">
        <f t="shared" si="10"/>
        <v>2</v>
      </c>
      <c r="AF25">
        <f t="shared" si="11"/>
        <v>5</v>
      </c>
      <c r="AG25">
        <f t="shared" si="12"/>
        <v>12</v>
      </c>
      <c r="AH25" s="8">
        <v>90.436507936507937</v>
      </c>
      <c r="AI25" s="8">
        <v>9.5634920634920633</v>
      </c>
      <c r="AJ25" s="8">
        <v>154.98154981549817</v>
      </c>
      <c r="AK25" s="8">
        <v>123.490779235136</v>
      </c>
      <c r="AL25" s="6">
        <v>118.908580780029</v>
      </c>
      <c r="AM25" s="6">
        <v>18.791428276143499</v>
      </c>
      <c r="AN25" s="6">
        <v>93.9381103515625</v>
      </c>
      <c r="AO25" s="6">
        <v>221.97569274902301</v>
      </c>
    </row>
    <row r="26" spans="1:41" x14ac:dyDescent="0.3">
      <c r="A26">
        <v>25</v>
      </c>
      <c r="B26" t="s">
        <v>68</v>
      </c>
      <c r="C26" t="s">
        <v>69</v>
      </c>
      <c r="D26" t="s">
        <v>72</v>
      </c>
      <c r="E26" s="3">
        <v>1</v>
      </c>
      <c r="F26" s="1">
        <v>7026068.9529999997</v>
      </c>
      <c r="G26" s="3">
        <v>17.2</v>
      </c>
      <c r="H26">
        <v>7.03</v>
      </c>
      <c r="I26" s="3">
        <v>2427</v>
      </c>
      <c r="J26">
        <v>17169</v>
      </c>
      <c r="K26">
        <v>17296</v>
      </c>
      <c r="L26">
        <v>17474</v>
      </c>
      <c r="M26">
        <v>17649</v>
      </c>
      <c r="N26">
        <v>17055</v>
      </c>
      <c r="O26">
        <v>44</v>
      </c>
      <c r="P26">
        <v>27</v>
      </c>
      <c r="Q26">
        <v>11</v>
      </c>
      <c r="R26">
        <v>10</v>
      </c>
      <c r="S26">
        <v>23</v>
      </c>
      <c r="T26">
        <v>20</v>
      </c>
      <c r="U26" s="1">
        <f t="shared" si="0"/>
        <v>256.27584600151437</v>
      </c>
      <c r="V26" s="1">
        <f t="shared" si="1"/>
        <v>156.10545790934319</v>
      </c>
      <c r="W26" s="1">
        <f t="shared" si="2"/>
        <v>62.95066956621266</v>
      </c>
      <c r="X26" s="1">
        <f t="shared" si="3"/>
        <v>56.66043401892459</v>
      </c>
      <c r="Y26" s="1">
        <f t="shared" si="4"/>
        <v>134.85781295807681</v>
      </c>
      <c r="Z26" s="4">
        <f t="shared" si="5"/>
        <v>117.26766344180592</v>
      </c>
      <c r="AA26" s="1">
        <f t="shared" si="6"/>
        <v>133.37004409081433</v>
      </c>
      <c r="AB26" s="1">
        <f t="shared" si="7"/>
        <v>134.85781295807681</v>
      </c>
      <c r="AC26" s="2">
        <f t="shared" si="8"/>
        <v>-0.13043478260869562</v>
      </c>
      <c r="AD26">
        <f t="shared" si="9"/>
        <v>5</v>
      </c>
      <c r="AE26">
        <f t="shared" si="10"/>
        <v>3</v>
      </c>
      <c r="AF26">
        <f t="shared" si="11"/>
        <v>2</v>
      </c>
      <c r="AG26">
        <f t="shared" si="12"/>
        <v>10</v>
      </c>
      <c r="AH26" s="8">
        <v>95.429713187313467</v>
      </c>
      <c r="AI26" s="8">
        <v>4.5702868126865299</v>
      </c>
      <c r="AJ26" s="8">
        <v>898.59090909090912</v>
      </c>
      <c r="AK26" s="8">
        <v>163.65494318500799</v>
      </c>
      <c r="AL26" s="6">
        <v>161.64562988281199</v>
      </c>
      <c r="AM26" s="6">
        <v>22.4763324077107</v>
      </c>
      <c r="AN26" s="6">
        <v>116.962631225585</v>
      </c>
      <c r="AO26" s="6">
        <v>231.46994018554599</v>
      </c>
    </row>
    <row r="27" spans="1:41" x14ac:dyDescent="0.3">
      <c r="A27">
        <v>26</v>
      </c>
      <c r="B27" t="s">
        <v>68</v>
      </c>
      <c r="C27" t="s">
        <v>69</v>
      </c>
      <c r="D27" t="s">
        <v>73</v>
      </c>
      <c r="E27" s="3">
        <v>1</v>
      </c>
      <c r="F27" s="1">
        <v>7272098.1050000004</v>
      </c>
      <c r="G27" s="3">
        <v>21.51</v>
      </c>
      <c r="H27">
        <v>7.27</v>
      </c>
      <c r="I27" s="3">
        <v>2539</v>
      </c>
      <c r="J27">
        <v>18588</v>
      </c>
      <c r="K27">
        <v>18726</v>
      </c>
      <c r="L27">
        <v>18919</v>
      </c>
      <c r="M27">
        <v>19108</v>
      </c>
      <c r="N27">
        <v>18465</v>
      </c>
      <c r="O27">
        <v>37</v>
      </c>
      <c r="P27">
        <v>27</v>
      </c>
      <c r="Q27">
        <v>18</v>
      </c>
      <c r="R27">
        <v>8</v>
      </c>
      <c r="S27">
        <v>31</v>
      </c>
      <c r="T27">
        <v>25</v>
      </c>
      <c r="U27" s="1">
        <f t="shared" si="0"/>
        <v>199.05315257155152</v>
      </c>
      <c r="V27" s="1">
        <f t="shared" si="1"/>
        <v>144.18455623197693</v>
      </c>
      <c r="W27" s="1">
        <f t="shared" si="2"/>
        <v>95.142449389502616</v>
      </c>
      <c r="X27" s="1">
        <f t="shared" si="3"/>
        <v>41.867280720117229</v>
      </c>
      <c r="Y27" s="1">
        <f t="shared" si="4"/>
        <v>167.88518819388031</v>
      </c>
      <c r="Z27" s="4">
        <f t="shared" si="5"/>
        <v>135.39128080151639</v>
      </c>
      <c r="AA27" s="1">
        <f t="shared" si="6"/>
        <v>129.62652542140572</v>
      </c>
      <c r="AB27" s="1">
        <f t="shared" si="7"/>
        <v>144.18455623197693</v>
      </c>
      <c r="AC27" s="2">
        <f t="shared" si="8"/>
        <v>-6.0986250263260766E-2</v>
      </c>
      <c r="AD27">
        <f t="shared" si="9"/>
        <v>5</v>
      </c>
      <c r="AE27">
        <f t="shared" si="10"/>
        <v>3</v>
      </c>
      <c r="AF27">
        <f t="shared" si="11"/>
        <v>3</v>
      </c>
      <c r="AG27">
        <f t="shared" si="12"/>
        <v>11</v>
      </c>
      <c r="AH27" s="8">
        <v>97.528726585864945</v>
      </c>
      <c r="AI27" s="8">
        <v>2.4712734141350543</v>
      </c>
      <c r="AJ27" s="8">
        <v>666.91161032962418</v>
      </c>
      <c r="AK27" s="8">
        <v>144.238989847347</v>
      </c>
      <c r="AL27" s="6">
        <v>140.23489379882801</v>
      </c>
      <c r="AM27" s="6">
        <v>19.816961995921499</v>
      </c>
      <c r="AN27" s="6">
        <v>100.526954650878</v>
      </c>
      <c r="AO27" s="6">
        <v>197.98416137695301</v>
      </c>
    </row>
    <row r="28" spans="1:41" x14ac:dyDescent="0.3">
      <c r="A28">
        <v>27</v>
      </c>
      <c r="B28" t="s">
        <v>68</v>
      </c>
      <c r="C28" t="s">
        <v>69</v>
      </c>
      <c r="D28" t="s">
        <v>70</v>
      </c>
      <c r="E28" s="3">
        <v>1</v>
      </c>
      <c r="F28" s="1">
        <v>11481739.939999999</v>
      </c>
      <c r="G28" s="3">
        <v>23.88</v>
      </c>
      <c r="H28">
        <v>11.48</v>
      </c>
      <c r="I28" s="3">
        <v>3317</v>
      </c>
      <c r="J28">
        <v>38337</v>
      </c>
      <c r="K28">
        <v>38621</v>
      </c>
      <c r="L28">
        <v>39019</v>
      </c>
      <c r="M28">
        <v>39409</v>
      </c>
      <c r="N28">
        <v>38083</v>
      </c>
      <c r="O28">
        <v>96</v>
      </c>
      <c r="P28">
        <v>31</v>
      </c>
      <c r="Q28">
        <v>27</v>
      </c>
      <c r="R28">
        <v>36</v>
      </c>
      <c r="S28">
        <v>47</v>
      </c>
      <c r="T28">
        <v>49</v>
      </c>
      <c r="U28" s="1">
        <f t="shared" si="0"/>
        <v>250.41083026840911</v>
      </c>
      <c r="V28" s="1">
        <f t="shared" si="1"/>
        <v>80.267212138473894</v>
      </c>
      <c r="W28" s="1">
        <f t="shared" si="2"/>
        <v>69.197057843614644</v>
      </c>
      <c r="X28" s="1">
        <f t="shared" si="3"/>
        <v>91.349691694790522</v>
      </c>
      <c r="Y28" s="1">
        <f t="shared" si="4"/>
        <v>123.4146469553344</v>
      </c>
      <c r="Z28" s="4">
        <f t="shared" si="5"/>
        <v>128.66633405981673</v>
      </c>
      <c r="AA28" s="1">
        <f t="shared" si="6"/>
        <v>122.92788778012452</v>
      </c>
      <c r="AB28" s="1">
        <f t="shared" si="7"/>
        <v>91.349691694790522</v>
      </c>
      <c r="AC28" s="2">
        <f t="shared" si="8"/>
        <v>0.40850321082314395</v>
      </c>
      <c r="AD28">
        <f t="shared" si="9"/>
        <v>5</v>
      </c>
      <c r="AE28">
        <f t="shared" si="10"/>
        <v>3</v>
      </c>
      <c r="AF28">
        <f t="shared" si="11"/>
        <v>4</v>
      </c>
      <c r="AG28">
        <f t="shared" si="12"/>
        <v>12</v>
      </c>
      <c r="AH28" s="8">
        <v>97.102093606014066</v>
      </c>
      <c r="AI28" s="8">
        <v>2.8979063939859349</v>
      </c>
      <c r="AJ28" s="8">
        <v>503.70521172638439</v>
      </c>
      <c r="AK28" s="8">
        <v>155.44579694513999</v>
      </c>
      <c r="AL28" s="6">
        <v>151.35479736328099</v>
      </c>
      <c r="AM28" s="6">
        <v>22.5118120982631</v>
      </c>
      <c r="AN28" s="6">
        <v>115.82553100585901</v>
      </c>
      <c r="AO28" s="6">
        <v>211.15174865722599</v>
      </c>
    </row>
    <row r="29" spans="1:41" x14ac:dyDescent="0.3">
      <c r="A29">
        <v>28</v>
      </c>
      <c r="B29" t="s">
        <v>68</v>
      </c>
      <c r="C29" t="s">
        <v>69</v>
      </c>
      <c r="D29" t="s">
        <v>71</v>
      </c>
      <c r="E29" s="3">
        <v>0</v>
      </c>
      <c r="F29" s="1">
        <v>8906425.3959999997</v>
      </c>
      <c r="G29" s="3">
        <v>26.37</v>
      </c>
      <c r="H29">
        <v>8.91</v>
      </c>
      <c r="I29" s="3">
        <v>1533</v>
      </c>
      <c r="J29">
        <v>13744</v>
      </c>
      <c r="K29">
        <v>13846</v>
      </c>
      <c r="L29">
        <v>13989</v>
      </c>
      <c r="M29">
        <v>14128</v>
      </c>
      <c r="N29">
        <v>13653</v>
      </c>
      <c r="O29">
        <v>22</v>
      </c>
      <c r="P29">
        <v>15</v>
      </c>
      <c r="Q29">
        <v>4</v>
      </c>
      <c r="R29">
        <v>7</v>
      </c>
      <c r="S29">
        <v>59</v>
      </c>
      <c r="T29">
        <v>51</v>
      </c>
      <c r="U29" s="1">
        <f t="shared" si="0"/>
        <v>160.06984866123398</v>
      </c>
      <c r="V29" s="1">
        <f t="shared" si="1"/>
        <v>108.33453705041167</v>
      </c>
      <c r="W29" s="1">
        <f t="shared" si="2"/>
        <v>28.593895203374082</v>
      </c>
      <c r="X29" s="1">
        <f t="shared" si="3"/>
        <v>49.546998867497166</v>
      </c>
      <c r="Y29" s="1">
        <f t="shared" si="4"/>
        <v>432.13945652970045</v>
      </c>
      <c r="Z29" s="4">
        <f t="shared" si="5"/>
        <v>373.54427598330034</v>
      </c>
      <c r="AA29" s="1">
        <f t="shared" si="6"/>
        <v>155.73694726244349</v>
      </c>
      <c r="AB29" s="1">
        <f t="shared" si="7"/>
        <v>108.33453705041167</v>
      </c>
      <c r="AC29" s="2">
        <f t="shared" si="8"/>
        <v>2.4480626968431847</v>
      </c>
      <c r="AD29">
        <f t="shared" si="9"/>
        <v>5</v>
      </c>
      <c r="AE29">
        <f t="shared" si="10"/>
        <v>4</v>
      </c>
      <c r="AF29">
        <f t="shared" si="11"/>
        <v>5</v>
      </c>
      <c r="AG29">
        <f t="shared" si="12"/>
        <v>14</v>
      </c>
      <c r="AH29" s="8">
        <v>95.660541345915078</v>
      </c>
      <c r="AI29" s="8">
        <v>4.3394586540849271</v>
      </c>
      <c r="AJ29" s="8">
        <v>914.70755252697325</v>
      </c>
      <c r="AK29" s="8">
        <v>210.988765608525</v>
      </c>
      <c r="AL29" s="6">
        <v>211.53071594238199</v>
      </c>
      <c r="AM29" s="6">
        <v>16.204373971231</v>
      </c>
      <c r="AN29" s="6">
        <v>168.19720458984301</v>
      </c>
      <c r="AO29" s="6">
        <v>246.26161193847599</v>
      </c>
    </row>
    <row r="30" spans="1:41" x14ac:dyDescent="0.3">
      <c r="A30">
        <v>29</v>
      </c>
      <c r="B30" t="s">
        <v>74</v>
      </c>
      <c r="C30" t="s">
        <v>75</v>
      </c>
      <c r="D30" t="s">
        <v>80</v>
      </c>
      <c r="E30" s="3">
        <v>0</v>
      </c>
      <c r="F30" s="1">
        <v>4789072.1409999998</v>
      </c>
      <c r="G30" s="3">
        <v>28.47</v>
      </c>
      <c r="H30">
        <v>4.79</v>
      </c>
      <c r="I30" s="3">
        <v>1071</v>
      </c>
      <c r="J30">
        <v>5165</v>
      </c>
      <c r="K30">
        <v>5203</v>
      </c>
      <c r="L30">
        <v>5257</v>
      </c>
      <c r="M30">
        <v>5310</v>
      </c>
      <c r="N30">
        <v>5131</v>
      </c>
      <c r="O30">
        <v>4</v>
      </c>
      <c r="P30">
        <v>1</v>
      </c>
      <c r="Q30">
        <v>0</v>
      </c>
      <c r="R30">
        <v>0</v>
      </c>
      <c r="S30">
        <v>5</v>
      </c>
      <c r="T30">
        <v>5</v>
      </c>
      <c r="U30" s="1">
        <f t="shared" si="0"/>
        <v>77.444336882865443</v>
      </c>
      <c r="V30" s="1">
        <f t="shared" si="1"/>
        <v>19.219680953296173</v>
      </c>
      <c r="W30" s="1">
        <f t="shared" si="2"/>
        <v>0</v>
      </c>
      <c r="X30" s="1">
        <f t="shared" si="3"/>
        <v>0</v>
      </c>
      <c r="Y30" s="1">
        <f t="shared" si="4"/>
        <v>97.446891444162929</v>
      </c>
      <c r="Z30" s="4">
        <f t="shared" si="5"/>
        <v>97.446891444162929</v>
      </c>
      <c r="AA30" s="1">
        <f t="shared" si="6"/>
        <v>38.822181856064915</v>
      </c>
      <c r="AB30" s="1">
        <f t="shared" si="7"/>
        <v>19.219680953296173</v>
      </c>
      <c r="AC30" s="2">
        <f t="shared" si="8"/>
        <v>4.0701617618397981</v>
      </c>
      <c r="AD30">
        <f t="shared" si="9"/>
        <v>3</v>
      </c>
      <c r="AE30">
        <f t="shared" si="10"/>
        <v>1</v>
      </c>
      <c r="AF30">
        <f t="shared" si="11"/>
        <v>5</v>
      </c>
      <c r="AG30">
        <f t="shared" si="12"/>
        <v>9</v>
      </c>
      <c r="AH30" s="8">
        <v>92.843326885880074</v>
      </c>
      <c r="AI30" s="8">
        <v>7.1566731141199229</v>
      </c>
      <c r="AJ30" s="8">
        <v>189.10021945866862</v>
      </c>
      <c r="AK30" s="8">
        <v>124.96932979987</v>
      </c>
      <c r="AL30" s="6">
        <v>126.73258972167901</v>
      </c>
      <c r="AM30" s="6">
        <v>12.7723781698312</v>
      </c>
      <c r="AN30" s="6">
        <v>77.533050537109304</v>
      </c>
      <c r="AO30" s="6">
        <v>150.50059509277301</v>
      </c>
    </row>
    <row r="31" spans="1:41" x14ac:dyDescent="0.3">
      <c r="A31">
        <v>30</v>
      </c>
      <c r="B31" t="s">
        <v>74</v>
      </c>
      <c r="C31" t="s">
        <v>75</v>
      </c>
      <c r="D31" t="s">
        <v>79</v>
      </c>
      <c r="E31" s="3">
        <v>0</v>
      </c>
      <c r="F31" s="1">
        <v>5905248.3629999999</v>
      </c>
      <c r="G31" s="3">
        <v>34.799999999999997</v>
      </c>
      <c r="H31">
        <v>5.91</v>
      </c>
      <c r="I31" s="3">
        <v>1476</v>
      </c>
      <c r="J31">
        <v>8777</v>
      </c>
      <c r="K31">
        <v>8842</v>
      </c>
      <c r="L31">
        <v>8933</v>
      </c>
      <c r="M31">
        <v>9023</v>
      </c>
      <c r="N31">
        <v>8719</v>
      </c>
      <c r="O31">
        <v>3</v>
      </c>
      <c r="P31">
        <v>0</v>
      </c>
      <c r="Q31">
        <v>6</v>
      </c>
      <c r="R31">
        <v>2</v>
      </c>
      <c r="S31">
        <v>13</v>
      </c>
      <c r="T31">
        <v>17</v>
      </c>
      <c r="U31" s="1">
        <f t="shared" si="0"/>
        <v>34.180243819072579</v>
      </c>
      <c r="V31" s="1">
        <f t="shared" si="1"/>
        <v>0</v>
      </c>
      <c r="W31" s="1">
        <f t="shared" si="2"/>
        <v>67.166685324079253</v>
      </c>
      <c r="X31" s="1">
        <f t="shared" si="3"/>
        <v>22.165576859137762</v>
      </c>
      <c r="Y31" s="1">
        <f t="shared" si="4"/>
        <v>149.09966739304966</v>
      </c>
      <c r="Z31" s="4">
        <f t="shared" si="5"/>
        <v>194.97648812937263</v>
      </c>
      <c r="AA31" s="1">
        <f t="shared" si="6"/>
        <v>54.52243467906785</v>
      </c>
      <c r="AB31" s="1">
        <f t="shared" si="7"/>
        <v>34.180243819072579</v>
      </c>
      <c r="AC31" s="2">
        <f t="shared" si="8"/>
        <v>4.7043621210383444</v>
      </c>
      <c r="AD31">
        <f t="shared" si="9"/>
        <v>4</v>
      </c>
      <c r="AE31">
        <f t="shared" si="10"/>
        <v>2</v>
      </c>
      <c r="AF31">
        <f t="shared" si="11"/>
        <v>5</v>
      </c>
      <c r="AG31">
        <f t="shared" si="12"/>
        <v>11</v>
      </c>
      <c r="AH31" s="8">
        <v>93.264764432647638</v>
      </c>
      <c r="AI31" s="8">
        <v>6.7352355673523556</v>
      </c>
      <c r="AJ31" s="8">
        <v>129.74601808006886</v>
      </c>
      <c r="AK31" s="8">
        <v>133.97270215635299</v>
      </c>
      <c r="AL31" s="6">
        <v>133.77336120605401</v>
      </c>
      <c r="AM31" s="6">
        <v>7.0680943620446399</v>
      </c>
      <c r="AN31" s="6">
        <v>113.930130004882</v>
      </c>
      <c r="AO31" s="6">
        <v>154.07116699218699</v>
      </c>
    </row>
    <row r="32" spans="1:41" x14ac:dyDescent="0.3">
      <c r="A32">
        <v>31</v>
      </c>
      <c r="B32" t="s">
        <v>74</v>
      </c>
      <c r="C32" t="s">
        <v>75</v>
      </c>
      <c r="D32" t="s">
        <v>77</v>
      </c>
      <c r="E32" s="3">
        <v>0</v>
      </c>
      <c r="F32" s="1">
        <v>3449857.6979999999</v>
      </c>
      <c r="G32" s="3">
        <v>29.42</v>
      </c>
      <c r="H32">
        <v>3.45</v>
      </c>
      <c r="I32" s="3">
        <v>1047</v>
      </c>
      <c r="J32">
        <v>3637</v>
      </c>
      <c r="K32">
        <v>3664</v>
      </c>
      <c r="L32">
        <v>3702</v>
      </c>
      <c r="M32">
        <v>3739</v>
      </c>
      <c r="N32">
        <v>3613</v>
      </c>
      <c r="O32">
        <v>2</v>
      </c>
      <c r="P32">
        <v>1</v>
      </c>
      <c r="Q32">
        <v>4</v>
      </c>
      <c r="R32">
        <v>3</v>
      </c>
      <c r="S32">
        <v>5</v>
      </c>
      <c r="T32">
        <v>16</v>
      </c>
      <c r="U32" s="1">
        <f t="shared" si="0"/>
        <v>54.990376684080289</v>
      </c>
      <c r="V32" s="1">
        <f t="shared" si="1"/>
        <v>27.292576419213972</v>
      </c>
      <c r="W32" s="1">
        <f t="shared" si="2"/>
        <v>108.04970286331712</v>
      </c>
      <c r="X32" s="1">
        <f t="shared" si="3"/>
        <v>80.235357047338866</v>
      </c>
      <c r="Y32" s="1">
        <f t="shared" si="4"/>
        <v>138.38915029061721</v>
      </c>
      <c r="Z32" s="4">
        <f t="shared" si="5"/>
        <v>442.84528092997505</v>
      </c>
      <c r="AA32" s="1">
        <f t="shared" si="6"/>
        <v>81.791432660913486</v>
      </c>
      <c r="AB32" s="1">
        <f t="shared" si="7"/>
        <v>80.235357047338866</v>
      </c>
      <c r="AC32" s="2">
        <f t="shared" si="8"/>
        <v>4.5193283513239217</v>
      </c>
      <c r="AD32">
        <f t="shared" si="9"/>
        <v>5</v>
      </c>
      <c r="AE32">
        <f t="shared" si="10"/>
        <v>2</v>
      </c>
      <c r="AF32">
        <f t="shared" si="11"/>
        <v>5</v>
      </c>
      <c r="AG32">
        <f t="shared" si="12"/>
        <v>12</v>
      </c>
      <c r="AH32" s="8">
        <v>90.171755725190835</v>
      </c>
      <c r="AI32" s="8">
        <v>9.8282442748091601</v>
      </c>
      <c r="AJ32" s="8">
        <v>217.65316718587746</v>
      </c>
      <c r="AK32" s="8">
        <v>115.252231327438</v>
      </c>
      <c r="AL32" s="6">
        <v>115.272342681884</v>
      </c>
      <c r="AM32" s="6">
        <v>5.8423068843678898</v>
      </c>
      <c r="AN32" s="6">
        <v>101.174354553222</v>
      </c>
      <c r="AO32" s="6">
        <v>131.613525390625</v>
      </c>
    </row>
    <row r="33" spans="1:41" x14ac:dyDescent="0.3">
      <c r="A33">
        <v>32</v>
      </c>
      <c r="B33" t="s">
        <v>74</v>
      </c>
      <c r="C33" t="s">
        <v>75</v>
      </c>
      <c r="D33" t="s">
        <v>78</v>
      </c>
      <c r="E33" s="3">
        <v>0</v>
      </c>
      <c r="F33" s="1">
        <v>6518403.0130000003</v>
      </c>
      <c r="G33" s="3">
        <v>34.46</v>
      </c>
      <c r="H33">
        <v>6.52</v>
      </c>
      <c r="I33" s="3">
        <v>1072</v>
      </c>
      <c r="J33">
        <v>7033</v>
      </c>
      <c r="K33">
        <v>7085</v>
      </c>
      <c r="L33">
        <v>7158</v>
      </c>
      <c r="M33">
        <v>7229</v>
      </c>
      <c r="N33">
        <v>6986</v>
      </c>
      <c r="O33">
        <v>3</v>
      </c>
      <c r="P33">
        <v>2</v>
      </c>
      <c r="Q33">
        <v>2</v>
      </c>
      <c r="R33">
        <v>3</v>
      </c>
      <c r="S33">
        <v>18</v>
      </c>
      <c r="T33">
        <v>20</v>
      </c>
      <c r="U33" s="1">
        <f t="shared" si="0"/>
        <v>42.65605004976539</v>
      </c>
      <c r="V33" s="1">
        <f t="shared" si="1"/>
        <v>28.228652081863093</v>
      </c>
      <c r="W33" s="1">
        <f t="shared" si="2"/>
        <v>27.940765576976808</v>
      </c>
      <c r="X33" s="1">
        <f t="shared" si="3"/>
        <v>41.499515838981878</v>
      </c>
      <c r="Y33" s="1">
        <f t="shared" si="4"/>
        <v>257.65817348983677</v>
      </c>
      <c r="Z33" s="4">
        <f t="shared" si="5"/>
        <v>286.28685943315202</v>
      </c>
      <c r="AA33" s="1">
        <f t="shared" si="6"/>
        <v>79.596631407484793</v>
      </c>
      <c r="AB33" s="1">
        <f t="shared" si="7"/>
        <v>41.499515838981878</v>
      </c>
      <c r="AC33" s="2">
        <f t="shared" si="8"/>
        <v>5.8985590228075191</v>
      </c>
      <c r="AD33">
        <f t="shared" si="9"/>
        <v>5</v>
      </c>
      <c r="AE33">
        <f t="shared" si="10"/>
        <v>2</v>
      </c>
      <c r="AF33">
        <f t="shared" si="11"/>
        <v>5</v>
      </c>
      <c r="AG33">
        <f t="shared" si="12"/>
        <v>12</v>
      </c>
      <c r="AH33" s="8">
        <v>91.580994720755768</v>
      </c>
      <c r="AI33" s="8">
        <v>8.4190052792442351</v>
      </c>
      <c r="AJ33" s="8">
        <v>193.39065018807094</v>
      </c>
      <c r="AK33" s="8">
        <v>108.91450195832201</v>
      </c>
      <c r="AL33" s="6">
        <v>110.39083862304599</v>
      </c>
      <c r="AM33" s="6">
        <v>9.5798670558316505</v>
      </c>
      <c r="AN33" s="6">
        <v>58.087852478027301</v>
      </c>
      <c r="AO33" s="6">
        <v>133.432525634765</v>
      </c>
    </row>
    <row r="34" spans="1:41" x14ac:dyDescent="0.3">
      <c r="A34">
        <v>33</v>
      </c>
      <c r="B34" t="s">
        <v>74</v>
      </c>
      <c r="C34" t="s">
        <v>75</v>
      </c>
      <c r="D34" t="s">
        <v>76</v>
      </c>
      <c r="E34" s="3">
        <v>0</v>
      </c>
      <c r="F34" s="1">
        <v>6166110.898</v>
      </c>
      <c r="G34" s="3">
        <v>31.39</v>
      </c>
      <c r="H34">
        <v>6.17</v>
      </c>
      <c r="I34" s="3">
        <v>1337</v>
      </c>
      <c r="J34">
        <v>8300</v>
      </c>
      <c r="K34">
        <v>8361</v>
      </c>
      <c r="L34">
        <v>8448</v>
      </c>
      <c r="M34">
        <v>8532</v>
      </c>
      <c r="N34">
        <v>8245</v>
      </c>
      <c r="O34">
        <v>1</v>
      </c>
      <c r="P34">
        <v>1</v>
      </c>
      <c r="Q34">
        <v>5</v>
      </c>
      <c r="R34">
        <v>4</v>
      </c>
      <c r="S34">
        <v>34</v>
      </c>
      <c r="T34">
        <v>16</v>
      </c>
      <c r="U34" s="1">
        <f t="shared" ref="U34:U65" si="13">O34/J34*100000</f>
        <v>12.048192771084336</v>
      </c>
      <c r="V34" s="1">
        <f t="shared" ref="V34:V65" si="14">P34/K34*100000</f>
        <v>11.96029183112068</v>
      </c>
      <c r="W34" s="1">
        <f t="shared" ref="W34:W65" si="15">Q34/L34*100000</f>
        <v>59.185606060606062</v>
      </c>
      <c r="X34" s="1">
        <f t="shared" ref="X34:X65" si="16">R34/M34*100000</f>
        <v>46.882325363338026</v>
      </c>
      <c r="Y34" s="1">
        <f t="shared" ref="Y34:Y65" si="17">S34/N34*100000</f>
        <v>412.37113402061857</v>
      </c>
      <c r="Z34" s="4">
        <f t="shared" ref="Z34:Z65" si="18">T34/N34*100000</f>
        <v>194.05700424499696</v>
      </c>
      <c r="AA34" s="1">
        <f t="shared" ref="AA34:AA65" si="19">AVERAGE(U34:Y34)</f>
        <v>108.48951000935354</v>
      </c>
      <c r="AB34" s="1">
        <f t="shared" ref="AB34:AB65" si="20">MEDIAN(U34:Y34)</f>
        <v>46.882325363338026</v>
      </c>
      <c r="AC34" s="2">
        <f t="shared" ref="AC34:AC65" si="21">IF(AB34=0,(Z34-0.01)/0.01,(Z34-AB34)/AB34)</f>
        <v>3.1392359005457848</v>
      </c>
      <c r="AD34">
        <f t="shared" ref="AD34:AD65" si="22">COUNTIF(O34:S34,"&gt;0")</f>
        <v>5</v>
      </c>
      <c r="AE34">
        <f t="shared" ref="AE34:AE65" si="23">IF(AA34&lt;50,1,IF(AA34&lt;101,2,IF(AA34&lt;151,3,IF(AA34&lt;201,4,5))))</f>
        <v>3</v>
      </c>
      <c r="AF34">
        <f t="shared" ref="AF34:AF65" si="24">IF(AC34&lt;-50%,1,IF(AC34&lt;-10%,2,IF(AC34&lt;10%,3,IF(AC34&lt;51%,4,5))))</f>
        <v>5</v>
      </c>
      <c r="AG34">
        <f t="shared" ref="AG34:AG65" si="25">AD34+AE34+AF34</f>
        <v>13</v>
      </c>
      <c r="AH34" s="8">
        <v>92.443729903536976</v>
      </c>
      <c r="AI34" s="8">
        <v>7.5562700964630221</v>
      </c>
      <c r="AJ34" s="8">
        <v>141.55666818388713</v>
      </c>
      <c r="AK34" s="8">
        <v>107.72856923578099</v>
      </c>
      <c r="AL34" s="6">
        <v>111.523242950439</v>
      </c>
      <c r="AM34" s="6">
        <v>14.298786924695699</v>
      </c>
      <c r="AN34" s="6">
        <v>59.896430969238203</v>
      </c>
      <c r="AO34" s="6">
        <v>134.45935058593699</v>
      </c>
    </row>
    <row r="35" spans="1:41" x14ac:dyDescent="0.3">
      <c r="A35">
        <v>34</v>
      </c>
      <c r="B35" t="s">
        <v>81</v>
      </c>
      <c r="C35" t="s">
        <v>82</v>
      </c>
      <c r="D35" t="s">
        <v>84</v>
      </c>
      <c r="E35" s="3">
        <v>1</v>
      </c>
      <c r="F35" s="1">
        <v>6903250.4069999997</v>
      </c>
      <c r="G35" s="3">
        <v>26.23</v>
      </c>
      <c r="H35">
        <v>6.9</v>
      </c>
      <c r="I35" s="3">
        <v>5086</v>
      </c>
      <c r="J35">
        <v>35345</v>
      </c>
      <c r="K35">
        <v>35607</v>
      </c>
      <c r="L35">
        <v>35974</v>
      </c>
      <c r="M35">
        <v>36334</v>
      </c>
      <c r="N35">
        <v>35111</v>
      </c>
      <c r="O35">
        <v>66</v>
      </c>
      <c r="P35">
        <v>24</v>
      </c>
      <c r="Q35">
        <v>34</v>
      </c>
      <c r="R35">
        <v>13</v>
      </c>
      <c r="S35">
        <v>50</v>
      </c>
      <c r="T35">
        <v>31</v>
      </c>
      <c r="U35" s="1">
        <f t="shared" si="13"/>
        <v>186.73079643513933</v>
      </c>
      <c r="V35" s="1">
        <f t="shared" si="14"/>
        <v>67.402477041031247</v>
      </c>
      <c r="W35" s="1">
        <f t="shared" si="15"/>
        <v>94.5127036192806</v>
      </c>
      <c r="X35" s="1">
        <f t="shared" si="16"/>
        <v>35.779160015412558</v>
      </c>
      <c r="Y35" s="1">
        <f t="shared" si="17"/>
        <v>142.40551394149983</v>
      </c>
      <c r="Z35" s="4">
        <f t="shared" si="18"/>
        <v>88.291418643729884</v>
      </c>
      <c r="AA35" s="1">
        <f t="shared" si="19"/>
        <v>105.36613021047272</v>
      </c>
      <c r="AB35" s="1">
        <f t="shared" si="20"/>
        <v>94.5127036192806</v>
      </c>
      <c r="AC35" s="2">
        <f t="shared" si="21"/>
        <v>-6.582485462072396E-2</v>
      </c>
      <c r="AD35">
        <f t="shared" si="22"/>
        <v>5</v>
      </c>
      <c r="AE35">
        <f t="shared" si="23"/>
        <v>3</v>
      </c>
      <c r="AF35">
        <f t="shared" si="24"/>
        <v>3</v>
      </c>
      <c r="AG35">
        <f t="shared" si="25"/>
        <v>11</v>
      </c>
      <c r="AH35" s="8">
        <v>94.123086965982452</v>
      </c>
      <c r="AI35" s="8">
        <v>5.8769130340175533</v>
      </c>
      <c r="AJ35" s="8">
        <v>660.77162712676727</v>
      </c>
      <c r="AK35" s="8">
        <v>147.58644464865699</v>
      </c>
      <c r="AL35" s="6">
        <v>146.77275848388601</v>
      </c>
      <c r="AM35" s="6">
        <v>10.3860725556163</v>
      </c>
      <c r="AN35" s="6">
        <v>109.55062866210901</v>
      </c>
      <c r="AO35" s="6">
        <v>177.99461364746</v>
      </c>
    </row>
    <row r="36" spans="1:41" x14ac:dyDescent="0.3">
      <c r="A36">
        <v>35</v>
      </c>
      <c r="B36" t="s">
        <v>81</v>
      </c>
      <c r="C36" t="s">
        <v>82</v>
      </c>
      <c r="D36" t="s">
        <v>83</v>
      </c>
      <c r="E36" s="3">
        <v>1</v>
      </c>
      <c r="F36" s="1">
        <v>5676402.4539999999</v>
      </c>
      <c r="G36" s="3">
        <v>38.11</v>
      </c>
      <c r="H36">
        <v>5.68</v>
      </c>
      <c r="I36" s="3">
        <v>3305</v>
      </c>
      <c r="J36">
        <v>18886</v>
      </c>
      <c r="K36">
        <v>19026</v>
      </c>
      <c r="L36">
        <v>19222</v>
      </c>
      <c r="M36">
        <v>19414</v>
      </c>
      <c r="N36">
        <v>18761</v>
      </c>
      <c r="O36">
        <v>33</v>
      </c>
      <c r="P36">
        <v>13</v>
      </c>
      <c r="Q36">
        <v>9</v>
      </c>
      <c r="R36">
        <v>5</v>
      </c>
      <c r="S36">
        <v>21</v>
      </c>
      <c r="T36">
        <v>22</v>
      </c>
      <c r="U36" s="1">
        <f t="shared" si="13"/>
        <v>174.73260616329557</v>
      </c>
      <c r="V36" s="1">
        <f t="shared" si="14"/>
        <v>68.327551771260374</v>
      </c>
      <c r="W36" s="1">
        <f t="shared" si="15"/>
        <v>46.821350535844346</v>
      </c>
      <c r="X36" s="1">
        <f t="shared" si="16"/>
        <v>25.754610075203463</v>
      </c>
      <c r="Y36" s="1">
        <f t="shared" si="17"/>
        <v>111.93433185864292</v>
      </c>
      <c r="Z36" s="4">
        <f t="shared" si="18"/>
        <v>117.26453813762593</v>
      </c>
      <c r="AA36" s="1">
        <f t="shared" si="19"/>
        <v>85.514090080849329</v>
      </c>
      <c r="AB36" s="1">
        <f t="shared" si="20"/>
        <v>68.327551771260374</v>
      </c>
      <c r="AC36" s="2">
        <f t="shared" si="21"/>
        <v>0.71621161738959327</v>
      </c>
      <c r="AD36">
        <f t="shared" si="22"/>
        <v>5</v>
      </c>
      <c r="AE36">
        <f t="shared" si="23"/>
        <v>2</v>
      </c>
      <c r="AF36">
        <f t="shared" si="24"/>
        <v>5</v>
      </c>
      <c r="AG36">
        <f t="shared" si="25"/>
        <v>12</v>
      </c>
      <c r="AH36" s="8">
        <v>92.857415100811835</v>
      </c>
      <c r="AI36" s="8">
        <v>7.1425848991881686</v>
      </c>
      <c r="AJ36" s="8">
        <v>588.40547207894144</v>
      </c>
      <c r="AK36" s="8">
        <v>178.32560073654699</v>
      </c>
      <c r="AL36" s="6">
        <v>178.83542633056601</v>
      </c>
      <c r="AM36" s="6">
        <v>12.8279904555262</v>
      </c>
      <c r="AN36" s="6">
        <v>147.58100891113199</v>
      </c>
      <c r="AO36" s="6">
        <v>208.59266662597599</v>
      </c>
    </row>
    <row r="37" spans="1:41" x14ac:dyDescent="0.3">
      <c r="A37">
        <v>36</v>
      </c>
      <c r="B37" t="s">
        <v>81</v>
      </c>
      <c r="C37" t="s">
        <v>85</v>
      </c>
      <c r="D37" t="s">
        <v>87</v>
      </c>
      <c r="E37" s="3">
        <v>1</v>
      </c>
      <c r="F37" s="1">
        <v>5224592.66</v>
      </c>
      <c r="G37" s="3">
        <v>32.89</v>
      </c>
      <c r="H37">
        <v>5.22</v>
      </c>
      <c r="I37" s="3">
        <v>2192</v>
      </c>
      <c r="J37">
        <v>11526</v>
      </c>
      <c r="K37">
        <v>11612</v>
      </c>
      <c r="L37">
        <v>11732</v>
      </c>
      <c r="M37">
        <v>11849</v>
      </c>
      <c r="N37">
        <v>11450</v>
      </c>
      <c r="O37">
        <v>18</v>
      </c>
      <c r="P37">
        <v>3</v>
      </c>
      <c r="Q37">
        <v>0</v>
      </c>
      <c r="R37">
        <v>0</v>
      </c>
      <c r="S37">
        <v>6</v>
      </c>
      <c r="T37">
        <v>35</v>
      </c>
      <c r="U37" s="1">
        <f t="shared" si="13"/>
        <v>156.16866215512755</v>
      </c>
      <c r="V37" s="1">
        <f t="shared" si="14"/>
        <v>25.835342748880468</v>
      </c>
      <c r="W37" s="1">
        <f t="shared" si="15"/>
        <v>0</v>
      </c>
      <c r="X37" s="1">
        <f t="shared" si="16"/>
        <v>0</v>
      </c>
      <c r="Y37" s="1">
        <f t="shared" si="17"/>
        <v>52.401746724890828</v>
      </c>
      <c r="Z37" s="4">
        <f t="shared" si="18"/>
        <v>305.67685589519652</v>
      </c>
      <c r="AA37" s="1">
        <f t="shared" si="19"/>
        <v>46.881150325779764</v>
      </c>
      <c r="AB37" s="1">
        <f t="shared" si="20"/>
        <v>25.835342748880468</v>
      </c>
      <c r="AC37" s="2">
        <f t="shared" si="21"/>
        <v>10.831732168850074</v>
      </c>
      <c r="AD37">
        <f t="shared" si="22"/>
        <v>3</v>
      </c>
      <c r="AE37">
        <f t="shared" si="23"/>
        <v>1</v>
      </c>
      <c r="AF37">
        <f t="shared" si="24"/>
        <v>5</v>
      </c>
      <c r="AG37">
        <f t="shared" si="25"/>
        <v>9</v>
      </c>
      <c r="AH37" s="8">
        <v>98.227513227513228</v>
      </c>
      <c r="AI37" s="8">
        <v>1.7724867724867723</v>
      </c>
      <c r="AJ37" s="8">
        <v>127.57340533243335</v>
      </c>
      <c r="AK37" s="8">
        <v>148.686156234592</v>
      </c>
      <c r="AL37" s="6">
        <v>148.87919616699199</v>
      </c>
      <c r="AM37" s="6">
        <v>8.4459457442076502</v>
      </c>
      <c r="AN37" s="6">
        <v>125.26690673828099</v>
      </c>
      <c r="AO37" s="6">
        <v>170.69911193847599</v>
      </c>
    </row>
    <row r="38" spans="1:41" x14ac:dyDescent="0.3">
      <c r="A38">
        <v>37</v>
      </c>
      <c r="B38" t="s">
        <v>81</v>
      </c>
      <c r="C38" t="s">
        <v>85</v>
      </c>
      <c r="D38" t="s">
        <v>88</v>
      </c>
      <c r="E38" s="3">
        <v>1</v>
      </c>
      <c r="F38" s="1">
        <v>4782912.0389999999</v>
      </c>
      <c r="G38" s="3">
        <v>33.57</v>
      </c>
      <c r="H38">
        <v>4.78</v>
      </c>
      <c r="I38" s="3">
        <v>2844</v>
      </c>
      <c r="J38">
        <v>13694</v>
      </c>
      <c r="K38">
        <v>13795</v>
      </c>
      <c r="L38">
        <v>13938</v>
      </c>
      <c r="M38">
        <v>14077</v>
      </c>
      <c r="N38">
        <v>13603</v>
      </c>
      <c r="O38">
        <v>25</v>
      </c>
      <c r="P38">
        <v>0</v>
      </c>
      <c r="Q38">
        <v>2</v>
      </c>
      <c r="R38">
        <v>3</v>
      </c>
      <c r="S38">
        <v>11</v>
      </c>
      <c r="T38">
        <v>19</v>
      </c>
      <c r="U38" s="1">
        <f t="shared" si="13"/>
        <v>182.56170585657952</v>
      </c>
      <c r="V38" s="1">
        <f t="shared" si="14"/>
        <v>0</v>
      </c>
      <c r="W38" s="1">
        <f t="shared" si="15"/>
        <v>14.349261013057827</v>
      </c>
      <c r="X38" s="1">
        <f t="shared" si="16"/>
        <v>21.311358954322653</v>
      </c>
      <c r="Y38" s="1">
        <f t="shared" si="17"/>
        <v>80.864515180474896</v>
      </c>
      <c r="Z38" s="4">
        <f t="shared" si="18"/>
        <v>139.67507167536573</v>
      </c>
      <c r="AA38" s="1">
        <f t="shared" si="19"/>
        <v>59.817368200886982</v>
      </c>
      <c r="AB38" s="1">
        <f t="shared" si="20"/>
        <v>21.311358954322653</v>
      </c>
      <c r="AC38" s="2">
        <f t="shared" si="21"/>
        <v>5.5540199465804116</v>
      </c>
      <c r="AD38">
        <f t="shared" si="22"/>
        <v>4</v>
      </c>
      <c r="AE38">
        <f t="shared" si="23"/>
        <v>2</v>
      </c>
      <c r="AF38">
        <f t="shared" si="24"/>
        <v>5</v>
      </c>
      <c r="AG38">
        <f t="shared" si="25"/>
        <v>11</v>
      </c>
      <c r="AH38" s="8">
        <v>97.542372881355931</v>
      </c>
      <c r="AI38" s="8">
        <v>2.4576271186440679</v>
      </c>
      <c r="AJ38" s="8">
        <v>100.56818181818181</v>
      </c>
      <c r="AK38" s="8">
        <v>170.329619883731</v>
      </c>
      <c r="AL38" s="6">
        <v>168.26329040527301</v>
      </c>
      <c r="AM38" s="6">
        <v>14.194981435789099</v>
      </c>
      <c r="AN38" s="6">
        <v>138.67906188964801</v>
      </c>
      <c r="AO38" s="6">
        <v>214.41018676757801</v>
      </c>
    </row>
    <row r="39" spans="1:41" x14ac:dyDescent="0.3">
      <c r="A39">
        <v>38</v>
      </c>
      <c r="B39" t="s">
        <v>81</v>
      </c>
      <c r="C39" t="s">
        <v>85</v>
      </c>
      <c r="D39" t="s">
        <v>86</v>
      </c>
      <c r="E39" s="3">
        <v>0</v>
      </c>
      <c r="F39" s="1">
        <v>6323462.2460000003</v>
      </c>
      <c r="G39" s="3">
        <v>37.799999999999997</v>
      </c>
      <c r="H39">
        <v>6.32</v>
      </c>
      <c r="I39" s="3">
        <v>2616</v>
      </c>
      <c r="J39">
        <v>16653</v>
      </c>
      <c r="K39">
        <v>16777</v>
      </c>
      <c r="L39">
        <v>16950</v>
      </c>
      <c r="M39">
        <v>17119</v>
      </c>
      <c r="N39">
        <v>16543</v>
      </c>
      <c r="O39">
        <v>25</v>
      </c>
      <c r="P39">
        <v>1</v>
      </c>
      <c r="Q39">
        <v>9</v>
      </c>
      <c r="R39">
        <v>2</v>
      </c>
      <c r="S39">
        <v>29</v>
      </c>
      <c r="T39">
        <v>40</v>
      </c>
      <c r="U39" s="1">
        <f t="shared" si="13"/>
        <v>150.12310094277308</v>
      </c>
      <c r="V39" s="1">
        <f t="shared" si="14"/>
        <v>5.9605412171425165</v>
      </c>
      <c r="W39" s="1">
        <f t="shared" si="15"/>
        <v>53.097345132743364</v>
      </c>
      <c r="X39" s="1">
        <f t="shared" si="16"/>
        <v>11.682925404521292</v>
      </c>
      <c r="Y39" s="1">
        <f t="shared" si="17"/>
        <v>175.30073142718976</v>
      </c>
      <c r="Z39" s="4">
        <f t="shared" si="18"/>
        <v>241.79411231336516</v>
      </c>
      <c r="AA39" s="1">
        <f t="shared" si="19"/>
        <v>79.232928824873994</v>
      </c>
      <c r="AB39" s="1">
        <f t="shared" si="20"/>
        <v>53.097345132743364</v>
      </c>
      <c r="AC39" s="2">
        <f t="shared" si="21"/>
        <v>3.5537891152350438</v>
      </c>
      <c r="AD39">
        <f t="shared" si="22"/>
        <v>5</v>
      </c>
      <c r="AE39">
        <f t="shared" si="23"/>
        <v>2</v>
      </c>
      <c r="AF39">
        <f t="shared" si="24"/>
        <v>5</v>
      </c>
      <c r="AG39">
        <f t="shared" si="25"/>
        <v>12</v>
      </c>
      <c r="AH39" s="8">
        <v>96.498993963782695</v>
      </c>
      <c r="AI39" s="8">
        <v>3.5010060362173037</v>
      </c>
      <c r="AJ39" s="8">
        <v>116.09437047418827</v>
      </c>
      <c r="AK39" s="8">
        <v>188.47689574826299</v>
      </c>
      <c r="AL39" s="6">
        <v>188.50054931640599</v>
      </c>
      <c r="AM39" s="6">
        <v>15.46078760646</v>
      </c>
      <c r="AN39" s="6">
        <v>152.77206420898401</v>
      </c>
      <c r="AO39" s="6">
        <v>223.99099731445301</v>
      </c>
    </row>
    <row r="40" spans="1:41" x14ac:dyDescent="0.3">
      <c r="A40">
        <v>39</v>
      </c>
      <c r="B40" t="s">
        <v>89</v>
      </c>
      <c r="C40" t="s">
        <v>90</v>
      </c>
      <c r="D40" t="s">
        <v>91</v>
      </c>
      <c r="E40" s="3">
        <v>0</v>
      </c>
      <c r="F40" s="1">
        <v>7528931.3380000005</v>
      </c>
      <c r="G40" s="3">
        <v>35.29</v>
      </c>
      <c r="H40">
        <v>7.53</v>
      </c>
      <c r="I40" s="3">
        <v>1567</v>
      </c>
      <c r="J40">
        <v>11875</v>
      </c>
      <c r="K40">
        <v>11963</v>
      </c>
      <c r="L40">
        <v>12086</v>
      </c>
      <c r="M40">
        <v>12207</v>
      </c>
      <c r="N40">
        <v>11796</v>
      </c>
      <c r="O40">
        <v>16</v>
      </c>
      <c r="P40">
        <v>0</v>
      </c>
      <c r="Q40">
        <v>2</v>
      </c>
      <c r="R40">
        <v>15</v>
      </c>
      <c r="S40">
        <v>44</v>
      </c>
      <c r="T40">
        <v>12</v>
      </c>
      <c r="U40" s="1">
        <f t="shared" si="13"/>
        <v>134.73684210526315</v>
      </c>
      <c r="V40" s="1">
        <f t="shared" si="14"/>
        <v>0</v>
      </c>
      <c r="W40" s="1">
        <f t="shared" si="15"/>
        <v>16.548072149594571</v>
      </c>
      <c r="X40" s="1">
        <f t="shared" si="16"/>
        <v>122.8803145736053</v>
      </c>
      <c r="Y40" s="1">
        <f t="shared" si="17"/>
        <v>373.00779925398444</v>
      </c>
      <c r="Z40" s="4">
        <f t="shared" si="18"/>
        <v>101.7293997965412</v>
      </c>
      <c r="AA40" s="1">
        <f t="shared" si="19"/>
        <v>129.43460561648948</v>
      </c>
      <c r="AB40" s="1">
        <f t="shared" si="20"/>
        <v>122.8803145736053</v>
      </c>
      <c r="AC40" s="2">
        <f t="shared" si="21"/>
        <v>-0.17212614445574767</v>
      </c>
      <c r="AD40">
        <f t="shared" si="22"/>
        <v>4</v>
      </c>
      <c r="AE40">
        <f t="shared" si="23"/>
        <v>3</v>
      </c>
      <c r="AF40">
        <f t="shared" si="24"/>
        <v>2</v>
      </c>
      <c r="AG40">
        <f t="shared" si="25"/>
        <v>9</v>
      </c>
      <c r="AH40" s="8">
        <v>88.229571984435793</v>
      </c>
      <c r="AI40" s="8">
        <v>11.770428015564201</v>
      </c>
      <c r="AJ40" s="8">
        <v>34.554621848739501</v>
      </c>
      <c r="AK40" s="8">
        <v>103.01302115660199</v>
      </c>
      <c r="AL40" s="6">
        <v>102.574642181396</v>
      </c>
      <c r="AM40" s="6">
        <v>8.0734645573953099</v>
      </c>
      <c r="AN40" s="6">
        <v>83.141845703125</v>
      </c>
      <c r="AO40" s="6">
        <v>134.416091918945</v>
      </c>
    </row>
    <row r="41" spans="1:41" x14ac:dyDescent="0.3">
      <c r="A41">
        <v>40</v>
      </c>
      <c r="B41" t="s">
        <v>89</v>
      </c>
      <c r="C41" t="s">
        <v>90</v>
      </c>
      <c r="D41" t="s">
        <v>94</v>
      </c>
      <c r="E41" s="3">
        <v>0</v>
      </c>
      <c r="F41" s="1">
        <v>5423947.46</v>
      </c>
      <c r="G41" s="3">
        <v>29.16</v>
      </c>
      <c r="H41">
        <v>5.42</v>
      </c>
      <c r="I41" s="3">
        <v>1529</v>
      </c>
      <c r="J41">
        <v>8347</v>
      </c>
      <c r="K41">
        <v>8409</v>
      </c>
      <c r="L41">
        <v>8496</v>
      </c>
      <c r="M41">
        <v>8581</v>
      </c>
      <c r="N41">
        <v>8292</v>
      </c>
      <c r="O41">
        <v>5</v>
      </c>
      <c r="P41">
        <v>1</v>
      </c>
      <c r="Q41">
        <v>10</v>
      </c>
      <c r="R41">
        <v>9</v>
      </c>
      <c r="S41">
        <v>21</v>
      </c>
      <c r="T41">
        <v>13</v>
      </c>
      <c r="U41" s="1">
        <f t="shared" si="13"/>
        <v>59.901761111776679</v>
      </c>
      <c r="V41" s="1">
        <f t="shared" si="14"/>
        <v>11.892020454275182</v>
      </c>
      <c r="W41" s="1">
        <f t="shared" si="15"/>
        <v>117.70244821092278</v>
      </c>
      <c r="X41" s="1">
        <f t="shared" si="16"/>
        <v>104.88288078312551</v>
      </c>
      <c r="Y41" s="1">
        <f t="shared" si="17"/>
        <v>253.25615050651228</v>
      </c>
      <c r="Z41" s="4">
        <f t="shared" si="18"/>
        <v>156.77761698022189</v>
      </c>
      <c r="AA41" s="1">
        <f t="shared" si="19"/>
        <v>109.52705221332249</v>
      </c>
      <c r="AB41" s="1">
        <f t="shared" si="20"/>
        <v>104.88288078312551</v>
      </c>
      <c r="AC41" s="2">
        <f t="shared" si="21"/>
        <v>0.49478747923031557</v>
      </c>
      <c r="AD41">
        <f t="shared" si="22"/>
        <v>5</v>
      </c>
      <c r="AE41">
        <f t="shared" si="23"/>
        <v>3</v>
      </c>
      <c r="AF41">
        <f t="shared" si="24"/>
        <v>4</v>
      </c>
      <c r="AG41">
        <f t="shared" si="25"/>
        <v>12</v>
      </c>
      <c r="AH41" s="8">
        <v>85.99468411367819</v>
      </c>
      <c r="AI41" s="8">
        <v>14.005315886321815</v>
      </c>
      <c r="AJ41" s="8">
        <v>233.9072214251554</v>
      </c>
      <c r="AK41" s="8">
        <v>94.276784558590094</v>
      </c>
      <c r="AL41" s="6">
        <v>94.05615234375</v>
      </c>
      <c r="AM41" s="6">
        <v>5.8136094289476503</v>
      </c>
      <c r="AN41" s="6">
        <v>78.441055297851506</v>
      </c>
      <c r="AO41" s="6">
        <v>111.839889526367</v>
      </c>
    </row>
    <row r="42" spans="1:41" x14ac:dyDescent="0.3">
      <c r="A42">
        <v>41</v>
      </c>
      <c r="B42" t="s">
        <v>89</v>
      </c>
      <c r="C42" t="s">
        <v>90</v>
      </c>
      <c r="D42" t="s">
        <v>93</v>
      </c>
      <c r="E42" s="3">
        <v>0</v>
      </c>
      <c r="F42" s="1">
        <v>6832601.6200000001</v>
      </c>
      <c r="G42" s="3">
        <v>25.41</v>
      </c>
      <c r="H42">
        <v>6.83</v>
      </c>
      <c r="I42" s="3">
        <v>975</v>
      </c>
      <c r="J42">
        <v>6705</v>
      </c>
      <c r="K42">
        <v>6755</v>
      </c>
      <c r="L42">
        <v>6825</v>
      </c>
      <c r="M42">
        <v>6893</v>
      </c>
      <c r="N42">
        <v>6661</v>
      </c>
      <c r="O42">
        <v>2</v>
      </c>
      <c r="P42">
        <v>1</v>
      </c>
      <c r="Q42">
        <v>2</v>
      </c>
      <c r="R42">
        <v>3</v>
      </c>
      <c r="S42">
        <v>7</v>
      </c>
      <c r="T42">
        <v>5</v>
      </c>
      <c r="U42" s="1">
        <f t="shared" si="13"/>
        <v>29.828486204325131</v>
      </c>
      <c r="V42" s="1">
        <f t="shared" si="14"/>
        <v>14.803849000740191</v>
      </c>
      <c r="W42" s="1">
        <f t="shared" si="15"/>
        <v>29.304029304029303</v>
      </c>
      <c r="X42" s="1">
        <f t="shared" si="16"/>
        <v>43.52241404323226</v>
      </c>
      <c r="Y42" s="1">
        <f t="shared" si="17"/>
        <v>105.08932592703799</v>
      </c>
      <c r="Z42" s="4">
        <f t="shared" si="18"/>
        <v>75.06380423359856</v>
      </c>
      <c r="AA42" s="1">
        <f t="shared" si="19"/>
        <v>44.509620895872978</v>
      </c>
      <c r="AB42" s="1">
        <f t="shared" si="20"/>
        <v>29.828486204325131</v>
      </c>
      <c r="AC42" s="2">
        <f t="shared" si="21"/>
        <v>1.5165140369313916</v>
      </c>
      <c r="AD42">
        <f t="shared" si="22"/>
        <v>5</v>
      </c>
      <c r="AE42">
        <f t="shared" si="23"/>
        <v>1</v>
      </c>
      <c r="AF42">
        <f t="shared" si="24"/>
        <v>5</v>
      </c>
      <c r="AG42">
        <f t="shared" si="25"/>
        <v>11</v>
      </c>
      <c r="AH42" s="8">
        <v>93.621668851026655</v>
      </c>
      <c r="AI42" s="8">
        <v>6.3783311489733512</v>
      </c>
      <c r="AJ42" s="8">
        <v>136.25</v>
      </c>
      <c r="AK42" s="8">
        <v>80.643656058789801</v>
      </c>
      <c r="AL42" s="6">
        <v>81.975574493408203</v>
      </c>
      <c r="AM42" s="6">
        <v>8.9641708213412201</v>
      </c>
      <c r="AN42" s="6">
        <v>38.436412811279197</v>
      </c>
      <c r="AO42" s="6">
        <v>100.364822387695</v>
      </c>
    </row>
    <row r="43" spans="1:41" x14ac:dyDescent="0.3">
      <c r="A43">
        <v>42</v>
      </c>
      <c r="B43" t="s">
        <v>89</v>
      </c>
      <c r="C43" t="s">
        <v>90</v>
      </c>
      <c r="D43" t="s">
        <v>92</v>
      </c>
      <c r="E43" s="3">
        <v>0</v>
      </c>
      <c r="F43" s="1">
        <v>7567556.25</v>
      </c>
      <c r="G43" s="3">
        <v>33.47</v>
      </c>
      <c r="H43">
        <v>7.57</v>
      </c>
      <c r="I43" s="3">
        <v>945</v>
      </c>
      <c r="J43">
        <v>7197</v>
      </c>
      <c r="K43">
        <v>7250</v>
      </c>
      <c r="L43">
        <v>7325</v>
      </c>
      <c r="M43">
        <v>7398</v>
      </c>
      <c r="N43">
        <v>7149</v>
      </c>
      <c r="O43">
        <v>5</v>
      </c>
      <c r="P43">
        <v>2</v>
      </c>
      <c r="Q43">
        <v>6</v>
      </c>
      <c r="R43">
        <v>2</v>
      </c>
      <c r="S43">
        <v>11</v>
      </c>
      <c r="T43">
        <v>9</v>
      </c>
      <c r="U43" s="1">
        <f t="shared" si="13"/>
        <v>69.473391690982353</v>
      </c>
      <c r="V43" s="1">
        <f t="shared" si="14"/>
        <v>27.586206896551726</v>
      </c>
      <c r="W43" s="1">
        <f t="shared" si="15"/>
        <v>81.911262798634809</v>
      </c>
      <c r="X43" s="1">
        <f t="shared" si="16"/>
        <v>27.034333603676671</v>
      </c>
      <c r="Y43" s="1">
        <f t="shared" si="17"/>
        <v>153.86767380053155</v>
      </c>
      <c r="Z43" s="4">
        <f t="shared" si="18"/>
        <v>125.8917331095258</v>
      </c>
      <c r="AA43" s="1">
        <f t="shared" si="19"/>
        <v>71.974573758075422</v>
      </c>
      <c r="AB43" s="1">
        <f t="shared" si="20"/>
        <v>69.473391690982353</v>
      </c>
      <c r="AC43" s="2">
        <f t="shared" si="21"/>
        <v>0.81208560637851446</v>
      </c>
      <c r="AD43">
        <f t="shared" si="22"/>
        <v>5</v>
      </c>
      <c r="AE43">
        <f t="shared" si="23"/>
        <v>2</v>
      </c>
      <c r="AF43">
        <f t="shared" si="24"/>
        <v>5</v>
      </c>
      <c r="AG43">
        <f t="shared" si="25"/>
        <v>12</v>
      </c>
      <c r="AH43" s="8">
        <v>76.470588235294116</v>
      </c>
      <c r="AI43" s="8">
        <v>23.52941176470588</v>
      </c>
      <c r="AJ43" s="8">
        <v>2.828618968386023</v>
      </c>
      <c r="AK43" s="8">
        <v>92.000100269190597</v>
      </c>
      <c r="AL43" s="6">
        <v>94.338214874267507</v>
      </c>
      <c r="AM43" s="6">
        <v>11.2480259120429</v>
      </c>
      <c r="AN43" s="6">
        <v>45.940006256103501</v>
      </c>
      <c r="AO43" s="6">
        <v>115.332679748535</v>
      </c>
    </row>
    <row r="44" spans="1:41" x14ac:dyDescent="0.3">
      <c r="A44">
        <v>43</v>
      </c>
      <c r="B44" t="s">
        <v>95</v>
      </c>
      <c r="C44" t="s">
        <v>98</v>
      </c>
      <c r="D44" t="s">
        <v>99</v>
      </c>
      <c r="E44" s="3">
        <v>1</v>
      </c>
      <c r="F44" s="1">
        <v>1551001.152</v>
      </c>
      <c r="G44" s="3">
        <v>63.69</v>
      </c>
      <c r="H44">
        <v>1.55</v>
      </c>
      <c r="I44" s="3">
        <v>8137</v>
      </c>
      <c r="J44">
        <v>12705</v>
      </c>
      <c r="K44">
        <v>12799</v>
      </c>
      <c r="L44">
        <v>12931</v>
      </c>
      <c r="M44">
        <v>13060</v>
      </c>
      <c r="N44">
        <v>12621</v>
      </c>
      <c r="O44">
        <v>22</v>
      </c>
      <c r="P44">
        <v>5</v>
      </c>
      <c r="Q44">
        <v>4</v>
      </c>
      <c r="R44">
        <v>7</v>
      </c>
      <c r="S44">
        <v>10</v>
      </c>
      <c r="T44">
        <v>14</v>
      </c>
      <c r="U44" s="1">
        <f t="shared" si="13"/>
        <v>173.16017316017317</v>
      </c>
      <c r="V44" s="1">
        <f t="shared" si="14"/>
        <v>39.065551996249702</v>
      </c>
      <c r="W44" s="1">
        <f t="shared" si="15"/>
        <v>30.933415822442193</v>
      </c>
      <c r="X44" s="1">
        <f t="shared" si="16"/>
        <v>53.598774885145481</v>
      </c>
      <c r="Y44" s="1">
        <f t="shared" si="17"/>
        <v>79.233024324538476</v>
      </c>
      <c r="Z44" s="4">
        <f t="shared" si="18"/>
        <v>110.92623405435387</v>
      </c>
      <c r="AA44" s="1">
        <f t="shared" si="19"/>
        <v>75.198188037709798</v>
      </c>
      <c r="AB44" s="1">
        <f t="shared" si="20"/>
        <v>53.598774885145481</v>
      </c>
      <c r="AC44" s="2">
        <f t="shared" si="21"/>
        <v>1.0695665953569451</v>
      </c>
      <c r="AD44">
        <f t="shared" si="22"/>
        <v>5</v>
      </c>
      <c r="AE44">
        <f t="shared" si="23"/>
        <v>2</v>
      </c>
      <c r="AF44">
        <f t="shared" si="24"/>
        <v>5</v>
      </c>
      <c r="AG44">
        <f t="shared" si="25"/>
        <v>12</v>
      </c>
      <c r="AH44" s="8">
        <v>99.193548387096769</v>
      </c>
      <c r="AI44" s="8">
        <v>0.80645161290322576</v>
      </c>
      <c r="AJ44" s="8">
        <v>107.8907890789079</v>
      </c>
      <c r="AK44" s="8">
        <v>192.79498387075401</v>
      </c>
      <c r="AL44" s="6">
        <v>194.77626037597599</v>
      </c>
      <c r="AM44" s="6">
        <v>11.807974371509401</v>
      </c>
      <c r="AN44" s="6">
        <v>165.29722595214801</v>
      </c>
      <c r="AO44" s="6">
        <v>215.80000305175699</v>
      </c>
    </row>
    <row r="45" spans="1:41" x14ac:dyDescent="0.3">
      <c r="A45">
        <v>44</v>
      </c>
      <c r="B45" t="s">
        <v>95</v>
      </c>
      <c r="C45" t="s">
        <v>98</v>
      </c>
      <c r="D45" t="s">
        <v>100</v>
      </c>
      <c r="E45" s="3">
        <v>1</v>
      </c>
      <c r="F45" s="1">
        <v>9589751.8430000003</v>
      </c>
      <c r="G45" s="3">
        <v>33.04</v>
      </c>
      <c r="H45">
        <v>9.59</v>
      </c>
      <c r="I45" s="3">
        <v>2272</v>
      </c>
      <c r="J45">
        <v>21934</v>
      </c>
      <c r="K45">
        <v>22097</v>
      </c>
      <c r="L45">
        <v>22325</v>
      </c>
      <c r="M45">
        <v>22548</v>
      </c>
      <c r="N45">
        <v>21789</v>
      </c>
      <c r="O45">
        <v>38</v>
      </c>
      <c r="P45">
        <v>7</v>
      </c>
      <c r="Q45">
        <v>2</v>
      </c>
      <c r="R45">
        <v>9</v>
      </c>
      <c r="S45">
        <v>39</v>
      </c>
      <c r="T45">
        <v>35</v>
      </c>
      <c r="U45" s="1">
        <f t="shared" si="13"/>
        <v>173.24701376857848</v>
      </c>
      <c r="V45" s="1">
        <f t="shared" si="14"/>
        <v>31.678508394804723</v>
      </c>
      <c r="W45" s="1">
        <f t="shared" si="15"/>
        <v>8.9585666293393054</v>
      </c>
      <c r="X45" s="1">
        <f t="shared" si="16"/>
        <v>39.914848323576365</v>
      </c>
      <c r="Y45" s="1">
        <f t="shared" si="17"/>
        <v>178.98939832025334</v>
      </c>
      <c r="Z45" s="4">
        <f t="shared" si="18"/>
        <v>160.63151131304787</v>
      </c>
      <c r="AA45" s="1">
        <f t="shared" si="19"/>
        <v>86.557667087310449</v>
      </c>
      <c r="AB45" s="1">
        <f t="shared" si="20"/>
        <v>39.914848323576365</v>
      </c>
      <c r="AC45" s="2">
        <f t="shared" si="21"/>
        <v>3.0243547967628932</v>
      </c>
      <c r="AD45">
        <f t="shared" si="22"/>
        <v>5</v>
      </c>
      <c r="AE45">
        <f t="shared" si="23"/>
        <v>2</v>
      </c>
      <c r="AF45">
        <f t="shared" si="24"/>
        <v>5</v>
      </c>
      <c r="AG45">
        <f t="shared" si="25"/>
        <v>12</v>
      </c>
      <c r="AH45" s="8">
        <v>95.407071851012958</v>
      </c>
      <c r="AI45" s="8">
        <v>4.5929281489870393</v>
      </c>
      <c r="AJ45" s="8">
        <v>138.11261730969758</v>
      </c>
      <c r="AK45" s="8">
        <v>269.16565449107799</v>
      </c>
      <c r="AL45" s="6">
        <v>269.06640625</v>
      </c>
      <c r="AM45" s="6">
        <v>31.727684955460798</v>
      </c>
      <c r="AN45" s="6">
        <v>200.36264038085901</v>
      </c>
      <c r="AO45" s="6">
        <v>338.77816772460898</v>
      </c>
    </row>
    <row r="46" spans="1:41" x14ac:dyDescent="0.3">
      <c r="A46">
        <v>45</v>
      </c>
      <c r="B46" t="s">
        <v>95</v>
      </c>
      <c r="C46" t="s">
        <v>98</v>
      </c>
      <c r="D46" t="s">
        <v>102</v>
      </c>
      <c r="E46" s="3">
        <v>1</v>
      </c>
      <c r="F46" s="1">
        <v>5905378.0750000002</v>
      </c>
      <c r="G46" s="3">
        <v>42.34</v>
      </c>
      <c r="H46">
        <v>5.91</v>
      </c>
      <c r="I46" s="3">
        <v>3330</v>
      </c>
      <c r="J46">
        <v>19793</v>
      </c>
      <c r="K46">
        <v>19940</v>
      </c>
      <c r="L46">
        <v>20146</v>
      </c>
      <c r="M46">
        <v>20347</v>
      </c>
      <c r="N46">
        <v>19662</v>
      </c>
      <c r="O46">
        <v>24</v>
      </c>
      <c r="P46">
        <v>6</v>
      </c>
      <c r="Q46">
        <v>3</v>
      </c>
      <c r="R46">
        <v>4</v>
      </c>
      <c r="S46">
        <v>19</v>
      </c>
      <c r="T46">
        <v>20</v>
      </c>
      <c r="U46" s="1">
        <f t="shared" si="13"/>
        <v>121.25498913757389</v>
      </c>
      <c r="V46" s="1">
        <f t="shared" si="14"/>
        <v>30.090270812437314</v>
      </c>
      <c r="W46" s="1">
        <f t="shared" si="15"/>
        <v>14.891293557033654</v>
      </c>
      <c r="X46" s="1">
        <f t="shared" si="16"/>
        <v>19.658917776576398</v>
      </c>
      <c r="Y46" s="1">
        <f t="shared" si="17"/>
        <v>96.63309937951378</v>
      </c>
      <c r="Z46" s="4">
        <f t="shared" si="18"/>
        <v>101.71905197843556</v>
      </c>
      <c r="AA46" s="1">
        <f t="shared" si="19"/>
        <v>56.505714132627006</v>
      </c>
      <c r="AB46" s="1">
        <f t="shared" si="20"/>
        <v>30.090270812437314</v>
      </c>
      <c r="AC46" s="2">
        <f t="shared" si="21"/>
        <v>2.3804631607500082</v>
      </c>
      <c r="AD46">
        <f t="shared" si="22"/>
        <v>5</v>
      </c>
      <c r="AE46">
        <f t="shared" si="23"/>
        <v>2</v>
      </c>
      <c r="AF46">
        <f t="shared" si="24"/>
        <v>5</v>
      </c>
      <c r="AG46">
        <f t="shared" si="25"/>
        <v>12</v>
      </c>
      <c r="AH46" s="8">
        <v>95.742131330883524</v>
      </c>
      <c r="AI46" s="8">
        <v>4.2578686691164718</v>
      </c>
      <c r="AJ46" s="8">
        <v>241.05526670518006</v>
      </c>
      <c r="AK46" s="8">
        <v>214.96663479208499</v>
      </c>
      <c r="AL46" s="6">
        <v>213.60496520996</v>
      </c>
      <c r="AM46" s="6">
        <v>22.176767852561898</v>
      </c>
      <c r="AN46" s="6">
        <v>156.86590576171801</v>
      </c>
      <c r="AO46" s="6">
        <v>261.15576171875</v>
      </c>
    </row>
    <row r="47" spans="1:41" x14ac:dyDescent="0.3">
      <c r="A47">
        <v>46</v>
      </c>
      <c r="B47" t="s">
        <v>95</v>
      </c>
      <c r="C47" t="s">
        <v>96</v>
      </c>
      <c r="D47" t="s">
        <v>103</v>
      </c>
      <c r="E47" s="3">
        <v>1</v>
      </c>
      <c r="F47" s="1">
        <v>7662877.3509999998</v>
      </c>
      <c r="G47" s="3">
        <v>36.78</v>
      </c>
      <c r="H47">
        <v>7.66</v>
      </c>
      <c r="I47" s="3">
        <v>2192</v>
      </c>
      <c r="J47">
        <v>16910</v>
      </c>
      <c r="K47">
        <v>17035</v>
      </c>
      <c r="L47">
        <v>17211</v>
      </c>
      <c r="M47">
        <v>17383</v>
      </c>
      <c r="N47">
        <v>16798</v>
      </c>
      <c r="O47">
        <v>10</v>
      </c>
      <c r="P47">
        <v>20</v>
      </c>
      <c r="Q47">
        <v>4</v>
      </c>
      <c r="R47">
        <v>5</v>
      </c>
      <c r="S47">
        <v>11</v>
      </c>
      <c r="T47">
        <v>19</v>
      </c>
      <c r="U47" s="1">
        <f t="shared" si="13"/>
        <v>59.136605558840927</v>
      </c>
      <c r="V47" s="1">
        <f t="shared" si="14"/>
        <v>117.4053419430584</v>
      </c>
      <c r="W47" s="1">
        <f t="shared" si="15"/>
        <v>23.240950554877696</v>
      </c>
      <c r="X47" s="1">
        <f t="shared" si="16"/>
        <v>28.763734683311284</v>
      </c>
      <c r="Y47" s="1">
        <f t="shared" si="17"/>
        <v>65.483986188832006</v>
      </c>
      <c r="Z47" s="4">
        <f t="shared" si="18"/>
        <v>113.10870341707346</v>
      </c>
      <c r="AA47" s="1">
        <f t="shared" si="19"/>
        <v>58.806123785784052</v>
      </c>
      <c r="AB47" s="1">
        <f t="shared" si="20"/>
        <v>59.136605558840927</v>
      </c>
      <c r="AC47" s="2">
        <f t="shared" si="21"/>
        <v>0.91266817478271201</v>
      </c>
      <c r="AD47">
        <f t="shared" si="22"/>
        <v>5</v>
      </c>
      <c r="AE47">
        <f t="shared" si="23"/>
        <v>2</v>
      </c>
      <c r="AF47">
        <f t="shared" si="24"/>
        <v>5</v>
      </c>
      <c r="AG47">
        <f t="shared" si="25"/>
        <v>12</v>
      </c>
      <c r="AH47" s="8">
        <v>95.937090432503282</v>
      </c>
      <c r="AI47" s="8">
        <v>4.0629095674967228</v>
      </c>
      <c r="AJ47" s="8">
        <v>73.862536302032908</v>
      </c>
      <c r="AK47" s="8">
        <v>283.964119246184</v>
      </c>
      <c r="AL47" s="6">
        <v>280.81491088867102</v>
      </c>
      <c r="AM47" s="6">
        <v>26.678631379585202</v>
      </c>
      <c r="AN47" s="6">
        <v>224.71421813964801</v>
      </c>
      <c r="AO47" s="6">
        <v>346.11822509765602</v>
      </c>
    </row>
    <row r="48" spans="1:41" x14ac:dyDescent="0.3">
      <c r="A48">
        <v>47</v>
      </c>
      <c r="B48" t="s">
        <v>95</v>
      </c>
      <c r="C48" t="s">
        <v>96</v>
      </c>
      <c r="D48" t="s">
        <v>101</v>
      </c>
      <c r="E48" s="3">
        <v>1</v>
      </c>
      <c r="F48" s="1">
        <v>6116784.6330000004</v>
      </c>
      <c r="G48" s="3">
        <v>35.4</v>
      </c>
      <c r="H48">
        <v>6.12</v>
      </c>
      <c r="I48" s="3">
        <v>3632</v>
      </c>
      <c r="J48">
        <v>22367</v>
      </c>
      <c r="K48">
        <v>22533</v>
      </c>
      <c r="L48">
        <v>22765</v>
      </c>
      <c r="M48">
        <v>22993</v>
      </c>
      <c r="N48">
        <v>22219</v>
      </c>
      <c r="O48">
        <v>37</v>
      </c>
      <c r="P48">
        <v>3</v>
      </c>
      <c r="Q48">
        <v>5</v>
      </c>
      <c r="R48">
        <v>0</v>
      </c>
      <c r="S48">
        <v>18</v>
      </c>
      <c r="T48">
        <v>14</v>
      </c>
      <c r="U48" s="1">
        <f t="shared" si="13"/>
        <v>165.42227388563506</v>
      </c>
      <c r="V48" s="1">
        <f t="shared" si="14"/>
        <v>13.313806417254693</v>
      </c>
      <c r="W48" s="1">
        <f t="shared" si="15"/>
        <v>21.963540522732266</v>
      </c>
      <c r="X48" s="1">
        <f t="shared" si="16"/>
        <v>0</v>
      </c>
      <c r="Y48" s="1">
        <f t="shared" si="17"/>
        <v>81.011746703271967</v>
      </c>
      <c r="Z48" s="4">
        <f t="shared" si="18"/>
        <v>63.009136324767091</v>
      </c>
      <c r="AA48" s="1">
        <f t="shared" si="19"/>
        <v>56.342273505778806</v>
      </c>
      <c r="AB48" s="1">
        <f t="shared" si="20"/>
        <v>21.963540522732266</v>
      </c>
      <c r="AC48" s="2">
        <f t="shared" si="21"/>
        <v>1.8688059768666454</v>
      </c>
      <c r="AD48">
        <f t="shared" si="22"/>
        <v>4</v>
      </c>
      <c r="AE48">
        <f t="shared" si="23"/>
        <v>2</v>
      </c>
      <c r="AF48">
        <f t="shared" si="24"/>
        <v>5</v>
      </c>
      <c r="AG48">
        <f t="shared" si="25"/>
        <v>11</v>
      </c>
      <c r="AH48" s="8">
        <v>95.937090432503282</v>
      </c>
      <c r="AI48" s="8">
        <v>4.0629095674967228</v>
      </c>
      <c r="AJ48" s="8">
        <v>55.84288850939253</v>
      </c>
      <c r="AK48" s="8">
        <v>198.33784952908999</v>
      </c>
      <c r="AL48" s="6">
        <v>195.17741394042901</v>
      </c>
      <c r="AM48" s="6">
        <v>27.765239091950601</v>
      </c>
      <c r="AN48" s="6">
        <v>149.458572387695</v>
      </c>
      <c r="AO48" s="6">
        <v>265.47882080078102</v>
      </c>
    </row>
    <row r="49" spans="1:41" x14ac:dyDescent="0.3">
      <c r="A49">
        <v>48</v>
      </c>
      <c r="B49" t="s">
        <v>95</v>
      </c>
      <c r="C49" t="s">
        <v>96</v>
      </c>
      <c r="D49" t="s">
        <v>97</v>
      </c>
      <c r="E49" s="3">
        <v>1</v>
      </c>
      <c r="F49" s="1">
        <v>6557686.5240000002</v>
      </c>
      <c r="G49" s="3">
        <v>18.940000000000001</v>
      </c>
      <c r="H49">
        <v>6.56</v>
      </c>
      <c r="I49" s="3">
        <v>1583</v>
      </c>
      <c r="J49">
        <v>10447</v>
      </c>
      <c r="K49">
        <v>10525</v>
      </c>
      <c r="L49">
        <v>10633</v>
      </c>
      <c r="M49">
        <v>10739</v>
      </c>
      <c r="N49">
        <v>10378</v>
      </c>
      <c r="O49">
        <v>8</v>
      </c>
      <c r="P49">
        <v>4</v>
      </c>
      <c r="Q49">
        <v>2</v>
      </c>
      <c r="R49">
        <v>2</v>
      </c>
      <c r="S49">
        <v>10</v>
      </c>
      <c r="T49">
        <v>8</v>
      </c>
      <c r="U49" s="1">
        <f t="shared" si="13"/>
        <v>76.577007753422038</v>
      </c>
      <c r="V49" s="1">
        <f t="shared" si="14"/>
        <v>38.004750593824227</v>
      </c>
      <c r="W49" s="1">
        <f t="shared" si="15"/>
        <v>18.80936706479827</v>
      </c>
      <c r="X49" s="1">
        <f t="shared" si="16"/>
        <v>18.623707980258871</v>
      </c>
      <c r="Y49" s="1">
        <f t="shared" si="17"/>
        <v>96.357679707072649</v>
      </c>
      <c r="Z49" s="4">
        <f t="shared" si="18"/>
        <v>77.086143765658122</v>
      </c>
      <c r="AA49" s="1">
        <f t="shared" si="19"/>
        <v>49.674502619875213</v>
      </c>
      <c r="AB49" s="1">
        <f t="shared" si="20"/>
        <v>38.004750593824227</v>
      </c>
      <c r="AC49" s="2">
        <f t="shared" si="21"/>
        <v>1.0283291578338793</v>
      </c>
      <c r="AD49">
        <f t="shared" si="22"/>
        <v>5</v>
      </c>
      <c r="AE49">
        <f t="shared" si="23"/>
        <v>1</v>
      </c>
      <c r="AF49">
        <f t="shared" si="24"/>
        <v>5</v>
      </c>
      <c r="AG49">
        <f t="shared" si="25"/>
        <v>11</v>
      </c>
      <c r="AH49" s="8">
        <v>95.937090432503282</v>
      </c>
      <c r="AI49" s="8">
        <v>4.0629095674967228</v>
      </c>
      <c r="AJ49" s="8">
        <v>119.59247648902821</v>
      </c>
      <c r="AK49" s="8">
        <v>289.16522811902502</v>
      </c>
      <c r="AL49" s="6">
        <v>296.90295410156199</v>
      </c>
      <c r="AM49" s="6">
        <v>39.461828121657398</v>
      </c>
      <c r="AN49" s="6">
        <v>202.58891296386699</v>
      </c>
      <c r="AO49" s="6">
        <v>358.51467895507801</v>
      </c>
    </row>
    <row r="50" spans="1:41" x14ac:dyDescent="0.3">
      <c r="A50">
        <v>49</v>
      </c>
      <c r="B50" t="s">
        <v>104</v>
      </c>
      <c r="C50" t="s">
        <v>105</v>
      </c>
      <c r="D50" t="s">
        <v>108</v>
      </c>
      <c r="E50" s="3">
        <v>1</v>
      </c>
      <c r="F50" s="1">
        <v>6759815.3380000005</v>
      </c>
      <c r="G50" s="3">
        <v>22.93</v>
      </c>
      <c r="H50">
        <v>6.76</v>
      </c>
      <c r="I50" s="3">
        <v>1425</v>
      </c>
      <c r="J50">
        <v>9697</v>
      </c>
      <c r="K50">
        <v>9769</v>
      </c>
      <c r="L50">
        <v>9870</v>
      </c>
      <c r="M50">
        <v>9968</v>
      </c>
      <c r="N50">
        <v>9633</v>
      </c>
      <c r="O50">
        <v>3</v>
      </c>
      <c r="P50">
        <v>5</v>
      </c>
      <c r="Q50">
        <v>0</v>
      </c>
      <c r="R50">
        <v>0</v>
      </c>
      <c r="S50">
        <v>18</v>
      </c>
      <c r="T50">
        <v>10</v>
      </c>
      <c r="U50" s="1">
        <f t="shared" si="13"/>
        <v>30.937403320614624</v>
      </c>
      <c r="V50" s="1">
        <f t="shared" si="14"/>
        <v>51.182311393182516</v>
      </c>
      <c r="W50" s="1">
        <f t="shared" si="15"/>
        <v>0</v>
      </c>
      <c r="X50" s="1">
        <f t="shared" si="16"/>
        <v>0</v>
      </c>
      <c r="Y50" s="1">
        <f t="shared" si="17"/>
        <v>186.85767673621925</v>
      </c>
      <c r="Z50" s="4">
        <f t="shared" si="18"/>
        <v>103.80982040901068</v>
      </c>
      <c r="AA50" s="1">
        <f t="shared" si="19"/>
        <v>53.795478290003281</v>
      </c>
      <c r="AB50" s="1">
        <f t="shared" si="20"/>
        <v>30.937403320614624</v>
      </c>
      <c r="AC50" s="2">
        <f t="shared" si="21"/>
        <v>2.355479428353922</v>
      </c>
      <c r="AD50">
        <f t="shared" si="22"/>
        <v>3</v>
      </c>
      <c r="AE50">
        <f t="shared" si="23"/>
        <v>2</v>
      </c>
      <c r="AF50">
        <f t="shared" si="24"/>
        <v>5</v>
      </c>
      <c r="AG50">
        <f t="shared" si="25"/>
        <v>10</v>
      </c>
      <c r="AH50" s="8">
        <v>98.14071413479823</v>
      </c>
      <c r="AI50" s="8">
        <v>1.859285865201775</v>
      </c>
      <c r="AJ50" s="8">
        <v>210.35555555555555</v>
      </c>
      <c r="AK50" s="8">
        <v>348.40116742540403</v>
      </c>
      <c r="AL50" s="6">
        <v>350.79525756835898</v>
      </c>
      <c r="AM50" s="6">
        <v>27.811425834613299</v>
      </c>
      <c r="AN50" s="6">
        <v>275.55792236328102</v>
      </c>
      <c r="AO50" s="6">
        <v>413.55621337890602</v>
      </c>
    </row>
    <row r="51" spans="1:41" x14ac:dyDescent="0.3">
      <c r="A51">
        <v>50</v>
      </c>
      <c r="B51" t="s">
        <v>104</v>
      </c>
      <c r="C51" t="s">
        <v>105</v>
      </c>
      <c r="D51" t="s">
        <v>106</v>
      </c>
      <c r="E51" s="3">
        <v>0</v>
      </c>
      <c r="F51" s="1">
        <v>6135885.1710000001</v>
      </c>
      <c r="G51" s="3">
        <v>24.56</v>
      </c>
      <c r="H51">
        <v>6.14</v>
      </c>
      <c r="I51" s="3">
        <v>1293</v>
      </c>
      <c r="J51">
        <v>7988</v>
      </c>
      <c r="K51">
        <v>8047</v>
      </c>
      <c r="L51">
        <v>8130</v>
      </c>
      <c r="M51">
        <v>8211</v>
      </c>
      <c r="N51">
        <v>7935</v>
      </c>
      <c r="O51">
        <v>3</v>
      </c>
      <c r="P51">
        <v>1</v>
      </c>
      <c r="Q51">
        <v>12</v>
      </c>
      <c r="R51">
        <v>4</v>
      </c>
      <c r="S51">
        <v>25</v>
      </c>
      <c r="T51">
        <v>17</v>
      </c>
      <c r="U51" s="1">
        <f t="shared" si="13"/>
        <v>37.55633450175263</v>
      </c>
      <c r="V51" s="1">
        <f t="shared" si="14"/>
        <v>12.426991425375917</v>
      </c>
      <c r="W51" s="1">
        <f t="shared" si="15"/>
        <v>147.60147601476015</v>
      </c>
      <c r="X51" s="1">
        <f t="shared" si="16"/>
        <v>48.715138229204726</v>
      </c>
      <c r="Y51" s="1">
        <f t="shared" si="17"/>
        <v>315.05986137366097</v>
      </c>
      <c r="Z51" s="4">
        <f t="shared" si="18"/>
        <v>214.24070573408949</v>
      </c>
      <c r="AA51" s="1">
        <f t="shared" si="19"/>
        <v>112.27196030895088</v>
      </c>
      <c r="AB51" s="1">
        <f t="shared" si="20"/>
        <v>48.715138229204726</v>
      </c>
      <c r="AC51" s="2">
        <f t="shared" si="21"/>
        <v>3.3978260869565218</v>
      </c>
      <c r="AD51">
        <f t="shared" si="22"/>
        <v>5</v>
      </c>
      <c r="AE51">
        <f t="shared" si="23"/>
        <v>3</v>
      </c>
      <c r="AF51">
        <f t="shared" si="24"/>
        <v>5</v>
      </c>
      <c r="AG51">
        <f t="shared" si="25"/>
        <v>13</v>
      </c>
      <c r="AH51" s="8">
        <v>97.036637931034477</v>
      </c>
      <c r="AI51" s="8">
        <v>2.9633620689655173</v>
      </c>
      <c r="AJ51" s="8">
        <v>300.48569886670265</v>
      </c>
      <c r="AK51" s="8">
        <v>281.55361240987497</v>
      </c>
      <c r="AL51" s="6">
        <v>283.94541931152298</v>
      </c>
      <c r="AM51" s="6">
        <v>40.417718415789601</v>
      </c>
      <c r="AN51" s="6">
        <v>199.30885314941401</v>
      </c>
      <c r="AO51" s="6">
        <v>356.811279296875</v>
      </c>
    </row>
    <row r="52" spans="1:41" x14ac:dyDescent="0.3">
      <c r="A52">
        <v>51</v>
      </c>
      <c r="B52" t="s">
        <v>104</v>
      </c>
      <c r="C52" t="s">
        <v>105</v>
      </c>
      <c r="D52" t="s">
        <v>107</v>
      </c>
      <c r="E52" s="3">
        <v>0</v>
      </c>
      <c r="F52" s="1">
        <v>5387942.375</v>
      </c>
      <c r="G52" s="3">
        <v>26.81</v>
      </c>
      <c r="H52">
        <v>5.39</v>
      </c>
      <c r="I52" s="3">
        <v>1513</v>
      </c>
      <c r="J52">
        <v>8208</v>
      </c>
      <c r="K52">
        <v>8269</v>
      </c>
      <c r="L52">
        <v>8355</v>
      </c>
      <c r="M52">
        <v>8438</v>
      </c>
      <c r="N52">
        <v>8154</v>
      </c>
      <c r="O52">
        <v>5</v>
      </c>
      <c r="P52">
        <v>1</v>
      </c>
      <c r="Q52">
        <v>3</v>
      </c>
      <c r="R52">
        <v>2</v>
      </c>
      <c r="S52">
        <v>105</v>
      </c>
      <c r="T52">
        <v>39</v>
      </c>
      <c r="U52" s="1">
        <f t="shared" si="13"/>
        <v>60.916179337231966</v>
      </c>
      <c r="V52" s="1">
        <f t="shared" si="14"/>
        <v>12.093360744951022</v>
      </c>
      <c r="W52" s="1">
        <f t="shared" si="15"/>
        <v>35.906642728904849</v>
      </c>
      <c r="X52" s="1">
        <f t="shared" si="16"/>
        <v>23.702299123014932</v>
      </c>
      <c r="Y52" s="1">
        <f t="shared" si="17"/>
        <v>1287.711552612215</v>
      </c>
      <c r="Z52" s="4">
        <f t="shared" si="18"/>
        <v>478.29286239882271</v>
      </c>
      <c r="AA52" s="1">
        <f t="shared" si="19"/>
        <v>284.06600690926359</v>
      </c>
      <c r="AB52" s="1">
        <f t="shared" si="20"/>
        <v>35.906642728904849</v>
      </c>
      <c r="AC52" s="2">
        <f t="shared" si="21"/>
        <v>12.320456217807212</v>
      </c>
      <c r="AD52">
        <f t="shared" si="22"/>
        <v>5</v>
      </c>
      <c r="AE52">
        <f t="shared" si="23"/>
        <v>5</v>
      </c>
      <c r="AF52">
        <f t="shared" si="24"/>
        <v>5</v>
      </c>
      <c r="AG52">
        <f t="shared" si="25"/>
        <v>15</v>
      </c>
      <c r="AH52" s="8">
        <v>97.325790691694522</v>
      </c>
      <c r="AI52" s="8">
        <v>2.674209308305477</v>
      </c>
      <c r="AJ52" s="8">
        <v>204.25420168067228</v>
      </c>
      <c r="AK52" s="8">
        <v>284.82679391568001</v>
      </c>
      <c r="AL52" s="6">
        <v>278.08169555664</v>
      </c>
      <c r="AM52" s="6">
        <v>43.217970054542597</v>
      </c>
      <c r="AN52" s="6">
        <v>200.95040893554599</v>
      </c>
      <c r="AO52" s="6">
        <v>383.209869384765</v>
      </c>
    </row>
    <row r="53" spans="1:41" x14ac:dyDescent="0.3">
      <c r="A53">
        <v>52</v>
      </c>
      <c r="B53" t="s">
        <v>104</v>
      </c>
      <c r="C53" t="s">
        <v>109</v>
      </c>
      <c r="D53" t="s">
        <v>110</v>
      </c>
      <c r="E53" s="3">
        <v>1</v>
      </c>
      <c r="F53" s="1">
        <v>12984046.99</v>
      </c>
      <c r="G53" s="3">
        <v>32.81</v>
      </c>
      <c r="H53">
        <v>12.98</v>
      </c>
      <c r="I53" s="3">
        <v>2420</v>
      </c>
      <c r="J53">
        <v>31636</v>
      </c>
      <c r="K53">
        <v>31871</v>
      </c>
      <c r="L53">
        <v>32200</v>
      </c>
      <c r="M53">
        <v>32521</v>
      </c>
      <c r="N53">
        <v>31427</v>
      </c>
      <c r="O53">
        <v>47</v>
      </c>
      <c r="P53">
        <v>19</v>
      </c>
      <c r="Q53">
        <v>8</v>
      </c>
      <c r="R53">
        <v>2</v>
      </c>
      <c r="S53">
        <v>13</v>
      </c>
      <c r="T53">
        <v>26</v>
      </c>
      <c r="U53" s="1">
        <f t="shared" si="13"/>
        <v>148.56492603363259</v>
      </c>
      <c r="V53" s="1">
        <f t="shared" si="14"/>
        <v>59.615324275987575</v>
      </c>
      <c r="W53" s="1">
        <f t="shared" si="15"/>
        <v>24.844720496894411</v>
      </c>
      <c r="X53" s="1">
        <f t="shared" si="16"/>
        <v>6.1498723901479044</v>
      </c>
      <c r="Y53" s="1">
        <f t="shared" si="17"/>
        <v>41.365704648868807</v>
      </c>
      <c r="Z53" s="4">
        <f t="shared" si="18"/>
        <v>82.731409297737613</v>
      </c>
      <c r="AA53" s="1">
        <f t="shared" si="19"/>
        <v>56.108109569106247</v>
      </c>
      <c r="AB53" s="1">
        <f t="shared" si="20"/>
        <v>41.365704648868807</v>
      </c>
      <c r="AC53" s="2">
        <f t="shared" si="21"/>
        <v>1</v>
      </c>
      <c r="AD53">
        <f t="shared" si="22"/>
        <v>5</v>
      </c>
      <c r="AE53">
        <f t="shared" si="23"/>
        <v>2</v>
      </c>
      <c r="AF53">
        <f t="shared" si="24"/>
        <v>5</v>
      </c>
      <c r="AG53">
        <f t="shared" si="25"/>
        <v>12</v>
      </c>
      <c r="AH53" s="8">
        <v>94.632352941176464</v>
      </c>
      <c r="AI53" s="8">
        <v>5.367647058823529</v>
      </c>
      <c r="AJ53" s="8">
        <v>31.303947519852688</v>
      </c>
      <c r="AK53" s="8">
        <v>202.701213189181</v>
      </c>
      <c r="AL53" s="6">
        <v>199.27864074707</v>
      </c>
      <c r="AM53" s="6">
        <v>24.058000976316102</v>
      </c>
      <c r="AN53" s="6">
        <v>139.94071960449199</v>
      </c>
      <c r="AO53" s="6">
        <v>272.828033447265</v>
      </c>
    </row>
    <row r="54" spans="1:41" x14ac:dyDescent="0.3">
      <c r="A54">
        <v>53</v>
      </c>
      <c r="B54" t="s">
        <v>104</v>
      </c>
      <c r="C54" t="s">
        <v>109</v>
      </c>
      <c r="D54" t="s">
        <v>111</v>
      </c>
      <c r="E54" s="3">
        <v>0</v>
      </c>
      <c r="F54" s="1">
        <v>6294394.1799999997</v>
      </c>
      <c r="G54" s="3">
        <v>20.170000000000002</v>
      </c>
      <c r="H54">
        <v>6.29</v>
      </c>
      <c r="I54" s="3">
        <v>1404</v>
      </c>
      <c r="J54">
        <v>8894</v>
      </c>
      <c r="K54">
        <v>8960</v>
      </c>
      <c r="L54">
        <v>9052</v>
      </c>
      <c r="M54">
        <v>9143</v>
      </c>
      <c r="N54">
        <v>8835</v>
      </c>
      <c r="O54">
        <v>3</v>
      </c>
      <c r="P54">
        <v>1</v>
      </c>
      <c r="Q54">
        <v>3</v>
      </c>
      <c r="R54">
        <v>9</v>
      </c>
      <c r="S54">
        <v>9</v>
      </c>
      <c r="T54">
        <v>36</v>
      </c>
      <c r="U54" s="1">
        <f t="shared" si="13"/>
        <v>33.730604902181241</v>
      </c>
      <c r="V54" s="1">
        <f t="shared" si="14"/>
        <v>11.160714285714285</v>
      </c>
      <c r="W54" s="1">
        <f t="shared" si="15"/>
        <v>33.141847105612023</v>
      </c>
      <c r="X54" s="1">
        <f t="shared" si="16"/>
        <v>98.435961938094707</v>
      </c>
      <c r="Y54" s="1">
        <f t="shared" si="17"/>
        <v>101.86757215619694</v>
      </c>
      <c r="Z54" s="4">
        <f t="shared" si="18"/>
        <v>407.47028862478777</v>
      </c>
      <c r="AA54" s="1">
        <f t="shared" si="19"/>
        <v>55.667340077559842</v>
      </c>
      <c r="AB54" s="1">
        <f t="shared" si="20"/>
        <v>33.730604902181241</v>
      </c>
      <c r="AC54" s="2">
        <f t="shared" si="21"/>
        <v>11.080135823429542</v>
      </c>
      <c r="AD54">
        <f t="shared" si="22"/>
        <v>5</v>
      </c>
      <c r="AE54">
        <f t="shared" si="23"/>
        <v>2</v>
      </c>
      <c r="AF54">
        <f t="shared" si="24"/>
        <v>5</v>
      </c>
      <c r="AG54">
        <f t="shared" si="25"/>
        <v>12</v>
      </c>
      <c r="AH54" s="8">
        <v>94.632352941176464</v>
      </c>
      <c r="AI54" s="8">
        <v>5.367647058823529</v>
      </c>
      <c r="AJ54" s="8">
        <v>111.33851821530905</v>
      </c>
      <c r="AK54" s="8">
        <v>289.63305627908699</v>
      </c>
      <c r="AL54" s="6">
        <v>280.96548461914</v>
      </c>
      <c r="AM54" s="6">
        <v>38.675889370934598</v>
      </c>
      <c r="AN54" s="6">
        <v>233.265533447265</v>
      </c>
      <c r="AO54" s="6">
        <v>385.76010131835898</v>
      </c>
    </row>
    <row r="55" spans="1:41" x14ac:dyDescent="0.3">
      <c r="A55">
        <v>54</v>
      </c>
      <c r="B55" t="s">
        <v>112</v>
      </c>
      <c r="C55" t="s">
        <v>113</v>
      </c>
      <c r="D55" t="s">
        <v>115</v>
      </c>
      <c r="E55" s="3">
        <v>0</v>
      </c>
      <c r="F55" s="1">
        <v>24119360.649999999</v>
      </c>
      <c r="G55" s="3">
        <v>10.87</v>
      </c>
      <c r="H55">
        <v>24.12</v>
      </c>
      <c r="I55" s="3">
        <v>377</v>
      </c>
      <c r="J55">
        <v>9160</v>
      </c>
      <c r="K55">
        <v>9228</v>
      </c>
      <c r="L55">
        <v>9323</v>
      </c>
      <c r="M55">
        <v>9416</v>
      </c>
      <c r="N55">
        <v>9099</v>
      </c>
      <c r="O55">
        <v>0</v>
      </c>
      <c r="P55">
        <v>0</v>
      </c>
      <c r="Q55">
        <v>1</v>
      </c>
      <c r="R55">
        <v>1</v>
      </c>
      <c r="S55">
        <v>9</v>
      </c>
      <c r="T55">
        <v>7</v>
      </c>
      <c r="U55" s="1">
        <f t="shared" si="13"/>
        <v>0</v>
      </c>
      <c r="V55" s="1">
        <f t="shared" si="14"/>
        <v>0</v>
      </c>
      <c r="W55" s="1">
        <f t="shared" si="15"/>
        <v>10.726161106939827</v>
      </c>
      <c r="X55" s="1">
        <f t="shared" si="16"/>
        <v>10.620220900594733</v>
      </c>
      <c r="Y55" s="1">
        <f t="shared" si="17"/>
        <v>98.91196834817012</v>
      </c>
      <c r="Z55" s="4">
        <f t="shared" si="18"/>
        <v>76.931530937465652</v>
      </c>
      <c r="AA55" s="1">
        <f t="shared" si="19"/>
        <v>24.051670071140936</v>
      </c>
      <c r="AB55" s="1">
        <f t="shared" si="20"/>
        <v>10.620220900594733</v>
      </c>
      <c r="AC55" s="2">
        <f t="shared" si="21"/>
        <v>6.243872953071766</v>
      </c>
      <c r="AD55">
        <f t="shared" si="22"/>
        <v>3</v>
      </c>
      <c r="AE55">
        <f t="shared" si="23"/>
        <v>1</v>
      </c>
      <c r="AF55">
        <f t="shared" si="24"/>
        <v>5</v>
      </c>
      <c r="AG55">
        <f t="shared" si="25"/>
        <v>9</v>
      </c>
      <c r="AH55" s="8">
        <v>96.014492753623188</v>
      </c>
      <c r="AI55" s="8">
        <v>3.9855072463768111</v>
      </c>
      <c r="AJ55" s="8">
        <v>43.226311667971807</v>
      </c>
      <c r="AK55" s="8">
        <v>1158.3216569738499</v>
      </c>
      <c r="AL55" s="6">
        <v>1157.57836914062</v>
      </c>
      <c r="AM55" s="6">
        <v>462.31092506912501</v>
      </c>
      <c r="AN55" s="6">
        <v>487.66220092773398</v>
      </c>
      <c r="AO55" s="6">
        <v>2879.95532226562</v>
      </c>
    </row>
    <row r="56" spans="1:41" x14ac:dyDescent="0.3">
      <c r="A56">
        <v>55</v>
      </c>
      <c r="B56" t="s">
        <v>112</v>
      </c>
      <c r="C56" t="s">
        <v>113</v>
      </c>
      <c r="D56" t="s">
        <v>118</v>
      </c>
      <c r="E56" s="3">
        <v>0</v>
      </c>
      <c r="F56" s="1">
        <v>12886675.26</v>
      </c>
      <c r="G56" s="3">
        <v>17.61</v>
      </c>
      <c r="H56">
        <v>12.89</v>
      </c>
      <c r="I56" s="3">
        <v>762</v>
      </c>
      <c r="J56">
        <v>9891</v>
      </c>
      <c r="K56">
        <v>9965</v>
      </c>
      <c r="L56">
        <v>10068</v>
      </c>
      <c r="M56">
        <v>10168</v>
      </c>
      <c r="N56">
        <v>9826</v>
      </c>
      <c r="O56">
        <v>2</v>
      </c>
      <c r="P56">
        <v>0</v>
      </c>
      <c r="Q56">
        <v>3</v>
      </c>
      <c r="R56">
        <v>8</v>
      </c>
      <c r="S56">
        <v>11</v>
      </c>
      <c r="T56">
        <v>12</v>
      </c>
      <c r="U56" s="1">
        <f t="shared" si="13"/>
        <v>20.220402386007482</v>
      </c>
      <c r="V56" s="1">
        <f t="shared" si="14"/>
        <v>0</v>
      </c>
      <c r="W56" s="1">
        <f t="shared" si="15"/>
        <v>29.797377830750893</v>
      </c>
      <c r="X56" s="1">
        <f t="shared" si="16"/>
        <v>78.678206136900073</v>
      </c>
      <c r="Y56" s="1">
        <f t="shared" si="17"/>
        <v>111.94789334418888</v>
      </c>
      <c r="Z56" s="4">
        <f t="shared" si="18"/>
        <v>122.12497455729697</v>
      </c>
      <c r="AA56" s="1">
        <f t="shared" si="19"/>
        <v>48.128775939569465</v>
      </c>
      <c r="AB56" s="1">
        <f t="shared" si="20"/>
        <v>29.797377830750893</v>
      </c>
      <c r="AC56" s="2">
        <f t="shared" si="21"/>
        <v>3.0985141461428864</v>
      </c>
      <c r="AD56">
        <f t="shared" si="22"/>
        <v>4</v>
      </c>
      <c r="AE56">
        <f t="shared" si="23"/>
        <v>1</v>
      </c>
      <c r="AF56">
        <f t="shared" si="24"/>
        <v>5</v>
      </c>
      <c r="AG56">
        <f t="shared" si="25"/>
        <v>10</v>
      </c>
      <c r="AH56" s="8">
        <v>95.353339787028077</v>
      </c>
      <c r="AI56" s="8">
        <v>4.646660212971927</v>
      </c>
      <c r="AJ56" s="8">
        <v>37.454677302393037</v>
      </c>
      <c r="AK56" s="8">
        <v>647.87714596637795</v>
      </c>
      <c r="AL56" s="6">
        <v>606.69873046875</v>
      </c>
      <c r="AM56" s="6">
        <v>245.57094618475199</v>
      </c>
      <c r="AN56" s="6">
        <v>340.44134521484301</v>
      </c>
      <c r="AO56" s="6">
        <v>1225.02661132812</v>
      </c>
    </row>
    <row r="57" spans="1:41" x14ac:dyDescent="0.3">
      <c r="A57">
        <v>56</v>
      </c>
      <c r="B57" t="s">
        <v>112</v>
      </c>
      <c r="C57" t="s">
        <v>113</v>
      </c>
      <c r="D57" t="s">
        <v>116</v>
      </c>
      <c r="E57" s="3">
        <v>1</v>
      </c>
      <c r="F57" s="1">
        <v>5429936.5020000003</v>
      </c>
      <c r="G57" s="3">
        <v>17.95</v>
      </c>
      <c r="H57">
        <v>5.43</v>
      </c>
      <c r="I57" s="3">
        <v>1228</v>
      </c>
      <c r="J57">
        <v>6711</v>
      </c>
      <c r="K57">
        <v>6761</v>
      </c>
      <c r="L57">
        <v>6831</v>
      </c>
      <c r="M57">
        <v>6899</v>
      </c>
      <c r="N57">
        <v>6667</v>
      </c>
      <c r="O57">
        <v>1</v>
      </c>
      <c r="P57">
        <v>0</v>
      </c>
      <c r="Q57">
        <v>1</v>
      </c>
      <c r="R57">
        <v>7</v>
      </c>
      <c r="S57">
        <v>8</v>
      </c>
      <c r="T57">
        <v>13</v>
      </c>
      <c r="U57" s="1">
        <f t="shared" si="13"/>
        <v>14.900908955446283</v>
      </c>
      <c r="V57" s="1">
        <f t="shared" si="14"/>
        <v>0</v>
      </c>
      <c r="W57" s="1">
        <f t="shared" si="15"/>
        <v>14.639145073927683</v>
      </c>
      <c r="X57" s="1">
        <f t="shared" si="16"/>
        <v>101.46398028699811</v>
      </c>
      <c r="Y57" s="1">
        <f t="shared" si="17"/>
        <v>119.994000299985</v>
      </c>
      <c r="Z57" s="4">
        <f t="shared" si="18"/>
        <v>194.99025048747563</v>
      </c>
      <c r="AA57" s="1">
        <f t="shared" si="19"/>
        <v>50.199606923271418</v>
      </c>
      <c r="AB57" s="1">
        <f t="shared" si="20"/>
        <v>14.900908955446283</v>
      </c>
      <c r="AC57" s="2">
        <f t="shared" si="21"/>
        <v>12.085795710214489</v>
      </c>
      <c r="AD57">
        <f t="shared" si="22"/>
        <v>4</v>
      </c>
      <c r="AE57">
        <f t="shared" si="23"/>
        <v>2</v>
      </c>
      <c r="AF57">
        <f t="shared" si="24"/>
        <v>5</v>
      </c>
      <c r="AG57">
        <f t="shared" si="25"/>
        <v>11</v>
      </c>
      <c r="AH57" s="8">
        <v>94.260869565217391</v>
      </c>
      <c r="AI57" s="8">
        <v>5.7391304347826084</v>
      </c>
      <c r="AJ57" s="8">
        <v>30.732228754676644</v>
      </c>
      <c r="AK57" s="8">
        <v>400.45057660146699</v>
      </c>
      <c r="AL57" s="6">
        <v>394.976318359375</v>
      </c>
      <c r="AM57" s="6">
        <v>59.043207926617903</v>
      </c>
      <c r="AN57" s="6">
        <v>274.64108276367102</v>
      </c>
      <c r="AO57" s="6">
        <v>525.42517089843705</v>
      </c>
    </row>
    <row r="58" spans="1:41" x14ac:dyDescent="0.3">
      <c r="A58">
        <v>57</v>
      </c>
      <c r="B58" t="s">
        <v>112</v>
      </c>
      <c r="C58" t="s">
        <v>113</v>
      </c>
      <c r="D58" t="s">
        <v>114</v>
      </c>
      <c r="E58" s="3">
        <v>0</v>
      </c>
      <c r="F58" s="1">
        <v>6627939.8679999998</v>
      </c>
      <c r="G58" s="3">
        <v>22.28</v>
      </c>
      <c r="H58">
        <v>6.63</v>
      </c>
      <c r="I58" s="3">
        <v>1029</v>
      </c>
      <c r="J58">
        <v>6864</v>
      </c>
      <c r="K58">
        <v>6915</v>
      </c>
      <c r="L58">
        <v>6987</v>
      </c>
      <c r="M58">
        <v>7056</v>
      </c>
      <c r="N58">
        <v>6819</v>
      </c>
      <c r="O58">
        <v>9</v>
      </c>
      <c r="P58">
        <v>2</v>
      </c>
      <c r="Q58">
        <v>1</v>
      </c>
      <c r="R58">
        <v>2</v>
      </c>
      <c r="S58">
        <v>20</v>
      </c>
      <c r="T58">
        <v>7</v>
      </c>
      <c r="U58" s="1">
        <f t="shared" si="13"/>
        <v>131.11888111888112</v>
      </c>
      <c r="V58" s="1">
        <f t="shared" si="14"/>
        <v>28.922631959508315</v>
      </c>
      <c r="W58" s="1">
        <f t="shared" si="15"/>
        <v>14.312294260770001</v>
      </c>
      <c r="X58" s="1">
        <f t="shared" si="16"/>
        <v>28.344671201814059</v>
      </c>
      <c r="Y58" s="1">
        <f t="shared" si="17"/>
        <v>293.29813755682653</v>
      </c>
      <c r="Z58" s="4">
        <f t="shared" si="18"/>
        <v>102.65434814488928</v>
      </c>
      <c r="AA58" s="1">
        <f t="shared" si="19"/>
        <v>99.19932321956</v>
      </c>
      <c r="AB58" s="1">
        <f t="shared" si="20"/>
        <v>28.922631959508315</v>
      </c>
      <c r="AC58" s="2">
        <f t="shared" si="21"/>
        <v>2.5492740871095472</v>
      </c>
      <c r="AD58">
        <f t="shared" si="22"/>
        <v>5</v>
      </c>
      <c r="AE58">
        <f t="shared" si="23"/>
        <v>2</v>
      </c>
      <c r="AF58">
        <f t="shared" si="24"/>
        <v>5</v>
      </c>
      <c r="AG58">
        <f t="shared" si="25"/>
        <v>12</v>
      </c>
      <c r="AH58" s="8">
        <v>96.554934823091244</v>
      </c>
      <c r="AI58" s="8">
        <v>3.4450651769087521</v>
      </c>
      <c r="AJ58" s="8">
        <v>56.112852664576806</v>
      </c>
      <c r="AK58" s="8">
        <v>442.81559420962998</v>
      </c>
      <c r="AL58" s="6">
        <v>435.024810791015</v>
      </c>
      <c r="AM58" s="6">
        <v>80.6380140942384</v>
      </c>
      <c r="AN58" s="6">
        <v>313.40545654296801</v>
      </c>
      <c r="AO58" s="6">
        <v>610.77587890625</v>
      </c>
    </row>
    <row r="59" spans="1:41" x14ac:dyDescent="0.3">
      <c r="A59">
        <v>58</v>
      </c>
      <c r="B59" t="s">
        <v>112</v>
      </c>
      <c r="C59" t="s">
        <v>113</v>
      </c>
      <c r="D59" t="s">
        <v>117</v>
      </c>
      <c r="E59" s="3">
        <v>0</v>
      </c>
      <c r="F59" s="1">
        <v>4301129.4369999999</v>
      </c>
      <c r="G59" s="3">
        <v>30.69</v>
      </c>
      <c r="H59">
        <v>4.3</v>
      </c>
      <c r="I59" s="3">
        <v>1601</v>
      </c>
      <c r="J59">
        <v>6932</v>
      </c>
      <c r="K59">
        <v>6983</v>
      </c>
      <c r="L59">
        <v>7055</v>
      </c>
      <c r="M59">
        <v>7126</v>
      </c>
      <c r="N59">
        <v>6886</v>
      </c>
      <c r="O59">
        <v>13</v>
      </c>
      <c r="P59">
        <v>0</v>
      </c>
      <c r="Q59">
        <v>3</v>
      </c>
      <c r="R59">
        <v>5</v>
      </c>
      <c r="S59">
        <v>46</v>
      </c>
      <c r="T59">
        <v>12</v>
      </c>
      <c r="U59" s="1">
        <f t="shared" si="13"/>
        <v>187.53606462781303</v>
      </c>
      <c r="V59" s="1">
        <f t="shared" si="14"/>
        <v>0</v>
      </c>
      <c r="W59" s="1">
        <f t="shared" si="15"/>
        <v>42.523033309709426</v>
      </c>
      <c r="X59" s="1">
        <f t="shared" si="16"/>
        <v>70.165590794274493</v>
      </c>
      <c r="Y59" s="1">
        <f t="shared" si="17"/>
        <v>668.02207377287255</v>
      </c>
      <c r="Z59" s="4">
        <f t="shared" si="18"/>
        <v>174.26662794074934</v>
      </c>
      <c r="AA59" s="1">
        <f t="shared" si="19"/>
        <v>193.6493525009339</v>
      </c>
      <c r="AB59" s="1">
        <f t="shared" si="20"/>
        <v>70.165590794274493</v>
      </c>
      <c r="AC59" s="2">
        <f t="shared" si="21"/>
        <v>1.4836479814115595</v>
      </c>
      <c r="AD59">
        <f t="shared" si="22"/>
        <v>4</v>
      </c>
      <c r="AE59">
        <f t="shared" si="23"/>
        <v>4</v>
      </c>
      <c r="AF59">
        <f t="shared" si="24"/>
        <v>5</v>
      </c>
      <c r="AG59">
        <f t="shared" si="25"/>
        <v>13</v>
      </c>
      <c r="AH59" s="8">
        <v>95.676586187535094</v>
      </c>
      <c r="AI59" s="8">
        <v>4.3234138124649073</v>
      </c>
      <c r="AJ59" s="8">
        <v>92.136575271598559</v>
      </c>
      <c r="AK59" s="8">
        <v>453.53757651947802</v>
      </c>
      <c r="AL59" s="6">
        <v>448.58625793457003</v>
      </c>
      <c r="AM59" s="6">
        <v>36.691503327224403</v>
      </c>
      <c r="AN59" s="6">
        <v>386.29421997070301</v>
      </c>
      <c r="AO59" s="6">
        <v>546.11956787109295</v>
      </c>
    </row>
    <row r="60" spans="1:41" x14ac:dyDescent="0.3">
      <c r="A60">
        <v>59</v>
      </c>
      <c r="B60" t="s">
        <v>119</v>
      </c>
      <c r="C60" t="s">
        <v>120</v>
      </c>
      <c r="D60" t="s">
        <v>122</v>
      </c>
      <c r="E60" s="3">
        <v>0</v>
      </c>
      <c r="F60" s="1">
        <v>6211129.216</v>
      </c>
      <c r="G60" s="3">
        <v>6.41</v>
      </c>
      <c r="H60">
        <v>6.21</v>
      </c>
      <c r="I60" s="3">
        <v>761</v>
      </c>
      <c r="J60">
        <v>4755</v>
      </c>
      <c r="K60">
        <v>4791</v>
      </c>
      <c r="L60">
        <v>4840</v>
      </c>
      <c r="M60">
        <v>4888</v>
      </c>
      <c r="N60">
        <v>4724</v>
      </c>
      <c r="O60">
        <v>7</v>
      </c>
      <c r="P60">
        <v>0</v>
      </c>
      <c r="Q60">
        <v>0</v>
      </c>
      <c r="R60">
        <v>0</v>
      </c>
      <c r="S60">
        <v>13</v>
      </c>
      <c r="T60">
        <v>4</v>
      </c>
      <c r="U60" s="1">
        <f t="shared" si="13"/>
        <v>147.21345951629863</v>
      </c>
      <c r="V60" s="1">
        <f t="shared" si="14"/>
        <v>0</v>
      </c>
      <c r="W60" s="1">
        <f t="shared" si="15"/>
        <v>0</v>
      </c>
      <c r="X60" s="1">
        <f t="shared" si="16"/>
        <v>0</v>
      </c>
      <c r="Y60" s="1">
        <f t="shared" si="17"/>
        <v>275.19051651143099</v>
      </c>
      <c r="Z60" s="4">
        <f t="shared" si="18"/>
        <v>84.674005080440296</v>
      </c>
      <c r="AA60" s="1">
        <f t="shared" si="19"/>
        <v>84.480795205545931</v>
      </c>
      <c r="AB60" s="1">
        <f t="shared" si="20"/>
        <v>0</v>
      </c>
      <c r="AC60" s="2">
        <f t="shared" si="21"/>
        <v>8466.4005080440293</v>
      </c>
      <c r="AD60">
        <f t="shared" si="22"/>
        <v>2</v>
      </c>
      <c r="AE60">
        <f t="shared" si="23"/>
        <v>2</v>
      </c>
      <c r="AF60">
        <f t="shared" si="24"/>
        <v>5</v>
      </c>
      <c r="AG60">
        <f t="shared" si="25"/>
        <v>9</v>
      </c>
      <c r="AH60" s="8">
        <v>86.035313001605132</v>
      </c>
      <c r="AI60" s="8">
        <v>13.964686998394862</v>
      </c>
      <c r="AJ60" s="8">
        <v>86.40776699029125</v>
      </c>
      <c r="AK60" s="8">
        <v>254.40423440363099</v>
      </c>
      <c r="AL60" s="6">
        <v>256.71139526367102</v>
      </c>
      <c r="AM60" s="6">
        <v>62.7776735720701</v>
      </c>
      <c r="AN60" s="6">
        <v>141.75567626953099</v>
      </c>
      <c r="AO60" s="6">
        <v>412.51229858398398</v>
      </c>
    </row>
    <row r="61" spans="1:41" x14ac:dyDescent="0.3">
      <c r="A61">
        <v>60</v>
      </c>
      <c r="B61" t="s">
        <v>119</v>
      </c>
      <c r="C61" t="s">
        <v>120</v>
      </c>
      <c r="D61" t="s">
        <v>126</v>
      </c>
      <c r="E61" s="3">
        <v>0</v>
      </c>
      <c r="F61" s="1">
        <v>5795636.193</v>
      </c>
      <c r="G61" s="3">
        <v>8.58</v>
      </c>
      <c r="H61">
        <v>5.8</v>
      </c>
      <c r="I61" s="3">
        <v>482</v>
      </c>
      <c r="J61">
        <v>2810</v>
      </c>
      <c r="K61">
        <v>2830</v>
      </c>
      <c r="L61">
        <v>2860</v>
      </c>
      <c r="M61">
        <v>2888</v>
      </c>
      <c r="N61">
        <v>2791</v>
      </c>
      <c r="O61">
        <v>1</v>
      </c>
      <c r="P61">
        <v>1</v>
      </c>
      <c r="Q61">
        <v>0</v>
      </c>
      <c r="R61">
        <v>0</v>
      </c>
      <c r="S61">
        <v>6</v>
      </c>
      <c r="T61">
        <v>16</v>
      </c>
      <c r="U61" s="1">
        <f t="shared" si="13"/>
        <v>35.587188612099645</v>
      </c>
      <c r="V61" s="1">
        <f t="shared" si="14"/>
        <v>35.335689045936391</v>
      </c>
      <c r="W61" s="1">
        <f t="shared" si="15"/>
        <v>0</v>
      </c>
      <c r="X61" s="1">
        <f t="shared" si="16"/>
        <v>0</v>
      </c>
      <c r="Y61" s="1">
        <f t="shared" si="17"/>
        <v>214.9767108563239</v>
      </c>
      <c r="Z61" s="4">
        <f t="shared" si="18"/>
        <v>573.27122895019704</v>
      </c>
      <c r="AA61" s="1">
        <f t="shared" si="19"/>
        <v>57.17991770287199</v>
      </c>
      <c r="AB61" s="1">
        <f t="shared" si="20"/>
        <v>35.335689045936391</v>
      </c>
      <c r="AC61" s="2">
        <f t="shared" si="21"/>
        <v>15.223575779290577</v>
      </c>
      <c r="AD61">
        <f t="shared" si="22"/>
        <v>3</v>
      </c>
      <c r="AE61">
        <f t="shared" si="23"/>
        <v>2</v>
      </c>
      <c r="AF61">
        <f t="shared" si="24"/>
        <v>5</v>
      </c>
      <c r="AG61">
        <f t="shared" si="25"/>
        <v>10</v>
      </c>
      <c r="AH61" s="8">
        <v>75.591773379899109</v>
      </c>
      <c r="AI61" s="8">
        <v>24.408226620100891</v>
      </c>
      <c r="AJ61" s="8">
        <v>302.46478873239437</v>
      </c>
      <c r="AK61" s="8">
        <v>240.23768611115301</v>
      </c>
      <c r="AL61" s="6">
        <v>237.23731994628901</v>
      </c>
      <c r="AM61" s="6">
        <v>67.456064895162498</v>
      </c>
      <c r="AN61" s="6">
        <v>97.267486572265597</v>
      </c>
      <c r="AO61" s="6">
        <v>403.70074462890602</v>
      </c>
    </row>
    <row r="62" spans="1:41" x14ac:dyDescent="0.3">
      <c r="A62">
        <v>61</v>
      </c>
      <c r="B62" t="s">
        <v>119</v>
      </c>
      <c r="C62" t="s">
        <v>120</v>
      </c>
      <c r="D62" t="s">
        <v>123</v>
      </c>
      <c r="E62" s="3">
        <v>0</v>
      </c>
      <c r="F62" s="1">
        <v>7059645.8289999999</v>
      </c>
      <c r="G62" s="3">
        <v>5.27</v>
      </c>
      <c r="H62">
        <v>7.06</v>
      </c>
      <c r="I62" s="3">
        <v>2000</v>
      </c>
      <c r="J62">
        <v>14215</v>
      </c>
      <c r="K62">
        <v>14321</v>
      </c>
      <c r="L62">
        <v>14468</v>
      </c>
      <c r="M62">
        <v>14613</v>
      </c>
      <c r="N62">
        <v>14121</v>
      </c>
      <c r="O62">
        <v>49</v>
      </c>
      <c r="P62">
        <v>10</v>
      </c>
      <c r="Q62">
        <v>27</v>
      </c>
      <c r="R62">
        <v>3</v>
      </c>
      <c r="S62">
        <v>45</v>
      </c>
      <c r="T62">
        <v>41</v>
      </c>
      <c r="U62" s="1">
        <f t="shared" si="13"/>
        <v>344.70629616602179</v>
      </c>
      <c r="V62" s="1">
        <f t="shared" si="14"/>
        <v>69.827526010753445</v>
      </c>
      <c r="W62" s="1">
        <f t="shared" si="15"/>
        <v>186.61874481614598</v>
      </c>
      <c r="X62" s="1">
        <f t="shared" si="16"/>
        <v>20.529665366454527</v>
      </c>
      <c r="Y62" s="1">
        <f t="shared" si="17"/>
        <v>318.67431485022308</v>
      </c>
      <c r="Z62" s="4">
        <f t="shared" si="18"/>
        <v>290.34770908575882</v>
      </c>
      <c r="AA62" s="1">
        <f t="shared" si="19"/>
        <v>188.07130944191977</v>
      </c>
      <c r="AB62" s="1">
        <f t="shared" si="20"/>
        <v>186.61874481614598</v>
      </c>
      <c r="AC62" s="2">
        <f t="shared" si="21"/>
        <v>0.55583357594546612</v>
      </c>
      <c r="AD62">
        <f t="shared" si="22"/>
        <v>5</v>
      </c>
      <c r="AE62">
        <f t="shared" si="23"/>
        <v>4</v>
      </c>
      <c r="AF62">
        <f t="shared" si="24"/>
        <v>5</v>
      </c>
      <c r="AG62">
        <f t="shared" si="25"/>
        <v>14</v>
      </c>
      <c r="AH62" s="8">
        <v>94.974587698371536</v>
      </c>
      <c r="AI62" s="8">
        <v>5.025412301628462</v>
      </c>
      <c r="AJ62" s="8">
        <v>447.27441428902807</v>
      </c>
      <c r="AK62" s="8">
        <v>111.372125428423</v>
      </c>
      <c r="AL62" s="6">
        <v>109.88140106201099</v>
      </c>
      <c r="AM62" s="6">
        <v>10.031565164335399</v>
      </c>
      <c r="AN62" s="6">
        <v>89.185379028320298</v>
      </c>
      <c r="AO62" s="6">
        <v>230.16487121582</v>
      </c>
    </row>
    <row r="63" spans="1:41" x14ac:dyDescent="0.3">
      <c r="A63">
        <v>62</v>
      </c>
      <c r="B63" t="s">
        <v>119</v>
      </c>
      <c r="C63" t="s">
        <v>120</v>
      </c>
      <c r="D63" t="s">
        <v>124</v>
      </c>
      <c r="E63" s="3">
        <v>0</v>
      </c>
      <c r="F63" s="1">
        <v>7939314.7630000003</v>
      </c>
      <c r="G63" s="3">
        <v>7.33</v>
      </c>
      <c r="H63">
        <v>7.94</v>
      </c>
      <c r="I63" s="3">
        <v>759</v>
      </c>
      <c r="J63">
        <v>6067</v>
      </c>
      <c r="K63">
        <v>6112</v>
      </c>
      <c r="L63">
        <v>6175</v>
      </c>
      <c r="M63">
        <v>6237</v>
      </c>
      <c r="N63">
        <v>6027</v>
      </c>
      <c r="O63">
        <v>6</v>
      </c>
      <c r="P63">
        <v>1</v>
      </c>
      <c r="Q63">
        <v>2</v>
      </c>
      <c r="R63">
        <v>0</v>
      </c>
      <c r="S63">
        <v>10</v>
      </c>
      <c r="T63">
        <v>16</v>
      </c>
      <c r="U63" s="1">
        <f t="shared" si="13"/>
        <v>98.895665073347629</v>
      </c>
      <c r="V63" s="1">
        <f t="shared" si="14"/>
        <v>16.36125654450262</v>
      </c>
      <c r="W63" s="1">
        <f t="shared" si="15"/>
        <v>32.388663967611336</v>
      </c>
      <c r="X63" s="1">
        <f t="shared" si="16"/>
        <v>0</v>
      </c>
      <c r="Y63" s="1">
        <f t="shared" si="17"/>
        <v>165.92002654720426</v>
      </c>
      <c r="Z63" s="4">
        <f t="shared" si="18"/>
        <v>265.47204247552679</v>
      </c>
      <c r="AA63" s="1">
        <f t="shared" si="19"/>
        <v>62.713122426533161</v>
      </c>
      <c r="AB63" s="1">
        <f t="shared" si="20"/>
        <v>32.388663967611336</v>
      </c>
      <c r="AC63" s="2">
        <f t="shared" si="21"/>
        <v>7.1964493114318895</v>
      </c>
      <c r="AD63">
        <f t="shared" si="22"/>
        <v>4</v>
      </c>
      <c r="AE63">
        <f t="shared" si="23"/>
        <v>2</v>
      </c>
      <c r="AF63">
        <f t="shared" si="24"/>
        <v>5</v>
      </c>
      <c r="AG63">
        <f t="shared" si="25"/>
        <v>11</v>
      </c>
      <c r="AH63" s="8">
        <v>89.857674060777015</v>
      </c>
      <c r="AI63" s="8">
        <v>10.142325939222978</v>
      </c>
      <c r="AJ63" s="8">
        <v>423.85869565217388</v>
      </c>
      <c r="AK63" s="8">
        <v>249.666035537044</v>
      </c>
      <c r="AL63" s="6">
        <v>235.59269714355401</v>
      </c>
      <c r="AM63" s="6">
        <v>73.915830496495403</v>
      </c>
      <c r="AN63" s="6">
        <v>112.34669494628901</v>
      </c>
      <c r="AO63" s="6">
        <v>425.63214111328102</v>
      </c>
    </row>
    <row r="64" spans="1:41" x14ac:dyDescent="0.3">
      <c r="A64">
        <v>63</v>
      </c>
      <c r="B64" t="s">
        <v>119</v>
      </c>
      <c r="C64" t="s">
        <v>120</v>
      </c>
      <c r="D64" t="s">
        <v>125</v>
      </c>
      <c r="E64" s="3">
        <v>0</v>
      </c>
      <c r="F64" s="1">
        <v>8437414.7699999996</v>
      </c>
      <c r="G64" s="3">
        <v>16.899999999999999</v>
      </c>
      <c r="H64">
        <v>8.44</v>
      </c>
      <c r="I64" s="3">
        <v>1810</v>
      </c>
      <c r="J64">
        <v>15373</v>
      </c>
      <c r="K64">
        <v>15487</v>
      </c>
      <c r="L64">
        <v>15647</v>
      </c>
      <c r="M64">
        <v>15803</v>
      </c>
      <c r="N64">
        <v>15271</v>
      </c>
      <c r="O64">
        <v>54</v>
      </c>
      <c r="P64">
        <v>2</v>
      </c>
      <c r="Q64">
        <v>14</v>
      </c>
      <c r="R64">
        <v>12</v>
      </c>
      <c r="S64">
        <v>22</v>
      </c>
      <c r="T64">
        <v>40</v>
      </c>
      <c r="U64" s="1">
        <f t="shared" si="13"/>
        <v>351.26520522994861</v>
      </c>
      <c r="V64" s="1">
        <f t="shared" si="14"/>
        <v>12.914056950991153</v>
      </c>
      <c r="W64" s="1">
        <f t="shared" si="15"/>
        <v>89.474020579024739</v>
      </c>
      <c r="X64" s="1">
        <f t="shared" si="16"/>
        <v>75.934949060305001</v>
      </c>
      <c r="Y64" s="1">
        <f t="shared" si="17"/>
        <v>144.06391199004648</v>
      </c>
      <c r="Z64" s="4">
        <f t="shared" si="18"/>
        <v>261.93438543644817</v>
      </c>
      <c r="AA64" s="1">
        <f t="shared" si="19"/>
        <v>134.73042876206318</v>
      </c>
      <c r="AB64" s="1">
        <f t="shared" si="20"/>
        <v>89.474020579024739</v>
      </c>
      <c r="AC64" s="2">
        <f t="shared" si="21"/>
        <v>1.9274909492315031</v>
      </c>
      <c r="AD64">
        <f t="shared" si="22"/>
        <v>5</v>
      </c>
      <c r="AE64">
        <f t="shared" si="23"/>
        <v>3</v>
      </c>
      <c r="AF64">
        <f t="shared" si="24"/>
        <v>5</v>
      </c>
      <c r="AG64">
        <f t="shared" si="25"/>
        <v>13</v>
      </c>
      <c r="AH64" s="8">
        <v>89.026055894095393</v>
      </c>
      <c r="AI64" s="8">
        <v>10.973944105904602</v>
      </c>
      <c r="AJ64" s="8">
        <v>408.32260832260835</v>
      </c>
      <c r="AK64" s="8">
        <v>120.970827243126</v>
      </c>
      <c r="AL64" s="6">
        <v>99.688774108886705</v>
      </c>
      <c r="AM64" s="6">
        <v>57.581423858371998</v>
      </c>
      <c r="AN64" s="6">
        <v>83.943977355957003</v>
      </c>
      <c r="AO64" s="6">
        <v>407.52151489257801</v>
      </c>
    </row>
    <row r="65" spans="1:41" x14ac:dyDescent="0.3">
      <c r="A65">
        <v>64</v>
      </c>
      <c r="B65" t="s">
        <v>119</v>
      </c>
      <c r="C65" t="s">
        <v>120</v>
      </c>
      <c r="D65" t="s">
        <v>121</v>
      </c>
      <c r="E65" s="3">
        <v>1</v>
      </c>
      <c r="F65" s="1">
        <v>5200200.807</v>
      </c>
      <c r="G65" s="3">
        <v>14.84</v>
      </c>
      <c r="H65">
        <v>5.2</v>
      </c>
      <c r="I65" s="3">
        <v>2407</v>
      </c>
      <c r="J65">
        <v>12600</v>
      </c>
      <c r="K65">
        <v>12694</v>
      </c>
      <c r="L65">
        <v>12825</v>
      </c>
      <c r="M65">
        <v>12953</v>
      </c>
      <c r="N65">
        <v>12517</v>
      </c>
      <c r="O65">
        <v>29</v>
      </c>
      <c r="P65">
        <v>8</v>
      </c>
      <c r="Q65">
        <v>6</v>
      </c>
      <c r="R65">
        <v>1</v>
      </c>
      <c r="S65">
        <v>28</v>
      </c>
      <c r="T65">
        <v>15</v>
      </c>
      <c r="U65" s="1">
        <f t="shared" si="13"/>
        <v>230.15873015873015</v>
      </c>
      <c r="V65" s="1">
        <f t="shared" si="14"/>
        <v>63.021900110288328</v>
      </c>
      <c r="W65" s="1">
        <f t="shared" si="15"/>
        <v>46.783625730994153</v>
      </c>
      <c r="X65" s="1">
        <f t="shared" si="16"/>
        <v>7.7202192542268202</v>
      </c>
      <c r="Y65" s="1">
        <f t="shared" si="17"/>
        <v>223.69577374770313</v>
      </c>
      <c r="Z65" s="4">
        <f t="shared" si="18"/>
        <v>119.83702165055524</v>
      </c>
      <c r="AA65" s="1">
        <f t="shared" si="19"/>
        <v>114.27604980038852</v>
      </c>
      <c r="AB65" s="1">
        <f t="shared" si="20"/>
        <v>63.021900110288328</v>
      </c>
      <c r="AC65" s="2">
        <f t="shared" si="21"/>
        <v>0.90151394104018523</v>
      </c>
      <c r="AD65">
        <f t="shared" si="22"/>
        <v>5</v>
      </c>
      <c r="AE65">
        <f t="shared" si="23"/>
        <v>3</v>
      </c>
      <c r="AF65">
        <f t="shared" si="24"/>
        <v>5</v>
      </c>
      <c r="AG65">
        <f t="shared" si="25"/>
        <v>13</v>
      </c>
      <c r="AH65" s="8">
        <v>94.907940161104719</v>
      </c>
      <c r="AI65" s="8">
        <v>5.092059838895282</v>
      </c>
      <c r="AJ65" s="8">
        <v>181.94190002617117</v>
      </c>
      <c r="AK65" s="8">
        <v>136.41390542476299</v>
      </c>
      <c r="AL65" s="6">
        <v>127.52157592773401</v>
      </c>
      <c r="AM65" s="6">
        <v>21.735898848201899</v>
      </c>
      <c r="AN65" s="6">
        <v>104.84348297119099</v>
      </c>
      <c r="AO65" s="6">
        <v>223.230056762695</v>
      </c>
    </row>
    <row r="66" spans="1:41" x14ac:dyDescent="0.3">
      <c r="A66">
        <v>65</v>
      </c>
      <c r="B66" t="s">
        <v>127</v>
      </c>
      <c r="C66" t="s">
        <v>128</v>
      </c>
      <c r="D66" t="s">
        <v>132</v>
      </c>
      <c r="E66" s="3">
        <v>1</v>
      </c>
      <c r="F66" s="1">
        <v>5154051.3480000002</v>
      </c>
      <c r="G66" s="3">
        <v>29.31</v>
      </c>
      <c r="H66">
        <v>5.15</v>
      </c>
      <c r="I66" s="3">
        <v>2167</v>
      </c>
      <c r="J66">
        <v>11242</v>
      </c>
      <c r="K66">
        <v>11326</v>
      </c>
      <c r="L66">
        <v>11443</v>
      </c>
      <c r="M66">
        <v>11557</v>
      </c>
      <c r="N66">
        <v>11168</v>
      </c>
      <c r="O66">
        <v>5</v>
      </c>
      <c r="P66">
        <v>5</v>
      </c>
      <c r="Q66">
        <v>0</v>
      </c>
      <c r="R66">
        <v>0</v>
      </c>
      <c r="S66">
        <v>12</v>
      </c>
      <c r="T66">
        <v>8</v>
      </c>
      <c r="U66" s="1">
        <f t="shared" ref="U66:U87" si="26">O66/J66*100000</f>
        <v>44.476071873332153</v>
      </c>
      <c r="V66" s="1">
        <f t="shared" ref="V66:V87" si="27">P66/K66*100000</f>
        <v>44.146212254988519</v>
      </c>
      <c r="W66" s="1">
        <f t="shared" ref="W66:W87" si="28">Q66/L66*100000</f>
        <v>0</v>
      </c>
      <c r="X66" s="1">
        <f t="shared" ref="X66:X87" si="29">R66/M66*100000</f>
        <v>0</v>
      </c>
      <c r="Y66" s="1">
        <f t="shared" ref="Y66:Y87" si="30">S66/N66*100000</f>
        <v>107.44985673352436</v>
      </c>
      <c r="Z66" s="4">
        <f t="shared" ref="Z66:Z87" si="31">T66/N66*100000</f>
        <v>71.633237822349571</v>
      </c>
      <c r="AA66" s="1">
        <f t="shared" ref="AA66:AA87" si="32">AVERAGE(U66:Y66)</f>
        <v>39.214428172369004</v>
      </c>
      <c r="AB66" s="1">
        <f t="shared" ref="AB66:AB87" si="33">MEDIAN(U66:Y66)</f>
        <v>44.146212254988519</v>
      </c>
      <c r="AC66" s="2">
        <f t="shared" ref="AC66:AC87" si="34">IF(AB66=0,(Z66-0.01)/0.01,(Z66-AB66)/AB66)</f>
        <v>0.62263610315186257</v>
      </c>
      <c r="AD66">
        <f t="shared" ref="AD66:AD87" si="35">COUNTIF(O66:S66,"&gt;0")</f>
        <v>3</v>
      </c>
      <c r="AE66">
        <f t="shared" ref="AE66:AE87" si="36">IF(AA66&lt;50,1,IF(AA66&lt;101,2,IF(AA66&lt;151,3,IF(AA66&lt;201,4,5))))</f>
        <v>1</v>
      </c>
      <c r="AF66">
        <f t="shared" ref="AF66:AF87" si="37">IF(AC66&lt;-50%,1,IF(AC66&lt;-10%,2,IF(AC66&lt;10%,3,IF(AC66&lt;51%,4,5))))</f>
        <v>5</v>
      </c>
      <c r="AG66">
        <f t="shared" ref="AG66:AG87" si="38">AD66+AE66+AF66</f>
        <v>9</v>
      </c>
      <c r="AH66" s="8">
        <v>93.888517917898824</v>
      </c>
      <c r="AI66" s="8">
        <v>6.1114820821011797</v>
      </c>
      <c r="AJ66" s="8">
        <v>1357.3154941735002</v>
      </c>
      <c r="AK66" s="8">
        <v>134.47792521185599</v>
      </c>
      <c r="AL66" s="6">
        <v>134.49565124511699</v>
      </c>
      <c r="AM66" s="6">
        <v>7.5366276098564997</v>
      </c>
      <c r="AN66" s="6">
        <v>115.944854736328</v>
      </c>
      <c r="AO66" s="6">
        <v>182.48149108886699</v>
      </c>
    </row>
    <row r="67" spans="1:41" x14ac:dyDescent="0.3">
      <c r="A67">
        <v>66</v>
      </c>
      <c r="B67" t="s">
        <v>127</v>
      </c>
      <c r="C67" t="s">
        <v>128</v>
      </c>
      <c r="D67" t="s">
        <v>130</v>
      </c>
      <c r="E67" s="3">
        <v>0</v>
      </c>
      <c r="F67" s="1">
        <v>6105939.2999999998</v>
      </c>
      <c r="G67" s="3">
        <v>25.96</v>
      </c>
      <c r="H67">
        <v>6.11</v>
      </c>
      <c r="I67" s="3">
        <v>1560</v>
      </c>
      <c r="J67">
        <v>9586</v>
      </c>
      <c r="K67">
        <v>9658</v>
      </c>
      <c r="L67">
        <v>9757</v>
      </c>
      <c r="M67">
        <v>9855</v>
      </c>
      <c r="N67">
        <v>9523</v>
      </c>
      <c r="O67">
        <v>17</v>
      </c>
      <c r="P67">
        <v>4</v>
      </c>
      <c r="Q67">
        <v>6</v>
      </c>
      <c r="R67">
        <v>7</v>
      </c>
      <c r="S67">
        <v>11</v>
      </c>
      <c r="T67">
        <v>35</v>
      </c>
      <c r="U67" s="1">
        <f t="shared" si="26"/>
        <v>177.34195702065512</v>
      </c>
      <c r="V67" s="1">
        <f t="shared" si="27"/>
        <v>41.416442327604059</v>
      </c>
      <c r="W67" s="1">
        <f t="shared" si="28"/>
        <v>61.494311776160707</v>
      </c>
      <c r="X67" s="1">
        <f t="shared" si="29"/>
        <v>71.029934043632679</v>
      </c>
      <c r="Y67" s="1">
        <f t="shared" si="30"/>
        <v>115.50981833455845</v>
      </c>
      <c r="Z67" s="4">
        <f t="shared" si="31"/>
        <v>367.53124015541317</v>
      </c>
      <c r="AA67" s="1">
        <f t="shared" si="32"/>
        <v>93.358492700522191</v>
      </c>
      <c r="AB67" s="1">
        <f t="shared" si="33"/>
        <v>71.029934043632679</v>
      </c>
      <c r="AC67" s="2">
        <f t="shared" si="34"/>
        <v>4.1743148167594235</v>
      </c>
      <c r="AD67">
        <f t="shared" si="35"/>
        <v>5</v>
      </c>
      <c r="AE67">
        <f t="shared" si="36"/>
        <v>2</v>
      </c>
      <c r="AF67">
        <f t="shared" si="37"/>
        <v>5</v>
      </c>
      <c r="AG67">
        <f t="shared" si="38"/>
        <v>12</v>
      </c>
      <c r="AH67" s="8">
        <v>92.998130064408898</v>
      </c>
      <c r="AI67" s="8">
        <v>7.0018699355911069</v>
      </c>
      <c r="AJ67" s="8">
        <v>974.29149797570847</v>
      </c>
      <c r="AK67" s="8">
        <v>148.18113509805099</v>
      </c>
      <c r="AL67" s="6">
        <v>145.94401550292901</v>
      </c>
      <c r="AM67" s="6">
        <v>14.141759074306901</v>
      </c>
      <c r="AN67" s="6">
        <v>121.839866638183</v>
      </c>
      <c r="AO67" s="6">
        <v>215.44445800781199</v>
      </c>
    </row>
    <row r="68" spans="1:41" x14ac:dyDescent="0.3">
      <c r="A68">
        <v>67</v>
      </c>
      <c r="B68" t="s">
        <v>127</v>
      </c>
      <c r="C68" t="s">
        <v>128</v>
      </c>
      <c r="D68" t="s">
        <v>129</v>
      </c>
      <c r="E68" s="3">
        <v>0</v>
      </c>
      <c r="F68" s="1">
        <v>5120299.3899999997</v>
      </c>
      <c r="G68" s="3">
        <v>36.869999999999997</v>
      </c>
      <c r="H68">
        <v>5.12</v>
      </c>
      <c r="I68" s="3">
        <v>2094</v>
      </c>
      <c r="J68">
        <v>10795</v>
      </c>
      <c r="K68">
        <v>10876</v>
      </c>
      <c r="L68">
        <v>10988</v>
      </c>
      <c r="M68">
        <v>11097</v>
      </c>
      <c r="N68">
        <v>10724</v>
      </c>
      <c r="O68">
        <v>11</v>
      </c>
      <c r="P68">
        <v>1</v>
      </c>
      <c r="Q68">
        <v>6</v>
      </c>
      <c r="R68">
        <v>9</v>
      </c>
      <c r="S68">
        <v>54</v>
      </c>
      <c r="T68">
        <v>46</v>
      </c>
      <c r="U68" s="1">
        <f t="shared" si="26"/>
        <v>101.89902732746641</v>
      </c>
      <c r="V68" s="1">
        <f t="shared" si="27"/>
        <v>9.1945568223611627</v>
      </c>
      <c r="W68" s="1">
        <f t="shared" si="28"/>
        <v>54.605023662176926</v>
      </c>
      <c r="X68" s="1">
        <f t="shared" si="29"/>
        <v>81.103000811030014</v>
      </c>
      <c r="Y68" s="1">
        <f t="shared" si="30"/>
        <v>503.54345393509885</v>
      </c>
      <c r="Z68" s="4">
        <f t="shared" si="31"/>
        <v>428.94442372249159</v>
      </c>
      <c r="AA68" s="1">
        <f t="shared" si="32"/>
        <v>150.06901251162668</v>
      </c>
      <c r="AB68" s="1">
        <f t="shared" si="33"/>
        <v>81.103000811030014</v>
      </c>
      <c r="AC68" s="2">
        <f t="shared" si="34"/>
        <v>4.2888847444983211</v>
      </c>
      <c r="AD68">
        <f t="shared" si="35"/>
        <v>5</v>
      </c>
      <c r="AE68">
        <f t="shared" si="36"/>
        <v>3</v>
      </c>
      <c r="AF68">
        <f t="shared" si="37"/>
        <v>5</v>
      </c>
      <c r="AG68">
        <f t="shared" si="38"/>
        <v>13</v>
      </c>
      <c r="AH68" s="8">
        <v>90.585983019810215</v>
      </c>
      <c r="AI68" s="8">
        <v>9.4140169801897784</v>
      </c>
      <c r="AJ68" s="8">
        <v>539.95505617977528</v>
      </c>
      <c r="AK68" s="8">
        <v>184.05392408679</v>
      </c>
      <c r="AL68" s="6">
        <v>183.926368713378</v>
      </c>
      <c r="AM68" s="6">
        <v>14.6864947706301</v>
      </c>
      <c r="AN68" s="6">
        <v>150.81213378906199</v>
      </c>
      <c r="AO68" s="6">
        <v>221.88284301757801</v>
      </c>
    </row>
    <row r="69" spans="1:41" x14ac:dyDescent="0.3">
      <c r="A69">
        <v>68</v>
      </c>
      <c r="B69" t="s">
        <v>127</v>
      </c>
      <c r="C69" t="s">
        <v>128</v>
      </c>
      <c r="D69" t="s">
        <v>131</v>
      </c>
      <c r="E69" s="3">
        <v>0</v>
      </c>
      <c r="F69" s="1">
        <v>5026605.6550000003</v>
      </c>
      <c r="G69" s="3">
        <v>26.67</v>
      </c>
      <c r="H69">
        <v>5.03</v>
      </c>
      <c r="I69" s="3">
        <v>1594</v>
      </c>
      <c r="J69">
        <v>8063</v>
      </c>
      <c r="K69">
        <v>8123</v>
      </c>
      <c r="L69">
        <v>8207</v>
      </c>
      <c r="M69">
        <v>8289</v>
      </c>
      <c r="N69">
        <v>8010</v>
      </c>
      <c r="O69">
        <v>8</v>
      </c>
      <c r="P69">
        <v>4</v>
      </c>
      <c r="Q69">
        <v>8</v>
      </c>
      <c r="R69">
        <v>4</v>
      </c>
      <c r="S69">
        <v>33</v>
      </c>
      <c r="T69">
        <v>31</v>
      </c>
      <c r="U69" s="1">
        <f t="shared" si="26"/>
        <v>99.218653106784075</v>
      </c>
      <c r="V69" s="1">
        <f t="shared" si="27"/>
        <v>49.242890557675743</v>
      </c>
      <c r="W69" s="1">
        <f t="shared" si="28"/>
        <v>97.477762885341775</v>
      </c>
      <c r="X69" s="1">
        <f t="shared" si="29"/>
        <v>48.256725781155744</v>
      </c>
      <c r="Y69" s="1">
        <f t="shared" si="30"/>
        <v>411.98501872659176</v>
      </c>
      <c r="Z69" s="4">
        <f t="shared" si="31"/>
        <v>387.01622971285894</v>
      </c>
      <c r="AA69" s="1">
        <f t="shared" si="32"/>
        <v>141.23621021150981</v>
      </c>
      <c r="AB69" s="1">
        <f t="shared" si="33"/>
        <v>97.477762885341775</v>
      </c>
      <c r="AC69" s="2">
        <f t="shared" si="34"/>
        <v>2.9703027465667917</v>
      </c>
      <c r="AD69">
        <f t="shared" si="35"/>
        <v>5</v>
      </c>
      <c r="AE69">
        <f t="shared" si="36"/>
        <v>3</v>
      </c>
      <c r="AF69">
        <f t="shared" si="37"/>
        <v>5</v>
      </c>
      <c r="AG69">
        <f t="shared" si="38"/>
        <v>13</v>
      </c>
      <c r="AH69" s="8">
        <v>90.997072218607684</v>
      </c>
      <c r="AI69" s="8">
        <v>9.002927781392323</v>
      </c>
      <c r="AJ69" s="8">
        <v>739.83152827918173</v>
      </c>
      <c r="AK69" s="8">
        <v>148.953636976712</v>
      </c>
      <c r="AL69" s="6">
        <v>147.58738708496</v>
      </c>
      <c r="AM69" s="6">
        <v>8.6746359953111494</v>
      </c>
      <c r="AN69" s="6">
        <v>128.009765625</v>
      </c>
      <c r="AO69" s="6">
        <v>183.21601867675699</v>
      </c>
    </row>
    <row r="70" spans="1:41" x14ac:dyDescent="0.3">
      <c r="A70">
        <v>69</v>
      </c>
      <c r="B70" t="s">
        <v>127</v>
      </c>
      <c r="C70" t="s">
        <v>128</v>
      </c>
      <c r="D70" t="s">
        <v>133</v>
      </c>
      <c r="E70" s="3">
        <v>0</v>
      </c>
      <c r="F70" s="1">
        <v>5156659.199</v>
      </c>
      <c r="G70" s="3">
        <v>42.1</v>
      </c>
      <c r="H70">
        <v>5.16</v>
      </c>
      <c r="I70" s="3">
        <v>2608</v>
      </c>
      <c r="J70">
        <v>13538</v>
      </c>
      <c r="K70">
        <v>13638</v>
      </c>
      <c r="L70">
        <v>13779</v>
      </c>
      <c r="M70">
        <v>13916</v>
      </c>
      <c r="N70">
        <v>13448</v>
      </c>
      <c r="O70">
        <v>15</v>
      </c>
      <c r="P70">
        <v>3</v>
      </c>
      <c r="Q70">
        <v>5</v>
      </c>
      <c r="R70">
        <v>2</v>
      </c>
      <c r="S70">
        <v>56</v>
      </c>
      <c r="T70">
        <v>42</v>
      </c>
      <c r="U70" s="1">
        <f t="shared" si="26"/>
        <v>110.7992317919929</v>
      </c>
      <c r="V70" s="1">
        <f t="shared" si="27"/>
        <v>21.997360316761991</v>
      </c>
      <c r="W70" s="1">
        <f t="shared" si="28"/>
        <v>36.287103563393572</v>
      </c>
      <c r="X70" s="1">
        <f t="shared" si="29"/>
        <v>14.371945961483185</v>
      </c>
      <c r="Y70" s="1">
        <f t="shared" si="30"/>
        <v>416.41879833432478</v>
      </c>
      <c r="Z70" s="4">
        <f t="shared" si="31"/>
        <v>312.3140987507436</v>
      </c>
      <c r="AA70" s="1">
        <f t="shared" si="32"/>
        <v>119.97488799359128</v>
      </c>
      <c r="AB70" s="1">
        <f t="shared" si="33"/>
        <v>36.287103563393572</v>
      </c>
      <c r="AC70" s="2">
        <f t="shared" si="34"/>
        <v>7.6067519333729923</v>
      </c>
      <c r="AD70">
        <f t="shared" si="35"/>
        <v>5</v>
      </c>
      <c r="AE70">
        <f t="shared" si="36"/>
        <v>3</v>
      </c>
      <c r="AF70">
        <f t="shared" si="37"/>
        <v>5</v>
      </c>
      <c r="AG70">
        <f t="shared" si="38"/>
        <v>13</v>
      </c>
      <c r="AH70" s="8">
        <v>91.453542937587983</v>
      </c>
      <c r="AI70" s="8">
        <v>8.5464570624120135</v>
      </c>
      <c r="AJ70" s="8">
        <v>611.03942652329749</v>
      </c>
      <c r="AK70" s="8">
        <v>181.075025602956</v>
      </c>
      <c r="AL70" s="6">
        <v>181.144966125488</v>
      </c>
      <c r="AM70" s="6">
        <v>15.982366120407599</v>
      </c>
      <c r="AN70" s="6">
        <v>144.86698913574199</v>
      </c>
      <c r="AO70" s="6">
        <v>221.47505187988199</v>
      </c>
    </row>
    <row r="71" spans="1:41" x14ac:dyDescent="0.3">
      <c r="A71">
        <v>70</v>
      </c>
      <c r="B71" t="s">
        <v>134</v>
      </c>
      <c r="C71" t="s">
        <v>135</v>
      </c>
      <c r="D71" t="s">
        <v>140</v>
      </c>
      <c r="E71" s="3">
        <v>0</v>
      </c>
      <c r="F71" s="1">
        <v>5775938.7479999997</v>
      </c>
      <c r="G71" s="3">
        <v>22.59</v>
      </c>
      <c r="H71">
        <v>5.78</v>
      </c>
      <c r="I71" s="3">
        <v>1725</v>
      </c>
      <c r="J71">
        <v>10030</v>
      </c>
      <c r="K71">
        <v>10105</v>
      </c>
      <c r="L71">
        <v>10209</v>
      </c>
      <c r="M71">
        <v>10311</v>
      </c>
      <c r="N71">
        <v>9964</v>
      </c>
      <c r="O71">
        <v>8</v>
      </c>
      <c r="P71">
        <v>1</v>
      </c>
      <c r="Q71">
        <v>4</v>
      </c>
      <c r="R71">
        <v>2</v>
      </c>
      <c r="S71">
        <v>31</v>
      </c>
      <c r="T71">
        <v>4</v>
      </c>
      <c r="U71" s="1">
        <f t="shared" si="26"/>
        <v>79.760717846460608</v>
      </c>
      <c r="V71" s="1">
        <f t="shared" si="27"/>
        <v>9.896091044037604</v>
      </c>
      <c r="W71" s="1">
        <f t="shared" si="28"/>
        <v>39.181114702713295</v>
      </c>
      <c r="X71" s="1">
        <f t="shared" si="29"/>
        <v>19.39676074095626</v>
      </c>
      <c r="Y71" s="1">
        <f t="shared" si="30"/>
        <v>311.1200321156162</v>
      </c>
      <c r="Z71" s="4">
        <f t="shared" si="31"/>
        <v>40.144520272982739</v>
      </c>
      <c r="AA71" s="1">
        <f t="shared" si="32"/>
        <v>91.870943289956784</v>
      </c>
      <c r="AB71" s="1">
        <f t="shared" si="33"/>
        <v>39.181114702713295</v>
      </c>
      <c r="AC71" s="2">
        <f t="shared" si="34"/>
        <v>2.4588518667201881E-2</v>
      </c>
      <c r="AD71">
        <f t="shared" si="35"/>
        <v>5</v>
      </c>
      <c r="AE71">
        <f t="shared" si="36"/>
        <v>2</v>
      </c>
      <c r="AF71">
        <f t="shared" si="37"/>
        <v>3</v>
      </c>
      <c r="AG71">
        <f t="shared" si="38"/>
        <v>10</v>
      </c>
      <c r="AH71" s="8">
        <v>94.764096662830838</v>
      </c>
      <c r="AI71" s="8">
        <v>5.2359033371691597</v>
      </c>
      <c r="AJ71" s="8">
        <v>74.881516587677723</v>
      </c>
      <c r="AK71" s="8">
        <v>298.53970383306103</v>
      </c>
      <c r="AL71" s="6">
        <v>303.25997924804602</v>
      </c>
      <c r="AM71" s="6">
        <v>25.273790458390501</v>
      </c>
      <c r="AN71" s="6">
        <v>232.57127380371</v>
      </c>
      <c r="AO71" s="6">
        <v>353.67999267578102</v>
      </c>
    </row>
    <row r="72" spans="1:41" x14ac:dyDescent="0.3">
      <c r="A72">
        <v>71</v>
      </c>
      <c r="B72" t="s">
        <v>134</v>
      </c>
      <c r="C72" t="s">
        <v>135</v>
      </c>
      <c r="D72" t="s">
        <v>138</v>
      </c>
      <c r="E72" s="3">
        <v>1</v>
      </c>
      <c r="F72" s="1">
        <v>4908759.2450000001</v>
      </c>
      <c r="G72" s="3">
        <v>41.83</v>
      </c>
      <c r="H72">
        <v>4.91</v>
      </c>
      <c r="I72" s="3">
        <v>3155</v>
      </c>
      <c r="J72">
        <v>15590</v>
      </c>
      <c r="K72">
        <v>15706</v>
      </c>
      <c r="L72">
        <v>15868</v>
      </c>
      <c r="M72">
        <v>16026</v>
      </c>
      <c r="N72">
        <v>15487</v>
      </c>
      <c r="O72">
        <v>21</v>
      </c>
      <c r="P72">
        <v>4</v>
      </c>
      <c r="Q72">
        <v>9</v>
      </c>
      <c r="R72">
        <v>2</v>
      </c>
      <c r="S72">
        <v>18</v>
      </c>
      <c r="T72">
        <v>13</v>
      </c>
      <c r="U72" s="1">
        <f t="shared" si="26"/>
        <v>134.70173187940989</v>
      </c>
      <c r="V72" s="1">
        <f t="shared" si="27"/>
        <v>25.467974022666496</v>
      </c>
      <c r="W72" s="1">
        <f t="shared" si="28"/>
        <v>56.717922863624906</v>
      </c>
      <c r="X72" s="1">
        <f t="shared" si="29"/>
        <v>12.479720454261825</v>
      </c>
      <c r="Y72" s="1">
        <f t="shared" si="30"/>
        <v>116.22651255892038</v>
      </c>
      <c r="Z72" s="4">
        <f t="shared" si="31"/>
        <v>83.941370181442508</v>
      </c>
      <c r="AA72" s="1">
        <f t="shared" si="32"/>
        <v>69.118772355776699</v>
      </c>
      <c r="AB72" s="1">
        <f t="shared" si="33"/>
        <v>56.717922863624906</v>
      </c>
      <c r="AC72" s="2">
        <f t="shared" si="34"/>
        <v>0.47997962448792186</v>
      </c>
      <c r="AD72">
        <f t="shared" si="35"/>
        <v>5</v>
      </c>
      <c r="AE72">
        <f t="shared" si="36"/>
        <v>2</v>
      </c>
      <c r="AF72">
        <f t="shared" si="37"/>
        <v>4</v>
      </c>
      <c r="AG72">
        <f t="shared" si="38"/>
        <v>11</v>
      </c>
      <c r="AH72" s="8">
        <v>96.510580819450695</v>
      </c>
      <c r="AI72" s="8">
        <v>3.4894191805493024</v>
      </c>
      <c r="AJ72" s="8">
        <v>123.11529933481154</v>
      </c>
      <c r="AK72" s="8">
        <v>212.64609457337599</v>
      </c>
      <c r="AL72" s="6">
        <v>210.670356750488</v>
      </c>
      <c r="AM72" s="6">
        <v>14.6309741155503</v>
      </c>
      <c r="AN72" s="6">
        <v>181.32258605957</v>
      </c>
      <c r="AO72" s="6">
        <v>253.67904663085901</v>
      </c>
    </row>
    <row r="73" spans="1:41" x14ac:dyDescent="0.3">
      <c r="A73">
        <v>72</v>
      </c>
      <c r="B73" t="s">
        <v>134</v>
      </c>
      <c r="C73" t="s">
        <v>135</v>
      </c>
      <c r="D73" t="s">
        <v>139</v>
      </c>
      <c r="E73" s="3">
        <v>1</v>
      </c>
      <c r="F73" s="1">
        <v>5693065.2529999996</v>
      </c>
      <c r="G73" s="3">
        <v>43.75</v>
      </c>
      <c r="H73">
        <v>5.69</v>
      </c>
      <c r="I73" s="3">
        <v>3293</v>
      </c>
      <c r="J73">
        <v>18873</v>
      </c>
      <c r="K73">
        <v>19013</v>
      </c>
      <c r="L73">
        <v>19209</v>
      </c>
      <c r="M73">
        <v>19401</v>
      </c>
      <c r="N73">
        <v>18748</v>
      </c>
      <c r="O73">
        <v>78</v>
      </c>
      <c r="P73">
        <v>21</v>
      </c>
      <c r="Q73">
        <v>1</v>
      </c>
      <c r="R73">
        <v>4</v>
      </c>
      <c r="S73">
        <v>10</v>
      </c>
      <c r="T73">
        <v>3</v>
      </c>
      <c r="U73" s="1">
        <f t="shared" si="26"/>
        <v>413.28882530599265</v>
      </c>
      <c r="V73" s="1">
        <f t="shared" si="27"/>
        <v>110.45074422763373</v>
      </c>
      <c r="W73" s="1">
        <f t="shared" si="28"/>
        <v>5.2058930709563223</v>
      </c>
      <c r="X73" s="1">
        <f t="shared" si="29"/>
        <v>20.617493943611155</v>
      </c>
      <c r="Y73" s="1">
        <f t="shared" si="30"/>
        <v>53.339022829101772</v>
      </c>
      <c r="Z73" s="4">
        <f t="shared" si="31"/>
        <v>16.001706848730532</v>
      </c>
      <c r="AA73" s="1">
        <f t="shared" si="32"/>
        <v>120.58039587545913</v>
      </c>
      <c r="AB73" s="1">
        <f t="shared" si="33"/>
        <v>53.339022829101772</v>
      </c>
      <c r="AC73" s="2">
        <f t="shared" si="34"/>
        <v>-0.70000000000000007</v>
      </c>
      <c r="AD73">
        <f t="shared" si="35"/>
        <v>5</v>
      </c>
      <c r="AE73">
        <f t="shared" si="36"/>
        <v>3</v>
      </c>
      <c r="AF73">
        <f t="shared" si="37"/>
        <v>1</v>
      </c>
      <c r="AG73">
        <f t="shared" si="38"/>
        <v>9</v>
      </c>
      <c r="AH73" s="8">
        <v>96.385542168674704</v>
      </c>
      <c r="AI73" s="8">
        <v>3.6144578313253009</v>
      </c>
      <c r="AJ73" s="8">
        <v>28.509274101213649</v>
      </c>
      <c r="AK73" s="8">
        <v>253.835621111096</v>
      </c>
      <c r="AL73" s="6">
        <v>252.06307983398401</v>
      </c>
      <c r="AM73" s="6">
        <v>23.630448318724302</v>
      </c>
      <c r="AN73" s="6">
        <v>203.270263671875</v>
      </c>
      <c r="AO73" s="6">
        <v>299.85458374023398</v>
      </c>
    </row>
    <row r="74" spans="1:41" x14ac:dyDescent="0.3">
      <c r="A74">
        <v>73</v>
      </c>
      <c r="B74" t="s">
        <v>134</v>
      </c>
      <c r="C74" t="s">
        <v>135</v>
      </c>
      <c r="D74" t="s">
        <v>137</v>
      </c>
      <c r="E74" s="3">
        <v>1</v>
      </c>
      <c r="F74" s="1">
        <v>7466596.1979999999</v>
      </c>
      <c r="G74" s="3">
        <v>19.690000000000001</v>
      </c>
      <c r="H74">
        <v>7.47</v>
      </c>
      <c r="I74" s="3">
        <v>1717</v>
      </c>
      <c r="J74">
        <v>12906</v>
      </c>
      <c r="K74">
        <v>13002</v>
      </c>
      <c r="L74">
        <v>13136</v>
      </c>
      <c r="M74">
        <v>13267</v>
      </c>
      <c r="N74">
        <v>12821</v>
      </c>
      <c r="O74">
        <v>15</v>
      </c>
      <c r="P74">
        <v>9</v>
      </c>
      <c r="Q74">
        <v>9</v>
      </c>
      <c r="R74">
        <v>2</v>
      </c>
      <c r="S74">
        <v>13</v>
      </c>
      <c r="T74">
        <v>13</v>
      </c>
      <c r="U74" s="1">
        <f t="shared" si="26"/>
        <v>116.22501162250117</v>
      </c>
      <c r="V74" s="1">
        <f t="shared" si="27"/>
        <v>69.220119981541302</v>
      </c>
      <c r="W74" s="1">
        <f t="shared" si="28"/>
        <v>68.514007308160785</v>
      </c>
      <c r="X74" s="1">
        <f t="shared" si="29"/>
        <v>15.074998115625235</v>
      </c>
      <c r="Y74" s="1">
        <f t="shared" si="30"/>
        <v>101.39614694641604</v>
      </c>
      <c r="Z74" s="4">
        <f t="shared" si="31"/>
        <v>101.39614694641604</v>
      </c>
      <c r="AA74" s="1">
        <f t="shared" si="32"/>
        <v>74.086056794848901</v>
      </c>
      <c r="AB74" s="1">
        <f t="shared" si="33"/>
        <v>69.220119981541302</v>
      </c>
      <c r="AC74" s="2">
        <f t="shared" si="34"/>
        <v>0.46483633621922371</v>
      </c>
      <c r="AD74">
        <f t="shared" si="35"/>
        <v>5</v>
      </c>
      <c r="AE74">
        <f t="shared" si="36"/>
        <v>2</v>
      </c>
      <c r="AF74">
        <f t="shared" si="37"/>
        <v>4</v>
      </c>
      <c r="AG74">
        <f t="shared" si="38"/>
        <v>11</v>
      </c>
      <c r="AH74" s="8">
        <v>95.961742826780025</v>
      </c>
      <c r="AI74" s="8">
        <v>4.0382571732199786</v>
      </c>
      <c r="AJ74" s="8">
        <v>63.006360897221292</v>
      </c>
      <c r="AK74" s="8">
        <v>258.14759020951698</v>
      </c>
      <c r="AL74" s="6">
        <v>258.93321228027298</v>
      </c>
      <c r="AM74" s="6">
        <v>28.8422578953524</v>
      </c>
      <c r="AN74" s="6">
        <v>203.65716552734301</v>
      </c>
      <c r="AO74" s="6">
        <v>325.42156982421801</v>
      </c>
    </row>
    <row r="75" spans="1:41" x14ac:dyDescent="0.3">
      <c r="A75">
        <v>74</v>
      </c>
      <c r="B75" t="s">
        <v>134</v>
      </c>
      <c r="C75" t="s">
        <v>135</v>
      </c>
      <c r="D75" t="s">
        <v>136</v>
      </c>
      <c r="E75" s="3">
        <v>1</v>
      </c>
      <c r="F75" s="1">
        <v>7378004.2769999998</v>
      </c>
      <c r="G75" s="3">
        <v>29.27</v>
      </c>
      <c r="H75">
        <v>7.38</v>
      </c>
      <c r="I75" s="3">
        <v>2101</v>
      </c>
      <c r="J75">
        <v>15603</v>
      </c>
      <c r="K75">
        <v>15719</v>
      </c>
      <c r="L75">
        <v>15881</v>
      </c>
      <c r="M75">
        <v>16040</v>
      </c>
      <c r="N75">
        <v>15500</v>
      </c>
      <c r="O75">
        <v>34</v>
      </c>
      <c r="P75">
        <v>3</v>
      </c>
      <c r="Q75">
        <v>3</v>
      </c>
      <c r="R75">
        <v>7</v>
      </c>
      <c r="S75">
        <v>11</v>
      </c>
      <c r="T75">
        <v>16</v>
      </c>
      <c r="U75" s="1">
        <f t="shared" si="26"/>
        <v>217.90681279241173</v>
      </c>
      <c r="V75" s="1">
        <f t="shared" si="27"/>
        <v>19.085183535848337</v>
      </c>
      <c r="W75" s="1">
        <f t="shared" si="28"/>
        <v>18.890498079466031</v>
      </c>
      <c r="X75" s="1">
        <f t="shared" si="29"/>
        <v>43.640897755610972</v>
      </c>
      <c r="Y75" s="1">
        <f t="shared" si="30"/>
        <v>70.967741935483872</v>
      </c>
      <c r="Z75" s="4">
        <f t="shared" si="31"/>
        <v>103.22580645161291</v>
      </c>
      <c r="AA75" s="1">
        <f t="shared" si="32"/>
        <v>74.098226819764179</v>
      </c>
      <c r="AB75" s="1">
        <f t="shared" si="33"/>
        <v>43.640897755610972</v>
      </c>
      <c r="AC75" s="2">
        <f t="shared" si="34"/>
        <v>1.3653456221198159</v>
      </c>
      <c r="AD75">
        <f t="shared" si="35"/>
        <v>5</v>
      </c>
      <c r="AE75">
        <f t="shared" si="36"/>
        <v>2</v>
      </c>
      <c r="AF75">
        <f t="shared" si="37"/>
        <v>5</v>
      </c>
      <c r="AG75">
        <f t="shared" si="38"/>
        <v>12</v>
      </c>
      <c r="AH75" s="8">
        <v>89.521037311458059</v>
      </c>
      <c r="AI75" s="8">
        <v>10.478962688541943</v>
      </c>
      <c r="AJ75" s="8">
        <v>104.65245084464136</v>
      </c>
      <c r="AK75" s="8">
        <v>238.781509872914</v>
      </c>
      <c r="AL75" s="6">
        <v>237.23949432373001</v>
      </c>
      <c r="AM75" s="6">
        <v>20.7262190533583</v>
      </c>
      <c r="AN75" s="6">
        <v>197.18818664550699</v>
      </c>
      <c r="AO75" s="6">
        <v>297.96203613281199</v>
      </c>
    </row>
    <row r="76" spans="1:41" x14ac:dyDescent="0.3">
      <c r="A76">
        <v>75</v>
      </c>
      <c r="B76" t="s">
        <v>141</v>
      </c>
      <c r="C76" t="s">
        <v>144</v>
      </c>
      <c r="D76" t="s">
        <v>147</v>
      </c>
      <c r="E76" s="3">
        <v>0</v>
      </c>
      <c r="F76" s="1">
        <v>5685284.4630000005</v>
      </c>
      <c r="G76" s="3">
        <v>26.76</v>
      </c>
      <c r="H76">
        <v>5.69</v>
      </c>
      <c r="I76" s="3">
        <v>1206</v>
      </c>
      <c r="J76">
        <v>6904</v>
      </c>
      <c r="K76">
        <v>6955</v>
      </c>
      <c r="L76">
        <v>7027</v>
      </c>
      <c r="M76">
        <v>7097</v>
      </c>
      <c r="N76">
        <v>6858</v>
      </c>
      <c r="O76">
        <v>0</v>
      </c>
      <c r="P76">
        <v>0</v>
      </c>
      <c r="Q76">
        <v>0</v>
      </c>
      <c r="R76">
        <v>3</v>
      </c>
      <c r="S76">
        <v>15</v>
      </c>
      <c r="T76">
        <v>7</v>
      </c>
      <c r="U76" s="1">
        <f t="shared" si="26"/>
        <v>0</v>
      </c>
      <c r="V76" s="1">
        <f t="shared" si="27"/>
        <v>0</v>
      </c>
      <c r="W76" s="1">
        <f t="shared" si="28"/>
        <v>0</v>
      </c>
      <c r="X76" s="1">
        <f t="shared" si="29"/>
        <v>42.27138227420037</v>
      </c>
      <c r="Y76" s="1">
        <f t="shared" si="30"/>
        <v>218.72265966754156</v>
      </c>
      <c r="Z76" s="4">
        <f t="shared" si="31"/>
        <v>102.0705745115194</v>
      </c>
      <c r="AA76" s="1">
        <f t="shared" si="32"/>
        <v>52.19880838834839</v>
      </c>
      <c r="AB76" s="1">
        <f t="shared" si="33"/>
        <v>0</v>
      </c>
      <c r="AC76" s="2">
        <f t="shared" si="34"/>
        <v>10206.057451151939</v>
      </c>
      <c r="AD76">
        <f t="shared" si="35"/>
        <v>2</v>
      </c>
      <c r="AE76">
        <f t="shared" si="36"/>
        <v>2</v>
      </c>
      <c r="AF76">
        <f t="shared" si="37"/>
        <v>5</v>
      </c>
      <c r="AG76">
        <f t="shared" si="38"/>
        <v>9</v>
      </c>
      <c r="AH76" s="8">
        <v>93.910806174957116</v>
      </c>
      <c r="AI76" s="8">
        <v>6.0891938250428819</v>
      </c>
      <c r="AJ76" s="8">
        <v>61.400737230121116</v>
      </c>
      <c r="AK76" s="8">
        <v>427.49075465311302</v>
      </c>
      <c r="AL76" s="6">
        <v>420.51907348632801</v>
      </c>
      <c r="AM76" s="6">
        <v>43.648505261009298</v>
      </c>
      <c r="AN76" s="6">
        <v>352.978515625</v>
      </c>
      <c r="AO76" s="6">
        <v>545.92907714843705</v>
      </c>
    </row>
    <row r="77" spans="1:41" x14ac:dyDescent="0.3">
      <c r="A77">
        <v>76</v>
      </c>
      <c r="B77" t="s">
        <v>141</v>
      </c>
      <c r="C77" t="s">
        <v>144</v>
      </c>
      <c r="D77" t="s">
        <v>146</v>
      </c>
      <c r="E77" s="3">
        <v>1</v>
      </c>
      <c r="F77" s="1">
        <v>5284966.7060000002</v>
      </c>
      <c r="G77" s="3">
        <v>30.83</v>
      </c>
      <c r="H77">
        <v>5.28</v>
      </c>
      <c r="I77" s="3">
        <v>2109</v>
      </c>
      <c r="J77">
        <v>11220</v>
      </c>
      <c r="K77">
        <v>11303</v>
      </c>
      <c r="L77">
        <v>11420</v>
      </c>
      <c r="M77">
        <v>11534</v>
      </c>
      <c r="N77">
        <v>11146</v>
      </c>
      <c r="O77">
        <v>7</v>
      </c>
      <c r="P77">
        <v>6</v>
      </c>
      <c r="Q77">
        <v>2</v>
      </c>
      <c r="R77">
        <v>3</v>
      </c>
      <c r="S77">
        <v>18</v>
      </c>
      <c r="T77">
        <v>4</v>
      </c>
      <c r="U77" s="1">
        <f t="shared" si="26"/>
        <v>62.388591800356508</v>
      </c>
      <c r="V77" s="1">
        <f t="shared" si="27"/>
        <v>53.083252233920199</v>
      </c>
      <c r="W77" s="1">
        <f t="shared" si="28"/>
        <v>17.513134851138354</v>
      </c>
      <c r="X77" s="1">
        <f t="shared" si="29"/>
        <v>26.010057222125891</v>
      </c>
      <c r="Y77" s="1">
        <f t="shared" si="30"/>
        <v>161.49291225551767</v>
      </c>
      <c r="Z77" s="4">
        <f t="shared" si="31"/>
        <v>35.887313834559485</v>
      </c>
      <c r="AA77" s="1">
        <f t="shared" si="32"/>
        <v>64.097589672611718</v>
      </c>
      <c r="AB77" s="1">
        <f t="shared" si="33"/>
        <v>53.083252233920199</v>
      </c>
      <c r="AC77" s="2">
        <f t="shared" si="34"/>
        <v>-0.32394281954662357</v>
      </c>
      <c r="AD77">
        <f t="shared" si="35"/>
        <v>5</v>
      </c>
      <c r="AE77">
        <f t="shared" si="36"/>
        <v>2</v>
      </c>
      <c r="AF77">
        <f t="shared" si="37"/>
        <v>2</v>
      </c>
      <c r="AG77">
        <f t="shared" si="38"/>
        <v>9</v>
      </c>
      <c r="AH77" s="8">
        <v>89.389920424403186</v>
      </c>
      <c r="AI77" s="8">
        <v>10.610079575596817</v>
      </c>
      <c r="AJ77" s="8">
        <v>48.865845755022683</v>
      </c>
      <c r="AK77" s="8">
        <v>321.54937499576698</v>
      </c>
      <c r="AL77" s="6">
        <v>317.19476318359301</v>
      </c>
      <c r="AM77" s="6">
        <v>24.205691812704501</v>
      </c>
      <c r="AN77" s="6">
        <v>276.413818359375</v>
      </c>
      <c r="AO77" s="6">
        <v>386.49005126953102</v>
      </c>
    </row>
    <row r="78" spans="1:41" x14ac:dyDescent="0.3">
      <c r="A78">
        <v>77</v>
      </c>
      <c r="B78" t="s">
        <v>141</v>
      </c>
      <c r="C78" t="s">
        <v>144</v>
      </c>
      <c r="D78" t="s">
        <v>145</v>
      </c>
      <c r="E78" s="3">
        <v>0</v>
      </c>
      <c r="F78" s="1">
        <v>3516770.034</v>
      </c>
      <c r="G78" s="3">
        <v>29.47</v>
      </c>
      <c r="H78">
        <v>3.52</v>
      </c>
      <c r="I78" s="3">
        <v>2215</v>
      </c>
      <c r="J78">
        <v>7841</v>
      </c>
      <c r="K78">
        <v>7899</v>
      </c>
      <c r="L78">
        <v>7981</v>
      </c>
      <c r="M78">
        <v>8060</v>
      </c>
      <c r="N78">
        <v>7789</v>
      </c>
      <c r="O78">
        <v>3</v>
      </c>
      <c r="P78">
        <v>0</v>
      </c>
      <c r="Q78">
        <v>3</v>
      </c>
      <c r="R78">
        <v>17</v>
      </c>
      <c r="S78">
        <v>27</v>
      </c>
      <c r="T78">
        <v>6</v>
      </c>
      <c r="U78" s="1">
        <f t="shared" si="26"/>
        <v>38.260425966075758</v>
      </c>
      <c r="V78" s="1">
        <f t="shared" si="27"/>
        <v>0</v>
      </c>
      <c r="W78" s="1">
        <f t="shared" si="28"/>
        <v>37.589274527001628</v>
      </c>
      <c r="X78" s="1">
        <f t="shared" si="29"/>
        <v>210.9181141439206</v>
      </c>
      <c r="Y78" s="1">
        <f t="shared" si="30"/>
        <v>346.64270124534602</v>
      </c>
      <c r="Z78" s="4">
        <f t="shared" si="31"/>
        <v>77.031711387854671</v>
      </c>
      <c r="AA78" s="1">
        <f t="shared" si="32"/>
        <v>126.68210317646881</v>
      </c>
      <c r="AB78" s="1">
        <f t="shared" si="33"/>
        <v>38.260425966075758</v>
      </c>
      <c r="AC78" s="2">
        <f t="shared" si="34"/>
        <v>1.0133521633072282</v>
      </c>
      <c r="AD78">
        <f t="shared" si="35"/>
        <v>4</v>
      </c>
      <c r="AE78">
        <f t="shared" si="36"/>
        <v>3</v>
      </c>
      <c r="AF78">
        <f t="shared" si="37"/>
        <v>5</v>
      </c>
      <c r="AG78">
        <f t="shared" si="38"/>
        <v>12</v>
      </c>
      <c r="AH78" s="8">
        <v>94.742606790799556</v>
      </c>
      <c r="AI78" s="8">
        <v>5.2573932092004378</v>
      </c>
      <c r="AJ78" s="8">
        <v>42.327306444135374</v>
      </c>
      <c r="AK78" s="8">
        <v>333.13554122889002</v>
      </c>
      <c r="AL78" s="6">
        <v>333.34544372558503</v>
      </c>
      <c r="AM78" s="6">
        <v>28.440865934549201</v>
      </c>
      <c r="AN78" s="6">
        <v>280.21878051757801</v>
      </c>
      <c r="AO78" s="6">
        <v>411.04751586914</v>
      </c>
    </row>
    <row r="79" spans="1:41" x14ac:dyDescent="0.3">
      <c r="A79">
        <v>78</v>
      </c>
      <c r="B79" t="s">
        <v>141</v>
      </c>
      <c r="C79" t="s">
        <v>144</v>
      </c>
      <c r="D79" t="s">
        <v>148</v>
      </c>
      <c r="E79" s="3">
        <v>0</v>
      </c>
      <c r="F79" s="1">
        <v>3248916.6030000001</v>
      </c>
      <c r="G79" s="3">
        <v>25.28</v>
      </c>
      <c r="H79">
        <v>3.25</v>
      </c>
      <c r="I79" s="3">
        <v>1647</v>
      </c>
      <c r="J79">
        <v>5387</v>
      </c>
      <c r="K79">
        <v>5427</v>
      </c>
      <c r="L79">
        <v>5483</v>
      </c>
      <c r="M79">
        <v>5537</v>
      </c>
      <c r="N79">
        <v>5351</v>
      </c>
      <c r="O79">
        <v>3</v>
      </c>
      <c r="P79">
        <v>0</v>
      </c>
      <c r="Q79">
        <v>3</v>
      </c>
      <c r="R79">
        <v>1</v>
      </c>
      <c r="S79">
        <v>10</v>
      </c>
      <c r="T79">
        <v>8</v>
      </c>
      <c r="U79" s="1">
        <f t="shared" si="26"/>
        <v>55.689623166883244</v>
      </c>
      <c r="V79" s="1">
        <f t="shared" si="27"/>
        <v>0</v>
      </c>
      <c r="W79" s="1">
        <f t="shared" si="28"/>
        <v>54.714572314426405</v>
      </c>
      <c r="X79" s="1">
        <f t="shared" si="29"/>
        <v>18.060321473722233</v>
      </c>
      <c r="Y79" s="1">
        <f t="shared" si="30"/>
        <v>186.88095683049897</v>
      </c>
      <c r="Z79" s="4">
        <f t="shared" si="31"/>
        <v>149.50476546439918</v>
      </c>
      <c r="AA79" s="1">
        <f t="shared" si="32"/>
        <v>63.069094757106178</v>
      </c>
      <c r="AB79" s="1">
        <f t="shared" si="33"/>
        <v>54.714572314426405</v>
      </c>
      <c r="AC79" s="2">
        <f t="shared" si="34"/>
        <v>1.7324487634710026</v>
      </c>
      <c r="AD79">
        <f t="shared" si="35"/>
        <v>4</v>
      </c>
      <c r="AE79">
        <f t="shared" si="36"/>
        <v>2</v>
      </c>
      <c r="AF79">
        <f t="shared" si="37"/>
        <v>5</v>
      </c>
      <c r="AG79">
        <f t="shared" si="38"/>
        <v>11</v>
      </c>
      <c r="AH79" s="8">
        <v>94.375</v>
      </c>
      <c r="AI79" s="8">
        <v>5.625</v>
      </c>
      <c r="AJ79" s="8">
        <v>10.796221322537113</v>
      </c>
      <c r="AK79" s="8">
        <v>265.49149455478801</v>
      </c>
      <c r="AL79" s="6">
        <v>266.94934082031199</v>
      </c>
      <c r="AM79" s="6">
        <v>15.462685316464301</v>
      </c>
      <c r="AN79" s="6">
        <v>225.20526123046801</v>
      </c>
      <c r="AO79" s="6">
        <v>307.21252441406199</v>
      </c>
    </row>
    <row r="80" spans="1:41" x14ac:dyDescent="0.3">
      <c r="A80">
        <v>79</v>
      </c>
      <c r="B80" t="s">
        <v>141</v>
      </c>
      <c r="C80" t="s">
        <v>142</v>
      </c>
      <c r="D80" t="s">
        <v>143</v>
      </c>
      <c r="E80" s="3">
        <v>0</v>
      </c>
      <c r="F80" s="1">
        <v>4783445.932</v>
      </c>
      <c r="G80" s="3">
        <v>27.2</v>
      </c>
      <c r="H80">
        <v>4.78</v>
      </c>
      <c r="I80" s="3">
        <v>1611</v>
      </c>
      <c r="J80">
        <v>7759</v>
      </c>
      <c r="K80">
        <v>7817</v>
      </c>
      <c r="L80">
        <v>7898</v>
      </c>
      <c r="M80">
        <v>7976</v>
      </c>
      <c r="N80">
        <v>7708</v>
      </c>
      <c r="O80">
        <v>21</v>
      </c>
      <c r="P80">
        <v>8</v>
      </c>
      <c r="Q80">
        <v>4</v>
      </c>
      <c r="R80">
        <v>4</v>
      </c>
      <c r="S80">
        <v>21</v>
      </c>
      <c r="T80">
        <v>28</v>
      </c>
      <c r="U80" s="1">
        <f t="shared" si="26"/>
        <v>270.65343472096919</v>
      </c>
      <c r="V80" s="1">
        <f t="shared" si="27"/>
        <v>102.34105155430473</v>
      </c>
      <c r="W80" s="1">
        <f t="shared" si="28"/>
        <v>50.645733096986575</v>
      </c>
      <c r="X80" s="1">
        <f t="shared" si="29"/>
        <v>50.150451354062184</v>
      </c>
      <c r="Y80" s="1">
        <f t="shared" si="30"/>
        <v>272.44421380384017</v>
      </c>
      <c r="Z80" s="4">
        <f t="shared" si="31"/>
        <v>363.25895173845356</v>
      </c>
      <c r="AA80" s="1">
        <f t="shared" si="32"/>
        <v>149.24697690603256</v>
      </c>
      <c r="AB80" s="1">
        <f t="shared" si="33"/>
        <v>102.34105155430473</v>
      </c>
      <c r="AC80" s="2">
        <f t="shared" si="34"/>
        <v>2.5494940321743642</v>
      </c>
      <c r="AD80">
        <f t="shared" si="35"/>
        <v>5</v>
      </c>
      <c r="AE80">
        <f t="shared" si="36"/>
        <v>3</v>
      </c>
      <c r="AF80">
        <f t="shared" si="37"/>
        <v>5</v>
      </c>
      <c r="AG80">
        <f t="shared" si="38"/>
        <v>13</v>
      </c>
      <c r="AH80" s="8">
        <v>96</v>
      </c>
      <c r="AI80" s="8">
        <v>4</v>
      </c>
      <c r="AJ80" s="8">
        <v>34.086067319982952</v>
      </c>
      <c r="AK80" s="8">
        <v>160.123076563003</v>
      </c>
      <c r="AL80" s="6">
        <v>161.61869812011699</v>
      </c>
      <c r="AM80" s="6">
        <v>16.0708036191572</v>
      </c>
      <c r="AN80" s="6">
        <v>102.967628479003</v>
      </c>
      <c r="AO80" s="6">
        <v>199.88212585449199</v>
      </c>
    </row>
    <row r="81" spans="1:41" x14ac:dyDescent="0.3">
      <c r="A81">
        <v>80</v>
      </c>
      <c r="B81" t="s">
        <v>141</v>
      </c>
      <c r="C81" t="s">
        <v>142</v>
      </c>
      <c r="D81" t="s">
        <v>149</v>
      </c>
      <c r="E81" s="3">
        <v>0</v>
      </c>
      <c r="F81" s="1">
        <v>3264549.1460000002</v>
      </c>
      <c r="G81" s="3">
        <v>27.6</v>
      </c>
      <c r="H81">
        <v>3.26</v>
      </c>
      <c r="I81" s="3">
        <v>2009</v>
      </c>
      <c r="J81">
        <v>6601</v>
      </c>
      <c r="K81">
        <v>6650</v>
      </c>
      <c r="L81">
        <v>6718</v>
      </c>
      <c r="M81">
        <v>6785</v>
      </c>
      <c r="N81">
        <v>6557</v>
      </c>
      <c r="O81">
        <v>5</v>
      </c>
      <c r="P81">
        <v>0</v>
      </c>
      <c r="Q81">
        <v>7</v>
      </c>
      <c r="R81">
        <v>1</v>
      </c>
      <c r="S81">
        <v>37</v>
      </c>
      <c r="T81">
        <v>14</v>
      </c>
      <c r="U81" s="1">
        <f t="shared" si="26"/>
        <v>75.74609907589759</v>
      </c>
      <c r="V81" s="1">
        <f t="shared" si="27"/>
        <v>0</v>
      </c>
      <c r="W81" s="1">
        <f t="shared" si="28"/>
        <v>104.19767788032154</v>
      </c>
      <c r="X81" s="1">
        <f t="shared" si="29"/>
        <v>14.738393515106853</v>
      </c>
      <c r="Y81" s="1">
        <f t="shared" si="30"/>
        <v>564.28244624065883</v>
      </c>
      <c r="Z81" s="4">
        <f t="shared" si="31"/>
        <v>213.51227695592499</v>
      </c>
      <c r="AA81" s="1">
        <f t="shared" si="32"/>
        <v>151.79292334239696</v>
      </c>
      <c r="AB81" s="1">
        <f t="shared" si="33"/>
        <v>75.74609907589759</v>
      </c>
      <c r="AC81" s="2">
        <f t="shared" si="34"/>
        <v>1.8187890803721216</v>
      </c>
      <c r="AD81">
        <f t="shared" si="35"/>
        <v>4</v>
      </c>
      <c r="AE81">
        <f t="shared" si="36"/>
        <v>4</v>
      </c>
      <c r="AF81">
        <f t="shared" si="37"/>
        <v>5</v>
      </c>
      <c r="AG81">
        <f t="shared" si="38"/>
        <v>13</v>
      </c>
      <c r="AH81" s="8">
        <v>95.161290322580641</v>
      </c>
      <c r="AI81" s="8">
        <v>4.838709677419355</v>
      </c>
      <c r="AJ81" s="8">
        <v>34.151226840260392</v>
      </c>
      <c r="AK81" s="8">
        <v>259.44150572373297</v>
      </c>
      <c r="AL81" s="6">
        <v>258.64431762695301</v>
      </c>
      <c r="AM81" s="6">
        <v>14.600194340242799</v>
      </c>
      <c r="AN81" s="6">
        <v>227.79414367675699</v>
      </c>
      <c r="AO81" s="6">
        <v>294.08810424804602</v>
      </c>
    </row>
    <row r="82" spans="1:41" x14ac:dyDescent="0.3">
      <c r="A82">
        <v>81</v>
      </c>
      <c r="B82" t="s">
        <v>141</v>
      </c>
      <c r="C82" t="s">
        <v>142</v>
      </c>
      <c r="D82" t="s">
        <v>150</v>
      </c>
      <c r="E82" s="3">
        <v>0</v>
      </c>
      <c r="F82" s="1">
        <v>2918497.6809999999</v>
      </c>
      <c r="G82" s="3">
        <v>24.11</v>
      </c>
      <c r="H82">
        <v>2.92</v>
      </c>
      <c r="I82" s="3">
        <v>1616</v>
      </c>
      <c r="J82">
        <v>4746</v>
      </c>
      <c r="K82">
        <v>4782</v>
      </c>
      <c r="L82">
        <v>4831</v>
      </c>
      <c r="M82">
        <v>4879</v>
      </c>
      <c r="N82">
        <v>4715</v>
      </c>
      <c r="O82">
        <v>2</v>
      </c>
      <c r="P82">
        <v>3</v>
      </c>
      <c r="Q82">
        <v>7</v>
      </c>
      <c r="R82">
        <v>2</v>
      </c>
      <c r="S82">
        <v>12</v>
      </c>
      <c r="T82">
        <v>13</v>
      </c>
      <c r="U82" s="1">
        <f t="shared" si="26"/>
        <v>42.140750105351877</v>
      </c>
      <c r="V82" s="1">
        <f t="shared" si="27"/>
        <v>62.735257214554572</v>
      </c>
      <c r="W82" s="1">
        <f t="shared" si="28"/>
        <v>144.8975367418754</v>
      </c>
      <c r="X82" s="1">
        <f t="shared" si="29"/>
        <v>40.992006558721052</v>
      </c>
      <c r="Y82" s="1">
        <f t="shared" si="30"/>
        <v>254.50689289501591</v>
      </c>
      <c r="Z82" s="4">
        <f t="shared" si="31"/>
        <v>275.7158006362672</v>
      </c>
      <c r="AA82" s="1">
        <f t="shared" si="32"/>
        <v>109.05448870310377</v>
      </c>
      <c r="AB82" s="1">
        <f t="shared" si="33"/>
        <v>62.735257214554572</v>
      </c>
      <c r="AC82" s="2">
        <f t="shared" si="34"/>
        <v>3.3949098621420997</v>
      </c>
      <c r="AD82">
        <f t="shared" si="35"/>
        <v>5</v>
      </c>
      <c r="AE82">
        <f t="shared" si="36"/>
        <v>3</v>
      </c>
      <c r="AF82">
        <f t="shared" si="37"/>
        <v>5</v>
      </c>
      <c r="AG82">
        <f t="shared" si="38"/>
        <v>13</v>
      </c>
      <c r="AH82" s="8">
        <v>94.444444444444443</v>
      </c>
      <c r="AI82" s="8">
        <v>5.5555555555555554</v>
      </c>
      <c r="AJ82" s="8">
        <v>37.604456824512532</v>
      </c>
      <c r="AK82" s="8">
        <v>211.72494118314199</v>
      </c>
      <c r="AL82" s="6">
        <v>212.770713806152</v>
      </c>
      <c r="AM82" s="6">
        <v>14.566088586867499</v>
      </c>
      <c r="AN82" s="6">
        <v>168.17587280273401</v>
      </c>
      <c r="AO82" s="6">
        <v>244.10360717773401</v>
      </c>
    </row>
    <row r="83" spans="1:41" x14ac:dyDescent="0.3">
      <c r="A83">
        <v>82</v>
      </c>
      <c r="B83" t="s">
        <v>141</v>
      </c>
      <c r="C83" t="s">
        <v>142</v>
      </c>
      <c r="D83" t="s">
        <v>151</v>
      </c>
      <c r="E83" s="3">
        <v>0</v>
      </c>
      <c r="F83" s="1">
        <v>3303984.3130000001</v>
      </c>
      <c r="G83" s="3">
        <v>22.42</v>
      </c>
      <c r="H83">
        <v>3.3</v>
      </c>
      <c r="I83" s="3">
        <v>1591</v>
      </c>
      <c r="J83">
        <v>5291</v>
      </c>
      <c r="K83">
        <v>5330</v>
      </c>
      <c r="L83">
        <v>5385</v>
      </c>
      <c r="M83">
        <v>5439</v>
      </c>
      <c r="N83">
        <v>5256</v>
      </c>
      <c r="O83">
        <v>5</v>
      </c>
      <c r="P83">
        <v>3</v>
      </c>
      <c r="Q83">
        <v>7</v>
      </c>
      <c r="R83">
        <v>10</v>
      </c>
      <c r="S83">
        <v>14</v>
      </c>
      <c r="T83">
        <v>24</v>
      </c>
      <c r="U83" s="1">
        <f t="shared" si="26"/>
        <v>94.500094500094505</v>
      </c>
      <c r="V83" s="1">
        <f t="shared" si="27"/>
        <v>56.285178236397748</v>
      </c>
      <c r="W83" s="1">
        <f t="shared" si="28"/>
        <v>129.99071494893224</v>
      </c>
      <c r="X83" s="1">
        <f t="shared" si="29"/>
        <v>183.85732671446956</v>
      </c>
      <c r="Y83" s="1">
        <f t="shared" si="30"/>
        <v>266.36225266362248</v>
      </c>
      <c r="Z83" s="4">
        <f t="shared" si="31"/>
        <v>456.62100456621005</v>
      </c>
      <c r="AA83" s="1">
        <f t="shared" si="32"/>
        <v>146.1991134127033</v>
      </c>
      <c r="AB83" s="1">
        <f t="shared" si="33"/>
        <v>129.99071494893224</v>
      </c>
      <c r="AC83" s="2">
        <f t="shared" si="34"/>
        <v>2.5127201565557726</v>
      </c>
      <c r="AD83">
        <f t="shared" si="35"/>
        <v>5</v>
      </c>
      <c r="AE83">
        <f t="shared" si="36"/>
        <v>3</v>
      </c>
      <c r="AF83">
        <f t="shared" si="37"/>
        <v>5</v>
      </c>
      <c r="AG83">
        <f t="shared" si="38"/>
        <v>13</v>
      </c>
      <c r="AH83" s="8">
        <v>92.926045016077168</v>
      </c>
      <c r="AI83" s="8">
        <v>7.07395498392283</v>
      </c>
      <c r="AJ83" s="8">
        <v>38.875</v>
      </c>
      <c r="AK83" s="8">
        <v>206.97984019093599</v>
      </c>
      <c r="AL83" s="6">
        <v>204.58366394042901</v>
      </c>
      <c r="AM83" s="6">
        <v>15.727772468374599</v>
      </c>
      <c r="AN83" s="6">
        <v>169.679595947265</v>
      </c>
      <c r="AO83" s="6">
        <v>252.61293029785099</v>
      </c>
    </row>
    <row r="84" spans="1:41" x14ac:dyDescent="0.3">
      <c r="A84">
        <v>83</v>
      </c>
      <c r="B84" t="s">
        <v>152</v>
      </c>
      <c r="C84" t="s">
        <v>153</v>
      </c>
      <c r="D84" t="s">
        <v>156</v>
      </c>
      <c r="E84" s="3">
        <v>0</v>
      </c>
      <c r="F84" s="1">
        <v>11232674.09</v>
      </c>
      <c r="G84" s="3">
        <v>18.239999999999998</v>
      </c>
      <c r="H84">
        <v>11.23</v>
      </c>
      <c r="I84" s="3">
        <v>756</v>
      </c>
      <c r="J84">
        <v>8554</v>
      </c>
      <c r="K84">
        <v>8617</v>
      </c>
      <c r="L84">
        <v>8706</v>
      </c>
      <c r="M84">
        <v>8793</v>
      </c>
      <c r="N84">
        <v>8497</v>
      </c>
      <c r="O84">
        <v>0</v>
      </c>
      <c r="P84">
        <v>1</v>
      </c>
      <c r="Q84">
        <v>0</v>
      </c>
      <c r="R84">
        <v>0</v>
      </c>
      <c r="S84">
        <v>4</v>
      </c>
      <c r="T84">
        <v>3</v>
      </c>
      <c r="U84" s="1">
        <f t="shared" si="26"/>
        <v>0</v>
      </c>
      <c r="V84" s="1">
        <f t="shared" si="27"/>
        <v>11.604966925844261</v>
      </c>
      <c r="W84" s="1">
        <f t="shared" si="28"/>
        <v>0</v>
      </c>
      <c r="X84" s="1">
        <f t="shared" si="29"/>
        <v>0</v>
      </c>
      <c r="Y84" s="1">
        <f t="shared" si="30"/>
        <v>47.075438390020011</v>
      </c>
      <c r="Z84" s="4">
        <f t="shared" si="31"/>
        <v>35.306578792515005</v>
      </c>
      <c r="AA84" s="1">
        <f t="shared" si="32"/>
        <v>11.736081063172854</v>
      </c>
      <c r="AB84" s="1">
        <f t="shared" si="33"/>
        <v>0</v>
      </c>
      <c r="AC84" s="2">
        <f t="shared" si="34"/>
        <v>3529.6578792515006</v>
      </c>
      <c r="AD84">
        <f t="shared" si="35"/>
        <v>2</v>
      </c>
      <c r="AE84">
        <f t="shared" si="36"/>
        <v>1</v>
      </c>
      <c r="AF84">
        <f t="shared" si="37"/>
        <v>5</v>
      </c>
      <c r="AG84">
        <f t="shared" si="38"/>
        <v>8</v>
      </c>
      <c r="AH84" s="8">
        <v>98.688915375446967</v>
      </c>
      <c r="AI84" s="8">
        <v>1.3110846245530394</v>
      </c>
      <c r="AJ84" s="8">
        <v>48.694138131166568</v>
      </c>
      <c r="AK84" s="8">
        <v>705.99493462964199</v>
      </c>
      <c r="AL84" s="6">
        <v>673.52014160156205</v>
      </c>
      <c r="AM84" s="6">
        <v>181.075766253712</v>
      </c>
      <c r="AN84" s="6">
        <v>410.97830200195301</v>
      </c>
      <c r="AO84" s="6">
        <v>1141.35656738281</v>
      </c>
    </row>
    <row r="85" spans="1:41" x14ac:dyDescent="0.3">
      <c r="A85">
        <v>84</v>
      </c>
      <c r="B85" t="s">
        <v>152</v>
      </c>
      <c r="C85" t="s">
        <v>153</v>
      </c>
      <c r="D85" t="s">
        <v>154</v>
      </c>
      <c r="E85" s="3">
        <v>0</v>
      </c>
      <c r="F85" s="1">
        <v>7177182.0710000005</v>
      </c>
      <c r="G85" s="3">
        <v>24.62</v>
      </c>
      <c r="H85">
        <v>7.18</v>
      </c>
      <c r="I85" s="3">
        <v>1344</v>
      </c>
      <c r="J85">
        <v>9709</v>
      </c>
      <c r="K85">
        <v>9781</v>
      </c>
      <c r="L85">
        <v>9882</v>
      </c>
      <c r="M85">
        <v>9981</v>
      </c>
      <c r="N85">
        <v>9645</v>
      </c>
      <c r="O85">
        <v>2</v>
      </c>
      <c r="P85">
        <v>0</v>
      </c>
      <c r="Q85">
        <v>0</v>
      </c>
      <c r="R85">
        <v>2</v>
      </c>
      <c r="S85">
        <v>10</v>
      </c>
      <c r="T85">
        <v>4</v>
      </c>
      <c r="U85" s="1">
        <f t="shared" si="26"/>
        <v>20.599443815016993</v>
      </c>
      <c r="V85" s="1">
        <f t="shared" si="27"/>
        <v>0</v>
      </c>
      <c r="W85" s="1">
        <f t="shared" si="28"/>
        <v>0</v>
      </c>
      <c r="X85" s="1">
        <f t="shared" si="29"/>
        <v>20.038072337441136</v>
      </c>
      <c r="Y85" s="1">
        <f t="shared" si="30"/>
        <v>103.68066355624676</v>
      </c>
      <c r="Z85" s="4">
        <f t="shared" si="31"/>
        <v>41.472265422498701</v>
      </c>
      <c r="AA85" s="1">
        <f t="shared" si="32"/>
        <v>28.863635941740977</v>
      </c>
      <c r="AB85" s="1">
        <f t="shared" si="33"/>
        <v>20.038072337441136</v>
      </c>
      <c r="AC85" s="2">
        <f t="shared" si="34"/>
        <v>1.0696734059097979</v>
      </c>
      <c r="AD85">
        <f t="shared" si="35"/>
        <v>3</v>
      </c>
      <c r="AE85">
        <f t="shared" si="36"/>
        <v>1</v>
      </c>
      <c r="AF85">
        <f t="shared" si="37"/>
        <v>5</v>
      </c>
      <c r="AG85">
        <f t="shared" si="38"/>
        <v>9</v>
      </c>
      <c r="AH85" s="8">
        <v>96.59511472982976</v>
      </c>
      <c r="AI85" s="8">
        <v>3.4048852701702446</v>
      </c>
      <c r="AJ85" s="8">
        <v>69.069529652351733</v>
      </c>
      <c r="AK85" s="8">
        <v>413.75707767627802</v>
      </c>
      <c r="AL85" s="6">
        <v>403.58515930175702</v>
      </c>
      <c r="AM85" s="6">
        <v>61.569623794813801</v>
      </c>
      <c r="AN85" s="6">
        <v>318.96139526367102</v>
      </c>
      <c r="AO85" s="6">
        <v>568.636962890625</v>
      </c>
    </row>
    <row r="86" spans="1:41" x14ac:dyDescent="0.3">
      <c r="A86">
        <v>85</v>
      </c>
      <c r="B86" t="s">
        <v>152</v>
      </c>
      <c r="C86" t="s">
        <v>153</v>
      </c>
      <c r="D86" t="s">
        <v>157</v>
      </c>
      <c r="E86" s="3">
        <v>0</v>
      </c>
      <c r="F86" s="1">
        <v>14161962.75</v>
      </c>
      <c r="G86" s="3">
        <v>20.36</v>
      </c>
      <c r="H86">
        <v>14.16</v>
      </c>
      <c r="I86" s="3">
        <v>770</v>
      </c>
      <c r="J86">
        <v>10971</v>
      </c>
      <c r="K86">
        <v>11052</v>
      </c>
      <c r="L86">
        <v>11166</v>
      </c>
      <c r="M86">
        <v>11277</v>
      </c>
      <c r="N86">
        <v>10898</v>
      </c>
      <c r="O86">
        <v>1</v>
      </c>
      <c r="P86">
        <v>0</v>
      </c>
      <c r="Q86">
        <v>4</v>
      </c>
      <c r="R86">
        <v>5</v>
      </c>
      <c r="S86">
        <v>14</v>
      </c>
      <c r="T86">
        <v>8</v>
      </c>
      <c r="U86" s="1">
        <f t="shared" si="26"/>
        <v>9.1149393856530843</v>
      </c>
      <c r="V86" s="1">
        <f t="shared" si="27"/>
        <v>0</v>
      </c>
      <c r="W86" s="1">
        <f t="shared" si="28"/>
        <v>35.823034210997669</v>
      </c>
      <c r="X86" s="1">
        <f t="shared" si="29"/>
        <v>44.33803316484881</v>
      </c>
      <c r="Y86" s="1">
        <f t="shared" si="30"/>
        <v>128.4639383373096</v>
      </c>
      <c r="Z86" s="4">
        <f t="shared" si="31"/>
        <v>73.40796476417691</v>
      </c>
      <c r="AA86" s="1">
        <f t="shared" si="32"/>
        <v>43.547989019761829</v>
      </c>
      <c r="AB86" s="1">
        <f t="shared" si="33"/>
        <v>35.823034210997669</v>
      </c>
      <c r="AC86" s="2">
        <f t="shared" si="34"/>
        <v>1.0491833363919987</v>
      </c>
      <c r="AD86">
        <f t="shared" si="35"/>
        <v>4</v>
      </c>
      <c r="AE86">
        <f t="shared" si="36"/>
        <v>1</v>
      </c>
      <c r="AF86">
        <f t="shared" si="37"/>
        <v>5</v>
      </c>
      <c r="AG86">
        <f t="shared" si="38"/>
        <v>10</v>
      </c>
      <c r="AH86" s="8">
        <v>97.388316151202744</v>
      </c>
      <c r="AI86" s="8">
        <v>2.6116838487972509</v>
      </c>
      <c r="AJ86" s="8">
        <v>65.837104072398191</v>
      </c>
      <c r="AK86" s="8">
        <v>617.65444313788703</v>
      </c>
      <c r="AL86" s="6">
        <v>591.23110961914006</v>
      </c>
      <c r="AM86" s="6">
        <v>147.09020253884501</v>
      </c>
      <c r="AN86" s="6">
        <v>388.29315185546801</v>
      </c>
      <c r="AO86" s="6">
        <v>1066.982421875</v>
      </c>
    </row>
    <row r="87" spans="1:41" x14ac:dyDescent="0.3">
      <c r="A87">
        <v>86</v>
      </c>
      <c r="B87" t="s">
        <v>152</v>
      </c>
      <c r="C87" t="s">
        <v>153</v>
      </c>
      <c r="D87" t="s">
        <v>155</v>
      </c>
      <c r="E87" s="3">
        <v>0</v>
      </c>
      <c r="F87" s="1">
        <v>7214248.7319999998</v>
      </c>
      <c r="G87" s="3">
        <v>21.07</v>
      </c>
      <c r="H87">
        <v>7.21</v>
      </c>
      <c r="I87" s="3">
        <v>1316</v>
      </c>
      <c r="J87">
        <v>9559</v>
      </c>
      <c r="K87">
        <v>9630</v>
      </c>
      <c r="L87">
        <v>9730</v>
      </c>
      <c r="M87">
        <v>9827</v>
      </c>
      <c r="N87">
        <v>9496</v>
      </c>
      <c r="O87">
        <v>0</v>
      </c>
      <c r="P87">
        <v>19</v>
      </c>
      <c r="Q87">
        <v>2</v>
      </c>
      <c r="R87">
        <v>3</v>
      </c>
      <c r="S87">
        <v>20</v>
      </c>
      <c r="T87">
        <v>9</v>
      </c>
      <c r="U87" s="1">
        <f t="shared" si="26"/>
        <v>0</v>
      </c>
      <c r="V87" s="1">
        <f t="shared" si="27"/>
        <v>197.3001038421599</v>
      </c>
      <c r="W87" s="1">
        <f t="shared" si="28"/>
        <v>20.554984583761563</v>
      </c>
      <c r="X87" s="1">
        <f t="shared" si="29"/>
        <v>30.528136766052711</v>
      </c>
      <c r="Y87" s="1">
        <f t="shared" si="30"/>
        <v>210.61499578770008</v>
      </c>
      <c r="Z87" s="4">
        <f t="shared" si="31"/>
        <v>94.776748104465042</v>
      </c>
      <c r="AA87" s="1">
        <f t="shared" si="32"/>
        <v>91.799644195934846</v>
      </c>
      <c r="AB87" s="1">
        <f t="shared" si="33"/>
        <v>30.528136766052711</v>
      </c>
      <c r="AC87" s="2">
        <f t="shared" si="34"/>
        <v>2.1045703454085931</v>
      </c>
      <c r="AD87">
        <f t="shared" si="35"/>
        <v>4</v>
      </c>
      <c r="AE87">
        <f t="shared" si="36"/>
        <v>2</v>
      </c>
      <c r="AF87">
        <f t="shared" si="37"/>
        <v>5</v>
      </c>
      <c r="AG87">
        <f t="shared" si="38"/>
        <v>11</v>
      </c>
      <c r="AH87" s="8">
        <v>99.181669394435346</v>
      </c>
      <c r="AI87" s="8">
        <v>0.81833060556464821</v>
      </c>
      <c r="AJ87" s="8">
        <v>95.171339563862929</v>
      </c>
      <c r="AK87" s="8">
        <v>381.760672124758</v>
      </c>
      <c r="AL87" s="6">
        <v>378.23660278320301</v>
      </c>
      <c r="AM87" s="6">
        <v>37.970008686535202</v>
      </c>
      <c r="AN87" s="6">
        <v>306.41882324218699</v>
      </c>
      <c r="AO87" s="6">
        <v>482.13195800781199</v>
      </c>
    </row>
    <row r="88" spans="1:41" x14ac:dyDescent="0.3">
      <c r="I88" s="4"/>
    </row>
  </sheetData>
  <autoFilter ref="A1:AO87" xr:uid="{23B4FA90-8009-46DA-A6A1-1539D3F030EA}">
    <sortState xmlns:xlrd2="http://schemas.microsoft.com/office/spreadsheetml/2017/richdata2" ref="A2:AO87">
      <sortCondition ref="A1:A87"/>
    </sortState>
  </autoFilter>
  <conditionalFormatting sqref="O2:T87">
    <cfRule type="cellIs" dxfId="0" priority="5" operator="equal">
      <formula>0</formula>
    </cfRule>
  </conditionalFormatting>
  <conditionalFormatting sqref="AD2:AD8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E8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:AF8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:AG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1622-0665-443C-B513-B309F251860C}">
  <dimension ref="A1:Q87"/>
  <sheetViews>
    <sheetView workbookViewId="0">
      <selection activeCell="M2" sqref="M2"/>
    </sheetView>
  </sheetViews>
  <sheetFormatPr defaultRowHeight="14.4" x14ac:dyDescent="0.3"/>
  <cols>
    <col min="1" max="1" width="14.109375" bestFit="1" customWidth="1"/>
    <col min="2" max="2" width="7.5546875" bestFit="1" customWidth="1"/>
    <col min="3" max="3" width="7.77734375" bestFit="1" customWidth="1"/>
    <col min="4" max="5" width="6.5546875" bestFit="1" customWidth="1"/>
    <col min="6" max="6" width="7.5546875" bestFit="1" customWidth="1"/>
    <col min="9" max="9" width="3.33203125" bestFit="1" customWidth="1"/>
    <col min="10" max="10" width="14.109375" bestFit="1" customWidth="1"/>
    <col min="11" max="11" width="10.77734375" bestFit="1" customWidth="1"/>
    <col min="12" max="12" width="14.109375" bestFit="1" customWidth="1"/>
    <col min="13" max="13" width="14.5546875" bestFit="1" customWidth="1"/>
    <col min="14" max="14" width="16" bestFit="1" customWidth="1"/>
    <col min="15" max="15" width="12.109375" bestFit="1" customWidth="1"/>
    <col min="16" max="16" width="12.88671875" bestFit="1" customWidth="1"/>
    <col min="17" max="17" width="13.33203125" bestFit="1" customWidth="1"/>
  </cols>
  <sheetData>
    <row r="1" spans="1:17" x14ac:dyDescent="0.3">
      <c r="A1" t="s">
        <v>171</v>
      </c>
      <c r="B1" s="7" t="s">
        <v>166</v>
      </c>
      <c r="C1" s="7" t="s">
        <v>167</v>
      </c>
      <c r="D1" s="7" t="s">
        <v>168</v>
      </c>
      <c r="E1" s="7" t="s">
        <v>169</v>
      </c>
      <c r="F1" s="7" t="s">
        <v>170</v>
      </c>
      <c r="I1" t="s">
        <v>160</v>
      </c>
      <c r="J1" t="s">
        <v>0</v>
      </c>
      <c r="K1" t="s">
        <v>1</v>
      </c>
      <c r="L1" t="s">
        <v>2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17" x14ac:dyDescent="0.3">
      <c r="A2" s="1" t="s">
        <v>52</v>
      </c>
      <c r="B2" s="6">
        <v>98.852549342139696</v>
      </c>
      <c r="C2" s="6">
        <v>98.015808105468693</v>
      </c>
      <c r="D2" s="6">
        <v>9.3559359983546706</v>
      </c>
      <c r="E2" s="6">
        <v>76.702072143554602</v>
      </c>
      <c r="F2" s="6">
        <v>135.86180114746</v>
      </c>
      <c r="I2">
        <v>1</v>
      </c>
      <c r="J2" t="s">
        <v>30</v>
      </c>
      <c r="K2" t="s">
        <v>31</v>
      </c>
      <c r="L2" t="s">
        <v>33</v>
      </c>
      <c r="M2" s="6">
        <f t="shared" ref="M2:M33" si="0">VLOOKUP(L2,$A$2:$F$87,2,0)</f>
        <v>106.625234419712</v>
      </c>
      <c r="N2" s="6">
        <f t="shared" ref="N2:N33" si="1">VLOOKUP(L2,$A$2:$F$87,3,0)</f>
        <v>106.98101043701099</v>
      </c>
      <c r="O2" s="6">
        <f t="shared" ref="O2:O33" si="2">VLOOKUP(L2,$A$2:$F$87,4,0)</f>
        <v>9.0298578493531103</v>
      </c>
      <c r="P2" s="6">
        <f t="shared" ref="P2:P33" si="3">VLOOKUP(L2,$A$2:$F$87,5,0)</f>
        <v>74.441459655761705</v>
      </c>
      <c r="Q2" s="6">
        <f t="shared" ref="Q2:Q33" si="4">VLOOKUP(L2,$A$2:$F$87,6,0)</f>
        <v>128.71031188964801</v>
      </c>
    </row>
    <row r="3" spans="1:17" x14ac:dyDescent="0.3">
      <c r="A3" s="1" t="s">
        <v>38</v>
      </c>
      <c r="B3" s="6">
        <v>394.07110772999999</v>
      </c>
      <c r="C3" s="6">
        <v>393.32678222656199</v>
      </c>
      <c r="D3" s="6">
        <v>38.771007365313203</v>
      </c>
      <c r="E3" s="6">
        <v>80.154502868652301</v>
      </c>
      <c r="F3" s="6">
        <v>489.98974609375</v>
      </c>
      <c r="I3">
        <v>2</v>
      </c>
      <c r="J3" t="s">
        <v>30</v>
      </c>
      <c r="K3" t="s">
        <v>31</v>
      </c>
      <c r="L3" t="s">
        <v>34</v>
      </c>
      <c r="M3" s="6">
        <f t="shared" si="0"/>
        <v>88.824592026496603</v>
      </c>
      <c r="N3" s="6">
        <f t="shared" si="1"/>
        <v>89.240211486816406</v>
      </c>
      <c r="O3" s="6">
        <f t="shared" si="2"/>
        <v>7.3364995014937699</v>
      </c>
      <c r="P3" s="6">
        <f t="shared" si="3"/>
        <v>67.643203735351506</v>
      </c>
      <c r="Q3" s="6">
        <f t="shared" si="4"/>
        <v>110.917358398437</v>
      </c>
    </row>
    <row r="4" spans="1:17" x14ac:dyDescent="0.3">
      <c r="A4" s="1" t="s">
        <v>53</v>
      </c>
      <c r="B4" s="6">
        <v>102.558335282846</v>
      </c>
      <c r="C4" s="6">
        <v>96.937305450439396</v>
      </c>
      <c r="D4" s="6">
        <v>16.8475938055862</v>
      </c>
      <c r="E4" s="6">
        <v>75.061012268066406</v>
      </c>
      <c r="F4" s="6">
        <v>172.50914001464801</v>
      </c>
      <c r="I4">
        <v>3</v>
      </c>
      <c r="J4" t="s">
        <v>30</v>
      </c>
      <c r="K4" t="s">
        <v>31</v>
      </c>
      <c r="L4" t="s">
        <v>35</v>
      </c>
      <c r="M4" s="6">
        <f t="shared" si="0"/>
        <v>94.678601176491597</v>
      </c>
      <c r="N4" s="6">
        <f t="shared" si="1"/>
        <v>91.715629577636705</v>
      </c>
      <c r="O4" s="6">
        <f t="shared" si="2"/>
        <v>11.035832462653399</v>
      </c>
      <c r="P4" s="6">
        <f t="shared" si="3"/>
        <v>69.403663635253906</v>
      </c>
      <c r="Q4" s="6">
        <f t="shared" si="4"/>
        <v>123.96962738037099</v>
      </c>
    </row>
    <row r="5" spans="1:17" x14ac:dyDescent="0.3">
      <c r="A5" s="1" t="s">
        <v>154</v>
      </c>
      <c r="B5" s="6">
        <v>413.75707767627802</v>
      </c>
      <c r="C5" s="6">
        <v>403.58515930175702</v>
      </c>
      <c r="D5" s="6">
        <v>61.569623794813801</v>
      </c>
      <c r="E5" s="6">
        <v>318.96139526367102</v>
      </c>
      <c r="F5" s="6">
        <v>568.636962890625</v>
      </c>
      <c r="I5">
        <v>4</v>
      </c>
      <c r="J5" t="s">
        <v>30</v>
      </c>
      <c r="K5" t="s">
        <v>31</v>
      </c>
      <c r="L5" t="s">
        <v>32</v>
      </c>
      <c r="M5" s="6">
        <f t="shared" si="0"/>
        <v>95.544822654947296</v>
      </c>
      <c r="N5" s="6">
        <f t="shared" si="1"/>
        <v>94.460609436035099</v>
      </c>
      <c r="O5" s="6">
        <f t="shared" si="2"/>
        <v>8.5351184281176202</v>
      </c>
      <c r="P5" s="6">
        <f t="shared" si="3"/>
        <v>73.477081298828097</v>
      </c>
      <c r="Q5" s="6">
        <f t="shared" si="4"/>
        <v>140.70663452148401</v>
      </c>
    </row>
    <row r="6" spans="1:17" x14ac:dyDescent="0.3">
      <c r="A6" s="1" t="s">
        <v>55</v>
      </c>
      <c r="B6" s="6">
        <v>109.54465716834299</v>
      </c>
      <c r="C6" s="6">
        <v>110.167556762695</v>
      </c>
      <c r="D6" s="6">
        <v>6.4786575119131999</v>
      </c>
      <c r="E6" s="6">
        <v>87.274856567382798</v>
      </c>
      <c r="F6" s="6">
        <v>126.16867065429599</v>
      </c>
      <c r="I6">
        <v>5</v>
      </c>
      <c r="J6" t="s">
        <v>36</v>
      </c>
      <c r="K6" t="s">
        <v>37</v>
      </c>
      <c r="L6" t="s">
        <v>39</v>
      </c>
      <c r="M6" s="6">
        <f t="shared" si="0"/>
        <v>825.876700603475</v>
      </c>
      <c r="N6" s="6">
        <f t="shared" si="1"/>
        <v>778.81591796875</v>
      </c>
      <c r="O6" s="6">
        <f t="shared" si="2"/>
        <v>245.519767734205</v>
      </c>
      <c r="P6" s="6">
        <f t="shared" si="3"/>
        <v>462.74673461914</v>
      </c>
      <c r="Q6" s="6">
        <f t="shared" si="4"/>
        <v>1398.23803710937</v>
      </c>
    </row>
    <row r="7" spans="1:17" x14ac:dyDescent="0.3">
      <c r="A7" s="1" t="s">
        <v>143</v>
      </c>
      <c r="B7" s="6">
        <v>160.123076563003</v>
      </c>
      <c r="C7" s="6">
        <v>161.61869812011699</v>
      </c>
      <c r="D7" s="6">
        <v>16.0708036191572</v>
      </c>
      <c r="E7" s="6">
        <v>102.967628479003</v>
      </c>
      <c r="F7" s="6">
        <v>199.88212585449199</v>
      </c>
      <c r="I7">
        <v>6</v>
      </c>
      <c r="J7" t="s">
        <v>36</v>
      </c>
      <c r="K7" t="s">
        <v>37</v>
      </c>
      <c r="L7" t="s">
        <v>42</v>
      </c>
      <c r="M7" s="6">
        <f t="shared" si="0"/>
        <v>489.739616105614</v>
      </c>
      <c r="N7" s="6">
        <f t="shared" si="1"/>
        <v>489.18585205078102</v>
      </c>
      <c r="O7" s="6">
        <f t="shared" si="2"/>
        <v>60.826609417277503</v>
      </c>
      <c r="P7" s="6">
        <f t="shared" si="3"/>
        <v>374.19680786132801</v>
      </c>
      <c r="Q7" s="6">
        <f t="shared" si="4"/>
        <v>641.31597900390602</v>
      </c>
    </row>
    <row r="8" spans="1:17" x14ac:dyDescent="0.3">
      <c r="A8" s="1" t="s">
        <v>106</v>
      </c>
      <c r="B8" s="6">
        <v>281.55361240987497</v>
      </c>
      <c r="C8" s="6">
        <v>283.94541931152298</v>
      </c>
      <c r="D8" s="6">
        <v>40.417718415789601</v>
      </c>
      <c r="E8" s="6">
        <v>199.30885314941401</v>
      </c>
      <c r="F8" s="6">
        <v>356.811279296875</v>
      </c>
      <c r="I8">
        <v>7</v>
      </c>
      <c r="J8" t="s">
        <v>36</v>
      </c>
      <c r="K8" t="s">
        <v>37</v>
      </c>
      <c r="L8" t="s">
        <v>40</v>
      </c>
      <c r="M8" s="6">
        <f t="shared" si="0"/>
        <v>808.09605002462297</v>
      </c>
      <c r="N8" s="6">
        <f t="shared" si="1"/>
        <v>757.82525634765602</v>
      </c>
      <c r="O8" s="6">
        <f t="shared" si="2"/>
        <v>168.008818418857</v>
      </c>
      <c r="P8" s="6">
        <f t="shared" si="3"/>
        <v>590.66223144531205</v>
      </c>
      <c r="Q8" s="6">
        <f t="shared" si="4"/>
        <v>1332.49389648437</v>
      </c>
    </row>
    <row r="9" spans="1:17" x14ac:dyDescent="0.3">
      <c r="A9" s="1" t="s">
        <v>121</v>
      </c>
      <c r="B9" s="6">
        <v>136.41390542476299</v>
      </c>
      <c r="C9" s="6">
        <v>127.52157592773401</v>
      </c>
      <c r="D9" s="6">
        <v>21.735898848201899</v>
      </c>
      <c r="E9" s="6">
        <v>104.84348297119099</v>
      </c>
      <c r="F9" s="6">
        <v>223.230056762695</v>
      </c>
      <c r="I9">
        <v>8</v>
      </c>
      <c r="J9" t="s">
        <v>36</v>
      </c>
      <c r="K9" t="s">
        <v>37</v>
      </c>
      <c r="L9" t="s">
        <v>41</v>
      </c>
      <c r="M9" s="6">
        <f t="shared" si="0"/>
        <v>766.97108639775502</v>
      </c>
      <c r="N9" s="6">
        <f t="shared" si="1"/>
        <v>728.30261230468705</v>
      </c>
      <c r="O9" s="6">
        <f t="shared" si="2"/>
        <v>172.05656578950101</v>
      </c>
      <c r="P9" s="6">
        <f t="shared" si="3"/>
        <v>473.87319946289</v>
      </c>
      <c r="Q9" s="6">
        <f t="shared" si="4"/>
        <v>1352.04223632812</v>
      </c>
    </row>
    <row r="10" spans="1:17" x14ac:dyDescent="0.3">
      <c r="A10" s="1" t="s">
        <v>114</v>
      </c>
      <c r="B10" s="6">
        <v>442.81559420962998</v>
      </c>
      <c r="C10" s="6">
        <v>435.024810791015</v>
      </c>
      <c r="D10" s="6">
        <v>80.6380140942384</v>
      </c>
      <c r="E10" s="6">
        <v>313.40545654296801</v>
      </c>
      <c r="F10" s="6">
        <v>610.77587890625</v>
      </c>
      <c r="I10">
        <v>9</v>
      </c>
      <c r="J10" t="s">
        <v>36</v>
      </c>
      <c r="K10" t="s">
        <v>37</v>
      </c>
      <c r="L10" t="s">
        <v>38</v>
      </c>
      <c r="M10" s="6">
        <f t="shared" si="0"/>
        <v>394.07110772999999</v>
      </c>
      <c r="N10" s="6">
        <f t="shared" si="1"/>
        <v>393.32678222656199</v>
      </c>
      <c r="O10" s="6">
        <f t="shared" si="2"/>
        <v>38.771007365313203</v>
      </c>
      <c r="P10" s="6">
        <f t="shared" si="3"/>
        <v>80.154502868652301</v>
      </c>
      <c r="Q10" s="6">
        <f t="shared" si="4"/>
        <v>489.98974609375</v>
      </c>
    </row>
    <row r="11" spans="1:17" x14ac:dyDescent="0.3">
      <c r="A11" s="1" t="s">
        <v>136</v>
      </c>
      <c r="B11" s="6">
        <v>238.781509872914</v>
      </c>
      <c r="C11" s="6">
        <v>237.23949432373001</v>
      </c>
      <c r="D11" s="6">
        <v>20.7262190533583</v>
      </c>
      <c r="E11" s="6">
        <v>197.18818664550699</v>
      </c>
      <c r="F11" s="6">
        <v>297.96203613281199</v>
      </c>
      <c r="I11">
        <v>10</v>
      </c>
      <c r="J11" t="s">
        <v>43</v>
      </c>
      <c r="K11" t="s">
        <v>48</v>
      </c>
      <c r="L11" t="s">
        <v>49</v>
      </c>
      <c r="M11" s="6">
        <f t="shared" si="0"/>
        <v>136.443250148115</v>
      </c>
      <c r="N11" s="6">
        <f t="shared" si="1"/>
        <v>136.36624145507801</v>
      </c>
      <c r="O11" s="6">
        <f t="shared" si="2"/>
        <v>20.636666284749701</v>
      </c>
      <c r="P11" s="6">
        <f t="shared" si="3"/>
        <v>96.269790649414006</v>
      </c>
      <c r="Q11" s="6">
        <f t="shared" si="4"/>
        <v>182.85392761230401</v>
      </c>
    </row>
    <row r="12" spans="1:17" x14ac:dyDescent="0.3">
      <c r="A12" s="1" t="s">
        <v>45</v>
      </c>
      <c r="B12" s="6">
        <v>135.33846519843399</v>
      </c>
      <c r="C12" s="6">
        <v>134.08094787597599</v>
      </c>
      <c r="D12" s="6">
        <v>11.1190622332429</v>
      </c>
      <c r="E12" s="6">
        <v>106.44789886474599</v>
      </c>
      <c r="F12" s="6">
        <v>168.576568603515</v>
      </c>
      <c r="I12">
        <v>11</v>
      </c>
      <c r="J12" t="s">
        <v>43</v>
      </c>
      <c r="K12" t="s">
        <v>46</v>
      </c>
      <c r="L12" t="s">
        <v>47</v>
      </c>
      <c r="M12" s="6">
        <f t="shared" si="0"/>
        <v>161.40281487024001</v>
      </c>
      <c r="N12" s="6">
        <f t="shared" si="1"/>
        <v>160.34606933593699</v>
      </c>
      <c r="O12" s="6">
        <f t="shared" si="2"/>
        <v>15.4980339456446</v>
      </c>
      <c r="P12" s="6">
        <f t="shared" si="3"/>
        <v>121.129417419433</v>
      </c>
      <c r="Q12" s="6">
        <f t="shared" si="4"/>
        <v>207.93136596679599</v>
      </c>
    </row>
    <row r="13" spans="1:17" x14ac:dyDescent="0.3">
      <c r="A13" s="1" t="s">
        <v>47</v>
      </c>
      <c r="B13" s="6">
        <v>161.40281487024001</v>
      </c>
      <c r="C13" s="6">
        <v>160.34606933593699</v>
      </c>
      <c r="D13" s="6">
        <v>15.4980339456446</v>
      </c>
      <c r="E13" s="6">
        <v>121.129417419433</v>
      </c>
      <c r="F13" s="6">
        <v>207.93136596679599</v>
      </c>
      <c r="I13">
        <v>12</v>
      </c>
      <c r="J13" t="s">
        <v>43</v>
      </c>
      <c r="K13" t="s">
        <v>44</v>
      </c>
      <c r="L13" t="s">
        <v>45</v>
      </c>
      <c r="M13" s="6">
        <f t="shared" si="0"/>
        <v>135.33846519843399</v>
      </c>
      <c r="N13" s="6">
        <f t="shared" si="1"/>
        <v>134.08094787597599</v>
      </c>
      <c r="O13" s="6">
        <f t="shared" si="2"/>
        <v>11.1190622332429</v>
      </c>
      <c r="P13" s="6">
        <f t="shared" si="3"/>
        <v>106.44789886474599</v>
      </c>
      <c r="Q13" s="6">
        <f t="shared" si="4"/>
        <v>168.576568603515</v>
      </c>
    </row>
    <row r="14" spans="1:17" x14ac:dyDescent="0.3">
      <c r="A14" s="1" t="s">
        <v>97</v>
      </c>
      <c r="B14" s="6">
        <v>289.16522811902502</v>
      </c>
      <c r="C14" s="6">
        <v>296.90295410156199</v>
      </c>
      <c r="D14" s="6">
        <v>39.461828121657398</v>
      </c>
      <c r="E14" s="6">
        <v>202.58891296386699</v>
      </c>
      <c r="F14" s="6">
        <v>358.51467895507801</v>
      </c>
      <c r="I14">
        <v>13</v>
      </c>
      <c r="J14" t="s">
        <v>50</v>
      </c>
      <c r="K14" t="s">
        <v>51</v>
      </c>
      <c r="L14" t="s">
        <v>53</v>
      </c>
      <c r="M14" s="6">
        <f t="shared" si="0"/>
        <v>102.558335282846</v>
      </c>
      <c r="N14" s="6">
        <f t="shared" si="1"/>
        <v>96.937305450439396</v>
      </c>
      <c r="O14" s="6">
        <f t="shared" si="2"/>
        <v>16.8475938055862</v>
      </c>
      <c r="P14" s="6">
        <f t="shared" si="3"/>
        <v>75.061012268066406</v>
      </c>
      <c r="Q14" s="6">
        <f t="shared" si="4"/>
        <v>172.50914001464801</v>
      </c>
    </row>
    <row r="15" spans="1:17" x14ac:dyDescent="0.3">
      <c r="A15" s="1" t="s">
        <v>155</v>
      </c>
      <c r="B15" s="6">
        <v>381.760672124758</v>
      </c>
      <c r="C15" s="6">
        <v>378.23660278320301</v>
      </c>
      <c r="D15" s="6">
        <v>37.970008686535202</v>
      </c>
      <c r="E15" s="6">
        <v>306.41882324218699</v>
      </c>
      <c r="F15" s="6">
        <v>482.13195800781199</v>
      </c>
      <c r="I15">
        <v>14</v>
      </c>
      <c r="J15" t="s">
        <v>50</v>
      </c>
      <c r="K15" t="s">
        <v>51</v>
      </c>
      <c r="L15" t="s">
        <v>52</v>
      </c>
      <c r="M15" s="6">
        <f t="shared" si="0"/>
        <v>98.852549342139696</v>
      </c>
      <c r="N15" s="6">
        <f t="shared" si="1"/>
        <v>98.015808105468693</v>
      </c>
      <c r="O15" s="6">
        <f t="shared" si="2"/>
        <v>9.3559359983546706</v>
      </c>
      <c r="P15" s="6">
        <f t="shared" si="3"/>
        <v>76.702072143554602</v>
      </c>
      <c r="Q15" s="6">
        <f t="shared" si="4"/>
        <v>135.86180114746</v>
      </c>
    </row>
    <row r="16" spans="1:17" x14ac:dyDescent="0.3">
      <c r="A16" s="1" t="s">
        <v>122</v>
      </c>
      <c r="B16" s="6">
        <v>254.40423440363099</v>
      </c>
      <c r="C16" s="6">
        <v>256.71139526367102</v>
      </c>
      <c r="D16" s="6">
        <v>62.7776735720701</v>
      </c>
      <c r="E16" s="6">
        <v>141.75567626953099</v>
      </c>
      <c r="F16" s="6">
        <v>412.51229858398398</v>
      </c>
      <c r="I16">
        <v>15</v>
      </c>
      <c r="J16" t="s">
        <v>50</v>
      </c>
      <c r="K16" t="s">
        <v>54</v>
      </c>
      <c r="L16" t="s">
        <v>56</v>
      </c>
      <c r="M16" s="6">
        <f t="shared" si="0"/>
        <v>125.162535947417</v>
      </c>
      <c r="N16" s="6">
        <f t="shared" si="1"/>
        <v>124.52424621582</v>
      </c>
      <c r="O16" s="6">
        <f t="shared" si="2"/>
        <v>5.8970323867950798</v>
      </c>
      <c r="P16" s="6">
        <f t="shared" si="3"/>
        <v>103.895950317382</v>
      </c>
      <c r="Q16" s="6">
        <f t="shared" si="4"/>
        <v>146.89710998535099</v>
      </c>
    </row>
    <row r="17" spans="1:17" x14ac:dyDescent="0.3">
      <c r="A17" s="1" t="s">
        <v>156</v>
      </c>
      <c r="B17" s="6">
        <v>705.99493462964199</v>
      </c>
      <c r="C17" s="6">
        <v>673.52014160156205</v>
      </c>
      <c r="D17" s="6">
        <v>181.075766253712</v>
      </c>
      <c r="E17" s="6">
        <v>410.97830200195301</v>
      </c>
      <c r="F17" s="6">
        <v>1141.35656738281</v>
      </c>
      <c r="I17">
        <v>16</v>
      </c>
      <c r="J17" t="s">
        <v>50</v>
      </c>
      <c r="K17" t="s">
        <v>54</v>
      </c>
      <c r="L17" t="s">
        <v>55</v>
      </c>
      <c r="M17" s="6">
        <f t="shared" si="0"/>
        <v>109.54465716834299</v>
      </c>
      <c r="N17" s="6">
        <f t="shared" si="1"/>
        <v>110.167556762695</v>
      </c>
      <c r="O17" s="6">
        <f t="shared" si="2"/>
        <v>6.4786575119131999</v>
      </c>
      <c r="P17" s="6">
        <f t="shared" si="3"/>
        <v>87.274856567382798</v>
      </c>
      <c r="Q17" s="6">
        <f t="shared" si="4"/>
        <v>126.16867065429599</v>
      </c>
    </row>
    <row r="18" spans="1:17" x14ac:dyDescent="0.3">
      <c r="A18" s="1" t="s">
        <v>39</v>
      </c>
      <c r="B18" s="6">
        <v>825.876700603475</v>
      </c>
      <c r="C18" s="6">
        <v>778.81591796875</v>
      </c>
      <c r="D18" s="6">
        <v>245.519767734205</v>
      </c>
      <c r="E18" s="6">
        <v>462.74673461914</v>
      </c>
      <c r="F18" s="6">
        <v>1398.23803710937</v>
      </c>
      <c r="I18">
        <v>17</v>
      </c>
      <c r="J18" t="s">
        <v>50</v>
      </c>
      <c r="K18" t="s">
        <v>54</v>
      </c>
      <c r="L18" t="s">
        <v>57</v>
      </c>
      <c r="M18" s="6">
        <f t="shared" si="0"/>
        <v>144.21559566768701</v>
      </c>
      <c r="N18" s="6">
        <f t="shared" si="1"/>
        <v>143.19421386718699</v>
      </c>
      <c r="O18" s="6">
        <f t="shared" si="2"/>
        <v>10.194607996417</v>
      </c>
      <c r="P18" s="6">
        <f t="shared" si="3"/>
        <v>119.761222839355</v>
      </c>
      <c r="Q18" s="6">
        <f t="shared" si="4"/>
        <v>172.94535827636699</v>
      </c>
    </row>
    <row r="19" spans="1:17" x14ac:dyDescent="0.3">
      <c r="A19" s="1" t="s">
        <v>115</v>
      </c>
      <c r="B19" s="6">
        <v>1158.3216569738499</v>
      </c>
      <c r="C19" s="6">
        <v>1157.57836914062</v>
      </c>
      <c r="D19" s="6">
        <v>462.31092506912501</v>
      </c>
      <c r="E19" s="6">
        <v>487.66220092773398</v>
      </c>
      <c r="F19" s="6">
        <v>2879.95532226562</v>
      </c>
      <c r="I19">
        <v>18</v>
      </c>
      <c r="J19" t="s">
        <v>58</v>
      </c>
      <c r="K19" t="s">
        <v>59</v>
      </c>
      <c r="L19" t="s">
        <v>66</v>
      </c>
      <c r="M19" s="6">
        <f t="shared" si="0"/>
        <v>100.454905541325</v>
      </c>
      <c r="N19" s="6">
        <f t="shared" si="1"/>
        <v>100.251689910888</v>
      </c>
      <c r="O19" s="6">
        <f t="shared" si="2"/>
        <v>5.1158731774963702</v>
      </c>
      <c r="P19" s="6">
        <f t="shared" si="3"/>
        <v>89.040840148925696</v>
      </c>
      <c r="Q19" s="6">
        <f t="shared" si="4"/>
        <v>115.82086181640599</v>
      </c>
    </row>
    <row r="20" spans="1:17" x14ac:dyDescent="0.3">
      <c r="A20" s="1" t="s">
        <v>116</v>
      </c>
      <c r="B20" s="6">
        <v>400.45057660146699</v>
      </c>
      <c r="C20" s="6">
        <v>394.976318359375</v>
      </c>
      <c r="D20" s="6">
        <v>59.043207926617903</v>
      </c>
      <c r="E20" s="6">
        <v>274.64108276367102</v>
      </c>
      <c r="F20" s="6">
        <v>525.42517089843705</v>
      </c>
      <c r="I20">
        <v>19</v>
      </c>
      <c r="J20" t="s">
        <v>58</v>
      </c>
      <c r="K20" t="s">
        <v>59</v>
      </c>
      <c r="L20" t="s">
        <v>65</v>
      </c>
      <c r="M20" s="6">
        <f t="shared" si="0"/>
        <v>134.003145833346</v>
      </c>
      <c r="N20" s="6">
        <f t="shared" si="1"/>
        <v>134.11067199707</v>
      </c>
      <c r="O20" s="6">
        <f t="shared" si="2"/>
        <v>8.7427172369157606</v>
      </c>
      <c r="P20" s="6">
        <f t="shared" si="3"/>
        <v>112.22972869873</v>
      </c>
      <c r="Q20" s="6">
        <f t="shared" si="4"/>
        <v>156.30952453613199</v>
      </c>
    </row>
    <row r="21" spans="1:17" x14ac:dyDescent="0.3">
      <c r="A21" s="1" t="s">
        <v>32</v>
      </c>
      <c r="B21" s="6">
        <v>95.544822654947296</v>
      </c>
      <c r="C21" s="6">
        <v>94.460609436035099</v>
      </c>
      <c r="D21" s="6">
        <v>8.5351184281176202</v>
      </c>
      <c r="E21" s="6">
        <v>73.477081298828097</v>
      </c>
      <c r="F21" s="6">
        <v>140.70663452148401</v>
      </c>
      <c r="I21">
        <v>20</v>
      </c>
      <c r="J21" t="s">
        <v>58</v>
      </c>
      <c r="K21" t="s">
        <v>59</v>
      </c>
      <c r="L21" t="s">
        <v>60</v>
      </c>
      <c r="M21" s="6">
        <f t="shared" si="0"/>
        <v>120.700705621254</v>
      </c>
      <c r="N21" s="6">
        <f t="shared" si="1"/>
        <v>120.945983886718</v>
      </c>
      <c r="O21" s="6">
        <f t="shared" si="2"/>
        <v>6.3289262393377799</v>
      </c>
      <c r="P21" s="6">
        <f t="shared" si="3"/>
        <v>104.260864257812</v>
      </c>
      <c r="Q21" s="6">
        <f t="shared" si="4"/>
        <v>137.77766418457</v>
      </c>
    </row>
    <row r="22" spans="1:17" x14ac:dyDescent="0.3">
      <c r="A22" s="1" t="s">
        <v>33</v>
      </c>
      <c r="B22" s="6">
        <v>106.625234419712</v>
      </c>
      <c r="C22" s="6">
        <v>106.98101043701099</v>
      </c>
      <c r="D22" s="6">
        <v>9.0298578493531103</v>
      </c>
      <c r="E22" s="6">
        <v>74.441459655761705</v>
      </c>
      <c r="F22" s="6">
        <v>128.71031188964801</v>
      </c>
      <c r="I22">
        <v>21</v>
      </c>
      <c r="J22" t="s">
        <v>58</v>
      </c>
      <c r="K22" t="s">
        <v>59</v>
      </c>
      <c r="L22" t="s">
        <v>64</v>
      </c>
      <c r="M22" s="6">
        <f t="shared" si="0"/>
        <v>108.373942552207</v>
      </c>
      <c r="N22" s="6">
        <f t="shared" si="1"/>
        <v>107.934394836425</v>
      </c>
      <c r="O22" s="6">
        <f t="shared" si="2"/>
        <v>7.7373708868033004</v>
      </c>
      <c r="P22" s="6">
        <f t="shared" si="3"/>
        <v>91.356216430664006</v>
      </c>
      <c r="Q22" s="6">
        <f t="shared" si="4"/>
        <v>157.12220764160099</v>
      </c>
    </row>
    <row r="23" spans="1:17" x14ac:dyDescent="0.3">
      <c r="A23" s="1" t="s">
        <v>40</v>
      </c>
      <c r="B23" s="6">
        <v>808.09605002462297</v>
      </c>
      <c r="C23" s="6">
        <v>757.82525634765602</v>
      </c>
      <c r="D23" s="6">
        <v>168.008818418857</v>
      </c>
      <c r="E23" s="6">
        <v>590.66223144531205</v>
      </c>
      <c r="F23" s="6">
        <v>1332.49389648437</v>
      </c>
      <c r="I23">
        <v>22</v>
      </c>
      <c r="J23" t="s">
        <v>58</v>
      </c>
      <c r="K23" t="s">
        <v>61</v>
      </c>
      <c r="L23" t="s">
        <v>63</v>
      </c>
      <c r="M23" s="6">
        <f t="shared" si="0"/>
        <v>113.866054207102</v>
      </c>
      <c r="N23" s="6">
        <f t="shared" si="1"/>
        <v>113.400146484375</v>
      </c>
      <c r="O23" s="6">
        <f t="shared" si="2"/>
        <v>6.85977500599083</v>
      </c>
      <c r="P23" s="6">
        <f t="shared" si="3"/>
        <v>98.064315795898395</v>
      </c>
      <c r="Q23" s="6">
        <f t="shared" si="4"/>
        <v>136.041748046875</v>
      </c>
    </row>
    <row r="24" spans="1:17" x14ac:dyDescent="0.3">
      <c r="A24" s="1" t="s">
        <v>145</v>
      </c>
      <c r="B24" s="6">
        <v>333.13554122889002</v>
      </c>
      <c r="C24" s="6">
        <v>333.34544372558503</v>
      </c>
      <c r="D24" s="6">
        <v>28.440865934549201</v>
      </c>
      <c r="E24" s="6">
        <v>280.21878051757801</v>
      </c>
      <c r="F24" s="6">
        <v>411.04751586914</v>
      </c>
      <c r="I24">
        <v>23</v>
      </c>
      <c r="J24" t="s">
        <v>58</v>
      </c>
      <c r="K24" t="s">
        <v>61</v>
      </c>
      <c r="L24" t="s">
        <v>62</v>
      </c>
      <c r="M24" s="6">
        <f t="shared" si="0"/>
        <v>115.087775057443</v>
      </c>
      <c r="N24" s="6">
        <f t="shared" si="1"/>
        <v>115.461032867431</v>
      </c>
      <c r="O24" s="6">
        <f t="shared" si="2"/>
        <v>7.8463686165642299</v>
      </c>
      <c r="P24" s="6">
        <f t="shared" si="3"/>
        <v>96.504844665527301</v>
      </c>
      <c r="Q24" s="6">
        <f t="shared" si="4"/>
        <v>134.90979003906199</v>
      </c>
    </row>
    <row r="25" spans="1:17" x14ac:dyDescent="0.3">
      <c r="A25" s="1" t="s">
        <v>123</v>
      </c>
      <c r="B25" s="6">
        <v>111.372125428423</v>
      </c>
      <c r="C25" s="6">
        <v>109.88140106201099</v>
      </c>
      <c r="D25" s="6">
        <v>10.031565164335399</v>
      </c>
      <c r="E25" s="6">
        <v>89.185379028320298</v>
      </c>
      <c r="F25" s="6">
        <v>230.16487121582</v>
      </c>
      <c r="I25">
        <v>24</v>
      </c>
      <c r="J25" t="s">
        <v>58</v>
      </c>
      <c r="K25" t="s">
        <v>61</v>
      </c>
      <c r="L25" t="s">
        <v>67</v>
      </c>
      <c r="M25" s="6">
        <f t="shared" si="0"/>
        <v>123.490779235136</v>
      </c>
      <c r="N25" s="6">
        <f t="shared" si="1"/>
        <v>118.908580780029</v>
      </c>
      <c r="O25" s="6">
        <f t="shared" si="2"/>
        <v>18.791428276143499</v>
      </c>
      <c r="P25" s="6">
        <f t="shared" si="3"/>
        <v>93.9381103515625</v>
      </c>
      <c r="Q25" s="6">
        <f t="shared" si="4"/>
        <v>221.97569274902301</v>
      </c>
    </row>
    <row r="26" spans="1:17" x14ac:dyDescent="0.3">
      <c r="A26" s="1" t="s">
        <v>49</v>
      </c>
      <c r="B26" s="6">
        <v>136.443250148115</v>
      </c>
      <c r="C26" s="6">
        <v>136.36624145507801</v>
      </c>
      <c r="D26" s="6">
        <v>20.636666284749701</v>
      </c>
      <c r="E26" s="6">
        <v>96.269790649414006</v>
      </c>
      <c r="F26" s="6">
        <v>182.85392761230401</v>
      </c>
      <c r="I26">
        <v>25</v>
      </c>
      <c r="J26" t="s">
        <v>68</v>
      </c>
      <c r="K26" t="s">
        <v>69</v>
      </c>
      <c r="L26" t="s">
        <v>72</v>
      </c>
      <c r="M26" s="6">
        <f t="shared" si="0"/>
        <v>163.65494318500799</v>
      </c>
      <c r="N26" s="6">
        <f t="shared" si="1"/>
        <v>161.64562988281199</v>
      </c>
      <c r="O26" s="6">
        <f t="shared" si="2"/>
        <v>22.4763324077107</v>
      </c>
      <c r="P26" s="6">
        <f t="shared" si="3"/>
        <v>116.962631225585</v>
      </c>
      <c r="Q26" s="6">
        <f t="shared" si="4"/>
        <v>231.46994018554599</v>
      </c>
    </row>
    <row r="27" spans="1:17" x14ac:dyDescent="0.3">
      <c r="A27" s="1" t="s">
        <v>129</v>
      </c>
      <c r="B27" s="6">
        <v>184.05392408679</v>
      </c>
      <c r="C27" s="6">
        <v>183.926368713378</v>
      </c>
      <c r="D27" s="6">
        <v>14.6864947706301</v>
      </c>
      <c r="E27" s="6">
        <v>150.81213378906199</v>
      </c>
      <c r="F27" s="6">
        <v>221.88284301757801</v>
      </c>
      <c r="I27">
        <v>26</v>
      </c>
      <c r="J27" t="s">
        <v>68</v>
      </c>
      <c r="K27" t="s">
        <v>69</v>
      </c>
      <c r="L27" t="s">
        <v>73</v>
      </c>
      <c r="M27" s="6">
        <f t="shared" si="0"/>
        <v>144.238989847347</v>
      </c>
      <c r="N27" s="6">
        <f t="shared" si="1"/>
        <v>140.23489379882801</v>
      </c>
      <c r="O27" s="6">
        <f t="shared" si="2"/>
        <v>19.816961995921499</v>
      </c>
      <c r="P27" s="6">
        <f t="shared" si="3"/>
        <v>100.526954650878</v>
      </c>
      <c r="Q27" s="6">
        <f t="shared" si="4"/>
        <v>197.98416137695301</v>
      </c>
    </row>
    <row r="28" spans="1:17" x14ac:dyDescent="0.3">
      <c r="A28" s="1" t="s">
        <v>130</v>
      </c>
      <c r="B28" s="6">
        <v>148.18113509805099</v>
      </c>
      <c r="C28" s="6">
        <v>145.94401550292901</v>
      </c>
      <c r="D28" s="6">
        <v>14.141759074306901</v>
      </c>
      <c r="E28" s="6">
        <v>121.839866638183</v>
      </c>
      <c r="F28" s="6">
        <v>215.44445800781199</v>
      </c>
      <c r="I28">
        <v>27</v>
      </c>
      <c r="J28" t="s">
        <v>68</v>
      </c>
      <c r="K28" t="s">
        <v>69</v>
      </c>
      <c r="L28" t="s">
        <v>70</v>
      </c>
      <c r="M28" s="6">
        <f t="shared" si="0"/>
        <v>155.44579694513999</v>
      </c>
      <c r="N28" s="6">
        <f t="shared" si="1"/>
        <v>151.35479736328099</v>
      </c>
      <c r="O28" s="6">
        <f t="shared" si="2"/>
        <v>22.5118120982631</v>
      </c>
      <c r="P28" s="6">
        <f t="shared" si="3"/>
        <v>115.82553100585901</v>
      </c>
      <c r="Q28" s="6">
        <f t="shared" si="4"/>
        <v>211.15174865722599</v>
      </c>
    </row>
    <row r="29" spans="1:17" x14ac:dyDescent="0.3">
      <c r="A29" s="1" t="s">
        <v>131</v>
      </c>
      <c r="B29" s="6">
        <v>148.953636976712</v>
      </c>
      <c r="C29" s="6">
        <v>147.58738708496</v>
      </c>
      <c r="D29" s="6">
        <v>8.6746359953111494</v>
      </c>
      <c r="E29" s="6">
        <v>128.009765625</v>
      </c>
      <c r="F29" s="6">
        <v>183.21601867675699</v>
      </c>
      <c r="I29">
        <v>28</v>
      </c>
      <c r="J29" t="s">
        <v>68</v>
      </c>
      <c r="K29" t="s">
        <v>69</v>
      </c>
      <c r="L29" t="s">
        <v>71</v>
      </c>
      <c r="M29" s="6">
        <f t="shared" si="0"/>
        <v>210.988765608525</v>
      </c>
      <c r="N29" s="6">
        <f t="shared" si="1"/>
        <v>211.53071594238199</v>
      </c>
      <c r="O29" s="6">
        <f t="shared" si="2"/>
        <v>16.204373971231</v>
      </c>
      <c r="P29" s="6">
        <f t="shared" si="3"/>
        <v>168.19720458984301</v>
      </c>
      <c r="Q29" s="6">
        <f t="shared" si="4"/>
        <v>246.26161193847599</v>
      </c>
    </row>
    <row r="30" spans="1:17" x14ac:dyDescent="0.3">
      <c r="A30" s="1" t="s">
        <v>132</v>
      </c>
      <c r="B30" s="6">
        <v>134.47792521185599</v>
      </c>
      <c r="C30" s="6">
        <v>134.49565124511699</v>
      </c>
      <c r="D30" s="6">
        <v>7.5366276098564997</v>
      </c>
      <c r="E30" s="6">
        <v>115.944854736328</v>
      </c>
      <c r="F30" s="6">
        <v>182.48149108886699</v>
      </c>
      <c r="I30">
        <v>29</v>
      </c>
      <c r="J30" t="s">
        <v>74</v>
      </c>
      <c r="K30" t="s">
        <v>75</v>
      </c>
      <c r="L30" t="s">
        <v>80</v>
      </c>
      <c r="M30" s="6">
        <f t="shared" si="0"/>
        <v>124.96932979987</v>
      </c>
      <c r="N30" s="6">
        <f t="shared" si="1"/>
        <v>126.73258972167901</v>
      </c>
      <c r="O30" s="6">
        <f t="shared" si="2"/>
        <v>12.7723781698312</v>
      </c>
      <c r="P30" s="6">
        <f t="shared" si="3"/>
        <v>77.533050537109304</v>
      </c>
      <c r="Q30" s="6">
        <f t="shared" si="4"/>
        <v>150.50059509277301</v>
      </c>
    </row>
    <row r="31" spans="1:17" x14ac:dyDescent="0.3">
      <c r="A31" s="1" t="s">
        <v>133</v>
      </c>
      <c r="B31" s="6">
        <v>181.075025602956</v>
      </c>
      <c r="C31" s="6">
        <v>181.144966125488</v>
      </c>
      <c r="D31" s="6">
        <v>15.982366120407599</v>
      </c>
      <c r="E31" s="6">
        <v>144.86698913574199</v>
      </c>
      <c r="F31" s="6">
        <v>221.47505187988199</v>
      </c>
      <c r="I31">
        <v>30</v>
      </c>
      <c r="J31" t="s">
        <v>74</v>
      </c>
      <c r="K31" t="s">
        <v>75</v>
      </c>
      <c r="L31" t="s">
        <v>79</v>
      </c>
      <c r="M31" s="6">
        <f t="shared" si="0"/>
        <v>133.97270215635299</v>
      </c>
      <c r="N31" s="6">
        <f t="shared" si="1"/>
        <v>133.77336120605401</v>
      </c>
      <c r="O31" s="6">
        <f t="shared" si="2"/>
        <v>7.0680943620446399</v>
      </c>
      <c r="P31" s="6">
        <f t="shared" si="3"/>
        <v>113.930130004882</v>
      </c>
      <c r="Q31" s="6">
        <f t="shared" si="4"/>
        <v>154.07116699218699</v>
      </c>
    </row>
    <row r="32" spans="1:17" x14ac:dyDescent="0.3">
      <c r="A32" s="1" t="s">
        <v>146</v>
      </c>
      <c r="B32" s="6">
        <v>321.54937499576698</v>
      </c>
      <c r="C32" s="6">
        <v>317.19476318359301</v>
      </c>
      <c r="D32" s="6">
        <v>24.205691812704501</v>
      </c>
      <c r="E32" s="6">
        <v>276.413818359375</v>
      </c>
      <c r="F32" s="6">
        <v>386.49005126953102</v>
      </c>
      <c r="I32">
        <v>31</v>
      </c>
      <c r="J32" t="s">
        <v>74</v>
      </c>
      <c r="K32" t="s">
        <v>75</v>
      </c>
      <c r="L32" t="s">
        <v>77</v>
      </c>
      <c r="M32" s="6">
        <f t="shared" si="0"/>
        <v>115.252231327438</v>
      </c>
      <c r="N32" s="6">
        <f t="shared" si="1"/>
        <v>115.272342681884</v>
      </c>
      <c r="O32" s="6">
        <f t="shared" si="2"/>
        <v>5.8423068843678898</v>
      </c>
      <c r="P32" s="6">
        <f t="shared" si="3"/>
        <v>101.174354553222</v>
      </c>
      <c r="Q32" s="6">
        <f t="shared" si="4"/>
        <v>131.613525390625</v>
      </c>
    </row>
    <row r="33" spans="1:17" x14ac:dyDescent="0.3">
      <c r="A33" s="1" t="s">
        <v>147</v>
      </c>
      <c r="B33" s="6">
        <v>427.49075465311302</v>
      </c>
      <c r="C33" s="6">
        <v>420.51907348632801</v>
      </c>
      <c r="D33" s="6">
        <v>43.648505261009298</v>
      </c>
      <c r="E33" s="6">
        <v>352.978515625</v>
      </c>
      <c r="F33" s="6">
        <v>545.92907714843705</v>
      </c>
      <c r="I33">
        <v>32</v>
      </c>
      <c r="J33" t="s">
        <v>74</v>
      </c>
      <c r="K33" t="s">
        <v>75</v>
      </c>
      <c r="L33" t="s">
        <v>78</v>
      </c>
      <c r="M33" s="6">
        <f t="shared" si="0"/>
        <v>108.91450195832201</v>
      </c>
      <c r="N33" s="6">
        <f t="shared" si="1"/>
        <v>110.39083862304599</v>
      </c>
      <c r="O33" s="6">
        <f t="shared" si="2"/>
        <v>9.5798670558316505</v>
      </c>
      <c r="P33" s="6">
        <f t="shared" si="3"/>
        <v>58.087852478027301</v>
      </c>
      <c r="Q33" s="6">
        <f t="shared" si="4"/>
        <v>133.432525634765</v>
      </c>
    </row>
    <row r="34" spans="1:17" x14ac:dyDescent="0.3">
      <c r="A34" s="1" t="s">
        <v>99</v>
      </c>
      <c r="B34" s="6">
        <v>192.79498387075401</v>
      </c>
      <c r="C34" s="6">
        <v>194.77626037597599</v>
      </c>
      <c r="D34" s="6">
        <v>11.807974371509401</v>
      </c>
      <c r="E34" s="6">
        <v>165.29722595214801</v>
      </c>
      <c r="F34" s="6">
        <v>215.80000305175699</v>
      </c>
      <c r="I34">
        <v>33</v>
      </c>
      <c r="J34" t="s">
        <v>74</v>
      </c>
      <c r="K34" t="s">
        <v>75</v>
      </c>
      <c r="L34" t="s">
        <v>76</v>
      </c>
      <c r="M34" s="6">
        <f t="shared" ref="M34:M65" si="5">VLOOKUP(L34,$A$2:$F$87,2,0)</f>
        <v>107.72856923578099</v>
      </c>
      <c r="N34" s="6">
        <f t="shared" ref="N34:N65" si="6">VLOOKUP(L34,$A$2:$F$87,3,0)</f>
        <v>111.523242950439</v>
      </c>
      <c r="O34" s="6">
        <f t="shared" ref="O34:O65" si="7">VLOOKUP(L34,$A$2:$F$87,4,0)</f>
        <v>14.298786924695699</v>
      </c>
      <c r="P34" s="6">
        <f t="shared" ref="P34:P65" si="8">VLOOKUP(L34,$A$2:$F$87,5,0)</f>
        <v>59.896430969238203</v>
      </c>
      <c r="Q34" s="6">
        <f t="shared" ref="Q34:Q65" si="9">VLOOKUP(L34,$A$2:$F$87,6,0)</f>
        <v>134.45935058593699</v>
      </c>
    </row>
    <row r="35" spans="1:17" x14ac:dyDescent="0.3">
      <c r="A35" s="1" t="s">
        <v>148</v>
      </c>
      <c r="B35" s="6">
        <v>265.49149455478801</v>
      </c>
      <c r="C35" s="6">
        <v>266.94934082031199</v>
      </c>
      <c r="D35" s="6">
        <v>15.462685316464301</v>
      </c>
      <c r="E35" s="6">
        <v>225.20526123046801</v>
      </c>
      <c r="F35" s="6">
        <v>307.21252441406199</v>
      </c>
      <c r="I35">
        <v>34</v>
      </c>
      <c r="J35" t="s">
        <v>81</v>
      </c>
      <c r="K35" t="s">
        <v>82</v>
      </c>
      <c r="L35" t="s">
        <v>84</v>
      </c>
      <c r="M35" s="6">
        <f t="shared" si="5"/>
        <v>147.58644464865699</v>
      </c>
      <c r="N35" s="6">
        <f t="shared" si="6"/>
        <v>146.77275848388601</v>
      </c>
      <c r="O35" s="6">
        <f t="shared" si="7"/>
        <v>10.3860725556163</v>
      </c>
      <c r="P35" s="6">
        <f t="shared" si="8"/>
        <v>109.55062866210901</v>
      </c>
      <c r="Q35" s="6">
        <f t="shared" si="9"/>
        <v>177.99461364746</v>
      </c>
    </row>
    <row r="36" spans="1:17" x14ac:dyDescent="0.3">
      <c r="A36" s="1" t="s">
        <v>56</v>
      </c>
      <c r="B36" s="6">
        <v>125.162535947417</v>
      </c>
      <c r="C36" s="6">
        <v>124.52424621582</v>
      </c>
      <c r="D36" s="6">
        <v>5.8970323867950798</v>
      </c>
      <c r="E36" s="6">
        <v>103.895950317382</v>
      </c>
      <c r="F36" s="6">
        <v>146.89710998535099</v>
      </c>
      <c r="I36">
        <v>35</v>
      </c>
      <c r="J36" t="s">
        <v>81</v>
      </c>
      <c r="K36" t="s">
        <v>82</v>
      </c>
      <c r="L36" t="s">
        <v>83</v>
      </c>
      <c r="M36" s="6">
        <f t="shared" si="5"/>
        <v>178.32560073654699</v>
      </c>
      <c r="N36" s="6">
        <f t="shared" si="6"/>
        <v>178.83542633056601</v>
      </c>
      <c r="O36" s="6">
        <f t="shared" si="7"/>
        <v>12.8279904555262</v>
      </c>
      <c r="P36" s="6">
        <f t="shared" si="8"/>
        <v>147.58100891113199</v>
      </c>
      <c r="Q36" s="6">
        <f t="shared" si="9"/>
        <v>208.59266662597599</v>
      </c>
    </row>
    <row r="37" spans="1:17" x14ac:dyDescent="0.3">
      <c r="A37" s="1" t="s">
        <v>117</v>
      </c>
      <c r="B37" s="6">
        <v>453.53757651947802</v>
      </c>
      <c r="C37" s="6">
        <v>448.58625793457003</v>
      </c>
      <c r="D37" s="6">
        <v>36.691503327224403</v>
      </c>
      <c r="E37" s="6">
        <v>386.29421997070301</v>
      </c>
      <c r="F37" s="6">
        <v>546.11956787109295</v>
      </c>
      <c r="I37">
        <v>36</v>
      </c>
      <c r="J37" t="s">
        <v>81</v>
      </c>
      <c r="K37" t="s">
        <v>85</v>
      </c>
      <c r="L37" t="s">
        <v>87</v>
      </c>
      <c r="M37" s="6">
        <f t="shared" si="5"/>
        <v>148.686156234592</v>
      </c>
      <c r="N37" s="6">
        <f t="shared" si="6"/>
        <v>148.87919616699199</v>
      </c>
      <c r="O37" s="6">
        <f t="shared" si="7"/>
        <v>8.4459457442076502</v>
      </c>
      <c r="P37" s="6">
        <f t="shared" si="8"/>
        <v>125.26690673828099</v>
      </c>
      <c r="Q37" s="6">
        <f t="shared" si="9"/>
        <v>170.69911193847599</v>
      </c>
    </row>
    <row r="38" spans="1:17" x14ac:dyDescent="0.3">
      <c r="A38" s="1" t="s">
        <v>137</v>
      </c>
      <c r="B38" s="6">
        <v>258.14759020951698</v>
      </c>
      <c r="C38" s="6">
        <v>258.93321228027298</v>
      </c>
      <c r="D38" s="6">
        <v>28.8422578953524</v>
      </c>
      <c r="E38" s="6">
        <v>203.65716552734301</v>
      </c>
      <c r="F38" s="6">
        <v>325.42156982421801</v>
      </c>
      <c r="I38">
        <v>37</v>
      </c>
      <c r="J38" t="s">
        <v>81</v>
      </c>
      <c r="K38" t="s">
        <v>85</v>
      </c>
      <c r="L38" t="s">
        <v>88</v>
      </c>
      <c r="M38" s="6">
        <f t="shared" si="5"/>
        <v>170.329619883731</v>
      </c>
      <c r="N38" s="6">
        <f t="shared" si="6"/>
        <v>168.26329040527301</v>
      </c>
      <c r="O38" s="6">
        <f t="shared" si="7"/>
        <v>14.194981435789099</v>
      </c>
      <c r="P38" s="6">
        <f t="shared" si="8"/>
        <v>138.67906188964801</v>
      </c>
      <c r="Q38" s="6">
        <f t="shared" si="9"/>
        <v>214.41018676757801</v>
      </c>
    </row>
    <row r="39" spans="1:17" x14ac:dyDescent="0.3">
      <c r="A39" s="1" t="s">
        <v>149</v>
      </c>
      <c r="B39" s="6">
        <v>259.44150572373297</v>
      </c>
      <c r="C39" s="6">
        <v>258.64431762695301</v>
      </c>
      <c r="D39" s="6">
        <v>14.600194340242799</v>
      </c>
      <c r="E39" s="6">
        <v>227.79414367675699</v>
      </c>
      <c r="F39" s="6">
        <v>294.08810424804602</v>
      </c>
      <c r="I39">
        <v>38</v>
      </c>
      <c r="J39" t="s">
        <v>81</v>
      </c>
      <c r="K39" t="s">
        <v>85</v>
      </c>
      <c r="L39" t="s">
        <v>86</v>
      </c>
      <c r="M39" s="6">
        <f t="shared" si="5"/>
        <v>188.47689574826299</v>
      </c>
      <c r="N39" s="6">
        <f t="shared" si="6"/>
        <v>188.50054931640599</v>
      </c>
      <c r="O39" s="6">
        <f t="shared" si="7"/>
        <v>15.46078760646</v>
      </c>
      <c r="P39" s="6">
        <f t="shared" si="8"/>
        <v>152.77206420898401</v>
      </c>
      <c r="Q39" s="6">
        <f t="shared" si="9"/>
        <v>223.99099731445301</v>
      </c>
    </row>
    <row r="40" spans="1:17" x14ac:dyDescent="0.3">
      <c r="A40" s="1" t="s">
        <v>118</v>
      </c>
      <c r="B40" s="6">
        <v>647.87714596637795</v>
      </c>
      <c r="C40" s="6">
        <v>606.69873046875</v>
      </c>
      <c r="D40" s="6">
        <v>245.57094618475199</v>
      </c>
      <c r="E40" s="6">
        <v>340.44134521484301</v>
      </c>
      <c r="F40" s="6">
        <v>1225.02661132812</v>
      </c>
      <c r="I40">
        <v>39</v>
      </c>
      <c r="J40" t="s">
        <v>89</v>
      </c>
      <c r="K40" t="s">
        <v>90</v>
      </c>
      <c r="L40" t="s">
        <v>91</v>
      </c>
      <c r="M40" s="6">
        <f t="shared" si="5"/>
        <v>103.01302115660199</v>
      </c>
      <c r="N40" s="6">
        <f t="shared" si="6"/>
        <v>102.574642181396</v>
      </c>
      <c r="O40" s="6">
        <f t="shared" si="7"/>
        <v>8.0734645573953099</v>
      </c>
      <c r="P40" s="6">
        <f t="shared" si="8"/>
        <v>83.141845703125</v>
      </c>
      <c r="Q40" s="6">
        <f t="shared" si="9"/>
        <v>134.416091918945</v>
      </c>
    </row>
    <row r="41" spans="1:17" x14ac:dyDescent="0.3">
      <c r="A41" s="1" t="s">
        <v>70</v>
      </c>
      <c r="B41" s="6">
        <v>155.44579694513999</v>
      </c>
      <c r="C41" s="6">
        <v>151.35479736328099</v>
      </c>
      <c r="D41" s="6">
        <v>22.5118120982631</v>
      </c>
      <c r="E41" s="6">
        <v>115.82553100585901</v>
      </c>
      <c r="F41" s="6">
        <v>211.15174865722599</v>
      </c>
      <c r="I41">
        <v>40</v>
      </c>
      <c r="J41" t="s">
        <v>89</v>
      </c>
      <c r="K41" t="s">
        <v>90</v>
      </c>
      <c r="L41" t="s">
        <v>94</v>
      </c>
      <c r="M41" s="6">
        <f t="shared" si="5"/>
        <v>94.276784558590094</v>
      </c>
      <c r="N41" s="6">
        <f t="shared" si="6"/>
        <v>94.05615234375</v>
      </c>
      <c r="O41" s="6">
        <f t="shared" si="7"/>
        <v>5.8136094289476503</v>
      </c>
      <c r="P41" s="6">
        <f t="shared" si="8"/>
        <v>78.441055297851506</v>
      </c>
      <c r="Q41" s="6">
        <f t="shared" si="9"/>
        <v>111.839889526367</v>
      </c>
    </row>
    <row r="42" spans="1:17" x14ac:dyDescent="0.3">
      <c r="A42" s="1" t="s">
        <v>124</v>
      </c>
      <c r="B42" s="6">
        <v>249.666035537044</v>
      </c>
      <c r="C42" s="6">
        <v>235.59269714355401</v>
      </c>
      <c r="D42" s="6">
        <v>73.915830496495403</v>
      </c>
      <c r="E42" s="6">
        <v>112.34669494628901</v>
      </c>
      <c r="F42" s="6">
        <v>425.63214111328102</v>
      </c>
      <c r="I42">
        <v>41</v>
      </c>
      <c r="J42" t="s">
        <v>89</v>
      </c>
      <c r="K42" t="s">
        <v>90</v>
      </c>
      <c r="L42" t="s">
        <v>93</v>
      </c>
      <c r="M42" s="6">
        <f t="shared" si="5"/>
        <v>80.643656058789801</v>
      </c>
      <c r="N42" s="6">
        <f t="shared" si="6"/>
        <v>81.975574493408203</v>
      </c>
      <c r="O42" s="6">
        <f t="shared" si="7"/>
        <v>8.9641708213412201</v>
      </c>
      <c r="P42" s="6">
        <f t="shared" si="8"/>
        <v>38.436412811279197</v>
      </c>
      <c r="Q42" s="6">
        <f t="shared" si="9"/>
        <v>100.364822387695</v>
      </c>
    </row>
    <row r="43" spans="1:17" x14ac:dyDescent="0.3">
      <c r="A43" s="1" t="s">
        <v>100</v>
      </c>
      <c r="B43" s="6">
        <v>269.16565449107799</v>
      </c>
      <c r="C43" s="6">
        <v>269.06640625</v>
      </c>
      <c r="D43" s="6">
        <v>31.727684955460798</v>
      </c>
      <c r="E43" s="6">
        <v>200.36264038085901</v>
      </c>
      <c r="F43" s="6">
        <v>338.77816772460898</v>
      </c>
      <c r="I43">
        <v>42</v>
      </c>
      <c r="J43" t="s">
        <v>89</v>
      </c>
      <c r="K43" t="s">
        <v>90</v>
      </c>
      <c r="L43" t="s">
        <v>92</v>
      </c>
      <c r="M43" s="6">
        <f t="shared" si="5"/>
        <v>92.000100269190597</v>
      </c>
      <c r="N43" s="6">
        <f t="shared" si="6"/>
        <v>94.338214874267507</v>
      </c>
      <c r="O43" s="6">
        <f t="shared" si="7"/>
        <v>11.2480259120429</v>
      </c>
      <c r="P43" s="6">
        <f t="shared" si="8"/>
        <v>45.940006256103501</v>
      </c>
      <c r="Q43" s="6">
        <f t="shared" si="9"/>
        <v>115.332679748535</v>
      </c>
    </row>
    <row r="44" spans="1:17" x14ac:dyDescent="0.3">
      <c r="A44" s="1" t="s">
        <v>101</v>
      </c>
      <c r="B44" s="6">
        <v>198.33784952908999</v>
      </c>
      <c r="C44" s="6">
        <v>195.17741394042901</v>
      </c>
      <c r="D44" s="6">
        <v>27.765239091950601</v>
      </c>
      <c r="E44" s="6">
        <v>149.458572387695</v>
      </c>
      <c r="F44" s="6">
        <v>265.47882080078102</v>
      </c>
      <c r="I44">
        <v>43</v>
      </c>
      <c r="J44" t="s">
        <v>95</v>
      </c>
      <c r="K44" t="s">
        <v>98</v>
      </c>
      <c r="L44" t="s">
        <v>99</v>
      </c>
      <c r="M44" s="6">
        <f t="shared" si="5"/>
        <v>192.79498387075401</v>
      </c>
      <c r="N44" s="6">
        <f t="shared" si="6"/>
        <v>194.77626037597599</v>
      </c>
      <c r="O44" s="6">
        <f t="shared" si="7"/>
        <v>11.807974371509401</v>
      </c>
      <c r="P44" s="6">
        <f t="shared" si="8"/>
        <v>165.29722595214801</v>
      </c>
      <c r="Q44" s="6">
        <f t="shared" si="9"/>
        <v>215.80000305175699</v>
      </c>
    </row>
    <row r="45" spans="1:17" x14ac:dyDescent="0.3">
      <c r="A45" s="1" t="s">
        <v>71</v>
      </c>
      <c r="B45" s="6">
        <v>210.988765608525</v>
      </c>
      <c r="C45" s="6">
        <v>211.53071594238199</v>
      </c>
      <c r="D45" s="6">
        <v>16.204373971231</v>
      </c>
      <c r="E45" s="6">
        <v>168.19720458984301</v>
      </c>
      <c r="F45" s="6">
        <v>246.26161193847599</v>
      </c>
      <c r="I45">
        <v>44</v>
      </c>
      <c r="J45" t="s">
        <v>95</v>
      </c>
      <c r="K45" t="s">
        <v>98</v>
      </c>
      <c r="L45" t="s">
        <v>100</v>
      </c>
      <c r="M45" s="6">
        <f t="shared" si="5"/>
        <v>269.16565449107799</v>
      </c>
      <c r="N45" s="6">
        <f t="shared" si="6"/>
        <v>269.06640625</v>
      </c>
      <c r="O45" s="6">
        <f t="shared" si="7"/>
        <v>31.727684955460798</v>
      </c>
      <c r="P45" s="6">
        <f t="shared" si="8"/>
        <v>200.36264038085901</v>
      </c>
      <c r="Q45" s="6">
        <f t="shared" si="9"/>
        <v>338.77816772460898</v>
      </c>
    </row>
    <row r="46" spans="1:17" x14ac:dyDescent="0.3">
      <c r="A46" s="1" t="s">
        <v>83</v>
      </c>
      <c r="B46" s="6">
        <v>178.32560073654699</v>
      </c>
      <c r="C46" s="6">
        <v>178.83542633056601</v>
      </c>
      <c r="D46" s="6">
        <v>12.8279904555262</v>
      </c>
      <c r="E46" s="6">
        <v>147.58100891113199</v>
      </c>
      <c r="F46" s="6">
        <v>208.59266662597599</v>
      </c>
      <c r="I46">
        <v>45</v>
      </c>
      <c r="J46" t="s">
        <v>95</v>
      </c>
      <c r="K46" t="s">
        <v>98</v>
      </c>
      <c r="L46" t="s">
        <v>102</v>
      </c>
      <c r="M46" s="6">
        <f t="shared" si="5"/>
        <v>214.96663479208499</v>
      </c>
      <c r="N46" s="6">
        <f t="shared" si="6"/>
        <v>213.60496520996</v>
      </c>
      <c r="O46" s="6">
        <f t="shared" si="7"/>
        <v>22.176767852561898</v>
      </c>
      <c r="P46" s="6">
        <f t="shared" si="8"/>
        <v>156.86590576171801</v>
      </c>
      <c r="Q46" s="6">
        <f t="shared" si="9"/>
        <v>261.15576171875</v>
      </c>
    </row>
    <row r="47" spans="1:17" x14ac:dyDescent="0.3">
      <c r="A47" s="1" t="s">
        <v>76</v>
      </c>
      <c r="B47" s="6">
        <v>107.72856923578099</v>
      </c>
      <c r="C47" s="6">
        <v>111.523242950439</v>
      </c>
      <c r="D47" s="6">
        <v>14.298786924695699</v>
      </c>
      <c r="E47" s="6">
        <v>59.896430969238203</v>
      </c>
      <c r="F47" s="6">
        <v>134.45935058593699</v>
      </c>
      <c r="I47">
        <v>46</v>
      </c>
      <c r="J47" t="s">
        <v>95</v>
      </c>
      <c r="K47" t="s">
        <v>96</v>
      </c>
      <c r="L47" t="s">
        <v>103</v>
      </c>
      <c r="M47" s="6">
        <f t="shared" si="5"/>
        <v>283.964119246184</v>
      </c>
      <c r="N47" s="6">
        <f t="shared" si="6"/>
        <v>280.81491088867102</v>
      </c>
      <c r="O47" s="6">
        <f t="shared" si="7"/>
        <v>26.678631379585202</v>
      </c>
      <c r="P47" s="6">
        <f t="shared" si="8"/>
        <v>224.71421813964801</v>
      </c>
      <c r="Q47" s="6">
        <f t="shared" si="9"/>
        <v>346.11822509765602</v>
      </c>
    </row>
    <row r="48" spans="1:17" x14ac:dyDescent="0.3">
      <c r="A48" s="1" t="s">
        <v>77</v>
      </c>
      <c r="B48" s="6">
        <v>115.252231327438</v>
      </c>
      <c r="C48" s="6">
        <v>115.272342681884</v>
      </c>
      <c r="D48" s="6">
        <v>5.8423068843678898</v>
      </c>
      <c r="E48" s="6">
        <v>101.174354553222</v>
      </c>
      <c r="F48" s="6">
        <v>131.613525390625</v>
      </c>
      <c r="I48">
        <v>47</v>
      </c>
      <c r="J48" t="s">
        <v>95</v>
      </c>
      <c r="K48" t="s">
        <v>96</v>
      </c>
      <c r="L48" t="s">
        <v>101</v>
      </c>
      <c r="M48" s="6">
        <f t="shared" si="5"/>
        <v>198.33784952908999</v>
      </c>
      <c r="N48" s="6">
        <f t="shared" si="6"/>
        <v>195.17741394042901</v>
      </c>
      <c r="O48" s="6">
        <f t="shared" si="7"/>
        <v>27.765239091950601</v>
      </c>
      <c r="P48" s="6">
        <f t="shared" si="8"/>
        <v>149.458572387695</v>
      </c>
      <c r="Q48" s="6">
        <f t="shared" si="9"/>
        <v>265.47882080078102</v>
      </c>
    </row>
    <row r="49" spans="1:17" x14ac:dyDescent="0.3">
      <c r="A49" s="1" t="s">
        <v>78</v>
      </c>
      <c r="B49" s="6">
        <v>108.91450195832201</v>
      </c>
      <c r="C49" s="6">
        <v>110.39083862304599</v>
      </c>
      <c r="D49" s="6">
        <v>9.5798670558316505</v>
      </c>
      <c r="E49" s="6">
        <v>58.087852478027301</v>
      </c>
      <c r="F49" s="6">
        <v>133.432525634765</v>
      </c>
      <c r="I49">
        <v>48</v>
      </c>
      <c r="J49" t="s">
        <v>95</v>
      </c>
      <c r="K49" t="s">
        <v>96</v>
      </c>
      <c r="L49" t="s">
        <v>97</v>
      </c>
      <c r="M49" s="6">
        <f t="shared" si="5"/>
        <v>289.16522811902502</v>
      </c>
      <c r="N49" s="6">
        <f t="shared" si="6"/>
        <v>296.90295410156199</v>
      </c>
      <c r="O49" s="6">
        <f t="shared" si="7"/>
        <v>39.461828121657398</v>
      </c>
      <c r="P49" s="6">
        <f t="shared" si="8"/>
        <v>202.58891296386699</v>
      </c>
      <c r="Q49" s="6">
        <f t="shared" si="9"/>
        <v>358.51467895507801</v>
      </c>
    </row>
    <row r="50" spans="1:17" x14ac:dyDescent="0.3">
      <c r="A50" s="1" t="s">
        <v>79</v>
      </c>
      <c r="B50" s="6">
        <v>133.97270215635299</v>
      </c>
      <c r="C50" s="6">
        <v>133.77336120605401</v>
      </c>
      <c r="D50" s="6">
        <v>7.0680943620446399</v>
      </c>
      <c r="E50" s="6">
        <v>113.930130004882</v>
      </c>
      <c r="F50" s="6">
        <v>154.07116699218699</v>
      </c>
      <c r="I50">
        <v>49</v>
      </c>
      <c r="J50" t="s">
        <v>104</v>
      </c>
      <c r="K50" t="s">
        <v>105</v>
      </c>
      <c r="L50" t="s">
        <v>108</v>
      </c>
      <c r="M50" s="6">
        <f t="shared" si="5"/>
        <v>348.40116742540403</v>
      </c>
      <c r="N50" s="6">
        <f t="shared" si="6"/>
        <v>350.79525756835898</v>
      </c>
      <c r="O50" s="6">
        <f t="shared" si="7"/>
        <v>27.811425834613299</v>
      </c>
      <c r="P50" s="6">
        <f t="shared" si="8"/>
        <v>275.55792236328102</v>
      </c>
      <c r="Q50" s="6">
        <f t="shared" si="9"/>
        <v>413.55621337890602</v>
      </c>
    </row>
    <row r="51" spans="1:17" x14ac:dyDescent="0.3">
      <c r="A51" s="1" t="s">
        <v>80</v>
      </c>
      <c r="B51" s="6">
        <v>124.96932979987</v>
      </c>
      <c r="C51" s="6">
        <v>126.73258972167901</v>
      </c>
      <c r="D51" s="6">
        <v>12.7723781698312</v>
      </c>
      <c r="E51" s="6">
        <v>77.533050537109304</v>
      </c>
      <c r="F51" s="6">
        <v>150.50059509277301</v>
      </c>
      <c r="I51">
        <v>50</v>
      </c>
      <c r="J51" t="s">
        <v>104</v>
      </c>
      <c r="K51" t="s">
        <v>105</v>
      </c>
      <c r="L51" t="s">
        <v>106</v>
      </c>
      <c r="M51" s="6">
        <f t="shared" si="5"/>
        <v>281.55361240987497</v>
      </c>
      <c r="N51" s="6">
        <f t="shared" si="6"/>
        <v>283.94541931152298</v>
      </c>
      <c r="O51" s="6">
        <f t="shared" si="7"/>
        <v>40.417718415789601</v>
      </c>
      <c r="P51" s="6">
        <f t="shared" si="8"/>
        <v>199.30885314941401</v>
      </c>
      <c r="Q51" s="6">
        <f t="shared" si="9"/>
        <v>356.811279296875</v>
      </c>
    </row>
    <row r="52" spans="1:17" x14ac:dyDescent="0.3">
      <c r="A52" s="1" t="s">
        <v>34</v>
      </c>
      <c r="B52" s="6">
        <v>88.824592026496603</v>
      </c>
      <c r="C52" s="6">
        <v>89.240211486816406</v>
      </c>
      <c r="D52" s="6">
        <v>7.3364995014937699</v>
      </c>
      <c r="E52" s="6">
        <v>67.643203735351506</v>
      </c>
      <c r="F52" s="6">
        <v>110.917358398437</v>
      </c>
      <c r="I52">
        <v>51</v>
      </c>
      <c r="J52" t="s">
        <v>104</v>
      </c>
      <c r="K52" t="s">
        <v>105</v>
      </c>
      <c r="L52" t="s">
        <v>107</v>
      </c>
      <c r="M52" s="6">
        <f t="shared" si="5"/>
        <v>284.82679391568001</v>
      </c>
      <c r="N52" s="6">
        <f t="shared" si="6"/>
        <v>278.08169555664</v>
      </c>
      <c r="O52" s="6">
        <f t="shared" si="7"/>
        <v>43.217970054542597</v>
      </c>
      <c r="P52" s="6">
        <f t="shared" si="8"/>
        <v>200.95040893554599</v>
      </c>
      <c r="Q52" s="6">
        <f t="shared" si="9"/>
        <v>383.209869384765</v>
      </c>
    </row>
    <row r="53" spans="1:17" x14ac:dyDescent="0.3">
      <c r="A53" s="1" t="s">
        <v>60</v>
      </c>
      <c r="B53" s="6">
        <v>120.700705621254</v>
      </c>
      <c r="C53" s="6">
        <v>120.945983886718</v>
      </c>
      <c r="D53" s="6">
        <v>6.3289262393377799</v>
      </c>
      <c r="E53" s="6">
        <v>104.260864257812</v>
      </c>
      <c r="F53" s="6">
        <v>137.77766418457</v>
      </c>
      <c r="I53">
        <v>52</v>
      </c>
      <c r="J53" t="s">
        <v>104</v>
      </c>
      <c r="K53" t="s">
        <v>109</v>
      </c>
      <c r="L53" t="s">
        <v>110</v>
      </c>
      <c r="M53" s="6">
        <f t="shared" si="5"/>
        <v>202.701213189181</v>
      </c>
      <c r="N53" s="6">
        <f t="shared" si="6"/>
        <v>199.27864074707</v>
      </c>
      <c r="O53" s="6">
        <f t="shared" si="7"/>
        <v>24.058000976316102</v>
      </c>
      <c r="P53" s="6">
        <f t="shared" si="8"/>
        <v>139.94071960449199</v>
      </c>
      <c r="Q53" s="6">
        <f t="shared" si="9"/>
        <v>272.828033447265</v>
      </c>
    </row>
    <row r="54" spans="1:17" x14ac:dyDescent="0.3">
      <c r="A54" s="1" t="s">
        <v>62</v>
      </c>
      <c r="B54" s="6">
        <v>115.087775057443</v>
      </c>
      <c r="C54" s="6">
        <v>115.461032867431</v>
      </c>
      <c r="D54" s="6">
        <v>7.8463686165642299</v>
      </c>
      <c r="E54" s="6">
        <v>96.504844665527301</v>
      </c>
      <c r="F54" s="6">
        <v>134.90979003906199</v>
      </c>
      <c r="I54">
        <v>53</v>
      </c>
      <c r="J54" t="s">
        <v>104</v>
      </c>
      <c r="K54" t="s">
        <v>109</v>
      </c>
      <c r="L54" t="s">
        <v>111</v>
      </c>
      <c r="M54" s="6">
        <f t="shared" si="5"/>
        <v>289.63305627908699</v>
      </c>
      <c r="N54" s="6">
        <f t="shared" si="6"/>
        <v>280.96548461914</v>
      </c>
      <c r="O54" s="6">
        <f t="shared" si="7"/>
        <v>38.675889370934598</v>
      </c>
      <c r="P54" s="6">
        <f t="shared" si="8"/>
        <v>233.265533447265</v>
      </c>
      <c r="Q54" s="6">
        <f t="shared" si="9"/>
        <v>385.76010131835898</v>
      </c>
    </row>
    <row r="55" spans="1:17" x14ac:dyDescent="0.3">
      <c r="A55" s="1" t="s">
        <v>63</v>
      </c>
      <c r="B55" s="6">
        <v>113.866054207102</v>
      </c>
      <c r="C55" s="6">
        <v>113.400146484375</v>
      </c>
      <c r="D55" s="6">
        <v>6.85977500599083</v>
      </c>
      <c r="E55" s="6">
        <v>98.064315795898395</v>
      </c>
      <c r="F55" s="6">
        <v>136.041748046875</v>
      </c>
      <c r="I55">
        <v>54</v>
      </c>
      <c r="J55" t="s">
        <v>112</v>
      </c>
      <c r="K55" t="s">
        <v>113</v>
      </c>
      <c r="L55" t="s">
        <v>115</v>
      </c>
      <c r="M55" s="6">
        <f t="shared" si="5"/>
        <v>1158.3216569738499</v>
      </c>
      <c r="N55" s="6">
        <f t="shared" si="6"/>
        <v>1157.57836914062</v>
      </c>
      <c r="O55" s="6">
        <f t="shared" si="7"/>
        <v>462.31092506912501</v>
      </c>
      <c r="P55" s="6">
        <f t="shared" si="8"/>
        <v>487.66220092773398</v>
      </c>
      <c r="Q55" s="6">
        <f t="shared" si="9"/>
        <v>2879.95532226562</v>
      </c>
    </row>
    <row r="56" spans="1:17" x14ac:dyDescent="0.3">
      <c r="A56" s="1" t="s">
        <v>64</v>
      </c>
      <c r="B56" s="6">
        <v>108.373942552207</v>
      </c>
      <c r="C56" s="6">
        <v>107.934394836425</v>
      </c>
      <c r="D56" s="6">
        <v>7.7373708868033004</v>
      </c>
      <c r="E56" s="6">
        <v>91.356216430664006</v>
      </c>
      <c r="F56" s="6">
        <v>157.12220764160099</v>
      </c>
      <c r="I56">
        <v>55</v>
      </c>
      <c r="J56" t="s">
        <v>112</v>
      </c>
      <c r="K56" t="s">
        <v>113</v>
      </c>
      <c r="L56" t="s">
        <v>118</v>
      </c>
      <c r="M56" s="6">
        <f t="shared" si="5"/>
        <v>647.87714596637795</v>
      </c>
      <c r="N56" s="6">
        <f t="shared" si="6"/>
        <v>606.69873046875</v>
      </c>
      <c r="O56" s="6">
        <f t="shared" si="7"/>
        <v>245.57094618475199</v>
      </c>
      <c r="P56" s="6">
        <f t="shared" si="8"/>
        <v>340.44134521484301</v>
      </c>
      <c r="Q56" s="6">
        <f t="shared" si="9"/>
        <v>1225.02661132812</v>
      </c>
    </row>
    <row r="57" spans="1:17" x14ac:dyDescent="0.3">
      <c r="A57" s="1" t="s">
        <v>65</v>
      </c>
      <c r="B57" s="6">
        <v>134.003145833346</v>
      </c>
      <c r="C57" s="6">
        <v>134.11067199707</v>
      </c>
      <c r="D57" s="6">
        <v>8.7427172369157606</v>
      </c>
      <c r="E57" s="6">
        <v>112.22972869873</v>
      </c>
      <c r="F57" s="6">
        <v>156.30952453613199</v>
      </c>
      <c r="I57">
        <v>56</v>
      </c>
      <c r="J57" t="s">
        <v>112</v>
      </c>
      <c r="K57" t="s">
        <v>113</v>
      </c>
      <c r="L57" t="s">
        <v>116</v>
      </c>
      <c r="M57" s="6">
        <f t="shared" si="5"/>
        <v>400.45057660146699</v>
      </c>
      <c r="N57" s="6">
        <f t="shared" si="6"/>
        <v>394.976318359375</v>
      </c>
      <c r="O57" s="6">
        <f t="shared" si="7"/>
        <v>59.043207926617903</v>
      </c>
      <c r="P57" s="6">
        <f t="shared" si="8"/>
        <v>274.64108276367102</v>
      </c>
      <c r="Q57" s="6">
        <f t="shared" si="9"/>
        <v>525.42517089843705</v>
      </c>
    </row>
    <row r="58" spans="1:17" x14ac:dyDescent="0.3">
      <c r="A58" s="1" t="s">
        <v>66</v>
      </c>
      <c r="B58" s="6">
        <v>100.454905541325</v>
      </c>
      <c r="C58" s="6">
        <v>100.251689910888</v>
      </c>
      <c r="D58" s="6">
        <v>5.1158731774963702</v>
      </c>
      <c r="E58" s="6">
        <v>89.040840148925696</v>
      </c>
      <c r="F58" s="6">
        <v>115.82086181640599</v>
      </c>
      <c r="I58">
        <v>57</v>
      </c>
      <c r="J58" t="s">
        <v>112</v>
      </c>
      <c r="K58" t="s">
        <v>113</v>
      </c>
      <c r="L58" t="s">
        <v>114</v>
      </c>
      <c r="M58" s="6">
        <f t="shared" si="5"/>
        <v>442.81559420962998</v>
      </c>
      <c r="N58" s="6">
        <f t="shared" si="6"/>
        <v>435.024810791015</v>
      </c>
      <c r="O58" s="6">
        <f t="shared" si="7"/>
        <v>80.6380140942384</v>
      </c>
      <c r="P58" s="6">
        <f t="shared" si="8"/>
        <v>313.40545654296801</v>
      </c>
      <c r="Q58" s="6">
        <f t="shared" si="9"/>
        <v>610.77587890625</v>
      </c>
    </row>
    <row r="59" spans="1:17" x14ac:dyDescent="0.3">
      <c r="A59" s="1" t="s">
        <v>67</v>
      </c>
      <c r="B59" s="6">
        <v>123.490779235136</v>
      </c>
      <c r="C59" s="6">
        <v>118.908580780029</v>
      </c>
      <c r="D59" s="6">
        <v>18.791428276143499</v>
      </c>
      <c r="E59" s="6">
        <v>93.9381103515625</v>
      </c>
      <c r="F59" s="6">
        <v>221.97569274902301</v>
      </c>
      <c r="I59">
        <v>58</v>
      </c>
      <c r="J59" t="s">
        <v>112</v>
      </c>
      <c r="K59" t="s">
        <v>113</v>
      </c>
      <c r="L59" t="s">
        <v>117</v>
      </c>
      <c r="M59" s="6">
        <f t="shared" si="5"/>
        <v>453.53757651947802</v>
      </c>
      <c r="N59" s="6">
        <f t="shared" si="6"/>
        <v>448.58625793457003</v>
      </c>
      <c r="O59" s="6">
        <f t="shared" si="7"/>
        <v>36.691503327224403</v>
      </c>
      <c r="P59" s="6">
        <f t="shared" si="8"/>
        <v>386.29421997070301</v>
      </c>
      <c r="Q59" s="6">
        <f t="shared" si="9"/>
        <v>546.11956787109295</v>
      </c>
    </row>
    <row r="60" spans="1:17" x14ac:dyDescent="0.3">
      <c r="A60" s="1" t="s">
        <v>84</v>
      </c>
      <c r="B60" s="6">
        <v>147.58644464865699</v>
      </c>
      <c r="C60" s="6">
        <v>146.77275848388601</v>
      </c>
      <c r="D60" s="6">
        <v>10.3860725556163</v>
      </c>
      <c r="E60" s="6">
        <v>109.55062866210901</v>
      </c>
      <c r="F60" s="6">
        <v>177.99461364746</v>
      </c>
      <c r="I60">
        <v>59</v>
      </c>
      <c r="J60" t="s">
        <v>119</v>
      </c>
      <c r="K60" t="s">
        <v>120</v>
      </c>
      <c r="L60" t="s">
        <v>122</v>
      </c>
      <c r="M60" s="6">
        <f t="shared" si="5"/>
        <v>254.40423440363099</v>
      </c>
      <c r="N60" s="6">
        <f t="shared" si="6"/>
        <v>256.71139526367102</v>
      </c>
      <c r="O60" s="6">
        <f t="shared" si="7"/>
        <v>62.7776735720701</v>
      </c>
      <c r="P60" s="6">
        <f t="shared" si="8"/>
        <v>141.75567626953099</v>
      </c>
      <c r="Q60" s="6">
        <f t="shared" si="9"/>
        <v>412.51229858398398</v>
      </c>
    </row>
    <row r="61" spans="1:17" x14ac:dyDescent="0.3">
      <c r="A61" s="1" t="s">
        <v>102</v>
      </c>
      <c r="B61" s="6">
        <v>214.96663479208499</v>
      </c>
      <c r="C61" s="6">
        <v>213.60496520996</v>
      </c>
      <c r="D61" s="6">
        <v>22.176767852561898</v>
      </c>
      <c r="E61" s="6">
        <v>156.86590576171801</v>
      </c>
      <c r="F61" s="6">
        <v>261.15576171875</v>
      </c>
      <c r="I61">
        <v>60</v>
      </c>
      <c r="J61" t="s">
        <v>119</v>
      </c>
      <c r="K61" t="s">
        <v>120</v>
      </c>
      <c r="L61" t="s">
        <v>126</v>
      </c>
      <c r="M61" s="6">
        <f t="shared" si="5"/>
        <v>240.23768611115301</v>
      </c>
      <c r="N61" s="6">
        <f t="shared" si="6"/>
        <v>237.23731994628901</v>
      </c>
      <c r="O61" s="6">
        <f t="shared" si="7"/>
        <v>67.456064895162498</v>
      </c>
      <c r="P61" s="6">
        <f t="shared" si="8"/>
        <v>97.267486572265597</v>
      </c>
      <c r="Q61" s="6">
        <f t="shared" si="9"/>
        <v>403.70074462890602</v>
      </c>
    </row>
    <row r="62" spans="1:17" x14ac:dyDescent="0.3">
      <c r="A62" s="1" t="s">
        <v>107</v>
      </c>
      <c r="B62" s="6">
        <v>284.82679391568001</v>
      </c>
      <c r="C62" s="6">
        <v>278.08169555664</v>
      </c>
      <c r="D62" s="6">
        <v>43.217970054542597</v>
      </c>
      <c r="E62" s="6">
        <v>200.95040893554599</v>
      </c>
      <c r="F62" s="6">
        <v>383.209869384765</v>
      </c>
      <c r="I62">
        <v>61</v>
      </c>
      <c r="J62" t="s">
        <v>119</v>
      </c>
      <c r="K62" t="s">
        <v>120</v>
      </c>
      <c r="L62" t="s">
        <v>123</v>
      </c>
      <c r="M62" s="6">
        <f t="shared" si="5"/>
        <v>111.372125428423</v>
      </c>
      <c r="N62" s="6">
        <f t="shared" si="6"/>
        <v>109.88140106201099</v>
      </c>
      <c r="O62" s="6">
        <f t="shared" si="7"/>
        <v>10.031565164335399</v>
      </c>
      <c r="P62" s="6">
        <f t="shared" si="8"/>
        <v>89.185379028320298</v>
      </c>
      <c r="Q62" s="6">
        <f t="shared" si="9"/>
        <v>230.16487121582</v>
      </c>
    </row>
    <row r="63" spans="1:17" x14ac:dyDescent="0.3">
      <c r="A63" s="1" t="s">
        <v>103</v>
      </c>
      <c r="B63" s="6">
        <v>283.964119246184</v>
      </c>
      <c r="C63" s="6">
        <v>280.81491088867102</v>
      </c>
      <c r="D63" s="6">
        <v>26.678631379585202</v>
      </c>
      <c r="E63" s="6">
        <v>224.71421813964801</v>
      </c>
      <c r="F63" s="6">
        <v>346.11822509765602</v>
      </c>
      <c r="I63">
        <v>62</v>
      </c>
      <c r="J63" t="s">
        <v>119</v>
      </c>
      <c r="K63" t="s">
        <v>120</v>
      </c>
      <c r="L63" t="s">
        <v>124</v>
      </c>
      <c r="M63" s="6">
        <f t="shared" si="5"/>
        <v>249.666035537044</v>
      </c>
      <c r="N63" s="6">
        <f t="shared" si="6"/>
        <v>235.59269714355401</v>
      </c>
      <c r="O63" s="6">
        <f t="shared" si="7"/>
        <v>73.915830496495403</v>
      </c>
      <c r="P63" s="6">
        <f t="shared" si="8"/>
        <v>112.34669494628901</v>
      </c>
      <c r="Q63" s="6">
        <f t="shared" si="9"/>
        <v>425.63214111328102</v>
      </c>
    </row>
    <row r="64" spans="1:17" x14ac:dyDescent="0.3">
      <c r="A64" s="1" t="s">
        <v>86</v>
      </c>
      <c r="B64" s="6">
        <v>188.47689574826299</v>
      </c>
      <c r="C64" s="6">
        <v>188.50054931640599</v>
      </c>
      <c r="D64" s="6">
        <v>15.46078760646</v>
      </c>
      <c r="E64" s="6">
        <v>152.77206420898401</v>
      </c>
      <c r="F64" s="6">
        <v>223.99099731445301</v>
      </c>
      <c r="I64">
        <v>63</v>
      </c>
      <c r="J64" t="s">
        <v>119</v>
      </c>
      <c r="K64" t="s">
        <v>120</v>
      </c>
      <c r="L64" t="s">
        <v>125</v>
      </c>
      <c r="M64" s="6">
        <f t="shared" si="5"/>
        <v>120.970827243126</v>
      </c>
      <c r="N64" s="6">
        <f t="shared" si="6"/>
        <v>99.688774108886705</v>
      </c>
      <c r="O64" s="6">
        <f t="shared" si="7"/>
        <v>57.581423858371998</v>
      </c>
      <c r="P64" s="6">
        <f t="shared" si="8"/>
        <v>83.943977355957003</v>
      </c>
      <c r="Q64" s="6">
        <f t="shared" si="9"/>
        <v>407.52151489257801</v>
      </c>
    </row>
    <row r="65" spans="1:17" x14ac:dyDescent="0.3">
      <c r="A65" s="1" t="s">
        <v>91</v>
      </c>
      <c r="B65" s="6">
        <v>103.01302115660199</v>
      </c>
      <c r="C65" s="6">
        <v>102.574642181396</v>
      </c>
      <c r="D65" s="6">
        <v>8.0734645573953099</v>
      </c>
      <c r="E65" s="6">
        <v>83.141845703125</v>
      </c>
      <c r="F65" s="6">
        <v>134.416091918945</v>
      </c>
      <c r="I65">
        <v>64</v>
      </c>
      <c r="J65" t="s">
        <v>119</v>
      </c>
      <c r="K65" t="s">
        <v>120</v>
      </c>
      <c r="L65" t="s">
        <v>121</v>
      </c>
      <c r="M65" s="6">
        <f t="shared" si="5"/>
        <v>136.41390542476299</v>
      </c>
      <c r="N65" s="6">
        <f t="shared" si="6"/>
        <v>127.52157592773401</v>
      </c>
      <c r="O65" s="6">
        <f t="shared" si="7"/>
        <v>21.735898848201899</v>
      </c>
      <c r="P65" s="6">
        <f t="shared" si="8"/>
        <v>104.84348297119099</v>
      </c>
      <c r="Q65" s="6">
        <f t="shared" si="9"/>
        <v>223.230056762695</v>
      </c>
    </row>
    <row r="66" spans="1:17" x14ac:dyDescent="0.3">
      <c r="A66" s="1" t="s">
        <v>92</v>
      </c>
      <c r="B66" s="6">
        <v>92.000100269190597</v>
      </c>
      <c r="C66" s="6">
        <v>94.338214874267507</v>
      </c>
      <c r="D66" s="6">
        <v>11.2480259120429</v>
      </c>
      <c r="E66" s="6">
        <v>45.940006256103501</v>
      </c>
      <c r="F66" s="6">
        <v>115.332679748535</v>
      </c>
      <c r="I66">
        <v>65</v>
      </c>
      <c r="J66" t="s">
        <v>127</v>
      </c>
      <c r="K66" t="s">
        <v>128</v>
      </c>
      <c r="L66" t="s">
        <v>132</v>
      </c>
      <c r="M66" s="6">
        <f t="shared" ref="M66:M87" si="10">VLOOKUP(L66,$A$2:$F$87,2,0)</f>
        <v>134.47792521185599</v>
      </c>
      <c r="N66" s="6">
        <f t="shared" ref="N66:N87" si="11">VLOOKUP(L66,$A$2:$F$87,3,0)</f>
        <v>134.49565124511699</v>
      </c>
      <c r="O66" s="6">
        <f t="shared" ref="O66:O87" si="12">VLOOKUP(L66,$A$2:$F$87,4,0)</f>
        <v>7.5366276098564997</v>
      </c>
      <c r="P66" s="6">
        <f t="shared" ref="P66:P87" si="13">VLOOKUP(L66,$A$2:$F$87,5,0)</f>
        <v>115.944854736328</v>
      </c>
      <c r="Q66" s="6">
        <f t="shared" ref="Q66:Q87" si="14">VLOOKUP(L66,$A$2:$F$87,6,0)</f>
        <v>182.48149108886699</v>
      </c>
    </row>
    <row r="67" spans="1:17" x14ac:dyDescent="0.3">
      <c r="A67" s="1" t="s">
        <v>125</v>
      </c>
      <c r="B67" s="6">
        <v>120.970827243126</v>
      </c>
      <c r="C67" s="6">
        <v>99.688774108886705</v>
      </c>
      <c r="D67" s="6">
        <v>57.581423858371998</v>
      </c>
      <c r="E67" s="6">
        <v>83.943977355957003</v>
      </c>
      <c r="F67" s="6">
        <v>407.52151489257801</v>
      </c>
      <c r="I67">
        <v>66</v>
      </c>
      <c r="J67" t="s">
        <v>127</v>
      </c>
      <c r="K67" t="s">
        <v>128</v>
      </c>
      <c r="L67" t="s">
        <v>130</v>
      </c>
      <c r="M67" s="6">
        <f t="shared" si="10"/>
        <v>148.18113509805099</v>
      </c>
      <c r="N67" s="6">
        <f t="shared" si="11"/>
        <v>145.94401550292901</v>
      </c>
      <c r="O67" s="6">
        <f t="shared" si="12"/>
        <v>14.141759074306901</v>
      </c>
      <c r="P67" s="6">
        <f t="shared" si="13"/>
        <v>121.839866638183</v>
      </c>
      <c r="Q67" s="6">
        <f t="shared" si="14"/>
        <v>215.44445800781199</v>
      </c>
    </row>
    <row r="68" spans="1:17" x14ac:dyDescent="0.3">
      <c r="A68" s="1" t="s">
        <v>93</v>
      </c>
      <c r="B68" s="6">
        <v>80.643656058789801</v>
      </c>
      <c r="C68" s="6">
        <v>81.975574493408203</v>
      </c>
      <c r="D68" s="6">
        <v>8.9641708213412201</v>
      </c>
      <c r="E68" s="6">
        <v>38.436412811279197</v>
      </c>
      <c r="F68" s="6">
        <v>100.364822387695</v>
      </c>
      <c r="I68">
        <v>67</v>
      </c>
      <c r="J68" t="s">
        <v>127</v>
      </c>
      <c r="K68" t="s">
        <v>128</v>
      </c>
      <c r="L68" t="s">
        <v>129</v>
      </c>
      <c r="M68" s="6">
        <f t="shared" si="10"/>
        <v>184.05392408679</v>
      </c>
      <c r="N68" s="6">
        <f t="shared" si="11"/>
        <v>183.926368713378</v>
      </c>
      <c r="O68" s="6">
        <f t="shared" si="12"/>
        <v>14.6864947706301</v>
      </c>
      <c r="P68" s="6">
        <f t="shared" si="13"/>
        <v>150.81213378906199</v>
      </c>
      <c r="Q68" s="6">
        <f t="shared" si="14"/>
        <v>221.88284301757801</v>
      </c>
    </row>
    <row r="69" spans="1:17" x14ac:dyDescent="0.3">
      <c r="A69" s="1" t="s">
        <v>150</v>
      </c>
      <c r="B69" s="6">
        <v>211.72494118314199</v>
      </c>
      <c r="C69" s="6">
        <v>212.770713806152</v>
      </c>
      <c r="D69" s="6">
        <v>14.566088586867499</v>
      </c>
      <c r="E69" s="6">
        <v>168.17587280273401</v>
      </c>
      <c r="F69" s="6">
        <v>244.10360717773401</v>
      </c>
      <c r="I69">
        <v>68</v>
      </c>
      <c r="J69" t="s">
        <v>127</v>
      </c>
      <c r="K69" t="s">
        <v>128</v>
      </c>
      <c r="L69" t="s">
        <v>131</v>
      </c>
      <c r="M69" s="6">
        <f t="shared" si="10"/>
        <v>148.953636976712</v>
      </c>
      <c r="N69" s="6">
        <f t="shared" si="11"/>
        <v>147.58738708496</v>
      </c>
      <c r="O69" s="6">
        <f t="shared" si="12"/>
        <v>8.6746359953111494</v>
      </c>
      <c r="P69" s="6">
        <f t="shared" si="13"/>
        <v>128.009765625</v>
      </c>
      <c r="Q69" s="6">
        <f t="shared" si="14"/>
        <v>183.21601867675699</v>
      </c>
    </row>
    <row r="70" spans="1:17" x14ac:dyDescent="0.3">
      <c r="A70" s="1" t="s">
        <v>94</v>
      </c>
      <c r="B70" s="6">
        <v>94.276784558590094</v>
      </c>
      <c r="C70" s="6">
        <v>94.05615234375</v>
      </c>
      <c r="D70" s="6">
        <v>5.8136094289476503</v>
      </c>
      <c r="E70" s="6">
        <v>78.441055297851506</v>
      </c>
      <c r="F70" s="6">
        <v>111.839889526367</v>
      </c>
      <c r="I70">
        <v>69</v>
      </c>
      <c r="J70" t="s">
        <v>127</v>
      </c>
      <c r="K70" t="s">
        <v>128</v>
      </c>
      <c r="L70" t="s">
        <v>133</v>
      </c>
      <c r="M70" s="6">
        <f t="shared" si="10"/>
        <v>181.075025602956</v>
      </c>
      <c r="N70" s="6">
        <f t="shared" si="11"/>
        <v>181.144966125488</v>
      </c>
      <c r="O70" s="6">
        <f t="shared" si="12"/>
        <v>15.982366120407599</v>
      </c>
      <c r="P70" s="6">
        <f t="shared" si="13"/>
        <v>144.86698913574199</v>
      </c>
      <c r="Q70" s="6">
        <f t="shared" si="14"/>
        <v>221.47505187988199</v>
      </c>
    </row>
    <row r="71" spans="1:17" x14ac:dyDescent="0.3">
      <c r="A71" s="1" t="s">
        <v>72</v>
      </c>
      <c r="B71" s="6">
        <v>163.65494318500799</v>
      </c>
      <c r="C71" s="6">
        <v>161.64562988281199</v>
      </c>
      <c r="D71" s="6">
        <v>22.4763324077107</v>
      </c>
      <c r="E71" s="6">
        <v>116.962631225585</v>
      </c>
      <c r="F71" s="6">
        <v>231.46994018554599</v>
      </c>
      <c r="I71">
        <v>70</v>
      </c>
      <c r="J71" t="s">
        <v>134</v>
      </c>
      <c r="K71" t="s">
        <v>135</v>
      </c>
      <c r="L71" t="s">
        <v>140</v>
      </c>
      <c r="M71" s="6">
        <f t="shared" si="10"/>
        <v>298.53970383306103</v>
      </c>
      <c r="N71" s="6">
        <f t="shared" si="11"/>
        <v>303.25997924804602</v>
      </c>
      <c r="O71" s="6">
        <f t="shared" si="12"/>
        <v>25.273790458390501</v>
      </c>
      <c r="P71" s="6">
        <f t="shared" si="13"/>
        <v>232.57127380371</v>
      </c>
      <c r="Q71" s="6">
        <f t="shared" si="14"/>
        <v>353.67999267578102</v>
      </c>
    </row>
    <row r="72" spans="1:17" x14ac:dyDescent="0.3">
      <c r="A72" s="1" t="s">
        <v>151</v>
      </c>
      <c r="B72" s="6">
        <v>206.97984019093599</v>
      </c>
      <c r="C72" s="6">
        <v>204.58366394042901</v>
      </c>
      <c r="D72" s="6">
        <v>15.727772468374599</v>
      </c>
      <c r="E72" s="6">
        <v>169.679595947265</v>
      </c>
      <c r="F72" s="6">
        <v>252.61293029785099</v>
      </c>
      <c r="I72">
        <v>71</v>
      </c>
      <c r="J72" t="s">
        <v>134</v>
      </c>
      <c r="K72" t="s">
        <v>135</v>
      </c>
      <c r="L72" t="s">
        <v>138</v>
      </c>
      <c r="M72" s="6">
        <f t="shared" si="10"/>
        <v>212.64609457337599</v>
      </c>
      <c r="N72" s="6">
        <f t="shared" si="11"/>
        <v>210.670356750488</v>
      </c>
      <c r="O72" s="6">
        <f t="shared" si="12"/>
        <v>14.6309741155503</v>
      </c>
      <c r="P72" s="6">
        <f t="shared" si="13"/>
        <v>181.32258605957</v>
      </c>
      <c r="Q72" s="6">
        <f t="shared" si="14"/>
        <v>253.67904663085901</v>
      </c>
    </row>
    <row r="73" spans="1:17" x14ac:dyDescent="0.3">
      <c r="A73" s="1" t="s">
        <v>35</v>
      </c>
      <c r="B73" s="6">
        <v>94.678601176491597</v>
      </c>
      <c r="C73" s="6">
        <v>91.715629577636705</v>
      </c>
      <c r="D73" s="6">
        <v>11.035832462653399</v>
      </c>
      <c r="E73" s="6">
        <v>69.403663635253906</v>
      </c>
      <c r="F73" s="6">
        <v>123.96962738037099</v>
      </c>
      <c r="I73">
        <v>72</v>
      </c>
      <c r="J73" t="s">
        <v>134</v>
      </c>
      <c r="K73" t="s">
        <v>135</v>
      </c>
      <c r="L73" t="s">
        <v>139</v>
      </c>
      <c r="M73" s="6">
        <f t="shared" si="10"/>
        <v>253.835621111096</v>
      </c>
      <c r="N73" s="6">
        <f t="shared" si="11"/>
        <v>252.06307983398401</v>
      </c>
      <c r="O73" s="6">
        <f t="shared" si="12"/>
        <v>23.630448318724302</v>
      </c>
      <c r="P73" s="6">
        <f t="shared" si="13"/>
        <v>203.270263671875</v>
      </c>
      <c r="Q73" s="6">
        <f t="shared" si="14"/>
        <v>299.85458374023398</v>
      </c>
    </row>
    <row r="74" spans="1:17" x14ac:dyDescent="0.3">
      <c r="A74" s="1" t="s">
        <v>87</v>
      </c>
      <c r="B74" s="6">
        <v>148.686156234592</v>
      </c>
      <c r="C74" s="6">
        <v>148.87919616699199</v>
      </c>
      <c r="D74" s="6">
        <v>8.4459457442076502</v>
      </c>
      <c r="E74" s="6">
        <v>125.26690673828099</v>
      </c>
      <c r="F74" s="6">
        <v>170.69911193847599</v>
      </c>
      <c r="I74">
        <v>73</v>
      </c>
      <c r="J74" t="s">
        <v>134</v>
      </c>
      <c r="K74" t="s">
        <v>135</v>
      </c>
      <c r="L74" t="s">
        <v>137</v>
      </c>
      <c r="M74" s="6">
        <f t="shared" si="10"/>
        <v>258.14759020951698</v>
      </c>
      <c r="N74" s="6">
        <f t="shared" si="11"/>
        <v>258.93321228027298</v>
      </c>
      <c r="O74" s="6">
        <f t="shared" si="12"/>
        <v>28.8422578953524</v>
      </c>
      <c r="P74" s="6">
        <f t="shared" si="13"/>
        <v>203.65716552734301</v>
      </c>
      <c r="Q74" s="6">
        <f t="shared" si="14"/>
        <v>325.42156982421801</v>
      </c>
    </row>
    <row r="75" spans="1:17" x14ac:dyDescent="0.3">
      <c r="A75" s="1" t="s">
        <v>73</v>
      </c>
      <c r="B75" s="6">
        <v>144.238989847347</v>
      </c>
      <c r="C75" s="6">
        <v>140.23489379882801</v>
      </c>
      <c r="D75" s="6">
        <v>19.816961995921499</v>
      </c>
      <c r="E75" s="6">
        <v>100.526954650878</v>
      </c>
      <c r="F75" s="6">
        <v>197.98416137695301</v>
      </c>
      <c r="I75">
        <v>74</v>
      </c>
      <c r="J75" t="s">
        <v>134</v>
      </c>
      <c r="K75" t="s">
        <v>135</v>
      </c>
      <c r="L75" t="s">
        <v>136</v>
      </c>
      <c r="M75" s="6">
        <f t="shared" si="10"/>
        <v>238.781509872914</v>
      </c>
      <c r="N75" s="6">
        <f t="shared" si="11"/>
        <v>237.23949432373001</v>
      </c>
      <c r="O75" s="6">
        <f t="shared" si="12"/>
        <v>20.7262190533583</v>
      </c>
      <c r="P75" s="6">
        <f t="shared" si="13"/>
        <v>197.18818664550699</v>
      </c>
      <c r="Q75" s="6">
        <f t="shared" si="14"/>
        <v>297.96203613281199</v>
      </c>
    </row>
    <row r="76" spans="1:17" x14ac:dyDescent="0.3">
      <c r="A76" s="1" t="s">
        <v>88</v>
      </c>
      <c r="B76" s="6">
        <v>170.329619883731</v>
      </c>
      <c r="C76" s="6">
        <v>168.26329040527301</v>
      </c>
      <c r="D76" s="6">
        <v>14.194981435789099</v>
      </c>
      <c r="E76" s="6">
        <v>138.67906188964801</v>
      </c>
      <c r="F76" s="6">
        <v>214.41018676757801</v>
      </c>
      <c r="I76">
        <v>75</v>
      </c>
      <c r="J76" t="s">
        <v>141</v>
      </c>
      <c r="K76" t="s">
        <v>144</v>
      </c>
      <c r="L76" t="s">
        <v>147</v>
      </c>
      <c r="M76" s="6">
        <f t="shared" si="10"/>
        <v>427.49075465311302</v>
      </c>
      <c r="N76" s="6">
        <f t="shared" si="11"/>
        <v>420.51907348632801</v>
      </c>
      <c r="O76" s="6">
        <f t="shared" si="12"/>
        <v>43.648505261009298</v>
      </c>
      <c r="P76" s="6">
        <f t="shared" si="13"/>
        <v>352.978515625</v>
      </c>
      <c r="Q76" s="6">
        <f t="shared" si="14"/>
        <v>545.92907714843705</v>
      </c>
    </row>
    <row r="77" spans="1:17" x14ac:dyDescent="0.3">
      <c r="A77" s="1" t="s">
        <v>138</v>
      </c>
      <c r="B77" s="6">
        <v>212.64609457337599</v>
      </c>
      <c r="C77" s="6">
        <v>210.670356750488</v>
      </c>
      <c r="D77" s="6">
        <v>14.6309741155503</v>
      </c>
      <c r="E77" s="6">
        <v>181.32258605957</v>
      </c>
      <c r="F77" s="6">
        <v>253.67904663085901</v>
      </c>
      <c r="I77">
        <v>76</v>
      </c>
      <c r="J77" t="s">
        <v>141</v>
      </c>
      <c r="K77" t="s">
        <v>144</v>
      </c>
      <c r="L77" t="s">
        <v>146</v>
      </c>
      <c r="M77" s="6">
        <f t="shared" si="10"/>
        <v>321.54937499576698</v>
      </c>
      <c r="N77" s="6">
        <f t="shared" si="11"/>
        <v>317.19476318359301</v>
      </c>
      <c r="O77" s="6">
        <f t="shared" si="12"/>
        <v>24.205691812704501</v>
      </c>
      <c r="P77" s="6">
        <f t="shared" si="13"/>
        <v>276.413818359375</v>
      </c>
      <c r="Q77" s="6">
        <f t="shared" si="14"/>
        <v>386.49005126953102</v>
      </c>
    </row>
    <row r="78" spans="1:17" x14ac:dyDescent="0.3">
      <c r="A78" s="1" t="s">
        <v>57</v>
      </c>
      <c r="B78" s="6">
        <v>144.21559566768701</v>
      </c>
      <c r="C78" s="6">
        <v>143.19421386718699</v>
      </c>
      <c r="D78" s="6">
        <v>10.194607996417</v>
      </c>
      <c r="E78" s="6">
        <v>119.761222839355</v>
      </c>
      <c r="F78" s="6">
        <v>172.94535827636699</v>
      </c>
      <c r="I78">
        <v>77</v>
      </c>
      <c r="J78" t="s">
        <v>141</v>
      </c>
      <c r="K78" t="s">
        <v>144</v>
      </c>
      <c r="L78" t="s">
        <v>145</v>
      </c>
      <c r="M78" s="6">
        <f t="shared" si="10"/>
        <v>333.13554122889002</v>
      </c>
      <c r="N78" s="6">
        <f t="shared" si="11"/>
        <v>333.34544372558503</v>
      </c>
      <c r="O78" s="6">
        <f t="shared" si="12"/>
        <v>28.440865934549201</v>
      </c>
      <c r="P78" s="6">
        <f t="shared" si="13"/>
        <v>280.21878051757801</v>
      </c>
      <c r="Q78" s="6">
        <f t="shared" si="14"/>
        <v>411.04751586914</v>
      </c>
    </row>
    <row r="79" spans="1:17" x14ac:dyDescent="0.3">
      <c r="A79" s="1" t="s">
        <v>139</v>
      </c>
      <c r="B79" s="6">
        <v>253.835621111096</v>
      </c>
      <c r="C79" s="6">
        <v>252.06307983398401</v>
      </c>
      <c r="D79" s="6">
        <v>23.630448318724302</v>
      </c>
      <c r="E79" s="6">
        <v>203.270263671875</v>
      </c>
      <c r="F79" s="6">
        <v>299.85458374023398</v>
      </c>
      <c r="I79">
        <v>78</v>
      </c>
      <c r="J79" t="s">
        <v>141</v>
      </c>
      <c r="K79" t="s">
        <v>144</v>
      </c>
      <c r="L79" t="s">
        <v>148</v>
      </c>
      <c r="M79" s="6">
        <f t="shared" si="10"/>
        <v>265.49149455478801</v>
      </c>
      <c r="N79" s="6">
        <f t="shared" si="11"/>
        <v>266.94934082031199</v>
      </c>
      <c r="O79" s="6">
        <f t="shared" si="12"/>
        <v>15.462685316464301</v>
      </c>
      <c r="P79" s="6">
        <f t="shared" si="13"/>
        <v>225.20526123046801</v>
      </c>
      <c r="Q79" s="6">
        <f t="shared" si="14"/>
        <v>307.21252441406199</v>
      </c>
    </row>
    <row r="80" spans="1:17" x14ac:dyDescent="0.3">
      <c r="A80" s="1" t="s">
        <v>140</v>
      </c>
      <c r="B80" s="6">
        <v>298.53970383306103</v>
      </c>
      <c r="C80" s="6">
        <v>303.25997924804602</v>
      </c>
      <c r="D80" s="6">
        <v>25.273790458390501</v>
      </c>
      <c r="E80" s="6">
        <v>232.57127380371</v>
      </c>
      <c r="F80" s="6">
        <v>353.67999267578102</v>
      </c>
      <c r="I80">
        <v>79</v>
      </c>
      <c r="J80" t="s">
        <v>141</v>
      </c>
      <c r="K80" t="s">
        <v>142</v>
      </c>
      <c r="L80" t="s">
        <v>143</v>
      </c>
      <c r="M80" s="6">
        <f t="shared" si="10"/>
        <v>160.123076563003</v>
      </c>
      <c r="N80" s="6">
        <f t="shared" si="11"/>
        <v>161.61869812011699</v>
      </c>
      <c r="O80" s="6">
        <f t="shared" si="12"/>
        <v>16.0708036191572</v>
      </c>
      <c r="P80" s="6">
        <f t="shared" si="13"/>
        <v>102.967628479003</v>
      </c>
      <c r="Q80" s="6">
        <f t="shared" si="14"/>
        <v>199.88212585449199</v>
      </c>
    </row>
    <row r="81" spans="1:17" x14ac:dyDescent="0.3">
      <c r="A81" s="1" t="s">
        <v>41</v>
      </c>
      <c r="B81" s="6">
        <v>766.97108639775502</v>
      </c>
      <c r="C81" s="6">
        <v>728.30261230468705</v>
      </c>
      <c r="D81" s="6">
        <v>172.05656578950101</v>
      </c>
      <c r="E81" s="6">
        <v>473.87319946289</v>
      </c>
      <c r="F81" s="6">
        <v>1352.04223632812</v>
      </c>
      <c r="I81">
        <v>80</v>
      </c>
      <c r="J81" t="s">
        <v>141</v>
      </c>
      <c r="K81" t="s">
        <v>142</v>
      </c>
      <c r="L81" t="s">
        <v>149</v>
      </c>
      <c r="M81" s="6">
        <f t="shared" si="10"/>
        <v>259.44150572373297</v>
      </c>
      <c r="N81" s="6">
        <f t="shared" si="11"/>
        <v>258.64431762695301</v>
      </c>
      <c r="O81" s="6">
        <f t="shared" si="12"/>
        <v>14.600194340242799</v>
      </c>
      <c r="P81" s="6">
        <f t="shared" si="13"/>
        <v>227.79414367675699</v>
      </c>
      <c r="Q81" s="6">
        <f t="shared" si="14"/>
        <v>294.08810424804602</v>
      </c>
    </row>
    <row r="82" spans="1:17" x14ac:dyDescent="0.3">
      <c r="A82" s="1" t="s">
        <v>108</v>
      </c>
      <c r="B82" s="6">
        <v>348.40116742540403</v>
      </c>
      <c r="C82" s="6">
        <v>350.79525756835898</v>
      </c>
      <c r="D82" s="6">
        <v>27.811425834613299</v>
      </c>
      <c r="E82" s="6">
        <v>275.55792236328102</v>
      </c>
      <c r="F82" s="6">
        <v>413.55621337890602</v>
      </c>
      <c r="I82">
        <v>81</v>
      </c>
      <c r="J82" t="s">
        <v>141</v>
      </c>
      <c r="K82" t="s">
        <v>142</v>
      </c>
      <c r="L82" t="s">
        <v>150</v>
      </c>
      <c r="M82" s="6">
        <f t="shared" si="10"/>
        <v>211.72494118314199</v>
      </c>
      <c r="N82" s="6">
        <f t="shared" si="11"/>
        <v>212.770713806152</v>
      </c>
      <c r="O82" s="6">
        <f t="shared" si="12"/>
        <v>14.566088586867499</v>
      </c>
      <c r="P82" s="6">
        <f t="shared" si="13"/>
        <v>168.17587280273401</v>
      </c>
      <c r="Q82" s="6">
        <f t="shared" si="14"/>
        <v>244.10360717773401</v>
      </c>
    </row>
    <row r="83" spans="1:17" x14ac:dyDescent="0.3">
      <c r="A83" s="1" t="s">
        <v>110</v>
      </c>
      <c r="B83" s="6">
        <v>202.701213189181</v>
      </c>
      <c r="C83" s="6">
        <v>199.27864074707</v>
      </c>
      <c r="D83" s="6">
        <v>24.058000976316102</v>
      </c>
      <c r="E83" s="6">
        <v>139.94071960449199</v>
      </c>
      <c r="F83" s="6">
        <v>272.828033447265</v>
      </c>
      <c r="I83">
        <v>82</v>
      </c>
      <c r="J83" t="s">
        <v>141</v>
      </c>
      <c r="K83" t="s">
        <v>142</v>
      </c>
      <c r="L83" t="s">
        <v>151</v>
      </c>
      <c r="M83" s="6">
        <f t="shared" si="10"/>
        <v>206.97984019093599</v>
      </c>
      <c r="N83" s="6">
        <f t="shared" si="11"/>
        <v>204.58366394042901</v>
      </c>
      <c r="O83" s="6">
        <f t="shared" si="12"/>
        <v>15.727772468374599</v>
      </c>
      <c r="P83" s="6">
        <f t="shared" si="13"/>
        <v>169.679595947265</v>
      </c>
      <c r="Q83" s="6">
        <f t="shared" si="14"/>
        <v>252.61293029785099</v>
      </c>
    </row>
    <row r="84" spans="1:17" x14ac:dyDescent="0.3">
      <c r="A84" s="1" t="s">
        <v>111</v>
      </c>
      <c r="B84" s="6">
        <v>289.63305627908699</v>
      </c>
      <c r="C84" s="6">
        <v>280.96548461914</v>
      </c>
      <c r="D84" s="6">
        <v>38.675889370934598</v>
      </c>
      <c r="E84" s="6">
        <v>233.265533447265</v>
      </c>
      <c r="F84" s="6">
        <v>385.76010131835898</v>
      </c>
      <c r="I84">
        <v>83</v>
      </c>
      <c r="J84" t="s">
        <v>152</v>
      </c>
      <c r="K84" t="s">
        <v>153</v>
      </c>
      <c r="L84" t="s">
        <v>156</v>
      </c>
      <c r="M84" s="6">
        <f t="shared" si="10"/>
        <v>705.99493462964199</v>
      </c>
      <c r="N84" s="6">
        <f t="shared" si="11"/>
        <v>673.52014160156205</v>
      </c>
      <c r="O84" s="6">
        <f t="shared" si="12"/>
        <v>181.075766253712</v>
      </c>
      <c r="P84" s="6">
        <f t="shared" si="13"/>
        <v>410.97830200195301</v>
      </c>
      <c r="Q84" s="6">
        <f t="shared" si="14"/>
        <v>1141.35656738281</v>
      </c>
    </row>
    <row r="85" spans="1:17" x14ac:dyDescent="0.3">
      <c r="A85" s="1" t="s">
        <v>157</v>
      </c>
      <c r="B85" s="6">
        <v>617.65444313788703</v>
      </c>
      <c r="C85" s="6">
        <v>591.23110961914006</v>
      </c>
      <c r="D85" s="6">
        <v>147.09020253884501</v>
      </c>
      <c r="E85" s="6">
        <v>388.29315185546801</v>
      </c>
      <c r="F85" s="6">
        <v>1066.982421875</v>
      </c>
      <c r="I85">
        <v>84</v>
      </c>
      <c r="J85" t="s">
        <v>152</v>
      </c>
      <c r="K85" t="s">
        <v>153</v>
      </c>
      <c r="L85" t="s">
        <v>154</v>
      </c>
      <c r="M85" s="6">
        <f t="shared" si="10"/>
        <v>413.75707767627802</v>
      </c>
      <c r="N85" s="6">
        <f t="shared" si="11"/>
        <v>403.58515930175702</v>
      </c>
      <c r="O85" s="6">
        <f t="shared" si="12"/>
        <v>61.569623794813801</v>
      </c>
      <c r="P85" s="6">
        <f t="shared" si="13"/>
        <v>318.96139526367102</v>
      </c>
      <c r="Q85" s="6">
        <f t="shared" si="14"/>
        <v>568.636962890625</v>
      </c>
    </row>
    <row r="86" spans="1:17" x14ac:dyDescent="0.3">
      <c r="A86" s="1" t="s">
        <v>126</v>
      </c>
      <c r="B86" s="6">
        <v>240.23768611115301</v>
      </c>
      <c r="C86" s="6">
        <v>237.23731994628901</v>
      </c>
      <c r="D86" s="6">
        <v>67.456064895162498</v>
      </c>
      <c r="E86" s="6">
        <v>97.267486572265597</v>
      </c>
      <c r="F86" s="6">
        <v>403.70074462890602</v>
      </c>
      <c r="I86">
        <v>85</v>
      </c>
      <c r="J86" t="s">
        <v>152</v>
      </c>
      <c r="K86" t="s">
        <v>153</v>
      </c>
      <c r="L86" t="s">
        <v>157</v>
      </c>
      <c r="M86" s="6">
        <f t="shared" si="10"/>
        <v>617.65444313788703</v>
      </c>
      <c r="N86" s="6">
        <f t="shared" si="11"/>
        <v>591.23110961914006</v>
      </c>
      <c r="O86" s="6">
        <f t="shared" si="12"/>
        <v>147.09020253884501</v>
      </c>
      <c r="P86" s="6">
        <f t="shared" si="13"/>
        <v>388.29315185546801</v>
      </c>
      <c r="Q86" s="6">
        <f t="shared" si="14"/>
        <v>1066.982421875</v>
      </c>
    </row>
    <row r="87" spans="1:17" x14ac:dyDescent="0.3">
      <c r="A87" s="1" t="s">
        <v>42</v>
      </c>
      <c r="B87" s="6">
        <v>489.739616105614</v>
      </c>
      <c r="C87" s="6">
        <v>489.18585205078102</v>
      </c>
      <c r="D87" s="6">
        <v>60.826609417277503</v>
      </c>
      <c r="E87" s="6">
        <v>374.19680786132801</v>
      </c>
      <c r="F87" s="6">
        <v>641.31597900390602</v>
      </c>
      <c r="I87">
        <v>86</v>
      </c>
      <c r="J87" t="s">
        <v>152</v>
      </c>
      <c r="K87" t="s">
        <v>153</v>
      </c>
      <c r="L87" t="s">
        <v>155</v>
      </c>
      <c r="M87" s="6">
        <f t="shared" si="10"/>
        <v>381.760672124758</v>
      </c>
      <c r="N87" s="6">
        <f t="shared" si="11"/>
        <v>378.23660278320301</v>
      </c>
      <c r="O87" s="6">
        <f t="shared" si="12"/>
        <v>37.970008686535202</v>
      </c>
      <c r="P87" s="6">
        <f t="shared" si="13"/>
        <v>306.41882324218699</v>
      </c>
      <c r="Q87" s="6">
        <f t="shared" si="14"/>
        <v>482.13195800781199</v>
      </c>
    </row>
  </sheetData>
  <autoFilter ref="I1:Q87" xr:uid="{60851622-0665-443C-B513-B309F251860C}">
    <sortState xmlns:xlrd2="http://schemas.microsoft.com/office/spreadsheetml/2017/richdata2" ref="I2:Q87">
      <sortCondition ref="I1:I8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DB81-F5B3-4937-921B-D61EA627696D}">
  <sheetPr>
    <tabColor rgb="FF92D050"/>
  </sheetPr>
  <dimension ref="A1:Q10441"/>
  <sheetViews>
    <sheetView tabSelected="1" zoomScale="103" workbookViewId="0"/>
  </sheetViews>
  <sheetFormatPr defaultRowHeight="14.4" x14ac:dyDescent="0.3"/>
  <cols>
    <col min="2" max="2" width="11.109375" bestFit="1" customWidth="1"/>
    <col min="3" max="3" width="19.77734375" bestFit="1" customWidth="1"/>
    <col min="4" max="4" width="10.21875" bestFit="1" customWidth="1"/>
    <col min="5" max="5" width="17.44140625" bestFit="1" customWidth="1"/>
    <col min="6" max="6" width="18.21875" bestFit="1" customWidth="1"/>
    <col min="7" max="7" width="7.88671875" bestFit="1" customWidth="1"/>
    <col min="8" max="8" width="8" bestFit="1" customWidth="1"/>
    <col min="9" max="9" width="6.88671875" bestFit="1" customWidth="1"/>
    <col min="10" max="10" width="5.6640625" bestFit="1" customWidth="1"/>
    <col min="11" max="11" width="13.21875" bestFit="1" customWidth="1"/>
    <col min="12" max="12" width="11.6640625" bestFit="1" customWidth="1"/>
    <col min="13" max="92" width="11.21875" bestFit="1" customWidth="1"/>
    <col min="93" max="93" width="10.5546875" bestFit="1" customWidth="1"/>
    <col min="94" max="94" width="2.88671875" bestFit="1" customWidth="1"/>
    <col min="95" max="96" width="3.44140625" bestFit="1" customWidth="1"/>
    <col min="97" max="99" width="2.88671875" bestFit="1" customWidth="1"/>
    <col min="100" max="102" width="4.109375" bestFit="1" customWidth="1"/>
    <col min="103" max="103" width="7.6640625" bestFit="1" customWidth="1"/>
    <col min="104" max="108" width="3.44140625" bestFit="1" customWidth="1"/>
    <col min="109" max="111" width="2.88671875" bestFit="1" customWidth="1"/>
    <col min="112" max="114" width="4.109375" bestFit="1" customWidth="1"/>
    <col min="115" max="115" width="9.5546875" bestFit="1" customWidth="1"/>
    <col min="116" max="116" width="7.6640625" bestFit="1" customWidth="1"/>
    <col min="117" max="124" width="2.88671875" bestFit="1" customWidth="1"/>
    <col min="125" max="127" width="4.109375" bestFit="1" customWidth="1"/>
    <col min="128" max="128" width="7.6640625" bestFit="1" customWidth="1"/>
    <col min="129" max="132" width="2.88671875" bestFit="1" customWidth="1"/>
    <col min="133" max="133" width="3.44140625" bestFit="1" customWidth="1"/>
    <col min="134" max="136" width="2.88671875" bestFit="1" customWidth="1"/>
    <col min="137" max="137" width="7.6640625" bestFit="1" customWidth="1"/>
    <col min="138" max="145" width="2.88671875" bestFit="1" customWidth="1"/>
    <col min="146" max="148" width="4.109375" bestFit="1" customWidth="1"/>
    <col min="149" max="149" width="7.6640625" bestFit="1" customWidth="1"/>
    <col min="150" max="151" width="3.44140625" bestFit="1" customWidth="1"/>
    <col min="152" max="155" width="2.88671875" bestFit="1" customWidth="1"/>
    <col min="156" max="156" width="3.44140625" bestFit="1" customWidth="1"/>
    <col min="157" max="157" width="2.88671875" bestFit="1" customWidth="1"/>
    <col min="158" max="160" width="4.109375" bestFit="1" customWidth="1"/>
    <col min="161" max="161" width="7.6640625" bestFit="1" customWidth="1"/>
    <col min="162" max="162" width="3.44140625" bestFit="1" customWidth="1"/>
    <col min="163" max="165" width="2.88671875" bestFit="1" customWidth="1"/>
    <col min="166" max="166" width="3.44140625" bestFit="1" customWidth="1"/>
    <col min="167" max="169" width="2.88671875" bestFit="1" customWidth="1"/>
    <col min="170" max="172" width="4.109375" bestFit="1" customWidth="1"/>
    <col min="173" max="173" width="7.6640625" bestFit="1" customWidth="1"/>
  </cols>
  <sheetData>
    <row r="1" spans="1:17" x14ac:dyDescent="0.3">
      <c r="A1" t="s">
        <v>332</v>
      </c>
      <c r="B1" t="s">
        <v>1</v>
      </c>
      <c r="C1" s="12" t="s">
        <v>2</v>
      </c>
      <c r="D1" s="12" t="s">
        <v>318</v>
      </c>
      <c r="E1" s="12" t="s">
        <v>319</v>
      </c>
      <c r="F1" s="12" t="s">
        <v>195</v>
      </c>
      <c r="G1" s="12" t="s">
        <v>164</v>
      </c>
      <c r="H1" s="12" t="s">
        <v>165</v>
      </c>
      <c r="I1" s="12" t="s">
        <v>192</v>
      </c>
      <c r="J1" s="12" t="s">
        <v>191</v>
      </c>
      <c r="K1" s="12" t="s">
        <v>284</v>
      </c>
      <c r="L1" s="13" t="s">
        <v>283</v>
      </c>
      <c r="M1" s="13" t="s">
        <v>312</v>
      </c>
      <c r="N1" s="13" t="s">
        <v>313</v>
      </c>
      <c r="O1" s="13" t="s">
        <v>314</v>
      </c>
      <c r="P1" s="13" t="s">
        <v>161</v>
      </c>
      <c r="Q1" s="13" t="s">
        <v>315</v>
      </c>
    </row>
    <row r="2" spans="1:17" x14ac:dyDescent="0.3">
      <c r="A2">
        <f>_xlfn.XLOOKUP(C2,kamus!$B$2:$B$87,kamus!$A$2:$A$87,0,0,1)</f>
        <v>4</v>
      </c>
      <c r="B2" t="str">
        <f>_xlfn.XLOOKUP(C2,kamus!$B$2:$B$87,kamus!$D$2:$D$87,"dihapus",0,1)</f>
        <v>Berbah</v>
      </c>
      <c r="C2" t="s">
        <v>215</v>
      </c>
      <c r="D2">
        <f>_xlfn.XLOOKUP(C2,kamus!$B$2:$B$87,kamus!$J$2:$J$87,"dihapus",0,1)</f>
        <v>0</v>
      </c>
      <c r="E2">
        <f>IF(D2=0,0,IF(H2&lt;2021,0,IF(AND(H2=2021,G2&lt;5),0,1)))</f>
        <v>0</v>
      </c>
      <c r="F2" s="14">
        <v>42370</v>
      </c>
      <c r="G2" s="1">
        <f>MONTH(F2)</f>
        <v>1</v>
      </c>
      <c r="H2" s="1">
        <f>YEAR(F2)</f>
        <v>2016</v>
      </c>
      <c r="I2">
        <v>2</v>
      </c>
      <c r="K2">
        <f t="shared" ref="K2:K65" si="0">J2+I2</f>
        <v>2</v>
      </c>
      <c r="L2">
        <v>11448</v>
      </c>
      <c r="M2" s="6">
        <f t="shared" ref="M2:M65" si="1">IF(ISBLANK(I2)=TRUE,"",I2/$L2*100000)</f>
        <v>17.470300489168412</v>
      </c>
      <c r="N2" s="6" t="str">
        <f t="shared" ref="N2:N65" si="2">IF(ISBLANK(J2)=TRUE,"",J2/$L2*100000)</f>
        <v/>
      </c>
      <c r="O2" s="6">
        <f t="shared" ref="O2:O65" si="3">IF(ISBLANK(K2)=TRUE,"",K2/$L2*100000)</f>
        <v>17.470300489168412</v>
      </c>
      <c r="Q2">
        <f>_xlfn.XLOOKUP(C2&amp;G2&amp;H2,covid!$E$2:$E$2184,covid!$D$2:$D$2184,0,0,1)</f>
        <v>0</v>
      </c>
    </row>
    <row r="3" spans="1:17" x14ac:dyDescent="0.3">
      <c r="A3">
        <f>_xlfn.XLOOKUP(C3,kamus!$B$2:$B$87,kamus!$A$2:$A$87,0,0,1)</f>
        <v>1</v>
      </c>
      <c r="B3" t="str">
        <f>_xlfn.XLOOKUP(C3,kamus!$B$2:$B$87,kamus!$D$2:$D$87,"dihapus",0,1)</f>
        <v>Berbah</v>
      </c>
      <c r="C3" t="s">
        <v>216</v>
      </c>
      <c r="D3">
        <f>_xlfn.XLOOKUP(C3,kamus!$B$2:$B$87,kamus!$J$2:$J$87,"dihapus",0,1)</f>
        <v>1</v>
      </c>
      <c r="E3">
        <f t="shared" ref="E3:E66" si="4">IF(D3=0,0,IF(H3&lt;2021,0,IF(AND(H3=2021,G3&lt;5),0,1)))</f>
        <v>0</v>
      </c>
      <c r="F3" s="14">
        <v>42370</v>
      </c>
      <c r="G3" s="1">
        <f t="shared" ref="G3:G66" si="5">MONTH(F3)</f>
        <v>1</v>
      </c>
      <c r="H3" s="1">
        <f t="shared" ref="H3:H66" si="6">YEAR(F3)</f>
        <v>2016</v>
      </c>
      <c r="I3">
        <v>4</v>
      </c>
      <c r="K3">
        <f t="shared" si="0"/>
        <v>4</v>
      </c>
      <c r="L3">
        <v>14565</v>
      </c>
      <c r="M3" s="6">
        <f t="shared" si="1"/>
        <v>27.46309646412633</v>
      </c>
      <c r="N3" s="6" t="str">
        <f t="shared" si="2"/>
        <v/>
      </c>
      <c r="O3" s="6">
        <f t="shared" si="3"/>
        <v>27.46309646412633</v>
      </c>
      <c r="Q3">
        <f>_xlfn.XLOOKUP(C3&amp;G3&amp;H3,covid!$E$2:$E$2184,covid!$D$2:$D$2184,0,0,1)</f>
        <v>0</v>
      </c>
    </row>
    <row r="4" spans="1:17" x14ac:dyDescent="0.3">
      <c r="A4">
        <f>_xlfn.XLOOKUP(C4,kamus!$B$2:$B$87,kamus!$A$2:$A$87,0,0,1)</f>
        <v>2</v>
      </c>
      <c r="B4" t="str">
        <f>_xlfn.XLOOKUP(C4,kamus!$B$2:$B$87,kamus!$D$2:$D$87,"dihapus",0,1)</f>
        <v>Berbah</v>
      </c>
      <c r="C4" t="s">
        <v>246</v>
      </c>
      <c r="D4">
        <f>_xlfn.XLOOKUP(C4,kamus!$B$2:$B$87,kamus!$J$2:$J$87,"dihapus",0,1)</f>
        <v>1</v>
      </c>
      <c r="E4">
        <f t="shared" si="4"/>
        <v>0</v>
      </c>
      <c r="F4" s="14">
        <v>42370</v>
      </c>
      <c r="G4" s="1">
        <f t="shared" si="5"/>
        <v>1</v>
      </c>
      <c r="H4" s="1">
        <f t="shared" si="6"/>
        <v>2016</v>
      </c>
      <c r="I4">
        <v>0</v>
      </c>
      <c r="K4">
        <f t="shared" si="0"/>
        <v>0</v>
      </c>
      <c r="L4">
        <v>18704</v>
      </c>
      <c r="M4" s="6">
        <f t="shared" si="1"/>
        <v>0</v>
      </c>
      <c r="N4" s="6" t="str">
        <f t="shared" si="2"/>
        <v/>
      </c>
      <c r="O4" s="6">
        <f t="shared" si="3"/>
        <v>0</v>
      </c>
      <c r="Q4">
        <f>_xlfn.XLOOKUP(C4&amp;G4&amp;H4,covid!$E$2:$E$2184,covid!$D$2:$D$2184,0,0,1)</f>
        <v>0</v>
      </c>
    </row>
    <row r="5" spans="1:17" x14ac:dyDescent="0.3">
      <c r="A5">
        <f>_xlfn.XLOOKUP(C5,kamus!$B$2:$B$87,kamus!$A$2:$A$87,0,0,1)</f>
        <v>3</v>
      </c>
      <c r="B5" t="str">
        <f>_xlfn.XLOOKUP(C5,kamus!$B$2:$B$87,kamus!$D$2:$D$87,"dihapus",0,1)</f>
        <v>Berbah</v>
      </c>
      <c r="C5" t="s">
        <v>267</v>
      </c>
      <c r="D5">
        <f>_xlfn.XLOOKUP(C5,kamus!$B$2:$B$87,kamus!$J$2:$J$87,"dihapus",0,1)</f>
        <v>1</v>
      </c>
      <c r="E5">
        <f t="shared" si="4"/>
        <v>0</v>
      </c>
      <c r="F5" s="14">
        <v>42370</v>
      </c>
      <c r="G5" s="1">
        <f t="shared" si="5"/>
        <v>1</v>
      </c>
      <c r="H5" s="1">
        <f t="shared" si="6"/>
        <v>2016</v>
      </c>
      <c r="I5">
        <v>0</v>
      </c>
      <c r="K5">
        <f t="shared" si="0"/>
        <v>0</v>
      </c>
      <c r="L5">
        <v>13363</v>
      </c>
      <c r="M5" s="6">
        <f t="shared" si="1"/>
        <v>0</v>
      </c>
      <c r="N5" s="6" t="str">
        <f t="shared" si="2"/>
        <v/>
      </c>
      <c r="O5" s="6">
        <f t="shared" si="3"/>
        <v>0</v>
      </c>
      <c r="Q5">
        <f>_xlfn.XLOOKUP(C5&amp;G5&amp;H5,covid!$E$2:$E$2184,covid!$D$2:$D$2184,0,0,1)</f>
        <v>0</v>
      </c>
    </row>
    <row r="6" spans="1:17" x14ac:dyDescent="0.3">
      <c r="A6">
        <f>_xlfn.XLOOKUP(C6,kamus!$B$2:$B$87,kamus!$A$2:$A$87,0,0,1)</f>
        <v>9</v>
      </c>
      <c r="B6" t="str">
        <f>_xlfn.XLOOKUP(C6,kamus!$B$2:$B$87,kamus!$D$2:$D$87,"dihapus",0,1)</f>
        <v>cangkringan</v>
      </c>
      <c r="C6" t="s">
        <v>197</v>
      </c>
      <c r="D6">
        <f>_xlfn.XLOOKUP(C6,kamus!$B$2:$B$87,kamus!$J$2:$J$87,"dihapus",0,1)</f>
        <v>0</v>
      </c>
      <c r="E6">
        <f t="shared" si="4"/>
        <v>0</v>
      </c>
      <c r="F6" s="14">
        <v>42370</v>
      </c>
      <c r="G6" s="1">
        <f t="shared" si="5"/>
        <v>1</v>
      </c>
      <c r="H6" s="1">
        <f t="shared" si="6"/>
        <v>2016</v>
      </c>
      <c r="I6">
        <v>0</v>
      </c>
      <c r="K6">
        <f t="shared" si="0"/>
        <v>0</v>
      </c>
      <c r="L6">
        <v>8063</v>
      </c>
      <c r="M6" s="6">
        <f t="shared" si="1"/>
        <v>0</v>
      </c>
      <c r="N6" s="6" t="str">
        <f t="shared" si="2"/>
        <v/>
      </c>
      <c r="O6" s="6">
        <f t="shared" si="3"/>
        <v>0</v>
      </c>
      <c r="Q6">
        <f>_xlfn.XLOOKUP(C6&amp;G6&amp;H6,covid!$E$2:$E$2184,covid!$D$2:$D$2184,0,0,1)</f>
        <v>0</v>
      </c>
    </row>
    <row r="7" spans="1:17" x14ac:dyDescent="0.3">
      <c r="A7">
        <f>_xlfn.XLOOKUP(C7,kamus!$B$2:$B$87,kamus!$A$2:$A$87,0,0,1)</f>
        <v>5</v>
      </c>
      <c r="B7" t="str">
        <f>_xlfn.XLOOKUP(C7,kamus!$B$2:$B$87,kamus!$D$2:$D$87,"dihapus",0,1)</f>
        <v>cangkringan</v>
      </c>
      <c r="C7" t="s">
        <v>212</v>
      </c>
      <c r="D7">
        <f>_xlfn.XLOOKUP(C7,kamus!$B$2:$B$87,kamus!$J$2:$J$87,"dihapus",0,1)</f>
        <v>0</v>
      </c>
      <c r="E7">
        <f t="shared" si="4"/>
        <v>0</v>
      </c>
      <c r="F7" s="14">
        <v>42370</v>
      </c>
      <c r="G7" s="1">
        <f t="shared" si="5"/>
        <v>1</v>
      </c>
      <c r="H7" s="1">
        <f t="shared" si="6"/>
        <v>2016</v>
      </c>
      <c r="I7">
        <v>0</v>
      </c>
      <c r="K7">
        <f t="shared" si="0"/>
        <v>0</v>
      </c>
      <c r="L7">
        <v>4133</v>
      </c>
      <c r="M7" s="6">
        <f t="shared" si="1"/>
        <v>0</v>
      </c>
      <c r="N7" s="6" t="str">
        <f t="shared" si="2"/>
        <v/>
      </c>
      <c r="O7" s="6">
        <f t="shared" si="3"/>
        <v>0</v>
      </c>
      <c r="Q7">
        <f>_xlfn.XLOOKUP(C7&amp;G7&amp;H7,covid!$E$2:$E$2184,covid!$D$2:$D$2184,0,0,1)</f>
        <v>0</v>
      </c>
    </row>
    <row r="8" spans="1:17" x14ac:dyDescent="0.3">
      <c r="A8">
        <f>_xlfn.XLOOKUP(C8,kamus!$B$2:$B$87,kamus!$A$2:$A$87,0,0,1)</f>
        <v>7</v>
      </c>
      <c r="B8" t="str">
        <f>_xlfn.XLOOKUP(C8,kamus!$B$2:$B$87,kamus!$D$2:$D$87,"dihapus",0,1)</f>
        <v>cangkringan</v>
      </c>
      <c r="C8" t="s">
        <v>217</v>
      </c>
      <c r="D8">
        <f>_xlfn.XLOOKUP(C8,kamus!$B$2:$B$87,kamus!$J$2:$J$87,"dihapus",0,1)</f>
        <v>0</v>
      </c>
      <c r="E8">
        <f t="shared" si="4"/>
        <v>0</v>
      </c>
      <c r="F8" s="14">
        <v>42370</v>
      </c>
      <c r="G8" s="1">
        <f t="shared" si="5"/>
        <v>1</v>
      </c>
      <c r="H8" s="1">
        <f t="shared" si="6"/>
        <v>2016</v>
      </c>
      <c r="I8">
        <v>0</v>
      </c>
      <c r="K8">
        <f t="shared" si="0"/>
        <v>0</v>
      </c>
      <c r="L8">
        <v>3586</v>
      </c>
      <c r="M8" s="6">
        <f t="shared" si="1"/>
        <v>0</v>
      </c>
      <c r="N8" s="6" t="str">
        <f t="shared" si="2"/>
        <v/>
      </c>
      <c r="O8" s="6">
        <f t="shared" si="3"/>
        <v>0</v>
      </c>
      <c r="Q8">
        <f>_xlfn.XLOOKUP(C8&amp;G8&amp;H8,covid!$E$2:$E$2184,covid!$D$2:$D$2184,0,0,1)</f>
        <v>0</v>
      </c>
    </row>
    <row r="9" spans="1:17" x14ac:dyDescent="0.3">
      <c r="A9">
        <f>_xlfn.XLOOKUP(C9,kamus!$B$2:$B$87,kamus!$A$2:$A$87,0,0,1)</f>
        <v>8</v>
      </c>
      <c r="B9" t="str">
        <f>_xlfn.XLOOKUP(C9,kamus!$B$2:$B$87,kamus!$D$2:$D$87,"dihapus",0,1)</f>
        <v>cangkringan</v>
      </c>
      <c r="C9" t="s">
        <v>275</v>
      </c>
      <c r="D9">
        <f>_xlfn.XLOOKUP(C9,kamus!$B$2:$B$87,kamus!$J$2:$J$87,"dihapus",0,1)</f>
        <v>0</v>
      </c>
      <c r="E9">
        <f t="shared" si="4"/>
        <v>0</v>
      </c>
      <c r="F9" s="14">
        <v>42370</v>
      </c>
      <c r="G9" s="1">
        <f t="shared" si="5"/>
        <v>1</v>
      </c>
      <c r="H9" s="1">
        <f t="shared" si="6"/>
        <v>2016</v>
      </c>
      <c r="I9">
        <v>0</v>
      </c>
      <c r="K9">
        <f t="shared" si="0"/>
        <v>0</v>
      </c>
      <c r="L9">
        <v>5550</v>
      </c>
      <c r="M9" s="6">
        <f t="shared" si="1"/>
        <v>0</v>
      </c>
      <c r="N9" s="6" t="str">
        <f t="shared" si="2"/>
        <v/>
      </c>
      <c r="O9" s="6">
        <f t="shared" si="3"/>
        <v>0</v>
      </c>
      <c r="Q9">
        <f>_xlfn.XLOOKUP(C9&amp;G9&amp;H9,covid!$E$2:$E$2184,covid!$D$2:$D$2184,0,0,1)</f>
        <v>0</v>
      </c>
    </row>
    <row r="10" spans="1:17" x14ac:dyDescent="0.3">
      <c r="A10">
        <f>_xlfn.XLOOKUP(C10,kamus!$B$2:$B$87,kamus!$A$2:$A$87,0,0,1)</f>
        <v>6</v>
      </c>
      <c r="B10" t="str">
        <f>_xlfn.XLOOKUP(C10,kamus!$B$2:$B$87,kamus!$D$2:$D$87,"dihapus",0,1)</f>
        <v>cangkringan</v>
      </c>
      <c r="C10" t="s">
        <v>281</v>
      </c>
      <c r="D10">
        <f>_xlfn.XLOOKUP(C10,kamus!$B$2:$B$87,kamus!$J$2:$J$87,"dihapus",0,1)</f>
        <v>0</v>
      </c>
      <c r="E10">
        <f t="shared" si="4"/>
        <v>0</v>
      </c>
      <c r="F10" s="14">
        <v>42370</v>
      </c>
      <c r="G10" s="1">
        <f t="shared" si="5"/>
        <v>1</v>
      </c>
      <c r="H10" s="1">
        <f t="shared" si="6"/>
        <v>2016</v>
      </c>
      <c r="I10">
        <v>0</v>
      </c>
      <c r="K10">
        <f t="shared" si="0"/>
        <v>0</v>
      </c>
      <c r="L10">
        <v>11339</v>
      </c>
      <c r="M10" s="6">
        <f t="shared" si="1"/>
        <v>0</v>
      </c>
      <c r="N10" s="6" t="str">
        <f t="shared" si="2"/>
        <v/>
      </c>
      <c r="O10" s="6">
        <f t="shared" si="3"/>
        <v>0</v>
      </c>
      <c r="Q10">
        <f>_xlfn.XLOOKUP(C10&amp;G10&amp;H10,covid!$E$2:$E$2184,covid!$D$2:$D$2184,0,0,1)</f>
        <v>0</v>
      </c>
    </row>
    <row r="11" spans="1:17" x14ac:dyDescent="0.3">
      <c r="A11">
        <f>_xlfn.XLOOKUP(C11,kamus!$B$2:$B$87,kamus!$A$2:$A$87,0,0,1)</f>
        <v>10</v>
      </c>
      <c r="B11" t="str">
        <f>_xlfn.XLOOKUP(C11,kamus!$B$2:$B$87,kamus!$D$2:$D$87,"dihapus",0,1)</f>
        <v>Depok 1</v>
      </c>
      <c r="C11" t="s">
        <v>220</v>
      </c>
      <c r="D11">
        <f>_xlfn.XLOOKUP(C11,kamus!$B$2:$B$87,kamus!$J$2:$J$87,"dihapus",0,1)</f>
        <v>1</v>
      </c>
      <c r="E11">
        <f t="shared" si="4"/>
        <v>0</v>
      </c>
      <c r="F11" s="14">
        <v>42370</v>
      </c>
      <c r="G11" s="1">
        <f t="shared" si="5"/>
        <v>1</v>
      </c>
      <c r="H11" s="1">
        <f t="shared" si="6"/>
        <v>2016</v>
      </c>
      <c r="I11">
        <v>9</v>
      </c>
      <c r="K11">
        <f t="shared" si="0"/>
        <v>9</v>
      </c>
      <c r="L11">
        <v>37946</v>
      </c>
      <c r="M11" s="6">
        <f t="shared" si="1"/>
        <v>23.71791493174511</v>
      </c>
      <c r="N11" s="6" t="str">
        <f t="shared" si="2"/>
        <v/>
      </c>
      <c r="O11" s="6">
        <f t="shared" si="3"/>
        <v>23.71791493174511</v>
      </c>
      <c r="Q11">
        <f>_xlfn.XLOOKUP(C11&amp;G11&amp;H11,covid!$E$2:$E$2184,covid!$D$2:$D$2184,0,0,1)</f>
        <v>0</v>
      </c>
    </row>
    <row r="12" spans="1:17" x14ac:dyDescent="0.3">
      <c r="A12">
        <f>_xlfn.XLOOKUP(C12,kamus!$B$2:$B$87,kamus!$A$2:$A$87,0,0,1)</f>
        <v>11</v>
      </c>
      <c r="B12" t="str">
        <f>_xlfn.XLOOKUP(C12,kamus!$B$2:$B$87,kamus!$D$2:$D$87,"dihapus",0,1)</f>
        <v>Depok 2</v>
      </c>
      <c r="C12" t="s">
        <v>207</v>
      </c>
      <c r="D12">
        <f>_xlfn.XLOOKUP(C12,kamus!$B$2:$B$87,kamus!$J$2:$J$87,"dihapus",0,1)</f>
        <v>1</v>
      </c>
      <c r="E12">
        <f t="shared" si="4"/>
        <v>0</v>
      </c>
      <c r="F12" s="14">
        <v>42370</v>
      </c>
      <c r="G12" s="1">
        <f t="shared" si="5"/>
        <v>1</v>
      </c>
      <c r="H12" s="1">
        <f t="shared" si="6"/>
        <v>2016</v>
      </c>
      <c r="I12">
        <v>2</v>
      </c>
      <c r="K12">
        <f t="shared" si="0"/>
        <v>2</v>
      </c>
      <c r="L12">
        <v>44433</v>
      </c>
      <c r="M12" s="6">
        <f t="shared" si="1"/>
        <v>4.5011590484549773</v>
      </c>
      <c r="N12" s="6" t="str">
        <f t="shared" si="2"/>
        <v/>
      </c>
      <c r="O12" s="6">
        <f t="shared" si="3"/>
        <v>4.5011590484549773</v>
      </c>
      <c r="Q12">
        <f>_xlfn.XLOOKUP(C12&amp;G12&amp;H12,covid!$E$2:$E$2184,covid!$D$2:$D$2184,0,0,1)</f>
        <v>0</v>
      </c>
    </row>
    <row r="13" spans="1:17" x14ac:dyDescent="0.3">
      <c r="A13">
        <f>_xlfn.XLOOKUP(C13,kamus!$B$2:$B$87,kamus!$A$2:$A$87,0,0,1)</f>
        <v>12</v>
      </c>
      <c r="B13" t="str">
        <f>_xlfn.XLOOKUP(C13,kamus!$B$2:$B$87,kamus!$D$2:$D$87,"dihapus",0,1)</f>
        <v>Depok 3</v>
      </c>
      <c r="C13" t="s">
        <v>206</v>
      </c>
      <c r="D13">
        <f>_xlfn.XLOOKUP(C13,kamus!$B$2:$B$87,kamus!$J$2:$J$87,"dihapus",0,1)</f>
        <v>1</v>
      </c>
      <c r="E13">
        <f t="shared" si="4"/>
        <v>0</v>
      </c>
      <c r="F13" s="14">
        <v>42370</v>
      </c>
      <c r="G13" s="1">
        <f t="shared" si="5"/>
        <v>1</v>
      </c>
      <c r="H13" s="1">
        <f t="shared" si="6"/>
        <v>2016</v>
      </c>
      <c r="I13">
        <v>8</v>
      </c>
      <c r="K13">
        <f t="shared" si="0"/>
        <v>8</v>
      </c>
      <c r="L13">
        <v>44837</v>
      </c>
      <c r="M13" s="6">
        <f t="shared" si="1"/>
        <v>17.8424069406963</v>
      </c>
      <c r="N13" s="6" t="str">
        <f t="shared" si="2"/>
        <v/>
      </c>
      <c r="O13" s="6">
        <f t="shared" si="3"/>
        <v>17.8424069406963</v>
      </c>
      <c r="Q13">
        <f>_xlfn.XLOOKUP(C13&amp;G13&amp;H13,covid!$E$2:$E$2184,covid!$D$2:$D$2184,0,0,1)</f>
        <v>0</v>
      </c>
    </row>
    <row r="14" spans="1:17" x14ac:dyDescent="0.3">
      <c r="A14">
        <f>_xlfn.XLOOKUP(C14,kamus!$B$2:$B$87,kamus!$A$2:$A$87,0,0,1)</f>
        <v>0</v>
      </c>
      <c r="B14" t="str">
        <f>_xlfn.XLOOKUP(C14,kamus!$B$2:$B$87,kamus!$D$2:$D$87,"dihapus",0,1)</f>
        <v>dihapus</v>
      </c>
      <c r="C14" t="s">
        <v>282</v>
      </c>
      <c r="D14" t="str">
        <f>_xlfn.XLOOKUP(C14,kamus!$B$2:$B$87,kamus!$J$2:$J$87,"dihapus",0,1)</f>
        <v>dihapus</v>
      </c>
      <c r="E14">
        <f t="shared" si="4"/>
        <v>0</v>
      </c>
      <c r="F14" s="14">
        <v>42370</v>
      </c>
      <c r="G14" s="1">
        <f t="shared" si="5"/>
        <v>1</v>
      </c>
      <c r="H14" s="1">
        <f t="shared" si="6"/>
        <v>2016</v>
      </c>
      <c r="I14">
        <v>0</v>
      </c>
      <c r="K14">
        <f t="shared" si="0"/>
        <v>0</v>
      </c>
      <c r="L14" t="e">
        <v>#N/A</v>
      </c>
      <c r="M14" s="6" t="e">
        <f t="shared" si="1"/>
        <v>#N/A</v>
      </c>
      <c r="N14" s="6" t="str">
        <f t="shared" si="2"/>
        <v/>
      </c>
      <c r="O14" s="6" t="e">
        <f t="shared" si="3"/>
        <v>#N/A</v>
      </c>
      <c r="Q14">
        <f>_xlfn.XLOOKUP(C14&amp;G14&amp;H14,covid!$E$2:$E$2184,covid!$D$2:$D$2184,0,0,1)</f>
        <v>0</v>
      </c>
    </row>
    <row r="15" spans="1:17" x14ac:dyDescent="0.3">
      <c r="A15">
        <f>_xlfn.XLOOKUP(C15,kamus!$B$2:$B$87,kamus!$A$2:$A$87,0,0,1)</f>
        <v>14</v>
      </c>
      <c r="B15" t="str">
        <f>_xlfn.XLOOKUP(C15,kamus!$B$2:$B$87,kamus!$D$2:$D$87,"dihapus",0,1)</f>
        <v>Gamping 1</v>
      </c>
      <c r="C15" t="s">
        <v>196</v>
      </c>
      <c r="D15">
        <f>_xlfn.XLOOKUP(C15,kamus!$B$2:$B$87,kamus!$J$2:$J$87,"dihapus",0,1)</f>
        <v>1</v>
      </c>
      <c r="E15">
        <f t="shared" si="4"/>
        <v>0</v>
      </c>
      <c r="F15" s="14">
        <v>42370</v>
      </c>
      <c r="G15" s="1">
        <f t="shared" si="5"/>
        <v>1</v>
      </c>
      <c r="H15" s="1">
        <f t="shared" si="6"/>
        <v>2016</v>
      </c>
      <c r="I15">
        <v>6</v>
      </c>
      <c r="K15">
        <f t="shared" si="0"/>
        <v>6</v>
      </c>
      <c r="L15">
        <v>22819</v>
      </c>
      <c r="M15" s="6">
        <f t="shared" si="1"/>
        <v>26.293877908760244</v>
      </c>
      <c r="N15" s="6" t="str">
        <f t="shared" si="2"/>
        <v/>
      </c>
      <c r="O15" s="6">
        <f t="shared" si="3"/>
        <v>26.293877908760244</v>
      </c>
      <c r="Q15">
        <f>_xlfn.XLOOKUP(C15&amp;G15&amp;H15,covid!$E$2:$E$2184,covid!$D$2:$D$2184,0,0,1)</f>
        <v>0</v>
      </c>
    </row>
    <row r="16" spans="1:17" x14ac:dyDescent="0.3">
      <c r="A16">
        <f>_xlfn.XLOOKUP(C16,kamus!$B$2:$B$87,kamus!$A$2:$A$87,0,0,1)</f>
        <v>13</v>
      </c>
      <c r="B16" t="str">
        <f>_xlfn.XLOOKUP(C16,kamus!$B$2:$B$87,kamus!$D$2:$D$87,"dihapus",0,1)</f>
        <v>Gamping 1</v>
      </c>
      <c r="C16" t="s">
        <v>198</v>
      </c>
      <c r="D16">
        <f>_xlfn.XLOOKUP(C16,kamus!$B$2:$B$87,kamus!$J$2:$J$87,"dihapus",0,1)</f>
        <v>1</v>
      </c>
      <c r="E16">
        <f t="shared" si="4"/>
        <v>0</v>
      </c>
      <c r="F16" s="14">
        <v>42370</v>
      </c>
      <c r="G16" s="1">
        <f t="shared" si="5"/>
        <v>1</v>
      </c>
      <c r="H16" s="1">
        <f t="shared" si="6"/>
        <v>2016</v>
      </c>
      <c r="I16">
        <v>0</v>
      </c>
      <c r="K16">
        <f t="shared" si="0"/>
        <v>0</v>
      </c>
      <c r="L16">
        <v>20645</v>
      </c>
      <c r="M16" s="6">
        <f t="shared" si="1"/>
        <v>0</v>
      </c>
      <c r="N16" s="6" t="str">
        <f t="shared" si="2"/>
        <v/>
      </c>
      <c r="O16" s="6">
        <f t="shared" si="3"/>
        <v>0</v>
      </c>
      <c r="Q16">
        <f>_xlfn.XLOOKUP(C16&amp;G16&amp;H16,covid!$E$2:$E$2184,covid!$D$2:$D$2184,0,0,1)</f>
        <v>0</v>
      </c>
    </row>
    <row r="17" spans="1:17" x14ac:dyDescent="0.3">
      <c r="A17">
        <f>_xlfn.XLOOKUP(C17,kamus!$B$2:$B$87,kamus!$A$2:$A$87,0,0,1)</f>
        <v>16</v>
      </c>
      <c r="B17" t="str">
        <f>_xlfn.XLOOKUP(C17,kamus!$B$2:$B$87,kamus!$D$2:$D$87,"dihapus",0,1)</f>
        <v>Gamping 2</v>
      </c>
      <c r="C17" t="s">
        <v>200</v>
      </c>
      <c r="D17">
        <f>_xlfn.XLOOKUP(C17,kamus!$B$2:$B$87,kamus!$J$2:$J$87,"dihapus",0,1)</f>
        <v>1</v>
      </c>
      <c r="E17">
        <f t="shared" si="4"/>
        <v>0</v>
      </c>
      <c r="F17" s="14">
        <v>42370</v>
      </c>
      <c r="G17" s="1">
        <f t="shared" si="5"/>
        <v>1</v>
      </c>
      <c r="H17" s="1">
        <f t="shared" si="6"/>
        <v>2016</v>
      </c>
      <c r="I17">
        <v>1</v>
      </c>
      <c r="K17">
        <f t="shared" si="0"/>
        <v>1</v>
      </c>
      <c r="L17">
        <v>16624</v>
      </c>
      <c r="M17" s="6">
        <f t="shared" si="1"/>
        <v>6.0153994225216554</v>
      </c>
      <c r="N17" s="6" t="str">
        <f t="shared" si="2"/>
        <v/>
      </c>
      <c r="O17" s="6">
        <f t="shared" si="3"/>
        <v>6.0153994225216554</v>
      </c>
      <c r="Q17">
        <f>_xlfn.XLOOKUP(C17&amp;G17&amp;H17,covid!$E$2:$E$2184,covid!$D$2:$D$2184,0,0,1)</f>
        <v>0</v>
      </c>
    </row>
    <row r="18" spans="1:17" x14ac:dyDescent="0.3">
      <c r="A18">
        <f>_xlfn.XLOOKUP(C18,kamus!$B$2:$B$87,kamus!$A$2:$A$87,0,0,1)</f>
        <v>15</v>
      </c>
      <c r="B18" t="str">
        <f>_xlfn.XLOOKUP(C18,kamus!$B$2:$B$87,kamus!$D$2:$D$87,"dihapus",0,1)</f>
        <v>Gamping 2</v>
      </c>
      <c r="C18" t="s">
        <v>230</v>
      </c>
      <c r="D18">
        <f>_xlfn.XLOOKUP(C18,kamus!$B$2:$B$87,kamus!$J$2:$J$87,"dihapus",0,1)</f>
        <v>1</v>
      </c>
      <c r="E18">
        <f t="shared" si="4"/>
        <v>0</v>
      </c>
      <c r="F18" s="14">
        <v>42370</v>
      </c>
      <c r="G18" s="1">
        <f t="shared" si="5"/>
        <v>1</v>
      </c>
      <c r="H18" s="1">
        <f t="shared" si="6"/>
        <v>2016</v>
      </c>
      <c r="I18">
        <v>1</v>
      </c>
      <c r="K18">
        <f t="shared" si="0"/>
        <v>1</v>
      </c>
      <c r="L18">
        <v>18692</v>
      </c>
      <c r="M18" s="6">
        <f t="shared" si="1"/>
        <v>5.3498823025893429</v>
      </c>
      <c r="N18" s="6" t="str">
        <f t="shared" si="2"/>
        <v/>
      </c>
      <c r="O18" s="6">
        <f t="shared" si="3"/>
        <v>5.3498823025893429</v>
      </c>
      <c r="Q18">
        <f>_xlfn.XLOOKUP(C18&amp;G18&amp;H18,covid!$E$2:$E$2184,covid!$D$2:$D$2184,0,0,1)</f>
        <v>0</v>
      </c>
    </row>
    <row r="19" spans="1:17" x14ac:dyDescent="0.3">
      <c r="A19">
        <f>_xlfn.XLOOKUP(C19,kamus!$B$2:$B$87,kamus!$A$2:$A$87,0,0,1)</f>
        <v>17</v>
      </c>
      <c r="B19" t="str">
        <f>_xlfn.XLOOKUP(C19,kamus!$B$2:$B$87,kamus!$D$2:$D$87,"dihapus",0,1)</f>
        <v>Gamping 2</v>
      </c>
      <c r="C19" t="s">
        <v>272</v>
      </c>
      <c r="D19">
        <f>_xlfn.XLOOKUP(C19,kamus!$B$2:$B$87,kamus!$J$2:$J$87,"dihapus",0,1)</f>
        <v>1</v>
      </c>
      <c r="E19">
        <f t="shared" si="4"/>
        <v>0</v>
      </c>
      <c r="F19" s="14">
        <v>42370</v>
      </c>
      <c r="G19" s="1">
        <f t="shared" si="5"/>
        <v>1</v>
      </c>
      <c r="H19" s="1">
        <f t="shared" si="6"/>
        <v>2016</v>
      </c>
      <c r="I19">
        <v>0</v>
      </c>
      <c r="K19">
        <f t="shared" si="0"/>
        <v>0</v>
      </c>
      <c r="L19">
        <v>18667</v>
      </c>
      <c r="M19" s="6">
        <f t="shared" si="1"/>
        <v>0</v>
      </c>
      <c r="N19" s="6" t="str">
        <f t="shared" si="2"/>
        <v/>
      </c>
      <c r="O19" s="6">
        <f t="shared" si="3"/>
        <v>0</v>
      </c>
      <c r="Q19">
        <f>_xlfn.XLOOKUP(C19&amp;G19&amp;H19,covid!$E$2:$E$2184,covid!$D$2:$D$2184,0,0,1)</f>
        <v>0</v>
      </c>
    </row>
    <row r="20" spans="1:17" x14ac:dyDescent="0.3">
      <c r="A20">
        <f>_xlfn.XLOOKUP(C20,kamus!$B$2:$B$87,kamus!$A$2:$A$87,0,0,1)</f>
        <v>20</v>
      </c>
      <c r="B20" t="str">
        <f>_xlfn.XLOOKUP(C20,kamus!$B$2:$B$87,kamus!$D$2:$D$87,"dihapus",0,1)</f>
        <v>Godean 1</v>
      </c>
      <c r="C20" t="s">
        <v>247</v>
      </c>
      <c r="D20">
        <f>_xlfn.XLOOKUP(C20,kamus!$B$2:$B$87,kamus!$J$2:$J$87,"dihapus",0,1)</f>
        <v>1</v>
      </c>
      <c r="E20">
        <f t="shared" si="4"/>
        <v>0</v>
      </c>
      <c r="F20" s="14">
        <v>42370</v>
      </c>
      <c r="G20" s="1">
        <f t="shared" si="5"/>
        <v>1</v>
      </c>
      <c r="H20" s="1">
        <f t="shared" si="6"/>
        <v>2016</v>
      </c>
      <c r="I20">
        <v>9</v>
      </c>
      <c r="K20">
        <f t="shared" si="0"/>
        <v>9</v>
      </c>
      <c r="L20">
        <v>9743</v>
      </c>
      <c r="M20" s="6">
        <f t="shared" si="1"/>
        <v>92.374012111259361</v>
      </c>
      <c r="N20" s="6" t="str">
        <f t="shared" si="2"/>
        <v/>
      </c>
      <c r="O20" s="6">
        <f t="shared" si="3"/>
        <v>92.374012111259361</v>
      </c>
      <c r="Q20">
        <f>_xlfn.XLOOKUP(C20&amp;G20&amp;H20,covid!$E$2:$E$2184,covid!$D$2:$D$2184,0,0,1)</f>
        <v>0</v>
      </c>
    </row>
    <row r="21" spans="1:17" x14ac:dyDescent="0.3">
      <c r="A21">
        <f>_xlfn.XLOOKUP(C21,kamus!$B$2:$B$87,kamus!$A$2:$A$87,0,0,1)</f>
        <v>21</v>
      </c>
      <c r="B21" t="str">
        <f>_xlfn.XLOOKUP(C21,kamus!$B$2:$B$87,kamus!$D$2:$D$87,"dihapus",0,1)</f>
        <v>Godean 1</v>
      </c>
      <c r="C21" t="s">
        <v>250</v>
      </c>
      <c r="D21">
        <f>_xlfn.XLOOKUP(C21,kamus!$B$2:$B$87,kamus!$J$2:$J$87,"dihapus",0,1)</f>
        <v>1</v>
      </c>
      <c r="E21">
        <f t="shared" si="4"/>
        <v>0</v>
      </c>
      <c r="F21" s="14">
        <v>42370</v>
      </c>
      <c r="G21" s="1">
        <f t="shared" si="5"/>
        <v>1</v>
      </c>
      <c r="H21" s="1">
        <f t="shared" si="6"/>
        <v>2016</v>
      </c>
      <c r="I21">
        <v>0</v>
      </c>
      <c r="K21">
        <f t="shared" si="0"/>
        <v>0</v>
      </c>
      <c r="L21">
        <v>10269</v>
      </c>
      <c r="M21" s="6">
        <f t="shared" si="1"/>
        <v>0</v>
      </c>
      <c r="N21" s="6" t="str">
        <f t="shared" si="2"/>
        <v/>
      </c>
      <c r="O21" s="6">
        <f t="shared" si="3"/>
        <v>0</v>
      </c>
      <c r="Q21">
        <f>_xlfn.XLOOKUP(C21&amp;G21&amp;H21,covid!$E$2:$E$2184,covid!$D$2:$D$2184,0,0,1)</f>
        <v>0</v>
      </c>
    </row>
    <row r="22" spans="1:17" x14ac:dyDescent="0.3">
      <c r="A22">
        <f>_xlfn.XLOOKUP(C22,kamus!$B$2:$B$87,kamus!$A$2:$A$87,0,0,1)</f>
        <v>19</v>
      </c>
      <c r="B22" t="str">
        <f>_xlfn.XLOOKUP(C22,kamus!$B$2:$B$87,kamus!$D$2:$D$87,"dihapus",0,1)</f>
        <v>Godean 1</v>
      </c>
      <c r="C22" t="s">
        <v>251</v>
      </c>
      <c r="D22">
        <f>_xlfn.XLOOKUP(C22,kamus!$B$2:$B$87,kamus!$J$2:$J$87,"dihapus",0,1)</f>
        <v>1</v>
      </c>
      <c r="E22">
        <f t="shared" si="4"/>
        <v>0</v>
      </c>
      <c r="F22" s="14">
        <v>42370</v>
      </c>
      <c r="G22" s="1">
        <f t="shared" si="5"/>
        <v>1</v>
      </c>
      <c r="H22" s="1">
        <f t="shared" si="6"/>
        <v>2016</v>
      </c>
      <c r="I22">
        <v>0</v>
      </c>
      <c r="K22">
        <f t="shared" si="0"/>
        <v>0</v>
      </c>
      <c r="L22">
        <v>9159</v>
      </c>
      <c r="M22" s="6">
        <f t="shared" si="1"/>
        <v>0</v>
      </c>
      <c r="N22" s="6" t="str">
        <f t="shared" si="2"/>
        <v/>
      </c>
      <c r="O22" s="6">
        <f t="shared" si="3"/>
        <v>0</v>
      </c>
      <c r="Q22">
        <f>_xlfn.XLOOKUP(C22&amp;G22&amp;H22,covid!$E$2:$E$2184,covid!$D$2:$D$2184,0,0,1)</f>
        <v>0</v>
      </c>
    </row>
    <row r="23" spans="1:17" x14ac:dyDescent="0.3">
      <c r="A23">
        <f>_xlfn.XLOOKUP(C23,kamus!$B$2:$B$87,kamus!$A$2:$A$87,0,0,1)</f>
        <v>18</v>
      </c>
      <c r="B23" t="str">
        <f>_xlfn.XLOOKUP(C23,kamus!$B$2:$B$87,kamus!$D$2:$D$87,"dihapus",0,1)</f>
        <v>Godean 1</v>
      </c>
      <c r="C23" t="s">
        <v>252</v>
      </c>
      <c r="D23">
        <f>_xlfn.XLOOKUP(C23,kamus!$B$2:$B$87,kamus!$J$2:$J$87,"dihapus",0,1)</f>
        <v>0</v>
      </c>
      <c r="E23">
        <f t="shared" si="4"/>
        <v>0</v>
      </c>
      <c r="F23" s="14">
        <v>42370</v>
      </c>
      <c r="G23" s="1">
        <f t="shared" si="5"/>
        <v>1</v>
      </c>
      <c r="H23" s="1">
        <f t="shared" si="6"/>
        <v>2016</v>
      </c>
      <c r="I23">
        <v>1</v>
      </c>
      <c r="K23">
        <f t="shared" si="0"/>
        <v>1</v>
      </c>
      <c r="L23">
        <v>6607</v>
      </c>
      <c r="M23" s="6">
        <f t="shared" si="1"/>
        <v>15.135462388375965</v>
      </c>
      <c r="N23" s="6" t="str">
        <f t="shared" si="2"/>
        <v/>
      </c>
      <c r="O23" s="6">
        <f t="shared" si="3"/>
        <v>15.135462388375965</v>
      </c>
      <c r="Q23">
        <f>_xlfn.XLOOKUP(C23&amp;G23&amp;H23,covid!$E$2:$E$2184,covid!$D$2:$D$2184,0,0,1)</f>
        <v>0</v>
      </c>
    </row>
    <row r="24" spans="1:17" x14ac:dyDescent="0.3">
      <c r="A24">
        <f>_xlfn.XLOOKUP(C24,kamus!$B$2:$B$87,kamus!$A$2:$A$87,0,0,1)</f>
        <v>23</v>
      </c>
      <c r="B24" t="str">
        <f>_xlfn.XLOOKUP(C24,kamus!$B$2:$B$87,kamus!$D$2:$D$87,"dihapus",0,1)</f>
        <v>Godean 2</v>
      </c>
      <c r="C24" t="s">
        <v>248</v>
      </c>
      <c r="D24">
        <f>_xlfn.XLOOKUP(C24,kamus!$B$2:$B$87,kamus!$J$2:$J$87,"dihapus",0,1)</f>
        <v>1</v>
      </c>
      <c r="E24">
        <f t="shared" si="4"/>
        <v>0</v>
      </c>
      <c r="F24" s="14">
        <v>42370</v>
      </c>
      <c r="G24" s="1">
        <f t="shared" si="5"/>
        <v>1</v>
      </c>
      <c r="H24" s="1">
        <f t="shared" si="6"/>
        <v>2016</v>
      </c>
      <c r="I24">
        <v>2</v>
      </c>
      <c r="K24">
        <f t="shared" si="0"/>
        <v>2</v>
      </c>
      <c r="L24">
        <v>17439</v>
      </c>
      <c r="M24" s="6">
        <f t="shared" si="1"/>
        <v>11.468547508458053</v>
      </c>
      <c r="N24" s="6" t="str">
        <f t="shared" si="2"/>
        <v/>
      </c>
      <c r="O24" s="6">
        <f t="shared" si="3"/>
        <v>11.468547508458053</v>
      </c>
      <c r="Q24">
        <f>_xlfn.XLOOKUP(C24&amp;G24&amp;H24,covid!$E$2:$E$2184,covid!$D$2:$D$2184,0,0,1)</f>
        <v>0</v>
      </c>
    </row>
    <row r="25" spans="1:17" x14ac:dyDescent="0.3">
      <c r="A25">
        <f>_xlfn.XLOOKUP(C25,kamus!$B$2:$B$87,kamus!$A$2:$A$87,0,0,1)</f>
        <v>22</v>
      </c>
      <c r="B25" t="str">
        <f>_xlfn.XLOOKUP(C25,kamus!$B$2:$B$87,kamus!$D$2:$D$87,"dihapus",0,1)</f>
        <v>Godean 2</v>
      </c>
      <c r="C25" t="s">
        <v>249</v>
      </c>
      <c r="D25">
        <f>_xlfn.XLOOKUP(C25,kamus!$B$2:$B$87,kamus!$J$2:$J$87,"dihapus",0,1)</f>
        <v>1</v>
      </c>
      <c r="E25">
        <f t="shared" si="4"/>
        <v>0</v>
      </c>
      <c r="F25" s="14">
        <v>42370</v>
      </c>
      <c r="G25" s="1">
        <f t="shared" si="5"/>
        <v>1</v>
      </c>
      <c r="H25" s="1">
        <f t="shared" si="6"/>
        <v>2016</v>
      </c>
      <c r="I25">
        <v>0</v>
      </c>
      <c r="K25">
        <f t="shared" si="0"/>
        <v>0</v>
      </c>
      <c r="L25">
        <v>12380</v>
      </c>
      <c r="M25" s="6">
        <f t="shared" si="1"/>
        <v>0</v>
      </c>
      <c r="N25" s="6" t="str">
        <f t="shared" si="2"/>
        <v/>
      </c>
      <c r="O25" s="6">
        <f t="shared" si="3"/>
        <v>0</v>
      </c>
      <c r="Q25">
        <f>_xlfn.XLOOKUP(C25&amp;G25&amp;H25,covid!$E$2:$E$2184,covid!$D$2:$D$2184,0,0,1)</f>
        <v>0</v>
      </c>
    </row>
    <row r="26" spans="1:17" x14ac:dyDescent="0.3">
      <c r="A26">
        <f>_xlfn.XLOOKUP(C26,kamus!$B$2:$B$87,kamus!$A$2:$A$87,0,0,1)</f>
        <v>24</v>
      </c>
      <c r="B26" t="str">
        <f>_xlfn.XLOOKUP(C26,kamus!$B$2:$B$87,kamus!$D$2:$D$87,"dihapus",0,1)</f>
        <v>Godean 2</v>
      </c>
      <c r="C26" t="s">
        <v>253</v>
      </c>
      <c r="D26">
        <f>_xlfn.XLOOKUP(C26,kamus!$B$2:$B$87,kamus!$J$2:$J$87,"dihapus",0,1)</f>
        <v>0</v>
      </c>
      <c r="E26">
        <f t="shared" si="4"/>
        <v>0</v>
      </c>
      <c r="F26" s="14">
        <v>42370</v>
      </c>
      <c r="G26" s="1">
        <f t="shared" si="5"/>
        <v>1</v>
      </c>
      <c r="H26" s="1">
        <f t="shared" si="6"/>
        <v>2016</v>
      </c>
      <c r="I26">
        <v>1</v>
      </c>
      <c r="K26">
        <f t="shared" si="0"/>
        <v>1</v>
      </c>
      <c r="L26">
        <v>7087</v>
      </c>
      <c r="M26" s="6">
        <f t="shared" si="1"/>
        <v>14.110342881332018</v>
      </c>
      <c r="N26" s="6" t="str">
        <f t="shared" si="2"/>
        <v/>
      </c>
      <c r="O26" s="6">
        <f t="shared" si="3"/>
        <v>14.110342881332018</v>
      </c>
      <c r="Q26">
        <f>_xlfn.XLOOKUP(C26&amp;G26&amp;H26,covid!$E$2:$E$2184,covid!$D$2:$D$2184,0,0,1)</f>
        <v>0</v>
      </c>
    </row>
    <row r="27" spans="1:17" x14ac:dyDescent="0.3">
      <c r="A27">
        <f>_xlfn.XLOOKUP(C27,kamus!$B$2:$B$87,kamus!$A$2:$A$87,0,0,1)</f>
        <v>27</v>
      </c>
      <c r="B27" t="str">
        <f>_xlfn.XLOOKUP(C27,kamus!$B$2:$B$87,kamus!$D$2:$D$87,"dihapus",0,1)</f>
        <v>Kalasan</v>
      </c>
      <c r="C27" t="s">
        <v>235</v>
      </c>
      <c r="D27">
        <f>_xlfn.XLOOKUP(C27,kamus!$B$2:$B$87,kamus!$J$2:$J$87,"dihapus",0,1)</f>
        <v>1</v>
      </c>
      <c r="E27">
        <f t="shared" si="4"/>
        <v>0</v>
      </c>
      <c r="F27" s="14">
        <v>42370</v>
      </c>
      <c r="G27" s="1">
        <f t="shared" si="5"/>
        <v>1</v>
      </c>
      <c r="H27" s="1">
        <f t="shared" si="6"/>
        <v>2016</v>
      </c>
      <c r="I27">
        <v>14</v>
      </c>
      <c r="K27">
        <f t="shared" si="0"/>
        <v>14</v>
      </c>
      <c r="L27">
        <v>38337</v>
      </c>
      <c r="M27" s="6">
        <f t="shared" si="1"/>
        <v>36.518246080809661</v>
      </c>
      <c r="N27" s="6" t="str">
        <f t="shared" si="2"/>
        <v/>
      </c>
      <c r="O27" s="6">
        <f t="shared" si="3"/>
        <v>36.518246080809661</v>
      </c>
      <c r="Q27">
        <f>_xlfn.XLOOKUP(C27&amp;G27&amp;H27,covid!$E$2:$E$2184,covid!$D$2:$D$2184,0,0,1)</f>
        <v>0</v>
      </c>
    </row>
    <row r="28" spans="1:17" x14ac:dyDescent="0.3">
      <c r="A28">
        <f>_xlfn.XLOOKUP(C28,kamus!$B$2:$B$87,kamus!$A$2:$A$87,0,0,1)</f>
        <v>28</v>
      </c>
      <c r="B28" t="str">
        <f>_xlfn.XLOOKUP(C28,kamus!$B$2:$B$87,kamus!$D$2:$D$87,"dihapus",0,1)</f>
        <v>Kalasan</v>
      </c>
      <c r="C28" t="s">
        <v>239</v>
      </c>
      <c r="D28">
        <f>_xlfn.XLOOKUP(C28,kamus!$B$2:$B$87,kamus!$J$2:$J$87,"dihapus",0,1)</f>
        <v>0</v>
      </c>
      <c r="E28">
        <f t="shared" si="4"/>
        <v>0</v>
      </c>
      <c r="F28" s="14">
        <v>42370</v>
      </c>
      <c r="G28" s="1">
        <f t="shared" si="5"/>
        <v>1</v>
      </c>
      <c r="H28" s="1">
        <f t="shared" si="6"/>
        <v>2016</v>
      </c>
      <c r="I28">
        <v>0</v>
      </c>
      <c r="K28">
        <f t="shared" si="0"/>
        <v>0</v>
      </c>
      <c r="L28">
        <v>13744</v>
      </c>
      <c r="M28" s="6">
        <f t="shared" si="1"/>
        <v>0</v>
      </c>
      <c r="N28" s="6" t="str">
        <f t="shared" si="2"/>
        <v/>
      </c>
      <c r="O28" s="6">
        <f t="shared" si="3"/>
        <v>0</v>
      </c>
      <c r="Q28">
        <f>_xlfn.XLOOKUP(C28&amp;G28&amp;H28,covid!$E$2:$E$2184,covid!$D$2:$D$2184,0,0,1)</f>
        <v>0</v>
      </c>
    </row>
    <row r="29" spans="1:17" x14ac:dyDescent="0.3">
      <c r="A29">
        <f>_xlfn.XLOOKUP(C29,kamus!$B$2:$B$87,kamus!$A$2:$A$87,0,0,1)</f>
        <v>25</v>
      </c>
      <c r="B29" t="str">
        <f>_xlfn.XLOOKUP(C29,kamus!$B$2:$B$87,kamus!$D$2:$D$87,"dihapus",0,1)</f>
        <v>Kalasan</v>
      </c>
      <c r="C29" t="s">
        <v>265</v>
      </c>
      <c r="D29">
        <f>_xlfn.XLOOKUP(C29,kamus!$B$2:$B$87,kamus!$J$2:$J$87,"dihapus",0,1)</f>
        <v>1</v>
      </c>
      <c r="E29">
        <f t="shared" si="4"/>
        <v>0</v>
      </c>
      <c r="F29" s="14">
        <v>42370</v>
      </c>
      <c r="G29" s="1">
        <f t="shared" si="5"/>
        <v>1</v>
      </c>
      <c r="H29" s="1">
        <f t="shared" si="6"/>
        <v>2016</v>
      </c>
      <c r="I29">
        <v>0</v>
      </c>
      <c r="K29">
        <f t="shared" si="0"/>
        <v>0</v>
      </c>
      <c r="L29">
        <v>17169</v>
      </c>
      <c r="M29" s="6">
        <f t="shared" si="1"/>
        <v>0</v>
      </c>
      <c r="N29" s="6" t="str">
        <f t="shared" si="2"/>
        <v/>
      </c>
      <c r="O29" s="6">
        <f t="shared" si="3"/>
        <v>0</v>
      </c>
      <c r="Q29">
        <f>_xlfn.XLOOKUP(C29&amp;G29&amp;H29,covid!$E$2:$E$2184,covid!$D$2:$D$2184,0,0,1)</f>
        <v>0</v>
      </c>
    </row>
    <row r="30" spans="1:17" x14ac:dyDescent="0.3">
      <c r="A30">
        <f>_xlfn.XLOOKUP(C30,kamus!$B$2:$B$87,kamus!$A$2:$A$87,0,0,1)</f>
        <v>26</v>
      </c>
      <c r="B30" t="str">
        <f>_xlfn.XLOOKUP(C30,kamus!$B$2:$B$87,kamus!$D$2:$D$87,"dihapus",0,1)</f>
        <v>Kalasan</v>
      </c>
      <c r="C30" t="s">
        <v>269</v>
      </c>
      <c r="D30">
        <f>_xlfn.XLOOKUP(C30,kamus!$B$2:$B$87,kamus!$J$2:$J$87,"dihapus",0,1)</f>
        <v>1</v>
      </c>
      <c r="E30">
        <f t="shared" si="4"/>
        <v>0</v>
      </c>
      <c r="F30" s="14">
        <v>42370</v>
      </c>
      <c r="G30" s="1">
        <f t="shared" si="5"/>
        <v>1</v>
      </c>
      <c r="H30" s="1">
        <f t="shared" si="6"/>
        <v>2016</v>
      </c>
      <c r="I30">
        <v>0</v>
      </c>
      <c r="K30">
        <f t="shared" si="0"/>
        <v>0</v>
      </c>
      <c r="L30">
        <v>18588</v>
      </c>
      <c r="M30" s="6">
        <f t="shared" si="1"/>
        <v>0</v>
      </c>
      <c r="N30" s="6" t="str">
        <f t="shared" si="2"/>
        <v/>
      </c>
      <c r="O30" s="6">
        <f t="shared" si="3"/>
        <v>0</v>
      </c>
      <c r="Q30">
        <f>_xlfn.XLOOKUP(C30&amp;G30&amp;H30,covid!$E$2:$E$2184,covid!$D$2:$D$2184,0,0,1)</f>
        <v>0</v>
      </c>
    </row>
    <row r="31" spans="1:17" x14ac:dyDescent="0.3">
      <c r="A31">
        <f>_xlfn.XLOOKUP(C31,kamus!$B$2:$B$87,kamus!$A$2:$A$87,0,0,1)</f>
        <v>33</v>
      </c>
      <c r="B31" t="str">
        <f>_xlfn.XLOOKUP(C31,kamus!$B$2:$B$87,kamus!$D$2:$D$87,"dihapus",0,1)</f>
        <v>Minggir</v>
      </c>
      <c r="C31" t="s">
        <v>241</v>
      </c>
      <c r="D31">
        <f>_xlfn.XLOOKUP(C31,kamus!$B$2:$B$87,kamus!$J$2:$J$87,"dihapus",0,1)</f>
        <v>0</v>
      </c>
      <c r="E31">
        <f t="shared" si="4"/>
        <v>0</v>
      </c>
      <c r="F31" s="14">
        <v>42370</v>
      </c>
      <c r="G31" s="1">
        <f t="shared" si="5"/>
        <v>1</v>
      </c>
      <c r="H31" s="1">
        <f t="shared" si="6"/>
        <v>2016</v>
      </c>
      <c r="I31">
        <v>0</v>
      </c>
      <c r="K31">
        <f t="shared" si="0"/>
        <v>0</v>
      </c>
      <c r="L31">
        <v>8300</v>
      </c>
      <c r="M31" s="6">
        <f t="shared" si="1"/>
        <v>0</v>
      </c>
      <c r="N31" s="6" t="str">
        <f t="shared" si="2"/>
        <v/>
      </c>
      <c r="O31" s="6">
        <f t="shared" si="3"/>
        <v>0</v>
      </c>
      <c r="Q31">
        <f>_xlfn.XLOOKUP(C31&amp;G31&amp;H31,covid!$E$2:$E$2184,covid!$D$2:$D$2184,0,0,1)</f>
        <v>0</v>
      </c>
    </row>
    <row r="32" spans="1:17" x14ac:dyDescent="0.3">
      <c r="A32">
        <f>_xlfn.XLOOKUP(C32,kamus!$B$2:$B$87,kamus!$A$2:$A$87,0,0,1)</f>
        <v>31</v>
      </c>
      <c r="B32" t="str">
        <f>_xlfn.XLOOKUP(C32,kamus!$B$2:$B$87,kamus!$D$2:$D$87,"dihapus",0,1)</f>
        <v>Minggir</v>
      </c>
      <c r="C32" t="s">
        <v>242</v>
      </c>
      <c r="D32">
        <f>_xlfn.XLOOKUP(C32,kamus!$B$2:$B$87,kamus!$J$2:$J$87,"dihapus",0,1)</f>
        <v>0</v>
      </c>
      <c r="E32">
        <f t="shared" si="4"/>
        <v>0</v>
      </c>
      <c r="F32" s="14">
        <v>42370</v>
      </c>
      <c r="G32" s="1">
        <f t="shared" si="5"/>
        <v>1</v>
      </c>
      <c r="H32" s="1">
        <f t="shared" si="6"/>
        <v>2016</v>
      </c>
      <c r="I32">
        <v>0</v>
      </c>
      <c r="K32">
        <f t="shared" si="0"/>
        <v>0</v>
      </c>
      <c r="L32">
        <v>3637</v>
      </c>
      <c r="M32" s="6">
        <f t="shared" si="1"/>
        <v>0</v>
      </c>
      <c r="N32" s="6" t="str">
        <f t="shared" si="2"/>
        <v/>
      </c>
      <c r="O32" s="6">
        <f t="shared" si="3"/>
        <v>0</v>
      </c>
      <c r="Q32">
        <f>_xlfn.XLOOKUP(C32&amp;G32&amp;H32,covid!$E$2:$E$2184,covid!$D$2:$D$2184,0,0,1)</f>
        <v>0</v>
      </c>
    </row>
    <row r="33" spans="1:17" x14ac:dyDescent="0.3">
      <c r="A33">
        <f>_xlfn.XLOOKUP(C33,kamus!$B$2:$B$87,kamus!$A$2:$A$87,0,0,1)</f>
        <v>32</v>
      </c>
      <c r="B33" t="str">
        <f>_xlfn.XLOOKUP(C33,kamus!$B$2:$B$87,kamus!$D$2:$D$87,"dihapus",0,1)</f>
        <v>Minggir</v>
      </c>
      <c r="C33" t="s">
        <v>243</v>
      </c>
      <c r="D33">
        <f>_xlfn.XLOOKUP(C33,kamus!$B$2:$B$87,kamus!$J$2:$J$87,"dihapus",0,1)</f>
        <v>0</v>
      </c>
      <c r="E33">
        <f t="shared" si="4"/>
        <v>0</v>
      </c>
      <c r="F33" s="14">
        <v>42370</v>
      </c>
      <c r="G33" s="1">
        <f t="shared" si="5"/>
        <v>1</v>
      </c>
      <c r="H33" s="1">
        <f t="shared" si="6"/>
        <v>2016</v>
      </c>
      <c r="I33">
        <v>0</v>
      </c>
      <c r="K33">
        <f t="shared" si="0"/>
        <v>0</v>
      </c>
      <c r="L33">
        <v>7033</v>
      </c>
      <c r="M33" s="6">
        <f t="shared" si="1"/>
        <v>0</v>
      </c>
      <c r="N33" s="6" t="str">
        <f t="shared" si="2"/>
        <v/>
      </c>
      <c r="O33" s="6">
        <f t="shared" si="3"/>
        <v>0</v>
      </c>
      <c r="Q33">
        <f>_xlfn.XLOOKUP(C33&amp;G33&amp;H33,covid!$E$2:$E$2184,covid!$D$2:$D$2184,0,0,1)</f>
        <v>0</v>
      </c>
    </row>
    <row r="34" spans="1:17" x14ac:dyDescent="0.3">
      <c r="A34">
        <f>_xlfn.XLOOKUP(C34,kamus!$B$2:$B$87,kamus!$A$2:$A$87,0,0,1)</f>
        <v>30</v>
      </c>
      <c r="B34" t="str">
        <f>_xlfn.XLOOKUP(C34,kamus!$B$2:$B$87,kamus!$D$2:$D$87,"dihapus",0,1)</f>
        <v>Minggir</v>
      </c>
      <c r="C34" t="s">
        <v>244</v>
      </c>
      <c r="D34">
        <f>_xlfn.XLOOKUP(C34,kamus!$B$2:$B$87,kamus!$J$2:$J$87,"dihapus",0,1)</f>
        <v>0</v>
      </c>
      <c r="E34">
        <f t="shared" si="4"/>
        <v>0</v>
      </c>
      <c r="F34" s="14">
        <v>42370</v>
      </c>
      <c r="G34" s="1">
        <f t="shared" si="5"/>
        <v>1</v>
      </c>
      <c r="H34" s="1">
        <f t="shared" si="6"/>
        <v>2016</v>
      </c>
      <c r="I34">
        <v>0</v>
      </c>
      <c r="K34">
        <f t="shared" si="0"/>
        <v>0</v>
      </c>
      <c r="L34">
        <v>8777</v>
      </c>
      <c r="M34" s="6">
        <f t="shared" si="1"/>
        <v>0</v>
      </c>
      <c r="N34" s="6" t="str">
        <f t="shared" si="2"/>
        <v/>
      </c>
      <c r="O34" s="6">
        <f t="shared" si="3"/>
        <v>0</v>
      </c>
      <c r="Q34">
        <f>_xlfn.XLOOKUP(C34&amp;G34&amp;H34,covid!$E$2:$E$2184,covid!$D$2:$D$2184,0,0,1)</f>
        <v>0</v>
      </c>
    </row>
    <row r="35" spans="1:17" x14ac:dyDescent="0.3">
      <c r="A35">
        <f>_xlfn.XLOOKUP(C35,kamus!$B$2:$B$87,kamus!$A$2:$A$87,0,0,1)</f>
        <v>29</v>
      </c>
      <c r="B35" t="str">
        <f>_xlfn.XLOOKUP(C35,kamus!$B$2:$B$87,kamus!$D$2:$D$87,"dihapus",0,1)</f>
        <v>Minggir</v>
      </c>
      <c r="C35" t="s">
        <v>245</v>
      </c>
      <c r="D35">
        <f>_xlfn.XLOOKUP(C35,kamus!$B$2:$B$87,kamus!$J$2:$J$87,"dihapus",0,1)</f>
        <v>0</v>
      </c>
      <c r="E35">
        <f t="shared" si="4"/>
        <v>0</v>
      </c>
      <c r="F35" s="14">
        <v>42370</v>
      </c>
      <c r="G35" s="1">
        <f t="shared" si="5"/>
        <v>1</v>
      </c>
      <c r="H35" s="1">
        <f t="shared" si="6"/>
        <v>2016</v>
      </c>
      <c r="I35">
        <v>0</v>
      </c>
      <c r="K35">
        <f t="shared" si="0"/>
        <v>0</v>
      </c>
      <c r="L35">
        <v>5165</v>
      </c>
      <c r="M35" s="6">
        <f t="shared" si="1"/>
        <v>0</v>
      </c>
      <c r="N35" s="6" t="str">
        <f t="shared" si="2"/>
        <v/>
      </c>
      <c r="O35" s="6">
        <f t="shared" si="3"/>
        <v>0</v>
      </c>
      <c r="Q35">
        <f>_xlfn.XLOOKUP(C35&amp;G35&amp;H35,covid!$E$2:$E$2184,covid!$D$2:$D$2184,0,0,1)</f>
        <v>0</v>
      </c>
    </row>
    <row r="36" spans="1:17" x14ac:dyDescent="0.3">
      <c r="A36">
        <f>_xlfn.XLOOKUP(C36,kamus!$B$2:$B$87,kamus!$A$2:$A$87,0,0,1)</f>
        <v>35</v>
      </c>
      <c r="B36" t="str">
        <f>_xlfn.XLOOKUP(C36,kamus!$B$2:$B$87,kamus!$D$2:$D$87,"dihapus",0,1)</f>
        <v>Mlati 1</v>
      </c>
      <c r="C36" t="s">
        <v>240</v>
      </c>
      <c r="D36">
        <f>_xlfn.XLOOKUP(C36,kamus!$B$2:$B$87,kamus!$J$2:$J$87,"dihapus",0,1)</f>
        <v>1</v>
      </c>
      <c r="E36">
        <f t="shared" si="4"/>
        <v>0</v>
      </c>
      <c r="F36" s="14">
        <v>42370</v>
      </c>
      <c r="G36" s="1">
        <f t="shared" si="5"/>
        <v>1</v>
      </c>
      <c r="H36" s="1">
        <f t="shared" si="6"/>
        <v>2016</v>
      </c>
      <c r="I36">
        <v>4</v>
      </c>
      <c r="K36">
        <f t="shared" si="0"/>
        <v>4</v>
      </c>
      <c r="L36">
        <v>18886</v>
      </c>
      <c r="M36" s="6">
        <f t="shared" si="1"/>
        <v>21.179709837975217</v>
      </c>
      <c r="N36" s="6" t="str">
        <f t="shared" si="2"/>
        <v/>
      </c>
      <c r="O36" s="6">
        <f t="shared" si="3"/>
        <v>21.179709837975217</v>
      </c>
      <c r="Q36">
        <f>_xlfn.XLOOKUP(C36&amp;G36&amp;H36,covid!$E$2:$E$2184,covid!$D$2:$D$2184,0,0,1)</f>
        <v>0</v>
      </c>
    </row>
    <row r="37" spans="1:17" x14ac:dyDescent="0.3">
      <c r="A37">
        <f>_xlfn.XLOOKUP(C37,kamus!$B$2:$B$87,kamus!$A$2:$A$87,0,0,1)</f>
        <v>34</v>
      </c>
      <c r="B37" t="str">
        <f>_xlfn.XLOOKUP(C37,kamus!$B$2:$B$87,kamus!$D$2:$D$87,"dihapus",0,1)</f>
        <v>Mlati 1</v>
      </c>
      <c r="C37" t="s">
        <v>254</v>
      </c>
      <c r="D37">
        <f>_xlfn.XLOOKUP(C37,kamus!$B$2:$B$87,kamus!$J$2:$J$87,"dihapus",0,1)</f>
        <v>1</v>
      </c>
      <c r="E37">
        <f t="shared" si="4"/>
        <v>0</v>
      </c>
      <c r="F37" s="14">
        <v>42370</v>
      </c>
      <c r="G37" s="1">
        <f t="shared" si="5"/>
        <v>1</v>
      </c>
      <c r="H37" s="1">
        <f t="shared" si="6"/>
        <v>2016</v>
      </c>
      <c r="I37">
        <v>3</v>
      </c>
      <c r="K37">
        <f t="shared" si="0"/>
        <v>3</v>
      </c>
      <c r="L37">
        <v>35345</v>
      </c>
      <c r="M37" s="6">
        <f t="shared" si="1"/>
        <v>8.4877634743245149</v>
      </c>
      <c r="N37" s="6" t="str">
        <f t="shared" si="2"/>
        <v/>
      </c>
      <c r="O37" s="6">
        <f t="shared" si="3"/>
        <v>8.4877634743245149</v>
      </c>
      <c r="Q37">
        <f>_xlfn.XLOOKUP(C37&amp;G37&amp;H37,covid!$E$2:$E$2184,covid!$D$2:$D$2184,0,0,1)</f>
        <v>0</v>
      </c>
    </row>
    <row r="38" spans="1:17" x14ac:dyDescent="0.3">
      <c r="A38">
        <f>_xlfn.XLOOKUP(C38,kamus!$B$2:$B$87,kamus!$A$2:$A$87,0,0,1)</f>
        <v>38</v>
      </c>
      <c r="B38" t="str">
        <f>_xlfn.XLOOKUP(C38,kamus!$B$2:$B$87,kamus!$D$2:$D$87,"dihapus",0,1)</f>
        <v>Mlati 2</v>
      </c>
      <c r="C38" t="s">
        <v>258</v>
      </c>
      <c r="D38">
        <f>_xlfn.XLOOKUP(C38,kamus!$B$2:$B$87,kamus!$J$2:$J$87,"dihapus",0,1)</f>
        <v>0</v>
      </c>
      <c r="E38">
        <f t="shared" si="4"/>
        <v>0</v>
      </c>
      <c r="F38" s="14">
        <v>42370</v>
      </c>
      <c r="G38" s="1">
        <f t="shared" si="5"/>
        <v>1</v>
      </c>
      <c r="H38" s="1">
        <f t="shared" si="6"/>
        <v>2016</v>
      </c>
      <c r="I38">
        <v>0</v>
      </c>
      <c r="K38">
        <f t="shared" si="0"/>
        <v>0</v>
      </c>
      <c r="L38">
        <v>16653</v>
      </c>
      <c r="M38" s="6">
        <f t="shared" si="1"/>
        <v>0</v>
      </c>
      <c r="N38" s="6" t="str">
        <f t="shared" si="2"/>
        <v/>
      </c>
      <c r="O38" s="6">
        <f t="shared" si="3"/>
        <v>0</v>
      </c>
      <c r="Q38">
        <f>_xlfn.XLOOKUP(C38&amp;G38&amp;H38,covid!$E$2:$E$2184,covid!$D$2:$D$2184,0,0,1)</f>
        <v>0</v>
      </c>
    </row>
    <row r="39" spans="1:17" x14ac:dyDescent="0.3">
      <c r="A39">
        <f>_xlfn.XLOOKUP(C39,kamus!$B$2:$B$87,kamus!$A$2:$A$87,0,0,1)</f>
        <v>36</v>
      </c>
      <c r="B39" t="str">
        <f>_xlfn.XLOOKUP(C39,kamus!$B$2:$B$87,kamus!$D$2:$D$87,"dihapus",0,1)</f>
        <v>Mlati 2</v>
      </c>
      <c r="C39" t="s">
        <v>268</v>
      </c>
      <c r="D39">
        <f>_xlfn.XLOOKUP(C39,kamus!$B$2:$B$87,kamus!$J$2:$J$87,"dihapus",0,1)</f>
        <v>1</v>
      </c>
      <c r="E39">
        <f t="shared" si="4"/>
        <v>0</v>
      </c>
      <c r="F39" s="14">
        <v>42370</v>
      </c>
      <c r="G39" s="1">
        <f t="shared" si="5"/>
        <v>1</v>
      </c>
      <c r="H39" s="1">
        <f t="shared" si="6"/>
        <v>2016</v>
      </c>
      <c r="I39">
        <v>3</v>
      </c>
      <c r="K39">
        <f t="shared" si="0"/>
        <v>3</v>
      </c>
      <c r="L39">
        <v>11526</v>
      </c>
      <c r="M39" s="6">
        <f t="shared" si="1"/>
        <v>26.028110359187924</v>
      </c>
      <c r="N39" s="6" t="str">
        <f t="shared" si="2"/>
        <v/>
      </c>
      <c r="O39" s="6">
        <f t="shared" si="3"/>
        <v>26.028110359187924</v>
      </c>
      <c r="Q39">
        <f>_xlfn.XLOOKUP(C39&amp;G39&amp;H39,covid!$E$2:$E$2184,covid!$D$2:$D$2184,0,0,1)</f>
        <v>0</v>
      </c>
    </row>
    <row r="40" spans="1:17" x14ac:dyDescent="0.3">
      <c r="A40">
        <f>_xlfn.XLOOKUP(C40,kamus!$B$2:$B$87,kamus!$A$2:$A$87,0,0,1)</f>
        <v>37</v>
      </c>
      <c r="B40" t="str">
        <f>_xlfn.XLOOKUP(C40,kamus!$B$2:$B$87,kamus!$D$2:$D$87,"dihapus",0,1)</f>
        <v>Mlati 2</v>
      </c>
      <c r="C40" t="s">
        <v>270</v>
      </c>
      <c r="D40">
        <f>_xlfn.XLOOKUP(C40,kamus!$B$2:$B$87,kamus!$J$2:$J$87,"dihapus",0,1)</f>
        <v>1</v>
      </c>
      <c r="E40">
        <f t="shared" si="4"/>
        <v>0</v>
      </c>
      <c r="F40" s="14">
        <v>42370</v>
      </c>
      <c r="G40" s="1">
        <f t="shared" si="5"/>
        <v>1</v>
      </c>
      <c r="H40" s="1">
        <f t="shared" si="6"/>
        <v>2016</v>
      </c>
      <c r="I40">
        <v>1</v>
      </c>
      <c r="K40">
        <f t="shared" si="0"/>
        <v>1</v>
      </c>
      <c r="L40">
        <v>13694</v>
      </c>
      <c r="M40" s="6">
        <f t="shared" si="1"/>
        <v>7.3024682342631806</v>
      </c>
      <c r="N40" s="6" t="str">
        <f t="shared" si="2"/>
        <v/>
      </c>
      <c r="O40" s="6">
        <f t="shared" si="3"/>
        <v>7.3024682342631806</v>
      </c>
      <c r="Q40">
        <f>_xlfn.XLOOKUP(C40&amp;G40&amp;H40,covid!$E$2:$E$2184,covid!$D$2:$D$2184,0,0,1)</f>
        <v>0</v>
      </c>
    </row>
    <row r="41" spans="1:17" x14ac:dyDescent="0.3">
      <c r="A41">
        <f>_xlfn.XLOOKUP(C41,kamus!$B$2:$B$87,kamus!$A$2:$A$87,0,0,1)</f>
        <v>39</v>
      </c>
      <c r="B41" t="str">
        <f>_xlfn.XLOOKUP(C41,kamus!$B$2:$B$87,kamus!$D$2:$D$87,"dihapus",0,1)</f>
        <v>Moyudan</v>
      </c>
      <c r="C41" t="s">
        <v>259</v>
      </c>
      <c r="D41">
        <f>_xlfn.XLOOKUP(C41,kamus!$B$2:$B$87,kamus!$J$2:$J$87,"dihapus",0,1)</f>
        <v>0</v>
      </c>
      <c r="E41">
        <f t="shared" si="4"/>
        <v>0</v>
      </c>
      <c r="F41" s="14">
        <v>42370</v>
      </c>
      <c r="G41" s="1">
        <f t="shared" si="5"/>
        <v>1</v>
      </c>
      <c r="H41" s="1">
        <f t="shared" si="6"/>
        <v>2016</v>
      </c>
      <c r="I41">
        <v>0</v>
      </c>
      <c r="K41">
        <f t="shared" si="0"/>
        <v>0</v>
      </c>
      <c r="L41">
        <v>11875</v>
      </c>
      <c r="M41" s="6">
        <f t="shared" si="1"/>
        <v>0</v>
      </c>
      <c r="N41" s="6" t="str">
        <f t="shared" si="2"/>
        <v/>
      </c>
      <c r="O41" s="6">
        <f t="shared" si="3"/>
        <v>0</v>
      </c>
      <c r="Q41">
        <f>_xlfn.XLOOKUP(C41&amp;G41&amp;H41,covid!$E$2:$E$2184,covid!$D$2:$D$2184,0,0,1)</f>
        <v>0</v>
      </c>
    </row>
    <row r="42" spans="1:17" x14ac:dyDescent="0.3">
      <c r="A42">
        <f>_xlfn.XLOOKUP(C42,kamus!$B$2:$B$87,kamus!$A$2:$A$87,0,0,1)</f>
        <v>42</v>
      </c>
      <c r="B42" t="str">
        <f>_xlfn.XLOOKUP(C42,kamus!$B$2:$B$87,kamus!$D$2:$D$87,"dihapus",0,1)</f>
        <v>Moyudan</v>
      </c>
      <c r="C42" t="s">
        <v>260</v>
      </c>
      <c r="D42">
        <f>_xlfn.XLOOKUP(C42,kamus!$B$2:$B$87,kamus!$J$2:$J$87,"dihapus",0,1)</f>
        <v>0</v>
      </c>
      <c r="E42">
        <f t="shared" si="4"/>
        <v>0</v>
      </c>
      <c r="F42" s="14">
        <v>42370</v>
      </c>
      <c r="G42" s="1">
        <f t="shared" si="5"/>
        <v>1</v>
      </c>
      <c r="H42" s="1">
        <f t="shared" si="6"/>
        <v>2016</v>
      </c>
      <c r="I42">
        <v>0</v>
      </c>
      <c r="K42">
        <f t="shared" si="0"/>
        <v>0</v>
      </c>
      <c r="L42">
        <v>7197</v>
      </c>
      <c r="M42" s="6">
        <f t="shared" si="1"/>
        <v>0</v>
      </c>
      <c r="N42" s="6" t="str">
        <f t="shared" si="2"/>
        <v/>
      </c>
      <c r="O42" s="6">
        <f t="shared" si="3"/>
        <v>0</v>
      </c>
      <c r="Q42">
        <f>_xlfn.XLOOKUP(C42&amp;G42&amp;H42,covid!$E$2:$E$2184,covid!$D$2:$D$2184,0,0,1)</f>
        <v>0</v>
      </c>
    </row>
    <row r="43" spans="1:17" x14ac:dyDescent="0.3">
      <c r="A43">
        <f>_xlfn.XLOOKUP(C43,kamus!$B$2:$B$87,kamus!$A$2:$A$87,0,0,1)</f>
        <v>41</v>
      </c>
      <c r="B43" t="str">
        <f>_xlfn.XLOOKUP(C43,kamus!$B$2:$B$87,kamus!$D$2:$D$87,"dihapus",0,1)</f>
        <v>Moyudan</v>
      </c>
      <c r="C43" t="s">
        <v>262</v>
      </c>
      <c r="D43">
        <f>_xlfn.XLOOKUP(C43,kamus!$B$2:$B$87,kamus!$J$2:$J$87,"dihapus",0,1)</f>
        <v>0</v>
      </c>
      <c r="E43">
        <f t="shared" si="4"/>
        <v>0</v>
      </c>
      <c r="F43" s="14">
        <v>42370</v>
      </c>
      <c r="G43" s="1">
        <f t="shared" si="5"/>
        <v>1</v>
      </c>
      <c r="H43" s="1">
        <f t="shared" si="6"/>
        <v>2016</v>
      </c>
      <c r="I43">
        <v>1</v>
      </c>
      <c r="K43">
        <f t="shared" si="0"/>
        <v>1</v>
      </c>
      <c r="L43">
        <v>6705</v>
      </c>
      <c r="M43" s="6">
        <f t="shared" si="1"/>
        <v>14.914243102162565</v>
      </c>
      <c r="N43" s="6" t="str">
        <f t="shared" si="2"/>
        <v/>
      </c>
      <c r="O43" s="6">
        <f t="shared" si="3"/>
        <v>14.914243102162565</v>
      </c>
      <c r="Q43">
        <f>_xlfn.XLOOKUP(C43&amp;G43&amp;H43,covid!$E$2:$E$2184,covid!$D$2:$D$2184,0,0,1)</f>
        <v>0</v>
      </c>
    </row>
    <row r="44" spans="1:17" x14ac:dyDescent="0.3">
      <c r="A44">
        <f>_xlfn.XLOOKUP(C44,kamus!$B$2:$B$87,kamus!$A$2:$A$87,0,0,1)</f>
        <v>40</v>
      </c>
      <c r="B44" t="str">
        <f>_xlfn.XLOOKUP(C44,kamus!$B$2:$B$87,kamus!$D$2:$D$87,"dihapus",0,1)</f>
        <v>Moyudan</v>
      </c>
      <c r="C44" t="s">
        <v>264</v>
      </c>
      <c r="D44">
        <f>_xlfn.XLOOKUP(C44,kamus!$B$2:$B$87,kamus!$J$2:$J$87,"dihapus",0,1)</f>
        <v>0</v>
      </c>
      <c r="E44">
        <f t="shared" si="4"/>
        <v>0</v>
      </c>
      <c r="F44" s="14">
        <v>42370</v>
      </c>
      <c r="G44" s="1">
        <f t="shared" si="5"/>
        <v>1</v>
      </c>
      <c r="H44" s="1">
        <f t="shared" si="6"/>
        <v>2016</v>
      </c>
      <c r="I44">
        <v>0</v>
      </c>
      <c r="K44">
        <f t="shared" si="0"/>
        <v>0</v>
      </c>
      <c r="L44">
        <v>8347</v>
      </c>
      <c r="M44" s="6">
        <f t="shared" si="1"/>
        <v>0</v>
      </c>
      <c r="N44" s="6" t="str">
        <f t="shared" si="2"/>
        <v/>
      </c>
      <c r="O44" s="6">
        <f t="shared" si="3"/>
        <v>0</v>
      </c>
      <c r="Q44">
        <f>_xlfn.XLOOKUP(C44&amp;G44&amp;H44,covid!$E$2:$E$2184,covid!$D$2:$D$2184,0,0,1)</f>
        <v>0</v>
      </c>
    </row>
    <row r="45" spans="1:17" x14ac:dyDescent="0.3">
      <c r="A45">
        <f>_xlfn.XLOOKUP(C45,kamus!$B$2:$B$87,kamus!$A$2:$A$87,0,0,1)</f>
        <v>43</v>
      </c>
      <c r="B45" t="str">
        <f>_xlfn.XLOOKUP(C45,kamus!$B$2:$B$87,kamus!$D$2:$D$87,"dihapus",0,1)</f>
        <v>Ngaglik 1</v>
      </c>
      <c r="C45" t="s">
        <v>228</v>
      </c>
      <c r="D45">
        <f>_xlfn.XLOOKUP(C45,kamus!$B$2:$B$87,kamus!$J$2:$J$87,"dihapus",0,1)</f>
        <v>1</v>
      </c>
      <c r="E45">
        <f t="shared" si="4"/>
        <v>0</v>
      </c>
      <c r="F45" s="14">
        <v>42370</v>
      </c>
      <c r="G45" s="1">
        <f t="shared" si="5"/>
        <v>1</v>
      </c>
      <c r="H45" s="1">
        <f t="shared" si="6"/>
        <v>2016</v>
      </c>
      <c r="I45">
        <v>0</v>
      </c>
      <c r="K45">
        <f t="shared" si="0"/>
        <v>0</v>
      </c>
      <c r="L45">
        <v>12705</v>
      </c>
      <c r="M45" s="6">
        <f t="shared" si="1"/>
        <v>0</v>
      </c>
      <c r="N45" s="6" t="str">
        <f t="shared" si="2"/>
        <v/>
      </c>
      <c r="O45" s="6">
        <f t="shared" si="3"/>
        <v>0</v>
      </c>
      <c r="Q45">
        <f>_xlfn.XLOOKUP(C45&amp;G45&amp;H45,covid!$E$2:$E$2184,covid!$D$2:$D$2184,0,0,1)</f>
        <v>0</v>
      </c>
    </row>
    <row r="46" spans="1:17" x14ac:dyDescent="0.3">
      <c r="A46">
        <f>_xlfn.XLOOKUP(C46,kamus!$B$2:$B$87,kamus!$A$2:$A$87,0,0,1)</f>
        <v>44</v>
      </c>
      <c r="B46" t="str">
        <f>_xlfn.XLOOKUP(C46,kamus!$B$2:$B$87,kamus!$D$2:$D$87,"dihapus",0,1)</f>
        <v>Ngaglik 1</v>
      </c>
      <c r="C46" t="s">
        <v>237</v>
      </c>
      <c r="D46">
        <f>_xlfn.XLOOKUP(C46,kamus!$B$2:$B$87,kamus!$J$2:$J$87,"dihapus",0,1)</f>
        <v>1</v>
      </c>
      <c r="E46">
        <f t="shared" si="4"/>
        <v>0</v>
      </c>
      <c r="F46" s="14">
        <v>42370</v>
      </c>
      <c r="G46" s="1">
        <f t="shared" si="5"/>
        <v>1</v>
      </c>
      <c r="H46" s="1">
        <f t="shared" si="6"/>
        <v>2016</v>
      </c>
      <c r="I46">
        <v>1</v>
      </c>
      <c r="K46">
        <f t="shared" si="0"/>
        <v>1</v>
      </c>
      <c r="L46">
        <v>21934</v>
      </c>
      <c r="M46" s="6">
        <f t="shared" si="1"/>
        <v>4.5591319412783804</v>
      </c>
      <c r="N46" s="6" t="str">
        <f t="shared" si="2"/>
        <v/>
      </c>
      <c r="O46" s="6">
        <f t="shared" si="3"/>
        <v>4.5591319412783804</v>
      </c>
      <c r="Q46">
        <f>_xlfn.XLOOKUP(C46&amp;G46&amp;H46,covid!$E$2:$E$2184,covid!$D$2:$D$2184,0,0,1)</f>
        <v>0</v>
      </c>
    </row>
    <row r="47" spans="1:17" x14ac:dyDescent="0.3">
      <c r="A47">
        <f>_xlfn.XLOOKUP(C47,kamus!$B$2:$B$87,kamus!$A$2:$A$87,0,0,1)</f>
        <v>45</v>
      </c>
      <c r="B47" t="str">
        <f>_xlfn.XLOOKUP(C47,kamus!$B$2:$B$87,kamus!$D$2:$D$87,"dihapus",0,1)</f>
        <v>Ngaglik 1</v>
      </c>
      <c r="C47" t="s">
        <v>255</v>
      </c>
      <c r="D47">
        <f>_xlfn.XLOOKUP(C47,kamus!$B$2:$B$87,kamus!$J$2:$J$87,"dihapus",0,1)</f>
        <v>1</v>
      </c>
      <c r="E47">
        <f t="shared" si="4"/>
        <v>0</v>
      </c>
      <c r="F47" s="14">
        <v>42370</v>
      </c>
      <c r="G47" s="1">
        <f t="shared" si="5"/>
        <v>1</v>
      </c>
      <c r="H47" s="1">
        <f t="shared" si="6"/>
        <v>2016</v>
      </c>
      <c r="I47">
        <v>0</v>
      </c>
      <c r="K47">
        <f t="shared" si="0"/>
        <v>0</v>
      </c>
      <c r="L47">
        <v>19793</v>
      </c>
      <c r="M47" s="6">
        <f t="shared" si="1"/>
        <v>0</v>
      </c>
      <c r="N47" s="6" t="str">
        <f t="shared" si="2"/>
        <v/>
      </c>
      <c r="O47" s="6">
        <f t="shared" si="3"/>
        <v>0</v>
      </c>
      <c r="Q47">
        <f>_xlfn.XLOOKUP(C47&amp;G47&amp;H47,covid!$E$2:$E$2184,covid!$D$2:$D$2184,0,0,1)</f>
        <v>0</v>
      </c>
    </row>
    <row r="48" spans="1:17" x14ac:dyDescent="0.3">
      <c r="A48">
        <f>_xlfn.XLOOKUP(C48,kamus!$B$2:$B$87,kamus!$A$2:$A$87,0,0,1)</f>
        <v>48</v>
      </c>
      <c r="B48" t="str">
        <f>_xlfn.XLOOKUP(C48,kamus!$B$2:$B$87,kamus!$D$2:$D$87,"dihapus",0,1)</f>
        <v>Ngaglik 2</v>
      </c>
      <c r="C48" t="s">
        <v>208</v>
      </c>
      <c r="D48">
        <f>_xlfn.XLOOKUP(C48,kamus!$B$2:$B$87,kamus!$J$2:$J$87,"dihapus",0,1)</f>
        <v>1</v>
      </c>
      <c r="E48">
        <f t="shared" si="4"/>
        <v>0</v>
      </c>
      <c r="F48" s="14">
        <v>42370</v>
      </c>
      <c r="G48" s="1">
        <f t="shared" si="5"/>
        <v>1</v>
      </c>
      <c r="H48" s="1">
        <f t="shared" si="6"/>
        <v>2016</v>
      </c>
      <c r="I48">
        <v>1</v>
      </c>
      <c r="K48">
        <f t="shared" si="0"/>
        <v>1</v>
      </c>
      <c r="L48">
        <v>10447</v>
      </c>
      <c r="M48" s="6">
        <f t="shared" si="1"/>
        <v>9.5721259691777547</v>
      </c>
      <c r="N48" s="6" t="str">
        <f t="shared" si="2"/>
        <v/>
      </c>
      <c r="O48" s="6">
        <f t="shared" si="3"/>
        <v>9.5721259691777547</v>
      </c>
      <c r="Q48">
        <f>_xlfn.XLOOKUP(C48&amp;G48&amp;H48,covid!$E$2:$E$2184,covid!$D$2:$D$2184,0,0,1)</f>
        <v>0</v>
      </c>
    </row>
    <row r="49" spans="1:17" x14ac:dyDescent="0.3">
      <c r="A49">
        <f>_xlfn.XLOOKUP(C49,kamus!$B$2:$B$87,kamus!$A$2:$A$87,0,0,1)</f>
        <v>47</v>
      </c>
      <c r="B49" t="str">
        <f>_xlfn.XLOOKUP(C49,kamus!$B$2:$B$87,kamus!$D$2:$D$87,"dihapus",0,1)</f>
        <v>Ngaglik 2</v>
      </c>
      <c r="C49" t="s">
        <v>238</v>
      </c>
      <c r="D49">
        <f>_xlfn.XLOOKUP(C49,kamus!$B$2:$B$87,kamus!$J$2:$J$87,"dihapus",0,1)</f>
        <v>1</v>
      </c>
      <c r="E49">
        <f t="shared" si="4"/>
        <v>0</v>
      </c>
      <c r="F49" s="14">
        <v>42370</v>
      </c>
      <c r="G49" s="1">
        <f t="shared" si="5"/>
        <v>1</v>
      </c>
      <c r="H49" s="1">
        <f t="shared" si="6"/>
        <v>2016</v>
      </c>
      <c r="I49">
        <v>7</v>
      </c>
      <c r="K49">
        <f t="shared" si="0"/>
        <v>7</v>
      </c>
      <c r="L49">
        <v>22367</v>
      </c>
      <c r="M49" s="6">
        <f t="shared" si="1"/>
        <v>31.296105870255285</v>
      </c>
      <c r="N49" s="6" t="str">
        <f t="shared" si="2"/>
        <v/>
      </c>
      <c r="O49" s="6">
        <f t="shared" si="3"/>
        <v>31.296105870255285</v>
      </c>
      <c r="Q49">
        <f>_xlfn.XLOOKUP(C49&amp;G49&amp;H49,covid!$E$2:$E$2184,covid!$D$2:$D$2184,0,0,1)</f>
        <v>0</v>
      </c>
    </row>
    <row r="50" spans="1:17" x14ac:dyDescent="0.3">
      <c r="A50">
        <f>_xlfn.XLOOKUP(C50,kamus!$B$2:$B$87,kamus!$A$2:$A$87,0,0,1)</f>
        <v>46</v>
      </c>
      <c r="B50" t="str">
        <f>_xlfn.XLOOKUP(C50,kamus!$B$2:$B$87,kamus!$D$2:$D$87,"dihapus",0,1)</f>
        <v>Ngaglik 2</v>
      </c>
      <c r="C50" t="s">
        <v>257</v>
      </c>
      <c r="D50">
        <f>_xlfn.XLOOKUP(C50,kamus!$B$2:$B$87,kamus!$J$2:$J$87,"dihapus",0,1)</f>
        <v>1</v>
      </c>
      <c r="E50">
        <f t="shared" si="4"/>
        <v>0</v>
      </c>
      <c r="F50" s="14">
        <v>42370</v>
      </c>
      <c r="G50" s="1">
        <f t="shared" si="5"/>
        <v>1</v>
      </c>
      <c r="H50" s="1">
        <f t="shared" si="6"/>
        <v>2016</v>
      </c>
      <c r="I50">
        <v>0</v>
      </c>
      <c r="K50">
        <f t="shared" si="0"/>
        <v>0</v>
      </c>
      <c r="L50">
        <v>16910</v>
      </c>
      <c r="M50" s="6">
        <f t="shared" si="1"/>
        <v>0</v>
      </c>
      <c r="N50" s="6" t="str">
        <f t="shared" si="2"/>
        <v/>
      </c>
      <c r="O50" s="6">
        <f t="shared" si="3"/>
        <v>0</v>
      </c>
      <c r="Q50">
        <f>_xlfn.XLOOKUP(C50&amp;G50&amp;H50,covid!$E$2:$E$2184,covid!$D$2:$D$2184,0,0,1)</f>
        <v>0</v>
      </c>
    </row>
    <row r="51" spans="1:17" x14ac:dyDescent="0.3">
      <c r="A51">
        <f>_xlfn.XLOOKUP(C51,kamus!$B$2:$B$87,kamus!$A$2:$A$87,0,0,1)</f>
        <v>50</v>
      </c>
      <c r="B51" t="str">
        <f>_xlfn.XLOOKUP(C51,kamus!$B$2:$B$87,kamus!$D$2:$D$87,"dihapus",0,1)</f>
        <v>Ngemplak 1</v>
      </c>
      <c r="C51" t="s">
        <v>202</v>
      </c>
      <c r="D51">
        <f>_xlfn.XLOOKUP(C51,kamus!$B$2:$B$87,kamus!$J$2:$J$87,"dihapus",0,1)</f>
        <v>0</v>
      </c>
      <c r="E51">
        <f t="shared" si="4"/>
        <v>0</v>
      </c>
      <c r="F51" s="14">
        <v>42370</v>
      </c>
      <c r="G51" s="1">
        <f t="shared" si="5"/>
        <v>1</v>
      </c>
      <c r="H51" s="1">
        <f t="shared" si="6"/>
        <v>2016</v>
      </c>
      <c r="I51">
        <v>0</v>
      </c>
      <c r="K51">
        <f t="shared" si="0"/>
        <v>0</v>
      </c>
      <c r="L51">
        <v>7988</v>
      </c>
      <c r="M51" s="6">
        <f t="shared" si="1"/>
        <v>0</v>
      </c>
      <c r="N51" s="6" t="str">
        <f t="shared" si="2"/>
        <v/>
      </c>
      <c r="O51" s="6">
        <f t="shared" si="3"/>
        <v>0</v>
      </c>
      <c r="Q51">
        <f>_xlfn.XLOOKUP(C51&amp;G51&amp;H51,covid!$E$2:$E$2184,covid!$D$2:$D$2184,0,0,1)</f>
        <v>0</v>
      </c>
    </row>
    <row r="52" spans="1:17" x14ac:dyDescent="0.3">
      <c r="A52">
        <f>_xlfn.XLOOKUP(C52,kamus!$B$2:$B$87,kamus!$A$2:$A$87,0,0,1)</f>
        <v>51</v>
      </c>
      <c r="B52" t="str">
        <f>_xlfn.XLOOKUP(C52,kamus!$B$2:$B$87,kamus!$D$2:$D$87,"dihapus",0,1)</f>
        <v>Ngemplak 1</v>
      </c>
      <c r="C52" t="s">
        <v>256</v>
      </c>
      <c r="D52">
        <f>_xlfn.XLOOKUP(C52,kamus!$B$2:$B$87,kamus!$J$2:$J$87,"dihapus",0,1)</f>
        <v>0</v>
      </c>
      <c r="E52">
        <f t="shared" si="4"/>
        <v>0</v>
      </c>
      <c r="F52" s="14">
        <v>42370</v>
      </c>
      <c r="G52" s="1">
        <f t="shared" si="5"/>
        <v>1</v>
      </c>
      <c r="H52" s="1">
        <f t="shared" si="6"/>
        <v>2016</v>
      </c>
      <c r="I52">
        <v>2</v>
      </c>
      <c r="K52">
        <f t="shared" si="0"/>
        <v>2</v>
      </c>
      <c r="L52">
        <v>8208</v>
      </c>
      <c r="M52" s="6">
        <f t="shared" si="1"/>
        <v>24.366471734892787</v>
      </c>
      <c r="N52" s="6" t="str">
        <f t="shared" si="2"/>
        <v/>
      </c>
      <c r="O52" s="6">
        <f t="shared" si="3"/>
        <v>24.366471734892787</v>
      </c>
      <c r="Q52">
        <f>_xlfn.XLOOKUP(C52&amp;G52&amp;H52,covid!$E$2:$E$2184,covid!$D$2:$D$2184,0,0,1)</f>
        <v>0</v>
      </c>
    </row>
    <row r="53" spans="1:17" x14ac:dyDescent="0.3">
      <c r="A53">
        <f>_xlfn.XLOOKUP(C53,kamus!$B$2:$B$87,kamus!$A$2:$A$87,0,0,1)</f>
        <v>49</v>
      </c>
      <c r="B53" t="str">
        <f>_xlfn.XLOOKUP(C53,kamus!$B$2:$B$87,kamus!$D$2:$D$87,"dihapus",0,1)</f>
        <v>Ngemplak 1</v>
      </c>
      <c r="C53" t="s">
        <v>276</v>
      </c>
      <c r="D53">
        <f>_xlfn.XLOOKUP(C53,kamus!$B$2:$B$87,kamus!$J$2:$J$87,"dihapus",0,1)</f>
        <v>1</v>
      </c>
      <c r="E53">
        <f t="shared" si="4"/>
        <v>0</v>
      </c>
      <c r="F53" s="14">
        <v>42370</v>
      </c>
      <c r="G53" s="1">
        <f t="shared" si="5"/>
        <v>1</v>
      </c>
      <c r="H53" s="1">
        <f t="shared" si="6"/>
        <v>2016</v>
      </c>
      <c r="I53">
        <v>1</v>
      </c>
      <c r="K53">
        <f t="shared" si="0"/>
        <v>1</v>
      </c>
      <c r="L53">
        <v>9697</v>
      </c>
      <c r="M53" s="6">
        <f t="shared" si="1"/>
        <v>10.312467773538208</v>
      </c>
      <c r="N53" s="6" t="str">
        <f t="shared" si="2"/>
        <v/>
      </c>
      <c r="O53" s="6">
        <f t="shared" si="3"/>
        <v>10.312467773538208</v>
      </c>
      <c r="Q53">
        <f>_xlfn.XLOOKUP(C53&amp;G53&amp;H53,covid!$E$2:$E$2184,covid!$D$2:$D$2184,0,0,1)</f>
        <v>0</v>
      </c>
    </row>
    <row r="54" spans="1:17" x14ac:dyDescent="0.3">
      <c r="A54">
        <f>_xlfn.XLOOKUP(C54,kamus!$B$2:$B$87,kamus!$A$2:$A$87,0,0,1)</f>
        <v>52</v>
      </c>
      <c r="B54" t="str">
        <f>_xlfn.XLOOKUP(C54,kamus!$B$2:$B$87,kamus!$D$2:$D$87,"dihapus",0,1)</f>
        <v>Ngemplak 2</v>
      </c>
      <c r="C54" t="s">
        <v>277</v>
      </c>
      <c r="D54">
        <f>_xlfn.XLOOKUP(C54,kamus!$B$2:$B$87,kamus!$J$2:$J$87,"dihapus",0,1)</f>
        <v>1</v>
      </c>
      <c r="E54">
        <f t="shared" si="4"/>
        <v>0</v>
      </c>
      <c r="F54" s="14">
        <v>42370</v>
      </c>
      <c r="G54" s="1">
        <f t="shared" si="5"/>
        <v>1</v>
      </c>
      <c r="H54" s="1">
        <f t="shared" si="6"/>
        <v>2016</v>
      </c>
      <c r="I54">
        <v>4</v>
      </c>
      <c r="K54">
        <f t="shared" si="0"/>
        <v>4</v>
      </c>
      <c r="L54">
        <v>31636</v>
      </c>
      <c r="M54" s="6">
        <f t="shared" si="1"/>
        <v>12.643823492224048</v>
      </c>
      <c r="N54" s="6" t="str">
        <f t="shared" si="2"/>
        <v/>
      </c>
      <c r="O54" s="6">
        <f t="shared" si="3"/>
        <v>12.643823492224048</v>
      </c>
      <c r="Q54">
        <f>_xlfn.XLOOKUP(C54&amp;G54&amp;H54,covid!$E$2:$E$2184,covid!$D$2:$D$2184,0,0,1)</f>
        <v>0</v>
      </c>
    </row>
    <row r="55" spans="1:17" x14ac:dyDescent="0.3">
      <c r="A55">
        <f>_xlfn.XLOOKUP(C55,kamus!$B$2:$B$87,kamus!$A$2:$A$87,0,0,1)</f>
        <v>53</v>
      </c>
      <c r="B55" t="str">
        <f>_xlfn.XLOOKUP(C55,kamus!$B$2:$B$87,kamus!$D$2:$D$87,"dihapus",0,1)</f>
        <v>Ngemplak 2</v>
      </c>
      <c r="C55" t="s">
        <v>278</v>
      </c>
      <c r="D55">
        <f>_xlfn.XLOOKUP(C55,kamus!$B$2:$B$87,kamus!$J$2:$J$87,"dihapus",0,1)</f>
        <v>0</v>
      </c>
      <c r="E55">
        <f t="shared" si="4"/>
        <v>0</v>
      </c>
      <c r="F55" s="14">
        <v>42370</v>
      </c>
      <c r="G55" s="1">
        <f t="shared" si="5"/>
        <v>1</v>
      </c>
      <c r="H55" s="1">
        <f t="shared" si="6"/>
        <v>2016</v>
      </c>
      <c r="I55">
        <v>1</v>
      </c>
      <c r="K55">
        <f t="shared" si="0"/>
        <v>1</v>
      </c>
      <c r="L55">
        <v>8894</v>
      </c>
      <c r="M55" s="6">
        <f t="shared" si="1"/>
        <v>11.243534967393749</v>
      </c>
      <c r="N55" s="6" t="str">
        <f t="shared" si="2"/>
        <v/>
      </c>
      <c r="O55" s="6">
        <f t="shared" si="3"/>
        <v>11.243534967393749</v>
      </c>
      <c r="Q55">
        <f>_xlfn.XLOOKUP(C55&amp;G55&amp;H55,covid!$E$2:$E$2184,covid!$D$2:$D$2184,0,0,1)</f>
        <v>0</v>
      </c>
    </row>
    <row r="56" spans="1:17" x14ac:dyDescent="0.3">
      <c r="A56">
        <f>_xlfn.XLOOKUP(C56,kamus!$B$2:$B$87,kamus!$A$2:$A$87,0,0,1)</f>
        <v>57</v>
      </c>
      <c r="B56" t="str">
        <f>_xlfn.XLOOKUP(C56,kamus!$B$2:$B$87,kamus!$D$2:$D$87,"dihapus",0,1)</f>
        <v>Pakem</v>
      </c>
      <c r="C56" t="s">
        <v>204</v>
      </c>
      <c r="D56">
        <f>_xlfn.XLOOKUP(C56,kamus!$B$2:$B$87,kamus!$J$2:$J$87,"dihapus",0,1)</f>
        <v>0</v>
      </c>
      <c r="E56">
        <f t="shared" si="4"/>
        <v>0</v>
      </c>
      <c r="F56" s="14">
        <v>42370</v>
      </c>
      <c r="G56" s="1">
        <f t="shared" si="5"/>
        <v>1</v>
      </c>
      <c r="H56" s="1">
        <f t="shared" si="6"/>
        <v>2016</v>
      </c>
      <c r="I56">
        <v>0</v>
      </c>
      <c r="K56">
        <f t="shared" si="0"/>
        <v>0</v>
      </c>
      <c r="L56">
        <v>6864</v>
      </c>
      <c r="M56" s="6">
        <f t="shared" si="1"/>
        <v>0</v>
      </c>
      <c r="N56" s="6" t="str">
        <f t="shared" si="2"/>
        <v/>
      </c>
      <c r="O56" s="6">
        <f t="shared" si="3"/>
        <v>0</v>
      </c>
      <c r="Q56">
        <f>_xlfn.XLOOKUP(C56&amp;G56&amp;H56,covid!$E$2:$E$2184,covid!$D$2:$D$2184,0,0,1)</f>
        <v>0</v>
      </c>
    </row>
    <row r="57" spans="1:17" x14ac:dyDescent="0.3">
      <c r="A57">
        <f>_xlfn.XLOOKUP(C57,kamus!$B$2:$B$87,kamus!$A$2:$A$87,0,0,1)</f>
        <v>54</v>
      </c>
      <c r="B57" t="str">
        <f>_xlfn.XLOOKUP(C57,kamus!$B$2:$B$87,kamus!$D$2:$D$87,"dihapus",0,1)</f>
        <v>Pakem</v>
      </c>
      <c r="C57" t="s">
        <v>213</v>
      </c>
      <c r="D57">
        <f>_xlfn.XLOOKUP(C57,kamus!$B$2:$B$87,kamus!$J$2:$J$87,"dihapus",0,1)</f>
        <v>0</v>
      </c>
      <c r="E57">
        <f t="shared" si="4"/>
        <v>0</v>
      </c>
      <c r="F57" s="14">
        <v>42370</v>
      </c>
      <c r="G57" s="1">
        <f t="shared" si="5"/>
        <v>1</v>
      </c>
      <c r="H57" s="1">
        <f t="shared" si="6"/>
        <v>2016</v>
      </c>
      <c r="I57">
        <v>0</v>
      </c>
      <c r="K57">
        <f t="shared" si="0"/>
        <v>0</v>
      </c>
      <c r="L57">
        <v>9160</v>
      </c>
      <c r="M57" s="6">
        <f t="shared" si="1"/>
        <v>0</v>
      </c>
      <c r="N57" s="6" t="str">
        <f t="shared" si="2"/>
        <v/>
      </c>
      <c r="O57" s="6">
        <f t="shared" si="3"/>
        <v>0</v>
      </c>
      <c r="Q57">
        <f>_xlfn.XLOOKUP(C57&amp;G57&amp;H57,covid!$E$2:$E$2184,covid!$D$2:$D$2184,0,0,1)</f>
        <v>0</v>
      </c>
    </row>
    <row r="58" spans="1:17" x14ac:dyDescent="0.3">
      <c r="A58">
        <f>_xlfn.XLOOKUP(C58,kamus!$B$2:$B$87,kamus!$A$2:$A$87,0,0,1)</f>
        <v>56</v>
      </c>
      <c r="B58" t="str">
        <f>_xlfn.XLOOKUP(C58,kamus!$B$2:$B$87,kamus!$D$2:$D$87,"dihapus",0,1)</f>
        <v>Pakem</v>
      </c>
      <c r="C58" t="s">
        <v>214</v>
      </c>
      <c r="D58">
        <f>_xlfn.XLOOKUP(C58,kamus!$B$2:$B$87,kamus!$J$2:$J$87,"dihapus",0,1)</f>
        <v>1</v>
      </c>
      <c r="E58">
        <f t="shared" si="4"/>
        <v>0</v>
      </c>
      <c r="F58" s="14">
        <v>42370</v>
      </c>
      <c r="G58" s="1">
        <f t="shared" si="5"/>
        <v>1</v>
      </c>
      <c r="H58" s="1">
        <f t="shared" si="6"/>
        <v>2016</v>
      </c>
      <c r="I58">
        <v>0</v>
      </c>
      <c r="K58">
        <f t="shared" si="0"/>
        <v>0</v>
      </c>
      <c r="L58">
        <v>6711</v>
      </c>
      <c r="M58" s="6">
        <f t="shared" si="1"/>
        <v>0</v>
      </c>
      <c r="N58" s="6" t="str">
        <f t="shared" si="2"/>
        <v/>
      </c>
      <c r="O58" s="6">
        <f t="shared" si="3"/>
        <v>0</v>
      </c>
      <c r="Q58">
        <f>_xlfn.XLOOKUP(C58&amp;G58&amp;H58,covid!$E$2:$E$2184,covid!$D$2:$D$2184,0,0,1)</f>
        <v>0</v>
      </c>
    </row>
    <row r="59" spans="1:17" x14ac:dyDescent="0.3">
      <c r="A59">
        <f>_xlfn.XLOOKUP(C59,kamus!$B$2:$B$87,kamus!$A$2:$A$87,0,0,1)</f>
        <v>58</v>
      </c>
      <c r="B59" t="str">
        <f>_xlfn.XLOOKUP(C59,kamus!$B$2:$B$87,kamus!$D$2:$D$87,"dihapus",0,1)</f>
        <v>Pakem</v>
      </c>
      <c r="C59" t="s">
        <v>231</v>
      </c>
      <c r="D59">
        <f>_xlfn.XLOOKUP(C59,kamus!$B$2:$B$87,kamus!$J$2:$J$87,"dihapus",0,1)</f>
        <v>0</v>
      </c>
      <c r="E59">
        <f t="shared" si="4"/>
        <v>0</v>
      </c>
      <c r="F59" s="14">
        <v>42370</v>
      </c>
      <c r="G59" s="1">
        <f t="shared" si="5"/>
        <v>1</v>
      </c>
      <c r="H59" s="1">
        <f t="shared" si="6"/>
        <v>2016</v>
      </c>
      <c r="I59">
        <v>0</v>
      </c>
      <c r="K59">
        <f t="shared" si="0"/>
        <v>0</v>
      </c>
      <c r="L59">
        <v>6932</v>
      </c>
      <c r="M59" s="6">
        <f t="shared" si="1"/>
        <v>0</v>
      </c>
      <c r="N59" s="6" t="str">
        <f t="shared" si="2"/>
        <v/>
      </c>
      <c r="O59" s="6">
        <f t="shared" si="3"/>
        <v>0</v>
      </c>
      <c r="Q59">
        <f>_xlfn.XLOOKUP(C59&amp;G59&amp;H59,covid!$E$2:$E$2184,covid!$D$2:$D$2184,0,0,1)</f>
        <v>0</v>
      </c>
    </row>
    <row r="60" spans="1:17" x14ac:dyDescent="0.3">
      <c r="A60">
        <f>_xlfn.XLOOKUP(C60,kamus!$B$2:$B$87,kamus!$A$2:$A$87,0,0,1)</f>
        <v>55</v>
      </c>
      <c r="B60" t="str">
        <f>_xlfn.XLOOKUP(C60,kamus!$B$2:$B$87,kamus!$D$2:$D$87,"dihapus",0,1)</f>
        <v>Pakem</v>
      </c>
      <c r="C60" t="s">
        <v>234</v>
      </c>
      <c r="D60">
        <f>_xlfn.XLOOKUP(C60,kamus!$B$2:$B$87,kamus!$J$2:$J$87,"dihapus",0,1)</f>
        <v>0</v>
      </c>
      <c r="E60">
        <f t="shared" si="4"/>
        <v>0</v>
      </c>
      <c r="F60" s="14">
        <v>42370</v>
      </c>
      <c r="G60" s="1">
        <f t="shared" si="5"/>
        <v>1</v>
      </c>
      <c r="H60" s="1">
        <f t="shared" si="6"/>
        <v>2016</v>
      </c>
      <c r="I60">
        <v>0</v>
      </c>
      <c r="K60">
        <f t="shared" si="0"/>
        <v>0</v>
      </c>
      <c r="L60">
        <v>9891</v>
      </c>
      <c r="M60" s="6">
        <f t="shared" si="1"/>
        <v>0</v>
      </c>
      <c r="N60" s="6" t="str">
        <f t="shared" si="2"/>
        <v/>
      </c>
      <c r="O60" s="6">
        <f t="shared" si="3"/>
        <v>0</v>
      </c>
      <c r="Q60">
        <f>_xlfn.XLOOKUP(C60&amp;G60&amp;H60,covid!$E$2:$E$2184,covid!$D$2:$D$2184,0,0,1)</f>
        <v>0</v>
      </c>
    </row>
    <row r="61" spans="1:17" x14ac:dyDescent="0.3">
      <c r="A61">
        <f>_xlfn.XLOOKUP(C61,kamus!$B$2:$B$87,kamus!$A$2:$A$87,0,0,1)</f>
        <v>64</v>
      </c>
      <c r="B61" t="str">
        <f>_xlfn.XLOOKUP(C61,kamus!$B$2:$B$87,kamus!$D$2:$D$87,"dihapus",0,1)</f>
        <v>Prambanan</v>
      </c>
      <c r="C61" t="s">
        <v>203</v>
      </c>
      <c r="D61">
        <f>_xlfn.XLOOKUP(C61,kamus!$B$2:$B$87,kamus!$J$2:$J$87,"dihapus",0,1)</f>
        <v>1</v>
      </c>
      <c r="E61">
        <f t="shared" si="4"/>
        <v>0</v>
      </c>
      <c r="F61" s="14">
        <v>42370</v>
      </c>
      <c r="G61" s="1">
        <f t="shared" si="5"/>
        <v>1</v>
      </c>
      <c r="H61" s="1">
        <f t="shared" si="6"/>
        <v>2016</v>
      </c>
      <c r="I61">
        <v>0</v>
      </c>
      <c r="K61">
        <f t="shared" si="0"/>
        <v>0</v>
      </c>
      <c r="L61">
        <v>12600</v>
      </c>
      <c r="M61" s="6">
        <f t="shared" si="1"/>
        <v>0</v>
      </c>
      <c r="N61" s="6" t="str">
        <f t="shared" si="2"/>
        <v/>
      </c>
      <c r="O61" s="6">
        <f t="shared" si="3"/>
        <v>0</v>
      </c>
      <c r="Q61">
        <f>_xlfn.XLOOKUP(C61&amp;G61&amp;H61,covid!$E$2:$E$2184,covid!$D$2:$D$2184,0,0,1)</f>
        <v>0</v>
      </c>
    </row>
    <row r="62" spans="1:17" x14ac:dyDescent="0.3">
      <c r="A62">
        <f>_xlfn.XLOOKUP(C62,kamus!$B$2:$B$87,kamus!$A$2:$A$87,0,0,1)</f>
        <v>59</v>
      </c>
      <c r="B62" t="str">
        <f>_xlfn.XLOOKUP(C62,kamus!$B$2:$B$87,kamus!$D$2:$D$87,"dihapus",0,1)</f>
        <v>Prambanan</v>
      </c>
      <c r="C62" t="s">
        <v>210</v>
      </c>
      <c r="D62">
        <f>_xlfn.XLOOKUP(C62,kamus!$B$2:$B$87,kamus!$J$2:$J$87,"dihapus",0,1)</f>
        <v>0</v>
      </c>
      <c r="E62">
        <f t="shared" si="4"/>
        <v>0</v>
      </c>
      <c r="F62" s="14">
        <v>42370</v>
      </c>
      <c r="G62" s="1">
        <f t="shared" si="5"/>
        <v>1</v>
      </c>
      <c r="H62" s="1">
        <f t="shared" si="6"/>
        <v>2016</v>
      </c>
      <c r="I62">
        <v>0</v>
      </c>
      <c r="K62">
        <f t="shared" si="0"/>
        <v>0</v>
      </c>
      <c r="L62">
        <v>4755</v>
      </c>
      <c r="M62" s="6">
        <f t="shared" si="1"/>
        <v>0</v>
      </c>
      <c r="N62" s="6" t="str">
        <f t="shared" si="2"/>
        <v/>
      </c>
      <c r="O62" s="6">
        <f t="shared" si="3"/>
        <v>0</v>
      </c>
      <c r="Q62">
        <f>_xlfn.XLOOKUP(C62&amp;G62&amp;H62,covid!$E$2:$E$2184,covid!$D$2:$D$2184,0,0,1)</f>
        <v>0</v>
      </c>
    </row>
    <row r="63" spans="1:17" x14ac:dyDescent="0.3">
      <c r="A63">
        <f>_xlfn.XLOOKUP(C63,kamus!$B$2:$B$87,kamus!$A$2:$A$87,0,0,1)</f>
        <v>61</v>
      </c>
      <c r="B63" t="str">
        <f>_xlfn.XLOOKUP(C63,kamus!$B$2:$B$87,kamus!$D$2:$D$87,"dihapus",0,1)</f>
        <v>Prambanan</v>
      </c>
      <c r="C63" t="s">
        <v>219</v>
      </c>
      <c r="D63">
        <f>_xlfn.XLOOKUP(C63,kamus!$B$2:$B$87,kamus!$J$2:$J$87,"dihapus",0,1)</f>
        <v>0</v>
      </c>
      <c r="E63">
        <f t="shared" si="4"/>
        <v>0</v>
      </c>
      <c r="F63" s="14">
        <v>42370</v>
      </c>
      <c r="G63" s="1">
        <f t="shared" si="5"/>
        <v>1</v>
      </c>
      <c r="H63" s="1">
        <f t="shared" si="6"/>
        <v>2016</v>
      </c>
      <c r="I63">
        <v>1</v>
      </c>
      <c r="K63">
        <f t="shared" si="0"/>
        <v>1</v>
      </c>
      <c r="L63">
        <v>14215</v>
      </c>
      <c r="M63" s="6">
        <f t="shared" si="1"/>
        <v>7.0348223707351387</v>
      </c>
      <c r="N63" s="6" t="str">
        <f t="shared" si="2"/>
        <v/>
      </c>
      <c r="O63" s="6">
        <f t="shared" si="3"/>
        <v>7.0348223707351387</v>
      </c>
      <c r="Q63">
        <f>_xlfn.XLOOKUP(C63&amp;G63&amp;H63,covid!$E$2:$E$2184,covid!$D$2:$D$2184,0,0,1)</f>
        <v>0</v>
      </c>
    </row>
    <row r="64" spans="1:17" x14ac:dyDescent="0.3">
      <c r="A64">
        <f>_xlfn.XLOOKUP(C64,kamus!$B$2:$B$87,kamus!$A$2:$A$87,0,0,1)</f>
        <v>62</v>
      </c>
      <c r="B64" t="str">
        <f>_xlfn.XLOOKUP(C64,kamus!$B$2:$B$87,kamus!$D$2:$D$87,"dihapus",0,1)</f>
        <v>Prambanan</v>
      </c>
      <c r="C64" t="s">
        <v>236</v>
      </c>
      <c r="D64">
        <f>_xlfn.XLOOKUP(C64,kamus!$B$2:$B$87,kamus!$J$2:$J$87,"dihapus",0,1)</f>
        <v>0</v>
      </c>
      <c r="E64">
        <f t="shared" si="4"/>
        <v>0</v>
      </c>
      <c r="F64" s="14">
        <v>42370</v>
      </c>
      <c r="G64" s="1">
        <f t="shared" si="5"/>
        <v>1</v>
      </c>
      <c r="H64" s="1">
        <f t="shared" si="6"/>
        <v>2016</v>
      </c>
      <c r="I64">
        <v>1</v>
      </c>
      <c r="K64">
        <f t="shared" si="0"/>
        <v>1</v>
      </c>
      <c r="L64">
        <v>6067</v>
      </c>
      <c r="M64" s="6">
        <f t="shared" si="1"/>
        <v>16.482610845557936</v>
      </c>
      <c r="N64" s="6" t="str">
        <f t="shared" si="2"/>
        <v/>
      </c>
      <c r="O64" s="6">
        <f t="shared" si="3"/>
        <v>16.482610845557936</v>
      </c>
      <c r="Q64">
        <f>_xlfn.XLOOKUP(C64&amp;G64&amp;H64,covid!$E$2:$E$2184,covid!$D$2:$D$2184,0,0,1)</f>
        <v>0</v>
      </c>
    </row>
    <row r="65" spans="1:17" x14ac:dyDescent="0.3">
      <c r="A65">
        <f>_xlfn.XLOOKUP(C65,kamus!$B$2:$B$87,kamus!$A$2:$A$87,0,0,1)</f>
        <v>63</v>
      </c>
      <c r="B65" t="str">
        <f>_xlfn.XLOOKUP(C65,kamus!$B$2:$B$87,kamus!$D$2:$D$87,"dihapus",0,1)</f>
        <v>Prambanan</v>
      </c>
      <c r="C65" t="s">
        <v>261</v>
      </c>
      <c r="D65">
        <f>_xlfn.XLOOKUP(C65,kamus!$B$2:$B$87,kamus!$J$2:$J$87,"dihapus",0,1)</f>
        <v>0</v>
      </c>
      <c r="E65">
        <f t="shared" si="4"/>
        <v>0</v>
      </c>
      <c r="F65" s="14">
        <v>42370</v>
      </c>
      <c r="G65" s="1">
        <f t="shared" si="5"/>
        <v>1</v>
      </c>
      <c r="H65" s="1">
        <f t="shared" si="6"/>
        <v>2016</v>
      </c>
      <c r="I65">
        <v>0</v>
      </c>
      <c r="K65">
        <f t="shared" si="0"/>
        <v>0</v>
      </c>
      <c r="L65">
        <v>15373</v>
      </c>
      <c r="M65" s="6">
        <f t="shared" si="1"/>
        <v>0</v>
      </c>
      <c r="N65" s="6" t="str">
        <f t="shared" si="2"/>
        <v/>
      </c>
      <c r="O65" s="6">
        <f t="shared" si="3"/>
        <v>0</v>
      </c>
      <c r="Q65">
        <f>_xlfn.XLOOKUP(C65&amp;G65&amp;H65,covid!$E$2:$E$2184,covid!$D$2:$D$2184,0,0,1)</f>
        <v>0</v>
      </c>
    </row>
    <row r="66" spans="1:17" x14ac:dyDescent="0.3">
      <c r="A66">
        <f>_xlfn.XLOOKUP(C66,kamus!$B$2:$B$87,kamus!$A$2:$A$87,0,0,1)</f>
        <v>60</v>
      </c>
      <c r="B66" t="str">
        <f>_xlfn.XLOOKUP(C66,kamus!$B$2:$B$87,kamus!$D$2:$D$87,"dihapus",0,1)</f>
        <v>Prambanan</v>
      </c>
      <c r="C66" t="s">
        <v>280</v>
      </c>
      <c r="D66">
        <f>_xlfn.XLOOKUP(C66,kamus!$B$2:$B$87,kamus!$J$2:$J$87,"dihapus",0,1)</f>
        <v>0</v>
      </c>
      <c r="E66">
        <f t="shared" si="4"/>
        <v>0</v>
      </c>
      <c r="F66" s="14">
        <v>42370</v>
      </c>
      <c r="G66" s="1">
        <f t="shared" si="5"/>
        <v>1</v>
      </c>
      <c r="H66" s="1">
        <f t="shared" si="6"/>
        <v>2016</v>
      </c>
      <c r="I66">
        <v>0</v>
      </c>
      <c r="K66">
        <f t="shared" ref="K66:K129" si="7">J66+I66</f>
        <v>0</v>
      </c>
      <c r="L66">
        <v>2810</v>
      </c>
      <c r="M66" s="6">
        <f t="shared" ref="M66:M129" si="8">IF(ISBLANK(I66)=TRUE,"",I66/$L66*100000)</f>
        <v>0</v>
      </c>
      <c r="N66" s="6" t="str">
        <f t="shared" ref="N66:N129" si="9">IF(ISBLANK(J66)=TRUE,"",J66/$L66*100000)</f>
        <v/>
      </c>
      <c r="O66" s="6">
        <f t="shared" ref="O66:O129" si="10">IF(ISBLANK(K66)=TRUE,"",K66/$L66*100000)</f>
        <v>0</v>
      </c>
      <c r="Q66">
        <f>_xlfn.XLOOKUP(C66&amp;G66&amp;H66,covid!$E$2:$E$2184,covid!$D$2:$D$2184,0,0,1)</f>
        <v>0</v>
      </c>
    </row>
    <row r="67" spans="1:17" x14ac:dyDescent="0.3">
      <c r="A67">
        <f>_xlfn.XLOOKUP(C67,kamus!$B$2:$B$87,kamus!$A$2:$A$87,0,0,1)</f>
        <v>67</v>
      </c>
      <c r="B67" t="str">
        <f>_xlfn.XLOOKUP(C67,kamus!$B$2:$B$87,kamus!$D$2:$D$87,"dihapus",0,1)</f>
        <v>Seyegan</v>
      </c>
      <c r="C67" t="s">
        <v>221</v>
      </c>
      <c r="D67">
        <f>_xlfn.XLOOKUP(C67,kamus!$B$2:$B$87,kamus!$J$2:$J$87,"dihapus",0,1)</f>
        <v>0</v>
      </c>
      <c r="E67">
        <f t="shared" ref="E67:E130" si="11">IF(D67=0,0,IF(H67&lt;2021,0,IF(AND(H67=2021,G67&lt;5),0,1)))</f>
        <v>0</v>
      </c>
      <c r="F67" s="14">
        <v>42370</v>
      </c>
      <c r="G67" s="1">
        <f t="shared" ref="G67:G130" si="12">MONTH(F67)</f>
        <v>1</v>
      </c>
      <c r="H67" s="1">
        <f t="shared" ref="H67:H130" si="13">YEAR(F67)</f>
        <v>2016</v>
      </c>
      <c r="I67">
        <v>1</v>
      </c>
      <c r="K67">
        <f t="shared" si="7"/>
        <v>1</v>
      </c>
      <c r="L67">
        <v>10795</v>
      </c>
      <c r="M67" s="6">
        <f t="shared" si="8"/>
        <v>9.263547938860583</v>
      </c>
      <c r="N67" s="6" t="str">
        <f t="shared" si="9"/>
        <v/>
      </c>
      <c r="O67" s="6">
        <f t="shared" si="10"/>
        <v>9.263547938860583</v>
      </c>
      <c r="Q67">
        <f>_xlfn.XLOOKUP(C67&amp;G67&amp;H67,covid!$E$2:$E$2184,covid!$D$2:$D$2184,0,0,1)</f>
        <v>0</v>
      </c>
    </row>
    <row r="68" spans="1:17" x14ac:dyDescent="0.3">
      <c r="A68">
        <f>_xlfn.XLOOKUP(C68,kamus!$B$2:$B$87,kamus!$A$2:$A$87,0,0,1)</f>
        <v>66</v>
      </c>
      <c r="B68" t="str">
        <f>_xlfn.XLOOKUP(C68,kamus!$B$2:$B$87,kamus!$D$2:$D$87,"dihapus",0,1)</f>
        <v>Seyegan</v>
      </c>
      <c r="C68" t="s">
        <v>222</v>
      </c>
      <c r="D68">
        <f>_xlfn.XLOOKUP(C68,kamus!$B$2:$B$87,kamus!$J$2:$J$87,"dihapus",0,1)</f>
        <v>0</v>
      </c>
      <c r="E68">
        <f t="shared" si="11"/>
        <v>0</v>
      </c>
      <c r="F68" s="14">
        <v>42370</v>
      </c>
      <c r="G68" s="1">
        <f t="shared" si="12"/>
        <v>1</v>
      </c>
      <c r="H68" s="1">
        <f t="shared" si="13"/>
        <v>2016</v>
      </c>
      <c r="I68">
        <v>1</v>
      </c>
      <c r="K68">
        <f t="shared" si="7"/>
        <v>1</v>
      </c>
      <c r="L68">
        <v>9586</v>
      </c>
      <c r="M68" s="6">
        <f t="shared" si="8"/>
        <v>10.431879824744419</v>
      </c>
      <c r="N68" s="6" t="str">
        <f t="shared" si="9"/>
        <v/>
      </c>
      <c r="O68" s="6">
        <f t="shared" si="10"/>
        <v>10.431879824744419</v>
      </c>
      <c r="Q68">
        <f>_xlfn.XLOOKUP(C68&amp;G68&amp;H68,covid!$E$2:$E$2184,covid!$D$2:$D$2184,0,0,1)</f>
        <v>0</v>
      </c>
    </row>
    <row r="69" spans="1:17" x14ac:dyDescent="0.3">
      <c r="A69">
        <f>_xlfn.XLOOKUP(C69,kamus!$B$2:$B$87,kamus!$A$2:$A$87,0,0,1)</f>
        <v>68</v>
      </c>
      <c r="B69" t="str">
        <f>_xlfn.XLOOKUP(C69,kamus!$B$2:$B$87,kamus!$D$2:$D$87,"dihapus",0,1)</f>
        <v>Seyegan</v>
      </c>
      <c r="C69" t="s">
        <v>223</v>
      </c>
      <c r="D69">
        <f>_xlfn.XLOOKUP(C69,kamus!$B$2:$B$87,kamus!$J$2:$J$87,"dihapus",0,1)</f>
        <v>0</v>
      </c>
      <c r="E69">
        <f t="shared" si="11"/>
        <v>0</v>
      </c>
      <c r="F69" s="14">
        <v>42370</v>
      </c>
      <c r="G69" s="1">
        <f t="shared" si="12"/>
        <v>1</v>
      </c>
      <c r="H69" s="1">
        <f t="shared" si="13"/>
        <v>2016</v>
      </c>
      <c r="I69">
        <v>0</v>
      </c>
      <c r="K69">
        <f t="shared" si="7"/>
        <v>0</v>
      </c>
      <c r="L69">
        <v>8063</v>
      </c>
      <c r="M69" s="6">
        <f t="shared" si="8"/>
        <v>0</v>
      </c>
      <c r="N69" s="6" t="str">
        <f t="shared" si="9"/>
        <v/>
      </c>
      <c r="O69" s="6">
        <f t="shared" si="10"/>
        <v>0</v>
      </c>
      <c r="Q69">
        <f>_xlfn.XLOOKUP(C69&amp;G69&amp;H69,covid!$E$2:$E$2184,covid!$D$2:$D$2184,0,0,1)</f>
        <v>0</v>
      </c>
    </row>
    <row r="70" spans="1:17" x14ac:dyDescent="0.3">
      <c r="A70">
        <f>_xlfn.XLOOKUP(C70,kamus!$B$2:$B$87,kamus!$A$2:$A$87,0,0,1)</f>
        <v>65</v>
      </c>
      <c r="B70" t="str">
        <f>_xlfn.XLOOKUP(C70,kamus!$B$2:$B$87,kamus!$D$2:$D$87,"dihapus",0,1)</f>
        <v>Seyegan</v>
      </c>
      <c r="C70" t="s">
        <v>224</v>
      </c>
      <c r="D70">
        <f>_xlfn.XLOOKUP(C70,kamus!$B$2:$B$87,kamus!$J$2:$J$87,"dihapus",0,1)</f>
        <v>1</v>
      </c>
      <c r="E70">
        <f t="shared" si="11"/>
        <v>0</v>
      </c>
      <c r="F70" s="14">
        <v>42370</v>
      </c>
      <c r="G70" s="1">
        <f t="shared" si="12"/>
        <v>1</v>
      </c>
      <c r="H70" s="1">
        <f t="shared" si="13"/>
        <v>2016</v>
      </c>
      <c r="I70">
        <v>3</v>
      </c>
      <c r="K70">
        <f t="shared" si="7"/>
        <v>3</v>
      </c>
      <c r="L70">
        <v>11242</v>
      </c>
      <c r="M70" s="6">
        <f t="shared" si="8"/>
        <v>26.685643123999288</v>
      </c>
      <c r="N70" s="6" t="str">
        <f t="shared" si="9"/>
        <v/>
      </c>
      <c r="O70" s="6">
        <f t="shared" si="10"/>
        <v>26.685643123999288</v>
      </c>
      <c r="Q70">
        <f>_xlfn.XLOOKUP(C70&amp;G70&amp;H70,covid!$E$2:$E$2184,covid!$D$2:$D$2184,0,0,1)</f>
        <v>0</v>
      </c>
    </row>
    <row r="71" spans="1:17" x14ac:dyDescent="0.3">
      <c r="A71">
        <f>_xlfn.XLOOKUP(C71,kamus!$B$2:$B$87,kamus!$A$2:$A$87,0,0,1)</f>
        <v>69</v>
      </c>
      <c r="B71" t="str">
        <f>_xlfn.XLOOKUP(C71,kamus!$B$2:$B$87,kamus!$D$2:$D$87,"dihapus",0,1)</f>
        <v>Seyegan</v>
      </c>
      <c r="C71" t="s">
        <v>225</v>
      </c>
      <c r="D71">
        <f>_xlfn.XLOOKUP(C71,kamus!$B$2:$B$87,kamus!$J$2:$J$87,"dihapus",0,1)</f>
        <v>0</v>
      </c>
      <c r="E71">
        <f t="shared" si="11"/>
        <v>0</v>
      </c>
      <c r="F71" s="14">
        <v>42370</v>
      </c>
      <c r="G71" s="1">
        <f t="shared" si="12"/>
        <v>1</v>
      </c>
      <c r="H71" s="1">
        <f t="shared" si="13"/>
        <v>2016</v>
      </c>
      <c r="I71">
        <v>1</v>
      </c>
      <c r="K71">
        <f t="shared" si="7"/>
        <v>1</v>
      </c>
      <c r="L71">
        <v>13538</v>
      </c>
      <c r="M71" s="6">
        <f t="shared" si="8"/>
        <v>7.3866154527995276</v>
      </c>
      <c r="N71" s="6" t="str">
        <f t="shared" si="9"/>
        <v/>
      </c>
      <c r="O71" s="6">
        <f t="shared" si="10"/>
        <v>7.3866154527995276</v>
      </c>
      <c r="Q71">
        <f>_xlfn.XLOOKUP(C71&amp;G71&amp;H71,covid!$E$2:$E$2184,covid!$D$2:$D$2184,0,0,1)</f>
        <v>0</v>
      </c>
    </row>
    <row r="72" spans="1:17" x14ac:dyDescent="0.3">
      <c r="A72">
        <f>_xlfn.XLOOKUP(C72,kamus!$B$2:$B$87,kamus!$A$2:$A$87,0,0,1)</f>
        <v>74</v>
      </c>
      <c r="B72" t="str">
        <f>_xlfn.XLOOKUP(C72,kamus!$B$2:$B$87,kamus!$D$2:$D$87,"dihapus",0,1)</f>
        <v>Sleman</v>
      </c>
      <c r="C72" t="s">
        <v>205</v>
      </c>
      <c r="D72">
        <f>_xlfn.XLOOKUP(C72,kamus!$B$2:$B$87,kamus!$J$2:$J$87,"dihapus",0,1)</f>
        <v>1</v>
      </c>
      <c r="E72">
        <f t="shared" si="11"/>
        <v>0</v>
      </c>
      <c r="F72" s="14">
        <v>42370</v>
      </c>
      <c r="G72" s="1">
        <f t="shared" si="12"/>
        <v>1</v>
      </c>
      <c r="H72" s="1">
        <f t="shared" si="13"/>
        <v>2016</v>
      </c>
      <c r="I72">
        <v>0</v>
      </c>
      <c r="K72">
        <f t="shared" si="7"/>
        <v>0</v>
      </c>
      <c r="L72">
        <v>15603</v>
      </c>
      <c r="M72" s="6">
        <f t="shared" si="8"/>
        <v>0</v>
      </c>
      <c r="N72" s="6" t="str">
        <f t="shared" si="9"/>
        <v/>
      </c>
      <c r="O72" s="6">
        <f t="shared" si="10"/>
        <v>0</v>
      </c>
      <c r="Q72">
        <f>_xlfn.XLOOKUP(C72&amp;G72&amp;H72,covid!$E$2:$E$2184,covid!$D$2:$D$2184,0,0,1)</f>
        <v>0</v>
      </c>
    </row>
    <row r="73" spans="1:17" x14ac:dyDescent="0.3">
      <c r="A73">
        <f>_xlfn.XLOOKUP(C73,kamus!$B$2:$B$87,kamus!$A$2:$A$87,0,0,1)</f>
        <v>73</v>
      </c>
      <c r="B73" t="str">
        <f>_xlfn.XLOOKUP(C73,kamus!$B$2:$B$87,kamus!$D$2:$D$87,"dihapus",0,1)</f>
        <v>Sleman</v>
      </c>
      <c r="C73" t="s">
        <v>232</v>
      </c>
      <c r="D73">
        <f>_xlfn.XLOOKUP(C73,kamus!$B$2:$B$87,kamus!$J$2:$J$87,"dihapus",0,1)</f>
        <v>1</v>
      </c>
      <c r="E73">
        <f t="shared" si="11"/>
        <v>0</v>
      </c>
      <c r="F73" s="14">
        <v>42370</v>
      </c>
      <c r="G73" s="1">
        <f t="shared" si="12"/>
        <v>1</v>
      </c>
      <c r="H73" s="1">
        <f t="shared" si="13"/>
        <v>2016</v>
      </c>
      <c r="I73">
        <v>5</v>
      </c>
      <c r="K73">
        <f t="shared" si="7"/>
        <v>5</v>
      </c>
      <c r="L73">
        <v>12906</v>
      </c>
      <c r="M73" s="6">
        <f t="shared" si="8"/>
        <v>38.741670540833724</v>
      </c>
      <c r="N73" s="6" t="str">
        <f t="shared" si="9"/>
        <v/>
      </c>
      <c r="O73" s="6">
        <f t="shared" si="10"/>
        <v>38.741670540833724</v>
      </c>
      <c r="Q73">
        <f>_xlfn.XLOOKUP(C73&amp;G73&amp;H73,covid!$E$2:$E$2184,covid!$D$2:$D$2184,0,0,1)</f>
        <v>0</v>
      </c>
    </row>
    <row r="74" spans="1:17" x14ac:dyDescent="0.3">
      <c r="A74">
        <f>_xlfn.XLOOKUP(C74,kamus!$B$2:$B$87,kamus!$A$2:$A$87,0,0,1)</f>
        <v>71</v>
      </c>
      <c r="B74" t="str">
        <f>_xlfn.XLOOKUP(C74,kamus!$B$2:$B$87,kamus!$D$2:$D$87,"dihapus",0,1)</f>
        <v>Sleman</v>
      </c>
      <c r="C74" t="s">
        <v>271</v>
      </c>
      <c r="D74">
        <f>_xlfn.XLOOKUP(C74,kamus!$B$2:$B$87,kamus!$J$2:$J$87,"dihapus",0,1)</f>
        <v>1</v>
      </c>
      <c r="E74">
        <f t="shared" si="11"/>
        <v>0</v>
      </c>
      <c r="F74" s="14">
        <v>42370</v>
      </c>
      <c r="G74" s="1">
        <f t="shared" si="12"/>
        <v>1</v>
      </c>
      <c r="H74" s="1">
        <f t="shared" si="13"/>
        <v>2016</v>
      </c>
      <c r="I74">
        <v>5</v>
      </c>
      <c r="K74">
        <f t="shared" si="7"/>
        <v>5</v>
      </c>
      <c r="L74">
        <v>15590</v>
      </c>
      <c r="M74" s="6">
        <f t="shared" si="8"/>
        <v>32.071840923669015</v>
      </c>
      <c r="N74" s="6" t="str">
        <f t="shared" si="9"/>
        <v/>
      </c>
      <c r="O74" s="6">
        <f t="shared" si="10"/>
        <v>32.071840923669015</v>
      </c>
      <c r="Q74">
        <f>_xlfn.XLOOKUP(C74&amp;G74&amp;H74,covid!$E$2:$E$2184,covid!$D$2:$D$2184,0,0,1)</f>
        <v>0</v>
      </c>
    </row>
    <row r="75" spans="1:17" x14ac:dyDescent="0.3">
      <c r="A75">
        <f>_xlfn.XLOOKUP(C75,kamus!$B$2:$B$87,kamus!$A$2:$A$87,0,0,1)</f>
        <v>72</v>
      </c>
      <c r="B75" t="str">
        <f>_xlfn.XLOOKUP(C75,kamus!$B$2:$B$87,kamus!$D$2:$D$87,"dihapus",0,1)</f>
        <v>Sleman</v>
      </c>
      <c r="C75" t="s">
        <v>273</v>
      </c>
      <c r="D75">
        <f>_xlfn.XLOOKUP(C75,kamus!$B$2:$B$87,kamus!$J$2:$J$87,"dihapus",0,1)</f>
        <v>1</v>
      </c>
      <c r="E75">
        <f t="shared" si="11"/>
        <v>0</v>
      </c>
      <c r="F75" s="14">
        <v>42370</v>
      </c>
      <c r="G75" s="1">
        <f t="shared" si="12"/>
        <v>1</v>
      </c>
      <c r="H75" s="1">
        <f t="shared" si="13"/>
        <v>2016</v>
      </c>
      <c r="I75">
        <v>0</v>
      </c>
      <c r="K75">
        <f t="shared" si="7"/>
        <v>0</v>
      </c>
      <c r="L75">
        <v>18873</v>
      </c>
      <c r="M75" s="6">
        <f t="shared" si="8"/>
        <v>0</v>
      </c>
      <c r="N75" s="6" t="str">
        <f t="shared" si="9"/>
        <v/>
      </c>
      <c r="O75" s="6">
        <f t="shared" si="10"/>
        <v>0</v>
      </c>
      <c r="Q75">
        <f>_xlfn.XLOOKUP(C75&amp;G75&amp;H75,covid!$E$2:$E$2184,covid!$D$2:$D$2184,0,0,1)</f>
        <v>0</v>
      </c>
    </row>
    <row r="76" spans="1:17" x14ac:dyDescent="0.3">
      <c r="A76">
        <f>_xlfn.XLOOKUP(C76,kamus!$B$2:$B$87,kamus!$A$2:$A$87,0,0,1)</f>
        <v>70</v>
      </c>
      <c r="B76" t="str">
        <f>_xlfn.XLOOKUP(C76,kamus!$B$2:$B$87,kamus!$D$2:$D$87,"dihapus",0,1)</f>
        <v>Sleman</v>
      </c>
      <c r="C76" t="s">
        <v>274</v>
      </c>
      <c r="D76">
        <f>_xlfn.XLOOKUP(C76,kamus!$B$2:$B$87,kamus!$J$2:$J$87,"dihapus",0,1)</f>
        <v>0</v>
      </c>
      <c r="E76">
        <f t="shared" si="11"/>
        <v>0</v>
      </c>
      <c r="F76" s="14">
        <v>42370</v>
      </c>
      <c r="G76" s="1">
        <f t="shared" si="12"/>
        <v>1</v>
      </c>
      <c r="H76" s="1">
        <f t="shared" si="13"/>
        <v>2016</v>
      </c>
      <c r="I76">
        <v>0</v>
      </c>
      <c r="K76">
        <f t="shared" si="7"/>
        <v>0</v>
      </c>
      <c r="L76">
        <v>10030</v>
      </c>
      <c r="M76" s="6">
        <f t="shared" si="8"/>
        <v>0</v>
      </c>
      <c r="N76" s="6" t="str">
        <f t="shared" si="9"/>
        <v/>
      </c>
      <c r="O76" s="6">
        <f t="shared" si="10"/>
        <v>0</v>
      </c>
      <c r="Q76">
        <f>_xlfn.XLOOKUP(C76&amp;G76&amp;H76,covid!$E$2:$E$2184,covid!$D$2:$D$2184,0,0,1)</f>
        <v>0</v>
      </c>
    </row>
    <row r="77" spans="1:17" x14ac:dyDescent="0.3">
      <c r="A77">
        <f>_xlfn.XLOOKUP(C77,kamus!$B$2:$B$87,kamus!$A$2:$A$87,0,0,1)</f>
        <v>77</v>
      </c>
      <c r="B77" t="str">
        <f>_xlfn.XLOOKUP(C77,kamus!$B$2:$B$87,kamus!$D$2:$D$87,"dihapus",0,1)</f>
        <v>Tempel 1</v>
      </c>
      <c r="C77" t="s">
        <v>218</v>
      </c>
      <c r="D77">
        <f>_xlfn.XLOOKUP(C77,kamus!$B$2:$B$87,kamus!$J$2:$J$87,"dihapus",0,1)</f>
        <v>0</v>
      </c>
      <c r="E77">
        <f t="shared" si="11"/>
        <v>0</v>
      </c>
      <c r="F77" s="14">
        <v>42370</v>
      </c>
      <c r="G77" s="1">
        <f t="shared" si="12"/>
        <v>1</v>
      </c>
      <c r="H77" s="1">
        <f t="shared" si="13"/>
        <v>2016</v>
      </c>
      <c r="I77">
        <v>1</v>
      </c>
      <c r="K77">
        <f t="shared" si="7"/>
        <v>1</v>
      </c>
      <c r="L77">
        <v>7841</v>
      </c>
      <c r="M77" s="6">
        <f t="shared" si="8"/>
        <v>12.753475322025253</v>
      </c>
      <c r="N77" s="6" t="str">
        <f t="shared" si="9"/>
        <v/>
      </c>
      <c r="O77" s="6">
        <f t="shared" si="10"/>
        <v>12.753475322025253</v>
      </c>
      <c r="Q77">
        <f>_xlfn.XLOOKUP(C77&amp;G77&amp;H77,covid!$E$2:$E$2184,covid!$D$2:$D$2184,0,0,1)</f>
        <v>0</v>
      </c>
    </row>
    <row r="78" spans="1:17" x14ac:dyDescent="0.3">
      <c r="A78">
        <f>_xlfn.XLOOKUP(C78,kamus!$B$2:$B$87,kamus!$A$2:$A$87,0,0,1)</f>
        <v>76</v>
      </c>
      <c r="B78" t="str">
        <f>_xlfn.XLOOKUP(C78,kamus!$B$2:$B$87,kamus!$D$2:$D$87,"dihapus",0,1)</f>
        <v>Tempel 1</v>
      </c>
      <c r="C78" t="s">
        <v>226</v>
      </c>
      <c r="D78">
        <f>_xlfn.XLOOKUP(C78,kamus!$B$2:$B$87,kamus!$J$2:$J$87,"dihapus",0,1)</f>
        <v>1</v>
      </c>
      <c r="E78">
        <f t="shared" si="11"/>
        <v>0</v>
      </c>
      <c r="F78" s="14">
        <v>42370</v>
      </c>
      <c r="G78" s="1">
        <f t="shared" si="12"/>
        <v>1</v>
      </c>
      <c r="H78" s="1">
        <f t="shared" si="13"/>
        <v>2016</v>
      </c>
      <c r="I78">
        <v>1</v>
      </c>
      <c r="K78">
        <f t="shared" si="7"/>
        <v>1</v>
      </c>
      <c r="L78">
        <v>11220</v>
      </c>
      <c r="M78" s="6">
        <f t="shared" si="8"/>
        <v>8.9126559714795004</v>
      </c>
      <c r="N78" s="6" t="str">
        <f t="shared" si="9"/>
        <v/>
      </c>
      <c r="O78" s="6">
        <f t="shared" si="10"/>
        <v>8.9126559714795004</v>
      </c>
      <c r="Q78">
        <f>_xlfn.XLOOKUP(C78&amp;G78&amp;H78,covid!$E$2:$E$2184,covid!$D$2:$D$2184,0,0,1)</f>
        <v>0</v>
      </c>
    </row>
    <row r="79" spans="1:17" x14ac:dyDescent="0.3">
      <c r="A79">
        <f>_xlfn.XLOOKUP(C79,kamus!$B$2:$B$87,kamus!$A$2:$A$87,0,0,1)</f>
        <v>75</v>
      </c>
      <c r="B79" t="str">
        <f>_xlfn.XLOOKUP(C79,kamus!$B$2:$B$87,kamus!$D$2:$D$87,"dihapus",0,1)</f>
        <v>Tempel 1</v>
      </c>
      <c r="C79" t="s">
        <v>227</v>
      </c>
      <c r="D79">
        <f>_xlfn.XLOOKUP(C79,kamus!$B$2:$B$87,kamus!$J$2:$J$87,"dihapus",0,1)</f>
        <v>0</v>
      </c>
      <c r="E79">
        <f t="shared" si="11"/>
        <v>0</v>
      </c>
      <c r="F79" s="14">
        <v>42370</v>
      </c>
      <c r="G79" s="1">
        <f t="shared" si="12"/>
        <v>1</v>
      </c>
      <c r="H79" s="1">
        <f t="shared" si="13"/>
        <v>2016</v>
      </c>
      <c r="I79">
        <v>0</v>
      </c>
      <c r="K79">
        <f t="shared" si="7"/>
        <v>0</v>
      </c>
      <c r="L79">
        <v>6904</v>
      </c>
      <c r="M79" s="6">
        <f t="shared" si="8"/>
        <v>0</v>
      </c>
      <c r="N79" s="6" t="str">
        <f t="shared" si="9"/>
        <v/>
      </c>
      <c r="O79" s="6">
        <f t="shared" si="10"/>
        <v>0</v>
      </c>
      <c r="Q79">
        <f>_xlfn.XLOOKUP(C79&amp;G79&amp;H79,covid!$E$2:$E$2184,covid!$D$2:$D$2184,0,0,1)</f>
        <v>0</v>
      </c>
    </row>
    <row r="80" spans="1:17" x14ac:dyDescent="0.3">
      <c r="A80">
        <f>_xlfn.XLOOKUP(C80,kamus!$B$2:$B$87,kamus!$A$2:$A$87,0,0,1)</f>
        <v>78</v>
      </c>
      <c r="B80" t="str">
        <f>_xlfn.XLOOKUP(C80,kamus!$B$2:$B$87,kamus!$D$2:$D$87,"dihapus",0,1)</f>
        <v>Tempel 1</v>
      </c>
      <c r="C80" t="s">
        <v>229</v>
      </c>
      <c r="D80">
        <f>_xlfn.XLOOKUP(C80,kamus!$B$2:$B$87,kamus!$J$2:$J$87,"dihapus",0,1)</f>
        <v>0</v>
      </c>
      <c r="E80">
        <f t="shared" si="11"/>
        <v>0</v>
      </c>
      <c r="F80" s="14">
        <v>42370</v>
      </c>
      <c r="G80" s="1">
        <f t="shared" si="12"/>
        <v>1</v>
      </c>
      <c r="H80" s="1">
        <f t="shared" si="13"/>
        <v>2016</v>
      </c>
      <c r="I80">
        <v>1</v>
      </c>
      <c r="K80">
        <f t="shared" si="7"/>
        <v>1</v>
      </c>
      <c r="L80">
        <v>5387</v>
      </c>
      <c r="M80" s="6">
        <f t="shared" si="8"/>
        <v>18.563207722294415</v>
      </c>
      <c r="N80" s="6" t="str">
        <f t="shared" si="9"/>
        <v/>
      </c>
      <c r="O80" s="6">
        <f t="shared" si="10"/>
        <v>18.563207722294415</v>
      </c>
      <c r="Q80">
        <f>_xlfn.XLOOKUP(C80&amp;G80&amp;H80,covid!$E$2:$E$2184,covid!$D$2:$D$2184,0,0,1)</f>
        <v>0</v>
      </c>
    </row>
    <row r="81" spans="1:17" x14ac:dyDescent="0.3">
      <c r="A81">
        <f>_xlfn.XLOOKUP(C81,kamus!$B$2:$B$87,kamus!$A$2:$A$87,0,0,1)</f>
        <v>79</v>
      </c>
      <c r="B81" t="str">
        <f>_xlfn.XLOOKUP(C81,kamus!$B$2:$B$87,kamus!$D$2:$D$87,"dihapus",0,1)</f>
        <v>Tempel 2</v>
      </c>
      <c r="C81" t="s">
        <v>201</v>
      </c>
      <c r="D81">
        <f>_xlfn.XLOOKUP(C81,kamus!$B$2:$B$87,kamus!$J$2:$J$87,"dihapus",0,1)</f>
        <v>0</v>
      </c>
      <c r="E81">
        <f t="shared" si="11"/>
        <v>0</v>
      </c>
      <c r="F81" s="14">
        <v>42370</v>
      </c>
      <c r="G81" s="1">
        <f t="shared" si="12"/>
        <v>1</v>
      </c>
      <c r="H81" s="1">
        <f t="shared" si="13"/>
        <v>2016</v>
      </c>
      <c r="I81">
        <v>0</v>
      </c>
      <c r="K81">
        <f t="shared" si="7"/>
        <v>0</v>
      </c>
      <c r="L81">
        <v>7759</v>
      </c>
      <c r="M81" s="6">
        <f t="shared" si="8"/>
        <v>0</v>
      </c>
      <c r="N81" s="6" t="str">
        <f t="shared" si="9"/>
        <v/>
      </c>
      <c r="O81" s="6">
        <f t="shared" si="10"/>
        <v>0</v>
      </c>
      <c r="Q81">
        <f>_xlfn.XLOOKUP(C81&amp;G81&amp;H81,covid!$E$2:$E$2184,covid!$D$2:$D$2184,0,0,1)</f>
        <v>0</v>
      </c>
    </row>
    <row r="82" spans="1:17" x14ac:dyDescent="0.3">
      <c r="A82">
        <f>_xlfn.XLOOKUP(C82,kamus!$B$2:$B$87,kamus!$A$2:$A$87,0,0,1)</f>
        <v>80</v>
      </c>
      <c r="B82" t="str">
        <f>_xlfn.XLOOKUP(C82,kamus!$B$2:$B$87,kamus!$D$2:$D$87,"dihapus",0,1)</f>
        <v>Tempel 2</v>
      </c>
      <c r="C82" t="s">
        <v>233</v>
      </c>
      <c r="D82">
        <f>_xlfn.XLOOKUP(C82,kamus!$B$2:$B$87,kamus!$J$2:$J$87,"dihapus",0,1)</f>
        <v>0</v>
      </c>
      <c r="E82">
        <f t="shared" si="11"/>
        <v>0</v>
      </c>
      <c r="F82" s="14">
        <v>42370</v>
      </c>
      <c r="G82" s="1">
        <f t="shared" si="12"/>
        <v>1</v>
      </c>
      <c r="H82" s="1">
        <f t="shared" si="13"/>
        <v>2016</v>
      </c>
      <c r="I82">
        <v>0</v>
      </c>
      <c r="K82">
        <f t="shared" si="7"/>
        <v>0</v>
      </c>
      <c r="L82">
        <v>6601</v>
      </c>
      <c r="M82" s="6">
        <f t="shared" si="8"/>
        <v>0</v>
      </c>
      <c r="N82" s="6" t="str">
        <f t="shared" si="9"/>
        <v/>
      </c>
      <c r="O82" s="6">
        <f t="shared" si="10"/>
        <v>0</v>
      </c>
      <c r="Q82">
        <f>_xlfn.XLOOKUP(C82&amp;G82&amp;H82,covid!$E$2:$E$2184,covid!$D$2:$D$2184,0,0,1)</f>
        <v>0</v>
      </c>
    </row>
    <row r="83" spans="1:17" x14ac:dyDescent="0.3">
      <c r="A83">
        <f>_xlfn.XLOOKUP(C83,kamus!$B$2:$B$87,kamus!$A$2:$A$87,0,0,1)</f>
        <v>81</v>
      </c>
      <c r="B83" t="str">
        <f>_xlfn.XLOOKUP(C83,kamus!$B$2:$B$87,kamus!$D$2:$D$87,"dihapus",0,1)</f>
        <v>Tempel 2</v>
      </c>
      <c r="C83" t="s">
        <v>263</v>
      </c>
      <c r="D83">
        <f>_xlfn.XLOOKUP(C83,kamus!$B$2:$B$87,kamus!$J$2:$J$87,"dihapus",0,1)</f>
        <v>0</v>
      </c>
      <c r="E83">
        <f t="shared" si="11"/>
        <v>0</v>
      </c>
      <c r="F83" s="14">
        <v>42370</v>
      </c>
      <c r="G83" s="1">
        <f t="shared" si="12"/>
        <v>1</v>
      </c>
      <c r="H83" s="1">
        <f t="shared" si="13"/>
        <v>2016</v>
      </c>
      <c r="I83">
        <v>0</v>
      </c>
      <c r="K83">
        <f t="shared" si="7"/>
        <v>0</v>
      </c>
      <c r="L83">
        <v>4746</v>
      </c>
      <c r="M83" s="6">
        <f t="shared" si="8"/>
        <v>0</v>
      </c>
      <c r="N83" s="6" t="str">
        <f t="shared" si="9"/>
        <v/>
      </c>
      <c r="O83" s="6">
        <f t="shared" si="10"/>
        <v>0</v>
      </c>
      <c r="Q83">
        <f>_xlfn.XLOOKUP(C83&amp;G83&amp;H83,covid!$E$2:$E$2184,covid!$D$2:$D$2184,0,0,1)</f>
        <v>0</v>
      </c>
    </row>
    <row r="84" spans="1:17" x14ac:dyDescent="0.3">
      <c r="A84">
        <f>_xlfn.XLOOKUP(C84,kamus!$B$2:$B$87,kamus!$A$2:$A$87,0,0,1)</f>
        <v>82</v>
      </c>
      <c r="B84" t="str">
        <f>_xlfn.XLOOKUP(C84,kamus!$B$2:$B$87,kamus!$D$2:$D$87,"dihapus",0,1)</f>
        <v>Tempel 2</v>
      </c>
      <c r="C84" t="s">
        <v>266</v>
      </c>
      <c r="D84">
        <f>_xlfn.XLOOKUP(C84,kamus!$B$2:$B$87,kamus!$J$2:$J$87,"dihapus",0,1)</f>
        <v>0</v>
      </c>
      <c r="E84">
        <f t="shared" si="11"/>
        <v>0</v>
      </c>
      <c r="F84" s="14">
        <v>42370</v>
      </c>
      <c r="G84" s="1">
        <f t="shared" si="12"/>
        <v>1</v>
      </c>
      <c r="H84" s="1">
        <f t="shared" si="13"/>
        <v>2016</v>
      </c>
      <c r="I84">
        <v>0</v>
      </c>
      <c r="K84">
        <f t="shared" si="7"/>
        <v>0</v>
      </c>
      <c r="L84">
        <v>5291</v>
      </c>
      <c r="M84" s="6">
        <f t="shared" si="8"/>
        <v>0</v>
      </c>
      <c r="N84" s="6" t="str">
        <f t="shared" si="9"/>
        <v/>
      </c>
      <c r="O84" s="6">
        <f t="shared" si="10"/>
        <v>0</v>
      </c>
      <c r="Q84">
        <f>_xlfn.XLOOKUP(C84&amp;G84&amp;H84,covid!$E$2:$E$2184,covid!$D$2:$D$2184,0,0,1)</f>
        <v>0</v>
      </c>
    </row>
    <row r="85" spans="1:17" x14ac:dyDescent="0.3">
      <c r="A85">
        <f>_xlfn.XLOOKUP(C85,kamus!$B$2:$B$87,kamus!$A$2:$A$87,0,0,1)</f>
        <v>84</v>
      </c>
      <c r="B85" t="str">
        <f>_xlfn.XLOOKUP(C85,kamus!$B$2:$B$87,kamus!$D$2:$D$87,"dihapus",0,1)</f>
        <v>turi</v>
      </c>
      <c r="C85" t="s">
        <v>199</v>
      </c>
      <c r="D85">
        <f>_xlfn.XLOOKUP(C85,kamus!$B$2:$B$87,kamus!$J$2:$J$87,"dihapus",0,1)</f>
        <v>0</v>
      </c>
      <c r="E85">
        <f t="shared" si="11"/>
        <v>0</v>
      </c>
      <c r="F85" s="14">
        <v>42370</v>
      </c>
      <c r="G85" s="1">
        <f t="shared" si="12"/>
        <v>1</v>
      </c>
      <c r="H85" s="1">
        <f t="shared" si="13"/>
        <v>2016</v>
      </c>
      <c r="I85">
        <v>0</v>
      </c>
      <c r="K85">
        <f t="shared" si="7"/>
        <v>0</v>
      </c>
      <c r="L85">
        <v>9709</v>
      </c>
      <c r="M85" s="6">
        <f t="shared" si="8"/>
        <v>0</v>
      </c>
      <c r="N85" s="6" t="str">
        <f t="shared" si="9"/>
        <v/>
      </c>
      <c r="O85" s="6">
        <f t="shared" si="10"/>
        <v>0</v>
      </c>
      <c r="Q85">
        <f>_xlfn.XLOOKUP(C85&amp;G85&amp;H85,covid!$E$2:$E$2184,covid!$D$2:$D$2184,0,0,1)</f>
        <v>0</v>
      </c>
    </row>
    <row r="86" spans="1:17" x14ac:dyDescent="0.3">
      <c r="A86">
        <f>_xlfn.XLOOKUP(C86,kamus!$B$2:$B$87,kamus!$A$2:$A$87,0,0,1)</f>
        <v>86</v>
      </c>
      <c r="B86" t="str">
        <f>_xlfn.XLOOKUP(C86,kamus!$B$2:$B$87,kamus!$D$2:$D$87,"dihapus",0,1)</f>
        <v>turi</v>
      </c>
      <c r="C86" t="s">
        <v>209</v>
      </c>
      <c r="D86">
        <f>_xlfn.XLOOKUP(C86,kamus!$B$2:$B$87,kamus!$J$2:$J$87,"dihapus",0,1)</f>
        <v>0</v>
      </c>
      <c r="E86">
        <f t="shared" si="11"/>
        <v>0</v>
      </c>
      <c r="F86" s="14">
        <v>42370</v>
      </c>
      <c r="G86" s="1">
        <f t="shared" si="12"/>
        <v>1</v>
      </c>
      <c r="H86" s="1">
        <f t="shared" si="13"/>
        <v>2016</v>
      </c>
      <c r="I86">
        <v>0</v>
      </c>
      <c r="K86">
        <f t="shared" si="7"/>
        <v>0</v>
      </c>
      <c r="L86">
        <v>9559</v>
      </c>
      <c r="M86" s="6">
        <f t="shared" si="8"/>
        <v>0</v>
      </c>
      <c r="N86" s="6" t="str">
        <f t="shared" si="9"/>
        <v/>
      </c>
      <c r="O86" s="6">
        <f t="shared" si="10"/>
        <v>0</v>
      </c>
      <c r="Q86">
        <f>_xlfn.XLOOKUP(C86&amp;G86&amp;H86,covid!$E$2:$E$2184,covid!$D$2:$D$2184,0,0,1)</f>
        <v>0</v>
      </c>
    </row>
    <row r="87" spans="1:17" x14ac:dyDescent="0.3">
      <c r="A87">
        <f>_xlfn.XLOOKUP(C87,kamus!$B$2:$B$87,kamus!$A$2:$A$87,0,0,1)</f>
        <v>83</v>
      </c>
      <c r="B87" t="str">
        <f>_xlfn.XLOOKUP(C87,kamus!$B$2:$B$87,kamus!$D$2:$D$87,"dihapus",0,1)</f>
        <v>turi</v>
      </c>
      <c r="C87" t="s">
        <v>211</v>
      </c>
      <c r="D87">
        <f>_xlfn.XLOOKUP(C87,kamus!$B$2:$B$87,kamus!$J$2:$J$87,"dihapus",0,1)</f>
        <v>0</v>
      </c>
      <c r="E87">
        <f t="shared" si="11"/>
        <v>0</v>
      </c>
      <c r="F87" s="14">
        <v>42370</v>
      </c>
      <c r="G87" s="1">
        <f t="shared" si="12"/>
        <v>1</v>
      </c>
      <c r="H87" s="1">
        <f t="shared" si="13"/>
        <v>2016</v>
      </c>
      <c r="I87">
        <v>0</v>
      </c>
      <c r="K87">
        <f t="shared" si="7"/>
        <v>0</v>
      </c>
      <c r="L87">
        <v>8554</v>
      </c>
      <c r="M87" s="6">
        <f t="shared" si="8"/>
        <v>0</v>
      </c>
      <c r="N87" s="6" t="str">
        <f t="shared" si="9"/>
        <v/>
      </c>
      <c r="O87" s="6">
        <f t="shared" si="10"/>
        <v>0</v>
      </c>
      <c r="Q87">
        <f>_xlfn.XLOOKUP(C87&amp;G87&amp;H87,covid!$E$2:$E$2184,covid!$D$2:$D$2184,0,0,1)</f>
        <v>0</v>
      </c>
    </row>
    <row r="88" spans="1:17" x14ac:dyDescent="0.3">
      <c r="A88">
        <f>_xlfn.XLOOKUP(C88,kamus!$B$2:$B$87,kamus!$A$2:$A$87,0,0,1)</f>
        <v>85</v>
      </c>
      <c r="B88" t="str">
        <f>_xlfn.XLOOKUP(C88,kamus!$B$2:$B$87,kamus!$D$2:$D$87,"dihapus",0,1)</f>
        <v>turi</v>
      </c>
      <c r="C88" t="s">
        <v>279</v>
      </c>
      <c r="D88">
        <f>_xlfn.XLOOKUP(C88,kamus!$B$2:$B$87,kamus!$J$2:$J$87,"dihapus",0,1)</f>
        <v>0</v>
      </c>
      <c r="E88">
        <f t="shared" si="11"/>
        <v>0</v>
      </c>
      <c r="F88" s="14">
        <v>42370</v>
      </c>
      <c r="G88" s="1">
        <f t="shared" si="12"/>
        <v>1</v>
      </c>
      <c r="H88" s="1">
        <f t="shared" si="13"/>
        <v>2016</v>
      </c>
      <c r="I88">
        <v>0</v>
      </c>
      <c r="K88">
        <f t="shared" si="7"/>
        <v>0</v>
      </c>
      <c r="L88">
        <v>10971</v>
      </c>
      <c r="M88" s="6">
        <f t="shared" si="8"/>
        <v>0</v>
      </c>
      <c r="N88" s="6" t="str">
        <f t="shared" si="9"/>
        <v/>
      </c>
      <c r="O88" s="6">
        <f t="shared" si="10"/>
        <v>0</v>
      </c>
      <c r="Q88">
        <f>_xlfn.XLOOKUP(C88&amp;G88&amp;H88,covid!$E$2:$E$2184,covid!$D$2:$D$2184,0,0,1)</f>
        <v>0</v>
      </c>
    </row>
    <row r="89" spans="1:17" x14ac:dyDescent="0.3">
      <c r="A89">
        <f>_xlfn.XLOOKUP(C89,kamus!$B$2:$B$87,kamus!$A$2:$A$87,0,0,1)</f>
        <v>4</v>
      </c>
      <c r="B89" t="str">
        <f>_xlfn.XLOOKUP(C89,kamus!$B$2:$B$87,kamus!$D$2:$D$87,"dihapus",0,1)</f>
        <v>Berbah</v>
      </c>
      <c r="C89" t="s">
        <v>215</v>
      </c>
      <c r="D89">
        <f>_xlfn.XLOOKUP(C89,kamus!$B$2:$B$87,kamus!$J$2:$J$87,"dihapus",0,1)</f>
        <v>0</v>
      </c>
      <c r="E89">
        <f t="shared" si="11"/>
        <v>0</v>
      </c>
      <c r="F89" s="14">
        <v>42401</v>
      </c>
      <c r="G89" s="1">
        <f t="shared" si="12"/>
        <v>2</v>
      </c>
      <c r="H89" s="1">
        <f t="shared" si="13"/>
        <v>2016</v>
      </c>
      <c r="I89">
        <v>0</v>
      </c>
      <c r="K89">
        <f t="shared" si="7"/>
        <v>0</v>
      </c>
      <c r="L89">
        <v>11448</v>
      </c>
      <c r="M89" s="6">
        <f t="shared" si="8"/>
        <v>0</v>
      </c>
      <c r="N89" s="6" t="str">
        <f t="shared" si="9"/>
        <v/>
      </c>
      <c r="O89" s="6">
        <f t="shared" si="10"/>
        <v>0</v>
      </c>
      <c r="Q89">
        <f>_xlfn.XLOOKUP(C89&amp;G89&amp;H89,covid!$E$2:$E$2184,covid!$D$2:$D$2184,0,0,1)</f>
        <v>0</v>
      </c>
    </row>
    <row r="90" spans="1:17" x14ac:dyDescent="0.3">
      <c r="A90">
        <f>_xlfn.XLOOKUP(C90,kamus!$B$2:$B$87,kamus!$A$2:$A$87,0,0,1)</f>
        <v>1</v>
      </c>
      <c r="B90" t="str">
        <f>_xlfn.XLOOKUP(C90,kamus!$B$2:$B$87,kamus!$D$2:$D$87,"dihapus",0,1)</f>
        <v>Berbah</v>
      </c>
      <c r="C90" t="s">
        <v>216</v>
      </c>
      <c r="D90">
        <f>_xlfn.XLOOKUP(C90,kamus!$B$2:$B$87,kamus!$J$2:$J$87,"dihapus",0,1)</f>
        <v>1</v>
      </c>
      <c r="E90">
        <f t="shared" si="11"/>
        <v>0</v>
      </c>
      <c r="F90" s="14">
        <v>42401</v>
      </c>
      <c r="G90" s="1">
        <f t="shared" si="12"/>
        <v>2</v>
      </c>
      <c r="H90" s="1">
        <f t="shared" si="13"/>
        <v>2016</v>
      </c>
      <c r="I90">
        <v>6</v>
      </c>
      <c r="K90">
        <f t="shared" si="7"/>
        <v>6</v>
      </c>
      <c r="L90">
        <v>14565</v>
      </c>
      <c r="M90" s="6">
        <f t="shared" si="8"/>
        <v>41.194644696189499</v>
      </c>
      <c r="N90" s="6" t="str">
        <f t="shared" si="9"/>
        <v/>
      </c>
      <c r="O90" s="6">
        <f t="shared" si="10"/>
        <v>41.194644696189499</v>
      </c>
      <c r="Q90">
        <f>_xlfn.XLOOKUP(C90&amp;G90&amp;H90,covid!$E$2:$E$2184,covid!$D$2:$D$2184,0,0,1)</f>
        <v>0</v>
      </c>
    </row>
    <row r="91" spans="1:17" x14ac:dyDescent="0.3">
      <c r="A91">
        <f>_xlfn.XLOOKUP(C91,kamus!$B$2:$B$87,kamus!$A$2:$A$87,0,0,1)</f>
        <v>2</v>
      </c>
      <c r="B91" t="str">
        <f>_xlfn.XLOOKUP(C91,kamus!$B$2:$B$87,kamus!$D$2:$D$87,"dihapus",0,1)</f>
        <v>Berbah</v>
      </c>
      <c r="C91" t="s">
        <v>246</v>
      </c>
      <c r="D91">
        <f>_xlfn.XLOOKUP(C91,kamus!$B$2:$B$87,kamus!$J$2:$J$87,"dihapus",0,1)</f>
        <v>1</v>
      </c>
      <c r="E91">
        <f t="shared" si="11"/>
        <v>0</v>
      </c>
      <c r="F91" s="14">
        <v>42401</v>
      </c>
      <c r="G91" s="1">
        <f t="shared" si="12"/>
        <v>2</v>
      </c>
      <c r="H91" s="1">
        <f t="shared" si="13"/>
        <v>2016</v>
      </c>
      <c r="I91">
        <v>0</v>
      </c>
      <c r="K91">
        <f t="shared" si="7"/>
        <v>0</v>
      </c>
      <c r="L91">
        <v>18704</v>
      </c>
      <c r="M91" s="6">
        <f t="shared" si="8"/>
        <v>0</v>
      </c>
      <c r="N91" s="6" t="str">
        <f t="shared" si="9"/>
        <v/>
      </c>
      <c r="O91" s="6">
        <f t="shared" si="10"/>
        <v>0</v>
      </c>
      <c r="Q91">
        <f>_xlfn.XLOOKUP(C91&amp;G91&amp;H91,covid!$E$2:$E$2184,covid!$D$2:$D$2184,0,0,1)</f>
        <v>0</v>
      </c>
    </row>
    <row r="92" spans="1:17" x14ac:dyDescent="0.3">
      <c r="A92">
        <f>_xlfn.XLOOKUP(C92,kamus!$B$2:$B$87,kamus!$A$2:$A$87,0,0,1)</f>
        <v>3</v>
      </c>
      <c r="B92" t="str">
        <f>_xlfn.XLOOKUP(C92,kamus!$B$2:$B$87,kamus!$D$2:$D$87,"dihapus",0,1)</f>
        <v>Berbah</v>
      </c>
      <c r="C92" t="s">
        <v>267</v>
      </c>
      <c r="D92">
        <f>_xlfn.XLOOKUP(C92,kamus!$B$2:$B$87,kamus!$J$2:$J$87,"dihapus",0,1)</f>
        <v>1</v>
      </c>
      <c r="E92">
        <f t="shared" si="11"/>
        <v>0</v>
      </c>
      <c r="F92" s="14">
        <v>42401</v>
      </c>
      <c r="G92" s="1">
        <f t="shared" si="12"/>
        <v>2</v>
      </c>
      <c r="H92" s="1">
        <f t="shared" si="13"/>
        <v>2016</v>
      </c>
      <c r="I92">
        <v>1</v>
      </c>
      <c r="K92">
        <f t="shared" si="7"/>
        <v>1</v>
      </c>
      <c r="L92">
        <v>13363</v>
      </c>
      <c r="M92" s="6">
        <f t="shared" si="8"/>
        <v>7.4833495472573528</v>
      </c>
      <c r="N92" s="6" t="str">
        <f t="shared" si="9"/>
        <v/>
      </c>
      <c r="O92" s="6">
        <f t="shared" si="10"/>
        <v>7.4833495472573528</v>
      </c>
      <c r="Q92">
        <f>_xlfn.XLOOKUP(C92&amp;G92&amp;H92,covid!$E$2:$E$2184,covid!$D$2:$D$2184,0,0,1)</f>
        <v>0</v>
      </c>
    </row>
    <row r="93" spans="1:17" x14ac:dyDescent="0.3">
      <c r="A93">
        <f>_xlfn.XLOOKUP(C93,kamus!$B$2:$B$87,kamus!$A$2:$A$87,0,0,1)</f>
        <v>9</v>
      </c>
      <c r="B93" t="str">
        <f>_xlfn.XLOOKUP(C93,kamus!$B$2:$B$87,kamus!$D$2:$D$87,"dihapus",0,1)</f>
        <v>cangkringan</v>
      </c>
      <c r="C93" t="s">
        <v>197</v>
      </c>
      <c r="D93">
        <f>_xlfn.XLOOKUP(C93,kamus!$B$2:$B$87,kamus!$J$2:$J$87,"dihapus",0,1)</f>
        <v>0</v>
      </c>
      <c r="E93">
        <f t="shared" si="11"/>
        <v>0</v>
      </c>
      <c r="F93" s="14">
        <v>42401</v>
      </c>
      <c r="G93" s="1">
        <f t="shared" si="12"/>
        <v>2</v>
      </c>
      <c r="H93" s="1">
        <f t="shared" si="13"/>
        <v>2016</v>
      </c>
      <c r="I93">
        <v>2</v>
      </c>
      <c r="K93">
        <f t="shared" si="7"/>
        <v>2</v>
      </c>
      <c r="L93">
        <v>8063</v>
      </c>
      <c r="M93" s="6">
        <f t="shared" si="8"/>
        <v>24.804663276696019</v>
      </c>
      <c r="N93" s="6" t="str">
        <f t="shared" si="9"/>
        <v/>
      </c>
      <c r="O93" s="6">
        <f t="shared" si="10"/>
        <v>24.804663276696019</v>
      </c>
      <c r="Q93">
        <f>_xlfn.XLOOKUP(C93&amp;G93&amp;H93,covid!$E$2:$E$2184,covid!$D$2:$D$2184,0,0,1)</f>
        <v>0</v>
      </c>
    </row>
    <row r="94" spans="1:17" x14ac:dyDescent="0.3">
      <c r="A94">
        <f>_xlfn.XLOOKUP(C94,kamus!$B$2:$B$87,kamus!$A$2:$A$87,0,0,1)</f>
        <v>5</v>
      </c>
      <c r="B94" t="str">
        <f>_xlfn.XLOOKUP(C94,kamus!$B$2:$B$87,kamus!$D$2:$D$87,"dihapus",0,1)</f>
        <v>cangkringan</v>
      </c>
      <c r="C94" t="s">
        <v>212</v>
      </c>
      <c r="D94">
        <f>_xlfn.XLOOKUP(C94,kamus!$B$2:$B$87,kamus!$J$2:$J$87,"dihapus",0,1)</f>
        <v>0</v>
      </c>
      <c r="E94">
        <f t="shared" si="11"/>
        <v>0</v>
      </c>
      <c r="F94" s="14">
        <v>42401</v>
      </c>
      <c r="G94" s="1">
        <f t="shared" si="12"/>
        <v>2</v>
      </c>
      <c r="H94" s="1">
        <f t="shared" si="13"/>
        <v>2016</v>
      </c>
      <c r="I94">
        <v>0</v>
      </c>
      <c r="K94">
        <f t="shared" si="7"/>
        <v>0</v>
      </c>
      <c r="L94">
        <v>4133</v>
      </c>
      <c r="M94" s="6">
        <f t="shared" si="8"/>
        <v>0</v>
      </c>
      <c r="N94" s="6" t="str">
        <f t="shared" si="9"/>
        <v/>
      </c>
      <c r="O94" s="6">
        <f t="shared" si="10"/>
        <v>0</v>
      </c>
      <c r="Q94">
        <f>_xlfn.XLOOKUP(C94&amp;G94&amp;H94,covid!$E$2:$E$2184,covid!$D$2:$D$2184,0,0,1)</f>
        <v>0</v>
      </c>
    </row>
    <row r="95" spans="1:17" x14ac:dyDescent="0.3">
      <c r="A95">
        <f>_xlfn.XLOOKUP(C95,kamus!$B$2:$B$87,kamus!$A$2:$A$87,0,0,1)</f>
        <v>7</v>
      </c>
      <c r="B95" t="str">
        <f>_xlfn.XLOOKUP(C95,kamus!$B$2:$B$87,kamus!$D$2:$D$87,"dihapus",0,1)</f>
        <v>cangkringan</v>
      </c>
      <c r="C95" t="s">
        <v>217</v>
      </c>
      <c r="D95">
        <f>_xlfn.XLOOKUP(C95,kamus!$B$2:$B$87,kamus!$J$2:$J$87,"dihapus",0,1)</f>
        <v>0</v>
      </c>
      <c r="E95">
        <f t="shared" si="11"/>
        <v>0</v>
      </c>
      <c r="F95" s="14">
        <v>42401</v>
      </c>
      <c r="G95" s="1">
        <f t="shared" si="12"/>
        <v>2</v>
      </c>
      <c r="H95" s="1">
        <f t="shared" si="13"/>
        <v>2016</v>
      </c>
      <c r="I95">
        <v>1</v>
      </c>
      <c r="K95">
        <f t="shared" si="7"/>
        <v>1</v>
      </c>
      <c r="L95">
        <v>3586</v>
      </c>
      <c r="M95" s="6">
        <f t="shared" si="8"/>
        <v>27.886224205242613</v>
      </c>
      <c r="N95" s="6" t="str">
        <f t="shared" si="9"/>
        <v/>
      </c>
      <c r="O95" s="6">
        <f t="shared" si="10"/>
        <v>27.886224205242613</v>
      </c>
      <c r="Q95">
        <f>_xlfn.XLOOKUP(C95&amp;G95&amp;H95,covid!$E$2:$E$2184,covid!$D$2:$D$2184,0,0,1)</f>
        <v>0</v>
      </c>
    </row>
    <row r="96" spans="1:17" x14ac:dyDescent="0.3">
      <c r="A96">
        <f>_xlfn.XLOOKUP(C96,kamus!$B$2:$B$87,kamus!$A$2:$A$87,0,0,1)</f>
        <v>8</v>
      </c>
      <c r="B96" t="str">
        <f>_xlfn.XLOOKUP(C96,kamus!$B$2:$B$87,kamus!$D$2:$D$87,"dihapus",0,1)</f>
        <v>cangkringan</v>
      </c>
      <c r="C96" t="s">
        <v>275</v>
      </c>
      <c r="D96">
        <f>_xlfn.XLOOKUP(C96,kamus!$B$2:$B$87,kamus!$J$2:$J$87,"dihapus",0,1)</f>
        <v>0</v>
      </c>
      <c r="E96">
        <f t="shared" si="11"/>
        <v>0</v>
      </c>
      <c r="F96" s="14">
        <v>42401</v>
      </c>
      <c r="G96" s="1">
        <f t="shared" si="12"/>
        <v>2</v>
      </c>
      <c r="H96" s="1">
        <f t="shared" si="13"/>
        <v>2016</v>
      </c>
      <c r="I96">
        <v>0</v>
      </c>
      <c r="K96">
        <f t="shared" si="7"/>
        <v>0</v>
      </c>
      <c r="L96">
        <v>5550</v>
      </c>
      <c r="M96" s="6">
        <f t="shared" si="8"/>
        <v>0</v>
      </c>
      <c r="N96" s="6" t="str">
        <f t="shared" si="9"/>
        <v/>
      </c>
      <c r="O96" s="6">
        <f t="shared" si="10"/>
        <v>0</v>
      </c>
      <c r="Q96">
        <f>_xlfn.XLOOKUP(C96&amp;G96&amp;H96,covid!$E$2:$E$2184,covid!$D$2:$D$2184,0,0,1)</f>
        <v>0</v>
      </c>
    </row>
    <row r="97" spans="1:17" x14ac:dyDescent="0.3">
      <c r="A97">
        <f>_xlfn.XLOOKUP(C97,kamus!$B$2:$B$87,kamus!$A$2:$A$87,0,0,1)</f>
        <v>6</v>
      </c>
      <c r="B97" t="str">
        <f>_xlfn.XLOOKUP(C97,kamus!$B$2:$B$87,kamus!$D$2:$D$87,"dihapus",0,1)</f>
        <v>cangkringan</v>
      </c>
      <c r="C97" t="s">
        <v>281</v>
      </c>
      <c r="D97">
        <f>_xlfn.XLOOKUP(C97,kamus!$B$2:$B$87,kamus!$J$2:$J$87,"dihapus",0,1)</f>
        <v>0</v>
      </c>
      <c r="E97">
        <f t="shared" si="11"/>
        <v>0</v>
      </c>
      <c r="F97" s="14">
        <v>42401</v>
      </c>
      <c r="G97" s="1">
        <f t="shared" si="12"/>
        <v>2</v>
      </c>
      <c r="H97" s="1">
        <f t="shared" si="13"/>
        <v>2016</v>
      </c>
      <c r="I97">
        <v>0</v>
      </c>
      <c r="K97">
        <f t="shared" si="7"/>
        <v>0</v>
      </c>
      <c r="L97">
        <v>11339</v>
      </c>
      <c r="M97" s="6">
        <f t="shared" si="8"/>
        <v>0</v>
      </c>
      <c r="N97" s="6" t="str">
        <f t="shared" si="9"/>
        <v/>
      </c>
      <c r="O97" s="6">
        <f t="shared" si="10"/>
        <v>0</v>
      </c>
      <c r="Q97">
        <f>_xlfn.XLOOKUP(C97&amp;G97&amp;H97,covid!$E$2:$E$2184,covid!$D$2:$D$2184,0,0,1)</f>
        <v>0</v>
      </c>
    </row>
    <row r="98" spans="1:17" x14ac:dyDescent="0.3">
      <c r="A98">
        <f>_xlfn.XLOOKUP(C98,kamus!$B$2:$B$87,kamus!$A$2:$A$87,0,0,1)</f>
        <v>10</v>
      </c>
      <c r="B98" t="str">
        <f>_xlfn.XLOOKUP(C98,kamus!$B$2:$B$87,kamus!$D$2:$D$87,"dihapus",0,1)</f>
        <v>Depok 1</v>
      </c>
      <c r="C98" t="s">
        <v>220</v>
      </c>
      <c r="D98">
        <f>_xlfn.XLOOKUP(C98,kamus!$B$2:$B$87,kamus!$J$2:$J$87,"dihapus",0,1)</f>
        <v>1</v>
      </c>
      <c r="E98">
        <f t="shared" si="11"/>
        <v>0</v>
      </c>
      <c r="F98" s="14">
        <v>42401</v>
      </c>
      <c r="G98" s="1">
        <f t="shared" si="12"/>
        <v>2</v>
      </c>
      <c r="H98" s="1">
        <f t="shared" si="13"/>
        <v>2016</v>
      </c>
      <c r="I98">
        <v>3</v>
      </c>
      <c r="K98">
        <f t="shared" si="7"/>
        <v>3</v>
      </c>
      <c r="L98">
        <v>37946</v>
      </c>
      <c r="M98" s="6">
        <f t="shared" si="8"/>
        <v>7.9059716439150369</v>
      </c>
      <c r="N98" s="6" t="str">
        <f t="shared" si="9"/>
        <v/>
      </c>
      <c r="O98" s="6">
        <f t="shared" si="10"/>
        <v>7.9059716439150369</v>
      </c>
      <c r="Q98">
        <f>_xlfn.XLOOKUP(C98&amp;G98&amp;H98,covid!$E$2:$E$2184,covid!$D$2:$D$2184,0,0,1)</f>
        <v>0</v>
      </c>
    </row>
    <row r="99" spans="1:17" x14ac:dyDescent="0.3">
      <c r="A99">
        <f>_xlfn.XLOOKUP(C99,kamus!$B$2:$B$87,kamus!$A$2:$A$87,0,0,1)</f>
        <v>11</v>
      </c>
      <c r="B99" t="str">
        <f>_xlfn.XLOOKUP(C99,kamus!$B$2:$B$87,kamus!$D$2:$D$87,"dihapus",0,1)</f>
        <v>Depok 2</v>
      </c>
      <c r="C99" t="s">
        <v>207</v>
      </c>
      <c r="D99">
        <f>_xlfn.XLOOKUP(C99,kamus!$B$2:$B$87,kamus!$J$2:$J$87,"dihapus",0,1)</f>
        <v>1</v>
      </c>
      <c r="E99">
        <f t="shared" si="11"/>
        <v>0</v>
      </c>
      <c r="F99" s="14">
        <v>42401</v>
      </c>
      <c r="G99" s="1">
        <f t="shared" si="12"/>
        <v>2</v>
      </c>
      <c r="H99" s="1">
        <f t="shared" si="13"/>
        <v>2016</v>
      </c>
      <c r="I99">
        <v>10</v>
      </c>
      <c r="K99">
        <f t="shared" si="7"/>
        <v>10</v>
      </c>
      <c r="L99">
        <v>44433</v>
      </c>
      <c r="M99" s="6">
        <f t="shared" si="8"/>
        <v>22.505795242274885</v>
      </c>
      <c r="N99" s="6" t="str">
        <f t="shared" si="9"/>
        <v/>
      </c>
      <c r="O99" s="6">
        <f t="shared" si="10"/>
        <v>22.505795242274885</v>
      </c>
      <c r="Q99">
        <f>_xlfn.XLOOKUP(C99&amp;G99&amp;H99,covid!$E$2:$E$2184,covid!$D$2:$D$2184,0,0,1)</f>
        <v>0</v>
      </c>
    </row>
    <row r="100" spans="1:17" x14ac:dyDescent="0.3">
      <c r="A100">
        <f>_xlfn.XLOOKUP(C100,kamus!$B$2:$B$87,kamus!$A$2:$A$87,0,0,1)</f>
        <v>12</v>
      </c>
      <c r="B100" t="str">
        <f>_xlfn.XLOOKUP(C100,kamus!$B$2:$B$87,kamus!$D$2:$D$87,"dihapus",0,1)</f>
        <v>Depok 3</v>
      </c>
      <c r="C100" t="s">
        <v>206</v>
      </c>
      <c r="D100">
        <f>_xlfn.XLOOKUP(C100,kamus!$B$2:$B$87,kamus!$J$2:$J$87,"dihapus",0,1)</f>
        <v>1</v>
      </c>
      <c r="E100">
        <f t="shared" si="11"/>
        <v>0</v>
      </c>
      <c r="F100" s="14">
        <v>42401</v>
      </c>
      <c r="G100" s="1">
        <f t="shared" si="12"/>
        <v>2</v>
      </c>
      <c r="H100" s="1">
        <f t="shared" si="13"/>
        <v>2016</v>
      </c>
      <c r="I100">
        <v>3</v>
      </c>
      <c r="K100">
        <f t="shared" si="7"/>
        <v>3</v>
      </c>
      <c r="L100">
        <v>44837</v>
      </c>
      <c r="M100" s="6">
        <f t="shared" si="8"/>
        <v>6.6909026027611134</v>
      </c>
      <c r="N100" s="6" t="str">
        <f t="shared" si="9"/>
        <v/>
      </c>
      <c r="O100" s="6">
        <f t="shared" si="10"/>
        <v>6.6909026027611134</v>
      </c>
      <c r="Q100">
        <f>_xlfn.XLOOKUP(C100&amp;G100&amp;H100,covid!$E$2:$E$2184,covid!$D$2:$D$2184,0,0,1)</f>
        <v>0</v>
      </c>
    </row>
    <row r="101" spans="1:17" x14ac:dyDescent="0.3">
      <c r="A101">
        <f>_xlfn.XLOOKUP(C101,kamus!$B$2:$B$87,kamus!$A$2:$A$87,0,0,1)</f>
        <v>0</v>
      </c>
      <c r="B101" t="str">
        <f>_xlfn.XLOOKUP(C101,kamus!$B$2:$B$87,kamus!$D$2:$D$87,"dihapus",0,1)</f>
        <v>dihapus</v>
      </c>
      <c r="C101" t="s">
        <v>282</v>
      </c>
      <c r="D101" t="str">
        <f>_xlfn.XLOOKUP(C101,kamus!$B$2:$B$87,kamus!$J$2:$J$87,"dihapus",0,1)</f>
        <v>dihapus</v>
      </c>
      <c r="E101">
        <f t="shared" si="11"/>
        <v>0</v>
      </c>
      <c r="F101" s="14">
        <v>42401</v>
      </c>
      <c r="G101" s="1">
        <f t="shared" si="12"/>
        <v>2</v>
      </c>
      <c r="H101" s="1">
        <f t="shared" si="13"/>
        <v>2016</v>
      </c>
      <c r="I101">
        <v>1</v>
      </c>
      <c r="K101">
        <f t="shared" si="7"/>
        <v>1</v>
      </c>
      <c r="L101" t="e">
        <v>#N/A</v>
      </c>
      <c r="M101" s="6" t="e">
        <f t="shared" si="8"/>
        <v>#N/A</v>
      </c>
      <c r="N101" s="6" t="str">
        <f t="shared" si="9"/>
        <v/>
      </c>
      <c r="O101" s="6" t="e">
        <f t="shared" si="10"/>
        <v>#N/A</v>
      </c>
      <c r="Q101">
        <f>_xlfn.XLOOKUP(C101&amp;G101&amp;H101,covid!$E$2:$E$2184,covid!$D$2:$D$2184,0,0,1)</f>
        <v>0</v>
      </c>
    </row>
    <row r="102" spans="1:17" x14ac:dyDescent="0.3">
      <c r="A102">
        <f>_xlfn.XLOOKUP(C102,kamus!$B$2:$B$87,kamus!$A$2:$A$87,0,0,1)</f>
        <v>14</v>
      </c>
      <c r="B102" t="str">
        <f>_xlfn.XLOOKUP(C102,kamus!$B$2:$B$87,kamus!$D$2:$D$87,"dihapus",0,1)</f>
        <v>Gamping 1</v>
      </c>
      <c r="C102" t="s">
        <v>196</v>
      </c>
      <c r="D102">
        <f>_xlfn.XLOOKUP(C102,kamus!$B$2:$B$87,kamus!$J$2:$J$87,"dihapus",0,1)</f>
        <v>1</v>
      </c>
      <c r="E102">
        <f t="shared" si="11"/>
        <v>0</v>
      </c>
      <c r="F102" s="14">
        <v>42401</v>
      </c>
      <c r="G102" s="1">
        <f t="shared" si="12"/>
        <v>2</v>
      </c>
      <c r="H102" s="1">
        <f t="shared" si="13"/>
        <v>2016</v>
      </c>
      <c r="I102">
        <v>9</v>
      </c>
      <c r="K102">
        <f t="shared" si="7"/>
        <v>9</v>
      </c>
      <c r="L102">
        <v>22819</v>
      </c>
      <c r="M102" s="6">
        <f t="shared" si="8"/>
        <v>39.44081686314037</v>
      </c>
      <c r="N102" s="6" t="str">
        <f t="shared" si="9"/>
        <v/>
      </c>
      <c r="O102" s="6">
        <f t="shared" si="10"/>
        <v>39.44081686314037</v>
      </c>
      <c r="Q102">
        <f>_xlfn.XLOOKUP(C102&amp;G102&amp;H102,covid!$E$2:$E$2184,covid!$D$2:$D$2184,0,0,1)</f>
        <v>0</v>
      </c>
    </row>
    <row r="103" spans="1:17" x14ac:dyDescent="0.3">
      <c r="A103">
        <f>_xlfn.XLOOKUP(C103,kamus!$B$2:$B$87,kamus!$A$2:$A$87,0,0,1)</f>
        <v>13</v>
      </c>
      <c r="B103" t="str">
        <f>_xlfn.XLOOKUP(C103,kamus!$B$2:$B$87,kamus!$D$2:$D$87,"dihapus",0,1)</f>
        <v>Gamping 1</v>
      </c>
      <c r="C103" t="s">
        <v>198</v>
      </c>
      <c r="D103">
        <f>_xlfn.XLOOKUP(C103,kamus!$B$2:$B$87,kamus!$J$2:$J$87,"dihapus",0,1)</f>
        <v>1</v>
      </c>
      <c r="E103">
        <f t="shared" si="11"/>
        <v>0</v>
      </c>
      <c r="F103" s="14">
        <v>42401</v>
      </c>
      <c r="G103" s="1">
        <f t="shared" si="12"/>
        <v>2</v>
      </c>
      <c r="H103" s="1">
        <f t="shared" si="13"/>
        <v>2016</v>
      </c>
      <c r="I103">
        <v>1</v>
      </c>
      <c r="K103">
        <f t="shared" si="7"/>
        <v>1</v>
      </c>
      <c r="L103">
        <v>20645</v>
      </c>
      <c r="M103" s="6">
        <f t="shared" si="8"/>
        <v>4.8437878420925164</v>
      </c>
      <c r="N103" s="6" t="str">
        <f t="shared" si="9"/>
        <v/>
      </c>
      <c r="O103" s="6">
        <f t="shared" si="10"/>
        <v>4.8437878420925164</v>
      </c>
      <c r="Q103">
        <f>_xlfn.XLOOKUP(C103&amp;G103&amp;H103,covid!$E$2:$E$2184,covid!$D$2:$D$2184,0,0,1)</f>
        <v>0</v>
      </c>
    </row>
    <row r="104" spans="1:17" x14ac:dyDescent="0.3">
      <c r="A104">
        <f>_xlfn.XLOOKUP(C104,kamus!$B$2:$B$87,kamus!$A$2:$A$87,0,0,1)</f>
        <v>16</v>
      </c>
      <c r="B104" t="str">
        <f>_xlfn.XLOOKUP(C104,kamus!$B$2:$B$87,kamus!$D$2:$D$87,"dihapus",0,1)</f>
        <v>Gamping 2</v>
      </c>
      <c r="C104" t="s">
        <v>200</v>
      </c>
      <c r="D104">
        <f>_xlfn.XLOOKUP(C104,kamus!$B$2:$B$87,kamus!$J$2:$J$87,"dihapus",0,1)</f>
        <v>1</v>
      </c>
      <c r="E104">
        <f t="shared" si="11"/>
        <v>0</v>
      </c>
      <c r="F104" s="14">
        <v>42401</v>
      </c>
      <c r="G104" s="1">
        <f t="shared" si="12"/>
        <v>2</v>
      </c>
      <c r="H104" s="1">
        <f t="shared" si="13"/>
        <v>2016</v>
      </c>
      <c r="I104">
        <v>3</v>
      </c>
      <c r="K104">
        <f t="shared" si="7"/>
        <v>3</v>
      </c>
      <c r="L104">
        <v>16624</v>
      </c>
      <c r="M104" s="6">
        <f t="shared" si="8"/>
        <v>18.046198267564964</v>
      </c>
      <c r="N104" s="6" t="str">
        <f t="shared" si="9"/>
        <v/>
      </c>
      <c r="O104" s="6">
        <f t="shared" si="10"/>
        <v>18.046198267564964</v>
      </c>
      <c r="Q104">
        <f>_xlfn.XLOOKUP(C104&amp;G104&amp;H104,covid!$E$2:$E$2184,covid!$D$2:$D$2184,0,0,1)</f>
        <v>0</v>
      </c>
    </row>
    <row r="105" spans="1:17" x14ac:dyDescent="0.3">
      <c r="A105">
        <f>_xlfn.XLOOKUP(C105,kamus!$B$2:$B$87,kamus!$A$2:$A$87,0,0,1)</f>
        <v>15</v>
      </c>
      <c r="B105" t="str">
        <f>_xlfn.XLOOKUP(C105,kamus!$B$2:$B$87,kamus!$D$2:$D$87,"dihapus",0,1)</f>
        <v>Gamping 2</v>
      </c>
      <c r="C105" t="s">
        <v>230</v>
      </c>
      <c r="D105">
        <f>_xlfn.XLOOKUP(C105,kamus!$B$2:$B$87,kamus!$J$2:$J$87,"dihapus",0,1)</f>
        <v>1</v>
      </c>
      <c r="E105">
        <f t="shared" si="11"/>
        <v>0</v>
      </c>
      <c r="F105" s="14">
        <v>42401</v>
      </c>
      <c r="G105" s="1">
        <f t="shared" si="12"/>
        <v>2</v>
      </c>
      <c r="H105" s="1">
        <f t="shared" si="13"/>
        <v>2016</v>
      </c>
      <c r="I105">
        <v>3</v>
      </c>
      <c r="K105">
        <f t="shared" si="7"/>
        <v>3</v>
      </c>
      <c r="L105">
        <v>18692</v>
      </c>
      <c r="M105" s="6">
        <f t="shared" si="8"/>
        <v>16.049646907768029</v>
      </c>
      <c r="N105" s="6" t="str">
        <f t="shared" si="9"/>
        <v/>
      </c>
      <c r="O105" s="6">
        <f t="shared" si="10"/>
        <v>16.049646907768029</v>
      </c>
      <c r="Q105">
        <f>_xlfn.XLOOKUP(C105&amp;G105&amp;H105,covid!$E$2:$E$2184,covid!$D$2:$D$2184,0,0,1)</f>
        <v>0</v>
      </c>
    </row>
    <row r="106" spans="1:17" x14ac:dyDescent="0.3">
      <c r="A106">
        <f>_xlfn.XLOOKUP(C106,kamus!$B$2:$B$87,kamus!$A$2:$A$87,0,0,1)</f>
        <v>17</v>
      </c>
      <c r="B106" t="str">
        <f>_xlfn.XLOOKUP(C106,kamus!$B$2:$B$87,kamus!$D$2:$D$87,"dihapus",0,1)</f>
        <v>Gamping 2</v>
      </c>
      <c r="C106" t="s">
        <v>272</v>
      </c>
      <c r="D106">
        <f>_xlfn.XLOOKUP(C106,kamus!$B$2:$B$87,kamus!$J$2:$J$87,"dihapus",0,1)</f>
        <v>1</v>
      </c>
      <c r="E106">
        <f t="shared" si="11"/>
        <v>0</v>
      </c>
      <c r="F106" s="14">
        <v>42401</v>
      </c>
      <c r="G106" s="1">
        <f t="shared" si="12"/>
        <v>2</v>
      </c>
      <c r="H106" s="1">
        <f t="shared" si="13"/>
        <v>2016</v>
      </c>
      <c r="I106">
        <v>1</v>
      </c>
      <c r="K106">
        <f t="shared" si="7"/>
        <v>1</v>
      </c>
      <c r="L106">
        <v>18667</v>
      </c>
      <c r="M106" s="6">
        <f t="shared" si="8"/>
        <v>5.3570471955857926</v>
      </c>
      <c r="N106" s="6" t="str">
        <f t="shared" si="9"/>
        <v/>
      </c>
      <c r="O106" s="6">
        <f t="shared" si="10"/>
        <v>5.3570471955857926</v>
      </c>
      <c r="Q106">
        <f>_xlfn.XLOOKUP(C106&amp;G106&amp;H106,covid!$E$2:$E$2184,covid!$D$2:$D$2184,0,0,1)</f>
        <v>0</v>
      </c>
    </row>
    <row r="107" spans="1:17" x14ac:dyDescent="0.3">
      <c r="A107">
        <f>_xlfn.XLOOKUP(C107,kamus!$B$2:$B$87,kamus!$A$2:$A$87,0,0,1)</f>
        <v>20</v>
      </c>
      <c r="B107" t="str">
        <f>_xlfn.XLOOKUP(C107,kamus!$B$2:$B$87,kamus!$D$2:$D$87,"dihapus",0,1)</f>
        <v>Godean 1</v>
      </c>
      <c r="C107" t="s">
        <v>247</v>
      </c>
      <c r="D107">
        <f>_xlfn.XLOOKUP(C107,kamus!$B$2:$B$87,kamus!$J$2:$J$87,"dihapus",0,1)</f>
        <v>1</v>
      </c>
      <c r="E107">
        <f t="shared" si="11"/>
        <v>0</v>
      </c>
      <c r="F107" s="14">
        <v>42401</v>
      </c>
      <c r="G107" s="1">
        <f t="shared" si="12"/>
        <v>2</v>
      </c>
      <c r="H107" s="1">
        <f t="shared" si="13"/>
        <v>2016</v>
      </c>
      <c r="I107">
        <v>5</v>
      </c>
      <c r="K107">
        <f t="shared" si="7"/>
        <v>5</v>
      </c>
      <c r="L107">
        <v>9743</v>
      </c>
      <c r="M107" s="6">
        <f t="shared" si="8"/>
        <v>51.318895617366316</v>
      </c>
      <c r="N107" s="6" t="str">
        <f t="shared" si="9"/>
        <v/>
      </c>
      <c r="O107" s="6">
        <f t="shared" si="10"/>
        <v>51.318895617366316</v>
      </c>
      <c r="Q107">
        <f>_xlfn.XLOOKUP(C107&amp;G107&amp;H107,covid!$E$2:$E$2184,covid!$D$2:$D$2184,0,0,1)</f>
        <v>0</v>
      </c>
    </row>
    <row r="108" spans="1:17" x14ac:dyDescent="0.3">
      <c r="A108">
        <f>_xlfn.XLOOKUP(C108,kamus!$B$2:$B$87,kamus!$A$2:$A$87,0,0,1)</f>
        <v>21</v>
      </c>
      <c r="B108" t="str">
        <f>_xlfn.XLOOKUP(C108,kamus!$B$2:$B$87,kamus!$D$2:$D$87,"dihapus",0,1)</f>
        <v>Godean 1</v>
      </c>
      <c r="C108" t="s">
        <v>250</v>
      </c>
      <c r="D108">
        <f>_xlfn.XLOOKUP(C108,kamus!$B$2:$B$87,kamus!$J$2:$J$87,"dihapus",0,1)</f>
        <v>1</v>
      </c>
      <c r="E108">
        <f t="shared" si="11"/>
        <v>0</v>
      </c>
      <c r="F108" s="14">
        <v>42401</v>
      </c>
      <c r="G108" s="1">
        <f t="shared" si="12"/>
        <v>2</v>
      </c>
      <c r="H108" s="1">
        <f t="shared" si="13"/>
        <v>2016</v>
      </c>
      <c r="I108">
        <v>7</v>
      </c>
      <c r="K108">
        <f t="shared" si="7"/>
        <v>7</v>
      </c>
      <c r="L108">
        <v>10269</v>
      </c>
      <c r="M108" s="6">
        <f t="shared" si="8"/>
        <v>68.166325835037497</v>
      </c>
      <c r="N108" s="6" t="str">
        <f t="shared" si="9"/>
        <v/>
      </c>
      <c r="O108" s="6">
        <f t="shared" si="10"/>
        <v>68.166325835037497</v>
      </c>
      <c r="Q108">
        <f>_xlfn.XLOOKUP(C108&amp;G108&amp;H108,covid!$E$2:$E$2184,covid!$D$2:$D$2184,0,0,1)</f>
        <v>0</v>
      </c>
    </row>
    <row r="109" spans="1:17" x14ac:dyDescent="0.3">
      <c r="A109">
        <f>_xlfn.XLOOKUP(C109,kamus!$B$2:$B$87,kamus!$A$2:$A$87,0,0,1)</f>
        <v>19</v>
      </c>
      <c r="B109" t="str">
        <f>_xlfn.XLOOKUP(C109,kamus!$B$2:$B$87,kamus!$D$2:$D$87,"dihapus",0,1)</f>
        <v>Godean 1</v>
      </c>
      <c r="C109" t="s">
        <v>251</v>
      </c>
      <c r="D109">
        <f>_xlfn.XLOOKUP(C109,kamus!$B$2:$B$87,kamus!$J$2:$J$87,"dihapus",0,1)</f>
        <v>1</v>
      </c>
      <c r="E109">
        <f t="shared" si="11"/>
        <v>0</v>
      </c>
      <c r="F109" s="14">
        <v>42401</v>
      </c>
      <c r="G109" s="1">
        <f t="shared" si="12"/>
        <v>2</v>
      </c>
      <c r="H109" s="1">
        <f t="shared" si="13"/>
        <v>2016</v>
      </c>
      <c r="I109">
        <v>2</v>
      </c>
      <c r="K109">
        <f t="shared" si="7"/>
        <v>2</v>
      </c>
      <c r="L109">
        <v>9159</v>
      </c>
      <c r="M109" s="6">
        <f t="shared" si="8"/>
        <v>21.836445026749647</v>
      </c>
      <c r="N109" s="6" t="str">
        <f t="shared" si="9"/>
        <v/>
      </c>
      <c r="O109" s="6">
        <f t="shared" si="10"/>
        <v>21.836445026749647</v>
      </c>
      <c r="Q109">
        <f>_xlfn.XLOOKUP(C109&amp;G109&amp;H109,covid!$E$2:$E$2184,covid!$D$2:$D$2184,0,0,1)</f>
        <v>0</v>
      </c>
    </row>
    <row r="110" spans="1:17" x14ac:dyDescent="0.3">
      <c r="A110">
        <f>_xlfn.XLOOKUP(C110,kamus!$B$2:$B$87,kamus!$A$2:$A$87,0,0,1)</f>
        <v>18</v>
      </c>
      <c r="B110" t="str">
        <f>_xlfn.XLOOKUP(C110,kamus!$B$2:$B$87,kamus!$D$2:$D$87,"dihapus",0,1)</f>
        <v>Godean 1</v>
      </c>
      <c r="C110" t="s">
        <v>252</v>
      </c>
      <c r="D110">
        <f>_xlfn.XLOOKUP(C110,kamus!$B$2:$B$87,kamus!$J$2:$J$87,"dihapus",0,1)</f>
        <v>0</v>
      </c>
      <c r="E110">
        <f t="shared" si="11"/>
        <v>0</v>
      </c>
      <c r="F110" s="14">
        <v>42401</v>
      </c>
      <c r="G110" s="1">
        <f t="shared" si="12"/>
        <v>2</v>
      </c>
      <c r="H110" s="1">
        <f t="shared" si="13"/>
        <v>2016</v>
      </c>
      <c r="I110">
        <v>0</v>
      </c>
      <c r="K110">
        <f t="shared" si="7"/>
        <v>0</v>
      </c>
      <c r="L110">
        <v>6607</v>
      </c>
      <c r="M110" s="6">
        <f t="shared" si="8"/>
        <v>0</v>
      </c>
      <c r="N110" s="6" t="str">
        <f t="shared" si="9"/>
        <v/>
      </c>
      <c r="O110" s="6">
        <f t="shared" si="10"/>
        <v>0</v>
      </c>
      <c r="Q110">
        <f>_xlfn.XLOOKUP(C110&amp;G110&amp;H110,covid!$E$2:$E$2184,covid!$D$2:$D$2184,0,0,1)</f>
        <v>0</v>
      </c>
    </row>
    <row r="111" spans="1:17" x14ac:dyDescent="0.3">
      <c r="A111">
        <f>_xlfn.XLOOKUP(C111,kamus!$B$2:$B$87,kamus!$A$2:$A$87,0,0,1)</f>
        <v>23</v>
      </c>
      <c r="B111" t="str">
        <f>_xlfn.XLOOKUP(C111,kamus!$B$2:$B$87,kamus!$D$2:$D$87,"dihapus",0,1)</f>
        <v>Godean 2</v>
      </c>
      <c r="C111" t="s">
        <v>248</v>
      </c>
      <c r="D111">
        <f>_xlfn.XLOOKUP(C111,kamus!$B$2:$B$87,kamus!$J$2:$J$87,"dihapus",0,1)</f>
        <v>1</v>
      </c>
      <c r="E111">
        <f t="shared" si="11"/>
        <v>0</v>
      </c>
      <c r="F111" s="14">
        <v>42401</v>
      </c>
      <c r="G111" s="1">
        <f t="shared" si="12"/>
        <v>2</v>
      </c>
      <c r="H111" s="1">
        <f t="shared" si="13"/>
        <v>2016</v>
      </c>
      <c r="I111">
        <v>0</v>
      </c>
      <c r="K111">
        <f t="shared" si="7"/>
        <v>0</v>
      </c>
      <c r="L111">
        <v>17439</v>
      </c>
      <c r="M111" s="6">
        <f t="shared" si="8"/>
        <v>0</v>
      </c>
      <c r="N111" s="6" t="str">
        <f t="shared" si="9"/>
        <v/>
      </c>
      <c r="O111" s="6">
        <f t="shared" si="10"/>
        <v>0</v>
      </c>
      <c r="Q111">
        <f>_xlfn.XLOOKUP(C111&amp;G111&amp;H111,covid!$E$2:$E$2184,covid!$D$2:$D$2184,0,0,1)</f>
        <v>0</v>
      </c>
    </row>
    <row r="112" spans="1:17" x14ac:dyDescent="0.3">
      <c r="A112">
        <f>_xlfn.XLOOKUP(C112,kamus!$B$2:$B$87,kamus!$A$2:$A$87,0,0,1)</f>
        <v>22</v>
      </c>
      <c r="B112" t="str">
        <f>_xlfn.XLOOKUP(C112,kamus!$B$2:$B$87,kamus!$D$2:$D$87,"dihapus",0,1)</f>
        <v>Godean 2</v>
      </c>
      <c r="C112" t="s">
        <v>249</v>
      </c>
      <c r="D112">
        <f>_xlfn.XLOOKUP(C112,kamus!$B$2:$B$87,kamus!$J$2:$J$87,"dihapus",0,1)</f>
        <v>1</v>
      </c>
      <c r="E112">
        <f t="shared" si="11"/>
        <v>0</v>
      </c>
      <c r="F112" s="14">
        <v>42401</v>
      </c>
      <c r="G112" s="1">
        <f t="shared" si="12"/>
        <v>2</v>
      </c>
      <c r="H112" s="1">
        <f t="shared" si="13"/>
        <v>2016</v>
      </c>
      <c r="I112">
        <v>0</v>
      </c>
      <c r="K112">
        <f t="shared" si="7"/>
        <v>0</v>
      </c>
      <c r="L112">
        <v>12380</v>
      </c>
      <c r="M112" s="6">
        <f t="shared" si="8"/>
        <v>0</v>
      </c>
      <c r="N112" s="6" t="str">
        <f t="shared" si="9"/>
        <v/>
      </c>
      <c r="O112" s="6">
        <f t="shared" si="10"/>
        <v>0</v>
      </c>
      <c r="Q112">
        <f>_xlfn.XLOOKUP(C112&amp;G112&amp;H112,covid!$E$2:$E$2184,covid!$D$2:$D$2184,0,0,1)</f>
        <v>0</v>
      </c>
    </row>
    <row r="113" spans="1:17" x14ac:dyDescent="0.3">
      <c r="A113">
        <f>_xlfn.XLOOKUP(C113,kamus!$B$2:$B$87,kamus!$A$2:$A$87,0,0,1)</f>
        <v>24</v>
      </c>
      <c r="B113" t="str">
        <f>_xlfn.XLOOKUP(C113,kamus!$B$2:$B$87,kamus!$D$2:$D$87,"dihapus",0,1)</f>
        <v>Godean 2</v>
      </c>
      <c r="C113" t="s">
        <v>253</v>
      </c>
      <c r="D113">
        <f>_xlfn.XLOOKUP(C113,kamus!$B$2:$B$87,kamus!$J$2:$J$87,"dihapus",0,1)</f>
        <v>0</v>
      </c>
      <c r="E113">
        <f t="shared" si="11"/>
        <v>0</v>
      </c>
      <c r="F113" s="14">
        <v>42401</v>
      </c>
      <c r="G113" s="1">
        <f t="shared" si="12"/>
        <v>2</v>
      </c>
      <c r="H113" s="1">
        <f t="shared" si="13"/>
        <v>2016</v>
      </c>
      <c r="I113">
        <v>0</v>
      </c>
      <c r="K113">
        <f t="shared" si="7"/>
        <v>0</v>
      </c>
      <c r="L113">
        <v>7087</v>
      </c>
      <c r="M113" s="6">
        <f t="shared" si="8"/>
        <v>0</v>
      </c>
      <c r="N113" s="6" t="str">
        <f t="shared" si="9"/>
        <v/>
      </c>
      <c r="O113" s="6">
        <f t="shared" si="10"/>
        <v>0</v>
      </c>
      <c r="Q113">
        <f>_xlfn.XLOOKUP(C113&amp;G113&amp;H113,covid!$E$2:$E$2184,covid!$D$2:$D$2184,0,0,1)</f>
        <v>0</v>
      </c>
    </row>
    <row r="114" spans="1:17" x14ac:dyDescent="0.3">
      <c r="A114">
        <f>_xlfn.XLOOKUP(C114,kamus!$B$2:$B$87,kamus!$A$2:$A$87,0,0,1)</f>
        <v>27</v>
      </c>
      <c r="B114" t="str">
        <f>_xlfn.XLOOKUP(C114,kamus!$B$2:$B$87,kamus!$D$2:$D$87,"dihapus",0,1)</f>
        <v>Kalasan</v>
      </c>
      <c r="C114" t="s">
        <v>235</v>
      </c>
      <c r="D114">
        <f>_xlfn.XLOOKUP(C114,kamus!$B$2:$B$87,kamus!$J$2:$J$87,"dihapus",0,1)</f>
        <v>1</v>
      </c>
      <c r="E114">
        <f t="shared" si="11"/>
        <v>0</v>
      </c>
      <c r="F114" s="14">
        <v>42401</v>
      </c>
      <c r="G114" s="1">
        <f t="shared" si="12"/>
        <v>2</v>
      </c>
      <c r="H114" s="1">
        <f t="shared" si="13"/>
        <v>2016</v>
      </c>
      <c r="I114">
        <v>11</v>
      </c>
      <c r="K114">
        <f t="shared" si="7"/>
        <v>11</v>
      </c>
      <c r="L114">
        <v>38337</v>
      </c>
      <c r="M114" s="6">
        <f t="shared" si="8"/>
        <v>28.692907634921877</v>
      </c>
      <c r="N114" s="6" t="str">
        <f t="shared" si="9"/>
        <v/>
      </c>
      <c r="O114" s="6">
        <f t="shared" si="10"/>
        <v>28.692907634921877</v>
      </c>
      <c r="Q114">
        <f>_xlfn.XLOOKUP(C114&amp;G114&amp;H114,covid!$E$2:$E$2184,covid!$D$2:$D$2184,0,0,1)</f>
        <v>0</v>
      </c>
    </row>
    <row r="115" spans="1:17" x14ac:dyDescent="0.3">
      <c r="A115">
        <f>_xlfn.XLOOKUP(C115,kamus!$B$2:$B$87,kamus!$A$2:$A$87,0,0,1)</f>
        <v>28</v>
      </c>
      <c r="B115" t="str">
        <f>_xlfn.XLOOKUP(C115,kamus!$B$2:$B$87,kamus!$D$2:$D$87,"dihapus",0,1)</f>
        <v>Kalasan</v>
      </c>
      <c r="C115" t="s">
        <v>239</v>
      </c>
      <c r="D115">
        <f>_xlfn.XLOOKUP(C115,kamus!$B$2:$B$87,kamus!$J$2:$J$87,"dihapus",0,1)</f>
        <v>0</v>
      </c>
      <c r="E115">
        <f t="shared" si="11"/>
        <v>0</v>
      </c>
      <c r="F115" s="14">
        <v>42401</v>
      </c>
      <c r="G115" s="1">
        <f t="shared" si="12"/>
        <v>2</v>
      </c>
      <c r="H115" s="1">
        <f t="shared" si="13"/>
        <v>2016</v>
      </c>
      <c r="I115">
        <v>5</v>
      </c>
      <c r="K115">
        <f t="shared" si="7"/>
        <v>5</v>
      </c>
      <c r="L115">
        <v>13744</v>
      </c>
      <c r="M115" s="6">
        <f t="shared" si="8"/>
        <v>36.379511059371367</v>
      </c>
      <c r="N115" s="6" t="str">
        <f t="shared" si="9"/>
        <v/>
      </c>
      <c r="O115" s="6">
        <f t="shared" si="10"/>
        <v>36.379511059371367</v>
      </c>
      <c r="Q115">
        <f>_xlfn.XLOOKUP(C115&amp;G115&amp;H115,covid!$E$2:$E$2184,covid!$D$2:$D$2184,0,0,1)</f>
        <v>0</v>
      </c>
    </row>
    <row r="116" spans="1:17" x14ac:dyDescent="0.3">
      <c r="A116">
        <f>_xlfn.XLOOKUP(C116,kamus!$B$2:$B$87,kamus!$A$2:$A$87,0,0,1)</f>
        <v>25</v>
      </c>
      <c r="B116" t="str">
        <f>_xlfn.XLOOKUP(C116,kamus!$B$2:$B$87,kamus!$D$2:$D$87,"dihapus",0,1)</f>
        <v>Kalasan</v>
      </c>
      <c r="C116" t="s">
        <v>265</v>
      </c>
      <c r="D116">
        <f>_xlfn.XLOOKUP(C116,kamus!$B$2:$B$87,kamus!$J$2:$J$87,"dihapus",0,1)</f>
        <v>1</v>
      </c>
      <c r="E116">
        <f t="shared" si="11"/>
        <v>0</v>
      </c>
      <c r="F116" s="14">
        <v>42401</v>
      </c>
      <c r="G116" s="1">
        <f t="shared" si="12"/>
        <v>2</v>
      </c>
      <c r="H116" s="1">
        <f t="shared" si="13"/>
        <v>2016</v>
      </c>
      <c r="I116">
        <v>1</v>
      </c>
      <c r="K116">
        <f t="shared" si="7"/>
        <v>1</v>
      </c>
      <c r="L116">
        <v>17169</v>
      </c>
      <c r="M116" s="6">
        <f t="shared" si="8"/>
        <v>5.8244510454889626</v>
      </c>
      <c r="N116" s="6" t="str">
        <f t="shared" si="9"/>
        <v/>
      </c>
      <c r="O116" s="6">
        <f t="shared" si="10"/>
        <v>5.8244510454889626</v>
      </c>
      <c r="Q116">
        <f>_xlfn.XLOOKUP(C116&amp;G116&amp;H116,covid!$E$2:$E$2184,covid!$D$2:$D$2184,0,0,1)</f>
        <v>0</v>
      </c>
    </row>
    <row r="117" spans="1:17" x14ac:dyDescent="0.3">
      <c r="A117">
        <f>_xlfn.XLOOKUP(C117,kamus!$B$2:$B$87,kamus!$A$2:$A$87,0,0,1)</f>
        <v>26</v>
      </c>
      <c r="B117" t="str">
        <f>_xlfn.XLOOKUP(C117,kamus!$B$2:$B$87,kamus!$D$2:$D$87,"dihapus",0,1)</f>
        <v>Kalasan</v>
      </c>
      <c r="C117" t="s">
        <v>269</v>
      </c>
      <c r="D117">
        <f>_xlfn.XLOOKUP(C117,kamus!$B$2:$B$87,kamus!$J$2:$J$87,"dihapus",0,1)</f>
        <v>1</v>
      </c>
      <c r="E117">
        <f t="shared" si="11"/>
        <v>0</v>
      </c>
      <c r="F117" s="14">
        <v>42401</v>
      </c>
      <c r="G117" s="1">
        <f t="shared" si="12"/>
        <v>2</v>
      </c>
      <c r="H117" s="1">
        <f t="shared" si="13"/>
        <v>2016</v>
      </c>
      <c r="I117">
        <v>3</v>
      </c>
      <c r="K117">
        <f t="shared" si="7"/>
        <v>3</v>
      </c>
      <c r="L117">
        <v>18588</v>
      </c>
      <c r="M117" s="6">
        <f t="shared" si="8"/>
        <v>16.139444803098772</v>
      </c>
      <c r="N117" s="6" t="str">
        <f t="shared" si="9"/>
        <v/>
      </c>
      <c r="O117" s="6">
        <f t="shared" si="10"/>
        <v>16.139444803098772</v>
      </c>
      <c r="Q117">
        <f>_xlfn.XLOOKUP(C117&amp;G117&amp;H117,covid!$E$2:$E$2184,covid!$D$2:$D$2184,0,0,1)</f>
        <v>0</v>
      </c>
    </row>
    <row r="118" spans="1:17" x14ac:dyDescent="0.3">
      <c r="A118">
        <f>_xlfn.XLOOKUP(C118,kamus!$B$2:$B$87,kamus!$A$2:$A$87,0,0,1)</f>
        <v>33</v>
      </c>
      <c r="B118" t="str">
        <f>_xlfn.XLOOKUP(C118,kamus!$B$2:$B$87,kamus!$D$2:$D$87,"dihapus",0,1)</f>
        <v>Minggir</v>
      </c>
      <c r="C118" t="s">
        <v>241</v>
      </c>
      <c r="D118">
        <f>_xlfn.XLOOKUP(C118,kamus!$B$2:$B$87,kamus!$J$2:$J$87,"dihapus",0,1)</f>
        <v>0</v>
      </c>
      <c r="E118">
        <f t="shared" si="11"/>
        <v>0</v>
      </c>
      <c r="F118" s="14">
        <v>42401</v>
      </c>
      <c r="G118" s="1">
        <f t="shared" si="12"/>
        <v>2</v>
      </c>
      <c r="H118" s="1">
        <f t="shared" si="13"/>
        <v>2016</v>
      </c>
      <c r="I118">
        <v>0</v>
      </c>
      <c r="K118">
        <f t="shared" si="7"/>
        <v>0</v>
      </c>
      <c r="L118">
        <v>8300</v>
      </c>
      <c r="M118" s="6">
        <f t="shared" si="8"/>
        <v>0</v>
      </c>
      <c r="N118" s="6" t="str">
        <f t="shared" si="9"/>
        <v/>
      </c>
      <c r="O118" s="6">
        <f t="shared" si="10"/>
        <v>0</v>
      </c>
      <c r="Q118">
        <f>_xlfn.XLOOKUP(C118&amp;G118&amp;H118,covid!$E$2:$E$2184,covid!$D$2:$D$2184,0,0,1)</f>
        <v>0</v>
      </c>
    </row>
    <row r="119" spans="1:17" x14ac:dyDescent="0.3">
      <c r="A119">
        <f>_xlfn.XLOOKUP(C119,kamus!$B$2:$B$87,kamus!$A$2:$A$87,0,0,1)</f>
        <v>31</v>
      </c>
      <c r="B119" t="str">
        <f>_xlfn.XLOOKUP(C119,kamus!$B$2:$B$87,kamus!$D$2:$D$87,"dihapus",0,1)</f>
        <v>Minggir</v>
      </c>
      <c r="C119" t="s">
        <v>242</v>
      </c>
      <c r="D119">
        <f>_xlfn.XLOOKUP(C119,kamus!$B$2:$B$87,kamus!$J$2:$J$87,"dihapus",0,1)</f>
        <v>0</v>
      </c>
      <c r="E119">
        <f t="shared" si="11"/>
        <v>0</v>
      </c>
      <c r="F119" s="14">
        <v>42401</v>
      </c>
      <c r="G119" s="1">
        <f t="shared" si="12"/>
        <v>2</v>
      </c>
      <c r="H119" s="1">
        <f t="shared" si="13"/>
        <v>2016</v>
      </c>
      <c r="I119">
        <v>0</v>
      </c>
      <c r="K119">
        <f t="shared" si="7"/>
        <v>0</v>
      </c>
      <c r="L119">
        <v>3637</v>
      </c>
      <c r="M119" s="6">
        <f t="shared" si="8"/>
        <v>0</v>
      </c>
      <c r="N119" s="6" t="str">
        <f t="shared" si="9"/>
        <v/>
      </c>
      <c r="O119" s="6">
        <f t="shared" si="10"/>
        <v>0</v>
      </c>
      <c r="Q119">
        <f>_xlfn.XLOOKUP(C119&amp;G119&amp;H119,covid!$E$2:$E$2184,covid!$D$2:$D$2184,0,0,1)</f>
        <v>0</v>
      </c>
    </row>
    <row r="120" spans="1:17" x14ac:dyDescent="0.3">
      <c r="A120">
        <f>_xlfn.XLOOKUP(C120,kamus!$B$2:$B$87,kamus!$A$2:$A$87,0,0,1)</f>
        <v>32</v>
      </c>
      <c r="B120" t="str">
        <f>_xlfn.XLOOKUP(C120,kamus!$B$2:$B$87,kamus!$D$2:$D$87,"dihapus",0,1)</f>
        <v>Minggir</v>
      </c>
      <c r="C120" t="s">
        <v>243</v>
      </c>
      <c r="D120">
        <f>_xlfn.XLOOKUP(C120,kamus!$B$2:$B$87,kamus!$J$2:$J$87,"dihapus",0,1)</f>
        <v>0</v>
      </c>
      <c r="E120">
        <f t="shared" si="11"/>
        <v>0</v>
      </c>
      <c r="F120" s="14">
        <v>42401</v>
      </c>
      <c r="G120" s="1">
        <f t="shared" si="12"/>
        <v>2</v>
      </c>
      <c r="H120" s="1">
        <f t="shared" si="13"/>
        <v>2016</v>
      </c>
      <c r="I120">
        <v>1</v>
      </c>
      <c r="K120">
        <f t="shared" si="7"/>
        <v>1</v>
      </c>
      <c r="L120">
        <v>7033</v>
      </c>
      <c r="M120" s="6">
        <f t="shared" si="8"/>
        <v>14.218683349921799</v>
      </c>
      <c r="N120" s="6" t="str">
        <f t="shared" si="9"/>
        <v/>
      </c>
      <c r="O120" s="6">
        <f t="shared" si="10"/>
        <v>14.218683349921799</v>
      </c>
      <c r="Q120">
        <f>_xlfn.XLOOKUP(C120&amp;G120&amp;H120,covid!$E$2:$E$2184,covid!$D$2:$D$2184,0,0,1)</f>
        <v>0</v>
      </c>
    </row>
    <row r="121" spans="1:17" x14ac:dyDescent="0.3">
      <c r="A121">
        <f>_xlfn.XLOOKUP(C121,kamus!$B$2:$B$87,kamus!$A$2:$A$87,0,0,1)</f>
        <v>30</v>
      </c>
      <c r="B121" t="str">
        <f>_xlfn.XLOOKUP(C121,kamus!$B$2:$B$87,kamus!$D$2:$D$87,"dihapus",0,1)</f>
        <v>Minggir</v>
      </c>
      <c r="C121" s="19" t="s">
        <v>244</v>
      </c>
      <c r="D121">
        <f>_xlfn.XLOOKUP(C121,kamus!$B$2:$B$87,kamus!$J$2:$J$87,"dihapus",0,1)</f>
        <v>0</v>
      </c>
      <c r="E121">
        <f t="shared" si="11"/>
        <v>0</v>
      </c>
      <c r="F121" s="14">
        <v>42401</v>
      </c>
      <c r="G121" s="1">
        <f t="shared" si="12"/>
        <v>2</v>
      </c>
      <c r="H121" s="1">
        <f t="shared" si="13"/>
        <v>2016</v>
      </c>
      <c r="I121">
        <v>0</v>
      </c>
      <c r="K121">
        <f t="shared" si="7"/>
        <v>0</v>
      </c>
      <c r="L121">
        <v>8777</v>
      </c>
      <c r="M121" s="6">
        <f t="shared" si="8"/>
        <v>0</v>
      </c>
      <c r="N121" s="6" t="str">
        <f t="shared" si="9"/>
        <v/>
      </c>
      <c r="O121" s="6">
        <f t="shared" si="10"/>
        <v>0</v>
      </c>
      <c r="Q121">
        <f>_xlfn.XLOOKUP(C121&amp;G121&amp;H121,covid!$E$2:$E$2184,covid!$D$2:$D$2184,0,0,1)</f>
        <v>0</v>
      </c>
    </row>
    <row r="122" spans="1:17" x14ac:dyDescent="0.3">
      <c r="A122">
        <f>_xlfn.XLOOKUP(C122,kamus!$B$2:$B$87,kamus!$A$2:$A$87,0,0,1)</f>
        <v>29</v>
      </c>
      <c r="B122" t="str">
        <f>_xlfn.XLOOKUP(C122,kamus!$B$2:$B$87,kamus!$D$2:$D$87,"dihapus",0,1)</f>
        <v>Minggir</v>
      </c>
      <c r="C122" t="s">
        <v>245</v>
      </c>
      <c r="D122">
        <f>_xlfn.XLOOKUP(C122,kamus!$B$2:$B$87,kamus!$J$2:$J$87,"dihapus",0,1)</f>
        <v>0</v>
      </c>
      <c r="E122">
        <f t="shared" si="11"/>
        <v>0</v>
      </c>
      <c r="F122" s="14">
        <v>42401</v>
      </c>
      <c r="G122" s="1">
        <f t="shared" si="12"/>
        <v>2</v>
      </c>
      <c r="H122" s="1">
        <f t="shared" si="13"/>
        <v>2016</v>
      </c>
      <c r="I122">
        <v>0</v>
      </c>
      <c r="K122">
        <f t="shared" si="7"/>
        <v>0</v>
      </c>
      <c r="L122">
        <v>5165</v>
      </c>
      <c r="M122" s="6">
        <f t="shared" si="8"/>
        <v>0</v>
      </c>
      <c r="N122" s="6" t="str">
        <f t="shared" si="9"/>
        <v/>
      </c>
      <c r="O122" s="6">
        <f t="shared" si="10"/>
        <v>0</v>
      </c>
      <c r="Q122">
        <f>_xlfn.XLOOKUP(C122&amp;G122&amp;H122,covid!$E$2:$E$2184,covid!$D$2:$D$2184,0,0,1)</f>
        <v>0</v>
      </c>
    </row>
    <row r="123" spans="1:17" x14ac:dyDescent="0.3">
      <c r="A123">
        <f>_xlfn.XLOOKUP(C123,kamus!$B$2:$B$87,kamus!$A$2:$A$87,0,0,1)</f>
        <v>35</v>
      </c>
      <c r="B123" t="str">
        <f>_xlfn.XLOOKUP(C123,kamus!$B$2:$B$87,kamus!$D$2:$D$87,"dihapus",0,1)</f>
        <v>Mlati 1</v>
      </c>
      <c r="C123" t="s">
        <v>240</v>
      </c>
      <c r="D123">
        <f>_xlfn.XLOOKUP(C123,kamus!$B$2:$B$87,kamus!$J$2:$J$87,"dihapus",0,1)</f>
        <v>1</v>
      </c>
      <c r="E123">
        <f t="shared" si="11"/>
        <v>0</v>
      </c>
      <c r="F123" s="14">
        <v>42401</v>
      </c>
      <c r="G123" s="1">
        <f t="shared" si="12"/>
        <v>2</v>
      </c>
      <c r="H123" s="1">
        <f t="shared" si="13"/>
        <v>2016</v>
      </c>
      <c r="I123">
        <v>2</v>
      </c>
      <c r="K123">
        <f t="shared" si="7"/>
        <v>2</v>
      </c>
      <c r="L123">
        <v>18886</v>
      </c>
      <c r="M123" s="6">
        <f t="shared" si="8"/>
        <v>10.589854918987609</v>
      </c>
      <c r="N123" s="6" t="str">
        <f t="shared" si="9"/>
        <v/>
      </c>
      <c r="O123" s="6">
        <f t="shared" si="10"/>
        <v>10.589854918987609</v>
      </c>
      <c r="Q123">
        <f>_xlfn.XLOOKUP(C123&amp;G123&amp;H123,covid!$E$2:$E$2184,covid!$D$2:$D$2184,0,0,1)</f>
        <v>0</v>
      </c>
    </row>
    <row r="124" spans="1:17" x14ac:dyDescent="0.3">
      <c r="A124">
        <f>_xlfn.XLOOKUP(C124,kamus!$B$2:$B$87,kamus!$A$2:$A$87,0,0,1)</f>
        <v>34</v>
      </c>
      <c r="B124" t="str">
        <f>_xlfn.XLOOKUP(C124,kamus!$B$2:$B$87,kamus!$D$2:$D$87,"dihapus",0,1)</f>
        <v>Mlati 1</v>
      </c>
      <c r="C124" t="s">
        <v>254</v>
      </c>
      <c r="D124">
        <f>_xlfn.XLOOKUP(C124,kamus!$B$2:$B$87,kamus!$J$2:$J$87,"dihapus",0,1)</f>
        <v>1</v>
      </c>
      <c r="E124">
        <f t="shared" si="11"/>
        <v>0</v>
      </c>
      <c r="F124" s="14">
        <v>42401</v>
      </c>
      <c r="G124" s="1">
        <f t="shared" si="12"/>
        <v>2</v>
      </c>
      <c r="H124" s="1">
        <f t="shared" si="13"/>
        <v>2016</v>
      </c>
      <c r="I124">
        <v>4</v>
      </c>
      <c r="K124">
        <f t="shared" si="7"/>
        <v>4</v>
      </c>
      <c r="L124">
        <v>35345</v>
      </c>
      <c r="M124" s="6">
        <f t="shared" si="8"/>
        <v>11.317017965766022</v>
      </c>
      <c r="N124" s="6" t="str">
        <f t="shared" si="9"/>
        <v/>
      </c>
      <c r="O124" s="6">
        <f t="shared" si="10"/>
        <v>11.317017965766022</v>
      </c>
      <c r="Q124">
        <f>_xlfn.XLOOKUP(C124&amp;G124&amp;H124,covid!$E$2:$E$2184,covid!$D$2:$D$2184,0,0,1)</f>
        <v>0</v>
      </c>
    </row>
    <row r="125" spans="1:17" x14ac:dyDescent="0.3">
      <c r="A125">
        <f>_xlfn.XLOOKUP(C125,kamus!$B$2:$B$87,kamus!$A$2:$A$87,0,0,1)</f>
        <v>38</v>
      </c>
      <c r="B125" t="str">
        <f>_xlfn.XLOOKUP(C125,kamus!$B$2:$B$87,kamus!$D$2:$D$87,"dihapus",0,1)</f>
        <v>Mlati 2</v>
      </c>
      <c r="C125" t="s">
        <v>258</v>
      </c>
      <c r="D125">
        <f>_xlfn.XLOOKUP(C125,kamus!$B$2:$B$87,kamus!$J$2:$J$87,"dihapus",0,1)</f>
        <v>0</v>
      </c>
      <c r="E125">
        <f t="shared" si="11"/>
        <v>0</v>
      </c>
      <c r="F125" s="14">
        <v>42401</v>
      </c>
      <c r="G125" s="1">
        <f t="shared" si="12"/>
        <v>2</v>
      </c>
      <c r="H125" s="1">
        <f t="shared" si="13"/>
        <v>2016</v>
      </c>
      <c r="I125">
        <v>1</v>
      </c>
      <c r="K125">
        <f t="shared" si="7"/>
        <v>1</v>
      </c>
      <c r="L125">
        <v>16653</v>
      </c>
      <c r="M125" s="6">
        <f t="shared" si="8"/>
        <v>6.0049240377109232</v>
      </c>
      <c r="N125" s="6" t="str">
        <f t="shared" si="9"/>
        <v/>
      </c>
      <c r="O125" s="6">
        <f t="shared" si="10"/>
        <v>6.0049240377109232</v>
      </c>
      <c r="Q125">
        <f>_xlfn.XLOOKUP(C125&amp;G125&amp;H125,covid!$E$2:$E$2184,covid!$D$2:$D$2184,0,0,1)</f>
        <v>0</v>
      </c>
    </row>
    <row r="126" spans="1:17" x14ac:dyDescent="0.3">
      <c r="A126">
        <f>_xlfn.XLOOKUP(C126,kamus!$B$2:$B$87,kamus!$A$2:$A$87,0,0,1)</f>
        <v>36</v>
      </c>
      <c r="B126" t="str">
        <f>_xlfn.XLOOKUP(C126,kamus!$B$2:$B$87,kamus!$D$2:$D$87,"dihapus",0,1)</f>
        <v>Mlati 2</v>
      </c>
      <c r="C126" t="s">
        <v>268</v>
      </c>
      <c r="D126">
        <f>_xlfn.XLOOKUP(C126,kamus!$B$2:$B$87,kamus!$J$2:$J$87,"dihapus",0,1)</f>
        <v>1</v>
      </c>
      <c r="E126">
        <f t="shared" si="11"/>
        <v>0</v>
      </c>
      <c r="F126" s="14">
        <v>42401</v>
      </c>
      <c r="G126" s="1">
        <f t="shared" si="12"/>
        <v>2</v>
      </c>
      <c r="H126" s="1">
        <f t="shared" si="13"/>
        <v>2016</v>
      </c>
      <c r="I126">
        <v>5</v>
      </c>
      <c r="K126">
        <f t="shared" si="7"/>
        <v>5</v>
      </c>
      <c r="L126">
        <v>11526</v>
      </c>
      <c r="M126" s="6">
        <f t="shared" si="8"/>
        <v>43.380183931979872</v>
      </c>
      <c r="N126" s="6" t="str">
        <f t="shared" si="9"/>
        <v/>
      </c>
      <c r="O126" s="6">
        <f t="shared" si="10"/>
        <v>43.380183931979872</v>
      </c>
      <c r="Q126">
        <f>_xlfn.XLOOKUP(C126&amp;G126&amp;H126,covid!$E$2:$E$2184,covid!$D$2:$D$2184,0,0,1)</f>
        <v>0</v>
      </c>
    </row>
    <row r="127" spans="1:17" x14ac:dyDescent="0.3">
      <c r="A127">
        <f>_xlfn.XLOOKUP(C127,kamus!$B$2:$B$87,kamus!$A$2:$A$87,0,0,1)</f>
        <v>37</v>
      </c>
      <c r="B127" t="str">
        <f>_xlfn.XLOOKUP(C127,kamus!$B$2:$B$87,kamus!$D$2:$D$87,"dihapus",0,1)</f>
        <v>Mlati 2</v>
      </c>
      <c r="C127" t="s">
        <v>270</v>
      </c>
      <c r="D127">
        <f>_xlfn.XLOOKUP(C127,kamus!$B$2:$B$87,kamus!$J$2:$J$87,"dihapus",0,1)</f>
        <v>1</v>
      </c>
      <c r="E127">
        <f t="shared" si="11"/>
        <v>0</v>
      </c>
      <c r="F127" s="14">
        <v>42401</v>
      </c>
      <c r="G127" s="1">
        <f t="shared" si="12"/>
        <v>2</v>
      </c>
      <c r="H127" s="1">
        <f t="shared" si="13"/>
        <v>2016</v>
      </c>
      <c r="I127">
        <v>5</v>
      </c>
      <c r="K127">
        <f t="shared" si="7"/>
        <v>5</v>
      </c>
      <c r="L127">
        <v>13694</v>
      </c>
      <c r="M127" s="6">
        <f t="shared" si="8"/>
        <v>36.512341171315903</v>
      </c>
      <c r="N127" s="6" t="str">
        <f t="shared" si="9"/>
        <v/>
      </c>
      <c r="O127" s="6">
        <f t="shared" si="10"/>
        <v>36.512341171315903</v>
      </c>
      <c r="Q127">
        <f>_xlfn.XLOOKUP(C127&amp;G127&amp;H127,covid!$E$2:$E$2184,covid!$D$2:$D$2184,0,0,1)</f>
        <v>0</v>
      </c>
    </row>
    <row r="128" spans="1:17" x14ac:dyDescent="0.3">
      <c r="A128">
        <f>_xlfn.XLOOKUP(C128,kamus!$B$2:$B$87,kamus!$A$2:$A$87,0,0,1)</f>
        <v>39</v>
      </c>
      <c r="B128" t="str">
        <f>_xlfn.XLOOKUP(C128,kamus!$B$2:$B$87,kamus!$D$2:$D$87,"dihapus",0,1)</f>
        <v>Moyudan</v>
      </c>
      <c r="C128" t="s">
        <v>259</v>
      </c>
      <c r="D128">
        <f>_xlfn.XLOOKUP(C128,kamus!$B$2:$B$87,kamus!$J$2:$J$87,"dihapus",0,1)</f>
        <v>0</v>
      </c>
      <c r="E128">
        <f t="shared" si="11"/>
        <v>0</v>
      </c>
      <c r="F128" s="14">
        <v>42401</v>
      </c>
      <c r="G128" s="1">
        <f t="shared" si="12"/>
        <v>2</v>
      </c>
      <c r="H128" s="1">
        <f t="shared" si="13"/>
        <v>2016</v>
      </c>
      <c r="I128">
        <v>1</v>
      </c>
      <c r="K128">
        <f t="shared" si="7"/>
        <v>1</v>
      </c>
      <c r="L128">
        <v>11875</v>
      </c>
      <c r="M128" s="6">
        <f t="shared" si="8"/>
        <v>8.4210526315789469</v>
      </c>
      <c r="N128" s="6" t="str">
        <f t="shared" si="9"/>
        <v/>
      </c>
      <c r="O128" s="6">
        <f t="shared" si="10"/>
        <v>8.4210526315789469</v>
      </c>
      <c r="Q128">
        <f>_xlfn.XLOOKUP(C128&amp;G128&amp;H128,covid!$E$2:$E$2184,covid!$D$2:$D$2184,0,0,1)</f>
        <v>0</v>
      </c>
    </row>
    <row r="129" spans="1:17" x14ac:dyDescent="0.3">
      <c r="A129">
        <f>_xlfn.XLOOKUP(C129,kamus!$B$2:$B$87,kamus!$A$2:$A$87,0,0,1)</f>
        <v>42</v>
      </c>
      <c r="B129" t="str">
        <f>_xlfn.XLOOKUP(C129,kamus!$B$2:$B$87,kamus!$D$2:$D$87,"dihapus",0,1)</f>
        <v>Moyudan</v>
      </c>
      <c r="C129" t="s">
        <v>260</v>
      </c>
      <c r="D129">
        <f>_xlfn.XLOOKUP(C129,kamus!$B$2:$B$87,kamus!$J$2:$J$87,"dihapus",0,1)</f>
        <v>0</v>
      </c>
      <c r="E129">
        <f t="shared" si="11"/>
        <v>0</v>
      </c>
      <c r="F129" s="14">
        <v>42401</v>
      </c>
      <c r="G129" s="1">
        <f t="shared" si="12"/>
        <v>2</v>
      </c>
      <c r="H129" s="1">
        <f t="shared" si="13"/>
        <v>2016</v>
      </c>
      <c r="I129">
        <v>3</v>
      </c>
      <c r="K129">
        <f t="shared" si="7"/>
        <v>3</v>
      </c>
      <c r="L129">
        <v>7197</v>
      </c>
      <c r="M129" s="6">
        <f t="shared" si="8"/>
        <v>41.684035014589412</v>
      </c>
      <c r="N129" s="6" t="str">
        <f t="shared" si="9"/>
        <v/>
      </c>
      <c r="O129" s="6">
        <f t="shared" si="10"/>
        <v>41.684035014589412</v>
      </c>
      <c r="Q129">
        <f>_xlfn.XLOOKUP(C129&amp;G129&amp;H129,covid!$E$2:$E$2184,covid!$D$2:$D$2184,0,0,1)</f>
        <v>0</v>
      </c>
    </row>
    <row r="130" spans="1:17" x14ac:dyDescent="0.3">
      <c r="A130">
        <f>_xlfn.XLOOKUP(C130,kamus!$B$2:$B$87,kamus!$A$2:$A$87,0,0,1)</f>
        <v>41</v>
      </c>
      <c r="B130" t="str">
        <f>_xlfn.XLOOKUP(C130,kamus!$B$2:$B$87,kamus!$D$2:$D$87,"dihapus",0,1)</f>
        <v>Moyudan</v>
      </c>
      <c r="C130" t="s">
        <v>262</v>
      </c>
      <c r="D130">
        <f>_xlfn.XLOOKUP(C130,kamus!$B$2:$B$87,kamus!$J$2:$J$87,"dihapus",0,1)</f>
        <v>0</v>
      </c>
      <c r="E130">
        <f t="shared" si="11"/>
        <v>0</v>
      </c>
      <c r="F130" s="14">
        <v>42401</v>
      </c>
      <c r="G130" s="1">
        <f t="shared" si="12"/>
        <v>2</v>
      </c>
      <c r="H130" s="1">
        <f t="shared" si="13"/>
        <v>2016</v>
      </c>
      <c r="I130">
        <v>0</v>
      </c>
      <c r="K130">
        <f t="shared" ref="K130:K193" si="14">J130+I130</f>
        <v>0</v>
      </c>
      <c r="L130">
        <v>6705</v>
      </c>
      <c r="M130" s="6">
        <f t="shared" ref="M130:M193" si="15">IF(ISBLANK(I130)=TRUE,"",I130/$L130*100000)</f>
        <v>0</v>
      </c>
      <c r="N130" s="6" t="str">
        <f t="shared" ref="N130:N193" si="16">IF(ISBLANK(J130)=TRUE,"",J130/$L130*100000)</f>
        <v/>
      </c>
      <c r="O130" s="6">
        <f t="shared" ref="O130:O193" si="17">IF(ISBLANK(K130)=TRUE,"",K130/$L130*100000)</f>
        <v>0</v>
      </c>
      <c r="Q130">
        <f>_xlfn.XLOOKUP(C130&amp;G130&amp;H130,covid!$E$2:$E$2184,covid!$D$2:$D$2184,0,0,1)</f>
        <v>0</v>
      </c>
    </row>
    <row r="131" spans="1:17" x14ac:dyDescent="0.3">
      <c r="A131">
        <f>_xlfn.XLOOKUP(C131,kamus!$B$2:$B$87,kamus!$A$2:$A$87,0,0,1)</f>
        <v>40</v>
      </c>
      <c r="B131" t="str">
        <f>_xlfn.XLOOKUP(C131,kamus!$B$2:$B$87,kamus!$D$2:$D$87,"dihapus",0,1)</f>
        <v>Moyudan</v>
      </c>
      <c r="C131" t="s">
        <v>264</v>
      </c>
      <c r="D131">
        <f>_xlfn.XLOOKUP(C131,kamus!$B$2:$B$87,kamus!$J$2:$J$87,"dihapus",0,1)</f>
        <v>0</v>
      </c>
      <c r="E131">
        <f t="shared" ref="E131:E194" si="18">IF(D131=0,0,IF(H131&lt;2021,0,IF(AND(H131=2021,G131&lt;5),0,1)))</f>
        <v>0</v>
      </c>
      <c r="F131" s="14">
        <v>42401</v>
      </c>
      <c r="G131" s="1">
        <f t="shared" ref="G131:G194" si="19">MONTH(F131)</f>
        <v>2</v>
      </c>
      <c r="H131" s="1">
        <f t="shared" ref="H131:H194" si="20">YEAR(F131)</f>
        <v>2016</v>
      </c>
      <c r="I131">
        <v>0</v>
      </c>
      <c r="K131">
        <f t="shared" si="14"/>
        <v>0</v>
      </c>
      <c r="L131">
        <v>8347</v>
      </c>
      <c r="M131" s="6">
        <f t="shared" si="15"/>
        <v>0</v>
      </c>
      <c r="N131" s="6" t="str">
        <f t="shared" si="16"/>
        <v/>
      </c>
      <c r="O131" s="6">
        <f t="shared" si="17"/>
        <v>0</v>
      </c>
      <c r="Q131">
        <f>_xlfn.XLOOKUP(C131&amp;G131&amp;H131,covid!$E$2:$E$2184,covid!$D$2:$D$2184,0,0,1)</f>
        <v>0</v>
      </c>
    </row>
    <row r="132" spans="1:17" x14ac:dyDescent="0.3">
      <c r="A132">
        <f>_xlfn.XLOOKUP(C132,kamus!$B$2:$B$87,kamus!$A$2:$A$87,0,0,1)</f>
        <v>43</v>
      </c>
      <c r="B132" t="str">
        <f>_xlfn.XLOOKUP(C132,kamus!$B$2:$B$87,kamus!$D$2:$D$87,"dihapus",0,1)</f>
        <v>Ngaglik 1</v>
      </c>
      <c r="C132" t="s">
        <v>228</v>
      </c>
      <c r="D132">
        <f>_xlfn.XLOOKUP(C132,kamus!$B$2:$B$87,kamus!$J$2:$J$87,"dihapus",0,1)</f>
        <v>1</v>
      </c>
      <c r="E132">
        <f t="shared" si="18"/>
        <v>0</v>
      </c>
      <c r="F132" s="14">
        <v>42401</v>
      </c>
      <c r="G132" s="1">
        <f t="shared" si="19"/>
        <v>2</v>
      </c>
      <c r="H132" s="1">
        <f t="shared" si="20"/>
        <v>2016</v>
      </c>
      <c r="I132">
        <v>0</v>
      </c>
      <c r="K132">
        <f t="shared" si="14"/>
        <v>0</v>
      </c>
      <c r="L132">
        <v>12705</v>
      </c>
      <c r="M132" s="6">
        <f t="shared" si="15"/>
        <v>0</v>
      </c>
      <c r="N132" s="6" t="str">
        <f t="shared" si="16"/>
        <v/>
      </c>
      <c r="O132" s="6">
        <f t="shared" si="17"/>
        <v>0</v>
      </c>
      <c r="Q132">
        <f>_xlfn.XLOOKUP(C132&amp;G132&amp;H132,covid!$E$2:$E$2184,covid!$D$2:$D$2184,0,0,1)</f>
        <v>0</v>
      </c>
    </row>
    <row r="133" spans="1:17" x14ac:dyDescent="0.3">
      <c r="A133">
        <f>_xlfn.XLOOKUP(C133,kamus!$B$2:$B$87,kamus!$A$2:$A$87,0,0,1)</f>
        <v>44</v>
      </c>
      <c r="B133" t="str">
        <f>_xlfn.XLOOKUP(C133,kamus!$B$2:$B$87,kamus!$D$2:$D$87,"dihapus",0,1)</f>
        <v>Ngaglik 1</v>
      </c>
      <c r="C133" t="s">
        <v>237</v>
      </c>
      <c r="D133">
        <f>_xlfn.XLOOKUP(C133,kamus!$B$2:$B$87,kamus!$J$2:$J$87,"dihapus",0,1)</f>
        <v>1</v>
      </c>
      <c r="E133">
        <f t="shared" si="18"/>
        <v>0</v>
      </c>
      <c r="F133" s="14">
        <v>42401</v>
      </c>
      <c r="G133" s="1">
        <f t="shared" si="19"/>
        <v>2</v>
      </c>
      <c r="H133" s="1">
        <f t="shared" si="20"/>
        <v>2016</v>
      </c>
      <c r="I133">
        <v>1</v>
      </c>
      <c r="K133">
        <f t="shared" si="14"/>
        <v>1</v>
      </c>
      <c r="L133">
        <v>21934</v>
      </c>
      <c r="M133" s="6">
        <f t="shared" si="15"/>
        <v>4.5591319412783804</v>
      </c>
      <c r="N133" s="6" t="str">
        <f t="shared" si="16"/>
        <v/>
      </c>
      <c r="O133" s="6">
        <f t="shared" si="17"/>
        <v>4.5591319412783804</v>
      </c>
      <c r="Q133">
        <f>_xlfn.XLOOKUP(C133&amp;G133&amp;H133,covid!$E$2:$E$2184,covid!$D$2:$D$2184,0,0,1)</f>
        <v>0</v>
      </c>
    </row>
    <row r="134" spans="1:17" x14ac:dyDescent="0.3">
      <c r="A134">
        <f>_xlfn.XLOOKUP(C134,kamus!$B$2:$B$87,kamus!$A$2:$A$87,0,0,1)</f>
        <v>45</v>
      </c>
      <c r="B134" t="str">
        <f>_xlfn.XLOOKUP(C134,kamus!$B$2:$B$87,kamus!$D$2:$D$87,"dihapus",0,1)</f>
        <v>Ngaglik 1</v>
      </c>
      <c r="C134" t="s">
        <v>255</v>
      </c>
      <c r="D134">
        <f>_xlfn.XLOOKUP(C134,kamus!$B$2:$B$87,kamus!$J$2:$J$87,"dihapus",0,1)</f>
        <v>1</v>
      </c>
      <c r="E134">
        <f t="shared" si="18"/>
        <v>0</v>
      </c>
      <c r="F134" s="14">
        <v>42401</v>
      </c>
      <c r="G134" s="1">
        <f t="shared" si="19"/>
        <v>2</v>
      </c>
      <c r="H134" s="1">
        <f t="shared" si="20"/>
        <v>2016</v>
      </c>
      <c r="I134">
        <v>4</v>
      </c>
      <c r="K134">
        <f t="shared" si="14"/>
        <v>4</v>
      </c>
      <c r="L134">
        <v>19793</v>
      </c>
      <c r="M134" s="6">
        <f t="shared" si="15"/>
        <v>20.209164856262316</v>
      </c>
      <c r="N134" s="6" t="str">
        <f t="shared" si="16"/>
        <v/>
      </c>
      <c r="O134" s="6">
        <f t="shared" si="17"/>
        <v>20.209164856262316</v>
      </c>
      <c r="Q134">
        <f>_xlfn.XLOOKUP(C134&amp;G134&amp;H134,covid!$E$2:$E$2184,covid!$D$2:$D$2184,0,0,1)</f>
        <v>0</v>
      </c>
    </row>
    <row r="135" spans="1:17" x14ac:dyDescent="0.3">
      <c r="A135">
        <f>_xlfn.XLOOKUP(C135,kamus!$B$2:$B$87,kamus!$A$2:$A$87,0,0,1)</f>
        <v>48</v>
      </c>
      <c r="B135" t="str">
        <f>_xlfn.XLOOKUP(C135,kamus!$B$2:$B$87,kamus!$D$2:$D$87,"dihapus",0,1)</f>
        <v>Ngaglik 2</v>
      </c>
      <c r="C135" t="s">
        <v>208</v>
      </c>
      <c r="D135">
        <f>_xlfn.XLOOKUP(C135,kamus!$B$2:$B$87,kamus!$J$2:$J$87,"dihapus",0,1)</f>
        <v>1</v>
      </c>
      <c r="E135">
        <f t="shared" si="18"/>
        <v>0</v>
      </c>
      <c r="F135" s="14">
        <v>42401</v>
      </c>
      <c r="G135" s="1">
        <f t="shared" si="19"/>
        <v>2</v>
      </c>
      <c r="H135" s="1">
        <f t="shared" si="20"/>
        <v>2016</v>
      </c>
      <c r="I135">
        <v>0</v>
      </c>
      <c r="K135">
        <f t="shared" si="14"/>
        <v>0</v>
      </c>
      <c r="L135">
        <v>10447</v>
      </c>
      <c r="M135" s="6">
        <f t="shared" si="15"/>
        <v>0</v>
      </c>
      <c r="N135" s="6" t="str">
        <f t="shared" si="16"/>
        <v/>
      </c>
      <c r="O135" s="6">
        <f t="shared" si="17"/>
        <v>0</v>
      </c>
      <c r="Q135">
        <f>_xlfn.XLOOKUP(C135&amp;G135&amp;H135,covid!$E$2:$E$2184,covid!$D$2:$D$2184,0,0,1)</f>
        <v>0</v>
      </c>
    </row>
    <row r="136" spans="1:17" x14ac:dyDescent="0.3">
      <c r="A136">
        <f>_xlfn.XLOOKUP(C136,kamus!$B$2:$B$87,kamus!$A$2:$A$87,0,0,1)</f>
        <v>47</v>
      </c>
      <c r="B136" t="str">
        <f>_xlfn.XLOOKUP(C136,kamus!$B$2:$B$87,kamus!$D$2:$D$87,"dihapus",0,1)</f>
        <v>Ngaglik 2</v>
      </c>
      <c r="C136" t="s">
        <v>238</v>
      </c>
      <c r="D136">
        <f>_xlfn.XLOOKUP(C136,kamus!$B$2:$B$87,kamus!$J$2:$J$87,"dihapus",0,1)</f>
        <v>1</v>
      </c>
      <c r="E136">
        <f t="shared" si="18"/>
        <v>0</v>
      </c>
      <c r="F136" s="14">
        <v>42401</v>
      </c>
      <c r="G136" s="1">
        <f t="shared" si="19"/>
        <v>2</v>
      </c>
      <c r="H136" s="1">
        <f t="shared" si="20"/>
        <v>2016</v>
      </c>
      <c r="I136">
        <v>2</v>
      </c>
      <c r="K136">
        <f t="shared" si="14"/>
        <v>2</v>
      </c>
      <c r="L136">
        <v>22367</v>
      </c>
      <c r="M136" s="6">
        <f t="shared" si="15"/>
        <v>8.9417445343586532</v>
      </c>
      <c r="N136" s="6" t="str">
        <f t="shared" si="16"/>
        <v/>
      </c>
      <c r="O136" s="6">
        <f t="shared" si="17"/>
        <v>8.9417445343586532</v>
      </c>
      <c r="Q136">
        <f>_xlfn.XLOOKUP(C136&amp;G136&amp;H136,covid!$E$2:$E$2184,covid!$D$2:$D$2184,0,0,1)</f>
        <v>0</v>
      </c>
    </row>
    <row r="137" spans="1:17" x14ac:dyDescent="0.3">
      <c r="A137">
        <f>_xlfn.XLOOKUP(C137,kamus!$B$2:$B$87,kamus!$A$2:$A$87,0,0,1)</f>
        <v>46</v>
      </c>
      <c r="B137" t="str">
        <f>_xlfn.XLOOKUP(C137,kamus!$B$2:$B$87,kamus!$D$2:$D$87,"dihapus",0,1)</f>
        <v>Ngaglik 2</v>
      </c>
      <c r="C137" t="s">
        <v>257</v>
      </c>
      <c r="D137">
        <f>_xlfn.XLOOKUP(C137,kamus!$B$2:$B$87,kamus!$J$2:$J$87,"dihapus",0,1)</f>
        <v>1</v>
      </c>
      <c r="E137">
        <f t="shared" si="18"/>
        <v>0</v>
      </c>
      <c r="F137" s="14">
        <v>42401</v>
      </c>
      <c r="G137" s="1">
        <f t="shared" si="19"/>
        <v>2</v>
      </c>
      <c r="H137" s="1">
        <f t="shared" si="20"/>
        <v>2016</v>
      </c>
      <c r="I137">
        <v>0</v>
      </c>
      <c r="K137">
        <f t="shared" si="14"/>
        <v>0</v>
      </c>
      <c r="L137">
        <v>16910</v>
      </c>
      <c r="M137" s="6">
        <f t="shared" si="15"/>
        <v>0</v>
      </c>
      <c r="N137" s="6" t="str">
        <f t="shared" si="16"/>
        <v/>
      </c>
      <c r="O137" s="6">
        <f t="shared" si="17"/>
        <v>0</v>
      </c>
      <c r="Q137">
        <f>_xlfn.XLOOKUP(C137&amp;G137&amp;H137,covid!$E$2:$E$2184,covid!$D$2:$D$2184,0,0,1)</f>
        <v>0</v>
      </c>
    </row>
    <row r="138" spans="1:17" x14ac:dyDescent="0.3">
      <c r="A138">
        <f>_xlfn.XLOOKUP(C138,kamus!$B$2:$B$87,kamus!$A$2:$A$87,0,0,1)</f>
        <v>50</v>
      </c>
      <c r="B138" t="str">
        <f>_xlfn.XLOOKUP(C138,kamus!$B$2:$B$87,kamus!$D$2:$D$87,"dihapus",0,1)</f>
        <v>Ngemplak 1</v>
      </c>
      <c r="C138" t="s">
        <v>202</v>
      </c>
      <c r="D138">
        <f>_xlfn.XLOOKUP(C138,kamus!$B$2:$B$87,kamus!$J$2:$J$87,"dihapus",0,1)</f>
        <v>0</v>
      </c>
      <c r="E138">
        <f t="shared" si="18"/>
        <v>0</v>
      </c>
      <c r="F138" s="14">
        <v>42401</v>
      </c>
      <c r="G138" s="1">
        <f t="shared" si="19"/>
        <v>2</v>
      </c>
      <c r="H138" s="1">
        <f t="shared" si="20"/>
        <v>2016</v>
      </c>
      <c r="I138">
        <v>1</v>
      </c>
      <c r="K138">
        <f t="shared" si="14"/>
        <v>1</v>
      </c>
      <c r="L138">
        <v>7988</v>
      </c>
      <c r="M138" s="6">
        <f t="shared" si="15"/>
        <v>12.518778167250876</v>
      </c>
      <c r="N138" s="6" t="str">
        <f t="shared" si="16"/>
        <v/>
      </c>
      <c r="O138" s="6">
        <f t="shared" si="17"/>
        <v>12.518778167250876</v>
      </c>
      <c r="Q138">
        <f>_xlfn.XLOOKUP(C138&amp;G138&amp;H138,covid!$E$2:$E$2184,covid!$D$2:$D$2184,0,0,1)</f>
        <v>0</v>
      </c>
    </row>
    <row r="139" spans="1:17" x14ac:dyDescent="0.3">
      <c r="A139">
        <f>_xlfn.XLOOKUP(C139,kamus!$B$2:$B$87,kamus!$A$2:$A$87,0,0,1)</f>
        <v>51</v>
      </c>
      <c r="B139" t="str">
        <f>_xlfn.XLOOKUP(C139,kamus!$B$2:$B$87,kamus!$D$2:$D$87,"dihapus",0,1)</f>
        <v>Ngemplak 1</v>
      </c>
      <c r="C139" t="s">
        <v>256</v>
      </c>
      <c r="D139">
        <f>_xlfn.XLOOKUP(C139,kamus!$B$2:$B$87,kamus!$J$2:$J$87,"dihapus",0,1)</f>
        <v>0</v>
      </c>
      <c r="E139">
        <f t="shared" si="18"/>
        <v>0</v>
      </c>
      <c r="F139" s="14">
        <v>42401</v>
      </c>
      <c r="G139" s="1">
        <f t="shared" si="19"/>
        <v>2</v>
      </c>
      <c r="H139" s="1">
        <f t="shared" si="20"/>
        <v>2016</v>
      </c>
      <c r="I139">
        <v>0</v>
      </c>
      <c r="K139">
        <f t="shared" si="14"/>
        <v>0</v>
      </c>
      <c r="L139">
        <v>8208</v>
      </c>
      <c r="M139" s="6">
        <f t="shared" si="15"/>
        <v>0</v>
      </c>
      <c r="N139" s="6" t="str">
        <f t="shared" si="16"/>
        <v/>
      </c>
      <c r="O139" s="6">
        <f t="shared" si="17"/>
        <v>0</v>
      </c>
      <c r="Q139">
        <f>_xlfn.XLOOKUP(C139&amp;G139&amp;H139,covid!$E$2:$E$2184,covid!$D$2:$D$2184,0,0,1)</f>
        <v>0</v>
      </c>
    </row>
    <row r="140" spans="1:17" x14ac:dyDescent="0.3">
      <c r="A140">
        <f>_xlfn.XLOOKUP(C140,kamus!$B$2:$B$87,kamus!$A$2:$A$87,0,0,1)</f>
        <v>49</v>
      </c>
      <c r="B140" t="str">
        <f>_xlfn.XLOOKUP(C140,kamus!$B$2:$B$87,kamus!$D$2:$D$87,"dihapus",0,1)</f>
        <v>Ngemplak 1</v>
      </c>
      <c r="C140" t="s">
        <v>276</v>
      </c>
      <c r="D140">
        <f>_xlfn.XLOOKUP(C140,kamus!$B$2:$B$87,kamus!$J$2:$J$87,"dihapus",0,1)</f>
        <v>1</v>
      </c>
      <c r="E140">
        <f t="shared" si="18"/>
        <v>0</v>
      </c>
      <c r="F140" s="14">
        <v>42401</v>
      </c>
      <c r="G140" s="1">
        <f t="shared" si="19"/>
        <v>2</v>
      </c>
      <c r="H140" s="1">
        <f t="shared" si="20"/>
        <v>2016</v>
      </c>
      <c r="I140">
        <v>1</v>
      </c>
      <c r="K140">
        <f t="shared" si="14"/>
        <v>1</v>
      </c>
      <c r="L140">
        <v>9697</v>
      </c>
      <c r="M140" s="6">
        <f t="shared" si="15"/>
        <v>10.312467773538208</v>
      </c>
      <c r="N140" s="6" t="str">
        <f t="shared" si="16"/>
        <v/>
      </c>
      <c r="O140" s="6">
        <f t="shared" si="17"/>
        <v>10.312467773538208</v>
      </c>
      <c r="Q140">
        <f>_xlfn.XLOOKUP(C140&amp;G140&amp;H140,covid!$E$2:$E$2184,covid!$D$2:$D$2184,0,0,1)</f>
        <v>0</v>
      </c>
    </row>
    <row r="141" spans="1:17" x14ac:dyDescent="0.3">
      <c r="A141">
        <f>_xlfn.XLOOKUP(C141,kamus!$B$2:$B$87,kamus!$A$2:$A$87,0,0,1)</f>
        <v>52</v>
      </c>
      <c r="B141" t="str">
        <f>_xlfn.XLOOKUP(C141,kamus!$B$2:$B$87,kamus!$D$2:$D$87,"dihapus",0,1)</f>
        <v>Ngemplak 2</v>
      </c>
      <c r="C141" t="s">
        <v>277</v>
      </c>
      <c r="D141">
        <f>_xlfn.XLOOKUP(C141,kamus!$B$2:$B$87,kamus!$J$2:$J$87,"dihapus",0,1)</f>
        <v>1</v>
      </c>
      <c r="E141">
        <f t="shared" si="18"/>
        <v>0</v>
      </c>
      <c r="F141" s="14">
        <v>42401</v>
      </c>
      <c r="G141" s="1">
        <f t="shared" si="19"/>
        <v>2</v>
      </c>
      <c r="H141" s="1">
        <f t="shared" si="20"/>
        <v>2016</v>
      </c>
      <c r="I141">
        <v>0</v>
      </c>
      <c r="K141">
        <f t="shared" si="14"/>
        <v>0</v>
      </c>
      <c r="L141">
        <v>31636</v>
      </c>
      <c r="M141" s="6">
        <f t="shared" si="15"/>
        <v>0</v>
      </c>
      <c r="N141" s="6" t="str">
        <f t="shared" si="16"/>
        <v/>
      </c>
      <c r="O141" s="6">
        <f t="shared" si="17"/>
        <v>0</v>
      </c>
      <c r="Q141">
        <f>_xlfn.XLOOKUP(C141&amp;G141&amp;H141,covid!$E$2:$E$2184,covid!$D$2:$D$2184,0,0,1)</f>
        <v>0</v>
      </c>
    </row>
    <row r="142" spans="1:17" x14ac:dyDescent="0.3">
      <c r="A142">
        <f>_xlfn.XLOOKUP(C142,kamus!$B$2:$B$87,kamus!$A$2:$A$87,0,0,1)</f>
        <v>53</v>
      </c>
      <c r="B142" t="str">
        <f>_xlfn.XLOOKUP(C142,kamus!$B$2:$B$87,kamus!$D$2:$D$87,"dihapus",0,1)</f>
        <v>Ngemplak 2</v>
      </c>
      <c r="C142" t="s">
        <v>278</v>
      </c>
      <c r="D142">
        <f>_xlfn.XLOOKUP(C142,kamus!$B$2:$B$87,kamus!$J$2:$J$87,"dihapus",0,1)</f>
        <v>0</v>
      </c>
      <c r="E142">
        <f t="shared" si="18"/>
        <v>0</v>
      </c>
      <c r="F142" s="14">
        <v>42401</v>
      </c>
      <c r="G142" s="1">
        <f t="shared" si="19"/>
        <v>2</v>
      </c>
      <c r="H142" s="1">
        <f t="shared" si="20"/>
        <v>2016</v>
      </c>
      <c r="I142">
        <v>2</v>
      </c>
      <c r="K142">
        <f t="shared" si="14"/>
        <v>2</v>
      </c>
      <c r="L142">
        <v>8894</v>
      </c>
      <c r="M142" s="6">
        <f t="shared" si="15"/>
        <v>22.487069934787499</v>
      </c>
      <c r="N142" s="6" t="str">
        <f t="shared" si="16"/>
        <v/>
      </c>
      <c r="O142" s="6">
        <f t="shared" si="17"/>
        <v>22.487069934787499</v>
      </c>
      <c r="Q142">
        <f>_xlfn.XLOOKUP(C142&amp;G142&amp;H142,covid!$E$2:$E$2184,covid!$D$2:$D$2184,0,0,1)</f>
        <v>0</v>
      </c>
    </row>
    <row r="143" spans="1:17" x14ac:dyDescent="0.3">
      <c r="A143">
        <f>_xlfn.XLOOKUP(C143,kamus!$B$2:$B$87,kamus!$A$2:$A$87,0,0,1)</f>
        <v>57</v>
      </c>
      <c r="B143" t="str">
        <f>_xlfn.XLOOKUP(C143,kamus!$B$2:$B$87,kamus!$D$2:$D$87,"dihapus",0,1)</f>
        <v>Pakem</v>
      </c>
      <c r="C143" t="s">
        <v>204</v>
      </c>
      <c r="D143">
        <f>_xlfn.XLOOKUP(C143,kamus!$B$2:$B$87,kamus!$J$2:$J$87,"dihapus",0,1)</f>
        <v>0</v>
      </c>
      <c r="E143">
        <f t="shared" si="18"/>
        <v>0</v>
      </c>
      <c r="F143" s="14">
        <v>42401</v>
      </c>
      <c r="G143" s="1">
        <f t="shared" si="19"/>
        <v>2</v>
      </c>
      <c r="H143" s="1">
        <f t="shared" si="20"/>
        <v>2016</v>
      </c>
      <c r="I143">
        <v>0</v>
      </c>
      <c r="K143">
        <f t="shared" si="14"/>
        <v>0</v>
      </c>
      <c r="L143">
        <v>6864</v>
      </c>
      <c r="M143" s="6">
        <f t="shared" si="15"/>
        <v>0</v>
      </c>
      <c r="N143" s="6" t="str">
        <f t="shared" si="16"/>
        <v/>
      </c>
      <c r="O143" s="6">
        <f t="shared" si="17"/>
        <v>0</v>
      </c>
      <c r="Q143">
        <f>_xlfn.XLOOKUP(C143&amp;G143&amp;H143,covid!$E$2:$E$2184,covid!$D$2:$D$2184,0,0,1)</f>
        <v>0</v>
      </c>
    </row>
    <row r="144" spans="1:17" x14ac:dyDescent="0.3">
      <c r="A144">
        <f>_xlfn.XLOOKUP(C144,kamus!$B$2:$B$87,kamus!$A$2:$A$87,0,0,1)</f>
        <v>54</v>
      </c>
      <c r="B144" t="str">
        <f>_xlfn.XLOOKUP(C144,kamus!$B$2:$B$87,kamus!$D$2:$D$87,"dihapus",0,1)</f>
        <v>Pakem</v>
      </c>
      <c r="C144" t="s">
        <v>213</v>
      </c>
      <c r="D144">
        <f>_xlfn.XLOOKUP(C144,kamus!$B$2:$B$87,kamus!$J$2:$J$87,"dihapus",0,1)</f>
        <v>0</v>
      </c>
      <c r="E144">
        <f t="shared" si="18"/>
        <v>0</v>
      </c>
      <c r="F144" s="14">
        <v>42401</v>
      </c>
      <c r="G144" s="1">
        <f t="shared" si="19"/>
        <v>2</v>
      </c>
      <c r="H144" s="1">
        <f t="shared" si="20"/>
        <v>2016</v>
      </c>
      <c r="I144">
        <v>0</v>
      </c>
      <c r="K144">
        <f t="shared" si="14"/>
        <v>0</v>
      </c>
      <c r="L144">
        <v>9160</v>
      </c>
      <c r="M144" s="6">
        <f t="shared" si="15"/>
        <v>0</v>
      </c>
      <c r="N144" s="6" t="str">
        <f t="shared" si="16"/>
        <v/>
      </c>
      <c r="O144" s="6">
        <f t="shared" si="17"/>
        <v>0</v>
      </c>
      <c r="Q144">
        <f>_xlfn.XLOOKUP(C144&amp;G144&amp;H144,covid!$E$2:$E$2184,covid!$D$2:$D$2184,0,0,1)</f>
        <v>0</v>
      </c>
    </row>
    <row r="145" spans="1:17" x14ac:dyDescent="0.3">
      <c r="A145">
        <f>_xlfn.XLOOKUP(C145,kamus!$B$2:$B$87,kamus!$A$2:$A$87,0,0,1)</f>
        <v>56</v>
      </c>
      <c r="B145" t="str">
        <f>_xlfn.XLOOKUP(C145,kamus!$B$2:$B$87,kamus!$D$2:$D$87,"dihapus",0,1)</f>
        <v>Pakem</v>
      </c>
      <c r="C145" t="s">
        <v>214</v>
      </c>
      <c r="D145">
        <f>_xlfn.XLOOKUP(C145,kamus!$B$2:$B$87,kamus!$J$2:$J$87,"dihapus",0,1)</f>
        <v>1</v>
      </c>
      <c r="E145">
        <f t="shared" si="18"/>
        <v>0</v>
      </c>
      <c r="F145" s="14">
        <v>42401</v>
      </c>
      <c r="G145" s="1">
        <f t="shared" si="19"/>
        <v>2</v>
      </c>
      <c r="H145" s="1">
        <f t="shared" si="20"/>
        <v>2016</v>
      </c>
      <c r="I145">
        <v>0</v>
      </c>
      <c r="K145">
        <f t="shared" si="14"/>
        <v>0</v>
      </c>
      <c r="L145">
        <v>6711</v>
      </c>
      <c r="M145" s="6">
        <f t="shared" si="15"/>
        <v>0</v>
      </c>
      <c r="N145" s="6" t="str">
        <f t="shared" si="16"/>
        <v/>
      </c>
      <c r="O145" s="6">
        <f t="shared" si="17"/>
        <v>0</v>
      </c>
      <c r="Q145">
        <f>_xlfn.XLOOKUP(C145&amp;G145&amp;H145,covid!$E$2:$E$2184,covid!$D$2:$D$2184,0,0,1)</f>
        <v>0</v>
      </c>
    </row>
    <row r="146" spans="1:17" x14ac:dyDescent="0.3">
      <c r="A146">
        <f>_xlfn.XLOOKUP(C146,kamus!$B$2:$B$87,kamus!$A$2:$A$87,0,0,1)</f>
        <v>58</v>
      </c>
      <c r="B146" t="str">
        <f>_xlfn.XLOOKUP(C146,kamus!$B$2:$B$87,kamus!$D$2:$D$87,"dihapus",0,1)</f>
        <v>Pakem</v>
      </c>
      <c r="C146" t="s">
        <v>231</v>
      </c>
      <c r="D146">
        <f>_xlfn.XLOOKUP(C146,kamus!$B$2:$B$87,kamus!$J$2:$J$87,"dihapus",0,1)</f>
        <v>0</v>
      </c>
      <c r="E146">
        <f t="shared" si="18"/>
        <v>0</v>
      </c>
      <c r="F146" s="14">
        <v>42401</v>
      </c>
      <c r="G146" s="1">
        <f t="shared" si="19"/>
        <v>2</v>
      </c>
      <c r="H146" s="1">
        <f t="shared" si="20"/>
        <v>2016</v>
      </c>
      <c r="I146">
        <v>0</v>
      </c>
      <c r="K146">
        <f t="shared" si="14"/>
        <v>0</v>
      </c>
      <c r="L146">
        <v>6932</v>
      </c>
      <c r="M146" s="6">
        <f t="shared" si="15"/>
        <v>0</v>
      </c>
      <c r="N146" s="6" t="str">
        <f t="shared" si="16"/>
        <v/>
      </c>
      <c r="O146" s="6">
        <f t="shared" si="17"/>
        <v>0</v>
      </c>
      <c r="Q146">
        <f>_xlfn.XLOOKUP(C146&amp;G146&amp;H146,covid!$E$2:$E$2184,covid!$D$2:$D$2184,0,0,1)</f>
        <v>0</v>
      </c>
    </row>
    <row r="147" spans="1:17" x14ac:dyDescent="0.3">
      <c r="A147">
        <f>_xlfn.XLOOKUP(C147,kamus!$B$2:$B$87,kamus!$A$2:$A$87,0,0,1)</f>
        <v>55</v>
      </c>
      <c r="B147" t="str">
        <f>_xlfn.XLOOKUP(C147,kamus!$B$2:$B$87,kamus!$D$2:$D$87,"dihapus",0,1)</f>
        <v>Pakem</v>
      </c>
      <c r="C147" t="s">
        <v>234</v>
      </c>
      <c r="D147">
        <f>_xlfn.XLOOKUP(C147,kamus!$B$2:$B$87,kamus!$J$2:$J$87,"dihapus",0,1)</f>
        <v>0</v>
      </c>
      <c r="E147">
        <f t="shared" si="18"/>
        <v>0</v>
      </c>
      <c r="F147" s="14">
        <v>42401</v>
      </c>
      <c r="G147" s="1">
        <f t="shared" si="19"/>
        <v>2</v>
      </c>
      <c r="H147" s="1">
        <f t="shared" si="20"/>
        <v>2016</v>
      </c>
      <c r="I147">
        <v>0</v>
      </c>
      <c r="K147">
        <f t="shared" si="14"/>
        <v>0</v>
      </c>
      <c r="L147">
        <v>9891</v>
      </c>
      <c r="M147" s="6">
        <f t="shared" si="15"/>
        <v>0</v>
      </c>
      <c r="N147" s="6" t="str">
        <f t="shared" si="16"/>
        <v/>
      </c>
      <c r="O147" s="6">
        <f t="shared" si="17"/>
        <v>0</v>
      </c>
      <c r="Q147">
        <f>_xlfn.XLOOKUP(C147&amp;G147&amp;H147,covid!$E$2:$E$2184,covid!$D$2:$D$2184,0,0,1)</f>
        <v>0</v>
      </c>
    </row>
    <row r="148" spans="1:17" x14ac:dyDescent="0.3">
      <c r="A148">
        <f>_xlfn.XLOOKUP(C148,kamus!$B$2:$B$87,kamus!$A$2:$A$87,0,0,1)</f>
        <v>64</v>
      </c>
      <c r="B148" t="str">
        <f>_xlfn.XLOOKUP(C148,kamus!$B$2:$B$87,kamus!$D$2:$D$87,"dihapus",0,1)</f>
        <v>Prambanan</v>
      </c>
      <c r="C148" t="s">
        <v>203</v>
      </c>
      <c r="D148">
        <f>_xlfn.XLOOKUP(C148,kamus!$B$2:$B$87,kamus!$J$2:$J$87,"dihapus",0,1)</f>
        <v>1</v>
      </c>
      <c r="E148">
        <f t="shared" si="18"/>
        <v>0</v>
      </c>
      <c r="F148" s="14">
        <v>42401</v>
      </c>
      <c r="G148" s="1">
        <f t="shared" si="19"/>
        <v>2</v>
      </c>
      <c r="H148" s="1">
        <f t="shared" si="20"/>
        <v>2016</v>
      </c>
      <c r="I148">
        <v>1</v>
      </c>
      <c r="K148">
        <f t="shared" si="14"/>
        <v>1</v>
      </c>
      <c r="L148">
        <v>12600</v>
      </c>
      <c r="M148" s="6">
        <f t="shared" si="15"/>
        <v>7.9365079365079367</v>
      </c>
      <c r="N148" s="6" t="str">
        <f t="shared" si="16"/>
        <v/>
      </c>
      <c r="O148" s="6">
        <f t="shared" si="17"/>
        <v>7.9365079365079367</v>
      </c>
      <c r="Q148">
        <f>_xlfn.XLOOKUP(C148&amp;G148&amp;H148,covid!$E$2:$E$2184,covid!$D$2:$D$2184,0,0,1)</f>
        <v>0</v>
      </c>
    </row>
    <row r="149" spans="1:17" x14ac:dyDescent="0.3">
      <c r="A149">
        <f>_xlfn.XLOOKUP(C149,kamus!$B$2:$B$87,kamus!$A$2:$A$87,0,0,1)</f>
        <v>59</v>
      </c>
      <c r="B149" t="str">
        <f>_xlfn.XLOOKUP(C149,kamus!$B$2:$B$87,kamus!$D$2:$D$87,"dihapus",0,1)</f>
        <v>Prambanan</v>
      </c>
      <c r="C149" t="s">
        <v>210</v>
      </c>
      <c r="D149">
        <f>_xlfn.XLOOKUP(C149,kamus!$B$2:$B$87,kamus!$J$2:$J$87,"dihapus",0,1)</f>
        <v>0</v>
      </c>
      <c r="E149">
        <f t="shared" si="18"/>
        <v>0</v>
      </c>
      <c r="F149" s="14">
        <v>42401</v>
      </c>
      <c r="G149" s="1">
        <f t="shared" si="19"/>
        <v>2</v>
      </c>
      <c r="H149" s="1">
        <f t="shared" si="20"/>
        <v>2016</v>
      </c>
      <c r="I149">
        <v>0</v>
      </c>
      <c r="K149">
        <f t="shared" si="14"/>
        <v>0</v>
      </c>
      <c r="L149">
        <v>4755</v>
      </c>
      <c r="M149" s="6">
        <f t="shared" si="15"/>
        <v>0</v>
      </c>
      <c r="N149" s="6" t="str">
        <f t="shared" si="16"/>
        <v/>
      </c>
      <c r="O149" s="6">
        <f t="shared" si="17"/>
        <v>0</v>
      </c>
      <c r="Q149">
        <f>_xlfn.XLOOKUP(C149&amp;G149&amp;H149,covid!$E$2:$E$2184,covid!$D$2:$D$2184,0,0,1)</f>
        <v>0</v>
      </c>
    </row>
    <row r="150" spans="1:17" x14ac:dyDescent="0.3">
      <c r="A150">
        <f>_xlfn.XLOOKUP(C150,kamus!$B$2:$B$87,kamus!$A$2:$A$87,0,0,1)</f>
        <v>61</v>
      </c>
      <c r="B150" t="str">
        <f>_xlfn.XLOOKUP(C150,kamus!$B$2:$B$87,kamus!$D$2:$D$87,"dihapus",0,1)</f>
        <v>Prambanan</v>
      </c>
      <c r="C150" t="s">
        <v>219</v>
      </c>
      <c r="D150">
        <f>_xlfn.XLOOKUP(C150,kamus!$B$2:$B$87,kamus!$J$2:$J$87,"dihapus",0,1)</f>
        <v>0</v>
      </c>
      <c r="E150">
        <f t="shared" si="18"/>
        <v>0</v>
      </c>
      <c r="F150" s="14">
        <v>42401</v>
      </c>
      <c r="G150" s="1">
        <f t="shared" si="19"/>
        <v>2</v>
      </c>
      <c r="H150" s="1">
        <f t="shared" si="20"/>
        <v>2016</v>
      </c>
      <c r="I150">
        <v>4</v>
      </c>
      <c r="K150">
        <f t="shared" si="14"/>
        <v>4</v>
      </c>
      <c r="L150">
        <v>14215</v>
      </c>
      <c r="M150" s="6">
        <f t="shared" si="15"/>
        <v>28.139289482940555</v>
      </c>
      <c r="N150" s="6" t="str">
        <f t="shared" si="16"/>
        <v/>
      </c>
      <c r="O150" s="6">
        <f t="shared" si="17"/>
        <v>28.139289482940555</v>
      </c>
      <c r="Q150">
        <f>_xlfn.XLOOKUP(C150&amp;G150&amp;H150,covid!$E$2:$E$2184,covid!$D$2:$D$2184,0,0,1)</f>
        <v>0</v>
      </c>
    </row>
    <row r="151" spans="1:17" x14ac:dyDescent="0.3">
      <c r="A151">
        <f>_xlfn.XLOOKUP(C151,kamus!$B$2:$B$87,kamus!$A$2:$A$87,0,0,1)</f>
        <v>62</v>
      </c>
      <c r="B151" t="str">
        <f>_xlfn.XLOOKUP(C151,kamus!$B$2:$B$87,kamus!$D$2:$D$87,"dihapus",0,1)</f>
        <v>Prambanan</v>
      </c>
      <c r="C151" t="s">
        <v>236</v>
      </c>
      <c r="D151">
        <f>_xlfn.XLOOKUP(C151,kamus!$B$2:$B$87,kamus!$J$2:$J$87,"dihapus",0,1)</f>
        <v>0</v>
      </c>
      <c r="E151">
        <f t="shared" si="18"/>
        <v>0</v>
      </c>
      <c r="F151" s="14">
        <v>42401</v>
      </c>
      <c r="G151" s="1">
        <f t="shared" si="19"/>
        <v>2</v>
      </c>
      <c r="H151" s="1">
        <f t="shared" si="20"/>
        <v>2016</v>
      </c>
      <c r="I151">
        <v>0</v>
      </c>
      <c r="K151">
        <f t="shared" si="14"/>
        <v>0</v>
      </c>
      <c r="L151">
        <v>6067</v>
      </c>
      <c r="M151" s="6">
        <f t="shared" si="15"/>
        <v>0</v>
      </c>
      <c r="N151" s="6" t="str">
        <f t="shared" si="16"/>
        <v/>
      </c>
      <c r="O151" s="6">
        <f t="shared" si="17"/>
        <v>0</v>
      </c>
      <c r="Q151">
        <f>_xlfn.XLOOKUP(C151&amp;G151&amp;H151,covid!$E$2:$E$2184,covid!$D$2:$D$2184,0,0,1)</f>
        <v>0</v>
      </c>
    </row>
    <row r="152" spans="1:17" x14ac:dyDescent="0.3">
      <c r="A152">
        <f>_xlfn.XLOOKUP(C152,kamus!$B$2:$B$87,kamus!$A$2:$A$87,0,0,1)</f>
        <v>63</v>
      </c>
      <c r="B152" t="str">
        <f>_xlfn.XLOOKUP(C152,kamus!$B$2:$B$87,kamus!$D$2:$D$87,"dihapus",0,1)</f>
        <v>Prambanan</v>
      </c>
      <c r="C152" t="s">
        <v>261</v>
      </c>
      <c r="D152">
        <f>_xlfn.XLOOKUP(C152,kamus!$B$2:$B$87,kamus!$J$2:$J$87,"dihapus",0,1)</f>
        <v>0</v>
      </c>
      <c r="E152">
        <f t="shared" si="18"/>
        <v>0</v>
      </c>
      <c r="F152" s="14">
        <v>42401</v>
      </c>
      <c r="G152" s="1">
        <f t="shared" si="19"/>
        <v>2</v>
      </c>
      <c r="H152" s="1">
        <f t="shared" si="20"/>
        <v>2016</v>
      </c>
      <c r="I152">
        <v>1</v>
      </c>
      <c r="K152">
        <f t="shared" si="14"/>
        <v>1</v>
      </c>
      <c r="L152">
        <v>15373</v>
      </c>
      <c r="M152" s="6">
        <f t="shared" si="15"/>
        <v>6.5049112079620111</v>
      </c>
      <c r="N152" s="6" t="str">
        <f t="shared" si="16"/>
        <v/>
      </c>
      <c r="O152" s="6">
        <f t="shared" si="17"/>
        <v>6.5049112079620111</v>
      </c>
      <c r="Q152">
        <f>_xlfn.XLOOKUP(C152&amp;G152&amp;H152,covid!$E$2:$E$2184,covid!$D$2:$D$2184,0,0,1)</f>
        <v>0</v>
      </c>
    </row>
    <row r="153" spans="1:17" x14ac:dyDescent="0.3">
      <c r="A153">
        <f>_xlfn.XLOOKUP(C153,kamus!$B$2:$B$87,kamus!$A$2:$A$87,0,0,1)</f>
        <v>60</v>
      </c>
      <c r="B153" t="str">
        <f>_xlfn.XLOOKUP(C153,kamus!$B$2:$B$87,kamus!$D$2:$D$87,"dihapus",0,1)</f>
        <v>Prambanan</v>
      </c>
      <c r="C153" t="s">
        <v>280</v>
      </c>
      <c r="D153">
        <f>_xlfn.XLOOKUP(C153,kamus!$B$2:$B$87,kamus!$J$2:$J$87,"dihapus",0,1)</f>
        <v>0</v>
      </c>
      <c r="E153">
        <f t="shared" si="18"/>
        <v>0</v>
      </c>
      <c r="F153" s="14">
        <v>42401</v>
      </c>
      <c r="G153" s="1">
        <f t="shared" si="19"/>
        <v>2</v>
      </c>
      <c r="H153" s="1">
        <f t="shared" si="20"/>
        <v>2016</v>
      </c>
      <c r="I153">
        <v>0</v>
      </c>
      <c r="K153">
        <f t="shared" si="14"/>
        <v>0</v>
      </c>
      <c r="L153">
        <v>2810</v>
      </c>
      <c r="M153" s="6">
        <f t="shared" si="15"/>
        <v>0</v>
      </c>
      <c r="N153" s="6" t="str">
        <f t="shared" si="16"/>
        <v/>
      </c>
      <c r="O153" s="6">
        <f t="shared" si="17"/>
        <v>0</v>
      </c>
      <c r="Q153">
        <f>_xlfn.XLOOKUP(C153&amp;G153&amp;H153,covid!$E$2:$E$2184,covid!$D$2:$D$2184,0,0,1)</f>
        <v>0</v>
      </c>
    </row>
    <row r="154" spans="1:17" x14ac:dyDescent="0.3">
      <c r="A154">
        <f>_xlfn.XLOOKUP(C154,kamus!$B$2:$B$87,kamus!$A$2:$A$87,0,0,1)</f>
        <v>67</v>
      </c>
      <c r="B154" t="str">
        <f>_xlfn.XLOOKUP(C154,kamus!$B$2:$B$87,kamus!$D$2:$D$87,"dihapus",0,1)</f>
        <v>Seyegan</v>
      </c>
      <c r="C154" t="s">
        <v>221</v>
      </c>
      <c r="D154">
        <f>_xlfn.XLOOKUP(C154,kamus!$B$2:$B$87,kamus!$J$2:$J$87,"dihapus",0,1)</f>
        <v>0</v>
      </c>
      <c r="E154">
        <f t="shared" si="18"/>
        <v>0</v>
      </c>
      <c r="F154" s="14">
        <v>42401</v>
      </c>
      <c r="G154" s="1">
        <f t="shared" si="19"/>
        <v>2</v>
      </c>
      <c r="H154" s="1">
        <f t="shared" si="20"/>
        <v>2016</v>
      </c>
      <c r="I154">
        <v>0</v>
      </c>
      <c r="K154">
        <f t="shared" si="14"/>
        <v>0</v>
      </c>
      <c r="L154">
        <v>10795</v>
      </c>
      <c r="M154" s="6">
        <f t="shared" si="15"/>
        <v>0</v>
      </c>
      <c r="N154" s="6" t="str">
        <f t="shared" si="16"/>
        <v/>
      </c>
      <c r="O154" s="6">
        <f t="shared" si="17"/>
        <v>0</v>
      </c>
      <c r="Q154">
        <f>_xlfn.XLOOKUP(C154&amp;G154&amp;H154,covid!$E$2:$E$2184,covid!$D$2:$D$2184,0,0,1)</f>
        <v>0</v>
      </c>
    </row>
    <row r="155" spans="1:17" x14ac:dyDescent="0.3">
      <c r="A155">
        <f>_xlfn.XLOOKUP(C155,kamus!$B$2:$B$87,kamus!$A$2:$A$87,0,0,1)</f>
        <v>66</v>
      </c>
      <c r="B155" t="str">
        <f>_xlfn.XLOOKUP(C155,kamus!$B$2:$B$87,kamus!$D$2:$D$87,"dihapus",0,1)</f>
        <v>Seyegan</v>
      </c>
      <c r="C155" t="s">
        <v>222</v>
      </c>
      <c r="D155">
        <f>_xlfn.XLOOKUP(C155,kamus!$B$2:$B$87,kamus!$J$2:$J$87,"dihapus",0,1)</f>
        <v>0</v>
      </c>
      <c r="E155">
        <f t="shared" si="18"/>
        <v>0</v>
      </c>
      <c r="F155" s="14">
        <v>42401</v>
      </c>
      <c r="G155" s="1">
        <f t="shared" si="19"/>
        <v>2</v>
      </c>
      <c r="H155" s="1">
        <f t="shared" si="20"/>
        <v>2016</v>
      </c>
      <c r="I155">
        <v>0</v>
      </c>
      <c r="K155">
        <f t="shared" si="14"/>
        <v>0</v>
      </c>
      <c r="L155">
        <v>9586</v>
      </c>
      <c r="M155" s="6">
        <f t="shared" si="15"/>
        <v>0</v>
      </c>
      <c r="N155" s="6" t="str">
        <f t="shared" si="16"/>
        <v/>
      </c>
      <c r="O155" s="6">
        <f t="shared" si="17"/>
        <v>0</v>
      </c>
      <c r="Q155">
        <f>_xlfn.XLOOKUP(C155&amp;G155&amp;H155,covid!$E$2:$E$2184,covid!$D$2:$D$2184,0,0,1)</f>
        <v>0</v>
      </c>
    </row>
    <row r="156" spans="1:17" x14ac:dyDescent="0.3">
      <c r="A156">
        <f>_xlfn.XLOOKUP(C156,kamus!$B$2:$B$87,kamus!$A$2:$A$87,0,0,1)</f>
        <v>68</v>
      </c>
      <c r="B156" t="str">
        <f>_xlfn.XLOOKUP(C156,kamus!$B$2:$B$87,kamus!$D$2:$D$87,"dihapus",0,1)</f>
        <v>Seyegan</v>
      </c>
      <c r="C156" t="s">
        <v>223</v>
      </c>
      <c r="D156">
        <f>_xlfn.XLOOKUP(C156,kamus!$B$2:$B$87,kamus!$J$2:$J$87,"dihapus",0,1)</f>
        <v>0</v>
      </c>
      <c r="E156">
        <f t="shared" si="18"/>
        <v>0</v>
      </c>
      <c r="F156" s="14">
        <v>42401</v>
      </c>
      <c r="G156" s="1">
        <f t="shared" si="19"/>
        <v>2</v>
      </c>
      <c r="H156" s="1">
        <f t="shared" si="20"/>
        <v>2016</v>
      </c>
      <c r="I156">
        <v>0</v>
      </c>
      <c r="K156">
        <f t="shared" si="14"/>
        <v>0</v>
      </c>
      <c r="L156">
        <v>8063</v>
      </c>
      <c r="M156" s="6">
        <f t="shared" si="15"/>
        <v>0</v>
      </c>
      <c r="N156" s="6" t="str">
        <f t="shared" si="16"/>
        <v/>
      </c>
      <c r="O156" s="6">
        <f t="shared" si="17"/>
        <v>0</v>
      </c>
      <c r="Q156">
        <f>_xlfn.XLOOKUP(C156&amp;G156&amp;H156,covid!$E$2:$E$2184,covid!$D$2:$D$2184,0,0,1)</f>
        <v>0</v>
      </c>
    </row>
    <row r="157" spans="1:17" x14ac:dyDescent="0.3">
      <c r="A157">
        <f>_xlfn.XLOOKUP(C157,kamus!$B$2:$B$87,kamus!$A$2:$A$87,0,0,1)</f>
        <v>65</v>
      </c>
      <c r="B157" t="str">
        <f>_xlfn.XLOOKUP(C157,kamus!$B$2:$B$87,kamus!$D$2:$D$87,"dihapus",0,1)</f>
        <v>Seyegan</v>
      </c>
      <c r="C157" t="s">
        <v>224</v>
      </c>
      <c r="D157">
        <f>_xlfn.XLOOKUP(C157,kamus!$B$2:$B$87,kamus!$J$2:$J$87,"dihapus",0,1)</f>
        <v>1</v>
      </c>
      <c r="E157">
        <f t="shared" si="18"/>
        <v>0</v>
      </c>
      <c r="F157" s="14">
        <v>42401</v>
      </c>
      <c r="G157" s="1">
        <f t="shared" si="19"/>
        <v>2</v>
      </c>
      <c r="H157" s="1">
        <f t="shared" si="20"/>
        <v>2016</v>
      </c>
      <c r="I157">
        <v>3</v>
      </c>
      <c r="K157">
        <f t="shared" si="14"/>
        <v>3</v>
      </c>
      <c r="L157">
        <v>11242</v>
      </c>
      <c r="M157" s="6">
        <f t="shared" si="15"/>
        <v>26.685643123999288</v>
      </c>
      <c r="N157" s="6" t="str">
        <f t="shared" si="16"/>
        <v/>
      </c>
      <c r="O157" s="6">
        <f t="shared" si="17"/>
        <v>26.685643123999288</v>
      </c>
      <c r="Q157">
        <f>_xlfn.XLOOKUP(C157&amp;G157&amp;H157,covid!$E$2:$E$2184,covid!$D$2:$D$2184,0,0,1)</f>
        <v>0</v>
      </c>
    </row>
    <row r="158" spans="1:17" x14ac:dyDescent="0.3">
      <c r="A158">
        <f>_xlfn.XLOOKUP(C158,kamus!$B$2:$B$87,kamus!$A$2:$A$87,0,0,1)</f>
        <v>69</v>
      </c>
      <c r="B158" t="str">
        <f>_xlfn.XLOOKUP(C158,kamus!$B$2:$B$87,kamus!$D$2:$D$87,"dihapus",0,1)</f>
        <v>Seyegan</v>
      </c>
      <c r="C158" t="s">
        <v>225</v>
      </c>
      <c r="D158">
        <f>_xlfn.XLOOKUP(C158,kamus!$B$2:$B$87,kamus!$J$2:$J$87,"dihapus",0,1)</f>
        <v>0</v>
      </c>
      <c r="E158">
        <f t="shared" si="18"/>
        <v>0</v>
      </c>
      <c r="F158" s="14">
        <v>42401</v>
      </c>
      <c r="G158" s="1">
        <f t="shared" si="19"/>
        <v>2</v>
      </c>
      <c r="H158" s="1">
        <f t="shared" si="20"/>
        <v>2016</v>
      </c>
      <c r="I158">
        <v>0</v>
      </c>
      <c r="K158">
        <f t="shared" si="14"/>
        <v>0</v>
      </c>
      <c r="L158">
        <v>13538</v>
      </c>
      <c r="M158" s="6">
        <f t="shared" si="15"/>
        <v>0</v>
      </c>
      <c r="N158" s="6" t="str">
        <f t="shared" si="16"/>
        <v/>
      </c>
      <c r="O158" s="6">
        <f t="shared" si="17"/>
        <v>0</v>
      </c>
      <c r="Q158">
        <f>_xlfn.XLOOKUP(C158&amp;G158&amp;H158,covid!$E$2:$E$2184,covid!$D$2:$D$2184,0,0,1)</f>
        <v>0</v>
      </c>
    </row>
    <row r="159" spans="1:17" x14ac:dyDescent="0.3">
      <c r="A159">
        <f>_xlfn.XLOOKUP(C159,kamus!$B$2:$B$87,kamus!$A$2:$A$87,0,0,1)</f>
        <v>74</v>
      </c>
      <c r="B159" t="str">
        <f>_xlfn.XLOOKUP(C159,kamus!$B$2:$B$87,kamus!$D$2:$D$87,"dihapus",0,1)</f>
        <v>Sleman</v>
      </c>
      <c r="C159" t="s">
        <v>205</v>
      </c>
      <c r="D159">
        <f>_xlfn.XLOOKUP(C159,kamus!$B$2:$B$87,kamus!$J$2:$J$87,"dihapus",0,1)</f>
        <v>1</v>
      </c>
      <c r="E159">
        <f t="shared" si="18"/>
        <v>0</v>
      </c>
      <c r="F159" s="14">
        <v>42401</v>
      </c>
      <c r="G159" s="1">
        <f t="shared" si="19"/>
        <v>2</v>
      </c>
      <c r="H159" s="1">
        <f t="shared" si="20"/>
        <v>2016</v>
      </c>
      <c r="I159">
        <v>0</v>
      </c>
      <c r="K159">
        <f t="shared" si="14"/>
        <v>0</v>
      </c>
      <c r="L159">
        <v>15603</v>
      </c>
      <c r="M159" s="6">
        <f t="shared" si="15"/>
        <v>0</v>
      </c>
      <c r="N159" s="6" t="str">
        <f t="shared" si="16"/>
        <v/>
      </c>
      <c r="O159" s="6">
        <f t="shared" si="17"/>
        <v>0</v>
      </c>
      <c r="Q159">
        <f>_xlfn.XLOOKUP(C159&amp;G159&amp;H159,covid!$E$2:$E$2184,covid!$D$2:$D$2184,0,0,1)</f>
        <v>0</v>
      </c>
    </row>
    <row r="160" spans="1:17" x14ac:dyDescent="0.3">
      <c r="A160">
        <f>_xlfn.XLOOKUP(C160,kamus!$B$2:$B$87,kamus!$A$2:$A$87,0,0,1)</f>
        <v>73</v>
      </c>
      <c r="B160" t="str">
        <f>_xlfn.XLOOKUP(C160,kamus!$B$2:$B$87,kamus!$D$2:$D$87,"dihapus",0,1)</f>
        <v>Sleman</v>
      </c>
      <c r="C160" t="s">
        <v>232</v>
      </c>
      <c r="D160">
        <f>_xlfn.XLOOKUP(C160,kamus!$B$2:$B$87,kamus!$J$2:$J$87,"dihapus",0,1)</f>
        <v>1</v>
      </c>
      <c r="E160">
        <f t="shared" si="18"/>
        <v>0</v>
      </c>
      <c r="F160" s="14">
        <v>42401</v>
      </c>
      <c r="G160" s="1">
        <f t="shared" si="19"/>
        <v>2</v>
      </c>
      <c r="H160" s="1">
        <f t="shared" si="20"/>
        <v>2016</v>
      </c>
      <c r="I160">
        <v>0</v>
      </c>
      <c r="K160">
        <f t="shared" si="14"/>
        <v>0</v>
      </c>
      <c r="L160">
        <v>12906</v>
      </c>
      <c r="M160" s="6">
        <f t="shared" si="15"/>
        <v>0</v>
      </c>
      <c r="N160" s="6" t="str">
        <f t="shared" si="16"/>
        <v/>
      </c>
      <c r="O160" s="6">
        <f t="shared" si="17"/>
        <v>0</v>
      </c>
      <c r="Q160">
        <f>_xlfn.XLOOKUP(C160&amp;G160&amp;H160,covid!$E$2:$E$2184,covid!$D$2:$D$2184,0,0,1)</f>
        <v>0</v>
      </c>
    </row>
    <row r="161" spans="1:17" x14ac:dyDescent="0.3">
      <c r="A161">
        <f>_xlfn.XLOOKUP(C161,kamus!$B$2:$B$87,kamus!$A$2:$A$87,0,0,1)</f>
        <v>71</v>
      </c>
      <c r="B161" t="str">
        <f>_xlfn.XLOOKUP(C161,kamus!$B$2:$B$87,kamus!$D$2:$D$87,"dihapus",0,1)</f>
        <v>Sleman</v>
      </c>
      <c r="C161" t="s">
        <v>271</v>
      </c>
      <c r="D161">
        <f>_xlfn.XLOOKUP(C161,kamus!$B$2:$B$87,kamus!$J$2:$J$87,"dihapus",0,1)</f>
        <v>1</v>
      </c>
      <c r="E161">
        <f t="shared" si="18"/>
        <v>0</v>
      </c>
      <c r="F161" s="14">
        <v>42401</v>
      </c>
      <c r="G161" s="1">
        <f t="shared" si="19"/>
        <v>2</v>
      </c>
      <c r="H161" s="1">
        <f t="shared" si="20"/>
        <v>2016</v>
      </c>
      <c r="I161">
        <v>4</v>
      </c>
      <c r="K161">
        <f t="shared" si="14"/>
        <v>4</v>
      </c>
      <c r="L161">
        <v>15590</v>
      </c>
      <c r="M161" s="6">
        <f t="shared" si="15"/>
        <v>25.657472738935219</v>
      </c>
      <c r="N161" s="6" t="str">
        <f t="shared" si="16"/>
        <v/>
      </c>
      <c r="O161" s="6">
        <f t="shared" si="17"/>
        <v>25.657472738935219</v>
      </c>
      <c r="Q161">
        <f>_xlfn.XLOOKUP(C161&amp;G161&amp;H161,covid!$E$2:$E$2184,covid!$D$2:$D$2184,0,0,1)</f>
        <v>0</v>
      </c>
    </row>
    <row r="162" spans="1:17" x14ac:dyDescent="0.3">
      <c r="A162">
        <f>_xlfn.XLOOKUP(C162,kamus!$B$2:$B$87,kamus!$A$2:$A$87,0,0,1)</f>
        <v>72</v>
      </c>
      <c r="B162" t="str">
        <f>_xlfn.XLOOKUP(C162,kamus!$B$2:$B$87,kamus!$D$2:$D$87,"dihapus",0,1)</f>
        <v>Sleman</v>
      </c>
      <c r="C162" t="s">
        <v>273</v>
      </c>
      <c r="D162">
        <f>_xlfn.XLOOKUP(C162,kamus!$B$2:$B$87,kamus!$J$2:$J$87,"dihapus",0,1)</f>
        <v>1</v>
      </c>
      <c r="E162">
        <f t="shared" si="18"/>
        <v>0</v>
      </c>
      <c r="F162" s="14">
        <v>42401</v>
      </c>
      <c r="G162" s="1">
        <f t="shared" si="19"/>
        <v>2</v>
      </c>
      <c r="H162" s="1">
        <f t="shared" si="20"/>
        <v>2016</v>
      </c>
      <c r="I162">
        <v>7</v>
      </c>
      <c r="K162">
        <f t="shared" si="14"/>
        <v>7</v>
      </c>
      <c r="L162">
        <v>18873</v>
      </c>
      <c r="M162" s="6">
        <f t="shared" si="15"/>
        <v>37.090022783871142</v>
      </c>
      <c r="N162" s="6" t="str">
        <f t="shared" si="16"/>
        <v/>
      </c>
      <c r="O162" s="6">
        <f t="shared" si="17"/>
        <v>37.090022783871142</v>
      </c>
      <c r="Q162">
        <f>_xlfn.XLOOKUP(C162&amp;G162&amp;H162,covid!$E$2:$E$2184,covid!$D$2:$D$2184,0,0,1)</f>
        <v>0</v>
      </c>
    </row>
    <row r="163" spans="1:17" x14ac:dyDescent="0.3">
      <c r="A163">
        <f>_xlfn.XLOOKUP(C163,kamus!$B$2:$B$87,kamus!$A$2:$A$87,0,0,1)</f>
        <v>70</v>
      </c>
      <c r="B163" t="str">
        <f>_xlfn.XLOOKUP(C163,kamus!$B$2:$B$87,kamus!$D$2:$D$87,"dihapus",0,1)</f>
        <v>Sleman</v>
      </c>
      <c r="C163" t="s">
        <v>274</v>
      </c>
      <c r="D163">
        <f>_xlfn.XLOOKUP(C163,kamus!$B$2:$B$87,kamus!$J$2:$J$87,"dihapus",0,1)</f>
        <v>0</v>
      </c>
      <c r="E163">
        <f t="shared" si="18"/>
        <v>0</v>
      </c>
      <c r="F163" s="14">
        <v>42401</v>
      </c>
      <c r="G163" s="1">
        <f t="shared" si="19"/>
        <v>2</v>
      </c>
      <c r="H163" s="1">
        <f t="shared" si="20"/>
        <v>2016</v>
      </c>
      <c r="I163">
        <v>0</v>
      </c>
      <c r="K163">
        <f t="shared" si="14"/>
        <v>0</v>
      </c>
      <c r="L163">
        <v>10030</v>
      </c>
      <c r="M163" s="6">
        <f t="shared" si="15"/>
        <v>0</v>
      </c>
      <c r="N163" s="6" t="str">
        <f t="shared" si="16"/>
        <v/>
      </c>
      <c r="O163" s="6">
        <f t="shared" si="17"/>
        <v>0</v>
      </c>
      <c r="Q163">
        <f>_xlfn.XLOOKUP(C163&amp;G163&amp;H163,covid!$E$2:$E$2184,covid!$D$2:$D$2184,0,0,1)</f>
        <v>0</v>
      </c>
    </row>
    <row r="164" spans="1:17" x14ac:dyDescent="0.3">
      <c r="A164">
        <f>_xlfn.XLOOKUP(C164,kamus!$B$2:$B$87,kamus!$A$2:$A$87,0,0,1)</f>
        <v>77</v>
      </c>
      <c r="B164" t="str">
        <f>_xlfn.XLOOKUP(C164,kamus!$B$2:$B$87,kamus!$D$2:$D$87,"dihapus",0,1)</f>
        <v>Tempel 1</v>
      </c>
      <c r="C164" t="s">
        <v>218</v>
      </c>
      <c r="D164">
        <f>_xlfn.XLOOKUP(C164,kamus!$B$2:$B$87,kamus!$J$2:$J$87,"dihapus",0,1)</f>
        <v>0</v>
      </c>
      <c r="E164">
        <f t="shared" si="18"/>
        <v>0</v>
      </c>
      <c r="F164" s="14">
        <v>42401</v>
      </c>
      <c r="G164" s="1">
        <f t="shared" si="19"/>
        <v>2</v>
      </c>
      <c r="H164" s="1">
        <f t="shared" si="20"/>
        <v>2016</v>
      </c>
      <c r="I164">
        <v>0</v>
      </c>
      <c r="K164">
        <f t="shared" si="14"/>
        <v>0</v>
      </c>
      <c r="L164">
        <v>7841</v>
      </c>
      <c r="M164" s="6">
        <f t="shared" si="15"/>
        <v>0</v>
      </c>
      <c r="N164" s="6" t="str">
        <f t="shared" si="16"/>
        <v/>
      </c>
      <c r="O164" s="6">
        <f t="shared" si="17"/>
        <v>0</v>
      </c>
      <c r="Q164">
        <f>_xlfn.XLOOKUP(C164&amp;G164&amp;H164,covid!$E$2:$E$2184,covid!$D$2:$D$2184,0,0,1)</f>
        <v>0</v>
      </c>
    </row>
    <row r="165" spans="1:17" x14ac:dyDescent="0.3">
      <c r="A165">
        <f>_xlfn.XLOOKUP(C165,kamus!$B$2:$B$87,kamus!$A$2:$A$87,0,0,1)</f>
        <v>76</v>
      </c>
      <c r="B165" t="str">
        <f>_xlfn.XLOOKUP(C165,kamus!$B$2:$B$87,kamus!$D$2:$D$87,"dihapus",0,1)</f>
        <v>Tempel 1</v>
      </c>
      <c r="C165" t="s">
        <v>226</v>
      </c>
      <c r="D165">
        <f>_xlfn.XLOOKUP(C165,kamus!$B$2:$B$87,kamus!$J$2:$J$87,"dihapus",0,1)</f>
        <v>1</v>
      </c>
      <c r="E165">
        <f t="shared" si="18"/>
        <v>0</v>
      </c>
      <c r="F165" s="14">
        <v>42401</v>
      </c>
      <c r="G165" s="1">
        <f t="shared" si="19"/>
        <v>2</v>
      </c>
      <c r="H165" s="1">
        <f t="shared" si="20"/>
        <v>2016</v>
      </c>
      <c r="I165">
        <v>0</v>
      </c>
      <c r="K165">
        <f t="shared" si="14"/>
        <v>0</v>
      </c>
      <c r="L165">
        <v>11220</v>
      </c>
      <c r="M165" s="6">
        <f t="shared" si="15"/>
        <v>0</v>
      </c>
      <c r="N165" s="6" t="str">
        <f t="shared" si="16"/>
        <v/>
      </c>
      <c r="O165" s="6">
        <f t="shared" si="17"/>
        <v>0</v>
      </c>
      <c r="Q165">
        <f>_xlfn.XLOOKUP(C165&amp;G165&amp;H165,covid!$E$2:$E$2184,covid!$D$2:$D$2184,0,0,1)</f>
        <v>0</v>
      </c>
    </row>
    <row r="166" spans="1:17" x14ac:dyDescent="0.3">
      <c r="A166">
        <f>_xlfn.XLOOKUP(C166,kamus!$B$2:$B$87,kamus!$A$2:$A$87,0,0,1)</f>
        <v>75</v>
      </c>
      <c r="B166" t="str">
        <f>_xlfn.XLOOKUP(C166,kamus!$B$2:$B$87,kamus!$D$2:$D$87,"dihapus",0,1)</f>
        <v>Tempel 1</v>
      </c>
      <c r="C166" t="s">
        <v>227</v>
      </c>
      <c r="D166">
        <f>_xlfn.XLOOKUP(C166,kamus!$B$2:$B$87,kamus!$J$2:$J$87,"dihapus",0,1)</f>
        <v>0</v>
      </c>
      <c r="E166">
        <f t="shared" si="18"/>
        <v>0</v>
      </c>
      <c r="F166" s="14">
        <v>42401</v>
      </c>
      <c r="G166" s="1">
        <f t="shared" si="19"/>
        <v>2</v>
      </c>
      <c r="H166" s="1">
        <f t="shared" si="20"/>
        <v>2016</v>
      </c>
      <c r="I166">
        <v>0</v>
      </c>
      <c r="K166">
        <f t="shared" si="14"/>
        <v>0</v>
      </c>
      <c r="L166">
        <v>6904</v>
      </c>
      <c r="M166" s="6">
        <f t="shared" si="15"/>
        <v>0</v>
      </c>
      <c r="N166" s="6" t="str">
        <f t="shared" si="16"/>
        <v/>
      </c>
      <c r="O166" s="6">
        <f t="shared" si="17"/>
        <v>0</v>
      </c>
      <c r="Q166">
        <f>_xlfn.XLOOKUP(C166&amp;G166&amp;H166,covid!$E$2:$E$2184,covid!$D$2:$D$2184,0,0,1)</f>
        <v>0</v>
      </c>
    </row>
    <row r="167" spans="1:17" x14ac:dyDescent="0.3">
      <c r="A167">
        <f>_xlfn.XLOOKUP(C167,kamus!$B$2:$B$87,kamus!$A$2:$A$87,0,0,1)</f>
        <v>78</v>
      </c>
      <c r="B167" t="str">
        <f>_xlfn.XLOOKUP(C167,kamus!$B$2:$B$87,kamus!$D$2:$D$87,"dihapus",0,1)</f>
        <v>Tempel 1</v>
      </c>
      <c r="C167" t="s">
        <v>229</v>
      </c>
      <c r="D167">
        <f>_xlfn.XLOOKUP(C167,kamus!$B$2:$B$87,kamus!$J$2:$J$87,"dihapus",0,1)</f>
        <v>0</v>
      </c>
      <c r="E167">
        <f t="shared" si="18"/>
        <v>0</v>
      </c>
      <c r="F167" s="14">
        <v>42401</v>
      </c>
      <c r="G167" s="1">
        <f t="shared" si="19"/>
        <v>2</v>
      </c>
      <c r="H167" s="1">
        <f t="shared" si="20"/>
        <v>2016</v>
      </c>
      <c r="I167">
        <v>0</v>
      </c>
      <c r="K167">
        <f t="shared" si="14"/>
        <v>0</v>
      </c>
      <c r="L167">
        <v>5387</v>
      </c>
      <c r="M167" s="6">
        <f t="shared" si="15"/>
        <v>0</v>
      </c>
      <c r="N167" s="6" t="str">
        <f t="shared" si="16"/>
        <v/>
      </c>
      <c r="O167" s="6">
        <f t="shared" si="17"/>
        <v>0</v>
      </c>
      <c r="Q167">
        <f>_xlfn.XLOOKUP(C167&amp;G167&amp;H167,covid!$E$2:$E$2184,covid!$D$2:$D$2184,0,0,1)</f>
        <v>0</v>
      </c>
    </row>
    <row r="168" spans="1:17" x14ac:dyDescent="0.3">
      <c r="A168">
        <f>_xlfn.XLOOKUP(C168,kamus!$B$2:$B$87,kamus!$A$2:$A$87,0,0,1)</f>
        <v>79</v>
      </c>
      <c r="B168" t="str">
        <f>_xlfn.XLOOKUP(C168,kamus!$B$2:$B$87,kamus!$D$2:$D$87,"dihapus",0,1)</f>
        <v>Tempel 2</v>
      </c>
      <c r="C168" t="s">
        <v>201</v>
      </c>
      <c r="D168">
        <f>_xlfn.XLOOKUP(C168,kamus!$B$2:$B$87,kamus!$J$2:$J$87,"dihapus",0,1)</f>
        <v>0</v>
      </c>
      <c r="E168">
        <f t="shared" si="18"/>
        <v>0</v>
      </c>
      <c r="F168" s="14">
        <v>42401</v>
      </c>
      <c r="G168" s="1">
        <f t="shared" si="19"/>
        <v>2</v>
      </c>
      <c r="H168" s="1">
        <f t="shared" si="20"/>
        <v>2016</v>
      </c>
      <c r="I168">
        <v>0</v>
      </c>
      <c r="K168">
        <f t="shared" si="14"/>
        <v>0</v>
      </c>
      <c r="L168">
        <v>7759</v>
      </c>
      <c r="M168" s="6">
        <f t="shared" si="15"/>
        <v>0</v>
      </c>
      <c r="N168" s="6" t="str">
        <f t="shared" si="16"/>
        <v/>
      </c>
      <c r="O168" s="6">
        <f t="shared" si="17"/>
        <v>0</v>
      </c>
      <c r="Q168">
        <f>_xlfn.XLOOKUP(C168&amp;G168&amp;H168,covid!$E$2:$E$2184,covid!$D$2:$D$2184,0,0,1)</f>
        <v>0</v>
      </c>
    </row>
    <row r="169" spans="1:17" x14ac:dyDescent="0.3">
      <c r="A169">
        <f>_xlfn.XLOOKUP(C169,kamus!$B$2:$B$87,kamus!$A$2:$A$87,0,0,1)</f>
        <v>80</v>
      </c>
      <c r="B169" t="str">
        <f>_xlfn.XLOOKUP(C169,kamus!$B$2:$B$87,kamus!$D$2:$D$87,"dihapus",0,1)</f>
        <v>Tempel 2</v>
      </c>
      <c r="C169" t="s">
        <v>233</v>
      </c>
      <c r="D169">
        <f>_xlfn.XLOOKUP(C169,kamus!$B$2:$B$87,kamus!$J$2:$J$87,"dihapus",0,1)</f>
        <v>0</v>
      </c>
      <c r="E169">
        <f t="shared" si="18"/>
        <v>0</v>
      </c>
      <c r="F169" s="14">
        <v>42401</v>
      </c>
      <c r="G169" s="1">
        <f t="shared" si="19"/>
        <v>2</v>
      </c>
      <c r="H169" s="1">
        <f t="shared" si="20"/>
        <v>2016</v>
      </c>
      <c r="I169">
        <v>0</v>
      </c>
      <c r="K169">
        <f t="shared" si="14"/>
        <v>0</v>
      </c>
      <c r="L169">
        <v>6601</v>
      </c>
      <c r="M169" s="6">
        <f t="shared" si="15"/>
        <v>0</v>
      </c>
      <c r="N169" s="6" t="str">
        <f t="shared" si="16"/>
        <v/>
      </c>
      <c r="O169" s="6">
        <f t="shared" si="17"/>
        <v>0</v>
      </c>
      <c r="Q169">
        <f>_xlfn.XLOOKUP(C169&amp;G169&amp;H169,covid!$E$2:$E$2184,covid!$D$2:$D$2184,0,0,1)</f>
        <v>0</v>
      </c>
    </row>
    <row r="170" spans="1:17" x14ac:dyDescent="0.3">
      <c r="A170">
        <f>_xlfn.XLOOKUP(C170,kamus!$B$2:$B$87,kamus!$A$2:$A$87,0,0,1)</f>
        <v>81</v>
      </c>
      <c r="B170" t="str">
        <f>_xlfn.XLOOKUP(C170,kamus!$B$2:$B$87,kamus!$D$2:$D$87,"dihapus",0,1)</f>
        <v>Tempel 2</v>
      </c>
      <c r="C170" t="s">
        <v>263</v>
      </c>
      <c r="D170">
        <f>_xlfn.XLOOKUP(C170,kamus!$B$2:$B$87,kamus!$J$2:$J$87,"dihapus",0,1)</f>
        <v>0</v>
      </c>
      <c r="E170">
        <f t="shared" si="18"/>
        <v>0</v>
      </c>
      <c r="F170" s="14">
        <v>42401</v>
      </c>
      <c r="G170" s="1">
        <f t="shared" si="19"/>
        <v>2</v>
      </c>
      <c r="H170" s="1">
        <f t="shared" si="20"/>
        <v>2016</v>
      </c>
      <c r="I170">
        <v>0</v>
      </c>
      <c r="K170">
        <f t="shared" si="14"/>
        <v>0</v>
      </c>
      <c r="L170">
        <v>4746</v>
      </c>
      <c r="M170" s="6">
        <f t="shared" si="15"/>
        <v>0</v>
      </c>
      <c r="N170" s="6" t="str">
        <f t="shared" si="16"/>
        <v/>
      </c>
      <c r="O170" s="6">
        <f t="shared" si="17"/>
        <v>0</v>
      </c>
      <c r="Q170">
        <f>_xlfn.XLOOKUP(C170&amp;G170&amp;H170,covid!$E$2:$E$2184,covid!$D$2:$D$2184,0,0,1)</f>
        <v>0</v>
      </c>
    </row>
    <row r="171" spans="1:17" x14ac:dyDescent="0.3">
      <c r="A171">
        <f>_xlfn.XLOOKUP(C171,kamus!$B$2:$B$87,kamus!$A$2:$A$87,0,0,1)</f>
        <v>82</v>
      </c>
      <c r="B171" t="str">
        <f>_xlfn.XLOOKUP(C171,kamus!$B$2:$B$87,kamus!$D$2:$D$87,"dihapus",0,1)</f>
        <v>Tempel 2</v>
      </c>
      <c r="C171" t="s">
        <v>266</v>
      </c>
      <c r="D171">
        <f>_xlfn.XLOOKUP(C171,kamus!$B$2:$B$87,kamus!$J$2:$J$87,"dihapus",0,1)</f>
        <v>0</v>
      </c>
      <c r="E171">
        <f t="shared" si="18"/>
        <v>0</v>
      </c>
      <c r="F171" s="14">
        <v>42401</v>
      </c>
      <c r="G171" s="1">
        <f t="shared" si="19"/>
        <v>2</v>
      </c>
      <c r="H171" s="1">
        <f t="shared" si="20"/>
        <v>2016</v>
      </c>
      <c r="I171">
        <v>0</v>
      </c>
      <c r="K171">
        <f t="shared" si="14"/>
        <v>0</v>
      </c>
      <c r="L171">
        <v>5291</v>
      </c>
      <c r="M171" s="6">
        <f t="shared" si="15"/>
        <v>0</v>
      </c>
      <c r="N171" s="6" t="str">
        <f t="shared" si="16"/>
        <v/>
      </c>
      <c r="O171" s="6">
        <f t="shared" si="17"/>
        <v>0</v>
      </c>
      <c r="Q171">
        <f>_xlfn.XLOOKUP(C171&amp;G171&amp;H171,covid!$E$2:$E$2184,covid!$D$2:$D$2184,0,0,1)</f>
        <v>0</v>
      </c>
    </row>
    <row r="172" spans="1:17" x14ac:dyDescent="0.3">
      <c r="A172">
        <f>_xlfn.XLOOKUP(C172,kamus!$B$2:$B$87,kamus!$A$2:$A$87,0,0,1)</f>
        <v>84</v>
      </c>
      <c r="B172" t="str">
        <f>_xlfn.XLOOKUP(C172,kamus!$B$2:$B$87,kamus!$D$2:$D$87,"dihapus",0,1)</f>
        <v>turi</v>
      </c>
      <c r="C172" t="s">
        <v>199</v>
      </c>
      <c r="D172">
        <f>_xlfn.XLOOKUP(C172,kamus!$B$2:$B$87,kamus!$J$2:$J$87,"dihapus",0,1)</f>
        <v>0</v>
      </c>
      <c r="E172">
        <f t="shared" si="18"/>
        <v>0</v>
      </c>
      <c r="F172" s="14">
        <v>42401</v>
      </c>
      <c r="G172" s="1">
        <f t="shared" si="19"/>
        <v>2</v>
      </c>
      <c r="H172" s="1">
        <f t="shared" si="20"/>
        <v>2016</v>
      </c>
      <c r="I172">
        <v>0</v>
      </c>
      <c r="K172">
        <f t="shared" si="14"/>
        <v>0</v>
      </c>
      <c r="L172">
        <v>9709</v>
      </c>
      <c r="M172" s="6">
        <f t="shared" si="15"/>
        <v>0</v>
      </c>
      <c r="N172" s="6" t="str">
        <f t="shared" si="16"/>
        <v/>
      </c>
      <c r="O172" s="6">
        <f t="shared" si="17"/>
        <v>0</v>
      </c>
      <c r="Q172">
        <f>_xlfn.XLOOKUP(C172&amp;G172&amp;H172,covid!$E$2:$E$2184,covid!$D$2:$D$2184,0,0,1)</f>
        <v>0</v>
      </c>
    </row>
    <row r="173" spans="1:17" x14ac:dyDescent="0.3">
      <c r="A173">
        <f>_xlfn.XLOOKUP(C173,kamus!$B$2:$B$87,kamus!$A$2:$A$87,0,0,1)</f>
        <v>86</v>
      </c>
      <c r="B173" t="str">
        <f>_xlfn.XLOOKUP(C173,kamus!$B$2:$B$87,kamus!$D$2:$D$87,"dihapus",0,1)</f>
        <v>turi</v>
      </c>
      <c r="C173" t="s">
        <v>209</v>
      </c>
      <c r="D173">
        <f>_xlfn.XLOOKUP(C173,kamus!$B$2:$B$87,kamus!$J$2:$J$87,"dihapus",0,1)</f>
        <v>0</v>
      </c>
      <c r="E173">
        <f t="shared" si="18"/>
        <v>0</v>
      </c>
      <c r="F173" s="14">
        <v>42401</v>
      </c>
      <c r="G173" s="1">
        <f t="shared" si="19"/>
        <v>2</v>
      </c>
      <c r="H173" s="1">
        <f t="shared" si="20"/>
        <v>2016</v>
      </c>
      <c r="I173">
        <v>0</v>
      </c>
      <c r="K173">
        <f t="shared" si="14"/>
        <v>0</v>
      </c>
      <c r="L173">
        <v>9559</v>
      </c>
      <c r="M173" s="6">
        <f t="shared" si="15"/>
        <v>0</v>
      </c>
      <c r="N173" s="6" t="str">
        <f t="shared" si="16"/>
        <v/>
      </c>
      <c r="O173" s="6">
        <f t="shared" si="17"/>
        <v>0</v>
      </c>
      <c r="Q173">
        <f>_xlfn.XLOOKUP(C173&amp;G173&amp;H173,covid!$E$2:$E$2184,covid!$D$2:$D$2184,0,0,1)</f>
        <v>0</v>
      </c>
    </row>
    <row r="174" spans="1:17" x14ac:dyDescent="0.3">
      <c r="A174">
        <f>_xlfn.XLOOKUP(C174,kamus!$B$2:$B$87,kamus!$A$2:$A$87,0,0,1)</f>
        <v>83</v>
      </c>
      <c r="B174" t="str">
        <f>_xlfn.XLOOKUP(C174,kamus!$B$2:$B$87,kamus!$D$2:$D$87,"dihapus",0,1)</f>
        <v>turi</v>
      </c>
      <c r="C174" t="s">
        <v>211</v>
      </c>
      <c r="D174">
        <f>_xlfn.XLOOKUP(C174,kamus!$B$2:$B$87,kamus!$J$2:$J$87,"dihapus",0,1)</f>
        <v>0</v>
      </c>
      <c r="E174">
        <f t="shared" si="18"/>
        <v>0</v>
      </c>
      <c r="F174" s="14">
        <v>42401</v>
      </c>
      <c r="G174" s="1">
        <f t="shared" si="19"/>
        <v>2</v>
      </c>
      <c r="H174" s="1">
        <f t="shared" si="20"/>
        <v>2016</v>
      </c>
      <c r="I174">
        <v>0</v>
      </c>
      <c r="K174">
        <f t="shared" si="14"/>
        <v>0</v>
      </c>
      <c r="L174">
        <v>8554</v>
      </c>
      <c r="M174" s="6">
        <f t="shared" si="15"/>
        <v>0</v>
      </c>
      <c r="N174" s="6" t="str">
        <f t="shared" si="16"/>
        <v/>
      </c>
      <c r="O174" s="6">
        <f t="shared" si="17"/>
        <v>0</v>
      </c>
      <c r="Q174">
        <f>_xlfn.XLOOKUP(C174&amp;G174&amp;H174,covid!$E$2:$E$2184,covid!$D$2:$D$2184,0,0,1)</f>
        <v>0</v>
      </c>
    </row>
    <row r="175" spans="1:17" x14ac:dyDescent="0.3">
      <c r="A175">
        <f>_xlfn.XLOOKUP(C175,kamus!$B$2:$B$87,kamus!$A$2:$A$87,0,0,1)</f>
        <v>85</v>
      </c>
      <c r="B175" t="str">
        <f>_xlfn.XLOOKUP(C175,kamus!$B$2:$B$87,kamus!$D$2:$D$87,"dihapus",0,1)</f>
        <v>turi</v>
      </c>
      <c r="C175" t="s">
        <v>279</v>
      </c>
      <c r="D175">
        <f>_xlfn.XLOOKUP(C175,kamus!$B$2:$B$87,kamus!$J$2:$J$87,"dihapus",0,1)</f>
        <v>0</v>
      </c>
      <c r="E175">
        <f t="shared" si="18"/>
        <v>0</v>
      </c>
      <c r="F175" s="14">
        <v>42401</v>
      </c>
      <c r="G175" s="1">
        <f t="shared" si="19"/>
        <v>2</v>
      </c>
      <c r="H175" s="1">
        <f t="shared" si="20"/>
        <v>2016</v>
      </c>
      <c r="I175">
        <v>0</v>
      </c>
      <c r="K175">
        <f t="shared" si="14"/>
        <v>0</v>
      </c>
      <c r="L175">
        <v>10971</v>
      </c>
      <c r="M175" s="6">
        <f t="shared" si="15"/>
        <v>0</v>
      </c>
      <c r="N175" s="6" t="str">
        <f t="shared" si="16"/>
        <v/>
      </c>
      <c r="O175" s="6">
        <f t="shared" si="17"/>
        <v>0</v>
      </c>
      <c r="Q175">
        <f>_xlfn.XLOOKUP(C175&amp;G175&amp;H175,covid!$E$2:$E$2184,covid!$D$2:$D$2184,0,0,1)</f>
        <v>0</v>
      </c>
    </row>
    <row r="176" spans="1:17" x14ac:dyDescent="0.3">
      <c r="A176">
        <f>_xlfn.XLOOKUP(C176,kamus!$B$2:$B$87,kamus!$A$2:$A$87,0,0,1)</f>
        <v>4</v>
      </c>
      <c r="B176" t="str">
        <f>_xlfn.XLOOKUP(C176,kamus!$B$2:$B$87,kamus!$D$2:$D$87,"dihapus",0,1)</f>
        <v>Berbah</v>
      </c>
      <c r="C176" t="s">
        <v>215</v>
      </c>
      <c r="D176">
        <f>_xlfn.XLOOKUP(C176,kamus!$B$2:$B$87,kamus!$J$2:$J$87,"dihapus",0,1)</f>
        <v>0</v>
      </c>
      <c r="E176">
        <f t="shared" si="18"/>
        <v>0</v>
      </c>
      <c r="F176" s="14">
        <v>42430</v>
      </c>
      <c r="G176" s="1">
        <f t="shared" si="19"/>
        <v>3</v>
      </c>
      <c r="H176" s="1">
        <f t="shared" si="20"/>
        <v>2016</v>
      </c>
      <c r="I176">
        <v>2</v>
      </c>
      <c r="K176">
        <f t="shared" si="14"/>
        <v>2</v>
      </c>
      <c r="L176">
        <v>11448</v>
      </c>
      <c r="M176" s="6">
        <f t="shared" si="15"/>
        <v>17.470300489168412</v>
      </c>
      <c r="N176" s="6" t="str">
        <f t="shared" si="16"/>
        <v/>
      </c>
      <c r="O176" s="6">
        <f t="shared" si="17"/>
        <v>17.470300489168412</v>
      </c>
      <c r="Q176">
        <f>_xlfn.XLOOKUP(C176&amp;G176&amp;H176,covid!$E$2:$E$2184,covid!$D$2:$D$2184,0,0,1)</f>
        <v>0</v>
      </c>
    </row>
    <row r="177" spans="1:17" x14ac:dyDescent="0.3">
      <c r="A177">
        <f>_xlfn.XLOOKUP(C177,kamus!$B$2:$B$87,kamus!$A$2:$A$87,0,0,1)</f>
        <v>1</v>
      </c>
      <c r="B177" t="str">
        <f>_xlfn.XLOOKUP(C177,kamus!$B$2:$B$87,kamus!$D$2:$D$87,"dihapus",0,1)</f>
        <v>Berbah</v>
      </c>
      <c r="C177" t="s">
        <v>216</v>
      </c>
      <c r="D177">
        <f>_xlfn.XLOOKUP(C177,kamus!$B$2:$B$87,kamus!$J$2:$J$87,"dihapus",0,1)</f>
        <v>1</v>
      </c>
      <c r="E177">
        <f t="shared" si="18"/>
        <v>0</v>
      </c>
      <c r="F177" s="14">
        <v>42430</v>
      </c>
      <c r="G177" s="1">
        <f t="shared" si="19"/>
        <v>3</v>
      </c>
      <c r="H177" s="1">
        <f t="shared" si="20"/>
        <v>2016</v>
      </c>
      <c r="I177">
        <v>0</v>
      </c>
      <c r="K177">
        <f t="shared" si="14"/>
        <v>0</v>
      </c>
      <c r="L177">
        <v>14565</v>
      </c>
      <c r="M177" s="6">
        <f t="shared" si="15"/>
        <v>0</v>
      </c>
      <c r="N177" s="6" t="str">
        <f t="shared" si="16"/>
        <v/>
      </c>
      <c r="O177" s="6">
        <f t="shared" si="17"/>
        <v>0</v>
      </c>
      <c r="Q177">
        <f>_xlfn.XLOOKUP(C177&amp;G177&amp;H177,covid!$E$2:$E$2184,covid!$D$2:$D$2184,0,0,1)</f>
        <v>0</v>
      </c>
    </row>
    <row r="178" spans="1:17" x14ac:dyDescent="0.3">
      <c r="A178">
        <f>_xlfn.XLOOKUP(C178,kamus!$B$2:$B$87,kamus!$A$2:$A$87,0,0,1)</f>
        <v>2</v>
      </c>
      <c r="B178" t="str">
        <f>_xlfn.XLOOKUP(C178,kamus!$B$2:$B$87,kamus!$D$2:$D$87,"dihapus",0,1)</f>
        <v>Berbah</v>
      </c>
      <c r="C178" t="s">
        <v>246</v>
      </c>
      <c r="D178">
        <f>_xlfn.XLOOKUP(C178,kamus!$B$2:$B$87,kamus!$J$2:$J$87,"dihapus",0,1)</f>
        <v>1</v>
      </c>
      <c r="E178">
        <f t="shared" si="18"/>
        <v>0</v>
      </c>
      <c r="F178" s="14">
        <v>42430</v>
      </c>
      <c r="G178" s="1">
        <f t="shared" si="19"/>
        <v>3</v>
      </c>
      <c r="H178" s="1">
        <f t="shared" si="20"/>
        <v>2016</v>
      </c>
      <c r="I178">
        <v>4</v>
      </c>
      <c r="K178">
        <f t="shared" si="14"/>
        <v>4</v>
      </c>
      <c r="L178">
        <v>18704</v>
      </c>
      <c r="M178" s="6">
        <f t="shared" si="15"/>
        <v>21.385799828913601</v>
      </c>
      <c r="N178" s="6" t="str">
        <f t="shared" si="16"/>
        <v/>
      </c>
      <c r="O178" s="6">
        <f t="shared" si="17"/>
        <v>21.385799828913601</v>
      </c>
      <c r="Q178">
        <f>_xlfn.XLOOKUP(C178&amp;G178&amp;H178,covid!$E$2:$E$2184,covid!$D$2:$D$2184,0,0,1)</f>
        <v>0</v>
      </c>
    </row>
    <row r="179" spans="1:17" x14ac:dyDescent="0.3">
      <c r="A179">
        <f>_xlfn.XLOOKUP(C179,kamus!$B$2:$B$87,kamus!$A$2:$A$87,0,0,1)</f>
        <v>3</v>
      </c>
      <c r="B179" t="str">
        <f>_xlfn.XLOOKUP(C179,kamus!$B$2:$B$87,kamus!$D$2:$D$87,"dihapus",0,1)</f>
        <v>Berbah</v>
      </c>
      <c r="C179" t="s">
        <v>267</v>
      </c>
      <c r="D179">
        <f>_xlfn.XLOOKUP(C179,kamus!$B$2:$B$87,kamus!$J$2:$J$87,"dihapus",0,1)</f>
        <v>1</v>
      </c>
      <c r="E179">
        <f t="shared" si="18"/>
        <v>0</v>
      </c>
      <c r="F179" s="14">
        <v>42430</v>
      </c>
      <c r="G179" s="1">
        <f t="shared" si="19"/>
        <v>3</v>
      </c>
      <c r="H179" s="1">
        <f t="shared" si="20"/>
        <v>2016</v>
      </c>
      <c r="I179">
        <v>1</v>
      </c>
      <c r="K179">
        <f t="shared" si="14"/>
        <v>1</v>
      </c>
      <c r="L179">
        <v>13363</v>
      </c>
      <c r="M179" s="6">
        <f t="shared" si="15"/>
        <v>7.4833495472573528</v>
      </c>
      <c r="N179" s="6" t="str">
        <f t="shared" si="16"/>
        <v/>
      </c>
      <c r="O179" s="6">
        <f t="shared" si="17"/>
        <v>7.4833495472573528</v>
      </c>
      <c r="Q179">
        <f>_xlfn.XLOOKUP(C179&amp;G179&amp;H179,covid!$E$2:$E$2184,covid!$D$2:$D$2184,0,0,1)</f>
        <v>0</v>
      </c>
    </row>
    <row r="180" spans="1:17" x14ac:dyDescent="0.3">
      <c r="A180">
        <f>_xlfn.XLOOKUP(C180,kamus!$B$2:$B$87,kamus!$A$2:$A$87,0,0,1)</f>
        <v>9</v>
      </c>
      <c r="B180" t="str">
        <f>_xlfn.XLOOKUP(C180,kamus!$B$2:$B$87,kamus!$D$2:$D$87,"dihapus",0,1)</f>
        <v>cangkringan</v>
      </c>
      <c r="C180" t="s">
        <v>197</v>
      </c>
      <c r="D180">
        <f>_xlfn.XLOOKUP(C180,kamus!$B$2:$B$87,kamus!$J$2:$J$87,"dihapus",0,1)</f>
        <v>0</v>
      </c>
      <c r="E180">
        <f t="shared" si="18"/>
        <v>0</v>
      </c>
      <c r="F180" s="14">
        <v>42430</v>
      </c>
      <c r="G180" s="1">
        <f t="shared" si="19"/>
        <v>3</v>
      </c>
      <c r="H180" s="1">
        <f t="shared" si="20"/>
        <v>2016</v>
      </c>
      <c r="I180">
        <v>0</v>
      </c>
      <c r="K180">
        <f t="shared" si="14"/>
        <v>0</v>
      </c>
      <c r="L180">
        <v>8063</v>
      </c>
      <c r="M180" s="6">
        <f t="shared" si="15"/>
        <v>0</v>
      </c>
      <c r="N180" s="6" t="str">
        <f t="shared" si="16"/>
        <v/>
      </c>
      <c r="O180" s="6">
        <f t="shared" si="17"/>
        <v>0</v>
      </c>
      <c r="Q180">
        <f>_xlfn.XLOOKUP(C180&amp;G180&amp;H180,covid!$E$2:$E$2184,covid!$D$2:$D$2184,0,0,1)</f>
        <v>0</v>
      </c>
    </row>
    <row r="181" spans="1:17" x14ac:dyDescent="0.3">
      <c r="A181">
        <f>_xlfn.XLOOKUP(C181,kamus!$B$2:$B$87,kamus!$A$2:$A$87,0,0,1)</f>
        <v>5</v>
      </c>
      <c r="B181" t="str">
        <f>_xlfn.XLOOKUP(C181,kamus!$B$2:$B$87,kamus!$D$2:$D$87,"dihapus",0,1)</f>
        <v>cangkringan</v>
      </c>
      <c r="C181" t="s">
        <v>212</v>
      </c>
      <c r="D181">
        <f>_xlfn.XLOOKUP(C181,kamus!$B$2:$B$87,kamus!$J$2:$J$87,"dihapus",0,1)</f>
        <v>0</v>
      </c>
      <c r="E181">
        <f t="shared" si="18"/>
        <v>0</v>
      </c>
      <c r="F181" s="14">
        <v>42430</v>
      </c>
      <c r="G181" s="1">
        <f t="shared" si="19"/>
        <v>3</v>
      </c>
      <c r="H181" s="1">
        <f t="shared" si="20"/>
        <v>2016</v>
      </c>
      <c r="I181">
        <v>1</v>
      </c>
      <c r="K181">
        <f t="shared" si="14"/>
        <v>1</v>
      </c>
      <c r="L181">
        <v>4133</v>
      </c>
      <c r="M181" s="6">
        <f t="shared" si="15"/>
        <v>24.195499637067506</v>
      </c>
      <c r="N181" s="6" t="str">
        <f t="shared" si="16"/>
        <v/>
      </c>
      <c r="O181" s="6">
        <f t="shared" si="17"/>
        <v>24.195499637067506</v>
      </c>
      <c r="Q181">
        <f>_xlfn.XLOOKUP(C181&amp;G181&amp;H181,covid!$E$2:$E$2184,covid!$D$2:$D$2184,0,0,1)</f>
        <v>0</v>
      </c>
    </row>
    <row r="182" spans="1:17" x14ac:dyDescent="0.3">
      <c r="A182">
        <f>_xlfn.XLOOKUP(C182,kamus!$B$2:$B$87,kamus!$A$2:$A$87,0,0,1)</f>
        <v>7</v>
      </c>
      <c r="B182" t="str">
        <f>_xlfn.XLOOKUP(C182,kamus!$B$2:$B$87,kamus!$D$2:$D$87,"dihapus",0,1)</f>
        <v>cangkringan</v>
      </c>
      <c r="C182" t="s">
        <v>217</v>
      </c>
      <c r="D182">
        <f>_xlfn.XLOOKUP(C182,kamus!$B$2:$B$87,kamus!$J$2:$J$87,"dihapus",0,1)</f>
        <v>0</v>
      </c>
      <c r="E182">
        <f t="shared" si="18"/>
        <v>0</v>
      </c>
      <c r="F182" s="14">
        <v>42430</v>
      </c>
      <c r="G182" s="1">
        <f t="shared" si="19"/>
        <v>3</v>
      </c>
      <c r="H182" s="1">
        <f t="shared" si="20"/>
        <v>2016</v>
      </c>
      <c r="I182">
        <v>0</v>
      </c>
      <c r="K182">
        <f t="shared" si="14"/>
        <v>0</v>
      </c>
      <c r="L182">
        <v>3586</v>
      </c>
      <c r="M182" s="6">
        <f t="shared" si="15"/>
        <v>0</v>
      </c>
      <c r="N182" s="6" t="str">
        <f t="shared" si="16"/>
        <v/>
      </c>
      <c r="O182" s="6">
        <f t="shared" si="17"/>
        <v>0</v>
      </c>
      <c r="Q182">
        <f>_xlfn.XLOOKUP(C182&amp;G182&amp;H182,covid!$E$2:$E$2184,covid!$D$2:$D$2184,0,0,1)</f>
        <v>0</v>
      </c>
    </row>
    <row r="183" spans="1:17" x14ac:dyDescent="0.3">
      <c r="A183">
        <f>_xlfn.XLOOKUP(C183,kamus!$B$2:$B$87,kamus!$A$2:$A$87,0,0,1)</f>
        <v>8</v>
      </c>
      <c r="B183" t="str">
        <f>_xlfn.XLOOKUP(C183,kamus!$B$2:$B$87,kamus!$D$2:$D$87,"dihapus",0,1)</f>
        <v>cangkringan</v>
      </c>
      <c r="C183" t="s">
        <v>275</v>
      </c>
      <c r="D183">
        <f>_xlfn.XLOOKUP(C183,kamus!$B$2:$B$87,kamus!$J$2:$J$87,"dihapus",0,1)</f>
        <v>0</v>
      </c>
      <c r="E183">
        <f t="shared" si="18"/>
        <v>0</v>
      </c>
      <c r="F183" s="14">
        <v>42430</v>
      </c>
      <c r="G183" s="1">
        <f t="shared" si="19"/>
        <v>3</v>
      </c>
      <c r="H183" s="1">
        <f t="shared" si="20"/>
        <v>2016</v>
      </c>
      <c r="I183">
        <v>0</v>
      </c>
      <c r="K183">
        <f t="shared" si="14"/>
        <v>0</v>
      </c>
      <c r="L183">
        <v>5550</v>
      </c>
      <c r="M183" s="6">
        <f t="shared" si="15"/>
        <v>0</v>
      </c>
      <c r="N183" s="6" t="str">
        <f t="shared" si="16"/>
        <v/>
      </c>
      <c r="O183" s="6">
        <f t="shared" si="17"/>
        <v>0</v>
      </c>
      <c r="Q183">
        <f>_xlfn.XLOOKUP(C183&amp;G183&amp;H183,covid!$E$2:$E$2184,covid!$D$2:$D$2184,0,0,1)</f>
        <v>0</v>
      </c>
    </row>
    <row r="184" spans="1:17" x14ac:dyDescent="0.3">
      <c r="A184">
        <f>_xlfn.XLOOKUP(C184,kamus!$B$2:$B$87,kamus!$A$2:$A$87,0,0,1)</f>
        <v>6</v>
      </c>
      <c r="B184" t="str">
        <f>_xlfn.XLOOKUP(C184,kamus!$B$2:$B$87,kamus!$D$2:$D$87,"dihapus",0,1)</f>
        <v>cangkringan</v>
      </c>
      <c r="C184" t="s">
        <v>281</v>
      </c>
      <c r="D184">
        <f>_xlfn.XLOOKUP(C184,kamus!$B$2:$B$87,kamus!$J$2:$J$87,"dihapus",0,1)</f>
        <v>0</v>
      </c>
      <c r="E184">
        <f t="shared" si="18"/>
        <v>0</v>
      </c>
      <c r="F184" s="14">
        <v>42430</v>
      </c>
      <c r="G184" s="1">
        <f t="shared" si="19"/>
        <v>3</v>
      </c>
      <c r="H184" s="1">
        <f t="shared" si="20"/>
        <v>2016</v>
      </c>
      <c r="I184">
        <v>0</v>
      </c>
      <c r="K184">
        <f t="shared" si="14"/>
        <v>0</v>
      </c>
      <c r="L184">
        <v>11339</v>
      </c>
      <c r="M184" s="6">
        <f t="shared" si="15"/>
        <v>0</v>
      </c>
      <c r="N184" s="6" t="str">
        <f t="shared" si="16"/>
        <v/>
      </c>
      <c r="O184" s="6">
        <f t="shared" si="17"/>
        <v>0</v>
      </c>
      <c r="Q184">
        <f>_xlfn.XLOOKUP(C184&amp;G184&amp;H184,covid!$E$2:$E$2184,covid!$D$2:$D$2184,0,0,1)</f>
        <v>0</v>
      </c>
    </row>
    <row r="185" spans="1:17" x14ac:dyDescent="0.3">
      <c r="A185">
        <f>_xlfn.XLOOKUP(C185,kamus!$B$2:$B$87,kamus!$A$2:$A$87,0,0,1)</f>
        <v>10</v>
      </c>
      <c r="B185" t="str">
        <f>_xlfn.XLOOKUP(C185,kamus!$B$2:$B$87,kamus!$D$2:$D$87,"dihapus",0,1)</f>
        <v>Depok 1</v>
      </c>
      <c r="C185" t="s">
        <v>220</v>
      </c>
      <c r="D185">
        <f>_xlfn.XLOOKUP(C185,kamus!$B$2:$B$87,kamus!$J$2:$J$87,"dihapus",0,1)</f>
        <v>1</v>
      </c>
      <c r="E185">
        <f t="shared" si="18"/>
        <v>0</v>
      </c>
      <c r="F185" s="14">
        <v>42430</v>
      </c>
      <c r="G185" s="1">
        <f t="shared" si="19"/>
        <v>3</v>
      </c>
      <c r="H185" s="1">
        <f t="shared" si="20"/>
        <v>2016</v>
      </c>
      <c r="I185">
        <v>4</v>
      </c>
      <c r="K185">
        <f t="shared" si="14"/>
        <v>4</v>
      </c>
      <c r="L185">
        <v>37946</v>
      </c>
      <c r="M185" s="6">
        <f t="shared" si="15"/>
        <v>10.54129552522005</v>
      </c>
      <c r="N185" s="6" t="str">
        <f t="shared" si="16"/>
        <v/>
      </c>
      <c r="O185" s="6">
        <f t="shared" si="17"/>
        <v>10.54129552522005</v>
      </c>
      <c r="Q185">
        <f>_xlfn.XLOOKUP(C185&amp;G185&amp;H185,covid!$E$2:$E$2184,covid!$D$2:$D$2184,0,0,1)</f>
        <v>0</v>
      </c>
    </row>
    <row r="186" spans="1:17" x14ac:dyDescent="0.3">
      <c r="A186">
        <f>_xlfn.XLOOKUP(C186,kamus!$B$2:$B$87,kamus!$A$2:$A$87,0,0,1)</f>
        <v>11</v>
      </c>
      <c r="B186" t="str">
        <f>_xlfn.XLOOKUP(C186,kamus!$B$2:$B$87,kamus!$D$2:$D$87,"dihapus",0,1)</f>
        <v>Depok 2</v>
      </c>
      <c r="C186" t="s">
        <v>207</v>
      </c>
      <c r="D186">
        <f>_xlfn.XLOOKUP(C186,kamus!$B$2:$B$87,kamus!$J$2:$J$87,"dihapus",0,1)</f>
        <v>1</v>
      </c>
      <c r="E186">
        <f t="shared" si="18"/>
        <v>0</v>
      </c>
      <c r="F186" s="14">
        <v>42430</v>
      </c>
      <c r="G186" s="1">
        <f t="shared" si="19"/>
        <v>3</v>
      </c>
      <c r="H186" s="1">
        <f t="shared" si="20"/>
        <v>2016</v>
      </c>
      <c r="I186">
        <v>3</v>
      </c>
      <c r="K186">
        <f t="shared" si="14"/>
        <v>3</v>
      </c>
      <c r="L186">
        <v>44433</v>
      </c>
      <c r="M186" s="6">
        <f t="shared" si="15"/>
        <v>6.7517385726824655</v>
      </c>
      <c r="N186" s="6" t="str">
        <f t="shared" si="16"/>
        <v/>
      </c>
      <c r="O186" s="6">
        <f t="shared" si="17"/>
        <v>6.7517385726824655</v>
      </c>
      <c r="Q186">
        <f>_xlfn.XLOOKUP(C186&amp;G186&amp;H186,covid!$E$2:$E$2184,covid!$D$2:$D$2184,0,0,1)</f>
        <v>0</v>
      </c>
    </row>
    <row r="187" spans="1:17" x14ac:dyDescent="0.3">
      <c r="A187">
        <f>_xlfn.XLOOKUP(C187,kamus!$B$2:$B$87,kamus!$A$2:$A$87,0,0,1)</f>
        <v>12</v>
      </c>
      <c r="B187" t="str">
        <f>_xlfn.XLOOKUP(C187,kamus!$B$2:$B$87,kamus!$D$2:$D$87,"dihapus",0,1)</f>
        <v>Depok 3</v>
      </c>
      <c r="C187" t="s">
        <v>206</v>
      </c>
      <c r="D187">
        <f>_xlfn.XLOOKUP(C187,kamus!$B$2:$B$87,kamus!$J$2:$J$87,"dihapus",0,1)</f>
        <v>1</v>
      </c>
      <c r="E187">
        <f t="shared" si="18"/>
        <v>0</v>
      </c>
      <c r="F187" s="14">
        <v>42430</v>
      </c>
      <c r="G187" s="1">
        <f t="shared" si="19"/>
        <v>3</v>
      </c>
      <c r="H187" s="1">
        <f t="shared" si="20"/>
        <v>2016</v>
      </c>
      <c r="I187">
        <v>12</v>
      </c>
      <c r="K187">
        <f t="shared" si="14"/>
        <v>12</v>
      </c>
      <c r="L187">
        <v>44837</v>
      </c>
      <c r="M187" s="6">
        <f t="shared" si="15"/>
        <v>26.763610411044453</v>
      </c>
      <c r="N187" s="6" t="str">
        <f t="shared" si="16"/>
        <v/>
      </c>
      <c r="O187" s="6">
        <f t="shared" si="17"/>
        <v>26.763610411044453</v>
      </c>
      <c r="Q187">
        <f>_xlfn.XLOOKUP(C187&amp;G187&amp;H187,covid!$E$2:$E$2184,covid!$D$2:$D$2184,0,0,1)</f>
        <v>0</v>
      </c>
    </row>
    <row r="188" spans="1:17" x14ac:dyDescent="0.3">
      <c r="A188">
        <f>_xlfn.XLOOKUP(C188,kamus!$B$2:$B$87,kamus!$A$2:$A$87,0,0,1)</f>
        <v>0</v>
      </c>
      <c r="B188" t="str">
        <f>_xlfn.XLOOKUP(C188,kamus!$B$2:$B$87,kamus!$D$2:$D$87,"dihapus",0,1)</f>
        <v>dihapus</v>
      </c>
      <c r="C188" t="s">
        <v>282</v>
      </c>
      <c r="D188" t="str">
        <f>_xlfn.XLOOKUP(C188,kamus!$B$2:$B$87,kamus!$J$2:$J$87,"dihapus",0,1)</f>
        <v>dihapus</v>
      </c>
      <c r="E188">
        <f t="shared" si="18"/>
        <v>0</v>
      </c>
      <c r="F188" s="14">
        <v>42430</v>
      </c>
      <c r="G188" s="1">
        <f t="shared" si="19"/>
        <v>3</v>
      </c>
      <c r="H188" s="1">
        <f t="shared" si="20"/>
        <v>2016</v>
      </c>
      <c r="I188">
        <v>0</v>
      </c>
      <c r="K188">
        <f t="shared" si="14"/>
        <v>0</v>
      </c>
      <c r="L188" t="e">
        <v>#N/A</v>
      </c>
      <c r="M188" s="6" t="e">
        <f t="shared" si="15"/>
        <v>#N/A</v>
      </c>
      <c r="N188" s="6" t="str">
        <f t="shared" si="16"/>
        <v/>
      </c>
      <c r="O188" s="6" t="e">
        <f t="shared" si="17"/>
        <v>#N/A</v>
      </c>
      <c r="Q188">
        <f>_xlfn.XLOOKUP(C188&amp;G188&amp;H188,covid!$E$2:$E$2184,covid!$D$2:$D$2184,0,0,1)</f>
        <v>0</v>
      </c>
    </row>
    <row r="189" spans="1:17" x14ac:dyDescent="0.3">
      <c r="A189">
        <f>_xlfn.XLOOKUP(C189,kamus!$B$2:$B$87,kamus!$A$2:$A$87,0,0,1)</f>
        <v>14</v>
      </c>
      <c r="B189" t="str">
        <f>_xlfn.XLOOKUP(C189,kamus!$B$2:$B$87,kamus!$D$2:$D$87,"dihapus",0,1)</f>
        <v>Gamping 1</v>
      </c>
      <c r="C189" t="s">
        <v>196</v>
      </c>
      <c r="D189">
        <f>_xlfn.XLOOKUP(C189,kamus!$B$2:$B$87,kamus!$J$2:$J$87,"dihapus",0,1)</f>
        <v>1</v>
      </c>
      <c r="E189">
        <f t="shared" si="18"/>
        <v>0</v>
      </c>
      <c r="F189" s="14">
        <v>42430</v>
      </c>
      <c r="G189" s="1">
        <f t="shared" si="19"/>
        <v>3</v>
      </c>
      <c r="H189" s="1">
        <f t="shared" si="20"/>
        <v>2016</v>
      </c>
      <c r="I189">
        <v>4</v>
      </c>
      <c r="K189">
        <f t="shared" si="14"/>
        <v>4</v>
      </c>
      <c r="L189">
        <v>22819</v>
      </c>
      <c r="M189" s="6">
        <f t="shared" si="15"/>
        <v>17.529251939173495</v>
      </c>
      <c r="N189" s="6" t="str">
        <f t="shared" si="16"/>
        <v/>
      </c>
      <c r="O189" s="6">
        <f t="shared" si="17"/>
        <v>17.529251939173495</v>
      </c>
      <c r="Q189">
        <f>_xlfn.XLOOKUP(C189&amp;G189&amp;H189,covid!$E$2:$E$2184,covid!$D$2:$D$2184,0,0,1)</f>
        <v>0</v>
      </c>
    </row>
    <row r="190" spans="1:17" x14ac:dyDescent="0.3">
      <c r="A190">
        <f>_xlfn.XLOOKUP(C190,kamus!$B$2:$B$87,kamus!$A$2:$A$87,0,0,1)</f>
        <v>13</v>
      </c>
      <c r="B190" t="str">
        <f>_xlfn.XLOOKUP(C190,kamus!$B$2:$B$87,kamus!$D$2:$D$87,"dihapus",0,1)</f>
        <v>Gamping 1</v>
      </c>
      <c r="C190" t="s">
        <v>198</v>
      </c>
      <c r="D190">
        <f>_xlfn.XLOOKUP(C190,kamus!$B$2:$B$87,kamus!$J$2:$J$87,"dihapus",0,1)</f>
        <v>1</v>
      </c>
      <c r="E190">
        <f t="shared" si="18"/>
        <v>0</v>
      </c>
      <c r="F190" s="14">
        <v>42430</v>
      </c>
      <c r="G190" s="1">
        <f t="shared" si="19"/>
        <v>3</v>
      </c>
      <c r="H190" s="1">
        <f t="shared" si="20"/>
        <v>2016</v>
      </c>
      <c r="I190">
        <v>0</v>
      </c>
      <c r="K190">
        <f t="shared" si="14"/>
        <v>0</v>
      </c>
      <c r="L190">
        <v>20645</v>
      </c>
      <c r="M190" s="6">
        <f t="shared" si="15"/>
        <v>0</v>
      </c>
      <c r="N190" s="6" t="str">
        <f t="shared" si="16"/>
        <v/>
      </c>
      <c r="O190" s="6">
        <f t="shared" si="17"/>
        <v>0</v>
      </c>
      <c r="Q190">
        <f>_xlfn.XLOOKUP(C190&amp;G190&amp;H190,covid!$E$2:$E$2184,covid!$D$2:$D$2184,0,0,1)</f>
        <v>0</v>
      </c>
    </row>
    <row r="191" spans="1:17" x14ac:dyDescent="0.3">
      <c r="A191">
        <f>_xlfn.XLOOKUP(C191,kamus!$B$2:$B$87,kamus!$A$2:$A$87,0,0,1)</f>
        <v>16</v>
      </c>
      <c r="B191" t="str">
        <f>_xlfn.XLOOKUP(C191,kamus!$B$2:$B$87,kamus!$D$2:$D$87,"dihapus",0,1)</f>
        <v>Gamping 2</v>
      </c>
      <c r="C191" t="s">
        <v>200</v>
      </c>
      <c r="D191">
        <f>_xlfn.XLOOKUP(C191,kamus!$B$2:$B$87,kamus!$J$2:$J$87,"dihapus",0,1)</f>
        <v>1</v>
      </c>
      <c r="E191">
        <f t="shared" si="18"/>
        <v>0</v>
      </c>
      <c r="F191" s="14">
        <v>42430</v>
      </c>
      <c r="G191" s="1">
        <f t="shared" si="19"/>
        <v>3</v>
      </c>
      <c r="H191" s="1">
        <f t="shared" si="20"/>
        <v>2016</v>
      </c>
      <c r="I191">
        <v>10</v>
      </c>
      <c r="K191">
        <f t="shared" si="14"/>
        <v>10</v>
      </c>
      <c r="L191">
        <v>16624</v>
      </c>
      <c r="M191" s="6">
        <f t="shared" si="15"/>
        <v>60.15399422521655</v>
      </c>
      <c r="N191" s="6" t="str">
        <f t="shared" si="16"/>
        <v/>
      </c>
      <c r="O191" s="6">
        <f t="shared" si="17"/>
        <v>60.15399422521655</v>
      </c>
      <c r="Q191">
        <f>_xlfn.XLOOKUP(C191&amp;G191&amp;H191,covid!$E$2:$E$2184,covid!$D$2:$D$2184,0,0,1)</f>
        <v>0</v>
      </c>
    </row>
    <row r="192" spans="1:17" x14ac:dyDescent="0.3">
      <c r="A192">
        <f>_xlfn.XLOOKUP(C192,kamus!$B$2:$B$87,kamus!$A$2:$A$87,0,0,1)</f>
        <v>15</v>
      </c>
      <c r="B192" t="str">
        <f>_xlfn.XLOOKUP(C192,kamus!$B$2:$B$87,kamus!$D$2:$D$87,"dihapus",0,1)</f>
        <v>Gamping 2</v>
      </c>
      <c r="C192" t="s">
        <v>230</v>
      </c>
      <c r="D192">
        <f>_xlfn.XLOOKUP(C192,kamus!$B$2:$B$87,kamus!$J$2:$J$87,"dihapus",0,1)</f>
        <v>1</v>
      </c>
      <c r="E192">
        <f t="shared" si="18"/>
        <v>0</v>
      </c>
      <c r="F192" s="14">
        <v>42430</v>
      </c>
      <c r="G192" s="1">
        <f t="shared" si="19"/>
        <v>3</v>
      </c>
      <c r="H192" s="1">
        <f t="shared" si="20"/>
        <v>2016</v>
      </c>
      <c r="I192">
        <v>4</v>
      </c>
      <c r="K192">
        <f t="shared" si="14"/>
        <v>4</v>
      </c>
      <c r="L192">
        <v>18692</v>
      </c>
      <c r="M192" s="6">
        <f t="shared" si="15"/>
        <v>21.399529210357372</v>
      </c>
      <c r="N192" s="6" t="str">
        <f t="shared" si="16"/>
        <v/>
      </c>
      <c r="O192" s="6">
        <f t="shared" si="17"/>
        <v>21.399529210357372</v>
      </c>
      <c r="Q192">
        <f>_xlfn.XLOOKUP(C192&amp;G192&amp;H192,covid!$E$2:$E$2184,covid!$D$2:$D$2184,0,0,1)</f>
        <v>0</v>
      </c>
    </row>
    <row r="193" spans="1:17" x14ac:dyDescent="0.3">
      <c r="A193">
        <f>_xlfn.XLOOKUP(C193,kamus!$B$2:$B$87,kamus!$A$2:$A$87,0,0,1)</f>
        <v>17</v>
      </c>
      <c r="B193" t="str">
        <f>_xlfn.XLOOKUP(C193,kamus!$B$2:$B$87,kamus!$D$2:$D$87,"dihapus",0,1)</f>
        <v>Gamping 2</v>
      </c>
      <c r="C193" t="s">
        <v>272</v>
      </c>
      <c r="D193">
        <f>_xlfn.XLOOKUP(C193,kamus!$B$2:$B$87,kamus!$J$2:$J$87,"dihapus",0,1)</f>
        <v>1</v>
      </c>
      <c r="E193">
        <f t="shared" si="18"/>
        <v>0</v>
      </c>
      <c r="F193" s="14">
        <v>42430</v>
      </c>
      <c r="G193" s="1">
        <f t="shared" si="19"/>
        <v>3</v>
      </c>
      <c r="H193" s="1">
        <f t="shared" si="20"/>
        <v>2016</v>
      </c>
      <c r="I193">
        <v>5</v>
      </c>
      <c r="K193">
        <f t="shared" si="14"/>
        <v>5</v>
      </c>
      <c r="L193">
        <v>18667</v>
      </c>
      <c r="M193" s="6">
        <f t="shared" si="15"/>
        <v>26.785235977928966</v>
      </c>
      <c r="N193" s="6" t="str">
        <f t="shared" si="16"/>
        <v/>
      </c>
      <c r="O193" s="6">
        <f t="shared" si="17"/>
        <v>26.785235977928966</v>
      </c>
      <c r="Q193">
        <f>_xlfn.XLOOKUP(C193&amp;G193&amp;H193,covid!$E$2:$E$2184,covid!$D$2:$D$2184,0,0,1)</f>
        <v>0</v>
      </c>
    </row>
    <row r="194" spans="1:17" x14ac:dyDescent="0.3">
      <c r="A194">
        <f>_xlfn.XLOOKUP(C194,kamus!$B$2:$B$87,kamus!$A$2:$A$87,0,0,1)</f>
        <v>20</v>
      </c>
      <c r="B194" t="str">
        <f>_xlfn.XLOOKUP(C194,kamus!$B$2:$B$87,kamus!$D$2:$D$87,"dihapus",0,1)</f>
        <v>Godean 1</v>
      </c>
      <c r="C194" t="s">
        <v>247</v>
      </c>
      <c r="D194">
        <f>_xlfn.XLOOKUP(C194,kamus!$B$2:$B$87,kamus!$J$2:$J$87,"dihapus",0,1)</f>
        <v>1</v>
      </c>
      <c r="E194">
        <f t="shared" si="18"/>
        <v>0</v>
      </c>
      <c r="F194" s="14">
        <v>42430</v>
      </c>
      <c r="G194" s="1">
        <f t="shared" si="19"/>
        <v>3</v>
      </c>
      <c r="H194" s="1">
        <f t="shared" si="20"/>
        <v>2016</v>
      </c>
      <c r="I194">
        <v>4</v>
      </c>
      <c r="K194">
        <f t="shared" ref="K194:K257" si="21">J194+I194</f>
        <v>4</v>
      </c>
      <c r="L194">
        <v>9743</v>
      </c>
      <c r="M194" s="6">
        <f t="shared" ref="M194:M257" si="22">IF(ISBLANK(I194)=TRUE,"",I194/$L194*100000)</f>
        <v>41.055116493893053</v>
      </c>
      <c r="N194" s="6" t="str">
        <f t="shared" ref="N194:N257" si="23">IF(ISBLANK(J194)=TRUE,"",J194/$L194*100000)</f>
        <v/>
      </c>
      <c r="O194" s="6">
        <f t="shared" ref="O194:O257" si="24">IF(ISBLANK(K194)=TRUE,"",K194/$L194*100000)</f>
        <v>41.055116493893053</v>
      </c>
      <c r="Q194">
        <f>_xlfn.XLOOKUP(C194&amp;G194&amp;H194,covid!$E$2:$E$2184,covid!$D$2:$D$2184,0,0,1)</f>
        <v>0</v>
      </c>
    </row>
    <row r="195" spans="1:17" x14ac:dyDescent="0.3">
      <c r="A195">
        <f>_xlfn.XLOOKUP(C195,kamus!$B$2:$B$87,kamus!$A$2:$A$87,0,0,1)</f>
        <v>21</v>
      </c>
      <c r="B195" t="str">
        <f>_xlfn.XLOOKUP(C195,kamus!$B$2:$B$87,kamus!$D$2:$D$87,"dihapus",0,1)</f>
        <v>Godean 1</v>
      </c>
      <c r="C195" t="s">
        <v>250</v>
      </c>
      <c r="D195">
        <f>_xlfn.XLOOKUP(C195,kamus!$B$2:$B$87,kamus!$J$2:$J$87,"dihapus",0,1)</f>
        <v>1</v>
      </c>
      <c r="E195">
        <f t="shared" ref="E195:E258" si="25">IF(D195=0,0,IF(H195&lt;2021,0,IF(AND(H195=2021,G195&lt;5),0,1)))</f>
        <v>0</v>
      </c>
      <c r="F195" s="14">
        <v>42430</v>
      </c>
      <c r="G195" s="1">
        <f t="shared" ref="G195:G258" si="26">MONTH(F195)</f>
        <v>3</v>
      </c>
      <c r="H195" s="1">
        <f t="shared" ref="H195:H258" si="27">YEAR(F195)</f>
        <v>2016</v>
      </c>
      <c r="I195">
        <v>4</v>
      </c>
      <c r="K195">
        <f t="shared" si="21"/>
        <v>4</v>
      </c>
      <c r="L195">
        <v>10269</v>
      </c>
      <c r="M195" s="6">
        <f t="shared" si="22"/>
        <v>38.952186191449996</v>
      </c>
      <c r="N195" s="6" t="str">
        <f t="shared" si="23"/>
        <v/>
      </c>
      <c r="O195" s="6">
        <f t="shared" si="24"/>
        <v>38.952186191449996</v>
      </c>
      <c r="Q195">
        <f>_xlfn.XLOOKUP(C195&amp;G195&amp;H195,covid!$E$2:$E$2184,covid!$D$2:$D$2184,0,0,1)</f>
        <v>0</v>
      </c>
    </row>
    <row r="196" spans="1:17" x14ac:dyDescent="0.3">
      <c r="A196">
        <f>_xlfn.XLOOKUP(C196,kamus!$B$2:$B$87,kamus!$A$2:$A$87,0,0,1)</f>
        <v>19</v>
      </c>
      <c r="B196" t="str">
        <f>_xlfn.XLOOKUP(C196,kamus!$B$2:$B$87,kamus!$D$2:$D$87,"dihapus",0,1)</f>
        <v>Godean 1</v>
      </c>
      <c r="C196" t="s">
        <v>251</v>
      </c>
      <c r="D196">
        <f>_xlfn.XLOOKUP(C196,kamus!$B$2:$B$87,kamus!$J$2:$J$87,"dihapus",0,1)</f>
        <v>1</v>
      </c>
      <c r="E196">
        <f t="shared" si="25"/>
        <v>0</v>
      </c>
      <c r="F196" s="14">
        <v>42430</v>
      </c>
      <c r="G196" s="1">
        <f t="shared" si="26"/>
        <v>3</v>
      </c>
      <c r="H196" s="1">
        <f t="shared" si="27"/>
        <v>2016</v>
      </c>
      <c r="I196">
        <v>0</v>
      </c>
      <c r="K196">
        <f t="shared" si="21"/>
        <v>0</v>
      </c>
      <c r="L196">
        <v>9159</v>
      </c>
      <c r="M196" s="6">
        <f t="shared" si="22"/>
        <v>0</v>
      </c>
      <c r="N196" s="6" t="str">
        <f t="shared" si="23"/>
        <v/>
      </c>
      <c r="O196" s="6">
        <f t="shared" si="24"/>
        <v>0</v>
      </c>
      <c r="Q196">
        <f>_xlfn.XLOOKUP(C196&amp;G196&amp;H196,covid!$E$2:$E$2184,covid!$D$2:$D$2184,0,0,1)</f>
        <v>0</v>
      </c>
    </row>
    <row r="197" spans="1:17" x14ac:dyDescent="0.3">
      <c r="A197">
        <f>_xlfn.XLOOKUP(C197,kamus!$B$2:$B$87,kamus!$A$2:$A$87,0,0,1)</f>
        <v>18</v>
      </c>
      <c r="B197" t="str">
        <f>_xlfn.XLOOKUP(C197,kamus!$B$2:$B$87,kamus!$D$2:$D$87,"dihapus",0,1)</f>
        <v>Godean 1</v>
      </c>
      <c r="C197" t="s">
        <v>252</v>
      </c>
      <c r="D197">
        <f>_xlfn.XLOOKUP(C197,kamus!$B$2:$B$87,kamus!$J$2:$J$87,"dihapus",0,1)</f>
        <v>0</v>
      </c>
      <c r="E197">
        <f t="shared" si="25"/>
        <v>0</v>
      </c>
      <c r="F197" s="14">
        <v>42430</v>
      </c>
      <c r="G197" s="1">
        <f t="shared" si="26"/>
        <v>3</v>
      </c>
      <c r="H197" s="1">
        <f t="shared" si="27"/>
        <v>2016</v>
      </c>
      <c r="I197">
        <v>2</v>
      </c>
      <c r="K197">
        <f t="shared" si="21"/>
        <v>2</v>
      </c>
      <c r="L197">
        <v>6607</v>
      </c>
      <c r="M197" s="6">
        <f t="shared" si="22"/>
        <v>30.270924776751929</v>
      </c>
      <c r="N197" s="6" t="str">
        <f t="shared" si="23"/>
        <v/>
      </c>
      <c r="O197" s="6">
        <f t="shared" si="24"/>
        <v>30.270924776751929</v>
      </c>
      <c r="Q197">
        <f>_xlfn.XLOOKUP(C197&amp;G197&amp;H197,covid!$E$2:$E$2184,covid!$D$2:$D$2184,0,0,1)</f>
        <v>0</v>
      </c>
    </row>
    <row r="198" spans="1:17" x14ac:dyDescent="0.3">
      <c r="A198">
        <f>_xlfn.XLOOKUP(C198,kamus!$B$2:$B$87,kamus!$A$2:$A$87,0,0,1)</f>
        <v>23</v>
      </c>
      <c r="B198" t="str">
        <f>_xlfn.XLOOKUP(C198,kamus!$B$2:$B$87,kamus!$D$2:$D$87,"dihapus",0,1)</f>
        <v>Godean 2</v>
      </c>
      <c r="C198" t="s">
        <v>248</v>
      </c>
      <c r="D198">
        <f>_xlfn.XLOOKUP(C198,kamus!$B$2:$B$87,kamus!$J$2:$J$87,"dihapus",0,1)</f>
        <v>1</v>
      </c>
      <c r="E198">
        <f t="shared" si="25"/>
        <v>0</v>
      </c>
      <c r="F198" s="14">
        <v>42430</v>
      </c>
      <c r="G198" s="1">
        <f t="shared" si="26"/>
        <v>3</v>
      </c>
      <c r="H198" s="1">
        <f t="shared" si="27"/>
        <v>2016</v>
      </c>
      <c r="I198">
        <v>2</v>
      </c>
      <c r="K198">
        <f t="shared" si="21"/>
        <v>2</v>
      </c>
      <c r="L198">
        <v>17439</v>
      </c>
      <c r="M198" s="6">
        <f t="shared" si="22"/>
        <v>11.468547508458053</v>
      </c>
      <c r="N198" s="6" t="str">
        <f t="shared" si="23"/>
        <v/>
      </c>
      <c r="O198" s="6">
        <f t="shared" si="24"/>
        <v>11.468547508458053</v>
      </c>
      <c r="Q198">
        <f>_xlfn.XLOOKUP(C198&amp;G198&amp;H198,covid!$E$2:$E$2184,covid!$D$2:$D$2184,0,0,1)</f>
        <v>0</v>
      </c>
    </row>
    <row r="199" spans="1:17" x14ac:dyDescent="0.3">
      <c r="A199">
        <f>_xlfn.XLOOKUP(C199,kamus!$B$2:$B$87,kamus!$A$2:$A$87,0,0,1)</f>
        <v>22</v>
      </c>
      <c r="B199" t="str">
        <f>_xlfn.XLOOKUP(C199,kamus!$B$2:$B$87,kamus!$D$2:$D$87,"dihapus",0,1)</f>
        <v>Godean 2</v>
      </c>
      <c r="C199" t="s">
        <v>249</v>
      </c>
      <c r="D199">
        <f>_xlfn.XLOOKUP(C199,kamus!$B$2:$B$87,kamus!$J$2:$J$87,"dihapus",0,1)</f>
        <v>1</v>
      </c>
      <c r="E199">
        <f t="shared" si="25"/>
        <v>0</v>
      </c>
      <c r="F199" s="14">
        <v>42430</v>
      </c>
      <c r="G199" s="1">
        <f t="shared" si="26"/>
        <v>3</v>
      </c>
      <c r="H199" s="1">
        <f t="shared" si="27"/>
        <v>2016</v>
      </c>
      <c r="I199">
        <v>4</v>
      </c>
      <c r="K199">
        <f t="shared" si="21"/>
        <v>4</v>
      </c>
      <c r="L199">
        <v>12380</v>
      </c>
      <c r="M199" s="6">
        <f t="shared" si="22"/>
        <v>32.310177705977388</v>
      </c>
      <c r="N199" s="6" t="str">
        <f t="shared" si="23"/>
        <v/>
      </c>
      <c r="O199" s="6">
        <f t="shared" si="24"/>
        <v>32.310177705977388</v>
      </c>
      <c r="Q199">
        <f>_xlfn.XLOOKUP(C199&amp;G199&amp;H199,covid!$E$2:$E$2184,covid!$D$2:$D$2184,0,0,1)</f>
        <v>0</v>
      </c>
    </row>
    <row r="200" spans="1:17" x14ac:dyDescent="0.3">
      <c r="A200">
        <f>_xlfn.XLOOKUP(C200,kamus!$B$2:$B$87,kamus!$A$2:$A$87,0,0,1)</f>
        <v>24</v>
      </c>
      <c r="B200" t="str">
        <f>_xlfn.XLOOKUP(C200,kamus!$B$2:$B$87,kamus!$D$2:$D$87,"dihapus",0,1)</f>
        <v>Godean 2</v>
      </c>
      <c r="C200" t="s">
        <v>253</v>
      </c>
      <c r="D200">
        <f>_xlfn.XLOOKUP(C200,kamus!$B$2:$B$87,kamus!$J$2:$J$87,"dihapus",0,1)</f>
        <v>0</v>
      </c>
      <c r="E200">
        <f t="shared" si="25"/>
        <v>0</v>
      </c>
      <c r="F200" s="14">
        <v>42430</v>
      </c>
      <c r="G200" s="1">
        <f t="shared" si="26"/>
        <v>3</v>
      </c>
      <c r="H200" s="1">
        <f t="shared" si="27"/>
        <v>2016</v>
      </c>
      <c r="I200">
        <v>1</v>
      </c>
      <c r="K200">
        <f t="shared" si="21"/>
        <v>1</v>
      </c>
      <c r="L200">
        <v>7087</v>
      </c>
      <c r="M200" s="6">
        <f t="shared" si="22"/>
        <v>14.110342881332018</v>
      </c>
      <c r="N200" s="6" t="str">
        <f t="shared" si="23"/>
        <v/>
      </c>
      <c r="O200" s="6">
        <f t="shared" si="24"/>
        <v>14.110342881332018</v>
      </c>
      <c r="Q200">
        <f>_xlfn.XLOOKUP(C200&amp;G200&amp;H200,covid!$E$2:$E$2184,covid!$D$2:$D$2184,0,0,1)</f>
        <v>0</v>
      </c>
    </row>
    <row r="201" spans="1:17" x14ac:dyDescent="0.3">
      <c r="A201">
        <f>_xlfn.XLOOKUP(C201,kamus!$B$2:$B$87,kamus!$A$2:$A$87,0,0,1)</f>
        <v>27</v>
      </c>
      <c r="B201" t="str">
        <f>_xlfn.XLOOKUP(C201,kamus!$B$2:$B$87,kamus!$D$2:$D$87,"dihapus",0,1)</f>
        <v>Kalasan</v>
      </c>
      <c r="C201" t="s">
        <v>235</v>
      </c>
      <c r="D201">
        <f>_xlfn.XLOOKUP(C201,kamus!$B$2:$B$87,kamus!$J$2:$J$87,"dihapus",0,1)</f>
        <v>1</v>
      </c>
      <c r="E201">
        <f t="shared" si="25"/>
        <v>0</v>
      </c>
      <c r="F201" s="14">
        <v>42430</v>
      </c>
      <c r="G201" s="1">
        <f t="shared" si="26"/>
        <v>3</v>
      </c>
      <c r="H201" s="1">
        <f t="shared" si="27"/>
        <v>2016</v>
      </c>
      <c r="I201">
        <v>3</v>
      </c>
      <c r="K201">
        <f t="shared" si="21"/>
        <v>3</v>
      </c>
      <c r="L201">
        <v>38337</v>
      </c>
      <c r="M201" s="6">
        <f t="shared" si="22"/>
        <v>7.8253384458877848</v>
      </c>
      <c r="N201" s="6" t="str">
        <f t="shared" si="23"/>
        <v/>
      </c>
      <c r="O201" s="6">
        <f t="shared" si="24"/>
        <v>7.8253384458877848</v>
      </c>
      <c r="Q201">
        <f>_xlfn.XLOOKUP(C201&amp;G201&amp;H201,covid!$E$2:$E$2184,covid!$D$2:$D$2184,0,0,1)</f>
        <v>0</v>
      </c>
    </row>
    <row r="202" spans="1:17" x14ac:dyDescent="0.3">
      <c r="A202">
        <f>_xlfn.XLOOKUP(C202,kamus!$B$2:$B$87,kamus!$A$2:$A$87,0,0,1)</f>
        <v>28</v>
      </c>
      <c r="B202" t="str">
        <f>_xlfn.XLOOKUP(C202,kamus!$B$2:$B$87,kamus!$D$2:$D$87,"dihapus",0,1)</f>
        <v>Kalasan</v>
      </c>
      <c r="C202" t="s">
        <v>239</v>
      </c>
      <c r="D202">
        <f>_xlfn.XLOOKUP(C202,kamus!$B$2:$B$87,kamus!$J$2:$J$87,"dihapus",0,1)</f>
        <v>0</v>
      </c>
      <c r="E202">
        <f t="shared" si="25"/>
        <v>0</v>
      </c>
      <c r="F202" s="14">
        <v>42430</v>
      </c>
      <c r="G202" s="1">
        <f t="shared" si="26"/>
        <v>3</v>
      </c>
      <c r="H202" s="1">
        <f t="shared" si="27"/>
        <v>2016</v>
      </c>
      <c r="I202">
        <v>0</v>
      </c>
      <c r="K202">
        <f t="shared" si="21"/>
        <v>0</v>
      </c>
      <c r="L202">
        <v>13744</v>
      </c>
      <c r="M202" s="6">
        <f t="shared" si="22"/>
        <v>0</v>
      </c>
      <c r="N202" s="6" t="str">
        <f t="shared" si="23"/>
        <v/>
      </c>
      <c r="O202" s="6">
        <f t="shared" si="24"/>
        <v>0</v>
      </c>
      <c r="Q202">
        <f>_xlfn.XLOOKUP(C202&amp;G202&amp;H202,covid!$E$2:$E$2184,covid!$D$2:$D$2184,0,0,1)</f>
        <v>0</v>
      </c>
    </row>
    <row r="203" spans="1:17" x14ac:dyDescent="0.3">
      <c r="A203">
        <f>_xlfn.XLOOKUP(C203,kamus!$B$2:$B$87,kamus!$A$2:$A$87,0,0,1)</f>
        <v>25</v>
      </c>
      <c r="B203" t="str">
        <f>_xlfn.XLOOKUP(C203,kamus!$B$2:$B$87,kamus!$D$2:$D$87,"dihapus",0,1)</f>
        <v>Kalasan</v>
      </c>
      <c r="C203" t="s">
        <v>265</v>
      </c>
      <c r="D203">
        <f>_xlfn.XLOOKUP(C203,kamus!$B$2:$B$87,kamus!$J$2:$J$87,"dihapus",0,1)</f>
        <v>1</v>
      </c>
      <c r="E203">
        <f t="shared" si="25"/>
        <v>0</v>
      </c>
      <c r="F203" s="14">
        <v>42430</v>
      </c>
      <c r="G203" s="1">
        <f t="shared" si="26"/>
        <v>3</v>
      </c>
      <c r="H203" s="1">
        <f t="shared" si="27"/>
        <v>2016</v>
      </c>
      <c r="I203">
        <v>2</v>
      </c>
      <c r="K203">
        <f t="shared" si="21"/>
        <v>2</v>
      </c>
      <c r="L203">
        <v>17169</v>
      </c>
      <c r="M203" s="6">
        <f t="shared" si="22"/>
        <v>11.648902090977925</v>
      </c>
      <c r="N203" s="6" t="str">
        <f t="shared" si="23"/>
        <v/>
      </c>
      <c r="O203" s="6">
        <f t="shared" si="24"/>
        <v>11.648902090977925</v>
      </c>
      <c r="Q203">
        <f>_xlfn.XLOOKUP(C203&amp;G203&amp;H203,covid!$E$2:$E$2184,covid!$D$2:$D$2184,0,0,1)</f>
        <v>0</v>
      </c>
    </row>
    <row r="204" spans="1:17" x14ac:dyDescent="0.3">
      <c r="A204">
        <f>_xlfn.XLOOKUP(C204,kamus!$B$2:$B$87,kamus!$A$2:$A$87,0,0,1)</f>
        <v>26</v>
      </c>
      <c r="B204" t="str">
        <f>_xlfn.XLOOKUP(C204,kamus!$B$2:$B$87,kamus!$D$2:$D$87,"dihapus",0,1)</f>
        <v>Kalasan</v>
      </c>
      <c r="C204" t="s">
        <v>269</v>
      </c>
      <c r="D204">
        <f>_xlfn.XLOOKUP(C204,kamus!$B$2:$B$87,kamus!$J$2:$J$87,"dihapus",0,1)</f>
        <v>1</v>
      </c>
      <c r="E204">
        <f t="shared" si="25"/>
        <v>0</v>
      </c>
      <c r="F204" s="14">
        <v>42430</v>
      </c>
      <c r="G204" s="1">
        <f t="shared" si="26"/>
        <v>3</v>
      </c>
      <c r="H204" s="1">
        <f t="shared" si="27"/>
        <v>2016</v>
      </c>
      <c r="I204">
        <v>5</v>
      </c>
      <c r="K204">
        <f t="shared" si="21"/>
        <v>5</v>
      </c>
      <c r="L204">
        <v>18588</v>
      </c>
      <c r="M204" s="6">
        <f t="shared" si="22"/>
        <v>26.899074671831286</v>
      </c>
      <c r="N204" s="6" t="str">
        <f t="shared" si="23"/>
        <v/>
      </c>
      <c r="O204" s="6">
        <f t="shared" si="24"/>
        <v>26.899074671831286</v>
      </c>
      <c r="Q204">
        <f>_xlfn.XLOOKUP(C204&amp;G204&amp;H204,covid!$E$2:$E$2184,covid!$D$2:$D$2184,0,0,1)</f>
        <v>0</v>
      </c>
    </row>
    <row r="205" spans="1:17" x14ac:dyDescent="0.3">
      <c r="A205">
        <f>_xlfn.XLOOKUP(C205,kamus!$B$2:$B$87,kamus!$A$2:$A$87,0,0,1)</f>
        <v>33</v>
      </c>
      <c r="B205" t="str">
        <f>_xlfn.XLOOKUP(C205,kamus!$B$2:$B$87,kamus!$D$2:$D$87,"dihapus",0,1)</f>
        <v>Minggir</v>
      </c>
      <c r="C205" t="s">
        <v>241</v>
      </c>
      <c r="D205">
        <f>_xlfn.XLOOKUP(C205,kamus!$B$2:$B$87,kamus!$J$2:$J$87,"dihapus",0,1)</f>
        <v>0</v>
      </c>
      <c r="E205">
        <f t="shared" si="25"/>
        <v>0</v>
      </c>
      <c r="F205" s="14">
        <v>42430</v>
      </c>
      <c r="G205" s="1">
        <f t="shared" si="26"/>
        <v>3</v>
      </c>
      <c r="H205" s="1">
        <f t="shared" si="27"/>
        <v>2016</v>
      </c>
      <c r="I205">
        <v>0</v>
      </c>
      <c r="K205">
        <f t="shared" si="21"/>
        <v>0</v>
      </c>
      <c r="L205">
        <v>8300</v>
      </c>
      <c r="M205" s="6">
        <f t="shared" si="22"/>
        <v>0</v>
      </c>
      <c r="N205" s="6" t="str">
        <f t="shared" si="23"/>
        <v/>
      </c>
      <c r="O205" s="6">
        <f t="shared" si="24"/>
        <v>0</v>
      </c>
      <c r="Q205">
        <f>_xlfn.XLOOKUP(C205&amp;G205&amp;H205,covid!$E$2:$E$2184,covid!$D$2:$D$2184,0,0,1)</f>
        <v>0</v>
      </c>
    </row>
    <row r="206" spans="1:17" x14ac:dyDescent="0.3">
      <c r="A206">
        <f>_xlfn.XLOOKUP(C206,kamus!$B$2:$B$87,kamus!$A$2:$A$87,0,0,1)</f>
        <v>31</v>
      </c>
      <c r="B206" t="str">
        <f>_xlfn.XLOOKUP(C206,kamus!$B$2:$B$87,kamus!$D$2:$D$87,"dihapus",0,1)</f>
        <v>Minggir</v>
      </c>
      <c r="C206" t="s">
        <v>242</v>
      </c>
      <c r="D206">
        <f>_xlfn.XLOOKUP(C206,kamus!$B$2:$B$87,kamus!$J$2:$J$87,"dihapus",0,1)</f>
        <v>0</v>
      </c>
      <c r="E206">
        <f t="shared" si="25"/>
        <v>0</v>
      </c>
      <c r="F206" s="14">
        <v>42430</v>
      </c>
      <c r="G206" s="1">
        <f t="shared" si="26"/>
        <v>3</v>
      </c>
      <c r="H206" s="1">
        <f t="shared" si="27"/>
        <v>2016</v>
      </c>
      <c r="I206">
        <v>1</v>
      </c>
      <c r="K206">
        <f t="shared" si="21"/>
        <v>1</v>
      </c>
      <c r="L206">
        <v>3637</v>
      </c>
      <c r="M206" s="6">
        <f t="shared" si="22"/>
        <v>27.495188342040144</v>
      </c>
      <c r="N206" s="6" t="str">
        <f t="shared" si="23"/>
        <v/>
      </c>
      <c r="O206" s="6">
        <f t="shared" si="24"/>
        <v>27.495188342040144</v>
      </c>
      <c r="Q206">
        <f>_xlfn.XLOOKUP(C206&amp;G206&amp;H206,covid!$E$2:$E$2184,covid!$D$2:$D$2184,0,0,1)</f>
        <v>0</v>
      </c>
    </row>
    <row r="207" spans="1:17" x14ac:dyDescent="0.3">
      <c r="A207">
        <f>_xlfn.XLOOKUP(C207,kamus!$B$2:$B$87,kamus!$A$2:$A$87,0,0,1)</f>
        <v>32</v>
      </c>
      <c r="B207" t="str">
        <f>_xlfn.XLOOKUP(C207,kamus!$B$2:$B$87,kamus!$D$2:$D$87,"dihapus",0,1)</f>
        <v>Minggir</v>
      </c>
      <c r="C207" t="s">
        <v>243</v>
      </c>
      <c r="D207">
        <f>_xlfn.XLOOKUP(C207,kamus!$B$2:$B$87,kamus!$J$2:$J$87,"dihapus",0,1)</f>
        <v>0</v>
      </c>
      <c r="E207">
        <f t="shared" si="25"/>
        <v>0</v>
      </c>
      <c r="F207" s="14">
        <v>42430</v>
      </c>
      <c r="G207" s="1">
        <f t="shared" si="26"/>
        <v>3</v>
      </c>
      <c r="H207" s="1">
        <f t="shared" si="27"/>
        <v>2016</v>
      </c>
      <c r="I207">
        <v>0</v>
      </c>
      <c r="K207">
        <f t="shared" si="21"/>
        <v>0</v>
      </c>
      <c r="L207">
        <v>7033</v>
      </c>
      <c r="M207" s="6">
        <f t="shared" si="22"/>
        <v>0</v>
      </c>
      <c r="N207" s="6" t="str">
        <f t="shared" si="23"/>
        <v/>
      </c>
      <c r="O207" s="6">
        <f t="shared" si="24"/>
        <v>0</v>
      </c>
      <c r="Q207">
        <f>_xlfn.XLOOKUP(C207&amp;G207&amp;H207,covid!$E$2:$E$2184,covid!$D$2:$D$2184,0,0,1)</f>
        <v>0</v>
      </c>
    </row>
    <row r="208" spans="1:17" x14ac:dyDescent="0.3">
      <c r="A208">
        <f>_xlfn.XLOOKUP(C208,kamus!$B$2:$B$87,kamus!$A$2:$A$87,0,0,1)</f>
        <v>30</v>
      </c>
      <c r="B208" t="str">
        <f>_xlfn.XLOOKUP(C208,kamus!$B$2:$B$87,kamus!$D$2:$D$87,"dihapus",0,1)</f>
        <v>Minggir</v>
      </c>
      <c r="C208" t="s">
        <v>244</v>
      </c>
      <c r="D208">
        <f>_xlfn.XLOOKUP(C208,kamus!$B$2:$B$87,kamus!$J$2:$J$87,"dihapus",0,1)</f>
        <v>0</v>
      </c>
      <c r="E208">
        <f t="shared" si="25"/>
        <v>0</v>
      </c>
      <c r="F208" s="14">
        <v>42430</v>
      </c>
      <c r="G208" s="1">
        <f t="shared" si="26"/>
        <v>3</v>
      </c>
      <c r="H208" s="1">
        <f t="shared" si="27"/>
        <v>2016</v>
      </c>
      <c r="I208">
        <v>0</v>
      </c>
      <c r="K208">
        <f t="shared" si="21"/>
        <v>0</v>
      </c>
      <c r="L208">
        <v>8777</v>
      </c>
      <c r="M208" s="6">
        <f t="shared" si="22"/>
        <v>0</v>
      </c>
      <c r="N208" s="6" t="str">
        <f t="shared" si="23"/>
        <v/>
      </c>
      <c r="O208" s="6">
        <f t="shared" si="24"/>
        <v>0</v>
      </c>
      <c r="Q208">
        <f>_xlfn.XLOOKUP(C208&amp;G208&amp;H208,covid!$E$2:$E$2184,covid!$D$2:$D$2184,0,0,1)</f>
        <v>0</v>
      </c>
    </row>
    <row r="209" spans="1:17" x14ac:dyDescent="0.3">
      <c r="A209">
        <f>_xlfn.XLOOKUP(C209,kamus!$B$2:$B$87,kamus!$A$2:$A$87,0,0,1)</f>
        <v>29</v>
      </c>
      <c r="B209" t="str">
        <f>_xlfn.XLOOKUP(C209,kamus!$B$2:$B$87,kamus!$D$2:$D$87,"dihapus",0,1)</f>
        <v>Minggir</v>
      </c>
      <c r="C209" t="s">
        <v>245</v>
      </c>
      <c r="D209">
        <f>_xlfn.XLOOKUP(C209,kamus!$B$2:$B$87,kamus!$J$2:$J$87,"dihapus",0,1)</f>
        <v>0</v>
      </c>
      <c r="E209">
        <f t="shared" si="25"/>
        <v>0</v>
      </c>
      <c r="F209" s="14">
        <v>42430</v>
      </c>
      <c r="G209" s="1">
        <f t="shared" si="26"/>
        <v>3</v>
      </c>
      <c r="H209" s="1">
        <f t="shared" si="27"/>
        <v>2016</v>
      </c>
      <c r="I209">
        <v>1</v>
      </c>
      <c r="K209">
        <f t="shared" si="21"/>
        <v>1</v>
      </c>
      <c r="L209">
        <v>5165</v>
      </c>
      <c r="M209" s="6">
        <f t="shared" si="22"/>
        <v>19.361084220716361</v>
      </c>
      <c r="N209" s="6" t="str">
        <f t="shared" si="23"/>
        <v/>
      </c>
      <c r="O209" s="6">
        <f t="shared" si="24"/>
        <v>19.361084220716361</v>
      </c>
      <c r="Q209">
        <f>_xlfn.XLOOKUP(C209&amp;G209&amp;H209,covid!$E$2:$E$2184,covid!$D$2:$D$2184,0,0,1)</f>
        <v>0</v>
      </c>
    </row>
    <row r="210" spans="1:17" x14ac:dyDescent="0.3">
      <c r="A210">
        <f>_xlfn.XLOOKUP(C210,kamus!$B$2:$B$87,kamus!$A$2:$A$87,0,0,1)</f>
        <v>35</v>
      </c>
      <c r="B210" t="str">
        <f>_xlfn.XLOOKUP(C210,kamus!$B$2:$B$87,kamus!$D$2:$D$87,"dihapus",0,1)</f>
        <v>Mlati 1</v>
      </c>
      <c r="C210" t="s">
        <v>240</v>
      </c>
      <c r="D210">
        <f>_xlfn.XLOOKUP(C210,kamus!$B$2:$B$87,kamus!$J$2:$J$87,"dihapus",0,1)</f>
        <v>1</v>
      </c>
      <c r="E210">
        <f t="shared" si="25"/>
        <v>0</v>
      </c>
      <c r="F210" s="14">
        <v>42430</v>
      </c>
      <c r="G210" s="1">
        <f t="shared" si="26"/>
        <v>3</v>
      </c>
      <c r="H210" s="1">
        <f t="shared" si="27"/>
        <v>2016</v>
      </c>
      <c r="I210">
        <v>2</v>
      </c>
      <c r="K210">
        <f t="shared" si="21"/>
        <v>2</v>
      </c>
      <c r="L210">
        <v>18886</v>
      </c>
      <c r="M210" s="6">
        <f t="shared" si="22"/>
        <v>10.589854918987609</v>
      </c>
      <c r="N210" s="6" t="str">
        <f t="shared" si="23"/>
        <v/>
      </c>
      <c r="O210" s="6">
        <f t="shared" si="24"/>
        <v>10.589854918987609</v>
      </c>
      <c r="Q210">
        <f>_xlfn.XLOOKUP(C210&amp;G210&amp;H210,covid!$E$2:$E$2184,covid!$D$2:$D$2184,0,0,1)</f>
        <v>0</v>
      </c>
    </row>
    <row r="211" spans="1:17" x14ac:dyDescent="0.3">
      <c r="A211">
        <f>_xlfn.XLOOKUP(C211,kamus!$B$2:$B$87,kamus!$A$2:$A$87,0,0,1)</f>
        <v>34</v>
      </c>
      <c r="B211" t="str">
        <f>_xlfn.XLOOKUP(C211,kamus!$B$2:$B$87,kamus!$D$2:$D$87,"dihapus",0,1)</f>
        <v>Mlati 1</v>
      </c>
      <c r="C211" t="s">
        <v>254</v>
      </c>
      <c r="D211">
        <f>_xlfn.XLOOKUP(C211,kamus!$B$2:$B$87,kamus!$J$2:$J$87,"dihapus",0,1)</f>
        <v>1</v>
      </c>
      <c r="E211">
        <f t="shared" si="25"/>
        <v>0</v>
      </c>
      <c r="F211" s="14">
        <v>42430</v>
      </c>
      <c r="G211" s="1">
        <f t="shared" si="26"/>
        <v>3</v>
      </c>
      <c r="H211" s="1">
        <f t="shared" si="27"/>
        <v>2016</v>
      </c>
      <c r="I211">
        <v>9</v>
      </c>
      <c r="K211">
        <f t="shared" si="21"/>
        <v>9</v>
      </c>
      <c r="L211">
        <v>35345</v>
      </c>
      <c r="M211" s="6">
        <f t="shared" si="22"/>
        <v>25.46329042297355</v>
      </c>
      <c r="N211" s="6" t="str">
        <f t="shared" si="23"/>
        <v/>
      </c>
      <c r="O211" s="6">
        <f t="shared" si="24"/>
        <v>25.46329042297355</v>
      </c>
      <c r="Q211">
        <f>_xlfn.XLOOKUP(C211&amp;G211&amp;H211,covid!$E$2:$E$2184,covid!$D$2:$D$2184,0,0,1)</f>
        <v>0</v>
      </c>
    </row>
    <row r="212" spans="1:17" x14ac:dyDescent="0.3">
      <c r="A212">
        <f>_xlfn.XLOOKUP(C212,kamus!$B$2:$B$87,kamus!$A$2:$A$87,0,0,1)</f>
        <v>38</v>
      </c>
      <c r="B212" t="str">
        <f>_xlfn.XLOOKUP(C212,kamus!$B$2:$B$87,kamus!$D$2:$D$87,"dihapus",0,1)</f>
        <v>Mlati 2</v>
      </c>
      <c r="C212" t="s">
        <v>258</v>
      </c>
      <c r="D212">
        <f>_xlfn.XLOOKUP(C212,kamus!$B$2:$B$87,kamus!$J$2:$J$87,"dihapus",0,1)</f>
        <v>0</v>
      </c>
      <c r="E212">
        <f t="shared" si="25"/>
        <v>0</v>
      </c>
      <c r="F212" s="14">
        <v>42430</v>
      </c>
      <c r="G212" s="1">
        <f t="shared" si="26"/>
        <v>3</v>
      </c>
      <c r="H212" s="1">
        <f t="shared" si="27"/>
        <v>2016</v>
      </c>
      <c r="I212">
        <v>0</v>
      </c>
      <c r="K212">
        <f t="shared" si="21"/>
        <v>0</v>
      </c>
      <c r="L212">
        <v>16653</v>
      </c>
      <c r="M212" s="6">
        <f t="shared" si="22"/>
        <v>0</v>
      </c>
      <c r="N212" s="6" t="str">
        <f t="shared" si="23"/>
        <v/>
      </c>
      <c r="O212" s="6">
        <f t="shared" si="24"/>
        <v>0</v>
      </c>
      <c r="Q212">
        <f>_xlfn.XLOOKUP(C212&amp;G212&amp;H212,covid!$E$2:$E$2184,covid!$D$2:$D$2184,0,0,1)</f>
        <v>0</v>
      </c>
    </row>
    <row r="213" spans="1:17" x14ac:dyDescent="0.3">
      <c r="A213">
        <f>_xlfn.XLOOKUP(C213,kamus!$B$2:$B$87,kamus!$A$2:$A$87,0,0,1)</f>
        <v>36</v>
      </c>
      <c r="B213" t="str">
        <f>_xlfn.XLOOKUP(C213,kamus!$B$2:$B$87,kamus!$D$2:$D$87,"dihapus",0,1)</f>
        <v>Mlati 2</v>
      </c>
      <c r="C213" t="s">
        <v>268</v>
      </c>
      <c r="D213">
        <f>_xlfn.XLOOKUP(C213,kamus!$B$2:$B$87,kamus!$J$2:$J$87,"dihapus",0,1)</f>
        <v>1</v>
      </c>
      <c r="E213">
        <f t="shared" si="25"/>
        <v>0</v>
      </c>
      <c r="F213" s="14">
        <v>42430</v>
      </c>
      <c r="G213" s="1">
        <f t="shared" si="26"/>
        <v>3</v>
      </c>
      <c r="H213" s="1">
        <f t="shared" si="27"/>
        <v>2016</v>
      </c>
      <c r="I213">
        <v>0</v>
      </c>
      <c r="K213">
        <f t="shared" si="21"/>
        <v>0</v>
      </c>
      <c r="L213">
        <v>11526</v>
      </c>
      <c r="M213" s="6">
        <f t="shared" si="22"/>
        <v>0</v>
      </c>
      <c r="N213" s="6" t="str">
        <f t="shared" si="23"/>
        <v/>
      </c>
      <c r="O213" s="6">
        <f t="shared" si="24"/>
        <v>0</v>
      </c>
      <c r="Q213">
        <f>_xlfn.XLOOKUP(C213&amp;G213&amp;H213,covid!$E$2:$E$2184,covid!$D$2:$D$2184,0,0,1)</f>
        <v>0</v>
      </c>
    </row>
    <row r="214" spans="1:17" x14ac:dyDescent="0.3">
      <c r="A214">
        <f>_xlfn.XLOOKUP(C214,kamus!$B$2:$B$87,kamus!$A$2:$A$87,0,0,1)</f>
        <v>37</v>
      </c>
      <c r="B214" t="str">
        <f>_xlfn.XLOOKUP(C214,kamus!$B$2:$B$87,kamus!$D$2:$D$87,"dihapus",0,1)</f>
        <v>Mlati 2</v>
      </c>
      <c r="C214" t="s">
        <v>270</v>
      </c>
      <c r="D214">
        <f>_xlfn.XLOOKUP(C214,kamus!$B$2:$B$87,kamus!$J$2:$J$87,"dihapus",0,1)</f>
        <v>1</v>
      </c>
      <c r="E214">
        <f t="shared" si="25"/>
        <v>0</v>
      </c>
      <c r="F214" s="14">
        <v>42430</v>
      </c>
      <c r="G214" s="1">
        <f t="shared" si="26"/>
        <v>3</v>
      </c>
      <c r="H214" s="1">
        <f t="shared" si="27"/>
        <v>2016</v>
      </c>
      <c r="I214">
        <v>1</v>
      </c>
      <c r="K214">
        <f t="shared" si="21"/>
        <v>1</v>
      </c>
      <c r="L214">
        <v>13694</v>
      </c>
      <c r="M214" s="6">
        <f t="shared" si="22"/>
        <v>7.3024682342631806</v>
      </c>
      <c r="N214" s="6" t="str">
        <f t="shared" si="23"/>
        <v/>
      </c>
      <c r="O214" s="6">
        <f t="shared" si="24"/>
        <v>7.3024682342631806</v>
      </c>
      <c r="Q214">
        <f>_xlfn.XLOOKUP(C214&amp;G214&amp;H214,covid!$E$2:$E$2184,covid!$D$2:$D$2184,0,0,1)</f>
        <v>0</v>
      </c>
    </row>
    <row r="215" spans="1:17" x14ac:dyDescent="0.3">
      <c r="A215">
        <f>_xlfn.XLOOKUP(C215,kamus!$B$2:$B$87,kamus!$A$2:$A$87,0,0,1)</f>
        <v>39</v>
      </c>
      <c r="B215" t="str">
        <f>_xlfn.XLOOKUP(C215,kamus!$B$2:$B$87,kamus!$D$2:$D$87,"dihapus",0,1)</f>
        <v>Moyudan</v>
      </c>
      <c r="C215" t="s">
        <v>259</v>
      </c>
      <c r="D215">
        <f>_xlfn.XLOOKUP(C215,kamus!$B$2:$B$87,kamus!$J$2:$J$87,"dihapus",0,1)</f>
        <v>0</v>
      </c>
      <c r="E215">
        <f t="shared" si="25"/>
        <v>0</v>
      </c>
      <c r="F215" s="14">
        <v>42430</v>
      </c>
      <c r="G215" s="1">
        <f t="shared" si="26"/>
        <v>3</v>
      </c>
      <c r="H215" s="1">
        <f t="shared" si="27"/>
        <v>2016</v>
      </c>
      <c r="I215">
        <v>4</v>
      </c>
      <c r="K215">
        <f t="shared" si="21"/>
        <v>4</v>
      </c>
      <c r="L215">
        <v>11875</v>
      </c>
      <c r="M215" s="6">
        <f t="shared" si="22"/>
        <v>33.684210526315788</v>
      </c>
      <c r="N215" s="6" t="str">
        <f t="shared" si="23"/>
        <v/>
      </c>
      <c r="O215" s="6">
        <f t="shared" si="24"/>
        <v>33.684210526315788</v>
      </c>
      <c r="Q215">
        <f>_xlfn.XLOOKUP(C215&amp;G215&amp;H215,covid!$E$2:$E$2184,covid!$D$2:$D$2184,0,0,1)</f>
        <v>0</v>
      </c>
    </row>
    <row r="216" spans="1:17" x14ac:dyDescent="0.3">
      <c r="A216">
        <f>_xlfn.XLOOKUP(C216,kamus!$B$2:$B$87,kamus!$A$2:$A$87,0,0,1)</f>
        <v>42</v>
      </c>
      <c r="B216" t="str">
        <f>_xlfn.XLOOKUP(C216,kamus!$B$2:$B$87,kamus!$D$2:$D$87,"dihapus",0,1)</f>
        <v>Moyudan</v>
      </c>
      <c r="C216" t="s">
        <v>260</v>
      </c>
      <c r="D216">
        <f>_xlfn.XLOOKUP(C216,kamus!$B$2:$B$87,kamus!$J$2:$J$87,"dihapus",0,1)</f>
        <v>0</v>
      </c>
      <c r="E216">
        <f t="shared" si="25"/>
        <v>0</v>
      </c>
      <c r="F216" s="14">
        <v>42430</v>
      </c>
      <c r="G216" s="1">
        <f t="shared" si="26"/>
        <v>3</v>
      </c>
      <c r="H216" s="1">
        <f t="shared" si="27"/>
        <v>2016</v>
      </c>
      <c r="I216">
        <v>0</v>
      </c>
      <c r="K216">
        <f t="shared" si="21"/>
        <v>0</v>
      </c>
      <c r="L216">
        <v>7197</v>
      </c>
      <c r="M216" s="6">
        <f t="shared" si="22"/>
        <v>0</v>
      </c>
      <c r="N216" s="6" t="str">
        <f t="shared" si="23"/>
        <v/>
      </c>
      <c r="O216" s="6">
        <f t="shared" si="24"/>
        <v>0</v>
      </c>
      <c r="Q216">
        <f>_xlfn.XLOOKUP(C216&amp;G216&amp;H216,covid!$E$2:$E$2184,covid!$D$2:$D$2184,0,0,1)</f>
        <v>0</v>
      </c>
    </row>
    <row r="217" spans="1:17" x14ac:dyDescent="0.3">
      <c r="A217">
        <f>_xlfn.XLOOKUP(C217,kamus!$B$2:$B$87,kamus!$A$2:$A$87,0,0,1)</f>
        <v>41</v>
      </c>
      <c r="B217" t="str">
        <f>_xlfn.XLOOKUP(C217,kamus!$B$2:$B$87,kamus!$D$2:$D$87,"dihapus",0,1)</f>
        <v>Moyudan</v>
      </c>
      <c r="C217" t="s">
        <v>262</v>
      </c>
      <c r="D217">
        <f>_xlfn.XLOOKUP(C217,kamus!$B$2:$B$87,kamus!$J$2:$J$87,"dihapus",0,1)</f>
        <v>0</v>
      </c>
      <c r="E217">
        <f t="shared" si="25"/>
        <v>0</v>
      </c>
      <c r="F217" s="14">
        <v>42430</v>
      </c>
      <c r="G217" s="1">
        <f t="shared" si="26"/>
        <v>3</v>
      </c>
      <c r="H217" s="1">
        <f t="shared" si="27"/>
        <v>2016</v>
      </c>
      <c r="I217">
        <v>0</v>
      </c>
      <c r="K217">
        <f t="shared" si="21"/>
        <v>0</v>
      </c>
      <c r="L217">
        <v>6705</v>
      </c>
      <c r="M217" s="6">
        <f t="shared" si="22"/>
        <v>0</v>
      </c>
      <c r="N217" s="6" t="str">
        <f t="shared" si="23"/>
        <v/>
      </c>
      <c r="O217" s="6">
        <f t="shared" si="24"/>
        <v>0</v>
      </c>
      <c r="Q217">
        <f>_xlfn.XLOOKUP(C217&amp;G217&amp;H217,covid!$E$2:$E$2184,covid!$D$2:$D$2184,0,0,1)</f>
        <v>0</v>
      </c>
    </row>
    <row r="218" spans="1:17" x14ac:dyDescent="0.3">
      <c r="A218">
        <f>_xlfn.XLOOKUP(C218,kamus!$B$2:$B$87,kamus!$A$2:$A$87,0,0,1)</f>
        <v>40</v>
      </c>
      <c r="B218" t="str">
        <f>_xlfn.XLOOKUP(C218,kamus!$B$2:$B$87,kamus!$D$2:$D$87,"dihapus",0,1)</f>
        <v>Moyudan</v>
      </c>
      <c r="C218" t="s">
        <v>264</v>
      </c>
      <c r="D218">
        <f>_xlfn.XLOOKUP(C218,kamus!$B$2:$B$87,kamus!$J$2:$J$87,"dihapus",0,1)</f>
        <v>0</v>
      </c>
      <c r="E218">
        <f t="shared" si="25"/>
        <v>0</v>
      </c>
      <c r="F218" s="14">
        <v>42430</v>
      </c>
      <c r="G218" s="1">
        <f t="shared" si="26"/>
        <v>3</v>
      </c>
      <c r="H218" s="1">
        <f t="shared" si="27"/>
        <v>2016</v>
      </c>
      <c r="I218">
        <v>3</v>
      </c>
      <c r="K218">
        <f t="shared" si="21"/>
        <v>3</v>
      </c>
      <c r="L218">
        <v>8347</v>
      </c>
      <c r="M218" s="6">
        <f t="shared" si="22"/>
        <v>35.941056667066007</v>
      </c>
      <c r="N218" s="6" t="str">
        <f t="shared" si="23"/>
        <v/>
      </c>
      <c r="O218" s="6">
        <f t="shared" si="24"/>
        <v>35.941056667066007</v>
      </c>
      <c r="Q218">
        <f>_xlfn.XLOOKUP(C218&amp;G218&amp;H218,covid!$E$2:$E$2184,covid!$D$2:$D$2184,0,0,1)</f>
        <v>0</v>
      </c>
    </row>
    <row r="219" spans="1:17" x14ac:dyDescent="0.3">
      <c r="A219">
        <f>_xlfn.XLOOKUP(C219,kamus!$B$2:$B$87,kamus!$A$2:$A$87,0,0,1)</f>
        <v>43</v>
      </c>
      <c r="B219" t="str">
        <f>_xlfn.XLOOKUP(C219,kamus!$B$2:$B$87,kamus!$D$2:$D$87,"dihapus",0,1)</f>
        <v>Ngaglik 1</v>
      </c>
      <c r="C219" t="s">
        <v>228</v>
      </c>
      <c r="D219">
        <f>_xlfn.XLOOKUP(C219,kamus!$B$2:$B$87,kamus!$J$2:$J$87,"dihapus",0,1)</f>
        <v>1</v>
      </c>
      <c r="E219">
        <f t="shared" si="25"/>
        <v>0</v>
      </c>
      <c r="F219" s="14">
        <v>42430</v>
      </c>
      <c r="G219" s="1">
        <f t="shared" si="26"/>
        <v>3</v>
      </c>
      <c r="H219" s="1">
        <f t="shared" si="27"/>
        <v>2016</v>
      </c>
      <c r="I219">
        <v>2</v>
      </c>
      <c r="K219">
        <f t="shared" si="21"/>
        <v>2</v>
      </c>
      <c r="L219">
        <v>12705</v>
      </c>
      <c r="M219" s="6">
        <f t="shared" si="22"/>
        <v>15.741833923652106</v>
      </c>
      <c r="N219" s="6" t="str">
        <f t="shared" si="23"/>
        <v/>
      </c>
      <c r="O219" s="6">
        <f t="shared" si="24"/>
        <v>15.741833923652106</v>
      </c>
      <c r="Q219">
        <f>_xlfn.XLOOKUP(C219&amp;G219&amp;H219,covid!$E$2:$E$2184,covid!$D$2:$D$2184,0,0,1)</f>
        <v>0</v>
      </c>
    </row>
    <row r="220" spans="1:17" x14ac:dyDescent="0.3">
      <c r="A220">
        <f>_xlfn.XLOOKUP(C220,kamus!$B$2:$B$87,kamus!$A$2:$A$87,0,0,1)</f>
        <v>44</v>
      </c>
      <c r="B220" t="str">
        <f>_xlfn.XLOOKUP(C220,kamus!$B$2:$B$87,kamus!$D$2:$D$87,"dihapus",0,1)</f>
        <v>Ngaglik 1</v>
      </c>
      <c r="C220" t="s">
        <v>237</v>
      </c>
      <c r="D220">
        <f>_xlfn.XLOOKUP(C220,kamus!$B$2:$B$87,kamus!$J$2:$J$87,"dihapus",0,1)</f>
        <v>1</v>
      </c>
      <c r="E220">
        <f t="shared" si="25"/>
        <v>0</v>
      </c>
      <c r="F220" s="14">
        <v>42430</v>
      </c>
      <c r="G220" s="1">
        <f t="shared" si="26"/>
        <v>3</v>
      </c>
      <c r="H220" s="1">
        <f t="shared" si="27"/>
        <v>2016</v>
      </c>
      <c r="I220">
        <v>0</v>
      </c>
      <c r="K220">
        <f t="shared" si="21"/>
        <v>0</v>
      </c>
      <c r="L220">
        <v>21934</v>
      </c>
      <c r="M220" s="6">
        <f t="shared" si="22"/>
        <v>0</v>
      </c>
      <c r="N220" s="6" t="str">
        <f t="shared" si="23"/>
        <v/>
      </c>
      <c r="O220" s="6">
        <f t="shared" si="24"/>
        <v>0</v>
      </c>
      <c r="Q220">
        <f>_xlfn.XLOOKUP(C220&amp;G220&amp;H220,covid!$E$2:$E$2184,covid!$D$2:$D$2184,0,0,1)</f>
        <v>0</v>
      </c>
    </row>
    <row r="221" spans="1:17" x14ac:dyDescent="0.3">
      <c r="A221">
        <f>_xlfn.XLOOKUP(C221,kamus!$B$2:$B$87,kamus!$A$2:$A$87,0,0,1)</f>
        <v>45</v>
      </c>
      <c r="B221" t="str">
        <f>_xlfn.XLOOKUP(C221,kamus!$B$2:$B$87,kamus!$D$2:$D$87,"dihapus",0,1)</f>
        <v>Ngaglik 1</v>
      </c>
      <c r="C221" t="s">
        <v>255</v>
      </c>
      <c r="D221">
        <f>_xlfn.XLOOKUP(C221,kamus!$B$2:$B$87,kamus!$J$2:$J$87,"dihapus",0,1)</f>
        <v>1</v>
      </c>
      <c r="E221">
        <f t="shared" si="25"/>
        <v>0</v>
      </c>
      <c r="F221" s="14">
        <v>42430</v>
      </c>
      <c r="G221" s="1">
        <f t="shared" si="26"/>
        <v>3</v>
      </c>
      <c r="H221" s="1">
        <f t="shared" si="27"/>
        <v>2016</v>
      </c>
      <c r="I221">
        <v>2</v>
      </c>
      <c r="K221">
        <f t="shared" si="21"/>
        <v>2</v>
      </c>
      <c r="L221">
        <v>19793</v>
      </c>
      <c r="M221" s="6">
        <f t="shared" si="22"/>
        <v>10.104582428131158</v>
      </c>
      <c r="N221" s="6" t="str">
        <f t="shared" si="23"/>
        <v/>
      </c>
      <c r="O221" s="6">
        <f t="shared" si="24"/>
        <v>10.104582428131158</v>
      </c>
      <c r="Q221">
        <f>_xlfn.XLOOKUP(C221&amp;G221&amp;H221,covid!$E$2:$E$2184,covid!$D$2:$D$2184,0,0,1)</f>
        <v>0</v>
      </c>
    </row>
    <row r="222" spans="1:17" x14ac:dyDescent="0.3">
      <c r="A222">
        <f>_xlfn.XLOOKUP(C222,kamus!$B$2:$B$87,kamus!$A$2:$A$87,0,0,1)</f>
        <v>48</v>
      </c>
      <c r="B222" t="str">
        <f>_xlfn.XLOOKUP(C222,kamus!$B$2:$B$87,kamus!$D$2:$D$87,"dihapus",0,1)</f>
        <v>Ngaglik 2</v>
      </c>
      <c r="C222" t="s">
        <v>208</v>
      </c>
      <c r="D222">
        <f>_xlfn.XLOOKUP(C222,kamus!$B$2:$B$87,kamus!$J$2:$J$87,"dihapus",0,1)</f>
        <v>1</v>
      </c>
      <c r="E222">
        <f t="shared" si="25"/>
        <v>0</v>
      </c>
      <c r="F222" s="14">
        <v>42430</v>
      </c>
      <c r="G222" s="1">
        <f t="shared" si="26"/>
        <v>3</v>
      </c>
      <c r="H222" s="1">
        <f t="shared" si="27"/>
        <v>2016</v>
      </c>
      <c r="I222">
        <v>0</v>
      </c>
      <c r="K222">
        <f t="shared" si="21"/>
        <v>0</v>
      </c>
      <c r="L222">
        <v>10447</v>
      </c>
      <c r="M222" s="6">
        <f t="shared" si="22"/>
        <v>0</v>
      </c>
      <c r="N222" s="6" t="str">
        <f t="shared" si="23"/>
        <v/>
      </c>
      <c r="O222" s="6">
        <f t="shared" si="24"/>
        <v>0</v>
      </c>
      <c r="Q222">
        <f>_xlfn.XLOOKUP(C222&amp;G222&amp;H222,covid!$E$2:$E$2184,covid!$D$2:$D$2184,0,0,1)</f>
        <v>0</v>
      </c>
    </row>
    <row r="223" spans="1:17" x14ac:dyDescent="0.3">
      <c r="A223">
        <f>_xlfn.XLOOKUP(C223,kamus!$B$2:$B$87,kamus!$A$2:$A$87,0,0,1)</f>
        <v>47</v>
      </c>
      <c r="B223" t="str">
        <f>_xlfn.XLOOKUP(C223,kamus!$B$2:$B$87,kamus!$D$2:$D$87,"dihapus",0,1)</f>
        <v>Ngaglik 2</v>
      </c>
      <c r="C223" t="s">
        <v>238</v>
      </c>
      <c r="D223">
        <f>_xlfn.XLOOKUP(C223,kamus!$B$2:$B$87,kamus!$J$2:$J$87,"dihapus",0,1)</f>
        <v>1</v>
      </c>
      <c r="E223">
        <f t="shared" si="25"/>
        <v>0</v>
      </c>
      <c r="F223" s="14">
        <v>42430</v>
      </c>
      <c r="G223" s="1">
        <f t="shared" si="26"/>
        <v>3</v>
      </c>
      <c r="H223" s="1">
        <f t="shared" si="27"/>
        <v>2016</v>
      </c>
      <c r="I223">
        <v>0</v>
      </c>
      <c r="K223">
        <f t="shared" si="21"/>
        <v>0</v>
      </c>
      <c r="L223">
        <v>22367</v>
      </c>
      <c r="M223" s="6">
        <f t="shared" si="22"/>
        <v>0</v>
      </c>
      <c r="N223" s="6" t="str">
        <f t="shared" si="23"/>
        <v/>
      </c>
      <c r="O223" s="6">
        <f t="shared" si="24"/>
        <v>0</v>
      </c>
      <c r="Q223">
        <f>_xlfn.XLOOKUP(C223&amp;G223&amp;H223,covid!$E$2:$E$2184,covid!$D$2:$D$2184,0,0,1)</f>
        <v>0</v>
      </c>
    </row>
    <row r="224" spans="1:17" x14ac:dyDescent="0.3">
      <c r="A224">
        <f>_xlfn.XLOOKUP(C224,kamus!$B$2:$B$87,kamus!$A$2:$A$87,0,0,1)</f>
        <v>46</v>
      </c>
      <c r="B224" t="str">
        <f>_xlfn.XLOOKUP(C224,kamus!$B$2:$B$87,kamus!$D$2:$D$87,"dihapus",0,1)</f>
        <v>Ngaglik 2</v>
      </c>
      <c r="C224" t="s">
        <v>257</v>
      </c>
      <c r="D224">
        <f>_xlfn.XLOOKUP(C224,kamus!$B$2:$B$87,kamus!$J$2:$J$87,"dihapus",0,1)</f>
        <v>1</v>
      </c>
      <c r="E224">
        <f t="shared" si="25"/>
        <v>0</v>
      </c>
      <c r="F224" s="14">
        <v>42430</v>
      </c>
      <c r="G224" s="1">
        <f t="shared" si="26"/>
        <v>3</v>
      </c>
      <c r="H224" s="1">
        <f t="shared" si="27"/>
        <v>2016</v>
      </c>
      <c r="I224">
        <v>0</v>
      </c>
      <c r="K224">
        <f t="shared" si="21"/>
        <v>0</v>
      </c>
      <c r="L224">
        <v>16910</v>
      </c>
      <c r="M224" s="6">
        <f t="shared" si="22"/>
        <v>0</v>
      </c>
      <c r="N224" s="6" t="str">
        <f t="shared" si="23"/>
        <v/>
      </c>
      <c r="O224" s="6">
        <f t="shared" si="24"/>
        <v>0</v>
      </c>
      <c r="Q224">
        <f>_xlfn.XLOOKUP(C224&amp;G224&amp;H224,covid!$E$2:$E$2184,covid!$D$2:$D$2184,0,0,1)</f>
        <v>0</v>
      </c>
    </row>
    <row r="225" spans="1:17" x14ac:dyDescent="0.3">
      <c r="A225">
        <f>_xlfn.XLOOKUP(C225,kamus!$B$2:$B$87,kamus!$A$2:$A$87,0,0,1)</f>
        <v>50</v>
      </c>
      <c r="B225" t="str">
        <f>_xlfn.XLOOKUP(C225,kamus!$B$2:$B$87,kamus!$D$2:$D$87,"dihapus",0,1)</f>
        <v>Ngemplak 1</v>
      </c>
      <c r="C225" t="s">
        <v>202</v>
      </c>
      <c r="D225">
        <f>_xlfn.XLOOKUP(C225,kamus!$B$2:$B$87,kamus!$J$2:$J$87,"dihapus",0,1)</f>
        <v>0</v>
      </c>
      <c r="E225">
        <f t="shared" si="25"/>
        <v>0</v>
      </c>
      <c r="F225" s="14">
        <v>42430</v>
      </c>
      <c r="G225" s="1">
        <f t="shared" si="26"/>
        <v>3</v>
      </c>
      <c r="H225" s="1">
        <f t="shared" si="27"/>
        <v>2016</v>
      </c>
      <c r="I225">
        <v>1</v>
      </c>
      <c r="K225">
        <f t="shared" si="21"/>
        <v>1</v>
      </c>
      <c r="L225">
        <v>7988</v>
      </c>
      <c r="M225" s="6">
        <f t="shared" si="22"/>
        <v>12.518778167250876</v>
      </c>
      <c r="N225" s="6" t="str">
        <f t="shared" si="23"/>
        <v/>
      </c>
      <c r="O225" s="6">
        <f t="shared" si="24"/>
        <v>12.518778167250876</v>
      </c>
      <c r="Q225">
        <f>_xlfn.XLOOKUP(C225&amp;G225&amp;H225,covid!$E$2:$E$2184,covid!$D$2:$D$2184,0,0,1)</f>
        <v>0</v>
      </c>
    </row>
    <row r="226" spans="1:17" x14ac:dyDescent="0.3">
      <c r="A226">
        <f>_xlfn.XLOOKUP(C226,kamus!$B$2:$B$87,kamus!$A$2:$A$87,0,0,1)</f>
        <v>51</v>
      </c>
      <c r="B226" t="str">
        <f>_xlfn.XLOOKUP(C226,kamus!$B$2:$B$87,kamus!$D$2:$D$87,"dihapus",0,1)</f>
        <v>Ngemplak 1</v>
      </c>
      <c r="C226" t="s">
        <v>256</v>
      </c>
      <c r="D226">
        <f>_xlfn.XLOOKUP(C226,kamus!$B$2:$B$87,kamus!$J$2:$J$87,"dihapus",0,1)</f>
        <v>0</v>
      </c>
      <c r="E226">
        <f t="shared" si="25"/>
        <v>0</v>
      </c>
      <c r="F226" s="14">
        <v>42430</v>
      </c>
      <c r="G226" s="1">
        <f t="shared" si="26"/>
        <v>3</v>
      </c>
      <c r="H226" s="1">
        <f t="shared" si="27"/>
        <v>2016</v>
      </c>
      <c r="I226">
        <v>0</v>
      </c>
      <c r="K226">
        <f t="shared" si="21"/>
        <v>0</v>
      </c>
      <c r="L226">
        <v>8208</v>
      </c>
      <c r="M226" s="6">
        <f t="shared" si="22"/>
        <v>0</v>
      </c>
      <c r="N226" s="6" t="str">
        <f t="shared" si="23"/>
        <v/>
      </c>
      <c r="O226" s="6">
        <f t="shared" si="24"/>
        <v>0</v>
      </c>
      <c r="Q226">
        <f>_xlfn.XLOOKUP(C226&amp;G226&amp;H226,covid!$E$2:$E$2184,covid!$D$2:$D$2184,0,0,1)</f>
        <v>0</v>
      </c>
    </row>
    <row r="227" spans="1:17" x14ac:dyDescent="0.3">
      <c r="A227">
        <f>_xlfn.XLOOKUP(C227,kamus!$B$2:$B$87,kamus!$A$2:$A$87,0,0,1)</f>
        <v>49</v>
      </c>
      <c r="B227" t="str">
        <f>_xlfn.XLOOKUP(C227,kamus!$B$2:$B$87,kamus!$D$2:$D$87,"dihapus",0,1)</f>
        <v>Ngemplak 1</v>
      </c>
      <c r="C227" t="s">
        <v>276</v>
      </c>
      <c r="D227">
        <f>_xlfn.XLOOKUP(C227,kamus!$B$2:$B$87,kamus!$J$2:$J$87,"dihapus",0,1)</f>
        <v>1</v>
      </c>
      <c r="E227">
        <f t="shared" si="25"/>
        <v>0</v>
      </c>
      <c r="F227" s="14">
        <v>42430</v>
      </c>
      <c r="G227" s="1">
        <f t="shared" si="26"/>
        <v>3</v>
      </c>
      <c r="H227" s="1">
        <f t="shared" si="27"/>
        <v>2016</v>
      </c>
      <c r="I227">
        <v>1</v>
      </c>
      <c r="K227">
        <f t="shared" si="21"/>
        <v>1</v>
      </c>
      <c r="L227">
        <v>9697</v>
      </c>
      <c r="M227" s="6">
        <f t="shared" si="22"/>
        <v>10.312467773538208</v>
      </c>
      <c r="N227" s="6" t="str">
        <f t="shared" si="23"/>
        <v/>
      </c>
      <c r="O227" s="6">
        <f t="shared" si="24"/>
        <v>10.312467773538208</v>
      </c>
      <c r="Q227">
        <f>_xlfn.XLOOKUP(C227&amp;G227&amp;H227,covid!$E$2:$E$2184,covid!$D$2:$D$2184,0,0,1)</f>
        <v>0</v>
      </c>
    </row>
    <row r="228" spans="1:17" x14ac:dyDescent="0.3">
      <c r="A228">
        <f>_xlfn.XLOOKUP(C228,kamus!$B$2:$B$87,kamus!$A$2:$A$87,0,0,1)</f>
        <v>52</v>
      </c>
      <c r="B228" t="str">
        <f>_xlfn.XLOOKUP(C228,kamus!$B$2:$B$87,kamus!$D$2:$D$87,"dihapus",0,1)</f>
        <v>Ngemplak 2</v>
      </c>
      <c r="C228" t="s">
        <v>277</v>
      </c>
      <c r="D228">
        <f>_xlfn.XLOOKUP(C228,kamus!$B$2:$B$87,kamus!$J$2:$J$87,"dihapus",0,1)</f>
        <v>1</v>
      </c>
      <c r="E228">
        <f t="shared" si="25"/>
        <v>0</v>
      </c>
      <c r="F228" s="14">
        <v>42430</v>
      </c>
      <c r="G228" s="1">
        <f t="shared" si="26"/>
        <v>3</v>
      </c>
      <c r="H228" s="1">
        <f t="shared" si="27"/>
        <v>2016</v>
      </c>
      <c r="I228">
        <v>1</v>
      </c>
      <c r="K228">
        <f t="shared" si="21"/>
        <v>1</v>
      </c>
      <c r="L228">
        <v>31636</v>
      </c>
      <c r="M228" s="6">
        <f t="shared" si="22"/>
        <v>3.1609558730560119</v>
      </c>
      <c r="N228" s="6" t="str">
        <f t="shared" si="23"/>
        <v/>
      </c>
      <c r="O228" s="6">
        <f t="shared" si="24"/>
        <v>3.1609558730560119</v>
      </c>
      <c r="Q228">
        <f>_xlfn.XLOOKUP(C228&amp;G228&amp;H228,covid!$E$2:$E$2184,covid!$D$2:$D$2184,0,0,1)</f>
        <v>0</v>
      </c>
    </row>
    <row r="229" spans="1:17" x14ac:dyDescent="0.3">
      <c r="A229">
        <f>_xlfn.XLOOKUP(C229,kamus!$B$2:$B$87,kamus!$A$2:$A$87,0,0,1)</f>
        <v>53</v>
      </c>
      <c r="B229" t="str">
        <f>_xlfn.XLOOKUP(C229,kamus!$B$2:$B$87,kamus!$D$2:$D$87,"dihapus",0,1)</f>
        <v>Ngemplak 2</v>
      </c>
      <c r="C229" t="s">
        <v>278</v>
      </c>
      <c r="D229">
        <f>_xlfn.XLOOKUP(C229,kamus!$B$2:$B$87,kamus!$J$2:$J$87,"dihapus",0,1)</f>
        <v>0</v>
      </c>
      <c r="E229">
        <f t="shared" si="25"/>
        <v>0</v>
      </c>
      <c r="F229" s="14">
        <v>42430</v>
      </c>
      <c r="G229" s="1">
        <f t="shared" si="26"/>
        <v>3</v>
      </c>
      <c r="H229" s="1">
        <f t="shared" si="27"/>
        <v>2016</v>
      </c>
      <c r="I229">
        <v>0</v>
      </c>
      <c r="K229">
        <f t="shared" si="21"/>
        <v>0</v>
      </c>
      <c r="L229">
        <v>8894</v>
      </c>
      <c r="M229" s="6">
        <f t="shared" si="22"/>
        <v>0</v>
      </c>
      <c r="N229" s="6" t="str">
        <f t="shared" si="23"/>
        <v/>
      </c>
      <c r="O229" s="6">
        <f t="shared" si="24"/>
        <v>0</v>
      </c>
      <c r="Q229">
        <f>_xlfn.XLOOKUP(C229&amp;G229&amp;H229,covid!$E$2:$E$2184,covid!$D$2:$D$2184,0,0,1)</f>
        <v>0</v>
      </c>
    </row>
    <row r="230" spans="1:17" x14ac:dyDescent="0.3">
      <c r="A230">
        <f>_xlfn.XLOOKUP(C230,kamus!$B$2:$B$87,kamus!$A$2:$A$87,0,0,1)</f>
        <v>57</v>
      </c>
      <c r="B230" t="str">
        <f>_xlfn.XLOOKUP(C230,kamus!$B$2:$B$87,kamus!$D$2:$D$87,"dihapus",0,1)</f>
        <v>Pakem</v>
      </c>
      <c r="C230" t="s">
        <v>204</v>
      </c>
      <c r="D230">
        <f>_xlfn.XLOOKUP(C230,kamus!$B$2:$B$87,kamus!$J$2:$J$87,"dihapus",0,1)</f>
        <v>0</v>
      </c>
      <c r="E230">
        <f t="shared" si="25"/>
        <v>0</v>
      </c>
      <c r="F230" s="14">
        <v>42430</v>
      </c>
      <c r="G230" s="1">
        <f t="shared" si="26"/>
        <v>3</v>
      </c>
      <c r="H230" s="1">
        <f t="shared" si="27"/>
        <v>2016</v>
      </c>
      <c r="I230">
        <v>0</v>
      </c>
      <c r="K230">
        <f t="shared" si="21"/>
        <v>0</v>
      </c>
      <c r="L230">
        <v>6864</v>
      </c>
      <c r="M230" s="6">
        <f t="shared" si="22"/>
        <v>0</v>
      </c>
      <c r="N230" s="6" t="str">
        <f t="shared" si="23"/>
        <v/>
      </c>
      <c r="O230" s="6">
        <f t="shared" si="24"/>
        <v>0</v>
      </c>
      <c r="Q230">
        <f>_xlfn.XLOOKUP(C230&amp;G230&amp;H230,covid!$E$2:$E$2184,covid!$D$2:$D$2184,0,0,1)</f>
        <v>0</v>
      </c>
    </row>
    <row r="231" spans="1:17" x14ac:dyDescent="0.3">
      <c r="A231">
        <f>_xlfn.XLOOKUP(C231,kamus!$B$2:$B$87,kamus!$A$2:$A$87,0,0,1)</f>
        <v>54</v>
      </c>
      <c r="B231" t="str">
        <f>_xlfn.XLOOKUP(C231,kamus!$B$2:$B$87,kamus!$D$2:$D$87,"dihapus",0,1)</f>
        <v>Pakem</v>
      </c>
      <c r="C231" t="s">
        <v>213</v>
      </c>
      <c r="D231">
        <f>_xlfn.XLOOKUP(C231,kamus!$B$2:$B$87,kamus!$J$2:$J$87,"dihapus",0,1)</f>
        <v>0</v>
      </c>
      <c r="E231">
        <f t="shared" si="25"/>
        <v>0</v>
      </c>
      <c r="F231" s="14">
        <v>42430</v>
      </c>
      <c r="G231" s="1">
        <f t="shared" si="26"/>
        <v>3</v>
      </c>
      <c r="H231" s="1">
        <f t="shared" si="27"/>
        <v>2016</v>
      </c>
      <c r="I231">
        <v>0</v>
      </c>
      <c r="K231">
        <f t="shared" si="21"/>
        <v>0</v>
      </c>
      <c r="L231">
        <v>9160</v>
      </c>
      <c r="M231" s="6">
        <f t="shared" si="22"/>
        <v>0</v>
      </c>
      <c r="N231" s="6" t="str">
        <f t="shared" si="23"/>
        <v/>
      </c>
      <c r="O231" s="6">
        <f t="shared" si="24"/>
        <v>0</v>
      </c>
      <c r="Q231">
        <f>_xlfn.XLOOKUP(C231&amp;G231&amp;H231,covid!$E$2:$E$2184,covid!$D$2:$D$2184,0,0,1)</f>
        <v>0</v>
      </c>
    </row>
    <row r="232" spans="1:17" x14ac:dyDescent="0.3">
      <c r="A232">
        <f>_xlfn.XLOOKUP(C232,kamus!$B$2:$B$87,kamus!$A$2:$A$87,0,0,1)</f>
        <v>56</v>
      </c>
      <c r="B232" t="str">
        <f>_xlfn.XLOOKUP(C232,kamus!$B$2:$B$87,kamus!$D$2:$D$87,"dihapus",0,1)</f>
        <v>Pakem</v>
      </c>
      <c r="C232" t="s">
        <v>214</v>
      </c>
      <c r="D232">
        <f>_xlfn.XLOOKUP(C232,kamus!$B$2:$B$87,kamus!$J$2:$J$87,"dihapus",0,1)</f>
        <v>1</v>
      </c>
      <c r="E232">
        <f t="shared" si="25"/>
        <v>0</v>
      </c>
      <c r="F232" s="14">
        <v>42430</v>
      </c>
      <c r="G232" s="1">
        <f t="shared" si="26"/>
        <v>3</v>
      </c>
      <c r="H232" s="1">
        <f t="shared" si="27"/>
        <v>2016</v>
      </c>
      <c r="I232">
        <v>0</v>
      </c>
      <c r="K232">
        <f t="shared" si="21"/>
        <v>0</v>
      </c>
      <c r="L232">
        <v>6711</v>
      </c>
      <c r="M232" s="6">
        <f t="shared" si="22"/>
        <v>0</v>
      </c>
      <c r="N232" s="6" t="str">
        <f t="shared" si="23"/>
        <v/>
      </c>
      <c r="O232" s="6">
        <f t="shared" si="24"/>
        <v>0</v>
      </c>
      <c r="Q232">
        <f>_xlfn.XLOOKUP(C232&amp;G232&amp;H232,covid!$E$2:$E$2184,covid!$D$2:$D$2184,0,0,1)</f>
        <v>0</v>
      </c>
    </row>
    <row r="233" spans="1:17" x14ac:dyDescent="0.3">
      <c r="A233">
        <f>_xlfn.XLOOKUP(C233,kamus!$B$2:$B$87,kamus!$A$2:$A$87,0,0,1)</f>
        <v>58</v>
      </c>
      <c r="B233" t="str">
        <f>_xlfn.XLOOKUP(C233,kamus!$B$2:$B$87,kamus!$D$2:$D$87,"dihapus",0,1)</f>
        <v>Pakem</v>
      </c>
      <c r="C233" t="s">
        <v>231</v>
      </c>
      <c r="D233">
        <f>_xlfn.XLOOKUP(C233,kamus!$B$2:$B$87,kamus!$J$2:$J$87,"dihapus",0,1)</f>
        <v>0</v>
      </c>
      <c r="E233">
        <f t="shared" si="25"/>
        <v>0</v>
      </c>
      <c r="F233" s="14">
        <v>42430</v>
      </c>
      <c r="G233" s="1">
        <f t="shared" si="26"/>
        <v>3</v>
      </c>
      <c r="H233" s="1">
        <f t="shared" si="27"/>
        <v>2016</v>
      </c>
      <c r="I233">
        <v>0</v>
      </c>
      <c r="K233">
        <f t="shared" si="21"/>
        <v>0</v>
      </c>
      <c r="L233">
        <v>6932</v>
      </c>
      <c r="M233" s="6">
        <f t="shared" si="22"/>
        <v>0</v>
      </c>
      <c r="N233" s="6" t="str">
        <f t="shared" si="23"/>
        <v/>
      </c>
      <c r="O233" s="6">
        <f t="shared" si="24"/>
        <v>0</v>
      </c>
      <c r="Q233">
        <f>_xlfn.XLOOKUP(C233&amp;G233&amp;H233,covid!$E$2:$E$2184,covid!$D$2:$D$2184,0,0,1)</f>
        <v>0</v>
      </c>
    </row>
    <row r="234" spans="1:17" x14ac:dyDescent="0.3">
      <c r="A234">
        <f>_xlfn.XLOOKUP(C234,kamus!$B$2:$B$87,kamus!$A$2:$A$87,0,0,1)</f>
        <v>55</v>
      </c>
      <c r="B234" t="str">
        <f>_xlfn.XLOOKUP(C234,kamus!$B$2:$B$87,kamus!$D$2:$D$87,"dihapus",0,1)</f>
        <v>Pakem</v>
      </c>
      <c r="C234" t="s">
        <v>234</v>
      </c>
      <c r="D234">
        <f>_xlfn.XLOOKUP(C234,kamus!$B$2:$B$87,kamus!$J$2:$J$87,"dihapus",0,1)</f>
        <v>0</v>
      </c>
      <c r="E234">
        <f t="shared" si="25"/>
        <v>0</v>
      </c>
      <c r="F234" s="14">
        <v>42430</v>
      </c>
      <c r="G234" s="1">
        <f t="shared" si="26"/>
        <v>3</v>
      </c>
      <c r="H234" s="1">
        <f t="shared" si="27"/>
        <v>2016</v>
      </c>
      <c r="I234">
        <v>0</v>
      </c>
      <c r="K234">
        <f t="shared" si="21"/>
        <v>0</v>
      </c>
      <c r="L234">
        <v>9891</v>
      </c>
      <c r="M234" s="6">
        <f t="shared" si="22"/>
        <v>0</v>
      </c>
      <c r="N234" s="6" t="str">
        <f t="shared" si="23"/>
        <v/>
      </c>
      <c r="O234" s="6">
        <f t="shared" si="24"/>
        <v>0</v>
      </c>
      <c r="Q234">
        <f>_xlfn.XLOOKUP(C234&amp;G234&amp;H234,covid!$E$2:$E$2184,covid!$D$2:$D$2184,0,0,1)</f>
        <v>0</v>
      </c>
    </row>
    <row r="235" spans="1:17" x14ac:dyDescent="0.3">
      <c r="A235">
        <f>_xlfn.XLOOKUP(C235,kamus!$B$2:$B$87,kamus!$A$2:$A$87,0,0,1)</f>
        <v>64</v>
      </c>
      <c r="B235" t="str">
        <f>_xlfn.XLOOKUP(C235,kamus!$B$2:$B$87,kamus!$D$2:$D$87,"dihapus",0,1)</f>
        <v>Prambanan</v>
      </c>
      <c r="C235" t="s">
        <v>203</v>
      </c>
      <c r="D235">
        <f>_xlfn.XLOOKUP(C235,kamus!$B$2:$B$87,kamus!$J$2:$J$87,"dihapus",0,1)</f>
        <v>1</v>
      </c>
      <c r="E235">
        <f t="shared" si="25"/>
        <v>0</v>
      </c>
      <c r="F235" s="14">
        <v>42430</v>
      </c>
      <c r="G235" s="1">
        <f t="shared" si="26"/>
        <v>3</v>
      </c>
      <c r="H235" s="1">
        <f t="shared" si="27"/>
        <v>2016</v>
      </c>
      <c r="I235">
        <v>0</v>
      </c>
      <c r="K235">
        <f t="shared" si="21"/>
        <v>0</v>
      </c>
      <c r="L235">
        <v>12600</v>
      </c>
      <c r="M235" s="6">
        <f t="shared" si="22"/>
        <v>0</v>
      </c>
      <c r="N235" s="6" t="str">
        <f t="shared" si="23"/>
        <v/>
      </c>
      <c r="O235" s="6">
        <f t="shared" si="24"/>
        <v>0</v>
      </c>
      <c r="Q235">
        <f>_xlfn.XLOOKUP(C235&amp;G235&amp;H235,covid!$E$2:$E$2184,covid!$D$2:$D$2184,0,0,1)</f>
        <v>0</v>
      </c>
    </row>
    <row r="236" spans="1:17" x14ac:dyDescent="0.3">
      <c r="A236">
        <f>_xlfn.XLOOKUP(C236,kamus!$B$2:$B$87,kamus!$A$2:$A$87,0,0,1)</f>
        <v>59</v>
      </c>
      <c r="B236" t="str">
        <f>_xlfn.XLOOKUP(C236,kamus!$B$2:$B$87,kamus!$D$2:$D$87,"dihapus",0,1)</f>
        <v>Prambanan</v>
      </c>
      <c r="C236" t="s">
        <v>210</v>
      </c>
      <c r="D236">
        <f>_xlfn.XLOOKUP(C236,kamus!$B$2:$B$87,kamus!$J$2:$J$87,"dihapus",0,1)</f>
        <v>0</v>
      </c>
      <c r="E236">
        <f t="shared" si="25"/>
        <v>0</v>
      </c>
      <c r="F236" s="14">
        <v>42430</v>
      </c>
      <c r="G236" s="1">
        <f t="shared" si="26"/>
        <v>3</v>
      </c>
      <c r="H236" s="1">
        <f t="shared" si="27"/>
        <v>2016</v>
      </c>
      <c r="I236">
        <v>0</v>
      </c>
      <c r="K236">
        <f t="shared" si="21"/>
        <v>0</v>
      </c>
      <c r="L236">
        <v>4755</v>
      </c>
      <c r="M236" s="6">
        <f t="shared" si="22"/>
        <v>0</v>
      </c>
      <c r="N236" s="6" t="str">
        <f t="shared" si="23"/>
        <v/>
      </c>
      <c r="O236" s="6">
        <f t="shared" si="24"/>
        <v>0</v>
      </c>
      <c r="Q236">
        <f>_xlfn.XLOOKUP(C236&amp;G236&amp;H236,covid!$E$2:$E$2184,covid!$D$2:$D$2184,0,0,1)</f>
        <v>0</v>
      </c>
    </row>
    <row r="237" spans="1:17" x14ac:dyDescent="0.3">
      <c r="A237">
        <f>_xlfn.XLOOKUP(C237,kamus!$B$2:$B$87,kamus!$A$2:$A$87,0,0,1)</f>
        <v>61</v>
      </c>
      <c r="B237" t="str">
        <f>_xlfn.XLOOKUP(C237,kamus!$B$2:$B$87,kamus!$D$2:$D$87,"dihapus",0,1)</f>
        <v>Prambanan</v>
      </c>
      <c r="C237" t="s">
        <v>219</v>
      </c>
      <c r="D237">
        <f>_xlfn.XLOOKUP(C237,kamus!$B$2:$B$87,kamus!$J$2:$J$87,"dihapus",0,1)</f>
        <v>0</v>
      </c>
      <c r="E237">
        <f t="shared" si="25"/>
        <v>0</v>
      </c>
      <c r="F237" s="14">
        <v>42430</v>
      </c>
      <c r="G237" s="1">
        <f t="shared" si="26"/>
        <v>3</v>
      </c>
      <c r="H237" s="1">
        <f t="shared" si="27"/>
        <v>2016</v>
      </c>
      <c r="I237">
        <v>2</v>
      </c>
      <c r="K237">
        <f t="shared" si="21"/>
        <v>2</v>
      </c>
      <c r="L237">
        <v>14215</v>
      </c>
      <c r="M237" s="6">
        <f t="shared" si="22"/>
        <v>14.069644741470277</v>
      </c>
      <c r="N237" s="6" t="str">
        <f t="shared" si="23"/>
        <v/>
      </c>
      <c r="O237" s="6">
        <f t="shared" si="24"/>
        <v>14.069644741470277</v>
      </c>
      <c r="Q237">
        <f>_xlfn.XLOOKUP(C237&amp;G237&amp;H237,covid!$E$2:$E$2184,covid!$D$2:$D$2184,0,0,1)</f>
        <v>0</v>
      </c>
    </row>
    <row r="238" spans="1:17" x14ac:dyDescent="0.3">
      <c r="A238">
        <f>_xlfn.XLOOKUP(C238,kamus!$B$2:$B$87,kamus!$A$2:$A$87,0,0,1)</f>
        <v>62</v>
      </c>
      <c r="B238" t="str">
        <f>_xlfn.XLOOKUP(C238,kamus!$B$2:$B$87,kamus!$D$2:$D$87,"dihapus",0,1)</f>
        <v>Prambanan</v>
      </c>
      <c r="C238" t="s">
        <v>236</v>
      </c>
      <c r="D238">
        <f>_xlfn.XLOOKUP(C238,kamus!$B$2:$B$87,kamus!$J$2:$J$87,"dihapus",0,1)</f>
        <v>0</v>
      </c>
      <c r="E238">
        <f t="shared" si="25"/>
        <v>0</v>
      </c>
      <c r="F238" s="14">
        <v>42430</v>
      </c>
      <c r="G238" s="1">
        <f t="shared" si="26"/>
        <v>3</v>
      </c>
      <c r="H238" s="1">
        <f t="shared" si="27"/>
        <v>2016</v>
      </c>
      <c r="I238">
        <v>0</v>
      </c>
      <c r="K238">
        <f t="shared" si="21"/>
        <v>0</v>
      </c>
      <c r="L238">
        <v>6067</v>
      </c>
      <c r="M238" s="6">
        <f t="shared" si="22"/>
        <v>0</v>
      </c>
      <c r="N238" s="6" t="str">
        <f t="shared" si="23"/>
        <v/>
      </c>
      <c r="O238" s="6">
        <f t="shared" si="24"/>
        <v>0</v>
      </c>
      <c r="Q238">
        <f>_xlfn.XLOOKUP(C238&amp;G238&amp;H238,covid!$E$2:$E$2184,covid!$D$2:$D$2184,0,0,1)</f>
        <v>0</v>
      </c>
    </row>
    <row r="239" spans="1:17" x14ac:dyDescent="0.3">
      <c r="A239">
        <f>_xlfn.XLOOKUP(C239,kamus!$B$2:$B$87,kamus!$A$2:$A$87,0,0,1)</f>
        <v>63</v>
      </c>
      <c r="B239" t="str">
        <f>_xlfn.XLOOKUP(C239,kamus!$B$2:$B$87,kamus!$D$2:$D$87,"dihapus",0,1)</f>
        <v>Prambanan</v>
      </c>
      <c r="C239" t="s">
        <v>261</v>
      </c>
      <c r="D239">
        <f>_xlfn.XLOOKUP(C239,kamus!$B$2:$B$87,kamus!$J$2:$J$87,"dihapus",0,1)</f>
        <v>0</v>
      </c>
      <c r="E239">
        <f t="shared" si="25"/>
        <v>0</v>
      </c>
      <c r="F239" s="14">
        <v>42430</v>
      </c>
      <c r="G239" s="1">
        <f t="shared" si="26"/>
        <v>3</v>
      </c>
      <c r="H239" s="1">
        <f t="shared" si="27"/>
        <v>2016</v>
      </c>
      <c r="I239">
        <v>3</v>
      </c>
      <c r="K239">
        <f t="shared" si="21"/>
        <v>3</v>
      </c>
      <c r="L239">
        <v>15373</v>
      </c>
      <c r="M239" s="6">
        <f t="shared" si="22"/>
        <v>19.514733623886034</v>
      </c>
      <c r="N239" s="6" t="str">
        <f t="shared" si="23"/>
        <v/>
      </c>
      <c r="O239" s="6">
        <f t="shared" si="24"/>
        <v>19.514733623886034</v>
      </c>
      <c r="Q239">
        <f>_xlfn.XLOOKUP(C239&amp;G239&amp;H239,covid!$E$2:$E$2184,covid!$D$2:$D$2184,0,0,1)</f>
        <v>0</v>
      </c>
    </row>
    <row r="240" spans="1:17" x14ac:dyDescent="0.3">
      <c r="A240">
        <f>_xlfn.XLOOKUP(C240,kamus!$B$2:$B$87,kamus!$A$2:$A$87,0,0,1)</f>
        <v>60</v>
      </c>
      <c r="B240" t="str">
        <f>_xlfn.XLOOKUP(C240,kamus!$B$2:$B$87,kamus!$D$2:$D$87,"dihapus",0,1)</f>
        <v>Prambanan</v>
      </c>
      <c r="C240" t="s">
        <v>280</v>
      </c>
      <c r="D240">
        <f>_xlfn.XLOOKUP(C240,kamus!$B$2:$B$87,kamus!$J$2:$J$87,"dihapus",0,1)</f>
        <v>0</v>
      </c>
      <c r="E240">
        <f t="shared" si="25"/>
        <v>0</v>
      </c>
      <c r="F240" s="14">
        <v>42430</v>
      </c>
      <c r="G240" s="1">
        <f t="shared" si="26"/>
        <v>3</v>
      </c>
      <c r="H240" s="1">
        <f t="shared" si="27"/>
        <v>2016</v>
      </c>
      <c r="I240">
        <v>0</v>
      </c>
      <c r="K240">
        <f t="shared" si="21"/>
        <v>0</v>
      </c>
      <c r="L240">
        <v>2810</v>
      </c>
      <c r="M240" s="6">
        <f t="shared" si="22"/>
        <v>0</v>
      </c>
      <c r="N240" s="6" t="str">
        <f t="shared" si="23"/>
        <v/>
      </c>
      <c r="O240" s="6">
        <f t="shared" si="24"/>
        <v>0</v>
      </c>
      <c r="Q240">
        <f>_xlfn.XLOOKUP(C240&amp;G240&amp;H240,covid!$E$2:$E$2184,covid!$D$2:$D$2184,0,0,1)</f>
        <v>0</v>
      </c>
    </row>
    <row r="241" spans="1:17" x14ac:dyDescent="0.3">
      <c r="A241">
        <f>_xlfn.XLOOKUP(C241,kamus!$B$2:$B$87,kamus!$A$2:$A$87,0,0,1)</f>
        <v>67</v>
      </c>
      <c r="B241" t="str">
        <f>_xlfn.XLOOKUP(C241,kamus!$B$2:$B$87,kamus!$D$2:$D$87,"dihapus",0,1)</f>
        <v>Seyegan</v>
      </c>
      <c r="C241" s="19" t="s">
        <v>221</v>
      </c>
      <c r="D241">
        <f>_xlfn.XLOOKUP(C241,kamus!$B$2:$B$87,kamus!$J$2:$J$87,"dihapus",0,1)</f>
        <v>0</v>
      </c>
      <c r="E241">
        <f t="shared" si="25"/>
        <v>0</v>
      </c>
      <c r="F241" s="14">
        <v>42430</v>
      </c>
      <c r="G241" s="1">
        <f t="shared" si="26"/>
        <v>3</v>
      </c>
      <c r="H241" s="1">
        <f t="shared" si="27"/>
        <v>2016</v>
      </c>
      <c r="I241">
        <v>1</v>
      </c>
      <c r="K241">
        <f t="shared" si="21"/>
        <v>1</v>
      </c>
      <c r="L241">
        <v>10795</v>
      </c>
      <c r="M241" s="6">
        <f t="shared" si="22"/>
        <v>9.263547938860583</v>
      </c>
      <c r="N241" s="6" t="str">
        <f t="shared" si="23"/>
        <v/>
      </c>
      <c r="O241" s="6">
        <f t="shared" si="24"/>
        <v>9.263547938860583</v>
      </c>
      <c r="Q241">
        <f>_xlfn.XLOOKUP(C241&amp;G241&amp;H241,covid!$E$2:$E$2184,covid!$D$2:$D$2184,0,0,1)</f>
        <v>0</v>
      </c>
    </row>
    <row r="242" spans="1:17" x14ac:dyDescent="0.3">
      <c r="A242">
        <f>_xlfn.XLOOKUP(C242,kamus!$B$2:$B$87,kamus!$A$2:$A$87,0,0,1)</f>
        <v>66</v>
      </c>
      <c r="B242" t="str">
        <f>_xlfn.XLOOKUP(C242,kamus!$B$2:$B$87,kamus!$D$2:$D$87,"dihapus",0,1)</f>
        <v>Seyegan</v>
      </c>
      <c r="C242" t="s">
        <v>222</v>
      </c>
      <c r="D242">
        <f>_xlfn.XLOOKUP(C242,kamus!$B$2:$B$87,kamus!$J$2:$J$87,"dihapus",0,1)</f>
        <v>0</v>
      </c>
      <c r="E242">
        <f t="shared" si="25"/>
        <v>0</v>
      </c>
      <c r="F242" s="14">
        <v>42430</v>
      </c>
      <c r="G242" s="1">
        <f t="shared" si="26"/>
        <v>3</v>
      </c>
      <c r="H242" s="1">
        <f t="shared" si="27"/>
        <v>2016</v>
      </c>
      <c r="I242">
        <v>0</v>
      </c>
      <c r="K242">
        <f t="shared" si="21"/>
        <v>0</v>
      </c>
      <c r="L242">
        <v>9586</v>
      </c>
      <c r="M242" s="6">
        <f t="shared" si="22"/>
        <v>0</v>
      </c>
      <c r="N242" s="6" t="str">
        <f t="shared" si="23"/>
        <v/>
      </c>
      <c r="O242" s="6">
        <f t="shared" si="24"/>
        <v>0</v>
      </c>
      <c r="Q242">
        <f>_xlfn.XLOOKUP(C242&amp;G242&amp;H242,covid!$E$2:$E$2184,covid!$D$2:$D$2184,0,0,1)</f>
        <v>0</v>
      </c>
    </row>
    <row r="243" spans="1:17" x14ac:dyDescent="0.3">
      <c r="A243">
        <f>_xlfn.XLOOKUP(C243,kamus!$B$2:$B$87,kamus!$A$2:$A$87,0,0,1)</f>
        <v>68</v>
      </c>
      <c r="B243" t="str">
        <f>_xlfn.XLOOKUP(C243,kamus!$B$2:$B$87,kamus!$D$2:$D$87,"dihapus",0,1)</f>
        <v>Seyegan</v>
      </c>
      <c r="C243" t="s">
        <v>223</v>
      </c>
      <c r="D243">
        <f>_xlfn.XLOOKUP(C243,kamus!$B$2:$B$87,kamus!$J$2:$J$87,"dihapus",0,1)</f>
        <v>0</v>
      </c>
      <c r="E243">
        <f t="shared" si="25"/>
        <v>0</v>
      </c>
      <c r="F243" s="14">
        <v>42430</v>
      </c>
      <c r="G243" s="1">
        <f t="shared" si="26"/>
        <v>3</v>
      </c>
      <c r="H243" s="1">
        <f t="shared" si="27"/>
        <v>2016</v>
      </c>
      <c r="I243">
        <v>0</v>
      </c>
      <c r="K243">
        <f t="shared" si="21"/>
        <v>0</v>
      </c>
      <c r="L243">
        <v>8063</v>
      </c>
      <c r="M243" s="6">
        <f t="shared" si="22"/>
        <v>0</v>
      </c>
      <c r="N243" s="6" t="str">
        <f t="shared" si="23"/>
        <v/>
      </c>
      <c r="O243" s="6">
        <f t="shared" si="24"/>
        <v>0</v>
      </c>
      <c r="Q243">
        <f>_xlfn.XLOOKUP(C243&amp;G243&amp;H243,covid!$E$2:$E$2184,covid!$D$2:$D$2184,0,0,1)</f>
        <v>0</v>
      </c>
    </row>
    <row r="244" spans="1:17" x14ac:dyDescent="0.3">
      <c r="A244">
        <f>_xlfn.XLOOKUP(C244,kamus!$B$2:$B$87,kamus!$A$2:$A$87,0,0,1)</f>
        <v>65</v>
      </c>
      <c r="B244" t="str">
        <f>_xlfn.XLOOKUP(C244,kamus!$B$2:$B$87,kamus!$D$2:$D$87,"dihapus",0,1)</f>
        <v>Seyegan</v>
      </c>
      <c r="C244" t="s">
        <v>224</v>
      </c>
      <c r="D244">
        <f>_xlfn.XLOOKUP(C244,kamus!$B$2:$B$87,kamus!$J$2:$J$87,"dihapus",0,1)</f>
        <v>1</v>
      </c>
      <c r="E244">
        <f t="shared" si="25"/>
        <v>0</v>
      </c>
      <c r="F244" s="14">
        <v>42430</v>
      </c>
      <c r="G244" s="1">
        <f t="shared" si="26"/>
        <v>3</v>
      </c>
      <c r="H244" s="1">
        <f t="shared" si="27"/>
        <v>2016</v>
      </c>
      <c r="I244">
        <v>0</v>
      </c>
      <c r="K244">
        <f t="shared" si="21"/>
        <v>0</v>
      </c>
      <c r="L244">
        <v>11242</v>
      </c>
      <c r="M244" s="6">
        <f t="shared" si="22"/>
        <v>0</v>
      </c>
      <c r="N244" s="6" t="str">
        <f t="shared" si="23"/>
        <v/>
      </c>
      <c r="O244" s="6">
        <f t="shared" si="24"/>
        <v>0</v>
      </c>
      <c r="Q244">
        <f>_xlfn.XLOOKUP(C244&amp;G244&amp;H244,covid!$E$2:$E$2184,covid!$D$2:$D$2184,0,0,1)</f>
        <v>0</v>
      </c>
    </row>
    <row r="245" spans="1:17" x14ac:dyDescent="0.3">
      <c r="A245">
        <f>_xlfn.XLOOKUP(C245,kamus!$B$2:$B$87,kamus!$A$2:$A$87,0,0,1)</f>
        <v>69</v>
      </c>
      <c r="B245" t="str">
        <f>_xlfn.XLOOKUP(C245,kamus!$B$2:$B$87,kamus!$D$2:$D$87,"dihapus",0,1)</f>
        <v>Seyegan</v>
      </c>
      <c r="C245" t="s">
        <v>225</v>
      </c>
      <c r="D245">
        <f>_xlfn.XLOOKUP(C245,kamus!$B$2:$B$87,kamus!$J$2:$J$87,"dihapus",0,1)</f>
        <v>0</v>
      </c>
      <c r="E245">
        <f t="shared" si="25"/>
        <v>0</v>
      </c>
      <c r="F245" s="14">
        <v>42430</v>
      </c>
      <c r="G245" s="1">
        <f t="shared" si="26"/>
        <v>3</v>
      </c>
      <c r="H245" s="1">
        <f t="shared" si="27"/>
        <v>2016</v>
      </c>
      <c r="I245">
        <v>0</v>
      </c>
      <c r="K245">
        <f t="shared" si="21"/>
        <v>0</v>
      </c>
      <c r="L245">
        <v>13538</v>
      </c>
      <c r="M245" s="6">
        <f t="shared" si="22"/>
        <v>0</v>
      </c>
      <c r="N245" s="6" t="str">
        <f t="shared" si="23"/>
        <v/>
      </c>
      <c r="O245" s="6">
        <f t="shared" si="24"/>
        <v>0</v>
      </c>
      <c r="Q245">
        <f>_xlfn.XLOOKUP(C245&amp;G245&amp;H245,covid!$E$2:$E$2184,covid!$D$2:$D$2184,0,0,1)</f>
        <v>0</v>
      </c>
    </row>
    <row r="246" spans="1:17" x14ac:dyDescent="0.3">
      <c r="A246">
        <f>_xlfn.XLOOKUP(C246,kamus!$B$2:$B$87,kamus!$A$2:$A$87,0,0,1)</f>
        <v>74</v>
      </c>
      <c r="B246" t="str">
        <f>_xlfn.XLOOKUP(C246,kamus!$B$2:$B$87,kamus!$D$2:$D$87,"dihapus",0,1)</f>
        <v>Sleman</v>
      </c>
      <c r="C246" t="s">
        <v>205</v>
      </c>
      <c r="D246">
        <f>_xlfn.XLOOKUP(C246,kamus!$B$2:$B$87,kamus!$J$2:$J$87,"dihapus",0,1)</f>
        <v>1</v>
      </c>
      <c r="E246">
        <f t="shared" si="25"/>
        <v>0</v>
      </c>
      <c r="F246" s="14">
        <v>42430</v>
      </c>
      <c r="G246" s="1">
        <f t="shared" si="26"/>
        <v>3</v>
      </c>
      <c r="H246" s="1">
        <f t="shared" si="27"/>
        <v>2016</v>
      </c>
      <c r="I246">
        <v>1</v>
      </c>
      <c r="K246">
        <f t="shared" si="21"/>
        <v>1</v>
      </c>
      <c r="L246">
        <v>15603</v>
      </c>
      <c r="M246" s="6">
        <f t="shared" si="22"/>
        <v>6.4090239056591676</v>
      </c>
      <c r="N246" s="6" t="str">
        <f t="shared" si="23"/>
        <v/>
      </c>
      <c r="O246" s="6">
        <f t="shared" si="24"/>
        <v>6.4090239056591676</v>
      </c>
      <c r="Q246">
        <f>_xlfn.XLOOKUP(C246&amp;G246&amp;H246,covid!$E$2:$E$2184,covid!$D$2:$D$2184,0,0,1)</f>
        <v>0</v>
      </c>
    </row>
    <row r="247" spans="1:17" x14ac:dyDescent="0.3">
      <c r="A247">
        <f>_xlfn.XLOOKUP(C247,kamus!$B$2:$B$87,kamus!$A$2:$A$87,0,0,1)</f>
        <v>73</v>
      </c>
      <c r="B247" t="str">
        <f>_xlfn.XLOOKUP(C247,kamus!$B$2:$B$87,kamus!$D$2:$D$87,"dihapus",0,1)</f>
        <v>Sleman</v>
      </c>
      <c r="C247" t="s">
        <v>232</v>
      </c>
      <c r="D247">
        <f>_xlfn.XLOOKUP(C247,kamus!$B$2:$B$87,kamus!$J$2:$J$87,"dihapus",0,1)</f>
        <v>1</v>
      </c>
      <c r="E247">
        <f t="shared" si="25"/>
        <v>0</v>
      </c>
      <c r="F247" s="14">
        <v>42430</v>
      </c>
      <c r="G247" s="1">
        <f t="shared" si="26"/>
        <v>3</v>
      </c>
      <c r="H247" s="1">
        <f t="shared" si="27"/>
        <v>2016</v>
      </c>
      <c r="I247">
        <v>1</v>
      </c>
      <c r="K247">
        <f t="shared" si="21"/>
        <v>1</v>
      </c>
      <c r="L247">
        <v>12906</v>
      </c>
      <c r="M247" s="6">
        <f t="shared" si="22"/>
        <v>7.7483341081667447</v>
      </c>
      <c r="N247" s="6" t="str">
        <f t="shared" si="23"/>
        <v/>
      </c>
      <c r="O247" s="6">
        <f t="shared" si="24"/>
        <v>7.7483341081667447</v>
      </c>
      <c r="Q247">
        <f>_xlfn.XLOOKUP(C247&amp;G247&amp;H247,covid!$E$2:$E$2184,covid!$D$2:$D$2184,0,0,1)</f>
        <v>0</v>
      </c>
    </row>
    <row r="248" spans="1:17" x14ac:dyDescent="0.3">
      <c r="A248">
        <f>_xlfn.XLOOKUP(C248,kamus!$B$2:$B$87,kamus!$A$2:$A$87,0,0,1)</f>
        <v>71</v>
      </c>
      <c r="B248" t="str">
        <f>_xlfn.XLOOKUP(C248,kamus!$B$2:$B$87,kamus!$D$2:$D$87,"dihapus",0,1)</f>
        <v>Sleman</v>
      </c>
      <c r="C248" t="s">
        <v>271</v>
      </c>
      <c r="D248">
        <f>_xlfn.XLOOKUP(C248,kamus!$B$2:$B$87,kamus!$J$2:$J$87,"dihapus",0,1)</f>
        <v>1</v>
      </c>
      <c r="E248">
        <f t="shared" si="25"/>
        <v>0</v>
      </c>
      <c r="F248" s="14">
        <v>42430</v>
      </c>
      <c r="G248" s="1">
        <f t="shared" si="26"/>
        <v>3</v>
      </c>
      <c r="H248" s="1">
        <f t="shared" si="27"/>
        <v>2016</v>
      </c>
      <c r="I248">
        <v>0</v>
      </c>
      <c r="K248">
        <f t="shared" si="21"/>
        <v>0</v>
      </c>
      <c r="L248">
        <v>15590</v>
      </c>
      <c r="M248" s="6">
        <f t="shared" si="22"/>
        <v>0</v>
      </c>
      <c r="N248" s="6" t="str">
        <f t="shared" si="23"/>
        <v/>
      </c>
      <c r="O248" s="6">
        <f t="shared" si="24"/>
        <v>0</v>
      </c>
      <c r="Q248">
        <f>_xlfn.XLOOKUP(C248&amp;G248&amp;H248,covid!$E$2:$E$2184,covid!$D$2:$D$2184,0,0,1)</f>
        <v>0</v>
      </c>
    </row>
    <row r="249" spans="1:17" x14ac:dyDescent="0.3">
      <c r="A249">
        <f>_xlfn.XLOOKUP(C249,kamus!$B$2:$B$87,kamus!$A$2:$A$87,0,0,1)</f>
        <v>72</v>
      </c>
      <c r="B249" t="str">
        <f>_xlfn.XLOOKUP(C249,kamus!$B$2:$B$87,kamus!$D$2:$D$87,"dihapus",0,1)</f>
        <v>Sleman</v>
      </c>
      <c r="C249" t="s">
        <v>273</v>
      </c>
      <c r="D249">
        <f>_xlfn.XLOOKUP(C249,kamus!$B$2:$B$87,kamus!$J$2:$J$87,"dihapus",0,1)</f>
        <v>1</v>
      </c>
      <c r="E249">
        <f t="shared" si="25"/>
        <v>0</v>
      </c>
      <c r="F249" s="14">
        <v>42430</v>
      </c>
      <c r="G249" s="1">
        <f t="shared" si="26"/>
        <v>3</v>
      </c>
      <c r="H249" s="1">
        <f t="shared" si="27"/>
        <v>2016</v>
      </c>
      <c r="I249">
        <v>2</v>
      </c>
      <c r="K249">
        <f t="shared" si="21"/>
        <v>2</v>
      </c>
      <c r="L249">
        <v>18873</v>
      </c>
      <c r="M249" s="6">
        <f t="shared" si="22"/>
        <v>10.597149366820325</v>
      </c>
      <c r="N249" s="6" t="str">
        <f t="shared" si="23"/>
        <v/>
      </c>
      <c r="O249" s="6">
        <f t="shared" si="24"/>
        <v>10.597149366820325</v>
      </c>
      <c r="Q249">
        <f>_xlfn.XLOOKUP(C249&amp;G249&amp;H249,covid!$E$2:$E$2184,covid!$D$2:$D$2184,0,0,1)</f>
        <v>0</v>
      </c>
    </row>
    <row r="250" spans="1:17" x14ac:dyDescent="0.3">
      <c r="A250">
        <f>_xlfn.XLOOKUP(C250,kamus!$B$2:$B$87,kamus!$A$2:$A$87,0,0,1)</f>
        <v>70</v>
      </c>
      <c r="B250" t="str">
        <f>_xlfn.XLOOKUP(C250,kamus!$B$2:$B$87,kamus!$D$2:$D$87,"dihapus",0,1)</f>
        <v>Sleman</v>
      </c>
      <c r="C250" t="s">
        <v>274</v>
      </c>
      <c r="D250">
        <f>_xlfn.XLOOKUP(C250,kamus!$B$2:$B$87,kamus!$J$2:$J$87,"dihapus",0,1)</f>
        <v>0</v>
      </c>
      <c r="E250">
        <f t="shared" si="25"/>
        <v>0</v>
      </c>
      <c r="F250" s="14">
        <v>42430</v>
      </c>
      <c r="G250" s="1">
        <f t="shared" si="26"/>
        <v>3</v>
      </c>
      <c r="H250" s="1">
        <f t="shared" si="27"/>
        <v>2016</v>
      </c>
      <c r="I250">
        <v>0</v>
      </c>
      <c r="K250">
        <f t="shared" si="21"/>
        <v>0</v>
      </c>
      <c r="L250">
        <v>10030</v>
      </c>
      <c r="M250" s="6">
        <f t="shared" si="22"/>
        <v>0</v>
      </c>
      <c r="N250" s="6" t="str">
        <f t="shared" si="23"/>
        <v/>
      </c>
      <c r="O250" s="6">
        <f t="shared" si="24"/>
        <v>0</v>
      </c>
      <c r="Q250">
        <f>_xlfn.XLOOKUP(C250&amp;G250&amp;H250,covid!$E$2:$E$2184,covid!$D$2:$D$2184,0,0,1)</f>
        <v>0</v>
      </c>
    </row>
    <row r="251" spans="1:17" x14ac:dyDescent="0.3">
      <c r="A251">
        <f>_xlfn.XLOOKUP(C251,kamus!$B$2:$B$87,kamus!$A$2:$A$87,0,0,1)</f>
        <v>77</v>
      </c>
      <c r="B251" t="str">
        <f>_xlfn.XLOOKUP(C251,kamus!$B$2:$B$87,kamus!$D$2:$D$87,"dihapus",0,1)</f>
        <v>Tempel 1</v>
      </c>
      <c r="C251" t="s">
        <v>218</v>
      </c>
      <c r="D251">
        <f>_xlfn.XLOOKUP(C251,kamus!$B$2:$B$87,kamus!$J$2:$J$87,"dihapus",0,1)</f>
        <v>0</v>
      </c>
      <c r="E251">
        <f t="shared" si="25"/>
        <v>0</v>
      </c>
      <c r="F251" s="14">
        <v>42430</v>
      </c>
      <c r="G251" s="1">
        <f t="shared" si="26"/>
        <v>3</v>
      </c>
      <c r="H251" s="1">
        <f t="shared" si="27"/>
        <v>2016</v>
      </c>
      <c r="I251">
        <v>0</v>
      </c>
      <c r="K251">
        <f t="shared" si="21"/>
        <v>0</v>
      </c>
      <c r="L251">
        <v>7841</v>
      </c>
      <c r="M251" s="6">
        <f t="shared" si="22"/>
        <v>0</v>
      </c>
      <c r="N251" s="6" t="str">
        <f t="shared" si="23"/>
        <v/>
      </c>
      <c r="O251" s="6">
        <f t="shared" si="24"/>
        <v>0</v>
      </c>
      <c r="Q251">
        <f>_xlfn.XLOOKUP(C251&amp;G251&amp;H251,covid!$E$2:$E$2184,covid!$D$2:$D$2184,0,0,1)</f>
        <v>0</v>
      </c>
    </row>
    <row r="252" spans="1:17" x14ac:dyDescent="0.3">
      <c r="A252">
        <f>_xlfn.XLOOKUP(C252,kamus!$B$2:$B$87,kamus!$A$2:$A$87,0,0,1)</f>
        <v>76</v>
      </c>
      <c r="B252" t="str">
        <f>_xlfn.XLOOKUP(C252,kamus!$B$2:$B$87,kamus!$D$2:$D$87,"dihapus",0,1)</f>
        <v>Tempel 1</v>
      </c>
      <c r="C252" t="s">
        <v>226</v>
      </c>
      <c r="D252">
        <f>_xlfn.XLOOKUP(C252,kamus!$B$2:$B$87,kamus!$J$2:$J$87,"dihapus",0,1)</f>
        <v>1</v>
      </c>
      <c r="E252">
        <f t="shared" si="25"/>
        <v>0</v>
      </c>
      <c r="F252" s="14">
        <v>42430</v>
      </c>
      <c r="G252" s="1">
        <f t="shared" si="26"/>
        <v>3</v>
      </c>
      <c r="H252" s="1">
        <f t="shared" si="27"/>
        <v>2016</v>
      </c>
      <c r="I252">
        <v>2</v>
      </c>
      <c r="K252">
        <f t="shared" si="21"/>
        <v>2</v>
      </c>
      <c r="L252">
        <v>11220</v>
      </c>
      <c r="M252" s="6">
        <f t="shared" si="22"/>
        <v>17.825311942959001</v>
      </c>
      <c r="N252" s="6" t="str">
        <f t="shared" si="23"/>
        <v/>
      </c>
      <c r="O252" s="6">
        <f t="shared" si="24"/>
        <v>17.825311942959001</v>
      </c>
      <c r="Q252">
        <f>_xlfn.XLOOKUP(C252&amp;G252&amp;H252,covid!$E$2:$E$2184,covid!$D$2:$D$2184,0,0,1)</f>
        <v>0</v>
      </c>
    </row>
    <row r="253" spans="1:17" x14ac:dyDescent="0.3">
      <c r="A253">
        <f>_xlfn.XLOOKUP(C253,kamus!$B$2:$B$87,kamus!$A$2:$A$87,0,0,1)</f>
        <v>75</v>
      </c>
      <c r="B253" t="str">
        <f>_xlfn.XLOOKUP(C253,kamus!$B$2:$B$87,kamus!$D$2:$D$87,"dihapus",0,1)</f>
        <v>Tempel 1</v>
      </c>
      <c r="C253" t="s">
        <v>227</v>
      </c>
      <c r="D253">
        <f>_xlfn.XLOOKUP(C253,kamus!$B$2:$B$87,kamus!$J$2:$J$87,"dihapus",0,1)</f>
        <v>0</v>
      </c>
      <c r="E253">
        <f t="shared" si="25"/>
        <v>0</v>
      </c>
      <c r="F253" s="14">
        <v>42430</v>
      </c>
      <c r="G253" s="1">
        <f t="shared" si="26"/>
        <v>3</v>
      </c>
      <c r="H253" s="1">
        <f t="shared" si="27"/>
        <v>2016</v>
      </c>
      <c r="I253">
        <v>0</v>
      </c>
      <c r="K253">
        <f t="shared" si="21"/>
        <v>0</v>
      </c>
      <c r="L253">
        <v>6904</v>
      </c>
      <c r="M253" s="6">
        <f t="shared" si="22"/>
        <v>0</v>
      </c>
      <c r="N253" s="6" t="str">
        <f t="shared" si="23"/>
        <v/>
      </c>
      <c r="O253" s="6">
        <f t="shared" si="24"/>
        <v>0</v>
      </c>
      <c r="Q253">
        <f>_xlfn.XLOOKUP(C253&amp;G253&amp;H253,covid!$E$2:$E$2184,covid!$D$2:$D$2184,0,0,1)</f>
        <v>0</v>
      </c>
    </row>
    <row r="254" spans="1:17" x14ac:dyDescent="0.3">
      <c r="A254">
        <f>_xlfn.XLOOKUP(C254,kamus!$B$2:$B$87,kamus!$A$2:$A$87,0,0,1)</f>
        <v>78</v>
      </c>
      <c r="B254" t="str">
        <f>_xlfn.XLOOKUP(C254,kamus!$B$2:$B$87,kamus!$D$2:$D$87,"dihapus",0,1)</f>
        <v>Tempel 1</v>
      </c>
      <c r="C254" t="s">
        <v>229</v>
      </c>
      <c r="D254">
        <f>_xlfn.XLOOKUP(C254,kamus!$B$2:$B$87,kamus!$J$2:$J$87,"dihapus",0,1)</f>
        <v>0</v>
      </c>
      <c r="E254">
        <f t="shared" si="25"/>
        <v>0</v>
      </c>
      <c r="F254" s="14">
        <v>42430</v>
      </c>
      <c r="G254" s="1">
        <f t="shared" si="26"/>
        <v>3</v>
      </c>
      <c r="H254" s="1">
        <f t="shared" si="27"/>
        <v>2016</v>
      </c>
      <c r="I254">
        <v>0</v>
      </c>
      <c r="K254">
        <f t="shared" si="21"/>
        <v>0</v>
      </c>
      <c r="L254">
        <v>5387</v>
      </c>
      <c r="M254" s="6">
        <f t="shared" si="22"/>
        <v>0</v>
      </c>
      <c r="N254" s="6" t="str">
        <f t="shared" si="23"/>
        <v/>
      </c>
      <c r="O254" s="6">
        <f t="shared" si="24"/>
        <v>0</v>
      </c>
      <c r="Q254">
        <f>_xlfn.XLOOKUP(C254&amp;G254&amp;H254,covid!$E$2:$E$2184,covid!$D$2:$D$2184,0,0,1)</f>
        <v>0</v>
      </c>
    </row>
    <row r="255" spans="1:17" x14ac:dyDescent="0.3">
      <c r="A255">
        <f>_xlfn.XLOOKUP(C255,kamus!$B$2:$B$87,kamus!$A$2:$A$87,0,0,1)</f>
        <v>79</v>
      </c>
      <c r="B255" t="str">
        <f>_xlfn.XLOOKUP(C255,kamus!$B$2:$B$87,kamus!$D$2:$D$87,"dihapus",0,1)</f>
        <v>Tempel 2</v>
      </c>
      <c r="C255" t="s">
        <v>201</v>
      </c>
      <c r="D255">
        <f>_xlfn.XLOOKUP(C255,kamus!$B$2:$B$87,kamus!$J$2:$J$87,"dihapus",0,1)</f>
        <v>0</v>
      </c>
      <c r="E255">
        <f t="shared" si="25"/>
        <v>0</v>
      </c>
      <c r="F255" s="14">
        <v>42430</v>
      </c>
      <c r="G255" s="1">
        <f t="shared" si="26"/>
        <v>3</v>
      </c>
      <c r="H255" s="1">
        <f t="shared" si="27"/>
        <v>2016</v>
      </c>
      <c r="I255">
        <v>0</v>
      </c>
      <c r="K255">
        <f t="shared" si="21"/>
        <v>0</v>
      </c>
      <c r="L255">
        <v>7759</v>
      </c>
      <c r="M255" s="6">
        <f t="shared" si="22"/>
        <v>0</v>
      </c>
      <c r="N255" s="6" t="str">
        <f t="shared" si="23"/>
        <v/>
      </c>
      <c r="O255" s="6">
        <f t="shared" si="24"/>
        <v>0</v>
      </c>
      <c r="Q255">
        <f>_xlfn.XLOOKUP(C255&amp;G255&amp;H255,covid!$E$2:$E$2184,covid!$D$2:$D$2184,0,0,1)</f>
        <v>0</v>
      </c>
    </row>
    <row r="256" spans="1:17" x14ac:dyDescent="0.3">
      <c r="A256">
        <f>_xlfn.XLOOKUP(C256,kamus!$B$2:$B$87,kamus!$A$2:$A$87,0,0,1)</f>
        <v>80</v>
      </c>
      <c r="B256" t="str">
        <f>_xlfn.XLOOKUP(C256,kamus!$B$2:$B$87,kamus!$D$2:$D$87,"dihapus",0,1)</f>
        <v>Tempel 2</v>
      </c>
      <c r="C256" t="s">
        <v>233</v>
      </c>
      <c r="D256">
        <f>_xlfn.XLOOKUP(C256,kamus!$B$2:$B$87,kamus!$J$2:$J$87,"dihapus",0,1)</f>
        <v>0</v>
      </c>
      <c r="E256">
        <f t="shared" si="25"/>
        <v>0</v>
      </c>
      <c r="F256" s="14">
        <v>42430</v>
      </c>
      <c r="G256" s="1">
        <f t="shared" si="26"/>
        <v>3</v>
      </c>
      <c r="H256" s="1">
        <f t="shared" si="27"/>
        <v>2016</v>
      </c>
      <c r="I256">
        <v>0</v>
      </c>
      <c r="K256">
        <f t="shared" si="21"/>
        <v>0</v>
      </c>
      <c r="L256">
        <v>6601</v>
      </c>
      <c r="M256" s="6">
        <f t="shared" si="22"/>
        <v>0</v>
      </c>
      <c r="N256" s="6" t="str">
        <f t="shared" si="23"/>
        <v/>
      </c>
      <c r="O256" s="6">
        <f t="shared" si="24"/>
        <v>0</v>
      </c>
      <c r="Q256">
        <f>_xlfn.XLOOKUP(C256&amp;G256&amp;H256,covid!$E$2:$E$2184,covid!$D$2:$D$2184,0,0,1)</f>
        <v>0</v>
      </c>
    </row>
    <row r="257" spans="1:17" x14ac:dyDescent="0.3">
      <c r="A257">
        <f>_xlfn.XLOOKUP(C257,kamus!$B$2:$B$87,kamus!$A$2:$A$87,0,0,1)</f>
        <v>81</v>
      </c>
      <c r="B257" t="str">
        <f>_xlfn.XLOOKUP(C257,kamus!$B$2:$B$87,kamus!$D$2:$D$87,"dihapus",0,1)</f>
        <v>Tempel 2</v>
      </c>
      <c r="C257" t="s">
        <v>263</v>
      </c>
      <c r="D257">
        <f>_xlfn.XLOOKUP(C257,kamus!$B$2:$B$87,kamus!$J$2:$J$87,"dihapus",0,1)</f>
        <v>0</v>
      </c>
      <c r="E257">
        <f t="shared" si="25"/>
        <v>0</v>
      </c>
      <c r="F257" s="14">
        <v>42430</v>
      </c>
      <c r="G257" s="1">
        <f t="shared" si="26"/>
        <v>3</v>
      </c>
      <c r="H257" s="1">
        <f t="shared" si="27"/>
        <v>2016</v>
      </c>
      <c r="I257">
        <v>0</v>
      </c>
      <c r="K257">
        <f t="shared" si="21"/>
        <v>0</v>
      </c>
      <c r="L257">
        <v>4746</v>
      </c>
      <c r="M257" s="6">
        <f t="shared" si="22"/>
        <v>0</v>
      </c>
      <c r="N257" s="6" t="str">
        <f t="shared" si="23"/>
        <v/>
      </c>
      <c r="O257" s="6">
        <f t="shared" si="24"/>
        <v>0</v>
      </c>
      <c r="Q257">
        <f>_xlfn.XLOOKUP(C257&amp;G257&amp;H257,covid!$E$2:$E$2184,covid!$D$2:$D$2184,0,0,1)</f>
        <v>0</v>
      </c>
    </row>
    <row r="258" spans="1:17" x14ac:dyDescent="0.3">
      <c r="A258">
        <f>_xlfn.XLOOKUP(C258,kamus!$B$2:$B$87,kamus!$A$2:$A$87,0,0,1)</f>
        <v>82</v>
      </c>
      <c r="B258" t="str">
        <f>_xlfn.XLOOKUP(C258,kamus!$B$2:$B$87,kamus!$D$2:$D$87,"dihapus",0,1)</f>
        <v>Tempel 2</v>
      </c>
      <c r="C258" t="s">
        <v>266</v>
      </c>
      <c r="D258">
        <f>_xlfn.XLOOKUP(C258,kamus!$B$2:$B$87,kamus!$J$2:$J$87,"dihapus",0,1)</f>
        <v>0</v>
      </c>
      <c r="E258">
        <f t="shared" si="25"/>
        <v>0</v>
      </c>
      <c r="F258" s="14">
        <v>42430</v>
      </c>
      <c r="G258" s="1">
        <f t="shared" si="26"/>
        <v>3</v>
      </c>
      <c r="H258" s="1">
        <f t="shared" si="27"/>
        <v>2016</v>
      </c>
      <c r="I258">
        <v>0</v>
      </c>
      <c r="K258">
        <f t="shared" ref="K258:K321" si="28">J258+I258</f>
        <v>0</v>
      </c>
      <c r="L258">
        <v>5291</v>
      </c>
      <c r="M258" s="6">
        <f t="shared" ref="M258:M321" si="29">IF(ISBLANK(I258)=TRUE,"",I258/$L258*100000)</f>
        <v>0</v>
      </c>
      <c r="N258" s="6" t="str">
        <f t="shared" ref="N258:N321" si="30">IF(ISBLANK(J258)=TRUE,"",J258/$L258*100000)</f>
        <v/>
      </c>
      <c r="O258" s="6">
        <f t="shared" ref="O258:O321" si="31">IF(ISBLANK(K258)=TRUE,"",K258/$L258*100000)</f>
        <v>0</v>
      </c>
      <c r="Q258">
        <f>_xlfn.XLOOKUP(C258&amp;G258&amp;H258,covid!$E$2:$E$2184,covid!$D$2:$D$2184,0,0,1)</f>
        <v>0</v>
      </c>
    </row>
    <row r="259" spans="1:17" x14ac:dyDescent="0.3">
      <c r="A259">
        <f>_xlfn.XLOOKUP(C259,kamus!$B$2:$B$87,kamus!$A$2:$A$87,0,0,1)</f>
        <v>84</v>
      </c>
      <c r="B259" t="str">
        <f>_xlfn.XLOOKUP(C259,kamus!$B$2:$B$87,kamus!$D$2:$D$87,"dihapus",0,1)</f>
        <v>turi</v>
      </c>
      <c r="C259" t="s">
        <v>199</v>
      </c>
      <c r="D259">
        <f>_xlfn.XLOOKUP(C259,kamus!$B$2:$B$87,kamus!$J$2:$J$87,"dihapus",0,1)</f>
        <v>0</v>
      </c>
      <c r="E259">
        <f t="shared" ref="E259:E322" si="32">IF(D259=0,0,IF(H259&lt;2021,0,IF(AND(H259=2021,G259&lt;5),0,1)))</f>
        <v>0</v>
      </c>
      <c r="F259" s="14">
        <v>42430</v>
      </c>
      <c r="G259" s="1">
        <f t="shared" ref="G259:G322" si="33">MONTH(F259)</f>
        <v>3</v>
      </c>
      <c r="H259" s="1">
        <f t="shared" ref="H259:H322" si="34">YEAR(F259)</f>
        <v>2016</v>
      </c>
      <c r="I259">
        <v>0</v>
      </c>
      <c r="K259">
        <f t="shared" si="28"/>
        <v>0</v>
      </c>
      <c r="L259">
        <v>9709</v>
      </c>
      <c r="M259" s="6">
        <f t="shared" si="29"/>
        <v>0</v>
      </c>
      <c r="N259" s="6" t="str">
        <f t="shared" si="30"/>
        <v/>
      </c>
      <c r="O259" s="6">
        <f t="shared" si="31"/>
        <v>0</v>
      </c>
      <c r="Q259">
        <f>_xlfn.XLOOKUP(C259&amp;G259&amp;H259,covid!$E$2:$E$2184,covid!$D$2:$D$2184,0,0,1)</f>
        <v>0</v>
      </c>
    </row>
    <row r="260" spans="1:17" x14ac:dyDescent="0.3">
      <c r="A260">
        <f>_xlfn.XLOOKUP(C260,kamus!$B$2:$B$87,kamus!$A$2:$A$87,0,0,1)</f>
        <v>86</v>
      </c>
      <c r="B260" t="str">
        <f>_xlfn.XLOOKUP(C260,kamus!$B$2:$B$87,kamus!$D$2:$D$87,"dihapus",0,1)</f>
        <v>turi</v>
      </c>
      <c r="C260" t="s">
        <v>209</v>
      </c>
      <c r="D260">
        <f>_xlfn.XLOOKUP(C260,kamus!$B$2:$B$87,kamus!$J$2:$J$87,"dihapus",0,1)</f>
        <v>0</v>
      </c>
      <c r="E260">
        <f t="shared" si="32"/>
        <v>0</v>
      </c>
      <c r="F260" s="14">
        <v>42430</v>
      </c>
      <c r="G260" s="1">
        <f t="shared" si="33"/>
        <v>3</v>
      </c>
      <c r="H260" s="1">
        <f t="shared" si="34"/>
        <v>2016</v>
      </c>
      <c r="I260">
        <v>0</v>
      </c>
      <c r="K260">
        <f t="shared" si="28"/>
        <v>0</v>
      </c>
      <c r="L260">
        <v>9559</v>
      </c>
      <c r="M260" s="6">
        <f t="shared" si="29"/>
        <v>0</v>
      </c>
      <c r="N260" s="6" t="str">
        <f t="shared" si="30"/>
        <v/>
      </c>
      <c r="O260" s="6">
        <f t="shared" si="31"/>
        <v>0</v>
      </c>
      <c r="Q260">
        <f>_xlfn.XLOOKUP(C260&amp;G260&amp;H260,covid!$E$2:$E$2184,covid!$D$2:$D$2184,0,0,1)</f>
        <v>0</v>
      </c>
    </row>
    <row r="261" spans="1:17" x14ac:dyDescent="0.3">
      <c r="A261">
        <f>_xlfn.XLOOKUP(C261,kamus!$B$2:$B$87,kamus!$A$2:$A$87,0,0,1)</f>
        <v>83</v>
      </c>
      <c r="B261" t="str">
        <f>_xlfn.XLOOKUP(C261,kamus!$B$2:$B$87,kamus!$D$2:$D$87,"dihapus",0,1)</f>
        <v>turi</v>
      </c>
      <c r="C261" t="s">
        <v>211</v>
      </c>
      <c r="D261">
        <f>_xlfn.XLOOKUP(C261,kamus!$B$2:$B$87,kamus!$J$2:$J$87,"dihapus",0,1)</f>
        <v>0</v>
      </c>
      <c r="E261">
        <f t="shared" si="32"/>
        <v>0</v>
      </c>
      <c r="F261" s="14">
        <v>42430</v>
      </c>
      <c r="G261" s="1">
        <f t="shared" si="33"/>
        <v>3</v>
      </c>
      <c r="H261" s="1">
        <f t="shared" si="34"/>
        <v>2016</v>
      </c>
      <c r="I261">
        <v>0</v>
      </c>
      <c r="K261">
        <f t="shared" si="28"/>
        <v>0</v>
      </c>
      <c r="L261">
        <v>8554</v>
      </c>
      <c r="M261" s="6">
        <f t="shared" si="29"/>
        <v>0</v>
      </c>
      <c r="N261" s="6" t="str">
        <f t="shared" si="30"/>
        <v/>
      </c>
      <c r="O261" s="6">
        <f t="shared" si="31"/>
        <v>0</v>
      </c>
      <c r="Q261">
        <f>_xlfn.XLOOKUP(C261&amp;G261&amp;H261,covid!$E$2:$E$2184,covid!$D$2:$D$2184,0,0,1)</f>
        <v>0</v>
      </c>
    </row>
    <row r="262" spans="1:17" x14ac:dyDescent="0.3">
      <c r="A262">
        <f>_xlfn.XLOOKUP(C262,kamus!$B$2:$B$87,kamus!$A$2:$A$87,0,0,1)</f>
        <v>85</v>
      </c>
      <c r="B262" t="str">
        <f>_xlfn.XLOOKUP(C262,kamus!$B$2:$B$87,kamus!$D$2:$D$87,"dihapus",0,1)</f>
        <v>turi</v>
      </c>
      <c r="C262" t="s">
        <v>279</v>
      </c>
      <c r="D262">
        <f>_xlfn.XLOOKUP(C262,kamus!$B$2:$B$87,kamus!$J$2:$J$87,"dihapus",0,1)</f>
        <v>0</v>
      </c>
      <c r="E262">
        <f t="shared" si="32"/>
        <v>0</v>
      </c>
      <c r="F262" s="14">
        <v>42430</v>
      </c>
      <c r="G262" s="1">
        <f t="shared" si="33"/>
        <v>3</v>
      </c>
      <c r="H262" s="1">
        <f t="shared" si="34"/>
        <v>2016</v>
      </c>
      <c r="I262">
        <v>0</v>
      </c>
      <c r="K262">
        <f t="shared" si="28"/>
        <v>0</v>
      </c>
      <c r="L262">
        <v>10971</v>
      </c>
      <c r="M262" s="6">
        <f t="shared" si="29"/>
        <v>0</v>
      </c>
      <c r="N262" s="6" t="str">
        <f t="shared" si="30"/>
        <v/>
      </c>
      <c r="O262" s="6">
        <f t="shared" si="31"/>
        <v>0</v>
      </c>
      <c r="Q262">
        <f>_xlfn.XLOOKUP(C262&amp;G262&amp;H262,covid!$E$2:$E$2184,covid!$D$2:$D$2184,0,0,1)</f>
        <v>0</v>
      </c>
    </row>
    <row r="263" spans="1:17" x14ac:dyDescent="0.3">
      <c r="A263">
        <f>_xlfn.XLOOKUP(C263,kamus!$B$2:$B$87,kamus!$A$2:$A$87,0,0,1)</f>
        <v>4</v>
      </c>
      <c r="B263" t="str">
        <f>_xlfn.XLOOKUP(C263,kamus!$B$2:$B$87,kamus!$D$2:$D$87,"dihapus",0,1)</f>
        <v>Berbah</v>
      </c>
      <c r="C263" t="s">
        <v>215</v>
      </c>
      <c r="D263">
        <f>_xlfn.XLOOKUP(C263,kamus!$B$2:$B$87,kamus!$J$2:$J$87,"dihapus",0,1)</f>
        <v>0</v>
      </c>
      <c r="E263">
        <f t="shared" si="32"/>
        <v>0</v>
      </c>
      <c r="F263" s="14">
        <v>42461</v>
      </c>
      <c r="G263" s="1">
        <f t="shared" si="33"/>
        <v>4</v>
      </c>
      <c r="H263" s="1">
        <f t="shared" si="34"/>
        <v>2016</v>
      </c>
      <c r="I263">
        <v>1</v>
      </c>
      <c r="K263">
        <f t="shared" si="28"/>
        <v>1</v>
      </c>
      <c r="L263">
        <v>11448</v>
      </c>
      <c r="M263" s="6">
        <f t="shared" si="29"/>
        <v>8.7351502445842062</v>
      </c>
      <c r="N263" s="6" t="str">
        <f t="shared" si="30"/>
        <v/>
      </c>
      <c r="O263" s="6">
        <f t="shared" si="31"/>
        <v>8.7351502445842062</v>
      </c>
      <c r="Q263">
        <f>_xlfn.XLOOKUP(C263&amp;G263&amp;H263,covid!$E$2:$E$2184,covid!$D$2:$D$2184,0,0,1)</f>
        <v>0</v>
      </c>
    </row>
    <row r="264" spans="1:17" x14ac:dyDescent="0.3">
      <c r="A264">
        <f>_xlfn.XLOOKUP(C264,kamus!$B$2:$B$87,kamus!$A$2:$A$87,0,0,1)</f>
        <v>1</v>
      </c>
      <c r="B264" t="str">
        <f>_xlfn.XLOOKUP(C264,kamus!$B$2:$B$87,kamus!$D$2:$D$87,"dihapus",0,1)</f>
        <v>Berbah</v>
      </c>
      <c r="C264" t="s">
        <v>216</v>
      </c>
      <c r="D264">
        <f>_xlfn.XLOOKUP(C264,kamus!$B$2:$B$87,kamus!$J$2:$J$87,"dihapus",0,1)</f>
        <v>1</v>
      </c>
      <c r="E264">
        <f t="shared" si="32"/>
        <v>0</v>
      </c>
      <c r="F264" s="14">
        <v>42461</v>
      </c>
      <c r="G264" s="1">
        <f t="shared" si="33"/>
        <v>4</v>
      </c>
      <c r="H264" s="1">
        <f t="shared" si="34"/>
        <v>2016</v>
      </c>
      <c r="I264">
        <v>2</v>
      </c>
      <c r="K264">
        <f t="shared" si="28"/>
        <v>2</v>
      </c>
      <c r="L264">
        <v>14565</v>
      </c>
      <c r="M264" s="6">
        <f t="shared" si="29"/>
        <v>13.731548232063165</v>
      </c>
      <c r="N264" s="6" t="str">
        <f t="shared" si="30"/>
        <v/>
      </c>
      <c r="O264" s="6">
        <f t="shared" si="31"/>
        <v>13.731548232063165</v>
      </c>
      <c r="Q264">
        <f>_xlfn.XLOOKUP(C264&amp;G264&amp;H264,covid!$E$2:$E$2184,covid!$D$2:$D$2184,0,0,1)</f>
        <v>0</v>
      </c>
    </row>
    <row r="265" spans="1:17" x14ac:dyDescent="0.3">
      <c r="A265">
        <f>_xlfn.XLOOKUP(C265,kamus!$B$2:$B$87,kamus!$A$2:$A$87,0,0,1)</f>
        <v>2</v>
      </c>
      <c r="B265" t="str">
        <f>_xlfn.XLOOKUP(C265,kamus!$B$2:$B$87,kamus!$D$2:$D$87,"dihapus",0,1)</f>
        <v>Berbah</v>
      </c>
      <c r="C265" t="s">
        <v>246</v>
      </c>
      <c r="D265">
        <f>_xlfn.XLOOKUP(C265,kamus!$B$2:$B$87,kamus!$J$2:$J$87,"dihapus",0,1)</f>
        <v>1</v>
      </c>
      <c r="E265">
        <f t="shared" si="32"/>
        <v>0</v>
      </c>
      <c r="F265" s="14">
        <v>42461</v>
      </c>
      <c r="G265" s="1">
        <f t="shared" si="33"/>
        <v>4</v>
      </c>
      <c r="H265" s="1">
        <f t="shared" si="34"/>
        <v>2016</v>
      </c>
      <c r="I265">
        <v>1</v>
      </c>
      <c r="K265">
        <f t="shared" si="28"/>
        <v>1</v>
      </c>
      <c r="L265">
        <v>18704</v>
      </c>
      <c r="M265" s="6">
        <f t="shared" si="29"/>
        <v>5.3464499572284003</v>
      </c>
      <c r="N265" s="6" t="str">
        <f t="shared" si="30"/>
        <v/>
      </c>
      <c r="O265" s="6">
        <f t="shared" si="31"/>
        <v>5.3464499572284003</v>
      </c>
      <c r="Q265">
        <f>_xlfn.XLOOKUP(C265&amp;G265&amp;H265,covid!$E$2:$E$2184,covid!$D$2:$D$2184,0,0,1)</f>
        <v>0</v>
      </c>
    </row>
    <row r="266" spans="1:17" x14ac:dyDescent="0.3">
      <c r="A266">
        <f>_xlfn.XLOOKUP(C266,kamus!$B$2:$B$87,kamus!$A$2:$A$87,0,0,1)</f>
        <v>3</v>
      </c>
      <c r="B266" t="str">
        <f>_xlfn.XLOOKUP(C266,kamus!$B$2:$B$87,kamus!$D$2:$D$87,"dihapus",0,1)</f>
        <v>Berbah</v>
      </c>
      <c r="C266" t="s">
        <v>267</v>
      </c>
      <c r="D266">
        <f>_xlfn.XLOOKUP(C266,kamus!$B$2:$B$87,kamus!$J$2:$J$87,"dihapus",0,1)</f>
        <v>1</v>
      </c>
      <c r="E266">
        <f t="shared" si="32"/>
        <v>0</v>
      </c>
      <c r="F266" s="14">
        <v>42461</v>
      </c>
      <c r="G266" s="1">
        <f t="shared" si="33"/>
        <v>4</v>
      </c>
      <c r="H266" s="1">
        <f t="shared" si="34"/>
        <v>2016</v>
      </c>
      <c r="I266">
        <v>2</v>
      </c>
      <c r="K266">
        <f t="shared" si="28"/>
        <v>2</v>
      </c>
      <c r="L266">
        <v>13363</v>
      </c>
      <c r="M266" s="6">
        <f t="shared" si="29"/>
        <v>14.966699094514706</v>
      </c>
      <c r="N266" s="6" t="str">
        <f t="shared" si="30"/>
        <v/>
      </c>
      <c r="O266" s="6">
        <f t="shared" si="31"/>
        <v>14.966699094514706</v>
      </c>
      <c r="Q266">
        <f>_xlfn.XLOOKUP(C266&amp;G266&amp;H266,covid!$E$2:$E$2184,covid!$D$2:$D$2184,0,0,1)</f>
        <v>0</v>
      </c>
    </row>
    <row r="267" spans="1:17" x14ac:dyDescent="0.3">
      <c r="A267">
        <f>_xlfn.XLOOKUP(C267,kamus!$B$2:$B$87,kamus!$A$2:$A$87,0,0,1)</f>
        <v>9</v>
      </c>
      <c r="B267" t="str">
        <f>_xlfn.XLOOKUP(C267,kamus!$B$2:$B$87,kamus!$D$2:$D$87,"dihapus",0,1)</f>
        <v>cangkringan</v>
      </c>
      <c r="C267" t="s">
        <v>197</v>
      </c>
      <c r="D267">
        <f>_xlfn.XLOOKUP(C267,kamus!$B$2:$B$87,kamus!$J$2:$J$87,"dihapus",0,1)</f>
        <v>0</v>
      </c>
      <c r="E267">
        <f t="shared" si="32"/>
        <v>0</v>
      </c>
      <c r="F267" s="14">
        <v>42461</v>
      </c>
      <c r="G267" s="1">
        <f t="shared" si="33"/>
        <v>4</v>
      </c>
      <c r="H267" s="1">
        <f t="shared" si="34"/>
        <v>2016</v>
      </c>
      <c r="I267">
        <v>0</v>
      </c>
      <c r="K267">
        <f t="shared" si="28"/>
        <v>0</v>
      </c>
      <c r="L267">
        <v>8063</v>
      </c>
      <c r="M267" s="6">
        <f t="shared" si="29"/>
        <v>0</v>
      </c>
      <c r="N267" s="6" t="str">
        <f t="shared" si="30"/>
        <v/>
      </c>
      <c r="O267" s="6">
        <f t="shared" si="31"/>
        <v>0</v>
      </c>
      <c r="Q267">
        <f>_xlfn.XLOOKUP(C267&amp;G267&amp;H267,covid!$E$2:$E$2184,covid!$D$2:$D$2184,0,0,1)</f>
        <v>0</v>
      </c>
    </row>
    <row r="268" spans="1:17" x14ac:dyDescent="0.3">
      <c r="A268">
        <f>_xlfn.XLOOKUP(C268,kamus!$B$2:$B$87,kamus!$A$2:$A$87,0,0,1)</f>
        <v>5</v>
      </c>
      <c r="B268" t="str">
        <f>_xlfn.XLOOKUP(C268,kamus!$B$2:$B$87,kamus!$D$2:$D$87,"dihapus",0,1)</f>
        <v>cangkringan</v>
      </c>
      <c r="C268" t="s">
        <v>212</v>
      </c>
      <c r="D268">
        <f>_xlfn.XLOOKUP(C268,kamus!$B$2:$B$87,kamus!$J$2:$J$87,"dihapus",0,1)</f>
        <v>0</v>
      </c>
      <c r="E268">
        <f t="shared" si="32"/>
        <v>0</v>
      </c>
      <c r="F268" s="14">
        <v>42461</v>
      </c>
      <c r="G268" s="1">
        <f t="shared" si="33"/>
        <v>4</v>
      </c>
      <c r="H268" s="1">
        <f t="shared" si="34"/>
        <v>2016</v>
      </c>
      <c r="I268">
        <v>0</v>
      </c>
      <c r="K268">
        <f t="shared" si="28"/>
        <v>0</v>
      </c>
      <c r="L268">
        <v>4133</v>
      </c>
      <c r="M268" s="6">
        <f t="shared" si="29"/>
        <v>0</v>
      </c>
      <c r="N268" s="6" t="str">
        <f t="shared" si="30"/>
        <v/>
      </c>
      <c r="O268" s="6">
        <f t="shared" si="31"/>
        <v>0</v>
      </c>
      <c r="Q268">
        <f>_xlfn.XLOOKUP(C268&amp;G268&amp;H268,covid!$E$2:$E$2184,covid!$D$2:$D$2184,0,0,1)</f>
        <v>0</v>
      </c>
    </row>
    <row r="269" spans="1:17" x14ac:dyDescent="0.3">
      <c r="A269">
        <f>_xlfn.XLOOKUP(C269,kamus!$B$2:$B$87,kamus!$A$2:$A$87,0,0,1)</f>
        <v>7</v>
      </c>
      <c r="B269" t="str">
        <f>_xlfn.XLOOKUP(C269,kamus!$B$2:$B$87,kamus!$D$2:$D$87,"dihapus",0,1)</f>
        <v>cangkringan</v>
      </c>
      <c r="C269" t="s">
        <v>217</v>
      </c>
      <c r="D269">
        <f>_xlfn.XLOOKUP(C269,kamus!$B$2:$B$87,kamus!$J$2:$J$87,"dihapus",0,1)</f>
        <v>0</v>
      </c>
      <c r="E269">
        <f t="shared" si="32"/>
        <v>0</v>
      </c>
      <c r="F269" s="14">
        <v>42461</v>
      </c>
      <c r="G269" s="1">
        <f t="shared" si="33"/>
        <v>4</v>
      </c>
      <c r="H269" s="1">
        <f t="shared" si="34"/>
        <v>2016</v>
      </c>
      <c r="I269">
        <v>0</v>
      </c>
      <c r="K269">
        <f t="shared" si="28"/>
        <v>0</v>
      </c>
      <c r="L269">
        <v>3586</v>
      </c>
      <c r="M269" s="6">
        <f t="shared" si="29"/>
        <v>0</v>
      </c>
      <c r="N269" s="6" t="str">
        <f t="shared" si="30"/>
        <v/>
      </c>
      <c r="O269" s="6">
        <f t="shared" si="31"/>
        <v>0</v>
      </c>
      <c r="Q269">
        <f>_xlfn.XLOOKUP(C269&amp;G269&amp;H269,covid!$E$2:$E$2184,covid!$D$2:$D$2184,0,0,1)</f>
        <v>0</v>
      </c>
    </row>
    <row r="270" spans="1:17" x14ac:dyDescent="0.3">
      <c r="A270">
        <f>_xlfn.XLOOKUP(C270,kamus!$B$2:$B$87,kamus!$A$2:$A$87,0,0,1)</f>
        <v>8</v>
      </c>
      <c r="B270" t="str">
        <f>_xlfn.XLOOKUP(C270,kamus!$B$2:$B$87,kamus!$D$2:$D$87,"dihapus",0,1)</f>
        <v>cangkringan</v>
      </c>
      <c r="C270" t="s">
        <v>275</v>
      </c>
      <c r="D270">
        <f>_xlfn.XLOOKUP(C270,kamus!$B$2:$B$87,kamus!$J$2:$J$87,"dihapus",0,1)</f>
        <v>0</v>
      </c>
      <c r="E270">
        <f t="shared" si="32"/>
        <v>0</v>
      </c>
      <c r="F270" s="14">
        <v>42461</v>
      </c>
      <c r="G270" s="1">
        <f t="shared" si="33"/>
        <v>4</v>
      </c>
      <c r="H270" s="1">
        <f t="shared" si="34"/>
        <v>2016</v>
      </c>
      <c r="I270">
        <v>0</v>
      </c>
      <c r="K270">
        <f t="shared" si="28"/>
        <v>0</v>
      </c>
      <c r="L270">
        <v>5550</v>
      </c>
      <c r="M270" s="6">
        <f t="shared" si="29"/>
        <v>0</v>
      </c>
      <c r="N270" s="6" t="str">
        <f t="shared" si="30"/>
        <v/>
      </c>
      <c r="O270" s="6">
        <f t="shared" si="31"/>
        <v>0</v>
      </c>
      <c r="Q270">
        <f>_xlfn.XLOOKUP(C270&amp;G270&amp;H270,covid!$E$2:$E$2184,covid!$D$2:$D$2184,0,0,1)</f>
        <v>0</v>
      </c>
    </row>
    <row r="271" spans="1:17" x14ac:dyDescent="0.3">
      <c r="A271">
        <f>_xlfn.XLOOKUP(C271,kamus!$B$2:$B$87,kamus!$A$2:$A$87,0,0,1)</f>
        <v>6</v>
      </c>
      <c r="B271" t="str">
        <f>_xlfn.XLOOKUP(C271,kamus!$B$2:$B$87,kamus!$D$2:$D$87,"dihapus",0,1)</f>
        <v>cangkringan</v>
      </c>
      <c r="C271" t="s">
        <v>281</v>
      </c>
      <c r="D271">
        <f>_xlfn.XLOOKUP(C271,kamus!$B$2:$B$87,kamus!$J$2:$J$87,"dihapus",0,1)</f>
        <v>0</v>
      </c>
      <c r="E271">
        <f t="shared" si="32"/>
        <v>0</v>
      </c>
      <c r="F271" s="14">
        <v>42461</v>
      </c>
      <c r="G271" s="1">
        <f t="shared" si="33"/>
        <v>4</v>
      </c>
      <c r="H271" s="1">
        <f t="shared" si="34"/>
        <v>2016</v>
      </c>
      <c r="I271">
        <v>0</v>
      </c>
      <c r="K271">
        <f t="shared" si="28"/>
        <v>0</v>
      </c>
      <c r="L271">
        <v>11339</v>
      </c>
      <c r="M271" s="6">
        <f t="shared" si="29"/>
        <v>0</v>
      </c>
      <c r="N271" s="6" t="str">
        <f t="shared" si="30"/>
        <v/>
      </c>
      <c r="O271" s="6">
        <f t="shared" si="31"/>
        <v>0</v>
      </c>
      <c r="Q271">
        <f>_xlfn.XLOOKUP(C271&amp;G271&amp;H271,covid!$E$2:$E$2184,covid!$D$2:$D$2184,0,0,1)</f>
        <v>0</v>
      </c>
    </row>
    <row r="272" spans="1:17" x14ac:dyDescent="0.3">
      <c r="A272">
        <f>_xlfn.XLOOKUP(C272,kamus!$B$2:$B$87,kamus!$A$2:$A$87,0,0,1)</f>
        <v>10</v>
      </c>
      <c r="B272" t="str">
        <f>_xlfn.XLOOKUP(C272,kamus!$B$2:$B$87,kamus!$D$2:$D$87,"dihapus",0,1)</f>
        <v>Depok 1</v>
      </c>
      <c r="C272" t="s">
        <v>220</v>
      </c>
      <c r="D272">
        <f>_xlfn.XLOOKUP(C272,kamus!$B$2:$B$87,kamus!$J$2:$J$87,"dihapus",0,1)</f>
        <v>1</v>
      </c>
      <c r="E272">
        <f t="shared" si="32"/>
        <v>0</v>
      </c>
      <c r="F272" s="14">
        <v>42461</v>
      </c>
      <c r="G272" s="1">
        <f t="shared" si="33"/>
        <v>4</v>
      </c>
      <c r="H272" s="1">
        <f t="shared" si="34"/>
        <v>2016</v>
      </c>
      <c r="I272">
        <v>3</v>
      </c>
      <c r="K272">
        <f t="shared" si="28"/>
        <v>3</v>
      </c>
      <c r="L272">
        <v>37946</v>
      </c>
      <c r="M272" s="6">
        <f t="shared" si="29"/>
        <v>7.9059716439150369</v>
      </c>
      <c r="N272" s="6" t="str">
        <f t="shared" si="30"/>
        <v/>
      </c>
      <c r="O272" s="6">
        <f t="shared" si="31"/>
        <v>7.9059716439150369</v>
      </c>
      <c r="Q272">
        <f>_xlfn.XLOOKUP(C272&amp;G272&amp;H272,covid!$E$2:$E$2184,covid!$D$2:$D$2184,0,0,1)</f>
        <v>0</v>
      </c>
    </row>
    <row r="273" spans="1:17" x14ac:dyDescent="0.3">
      <c r="A273">
        <f>_xlfn.XLOOKUP(C273,kamus!$B$2:$B$87,kamus!$A$2:$A$87,0,0,1)</f>
        <v>11</v>
      </c>
      <c r="B273" t="str">
        <f>_xlfn.XLOOKUP(C273,kamus!$B$2:$B$87,kamus!$D$2:$D$87,"dihapus",0,1)</f>
        <v>Depok 2</v>
      </c>
      <c r="C273" t="s">
        <v>207</v>
      </c>
      <c r="D273">
        <f>_xlfn.XLOOKUP(C273,kamus!$B$2:$B$87,kamus!$J$2:$J$87,"dihapus",0,1)</f>
        <v>1</v>
      </c>
      <c r="E273">
        <f t="shared" si="32"/>
        <v>0</v>
      </c>
      <c r="F273" s="14">
        <v>42461</v>
      </c>
      <c r="G273" s="1">
        <f t="shared" si="33"/>
        <v>4</v>
      </c>
      <c r="H273" s="1">
        <f t="shared" si="34"/>
        <v>2016</v>
      </c>
      <c r="I273">
        <v>0</v>
      </c>
      <c r="K273">
        <f t="shared" si="28"/>
        <v>0</v>
      </c>
      <c r="L273">
        <v>44433</v>
      </c>
      <c r="M273" s="6">
        <f t="shared" si="29"/>
        <v>0</v>
      </c>
      <c r="N273" s="6" t="str">
        <f t="shared" si="30"/>
        <v/>
      </c>
      <c r="O273" s="6">
        <f t="shared" si="31"/>
        <v>0</v>
      </c>
      <c r="Q273">
        <f>_xlfn.XLOOKUP(C273&amp;G273&amp;H273,covid!$E$2:$E$2184,covid!$D$2:$D$2184,0,0,1)</f>
        <v>0</v>
      </c>
    </row>
    <row r="274" spans="1:17" x14ac:dyDescent="0.3">
      <c r="A274">
        <f>_xlfn.XLOOKUP(C274,kamus!$B$2:$B$87,kamus!$A$2:$A$87,0,0,1)</f>
        <v>12</v>
      </c>
      <c r="B274" t="str">
        <f>_xlfn.XLOOKUP(C274,kamus!$B$2:$B$87,kamus!$D$2:$D$87,"dihapus",0,1)</f>
        <v>Depok 3</v>
      </c>
      <c r="C274" t="s">
        <v>206</v>
      </c>
      <c r="D274">
        <f>_xlfn.XLOOKUP(C274,kamus!$B$2:$B$87,kamus!$J$2:$J$87,"dihapus",0,1)</f>
        <v>1</v>
      </c>
      <c r="E274">
        <f t="shared" si="32"/>
        <v>0</v>
      </c>
      <c r="F274" s="14">
        <v>42461</v>
      </c>
      <c r="G274" s="1">
        <f t="shared" si="33"/>
        <v>4</v>
      </c>
      <c r="H274" s="1">
        <f t="shared" si="34"/>
        <v>2016</v>
      </c>
      <c r="I274">
        <v>7</v>
      </c>
      <c r="K274">
        <f t="shared" si="28"/>
        <v>7</v>
      </c>
      <c r="L274">
        <v>44837</v>
      </c>
      <c r="M274" s="6">
        <f t="shared" si="29"/>
        <v>15.612106073109263</v>
      </c>
      <c r="N274" s="6" t="str">
        <f t="shared" si="30"/>
        <v/>
      </c>
      <c r="O274" s="6">
        <f t="shared" si="31"/>
        <v>15.612106073109263</v>
      </c>
      <c r="Q274">
        <f>_xlfn.XLOOKUP(C274&amp;G274&amp;H274,covid!$E$2:$E$2184,covid!$D$2:$D$2184,0,0,1)</f>
        <v>0</v>
      </c>
    </row>
    <row r="275" spans="1:17" x14ac:dyDescent="0.3">
      <c r="A275">
        <f>_xlfn.XLOOKUP(C275,kamus!$B$2:$B$87,kamus!$A$2:$A$87,0,0,1)</f>
        <v>0</v>
      </c>
      <c r="B275" t="str">
        <f>_xlfn.XLOOKUP(C275,kamus!$B$2:$B$87,kamus!$D$2:$D$87,"dihapus",0,1)</f>
        <v>dihapus</v>
      </c>
      <c r="C275" t="s">
        <v>282</v>
      </c>
      <c r="D275" t="str">
        <f>_xlfn.XLOOKUP(C275,kamus!$B$2:$B$87,kamus!$J$2:$J$87,"dihapus",0,1)</f>
        <v>dihapus</v>
      </c>
      <c r="E275">
        <f t="shared" si="32"/>
        <v>0</v>
      </c>
      <c r="F275" s="14">
        <v>42461</v>
      </c>
      <c r="G275" s="1">
        <f t="shared" si="33"/>
        <v>4</v>
      </c>
      <c r="H275" s="1">
        <f t="shared" si="34"/>
        <v>2016</v>
      </c>
      <c r="I275">
        <v>0</v>
      </c>
      <c r="K275">
        <f t="shared" si="28"/>
        <v>0</v>
      </c>
      <c r="L275" t="e">
        <v>#N/A</v>
      </c>
      <c r="M275" s="6" t="e">
        <f t="shared" si="29"/>
        <v>#N/A</v>
      </c>
      <c r="N275" s="6" t="str">
        <f t="shared" si="30"/>
        <v/>
      </c>
      <c r="O275" s="6" t="e">
        <f t="shared" si="31"/>
        <v>#N/A</v>
      </c>
      <c r="Q275">
        <f>_xlfn.XLOOKUP(C275&amp;G275&amp;H275,covid!$E$2:$E$2184,covid!$D$2:$D$2184,0,0,1)</f>
        <v>0</v>
      </c>
    </row>
    <row r="276" spans="1:17" x14ac:dyDescent="0.3">
      <c r="A276">
        <f>_xlfn.XLOOKUP(C276,kamus!$B$2:$B$87,kamus!$A$2:$A$87,0,0,1)</f>
        <v>14</v>
      </c>
      <c r="B276" t="str">
        <f>_xlfn.XLOOKUP(C276,kamus!$B$2:$B$87,kamus!$D$2:$D$87,"dihapus",0,1)</f>
        <v>Gamping 1</v>
      </c>
      <c r="C276" t="s">
        <v>196</v>
      </c>
      <c r="D276">
        <f>_xlfn.XLOOKUP(C276,kamus!$B$2:$B$87,kamus!$J$2:$J$87,"dihapus",0,1)</f>
        <v>1</v>
      </c>
      <c r="E276">
        <f t="shared" si="32"/>
        <v>0</v>
      </c>
      <c r="F276" s="14">
        <v>42461</v>
      </c>
      <c r="G276" s="1">
        <f t="shared" si="33"/>
        <v>4</v>
      </c>
      <c r="H276" s="1">
        <f t="shared" si="34"/>
        <v>2016</v>
      </c>
      <c r="I276">
        <v>0</v>
      </c>
      <c r="K276">
        <f t="shared" si="28"/>
        <v>0</v>
      </c>
      <c r="L276">
        <v>22819</v>
      </c>
      <c r="M276" s="6">
        <f t="shared" si="29"/>
        <v>0</v>
      </c>
      <c r="N276" s="6" t="str">
        <f t="shared" si="30"/>
        <v/>
      </c>
      <c r="O276" s="6">
        <f t="shared" si="31"/>
        <v>0</v>
      </c>
      <c r="Q276">
        <f>_xlfn.XLOOKUP(C276&amp;G276&amp;H276,covid!$E$2:$E$2184,covid!$D$2:$D$2184,0,0,1)</f>
        <v>0</v>
      </c>
    </row>
    <row r="277" spans="1:17" x14ac:dyDescent="0.3">
      <c r="A277">
        <f>_xlfn.XLOOKUP(C277,kamus!$B$2:$B$87,kamus!$A$2:$A$87,0,0,1)</f>
        <v>13</v>
      </c>
      <c r="B277" t="str">
        <f>_xlfn.XLOOKUP(C277,kamus!$B$2:$B$87,kamus!$D$2:$D$87,"dihapus",0,1)</f>
        <v>Gamping 1</v>
      </c>
      <c r="C277" t="s">
        <v>198</v>
      </c>
      <c r="D277">
        <f>_xlfn.XLOOKUP(C277,kamus!$B$2:$B$87,kamus!$J$2:$J$87,"dihapus",0,1)</f>
        <v>1</v>
      </c>
      <c r="E277">
        <f t="shared" si="32"/>
        <v>0</v>
      </c>
      <c r="F277" s="14">
        <v>42461</v>
      </c>
      <c r="G277" s="1">
        <f t="shared" si="33"/>
        <v>4</v>
      </c>
      <c r="H277" s="1">
        <f t="shared" si="34"/>
        <v>2016</v>
      </c>
      <c r="I277">
        <v>1</v>
      </c>
      <c r="K277">
        <f t="shared" si="28"/>
        <v>1</v>
      </c>
      <c r="L277">
        <v>20645</v>
      </c>
      <c r="M277" s="6">
        <f t="shared" si="29"/>
        <v>4.8437878420925164</v>
      </c>
      <c r="N277" s="6" t="str">
        <f t="shared" si="30"/>
        <v/>
      </c>
      <c r="O277" s="6">
        <f t="shared" si="31"/>
        <v>4.8437878420925164</v>
      </c>
      <c r="Q277">
        <f>_xlfn.XLOOKUP(C277&amp;G277&amp;H277,covid!$E$2:$E$2184,covid!$D$2:$D$2184,0,0,1)</f>
        <v>0</v>
      </c>
    </row>
    <row r="278" spans="1:17" x14ac:dyDescent="0.3">
      <c r="A278">
        <f>_xlfn.XLOOKUP(C278,kamus!$B$2:$B$87,kamus!$A$2:$A$87,0,0,1)</f>
        <v>16</v>
      </c>
      <c r="B278" t="str">
        <f>_xlfn.XLOOKUP(C278,kamus!$B$2:$B$87,kamus!$D$2:$D$87,"dihapus",0,1)</f>
        <v>Gamping 2</v>
      </c>
      <c r="C278" t="s">
        <v>200</v>
      </c>
      <c r="D278">
        <f>_xlfn.XLOOKUP(C278,kamus!$B$2:$B$87,kamus!$J$2:$J$87,"dihapus",0,1)</f>
        <v>1</v>
      </c>
      <c r="E278">
        <f t="shared" si="32"/>
        <v>0</v>
      </c>
      <c r="F278" s="14">
        <v>42461</v>
      </c>
      <c r="G278" s="1">
        <f t="shared" si="33"/>
        <v>4</v>
      </c>
      <c r="H278" s="1">
        <f t="shared" si="34"/>
        <v>2016</v>
      </c>
      <c r="I278">
        <v>1</v>
      </c>
      <c r="K278">
        <f t="shared" si="28"/>
        <v>1</v>
      </c>
      <c r="L278">
        <v>16624</v>
      </c>
      <c r="M278" s="6">
        <f t="shared" si="29"/>
        <v>6.0153994225216554</v>
      </c>
      <c r="N278" s="6" t="str">
        <f t="shared" si="30"/>
        <v/>
      </c>
      <c r="O278" s="6">
        <f t="shared" si="31"/>
        <v>6.0153994225216554</v>
      </c>
      <c r="Q278">
        <f>_xlfn.XLOOKUP(C278&amp;G278&amp;H278,covid!$E$2:$E$2184,covid!$D$2:$D$2184,0,0,1)</f>
        <v>0</v>
      </c>
    </row>
    <row r="279" spans="1:17" x14ac:dyDescent="0.3">
      <c r="A279">
        <f>_xlfn.XLOOKUP(C279,kamus!$B$2:$B$87,kamus!$A$2:$A$87,0,0,1)</f>
        <v>15</v>
      </c>
      <c r="B279" t="str">
        <f>_xlfn.XLOOKUP(C279,kamus!$B$2:$B$87,kamus!$D$2:$D$87,"dihapus",0,1)</f>
        <v>Gamping 2</v>
      </c>
      <c r="C279" t="s">
        <v>230</v>
      </c>
      <c r="D279">
        <f>_xlfn.XLOOKUP(C279,kamus!$B$2:$B$87,kamus!$J$2:$J$87,"dihapus",0,1)</f>
        <v>1</v>
      </c>
      <c r="E279">
        <f t="shared" si="32"/>
        <v>0</v>
      </c>
      <c r="F279" s="14">
        <v>42461</v>
      </c>
      <c r="G279" s="1">
        <f t="shared" si="33"/>
        <v>4</v>
      </c>
      <c r="H279" s="1">
        <f t="shared" si="34"/>
        <v>2016</v>
      </c>
      <c r="I279">
        <v>0</v>
      </c>
      <c r="K279">
        <f t="shared" si="28"/>
        <v>0</v>
      </c>
      <c r="L279">
        <v>18692</v>
      </c>
      <c r="M279" s="6">
        <f t="shared" si="29"/>
        <v>0</v>
      </c>
      <c r="N279" s="6" t="str">
        <f t="shared" si="30"/>
        <v/>
      </c>
      <c r="O279" s="6">
        <f t="shared" si="31"/>
        <v>0</v>
      </c>
      <c r="Q279">
        <f>_xlfn.XLOOKUP(C279&amp;G279&amp;H279,covid!$E$2:$E$2184,covid!$D$2:$D$2184,0,0,1)</f>
        <v>0</v>
      </c>
    </row>
    <row r="280" spans="1:17" x14ac:dyDescent="0.3">
      <c r="A280">
        <f>_xlfn.XLOOKUP(C280,kamus!$B$2:$B$87,kamus!$A$2:$A$87,0,0,1)</f>
        <v>17</v>
      </c>
      <c r="B280" t="str">
        <f>_xlfn.XLOOKUP(C280,kamus!$B$2:$B$87,kamus!$D$2:$D$87,"dihapus",0,1)</f>
        <v>Gamping 2</v>
      </c>
      <c r="C280" t="s">
        <v>272</v>
      </c>
      <c r="D280">
        <f>_xlfn.XLOOKUP(C280,kamus!$B$2:$B$87,kamus!$J$2:$J$87,"dihapus",0,1)</f>
        <v>1</v>
      </c>
      <c r="E280">
        <f t="shared" si="32"/>
        <v>0</v>
      </c>
      <c r="F280" s="14">
        <v>42461</v>
      </c>
      <c r="G280" s="1">
        <f t="shared" si="33"/>
        <v>4</v>
      </c>
      <c r="H280" s="1">
        <f t="shared" si="34"/>
        <v>2016</v>
      </c>
      <c r="I280">
        <v>1</v>
      </c>
      <c r="K280">
        <f t="shared" si="28"/>
        <v>1</v>
      </c>
      <c r="L280">
        <v>18667</v>
      </c>
      <c r="M280" s="6">
        <f t="shared" si="29"/>
        <v>5.3570471955857926</v>
      </c>
      <c r="N280" s="6" t="str">
        <f t="shared" si="30"/>
        <v/>
      </c>
      <c r="O280" s="6">
        <f t="shared" si="31"/>
        <v>5.3570471955857926</v>
      </c>
      <c r="Q280">
        <f>_xlfn.XLOOKUP(C280&amp;G280&amp;H280,covid!$E$2:$E$2184,covid!$D$2:$D$2184,0,0,1)</f>
        <v>0</v>
      </c>
    </row>
    <row r="281" spans="1:17" x14ac:dyDescent="0.3">
      <c r="A281">
        <f>_xlfn.XLOOKUP(C281,kamus!$B$2:$B$87,kamus!$A$2:$A$87,0,0,1)</f>
        <v>20</v>
      </c>
      <c r="B281" t="str">
        <f>_xlfn.XLOOKUP(C281,kamus!$B$2:$B$87,kamus!$D$2:$D$87,"dihapus",0,1)</f>
        <v>Godean 1</v>
      </c>
      <c r="C281" t="s">
        <v>247</v>
      </c>
      <c r="D281">
        <f>_xlfn.XLOOKUP(C281,kamus!$B$2:$B$87,kamus!$J$2:$J$87,"dihapus",0,1)</f>
        <v>1</v>
      </c>
      <c r="E281">
        <f t="shared" si="32"/>
        <v>0</v>
      </c>
      <c r="F281" s="14">
        <v>42461</v>
      </c>
      <c r="G281" s="1">
        <f t="shared" si="33"/>
        <v>4</v>
      </c>
      <c r="H281" s="1">
        <f t="shared" si="34"/>
        <v>2016</v>
      </c>
      <c r="I281">
        <v>0</v>
      </c>
      <c r="K281">
        <f t="shared" si="28"/>
        <v>0</v>
      </c>
      <c r="L281">
        <v>9743</v>
      </c>
      <c r="M281" s="6">
        <f t="shared" si="29"/>
        <v>0</v>
      </c>
      <c r="N281" s="6" t="str">
        <f t="shared" si="30"/>
        <v/>
      </c>
      <c r="O281" s="6">
        <f t="shared" si="31"/>
        <v>0</v>
      </c>
      <c r="Q281">
        <f>_xlfn.XLOOKUP(C281&amp;G281&amp;H281,covid!$E$2:$E$2184,covid!$D$2:$D$2184,0,0,1)</f>
        <v>0</v>
      </c>
    </row>
    <row r="282" spans="1:17" x14ac:dyDescent="0.3">
      <c r="A282">
        <f>_xlfn.XLOOKUP(C282,kamus!$B$2:$B$87,kamus!$A$2:$A$87,0,0,1)</f>
        <v>21</v>
      </c>
      <c r="B282" t="str">
        <f>_xlfn.XLOOKUP(C282,kamus!$B$2:$B$87,kamus!$D$2:$D$87,"dihapus",0,1)</f>
        <v>Godean 1</v>
      </c>
      <c r="C282" t="s">
        <v>250</v>
      </c>
      <c r="D282">
        <f>_xlfn.XLOOKUP(C282,kamus!$B$2:$B$87,kamus!$J$2:$J$87,"dihapus",0,1)</f>
        <v>1</v>
      </c>
      <c r="E282">
        <f t="shared" si="32"/>
        <v>0</v>
      </c>
      <c r="F282" s="14">
        <v>42461</v>
      </c>
      <c r="G282" s="1">
        <f t="shared" si="33"/>
        <v>4</v>
      </c>
      <c r="H282" s="1">
        <f t="shared" si="34"/>
        <v>2016</v>
      </c>
      <c r="I282">
        <v>3</v>
      </c>
      <c r="K282">
        <f t="shared" si="28"/>
        <v>3</v>
      </c>
      <c r="L282">
        <v>10269</v>
      </c>
      <c r="M282" s="6">
        <f t="shared" si="29"/>
        <v>29.214139643587494</v>
      </c>
      <c r="N282" s="6" t="str">
        <f t="shared" si="30"/>
        <v/>
      </c>
      <c r="O282" s="6">
        <f t="shared" si="31"/>
        <v>29.214139643587494</v>
      </c>
      <c r="Q282">
        <f>_xlfn.XLOOKUP(C282&amp;G282&amp;H282,covid!$E$2:$E$2184,covid!$D$2:$D$2184,0,0,1)</f>
        <v>0</v>
      </c>
    </row>
    <row r="283" spans="1:17" x14ac:dyDescent="0.3">
      <c r="A283">
        <f>_xlfn.XLOOKUP(C283,kamus!$B$2:$B$87,kamus!$A$2:$A$87,0,0,1)</f>
        <v>19</v>
      </c>
      <c r="B283" t="str">
        <f>_xlfn.XLOOKUP(C283,kamus!$B$2:$B$87,kamus!$D$2:$D$87,"dihapus",0,1)</f>
        <v>Godean 1</v>
      </c>
      <c r="C283" t="s">
        <v>251</v>
      </c>
      <c r="D283">
        <f>_xlfn.XLOOKUP(C283,kamus!$B$2:$B$87,kamus!$J$2:$J$87,"dihapus",0,1)</f>
        <v>1</v>
      </c>
      <c r="E283">
        <f t="shared" si="32"/>
        <v>0</v>
      </c>
      <c r="F283" s="14">
        <v>42461</v>
      </c>
      <c r="G283" s="1">
        <f t="shared" si="33"/>
        <v>4</v>
      </c>
      <c r="H283" s="1">
        <f t="shared" si="34"/>
        <v>2016</v>
      </c>
      <c r="I283">
        <v>1</v>
      </c>
      <c r="K283">
        <f t="shared" si="28"/>
        <v>1</v>
      </c>
      <c r="L283">
        <v>9159</v>
      </c>
      <c r="M283" s="6">
        <f t="shared" si="29"/>
        <v>10.918222513374824</v>
      </c>
      <c r="N283" s="6" t="str">
        <f t="shared" si="30"/>
        <v/>
      </c>
      <c r="O283" s="6">
        <f t="shared" si="31"/>
        <v>10.918222513374824</v>
      </c>
      <c r="Q283">
        <f>_xlfn.XLOOKUP(C283&amp;G283&amp;H283,covid!$E$2:$E$2184,covid!$D$2:$D$2184,0,0,1)</f>
        <v>0</v>
      </c>
    </row>
    <row r="284" spans="1:17" x14ac:dyDescent="0.3">
      <c r="A284">
        <f>_xlfn.XLOOKUP(C284,kamus!$B$2:$B$87,kamus!$A$2:$A$87,0,0,1)</f>
        <v>18</v>
      </c>
      <c r="B284" t="str">
        <f>_xlfn.XLOOKUP(C284,kamus!$B$2:$B$87,kamus!$D$2:$D$87,"dihapus",0,1)</f>
        <v>Godean 1</v>
      </c>
      <c r="C284" t="s">
        <v>252</v>
      </c>
      <c r="D284">
        <f>_xlfn.XLOOKUP(C284,kamus!$B$2:$B$87,kamus!$J$2:$J$87,"dihapus",0,1)</f>
        <v>0</v>
      </c>
      <c r="E284">
        <f t="shared" si="32"/>
        <v>0</v>
      </c>
      <c r="F284" s="14">
        <v>42461</v>
      </c>
      <c r="G284" s="1">
        <f t="shared" si="33"/>
        <v>4</v>
      </c>
      <c r="H284" s="1">
        <f t="shared" si="34"/>
        <v>2016</v>
      </c>
      <c r="I284">
        <v>1</v>
      </c>
      <c r="K284">
        <f t="shared" si="28"/>
        <v>1</v>
      </c>
      <c r="L284">
        <v>6607</v>
      </c>
      <c r="M284" s="6">
        <f t="shared" si="29"/>
        <v>15.135462388375965</v>
      </c>
      <c r="N284" s="6" t="str">
        <f t="shared" si="30"/>
        <v/>
      </c>
      <c r="O284" s="6">
        <f t="shared" si="31"/>
        <v>15.135462388375965</v>
      </c>
      <c r="Q284">
        <f>_xlfn.XLOOKUP(C284&amp;G284&amp;H284,covid!$E$2:$E$2184,covid!$D$2:$D$2184,0,0,1)</f>
        <v>0</v>
      </c>
    </row>
    <row r="285" spans="1:17" x14ac:dyDescent="0.3">
      <c r="A285">
        <f>_xlfn.XLOOKUP(C285,kamus!$B$2:$B$87,kamus!$A$2:$A$87,0,0,1)</f>
        <v>23</v>
      </c>
      <c r="B285" t="str">
        <f>_xlfn.XLOOKUP(C285,kamus!$B$2:$B$87,kamus!$D$2:$D$87,"dihapus",0,1)</f>
        <v>Godean 2</v>
      </c>
      <c r="C285" t="s">
        <v>248</v>
      </c>
      <c r="D285">
        <f>_xlfn.XLOOKUP(C285,kamus!$B$2:$B$87,kamus!$J$2:$J$87,"dihapus",0,1)</f>
        <v>1</v>
      </c>
      <c r="E285">
        <f t="shared" si="32"/>
        <v>0</v>
      </c>
      <c r="F285" s="14">
        <v>42461</v>
      </c>
      <c r="G285" s="1">
        <f t="shared" si="33"/>
        <v>4</v>
      </c>
      <c r="H285" s="1">
        <f t="shared" si="34"/>
        <v>2016</v>
      </c>
      <c r="I285">
        <v>0</v>
      </c>
      <c r="K285">
        <f t="shared" si="28"/>
        <v>0</v>
      </c>
      <c r="L285">
        <v>17439</v>
      </c>
      <c r="M285" s="6">
        <f t="shared" si="29"/>
        <v>0</v>
      </c>
      <c r="N285" s="6" t="str">
        <f t="shared" si="30"/>
        <v/>
      </c>
      <c r="O285" s="6">
        <f t="shared" si="31"/>
        <v>0</v>
      </c>
      <c r="Q285">
        <f>_xlfn.XLOOKUP(C285&amp;G285&amp;H285,covid!$E$2:$E$2184,covid!$D$2:$D$2184,0,0,1)</f>
        <v>0</v>
      </c>
    </row>
    <row r="286" spans="1:17" x14ac:dyDescent="0.3">
      <c r="A286">
        <f>_xlfn.XLOOKUP(C286,kamus!$B$2:$B$87,kamus!$A$2:$A$87,0,0,1)</f>
        <v>22</v>
      </c>
      <c r="B286" t="str">
        <f>_xlfn.XLOOKUP(C286,kamus!$B$2:$B$87,kamus!$D$2:$D$87,"dihapus",0,1)</f>
        <v>Godean 2</v>
      </c>
      <c r="C286" t="s">
        <v>249</v>
      </c>
      <c r="D286">
        <f>_xlfn.XLOOKUP(C286,kamus!$B$2:$B$87,kamus!$J$2:$J$87,"dihapus",0,1)</f>
        <v>1</v>
      </c>
      <c r="E286">
        <f t="shared" si="32"/>
        <v>0</v>
      </c>
      <c r="F286" s="14">
        <v>42461</v>
      </c>
      <c r="G286" s="1">
        <f t="shared" si="33"/>
        <v>4</v>
      </c>
      <c r="H286" s="1">
        <f t="shared" si="34"/>
        <v>2016</v>
      </c>
      <c r="I286">
        <v>1</v>
      </c>
      <c r="K286">
        <f t="shared" si="28"/>
        <v>1</v>
      </c>
      <c r="L286">
        <v>12380</v>
      </c>
      <c r="M286" s="6">
        <f t="shared" si="29"/>
        <v>8.077544426494347</v>
      </c>
      <c r="N286" s="6" t="str">
        <f t="shared" si="30"/>
        <v/>
      </c>
      <c r="O286" s="6">
        <f t="shared" si="31"/>
        <v>8.077544426494347</v>
      </c>
      <c r="Q286">
        <f>_xlfn.XLOOKUP(C286&amp;G286&amp;H286,covid!$E$2:$E$2184,covid!$D$2:$D$2184,0,0,1)</f>
        <v>0</v>
      </c>
    </row>
    <row r="287" spans="1:17" x14ac:dyDescent="0.3">
      <c r="A287">
        <f>_xlfn.XLOOKUP(C287,kamus!$B$2:$B$87,kamus!$A$2:$A$87,0,0,1)</f>
        <v>24</v>
      </c>
      <c r="B287" t="str">
        <f>_xlfn.XLOOKUP(C287,kamus!$B$2:$B$87,kamus!$D$2:$D$87,"dihapus",0,1)</f>
        <v>Godean 2</v>
      </c>
      <c r="C287" t="s">
        <v>253</v>
      </c>
      <c r="D287">
        <f>_xlfn.XLOOKUP(C287,kamus!$B$2:$B$87,kamus!$J$2:$J$87,"dihapus",0,1)</f>
        <v>0</v>
      </c>
      <c r="E287">
        <f t="shared" si="32"/>
        <v>0</v>
      </c>
      <c r="F287" s="14">
        <v>42461</v>
      </c>
      <c r="G287" s="1">
        <f t="shared" si="33"/>
        <v>4</v>
      </c>
      <c r="H287" s="1">
        <f t="shared" si="34"/>
        <v>2016</v>
      </c>
      <c r="I287">
        <v>3</v>
      </c>
      <c r="K287">
        <f t="shared" si="28"/>
        <v>3</v>
      </c>
      <c r="L287">
        <v>7087</v>
      </c>
      <c r="M287" s="6">
        <f t="shared" si="29"/>
        <v>42.331028643996049</v>
      </c>
      <c r="N287" s="6" t="str">
        <f t="shared" si="30"/>
        <v/>
      </c>
      <c r="O287" s="6">
        <f t="shared" si="31"/>
        <v>42.331028643996049</v>
      </c>
      <c r="Q287">
        <f>_xlfn.XLOOKUP(C287&amp;G287&amp;H287,covid!$E$2:$E$2184,covid!$D$2:$D$2184,0,0,1)</f>
        <v>0</v>
      </c>
    </row>
    <row r="288" spans="1:17" x14ac:dyDescent="0.3">
      <c r="A288">
        <f>_xlfn.XLOOKUP(C288,kamus!$B$2:$B$87,kamus!$A$2:$A$87,0,0,1)</f>
        <v>27</v>
      </c>
      <c r="B288" t="str">
        <f>_xlfn.XLOOKUP(C288,kamus!$B$2:$B$87,kamus!$D$2:$D$87,"dihapus",0,1)</f>
        <v>Kalasan</v>
      </c>
      <c r="C288" t="s">
        <v>235</v>
      </c>
      <c r="D288">
        <f>_xlfn.XLOOKUP(C288,kamus!$B$2:$B$87,kamus!$J$2:$J$87,"dihapus",0,1)</f>
        <v>1</v>
      </c>
      <c r="E288">
        <f t="shared" si="32"/>
        <v>0</v>
      </c>
      <c r="F288" s="14">
        <v>42461</v>
      </c>
      <c r="G288" s="1">
        <f t="shared" si="33"/>
        <v>4</v>
      </c>
      <c r="H288" s="1">
        <f t="shared" si="34"/>
        <v>2016</v>
      </c>
      <c r="I288">
        <v>2</v>
      </c>
      <c r="K288">
        <f t="shared" si="28"/>
        <v>2</v>
      </c>
      <c r="L288">
        <v>38337</v>
      </c>
      <c r="M288" s="6">
        <f t="shared" si="29"/>
        <v>5.2168922972585232</v>
      </c>
      <c r="N288" s="6" t="str">
        <f t="shared" si="30"/>
        <v/>
      </c>
      <c r="O288" s="6">
        <f t="shared" si="31"/>
        <v>5.2168922972585232</v>
      </c>
      <c r="Q288">
        <f>_xlfn.XLOOKUP(C288&amp;G288&amp;H288,covid!$E$2:$E$2184,covid!$D$2:$D$2184,0,0,1)</f>
        <v>0</v>
      </c>
    </row>
    <row r="289" spans="1:17" x14ac:dyDescent="0.3">
      <c r="A289">
        <f>_xlfn.XLOOKUP(C289,kamus!$B$2:$B$87,kamus!$A$2:$A$87,0,0,1)</f>
        <v>28</v>
      </c>
      <c r="B289" t="str">
        <f>_xlfn.XLOOKUP(C289,kamus!$B$2:$B$87,kamus!$D$2:$D$87,"dihapus",0,1)</f>
        <v>Kalasan</v>
      </c>
      <c r="C289" t="s">
        <v>239</v>
      </c>
      <c r="D289">
        <f>_xlfn.XLOOKUP(C289,kamus!$B$2:$B$87,kamus!$J$2:$J$87,"dihapus",0,1)</f>
        <v>0</v>
      </c>
      <c r="E289">
        <f t="shared" si="32"/>
        <v>0</v>
      </c>
      <c r="F289" s="14">
        <v>42461</v>
      </c>
      <c r="G289" s="1">
        <f t="shared" si="33"/>
        <v>4</v>
      </c>
      <c r="H289" s="1">
        <f t="shared" si="34"/>
        <v>2016</v>
      </c>
      <c r="I289">
        <v>1</v>
      </c>
      <c r="K289">
        <f t="shared" si="28"/>
        <v>1</v>
      </c>
      <c r="L289">
        <v>13744</v>
      </c>
      <c r="M289" s="6">
        <f t="shared" si="29"/>
        <v>7.2759022118742722</v>
      </c>
      <c r="N289" s="6" t="str">
        <f t="shared" si="30"/>
        <v/>
      </c>
      <c r="O289" s="6">
        <f t="shared" si="31"/>
        <v>7.2759022118742722</v>
      </c>
      <c r="Q289">
        <f>_xlfn.XLOOKUP(C289&amp;G289&amp;H289,covid!$E$2:$E$2184,covid!$D$2:$D$2184,0,0,1)</f>
        <v>0</v>
      </c>
    </row>
    <row r="290" spans="1:17" x14ac:dyDescent="0.3">
      <c r="A290">
        <f>_xlfn.XLOOKUP(C290,kamus!$B$2:$B$87,kamus!$A$2:$A$87,0,0,1)</f>
        <v>25</v>
      </c>
      <c r="B290" t="str">
        <f>_xlfn.XLOOKUP(C290,kamus!$B$2:$B$87,kamus!$D$2:$D$87,"dihapus",0,1)</f>
        <v>Kalasan</v>
      </c>
      <c r="C290" t="s">
        <v>265</v>
      </c>
      <c r="D290">
        <f>_xlfn.XLOOKUP(C290,kamus!$B$2:$B$87,kamus!$J$2:$J$87,"dihapus",0,1)</f>
        <v>1</v>
      </c>
      <c r="E290">
        <f t="shared" si="32"/>
        <v>0</v>
      </c>
      <c r="F290" s="14">
        <v>42461</v>
      </c>
      <c r="G290" s="1">
        <f t="shared" si="33"/>
        <v>4</v>
      </c>
      <c r="H290" s="1">
        <f t="shared" si="34"/>
        <v>2016</v>
      </c>
      <c r="I290">
        <v>2</v>
      </c>
      <c r="K290">
        <f t="shared" si="28"/>
        <v>2</v>
      </c>
      <c r="L290">
        <v>17169</v>
      </c>
      <c r="M290" s="6">
        <f t="shared" si="29"/>
        <v>11.648902090977925</v>
      </c>
      <c r="N290" s="6" t="str">
        <f t="shared" si="30"/>
        <v/>
      </c>
      <c r="O290" s="6">
        <f t="shared" si="31"/>
        <v>11.648902090977925</v>
      </c>
      <c r="Q290">
        <f>_xlfn.XLOOKUP(C290&amp;G290&amp;H290,covid!$E$2:$E$2184,covid!$D$2:$D$2184,0,0,1)</f>
        <v>0</v>
      </c>
    </row>
    <row r="291" spans="1:17" x14ac:dyDescent="0.3">
      <c r="A291">
        <f>_xlfn.XLOOKUP(C291,kamus!$B$2:$B$87,kamus!$A$2:$A$87,0,0,1)</f>
        <v>26</v>
      </c>
      <c r="B291" t="str">
        <f>_xlfn.XLOOKUP(C291,kamus!$B$2:$B$87,kamus!$D$2:$D$87,"dihapus",0,1)</f>
        <v>Kalasan</v>
      </c>
      <c r="C291" t="s">
        <v>269</v>
      </c>
      <c r="D291">
        <f>_xlfn.XLOOKUP(C291,kamus!$B$2:$B$87,kamus!$J$2:$J$87,"dihapus",0,1)</f>
        <v>1</v>
      </c>
      <c r="E291">
        <f t="shared" si="32"/>
        <v>0</v>
      </c>
      <c r="F291" s="14">
        <v>42461</v>
      </c>
      <c r="G291" s="1">
        <f t="shared" si="33"/>
        <v>4</v>
      </c>
      <c r="H291" s="1">
        <f t="shared" si="34"/>
        <v>2016</v>
      </c>
      <c r="I291">
        <v>4</v>
      </c>
      <c r="K291">
        <f t="shared" si="28"/>
        <v>4</v>
      </c>
      <c r="L291">
        <v>18588</v>
      </c>
      <c r="M291" s="6">
        <f t="shared" si="29"/>
        <v>21.519259737465031</v>
      </c>
      <c r="N291" s="6" t="str">
        <f t="shared" si="30"/>
        <v/>
      </c>
      <c r="O291" s="6">
        <f t="shared" si="31"/>
        <v>21.519259737465031</v>
      </c>
      <c r="Q291">
        <f>_xlfn.XLOOKUP(C291&amp;G291&amp;H291,covid!$E$2:$E$2184,covid!$D$2:$D$2184,0,0,1)</f>
        <v>0</v>
      </c>
    </row>
    <row r="292" spans="1:17" x14ac:dyDescent="0.3">
      <c r="A292">
        <f>_xlfn.XLOOKUP(C292,kamus!$B$2:$B$87,kamus!$A$2:$A$87,0,0,1)</f>
        <v>33</v>
      </c>
      <c r="B292" t="str">
        <f>_xlfn.XLOOKUP(C292,kamus!$B$2:$B$87,kamus!$D$2:$D$87,"dihapus",0,1)</f>
        <v>Minggir</v>
      </c>
      <c r="C292" t="s">
        <v>241</v>
      </c>
      <c r="D292">
        <f>_xlfn.XLOOKUP(C292,kamus!$B$2:$B$87,kamus!$J$2:$J$87,"dihapus",0,1)</f>
        <v>0</v>
      </c>
      <c r="E292">
        <f t="shared" si="32"/>
        <v>0</v>
      </c>
      <c r="F292" s="14">
        <v>42461</v>
      </c>
      <c r="G292" s="1">
        <f t="shared" si="33"/>
        <v>4</v>
      </c>
      <c r="H292" s="1">
        <f t="shared" si="34"/>
        <v>2016</v>
      </c>
      <c r="I292">
        <v>0</v>
      </c>
      <c r="K292">
        <f t="shared" si="28"/>
        <v>0</v>
      </c>
      <c r="L292">
        <v>8300</v>
      </c>
      <c r="M292" s="6">
        <f t="shared" si="29"/>
        <v>0</v>
      </c>
      <c r="N292" s="6" t="str">
        <f t="shared" si="30"/>
        <v/>
      </c>
      <c r="O292" s="6">
        <f t="shared" si="31"/>
        <v>0</v>
      </c>
      <c r="Q292">
        <f>_xlfn.XLOOKUP(C292&amp;G292&amp;H292,covid!$E$2:$E$2184,covid!$D$2:$D$2184,0,0,1)</f>
        <v>0</v>
      </c>
    </row>
    <row r="293" spans="1:17" x14ac:dyDescent="0.3">
      <c r="A293">
        <f>_xlfn.XLOOKUP(C293,kamus!$B$2:$B$87,kamus!$A$2:$A$87,0,0,1)</f>
        <v>31</v>
      </c>
      <c r="B293" t="str">
        <f>_xlfn.XLOOKUP(C293,kamus!$B$2:$B$87,kamus!$D$2:$D$87,"dihapus",0,1)</f>
        <v>Minggir</v>
      </c>
      <c r="C293" t="s">
        <v>242</v>
      </c>
      <c r="D293">
        <f>_xlfn.XLOOKUP(C293,kamus!$B$2:$B$87,kamus!$J$2:$J$87,"dihapus",0,1)</f>
        <v>0</v>
      </c>
      <c r="E293">
        <f t="shared" si="32"/>
        <v>0</v>
      </c>
      <c r="F293" s="14">
        <v>42461</v>
      </c>
      <c r="G293" s="1">
        <f t="shared" si="33"/>
        <v>4</v>
      </c>
      <c r="H293" s="1">
        <f t="shared" si="34"/>
        <v>2016</v>
      </c>
      <c r="I293">
        <v>0</v>
      </c>
      <c r="K293">
        <f t="shared" si="28"/>
        <v>0</v>
      </c>
      <c r="L293">
        <v>3637</v>
      </c>
      <c r="M293" s="6">
        <f t="shared" si="29"/>
        <v>0</v>
      </c>
      <c r="N293" s="6" t="str">
        <f t="shared" si="30"/>
        <v/>
      </c>
      <c r="O293" s="6">
        <f t="shared" si="31"/>
        <v>0</v>
      </c>
      <c r="Q293">
        <f>_xlfn.XLOOKUP(C293&amp;G293&amp;H293,covid!$E$2:$E$2184,covid!$D$2:$D$2184,0,0,1)</f>
        <v>0</v>
      </c>
    </row>
    <row r="294" spans="1:17" x14ac:dyDescent="0.3">
      <c r="A294">
        <f>_xlfn.XLOOKUP(C294,kamus!$B$2:$B$87,kamus!$A$2:$A$87,0,0,1)</f>
        <v>32</v>
      </c>
      <c r="B294" t="str">
        <f>_xlfn.XLOOKUP(C294,kamus!$B$2:$B$87,kamus!$D$2:$D$87,"dihapus",0,1)</f>
        <v>Minggir</v>
      </c>
      <c r="C294" t="s">
        <v>243</v>
      </c>
      <c r="D294">
        <f>_xlfn.XLOOKUP(C294,kamus!$B$2:$B$87,kamus!$J$2:$J$87,"dihapus",0,1)</f>
        <v>0</v>
      </c>
      <c r="E294">
        <f t="shared" si="32"/>
        <v>0</v>
      </c>
      <c r="F294" s="14">
        <v>42461</v>
      </c>
      <c r="G294" s="1">
        <f t="shared" si="33"/>
        <v>4</v>
      </c>
      <c r="H294" s="1">
        <f t="shared" si="34"/>
        <v>2016</v>
      </c>
      <c r="I294">
        <v>3</v>
      </c>
      <c r="K294">
        <f t="shared" si="28"/>
        <v>3</v>
      </c>
      <c r="L294">
        <v>7033</v>
      </c>
      <c r="M294" s="6">
        <f t="shared" si="29"/>
        <v>42.65605004976539</v>
      </c>
      <c r="N294" s="6" t="str">
        <f t="shared" si="30"/>
        <v/>
      </c>
      <c r="O294" s="6">
        <f t="shared" si="31"/>
        <v>42.65605004976539</v>
      </c>
      <c r="Q294">
        <f>_xlfn.XLOOKUP(C294&amp;G294&amp;H294,covid!$E$2:$E$2184,covid!$D$2:$D$2184,0,0,1)</f>
        <v>0</v>
      </c>
    </row>
    <row r="295" spans="1:17" x14ac:dyDescent="0.3">
      <c r="A295">
        <f>_xlfn.XLOOKUP(C295,kamus!$B$2:$B$87,kamus!$A$2:$A$87,0,0,1)</f>
        <v>30</v>
      </c>
      <c r="B295" t="str">
        <f>_xlfn.XLOOKUP(C295,kamus!$B$2:$B$87,kamus!$D$2:$D$87,"dihapus",0,1)</f>
        <v>Minggir</v>
      </c>
      <c r="C295" t="s">
        <v>244</v>
      </c>
      <c r="D295">
        <f>_xlfn.XLOOKUP(C295,kamus!$B$2:$B$87,kamus!$J$2:$J$87,"dihapus",0,1)</f>
        <v>0</v>
      </c>
      <c r="E295">
        <f t="shared" si="32"/>
        <v>0</v>
      </c>
      <c r="F295" s="14">
        <v>42461</v>
      </c>
      <c r="G295" s="1">
        <f t="shared" si="33"/>
        <v>4</v>
      </c>
      <c r="H295" s="1">
        <f t="shared" si="34"/>
        <v>2016</v>
      </c>
      <c r="I295">
        <v>0</v>
      </c>
      <c r="K295">
        <f t="shared" si="28"/>
        <v>0</v>
      </c>
      <c r="L295">
        <v>8777</v>
      </c>
      <c r="M295" s="6">
        <f t="shared" si="29"/>
        <v>0</v>
      </c>
      <c r="N295" s="6" t="str">
        <f t="shared" si="30"/>
        <v/>
      </c>
      <c r="O295" s="6">
        <f t="shared" si="31"/>
        <v>0</v>
      </c>
      <c r="Q295">
        <f>_xlfn.XLOOKUP(C295&amp;G295&amp;H295,covid!$E$2:$E$2184,covid!$D$2:$D$2184,0,0,1)</f>
        <v>0</v>
      </c>
    </row>
    <row r="296" spans="1:17" x14ac:dyDescent="0.3">
      <c r="A296">
        <f>_xlfn.XLOOKUP(C296,kamus!$B$2:$B$87,kamus!$A$2:$A$87,0,0,1)</f>
        <v>29</v>
      </c>
      <c r="B296" t="str">
        <f>_xlfn.XLOOKUP(C296,kamus!$B$2:$B$87,kamus!$D$2:$D$87,"dihapus",0,1)</f>
        <v>Minggir</v>
      </c>
      <c r="C296" t="s">
        <v>245</v>
      </c>
      <c r="D296">
        <f>_xlfn.XLOOKUP(C296,kamus!$B$2:$B$87,kamus!$J$2:$J$87,"dihapus",0,1)</f>
        <v>0</v>
      </c>
      <c r="E296">
        <f t="shared" si="32"/>
        <v>0</v>
      </c>
      <c r="F296" s="14">
        <v>42461</v>
      </c>
      <c r="G296" s="1">
        <f t="shared" si="33"/>
        <v>4</v>
      </c>
      <c r="H296" s="1">
        <f t="shared" si="34"/>
        <v>2016</v>
      </c>
      <c r="I296">
        <v>0</v>
      </c>
      <c r="K296">
        <f t="shared" si="28"/>
        <v>0</v>
      </c>
      <c r="L296">
        <v>5165</v>
      </c>
      <c r="M296" s="6">
        <f t="shared" si="29"/>
        <v>0</v>
      </c>
      <c r="N296" s="6" t="str">
        <f t="shared" si="30"/>
        <v/>
      </c>
      <c r="O296" s="6">
        <f t="shared" si="31"/>
        <v>0</v>
      </c>
      <c r="Q296">
        <f>_xlfn.XLOOKUP(C296&amp;G296&amp;H296,covid!$E$2:$E$2184,covid!$D$2:$D$2184,0,0,1)</f>
        <v>0</v>
      </c>
    </row>
    <row r="297" spans="1:17" x14ac:dyDescent="0.3">
      <c r="A297">
        <f>_xlfn.XLOOKUP(C297,kamus!$B$2:$B$87,kamus!$A$2:$A$87,0,0,1)</f>
        <v>35</v>
      </c>
      <c r="B297" t="str">
        <f>_xlfn.XLOOKUP(C297,kamus!$B$2:$B$87,kamus!$D$2:$D$87,"dihapus",0,1)</f>
        <v>Mlati 1</v>
      </c>
      <c r="C297" t="s">
        <v>240</v>
      </c>
      <c r="D297">
        <f>_xlfn.XLOOKUP(C297,kamus!$B$2:$B$87,kamus!$J$2:$J$87,"dihapus",0,1)</f>
        <v>1</v>
      </c>
      <c r="E297">
        <f t="shared" si="32"/>
        <v>0</v>
      </c>
      <c r="F297" s="14">
        <v>42461</v>
      </c>
      <c r="G297" s="1">
        <f t="shared" si="33"/>
        <v>4</v>
      </c>
      <c r="H297" s="1">
        <f t="shared" si="34"/>
        <v>2016</v>
      </c>
      <c r="I297">
        <v>0</v>
      </c>
      <c r="K297">
        <f t="shared" si="28"/>
        <v>0</v>
      </c>
      <c r="L297">
        <v>18886</v>
      </c>
      <c r="M297" s="6">
        <f t="shared" si="29"/>
        <v>0</v>
      </c>
      <c r="N297" s="6" t="str">
        <f t="shared" si="30"/>
        <v/>
      </c>
      <c r="O297" s="6">
        <f t="shared" si="31"/>
        <v>0</v>
      </c>
      <c r="Q297">
        <f>_xlfn.XLOOKUP(C297&amp;G297&amp;H297,covid!$E$2:$E$2184,covid!$D$2:$D$2184,0,0,1)</f>
        <v>0</v>
      </c>
    </row>
    <row r="298" spans="1:17" x14ac:dyDescent="0.3">
      <c r="A298">
        <f>_xlfn.XLOOKUP(C298,kamus!$B$2:$B$87,kamus!$A$2:$A$87,0,0,1)</f>
        <v>34</v>
      </c>
      <c r="B298" t="str">
        <f>_xlfn.XLOOKUP(C298,kamus!$B$2:$B$87,kamus!$D$2:$D$87,"dihapus",0,1)</f>
        <v>Mlati 1</v>
      </c>
      <c r="C298" t="s">
        <v>254</v>
      </c>
      <c r="D298">
        <f>_xlfn.XLOOKUP(C298,kamus!$B$2:$B$87,kamus!$J$2:$J$87,"dihapus",0,1)</f>
        <v>1</v>
      </c>
      <c r="E298">
        <f t="shared" si="32"/>
        <v>0</v>
      </c>
      <c r="F298" s="14">
        <v>42461</v>
      </c>
      <c r="G298" s="1">
        <f t="shared" si="33"/>
        <v>4</v>
      </c>
      <c r="H298" s="1">
        <f t="shared" si="34"/>
        <v>2016</v>
      </c>
      <c r="I298">
        <v>3</v>
      </c>
      <c r="K298">
        <f t="shared" si="28"/>
        <v>3</v>
      </c>
      <c r="L298">
        <v>35345</v>
      </c>
      <c r="M298" s="6">
        <f t="shared" si="29"/>
        <v>8.4877634743245149</v>
      </c>
      <c r="N298" s="6" t="str">
        <f t="shared" si="30"/>
        <v/>
      </c>
      <c r="O298" s="6">
        <f t="shared" si="31"/>
        <v>8.4877634743245149</v>
      </c>
      <c r="Q298">
        <f>_xlfn.XLOOKUP(C298&amp;G298&amp;H298,covid!$E$2:$E$2184,covid!$D$2:$D$2184,0,0,1)</f>
        <v>0</v>
      </c>
    </row>
    <row r="299" spans="1:17" x14ac:dyDescent="0.3">
      <c r="A299">
        <f>_xlfn.XLOOKUP(C299,kamus!$B$2:$B$87,kamus!$A$2:$A$87,0,0,1)</f>
        <v>38</v>
      </c>
      <c r="B299" t="str">
        <f>_xlfn.XLOOKUP(C299,kamus!$B$2:$B$87,kamus!$D$2:$D$87,"dihapus",0,1)</f>
        <v>Mlati 2</v>
      </c>
      <c r="C299" t="s">
        <v>258</v>
      </c>
      <c r="D299">
        <f>_xlfn.XLOOKUP(C299,kamus!$B$2:$B$87,kamus!$J$2:$J$87,"dihapus",0,1)</f>
        <v>0</v>
      </c>
      <c r="E299">
        <f t="shared" si="32"/>
        <v>0</v>
      </c>
      <c r="F299" s="14">
        <v>42461</v>
      </c>
      <c r="G299" s="1">
        <f t="shared" si="33"/>
        <v>4</v>
      </c>
      <c r="H299" s="1">
        <f t="shared" si="34"/>
        <v>2016</v>
      </c>
      <c r="I299">
        <v>0</v>
      </c>
      <c r="K299">
        <f t="shared" si="28"/>
        <v>0</v>
      </c>
      <c r="L299">
        <v>16653</v>
      </c>
      <c r="M299" s="6">
        <f t="shared" si="29"/>
        <v>0</v>
      </c>
      <c r="N299" s="6" t="str">
        <f t="shared" si="30"/>
        <v/>
      </c>
      <c r="O299" s="6">
        <f t="shared" si="31"/>
        <v>0</v>
      </c>
      <c r="Q299">
        <f>_xlfn.XLOOKUP(C299&amp;G299&amp;H299,covid!$E$2:$E$2184,covid!$D$2:$D$2184,0,0,1)</f>
        <v>0</v>
      </c>
    </row>
    <row r="300" spans="1:17" x14ac:dyDescent="0.3">
      <c r="A300">
        <f>_xlfn.XLOOKUP(C300,kamus!$B$2:$B$87,kamus!$A$2:$A$87,0,0,1)</f>
        <v>36</v>
      </c>
      <c r="B300" t="str">
        <f>_xlfn.XLOOKUP(C300,kamus!$B$2:$B$87,kamus!$D$2:$D$87,"dihapus",0,1)</f>
        <v>Mlati 2</v>
      </c>
      <c r="C300" t="s">
        <v>268</v>
      </c>
      <c r="D300">
        <f>_xlfn.XLOOKUP(C300,kamus!$B$2:$B$87,kamus!$J$2:$J$87,"dihapus",0,1)</f>
        <v>1</v>
      </c>
      <c r="E300">
        <f t="shared" si="32"/>
        <v>0</v>
      </c>
      <c r="F300" s="14">
        <v>42461</v>
      </c>
      <c r="G300" s="1">
        <f t="shared" si="33"/>
        <v>4</v>
      </c>
      <c r="H300" s="1">
        <f t="shared" si="34"/>
        <v>2016</v>
      </c>
      <c r="I300">
        <v>0</v>
      </c>
      <c r="K300">
        <f t="shared" si="28"/>
        <v>0</v>
      </c>
      <c r="L300">
        <v>11526</v>
      </c>
      <c r="M300" s="6">
        <f t="shared" si="29"/>
        <v>0</v>
      </c>
      <c r="N300" s="6" t="str">
        <f t="shared" si="30"/>
        <v/>
      </c>
      <c r="O300" s="6">
        <f t="shared" si="31"/>
        <v>0</v>
      </c>
      <c r="Q300">
        <f>_xlfn.XLOOKUP(C300&amp;G300&amp;H300,covid!$E$2:$E$2184,covid!$D$2:$D$2184,0,0,1)</f>
        <v>0</v>
      </c>
    </row>
    <row r="301" spans="1:17" x14ac:dyDescent="0.3">
      <c r="A301">
        <f>_xlfn.XLOOKUP(C301,kamus!$B$2:$B$87,kamus!$A$2:$A$87,0,0,1)</f>
        <v>37</v>
      </c>
      <c r="B301" t="str">
        <f>_xlfn.XLOOKUP(C301,kamus!$B$2:$B$87,kamus!$D$2:$D$87,"dihapus",0,1)</f>
        <v>Mlati 2</v>
      </c>
      <c r="C301" t="s">
        <v>270</v>
      </c>
      <c r="D301">
        <f>_xlfn.XLOOKUP(C301,kamus!$B$2:$B$87,kamus!$J$2:$J$87,"dihapus",0,1)</f>
        <v>1</v>
      </c>
      <c r="E301">
        <f t="shared" si="32"/>
        <v>0</v>
      </c>
      <c r="F301" s="14">
        <v>42461</v>
      </c>
      <c r="G301" s="1">
        <f t="shared" si="33"/>
        <v>4</v>
      </c>
      <c r="H301" s="1">
        <f t="shared" si="34"/>
        <v>2016</v>
      </c>
      <c r="I301">
        <v>0</v>
      </c>
      <c r="K301">
        <f t="shared" si="28"/>
        <v>0</v>
      </c>
      <c r="L301">
        <v>13694</v>
      </c>
      <c r="M301" s="6">
        <f t="shared" si="29"/>
        <v>0</v>
      </c>
      <c r="N301" s="6" t="str">
        <f t="shared" si="30"/>
        <v/>
      </c>
      <c r="O301" s="6">
        <f t="shared" si="31"/>
        <v>0</v>
      </c>
      <c r="Q301">
        <f>_xlfn.XLOOKUP(C301&amp;G301&amp;H301,covid!$E$2:$E$2184,covid!$D$2:$D$2184,0,0,1)</f>
        <v>0</v>
      </c>
    </row>
    <row r="302" spans="1:17" x14ac:dyDescent="0.3">
      <c r="A302">
        <f>_xlfn.XLOOKUP(C302,kamus!$B$2:$B$87,kamus!$A$2:$A$87,0,0,1)</f>
        <v>39</v>
      </c>
      <c r="B302" t="str">
        <f>_xlfn.XLOOKUP(C302,kamus!$B$2:$B$87,kamus!$D$2:$D$87,"dihapus",0,1)</f>
        <v>Moyudan</v>
      </c>
      <c r="C302" t="s">
        <v>259</v>
      </c>
      <c r="D302">
        <f>_xlfn.XLOOKUP(C302,kamus!$B$2:$B$87,kamus!$J$2:$J$87,"dihapus",0,1)</f>
        <v>0</v>
      </c>
      <c r="E302">
        <f t="shared" si="32"/>
        <v>0</v>
      </c>
      <c r="F302" s="14">
        <v>42461</v>
      </c>
      <c r="G302" s="1">
        <f t="shared" si="33"/>
        <v>4</v>
      </c>
      <c r="H302" s="1">
        <f t="shared" si="34"/>
        <v>2016</v>
      </c>
      <c r="I302">
        <v>1</v>
      </c>
      <c r="K302">
        <f t="shared" si="28"/>
        <v>1</v>
      </c>
      <c r="L302">
        <v>11875</v>
      </c>
      <c r="M302" s="6">
        <f t="shared" si="29"/>
        <v>8.4210526315789469</v>
      </c>
      <c r="N302" s="6" t="str">
        <f t="shared" si="30"/>
        <v/>
      </c>
      <c r="O302" s="6">
        <f t="shared" si="31"/>
        <v>8.4210526315789469</v>
      </c>
      <c r="Q302">
        <f>_xlfn.XLOOKUP(C302&amp;G302&amp;H302,covid!$E$2:$E$2184,covid!$D$2:$D$2184,0,0,1)</f>
        <v>0</v>
      </c>
    </row>
    <row r="303" spans="1:17" x14ac:dyDescent="0.3">
      <c r="A303">
        <f>_xlfn.XLOOKUP(C303,kamus!$B$2:$B$87,kamus!$A$2:$A$87,0,0,1)</f>
        <v>42</v>
      </c>
      <c r="B303" t="str">
        <f>_xlfn.XLOOKUP(C303,kamus!$B$2:$B$87,kamus!$D$2:$D$87,"dihapus",0,1)</f>
        <v>Moyudan</v>
      </c>
      <c r="C303" t="s">
        <v>260</v>
      </c>
      <c r="D303">
        <f>_xlfn.XLOOKUP(C303,kamus!$B$2:$B$87,kamus!$J$2:$J$87,"dihapus",0,1)</f>
        <v>0</v>
      </c>
      <c r="E303">
        <f t="shared" si="32"/>
        <v>0</v>
      </c>
      <c r="F303" s="14">
        <v>42461</v>
      </c>
      <c r="G303" s="1">
        <f t="shared" si="33"/>
        <v>4</v>
      </c>
      <c r="H303" s="1">
        <f t="shared" si="34"/>
        <v>2016</v>
      </c>
      <c r="I303">
        <v>0</v>
      </c>
      <c r="K303">
        <f t="shared" si="28"/>
        <v>0</v>
      </c>
      <c r="L303">
        <v>7197</v>
      </c>
      <c r="M303" s="6">
        <f t="shared" si="29"/>
        <v>0</v>
      </c>
      <c r="N303" s="6" t="str">
        <f t="shared" si="30"/>
        <v/>
      </c>
      <c r="O303" s="6">
        <f t="shared" si="31"/>
        <v>0</v>
      </c>
      <c r="Q303">
        <f>_xlfn.XLOOKUP(C303&amp;G303&amp;H303,covid!$E$2:$E$2184,covid!$D$2:$D$2184,0,0,1)</f>
        <v>0</v>
      </c>
    </row>
    <row r="304" spans="1:17" x14ac:dyDescent="0.3">
      <c r="A304">
        <f>_xlfn.XLOOKUP(C304,kamus!$B$2:$B$87,kamus!$A$2:$A$87,0,0,1)</f>
        <v>41</v>
      </c>
      <c r="B304" t="str">
        <f>_xlfn.XLOOKUP(C304,kamus!$B$2:$B$87,kamus!$D$2:$D$87,"dihapus",0,1)</f>
        <v>Moyudan</v>
      </c>
      <c r="C304" t="s">
        <v>262</v>
      </c>
      <c r="D304">
        <f>_xlfn.XLOOKUP(C304,kamus!$B$2:$B$87,kamus!$J$2:$J$87,"dihapus",0,1)</f>
        <v>0</v>
      </c>
      <c r="E304">
        <f t="shared" si="32"/>
        <v>0</v>
      </c>
      <c r="F304" s="14">
        <v>42461</v>
      </c>
      <c r="G304" s="1">
        <f t="shared" si="33"/>
        <v>4</v>
      </c>
      <c r="H304" s="1">
        <f t="shared" si="34"/>
        <v>2016</v>
      </c>
      <c r="I304">
        <v>0</v>
      </c>
      <c r="K304">
        <f t="shared" si="28"/>
        <v>0</v>
      </c>
      <c r="L304">
        <v>6705</v>
      </c>
      <c r="M304" s="6">
        <f t="shared" si="29"/>
        <v>0</v>
      </c>
      <c r="N304" s="6" t="str">
        <f t="shared" si="30"/>
        <v/>
      </c>
      <c r="O304" s="6">
        <f t="shared" si="31"/>
        <v>0</v>
      </c>
      <c r="Q304">
        <f>_xlfn.XLOOKUP(C304&amp;G304&amp;H304,covid!$E$2:$E$2184,covid!$D$2:$D$2184,0,0,1)</f>
        <v>0</v>
      </c>
    </row>
    <row r="305" spans="1:17" x14ac:dyDescent="0.3">
      <c r="A305">
        <f>_xlfn.XLOOKUP(C305,kamus!$B$2:$B$87,kamus!$A$2:$A$87,0,0,1)</f>
        <v>40</v>
      </c>
      <c r="B305" t="str">
        <f>_xlfn.XLOOKUP(C305,kamus!$B$2:$B$87,kamus!$D$2:$D$87,"dihapus",0,1)</f>
        <v>Moyudan</v>
      </c>
      <c r="C305" t="s">
        <v>264</v>
      </c>
      <c r="D305">
        <f>_xlfn.XLOOKUP(C305,kamus!$B$2:$B$87,kamus!$J$2:$J$87,"dihapus",0,1)</f>
        <v>0</v>
      </c>
      <c r="E305">
        <f t="shared" si="32"/>
        <v>0</v>
      </c>
      <c r="F305" s="14">
        <v>42461</v>
      </c>
      <c r="G305" s="1">
        <f t="shared" si="33"/>
        <v>4</v>
      </c>
      <c r="H305" s="1">
        <f t="shared" si="34"/>
        <v>2016</v>
      </c>
      <c r="I305">
        <v>0</v>
      </c>
      <c r="K305">
        <f t="shared" si="28"/>
        <v>0</v>
      </c>
      <c r="L305">
        <v>8347</v>
      </c>
      <c r="M305" s="6">
        <f t="shared" si="29"/>
        <v>0</v>
      </c>
      <c r="N305" s="6" t="str">
        <f t="shared" si="30"/>
        <v/>
      </c>
      <c r="O305" s="6">
        <f t="shared" si="31"/>
        <v>0</v>
      </c>
      <c r="Q305">
        <f>_xlfn.XLOOKUP(C305&amp;G305&amp;H305,covid!$E$2:$E$2184,covid!$D$2:$D$2184,0,0,1)</f>
        <v>0</v>
      </c>
    </row>
    <row r="306" spans="1:17" x14ac:dyDescent="0.3">
      <c r="A306">
        <f>_xlfn.XLOOKUP(C306,kamus!$B$2:$B$87,kamus!$A$2:$A$87,0,0,1)</f>
        <v>43</v>
      </c>
      <c r="B306" t="str">
        <f>_xlfn.XLOOKUP(C306,kamus!$B$2:$B$87,kamus!$D$2:$D$87,"dihapus",0,1)</f>
        <v>Ngaglik 1</v>
      </c>
      <c r="C306" t="s">
        <v>228</v>
      </c>
      <c r="D306">
        <f>_xlfn.XLOOKUP(C306,kamus!$B$2:$B$87,kamus!$J$2:$J$87,"dihapus",0,1)</f>
        <v>1</v>
      </c>
      <c r="E306">
        <f t="shared" si="32"/>
        <v>0</v>
      </c>
      <c r="F306" s="14">
        <v>42461</v>
      </c>
      <c r="G306" s="1">
        <f t="shared" si="33"/>
        <v>4</v>
      </c>
      <c r="H306" s="1">
        <f t="shared" si="34"/>
        <v>2016</v>
      </c>
      <c r="I306">
        <v>1</v>
      </c>
      <c r="K306">
        <f t="shared" si="28"/>
        <v>1</v>
      </c>
      <c r="L306">
        <v>12705</v>
      </c>
      <c r="M306" s="6">
        <f t="shared" si="29"/>
        <v>7.8709169618260528</v>
      </c>
      <c r="N306" s="6" t="str">
        <f t="shared" si="30"/>
        <v/>
      </c>
      <c r="O306" s="6">
        <f t="shared" si="31"/>
        <v>7.8709169618260528</v>
      </c>
      <c r="Q306">
        <f>_xlfn.XLOOKUP(C306&amp;G306&amp;H306,covid!$E$2:$E$2184,covid!$D$2:$D$2184,0,0,1)</f>
        <v>0</v>
      </c>
    </row>
    <row r="307" spans="1:17" x14ac:dyDescent="0.3">
      <c r="A307">
        <f>_xlfn.XLOOKUP(C307,kamus!$B$2:$B$87,kamus!$A$2:$A$87,0,0,1)</f>
        <v>44</v>
      </c>
      <c r="B307" t="str">
        <f>_xlfn.XLOOKUP(C307,kamus!$B$2:$B$87,kamus!$D$2:$D$87,"dihapus",0,1)</f>
        <v>Ngaglik 1</v>
      </c>
      <c r="C307" t="s">
        <v>237</v>
      </c>
      <c r="D307">
        <f>_xlfn.XLOOKUP(C307,kamus!$B$2:$B$87,kamus!$J$2:$J$87,"dihapus",0,1)</f>
        <v>1</v>
      </c>
      <c r="E307">
        <f t="shared" si="32"/>
        <v>0</v>
      </c>
      <c r="F307" s="14">
        <v>42461</v>
      </c>
      <c r="G307" s="1">
        <f t="shared" si="33"/>
        <v>4</v>
      </c>
      <c r="H307" s="1">
        <f t="shared" si="34"/>
        <v>2016</v>
      </c>
      <c r="I307">
        <v>1</v>
      </c>
      <c r="K307">
        <f t="shared" si="28"/>
        <v>1</v>
      </c>
      <c r="L307">
        <v>21934</v>
      </c>
      <c r="M307" s="6">
        <f t="shared" si="29"/>
        <v>4.5591319412783804</v>
      </c>
      <c r="N307" s="6" t="str">
        <f t="shared" si="30"/>
        <v/>
      </c>
      <c r="O307" s="6">
        <f t="shared" si="31"/>
        <v>4.5591319412783804</v>
      </c>
      <c r="Q307">
        <f>_xlfn.XLOOKUP(C307&amp;G307&amp;H307,covid!$E$2:$E$2184,covid!$D$2:$D$2184,0,0,1)</f>
        <v>0</v>
      </c>
    </row>
    <row r="308" spans="1:17" x14ac:dyDescent="0.3">
      <c r="A308">
        <f>_xlfn.XLOOKUP(C308,kamus!$B$2:$B$87,kamus!$A$2:$A$87,0,0,1)</f>
        <v>45</v>
      </c>
      <c r="B308" t="str">
        <f>_xlfn.XLOOKUP(C308,kamus!$B$2:$B$87,kamus!$D$2:$D$87,"dihapus",0,1)</f>
        <v>Ngaglik 1</v>
      </c>
      <c r="C308" t="s">
        <v>255</v>
      </c>
      <c r="D308">
        <f>_xlfn.XLOOKUP(C308,kamus!$B$2:$B$87,kamus!$J$2:$J$87,"dihapus",0,1)</f>
        <v>1</v>
      </c>
      <c r="E308">
        <f t="shared" si="32"/>
        <v>0</v>
      </c>
      <c r="F308" s="14">
        <v>42461</v>
      </c>
      <c r="G308" s="1">
        <f t="shared" si="33"/>
        <v>4</v>
      </c>
      <c r="H308" s="1">
        <f t="shared" si="34"/>
        <v>2016</v>
      </c>
      <c r="I308">
        <v>2</v>
      </c>
      <c r="K308">
        <f t="shared" si="28"/>
        <v>2</v>
      </c>
      <c r="L308">
        <v>19793</v>
      </c>
      <c r="M308" s="6">
        <f t="shared" si="29"/>
        <v>10.104582428131158</v>
      </c>
      <c r="N308" s="6" t="str">
        <f t="shared" si="30"/>
        <v/>
      </c>
      <c r="O308" s="6">
        <f t="shared" si="31"/>
        <v>10.104582428131158</v>
      </c>
      <c r="Q308">
        <f>_xlfn.XLOOKUP(C308&amp;G308&amp;H308,covid!$E$2:$E$2184,covid!$D$2:$D$2184,0,0,1)</f>
        <v>0</v>
      </c>
    </row>
    <row r="309" spans="1:17" x14ac:dyDescent="0.3">
      <c r="A309">
        <f>_xlfn.XLOOKUP(C309,kamus!$B$2:$B$87,kamus!$A$2:$A$87,0,0,1)</f>
        <v>48</v>
      </c>
      <c r="B309" t="str">
        <f>_xlfn.XLOOKUP(C309,kamus!$B$2:$B$87,kamus!$D$2:$D$87,"dihapus",0,1)</f>
        <v>Ngaglik 2</v>
      </c>
      <c r="C309" t="s">
        <v>208</v>
      </c>
      <c r="D309">
        <f>_xlfn.XLOOKUP(C309,kamus!$B$2:$B$87,kamus!$J$2:$J$87,"dihapus",0,1)</f>
        <v>1</v>
      </c>
      <c r="E309">
        <f t="shared" si="32"/>
        <v>0</v>
      </c>
      <c r="F309" s="14">
        <v>42461</v>
      </c>
      <c r="G309" s="1">
        <f t="shared" si="33"/>
        <v>4</v>
      </c>
      <c r="H309" s="1">
        <f t="shared" si="34"/>
        <v>2016</v>
      </c>
      <c r="I309">
        <v>0</v>
      </c>
      <c r="K309">
        <f t="shared" si="28"/>
        <v>0</v>
      </c>
      <c r="L309">
        <v>10447</v>
      </c>
      <c r="M309" s="6">
        <f t="shared" si="29"/>
        <v>0</v>
      </c>
      <c r="N309" s="6" t="str">
        <f t="shared" si="30"/>
        <v/>
      </c>
      <c r="O309" s="6">
        <f t="shared" si="31"/>
        <v>0</v>
      </c>
      <c r="Q309">
        <f>_xlfn.XLOOKUP(C309&amp;G309&amp;H309,covid!$E$2:$E$2184,covid!$D$2:$D$2184,0,0,1)</f>
        <v>0</v>
      </c>
    </row>
    <row r="310" spans="1:17" x14ac:dyDescent="0.3">
      <c r="A310">
        <f>_xlfn.XLOOKUP(C310,kamus!$B$2:$B$87,kamus!$A$2:$A$87,0,0,1)</f>
        <v>47</v>
      </c>
      <c r="B310" t="str">
        <f>_xlfn.XLOOKUP(C310,kamus!$B$2:$B$87,kamus!$D$2:$D$87,"dihapus",0,1)</f>
        <v>Ngaglik 2</v>
      </c>
      <c r="C310" t="s">
        <v>238</v>
      </c>
      <c r="D310">
        <f>_xlfn.XLOOKUP(C310,kamus!$B$2:$B$87,kamus!$J$2:$J$87,"dihapus",0,1)</f>
        <v>1</v>
      </c>
      <c r="E310">
        <f t="shared" si="32"/>
        <v>0</v>
      </c>
      <c r="F310" s="14">
        <v>42461</v>
      </c>
      <c r="G310" s="1">
        <f t="shared" si="33"/>
        <v>4</v>
      </c>
      <c r="H310" s="1">
        <f t="shared" si="34"/>
        <v>2016</v>
      </c>
      <c r="I310">
        <v>2</v>
      </c>
      <c r="K310">
        <f t="shared" si="28"/>
        <v>2</v>
      </c>
      <c r="L310">
        <v>22367</v>
      </c>
      <c r="M310" s="6">
        <f t="shared" si="29"/>
        <v>8.9417445343586532</v>
      </c>
      <c r="N310" s="6" t="str">
        <f t="shared" si="30"/>
        <v/>
      </c>
      <c r="O310" s="6">
        <f t="shared" si="31"/>
        <v>8.9417445343586532</v>
      </c>
      <c r="Q310">
        <f>_xlfn.XLOOKUP(C310&amp;G310&amp;H310,covid!$E$2:$E$2184,covid!$D$2:$D$2184,0,0,1)</f>
        <v>0</v>
      </c>
    </row>
    <row r="311" spans="1:17" x14ac:dyDescent="0.3">
      <c r="A311">
        <f>_xlfn.XLOOKUP(C311,kamus!$B$2:$B$87,kamus!$A$2:$A$87,0,0,1)</f>
        <v>46</v>
      </c>
      <c r="B311" t="str">
        <f>_xlfn.XLOOKUP(C311,kamus!$B$2:$B$87,kamus!$D$2:$D$87,"dihapus",0,1)</f>
        <v>Ngaglik 2</v>
      </c>
      <c r="C311" t="s">
        <v>257</v>
      </c>
      <c r="D311">
        <f>_xlfn.XLOOKUP(C311,kamus!$B$2:$B$87,kamus!$J$2:$J$87,"dihapus",0,1)</f>
        <v>1</v>
      </c>
      <c r="E311">
        <f t="shared" si="32"/>
        <v>0</v>
      </c>
      <c r="F311" s="14">
        <v>42461</v>
      </c>
      <c r="G311" s="1">
        <f t="shared" si="33"/>
        <v>4</v>
      </c>
      <c r="H311" s="1">
        <f t="shared" si="34"/>
        <v>2016</v>
      </c>
      <c r="I311">
        <v>2</v>
      </c>
      <c r="K311">
        <f t="shared" si="28"/>
        <v>2</v>
      </c>
      <c r="L311">
        <v>16910</v>
      </c>
      <c r="M311" s="6">
        <f t="shared" si="29"/>
        <v>11.827321111768185</v>
      </c>
      <c r="N311" s="6" t="str">
        <f t="shared" si="30"/>
        <v/>
      </c>
      <c r="O311" s="6">
        <f t="shared" si="31"/>
        <v>11.827321111768185</v>
      </c>
      <c r="Q311">
        <f>_xlfn.XLOOKUP(C311&amp;G311&amp;H311,covid!$E$2:$E$2184,covid!$D$2:$D$2184,0,0,1)</f>
        <v>0</v>
      </c>
    </row>
    <row r="312" spans="1:17" x14ac:dyDescent="0.3">
      <c r="A312">
        <f>_xlfn.XLOOKUP(C312,kamus!$B$2:$B$87,kamus!$A$2:$A$87,0,0,1)</f>
        <v>50</v>
      </c>
      <c r="B312" t="str">
        <f>_xlfn.XLOOKUP(C312,kamus!$B$2:$B$87,kamus!$D$2:$D$87,"dihapus",0,1)</f>
        <v>Ngemplak 1</v>
      </c>
      <c r="C312" t="s">
        <v>202</v>
      </c>
      <c r="D312">
        <f>_xlfn.XLOOKUP(C312,kamus!$B$2:$B$87,kamus!$J$2:$J$87,"dihapus",0,1)</f>
        <v>0</v>
      </c>
      <c r="E312">
        <f t="shared" si="32"/>
        <v>0</v>
      </c>
      <c r="F312" s="14">
        <v>42461</v>
      </c>
      <c r="G312" s="1">
        <f t="shared" si="33"/>
        <v>4</v>
      </c>
      <c r="H312" s="1">
        <f t="shared" si="34"/>
        <v>2016</v>
      </c>
      <c r="I312">
        <v>0</v>
      </c>
      <c r="K312">
        <f t="shared" si="28"/>
        <v>0</v>
      </c>
      <c r="L312">
        <v>7988</v>
      </c>
      <c r="M312" s="6">
        <f t="shared" si="29"/>
        <v>0</v>
      </c>
      <c r="N312" s="6" t="str">
        <f t="shared" si="30"/>
        <v/>
      </c>
      <c r="O312" s="6">
        <f t="shared" si="31"/>
        <v>0</v>
      </c>
      <c r="Q312">
        <f>_xlfn.XLOOKUP(C312&amp;G312&amp;H312,covid!$E$2:$E$2184,covid!$D$2:$D$2184,0,0,1)</f>
        <v>0</v>
      </c>
    </row>
    <row r="313" spans="1:17" x14ac:dyDescent="0.3">
      <c r="A313">
        <f>_xlfn.XLOOKUP(C313,kamus!$B$2:$B$87,kamus!$A$2:$A$87,0,0,1)</f>
        <v>51</v>
      </c>
      <c r="B313" t="str">
        <f>_xlfn.XLOOKUP(C313,kamus!$B$2:$B$87,kamus!$D$2:$D$87,"dihapus",0,1)</f>
        <v>Ngemplak 1</v>
      </c>
      <c r="C313" t="s">
        <v>256</v>
      </c>
      <c r="D313">
        <f>_xlfn.XLOOKUP(C313,kamus!$B$2:$B$87,kamus!$J$2:$J$87,"dihapus",0,1)</f>
        <v>0</v>
      </c>
      <c r="E313">
        <f t="shared" si="32"/>
        <v>0</v>
      </c>
      <c r="F313" s="14">
        <v>42461</v>
      </c>
      <c r="G313" s="1">
        <f t="shared" si="33"/>
        <v>4</v>
      </c>
      <c r="H313" s="1">
        <f t="shared" si="34"/>
        <v>2016</v>
      </c>
      <c r="I313">
        <v>0</v>
      </c>
      <c r="K313">
        <f t="shared" si="28"/>
        <v>0</v>
      </c>
      <c r="L313">
        <v>8208</v>
      </c>
      <c r="M313" s="6">
        <f t="shared" si="29"/>
        <v>0</v>
      </c>
      <c r="N313" s="6" t="str">
        <f t="shared" si="30"/>
        <v/>
      </c>
      <c r="O313" s="6">
        <f t="shared" si="31"/>
        <v>0</v>
      </c>
      <c r="Q313">
        <f>_xlfn.XLOOKUP(C313&amp;G313&amp;H313,covid!$E$2:$E$2184,covid!$D$2:$D$2184,0,0,1)</f>
        <v>0</v>
      </c>
    </row>
    <row r="314" spans="1:17" x14ac:dyDescent="0.3">
      <c r="A314">
        <f>_xlfn.XLOOKUP(C314,kamus!$B$2:$B$87,kamus!$A$2:$A$87,0,0,1)</f>
        <v>49</v>
      </c>
      <c r="B314" t="str">
        <f>_xlfn.XLOOKUP(C314,kamus!$B$2:$B$87,kamus!$D$2:$D$87,"dihapus",0,1)</f>
        <v>Ngemplak 1</v>
      </c>
      <c r="C314" t="s">
        <v>276</v>
      </c>
      <c r="D314">
        <f>_xlfn.XLOOKUP(C314,kamus!$B$2:$B$87,kamus!$J$2:$J$87,"dihapus",0,1)</f>
        <v>1</v>
      </c>
      <c r="E314">
        <f t="shared" si="32"/>
        <v>0</v>
      </c>
      <c r="F314" s="14">
        <v>42461</v>
      </c>
      <c r="G314" s="1">
        <f t="shared" si="33"/>
        <v>4</v>
      </c>
      <c r="H314" s="1">
        <f t="shared" si="34"/>
        <v>2016</v>
      </c>
      <c r="I314">
        <v>1</v>
      </c>
      <c r="K314">
        <f t="shared" si="28"/>
        <v>1</v>
      </c>
      <c r="L314">
        <v>9697</v>
      </c>
      <c r="M314" s="6">
        <f t="shared" si="29"/>
        <v>10.312467773538208</v>
      </c>
      <c r="N314" s="6" t="str">
        <f t="shared" si="30"/>
        <v/>
      </c>
      <c r="O314" s="6">
        <f t="shared" si="31"/>
        <v>10.312467773538208</v>
      </c>
      <c r="Q314">
        <f>_xlfn.XLOOKUP(C314&amp;G314&amp;H314,covid!$E$2:$E$2184,covid!$D$2:$D$2184,0,0,1)</f>
        <v>0</v>
      </c>
    </row>
    <row r="315" spans="1:17" x14ac:dyDescent="0.3">
      <c r="A315">
        <f>_xlfn.XLOOKUP(C315,kamus!$B$2:$B$87,kamus!$A$2:$A$87,0,0,1)</f>
        <v>52</v>
      </c>
      <c r="B315" t="str">
        <f>_xlfn.XLOOKUP(C315,kamus!$B$2:$B$87,kamus!$D$2:$D$87,"dihapus",0,1)</f>
        <v>Ngemplak 2</v>
      </c>
      <c r="C315" t="s">
        <v>277</v>
      </c>
      <c r="D315">
        <f>_xlfn.XLOOKUP(C315,kamus!$B$2:$B$87,kamus!$J$2:$J$87,"dihapus",0,1)</f>
        <v>1</v>
      </c>
      <c r="E315">
        <f t="shared" si="32"/>
        <v>0</v>
      </c>
      <c r="F315" s="14">
        <v>42461</v>
      </c>
      <c r="G315" s="1">
        <f t="shared" si="33"/>
        <v>4</v>
      </c>
      <c r="H315" s="1">
        <f t="shared" si="34"/>
        <v>2016</v>
      </c>
      <c r="I315">
        <v>1</v>
      </c>
      <c r="K315">
        <f t="shared" si="28"/>
        <v>1</v>
      </c>
      <c r="L315">
        <v>31636</v>
      </c>
      <c r="M315" s="6">
        <f t="shared" si="29"/>
        <v>3.1609558730560119</v>
      </c>
      <c r="N315" s="6" t="str">
        <f t="shared" si="30"/>
        <v/>
      </c>
      <c r="O315" s="6">
        <f t="shared" si="31"/>
        <v>3.1609558730560119</v>
      </c>
      <c r="Q315">
        <f>_xlfn.XLOOKUP(C315&amp;G315&amp;H315,covid!$E$2:$E$2184,covid!$D$2:$D$2184,0,0,1)</f>
        <v>0</v>
      </c>
    </row>
    <row r="316" spans="1:17" x14ac:dyDescent="0.3">
      <c r="A316">
        <f>_xlfn.XLOOKUP(C316,kamus!$B$2:$B$87,kamus!$A$2:$A$87,0,0,1)</f>
        <v>53</v>
      </c>
      <c r="B316" t="str">
        <f>_xlfn.XLOOKUP(C316,kamus!$B$2:$B$87,kamus!$D$2:$D$87,"dihapus",0,1)</f>
        <v>Ngemplak 2</v>
      </c>
      <c r="C316" t="s">
        <v>278</v>
      </c>
      <c r="D316">
        <f>_xlfn.XLOOKUP(C316,kamus!$B$2:$B$87,kamus!$J$2:$J$87,"dihapus",0,1)</f>
        <v>0</v>
      </c>
      <c r="E316">
        <f t="shared" si="32"/>
        <v>0</v>
      </c>
      <c r="F316" s="14">
        <v>42461</v>
      </c>
      <c r="G316" s="1">
        <f t="shared" si="33"/>
        <v>4</v>
      </c>
      <c r="H316" s="1">
        <f t="shared" si="34"/>
        <v>2016</v>
      </c>
      <c r="I316">
        <v>1</v>
      </c>
      <c r="K316">
        <f t="shared" si="28"/>
        <v>1</v>
      </c>
      <c r="L316">
        <v>8894</v>
      </c>
      <c r="M316" s="6">
        <f t="shared" si="29"/>
        <v>11.243534967393749</v>
      </c>
      <c r="N316" s="6" t="str">
        <f t="shared" si="30"/>
        <v/>
      </c>
      <c r="O316" s="6">
        <f t="shared" si="31"/>
        <v>11.243534967393749</v>
      </c>
      <c r="Q316">
        <f>_xlfn.XLOOKUP(C316&amp;G316&amp;H316,covid!$E$2:$E$2184,covid!$D$2:$D$2184,0,0,1)</f>
        <v>0</v>
      </c>
    </row>
    <row r="317" spans="1:17" x14ac:dyDescent="0.3">
      <c r="A317">
        <f>_xlfn.XLOOKUP(C317,kamus!$B$2:$B$87,kamus!$A$2:$A$87,0,0,1)</f>
        <v>57</v>
      </c>
      <c r="B317" t="str">
        <f>_xlfn.XLOOKUP(C317,kamus!$B$2:$B$87,kamus!$D$2:$D$87,"dihapus",0,1)</f>
        <v>Pakem</v>
      </c>
      <c r="C317" t="s">
        <v>204</v>
      </c>
      <c r="D317">
        <f>_xlfn.XLOOKUP(C317,kamus!$B$2:$B$87,kamus!$J$2:$J$87,"dihapus",0,1)</f>
        <v>0</v>
      </c>
      <c r="E317">
        <f t="shared" si="32"/>
        <v>0</v>
      </c>
      <c r="F317" s="14">
        <v>42461</v>
      </c>
      <c r="G317" s="1">
        <f t="shared" si="33"/>
        <v>4</v>
      </c>
      <c r="H317" s="1">
        <f t="shared" si="34"/>
        <v>2016</v>
      </c>
      <c r="I317">
        <v>0</v>
      </c>
      <c r="K317">
        <f t="shared" si="28"/>
        <v>0</v>
      </c>
      <c r="L317">
        <v>6864</v>
      </c>
      <c r="M317" s="6">
        <f t="shared" si="29"/>
        <v>0</v>
      </c>
      <c r="N317" s="6" t="str">
        <f t="shared" si="30"/>
        <v/>
      </c>
      <c r="O317" s="6">
        <f t="shared" si="31"/>
        <v>0</v>
      </c>
      <c r="Q317">
        <f>_xlfn.XLOOKUP(C317&amp;G317&amp;H317,covid!$E$2:$E$2184,covid!$D$2:$D$2184,0,0,1)</f>
        <v>0</v>
      </c>
    </row>
    <row r="318" spans="1:17" x14ac:dyDescent="0.3">
      <c r="A318">
        <f>_xlfn.XLOOKUP(C318,kamus!$B$2:$B$87,kamus!$A$2:$A$87,0,0,1)</f>
        <v>54</v>
      </c>
      <c r="B318" t="str">
        <f>_xlfn.XLOOKUP(C318,kamus!$B$2:$B$87,kamus!$D$2:$D$87,"dihapus",0,1)</f>
        <v>Pakem</v>
      </c>
      <c r="C318" t="s">
        <v>213</v>
      </c>
      <c r="D318">
        <f>_xlfn.XLOOKUP(C318,kamus!$B$2:$B$87,kamus!$J$2:$J$87,"dihapus",0,1)</f>
        <v>0</v>
      </c>
      <c r="E318">
        <f t="shared" si="32"/>
        <v>0</v>
      </c>
      <c r="F318" s="14">
        <v>42461</v>
      </c>
      <c r="G318" s="1">
        <f t="shared" si="33"/>
        <v>4</v>
      </c>
      <c r="H318" s="1">
        <f t="shared" si="34"/>
        <v>2016</v>
      </c>
      <c r="I318">
        <v>0</v>
      </c>
      <c r="K318">
        <f t="shared" si="28"/>
        <v>0</v>
      </c>
      <c r="L318">
        <v>9160</v>
      </c>
      <c r="M318" s="6">
        <f t="shared" si="29"/>
        <v>0</v>
      </c>
      <c r="N318" s="6" t="str">
        <f t="shared" si="30"/>
        <v/>
      </c>
      <c r="O318" s="6">
        <f t="shared" si="31"/>
        <v>0</v>
      </c>
      <c r="Q318">
        <f>_xlfn.XLOOKUP(C318&amp;G318&amp;H318,covid!$E$2:$E$2184,covid!$D$2:$D$2184,0,0,1)</f>
        <v>0</v>
      </c>
    </row>
    <row r="319" spans="1:17" x14ac:dyDescent="0.3">
      <c r="A319">
        <f>_xlfn.XLOOKUP(C319,kamus!$B$2:$B$87,kamus!$A$2:$A$87,0,0,1)</f>
        <v>56</v>
      </c>
      <c r="B319" t="str">
        <f>_xlfn.XLOOKUP(C319,kamus!$B$2:$B$87,kamus!$D$2:$D$87,"dihapus",0,1)</f>
        <v>Pakem</v>
      </c>
      <c r="C319" t="s">
        <v>214</v>
      </c>
      <c r="D319">
        <f>_xlfn.XLOOKUP(C319,kamus!$B$2:$B$87,kamus!$J$2:$J$87,"dihapus",0,1)</f>
        <v>1</v>
      </c>
      <c r="E319">
        <f t="shared" si="32"/>
        <v>0</v>
      </c>
      <c r="F319" s="14">
        <v>42461</v>
      </c>
      <c r="G319" s="1">
        <f t="shared" si="33"/>
        <v>4</v>
      </c>
      <c r="H319" s="1">
        <f t="shared" si="34"/>
        <v>2016</v>
      </c>
      <c r="I319">
        <v>0</v>
      </c>
      <c r="K319">
        <f t="shared" si="28"/>
        <v>0</v>
      </c>
      <c r="L319">
        <v>6711</v>
      </c>
      <c r="M319" s="6">
        <f t="shared" si="29"/>
        <v>0</v>
      </c>
      <c r="N319" s="6" t="str">
        <f t="shared" si="30"/>
        <v/>
      </c>
      <c r="O319" s="6">
        <f t="shared" si="31"/>
        <v>0</v>
      </c>
      <c r="Q319">
        <f>_xlfn.XLOOKUP(C319&amp;G319&amp;H319,covid!$E$2:$E$2184,covid!$D$2:$D$2184,0,0,1)</f>
        <v>0</v>
      </c>
    </row>
    <row r="320" spans="1:17" x14ac:dyDescent="0.3">
      <c r="A320">
        <f>_xlfn.XLOOKUP(C320,kamus!$B$2:$B$87,kamus!$A$2:$A$87,0,0,1)</f>
        <v>58</v>
      </c>
      <c r="B320" t="str">
        <f>_xlfn.XLOOKUP(C320,kamus!$B$2:$B$87,kamus!$D$2:$D$87,"dihapus",0,1)</f>
        <v>Pakem</v>
      </c>
      <c r="C320" t="s">
        <v>231</v>
      </c>
      <c r="D320">
        <f>_xlfn.XLOOKUP(C320,kamus!$B$2:$B$87,kamus!$J$2:$J$87,"dihapus",0,1)</f>
        <v>0</v>
      </c>
      <c r="E320">
        <f t="shared" si="32"/>
        <v>0</v>
      </c>
      <c r="F320" s="14">
        <v>42461</v>
      </c>
      <c r="G320" s="1">
        <f t="shared" si="33"/>
        <v>4</v>
      </c>
      <c r="H320" s="1">
        <f t="shared" si="34"/>
        <v>2016</v>
      </c>
      <c r="I320">
        <v>1</v>
      </c>
      <c r="K320">
        <f t="shared" si="28"/>
        <v>1</v>
      </c>
      <c r="L320">
        <v>6932</v>
      </c>
      <c r="M320" s="6">
        <f t="shared" si="29"/>
        <v>14.425851125216386</v>
      </c>
      <c r="N320" s="6" t="str">
        <f t="shared" si="30"/>
        <v/>
      </c>
      <c r="O320" s="6">
        <f t="shared" si="31"/>
        <v>14.425851125216386</v>
      </c>
      <c r="Q320">
        <f>_xlfn.XLOOKUP(C320&amp;G320&amp;H320,covid!$E$2:$E$2184,covid!$D$2:$D$2184,0,0,1)</f>
        <v>0</v>
      </c>
    </row>
    <row r="321" spans="1:17" x14ac:dyDescent="0.3">
      <c r="A321">
        <f>_xlfn.XLOOKUP(C321,kamus!$B$2:$B$87,kamus!$A$2:$A$87,0,0,1)</f>
        <v>55</v>
      </c>
      <c r="B321" t="str">
        <f>_xlfn.XLOOKUP(C321,kamus!$B$2:$B$87,kamus!$D$2:$D$87,"dihapus",0,1)</f>
        <v>Pakem</v>
      </c>
      <c r="C321" t="s">
        <v>234</v>
      </c>
      <c r="D321">
        <f>_xlfn.XLOOKUP(C321,kamus!$B$2:$B$87,kamus!$J$2:$J$87,"dihapus",0,1)</f>
        <v>0</v>
      </c>
      <c r="E321">
        <f t="shared" si="32"/>
        <v>0</v>
      </c>
      <c r="F321" s="14">
        <v>42461</v>
      </c>
      <c r="G321" s="1">
        <f t="shared" si="33"/>
        <v>4</v>
      </c>
      <c r="H321" s="1">
        <f t="shared" si="34"/>
        <v>2016</v>
      </c>
      <c r="I321">
        <v>0</v>
      </c>
      <c r="K321">
        <f t="shared" si="28"/>
        <v>0</v>
      </c>
      <c r="L321">
        <v>9891</v>
      </c>
      <c r="M321" s="6">
        <f t="shared" si="29"/>
        <v>0</v>
      </c>
      <c r="N321" s="6" t="str">
        <f t="shared" si="30"/>
        <v/>
      </c>
      <c r="O321" s="6">
        <f t="shared" si="31"/>
        <v>0</v>
      </c>
      <c r="Q321">
        <f>_xlfn.XLOOKUP(C321&amp;G321&amp;H321,covid!$E$2:$E$2184,covid!$D$2:$D$2184,0,0,1)</f>
        <v>0</v>
      </c>
    </row>
    <row r="322" spans="1:17" x14ac:dyDescent="0.3">
      <c r="A322">
        <f>_xlfn.XLOOKUP(C322,kamus!$B$2:$B$87,kamus!$A$2:$A$87,0,0,1)</f>
        <v>64</v>
      </c>
      <c r="B322" t="str">
        <f>_xlfn.XLOOKUP(C322,kamus!$B$2:$B$87,kamus!$D$2:$D$87,"dihapus",0,1)</f>
        <v>Prambanan</v>
      </c>
      <c r="C322" t="s">
        <v>203</v>
      </c>
      <c r="D322">
        <f>_xlfn.XLOOKUP(C322,kamus!$B$2:$B$87,kamus!$J$2:$J$87,"dihapus",0,1)</f>
        <v>1</v>
      </c>
      <c r="E322">
        <f t="shared" si="32"/>
        <v>0</v>
      </c>
      <c r="F322" s="14">
        <v>42461</v>
      </c>
      <c r="G322" s="1">
        <f t="shared" si="33"/>
        <v>4</v>
      </c>
      <c r="H322" s="1">
        <f t="shared" si="34"/>
        <v>2016</v>
      </c>
      <c r="I322">
        <v>0</v>
      </c>
      <c r="K322">
        <f t="shared" ref="K322:K385" si="35">J322+I322</f>
        <v>0</v>
      </c>
      <c r="L322">
        <v>12600</v>
      </c>
      <c r="M322" s="6">
        <f t="shared" ref="M322:M385" si="36">IF(ISBLANK(I322)=TRUE,"",I322/$L322*100000)</f>
        <v>0</v>
      </c>
      <c r="N322" s="6" t="str">
        <f t="shared" ref="N322:N385" si="37">IF(ISBLANK(J322)=TRUE,"",J322/$L322*100000)</f>
        <v/>
      </c>
      <c r="O322" s="6">
        <f t="shared" ref="O322:O385" si="38">IF(ISBLANK(K322)=TRUE,"",K322/$L322*100000)</f>
        <v>0</v>
      </c>
      <c r="Q322">
        <f>_xlfn.XLOOKUP(C322&amp;G322&amp;H322,covid!$E$2:$E$2184,covid!$D$2:$D$2184,0,0,1)</f>
        <v>0</v>
      </c>
    </row>
    <row r="323" spans="1:17" x14ac:dyDescent="0.3">
      <c r="A323">
        <f>_xlfn.XLOOKUP(C323,kamus!$B$2:$B$87,kamus!$A$2:$A$87,0,0,1)</f>
        <v>59</v>
      </c>
      <c r="B323" t="str">
        <f>_xlfn.XLOOKUP(C323,kamus!$B$2:$B$87,kamus!$D$2:$D$87,"dihapus",0,1)</f>
        <v>Prambanan</v>
      </c>
      <c r="C323" t="s">
        <v>210</v>
      </c>
      <c r="D323">
        <f>_xlfn.XLOOKUP(C323,kamus!$B$2:$B$87,kamus!$J$2:$J$87,"dihapus",0,1)</f>
        <v>0</v>
      </c>
      <c r="E323">
        <f t="shared" ref="E323:E386" si="39">IF(D323=0,0,IF(H323&lt;2021,0,IF(AND(H323=2021,G323&lt;5),0,1)))</f>
        <v>0</v>
      </c>
      <c r="F323" s="14">
        <v>42461</v>
      </c>
      <c r="G323" s="1">
        <f t="shared" ref="G323:G386" si="40">MONTH(F323)</f>
        <v>4</v>
      </c>
      <c r="H323" s="1">
        <f t="shared" ref="H323:H386" si="41">YEAR(F323)</f>
        <v>2016</v>
      </c>
      <c r="I323">
        <v>0</v>
      </c>
      <c r="K323">
        <f t="shared" si="35"/>
        <v>0</v>
      </c>
      <c r="L323">
        <v>4755</v>
      </c>
      <c r="M323" s="6">
        <f t="shared" si="36"/>
        <v>0</v>
      </c>
      <c r="N323" s="6" t="str">
        <f t="shared" si="37"/>
        <v/>
      </c>
      <c r="O323" s="6">
        <f t="shared" si="38"/>
        <v>0</v>
      </c>
      <c r="Q323">
        <f>_xlfn.XLOOKUP(C323&amp;G323&amp;H323,covid!$E$2:$E$2184,covid!$D$2:$D$2184,0,0,1)</f>
        <v>0</v>
      </c>
    </row>
    <row r="324" spans="1:17" x14ac:dyDescent="0.3">
      <c r="A324">
        <f>_xlfn.XLOOKUP(C324,kamus!$B$2:$B$87,kamus!$A$2:$A$87,0,0,1)</f>
        <v>61</v>
      </c>
      <c r="B324" t="str">
        <f>_xlfn.XLOOKUP(C324,kamus!$B$2:$B$87,kamus!$D$2:$D$87,"dihapus",0,1)</f>
        <v>Prambanan</v>
      </c>
      <c r="C324" t="s">
        <v>219</v>
      </c>
      <c r="D324">
        <f>_xlfn.XLOOKUP(C324,kamus!$B$2:$B$87,kamus!$J$2:$J$87,"dihapus",0,1)</f>
        <v>0</v>
      </c>
      <c r="E324">
        <f t="shared" si="39"/>
        <v>0</v>
      </c>
      <c r="F324" s="14">
        <v>42461</v>
      </c>
      <c r="G324" s="1">
        <f t="shared" si="40"/>
        <v>4</v>
      </c>
      <c r="H324" s="1">
        <f t="shared" si="41"/>
        <v>2016</v>
      </c>
      <c r="I324">
        <v>0</v>
      </c>
      <c r="K324">
        <f t="shared" si="35"/>
        <v>0</v>
      </c>
      <c r="L324">
        <v>14215</v>
      </c>
      <c r="M324" s="6">
        <f t="shared" si="36"/>
        <v>0</v>
      </c>
      <c r="N324" s="6" t="str">
        <f t="shared" si="37"/>
        <v/>
      </c>
      <c r="O324" s="6">
        <f t="shared" si="38"/>
        <v>0</v>
      </c>
      <c r="Q324">
        <f>_xlfn.XLOOKUP(C324&amp;G324&amp;H324,covid!$E$2:$E$2184,covid!$D$2:$D$2184,0,0,1)</f>
        <v>0</v>
      </c>
    </row>
    <row r="325" spans="1:17" x14ac:dyDescent="0.3">
      <c r="A325">
        <f>_xlfn.XLOOKUP(C325,kamus!$B$2:$B$87,kamus!$A$2:$A$87,0,0,1)</f>
        <v>62</v>
      </c>
      <c r="B325" t="str">
        <f>_xlfn.XLOOKUP(C325,kamus!$B$2:$B$87,kamus!$D$2:$D$87,"dihapus",0,1)</f>
        <v>Prambanan</v>
      </c>
      <c r="C325" t="s">
        <v>236</v>
      </c>
      <c r="D325">
        <f>_xlfn.XLOOKUP(C325,kamus!$B$2:$B$87,kamus!$J$2:$J$87,"dihapus",0,1)</f>
        <v>0</v>
      </c>
      <c r="E325">
        <f t="shared" si="39"/>
        <v>0</v>
      </c>
      <c r="F325" s="14">
        <v>42461</v>
      </c>
      <c r="G325" s="1">
        <f t="shared" si="40"/>
        <v>4</v>
      </c>
      <c r="H325" s="1">
        <f t="shared" si="41"/>
        <v>2016</v>
      </c>
      <c r="I325">
        <v>0</v>
      </c>
      <c r="K325">
        <f t="shared" si="35"/>
        <v>0</v>
      </c>
      <c r="L325">
        <v>6067</v>
      </c>
      <c r="M325" s="6">
        <f t="shared" si="36"/>
        <v>0</v>
      </c>
      <c r="N325" s="6" t="str">
        <f t="shared" si="37"/>
        <v/>
      </c>
      <c r="O325" s="6">
        <f t="shared" si="38"/>
        <v>0</v>
      </c>
      <c r="Q325">
        <f>_xlfn.XLOOKUP(C325&amp;G325&amp;H325,covid!$E$2:$E$2184,covid!$D$2:$D$2184,0,0,1)</f>
        <v>0</v>
      </c>
    </row>
    <row r="326" spans="1:17" x14ac:dyDescent="0.3">
      <c r="A326">
        <f>_xlfn.XLOOKUP(C326,kamus!$B$2:$B$87,kamus!$A$2:$A$87,0,0,1)</f>
        <v>63</v>
      </c>
      <c r="B326" t="str">
        <f>_xlfn.XLOOKUP(C326,kamus!$B$2:$B$87,kamus!$D$2:$D$87,"dihapus",0,1)</f>
        <v>Prambanan</v>
      </c>
      <c r="C326" t="s">
        <v>261</v>
      </c>
      <c r="D326">
        <f>_xlfn.XLOOKUP(C326,kamus!$B$2:$B$87,kamus!$J$2:$J$87,"dihapus",0,1)</f>
        <v>0</v>
      </c>
      <c r="E326">
        <f t="shared" si="39"/>
        <v>0</v>
      </c>
      <c r="F326" s="14">
        <v>42461</v>
      </c>
      <c r="G326" s="1">
        <f t="shared" si="40"/>
        <v>4</v>
      </c>
      <c r="H326" s="1">
        <f t="shared" si="41"/>
        <v>2016</v>
      </c>
      <c r="I326">
        <v>1</v>
      </c>
      <c r="K326">
        <f t="shared" si="35"/>
        <v>1</v>
      </c>
      <c r="L326">
        <v>15373</v>
      </c>
      <c r="M326" s="6">
        <f t="shared" si="36"/>
        <v>6.5049112079620111</v>
      </c>
      <c r="N326" s="6" t="str">
        <f t="shared" si="37"/>
        <v/>
      </c>
      <c r="O326" s="6">
        <f t="shared" si="38"/>
        <v>6.5049112079620111</v>
      </c>
      <c r="Q326">
        <f>_xlfn.XLOOKUP(C326&amp;G326&amp;H326,covid!$E$2:$E$2184,covid!$D$2:$D$2184,0,0,1)</f>
        <v>0</v>
      </c>
    </row>
    <row r="327" spans="1:17" x14ac:dyDescent="0.3">
      <c r="A327">
        <f>_xlfn.XLOOKUP(C327,kamus!$B$2:$B$87,kamus!$A$2:$A$87,0,0,1)</f>
        <v>60</v>
      </c>
      <c r="B327" t="str">
        <f>_xlfn.XLOOKUP(C327,kamus!$B$2:$B$87,kamus!$D$2:$D$87,"dihapus",0,1)</f>
        <v>Prambanan</v>
      </c>
      <c r="C327" t="s">
        <v>280</v>
      </c>
      <c r="D327">
        <f>_xlfn.XLOOKUP(C327,kamus!$B$2:$B$87,kamus!$J$2:$J$87,"dihapus",0,1)</f>
        <v>0</v>
      </c>
      <c r="E327">
        <f t="shared" si="39"/>
        <v>0</v>
      </c>
      <c r="F327" s="14">
        <v>42461</v>
      </c>
      <c r="G327" s="1">
        <f t="shared" si="40"/>
        <v>4</v>
      </c>
      <c r="H327" s="1">
        <f t="shared" si="41"/>
        <v>2016</v>
      </c>
      <c r="I327">
        <v>0</v>
      </c>
      <c r="K327">
        <f t="shared" si="35"/>
        <v>0</v>
      </c>
      <c r="L327">
        <v>2810</v>
      </c>
      <c r="M327" s="6">
        <f t="shared" si="36"/>
        <v>0</v>
      </c>
      <c r="N327" s="6" t="str">
        <f t="shared" si="37"/>
        <v/>
      </c>
      <c r="O327" s="6">
        <f t="shared" si="38"/>
        <v>0</v>
      </c>
      <c r="Q327">
        <f>_xlfn.XLOOKUP(C327&amp;G327&amp;H327,covid!$E$2:$E$2184,covid!$D$2:$D$2184,0,0,1)</f>
        <v>0</v>
      </c>
    </row>
    <row r="328" spans="1:17" x14ac:dyDescent="0.3">
      <c r="A328">
        <f>_xlfn.XLOOKUP(C328,kamus!$B$2:$B$87,kamus!$A$2:$A$87,0,0,1)</f>
        <v>67</v>
      </c>
      <c r="B328" t="str">
        <f>_xlfn.XLOOKUP(C328,kamus!$B$2:$B$87,kamus!$D$2:$D$87,"dihapus",0,1)</f>
        <v>Seyegan</v>
      </c>
      <c r="C328" t="s">
        <v>221</v>
      </c>
      <c r="D328">
        <f>_xlfn.XLOOKUP(C328,kamus!$B$2:$B$87,kamus!$J$2:$J$87,"dihapus",0,1)</f>
        <v>0</v>
      </c>
      <c r="E328">
        <f t="shared" si="39"/>
        <v>0</v>
      </c>
      <c r="F328" s="14">
        <v>42461</v>
      </c>
      <c r="G328" s="1">
        <f t="shared" si="40"/>
        <v>4</v>
      </c>
      <c r="H328" s="1">
        <f t="shared" si="41"/>
        <v>2016</v>
      </c>
      <c r="I328">
        <v>0</v>
      </c>
      <c r="K328">
        <f t="shared" si="35"/>
        <v>0</v>
      </c>
      <c r="L328">
        <v>10795</v>
      </c>
      <c r="M328" s="6">
        <f t="shared" si="36"/>
        <v>0</v>
      </c>
      <c r="N328" s="6" t="str">
        <f t="shared" si="37"/>
        <v/>
      </c>
      <c r="O328" s="6">
        <f t="shared" si="38"/>
        <v>0</v>
      </c>
      <c r="Q328">
        <f>_xlfn.XLOOKUP(C328&amp;G328&amp;H328,covid!$E$2:$E$2184,covid!$D$2:$D$2184,0,0,1)</f>
        <v>0</v>
      </c>
    </row>
    <row r="329" spans="1:17" x14ac:dyDescent="0.3">
      <c r="A329">
        <f>_xlfn.XLOOKUP(C329,kamus!$B$2:$B$87,kamus!$A$2:$A$87,0,0,1)</f>
        <v>66</v>
      </c>
      <c r="B329" t="str">
        <f>_xlfn.XLOOKUP(C329,kamus!$B$2:$B$87,kamus!$D$2:$D$87,"dihapus",0,1)</f>
        <v>Seyegan</v>
      </c>
      <c r="C329" t="s">
        <v>222</v>
      </c>
      <c r="D329">
        <f>_xlfn.XLOOKUP(C329,kamus!$B$2:$B$87,kamus!$J$2:$J$87,"dihapus",0,1)</f>
        <v>0</v>
      </c>
      <c r="E329">
        <f t="shared" si="39"/>
        <v>0</v>
      </c>
      <c r="F329" s="14">
        <v>42461</v>
      </c>
      <c r="G329" s="1">
        <f t="shared" si="40"/>
        <v>4</v>
      </c>
      <c r="H329" s="1">
        <f t="shared" si="41"/>
        <v>2016</v>
      </c>
      <c r="I329">
        <v>0</v>
      </c>
      <c r="K329">
        <f t="shared" si="35"/>
        <v>0</v>
      </c>
      <c r="L329">
        <v>9586</v>
      </c>
      <c r="M329" s="6">
        <f t="shared" si="36"/>
        <v>0</v>
      </c>
      <c r="N329" s="6" t="str">
        <f t="shared" si="37"/>
        <v/>
      </c>
      <c r="O329" s="6">
        <f t="shared" si="38"/>
        <v>0</v>
      </c>
      <c r="Q329">
        <f>_xlfn.XLOOKUP(C329&amp;G329&amp;H329,covid!$E$2:$E$2184,covid!$D$2:$D$2184,0,0,1)</f>
        <v>0</v>
      </c>
    </row>
    <row r="330" spans="1:17" x14ac:dyDescent="0.3">
      <c r="A330">
        <f>_xlfn.XLOOKUP(C330,kamus!$B$2:$B$87,kamus!$A$2:$A$87,0,0,1)</f>
        <v>68</v>
      </c>
      <c r="B330" t="str">
        <f>_xlfn.XLOOKUP(C330,kamus!$B$2:$B$87,kamus!$D$2:$D$87,"dihapus",0,1)</f>
        <v>Seyegan</v>
      </c>
      <c r="C330" t="s">
        <v>223</v>
      </c>
      <c r="D330">
        <f>_xlfn.XLOOKUP(C330,kamus!$B$2:$B$87,kamus!$J$2:$J$87,"dihapus",0,1)</f>
        <v>0</v>
      </c>
      <c r="E330">
        <f t="shared" si="39"/>
        <v>0</v>
      </c>
      <c r="F330" s="14">
        <v>42461</v>
      </c>
      <c r="G330" s="1">
        <f t="shared" si="40"/>
        <v>4</v>
      </c>
      <c r="H330" s="1">
        <f t="shared" si="41"/>
        <v>2016</v>
      </c>
      <c r="I330">
        <v>0</v>
      </c>
      <c r="K330">
        <f t="shared" si="35"/>
        <v>0</v>
      </c>
      <c r="L330">
        <v>8063</v>
      </c>
      <c r="M330" s="6">
        <f t="shared" si="36"/>
        <v>0</v>
      </c>
      <c r="N330" s="6" t="str">
        <f t="shared" si="37"/>
        <v/>
      </c>
      <c r="O330" s="6">
        <f t="shared" si="38"/>
        <v>0</v>
      </c>
      <c r="Q330">
        <f>_xlfn.XLOOKUP(C330&amp;G330&amp;H330,covid!$E$2:$E$2184,covid!$D$2:$D$2184,0,0,1)</f>
        <v>0</v>
      </c>
    </row>
    <row r="331" spans="1:17" x14ac:dyDescent="0.3">
      <c r="A331">
        <f>_xlfn.XLOOKUP(C331,kamus!$B$2:$B$87,kamus!$A$2:$A$87,0,0,1)</f>
        <v>65</v>
      </c>
      <c r="B331" t="str">
        <f>_xlfn.XLOOKUP(C331,kamus!$B$2:$B$87,kamus!$D$2:$D$87,"dihapus",0,1)</f>
        <v>Seyegan</v>
      </c>
      <c r="C331" t="s">
        <v>224</v>
      </c>
      <c r="D331">
        <f>_xlfn.XLOOKUP(C331,kamus!$B$2:$B$87,kamus!$J$2:$J$87,"dihapus",0,1)</f>
        <v>1</v>
      </c>
      <c r="E331">
        <f t="shared" si="39"/>
        <v>0</v>
      </c>
      <c r="F331" s="14">
        <v>42461</v>
      </c>
      <c r="G331" s="1">
        <f t="shared" si="40"/>
        <v>4</v>
      </c>
      <c r="H331" s="1">
        <f t="shared" si="41"/>
        <v>2016</v>
      </c>
      <c r="I331">
        <v>0</v>
      </c>
      <c r="K331">
        <f t="shared" si="35"/>
        <v>0</v>
      </c>
      <c r="L331">
        <v>11242</v>
      </c>
      <c r="M331" s="6">
        <f t="shared" si="36"/>
        <v>0</v>
      </c>
      <c r="N331" s="6" t="str">
        <f t="shared" si="37"/>
        <v/>
      </c>
      <c r="O331" s="6">
        <f t="shared" si="38"/>
        <v>0</v>
      </c>
      <c r="Q331">
        <f>_xlfn.XLOOKUP(C331&amp;G331&amp;H331,covid!$E$2:$E$2184,covid!$D$2:$D$2184,0,0,1)</f>
        <v>0</v>
      </c>
    </row>
    <row r="332" spans="1:17" x14ac:dyDescent="0.3">
      <c r="A332">
        <f>_xlfn.XLOOKUP(C332,kamus!$B$2:$B$87,kamus!$A$2:$A$87,0,0,1)</f>
        <v>69</v>
      </c>
      <c r="B332" t="str">
        <f>_xlfn.XLOOKUP(C332,kamus!$B$2:$B$87,kamus!$D$2:$D$87,"dihapus",0,1)</f>
        <v>Seyegan</v>
      </c>
      <c r="C332" t="s">
        <v>225</v>
      </c>
      <c r="D332">
        <f>_xlfn.XLOOKUP(C332,kamus!$B$2:$B$87,kamus!$J$2:$J$87,"dihapus",0,1)</f>
        <v>0</v>
      </c>
      <c r="E332">
        <f t="shared" si="39"/>
        <v>0</v>
      </c>
      <c r="F332" s="14">
        <v>42461</v>
      </c>
      <c r="G332" s="1">
        <f t="shared" si="40"/>
        <v>4</v>
      </c>
      <c r="H332" s="1">
        <f t="shared" si="41"/>
        <v>2016</v>
      </c>
      <c r="I332">
        <v>1</v>
      </c>
      <c r="K332">
        <f t="shared" si="35"/>
        <v>1</v>
      </c>
      <c r="L332">
        <v>13538</v>
      </c>
      <c r="M332" s="6">
        <f t="shared" si="36"/>
        <v>7.3866154527995276</v>
      </c>
      <c r="N332" s="6" t="str">
        <f t="shared" si="37"/>
        <v/>
      </c>
      <c r="O332" s="6">
        <f t="shared" si="38"/>
        <v>7.3866154527995276</v>
      </c>
      <c r="Q332">
        <f>_xlfn.XLOOKUP(C332&amp;G332&amp;H332,covid!$E$2:$E$2184,covid!$D$2:$D$2184,0,0,1)</f>
        <v>0</v>
      </c>
    </row>
    <row r="333" spans="1:17" x14ac:dyDescent="0.3">
      <c r="A333">
        <f>_xlfn.XLOOKUP(C333,kamus!$B$2:$B$87,kamus!$A$2:$A$87,0,0,1)</f>
        <v>74</v>
      </c>
      <c r="B333" t="str">
        <f>_xlfn.XLOOKUP(C333,kamus!$B$2:$B$87,kamus!$D$2:$D$87,"dihapus",0,1)</f>
        <v>Sleman</v>
      </c>
      <c r="C333" t="s">
        <v>205</v>
      </c>
      <c r="D333">
        <f>_xlfn.XLOOKUP(C333,kamus!$B$2:$B$87,kamus!$J$2:$J$87,"dihapus",0,1)</f>
        <v>1</v>
      </c>
      <c r="E333">
        <f t="shared" si="39"/>
        <v>0</v>
      </c>
      <c r="F333" s="14">
        <v>42461</v>
      </c>
      <c r="G333" s="1">
        <f t="shared" si="40"/>
        <v>4</v>
      </c>
      <c r="H333" s="1">
        <f t="shared" si="41"/>
        <v>2016</v>
      </c>
      <c r="I333">
        <v>1</v>
      </c>
      <c r="K333">
        <f t="shared" si="35"/>
        <v>1</v>
      </c>
      <c r="L333">
        <v>15603</v>
      </c>
      <c r="M333" s="6">
        <f t="shared" si="36"/>
        <v>6.4090239056591676</v>
      </c>
      <c r="N333" s="6" t="str">
        <f t="shared" si="37"/>
        <v/>
      </c>
      <c r="O333" s="6">
        <f t="shared" si="38"/>
        <v>6.4090239056591676</v>
      </c>
      <c r="Q333">
        <f>_xlfn.XLOOKUP(C333&amp;G333&amp;H333,covid!$E$2:$E$2184,covid!$D$2:$D$2184,0,0,1)</f>
        <v>0</v>
      </c>
    </row>
    <row r="334" spans="1:17" x14ac:dyDescent="0.3">
      <c r="A334">
        <f>_xlfn.XLOOKUP(C334,kamus!$B$2:$B$87,kamus!$A$2:$A$87,0,0,1)</f>
        <v>73</v>
      </c>
      <c r="B334" t="str">
        <f>_xlfn.XLOOKUP(C334,kamus!$B$2:$B$87,kamus!$D$2:$D$87,"dihapus",0,1)</f>
        <v>Sleman</v>
      </c>
      <c r="C334" t="s">
        <v>232</v>
      </c>
      <c r="D334">
        <f>_xlfn.XLOOKUP(C334,kamus!$B$2:$B$87,kamus!$J$2:$J$87,"dihapus",0,1)</f>
        <v>1</v>
      </c>
      <c r="E334">
        <f t="shared" si="39"/>
        <v>0</v>
      </c>
      <c r="F334" s="14">
        <v>42461</v>
      </c>
      <c r="G334" s="1">
        <f t="shared" si="40"/>
        <v>4</v>
      </c>
      <c r="H334" s="1">
        <f t="shared" si="41"/>
        <v>2016</v>
      </c>
      <c r="I334">
        <v>0</v>
      </c>
      <c r="K334">
        <f t="shared" si="35"/>
        <v>0</v>
      </c>
      <c r="L334">
        <v>12906</v>
      </c>
      <c r="M334" s="6">
        <f t="shared" si="36"/>
        <v>0</v>
      </c>
      <c r="N334" s="6" t="str">
        <f t="shared" si="37"/>
        <v/>
      </c>
      <c r="O334" s="6">
        <f t="shared" si="38"/>
        <v>0</v>
      </c>
      <c r="Q334">
        <f>_xlfn.XLOOKUP(C334&amp;G334&amp;H334,covid!$E$2:$E$2184,covid!$D$2:$D$2184,0,0,1)</f>
        <v>0</v>
      </c>
    </row>
    <row r="335" spans="1:17" x14ac:dyDescent="0.3">
      <c r="A335">
        <f>_xlfn.XLOOKUP(C335,kamus!$B$2:$B$87,kamus!$A$2:$A$87,0,0,1)</f>
        <v>71</v>
      </c>
      <c r="B335" t="str">
        <f>_xlfn.XLOOKUP(C335,kamus!$B$2:$B$87,kamus!$D$2:$D$87,"dihapus",0,1)</f>
        <v>Sleman</v>
      </c>
      <c r="C335" t="s">
        <v>271</v>
      </c>
      <c r="D335">
        <f>_xlfn.XLOOKUP(C335,kamus!$B$2:$B$87,kamus!$J$2:$J$87,"dihapus",0,1)</f>
        <v>1</v>
      </c>
      <c r="E335">
        <f t="shared" si="39"/>
        <v>0</v>
      </c>
      <c r="F335" s="14">
        <v>42461</v>
      </c>
      <c r="G335" s="1">
        <f t="shared" si="40"/>
        <v>4</v>
      </c>
      <c r="H335" s="1">
        <f t="shared" si="41"/>
        <v>2016</v>
      </c>
      <c r="I335">
        <v>0</v>
      </c>
      <c r="K335">
        <f t="shared" si="35"/>
        <v>0</v>
      </c>
      <c r="L335">
        <v>15590</v>
      </c>
      <c r="M335" s="6">
        <f t="shared" si="36"/>
        <v>0</v>
      </c>
      <c r="N335" s="6" t="str">
        <f t="shared" si="37"/>
        <v/>
      </c>
      <c r="O335" s="6">
        <f t="shared" si="38"/>
        <v>0</v>
      </c>
      <c r="Q335">
        <f>_xlfn.XLOOKUP(C335&amp;G335&amp;H335,covid!$E$2:$E$2184,covid!$D$2:$D$2184,0,0,1)</f>
        <v>0</v>
      </c>
    </row>
    <row r="336" spans="1:17" x14ac:dyDescent="0.3">
      <c r="A336">
        <f>_xlfn.XLOOKUP(C336,kamus!$B$2:$B$87,kamus!$A$2:$A$87,0,0,1)</f>
        <v>72</v>
      </c>
      <c r="B336" t="str">
        <f>_xlfn.XLOOKUP(C336,kamus!$B$2:$B$87,kamus!$D$2:$D$87,"dihapus",0,1)</f>
        <v>Sleman</v>
      </c>
      <c r="C336" t="s">
        <v>273</v>
      </c>
      <c r="D336">
        <f>_xlfn.XLOOKUP(C336,kamus!$B$2:$B$87,kamus!$J$2:$J$87,"dihapus",0,1)</f>
        <v>1</v>
      </c>
      <c r="E336">
        <f t="shared" si="39"/>
        <v>0</v>
      </c>
      <c r="F336" s="14">
        <v>42461</v>
      </c>
      <c r="G336" s="1">
        <f t="shared" si="40"/>
        <v>4</v>
      </c>
      <c r="H336" s="1">
        <f t="shared" si="41"/>
        <v>2016</v>
      </c>
      <c r="I336">
        <v>1</v>
      </c>
      <c r="K336">
        <f t="shared" si="35"/>
        <v>1</v>
      </c>
      <c r="L336">
        <v>18873</v>
      </c>
      <c r="M336" s="6">
        <f t="shared" si="36"/>
        <v>5.2985746834101626</v>
      </c>
      <c r="N336" s="6" t="str">
        <f t="shared" si="37"/>
        <v/>
      </c>
      <c r="O336" s="6">
        <f t="shared" si="38"/>
        <v>5.2985746834101626</v>
      </c>
      <c r="Q336">
        <f>_xlfn.XLOOKUP(C336&amp;G336&amp;H336,covid!$E$2:$E$2184,covid!$D$2:$D$2184,0,0,1)</f>
        <v>0</v>
      </c>
    </row>
    <row r="337" spans="1:17" x14ac:dyDescent="0.3">
      <c r="A337">
        <f>_xlfn.XLOOKUP(C337,kamus!$B$2:$B$87,kamus!$A$2:$A$87,0,0,1)</f>
        <v>70</v>
      </c>
      <c r="B337" t="str">
        <f>_xlfn.XLOOKUP(C337,kamus!$B$2:$B$87,kamus!$D$2:$D$87,"dihapus",0,1)</f>
        <v>Sleman</v>
      </c>
      <c r="C337" t="s">
        <v>274</v>
      </c>
      <c r="D337">
        <f>_xlfn.XLOOKUP(C337,kamus!$B$2:$B$87,kamus!$J$2:$J$87,"dihapus",0,1)</f>
        <v>0</v>
      </c>
      <c r="E337">
        <f t="shared" si="39"/>
        <v>0</v>
      </c>
      <c r="F337" s="14">
        <v>42461</v>
      </c>
      <c r="G337" s="1">
        <f t="shared" si="40"/>
        <v>4</v>
      </c>
      <c r="H337" s="1">
        <f t="shared" si="41"/>
        <v>2016</v>
      </c>
      <c r="I337">
        <v>0</v>
      </c>
      <c r="K337">
        <f t="shared" si="35"/>
        <v>0</v>
      </c>
      <c r="L337">
        <v>10030</v>
      </c>
      <c r="M337" s="6">
        <f t="shared" si="36"/>
        <v>0</v>
      </c>
      <c r="N337" s="6" t="str">
        <f t="shared" si="37"/>
        <v/>
      </c>
      <c r="O337" s="6">
        <f t="shared" si="38"/>
        <v>0</v>
      </c>
      <c r="Q337">
        <f>_xlfn.XLOOKUP(C337&amp;G337&amp;H337,covid!$E$2:$E$2184,covid!$D$2:$D$2184,0,0,1)</f>
        <v>0</v>
      </c>
    </row>
    <row r="338" spans="1:17" x14ac:dyDescent="0.3">
      <c r="A338">
        <f>_xlfn.XLOOKUP(C338,kamus!$B$2:$B$87,kamus!$A$2:$A$87,0,0,1)</f>
        <v>77</v>
      </c>
      <c r="B338" t="str">
        <f>_xlfn.XLOOKUP(C338,kamus!$B$2:$B$87,kamus!$D$2:$D$87,"dihapus",0,1)</f>
        <v>Tempel 1</v>
      </c>
      <c r="C338" t="s">
        <v>218</v>
      </c>
      <c r="D338">
        <f>_xlfn.XLOOKUP(C338,kamus!$B$2:$B$87,kamus!$J$2:$J$87,"dihapus",0,1)</f>
        <v>0</v>
      </c>
      <c r="E338">
        <f t="shared" si="39"/>
        <v>0</v>
      </c>
      <c r="F338" s="14">
        <v>42461</v>
      </c>
      <c r="G338" s="1">
        <f t="shared" si="40"/>
        <v>4</v>
      </c>
      <c r="H338" s="1">
        <f t="shared" si="41"/>
        <v>2016</v>
      </c>
      <c r="I338">
        <v>0</v>
      </c>
      <c r="K338">
        <f t="shared" si="35"/>
        <v>0</v>
      </c>
      <c r="L338">
        <v>7841</v>
      </c>
      <c r="M338" s="6">
        <f t="shared" si="36"/>
        <v>0</v>
      </c>
      <c r="N338" s="6" t="str">
        <f t="shared" si="37"/>
        <v/>
      </c>
      <c r="O338" s="6">
        <f t="shared" si="38"/>
        <v>0</v>
      </c>
      <c r="Q338">
        <f>_xlfn.XLOOKUP(C338&amp;G338&amp;H338,covid!$E$2:$E$2184,covid!$D$2:$D$2184,0,0,1)</f>
        <v>0</v>
      </c>
    </row>
    <row r="339" spans="1:17" x14ac:dyDescent="0.3">
      <c r="A339">
        <f>_xlfn.XLOOKUP(C339,kamus!$B$2:$B$87,kamus!$A$2:$A$87,0,0,1)</f>
        <v>76</v>
      </c>
      <c r="B339" t="str">
        <f>_xlfn.XLOOKUP(C339,kamus!$B$2:$B$87,kamus!$D$2:$D$87,"dihapus",0,1)</f>
        <v>Tempel 1</v>
      </c>
      <c r="C339" t="s">
        <v>226</v>
      </c>
      <c r="D339">
        <f>_xlfn.XLOOKUP(C339,kamus!$B$2:$B$87,kamus!$J$2:$J$87,"dihapus",0,1)</f>
        <v>1</v>
      </c>
      <c r="E339">
        <f t="shared" si="39"/>
        <v>0</v>
      </c>
      <c r="F339" s="14">
        <v>42461</v>
      </c>
      <c r="G339" s="1">
        <f t="shared" si="40"/>
        <v>4</v>
      </c>
      <c r="H339" s="1">
        <f t="shared" si="41"/>
        <v>2016</v>
      </c>
      <c r="I339">
        <v>0</v>
      </c>
      <c r="K339">
        <f t="shared" si="35"/>
        <v>0</v>
      </c>
      <c r="L339">
        <v>11220</v>
      </c>
      <c r="M339" s="6">
        <f t="shared" si="36"/>
        <v>0</v>
      </c>
      <c r="N339" s="6" t="str">
        <f t="shared" si="37"/>
        <v/>
      </c>
      <c r="O339" s="6">
        <f t="shared" si="38"/>
        <v>0</v>
      </c>
      <c r="Q339">
        <f>_xlfn.XLOOKUP(C339&amp;G339&amp;H339,covid!$E$2:$E$2184,covid!$D$2:$D$2184,0,0,1)</f>
        <v>0</v>
      </c>
    </row>
    <row r="340" spans="1:17" x14ac:dyDescent="0.3">
      <c r="A340">
        <f>_xlfn.XLOOKUP(C340,kamus!$B$2:$B$87,kamus!$A$2:$A$87,0,0,1)</f>
        <v>75</v>
      </c>
      <c r="B340" t="str">
        <f>_xlfn.XLOOKUP(C340,kamus!$B$2:$B$87,kamus!$D$2:$D$87,"dihapus",0,1)</f>
        <v>Tempel 1</v>
      </c>
      <c r="C340" t="s">
        <v>227</v>
      </c>
      <c r="D340">
        <f>_xlfn.XLOOKUP(C340,kamus!$B$2:$B$87,kamus!$J$2:$J$87,"dihapus",0,1)</f>
        <v>0</v>
      </c>
      <c r="E340">
        <f t="shared" si="39"/>
        <v>0</v>
      </c>
      <c r="F340" s="14">
        <v>42461</v>
      </c>
      <c r="G340" s="1">
        <f t="shared" si="40"/>
        <v>4</v>
      </c>
      <c r="H340" s="1">
        <f t="shared" si="41"/>
        <v>2016</v>
      </c>
      <c r="I340">
        <v>0</v>
      </c>
      <c r="K340">
        <f t="shared" si="35"/>
        <v>0</v>
      </c>
      <c r="L340">
        <v>6904</v>
      </c>
      <c r="M340" s="6">
        <f t="shared" si="36"/>
        <v>0</v>
      </c>
      <c r="N340" s="6" t="str">
        <f t="shared" si="37"/>
        <v/>
      </c>
      <c r="O340" s="6">
        <f t="shared" si="38"/>
        <v>0</v>
      </c>
      <c r="Q340">
        <f>_xlfn.XLOOKUP(C340&amp;G340&amp;H340,covid!$E$2:$E$2184,covid!$D$2:$D$2184,0,0,1)</f>
        <v>0</v>
      </c>
    </row>
    <row r="341" spans="1:17" x14ac:dyDescent="0.3">
      <c r="A341">
        <f>_xlfn.XLOOKUP(C341,kamus!$B$2:$B$87,kamus!$A$2:$A$87,0,0,1)</f>
        <v>78</v>
      </c>
      <c r="B341" t="str">
        <f>_xlfn.XLOOKUP(C341,kamus!$B$2:$B$87,kamus!$D$2:$D$87,"dihapus",0,1)</f>
        <v>Tempel 1</v>
      </c>
      <c r="C341" t="s">
        <v>229</v>
      </c>
      <c r="D341">
        <f>_xlfn.XLOOKUP(C341,kamus!$B$2:$B$87,kamus!$J$2:$J$87,"dihapus",0,1)</f>
        <v>0</v>
      </c>
      <c r="E341">
        <f t="shared" si="39"/>
        <v>0</v>
      </c>
      <c r="F341" s="14">
        <v>42461</v>
      </c>
      <c r="G341" s="1">
        <f t="shared" si="40"/>
        <v>4</v>
      </c>
      <c r="H341" s="1">
        <f t="shared" si="41"/>
        <v>2016</v>
      </c>
      <c r="I341">
        <v>0</v>
      </c>
      <c r="K341">
        <f t="shared" si="35"/>
        <v>0</v>
      </c>
      <c r="L341">
        <v>5387</v>
      </c>
      <c r="M341" s="6">
        <f t="shared" si="36"/>
        <v>0</v>
      </c>
      <c r="N341" s="6" t="str">
        <f t="shared" si="37"/>
        <v/>
      </c>
      <c r="O341" s="6">
        <f t="shared" si="38"/>
        <v>0</v>
      </c>
      <c r="Q341">
        <f>_xlfn.XLOOKUP(C341&amp;G341&amp;H341,covid!$E$2:$E$2184,covid!$D$2:$D$2184,0,0,1)</f>
        <v>0</v>
      </c>
    </row>
    <row r="342" spans="1:17" x14ac:dyDescent="0.3">
      <c r="A342">
        <f>_xlfn.XLOOKUP(C342,kamus!$B$2:$B$87,kamus!$A$2:$A$87,0,0,1)</f>
        <v>79</v>
      </c>
      <c r="B342" t="str">
        <f>_xlfn.XLOOKUP(C342,kamus!$B$2:$B$87,kamus!$D$2:$D$87,"dihapus",0,1)</f>
        <v>Tempel 2</v>
      </c>
      <c r="C342" t="s">
        <v>201</v>
      </c>
      <c r="D342">
        <f>_xlfn.XLOOKUP(C342,kamus!$B$2:$B$87,kamus!$J$2:$J$87,"dihapus",0,1)</f>
        <v>0</v>
      </c>
      <c r="E342">
        <f t="shared" si="39"/>
        <v>0</v>
      </c>
      <c r="F342" s="14">
        <v>42461</v>
      </c>
      <c r="G342" s="1">
        <f t="shared" si="40"/>
        <v>4</v>
      </c>
      <c r="H342" s="1">
        <f t="shared" si="41"/>
        <v>2016</v>
      </c>
      <c r="I342">
        <v>0</v>
      </c>
      <c r="K342">
        <f t="shared" si="35"/>
        <v>0</v>
      </c>
      <c r="L342">
        <v>7759</v>
      </c>
      <c r="M342" s="6">
        <f t="shared" si="36"/>
        <v>0</v>
      </c>
      <c r="N342" s="6" t="str">
        <f t="shared" si="37"/>
        <v/>
      </c>
      <c r="O342" s="6">
        <f t="shared" si="38"/>
        <v>0</v>
      </c>
      <c r="Q342">
        <f>_xlfn.XLOOKUP(C342&amp;G342&amp;H342,covid!$E$2:$E$2184,covid!$D$2:$D$2184,0,0,1)</f>
        <v>0</v>
      </c>
    </row>
    <row r="343" spans="1:17" x14ac:dyDescent="0.3">
      <c r="A343">
        <f>_xlfn.XLOOKUP(C343,kamus!$B$2:$B$87,kamus!$A$2:$A$87,0,0,1)</f>
        <v>80</v>
      </c>
      <c r="B343" t="str">
        <f>_xlfn.XLOOKUP(C343,kamus!$B$2:$B$87,kamus!$D$2:$D$87,"dihapus",0,1)</f>
        <v>Tempel 2</v>
      </c>
      <c r="C343" t="s">
        <v>233</v>
      </c>
      <c r="D343">
        <f>_xlfn.XLOOKUP(C343,kamus!$B$2:$B$87,kamus!$J$2:$J$87,"dihapus",0,1)</f>
        <v>0</v>
      </c>
      <c r="E343">
        <f t="shared" si="39"/>
        <v>0</v>
      </c>
      <c r="F343" s="14">
        <v>42461</v>
      </c>
      <c r="G343" s="1">
        <f t="shared" si="40"/>
        <v>4</v>
      </c>
      <c r="H343" s="1">
        <f t="shared" si="41"/>
        <v>2016</v>
      </c>
      <c r="I343">
        <v>0</v>
      </c>
      <c r="K343">
        <f t="shared" si="35"/>
        <v>0</v>
      </c>
      <c r="L343">
        <v>6601</v>
      </c>
      <c r="M343" s="6">
        <f t="shared" si="36"/>
        <v>0</v>
      </c>
      <c r="N343" s="6" t="str">
        <f t="shared" si="37"/>
        <v/>
      </c>
      <c r="O343" s="6">
        <f t="shared" si="38"/>
        <v>0</v>
      </c>
      <c r="Q343">
        <f>_xlfn.XLOOKUP(C343&amp;G343&amp;H343,covid!$E$2:$E$2184,covid!$D$2:$D$2184,0,0,1)</f>
        <v>0</v>
      </c>
    </row>
    <row r="344" spans="1:17" x14ac:dyDescent="0.3">
      <c r="A344">
        <f>_xlfn.XLOOKUP(C344,kamus!$B$2:$B$87,kamus!$A$2:$A$87,0,0,1)</f>
        <v>81</v>
      </c>
      <c r="B344" t="str">
        <f>_xlfn.XLOOKUP(C344,kamus!$B$2:$B$87,kamus!$D$2:$D$87,"dihapus",0,1)</f>
        <v>Tempel 2</v>
      </c>
      <c r="C344" t="s">
        <v>263</v>
      </c>
      <c r="D344">
        <f>_xlfn.XLOOKUP(C344,kamus!$B$2:$B$87,kamus!$J$2:$J$87,"dihapus",0,1)</f>
        <v>0</v>
      </c>
      <c r="E344">
        <f t="shared" si="39"/>
        <v>0</v>
      </c>
      <c r="F344" s="14">
        <v>42461</v>
      </c>
      <c r="G344" s="1">
        <f t="shared" si="40"/>
        <v>4</v>
      </c>
      <c r="H344" s="1">
        <f t="shared" si="41"/>
        <v>2016</v>
      </c>
      <c r="I344">
        <v>0</v>
      </c>
      <c r="K344">
        <f t="shared" si="35"/>
        <v>0</v>
      </c>
      <c r="L344">
        <v>4746</v>
      </c>
      <c r="M344" s="6">
        <f t="shared" si="36"/>
        <v>0</v>
      </c>
      <c r="N344" s="6" t="str">
        <f t="shared" si="37"/>
        <v/>
      </c>
      <c r="O344" s="6">
        <f t="shared" si="38"/>
        <v>0</v>
      </c>
      <c r="Q344">
        <f>_xlfn.XLOOKUP(C344&amp;G344&amp;H344,covid!$E$2:$E$2184,covid!$D$2:$D$2184,0,0,1)</f>
        <v>0</v>
      </c>
    </row>
    <row r="345" spans="1:17" x14ac:dyDescent="0.3">
      <c r="A345">
        <f>_xlfn.XLOOKUP(C345,kamus!$B$2:$B$87,kamus!$A$2:$A$87,0,0,1)</f>
        <v>82</v>
      </c>
      <c r="B345" t="str">
        <f>_xlfn.XLOOKUP(C345,kamus!$B$2:$B$87,kamus!$D$2:$D$87,"dihapus",0,1)</f>
        <v>Tempel 2</v>
      </c>
      <c r="C345" t="s">
        <v>266</v>
      </c>
      <c r="D345">
        <f>_xlfn.XLOOKUP(C345,kamus!$B$2:$B$87,kamus!$J$2:$J$87,"dihapus",0,1)</f>
        <v>0</v>
      </c>
      <c r="E345">
        <f t="shared" si="39"/>
        <v>0</v>
      </c>
      <c r="F345" s="14">
        <v>42461</v>
      </c>
      <c r="G345" s="1">
        <f t="shared" si="40"/>
        <v>4</v>
      </c>
      <c r="H345" s="1">
        <f t="shared" si="41"/>
        <v>2016</v>
      </c>
      <c r="I345">
        <v>0</v>
      </c>
      <c r="K345">
        <f t="shared" si="35"/>
        <v>0</v>
      </c>
      <c r="L345">
        <v>5291</v>
      </c>
      <c r="M345" s="6">
        <f t="shared" si="36"/>
        <v>0</v>
      </c>
      <c r="N345" s="6" t="str">
        <f t="shared" si="37"/>
        <v/>
      </c>
      <c r="O345" s="6">
        <f t="shared" si="38"/>
        <v>0</v>
      </c>
      <c r="Q345">
        <f>_xlfn.XLOOKUP(C345&amp;G345&amp;H345,covid!$E$2:$E$2184,covid!$D$2:$D$2184,0,0,1)</f>
        <v>0</v>
      </c>
    </row>
    <row r="346" spans="1:17" x14ac:dyDescent="0.3">
      <c r="A346">
        <f>_xlfn.XLOOKUP(C346,kamus!$B$2:$B$87,kamus!$A$2:$A$87,0,0,1)</f>
        <v>84</v>
      </c>
      <c r="B346" t="str">
        <f>_xlfn.XLOOKUP(C346,kamus!$B$2:$B$87,kamus!$D$2:$D$87,"dihapus",0,1)</f>
        <v>turi</v>
      </c>
      <c r="C346" t="s">
        <v>199</v>
      </c>
      <c r="D346">
        <f>_xlfn.XLOOKUP(C346,kamus!$B$2:$B$87,kamus!$J$2:$J$87,"dihapus",0,1)</f>
        <v>0</v>
      </c>
      <c r="E346">
        <f t="shared" si="39"/>
        <v>0</v>
      </c>
      <c r="F346" s="14">
        <v>42461</v>
      </c>
      <c r="G346" s="1">
        <f t="shared" si="40"/>
        <v>4</v>
      </c>
      <c r="H346" s="1">
        <f t="shared" si="41"/>
        <v>2016</v>
      </c>
      <c r="I346">
        <v>0</v>
      </c>
      <c r="K346">
        <f t="shared" si="35"/>
        <v>0</v>
      </c>
      <c r="L346">
        <v>9709</v>
      </c>
      <c r="M346" s="6">
        <f t="shared" si="36"/>
        <v>0</v>
      </c>
      <c r="N346" s="6" t="str">
        <f t="shared" si="37"/>
        <v/>
      </c>
      <c r="O346" s="6">
        <f t="shared" si="38"/>
        <v>0</v>
      </c>
      <c r="Q346">
        <f>_xlfn.XLOOKUP(C346&amp;G346&amp;H346,covid!$E$2:$E$2184,covid!$D$2:$D$2184,0,0,1)</f>
        <v>0</v>
      </c>
    </row>
    <row r="347" spans="1:17" x14ac:dyDescent="0.3">
      <c r="A347">
        <f>_xlfn.XLOOKUP(C347,kamus!$B$2:$B$87,kamus!$A$2:$A$87,0,0,1)</f>
        <v>86</v>
      </c>
      <c r="B347" t="str">
        <f>_xlfn.XLOOKUP(C347,kamus!$B$2:$B$87,kamus!$D$2:$D$87,"dihapus",0,1)</f>
        <v>turi</v>
      </c>
      <c r="C347" t="s">
        <v>209</v>
      </c>
      <c r="D347">
        <f>_xlfn.XLOOKUP(C347,kamus!$B$2:$B$87,kamus!$J$2:$J$87,"dihapus",0,1)</f>
        <v>0</v>
      </c>
      <c r="E347">
        <f t="shared" si="39"/>
        <v>0</v>
      </c>
      <c r="F347" s="14">
        <v>42461</v>
      </c>
      <c r="G347" s="1">
        <f t="shared" si="40"/>
        <v>4</v>
      </c>
      <c r="H347" s="1">
        <f t="shared" si="41"/>
        <v>2016</v>
      </c>
      <c r="I347">
        <v>0</v>
      </c>
      <c r="K347">
        <f t="shared" si="35"/>
        <v>0</v>
      </c>
      <c r="L347">
        <v>9559</v>
      </c>
      <c r="M347" s="6">
        <f t="shared" si="36"/>
        <v>0</v>
      </c>
      <c r="N347" s="6" t="str">
        <f t="shared" si="37"/>
        <v/>
      </c>
      <c r="O347" s="6">
        <f t="shared" si="38"/>
        <v>0</v>
      </c>
      <c r="Q347">
        <f>_xlfn.XLOOKUP(C347&amp;G347&amp;H347,covid!$E$2:$E$2184,covid!$D$2:$D$2184,0,0,1)</f>
        <v>0</v>
      </c>
    </row>
    <row r="348" spans="1:17" x14ac:dyDescent="0.3">
      <c r="A348">
        <f>_xlfn.XLOOKUP(C348,kamus!$B$2:$B$87,kamus!$A$2:$A$87,0,0,1)</f>
        <v>83</v>
      </c>
      <c r="B348" t="str">
        <f>_xlfn.XLOOKUP(C348,kamus!$B$2:$B$87,kamus!$D$2:$D$87,"dihapus",0,1)</f>
        <v>turi</v>
      </c>
      <c r="C348" t="s">
        <v>211</v>
      </c>
      <c r="D348">
        <f>_xlfn.XLOOKUP(C348,kamus!$B$2:$B$87,kamus!$J$2:$J$87,"dihapus",0,1)</f>
        <v>0</v>
      </c>
      <c r="E348">
        <f t="shared" si="39"/>
        <v>0</v>
      </c>
      <c r="F348" s="14">
        <v>42461</v>
      </c>
      <c r="G348" s="1">
        <f t="shared" si="40"/>
        <v>4</v>
      </c>
      <c r="H348" s="1">
        <f t="shared" si="41"/>
        <v>2016</v>
      </c>
      <c r="I348">
        <v>0</v>
      </c>
      <c r="K348">
        <f t="shared" si="35"/>
        <v>0</v>
      </c>
      <c r="L348">
        <v>8554</v>
      </c>
      <c r="M348" s="6">
        <f t="shared" si="36"/>
        <v>0</v>
      </c>
      <c r="N348" s="6" t="str">
        <f t="shared" si="37"/>
        <v/>
      </c>
      <c r="O348" s="6">
        <f t="shared" si="38"/>
        <v>0</v>
      </c>
      <c r="Q348">
        <f>_xlfn.XLOOKUP(C348&amp;G348&amp;H348,covid!$E$2:$E$2184,covid!$D$2:$D$2184,0,0,1)</f>
        <v>0</v>
      </c>
    </row>
    <row r="349" spans="1:17" x14ac:dyDescent="0.3">
      <c r="A349">
        <f>_xlfn.XLOOKUP(C349,kamus!$B$2:$B$87,kamus!$A$2:$A$87,0,0,1)</f>
        <v>85</v>
      </c>
      <c r="B349" t="str">
        <f>_xlfn.XLOOKUP(C349,kamus!$B$2:$B$87,kamus!$D$2:$D$87,"dihapus",0,1)</f>
        <v>turi</v>
      </c>
      <c r="C349" t="s">
        <v>279</v>
      </c>
      <c r="D349">
        <f>_xlfn.XLOOKUP(C349,kamus!$B$2:$B$87,kamus!$J$2:$J$87,"dihapus",0,1)</f>
        <v>0</v>
      </c>
      <c r="E349">
        <f t="shared" si="39"/>
        <v>0</v>
      </c>
      <c r="F349" s="14">
        <v>42461</v>
      </c>
      <c r="G349" s="1">
        <f t="shared" si="40"/>
        <v>4</v>
      </c>
      <c r="H349" s="1">
        <f t="shared" si="41"/>
        <v>2016</v>
      </c>
      <c r="I349">
        <v>0</v>
      </c>
      <c r="K349">
        <f t="shared" si="35"/>
        <v>0</v>
      </c>
      <c r="L349">
        <v>10971</v>
      </c>
      <c r="M349" s="6">
        <f t="shared" si="36"/>
        <v>0</v>
      </c>
      <c r="N349" s="6" t="str">
        <f t="shared" si="37"/>
        <v/>
      </c>
      <c r="O349" s="6">
        <f t="shared" si="38"/>
        <v>0</v>
      </c>
      <c r="Q349">
        <f>_xlfn.XLOOKUP(C349&amp;G349&amp;H349,covid!$E$2:$E$2184,covid!$D$2:$D$2184,0,0,1)</f>
        <v>0</v>
      </c>
    </row>
    <row r="350" spans="1:17" x14ac:dyDescent="0.3">
      <c r="A350">
        <f>_xlfn.XLOOKUP(C350,kamus!$B$2:$B$87,kamus!$A$2:$A$87,0,0,1)</f>
        <v>4</v>
      </c>
      <c r="B350" t="str">
        <f>_xlfn.XLOOKUP(C350,kamus!$B$2:$B$87,kamus!$D$2:$D$87,"dihapus",0,1)</f>
        <v>Berbah</v>
      </c>
      <c r="C350" t="s">
        <v>215</v>
      </c>
      <c r="D350">
        <f>_xlfn.XLOOKUP(C350,kamus!$B$2:$B$87,kamus!$J$2:$J$87,"dihapus",0,1)</f>
        <v>0</v>
      </c>
      <c r="E350">
        <f t="shared" si="39"/>
        <v>0</v>
      </c>
      <c r="F350" s="14">
        <v>42491</v>
      </c>
      <c r="G350" s="1">
        <f t="shared" si="40"/>
        <v>5</v>
      </c>
      <c r="H350" s="1">
        <f t="shared" si="41"/>
        <v>2016</v>
      </c>
      <c r="I350">
        <v>2</v>
      </c>
      <c r="K350">
        <f t="shared" si="35"/>
        <v>2</v>
      </c>
      <c r="L350">
        <v>11448</v>
      </c>
      <c r="M350" s="6">
        <f t="shared" si="36"/>
        <v>17.470300489168412</v>
      </c>
      <c r="N350" s="6" t="str">
        <f t="shared" si="37"/>
        <v/>
      </c>
      <c r="O350" s="6">
        <f t="shared" si="38"/>
        <v>17.470300489168412</v>
      </c>
      <c r="Q350">
        <f>_xlfn.XLOOKUP(C350&amp;G350&amp;H350,covid!$E$2:$E$2184,covid!$D$2:$D$2184,0,0,1)</f>
        <v>0</v>
      </c>
    </row>
    <row r="351" spans="1:17" x14ac:dyDescent="0.3">
      <c r="A351">
        <f>_xlfn.XLOOKUP(C351,kamus!$B$2:$B$87,kamus!$A$2:$A$87,0,0,1)</f>
        <v>1</v>
      </c>
      <c r="B351" t="str">
        <f>_xlfn.XLOOKUP(C351,kamus!$B$2:$B$87,kamus!$D$2:$D$87,"dihapus",0,1)</f>
        <v>Berbah</v>
      </c>
      <c r="C351" t="s">
        <v>216</v>
      </c>
      <c r="D351">
        <f>_xlfn.XLOOKUP(C351,kamus!$B$2:$B$87,kamus!$J$2:$J$87,"dihapus",0,1)</f>
        <v>1</v>
      </c>
      <c r="E351">
        <f t="shared" si="39"/>
        <v>0</v>
      </c>
      <c r="F351" s="14">
        <v>42491</v>
      </c>
      <c r="G351" s="1">
        <f t="shared" si="40"/>
        <v>5</v>
      </c>
      <c r="H351" s="1">
        <f t="shared" si="41"/>
        <v>2016</v>
      </c>
      <c r="I351">
        <v>0</v>
      </c>
      <c r="K351">
        <f t="shared" si="35"/>
        <v>0</v>
      </c>
      <c r="L351">
        <v>14565</v>
      </c>
      <c r="M351" s="6">
        <f t="shared" si="36"/>
        <v>0</v>
      </c>
      <c r="N351" s="6" t="str">
        <f t="shared" si="37"/>
        <v/>
      </c>
      <c r="O351" s="6">
        <f t="shared" si="38"/>
        <v>0</v>
      </c>
      <c r="Q351">
        <f>_xlfn.XLOOKUP(C351&amp;G351&amp;H351,covid!$E$2:$E$2184,covid!$D$2:$D$2184,0,0,1)</f>
        <v>0</v>
      </c>
    </row>
    <row r="352" spans="1:17" x14ac:dyDescent="0.3">
      <c r="A352">
        <f>_xlfn.XLOOKUP(C352,kamus!$B$2:$B$87,kamus!$A$2:$A$87,0,0,1)</f>
        <v>2</v>
      </c>
      <c r="B352" t="str">
        <f>_xlfn.XLOOKUP(C352,kamus!$B$2:$B$87,kamus!$D$2:$D$87,"dihapus",0,1)</f>
        <v>Berbah</v>
      </c>
      <c r="C352" t="s">
        <v>246</v>
      </c>
      <c r="D352">
        <f>_xlfn.XLOOKUP(C352,kamus!$B$2:$B$87,kamus!$J$2:$J$87,"dihapus",0,1)</f>
        <v>1</v>
      </c>
      <c r="E352">
        <f t="shared" si="39"/>
        <v>0</v>
      </c>
      <c r="F352" s="14">
        <v>42491</v>
      </c>
      <c r="G352" s="1">
        <f t="shared" si="40"/>
        <v>5</v>
      </c>
      <c r="H352" s="1">
        <f t="shared" si="41"/>
        <v>2016</v>
      </c>
      <c r="I352">
        <v>2</v>
      </c>
      <c r="K352">
        <f t="shared" si="35"/>
        <v>2</v>
      </c>
      <c r="L352">
        <v>18704</v>
      </c>
      <c r="M352" s="6">
        <f t="shared" si="36"/>
        <v>10.692899914456801</v>
      </c>
      <c r="N352" s="6" t="str">
        <f t="shared" si="37"/>
        <v/>
      </c>
      <c r="O352" s="6">
        <f t="shared" si="38"/>
        <v>10.692899914456801</v>
      </c>
      <c r="Q352">
        <f>_xlfn.XLOOKUP(C352&amp;G352&amp;H352,covid!$E$2:$E$2184,covid!$D$2:$D$2184,0,0,1)</f>
        <v>0</v>
      </c>
    </row>
    <row r="353" spans="1:17" x14ac:dyDescent="0.3">
      <c r="A353">
        <f>_xlfn.XLOOKUP(C353,kamus!$B$2:$B$87,kamus!$A$2:$A$87,0,0,1)</f>
        <v>3</v>
      </c>
      <c r="B353" t="str">
        <f>_xlfn.XLOOKUP(C353,kamus!$B$2:$B$87,kamus!$D$2:$D$87,"dihapus",0,1)</f>
        <v>Berbah</v>
      </c>
      <c r="C353" t="s">
        <v>267</v>
      </c>
      <c r="D353">
        <f>_xlfn.XLOOKUP(C353,kamus!$B$2:$B$87,kamus!$J$2:$J$87,"dihapus",0,1)</f>
        <v>1</v>
      </c>
      <c r="E353">
        <f t="shared" si="39"/>
        <v>0</v>
      </c>
      <c r="F353" s="14">
        <v>42491</v>
      </c>
      <c r="G353" s="1">
        <f t="shared" si="40"/>
        <v>5</v>
      </c>
      <c r="H353" s="1">
        <f t="shared" si="41"/>
        <v>2016</v>
      </c>
      <c r="I353">
        <v>0</v>
      </c>
      <c r="K353">
        <f t="shared" si="35"/>
        <v>0</v>
      </c>
      <c r="L353">
        <v>13363</v>
      </c>
      <c r="M353" s="6">
        <f t="shared" si="36"/>
        <v>0</v>
      </c>
      <c r="N353" s="6" t="str">
        <f t="shared" si="37"/>
        <v/>
      </c>
      <c r="O353" s="6">
        <f t="shared" si="38"/>
        <v>0</v>
      </c>
      <c r="Q353">
        <f>_xlfn.XLOOKUP(C353&amp;G353&amp;H353,covid!$E$2:$E$2184,covid!$D$2:$D$2184,0,0,1)</f>
        <v>0</v>
      </c>
    </row>
    <row r="354" spans="1:17" x14ac:dyDescent="0.3">
      <c r="A354">
        <f>_xlfn.XLOOKUP(C354,kamus!$B$2:$B$87,kamus!$A$2:$A$87,0,0,1)</f>
        <v>9</v>
      </c>
      <c r="B354" t="str">
        <f>_xlfn.XLOOKUP(C354,kamus!$B$2:$B$87,kamus!$D$2:$D$87,"dihapus",0,1)</f>
        <v>cangkringan</v>
      </c>
      <c r="C354" t="s">
        <v>197</v>
      </c>
      <c r="D354">
        <f>_xlfn.XLOOKUP(C354,kamus!$B$2:$B$87,kamus!$J$2:$J$87,"dihapus",0,1)</f>
        <v>0</v>
      </c>
      <c r="E354">
        <f t="shared" si="39"/>
        <v>0</v>
      </c>
      <c r="F354" s="14">
        <v>42491</v>
      </c>
      <c r="G354" s="1">
        <f t="shared" si="40"/>
        <v>5</v>
      </c>
      <c r="H354" s="1">
        <f t="shared" si="41"/>
        <v>2016</v>
      </c>
      <c r="I354">
        <v>1</v>
      </c>
      <c r="K354">
        <f t="shared" si="35"/>
        <v>1</v>
      </c>
      <c r="L354">
        <v>8063</v>
      </c>
      <c r="M354" s="6">
        <f t="shared" si="36"/>
        <v>12.402331638348009</v>
      </c>
      <c r="N354" s="6" t="str">
        <f t="shared" si="37"/>
        <v/>
      </c>
      <c r="O354" s="6">
        <f t="shared" si="38"/>
        <v>12.402331638348009</v>
      </c>
      <c r="Q354">
        <f>_xlfn.XLOOKUP(C354&amp;G354&amp;H354,covid!$E$2:$E$2184,covid!$D$2:$D$2184,0,0,1)</f>
        <v>0</v>
      </c>
    </row>
    <row r="355" spans="1:17" x14ac:dyDescent="0.3">
      <c r="A355">
        <f>_xlfn.XLOOKUP(C355,kamus!$B$2:$B$87,kamus!$A$2:$A$87,0,0,1)</f>
        <v>5</v>
      </c>
      <c r="B355" t="str">
        <f>_xlfn.XLOOKUP(C355,kamus!$B$2:$B$87,kamus!$D$2:$D$87,"dihapus",0,1)</f>
        <v>cangkringan</v>
      </c>
      <c r="C355" t="s">
        <v>212</v>
      </c>
      <c r="D355">
        <f>_xlfn.XLOOKUP(C355,kamus!$B$2:$B$87,kamus!$J$2:$J$87,"dihapus",0,1)</f>
        <v>0</v>
      </c>
      <c r="E355">
        <f t="shared" si="39"/>
        <v>0</v>
      </c>
      <c r="F355" s="14">
        <v>42491</v>
      </c>
      <c r="G355" s="1">
        <f t="shared" si="40"/>
        <v>5</v>
      </c>
      <c r="H355" s="1">
        <f t="shared" si="41"/>
        <v>2016</v>
      </c>
      <c r="I355">
        <v>0</v>
      </c>
      <c r="K355">
        <f t="shared" si="35"/>
        <v>0</v>
      </c>
      <c r="L355">
        <v>4133</v>
      </c>
      <c r="M355" s="6">
        <f t="shared" si="36"/>
        <v>0</v>
      </c>
      <c r="N355" s="6" t="str">
        <f t="shared" si="37"/>
        <v/>
      </c>
      <c r="O355" s="6">
        <f t="shared" si="38"/>
        <v>0</v>
      </c>
      <c r="Q355">
        <f>_xlfn.XLOOKUP(C355&amp;G355&amp;H355,covid!$E$2:$E$2184,covid!$D$2:$D$2184,0,0,1)</f>
        <v>0</v>
      </c>
    </row>
    <row r="356" spans="1:17" x14ac:dyDescent="0.3">
      <c r="A356">
        <f>_xlfn.XLOOKUP(C356,kamus!$B$2:$B$87,kamus!$A$2:$A$87,0,0,1)</f>
        <v>7</v>
      </c>
      <c r="B356" t="str">
        <f>_xlfn.XLOOKUP(C356,kamus!$B$2:$B$87,kamus!$D$2:$D$87,"dihapus",0,1)</f>
        <v>cangkringan</v>
      </c>
      <c r="C356" t="s">
        <v>217</v>
      </c>
      <c r="D356">
        <f>_xlfn.XLOOKUP(C356,kamus!$B$2:$B$87,kamus!$J$2:$J$87,"dihapus",0,1)</f>
        <v>0</v>
      </c>
      <c r="E356">
        <f t="shared" si="39"/>
        <v>0</v>
      </c>
      <c r="F356" s="14">
        <v>42491</v>
      </c>
      <c r="G356" s="1">
        <f t="shared" si="40"/>
        <v>5</v>
      </c>
      <c r="H356" s="1">
        <f t="shared" si="41"/>
        <v>2016</v>
      </c>
      <c r="I356">
        <v>0</v>
      </c>
      <c r="K356">
        <f t="shared" si="35"/>
        <v>0</v>
      </c>
      <c r="L356">
        <v>3586</v>
      </c>
      <c r="M356" s="6">
        <f t="shared" si="36"/>
        <v>0</v>
      </c>
      <c r="N356" s="6" t="str">
        <f t="shared" si="37"/>
        <v/>
      </c>
      <c r="O356" s="6">
        <f t="shared" si="38"/>
        <v>0</v>
      </c>
      <c r="Q356">
        <f>_xlfn.XLOOKUP(C356&amp;G356&amp;H356,covid!$E$2:$E$2184,covid!$D$2:$D$2184,0,0,1)</f>
        <v>0</v>
      </c>
    </row>
    <row r="357" spans="1:17" x14ac:dyDescent="0.3">
      <c r="A357">
        <f>_xlfn.XLOOKUP(C357,kamus!$B$2:$B$87,kamus!$A$2:$A$87,0,0,1)</f>
        <v>8</v>
      </c>
      <c r="B357" t="str">
        <f>_xlfn.XLOOKUP(C357,kamus!$B$2:$B$87,kamus!$D$2:$D$87,"dihapus",0,1)</f>
        <v>cangkringan</v>
      </c>
      <c r="C357" t="s">
        <v>275</v>
      </c>
      <c r="D357">
        <f>_xlfn.XLOOKUP(C357,kamus!$B$2:$B$87,kamus!$J$2:$J$87,"dihapus",0,1)</f>
        <v>0</v>
      </c>
      <c r="E357">
        <f t="shared" si="39"/>
        <v>0</v>
      </c>
      <c r="F357" s="14">
        <v>42491</v>
      </c>
      <c r="G357" s="1">
        <f t="shared" si="40"/>
        <v>5</v>
      </c>
      <c r="H357" s="1">
        <f t="shared" si="41"/>
        <v>2016</v>
      </c>
      <c r="I357">
        <v>0</v>
      </c>
      <c r="K357">
        <f t="shared" si="35"/>
        <v>0</v>
      </c>
      <c r="L357">
        <v>5550</v>
      </c>
      <c r="M357" s="6">
        <f t="shared" si="36"/>
        <v>0</v>
      </c>
      <c r="N357" s="6" t="str">
        <f t="shared" si="37"/>
        <v/>
      </c>
      <c r="O357" s="6">
        <f t="shared" si="38"/>
        <v>0</v>
      </c>
      <c r="Q357">
        <f>_xlfn.XLOOKUP(C357&amp;G357&amp;H357,covid!$E$2:$E$2184,covid!$D$2:$D$2184,0,0,1)</f>
        <v>0</v>
      </c>
    </row>
    <row r="358" spans="1:17" x14ac:dyDescent="0.3">
      <c r="A358">
        <f>_xlfn.XLOOKUP(C358,kamus!$B$2:$B$87,kamus!$A$2:$A$87,0,0,1)</f>
        <v>6</v>
      </c>
      <c r="B358" t="str">
        <f>_xlfn.XLOOKUP(C358,kamus!$B$2:$B$87,kamus!$D$2:$D$87,"dihapus",0,1)</f>
        <v>cangkringan</v>
      </c>
      <c r="C358" t="s">
        <v>281</v>
      </c>
      <c r="D358">
        <f>_xlfn.XLOOKUP(C358,kamus!$B$2:$B$87,kamus!$J$2:$J$87,"dihapus",0,1)</f>
        <v>0</v>
      </c>
      <c r="E358">
        <f t="shared" si="39"/>
        <v>0</v>
      </c>
      <c r="F358" s="14">
        <v>42491</v>
      </c>
      <c r="G358" s="1">
        <f t="shared" si="40"/>
        <v>5</v>
      </c>
      <c r="H358" s="1">
        <f t="shared" si="41"/>
        <v>2016</v>
      </c>
      <c r="I358">
        <v>0</v>
      </c>
      <c r="K358">
        <f t="shared" si="35"/>
        <v>0</v>
      </c>
      <c r="L358">
        <v>11339</v>
      </c>
      <c r="M358" s="6">
        <f t="shared" si="36"/>
        <v>0</v>
      </c>
      <c r="N358" s="6" t="str">
        <f t="shared" si="37"/>
        <v/>
      </c>
      <c r="O358" s="6">
        <f t="shared" si="38"/>
        <v>0</v>
      </c>
      <c r="Q358">
        <f>_xlfn.XLOOKUP(C358&amp;G358&amp;H358,covid!$E$2:$E$2184,covid!$D$2:$D$2184,0,0,1)</f>
        <v>0</v>
      </c>
    </row>
    <row r="359" spans="1:17" x14ac:dyDescent="0.3">
      <c r="A359">
        <f>_xlfn.XLOOKUP(C359,kamus!$B$2:$B$87,kamus!$A$2:$A$87,0,0,1)</f>
        <v>10</v>
      </c>
      <c r="B359" t="str">
        <f>_xlfn.XLOOKUP(C359,kamus!$B$2:$B$87,kamus!$D$2:$D$87,"dihapus",0,1)</f>
        <v>Depok 1</v>
      </c>
      <c r="C359" t="s">
        <v>220</v>
      </c>
      <c r="D359">
        <f>_xlfn.XLOOKUP(C359,kamus!$B$2:$B$87,kamus!$J$2:$J$87,"dihapus",0,1)</f>
        <v>1</v>
      </c>
      <c r="E359">
        <f t="shared" si="39"/>
        <v>0</v>
      </c>
      <c r="F359" s="14">
        <v>42491</v>
      </c>
      <c r="G359" s="1">
        <f t="shared" si="40"/>
        <v>5</v>
      </c>
      <c r="H359" s="1">
        <f t="shared" si="41"/>
        <v>2016</v>
      </c>
      <c r="I359">
        <v>2</v>
      </c>
      <c r="K359">
        <f t="shared" si="35"/>
        <v>2</v>
      </c>
      <c r="L359">
        <v>37946</v>
      </c>
      <c r="M359" s="6">
        <f t="shared" si="36"/>
        <v>5.2706477626100252</v>
      </c>
      <c r="N359" s="6" t="str">
        <f t="shared" si="37"/>
        <v/>
      </c>
      <c r="O359" s="6">
        <f t="shared" si="38"/>
        <v>5.2706477626100252</v>
      </c>
      <c r="Q359">
        <f>_xlfn.XLOOKUP(C359&amp;G359&amp;H359,covid!$E$2:$E$2184,covid!$D$2:$D$2184,0,0,1)</f>
        <v>0</v>
      </c>
    </row>
    <row r="360" spans="1:17" x14ac:dyDescent="0.3">
      <c r="A360">
        <f>_xlfn.XLOOKUP(C360,kamus!$B$2:$B$87,kamus!$A$2:$A$87,0,0,1)</f>
        <v>11</v>
      </c>
      <c r="B360" t="str">
        <f>_xlfn.XLOOKUP(C360,kamus!$B$2:$B$87,kamus!$D$2:$D$87,"dihapus",0,1)</f>
        <v>Depok 2</v>
      </c>
      <c r="C360" t="s">
        <v>207</v>
      </c>
      <c r="D360">
        <f>_xlfn.XLOOKUP(C360,kamus!$B$2:$B$87,kamus!$J$2:$J$87,"dihapus",0,1)</f>
        <v>1</v>
      </c>
      <c r="E360">
        <f t="shared" si="39"/>
        <v>0</v>
      </c>
      <c r="F360" s="14">
        <v>42491</v>
      </c>
      <c r="G360" s="1">
        <f t="shared" si="40"/>
        <v>5</v>
      </c>
      <c r="H360" s="1">
        <f t="shared" si="41"/>
        <v>2016</v>
      </c>
      <c r="I360">
        <v>1</v>
      </c>
      <c r="K360">
        <f t="shared" si="35"/>
        <v>1</v>
      </c>
      <c r="L360">
        <v>44433</v>
      </c>
      <c r="M360" s="6">
        <f t="shared" si="36"/>
        <v>2.2505795242274886</v>
      </c>
      <c r="N360" s="6" t="str">
        <f t="shared" si="37"/>
        <v/>
      </c>
      <c r="O360" s="6">
        <f t="shared" si="38"/>
        <v>2.2505795242274886</v>
      </c>
      <c r="Q360">
        <f>_xlfn.XLOOKUP(C360&amp;G360&amp;H360,covid!$E$2:$E$2184,covid!$D$2:$D$2184,0,0,1)</f>
        <v>0</v>
      </c>
    </row>
    <row r="361" spans="1:17" x14ac:dyDescent="0.3">
      <c r="A361">
        <f>_xlfn.XLOOKUP(C361,kamus!$B$2:$B$87,kamus!$A$2:$A$87,0,0,1)</f>
        <v>12</v>
      </c>
      <c r="B361" t="str">
        <f>_xlfn.XLOOKUP(C361,kamus!$B$2:$B$87,kamus!$D$2:$D$87,"dihapus",0,1)</f>
        <v>Depok 3</v>
      </c>
      <c r="C361" s="19" t="s">
        <v>206</v>
      </c>
      <c r="D361">
        <f>_xlfn.XLOOKUP(C361,kamus!$B$2:$B$87,kamus!$J$2:$J$87,"dihapus",0,1)</f>
        <v>1</v>
      </c>
      <c r="E361">
        <f t="shared" si="39"/>
        <v>0</v>
      </c>
      <c r="F361" s="14">
        <v>42491</v>
      </c>
      <c r="G361" s="1">
        <f t="shared" si="40"/>
        <v>5</v>
      </c>
      <c r="H361" s="1">
        <f t="shared" si="41"/>
        <v>2016</v>
      </c>
      <c r="I361">
        <v>6</v>
      </c>
      <c r="K361">
        <f t="shared" si="35"/>
        <v>6</v>
      </c>
      <c r="L361">
        <v>44837</v>
      </c>
      <c r="M361" s="6">
        <f t="shared" si="36"/>
        <v>13.381805205522227</v>
      </c>
      <c r="N361" s="6" t="str">
        <f t="shared" si="37"/>
        <v/>
      </c>
      <c r="O361" s="6">
        <f t="shared" si="38"/>
        <v>13.381805205522227</v>
      </c>
      <c r="Q361">
        <f>_xlfn.XLOOKUP(C361&amp;G361&amp;H361,covid!$E$2:$E$2184,covid!$D$2:$D$2184,0,0,1)</f>
        <v>0</v>
      </c>
    </row>
    <row r="362" spans="1:17" x14ac:dyDescent="0.3">
      <c r="A362">
        <f>_xlfn.XLOOKUP(C362,kamus!$B$2:$B$87,kamus!$A$2:$A$87,0,0,1)</f>
        <v>0</v>
      </c>
      <c r="B362" t="str">
        <f>_xlfn.XLOOKUP(C362,kamus!$B$2:$B$87,kamus!$D$2:$D$87,"dihapus",0,1)</f>
        <v>dihapus</v>
      </c>
      <c r="C362" t="s">
        <v>282</v>
      </c>
      <c r="D362" t="str">
        <f>_xlfn.XLOOKUP(C362,kamus!$B$2:$B$87,kamus!$J$2:$J$87,"dihapus",0,1)</f>
        <v>dihapus</v>
      </c>
      <c r="E362">
        <f t="shared" si="39"/>
        <v>0</v>
      </c>
      <c r="F362" s="14">
        <v>42491</v>
      </c>
      <c r="G362" s="1">
        <f t="shared" si="40"/>
        <v>5</v>
      </c>
      <c r="H362" s="1">
        <f t="shared" si="41"/>
        <v>2016</v>
      </c>
      <c r="I362">
        <v>0</v>
      </c>
      <c r="K362">
        <f t="shared" si="35"/>
        <v>0</v>
      </c>
      <c r="L362" t="e">
        <v>#N/A</v>
      </c>
      <c r="M362" s="6" t="e">
        <f t="shared" si="36"/>
        <v>#N/A</v>
      </c>
      <c r="N362" s="6" t="str">
        <f t="shared" si="37"/>
        <v/>
      </c>
      <c r="O362" s="6" t="e">
        <f t="shared" si="38"/>
        <v>#N/A</v>
      </c>
      <c r="Q362">
        <f>_xlfn.XLOOKUP(C362&amp;G362&amp;H362,covid!$E$2:$E$2184,covid!$D$2:$D$2184,0,0,1)</f>
        <v>0</v>
      </c>
    </row>
    <row r="363" spans="1:17" x14ac:dyDescent="0.3">
      <c r="A363">
        <f>_xlfn.XLOOKUP(C363,kamus!$B$2:$B$87,kamus!$A$2:$A$87,0,0,1)</f>
        <v>14</v>
      </c>
      <c r="B363" t="str">
        <f>_xlfn.XLOOKUP(C363,kamus!$B$2:$B$87,kamus!$D$2:$D$87,"dihapus",0,1)</f>
        <v>Gamping 1</v>
      </c>
      <c r="C363" t="s">
        <v>196</v>
      </c>
      <c r="D363">
        <f>_xlfn.XLOOKUP(C363,kamus!$B$2:$B$87,kamus!$J$2:$J$87,"dihapus",0,1)</f>
        <v>1</v>
      </c>
      <c r="E363">
        <f t="shared" si="39"/>
        <v>0</v>
      </c>
      <c r="F363" s="14">
        <v>42491</v>
      </c>
      <c r="G363" s="1">
        <f t="shared" si="40"/>
        <v>5</v>
      </c>
      <c r="H363" s="1">
        <f t="shared" si="41"/>
        <v>2016</v>
      </c>
      <c r="I363">
        <v>0</v>
      </c>
      <c r="K363">
        <f t="shared" si="35"/>
        <v>0</v>
      </c>
      <c r="L363">
        <v>22819</v>
      </c>
      <c r="M363" s="6">
        <f t="shared" si="36"/>
        <v>0</v>
      </c>
      <c r="N363" s="6" t="str">
        <f t="shared" si="37"/>
        <v/>
      </c>
      <c r="O363" s="6">
        <f t="shared" si="38"/>
        <v>0</v>
      </c>
      <c r="Q363">
        <f>_xlfn.XLOOKUP(C363&amp;G363&amp;H363,covid!$E$2:$E$2184,covid!$D$2:$D$2184,0,0,1)</f>
        <v>0</v>
      </c>
    </row>
    <row r="364" spans="1:17" x14ac:dyDescent="0.3">
      <c r="A364">
        <f>_xlfn.XLOOKUP(C364,kamus!$B$2:$B$87,kamus!$A$2:$A$87,0,0,1)</f>
        <v>13</v>
      </c>
      <c r="B364" t="str">
        <f>_xlfn.XLOOKUP(C364,kamus!$B$2:$B$87,kamus!$D$2:$D$87,"dihapus",0,1)</f>
        <v>Gamping 1</v>
      </c>
      <c r="C364" t="s">
        <v>198</v>
      </c>
      <c r="D364">
        <f>_xlfn.XLOOKUP(C364,kamus!$B$2:$B$87,kamus!$J$2:$J$87,"dihapus",0,1)</f>
        <v>1</v>
      </c>
      <c r="E364">
        <f t="shared" si="39"/>
        <v>0</v>
      </c>
      <c r="F364" s="14">
        <v>42491</v>
      </c>
      <c r="G364" s="1">
        <f t="shared" si="40"/>
        <v>5</v>
      </c>
      <c r="H364" s="1">
        <f t="shared" si="41"/>
        <v>2016</v>
      </c>
      <c r="I364">
        <v>0</v>
      </c>
      <c r="K364">
        <f t="shared" si="35"/>
        <v>0</v>
      </c>
      <c r="L364">
        <v>20645</v>
      </c>
      <c r="M364" s="6">
        <f t="shared" si="36"/>
        <v>0</v>
      </c>
      <c r="N364" s="6" t="str">
        <f t="shared" si="37"/>
        <v/>
      </c>
      <c r="O364" s="6">
        <f t="shared" si="38"/>
        <v>0</v>
      </c>
      <c r="Q364">
        <f>_xlfn.XLOOKUP(C364&amp;G364&amp;H364,covid!$E$2:$E$2184,covid!$D$2:$D$2184,0,0,1)</f>
        <v>0</v>
      </c>
    </row>
    <row r="365" spans="1:17" x14ac:dyDescent="0.3">
      <c r="A365">
        <f>_xlfn.XLOOKUP(C365,kamus!$B$2:$B$87,kamus!$A$2:$A$87,0,0,1)</f>
        <v>16</v>
      </c>
      <c r="B365" t="str">
        <f>_xlfn.XLOOKUP(C365,kamus!$B$2:$B$87,kamus!$D$2:$D$87,"dihapus",0,1)</f>
        <v>Gamping 2</v>
      </c>
      <c r="C365" t="s">
        <v>200</v>
      </c>
      <c r="D365">
        <f>_xlfn.XLOOKUP(C365,kamus!$B$2:$B$87,kamus!$J$2:$J$87,"dihapus",0,1)</f>
        <v>1</v>
      </c>
      <c r="E365">
        <f t="shared" si="39"/>
        <v>0</v>
      </c>
      <c r="F365" s="14">
        <v>42491</v>
      </c>
      <c r="G365" s="1">
        <f t="shared" si="40"/>
        <v>5</v>
      </c>
      <c r="H365" s="1">
        <f t="shared" si="41"/>
        <v>2016</v>
      </c>
      <c r="I365">
        <v>1</v>
      </c>
      <c r="K365">
        <f t="shared" si="35"/>
        <v>1</v>
      </c>
      <c r="L365">
        <v>16624</v>
      </c>
      <c r="M365" s="6">
        <f t="shared" si="36"/>
        <v>6.0153994225216554</v>
      </c>
      <c r="N365" s="6" t="str">
        <f t="shared" si="37"/>
        <v/>
      </c>
      <c r="O365" s="6">
        <f t="shared" si="38"/>
        <v>6.0153994225216554</v>
      </c>
      <c r="Q365">
        <f>_xlfn.XLOOKUP(C365&amp;G365&amp;H365,covid!$E$2:$E$2184,covid!$D$2:$D$2184,0,0,1)</f>
        <v>0</v>
      </c>
    </row>
    <row r="366" spans="1:17" x14ac:dyDescent="0.3">
      <c r="A366">
        <f>_xlfn.XLOOKUP(C366,kamus!$B$2:$B$87,kamus!$A$2:$A$87,0,0,1)</f>
        <v>15</v>
      </c>
      <c r="B366" t="str">
        <f>_xlfn.XLOOKUP(C366,kamus!$B$2:$B$87,kamus!$D$2:$D$87,"dihapus",0,1)</f>
        <v>Gamping 2</v>
      </c>
      <c r="C366" t="s">
        <v>230</v>
      </c>
      <c r="D366">
        <f>_xlfn.XLOOKUP(C366,kamus!$B$2:$B$87,kamus!$J$2:$J$87,"dihapus",0,1)</f>
        <v>1</v>
      </c>
      <c r="E366">
        <f t="shared" si="39"/>
        <v>0</v>
      </c>
      <c r="F366" s="14">
        <v>42491</v>
      </c>
      <c r="G366" s="1">
        <f t="shared" si="40"/>
        <v>5</v>
      </c>
      <c r="H366" s="1">
        <f t="shared" si="41"/>
        <v>2016</v>
      </c>
      <c r="I366">
        <v>0</v>
      </c>
      <c r="K366">
        <f t="shared" si="35"/>
        <v>0</v>
      </c>
      <c r="L366">
        <v>18692</v>
      </c>
      <c r="M366" s="6">
        <f t="shared" si="36"/>
        <v>0</v>
      </c>
      <c r="N366" s="6" t="str">
        <f t="shared" si="37"/>
        <v/>
      </c>
      <c r="O366" s="6">
        <f t="shared" si="38"/>
        <v>0</v>
      </c>
      <c r="Q366">
        <f>_xlfn.XLOOKUP(C366&amp;G366&amp;H366,covid!$E$2:$E$2184,covid!$D$2:$D$2184,0,0,1)</f>
        <v>0</v>
      </c>
    </row>
    <row r="367" spans="1:17" x14ac:dyDescent="0.3">
      <c r="A367">
        <f>_xlfn.XLOOKUP(C367,kamus!$B$2:$B$87,kamus!$A$2:$A$87,0,0,1)</f>
        <v>17</v>
      </c>
      <c r="B367" t="str">
        <f>_xlfn.XLOOKUP(C367,kamus!$B$2:$B$87,kamus!$D$2:$D$87,"dihapus",0,1)</f>
        <v>Gamping 2</v>
      </c>
      <c r="C367" t="s">
        <v>272</v>
      </c>
      <c r="D367">
        <f>_xlfn.XLOOKUP(C367,kamus!$B$2:$B$87,kamus!$J$2:$J$87,"dihapus",0,1)</f>
        <v>1</v>
      </c>
      <c r="E367">
        <f t="shared" si="39"/>
        <v>0</v>
      </c>
      <c r="F367" s="14">
        <v>42491</v>
      </c>
      <c r="G367" s="1">
        <f t="shared" si="40"/>
        <v>5</v>
      </c>
      <c r="H367" s="1">
        <f t="shared" si="41"/>
        <v>2016</v>
      </c>
      <c r="I367">
        <v>2</v>
      </c>
      <c r="K367">
        <f t="shared" si="35"/>
        <v>2</v>
      </c>
      <c r="L367">
        <v>18667</v>
      </c>
      <c r="M367" s="6">
        <f t="shared" si="36"/>
        <v>10.714094391171585</v>
      </c>
      <c r="N367" s="6" t="str">
        <f t="shared" si="37"/>
        <v/>
      </c>
      <c r="O367" s="6">
        <f t="shared" si="38"/>
        <v>10.714094391171585</v>
      </c>
      <c r="Q367">
        <f>_xlfn.XLOOKUP(C367&amp;G367&amp;H367,covid!$E$2:$E$2184,covid!$D$2:$D$2184,0,0,1)</f>
        <v>0</v>
      </c>
    </row>
    <row r="368" spans="1:17" x14ac:dyDescent="0.3">
      <c r="A368">
        <f>_xlfn.XLOOKUP(C368,kamus!$B$2:$B$87,kamus!$A$2:$A$87,0,0,1)</f>
        <v>20</v>
      </c>
      <c r="B368" t="str">
        <f>_xlfn.XLOOKUP(C368,kamus!$B$2:$B$87,kamus!$D$2:$D$87,"dihapus",0,1)</f>
        <v>Godean 1</v>
      </c>
      <c r="C368" t="s">
        <v>247</v>
      </c>
      <c r="D368">
        <f>_xlfn.XLOOKUP(C368,kamus!$B$2:$B$87,kamus!$J$2:$J$87,"dihapus",0,1)</f>
        <v>1</v>
      </c>
      <c r="E368">
        <f t="shared" si="39"/>
        <v>0</v>
      </c>
      <c r="F368" s="14">
        <v>42491</v>
      </c>
      <c r="G368" s="1">
        <f t="shared" si="40"/>
        <v>5</v>
      </c>
      <c r="H368" s="1">
        <f t="shared" si="41"/>
        <v>2016</v>
      </c>
      <c r="I368">
        <v>0</v>
      </c>
      <c r="K368">
        <f t="shared" si="35"/>
        <v>0</v>
      </c>
      <c r="L368">
        <v>9743</v>
      </c>
      <c r="M368" s="6">
        <f t="shared" si="36"/>
        <v>0</v>
      </c>
      <c r="N368" s="6" t="str">
        <f t="shared" si="37"/>
        <v/>
      </c>
      <c r="O368" s="6">
        <f t="shared" si="38"/>
        <v>0</v>
      </c>
      <c r="Q368">
        <f>_xlfn.XLOOKUP(C368&amp;G368&amp;H368,covid!$E$2:$E$2184,covid!$D$2:$D$2184,0,0,1)</f>
        <v>0</v>
      </c>
    </row>
    <row r="369" spans="1:17" x14ac:dyDescent="0.3">
      <c r="A369">
        <f>_xlfn.XLOOKUP(C369,kamus!$B$2:$B$87,kamus!$A$2:$A$87,0,0,1)</f>
        <v>21</v>
      </c>
      <c r="B369" t="str">
        <f>_xlfn.XLOOKUP(C369,kamus!$B$2:$B$87,kamus!$D$2:$D$87,"dihapus",0,1)</f>
        <v>Godean 1</v>
      </c>
      <c r="C369" t="s">
        <v>250</v>
      </c>
      <c r="D369">
        <f>_xlfn.XLOOKUP(C369,kamus!$B$2:$B$87,kamus!$J$2:$J$87,"dihapus",0,1)</f>
        <v>1</v>
      </c>
      <c r="E369">
        <f t="shared" si="39"/>
        <v>0</v>
      </c>
      <c r="F369" s="14">
        <v>42491</v>
      </c>
      <c r="G369" s="1">
        <f t="shared" si="40"/>
        <v>5</v>
      </c>
      <c r="H369" s="1">
        <f t="shared" si="41"/>
        <v>2016</v>
      </c>
      <c r="I369">
        <v>0</v>
      </c>
      <c r="K369">
        <f t="shared" si="35"/>
        <v>0</v>
      </c>
      <c r="L369">
        <v>10269</v>
      </c>
      <c r="M369" s="6">
        <f t="shared" si="36"/>
        <v>0</v>
      </c>
      <c r="N369" s="6" t="str">
        <f t="shared" si="37"/>
        <v/>
      </c>
      <c r="O369" s="6">
        <f t="shared" si="38"/>
        <v>0</v>
      </c>
      <c r="Q369">
        <f>_xlfn.XLOOKUP(C369&amp;G369&amp;H369,covid!$E$2:$E$2184,covid!$D$2:$D$2184,0,0,1)</f>
        <v>0</v>
      </c>
    </row>
    <row r="370" spans="1:17" x14ac:dyDescent="0.3">
      <c r="A370">
        <f>_xlfn.XLOOKUP(C370,kamus!$B$2:$B$87,kamus!$A$2:$A$87,0,0,1)</f>
        <v>19</v>
      </c>
      <c r="B370" t="str">
        <f>_xlfn.XLOOKUP(C370,kamus!$B$2:$B$87,kamus!$D$2:$D$87,"dihapus",0,1)</f>
        <v>Godean 1</v>
      </c>
      <c r="C370" t="s">
        <v>251</v>
      </c>
      <c r="D370">
        <f>_xlfn.XLOOKUP(C370,kamus!$B$2:$B$87,kamus!$J$2:$J$87,"dihapus",0,1)</f>
        <v>1</v>
      </c>
      <c r="E370">
        <f t="shared" si="39"/>
        <v>0</v>
      </c>
      <c r="F370" s="14">
        <v>42491</v>
      </c>
      <c r="G370" s="1">
        <f t="shared" si="40"/>
        <v>5</v>
      </c>
      <c r="H370" s="1">
        <f t="shared" si="41"/>
        <v>2016</v>
      </c>
      <c r="I370">
        <v>1</v>
      </c>
      <c r="K370">
        <f t="shared" si="35"/>
        <v>1</v>
      </c>
      <c r="L370">
        <v>9159</v>
      </c>
      <c r="M370" s="6">
        <f t="shared" si="36"/>
        <v>10.918222513374824</v>
      </c>
      <c r="N370" s="6" t="str">
        <f t="shared" si="37"/>
        <v/>
      </c>
      <c r="O370" s="6">
        <f t="shared" si="38"/>
        <v>10.918222513374824</v>
      </c>
      <c r="Q370">
        <f>_xlfn.XLOOKUP(C370&amp;G370&amp;H370,covid!$E$2:$E$2184,covid!$D$2:$D$2184,0,0,1)</f>
        <v>0</v>
      </c>
    </row>
    <row r="371" spans="1:17" x14ac:dyDescent="0.3">
      <c r="A371">
        <f>_xlfn.XLOOKUP(C371,kamus!$B$2:$B$87,kamus!$A$2:$A$87,0,0,1)</f>
        <v>18</v>
      </c>
      <c r="B371" t="str">
        <f>_xlfn.XLOOKUP(C371,kamus!$B$2:$B$87,kamus!$D$2:$D$87,"dihapus",0,1)</f>
        <v>Godean 1</v>
      </c>
      <c r="C371" t="s">
        <v>252</v>
      </c>
      <c r="D371">
        <f>_xlfn.XLOOKUP(C371,kamus!$B$2:$B$87,kamus!$J$2:$J$87,"dihapus",0,1)</f>
        <v>0</v>
      </c>
      <c r="E371">
        <f t="shared" si="39"/>
        <v>0</v>
      </c>
      <c r="F371" s="14">
        <v>42491</v>
      </c>
      <c r="G371" s="1">
        <f t="shared" si="40"/>
        <v>5</v>
      </c>
      <c r="H371" s="1">
        <f t="shared" si="41"/>
        <v>2016</v>
      </c>
      <c r="I371">
        <v>0</v>
      </c>
      <c r="K371">
        <f t="shared" si="35"/>
        <v>0</v>
      </c>
      <c r="L371">
        <v>6607</v>
      </c>
      <c r="M371" s="6">
        <f t="shared" si="36"/>
        <v>0</v>
      </c>
      <c r="N371" s="6" t="str">
        <f t="shared" si="37"/>
        <v/>
      </c>
      <c r="O371" s="6">
        <f t="shared" si="38"/>
        <v>0</v>
      </c>
      <c r="Q371">
        <f>_xlfn.XLOOKUP(C371&amp;G371&amp;H371,covid!$E$2:$E$2184,covid!$D$2:$D$2184,0,0,1)</f>
        <v>0</v>
      </c>
    </row>
    <row r="372" spans="1:17" x14ac:dyDescent="0.3">
      <c r="A372">
        <f>_xlfn.XLOOKUP(C372,kamus!$B$2:$B$87,kamus!$A$2:$A$87,0,0,1)</f>
        <v>23</v>
      </c>
      <c r="B372" t="str">
        <f>_xlfn.XLOOKUP(C372,kamus!$B$2:$B$87,kamus!$D$2:$D$87,"dihapus",0,1)</f>
        <v>Godean 2</v>
      </c>
      <c r="C372" t="s">
        <v>248</v>
      </c>
      <c r="D372">
        <f>_xlfn.XLOOKUP(C372,kamus!$B$2:$B$87,kamus!$J$2:$J$87,"dihapus",0,1)</f>
        <v>1</v>
      </c>
      <c r="E372">
        <f t="shared" si="39"/>
        <v>0</v>
      </c>
      <c r="F372" s="14">
        <v>42491</v>
      </c>
      <c r="G372" s="1">
        <f t="shared" si="40"/>
        <v>5</v>
      </c>
      <c r="H372" s="1">
        <f t="shared" si="41"/>
        <v>2016</v>
      </c>
      <c r="I372">
        <v>1</v>
      </c>
      <c r="K372">
        <f t="shared" si="35"/>
        <v>1</v>
      </c>
      <c r="L372">
        <v>17439</v>
      </c>
      <c r="M372" s="6">
        <f t="shared" si="36"/>
        <v>5.7342737542290267</v>
      </c>
      <c r="N372" s="6" t="str">
        <f t="shared" si="37"/>
        <v/>
      </c>
      <c r="O372" s="6">
        <f t="shared" si="38"/>
        <v>5.7342737542290267</v>
      </c>
      <c r="Q372">
        <f>_xlfn.XLOOKUP(C372&amp;G372&amp;H372,covid!$E$2:$E$2184,covid!$D$2:$D$2184,0,0,1)</f>
        <v>0</v>
      </c>
    </row>
    <row r="373" spans="1:17" x14ac:dyDescent="0.3">
      <c r="A373">
        <f>_xlfn.XLOOKUP(C373,kamus!$B$2:$B$87,kamus!$A$2:$A$87,0,0,1)</f>
        <v>22</v>
      </c>
      <c r="B373" t="str">
        <f>_xlfn.XLOOKUP(C373,kamus!$B$2:$B$87,kamus!$D$2:$D$87,"dihapus",0,1)</f>
        <v>Godean 2</v>
      </c>
      <c r="C373" t="s">
        <v>249</v>
      </c>
      <c r="D373">
        <f>_xlfn.XLOOKUP(C373,kamus!$B$2:$B$87,kamus!$J$2:$J$87,"dihapus",0,1)</f>
        <v>1</v>
      </c>
      <c r="E373">
        <f t="shared" si="39"/>
        <v>0</v>
      </c>
      <c r="F373" s="14">
        <v>42491</v>
      </c>
      <c r="G373" s="1">
        <f t="shared" si="40"/>
        <v>5</v>
      </c>
      <c r="H373" s="1">
        <f t="shared" si="41"/>
        <v>2016</v>
      </c>
      <c r="I373">
        <v>5</v>
      </c>
      <c r="K373">
        <f t="shared" si="35"/>
        <v>5</v>
      </c>
      <c r="L373">
        <v>12380</v>
      </c>
      <c r="M373" s="6">
        <f t="shared" si="36"/>
        <v>40.38772213247173</v>
      </c>
      <c r="N373" s="6" t="str">
        <f t="shared" si="37"/>
        <v/>
      </c>
      <c r="O373" s="6">
        <f t="shared" si="38"/>
        <v>40.38772213247173</v>
      </c>
      <c r="Q373">
        <f>_xlfn.XLOOKUP(C373&amp;G373&amp;H373,covid!$E$2:$E$2184,covid!$D$2:$D$2184,0,0,1)</f>
        <v>0</v>
      </c>
    </row>
    <row r="374" spans="1:17" x14ac:dyDescent="0.3">
      <c r="A374">
        <f>_xlfn.XLOOKUP(C374,kamus!$B$2:$B$87,kamus!$A$2:$A$87,0,0,1)</f>
        <v>24</v>
      </c>
      <c r="B374" t="str">
        <f>_xlfn.XLOOKUP(C374,kamus!$B$2:$B$87,kamus!$D$2:$D$87,"dihapus",0,1)</f>
        <v>Godean 2</v>
      </c>
      <c r="C374" t="s">
        <v>253</v>
      </c>
      <c r="D374">
        <f>_xlfn.XLOOKUP(C374,kamus!$B$2:$B$87,kamus!$J$2:$J$87,"dihapus",0,1)</f>
        <v>0</v>
      </c>
      <c r="E374">
        <f t="shared" si="39"/>
        <v>0</v>
      </c>
      <c r="F374" s="14">
        <v>42491</v>
      </c>
      <c r="G374" s="1">
        <f t="shared" si="40"/>
        <v>5</v>
      </c>
      <c r="H374" s="1">
        <f t="shared" si="41"/>
        <v>2016</v>
      </c>
      <c r="I374">
        <v>0</v>
      </c>
      <c r="K374">
        <f t="shared" si="35"/>
        <v>0</v>
      </c>
      <c r="L374">
        <v>7087</v>
      </c>
      <c r="M374" s="6">
        <f t="shared" si="36"/>
        <v>0</v>
      </c>
      <c r="N374" s="6" t="str">
        <f t="shared" si="37"/>
        <v/>
      </c>
      <c r="O374" s="6">
        <f t="shared" si="38"/>
        <v>0</v>
      </c>
      <c r="Q374">
        <f>_xlfn.XLOOKUP(C374&amp;G374&amp;H374,covid!$E$2:$E$2184,covid!$D$2:$D$2184,0,0,1)</f>
        <v>0</v>
      </c>
    </row>
    <row r="375" spans="1:17" x14ac:dyDescent="0.3">
      <c r="A375">
        <f>_xlfn.XLOOKUP(C375,kamus!$B$2:$B$87,kamus!$A$2:$A$87,0,0,1)</f>
        <v>27</v>
      </c>
      <c r="B375" t="str">
        <f>_xlfn.XLOOKUP(C375,kamus!$B$2:$B$87,kamus!$D$2:$D$87,"dihapus",0,1)</f>
        <v>Kalasan</v>
      </c>
      <c r="C375" t="s">
        <v>235</v>
      </c>
      <c r="D375">
        <f>_xlfn.XLOOKUP(C375,kamus!$B$2:$B$87,kamus!$J$2:$J$87,"dihapus",0,1)</f>
        <v>1</v>
      </c>
      <c r="E375">
        <f t="shared" si="39"/>
        <v>0</v>
      </c>
      <c r="F375" s="14">
        <v>42491</v>
      </c>
      <c r="G375" s="1">
        <f t="shared" si="40"/>
        <v>5</v>
      </c>
      <c r="H375" s="1">
        <f t="shared" si="41"/>
        <v>2016</v>
      </c>
      <c r="I375">
        <v>4</v>
      </c>
      <c r="K375">
        <f t="shared" si="35"/>
        <v>4</v>
      </c>
      <c r="L375">
        <v>38337</v>
      </c>
      <c r="M375" s="6">
        <f t="shared" si="36"/>
        <v>10.433784594517046</v>
      </c>
      <c r="N375" s="6" t="str">
        <f t="shared" si="37"/>
        <v/>
      </c>
      <c r="O375" s="6">
        <f t="shared" si="38"/>
        <v>10.433784594517046</v>
      </c>
      <c r="Q375">
        <f>_xlfn.XLOOKUP(C375&amp;G375&amp;H375,covid!$E$2:$E$2184,covid!$D$2:$D$2184,0,0,1)</f>
        <v>0</v>
      </c>
    </row>
    <row r="376" spans="1:17" x14ac:dyDescent="0.3">
      <c r="A376">
        <f>_xlfn.XLOOKUP(C376,kamus!$B$2:$B$87,kamus!$A$2:$A$87,0,0,1)</f>
        <v>28</v>
      </c>
      <c r="B376" t="str">
        <f>_xlfn.XLOOKUP(C376,kamus!$B$2:$B$87,kamus!$D$2:$D$87,"dihapus",0,1)</f>
        <v>Kalasan</v>
      </c>
      <c r="C376" t="s">
        <v>239</v>
      </c>
      <c r="D376">
        <f>_xlfn.XLOOKUP(C376,kamus!$B$2:$B$87,kamus!$J$2:$J$87,"dihapus",0,1)</f>
        <v>0</v>
      </c>
      <c r="E376">
        <f t="shared" si="39"/>
        <v>0</v>
      </c>
      <c r="F376" s="14">
        <v>42491</v>
      </c>
      <c r="G376" s="1">
        <f t="shared" si="40"/>
        <v>5</v>
      </c>
      <c r="H376" s="1">
        <f t="shared" si="41"/>
        <v>2016</v>
      </c>
      <c r="I376">
        <v>1</v>
      </c>
      <c r="K376">
        <f t="shared" si="35"/>
        <v>1</v>
      </c>
      <c r="L376">
        <v>13744</v>
      </c>
      <c r="M376" s="6">
        <f t="shared" si="36"/>
        <v>7.2759022118742722</v>
      </c>
      <c r="N376" s="6" t="str">
        <f t="shared" si="37"/>
        <v/>
      </c>
      <c r="O376" s="6">
        <f t="shared" si="38"/>
        <v>7.2759022118742722</v>
      </c>
      <c r="Q376">
        <f>_xlfn.XLOOKUP(C376&amp;G376&amp;H376,covid!$E$2:$E$2184,covid!$D$2:$D$2184,0,0,1)</f>
        <v>0</v>
      </c>
    </row>
    <row r="377" spans="1:17" x14ac:dyDescent="0.3">
      <c r="A377">
        <f>_xlfn.XLOOKUP(C377,kamus!$B$2:$B$87,kamus!$A$2:$A$87,0,0,1)</f>
        <v>25</v>
      </c>
      <c r="B377" t="str">
        <f>_xlfn.XLOOKUP(C377,kamus!$B$2:$B$87,kamus!$D$2:$D$87,"dihapus",0,1)</f>
        <v>Kalasan</v>
      </c>
      <c r="C377" t="s">
        <v>265</v>
      </c>
      <c r="D377">
        <f>_xlfn.XLOOKUP(C377,kamus!$B$2:$B$87,kamus!$J$2:$J$87,"dihapus",0,1)</f>
        <v>1</v>
      </c>
      <c r="E377">
        <f t="shared" si="39"/>
        <v>0</v>
      </c>
      <c r="F377" s="14">
        <v>42491</v>
      </c>
      <c r="G377" s="1">
        <f t="shared" si="40"/>
        <v>5</v>
      </c>
      <c r="H377" s="1">
        <f t="shared" si="41"/>
        <v>2016</v>
      </c>
      <c r="I377">
        <v>4</v>
      </c>
      <c r="K377">
        <f t="shared" si="35"/>
        <v>4</v>
      </c>
      <c r="L377">
        <v>17169</v>
      </c>
      <c r="M377" s="6">
        <f t="shared" si="36"/>
        <v>23.297804181955851</v>
      </c>
      <c r="N377" s="6" t="str">
        <f t="shared" si="37"/>
        <v/>
      </c>
      <c r="O377" s="6">
        <f t="shared" si="38"/>
        <v>23.297804181955851</v>
      </c>
      <c r="Q377">
        <f>_xlfn.XLOOKUP(C377&amp;G377&amp;H377,covid!$E$2:$E$2184,covid!$D$2:$D$2184,0,0,1)</f>
        <v>0</v>
      </c>
    </row>
    <row r="378" spans="1:17" x14ac:dyDescent="0.3">
      <c r="A378">
        <f>_xlfn.XLOOKUP(C378,kamus!$B$2:$B$87,kamus!$A$2:$A$87,0,0,1)</f>
        <v>26</v>
      </c>
      <c r="B378" t="str">
        <f>_xlfn.XLOOKUP(C378,kamus!$B$2:$B$87,kamus!$D$2:$D$87,"dihapus",0,1)</f>
        <v>Kalasan</v>
      </c>
      <c r="C378" t="s">
        <v>269</v>
      </c>
      <c r="D378">
        <f>_xlfn.XLOOKUP(C378,kamus!$B$2:$B$87,kamus!$J$2:$J$87,"dihapus",0,1)</f>
        <v>1</v>
      </c>
      <c r="E378">
        <f t="shared" si="39"/>
        <v>0</v>
      </c>
      <c r="F378" s="14">
        <v>42491</v>
      </c>
      <c r="G378" s="1">
        <f t="shared" si="40"/>
        <v>5</v>
      </c>
      <c r="H378" s="1">
        <f t="shared" si="41"/>
        <v>2016</v>
      </c>
      <c r="I378">
        <v>2</v>
      </c>
      <c r="K378">
        <f t="shared" si="35"/>
        <v>2</v>
      </c>
      <c r="L378">
        <v>18588</v>
      </c>
      <c r="M378" s="6">
        <f t="shared" si="36"/>
        <v>10.759629868732516</v>
      </c>
      <c r="N378" s="6" t="str">
        <f t="shared" si="37"/>
        <v/>
      </c>
      <c r="O378" s="6">
        <f t="shared" si="38"/>
        <v>10.759629868732516</v>
      </c>
      <c r="Q378">
        <f>_xlfn.XLOOKUP(C378&amp;G378&amp;H378,covid!$E$2:$E$2184,covid!$D$2:$D$2184,0,0,1)</f>
        <v>0</v>
      </c>
    </row>
    <row r="379" spans="1:17" x14ac:dyDescent="0.3">
      <c r="A379">
        <f>_xlfn.XLOOKUP(C379,kamus!$B$2:$B$87,kamus!$A$2:$A$87,0,0,1)</f>
        <v>33</v>
      </c>
      <c r="B379" t="str">
        <f>_xlfn.XLOOKUP(C379,kamus!$B$2:$B$87,kamus!$D$2:$D$87,"dihapus",0,1)</f>
        <v>Minggir</v>
      </c>
      <c r="C379" t="s">
        <v>241</v>
      </c>
      <c r="D379">
        <f>_xlfn.XLOOKUP(C379,kamus!$B$2:$B$87,kamus!$J$2:$J$87,"dihapus",0,1)</f>
        <v>0</v>
      </c>
      <c r="E379">
        <f t="shared" si="39"/>
        <v>0</v>
      </c>
      <c r="F379" s="14">
        <v>42491</v>
      </c>
      <c r="G379" s="1">
        <f t="shared" si="40"/>
        <v>5</v>
      </c>
      <c r="H379" s="1">
        <f t="shared" si="41"/>
        <v>2016</v>
      </c>
      <c r="I379">
        <v>1</v>
      </c>
      <c r="K379">
        <f t="shared" si="35"/>
        <v>1</v>
      </c>
      <c r="L379">
        <v>8300</v>
      </c>
      <c r="M379" s="6">
        <f t="shared" si="36"/>
        <v>12.048192771084336</v>
      </c>
      <c r="N379" s="6" t="str">
        <f t="shared" si="37"/>
        <v/>
      </c>
      <c r="O379" s="6">
        <f t="shared" si="38"/>
        <v>12.048192771084336</v>
      </c>
      <c r="Q379">
        <f>_xlfn.XLOOKUP(C379&amp;G379&amp;H379,covid!$E$2:$E$2184,covid!$D$2:$D$2184,0,0,1)</f>
        <v>0</v>
      </c>
    </row>
    <row r="380" spans="1:17" x14ac:dyDescent="0.3">
      <c r="A380">
        <f>_xlfn.XLOOKUP(C380,kamus!$B$2:$B$87,kamus!$A$2:$A$87,0,0,1)</f>
        <v>31</v>
      </c>
      <c r="B380" t="str">
        <f>_xlfn.XLOOKUP(C380,kamus!$B$2:$B$87,kamus!$D$2:$D$87,"dihapus",0,1)</f>
        <v>Minggir</v>
      </c>
      <c r="C380" t="s">
        <v>242</v>
      </c>
      <c r="D380">
        <f>_xlfn.XLOOKUP(C380,kamus!$B$2:$B$87,kamus!$J$2:$J$87,"dihapus",0,1)</f>
        <v>0</v>
      </c>
      <c r="E380">
        <f t="shared" si="39"/>
        <v>0</v>
      </c>
      <c r="F380" s="14">
        <v>42491</v>
      </c>
      <c r="G380" s="1">
        <f t="shared" si="40"/>
        <v>5</v>
      </c>
      <c r="H380" s="1">
        <f t="shared" si="41"/>
        <v>2016</v>
      </c>
      <c r="I380">
        <v>0</v>
      </c>
      <c r="K380">
        <f t="shared" si="35"/>
        <v>0</v>
      </c>
      <c r="L380">
        <v>3637</v>
      </c>
      <c r="M380" s="6">
        <f t="shared" si="36"/>
        <v>0</v>
      </c>
      <c r="N380" s="6" t="str">
        <f t="shared" si="37"/>
        <v/>
      </c>
      <c r="O380" s="6">
        <f t="shared" si="38"/>
        <v>0</v>
      </c>
      <c r="Q380">
        <f>_xlfn.XLOOKUP(C380&amp;G380&amp;H380,covid!$E$2:$E$2184,covid!$D$2:$D$2184,0,0,1)</f>
        <v>0</v>
      </c>
    </row>
    <row r="381" spans="1:17" x14ac:dyDescent="0.3">
      <c r="A381">
        <f>_xlfn.XLOOKUP(C381,kamus!$B$2:$B$87,kamus!$A$2:$A$87,0,0,1)</f>
        <v>32</v>
      </c>
      <c r="B381" t="str">
        <f>_xlfn.XLOOKUP(C381,kamus!$B$2:$B$87,kamus!$D$2:$D$87,"dihapus",0,1)</f>
        <v>Minggir</v>
      </c>
      <c r="C381" t="s">
        <v>243</v>
      </c>
      <c r="D381">
        <f>_xlfn.XLOOKUP(C381,kamus!$B$2:$B$87,kamus!$J$2:$J$87,"dihapus",0,1)</f>
        <v>0</v>
      </c>
      <c r="E381">
        <f t="shared" si="39"/>
        <v>0</v>
      </c>
      <c r="F381" s="14">
        <v>42491</v>
      </c>
      <c r="G381" s="1">
        <f t="shared" si="40"/>
        <v>5</v>
      </c>
      <c r="H381" s="1">
        <f t="shared" si="41"/>
        <v>2016</v>
      </c>
      <c r="I381">
        <v>0</v>
      </c>
      <c r="K381">
        <f t="shared" si="35"/>
        <v>0</v>
      </c>
      <c r="L381">
        <v>7033</v>
      </c>
      <c r="M381" s="6">
        <f t="shared" si="36"/>
        <v>0</v>
      </c>
      <c r="N381" s="6" t="str">
        <f t="shared" si="37"/>
        <v/>
      </c>
      <c r="O381" s="6">
        <f t="shared" si="38"/>
        <v>0</v>
      </c>
      <c r="Q381">
        <f>_xlfn.XLOOKUP(C381&amp;G381&amp;H381,covid!$E$2:$E$2184,covid!$D$2:$D$2184,0,0,1)</f>
        <v>0</v>
      </c>
    </row>
    <row r="382" spans="1:17" x14ac:dyDescent="0.3">
      <c r="A382">
        <f>_xlfn.XLOOKUP(C382,kamus!$B$2:$B$87,kamus!$A$2:$A$87,0,0,1)</f>
        <v>30</v>
      </c>
      <c r="B382" t="str">
        <f>_xlfn.XLOOKUP(C382,kamus!$B$2:$B$87,kamus!$D$2:$D$87,"dihapus",0,1)</f>
        <v>Minggir</v>
      </c>
      <c r="C382" t="s">
        <v>244</v>
      </c>
      <c r="D382">
        <f>_xlfn.XLOOKUP(C382,kamus!$B$2:$B$87,kamus!$J$2:$J$87,"dihapus",0,1)</f>
        <v>0</v>
      </c>
      <c r="E382">
        <f t="shared" si="39"/>
        <v>0</v>
      </c>
      <c r="F382" s="14">
        <v>42491</v>
      </c>
      <c r="G382" s="1">
        <f t="shared" si="40"/>
        <v>5</v>
      </c>
      <c r="H382" s="1">
        <f t="shared" si="41"/>
        <v>2016</v>
      </c>
      <c r="I382">
        <v>0</v>
      </c>
      <c r="K382">
        <f t="shared" si="35"/>
        <v>0</v>
      </c>
      <c r="L382">
        <v>8777</v>
      </c>
      <c r="M382" s="6">
        <f t="shared" si="36"/>
        <v>0</v>
      </c>
      <c r="N382" s="6" t="str">
        <f t="shared" si="37"/>
        <v/>
      </c>
      <c r="O382" s="6">
        <f t="shared" si="38"/>
        <v>0</v>
      </c>
      <c r="Q382">
        <f>_xlfn.XLOOKUP(C382&amp;G382&amp;H382,covid!$E$2:$E$2184,covid!$D$2:$D$2184,0,0,1)</f>
        <v>0</v>
      </c>
    </row>
    <row r="383" spans="1:17" x14ac:dyDescent="0.3">
      <c r="A383">
        <f>_xlfn.XLOOKUP(C383,kamus!$B$2:$B$87,kamus!$A$2:$A$87,0,0,1)</f>
        <v>29</v>
      </c>
      <c r="B383" t="str">
        <f>_xlfn.XLOOKUP(C383,kamus!$B$2:$B$87,kamus!$D$2:$D$87,"dihapus",0,1)</f>
        <v>Minggir</v>
      </c>
      <c r="C383" t="s">
        <v>245</v>
      </c>
      <c r="D383">
        <f>_xlfn.XLOOKUP(C383,kamus!$B$2:$B$87,kamus!$J$2:$J$87,"dihapus",0,1)</f>
        <v>0</v>
      </c>
      <c r="E383">
        <f t="shared" si="39"/>
        <v>0</v>
      </c>
      <c r="F383" s="14">
        <v>42491</v>
      </c>
      <c r="G383" s="1">
        <f t="shared" si="40"/>
        <v>5</v>
      </c>
      <c r="H383" s="1">
        <f t="shared" si="41"/>
        <v>2016</v>
      </c>
      <c r="I383">
        <v>0</v>
      </c>
      <c r="K383">
        <f t="shared" si="35"/>
        <v>0</v>
      </c>
      <c r="L383">
        <v>5165</v>
      </c>
      <c r="M383" s="6">
        <f t="shared" si="36"/>
        <v>0</v>
      </c>
      <c r="N383" s="6" t="str">
        <f t="shared" si="37"/>
        <v/>
      </c>
      <c r="O383" s="6">
        <f t="shared" si="38"/>
        <v>0</v>
      </c>
      <c r="Q383">
        <f>_xlfn.XLOOKUP(C383&amp;G383&amp;H383,covid!$E$2:$E$2184,covid!$D$2:$D$2184,0,0,1)</f>
        <v>0</v>
      </c>
    </row>
    <row r="384" spans="1:17" x14ac:dyDescent="0.3">
      <c r="A384">
        <f>_xlfn.XLOOKUP(C384,kamus!$B$2:$B$87,kamus!$A$2:$A$87,0,0,1)</f>
        <v>35</v>
      </c>
      <c r="B384" t="str">
        <f>_xlfn.XLOOKUP(C384,kamus!$B$2:$B$87,kamus!$D$2:$D$87,"dihapus",0,1)</f>
        <v>Mlati 1</v>
      </c>
      <c r="C384" t="s">
        <v>240</v>
      </c>
      <c r="D384">
        <f>_xlfn.XLOOKUP(C384,kamus!$B$2:$B$87,kamus!$J$2:$J$87,"dihapus",0,1)</f>
        <v>1</v>
      </c>
      <c r="E384">
        <f t="shared" si="39"/>
        <v>0</v>
      </c>
      <c r="F384" s="14">
        <v>42491</v>
      </c>
      <c r="G384" s="1">
        <f t="shared" si="40"/>
        <v>5</v>
      </c>
      <c r="H384" s="1">
        <f t="shared" si="41"/>
        <v>2016</v>
      </c>
      <c r="I384">
        <v>0</v>
      </c>
      <c r="K384">
        <f t="shared" si="35"/>
        <v>0</v>
      </c>
      <c r="L384">
        <v>18886</v>
      </c>
      <c r="M384" s="6">
        <f t="shared" si="36"/>
        <v>0</v>
      </c>
      <c r="N384" s="6" t="str">
        <f t="shared" si="37"/>
        <v/>
      </c>
      <c r="O384" s="6">
        <f t="shared" si="38"/>
        <v>0</v>
      </c>
      <c r="Q384">
        <f>_xlfn.XLOOKUP(C384&amp;G384&amp;H384,covid!$E$2:$E$2184,covid!$D$2:$D$2184,0,0,1)</f>
        <v>0</v>
      </c>
    </row>
    <row r="385" spans="1:17" x14ac:dyDescent="0.3">
      <c r="A385">
        <f>_xlfn.XLOOKUP(C385,kamus!$B$2:$B$87,kamus!$A$2:$A$87,0,0,1)</f>
        <v>34</v>
      </c>
      <c r="B385" t="str">
        <f>_xlfn.XLOOKUP(C385,kamus!$B$2:$B$87,kamus!$D$2:$D$87,"dihapus",0,1)</f>
        <v>Mlati 1</v>
      </c>
      <c r="C385" t="s">
        <v>254</v>
      </c>
      <c r="D385">
        <f>_xlfn.XLOOKUP(C385,kamus!$B$2:$B$87,kamus!$J$2:$J$87,"dihapus",0,1)</f>
        <v>1</v>
      </c>
      <c r="E385">
        <f t="shared" si="39"/>
        <v>0</v>
      </c>
      <c r="F385" s="14">
        <v>42491</v>
      </c>
      <c r="G385" s="1">
        <f t="shared" si="40"/>
        <v>5</v>
      </c>
      <c r="H385" s="1">
        <f t="shared" si="41"/>
        <v>2016</v>
      </c>
      <c r="I385">
        <v>2</v>
      </c>
      <c r="K385">
        <f t="shared" si="35"/>
        <v>2</v>
      </c>
      <c r="L385">
        <v>35345</v>
      </c>
      <c r="M385" s="6">
        <f t="shared" si="36"/>
        <v>5.6585089828830109</v>
      </c>
      <c r="N385" s="6" t="str">
        <f t="shared" si="37"/>
        <v/>
      </c>
      <c r="O385" s="6">
        <f t="shared" si="38"/>
        <v>5.6585089828830109</v>
      </c>
      <c r="Q385">
        <f>_xlfn.XLOOKUP(C385&amp;G385&amp;H385,covid!$E$2:$E$2184,covid!$D$2:$D$2184,0,0,1)</f>
        <v>0</v>
      </c>
    </row>
    <row r="386" spans="1:17" x14ac:dyDescent="0.3">
      <c r="A386">
        <f>_xlfn.XLOOKUP(C386,kamus!$B$2:$B$87,kamus!$A$2:$A$87,0,0,1)</f>
        <v>38</v>
      </c>
      <c r="B386" t="str">
        <f>_xlfn.XLOOKUP(C386,kamus!$B$2:$B$87,kamus!$D$2:$D$87,"dihapus",0,1)</f>
        <v>Mlati 2</v>
      </c>
      <c r="C386" t="s">
        <v>258</v>
      </c>
      <c r="D386">
        <f>_xlfn.XLOOKUP(C386,kamus!$B$2:$B$87,kamus!$J$2:$J$87,"dihapus",0,1)</f>
        <v>0</v>
      </c>
      <c r="E386">
        <f t="shared" si="39"/>
        <v>0</v>
      </c>
      <c r="F386" s="14">
        <v>42491</v>
      </c>
      <c r="G386" s="1">
        <f t="shared" si="40"/>
        <v>5</v>
      </c>
      <c r="H386" s="1">
        <f t="shared" si="41"/>
        <v>2016</v>
      </c>
      <c r="I386">
        <v>2</v>
      </c>
      <c r="K386">
        <f t="shared" ref="K386:K449" si="42">J386+I386</f>
        <v>2</v>
      </c>
      <c r="L386">
        <v>16653</v>
      </c>
      <c r="M386" s="6">
        <f t="shared" ref="M386:M449" si="43">IF(ISBLANK(I386)=TRUE,"",I386/$L386*100000)</f>
        <v>12.009848075421846</v>
      </c>
      <c r="N386" s="6" t="str">
        <f t="shared" ref="N386:N449" si="44">IF(ISBLANK(J386)=TRUE,"",J386/$L386*100000)</f>
        <v/>
      </c>
      <c r="O386" s="6">
        <f t="shared" ref="O386:O449" si="45">IF(ISBLANK(K386)=TRUE,"",K386/$L386*100000)</f>
        <v>12.009848075421846</v>
      </c>
      <c r="Q386">
        <f>_xlfn.XLOOKUP(C386&amp;G386&amp;H386,covid!$E$2:$E$2184,covid!$D$2:$D$2184,0,0,1)</f>
        <v>0</v>
      </c>
    </row>
    <row r="387" spans="1:17" x14ac:dyDescent="0.3">
      <c r="A387">
        <f>_xlfn.XLOOKUP(C387,kamus!$B$2:$B$87,kamus!$A$2:$A$87,0,0,1)</f>
        <v>36</v>
      </c>
      <c r="B387" t="str">
        <f>_xlfn.XLOOKUP(C387,kamus!$B$2:$B$87,kamus!$D$2:$D$87,"dihapus",0,1)</f>
        <v>Mlati 2</v>
      </c>
      <c r="C387" t="s">
        <v>268</v>
      </c>
      <c r="D387">
        <f>_xlfn.XLOOKUP(C387,kamus!$B$2:$B$87,kamus!$J$2:$J$87,"dihapus",0,1)</f>
        <v>1</v>
      </c>
      <c r="E387">
        <f t="shared" ref="E387:E450" si="46">IF(D387=0,0,IF(H387&lt;2021,0,IF(AND(H387=2021,G387&lt;5),0,1)))</f>
        <v>0</v>
      </c>
      <c r="F387" s="14">
        <v>42491</v>
      </c>
      <c r="G387" s="1">
        <f t="shared" ref="G387:G450" si="47">MONTH(F387)</f>
        <v>5</v>
      </c>
      <c r="H387" s="1">
        <f t="shared" ref="H387:H450" si="48">YEAR(F387)</f>
        <v>2016</v>
      </c>
      <c r="I387">
        <v>0</v>
      </c>
      <c r="K387">
        <f t="shared" si="42"/>
        <v>0</v>
      </c>
      <c r="L387">
        <v>11526</v>
      </c>
      <c r="M387" s="6">
        <f t="shared" si="43"/>
        <v>0</v>
      </c>
      <c r="N387" s="6" t="str">
        <f t="shared" si="44"/>
        <v/>
      </c>
      <c r="O387" s="6">
        <f t="shared" si="45"/>
        <v>0</v>
      </c>
      <c r="Q387">
        <f>_xlfn.XLOOKUP(C387&amp;G387&amp;H387,covid!$E$2:$E$2184,covid!$D$2:$D$2184,0,0,1)</f>
        <v>0</v>
      </c>
    </row>
    <row r="388" spans="1:17" x14ac:dyDescent="0.3">
      <c r="A388">
        <f>_xlfn.XLOOKUP(C388,kamus!$B$2:$B$87,kamus!$A$2:$A$87,0,0,1)</f>
        <v>37</v>
      </c>
      <c r="B388" t="str">
        <f>_xlfn.XLOOKUP(C388,kamus!$B$2:$B$87,kamus!$D$2:$D$87,"dihapus",0,1)</f>
        <v>Mlati 2</v>
      </c>
      <c r="C388" t="s">
        <v>270</v>
      </c>
      <c r="D388">
        <f>_xlfn.XLOOKUP(C388,kamus!$B$2:$B$87,kamus!$J$2:$J$87,"dihapus",0,1)</f>
        <v>1</v>
      </c>
      <c r="E388">
        <f t="shared" si="46"/>
        <v>0</v>
      </c>
      <c r="F388" s="14">
        <v>42491</v>
      </c>
      <c r="G388" s="1">
        <f t="shared" si="47"/>
        <v>5</v>
      </c>
      <c r="H388" s="1">
        <f t="shared" si="48"/>
        <v>2016</v>
      </c>
      <c r="I388">
        <v>1</v>
      </c>
      <c r="K388">
        <f t="shared" si="42"/>
        <v>1</v>
      </c>
      <c r="L388">
        <v>13694</v>
      </c>
      <c r="M388" s="6">
        <f t="shared" si="43"/>
        <v>7.3024682342631806</v>
      </c>
      <c r="N388" s="6" t="str">
        <f t="shared" si="44"/>
        <v/>
      </c>
      <c r="O388" s="6">
        <f t="shared" si="45"/>
        <v>7.3024682342631806</v>
      </c>
      <c r="Q388">
        <f>_xlfn.XLOOKUP(C388&amp;G388&amp;H388,covid!$E$2:$E$2184,covid!$D$2:$D$2184,0,0,1)</f>
        <v>0</v>
      </c>
    </row>
    <row r="389" spans="1:17" x14ac:dyDescent="0.3">
      <c r="A389">
        <f>_xlfn.XLOOKUP(C389,kamus!$B$2:$B$87,kamus!$A$2:$A$87,0,0,1)</f>
        <v>39</v>
      </c>
      <c r="B389" t="str">
        <f>_xlfn.XLOOKUP(C389,kamus!$B$2:$B$87,kamus!$D$2:$D$87,"dihapus",0,1)</f>
        <v>Moyudan</v>
      </c>
      <c r="C389" t="s">
        <v>259</v>
      </c>
      <c r="D389">
        <f>_xlfn.XLOOKUP(C389,kamus!$B$2:$B$87,kamus!$J$2:$J$87,"dihapus",0,1)</f>
        <v>0</v>
      </c>
      <c r="E389">
        <f t="shared" si="46"/>
        <v>0</v>
      </c>
      <c r="F389" s="14">
        <v>42491</v>
      </c>
      <c r="G389" s="1">
        <f t="shared" si="47"/>
        <v>5</v>
      </c>
      <c r="H389" s="1">
        <f t="shared" si="48"/>
        <v>2016</v>
      </c>
      <c r="I389">
        <v>0</v>
      </c>
      <c r="K389">
        <f t="shared" si="42"/>
        <v>0</v>
      </c>
      <c r="L389">
        <v>11875</v>
      </c>
      <c r="M389" s="6">
        <f t="shared" si="43"/>
        <v>0</v>
      </c>
      <c r="N389" s="6" t="str">
        <f t="shared" si="44"/>
        <v/>
      </c>
      <c r="O389" s="6">
        <f t="shared" si="45"/>
        <v>0</v>
      </c>
      <c r="Q389">
        <f>_xlfn.XLOOKUP(C389&amp;G389&amp;H389,covid!$E$2:$E$2184,covid!$D$2:$D$2184,0,0,1)</f>
        <v>0</v>
      </c>
    </row>
    <row r="390" spans="1:17" x14ac:dyDescent="0.3">
      <c r="A390">
        <f>_xlfn.XLOOKUP(C390,kamus!$B$2:$B$87,kamus!$A$2:$A$87,0,0,1)</f>
        <v>42</v>
      </c>
      <c r="B390" t="str">
        <f>_xlfn.XLOOKUP(C390,kamus!$B$2:$B$87,kamus!$D$2:$D$87,"dihapus",0,1)</f>
        <v>Moyudan</v>
      </c>
      <c r="C390" t="s">
        <v>260</v>
      </c>
      <c r="D390">
        <f>_xlfn.XLOOKUP(C390,kamus!$B$2:$B$87,kamus!$J$2:$J$87,"dihapus",0,1)</f>
        <v>0</v>
      </c>
      <c r="E390">
        <f t="shared" si="46"/>
        <v>0</v>
      </c>
      <c r="F390" s="14">
        <v>42491</v>
      </c>
      <c r="G390" s="1">
        <f t="shared" si="47"/>
        <v>5</v>
      </c>
      <c r="H390" s="1">
        <f t="shared" si="48"/>
        <v>2016</v>
      </c>
      <c r="I390">
        <v>0</v>
      </c>
      <c r="K390">
        <f t="shared" si="42"/>
        <v>0</v>
      </c>
      <c r="L390">
        <v>7197</v>
      </c>
      <c r="M390" s="6">
        <f t="shared" si="43"/>
        <v>0</v>
      </c>
      <c r="N390" s="6" t="str">
        <f t="shared" si="44"/>
        <v/>
      </c>
      <c r="O390" s="6">
        <f t="shared" si="45"/>
        <v>0</v>
      </c>
      <c r="Q390">
        <f>_xlfn.XLOOKUP(C390&amp;G390&amp;H390,covid!$E$2:$E$2184,covid!$D$2:$D$2184,0,0,1)</f>
        <v>0</v>
      </c>
    </row>
    <row r="391" spans="1:17" x14ac:dyDescent="0.3">
      <c r="A391">
        <f>_xlfn.XLOOKUP(C391,kamus!$B$2:$B$87,kamus!$A$2:$A$87,0,0,1)</f>
        <v>41</v>
      </c>
      <c r="B391" t="str">
        <f>_xlfn.XLOOKUP(C391,kamus!$B$2:$B$87,kamus!$D$2:$D$87,"dihapus",0,1)</f>
        <v>Moyudan</v>
      </c>
      <c r="C391" t="s">
        <v>262</v>
      </c>
      <c r="D391">
        <f>_xlfn.XLOOKUP(C391,kamus!$B$2:$B$87,kamus!$J$2:$J$87,"dihapus",0,1)</f>
        <v>0</v>
      </c>
      <c r="E391">
        <f t="shared" si="46"/>
        <v>0</v>
      </c>
      <c r="F391" s="14">
        <v>42491</v>
      </c>
      <c r="G391" s="1">
        <f t="shared" si="47"/>
        <v>5</v>
      </c>
      <c r="H391" s="1">
        <f t="shared" si="48"/>
        <v>2016</v>
      </c>
      <c r="I391">
        <v>0</v>
      </c>
      <c r="K391">
        <f t="shared" si="42"/>
        <v>0</v>
      </c>
      <c r="L391">
        <v>6705</v>
      </c>
      <c r="M391" s="6">
        <f t="shared" si="43"/>
        <v>0</v>
      </c>
      <c r="N391" s="6" t="str">
        <f t="shared" si="44"/>
        <v/>
      </c>
      <c r="O391" s="6">
        <f t="shared" si="45"/>
        <v>0</v>
      </c>
      <c r="Q391">
        <f>_xlfn.XLOOKUP(C391&amp;G391&amp;H391,covid!$E$2:$E$2184,covid!$D$2:$D$2184,0,0,1)</f>
        <v>0</v>
      </c>
    </row>
    <row r="392" spans="1:17" x14ac:dyDescent="0.3">
      <c r="A392">
        <f>_xlfn.XLOOKUP(C392,kamus!$B$2:$B$87,kamus!$A$2:$A$87,0,0,1)</f>
        <v>40</v>
      </c>
      <c r="B392" t="str">
        <f>_xlfn.XLOOKUP(C392,kamus!$B$2:$B$87,kamus!$D$2:$D$87,"dihapus",0,1)</f>
        <v>Moyudan</v>
      </c>
      <c r="C392" t="s">
        <v>264</v>
      </c>
      <c r="D392">
        <f>_xlfn.XLOOKUP(C392,kamus!$B$2:$B$87,kamus!$J$2:$J$87,"dihapus",0,1)</f>
        <v>0</v>
      </c>
      <c r="E392">
        <f t="shared" si="46"/>
        <v>0</v>
      </c>
      <c r="F392" s="14">
        <v>42491</v>
      </c>
      <c r="G392" s="1">
        <f t="shared" si="47"/>
        <v>5</v>
      </c>
      <c r="H392" s="1">
        <f t="shared" si="48"/>
        <v>2016</v>
      </c>
      <c r="I392">
        <v>0</v>
      </c>
      <c r="K392">
        <f t="shared" si="42"/>
        <v>0</v>
      </c>
      <c r="L392">
        <v>8347</v>
      </c>
      <c r="M392" s="6">
        <f t="shared" si="43"/>
        <v>0</v>
      </c>
      <c r="N392" s="6" t="str">
        <f t="shared" si="44"/>
        <v/>
      </c>
      <c r="O392" s="6">
        <f t="shared" si="45"/>
        <v>0</v>
      </c>
      <c r="Q392">
        <f>_xlfn.XLOOKUP(C392&amp;G392&amp;H392,covid!$E$2:$E$2184,covid!$D$2:$D$2184,0,0,1)</f>
        <v>0</v>
      </c>
    </row>
    <row r="393" spans="1:17" x14ac:dyDescent="0.3">
      <c r="A393">
        <f>_xlfn.XLOOKUP(C393,kamus!$B$2:$B$87,kamus!$A$2:$A$87,0,0,1)</f>
        <v>43</v>
      </c>
      <c r="B393" t="str">
        <f>_xlfn.XLOOKUP(C393,kamus!$B$2:$B$87,kamus!$D$2:$D$87,"dihapus",0,1)</f>
        <v>Ngaglik 1</v>
      </c>
      <c r="C393" t="s">
        <v>228</v>
      </c>
      <c r="D393">
        <f>_xlfn.XLOOKUP(C393,kamus!$B$2:$B$87,kamus!$J$2:$J$87,"dihapus",0,1)</f>
        <v>1</v>
      </c>
      <c r="E393">
        <f t="shared" si="46"/>
        <v>0</v>
      </c>
      <c r="F393" s="14">
        <v>42491</v>
      </c>
      <c r="G393" s="1">
        <f t="shared" si="47"/>
        <v>5</v>
      </c>
      <c r="H393" s="1">
        <f t="shared" si="48"/>
        <v>2016</v>
      </c>
      <c r="I393">
        <v>0</v>
      </c>
      <c r="K393">
        <f t="shared" si="42"/>
        <v>0</v>
      </c>
      <c r="L393">
        <v>12705</v>
      </c>
      <c r="M393" s="6">
        <f t="shared" si="43"/>
        <v>0</v>
      </c>
      <c r="N393" s="6" t="str">
        <f t="shared" si="44"/>
        <v/>
      </c>
      <c r="O393" s="6">
        <f t="shared" si="45"/>
        <v>0</v>
      </c>
      <c r="Q393">
        <f>_xlfn.XLOOKUP(C393&amp;G393&amp;H393,covid!$E$2:$E$2184,covid!$D$2:$D$2184,0,0,1)</f>
        <v>0</v>
      </c>
    </row>
    <row r="394" spans="1:17" x14ac:dyDescent="0.3">
      <c r="A394">
        <f>_xlfn.XLOOKUP(C394,kamus!$B$2:$B$87,kamus!$A$2:$A$87,0,0,1)</f>
        <v>44</v>
      </c>
      <c r="B394" t="str">
        <f>_xlfn.XLOOKUP(C394,kamus!$B$2:$B$87,kamus!$D$2:$D$87,"dihapus",0,1)</f>
        <v>Ngaglik 1</v>
      </c>
      <c r="C394" t="s">
        <v>237</v>
      </c>
      <c r="D394">
        <f>_xlfn.XLOOKUP(C394,kamus!$B$2:$B$87,kamus!$J$2:$J$87,"dihapus",0,1)</f>
        <v>1</v>
      </c>
      <c r="E394">
        <f t="shared" si="46"/>
        <v>0</v>
      </c>
      <c r="F394" s="14">
        <v>42491</v>
      </c>
      <c r="G394" s="1">
        <f t="shared" si="47"/>
        <v>5</v>
      </c>
      <c r="H394" s="1">
        <f t="shared" si="48"/>
        <v>2016</v>
      </c>
      <c r="I394">
        <v>0</v>
      </c>
      <c r="K394">
        <f t="shared" si="42"/>
        <v>0</v>
      </c>
      <c r="L394">
        <v>21934</v>
      </c>
      <c r="M394" s="6">
        <f t="shared" si="43"/>
        <v>0</v>
      </c>
      <c r="N394" s="6" t="str">
        <f t="shared" si="44"/>
        <v/>
      </c>
      <c r="O394" s="6">
        <f t="shared" si="45"/>
        <v>0</v>
      </c>
      <c r="Q394">
        <f>_xlfn.XLOOKUP(C394&amp;G394&amp;H394,covid!$E$2:$E$2184,covid!$D$2:$D$2184,0,0,1)</f>
        <v>0</v>
      </c>
    </row>
    <row r="395" spans="1:17" x14ac:dyDescent="0.3">
      <c r="A395">
        <f>_xlfn.XLOOKUP(C395,kamus!$B$2:$B$87,kamus!$A$2:$A$87,0,0,1)</f>
        <v>45</v>
      </c>
      <c r="B395" t="str">
        <f>_xlfn.XLOOKUP(C395,kamus!$B$2:$B$87,kamus!$D$2:$D$87,"dihapus",0,1)</f>
        <v>Ngaglik 1</v>
      </c>
      <c r="C395" t="s">
        <v>255</v>
      </c>
      <c r="D395">
        <f>_xlfn.XLOOKUP(C395,kamus!$B$2:$B$87,kamus!$J$2:$J$87,"dihapus",0,1)</f>
        <v>1</v>
      </c>
      <c r="E395">
        <f t="shared" si="46"/>
        <v>0</v>
      </c>
      <c r="F395" s="14">
        <v>42491</v>
      </c>
      <c r="G395" s="1">
        <f t="shared" si="47"/>
        <v>5</v>
      </c>
      <c r="H395" s="1">
        <f t="shared" si="48"/>
        <v>2016</v>
      </c>
      <c r="I395">
        <v>3</v>
      </c>
      <c r="K395">
        <f t="shared" si="42"/>
        <v>3</v>
      </c>
      <c r="L395">
        <v>19793</v>
      </c>
      <c r="M395" s="6">
        <f t="shared" si="43"/>
        <v>15.156873642196736</v>
      </c>
      <c r="N395" s="6" t="str">
        <f t="shared" si="44"/>
        <v/>
      </c>
      <c r="O395" s="6">
        <f t="shared" si="45"/>
        <v>15.156873642196736</v>
      </c>
      <c r="Q395">
        <f>_xlfn.XLOOKUP(C395&amp;G395&amp;H395,covid!$E$2:$E$2184,covid!$D$2:$D$2184,0,0,1)</f>
        <v>0</v>
      </c>
    </row>
    <row r="396" spans="1:17" x14ac:dyDescent="0.3">
      <c r="A396">
        <f>_xlfn.XLOOKUP(C396,kamus!$B$2:$B$87,kamus!$A$2:$A$87,0,0,1)</f>
        <v>48</v>
      </c>
      <c r="B396" t="str">
        <f>_xlfn.XLOOKUP(C396,kamus!$B$2:$B$87,kamus!$D$2:$D$87,"dihapus",0,1)</f>
        <v>Ngaglik 2</v>
      </c>
      <c r="C396" t="s">
        <v>208</v>
      </c>
      <c r="D396">
        <f>_xlfn.XLOOKUP(C396,kamus!$B$2:$B$87,kamus!$J$2:$J$87,"dihapus",0,1)</f>
        <v>1</v>
      </c>
      <c r="E396">
        <f t="shared" si="46"/>
        <v>0</v>
      </c>
      <c r="F396" s="14">
        <v>42491</v>
      </c>
      <c r="G396" s="1">
        <f t="shared" si="47"/>
        <v>5</v>
      </c>
      <c r="H396" s="1">
        <f t="shared" si="48"/>
        <v>2016</v>
      </c>
      <c r="I396">
        <v>0</v>
      </c>
      <c r="K396">
        <f t="shared" si="42"/>
        <v>0</v>
      </c>
      <c r="L396">
        <v>10447</v>
      </c>
      <c r="M396" s="6">
        <f t="shared" si="43"/>
        <v>0</v>
      </c>
      <c r="N396" s="6" t="str">
        <f t="shared" si="44"/>
        <v/>
      </c>
      <c r="O396" s="6">
        <f t="shared" si="45"/>
        <v>0</v>
      </c>
      <c r="Q396">
        <f>_xlfn.XLOOKUP(C396&amp;G396&amp;H396,covid!$E$2:$E$2184,covid!$D$2:$D$2184,0,0,1)</f>
        <v>0</v>
      </c>
    </row>
    <row r="397" spans="1:17" x14ac:dyDescent="0.3">
      <c r="A397">
        <f>_xlfn.XLOOKUP(C397,kamus!$B$2:$B$87,kamus!$A$2:$A$87,0,0,1)</f>
        <v>47</v>
      </c>
      <c r="B397" t="str">
        <f>_xlfn.XLOOKUP(C397,kamus!$B$2:$B$87,kamus!$D$2:$D$87,"dihapus",0,1)</f>
        <v>Ngaglik 2</v>
      </c>
      <c r="C397" t="s">
        <v>238</v>
      </c>
      <c r="D397">
        <f>_xlfn.XLOOKUP(C397,kamus!$B$2:$B$87,kamus!$J$2:$J$87,"dihapus",0,1)</f>
        <v>1</v>
      </c>
      <c r="E397">
        <f t="shared" si="46"/>
        <v>0</v>
      </c>
      <c r="F397" s="14">
        <v>42491</v>
      </c>
      <c r="G397" s="1">
        <f t="shared" si="47"/>
        <v>5</v>
      </c>
      <c r="H397" s="1">
        <f t="shared" si="48"/>
        <v>2016</v>
      </c>
      <c r="I397">
        <v>0</v>
      </c>
      <c r="K397">
        <f t="shared" si="42"/>
        <v>0</v>
      </c>
      <c r="L397">
        <v>22367</v>
      </c>
      <c r="M397" s="6">
        <f t="shared" si="43"/>
        <v>0</v>
      </c>
      <c r="N397" s="6" t="str">
        <f t="shared" si="44"/>
        <v/>
      </c>
      <c r="O397" s="6">
        <f t="shared" si="45"/>
        <v>0</v>
      </c>
      <c r="Q397">
        <f>_xlfn.XLOOKUP(C397&amp;G397&amp;H397,covid!$E$2:$E$2184,covid!$D$2:$D$2184,0,0,1)</f>
        <v>0</v>
      </c>
    </row>
    <row r="398" spans="1:17" x14ac:dyDescent="0.3">
      <c r="A398">
        <f>_xlfn.XLOOKUP(C398,kamus!$B$2:$B$87,kamus!$A$2:$A$87,0,0,1)</f>
        <v>46</v>
      </c>
      <c r="B398" t="str">
        <f>_xlfn.XLOOKUP(C398,kamus!$B$2:$B$87,kamus!$D$2:$D$87,"dihapus",0,1)</f>
        <v>Ngaglik 2</v>
      </c>
      <c r="C398" t="s">
        <v>257</v>
      </c>
      <c r="D398">
        <f>_xlfn.XLOOKUP(C398,kamus!$B$2:$B$87,kamus!$J$2:$J$87,"dihapus",0,1)</f>
        <v>1</v>
      </c>
      <c r="E398">
        <f t="shared" si="46"/>
        <v>0</v>
      </c>
      <c r="F398" s="14">
        <v>42491</v>
      </c>
      <c r="G398" s="1">
        <f t="shared" si="47"/>
        <v>5</v>
      </c>
      <c r="H398" s="1">
        <f t="shared" si="48"/>
        <v>2016</v>
      </c>
      <c r="I398">
        <v>1</v>
      </c>
      <c r="K398">
        <f t="shared" si="42"/>
        <v>1</v>
      </c>
      <c r="L398">
        <v>16910</v>
      </c>
      <c r="M398" s="6">
        <f t="shared" si="43"/>
        <v>5.9136605558840927</v>
      </c>
      <c r="N398" s="6" t="str">
        <f t="shared" si="44"/>
        <v/>
      </c>
      <c r="O398" s="6">
        <f t="shared" si="45"/>
        <v>5.9136605558840927</v>
      </c>
      <c r="Q398">
        <f>_xlfn.XLOOKUP(C398&amp;G398&amp;H398,covid!$E$2:$E$2184,covid!$D$2:$D$2184,0,0,1)</f>
        <v>0</v>
      </c>
    </row>
    <row r="399" spans="1:17" x14ac:dyDescent="0.3">
      <c r="A399">
        <f>_xlfn.XLOOKUP(C399,kamus!$B$2:$B$87,kamus!$A$2:$A$87,0,0,1)</f>
        <v>50</v>
      </c>
      <c r="B399" t="str">
        <f>_xlfn.XLOOKUP(C399,kamus!$B$2:$B$87,kamus!$D$2:$D$87,"dihapus",0,1)</f>
        <v>Ngemplak 1</v>
      </c>
      <c r="C399" t="s">
        <v>202</v>
      </c>
      <c r="D399">
        <f>_xlfn.XLOOKUP(C399,kamus!$B$2:$B$87,kamus!$J$2:$J$87,"dihapus",0,1)</f>
        <v>0</v>
      </c>
      <c r="E399">
        <f t="shared" si="46"/>
        <v>0</v>
      </c>
      <c r="F399" s="14">
        <v>42491</v>
      </c>
      <c r="G399" s="1">
        <f t="shared" si="47"/>
        <v>5</v>
      </c>
      <c r="H399" s="1">
        <f t="shared" si="48"/>
        <v>2016</v>
      </c>
      <c r="I399">
        <v>2</v>
      </c>
      <c r="K399">
        <f t="shared" si="42"/>
        <v>2</v>
      </c>
      <c r="L399">
        <v>7988</v>
      </c>
      <c r="M399" s="6">
        <f t="shared" si="43"/>
        <v>25.037556334501751</v>
      </c>
      <c r="N399" s="6" t="str">
        <f t="shared" si="44"/>
        <v/>
      </c>
      <c r="O399" s="6">
        <f t="shared" si="45"/>
        <v>25.037556334501751</v>
      </c>
      <c r="Q399">
        <f>_xlfn.XLOOKUP(C399&amp;G399&amp;H399,covid!$E$2:$E$2184,covid!$D$2:$D$2184,0,0,1)</f>
        <v>0</v>
      </c>
    </row>
    <row r="400" spans="1:17" x14ac:dyDescent="0.3">
      <c r="A400">
        <f>_xlfn.XLOOKUP(C400,kamus!$B$2:$B$87,kamus!$A$2:$A$87,0,0,1)</f>
        <v>51</v>
      </c>
      <c r="B400" t="str">
        <f>_xlfn.XLOOKUP(C400,kamus!$B$2:$B$87,kamus!$D$2:$D$87,"dihapus",0,1)</f>
        <v>Ngemplak 1</v>
      </c>
      <c r="C400" t="s">
        <v>256</v>
      </c>
      <c r="D400">
        <f>_xlfn.XLOOKUP(C400,kamus!$B$2:$B$87,kamus!$J$2:$J$87,"dihapus",0,1)</f>
        <v>0</v>
      </c>
      <c r="E400">
        <f t="shared" si="46"/>
        <v>0</v>
      </c>
      <c r="F400" s="14">
        <v>42491</v>
      </c>
      <c r="G400" s="1">
        <f t="shared" si="47"/>
        <v>5</v>
      </c>
      <c r="H400" s="1">
        <f t="shared" si="48"/>
        <v>2016</v>
      </c>
      <c r="I400">
        <v>0</v>
      </c>
      <c r="K400">
        <f t="shared" si="42"/>
        <v>0</v>
      </c>
      <c r="L400">
        <v>8208</v>
      </c>
      <c r="M400" s="6">
        <f t="shared" si="43"/>
        <v>0</v>
      </c>
      <c r="N400" s="6" t="str">
        <f t="shared" si="44"/>
        <v/>
      </c>
      <c r="O400" s="6">
        <f t="shared" si="45"/>
        <v>0</v>
      </c>
      <c r="Q400">
        <f>_xlfn.XLOOKUP(C400&amp;G400&amp;H400,covid!$E$2:$E$2184,covid!$D$2:$D$2184,0,0,1)</f>
        <v>0</v>
      </c>
    </row>
    <row r="401" spans="1:17" x14ac:dyDescent="0.3">
      <c r="A401">
        <f>_xlfn.XLOOKUP(C401,kamus!$B$2:$B$87,kamus!$A$2:$A$87,0,0,1)</f>
        <v>49</v>
      </c>
      <c r="B401" t="str">
        <f>_xlfn.XLOOKUP(C401,kamus!$B$2:$B$87,kamus!$D$2:$D$87,"dihapus",0,1)</f>
        <v>Ngemplak 1</v>
      </c>
      <c r="C401" t="s">
        <v>276</v>
      </c>
      <c r="D401">
        <f>_xlfn.XLOOKUP(C401,kamus!$B$2:$B$87,kamus!$J$2:$J$87,"dihapus",0,1)</f>
        <v>1</v>
      </c>
      <c r="E401">
        <f t="shared" si="46"/>
        <v>0</v>
      </c>
      <c r="F401" s="14">
        <v>42491</v>
      </c>
      <c r="G401" s="1">
        <f t="shared" si="47"/>
        <v>5</v>
      </c>
      <c r="H401" s="1">
        <f t="shared" si="48"/>
        <v>2016</v>
      </c>
      <c r="I401">
        <v>1</v>
      </c>
      <c r="K401">
        <f t="shared" si="42"/>
        <v>1</v>
      </c>
      <c r="L401">
        <v>9697</v>
      </c>
      <c r="M401" s="6">
        <f t="shared" si="43"/>
        <v>10.312467773538208</v>
      </c>
      <c r="N401" s="6" t="str">
        <f t="shared" si="44"/>
        <v/>
      </c>
      <c r="O401" s="6">
        <f t="shared" si="45"/>
        <v>10.312467773538208</v>
      </c>
      <c r="Q401">
        <f>_xlfn.XLOOKUP(C401&amp;G401&amp;H401,covid!$E$2:$E$2184,covid!$D$2:$D$2184,0,0,1)</f>
        <v>0</v>
      </c>
    </row>
    <row r="402" spans="1:17" x14ac:dyDescent="0.3">
      <c r="A402">
        <f>_xlfn.XLOOKUP(C402,kamus!$B$2:$B$87,kamus!$A$2:$A$87,0,0,1)</f>
        <v>52</v>
      </c>
      <c r="B402" t="str">
        <f>_xlfn.XLOOKUP(C402,kamus!$B$2:$B$87,kamus!$D$2:$D$87,"dihapus",0,1)</f>
        <v>Ngemplak 2</v>
      </c>
      <c r="C402" t="s">
        <v>277</v>
      </c>
      <c r="D402">
        <f>_xlfn.XLOOKUP(C402,kamus!$B$2:$B$87,kamus!$J$2:$J$87,"dihapus",0,1)</f>
        <v>1</v>
      </c>
      <c r="E402">
        <f t="shared" si="46"/>
        <v>0</v>
      </c>
      <c r="F402" s="14">
        <v>42491</v>
      </c>
      <c r="G402" s="1">
        <f t="shared" si="47"/>
        <v>5</v>
      </c>
      <c r="H402" s="1">
        <f t="shared" si="48"/>
        <v>2016</v>
      </c>
      <c r="I402">
        <v>2</v>
      </c>
      <c r="K402">
        <f t="shared" si="42"/>
        <v>2</v>
      </c>
      <c r="L402">
        <v>31636</v>
      </c>
      <c r="M402" s="6">
        <f t="shared" si="43"/>
        <v>6.3219117461120238</v>
      </c>
      <c r="N402" s="6" t="str">
        <f t="shared" si="44"/>
        <v/>
      </c>
      <c r="O402" s="6">
        <f t="shared" si="45"/>
        <v>6.3219117461120238</v>
      </c>
      <c r="Q402">
        <f>_xlfn.XLOOKUP(C402&amp;G402&amp;H402,covid!$E$2:$E$2184,covid!$D$2:$D$2184,0,0,1)</f>
        <v>0</v>
      </c>
    </row>
    <row r="403" spans="1:17" x14ac:dyDescent="0.3">
      <c r="A403">
        <f>_xlfn.XLOOKUP(C403,kamus!$B$2:$B$87,kamus!$A$2:$A$87,0,0,1)</f>
        <v>53</v>
      </c>
      <c r="B403" t="str">
        <f>_xlfn.XLOOKUP(C403,kamus!$B$2:$B$87,kamus!$D$2:$D$87,"dihapus",0,1)</f>
        <v>Ngemplak 2</v>
      </c>
      <c r="C403" t="s">
        <v>278</v>
      </c>
      <c r="D403">
        <f>_xlfn.XLOOKUP(C403,kamus!$B$2:$B$87,kamus!$J$2:$J$87,"dihapus",0,1)</f>
        <v>0</v>
      </c>
      <c r="E403">
        <f t="shared" si="46"/>
        <v>0</v>
      </c>
      <c r="F403" s="14">
        <v>42491</v>
      </c>
      <c r="G403" s="1">
        <f t="shared" si="47"/>
        <v>5</v>
      </c>
      <c r="H403" s="1">
        <f t="shared" si="48"/>
        <v>2016</v>
      </c>
      <c r="I403">
        <v>0</v>
      </c>
      <c r="K403">
        <f t="shared" si="42"/>
        <v>0</v>
      </c>
      <c r="L403">
        <v>8894</v>
      </c>
      <c r="M403" s="6">
        <f t="shared" si="43"/>
        <v>0</v>
      </c>
      <c r="N403" s="6" t="str">
        <f t="shared" si="44"/>
        <v/>
      </c>
      <c r="O403" s="6">
        <f t="shared" si="45"/>
        <v>0</v>
      </c>
      <c r="Q403">
        <f>_xlfn.XLOOKUP(C403&amp;G403&amp;H403,covid!$E$2:$E$2184,covid!$D$2:$D$2184,0,0,1)</f>
        <v>0</v>
      </c>
    </row>
    <row r="404" spans="1:17" x14ac:dyDescent="0.3">
      <c r="A404">
        <f>_xlfn.XLOOKUP(C404,kamus!$B$2:$B$87,kamus!$A$2:$A$87,0,0,1)</f>
        <v>57</v>
      </c>
      <c r="B404" t="str">
        <f>_xlfn.XLOOKUP(C404,kamus!$B$2:$B$87,kamus!$D$2:$D$87,"dihapus",0,1)</f>
        <v>Pakem</v>
      </c>
      <c r="C404" t="s">
        <v>204</v>
      </c>
      <c r="D404">
        <f>_xlfn.XLOOKUP(C404,kamus!$B$2:$B$87,kamus!$J$2:$J$87,"dihapus",0,1)</f>
        <v>0</v>
      </c>
      <c r="E404">
        <f t="shared" si="46"/>
        <v>0</v>
      </c>
      <c r="F404" s="14">
        <v>42491</v>
      </c>
      <c r="G404" s="1">
        <f t="shared" si="47"/>
        <v>5</v>
      </c>
      <c r="H404" s="1">
        <f t="shared" si="48"/>
        <v>2016</v>
      </c>
      <c r="I404">
        <v>0</v>
      </c>
      <c r="K404">
        <f t="shared" si="42"/>
        <v>0</v>
      </c>
      <c r="L404">
        <v>6864</v>
      </c>
      <c r="M404" s="6">
        <f t="shared" si="43"/>
        <v>0</v>
      </c>
      <c r="N404" s="6" t="str">
        <f t="shared" si="44"/>
        <v/>
      </c>
      <c r="O404" s="6">
        <f t="shared" si="45"/>
        <v>0</v>
      </c>
      <c r="Q404">
        <f>_xlfn.XLOOKUP(C404&amp;G404&amp;H404,covid!$E$2:$E$2184,covid!$D$2:$D$2184,0,0,1)</f>
        <v>0</v>
      </c>
    </row>
    <row r="405" spans="1:17" x14ac:dyDescent="0.3">
      <c r="A405">
        <f>_xlfn.XLOOKUP(C405,kamus!$B$2:$B$87,kamus!$A$2:$A$87,0,0,1)</f>
        <v>54</v>
      </c>
      <c r="B405" t="str">
        <f>_xlfn.XLOOKUP(C405,kamus!$B$2:$B$87,kamus!$D$2:$D$87,"dihapus",0,1)</f>
        <v>Pakem</v>
      </c>
      <c r="C405" t="s">
        <v>213</v>
      </c>
      <c r="D405">
        <f>_xlfn.XLOOKUP(C405,kamus!$B$2:$B$87,kamus!$J$2:$J$87,"dihapus",0,1)</f>
        <v>0</v>
      </c>
      <c r="E405">
        <f t="shared" si="46"/>
        <v>0</v>
      </c>
      <c r="F405" s="14">
        <v>42491</v>
      </c>
      <c r="G405" s="1">
        <f t="shared" si="47"/>
        <v>5</v>
      </c>
      <c r="H405" s="1">
        <f t="shared" si="48"/>
        <v>2016</v>
      </c>
      <c r="I405">
        <v>0</v>
      </c>
      <c r="K405">
        <f t="shared" si="42"/>
        <v>0</v>
      </c>
      <c r="L405">
        <v>9160</v>
      </c>
      <c r="M405" s="6">
        <f t="shared" si="43"/>
        <v>0</v>
      </c>
      <c r="N405" s="6" t="str">
        <f t="shared" si="44"/>
        <v/>
      </c>
      <c r="O405" s="6">
        <f t="shared" si="45"/>
        <v>0</v>
      </c>
      <c r="Q405">
        <f>_xlfn.XLOOKUP(C405&amp;G405&amp;H405,covid!$E$2:$E$2184,covid!$D$2:$D$2184,0,0,1)</f>
        <v>0</v>
      </c>
    </row>
    <row r="406" spans="1:17" x14ac:dyDescent="0.3">
      <c r="A406">
        <f>_xlfn.XLOOKUP(C406,kamus!$B$2:$B$87,kamus!$A$2:$A$87,0,0,1)</f>
        <v>56</v>
      </c>
      <c r="B406" t="str">
        <f>_xlfn.XLOOKUP(C406,kamus!$B$2:$B$87,kamus!$D$2:$D$87,"dihapus",0,1)</f>
        <v>Pakem</v>
      </c>
      <c r="C406" t="s">
        <v>214</v>
      </c>
      <c r="D406">
        <f>_xlfn.XLOOKUP(C406,kamus!$B$2:$B$87,kamus!$J$2:$J$87,"dihapus",0,1)</f>
        <v>1</v>
      </c>
      <c r="E406">
        <f t="shared" si="46"/>
        <v>0</v>
      </c>
      <c r="F406" s="14">
        <v>42491</v>
      </c>
      <c r="G406" s="1">
        <f t="shared" si="47"/>
        <v>5</v>
      </c>
      <c r="H406" s="1">
        <f t="shared" si="48"/>
        <v>2016</v>
      </c>
      <c r="I406">
        <v>0</v>
      </c>
      <c r="K406">
        <f t="shared" si="42"/>
        <v>0</v>
      </c>
      <c r="L406">
        <v>6711</v>
      </c>
      <c r="M406" s="6">
        <f t="shared" si="43"/>
        <v>0</v>
      </c>
      <c r="N406" s="6" t="str">
        <f t="shared" si="44"/>
        <v/>
      </c>
      <c r="O406" s="6">
        <f t="shared" si="45"/>
        <v>0</v>
      </c>
      <c r="Q406">
        <f>_xlfn.XLOOKUP(C406&amp;G406&amp;H406,covid!$E$2:$E$2184,covid!$D$2:$D$2184,0,0,1)</f>
        <v>0</v>
      </c>
    </row>
    <row r="407" spans="1:17" x14ac:dyDescent="0.3">
      <c r="A407">
        <f>_xlfn.XLOOKUP(C407,kamus!$B$2:$B$87,kamus!$A$2:$A$87,0,0,1)</f>
        <v>58</v>
      </c>
      <c r="B407" t="str">
        <f>_xlfn.XLOOKUP(C407,kamus!$B$2:$B$87,kamus!$D$2:$D$87,"dihapus",0,1)</f>
        <v>Pakem</v>
      </c>
      <c r="C407" t="s">
        <v>231</v>
      </c>
      <c r="D407">
        <f>_xlfn.XLOOKUP(C407,kamus!$B$2:$B$87,kamus!$J$2:$J$87,"dihapus",0,1)</f>
        <v>0</v>
      </c>
      <c r="E407">
        <f t="shared" si="46"/>
        <v>0</v>
      </c>
      <c r="F407" s="14">
        <v>42491</v>
      </c>
      <c r="G407" s="1">
        <f t="shared" si="47"/>
        <v>5</v>
      </c>
      <c r="H407" s="1">
        <f t="shared" si="48"/>
        <v>2016</v>
      </c>
      <c r="I407">
        <v>0</v>
      </c>
      <c r="K407">
        <f t="shared" si="42"/>
        <v>0</v>
      </c>
      <c r="L407">
        <v>6932</v>
      </c>
      <c r="M407" s="6">
        <f t="shared" si="43"/>
        <v>0</v>
      </c>
      <c r="N407" s="6" t="str">
        <f t="shared" si="44"/>
        <v/>
      </c>
      <c r="O407" s="6">
        <f t="shared" si="45"/>
        <v>0</v>
      </c>
      <c r="Q407">
        <f>_xlfn.XLOOKUP(C407&amp;G407&amp;H407,covid!$E$2:$E$2184,covid!$D$2:$D$2184,0,0,1)</f>
        <v>0</v>
      </c>
    </row>
    <row r="408" spans="1:17" x14ac:dyDescent="0.3">
      <c r="A408">
        <f>_xlfn.XLOOKUP(C408,kamus!$B$2:$B$87,kamus!$A$2:$A$87,0,0,1)</f>
        <v>55</v>
      </c>
      <c r="B408" t="str">
        <f>_xlfn.XLOOKUP(C408,kamus!$B$2:$B$87,kamus!$D$2:$D$87,"dihapus",0,1)</f>
        <v>Pakem</v>
      </c>
      <c r="C408" t="s">
        <v>234</v>
      </c>
      <c r="D408">
        <f>_xlfn.XLOOKUP(C408,kamus!$B$2:$B$87,kamus!$J$2:$J$87,"dihapus",0,1)</f>
        <v>0</v>
      </c>
      <c r="E408">
        <f t="shared" si="46"/>
        <v>0</v>
      </c>
      <c r="F408" s="14">
        <v>42491</v>
      </c>
      <c r="G408" s="1">
        <f t="shared" si="47"/>
        <v>5</v>
      </c>
      <c r="H408" s="1">
        <f t="shared" si="48"/>
        <v>2016</v>
      </c>
      <c r="I408">
        <v>0</v>
      </c>
      <c r="K408">
        <f t="shared" si="42"/>
        <v>0</v>
      </c>
      <c r="L408">
        <v>9891</v>
      </c>
      <c r="M408" s="6">
        <f t="shared" si="43"/>
        <v>0</v>
      </c>
      <c r="N408" s="6" t="str">
        <f t="shared" si="44"/>
        <v/>
      </c>
      <c r="O408" s="6">
        <f t="shared" si="45"/>
        <v>0</v>
      </c>
      <c r="Q408">
        <f>_xlfn.XLOOKUP(C408&amp;G408&amp;H408,covid!$E$2:$E$2184,covid!$D$2:$D$2184,0,0,1)</f>
        <v>0</v>
      </c>
    </row>
    <row r="409" spans="1:17" x14ac:dyDescent="0.3">
      <c r="A409">
        <f>_xlfn.XLOOKUP(C409,kamus!$B$2:$B$87,kamus!$A$2:$A$87,0,0,1)</f>
        <v>64</v>
      </c>
      <c r="B409" t="str">
        <f>_xlfn.XLOOKUP(C409,kamus!$B$2:$B$87,kamus!$D$2:$D$87,"dihapus",0,1)</f>
        <v>Prambanan</v>
      </c>
      <c r="C409" t="s">
        <v>203</v>
      </c>
      <c r="D409">
        <f>_xlfn.XLOOKUP(C409,kamus!$B$2:$B$87,kamus!$J$2:$J$87,"dihapus",0,1)</f>
        <v>1</v>
      </c>
      <c r="E409">
        <f t="shared" si="46"/>
        <v>0</v>
      </c>
      <c r="F409" s="14">
        <v>42491</v>
      </c>
      <c r="G409" s="1">
        <f t="shared" si="47"/>
        <v>5</v>
      </c>
      <c r="H409" s="1">
        <f t="shared" si="48"/>
        <v>2016</v>
      </c>
      <c r="I409">
        <v>1</v>
      </c>
      <c r="K409">
        <f t="shared" si="42"/>
        <v>1</v>
      </c>
      <c r="L409">
        <v>12600</v>
      </c>
      <c r="M409" s="6">
        <f t="shared" si="43"/>
        <v>7.9365079365079367</v>
      </c>
      <c r="N409" s="6" t="str">
        <f t="shared" si="44"/>
        <v/>
      </c>
      <c r="O409" s="6">
        <f t="shared" si="45"/>
        <v>7.9365079365079367</v>
      </c>
      <c r="Q409">
        <f>_xlfn.XLOOKUP(C409&amp;G409&amp;H409,covid!$E$2:$E$2184,covid!$D$2:$D$2184,0,0,1)</f>
        <v>0</v>
      </c>
    </row>
    <row r="410" spans="1:17" x14ac:dyDescent="0.3">
      <c r="A410">
        <f>_xlfn.XLOOKUP(C410,kamus!$B$2:$B$87,kamus!$A$2:$A$87,0,0,1)</f>
        <v>59</v>
      </c>
      <c r="B410" t="str">
        <f>_xlfn.XLOOKUP(C410,kamus!$B$2:$B$87,kamus!$D$2:$D$87,"dihapus",0,1)</f>
        <v>Prambanan</v>
      </c>
      <c r="C410" t="s">
        <v>210</v>
      </c>
      <c r="D410">
        <f>_xlfn.XLOOKUP(C410,kamus!$B$2:$B$87,kamus!$J$2:$J$87,"dihapus",0,1)</f>
        <v>0</v>
      </c>
      <c r="E410">
        <f t="shared" si="46"/>
        <v>0</v>
      </c>
      <c r="F410" s="14">
        <v>42491</v>
      </c>
      <c r="G410" s="1">
        <f t="shared" si="47"/>
        <v>5</v>
      </c>
      <c r="H410" s="1">
        <f t="shared" si="48"/>
        <v>2016</v>
      </c>
      <c r="I410">
        <v>0</v>
      </c>
      <c r="K410">
        <f t="shared" si="42"/>
        <v>0</v>
      </c>
      <c r="L410">
        <v>4755</v>
      </c>
      <c r="M410" s="6">
        <f t="shared" si="43"/>
        <v>0</v>
      </c>
      <c r="N410" s="6" t="str">
        <f t="shared" si="44"/>
        <v/>
      </c>
      <c r="O410" s="6">
        <f t="shared" si="45"/>
        <v>0</v>
      </c>
      <c r="Q410">
        <f>_xlfn.XLOOKUP(C410&amp;G410&amp;H410,covid!$E$2:$E$2184,covid!$D$2:$D$2184,0,0,1)</f>
        <v>0</v>
      </c>
    </row>
    <row r="411" spans="1:17" x14ac:dyDescent="0.3">
      <c r="A411">
        <f>_xlfn.XLOOKUP(C411,kamus!$B$2:$B$87,kamus!$A$2:$A$87,0,0,1)</f>
        <v>61</v>
      </c>
      <c r="B411" t="str">
        <f>_xlfn.XLOOKUP(C411,kamus!$B$2:$B$87,kamus!$D$2:$D$87,"dihapus",0,1)</f>
        <v>Prambanan</v>
      </c>
      <c r="C411" t="s">
        <v>219</v>
      </c>
      <c r="D411">
        <f>_xlfn.XLOOKUP(C411,kamus!$B$2:$B$87,kamus!$J$2:$J$87,"dihapus",0,1)</f>
        <v>0</v>
      </c>
      <c r="E411">
        <f t="shared" si="46"/>
        <v>0</v>
      </c>
      <c r="F411" s="14">
        <v>42491</v>
      </c>
      <c r="G411" s="1">
        <f t="shared" si="47"/>
        <v>5</v>
      </c>
      <c r="H411" s="1">
        <f t="shared" si="48"/>
        <v>2016</v>
      </c>
      <c r="I411">
        <v>2</v>
      </c>
      <c r="K411">
        <f t="shared" si="42"/>
        <v>2</v>
      </c>
      <c r="L411">
        <v>14215</v>
      </c>
      <c r="M411" s="6">
        <f t="shared" si="43"/>
        <v>14.069644741470277</v>
      </c>
      <c r="N411" s="6" t="str">
        <f t="shared" si="44"/>
        <v/>
      </c>
      <c r="O411" s="6">
        <f t="shared" si="45"/>
        <v>14.069644741470277</v>
      </c>
      <c r="Q411">
        <f>_xlfn.XLOOKUP(C411&amp;G411&amp;H411,covid!$E$2:$E$2184,covid!$D$2:$D$2184,0,0,1)</f>
        <v>0</v>
      </c>
    </row>
    <row r="412" spans="1:17" x14ac:dyDescent="0.3">
      <c r="A412">
        <f>_xlfn.XLOOKUP(C412,kamus!$B$2:$B$87,kamus!$A$2:$A$87,0,0,1)</f>
        <v>62</v>
      </c>
      <c r="B412" t="str">
        <f>_xlfn.XLOOKUP(C412,kamus!$B$2:$B$87,kamus!$D$2:$D$87,"dihapus",0,1)</f>
        <v>Prambanan</v>
      </c>
      <c r="C412" t="s">
        <v>236</v>
      </c>
      <c r="D412">
        <f>_xlfn.XLOOKUP(C412,kamus!$B$2:$B$87,kamus!$J$2:$J$87,"dihapus",0,1)</f>
        <v>0</v>
      </c>
      <c r="E412">
        <f t="shared" si="46"/>
        <v>0</v>
      </c>
      <c r="F412" s="14">
        <v>42491</v>
      </c>
      <c r="G412" s="1">
        <f t="shared" si="47"/>
        <v>5</v>
      </c>
      <c r="H412" s="1">
        <f t="shared" si="48"/>
        <v>2016</v>
      </c>
      <c r="I412">
        <v>0</v>
      </c>
      <c r="K412">
        <f t="shared" si="42"/>
        <v>0</v>
      </c>
      <c r="L412">
        <v>6067</v>
      </c>
      <c r="M412" s="6">
        <f t="shared" si="43"/>
        <v>0</v>
      </c>
      <c r="N412" s="6" t="str">
        <f t="shared" si="44"/>
        <v/>
      </c>
      <c r="O412" s="6">
        <f t="shared" si="45"/>
        <v>0</v>
      </c>
      <c r="Q412">
        <f>_xlfn.XLOOKUP(C412&amp;G412&amp;H412,covid!$E$2:$E$2184,covid!$D$2:$D$2184,0,0,1)</f>
        <v>0</v>
      </c>
    </row>
    <row r="413" spans="1:17" x14ac:dyDescent="0.3">
      <c r="A413">
        <f>_xlfn.XLOOKUP(C413,kamus!$B$2:$B$87,kamus!$A$2:$A$87,0,0,1)</f>
        <v>63</v>
      </c>
      <c r="B413" t="str">
        <f>_xlfn.XLOOKUP(C413,kamus!$B$2:$B$87,kamus!$D$2:$D$87,"dihapus",0,1)</f>
        <v>Prambanan</v>
      </c>
      <c r="C413" t="s">
        <v>261</v>
      </c>
      <c r="D413">
        <f>_xlfn.XLOOKUP(C413,kamus!$B$2:$B$87,kamus!$J$2:$J$87,"dihapus",0,1)</f>
        <v>0</v>
      </c>
      <c r="E413">
        <f t="shared" si="46"/>
        <v>0</v>
      </c>
      <c r="F413" s="14">
        <v>42491</v>
      </c>
      <c r="G413" s="1">
        <f t="shared" si="47"/>
        <v>5</v>
      </c>
      <c r="H413" s="1">
        <f t="shared" si="48"/>
        <v>2016</v>
      </c>
      <c r="I413">
        <v>1</v>
      </c>
      <c r="K413">
        <f t="shared" si="42"/>
        <v>1</v>
      </c>
      <c r="L413">
        <v>15373</v>
      </c>
      <c r="M413" s="6">
        <f t="shared" si="43"/>
        <v>6.5049112079620111</v>
      </c>
      <c r="N413" s="6" t="str">
        <f t="shared" si="44"/>
        <v/>
      </c>
      <c r="O413" s="6">
        <f t="shared" si="45"/>
        <v>6.5049112079620111</v>
      </c>
      <c r="Q413">
        <f>_xlfn.XLOOKUP(C413&amp;G413&amp;H413,covid!$E$2:$E$2184,covid!$D$2:$D$2184,0,0,1)</f>
        <v>0</v>
      </c>
    </row>
    <row r="414" spans="1:17" x14ac:dyDescent="0.3">
      <c r="A414">
        <f>_xlfn.XLOOKUP(C414,kamus!$B$2:$B$87,kamus!$A$2:$A$87,0,0,1)</f>
        <v>60</v>
      </c>
      <c r="B414" t="str">
        <f>_xlfn.XLOOKUP(C414,kamus!$B$2:$B$87,kamus!$D$2:$D$87,"dihapus",0,1)</f>
        <v>Prambanan</v>
      </c>
      <c r="C414" t="s">
        <v>280</v>
      </c>
      <c r="D414">
        <f>_xlfn.XLOOKUP(C414,kamus!$B$2:$B$87,kamus!$J$2:$J$87,"dihapus",0,1)</f>
        <v>0</v>
      </c>
      <c r="E414">
        <f t="shared" si="46"/>
        <v>0</v>
      </c>
      <c r="F414" s="14">
        <v>42491</v>
      </c>
      <c r="G414" s="1">
        <f t="shared" si="47"/>
        <v>5</v>
      </c>
      <c r="H414" s="1">
        <f t="shared" si="48"/>
        <v>2016</v>
      </c>
      <c r="I414">
        <v>1</v>
      </c>
      <c r="K414">
        <f t="shared" si="42"/>
        <v>1</v>
      </c>
      <c r="L414">
        <v>2810</v>
      </c>
      <c r="M414" s="6">
        <f t="shared" si="43"/>
        <v>35.587188612099645</v>
      </c>
      <c r="N414" s="6" t="str">
        <f t="shared" si="44"/>
        <v/>
      </c>
      <c r="O414" s="6">
        <f t="shared" si="45"/>
        <v>35.587188612099645</v>
      </c>
      <c r="Q414">
        <f>_xlfn.XLOOKUP(C414&amp;G414&amp;H414,covid!$E$2:$E$2184,covid!$D$2:$D$2184,0,0,1)</f>
        <v>0</v>
      </c>
    </row>
    <row r="415" spans="1:17" x14ac:dyDescent="0.3">
      <c r="A415">
        <f>_xlfn.XLOOKUP(C415,kamus!$B$2:$B$87,kamus!$A$2:$A$87,0,0,1)</f>
        <v>67</v>
      </c>
      <c r="B415" t="str">
        <f>_xlfn.XLOOKUP(C415,kamus!$B$2:$B$87,kamus!$D$2:$D$87,"dihapus",0,1)</f>
        <v>Seyegan</v>
      </c>
      <c r="C415" t="s">
        <v>221</v>
      </c>
      <c r="D415">
        <f>_xlfn.XLOOKUP(C415,kamus!$B$2:$B$87,kamus!$J$2:$J$87,"dihapus",0,1)</f>
        <v>0</v>
      </c>
      <c r="E415">
        <f t="shared" si="46"/>
        <v>0</v>
      </c>
      <c r="F415" s="14">
        <v>42491</v>
      </c>
      <c r="G415" s="1">
        <f t="shared" si="47"/>
        <v>5</v>
      </c>
      <c r="H415" s="1">
        <f t="shared" si="48"/>
        <v>2016</v>
      </c>
      <c r="I415">
        <v>0</v>
      </c>
      <c r="K415">
        <f t="shared" si="42"/>
        <v>0</v>
      </c>
      <c r="L415">
        <v>10795</v>
      </c>
      <c r="M415" s="6">
        <f t="shared" si="43"/>
        <v>0</v>
      </c>
      <c r="N415" s="6" t="str">
        <f t="shared" si="44"/>
        <v/>
      </c>
      <c r="O415" s="6">
        <f t="shared" si="45"/>
        <v>0</v>
      </c>
      <c r="Q415">
        <f>_xlfn.XLOOKUP(C415&amp;G415&amp;H415,covid!$E$2:$E$2184,covid!$D$2:$D$2184,0,0,1)</f>
        <v>0</v>
      </c>
    </row>
    <row r="416" spans="1:17" x14ac:dyDescent="0.3">
      <c r="A416">
        <f>_xlfn.XLOOKUP(C416,kamus!$B$2:$B$87,kamus!$A$2:$A$87,0,0,1)</f>
        <v>66</v>
      </c>
      <c r="B416" t="str">
        <f>_xlfn.XLOOKUP(C416,kamus!$B$2:$B$87,kamus!$D$2:$D$87,"dihapus",0,1)</f>
        <v>Seyegan</v>
      </c>
      <c r="C416" t="s">
        <v>222</v>
      </c>
      <c r="D416">
        <f>_xlfn.XLOOKUP(C416,kamus!$B$2:$B$87,kamus!$J$2:$J$87,"dihapus",0,1)</f>
        <v>0</v>
      </c>
      <c r="E416">
        <f t="shared" si="46"/>
        <v>0</v>
      </c>
      <c r="F416" s="14">
        <v>42491</v>
      </c>
      <c r="G416" s="1">
        <f t="shared" si="47"/>
        <v>5</v>
      </c>
      <c r="H416" s="1">
        <f t="shared" si="48"/>
        <v>2016</v>
      </c>
      <c r="I416">
        <v>1</v>
      </c>
      <c r="K416">
        <f t="shared" si="42"/>
        <v>1</v>
      </c>
      <c r="L416">
        <v>9586</v>
      </c>
      <c r="M416" s="6">
        <f t="shared" si="43"/>
        <v>10.431879824744419</v>
      </c>
      <c r="N416" s="6" t="str">
        <f t="shared" si="44"/>
        <v/>
      </c>
      <c r="O416" s="6">
        <f t="shared" si="45"/>
        <v>10.431879824744419</v>
      </c>
      <c r="Q416">
        <f>_xlfn.XLOOKUP(C416&amp;G416&amp;H416,covid!$E$2:$E$2184,covid!$D$2:$D$2184,0,0,1)</f>
        <v>0</v>
      </c>
    </row>
    <row r="417" spans="1:17" x14ac:dyDescent="0.3">
      <c r="A417">
        <f>_xlfn.XLOOKUP(C417,kamus!$B$2:$B$87,kamus!$A$2:$A$87,0,0,1)</f>
        <v>68</v>
      </c>
      <c r="B417" t="str">
        <f>_xlfn.XLOOKUP(C417,kamus!$B$2:$B$87,kamus!$D$2:$D$87,"dihapus",0,1)</f>
        <v>Seyegan</v>
      </c>
      <c r="C417" t="s">
        <v>223</v>
      </c>
      <c r="D417">
        <f>_xlfn.XLOOKUP(C417,kamus!$B$2:$B$87,kamus!$J$2:$J$87,"dihapus",0,1)</f>
        <v>0</v>
      </c>
      <c r="E417">
        <f t="shared" si="46"/>
        <v>0</v>
      </c>
      <c r="F417" s="14">
        <v>42491</v>
      </c>
      <c r="G417" s="1">
        <f t="shared" si="47"/>
        <v>5</v>
      </c>
      <c r="H417" s="1">
        <f t="shared" si="48"/>
        <v>2016</v>
      </c>
      <c r="I417">
        <v>0</v>
      </c>
      <c r="K417">
        <f t="shared" si="42"/>
        <v>0</v>
      </c>
      <c r="L417">
        <v>8063</v>
      </c>
      <c r="M417" s="6">
        <f t="shared" si="43"/>
        <v>0</v>
      </c>
      <c r="N417" s="6" t="str">
        <f t="shared" si="44"/>
        <v/>
      </c>
      <c r="O417" s="6">
        <f t="shared" si="45"/>
        <v>0</v>
      </c>
      <c r="Q417">
        <f>_xlfn.XLOOKUP(C417&amp;G417&amp;H417,covid!$E$2:$E$2184,covid!$D$2:$D$2184,0,0,1)</f>
        <v>0</v>
      </c>
    </row>
    <row r="418" spans="1:17" x14ac:dyDescent="0.3">
      <c r="A418">
        <f>_xlfn.XLOOKUP(C418,kamus!$B$2:$B$87,kamus!$A$2:$A$87,0,0,1)</f>
        <v>65</v>
      </c>
      <c r="B418" t="str">
        <f>_xlfn.XLOOKUP(C418,kamus!$B$2:$B$87,kamus!$D$2:$D$87,"dihapus",0,1)</f>
        <v>Seyegan</v>
      </c>
      <c r="C418" t="s">
        <v>224</v>
      </c>
      <c r="D418">
        <f>_xlfn.XLOOKUP(C418,kamus!$B$2:$B$87,kamus!$J$2:$J$87,"dihapus",0,1)</f>
        <v>1</v>
      </c>
      <c r="E418">
        <f t="shared" si="46"/>
        <v>0</v>
      </c>
      <c r="F418" s="14">
        <v>42491</v>
      </c>
      <c r="G418" s="1">
        <f t="shared" si="47"/>
        <v>5</v>
      </c>
      <c r="H418" s="1">
        <f t="shared" si="48"/>
        <v>2016</v>
      </c>
      <c r="I418">
        <v>0</v>
      </c>
      <c r="K418">
        <f t="shared" si="42"/>
        <v>0</v>
      </c>
      <c r="L418">
        <v>11242</v>
      </c>
      <c r="M418" s="6">
        <f t="shared" si="43"/>
        <v>0</v>
      </c>
      <c r="N418" s="6" t="str">
        <f t="shared" si="44"/>
        <v/>
      </c>
      <c r="O418" s="6">
        <f t="shared" si="45"/>
        <v>0</v>
      </c>
      <c r="Q418">
        <f>_xlfn.XLOOKUP(C418&amp;G418&amp;H418,covid!$E$2:$E$2184,covid!$D$2:$D$2184,0,0,1)</f>
        <v>0</v>
      </c>
    </row>
    <row r="419" spans="1:17" x14ac:dyDescent="0.3">
      <c r="A419">
        <f>_xlfn.XLOOKUP(C419,kamus!$B$2:$B$87,kamus!$A$2:$A$87,0,0,1)</f>
        <v>69</v>
      </c>
      <c r="B419" t="str">
        <f>_xlfn.XLOOKUP(C419,kamus!$B$2:$B$87,kamus!$D$2:$D$87,"dihapus",0,1)</f>
        <v>Seyegan</v>
      </c>
      <c r="C419" t="s">
        <v>225</v>
      </c>
      <c r="D419">
        <f>_xlfn.XLOOKUP(C419,kamus!$B$2:$B$87,kamus!$J$2:$J$87,"dihapus",0,1)</f>
        <v>0</v>
      </c>
      <c r="E419">
        <f t="shared" si="46"/>
        <v>0</v>
      </c>
      <c r="F419" s="14">
        <v>42491</v>
      </c>
      <c r="G419" s="1">
        <f t="shared" si="47"/>
        <v>5</v>
      </c>
      <c r="H419" s="1">
        <f t="shared" si="48"/>
        <v>2016</v>
      </c>
      <c r="I419">
        <v>0</v>
      </c>
      <c r="K419">
        <f t="shared" si="42"/>
        <v>0</v>
      </c>
      <c r="L419">
        <v>13538</v>
      </c>
      <c r="M419" s="6">
        <f t="shared" si="43"/>
        <v>0</v>
      </c>
      <c r="N419" s="6" t="str">
        <f t="shared" si="44"/>
        <v/>
      </c>
      <c r="O419" s="6">
        <f t="shared" si="45"/>
        <v>0</v>
      </c>
      <c r="Q419">
        <f>_xlfn.XLOOKUP(C419&amp;G419&amp;H419,covid!$E$2:$E$2184,covid!$D$2:$D$2184,0,0,1)</f>
        <v>0</v>
      </c>
    </row>
    <row r="420" spans="1:17" x14ac:dyDescent="0.3">
      <c r="A420">
        <f>_xlfn.XLOOKUP(C420,kamus!$B$2:$B$87,kamus!$A$2:$A$87,0,0,1)</f>
        <v>74</v>
      </c>
      <c r="B420" t="str">
        <f>_xlfn.XLOOKUP(C420,kamus!$B$2:$B$87,kamus!$D$2:$D$87,"dihapus",0,1)</f>
        <v>Sleman</v>
      </c>
      <c r="C420" t="s">
        <v>205</v>
      </c>
      <c r="D420">
        <f>_xlfn.XLOOKUP(C420,kamus!$B$2:$B$87,kamus!$J$2:$J$87,"dihapus",0,1)</f>
        <v>1</v>
      </c>
      <c r="E420">
        <f t="shared" si="46"/>
        <v>0</v>
      </c>
      <c r="F420" s="14">
        <v>42491</v>
      </c>
      <c r="G420" s="1">
        <f t="shared" si="47"/>
        <v>5</v>
      </c>
      <c r="H420" s="1">
        <f t="shared" si="48"/>
        <v>2016</v>
      </c>
      <c r="I420">
        <v>0</v>
      </c>
      <c r="K420">
        <f t="shared" si="42"/>
        <v>0</v>
      </c>
      <c r="L420">
        <v>15603</v>
      </c>
      <c r="M420" s="6">
        <f t="shared" si="43"/>
        <v>0</v>
      </c>
      <c r="N420" s="6" t="str">
        <f t="shared" si="44"/>
        <v/>
      </c>
      <c r="O420" s="6">
        <f t="shared" si="45"/>
        <v>0</v>
      </c>
      <c r="Q420">
        <f>_xlfn.XLOOKUP(C420&amp;G420&amp;H420,covid!$E$2:$E$2184,covid!$D$2:$D$2184,0,0,1)</f>
        <v>0</v>
      </c>
    </row>
    <row r="421" spans="1:17" x14ac:dyDescent="0.3">
      <c r="A421">
        <f>_xlfn.XLOOKUP(C421,kamus!$B$2:$B$87,kamus!$A$2:$A$87,0,0,1)</f>
        <v>73</v>
      </c>
      <c r="B421" t="str">
        <f>_xlfn.XLOOKUP(C421,kamus!$B$2:$B$87,kamus!$D$2:$D$87,"dihapus",0,1)</f>
        <v>Sleman</v>
      </c>
      <c r="C421" t="s">
        <v>232</v>
      </c>
      <c r="D421">
        <f>_xlfn.XLOOKUP(C421,kamus!$B$2:$B$87,kamus!$J$2:$J$87,"dihapus",0,1)</f>
        <v>1</v>
      </c>
      <c r="E421">
        <f t="shared" si="46"/>
        <v>0</v>
      </c>
      <c r="F421" s="14">
        <v>42491</v>
      </c>
      <c r="G421" s="1">
        <f t="shared" si="47"/>
        <v>5</v>
      </c>
      <c r="H421" s="1">
        <f t="shared" si="48"/>
        <v>2016</v>
      </c>
      <c r="I421">
        <v>0</v>
      </c>
      <c r="K421">
        <f t="shared" si="42"/>
        <v>0</v>
      </c>
      <c r="L421">
        <v>12906</v>
      </c>
      <c r="M421" s="6">
        <f t="shared" si="43"/>
        <v>0</v>
      </c>
      <c r="N421" s="6" t="str">
        <f t="shared" si="44"/>
        <v/>
      </c>
      <c r="O421" s="6">
        <f t="shared" si="45"/>
        <v>0</v>
      </c>
      <c r="Q421">
        <f>_xlfn.XLOOKUP(C421&amp;G421&amp;H421,covid!$E$2:$E$2184,covid!$D$2:$D$2184,0,0,1)</f>
        <v>0</v>
      </c>
    </row>
    <row r="422" spans="1:17" x14ac:dyDescent="0.3">
      <c r="A422">
        <f>_xlfn.XLOOKUP(C422,kamus!$B$2:$B$87,kamus!$A$2:$A$87,0,0,1)</f>
        <v>71</v>
      </c>
      <c r="B422" t="str">
        <f>_xlfn.XLOOKUP(C422,kamus!$B$2:$B$87,kamus!$D$2:$D$87,"dihapus",0,1)</f>
        <v>Sleman</v>
      </c>
      <c r="C422" t="s">
        <v>271</v>
      </c>
      <c r="D422">
        <f>_xlfn.XLOOKUP(C422,kamus!$B$2:$B$87,kamus!$J$2:$J$87,"dihapus",0,1)</f>
        <v>1</v>
      </c>
      <c r="E422">
        <f t="shared" si="46"/>
        <v>0</v>
      </c>
      <c r="F422" s="14">
        <v>42491</v>
      </c>
      <c r="G422" s="1">
        <f t="shared" si="47"/>
        <v>5</v>
      </c>
      <c r="H422" s="1">
        <f t="shared" si="48"/>
        <v>2016</v>
      </c>
      <c r="I422">
        <v>0</v>
      </c>
      <c r="K422">
        <f t="shared" si="42"/>
        <v>0</v>
      </c>
      <c r="L422">
        <v>15590</v>
      </c>
      <c r="M422" s="6">
        <f t="shared" si="43"/>
        <v>0</v>
      </c>
      <c r="N422" s="6" t="str">
        <f t="shared" si="44"/>
        <v/>
      </c>
      <c r="O422" s="6">
        <f t="shared" si="45"/>
        <v>0</v>
      </c>
      <c r="Q422">
        <f>_xlfn.XLOOKUP(C422&amp;G422&amp;H422,covid!$E$2:$E$2184,covid!$D$2:$D$2184,0,0,1)</f>
        <v>0</v>
      </c>
    </row>
    <row r="423" spans="1:17" x14ac:dyDescent="0.3">
      <c r="A423">
        <f>_xlfn.XLOOKUP(C423,kamus!$B$2:$B$87,kamus!$A$2:$A$87,0,0,1)</f>
        <v>72</v>
      </c>
      <c r="B423" t="str">
        <f>_xlfn.XLOOKUP(C423,kamus!$B$2:$B$87,kamus!$D$2:$D$87,"dihapus",0,1)</f>
        <v>Sleman</v>
      </c>
      <c r="C423" t="s">
        <v>273</v>
      </c>
      <c r="D423">
        <f>_xlfn.XLOOKUP(C423,kamus!$B$2:$B$87,kamus!$J$2:$J$87,"dihapus",0,1)</f>
        <v>1</v>
      </c>
      <c r="E423">
        <f t="shared" si="46"/>
        <v>0</v>
      </c>
      <c r="F423" s="14">
        <v>42491</v>
      </c>
      <c r="G423" s="1">
        <f t="shared" si="47"/>
        <v>5</v>
      </c>
      <c r="H423" s="1">
        <f t="shared" si="48"/>
        <v>2016</v>
      </c>
      <c r="I423">
        <v>1</v>
      </c>
      <c r="K423">
        <f t="shared" si="42"/>
        <v>1</v>
      </c>
      <c r="L423">
        <v>18873</v>
      </c>
      <c r="M423" s="6">
        <f t="shared" si="43"/>
        <v>5.2985746834101626</v>
      </c>
      <c r="N423" s="6" t="str">
        <f t="shared" si="44"/>
        <v/>
      </c>
      <c r="O423" s="6">
        <f t="shared" si="45"/>
        <v>5.2985746834101626</v>
      </c>
      <c r="Q423">
        <f>_xlfn.XLOOKUP(C423&amp;G423&amp;H423,covid!$E$2:$E$2184,covid!$D$2:$D$2184,0,0,1)</f>
        <v>0</v>
      </c>
    </row>
    <row r="424" spans="1:17" x14ac:dyDescent="0.3">
      <c r="A424">
        <f>_xlfn.XLOOKUP(C424,kamus!$B$2:$B$87,kamus!$A$2:$A$87,0,0,1)</f>
        <v>70</v>
      </c>
      <c r="B424" t="str">
        <f>_xlfn.XLOOKUP(C424,kamus!$B$2:$B$87,kamus!$D$2:$D$87,"dihapus",0,1)</f>
        <v>Sleman</v>
      </c>
      <c r="C424" t="s">
        <v>274</v>
      </c>
      <c r="D424">
        <f>_xlfn.XLOOKUP(C424,kamus!$B$2:$B$87,kamus!$J$2:$J$87,"dihapus",0,1)</f>
        <v>0</v>
      </c>
      <c r="E424">
        <f t="shared" si="46"/>
        <v>0</v>
      </c>
      <c r="F424" s="14">
        <v>42491</v>
      </c>
      <c r="G424" s="1">
        <f t="shared" si="47"/>
        <v>5</v>
      </c>
      <c r="H424" s="1">
        <f t="shared" si="48"/>
        <v>2016</v>
      </c>
      <c r="I424">
        <v>0</v>
      </c>
      <c r="K424">
        <f t="shared" si="42"/>
        <v>0</v>
      </c>
      <c r="L424">
        <v>10030</v>
      </c>
      <c r="M424" s="6">
        <f t="shared" si="43"/>
        <v>0</v>
      </c>
      <c r="N424" s="6" t="str">
        <f t="shared" si="44"/>
        <v/>
      </c>
      <c r="O424" s="6">
        <f t="shared" si="45"/>
        <v>0</v>
      </c>
      <c r="Q424">
        <f>_xlfn.XLOOKUP(C424&amp;G424&amp;H424,covid!$E$2:$E$2184,covid!$D$2:$D$2184,0,0,1)</f>
        <v>0</v>
      </c>
    </row>
    <row r="425" spans="1:17" x14ac:dyDescent="0.3">
      <c r="A425">
        <f>_xlfn.XLOOKUP(C425,kamus!$B$2:$B$87,kamus!$A$2:$A$87,0,0,1)</f>
        <v>77</v>
      </c>
      <c r="B425" t="str">
        <f>_xlfn.XLOOKUP(C425,kamus!$B$2:$B$87,kamus!$D$2:$D$87,"dihapus",0,1)</f>
        <v>Tempel 1</v>
      </c>
      <c r="C425" t="s">
        <v>218</v>
      </c>
      <c r="D425">
        <f>_xlfn.XLOOKUP(C425,kamus!$B$2:$B$87,kamus!$J$2:$J$87,"dihapus",0,1)</f>
        <v>0</v>
      </c>
      <c r="E425">
        <f t="shared" si="46"/>
        <v>0</v>
      </c>
      <c r="F425" s="14">
        <v>42491</v>
      </c>
      <c r="G425" s="1">
        <f t="shared" si="47"/>
        <v>5</v>
      </c>
      <c r="H425" s="1">
        <f t="shared" si="48"/>
        <v>2016</v>
      </c>
      <c r="I425">
        <v>1</v>
      </c>
      <c r="K425">
        <f t="shared" si="42"/>
        <v>1</v>
      </c>
      <c r="L425">
        <v>7841</v>
      </c>
      <c r="M425" s="6">
        <f t="shared" si="43"/>
        <v>12.753475322025253</v>
      </c>
      <c r="N425" s="6" t="str">
        <f t="shared" si="44"/>
        <v/>
      </c>
      <c r="O425" s="6">
        <f t="shared" si="45"/>
        <v>12.753475322025253</v>
      </c>
      <c r="Q425">
        <f>_xlfn.XLOOKUP(C425&amp;G425&amp;H425,covid!$E$2:$E$2184,covid!$D$2:$D$2184,0,0,1)</f>
        <v>0</v>
      </c>
    </row>
    <row r="426" spans="1:17" x14ac:dyDescent="0.3">
      <c r="A426">
        <f>_xlfn.XLOOKUP(C426,kamus!$B$2:$B$87,kamus!$A$2:$A$87,0,0,1)</f>
        <v>76</v>
      </c>
      <c r="B426" t="str">
        <f>_xlfn.XLOOKUP(C426,kamus!$B$2:$B$87,kamus!$D$2:$D$87,"dihapus",0,1)</f>
        <v>Tempel 1</v>
      </c>
      <c r="C426" t="s">
        <v>226</v>
      </c>
      <c r="D426">
        <f>_xlfn.XLOOKUP(C426,kamus!$B$2:$B$87,kamus!$J$2:$J$87,"dihapus",0,1)</f>
        <v>1</v>
      </c>
      <c r="E426">
        <f t="shared" si="46"/>
        <v>0</v>
      </c>
      <c r="F426" s="14">
        <v>42491</v>
      </c>
      <c r="G426" s="1">
        <f t="shared" si="47"/>
        <v>5</v>
      </c>
      <c r="H426" s="1">
        <f t="shared" si="48"/>
        <v>2016</v>
      </c>
      <c r="I426">
        <v>0</v>
      </c>
      <c r="K426">
        <f t="shared" si="42"/>
        <v>0</v>
      </c>
      <c r="L426">
        <v>11220</v>
      </c>
      <c r="M426" s="6">
        <f t="shared" si="43"/>
        <v>0</v>
      </c>
      <c r="N426" s="6" t="str">
        <f t="shared" si="44"/>
        <v/>
      </c>
      <c r="O426" s="6">
        <f t="shared" si="45"/>
        <v>0</v>
      </c>
      <c r="Q426">
        <f>_xlfn.XLOOKUP(C426&amp;G426&amp;H426,covid!$E$2:$E$2184,covid!$D$2:$D$2184,0,0,1)</f>
        <v>0</v>
      </c>
    </row>
    <row r="427" spans="1:17" x14ac:dyDescent="0.3">
      <c r="A427">
        <f>_xlfn.XLOOKUP(C427,kamus!$B$2:$B$87,kamus!$A$2:$A$87,0,0,1)</f>
        <v>75</v>
      </c>
      <c r="B427" t="str">
        <f>_xlfn.XLOOKUP(C427,kamus!$B$2:$B$87,kamus!$D$2:$D$87,"dihapus",0,1)</f>
        <v>Tempel 1</v>
      </c>
      <c r="C427" t="s">
        <v>227</v>
      </c>
      <c r="D427">
        <f>_xlfn.XLOOKUP(C427,kamus!$B$2:$B$87,kamus!$J$2:$J$87,"dihapus",0,1)</f>
        <v>0</v>
      </c>
      <c r="E427">
        <f t="shared" si="46"/>
        <v>0</v>
      </c>
      <c r="F427" s="14">
        <v>42491</v>
      </c>
      <c r="G427" s="1">
        <f t="shared" si="47"/>
        <v>5</v>
      </c>
      <c r="H427" s="1">
        <f t="shared" si="48"/>
        <v>2016</v>
      </c>
      <c r="I427">
        <v>0</v>
      </c>
      <c r="K427">
        <f t="shared" si="42"/>
        <v>0</v>
      </c>
      <c r="L427">
        <v>6904</v>
      </c>
      <c r="M427" s="6">
        <f t="shared" si="43"/>
        <v>0</v>
      </c>
      <c r="N427" s="6" t="str">
        <f t="shared" si="44"/>
        <v/>
      </c>
      <c r="O427" s="6">
        <f t="shared" si="45"/>
        <v>0</v>
      </c>
      <c r="Q427">
        <f>_xlfn.XLOOKUP(C427&amp;G427&amp;H427,covid!$E$2:$E$2184,covid!$D$2:$D$2184,0,0,1)</f>
        <v>0</v>
      </c>
    </row>
    <row r="428" spans="1:17" x14ac:dyDescent="0.3">
      <c r="A428">
        <f>_xlfn.XLOOKUP(C428,kamus!$B$2:$B$87,kamus!$A$2:$A$87,0,0,1)</f>
        <v>78</v>
      </c>
      <c r="B428" t="str">
        <f>_xlfn.XLOOKUP(C428,kamus!$B$2:$B$87,kamus!$D$2:$D$87,"dihapus",0,1)</f>
        <v>Tempel 1</v>
      </c>
      <c r="C428" t="s">
        <v>229</v>
      </c>
      <c r="D428">
        <f>_xlfn.XLOOKUP(C428,kamus!$B$2:$B$87,kamus!$J$2:$J$87,"dihapus",0,1)</f>
        <v>0</v>
      </c>
      <c r="E428">
        <f t="shared" si="46"/>
        <v>0</v>
      </c>
      <c r="F428" s="14">
        <v>42491</v>
      </c>
      <c r="G428" s="1">
        <f t="shared" si="47"/>
        <v>5</v>
      </c>
      <c r="H428" s="1">
        <f t="shared" si="48"/>
        <v>2016</v>
      </c>
      <c r="I428">
        <v>0</v>
      </c>
      <c r="K428">
        <f t="shared" si="42"/>
        <v>0</v>
      </c>
      <c r="L428">
        <v>5387</v>
      </c>
      <c r="M428" s="6">
        <f t="shared" si="43"/>
        <v>0</v>
      </c>
      <c r="N428" s="6" t="str">
        <f t="shared" si="44"/>
        <v/>
      </c>
      <c r="O428" s="6">
        <f t="shared" si="45"/>
        <v>0</v>
      </c>
      <c r="Q428">
        <f>_xlfn.XLOOKUP(C428&amp;G428&amp;H428,covid!$E$2:$E$2184,covid!$D$2:$D$2184,0,0,1)</f>
        <v>0</v>
      </c>
    </row>
    <row r="429" spans="1:17" x14ac:dyDescent="0.3">
      <c r="A429">
        <f>_xlfn.XLOOKUP(C429,kamus!$B$2:$B$87,kamus!$A$2:$A$87,0,0,1)</f>
        <v>79</v>
      </c>
      <c r="B429" t="str">
        <f>_xlfn.XLOOKUP(C429,kamus!$B$2:$B$87,kamus!$D$2:$D$87,"dihapus",0,1)</f>
        <v>Tempel 2</v>
      </c>
      <c r="C429" t="s">
        <v>201</v>
      </c>
      <c r="D429">
        <f>_xlfn.XLOOKUP(C429,kamus!$B$2:$B$87,kamus!$J$2:$J$87,"dihapus",0,1)</f>
        <v>0</v>
      </c>
      <c r="E429">
        <f t="shared" si="46"/>
        <v>0</v>
      </c>
      <c r="F429" s="14">
        <v>42491</v>
      </c>
      <c r="G429" s="1">
        <f t="shared" si="47"/>
        <v>5</v>
      </c>
      <c r="H429" s="1">
        <f t="shared" si="48"/>
        <v>2016</v>
      </c>
      <c r="I429">
        <v>0</v>
      </c>
      <c r="K429">
        <f t="shared" si="42"/>
        <v>0</v>
      </c>
      <c r="L429">
        <v>7759</v>
      </c>
      <c r="M429" s="6">
        <f t="shared" si="43"/>
        <v>0</v>
      </c>
      <c r="N429" s="6" t="str">
        <f t="shared" si="44"/>
        <v/>
      </c>
      <c r="O429" s="6">
        <f t="shared" si="45"/>
        <v>0</v>
      </c>
      <c r="Q429">
        <f>_xlfn.XLOOKUP(C429&amp;G429&amp;H429,covid!$E$2:$E$2184,covid!$D$2:$D$2184,0,0,1)</f>
        <v>0</v>
      </c>
    </row>
    <row r="430" spans="1:17" x14ac:dyDescent="0.3">
      <c r="A430">
        <f>_xlfn.XLOOKUP(C430,kamus!$B$2:$B$87,kamus!$A$2:$A$87,0,0,1)</f>
        <v>80</v>
      </c>
      <c r="B430" t="str">
        <f>_xlfn.XLOOKUP(C430,kamus!$B$2:$B$87,kamus!$D$2:$D$87,"dihapus",0,1)</f>
        <v>Tempel 2</v>
      </c>
      <c r="C430" t="s">
        <v>233</v>
      </c>
      <c r="D430">
        <f>_xlfn.XLOOKUP(C430,kamus!$B$2:$B$87,kamus!$J$2:$J$87,"dihapus",0,1)</f>
        <v>0</v>
      </c>
      <c r="E430">
        <f t="shared" si="46"/>
        <v>0</v>
      </c>
      <c r="F430" s="14">
        <v>42491</v>
      </c>
      <c r="G430" s="1">
        <f t="shared" si="47"/>
        <v>5</v>
      </c>
      <c r="H430" s="1">
        <f t="shared" si="48"/>
        <v>2016</v>
      </c>
      <c r="I430">
        <v>0</v>
      </c>
      <c r="K430">
        <f t="shared" si="42"/>
        <v>0</v>
      </c>
      <c r="L430">
        <v>6601</v>
      </c>
      <c r="M430" s="6">
        <f t="shared" si="43"/>
        <v>0</v>
      </c>
      <c r="N430" s="6" t="str">
        <f t="shared" si="44"/>
        <v/>
      </c>
      <c r="O430" s="6">
        <f t="shared" si="45"/>
        <v>0</v>
      </c>
      <c r="Q430">
        <f>_xlfn.XLOOKUP(C430&amp;G430&amp;H430,covid!$E$2:$E$2184,covid!$D$2:$D$2184,0,0,1)</f>
        <v>0</v>
      </c>
    </row>
    <row r="431" spans="1:17" x14ac:dyDescent="0.3">
      <c r="A431">
        <f>_xlfn.XLOOKUP(C431,kamus!$B$2:$B$87,kamus!$A$2:$A$87,0,0,1)</f>
        <v>81</v>
      </c>
      <c r="B431" t="str">
        <f>_xlfn.XLOOKUP(C431,kamus!$B$2:$B$87,kamus!$D$2:$D$87,"dihapus",0,1)</f>
        <v>Tempel 2</v>
      </c>
      <c r="C431" t="s">
        <v>263</v>
      </c>
      <c r="D431">
        <f>_xlfn.XLOOKUP(C431,kamus!$B$2:$B$87,kamus!$J$2:$J$87,"dihapus",0,1)</f>
        <v>0</v>
      </c>
      <c r="E431">
        <f t="shared" si="46"/>
        <v>0</v>
      </c>
      <c r="F431" s="14">
        <v>42491</v>
      </c>
      <c r="G431" s="1">
        <f t="shared" si="47"/>
        <v>5</v>
      </c>
      <c r="H431" s="1">
        <f t="shared" si="48"/>
        <v>2016</v>
      </c>
      <c r="I431">
        <v>0</v>
      </c>
      <c r="K431">
        <f t="shared" si="42"/>
        <v>0</v>
      </c>
      <c r="L431">
        <v>4746</v>
      </c>
      <c r="M431" s="6">
        <f t="shared" si="43"/>
        <v>0</v>
      </c>
      <c r="N431" s="6" t="str">
        <f t="shared" si="44"/>
        <v/>
      </c>
      <c r="O431" s="6">
        <f t="shared" si="45"/>
        <v>0</v>
      </c>
      <c r="Q431">
        <f>_xlfn.XLOOKUP(C431&amp;G431&amp;H431,covid!$E$2:$E$2184,covid!$D$2:$D$2184,0,0,1)</f>
        <v>0</v>
      </c>
    </row>
    <row r="432" spans="1:17" x14ac:dyDescent="0.3">
      <c r="A432">
        <f>_xlfn.XLOOKUP(C432,kamus!$B$2:$B$87,kamus!$A$2:$A$87,0,0,1)</f>
        <v>82</v>
      </c>
      <c r="B432" t="str">
        <f>_xlfn.XLOOKUP(C432,kamus!$B$2:$B$87,kamus!$D$2:$D$87,"dihapus",0,1)</f>
        <v>Tempel 2</v>
      </c>
      <c r="C432" t="s">
        <v>266</v>
      </c>
      <c r="D432">
        <f>_xlfn.XLOOKUP(C432,kamus!$B$2:$B$87,kamus!$J$2:$J$87,"dihapus",0,1)</f>
        <v>0</v>
      </c>
      <c r="E432">
        <f t="shared" si="46"/>
        <v>0</v>
      </c>
      <c r="F432" s="14">
        <v>42491</v>
      </c>
      <c r="G432" s="1">
        <f t="shared" si="47"/>
        <v>5</v>
      </c>
      <c r="H432" s="1">
        <f t="shared" si="48"/>
        <v>2016</v>
      </c>
      <c r="I432">
        <v>0</v>
      </c>
      <c r="K432">
        <f t="shared" si="42"/>
        <v>0</v>
      </c>
      <c r="L432">
        <v>5291</v>
      </c>
      <c r="M432" s="6">
        <f t="shared" si="43"/>
        <v>0</v>
      </c>
      <c r="N432" s="6" t="str">
        <f t="shared" si="44"/>
        <v/>
      </c>
      <c r="O432" s="6">
        <f t="shared" si="45"/>
        <v>0</v>
      </c>
      <c r="Q432">
        <f>_xlfn.XLOOKUP(C432&amp;G432&amp;H432,covid!$E$2:$E$2184,covid!$D$2:$D$2184,0,0,1)</f>
        <v>0</v>
      </c>
    </row>
    <row r="433" spans="1:17" x14ac:dyDescent="0.3">
      <c r="A433">
        <f>_xlfn.XLOOKUP(C433,kamus!$B$2:$B$87,kamus!$A$2:$A$87,0,0,1)</f>
        <v>84</v>
      </c>
      <c r="B433" t="str">
        <f>_xlfn.XLOOKUP(C433,kamus!$B$2:$B$87,kamus!$D$2:$D$87,"dihapus",0,1)</f>
        <v>turi</v>
      </c>
      <c r="C433" t="s">
        <v>199</v>
      </c>
      <c r="D433">
        <f>_xlfn.XLOOKUP(C433,kamus!$B$2:$B$87,kamus!$J$2:$J$87,"dihapus",0,1)</f>
        <v>0</v>
      </c>
      <c r="E433">
        <f t="shared" si="46"/>
        <v>0</v>
      </c>
      <c r="F433" s="14">
        <v>42491</v>
      </c>
      <c r="G433" s="1">
        <f t="shared" si="47"/>
        <v>5</v>
      </c>
      <c r="H433" s="1">
        <f t="shared" si="48"/>
        <v>2016</v>
      </c>
      <c r="I433">
        <v>0</v>
      </c>
      <c r="K433">
        <f t="shared" si="42"/>
        <v>0</v>
      </c>
      <c r="L433">
        <v>9709</v>
      </c>
      <c r="M433" s="6">
        <f t="shared" si="43"/>
        <v>0</v>
      </c>
      <c r="N433" s="6" t="str">
        <f t="shared" si="44"/>
        <v/>
      </c>
      <c r="O433" s="6">
        <f t="shared" si="45"/>
        <v>0</v>
      </c>
      <c r="Q433">
        <f>_xlfn.XLOOKUP(C433&amp;G433&amp;H433,covid!$E$2:$E$2184,covid!$D$2:$D$2184,0,0,1)</f>
        <v>0</v>
      </c>
    </row>
    <row r="434" spans="1:17" x14ac:dyDescent="0.3">
      <c r="A434">
        <f>_xlfn.XLOOKUP(C434,kamus!$B$2:$B$87,kamus!$A$2:$A$87,0,0,1)</f>
        <v>86</v>
      </c>
      <c r="B434" t="str">
        <f>_xlfn.XLOOKUP(C434,kamus!$B$2:$B$87,kamus!$D$2:$D$87,"dihapus",0,1)</f>
        <v>turi</v>
      </c>
      <c r="C434" t="s">
        <v>209</v>
      </c>
      <c r="D434">
        <f>_xlfn.XLOOKUP(C434,kamus!$B$2:$B$87,kamus!$J$2:$J$87,"dihapus",0,1)</f>
        <v>0</v>
      </c>
      <c r="E434">
        <f t="shared" si="46"/>
        <v>0</v>
      </c>
      <c r="F434" s="14">
        <v>42491</v>
      </c>
      <c r="G434" s="1">
        <f t="shared" si="47"/>
        <v>5</v>
      </c>
      <c r="H434" s="1">
        <f t="shared" si="48"/>
        <v>2016</v>
      </c>
      <c r="I434">
        <v>0</v>
      </c>
      <c r="K434">
        <f t="shared" si="42"/>
        <v>0</v>
      </c>
      <c r="L434">
        <v>9559</v>
      </c>
      <c r="M434" s="6">
        <f t="shared" si="43"/>
        <v>0</v>
      </c>
      <c r="N434" s="6" t="str">
        <f t="shared" si="44"/>
        <v/>
      </c>
      <c r="O434" s="6">
        <f t="shared" si="45"/>
        <v>0</v>
      </c>
      <c r="Q434">
        <f>_xlfn.XLOOKUP(C434&amp;G434&amp;H434,covid!$E$2:$E$2184,covid!$D$2:$D$2184,0,0,1)</f>
        <v>0</v>
      </c>
    </row>
    <row r="435" spans="1:17" x14ac:dyDescent="0.3">
      <c r="A435">
        <f>_xlfn.XLOOKUP(C435,kamus!$B$2:$B$87,kamus!$A$2:$A$87,0,0,1)</f>
        <v>83</v>
      </c>
      <c r="B435" t="str">
        <f>_xlfn.XLOOKUP(C435,kamus!$B$2:$B$87,kamus!$D$2:$D$87,"dihapus",0,1)</f>
        <v>turi</v>
      </c>
      <c r="C435" t="s">
        <v>211</v>
      </c>
      <c r="D435">
        <f>_xlfn.XLOOKUP(C435,kamus!$B$2:$B$87,kamus!$J$2:$J$87,"dihapus",0,1)</f>
        <v>0</v>
      </c>
      <c r="E435">
        <f t="shared" si="46"/>
        <v>0</v>
      </c>
      <c r="F435" s="14">
        <v>42491</v>
      </c>
      <c r="G435" s="1">
        <f t="shared" si="47"/>
        <v>5</v>
      </c>
      <c r="H435" s="1">
        <f t="shared" si="48"/>
        <v>2016</v>
      </c>
      <c r="I435">
        <v>0</v>
      </c>
      <c r="K435">
        <f t="shared" si="42"/>
        <v>0</v>
      </c>
      <c r="L435">
        <v>8554</v>
      </c>
      <c r="M435" s="6">
        <f t="shared" si="43"/>
        <v>0</v>
      </c>
      <c r="N435" s="6" t="str">
        <f t="shared" si="44"/>
        <v/>
      </c>
      <c r="O435" s="6">
        <f t="shared" si="45"/>
        <v>0</v>
      </c>
      <c r="Q435">
        <f>_xlfn.XLOOKUP(C435&amp;G435&amp;H435,covid!$E$2:$E$2184,covid!$D$2:$D$2184,0,0,1)</f>
        <v>0</v>
      </c>
    </row>
    <row r="436" spans="1:17" x14ac:dyDescent="0.3">
      <c r="A436">
        <f>_xlfn.XLOOKUP(C436,kamus!$B$2:$B$87,kamus!$A$2:$A$87,0,0,1)</f>
        <v>85</v>
      </c>
      <c r="B436" t="str">
        <f>_xlfn.XLOOKUP(C436,kamus!$B$2:$B$87,kamus!$D$2:$D$87,"dihapus",0,1)</f>
        <v>turi</v>
      </c>
      <c r="C436" t="s">
        <v>279</v>
      </c>
      <c r="D436">
        <f>_xlfn.XLOOKUP(C436,kamus!$B$2:$B$87,kamus!$J$2:$J$87,"dihapus",0,1)</f>
        <v>0</v>
      </c>
      <c r="E436">
        <f t="shared" si="46"/>
        <v>0</v>
      </c>
      <c r="F436" s="14">
        <v>42491</v>
      </c>
      <c r="G436" s="1">
        <f t="shared" si="47"/>
        <v>5</v>
      </c>
      <c r="H436" s="1">
        <f t="shared" si="48"/>
        <v>2016</v>
      </c>
      <c r="I436">
        <v>0</v>
      </c>
      <c r="K436">
        <f t="shared" si="42"/>
        <v>0</v>
      </c>
      <c r="L436">
        <v>10971</v>
      </c>
      <c r="M436" s="6">
        <f t="shared" si="43"/>
        <v>0</v>
      </c>
      <c r="N436" s="6" t="str">
        <f t="shared" si="44"/>
        <v/>
      </c>
      <c r="O436" s="6">
        <f t="shared" si="45"/>
        <v>0</v>
      </c>
      <c r="Q436">
        <f>_xlfn.XLOOKUP(C436&amp;G436&amp;H436,covid!$E$2:$E$2184,covid!$D$2:$D$2184,0,0,1)</f>
        <v>0</v>
      </c>
    </row>
    <row r="437" spans="1:17" x14ac:dyDescent="0.3">
      <c r="A437">
        <f>_xlfn.XLOOKUP(C437,kamus!$B$2:$B$87,kamus!$A$2:$A$87,0,0,1)</f>
        <v>4</v>
      </c>
      <c r="B437" t="str">
        <f>_xlfn.XLOOKUP(C437,kamus!$B$2:$B$87,kamus!$D$2:$D$87,"dihapus",0,1)</f>
        <v>Berbah</v>
      </c>
      <c r="C437" t="s">
        <v>215</v>
      </c>
      <c r="D437">
        <f>_xlfn.XLOOKUP(C437,kamus!$B$2:$B$87,kamus!$J$2:$J$87,"dihapus",0,1)</f>
        <v>0</v>
      </c>
      <c r="E437">
        <f t="shared" si="46"/>
        <v>0</v>
      </c>
      <c r="F437" s="14">
        <v>42522</v>
      </c>
      <c r="G437" s="1">
        <f t="shared" si="47"/>
        <v>6</v>
      </c>
      <c r="H437" s="1">
        <f t="shared" si="48"/>
        <v>2016</v>
      </c>
      <c r="I437">
        <v>0</v>
      </c>
      <c r="K437">
        <f t="shared" si="42"/>
        <v>0</v>
      </c>
      <c r="L437">
        <v>11448</v>
      </c>
      <c r="M437" s="6">
        <f t="shared" si="43"/>
        <v>0</v>
      </c>
      <c r="N437" s="6" t="str">
        <f t="shared" si="44"/>
        <v/>
      </c>
      <c r="O437" s="6">
        <f t="shared" si="45"/>
        <v>0</v>
      </c>
      <c r="Q437">
        <f>_xlfn.XLOOKUP(C437&amp;G437&amp;H437,covid!$E$2:$E$2184,covid!$D$2:$D$2184,0,0,1)</f>
        <v>0</v>
      </c>
    </row>
    <row r="438" spans="1:17" x14ac:dyDescent="0.3">
      <c r="A438">
        <f>_xlfn.XLOOKUP(C438,kamus!$B$2:$B$87,kamus!$A$2:$A$87,0,0,1)</f>
        <v>1</v>
      </c>
      <c r="B438" t="str">
        <f>_xlfn.XLOOKUP(C438,kamus!$B$2:$B$87,kamus!$D$2:$D$87,"dihapus",0,1)</f>
        <v>Berbah</v>
      </c>
      <c r="C438" t="s">
        <v>216</v>
      </c>
      <c r="D438">
        <f>_xlfn.XLOOKUP(C438,kamus!$B$2:$B$87,kamus!$J$2:$J$87,"dihapus",0,1)</f>
        <v>1</v>
      </c>
      <c r="E438">
        <f t="shared" si="46"/>
        <v>0</v>
      </c>
      <c r="F438" s="14">
        <v>42522</v>
      </c>
      <c r="G438" s="1">
        <f t="shared" si="47"/>
        <v>6</v>
      </c>
      <c r="H438" s="1">
        <f t="shared" si="48"/>
        <v>2016</v>
      </c>
      <c r="I438">
        <v>0</v>
      </c>
      <c r="K438">
        <f t="shared" si="42"/>
        <v>0</v>
      </c>
      <c r="L438">
        <v>14565</v>
      </c>
      <c r="M438" s="6">
        <f t="shared" si="43"/>
        <v>0</v>
      </c>
      <c r="N438" s="6" t="str">
        <f t="shared" si="44"/>
        <v/>
      </c>
      <c r="O438" s="6">
        <f t="shared" si="45"/>
        <v>0</v>
      </c>
      <c r="Q438">
        <f>_xlfn.XLOOKUP(C438&amp;G438&amp;H438,covid!$E$2:$E$2184,covid!$D$2:$D$2184,0,0,1)</f>
        <v>0</v>
      </c>
    </row>
    <row r="439" spans="1:17" x14ac:dyDescent="0.3">
      <c r="A439">
        <f>_xlfn.XLOOKUP(C439,kamus!$B$2:$B$87,kamus!$A$2:$A$87,0,0,1)</f>
        <v>2</v>
      </c>
      <c r="B439" t="str">
        <f>_xlfn.XLOOKUP(C439,kamus!$B$2:$B$87,kamus!$D$2:$D$87,"dihapus",0,1)</f>
        <v>Berbah</v>
      </c>
      <c r="C439" t="s">
        <v>246</v>
      </c>
      <c r="D439">
        <f>_xlfn.XLOOKUP(C439,kamus!$B$2:$B$87,kamus!$J$2:$J$87,"dihapus",0,1)</f>
        <v>1</v>
      </c>
      <c r="E439">
        <f t="shared" si="46"/>
        <v>0</v>
      </c>
      <c r="F439" s="14">
        <v>42522</v>
      </c>
      <c r="G439" s="1">
        <f t="shared" si="47"/>
        <v>6</v>
      </c>
      <c r="H439" s="1">
        <f t="shared" si="48"/>
        <v>2016</v>
      </c>
      <c r="I439">
        <v>1</v>
      </c>
      <c r="K439">
        <f t="shared" si="42"/>
        <v>1</v>
      </c>
      <c r="L439">
        <v>18704</v>
      </c>
      <c r="M439" s="6">
        <f t="shared" si="43"/>
        <v>5.3464499572284003</v>
      </c>
      <c r="N439" s="6" t="str">
        <f t="shared" si="44"/>
        <v/>
      </c>
      <c r="O439" s="6">
        <f t="shared" si="45"/>
        <v>5.3464499572284003</v>
      </c>
      <c r="Q439">
        <f>_xlfn.XLOOKUP(C439&amp;G439&amp;H439,covid!$E$2:$E$2184,covid!$D$2:$D$2184,0,0,1)</f>
        <v>0</v>
      </c>
    </row>
    <row r="440" spans="1:17" x14ac:dyDescent="0.3">
      <c r="A440">
        <f>_xlfn.XLOOKUP(C440,kamus!$B$2:$B$87,kamus!$A$2:$A$87,0,0,1)</f>
        <v>3</v>
      </c>
      <c r="B440" t="str">
        <f>_xlfn.XLOOKUP(C440,kamus!$B$2:$B$87,kamus!$D$2:$D$87,"dihapus",0,1)</f>
        <v>Berbah</v>
      </c>
      <c r="C440" t="s">
        <v>267</v>
      </c>
      <c r="D440">
        <f>_xlfn.XLOOKUP(C440,kamus!$B$2:$B$87,kamus!$J$2:$J$87,"dihapus",0,1)</f>
        <v>1</v>
      </c>
      <c r="E440">
        <f t="shared" si="46"/>
        <v>0</v>
      </c>
      <c r="F440" s="14">
        <v>42522</v>
      </c>
      <c r="G440" s="1">
        <f t="shared" si="47"/>
        <v>6</v>
      </c>
      <c r="H440" s="1">
        <f t="shared" si="48"/>
        <v>2016</v>
      </c>
      <c r="I440">
        <v>2</v>
      </c>
      <c r="K440">
        <f t="shared" si="42"/>
        <v>2</v>
      </c>
      <c r="L440">
        <v>13363</v>
      </c>
      <c r="M440" s="6">
        <f t="shared" si="43"/>
        <v>14.966699094514706</v>
      </c>
      <c r="N440" s="6" t="str">
        <f t="shared" si="44"/>
        <v/>
      </c>
      <c r="O440" s="6">
        <f t="shared" si="45"/>
        <v>14.966699094514706</v>
      </c>
      <c r="Q440">
        <f>_xlfn.XLOOKUP(C440&amp;G440&amp;H440,covid!$E$2:$E$2184,covid!$D$2:$D$2184,0,0,1)</f>
        <v>0</v>
      </c>
    </row>
    <row r="441" spans="1:17" x14ac:dyDescent="0.3">
      <c r="A441">
        <f>_xlfn.XLOOKUP(C441,kamus!$B$2:$B$87,kamus!$A$2:$A$87,0,0,1)</f>
        <v>9</v>
      </c>
      <c r="B441" t="str">
        <f>_xlfn.XLOOKUP(C441,kamus!$B$2:$B$87,kamus!$D$2:$D$87,"dihapus",0,1)</f>
        <v>cangkringan</v>
      </c>
      <c r="C441" t="s">
        <v>197</v>
      </c>
      <c r="D441">
        <f>_xlfn.XLOOKUP(C441,kamus!$B$2:$B$87,kamus!$J$2:$J$87,"dihapus",0,1)</f>
        <v>0</v>
      </c>
      <c r="E441">
        <f t="shared" si="46"/>
        <v>0</v>
      </c>
      <c r="F441" s="14">
        <v>42522</v>
      </c>
      <c r="G441" s="1">
        <f t="shared" si="47"/>
        <v>6</v>
      </c>
      <c r="H441" s="1">
        <f t="shared" si="48"/>
        <v>2016</v>
      </c>
      <c r="I441">
        <v>0</v>
      </c>
      <c r="K441">
        <f t="shared" si="42"/>
        <v>0</v>
      </c>
      <c r="L441">
        <v>8063</v>
      </c>
      <c r="M441" s="6">
        <f t="shared" si="43"/>
        <v>0</v>
      </c>
      <c r="N441" s="6" t="str">
        <f t="shared" si="44"/>
        <v/>
      </c>
      <c r="O441" s="6">
        <f t="shared" si="45"/>
        <v>0</v>
      </c>
      <c r="Q441">
        <f>_xlfn.XLOOKUP(C441&amp;G441&amp;H441,covid!$E$2:$E$2184,covid!$D$2:$D$2184,0,0,1)</f>
        <v>0</v>
      </c>
    </row>
    <row r="442" spans="1:17" x14ac:dyDescent="0.3">
      <c r="A442">
        <f>_xlfn.XLOOKUP(C442,kamus!$B$2:$B$87,kamus!$A$2:$A$87,0,0,1)</f>
        <v>5</v>
      </c>
      <c r="B442" t="str">
        <f>_xlfn.XLOOKUP(C442,kamus!$B$2:$B$87,kamus!$D$2:$D$87,"dihapus",0,1)</f>
        <v>cangkringan</v>
      </c>
      <c r="C442" t="s">
        <v>212</v>
      </c>
      <c r="D442">
        <f>_xlfn.XLOOKUP(C442,kamus!$B$2:$B$87,kamus!$J$2:$J$87,"dihapus",0,1)</f>
        <v>0</v>
      </c>
      <c r="E442">
        <f t="shared" si="46"/>
        <v>0</v>
      </c>
      <c r="F442" s="14">
        <v>42522</v>
      </c>
      <c r="G442" s="1">
        <f t="shared" si="47"/>
        <v>6</v>
      </c>
      <c r="H442" s="1">
        <f t="shared" si="48"/>
        <v>2016</v>
      </c>
      <c r="I442">
        <v>0</v>
      </c>
      <c r="K442">
        <f t="shared" si="42"/>
        <v>0</v>
      </c>
      <c r="L442">
        <v>4133</v>
      </c>
      <c r="M442" s="6">
        <f t="shared" si="43"/>
        <v>0</v>
      </c>
      <c r="N442" s="6" t="str">
        <f t="shared" si="44"/>
        <v/>
      </c>
      <c r="O442" s="6">
        <f t="shared" si="45"/>
        <v>0</v>
      </c>
      <c r="Q442">
        <f>_xlfn.XLOOKUP(C442&amp;G442&amp;H442,covid!$E$2:$E$2184,covid!$D$2:$D$2184,0,0,1)</f>
        <v>0</v>
      </c>
    </row>
    <row r="443" spans="1:17" x14ac:dyDescent="0.3">
      <c r="A443">
        <f>_xlfn.XLOOKUP(C443,kamus!$B$2:$B$87,kamus!$A$2:$A$87,0,0,1)</f>
        <v>7</v>
      </c>
      <c r="B443" t="str">
        <f>_xlfn.XLOOKUP(C443,kamus!$B$2:$B$87,kamus!$D$2:$D$87,"dihapus",0,1)</f>
        <v>cangkringan</v>
      </c>
      <c r="C443" t="s">
        <v>217</v>
      </c>
      <c r="D443">
        <f>_xlfn.XLOOKUP(C443,kamus!$B$2:$B$87,kamus!$J$2:$J$87,"dihapus",0,1)</f>
        <v>0</v>
      </c>
      <c r="E443">
        <f t="shared" si="46"/>
        <v>0</v>
      </c>
      <c r="F443" s="14">
        <v>42522</v>
      </c>
      <c r="G443" s="1">
        <f t="shared" si="47"/>
        <v>6</v>
      </c>
      <c r="H443" s="1">
        <f t="shared" si="48"/>
        <v>2016</v>
      </c>
      <c r="I443">
        <v>0</v>
      </c>
      <c r="K443">
        <f t="shared" si="42"/>
        <v>0</v>
      </c>
      <c r="L443">
        <v>3586</v>
      </c>
      <c r="M443" s="6">
        <f t="shared" si="43"/>
        <v>0</v>
      </c>
      <c r="N443" s="6" t="str">
        <f t="shared" si="44"/>
        <v/>
      </c>
      <c r="O443" s="6">
        <f t="shared" si="45"/>
        <v>0</v>
      </c>
      <c r="Q443">
        <f>_xlfn.XLOOKUP(C443&amp;G443&amp;H443,covid!$E$2:$E$2184,covid!$D$2:$D$2184,0,0,1)</f>
        <v>0</v>
      </c>
    </row>
    <row r="444" spans="1:17" x14ac:dyDescent="0.3">
      <c r="A444">
        <f>_xlfn.XLOOKUP(C444,kamus!$B$2:$B$87,kamus!$A$2:$A$87,0,0,1)</f>
        <v>8</v>
      </c>
      <c r="B444" t="str">
        <f>_xlfn.XLOOKUP(C444,kamus!$B$2:$B$87,kamus!$D$2:$D$87,"dihapus",0,1)</f>
        <v>cangkringan</v>
      </c>
      <c r="C444" t="s">
        <v>275</v>
      </c>
      <c r="D444">
        <f>_xlfn.XLOOKUP(C444,kamus!$B$2:$B$87,kamus!$J$2:$J$87,"dihapus",0,1)</f>
        <v>0</v>
      </c>
      <c r="E444">
        <f t="shared" si="46"/>
        <v>0</v>
      </c>
      <c r="F444" s="14">
        <v>42522</v>
      </c>
      <c r="G444" s="1">
        <f t="shared" si="47"/>
        <v>6</v>
      </c>
      <c r="H444" s="1">
        <f t="shared" si="48"/>
        <v>2016</v>
      </c>
      <c r="I444">
        <v>0</v>
      </c>
      <c r="K444">
        <f t="shared" si="42"/>
        <v>0</v>
      </c>
      <c r="L444">
        <v>5550</v>
      </c>
      <c r="M444" s="6">
        <f t="shared" si="43"/>
        <v>0</v>
      </c>
      <c r="N444" s="6" t="str">
        <f t="shared" si="44"/>
        <v/>
      </c>
      <c r="O444" s="6">
        <f t="shared" si="45"/>
        <v>0</v>
      </c>
      <c r="Q444">
        <f>_xlfn.XLOOKUP(C444&amp;G444&amp;H444,covid!$E$2:$E$2184,covid!$D$2:$D$2184,0,0,1)</f>
        <v>0</v>
      </c>
    </row>
    <row r="445" spans="1:17" x14ac:dyDescent="0.3">
      <c r="A445">
        <f>_xlfn.XLOOKUP(C445,kamus!$B$2:$B$87,kamus!$A$2:$A$87,0,0,1)</f>
        <v>6</v>
      </c>
      <c r="B445" t="str">
        <f>_xlfn.XLOOKUP(C445,kamus!$B$2:$B$87,kamus!$D$2:$D$87,"dihapus",0,1)</f>
        <v>cangkringan</v>
      </c>
      <c r="C445" t="s">
        <v>281</v>
      </c>
      <c r="D445">
        <f>_xlfn.XLOOKUP(C445,kamus!$B$2:$B$87,kamus!$J$2:$J$87,"dihapus",0,1)</f>
        <v>0</v>
      </c>
      <c r="E445">
        <f t="shared" si="46"/>
        <v>0</v>
      </c>
      <c r="F445" s="14">
        <v>42522</v>
      </c>
      <c r="G445" s="1">
        <f t="shared" si="47"/>
        <v>6</v>
      </c>
      <c r="H445" s="1">
        <f t="shared" si="48"/>
        <v>2016</v>
      </c>
      <c r="I445">
        <v>0</v>
      </c>
      <c r="K445">
        <f t="shared" si="42"/>
        <v>0</v>
      </c>
      <c r="L445">
        <v>11339</v>
      </c>
      <c r="M445" s="6">
        <f t="shared" si="43"/>
        <v>0</v>
      </c>
      <c r="N445" s="6" t="str">
        <f t="shared" si="44"/>
        <v/>
      </c>
      <c r="O445" s="6">
        <f t="shared" si="45"/>
        <v>0</v>
      </c>
      <c r="Q445">
        <f>_xlfn.XLOOKUP(C445&amp;G445&amp;H445,covid!$E$2:$E$2184,covid!$D$2:$D$2184,0,0,1)</f>
        <v>0</v>
      </c>
    </row>
    <row r="446" spans="1:17" x14ac:dyDescent="0.3">
      <c r="A446">
        <f>_xlfn.XLOOKUP(C446,kamus!$B$2:$B$87,kamus!$A$2:$A$87,0,0,1)</f>
        <v>10</v>
      </c>
      <c r="B446" t="str">
        <f>_xlfn.XLOOKUP(C446,kamus!$B$2:$B$87,kamus!$D$2:$D$87,"dihapus",0,1)</f>
        <v>Depok 1</v>
      </c>
      <c r="C446" t="s">
        <v>220</v>
      </c>
      <c r="D446">
        <f>_xlfn.XLOOKUP(C446,kamus!$B$2:$B$87,kamus!$J$2:$J$87,"dihapus",0,1)</f>
        <v>1</v>
      </c>
      <c r="E446">
        <f t="shared" si="46"/>
        <v>0</v>
      </c>
      <c r="F446" s="14">
        <v>42522</v>
      </c>
      <c r="G446" s="1">
        <f t="shared" si="47"/>
        <v>6</v>
      </c>
      <c r="H446" s="1">
        <f t="shared" si="48"/>
        <v>2016</v>
      </c>
      <c r="I446">
        <v>0</v>
      </c>
      <c r="K446">
        <f t="shared" si="42"/>
        <v>0</v>
      </c>
      <c r="L446">
        <v>37946</v>
      </c>
      <c r="M446" s="6">
        <f t="shared" si="43"/>
        <v>0</v>
      </c>
      <c r="N446" s="6" t="str">
        <f t="shared" si="44"/>
        <v/>
      </c>
      <c r="O446" s="6">
        <f t="shared" si="45"/>
        <v>0</v>
      </c>
      <c r="Q446">
        <f>_xlfn.XLOOKUP(C446&amp;G446&amp;H446,covid!$E$2:$E$2184,covid!$D$2:$D$2184,0,0,1)</f>
        <v>0</v>
      </c>
    </row>
    <row r="447" spans="1:17" x14ac:dyDescent="0.3">
      <c r="A447">
        <f>_xlfn.XLOOKUP(C447,kamus!$B$2:$B$87,kamus!$A$2:$A$87,0,0,1)</f>
        <v>11</v>
      </c>
      <c r="B447" t="str">
        <f>_xlfn.XLOOKUP(C447,kamus!$B$2:$B$87,kamus!$D$2:$D$87,"dihapus",0,1)</f>
        <v>Depok 2</v>
      </c>
      <c r="C447" t="s">
        <v>207</v>
      </c>
      <c r="D447">
        <f>_xlfn.XLOOKUP(C447,kamus!$B$2:$B$87,kamus!$J$2:$J$87,"dihapus",0,1)</f>
        <v>1</v>
      </c>
      <c r="E447">
        <f t="shared" si="46"/>
        <v>0</v>
      </c>
      <c r="F447" s="14">
        <v>42522</v>
      </c>
      <c r="G447" s="1">
        <f t="shared" si="47"/>
        <v>6</v>
      </c>
      <c r="H447" s="1">
        <f t="shared" si="48"/>
        <v>2016</v>
      </c>
      <c r="I447">
        <v>10</v>
      </c>
      <c r="K447">
        <f t="shared" si="42"/>
        <v>10</v>
      </c>
      <c r="L447">
        <v>44433</v>
      </c>
      <c r="M447" s="6">
        <f t="shared" si="43"/>
        <v>22.505795242274885</v>
      </c>
      <c r="N447" s="6" t="str">
        <f t="shared" si="44"/>
        <v/>
      </c>
      <c r="O447" s="6">
        <f t="shared" si="45"/>
        <v>22.505795242274885</v>
      </c>
      <c r="Q447">
        <f>_xlfn.XLOOKUP(C447&amp;G447&amp;H447,covid!$E$2:$E$2184,covid!$D$2:$D$2184,0,0,1)</f>
        <v>0</v>
      </c>
    </row>
    <row r="448" spans="1:17" x14ac:dyDescent="0.3">
      <c r="A448">
        <f>_xlfn.XLOOKUP(C448,kamus!$B$2:$B$87,kamus!$A$2:$A$87,0,0,1)</f>
        <v>12</v>
      </c>
      <c r="B448" t="str">
        <f>_xlfn.XLOOKUP(C448,kamus!$B$2:$B$87,kamus!$D$2:$D$87,"dihapus",0,1)</f>
        <v>Depok 3</v>
      </c>
      <c r="C448" t="s">
        <v>206</v>
      </c>
      <c r="D448">
        <f>_xlfn.XLOOKUP(C448,kamus!$B$2:$B$87,kamus!$J$2:$J$87,"dihapus",0,1)</f>
        <v>1</v>
      </c>
      <c r="E448">
        <f t="shared" si="46"/>
        <v>0</v>
      </c>
      <c r="F448" s="14">
        <v>42522</v>
      </c>
      <c r="G448" s="1">
        <f t="shared" si="47"/>
        <v>6</v>
      </c>
      <c r="H448" s="1">
        <f t="shared" si="48"/>
        <v>2016</v>
      </c>
      <c r="I448">
        <v>7</v>
      </c>
      <c r="K448">
        <f t="shared" si="42"/>
        <v>7</v>
      </c>
      <c r="L448">
        <v>44837</v>
      </c>
      <c r="M448" s="6">
        <f t="shared" si="43"/>
        <v>15.612106073109263</v>
      </c>
      <c r="N448" s="6" t="str">
        <f t="shared" si="44"/>
        <v/>
      </c>
      <c r="O448" s="6">
        <f t="shared" si="45"/>
        <v>15.612106073109263</v>
      </c>
      <c r="Q448">
        <f>_xlfn.XLOOKUP(C448&amp;G448&amp;H448,covid!$E$2:$E$2184,covid!$D$2:$D$2184,0,0,1)</f>
        <v>0</v>
      </c>
    </row>
    <row r="449" spans="1:17" x14ac:dyDescent="0.3">
      <c r="A449">
        <f>_xlfn.XLOOKUP(C449,kamus!$B$2:$B$87,kamus!$A$2:$A$87,0,0,1)</f>
        <v>0</v>
      </c>
      <c r="B449" t="str">
        <f>_xlfn.XLOOKUP(C449,kamus!$B$2:$B$87,kamus!$D$2:$D$87,"dihapus",0,1)</f>
        <v>dihapus</v>
      </c>
      <c r="C449" t="s">
        <v>282</v>
      </c>
      <c r="D449" t="str">
        <f>_xlfn.XLOOKUP(C449,kamus!$B$2:$B$87,kamus!$J$2:$J$87,"dihapus",0,1)</f>
        <v>dihapus</v>
      </c>
      <c r="E449">
        <f t="shared" si="46"/>
        <v>0</v>
      </c>
      <c r="F449" s="14">
        <v>42522</v>
      </c>
      <c r="G449" s="1">
        <f t="shared" si="47"/>
        <v>6</v>
      </c>
      <c r="H449" s="1">
        <f t="shared" si="48"/>
        <v>2016</v>
      </c>
      <c r="I449">
        <v>0</v>
      </c>
      <c r="K449">
        <f t="shared" si="42"/>
        <v>0</v>
      </c>
      <c r="L449" t="e">
        <v>#N/A</v>
      </c>
      <c r="M449" s="6" t="e">
        <f t="shared" si="43"/>
        <v>#N/A</v>
      </c>
      <c r="N449" s="6" t="str">
        <f t="shared" si="44"/>
        <v/>
      </c>
      <c r="O449" s="6" t="e">
        <f t="shared" si="45"/>
        <v>#N/A</v>
      </c>
      <c r="Q449">
        <f>_xlfn.XLOOKUP(C449&amp;G449&amp;H449,covid!$E$2:$E$2184,covid!$D$2:$D$2184,0,0,1)</f>
        <v>0</v>
      </c>
    </row>
    <row r="450" spans="1:17" x14ac:dyDescent="0.3">
      <c r="A450">
        <f>_xlfn.XLOOKUP(C450,kamus!$B$2:$B$87,kamus!$A$2:$A$87,0,0,1)</f>
        <v>14</v>
      </c>
      <c r="B450" t="str">
        <f>_xlfn.XLOOKUP(C450,kamus!$B$2:$B$87,kamus!$D$2:$D$87,"dihapus",0,1)</f>
        <v>Gamping 1</v>
      </c>
      <c r="C450" t="s">
        <v>196</v>
      </c>
      <c r="D450">
        <f>_xlfn.XLOOKUP(C450,kamus!$B$2:$B$87,kamus!$J$2:$J$87,"dihapus",0,1)</f>
        <v>1</v>
      </c>
      <c r="E450">
        <f t="shared" si="46"/>
        <v>0</v>
      </c>
      <c r="F450" s="14">
        <v>42522</v>
      </c>
      <c r="G450" s="1">
        <f t="shared" si="47"/>
        <v>6</v>
      </c>
      <c r="H450" s="1">
        <f t="shared" si="48"/>
        <v>2016</v>
      </c>
      <c r="I450">
        <v>3</v>
      </c>
      <c r="K450">
        <f t="shared" ref="K450:K513" si="49">J450+I450</f>
        <v>3</v>
      </c>
      <c r="L450">
        <v>22819</v>
      </c>
      <c r="M450" s="6">
        <f t="shared" ref="M450:M513" si="50">IF(ISBLANK(I450)=TRUE,"",I450/$L450*100000)</f>
        <v>13.146938954380122</v>
      </c>
      <c r="N450" s="6" t="str">
        <f t="shared" ref="N450:N513" si="51">IF(ISBLANK(J450)=TRUE,"",J450/$L450*100000)</f>
        <v/>
      </c>
      <c r="O450" s="6">
        <f t="shared" ref="O450:O513" si="52">IF(ISBLANK(K450)=TRUE,"",K450/$L450*100000)</f>
        <v>13.146938954380122</v>
      </c>
      <c r="Q450">
        <f>_xlfn.XLOOKUP(C450&amp;G450&amp;H450,covid!$E$2:$E$2184,covid!$D$2:$D$2184,0,0,1)</f>
        <v>0</v>
      </c>
    </row>
    <row r="451" spans="1:17" x14ac:dyDescent="0.3">
      <c r="A451">
        <f>_xlfn.XLOOKUP(C451,kamus!$B$2:$B$87,kamus!$A$2:$A$87,0,0,1)</f>
        <v>13</v>
      </c>
      <c r="B451" t="str">
        <f>_xlfn.XLOOKUP(C451,kamus!$B$2:$B$87,kamus!$D$2:$D$87,"dihapus",0,1)</f>
        <v>Gamping 1</v>
      </c>
      <c r="C451" t="s">
        <v>198</v>
      </c>
      <c r="D451">
        <f>_xlfn.XLOOKUP(C451,kamus!$B$2:$B$87,kamus!$J$2:$J$87,"dihapus",0,1)</f>
        <v>1</v>
      </c>
      <c r="E451">
        <f t="shared" ref="E451:E514" si="53">IF(D451=0,0,IF(H451&lt;2021,0,IF(AND(H451=2021,G451&lt;5),0,1)))</f>
        <v>0</v>
      </c>
      <c r="F451" s="14">
        <v>42522</v>
      </c>
      <c r="G451" s="1">
        <f t="shared" ref="G451:G514" si="54">MONTH(F451)</f>
        <v>6</v>
      </c>
      <c r="H451" s="1">
        <f t="shared" ref="H451:H514" si="55">YEAR(F451)</f>
        <v>2016</v>
      </c>
      <c r="I451">
        <v>2</v>
      </c>
      <c r="K451">
        <f t="shared" si="49"/>
        <v>2</v>
      </c>
      <c r="L451">
        <v>20645</v>
      </c>
      <c r="M451" s="6">
        <f t="shared" si="50"/>
        <v>9.6875756841850329</v>
      </c>
      <c r="N451" s="6" t="str">
        <f t="shared" si="51"/>
        <v/>
      </c>
      <c r="O451" s="6">
        <f t="shared" si="52"/>
        <v>9.6875756841850329</v>
      </c>
      <c r="Q451">
        <f>_xlfn.XLOOKUP(C451&amp;G451&amp;H451,covid!$E$2:$E$2184,covid!$D$2:$D$2184,0,0,1)</f>
        <v>0</v>
      </c>
    </row>
    <row r="452" spans="1:17" x14ac:dyDescent="0.3">
      <c r="A452">
        <f>_xlfn.XLOOKUP(C452,kamus!$B$2:$B$87,kamus!$A$2:$A$87,0,0,1)</f>
        <v>16</v>
      </c>
      <c r="B452" t="str">
        <f>_xlfn.XLOOKUP(C452,kamus!$B$2:$B$87,kamus!$D$2:$D$87,"dihapus",0,1)</f>
        <v>Gamping 2</v>
      </c>
      <c r="C452" t="s">
        <v>200</v>
      </c>
      <c r="D452">
        <f>_xlfn.XLOOKUP(C452,kamus!$B$2:$B$87,kamus!$J$2:$J$87,"dihapus",0,1)</f>
        <v>1</v>
      </c>
      <c r="E452">
        <f t="shared" si="53"/>
        <v>0</v>
      </c>
      <c r="F452" s="14">
        <v>42522</v>
      </c>
      <c r="G452" s="1">
        <f t="shared" si="54"/>
        <v>6</v>
      </c>
      <c r="H452" s="1">
        <f t="shared" si="55"/>
        <v>2016</v>
      </c>
      <c r="I452">
        <v>0</v>
      </c>
      <c r="K452">
        <f t="shared" si="49"/>
        <v>0</v>
      </c>
      <c r="L452">
        <v>16624</v>
      </c>
      <c r="M452" s="6">
        <f t="shared" si="50"/>
        <v>0</v>
      </c>
      <c r="N452" s="6" t="str">
        <f t="shared" si="51"/>
        <v/>
      </c>
      <c r="O452" s="6">
        <f t="shared" si="52"/>
        <v>0</v>
      </c>
      <c r="Q452">
        <f>_xlfn.XLOOKUP(C452&amp;G452&amp;H452,covid!$E$2:$E$2184,covid!$D$2:$D$2184,0,0,1)</f>
        <v>0</v>
      </c>
    </row>
    <row r="453" spans="1:17" x14ac:dyDescent="0.3">
      <c r="A453">
        <f>_xlfn.XLOOKUP(C453,kamus!$B$2:$B$87,kamus!$A$2:$A$87,0,0,1)</f>
        <v>15</v>
      </c>
      <c r="B453" t="str">
        <f>_xlfn.XLOOKUP(C453,kamus!$B$2:$B$87,kamus!$D$2:$D$87,"dihapus",0,1)</f>
        <v>Gamping 2</v>
      </c>
      <c r="C453" t="s">
        <v>230</v>
      </c>
      <c r="D453">
        <f>_xlfn.XLOOKUP(C453,kamus!$B$2:$B$87,kamus!$J$2:$J$87,"dihapus",0,1)</f>
        <v>1</v>
      </c>
      <c r="E453">
        <f t="shared" si="53"/>
        <v>0</v>
      </c>
      <c r="F453" s="14">
        <v>42522</v>
      </c>
      <c r="G453" s="1">
        <f t="shared" si="54"/>
        <v>6</v>
      </c>
      <c r="H453" s="1">
        <f t="shared" si="55"/>
        <v>2016</v>
      </c>
      <c r="I453">
        <v>3</v>
      </c>
      <c r="K453">
        <f t="shared" si="49"/>
        <v>3</v>
      </c>
      <c r="L453">
        <v>18692</v>
      </c>
      <c r="M453" s="6">
        <f t="shared" si="50"/>
        <v>16.049646907768029</v>
      </c>
      <c r="N453" s="6" t="str">
        <f t="shared" si="51"/>
        <v/>
      </c>
      <c r="O453" s="6">
        <f t="shared" si="52"/>
        <v>16.049646907768029</v>
      </c>
      <c r="Q453">
        <f>_xlfn.XLOOKUP(C453&amp;G453&amp;H453,covid!$E$2:$E$2184,covid!$D$2:$D$2184,0,0,1)</f>
        <v>0</v>
      </c>
    </row>
    <row r="454" spans="1:17" x14ac:dyDescent="0.3">
      <c r="A454">
        <f>_xlfn.XLOOKUP(C454,kamus!$B$2:$B$87,kamus!$A$2:$A$87,0,0,1)</f>
        <v>17</v>
      </c>
      <c r="B454" t="str">
        <f>_xlfn.XLOOKUP(C454,kamus!$B$2:$B$87,kamus!$D$2:$D$87,"dihapus",0,1)</f>
        <v>Gamping 2</v>
      </c>
      <c r="C454" t="s">
        <v>272</v>
      </c>
      <c r="D454">
        <f>_xlfn.XLOOKUP(C454,kamus!$B$2:$B$87,kamus!$J$2:$J$87,"dihapus",0,1)</f>
        <v>1</v>
      </c>
      <c r="E454">
        <f t="shared" si="53"/>
        <v>0</v>
      </c>
      <c r="F454" s="14">
        <v>42522</v>
      </c>
      <c r="G454" s="1">
        <f t="shared" si="54"/>
        <v>6</v>
      </c>
      <c r="H454" s="1">
        <f t="shared" si="55"/>
        <v>2016</v>
      </c>
      <c r="I454">
        <v>2</v>
      </c>
      <c r="K454">
        <f t="shared" si="49"/>
        <v>2</v>
      </c>
      <c r="L454">
        <v>18667</v>
      </c>
      <c r="M454" s="6">
        <f t="shared" si="50"/>
        <v>10.714094391171585</v>
      </c>
      <c r="N454" s="6" t="str">
        <f t="shared" si="51"/>
        <v/>
      </c>
      <c r="O454" s="6">
        <f t="shared" si="52"/>
        <v>10.714094391171585</v>
      </c>
      <c r="Q454">
        <f>_xlfn.XLOOKUP(C454&amp;G454&amp;H454,covid!$E$2:$E$2184,covid!$D$2:$D$2184,0,0,1)</f>
        <v>0</v>
      </c>
    </row>
    <row r="455" spans="1:17" x14ac:dyDescent="0.3">
      <c r="A455">
        <f>_xlfn.XLOOKUP(C455,kamus!$B$2:$B$87,kamus!$A$2:$A$87,0,0,1)</f>
        <v>20</v>
      </c>
      <c r="B455" t="str">
        <f>_xlfn.XLOOKUP(C455,kamus!$B$2:$B$87,kamus!$D$2:$D$87,"dihapus",0,1)</f>
        <v>Godean 1</v>
      </c>
      <c r="C455" t="s">
        <v>247</v>
      </c>
      <c r="D455">
        <f>_xlfn.XLOOKUP(C455,kamus!$B$2:$B$87,kamus!$J$2:$J$87,"dihapus",0,1)</f>
        <v>1</v>
      </c>
      <c r="E455">
        <f t="shared" si="53"/>
        <v>0</v>
      </c>
      <c r="F455" s="14">
        <v>42522</v>
      </c>
      <c r="G455" s="1">
        <f t="shared" si="54"/>
        <v>6</v>
      </c>
      <c r="H455" s="1">
        <f t="shared" si="55"/>
        <v>2016</v>
      </c>
      <c r="I455">
        <v>0</v>
      </c>
      <c r="K455">
        <f t="shared" si="49"/>
        <v>0</v>
      </c>
      <c r="L455">
        <v>9743</v>
      </c>
      <c r="M455" s="6">
        <f t="shared" si="50"/>
        <v>0</v>
      </c>
      <c r="N455" s="6" t="str">
        <f t="shared" si="51"/>
        <v/>
      </c>
      <c r="O455" s="6">
        <f t="shared" si="52"/>
        <v>0</v>
      </c>
      <c r="Q455">
        <f>_xlfn.XLOOKUP(C455&amp;G455&amp;H455,covid!$E$2:$E$2184,covid!$D$2:$D$2184,0,0,1)</f>
        <v>0</v>
      </c>
    </row>
    <row r="456" spans="1:17" x14ac:dyDescent="0.3">
      <c r="A456">
        <f>_xlfn.XLOOKUP(C456,kamus!$B$2:$B$87,kamus!$A$2:$A$87,0,0,1)</f>
        <v>21</v>
      </c>
      <c r="B456" t="str">
        <f>_xlfn.XLOOKUP(C456,kamus!$B$2:$B$87,kamus!$D$2:$D$87,"dihapus",0,1)</f>
        <v>Godean 1</v>
      </c>
      <c r="C456" t="s">
        <v>250</v>
      </c>
      <c r="D456">
        <f>_xlfn.XLOOKUP(C456,kamus!$B$2:$B$87,kamus!$J$2:$J$87,"dihapus",0,1)</f>
        <v>1</v>
      </c>
      <c r="E456">
        <f t="shared" si="53"/>
        <v>0</v>
      </c>
      <c r="F456" s="14">
        <v>42522</v>
      </c>
      <c r="G456" s="1">
        <f t="shared" si="54"/>
        <v>6</v>
      </c>
      <c r="H456" s="1">
        <f t="shared" si="55"/>
        <v>2016</v>
      </c>
      <c r="I456">
        <v>0</v>
      </c>
      <c r="K456">
        <f t="shared" si="49"/>
        <v>0</v>
      </c>
      <c r="L456">
        <v>10269</v>
      </c>
      <c r="M456" s="6">
        <f t="shared" si="50"/>
        <v>0</v>
      </c>
      <c r="N456" s="6" t="str">
        <f t="shared" si="51"/>
        <v/>
      </c>
      <c r="O456" s="6">
        <f t="shared" si="52"/>
        <v>0</v>
      </c>
      <c r="Q456">
        <f>_xlfn.XLOOKUP(C456&amp;G456&amp;H456,covid!$E$2:$E$2184,covid!$D$2:$D$2184,0,0,1)</f>
        <v>0</v>
      </c>
    </row>
    <row r="457" spans="1:17" x14ac:dyDescent="0.3">
      <c r="A457">
        <f>_xlfn.XLOOKUP(C457,kamus!$B$2:$B$87,kamus!$A$2:$A$87,0,0,1)</f>
        <v>19</v>
      </c>
      <c r="B457" t="str">
        <f>_xlfn.XLOOKUP(C457,kamus!$B$2:$B$87,kamus!$D$2:$D$87,"dihapus",0,1)</f>
        <v>Godean 1</v>
      </c>
      <c r="C457" t="s">
        <v>251</v>
      </c>
      <c r="D457">
        <f>_xlfn.XLOOKUP(C457,kamus!$B$2:$B$87,kamus!$J$2:$J$87,"dihapus",0,1)</f>
        <v>1</v>
      </c>
      <c r="E457">
        <f t="shared" si="53"/>
        <v>0</v>
      </c>
      <c r="F457" s="14">
        <v>42522</v>
      </c>
      <c r="G457" s="1">
        <f t="shared" si="54"/>
        <v>6</v>
      </c>
      <c r="H457" s="1">
        <f t="shared" si="55"/>
        <v>2016</v>
      </c>
      <c r="I457">
        <v>0</v>
      </c>
      <c r="K457">
        <f t="shared" si="49"/>
        <v>0</v>
      </c>
      <c r="L457">
        <v>9159</v>
      </c>
      <c r="M457" s="6">
        <f t="shared" si="50"/>
        <v>0</v>
      </c>
      <c r="N457" s="6" t="str">
        <f t="shared" si="51"/>
        <v/>
      </c>
      <c r="O457" s="6">
        <f t="shared" si="52"/>
        <v>0</v>
      </c>
      <c r="Q457">
        <f>_xlfn.XLOOKUP(C457&amp;G457&amp;H457,covid!$E$2:$E$2184,covid!$D$2:$D$2184,0,0,1)</f>
        <v>0</v>
      </c>
    </row>
    <row r="458" spans="1:17" x14ac:dyDescent="0.3">
      <c r="A458">
        <f>_xlfn.XLOOKUP(C458,kamus!$B$2:$B$87,kamus!$A$2:$A$87,0,0,1)</f>
        <v>18</v>
      </c>
      <c r="B458" t="str">
        <f>_xlfn.XLOOKUP(C458,kamus!$B$2:$B$87,kamus!$D$2:$D$87,"dihapus",0,1)</f>
        <v>Godean 1</v>
      </c>
      <c r="C458" t="s">
        <v>252</v>
      </c>
      <c r="D458">
        <f>_xlfn.XLOOKUP(C458,kamus!$B$2:$B$87,kamus!$J$2:$J$87,"dihapus",0,1)</f>
        <v>0</v>
      </c>
      <c r="E458">
        <f t="shared" si="53"/>
        <v>0</v>
      </c>
      <c r="F458" s="14">
        <v>42522</v>
      </c>
      <c r="G458" s="1">
        <f t="shared" si="54"/>
        <v>6</v>
      </c>
      <c r="H458" s="1">
        <f t="shared" si="55"/>
        <v>2016</v>
      </c>
      <c r="I458">
        <v>0</v>
      </c>
      <c r="K458">
        <f t="shared" si="49"/>
        <v>0</v>
      </c>
      <c r="L458">
        <v>6607</v>
      </c>
      <c r="M458" s="6">
        <f t="shared" si="50"/>
        <v>0</v>
      </c>
      <c r="N458" s="6" t="str">
        <f t="shared" si="51"/>
        <v/>
      </c>
      <c r="O458" s="6">
        <f t="shared" si="52"/>
        <v>0</v>
      </c>
      <c r="Q458">
        <f>_xlfn.XLOOKUP(C458&amp;G458&amp;H458,covid!$E$2:$E$2184,covid!$D$2:$D$2184,0,0,1)</f>
        <v>0</v>
      </c>
    </row>
    <row r="459" spans="1:17" x14ac:dyDescent="0.3">
      <c r="A459">
        <f>_xlfn.XLOOKUP(C459,kamus!$B$2:$B$87,kamus!$A$2:$A$87,0,0,1)</f>
        <v>23</v>
      </c>
      <c r="B459" t="str">
        <f>_xlfn.XLOOKUP(C459,kamus!$B$2:$B$87,kamus!$D$2:$D$87,"dihapus",0,1)</f>
        <v>Godean 2</v>
      </c>
      <c r="C459" t="s">
        <v>248</v>
      </c>
      <c r="D459">
        <f>_xlfn.XLOOKUP(C459,kamus!$B$2:$B$87,kamus!$J$2:$J$87,"dihapus",0,1)</f>
        <v>1</v>
      </c>
      <c r="E459">
        <f t="shared" si="53"/>
        <v>0</v>
      </c>
      <c r="F459" s="14">
        <v>42522</v>
      </c>
      <c r="G459" s="1">
        <f t="shared" si="54"/>
        <v>6</v>
      </c>
      <c r="H459" s="1">
        <f t="shared" si="55"/>
        <v>2016</v>
      </c>
      <c r="I459">
        <v>1</v>
      </c>
      <c r="K459">
        <f t="shared" si="49"/>
        <v>1</v>
      </c>
      <c r="L459">
        <v>17439</v>
      </c>
      <c r="M459" s="6">
        <f t="shared" si="50"/>
        <v>5.7342737542290267</v>
      </c>
      <c r="N459" s="6" t="str">
        <f t="shared" si="51"/>
        <v/>
      </c>
      <c r="O459" s="6">
        <f t="shared" si="52"/>
        <v>5.7342737542290267</v>
      </c>
      <c r="Q459">
        <f>_xlfn.XLOOKUP(C459&amp;G459&amp;H459,covid!$E$2:$E$2184,covid!$D$2:$D$2184,0,0,1)</f>
        <v>0</v>
      </c>
    </row>
    <row r="460" spans="1:17" x14ac:dyDescent="0.3">
      <c r="A460">
        <f>_xlfn.XLOOKUP(C460,kamus!$B$2:$B$87,kamus!$A$2:$A$87,0,0,1)</f>
        <v>22</v>
      </c>
      <c r="B460" t="str">
        <f>_xlfn.XLOOKUP(C460,kamus!$B$2:$B$87,kamus!$D$2:$D$87,"dihapus",0,1)</f>
        <v>Godean 2</v>
      </c>
      <c r="C460" t="s">
        <v>249</v>
      </c>
      <c r="D460">
        <f>_xlfn.XLOOKUP(C460,kamus!$B$2:$B$87,kamus!$J$2:$J$87,"dihapus",0,1)</f>
        <v>1</v>
      </c>
      <c r="E460">
        <f t="shared" si="53"/>
        <v>0</v>
      </c>
      <c r="F460" s="14">
        <v>42522</v>
      </c>
      <c r="G460" s="1">
        <f t="shared" si="54"/>
        <v>6</v>
      </c>
      <c r="H460" s="1">
        <f t="shared" si="55"/>
        <v>2016</v>
      </c>
      <c r="I460">
        <v>3</v>
      </c>
      <c r="K460">
        <f t="shared" si="49"/>
        <v>3</v>
      </c>
      <c r="L460">
        <v>12380</v>
      </c>
      <c r="M460" s="6">
        <f t="shared" si="50"/>
        <v>24.232633279483036</v>
      </c>
      <c r="N460" s="6" t="str">
        <f t="shared" si="51"/>
        <v/>
      </c>
      <c r="O460" s="6">
        <f t="shared" si="52"/>
        <v>24.232633279483036</v>
      </c>
      <c r="Q460">
        <f>_xlfn.XLOOKUP(C460&amp;G460&amp;H460,covid!$E$2:$E$2184,covid!$D$2:$D$2184,0,0,1)</f>
        <v>0</v>
      </c>
    </row>
    <row r="461" spans="1:17" x14ac:dyDescent="0.3">
      <c r="A461">
        <f>_xlfn.XLOOKUP(C461,kamus!$B$2:$B$87,kamus!$A$2:$A$87,0,0,1)</f>
        <v>24</v>
      </c>
      <c r="B461" t="str">
        <f>_xlfn.XLOOKUP(C461,kamus!$B$2:$B$87,kamus!$D$2:$D$87,"dihapus",0,1)</f>
        <v>Godean 2</v>
      </c>
      <c r="C461" t="s">
        <v>253</v>
      </c>
      <c r="D461">
        <f>_xlfn.XLOOKUP(C461,kamus!$B$2:$B$87,kamus!$J$2:$J$87,"dihapus",0,1)</f>
        <v>0</v>
      </c>
      <c r="E461">
        <f t="shared" si="53"/>
        <v>0</v>
      </c>
      <c r="F461" s="14">
        <v>42522</v>
      </c>
      <c r="G461" s="1">
        <f t="shared" si="54"/>
        <v>6</v>
      </c>
      <c r="H461" s="1">
        <f t="shared" si="55"/>
        <v>2016</v>
      </c>
      <c r="I461">
        <v>0</v>
      </c>
      <c r="K461">
        <f t="shared" si="49"/>
        <v>0</v>
      </c>
      <c r="L461">
        <v>7087</v>
      </c>
      <c r="M461" s="6">
        <f t="shared" si="50"/>
        <v>0</v>
      </c>
      <c r="N461" s="6" t="str">
        <f t="shared" si="51"/>
        <v/>
      </c>
      <c r="O461" s="6">
        <f t="shared" si="52"/>
        <v>0</v>
      </c>
      <c r="Q461">
        <f>_xlfn.XLOOKUP(C461&amp;G461&amp;H461,covid!$E$2:$E$2184,covid!$D$2:$D$2184,0,0,1)</f>
        <v>0</v>
      </c>
    </row>
    <row r="462" spans="1:17" x14ac:dyDescent="0.3">
      <c r="A462">
        <f>_xlfn.XLOOKUP(C462,kamus!$B$2:$B$87,kamus!$A$2:$A$87,0,0,1)</f>
        <v>27</v>
      </c>
      <c r="B462" t="str">
        <f>_xlfn.XLOOKUP(C462,kamus!$B$2:$B$87,kamus!$D$2:$D$87,"dihapus",0,1)</f>
        <v>Kalasan</v>
      </c>
      <c r="C462" t="s">
        <v>235</v>
      </c>
      <c r="D462">
        <f>_xlfn.XLOOKUP(C462,kamus!$B$2:$B$87,kamus!$J$2:$J$87,"dihapus",0,1)</f>
        <v>1</v>
      </c>
      <c r="E462">
        <f t="shared" si="53"/>
        <v>0</v>
      </c>
      <c r="F462" s="14">
        <v>42522</v>
      </c>
      <c r="G462" s="1">
        <f t="shared" si="54"/>
        <v>6</v>
      </c>
      <c r="H462" s="1">
        <f t="shared" si="55"/>
        <v>2016</v>
      </c>
      <c r="I462">
        <v>0</v>
      </c>
      <c r="K462">
        <f t="shared" si="49"/>
        <v>0</v>
      </c>
      <c r="L462">
        <v>38337</v>
      </c>
      <c r="M462" s="6">
        <f t="shared" si="50"/>
        <v>0</v>
      </c>
      <c r="N462" s="6" t="str">
        <f t="shared" si="51"/>
        <v/>
      </c>
      <c r="O462" s="6">
        <f t="shared" si="52"/>
        <v>0</v>
      </c>
      <c r="Q462">
        <f>_xlfn.XLOOKUP(C462&amp;G462&amp;H462,covid!$E$2:$E$2184,covid!$D$2:$D$2184,0,0,1)</f>
        <v>0</v>
      </c>
    </row>
    <row r="463" spans="1:17" x14ac:dyDescent="0.3">
      <c r="A463">
        <f>_xlfn.XLOOKUP(C463,kamus!$B$2:$B$87,kamus!$A$2:$A$87,0,0,1)</f>
        <v>28</v>
      </c>
      <c r="B463" t="str">
        <f>_xlfn.XLOOKUP(C463,kamus!$B$2:$B$87,kamus!$D$2:$D$87,"dihapus",0,1)</f>
        <v>Kalasan</v>
      </c>
      <c r="C463" t="s">
        <v>239</v>
      </c>
      <c r="D463">
        <f>_xlfn.XLOOKUP(C463,kamus!$B$2:$B$87,kamus!$J$2:$J$87,"dihapus",0,1)</f>
        <v>0</v>
      </c>
      <c r="E463">
        <f t="shared" si="53"/>
        <v>0</v>
      </c>
      <c r="F463" s="14">
        <v>42522</v>
      </c>
      <c r="G463" s="1">
        <f t="shared" si="54"/>
        <v>6</v>
      </c>
      <c r="H463" s="1">
        <f t="shared" si="55"/>
        <v>2016</v>
      </c>
      <c r="I463">
        <v>0</v>
      </c>
      <c r="K463">
        <f t="shared" si="49"/>
        <v>0</v>
      </c>
      <c r="L463">
        <v>13744</v>
      </c>
      <c r="M463" s="6">
        <f t="shared" si="50"/>
        <v>0</v>
      </c>
      <c r="N463" s="6" t="str">
        <f t="shared" si="51"/>
        <v/>
      </c>
      <c r="O463" s="6">
        <f t="shared" si="52"/>
        <v>0</v>
      </c>
      <c r="Q463">
        <f>_xlfn.XLOOKUP(C463&amp;G463&amp;H463,covid!$E$2:$E$2184,covid!$D$2:$D$2184,0,0,1)</f>
        <v>0</v>
      </c>
    </row>
    <row r="464" spans="1:17" x14ac:dyDescent="0.3">
      <c r="A464">
        <f>_xlfn.XLOOKUP(C464,kamus!$B$2:$B$87,kamus!$A$2:$A$87,0,0,1)</f>
        <v>25</v>
      </c>
      <c r="B464" t="str">
        <f>_xlfn.XLOOKUP(C464,kamus!$B$2:$B$87,kamus!$D$2:$D$87,"dihapus",0,1)</f>
        <v>Kalasan</v>
      </c>
      <c r="C464" t="s">
        <v>265</v>
      </c>
      <c r="D464">
        <f>_xlfn.XLOOKUP(C464,kamus!$B$2:$B$87,kamus!$J$2:$J$87,"dihapus",0,1)</f>
        <v>1</v>
      </c>
      <c r="E464">
        <f t="shared" si="53"/>
        <v>0</v>
      </c>
      <c r="F464" s="14">
        <v>42522</v>
      </c>
      <c r="G464" s="1">
        <f t="shared" si="54"/>
        <v>6</v>
      </c>
      <c r="H464" s="1">
        <f t="shared" si="55"/>
        <v>2016</v>
      </c>
      <c r="I464">
        <v>0</v>
      </c>
      <c r="K464">
        <f t="shared" si="49"/>
        <v>0</v>
      </c>
      <c r="L464">
        <v>17169</v>
      </c>
      <c r="M464" s="6">
        <f t="shared" si="50"/>
        <v>0</v>
      </c>
      <c r="N464" s="6" t="str">
        <f t="shared" si="51"/>
        <v/>
      </c>
      <c r="O464" s="6">
        <f t="shared" si="52"/>
        <v>0</v>
      </c>
      <c r="Q464">
        <f>_xlfn.XLOOKUP(C464&amp;G464&amp;H464,covid!$E$2:$E$2184,covid!$D$2:$D$2184,0,0,1)</f>
        <v>0</v>
      </c>
    </row>
    <row r="465" spans="1:17" x14ac:dyDescent="0.3">
      <c r="A465">
        <f>_xlfn.XLOOKUP(C465,kamus!$B$2:$B$87,kamus!$A$2:$A$87,0,0,1)</f>
        <v>26</v>
      </c>
      <c r="B465" t="str">
        <f>_xlfn.XLOOKUP(C465,kamus!$B$2:$B$87,kamus!$D$2:$D$87,"dihapus",0,1)</f>
        <v>Kalasan</v>
      </c>
      <c r="C465" t="s">
        <v>269</v>
      </c>
      <c r="D465">
        <f>_xlfn.XLOOKUP(C465,kamus!$B$2:$B$87,kamus!$J$2:$J$87,"dihapus",0,1)</f>
        <v>1</v>
      </c>
      <c r="E465">
        <f t="shared" si="53"/>
        <v>0</v>
      </c>
      <c r="F465" s="14">
        <v>42522</v>
      </c>
      <c r="G465" s="1">
        <f t="shared" si="54"/>
        <v>6</v>
      </c>
      <c r="H465" s="1">
        <f t="shared" si="55"/>
        <v>2016</v>
      </c>
      <c r="I465">
        <v>0</v>
      </c>
      <c r="K465">
        <f t="shared" si="49"/>
        <v>0</v>
      </c>
      <c r="L465">
        <v>18588</v>
      </c>
      <c r="M465" s="6">
        <f t="shared" si="50"/>
        <v>0</v>
      </c>
      <c r="N465" s="6" t="str">
        <f t="shared" si="51"/>
        <v/>
      </c>
      <c r="O465" s="6">
        <f t="shared" si="52"/>
        <v>0</v>
      </c>
      <c r="Q465">
        <f>_xlfn.XLOOKUP(C465&amp;G465&amp;H465,covid!$E$2:$E$2184,covid!$D$2:$D$2184,0,0,1)</f>
        <v>0</v>
      </c>
    </row>
    <row r="466" spans="1:17" x14ac:dyDescent="0.3">
      <c r="A466">
        <f>_xlfn.XLOOKUP(C466,kamus!$B$2:$B$87,kamus!$A$2:$A$87,0,0,1)</f>
        <v>33</v>
      </c>
      <c r="B466" t="str">
        <f>_xlfn.XLOOKUP(C466,kamus!$B$2:$B$87,kamus!$D$2:$D$87,"dihapus",0,1)</f>
        <v>Minggir</v>
      </c>
      <c r="C466" t="s">
        <v>241</v>
      </c>
      <c r="D466">
        <f>_xlfn.XLOOKUP(C466,kamus!$B$2:$B$87,kamus!$J$2:$J$87,"dihapus",0,1)</f>
        <v>0</v>
      </c>
      <c r="E466">
        <f t="shared" si="53"/>
        <v>0</v>
      </c>
      <c r="F466" s="14">
        <v>42522</v>
      </c>
      <c r="G466" s="1">
        <f t="shared" si="54"/>
        <v>6</v>
      </c>
      <c r="H466" s="1">
        <f t="shared" si="55"/>
        <v>2016</v>
      </c>
      <c r="I466">
        <v>0</v>
      </c>
      <c r="K466">
        <f t="shared" si="49"/>
        <v>0</v>
      </c>
      <c r="L466">
        <v>8300</v>
      </c>
      <c r="M466" s="6">
        <f t="shared" si="50"/>
        <v>0</v>
      </c>
      <c r="N466" s="6" t="str">
        <f t="shared" si="51"/>
        <v/>
      </c>
      <c r="O466" s="6">
        <f t="shared" si="52"/>
        <v>0</v>
      </c>
      <c r="Q466">
        <f>_xlfn.XLOOKUP(C466&amp;G466&amp;H466,covid!$E$2:$E$2184,covid!$D$2:$D$2184,0,0,1)</f>
        <v>0</v>
      </c>
    </row>
    <row r="467" spans="1:17" x14ac:dyDescent="0.3">
      <c r="A467">
        <f>_xlfn.XLOOKUP(C467,kamus!$B$2:$B$87,kamus!$A$2:$A$87,0,0,1)</f>
        <v>31</v>
      </c>
      <c r="B467" t="str">
        <f>_xlfn.XLOOKUP(C467,kamus!$B$2:$B$87,kamus!$D$2:$D$87,"dihapus",0,1)</f>
        <v>Minggir</v>
      </c>
      <c r="C467" t="s">
        <v>242</v>
      </c>
      <c r="D467">
        <f>_xlfn.XLOOKUP(C467,kamus!$B$2:$B$87,kamus!$J$2:$J$87,"dihapus",0,1)</f>
        <v>0</v>
      </c>
      <c r="E467">
        <f t="shared" si="53"/>
        <v>0</v>
      </c>
      <c r="F467" s="14">
        <v>42522</v>
      </c>
      <c r="G467" s="1">
        <f t="shared" si="54"/>
        <v>6</v>
      </c>
      <c r="H467" s="1">
        <f t="shared" si="55"/>
        <v>2016</v>
      </c>
      <c r="I467">
        <v>0</v>
      </c>
      <c r="K467">
        <f t="shared" si="49"/>
        <v>0</v>
      </c>
      <c r="L467">
        <v>3637</v>
      </c>
      <c r="M467" s="6">
        <f t="shared" si="50"/>
        <v>0</v>
      </c>
      <c r="N467" s="6" t="str">
        <f t="shared" si="51"/>
        <v/>
      </c>
      <c r="O467" s="6">
        <f t="shared" si="52"/>
        <v>0</v>
      </c>
      <c r="Q467">
        <f>_xlfn.XLOOKUP(C467&amp;G467&amp;H467,covid!$E$2:$E$2184,covid!$D$2:$D$2184,0,0,1)</f>
        <v>0</v>
      </c>
    </row>
    <row r="468" spans="1:17" x14ac:dyDescent="0.3">
      <c r="A468">
        <f>_xlfn.XLOOKUP(C468,kamus!$B$2:$B$87,kamus!$A$2:$A$87,0,0,1)</f>
        <v>32</v>
      </c>
      <c r="B468" t="str">
        <f>_xlfn.XLOOKUP(C468,kamus!$B$2:$B$87,kamus!$D$2:$D$87,"dihapus",0,1)</f>
        <v>Minggir</v>
      </c>
      <c r="C468" t="s">
        <v>243</v>
      </c>
      <c r="D468">
        <f>_xlfn.XLOOKUP(C468,kamus!$B$2:$B$87,kamus!$J$2:$J$87,"dihapus",0,1)</f>
        <v>0</v>
      </c>
      <c r="E468">
        <f t="shared" si="53"/>
        <v>0</v>
      </c>
      <c r="F468" s="14">
        <v>42522</v>
      </c>
      <c r="G468" s="1">
        <f t="shared" si="54"/>
        <v>6</v>
      </c>
      <c r="H468" s="1">
        <f t="shared" si="55"/>
        <v>2016</v>
      </c>
      <c r="I468">
        <v>0</v>
      </c>
      <c r="K468">
        <f t="shared" si="49"/>
        <v>0</v>
      </c>
      <c r="L468">
        <v>7033</v>
      </c>
      <c r="M468" s="6">
        <f t="shared" si="50"/>
        <v>0</v>
      </c>
      <c r="N468" s="6" t="str">
        <f t="shared" si="51"/>
        <v/>
      </c>
      <c r="O468" s="6">
        <f t="shared" si="52"/>
        <v>0</v>
      </c>
      <c r="Q468">
        <f>_xlfn.XLOOKUP(C468&amp;G468&amp;H468,covid!$E$2:$E$2184,covid!$D$2:$D$2184,0,0,1)</f>
        <v>0</v>
      </c>
    </row>
    <row r="469" spans="1:17" x14ac:dyDescent="0.3">
      <c r="A469">
        <f>_xlfn.XLOOKUP(C469,kamus!$B$2:$B$87,kamus!$A$2:$A$87,0,0,1)</f>
        <v>30</v>
      </c>
      <c r="B469" t="str">
        <f>_xlfn.XLOOKUP(C469,kamus!$B$2:$B$87,kamus!$D$2:$D$87,"dihapus",0,1)</f>
        <v>Minggir</v>
      </c>
      <c r="C469" t="s">
        <v>244</v>
      </c>
      <c r="D469">
        <f>_xlfn.XLOOKUP(C469,kamus!$B$2:$B$87,kamus!$J$2:$J$87,"dihapus",0,1)</f>
        <v>0</v>
      </c>
      <c r="E469">
        <f t="shared" si="53"/>
        <v>0</v>
      </c>
      <c r="F469" s="14">
        <v>42522</v>
      </c>
      <c r="G469" s="1">
        <f t="shared" si="54"/>
        <v>6</v>
      </c>
      <c r="H469" s="1">
        <f t="shared" si="55"/>
        <v>2016</v>
      </c>
      <c r="I469">
        <v>0</v>
      </c>
      <c r="K469">
        <f t="shared" si="49"/>
        <v>0</v>
      </c>
      <c r="L469">
        <v>8777</v>
      </c>
      <c r="M469" s="6">
        <f t="shared" si="50"/>
        <v>0</v>
      </c>
      <c r="N469" s="6" t="str">
        <f t="shared" si="51"/>
        <v/>
      </c>
      <c r="O469" s="6">
        <f t="shared" si="52"/>
        <v>0</v>
      </c>
      <c r="Q469">
        <f>_xlfn.XLOOKUP(C469&amp;G469&amp;H469,covid!$E$2:$E$2184,covid!$D$2:$D$2184,0,0,1)</f>
        <v>0</v>
      </c>
    </row>
    <row r="470" spans="1:17" x14ac:dyDescent="0.3">
      <c r="A470">
        <f>_xlfn.XLOOKUP(C470,kamus!$B$2:$B$87,kamus!$A$2:$A$87,0,0,1)</f>
        <v>29</v>
      </c>
      <c r="B470" t="str">
        <f>_xlfn.XLOOKUP(C470,kamus!$B$2:$B$87,kamus!$D$2:$D$87,"dihapus",0,1)</f>
        <v>Minggir</v>
      </c>
      <c r="C470" t="s">
        <v>245</v>
      </c>
      <c r="D470">
        <f>_xlfn.XLOOKUP(C470,kamus!$B$2:$B$87,kamus!$J$2:$J$87,"dihapus",0,1)</f>
        <v>0</v>
      </c>
      <c r="E470">
        <f t="shared" si="53"/>
        <v>0</v>
      </c>
      <c r="F470" s="14">
        <v>42522</v>
      </c>
      <c r="G470" s="1">
        <f t="shared" si="54"/>
        <v>6</v>
      </c>
      <c r="H470" s="1">
        <f t="shared" si="55"/>
        <v>2016</v>
      </c>
      <c r="I470">
        <v>0</v>
      </c>
      <c r="K470">
        <f t="shared" si="49"/>
        <v>0</v>
      </c>
      <c r="L470">
        <v>5165</v>
      </c>
      <c r="M470" s="6">
        <f t="shared" si="50"/>
        <v>0</v>
      </c>
      <c r="N470" s="6" t="str">
        <f t="shared" si="51"/>
        <v/>
      </c>
      <c r="O470" s="6">
        <f t="shared" si="52"/>
        <v>0</v>
      </c>
      <c r="Q470">
        <f>_xlfn.XLOOKUP(C470&amp;G470&amp;H470,covid!$E$2:$E$2184,covid!$D$2:$D$2184,0,0,1)</f>
        <v>0</v>
      </c>
    </row>
    <row r="471" spans="1:17" x14ac:dyDescent="0.3">
      <c r="A471">
        <f>_xlfn.XLOOKUP(C471,kamus!$B$2:$B$87,kamus!$A$2:$A$87,0,0,1)</f>
        <v>35</v>
      </c>
      <c r="B471" t="str">
        <f>_xlfn.XLOOKUP(C471,kamus!$B$2:$B$87,kamus!$D$2:$D$87,"dihapus",0,1)</f>
        <v>Mlati 1</v>
      </c>
      <c r="C471" t="s">
        <v>240</v>
      </c>
      <c r="D471">
        <f>_xlfn.XLOOKUP(C471,kamus!$B$2:$B$87,kamus!$J$2:$J$87,"dihapus",0,1)</f>
        <v>1</v>
      </c>
      <c r="E471">
        <f t="shared" si="53"/>
        <v>0</v>
      </c>
      <c r="F471" s="14">
        <v>42522</v>
      </c>
      <c r="G471" s="1">
        <f t="shared" si="54"/>
        <v>6</v>
      </c>
      <c r="H471" s="1">
        <f t="shared" si="55"/>
        <v>2016</v>
      </c>
      <c r="I471">
        <v>0</v>
      </c>
      <c r="K471">
        <f t="shared" si="49"/>
        <v>0</v>
      </c>
      <c r="L471">
        <v>18886</v>
      </c>
      <c r="M471" s="6">
        <f t="shared" si="50"/>
        <v>0</v>
      </c>
      <c r="N471" s="6" t="str">
        <f t="shared" si="51"/>
        <v/>
      </c>
      <c r="O471" s="6">
        <f t="shared" si="52"/>
        <v>0</v>
      </c>
      <c r="Q471">
        <f>_xlfn.XLOOKUP(C471&amp;G471&amp;H471,covid!$E$2:$E$2184,covid!$D$2:$D$2184,0,0,1)</f>
        <v>0</v>
      </c>
    </row>
    <row r="472" spans="1:17" x14ac:dyDescent="0.3">
      <c r="A472">
        <f>_xlfn.XLOOKUP(C472,kamus!$B$2:$B$87,kamus!$A$2:$A$87,0,0,1)</f>
        <v>34</v>
      </c>
      <c r="B472" t="str">
        <f>_xlfn.XLOOKUP(C472,kamus!$B$2:$B$87,kamus!$D$2:$D$87,"dihapus",0,1)</f>
        <v>Mlati 1</v>
      </c>
      <c r="C472" t="s">
        <v>254</v>
      </c>
      <c r="D472">
        <f>_xlfn.XLOOKUP(C472,kamus!$B$2:$B$87,kamus!$J$2:$J$87,"dihapus",0,1)</f>
        <v>1</v>
      </c>
      <c r="E472">
        <f t="shared" si="53"/>
        <v>0</v>
      </c>
      <c r="F472" s="14">
        <v>42522</v>
      </c>
      <c r="G472" s="1">
        <f t="shared" si="54"/>
        <v>6</v>
      </c>
      <c r="H472" s="1">
        <f t="shared" si="55"/>
        <v>2016</v>
      </c>
      <c r="I472">
        <v>0</v>
      </c>
      <c r="K472">
        <f t="shared" si="49"/>
        <v>0</v>
      </c>
      <c r="L472">
        <v>35345</v>
      </c>
      <c r="M472" s="6">
        <f t="shared" si="50"/>
        <v>0</v>
      </c>
      <c r="N472" s="6" t="str">
        <f t="shared" si="51"/>
        <v/>
      </c>
      <c r="O472" s="6">
        <f t="shared" si="52"/>
        <v>0</v>
      </c>
      <c r="Q472">
        <f>_xlfn.XLOOKUP(C472&amp;G472&amp;H472,covid!$E$2:$E$2184,covid!$D$2:$D$2184,0,0,1)</f>
        <v>0</v>
      </c>
    </row>
    <row r="473" spans="1:17" x14ac:dyDescent="0.3">
      <c r="A473">
        <f>_xlfn.XLOOKUP(C473,kamus!$B$2:$B$87,kamus!$A$2:$A$87,0,0,1)</f>
        <v>38</v>
      </c>
      <c r="B473" t="str">
        <f>_xlfn.XLOOKUP(C473,kamus!$B$2:$B$87,kamus!$D$2:$D$87,"dihapus",0,1)</f>
        <v>Mlati 2</v>
      </c>
      <c r="C473" t="s">
        <v>258</v>
      </c>
      <c r="D473">
        <f>_xlfn.XLOOKUP(C473,kamus!$B$2:$B$87,kamus!$J$2:$J$87,"dihapus",0,1)</f>
        <v>0</v>
      </c>
      <c r="E473">
        <f t="shared" si="53"/>
        <v>0</v>
      </c>
      <c r="F473" s="14">
        <v>42522</v>
      </c>
      <c r="G473" s="1">
        <f t="shared" si="54"/>
        <v>6</v>
      </c>
      <c r="H473" s="1">
        <f t="shared" si="55"/>
        <v>2016</v>
      </c>
      <c r="I473">
        <v>1</v>
      </c>
      <c r="K473">
        <f t="shared" si="49"/>
        <v>1</v>
      </c>
      <c r="L473">
        <v>16653</v>
      </c>
      <c r="M473" s="6">
        <f t="shared" si="50"/>
        <v>6.0049240377109232</v>
      </c>
      <c r="N473" s="6" t="str">
        <f t="shared" si="51"/>
        <v/>
      </c>
      <c r="O473" s="6">
        <f t="shared" si="52"/>
        <v>6.0049240377109232</v>
      </c>
      <c r="Q473">
        <f>_xlfn.XLOOKUP(C473&amp;G473&amp;H473,covid!$E$2:$E$2184,covid!$D$2:$D$2184,0,0,1)</f>
        <v>0</v>
      </c>
    </row>
    <row r="474" spans="1:17" x14ac:dyDescent="0.3">
      <c r="A474">
        <f>_xlfn.XLOOKUP(C474,kamus!$B$2:$B$87,kamus!$A$2:$A$87,0,0,1)</f>
        <v>36</v>
      </c>
      <c r="B474" t="str">
        <f>_xlfn.XLOOKUP(C474,kamus!$B$2:$B$87,kamus!$D$2:$D$87,"dihapus",0,1)</f>
        <v>Mlati 2</v>
      </c>
      <c r="C474" t="s">
        <v>268</v>
      </c>
      <c r="D474">
        <f>_xlfn.XLOOKUP(C474,kamus!$B$2:$B$87,kamus!$J$2:$J$87,"dihapus",0,1)</f>
        <v>1</v>
      </c>
      <c r="E474">
        <f t="shared" si="53"/>
        <v>0</v>
      </c>
      <c r="F474" s="14">
        <v>42522</v>
      </c>
      <c r="G474" s="1">
        <f t="shared" si="54"/>
        <v>6</v>
      </c>
      <c r="H474" s="1">
        <f t="shared" si="55"/>
        <v>2016</v>
      </c>
      <c r="I474">
        <v>0</v>
      </c>
      <c r="K474">
        <f t="shared" si="49"/>
        <v>0</v>
      </c>
      <c r="L474">
        <v>11526</v>
      </c>
      <c r="M474" s="6">
        <f t="shared" si="50"/>
        <v>0</v>
      </c>
      <c r="N474" s="6" t="str">
        <f t="shared" si="51"/>
        <v/>
      </c>
      <c r="O474" s="6">
        <f t="shared" si="52"/>
        <v>0</v>
      </c>
      <c r="Q474">
        <f>_xlfn.XLOOKUP(C474&amp;G474&amp;H474,covid!$E$2:$E$2184,covid!$D$2:$D$2184,0,0,1)</f>
        <v>0</v>
      </c>
    </row>
    <row r="475" spans="1:17" x14ac:dyDescent="0.3">
      <c r="A475">
        <f>_xlfn.XLOOKUP(C475,kamus!$B$2:$B$87,kamus!$A$2:$A$87,0,0,1)</f>
        <v>37</v>
      </c>
      <c r="B475" t="str">
        <f>_xlfn.XLOOKUP(C475,kamus!$B$2:$B$87,kamus!$D$2:$D$87,"dihapus",0,1)</f>
        <v>Mlati 2</v>
      </c>
      <c r="C475" t="s">
        <v>270</v>
      </c>
      <c r="D475">
        <f>_xlfn.XLOOKUP(C475,kamus!$B$2:$B$87,kamus!$J$2:$J$87,"dihapus",0,1)</f>
        <v>1</v>
      </c>
      <c r="E475">
        <f t="shared" si="53"/>
        <v>0</v>
      </c>
      <c r="F475" s="14">
        <v>42522</v>
      </c>
      <c r="G475" s="1">
        <f t="shared" si="54"/>
        <v>6</v>
      </c>
      <c r="H475" s="1">
        <f t="shared" si="55"/>
        <v>2016</v>
      </c>
      <c r="I475">
        <v>0</v>
      </c>
      <c r="K475">
        <f t="shared" si="49"/>
        <v>0</v>
      </c>
      <c r="L475">
        <v>13694</v>
      </c>
      <c r="M475" s="6">
        <f t="shared" si="50"/>
        <v>0</v>
      </c>
      <c r="N475" s="6" t="str">
        <f t="shared" si="51"/>
        <v/>
      </c>
      <c r="O475" s="6">
        <f t="shared" si="52"/>
        <v>0</v>
      </c>
      <c r="Q475">
        <f>_xlfn.XLOOKUP(C475&amp;G475&amp;H475,covid!$E$2:$E$2184,covid!$D$2:$D$2184,0,0,1)</f>
        <v>0</v>
      </c>
    </row>
    <row r="476" spans="1:17" x14ac:dyDescent="0.3">
      <c r="A476">
        <f>_xlfn.XLOOKUP(C476,kamus!$B$2:$B$87,kamus!$A$2:$A$87,0,0,1)</f>
        <v>39</v>
      </c>
      <c r="B476" t="str">
        <f>_xlfn.XLOOKUP(C476,kamus!$B$2:$B$87,kamus!$D$2:$D$87,"dihapus",0,1)</f>
        <v>Moyudan</v>
      </c>
      <c r="C476" t="s">
        <v>259</v>
      </c>
      <c r="D476">
        <f>_xlfn.XLOOKUP(C476,kamus!$B$2:$B$87,kamus!$J$2:$J$87,"dihapus",0,1)</f>
        <v>0</v>
      </c>
      <c r="E476">
        <f t="shared" si="53"/>
        <v>0</v>
      </c>
      <c r="F476" s="14">
        <v>42522</v>
      </c>
      <c r="G476" s="1">
        <f t="shared" si="54"/>
        <v>6</v>
      </c>
      <c r="H476" s="1">
        <f t="shared" si="55"/>
        <v>2016</v>
      </c>
      <c r="I476">
        <v>1</v>
      </c>
      <c r="K476">
        <f t="shared" si="49"/>
        <v>1</v>
      </c>
      <c r="L476">
        <v>11875</v>
      </c>
      <c r="M476" s="6">
        <f t="shared" si="50"/>
        <v>8.4210526315789469</v>
      </c>
      <c r="N476" s="6" t="str">
        <f t="shared" si="51"/>
        <v/>
      </c>
      <c r="O476" s="6">
        <f t="shared" si="52"/>
        <v>8.4210526315789469</v>
      </c>
      <c r="Q476">
        <f>_xlfn.XLOOKUP(C476&amp;G476&amp;H476,covid!$E$2:$E$2184,covid!$D$2:$D$2184,0,0,1)</f>
        <v>0</v>
      </c>
    </row>
    <row r="477" spans="1:17" x14ac:dyDescent="0.3">
      <c r="A477">
        <f>_xlfn.XLOOKUP(C477,kamus!$B$2:$B$87,kamus!$A$2:$A$87,0,0,1)</f>
        <v>42</v>
      </c>
      <c r="B477" t="str">
        <f>_xlfn.XLOOKUP(C477,kamus!$B$2:$B$87,kamus!$D$2:$D$87,"dihapus",0,1)</f>
        <v>Moyudan</v>
      </c>
      <c r="C477" t="s">
        <v>260</v>
      </c>
      <c r="D477">
        <f>_xlfn.XLOOKUP(C477,kamus!$B$2:$B$87,kamus!$J$2:$J$87,"dihapus",0,1)</f>
        <v>0</v>
      </c>
      <c r="E477">
        <f t="shared" si="53"/>
        <v>0</v>
      </c>
      <c r="F477" s="14">
        <v>42522</v>
      </c>
      <c r="G477" s="1">
        <f t="shared" si="54"/>
        <v>6</v>
      </c>
      <c r="H477" s="1">
        <f t="shared" si="55"/>
        <v>2016</v>
      </c>
      <c r="I477">
        <v>0</v>
      </c>
      <c r="K477">
        <f t="shared" si="49"/>
        <v>0</v>
      </c>
      <c r="L477">
        <v>7197</v>
      </c>
      <c r="M477" s="6">
        <f t="shared" si="50"/>
        <v>0</v>
      </c>
      <c r="N477" s="6" t="str">
        <f t="shared" si="51"/>
        <v/>
      </c>
      <c r="O477" s="6">
        <f t="shared" si="52"/>
        <v>0</v>
      </c>
      <c r="Q477">
        <f>_xlfn.XLOOKUP(C477&amp;G477&amp;H477,covid!$E$2:$E$2184,covid!$D$2:$D$2184,0,0,1)</f>
        <v>0</v>
      </c>
    </row>
    <row r="478" spans="1:17" x14ac:dyDescent="0.3">
      <c r="A478">
        <f>_xlfn.XLOOKUP(C478,kamus!$B$2:$B$87,kamus!$A$2:$A$87,0,0,1)</f>
        <v>41</v>
      </c>
      <c r="B478" t="str">
        <f>_xlfn.XLOOKUP(C478,kamus!$B$2:$B$87,kamus!$D$2:$D$87,"dihapus",0,1)</f>
        <v>Moyudan</v>
      </c>
      <c r="C478" t="s">
        <v>262</v>
      </c>
      <c r="D478">
        <f>_xlfn.XLOOKUP(C478,kamus!$B$2:$B$87,kamus!$J$2:$J$87,"dihapus",0,1)</f>
        <v>0</v>
      </c>
      <c r="E478">
        <f t="shared" si="53"/>
        <v>0</v>
      </c>
      <c r="F478" s="14">
        <v>42522</v>
      </c>
      <c r="G478" s="1">
        <f t="shared" si="54"/>
        <v>6</v>
      </c>
      <c r="H478" s="1">
        <f t="shared" si="55"/>
        <v>2016</v>
      </c>
      <c r="I478">
        <v>0</v>
      </c>
      <c r="K478">
        <f t="shared" si="49"/>
        <v>0</v>
      </c>
      <c r="L478">
        <v>6705</v>
      </c>
      <c r="M478" s="6">
        <f t="shared" si="50"/>
        <v>0</v>
      </c>
      <c r="N478" s="6" t="str">
        <f t="shared" si="51"/>
        <v/>
      </c>
      <c r="O478" s="6">
        <f t="shared" si="52"/>
        <v>0</v>
      </c>
      <c r="Q478">
        <f>_xlfn.XLOOKUP(C478&amp;G478&amp;H478,covid!$E$2:$E$2184,covid!$D$2:$D$2184,0,0,1)</f>
        <v>0</v>
      </c>
    </row>
    <row r="479" spans="1:17" x14ac:dyDescent="0.3">
      <c r="A479">
        <f>_xlfn.XLOOKUP(C479,kamus!$B$2:$B$87,kamus!$A$2:$A$87,0,0,1)</f>
        <v>40</v>
      </c>
      <c r="B479" t="str">
        <f>_xlfn.XLOOKUP(C479,kamus!$B$2:$B$87,kamus!$D$2:$D$87,"dihapus",0,1)</f>
        <v>Moyudan</v>
      </c>
      <c r="C479" t="s">
        <v>264</v>
      </c>
      <c r="D479">
        <f>_xlfn.XLOOKUP(C479,kamus!$B$2:$B$87,kamus!$J$2:$J$87,"dihapus",0,1)</f>
        <v>0</v>
      </c>
      <c r="E479">
        <f t="shared" si="53"/>
        <v>0</v>
      </c>
      <c r="F479" s="14">
        <v>42522</v>
      </c>
      <c r="G479" s="1">
        <f t="shared" si="54"/>
        <v>6</v>
      </c>
      <c r="H479" s="1">
        <f t="shared" si="55"/>
        <v>2016</v>
      </c>
      <c r="I479">
        <v>0</v>
      </c>
      <c r="K479">
        <f t="shared" si="49"/>
        <v>0</v>
      </c>
      <c r="L479">
        <v>8347</v>
      </c>
      <c r="M479" s="6">
        <f t="shared" si="50"/>
        <v>0</v>
      </c>
      <c r="N479" s="6" t="str">
        <f t="shared" si="51"/>
        <v/>
      </c>
      <c r="O479" s="6">
        <f t="shared" si="52"/>
        <v>0</v>
      </c>
      <c r="Q479">
        <f>_xlfn.XLOOKUP(C479&amp;G479&amp;H479,covid!$E$2:$E$2184,covid!$D$2:$D$2184,0,0,1)</f>
        <v>0</v>
      </c>
    </row>
    <row r="480" spans="1:17" x14ac:dyDescent="0.3">
      <c r="A480">
        <f>_xlfn.XLOOKUP(C480,kamus!$B$2:$B$87,kamus!$A$2:$A$87,0,0,1)</f>
        <v>43</v>
      </c>
      <c r="B480" t="str">
        <f>_xlfn.XLOOKUP(C480,kamus!$B$2:$B$87,kamus!$D$2:$D$87,"dihapus",0,1)</f>
        <v>Ngaglik 1</v>
      </c>
      <c r="C480" t="s">
        <v>228</v>
      </c>
      <c r="D480">
        <f>_xlfn.XLOOKUP(C480,kamus!$B$2:$B$87,kamus!$J$2:$J$87,"dihapus",0,1)</f>
        <v>1</v>
      </c>
      <c r="E480">
        <f t="shared" si="53"/>
        <v>0</v>
      </c>
      <c r="F480" s="14">
        <v>42522</v>
      </c>
      <c r="G480" s="1">
        <f t="shared" si="54"/>
        <v>6</v>
      </c>
      <c r="H480" s="1">
        <f t="shared" si="55"/>
        <v>2016</v>
      </c>
      <c r="I480">
        <v>0</v>
      </c>
      <c r="K480">
        <f t="shared" si="49"/>
        <v>0</v>
      </c>
      <c r="L480">
        <v>12705</v>
      </c>
      <c r="M480" s="6">
        <f t="shared" si="50"/>
        <v>0</v>
      </c>
      <c r="N480" s="6" t="str">
        <f t="shared" si="51"/>
        <v/>
      </c>
      <c r="O480" s="6">
        <f t="shared" si="52"/>
        <v>0</v>
      </c>
      <c r="Q480">
        <f>_xlfn.XLOOKUP(C480&amp;G480&amp;H480,covid!$E$2:$E$2184,covid!$D$2:$D$2184,0,0,1)</f>
        <v>0</v>
      </c>
    </row>
    <row r="481" spans="1:17" x14ac:dyDescent="0.3">
      <c r="A481">
        <f>_xlfn.XLOOKUP(C481,kamus!$B$2:$B$87,kamus!$A$2:$A$87,0,0,1)</f>
        <v>44</v>
      </c>
      <c r="B481" t="str">
        <f>_xlfn.XLOOKUP(C481,kamus!$B$2:$B$87,kamus!$D$2:$D$87,"dihapus",0,1)</f>
        <v>Ngaglik 1</v>
      </c>
      <c r="C481" s="19" t="s">
        <v>237</v>
      </c>
      <c r="D481">
        <f>_xlfn.XLOOKUP(C481,kamus!$B$2:$B$87,kamus!$J$2:$J$87,"dihapus",0,1)</f>
        <v>1</v>
      </c>
      <c r="E481">
        <f t="shared" si="53"/>
        <v>0</v>
      </c>
      <c r="F481" s="14">
        <v>42522</v>
      </c>
      <c r="G481" s="1">
        <f t="shared" si="54"/>
        <v>6</v>
      </c>
      <c r="H481" s="1">
        <f t="shared" si="55"/>
        <v>2016</v>
      </c>
      <c r="I481">
        <v>1</v>
      </c>
      <c r="K481">
        <f t="shared" si="49"/>
        <v>1</v>
      </c>
      <c r="L481">
        <v>21934</v>
      </c>
      <c r="M481" s="6">
        <f t="shared" si="50"/>
        <v>4.5591319412783804</v>
      </c>
      <c r="N481" s="6" t="str">
        <f t="shared" si="51"/>
        <v/>
      </c>
      <c r="O481" s="6">
        <f t="shared" si="52"/>
        <v>4.5591319412783804</v>
      </c>
      <c r="Q481">
        <f>_xlfn.XLOOKUP(C481&amp;G481&amp;H481,covid!$E$2:$E$2184,covid!$D$2:$D$2184,0,0,1)</f>
        <v>0</v>
      </c>
    </row>
    <row r="482" spans="1:17" x14ac:dyDescent="0.3">
      <c r="A482">
        <f>_xlfn.XLOOKUP(C482,kamus!$B$2:$B$87,kamus!$A$2:$A$87,0,0,1)</f>
        <v>45</v>
      </c>
      <c r="B482" t="str">
        <f>_xlfn.XLOOKUP(C482,kamus!$B$2:$B$87,kamus!$D$2:$D$87,"dihapus",0,1)</f>
        <v>Ngaglik 1</v>
      </c>
      <c r="C482" t="s">
        <v>255</v>
      </c>
      <c r="D482">
        <f>_xlfn.XLOOKUP(C482,kamus!$B$2:$B$87,kamus!$J$2:$J$87,"dihapus",0,1)</f>
        <v>1</v>
      </c>
      <c r="E482">
        <f t="shared" si="53"/>
        <v>0</v>
      </c>
      <c r="F482" s="14">
        <v>42522</v>
      </c>
      <c r="G482" s="1">
        <f t="shared" si="54"/>
        <v>6</v>
      </c>
      <c r="H482" s="1">
        <f t="shared" si="55"/>
        <v>2016</v>
      </c>
      <c r="I482">
        <v>1</v>
      </c>
      <c r="K482">
        <f t="shared" si="49"/>
        <v>1</v>
      </c>
      <c r="L482">
        <v>19793</v>
      </c>
      <c r="M482" s="6">
        <f t="shared" si="50"/>
        <v>5.0522912140655789</v>
      </c>
      <c r="N482" s="6" t="str">
        <f t="shared" si="51"/>
        <v/>
      </c>
      <c r="O482" s="6">
        <f t="shared" si="52"/>
        <v>5.0522912140655789</v>
      </c>
      <c r="Q482">
        <f>_xlfn.XLOOKUP(C482&amp;G482&amp;H482,covid!$E$2:$E$2184,covid!$D$2:$D$2184,0,0,1)</f>
        <v>0</v>
      </c>
    </row>
    <row r="483" spans="1:17" x14ac:dyDescent="0.3">
      <c r="A483">
        <f>_xlfn.XLOOKUP(C483,kamus!$B$2:$B$87,kamus!$A$2:$A$87,0,0,1)</f>
        <v>48</v>
      </c>
      <c r="B483" t="str">
        <f>_xlfn.XLOOKUP(C483,kamus!$B$2:$B$87,kamus!$D$2:$D$87,"dihapus",0,1)</f>
        <v>Ngaglik 2</v>
      </c>
      <c r="C483" t="s">
        <v>208</v>
      </c>
      <c r="D483">
        <f>_xlfn.XLOOKUP(C483,kamus!$B$2:$B$87,kamus!$J$2:$J$87,"dihapus",0,1)</f>
        <v>1</v>
      </c>
      <c r="E483">
        <f t="shared" si="53"/>
        <v>0</v>
      </c>
      <c r="F483" s="14">
        <v>42522</v>
      </c>
      <c r="G483" s="1">
        <f t="shared" si="54"/>
        <v>6</v>
      </c>
      <c r="H483" s="1">
        <f t="shared" si="55"/>
        <v>2016</v>
      </c>
      <c r="I483">
        <v>0</v>
      </c>
      <c r="K483">
        <f t="shared" si="49"/>
        <v>0</v>
      </c>
      <c r="L483">
        <v>10447</v>
      </c>
      <c r="M483" s="6">
        <f t="shared" si="50"/>
        <v>0</v>
      </c>
      <c r="N483" s="6" t="str">
        <f t="shared" si="51"/>
        <v/>
      </c>
      <c r="O483" s="6">
        <f t="shared" si="52"/>
        <v>0</v>
      </c>
      <c r="Q483">
        <f>_xlfn.XLOOKUP(C483&amp;G483&amp;H483,covid!$E$2:$E$2184,covid!$D$2:$D$2184,0,0,1)</f>
        <v>0</v>
      </c>
    </row>
    <row r="484" spans="1:17" x14ac:dyDescent="0.3">
      <c r="A484">
        <f>_xlfn.XLOOKUP(C484,kamus!$B$2:$B$87,kamus!$A$2:$A$87,0,0,1)</f>
        <v>47</v>
      </c>
      <c r="B484" t="str">
        <f>_xlfn.XLOOKUP(C484,kamus!$B$2:$B$87,kamus!$D$2:$D$87,"dihapus",0,1)</f>
        <v>Ngaglik 2</v>
      </c>
      <c r="C484" t="s">
        <v>238</v>
      </c>
      <c r="D484">
        <f>_xlfn.XLOOKUP(C484,kamus!$B$2:$B$87,kamus!$J$2:$J$87,"dihapus",0,1)</f>
        <v>1</v>
      </c>
      <c r="E484">
        <f t="shared" si="53"/>
        <v>0</v>
      </c>
      <c r="F484" s="14">
        <v>42522</v>
      </c>
      <c r="G484" s="1">
        <f t="shared" si="54"/>
        <v>6</v>
      </c>
      <c r="H484" s="1">
        <f t="shared" si="55"/>
        <v>2016</v>
      </c>
      <c r="I484">
        <v>0</v>
      </c>
      <c r="K484">
        <f t="shared" si="49"/>
        <v>0</v>
      </c>
      <c r="L484">
        <v>22367</v>
      </c>
      <c r="M484" s="6">
        <f t="shared" si="50"/>
        <v>0</v>
      </c>
      <c r="N484" s="6" t="str">
        <f t="shared" si="51"/>
        <v/>
      </c>
      <c r="O484" s="6">
        <f t="shared" si="52"/>
        <v>0</v>
      </c>
      <c r="Q484">
        <f>_xlfn.XLOOKUP(C484&amp;G484&amp;H484,covid!$E$2:$E$2184,covid!$D$2:$D$2184,0,0,1)</f>
        <v>0</v>
      </c>
    </row>
    <row r="485" spans="1:17" x14ac:dyDescent="0.3">
      <c r="A485">
        <f>_xlfn.XLOOKUP(C485,kamus!$B$2:$B$87,kamus!$A$2:$A$87,0,0,1)</f>
        <v>46</v>
      </c>
      <c r="B485" t="str">
        <f>_xlfn.XLOOKUP(C485,kamus!$B$2:$B$87,kamus!$D$2:$D$87,"dihapus",0,1)</f>
        <v>Ngaglik 2</v>
      </c>
      <c r="C485" t="s">
        <v>257</v>
      </c>
      <c r="D485">
        <f>_xlfn.XLOOKUP(C485,kamus!$B$2:$B$87,kamus!$J$2:$J$87,"dihapus",0,1)</f>
        <v>1</v>
      </c>
      <c r="E485">
        <f t="shared" si="53"/>
        <v>0</v>
      </c>
      <c r="F485" s="14">
        <v>42522</v>
      </c>
      <c r="G485" s="1">
        <f t="shared" si="54"/>
        <v>6</v>
      </c>
      <c r="H485" s="1">
        <f t="shared" si="55"/>
        <v>2016</v>
      </c>
      <c r="I485">
        <v>0</v>
      </c>
      <c r="K485">
        <f t="shared" si="49"/>
        <v>0</v>
      </c>
      <c r="L485">
        <v>16910</v>
      </c>
      <c r="M485" s="6">
        <f t="shared" si="50"/>
        <v>0</v>
      </c>
      <c r="N485" s="6" t="str">
        <f t="shared" si="51"/>
        <v/>
      </c>
      <c r="O485" s="6">
        <f t="shared" si="52"/>
        <v>0</v>
      </c>
      <c r="Q485">
        <f>_xlfn.XLOOKUP(C485&amp;G485&amp;H485,covid!$E$2:$E$2184,covid!$D$2:$D$2184,0,0,1)</f>
        <v>0</v>
      </c>
    </row>
    <row r="486" spans="1:17" x14ac:dyDescent="0.3">
      <c r="A486">
        <f>_xlfn.XLOOKUP(C486,kamus!$B$2:$B$87,kamus!$A$2:$A$87,0,0,1)</f>
        <v>50</v>
      </c>
      <c r="B486" t="str">
        <f>_xlfn.XLOOKUP(C486,kamus!$B$2:$B$87,kamus!$D$2:$D$87,"dihapus",0,1)</f>
        <v>Ngemplak 1</v>
      </c>
      <c r="C486" t="s">
        <v>202</v>
      </c>
      <c r="D486">
        <f>_xlfn.XLOOKUP(C486,kamus!$B$2:$B$87,kamus!$J$2:$J$87,"dihapus",0,1)</f>
        <v>0</v>
      </c>
      <c r="E486">
        <f t="shared" si="53"/>
        <v>0</v>
      </c>
      <c r="F486" s="14">
        <v>42522</v>
      </c>
      <c r="G486" s="1">
        <f t="shared" si="54"/>
        <v>6</v>
      </c>
      <c r="H486" s="1">
        <f t="shared" si="55"/>
        <v>2016</v>
      </c>
      <c r="I486">
        <v>0</v>
      </c>
      <c r="K486">
        <f t="shared" si="49"/>
        <v>0</v>
      </c>
      <c r="L486">
        <v>7988</v>
      </c>
      <c r="M486" s="6">
        <f t="shared" si="50"/>
        <v>0</v>
      </c>
      <c r="N486" s="6" t="str">
        <f t="shared" si="51"/>
        <v/>
      </c>
      <c r="O486" s="6">
        <f t="shared" si="52"/>
        <v>0</v>
      </c>
      <c r="Q486">
        <f>_xlfn.XLOOKUP(C486&amp;G486&amp;H486,covid!$E$2:$E$2184,covid!$D$2:$D$2184,0,0,1)</f>
        <v>0</v>
      </c>
    </row>
    <row r="487" spans="1:17" x14ac:dyDescent="0.3">
      <c r="A487">
        <f>_xlfn.XLOOKUP(C487,kamus!$B$2:$B$87,kamus!$A$2:$A$87,0,0,1)</f>
        <v>51</v>
      </c>
      <c r="B487" t="str">
        <f>_xlfn.XLOOKUP(C487,kamus!$B$2:$B$87,kamus!$D$2:$D$87,"dihapus",0,1)</f>
        <v>Ngemplak 1</v>
      </c>
      <c r="C487" t="s">
        <v>256</v>
      </c>
      <c r="D487">
        <f>_xlfn.XLOOKUP(C487,kamus!$B$2:$B$87,kamus!$J$2:$J$87,"dihapus",0,1)</f>
        <v>0</v>
      </c>
      <c r="E487">
        <f t="shared" si="53"/>
        <v>0</v>
      </c>
      <c r="F487" s="14">
        <v>42522</v>
      </c>
      <c r="G487" s="1">
        <f t="shared" si="54"/>
        <v>6</v>
      </c>
      <c r="H487" s="1">
        <f t="shared" si="55"/>
        <v>2016</v>
      </c>
      <c r="I487">
        <v>1</v>
      </c>
      <c r="K487">
        <f t="shared" si="49"/>
        <v>1</v>
      </c>
      <c r="L487">
        <v>8208</v>
      </c>
      <c r="M487" s="6">
        <f t="shared" si="50"/>
        <v>12.183235867446394</v>
      </c>
      <c r="N487" s="6" t="str">
        <f t="shared" si="51"/>
        <v/>
      </c>
      <c r="O487" s="6">
        <f t="shared" si="52"/>
        <v>12.183235867446394</v>
      </c>
      <c r="Q487">
        <f>_xlfn.XLOOKUP(C487&amp;G487&amp;H487,covid!$E$2:$E$2184,covid!$D$2:$D$2184,0,0,1)</f>
        <v>0</v>
      </c>
    </row>
    <row r="488" spans="1:17" x14ac:dyDescent="0.3">
      <c r="A488">
        <f>_xlfn.XLOOKUP(C488,kamus!$B$2:$B$87,kamus!$A$2:$A$87,0,0,1)</f>
        <v>49</v>
      </c>
      <c r="B488" t="str">
        <f>_xlfn.XLOOKUP(C488,kamus!$B$2:$B$87,kamus!$D$2:$D$87,"dihapus",0,1)</f>
        <v>Ngemplak 1</v>
      </c>
      <c r="C488" t="s">
        <v>276</v>
      </c>
      <c r="D488">
        <f>_xlfn.XLOOKUP(C488,kamus!$B$2:$B$87,kamus!$J$2:$J$87,"dihapus",0,1)</f>
        <v>1</v>
      </c>
      <c r="E488">
        <f t="shared" si="53"/>
        <v>0</v>
      </c>
      <c r="F488" s="14">
        <v>42522</v>
      </c>
      <c r="G488" s="1">
        <f t="shared" si="54"/>
        <v>6</v>
      </c>
      <c r="H488" s="1">
        <f t="shared" si="55"/>
        <v>2016</v>
      </c>
      <c r="I488">
        <v>0</v>
      </c>
      <c r="K488">
        <f t="shared" si="49"/>
        <v>0</v>
      </c>
      <c r="L488">
        <v>9697</v>
      </c>
      <c r="M488" s="6">
        <f t="shared" si="50"/>
        <v>0</v>
      </c>
      <c r="N488" s="6" t="str">
        <f t="shared" si="51"/>
        <v/>
      </c>
      <c r="O488" s="6">
        <f t="shared" si="52"/>
        <v>0</v>
      </c>
      <c r="Q488">
        <f>_xlfn.XLOOKUP(C488&amp;G488&amp;H488,covid!$E$2:$E$2184,covid!$D$2:$D$2184,0,0,1)</f>
        <v>0</v>
      </c>
    </row>
    <row r="489" spans="1:17" x14ac:dyDescent="0.3">
      <c r="A489">
        <f>_xlfn.XLOOKUP(C489,kamus!$B$2:$B$87,kamus!$A$2:$A$87,0,0,1)</f>
        <v>52</v>
      </c>
      <c r="B489" t="str">
        <f>_xlfn.XLOOKUP(C489,kamus!$B$2:$B$87,kamus!$D$2:$D$87,"dihapus",0,1)</f>
        <v>Ngemplak 2</v>
      </c>
      <c r="C489" t="s">
        <v>277</v>
      </c>
      <c r="D489">
        <f>_xlfn.XLOOKUP(C489,kamus!$B$2:$B$87,kamus!$J$2:$J$87,"dihapus",0,1)</f>
        <v>1</v>
      </c>
      <c r="E489">
        <f t="shared" si="53"/>
        <v>0</v>
      </c>
      <c r="F489" s="14">
        <v>42522</v>
      </c>
      <c r="G489" s="1">
        <f t="shared" si="54"/>
        <v>6</v>
      </c>
      <c r="H489" s="1">
        <f t="shared" si="55"/>
        <v>2016</v>
      </c>
      <c r="I489">
        <v>1</v>
      </c>
      <c r="K489">
        <f t="shared" si="49"/>
        <v>1</v>
      </c>
      <c r="L489">
        <v>31636</v>
      </c>
      <c r="M489" s="6">
        <f t="shared" si="50"/>
        <v>3.1609558730560119</v>
      </c>
      <c r="N489" s="6" t="str">
        <f t="shared" si="51"/>
        <v/>
      </c>
      <c r="O489" s="6">
        <f t="shared" si="52"/>
        <v>3.1609558730560119</v>
      </c>
      <c r="Q489">
        <f>_xlfn.XLOOKUP(C489&amp;G489&amp;H489,covid!$E$2:$E$2184,covid!$D$2:$D$2184,0,0,1)</f>
        <v>0</v>
      </c>
    </row>
    <row r="490" spans="1:17" x14ac:dyDescent="0.3">
      <c r="A490">
        <f>_xlfn.XLOOKUP(C490,kamus!$B$2:$B$87,kamus!$A$2:$A$87,0,0,1)</f>
        <v>53</v>
      </c>
      <c r="B490" t="str">
        <f>_xlfn.XLOOKUP(C490,kamus!$B$2:$B$87,kamus!$D$2:$D$87,"dihapus",0,1)</f>
        <v>Ngemplak 2</v>
      </c>
      <c r="C490" t="s">
        <v>278</v>
      </c>
      <c r="D490">
        <f>_xlfn.XLOOKUP(C490,kamus!$B$2:$B$87,kamus!$J$2:$J$87,"dihapus",0,1)</f>
        <v>0</v>
      </c>
      <c r="E490">
        <f t="shared" si="53"/>
        <v>0</v>
      </c>
      <c r="F490" s="14">
        <v>42522</v>
      </c>
      <c r="G490" s="1">
        <f t="shared" si="54"/>
        <v>6</v>
      </c>
      <c r="H490" s="1">
        <f t="shared" si="55"/>
        <v>2016</v>
      </c>
      <c r="I490">
        <v>2</v>
      </c>
      <c r="K490">
        <f t="shared" si="49"/>
        <v>2</v>
      </c>
      <c r="L490">
        <v>8894</v>
      </c>
      <c r="M490" s="6">
        <f t="shared" si="50"/>
        <v>22.487069934787499</v>
      </c>
      <c r="N490" s="6" t="str">
        <f t="shared" si="51"/>
        <v/>
      </c>
      <c r="O490" s="6">
        <f t="shared" si="52"/>
        <v>22.487069934787499</v>
      </c>
      <c r="Q490">
        <f>_xlfn.XLOOKUP(C490&amp;G490&amp;H490,covid!$E$2:$E$2184,covid!$D$2:$D$2184,0,0,1)</f>
        <v>0</v>
      </c>
    </row>
    <row r="491" spans="1:17" x14ac:dyDescent="0.3">
      <c r="A491">
        <f>_xlfn.XLOOKUP(C491,kamus!$B$2:$B$87,kamus!$A$2:$A$87,0,0,1)</f>
        <v>57</v>
      </c>
      <c r="B491" t="str">
        <f>_xlfn.XLOOKUP(C491,kamus!$B$2:$B$87,kamus!$D$2:$D$87,"dihapus",0,1)</f>
        <v>Pakem</v>
      </c>
      <c r="C491" t="s">
        <v>204</v>
      </c>
      <c r="D491">
        <f>_xlfn.XLOOKUP(C491,kamus!$B$2:$B$87,kamus!$J$2:$J$87,"dihapus",0,1)</f>
        <v>0</v>
      </c>
      <c r="E491">
        <f t="shared" si="53"/>
        <v>0</v>
      </c>
      <c r="F491" s="14">
        <v>42522</v>
      </c>
      <c r="G491" s="1">
        <f t="shared" si="54"/>
        <v>6</v>
      </c>
      <c r="H491" s="1">
        <f t="shared" si="55"/>
        <v>2016</v>
      </c>
      <c r="I491">
        <v>0</v>
      </c>
      <c r="K491">
        <f t="shared" si="49"/>
        <v>0</v>
      </c>
      <c r="L491">
        <v>6864</v>
      </c>
      <c r="M491" s="6">
        <f t="shared" si="50"/>
        <v>0</v>
      </c>
      <c r="N491" s="6" t="str">
        <f t="shared" si="51"/>
        <v/>
      </c>
      <c r="O491" s="6">
        <f t="shared" si="52"/>
        <v>0</v>
      </c>
      <c r="Q491">
        <f>_xlfn.XLOOKUP(C491&amp;G491&amp;H491,covid!$E$2:$E$2184,covid!$D$2:$D$2184,0,0,1)</f>
        <v>0</v>
      </c>
    </row>
    <row r="492" spans="1:17" x14ac:dyDescent="0.3">
      <c r="A492">
        <f>_xlfn.XLOOKUP(C492,kamus!$B$2:$B$87,kamus!$A$2:$A$87,0,0,1)</f>
        <v>54</v>
      </c>
      <c r="B492" t="str">
        <f>_xlfn.XLOOKUP(C492,kamus!$B$2:$B$87,kamus!$D$2:$D$87,"dihapus",0,1)</f>
        <v>Pakem</v>
      </c>
      <c r="C492" t="s">
        <v>213</v>
      </c>
      <c r="D492">
        <f>_xlfn.XLOOKUP(C492,kamus!$B$2:$B$87,kamus!$J$2:$J$87,"dihapus",0,1)</f>
        <v>0</v>
      </c>
      <c r="E492">
        <f t="shared" si="53"/>
        <v>0</v>
      </c>
      <c r="F492" s="14">
        <v>42522</v>
      </c>
      <c r="G492" s="1">
        <f t="shared" si="54"/>
        <v>6</v>
      </c>
      <c r="H492" s="1">
        <f t="shared" si="55"/>
        <v>2016</v>
      </c>
      <c r="I492">
        <v>0</v>
      </c>
      <c r="K492">
        <f t="shared" si="49"/>
        <v>0</v>
      </c>
      <c r="L492">
        <v>9160</v>
      </c>
      <c r="M492" s="6">
        <f t="shared" si="50"/>
        <v>0</v>
      </c>
      <c r="N492" s="6" t="str">
        <f t="shared" si="51"/>
        <v/>
      </c>
      <c r="O492" s="6">
        <f t="shared" si="52"/>
        <v>0</v>
      </c>
      <c r="Q492">
        <f>_xlfn.XLOOKUP(C492&amp;G492&amp;H492,covid!$E$2:$E$2184,covid!$D$2:$D$2184,0,0,1)</f>
        <v>0</v>
      </c>
    </row>
    <row r="493" spans="1:17" x14ac:dyDescent="0.3">
      <c r="A493">
        <f>_xlfn.XLOOKUP(C493,kamus!$B$2:$B$87,kamus!$A$2:$A$87,0,0,1)</f>
        <v>56</v>
      </c>
      <c r="B493" t="str">
        <f>_xlfn.XLOOKUP(C493,kamus!$B$2:$B$87,kamus!$D$2:$D$87,"dihapus",0,1)</f>
        <v>Pakem</v>
      </c>
      <c r="C493" t="s">
        <v>214</v>
      </c>
      <c r="D493">
        <f>_xlfn.XLOOKUP(C493,kamus!$B$2:$B$87,kamus!$J$2:$J$87,"dihapus",0,1)</f>
        <v>1</v>
      </c>
      <c r="E493">
        <f t="shared" si="53"/>
        <v>0</v>
      </c>
      <c r="F493" s="14">
        <v>42522</v>
      </c>
      <c r="G493" s="1">
        <f t="shared" si="54"/>
        <v>6</v>
      </c>
      <c r="H493" s="1">
        <f t="shared" si="55"/>
        <v>2016</v>
      </c>
      <c r="I493">
        <v>0</v>
      </c>
      <c r="K493">
        <f t="shared" si="49"/>
        <v>0</v>
      </c>
      <c r="L493">
        <v>6711</v>
      </c>
      <c r="M493" s="6">
        <f t="shared" si="50"/>
        <v>0</v>
      </c>
      <c r="N493" s="6" t="str">
        <f t="shared" si="51"/>
        <v/>
      </c>
      <c r="O493" s="6">
        <f t="shared" si="52"/>
        <v>0</v>
      </c>
      <c r="Q493">
        <f>_xlfn.XLOOKUP(C493&amp;G493&amp;H493,covid!$E$2:$E$2184,covid!$D$2:$D$2184,0,0,1)</f>
        <v>0</v>
      </c>
    </row>
    <row r="494" spans="1:17" x14ac:dyDescent="0.3">
      <c r="A494">
        <f>_xlfn.XLOOKUP(C494,kamus!$B$2:$B$87,kamus!$A$2:$A$87,0,0,1)</f>
        <v>58</v>
      </c>
      <c r="B494" t="str">
        <f>_xlfn.XLOOKUP(C494,kamus!$B$2:$B$87,kamus!$D$2:$D$87,"dihapus",0,1)</f>
        <v>Pakem</v>
      </c>
      <c r="C494" t="s">
        <v>231</v>
      </c>
      <c r="D494">
        <f>_xlfn.XLOOKUP(C494,kamus!$B$2:$B$87,kamus!$J$2:$J$87,"dihapus",0,1)</f>
        <v>0</v>
      </c>
      <c r="E494">
        <f t="shared" si="53"/>
        <v>0</v>
      </c>
      <c r="F494" s="14">
        <v>42522</v>
      </c>
      <c r="G494" s="1">
        <f t="shared" si="54"/>
        <v>6</v>
      </c>
      <c r="H494" s="1">
        <f t="shared" si="55"/>
        <v>2016</v>
      </c>
      <c r="I494">
        <v>0</v>
      </c>
      <c r="K494">
        <f t="shared" si="49"/>
        <v>0</v>
      </c>
      <c r="L494">
        <v>6932</v>
      </c>
      <c r="M494" s="6">
        <f t="shared" si="50"/>
        <v>0</v>
      </c>
      <c r="N494" s="6" t="str">
        <f t="shared" si="51"/>
        <v/>
      </c>
      <c r="O494" s="6">
        <f t="shared" si="52"/>
        <v>0</v>
      </c>
      <c r="Q494">
        <f>_xlfn.XLOOKUP(C494&amp;G494&amp;H494,covid!$E$2:$E$2184,covid!$D$2:$D$2184,0,0,1)</f>
        <v>0</v>
      </c>
    </row>
    <row r="495" spans="1:17" x14ac:dyDescent="0.3">
      <c r="A495">
        <f>_xlfn.XLOOKUP(C495,kamus!$B$2:$B$87,kamus!$A$2:$A$87,0,0,1)</f>
        <v>55</v>
      </c>
      <c r="B495" t="str">
        <f>_xlfn.XLOOKUP(C495,kamus!$B$2:$B$87,kamus!$D$2:$D$87,"dihapus",0,1)</f>
        <v>Pakem</v>
      </c>
      <c r="C495" t="s">
        <v>234</v>
      </c>
      <c r="D495">
        <f>_xlfn.XLOOKUP(C495,kamus!$B$2:$B$87,kamus!$J$2:$J$87,"dihapus",0,1)</f>
        <v>0</v>
      </c>
      <c r="E495">
        <f t="shared" si="53"/>
        <v>0</v>
      </c>
      <c r="F495" s="14">
        <v>42522</v>
      </c>
      <c r="G495" s="1">
        <f t="shared" si="54"/>
        <v>6</v>
      </c>
      <c r="H495" s="1">
        <f t="shared" si="55"/>
        <v>2016</v>
      </c>
      <c r="I495">
        <v>0</v>
      </c>
      <c r="K495">
        <f t="shared" si="49"/>
        <v>0</v>
      </c>
      <c r="L495">
        <v>9891</v>
      </c>
      <c r="M495" s="6">
        <f t="shared" si="50"/>
        <v>0</v>
      </c>
      <c r="N495" s="6" t="str">
        <f t="shared" si="51"/>
        <v/>
      </c>
      <c r="O495" s="6">
        <f t="shared" si="52"/>
        <v>0</v>
      </c>
      <c r="Q495">
        <f>_xlfn.XLOOKUP(C495&amp;G495&amp;H495,covid!$E$2:$E$2184,covid!$D$2:$D$2184,0,0,1)</f>
        <v>0</v>
      </c>
    </row>
    <row r="496" spans="1:17" x14ac:dyDescent="0.3">
      <c r="A496">
        <f>_xlfn.XLOOKUP(C496,kamus!$B$2:$B$87,kamus!$A$2:$A$87,0,0,1)</f>
        <v>64</v>
      </c>
      <c r="B496" t="str">
        <f>_xlfn.XLOOKUP(C496,kamus!$B$2:$B$87,kamus!$D$2:$D$87,"dihapus",0,1)</f>
        <v>Prambanan</v>
      </c>
      <c r="C496" t="s">
        <v>203</v>
      </c>
      <c r="D496">
        <f>_xlfn.XLOOKUP(C496,kamus!$B$2:$B$87,kamus!$J$2:$J$87,"dihapus",0,1)</f>
        <v>1</v>
      </c>
      <c r="E496">
        <f t="shared" si="53"/>
        <v>0</v>
      </c>
      <c r="F496" s="14">
        <v>42522</v>
      </c>
      <c r="G496" s="1">
        <f t="shared" si="54"/>
        <v>6</v>
      </c>
      <c r="H496" s="1">
        <f t="shared" si="55"/>
        <v>2016</v>
      </c>
      <c r="I496">
        <v>0</v>
      </c>
      <c r="K496">
        <f t="shared" si="49"/>
        <v>0</v>
      </c>
      <c r="L496">
        <v>12600</v>
      </c>
      <c r="M496" s="6">
        <f t="shared" si="50"/>
        <v>0</v>
      </c>
      <c r="N496" s="6" t="str">
        <f t="shared" si="51"/>
        <v/>
      </c>
      <c r="O496" s="6">
        <f t="shared" si="52"/>
        <v>0</v>
      </c>
      <c r="Q496">
        <f>_xlfn.XLOOKUP(C496&amp;G496&amp;H496,covid!$E$2:$E$2184,covid!$D$2:$D$2184,0,0,1)</f>
        <v>0</v>
      </c>
    </row>
    <row r="497" spans="1:17" x14ac:dyDescent="0.3">
      <c r="A497">
        <f>_xlfn.XLOOKUP(C497,kamus!$B$2:$B$87,kamus!$A$2:$A$87,0,0,1)</f>
        <v>59</v>
      </c>
      <c r="B497" t="str">
        <f>_xlfn.XLOOKUP(C497,kamus!$B$2:$B$87,kamus!$D$2:$D$87,"dihapus",0,1)</f>
        <v>Prambanan</v>
      </c>
      <c r="C497" t="s">
        <v>210</v>
      </c>
      <c r="D497">
        <f>_xlfn.XLOOKUP(C497,kamus!$B$2:$B$87,kamus!$J$2:$J$87,"dihapus",0,1)</f>
        <v>0</v>
      </c>
      <c r="E497">
        <f t="shared" si="53"/>
        <v>0</v>
      </c>
      <c r="F497" s="14">
        <v>42522</v>
      </c>
      <c r="G497" s="1">
        <f t="shared" si="54"/>
        <v>6</v>
      </c>
      <c r="H497" s="1">
        <f t="shared" si="55"/>
        <v>2016</v>
      </c>
      <c r="I497">
        <v>0</v>
      </c>
      <c r="K497">
        <f t="shared" si="49"/>
        <v>0</v>
      </c>
      <c r="L497">
        <v>4755</v>
      </c>
      <c r="M497" s="6">
        <f t="shared" si="50"/>
        <v>0</v>
      </c>
      <c r="N497" s="6" t="str">
        <f t="shared" si="51"/>
        <v/>
      </c>
      <c r="O497" s="6">
        <f t="shared" si="52"/>
        <v>0</v>
      </c>
      <c r="Q497">
        <f>_xlfn.XLOOKUP(C497&amp;G497&amp;H497,covid!$E$2:$E$2184,covid!$D$2:$D$2184,0,0,1)</f>
        <v>0</v>
      </c>
    </row>
    <row r="498" spans="1:17" x14ac:dyDescent="0.3">
      <c r="A498">
        <f>_xlfn.XLOOKUP(C498,kamus!$B$2:$B$87,kamus!$A$2:$A$87,0,0,1)</f>
        <v>61</v>
      </c>
      <c r="B498" t="str">
        <f>_xlfn.XLOOKUP(C498,kamus!$B$2:$B$87,kamus!$D$2:$D$87,"dihapus",0,1)</f>
        <v>Prambanan</v>
      </c>
      <c r="C498" t="s">
        <v>219</v>
      </c>
      <c r="D498">
        <f>_xlfn.XLOOKUP(C498,kamus!$B$2:$B$87,kamus!$J$2:$J$87,"dihapus",0,1)</f>
        <v>0</v>
      </c>
      <c r="E498">
        <f t="shared" si="53"/>
        <v>0</v>
      </c>
      <c r="F498" s="14">
        <v>42522</v>
      </c>
      <c r="G498" s="1">
        <f t="shared" si="54"/>
        <v>6</v>
      </c>
      <c r="H498" s="1">
        <f t="shared" si="55"/>
        <v>2016</v>
      </c>
      <c r="I498">
        <v>0</v>
      </c>
      <c r="K498">
        <f t="shared" si="49"/>
        <v>0</v>
      </c>
      <c r="L498">
        <v>14215</v>
      </c>
      <c r="M498" s="6">
        <f t="shared" si="50"/>
        <v>0</v>
      </c>
      <c r="N498" s="6" t="str">
        <f t="shared" si="51"/>
        <v/>
      </c>
      <c r="O498" s="6">
        <f t="shared" si="52"/>
        <v>0</v>
      </c>
      <c r="Q498">
        <f>_xlfn.XLOOKUP(C498&amp;G498&amp;H498,covid!$E$2:$E$2184,covid!$D$2:$D$2184,0,0,1)</f>
        <v>0</v>
      </c>
    </row>
    <row r="499" spans="1:17" x14ac:dyDescent="0.3">
      <c r="A499">
        <f>_xlfn.XLOOKUP(C499,kamus!$B$2:$B$87,kamus!$A$2:$A$87,0,0,1)</f>
        <v>62</v>
      </c>
      <c r="B499" t="str">
        <f>_xlfn.XLOOKUP(C499,kamus!$B$2:$B$87,kamus!$D$2:$D$87,"dihapus",0,1)</f>
        <v>Prambanan</v>
      </c>
      <c r="C499" t="s">
        <v>236</v>
      </c>
      <c r="D499">
        <f>_xlfn.XLOOKUP(C499,kamus!$B$2:$B$87,kamus!$J$2:$J$87,"dihapus",0,1)</f>
        <v>0</v>
      </c>
      <c r="E499">
        <f t="shared" si="53"/>
        <v>0</v>
      </c>
      <c r="F499" s="14">
        <v>42522</v>
      </c>
      <c r="G499" s="1">
        <f t="shared" si="54"/>
        <v>6</v>
      </c>
      <c r="H499" s="1">
        <f t="shared" si="55"/>
        <v>2016</v>
      </c>
      <c r="I499">
        <v>0</v>
      </c>
      <c r="K499">
        <f t="shared" si="49"/>
        <v>0</v>
      </c>
      <c r="L499">
        <v>6067</v>
      </c>
      <c r="M499" s="6">
        <f t="shared" si="50"/>
        <v>0</v>
      </c>
      <c r="N499" s="6" t="str">
        <f t="shared" si="51"/>
        <v/>
      </c>
      <c r="O499" s="6">
        <f t="shared" si="52"/>
        <v>0</v>
      </c>
      <c r="Q499">
        <f>_xlfn.XLOOKUP(C499&amp;G499&amp;H499,covid!$E$2:$E$2184,covid!$D$2:$D$2184,0,0,1)</f>
        <v>0</v>
      </c>
    </row>
    <row r="500" spans="1:17" x14ac:dyDescent="0.3">
      <c r="A500">
        <f>_xlfn.XLOOKUP(C500,kamus!$B$2:$B$87,kamus!$A$2:$A$87,0,0,1)</f>
        <v>63</v>
      </c>
      <c r="B500" t="str">
        <f>_xlfn.XLOOKUP(C500,kamus!$B$2:$B$87,kamus!$D$2:$D$87,"dihapus",0,1)</f>
        <v>Prambanan</v>
      </c>
      <c r="C500" t="s">
        <v>261</v>
      </c>
      <c r="D500">
        <f>_xlfn.XLOOKUP(C500,kamus!$B$2:$B$87,kamus!$J$2:$J$87,"dihapus",0,1)</f>
        <v>0</v>
      </c>
      <c r="E500">
        <f t="shared" si="53"/>
        <v>0</v>
      </c>
      <c r="F500" s="14">
        <v>42522</v>
      </c>
      <c r="G500" s="1">
        <f t="shared" si="54"/>
        <v>6</v>
      </c>
      <c r="H500" s="1">
        <f t="shared" si="55"/>
        <v>2016</v>
      </c>
      <c r="I500">
        <v>0</v>
      </c>
      <c r="K500">
        <f t="shared" si="49"/>
        <v>0</v>
      </c>
      <c r="L500">
        <v>15373</v>
      </c>
      <c r="M500" s="6">
        <f t="shared" si="50"/>
        <v>0</v>
      </c>
      <c r="N500" s="6" t="str">
        <f t="shared" si="51"/>
        <v/>
      </c>
      <c r="O500" s="6">
        <f t="shared" si="52"/>
        <v>0</v>
      </c>
      <c r="Q500">
        <f>_xlfn.XLOOKUP(C500&amp;G500&amp;H500,covid!$E$2:$E$2184,covid!$D$2:$D$2184,0,0,1)</f>
        <v>0</v>
      </c>
    </row>
    <row r="501" spans="1:17" x14ac:dyDescent="0.3">
      <c r="A501">
        <f>_xlfn.XLOOKUP(C501,kamus!$B$2:$B$87,kamus!$A$2:$A$87,0,0,1)</f>
        <v>60</v>
      </c>
      <c r="B501" t="str">
        <f>_xlfn.XLOOKUP(C501,kamus!$B$2:$B$87,kamus!$D$2:$D$87,"dihapus",0,1)</f>
        <v>Prambanan</v>
      </c>
      <c r="C501" t="s">
        <v>280</v>
      </c>
      <c r="D501">
        <f>_xlfn.XLOOKUP(C501,kamus!$B$2:$B$87,kamus!$J$2:$J$87,"dihapus",0,1)</f>
        <v>0</v>
      </c>
      <c r="E501">
        <f t="shared" si="53"/>
        <v>0</v>
      </c>
      <c r="F501" s="14">
        <v>42522</v>
      </c>
      <c r="G501" s="1">
        <f t="shared" si="54"/>
        <v>6</v>
      </c>
      <c r="H501" s="1">
        <f t="shared" si="55"/>
        <v>2016</v>
      </c>
      <c r="I501">
        <v>0</v>
      </c>
      <c r="K501">
        <f t="shared" si="49"/>
        <v>0</v>
      </c>
      <c r="L501">
        <v>2810</v>
      </c>
      <c r="M501" s="6">
        <f t="shared" si="50"/>
        <v>0</v>
      </c>
      <c r="N501" s="6" t="str">
        <f t="shared" si="51"/>
        <v/>
      </c>
      <c r="O501" s="6">
        <f t="shared" si="52"/>
        <v>0</v>
      </c>
      <c r="Q501">
        <f>_xlfn.XLOOKUP(C501&amp;G501&amp;H501,covid!$E$2:$E$2184,covid!$D$2:$D$2184,0,0,1)</f>
        <v>0</v>
      </c>
    </row>
    <row r="502" spans="1:17" x14ac:dyDescent="0.3">
      <c r="A502">
        <f>_xlfn.XLOOKUP(C502,kamus!$B$2:$B$87,kamus!$A$2:$A$87,0,0,1)</f>
        <v>67</v>
      </c>
      <c r="B502" t="str">
        <f>_xlfn.XLOOKUP(C502,kamus!$B$2:$B$87,kamus!$D$2:$D$87,"dihapus",0,1)</f>
        <v>Seyegan</v>
      </c>
      <c r="C502" t="s">
        <v>221</v>
      </c>
      <c r="D502">
        <f>_xlfn.XLOOKUP(C502,kamus!$B$2:$B$87,kamus!$J$2:$J$87,"dihapus",0,1)</f>
        <v>0</v>
      </c>
      <c r="E502">
        <f t="shared" si="53"/>
        <v>0</v>
      </c>
      <c r="F502" s="14">
        <v>42522</v>
      </c>
      <c r="G502" s="1">
        <f t="shared" si="54"/>
        <v>6</v>
      </c>
      <c r="H502" s="1">
        <f t="shared" si="55"/>
        <v>2016</v>
      </c>
      <c r="I502">
        <v>1</v>
      </c>
      <c r="K502">
        <f t="shared" si="49"/>
        <v>1</v>
      </c>
      <c r="L502">
        <v>10795</v>
      </c>
      <c r="M502" s="6">
        <f t="shared" si="50"/>
        <v>9.263547938860583</v>
      </c>
      <c r="N502" s="6" t="str">
        <f t="shared" si="51"/>
        <v/>
      </c>
      <c r="O502" s="6">
        <f t="shared" si="52"/>
        <v>9.263547938860583</v>
      </c>
      <c r="Q502">
        <f>_xlfn.XLOOKUP(C502&amp;G502&amp;H502,covid!$E$2:$E$2184,covid!$D$2:$D$2184,0,0,1)</f>
        <v>0</v>
      </c>
    </row>
    <row r="503" spans="1:17" x14ac:dyDescent="0.3">
      <c r="A503">
        <f>_xlfn.XLOOKUP(C503,kamus!$B$2:$B$87,kamus!$A$2:$A$87,0,0,1)</f>
        <v>66</v>
      </c>
      <c r="B503" t="str">
        <f>_xlfn.XLOOKUP(C503,kamus!$B$2:$B$87,kamus!$D$2:$D$87,"dihapus",0,1)</f>
        <v>Seyegan</v>
      </c>
      <c r="C503" t="s">
        <v>222</v>
      </c>
      <c r="D503">
        <f>_xlfn.XLOOKUP(C503,kamus!$B$2:$B$87,kamus!$J$2:$J$87,"dihapus",0,1)</f>
        <v>0</v>
      </c>
      <c r="E503">
        <f t="shared" si="53"/>
        <v>0</v>
      </c>
      <c r="F503" s="14">
        <v>42522</v>
      </c>
      <c r="G503" s="1">
        <f t="shared" si="54"/>
        <v>6</v>
      </c>
      <c r="H503" s="1">
        <f t="shared" si="55"/>
        <v>2016</v>
      </c>
      <c r="I503">
        <v>0</v>
      </c>
      <c r="K503">
        <f t="shared" si="49"/>
        <v>0</v>
      </c>
      <c r="L503">
        <v>9586</v>
      </c>
      <c r="M503" s="6">
        <f t="shared" si="50"/>
        <v>0</v>
      </c>
      <c r="N503" s="6" t="str">
        <f t="shared" si="51"/>
        <v/>
      </c>
      <c r="O503" s="6">
        <f t="shared" si="52"/>
        <v>0</v>
      </c>
      <c r="Q503">
        <f>_xlfn.XLOOKUP(C503&amp;G503&amp;H503,covid!$E$2:$E$2184,covid!$D$2:$D$2184,0,0,1)</f>
        <v>0</v>
      </c>
    </row>
    <row r="504" spans="1:17" x14ac:dyDescent="0.3">
      <c r="A504">
        <f>_xlfn.XLOOKUP(C504,kamus!$B$2:$B$87,kamus!$A$2:$A$87,0,0,1)</f>
        <v>68</v>
      </c>
      <c r="B504" t="str">
        <f>_xlfn.XLOOKUP(C504,kamus!$B$2:$B$87,kamus!$D$2:$D$87,"dihapus",0,1)</f>
        <v>Seyegan</v>
      </c>
      <c r="C504" t="s">
        <v>223</v>
      </c>
      <c r="D504">
        <f>_xlfn.XLOOKUP(C504,kamus!$B$2:$B$87,kamus!$J$2:$J$87,"dihapus",0,1)</f>
        <v>0</v>
      </c>
      <c r="E504">
        <f t="shared" si="53"/>
        <v>0</v>
      </c>
      <c r="F504" s="14">
        <v>42522</v>
      </c>
      <c r="G504" s="1">
        <f t="shared" si="54"/>
        <v>6</v>
      </c>
      <c r="H504" s="1">
        <f t="shared" si="55"/>
        <v>2016</v>
      </c>
      <c r="I504">
        <v>0</v>
      </c>
      <c r="K504">
        <f t="shared" si="49"/>
        <v>0</v>
      </c>
      <c r="L504">
        <v>8063</v>
      </c>
      <c r="M504" s="6">
        <f t="shared" si="50"/>
        <v>0</v>
      </c>
      <c r="N504" s="6" t="str">
        <f t="shared" si="51"/>
        <v/>
      </c>
      <c r="O504" s="6">
        <f t="shared" si="52"/>
        <v>0</v>
      </c>
      <c r="Q504">
        <f>_xlfn.XLOOKUP(C504&amp;G504&amp;H504,covid!$E$2:$E$2184,covid!$D$2:$D$2184,0,0,1)</f>
        <v>0</v>
      </c>
    </row>
    <row r="505" spans="1:17" x14ac:dyDescent="0.3">
      <c r="A505">
        <f>_xlfn.XLOOKUP(C505,kamus!$B$2:$B$87,kamus!$A$2:$A$87,0,0,1)</f>
        <v>65</v>
      </c>
      <c r="B505" t="str">
        <f>_xlfn.XLOOKUP(C505,kamus!$B$2:$B$87,kamus!$D$2:$D$87,"dihapus",0,1)</f>
        <v>Seyegan</v>
      </c>
      <c r="C505" t="s">
        <v>224</v>
      </c>
      <c r="D505">
        <f>_xlfn.XLOOKUP(C505,kamus!$B$2:$B$87,kamus!$J$2:$J$87,"dihapus",0,1)</f>
        <v>1</v>
      </c>
      <c r="E505">
        <f t="shared" si="53"/>
        <v>0</v>
      </c>
      <c r="F505" s="14">
        <v>42522</v>
      </c>
      <c r="G505" s="1">
        <f t="shared" si="54"/>
        <v>6</v>
      </c>
      <c r="H505" s="1">
        <f t="shared" si="55"/>
        <v>2016</v>
      </c>
      <c r="I505">
        <v>0</v>
      </c>
      <c r="K505">
        <f t="shared" si="49"/>
        <v>0</v>
      </c>
      <c r="L505">
        <v>11242</v>
      </c>
      <c r="M505" s="6">
        <f t="shared" si="50"/>
        <v>0</v>
      </c>
      <c r="N505" s="6" t="str">
        <f t="shared" si="51"/>
        <v/>
      </c>
      <c r="O505" s="6">
        <f t="shared" si="52"/>
        <v>0</v>
      </c>
      <c r="Q505">
        <f>_xlfn.XLOOKUP(C505&amp;G505&amp;H505,covid!$E$2:$E$2184,covid!$D$2:$D$2184,0,0,1)</f>
        <v>0</v>
      </c>
    </row>
    <row r="506" spans="1:17" x14ac:dyDescent="0.3">
      <c r="A506">
        <f>_xlfn.XLOOKUP(C506,kamus!$B$2:$B$87,kamus!$A$2:$A$87,0,0,1)</f>
        <v>69</v>
      </c>
      <c r="B506" t="str">
        <f>_xlfn.XLOOKUP(C506,kamus!$B$2:$B$87,kamus!$D$2:$D$87,"dihapus",0,1)</f>
        <v>Seyegan</v>
      </c>
      <c r="C506" t="s">
        <v>225</v>
      </c>
      <c r="D506">
        <f>_xlfn.XLOOKUP(C506,kamus!$B$2:$B$87,kamus!$J$2:$J$87,"dihapus",0,1)</f>
        <v>0</v>
      </c>
      <c r="E506">
        <f t="shared" si="53"/>
        <v>0</v>
      </c>
      <c r="F506" s="14">
        <v>42522</v>
      </c>
      <c r="G506" s="1">
        <f t="shared" si="54"/>
        <v>6</v>
      </c>
      <c r="H506" s="1">
        <f t="shared" si="55"/>
        <v>2016</v>
      </c>
      <c r="I506">
        <v>0</v>
      </c>
      <c r="K506">
        <f t="shared" si="49"/>
        <v>0</v>
      </c>
      <c r="L506">
        <v>13538</v>
      </c>
      <c r="M506" s="6">
        <f t="shared" si="50"/>
        <v>0</v>
      </c>
      <c r="N506" s="6" t="str">
        <f t="shared" si="51"/>
        <v/>
      </c>
      <c r="O506" s="6">
        <f t="shared" si="52"/>
        <v>0</v>
      </c>
      <c r="Q506">
        <f>_xlfn.XLOOKUP(C506&amp;G506&amp;H506,covid!$E$2:$E$2184,covid!$D$2:$D$2184,0,0,1)</f>
        <v>0</v>
      </c>
    </row>
    <row r="507" spans="1:17" x14ac:dyDescent="0.3">
      <c r="A507">
        <f>_xlfn.XLOOKUP(C507,kamus!$B$2:$B$87,kamus!$A$2:$A$87,0,0,1)</f>
        <v>74</v>
      </c>
      <c r="B507" t="str">
        <f>_xlfn.XLOOKUP(C507,kamus!$B$2:$B$87,kamus!$D$2:$D$87,"dihapus",0,1)</f>
        <v>Sleman</v>
      </c>
      <c r="C507" t="s">
        <v>205</v>
      </c>
      <c r="D507">
        <f>_xlfn.XLOOKUP(C507,kamus!$B$2:$B$87,kamus!$J$2:$J$87,"dihapus",0,1)</f>
        <v>1</v>
      </c>
      <c r="E507">
        <f t="shared" si="53"/>
        <v>0</v>
      </c>
      <c r="F507" s="14">
        <v>42522</v>
      </c>
      <c r="G507" s="1">
        <f t="shared" si="54"/>
        <v>6</v>
      </c>
      <c r="H507" s="1">
        <f t="shared" si="55"/>
        <v>2016</v>
      </c>
      <c r="I507">
        <v>0</v>
      </c>
      <c r="K507">
        <f t="shared" si="49"/>
        <v>0</v>
      </c>
      <c r="L507">
        <v>15603</v>
      </c>
      <c r="M507" s="6">
        <f t="shared" si="50"/>
        <v>0</v>
      </c>
      <c r="N507" s="6" t="str">
        <f t="shared" si="51"/>
        <v/>
      </c>
      <c r="O507" s="6">
        <f t="shared" si="52"/>
        <v>0</v>
      </c>
      <c r="Q507">
        <f>_xlfn.XLOOKUP(C507&amp;G507&amp;H507,covid!$E$2:$E$2184,covid!$D$2:$D$2184,0,0,1)</f>
        <v>0</v>
      </c>
    </row>
    <row r="508" spans="1:17" x14ac:dyDescent="0.3">
      <c r="A508">
        <f>_xlfn.XLOOKUP(C508,kamus!$B$2:$B$87,kamus!$A$2:$A$87,0,0,1)</f>
        <v>73</v>
      </c>
      <c r="B508" t="str">
        <f>_xlfn.XLOOKUP(C508,kamus!$B$2:$B$87,kamus!$D$2:$D$87,"dihapus",0,1)</f>
        <v>Sleman</v>
      </c>
      <c r="C508" t="s">
        <v>232</v>
      </c>
      <c r="D508">
        <f>_xlfn.XLOOKUP(C508,kamus!$B$2:$B$87,kamus!$J$2:$J$87,"dihapus",0,1)</f>
        <v>1</v>
      </c>
      <c r="E508">
        <f t="shared" si="53"/>
        <v>0</v>
      </c>
      <c r="F508" s="14">
        <v>42522</v>
      </c>
      <c r="G508" s="1">
        <f t="shared" si="54"/>
        <v>6</v>
      </c>
      <c r="H508" s="1">
        <f t="shared" si="55"/>
        <v>2016</v>
      </c>
      <c r="I508">
        <v>0</v>
      </c>
      <c r="K508">
        <f t="shared" si="49"/>
        <v>0</v>
      </c>
      <c r="L508">
        <v>12906</v>
      </c>
      <c r="M508" s="6">
        <f t="shared" si="50"/>
        <v>0</v>
      </c>
      <c r="N508" s="6" t="str">
        <f t="shared" si="51"/>
        <v/>
      </c>
      <c r="O508" s="6">
        <f t="shared" si="52"/>
        <v>0</v>
      </c>
      <c r="Q508">
        <f>_xlfn.XLOOKUP(C508&amp;G508&amp;H508,covid!$E$2:$E$2184,covid!$D$2:$D$2184,0,0,1)</f>
        <v>0</v>
      </c>
    </row>
    <row r="509" spans="1:17" x14ac:dyDescent="0.3">
      <c r="A509">
        <f>_xlfn.XLOOKUP(C509,kamus!$B$2:$B$87,kamus!$A$2:$A$87,0,0,1)</f>
        <v>71</v>
      </c>
      <c r="B509" t="str">
        <f>_xlfn.XLOOKUP(C509,kamus!$B$2:$B$87,kamus!$D$2:$D$87,"dihapus",0,1)</f>
        <v>Sleman</v>
      </c>
      <c r="C509" t="s">
        <v>271</v>
      </c>
      <c r="D509">
        <f>_xlfn.XLOOKUP(C509,kamus!$B$2:$B$87,kamus!$J$2:$J$87,"dihapus",0,1)</f>
        <v>1</v>
      </c>
      <c r="E509">
        <f t="shared" si="53"/>
        <v>0</v>
      </c>
      <c r="F509" s="14">
        <v>42522</v>
      </c>
      <c r="G509" s="1">
        <f t="shared" si="54"/>
        <v>6</v>
      </c>
      <c r="H509" s="1">
        <f t="shared" si="55"/>
        <v>2016</v>
      </c>
      <c r="I509">
        <v>3</v>
      </c>
      <c r="K509">
        <f t="shared" si="49"/>
        <v>3</v>
      </c>
      <c r="L509">
        <v>15590</v>
      </c>
      <c r="M509" s="6">
        <f t="shared" si="50"/>
        <v>19.243104554201409</v>
      </c>
      <c r="N509" s="6" t="str">
        <f t="shared" si="51"/>
        <v/>
      </c>
      <c r="O509" s="6">
        <f t="shared" si="52"/>
        <v>19.243104554201409</v>
      </c>
      <c r="Q509">
        <f>_xlfn.XLOOKUP(C509&amp;G509&amp;H509,covid!$E$2:$E$2184,covid!$D$2:$D$2184,0,0,1)</f>
        <v>0</v>
      </c>
    </row>
    <row r="510" spans="1:17" x14ac:dyDescent="0.3">
      <c r="A510">
        <f>_xlfn.XLOOKUP(C510,kamus!$B$2:$B$87,kamus!$A$2:$A$87,0,0,1)</f>
        <v>72</v>
      </c>
      <c r="B510" t="str">
        <f>_xlfn.XLOOKUP(C510,kamus!$B$2:$B$87,kamus!$D$2:$D$87,"dihapus",0,1)</f>
        <v>Sleman</v>
      </c>
      <c r="C510" t="s">
        <v>273</v>
      </c>
      <c r="D510">
        <f>_xlfn.XLOOKUP(C510,kamus!$B$2:$B$87,kamus!$J$2:$J$87,"dihapus",0,1)</f>
        <v>1</v>
      </c>
      <c r="E510">
        <f t="shared" si="53"/>
        <v>0</v>
      </c>
      <c r="F510" s="14">
        <v>42522</v>
      </c>
      <c r="G510" s="1">
        <f t="shared" si="54"/>
        <v>6</v>
      </c>
      <c r="H510" s="1">
        <f t="shared" si="55"/>
        <v>2016</v>
      </c>
      <c r="I510">
        <v>0</v>
      </c>
      <c r="K510">
        <f t="shared" si="49"/>
        <v>0</v>
      </c>
      <c r="L510">
        <v>18873</v>
      </c>
      <c r="M510" s="6">
        <f t="shared" si="50"/>
        <v>0</v>
      </c>
      <c r="N510" s="6" t="str">
        <f t="shared" si="51"/>
        <v/>
      </c>
      <c r="O510" s="6">
        <f t="shared" si="52"/>
        <v>0</v>
      </c>
      <c r="Q510">
        <f>_xlfn.XLOOKUP(C510&amp;G510&amp;H510,covid!$E$2:$E$2184,covid!$D$2:$D$2184,0,0,1)</f>
        <v>0</v>
      </c>
    </row>
    <row r="511" spans="1:17" x14ac:dyDescent="0.3">
      <c r="A511">
        <f>_xlfn.XLOOKUP(C511,kamus!$B$2:$B$87,kamus!$A$2:$A$87,0,0,1)</f>
        <v>70</v>
      </c>
      <c r="B511" t="str">
        <f>_xlfn.XLOOKUP(C511,kamus!$B$2:$B$87,kamus!$D$2:$D$87,"dihapus",0,1)</f>
        <v>Sleman</v>
      </c>
      <c r="C511" t="s">
        <v>274</v>
      </c>
      <c r="D511">
        <f>_xlfn.XLOOKUP(C511,kamus!$B$2:$B$87,kamus!$J$2:$J$87,"dihapus",0,1)</f>
        <v>0</v>
      </c>
      <c r="E511">
        <f t="shared" si="53"/>
        <v>0</v>
      </c>
      <c r="F511" s="14">
        <v>42522</v>
      </c>
      <c r="G511" s="1">
        <f t="shared" si="54"/>
        <v>6</v>
      </c>
      <c r="H511" s="1">
        <f t="shared" si="55"/>
        <v>2016</v>
      </c>
      <c r="I511">
        <v>0</v>
      </c>
      <c r="K511">
        <f t="shared" si="49"/>
        <v>0</v>
      </c>
      <c r="L511">
        <v>10030</v>
      </c>
      <c r="M511" s="6">
        <f t="shared" si="50"/>
        <v>0</v>
      </c>
      <c r="N511" s="6" t="str">
        <f t="shared" si="51"/>
        <v/>
      </c>
      <c r="O511" s="6">
        <f t="shared" si="52"/>
        <v>0</v>
      </c>
      <c r="Q511">
        <f>_xlfn.XLOOKUP(C511&amp;G511&amp;H511,covid!$E$2:$E$2184,covid!$D$2:$D$2184,0,0,1)</f>
        <v>0</v>
      </c>
    </row>
    <row r="512" spans="1:17" x14ac:dyDescent="0.3">
      <c r="A512">
        <f>_xlfn.XLOOKUP(C512,kamus!$B$2:$B$87,kamus!$A$2:$A$87,0,0,1)</f>
        <v>77</v>
      </c>
      <c r="B512" t="str">
        <f>_xlfn.XLOOKUP(C512,kamus!$B$2:$B$87,kamus!$D$2:$D$87,"dihapus",0,1)</f>
        <v>Tempel 1</v>
      </c>
      <c r="C512" t="s">
        <v>218</v>
      </c>
      <c r="D512">
        <f>_xlfn.XLOOKUP(C512,kamus!$B$2:$B$87,kamus!$J$2:$J$87,"dihapus",0,1)</f>
        <v>0</v>
      </c>
      <c r="E512">
        <f t="shared" si="53"/>
        <v>0</v>
      </c>
      <c r="F512" s="14">
        <v>42522</v>
      </c>
      <c r="G512" s="1">
        <f t="shared" si="54"/>
        <v>6</v>
      </c>
      <c r="H512" s="1">
        <f t="shared" si="55"/>
        <v>2016</v>
      </c>
      <c r="I512">
        <v>0</v>
      </c>
      <c r="K512">
        <f t="shared" si="49"/>
        <v>0</v>
      </c>
      <c r="L512">
        <v>7841</v>
      </c>
      <c r="M512" s="6">
        <f t="shared" si="50"/>
        <v>0</v>
      </c>
      <c r="N512" s="6" t="str">
        <f t="shared" si="51"/>
        <v/>
      </c>
      <c r="O512" s="6">
        <f t="shared" si="52"/>
        <v>0</v>
      </c>
      <c r="Q512">
        <f>_xlfn.XLOOKUP(C512&amp;G512&amp;H512,covid!$E$2:$E$2184,covid!$D$2:$D$2184,0,0,1)</f>
        <v>0</v>
      </c>
    </row>
    <row r="513" spans="1:17" x14ac:dyDescent="0.3">
      <c r="A513">
        <f>_xlfn.XLOOKUP(C513,kamus!$B$2:$B$87,kamus!$A$2:$A$87,0,0,1)</f>
        <v>76</v>
      </c>
      <c r="B513" t="str">
        <f>_xlfn.XLOOKUP(C513,kamus!$B$2:$B$87,kamus!$D$2:$D$87,"dihapus",0,1)</f>
        <v>Tempel 1</v>
      </c>
      <c r="C513" t="s">
        <v>226</v>
      </c>
      <c r="D513">
        <f>_xlfn.XLOOKUP(C513,kamus!$B$2:$B$87,kamus!$J$2:$J$87,"dihapus",0,1)</f>
        <v>1</v>
      </c>
      <c r="E513">
        <f t="shared" si="53"/>
        <v>0</v>
      </c>
      <c r="F513" s="14">
        <v>42522</v>
      </c>
      <c r="G513" s="1">
        <f t="shared" si="54"/>
        <v>6</v>
      </c>
      <c r="H513" s="1">
        <f t="shared" si="55"/>
        <v>2016</v>
      </c>
      <c r="I513">
        <v>0</v>
      </c>
      <c r="K513">
        <f t="shared" si="49"/>
        <v>0</v>
      </c>
      <c r="L513">
        <v>11220</v>
      </c>
      <c r="M513" s="6">
        <f t="shared" si="50"/>
        <v>0</v>
      </c>
      <c r="N513" s="6" t="str">
        <f t="shared" si="51"/>
        <v/>
      </c>
      <c r="O513" s="6">
        <f t="shared" si="52"/>
        <v>0</v>
      </c>
      <c r="Q513">
        <f>_xlfn.XLOOKUP(C513&amp;G513&amp;H513,covid!$E$2:$E$2184,covid!$D$2:$D$2184,0,0,1)</f>
        <v>0</v>
      </c>
    </row>
    <row r="514" spans="1:17" x14ac:dyDescent="0.3">
      <c r="A514">
        <f>_xlfn.XLOOKUP(C514,kamus!$B$2:$B$87,kamus!$A$2:$A$87,0,0,1)</f>
        <v>75</v>
      </c>
      <c r="B514" t="str">
        <f>_xlfn.XLOOKUP(C514,kamus!$B$2:$B$87,kamus!$D$2:$D$87,"dihapus",0,1)</f>
        <v>Tempel 1</v>
      </c>
      <c r="C514" t="s">
        <v>227</v>
      </c>
      <c r="D514">
        <f>_xlfn.XLOOKUP(C514,kamus!$B$2:$B$87,kamus!$J$2:$J$87,"dihapus",0,1)</f>
        <v>0</v>
      </c>
      <c r="E514">
        <f t="shared" si="53"/>
        <v>0</v>
      </c>
      <c r="F514" s="14">
        <v>42522</v>
      </c>
      <c r="G514" s="1">
        <f t="shared" si="54"/>
        <v>6</v>
      </c>
      <c r="H514" s="1">
        <f t="shared" si="55"/>
        <v>2016</v>
      </c>
      <c r="I514">
        <v>0</v>
      </c>
      <c r="K514">
        <f t="shared" ref="K514:K577" si="56">J514+I514</f>
        <v>0</v>
      </c>
      <c r="L514">
        <v>6904</v>
      </c>
      <c r="M514" s="6">
        <f t="shared" ref="M514:M577" si="57">IF(ISBLANK(I514)=TRUE,"",I514/$L514*100000)</f>
        <v>0</v>
      </c>
      <c r="N514" s="6" t="str">
        <f t="shared" ref="N514:N577" si="58">IF(ISBLANK(J514)=TRUE,"",J514/$L514*100000)</f>
        <v/>
      </c>
      <c r="O514" s="6">
        <f t="shared" ref="O514:O577" si="59">IF(ISBLANK(K514)=TRUE,"",K514/$L514*100000)</f>
        <v>0</v>
      </c>
      <c r="Q514">
        <f>_xlfn.XLOOKUP(C514&amp;G514&amp;H514,covid!$E$2:$E$2184,covid!$D$2:$D$2184,0,0,1)</f>
        <v>0</v>
      </c>
    </row>
    <row r="515" spans="1:17" x14ac:dyDescent="0.3">
      <c r="A515">
        <f>_xlfn.XLOOKUP(C515,kamus!$B$2:$B$87,kamus!$A$2:$A$87,0,0,1)</f>
        <v>78</v>
      </c>
      <c r="B515" t="str">
        <f>_xlfn.XLOOKUP(C515,kamus!$B$2:$B$87,kamus!$D$2:$D$87,"dihapus",0,1)</f>
        <v>Tempel 1</v>
      </c>
      <c r="C515" t="s">
        <v>229</v>
      </c>
      <c r="D515">
        <f>_xlfn.XLOOKUP(C515,kamus!$B$2:$B$87,kamus!$J$2:$J$87,"dihapus",0,1)</f>
        <v>0</v>
      </c>
      <c r="E515">
        <f t="shared" ref="E515:E578" si="60">IF(D515=0,0,IF(H515&lt;2021,0,IF(AND(H515=2021,G515&lt;5),0,1)))</f>
        <v>0</v>
      </c>
      <c r="F515" s="14">
        <v>42522</v>
      </c>
      <c r="G515" s="1">
        <f t="shared" ref="G515:G578" si="61">MONTH(F515)</f>
        <v>6</v>
      </c>
      <c r="H515" s="1">
        <f t="shared" ref="H515:H578" si="62">YEAR(F515)</f>
        <v>2016</v>
      </c>
      <c r="I515">
        <v>0</v>
      </c>
      <c r="K515">
        <f t="shared" si="56"/>
        <v>0</v>
      </c>
      <c r="L515">
        <v>5387</v>
      </c>
      <c r="M515" s="6">
        <f t="shared" si="57"/>
        <v>0</v>
      </c>
      <c r="N515" s="6" t="str">
        <f t="shared" si="58"/>
        <v/>
      </c>
      <c r="O515" s="6">
        <f t="shared" si="59"/>
        <v>0</v>
      </c>
      <c r="Q515">
        <f>_xlfn.XLOOKUP(C515&amp;G515&amp;H515,covid!$E$2:$E$2184,covid!$D$2:$D$2184,0,0,1)</f>
        <v>0</v>
      </c>
    </row>
    <row r="516" spans="1:17" x14ac:dyDescent="0.3">
      <c r="A516">
        <f>_xlfn.XLOOKUP(C516,kamus!$B$2:$B$87,kamus!$A$2:$A$87,0,0,1)</f>
        <v>79</v>
      </c>
      <c r="B516" t="str">
        <f>_xlfn.XLOOKUP(C516,kamus!$B$2:$B$87,kamus!$D$2:$D$87,"dihapus",0,1)</f>
        <v>Tempel 2</v>
      </c>
      <c r="C516" t="s">
        <v>201</v>
      </c>
      <c r="D516">
        <f>_xlfn.XLOOKUP(C516,kamus!$B$2:$B$87,kamus!$J$2:$J$87,"dihapus",0,1)</f>
        <v>0</v>
      </c>
      <c r="E516">
        <f t="shared" si="60"/>
        <v>0</v>
      </c>
      <c r="F516" s="14">
        <v>42522</v>
      </c>
      <c r="G516" s="1">
        <f t="shared" si="61"/>
        <v>6</v>
      </c>
      <c r="H516" s="1">
        <f t="shared" si="62"/>
        <v>2016</v>
      </c>
      <c r="I516">
        <v>0</v>
      </c>
      <c r="K516">
        <f t="shared" si="56"/>
        <v>0</v>
      </c>
      <c r="L516">
        <v>7759</v>
      </c>
      <c r="M516" s="6">
        <f t="shared" si="57"/>
        <v>0</v>
      </c>
      <c r="N516" s="6" t="str">
        <f t="shared" si="58"/>
        <v/>
      </c>
      <c r="O516" s="6">
        <f t="shared" si="59"/>
        <v>0</v>
      </c>
      <c r="Q516">
        <f>_xlfn.XLOOKUP(C516&amp;G516&amp;H516,covid!$E$2:$E$2184,covid!$D$2:$D$2184,0,0,1)</f>
        <v>0</v>
      </c>
    </row>
    <row r="517" spans="1:17" x14ac:dyDescent="0.3">
      <c r="A517">
        <f>_xlfn.XLOOKUP(C517,kamus!$B$2:$B$87,kamus!$A$2:$A$87,0,0,1)</f>
        <v>80</v>
      </c>
      <c r="B517" t="str">
        <f>_xlfn.XLOOKUP(C517,kamus!$B$2:$B$87,kamus!$D$2:$D$87,"dihapus",0,1)</f>
        <v>Tempel 2</v>
      </c>
      <c r="C517" t="s">
        <v>233</v>
      </c>
      <c r="D517">
        <f>_xlfn.XLOOKUP(C517,kamus!$B$2:$B$87,kamus!$J$2:$J$87,"dihapus",0,1)</f>
        <v>0</v>
      </c>
      <c r="E517">
        <f t="shared" si="60"/>
        <v>0</v>
      </c>
      <c r="F517" s="14">
        <v>42522</v>
      </c>
      <c r="G517" s="1">
        <f t="shared" si="61"/>
        <v>6</v>
      </c>
      <c r="H517" s="1">
        <f t="shared" si="62"/>
        <v>2016</v>
      </c>
      <c r="I517">
        <v>0</v>
      </c>
      <c r="K517">
        <f t="shared" si="56"/>
        <v>0</v>
      </c>
      <c r="L517">
        <v>6601</v>
      </c>
      <c r="M517" s="6">
        <f t="shared" si="57"/>
        <v>0</v>
      </c>
      <c r="N517" s="6" t="str">
        <f t="shared" si="58"/>
        <v/>
      </c>
      <c r="O517" s="6">
        <f t="shared" si="59"/>
        <v>0</v>
      </c>
      <c r="Q517">
        <f>_xlfn.XLOOKUP(C517&amp;G517&amp;H517,covid!$E$2:$E$2184,covid!$D$2:$D$2184,0,0,1)</f>
        <v>0</v>
      </c>
    </row>
    <row r="518" spans="1:17" x14ac:dyDescent="0.3">
      <c r="A518">
        <f>_xlfn.XLOOKUP(C518,kamus!$B$2:$B$87,kamus!$A$2:$A$87,0,0,1)</f>
        <v>81</v>
      </c>
      <c r="B518" t="str">
        <f>_xlfn.XLOOKUP(C518,kamus!$B$2:$B$87,kamus!$D$2:$D$87,"dihapus",0,1)</f>
        <v>Tempel 2</v>
      </c>
      <c r="C518" t="s">
        <v>263</v>
      </c>
      <c r="D518">
        <f>_xlfn.XLOOKUP(C518,kamus!$B$2:$B$87,kamus!$J$2:$J$87,"dihapus",0,1)</f>
        <v>0</v>
      </c>
      <c r="E518">
        <f t="shared" si="60"/>
        <v>0</v>
      </c>
      <c r="F518" s="14">
        <v>42522</v>
      </c>
      <c r="G518" s="1">
        <f t="shared" si="61"/>
        <v>6</v>
      </c>
      <c r="H518" s="1">
        <f t="shared" si="62"/>
        <v>2016</v>
      </c>
      <c r="I518">
        <v>0</v>
      </c>
      <c r="K518">
        <f t="shared" si="56"/>
        <v>0</v>
      </c>
      <c r="L518">
        <v>4746</v>
      </c>
      <c r="M518" s="6">
        <f t="shared" si="57"/>
        <v>0</v>
      </c>
      <c r="N518" s="6" t="str">
        <f t="shared" si="58"/>
        <v/>
      </c>
      <c r="O518" s="6">
        <f t="shared" si="59"/>
        <v>0</v>
      </c>
      <c r="Q518">
        <f>_xlfn.XLOOKUP(C518&amp;G518&amp;H518,covid!$E$2:$E$2184,covid!$D$2:$D$2184,0,0,1)</f>
        <v>0</v>
      </c>
    </row>
    <row r="519" spans="1:17" x14ac:dyDescent="0.3">
      <c r="A519">
        <f>_xlfn.XLOOKUP(C519,kamus!$B$2:$B$87,kamus!$A$2:$A$87,0,0,1)</f>
        <v>82</v>
      </c>
      <c r="B519" t="str">
        <f>_xlfn.XLOOKUP(C519,kamus!$B$2:$B$87,kamus!$D$2:$D$87,"dihapus",0,1)</f>
        <v>Tempel 2</v>
      </c>
      <c r="C519" t="s">
        <v>266</v>
      </c>
      <c r="D519">
        <f>_xlfn.XLOOKUP(C519,kamus!$B$2:$B$87,kamus!$J$2:$J$87,"dihapus",0,1)</f>
        <v>0</v>
      </c>
      <c r="E519">
        <f t="shared" si="60"/>
        <v>0</v>
      </c>
      <c r="F519" s="14">
        <v>42522</v>
      </c>
      <c r="G519" s="1">
        <f t="shared" si="61"/>
        <v>6</v>
      </c>
      <c r="H519" s="1">
        <f t="shared" si="62"/>
        <v>2016</v>
      </c>
      <c r="I519">
        <v>0</v>
      </c>
      <c r="K519">
        <f t="shared" si="56"/>
        <v>0</v>
      </c>
      <c r="L519">
        <v>5291</v>
      </c>
      <c r="M519" s="6">
        <f t="shared" si="57"/>
        <v>0</v>
      </c>
      <c r="N519" s="6" t="str">
        <f t="shared" si="58"/>
        <v/>
      </c>
      <c r="O519" s="6">
        <f t="shared" si="59"/>
        <v>0</v>
      </c>
      <c r="Q519">
        <f>_xlfn.XLOOKUP(C519&amp;G519&amp;H519,covid!$E$2:$E$2184,covid!$D$2:$D$2184,0,0,1)</f>
        <v>0</v>
      </c>
    </row>
    <row r="520" spans="1:17" x14ac:dyDescent="0.3">
      <c r="A520">
        <f>_xlfn.XLOOKUP(C520,kamus!$B$2:$B$87,kamus!$A$2:$A$87,0,0,1)</f>
        <v>84</v>
      </c>
      <c r="B520" t="str">
        <f>_xlfn.XLOOKUP(C520,kamus!$B$2:$B$87,kamus!$D$2:$D$87,"dihapus",0,1)</f>
        <v>turi</v>
      </c>
      <c r="C520" t="s">
        <v>199</v>
      </c>
      <c r="D520">
        <f>_xlfn.XLOOKUP(C520,kamus!$B$2:$B$87,kamus!$J$2:$J$87,"dihapus",0,1)</f>
        <v>0</v>
      </c>
      <c r="E520">
        <f t="shared" si="60"/>
        <v>0</v>
      </c>
      <c r="F520" s="14">
        <v>42522</v>
      </c>
      <c r="G520" s="1">
        <f t="shared" si="61"/>
        <v>6</v>
      </c>
      <c r="H520" s="1">
        <f t="shared" si="62"/>
        <v>2016</v>
      </c>
      <c r="I520">
        <v>0</v>
      </c>
      <c r="K520">
        <f t="shared" si="56"/>
        <v>0</v>
      </c>
      <c r="L520">
        <v>9709</v>
      </c>
      <c r="M520" s="6">
        <f t="shared" si="57"/>
        <v>0</v>
      </c>
      <c r="N520" s="6" t="str">
        <f t="shared" si="58"/>
        <v/>
      </c>
      <c r="O520" s="6">
        <f t="shared" si="59"/>
        <v>0</v>
      </c>
      <c r="Q520">
        <f>_xlfn.XLOOKUP(C520&amp;G520&amp;H520,covid!$E$2:$E$2184,covid!$D$2:$D$2184,0,0,1)</f>
        <v>0</v>
      </c>
    </row>
    <row r="521" spans="1:17" x14ac:dyDescent="0.3">
      <c r="A521">
        <f>_xlfn.XLOOKUP(C521,kamus!$B$2:$B$87,kamus!$A$2:$A$87,0,0,1)</f>
        <v>86</v>
      </c>
      <c r="B521" t="str">
        <f>_xlfn.XLOOKUP(C521,kamus!$B$2:$B$87,kamus!$D$2:$D$87,"dihapus",0,1)</f>
        <v>turi</v>
      </c>
      <c r="C521" t="s">
        <v>209</v>
      </c>
      <c r="D521">
        <f>_xlfn.XLOOKUP(C521,kamus!$B$2:$B$87,kamus!$J$2:$J$87,"dihapus",0,1)</f>
        <v>0</v>
      </c>
      <c r="E521">
        <f t="shared" si="60"/>
        <v>0</v>
      </c>
      <c r="F521" s="14">
        <v>42522</v>
      </c>
      <c r="G521" s="1">
        <f t="shared" si="61"/>
        <v>6</v>
      </c>
      <c r="H521" s="1">
        <f t="shared" si="62"/>
        <v>2016</v>
      </c>
      <c r="I521">
        <v>0</v>
      </c>
      <c r="K521">
        <f t="shared" si="56"/>
        <v>0</v>
      </c>
      <c r="L521">
        <v>9559</v>
      </c>
      <c r="M521" s="6">
        <f t="shared" si="57"/>
        <v>0</v>
      </c>
      <c r="N521" s="6" t="str">
        <f t="shared" si="58"/>
        <v/>
      </c>
      <c r="O521" s="6">
        <f t="shared" si="59"/>
        <v>0</v>
      </c>
      <c r="Q521">
        <f>_xlfn.XLOOKUP(C521&amp;G521&amp;H521,covid!$E$2:$E$2184,covid!$D$2:$D$2184,0,0,1)</f>
        <v>0</v>
      </c>
    </row>
    <row r="522" spans="1:17" x14ac:dyDescent="0.3">
      <c r="A522">
        <f>_xlfn.XLOOKUP(C522,kamus!$B$2:$B$87,kamus!$A$2:$A$87,0,0,1)</f>
        <v>83</v>
      </c>
      <c r="B522" t="str">
        <f>_xlfn.XLOOKUP(C522,kamus!$B$2:$B$87,kamus!$D$2:$D$87,"dihapus",0,1)</f>
        <v>turi</v>
      </c>
      <c r="C522" t="s">
        <v>211</v>
      </c>
      <c r="D522">
        <f>_xlfn.XLOOKUP(C522,kamus!$B$2:$B$87,kamus!$J$2:$J$87,"dihapus",0,1)</f>
        <v>0</v>
      </c>
      <c r="E522">
        <f t="shared" si="60"/>
        <v>0</v>
      </c>
      <c r="F522" s="14">
        <v>42522</v>
      </c>
      <c r="G522" s="1">
        <f t="shared" si="61"/>
        <v>6</v>
      </c>
      <c r="H522" s="1">
        <f t="shared" si="62"/>
        <v>2016</v>
      </c>
      <c r="I522">
        <v>0</v>
      </c>
      <c r="K522">
        <f t="shared" si="56"/>
        <v>0</v>
      </c>
      <c r="L522">
        <v>8554</v>
      </c>
      <c r="M522" s="6">
        <f t="shared" si="57"/>
        <v>0</v>
      </c>
      <c r="N522" s="6" t="str">
        <f t="shared" si="58"/>
        <v/>
      </c>
      <c r="O522" s="6">
        <f t="shared" si="59"/>
        <v>0</v>
      </c>
      <c r="Q522">
        <f>_xlfn.XLOOKUP(C522&amp;G522&amp;H522,covid!$E$2:$E$2184,covid!$D$2:$D$2184,0,0,1)</f>
        <v>0</v>
      </c>
    </row>
    <row r="523" spans="1:17" x14ac:dyDescent="0.3">
      <c r="A523">
        <f>_xlfn.XLOOKUP(C523,kamus!$B$2:$B$87,kamus!$A$2:$A$87,0,0,1)</f>
        <v>85</v>
      </c>
      <c r="B523" t="str">
        <f>_xlfn.XLOOKUP(C523,kamus!$B$2:$B$87,kamus!$D$2:$D$87,"dihapus",0,1)</f>
        <v>turi</v>
      </c>
      <c r="C523" t="s">
        <v>279</v>
      </c>
      <c r="D523">
        <f>_xlfn.XLOOKUP(C523,kamus!$B$2:$B$87,kamus!$J$2:$J$87,"dihapus",0,1)</f>
        <v>0</v>
      </c>
      <c r="E523">
        <f t="shared" si="60"/>
        <v>0</v>
      </c>
      <c r="F523" s="14">
        <v>42522</v>
      </c>
      <c r="G523" s="1">
        <f t="shared" si="61"/>
        <v>6</v>
      </c>
      <c r="H523" s="1">
        <f t="shared" si="62"/>
        <v>2016</v>
      </c>
      <c r="I523">
        <v>0</v>
      </c>
      <c r="K523">
        <f t="shared" si="56"/>
        <v>0</v>
      </c>
      <c r="L523">
        <v>10971</v>
      </c>
      <c r="M523" s="6">
        <f t="shared" si="57"/>
        <v>0</v>
      </c>
      <c r="N523" s="6" t="str">
        <f t="shared" si="58"/>
        <v/>
      </c>
      <c r="O523" s="6">
        <f t="shared" si="59"/>
        <v>0</v>
      </c>
      <c r="Q523">
        <f>_xlfn.XLOOKUP(C523&amp;G523&amp;H523,covid!$E$2:$E$2184,covid!$D$2:$D$2184,0,0,1)</f>
        <v>0</v>
      </c>
    </row>
    <row r="524" spans="1:17" x14ac:dyDescent="0.3">
      <c r="A524">
        <f>_xlfn.XLOOKUP(C524,kamus!$B$2:$B$87,kamus!$A$2:$A$87,0,0,1)</f>
        <v>4</v>
      </c>
      <c r="B524" t="str">
        <f>_xlfn.XLOOKUP(C524,kamus!$B$2:$B$87,kamus!$D$2:$D$87,"dihapus",0,1)</f>
        <v>Berbah</v>
      </c>
      <c r="C524" t="s">
        <v>215</v>
      </c>
      <c r="D524">
        <f>_xlfn.XLOOKUP(C524,kamus!$B$2:$B$87,kamus!$J$2:$J$87,"dihapus",0,1)</f>
        <v>0</v>
      </c>
      <c r="E524">
        <f t="shared" si="60"/>
        <v>0</v>
      </c>
      <c r="F524" s="14">
        <v>42552</v>
      </c>
      <c r="G524" s="1">
        <f t="shared" si="61"/>
        <v>7</v>
      </c>
      <c r="H524" s="1">
        <f t="shared" si="62"/>
        <v>2016</v>
      </c>
      <c r="I524">
        <v>1</v>
      </c>
      <c r="K524">
        <f t="shared" si="56"/>
        <v>1</v>
      </c>
      <c r="L524">
        <v>11448</v>
      </c>
      <c r="M524" s="6">
        <f t="shared" si="57"/>
        <v>8.7351502445842062</v>
      </c>
      <c r="N524" s="6" t="str">
        <f t="shared" si="58"/>
        <v/>
      </c>
      <c r="O524" s="6">
        <f t="shared" si="59"/>
        <v>8.7351502445842062</v>
      </c>
      <c r="Q524">
        <f>_xlfn.XLOOKUP(C524&amp;G524&amp;H524,covid!$E$2:$E$2184,covid!$D$2:$D$2184,0,0,1)</f>
        <v>0</v>
      </c>
    </row>
    <row r="525" spans="1:17" x14ac:dyDescent="0.3">
      <c r="A525">
        <f>_xlfn.XLOOKUP(C525,kamus!$B$2:$B$87,kamus!$A$2:$A$87,0,0,1)</f>
        <v>1</v>
      </c>
      <c r="B525" t="str">
        <f>_xlfn.XLOOKUP(C525,kamus!$B$2:$B$87,kamus!$D$2:$D$87,"dihapus",0,1)</f>
        <v>Berbah</v>
      </c>
      <c r="C525" t="s">
        <v>216</v>
      </c>
      <c r="D525">
        <f>_xlfn.XLOOKUP(C525,kamus!$B$2:$B$87,kamus!$J$2:$J$87,"dihapus",0,1)</f>
        <v>1</v>
      </c>
      <c r="E525">
        <f t="shared" si="60"/>
        <v>0</v>
      </c>
      <c r="F525" s="14">
        <v>42552</v>
      </c>
      <c r="G525" s="1">
        <f t="shared" si="61"/>
        <v>7</v>
      </c>
      <c r="H525" s="1">
        <f t="shared" si="62"/>
        <v>2016</v>
      </c>
      <c r="I525">
        <v>0</v>
      </c>
      <c r="K525">
        <f t="shared" si="56"/>
        <v>0</v>
      </c>
      <c r="L525">
        <v>14565</v>
      </c>
      <c r="M525" s="6">
        <f t="shared" si="57"/>
        <v>0</v>
      </c>
      <c r="N525" s="6" t="str">
        <f t="shared" si="58"/>
        <v/>
      </c>
      <c r="O525" s="6">
        <f t="shared" si="59"/>
        <v>0</v>
      </c>
      <c r="Q525">
        <f>_xlfn.XLOOKUP(C525&amp;G525&amp;H525,covid!$E$2:$E$2184,covid!$D$2:$D$2184,0,0,1)</f>
        <v>0</v>
      </c>
    </row>
    <row r="526" spans="1:17" x14ac:dyDescent="0.3">
      <c r="A526">
        <f>_xlfn.XLOOKUP(C526,kamus!$B$2:$B$87,kamus!$A$2:$A$87,0,0,1)</f>
        <v>2</v>
      </c>
      <c r="B526" t="str">
        <f>_xlfn.XLOOKUP(C526,kamus!$B$2:$B$87,kamus!$D$2:$D$87,"dihapus",0,1)</f>
        <v>Berbah</v>
      </c>
      <c r="C526" t="s">
        <v>246</v>
      </c>
      <c r="D526">
        <f>_xlfn.XLOOKUP(C526,kamus!$B$2:$B$87,kamus!$J$2:$J$87,"dihapus",0,1)</f>
        <v>1</v>
      </c>
      <c r="E526">
        <f t="shared" si="60"/>
        <v>0</v>
      </c>
      <c r="F526" s="14">
        <v>42552</v>
      </c>
      <c r="G526" s="1">
        <f t="shared" si="61"/>
        <v>7</v>
      </c>
      <c r="H526" s="1">
        <f t="shared" si="62"/>
        <v>2016</v>
      </c>
      <c r="I526">
        <v>1</v>
      </c>
      <c r="K526">
        <f t="shared" si="56"/>
        <v>1</v>
      </c>
      <c r="L526">
        <v>18704</v>
      </c>
      <c r="M526" s="6">
        <f t="shared" si="57"/>
        <v>5.3464499572284003</v>
      </c>
      <c r="N526" s="6" t="str">
        <f t="shared" si="58"/>
        <v/>
      </c>
      <c r="O526" s="6">
        <f t="shared" si="59"/>
        <v>5.3464499572284003</v>
      </c>
      <c r="Q526">
        <f>_xlfn.XLOOKUP(C526&amp;G526&amp;H526,covid!$E$2:$E$2184,covid!$D$2:$D$2184,0,0,1)</f>
        <v>0</v>
      </c>
    </row>
    <row r="527" spans="1:17" x14ac:dyDescent="0.3">
      <c r="A527">
        <f>_xlfn.XLOOKUP(C527,kamus!$B$2:$B$87,kamus!$A$2:$A$87,0,0,1)</f>
        <v>3</v>
      </c>
      <c r="B527" t="str">
        <f>_xlfn.XLOOKUP(C527,kamus!$B$2:$B$87,kamus!$D$2:$D$87,"dihapus",0,1)</f>
        <v>Berbah</v>
      </c>
      <c r="C527" t="s">
        <v>267</v>
      </c>
      <c r="D527">
        <f>_xlfn.XLOOKUP(C527,kamus!$B$2:$B$87,kamus!$J$2:$J$87,"dihapus",0,1)</f>
        <v>1</v>
      </c>
      <c r="E527">
        <f t="shared" si="60"/>
        <v>0</v>
      </c>
      <c r="F527" s="14">
        <v>42552</v>
      </c>
      <c r="G527" s="1">
        <f t="shared" si="61"/>
        <v>7</v>
      </c>
      <c r="H527" s="1">
        <f t="shared" si="62"/>
        <v>2016</v>
      </c>
      <c r="I527">
        <v>0</v>
      </c>
      <c r="K527">
        <f t="shared" si="56"/>
        <v>0</v>
      </c>
      <c r="L527">
        <v>13363</v>
      </c>
      <c r="M527" s="6">
        <f t="shared" si="57"/>
        <v>0</v>
      </c>
      <c r="N527" s="6" t="str">
        <f t="shared" si="58"/>
        <v/>
      </c>
      <c r="O527" s="6">
        <f t="shared" si="59"/>
        <v>0</v>
      </c>
      <c r="Q527">
        <f>_xlfn.XLOOKUP(C527&amp;G527&amp;H527,covid!$E$2:$E$2184,covid!$D$2:$D$2184,0,0,1)</f>
        <v>0</v>
      </c>
    </row>
    <row r="528" spans="1:17" x14ac:dyDescent="0.3">
      <c r="A528">
        <f>_xlfn.XLOOKUP(C528,kamus!$B$2:$B$87,kamus!$A$2:$A$87,0,0,1)</f>
        <v>9</v>
      </c>
      <c r="B528" t="str">
        <f>_xlfn.XLOOKUP(C528,kamus!$B$2:$B$87,kamus!$D$2:$D$87,"dihapus",0,1)</f>
        <v>cangkringan</v>
      </c>
      <c r="C528" t="s">
        <v>197</v>
      </c>
      <c r="D528">
        <f>_xlfn.XLOOKUP(C528,kamus!$B$2:$B$87,kamus!$J$2:$J$87,"dihapus",0,1)</f>
        <v>0</v>
      </c>
      <c r="E528">
        <f t="shared" si="60"/>
        <v>0</v>
      </c>
      <c r="F528" s="14">
        <v>42552</v>
      </c>
      <c r="G528" s="1">
        <f t="shared" si="61"/>
        <v>7</v>
      </c>
      <c r="H528" s="1">
        <f t="shared" si="62"/>
        <v>2016</v>
      </c>
      <c r="I528">
        <v>0</v>
      </c>
      <c r="K528">
        <f t="shared" si="56"/>
        <v>0</v>
      </c>
      <c r="L528">
        <v>8063</v>
      </c>
      <c r="M528" s="6">
        <f t="shared" si="57"/>
        <v>0</v>
      </c>
      <c r="N528" s="6" t="str">
        <f t="shared" si="58"/>
        <v/>
      </c>
      <c r="O528" s="6">
        <f t="shared" si="59"/>
        <v>0</v>
      </c>
      <c r="Q528">
        <f>_xlfn.XLOOKUP(C528&amp;G528&amp;H528,covid!$E$2:$E$2184,covid!$D$2:$D$2184,0,0,1)</f>
        <v>0</v>
      </c>
    </row>
    <row r="529" spans="1:17" x14ac:dyDescent="0.3">
      <c r="A529">
        <f>_xlfn.XLOOKUP(C529,kamus!$B$2:$B$87,kamus!$A$2:$A$87,0,0,1)</f>
        <v>5</v>
      </c>
      <c r="B529" t="str">
        <f>_xlfn.XLOOKUP(C529,kamus!$B$2:$B$87,kamus!$D$2:$D$87,"dihapus",0,1)</f>
        <v>cangkringan</v>
      </c>
      <c r="C529" t="s">
        <v>212</v>
      </c>
      <c r="D529">
        <f>_xlfn.XLOOKUP(C529,kamus!$B$2:$B$87,kamus!$J$2:$J$87,"dihapus",0,1)</f>
        <v>0</v>
      </c>
      <c r="E529">
        <f t="shared" si="60"/>
        <v>0</v>
      </c>
      <c r="F529" s="14">
        <v>42552</v>
      </c>
      <c r="G529" s="1">
        <f t="shared" si="61"/>
        <v>7</v>
      </c>
      <c r="H529" s="1">
        <f t="shared" si="62"/>
        <v>2016</v>
      </c>
      <c r="I529">
        <v>0</v>
      </c>
      <c r="K529">
        <f t="shared" si="56"/>
        <v>0</v>
      </c>
      <c r="L529">
        <v>4133</v>
      </c>
      <c r="M529" s="6">
        <f t="shared" si="57"/>
        <v>0</v>
      </c>
      <c r="N529" s="6" t="str">
        <f t="shared" si="58"/>
        <v/>
      </c>
      <c r="O529" s="6">
        <f t="shared" si="59"/>
        <v>0</v>
      </c>
      <c r="Q529">
        <f>_xlfn.XLOOKUP(C529&amp;G529&amp;H529,covid!$E$2:$E$2184,covid!$D$2:$D$2184,0,0,1)</f>
        <v>0</v>
      </c>
    </row>
    <row r="530" spans="1:17" x14ac:dyDescent="0.3">
      <c r="A530">
        <f>_xlfn.XLOOKUP(C530,kamus!$B$2:$B$87,kamus!$A$2:$A$87,0,0,1)</f>
        <v>7</v>
      </c>
      <c r="B530" t="str">
        <f>_xlfn.XLOOKUP(C530,kamus!$B$2:$B$87,kamus!$D$2:$D$87,"dihapus",0,1)</f>
        <v>cangkringan</v>
      </c>
      <c r="C530" t="s">
        <v>217</v>
      </c>
      <c r="D530">
        <f>_xlfn.XLOOKUP(C530,kamus!$B$2:$B$87,kamus!$J$2:$J$87,"dihapus",0,1)</f>
        <v>0</v>
      </c>
      <c r="E530">
        <f t="shared" si="60"/>
        <v>0</v>
      </c>
      <c r="F530" s="14">
        <v>42552</v>
      </c>
      <c r="G530" s="1">
        <f t="shared" si="61"/>
        <v>7</v>
      </c>
      <c r="H530" s="1">
        <f t="shared" si="62"/>
        <v>2016</v>
      </c>
      <c r="I530">
        <v>0</v>
      </c>
      <c r="K530">
        <f t="shared" si="56"/>
        <v>0</v>
      </c>
      <c r="L530">
        <v>3586</v>
      </c>
      <c r="M530" s="6">
        <f t="shared" si="57"/>
        <v>0</v>
      </c>
      <c r="N530" s="6" t="str">
        <f t="shared" si="58"/>
        <v/>
      </c>
      <c r="O530" s="6">
        <f t="shared" si="59"/>
        <v>0</v>
      </c>
      <c r="Q530">
        <f>_xlfn.XLOOKUP(C530&amp;G530&amp;H530,covid!$E$2:$E$2184,covid!$D$2:$D$2184,0,0,1)</f>
        <v>0</v>
      </c>
    </row>
    <row r="531" spans="1:17" x14ac:dyDescent="0.3">
      <c r="A531">
        <f>_xlfn.XLOOKUP(C531,kamus!$B$2:$B$87,kamus!$A$2:$A$87,0,0,1)</f>
        <v>8</v>
      </c>
      <c r="B531" t="str">
        <f>_xlfn.XLOOKUP(C531,kamus!$B$2:$B$87,kamus!$D$2:$D$87,"dihapus",0,1)</f>
        <v>cangkringan</v>
      </c>
      <c r="C531" t="s">
        <v>275</v>
      </c>
      <c r="D531">
        <f>_xlfn.XLOOKUP(C531,kamus!$B$2:$B$87,kamus!$J$2:$J$87,"dihapus",0,1)</f>
        <v>0</v>
      </c>
      <c r="E531">
        <f t="shared" si="60"/>
        <v>0</v>
      </c>
      <c r="F531" s="14">
        <v>42552</v>
      </c>
      <c r="G531" s="1">
        <f t="shared" si="61"/>
        <v>7</v>
      </c>
      <c r="H531" s="1">
        <f t="shared" si="62"/>
        <v>2016</v>
      </c>
      <c r="I531">
        <v>0</v>
      </c>
      <c r="K531">
        <f t="shared" si="56"/>
        <v>0</v>
      </c>
      <c r="L531">
        <v>5550</v>
      </c>
      <c r="M531" s="6">
        <f t="shared" si="57"/>
        <v>0</v>
      </c>
      <c r="N531" s="6" t="str">
        <f t="shared" si="58"/>
        <v/>
      </c>
      <c r="O531" s="6">
        <f t="shared" si="59"/>
        <v>0</v>
      </c>
      <c r="Q531">
        <f>_xlfn.XLOOKUP(C531&amp;G531&amp;H531,covid!$E$2:$E$2184,covid!$D$2:$D$2184,0,0,1)</f>
        <v>0</v>
      </c>
    </row>
    <row r="532" spans="1:17" x14ac:dyDescent="0.3">
      <c r="A532">
        <f>_xlfn.XLOOKUP(C532,kamus!$B$2:$B$87,kamus!$A$2:$A$87,0,0,1)</f>
        <v>6</v>
      </c>
      <c r="B532" t="str">
        <f>_xlfn.XLOOKUP(C532,kamus!$B$2:$B$87,kamus!$D$2:$D$87,"dihapus",0,1)</f>
        <v>cangkringan</v>
      </c>
      <c r="C532" t="s">
        <v>281</v>
      </c>
      <c r="D532">
        <f>_xlfn.XLOOKUP(C532,kamus!$B$2:$B$87,kamus!$J$2:$J$87,"dihapus",0,1)</f>
        <v>0</v>
      </c>
      <c r="E532">
        <f t="shared" si="60"/>
        <v>0</v>
      </c>
      <c r="F532" s="14">
        <v>42552</v>
      </c>
      <c r="G532" s="1">
        <f t="shared" si="61"/>
        <v>7</v>
      </c>
      <c r="H532" s="1">
        <f t="shared" si="62"/>
        <v>2016</v>
      </c>
      <c r="I532">
        <v>0</v>
      </c>
      <c r="K532">
        <f t="shared" si="56"/>
        <v>0</v>
      </c>
      <c r="L532">
        <v>11339</v>
      </c>
      <c r="M532" s="6">
        <f t="shared" si="57"/>
        <v>0</v>
      </c>
      <c r="N532" s="6" t="str">
        <f t="shared" si="58"/>
        <v/>
      </c>
      <c r="O532" s="6">
        <f t="shared" si="59"/>
        <v>0</v>
      </c>
      <c r="Q532">
        <f>_xlfn.XLOOKUP(C532&amp;G532&amp;H532,covid!$E$2:$E$2184,covid!$D$2:$D$2184,0,0,1)</f>
        <v>0</v>
      </c>
    </row>
    <row r="533" spans="1:17" x14ac:dyDescent="0.3">
      <c r="A533">
        <f>_xlfn.XLOOKUP(C533,kamus!$B$2:$B$87,kamus!$A$2:$A$87,0,0,1)</f>
        <v>10</v>
      </c>
      <c r="B533" t="str">
        <f>_xlfn.XLOOKUP(C533,kamus!$B$2:$B$87,kamus!$D$2:$D$87,"dihapus",0,1)</f>
        <v>Depok 1</v>
      </c>
      <c r="C533" t="s">
        <v>220</v>
      </c>
      <c r="D533">
        <f>_xlfn.XLOOKUP(C533,kamus!$B$2:$B$87,kamus!$J$2:$J$87,"dihapus",0,1)</f>
        <v>1</v>
      </c>
      <c r="E533">
        <f t="shared" si="60"/>
        <v>0</v>
      </c>
      <c r="F533" s="14">
        <v>42552</v>
      </c>
      <c r="G533" s="1">
        <f t="shared" si="61"/>
        <v>7</v>
      </c>
      <c r="H533" s="1">
        <f t="shared" si="62"/>
        <v>2016</v>
      </c>
      <c r="I533">
        <v>5</v>
      </c>
      <c r="K533">
        <f t="shared" si="56"/>
        <v>5</v>
      </c>
      <c r="L533">
        <v>37946</v>
      </c>
      <c r="M533" s="6">
        <f t="shared" si="57"/>
        <v>13.176619406525061</v>
      </c>
      <c r="N533" s="6" t="str">
        <f t="shared" si="58"/>
        <v/>
      </c>
      <c r="O533" s="6">
        <f t="shared" si="59"/>
        <v>13.176619406525061</v>
      </c>
      <c r="Q533">
        <f>_xlfn.XLOOKUP(C533&amp;G533&amp;H533,covid!$E$2:$E$2184,covid!$D$2:$D$2184,0,0,1)</f>
        <v>0</v>
      </c>
    </row>
    <row r="534" spans="1:17" x14ac:dyDescent="0.3">
      <c r="A534">
        <f>_xlfn.XLOOKUP(C534,kamus!$B$2:$B$87,kamus!$A$2:$A$87,0,0,1)</f>
        <v>11</v>
      </c>
      <c r="B534" t="str">
        <f>_xlfn.XLOOKUP(C534,kamus!$B$2:$B$87,kamus!$D$2:$D$87,"dihapus",0,1)</f>
        <v>Depok 2</v>
      </c>
      <c r="C534" t="s">
        <v>207</v>
      </c>
      <c r="D534">
        <f>_xlfn.XLOOKUP(C534,kamus!$B$2:$B$87,kamus!$J$2:$J$87,"dihapus",0,1)</f>
        <v>1</v>
      </c>
      <c r="E534">
        <f t="shared" si="60"/>
        <v>0</v>
      </c>
      <c r="F534" s="14">
        <v>42552</v>
      </c>
      <c r="G534" s="1">
        <f t="shared" si="61"/>
        <v>7</v>
      </c>
      <c r="H534" s="1">
        <f t="shared" si="62"/>
        <v>2016</v>
      </c>
      <c r="I534">
        <v>3</v>
      </c>
      <c r="K534">
        <f t="shared" si="56"/>
        <v>3</v>
      </c>
      <c r="L534">
        <v>44433</v>
      </c>
      <c r="M534" s="6">
        <f t="shared" si="57"/>
        <v>6.7517385726824655</v>
      </c>
      <c r="N534" s="6" t="str">
        <f t="shared" si="58"/>
        <v/>
      </c>
      <c r="O534" s="6">
        <f t="shared" si="59"/>
        <v>6.7517385726824655</v>
      </c>
      <c r="Q534">
        <f>_xlfn.XLOOKUP(C534&amp;G534&amp;H534,covid!$E$2:$E$2184,covid!$D$2:$D$2184,0,0,1)</f>
        <v>0</v>
      </c>
    </row>
    <row r="535" spans="1:17" x14ac:dyDescent="0.3">
      <c r="A535">
        <f>_xlfn.XLOOKUP(C535,kamus!$B$2:$B$87,kamus!$A$2:$A$87,0,0,1)</f>
        <v>12</v>
      </c>
      <c r="B535" t="str">
        <f>_xlfn.XLOOKUP(C535,kamus!$B$2:$B$87,kamus!$D$2:$D$87,"dihapus",0,1)</f>
        <v>Depok 3</v>
      </c>
      <c r="C535" t="s">
        <v>206</v>
      </c>
      <c r="D535">
        <f>_xlfn.XLOOKUP(C535,kamus!$B$2:$B$87,kamus!$J$2:$J$87,"dihapus",0,1)</f>
        <v>1</v>
      </c>
      <c r="E535">
        <f t="shared" si="60"/>
        <v>0</v>
      </c>
      <c r="F535" s="14">
        <v>42552</v>
      </c>
      <c r="G535" s="1">
        <f t="shared" si="61"/>
        <v>7</v>
      </c>
      <c r="H535" s="1">
        <f t="shared" si="62"/>
        <v>2016</v>
      </c>
      <c r="I535">
        <v>6</v>
      </c>
      <c r="K535">
        <f t="shared" si="56"/>
        <v>6</v>
      </c>
      <c r="L535">
        <v>44837</v>
      </c>
      <c r="M535" s="6">
        <f t="shared" si="57"/>
        <v>13.381805205522227</v>
      </c>
      <c r="N535" s="6" t="str">
        <f t="shared" si="58"/>
        <v/>
      </c>
      <c r="O535" s="6">
        <f t="shared" si="59"/>
        <v>13.381805205522227</v>
      </c>
      <c r="Q535">
        <f>_xlfn.XLOOKUP(C535&amp;G535&amp;H535,covid!$E$2:$E$2184,covid!$D$2:$D$2184,0,0,1)</f>
        <v>0</v>
      </c>
    </row>
    <row r="536" spans="1:17" x14ac:dyDescent="0.3">
      <c r="A536">
        <f>_xlfn.XLOOKUP(C536,kamus!$B$2:$B$87,kamus!$A$2:$A$87,0,0,1)</f>
        <v>0</v>
      </c>
      <c r="B536" t="str">
        <f>_xlfn.XLOOKUP(C536,kamus!$B$2:$B$87,kamus!$D$2:$D$87,"dihapus",0,1)</f>
        <v>dihapus</v>
      </c>
      <c r="C536" t="s">
        <v>282</v>
      </c>
      <c r="D536" t="str">
        <f>_xlfn.XLOOKUP(C536,kamus!$B$2:$B$87,kamus!$J$2:$J$87,"dihapus",0,1)</f>
        <v>dihapus</v>
      </c>
      <c r="E536">
        <f t="shared" si="60"/>
        <v>0</v>
      </c>
      <c r="F536" s="14">
        <v>42552</v>
      </c>
      <c r="G536" s="1">
        <f t="shared" si="61"/>
        <v>7</v>
      </c>
      <c r="H536" s="1">
        <f t="shared" si="62"/>
        <v>2016</v>
      </c>
      <c r="I536">
        <v>0</v>
      </c>
      <c r="K536">
        <f t="shared" si="56"/>
        <v>0</v>
      </c>
      <c r="L536" t="e">
        <v>#N/A</v>
      </c>
      <c r="M536" s="6" t="e">
        <f t="shared" si="57"/>
        <v>#N/A</v>
      </c>
      <c r="N536" s="6" t="str">
        <f t="shared" si="58"/>
        <v/>
      </c>
      <c r="O536" s="6" t="e">
        <f t="shared" si="59"/>
        <v>#N/A</v>
      </c>
      <c r="Q536">
        <f>_xlfn.XLOOKUP(C536&amp;G536&amp;H536,covid!$E$2:$E$2184,covid!$D$2:$D$2184,0,0,1)</f>
        <v>0</v>
      </c>
    </row>
    <row r="537" spans="1:17" x14ac:dyDescent="0.3">
      <c r="A537">
        <f>_xlfn.XLOOKUP(C537,kamus!$B$2:$B$87,kamus!$A$2:$A$87,0,0,1)</f>
        <v>14</v>
      </c>
      <c r="B537" t="str">
        <f>_xlfn.XLOOKUP(C537,kamus!$B$2:$B$87,kamus!$D$2:$D$87,"dihapus",0,1)</f>
        <v>Gamping 1</v>
      </c>
      <c r="C537" t="s">
        <v>196</v>
      </c>
      <c r="D537">
        <f>_xlfn.XLOOKUP(C537,kamus!$B$2:$B$87,kamus!$J$2:$J$87,"dihapus",0,1)</f>
        <v>1</v>
      </c>
      <c r="E537">
        <f t="shared" si="60"/>
        <v>0</v>
      </c>
      <c r="F537" s="14">
        <v>42552</v>
      </c>
      <c r="G537" s="1">
        <f t="shared" si="61"/>
        <v>7</v>
      </c>
      <c r="H537" s="1">
        <f t="shared" si="62"/>
        <v>2016</v>
      </c>
      <c r="I537">
        <v>6</v>
      </c>
      <c r="K537">
        <f t="shared" si="56"/>
        <v>6</v>
      </c>
      <c r="L537">
        <v>22819</v>
      </c>
      <c r="M537" s="6">
        <f t="shared" si="57"/>
        <v>26.293877908760244</v>
      </c>
      <c r="N537" s="6" t="str">
        <f t="shared" si="58"/>
        <v/>
      </c>
      <c r="O537" s="6">
        <f t="shared" si="59"/>
        <v>26.293877908760244</v>
      </c>
      <c r="Q537">
        <f>_xlfn.XLOOKUP(C537&amp;G537&amp;H537,covid!$E$2:$E$2184,covid!$D$2:$D$2184,0,0,1)</f>
        <v>0</v>
      </c>
    </row>
    <row r="538" spans="1:17" x14ac:dyDescent="0.3">
      <c r="A538">
        <f>_xlfn.XLOOKUP(C538,kamus!$B$2:$B$87,kamus!$A$2:$A$87,0,0,1)</f>
        <v>13</v>
      </c>
      <c r="B538" t="str">
        <f>_xlfn.XLOOKUP(C538,kamus!$B$2:$B$87,kamus!$D$2:$D$87,"dihapus",0,1)</f>
        <v>Gamping 1</v>
      </c>
      <c r="C538" t="s">
        <v>198</v>
      </c>
      <c r="D538">
        <f>_xlfn.XLOOKUP(C538,kamus!$B$2:$B$87,kamus!$J$2:$J$87,"dihapus",0,1)</f>
        <v>1</v>
      </c>
      <c r="E538">
        <f t="shared" si="60"/>
        <v>0</v>
      </c>
      <c r="F538" s="14">
        <v>42552</v>
      </c>
      <c r="G538" s="1">
        <f t="shared" si="61"/>
        <v>7</v>
      </c>
      <c r="H538" s="1">
        <f t="shared" si="62"/>
        <v>2016</v>
      </c>
      <c r="I538">
        <v>1</v>
      </c>
      <c r="K538">
        <f t="shared" si="56"/>
        <v>1</v>
      </c>
      <c r="L538">
        <v>20645</v>
      </c>
      <c r="M538" s="6">
        <f t="shared" si="57"/>
        <v>4.8437878420925164</v>
      </c>
      <c r="N538" s="6" t="str">
        <f t="shared" si="58"/>
        <v/>
      </c>
      <c r="O538" s="6">
        <f t="shared" si="59"/>
        <v>4.8437878420925164</v>
      </c>
      <c r="Q538">
        <f>_xlfn.XLOOKUP(C538&amp;G538&amp;H538,covid!$E$2:$E$2184,covid!$D$2:$D$2184,0,0,1)</f>
        <v>0</v>
      </c>
    </row>
    <row r="539" spans="1:17" x14ac:dyDescent="0.3">
      <c r="A539">
        <f>_xlfn.XLOOKUP(C539,kamus!$B$2:$B$87,kamus!$A$2:$A$87,0,0,1)</f>
        <v>16</v>
      </c>
      <c r="B539" t="str">
        <f>_xlfn.XLOOKUP(C539,kamus!$B$2:$B$87,kamus!$D$2:$D$87,"dihapus",0,1)</f>
        <v>Gamping 2</v>
      </c>
      <c r="C539" t="s">
        <v>200</v>
      </c>
      <c r="D539">
        <f>_xlfn.XLOOKUP(C539,kamus!$B$2:$B$87,kamus!$J$2:$J$87,"dihapus",0,1)</f>
        <v>1</v>
      </c>
      <c r="E539">
        <f t="shared" si="60"/>
        <v>0</v>
      </c>
      <c r="F539" s="14">
        <v>42552</v>
      </c>
      <c r="G539" s="1">
        <f t="shared" si="61"/>
        <v>7</v>
      </c>
      <c r="H539" s="1">
        <f t="shared" si="62"/>
        <v>2016</v>
      </c>
      <c r="I539">
        <v>3</v>
      </c>
      <c r="K539">
        <f t="shared" si="56"/>
        <v>3</v>
      </c>
      <c r="L539">
        <v>16624</v>
      </c>
      <c r="M539" s="6">
        <f t="shared" si="57"/>
        <v>18.046198267564964</v>
      </c>
      <c r="N539" s="6" t="str">
        <f t="shared" si="58"/>
        <v/>
      </c>
      <c r="O539" s="6">
        <f t="shared" si="59"/>
        <v>18.046198267564964</v>
      </c>
      <c r="Q539">
        <f>_xlfn.XLOOKUP(C539&amp;G539&amp;H539,covid!$E$2:$E$2184,covid!$D$2:$D$2184,0,0,1)</f>
        <v>0</v>
      </c>
    </row>
    <row r="540" spans="1:17" x14ac:dyDescent="0.3">
      <c r="A540">
        <f>_xlfn.XLOOKUP(C540,kamus!$B$2:$B$87,kamus!$A$2:$A$87,0,0,1)</f>
        <v>15</v>
      </c>
      <c r="B540" t="str">
        <f>_xlfn.XLOOKUP(C540,kamus!$B$2:$B$87,kamus!$D$2:$D$87,"dihapus",0,1)</f>
        <v>Gamping 2</v>
      </c>
      <c r="C540" t="s">
        <v>230</v>
      </c>
      <c r="D540">
        <f>_xlfn.XLOOKUP(C540,kamus!$B$2:$B$87,kamus!$J$2:$J$87,"dihapus",0,1)</f>
        <v>1</v>
      </c>
      <c r="E540">
        <f t="shared" si="60"/>
        <v>0</v>
      </c>
      <c r="F540" s="14">
        <v>42552</v>
      </c>
      <c r="G540" s="1">
        <f t="shared" si="61"/>
        <v>7</v>
      </c>
      <c r="H540" s="1">
        <f t="shared" si="62"/>
        <v>2016</v>
      </c>
      <c r="I540">
        <v>0</v>
      </c>
      <c r="K540">
        <f t="shared" si="56"/>
        <v>0</v>
      </c>
      <c r="L540">
        <v>18692</v>
      </c>
      <c r="M540" s="6">
        <f t="shared" si="57"/>
        <v>0</v>
      </c>
      <c r="N540" s="6" t="str">
        <f t="shared" si="58"/>
        <v/>
      </c>
      <c r="O540" s="6">
        <f t="shared" si="59"/>
        <v>0</v>
      </c>
      <c r="Q540">
        <f>_xlfn.XLOOKUP(C540&amp;G540&amp;H540,covid!$E$2:$E$2184,covid!$D$2:$D$2184,0,0,1)</f>
        <v>0</v>
      </c>
    </row>
    <row r="541" spans="1:17" x14ac:dyDescent="0.3">
      <c r="A541">
        <f>_xlfn.XLOOKUP(C541,kamus!$B$2:$B$87,kamus!$A$2:$A$87,0,0,1)</f>
        <v>17</v>
      </c>
      <c r="B541" t="str">
        <f>_xlfn.XLOOKUP(C541,kamus!$B$2:$B$87,kamus!$D$2:$D$87,"dihapus",0,1)</f>
        <v>Gamping 2</v>
      </c>
      <c r="C541" t="s">
        <v>272</v>
      </c>
      <c r="D541">
        <f>_xlfn.XLOOKUP(C541,kamus!$B$2:$B$87,kamus!$J$2:$J$87,"dihapus",0,1)</f>
        <v>1</v>
      </c>
      <c r="E541">
        <f t="shared" si="60"/>
        <v>0</v>
      </c>
      <c r="F541" s="14">
        <v>42552</v>
      </c>
      <c r="G541" s="1">
        <f t="shared" si="61"/>
        <v>7</v>
      </c>
      <c r="H541" s="1">
        <f t="shared" si="62"/>
        <v>2016</v>
      </c>
      <c r="I541">
        <v>0</v>
      </c>
      <c r="K541">
        <f t="shared" si="56"/>
        <v>0</v>
      </c>
      <c r="L541">
        <v>18667</v>
      </c>
      <c r="M541" s="6">
        <f t="shared" si="57"/>
        <v>0</v>
      </c>
      <c r="N541" s="6" t="str">
        <f t="shared" si="58"/>
        <v/>
      </c>
      <c r="O541" s="6">
        <f t="shared" si="59"/>
        <v>0</v>
      </c>
      <c r="Q541">
        <f>_xlfn.XLOOKUP(C541&amp;G541&amp;H541,covid!$E$2:$E$2184,covid!$D$2:$D$2184,0,0,1)</f>
        <v>0</v>
      </c>
    </row>
    <row r="542" spans="1:17" x14ac:dyDescent="0.3">
      <c r="A542">
        <f>_xlfn.XLOOKUP(C542,kamus!$B$2:$B$87,kamus!$A$2:$A$87,0,0,1)</f>
        <v>20</v>
      </c>
      <c r="B542" t="str">
        <f>_xlfn.XLOOKUP(C542,kamus!$B$2:$B$87,kamus!$D$2:$D$87,"dihapus",0,1)</f>
        <v>Godean 1</v>
      </c>
      <c r="C542" t="s">
        <v>247</v>
      </c>
      <c r="D542">
        <f>_xlfn.XLOOKUP(C542,kamus!$B$2:$B$87,kamus!$J$2:$J$87,"dihapus",0,1)</f>
        <v>1</v>
      </c>
      <c r="E542">
        <f t="shared" si="60"/>
        <v>0</v>
      </c>
      <c r="F542" s="14">
        <v>42552</v>
      </c>
      <c r="G542" s="1">
        <f t="shared" si="61"/>
        <v>7</v>
      </c>
      <c r="H542" s="1">
        <f t="shared" si="62"/>
        <v>2016</v>
      </c>
      <c r="I542">
        <v>2</v>
      </c>
      <c r="K542">
        <f t="shared" si="56"/>
        <v>2</v>
      </c>
      <c r="L542">
        <v>9743</v>
      </c>
      <c r="M542" s="6">
        <f t="shared" si="57"/>
        <v>20.527558246946526</v>
      </c>
      <c r="N542" s="6" t="str">
        <f t="shared" si="58"/>
        <v/>
      </c>
      <c r="O542" s="6">
        <f t="shared" si="59"/>
        <v>20.527558246946526</v>
      </c>
      <c r="Q542">
        <f>_xlfn.XLOOKUP(C542&amp;G542&amp;H542,covid!$E$2:$E$2184,covid!$D$2:$D$2184,0,0,1)</f>
        <v>0</v>
      </c>
    </row>
    <row r="543" spans="1:17" x14ac:dyDescent="0.3">
      <c r="A543">
        <f>_xlfn.XLOOKUP(C543,kamus!$B$2:$B$87,kamus!$A$2:$A$87,0,0,1)</f>
        <v>21</v>
      </c>
      <c r="B543" t="str">
        <f>_xlfn.XLOOKUP(C543,kamus!$B$2:$B$87,kamus!$D$2:$D$87,"dihapus",0,1)</f>
        <v>Godean 1</v>
      </c>
      <c r="C543" t="s">
        <v>250</v>
      </c>
      <c r="D543">
        <f>_xlfn.XLOOKUP(C543,kamus!$B$2:$B$87,kamus!$J$2:$J$87,"dihapus",0,1)</f>
        <v>1</v>
      </c>
      <c r="E543">
        <f t="shared" si="60"/>
        <v>0</v>
      </c>
      <c r="F543" s="14">
        <v>42552</v>
      </c>
      <c r="G543" s="1">
        <f t="shared" si="61"/>
        <v>7</v>
      </c>
      <c r="H543" s="1">
        <f t="shared" si="62"/>
        <v>2016</v>
      </c>
      <c r="I543">
        <v>2</v>
      </c>
      <c r="K543">
        <f t="shared" si="56"/>
        <v>2</v>
      </c>
      <c r="L543">
        <v>10269</v>
      </c>
      <c r="M543" s="6">
        <f t="shared" si="57"/>
        <v>19.476093095724998</v>
      </c>
      <c r="N543" s="6" t="str">
        <f t="shared" si="58"/>
        <v/>
      </c>
      <c r="O543" s="6">
        <f t="shared" si="59"/>
        <v>19.476093095724998</v>
      </c>
      <c r="Q543">
        <f>_xlfn.XLOOKUP(C543&amp;G543&amp;H543,covid!$E$2:$E$2184,covid!$D$2:$D$2184,0,0,1)</f>
        <v>0</v>
      </c>
    </row>
    <row r="544" spans="1:17" x14ac:dyDescent="0.3">
      <c r="A544">
        <f>_xlfn.XLOOKUP(C544,kamus!$B$2:$B$87,kamus!$A$2:$A$87,0,0,1)</f>
        <v>19</v>
      </c>
      <c r="B544" t="str">
        <f>_xlfn.XLOOKUP(C544,kamus!$B$2:$B$87,kamus!$D$2:$D$87,"dihapus",0,1)</f>
        <v>Godean 1</v>
      </c>
      <c r="C544" t="s">
        <v>251</v>
      </c>
      <c r="D544">
        <f>_xlfn.XLOOKUP(C544,kamus!$B$2:$B$87,kamus!$J$2:$J$87,"dihapus",0,1)</f>
        <v>1</v>
      </c>
      <c r="E544">
        <f t="shared" si="60"/>
        <v>0</v>
      </c>
      <c r="F544" s="14">
        <v>42552</v>
      </c>
      <c r="G544" s="1">
        <f t="shared" si="61"/>
        <v>7</v>
      </c>
      <c r="H544" s="1">
        <f t="shared" si="62"/>
        <v>2016</v>
      </c>
      <c r="I544">
        <v>0</v>
      </c>
      <c r="K544">
        <f t="shared" si="56"/>
        <v>0</v>
      </c>
      <c r="L544">
        <v>9159</v>
      </c>
      <c r="M544" s="6">
        <f t="shared" si="57"/>
        <v>0</v>
      </c>
      <c r="N544" s="6" t="str">
        <f t="shared" si="58"/>
        <v/>
      </c>
      <c r="O544" s="6">
        <f t="shared" si="59"/>
        <v>0</v>
      </c>
      <c r="Q544">
        <f>_xlfn.XLOOKUP(C544&amp;G544&amp;H544,covid!$E$2:$E$2184,covid!$D$2:$D$2184,0,0,1)</f>
        <v>0</v>
      </c>
    </row>
    <row r="545" spans="1:17" x14ac:dyDescent="0.3">
      <c r="A545">
        <f>_xlfn.XLOOKUP(C545,kamus!$B$2:$B$87,kamus!$A$2:$A$87,0,0,1)</f>
        <v>18</v>
      </c>
      <c r="B545" t="str">
        <f>_xlfn.XLOOKUP(C545,kamus!$B$2:$B$87,kamus!$D$2:$D$87,"dihapus",0,1)</f>
        <v>Godean 1</v>
      </c>
      <c r="C545" t="s">
        <v>252</v>
      </c>
      <c r="D545">
        <f>_xlfn.XLOOKUP(C545,kamus!$B$2:$B$87,kamus!$J$2:$J$87,"dihapus",0,1)</f>
        <v>0</v>
      </c>
      <c r="E545">
        <f t="shared" si="60"/>
        <v>0</v>
      </c>
      <c r="F545" s="14">
        <v>42552</v>
      </c>
      <c r="G545" s="1">
        <f t="shared" si="61"/>
        <v>7</v>
      </c>
      <c r="H545" s="1">
        <f t="shared" si="62"/>
        <v>2016</v>
      </c>
      <c r="I545">
        <v>3</v>
      </c>
      <c r="K545">
        <f t="shared" si="56"/>
        <v>3</v>
      </c>
      <c r="L545">
        <v>6607</v>
      </c>
      <c r="M545" s="6">
        <f t="shared" si="57"/>
        <v>45.406387165127896</v>
      </c>
      <c r="N545" s="6" t="str">
        <f t="shared" si="58"/>
        <v/>
      </c>
      <c r="O545" s="6">
        <f t="shared" si="59"/>
        <v>45.406387165127896</v>
      </c>
      <c r="Q545">
        <f>_xlfn.XLOOKUP(C545&amp;G545&amp;H545,covid!$E$2:$E$2184,covid!$D$2:$D$2184,0,0,1)</f>
        <v>0</v>
      </c>
    </row>
    <row r="546" spans="1:17" x14ac:dyDescent="0.3">
      <c r="A546">
        <f>_xlfn.XLOOKUP(C546,kamus!$B$2:$B$87,kamus!$A$2:$A$87,0,0,1)</f>
        <v>23</v>
      </c>
      <c r="B546" t="str">
        <f>_xlfn.XLOOKUP(C546,kamus!$B$2:$B$87,kamus!$D$2:$D$87,"dihapus",0,1)</f>
        <v>Godean 2</v>
      </c>
      <c r="C546" t="s">
        <v>248</v>
      </c>
      <c r="D546">
        <f>_xlfn.XLOOKUP(C546,kamus!$B$2:$B$87,kamus!$J$2:$J$87,"dihapus",0,1)</f>
        <v>1</v>
      </c>
      <c r="E546">
        <f t="shared" si="60"/>
        <v>0</v>
      </c>
      <c r="F546" s="14">
        <v>42552</v>
      </c>
      <c r="G546" s="1">
        <f t="shared" si="61"/>
        <v>7</v>
      </c>
      <c r="H546" s="1">
        <f t="shared" si="62"/>
        <v>2016</v>
      </c>
      <c r="I546">
        <v>0</v>
      </c>
      <c r="K546">
        <f t="shared" si="56"/>
        <v>0</v>
      </c>
      <c r="L546">
        <v>17439</v>
      </c>
      <c r="M546" s="6">
        <f t="shared" si="57"/>
        <v>0</v>
      </c>
      <c r="N546" s="6" t="str">
        <f t="shared" si="58"/>
        <v/>
      </c>
      <c r="O546" s="6">
        <f t="shared" si="59"/>
        <v>0</v>
      </c>
      <c r="Q546">
        <f>_xlfn.XLOOKUP(C546&amp;G546&amp;H546,covid!$E$2:$E$2184,covid!$D$2:$D$2184,0,0,1)</f>
        <v>0</v>
      </c>
    </row>
    <row r="547" spans="1:17" x14ac:dyDescent="0.3">
      <c r="A547">
        <f>_xlfn.XLOOKUP(C547,kamus!$B$2:$B$87,kamus!$A$2:$A$87,0,0,1)</f>
        <v>22</v>
      </c>
      <c r="B547" t="str">
        <f>_xlfn.XLOOKUP(C547,kamus!$B$2:$B$87,kamus!$D$2:$D$87,"dihapus",0,1)</f>
        <v>Godean 2</v>
      </c>
      <c r="C547" t="s">
        <v>249</v>
      </c>
      <c r="D547">
        <f>_xlfn.XLOOKUP(C547,kamus!$B$2:$B$87,kamus!$J$2:$J$87,"dihapus",0,1)</f>
        <v>1</v>
      </c>
      <c r="E547">
        <f t="shared" si="60"/>
        <v>0</v>
      </c>
      <c r="F547" s="14">
        <v>42552</v>
      </c>
      <c r="G547" s="1">
        <f t="shared" si="61"/>
        <v>7</v>
      </c>
      <c r="H547" s="1">
        <f t="shared" si="62"/>
        <v>2016</v>
      </c>
      <c r="I547">
        <v>3</v>
      </c>
      <c r="K547">
        <f t="shared" si="56"/>
        <v>3</v>
      </c>
      <c r="L547">
        <v>12380</v>
      </c>
      <c r="M547" s="6">
        <f t="shared" si="57"/>
        <v>24.232633279483036</v>
      </c>
      <c r="N547" s="6" t="str">
        <f t="shared" si="58"/>
        <v/>
      </c>
      <c r="O547" s="6">
        <f t="shared" si="59"/>
        <v>24.232633279483036</v>
      </c>
      <c r="Q547">
        <f>_xlfn.XLOOKUP(C547&amp;G547&amp;H547,covid!$E$2:$E$2184,covid!$D$2:$D$2184,0,0,1)</f>
        <v>0</v>
      </c>
    </row>
    <row r="548" spans="1:17" x14ac:dyDescent="0.3">
      <c r="A548">
        <f>_xlfn.XLOOKUP(C548,kamus!$B$2:$B$87,kamus!$A$2:$A$87,0,0,1)</f>
        <v>24</v>
      </c>
      <c r="B548" t="str">
        <f>_xlfn.XLOOKUP(C548,kamus!$B$2:$B$87,kamus!$D$2:$D$87,"dihapus",0,1)</f>
        <v>Godean 2</v>
      </c>
      <c r="C548" t="s">
        <v>253</v>
      </c>
      <c r="D548">
        <f>_xlfn.XLOOKUP(C548,kamus!$B$2:$B$87,kamus!$J$2:$J$87,"dihapus",0,1)</f>
        <v>0</v>
      </c>
      <c r="E548">
        <f t="shared" si="60"/>
        <v>0</v>
      </c>
      <c r="F548" s="14">
        <v>42552</v>
      </c>
      <c r="G548" s="1">
        <f t="shared" si="61"/>
        <v>7</v>
      </c>
      <c r="H548" s="1">
        <f t="shared" si="62"/>
        <v>2016</v>
      </c>
      <c r="I548">
        <v>0</v>
      </c>
      <c r="K548">
        <f t="shared" si="56"/>
        <v>0</v>
      </c>
      <c r="L548">
        <v>7087</v>
      </c>
      <c r="M548" s="6">
        <f t="shared" si="57"/>
        <v>0</v>
      </c>
      <c r="N548" s="6" t="str">
        <f t="shared" si="58"/>
        <v/>
      </c>
      <c r="O548" s="6">
        <f t="shared" si="59"/>
        <v>0</v>
      </c>
      <c r="Q548">
        <f>_xlfn.XLOOKUP(C548&amp;G548&amp;H548,covid!$E$2:$E$2184,covid!$D$2:$D$2184,0,0,1)</f>
        <v>0</v>
      </c>
    </row>
    <row r="549" spans="1:17" x14ac:dyDescent="0.3">
      <c r="A549">
        <f>_xlfn.XLOOKUP(C549,kamus!$B$2:$B$87,kamus!$A$2:$A$87,0,0,1)</f>
        <v>27</v>
      </c>
      <c r="B549" t="str">
        <f>_xlfn.XLOOKUP(C549,kamus!$B$2:$B$87,kamus!$D$2:$D$87,"dihapus",0,1)</f>
        <v>Kalasan</v>
      </c>
      <c r="C549" t="s">
        <v>235</v>
      </c>
      <c r="D549">
        <f>_xlfn.XLOOKUP(C549,kamus!$B$2:$B$87,kamus!$J$2:$J$87,"dihapus",0,1)</f>
        <v>1</v>
      </c>
      <c r="E549">
        <f t="shared" si="60"/>
        <v>0</v>
      </c>
      <c r="F549" s="14">
        <v>42552</v>
      </c>
      <c r="G549" s="1">
        <f t="shared" si="61"/>
        <v>7</v>
      </c>
      <c r="H549" s="1">
        <f t="shared" si="62"/>
        <v>2016</v>
      </c>
      <c r="I549">
        <v>7</v>
      </c>
      <c r="K549">
        <f t="shared" si="56"/>
        <v>7</v>
      </c>
      <c r="L549">
        <v>38337</v>
      </c>
      <c r="M549" s="6">
        <f t="shared" si="57"/>
        <v>18.25912304040483</v>
      </c>
      <c r="N549" s="6" t="str">
        <f t="shared" si="58"/>
        <v/>
      </c>
      <c r="O549" s="6">
        <f t="shared" si="59"/>
        <v>18.25912304040483</v>
      </c>
      <c r="Q549">
        <f>_xlfn.XLOOKUP(C549&amp;G549&amp;H549,covid!$E$2:$E$2184,covid!$D$2:$D$2184,0,0,1)</f>
        <v>0</v>
      </c>
    </row>
    <row r="550" spans="1:17" x14ac:dyDescent="0.3">
      <c r="A550">
        <f>_xlfn.XLOOKUP(C550,kamus!$B$2:$B$87,kamus!$A$2:$A$87,0,0,1)</f>
        <v>28</v>
      </c>
      <c r="B550" t="str">
        <f>_xlfn.XLOOKUP(C550,kamus!$B$2:$B$87,kamus!$D$2:$D$87,"dihapus",0,1)</f>
        <v>Kalasan</v>
      </c>
      <c r="C550" t="s">
        <v>239</v>
      </c>
      <c r="D550">
        <f>_xlfn.XLOOKUP(C550,kamus!$B$2:$B$87,kamus!$J$2:$J$87,"dihapus",0,1)</f>
        <v>0</v>
      </c>
      <c r="E550">
        <f t="shared" si="60"/>
        <v>0</v>
      </c>
      <c r="F550" s="14">
        <v>42552</v>
      </c>
      <c r="G550" s="1">
        <f t="shared" si="61"/>
        <v>7</v>
      </c>
      <c r="H550" s="1">
        <f t="shared" si="62"/>
        <v>2016</v>
      </c>
      <c r="I550">
        <v>0</v>
      </c>
      <c r="K550">
        <f t="shared" si="56"/>
        <v>0</v>
      </c>
      <c r="L550">
        <v>13744</v>
      </c>
      <c r="M550" s="6">
        <f t="shared" si="57"/>
        <v>0</v>
      </c>
      <c r="N550" s="6" t="str">
        <f t="shared" si="58"/>
        <v/>
      </c>
      <c r="O550" s="6">
        <f t="shared" si="59"/>
        <v>0</v>
      </c>
      <c r="Q550">
        <f>_xlfn.XLOOKUP(C550&amp;G550&amp;H550,covid!$E$2:$E$2184,covid!$D$2:$D$2184,0,0,1)</f>
        <v>0</v>
      </c>
    </row>
    <row r="551" spans="1:17" x14ac:dyDescent="0.3">
      <c r="A551">
        <f>_xlfn.XLOOKUP(C551,kamus!$B$2:$B$87,kamus!$A$2:$A$87,0,0,1)</f>
        <v>25</v>
      </c>
      <c r="B551" t="str">
        <f>_xlfn.XLOOKUP(C551,kamus!$B$2:$B$87,kamus!$D$2:$D$87,"dihapus",0,1)</f>
        <v>Kalasan</v>
      </c>
      <c r="C551" t="s">
        <v>265</v>
      </c>
      <c r="D551">
        <f>_xlfn.XLOOKUP(C551,kamus!$B$2:$B$87,kamus!$J$2:$J$87,"dihapus",0,1)</f>
        <v>1</v>
      </c>
      <c r="E551">
        <f t="shared" si="60"/>
        <v>0</v>
      </c>
      <c r="F551" s="14">
        <v>42552</v>
      </c>
      <c r="G551" s="1">
        <f t="shared" si="61"/>
        <v>7</v>
      </c>
      <c r="H551" s="1">
        <f t="shared" si="62"/>
        <v>2016</v>
      </c>
      <c r="I551">
        <v>0</v>
      </c>
      <c r="K551">
        <f t="shared" si="56"/>
        <v>0</v>
      </c>
      <c r="L551">
        <v>17169</v>
      </c>
      <c r="M551" s="6">
        <f t="shared" si="57"/>
        <v>0</v>
      </c>
      <c r="N551" s="6" t="str">
        <f t="shared" si="58"/>
        <v/>
      </c>
      <c r="O551" s="6">
        <f t="shared" si="59"/>
        <v>0</v>
      </c>
      <c r="Q551">
        <f>_xlfn.XLOOKUP(C551&amp;G551&amp;H551,covid!$E$2:$E$2184,covid!$D$2:$D$2184,0,0,1)</f>
        <v>0</v>
      </c>
    </row>
    <row r="552" spans="1:17" x14ac:dyDescent="0.3">
      <c r="A552">
        <f>_xlfn.XLOOKUP(C552,kamus!$B$2:$B$87,kamus!$A$2:$A$87,0,0,1)</f>
        <v>26</v>
      </c>
      <c r="B552" t="str">
        <f>_xlfn.XLOOKUP(C552,kamus!$B$2:$B$87,kamus!$D$2:$D$87,"dihapus",0,1)</f>
        <v>Kalasan</v>
      </c>
      <c r="C552" t="s">
        <v>269</v>
      </c>
      <c r="D552">
        <f>_xlfn.XLOOKUP(C552,kamus!$B$2:$B$87,kamus!$J$2:$J$87,"dihapus",0,1)</f>
        <v>1</v>
      </c>
      <c r="E552">
        <f t="shared" si="60"/>
        <v>0</v>
      </c>
      <c r="F552" s="14">
        <v>42552</v>
      </c>
      <c r="G552" s="1">
        <f t="shared" si="61"/>
        <v>7</v>
      </c>
      <c r="H552" s="1">
        <f t="shared" si="62"/>
        <v>2016</v>
      </c>
      <c r="I552">
        <v>8</v>
      </c>
      <c r="K552">
        <f t="shared" si="56"/>
        <v>8</v>
      </c>
      <c r="L552">
        <v>18588</v>
      </c>
      <c r="M552" s="6">
        <f t="shared" si="57"/>
        <v>43.038519474930062</v>
      </c>
      <c r="N552" s="6" t="str">
        <f t="shared" si="58"/>
        <v/>
      </c>
      <c r="O552" s="6">
        <f t="shared" si="59"/>
        <v>43.038519474930062</v>
      </c>
      <c r="Q552">
        <f>_xlfn.XLOOKUP(C552&amp;G552&amp;H552,covid!$E$2:$E$2184,covid!$D$2:$D$2184,0,0,1)</f>
        <v>0</v>
      </c>
    </row>
    <row r="553" spans="1:17" x14ac:dyDescent="0.3">
      <c r="A553">
        <f>_xlfn.XLOOKUP(C553,kamus!$B$2:$B$87,kamus!$A$2:$A$87,0,0,1)</f>
        <v>33</v>
      </c>
      <c r="B553" t="str">
        <f>_xlfn.XLOOKUP(C553,kamus!$B$2:$B$87,kamus!$D$2:$D$87,"dihapus",0,1)</f>
        <v>Minggir</v>
      </c>
      <c r="C553" t="s">
        <v>241</v>
      </c>
      <c r="D553">
        <f>_xlfn.XLOOKUP(C553,kamus!$B$2:$B$87,kamus!$J$2:$J$87,"dihapus",0,1)</f>
        <v>0</v>
      </c>
      <c r="E553">
        <f t="shared" si="60"/>
        <v>0</v>
      </c>
      <c r="F553" s="14">
        <v>42552</v>
      </c>
      <c r="G553" s="1">
        <f t="shared" si="61"/>
        <v>7</v>
      </c>
      <c r="H553" s="1">
        <f t="shared" si="62"/>
        <v>2016</v>
      </c>
      <c r="I553">
        <v>0</v>
      </c>
      <c r="K553">
        <f t="shared" si="56"/>
        <v>0</v>
      </c>
      <c r="L553">
        <v>8300</v>
      </c>
      <c r="M553" s="6">
        <f t="shared" si="57"/>
        <v>0</v>
      </c>
      <c r="N553" s="6" t="str">
        <f t="shared" si="58"/>
        <v/>
      </c>
      <c r="O553" s="6">
        <f t="shared" si="59"/>
        <v>0</v>
      </c>
      <c r="Q553">
        <f>_xlfn.XLOOKUP(C553&amp;G553&amp;H553,covid!$E$2:$E$2184,covid!$D$2:$D$2184,0,0,1)</f>
        <v>0</v>
      </c>
    </row>
    <row r="554" spans="1:17" x14ac:dyDescent="0.3">
      <c r="A554">
        <f>_xlfn.XLOOKUP(C554,kamus!$B$2:$B$87,kamus!$A$2:$A$87,0,0,1)</f>
        <v>31</v>
      </c>
      <c r="B554" t="str">
        <f>_xlfn.XLOOKUP(C554,kamus!$B$2:$B$87,kamus!$D$2:$D$87,"dihapus",0,1)</f>
        <v>Minggir</v>
      </c>
      <c r="C554" t="s">
        <v>242</v>
      </c>
      <c r="D554">
        <f>_xlfn.XLOOKUP(C554,kamus!$B$2:$B$87,kamus!$J$2:$J$87,"dihapus",0,1)</f>
        <v>0</v>
      </c>
      <c r="E554">
        <f t="shared" si="60"/>
        <v>0</v>
      </c>
      <c r="F554" s="14">
        <v>42552</v>
      </c>
      <c r="G554" s="1">
        <f t="shared" si="61"/>
        <v>7</v>
      </c>
      <c r="H554" s="1">
        <f t="shared" si="62"/>
        <v>2016</v>
      </c>
      <c r="I554">
        <v>0</v>
      </c>
      <c r="K554">
        <f t="shared" si="56"/>
        <v>0</v>
      </c>
      <c r="L554">
        <v>3637</v>
      </c>
      <c r="M554" s="6">
        <f t="shared" si="57"/>
        <v>0</v>
      </c>
      <c r="N554" s="6" t="str">
        <f t="shared" si="58"/>
        <v/>
      </c>
      <c r="O554" s="6">
        <f t="shared" si="59"/>
        <v>0</v>
      </c>
      <c r="Q554">
        <f>_xlfn.XLOOKUP(C554&amp;G554&amp;H554,covid!$E$2:$E$2184,covid!$D$2:$D$2184,0,0,1)</f>
        <v>0</v>
      </c>
    </row>
    <row r="555" spans="1:17" x14ac:dyDescent="0.3">
      <c r="A555">
        <f>_xlfn.XLOOKUP(C555,kamus!$B$2:$B$87,kamus!$A$2:$A$87,0,0,1)</f>
        <v>32</v>
      </c>
      <c r="B555" t="str">
        <f>_xlfn.XLOOKUP(C555,kamus!$B$2:$B$87,kamus!$D$2:$D$87,"dihapus",0,1)</f>
        <v>Minggir</v>
      </c>
      <c r="C555" t="s">
        <v>243</v>
      </c>
      <c r="D555">
        <f>_xlfn.XLOOKUP(C555,kamus!$B$2:$B$87,kamus!$J$2:$J$87,"dihapus",0,1)</f>
        <v>0</v>
      </c>
      <c r="E555">
        <f t="shared" si="60"/>
        <v>0</v>
      </c>
      <c r="F555" s="14">
        <v>42552</v>
      </c>
      <c r="G555" s="1">
        <f t="shared" si="61"/>
        <v>7</v>
      </c>
      <c r="H555" s="1">
        <f t="shared" si="62"/>
        <v>2016</v>
      </c>
      <c r="I555">
        <v>0</v>
      </c>
      <c r="K555">
        <f t="shared" si="56"/>
        <v>0</v>
      </c>
      <c r="L555">
        <v>7033</v>
      </c>
      <c r="M555" s="6">
        <f t="shared" si="57"/>
        <v>0</v>
      </c>
      <c r="N555" s="6" t="str">
        <f t="shared" si="58"/>
        <v/>
      </c>
      <c r="O555" s="6">
        <f t="shared" si="59"/>
        <v>0</v>
      </c>
      <c r="Q555">
        <f>_xlfn.XLOOKUP(C555&amp;G555&amp;H555,covid!$E$2:$E$2184,covid!$D$2:$D$2184,0,0,1)</f>
        <v>0</v>
      </c>
    </row>
    <row r="556" spans="1:17" x14ac:dyDescent="0.3">
      <c r="A556">
        <f>_xlfn.XLOOKUP(C556,kamus!$B$2:$B$87,kamus!$A$2:$A$87,0,0,1)</f>
        <v>30</v>
      </c>
      <c r="B556" t="str">
        <f>_xlfn.XLOOKUP(C556,kamus!$B$2:$B$87,kamus!$D$2:$D$87,"dihapus",0,1)</f>
        <v>Minggir</v>
      </c>
      <c r="C556" t="s">
        <v>244</v>
      </c>
      <c r="D556">
        <f>_xlfn.XLOOKUP(C556,kamus!$B$2:$B$87,kamus!$J$2:$J$87,"dihapus",0,1)</f>
        <v>0</v>
      </c>
      <c r="E556">
        <f t="shared" si="60"/>
        <v>0</v>
      </c>
      <c r="F556" s="14">
        <v>42552</v>
      </c>
      <c r="G556" s="1">
        <f t="shared" si="61"/>
        <v>7</v>
      </c>
      <c r="H556" s="1">
        <f t="shared" si="62"/>
        <v>2016</v>
      </c>
      <c r="I556">
        <v>1</v>
      </c>
      <c r="K556">
        <f t="shared" si="56"/>
        <v>1</v>
      </c>
      <c r="L556">
        <v>8777</v>
      </c>
      <c r="M556" s="6">
        <f t="shared" si="57"/>
        <v>11.393414606357526</v>
      </c>
      <c r="N556" s="6" t="str">
        <f t="shared" si="58"/>
        <v/>
      </c>
      <c r="O556" s="6">
        <f t="shared" si="59"/>
        <v>11.393414606357526</v>
      </c>
      <c r="Q556">
        <f>_xlfn.XLOOKUP(C556&amp;G556&amp;H556,covid!$E$2:$E$2184,covid!$D$2:$D$2184,0,0,1)</f>
        <v>0</v>
      </c>
    </row>
    <row r="557" spans="1:17" x14ac:dyDescent="0.3">
      <c r="A557">
        <f>_xlfn.XLOOKUP(C557,kamus!$B$2:$B$87,kamus!$A$2:$A$87,0,0,1)</f>
        <v>29</v>
      </c>
      <c r="B557" t="str">
        <f>_xlfn.XLOOKUP(C557,kamus!$B$2:$B$87,kamus!$D$2:$D$87,"dihapus",0,1)</f>
        <v>Minggir</v>
      </c>
      <c r="C557" t="s">
        <v>245</v>
      </c>
      <c r="D557">
        <f>_xlfn.XLOOKUP(C557,kamus!$B$2:$B$87,kamus!$J$2:$J$87,"dihapus",0,1)</f>
        <v>0</v>
      </c>
      <c r="E557">
        <f t="shared" si="60"/>
        <v>0</v>
      </c>
      <c r="F557" s="14">
        <v>42552</v>
      </c>
      <c r="G557" s="1">
        <f t="shared" si="61"/>
        <v>7</v>
      </c>
      <c r="H557" s="1">
        <f t="shared" si="62"/>
        <v>2016</v>
      </c>
      <c r="I557">
        <v>0</v>
      </c>
      <c r="K557">
        <f t="shared" si="56"/>
        <v>0</v>
      </c>
      <c r="L557">
        <v>5165</v>
      </c>
      <c r="M557" s="6">
        <f t="shared" si="57"/>
        <v>0</v>
      </c>
      <c r="N557" s="6" t="str">
        <f t="shared" si="58"/>
        <v/>
      </c>
      <c r="O557" s="6">
        <f t="shared" si="59"/>
        <v>0</v>
      </c>
      <c r="Q557">
        <f>_xlfn.XLOOKUP(C557&amp;G557&amp;H557,covid!$E$2:$E$2184,covid!$D$2:$D$2184,0,0,1)</f>
        <v>0</v>
      </c>
    </row>
    <row r="558" spans="1:17" x14ac:dyDescent="0.3">
      <c r="A558">
        <f>_xlfn.XLOOKUP(C558,kamus!$B$2:$B$87,kamus!$A$2:$A$87,0,0,1)</f>
        <v>35</v>
      </c>
      <c r="B558" t="str">
        <f>_xlfn.XLOOKUP(C558,kamus!$B$2:$B$87,kamus!$D$2:$D$87,"dihapus",0,1)</f>
        <v>Mlati 1</v>
      </c>
      <c r="C558" t="s">
        <v>240</v>
      </c>
      <c r="D558">
        <f>_xlfn.XLOOKUP(C558,kamus!$B$2:$B$87,kamus!$J$2:$J$87,"dihapus",0,1)</f>
        <v>1</v>
      </c>
      <c r="E558">
        <f t="shared" si="60"/>
        <v>0</v>
      </c>
      <c r="F558" s="14">
        <v>42552</v>
      </c>
      <c r="G558" s="1">
        <f t="shared" si="61"/>
        <v>7</v>
      </c>
      <c r="H558" s="1">
        <f t="shared" si="62"/>
        <v>2016</v>
      </c>
      <c r="I558">
        <v>0</v>
      </c>
      <c r="K558">
        <f t="shared" si="56"/>
        <v>0</v>
      </c>
      <c r="L558">
        <v>18886</v>
      </c>
      <c r="M558" s="6">
        <f t="shared" si="57"/>
        <v>0</v>
      </c>
      <c r="N558" s="6" t="str">
        <f t="shared" si="58"/>
        <v/>
      </c>
      <c r="O558" s="6">
        <f t="shared" si="59"/>
        <v>0</v>
      </c>
      <c r="Q558">
        <f>_xlfn.XLOOKUP(C558&amp;G558&amp;H558,covid!$E$2:$E$2184,covid!$D$2:$D$2184,0,0,1)</f>
        <v>0</v>
      </c>
    </row>
    <row r="559" spans="1:17" x14ac:dyDescent="0.3">
      <c r="A559">
        <f>_xlfn.XLOOKUP(C559,kamus!$B$2:$B$87,kamus!$A$2:$A$87,0,0,1)</f>
        <v>34</v>
      </c>
      <c r="B559" t="str">
        <f>_xlfn.XLOOKUP(C559,kamus!$B$2:$B$87,kamus!$D$2:$D$87,"dihapus",0,1)</f>
        <v>Mlati 1</v>
      </c>
      <c r="C559" t="s">
        <v>254</v>
      </c>
      <c r="D559">
        <f>_xlfn.XLOOKUP(C559,kamus!$B$2:$B$87,kamus!$J$2:$J$87,"dihapus",0,1)</f>
        <v>1</v>
      </c>
      <c r="E559">
        <f t="shared" si="60"/>
        <v>0</v>
      </c>
      <c r="F559" s="14">
        <v>42552</v>
      </c>
      <c r="G559" s="1">
        <f t="shared" si="61"/>
        <v>7</v>
      </c>
      <c r="H559" s="1">
        <f t="shared" si="62"/>
        <v>2016</v>
      </c>
      <c r="I559">
        <v>2</v>
      </c>
      <c r="K559">
        <f t="shared" si="56"/>
        <v>2</v>
      </c>
      <c r="L559">
        <v>35345</v>
      </c>
      <c r="M559" s="6">
        <f t="shared" si="57"/>
        <v>5.6585089828830109</v>
      </c>
      <c r="N559" s="6" t="str">
        <f t="shared" si="58"/>
        <v/>
      </c>
      <c r="O559" s="6">
        <f t="shared" si="59"/>
        <v>5.6585089828830109</v>
      </c>
      <c r="Q559">
        <f>_xlfn.XLOOKUP(C559&amp;G559&amp;H559,covid!$E$2:$E$2184,covid!$D$2:$D$2184,0,0,1)</f>
        <v>0</v>
      </c>
    </row>
    <row r="560" spans="1:17" x14ac:dyDescent="0.3">
      <c r="A560">
        <f>_xlfn.XLOOKUP(C560,kamus!$B$2:$B$87,kamus!$A$2:$A$87,0,0,1)</f>
        <v>38</v>
      </c>
      <c r="B560" t="str">
        <f>_xlfn.XLOOKUP(C560,kamus!$B$2:$B$87,kamus!$D$2:$D$87,"dihapus",0,1)</f>
        <v>Mlati 2</v>
      </c>
      <c r="C560" t="s">
        <v>258</v>
      </c>
      <c r="D560">
        <f>_xlfn.XLOOKUP(C560,kamus!$B$2:$B$87,kamus!$J$2:$J$87,"dihapus",0,1)</f>
        <v>0</v>
      </c>
      <c r="E560">
        <f t="shared" si="60"/>
        <v>0</v>
      </c>
      <c r="F560" s="14">
        <v>42552</v>
      </c>
      <c r="G560" s="1">
        <f t="shared" si="61"/>
        <v>7</v>
      </c>
      <c r="H560" s="1">
        <f t="shared" si="62"/>
        <v>2016</v>
      </c>
      <c r="I560">
        <v>0</v>
      </c>
      <c r="K560">
        <f t="shared" si="56"/>
        <v>0</v>
      </c>
      <c r="L560">
        <v>16653</v>
      </c>
      <c r="M560" s="6">
        <f t="shared" si="57"/>
        <v>0</v>
      </c>
      <c r="N560" s="6" t="str">
        <f t="shared" si="58"/>
        <v/>
      </c>
      <c r="O560" s="6">
        <f t="shared" si="59"/>
        <v>0</v>
      </c>
      <c r="Q560">
        <f>_xlfn.XLOOKUP(C560&amp;G560&amp;H560,covid!$E$2:$E$2184,covid!$D$2:$D$2184,0,0,1)</f>
        <v>0</v>
      </c>
    </row>
    <row r="561" spans="1:17" x14ac:dyDescent="0.3">
      <c r="A561">
        <f>_xlfn.XLOOKUP(C561,kamus!$B$2:$B$87,kamus!$A$2:$A$87,0,0,1)</f>
        <v>36</v>
      </c>
      <c r="B561" t="str">
        <f>_xlfn.XLOOKUP(C561,kamus!$B$2:$B$87,kamus!$D$2:$D$87,"dihapus",0,1)</f>
        <v>Mlati 2</v>
      </c>
      <c r="C561" t="s">
        <v>268</v>
      </c>
      <c r="D561">
        <f>_xlfn.XLOOKUP(C561,kamus!$B$2:$B$87,kamus!$J$2:$J$87,"dihapus",0,1)</f>
        <v>1</v>
      </c>
      <c r="E561">
        <f t="shared" si="60"/>
        <v>0</v>
      </c>
      <c r="F561" s="14">
        <v>42552</v>
      </c>
      <c r="G561" s="1">
        <f t="shared" si="61"/>
        <v>7</v>
      </c>
      <c r="H561" s="1">
        <f t="shared" si="62"/>
        <v>2016</v>
      </c>
      <c r="I561">
        <v>1</v>
      </c>
      <c r="K561">
        <f t="shared" si="56"/>
        <v>1</v>
      </c>
      <c r="L561">
        <v>11526</v>
      </c>
      <c r="M561" s="6">
        <f t="shared" si="57"/>
        <v>8.676036786395974</v>
      </c>
      <c r="N561" s="6" t="str">
        <f t="shared" si="58"/>
        <v/>
      </c>
      <c r="O561" s="6">
        <f t="shared" si="59"/>
        <v>8.676036786395974</v>
      </c>
      <c r="Q561">
        <f>_xlfn.XLOOKUP(C561&amp;G561&amp;H561,covid!$E$2:$E$2184,covid!$D$2:$D$2184,0,0,1)</f>
        <v>0</v>
      </c>
    </row>
    <row r="562" spans="1:17" x14ac:dyDescent="0.3">
      <c r="A562">
        <f>_xlfn.XLOOKUP(C562,kamus!$B$2:$B$87,kamus!$A$2:$A$87,0,0,1)</f>
        <v>37</v>
      </c>
      <c r="B562" t="str">
        <f>_xlfn.XLOOKUP(C562,kamus!$B$2:$B$87,kamus!$D$2:$D$87,"dihapus",0,1)</f>
        <v>Mlati 2</v>
      </c>
      <c r="C562" t="s">
        <v>270</v>
      </c>
      <c r="D562">
        <f>_xlfn.XLOOKUP(C562,kamus!$B$2:$B$87,kamus!$J$2:$J$87,"dihapus",0,1)</f>
        <v>1</v>
      </c>
      <c r="E562">
        <f t="shared" si="60"/>
        <v>0</v>
      </c>
      <c r="F562" s="14">
        <v>42552</v>
      </c>
      <c r="G562" s="1">
        <f t="shared" si="61"/>
        <v>7</v>
      </c>
      <c r="H562" s="1">
        <f t="shared" si="62"/>
        <v>2016</v>
      </c>
      <c r="I562">
        <v>0</v>
      </c>
      <c r="K562">
        <f t="shared" si="56"/>
        <v>0</v>
      </c>
      <c r="L562">
        <v>13694</v>
      </c>
      <c r="M562" s="6">
        <f t="shared" si="57"/>
        <v>0</v>
      </c>
      <c r="N562" s="6" t="str">
        <f t="shared" si="58"/>
        <v/>
      </c>
      <c r="O562" s="6">
        <f t="shared" si="59"/>
        <v>0</v>
      </c>
      <c r="Q562">
        <f>_xlfn.XLOOKUP(C562&amp;G562&amp;H562,covid!$E$2:$E$2184,covid!$D$2:$D$2184,0,0,1)</f>
        <v>0</v>
      </c>
    </row>
    <row r="563" spans="1:17" x14ac:dyDescent="0.3">
      <c r="A563">
        <f>_xlfn.XLOOKUP(C563,kamus!$B$2:$B$87,kamus!$A$2:$A$87,0,0,1)</f>
        <v>39</v>
      </c>
      <c r="B563" t="str">
        <f>_xlfn.XLOOKUP(C563,kamus!$B$2:$B$87,kamus!$D$2:$D$87,"dihapus",0,1)</f>
        <v>Moyudan</v>
      </c>
      <c r="C563" t="s">
        <v>259</v>
      </c>
      <c r="D563">
        <f>_xlfn.XLOOKUP(C563,kamus!$B$2:$B$87,kamus!$J$2:$J$87,"dihapus",0,1)</f>
        <v>0</v>
      </c>
      <c r="E563">
        <f t="shared" si="60"/>
        <v>0</v>
      </c>
      <c r="F563" s="14">
        <v>42552</v>
      </c>
      <c r="G563" s="1">
        <f t="shared" si="61"/>
        <v>7</v>
      </c>
      <c r="H563" s="1">
        <f t="shared" si="62"/>
        <v>2016</v>
      </c>
      <c r="I563">
        <v>0</v>
      </c>
      <c r="K563">
        <f t="shared" si="56"/>
        <v>0</v>
      </c>
      <c r="L563">
        <v>11875</v>
      </c>
      <c r="M563" s="6">
        <f t="shared" si="57"/>
        <v>0</v>
      </c>
      <c r="N563" s="6" t="str">
        <f t="shared" si="58"/>
        <v/>
      </c>
      <c r="O563" s="6">
        <f t="shared" si="59"/>
        <v>0</v>
      </c>
      <c r="Q563">
        <f>_xlfn.XLOOKUP(C563&amp;G563&amp;H563,covid!$E$2:$E$2184,covid!$D$2:$D$2184,0,0,1)</f>
        <v>0</v>
      </c>
    </row>
    <row r="564" spans="1:17" x14ac:dyDescent="0.3">
      <c r="A564">
        <f>_xlfn.XLOOKUP(C564,kamus!$B$2:$B$87,kamus!$A$2:$A$87,0,0,1)</f>
        <v>42</v>
      </c>
      <c r="B564" t="str">
        <f>_xlfn.XLOOKUP(C564,kamus!$B$2:$B$87,kamus!$D$2:$D$87,"dihapus",0,1)</f>
        <v>Moyudan</v>
      </c>
      <c r="C564" t="s">
        <v>260</v>
      </c>
      <c r="D564">
        <f>_xlfn.XLOOKUP(C564,kamus!$B$2:$B$87,kamus!$J$2:$J$87,"dihapus",0,1)</f>
        <v>0</v>
      </c>
      <c r="E564">
        <f t="shared" si="60"/>
        <v>0</v>
      </c>
      <c r="F564" s="14">
        <v>42552</v>
      </c>
      <c r="G564" s="1">
        <f t="shared" si="61"/>
        <v>7</v>
      </c>
      <c r="H564" s="1">
        <f t="shared" si="62"/>
        <v>2016</v>
      </c>
      <c r="I564">
        <v>0</v>
      </c>
      <c r="K564">
        <f t="shared" si="56"/>
        <v>0</v>
      </c>
      <c r="L564">
        <v>7197</v>
      </c>
      <c r="M564" s="6">
        <f t="shared" si="57"/>
        <v>0</v>
      </c>
      <c r="N564" s="6" t="str">
        <f t="shared" si="58"/>
        <v/>
      </c>
      <c r="O564" s="6">
        <f t="shared" si="59"/>
        <v>0</v>
      </c>
      <c r="Q564">
        <f>_xlfn.XLOOKUP(C564&amp;G564&amp;H564,covid!$E$2:$E$2184,covid!$D$2:$D$2184,0,0,1)</f>
        <v>0</v>
      </c>
    </row>
    <row r="565" spans="1:17" x14ac:dyDescent="0.3">
      <c r="A565">
        <f>_xlfn.XLOOKUP(C565,kamus!$B$2:$B$87,kamus!$A$2:$A$87,0,0,1)</f>
        <v>41</v>
      </c>
      <c r="B565" t="str">
        <f>_xlfn.XLOOKUP(C565,kamus!$B$2:$B$87,kamus!$D$2:$D$87,"dihapus",0,1)</f>
        <v>Moyudan</v>
      </c>
      <c r="C565" t="s">
        <v>262</v>
      </c>
      <c r="D565">
        <f>_xlfn.XLOOKUP(C565,kamus!$B$2:$B$87,kamus!$J$2:$J$87,"dihapus",0,1)</f>
        <v>0</v>
      </c>
      <c r="E565">
        <f t="shared" si="60"/>
        <v>0</v>
      </c>
      <c r="F565" s="14">
        <v>42552</v>
      </c>
      <c r="G565" s="1">
        <f t="shared" si="61"/>
        <v>7</v>
      </c>
      <c r="H565" s="1">
        <f t="shared" si="62"/>
        <v>2016</v>
      </c>
      <c r="I565">
        <v>0</v>
      </c>
      <c r="K565">
        <f t="shared" si="56"/>
        <v>0</v>
      </c>
      <c r="L565">
        <v>6705</v>
      </c>
      <c r="M565" s="6">
        <f t="shared" si="57"/>
        <v>0</v>
      </c>
      <c r="N565" s="6" t="str">
        <f t="shared" si="58"/>
        <v/>
      </c>
      <c r="O565" s="6">
        <f t="shared" si="59"/>
        <v>0</v>
      </c>
      <c r="Q565">
        <f>_xlfn.XLOOKUP(C565&amp;G565&amp;H565,covid!$E$2:$E$2184,covid!$D$2:$D$2184,0,0,1)</f>
        <v>0</v>
      </c>
    </row>
    <row r="566" spans="1:17" x14ac:dyDescent="0.3">
      <c r="A566">
        <f>_xlfn.XLOOKUP(C566,kamus!$B$2:$B$87,kamus!$A$2:$A$87,0,0,1)</f>
        <v>40</v>
      </c>
      <c r="B566" t="str">
        <f>_xlfn.XLOOKUP(C566,kamus!$B$2:$B$87,kamus!$D$2:$D$87,"dihapus",0,1)</f>
        <v>Moyudan</v>
      </c>
      <c r="C566" t="s">
        <v>264</v>
      </c>
      <c r="D566">
        <f>_xlfn.XLOOKUP(C566,kamus!$B$2:$B$87,kamus!$J$2:$J$87,"dihapus",0,1)</f>
        <v>0</v>
      </c>
      <c r="E566">
        <f t="shared" si="60"/>
        <v>0</v>
      </c>
      <c r="F566" s="14">
        <v>42552</v>
      </c>
      <c r="G566" s="1">
        <f t="shared" si="61"/>
        <v>7</v>
      </c>
      <c r="H566" s="1">
        <f t="shared" si="62"/>
        <v>2016</v>
      </c>
      <c r="I566">
        <v>0</v>
      </c>
      <c r="K566">
        <f t="shared" si="56"/>
        <v>0</v>
      </c>
      <c r="L566">
        <v>8347</v>
      </c>
      <c r="M566" s="6">
        <f t="shared" si="57"/>
        <v>0</v>
      </c>
      <c r="N566" s="6" t="str">
        <f t="shared" si="58"/>
        <v/>
      </c>
      <c r="O566" s="6">
        <f t="shared" si="59"/>
        <v>0</v>
      </c>
      <c r="Q566">
        <f>_xlfn.XLOOKUP(C566&amp;G566&amp;H566,covid!$E$2:$E$2184,covid!$D$2:$D$2184,0,0,1)</f>
        <v>0</v>
      </c>
    </row>
    <row r="567" spans="1:17" x14ac:dyDescent="0.3">
      <c r="A567">
        <f>_xlfn.XLOOKUP(C567,kamus!$B$2:$B$87,kamus!$A$2:$A$87,0,0,1)</f>
        <v>43</v>
      </c>
      <c r="B567" t="str">
        <f>_xlfn.XLOOKUP(C567,kamus!$B$2:$B$87,kamus!$D$2:$D$87,"dihapus",0,1)</f>
        <v>Ngaglik 1</v>
      </c>
      <c r="C567" t="s">
        <v>228</v>
      </c>
      <c r="D567">
        <f>_xlfn.XLOOKUP(C567,kamus!$B$2:$B$87,kamus!$J$2:$J$87,"dihapus",0,1)</f>
        <v>1</v>
      </c>
      <c r="E567">
        <f t="shared" si="60"/>
        <v>0</v>
      </c>
      <c r="F567" s="14">
        <v>42552</v>
      </c>
      <c r="G567" s="1">
        <f t="shared" si="61"/>
        <v>7</v>
      </c>
      <c r="H567" s="1">
        <f t="shared" si="62"/>
        <v>2016</v>
      </c>
      <c r="I567">
        <v>0</v>
      </c>
      <c r="K567">
        <f t="shared" si="56"/>
        <v>0</v>
      </c>
      <c r="L567">
        <v>12705</v>
      </c>
      <c r="M567" s="6">
        <f t="shared" si="57"/>
        <v>0</v>
      </c>
      <c r="N567" s="6" t="str">
        <f t="shared" si="58"/>
        <v/>
      </c>
      <c r="O567" s="6">
        <f t="shared" si="59"/>
        <v>0</v>
      </c>
      <c r="Q567">
        <f>_xlfn.XLOOKUP(C567&amp;G567&amp;H567,covid!$E$2:$E$2184,covid!$D$2:$D$2184,0,0,1)</f>
        <v>0</v>
      </c>
    </row>
    <row r="568" spans="1:17" x14ac:dyDescent="0.3">
      <c r="A568">
        <f>_xlfn.XLOOKUP(C568,kamus!$B$2:$B$87,kamus!$A$2:$A$87,0,0,1)</f>
        <v>44</v>
      </c>
      <c r="B568" t="str">
        <f>_xlfn.XLOOKUP(C568,kamus!$B$2:$B$87,kamus!$D$2:$D$87,"dihapus",0,1)</f>
        <v>Ngaglik 1</v>
      </c>
      <c r="C568" t="s">
        <v>237</v>
      </c>
      <c r="D568">
        <f>_xlfn.XLOOKUP(C568,kamus!$B$2:$B$87,kamus!$J$2:$J$87,"dihapus",0,1)</f>
        <v>1</v>
      </c>
      <c r="E568">
        <f t="shared" si="60"/>
        <v>0</v>
      </c>
      <c r="F568" s="14">
        <v>42552</v>
      </c>
      <c r="G568" s="1">
        <f t="shared" si="61"/>
        <v>7</v>
      </c>
      <c r="H568" s="1">
        <f t="shared" si="62"/>
        <v>2016</v>
      </c>
      <c r="I568">
        <v>0</v>
      </c>
      <c r="K568">
        <f t="shared" si="56"/>
        <v>0</v>
      </c>
      <c r="L568">
        <v>21934</v>
      </c>
      <c r="M568" s="6">
        <f t="shared" si="57"/>
        <v>0</v>
      </c>
      <c r="N568" s="6" t="str">
        <f t="shared" si="58"/>
        <v/>
      </c>
      <c r="O568" s="6">
        <f t="shared" si="59"/>
        <v>0</v>
      </c>
      <c r="Q568">
        <f>_xlfn.XLOOKUP(C568&amp;G568&amp;H568,covid!$E$2:$E$2184,covid!$D$2:$D$2184,0,0,1)</f>
        <v>0</v>
      </c>
    </row>
    <row r="569" spans="1:17" x14ac:dyDescent="0.3">
      <c r="A569">
        <f>_xlfn.XLOOKUP(C569,kamus!$B$2:$B$87,kamus!$A$2:$A$87,0,0,1)</f>
        <v>45</v>
      </c>
      <c r="B569" t="str">
        <f>_xlfn.XLOOKUP(C569,kamus!$B$2:$B$87,kamus!$D$2:$D$87,"dihapus",0,1)</f>
        <v>Ngaglik 1</v>
      </c>
      <c r="C569" t="s">
        <v>255</v>
      </c>
      <c r="D569">
        <f>_xlfn.XLOOKUP(C569,kamus!$B$2:$B$87,kamus!$J$2:$J$87,"dihapus",0,1)</f>
        <v>1</v>
      </c>
      <c r="E569">
        <f t="shared" si="60"/>
        <v>0</v>
      </c>
      <c r="F569" s="14">
        <v>42552</v>
      </c>
      <c r="G569" s="1">
        <f t="shared" si="61"/>
        <v>7</v>
      </c>
      <c r="H569" s="1">
        <f t="shared" si="62"/>
        <v>2016</v>
      </c>
      <c r="I569">
        <v>0</v>
      </c>
      <c r="K569">
        <f t="shared" si="56"/>
        <v>0</v>
      </c>
      <c r="L569">
        <v>19793</v>
      </c>
      <c r="M569" s="6">
        <f t="shared" si="57"/>
        <v>0</v>
      </c>
      <c r="N569" s="6" t="str">
        <f t="shared" si="58"/>
        <v/>
      </c>
      <c r="O569" s="6">
        <f t="shared" si="59"/>
        <v>0</v>
      </c>
      <c r="Q569">
        <f>_xlfn.XLOOKUP(C569&amp;G569&amp;H569,covid!$E$2:$E$2184,covid!$D$2:$D$2184,0,0,1)</f>
        <v>0</v>
      </c>
    </row>
    <row r="570" spans="1:17" x14ac:dyDescent="0.3">
      <c r="A570">
        <f>_xlfn.XLOOKUP(C570,kamus!$B$2:$B$87,kamus!$A$2:$A$87,0,0,1)</f>
        <v>48</v>
      </c>
      <c r="B570" t="str">
        <f>_xlfn.XLOOKUP(C570,kamus!$B$2:$B$87,kamus!$D$2:$D$87,"dihapus",0,1)</f>
        <v>Ngaglik 2</v>
      </c>
      <c r="C570" t="s">
        <v>208</v>
      </c>
      <c r="D570">
        <f>_xlfn.XLOOKUP(C570,kamus!$B$2:$B$87,kamus!$J$2:$J$87,"dihapus",0,1)</f>
        <v>1</v>
      </c>
      <c r="E570">
        <f t="shared" si="60"/>
        <v>0</v>
      </c>
      <c r="F570" s="14">
        <v>42552</v>
      </c>
      <c r="G570" s="1">
        <f t="shared" si="61"/>
        <v>7</v>
      </c>
      <c r="H570" s="1">
        <f t="shared" si="62"/>
        <v>2016</v>
      </c>
      <c r="I570">
        <v>0</v>
      </c>
      <c r="K570">
        <f t="shared" si="56"/>
        <v>0</v>
      </c>
      <c r="L570">
        <v>10447</v>
      </c>
      <c r="M570" s="6">
        <f t="shared" si="57"/>
        <v>0</v>
      </c>
      <c r="N570" s="6" t="str">
        <f t="shared" si="58"/>
        <v/>
      </c>
      <c r="O570" s="6">
        <f t="shared" si="59"/>
        <v>0</v>
      </c>
      <c r="Q570">
        <f>_xlfn.XLOOKUP(C570&amp;G570&amp;H570,covid!$E$2:$E$2184,covid!$D$2:$D$2184,0,0,1)</f>
        <v>0</v>
      </c>
    </row>
    <row r="571" spans="1:17" x14ac:dyDescent="0.3">
      <c r="A571">
        <f>_xlfn.XLOOKUP(C571,kamus!$B$2:$B$87,kamus!$A$2:$A$87,0,0,1)</f>
        <v>47</v>
      </c>
      <c r="B571" t="str">
        <f>_xlfn.XLOOKUP(C571,kamus!$B$2:$B$87,kamus!$D$2:$D$87,"dihapus",0,1)</f>
        <v>Ngaglik 2</v>
      </c>
      <c r="C571" t="s">
        <v>238</v>
      </c>
      <c r="D571">
        <f>_xlfn.XLOOKUP(C571,kamus!$B$2:$B$87,kamus!$J$2:$J$87,"dihapus",0,1)</f>
        <v>1</v>
      </c>
      <c r="E571">
        <f t="shared" si="60"/>
        <v>0</v>
      </c>
      <c r="F571" s="14">
        <v>42552</v>
      </c>
      <c r="G571" s="1">
        <f t="shared" si="61"/>
        <v>7</v>
      </c>
      <c r="H571" s="1">
        <f t="shared" si="62"/>
        <v>2016</v>
      </c>
      <c r="I571">
        <v>0</v>
      </c>
      <c r="K571">
        <f t="shared" si="56"/>
        <v>0</v>
      </c>
      <c r="L571">
        <v>22367</v>
      </c>
      <c r="M571" s="6">
        <f t="shared" si="57"/>
        <v>0</v>
      </c>
      <c r="N571" s="6" t="str">
        <f t="shared" si="58"/>
        <v/>
      </c>
      <c r="O571" s="6">
        <f t="shared" si="59"/>
        <v>0</v>
      </c>
      <c r="Q571">
        <f>_xlfn.XLOOKUP(C571&amp;G571&amp;H571,covid!$E$2:$E$2184,covid!$D$2:$D$2184,0,0,1)</f>
        <v>0</v>
      </c>
    </row>
    <row r="572" spans="1:17" x14ac:dyDescent="0.3">
      <c r="A572">
        <f>_xlfn.XLOOKUP(C572,kamus!$B$2:$B$87,kamus!$A$2:$A$87,0,0,1)</f>
        <v>46</v>
      </c>
      <c r="B572" t="str">
        <f>_xlfn.XLOOKUP(C572,kamus!$B$2:$B$87,kamus!$D$2:$D$87,"dihapus",0,1)</f>
        <v>Ngaglik 2</v>
      </c>
      <c r="C572" t="s">
        <v>257</v>
      </c>
      <c r="D572">
        <f>_xlfn.XLOOKUP(C572,kamus!$B$2:$B$87,kamus!$J$2:$J$87,"dihapus",0,1)</f>
        <v>1</v>
      </c>
      <c r="E572">
        <f t="shared" si="60"/>
        <v>0</v>
      </c>
      <c r="F572" s="14">
        <v>42552</v>
      </c>
      <c r="G572" s="1">
        <f t="shared" si="61"/>
        <v>7</v>
      </c>
      <c r="H572" s="1">
        <f t="shared" si="62"/>
        <v>2016</v>
      </c>
      <c r="I572">
        <v>0</v>
      </c>
      <c r="K572">
        <f t="shared" si="56"/>
        <v>0</v>
      </c>
      <c r="L572">
        <v>16910</v>
      </c>
      <c r="M572" s="6">
        <f t="shared" si="57"/>
        <v>0</v>
      </c>
      <c r="N572" s="6" t="str">
        <f t="shared" si="58"/>
        <v/>
      </c>
      <c r="O572" s="6">
        <f t="shared" si="59"/>
        <v>0</v>
      </c>
      <c r="Q572">
        <f>_xlfn.XLOOKUP(C572&amp;G572&amp;H572,covid!$E$2:$E$2184,covid!$D$2:$D$2184,0,0,1)</f>
        <v>0</v>
      </c>
    </row>
    <row r="573" spans="1:17" x14ac:dyDescent="0.3">
      <c r="A573">
        <f>_xlfn.XLOOKUP(C573,kamus!$B$2:$B$87,kamus!$A$2:$A$87,0,0,1)</f>
        <v>50</v>
      </c>
      <c r="B573" t="str">
        <f>_xlfn.XLOOKUP(C573,kamus!$B$2:$B$87,kamus!$D$2:$D$87,"dihapus",0,1)</f>
        <v>Ngemplak 1</v>
      </c>
      <c r="C573" t="s">
        <v>202</v>
      </c>
      <c r="D573">
        <f>_xlfn.XLOOKUP(C573,kamus!$B$2:$B$87,kamus!$J$2:$J$87,"dihapus",0,1)</f>
        <v>0</v>
      </c>
      <c r="E573">
        <f t="shared" si="60"/>
        <v>0</v>
      </c>
      <c r="F573" s="14">
        <v>42552</v>
      </c>
      <c r="G573" s="1">
        <f t="shared" si="61"/>
        <v>7</v>
      </c>
      <c r="H573" s="1">
        <f t="shared" si="62"/>
        <v>2016</v>
      </c>
      <c r="I573">
        <v>1</v>
      </c>
      <c r="K573">
        <f t="shared" si="56"/>
        <v>1</v>
      </c>
      <c r="L573">
        <v>7988</v>
      </c>
      <c r="M573" s="6">
        <f t="shared" si="57"/>
        <v>12.518778167250876</v>
      </c>
      <c r="N573" s="6" t="str">
        <f t="shared" si="58"/>
        <v/>
      </c>
      <c r="O573" s="6">
        <f t="shared" si="59"/>
        <v>12.518778167250876</v>
      </c>
      <c r="Q573">
        <f>_xlfn.XLOOKUP(C573&amp;G573&amp;H573,covid!$E$2:$E$2184,covid!$D$2:$D$2184,0,0,1)</f>
        <v>0</v>
      </c>
    </row>
    <row r="574" spans="1:17" x14ac:dyDescent="0.3">
      <c r="A574">
        <f>_xlfn.XLOOKUP(C574,kamus!$B$2:$B$87,kamus!$A$2:$A$87,0,0,1)</f>
        <v>51</v>
      </c>
      <c r="B574" t="str">
        <f>_xlfn.XLOOKUP(C574,kamus!$B$2:$B$87,kamus!$D$2:$D$87,"dihapus",0,1)</f>
        <v>Ngemplak 1</v>
      </c>
      <c r="C574" t="s">
        <v>256</v>
      </c>
      <c r="D574">
        <f>_xlfn.XLOOKUP(C574,kamus!$B$2:$B$87,kamus!$J$2:$J$87,"dihapus",0,1)</f>
        <v>0</v>
      </c>
      <c r="E574">
        <f t="shared" si="60"/>
        <v>0</v>
      </c>
      <c r="F574" s="14">
        <v>42552</v>
      </c>
      <c r="G574" s="1">
        <f t="shared" si="61"/>
        <v>7</v>
      </c>
      <c r="H574" s="1">
        <f t="shared" si="62"/>
        <v>2016</v>
      </c>
      <c r="I574">
        <v>0</v>
      </c>
      <c r="K574">
        <f t="shared" si="56"/>
        <v>0</v>
      </c>
      <c r="L574">
        <v>8208</v>
      </c>
      <c r="M574" s="6">
        <f t="shared" si="57"/>
        <v>0</v>
      </c>
      <c r="N574" s="6" t="str">
        <f t="shared" si="58"/>
        <v/>
      </c>
      <c r="O574" s="6">
        <f t="shared" si="59"/>
        <v>0</v>
      </c>
      <c r="Q574">
        <f>_xlfn.XLOOKUP(C574&amp;G574&amp;H574,covid!$E$2:$E$2184,covid!$D$2:$D$2184,0,0,1)</f>
        <v>0</v>
      </c>
    </row>
    <row r="575" spans="1:17" x14ac:dyDescent="0.3">
      <c r="A575">
        <f>_xlfn.XLOOKUP(C575,kamus!$B$2:$B$87,kamus!$A$2:$A$87,0,0,1)</f>
        <v>49</v>
      </c>
      <c r="B575" t="str">
        <f>_xlfn.XLOOKUP(C575,kamus!$B$2:$B$87,kamus!$D$2:$D$87,"dihapus",0,1)</f>
        <v>Ngemplak 1</v>
      </c>
      <c r="C575" t="s">
        <v>276</v>
      </c>
      <c r="D575">
        <f>_xlfn.XLOOKUP(C575,kamus!$B$2:$B$87,kamus!$J$2:$J$87,"dihapus",0,1)</f>
        <v>1</v>
      </c>
      <c r="E575">
        <f t="shared" si="60"/>
        <v>0</v>
      </c>
      <c r="F575" s="14">
        <v>42552</v>
      </c>
      <c r="G575" s="1">
        <f t="shared" si="61"/>
        <v>7</v>
      </c>
      <c r="H575" s="1">
        <f t="shared" si="62"/>
        <v>2016</v>
      </c>
      <c r="I575">
        <v>0</v>
      </c>
      <c r="K575">
        <f t="shared" si="56"/>
        <v>0</v>
      </c>
      <c r="L575">
        <v>9697</v>
      </c>
      <c r="M575" s="6">
        <f t="shared" si="57"/>
        <v>0</v>
      </c>
      <c r="N575" s="6" t="str">
        <f t="shared" si="58"/>
        <v/>
      </c>
      <c r="O575" s="6">
        <f t="shared" si="59"/>
        <v>0</v>
      </c>
      <c r="Q575">
        <f>_xlfn.XLOOKUP(C575&amp;G575&amp;H575,covid!$E$2:$E$2184,covid!$D$2:$D$2184,0,0,1)</f>
        <v>0</v>
      </c>
    </row>
    <row r="576" spans="1:17" x14ac:dyDescent="0.3">
      <c r="A576">
        <f>_xlfn.XLOOKUP(C576,kamus!$B$2:$B$87,kamus!$A$2:$A$87,0,0,1)</f>
        <v>52</v>
      </c>
      <c r="B576" t="str">
        <f>_xlfn.XLOOKUP(C576,kamus!$B$2:$B$87,kamus!$D$2:$D$87,"dihapus",0,1)</f>
        <v>Ngemplak 2</v>
      </c>
      <c r="C576" t="s">
        <v>277</v>
      </c>
      <c r="D576">
        <f>_xlfn.XLOOKUP(C576,kamus!$B$2:$B$87,kamus!$J$2:$J$87,"dihapus",0,1)</f>
        <v>1</v>
      </c>
      <c r="E576">
        <f t="shared" si="60"/>
        <v>0</v>
      </c>
      <c r="F576" s="14">
        <v>42552</v>
      </c>
      <c r="G576" s="1">
        <f t="shared" si="61"/>
        <v>7</v>
      </c>
      <c r="H576" s="1">
        <f t="shared" si="62"/>
        <v>2016</v>
      </c>
      <c r="I576">
        <v>0</v>
      </c>
      <c r="K576">
        <f t="shared" si="56"/>
        <v>0</v>
      </c>
      <c r="L576">
        <v>31636</v>
      </c>
      <c r="M576" s="6">
        <f t="shared" si="57"/>
        <v>0</v>
      </c>
      <c r="N576" s="6" t="str">
        <f t="shared" si="58"/>
        <v/>
      </c>
      <c r="O576" s="6">
        <f t="shared" si="59"/>
        <v>0</v>
      </c>
      <c r="Q576">
        <f>_xlfn.XLOOKUP(C576&amp;G576&amp;H576,covid!$E$2:$E$2184,covid!$D$2:$D$2184,0,0,1)</f>
        <v>0</v>
      </c>
    </row>
    <row r="577" spans="1:17" x14ac:dyDescent="0.3">
      <c r="A577">
        <f>_xlfn.XLOOKUP(C577,kamus!$B$2:$B$87,kamus!$A$2:$A$87,0,0,1)</f>
        <v>53</v>
      </c>
      <c r="B577" t="str">
        <f>_xlfn.XLOOKUP(C577,kamus!$B$2:$B$87,kamus!$D$2:$D$87,"dihapus",0,1)</f>
        <v>Ngemplak 2</v>
      </c>
      <c r="C577" t="s">
        <v>278</v>
      </c>
      <c r="D577">
        <f>_xlfn.XLOOKUP(C577,kamus!$B$2:$B$87,kamus!$J$2:$J$87,"dihapus",0,1)</f>
        <v>0</v>
      </c>
      <c r="E577">
        <f t="shared" si="60"/>
        <v>0</v>
      </c>
      <c r="F577" s="14">
        <v>42552</v>
      </c>
      <c r="G577" s="1">
        <f t="shared" si="61"/>
        <v>7</v>
      </c>
      <c r="H577" s="1">
        <f t="shared" si="62"/>
        <v>2016</v>
      </c>
      <c r="I577">
        <v>1</v>
      </c>
      <c r="K577">
        <f t="shared" si="56"/>
        <v>1</v>
      </c>
      <c r="L577">
        <v>8894</v>
      </c>
      <c r="M577" s="6">
        <f t="shared" si="57"/>
        <v>11.243534967393749</v>
      </c>
      <c r="N577" s="6" t="str">
        <f t="shared" si="58"/>
        <v/>
      </c>
      <c r="O577" s="6">
        <f t="shared" si="59"/>
        <v>11.243534967393749</v>
      </c>
      <c r="Q577">
        <f>_xlfn.XLOOKUP(C577&amp;G577&amp;H577,covid!$E$2:$E$2184,covid!$D$2:$D$2184,0,0,1)</f>
        <v>0</v>
      </c>
    </row>
    <row r="578" spans="1:17" x14ac:dyDescent="0.3">
      <c r="A578">
        <f>_xlfn.XLOOKUP(C578,kamus!$B$2:$B$87,kamus!$A$2:$A$87,0,0,1)</f>
        <v>57</v>
      </c>
      <c r="B578" t="str">
        <f>_xlfn.XLOOKUP(C578,kamus!$B$2:$B$87,kamus!$D$2:$D$87,"dihapus",0,1)</f>
        <v>Pakem</v>
      </c>
      <c r="C578" t="s">
        <v>204</v>
      </c>
      <c r="D578">
        <f>_xlfn.XLOOKUP(C578,kamus!$B$2:$B$87,kamus!$J$2:$J$87,"dihapus",0,1)</f>
        <v>0</v>
      </c>
      <c r="E578">
        <f t="shared" si="60"/>
        <v>0</v>
      </c>
      <c r="F578" s="14">
        <v>42552</v>
      </c>
      <c r="G578" s="1">
        <f t="shared" si="61"/>
        <v>7</v>
      </c>
      <c r="H578" s="1">
        <f t="shared" si="62"/>
        <v>2016</v>
      </c>
      <c r="I578">
        <v>0</v>
      </c>
      <c r="K578">
        <f t="shared" ref="K578:K641" si="63">J578+I578</f>
        <v>0</v>
      </c>
      <c r="L578">
        <v>6864</v>
      </c>
      <c r="M578" s="6">
        <f t="shared" ref="M578:M641" si="64">IF(ISBLANK(I578)=TRUE,"",I578/$L578*100000)</f>
        <v>0</v>
      </c>
      <c r="N578" s="6" t="str">
        <f t="shared" ref="N578:N641" si="65">IF(ISBLANK(J578)=TRUE,"",J578/$L578*100000)</f>
        <v/>
      </c>
      <c r="O578" s="6">
        <f t="shared" ref="O578:O641" si="66">IF(ISBLANK(K578)=TRUE,"",K578/$L578*100000)</f>
        <v>0</v>
      </c>
      <c r="Q578">
        <f>_xlfn.XLOOKUP(C578&amp;G578&amp;H578,covid!$E$2:$E$2184,covid!$D$2:$D$2184,0,0,1)</f>
        <v>0</v>
      </c>
    </row>
    <row r="579" spans="1:17" x14ac:dyDescent="0.3">
      <c r="A579">
        <f>_xlfn.XLOOKUP(C579,kamus!$B$2:$B$87,kamus!$A$2:$A$87,0,0,1)</f>
        <v>54</v>
      </c>
      <c r="B579" t="str">
        <f>_xlfn.XLOOKUP(C579,kamus!$B$2:$B$87,kamus!$D$2:$D$87,"dihapus",0,1)</f>
        <v>Pakem</v>
      </c>
      <c r="C579" t="s">
        <v>213</v>
      </c>
      <c r="D579">
        <f>_xlfn.XLOOKUP(C579,kamus!$B$2:$B$87,kamus!$J$2:$J$87,"dihapus",0,1)</f>
        <v>0</v>
      </c>
      <c r="E579">
        <f t="shared" ref="E579:E642" si="67">IF(D579=0,0,IF(H579&lt;2021,0,IF(AND(H579=2021,G579&lt;5),0,1)))</f>
        <v>0</v>
      </c>
      <c r="F579" s="14">
        <v>42552</v>
      </c>
      <c r="G579" s="1">
        <f t="shared" ref="G579:G642" si="68">MONTH(F579)</f>
        <v>7</v>
      </c>
      <c r="H579" s="1">
        <f t="shared" ref="H579:H642" si="69">YEAR(F579)</f>
        <v>2016</v>
      </c>
      <c r="I579">
        <v>0</v>
      </c>
      <c r="K579">
        <f t="shared" si="63"/>
        <v>0</v>
      </c>
      <c r="L579">
        <v>9160</v>
      </c>
      <c r="M579" s="6">
        <f t="shared" si="64"/>
        <v>0</v>
      </c>
      <c r="N579" s="6" t="str">
        <f t="shared" si="65"/>
        <v/>
      </c>
      <c r="O579" s="6">
        <f t="shared" si="66"/>
        <v>0</v>
      </c>
      <c r="Q579">
        <f>_xlfn.XLOOKUP(C579&amp;G579&amp;H579,covid!$E$2:$E$2184,covid!$D$2:$D$2184,0,0,1)</f>
        <v>0</v>
      </c>
    </row>
    <row r="580" spans="1:17" x14ac:dyDescent="0.3">
      <c r="A580">
        <f>_xlfn.XLOOKUP(C580,kamus!$B$2:$B$87,kamus!$A$2:$A$87,0,0,1)</f>
        <v>56</v>
      </c>
      <c r="B580" t="str">
        <f>_xlfn.XLOOKUP(C580,kamus!$B$2:$B$87,kamus!$D$2:$D$87,"dihapus",0,1)</f>
        <v>Pakem</v>
      </c>
      <c r="C580" t="s">
        <v>214</v>
      </c>
      <c r="D580">
        <f>_xlfn.XLOOKUP(C580,kamus!$B$2:$B$87,kamus!$J$2:$J$87,"dihapus",0,1)</f>
        <v>1</v>
      </c>
      <c r="E580">
        <f t="shared" si="67"/>
        <v>0</v>
      </c>
      <c r="F580" s="14">
        <v>42552</v>
      </c>
      <c r="G580" s="1">
        <f t="shared" si="68"/>
        <v>7</v>
      </c>
      <c r="H580" s="1">
        <f t="shared" si="69"/>
        <v>2016</v>
      </c>
      <c r="I580">
        <v>0</v>
      </c>
      <c r="K580">
        <f t="shared" si="63"/>
        <v>0</v>
      </c>
      <c r="L580">
        <v>6711</v>
      </c>
      <c r="M580" s="6">
        <f t="shared" si="64"/>
        <v>0</v>
      </c>
      <c r="N580" s="6" t="str">
        <f t="shared" si="65"/>
        <v/>
      </c>
      <c r="O580" s="6">
        <f t="shared" si="66"/>
        <v>0</v>
      </c>
      <c r="Q580">
        <f>_xlfn.XLOOKUP(C580&amp;G580&amp;H580,covid!$E$2:$E$2184,covid!$D$2:$D$2184,0,0,1)</f>
        <v>0</v>
      </c>
    </row>
    <row r="581" spans="1:17" x14ac:dyDescent="0.3">
      <c r="A581">
        <f>_xlfn.XLOOKUP(C581,kamus!$B$2:$B$87,kamus!$A$2:$A$87,0,0,1)</f>
        <v>58</v>
      </c>
      <c r="B581" t="str">
        <f>_xlfn.XLOOKUP(C581,kamus!$B$2:$B$87,kamus!$D$2:$D$87,"dihapus",0,1)</f>
        <v>Pakem</v>
      </c>
      <c r="C581" t="s">
        <v>231</v>
      </c>
      <c r="D581">
        <f>_xlfn.XLOOKUP(C581,kamus!$B$2:$B$87,kamus!$J$2:$J$87,"dihapus",0,1)</f>
        <v>0</v>
      </c>
      <c r="E581">
        <f t="shared" si="67"/>
        <v>0</v>
      </c>
      <c r="F581" s="14">
        <v>42552</v>
      </c>
      <c r="G581" s="1">
        <f t="shared" si="68"/>
        <v>7</v>
      </c>
      <c r="H581" s="1">
        <f t="shared" si="69"/>
        <v>2016</v>
      </c>
      <c r="I581">
        <v>0</v>
      </c>
      <c r="K581">
        <f t="shared" si="63"/>
        <v>0</v>
      </c>
      <c r="L581">
        <v>6932</v>
      </c>
      <c r="M581" s="6">
        <f t="shared" si="64"/>
        <v>0</v>
      </c>
      <c r="N581" s="6" t="str">
        <f t="shared" si="65"/>
        <v/>
      </c>
      <c r="O581" s="6">
        <f t="shared" si="66"/>
        <v>0</v>
      </c>
      <c r="Q581">
        <f>_xlfn.XLOOKUP(C581&amp;G581&amp;H581,covid!$E$2:$E$2184,covid!$D$2:$D$2184,0,0,1)</f>
        <v>0</v>
      </c>
    </row>
    <row r="582" spans="1:17" x14ac:dyDescent="0.3">
      <c r="A582">
        <f>_xlfn.XLOOKUP(C582,kamus!$B$2:$B$87,kamus!$A$2:$A$87,0,0,1)</f>
        <v>55</v>
      </c>
      <c r="B582" t="str">
        <f>_xlfn.XLOOKUP(C582,kamus!$B$2:$B$87,kamus!$D$2:$D$87,"dihapus",0,1)</f>
        <v>Pakem</v>
      </c>
      <c r="C582" t="s">
        <v>234</v>
      </c>
      <c r="D582">
        <f>_xlfn.XLOOKUP(C582,kamus!$B$2:$B$87,kamus!$J$2:$J$87,"dihapus",0,1)</f>
        <v>0</v>
      </c>
      <c r="E582">
        <f t="shared" si="67"/>
        <v>0</v>
      </c>
      <c r="F582" s="14">
        <v>42552</v>
      </c>
      <c r="G582" s="1">
        <f t="shared" si="68"/>
        <v>7</v>
      </c>
      <c r="H582" s="1">
        <f t="shared" si="69"/>
        <v>2016</v>
      </c>
      <c r="I582">
        <v>0</v>
      </c>
      <c r="K582">
        <f t="shared" si="63"/>
        <v>0</v>
      </c>
      <c r="L582">
        <v>9891</v>
      </c>
      <c r="M582" s="6">
        <f t="shared" si="64"/>
        <v>0</v>
      </c>
      <c r="N582" s="6" t="str">
        <f t="shared" si="65"/>
        <v/>
      </c>
      <c r="O582" s="6">
        <f t="shared" si="66"/>
        <v>0</v>
      </c>
      <c r="Q582">
        <f>_xlfn.XLOOKUP(C582&amp;G582&amp;H582,covid!$E$2:$E$2184,covid!$D$2:$D$2184,0,0,1)</f>
        <v>0</v>
      </c>
    </row>
    <row r="583" spans="1:17" x14ac:dyDescent="0.3">
      <c r="A583">
        <f>_xlfn.XLOOKUP(C583,kamus!$B$2:$B$87,kamus!$A$2:$A$87,0,0,1)</f>
        <v>64</v>
      </c>
      <c r="B583" t="str">
        <f>_xlfn.XLOOKUP(C583,kamus!$B$2:$B$87,kamus!$D$2:$D$87,"dihapus",0,1)</f>
        <v>Prambanan</v>
      </c>
      <c r="C583" t="s">
        <v>203</v>
      </c>
      <c r="D583">
        <f>_xlfn.XLOOKUP(C583,kamus!$B$2:$B$87,kamus!$J$2:$J$87,"dihapus",0,1)</f>
        <v>1</v>
      </c>
      <c r="E583">
        <f t="shared" si="67"/>
        <v>0</v>
      </c>
      <c r="F583" s="14">
        <v>42552</v>
      </c>
      <c r="G583" s="1">
        <f t="shared" si="68"/>
        <v>7</v>
      </c>
      <c r="H583" s="1">
        <f t="shared" si="69"/>
        <v>2016</v>
      </c>
      <c r="I583">
        <v>2</v>
      </c>
      <c r="K583">
        <f t="shared" si="63"/>
        <v>2</v>
      </c>
      <c r="L583">
        <v>12600</v>
      </c>
      <c r="M583" s="6">
        <f t="shared" si="64"/>
        <v>15.873015873015873</v>
      </c>
      <c r="N583" s="6" t="str">
        <f t="shared" si="65"/>
        <v/>
      </c>
      <c r="O583" s="6">
        <f t="shared" si="66"/>
        <v>15.873015873015873</v>
      </c>
      <c r="Q583">
        <f>_xlfn.XLOOKUP(C583&amp;G583&amp;H583,covid!$E$2:$E$2184,covid!$D$2:$D$2184,0,0,1)</f>
        <v>0</v>
      </c>
    </row>
    <row r="584" spans="1:17" x14ac:dyDescent="0.3">
      <c r="A584">
        <f>_xlfn.XLOOKUP(C584,kamus!$B$2:$B$87,kamus!$A$2:$A$87,0,0,1)</f>
        <v>59</v>
      </c>
      <c r="B584" t="str">
        <f>_xlfn.XLOOKUP(C584,kamus!$B$2:$B$87,kamus!$D$2:$D$87,"dihapus",0,1)</f>
        <v>Prambanan</v>
      </c>
      <c r="C584" t="s">
        <v>210</v>
      </c>
      <c r="D584">
        <f>_xlfn.XLOOKUP(C584,kamus!$B$2:$B$87,kamus!$J$2:$J$87,"dihapus",0,1)</f>
        <v>0</v>
      </c>
      <c r="E584">
        <f t="shared" si="67"/>
        <v>0</v>
      </c>
      <c r="F584" s="14">
        <v>42552</v>
      </c>
      <c r="G584" s="1">
        <f t="shared" si="68"/>
        <v>7</v>
      </c>
      <c r="H584" s="1">
        <f t="shared" si="69"/>
        <v>2016</v>
      </c>
      <c r="I584">
        <v>0</v>
      </c>
      <c r="K584">
        <f t="shared" si="63"/>
        <v>0</v>
      </c>
      <c r="L584">
        <v>4755</v>
      </c>
      <c r="M584" s="6">
        <f t="shared" si="64"/>
        <v>0</v>
      </c>
      <c r="N584" s="6" t="str">
        <f t="shared" si="65"/>
        <v/>
      </c>
      <c r="O584" s="6">
        <f t="shared" si="66"/>
        <v>0</v>
      </c>
      <c r="Q584">
        <f>_xlfn.XLOOKUP(C584&amp;G584&amp;H584,covid!$E$2:$E$2184,covid!$D$2:$D$2184,0,0,1)</f>
        <v>0</v>
      </c>
    </row>
    <row r="585" spans="1:17" x14ac:dyDescent="0.3">
      <c r="A585">
        <f>_xlfn.XLOOKUP(C585,kamus!$B$2:$B$87,kamus!$A$2:$A$87,0,0,1)</f>
        <v>61</v>
      </c>
      <c r="B585" t="str">
        <f>_xlfn.XLOOKUP(C585,kamus!$B$2:$B$87,kamus!$D$2:$D$87,"dihapus",0,1)</f>
        <v>Prambanan</v>
      </c>
      <c r="C585" t="s">
        <v>219</v>
      </c>
      <c r="D585">
        <f>_xlfn.XLOOKUP(C585,kamus!$B$2:$B$87,kamus!$J$2:$J$87,"dihapus",0,1)</f>
        <v>0</v>
      </c>
      <c r="E585">
        <f t="shared" si="67"/>
        <v>0</v>
      </c>
      <c r="F585" s="14">
        <v>42552</v>
      </c>
      <c r="G585" s="1">
        <f t="shared" si="68"/>
        <v>7</v>
      </c>
      <c r="H585" s="1">
        <f t="shared" si="69"/>
        <v>2016</v>
      </c>
      <c r="I585">
        <v>4</v>
      </c>
      <c r="K585">
        <f t="shared" si="63"/>
        <v>4</v>
      </c>
      <c r="L585">
        <v>14215</v>
      </c>
      <c r="M585" s="6">
        <f t="shared" si="64"/>
        <v>28.139289482940555</v>
      </c>
      <c r="N585" s="6" t="str">
        <f t="shared" si="65"/>
        <v/>
      </c>
      <c r="O585" s="6">
        <f t="shared" si="66"/>
        <v>28.139289482940555</v>
      </c>
      <c r="Q585">
        <f>_xlfn.XLOOKUP(C585&amp;G585&amp;H585,covid!$E$2:$E$2184,covid!$D$2:$D$2184,0,0,1)</f>
        <v>0</v>
      </c>
    </row>
    <row r="586" spans="1:17" x14ac:dyDescent="0.3">
      <c r="A586">
        <f>_xlfn.XLOOKUP(C586,kamus!$B$2:$B$87,kamus!$A$2:$A$87,0,0,1)</f>
        <v>62</v>
      </c>
      <c r="B586" t="str">
        <f>_xlfn.XLOOKUP(C586,kamus!$B$2:$B$87,kamus!$D$2:$D$87,"dihapus",0,1)</f>
        <v>Prambanan</v>
      </c>
      <c r="C586" t="s">
        <v>236</v>
      </c>
      <c r="D586">
        <f>_xlfn.XLOOKUP(C586,kamus!$B$2:$B$87,kamus!$J$2:$J$87,"dihapus",0,1)</f>
        <v>0</v>
      </c>
      <c r="E586">
        <f t="shared" si="67"/>
        <v>0</v>
      </c>
      <c r="F586" s="14">
        <v>42552</v>
      </c>
      <c r="G586" s="1">
        <f t="shared" si="68"/>
        <v>7</v>
      </c>
      <c r="H586" s="1">
        <f t="shared" si="69"/>
        <v>2016</v>
      </c>
      <c r="I586">
        <v>0</v>
      </c>
      <c r="K586">
        <f t="shared" si="63"/>
        <v>0</v>
      </c>
      <c r="L586">
        <v>6067</v>
      </c>
      <c r="M586" s="6">
        <f t="shared" si="64"/>
        <v>0</v>
      </c>
      <c r="N586" s="6" t="str">
        <f t="shared" si="65"/>
        <v/>
      </c>
      <c r="O586" s="6">
        <f t="shared" si="66"/>
        <v>0</v>
      </c>
      <c r="Q586">
        <f>_xlfn.XLOOKUP(C586&amp;G586&amp;H586,covid!$E$2:$E$2184,covid!$D$2:$D$2184,0,0,1)</f>
        <v>0</v>
      </c>
    </row>
    <row r="587" spans="1:17" x14ac:dyDescent="0.3">
      <c r="A587">
        <f>_xlfn.XLOOKUP(C587,kamus!$B$2:$B$87,kamus!$A$2:$A$87,0,0,1)</f>
        <v>63</v>
      </c>
      <c r="B587" t="str">
        <f>_xlfn.XLOOKUP(C587,kamus!$B$2:$B$87,kamus!$D$2:$D$87,"dihapus",0,1)</f>
        <v>Prambanan</v>
      </c>
      <c r="C587" t="s">
        <v>261</v>
      </c>
      <c r="D587">
        <f>_xlfn.XLOOKUP(C587,kamus!$B$2:$B$87,kamus!$J$2:$J$87,"dihapus",0,1)</f>
        <v>0</v>
      </c>
      <c r="E587">
        <f t="shared" si="67"/>
        <v>0</v>
      </c>
      <c r="F587" s="14">
        <v>42552</v>
      </c>
      <c r="G587" s="1">
        <f t="shared" si="68"/>
        <v>7</v>
      </c>
      <c r="H587" s="1">
        <f t="shared" si="69"/>
        <v>2016</v>
      </c>
      <c r="I587">
        <v>4</v>
      </c>
      <c r="K587">
        <f t="shared" si="63"/>
        <v>4</v>
      </c>
      <c r="L587">
        <v>15373</v>
      </c>
      <c r="M587" s="6">
        <f t="shared" si="64"/>
        <v>26.019644831848044</v>
      </c>
      <c r="N587" s="6" t="str">
        <f t="shared" si="65"/>
        <v/>
      </c>
      <c r="O587" s="6">
        <f t="shared" si="66"/>
        <v>26.019644831848044</v>
      </c>
      <c r="Q587">
        <f>_xlfn.XLOOKUP(C587&amp;G587&amp;H587,covid!$E$2:$E$2184,covid!$D$2:$D$2184,0,0,1)</f>
        <v>0</v>
      </c>
    </row>
    <row r="588" spans="1:17" x14ac:dyDescent="0.3">
      <c r="A588">
        <f>_xlfn.XLOOKUP(C588,kamus!$B$2:$B$87,kamus!$A$2:$A$87,0,0,1)</f>
        <v>60</v>
      </c>
      <c r="B588" t="str">
        <f>_xlfn.XLOOKUP(C588,kamus!$B$2:$B$87,kamus!$D$2:$D$87,"dihapus",0,1)</f>
        <v>Prambanan</v>
      </c>
      <c r="C588" t="s">
        <v>280</v>
      </c>
      <c r="D588">
        <f>_xlfn.XLOOKUP(C588,kamus!$B$2:$B$87,kamus!$J$2:$J$87,"dihapus",0,1)</f>
        <v>0</v>
      </c>
      <c r="E588">
        <f t="shared" si="67"/>
        <v>0</v>
      </c>
      <c r="F588" s="14">
        <v>42552</v>
      </c>
      <c r="G588" s="1">
        <f t="shared" si="68"/>
        <v>7</v>
      </c>
      <c r="H588" s="1">
        <f t="shared" si="69"/>
        <v>2016</v>
      </c>
      <c r="I588">
        <v>0</v>
      </c>
      <c r="K588">
        <f t="shared" si="63"/>
        <v>0</v>
      </c>
      <c r="L588">
        <v>2810</v>
      </c>
      <c r="M588" s="6">
        <f t="shared" si="64"/>
        <v>0</v>
      </c>
      <c r="N588" s="6" t="str">
        <f t="shared" si="65"/>
        <v/>
      </c>
      <c r="O588" s="6">
        <f t="shared" si="66"/>
        <v>0</v>
      </c>
      <c r="Q588">
        <f>_xlfn.XLOOKUP(C588&amp;G588&amp;H588,covid!$E$2:$E$2184,covid!$D$2:$D$2184,0,0,1)</f>
        <v>0</v>
      </c>
    </row>
    <row r="589" spans="1:17" x14ac:dyDescent="0.3">
      <c r="A589">
        <f>_xlfn.XLOOKUP(C589,kamus!$B$2:$B$87,kamus!$A$2:$A$87,0,0,1)</f>
        <v>67</v>
      </c>
      <c r="B589" t="str">
        <f>_xlfn.XLOOKUP(C589,kamus!$B$2:$B$87,kamus!$D$2:$D$87,"dihapus",0,1)</f>
        <v>Seyegan</v>
      </c>
      <c r="C589" t="s">
        <v>221</v>
      </c>
      <c r="D589">
        <f>_xlfn.XLOOKUP(C589,kamus!$B$2:$B$87,kamus!$J$2:$J$87,"dihapus",0,1)</f>
        <v>0</v>
      </c>
      <c r="E589">
        <f t="shared" si="67"/>
        <v>0</v>
      </c>
      <c r="F589" s="14">
        <v>42552</v>
      </c>
      <c r="G589" s="1">
        <f t="shared" si="68"/>
        <v>7</v>
      </c>
      <c r="H589" s="1">
        <f t="shared" si="69"/>
        <v>2016</v>
      </c>
      <c r="I589">
        <v>0</v>
      </c>
      <c r="K589">
        <f t="shared" si="63"/>
        <v>0</v>
      </c>
      <c r="L589">
        <v>10795</v>
      </c>
      <c r="M589" s="6">
        <f t="shared" si="64"/>
        <v>0</v>
      </c>
      <c r="N589" s="6" t="str">
        <f t="shared" si="65"/>
        <v/>
      </c>
      <c r="O589" s="6">
        <f t="shared" si="66"/>
        <v>0</v>
      </c>
      <c r="Q589">
        <f>_xlfn.XLOOKUP(C589&amp;G589&amp;H589,covid!$E$2:$E$2184,covid!$D$2:$D$2184,0,0,1)</f>
        <v>0</v>
      </c>
    </row>
    <row r="590" spans="1:17" x14ac:dyDescent="0.3">
      <c r="A590">
        <f>_xlfn.XLOOKUP(C590,kamus!$B$2:$B$87,kamus!$A$2:$A$87,0,0,1)</f>
        <v>66</v>
      </c>
      <c r="B590" t="str">
        <f>_xlfn.XLOOKUP(C590,kamus!$B$2:$B$87,kamus!$D$2:$D$87,"dihapus",0,1)</f>
        <v>Seyegan</v>
      </c>
      <c r="C590" t="s">
        <v>222</v>
      </c>
      <c r="D590">
        <f>_xlfn.XLOOKUP(C590,kamus!$B$2:$B$87,kamus!$J$2:$J$87,"dihapus",0,1)</f>
        <v>0</v>
      </c>
      <c r="E590">
        <f t="shared" si="67"/>
        <v>0</v>
      </c>
      <c r="F590" s="14">
        <v>42552</v>
      </c>
      <c r="G590" s="1">
        <f t="shared" si="68"/>
        <v>7</v>
      </c>
      <c r="H590" s="1">
        <f t="shared" si="69"/>
        <v>2016</v>
      </c>
      <c r="I590">
        <v>0</v>
      </c>
      <c r="K590">
        <f t="shared" si="63"/>
        <v>0</v>
      </c>
      <c r="L590">
        <v>9586</v>
      </c>
      <c r="M590" s="6">
        <f t="shared" si="64"/>
        <v>0</v>
      </c>
      <c r="N590" s="6" t="str">
        <f t="shared" si="65"/>
        <v/>
      </c>
      <c r="O590" s="6">
        <f t="shared" si="66"/>
        <v>0</v>
      </c>
      <c r="Q590">
        <f>_xlfn.XLOOKUP(C590&amp;G590&amp;H590,covid!$E$2:$E$2184,covid!$D$2:$D$2184,0,0,1)</f>
        <v>0</v>
      </c>
    </row>
    <row r="591" spans="1:17" x14ac:dyDescent="0.3">
      <c r="A591">
        <f>_xlfn.XLOOKUP(C591,kamus!$B$2:$B$87,kamus!$A$2:$A$87,0,0,1)</f>
        <v>68</v>
      </c>
      <c r="B591" t="str">
        <f>_xlfn.XLOOKUP(C591,kamus!$B$2:$B$87,kamus!$D$2:$D$87,"dihapus",0,1)</f>
        <v>Seyegan</v>
      </c>
      <c r="C591" t="s">
        <v>223</v>
      </c>
      <c r="D591">
        <f>_xlfn.XLOOKUP(C591,kamus!$B$2:$B$87,kamus!$J$2:$J$87,"dihapus",0,1)</f>
        <v>0</v>
      </c>
      <c r="E591">
        <f t="shared" si="67"/>
        <v>0</v>
      </c>
      <c r="F591" s="14">
        <v>42552</v>
      </c>
      <c r="G591" s="1">
        <f t="shared" si="68"/>
        <v>7</v>
      </c>
      <c r="H591" s="1">
        <f t="shared" si="69"/>
        <v>2016</v>
      </c>
      <c r="I591">
        <v>0</v>
      </c>
      <c r="K591">
        <f t="shared" si="63"/>
        <v>0</v>
      </c>
      <c r="L591">
        <v>8063</v>
      </c>
      <c r="M591" s="6">
        <f t="shared" si="64"/>
        <v>0</v>
      </c>
      <c r="N591" s="6" t="str">
        <f t="shared" si="65"/>
        <v/>
      </c>
      <c r="O591" s="6">
        <f t="shared" si="66"/>
        <v>0</v>
      </c>
      <c r="Q591">
        <f>_xlfn.XLOOKUP(C591&amp;G591&amp;H591,covid!$E$2:$E$2184,covid!$D$2:$D$2184,0,0,1)</f>
        <v>0</v>
      </c>
    </row>
    <row r="592" spans="1:17" x14ac:dyDescent="0.3">
      <c r="A592">
        <f>_xlfn.XLOOKUP(C592,kamus!$B$2:$B$87,kamus!$A$2:$A$87,0,0,1)</f>
        <v>65</v>
      </c>
      <c r="B592" t="str">
        <f>_xlfn.XLOOKUP(C592,kamus!$B$2:$B$87,kamus!$D$2:$D$87,"dihapus",0,1)</f>
        <v>Seyegan</v>
      </c>
      <c r="C592" t="s">
        <v>224</v>
      </c>
      <c r="D592">
        <f>_xlfn.XLOOKUP(C592,kamus!$B$2:$B$87,kamus!$J$2:$J$87,"dihapus",0,1)</f>
        <v>1</v>
      </c>
      <c r="E592">
        <f t="shared" si="67"/>
        <v>0</v>
      </c>
      <c r="F592" s="14">
        <v>42552</v>
      </c>
      <c r="G592" s="1">
        <f t="shared" si="68"/>
        <v>7</v>
      </c>
      <c r="H592" s="1">
        <f t="shared" si="69"/>
        <v>2016</v>
      </c>
      <c r="I592">
        <v>0</v>
      </c>
      <c r="K592">
        <f t="shared" si="63"/>
        <v>0</v>
      </c>
      <c r="L592">
        <v>11242</v>
      </c>
      <c r="M592" s="6">
        <f t="shared" si="64"/>
        <v>0</v>
      </c>
      <c r="N592" s="6" t="str">
        <f t="shared" si="65"/>
        <v/>
      </c>
      <c r="O592" s="6">
        <f t="shared" si="66"/>
        <v>0</v>
      </c>
      <c r="Q592">
        <f>_xlfn.XLOOKUP(C592&amp;G592&amp;H592,covid!$E$2:$E$2184,covid!$D$2:$D$2184,0,0,1)</f>
        <v>0</v>
      </c>
    </row>
    <row r="593" spans="1:17" x14ac:dyDescent="0.3">
      <c r="A593">
        <f>_xlfn.XLOOKUP(C593,kamus!$B$2:$B$87,kamus!$A$2:$A$87,0,0,1)</f>
        <v>69</v>
      </c>
      <c r="B593" t="str">
        <f>_xlfn.XLOOKUP(C593,kamus!$B$2:$B$87,kamus!$D$2:$D$87,"dihapus",0,1)</f>
        <v>Seyegan</v>
      </c>
      <c r="C593" t="s">
        <v>225</v>
      </c>
      <c r="D593">
        <f>_xlfn.XLOOKUP(C593,kamus!$B$2:$B$87,kamus!$J$2:$J$87,"dihapus",0,1)</f>
        <v>0</v>
      </c>
      <c r="E593">
        <f t="shared" si="67"/>
        <v>0</v>
      </c>
      <c r="F593" s="14">
        <v>42552</v>
      </c>
      <c r="G593" s="1">
        <f t="shared" si="68"/>
        <v>7</v>
      </c>
      <c r="H593" s="1">
        <f t="shared" si="69"/>
        <v>2016</v>
      </c>
      <c r="I593">
        <v>0</v>
      </c>
      <c r="K593">
        <f t="shared" si="63"/>
        <v>0</v>
      </c>
      <c r="L593">
        <v>13538</v>
      </c>
      <c r="M593" s="6">
        <f t="shared" si="64"/>
        <v>0</v>
      </c>
      <c r="N593" s="6" t="str">
        <f t="shared" si="65"/>
        <v/>
      </c>
      <c r="O593" s="6">
        <f t="shared" si="66"/>
        <v>0</v>
      </c>
      <c r="Q593">
        <f>_xlfn.XLOOKUP(C593&amp;G593&amp;H593,covid!$E$2:$E$2184,covid!$D$2:$D$2184,0,0,1)</f>
        <v>0</v>
      </c>
    </row>
    <row r="594" spans="1:17" x14ac:dyDescent="0.3">
      <c r="A594">
        <f>_xlfn.XLOOKUP(C594,kamus!$B$2:$B$87,kamus!$A$2:$A$87,0,0,1)</f>
        <v>74</v>
      </c>
      <c r="B594" t="str">
        <f>_xlfn.XLOOKUP(C594,kamus!$B$2:$B$87,kamus!$D$2:$D$87,"dihapus",0,1)</f>
        <v>Sleman</v>
      </c>
      <c r="C594" t="s">
        <v>205</v>
      </c>
      <c r="D594">
        <f>_xlfn.XLOOKUP(C594,kamus!$B$2:$B$87,kamus!$J$2:$J$87,"dihapus",0,1)</f>
        <v>1</v>
      </c>
      <c r="E594">
        <f t="shared" si="67"/>
        <v>0</v>
      </c>
      <c r="F594" s="14">
        <v>42552</v>
      </c>
      <c r="G594" s="1">
        <f t="shared" si="68"/>
        <v>7</v>
      </c>
      <c r="H594" s="1">
        <f t="shared" si="69"/>
        <v>2016</v>
      </c>
      <c r="I594">
        <v>0</v>
      </c>
      <c r="K594">
        <f t="shared" si="63"/>
        <v>0</v>
      </c>
      <c r="L594">
        <v>15603</v>
      </c>
      <c r="M594" s="6">
        <f t="shared" si="64"/>
        <v>0</v>
      </c>
      <c r="N594" s="6" t="str">
        <f t="shared" si="65"/>
        <v/>
      </c>
      <c r="O594" s="6">
        <f t="shared" si="66"/>
        <v>0</v>
      </c>
      <c r="Q594">
        <f>_xlfn.XLOOKUP(C594&amp;G594&amp;H594,covid!$E$2:$E$2184,covid!$D$2:$D$2184,0,0,1)</f>
        <v>0</v>
      </c>
    </row>
    <row r="595" spans="1:17" x14ac:dyDescent="0.3">
      <c r="A595">
        <f>_xlfn.XLOOKUP(C595,kamus!$B$2:$B$87,kamus!$A$2:$A$87,0,0,1)</f>
        <v>73</v>
      </c>
      <c r="B595" t="str">
        <f>_xlfn.XLOOKUP(C595,kamus!$B$2:$B$87,kamus!$D$2:$D$87,"dihapus",0,1)</f>
        <v>Sleman</v>
      </c>
      <c r="C595" t="s">
        <v>232</v>
      </c>
      <c r="D595">
        <f>_xlfn.XLOOKUP(C595,kamus!$B$2:$B$87,kamus!$J$2:$J$87,"dihapus",0,1)</f>
        <v>1</v>
      </c>
      <c r="E595">
        <f t="shared" si="67"/>
        <v>0</v>
      </c>
      <c r="F595" s="14">
        <v>42552</v>
      </c>
      <c r="G595" s="1">
        <f t="shared" si="68"/>
        <v>7</v>
      </c>
      <c r="H595" s="1">
        <f t="shared" si="69"/>
        <v>2016</v>
      </c>
      <c r="I595">
        <v>0</v>
      </c>
      <c r="K595">
        <f t="shared" si="63"/>
        <v>0</v>
      </c>
      <c r="L595">
        <v>12906</v>
      </c>
      <c r="M595" s="6">
        <f t="shared" si="64"/>
        <v>0</v>
      </c>
      <c r="N595" s="6" t="str">
        <f t="shared" si="65"/>
        <v/>
      </c>
      <c r="O595" s="6">
        <f t="shared" si="66"/>
        <v>0</v>
      </c>
      <c r="Q595">
        <f>_xlfn.XLOOKUP(C595&amp;G595&amp;H595,covid!$E$2:$E$2184,covid!$D$2:$D$2184,0,0,1)</f>
        <v>0</v>
      </c>
    </row>
    <row r="596" spans="1:17" x14ac:dyDescent="0.3">
      <c r="A596">
        <f>_xlfn.XLOOKUP(C596,kamus!$B$2:$B$87,kamus!$A$2:$A$87,0,0,1)</f>
        <v>71</v>
      </c>
      <c r="B596" t="str">
        <f>_xlfn.XLOOKUP(C596,kamus!$B$2:$B$87,kamus!$D$2:$D$87,"dihapus",0,1)</f>
        <v>Sleman</v>
      </c>
      <c r="C596" t="s">
        <v>271</v>
      </c>
      <c r="D596">
        <f>_xlfn.XLOOKUP(C596,kamus!$B$2:$B$87,kamus!$J$2:$J$87,"dihapus",0,1)</f>
        <v>1</v>
      </c>
      <c r="E596">
        <f t="shared" si="67"/>
        <v>0</v>
      </c>
      <c r="F596" s="14">
        <v>42552</v>
      </c>
      <c r="G596" s="1">
        <f t="shared" si="68"/>
        <v>7</v>
      </c>
      <c r="H596" s="1">
        <f t="shared" si="69"/>
        <v>2016</v>
      </c>
      <c r="I596">
        <v>1</v>
      </c>
      <c r="K596">
        <f t="shared" si="63"/>
        <v>1</v>
      </c>
      <c r="L596">
        <v>15590</v>
      </c>
      <c r="M596" s="6">
        <f t="shared" si="64"/>
        <v>6.4143681847338048</v>
      </c>
      <c r="N596" s="6" t="str">
        <f t="shared" si="65"/>
        <v/>
      </c>
      <c r="O596" s="6">
        <f t="shared" si="66"/>
        <v>6.4143681847338048</v>
      </c>
      <c r="Q596">
        <f>_xlfn.XLOOKUP(C596&amp;G596&amp;H596,covid!$E$2:$E$2184,covid!$D$2:$D$2184,0,0,1)</f>
        <v>0</v>
      </c>
    </row>
    <row r="597" spans="1:17" x14ac:dyDescent="0.3">
      <c r="A597">
        <f>_xlfn.XLOOKUP(C597,kamus!$B$2:$B$87,kamus!$A$2:$A$87,0,0,1)</f>
        <v>72</v>
      </c>
      <c r="B597" t="str">
        <f>_xlfn.XLOOKUP(C597,kamus!$B$2:$B$87,kamus!$D$2:$D$87,"dihapus",0,1)</f>
        <v>Sleman</v>
      </c>
      <c r="C597" t="s">
        <v>273</v>
      </c>
      <c r="D597">
        <f>_xlfn.XLOOKUP(C597,kamus!$B$2:$B$87,kamus!$J$2:$J$87,"dihapus",0,1)</f>
        <v>1</v>
      </c>
      <c r="E597">
        <f t="shared" si="67"/>
        <v>0</v>
      </c>
      <c r="F597" s="14">
        <v>42552</v>
      </c>
      <c r="G597" s="1">
        <f t="shared" si="68"/>
        <v>7</v>
      </c>
      <c r="H597" s="1">
        <f t="shared" si="69"/>
        <v>2016</v>
      </c>
      <c r="I597">
        <v>1</v>
      </c>
      <c r="K597">
        <f t="shared" si="63"/>
        <v>1</v>
      </c>
      <c r="L597">
        <v>18873</v>
      </c>
      <c r="M597" s="6">
        <f t="shared" si="64"/>
        <v>5.2985746834101626</v>
      </c>
      <c r="N597" s="6" t="str">
        <f t="shared" si="65"/>
        <v/>
      </c>
      <c r="O597" s="6">
        <f t="shared" si="66"/>
        <v>5.2985746834101626</v>
      </c>
      <c r="Q597">
        <f>_xlfn.XLOOKUP(C597&amp;G597&amp;H597,covid!$E$2:$E$2184,covid!$D$2:$D$2184,0,0,1)</f>
        <v>0</v>
      </c>
    </row>
    <row r="598" spans="1:17" x14ac:dyDescent="0.3">
      <c r="A598">
        <f>_xlfn.XLOOKUP(C598,kamus!$B$2:$B$87,kamus!$A$2:$A$87,0,0,1)</f>
        <v>70</v>
      </c>
      <c r="B598" t="str">
        <f>_xlfn.XLOOKUP(C598,kamus!$B$2:$B$87,kamus!$D$2:$D$87,"dihapus",0,1)</f>
        <v>Sleman</v>
      </c>
      <c r="C598" t="s">
        <v>274</v>
      </c>
      <c r="D598">
        <f>_xlfn.XLOOKUP(C598,kamus!$B$2:$B$87,kamus!$J$2:$J$87,"dihapus",0,1)</f>
        <v>0</v>
      </c>
      <c r="E598">
        <f t="shared" si="67"/>
        <v>0</v>
      </c>
      <c r="F598" s="14">
        <v>42552</v>
      </c>
      <c r="G598" s="1">
        <f t="shared" si="68"/>
        <v>7</v>
      </c>
      <c r="H598" s="1">
        <f t="shared" si="69"/>
        <v>2016</v>
      </c>
      <c r="I598">
        <v>0</v>
      </c>
      <c r="K598">
        <f t="shared" si="63"/>
        <v>0</v>
      </c>
      <c r="L598">
        <v>10030</v>
      </c>
      <c r="M598" s="6">
        <f t="shared" si="64"/>
        <v>0</v>
      </c>
      <c r="N598" s="6" t="str">
        <f t="shared" si="65"/>
        <v/>
      </c>
      <c r="O598" s="6">
        <f t="shared" si="66"/>
        <v>0</v>
      </c>
      <c r="Q598">
        <f>_xlfn.XLOOKUP(C598&amp;G598&amp;H598,covid!$E$2:$E$2184,covid!$D$2:$D$2184,0,0,1)</f>
        <v>0</v>
      </c>
    </row>
    <row r="599" spans="1:17" x14ac:dyDescent="0.3">
      <c r="A599">
        <f>_xlfn.XLOOKUP(C599,kamus!$B$2:$B$87,kamus!$A$2:$A$87,0,0,1)</f>
        <v>77</v>
      </c>
      <c r="B599" t="str">
        <f>_xlfn.XLOOKUP(C599,kamus!$B$2:$B$87,kamus!$D$2:$D$87,"dihapus",0,1)</f>
        <v>Tempel 1</v>
      </c>
      <c r="C599" t="s">
        <v>218</v>
      </c>
      <c r="D599">
        <f>_xlfn.XLOOKUP(C599,kamus!$B$2:$B$87,kamus!$J$2:$J$87,"dihapus",0,1)</f>
        <v>0</v>
      </c>
      <c r="E599">
        <f t="shared" si="67"/>
        <v>0</v>
      </c>
      <c r="F599" s="14">
        <v>42552</v>
      </c>
      <c r="G599" s="1">
        <f t="shared" si="68"/>
        <v>7</v>
      </c>
      <c r="H599" s="1">
        <f t="shared" si="69"/>
        <v>2016</v>
      </c>
      <c r="I599">
        <v>0</v>
      </c>
      <c r="K599">
        <f t="shared" si="63"/>
        <v>0</v>
      </c>
      <c r="L599">
        <v>7841</v>
      </c>
      <c r="M599" s="6">
        <f t="shared" si="64"/>
        <v>0</v>
      </c>
      <c r="N599" s="6" t="str">
        <f t="shared" si="65"/>
        <v/>
      </c>
      <c r="O599" s="6">
        <f t="shared" si="66"/>
        <v>0</v>
      </c>
      <c r="Q599">
        <f>_xlfn.XLOOKUP(C599&amp;G599&amp;H599,covid!$E$2:$E$2184,covid!$D$2:$D$2184,0,0,1)</f>
        <v>0</v>
      </c>
    </row>
    <row r="600" spans="1:17" x14ac:dyDescent="0.3">
      <c r="A600">
        <f>_xlfn.XLOOKUP(C600,kamus!$B$2:$B$87,kamus!$A$2:$A$87,0,0,1)</f>
        <v>76</v>
      </c>
      <c r="B600" t="str">
        <f>_xlfn.XLOOKUP(C600,kamus!$B$2:$B$87,kamus!$D$2:$D$87,"dihapus",0,1)</f>
        <v>Tempel 1</v>
      </c>
      <c r="C600" t="s">
        <v>226</v>
      </c>
      <c r="D600">
        <f>_xlfn.XLOOKUP(C600,kamus!$B$2:$B$87,kamus!$J$2:$J$87,"dihapus",0,1)</f>
        <v>1</v>
      </c>
      <c r="E600">
        <f t="shared" si="67"/>
        <v>0</v>
      </c>
      <c r="F600" s="14">
        <v>42552</v>
      </c>
      <c r="G600" s="1">
        <f t="shared" si="68"/>
        <v>7</v>
      </c>
      <c r="H600" s="1">
        <f t="shared" si="69"/>
        <v>2016</v>
      </c>
      <c r="I600">
        <v>0</v>
      </c>
      <c r="K600">
        <f t="shared" si="63"/>
        <v>0</v>
      </c>
      <c r="L600">
        <v>11220</v>
      </c>
      <c r="M600" s="6">
        <f t="shared" si="64"/>
        <v>0</v>
      </c>
      <c r="N600" s="6" t="str">
        <f t="shared" si="65"/>
        <v/>
      </c>
      <c r="O600" s="6">
        <f t="shared" si="66"/>
        <v>0</v>
      </c>
      <c r="Q600">
        <f>_xlfn.XLOOKUP(C600&amp;G600&amp;H600,covid!$E$2:$E$2184,covid!$D$2:$D$2184,0,0,1)</f>
        <v>0</v>
      </c>
    </row>
    <row r="601" spans="1:17" x14ac:dyDescent="0.3">
      <c r="A601">
        <f>_xlfn.XLOOKUP(C601,kamus!$B$2:$B$87,kamus!$A$2:$A$87,0,0,1)</f>
        <v>75</v>
      </c>
      <c r="B601" t="str">
        <f>_xlfn.XLOOKUP(C601,kamus!$B$2:$B$87,kamus!$D$2:$D$87,"dihapus",0,1)</f>
        <v>Tempel 1</v>
      </c>
      <c r="C601" s="19" t="s">
        <v>227</v>
      </c>
      <c r="D601">
        <f>_xlfn.XLOOKUP(C601,kamus!$B$2:$B$87,kamus!$J$2:$J$87,"dihapus",0,1)</f>
        <v>0</v>
      </c>
      <c r="E601">
        <f t="shared" si="67"/>
        <v>0</v>
      </c>
      <c r="F601" s="14">
        <v>42552</v>
      </c>
      <c r="G601" s="1">
        <f t="shared" si="68"/>
        <v>7</v>
      </c>
      <c r="H601" s="1">
        <f t="shared" si="69"/>
        <v>2016</v>
      </c>
      <c r="I601">
        <v>0</v>
      </c>
      <c r="K601">
        <f t="shared" si="63"/>
        <v>0</v>
      </c>
      <c r="L601">
        <v>6904</v>
      </c>
      <c r="M601" s="6">
        <f t="shared" si="64"/>
        <v>0</v>
      </c>
      <c r="N601" s="6" t="str">
        <f t="shared" si="65"/>
        <v/>
      </c>
      <c r="O601" s="6">
        <f t="shared" si="66"/>
        <v>0</v>
      </c>
      <c r="Q601">
        <f>_xlfn.XLOOKUP(C601&amp;G601&amp;H601,covid!$E$2:$E$2184,covid!$D$2:$D$2184,0,0,1)</f>
        <v>0</v>
      </c>
    </row>
    <row r="602" spans="1:17" x14ac:dyDescent="0.3">
      <c r="A602">
        <f>_xlfn.XLOOKUP(C602,kamus!$B$2:$B$87,kamus!$A$2:$A$87,0,0,1)</f>
        <v>78</v>
      </c>
      <c r="B602" t="str">
        <f>_xlfn.XLOOKUP(C602,kamus!$B$2:$B$87,kamus!$D$2:$D$87,"dihapus",0,1)</f>
        <v>Tempel 1</v>
      </c>
      <c r="C602" t="s">
        <v>229</v>
      </c>
      <c r="D602">
        <f>_xlfn.XLOOKUP(C602,kamus!$B$2:$B$87,kamus!$J$2:$J$87,"dihapus",0,1)</f>
        <v>0</v>
      </c>
      <c r="E602">
        <f t="shared" si="67"/>
        <v>0</v>
      </c>
      <c r="F602" s="14">
        <v>42552</v>
      </c>
      <c r="G602" s="1">
        <f t="shared" si="68"/>
        <v>7</v>
      </c>
      <c r="H602" s="1">
        <f t="shared" si="69"/>
        <v>2016</v>
      </c>
      <c r="I602">
        <v>0</v>
      </c>
      <c r="K602">
        <f t="shared" si="63"/>
        <v>0</v>
      </c>
      <c r="L602">
        <v>5387</v>
      </c>
      <c r="M602" s="6">
        <f t="shared" si="64"/>
        <v>0</v>
      </c>
      <c r="N602" s="6" t="str">
        <f t="shared" si="65"/>
        <v/>
      </c>
      <c r="O602" s="6">
        <f t="shared" si="66"/>
        <v>0</v>
      </c>
      <c r="Q602">
        <f>_xlfn.XLOOKUP(C602&amp;G602&amp;H602,covid!$E$2:$E$2184,covid!$D$2:$D$2184,0,0,1)</f>
        <v>0</v>
      </c>
    </row>
    <row r="603" spans="1:17" x14ac:dyDescent="0.3">
      <c r="A603">
        <f>_xlfn.XLOOKUP(C603,kamus!$B$2:$B$87,kamus!$A$2:$A$87,0,0,1)</f>
        <v>79</v>
      </c>
      <c r="B603" t="str">
        <f>_xlfn.XLOOKUP(C603,kamus!$B$2:$B$87,kamus!$D$2:$D$87,"dihapus",0,1)</f>
        <v>Tempel 2</v>
      </c>
      <c r="C603" t="s">
        <v>201</v>
      </c>
      <c r="D603">
        <f>_xlfn.XLOOKUP(C603,kamus!$B$2:$B$87,kamus!$J$2:$J$87,"dihapus",0,1)</f>
        <v>0</v>
      </c>
      <c r="E603">
        <f t="shared" si="67"/>
        <v>0</v>
      </c>
      <c r="F603" s="14">
        <v>42552</v>
      </c>
      <c r="G603" s="1">
        <f t="shared" si="68"/>
        <v>7</v>
      </c>
      <c r="H603" s="1">
        <f t="shared" si="69"/>
        <v>2016</v>
      </c>
      <c r="I603">
        <v>0</v>
      </c>
      <c r="K603">
        <f t="shared" si="63"/>
        <v>0</v>
      </c>
      <c r="L603">
        <v>7759</v>
      </c>
      <c r="M603" s="6">
        <f t="shared" si="64"/>
        <v>0</v>
      </c>
      <c r="N603" s="6" t="str">
        <f t="shared" si="65"/>
        <v/>
      </c>
      <c r="O603" s="6">
        <f t="shared" si="66"/>
        <v>0</v>
      </c>
      <c r="Q603">
        <f>_xlfn.XLOOKUP(C603&amp;G603&amp;H603,covid!$E$2:$E$2184,covid!$D$2:$D$2184,0,0,1)</f>
        <v>0</v>
      </c>
    </row>
    <row r="604" spans="1:17" x14ac:dyDescent="0.3">
      <c r="A604">
        <f>_xlfn.XLOOKUP(C604,kamus!$B$2:$B$87,kamus!$A$2:$A$87,0,0,1)</f>
        <v>80</v>
      </c>
      <c r="B604" t="str">
        <f>_xlfn.XLOOKUP(C604,kamus!$B$2:$B$87,kamus!$D$2:$D$87,"dihapus",0,1)</f>
        <v>Tempel 2</v>
      </c>
      <c r="C604" t="s">
        <v>233</v>
      </c>
      <c r="D604">
        <f>_xlfn.XLOOKUP(C604,kamus!$B$2:$B$87,kamus!$J$2:$J$87,"dihapus",0,1)</f>
        <v>0</v>
      </c>
      <c r="E604">
        <f t="shared" si="67"/>
        <v>0</v>
      </c>
      <c r="F604" s="14">
        <v>42552</v>
      </c>
      <c r="G604" s="1">
        <f t="shared" si="68"/>
        <v>7</v>
      </c>
      <c r="H604" s="1">
        <f t="shared" si="69"/>
        <v>2016</v>
      </c>
      <c r="I604">
        <v>0</v>
      </c>
      <c r="K604">
        <f t="shared" si="63"/>
        <v>0</v>
      </c>
      <c r="L604">
        <v>6601</v>
      </c>
      <c r="M604" s="6">
        <f t="shared" si="64"/>
        <v>0</v>
      </c>
      <c r="N604" s="6" t="str">
        <f t="shared" si="65"/>
        <v/>
      </c>
      <c r="O604" s="6">
        <f t="shared" si="66"/>
        <v>0</v>
      </c>
      <c r="Q604">
        <f>_xlfn.XLOOKUP(C604&amp;G604&amp;H604,covid!$E$2:$E$2184,covid!$D$2:$D$2184,0,0,1)</f>
        <v>0</v>
      </c>
    </row>
    <row r="605" spans="1:17" x14ac:dyDescent="0.3">
      <c r="A605">
        <f>_xlfn.XLOOKUP(C605,kamus!$B$2:$B$87,kamus!$A$2:$A$87,0,0,1)</f>
        <v>81</v>
      </c>
      <c r="B605" t="str">
        <f>_xlfn.XLOOKUP(C605,kamus!$B$2:$B$87,kamus!$D$2:$D$87,"dihapus",0,1)</f>
        <v>Tempel 2</v>
      </c>
      <c r="C605" t="s">
        <v>263</v>
      </c>
      <c r="D605">
        <f>_xlfn.XLOOKUP(C605,kamus!$B$2:$B$87,kamus!$J$2:$J$87,"dihapus",0,1)</f>
        <v>0</v>
      </c>
      <c r="E605">
        <f t="shared" si="67"/>
        <v>0</v>
      </c>
      <c r="F605" s="14">
        <v>42552</v>
      </c>
      <c r="G605" s="1">
        <f t="shared" si="68"/>
        <v>7</v>
      </c>
      <c r="H605" s="1">
        <f t="shared" si="69"/>
        <v>2016</v>
      </c>
      <c r="I605">
        <v>0</v>
      </c>
      <c r="K605">
        <f t="shared" si="63"/>
        <v>0</v>
      </c>
      <c r="L605">
        <v>4746</v>
      </c>
      <c r="M605" s="6">
        <f t="shared" si="64"/>
        <v>0</v>
      </c>
      <c r="N605" s="6" t="str">
        <f t="shared" si="65"/>
        <v/>
      </c>
      <c r="O605" s="6">
        <f t="shared" si="66"/>
        <v>0</v>
      </c>
      <c r="Q605">
        <f>_xlfn.XLOOKUP(C605&amp;G605&amp;H605,covid!$E$2:$E$2184,covid!$D$2:$D$2184,0,0,1)</f>
        <v>0</v>
      </c>
    </row>
    <row r="606" spans="1:17" x14ac:dyDescent="0.3">
      <c r="A606">
        <f>_xlfn.XLOOKUP(C606,kamus!$B$2:$B$87,kamus!$A$2:$A$87,0,0,1)</f>
        <v>82</v>
      </c>
      <c r="B606" t="str">
        <f>_xlfn.XLOOKUP(C606,kamus!$B$2:$B$87,kamus!$D$2:$D$87,"dihapus",0,1)</f>
        <v>Tempel 2</v>
      </c>
      <c r="C606" t="s">
        <v>266</v>
      </c>
      <c r="D606">
        <f>_xlfn.XLOOKUP(C606,kamus!$B$2:$B$87,kamus!$J$2:$J$87,"dihapus",0,1)</f>
        <v>0</v>
      </c>
      <c r="E606">
        <f t="shared" si="67"/>
        <v>0</v>
      </c>
      <c r="F606" s="14">
        <v>42552</v>
      </c>
      <c r="G606" s="1">
        <f t="shared" si="68"/>
        <v>7</v>
      </c>
      <c r="H606" s="1">
        <f t="shared" si="69"/>
        <v>2016</v>
      </c>
      <c r="I606">
        <v>0</v>
      </c>
      <c r="K606">
        <f t="shared" si="63"/>
        <v>0</v>
      </c>
      <c r="L606">
        <v>5291</v>
      </c>
      <c r="M606" s="6">
        <f t="shared" si="64"/>
        <v>0</v>
      </c>
      <c r="N606" s="6" t="str">
        <f t="shared" si="65"/>
        <v/>
      </c>
      <c r="O606" s="6">
        <f t="shared" si="66"/>
        <v>0</v>
      </c>
      <c r="Q606">
        <f>_xlfn.XLOOKUP(C606&amp;G606&amp;H606,covid!$E$2:$E$2184,covid!$D$2:$D$2184,0,0,1)</f>
        <v>0</v>
      </c>
    </row>
    <row r="607" spans="1:17" x14ac:dyDescent="0.3">
      <c r="A607">
        <f>_xlfn.XLOOKUP(C607,kamus!$B$2:$B$87,kamus!$A$2:$A$87,0,0,1)</f>
        <v>84</v>
      </c>
      <c r="B607" t="str">
        <f>_xlfn.XLOOKUP(C607,kamus!$B$2:$B$87,kamus!$D$2:$D$87,"dihapus",0,1)</f>
        <v>turi</v>
      </c>
      <c r="C607" t="s">
        <v>199</v>
      </c>
      <c r="D607">
        <f>_xlfn.XLOOKUP(C607,kamus!$B$2:$B$87,kamus!$J$2:$J$87,"dihapus",0,1)</f>
        <v>0</v>
      </c>
      <c r="E607">
        <f t="shared" si="67"/>
        <v>0</v>
      </c>
      <c r="F607" s="14">
        <v>42552</v>
      </c>
      <c r="G607" s="1">
        <f t="shared" si="68"/>
        <v>7</v>
      </c>
      <c r="H607" s="1">
        <f t="shared" si="69"/>
        <v>2016</v>
      </c>
      <c r="I607">
        <v>0</v>
      </c>
      <c r="K607">
        <f t="shared" si="63"/>
        <v>0</v>
      </c>
      <c r="L607">
        <v>9709</v>
      </c>
      <c r="M607" s="6">
        <f t="shared" si="64"/>
        <v>0</v>
      </c>
      <c r="N607" s="6" t="str">
        <f t="shared" si="65"/>
        <v/>
      </c>
      <c r="O607" s="6">
        <f t="shared" si="66"/>
        <v>0</v>
      </c>
      <c r="Q607">
        <f>_xlfn.XLOOKUP(C607&amp;G607&amp;H607,covid!$E$2:$E$2184,covid!$D$2:$D$2184,0,0,1)</f>
        <v>0</v>
      </c>
    </row>
    <row r="608" spans="1:17" x14ac:dyDescent="0.3">
      <c r="A608">
        <f>_xlfn.XLOOKUP(C608,kamus!$B$2:$B$87,kamus!$A$2:$A$87,0,0,1)</f>
        <v>86</v>
      </c>
      <c r="B608" t="str">
        <f>_xlfn.XLOOKUP(C608,kamus!$B$2:$B$87,kamus!$D$2:$D$87,"dihapus",0,1)</f>
        <v>turi</v>
      </c>
      <c r="C608" t="s">
        <v>209</v>
      </c>
      <c r="D608">
        <f>_xlfn.XLOOKUP(C608,kamus!$B$2:$B$87,kamus!$J$2:$J$87,"dihapus",0,1)</f>
        <v>0</v>
      </c>
      <c r="E608">
        <f t="shared" si="67"/>
        <v>0</v>
      </c>
      <c r="F608" s="14">
        <v>42552</v>
      </c>
      <c r="G608" s="1">
        <f t="shared" si="68"/>
        <v>7</v>
      </c>
      <c r="H608" s="1">
        <f t="shared" si="69"/>
        <v>2016</v>
      </c>
      <c r="I608">
        <v>1</v>
      </c>
      <c r="K608">
        <f t="shared" si="63"/>
        <v>1</v>
      </c>
      <c r="L608">
        <v>9559</v>
      </c>
      <c r="M608" s="6">
        <f t="shared" si="64"/>
        <v>10.46134532900931</v>
      </c>
      <c r="N608" s="6" t="str">
        <f t="shared" si="65"/>
        <v/>
      </c>
      <c r="O608" s="6">
        <f t="shared" si="66"/>
        <v>10.46134532900931</v>
      </c>
      <c r="Q608">
        <f>_xlfn.XLOOKUP(C608&amp;G608&amp;H608,covid!$E$2:$E$2184,covid!$D$2:$D$2184,0,0,1)</f>
        <v>0</v>
      </c>
    </row>
    <row r="609" spans="1:17" x14ac:dyDescent="0.3">
      <c r="A609">
        <f>_xlfn.XLOOKUP(C609,kamus!$B$2:$B$87,kamus!$A$2:$A$87,0,0,1)</f>
        <v>83</v>
      </c>
      <c r="B609" t="str">
        <f>_xlfn.XLOOKUP(C609,kamus!$B$2:$B$87,kamus!$D$2:$D$87,"dihapus",0,1)</f>
        <v>turi</v>
      </c>
      <c r="C609" t="s">
        <v>211</v>
      </c>
      <c r="D609">
        <f>_xlfn.XLOOKUP(C609,kamus!$B$2:$B$87,kamus!$J$2:$J$87,"dihapus",0,1)</f>
        <v>0</v>
      </c>
      <c r="E609">
        <f t="shared" si="67"/>
        <v>0</v>
      </c>
      <c r="F609" s="14">
        <v>42552</v>
      </c>
      <c r="G609" s="1">
        <f t="shared" si="68"/>
        <v>7</v>
      </c>
      <c r="H609" s="1">
        <f t="shared" si="69"/>
        <v>2016</v>
      </c>
      <c r="I609">
        <v>0</v>
      </c>
      <c r="K609">
        <f t="shared" si="63"/>
        <v>0</v>
      </c>
      <c r="L609">
        <v>8554</v>
      </c>
      <c r="M609" s="6">
        <f t="shared" si="64"/>
        <v>0</v>
      </c>
      <c r="N609" s="6" t="str">
        <f t="shared" si="65"/>
        <v/>
      </c>
      <c r="O609" s="6">
        <f t="shared" si="66"/>
        <v>0</v>
      </c>
      <c r="Q609">
        <f>_xlfn.XLOOKUP(C609&amp;G609&amp;H609,covid!$E$2:$E$2184,covid!$D$2:$D$2184,0,0,1)</f>
        <v>0</v>
      </c>
    </row>
    <row r="610" spans="1:17" x14ac:dyDescent="0.3">
      <c r="A610">
        <f>_xlfn.XLOOKUP(C610,kamus!$B$2:$B$87,kamus!$A$2:$A$87,0,0,1)</f>
        <v>85</v>
      </c>
      <c r="B610" t="str">
        <f>_xlfn.XLOOKUP(C610,kamus!$B$2:$B$87,kamus!$D$2:$D$87,"dihapus",0,1)</f>
        <v>turi</v>
      </c>
      <c r="C610" t="s">
        <v>279</v>
      </c>
      <c r="D610">
        <f>_xlfn.XLOOKUP(C610,kamus!$B$2:$B$87,kamus!$J$2:$J$87,"dihapus",0,1)</f>
        <v>0</v>
      </c>
      <c r="E610">
        <f t="shared" si="67"/>
        <v>0</v>
      </c>
      <c r="F610" s="14">
        <v>42552</v>
      </c>
      <c r="G610" s="1">
        <f t="shared" si="68"/>
        <v>7</v>
      </c>
      <c r="H610" s="1">
        <f t="shared" si="69"/>
        <v>2016</v>
      </c>
      <c r="I610">
        <v>0</v>
      </c>
      <c r="K610">
        <f t="shared" si="63"/>
        <v>0</v>
      </c>
      <c r="L610">
        <v>10971</v>
      </c>
      <c r="M610" s="6">
        <f t="shared" si="64"/>
        <v>0</v>
      </c>
      <c r="N610" s="6" t="str">
        <f t="shared" si="65"/>
        <v/>
      </c>
      <c r="O610" s="6">
        <f t="shared" si="66"/>
        <v>0</v>
      </c>
      <c r="Q610">
        <f>_xlfn.XLOOKUP(C610&amp;G610&amp;H610,covid!$E$2:$E$2184,covid!$D$2:$D$2184,0,0,1)</f>
        <v>0</v>
      </c>
    </row>
    <row r="611" spans="1:17" x14ac:dyDescent="0.3">
      <c r="A611">
        <f>_xlfn.XLOOKUP(C611,kamus!$B$2:$B$87,kamus!$A$2:$A$87,0,0,1)</f>
        <v>4</v>
      </c>
      <c r="B611" t="str">
        <f>_xlfn.XLOOKUP(C611,kamus!$B$2:$B$87,kamus!$D$2:$D$87,"dihapus",0,1)</f>
        <v>Berbah</v>
      </c>
      <c r="C611" t="s">
        <v>215</v>
      </c>
      <c r="D611">
        <f>_xlfn.XLOOKUP(C611,kamus!$B$2:$B$87,kamus!$J$2:$J$87,"dihapus",0,1)</f>
        <v>0</v>
      </c>
      <c r="E611">
        <f t="shared" si="67"/>
        <v>0</v>
      </c>
      <c r="F611" s="14">
        <v>42583</v>
      </c>
      <c r="G611" s="1">
        <f t="shared" si="68"/>
        <v>8</v>
      </c>
      <c r="H611" s="1">
        <f t="shared" si="69"/>
        <v>2016</v>
      </c>
      <c r="I611">
        <v>0</v>
      </c>
      <c r="K611">
        <f t="shared" si="63"/>
        <v>0</v>
      </c>
      <c r="L611">
        <v>11448</v>
      </c>
      <c r="M611" s="6">
        <f t="shared" si="64"/>
        <v>0</v>
      </c>
      <c r="N611" s="6" t="str">
        <f t="shared" si="65"/>
        <v/>
      </c>
      <c r="O611" s="6">
        <f t="shared" si="66"/>
        <v>0</v>
      </c>
      <c r="Q611">
        <f>_xlfn.XLOOKUP(C611&amp;G611&amp;H611,covid!$E$2:$E$2184,covid!$D$2:$D$2184,0,0,1)</f>
        <v>0</v>
      </c>
    </row>
    <row r="612" spans="1:17" x14ac:dyDescent="0.3">
      <c r="A612">
        <f>_xlfn.XLOOKUP(C612,kamus!$B$2:$B$87,kamus!$A$2:$A$87,0,0,1)</f>
        <v>1</v>
      </c>
      <c r="B612" t="str">
        <f>_xlfn.XLOOKUP(C612,kamus!$B$2:$B$87,kamus!$D$2:$D$87,"dihapus",0,1)</f>
        <v>Berbah</v>
      </c>
      <c r="C612" t="s">
        <v>216</v>
      </c>
      <c r="D612">
        <f>_xlfn.XLOOKUP(C612,kamus!$B$2:$B$87,kamus!$J$2:$J$87,"dihapus",0,1)</f>
        <v>1</v>
      </c>
      <c r="E612">
        <f t="shared" si="67"/>
        <v>0</v>
      </c>
      <c r="F612" s="14">
        <v>42583</v>
      </c>
      <c r="G612" s="1">
        <f t="shared" si="68"/>
        <v>8</v>
      </c>
      <c r="H612" s="1">
        <f t="shared" si="69"/>
        <v>2016</v>
      </c>
      <c r="I612">
        <v>0</v>
      </c>
      <c r="K612">
        <f t="shared" si="63"/>
        <v>0</v>
      </c>
      <c r="L612">
        <v>14565</v>
      </c>
      <c r="M612" s="6">
        <f t="shared" si="64"/>
        <v>0</v>
      </c>
      <c r="N612" s="6" t="str">
        <f t="shared" si="65"/>
        <v/>
      </c>
      <c r="O612" s="6">
        <f t="shared" si="66"/>
        <v>0</v>
      </c>
      <c r="Q612">
        <f>_xlfn.XLOOKUP(C612&amp;G612&amp;H612,covid!$E$2:$E$2184,covid!$D$2:$D$2184,0,0,1)</f>
        <v>0</v>
      </c>
    </row>
    <row r="613" spans="1:17" x14ac:dyDescent="0.3">
      <c r="A613">
        <f>_xlfn.XLOOKUP(C613,kamus!$B$2:$B$87,kamus!$A$2:$A$87,0,0,1)</f>
        <v>2</v>
      </c>
      <c r="B613" t="str">
        <f>_xlfn.XLOOKUP(C613,kamus!$B$2:$B$87,kamus!$D$2:$D$87,"dihapus",0,1)</f>
        <v>Berbah</v>
      </c>
      <c r="C613" t="s">
        <v>246</v>
      </c>
      <c r="D613">
        <f>_xlfn.XLOOKUP(C613,kamus!$B$2:$B$87,kamus!$J$2:$J$87,"dihapus",0,1)</f>
        <v>1</v>
      </c>
      <c r="E613">
        <f t="shared" si="67"/>
        <v>0</v>
      </c>
      <c r="F613" s="14">
        <v>42583</v>
      </c>
      <c r="G613" s="1">
        <f t="shared" si="68"/>
        <v>8</v>
      </c>
      <c r="H613" s="1">
        <f t="shared" si="69"/>
        <v>2016</v>
      </c>
      <c r="I613">
        <v>2</v>
      </c>
      <c r="K613">
        <f t="shared" si="63"/>
        <v>2</v>
      </c>
      <c r="L613">
        <v>18704</v>
      </c>
      <c r="M613" s="6">
        <f t="shared" si="64"/>
        <v>10.692899914456801</v>
      </c>
      <c r="N613" s="6" t="str">
        <f t="shared" si="65"/>
        <v/>
      </c>
      <c r="O613" s="6">
        <f t="shared" si="66"/>
        <v>10.692899914456801</v>
      </c>
      <c r="Q613">
        <f>_xlfn.XLOOKUP(C613&amp;G613&amp;H613,covid!$E$2:$E$2184,covid!$D$2:$D$2184,0,0,1)</f>
        <v>0</v>
      </c>
    </row>
    <row r="614" spans="1:17" x14ac:dyDescent="0.3">
      <c r="A614">
        <f>_xlfn.XLOOKUP(C614,kamus!$B$2:$B$87,kamus!$A$2:$A$87,0,0,1)</f>
        <v>3</v>
      </c>
      <c r="B614" t="str">
        <f>_xlfn.XLOOKUP(C614,kamus!$B$2:$B$87,kamus!$D$2:$D$87,"dihapus",0,1)</f>
        <v>Berbah</v>
      </c>
      <c r="C614" t="s">
        <v>267</v>
      </c>
      <c r="D614">
        <f>_xlfn.XLOOKUP(C614,kamus!$B$2:$B$87,kamus!$J$2:$J$87,"dihapus",0,1)</f>
        <v>1</v>
      </c>
      <c r="E614">
        <f t="shared" si="67"/>
        <v>0</v>
      </c>
      <c r="F614" s="14">
        <v>42583</v>
      </c>
      <c r="G614" s="1">
        <f t="shared" si="68"/>
        <v>8</v>
      </c>
      <c r="H614" s="1">
        <f t="shared" si="69"/>
        <v>2016</v>
      </c>
      <c r="I614">
        <v>1</v>
      </c>
      <c r="K614">
        <f t="shared" si="63"/>
        <v>1</v>
      </c>
      <c r="L614">
        <v>13363</v>
      </c>
      <c r="M614" s="6">
        <f t="shared" si="64"/>
        <v>7.4833495472573528</v>
      </c>
      <c r="N614" s="6" t="str">
        <f t="shared" si="65"/>
        <v/>
      </c>
      <c r="O614" s="6">
        <f t="shared" si="66"/>
        <v>7.4833495472573528</v>
      </c>
      <c r="Q614">
        <f>_xlfn.XLOOKUP(C614&amp;G614&amp;H614,covid!$E$2:$E$2184,covid!$D$2:$D$2184,0,0,1)</f>
        <v>0</v>
      </c>
    </row>
    <row r="615" spans="1:17" x14ac:dyDescent="0.3">
      <c r="A615">
        <f>_xlfn.XLOOKUP(C615,kamus!$B$2:$B$87,kamus!$A$2:$A$87,0,0,1)</f>
        <v>9</v>
      </c>
      <c r="B615" t="str">
        <f>_xlfn.XLOOKUP(C615,kamus!$B$2:$B$87,kamus!$D$2:$D$87,"dihapus",0,1)</f>
        <v>cangkringan</v>
      </c>
      <c r="C615" t="s">
        <v>197</v>
      </c>
      <c r="D615">
        <f>_xlfn.XLOOKUP(C615,kamus!$B$2:$B$87,kamus!$J$2:$J$87,"dihapus",0,1)</f>
        <v>0</v>
      </c>
      <c r="E615">
        <f t="shared" si="67"/>
        <v>0</v>
      </c>
      <c r="F615" s="14">
        <v>42583</v>
      </c>
      <c r="G615" s="1">
        <f t="shared" si="68"/>
        <v>8</v>
      </c>
      <c r="H615" s="1">
        <f t="shared" si="69"/>
        <v>2016</v>
      </c>
      <c r="I615">
        <v>0</v>
      </c>
      <c r="K615">
        <f t="shared" si="63"/>
        <v>0</v>
      </c>
      <c r="L615">
        <v>8063</v>
      </c>
      <c r="M615" s="6">
        <f t="shared" si="64"/>
        <v>0</v>
      </c>
      <c r="N615" s="6" t="str">
        <f t="shared" si="65"/>
        <v/>
      </c>
      <c r="O615" s="6">
        <f t="shared" si="66"/>
        <v>0</v>
      </c>
      <c r="Q615">
        <f>_xlfn.XLOOKUP(C615&amp;G615&amp;H615,covid!$E$2:$E$2184,covid!$D$2:$D$2184,0,0,1)</f>
        <v>0</v>
      </c>
    </row>
    <row r="616" spans="1:17" x14ac:dyDescent="0.3">
      <c r="A616">
        <f>_xlfn.XLOOKUP(C616,kamus!$B$2:$B$87,kamus!$A$2:$A$87,0,0,1)</f>
        <v>5</v>
      </c>
      <c r="B616" t="str">
        <f>_xlfn.XLOOKUP(C616,kamus!$B$2:$B$87,kamus!$D$2:$D$87,"dihapus",0,1)</f>
        <v>cangkringan</v>
      </c>
      <c r="C616" t="s">
        <v>212</v>
      </c>
      <c r="D616">
        <f>_xlfn.XLOOKUP(C616,kamus!$B$2:$B$87,kamus!$J$2:$J$87,"dihapus",0,1)</f>
        <v>0</v>
      </c>
      <c r="E616">
        <f t="shared" si="67"/>
        <v>0</v>
      </c>
      <c r="F616" s="14">
        <v>42583</v>
      </c>
      <c r="G616" s="1">
        <f t="shared" si="68"/>
        <v>8</v>
      </c>
      <c r="H616" s="1">
        <f t="shared" si="69"/>
        <v>2016</v>
      </c>
      <c r="I616">
        <v>0</v>
      </c>
      <c r="K616">
        <f t="shared" si="63"/>
        <v>0</v>
      </c>
      <c r="L616">
        <v>4133</v>
      </c>
      <c r="M616" s="6">
        <f t="shared" si="64"/>
        <v>0</v>
      </c>
      <c r="N616" s="6" t="str">
        <f t="shared" si="65"/>
        <v/>
      </c>
      <c r="O616" s="6">
        <f t="shared" si="66"/>
        <v>0</v>
      </c>
      <c r="Q616">
        <f>_xlfn.XLOOKUP(C616&amp;G616&amp;H616,covid!$E$2:$E$2184,covid!$D$2:$D$2184,0,0,1)</f>
        <v>0</v>
      </c>
    </row>
    <row r="617" spans="1:17" x14ac:dyDescent="0.3">
      <c r="A617">
        <f>_xlfn.XLOOKUP(C617,kamus!$B$2:$B$87,kamus!$A$2:$A$87,0,0,1)</f>
        <v>7</v>
      </c>
      <c r="B617" t="str">
        <f>_xlfn.XLOOKUP(C617,kamus!$B$2:$B$87,kamus!$D$2:$D$87,"dihapus",0,1)</f>
        <v>cangkringan</v>
      </c>
      <c r="C617" t="s">
        <v>217</v>
      </c>
      <c r="D617">
        <f>_xlfn.XLOOKUP(C617,kamus!$B$2:$B$87,kamus!$J$2:$J$87,"dihapus",0,1)</f>
        <v>0</v>
      </c>
      <c r="E617">
        <f t="shared" si="67"/>
        <v>0</v>
      </c>
      <c r="F617" s="14">
        <v>42583</v>
      </c>
      <c r="G617" s="1">
        <f t="shared" si="68"/>
        <v>8</v>
      </c>
      <c r="H617" s="1">
        <f t="shared" si="69"/>
        <v>2016</v>
      </c>
      <c r="I617">
        <v>0</v>
      </c>
      <c r="K617">
        <f t="shared" si="63"/>
        <v>0</v>
      </c>
      <c r="L617">
        <v>3586</v>
      </c>
      <c r="M617" s="6">
        <f t="shared" si="64"/>
        <v>0</v>
      </c>
      <c r="N617" s="6" t="str">
        <f t="shared" si="65"/>
        <v/>
      </c>
      <c r="O617" s="6">
        <f t="shared" si="66"/>
        <v>0</v>
      </c>
      <c r="Q617">
        <f>_xlfn.XLOOKUP(C617&amp;G617&amp;H617,covid!$E$2:$E$2184,covid!$D$2:$D$2184,0,0,1)</f>
        <v>0</v>
      </c>
    </row>
    <row r="618" spans="1:17" x14ac:dyDescent="0.3">
      <c r="A618">
        <f>_xlfn.XLOOKUP(C618,kamus!$B$2:$B$87,kamus!$A$2:$A$87,0,0,1)</f>
        <v>8</v>
      </c>
      <c r="B618" t="str">
        <f>_xlfn.XLOOKUP(C618,kamus!$B$2:$B$87,kamus!$D$2:$D$87,"dihapus",0,1)</f>
        <v>cangkringan</v>
      </c>
      <c r="C618" t="s">
        <v>275</v>
      </c>
      <c r="D618">
        <f>_xlfn.XLOOKUP(C618,kamus!$B$2:$B$87,kamus!$J$2:$J$87,"dihapus",0,1)</f>
        <v>0</v>
      </c>
      <c r="E618">
        <f t="shared" si="67"/>
        <v>0</v>
      </c>
      <c r="F618" s="14">
        <v>42583</v>
      </c>
      <c r="G618" s="1">
        <f t="shared" si="68"/>
        <v>8</v>
      </c>
      <c r="H618" s="1">
        <f t="shared" si="69"/>
        <v>2016</v>
      </c>
      <c r="I618">
        <v>1</v>
      </c>
      <c r="K618">
        <f t="shared" si="63"/>
        <v>1</v>
      </c>
      <c r="L618">
        <v>5550</v>
      </c>
      <c r="M618" s="6">
        <f t="shared" si="64"/>
        <v>18.018018018018019</v>
      </c>
      <c r="N618" s="6" t="str">
        <f t="shared" si="65"/>
        <v/>
      </c>
      <c r="O618" s="6">
        <f t="shared" si="66"/>
        <v>18.018018018018019</v>
      </c>
      <c r="Q618">
        <f>_xlfn.XLOOKUP(C618&amp;G618&amp;H618,covid!$E$2:$E$2184,covid!$D$2:$D$2184,0,0,1)</f>
        <v>0</v>
      </c>
    </row>
    <row r="619" spans="1:17" x14ac:dyDescent="0.3">
      <c r="A619">
        <f>_xlfn.XLOOKUP(C619,kamus!$B$2:$B$87,kamus!$A$2:$A$87,0,0,1)</f>
        <v>6</v>
      </c>
      <c r="B619" t="str">
        <f>_xlfn.XLOOKUP(C619,kamus!$B$2:$B$87,kamus!$D$2:$D$87,"dihapus",0,1)</f>
        <v>cangkringan</v>
      </c>
      <c r="C619" t="s">
        <v>281</v>
      </c>
      <c r="D619">
        <f>_xlfn.XLOOKUP(C619,kamus!$B$2:$B$87,kamus!$J$2:$J$87,"dihapus",0,1)</f>
        <v>0</v>
      </c>
      <c r="E619">
        <f t="shared" si="67"/>
        <v>0</v>
      </c>
      <c r="F619" s="14">
        <v>42583</v>
      </c>
      <c r="G619" s="1">
        <f t="shared" si="68"/>
        <v>8</v>
      </c>
      <c r="H619" s="1">
        <f t="shared" si="69"/>
        <v>2016</v>
      </c>
      <c r="I619">
        <v>0</v>
      </c>
      <c r="K619">
        <f t="shared" si="63"/>
        <v>0</v>
      </c>
      <c r="L619">
        <v>11339</v>
      </c>
      <c r="M619" s="6">
        <f t="shared" si="64"/>
        <v>0</v>
      </c>
      <c r="N619" s="6" t="str">
        <f t="shared" si="65"/>
        <v/>
      </c>
      <c r="O619" s="6">
        <f t="shared" si="66"/>
        <v>0</v>
      </c>
      <c r="Q619">
        <f>_xlfn.XLOOKUP(C619&amp;G619&amp;H619,covid!$E$2:$E$2184,covid!$D$2:$D$2184,0,0,1)</f>
        <v>0</v>
      </c>
    </row>
    <row r="620" spans="1:17" x14ac:dyDescent="0.3">
      <c r="A620">
        <f>_xlfn.XLOOKUP(C620,kamus!$B$2:$B$87,kamus!$A$2:$A$87,0,0,1)</f>
        <v>10</v>
      </c>
      <c r="B620" t="str">
        <f>_xlfn.XLOOKUP(C620,kamus!$B$2:$B$87,kamus!$D$2:$D$87,"dihapus",0,1)</f>
        <v>Depok 1</v>
      </c>
      <c r="C620" t="s">
        <v>220</v>
      </c>
      <c r="D620">
        <f>_xlfn.XLOOKUP(C620,kamus!$B$2:$B$87,kamus!$J$2:$J$87,"dihapus",0,1)</f>
        <v>1</v>
      </c>
      <c r="E620">
        <f t="shared" si="67"/>
        <v>0</v>
      </c>
      <c r="F620" s="14">
        <v>42583</v>
      </c>
      <c r="G620" s="1">
        <f t="shared" si="68"/>
        <v>8</v>
      </c>
      <c r="H620" s="1">
        <f t="shared" si="69"/>
        <v>2016</v>
      </c>
      <c r="I620">
        <v>4</v>
      </c>
      <c r="K620">
        <f t="shared" si="63"/>
        <v>4</v>
      </c>
      <c r="L620">
        <v>37946</v>
      </c>
      <c r="M620" s="6">
        <f t="shared" si="64"/>
        <v>10.54129552522005</v>
      </c>
      <c r="N620" s="6" t="str">
        <f t="shared" si="65"/>
        <v/>
      </c>
      <c r="O620" s="6">
        <f t="shared" si="66"/>
        <v>10.54129552522005</v>
      </c>
      <c r="Q620">
        <f>_xlfn.XLOOKUP(C620&amp;G620&amp;H620,covid!$E$2:$E$2184,covid!$D$2:$D$2184,0,0,1)</f>
        <v>0</v>
      </c>
    </row>
    <row r="621" spans="1:17" x14ac:dyDescent="0.3">
      <c r="A621">
        <f>_xlfn.XLOOKUP(C621,kamus!$B$2:$B$87,kamus!$A$2:$A$87,0,0,1)</f>
        <v>11</v>
      </c>
      <c r="B621" t="str">
        <f>_xlfn.XLOOKUP(C621,kamus!$B$2:$B$87,kamus!$D$2:$D$87,"dihapus",0,1)</f>
        <v>Depok 2</v>
      </c>
      <c r="C621" t="s">
        <v>207</v>
      </c>
      <c r="D621">
        <f>_xlfn.XLOOKUP(C621,kamus!$B$2:$B$87,kamus!$J$2:$J$87,"dihapus",0,1)</f>
        <v>1</v>
      </c>
      <c r="E621">
        <f t="shared" si="67"/>
        <v>0</v>
      </c>
      <c r="F621" s="14">
        <v>42583</v>
      </c>
      <c r="G621" s="1">
        <f t="shared" si="68"/>
        <v>8</v>
      </c>
      <c r="H621" s="1">
        <f t="shared" si="69"/>
        <v>2016</v>
      </c>
      <c r="I621">
        <v>0</v>
      </c>
      <c r="K621">
        <f t="shared" si="63"/>
        <v>0</v>
      </c>
      <c r="L621">
        <v>44433</v>
      </c>
      <c r="M621" s="6">
        <f t="shared" si="64"/>
        <v>0</v>
      </c>
      <c r="N621" s="6" t="str">
        <f t="shared" si="65"/>
        <v/>
      </c>
      <c r="O621" s="6">
        <f t="shared" si="66"/>
        <v>0</v>
      </c>
      <c r="Q621">
        <f>_xlfn.XLOOKUP(C621&amp;G621&amp;H621,covid!$E$2:$E$2184,covid!$D$2:$D$2184,0,0,1)</f>
        <v>0</v>
      </c>
    </row>
    <row r="622" spans="1:17" x14ac:dyDescent="0.3">
      <c r="A622">
        <f>_xlfn.XLOOKUP(C622,kamus!$B$2:$B$87,kamus!$A$2:$A$87,0,0,1)</f>
        <v>12</v>
      </c>
      <c r="B622" t="str">
        <f>_xlfn.XLOOKUP(C622,kamus!$B$2:$B$87,kamus!$D$2:$D$87,"dihapus",0,1)</f>
        <v>Depok 3</v>
      </c>
      <c r="C622" t="s">
        <v>206</v>
      </c>
      <c r="D622">
        <f>_xlfn.XLOOKUP(C622,kamus!$B$2:$B$87,kamus!$J$2:$J$87,"dihapus",0,1)</f>
        <v>1</v>
      </c>
      <c r="E622">
        <f t="shared" si="67"/>
        <v>0</v>
      </c>
      <c r="F622" s="14">
        <v>42583</v>
      </c>
      <c r="G622" s="1">
        <f t="shared" si="68"/>
        <v>8</v>
      </c>
      <c r="H622" s="1">
        <f t="shared" si="69"/>
        <v>2016</v>
      </c>
      <c r="I622">
        <v>0</v>
      </c>
      <c r="K622">
        <f t="shared" si="63"/>
        <v>0</v>
      </c>
      <c r="L622">
        <v>44837</v>
      </c>
      <c r="M622" s="6">
        <f t="shared" si="64"/>
        <v>0</v>
      </c>
      <c r="N622" s="6" t="str">
        <f t="shared" si="65"/>
        <v/>
      </c>
      <c r="O622" s="6">
        <f t="shared" si="66"/>
        <v>0</v>
      </c>
      <c r="Q622">
        <f>_xlfn.XLOOKUP(C622&amp;G622&amp;H622,covid!$E$2:$E$2184,covid!$D$2:$D$2184,0,0,1)</f>
        <v>0</v>
      </c>
    </row>
    <row r="623" spans="1:17" x14ac:dyDescent="0.3">
      <c r="A623">
        <f>_xlfn.XLOOKUP(C623,kamus!$B$2:$B$87,kamus!$A$2:$A$87,0,0,1)</f>
        <v>0</v>
      </c>
      <c r="B623" t="str">
        <f>_xlfn.XLOOKUP(C623,kamus!$B$2:$B$87,kamus!$D$2:$D$87,"dihapus",0,1)</f>
        <v>dihapus</v>
      </c>
      <c r="C623" t="s">
        <v>282</v>
      </c>
      <c r="D623" t="str">
        <f>_xlfn.XLOOKUP(C623,kamus!$B$2:$B$87,kamus!$J$2:$J$87,"dihapus",0,1)</f>
        <v>dihapus</v>
      </c>
      <c r="E623">
        <f t="shared" si="67"/>
        <v>0</v>
      </c>
      <c r="F623" s="14">
        <v>42583</v>
      </c>
      <c r="G623" s="1">
        <f t="shared" si="68"/>
        <v>8</v>
      </c>
      <c r="H623" s="1">
        <f t="shared" si="69"/>
        <v>2016</v>
      </c>
      <c r="I623">
        <v>0</v>
      </c>
      <c r="K623">
        <f t="shared" si="63"/>
        <v>0</v>
      </c>
      <c r="L623" t="e">
        <v>#N/A</v>
      </c>
      <c r="M623" s="6" t="e">
        <f t="shared" si="64"/>
        <v>#N/A</v>
      </c>
      <c r="N623" s="6" t="str">
        <f t="shared" si="65"/>
        <v/>
      </c>
      <c r="O623" s="6" t="e">
        <f t="shared" si="66"/>
        <v>#N/A</v>
      </c>
      <c r="Q623">
        <f>_xlfn.XLOOKUP(C623&amp;G623&amp;H623,covid!$E$2:$E$2184,covid!$D$2:$D$2184,0,0,1)</f>
        <v>0</v>
      </c>
    </row>
    <row r="624" spans="1:17" x14ac:dyDescent="0.3">
      <c r="A624">
        <f>_xlfn.XLOOKUP(C624,kamus!$B$2:$B$87,kamus!$A$2:$A$87,0,0,1)</f>
        <v>14</v>
      </c>
      <c r="B624" t="str">
        <f>_xlfn.XLOOKUP(C624,kamus!$B$2:$B$87,kamus!$D$2:$D$87,"dihapus",0,1)</f>
        <v>Gamping 1</v>
      </c>
      <c r="C624" t="s">
        <v>196</v>
      </c>
      <c r="D624">
        <f>_xlfn.XLOOKUP(C624,kamus!$B$2:$B$87,kamus!$J$2:$J$87,"dihapus",0,1)</f>
        <v>1</v>
      </c>
      <c r="E624">
        <f t="shared" si="67"/>
        <v>0</v>
      </c>
      <c r="F624" s="14">
        <v>42583</v>
      </c>
      <c r="G624" s="1">
        <f t="shared" si="68"/>
        <v>8</v>
      </c>
      <c r="H624" s="1">
        <f t="shared" si="69"/>
        <v>2016</v>
      </c>
      <c r="I624">
        <v>0</v>
      </c>
      <c r="K624">
        <f t="shared" si="63"/>
        <v>0</v>
      </c>
      <c r="L624">
        <v>22819</v>
      </c>
      <c r="M624" s="6">
        <f t="shared" si="64"/>
        <v>0</v>
      </c>
      <c r="N624" s="6" t="str">
        <f t="shared" si="65"/>
        <v/>
      </c>
      <c r="O624" s="6">
        <f t="shared" si="66"/>
        <v>0</v>
      </c>
      <c r="Q624">
        <f>_xlfn.XLOOKUP(C624&amp;G624&amp;H624,covid!$E$2:$E$2184,covid!$D$2:$D$2184,0,0,1)</f>
        <v>0</v>
      </c>
    </row>
    <row r="625" spans="1:17" x14ac:dyDescent="0.3">
      <c r="A625">
        <f>_xlfn.XLOOKUP(C625,kamus!$B$2:$B$87,kamus!$A$2:$A$87,0,0,1)</f>
        <v>13</v>
      </c>
      <c r="B625" t="str">
        <f>_xlfn.XLOOKUP(C625,kamus!$B$2:$B$87,kamus!$D$2:$D$87,"dihapus",0,1)</f>
        <v>Gamping 1</v>
      </c>
      <c r="C625" t="s">
        <v>198</v>
      </c>
      <c r="D625">
        <f>_xlfn.XLOOKUP(C625,kamus!$B$2:$B$87,kamus!$J$2:$J$87,"dihapus",0,1)</f>
        <v>1</v>
      </c>
      <c r="E625">
        <f t="shared" si="67"/>
        <v>0</v>
      </c>
      <c r="F625" s="14">
        <v>42583</v>
      </c>
      <c r="G625" s="1">
        <f t="shared" si="68"/>
        <v>8</v>
      </c>
      <c r="H625" s="1">
        <f t="shared" si="69"/>
        <v>2016</v>
      </c>
      <c r="I625">
        <v>5</v>
      </c>
      <c r="K625">
        <f t="shared" si="63"/>
        <v>5</v>
      </c>
      <c r="L625">
        <v>20645</v>
      </c>
      <c r="M625" s="6">
        <f t="shared" si="64"/>
        <v>24.21893921046258</v>
      </c>
      <c r="N625" s="6" t="str">
        <f t="shared" si="65"/>
        <v/>
      </c>
      <c r="O625" s="6">
        <f t="shared" si="66"/>
        <v>24.21893921046258</v>
      </c>
      <c r="Q625">
        <f>_xlfn.XLOOKUP(C625&amp;G625&amp;H625,covid!$E$2:$E$2184,covid!$D$2:$D$2184,0,0,1)</f>
        <v>0</v>
      </c>
    </row>
    <row r="626" spans="1:17" x14ac:dyDescent="0.3">
      <c r="A626">
        <f>_xlfn.XLOOKUP(C626,kamus!$B$2:$B$87,kamus!$A$2:$A$87,0,0,1)</f>
        <v>16</v>
      </c>
      <c r="B626" t="str">
        <f>_xlfn.XLOOKUP(C626,kamus!$B$2:$B$87,kamus!$D$2:$D$87,"dihapus",0,1)</f>
        <v>Gamping 2</v>
      </c>
      <c r="C626" t="s">
        <v>200</v>
      </c>
      <c r="D626">
        <f>_xlfn.XLOOKUP(C626,kamus!$B$2:$B$87,kamus!$J$2:$J$87,"dihapus",0,1)</f>
        <v>1</v>
      </c>
      <c r="E626">
        <f t="shared" si="67"/>
        <v>0</v>
      </c>
      <c r="F626" s="14">
        <v>42583</v>
      </c>
      <c r="G626" s="1">
        <f t="shared" si="68"/>
        <v>8</v>
      </c>
      <c r="H626" s="1">
        <f t="shared" si="69"/>
        <v>2016</v>
      </c>
      <c r="I626">
        <v>0</v>
      </c>
      <c r="K626">
        <f t="shared" si="63"/>
        <v>0</v>
      </c>
      <c r="L626">
        <v>16624</v>
      </c>
      <c r="M626" s="6">
        <f t="shared" si="64"/>
        <v>0</v>
      </c>
      <c r="N626" s="6" t="str">
        <f t="shared" si="65"/>
        <v/>
      </c>
      <c r="O626" s="6">
        <f t="shared" si="66"/>
        <v>0</v>
      </c>
      <c r="Q626">
        <f>_xlfn.XLOOKUP(C626&amp;G626&amp;H626,covid!$E$2:$E$2184,covid!$D$2:$D$2184,0,0,1)</f>
        <v>0</v>
      </c>
    </row>
    <row r="627" spans="1:17" x14ac:dyDescent="0.3">
      <c r="A627">
        <f>_xlfn.XLOOKUP(C627,kamus!$B$2:$B$87,kamus!$A$2:$A$87,0,0,1)</f>
        <v>15</v>
      </c>
      <c r="B627" t="str">
        <f>_xlfn.XLOOKUP(C627,kamus!$B$2:$B$87,kamus!$D$2:$D$87,"dihapus",0,1)</f>
        <v>Gamping 2</v>
      </c>
      <c r="C627" t="s">
        <v>230</v>
      </c>
      <c r="D627">
        <f>_xlfn.XLOOKUP(C627,kamus!$B$2:$B$87,kamus!$J$2:$J$87,"dihapus",0,1)</f>
        <v>1</v>
      </c>
      <c r="E627">
        <f t="shared" si="67"/>
        <v>0</v>
      </c>
      <c r="F627" s="14">
        <v>42583</v>
      </c>
      <c r="G627" s="1">
        <f t="shared" si="68"/>
        <v>8</v>
      </c>
      <c r="H627" s="1">
        <f t="shared" si="69"/>
        <v>2016</v>
      </c>
      <c r="I627">
        <v>0</v>
      </c>
      <c r="K627">
        <f t="shared" si="63"/>
        <v>0</v>
      </c>
      <c r="L627">
        <v>18692</v>
      </c>
      <c r="M627" s="6">
        <f t="shared" si="64"/>
        <v>0</v>
      </c>
      <c r="N627" s="6" t="str">
        <f t="shared" si="65"/>
        <v/>
      </c>
      <c r="O627" s="6">
        <f t="shared" si="66"/>
        <v>0</v>
      </c>
      <c r="Q627">
        <f>_xlfn.XLOOKUP(C627&amp;G627&amp;H627,covid!$E$2:$E$2184,covid!$D$2:$D$2184,0,0,1)</f>
        <v>0</v>
      </c>
    </row>
    <row r="628" spans="1:17" x14ac:dyDescent="0.3">
      <c r="A628">
        <f>_xlfn.XLOOKUP(C628,kamus!$B$2:$B$87,kamus!$A$2:$A$87,0,0,1)</f>
        <v>17</v>
      </c>
      <c r="B628" t="str">
        <f>_xlfn.XLOOKUP(C628,kamus!$B$2:$B$87,kamus!$D$2:$D$87,"dihapus",0,1)</f>
        <v>Gamping 2</v>
      </c>
      <c r="C628" t="s">
        <v>272</v>
      </c>
      <c r="D628">
        <f>_xlfn.XLOOKUP(C628,kamus!$B$2:$B$87,kamus!$J$2:$J$87,"dihapus",0,1)</f>
        <v>1</v>
      </c>
      <c r="E628">
        <f t="shared" si="67"/>
        <v>0</v>
      </c>
      <c r="F628" s="14">
        <v>42583</v>
      </c>
      <c r="G628" s="1">
        <f t="shared" si="68"/>
        <v>8</v>
      </c>
      <c r="H628" s="1">
        <f t="shared" si="69"/>
        <v>2016</v>
      </c>
      <c r="I628">
        <v>1</v>
      </c>
      <c r="K628">
        <f t="shared" si="63"/>
        <v>1</v>
      </c>
      <c r="L628">
        <v>18667</v>
      </c>
      <c r="M628" s="6">
        <f t="shared" si="64"/>
        <v>5.3570471955857926</v>
      </c>
      <c r="N628" s="6" t="str">
        <f t="shared" si="65"/>
        <v/>
      </c>
      <c r="O628" s="6">
        <f t="shared" si="66"/>
        <v>5.3570471955857926</v>
      </c>
      <c r="Q628">
        <f>_xlfn.XLOOKUP(C628&amp;G628&amp;H628,covid!$E$2:$E$2184,covid!$D$2:$D$2184,0,0,1)</f>
        <v>0</v>
      </c>
    </row>
    <row r="629" spans="1:17" x14ac:dyDescent="0.3">
      <c r="A629">
        <f>_xlfn.XLOOKUP(C629,kamus!$B$2:$B$87,kamus!$A$2:$A$87,0,0,1)</f>
        <v>20</v>
      </c>
      <c r="B629" t="str">
        <f>_xlfn.XLOOKUP(C629,kamus!$B$2:$B$87,kamus!$D$2:$D$87,"dihapus",0,1)</f>
        <v>Godean 1</v>
      </c>
      <c r="C629" t="s">
        <v>247</v>
      </c>
      <c r="D629">
        <f>_xlfn.XLOOKUP(C629,kamus!$B$2:$B$87,kamus!$J$2:$J$87,"dihapus",0,1)</f>
        <v>1</v>
      </c>
      <c r="E629">
        <f t="shared" si="67"/>
        <v>0</v>
      </c>
      <c r="F629" s="14">
        <v>42583</v>
      </c>
      <c r="G629" s="1">
        <f t="shared" si="68"/>
        <v>8</v>
      </c>
      <c r="H629" s="1">
        <f t="shared" si="69"/>
        <v>2016</v>
      </c>
      <c r="I629">
        <v>0</v>
      </c>
      <c r="K629">
        <f t="shared" si="63"/>
        <v>0</v>
      </c>
      <c r="L629">
        <v>9743</v>
      </c>
      <c r="M629" s="6">
        <f t="shared" si="64"/>
        <v>0</v>
      </c>
      <c r="N629" s="6" t="str">
        <f t="shared" si="65"/>
        <v/>
      </c>
      <c r="O629" s="6">
        <f t="shared" si="66"/>
        <v>0</v>
      </c>
      <c r="Q629">
        <f>_xlfn.XLOOKUP(C629&amp;G629&amp;H629,covid!$E$2:$E$2184,covid!$D$2:$D$2184,0,0,1)</f>
        <v>0</v>
      </c>
    </row>
    <row r="630" spans="1:17" x14ac:dyDescent="0.3">
      <c r="A630">
        <f>_xlfn.XLOOKUP(C630,kamus!$B$2:$B$87,kamus!$A$2:$A$87,0,0,1)</f>
        <v>21</v>
      </c>
      <c r="B630" t="str">
        <f>_xlfn.XLOOKUP(C630,kamus!$B$2:$B$87,kamus!$D$2:$D$87,"dihapus",0,1)</f>
        <v>Godean 1</v>
      </c>
      <c r="C630" t="s">
        <v>250</v>
      </c>
      <c r="D630">
        <f>_xlfn.XLOOKUP(C630,kamus!$B$2:$B$87,kamus!$J$2:$J$87,"dihapus",0,1)</f>
        <v>1</v>
      </c>
      <c r="E630">
        <f t="shared" si="67"/>
        <v>0</v>
      </c>
      <c r="F630" s="14">
        <v>42583</v>
      </c>
      <c r="G630" s="1">
        <f t="shared" si="68"/>
        <v>8</v>
      </c>
      <c r="H630" s="1">
        <f t="shared" si="69"/>
        <v>2016</v>
      </c>
      <c r="I630">
        <v>2</v>
      </c>
      <c r="K630">
        <f t="shared" si="63"/>
        <v>2</v>
      </c>
      <c r="L630">
        <v>10269</v>
      </c>
      <c r="M630" s="6">
        <f t="shared" si="64"/>
        <v>19.476093095724998</v>
      </c>
      <c r="N630" s="6" t="str">
        <f t="shared" si="65"/>
        <v/>
      </c>
      <c r="O630" s="6">
        <f t="shared" si="66"/>
        <v>19.476093095724998</v>
      </c>
      <c r="Q630">
        <f>_xlfn.XLOOKUP(C630&amp;G630&amp;H630,covid!$E$2:$E$2184,covid!$D$2:$D$2184,0,0,1)</f>
        <v>0</v>
      </c>
    </row>
    <row r="631" spans="1:17" x14ac:dyDescent="0.3">
      <c r="A631">
        <f>_xlfn.XLOOKUP(C631,kamus!$B$2:$B$87,kamus!$A$2:$A$87,0,0,1)</f>
        <v>19</v>
      </c>
      <c r="B631" t="str">
        <f>_xlfn.XLOOKUP(C631,kamus!$B$2:$B$87,kamus!$D$2:$D$87,"dihapus",0,1)</f>
        <v>Godean 1</v>
      </c>
      <c r="C631" t="s">
        <v>251</v>
      </c>
      <c r="D631">
        <f>_xlfn.XLOOKUP(C631,kamus!$B$2:$B$87,kamus!$J$2:$J$87,"dihapus",0,1)</f>
        <v>1</v>
      </c>
      <c r="E631">
        <f t="shared" si="67"/>
        <v>0</v>
      </c>
      <c r="F631" s="14">
        <v>42583</v>
      </c>
      <c r="G631" s="1">
        <f t="shared" si="68"/>
        <v>8</v>
      </c>
      <c r="H631" s="1">
        <f t="shared" si="69"/>
        <v>2016</v>
      </c>
      <c r="I631">
        <v>2</v>
      </c>
      <c r="K631">
        <f t="shared" si="63"/>
        <v>2</v>
      </c>
      <c r="L631">
        <v>9159</v>
      </c>
      <c r="M631" s="6">
        <f t="shared" si="64"/>
        <v>21.836445026749647</v>
      </c>
      <c r="N631" s="6" t="str">
        <f t="shared" si="65"/>
        <v/>
      </c>
      <c r="O631" s="6">
        <f t="shared" si="66"/>
        <v>21.836445026749647</v>
      </c>
      <c r="Q631">
        <f>_xlfn.XLOOKUP(C631&amp;G631&amp;H631,covid!$E$2:$E$2184,covid!$D$2:$D$2184,0,0,1)</f>
        <v>0</v>
      </c>
    </row>
    <row r="632" spans="1:17" x14ac:dyDescent="0.3">
      <c r="A632">
        <f>_xlfn.XLOOKUP(C632,kamus!$B$2:$B$87,kamus!$A$2:$A$87,0,0,1)</f>
        <v>18</v>
      </c>
      <c r="B632" t="str">
        <f>_xlfn.XLOOKUP(C632,kamus!$B$2:$B$87,kamus!$D$2:$D$87,"dihapus",0,1)</f>
        <v>Godean 1</v>
      </c>
      <c r="C632" t="s">
        <v>252</v>
      </c>
      <c r="D632">
        <f>_xlfn.XLOOKUP(C632,kamus!$B$2:$B$87,kamus!$J$2:$J$87,"dihapus",0,1)</f>
        <v>0</v>
      </c>
      <c r="E632">
        <f t="shared" si="67"/>
        <v>0</v>
      </c>
      <c r="F632" s="14">
        <v>42583</v>
      </c>
      <c r="G632" s="1">
        <f t="shared" si="68"/>
        <v>8</v>
      </c>
      <c r="H632" s="1">
        <f t="shared" si="69"/>
        <v>2016</v>
      </c>
      <c r="I632">
        <v>2</v>
      </c>
      <c r="K632">
        <f t="shared" si="63"/>
        <v>2</v>
      </c>
      <c r="L632">
        <v>6607</v>
      </c>
      <c r="M632" s="6">
        <f t="shared" si="64"/>
        <v>30.270924776751929</v>
      </c>
      <c r="N632" s="6" t="str">
        <f t="shared" si="65"/>
        <v/>
      </c>
      <c r="O632" s="6">
        <f t="shared" si="66"/>
        <v>30.270924776751929</v>
      </c>
      <c r="Q632">
        <f>_xlfn.XLOOKUP(C632&amp;G632&amp;H632,covid!$E$2:$E$2184,covid!$D$2:$D$2184,0,0,1)</f>
        <v>0</v>
      </c>
    </row>
    <row r="633" spans="1:17" x14ac:dyDescent="0.3">
      <c r="A633">
        <f>_xlfn.XLOOKUP(C633,kamus!$B$2:$B$87,kamus!$A$2:$A$87,0,0,1)</f>
        <v>23</v>
      </c>
      <c r="B633" t="str">
        <f>_xlfn.XLOOKUP(C633,kamus!$B$2:$B$87,kamus!$D$2:$D$87,"dihapus",0,1)</f>
        <v>Godean 2</v>
      </c>
      <c r="C633" t="s">
        <v>248</v>
      </c>
      <c r="D633">
        <f>_xlfn.XLOOKUP(C633,kamus!$B$2:$B$87,kamus!$J$2:$J$87,"dihapus",0,1)</f>
        <v>1</v>
      </c>
      <c r="E633">
        <f t="shared" si="67"/>
        <v>0</v>
      </c>
      <c r="F633" s="14">
        <v>42583</v>
      </c>
      <c r="G633" s="1">
        <f t="shared" si="68"/>
        <v>8</v>
      </c>
      <c r="H633" s="1">
        <f t="shared" si="69"/>
        <v>2016</v>
      </c>
      <c r="I633">
        <v>2</v>
      </c>
      <c r="K633">
        <f t="shared" si="63"/>
        <v>2</v>
      </c>
      <c r="L633">
        <v>17439</v>
      </c>
      <c r="M633" s="6">
        <f t="shared" si="64"/>
        <v>11.468547508458053</v>
      </c>
      <c r="N633" s="6" t="str">
        <f t="shared" si="65"/>
        <v/>
      </c>
      <c r="O633" s="6">
        <f t="shared" si="66"/>
        <v>11.468547508458053</v>
      </c>
      <c r="Q633">
        <f>_xlfn.XLOOKUP(C633&amp;G633&amp;H633,covid!$E$2:$E$2184,covid!$D$2:$D$2184,0,0,1)</f>
        <v>0</v>
      </c>
    </row>
    <row r="634" spans="1:17" x14ac:dyDescent="0.3">
      <c r="A634">
        <f>_xlfn.XLOOKUP(C634,kamus!$B$2:$B$87,kamus!$A$2:$A$87,0,0,1)</f>
        <v>22</v>
      </c>
      <c r="B634" t="str">
        <f>_xlfn.XLOOKUP(C634,kamus!$B$2:$B$87,kamus!$D$2:$D$87,"dihapus",0,1)</f>
        <v>Godean 2</v>
      </c>
      <c r="C634" t="s">
        <v>249</v>
      </c>
      <c r="D634">
        <f>_xlfn.XLOOKUP(C634,kamus!$B$2:$B$87,kamus!$J$2:$J$87,"dihapus",0,1)</f>
        <v>1</v>
      </c>
      <c r="E634">
        <f t="shared" si="67"/>
        <v>0</v>
      </c>
      <c r="F634" s="14">
        <v>42583</v>
      </c>
      <c r="G634" s="1">
        <f t="shared" si="68"/>
        <v>8</v>
      </c>
      <c r="H634" s="1">
        <f t="shared" si="69"/>
        <v>2016</v>
      </c>
      <c r="I634">
        <v>2</v>
      </c>
      <c r="K634">
        <f t="shared" si="63"/>
        <v>2</v>
      </c>
      <c r="L634">
        <v>12380</v>
      </c>
      <c r="M634" s="6">
        <f t="shared" si="64"/>
        <v>16.155088852988694</v>
      </c>
      <c r="N634" s="6" t="str">
        <f t="shared" si="65"/>
        <v/>
      </c>
      <c r="O634" s="6">
        <f t="shared" si="66"/>
        <v>16.155088852988694</v>
      </c>
      <c r="Q634">
        <f>_xlfn.XLOOKUP(C634&amp;G634&amp;H634,covid!$E$2:$E$2184,covid!$D$2:$D$2184,0,0,1)</f>
        <v>0</v>
      </c>
    </row>
    <row r="635" spans="1:17" x14ac:dyDescent="0.3">
      <c r="A635">
        <f>_xlfn.XLOOKUP(C635,kamus!$B$2:$B$87,kamus!$A$2:$A$87,0,0,1)</f>
        <v>24</v>
      </c>
      <c r="B635" t="str">
        <f>_xlfn.XLOOKUP(C635,kamus!$B$2:$B$87,kamus!$D$2:$D$87,"dihapus",0,1)</f>
        <v>Godean 2</v>
      </c>
      <c r="C635" t="s">
        <v>253</v>
      </c>
      <c r="D635">
        <f>_xlfn.XLOOKUP(C635,kamus!$B$2:$B$87,kamus!$J$2:$J$87,"dihapus",0,1)</f>
        <v>0</v>
      </c>
      <c r="E635">
        <f t="shared" si="67"/>
        <v>0</v>
      </c>
      <c r="F635" s="14">
        <v>42583</v>
      </c>
      <c r="G635" s="1">
        <f t="shared" si="68"/>
        <v>8</v>
      </c>
      <c r="H635" s="1">
        <f t="shared" si="69"/>
        <v>2016</v>
      </c>
      <c r="I635">
        <v>2</v>
      </c>
      <c r="K635">
        <f t="shared" si="63"/>
        <v>2</v>
      </c>
      <c r="L635">
        <v>7087</v>
      </c>
      <c r="M635" s="6">
        <f t="shared" si="64"/>
        <v>28.220685762664036</v>
      </c>
      <c r="N635" s="6" t="str">
        <f t="shared" si="65"/>
        <v/>
      </c>
      <c r="O635" s="6">
        <f t="shared" si="66"/>
        <v>28.220685762664036</v>
      </c>
      <c r="Q635">
        <f>_xlfn.XLOOKUP(C635&amp;G635&amp;H635,covid!$E$2:$E$2184,covid!$D$2:$D$2184,0,0,1)</f>
        <v>0</v>
      </c>
    </row>
    <row r="636" spans="1:17" x14ac:dyDescent="0.3">
      <c r="A636">
        <f>_xlfn.XLOOKUP(C636,kamus!$B$2:$B$87,kamus!$A$2:$A$87,0,0,1)</f>
        <v>27</v>
      </c>
      <c r="B636" t="str">
        <f>_xlfn.XLOOKUP(C636,kamus!$B$2:$B$87,kamus!$D$2:$D$87,"dihapus",0,1)</f>
        <v>Kalasan</v>
      </c>
      <c r="C636" t="s">
        <v>235</v>
      </c>
      <c r="D636">
        <f>_xlfn.XLOOKUP(C636,kamus!$B$2:$B$87,kamus!$J$2:$J$87,"dihapus",0,1)</f>
        <v>1</v>
      </c>
      <c r="E636">
        <f t="shared" si="67"/>
        <v>0</v>
      </c>
      <c r="F636" s="14">
        <v>42583</v>
      </c>
      <c r="G636" s="1">
        <f t="shared" si="68"/>
        <v>8</v>
      </c>
      <c r="H636" s="1">
        <f t="shared" si="69"/>
        <v>2016</v>
      </c>
      <c r="I636">
        <v>0</v>
      </c>
      <c r="K636">
        <f t="shared" si="63"/>
        <v>0</v>
      </c>
      <c r="L636">
        <v>38337</v>
      </c>
      <c r="M636" s="6">
        <f t="shared" si="64"/>
        <v>0</v>
      </c>
      <c r="N636" s="6" t="str">
        <f t="shared" si="65"/>
        <v/>
      </c>
      <c r="O636" s="6">
        <f t="shared" si="66"/>
        <v>0</v>
      </c>
      <c r="Q636">
        <f>_xlfn.XLOOKUP(C636&amp;G636&amp;H636,covid!$E$2:$E$2184,covid!$D$2:$D$2184,0,0,1)</f>
        <v>0</v>
      </c>
    </row>
    <row r="637" spans="1:17" x14ac:dyDescent="0.3">
      <c r="A637">
        <f>_xlfn.XLOOKUP(C637,kamus!$B$2:$B$87,kamus!$A$2:$A$87,0,0,1)</f>
        <v>28</v>
      </c>
      <c r="B637" t="str">
        <f>_xlfn.XLOOKUP(C637,kamus!$B$2:$B$87,kamus!$D$2:$D$87,"dihapus",0,1)</f>
        <v>Kalasan</v>
      </c>
      <c r="C637" t="s">
        <v>239</v>
      </c>
      <c r="D637">
        <f>_xlfn.XLOOKUP(C637,kamus!$B$2:$B$87,kamus!$J$2:$J$87,"dihapus",0,1)</f>
        <v>0</v>
      </c>
      <c r="E637">
        <f t="shared" si="67"/>
        <v>0</v>
      </c>
      <c r="F637" s="14">
        <v>42583</v>
      </c>
      <c r="G637" s="1">
        <f t="shared" si="68"/>
        <v>8</v>
      </c>
      <c r="H637" s="1">
        <f t="shared" si="69"/>
        <v>2016</v>
      </c>
      <c r="I637">
        <v>1</v>
      </c>
      <c r="K637">
        <f t="shared" si="63"/>
        <v>1</v>
      </c>
      <c r="L637">
        <v>13744</v>
      </c>
      <c r="M637" s="6">
        <f t="shared" si="64"/>
        <v>7.2759022118742722</v>
      </c>
      <c r="N637" s="6" t="str">
        <f t="shared" si="65"/>
        <v/>
      </c>
      <c r="O637" s="6">
        <f t="shared" si="66"/>
        <v>7.2759022118742722</v>
      </c>
      <c r="Q637">
        <f>_xlfn.XLOOKUP(C637&amp;G637&amp;H637,covid!$E$2:$E$2184,covid!$D$2:$D$2184,0,0,1)</f>
        <v>0</v>
      </c>
    </row>
    <row r="638" spans="1:17" x14ac:dyDescent="0.3">
      <c r="A638">
        <f>_xlfn.XLOOKUP(C638,kamus!$B$2:$B$87,kamus!$A$2:$A$87,0,0,1)</f>
        <v>25</v>
      </c>
      <c r="B638" t="str">
        <f>_xlfn.XLOOKUP(C638,kamus!$B$2:$B$87,kamus!$D$2:$D$87,"dihapus",0,1)</f>
        <v>Kalasan</v>
      </c>
      <c r="C638" t="s">
        <v>265</v>
      </c>
      <c r="D638">
        <f>_xlfn.XLOOKUP(C638,kamus!$B$2:$B$87,kamus!$J$2:$J$87,"dihapus",0,1)</f>
        <v>1</v>
      </c>
      <c r="E638">
        <f t="shared" si="67"/>
        <v>0</v>
      </c>
      <c r="F638" s="14">
        <v>42583</v>
      </c>
      <c r="G638" s="1">
        <f t="shared" si="68"/>
        <v>8</v>
      </c>
      <c r="H638" s="1">
        <f t="shared" si="69"/>
        <v>2016</v>
      </c>
      <c r="I638">
        <v>0</v>
      </c>
      <c r="K638">
        <f t="shared" si="63"/>
        <v>0</v>
      </c>
      <c r="L638">
        <v>17169</v>
      </c>
      <c r="M638" s="6">
        <f t="shared" si="64"/>
        <v>0</v>
      </c>
      <c r="N638" s="6" t="str">
        <f t="shared" si="65"/>
        <v/>
      </c>
      <c r="O638" s="6">
        <f t="shared" si="66"/>
        <v>0</v>
      </c>
      <c r="Q638">
        <f>_xlfn.XLOOKUP(C638&amp;G638&amp;H638,covid!$E$2:$E$2184,covid!$D$2:$D$2184,0,0,1)</f>
        <v>0</v>
      </c>
    </row>
    <row r="639" spans="1:17" x14ac:dyDescent="0.3">
      <c r="A639">
        <f>_xlfn.XLOOKUP(C639,kamus!$B$2:$B$87,kamus!$A$2:$A$87,0,0,1)</f>
        <v>26</v>
      </c>
      <c r="B639" t="str">
        <f>_xlfn.XLOOKUP(C639,kamus!$B$2:$B$87,kamus!$D$2:$D$87,"dihapus",0,1)</f>
        <v>Kalasan</v>
      </c>
      <c r="C639" t="s">
        <v>269</v>
      </c>
      <c r="D639">
        <f>_xlfn.XLOOKUP(C639,kamus!$B$2:$B$87,kamus!$J$2:$J$87,"dihapus",0,1)</f>
        <v>1</v>
      </c>
      <c r="E639">
        <f t="shared" si="67"/>
        <v>0</v>
      </c>
      <c r="F639" s="14">
        <v>42583</v>
      </c>
      <c r="G639" s="1">
        <f t="shared" si="68"/>
        <v>8</v>
      </c>
      <c r="H639" s="1">
        <f t="shared" si="69"/>
        <v>2016</v>
      </c>
      <c r="I639">
        <v>0</v>
      </c>
      <c r="K639">
        <f t="shared" si="63"/>
        <v>0</v>
      </c>
      <c r="L639">
        <v>18588</v>
      </c>
      <c r="M639" s="6">
        <f t="shared" si="64"/>
        <v>0</v>
      </c>
      <c r="N639" s="6" t="str">
        <f t="shared" si="65"/>
        <v/>
      </c>
      <c r="O639" s="6">
        <f t="shared" si="66"/>
        <v>0</v>
      </c>
      <c r="Q639">
        <f>_xlfn.XLOOKUP(C639&amp;G639&amp;H639,covid!$E$2:$E$2184,covid!$D$2:$D$2184,0,0,1)</f>
        <v>0</v>
      </c>
    </row>
    <row r="640" spans="1:17" x14ac:dyDescent="0.3">
      <c r="A640">
        <f>_xlfn.XLOOKUP(C640,kamus!$B$2:$B$87,kamus!$A$2:$A$87,0,0,1)</f>
        <v>33</v>
      </c>
      <c r="B640" t="str">
        <f>_xlfn.XLOOKUP(C640,kamus!$B$2:$B$87,kamus!$D$2:$D$87,"dihapus",0,1)</f>
        <v>Minggir</v>
      </c>
      <c r="C640" t="s">
        <v>241</v>
      </c>
      <c r="D640">
        <f>_xlfn.XLOOKUP(C640,kamus!$B$2:$B$87,kamus!$J$2:$J$87,"dihapus",0,1)</f>
        <v>0</v>
      </c>
      <c r="E640">
        <f t="shared" si="67"/>
        <v>0</v>
      </c>
      <c r="F640" s="14">
        <v>42583</v>
      </c>
      <c r="G640" s="1">
        <f t="shared" si="68"/>
        <v>8</v>
      </c>
      <c r="H640" s="1">
        <f t="shared" si="69"/>
        <v>2016</v>
      </c>
      <c r="I640">
        <v>0</v>
      </c>
      <c r="K640">
        <f t="shared" si="63"/>
        <v>0</v>
      </c>
      <c r="L640">
        <v>8300</v>
      </c>
      <c r="M640" s="6">
        <f t="shared" si="64"/>
        <v>0</v>
      </c>
      <c r="N640" s="6" t="str">
        <f t="shared" si="65"/>
        <v/>
      </c>
      <c r="O640" s="6">
        <f t="shared" si="66"/>
        <v>0</v>
      </c>
      <c r="Q640">
        <f>_xlfn.XLOOKUP(C640&amp;G640&amp;H640,covid!$E$2:$E$2184,covid!$D$2:$D$2184,0,0,1)</f>
        <v>0</v>
      </c>
    </row>
    <row r="641" spans="1:17" x14ac:dyDescent="0.3">
      <c r="A641">
        <f>_xlfn.XLOOKUP(C641,kamus!$B$2:$B$87,kamus!$A$2:$A$87,0,0,1)</f>
        <v>31</v>
      </c>
      <c r="B641" t="str">
        <f>_xlfn.XLOOKUP(C641,kamus!$B$2:$B$87,kamus!$D$2:$D$87,"dihapus",0,1)</f>
        <v>Minggir</v>
      </c>
      <c r="C641" t="s">
        <v>242</v>
      </c>
      <c r="D641">
        <f>_xlfn.XLOOKUP(C641,kamus!$B$2:$B$87,kamus!$J$2:$J$87,"dihapus",0,1)</f>
        <v>0</v>
      </c>
      <c r="E641">
        <f t="shared" si="67"/>
        <v>0</v>
      </c>
      <c r="F641" s="14">
        <v>42583</v>
      </c>
      <c r="G641" s="1">
        <f t="shared" si="68"/>
        <v>8</v>
      </c>
      <c r="H641" s="1">
        <f t="shared" si="69"/>
        <v>2016</v>
      </c>
      <c r="I641">
        <v>0</v>
      </c>
      <c r="K641">
        <f t="shared" si="63"/>
        <v>0</v>
      </c>
      <c r="L641">
        <v>3637</v>
      </c>
      <c r="M641" s="6">
        <f t="shared" si="64"/>
        <v>0</v>
      </c>
      <c r="N641" s="6" t="str">
        <f t="shared" si="65"/>
        <v/>
      </c>
      <c r="O641" s="6">
        <f t="shared" si="66"/>
        <v>0</v>
      </c>
      <c r="Q641">
        <f>_xlfn.XLOOKUP(C641&amp;G641&amp;H641,covid!$E$2:$E$2184,covid!$D$2:$D$2184,0,0,1)</f>
        <v>0</v>
      </c>
    </row>
    <row r="642" spans="1:17" x14ac:dyDescent="0.3">
      <c r="A642">
        <f>_xlfn.XLOOKUP(C642,kamus!$B$2:$B$87,kamus!$A$2:$A$87,0,0,1)</f>
        <v>32</v>
      </c>
      <c r="B642" t="str">
        <f>_xlfn.XLOOKUP(C642,kamus!$B$2:$B$87,kamus!$D$2:$D$87,"dihapus",0,1)</f>
        <v>Minggir</v>
      </c>
      <c r="C642" t="s">
        <v>243</v>
      </c>
      <c r="D642">
        <f>_xlfn.XLOOKUP(C642,kamus!$B$2:$B$87,kamus!$J$2:$J$87,"dihapus",0,1)</f>
        <v>0</v>
      </c>
      <c r="E642">
        <f t="shared" si="67"/>
        <v>0</v>
      </c>
      <c r="F642" s="14">
        <v>42583</v>
      </c>
      <c r="G642" s="1">
        <f t="shared" si="68"/>
        <v>8</v>
      </c>
      <c r="H642" s="1">
        <f t="shared" si="69"/>
        <v>2016</v>
      </c>
      <c r="I642">
        <v>2</v>
      </c>
      <c r="K642">
        <f t="shared" ref="K642:K705" si="70">J642+I642</f>
        <v>2</v>
      </c>
      <c r="L642">
        <v>7033</v>
      </c>
      <c r="M642" s="6">
        <f t="shared" ref="M642:M705" si="71">IF(ISBLANK(I642)=TRUE,"",I642/$L642*100000)</f>
        <v>28.437366699843597</v>
      </c>
      <c r="N642" s="6" t="str">
        <f t="shared" ref="N642:N705" si="72">IF(ISBLANK(J642)=TRUE,"",J642/$L642*100000)</f>
        <v/>
      </c>
      <c r="O642" s="6">
        <f t="shared" ref="O642:O705" si="73">IF(ISBLANK(K642)=TRUE,"",K642/$L642*100000)</f>
        <v>28.437366699843597</v>
      </c>
      <c r="Q642">
        <f>_xlfn.XLOOKUP(C642&amp;G642&amp;H642,covid!$E$2:$E$2184,covid!$D$2:$D$2184,0,0,1)</f>
        <v>0</v>
      </c>
    </row>
    <row r="643" spans="1:17" x14ac:dyDescent="0.3">
      <c r="A643">
        <f>_xlfn.XLOOKUP(C643,kamus!$B$2:$B$87,kamus!$A$2:$A$87,0,0,1)</f>
        <v>30</v>
      </c>
      <c r="B643" t="str">
        <f>_xlfn.XLOOKUP(C643,kamus!$B$2:$B$87,kamus!$D$2:$D$87,"dihapus",0,1)</f>
        <v>Minggir</v>
      </c>
      <c r="C643" t="s">
        <v>244</v>
      </c>
      <c r="D643">
        <f>_xlfn.XLOOKUP(C643,kamus!$B$2:$B$87,kamus!$J$2:$J$87,"dihapus",0,1)</f>
        <v>0</v>
      </c>
      <c r="E643">
        <f t="shared" ref="E643:E706" si="74">IF(D643=0,0,IF(H643&lt;2021,0,IF(AND(H643=2021,G643&lt;5),0,1)))</f>
        <v>0</v>
      </c>
      <c r="F643" s="14">
        <v>42583</v>
      </c>
      <c r="G643" s="1">
        <f t="shared" ref="G643:G706" si="75">MONTH(F643)</f>
        <v>8</v>
      </c>
      <c r="H643" s="1">
        <f t="shared" ref="H643:H706" si="76">YEAR(F643)</f>
        <v>2016</v>
      </c>
      <c r="I643">
        <v>0</v>
      </c>
      <c r="K643">
        <f t="shared" si="70"/>
        <v>0</v>
      </c>
      <c r="L643">
        <v>8777</v>
      </c>
      <c r="M643" s="6">
        <f t="shared" si="71"/>
        <v>0</v>
      </c>
      <c r="N643" s="6" t="str">
        <f t="shared" si="72"/>
        <v/>
      </c>
      <c r="O643" s="6">
        <f t="shared" si="73"/>
        <v>0</v>
      </c>
      <c r="Q643">
        <f>_xlfn.XLOOKUP(C643&amp;G643&amp;H643,covid!$E$2:$E$2184,covid!$D$2:$D$2184,0,0,1)</f>
        <v>0</v>
      </c>
    </row>
    <row r="644" spans="1:17" x14ac:dyDescent="0.3">
      <c r="A644">
        <f>_xlfn.XLOOKUP(C644,kamus!$B$2:$B$87,kamus!$A$2:$A$87,0,0,1)</f>
        <v>29</v>
      </c>
      <c r="B644" t="str">
        <f>_xlfn.XLOOKUP(C644,kamus!$B$2:$B$87,kamus!$D$2:$D$87,"dihapus",0,1)</f>
        <v>Minggir</v>
      </c>
      <c r="C644" t="s">
        <v>245</v>
      </c>
      <c r="D644">
        <f>_xlfn.XLOOKUP(C644,kamus!$B$2:$B$87,kamus!$J$2:$J$87,"dihapus",0,1)</f>
        <v>0</v>
      </c>
      <c r="E644">
        <f t="shared" si="74"/>
        <v>0</v>
      </c>
      <c r="F644" s="14">
        <v>42583</v>
      </c>
      <c r="G644" s="1">
        <f t="shared" si="75"/>
        <v>8</v>
      </c>
      <c r="H644" s="1">
        <f t="shared" si="76"/>
        <v>2016</v>
      </c>
      <c r="I644">
        <v>0</v>
      </c>
      <c r="K644">
        <f t="shared" si="70"/>
        <v>0</v>
      </c>
      <c r="L644">
        <v>5165</v>
      </c>
      <c r="M644" s="6">
        <f t="shared" si="71"/>
        <v>0</v>
      </c>
      <c r="N644" s="6" t="str">
        <f t="shared" si="72"/>
        <v/>
      </c>
      <c r="O644" s="6">
        <f t="shared" si="73"/>
        <v>0</v>
      </c>
      <c r="Q644">
        <f>_xlfn.XLOOKUP(C644&amp;G644&amp;H644,covid!$E$2:$E$2184,covid!$D$2:$D$2184,0,0,1)</f>
        <v>0</v>
      </c>
    </row>
    <row r="645" spans="1:17" x14ac:dyDescent="0.3">
      <c r="A645">
        <f>_xlfn.XLOOKUP(C645,kamus!$B$2:$B$87,kamus!$A$2:$A$87,0,0,1)</f>
        <v>35</v>
      </c>
      <c r="B645" t="str">
        <f>_xlfn.XLOOKUP(C645,kamus!$B$2:$B$87,kamus!$D$2:$D$87,"dihapus",0,1)</f>
        <v>Mlati 1</v>
      </c>
      <c r="C645" t="s">
        <v>240</v>
      </c>
      <c r="D645">
        <f>_xlfn.XLOOKUP(C645,kamus!$B$2:$B$87,kamus!$J$2:$J$87,"dihapus",0,1)</f>
        <v>1</v>
      </c>
      <c r="E645">
        <f t="shared" si="74"/>
        <v>0</v>
      </c>
      <c r="F645" s="14">
        <v>42583</v>
      </c>
      <c r="G645" s="1">
        <f t="shared" si="75"/>
        <v>8</v>
      </c>
      <c r="H645" s="1">
        <f t="shared" si="76"/>
        <v>2016</v>
      </c>
      <c r="I645">
        <v>3</v>
      </c>
      <c r="K645">
        <f t="shared" si="70"/>
        <v>3</v>
      </c>
      <c r="L645">
        <v>18886</v>
      </c>
      <c r="M645" s="6">
        <f t="shared" si="71"/>
        <v>15.884782378481415</v>
      </c>
      <c r="N645" s="6" t="str">
        <f t="shared" si="72"/>
        <v/>
      </c>
      <c r="O645" s="6">
        <f t="shared" si="73"/>
        <v>15.884782378481415</v>
      </c>
      <c r="Q645">
        <f>_xlfn.XLOOKUP(C645&amp;G645&amp;H645,covid!$E$2:$E$2184,covid!$D$2:$D$2184,0,0,1)</f>
        <v>0</v>
      </c>
    </row>
    <row r="646" spans="1:17" x14ac:dyDescent="0.3">
      <c r="A646">
        <f>_xlfn.XLOOKUP(C646,kamus!$B$2:$B$87,kamus!$A$2:$A$87,0,0,1)</f>
        <v>34</v>
      </c>
      <c r="B646" t="str">
        <f>_xlfn.XLOOKUP(C646,kamus!$B$2:$B$87,kamus!$D$2:$D$87,"dihapus",0,1)</f>
        <v>Mlati 1</v>
      </c>
      <c r="C646" t="s">
        <v>254</v>
      </c>
      <c r="D646">
        <f>_xlfn.XLOOKUP(C646,kamus!$B$2:$B$87,kamus!$J$2:$J$87,"dihapus",0,1)</f>
        <v>1</v>
      </c>
      <c r="E646">
        <f t="shared" si="74"/>
        <v>0</v>
      </c>
      <c r="F646" s="14">
        <v>42583</v>
      </c>
      <c r="G646" s="1">
        <f t="shared" si="75"/>
        <v>8</v>
      </c>
      <c r="H646" s="1">
        <f t="shared" si="76"/>
        <v>2016</v>
      </c>
      <c r="I646">
        <v>1</v>
      </c>
      <c r="K646">
        <f t="shared" si="70"/>
        <v>1</v>
      </c>
      <c r="L646">
        <v>35345</v>
      </c>
      <c r="M646" s="6">
        <f t="shared" si="71"/>
        <v>2.8292544914415054</v>
      </c>
      <c r="N646" s="6" t="str">
        <f t="shared" si="72"/>
        <v/>
      </c>
      <c r="O646" s="6">
        <f t="shared" si="73"/>
        <v>2.8292544914415054</v>
      </c>
      <c r="Q646">
        <f>_xlfn.XLOOKUP(C646&amp;G646&amp;H646,covid!$E$2:$E$2184,covid!$D$2:$D$2184,0,0,1)</f>
        <v>0</v>
      </c>
    </row>
    <row r="647" spans="1:17" x14ac:dyDescent="0.3">
      <c r="A647">
        <f>_xlfn.XLOOKUP(C647,kamus!$B$2:$B$87,kamus!$A$2:$A$87,0,0,1)</f>
        <v>38</v>
      </c>
      <c r="B647" t="str">
        <f>_xlfn.XLOOKUP(C647,kamus!$B$2:$B$87,kamus!$D$2:$D$87,"dihapus",0,1)</f>
        <v>Mlati 2</v>
      </c>
      <c r="C647" t="s">
        <v>258</v>
      </c>
      <c r="D647">
        <f>_xlfn.XLOOKUP(C647,kamus!$B$2:$B$87,kamus!$J$2:$J$87,"dihapus",0,1)</f>
        <v>0</v>
      </c>
      <c r="E647">
        <f t="shared" si="74"/>
        <v>0</v>
      </c>
      <c r="F647" s="14">
        <v>42583</v>
      </c>
      <c r="G647" s="1">
        <f t="shared" si="75"/>
        <v>8</v>
      </c>
      <c r="H647" s="1">
        <f t="shared" si="76"/>
        <v>2016</v>
      </c>
      <c r="I647">
        <v>0</v>
      </c>
      <c r="K647">
        <f t="shared" si="70"/>
        <v>0</v>
      </c>
      <c r="L647">
        <v>16653</v>
      </c>
      <c r="M647" s="6">
        <f t="shared" si="71"/>
        <v>0</v>
      </c>
      <c r="N647" s="6" t="str">
        <f t="shared" si="72"/>
        <v/>
      </c>
      <c r="O647" s="6">
        <f t="shared" si="73"/>
        <v>0</v>
      </c>
      <c r="Q647">
        <f>_xlfn.XLOOKUP(C647&amp;G647&amp;H647,covid!$E$2:$E$2184,covid!$D$2:$D$2184,0,0,1)</f>
        <v>0</v>
      </c>
    </row>
    <row r="648" spans="1:17" x14ac:dyDescent="0.3">
      <c r="A648">
        <f>_xlfn.XLOOKUP(C648,kamus!$B$2:$B$87,kamus!$A$2:$A$87,0,0,1)</f>
        <v>36</v>
      </c>
      <c r="B648" t="str">
        <f>_xlfn.XLOOKUP(C648,kamus!$B$2:$B$87,kamus!$D$2:$D$87,"dihapus",0,1)</f>
        <v>Mlati 2</v>
      </c>
      <c r="C648" t="s">
        <v>268</v>
      </c>
      <c r="D648">
        <f>_xlfn.XLOOKUP(C648,kamus!$B$2:$B$87,kamus!$J$2:$J$87,"dihapus",0,1)</f>
        <v>1</v>
      </c>
      <c r="E648">
        <f t="shared" si="74"/>
        <v>0</v>
      </c>
      <c r="F648" s="14">
        <v>42583</v>
      </c>
      <c r="G648" s="1">
        <f t="shared" si="75"/>
        <v>8</v>
      </c>
      <c r="H648" s="1">
        <f t="shared" si="76"/>
        <v>2016</v>
      </c>
      <c r="I648">
        <v>1</v>
      </c>
      <c r="K648">
        <f t="shared" si="70"/>
        <v>1</v>
      </c>
      <c r="L648">
        <v>11526</v>
      </c>
      <c r="M648" s="6">
        <f t="shared" si="71"/>
        <v>8.676036786395974</v>
      </c>
      <c r="N648" s="6" t="str">
        <f t="shared" si="72"/>
        <v/>
      </c>
      <c r="O648" s="6">
        <f t="shared" si="73"/>
        <v>8.676036786395974</v>
      </c>
      <c r="Q648">
        <f>_xlfn.XLOOKUP(C648&amp;G648&amp;H648,covid!$E$2:$E$2184,covid!$D$2:$D$2184,0,0,1)</f>
        <v>0</v>
      </c>
    </row>
    <row r="649" spans="1:17" x14ac:dyDescent="0.3">
      <c r="A649">
        <f>_xlfn.XLOOKUP(C649,kamus!$B$2:$B$87,kamus!$A$2:$A$87,0,0,1)</f>
        <v>37</v>
      </c>
      <c r="B649" t="str">
        <f>_xlfn.XLOOKUP(C649,kamus!$B$2:$B$87,kamus!$D$2:$D$87,"dihapus",0,1)</f>
        <v>Mlati 2</v>
      </c>
      <c r="C649" t="s">
        <v>270</v>
      </c>
      <c r="D649">
        <f>_xlfn.XLOOKUP(C649,kamus!$B$2:$B$87,kamus!$J$2:$J$87,"dihapus",0,1)</f>
        <v>1</v>
      </c>
      <c r="E649">
        <f t="shared" si="74"/>
        <v>0</v>
      </c>
      <c r="F649" s="14">
        <v>42583</v>
      </c>
      <c r="G649" s="1">
        <f t="shared" si="75"/>
        <v>8</v>
      </c>
      <c r="H649" s="1">
        <f t="shared" si="76"/>
        <v>2016</v>
      </c>
      <c r="I649">
        <v>0</v>
      </c>
      <c r="K649">
        <f t="shared" si="70"/>
        <v>0</v>
      </c>
      <c r="L649">
        <v>13694</v>
      </c>
      <c r="M649" s="6">
        <f t="shared" si="71"/>
        <v>0</v>
      </c>
      <c r="N649" s="6" t="str">
        <f t="shared" si="72"/>
        <v/>
      </c>
      <c r="O649" s="6">
        <f t="shared" si="73"/>
        <v>0</v>
      </c>
      <c r="Q649">
        <f>_xlfn.XLOOKUP(C649&amp;G649&amp;H649,covid!$E$2:$E$2184,covid!$D$2:$D$2184,0,0,1)</f>
        <v>0</v>
      </c>
    </row>
    <row r="650" spans="1:17" x14ac:dyDescent="0.3">
      <c r="A650">
        <f>_xlfn.XLOOKUP(C650,kamus!$B$2:$B$87,kamus!$A$2:$A$87,0,0,1)</f>
        <v>39</v>
      </c>
      <c r="B650" t="str">
        <f>_xlfn.XLOOKUP(C650,kamus!$B$2:$B$87,kamus!$D$2:$D$87,"dihapus",0,1)</f>
        <v>Moyudan</v>
      </c>
      <c r="C650" t="s">
        <v>259</v>
      </c>
      <c r="D650">
        <f>_xlfn.XLOOKUP(C650,kamus!$B$2:$B$87,kamus!$J$2:$J$87,"dihapus",0,1)</f>
        <v>0</v>
      </c>
      <c r="E650">
        <f t="shared" si="74"/>
        <v>0</v>
      </c>
      <c r="F650" s="14">
        <v>42583</v>
      </c>
      <c r="G650" s="1">
        <f t="shared" si="75"/>
        <v>8</v>
      </c>
      <c r="H650" s="1">
        <f t="shared" si="76"/>
        <v>2016</v>
      </c>
      <c r="I650">
        <v>0</v>
      </c>
      <c r="K650">
        <f t="shared" si="70"/>
        <v>0</v>
      </c>
      <c r="L650">
        <v>11875</v>
      </c>
      <c r="M650" s="6">
        <f t="shared" si="71"/>
        <v>0</v>
      </c>
      <c r="N650" s="6" t="str">
        <f t="shared" si="72"/>
        <v/>
      </c>
      <c r="O650" s="6">
        <f t="shared" si="73"/>
        <v>0</v>
      </c>
      <c r="Q650">
        <f>_xlfn.XLOOKUP(C650&amp;G650&amp;H650,covid!$E$2:$E$2184,covid!$D$2:$D$2184,0,0,1)</f>
        <v>0</v>
      </c>
    </row>
    <row r="651" spans="1:17" x14ac:dyDescent="0.3">
      <c r="A651">
        <f>_xlfn.XLOOKUP(C651,kamus!$B$2:$B$87,kamus!$A$2:$A$87,0,0,1)</f>
        <v>42</v>
      </c>
      <c r="B651" t="str">
        <f>_xlfn.XLOOKUP(C651,kamus!$B$2:$B$87,kamus!$D$2:$D$87,"dihapus",0,1)</f>
        <v>Moyudan</v>
      </c>
      <c r="C651" t="s">
        <v>260</v>
      </c>
      <c r="D651">
        <f>_xlfn.XLOOKUP(C651,kamus!$B$2:$B$87,kamus!$J$2:$J$87,"dihapus",0,1)</f>
        <v>0</v>
      </c>
      <c r="E651">
        <f t="shared" si="74"/>
        <v>0</v>
      </c>
      <c r="F651" s="14">
        <v>42583</v>
      </c>
      <c r="G651" s="1">
        <f t="shared" si="75"/>
        <v>8</v>
      </c>
      <c r="H651" s="1">
        <f t="shared" si="76"/>
        <v>2016</v>
      </c>
      <c r="I651">
        <v>0</v>
      </c>
      <c r="K651">
        <f t="shared" si="70"/>
        <v>0</v>
      </c>
      <c r="L651">
        <v>7197</v>
      </c>
      <c r="M651" s="6">
        <f t="shared" si="71"/>
        <v>0</v>
      </c>
      <c r="N651" s="6" t="str">
        <f t="shared" si="72"/>
        <v/>
      </c>
      <c r="O651" s="6">
        <f t="shared" si="73"/>
        <v>0</v>
      </c>
      <c r="Q651">
        <f>_xlfn.XLOOKUP(C651&amp;G651&amp;H651,covid!$E$2:$E$2184,covid!$D$2:$D$2184,0,0,1)</f>
        <v>0</v>
      </c>
    </row>
    <row r="652" spans="1:17" x14ac:dyDescent="0.3">
      <c r="A652">
        <f>_xlfn.XLOOKUP(C652,kamus!$B$2:$B$87,kamus!$A$2:$A$87,0,0,1)</f>
        <v>41</v>
      </c>
      <c r="B652" t="str">
        <f>_xlfn.XLOOKUP(C652,kamus!$B$2:$B$87,kamus!$D$2:$D$87,"dihapus",0,1)</f>
        <v>Moyudan</v>
      </c>
      <c r="C652" t="s">
        <v>262</v>
      </c>
      <c r="D652">
        <f>_xlfn.XLOOKUP(C652,kamus!$B$2:$B$87,kamus!$J$2:$J$87,"dihapus",0,1)</f>
        <v>0</v>
      </c>
      <c r="E652">
        <f t="shared" si="74"/>
        <v>0</v>
      </c>
      <c r="F652" s="14">
        <v>42583</v>
      </c>
      <c r="G652" s="1">
        <f t="shared" si="75"/>
        <v>8</v>
      </c>
      <c r="H652" s="1">
        <f t="shared" si="76"/>
        <v>2016</v>
      </c>
      <c r="I652">
        <v>0</v>
      </c>
      <c r="K652">
        <f t="shared" si="70"/>
        <v>0</v>
      </c>
      <c r="L652">
        <v>6705</v>
      </c>
      <c r="M652" s="6">
        <f t="shared" si="71"/>
        <v>0</v>
      </c>
      <c r="N652" s="6" t="str">
        <f t="shared" si="72"/>
        <v/>
      </c>
      <c r="O652" s="6">
        <f t="shared" si="73"/>
        <v>0</v>
      </c>
      <c r="Q652">
        <f>_xlfn.XLOOKUP(C652&amp;G652&amp;H652,covid!$E$2:$E$2184,covid!$D$2:$D$2184,0,0,1)</f>
        <v>0</v>
      </c>
    </row>
    <row r="653" spans="1:17" x14ac:dyDescent="0.3">
      <c r="A653">
        <f>_xlfn.XLOOKUP(C653,kamus!$B$2:$B$87,kamus!$A$2:$A$87,0,0,1)</f>
        <v>40</v>
      </c>
      <c r="B653" t="str">
        <f>_xlfn.XLOOKUP(C653,kamus!$B$2:$B$87,kamus!$D$2:$D$87,"dihapus",0,1)</f>
        <v>Moyudan</v>
      </c>
      <c r="C653" t="s">
        <v>264</v>
      </c>
      <c r="D653">
        <f>_xlfn.XLOOKUP(C653,kamus!$B$2:$B$87,kamus!$J$2:$J$87,"dihapus",0,1)</f>
        <v>0</v>
      </c>
      <c r="E653">
        <f t="shared" si="74"/>
        <v>0</v>
      </c>
      <c r="F653" s="14">
        <v>42583</v>
      </c>
      <c r="G653" s="1">
        <f t="shared" si="75"/>
        <v>8</v>
      </c>
      <c r="H653" s="1">
        <f t="shared" si="76"/>
        <v>2016</v>
      </c>
      <c r="I653">
        <v>0</v>
      </c>
      <c r="K653">
        <f t="shared" si="70"/>
        <v>0</v>
      </c>
      <c r="L653">
        <v>8347</v>
      </c>
      <c r="M653" s="6">
        <f t="shared" si="71"/>
        <v>0</v>
      </c>
      <c r="N653" s="6" t="str">
        <f t="shared" si="72"/>
        <v/>
      </c>
      <c r="O653" s="6">
        <f t="shared" si="73"/>
        <v>0</v>
      </c>
      <c r="Q653">
        <f>_xlfn.XLOOKUP(C653&amp;G653&amp;H653,covid!$E$2:$E$2184,covid!$D$2:$D$2184,0,0,1)</f>
        <v>0</v>
      </c>
    </row>
    <row r="654" spans="1:17" x14ac:dyDescent="0.3">
      <c r="A654">
        <f>_xlfn.XLOOKUP(C654,kamus!$B$2:$B$87,kamus!$A$2:$A$87,0,0,1)</f>
        <v>43</v>
      </c>
      <c r="B654" t="str">
        <f>_xlfn.XLOOKUP(C654,kamus!$B$2:$B$87,kamus!$D$2:$D$87,"dihapus",0,1)</f>
        <v>Ngaglik 1</v>
      </c>
      <c r="C654" t="s">
        <v>228</v>
      </c>
      <c r="D654">
        <f>_xlfn.XLOOKUP(C654,kamus!$B$2:$B$87,kamus!$J$2:$J$87,"dihapus",0,1)</f>
        <v>1</v>
      </c>
      <c r="E654">
        <f t="shared" si="74"/>
        <v>0</v>
      </c>
      <c r="F654" s="14">
        <v>42583</v>
      </c>
      <c r="G654" s="1">
        <f t="shared" si="75"/>
        <v>8</v>
      </c>
      <c r="H654" s="1">
        <f t="shared" si="76"/>
        <v>2016</v>
      </c>
      <c r="I654">
        <v>0</v>
      </c>
      <c r="K654">
        <f t="shared" si="70"/>
        <v>0</v>
      </c>
      <c r="L654">
        <v>12705</v>
      </c>
      <c r="M654" s="6">
        <f t="shared" si="71"/>
        <v>0</v>
      </c>
      <c r="N654" s="6" t="str">
        <f t="shared" si="72"/>
        <v/>
      </c>
      <c r="O654" s="6">
        <f t="shared" si="73"/>
        <v>0</v>
      </c>
      <c r="Q654">
        <f>_xlfn.XLOOKUP(C654&amp;G654&amp;H654,covid!$E$2:$E$2184,covid!$D$2:$D$2184,0,0,1)</f>
        <v>0</v>
      </c>
    </row>
    <row r="655" spans="1:17" x14ac:dyDescent="0.3">
      <c r="A655">
        <f>_xlfn.XLOOKUP(C655,kamus!$B$2:$B$87,kamus!$A$2:$A$87,0,0,1)</f>
        <v>44</v>
      </c>
      <c r="B655" t="str">
        <f>_xlfn.XLOOKUP(C655,kamus!$B$2:$B$87,kamus!$D$2:$D$87,"dihapus",0,1)</f>
        <v>Ngaglik 1</v>
      </c>
      <c r="C655" t="s">
        <v>237</v>
      </c>
      <c r="D655">
        <f>_xlfn.XLOOKUP(C655,kamus!$B$2:$B$87,kamus!$J$2:$J$87,"dihapus",0,1)</f>
        <v>1</v>
      </c>
      <c r="E655">
        <f t="shared" si="74"/>
        <v>0</v>
      </c>
      <c r="F655" s="14">
        <v>42583</v>
      </c>
      <c r="G655" s="1">
        <f t="shared" si="75"/>
        <v>8</v>
      </c>
      <c r="H655" s="1">
        <f t="shared" si="76"/>
        <v>2016</v>
      </c>
      <c r="I655">
        <v>4</v>
      </c>
      <c r="K655">
        <f t="shared" si="70"/>
        <v>4</v>
      </c>
      <c r="L655">
        <v>21934</v>
      </c>
      <c r="M655" s="6">
        <f t="shared" si="71"/>
        <v>18.236527765113522</v>
      </c>
      <c r="N655" s="6" t="str">
        <f t="shared" si="72"/>
        <v/>
      </c>
      <c r="O655" s="6">
        <f t="shared" si="73"/>
        <v>18.236527765113522</v>
      </c>
      <c r="Q655">
        <f>_xlfn.XLOOKUP(C655&amp;G655&amp;H655,covid!$E$2:$E$2184,covid!$D$2:$D$2184,0,0,1)</f>
        <v>0</v>
      </c>
    </row>
    <row r="656" spans="1:17" x14ac:dyDescent="0.3">
      <c r="A656">
        <f>_xlfn.XLOOKUP(C656,kamus!$B$2:$B$87,kamus!$A$2:$A$87,0,0,1)</f>
        <v>45</v>
      </c>
      <c r="B656" t="str">
        <f>_xlfn.XLOOKUP(C656,kamus!$B$2:$B$87,kamus!$D$2:$D$87,"dihapus",0,1)</f>
        <v>Ngaglik 1</v>
      </c>
      <c r="C656" t="s">
        <v>255</v>
      </c>
      <c r="D656">
        <f>_xlfn.XLOOKUP(C656,kamus!$B$2:$B$87,kamus!$J$2:$J$87,"dihapus",0,1)</f>
        <v>1</v>
      </c>
      <c r="E656">
        <f t="shared" si="74"/>
        <v>0</v>
      </c>
      <c r="F656" s="14">
        <v>42583</v>
      </c>
      <c r="G656" s="1">
        <f t="shared" si="75"/>
        <v>8</v>
      </c>
      <c r="H656" s="1">
        <f t="shared" si="76"/>
        <v>2016</v>
      </c>
      <c r="I656">
        <v>2</v>
      </c>
      <c r="K656">
        <f t="shared" si="70"/>
        <v>2</v>
      </c>
      <c r="L656">
        <v>19793</v>
      </c>
      <c r="M656" s="6">
        <f t="shared" si="71"/>
        <v>10.104582428131158</v>
      </c>
      <c r="N656" s="6" t="str">
        <f t="shared" si="72"/>
        <v/>
      </c>
      <c r="O656" s="6">
        <f t="shared" si="73"/>
        <v>10.104582428131158</v>
      </c>
      <c r="Q656">
        <f>_xlfn.XLOOKUP(C656&amp;G656&amp;H656,covid!$E$2:$E$2184,covid!$D$2:$D$2184,0,0,1)</f>
        <v>0</v>
      </c>
    </row>
    <row r="657" spans="1:17" x14ac:dyDescent="0.3">
      <c r="A657">
        <f>_xlfn.XLOOKUP(C657,kamus!$B$2:$B$87,kamus!$A$2:$A$87,0,0,1)</f>
        <v>48</v>
      </c>
      <c r="B657" t="str">
        <f>_xlfn.XLOOKUP(C657,kamus!$B$2:$B$87,kamus!$D$2:$D$87,"dihapus",0,1)</f>
        <v>Ngaglik 2</v>
      </c>
      <c r="C657" t="s">
        <v>208</v>
      </c>
      <c r="D657">
        <f>_xlfn.XLOOKUP(C657,kamus!$B$2:$B$87,kamus!$J$2:$J$87,"dihapus",0,1)</f>
        <v>1</v>
      </c>
      <c r="E657">
        <f t="shared" si="74"/>
        <v>0</v>
      </c>
      <c r="F657" s="14">
        <v>42583</v>
      </c>
      <c r="G657" s="1">
        <f t="shared" si="75"/>
        <v>8</v>
      </c>
      <c r="H657" s="1">
        <f t="shared" si="76"/>
        <v>2016</v>
      </c>
      <c r="I657">
        <v>0</v>
      </c>
      <c r="K657">
        <f t="shared" si="70"/>
        <v>0</v>
      </c>
      <c r="L657">
        <v>10447</v>
      </c>
      <c r="M657" s="6">
        <f t="shared" si="71"/>
        <v>0</v>
      </c>
      <c r="N657" s="6" t="str">
        <f t="shared" si="72"/>
        <v/>
      </c>
      <c r="O657" s="6">
        <f t="shared" si="73"/>
        <v>0</v>
      </c>
      <c r="Q657">
        <f>_xlfn.XLOOKUP(C657&amp;G657&amp;H657,covid!$E$2:$E$2184,covid!$D$2:$D$2184,0,0,1)</f>
        <v>0</v>
      </c>
    </row>
    <row r="658" spans="1:17" x14ac:dyDescent="0.3">
      <c r="A658">
        <f>_xlfn.XLOOKUP(C658,kamus!$B$2:$B$87,kamus!$A$2:$A$87,0,0,1)</f>
        <v>47</v>
      </c>
      <c r="B658" t="str">
        <f>_xlfn.XLOOKUP(C658,kamus!$B$2:$B$87,kamus!$D$2:$D$87,"dihapus",0,1)</f>
        <v>Ngaglik 2</v>
      </c>
      <c r="C658" t="s">
        <v>238</v>
      </c>
      <c r="D658">
        <f>_xlfn.XLOOKUP(C658,kamus!$B$2:$B$87,kamus!$J$2:$J$87,"dihapus",0,1)</f>
        <v>1</v>
      </c>
      <c r="E658">
        <f t="shared" si="74"/>
        <v>0</v>
      </c>
      <c r="F658" s="14">
        <v>42583</v>
      </c>
      <c r="G658" s="1">
        <f t="shared" si="75"/>
        <v>8</v>
      </c>
      <c r="H658" s="1">
        <f t="shared" si="76"/>
        <v>2016</v>
      </c>
      <c r="I658">
        <v>0</v>
      </c>
      <c r="K658">
        <f t="shared" si="70"/>
        <v>0</v>
      </c>
      <c r="L658">
        <v>22367</v>
      </c>
      <c r="M658" s="6">
        <f t="shared" si="71"/>
        <v>0</v>
      </c>
      <c r="N658" s="6" t="str">
        <f t="shared" si="72"/>
        <v/>
      </c>
      <c r="O658" s="6">
        <f t="shared" si="73"/>
        <v>0</v>
      </c>
      <c r="Q658">
        <f>_xlfn.XLOOKUP(C658&amp;G658&amp;H658,covid!$E$2:$E$2184,covid!$D$2:$D$2184,0,0,1)</f>
        <v>0</v>
      </c>
    </row>
    <row r="659" spans="1:17" x14ac:dyDescent="0.3">
      <c r="A659">
        <f>_xlfn.XLOOKUP(C659,kamus!$B$2:$B$87,kamus!$A$2:$A$87,0,0,1)</f>
        <v>46</v>
      </c>
      <c r="B659" t="str">
        <f>_xlfn.XLOOKUP(C659,kamus!$B$2:$B$87,kamus!$D$2:$D$87,"dihapus",0,1)</f>
        <v>Ngaglik 2</v>
      </c>
      <c r="C659" t="s">
        <v>257</v>
      </c>
      <c r="D659">
        <f>_xlfn.XLOOKUP(C659,kamus!$B$2:$B$87,kamus!$J$2:$J$87,"dihapus",0,1)</f>
        <v>1</v>
      </c>
      <c r="E659">
        <f t="shared" si="74"/>
        <v>0</v>
      </c>
      <c r="F659" s="14">
        <v>42583</v>
      </c>
      <c r="G659" s="1">
        <f t="shared" si="75"/>
        <v>8</v>
      </c>
      <c r="H659" s="1">
        <f t="shared" si="76"/>
        <v>2016</v>
      </c>
      <c r="I659">
        <v>2</v>
      </c>
      <c r="K659">
        <f t="shared" si="70"/>
        <v>2</v>
      </c>
      <c r="L659">
        <v>16910</v>
      </c>
      <c r="M659" s="6">
        <f t="shared" si="71"/>
        <v>11.827321111768185</v>
      </c>
      <c r="N659" s="6" t="str">
        <f t="shared" si="72"/>
        <v/>
      </c>
      <c r="O659" s="6">
        <f t="shared" si="73"/>
        <v>11.827321111768185</v>
      </c>
      <c r="Q659">
        <f>_xlfn.XLOOKUP(C659&amp;G659&amp;H659,covid!$E$2:$E$2184,covid!$D$2:$D$2184,0,0,1)</f>
        <v>0</v>
      </c>
    </row>
    <row r="660" spans="1:17" x14ac:dyDescent="0.3">
      <c r="A660">
        <f>_xlfn.XLOOKUP(C660,kamus!$B$2:$B$87,kamus!$A$2:$A$87,0,0,1)</f>
        <v>50</v>
      </c>
      <c r="B660" t="str">
        <f>_xlfn.XLOOKUP(C660,kamus!$B$2:$B$87,kamus!$D$2:$D$87,"dihapus",0,1)</f>
        <v>Ngemplak 1</v>
      </c>
      <c r="C660" t="s">
        <v>202</v>
      </c>
      <c r="D660">
        <f>_xlfn.XLOOKUP(C660,kamus!$B$2:$B$87,kamus!$J$2:$J$87,"dihapus",0,1)</f>
        <v>0</v>
      </c>
      <c r="E660">
        <f t="shared" si="74"/>
        <v>0</v>
      </c>
      <c r="F660" s="14">
        <v>42583</v>
      </c>
      <c r="G660" s="1">
        <f t="shared" si="75"/>
        <v>8</v>
      </c>
      <c r="H660" s="1">
        <f t="shared" si="76"/>
        <v>2016</v>
      </c>
      <c r="I660">
        <v>0</v>
      </c>
      <c r="K660">
        <f t="shared" si="70"/>
        <v>0</v>
      </c>
      <c r="L660">
        <v>7988</v>
      </c>
      <c r="M660" s="6">
        <f t="shared" si="71"/>
        <v>0</v>
      </c>
      <c r="N660" s="6" t="str">
        <f t="shared" si="72"/>
        <v/>
      </c>
      <c r="O660" s="6">
        <f t="shared" si="73"/>
        <v>0</v>
      </c>
      <c r="Q660">
        <f>_xlfn.XLOOKUP(C660&amp;G660&amp;H660,covid!$E$2:$E$2184,covid!$D$2:$D$2184,0,0,1)</f>
        <v>0</v>
      </c>
    </row>
    <row r="661" spans="1:17" x14ac:dyDescent="0.3">
      <c r="A661">
        <f>_xlfn.XLOOKUP(C661,kamus!$B$2:$B$87,kamus!$A$2:$A$87,0,0,1)</f>
        <v>51</v>
      </c>
      <c r="B661" t="str">
        <f>_xlfn.XLOOKUP(C661,kamus!$B$2:$B$87,kamus!$D$2:$D$87,"dihapus",0,1)</f>
        <v>Ngemplak 1</v>
      </c>
      <c r="C661" t="s">
        <v>256</v>
      </c>
      <c r="D661">
        <f>_xlfn.XLOOKUP(C661,kamus!$B$2:$B$87,kamus!$J$2:$J$87,"dihapus",0,1)</f>
        <v>0</v>
      </c>
      <c r="E661">
        <f t="shared" si="74"/>
        <v>0</v>
      </c>
      <c r="F661" s="14">
        <v>42583</v>
      </c>
      <c r="G661" s="1">
        <f t="shared" si="75"/>
        <v>8</v>
      </c>
      <c r="H661" s="1">
        <f t="shared" si="76"/>
        <v>2016</v>
      </c>
      <c r="I661">
        <v>0</v>
      </c>
      <c r="K661">
        <f t="shared" si="70"/>
        <v>0</v>
      </c>
      <c r="L661">
        <v>8208</v>
      </c>
      <c r="M661" s="6">
        <f t="shared" si="71"/>
        <v>0</v>
      </c>
      <c r="N661" s="6" t="str">
        <f t="shared" si="72"/>
        <v/>
      </c>
      <c r="O661" s="6">
        <f t="shared" si="73"/>
        <v>0</v>
      </c>
      <c r="Q661">
        <f>_xlfn.XLOOKUP(C661&amp;G661&amp;H661,covid!$E$2:$E$2184,covid!$D$2:$D$2184,0,0,1)</f>
        <v>0</v>
      </c>
    </row>
    <row r="662" spans="1:17" x14ac:dyDescent="0.3">
      <c r="A662">
        <f>_xlfn.XLOOKUP(C662,kamus!$B$2:$B$87,kamus!$A$2:$A$87,0,0,1)</f>
        <v>49</v>
      </c>
      <c r="B662" t="str">
        <f>_xlfn.XLOOKUP(C662,kamus!$B$2:$B$87,kamus!$D$2:$D$87,"dihapus",0,1)</f>
        <v>Ngemplak 1</v>
      </c>
      <c r="C662" t="s">
        <v>276</v>
      </c>
      <c r="D662">
        <f>_xlfn.XLOOKUP(C662,kamus!$B$2:$B$87,kamus!$J$2:$J$87,"dihapus",0,1)</f>
        <v>1</v>
      </c>
      <c r="E662">
        <f t="shared" si="74"/>
        <v>0</v>
      </c>
      <c r="F662" s="14">
        <v>42583</v>
      </c>
      <c r="G662" s="1">
        <f t="shared" si="75"/>
        <v>8</v>
      </c>
      <c r="H662" s="1">
        <f t="shared" si="76"/>
        <v>2016</v>
      </c>
      <c r="I662">
        <v>1</v>
      </c>
      <c r="K662">
        <f t="shared" si="70"/>
        <v>1</v>
      </c>
      <c r="L662">
        <v>9697</v>
      </c>
      <c r="M662" s="6">
        <f t="shared" si="71"/>
        <v>10.312467773538208</v>
      </c>
      <c r="N662" s="6" t="str">
        <f t="shared" si="72"/>
        <v/>
      </c>
      <c r="O662" s="6">
        <f t="shared" si="73"/>
        <v>10.312467773538208</v>
      </c>
      <c r="Q662">
        <f>_xlfn.XLOOKUP(C662&amp;G662&amp;H662,covid!$E$2:$E$2184,covid!$D$2:$D$2184,0,0,1)</f>
        <v>0</v>
      </c>
    </row>
    <row r="663" spans="1:17" x14ac:dyDescent="0.3">
      <c r="A663">
        <f>_xlfn.XLOOKUP(C663,kamus!$B$2:$B$87,kamus!$A$2:$A$87,0,0,1)</f>
        <v>52</v>
      </c>
      <c r="B663" t="str">
        <f>_xlfn.XLOOKUP(C663,kamus!$B$2:$B$87,kamus!$D$2:$D$87,"dihapus",0,1)</f>
        <v>Ngemplak 2</v>
      </c>
      <c r="C663" t="s">
        <v>277</v>
      </c>
      <c r="D663">
        <f>_xlfn.XLOOKUP(C663,kamus!$B$2:$B$87,kamus!$J$2:$J$87,"dihapus",0,1)</f>
        <v>1</v>
      </c>
      <c r="E663">
        <f t="shared" si="74"/>
        <v>0</v>
      </c>
      <c r="F663" s="14">
        <v>42583</v>
      </c>
      <c r="G663" s="1">
        <f t="shared" si="75"/>
        <v>8</v>
      </c>
      <c r="H663" s="1">
        <f t="shared" si="76"/>
        <v>2016</v>
      </c>
      <c r="I663">
        <v>0</v>
      </c>
      <c r="K663">
        <f t="shared" si="70"/>
        <v>0</v>
      </c>
      <c r="L663">
        <v>31636</v>
      </c>
      <c r="M663" s="6">
        <f t="shared" si="71"/>
        <v>0</v>
      </c>
      <c r="N663" s="6" t="str">
        <f t="shared" si="72"/>
        <v/>
      </c>
      <c r="O663" s="6">
        <f t="shared" si="73"/>
        <v>0</v>
      </c>
      <c r="Q663">
        <f>_xlfn.XLOOKUP(C663&amp;G663&amp;H663,covid!$E$2:$E$2184,covid!$D$2:$D$2184,0,0,1)</f>
        <v>0</v>
      </c>
    </row>
    <row r="664" spans="1:17" x14ac:dyDescent="0.3">
      <c r="A664">
        <f>_xlfn.XLOOKUP(C664,kamus!$B$2:$B$87,kamus!$A$2:$A$87,0,0,1)</f>
        <v>53</v>
      </c>
      <c r="B664" t="str">
        <f>_xlfn.XLOOKUP(C664,kamus!$B$2:$B$87,kamus!$D$2:$D$87,"dihapus",0,1)</f>
        <v>Ngemplak 2</v>
      </c>
      <c r="C664" t="s">
        <v>278</v>
      </c>
      <c r="D664">
        <f>_xlfn.XLOOKUP(C664,kamus!$B$2:$B$87,kamus!$J$2:$J$87,"dihapus",0,1)</f>
        <v>0</v>
      </c>
      <c r="E664">
        <f t="shared" si="74"/>
        <v>0</v>
      </c>
      <c r="F664" s="14">
        <v>42583</v>
      </c>
      <c r="G664" s="1">
        <f t="shared" si="75"/>
        <v>8</v>
      </c>
      <c r="H664" s="1">
        <f t="shared" si="76"/>
        <v>2016</v>
      </c>
      <c r="I664">
        <v>1</v>
      </c>
      <c r="K664">
        <f t="shared" si="70"/>
        <v>1</v>
      </c>
      <c r="L664">
        <v>8894</v>
      </c>
      <c r="M664" s="6">
        <f t="shared" si="71"/>
        <v>11.243534967393749</v>
      </c>
      <c r="N664" s="6" t="str">
        <f t="shared" si="72"/>
        <v/>
      </c>
      <c r="O664" s="6">
        <f t="shared" si="73"/>
        <v>11.243534967393749</v>
      </c>
      <c r="Q664">
        <f>_xlfn.XLOOKUP(C664&amp;G664&amp;H664,covid!$E$2:$E$2184,covid!$D$2:$D$2184,0,0,1)</f>
        <v>0</v>
      </c>
    </row>
    <row r="665" spans="1:17" x14ac:dyDescent="0.3">
      <c r="A665">
        <f>_xlfn.XLOOKUP(C665,kamus!$B$2:$B$87,kamus!$A$2:$A$87,0,0,1)</f>
        <v>57</v>
      </c>
      <c r="B665" t="str">
        <f>_xlfn.XLOOKUP(C665,kamus!$B$2:$B$87,kamus!$D$2:$D$87,"dihapus",0,1)</f>
        <v>Pakem</v>
      </c>
      <c r="C665" t="s">
        <v>204</v>
      </c>
      <c r="D665">
        <f>_xlfn.XLOOKUP(C665,kamus!$B$2:$B$87,kamus!$J$2:$J$87,"dihapus",0,1)</f>
        <v>0</v>
      </c>
      <c r="E665">
        <f t="shared" si="74"/>
        <v>0</v>
      </c>
      <c r="F665" s="14">
        <v>42583</v>
      </c>
      <c r="G665" s="1">
        <f t="shared" si="75"/>
        <v>8</v>
      </c>
      <c r="H665" s="1">
        <f t="shared" si="76"/>
        <v>2016</v>
      </c>
      <c r="I665">
        <v>0</v>
      </c>
      <c r="K665">
        <f t="shared" si="70"/>
        <v>0</v>
      </c>
      <c r="L665">
        <v>6864</v>
      </c>
      <c r="M665" s="6">
        <f t="shared" si="71"/>
        <v>0</v>
      </c>
      <c r="N665" s="6" t="str">
        <f t="shared" si="72"/>
        <v/>
      </c>
      <c r="O665" s="6">
        <f t="shared" si="73"/>
        <v>0</v>
      </c>
      <c r="Q665">
        <f>_xlfn.XLOOKUP(C665&amp;G665&amp;H665,covid!$E$2:$E$2184,covid!$D$2:$D$2184,0,0,1)</f>
        <v>0</v>
      </c>
    </row>
    <row r="666" spans="1:17" x14ac:dyDescent="0.3">
      <c r="A666">
        <f>_xlfn.XLOOKUP(C666,kamus!$B$2:$B$87,kamus!$A$2:$A$87,0,0,1)</f>
        <v>54</v>
      </c>
      <c r="B666" t="str">
        <f>_xlfn.XLOOKUP(C666,kamus!$B$2:$B$87,kamus!$D$2:$D$87,"dihapus",0,1)</f>
        <v>Pakem</v>
      </c>
      <c r="C666" t="s">
        <v>213</v>
      </c>
      <c r="D666">
        <f>_xlfn.XLOOKUP(C666,kamus!$B$2:$B$87,kamus!$J$2:$J$87,"dihapus",0,1)</f>
        <v>0</v>
      </c>
      <c r="E666">
        <f t="shared" si="74"/>
        <v>0</v>
      </c>
      <c r="F666" s="14">
        <v>42583</v>
      </c>
      <c r="G666" s="1">
        <f t="shared" si="75"/>
        <v>8</v>
      </c>
      <c r="H666" s="1">
        <f t="shared" si="76"/>
        <v>2016</v>
      </c>
      <c r="I666">
        <v>0</v>
      </c>
      <c r="K666">
        <f t="shared" si="70"/>
        <v>0</v>
      </c>
      <c r="L666">
        <v>9160</v>
      </c>
      <c r="M666" s="6">
        <f t="shared" si="71"/>
        <v>0</v>
      </c>
      <c r="N666" s="6" t="str">
        <f t="shared" si="72"/>
        <v/>
      </c>
      <c r="O666" s="6">
        <f t="shared" si="73"/>
        <v>0</v>
      </c>
      <c r="Q666">
        <f>_xlfn.XLOOKUP(C666&amp;G666&amp;H666,covid!$E$2:$E$2184,covid!$D$2:$D$2184,0,0,1)</f>
        <v>0</v>
      </c>
    </row>
    <row r="667" spans="1:17" x14ac:dyDescent="0.3">
      <c r="A667">
        <f>_xlfn.XLOOKUP(C667,kamus!$B$2:$B$87,kamus!$A$2:$A$87,0,0,1)</f>
        <v>56</v>
      </c>
      <c r="B667" t="str">
        <f>_xlfn.XLOOKUP(C667,kamus!$B$2:$B$87,kamus!$D$2:$D$87,"dihapus",0,1)</f>
        <v>Pakem</v>
      </c>
      <c r="C667" t="s">
        <v>214</v>
      </c>
      <c r="D667">
        <f>_xlfn.XLOOKUP(C667,kamus!$B$2:$B$87,kamus!$J$2:$J$87,"dihapus",0,1)</f>
        <v>1</v>
      </c>
      <c r="E667">
        <f t="shared" si="74"/>
        <v>0</v>
      </c>
      <c r="F667" s="14">
        <v>42583</v>
      </c>
      <c r="G667" s="1">
        <f t="shared" si="75"/>
        <v>8</v>
      </c>
      <c r="H667" s="1">
        <f t="shared" si="76"/>
        <v>2016</v>
      </c>
      <c r="I667">
        <v>0</v>
      </c>
      <c r="K667">
        <f t="shared" si="70"/>
        <v>0</v>
      </c>
      <c r="L667">
        <v>6711</v>
      </c>
      <c r="M667" s="6">
        <f t="shared" si="71"/>
        <v>0</v>
      </c>
      <c r="N667" s="6" t="str">
        <f t="shared" si="72"/>
        <v/>
      </c>
      <c r="O667" s="6">
        <f t="shared" si="73"/>
        <v>0</v>
      </c>
      <c r="Q667">
        <f>_xlfn.XLOOKUP(C667&amp;G667&amp;H667,covid!$E$2:$E$2184,covid!$D$2:$D$2184,0,0,1)</f>
        <v>0</v>
      </c>
    </row>
    <row r="668" spans="1:17" x14ac:dyDescent="0.3">
      <c r="A668">
        <f>_xlfn.XLOOKUP(C668,kamus!$B$2:$B$87,kamus!$A$2:$A$87,0,0,1)</f>
        <v>58</v>
      </c>
      <c r="B668" t="str">
        <f>_xlfn.XLOOKUP(C668,kamus!$B$2:$B$87,kamus!$D$2:$D$87,"dihapus",0,1)</f>
        <v>Pakem</v>
      </c>
      <c r="C668" t="s">
        <v>231</v>
      </c>
      <c r="D668">
        <f>_xlfn.XLOOKUP(C668,kamus!$B$2:$B$87,kamus!$J$2:$J$87,"dihapus",0,1)</f>
        <v>0</v>
      </c>
      <c r="E668">
        <f t="shared" si="74"/>
        <v>0</v>
      </c>
      <c r="F668" s="14">
        <v>42583</v>
      </c>
      <c r="G668" s="1">
        <f t="shared" si="75"/>
        <v>8</v>
      </c>
      <c r="H668" s="1">
        <f t="shared" si="76"/>
        <v>2016</v>
      </c>
      <c r="I668">
        <v>0</v>
      </c>
      <c r="K668">
        <f t="shared" si="70"/>
        <v>0</v>
      </c>
      <c r="L668">
        <v>6932</v>
      </c>
      <c r="M668" s="6">
        <f t="shared" si="71"/>
        <v>0</v>
      </c>
      <c r="N668" s="6" t="str">
        <f t="shared" si="72"/>
        <v/>
      </c>
      <c r="O668" s="6">
        <f t="shared" si="73"/>
        <v>0</v>
      </c>
      <c r="Q668">
        <f>_xlfn.XLOOKUP(C668&amp;G668&amp;H668,covid!$E$2:$E$2184,covid!$D$2:$D$2184,0,0,1)</f>
        <v>0</v>
      </c>
    </row>
    <row r="669" spans="1:17" x14ac:dyDescent="0.3">
      <c r="A669">
        <f>_xlfn.XLOOKUP(C669,kamus!$B$2:$B$87,kamus!$A$2:$A$87,0,0,1)</f>
        <v>55</v>
      </c>
      <c r="B669" t="str">
        <f>_xlfn.XLOOKUP(C669,kamus!$B$2:$B$87,kamus!$D$2:$D$87,"dihapus",0,1)</f>
        <v>Pakem</v>
      </c>
      <c r="C669" t="s">
        <v>234</v>
      </c>
      <c r="D669">
        <f>_xlfn.XLOOKUP(C669,kamus!$B$2:$B$87,kamus!$J$2:$J$87,"dihapus",0,1)</f>
        <v>0</v>
      </c>
      <c r="E669">
        <f t="shared" si="74"/>
        <v>0</v>
      </c>
      <c r="F669" s="14">
        <v>42583</v>
      </c>
      <c r="G669" s="1">
        <f t="shared" si="75"/>
        <v>8</v>
      </c>
      <c r="H669" s="1">
        <f t="shared" si="76"/>
        <v>2016</v>
      </c>
      <c r="I669">
        <v>0</v>
      </c>
      <c r="K669">
        <f t="shared" si="70"/>
        <v>0</v>
      </c>
      <c r="L669">
        <v>9891</v>
      </c>
      <c r="M669" s="6">
        <f t="shared" si="71"/>
        <v>0</v>
      </c>
      <c r="N669" s="6" t="str">
        <f t="shared" si="72"/>
        <v/>
      </c>
      <c r="O669" s="6">
        <f t="shared" si="73"/>
        <v>0</v>
      </c>
      <c r="Q669">
        <f>_xlfn.XLOOKUP(C669&amp;G669&amp;H669,covid!$E$2:$E$2184,covid!$D$2:$D$2184,0,0,1)</f>
        <v>0</v>
      </c>
    </row>
    <row r="670" spans="1:17" x14ac:dyDescent="0.3">
      <c r="A670">
        <f>_xlfn.XLOOKUP(C670,kamus!$B$2:$B$87,kamus!$A$2:$A$87,0,0,1)</f>
        <v>64</v>
      </c>
      <c r="B670" t="str">
        <f>_xlfn.XLOOKUP(C670,kamus!$B$2:$B$87,kamus!$D$2:$D$87,"dihapus",0,1)</f>
        <v>Prambanan</v>
      </c>
      <c r="C670" t="s">
        <v>203</v>
      </c>
      <c r="D670">
        <f>_xlfn.XLOOKUP(C670,kamus!$B$2:$B$87,kamus!$J$2:$J$87,"dihapus",0,1)</f>
        <v>1</v>
      </c>
      <c r="E670">
        <f t="shared" si="74"/>
        <v>0</v>
      </c>
      <c r="F670" s="14">
        <v>42583</v>
      </c>
      <c r="G670" s="1">
        <f t="shared" si="75"/>
        <v>8</v>
      </c>
      <c r="H670" s="1">
        <f t="shared" si="76"/>
        <v>2016</v>
      </c>
      <c r="I670">
        <v>0</v>
      </c>
      <c r="K670">
        <f t="shared" si="70"/>
        <v>0</v>
      </c>
      <c r="L670">
        <v>12600</v>
      </c>
      <c r="M670" s="6">
        <f t="shared" si="71"/>
        <v>0</v>
      </c>
      <c r="N670" s="6" t="str">
        <f t="shared" si="72"/>
        <v/>
      </c>
      <c r="O670" s="6">
        <f t="shared" si="73"/>
        <v>0</v>
      </c>
      <c r="Q670">
        <f>_xlfn.XLOOKUP(C670&amp;G670&amp;H670,covid!$E$2:$E$2184,covid!$D$2:$D$2184,0,0,1)</f>
        <v>0</v>
      </c>
    </row>
    <row r="671" spans="1:17" x14ac:dyDescent="0.3">
      <c r="A671">
        <f>_xlfn.XLOOKUP(C671,kamus!$B$2:$B$87,kamus!$A$2:$A$87,0,0,1)</f>
        <v>59</v>
      </c>
      <c r="B671" t="str">
        <f>_xlfn.XLOOKUP(C671,kamus!$B$2:$B$87,kamus!$D$2:$D$87,"dihapus",0,1)</f>
        <v>Prambanan</v>
      </c>
      <c r="C671" t="s">
        <v>210</v>
      </c>
      <c r="D671">
        <f>_xlfn.XLOOKUP(C671,kamus!$B$2:$B$87,kamus!$J$2:$J$87,"dihapus",0,1)</f>
        <v>0</v>
      </c>
      <c r="E671">
        <f t="shared" si="74"/>
        <v>0</v>
      </c>
      <c r="F671" s="14">
        <v>42583</v>
      </c>
      <c r="G671" s="1">
        <f t="shared" si="75"/>
        <v>8</v>
      </c>
      <c r="H671" s="1">
        <f t="shared" si="76"/>
        <v>2016</v>
      </c>
      <c r="I671">
        <v>0</v>
      </c>
      <c r="K671">
        <f t="shared" si="70"/>
        <v>0</v>
      </c>
      <c r="L671">
        <v>4755</v>
      </c>
      <c r="M671" s="6">
        <f t="shared" si="71"/>
        <v>0</v>
      </c>
      <c r="N671" s="6" t="str">
        <f t="shared" si="72"/>
        <v/>
      </c>
      <c r="O671" s="6">
        <f t="shared" si="73"/>
        <v>0</v>
      </c>
      <c r="Q671">
        <f>_xlfn.XLOOKUP(C671&amp;G671&amp;H671,covid!$E$2:$E$2184,covid!$D$2:$D$2184,0,0,1)</f>
        <v>0</v>
      </c>
    </row>
    <row r="672" spans="1:17" x14ac:dyDescent="0.3">
      <c r="A672">
        <f>_xlfn.XLOOKUP(C672,kamus!$B$2:$B$87,kamus!$A$2:$A$87,0,0,1)</f>
        <v>61</v>
      </c>
      <c r="B672" t="str">
        <f>_xlfn.XLOOKUP(C672,kamus!$B$2:$B$87,kamus!$D$2:$D$87,"dihapus",0,1)</f>
        <v>Prambanan</v>
      </c>
      <c r="C672" t="s">
        <v>219</v>
      </c>
      <c r="D672">
        <f>_xlfn.XLOOKUP(C672,kamus!$B$2:$B$87,kamus!$J$2:$J$87,"dihapus",0,1)</f>
        <v>0</v>
      </c>
      <c r="E672">
        <f t="shared" si="74"/>
        <v>0</v>
      </c>
      <c r="F672" s="14">
        <v>42583</v>
      </c>
      <c r="G672" s="1">
        <f t="shared" si="75"/>
        <v>8</v>
      </c>
      <c r="H672" s="1">
        <f t="shared" si="76"/>
        <v>2016</v>
      </c>
      <c r="I672">
        <v>2</v>
      </c>
      <c r="K672">
        <f t="shared" si="70"/>
        <v>2</v>
      </c>
      <c r="L672">
        <v>14215</v>
      </c>
      <c r="M672" s="6">
        <f t="shared" si="71"/>
        <v>14.069644741470277</v>
      </c>
      <c r="N672" s="6" t="str">
        <f t="shared" si="72"/>
        <v/>
      </c>
      <c r="O672" s="6">
        <f t="shared" si="73"/>
        <v>14.069644741470277</v>
      </c>
      <c r="Q672">
        <f>_xlfn.XLOOKUP(C672&amp;G672&amp;H672,covid!$E$2:$E$2184,covid!$D$2:$D$2184,0,0,1)</f>
        <v>0</v>
      </c>
    </row>
    <row r="673" spans="1:17" x14ac:dyDescent="0.3">
      <c r="A673">
        <f>_xlfn.XLOOKUP(C673,kamus!$B$2:$B$87,kamus!$A$2:$A$87,0,0,1)</f>
        <v>62</v>
      </c>
      <c r="B673" t="str">
        <f>_xlfn.XLOOKUP(C673,kamus!$B$2:$B$87,kamus!$D$2:$D$87,"dihapus",0,1)</f>
        <v>Prambanan</v>
      </c>
      <c r="C673" t="s">
        <v>236</v>
      </c>
      <c r="D673">
        <f>_xlfn.XLOOKUP(C673,kamus!$B$2:$B$87,kamus!$J$2:$J$87,"dihapus",0,1)</f>
        <v>0</v>
      </c>
      <c r="E673">
        <f t="shared" si="74"/>
        <v>0</v>
      </c>
      <c r="F673" s="14">
        <v>42583</v>
      </c>
      <c r="G673" s="1">
        <f t="shared" si="75"/>
        <v>8</v>
      </c>
      <c r="H673" s="1">
        <f t="shared" si="76"/>
        <v>2016</v>
      </c>
      <c r="I673">
        <v>1</v>
      </c>
      <c r="K673">
        <f t="shared" si="70"/>
        <v>1</v>
      </c>
      <c r="L673">
        <v>6067</v>
      </c>
      <c r="M673" s="6">
        <f t="shared" si="71"/>
        <v>16.482610845557936</v>
      </c>
      <c r="N673" s="6" t="str">
        <f t="shared" si="72"/>
        <v/>
      </c>
      <c r="O673" s="6">
        <f t="shared" si="73"/>
        <v>16.482610845557936</v>
      </c>
      <c r="Q673">
        <f>_xlfn.XLOOKUP(C673&amp;G673&amp;H673,covid!$E$2:$E$2184,covid!$D$2:$D$2184,0,0,1)</f>
        <v>0</v>
      </c>
    </row>
    <row r="674" spans="1:17" x14ac:dyDescent="0.3">
      <c r="A674">
        <f>_xlfn.XLOOKUP(C674,kamus!$B$2:$B$87,kamus!$A$2:$A$87,0,0,1)</f>
        <v>63</v>
      </c>
      <c r="B674" t="str">
        <f>_xlfn.XLOOKUP(C674,kamus!$B$2:$B$87,kamus!$D$2:$D$87,"dihapus",0,1)</f>
        <v>Prambanan</v>
      </c>
      <c r="C674" t="s">
        <v>261</v>
      </c>
      <c r="D674">
        <f>_xlfn.XLOOKUP(C674,kamus!$B$2:$B$87,kamus!$J$2:$J$87,"dihapus",0,1)</f>
        <v>0</v>
      </c>
      <c r="E674">
        <f t="shared" si="74"/>
        <v>0</v>
      </c>
      <c r="F674" s="14">
        <v>42583</v>
      </c>
      <c r="G674" s="1">
        <f t="shared" si="75"/>
        <v>8</v>
      </c>
      <c r="H674" s="1">
        <f t="shared" si="76"/>
        <v>2016</v>
      </c>
      <c r="I674">
        <v>2</v>
      </c>
      <c r="K674">
        <f t="shared" si="70"/>
        <v>2</v>
      </c>
      <c r="L674">
        <v>15373</v>
      </c>
      <c r="M674" s="6">
        <f t="shared" si="71"/>
        <v>13.009822415924022</v>
      </c>
      <c r="N674" s="6" t="str">
        <f t="shared" si="72"/>
        <v/>
      </c>
      <c r="O674" s="6">
        <f t="shared" si="73"/>
        <v>13.009822415924022</v>
      </c>
      <c r="Q674">
        <f>_xlfn.XLOOKUP(C674&amp;G674&amp;H674,covid!$E$2:$E$2184,covid!$D$2:$D$2184,0,0,1)</f>
        <v>0</v>
      </c>
    </row>
    <row r="675" spans="1:17" x14ac:dyDescent="0.3">
      <c r="A675">
        <f>_xlfn.XLOOKUP(C675,kamus!$B$2:$B$87,kamus!$A$2:$A$87,0,0,1)</f>
        <v>60</v>
      </c>
      <c r="B675" t="str">
        <f>_xlfn.XLOOKUP(C675,kamus!$B$2:$B$87,kamus!$D$2:$D$87,"dihapus",0,1)</f>
        <v>Prambanan</v>
      </c>
      <c r="C675" t="s">
        <v>280</v>
      </c>
      <c r="D675">
        <f>_xlfn.XLOOKUP(C675,kamus!$B$2:$B$87,kamus!$J$2:$J$87,"dihapus",0,1)</f>
        <v>0</v>
      </c>
      <c r="E675">
        <f t="shared" si="74"/>
        <v>0</v>
      </c>
      <c r="F675" s="14">
        <v>42583</v>
      </c>
      <c r="G675" s="1">
        <f t="shared" si="75"/>
        <v>8</v>
      </c>
      <c r="H675" s="1">
        <f t="shared" si="76"/>
        <v>2016</v>
      </c>
      <c r="I675">
        <v>0</v>
      </c>
      <c r="K675">
        <f t="shared" si="70"/>
        <v>0</v>
      </c>
      <c r="L675">
        <v>2810</v>
      </c>
      <c r="M675" s="6">
        <f t="shared" si="71"/>
        <v>0</v>
      </c>
      <c r="N675" s="6" t="str">
        <f t="shared" si="72"/>
        <v/>
      </c>
      <c r="O675" s="6">
        <f t="shared" si="73"/>
        <v>0</v>
      </c>
      <c r="Q675">
        <f>_xlfn.XLOOKUP(C675&amp;G675&amp;H675,covid!$E$2:$E$2184,covid!$D$2:$D$2184,0,0,1)</f>
        <v>0</v>
      </c>
    </row>
    <row r="676" spans="1:17" x14ac:dyDescent="0.3">
      <c r="A676">
        <f>_xlfn.XLOOKUP(C676,kamus!$B$2:$B$87,kamus!$A$2:$A$87,0,0,1)</f>
        <v>67</v>
      </c>
      <c r="B676" t="str">
        <f>_xlfn.XLOOKUP(C676,kamus!$B$2:$B$87,kamus!$D$2:$D$87,"dihapus",0,1)</f>
        <v>Seyegan</v>
      </c>
      <c r="C676" t="s">
        <v>221</v>
      </c>
      <c r="D676">
        <f>_xlfn.XLOOKUP(C676,kamus!$B$2:$B$87,kamus!$J$2:$J$87,"dihapus",0,1)</f>
        <v>0</v>
      </c>
      <c r="E676">
        <f t="shared" si="74"/>
        <v>0</v>
      </c>
      <c r="F676" s="14">
        <v>42583</v>
      </c>
      <c r="G676" s="1">
        <f t="shared" si="75"/>
        <v>8</v>
      </c>
      <c r="H676" s="1">
        <f t="shared" si="76"/>
        <v>2016</v>
      </c>
      <c r="I676">
        <v>1</v>
      </c>
      <c r="K676">
        <f t="shared" si="70"/>
        <v>1</v>
      </c>
      <c r="L676">
        <v>10795</v>
      </c>
      <c r="M676" s="6">
        <f t="shared" si="71"/>
        <v>9.263547938860583</v>
      </c>
      <c r="N676" s="6" t="str">
        <f t="shared" si="72"/>
        <v/>
      </c>
      <c r="O676" s="6">
        <f t="shared" si="73"/>
        <v>9.263547938860583</v>
      </c>
      <c r="Q676">
        <f>_xlfn.XLOOKUP(C676&amp;G676&amp;H676,covid!$E$2:$E$2184,covid!$D$2:$D$2184,0,0,1)</f>
        <v>0</v>
      </c>
    </row>
    <row r="677" spans="1:17" x14ac:dyDescent="0.3">
      <c r="A677">
        <f>_xlfn.XLOOKUP(C677,kamus!$B$2:$B$87,kamus!$A$2:$A$87,0,0,1)</f>
        <v>66</v>
      </c>
      <c r="B677" t="str">
        <f>_xlfn.XLOOKUP(C677,kamus!$B$2:$B$87,kamus!$D$2:$D$87,"dihapus",0,1)</f>
        <v>Seyegan</v>
      </c>
      <c r="C677" t="s">
        <v>222</v>
      </c>
      <c r="D677">
        <f>_xlfn.XLOOKUP(C677,kamus!$B$2:$B$87,kamus!$J$2:$J$87,"dihapus",0,1)</f>
        <v>0</v>
      </c>
      <c r="E677">
        <f t="shared" si="74"/>
        <v>0</v>
      </c>
      <c r="F677" s="14">
        <v>42583</v>
      </c>
      <c r="G677" s="1">
        <f t="shared" si="75"/>
        <v>8</v>
      </c>
      <c r="H677" s="1">
        <f t="shared" si="76"/>
        <v>2016</v>
      </c>
      <c r="I677">
        <v>0</v>
      </c>
      <c r="K677">
        <f t="shared" si="70"/>
        <v>0</v>
      </c>
      <c r="L677">
        <v>9586</v>
      </c>
      <c r="M677" s="6">
        <f t="shared" si="71"/>
        <v>0</v>
      </c>
      <c r="N677" s="6" t="str">
        <f t="shared" si="72"/>
        <v/>
      </c>
      <c r="O677" s="6">
        <f t="shared" si="73"/>
        <v>0</v>
      </c>
      <c r="Q677">
        <f>_xlfn.XLOOKUP(C677&amp;G677&amp;H677,covid!$E$2:$E$2184,covid!$D$2:$D$2184,0,0,1)</f>
        <v>0</v>
      </c>
    </row>
    <row r="678" spans="1:17" x14ac:dyDescent="0.3">
      <c r="A678">
        <f>_xlfn.XLOOKUP(C678,kamus!$B$2:$B$87,kamus!$A$2:$A$87,0,0,1)</f>
        <v>68</v>
      </c>
      <c r="B678" t="str">
        <f>_xlfn.XLOOKUP(C678,kamus!$B$2:$B$87,kamus!$D$2:$D$87,"dihapus",0,1)</f>
        <v>Seyegan</v>
      </c>
      <c r="C678" t="s">
        <v>223</v>
      </c>
      <c r="D678">
        <f>_xlfn.XLOOKUP(C678,kamus!$B$2:$B$87,kamus!$J$2:$J$87,"dihapus",0,1)</f>
        <v>0</v>
      </c>
      <c r="E678">
        <f t="shared" si="74"/>
        <v>0</v>
      </c>
      <c r="F678" s="14">
        <v>42583</v>
      </c>
      <c r="G678" s="1">
        <f t="shared" si="75"/>
        <v>8</v>
      </c>
      <c r="H678" s="1">
        <f t="shared" si="76"/>
        <v>2016</v>
      </c>
      <c r="I678">
        <v>0</v>
      </c>
      <c r="K678">
        <f t="shared" si="70"/>
        <v>0</v>
      </c>
      <c r="L678">
        <v>8063</v>
      </c>
      <c r="M678" s="6">
        <f t="shared" si="71"/>
        <v>0</v>
      </c>
      <c r="N678" s="6" t="str">
        <f t="shared" si="72"/>
        <v/>
      </c>
      <c r="O678" s="6">
        <f t="shared" si="73"/>
        <v>0</v>
      </c>
      <c r="Q678">
        <f>_xlfn.XLOOKUP(C678&amp;G678&amp;H678,covid!$E$2:$E$2184,covid!$D$2:$D$2184,0,0,1)</f>
        <v>0</v>
      </c>
    </row>
    <row r="679" spans="1:17" x14ac:dyDescent="0.3">
      <c r="A679">
        <f>_xlfn.XLOOKUP(C679,kamus!$B$2:$B$87,kamus!$A$2:$A$87,0,0,1)</f>
        <v>65</v>
      </c>
      <c r="B679" t="str">
        <f>_xlfn.XLOOKUP(C679,kamus!$B$2:$B$87,kamus!$D$2:$D$87,"dihapus",0,1)</f>
        <v>Seyegan</v>
      </c>
      <c r="C679" t="s">
        <v>224</v>
      </c>
      <c r="D679">
        <f>_xlfn.XLOOKUP(C679,kamus!$B$2:$B$87,kamus!$J$2:$J$87,"dihapus",0,1)</f>
        <v>1</v>
      </c>
      <c r="E679">
        <f t="shared" si="74"/>
        <v>0</v>
      </c>
      <c r="F679" s="14">
        <v>42583</v>
      </c>
      <c r="G679" s="1">
        <f t="shared" si="75"/>
        <v>8</v>
      </c>
      <c r="H679" s="1">
        <f t="shared" si="76"/>
        <v>2016</v>
      </c>
      <c r="I679">
        <v>0</v>
      </c>
      <c r="K679">
        <f t="shared" si="70"/>
        <v>0</v>
      </c>
      <c r="L679">
        <v>11242</v>
      </c>
      <c r="M679" s="6">
        <f t="shared" si="71"/>
        <v>0</v>
      </c>
      <c r="N679" s="6" t="str">
        <f t="shared" si="72"/>
        <v/>
      </c>
      <c r="O679" s="6">
        <f t="shared" si="73"/>
        <v>0</v>
      </c>
      <c r="Q679">
        <f>_xlfn.XLOOKUP(C679&amp;G679&amp;H679,covid!$E$2:$E$2184,covid!$D$2:$D$2184,0,0,1)</f>
        <v>0</v>
      </c>
    </row>
    <row r="680" spans="1:17" x14ac:dyDescent="0.3">
      <c r="A680">
        <f>_xlfn.XLOOKUP(C680,kamus!$B$2:$B$87,kamus!$A$2:$A$87,0,0,1)</f>
        <v>69</v>
      </c>
      <c r="B680" t="str">
        <f>_xlfn.XLOOKUP(C680,kamus!$B$2:$B$87,kamus!$D$2:$D$87,"dihapus",0,1)</f>
        <v>Seyegan</v>
      </c>
      <c r="C680" t="s">
        <v>225</v>
      </c>
      <c r="D680">
        <f>_xlfn.XLOOKUP(C680,kamus!$B$2:$B$87,kamus!$J$2:$J$87,"dihapus",0,1)</f>
        <v>0</v>
      </c>
      <c r="E680">
        <f t="shared" si="74"/>
        <v>0</v>
      </c>
      <c r="F680" s="14">
        <v>42583</v>
      </c>
      <c r="G680" s="1">
        <f t="shared" si="75"/>
        <v>8</v>
      </c>
      <c r="H680" s="1">
        <f t="shared" si="76"/>
        <v>2016</v>
      </c>
      <c r="I680">
        <v>0</v>
      </c>
      <c r="K680">
        <f t="shared" si="70"/>
        <v>0</v>
      </c>
      <c r="L680">
        <v>13538</v>
      </c>
      <c r="M680" s="6">
        <f t="shared" si="71"/>
        <v>0</v>
      </c>
      <c r="N680" s="6" t="str">
        <f t="shared" si="72"/>
        <v/>
      </c>
      <c r="O680" s="6">
        <f t="shared" si="73"/>
        <v>0</v>
      </c>
      <c r="Q680">
        <f>_xlfn.XLOOKUP(C680&amp;G680&amp;H680,covid!$E$2:$E$2184,covid!$D$2:$D$2184,0,0,1)</f>
        <v>0</v>
      </c>
    </row>
    <row r="681" spans="1:17" x14ac:dyDescent="0.3">
      <c r="A681">
        <f>_xlfn.XLOOKUP(C681,kamus!$B$2:$B$87,kamus!$A$2:$A$87,0,0,1)</f>
        <v>74</v>
      </c>
      <c r="B681" t="str">
        <f>_xlfn.XLOOKUP(C681,kamus!$B$2:$B$87,kamus!$D$2:$D$87,"dihapus",0,1)</f>
        <v>Sleman</v>
      </c>
      <c r="C681" t="s">
        <v>205</v>
      </c>
      <c r="D681">
        <f>_xlfn.XLOOKUP(C681,kamus!$B$2:$B$87,kamus!$J$2:$J$87,"dihapus",0,1)</f>
        <v>1</v>
      </c>
      <c r="E681">
        <f t="shared" si="74"/>
        <v>0</v>
      </c>
      <c r="F681" s="14">
        <v>42583</v>
      </c>
      <c r="G681" s="1">
        <f t="shared" si="75"/>
        <v>8</v>
      </c>
      <c r="H681" s="1">
        <f t="shared" si="76"/>
        <v>2016</v>
      </c>
      <c r="I681">
        <v>1</v>
      </c>
      <c r="K681">
        <f t="shared" si="70"/>
        <v>1</v>
      </c>
      <c r="L681">
        <v>15603</v>
      </c>
      <c r="M681" s="6">
        <f t="shared" si="71"/>
        <v>6.4090239056591676</v>
      </c>
      <c r="N681" s="6" t="str">
        <f t="shared" si="72"/>
        <v/>
      </c>
      <c r="O681" s="6">
        <f t="shared" si="73"/>
        <v>6.4090239056591676</v>
      </c>
      <c r="Q681">
        <f>_xlfn.XLOOKUP(C681&amp;G681&amp;H681,covid!$E$2:$E$2184,covid!$D$2:$D$2184,0,0,1)</f>
        <v>0</v>
      </c>
    </row>
    <row r="682" spans="1:17" x14ac:dyDescent="0.3">
      <c r="A682">
        <f>_xlfn.XLOOKUP(C682,kamus!$B$2:$B$87,kamus!$A$2:$A$87,0,0,1)</f>
        <v>73</v>
      </c>
      <c r="B682" t="str">
        <f>_xlfn.XLOOKUP(C682,kamus!$B$2:$B$87,kamus!$D$2:$D$87,"dihapus",0,1)</f>
        <v>Sleman</v>
      </c>
      <c r="C682" t="s">
        <v>232</v>
      </c>
      <c r="D682">
        <f>_xlfn.XLOOKUP(C682,kamus!$B$2:$B$87,kamus!$J$2:$J$87,"dihapus",0,1)</f>
        <v>1</v>
      </c>
      <c r="E682">
        <f t="shared" si="74"/>
        <v>0</v>
      </c>
      <c r="F682" s="14">
        <v>42583</v>
      </c>
      <c r="G682" s="1">
        <f t="shared" si="75"/>
        <v>8</v>
      </c>
      <c r="H682" s="1">
        <f t="shared" si="76"/>
        <v>2016</v>
      </c>
      <c r="I682">
        <v>1</v>
      </c>
      <c r="K682">
        <f t="shared" si="70"/>
        <v>1</v>
      </c>
      <c r="L682">
        <v>12906</v>
      </c>
      <c r="M682" s="6">
        <f t="shared" si="71"/>
        <v>7.7483341081667447</v>
      </c>
      <c r="N682" s="6" t="str">
        <f t="shared" si="72"/>
        <v/>
      </c>
      <c r="O682" s="6">
        <f t="shared" si="73"/>
        <v>7.7483341081667447</v>
      </c>
      <c r="Q682">
        <f>_xlfn.XLOOKUP(C682&amp;G682&amp;H682,covid!$E$2:$E$2184,covid!$D$2:$D$2184,0,0,1)</f>
        <v>0</v>
      </c>
    </row>
    <row r="683" spans="1:17" x14ac:dyDescent="0.3">
      <c r="A683">
        <f>_xlfn.XLOOKUP(C683,kamus!$B$2:$B$87,kamus!$A$2:$A$87,0,0,1)</f>
        <v>71</v>
      </c>
      <c r="B683" t="str">
        <f>_xlfn.XLOOKUP(C683,kamus!$B$2:$B$87,kamus!$D$2:$D$87,"dihapus",0,1)</f>
        <v>Sleman</v>
      </c>
      <c r="C683" t="s">
        <v>271</v>
      </c>
      <c r="D683">
        <f>_xlfn.XLOOKUP(C683,kamus!$B$2:$B$87,kamus!$J$2:$J$87,"dihapus",0,1)</f>
        <v>1</v>
      </c>
      <c r="E683">
        <f t="shared" si="74"/>
        <v>0</v>
      </c>
      <c r="F683" s="14">
        <v>42583</v>
      </c>
      <c r="G683" s="1">
        <f t="shared" si="75"/>
        <v>8</v>
      </c>
      <c r="H683" s="1">
        <f t="shared" si="76"/>
        <v>2016</v>
      </c>
      <c r="I683">
        <v>2</v>
      </c>
      <c r="K683">
        <f t="shared" si="70"/>
        <v>2</v>
      </c>
      <c r="L683">
        <v>15590</v>
      </c>
      <c r="M683" s="6">
        <f t="shared" si="71"/>
        <v>12.82873636946761</v>
      </c>
      <c r="N683" s="6" t="str">
        <f t="shared" si="72"/>
        <v/>
      </c>
      <c r="O683" s="6">
        <f t="shared" si="73"/>
        <v>12.82873636946761</v>
      </c>
      <c r="Q683">
        <f>_xlfn.XLOOKUP(C683&amp;G683&amp;H683,covid!$E$2:$E$2184,covid!$D$2:$D$2184,0,0,1)</f>
        <v>0</v>
      </c>
    </row>
    <row r="684" spans="1:17" x14ac:dyDescent="0.3">
      <c r="A684">
        <f>_xlfn.XLOOKUP(C684,kamus!$B$2:$B$87,kamus!$A$2:$A$87,0,0,1)</f>
        <v>72</v>
      </c>
      <c r="B684" t="str">
        <f>_xlfn.XLOOKUP(C684,kamus!$B$2:$B$87,kamus!$D$2:$D$87,"dihapus",0,1)</f>
        <v>Sleman</v>
      </c>
      <c r="C684" t="s">
        <v>273</v>
      </c>
      <c r="D684">
        <f>_xlfn.XLOOKUP(C684,kamus!$B$2:$B$87,kamus!$J$2:$J$87,"dihapus",0,1)</f>
        <v>1</v>
      </c>
      <c r="E684">
        <f t="shared" si="74"/>
        <v>0</v>
      </c>
      <c r="F684" s="14">
        <v>42583</v>
      </c>
      <c r="G684" s="1">
        <f t="shared" si="75"/>
        <v>8</v>
      </c>
      <c r="H684" s="1">
        <f t="shared" si="76"/>
        <v>2016</v>
      </c>
      <c r="I684">
        <v>0</v>
      </c>
      <c r="K684">
        <f t="shared" si="70"/>
        <v>0</v>
      </c>
      <c r="L684">
        <v>18873</v>
      </c>
      <c r="M684" s="6">
        <f t="shared" si="71"/>
        <v>0</v>
      </c>
      <c r="N684" s="6" t="str">
        <f t="shared" si="72"/>
        <v/>
      </c>
      <c r="O684" s="6">
        <f t="shared" si="73"/>
        <v>0</v>
      </c>
      <c r="Q684">
        <f>_xlfn.XLOOKUP(C684&amp;G684&amp;H684,covid!$E$2:$E$2184,covid!$D$2:$D$2184,0,0,1)</f>
        <v>0</v>
      </c>
    </row>
    <row r="685" spans="1:17" x14ac:dyDescent="0.3">
      <c r="A685">
        <f>_xlfn.XLOOKUP(C685,kamus!$B$2:$B$87,kamus!$A$2:$A$87,0,0,1)</f>
        <v>70</v>
      </c>
      <c r="B685" t="str">
        <f>_xlfn.XLOOKUP(C685,kamus!$B$2:$B$87,kamus!$D$2:$D$87,"dihapus",0,1)</f>
        <v>Sleman</v>
      </c>
      <c r="C685" t="s">
        <v>274</v>
      </c>
      <c r="D685">
        <f>_xlfn.XLOOKUP(C685,kamus!$B$2:$B$87,kamus!$J$2:$J$87,"dihapus",0,1)</f>
        <v>0</v>
      </c>
      <c r="E685">
        <f t="shared" si="74"/>
        <v>0</v>
      </c>
      <c r="F685" s="14">
        <v>42583</v>
      </c>
      <c r="G685" s="1">
        <f t="shared" si="75"/>
        <v>8</v>
      </c>
      <c r="H685" s="1">
        <f t="shared" si="76"/>
        <v>2016</v>
      </c>
      <c r="I685">
        <v>0</v>
      </c>
      <c r="K685">
        <f t="shared" si="70"/>
        <v>0</v>
      </c>
      <c r="L685">
        <v>10030</v>
      </c>
      <c r="M685" s="6">
        <f t="shared" si="71"/>
        <v>0</v>
      </c>
      <c r="N685" s="6" t="str">
        <f t="shared" si="72"/>
        <v/>
      </c>
      <c r="O685" s="6">
        <f t="shared" si="73"/>
        <v>0</v>
      </c>
      <c r="Q685">
        <f>_xlfn.XLOOKUP(C685&amp;G685&amp;H685,covid!$E$2:$E$2184,covid!$D$2:$D$2184,0,0,1)</f>
        <v>0</v>
      </c>
    </row>
    <row r="686" spans="1:17" x14ac:dyDescent="0.3">
      <c r="A686">
        <f>_xlfn.XLOOKUP(C686,kamus!$B$2:$B$87,kamus!$A$2:$A$87,0,0,1)</f>
        <v>77</v>
      </c>
      <c r="B686" t="str">
        <f>_xlfn.XLOOKUP(C686,kamus!$B$2:$B$87,kamus!$D$2:$D$87,"dihapus",0,1)</f>
        <v>Tempel 1</v>
      </c>
      <c r="C686" t="s">
        <v>218</v>
      </c>
      <c r="D686">
        <f>_xlfn.XLOOKUP(C686,kamus!$B$2:$B$87,kamus!$J$2:$J$87,"dihapus",0,1)</f>
        <v>0</v>
      </c>
      <c r="E686">
        <f t="shared" si="74"/>
        <v>0</v>
      </c>
      <c r="F686" s="14">
        <v>42583</v>
      </c>
      <c r="G686" s="1">
        <f t="shared" si="75"/>
        <v>8</v>
      </c>
      <c r="H686" s="1">
        <f t="shared" si="76"/>
        <v>2016</v>
      </c>
      <c r="I686">
        <v>1</v>
      </c>
      <c r="K686">
        <f t="shared" si="70"/>
        <v>1</v>
      </c>
      <c r="L686">
        <v>7841</v>
      </c>
      <c r="M686" s="6">
        <f t="shared" si="71"/>
        <v>12.753475322025253</v>
      </c>
      <c r="N686" s="6" t="str">
        <f t="shared" si="72"/>
        <v/>
      </c>
      <c r="O686" s="6">
        <f t="shared" si="73"/>
        <v>12.753475322025253</v>
      </c>
      <c r="Q686">
        <f>_xlfn.XLOOKUP(C686&amp;G686&amp;H686,covid!$E$2:$E$2184,covid!$D$2:$D$2184,0,0,1)</f>
        <v>0</v>
      </c>
    </row>
    <row r="687" spans="1:17" x14ac:dyDescent="0.3">
      <c r="A687">
        <f>_xlfn.XLOOKUP(C687,kamus!$B$2:$B$87,kamus!$A$2:$A$87,0,0,1)</f>
        <v>76</v>
      </c>
      <c r="B687" t="str">
        <f>_xlfn.XLOOKUP(C687,kamus!$B$2:$B$87,kamus!$D$2:$D$87,"dihapus",0,1)</f>
        <v>Tempel 1</v>
      </c>
      <c r="C687" t="s">
        <v>226</v>
      </c>
      <c r="D687">
        <f>_xlfn.XLOOKUP(C687,kamus!$B$2:$B$87,kamus!$J$2:$J$87,"dihapus",0,1)</f>
        <v>1</v>
      </c>
      <c r="E687">
        <f t="shared" si="74"/>
        <v>0</v>
      </c>
      <c r="F687" s="14">
        <v>42583</v>
      </c>
      <c r="G687" s="1">
        <f t="shared" si="75"/>
        <v>8</v>
      </c>
      <c r="H687" s="1">
        <f t="shared" si="76"/>
        <v>2016</v>
      </c>
      <c r="I687">
        <v>0</v>
      </c>
      <c r="K687">
        <f t="shared" si="70"/>
        <v>0</v>
      </c>
      <c r="L687">
        <v>11220</v>
      </c>
      <c r="M687" s="6">
        <f t="shared" si="71"/>
        <v>0</v>
      </c>
      <c r="N687" s="6" t="str">
        <f t="shared" si="72"/>
        <v/>
      </c>
      <c r="O687" s="6">
        <f t="shared" si="73"/>
        <v>0</v>
      </c>
      <c r="Q687">
        <f>_xlfn.XLOOKUP(C687&amp;G687&amp;H687,covid!$E$2:$E$2184,covid!$D$2:$D$2184,0,0,1)</f>
        <v>0</v>
      </c>
    </row>
    <row r="688" spans="1:17" x14ac:dyDescent="0.3">
      <c r="A688">
        <f>_xlfn.XLOOKUP(C688,kamus!$B$2:$B$87,kamus!$A$2:$A$87,0,0,1)</f>
        <v>75</v>
      </c>
      <c r="B688" t="str">
        <f>_xlfn.XLOOKUP(C688,kamus!$B$2:$B$87,kamus!$D$2:$D$87,"dihapus",0,1)</f>
        <v>Tempel 1</v>
      </c>
      <c r="C688" t="s">
        <v>227</v>
      </c>
      <c r="D688">
        <f>_xlfn.XLOOKUP(C688,kamus!$B$2:$B$87,kamus!$J$2:$J$87,"dihapus",0,1)</f>
        <v>0</v>
      </c>
      <c r="E688">
        <f t="shared" si="74"/>
        <v>0</v>
      </c>
      <c r="F688" s="14">
        <v>42583</v>
      </c>
      <c r="G688" s="1">
        <f t="shared" si="75"/>
        <v>8</v>
      </c>
      <c r="H688" s="1">
        <f t="shared" si="76"/>
        <v>2016</v>
      </c>
      <c r="I688">
        <v>0</v>
      </c>
      <c r="K688">
        <f t="shared" si="70"/>
        <v>0</v>
      </c>
      <c r="L688">
        <v>6904</v>
      </c>
      <c r="M688" s="6">
        <f t="shared" si="71"/>
        <v>0</v>
      </c>
      <c r="N688" s="6" t="str">
        <f t="shared" si="72"/>
        <v/>
      </c>
      <c r="O688" s="6">
        <f t="shared" si="73"/>
        <v>0</v>
      </c>
      <c r="Q688">
        <f>_xlfn.XLOOKUP(C688&amp;G688&amp;H688,covid!$E$2:$E$2184,covid!$D$2:$D$2184,0,0,1)</f>
        <v>0</v>
      </c>
    </row>
    <row r="689" spans="1:17" x14ac:dyDescent="0.3">
      <c r="A689">
        <f>_xlfn.XLOOKUP(C689,kamus!$B$2:$B$87,kamus!$A$2:$A$87,0,0,1)</f>
        <v>78</v>
      </c>
      <c r="B689" t="str">
        <f>_xlfn.XLOOKUP(C689,kamus!$B$2:$B$87,kamus!$D$2:$D$87,"dihapus",0,1)</f>
        <v>Tempel 1</v>
      </c>
      <c r="C689" t="s">
        <v>229</v>
      </c>
      <c r="D689">
        <f>_xlfn.XLOOKUP(C689,kamus!$B$2:$B$87,kamus!$J$2:$J$87,"dihapus",0,1)</f>
        <v>0</v>
      </c>
      <c r="E689">
        <f t="shared" si="74"/>
        <v>0</v>
      </c>
      <c r="F689" s="14">
        <v>42583</v>
      </c>
      <c r="G689" s="1">
        <f t="shared" si="75"/>
        <v>8</v>
      </c>
      <c r="H689" s="1">
        <f t="shared" si="76"/>
        <v>2016</v>
      </c>
      <c r="I689">
        <v>0</v>
      </c>
      <c r="K689">
        <f t="shared" si="70"/>
        <v>0</v>
      </c>
      <c r="L689">
        <v>5387</v>
      </c>
      <c r="M689" s="6">
        <f t="shared" si="71"/>
        <v>0</v>
      </c>
      <c r="N689" s="6" t="str">
        <f t="shared" si="72"/>
        <v/>
      </c>
      <c r="O689" s="6">
        <f t="shared" si="73"/>
        <v>0</v>
      </c>
      <c r="Q689">
        <f>_xlfn.XLOOKUP(C689&amp;G689&amp;H689,covid!$E$2:$E$2184,covid!$D$2:$D$2184,0,0,1)</f>
        <v>0</v>
      </c>
    </row>
    <row r="690" spans="1:17" x14ac:dyDescent="0.3">
      <c r="A690">
        <f>_xlfn.XLOOKUP(C690,kamus!$B$2:$B$87,kamus!$A$2:$A$87,0,0,1)</f>
        <v>79</v>
      </c>
      <c r="B690" t="str">
        <f>_xlfn.XLOOKUP(C690,kamus!$B$2:$B$87,kamus!$D$2:$D$87,"dihapus",0,1)</f>
        <v>Tempel 2</v>
      </c>
      <c r="C690" t="s">
        <v>201</v>
      </c>
      <c r="D690">
        <f>_xlfn.XLOOKUP(C690,kamus!$B$2:$B$87,kamus!$J$2:$J$87,"dihapus",0,1)</f>
        <v>0</v>
      </c>
      <c r="E690">
        <f t="shared" si="74"/>
        <v>0</v>
      </c>
      <c r="F690" s="14">
        <v>42583</v>
      </c>
      <c r="G690" s="1">
        <f t="shared" si="75"/>
        <v>8</v>
      </c>
      <c r="H690" s="1">
        <f t="shared" si="76"/>
        <v>2016</v>
      </c>
      <c r="I690">
        <v>0</v>
      </c>
      <c r="K690">
        <f t="shared" si="70"/>
        <v>0</v>
      </c>
      <c r="L690">
        <v>7759</v>
      </c>
      <c r="M690" s="6">
        <f t="shared" si="71"/>
        <v>0</v>
      </c>
      <c r="N690" s="6" t="str">
        <f t="shared" si="72"/>
        <v/>
      </c>
      <c r="O690" s="6">
        <f t="shared" si="73"/>
        <v>0</v>
      </c>
      <c r="Q690">
        <f>_xlfn.XLOOKUP(C690&amp;G690&amp;H690,covid!$E$2:$E$2184,covid!$D$2:$D$2184,0,0,1)</f>
        <v>0</v>
      </c>
    </row>
    <row r="691" spans="1:17" x14ac:dyDescent="0.3">
      <c r="A691">
        <f>_xlfn.XLOOKUP(C691,kamus!$B$2:$B$87,kamus!$A$2:$A$87,0,0,1)</f>
        <v>80</v>
      </c>
      <c r="B691" t="str">
        <f>_xlfn.XLOOKUP(C691,kamus!$B$2:$B$87,kamus!$D$2:$D$87,"dihapus",0,1)</f>
        <v>Tempel 2</v>
      </c>
      <c r="C691" t="s">
        <v>233</v>
      </c>
      <c r="D691">
        <f>_xlfn.XLOOKUP(C691,kamus!$B$2:$B$87,kamus!$J$2:$J$87,"dihapus",0,1)</f>
        <v>0</v>
      </c>
      <c r="E691">
        <f t="shared" si="74"/>
        <v>0</v>
      </c>
      <c r="F691" s="14">
        <v>42583</v>
      </c>
      <c r="G691" s="1">
        <f t="shared" si="75"/>
        <v>8</v>
      </c>
      <c r="H691" s="1">
        <f t="shared" si="76"/>
        <v>2016</v>
      </c>
      <c r="I691">
        <v>0</v>
      </c>
      <c r="K691">
        <f t="shared" si="70"/>
        <v>0</v>
      </c>
      <c r="L691">
        <v>6601</v>
      </c>
      <c r="M691" s="6">
        <f t="shared" si="71"/>
        <v>0</v>
      </c>
      <c r="N691" s="6" t="str">
        <f t="shared" si="72"/>
        <v/>
      </c>
      <c r="O691" s="6">
        <f t="shared" si="73"/>
        <v>0</v>
      </c>
      <c r="Q691">
        <f>_xlfn.XLOOKUP(C691&amp;G691&amp;H691,covid!$E$2:$E$2184,covid!$D$2:$D$2184,0,0,1)</f>
        <v>0</v>
      </c>
    </row>
    <row r="692" spans="1:17" x14ac:dyDescent="0.3">
      <c r="A692">
        <f>_xlfn.XLOOKUP(C692,kamus!$B$2:$B$87,kamus!$A$2:$A$87,0,0,1)</f>
        <v>81</v>
      </c>
      <c r="B692" t="str">
        <f>_xlfn.XLOOKUP(C692,kamus!$B$2:$B$87,kamus!$D$2:$D$87,"dihapus",0,1)</f>
        <v>Tempel 2</v>
      </c>
      <c r="C692" t="s">
        <v>263</v>
      </c>
      <c r="D692">
        <f>_xlfn.XLOOKUP(C692,kamus!$B$2:$B$87,kamus!$J$2:$J$87,"dihapus",0,1)</f>
        <v>0</v>
      </c>
      <c r="E692">
        <f t="shared" si="74"/>
        <v>0</v>
      </c>
      <c r="F692" s="14">
        <v>42583</v>
      </c>
      <c r="G692" s="1">
        <f t="shared" si="75"/>
        <v>8</v>
      </c>
      <c r="H692" s="1">
        <f t="shared" si="76"/>
        <v>2016</v>
      </c>
      <c r="I692">
        <v>0</v>
      </c>
      <c r="K692">
        <f t="shared" si="70"/>
        <v>0</v>
      </c>
      <c r="L692">
        <v>4746</v>
      </c>
      <c r="M692" s="6">
        <f t="shared" si="71"/>
        <v>0</v>
      </c>
      <c r="N692" s="6" t="str">
        <f t="shared" si="72"/>
        <v/>
      </c>
      <c r="O692" s="6">
        <f t="shared" si="73"/>
        <v>0</v>
      </c>
      <c r="Q692">
        <f>_xlfn.XLOOKUP(C692&amp;G692&amp;H692,covid!$E$2:$E$2184,covid!$D$2:$D$2184,0,0,1)</f>
        <v>0</v>
      </c>
    </row>
    <row r="693" spans="1:17" x14ac:dyDescent="0.3">
      <c r="A693">
        <f>_xlfn.XLOOKUP(C693,kamus!$B$2:$B$87,kamus!$A$2:$A$87,0,0,1)</f>
        <v>82</v>
      </c>
      <c r="B693" t="str">
        <f>_xlfn.XLOOKUP(C693,kamus!$B$2:$B$87,kamus!$D$2:$D$87,"dihapus",0,1)</f>
        <v>Tempel 2</v>
      </c>
      <c r="C693" t="s">
        <v>266</v>
      </c>
      <c r="D693">
        <f>_xlfn.XLOOKUP(C693,kamus!$B$2:$B$87,kamus!$J$2:$J$87,"dihapus",0,1)</f>
        <v>0</v>
      </c>
      <c r="E693">
        <f t="shared" si="74"/>
        <v>0</v>
      </c>
      <c r="F693" s="14">
        <v>42583</v>
      </c>
      <c r="G693" s="1">
        <f t="shared" si="75"/>
        <v>8</v>
      </c>
      <c r="H693" s="1">
        <f t="shared" si="76"/>
        <v>2016</v>
      </c>
      <c r="I693">
        <v>0</v>
      </c>
      <c r="K693">
        <f t="shared" si="70"/>
        <v>0</v>
      </c>
      <c r="L693">
        <v>5291</v>
      </c>
      <c r="M693" s="6">
        <f t="shared" si="71"/>
        <v>0</v>
      </c>
      <c r="N693" s="6" t="str">
        <f t="shared" si="72"/>
        <v/>
      </c>
      <c r="O693" s="6">
        <f t="shared" si="73"/>
        <v>0</v>
      </c>
      <c r="Q693">
        <f>_xlfn.XLOOKUP(C693&amp;G693&amp;H693,covid!$E$2:$E$2184,covid!$D$2:$D$2184,0,0,1)</f>
        <v>0</v>
      </c>
    </row>
    <row r="694" spans="1:17" x14ac:dyDescent="0.3">
      <c r="A694">
        <f>_xlfn.XLOOKUP(C694,kamus!$B$2:$B$87,kamus!$A$2:$A$87,0,0,1)</f>
        <v>84</v>
      </c>
      <c r="B694" t="str">
        <f>_xlfn.XLOOKUP(C694,kamus!$B$2:$B$87,kamus!$D$2:$D$87,"dihapus",0,1)</f>
        <v>turi</v>
      </c>
      <c r="C694" t="s">
        <v>199</v>
      </c>
      <c r="D694">
        <f>_xlfn.XLOOKUP(C694,kamus!$B$2:$B$87,kamus!$J$2:$J$87,"dihapus",0,1)</f>
        <v>0</v>
      </c>
      <c r="E694">
        <f t="shared" si="74"/>
        <v>0</v>
      </c>
      <c r="F694" s="14">
        <v>42583</v>
      </c>
      <c r="G694" s="1">
        <f t="shared" si="75"/>
        <v>8</v>
      </c>
      <c r="H694" s="1">
        <f t="shared" si="76"/>
        <v>2016</v>
      </c>
      <c r="I694">
        <v>0</v>
      </c>
      <c r="K694">
        <f t="shared" si="70"/>
        <v>0</v>
      </c>
      <c r="L694">
        <v>9709</v>
      </c>
      <c r="M694" s="6">
        <f t="shared" si="71"/>
        <v>0</v>
      </c>
      <c r="N694" s="6" t="str">
        <f t="shared" si="72"/>
        <v/>
      </c>
      <c r="O694" s="6">
        <f t="shared" si="73"/>
        <v>0</v>
      </c>
      <c r="Q694">
        <f>_xlfn.XLOOKUP(C694&amp;G694&amp;H694,covid!$E$2:$E$2184,covid!$D$2:$D$2184,0,0,1)</f>
        <v>0</v>
      </c>
    </row>
    <row r="695" spans="1:17" x14ac:dyDescent="0.3">
      <c r="A695">
        <f>_xlfn.XLOOKUP(C695,kamus!$B$2:$B$87,kamus!$A$2:$A$87,0,0,1)</f>
        <v>86</v>
      </c>
      <c r="B695" t="str">
        <f>_xlfn.XLOOKUP(C695,kamus!$B$2:$B$87,kamus!$D$2:$D$87,"dihapus",0,1)</f>
        <v>turi</v>
      </c>
      <c r="C695" t="s">
        <v>209</v>
      </c>
      <c r="D695">
        <f>_xlfn.XLOOKUP(C695,kamus!$B$2:$B$87,kamus!$J$2:$J$87,"dihapus",0,1)</f>
        <v>0</v>
      </c>
      <c r="E695">
        <f t="shared" si="74"/>
        <v>0</v>
      </c>
      <c r="F695" s="14">
        <v>42583</v>
      </c>
      <c r="G695" s="1">
        <f t="shared" si="75"/>
        <v>8</v>
      </c>
      <c r="H695" s="1">
        <f t="shared" si="76"/>
        <v>2016</v>
      </c>
      <c r="I695">
        <v>0</v>
      </c>
      <c r="K695">
        <f t="shared" si="70"/>
        <v>0</v>
      </c>
      <c r="L695">
        <v>9559</v>
      </c>
      <c r="M695" s="6">
        <f t="shared" si="71"/>
        <v>0</v>
      </c>
      <c r="N695" s="6" t="str">
        <f t="shared" si="72"/>
        <v/>
      </c>
      <c r="O695" s="6">
        <f t="shared" si="73"/>
        <v>0</v>
      </c>
      <c r="Q695">
        <f>_xlfn.XLOOKUP(C695&amp;G695&amp;H695,covid!$E$2:$E$2184,covid!$D$2:$D$2184,0,0,1)</f>
        <v>0</v>
      </c>
    </row>
    <row r="696" spans="1:17" x14ac:dyDescent="0.3">
      <c r="A696">
        <f>_xlfn.XLOOKUP(C696,kamus!$B$2:$B$87,kamus!$A$2:$A$87,0,0,1)</f>
        <v>83</v>
      </c>
      <c r="B696" t="str">
        <f>_xlfn.XLOOKUP(C696,kamus!$B$2:$B$87,kamus!$D$2:$D$87,"dihapus",0,1)</f>
        <v>turi</v>
      </c>
      <c r="C696" t="s">
        <v>211</v>
      </c>
      <c r="D696">
        <f>_xlfn.XLOOKUP(C696,kamus!$B$2:$B$87,kamus!$J$2:$J$87,"dihapus",0,1)</f>
        <v>0</v>
      </c>
      <c r="E696">
        <f t="shared" si="74"/>
        <v>0</v>
      </c>
      <c r="F696" s="14">
        <v>42583</v>
      </c>
      <c r="G696" s="1">
        <f t="shared" si="75"/>
        <v>8</v>
      </c>
      <c r="H696" s="1">
        <f t="shared" si="76"/>
        <v>2016</v>
      </c>
      <c r="I696">
        <v>0</v>
      </c>
      <c r="K696">
        <f t="shared" si="70"/>
        <v>0</v>
      </c>
      <c r="L696">
        <v>8554</v>
      </c>
      <c r="M696" s="6">
        <f t="shared" si="71"/>
        <v>0</v>
      </c>
      <c r="N696" s="6" t="str">
        <f t="shared" si="72"/>
        <v/>
      </c>
      <c r="O696" s="6">
        <f t="shared" si="73"/>
        <v>0</v>
      </c>
      <c r="Q696">
        <f>_xlfn.XLOOKUP(C696&amp;G696&amp;H696,covid!$E$2:$E$2184,covid!$D$2:$D$2184,0,0,1)</f>
        <v>0</v>
      </c>
    </row>
    <row r="697" spans="1:17" x14ac:dyDescent="0.3">
      <c r="A697">
        <f>_xlfn.XLOOKUP(C697,kamus!$B$2:$B$87,kamus!$A$2:$A$87,0,0,1)</f>
        <v>85</v>
      </c>
      <c r="B697" t="str">
        <f>_xlfn.XLOOKUP(C697,kamus!$B$2:$B$87,kamus!$D$2:$D$87,"dihapus",0,1)</f>
        <v>turi</v>
      </c>
      <c r="C697" t="s">
        <v>279</v>
      </c>
      <c r="D697">
        <f>_xlfn.XLOOKUP(C697,kamus!$B$2:$B$87,kamus!$J$2:$J$87,"dihapus",0,1)</f>
        <v>0</v>
      </c>
      <c r="E697">
        <f t="shared" si="74"/>
        <v>0</v>
      </c>
      <c r="F697" s="14">
        <v>42583</v>
      </c>
      <c r="G697" s="1">
        <f t="shared" si="75"/>
        <v>8</v>
      </c>
      <c r="H697" s="1">
        <f t="shared" si="76"/>
        <v>2016</v>
      </c>
      <c r="I697">
        <v>0</v>
      </c>
      <c r="K697">
        <f t="shared" si="70"/>
        <v>0</v>
      </c>
      <c r="L697">
        <v>10971</v>
      </c>
      <c r="M697" s="6">
        <f t="shared" si="71"/>
        <v>0</v>
      </c>
      <c r="N697" s="6" t="str">
        <f t="shared" si="72"/>
        <v/>
      </c>
      <c r="O697" s="6">
        <f t="shared" si="73"/>
        <v>0</v>
      </c>
      <c r="Q697">
        <f>_xlfn.XLOOKUP(C697&amp;G697&amp;H697,covid!$E$2:$E$2184,covid!$D$2:$D$2184,0,0,1)</f>
        <v>0</v>
      </c>
    </row>
    <row r="698" spans="1:17" x14ac:dyDescent="0.3">
      <c r="A698">
        <f>_xlfn.XLOOKUP(C698,kamus!$B$2:$B$87,kamus!$A$2:$A$87,0,0,1)</f>
        <v>4</v>
      </c>
      <c r="B698" t="str">
        <f>_xlfn.XLOOKUP(C698,kamus!$B$2:$B$87,kamus!$D$2:$D$87,"dihapus",0,1)</f>
        <v>Berbah</v>
      </c>
      <c r="C698" t="s">
        <v>215</v>
      </c>
      <c r="D698">
        <f>_xlfn.XLOOKUP(C698,kamus!$B$2:$B$87,kamus!$J$2:$J$87,"dihapus",0,1)</f>
        <v>0</v>
      </c>
      <c r="E698">
        <f t="shared" si="74"/>
        <v>0</v>
      </c>
      <c r="F698" s="14">
        <v>42614</v>
      </c>
      <c r="G698" s="1">
        <f t="shared" si="75"/>
        <v>9</v>
      </c>
      <c r="H698" s="1">
        <f t="shared" si="76"/>
        <v>2016</v>
      </c>
      <c r="I698">
        <v>0</v>
      </c>
      <c r="K698">
        <f t="shared" si="70"/>
        <v>0</v>
      </c>
      <c r="L698">
        <v>11448</v>
      </c>
      <c r="M698" s="6">
        <f t="shared" si="71"/>
        <v>0</v>
      </c>
      <c r="N698" s="6" t="str">
        <f t="shared" si="72"/>
        <v/>
      </c>
      <c r="O698" s="6">
        <f t="shared" si="73"/>
        <v>0</v>
      </c>
      <c r="Q698">
        <f>_xlfn.XLOOKUP(C698&amp;G698&amp;H698,covid!$E$2:$E$2184,covid!$D$2:$D$2184,0,0,1)</f>
        <v>0</v>
      </c>
    </row>
    <row r="699" spans="1:17" x14ac:dyDescent="0.3">
      <c r="A699">
        <f>_xlfn.XLOOKUP(C699,kamus!$B$2:$B$87,kamus!$A$2:$A$87,0,0,1)</f>
        <v>1</v>
      </c>
      <c r="B699" t="str">
        <f>_xlfn.XLOOKUP(C699,kamus!$B$2:$B$87,kamus!$D$2:$D$87,"dihapus",0,1)</f>
        <v>Berbah</v>
      </c>
      <c r="C699" t="s">
        <v>216</v>
      </c>
      <c r="D699">
        <f>_xlfn.XLOOKUP(C699,kamus!$B$2:$B$87,kamus!$J$2:$J$87,"dihapus",0,1)</f>
        <v>1</v>
      </c>
      <c r="E699">
        <f t="shared" si="74"/>
        <v>0</v>
      </c>
      <c r="F699" s="14">
        <v>42614</v>
      </c>
      <c r="G699" s="1">
        <f t="shared" si="75"/>
        <v>9</v>
      </c>
      <c r="H699" s="1">
        <f t="shared" si="76"/>
        <v>2016</v>
      </c>
      <c r="I699">
        <v>1</v>
      </c>
      <c r="K699">
        <f t="shared" si="70"/>
        <v>1</v>
      </c>
      <c r="L699">
        <v>14565</v>
      </c>
      <c r="M699" s="6">
        <f t="shared" si="71"/>
        <v>6.8657741160315826</v>
      </c>
      <c r="N699" s="6" t="str">
        <f t="shared" si="72"/>
        <v/>
      </c>
      <c r="O699" s="6">
        <f t="shared" si="73"/>
        <v>6.8657741160315826</v>
      </c>
      <c r="Q699">
        <f>_xlfn.XLOOKUP(C699&amp;G699&amp;H699,covid!$E$2:$E$2184,covid!$D$2:$D$2184,0,0,1)</f>
        <v>0</v>
      </c>
    </row>
    <row r="700" spans="1:17" x14ac:dyDescent="0.3">
      <c r="A700">
        <f>_xlfn.XLOOKUP(C700,kamus!$B$2:$B$87,kamus!$A$2:$A$87,0,0,1)</f>
        <v>2</v>
      </c>
      <c r="B700" t="str">
        <f>_xlfn.XLOOKUP(C700,kamus!$B$2:$B$87,kamus!$D$2:$D$87,"dihapus",0,1)</f>
        <v>Berbah</v>
      </c>
      <c r="C700" t="s">
        <v>246</v>
      </c>
      <c r="D700">
        <f>_xlfn.XLOOKUP(C700,kamus!$B$2:$B$87,kamus!$J$2:$J$87,"dihapus",0,1)</f>
        <v>1</v>
      </c>
      <c r="E700">
        <f t="shared" si="74"/>
        <v>0</v>
      </c>
      <c r="F700" s="14">
        <v>42614</v>
      </c>
      <c r="G700" s="1">
        <f t="shared" si="75"/>
        <v>9</v>
      </c>
      <c r="H700" s="1">
        <f t="shared" si="76"/>
        <v>2016</v>
      </c>
      <c r="I700">
        <v>1</v>
      </c>
      <c r="K700">
        <f t="shared" si="70"/>
        <v>1</v>
      </c>
      <c r="L700">
        <v>18704</v>
      </c>
      <c r="M700" s="6">
        <f t="shared" si="71"/>
        <v>5.3464499572284003</v>
      </c>
      <c r="N700" s="6" t="str">
        <f t="shared" si="72"/>
        <v/>
      </c>
      <c r="O700" s="6">
        <f t="shared" si="73"/>
        <v>5.3464499572284003</v>
      </c>
      <c r="Q700">
        <f>_xlfn.XLOOKUP(C700&amp;G700&amp;H700,covid!$E$2:$E$2184,covid!$D$2:$D$2184,0,0,1)</f>
        <v>0</v>
      </c>
    </row>
    <row r="701" spans="1:17" x14ac:dyDescent="0.3">
      <c r="A701">
        <f>_xlfn.XLOOKUP(C701,kamus!$B$2:$B$87,kamus!$A$2:$A$87,0,0,1)</f>
        <v>3</v>
      </c>
      <c r="B701" t="str">
        <f>_xlfn.XLOOKUP(C701,kamus!$B$2:$B$87,kamus!$D$2:$D$87,"dihapus",0,1)</f>
        <v>Berbah</v>
      </c>
      <c r="C701" t="s">
        <v>267</v>
      </c>
      <c r="D701">
        <f>_xlfn.XLOOKUP(C701,kamus!$B$2:$B$87,kamus!$J$2:$J$87,"dihapus",0,1)</f>
        <v>1</v>
      </c>
      <c r="E701">
        <f t="shared" si="74"/>
        <v>0</v>
      </c>
      <c r="F701" s="14">
        <v>42614</v>
      </c>
      <c r="G701" s="1">
        <f t="shared" si="75"/>
        <v>9</v>
      </c>
      <c r="H701" s="1">
        <f t="shared" si="76"/>
        <v>2016</v>
      </c>
      <c r="I701">
        <v>1</v>
      </c>
      <c r="K701">
        <f t="shared" si="70"/>
        <v>1</v>
      </c>
      <c r="L701">
        <v>13363</v>
      </c>
      <c r="M701" s="6">
        <f t="shared" si="71"/>
        <v>7.4833495472573528</v>
      </c>
      <c r="N701" s="6" t="str">
        <f t="shared" si="72"/>
        <v/>
      </c>
      <c r="O701" s="6">
        <f t="shared" si="73"/>
        <v>7.4833495472573528</v>
      </c>
      <c r="Q701">
        <f>_xlfn.XLOOKUP(C701&amp;G701&amp;H701,covid!$E$2:$E$2184,covid!$D$2:$D$2184,0,0,1)</f>
        <v>0</v>
      </c>
    </row>
    <row r="702" spans="1:17" x14ac:dyDescent="0.3">
      <c r="A702">
        <f>_xlfn.XLOOKUP(C702,kamus!$B$2:$B$87,kamus!$A$2:$A$87,0,0,1)</f>
        <v>9</v>
      </c>
      <c r="B702" t="str">
        <f>_xlfn.XLOOKUP(C702,kamus!$B$2:$B$87,kamus!$D$2:$D$87,"dihapus",0,1)</f>
        <v>cangkringan</v>
      </c>
      <c r="C702" t="s">
        <v>197</v>
      </c>
      <c r="D702">
        <f>_xlfn.XLOOKUP(C702,kamus!$B$2:$B$87,kamus!$J$2:$J$87,"dihapus",0,1)</f>
        <v>0</v>
      </c>
      <c r="E702">
        <f t="shared" si="74"/>
        <v>0</v>
      </c>
      <c r="F702" s="14">
        <v>42614</v>
      </c>
      <c r="G702" s="1">
        <f t="shared" si="75"/>
        <v>9</v>
      </c>
      <c r="H702" s="1">
        <f t="shared" si="76"/>
        <v>2016</v>
      </c>
      <c r="I702">
        <v>1</v>
      </c>
      <c r="K702">
        <f t="shared" si="70"/>
        <v>1</v>
      </c>
      <c r="L702">
        <v>8063</v>
      </c>
      <c r="M702" s="6">
        <f t="shared" si="71"/>
        <v>12.402331638348009</v>
      </c>
      <c r="N702" s="6" t="str">
        <f t="shared" si="72"/>
        <v/>
      </c>
      <c r="O702" s="6">
        <f t="shared" si="73"/>
        <v>12.402331638348009</v>
      </c>
      <c r="Q702">
        <f>_xlfn.XLOOKUP(C702&amp;G702&amp;H702,covid!$E$2:$E$2184,covid!$D$2:$D$2184,0,0,1)</f>
        <v>0</v>
      </c>
    </row>
    <row r="703" spans="1:17" x14ac:dyDescent="0.3">
      <c r="A703">
        <f>_xlfn.XLOOKUP(C703,kamus!$B$2:$B$87,kamus!$A$2:$A$87,0,0,1)</f>
        <v>5</v>
      </c>
      <c r="B703" t="str">
        <f>_xlfn.XLOOKUP(C703,kamus!$B$2:$B$87,kamus!$D$2:$D$87,"dihapus",0,1)</f>
        <v>cangkringan</v>
      </c>
      <c r="C703" t="s">
        <v>212</v>
      </c>
      <c r="D703">
        <f>_xlfn.XLOOKUP(C703,kamus!$B$2:$B$87,kamus!$J$2:$J$87,"dihapus",0,1)</f>
        <v>0</v>
      </c>
      <c r="E703">
        <f t="shared" si="74"/>
        <v>0</v>
      </c>
      <c r="F703" s="14">
        <v>42614</v>
      </c>
      <c r="G703" s="1">
        <f t="shared" si="75"/>
        <v>9</v>
      </c>
      <c r="H703" s="1">
        <f t="shared" si="76"/>
        <v>2016</v>
      </c>
      <c r="I703">
        <v>1</v>
      </c>
      <c r="K703">
        <f t="shared" si="70"/>
        <v>1</v>
      </c>
      <c r="L703">
        <v>4133</v>
      </c>
      <c r="M703" s="6">
        <f t="shared" si="71"/>
        <v>24.195499637067506</v>
      </c>
      <c r="N703" s="6" t="str">
        <f t="shared" si="72"/>
        <v/>
      </c>
      <c r="O703" s="6">
        <f t="shared" si="73"/>
        <v>24.195499637067506</v>
      </c>
      <c r="Q703">
        <f>_xlfn.XLOOKUP(C703&amp;G703&amp;H703,covid!$E$2:$E$2184,covid!$D$2:$D$2184,0,0,1)</f>
        <v>0</v>
      </c>
    </row>
    <row r="704" spans="1:17" x14ac:dyDescent="0.3">
      <c r="A704">
        <f>_xlfn.XLOOKUP(C704,kamus!$B$2:$B$87,kamus!$A$2:$A$87,0,0,1)</f>
        <v>7</v>
      </c>
      <c r="B704" t="str">
        <f>_xlfn.XLOOKUP(C704,kamus!$B$2:$B$87,kamus!$D$2:$D$87,"dihapus",0,1)</f>
        <v>cangkringan</v>
      </c>
      <c r="C704" t="s">
        <v>217</v>
      </c>
      <c r="D704">
        <f>_xlfn.XLOOKUP(C704,kamus!$B$2:$B$87,kamus!$J$2:$J$87,"dihapus",0,1)</f>
        <v>0</v>
      </c>
      <c r="E704">
        <f t="shared" si="74"/>
        <v>0</v>
      </c>
      <c r="F704" s="14">
        <v>42614</v>
      </c>
      <c r="G704" s="1">
        <f t="shared" si="75"/>
        <v>9</v>
      </c>
      <c r="H704" s="1">
        <f t="shared" si="76"/>
        <v>2016</v>
      </c>
      <c r="I704">
        <v>0</v>
      </c>
      <c r="K704">
        <f t="shared" si="70"/>
        <v>0</v>
      </c>
      <c r="L704">
        <v>3586</v>
      </c>
      <c r="M704" s="6">
        <f t="shared" si="71"/>
        <v>0</v>
      </c>
      <c r="N704" s="6" t="str">
        <f t="shared" si="72"/>
        <v/>
      </c>
      <c r="O704" s="6">
        <f t="shared" si="73"/>
        <v>0</v>
      </c>
      <c r="Q704">
        <f>_xlfn.XLOOKUP(C704&amp;G704&amp;H704,covid!$E$2:$E$2184,covid!$D$2:$D$2184,0,0,1)</f>
        <v>0</v>
      </c>
    </row>
    <row r="705" spans="1:17" x14ac:dyDescent="0.3">
      <c r="A705">
        <f>_xlfn.XLOOKUP(C705,kamus!$B$2:$B$87,kamus!$A$2:$A$87,0,0,1)</f>
        <v>8</v>
      </c>
      <c r="B705" t="str">
        <f>_xlfn.XLOOKUP(C705,kamus!$B$2:$B$87,kamus!$D$2:$D$87,"dihapus",0,1)</f>
        <v>cangkringan</v>
      </c>
      <c r="C705" t="s">
        <v>275</v>
      </c>
      <c r="D705">
        <f>_xlfn.XLOOKUP(C705,kamus!$B$2:$B$87,kamus!$J$2:$J$87,"dihapus",0,1)</f>
        <v>0</v>
      </c>
      <c r="E705">
        <f t="shared" si="74"/>
        <v>0</v>
      </c>
      <c r="F705" s="14">
        <v>42614</v>
      </c>
      <c r="G705" s="1">
        <f t="shared" si="75"/>
        <v>9</v>
      </c>
      <c r="H705" s="1">
        <f t="shared" si="76"/>
        <v>2016</v>
      </c>
      <c r="I705">
        <v>0</v>
      </c>
      <c r="K705">
        <f t="shared" si="70"/>
        <v>0</v>
      </c>
      <c r="L705">
        <v>5550</v>
      </c>
      <c r="M705" s="6">
        <f t="shared" si="71"/>
        <v>0</v>
      </c>
      <c r="N705" s="6" t="str">
        <f t="shared" si="72"/>
        <v/>
      </c>
      <c r="O705" s="6">
        <f t="shared" si="73"/>
        <v>0</v>
      </c>
      <c r="Q705">
        <f>_xlfn.XLOOKUP(C705&amp;G705&amp;H705,covid!$E$2:$E$2184,covid!$D$2:$D$2184,0,0,1)</f>
        <v>0</v>
      </c>
    </row>
    <row r="706" spans="1:17" x14ac:dyDescent="0.3">
      <c r="A706">
        <f>_xlfn.XLOOKUP(C706,kamus!$B$2:$B$87,kamus!$A$2:$A$87,0,0,1)</f>
        <v>6</v>
      </c>
      <c r="B706" t="str">
        <f>_xlfn.XLOOKUP(C706,kamus!$B$2:$B$87,kamus!$D$2:$D$87,"dihapus",0,1)</f>
        <v>cangkringan</v>
      </c>
      <c r="C706" t="s">
        <v>281</v>
      </c>
      <c r="D706">
        <f>_xlfn.XLOOKUP(C706,kamus!$B$2:$B$87,kamus!$J$2:$J$87,"dihapus",0,1)</f>
        <v>0</v>
      </c>
      <c r="E706">
        <f t="shared" si="74"/>
        <v>0</v>
      </c>
      <c r="F706" s="14">
        <v>42614</v>
      </c>
      <c r="G706" s="1">
        <f t="shared" si="75"/>
        <v>9</v>
      </c>
      <c r="H706" s="1">
        <f t="shared" si="76"/>
        <v>2016</v>
      </c>
      <c r="I706">
        <v>0</v>
      </c>
      <c r="K706">
        <f t="shared" ref="K706:K769" si="77">J706+I706</f>
        <v>0</v>
      </c>
      <c r="L706">
        <v>11339</v>
      </c>
      <c r="M706" s="6">
        <f t="shared" ref="M706:M769" si="78">IF(ISBLANK(I706)=TRUE,"",I706/$L706*100000)</f>
        <v>0</v>
      </c>
      <c r="N706" s="6" t="str">
        <f t="shared" ref="N706:N769" si="79">IF(ISBLANK(J706)=TRUE,"",J706/$L706*100000)</f>
        <v/>
      </c>
      <c r="O706" s="6">
        <f t="shared" ref="O706:O769" si="80">IF(ISBLANK(K706)=TRUE,"",K706/$L706*100000)</f>
        <v>0</v>
      </c>
      <c r="Q706">
        <f>_xlfn.XLOOKUP(C706&amp;G706&amp;H706,covid!$E$2:$E$2184,covid!$D$2:$D$2184,0,0,1)</f>
        <v>0</v>
      </c>
    </row>
    <row r="707" spans="1:17" x14ac:dyDescent="0.3">
      <c r="A707">
        <f>_xlfn.XLOOKUP(C707,kamus!$B$2:$B$87,kamus!$A$2:$A$87,0,0,1)</f>
        <v>10</v>
      </c>
      <c r="B707" t="str">
        <f>_xlfn.XLOOKUP(C707,kamus!$B$2:$B$87,kamus!$D$2:$D$87,"dihapus",0,1)</f>
        <v>Depok 1</v>
      </c>
      <c r="C707" t="s">
        <v>220</v>
      </c>
      <c r="D707">
        <f>_xlfn.XLOOKUP(C707,kamus!$B$2:$B$87,kamus!$J$2:$J$87,"dihapus",0,1)</f>
        <v>1</v>
      </c>
      <c r="E707">
        <f t="shared" ref="E707:E770" si="81">IF(D707=0,0,IF(H707&lt;2021,0,IF(AND(H707=2021,G707&lt;5),0,1)))</f>
        <v>0</v>
      </c>
      <c r="F707" s="14">
        <v>42614</v>
      </c>
      <c r="G707" s="1">
        <f t="shared" ref="G707:G770" si="82">MONTH(F707)</f>
        <v>9</v>
      </c>
      <c r="H707" s="1">
        <f t="shared" ref="H707:H770" si="83">YEAR(F707)</f>
        <v>2016</v>
      </c>
      <c r="I707">
        <v>7</v>
      </c>
      <c r="K707">
        <f t="shared" si="77"/>
        <v>7</v>
      </c>
      <c r="L707">
        <v>37946</v>
      </c>
      <c r="M707" s="6">
        <f t="shared" si="78"/>
        <v>18.447267169135088</v>
      </c>
      <c r="N707" s="6" t="str">
        <f t="shared" si="79"/>
        <v/>
      </c>
      <c r="O707" s="6">
        <f t="shared" si="80"/>
        <v>18.447267169135088</v>
      </c>
      <c r="Q707">
        <f>_xlfn.XLOOKUP(C707&amp;G707&amp;H707,covid!$E$2:$E$2184,covid!$D$2:$D$2184,0,0,1)</f>
        <v>0</v>
      </c>
    </row>
    <row r="708" spans="1:17" x14ac:dyDescent="0.3">
      <c r="A708">
        <f>_xlfn.XLOOKUP(C708,kamus!$B$2:$B$87,kamus!$A$2:$A$87,0,0,1)</f>
        <v>11</v>
      </c>
      <c r="B708" t="str">
        <f>_xlfn.XLOOKUP(C708,kamus!$B$2:$B$87,kamus!$D$2:$D$87,"dihapus",0,1)</f>
        <v>Depok 2</v>
      </c>
      <c r="C708" t="s">
        <v>207</v>
      </c>
      <c r="D708">
        <f>_xlfn.XLOOKUP(C708,kamus!$B$2:$B$87,kamus!$J$2:$J$87,"dihapus",0,1)</f>
        <v>1</v>
      </c>
      <c r="E708">
        <f t="shared" si="81"/>
        <v>0</v>
      </c>
      <c r="F708" s="14">
        <v>42614</v>
      </c>
      <c r="G708" s="1">
        <f t="shared" si="82"/>
        <v>9</v>
      </c>
      <c r="H708" s="1">
        <f t="shared" si="83"/>
        <v>2016</v>
      </c>
      <c r="I708">
        <v>1</v>
      </c>
      <c r="K708">
        <f t="shared" si="77"/>
        <v>1</v>
      </c>
      <c r="L708">
        <v>44433</v>
      </c>
      <c r="M708" s="6">
        <f t="shared" si="78"/>
        <v>2.2505795242274886</v>
      </c>
      <c r="N708" s="6" t="str">
        <f t="shared" si="79"/>
        <v/>
      </c>
      <c r="O708" s="6">
        <f t="shared" si="80"/>
        <v>2.2505795242274886</v>
      </c>
      <c r="Q708">
        <f>_xlfn.XLOOKUP(C708&amp;G708&amp;H708,covid!$E$2:$E$2184,covid!$D$2:$D$2184,0,0,1)</f>
        <v>0</v>
      </c>
    </row>
    <row r="709" spans="1:17" x14ac:dyDescent="0.3">
      <c r="A709">
        <f>_xlfn.XLOOKUP(C709,kamus!$B$2:$B$87,kamus!$A$2:$A$87,0,0,1)</f>
        <v>12</v>
      </c>
      <c r="B709" t="str">
        <f>_xlfn.XLOOKUP(C709,kamus!$B$2:$B$87,kamus!$D$2:$D$87,"dihapus",0,1)</f>
        <v>Depok 3</v>
      </c>
      <c r="C709" t="s">
        <v>206</v>
      </c>
      <c r="D709">
        <f>_xlfn.XLOOKUP(C709,kamus!$B$2:$B$87,kamus!$J$2:$J$87,"dihapus",0,1)</f>
        <v>1</v>
      </c>
      <c r="E709">
        <f t="shared" si="81"/>
        <v>0</v>
      </c>
      <c r="F709" s="14">
        <v>42614</v>
      </c>
      <c r="G709" s="1">
        <f t="shared" si="82"/>
        <v>9</v>
      </c>
      <c r="H709" s="1">
        <f t="shared" si="83"/>
        <v>2016</v>
      </c>
      <c r="I709">
        <v>1</v>
      </c>
      <c r="K709">
        <f t="shared" si="77"/>
        <v>1</v>
      </c>
      <c r="L709">
        <v>44837</v>
      </c>
      <c r="M709" s="6">
        <f t="shared" si="78"/>
        <v>2.2303008675870375</v>
      </c>
      <c r="N709" s="6" t="str">
        <f t="shared" si="79"/>
        <v/>
      </c>
      <c r="O709" s="6">
        <f t="shared" si="80"/>
        <v>2.2303008675870375</v>
      </c>
      <c r="Q709">
        <f>_xlfn.XLOOKUP(C709&amp;G709&amp;H709,covid!$E$2:$E$2184,covid!$D$2:$D$2184,0,0,1)</f>
        <v>0</v>
      </c>
    </row>
    <row r="710" spans="1:17" x14ac:dyDescent="0.3">
      <c r="A710">
        <f>_xlfn.XLOOKUP(C710,kamus!$B$2:$B$87,kamus!$A$2:$A$87,0,0,1)</f>
        <v>0</v>
      </c>
      <c r="B710" t="str">
        <f>_xlfn.XLOOKUP(C710,kamus!$B$2:$B$87,kamus!$D$2:$D$87,"dihapus",0,1)</f>
        <v>dihapus</v>
      </c>
      <c r="C710" t="s">
        <v>282</v>
      </c>
      <c r="D710" t="str">
        <f>_xlfn.XLOOKUP(C710,kamus!$B$2:$B$87,kamus!$J$2:$J$87,"dihapus",0,1)</f>
        <v>dihapus</v>
      </c>
      <c r="E710">
        <f t="shared" si="81"/>
        <v>0</v>
      </c>
      <c r="F710" s="14">
        <v>42614</v>
      </c>
      <c r="G710" s="1">
        <f t="shared" si="82"/>
        <v>9</v>
      </c>
      <c r="H710" s="1">
        <f t="shared" si="83"/>
        <v>2016</v>
      </c>
      <c r="I710">
        <v>0</v>
      </c>
      <c r="K710">
        <f t="shared" si="77"/>
        <v>0</v>
      </c>
      <c r="L710" t="e">
        <v>#N/A</v>
      </c>
      <c r="M710" s="6" t="e">
        <f t="shared" si="78"/>
        <v>#N/A</v>
      </c>
      <c r="N710" s="6" t="str">
        <f t="shared" si="79"/>
        <v/>
      </c>
      <c r="O710" s="6" t="e">
        <f t="shared" si="80"/>
        <v>#N/A</v>
      </c>
      <c r="Q710">
        <f>_xlfn.XLOOKUP(C710&amp;G710&amp;H710,covid!$E$2:$E$2184,covid!$D$2:$D$2184,0,0,1)</f>
        <v>0</v>
      </c>
    </row>
    <row r="711" spans="1:17" x14ac:dyDescent="0.3">
      <c r="A711">
        <f>_xlfn.XLOOKUP(C711,kamus!$B$2:$B$87,kamus!$A$2:$A$87,0,0,1)</f>
        <v>14</v>
      </c>
      <c r="B711" t="str">
        <f>_xlfn.XLOOKUP(C711,kamus!$B$2:$B$87,kamus!$D$2:$D$87,"dihapus",0,1)</f>
        <v>Gamping 1</v>
      </c>
      <c r="C711" t="s">
        <v>196</v>
      </c>
      <c r="D711">
        <f>_xlfn.XLOOKUP(C711,kamus!$B$2:$B$87,kamus!$J$2:$J$87,"dihapus",0,1)</f>
        <v>1</v>
      </c>
      <c r="E711">
        <f t="shared" si="81"/>
        <v>0</v>
      </c>
      <c r="F711" s="14">
        <v>42614</v>
      </c>
      <c r="G711" s="1">
        <f t="shared" si="82"/>
        <v>9</v>
      </c>
      <c r="H711" s="1">
        <f t="shared" si="83"/>
        <v>2016</v>
      </c>
      <c r="I711">
        <v>1</v>
      </c>
      <c r="K711">
        <f t="shared" si="77"/>
        <v>1</v>
      </c>
      <c r="L711">
        <v>22819</v>
      </c>
      <c r="M711" s="6">
        <f t="shared" si="78"/>
        <v>4.3823129847933737</v>
      </c>
      <c r="N711" s="6" t="str">
        <f t="shared" si="79"/>
        <v/>
      </c>
      <c r="O711" s="6">
        <f t="shared" si="80"/>
        <v>4.3823129847933737</v>
      </c>
      <c r="Q711">
        <f>_xlfn.XLOOKUP(C711&amp;G711&amp;H711,covid!$E$2:$E$2184,covid!$D$2:$D$2184,0,0,1)</f>
        <v>0</v>
      </c>
    </row>
    <row r="712" spans="1:17" x14ac:dyDescent="0.3">
      <c r="A712">
        <f>_xlfn.XLOOKUP(C712,kamus!$B$2:$B$87,kamus!$A$2:$A$87,0,0,1)</f>
        <v>13</v>
      </c>
      <c r="B712" t="str">
        <f>_xlfn.XLOOKUP(C712,kamus!$B$2:$B$87,kamus!$D$2:$D$87,"dihapus",0,1)</f>
        <v>Gamping 1</v>
      </c>
      <c r="C712" t="s">
        <v>198</v>
      </c>
      <c r="D712">
        <f>_xlfn.XLOOKUP(C712,kamus!$B$2:$B$87,kamus!$J$2:$J$87,"dihapus",0,1)</f>
        <v>1</v>
      </c>
      <c r="E712">
        <f t="shared" si="81"/>
        <v>0</v>
      </c>
      <c r="F712" s="14">
        <v>42614</v>
      </c>
      <c r="G712" s="1">
        <f t="shared" si="82"/>
        <v>9</v>
      </c>
      <c r="H712" s="1">
        <f t="shared" si="83"/>
        <v>2016</v>
      </c>
      <c r="I712">
        <v>5</v>
      </c>
      <c r="K712">
        <f t="shared" si="77"/>
        <v>5</v>
      </c>
      <c r="L712">
        <v>20645</v>
      </c>
      <c r="M712" s="6">
        <f t="shared" si="78"/>
        <v>24.21893921046258</v>
      </c>
      <c r="N712" s="6" t="str">
        <f t="shared" si="79"/>
        <v/>
      </c>
      <c r="O712" s="6">
        <f t="shared" si="80"/>
        <v>24.21893921046258</v>
      </c>
      <c r="Q712">
        <f>_xlfn.XLOOKUP(C712&amp;G712&amp;H712,covid!$E$2:$E$2184,covid!$D$2:$D$2184,0,0,1)</f>
        <v>0</v>
      </c>
    </row>
    <row r="713" spans="1:17" x14ac:dyDescent="0.3">
      <c r="A713">
        <f>_xlfn.XLOOKUP(C713,kamus!$B$2:$B$87,kamus!$A$2:$A$87,0,0,1)</f>
        <v>16</v>
      </c>
      <c r="B713" t="str">
        <f>_xlfn.XLOOKUP(C713,kamus!$B$2:$B$87,kamus!$D$2:$D$87,"dihapus",0,1)</f>
        <v>Gamping 2</v>
      </c>
      <c r="C713" t="s">
        <v>200</v>
      </c>
      <c r="D713">
        <f>_xlfn.XLOOKUP(C713,kamus!$B$2:$B$87,kamus!$J$2:$J$87,"dihapus",0,1)</f>
        <v>1</v>
      </c>
      <c r="E713">
        <f t="shared" si="81"/>
        <v>0</v>
      </c>
      <c r="F713" s="14">
        <v>42614</v>
      </c>
      <c r="G713" s="1">
        <f t="shared" si="82"/>
        <v>9</v>
      </c>
      <c r="H713" s="1">
        <f t="shared" si="83"/>
        <v>2016</v>
      </c>
      <c r="I713">
        <v>2</v>
      </c>
      <c r="K713">
        <f t="shared" si="77"/>
        <v>2</v>
      </c>
      <c r="L713">
        <v>16624</v>
      </c>
      <c r="M713" s="6">
        <f t="shared" si="78"/>
        <v>12.030798845043311</v>
      </c>
      <c r="N713" s="6" t="str">
        <f t="shared" si="79"/>
        <v/>
      </c>
      <c r="O713" s="6">
        <f t="shared" si="80"/>
        <v>12.030798845043311</v>
      </c>
      <c r="Q713">
        <f>_xlfn.XLOOKUP(C713&amp;G713&amp;H713,covid!$E$2:$E$2184,covid!$D$2:$D$2184,0,0,1)</f>
        <v>0</v>
      </c>
    </row>
    <row r="714" spans="1:17" x14ac:dyDescent="0.3">
      <c r="A714">
        <f>_xlfn.XLOOKUP(C714,kamus!$B$2:$B$87,kamus!$A$2:$A$87,0,0,1)</f>
        <v>15</v>
      </c>
      <c r="B714" t="str">
        <f>_xlfn.XLOOKUP(C714,kamus!$B$2:$B$87,kamus!$D$2:$D$87,"dihapus",0,1)</f>
        <v>Gamping 2</v>
      </c>
      <c r="C714" t="s">
        <v>230</v>
      </c>
      <c r="D714">
        <f>_xlfn.XLOOKUP(C714,kamus!$B$2:$B$87,kamus!$J$2:$J$87,"dihapus",0,1)</f>
        <v>1</v>
      </c>
      <c r="E714">
        <f t="shared" si="81"/>
        <v>0</v>
      </c>
      <c r="F714" s="14">
        <v>42614</v>
      </c>
      <c r="G714" s="1">
        <f t="shared" si="82"/>
        <v>9</v>
      </c>
      <c r="H714" s="1">
        <f t="shared" si="83"/>
        <v>2016</v>
      </c>
      <c r="I714">
        <v>0</v>
      </c>
      <c r="K714">
        <f t="shared" si="77"/>
        <v>0</v>
      </c>
      <c r="L714">
        <v>18692</v>
      </c>
      <c r="M714" s="6">
        <f t="shared" si="78"/>
        <v>0</v>
      </c>
      <c r="N714" s="6" t="str">
        <f t="shared" si="79"/>
        <v/>
      </c>
      <c r="O714" s="6">
        <f t="shared" si="80"/>
        <v>0</v>
      </c>
      <c r="Q714">
        <f>_xlfn.XLOOKUP(C714&amp;G714&amp;H714,covid!$E$2:$E$2184,covid!$D$2:$D$2184,0,0,1)</f>
        <v>0</v>
      </c>
    </row>
    <row r="715" spans="1:17" x14ac:dyDescent="0.3">
      <c r="A715">
        <f>_xlfn.XLOOKUP(C715,kamus!$B$2:$B$87,kamus!$A$2:$A$87,0,0,1)</f>
        <v>17</v>
      </c>
      <c r="B715" t="str">
        <f>_xlfn.XLOOKUP(C715,kamus!$B$2:$B$87,kamus!$D$2:$D$87,"dihapus",0,1)</f>
        <v>Gamping 2</v>
      </c>
      <c r="C715" t="s">
        <v>272</v>
      </c>
      <c r="D715">
        <f>_xlfn.XLOOKUP(C715,kamus!$B$2:$B$87,kamus!$J$2:$J$87,"dihapus",0,1)</f>
        <v>1</v>
      </c>
      <c r="E715">
        <f t="shared" si="81"/>
        <v>0</v>
      </c>
      <c r="F715" s="14">
        <v>42614</v>
      </c>
      <c r="G715" s="1">
        <f t="shared" si="82"/>
        <v>9</v>
      </c>
      <c r="H715" s="1">
        <f t="shared" si="83"/>
        <v>2016</v>
      </c>
      <c r="I715">
        <v>0</v>
      </c>
      <c r="K715">
        <f t="shared" si="77"/>
        <v>0</v>
      </c>
      <c r="L715">
        <v>18667</v>
      </c>
      <c r="M715" s="6">
        <f t="shared" si="78"/>
        <v>0</v>
      </c>
      <c r="N715" s="6" t="str">
        <f t="shared" si="79"/>
        <v/>
      </c>
      <c r="O715" s="6">
        <f t="shared" si="80"/>
        <v>0</v>
      </c>
      <c r="Q715">
        <f>_xlfn.XLOOKUP(C715&amp;G715&amp;H715,covid!$E$2:$E$2184,covid!$D$2:$D$2184,0,0,1)</f>
        <v>0</v>
      </c>
    </row>
    <row r="716" spans="1:17" x14ac:dyDescent="0.3">
      <c r="A716">
        <f>_xlfn.XLOOKUP(C716,kamus!$B$2:$B$87,kamus!$A$2:$A$87,0,0,1)</f>
        <v>20</v>
      </c>
      <c r="B716" t="str">
        <f>_xlfn.XLOOKUP(C716,kamus!$B$2:$B$87,kamus!$D$2:$D$87,"dihapus",0,1)</f>
        <v>Godean 1</v>
      </c>
      <c r="C716" t="s">
        <v>247</v>
      </c>
      <c r="D716">
        <f>_xlfn.XLOOKUP(C716,kamus!$B$2:$B$87,kamus!$J$2:$J$87,"dihapus",0,1)</f>
        <v>1</v>
      </c>
      <c r="E716">
        <f t="shared" si="81"/>
        <v>0</v>
      </c>
      <c r="F716" s="14">
        <v>42614</v>
      </c>
      <c r="G716" s="1">
        <f t="shared" si="82"/>
        <v>9</v>
      </c>
      <c r="H716" s="1">
        <f t="shared" si="83"/>
        <v>2016</v>
      </c>
      <c r="I716">
        <v>0</v>
      </c>
      <c r="K716">
        <f t="shared" si="77"/>
        <v>0</v>
      </c>
      <c r="L716">
        <v>9743</v>
      </c>
      <c r="M716" s="6">
        <f t="shared" si="78"/>
        <v>0</v>
      </c>
      <c r="N716" s="6" t="str">
        <f t="shared" si="79"/>
        <v/>
      </c>
      <c r="O716" s="6">
        <f t="shared" si="80"/>
        <v>0</v>
      </c>
      <c r="Q716">
        <f>_xlfn.XLOOKUP(C716&amp;G716&amp;H716,covid!$E$2:$E$2184,covid!$D$2:$D$2184,0,0,1)</f>
        <v>0</v>
      </c>
    </row>
    <row r="717" spans="1:17" x14ac:dyDescent="0.3">
      <c r="A717">
        <f>_xlfn.XLOOKUP(C717,kamus!$B$2:$B$87,kamus!$A$2:$A$87,0,0,1)</f>
        <v>21</v>
      </c>
      <c r="B717" t="str">
        <f>_xlfn.XLOOKUP(C717,kamus!$B$2:$B$87,kamus!$D$2:$D$87,"dihapus",0,1)</f>
        <v>Godean 1</v>
      </c>
      <c r="C717" t="s">
        <v>250</v>
      </c>
      <c r="D717">
        <f>_xlfn.XLOOKUP(C717,kamus!$B$2:$B$87,kamus!$J$2:$J$87,"dihapus",0,1)</f>
        <v>1</v>
      </c>
      <c r="E717">
        <f t="shared" si="81"/>
        <v>0</v>
      </c>
      <c r="F717" s="14">
        <v>42614</v>
      </c>
      <c r="G717" s="1">
        <f t="shared" si="82"/>
        <v>9</v>
      </c>
      <c r="H717" s="1">
        <f t="shared" si="83"/>
        <v>2016</v>
      </c>
      <c r="I717">
        <v>0</v>
      </c>
      <c r="K717">
        <f t="shared" si="77"/>
        <v>0</v>
      </c>
      <c r="L717">
        <v>10269</v>
      </c>
      <c r="M717" s="6">
        <f t="shared" si="78"/>
        <v>0</v>
      </c>
      <c r="N717" s="6" t="str">
        <f t="shared" si="79"/>
        <v/>
      </c>
      <c r="O717" s="6">
        <f t="shared" si="80"/>
        <v>0</v>
      </c>
      <c r="Q717">
        <f>_xlfn.XLOOKUP(C717&amp;G717&amp;H717,covid!$E$2:$E$2184,covid!$D$2:$D$2184,0,0,1)</f>
        <v>0</v>
      </c>
    </row>
    <row r="718" spans="1:17" x14ac:dyDescent="0.3">
      <c r="A718">
        <f>_xlfn.XLOOKUP(C718,kamus!$B$2:$B$87,kamus!$A$2:$A$87,0,0,1)</f>
        <v>19</v>
      </c>
      <c r="B718" t="str">
        <f>_xlfn.XLOOKUP(C718,kamus!$B$2:$B$87,kamus!$D$2:$D$87,"dihapus",0,1)</f>
        <v>Godean 1</v>
      </c>
      <c r="C718" t="s">
        <v>251</v>
      </c>
      <c r="D718">
        <f>_xlfn.XLOOKUP(C718,kamus!$B$2:$B$87,kamus!$J$2:$J$87,"dihapus",0,1)</f>
        <v>1</v>
      </c>
      <c r="E718">
        <f t="shared" si="81"/>
        <v>0</v>
      </c>
      <c r="F718" s="14">
        <v>42614</v>
      </c>
      <c r="G718" s="1">
        <f t="shared" si="82"/>
        <v>9</v>
      </c>
      <c r="H718" s="1">
        <f t="shared" si="83"/>
        <v>2016</v>
      </c>
      <c r="I718">
        <v>1</v>
      </c>
      <c r="K718">
        <f t="shared" si="77"/>
        <v>1</v>
      </c>
      <c r="L718">
        <v>9159</v>
      </c>
      <c r="M718" s="6">
        <f t="shared" si="78"/>
        <v>10.918222513374824</v>
      </c>
      <c r="N718" s="6" t="str">
        <f t="shared" si="79"/>
        <v/>
      </c>
      <c r="O718" s="6">
        <f t="shared" si="80"/>
        <v>10.918222513374824</v>
      </c>
      <c r="Q718">
        <f>_xlfn.XLOOKUP(C718&amp;G718&amp;H718,covid!$E$2:$E$2184,covid!$D$2:$D$2184,0,0,1)</f>
        <v>0</v>
      </c>
    </row>
    <row r="719" spans="1:17" x14ac:dyDescent="0.3">
      <c r="A719">
        <f>_xlfn.XLOOKUP(C719,kamus!$B$2:$B$87,kamus!$A$2:$A$87,0,0,1)</f>
        <v>18</v>
      </c>
      <c r="B719" t="str">
        <f>_xlfn.XLOOKUP(C719,kamus!$B$2:$B$87,kamus!$D$2:$D$87,"dihapus",0,1)</f>
        <v>Godean 1</v>
      </c>
      <c r="C719" t="s">
        <v>252</v>
      </c>
      <c r="D719">
        <f>_xlfn.XLOOKUP(C719,kamus!$B$2:$B$87,kamus!$J$2:$J$87,"dihapus",0,1)</f>
        <v>0</v>
      </c>
      <c r="E719">
        <f t="shared" si="81"/>
        <v>0</v>
      </c>
      <c r="F719" s="14">
        <v>42614</v>
      </c>
      <c r="G719" s="1">
        <f t="shared" si="82"/>
        <v>9</v>
      </c>
      <c r="H719" s="1">
        <f t="shared" si="83"/>
        <v>2016</v>
      </c>
      <c r="I719">
        <v>2</v>
      </c>
      <c r="K719">
        <f t="shared" si="77"/>
        <v>2</v>
      </c>
      <c r="L719">
        <v>6607</v>
      </c>
      <c r="M719" s="6">
        <f t="shared" si="78"/>
        <v>30.270924776751929</v>
      </c>
      <c r="N719" s="6" t="str">
        <f t="shared" si="79"/>
        <v/>
      </c>
      <c r="O719" s="6">
        <f t="shared" si="80"/>
        <v>30.270924776751929</v>
      </c>
      <c r="Q719">
        <f>_xlfn.XLOOKUP(C719&amp;G719&amp;H719,covid!$E$2:$E$2184,covid!$D$2:$D$2184,0,0,1)</f>
        <v>0</v>
      </c>
    </row>
    <row r="720" spans="1:17" x14ac:dyDescent="0.3">
      <c r="A720">
        <f>_xlfn.XLOOKUP(C720,kamus!$B$2:$B$87,kamus!$A$2:$A$87,0,0,1)</f>
        <v>23</v>
      </c>
      <c r="B720" t="str">
        <f>_xlfn.XLOOKUP(C720,kamus!$B$2:$B$87,kamus!$D$2:$D$87,"dihapus",0,1)</f>
        <v>Godean 2</v>
      </c>
      <c r="C720" t="s">
        <v>248</v>
      </c>
      <c r="D720">
        <f>_xlfn.XLOOKUP(C720,kamus!$B$2:$B$87,kamus!$J$2:$J$87,"dihapus",0,1)</f>
        <v>1</v>
      </c>
      <c r="E720">
        <f t="shared" si="81"/>
        <v>0</v>
      </c>
      <c r="F720" s="14">
        <v>42614</v>
      </c>
      <c r="G720" s="1">
        <f t="shared" si="82"/>
        <v>9</v>
      </c>
      <c r="H720" s="1">
        <f t="shared" si="83"/>
        <v>2016</v>
      </c>
      <c r="I720">
        <v>0</v>
      </c>
      <c r="K720">
        <f t="shared" si="77"/>
        <v>0</v>
      </c>
      <c r="L720">
        <v>17439</v>
      </c>
      <c r="M720" s="6">
        <f t="shared" si="78"/>
        <v>0</v>
      </c>
      <c r="N720" s="6" t="str">
        <f t="shared" si="79"/>
        <v/>
      </c>
      <c r="O720" s="6">
        <f t="shared" si="80"/>
        <v>0</v>
      </c>
      <c r="Q720">
        <f>_xlfn.XLOOKUP(C720&amp;G720&amp;H720,covid!$E$2:$E$2184,covid!$D$2:$D$2184,0,0,1)</f>
        <v>0</v>
      </c>
    </row>
    <row r="721" spans="1:17" x14ac:dyDescent="0.3">
      <c r="A721">
        <f>_xlfn.XLOOKUP(C721,kamus!$B$2:$B$87,kamus!$A$2:$A$87,0,0,1)</f>
        <v>22</v>
      </c>
      <c r="B721" t="str">
        <f>_xlfn.XLOOKUP(C721,kamus!$B$2:$B$87,kamus!$D$2:$D$87,"dihapus",0,1)</f>
        <v>Godean 2</v>
      </c>
      <c r="C721" s="19" t="s">
        <v>249</v>
      </c>
      <c r="D721">
        <f>_xlfn.XLOOKUP(C721,kamus!$B$2:$B$87,kamus!$J$2:$J$87,"dihapus",0,1)</f>
        <v>1</v>
      </c>
      <c r="E721">
        <f t="shared" si="81"/>
        <v>0</v>
      </c>
      <c r="F721" s="14">
        <v>42614</v>
      </c>
      <c r="G721" s="1">
        <f t="shared" si="82"/>
        <v>9</v>
      </c>
      <c r="H721" s="1">
        <f t="shared" si="83"/>
        <v>2016</v>
      </c>
      <c r="I721">
        <v>0</v>
      </c>
      <c r="K721">
        <f t="shared" si="77"/>
        <v>0</v>
      </c>
      <c r="L721">
        <v>12380</v>
      </c>
      <c r="M721" s="6">
        <f t="shared" si="78"/>
        <v>0</v>
      </c>
      <c r="N721" s="6" t="str">
        <f t="shared" si="79"/>
        <v/>
      </c>
      <c r="O721" s="6">
        <f t="shared" si="80"/>
        <v>0</v>
      </c>
      <c r="Q721">
        <f>_xlfn.XLOOKUP(C721&amp;G721&amp;H721,covid!$E$2:$E$2184,covid!$D$2:$D$2184,0,0,1)</f>
        <v>0</v>
      </c>
    </row>
    <row r="722" spans="1:17" x14ac:dyDescent="0.3">
      <c r="A722">
        <f>_xlfn.XLOOKUP(C722,kamus!$B$2:$B$87,kamus!$A$2:$A$87,0,0,1)</f>
        <v>24</v>
      </c>
      <c r="B722" t="str">
        <f>_xlfn.XLOOKUP(C722,kamus!$B$2:$B$87,kamus!$D$2:$D$87,"dihapus",0,1)</f>
        <v>Godean 2</v>
      </c>
      <c r="C722" t="s">
        <v>253</v>
      </c>
      <c r="D722">
        <f>_xlfn.XLOOKUP(C722,kamus!$B$2:$B$87,kamus!$J$2:$J$87,"dihapus",0,1)</f>
        <v>0</v>
      </c>
      <c r="E722">
        <f t="shared" si="81"/>
        <v>0</v>
      </c>
      <c r="F722" s="14">
        <v>42614</v>
      </c>
      <c r="G722" s="1">
        <f t="shared" si="82"/>
        <v>9</v>
      </c>
      <c r="H722" s="1">
        <f t="shared" si="83"/>
        <v>2016</v>
      </c>
      <c r="I722">
        <v>1</v>
      </c>
      <c r="K722">
        <f t="shared" si="77"/>
        <v>1</v>
      </c>
      <c r="L722">
        <v>7087</v>
      </c>
      <c r="M722" s="6">
        <f t="shared" si="78"/>
        <v>14.110342881332018</v>
      </c>
      <c r="N722" s="6" t="str">
        <f t="shared" si="79"/>
        <v/>
      </c>
      <c r="O722" s="6">
        <f t="shared" si="80"/>
        <v>14.110342881332018</v>
      </c>
      <c r="Q722">
        <f>_xlfn.XLOOKUP(C722&amp;G722&amp;H722,covid!$E$2:$E$2184,covid!$D$2:$D$2184,0,0,1)</f>
        <v>0</v>
      </c>
    </row>
    <row r="723" spans="1:17" x14ac:dyDescent="0.3">
      <c r="A723">
        <f>_xlfn.XLOOKUP(C723,kamus!$B$2:$B$87,kamus!$A$2:$A$87,0,0,1)</f>
        <v>27</v>
      </c>
      <c r="B723" t="str">
        <f>_xlfn.XLOOKUP(C723,kamus!$B$2:$B$87,kamus!$D$2:$D$87,"dihapus",0,1)</f>
        <v>Kalasan</v>
      </c>
      <c r="C723" t="s">
        <v>235</v>
      </c>
      <c r="D723">
        <f>_xlfn.XLOOKUP(C723,kamus!$B$2:$B$87,kamus!$J$2:$J$87,"dihapus",0,1)</f>
        <v>1</v>
      </c>
      <c r="E723">
        <f t="shared" si="81"/>
        <v>0</v>
      </c>
      <c r="F723" s="14">
        <v>42614</v>
      </c>
      <c r="G723" s="1">
        <f t="shared" si="82"/>
        <v>9</v>
      </c>
      <c r="H723" s="1">
        <f t="shared" si="83"/>
        <v>2016</v>
      </c>
      <c r="I723">
        <v>3</v>
      </c>
      <c r="K723">
        <f t="shared" si="77"/>
        <v>3</v>
      </c>
      <c r="L723">
        <v>38337</v>
      </c>
      <c r="M723" s="6">
        <f t="shared" si="78"/>
        <v>7.8253384458877848</v>
      </c>
      <c r="N723" s="6" t="str">
        <f t="shared" si="79"/>
        <v/>
      </c>
      <c r="O723" s="6">
        <f t="shared" si="80"/>
        <v>7.8253384458877848</v>
      </c>
      <c r="Q723">
        <f>_xlfn.XLOOKUP(C723&amp;G723&amp;H723,covid!$E$2:$E$2184,covid!$D$2:$D$2184,0,0,1)</f>
        <v>0</v>
      </c>
    </row>
    <row r="724" spans="1:17" x14ac:dyDescent="0.3">
      <c r="A724">
        <f>_xlfn.XLOOKUP(C724,kamus!$B$2:$B$87,kamus!$A$2:$A$87,0,0,1)</f>
        <v>28</v>
      </c>
      <c r="B724" t="str">
        <f>_xlfn.XLOOKUP(C724,kamus!$B$2:$B$87,kamus!$D$2:$D$87,"dihapus",0,1)</f>
        <v>Kalasan</v>
      </c>
      <c r="C724" t="s">
        <v>239</v>
      </c>
      <c r="D724">
        <f>_xlfn.XLOOKUP(C724,kamus!$B$2:$B$87,kamus!$J$2:$J$87,"dihapus",0,1)</f>
        <v>0</v>
      </c>
      <c r="E724">
        <f t="shared" si="81"/>
        <v>0</v>
      </c>
      <c r="F724" s="14">
        <v>42614</v>
      </c>
      <c r="G724" s="1">
        <f t="shared" si="82"/>
        <v>9</v>
      </c>
      <c r="H724" s="1">
        <f t="shared" si="83"/>
        <v>2016</v>
      </c>
      <c r="I724">
        <v>0</v>
      </c>
      <c r="K724">
        <f t="shared" si="77"/>
        <v>0</v>
      </c>
      <c r="L724">
        <v>13744</v>
      </c>
      <c r="M724" s="6">
        <f t="shared" si="78"/>
        <v>0</v>
      </c>
      <c r="N724" s="6" t="str">
        <f t="shared" si="79"/>
        <v/>
      </c>
      <c r="O724" s="6">
        <f t="shared" si="80"/>
        <v>0</v>
      </c>
      <c r="Q724">
        <f>_xlfn.XLOOKUP(C724&amp;G724&amp;H724,covid!$E$2:$E$2184,covid!$D$2:$D$2184,0,0,1)</f>
        <v>0</v>
      </c>
    </row>
    <row r="725" spans="1:17" x14ac:dyDescent="0.3">
      <c r="A725">
        <f>_xlfn.XLOOKUP(C725,kamus!$B$2:$B$87,kamus!$A$2:$A$87,0,0,1)</f>
        <v>25</v>
      </c>
      <c r="B725" t="str">
        <f>_xlfn.XLOOKUP(C725,kamus!$B$2:$B$87,kamus!$D$2:$D$87,"dihapus",0,1)</f>
        <v>Kalasan</v>
      </c>
      <c r="C725" t="s">
        <v>265</v>
      </c>
      <c r="D725">
        <f>_xlfn.XLOOKUP(C725,kamus!$B$2:$B$87,kamus!$J$2:$J$87,"dihapus",0,1)</f>
        <v>1</v>
      </c>
      <c r="E725">
        <f t="shared" si="81"/>
        <v>0</v>
      </c>
      <c r="F725" s="14">
        <v>42614</v>
      </c>
      <c r="G725" s="1">
        <f t="shared" si="82"/>
        <v>9</v>
      </c>
      <c r="H725" s="1">
        <f t="shared" si="83"/>
        <v>2016</v>
      </c>
      <c r="I725">
        <v>0</v>
      </c>
      <c r="K725">
        <f t="shared" si="77"/>
        <v>0</v>
      </c>
      <c r="L725">
        <v>17169</v>
      </c>
      <c r="M725" s="6">
        <f t="shared" si="78"/>
        <v>0</v>
      </c>
      <c r="N725" s="6" t="str">
        <f t="shared" si="79"/>
        <v/>
      </c>
      <c r="O725" s="6">
        <f t="shared" si="80"/>
        <v>0</v>
      </c>
      <c r="Q725">
        <f>_xlfn.XLOOKUP(C725&amp;G725&amp;H725,covid!$E$2:$E$2184,covid!$D$2:$D$2184,0,0,1)</f>
        <v>0</v>
      </c>
    </row>
    <row r="726" spans="1:17" x14ac:dyDescent="0.3">
      <c r="A726">
        <f>_xlfn.XLOOKUP(C726,kamus!$B$2:$B$87,kamus!$A$2:$A$87,0,0,1)</f>
        <v>26</v>
      </c>
      <c r="B726" t="str">
        <f>_xlfn.XLOOKUP(C726,kamus!$B$2:$B$87,kamus!$D$2:$D$87,"dihapus",0,1)</f>
        <v>Kalasan</v>
      </c>
      <c r="C726" t="s">
        <v>269</v>
      </c>
      <c r="D726">
        <f>_xlfn.XLOOKUP(C726,kamus!$B$2:$B$87,kamus!$J$2:$J$87,"dihapus",0,1)</f>
        <v>1</v>
      </c>
      <c r="E726">
        <f t="shared" si="81"/>
        <v>0</v>
      </c>
      <c r="F726" s="14">
        <v>42614</v>
      </c>
      <c r="G726" s="1">
        <f t="shared" si="82"/>
        <v>9</v>
      </c>
      <c r="H726" s="1">
        <f t="shared" si="83"/>
        <v>2016</v>
      </c>
      <c r="I726">
        <v>4</v>
      </c>
      <c r="K726">
        <f t="shared" si="77"/>
        <v>4</v>
      </c>
      <c r="L726">
        <v>18588</v>
      </c>
      <c r="M726" s="6">
        <f t="shared" si="78"/>
        <v>21.519259737465031</v>
      </c>
      <c r="N726" s="6" t="str">
        <f t="shared" si="79"/>
        <v/>
      </c>
      <c r="O726" s="6">
        <f t="shared" si="80"/>
        <v>21.519259737465031</v>
      </c>
      <c r="Q726">
        <f>_xlfn.XLOOKUP(C726&amp;G726&amp;H726,covid!$E$2:$E$2184,covid!$D$2:$D$2184,0,0,1)</f>
        <v>0</v>
      </c>
    </row>
    <row r="727" spans="1:17" x14ac:dyDescent="0.3">
      <c r="A727">
        <f>_xlfn.XLOOKUP(C727,kamus!$B$2:$B$87,kamus!$A$2:$A$87,0,0,1)</f>
        <v>33</v>
      </c>
      <c r="B727" t="str">
        <f>_xlfn.XLOOKUP(C727,kamus!$B$2:$B$87,kamus!$D$2:$D$87,"dihapus",0,1)</f>
        <v>Minggir</v>
      </c>
      <c r="C727" t="s">
        <v>241</v>
      </c>
      <c r="D727">
        <f>_xlfn.XLOOKUP(C727,kamus!$B$2:$B$87,kamus!$J$2:$J$87,"dihapus",0,1)</f>
        <v>0</v>
      </c>
      <c r="E727">
        <f t="shared" si="81"/>
        <v>0</v>
      </c>
      <c r="F727" s="14">
        <v>42614</v>
      </c>
      <c r="G727" s="1">
        <f t="shared" si="82"/>
        <v>9</v>
      </c>
      <c r="H727" s="1">
        <f t="shared" si="83"/>
        <v>2016</v>
      </c>
      <c r="I727">
        <v>0</v>
      </c>
      <c r="K727">
        <f t="shared" si="77"/>
        <v>0</v>
      </c>
      <c r="L727">
        <v>8300</v>
      </c>
      <c r="M727" s="6">
        <f t="shared" si="78"/>
        <v>0</v>
      </c>
      <c r="N727" s="6" t="str">
        <f t="shared" si="79"/>
        <v/>
      </c>
      <c r="O727" s="6">
        <f t="shared" si="80"/>
        <v>0</v>
      </c>
      <c r="Q727">
        <f>_xlfn.XLOOKUP(C727&amp;G727&amp;H727,covid!$E$2:$E$2184,covid!$D$2:$D$2184,0,0,1)</f>
        <v>0</v>
      </c>
    </row>
    <row r="728" spans="1:17" x14ac:dyDescent="0.3">
      <c r="A728">
        <f>_xlfn.XLOOKUP(C728,kamus!$B$2:$B$87,kamus!$A$2:$A$87,0,0,1)</f>
        <v>31</v>
      </c>
      <c r="B728" t="str">
        <f>_xlfn.XLOOKUP(C728,kamus!$B$2:$B$87,kamus!$D$2:$D$87,"dihapus",0,1)</f>
        <v>Minggir</v>
      </c>
      <c r="C728" t="s">
        <v>242</v>
      </c>
      <c r="D728">
        <f>_xlfn.XLOOKUP(C728,kamus!$B$2:$B$87,kamus!$J$2:$J$87,"dihapus",0,1)</f>
        <v>0</v>
      </c>
      <c r="E728">
        <f t="shared" si="81"/>
        <v>0</v>
      </c>
      <c r="F728" s="14">
        <v>42614</v>
      </c>
      <c r="G728" s="1">
        <f t="shared" si="82"/>
        <v>9</v>
      </c>
      <c r="H728" s="1">
        <f t="shared" si="83"/>
        <v>2016</v>
      </c>
      <c r="I728">
        <v>0</v>
      </c>
      <c r="K728">
        <f t="shared" si="77"/>
        <v>0</v>
      </c>
      <c r="L728">
        <v>3637</v>
      </c>
      <c r="M728" s="6">
        <f t="shared" si="78"/>
        <v>0</v>
      </c>
      <c r="N728" s="6" t="str">
        <f t="shared" si="79"/>
        <v/>
      </c>
      <c r="O728" s="6">
        <f t="shared" si="80"/>
        <v>0</v>
      </c>
      <c r="Q728">
        <f>_xlfn.XLOOKUP(C728&amp;G728&amp;H728,covid!$E$2:$E$2184,covid!$D$2:$D$2184,0,0,1)</f>
        <v>0</v>
      </c>
    </row>
    <row r="729" spans="1:17" x14ac:dyDescent="0.3">
      <c r="A729">
        <f>_xlfn.XLOOKUP(C729,kamus!$B$2:$B$87,kamus!$A$2:$A$87,0,0,1)</f>
        <v>32</v>
      </c>
      <c r="B729" t="str">
        <f>_xlfn.XLOOKUP(C729,kamus!$B$2:$B$87,kamus!$D$2:$D$87,"dihapus",0,1)</f>
        <v>Minggir</v>
      </c>
      <c r="C729" t="s">
        <v>243</v>
      </c>
      <c r="D729">
        <f>_xlfn.XLOOKUP(C729,kamus!$B$2:$B$87,kamus!$J$2:$J$87,"dihapus",0,1)</f>
        <v>0</v>
      </c>
      <c r="E729">
        <f t="shared" si="81"/>
        <v>0</v>
      </c>
      <c r="F729" s="14">
        <v>42614</v>
      </c>
      <c r="G729" s="1">
        <f t="shared" si="82"/>
        <v>9</v>
      </c>
      <c r="H729" s="1">
        <f t="shared" si="83"/>
        <v>2016</v>
      </c>
      <c r="I729">
        <v>0</v>
      </c>
      <c r="K729">
        <f t="shared" si="77"/>
        <v>0</v>
      </c>
      <c r="L729">
        <v>7033</v>
      </c>
      <c r="M729" s="6">
        <f t="shared" si="78"/>
        <v>0</v>
      </c>
      <c r="N729" s="6" t="str">
        <f t="shared" si="79"/>
        <v/>
      </c>
      <c r="O729" s="6">
        <f t="shared" si="80"/>
        <v>0</v>
      </c>
      <c r="Q729">
        <f>_xlfn.XLOOKUP(C729&amp;G729&amp;H729,covid!$E$2:$E$2184,covid!$D$2:$D$2184,0,0,1)</f>
        <v>0</v>
      </c>
    </row>
    <row r="730" spans="1:17" x14ac:dyDescent="0.3">
      <c r="A730">
        <f>_xlfn.XLOOKUP(C730,kamus!$B$2:$B$87,kamus!$A$2:$A$87,0,0,1)</f>
        <v>30</v>
      </c>
      <c r="B730" t="str">
        <f>_xlfn.XLOOKUP(C730,kamus!$B$2:$B$87,kamus!$D$2:$D$87,"dihapus",0,1)</f>
        <v>Minggir</v>
      </c>
      <c r="C730" t="s">
        <v>244</v>
      </c>
      <c r="D730">
        <f>_xlfn.XLOOKUP(C730,kamus!$B$2:$B$87,kamus!$J$2:$J$87,"dihapus",0,1)</f>
        <v>0</v>
      </c>
      <c r="E730">
        <f t="shared" si="81"/>
        <v>0</v>
      </c>
      <c r="F730" s="14">
        <v>42614</v>
      </c>
      <c r="G730" s="1">
        <f t="shared" si="82"/>
        <v>9</v>
      </c>
      <c r="H730" s="1">
        <f t="shared" si="83"/>
        <v>2016</v>
      </c>
      <c r="I730">
        <v>0</v>
      </c>
      <c r="K730">
        <f t="shared" si="77"/>
        <v>0</v>
      </c>
      <c r="L730">
        <v>8777</v>
      </c>
      <c r="M730" s="6">
        <f t="shared" si="78"/>
        <v>0</v>
      </c>
      <c r="N730" s="6" t="str">
        <f t="shared" si="79"/>
        <v/>
      </c>
      <c r="O730" s="6">
        <f t="shared" si="80"/>
        <v>0</v>
      </c>
      <c r="Q730">
        <f>_xlfn.XLOOKUP(C730&amp;G730&amp;H730,covid!$E$2:$E$2184,covid!$D$2:$D$2184,0,0,1)</f>
        <v>0</v>
      </c>
    </row>
    <row r="731" spans="1:17" x14ac:dyDescent="0.3">
      <c r="A731">
        <f>_xlfn.XLOOKUP(C731,kamus!$B$2:$B$87,kamus!$A$2:$A$87,0,0,1)</f>
        <v>29</v>
      </c>
      <c r="B731" t="str">
        <f>_xlfn.XLOOKUP(C731,kamus!$B$2:$B$87,kamus!$D$2:$D$87,"dihapus",0,1)</f>
        <v>Minggir</v>
      </c>
      <c r="C731" t="s">
        <v>245</v>
      </c>
      <c r="D731">
        <f>_xlfn.XLOOKUP(C731,kamus!$B$2:$B$87,kamus!$J$2:$J$87,"dihapus",0,1)</f>
        <v>0</v>
      </c>
      <c r="E731">
        <f t="shared" si="81"/>
        <v>0</v>
      </c>
      <c r="F731" s="14">
        <v>42614</v>
      </c>
      <c r="G731" s="1">
        <f t="shared" si="82"/>
        <v>9</v>
      </c>
      <c r="H731" s="1">
        <f t="shared" si="83"/>
        <v>2016</v>
      </c>
      <c r="I731">
        <v>0</v>
      </c>
      <c r="K731">
        <f t="shared" si="77"/>
        <v>0</v>
      </c>
      <c r="L731">
        <v>5165</v>
      </c>
      <c r="M731" s="6">
        <f t="shared" si="78"/>
        <v>0</v>
      </c>
      <c r="N731" s="6" t="str">
        <f t="shared" si="79"/>
        <v/>
      </c>
      <c r="O731" s="6">
        <f t="shared" si="80"/>
        <v>0</v>
      </c>
      <c r="Q731">
        <f>_xlfn.XLOOKUP(C731&amp;G731&amp;H731,covid!$E$2:$E$2184,covid!$D$2:$D$2184,0,0,1)</f>
        <v>0</v>
      </c>
    </row>
    <row r="732" spans="1:17" x14ac:dyDescent="0.3">
      <c r="A732">
        <f>_xlfn.XLOOKUP(C732,kamus!$B$2:$B$87,kamus!$A$2:$A$87,0,0,1)</f>
        <v>35</v>
      </c>
      <c r="B732" t="str">
        <f>_xlfn.XLOOKUP(C732,kamus!$B$2:$B$87,kamus!$D$2:$D$87,"dihapus",0,1)</f>
        <v>Mlati 1</v>
      </c>
      <c r="C732" t="s">
        <v>240</v>
      </c>
      <c r="D732">
        <f>_xlfn.XLOOKUP(C732,kamus!$B$2:$B$87,kamus!$J$2:$J$87,"dihapus",0,1)</f>
        <v>1</v>
      </c>
      <c r="E732">
        <f t="shared" si="81"/>
        <v>0</v>
      </c>
      <c r="F732" s="14">
        <v>42614</v>
      </c>
      <c r="G732" s="1">
        <f t="shared" si="82"/>
        <v>9</v>
      </c>
      <c r="H732" s="1">
        <f t="shared" si="83"/>
        <v>2016</v>
      </c>
      <c r="I732">
        <v>2</v>
      </c>
      <c r="K732">
        <f t="shared" si="77"/>
        <v>2</v>
      </c>
      <c r="L732">
        <v>18886</v>
      </c>
      <c r="M732" s="6">
        <f t="shared" si="78"/>
        <v>10.589854918987609</v>
      </c>
      <c r="N732" s="6" t="str">
        <f t="shared" si="79"/>
        <v/>
      </c>
      <c r="O732" s="6">
        <f t="shared" si="80"/>
        <v>10.589854918987609</v>
      </c>
      <c r="Q732">
        <f>_xlfn.XLOOKUP(C732&amp;G732&amp;H732,covid!$E$2:$E$2184,covid!$D$2:$D$2184,0,0,1)</f>
        <v>0</v>
      </c>
    </row>
    <row r="733" spans="1:17" x14ac:dyDescent="0.3">
      <c r="A733">
        <f>_xlfn.XLOOKUP(C733,kamus!$B$2:$B$87,kamus!$A$2:$A$87,0,0,1)</f>
        <v>34</v>
      </c>
      <c r="B733" t="str">
        <f>_xlfn.XLOOKUP(C733,kamus!$B$2:$B$87,kamus!$D$2:$D$87,"dihapus",0,1)</f>
        <v>Mlati 1</v>
      </c>
      <c r="C733" t="s">
        <v>254</v>
      </c>
      <c r="D733">
        <f>_xlfn.XLOOKUP(C733,kamus!$B$2:$B$87,kamus!$J$2:$J$87,"dihapus",0,1)</f>
        <v>1</v>
      </c>
      <c r="E733">
        <f t="shared" si="81"/>
        <v>0</v>
      </c>
      <c r="F733" s="14">
        <v>42614</v>
      </c>
      <c r="G733" s="1">
        <f t="shared" si="82"/>
        <v>9</v>
      </c>
      <c r="H733" s="1">
        <f t="shared" si="83"/>
        <v>2016</v>
      </c>
      <c r="I733">
        <v>1</v>
      </c>
      <c r="K733">
        <f t="shared" si="77"/>
        <v>1</v>
      </c>
      <c r="L733">
        <v>35345</v>
      </c>
      <c r="M733" s="6">
        <f t="shared" si="78"/>
        <v>2.8292544914415054</v>
      </c>
      <c r="N733" s="6" t="str">
        <f t="shared" si="79"/>
        <v/>
      </c>
      <c r="O733" s="6">
        <f t="shared" si="80"/>
        <v>2.8292544914415054</v>
      </c>
      <c r="Q733">
        <f>_xlfn.XLOOKUP(C733&amp;G733&amp;H733,covid!$E$2:$E$2184,covid!$D$2:$D$2184,0,0,1)</f>
        <v>0</v>
      </c>
    </row>
    <row r="734" spans="1:17" x14ac:dyDescent="0.3">
      <c r="A734">
        <f>_xlfn.XLOOKUP(C734,kamus!$B$2:$B$87,kamus!$A$2:$A$87,0,0,1)</f>
        <v>38</v>
      </c>
      <c r="B734" t="str">
        <f>_xlfn.XLOOKUP(C734,kamus!$B$2:$B$87,kamus!$D$2:$D$87,"dihapus",0,1)</f>
        <v>Mlati 2</v>
      </c>
      <c r="C734" t="s">
        <v>258</v>
      </c>
      <c r="D734">
        <f>_xlfn.XLOOKUP(C734,kamus!$B$2:$B$87,kamus!$J$2:$J$87,"dihapus",0,1)</f>
        <v>0</v>
      </c>
      <c r="E734">
        <f t="shared" si="81"/>
        <v>0</v>
      </c>
      <c r="F734" s="14">
        <v>42614</v>
      </c>
      <c r="G734" s="1">
        <f t="shared" si="82"/>
        <v>9</v>
      </c>
      <c r="H734" s="1">
        <f t="shared" si="83"/>
        <v>2016</v>
      </c>
      <c r="I734">
        <v>1</v>
      </c>
      <c r="K734">
        <f t="shared" si="77"/>
        <v>1</v>
      </c>
      <c r="L734">
        <v>16653</v>
      </c>
      <c r="M734" s="6">
        <f t="shared" si="78"/>
        <v>6.0049240377109232</v>
      </c>
      <c r="N734" s="6" t="str">
        <f t="shared" si="79"/>
        <v/>
      </c>
      <c r="O734" s="6">
        <f t="shared" si="80"/>
        <v>6.0049240377109232</v>
      </c>
      <c r="Q734">
        <f>_xlfn.XLOOKUP(C734&amp;G734&amp;H734,covid!$E$2:$E$2184,covid!$D$2:$D$2184,0,0,1)</f>
        <v>0</v>
      </c>
    </row>
    <row r="735" spans="1:17" x14ac:dyDescent="0.3">
      <c r="A735">
        <f>_xlfn.XLOOKUP(C735,kamus!$B$2:$B$87,kamus!$A$2:$A$87,0,0,1)</f>
        <v>36</v>
      </c>
      <c r="B735" t="str">
        <f>_xlfn.XLOOKUP(C735,kamus!$B$2:$B$87,kamus!$D$2:$D$87,"dihapus",0,1)</f>
        <v>Mlati 2</v>
      </c>
      <c r="C735" t="s">
        <v>268</v>
      </c>
      <c r="D735">
        <f>_xlfn.XLOOKUP(C735,kamus!$B$2:$B$87,kamus!$J$2:$J$87,"dihapus",0,1)</f>
        <v>1</v>
      </c>
      <c r="E735">
        <f t="shared" si="81"/>
        <v>0</v>
      </c>
      <c r="F735" s="14">
        <v>42614</v>
      </c>
      <c r="G735" s="1">
        <f t="shared" si="82"/>
        <v>9</v>
      </c>
      <c r="H735" s="1">
        <f t="shared" si="83"/>
        <v>2016</v>
      </c>
      <c r="I735">
        <v>3</v>
      </c>
      <c r="K735">
        <f t="shared" si="77"/>
        <v>3</v>
      </c>
      <c r="L735">
        <v>11526</v>
      </c>
      <c r="M735" s="6">
        <f t="shared" si="78"/>
        <v>26.028110359187924</v>
      </c>
      <c r="N735" s="6" t="str">
        <f t="shared" si="79"/>
        <v/>
      </c>
      <c r="O735" s="6">
        <f t="shared" si="80"/>
        <v>26.028110359187924</v>
      </c>
      <c r="Q735">
        <f>_xlfn.XLOOKUP(C735&amp;G735&amp;H735,covid!$E$2:$E$2184,covid!$D$2:$D$2184,0,0,1)</f>
        <v>0</v>
      </c>
    </row>
    <row r="736" spans="1:17" x14ac:dyDescent="0.3">
      <c r="A736">
        <f>_xlfn.XLOOKUP(C736,kamus!$B$2:$B$87,kamus!$A$2:$A$87,0,0,1)</f>
        <v>37</v>
      </c>
      <c r="B736" t="str">
        <f>_xlfn.XLOOKUP(C736,kamus!$B$2:$B$87,kamus!$D$2:$D$87,"dihapus",0,1)</f>
        <v>Mlati 2</v>
      </c>
      <c r="C736" t="s">
        <v>270</v>
      </c>
      <c r="D736">
        <f>_xlfn.XLOOKUP(C736,kamus!$B$2:$B$87,kamus!$J$2:$J$87,"dihapus",0,1)</f>
        <v>1</v>
      </c>
      <c r="E736">
        <f t="shared" si="81"/>
        <v>0</v>
      </c>
      <c r="F736" s="14">
        <v>42614</v>
      </c>
      <c r="G736" s="1">
        <f t="shared" si="82"/>
        <v>9</v>
      </c>
      <c r="H736" s="1">
        <f t="shared" si="83"/>
        <v>2016</v>
      </c>
      <c r="I736">
        <v>1</v>
      </c>
      <c r="K736">
        <f t="shared" si="77"/>
        <v>1</v>
      </c>
      <c r="L736">
        <v>13694</v>
      </c>
      <c r="M736" s="6">
        <f t="shared" si="78"/>
        <v>7.3024682342631806</v>
      </c>
      <c r="N736" s="6" t="str">
        <f t="shared" si="79"/>
        <v/>
      </c>
      <c r="O736" s="6">
        <f t="shared" si="80"/>
        <v>7.3024682342631806</v>
      </c>
      <c r="Q736">
        <f>_xlfn.XLOOKUP(C736&amp;G736&amp;H736,covid!$E$2:$E$2184,covid!$D$2:$D$2184,0,0,1)</f>
        <v>0</v>
      </c>
    </row>
    <row r="737" spans="1:17" x14ac:dyDescent="0.3">
      <c r="A737">
        <f>_xlfn.XLOOKUP(C737,kamus!$B$2:$B$87,kamus!$A$2:$A$87,0,0,1)</f>
        <v>39</v>
      </c>
      <c r="B737" t="str">
        <f>_xlfn.XLOOKUP(C737,kamus!$B$2:$B$87,kamus!$D$2:$D$87,"dihapus",0,1)</f>
        <v>Moyudan</v>
      </c>
      <c r="C737" t="s">
        <v>259</v>
      </c>
      <c r="D737">
        <f>_xlfn.XLOOKUP(C737,kamus!$B$2:$B$87,kamus!$J$2:$J$87,"dihapus",0,1)</f>
        <v>0</v>
      </c>
      <c r="E737">
        <f t="shared" si="81"/>
        <v>0</v>
      </c>
      <c r="F737" s="14">
        <v>42614</v>
      </c>
      <c r="G737" s="1">
        <f t="shared" si="82"/>
        <v>9</v>
      </c>
      <c r="H737" s="1">
        <f t="shared" si="83"/>
        <v>2016</v>
      </c>
      <c r="I737">
        <v>0</v>
      </c>
      <c r="K737">
        <f t="shared" si="77"/>
        <v>0</v>
      </c>
      <c r="L737">
        <v>11875</v>
      </c>
      <c r="M737" s="6">
        <f t="shared" si="78"/>
        <v>0</v>
      </c>
      <c r="N737" s="6" t="str">
        <f t="shared" si="79"/>
        <v/>
      </c>
      <c r="O737" s="6">
        <f t="shared" si="80"/>
        <v>0</v>
      </c>
      <c r="Q737">
        <f>_xlfn.XLOOKUP(C737&amp;G737&amp;H737,covid!$E$2:$E$2184,covid!$D$2:$D$2184,0,0,1)</f>
        <v>0</v>
      </c>
    </row>
    <row r="738" spans="1:17" x14ac:dyDescent="0.3">
      <c r="A738">
        <f>_xlfn.XLOOKUP(C738,kamus!$B$2:$B$87,kamus!$A$2:$A$87,0,0,1)</f>
        <v>42</v>
      </c>
      <c r="B738" t="str">
        <f>_xlfn.XLOOKUP(C738,kamus!$B$2:$B$87,kamus!$D$2:$D$87,"dihapus",0,1)</f>
        <v>Moyudan</v>
      </c>
      <c r="C738" t="s">
        <v>260</v>
      </c>
      <c r="D738">
        <f>_xlfn.XLOOKUP(C738,kamus!$B$2:$B$87,kamus!$J$2:$J$87,"dihapus",0,1)</f>
        <v>0</v>
      </c>
      <c r="E738">
        <f t="shared" si="81"/>
        <v>0</v>
      </c>
      <c r="F738" s="14">
        <v>42614</v>
      </c>
      <c r="G738" s="1">
        <f t="shared" si="82"/>
        <v>9</v>
      </c>
      <c r="H738" s="1">
        <f t="shared" si="83"/>
        <v>2016</v>
      </c>
      <c r="I738">
        <v>0</v>
      </c>
      <c r="K738">
        <f t="shared" si="77"/>
        <v>0</v>
      </c>
      <c r="L738">
        <v>7197</v>
      </c>
      <c r="M738" s="6">
        <f t="shared" si="78"/>
        <v>0</v>
      </c>
      <c r="N738" s="6" t="str">
        <f t="shared" si="79"/>
        <v/>
      </c>
      <c r="O738" s="6">
        <f t="shared" si="80"/>
        <v>0</v>
      </c>
      <c r="Q738">
        <f>_xlfn.XLOOKUP(C738&amp;G738&amp;H738,covid!$E$2:$E$2184,covid!$D$2:$D$2184,0,0,1)</f>
        <v>0</v>
      </c>
    </row>
    <row r="739" spans="1:17" x14ac:dyDescent="0.3">
      <c r="A739">
        <f>_xlfn.XLOOKUP(C739,kamus!$B$2:$B$87,kamus!$A$2:$A$87,0,0,1)</f>
        <v>41</v>
      </c>
      <c r="B739" t="str">
        <f>_xlfn.XLOOKUP(C739,kamus!$B$2:$B$87,kamus!$D$2:$D$87,"dihapus",0,1)</f>
        <v>Moyudan</v>
      </c>
      <c r="C739" t="s">
        <v>262</v>
      </c>
      <c r="D739">
        <f>_xlfn.XLOOKUP(C739,kamus!$B$2:$B$87,kamus!$J$2:$J$87,"dihapus",0,1)</f>
        <v>0</v>
      </c>
      <c r="E739">
        <f t="shared" si="81"/>
        <v>0</v>
      </c>
      <c r="F739" s="14">
        <v>42614</v>
      </c>
      <c r="G739" s="1">
        <f t="shared" si="82"/>
        <v>9</v>
      </c>
      <c r="H739" s="1">
        <f t="shared" si="83"/>
        <v>2016</v>
      </c>
      <c r="I739">
        <v>1</v>
      </c>
      <c r="K739">
        <f t="shared" si="77"/>
        <v>1</v>
      </c>
      <c r="L739">
        <v>6705</v>
      </c>
      <c r="M739" s="6">
        <f t="shared" si="78"/>
        <v>14.914243102162565</v>
      </c>
      <c r="N739" s="6" t="str">
        <f t="shared" si="79"/>
        <v/>
      </c>
      <c r="O739" s="6">
        <f t="shared" si="80"/>
        <v>14.914243102162565</v>
      </c>
      <c r="Q739">
        <f>_xlfn.XLOOKUP(C739&amp;G739&amp;H739,covid!$E$2:$E$2184,covid!$D$2:$D$2184,0,0,1)</f>
        <v>0</v>
      </c>
    </row>
    <row r="740" spans="1:17" x14ac:dyDescent="0.3">
      <c r="A740">
        <f>_xlfn.XLOOKUP(C740,kamus!$B$2:$B$87,kamus!$A$2:$A$87,0,0,1)</f>
        <v>40</v>
      </c>
      <c r="B740" t="str">
        <f>_xlfn.XLOOKUP(C740,kamus!$B$2:$B$87,kamus!$D$2:$D$87,"dihapus",0,1)</f>
        <v>Moyudan</v>
      </c>
      <c r="C740" t="s">
        <v>264</v>
      </c>
      <c r="D740">
        <f>_xlfn.XLOOKUP(C740,kamus!$B$2:$B$87,kamus!$J$2:$J$87,"dihapus",0,1)</f>
        <v>0</v>
      </c>
      <c r="E740">
        <f t="shared" si="81"/>
        <v>0</v>
      </c>
      <c r="F740" s="14">
        <v>42614</v>
      </c>
      <c r="G740" s="1">
        <f t="shared" si="82"/>
        <v>9</v>
      </c>
      <c r="H740" s="1">
        <f t="shared" si="83"/>
        <v>2016</v>
      </c>
      <c r="I740">
        <v>3</v>
      </c>
      <c r="K740">
        <f t="shared" si="77"/>
        <v>3</v>
      </c>
      <c r="L740">
        <v>8347</v>
      </c>
      <c r="M740" s="6">
        <f t="shared" si="78"/>
        <v>35.941056667066007</v>
      </c>
      <c r="N740" s="6" t="str">
        <f t="shared" si="79"/>
        <v/>
      </c>
      <c r="O740" s="6">
        <f t="shared" si="80"/>
        <v>35.941056667066007</v>
      </c>
      <c r="Q740">
        <f>_xlfn.XLOOKUP(C740&amp;G740&amp;H740,covid!$E$2:$E$2184,covid!$D$2:$D$2184,0,0,1)</f>
        <v>0</v>
      </c>
    </row>
    <row r="741" spans="1:17" x14ac:dyDescent="0.3">
      <c r="A741">
        <f>_xlfn.XLOOKUP(C741,kamus!$B$2:$B$87,kamus!$A$2:$A$87,0,0,1)</f>
        <v>43</v>
      </c>
      <c r="B741" t="str">
        <f>_xlfn.XLOOKUP(C741,kamus!$B$2:$B$87,kamus!$D$2:$D$87,"dihapus",0,1)</f>
        <v>Ngaglik 1</v>
      </c>
      <c r="C741" t="s">
        <v>228</v>
      </c>
      <c r="D741">
        <f>_xlfn.XLOOKUP(C741,kamus!$B$2:$B$87,kamus!$J$2:$J$87,"dihapus",0,1)</f>
        <v>1</v>
      </c>
      <c r="E741">
        <f t="shared" si="81"/>
        <v>0</v>
      </c>
      <c r="F741" s="14">
        <v>42614</v>
      </c>
      <c r="G741" s="1">
        <f t="shared" si="82"/>
        <v>9</v>
      </c>
      <c r="H741" s="1">
        <f t="shared" si="83"/>
        <v>2016</v>
      </c>
      <c r="I741">
        <v>0</v>
      </c>
      <c r="K741">
        <f t="shared" si="77"/>
        <v>0</v>
      </c>
      <c r="L741">
        <v>12705</v>
      </c>
      <c r="M741" s="6">
        <f t="shared" si="78"/>
        <v>0</v>
      </c>
      <c r="N741" s="6" t="str">
        <f t="shared" si="79"/>
        <v/>
      </c>
      <c r="O741" s="6">
        <f t="shared" si="80"/>
        <v>0</v>
      </c>
      <c r="Q741">
        <f>_xlfn.XLOOKUP(C741&amp;G741&amp;H741,covid!$E$2:$E$2184,covid!$D$2:$D$2184,0,0,1)</f>
        <v>0</v>
      </c>
    </row>
    <row r="742" spans="1:17" x14ac:dyDescent="0.3">
      <c r="A742">
        <f>_xlfn.XLOOKUP(C742,kamus!$B$2:$B$87,kamus!$A$2:$A$87,0,0,1)</f>
        <v>44</v>
      </c>
      <c r="B742" t="str">
        <f>_xlfn.XLOOKUP(C742,kamus!$B$2:$B$87,kamus!$D$2:$D$87,"dihapus",0,1)</f>
        <v>Ngaglik 1</v>
      </c>
      <c r="C742" t="s">
        <v>237</v>
      </c>
      <c r="D742">
        <f>_xlfn.XLOOKUP(C742,kamus!$B$2:$B$87,kamus!$J$2:$J$87,"dihapus",0,1)</f>
        <v>1</v>
      </c>
      <c r="E742">
        <f t="shared" si="81"/>
        <v>0</v>
      </c>
      <c r="F742" s="14">
        <v>42614</v>
      </c>
      <c r="G742" s="1">
        <f t="shared" si="82"/>
        <v>9</v>
      </c>
      <c r="H742" s="1">
        <f t="shared" si="83"/>
        <v>2016</v>
      </c>
      <c r="I742">
        <v>1</v>
      </c>
      <c r="K742">
        <f t="shared" si="77"/>
        <v>1</v>
      </c>
      <c r="L742">
        <v>21934</v>
      </c>
      <c r="M742" s="6">
        <f t="shared" si="78"/>
        <v>4.5591319412783804</v>
      </c>
      <c r="N742" s="6" t="str">
        <f t="shared" si="79"/>
        <v/>
      </c>
      <c r="O742" s="6">
        <f t="shared" si="80"/>
        <v>4.5591319412783804</v>
      </c>
      <c r="Q742">
        <f>_xlfn.XLOOKUP(C742&amp;G742&amp;H742,covid!$E$2:$E$2184,covid!$D$2:$D$2184,0,0,1)</f>
        <v>0</v>
      </c>
    </row>
    <row r="743" spans="1:17" x14ac:dyDescent="0.3">
      <c r="A743">
        <f>_xlfn.XLOOKUP(C743,kamus!$B$2:$B$87,kamus!$A$2:$A$87,0,0,1)</f>
        <v>45</v>
      </c>
      <c r="B743" t="str">
        <f>_xlfn.XLOOKUP(C743,kamus!$B$2:$B$87,kamus!$D$2:$D$87,"dihapus",0,1)</f>
        <v>Ngaglik 1</v>
      </c>
      <c r="C743" t="s">
        <v>255</v>
      </c>
      <c r="D743">
        <f>_xlfn.XLOOKUP(C743,kamus!$B$2:$B$87,kamus!$J$2:$J$87,"dihapus",0,1)</f>
        <v>1</v>
      </c>
      <c r="E743">
        <f t="shared" si="81"/>
        <v>0</v>
      </c>
      <c r="F743" s="14">
        <v>42614</v>
      </c>
      <c r="G743" s="1">
        <f t="shared" si="82"/>
        <v>9</v>
      </c>
      <c r="H743" s="1">
        <f t="shared" si="83"/>
        <v>2016</v>
      </c>
      <c r="I743">
        <v>0</v>
      </c>
      <c r="K743">
        <f t="shared" si="77"/>
        <v>0</v>
      </c>
      <c r="L743">
        <v>19793</v>
      </c>
      <c r="M743" s="6">
        <f t="shared" si="78"/>
        <v>0</v>
      </c>
      <c r="N743" s="6" t="str">
        <f t="shared" si="79"/>
        <v/>
      </c>
      <c r="O743" s="6">
        <f t="shared" si="80"/>
        <v>0</v>
      </c>
      <c r="Q743">
        <f>_xlfn.XLOOKUP(C743&amp;G743&amp;H743,covid!$E$2:$E$2184,covid!$D$2:$D$2184,0,0,1)</f>
        <v>0</v>
      </c>
    </row>
    <row r="744" spans="1:17" x14ac:dyDescent="0.3">
      <c r="A744">
        <f>_xlfn.XLOOKUP(C744,kamus!$B$2:$B$87,kamus!$A$2:$A$87,0,0,1)</f>
        <v>48</v>
      </c>
      <c r="B744" t="str">
        <f>_xlfn.XLOOKUP(C744,kamus!$B$2:$B$87,kamus!$D$2:$D$87,"dihapus",0,1)</f>
        <v>Ngaglik 2</v>
      </c>
      <c r="C744" t="s">
        <v>208</v>
      </c>
      <c r="D744">
        <f>_xlfn.XLOOKUP(C744,kamus!$B$2:$B$87,kamus!$J$2:$J$87,"dihapus",0,1)</f>
        <v>1</v>
      </c>
      <c r="E744">
        <f t="shared" si="81"/>
        <v>0</v>
      </c>
      <c r="F744" s="14">
        <v>42614</v>
      </c>
      <c r="G744" s="1">
        <f t="shared" si="82"/>
        <v>9</v>
      </c>
      <c r="H744" s="1">
        <f t="shared" si="83"/>
        <v>2016</v>
      </c>
      <c r="I744">
        <v>1</v>
      </c>
      <c r="K744">
        <f t="shared" si="77"/>
        <v>1</v>
      </c>
      <c r="L744">
        <v>10447</v>
      </c>
      <c r="M744" s="6">
        <f t="shared" si="78"/>
        <v>9.5721259691777547</v>
      </c>
      <c r="N744" s="6" t="str">
        <f t="shared" si="79"/>
        <v/>
      </c>
      <c r="O744" s="6">
        <f t="shared" si="80"/>
        <v>9.5721259691777547</v>
      </c>
      <c r="Q744">
        <f>_xlfn.XLOOKUP(C744&amp;G744&amp;H744,covid!$E$2:$E$2184,covid!$D$2:$D$2184,0,0,1)</f>
        <v>0</v>
      </c>
    </row>
    <row r="745" spans="1:17" x14ac:dyDescent="0.3">
      <c r="A745">
        <f>_xlfn.XLOOKUP(C745,kamus!$B$2:$B$87,kamus!$A$2:$A$87,0,0,1)</f>
        <v>47</v>
      </c>
      <c r="B745" t="str">
        <f>_xlfn.XLOOKUP(C745,kamus!$B$2:$B$87,kamus!$D$2:$D$87,"dihapus",0,1)</f>
        <v>Ngaglik 2</v>
      </c>
      <c r="C745" t="s">
        <v>238</v>
      </c>
      <c r="D745">
        <f>_xlfn.XLOOKUP(C745,kamus!$B$2:$B$87,kamus!$J$2:$J$87,"dihapus",0,1)</f>
        <v>1</v>
      </c>
      <c r="E745">
        <f t="shared" si="81"/>
        <v>0</v>
      </c>
      <c r="F745" s="14">
        <v>42614</v>
      </c>
      <c r="G745" s="1">
        <f t="shared" si="82"/>
        <v>9</v>
      </c>
      <c r="H745" s="1">
        <f t="shared" si="83"/>
        <v>2016</v>
      </c>
      <c r="I745">
        <v>2</v>
      </c>
      <c r="K745">
        <f t="shared" si="77"/>
        <v>2</v>
      </c>
      <c r="L745">
        <v>22367</v>
      </c>
      <c r="M745" s="6">
        <f t="shared" si="78"/>
        <v>8.9417445343586532</v>
      </c>
      <c r="N745" s="6" t="str">
        <f t="shared" si="79"/>
        <v/>
      </c>
      <c r="O745" s="6">
        <f t="shared" si="80"/>
        <v>8.9417445343586532</v>
      </c>
      <c r="Q745">
        <f>_xlfn.XLOOKUP(C745&amp;G745&amp;H745,covid!$E$2:$E$2184,covid!$D$2:$D$2184,0,0,1)</f>
        <v>0</v>
      </c>
    </row>
    <row r="746" spans="1:17" x14ac:dyDescent="0.3">
      <c r="A746">
        <f>_xlfn.XLOOKUP(C746,kamus!$B$2:$B$87,kamus!$A$2:$A$87,0,0,1)</f>
        <v>46</v>
      </c>
      <c r="B746" t="str">
        <f>_xlfn.XLOOKUP(C746,kamus!$B$2:$B$87,kamus!$D$2:$D$87,"dihapus",0,1)</f>
        <v>Ngaglik 2</v>
      </c>
      <c r="C746" t="s">
        <v>257</v>
      </c>
      <c r="D746">
        <f>_xlfn.XLOOKUP(C746,kamus!$B$2:$B$87,kamus!$J$2:$J$87,"dihapus",0,1)</f>
        <v>1</v>
      </c>
      <c r="E746">
        <f t="shared" si="81"/>
        <v>0</v>
      </c>
      <c r="F746" s="14">
        <v>42614</v>
      </c>
      <c r="G746" s="1">
        <f t="shared" si="82"/>
        <v>9</v>
      </c>
      <c r="H746" s="1">
        <f t="shared" si="83"/>
        <v>2016</v>
      </c>
      <c r="I746">
        <v>0</v>
      </c>
      <c r="K746">
        <f t="shared" si="77"/>
        <v>0</v>
      </c>
      <c r="L746">
        <v>16910</v>
      </c>
      <c r="M746" s="6">
        <f t="shared" si="78"/>
        <v>0</v>
      </c>
      <c r="N746" s="6" t="str">
        <f t="shared" si="79"/>
        <v/>
      </c>
      <c r="O746" s="6">
        <f t="shared" si="80"/>
        <v>0</v>
      </c>
      <c r="Q746">
        <f>_xlfn.XLOOKUP(C746&amp;G746&amp;H746,covid!$E$2:$E$2184,covid!$D$2:$D$2184,0,0,1)</f>
        <v>0</v>
      </c>
    </row>
    <row r="747" spans="1:17" x14ac:dyDescent="0.3">
      <c r="A747">
        <f>_xlfn.XLOOKUP(C747,kamus!$B$2:$B$87,kamus!$A$2:$A$87,0,0,1)</f>
        <v>50</v>
      </c>
      <c r="B747" t="str">
        <f>_xlfn.XLOOKUP(C747,kamus!$B$2:$B$87,kamus!$D$2:$D$87,"dihapus",0,1)</f>
        <v>Ngemplak 1</v>
      </c>
      <c r="C747" t="s">
        <v>202</v>
      </c>
      <c r="D747">
        <f>_xlfn.XLOOKUP(C747,kamus!$B$2:$B$87,kamus!$J$2:$J$87,"dihapus",0,1)</f>
        <v>0</v>
      </c>
      <c r="E747">
        <f t="shared" si="81"/>
        <v>0</v>
      </c>
      <c r="F747" s="14">
        <v>42614</v>
      </c>
      <c r="G747" s="1">
        <f t="shared" si="82"/>
        <v>9</v>
      </c>
      <c r="H747" s="1">
        <f t="shared" si="83"/>
        <v>2016</v>
      </c>
      <c r="I747">
        <v>0</v>
      </c>
      <c r="K747">
        <f t="shared" si="77"/>
        <v>0</v>
      </c>
      <c r="L747">
        <v>7988</v>
      </c>
      <c r="M747" s="6">
        <f t="shared" si="78"/>
        <v>0</v>
      </c>
      <c r="N747" s="6" t="str">
        <f t="shared" si="79"/>
        <v/>
      </c>
      <c r="O747" s="6">
        <f t="shared" si="80"/>
        <v>0</v>
      </c>
      <c r="Q747">
        <f>_xlfn.XLOOKUP(C747&amp;G747&amp;H747,covid!$E$2:$E$2184,covid!$D$2:$D$2184,0,0,1)</f>
        <v>0</v>
      </c>
    </row>
    <row r="748" spans="1:17" x14ac:dyDescent="0.3">
      <c r="A748">
        <f>_xlfn.XLOOKUP(C748,kamus!$B$2:$B$87,kamus!$A$2:$A$87,0,0,1)</f>
        <v>51</v>
      </c>
      <c r="B748" t="str">
        <f>_xlfn.XLOOKUP(C748,kamus!$B$2:$B$87,kamus!$D$2:$D$87,"dihapus",0,1)</f>
        <v>Ngemplak 1</v>
      </c>
      <c r="C748" t="s">
        <v>256</v>
      </c>
      <c r="D748">
        <f>_xlfn.XLOOKUP(C748,kamus!$B$2:$B$87,kamus!$J$2:$J$87,"dihapus",0,1)</f>
        <v>0</v>
      </c>
      <c r="E748">
        <f t="shared" si="81"/>
        <v>0</v>
      </c>
      <c r="F748" s="14">
        <v>42614</v>
      </c>
      <c r="G748" s="1">
        <f t="shared" si="82"/>
        <v>9</v>
      </c>
      <c r="H748" s="1">
        <f t="shared" si="83"/>
        <v>2016</v>
      </c>
      <c r="I748">
        <v>0</v>
      </c>
      <c r="K748">
        <f t="shared" si="77"/>
        <v>0</v>
      </c>
      <c r="L748">
        <v>8208</v>
      </c>
      <c r="M748" s="6">
        <f t="shared" si="78"/>
        <v>0</v>
      </c>
      <c r="N748" s="6" t="str">
        <f t="shared" si="79"/>
        <v/>
      </c>
      <c r="O748" s="6">
        <f t="shared" si="80"/>
        <v>0</v>
      </c>
      <c r="Q748">
        <f>_xlfn.XLOOKUP(C748&amp;G748&amp;H748,covid!$E$2:$E$2184,covid!$D$2:$D$2184,0,0,1)</f>
        <v>0</v>
      </c>
    </row>
    <row r="749" spans="1:17" x14ac:dyDescent="0.3">
      <c r="A749">
        <f>_xlfn.XLOOKUP(C749,kamus!$B$2:$B$87,kamus!$A$2:$A$87,0,0,1)</f>
        <v>49</v>
      </c>
      <c r="B749" t="str">
        <f>_xlfn.XLOOKUP(C749,kamus!$B$2:$B$87,kamus!$D$2:$D$87,"dihapus",0,1)</f>
        <v>Ngemplak 1</v>
      </c>
      <c r="C749" t="s">
        <v>276</v>
      </c>
      <c r="D749">
        <f>_xlfn.XLOOKUP(C749,kamus!$B$2:$B$87,kamus!$J$2:$J$87,"dihapus",0,1)</f>
        <v>1</v>
      </c>
      <c r="E749">
        <f t="shared" si="81"/>
        <v>0</v>
      </c>
      <c r="F749" s="14">
        <v>42614</v>
      </c>
      <c r="G749" s="1">
        <f t="shared" si="82"/>
        <v>9</v>
      </c>
      <c r="H749" s="1">
        <f t="shared" si="83"/>
        <v>2016</v>
      </c>
      <c r="I749">
        <v>0</v>
      </c>
      <c r="K749">
        <f t="shared" si="77"/>
        <v>0</v>
      </c>
      <c r="L749">
        <v>9697</v>
      </c>
      <c r="M749" s="6">
        <f t="shared" si="78"/>
        <v>0</v>
      </c>
      <c r="N749" s="6" t="str">
        <f t="shared" si="79"/>
        <v/>
      </c>
      <c r="O749" s="6">
        <f t="shared" si="80"/>
        <v>0</v>
      </c>
      <c r="Q749">
        <f>_xlfn.XLOOKUP(C749&amp;G749&amp;H749,covid!$E$2:$E$2184,covid!$D$2:$D$2184,0,0,1)</f>
        <v>0</v>
      </c>
    </row>
    <row r="750" spans="1:17" x14ac:dyDescent="0.3">
      <c r="A750">
        <f>_xlfn.XLOOKUP(C750,kamus!$B$2:$B$87,kamus!$A$2:$A$87,0,0,1)</f>
        <v>52</v>
      </c>
      <c r="B750" t="str">
        <f>_xlfn.XLOOKUP(C750,kamus!$B$2:$B$87,kamus!$D$2:$D$87,"dihapus",0,1)</f>
        <v>Ngemplak 2</v>
      </c>
      <c r="C750" t="s">
        <v>277</v>
      </c>
      <c r="D750">
        <f>_xlfn.XLOOKUP(C750,kamus!$B$2:$B$87,kamus!$J$2:$J$87,"dihapus",0,1)</f>
        <v>1</v>
      </c>
      <c r="E750">
        <f t="shared" si="81"/>
        <v>0</v>
      </c>
      <c r="F750" s="14">
        <v>42614</v>
      </c>
      <c r="G750" s="1">
        <f t="shared" si="82"/>
        <v>9</v>
      </c>
      <c r="H750" s="1">
        <f t="shared" si="83"/>
        <v>2016</v>
      </c>
      <c r="I750">
        <v>1</v>
      </c>
      <c r="K750">
        <f t="shared" si="77"/>
        <v>1</v>
      </c>
      <c r="L750">
        <v>31636</v>
      </c>
      <c r="M750" s="6">
        <f t="shared" si="78"/>
        <v>3.1609558730560119</v>
      </c>
      <c r="N750" s="6" t="str">
        <f t="shared" si="79"/>
        <v/>
      </c>
      <c r="O750" s="6">
        <f t="shared" si="80"/>
        <v>3.1609558730560119</v>
      </c>
      <c r="Q750">
        <f>_xlfn.XLOOKUP(C750&amp;G750&amp;H750,covid!$E$2:$E$2184,covid!$D$2:$D$2184,0,0,1)</f>
        <v>0</v>
      </c>
    </row>
    <row r="751" spans="1:17" x14ac:dyDescent="0.3">
      <c r="A751">
        <f>_xlfn.XLOOKUP(C751,kamus!$B$2:$B$87,kamus!$A$2:$A$87,0,0,1)</f>
        <v>53</v>
      </c>
      <c r="B751" t="str">
        <f>_xlfn.XLOOKUP(C751,kamus!$B$2:$B$87,kamus!$D$2:$D$87,"dihapus",0,1)</f>
        <v>Ngemplak 2</v>
      </c>
      <c r="C751" t="s">
        <v>278</v>
      </c>
      <c r="D751">
        <f>_xlfn.XLOOKUP(C751,kamus!$B$2:$B$87,kamus!$J$2:$J$87,"dihapus",0,1)</f>
        <v>0</v>
      </c>
      <c r="E751">
        <f t="shared" si="81"/>
        <v>0</v>
      </c>
      <c r="F751" s="14">
        <v>42614</v>
      </c>
      <c r="G751" s="1">
        <f t="shared" si="82"/>
        <v>9</v>
      </c>
      <c r="H751" s="1">
        <f t="shared" si="83"/>
        <v>2016</v>
      </c>
      <c r="I751">
        <v>0</v>
      </c>
      <c r="K751">
        <f t="shared" si="77"/>
        <v>0</v>
      </c>
      <c r="L751">
        <v>8894</v>
      </c>
      <c r="M751" s="6">
        <f t="shared" si="78"/>
        <v>0</v>
      </c>
      <c r="N751" s="6" t="str">
        <f t="shared" si="79"/>
        <v/>
      </c>
      <c r="O751" s="6">
        <f t="shared" si="80"/>
        <v>0</v>
      </c>
      <c r="Q751">
        <f>_xlfn.XLOOKUP(C751&amp;G751&amp;H751,covid!$E$2:$E$2184,covid!$D$2:$D$2184,0,0,1)</f>
        <v>0</v>
      </c>
    </row>
    <row r="752" spans="1:17" x14ac:dyDescent="0.3">
      <c r="A752">
        <f>_xlfn.XLOOKUP(C752,kamus!$B$2:$B$87,kamus!$A$2:$A$87,0,0,1)</f>
        <v>57</v>
      </c>
      <c r="B752" t="str">
        <f>_xlfn.XLOOKUP(C752,kamus!$B$2:$B$87,kamus!$D$2:$D$87,"dihapus",0,1)</f>
        <v>Pakem</v>
      </c>
      <c r="C752" t="s">
        <v>204</v>
      </c>
      <c r="D752">
        <f>_xlfn.XLOOKUP(C752,kamus!$B$2:$B$87,kamus!$J$2:$J$87,"dihapus",0,1)</f>
        <v>0</v>
      </c>
      <c r="E752">
        <f t="shared" si="81"/>
        <v>0</v>
      </c>
      <c r="F752" s="14">
        <v>42614</v>
      </c>
      <c r="G752" s="1">
        <f t="shared" si="82"/>
        <v>9</v>
      </c>
      <c r="H752" s="1">
        <f t="shared" si="83"/>
        <v>2016</v>
      </c>
      <c r="I752">
        <v>0</v>
      </c>
      <c r="K752">
        <f t="shared" si="77"/>
        <v>0</v>
      </c>
      <c r="L752">
        <v>6864</v>
      </c>
      <c r="M752" s="6">
        <f t="shared" si="78"/>
        <v>0</v>
      </c>
      <c r="N752" s="6" t="str">
        <f t="shared" si="79"/>
        <v/>
      </c>
      <c r="O752" s="6">
        <f t="shared" si="80"/>
        <v>0</v>
      </c>
      <c r="Q752">
        <f>_xlfn.XLOOKUP(C752&amp;G752&amp;H752,covid!$E$2:$E$2184,covid!$D$2:$D$2184,0,0,1)</f>
        <v>0</v>
      </c>
    </row>
    <row r="753" spans="1:17" x14ac:dyDescent="0.3">
      <c r="A753">
        <f>_xlfn.XLOOKUP(C753,kamus!$B$2:$B$87,kamus!$A$2:$A$87,0,0,1)</f>
        <v>54</v>
      </c>
      <c r="B753" t="str">
        <f>_xlfn.XLOOKUP(C753,kamus!$B$2:$B$87,kamus!$D$2:$D$87,"dihapus",0,1)</f>
        <v>Pakem</v>
      </c>
      <c r="C753" t="s">
        <v>213</v>
      </c>
      <c r="D753">
        <f>_xlfn.XLOOKUP(C753,kamus!$B$2:$B$87,kamus!$J$2:$J$87,"dihapus",0,1)</f>
        <v>0</v>
      </c>
      <c r="E753">
        <f t="shared" si="81"/>
        <v>0</v>
      </c>
      <c r="F753" s="14">
        <v>42614</v>
      </c>
      <c r="G753" s="1">
        <f t="shared" si="82"/>
        <v>9</v>
      </c>
      <c r="H753" s="1">
        <f t="shared" si="83"/>
        <v>2016</v>
      </c>
      <c r="I753">
        <v>0</v>
      </c>
      <c r="K753">
        <f t="shared" si="77"/>
        <v>0</v>
      </c>
      <c r="L753">
        <v>9160</v>
      </c>
      <c r="M753" s="6">
        <f t="shared" si="78"/>
        <v>0</v>
      </c>
      <c r="N753" s="6" t="str">
        <f t="shared" si="79"/>
        <v/>
      </c>
      <c r="O753" s="6">
        <f t="shared" si="80"/>
        <v>0</v>
      </c>
      <c r="Q753">
        <f>_xlfn.XLOOKUP(C753&amp;G753&amp;H753,covid!$E$2:$E$2184,covid!$D$2:$D$2184,0,0,1)</f>
        <v>0</v>
      </c>
    </row>
    <row r="754" spans="1:17" x14ac:dyDescent="0.3">
      <c r="A754">
        <f>_xlfn.XLOOKUP(C754,kamus!$B$2:$B$87,kamus!$A$2:$A$87,0,0,1)</f>
        <v>56</v>
      </c>
      <c r="B754" t="str">
        <f>_xlfn.XLOOKUP(C754,kamus!$B$2:$B$87,kamus!$D$2:$D$87,"dihapus",0,1)</f>
        <v>Pakem</v>
      </c>
      <c r="C754" t="s">
        <v>214</v>
      </c>
      <c r="D754">
        <f>_xlfn.XLOOKUP(C754,kamus!$B$2:$B$87,kamus!$J$2:$J$87,"dihapus",0,1)</f>
        <v>1</v>
      </c>
      <c r="E754">
        <f t="shared" si="81"/>
        <v>0</v>
      </c>
      <c r="F754" s="14">
        <v>42614</v>
      </c>
      <c r="G754" s="1">
        <f t="shared" si="82"/>
        <v>9</v>
      </c>
      <c r="H754" s="1">
        <f t="shared" si="83"/>
        <v>2016</v>
      </c>
      <c r="I754">
        <v>1</v>
      </c>
      <c r="K754">
        <f t="shared" si="77"/>
        <v>1</v>
      </c>
      <c r="L754">
        <v>6711</v>
      </c>
      <c r="M754" s="6">
        <f t="shared" si="78"/>
        <v>14.900908955446283</v>
      </c>
      <c r="N754" s="6" t="str">
        <f t="shared" si="79"/>
        <v/>
      </c>
      <c r="O754" s="6">
        <f t="shared" si="80"/>
        <v>14.900908955446283</v>
      </c>
      <c r="Q754">
        <f>_xlfn.XLOOKUP(C754&amp;G754&amp;H754,covid!$E$2:$E$2184,covid!$D$2:$D$2184,0,0,1)</f>
        <v>0</v>
      </c>
    </row>
    <row r="755" spans="1:17" x14ac:dyDescent="0.3">
      <c r="A755">
        <f>_xlfn.XLOOKUP(C755,kamus!$B$2:$B$87,kamus!$A$2:$A$87,0,0,1)</f>
        <v>58</v>
      </c>
      <c r="B755" t="str">
        <f>_xlfn.XLOOKUP(C755,kamus!$B$2:$B$87,kamus!$D$2:$D$87,"dihapus",0,1)</f>
        <v>Pakem</v>
      </c>
      <c r="C755" t="s">
        <v>231</v>
      </c>
      <c r="D755">
        <f>_xlfn.XLOOKUP(C755,kamus!$B$2:$B$87,kamus!$J$2:$J$87,"dihapus",0,1)</f>
        <v>0</v>
      </c>
      <c r="E755">
        <f t="shared" si="81"/>
        <v>0</v>
      </c>
      <c r="F755" s="14">
        <v>42614</v>
      </c>
      <c r="G755" s="1">
        <f t="shared" si="82"/>
        <v>9</v>
      </c>
      <c r="H755" s="1">
        <f t="shared" si="83"/>
        <v>2016</v>
      </c>
      <c r="I755">
        <v>1</v>
      </c>
      <c r="K755">
        <f t="shared" si="77"/>
        <v>1</v>
      </c>
      <c r="L755">
        <v>6932</v>
      </c>
      <c r="M755" s="6">
        <f t="shared" si="78"/>
        <v>14.425851125216386</v>
      </c>
      <c r="N755" s="6" t="str">
        <f t="shared" si="79"/>
        <v/>
      </c>
      <c r="O755" s="6">
        <f t="shared" si="80"/>
        <v>14.425851125216386</v>
      </c>
      <c r="Q755">
        <f>_xlfn.XLOOKUP(C755&amp;G755&amp;H755,covid!$E$2:$E$2184,covid!$D$2:$D$2184,0,0,1)</f>
        <v>0</v>
      </c>
    </row>
    <row r="756" spans="1:17" x14ac:dyDescent="0.3">
      <c r="A756">
        <f>_xlfn.XLOOKUP(C756,kamus!$B$2:$B$87,kamus!$A$2:$A$87,0,0,1)</f>
        <v>55</v>
      </c>
      <c r="B756" t="str">
        <f>_xlfn.XLOOKUP(C756,kamus!$B$2:$B$87,kamus!$D$2:$D$87,"dihapus",0,1)</f>
        <v>Pakem</v>
      </c>
      <c r="C756" t="s">
        <v>234</v>
      </c>
      <c r="D756">
        <f>_xlfn.XLOOKUP(C756,kamus!$B$2:$B$87,kamus!$J$2:$J$87,"dihapus",0,1)</f>
        <v>0</v>
      </c>
      <c r="E756">
        <f t="shared" si="81"/>
        <v>0</v>
      </c>
      <c r="F756" s="14">
        <v>42614</v>
      </c>
      <c r="G756" s="1">
        <f t="shared" si="82"/>
        <v>9</v>
      </c>
      <c r="H756" s="1">
        <f t="shared" si="83"/>
        <v>2016</v>
      </c>
      <c r="I756">
        <v>0</v>
      </c>
      <c r="K756">
        <f t="shared" si="77"/>
        <v>0</v>
      </c>
      <c r="L756">
        <v>9891</v>
      </c>
      <c r="M756" s="6">
        <f t="shared" si="78"/>
        <v>0</v>
      </c>
      <c r="N756" s="6" t="str">
        <f t="shared" si="79"/>
        <v/>
      </c>
      <c r="O756" s="6">
        <f t="shared" si="80"/>
        <v>0</v>
      </c>
      <c r="Q756">
        <f>_xlfn.XLOOKUP(C756&amp;G756&amp;H756,covid!$E$2:$E$2184,covid!$D$2:$D$2184,0,0,1)</f>
        <v>0</v>
      </c>
    </row>
    <row r="757" spans="1:17" x14ac:dyDescent="0.3">
      <c r="A757">
        <f>_xlfn.XLOOKUP(C757,kamus!$B$2:$B$87,kamus!$A$2:$A$87,0,0,1)</f>
        <v>64</v>
      </c>
      <c r="B757" t="str">
        <f>_xlfn.XLOOKUP(C757,kamus!$B$2:$B$87,kamus!$D$2:$D$87,"dihapus",0,1)</f>
        <v>Prambanan</v>
      </c>
      <c r="C757" t="s">
        <v>203</v>
      </c>
      <c r="D757">
        <f>_xlfn.XLOOKUP(C757,kamus!$B$2:$B$87,kamus!$J$2:$J$87,"dihapus",0,1)</f>
        <v>1</v>
      </c>
      <c r="E757">
        <f t="shared" si="81"/>
        <v>0</v>
      </c>
      <c r="F757" s="14">
        <v>42614</v>
      </c>
      <c r="G757" s="1">
        <f t="shared" si="82"/>
        <v>9</v>
      </c>
      <c r="H757" s="1">
        <f t="shared" si="83"/>
        <v>2016</v>
      </c>
      <c r="I757">
        <v>1</v>
      </c>
      <c r="K757">
        <f t="shared" si="77"/>
        <v>1</v>
      </c>
      <c r="L757">
        <v>12600</v>
      </c>
      <c r="M757" s="6">
        <f t="shared" si="78"/>
        <v>7.9365079365079367</v>
      </c>
      <c r="N757" s="6" t="str">
        <f t="shared" si="79"/>
        <v/>
      </c>
      <c r="O757" s="6">
        <f t="shared" si="80"/>
        <v>7.9365079365079367</v>
      </c>
      <c r="Q757">
        <f>_xlfn.XLOOKUP(C757&amp;G757&amp;H757,covid!$E$2:$E$2184,covid!$D$2:$D$2184,0,0,1)</f>
        <v>0</v>
      </c>
    </row>
    <row r="758" spans="1:17" x14ac:dyDescent="0.3">
      <c r="A758">
        <f>_xlfn.XLOOKUP(C758,kamus!$B$2:$B$87,kamus!$A$2:$A$87,0,0,1)</f>
        <v>59</v>
      </c>
      <c r="B758" t="str">
        <f>_xlfn.XLOOKUP(C758,kamus!$B$2:$B$87,kamus!$D$2:$D$87,"dihapus",0,1)</f>
        <v>Prambanan</v>
      </c>
      <c r="C758" t="s">
        <v>210</v>
      </c>
      <c r="D758">
        <f>_xlfn.XLOOKUP(C758,kamus!$B$2:$B$87,kamus!$J$2:$J$87,"dihapus",0,1)</f>
        <v>0</v>
      </c>
      <c r="E758">
        <f t="shared" si="81"/>
        <v>0</v>
      </c>
      <c r="F758" s="14">
        <v>42614</v>
      </c>
      <c r="G758" s="1">
        <f t="shared" si="82"/>
        <v>9</v>
      </c>
      <c r="H758" s="1">
        <f t="shared" si="83"/>
        <v>2016</v>
      </c>
      <c r="I758">
        <v>0</v>
      </c>
      <c r="K758">
        <f t="shared" si="77"/>
        <v>0</v>
      </c>
      <c r="L758">
        <v>4755</v>
      </c>
      <c r="M758" s="6">
        <f t="shared" si="78"/>
        <v>0</v>
      </c>
      <c r="N758" s="6" t="str">
        <f t="shared" si="79"/>
        <v/>
      </c>
      <c r="O758" s="6">
        <f t="shared" si="80"/>
        <v>0</v>
      </c>
      <c r="Q758">
        <f>_xlfn.XLOOKUP(C758&amp;G758&amp;H758,covid!$E$2:$E$2184,covid!$D$2:$D$2184,0,0,1)</f>
        <v>0</v>
      </c>
    </row>
    <row r="759" spans="1:17" x14ac:dyDescent="0.3">
      <c r="A759">
        <f>_xlfn.XLOOKUP(C759,kamus!$B$2:$B$87,kamus!$A$2:$A$87,0,0,1)</f>
        <v>61</v>
      </c>
      <c r="B759" t="str">
        <f>_xlfn.XLOOKUP(C759,kamus!$B$2:$B$87,kamus!$D$2:$D$87,"dihapus",0,1)</f>
        <v>Prambanan</v>
      </c>
      <c r="C759" t="s">
        <v>219</v>
      </c>
      <c r="D759">
        <f>_xlfn.XLOOKUP(C759,kamus!$B$2:$B$87,kamus!$J$2:$J$87,"dihapus",0,1)</f>
        <v>0</v>
      </c>
      <c r="E759">
        <f t="shared" si="81"/>
        <v>0</v>
      </c>
      <c r="F759" s="14">
        <v>42614</v>
      </c>
      <c r="G759" s="1">
        <f t="shared" si="82"/>
        <v>9</v>
      </c>
      <c r="H759" s="1">
        <f t="shared" si="83"/>
        <v>2016</v>
      </c>
      <c r="I759">
        <v>1</v>
      </c>
      <c r="K759">
        <f t="shared" si="77"/>
        <v>1</v>
      </c>
      <c r="L759">
        <v>14215</v>
      </c>
      <c r="M759" s="6">
        <f t="shared" si="78"/>
        <v>7.0348223707351387</v>
      </c>
      <c r="N759" s="6" t="str">
        <f t="shared" si="79"/>
        <v/>
      </c>
      <c r="O759" s="6">
        <f t="shared" si="80"/>
        <v>7.0348223707351387</v>
      </c>
      <c r="Q759">
        <f>_xlfn.XLOOKUP(C759&amp;G759&amp;H759,covid!$E$2:$E$2184,covid!$D$2:$D$2184,0,0,1)</f>
        <v>0</v>
      </c>
    </row>
    <row r="760" spans="1:17" x14ac:dyDescent="0.3">
      <c r="A760">
        <f>_xlfn.XLOOKUP(C760,kamus!$B$2:$B$87,kamus!$A$2:$A$87,0,0,1)</f>
        <v>62</v>
      </c>
      <c r="B760" t="str">
        <f>_xlfn.XLOOKUP(C760,kamus!$B$2:$B$87,kamus!$D$2:$D$87,"dihapus",0,1)</f>
        <v>Prambanan</v>
      </c>
      <c r="C760" t="s">
        <v>236</v>
      </c>
      <c r="D760">
        <f>_xlfn.XLOOKUP(C760,kamus!$B$2:$B$87,kamus!$J$2:$J$87,"dihapus",0,1)</f>
        <v>0</v>
      </c>
      <c r="E760">
        <f t="shared" si="81"/>
        <v>0</v>
      </c>
      <c r="F760" s="14">
        <v>42614</v>
      </c>
      <c r="G760" s="1">
        <f t="shared" si="82"/>
        <v>9</v>
      </c>
      <c r="H760" s="1">
        <f t="shared" si="83"/>
        <v>2016</v>
      </c>
      <c r="I760">
        <v>0</v>
      </c>
      <c r="K760">
        <f t="shared" si="77"/>
        <v>0</v>
      </c>
      <c r="L760">
        <v>6067</v>
      </c>
      <c r="M760" s="6">
        <f t="shared" si="78"/>
        <v>0</v>
      </c>
      <c r="N760" s="6" t="str">
        <f t="shared" si="79"/>
        <v/>
      </c>
      <c r="O760" s="6">
        <f t="shared" si="80"/>
        <v>0</v>
      </c>
      <c r="Q760">
        <f>_xlfn.XLOOKUP(C760&amp;G760&amp;H760,covid!$E$2:$E$2184,covid!$D$2:$D$2184,0,0,1)</f>
        <v>0</v>
      </c>
    </row>
    <row r="761" spans="1:17" x14ac:dyDescent="0.3">
      <c r="A761">
        <f>_xlfn.XLOOKUP(C761,kamus!$B$2:$B$87,kamus!$A$2:$A$87,0,0,1)</f>
        <v>63</v>
      </c>
      <c r="B761" t="str">
        <f>_xlfn.XLOOKUP(C761,kamus!$B$2:$B$87,kamus!$D$2:$D$87,"dihapus",0,1)</f>
        <v>Prambanan</v>
      </c>
      <c r="C761" t="s">
        <v>261</v>
      </c>
      <c r="D761">
        <f>_xlfn.XLOOKUP(C761,kamus!$B$2:$B$87,kamus!$J$2:$J$87,"dihapus",0,1)</f>
        <v>0</v>
      </c>
      <c r="E761">
        <f t="shared" si="81"/>
        <v>0</v>
      </c>
      <c r="F761" s="14">
        <v>42614</v>
      </c>
      <c r="G761" s="1">
        <f t="shared" si="82"/>
        <v>9</v>
      </c>
      <c r="H761" s="1">
        <f t="shared" si="83"/>
        <v>2016</v>
      </c>
      <c r="I761">
        <v>1</v>
      </c>
      <c r="K761">
        <f t="shared" si="77"/>
        <v>1</v>
      </c>
      <c r="L761">
        <v>15373</v>
      </c>
      <c r="M761" s="6">
        <f t="shared" si="78"/>
        <v>6.5049112079620111</v>
      </c>
      <c r="N761" s="6" t="str">
        <f t="shared" si="79"/>
        <v/>
      </c>
      <c r="O761" s="6">
        <f t="shared" si="80"/>
        <v>6.5049112079620111</v>
      </c>
      <c r="Q761">
        <f>_xlfn.XLOOKUP(C761&amp;G761&amp;H761,covid!$E$2:$E$2184,covid!$D$2:$D$2184,0,0,1)</f>
        <v>0</v>
      </c>
    </row>
    <row r="762" spans="1:17" x14ac:dyDescent="0.3">
      <c r="A762">
        <f>_xlfn.XLOOKUP(C762,kamus!$B$2:$B$87,kamus!$A$2:$A$87,0,0,1)</f>
        <v>60</v>
      </c>
      <c r="B762" t="str">
        <f>_xlfn.XLOOKUP(C762,kamus!$B$2:$B$87,kamus!$D$2:$D$87,"dihapus",0,1)</f>
        <v>Prambanan</v>
      </c>
      <c r="C762" t="s">
        <v>280</v>
      </c>
      <c r="D762">
        <f>_xlfn.XLOOKUP(C762,kamus!$B$2:$B$87,kamus!$J$2:$J$87,"dihapus",0,1)</f>
        <v>0</v>
      </c>
      <c r="E762">
        <f t="shared" si="81"/>
        <v>0</v>
      </c>
      <c r="F762" s="14">
        <v>42614</v>
      </c>
      <c r="G762" s="1">
        <f t="shared" si="82"/>
        <v>9</v>
      </c>
      <c r="H762" s="1">
        <f t="shared" si="83"/>
        <v>2016</v>
      </c>
      <c r="I762">
        <v>0</v>
      </c>
      <c r="K762">
        <f t="shared" si="77"/>
        <v>0</v>
      </c>
      <c r="L762">
        <v>2810</v>
      </c>
      <c r="M762" s="6">
        <f t="shared" si="78"/>
        <v>0</v>
      </c>
      <c r="N762" s="6" t="str">
        <f t="shared" si="79"/>
        <v/>
      </c>
      <c r="O762" s="6">
        <f t="shared" si="80"/>
        <v>0</v>
      </c>
      <c r="Q762">
        <f>_xlfn.XLOOKUP(C762&amp;G762&amp;H762,covid!$E$2:$E$2184,covid!$D$2:$D$2184,0,0,1)</f>
        <v>0</v>
      </c>
    </row>
    <row r="763" spans="1:17" x14ac:dyDescent="0.3">
      <c r="A763">
        <f>_xlfn.XLOOKUP(C763,kamus!$B$2:$B$87,kamus!$A$2:$A$87,0,0,1)</f>
        <v>67</v>
      </c>
      <c r="B763" t="str">
        <f>_xlfn.XLOOKUP(C763,kamus!$B$2:$B$87,kamus!$D$2:$D$87,"dihapus",0,1)</f>
        <v>Seyegan</v>
      </c>
      <c r="C763" t="s">
        <v>221</v>
      </c>
      <c r="D763">
        <f>_xlfn.XLOOKUP(C763,kamus!$B$2:$B$87,kamus!$J$2:$J$87,"dihapus",0,1)</f>
        <v>0</v>
      </c>
      <c r="E763">
        <f t="shared" si="81"/>
        <v>0</v>
      </c>
      <c r="F763" s="14">
        <v>42614</v>
      </c>
      <c r="G763" s="1">
        <f t="shared" si="82"/>
        <v>9</v>
      </c>
      <c r="H763" s="1">
        <f t="shared" si="83"/>
        <v>2016</v>
      </c>
      <c r="I763">
        <v>0</v>
      </c>
      <c r="K763">
        <f t="shared" si="77"/>
        <v>0</v>
      </c>
      <c r="L763">
        <v>10795</v>
      </c>
      <c r="M763" s="6">
        <f t="shared" si="78"/>
        <v>0</v>
      </c>
      <c r="N763" s="6" t="str">
        <f t="shared" si="79"/>
        <v/>
      </c>
      <c r="O763" s="6">
        <f t="shared" si="80"/>
        <v>0</v>
      </c>
      <c r="Q763">
        <f>_xlfn.XLOOKUP(C763&amp;G763&amp;H763,covid!$E$2:$E$2184,covid!$D$2:$D$2184,0,0,1)</f>
        <v>0</v>
      </c>
    </row>
    <row r="764" spans="1:17" x14ac:dyDescent="0.3">
      <c r="A764">
        <f>_xlfn.XLOOKUP(C764,kamus!$B$2:$B$87,kamus!$A$2:$A$87,0,0,1)</f>
        <v>66</v>
      </c>
      <c r="B764" t="str">
        <f>_xlfn.XLOOKUP(C764,kamus!$B$2:$B$87,kamus!$D$2:$D$87,"dihapus",0,1)</f>
        <v>Seyegan</v>
      </c>
      <c r="C764" t="s">
        <v>222</v>
      </c>
      <c r="D764">
        <f>_xlfn.XLOOKUP(C764,kamus!$B$2:$B$87,kamus!$J$2:$J$87,"dihapus",0,1)</f>
        <v>0</v>
      </c>
      <c r="E764">
        <f t="shared" si="81"/>
        <v>0</v>
      </c>
      <c r="F764" s="14">
        <v>42614</v>
      </c>
      <c r="G764" s="1">
        <f t="shared" si="82"/>
        <v>9</v>
      </c>
      <c r="H764" s="1">
        <f t="shared" si="83"/>
        <v>2016</v>
      </c>
      <c r="I764">
        <v>0</v>
      </c>
      <c r="K764">
        <f t="shared" si="77"/>
        <v>0</v>
      </c>
      <c r="L764">
        <v>9586</v>
      </c>
      <c r="M764" s="6">
        <f t="shared" si="78"/>
        <v>0</v>
      </c>
      <c r="N764" s="6" t="str">
        <f t="shared" si="79"/>
        <v/>
      </c>
      <c r="O764" s="6">
        <f t="shared" si="80"/>
        <v>0</v>
      </c>
      <c r="Q764">
        <f>_xlfn.XLOOKUP(C764&amp;G764&amp;H764,covid!$E$2:$E$2184,covid!$D$2:$D$2184,0,0,1)</f>
        <v>0</v>
      </c>
    </row>
    <row r="765" spans="1:17" x14ac:dyDescent="0.3">
      <c r="A765">
        <f>_xlfn.XLOOKUP(C765,kamus!$B$2:$B$87,kamus!$A$2:$A$87,0,0,1)</f>
        <v>68</v>
      </c>
      <c r="B765" t="str">
        <f>_xlfn.XLOOKUP(C765,kamus!$B$2:$B$87,kamus!$D$2:$D$87,"dihapus",0,1)</f>
        <v>Seyegan</v>
      </c>
      <c r="C765" t="s">
        <v>223</v>
      </c>
      <c r="D765">
        <f>_xlfn.XLOOKUP(C765,kamus!$B$2:$B$87,kamus!$J$2:$J$87,"dihapus",0,1)</f>
        <v>0</v>
      </c>
      <c r="E765">
        <f t="shared" si="81"/>
        <v>0</v>
      </c>
      <c r="F765" s="14">
        <v>42614</v>
      </c>
      <c r="G765" s="1">
        <f t="shared" si="82"/>
        <v>9</v>
      </c>
      <c r="H765" s="1">
        <f t="shared" si="83"/>
        <v>2016</v>
      </c>
      <c r="I765">
        <v>0</v>
      </c>
      <c r="K765">
        <f t="shared" si="77"/>
        <v>0</v>
      </c>
      <c r="L765">
        <v>8063</v>
      </c>
      <c r="M765" s="6">
        <f t="shared" si="78"/>
        <v>0</v>
      </c>
      <c r="N765" s="6" t="str">
        <f t="shared" si="79"/>
        <v/>
      </c>
      <c r="O765" s="6">
        <f t="shared" si="80"/>
        <v>0</v>
      </c>
      <c r="Q765">
        <f>_xlfn.XLOOKUP(C765&amp;G765&amp;H765,covid!$E$2:$E$2184,covid!$D$2:$D$2184,0,0,1)</f>
        <v>0</v>
      </c>
    </row>
    <row r="766" spans="1:17" x14ac:dyDescent="0.3">
      <c r="A766">
        <f>_xlfn.XLOOKUP(C766,kamus!$B$2:$B$87,kamus!$A$2:$A$87,0,0,1)</f>
        <v>65</v>
      </c>
      <c r="B766" t="str">
        <f>_xlfn.XLOOKUP(C766,kamus!$B$2:$B$87,kamus!$D$2:$D$87,"dihapus",0,1)</f>
        <v>Seyegan</v>
      </c>
      <c r="C766" t="s">
        <v>224</v>
      </c>
      <c r="D766">
        <f>_xlfn.XLOOKUP(C766,kamus!$B$2:$B$87,kamus!$J$2:$J$87,"dihapus",0,1)</f>
        <v>1</v>
      </c>
      <c r="E766">
        <f t="shared" si="81"/>
        <v>0</v>
      </c>
      <c r="F766" s="14">
        <v>42614</v>
      </c>
      <c r="G766" s="1">
        <f t="shared" si="82"/>
        <v>9</v>
      </c>
      <c r="H766" s="1">
        <f t="shared" si="83"/>
        <v>2016</v>
      </c>
      <c r="I766">
        <v>0</v>
      </c>
      <c r="K766">
        <f t="shared" si="77"/>
        <v>0</v>
      </c>
      <c r="L766">
        <v>11242</v>
      </c>
      <c r="M766" s="6">
        <f t="shared" si="78"/>
        <v>0</v>
      </c>
      <c r="N766" s="6" t="str">
        <f t="shared" si="79"/>
        <v/>
      </c>
      <c r="O766" s="6">
        <f t="shared" si="80"/>
        <v>0</v>
      </c>
      <c r="Q766">
        <f>_xlfn.XLOOKUP(C766&amp;G766&amp;H766,covid!$E$2:$E$2184,covid!$D$2:$D$2184,0,0,1)</f>
        <v>0</v>
      </c>
    </row>
    <row r="767" spans="1:17" x14ac:dyDescent="0.3">
      <c r="A767">
        <f>_xlfn.XLOOKUP(C767,kamus!$B$2:$B$87,kamus!$A$2:$A$87,0,0,1)</f>
        <v>69</v>
      </c>
      <c r="B767" t="str">
        <f>_xlfn.XLOOKUP(C767,kamus!$B$2:$B$87,kamus!$D$2:$D$87,"dihapus",0,1)</f>
        <v>Seyegan</v>
      </c>
      <c r="C767" t="s">
        <v>225</v>
      </c>
      <c r="D767">
        <f>_xlfn.XLOOKUP(C767,kamus!$B$2:$B$87,kamus!$J$2:$J$87,"dihapus",0,1)</f>
        <v>0</v>
      </c>
      <c r="E767">
        <f t="shared" si="81"/>
        <v>0</v>
      </c>
      <c r="F767" s="14">
        <v>42614</v>
      </c>
      <c r="G767" s="1">
        <f t="shared" si="82"/>
        <v>9</v>
      </c>
      <c r="H767" s="1">
        <f t="shared" si="83"/>
        <v>2016</v>
      </c>
      <c r="I767">
        <v>0</v>
      </c>
      <c r="K767">
        <f t="shared" si="77"/>
        <v>0</v>
      </c>
      <c r="L767">
        <v>13538</v>
      </c>
      <c r="M767" s="6">
        <f t="shared" si="78"/>
        <v>0</v>
      </c>
      <c r="N767" s="6" t="str">
        <f t="shared" si="79"/>
        <v/>
      </c>
      <c r="O767" s="6">
        <f t="shared" si="80"/>
        <v>0</v>
      </c>
      <c r="Q767">
        <f>_xlfn.XLOOKUP(C767&amp;G767&amp;H767,covid!$E$2:$E$2184,covid!$D$2:$D$2184,0,0,1)</f>
        <v>0</v>
      </c>
    </row>
    <row r="768" spans="1:17" x14ac:dyDescent="0.3">
      <c r="A768">
        <f>_xlfn.XLOOKUP(C768,kamus!$B$2:$B$87,kamus!$A$2:$A$87,0,0,1)</f>
        <v>74</v>
      </c>
      <c r="B768" t="str">
        <f>_xlfn.XLOOKUP(C768,kamus!$B$2:$B$87,kamus!$D$2:$D$87,"dihapus",0,1)</f>
        <v>Sleman</v>
      </c>
      <c r="C768" t="s">
        <v>205</v>
      </c>
      <c r="D768">
        <f>_xlfn.XLOOKUP(C768,kamus!$B$2:$B$87,kamus!$J$2:$J$87,"dihapus",0,1)</f>
        <v>1</v>
      </c>
      <c r="E768">
        <f t="shared" si="81"/>
        <v>0</v>
      </c>
      <c r="F768" s="14">
        <v>42614</v>
      </c>
      <c r="G768" s="1">
        <f t="shared" si="82"/>
        <v>9</v>
      </c>
      <c r="H768" s="1">
        <f t="shared" si="83"/>
        <v>2016</v>
      </c>
      <c r="I768">
        <v>2</v>
      </c>
      <c r="K768">
        <f t="shared" si="77"/>
        <v>2</v>
      </c>
      <c r="L768">
        <v>15603</v>
      </c>
      <c r="M768" s="6">
        <f t="shared" si="78"/>
        <v>12.818047811318335</v>
      </c>
      <c r="N768" s="6" t="str">
        <f t="shared" si="79"/>
        <v/>
      </c>
      <c r="O768" s="6">
        <f t="shared" si="80"/>
        <v>12.818047811318335</v>
      </c>
      <c r="Q768">
        <f>_xlfn.XLOOKUP(C768&amp;G768&amp;H768,covid!$E$2:$E$2184,covid!$D$2:$D$2184,0,0,1)</f>
        <v>0</v>
      </c>
    </row>
    <row r="769" spans="1:17" x14ac:dyDescent="0.3">
      <c r="A769">
        <f>_xlfn.XLOOKUP(C769,kamus!$B$2:$B$87,kamus!$A$2:$A$87,0,0,1)</f>
        <v>73</v>
      </c>
      <c r="B769" t="str">
        <f>_xlfn.XLOOKUP(C769,kamus!$B$2:$B$87,kamus!$D$2:$D$87,"dihapus",0,1)</f>
        <v>Sleman</v>
      </c>
      <c r="C769" t="s">
        <v>232</v>
      </c>
      <c r="D769">
        <f>_xlfn.XLOOKUP(C769,kamus!$B$2:$B$87,kamus!$J$2:$J$87,"dihapus",0,1)</f>
        <v>1</v>
      </c>
      <c r="E769">
        <f t="shared" si="81"/>
        <v>0</v>
      </c>
      <c r="F769" s="14">
        <v>42614</v>
      </c>
      <c r="G769" s="1">
        <f t="shared" si="82"/>
        <v>9</v>
      </c>
      <c r="H769" s="1">
        <f t="shared" si="83"/>
        <v>2016</v>
      </c>
      <c r="I769">
        <v>1</v>
      </c>
      <c r="K769">
        <f t="shared" si="77"/>
        <v>1</v>
      </c>
      <c r="L769">
        <v>12906</v>
      </c>
      <c r="M769" s="6">
        <f t="shared" si="78"/>
        <v>7.7483341081667447</v>
      </c>
      <c r="N769" s="6" t="str">
        <f t="shared" si="79"/>
        <v/>
      </c>
      <c r="O769" s="6">
        <f t="shared" si="80"/>
        <v>7.7483341081667447</v>
      </c>
      <c r="Q769">
        <f>_xlfn.XLOOKUP(C769&amp;G769&amp;H769,covid!$E$2:$E$2184,covid!$D$2:$D$2184,0,0,1)</f>
        <v>0</v>
      </c>
    </row>
    <row r="770" spans="1:17" x14ac:dyDescent="0.3">
      <c r="A770">
        <f>_xlfn.XLOOKUP(C770,kamus!$B$2:$B$87,kamus!$A$2:$A$87,0,0,1)</f>
        <v>71</v>
      </c>
      <c r="B770" t="str">
        <f>_xlfn.XLOOKUP(C770,kamus!$B$2:$B$87,kamus!$D$2:$D$87,"dihapus",0,1)</f>
        <v>Sleman</v>
      </c>
      <c r="C770" t="s">
        <v>271</v>
      </c>
      <c r="D770">
        <f>_xlfn.XLOOKUP(C770,kamus!$B$2:$B$87,kamus!$J$2:$J$87,"dihapus",0,1)</f>
        <v>1</v>
      </c>
      <c r="E770">
        <f t="shared" si="81"/>
        <v>0</v>
      </c>
      <c r="F770" s="14">
        <v>42614</v>
      </c>
      <c r="G770" s="1">
        <f t="shared" si="82"/>
        <v>9</v>
      </c>
      <c r="H770" s="1">
        <f t="shared" si="83"/>
        <v>2016</v>
      </c>
      <c r="I770">
        <v>0</v>
      </c>
      <c r="K770">
        <f t="shared" ref="K770:K833" si="84">J770+I770</f>
        <v>0</v>
      </c>
      <c r="L770">
        <v>15590</v>
      </c>
      <c r="M770" s="6">
        <f t="shared" ref="M770:M833" si="85">IF(ISBLANK(I770)=TRUE,"",I770/$L770*100000)</f>
        <v>0</v>
      </c>
      <c r="N770" s="6" t="str">
        <f t="shared" ref="N770:N833" si="86">IF(ISBLANK(J770)=TRUE,"",J770/$L770*100000)</f>
        <v/>
      </c>
      <c r="O770" s="6">
        <f t="shared" ref="O770:O833" si="87">IF(ISBLANK(K770)=TRUE,"",K770/$L770*100000)</f>
        <v>0</v>
      </c>
      <c r="Q770">
        <f>_xlfn.XLOOKUP(C770&amp;G770&amp;H770,covid!$E$2:$E$2184,covid!$D$2:$D$2184,0,0,1)</f>
        <v>0</v>
      </c>
    </row>
    <row r="771" spans="1:17" x14ac:dyDescent="0.3">
      <c r="A771">
        <f>_xlfn.XLOOKUP(C771,kamus!$B$2:$B$87,kamus!$A$2:$A$87,0,0,1)</f>
        <v>72</v>
      </c>
      <c r="B771" t="str">
        <f>_xlfn.XLOOKUP(C771,kamus!$B$2:$B$87,kamus!$D$2:$D$87,"dihapus",0,1)</f>
        <v>Sleman</v>
      </c>
      <c r="C771" t="s">
        <v>273</v>
      </c>
      <c r="D771">
        <f>_xlfn.XLOOKUP(C771,kamus!$B$2:$B$87,kamus!$J$2:$J$87,"dihapus",0,1)</f>
        <v>1</v>
      </c>
      <c r="E771">
        <f t="shared" ref="E771:E834" si="88">IF(D771=0,0,IF(H771&lt;2021,0,IF(AND(H771=2021,G771&lt;5),0,1)))</f>
        <v>0</v>
      </c>
      <c r="F771" s="14">
        <v>42614</v>
      </c>
      <c r="G771" s="1">
        <f t="shared" ref="G771:G834" si="89">MONTH(F771)</f>
        <v>9</v>
      </c>
      <c r="H771" s="1">
        <f t="shared" ref="H771:H834" si="90">YEAR(F771)</f>
        <v>2016</v>
      </c>
      <c r="I771">
        <v>1</v>
      </c>
      <c r="K771">
        <f t="shared" si="84"/>
        <v>1</v>
      </c>
      <c r="L771">
        <v>18873</v>
      </c>
      <c r="M771" s="6">
        <f t="shared" si="85"/>
        <v>5.2985746834101626</v>
      </c>
      <c r="N771" s="6" t="str">
        <f t="shared" si="86"/>
        <v/>
      </c>
      <c r="O771" s="6">
        <f t="shared" si="87"/>
        <v>5.2985746834101626</v>
      </c>
      <c r="Q771">
        <f>_xlfn.XLOOKUP(C771&amp;G771&amp;H771,covid!$E$2:$E$2184,covid!$D$2:$D$2184,0,0,1)</f>
        <v>0</v>
      </c>
    </row>
    <row r="772" spans="1:17" x14ac:dyDescent="0.3">
      <c r="A772">
        <f>_xlfn.XLOOKUP(C772,kamus!$B$2:$B$87,kamus!$A$2:$A$87,0,0,1)</f>
        <v>70</v>
      </c>
      <c r="B772" t="str">
        <f>_xlfn.XLOOKUP(C772,kamus!$B$2:$B$87,kamus!$D$2:$D$87,"dihapus",0,1)</f>
        <v>Sleman</v>
      </c>
      <c r="C772" t="s">
        <v>274</v>
      </c>
      <c r="D772">
        <f>_xlfn.XLOOKUP(C772,kamus!$B$2:$B$87,kamus!$J$2:$J$87,"dihapus",0,1)</f>
        <v>0</v>
      </c>
      <c r="E772">
        <f t="shared" si="88"/>
        <v>0</v>
      </c>
      <c r="F772" s="14">
        <v>42614</v>
      </c>
      <c r="G772" s="1">
        <f t="shared" si="89"/>
        <v>9</v>
      </c>
      <c r="H772" s="1">
        <f t="shared" si="90"/>
        <v>2016</v>
      </c>
      <c r="I772">
        <v>1</v>
      </c>
      <c r="K772">
        <f t="shared" si="84"/>
        <v>1</v>
      </c>
      <c r="L772">
        <v>10030</v>
      </c>
      <c r="M772" s="6">
        <f t="shared" si="85"/>
        <v>9.970089730807576</v>
      </c>
      <c r="N772" s="6" t="str">
        <f t="shared" si="86"/>
        <v/>
      </c>
      <c r="O772" s="6">
        <f t="shared" si="87"/>
        <v>9.970089730807576</v>
      </c>
      <c r="Q772">
        <f>_xlfn.XLOOKUP(C772&amp;G772&amp;H772,covid!$E$2:$E$2184,covid!$D$2:$D$2184,0,0,1)</f>
        <v>0</v>
      </c>
    </row>
    <row r="773" spans="1:17" x14ac:dyDescent="0.3">
      <c r="A773">
        <f>_xlfn.XLOOKUP(C773,kamus!$B$2:$B$87,kamus!$A$2:$A$87,0,0,1)</f>
        <v>77</v>
      </c>
      <c r="B773" t="str">
        <f>_xlfn.XLOOKUP(C773,kamus!$B$2:$B$87,kamus!$D$2:$D$87,"dihapus",0,1)</f>
        <v>Tempel 1</v>
      </c>
      <c r="C773" t="s">
        <v>218</v>
      </c>
      <c r="D773">
        <f>_xlfn.XLOOKUP(C773,kamus!$B$2:$B$87,kamus!$J$2:$J$87,"dihapus",0,1)</f>
        <v>0</v>
      </c>
      <c r="E773">
        <f t="shared" si="88"/>
        <v>0</v>
      </c>
      <c r="F773" s="14">
        <v>42614</v>
      </c>
      <c r="G773" s="1">
        <f t="shared" si="89"/>
        <v>9</v>
      </c>
      <c r="H773" s="1">
        <f t="shared" si="90"/>
        <v>2016</v>
      </c>
      <c r="I773">
        <v>2</v>
      </c>
      <c r="K773">
        <f t="shared" si="84"/>
        <v>2</v>
      </c>
      <c r="L773">
        <v>7841</v>
      </c>
      <c r="M773" s="6">
        <f t="shared" si="85"/>
        <v>25.506950644050505</v>
      </c>
      <c r="N773" s="6" t="str">
        <f t="shared" si="86"/>
        <v/>
      </c>
      <c r="O773" s="6">
        <f t="shared" si="87"/>
        <v>25.506950644050505</v>
      </c>
      <c r="Q773">
        <f>_xlfn.XLOOKUP(C773&amp;G773&amp;H773,covid!$E$2:$E$2184,covid!$D$2:$D$2184,0,0,1)</f>
        <v>0</v>
      </c>
    </row>
    <row r="774" spans="1:17" x14ac:dyDescent="0.3">
      <c r="A774">
        <f>_xlfn.XLOOKUP(C774,kamus!$B$2:$B$87,kamus!$A$2:$A$87,0,0,1)</f>
        <v>76</v>
      </c>
      <c r="B774" t="str">
        <f>_xlfn.XLOOKUP(C774,kamus!$B$2:$B$87,kamus!$D$2:$D$87,"dihapus",0,1)</f>
        <v>Tempel 1</v>
      </c>
      <c r="C774" t="s">
        <v>226</v>
      </c>
      <c r="D774">
        <f>_xlfn.XLOOKUP(C774,kamus!$B$2:$B$87,kamus!$J$2:$J$87,"dihapus",0,1)</f>
        <v>1</v>
      </c>
      <c r="E774">
        <f t="shared" si="88"/>
        <v>0</v>
      </c>
      <c r="F774" s="14">
        <v>42614</v>
      </c>
      <c r="G774" s="1">
        <f t="shared" si="89"/>
        <v>9</v>
      </c>
      <c r="H774" s="1">
        <f t="shared" si="90"/>
        <v>2016</v>
      </c>
      <c r="I774">
        <v>2</v>
      </c>
      <c r="K774">
        <f t="shared" si="84"/>
        <v>2</v>
      </c>
      <c r="L774">
        <v>11220</v>
      </c>
      <c r="M774" s="6">
        <f t="shared" si="85"/>
        <v>17.825311942959001</v>
      </c>
      <c r="N774" s="6" t="str">
        <f t="shared" si="86"/>
        <v/>
      </c>
      <c r="O774" s="6">
        <f t="shared" si="87"/>
        <v>17.825311942959001</v>
      </c>
      <c r="Q774">
        <f>_xlfn.XLOOKUP(C774&amp;G774&amp;H774,covid!$E$2:$E$2184,covid!$D$2:$D$2184,0,0,1)</f>
        <v>0</v>
      </c>
    </row>
    <row r="775" spans="1:17" x14ac:dyDescent="0.3">
      <c r="A775">
        <f>_xlfn.XLOOKUP(C775,kamus!$B$2:$B$87,kamus!$A$2:$A$87,0,0,1)</f>
        <v>75</v>
      </c>
      <c r="B775" t="str">
        <f>_xlfn.XLOOKUP(C775,kamus!$B$2:$B$87,kamus!$D$2:$D$87,"dihapus",0,1)</f>
        <v>Tempel 1</v>
      </c>
      <c r="C775" t="s">
        <v>227</v>
      </c>
      <c r="D775">
        <f>_xlfn.XLOOKUP(C775,kamus!$B$2:$B$87,kamus!$J$2:$J$87,"dihapus",0,1)</f>
        <v>0</v>
      </c>
      <c r="E775">
        <f t="shared" si="88"/>
        <v>0</v>
      </c>
      <c r="F775" s="14">
        <v>42614</v>
      </c>
      <c r="G775" s="1">
        <f t="shared" si="89"/>
        <v>9</v>
      </c>
      <c r="H775" s="1">
        <f t="shared" si="90"/>
        <v>2016</v>
      </c>
      <c r="I775">
        <v>0</v>
      </c>
      <c r="K775">
        <f t="shared" si="84"/>
        <v>0</v>
      </c>
      <c r="L775">
        <v>6904</v>
      </c>
      <c r="M775" s="6">
        <f t="shared" si="85"/>
        <v>0</v>
      </c>
      <c r="N775" s="6" t="str">
        <f t="shared" si="86"/>
        <v/>
      </c>
      <c r="O775" s="6">
        <f t="shared" si="87"/>
        <v>0</v>
      </c>
      <c r="Q775">
        <f>_xlfn.XLOOKUP(C775&amp;G775&amp;H775,covid!$E$2:$E$2184,covid!$D$2:$D$2184,0,0,1)</f>
        <v>0</v>
      </c>
    </row>
    <row r="776" spans="1:17" x14ac:dyDescent="0.3">
      <c r="A776">
        <f>_xlfn.XLOOKUP(C776,kamus!$B$2:$B$87,kamus!$A$2:$A$87,0,0,1)</f>
        <v>78</v>
      </c>
      <c r="B776" t="str">
        <f>_xlfn.XLOOKUP(C776,kamus!$B$2:$B$87,kamus!$D$2:$D$87,"dihapus",0,1)</f>
        <v>Tempel 1</v>
      </c>
      <c r="C776" t="s">
        <v>229</v>
      </c>
      <c r="D776">
        <f>_xlfn.XLOOKUP(C776,kamus!$B$2:$B$87,kamus!$J$2:$J$87,"dihapus",0,1)</f>
        <v>0</v>
      </c>
      <c r="E776">
        <f t="shared" si="88"/>
        <v>0</v>
      </c>
      <c r="F776" s="14">
        <v>42614</v>
      </c>
      <c r="G776" s="1">
        <f t="shared" si="89"/>
        <v>9</v>
      </c>
      <c r="H776" s="1">
        <f t="shared" si="90"/>
        <v>2016</v>
      </c>
      <c r="I776">
        <v>0</v>
      </c>
      <c r="K776">
        <f t="shared" si="84"/>
        <v>0</v>
      </c>
      <c r="L776">
        <v>5387</v>
      </c>
      <c r="M776" s="6">
        <f t="shared" si="85"/>
        <v>0</v>
      </c>
      <c r="N776" s="6" t="str">
        <f t="shared" si="86"/>
        <v/>
      </c>
      <c r="O776" s="6">
        <f t="shared" si="87"/>
        <v>0</v>
      </c>
      <c r="Q776">
        <f>_xlfn.XLOOKUP(C776&amp;G776&amp;H776,covid!$E$2:$E$2184,covid!$D$2:$D$2184,0,0,1)</f>
        <v>0</v>
      </c>
    </row>
    <row r="777" spans="1:17" x14ac:dyDescent="0.3">
      <c r="A777">
        <f>_xlfn.XLOOKUP(C777,kamus!$B$2:$B$87,kamus!$A$2:$A$87,0,0,1)</f>
        <v>79</v>
      </c>
      <c r="B777" t="str">
        <f>_xlfn.XLOOKUP(C777,kamus!$B$2:$B$87,kamus!$D$2:$D$87,"dihapus",0,1)</f>
        <v>Tempel 2</v>
      </c>
      <c r="C777" t="s">
        <v>201</v>
      </c>
      <c r="D777">
        <f>_xlfn.XLOOKUP(C777,kamus!$B$2:$B$87,kamus!$J$2:$J$87,"dihapus",0,1)</f>
        <v>0</v>
      </c>
      <c r="E777">
        <f t="shared" si="88"/>
        <v>0</v>
      </c>
      <c r="F777" s="14">
        <v>42614</v>
      </c>
      <c r="G777" s="1">
        <f t="shared" si="89"/>
        <v>9</v>
      </c>
      <c r="H777" s="1">
        <f t="shared" si="90"/>
        <v>2016</v>
      </c>
      <c r="I777">
        <v>0</v>
      </c>
      <c r="K777">
        <f t="shared" si="84"/>
        <v>0</v>
      </c>
      <c r="L777">
        <v>7759</v>
      </c>
      <c r="M777" s="6">
        <f t="shared" si="85"/>
        <v>0</v>
      </c>
      <c r="N777" s="6" t="str">
        <f t="shared" si="86"/>
        <v/>
      </c>
      <c r="O777" s="6">
        <f t="shared" si="87"/>
        <v>0</v>
      </c>
      <c r="Q777">
        <f>_xlfn.XLOOKUP(C777&amp;G777&amp;H777,covid!$E$2:$E$2184,covid!$D$2:$D$2184,0,0,1)</f>
        <v>0</v>
      </c>
    </row>
    <row r="778" spans="1:17" x14ac:dyDescent="0.3">
      <c r="A778">
        <f>_xlfn.XLOOKUP(C778,kamus!$B$2:$B$87,kamus!$A$2:$A$87,0,0,1)</f>
        <v>80</v>
      </c>
      <c r="B778" t="str">
        <f>_xlfn.XLOOKUP(C778,kamus!$B$2:$B$87,kamus!$D$2:$D$87,"dihapus",0,1)</f>
        <v>Tempel 2</v>
      </c>
      <c r="C778" t="s">
        <v>233</v>
      </c>
      <c r="D778">
        <f>_xlfn.XLOOKUP(C778,kamus!$B$2:$B$87,kamus!$J$2:$J$87,"dihapus",0,1)</f>
        <v>0</v>
      </c>
      <c r="E778">
        <f t="shared" si="88"/>
        <v>0</v>
      </c>
      <c r="F778" s="14">
        <v>42614</v>
      </c>
      <c r="G778" s="1">
        <f t="shared" si="89"/>
        <v>9</v>
      </c>
      <c r="H778" s="1">
        <f t="shared" si="90"/>
        <v>2016</v>
      </c>
      <c r="I778">
        <v>0</v>
      </c>
      <c r="K778">
        <f t="shared" si="84"/>
        <v>0</v>
      </c>
      <c r="L778">
        <v>6601</v>
      </c>
      <c r="M778" s="6">
        <f t="shared" si="85"/>
        <v>0</v>
      </c>
      <c r="N778" s="6" t="str">
        <f t="shared" si="86"/>
        <v/>
      </c>
      <c r="O778" s="6">
        <f t="shared" si="87"/>
        <v>0</v>
      </c>
      <c r="Q778">
        <f>_xlfn.XLOOKUP(C778&amp;G778&amp;H778,covid!$E$2:$E$2184,covid!$D$2:$D$2184,0,0,1)</f>
        <v>0</v>
      </c>
    </row>
    <row r="779" spans="1:17" x14ac:dyDescent="0.3">
      <c r="A779">
        <f>_xlfn.XLOOKUP(C779,kamus!$B$2:$B$87,kamus!$A$2:$A$87,0,0,1)</f>
        <v>81</v>
      </c>
      <c r="B779" t="str">
        <f>_xlfn.XLOOKUP(C779,kamus!$B$2:$B$87,kamus!$D$2:$D$87,"dihapus",0,1)</f>
        <v>Tempel 2</v>
      </c>
      <c r="C779" t="s">
        <v>263</v>
      </c>
      <c r="D779">
        <f>_xlfn.XLOOKUP(C779,kamus!$B$2:$B$87,kamus!$J$2:$J$87,"dihapus",0,1)</f>
        <v>0</v>
      </c>
      <c r="E779">
        <f t="shared" si="88"/>
        <v>0</v>
      </c>
      <c r="F779" s="14">
        <v>42614</v>
      </c>
      <c r="G779" s="1">
        <f t="shared" si="89"/>
        <v>9</v>
      </c>
      <c r="H779" s="1">
        <f t="shared" si="90"/>
        <v>2016</v>
      </c>
      <c r="I779">
        <v>1</v>
      </c>
      <c r="K779">
        <f t="shared" si="84"/>
        <v>1</v>
      </c>
      <c r="L779">
        <v>4746</v>
      </c>
      <c r="M779" s="6">
        <f t="shared" si="85"/>
        <v>21.070375052675939</v>
      </c>
      <c r="N779" s="6" t="str">
        <f t="shared" si="86"/>
        <v/>
      </c>
      <c r="O779" s="6">
        <f t="shared" si="87"/>
        <v>21.070375052675939</v>
      </c>
      <c r="Q779">
        <f>_xlfn.XLOOKUP(C779&amp;G779&amp;H779,covid!$E$2:$E$2184,covid!$D$2:$D$2184,0,0,1)</f>
        <v>0</v>
      </c>
    </row>
    <row r="780" spans="1:17" x14ac:dyDescent="0.3">
      <c r="A780">
        <f>_xlfn.XLOOKUP(C780,kamus!$B$2:$B$87,kamus!$A$2:$A$87,0,0,1)</f>
        <v>82</v>
      </c>
      <c r="B780" t="str">
        <f>_xlfn.XLOOKUP(C780,kamus!$B$2:$B$87,kamus!$D$2:$D$87,"dihapus",0,1)</f>
        <v>Tempel 2</v>
      </c>
      <c r="C780" t="s">
        <v>266</v>
      </c>
      <c r="D780">
        <f>_xlfn.XLOOKUP(C780,kamus!$B$2:$B$87,kamus!$J$2:$J$87,"dihapus",0,1)</f>
        <v>0</v>
      </c>
      <c r="E780">
        <f t="shared" si="88"/>
        <v>0</v>
      </c>
      <c r="F780" s="14">
        <v>42614</v>
      </c>
      <c r="G780" s="1">
        <f t="shared" si="89"/>
        <v>9</v>
      </c>
      <c r="H780" s="1">
        <f t="shared" si="90"/>
        <v>2016</v>
      </c>
      <c r="I780">
        <v>0</v>
      </c>
      <c r="K780">
        <f t="shared" si="84"/>
        <v>0</v>
      </c>
      <c r="L780">
        <v>5291</v>
      </c>
      <c r="M780" s="6">
        <f t="shared" si="85"/>
        <v>0</v>
      </c>
      <c r="N780" s="6" t="str">
        <f t="shared" si="86"/>
        <v/>
      </c>
      <c r="O780" s="6">
        <f t="shared" si="87"/>
        <v>0</v>
      </c>
      <c r="Q780">
        <f>_xlfn.XLOOKUP(C780&amp;G780&amp;H780,covid!$E$2:$E$2184,covid!$D$2:$D$2184,0,0,1)</f>
        <v>0</v>
      </c>
    </row>
    <row r="781" spans="1:17" x14ac:dyDescent="0.3">
      <c r="A781">
        <f>_xlfn.XLOOKUP(C781,kamus!$B$2:$B$87,kamus!$A$2:$A$87,0,0,1)</f>
        <v>84</v>
      </c>
      <c r="B781" t="str">
        <f>_xlfn.XLOOKUP(C781,kamus!$B$2:$B$87,kamus!$D$2:$D$87,"dihapus",0,1)</f>
        <v>turi</v>
      </c>
      <c r="C781" t="s">
        <v>199</v>
      </c>
      <c r="D781">
        <f>_xlfn.XLOOKUP(C781,kamus!$B$2:$B$87,kamus!$J$2:$J$87,"dihapus",0,1)</f>
        <v>0</v>
      </c>
      <c r="E781">
        <f t="shared" si="88"/>
        <v>0</v>
      </c>
      <c r="F781" s="14">
        <v>42614</v>
      </c>
      <c r="G781" s="1">
        <f t="shared" si="89"/>
        <v>9</v>
      </c>
      <c r="H781" s="1">
        <f t="shared" si="90"/>
        <v>2016</v>
      </c>
      <c r="I781">
        <v>0</v>
      </c>
      <c r="K781">
        <f t="shared" si="84"/>
        <v>0</v>
      </c>
      <c r="L781">
        <v>9709</v>
      </c>
      <c r="M781" s="6">
        <f t="shared" si="85"/>
        <v>0</v>
      </c>
      <c r="N781" s="6" t="str">
        <f t="shared" si="86"/>
        <v/>
      </c>
      <c r="O781" s="6">
        <f t="shared" si="87"/>
        <v>0</v>
      </c>
      <c r="Q781">
        <f>_xlfn.XLOOKUP(C781&amp;G781&amp;H781,covid!$E$2:$E$2184,covid!$D$2:$D$2184,0,0,1)</f>
        <v>0</v>
      </c>
    </row>
    <row r="782" spans="1:17" x14ac:dyDescent="0.3">
      <c r="A782">
        <f>_xlfn.XLOOKUP(C782,kamus!$B$2:$B$87,kamus!$A$2:$A$87,0,0,1)</f>
        <v>86</v>
      </c>
      <c r="B782" t="str">
        <f>_xlfn.XLOOKUP(C782,kamus!$B$2:$B$87,kamus!$D$2:$D$87,"dihapus",0,1)</f>
        <v>turi</v>
      </c>
      <c r="C782" t="s">
        <v>209</v>
      </c>
      <c r="D782">
        <f>_xlfn.XLOOKUP(C782,kamus!$B$2:$B$87,kamus!$J$2:$J$87,"dihapus",0,1)</f>
        <v>0</v>
      </c>
      <c r="E782">
        <f t="shared" si="88"/>
        <v>0</v>
      </c>
      <c r="F782" s="14">
        <v>42614</v>
      </c>
      <c r="G782" s="1">
        <f t="shared" si="89"/>
        <v>9</v>
      </c>
      <c r="H782" s="1">
        <f t="shared" si="90"/>
        <v>2016</v>
      </c>
      <c r="I782">
        <v>0</v>
      </c>
      <c r="K782">
        <f t="shared" si="84"/>
        <v>0</v>
      </c>
      <c r="L782">
        <v>9559</v>
      </c>
      <c r="M782" s="6">
        <f t="shared" si="85"/>
        <v>0</v>
      </c>
      <c r="N782" s="6" t="str">
        <f t="shared" si="86"/>
        <v/>
      </c>
      <c r="O782" s="6">
        <f t="shared" si="87"/>
        <v>0</v>
      </c>
      <c r="Q782">
        <f>_xlfn.XLOOKUP(C782&amp;G782&amp;H782,covid!$E$2:$E$2184,covid!$D$2:$D$2184,0,0,1)</f>
        <v>0</v>
      </c>
    </row>
    <row r="783" spans="1:17" x14ac:dyDescent="0.3">
      <c r="A783">
        <f>_xlfn.XLOOKUP(C783,kamus!$B$2:$B$87,kamus!$A$2:$A$87,0,0,1)</f>
        <v>83</v>
      </c>
      <c r="B783" t="str">
        <f>_xlfn.XLOOKUP(C783,kamus!$B$2:$B$87,kamus!$D$2:$D$87,"dihapus",0,1)</f>
        <v>turi</v>
      </c>
      <c r="C783" t="s">
        <v>211</v>
      </c>
      <c r="D783">
        <f>_xlfn.XLOOKUP(C783,kamus!$B$2:$B$87,kamus!$J$2:$J$87,"dihapus",0,1)</f>
        <v>0</v>
      </c>
      <c r="E783">
        <f t="shared" si="88"/>
        <v>0</v>
      </c>
      <c r="F783" s="14">
        <v>42614</v>
      </c>
      <c r="G783" s="1">
        <f t="shared" si="89"/>
        <v>9</v>
      </c>
      <c r="H783" s="1">
        <f t="shared" si="90"/>
        <v>2016</v>
      </c>
      <c r="I783">
        <v>0</v>
      </c>
      <c r="K783">
        <f t="shared" si="84"/>
        <v>0</v>
      </c>
      <c r="L783">
        <v>8554</v>
      </c>
      <c r="M783" s="6">
        <f t="shared" si="85"/>
        <v>0</v>
      </c>
      <c r="N783" s="6" t="str">
        <f t="shared" si="86"/>
        <v/>
      </c>
      <c r="O783" s="6">
        <f t="shared" si="87"/>
        <v>0</v>
      </c>
      <c r="Q783">
        <f>_xlfn.XLOOKUP(C783&amp;G783&amp;H783,covid!$E$2:$E$2184,covid!$D$2:$D$2184,0,0,1)</f>
        <v>0</v>
      </c>
    </row>
    <row r="784" spans="1:17" x14ac:dyDescent="0.3">
      <c r="A784">
        <f>_xlfn.XLOOKUP(C784,kamus!$B$2:$B$87,kamus!$A$2:$A$87,0,0,1)</f>
        <v>85</v>
      </c>
      <c r="B784" t="str">
        <f>_xlfn.XLOOKUP(C784,kamus!$B$2:$B$87,kamus!$D$2:$D$87,"dihapus",0,1)</f>
        <v>turi</v>
      </c>
      <c r="C784" t="s">
        <v>279</v>
      </c>
      <c r="D784">
        <f>_xlfn.XLOOKUP(C784,kamus!$B$2:$B$87,kamus!$J$2:$J$87,"dihapus",0,1)</f>
        <v>0</v>
      </c>
      <c r="E784">
        <f t="shared" si="88"/>
        <v>0</v>
      </c>
      <c r="F784" s="14">
        <v>42614</v>
      </c>
      <c r="G784" s="1">
        <f t="shared" si="89"/>
        <v>9</v>
      </c>
      <c r="H784" s="1">
        <f t="shared" si="90"/>
        <v>2016</v>
      </c>
      <c r="I784">
        <v>0</v>
      </c>
      <c r="K784">
        <f t="shared" si="84"/>
        <v>0</v>
      </c>
      <c r="L784">
        <v>10971</v>
      </c>
      <c r="M784" s="6">
        <f t="shared" si="85"/>
        <v>0</v>
      </c>
      <c r="N784" s="6" t="str">
        <f t="shared" si="86"/>
        <v/>
      </c>
      <c r="O784" s="6">
        <f t="shared" si="87"/>
        <v>0</v>
      </c>
      <c r="Q784">
        <f>_xlfn.XLOOKUP(C784&amp;G784&amp;H784,covid!$E$2:$E$2184,covid!$D$2:$D$2184,0,0,1)</f>
        <v>0</v>
      </c>
    </row>
    <row r="785" spans="1:17" x14ac:dyDescent="0.3">
      <c r="A785">
        <f>_xlfn.XLOOKUP(C785,kamus!$B$2:$B$87,kamus!$A$2:$A$87,0,0,1)</f>
        <v>4</v>
      </c>
      <c r="B785" t="str">
        <f>_xlfn.XLOOKUP(C785,kamus!$B$2:$B$87,kamus!$D$2:$D$87,"dihapus",0,1)</f>
        <v>Berbah</v>
      </c>
      <c r="C785" t="s">
        <v>215</v>
      </c>
      <c r="D785">
        <f>_xlfn.XLOOKUP(C785,kamus!$B$2:$B$87,kamus!$J$2:$J$87,"dihapus",0,1)</f>
        <v>0</v>
      </c>
      <c r="E785">
        <f t="shared" si="88"/>
        <v>0</v>
      </c>
      <c r="F785" s="14">
        <v>42644</v>
      </c>
      <c r="G785" s="1">
        <f t="shared" si="89"/>
        <v>10</v>
      </c>
      <c r="H785" s="1">
        <f t="shared" si="90"/>
        <v>2016</v>
      </c>
      <c r="I785">
        <v>0</v>
      </c>
      <c r="K785">
        <f t="shared" si="84"/>
        <v>0</v>
      </c>
      <c r="L785">
        <v>11448</v>
      </c>
      <c r="M785" s="6">
        <f t="shared" si="85"/>
        <v>0</v>
      </c>
      <c r="N785" s="6" t="str">
        <f t="shared" si="86"/>
        <v/>
      </c>
      <c r="O785" s="6">
        <f t="shared" si="87"/>
        <v>0</v>
      </c>
      <c r="Q785">
        <f>_xlfn.XLOOKUP(C785&amp;G785&amp;H785,covid!$E$2:$E$2184,covid!$D$2:$D$2184,0,0,1)</f>
        <v>0</v>
      </c>
    </row>
    <row r="786" spans="1:17" x14ac:dyDescent="0.3">
      <c r="A786">
        <f>_xlfn.XLOOKUP(C786,kamus!$B$2:$B$87,kamus!$A$2:$A$87,0,0,1)</f>
        <v>1</v>
      </c>
      <c r="B786" t="str">
        <f>_xlfn.XLOOKUP(C786,kamus!$B$2:$B$87,kamus!$D$2:$D$87,"dihapus",0,1)</f>
        <v>Berbah</v>
      </c>
      <c r="C786" t="s">
        <v>216</v>
      </c>
      <c r="D786">
        <f>_xlfn.XLOOKUP(C786,kamus!$B$2:$B$87,kamus!$J$2:$J$87,"dihapus",0,1)</f>
        <v>1</v>
      </c>
      <c r="E786">
        <f t="shared" si="88"/>
        <v>0</v>
      </c>
      <c r="F786" s="14">
        <v>42644</v>
      </c>
      <c r="G786" s="1">
        <f t="shared" si="89"/>
        <v>10</v>
      </c>
      <c r="H786" s="1">
        <f t="shared" si="90"/>
        <v>2016</v>
      </c>
      <c r="I786">
        <v>1</v>
      </c>
      <c r="K786">
        <f t="shared" si="84"/>
        <v>1</v>
      </c>
      <c r="L786">
        <v>14565</v>
      </c>
      <c r="M786" s="6">
        <f t="shared" si="85"/>
        <v>6.8657741160315826</v>
      </c>
      <c r="N786" s="6" t="str">
        <f t="shared" si="86"/>
        <v/>
      </c>
      <c r="O786" s="6">
        <f t="shared" si="87"/>
        <v>6.8657741160315826</v>
      </c>
      <c r="Q786">
        <f>_xlfn.XLOOKUP(C786&amp;G786&amp;H786,covid!$E$2:$E$2184,covid!$D$2:$D$2184,0,0,1)</f>
        <v>0</v>
      </c>
    </row>
    <row r="787" spans="1:17" x14ac:dyDescent="0.3">
      <c r="A787">
        <f>_xlfn.XLOOKUP(C787,kamus!$B$2:$B$87,kamus!$A$2:$A$87,0,0,1)</f>
        <v>2</v>
      </c>
      <c r="B787" t="str">
        <f>_xlfn.XLOOKUP(C787,kamus!$B$2:$B$87,kamus!$D$2:$D$87,"dihapus",0,1)</f>
        <v>Berbah</v>
      </c>
      <c r="C787" t="s">
        <v>246</v>
      </c>
      <c r="D787">
        <f>_xlfn.XLOOKUP(C787,kamus!$B$2:$B$87,kamus!$J$2:$J$87,"dihapus",0,1)</f>
        <v>1</v>
      </c>
      <c r="E787">
        <f t="shared" si="88"/>
        <v>0</v>
      </c>
      <c r="F787" s="14">
        <v>42644</v>
      </c>
      <c r="G787" s="1">
        <f t="shared" si="89"/>
        <v>10</v>
      </c>
      <c r="H787" s="1">
        <f t="shared" si="90"/>
        <v>2016</v>
      </c>
      <c r="I787">
        <v>0</v>
      </c>
      <c r="K787">
        <f t="shared" si="84"/>
        <v>0</v>
      </c>
      <c r="L787">
        <v>18704</v>
      </c>
      <c r="M787" s="6">
        <f t="shared" si="85"/>
        <v>0</v>
      </c>
      <c r="N787" s="6" t="str">
        <f t="shared" si="86"/>
        <v/>
      </c>
      <c r="O787" s="6">
        <f t="shared" si="87"/>
        <v>0</v>
      </c>
      <c r="Q787">
        <f>_xlfn.XLOOKUP(C787&amp;G787&amp;H787,covid!$E$2:$E$2184,covid!$D$2:$D$2184,0,0,1)</f>
        <v>0</v>
      </c>
    </row>
    <row r="788" spans="1:17" x14ac:dyDescent="0.3">
      <c r="A788">
        <f>_xlfn.XLOOKUP(C788,kamus!$B$2:$B$87,kamus!$A$2:$A$87,0,0,1)</f>
        <v>3</v>
      </c>
      <c r="B788" t="str">
        <f>_xlfn.XLOOKUP(C788,kamus!$B$2:$B$87,kamus!$D$2:$D$87,"dihapus",0,1)</f>
        <v>Berbah</v>
      </c>
      <c r="C788" t="s">
        <v>267</v>
      </c>
      <c r="D788">
        <f>_xlfn.XLOOKUP(C788,kamus!$B$2:$B$87,kamus!$J$2:$J$87,"dihapus",0,1)</f>
        <v>1</v>
      </c>
      <c r="E788">
        <f t="shared" si="88"/>
        <v>0</v>
      </c>
      <c r="F788" s="14">
        <v>42644</v>
      </c>
      <c r="G788" s="1">
        <f t="shared" si="89"/>
        <v>10</v>
      </c>
      <c r="H788" s="1">
        <f t="shared" si="90"/>
        <v>2016</v>
      </c>
      <c r="I788">
        <v>0</v>
      </c>
      <c r="K788">
        <f t="shared" si="84"/>
        <v>0</v>
      </c>
      <c r="L788">
        <v>13363</v>
      </c>
      <c r="M788" s="6">
        <f t="shared" si="85"/>
        <v>0</v>
      </c>
      <c r="N788" s="6" t="str">
        <f t="shared" si="86"/>
        <v/>
      </c>
      <c r="O788" s="6">
        <f t="shared" si="87"/>
        <v>0</v>
      </c>
      <c r="Q788">
        <f>_xlfn.XLOOKUP(C788&amp;G788&amp;H788,covid!$E$2:$E$2184,covid!$D$2:$D$2184,0,0,1)</f>
        <v>0</v>
      </c>
    </row>
    <row r="789" spans="1:17" x14ac:dyDescent="0.3">
      <c r="A789">
        <f>_xlfn.XLOOKUP(C789,kamus!$B$2:$B$87,kamus!$A$2:$A$87,0,0,1)</f>
        <v>9</v>
      </c>
      <c r="B789" t="str">
        <f>_xlfn.XLOOKUP(C789,kamus!$B$2:$B$87,kamus!$D$2:$D$87,"dihapus",0,1)</f>
        <v>cangkringan</v>
      </c>
      <c r="C789" t="s">
        <v>197</v>
      </c>
      <c r="D789">
        <f>_xlfn.XLOOKUP(C789,kamus!$B$2:$B$87,kamus!$J$2:$J$87,"dihapus",0,1)</f>
        <v>0</v>
      </c>
      <c r="E789">
        <f t="shared" si="88"/>
        <v>0</v>
      </c>
      <c r="F789" s="14">
        <v>42644</v>
      </c>
      <c r="G789" s="1">
        <f t="shared" si="89"/>
        <v>10</v>
      </c>
      <c r="H789" s="1">
        <f t="shared" si="90"/>
        <v>2016</v>
      </c>
      <c r="I789">
        <v>0</v>
      </c>
      <c r="K789">
        <f t="shared" si="84"/>
        <v>0</v>
      </c>
      <c r="L789">
        <v>8063</v>
      </c>
      <c r="M789" s="6">
        <f t="shared" si="85"/>
        <v>0</v>
      </c>
      <c r="N789" s="6" t="str">
        <f t="shared" si="86"/>
        <v/>
      </c>
      <c r="O789" s="6">
        <f t="shared" si="87"/>
        <v>0</v>
      </c>
      <c r="Q789">
        <f>_xlfn.XLOOKUP(C789&amp;G789&amp;H789,covid!$E$2:$E$2184,covid!$D$2:$D$2184,0,0,1)</f>
        <v>0</v>
      </c>
    </row>
    <row r="790" spans="1:17" x14ac:dyDescent="0.3">
      <c r="A790">
        <f>_xlfn.XLOOKUP(C790,kamus!$B$2:$B$87,kamus!$A$2:$A$87,0,0,1)</f>
        <v>5</v>
      </c>
      <c r="B790" t="str">
        <f>_xlfn.XLOOKUP(C790,kamus!$B$2:$B$87,kamus!$D$2:$D$87,"dihapus",0,1)</f>
        <v>cangkringan</v>
      </c>
      <c r="C790" t="s">
        <v>212</v>
      </c>
      <c r="D790">
        <f>_xlfn.XLOOKUP(C790,kamus!$B$2:$B$87,kamus!$J$2:$J$87,"dihapus",0,1)</f>
        <v>0</v>
      </c>
      <c r="E790">
        <f t="shared" si="88"/>
        <v>0</v>
      </c>
      <c r="F790" s="14">
        <v>42644</v>
      </c>
      <c r="G790" s="1">
        <f t="shared" si="89"/>
        <v>10</v>
      </c>
      <c r="H790" s="1">
        <f t="shared" si="90"/>
        <v>2016</v>
      </c>
      <c r="I790">
        <v>1</v>
      </c>
      <c r="K790">
        <f t="shared" si="84"/>
        <v>1</v>
      </c>
      <c r="L790">
        <v>4133</v>
      </c>
      <c r="M790" s="6">
        <f t="shared" si="85"/>
        <v>24.195499637067506</v>
      </c>
      <c r="N790" s="6" t="str">
        <f t="shared" si="86"/>
        <v/>
      </c>
      <c r="O790" s="6">
        <f t="shared" si="87"/>
        <v>24.195499637067506</v>
      </c>
      <c r="Q790">
        <f>_xlfn.XLOOKUP(C790&amp;G790&amp;H790,covid!$E$2:$E$2184,covid!$D$2:$D$2184,0,0,1)</f>
        <v>0</v>
      </c>
    </row>
    <row r="791" spans="1:17" x14ac:dyDescent="0.3">
      <c r="A791">
        <f>_xlfn.XLOOKUP(C791,kamus!$B$2:$B$87,kamus!$A$2:$A$87,0,0,1)</f>
        <v>7</v>
      </c>
      <c r="B791" t="str">
        <f>_xlfn.XLOOKUP(C791,kamus!$B$2:$B$87,kamus!$D$2:$D$87,"dihapus",0,1)</f>
        <v>cangkringan</v>
      </c>
      <c r="C791" t="s">
        <v>217</v>
      </c>
      <c r="D791">
        <f>_xlfn.XLOOKUP(C791,kamus!$B$2:$B$87,kamus!$J$2:$J$87,"dihapus",0,1)</f>
        <v>0</v>
      </c>
      <c r="E791">
        <f t="shared" si="88"/>
        <v>0</v>
      </c>
      <c r="F791" s="14">
        <v>42644</v>
      </c>
      <c r="G791" s="1">
        <f t="shared" si="89"/>
        <v>10</v>
      </c>
      <c r="H791" s="1">
        <f t="shared" si="90"/>
        <v>2016</v>
      </c>
      <c r="I791">
        <v>0</v>
      </c>
      <c r="K791">
        <f t="shared" si="84"/>
        <v>0</v>
      </c>
      <c r="L791">
        <v>3586</v>
      </c>
      <c r="M791" s="6">
        <f t="shared" si="85"/>
        <v>0</v>
      </c>
      <c r="N791" s="6" t="str">
        <f t="shared" si="86"/>
        <v/>
      </c>
      <c r="O791" s="6">
        <f t="shared" si="87"/>
        <v>0</v>
      </c>
      <c r="Q791">
        <f>_xlfn.XLOOKUP(C791&amp;G791&amp;H791,covid!$E$2:$E$2184,covid!$D$2:$D$2184,0,0,1)</f>
        <v>0</v>
      </c>
    </row>
    <row r="792" spans="1:17" x14ac:dyDescent="0.3">
      <c r="A792">
        <f>_xlfn.XLOOKUP(C792,kamus!$B$2:$B$87,kamus!$A$2:$A$87,0,0,1)</f>
        <v>8</v>
      </c>
      <c r="B792" t="str">
        <f>_xlfn.XLOOKUP(C792,kamus!$B$2:$B$87,kamus!$D$2:$D$87,"dihapus",0,1)</f>
        <v>cangkringan</v>
      </c>
      <c r="C792" t="s">
        <v>275</v>
      </c>
      <c r="D792">
        <f>_xlfn.XLOOKUP(C792,kamus!$B$2:$B$87,kamus!$J$2:$J$87,"dihapus",0,1)</f>
        <v>0</v>
      </c>
      <c r="E792">
        <f t="shared" si="88"/>
        <v>0</v>
      </c>
      <c r="F792" s="14">
        <v>42644</v>
      </c>
      <c r="G792" s="1">
        <f t="shared" si="89"/>
        <v>10</v>
      </c>
      <c r="H792" s="1">
        <f t="shared" si="90"/>
        <v>2016</v>
      </c>
      <c r="I792">
        <v>0</v>
      </c>
      <c r="K792">
        <f t="shared" si="84"/>
        <v>0</v>
      </c>
      <c r="L792">
        <v>5550</v>
      </c>
      <c r="M792" s="6">
        <f t="shared" si="85"/>
        <v>0</v>
      </c>
      <c r="N792" s="6" t="str">
        <f t="shared" si="86"/>
        <v/>
      </c>
      <c r="O792" s="6">
        <f t="shared" si="87"/>
        <v>0</v>
      </c>
      <c r="Q792">
        <f>_xlfn.XLOOKUP(C792&amp;G792&amp;H792,covid!$E$2:$E$2184,covid!$D$2:$D$2184,0,0,1)</f>
        <v>0</v>
      </c>
    </row>
    <row r="793" spans="1:17" x14ac:dyDescent="0.3">
      <c r="A793">
        <f>_xlfn.XLOOKUP(C793,kamus!$B$2:$B$87,kamus!$A$2:$A$87,0,0,1)</f>
        <v>6</v>
      </c>
      <c r="B793" t="str">
        <f>_xlfn.XLOOKUP(C793,kamus!$B$2:$B$87,kamus!$D$2:$D$87,"dihapus",0,1)</f>
        <v>cangkringan</v>
      </c>
      <c r="C793" t="s">
        <v>281</v>
      </c>
      <c r="D793">
        <f>_xlfn.XLOOKUP(C793,kamus!$B$2:$B$87,kamus!$J$2:$J$87,"dihapus",0,1)</f>
        <v>0</v>
      </c>
      <c r="E793">
        <f t="shared" si="88"/>
        <v>0</v>
      </c>
      <c r="F793" s="14">
        <v>42644</v>
      </c>
      <c r="G793" s="1">
        <f t="shared" si="89"/>
        <v>10</v>
      </c>
      <c r="H793" s="1">
        <f t="shared" si="90"/>
        <v>2016</v>
      </c>
      <c r="I793">
        <v>0</v>
      </c>
      <c r="K793">
        <f t="shared" si="84"/>
        <v>0</v>
      </c>
      <c r="L793">
        <v>11339</v>
      </c>
      <c r="M793" s="6">
        <f t="shared" si="85"/>
        <v>0</v>
      </c>
      <c r="N793" s="6" t="str">
        <f t="shared" si="86"/>
        <v/>
      </c>
      <c r="O793" s="6">
        <f t="shared" si="87"/>
        <v>0</v>
      </c>
      <c r="Q793">
        <f>_xlfn.XLOOKUP(C793&amp;G793&amp;H793,covid!$E$2:$E$2184,covid!$D$2:$D$2184,0,0,1)</f>
        <v>0</v>
      </c>
    </row>
    <row r="794" spans="1:17" x14ac:dyDescent="0.3">
      <c r="A794">
        <f>_xlfn.XLOOKUP(C794,kamus!$B$2:$B$87,kamus!$A$2:$A$87,0,0,1)</f>
        <v>10</v>
      </c>
      <c r="B794" t="str">
        <f>_xlfn.XLOOKUP(C794,kamus!$B$2:$B$87,kamus!$D$2:$D$87,"dihapus",0,1)</f>
        <v>Depok 1</v>
      </c>
      <c r="C794" t="s">
        <v>220</v>
      </c>
      <c r="D794">
        <f>_xlfn.XLOOKUP(C794,kamus!$B$2:$B$87,kamus!$J$2:$J$87,"dihapus",0,1)</f>
        <v>1</v>
      </c>
      <c r="E794">
        <f t="shared" si="88"/>
        <v>0</v>
      </c>
      <c r="F794" s="14">
        <v>42644</v>
      </c>
      <c r="G794" s="1">
        <f t="shared" si="89"/>
        <v>10</v>
      </c>
      <c r="H794" s="1">
        <f t="shared" si="90"/>
        <v>2016</v>
      </c>
      <c r="I794">
        <v>0</v>
      </c>
      <c r="K794">
        <f t="shared" si="84"/>
        <v>0</v>
      </c>
      <c r="L794">
        <v>37946</v>
      </c>
      <c r="M794" s="6">
        <f t="shared" si="85"/>
        <v>0</v>
      </c>
      <c r="N794" s="6" t="str">
        <f t="shared" si="86"/>
        <v/>
      </c>
      <c r="O794" s="6">
        <f t="shared" si="87"/>
        <v>0</v>
      </c>
      <c r="Q794">
        <f>_xlfn.XLOOKUP(C794&amp;G794&amp;H794,covid!$E$2:$E$2184,covid!$D$2:$D$2184,0,0,1)</f>
        <v>0</v>
      </c>
    </row>
    <row r="795" spans="1:17" x14ac:dyDescent="0.3">
      <c r="A795">
        <f>_xlfn.XLOOKUP(C795,kamus!$B$2:$B$87,kamus!$A$2:$A$87,0,0,1)</f>
        <v>11</v>
      </c>
      <c r="B795" t="str">
        <f>_xlfn.XLOOKUP(C795,kamus!$B$2:$B$87,kamus!$D$2:$D$87,"dihapus",0,1)</f>
        <v>Depok 2</v>
      </c>
      <c r="C795" t="s">
        <v>207</v>
      </c>
      <c r="D795">
        <f>_xlfn.XLOOKUP(C795,kamus!$B$2:$B$87,kamus!$J$2:$J$87,"dihapus",0,1)</f>
        <v>1</v>
      </c>
      <c r="E795">
        <f t="shared" si="88"/>
        <v>0</v>
      </c>
      <c r="F795" s="14">
        <v>42644</v>
      </c>
      <c r="G795" s="1">
        <f t="shared" si="89"/>
        <v>10</v>
      </c>
      <c r="H795" s="1">
        <f t="shared" si="90"/>
        <v>2016</v>
      </c>
      <c r="I795">
        <v>2</v>
      </c>
      <c r="K795">
        <f t="shared" si="84"/>
        <v>2</v>
      </c>
      <c r="L795">
        <v>44433</v>
      </c>
      <c r="M795" s="6">
        <f t="shared" si="85"/>
        <v>4.5011590484549773</v>
      </c>
      <c r="N795" s="6" t="str">
        <f t="shared" si="86"/>
        <v/>
      </c>
      <c r="O795" s="6">
        <f t="shared" si="87"/>
        <v>4.5011590484549773</v>
      </c>
      <c r="Q795">
        <f>_xlfn.XLOOKUP(C795&amp;G795&amp;H795,covid!$E$2:$E$2184,covid!$D$2:$D$2184,0,0,1)</f>
        <v>0</v>
      </c>
    </row>
    <row r="796" spans="1:17" x14ac:dyDescent="0.3">
      <c r="A796">
        <f>_xlfn.XLOOKUP(C796,kamus!$B$2:$B$87,kamus!$A$2:$A$87,0,0,1)</f>
        <v>12</v>
      </c>
      <c r="B796" t="str">
        <f>_xlfn.XLOOKUP(C796,kamus!$B$2:$B$87,kamus!$D$2:$D$87,"dihapus",0,1)</f>
        <v>Depok 3</v>
      </c>
      <c r="C796" t="s">
        <v>206</v>
      </c>
      <c r="D796">
        <f>_xlfn.XLOOKUP(C796,kamus!$B$2:$B$87,kamus!$J$2:$J$87,"dihapus",0,1)</f>
        <v>1</v>
      </c>
      <c r="E796">
        <f t="shared" si="88"/>
        <v>0</v>
      </c>
      <c r="F796" s="14">
        <v>42644</v>
      </c>
      <c r="G796" s="1">
        <f t="shared" si="89"/>
        <v>10</v>
      </c>
      <c r="H796" s="1">
        <f t="shared" si="90"/>
        <v>2016</v>
      </c>
      <c r="I796">
        <v>3</v>
      </c>
      <c r="K796">
        <f t="shared" si="84"/>
        <v>3</v>
      </c>
      <c r="L796">
        <v>44837</v>
      </c>
      <c r="M796" s="6">
        <f t="shared" si="85"/>
        <v>6.6909026027611134</v>
      </c>
      <c r="N796" s="6" t="str">
        <f t="shared" si="86"/>
        <v/>
      </c>
      <c r="O796" s="6">
        <f t="shared" si="87"/>
        <v>6.6909026027611134</v>
      </c>
      <c r="Q796">
        <f>_xlfn.XLOOKUP(C796&amp;G796&amp;H796,covid!$E$2:$E$2184,covid!$D$2:$D$2184,0,0,1)</f>
        <v>0</v>
      </c>
    </row>
    <row r="797" spans="1:17" x14ac:dyDescent="0.3">
      <c r="A797">
        <f>_xlfn.XLOOKUP(C797,kamus!$B$2:$B$87,kamus!$A$2:$A$87,0,0,1)</f>
        <v>0</v>
      </c>
      <c r="B797" t="str">
        <f>_xlfn.XLOOKUP(C797,kamus!$B$2:$B$87,kamus!$D$2:$D$87,"dihapus",0,1)</f>
        <v>dihapus</v>
      </c>
      <c r="C797" t="s">
        <v>282</v>
      </c>
      <c r="D797" t="str">
        <f>_xlfn.XLOOKUP(C797,kamus!$B$2:$B$87,kamus!$J$2:$J$87,"dihapus",0,1)</f>
        <v>dihapus</v>
      </c>
      <c r="E797">
        <f t="shared" si="88"/>
        <v>0</v>
      </c>
      <c r="F797" s="14">
        <v>42644</v>
      </c>
      <c r="G797" s="1">
        <f t="shared" si="89"/>
        <v>10</v>
      </c>
      <c r="H797" s="1">
        <f t="shared" si="90"/>
        <v>2016</v>
      </c>
      <c r="I797">
        <v>0</v>
      </c>
      <c r="K797">
        <f t="shared" si="84"/>
        <v>0</v>
      </c>
      <c r="L797" t="e">
        <v>#N/A</v>
      </c>
      <c r="M797" s="6" t="e">
        <f t="shared" si="85"/>
        <v>#N/A</v>
      </c>
      <c r="N797" s="6" t="str">
        <f t="shared" si="86"/>
        <v/>
      </c>
      <c r="O797" s="6" t="e">
        <f t="shared" si="87"/>
        <v>#N/A</v>
      </c>
      <c r="Q797">
        <f>_xlfn.XLOOKUP(C797&amp;G797&amp;H797,covid!$E$2:$E$2184,covid!$D$2:$D$2184,0,0,1)</f>
        <v>0</v>
      </c>
    </row>
    <row r="798" spans="1:17" x14ac:dyDescent="0.3">
      <c r="A798">
        <f>_xlfn.XLOOKUP(C798,kamus!$B$2:$B$87,kamus!$A$2:$A$87,0,0,1)</f>
        <v>14</v>
      </c>
      <c r="B798" t="str">
        <f>_xlfn.XLOOKUP(C798,kamus!$B$2:$B$87,kamus!$D$2:$D$87,"dihapus",0,1)</f>
        <v>Gamping 1</v>
      </c>
      <c r="C798" t="s">
        <v>196</v>
      </c>
      <c r="D798">
        <f>_xlfn.XLOOKUP(C798,kamus!$B$2:$B$87,kamus!$J$2:$J$87,"dihapus",0,1)</f>
        <v>1</v>
      </c>
      <c r="E798">
        <f t="shared" si="88"/>
        <v>0</v>
      </c>
      <c r="F798" s="14">
        <v>42644</v>
      </c>
      <c r="G798" s="1">
        <f t="shared" si="89"/>
        <v>10</v>
      </c>
      <c r="H798" s="1">
        <f t="shared" si="90"/>
        <v>2016</v>
      </c>
      <c r="I798">
        <v>1</v>
      </c>
      <c r="K798">
        <f t="shared" si="84"/>
        <v>1</v>
      </c>
      <c r="L798">
        <v>22819</v>
      </c>
      <c r="M798" s="6">
        <f t="shared" si="85"/>
        <v>4.3823129847933737</v>
      </c>
      <c r="N798" s="6" t="str">
        <f t="shared" si="86"/>
        <v/>
      </c>
      <c r="O798" s="6">
        <f t="shared" si="87"/>
        <v>4.3823129847933737</v>
      </c>
      <c r="Q798">
        <f>_xlfn.XLOOKUP(C798&amp;G798&amp;H798,covid!$E$2:$E$2184,covid!$D$2:$D$2184,0,0,1)</f>
        <v>0</v>
      </c>
    </row>
    <row r="799" spans="1:17" x14ac:dyDescent="0.3">
      <c r="A799">
        <f>_xlfn.XLOOKUP(C799,kamus!$B$2:$B$87,kamus!$A$2:$A$87,0,0,1)</f>
        <v>13</v>
      </c>
      <c r="B799" t="str">
        <f>_xlfn.XLOOKUP(C799,kamus!$B$2:$B$87,kamus!$D$2:$D$87,"dihapus",0,1)</f>
        <v>Gamping 1</v>
      </c>
      <c r="C799" t="s">
        <v>198</v>
      </c>
      <c r="D799">
        <f>_xlfn.XLOOKUP(C799,kamus!$B$2:$B$87,kamus!$J$2:$J$87,"dihapus",0,1)</f>
        <v>1</v>
      </c>
      <c r="E799">
        <f t="shared" si="88"/>
        <v>0</v>
      </c>
      <c r="F799" s="14">
        <v>42644</v>
      </c>
      <c r="G799" s="1">
        <f t="shared" si="89"/>
        <v>10</v>
      </c>
      <c r="H799" s="1">
        <f t="shared" si="90"/>
        <v>2016</v>
      </c>
      <c r="I799">
        <v>3</v>
      </c>
      <c r="K799">
        <f t="shared" si="84"/>
        <v>3</v>
      </c>
      <c r="L799">
        <v>20645</v>
      </c>
      <c r="M799" s="6">
        <f t="shared" si="85"/>
        <v>14.531363526277548</v>
      </c>
      <c r="N799" s="6" t="str">
        <f t="shared" si="86"/>
        <v/>
      </c>
      <c r="O799" s="6">
        <f t="shared" si="87"/>
        <v>14.531363526277548</v>
      </c>
      <c r="Q799">
        <f>_xlfn.XLOOKUP(C799&amp;G799&amp;H799,covid!$E$2:$E$2184,covid!$D$2:$D$2184,0,0,1)</f>
        <v>0</v>
      </c>
    </row>
    <row r="800" spans="1:17" x14ac:dyDescent="0.3">
      <c r="A800">
        <f>_xlfn.XLOOKUP(C800,kamus!$B$2:$B$87,kamus!$A$2:$A$87,0,0,1)</f>
        <v>16</v>
      </c>
      <c r="B800" t="str">
        <f>_xlfn.XLOOKUP(C800,kamus!$B$2:$B$87,kamus!$D$2:$D$87,"dihapus",0,1)</f>
        <v>Gamping 2</v>
      </c>
      <c r="C800" t="s">
        <v>200</v>
      </c>
      <c r="D800">
        <f>_xlfn.XLOOKUP(C800,kamus!$B$2:$B$87,kamus!$J$2:$J$87,"dihapus",0,1)</f>
        <v>1</v>
      </c>
      <c r="E800">
        <f t="shared" si="88"/>
        <v>0</v>
      </c>
      <c r="F800" s="14">
        <v>42644</v>
      </c>
      <c r="G800" s="1">
        <f t="shared" si="89"/>
        <v>10</v>
      </c>
      <c r="H800" s="1">
        <f t="shared" si="90"/>
        <v>2016</v>
      </c>
      <c r="I800">
        <v>1</v>
      </c>
      <c r="K800">
        <f t="shared" si="84"/>
        <v>1</v>
      </c>
      <c r="L800">
        <v>16624</v>
      </c>
      <c r="M800" s="6">
        <f t="shared" si="85"/>
        <v>6.0153994225216554</v>
      </c>
      <c r="N800" s="6" t="str">
        <f t="shared" si="86"/>
        <v/>
      </c>
      <c r="O800" s="6">
        <f t="shared" si="87"/>
        <v>6.0153994225216554</v>
      </c>
      <c r="Q800">
        <f>_xlfn.XLOOKUP(C800&amp;G800&amp;H800,covid!$E$2:$E$2184,covid!$D$2:$D$2184,0,0,1)</f>
        <v>0</v>
      </c>
    </row>
    <row r="801" spans="1:17" x14ac:dyDescent="0.3">
      <c r="A801">
        <f>_xlfn.XLOOKUP(C801,kamus!$B$2:$B$87,kamus!$A$2:$A$87,0,0,1)</f>
        <v>15</v>
      </c>
      <c r="B801" t="str">
        <f>_xlfn.XLOOKUP(C801,kamus!$B$2:$B$87,kamus!$D$2:$D$87,"dihapus",0,1)</f>
        <v>Gamping 2</v>
      </c>
      <c r="C801" t="s">
        <v>230</v>
      </c>
      <c r="D801">
        <f>_xlfn.XLOOKUP(C801,kamus!$B$2:$B$87,kamus!$J$2:$J$87,"dihapus",0,1)</f>
        <v>1</v>
      </c>
      <c r="E801">
        <f t="shared" si="88"/>
        <v>0</v>
      </c>
      <c r="F801" s="14">
        <v>42644</v>
      </c>
      <c r="G801" s="1">
        <f t="shared" si="89"/>
        <v>10</v>
      </c>
      <c r="H801" s="1">
        <f t="shared" si="90"/>
        <v>2016</v>
      </c>
      <c r="I801">
        <v>2</v>
      </c>
      <c r="K801">
        <f t="shared" si="84"/>
        <v>2</v>
      </c>
      <c r="L801">
        <v>18692</v>
      </c>
      <c r="M801" s="6">
        <f t="shared" si="85"/>
        <v>10.699764605178686</v>
      </c>
      <c r="N801" s="6" t="str">
        <f t="shared" si="86"/>
        <v/>
      </c>
      <c r="O801" s="6">
        <f t="shared" si="87"/>
        <v>10.699764605178686</v>
      </c>
      <c r="Q801">
        <f>_xlfn.XLOOKUP(C801&amp;G801&amp;H801,covid!$E$2:$E$2184,covid!$D$2:$D$2184,0,0,1)</f>
        <v>0</v>
      </c>
    </row>
    <row r="802" spans="1:17" x14ac:dyDescent="0.3">
      <c r="A802">
        <f>_xlfn.XLOOKUP(C802,kamus!$B$2:$B$87,kamus!$A$2:$A$87,0,0,1)</f>
        <v>17</v>
      </c>
      <c r="B802" t="str">
        <f>_xlfn.XLOOKUP(C802,kamus!$B$2:$B$87,kamus!$D$2:$D$87,"dihapus",0,1)</f>
        <v>Gamping 2</v>
      </c>
      <c r="C802" t="s">
        <v>272</v>
      </c>
      <c r="D802">
        <f>_xlfn.XLOOKUP(C802,kamus!$B$2:$B$87,kamus!$J$2:$J$87,"dihapus",0,1)</f>
        <v>1</v>
      </c>
      <c r="E802">
        <f t="shared" si="88"/>
        <v>0</v>
      </c>
      <c r="F802" s="14">
        <v>42644</v>
      </c>
      <c r="G802" s="1">
        <f t="shared" si="89"/>
        <v>10</v>
      </c>
      <c r="H802" s="1">
        <f t="shared" si="90"/>
        <v>2016</v>
      </c>
      <c r="I802">
        <v>1</v>
      </c>
      <c r="K802">
        <f t="shared" si="84"/>
        <v>1</v>
      </c>
      <c r="L802">
        <v>18667</v>
      </c>
      <c r="M802" s="6">
        <f t="shared" si="85"/>
        <v>5.3570471955857926</v>
      </c>
      <c r="N802" s="6" t="str">
        <f t="shared" si="86"/>
        <v/>
      </c>
      <c r="O802" s="6">
        <f t="shared" si="87"/>
        <v>5.3570471955857926</v>
      </c>
      <c r="Q802">
        <f>_xlfn.XLOOKUP(C802&amp;G802&amp;H802,covid!$E$2:$E$2184,covid!$D$2:$D$2184,0,0,1)</f>
        <v>0</v>
      </c>
    </row>
    <row r="803" spans="1:17" x14ac:dyDescent="0.3">
      <c r="A803">
        <f>_xlfn.XLOOKUP(C803,kamus!$B$2:$B$87,kamus!$A$2:$A$87,0,0,1)</f>
        <v>20</v>
      </c>
      <c r="B803" t="str">
        <f>_xlfn.XLOOKUP(C803,kamus!$B$2:$B$87,kamus!$D$2:$D$87,"dihapus",0,1)</f>
        <v>Godean 1</v>
      </c>
      <c r="C803" t="s">
        <v>247</v>
      </c>
      <c r="D803">
        <f>_xlfn.XLOOKUP(C803,kamus!$B$2:$B$87,kamus!$J$2:$J$87,"dihapus",0,1)</f>
        <v>1</v>
      </c>
      <c r="E803">
        <f t="shared" si="88"/>
        <v>0</v>
      </c>
      <c r="F803" s="14">
        <v>42644</v>
      </c>
      <c r="G803" s="1">
        <f t="shared" si="89"/>
        <v>10</v>
      </c>
      <c r="H803" s="1">
        <f t="shared" si="90"/>
        <v>2016</v>
      </c>
      <c r="I803">
        <v>1</v>
      </c>
      <c r="K803">
        <f t="shared" si="84"/>
        <v>1</v>
      </c>
      <c r="L803">
        <v>9743</v>
      </c>
      <c r="M803" s="6">
        <f t="shared" si="85"/>
        <v>10.263779123473263</v>
      </c>
      <c r="N803" s="6" t="str">
        <f t="shared" si="86"/>
        <v/>
      </c>
      <c r="O803" s="6">
        <f t="shared" si="87"/>
        <v>10.263779123473263</v>
      </c>
      <c r="Q803">
        <f>_xlfn.XLOOKUP(C803&amp;G803&amp;H803,covid!$E$2:$E$2184,covid!$D$2:$D$2184,0,0,1)</f>
        <v>0</v>
      </c>
    </row>
    <row r="804" spans="1:17" x14ac:dyDescent="0.3">
      <c r="A804">
        <f>_xlfn.XLOOKUP(C804,kamus!$B$2:$B$87,kamus!$A$2:$A$87,0,0,1)</f>
        <v>21</v>
      </c>
      <c r="B804" t="str">
        <f>_xlfn.XLOOKUP(C804,kamus!$B$2:$B$87,kamus!$D$2:$D$87,"dihapus",0,1)</f>
        <v>Godean 1</v>
      </c>
      <c r="C804" t="s">
        <v>250</v>
      </c>
      <c r="D804">
        <f>_xlfn.XLOOKUP(C804,kamus!$B$2:$B$87,kamus!$J$2:$J$87,"dihapus",0,1)</f>
        <v>1</v>
      </c>
      <c r="E804">
        <f t="shared" si="88"/>
        <v>0</v>
      </c>
      <c r="F804" s="14">
        <v>42644</v>
      </c>
      <c r="G804" s="1">
        <f t="shared" si="89"/>
        <v>10</v>
      </c>
      <c r="H804" s="1">
        <f t="shared" si="90"/>
        <v>2016</v>
      </c>
      <c r="I804">
        <v>0</v>
      </c>
      <c r="K804">
        <f t="shared" si="84"/>
        <v>0</v>
      </c>
      <c r="L804">
        <v>10269</v>
      </c>
      <c r="M804" s="6">
        <f t="shared" si="85"/>
        <v>0</v>
      </c>
      <c r="N804" s="6" t="str">
        <f t="shared" si="86"/>
        <v/>
      </c>
      <c r="O804" s="6">
        <f t="shared" si="87"/>
        <v>0</v>
      </c>
      <c r="Q804">
        <f>_xlfn.XLOOKUP(C804&amp;G804&amp;H804,covid!$E$2:$E$2184,covid!$D$2:$D$2184,0,0,1)</f>
        <v>0</v>
      </c>
    </row>
    <row r="805" spans="1:17" x14ac:dyDescent="0.3">
      <c r="A805">
        <f>_xlfn.XLOOKUP(C805,kamus!$B$2:$B$87,kamus!$A$2:$A$87,0,0,1)</f>
        <v>19</v>
      </c>
      <c r="B805" t="str">
        <f>_xlfn.XLOOKUP(C805,kamus!$B$2:$B$87,kamus!$D$2:$D$87,"dihapus",0,1)</f>
        <v>Godean 1</v>
      </c>
      <c r="C805" t="s">
        <v>251</v>
      </c>
      <c r="D805">
        <f>_xlfn.XLOOKUP(C805,kamus!$B$2:$B$87,kamus!$J$2:$J$87,"dihapus",0,1)</f>
        <v>1</v>
      </c>
      <c r="E805">
        <f t="shared" si="88"/>
        <v>0</v>
      </c>
      <c r="F805" s="14">
        <v>42644</v>
      </c>
      <c r="G805" s="1">
        <f t="shared" si="89"/>
        <v>10</v>
      </c>
      <c r="H805" s="1">
        <f t="shared" si="90"/>
        <v>2016</v>
      </c>
      <c r="I805">
        <v>5</v>
      </c>
      <c r="K805">
        <f t="shared" si="84"/>
        <v>5</v>
      </c>
      <c r="L805">
        <v>9159</v>
      </c>
      <c r="M805" s="6">
        <f t="shared" si="85"/>
        <v>54.591112566874109</v>
      </c>
      <c r="N805" s="6" t="str">
        <f t="shared" si="86"/>
        <v/>
      </c>
      <c r="O805" s="6">
        <f t="shared" si="87"/>
        <v>54.591112566874109</v>
      </c>
      <c r="Q805">
        <f>_xlfn.XLOOKUP(C805&amp;G805&amp;H805,covid!$E$2:$E$2184,covid!$D$2:$D$2184,0,0,1)</f>
        <v>0</v>
      </c>
    </row>
    <row r="806" spans="1:17" x14ac:dyDescent="0.3">
      <c r="A806">
        <f>_xlfn.XLOOKUP(C806,kamus!$B$2:$B$87,kamus!$A$2:$A$87,0,0,1)</f>
        <v>18</v>
      </c>
      <c r="B806" t="str">
        <f>_xlfn.XLOOKUP(C806,kamus!$B$2:$B$87,kamus!$D$2:$D$87,"dihapus",0,1)</f>
        <v>Godean 1</v>
      </c>
      <c r="C806" t="s">
        <v>252</v>
      </c>
      <c r="D806">
        <f>_xlfn.XLOOKUP(C806,kamus!$B$2:$B$87,kamus!$J$2:$J$87,"dihapus",0,1)</f>
        <v>0</v>
      </c>
      <c r="E806">
        <f t="shared" si="88"/>
        <v>0</v>
      </c>
      <c r="F806" s="14">
        <v>42644</v>
      </c>
      <c r="G806" s="1">
        <f t="shared" si="89"/>
        <v>10</v>
      </c>
      <c r="H806" s="1">
        <f t="shared" si="90"/>
        <v>2016</v>
      </c>
      <c r="I806">
        <v>2</v>
      </c>
      <c r="K806">
        <f t="shared" si="84"/>
        <v>2</v>
      </c>
      <c r="L806">
        <v>6607</v>
      </c>
      <c r="M806" s="6">
        <f t="shared" si="85"/>
        <v>30.270924776751929</v>
      </c>
      <c r="N806" s="6" t="str">
        <f t="shared" si="86"/>
        <v/>
      </c>
      <c r="O806" s="6">
        <f t="shared" si="87"/>
        <v>30.270924776751929</v>
      </c>
      <c r="Q806">
        <f>_xlfn.XLOOKUP(C806&amp;G806&amp;H806,covid!$E$2:$E$2184,covid!$D$2:$D$2184,0,0,1)</f>
        <v>0</v>
      </c>
    </row>
    <row r="807" spans="1:17" x14ac:dyDescent="0.3">
      <c r="A807">
        <f>_xlfn.XLOOKUP(C807,kamus!$B$2:$B$87,kamus!$A$2:$A$87,0,0,1)</f>
        <v>23</v>
      </c>
      <c r="B807" t="str">
        <f>_xlfn.XLOOKUP(C807,kamus!$B$2:$B$87,kamus!$D$2:$D$87,"dihapus",0,1)</f>
        <v>Godean 2</v>
      </c>
      <c r="C807" t="s">
        <v>248</v>
      </c>
      <c r="D807">
        <f>_xlfn.XLOOKUP(C807,kamus!$B$2:$B$87,kamus!$J$2:$J$87,"dihapus",0,1)</f>
        <v>1</v>
      </c>
      <c r="E807">
        <f t="shared" si="88"/>
        <v>0</v>
      </c>
      <c r="F807" s="14">
        <v>42644</v>
      </c>
      <c r="G807" s="1">
        <f t="shared" si="89"/>
        <v>10</v>
      </c>
      <c r="H807" s="1">
        <f t="shared" si="90"/>
        <v>2016</v>
      </c>
      <c r="I807">
        <v>1</v>
      </c>
      <c r="K807">
        <f t="shared" si="84"/>
        <v>1</v>
      </c>
      <c r="L807">
        <v>17439</v>
      </c>
      <c r="M807" s="6">
        <f t="shared" si="85"/>
        <v>5.7342737542290267</v>
      </c>
      <c r="N807" s="6" t="str">
        <f t="shared" si="86"/>
        <v/>
      </c>
      <c r="O807" s="6">
        <f t="shared" si="87"/>
        <v>5.7342737542290267</v>
      </c>
      <c r="Q807">
        <f>_xlfn.XLOOKUP(C807&amp;G807&amp;H807,covid!$E$2:$E$2184,covid!$D$2:$D$2184,0,0,1)</f>
        <v>0</v>
      </c>
    </row>
    <row r="808" spans="1:17" x14ac:dyDescent="0.3">
      <c r="A808">
        <f>_xlfn.XLOOKUP(C808,kamus!$B$2:$B$87,kamus!$A$2:$A$87,0,0,1)</f>
        <v>22</v>
      </c>
      <c r="B808" t="str">
        <f>_xlfn.XLOOKUP(C808,kamus!$B$2:$B$87,kamus!$D$2:$D$87,"dihapus",0,1)</f>
        <v>Godean 2</v>
      </c>
      <c r="C808" t="s">
        <v>249</v>
      </c>
      <c r="D808">
        <f>_xlfn.XLOOKUP(C808,kamus!$B$2:$B$87,kamus!$J$2:$J$87,"dihapus",0,1)</f>
        <v>1</v>
      </c>
      <c r="E808">
        <f t="shared" si="88"/>
        <v>0</v>
      </c>
      <c r="F808" s="14">
        <v>42644</v>
      </c>
      <c r="G808" s="1">
        <f t="shared" si="89"/>
        <v>10</v>
      </c>
      <c r="H808" s="1">
        <f t="shared" si="90"/>
        <v>2016</v>
      </c>
      <c r="I808">
        <v>0</v>
      </c>
      <c r="K808">
        <f t="shared" si="84"/>
        <v>0</v>
      </c>
      <c r="L808">
        <v>12380</v>
      </c>
      <c r="M808" s="6">
        <f t="shared" si="85"/>
        <v>0</v>
      </c>
      <c r="N808" s="6" t="str">
        <f t="shared" si="86"/>
        <v/>
      </c>
      <c r="O808" s="6">
        <f t="shared" si="87"/>
        <v>0</v>
      </c>
      <c r="Q808">
        <f>_xlfn.XLOOKUP(C808&amp;G808&amp;H808,covid!$E$2:$E$2184,covid!$D$2:$D$2184,0,0,1)</f>
        <v>0</v>
      </c>
    </row>
    <row r="809" spans="1:17" x14ac:dyDescent="0.3">
      <c r="A809">
        <f>_xlfn.XLOOKUP(C809,kamus!$B$2:$B$87,kamus!$A$2:$A$87,0,0,1)</f>
        <v>24</v>
      </c>
      <c r="B809" t="str">
        <f>_xlfn.XLOOKUP(C809,kamus!$B$2:$B$87,kamus!$D$2:$D$87,"dihapus",0,1)</f>
        <v>Godean 2</v>
      </c>
      <c r="C809" t="s">
        <v>253</v>
      </c>
      <c r="D809">
        <f>_xlfn.XLOOKUP(C809,kamus!$B$2:$B$87,kamus!$J$2:$J$87,"dihapus",0,1)</f>
        <v>0</v>
      </c>
      <c r="E809">
        <f t="shared" si="88"/>
        <v>0</v>
      </c>
      <c r="F809" s="14">
        <v>42644</v>
      </c>
      <c r="G809" s="1">
        <f t="shared" si="89"/>
        <v>10</v>
      </c>
      <c r="H809" s="1">
        <f t="shared" si="90"/>
        <v>2016</v>
      </c>
      <c r="I809">
        <v>0</v>
      </c>
      <c r="K809">
        <f t="shared" si="84"/>
        <v>0</v>
      </c>
      <c r="L809">
        <v>7087</v>
      </c>
      <c r="M809" s="6">
        <f t="shared" si="85"/>
        <v>0</v>
      </c>
      <c r="N809" s="6" t="str">
        <f t="shared" si="86"/>
        <v/>
      </c>
      <c r="O809" s="6">
        <f t="shared" si="87"/>
        <v>0</v>
      </c>
      <c r="Q809">
        <f>_xlfn.XLOOKUP(C809&amp;G809&amp;H809,covid!$E$2:$E$2184,covid!$D$2:$D$2184,0,0,1)</f>
        <v>0</v>
      </c>
    </row>
    <row r="810" spans="1:17" x14ac:dyDescent="0.3">
      <c r="A810">
        <f>_xlfn.XLOOKUP(C810,kamus!$B$2:$B$87,kamus!$A$2:$A$87,0,0,1)</f>
        <v>27</v>
      </c>
      <c r="B810" t="str">
        <f>_xlfn.XLOOKUP(C810,kamus!$B$2:$B$87,kamus!$D$2:$D$87,"dihapus",0,1)</f>
        <v>Kalasan</v>
      </c>
      <c r="C810" t="s">
        <v>235</v>
      </c>
      <c r="D810">
        <f>_xlfn.XLOOKUP(C810,kamus!$B$2:$B$87,kamus!$J$2:$J$87,"dihapus",0,1)</f>
        <v>1</v>
      </c>
      <c r="E810">
        <f t="shared" si="88"/>
        <v>0</v>
      </c>
      <c r="F810" s="14">
        <v>42644</v>
      </c>
      <c r="G810" s="1">
        <f t="shared" si="89"/>
        <v>10</v>
      </c>
      <c r="H810" s="1">
        <f t="shared" si="90"/>
        <v>2016</v>
      </c>
      <c r="I810">
        <v>0</v>
      </c>
      <c r="K810">
        <f t="shared" si="84"/>
        <v>0</v>
      </c>
      <c r="L810">
        <v>38337</v>
      </c>
      <c r="M810" s="6">
        <f t="shared" si="85"/>
        <v>0</v>
      </c>
      <c r="N810" s="6" t="str">
        <f t="shared" si="86"/>
        <v/>
      </c>
      <c r="O810" s="6">
        <f t="shared" si="87"/>
        <v>0</v>
      </c>
      <c r="Q810">
        <f>_xlfn.XLOOKUP(C810&amp;G810&amp;H810,covid!$E$2:$E$2184,covid!$D$2:$D$2184,0,0,1)</f>
        <v>0</v>
      </c>
    </row>
    <row r="811" spans="1:17" x14ac:dyDescent="0.3">
      <c r="A811">
        <f>_xlfn.XLOOKUP(C811,kamus!$B$2:$B$87,kamus!$A$2:$A$87,0,0,1)</f>
        <v>28</v>
      </c>
      <c r="B811" t="str">
        <f>_xlfn.XLOOKUP(C811,kamus!$B$2:$B$87,kamus!$D$2:$D$87,"dihapus",0,1)</f>
        <v>Kalasan</v>
      </c>
      <c r="C811" t="s">
        <v>239</v>
      </c>
      <c r="D811">
        <f>_xlfn.XLOOKUP(C811,kamus!$B$2:$B$87,kamus!$J$2:$J$87,"dihapus",0,1)</f>
        <v>0</v>
      </c>
      <c r="E811">
        <f t="shared" si="88"/>
        <v>0</v>
      </c>
      <c r="F811" s="14">
        <v>42644</v>
      </c>
      <c r="G811" s="1">
        <f t="shared" si="89"/>
        <v>10</v>
      </c>
      <c r="H811" s="1">
        <f t="shared" si="90"/>
        <v>2016</v>
      </c>
      <c r="I811">
        <v>0</v>
      </c>
      <c r="K811">
        <f t="shared" si="84"/>
        <v>0</v>
      </c>
      <c r="L811">
        <v>13744</v>
      </c>
      <c r="M811" s="6">
        <f t="shared" si="85"/>
        <v>0</v>
      </c>
      <c r="N811" s="6" t="str">
        <f t="shared" si="86"/>
        <v/>
      </c>
      <c r="O811" s="6">
        <f t="shared" si="87"/>
        <v>0</v>
      </c>
      <c r="Q811">
        <f>_xlfn.XLOOKUP(C811&amp;G811&amp;H811,covid!$E$2:$E$2184,covid!$D$2:$D$2184,0,0,1)</f>
        <v>0</v>
      </c>
    </row>
    <row r="812" spans="1:17" x14ac:dyDescent="0.3">
      <c r="A812">
        <f>_xlfn.XLOOKUP(C812,kamus!$B$2:$B$87,kamus!$A$2:$A$87,0,0,1)</f>
        <v>25</v>
      </c>
      <c r="B812" t="str">
        <f>_xlfn.XLOOKUP(C812,kamus!$B$2:$B$87,kamus!$D$2:$D$87,"dihapus",0,1)</f>
        <v>Kalasan</v>
      </c>
      <c r="C812" t="s">
        <v>265</v>
      </c>
      <c r="D812">
        <f>_xlfn.XLOOKUP(C812,kamus!$B$2:$B$87,kamus!$J$2:$J$87,"dihapus",0,1)</f>
        <v>1</v>
      </c>
      <c r="E812">
        <f t="shared" si="88"/>
        <v>0</v>
      </c>
      <c r="F812" s="14">
        <v>42644</v>
      </c>
      <c r="G812" s="1">
        <f t="shared" si="89"/>
        <v>10</v>
      </c>
      <c r="H812" s="1">
        <f t="shared" si="90"/>
        <v>2016</v>
      </c>
      <c r="I812">
        <v>2</v>
      </c>
      <c r="K812">
        <f t="shared" si="84"/>
        <v>2</v>
      </c>
      <c r="L812">
        <v>17169</v>
      </c>
      <c r="M812" s="6">
        <f t="shared" si="85"/>
        <v>11.648902090977925</v>
      </c>
      <c r="N812" s="6" t="str">
        <f t="shared" si="86"/>
        <v/>
      </c>
      <c r="O812" s="6">
        <f t="shared" si="87"/>
        <v>11.648902090977925</v>
      </c>
      <c r="Q812">
        <f>_xlfn.XLOOKUP(C812&amp;G812&amp;H812,covid!$E$2:$E$2184,covid!$D$2:$D$2184,0,0,1)</f>
        <v>0</v>
      </c>
    </row>
    <row r="813" spans="1:17" x14ac:dyDescent="0.3">
      <c r="A813">
        <f>_xlfn.XLOOKUP(C813,kamus!$B$2:$B$87,kamus!$A$2:$A$87,0,0,1)</f>
        <v>26</v>
      </c>
      <c r="B813" t="str">
        <f>_xlfn.XLOOKUP(C813,kamus!$B$2:$B$87,kamus!$D$2:$D$87,"dihapus",0,1)</f>
        <v>Kalasan</v>
      </c>
      <c r="C813" t="s">
        <v>269</v>
      </c>
      <c r="D813">
        <f>_xlfn.XLOOKUP(C813,kamus!$B$2:$B$87,kamus!$J$2:$J$87,"dihapus",0,1)</f>
        <v>1</v>
      </c>
      <c r="E813">
        <f t="shared" si="88"/>
        <v>0</v>
      </c>
      <c r="F813" s="14">
        <v>42644</v>
      </c>
      <c r="G813" s="1">
        <f t="shared" si="89"/>
        <v>10</v>
      </c>
      <c r="H813" s="1">
        <f t="shared" si="90"/>
        <v>2016</v>
      </c>
      <c r="I813">
        <v>2</v>
      </c>
      <c r="K813">
        <f t="shared" si="84"/>
        <v>2</v>
      </c>
      <c r="L813">
        <v>18588</v>
      </c>
      <c r="M813" s="6">
        <f t="shared" si="85"/>
        <v>10.759629868732516</v>
      </c>
      <c r="N813" s="6" t="str">
        <f t="shared" si="86"/>
        <v/>
      </c>
      <c r="O813" s="6">
        <f t="shared" si="87"/>
        <v>10.759629868732516</v>
      </c>
      <c r="Q813">
        <f>_xlfn.XLOOKUP(C813&amp;G813&amp;H813,covid!$E$2:$E$2184,covid!$D$2:$D$2184,0,0,1)</f>
        <v>0</v>
      </c>
    </row>
    <row r="814" spans="1:17" x14ac:dyDescent="0.3">
      <c r="A814">
        <f>_xlfn.XLOOKUP(C814,kamus!$B$2:$B$87,kamus!$A$2:$A$87,0,0,1)</f>
        <v>33</v>
      </c>
      <c r="B814" t="str">
        <f>_xlfn.XLOOKUP(C814,kamus!$B$2:$B$87,kamus!$D$2:$D$87,"dihapus",0,1)</f>
        <v>Minggir</v>
      </c>
      <c r="C814" t="s">
        <v>241</v>
      </c>
      <c r="D814">
        <f>_xlfn.XLOOKUP(C814,kamus!$B$2:$B$87,kamus!$J$2:$J$87,"dihapus",0,1)</f>
        <v>0</v>
      </c>
      <c r="E814">
        <f t="shared" si="88"/>
        <v>0</v>
      </c>
      <c r="F814" s="14">
        <v>42644</v>
      </c>
      <c r="G814" s="1">
        <f t="shared" si="89"/>
        <v>10</v>
      </c>
      <c r="H814" s="1">
        <f t="shared" si="90"/>
        <v>2016</v>
      </c>
      <c r="I814">
        <v>0</v>
      </c>
      <c r="K814">
        <f t="shared" si="84"/>
        <v>0</v>
      </c>
      <c r="L814">
        <v>8300</v>
      </c>
      <c r="M814" s="6">
        <f t="shared" si="85"/>
        <v>0</v>
      </c>
      <c r="N814" s="6" t="str">
        <f t="shared" si="86"/>
        <v/>
      </c>
      <c r="O814" s="6">
        <f t="shared" si="87"/>
        <v>0</v>
      </c>
      <c r="Q814">
        <f>_xlfn.XLOOKUP(C814&amp;G814&amp;H814,covid!$E$2:$E$2184,covid!$D$2:$D$2184,0,0,1)</f>
        <v>0</v>
      </c>
    </row>
    <row r="815" spans="1:17" x14ac:dyDescent="0.3">
      <c r="A815">
        <f>_xlfn.XLOOKUP(C815,kamus!$B$2:$B$87,kamus!$A$2:$A$87,0,0,1)</f>
        <v>31</v>
      </c>
      <c r="B815" t="str">
        <f>_xlfn.XLOOKUP(C815,kamus!$B$2:$B$87,kamus!$D$2:$D$87,"dihapus",0,1)</f>
        <v>Minggir</v>
      </c>
      <c r="C815" t="s">
        <v>242</v>
      </c>
      <c r="D815">
        <f>_xlfn.XLOOKUP(C815,kamus!$B$2:$B$87,kamus!$J$2:$J$87,"dihapus",0,1)</f>
        <v>0</v>
      </c>
      <c r="E815">
        <f t="shared" si="88"/>
        <v>0</v>
      </c>
      <c r="F815" s="14">
        <v>42644</v>
      </c>
      <c r="G815" s="1">
        <f t="shared" si="89"/>
        <v>10</v>
      </c>
      <c r="H815" s="1">
        <f t="shared" si="90"/>
        <v>2016</v>
      </c>
      <c r="I815">
        <v>0</v>
      </c>
      <c r="K815">
        <f t="shared" si="84"/>
        <v>0</v>
      </c>
      <c r="L815">
        <v>3637</v>
      </c>
      <c r="M815" s="6">
        <f t="shared" si="85"/>
        <v>0</v>
      </c>
      <c r="N815" s="6" t="str">
        <f t="shared" si="86"/>
        <v/>
      </c>
      <c r="O815" s="6">
        <f t="shared" si="87"/>
        <v>0</v>
      </c>
      <c r="Q815">
        <f>_xlfn.XLOOKUP(C815&amp;G815&amp;H815,covid!$E$2:$E$2184,covid!$D$2:$D$2184,0,0,1)</f>
        <v>0</v>
      </c>
    </row>
    <row r="816" spans="1:17" x14ac:dyDescent="0.3">
      <c r="A816">
        <f>_xlfn.XLOOKUP(C816,kamus!$B$2:$B$87,kamus!$A$2:$A$87,0,0,1)</f>
        <v>32</v>
      </c>
      <c r="B816" t="str">
        <f>_xlfn.XLOOKUP(C816,kamus!$B$2:$B$87,kamus!$D$2:$D$87,"dihapus",0,1)</f>
        <v>Minggir</v>
      </c>
      <c r="C816" t="s">
        <v>243</v>
      </c>
      <c r="D816">
        <f>_xlfn.XLOOKUP(C816,kamus!$B$2:$B$87,kamus!$J$2:$J$87,"dihapus",0,1)</f>
        <v>0</v>
      </c>
      <c r="E816">
        <f t="shared" si="88"/>
        <v>0</v>
      </c>
      <c r="F816" s="14">
        <v>42644</v>
      </c>
      <c r="G816" s="1">
        <f t="shared" si="89"/>
        <v>10</v>
      </c>
      <c r="H816" s="1">
        <f t="shared" si="90"/>
        <v>2016</v>
      </c>
      <c r="I816">
        <v>0</v>
      </c>
      <c r="K816">
        <f t="shared" si="84"/>
        <v>0</v>
      </c>
      <c r="L816">
        <v>7033</v>
      </c>
      <c r="M816" s="6">
        <f t="shared" si="85"/>
        <v>0</v>
      </c>
      <c r="N816" s="6" t="str">
        <f t="shared" si="86"/>
        <v/>
      </c>
      <c r="O816" s="6">
        <f t="shared" si="87"/>
        <v>0</v>
      </c>
      <c r="Q816">
        <f>_xlfn.XLOOKUP(C816&amp;G816&amp;H816,covid!$E$2:$E$2184,covid!$D$2:$D$2184,0,0,1)</f>
        <v>0</v>
      </c>
    </row>
    <row r="817" spans="1:17" x14ac:dyDescent="0.3">
      <c r="A817">
        <f>_xlfn.XLOOKUP(C817,kamus!$B$2:$B$87,kamus!$A$2:$A$87,0,0,1)</f>
        <v>30</v>
      </c>
      <c r="B817" t="str">
        <f>_xlfn.XLOOKUP(C817,kamus!$B$2:$B$87,kamus!$D$2:$D$87,"dihapus",0,1)</f>
        <v>Minggir</v>
      </c>
      <c r="C817" t="s">
        <v>244</v>
      </c>
      <c r="D817">
        <f>_xlfn.XLOOKUP(C817,kamus!$B$2:$B$87,kamus!$J$2:$J$87,"dihapus",0,1)</f>
        <v>0</v>
      </c>
      <c r="E817">
        <f t="shared" si="88"/>
        <v>0</v>
      </c>
      <c r="F817" s="14">
        <v>42644</v>
      </c>
      <c r="G817" s="1">
        <f t="shared" si="89"/>
        <v>10</v>
      </c>
      <c r="H817" s="1">
        <f t="shared" si="90"/>
        <v>2016</v>
      </c>
      <c r="I817">
        <v>0</v>
      </c>
      <c r="K817">
        <f t="shared" si="84"/>
        <v>0</v>
      </c>
      <c r="L817">
        <v>8777</v>
      </c>
      <c r="M817" s="6">
        <f t="shared" si="85"/>
        <v>0</v>
      </c>
      <c r="N817" s="6" t="str">
        <f t="shared" si="86"/>
        <v/>
      </c>
      <c r="O817" s="6">
        <f t="shared" si="87"/>
        <v>0</v>
      </c>
      <c r="Q817">
        <f>_xlfn.XLOOKUP(C817&amp;G817&amp;H817,covid!$E$2:$E$2184,covid!$D$2:$D$2184,0,0,1)</f>
        <v>0</v>
      </c>
    </row>
    <row r="818" spans="1:17" x14ac:dyDescent="0.3">
      <c r="A818">
        <f>_xlfn.XLOOKUP(C818,kamus!$B$2:$B$87,kamus!$A$2:$A$87,0,0,1)</f>
        <v>29</v>
      </c>
      <c r="B818" t="str">
        <f>_xlfn.XLOOKUP(C818,kamus!$B$2:$B$87,kamus!$D$2:$D$87,"dihapus",0,1)</f>
        <v>Minggir</v>
      </c>
      <c r="C818" t="s">
        <v>245</v>
      </c>
      <c r="D818">
        <f>_xlfn.XLOOKUP(C818,kamus!$B$2:$B$87,kamus!$J$2:$J$87,"dihapus",0,1)</f>
        <v>0</v>
      </c>
      <c r="E818">
        <f t="shared" si="88"/>
        <v>0</v>
      </c>
      <c r="F818" s="14">
        <v>42644</v>
      </c>
      <c r="G818" s="1">
        <f t="shared" si="89"/>
        <v>10</v>
      </c>
      <c r="H818" s="1">
        <f t="shared" si="90"/>
        <v>2016</v>
      </c>
      <c r="I818">
        <v>0</v>
      </c>
      <c r="K818">
        <f t="shared" si="84"/>
        <v>0</v>
      </c>
      <c r="L818">
        <v>5165</v>
      </c>
      <c r="M818" s="6">
        <f t="shared" si="85"/>
        <v>0</v>
      </c>
      <c r="N818" s="6" t="str">
        <f t="shared" si="86"/>
        <v/>
      </c>
      <c r="O818" s="6">
        <f t="shared" si="87"/>
        <v>0</v>
      </c>
      <c r="Q818">
        <f>_xlfn.XLOOKUP(C818&amp;G818&amp;H818,covid!$E$2:$E$2184,covid!$D$2:$D$2184,0,0,1)</f>
        <v>0</v>
      </c>
    </row>
    <row r="819" spans="1:17" x14ac:dyDescent="0.3">
      <c r="A819">
        <f>_xlfn.XLOOKUP(C819,kamus!$B$2:$B$87,kamus!$A$2:$A$87,0,0,1)</f>
        <v>35</v>
      </c>
      <c r="B819" t="str">
        <f>_xlfn.XLOOKUP(C819,kamus!$B$2:$B$87,kamus!$D$2:$D$87,"dihapus",0,1)</f>
        <v>Mlati 1</v>
      </c>
      <c r="C819" t="s">
        <v>240</v>
      </c>
      <c r="D819">
        <f>_xlfn.XLOOKUP(C819,kamus!$B$2:$B$87,kamus!$J$2:$J$87,"dihapus",0,1)</f>
        <v>1</v>
      </c>
      <c r="E819">
        <f t="shared" si="88"/>
        <v>0</v>
      </c>
      <c r="F819" s="14">
        <v>42644</v>
      </c>
      <c r="G819" s="1">
        <f t="shared" si="89"/>
        <v>10</v>
      </c>
      <c r="H819" s="1">
        <f t="shared" si="90"/>
        <v>2016</v>
      </c>
      <c r="I819">
        <v>1</v>
      </c>
      <c r="K819">
        <f t="shared" si="84"/>
        <v>1</v>
      </c>
      <c r="L819">
        <v>18886</v>
      </c>
      <c r="M819" s="6">
        <f t="shared" si="85"/>
        <v>5.2949274594938043</v>
      </c>
      <c r="N819" s="6" t="str">
        <f t="shared" si="86"/>
        <v/>
      </c>
      <c r="O819" s="6">
        <f t="shared" si="87"/>
        <v>5.2949274594938043</v>
      </c>
      <c r="Q819">
        <f>_xlfn.XLOOKUP(C819&amp;G819&amp;H819,covid!$E$2:$E$2184,covid!$D$2:$D$2184,0,0,1)</f>
        <v>0</v>
      </c>
    </row>
    <row r="820" spans="1:17" x14ac:dyDescent="0.3">
      <c r="A820">
        <f>_xlfn.XLOOKUP(C820,kamus!$B$2:$B$87,kamus!$A$2:$A$87,0,0,1)</f>
        <v>34</v>
      </c>
      <c r="B820" t="str">
        <f>_xlfn.XLOOKUP(C820,kamus!$B$2:$B$87,kamus!$D$2:$D$87,"dihapus",0,1)</f>
        <v>Mlati 1</v>
      </c>
      <c r="C820" t="s">
        <v>254</v>
      </c>
      <c r="D820">
        <f>_xlfn.XLOOKUP(C820,kamus!$B$2:$B$87,kamus!$J$2:$J$87,"dihapus",0,1)</f>
        <v>1</v>
      </c>
      <c r="E820">
        <f t="shared" si="88"/>
        <v>0</v>
      </c>
      <c r="F820" s="14">
        <v>42644</v>
      </c>
      <c r="G820" s="1">
        <f t="shared" si="89"/>
        <v>10</v>
      </c>
      <c r="H820" s="1">
        <f t="shared" si="90"/>
        <v>2016</v>
      </c>
      <c r="I820">
        <v>0</v>
      </c>
      <c r="K820">
        <f t="shared" si="84"/>
        <v>0</v>
      </c>
      <c r="L820">
        <v>35345</v>
      </c>
      <c r="M820" s="6">
        <f t="shared" si="85"/>
        <v>0</v>
      </c>
      <c r="N820" s="6" t="str">
        <f t="shared" si="86"/>
        <v/>
      </c>
      <c r="O820" s="6">
        <f t="shared" si="87"/>
        <v>0</v>
      </c>
      <c r="Q820">
        <f>_xlfn.XLOOKUP(C820&amp;G820&amp;H820,covid!$E$2:$E$2184,covid!$D$2:$D$2184,0,0,1)</f>
        <v>0</v>
      </c>
    </row>
    <row r="821" spans="1:17" x14ac:dyDescent="0.3">
      <c r="A821">
        <f>_xlfn.XLOOKUP(C821,kamus!$B$2:$B$87,kamus!$A$2:$A$87,0,0,1)</f>
        <v>38</v>
      </c>
      <c r="B821" t="str">
        <f>_xlfn.XLOOKUP(C821,kamus!$B$2:$B$87,kamus!$D$2:$D$87,"dihapus",0,1)</f>
        <v>Mlati 2</v>
      </c>
      <c r="C821" t="s">
        <v>258</v>
      </c>
      <c r="D821">
        <f>_xlfn.XLOOKUP(C821,kamus!$B$2:$B$87,kamus!$J$2:$J$87,"dihapus",0,1)</f>
        <v>0</v>
      </c>
      <c r="E821">
        <f t="shared" si="88"/>
        <v>0</v>
      </c>
      <c r="F821" s="14">
        <v>42644</v>
      </c>
      <c r="G821" s="1">
        <f t="shared" si="89"/>
        <v>10</v>
      </c>
      <c r="H821" s="1">
        <f t="shared" si="90"/>
        <v>2016</v>
      </c>
      <c r="I821">
        <v>0</v>
      </c>
      <c r="K821">
        <f t="shared" si="84"/>
        <v>0</v>
      </c>
      <c r="L821">
        <v>16653</v>
      </c>
      <c r="M821" s="6">
        <f t="shared" si="85"/>
        <v>0</v>
      </c>
      <c r="N821" s="6" t="str">
        <f t="shared" si="86"/>
        <v/>
      </c>
      <c r="O821" s="6">
        <f t="shared" si="87"/>
        <v>0</v>
      </c>
      <c r="Q821">
        <f>_xlfn.XLOOKUP(C821&amp;G821&amp;H821,covid!$E$2:$E$2184,covid!$D$2:$D$2184,0,0,1)</f>
        <v>0</v>
      </c>
    </row>
    <row r="822" spans="1:17" x14ac:dyDescent="0.3">
      <c r="A822">
        <f>_xlfn.XLOOKUP(C822,kamus!$B$2:$B$87,kamus!$A$2:$A$87,0,0,1)</f>
        <v>36</v>
      </c>
      <c r="B822" t="str">
        <f>_xlfn.XLOOKUP(C822,kamus!$B$2:$B$87,kamus!$D$2:$D$87,"dihapus",0,1)</f>
        <v>Mlati 2</v>
      </c>
      <c r="C822" t="s">
        <v>268</v>
      </c>
      <c r="D822">
        <f>_xlfn.XLOOKUP(C822,kamus!$B$2:$B$87,kamus!$J$2:$J$87,"dihapus",0,1)</f>
        <v>1</v>
      </c>
      <c r="E822">
        <f t="shared" si="88"/>
        <v>0</v>
      </c>
      <c r="F822" s="14">
        <v>42644</v>
      </c>
      <c r="G822" s="1">
        <f t="shared" si="89"/>
        <v>10</v>
      </c>
      <c r="H822" s="1">
        <f t="shared" si="90"/>
        <v>2016</v>
      </c>
      <c r="I822">
        <v>0</v>
      </c>
      <c r="K822">
        <f t="shared" si="84"/>
        <v>0</v>
      </c>
      <c r="L822">
        <v>11526</v>
      </c>
      <c r="M822" s="6">
        <f t="shared" si="85"/>
        <v>0</v>
      </c>
      <c r="N822" s="6" t="str">
        <f t="shared" si="86"/>
        <v/>
      </c>
      <c r="O822" s="6">
        <f t="shared" si="87"/>
        <v>0</v>
      </c>
      <c r="Q822">
        <f>_xlfn.XLOOKUP(C822&amp;G822&amp;H822,covid!$E$2:$E$2184,covid!$D$2:$D$2184,0,0,1)</f>
        <v>0</v>
      </c>
    </row>
    <row r="823" spans="1:17" x14ac:dyDescent="0.3">
      <c r="A823">
        <f>_xlfn.XLOOKUP(C823,kamus!$B$2:$B$87,kamus!$A$2:$A$87,0,0,1)</f>
        <v>37</v>
      </c>
      <c r="B823" t="str">
        <f>_xlfn.XLOOKUP(C823,kamus!$B$2:$B$87,kamus!$D$2:$D$87,"dihapus",0,1)</f>
        <v>Mlati 2</v>
      </c>
      <c r="C823" t="s">
        <v>270</v>
      </c>
      <c r="D823">
        <f>_xlfn.XLOOKUP(C823,kamus!$B$2:$B$87,kamus!$J$2:$J$87,"dihapus",0,1)</f>
        <v>1</v>
      </c>
      <c r="E823">
        <f t="shared" si="88"/>
        <v>0</v>
      </c>
      <c r="F823" s="14">
        <v>42644</v>
      </c>
      <c r="G823" s="1">
        <f t="shared" si="89"/>
        <v>10</v>
      </c>
      <c r="H823" s="1">
        <f t="shared" si="90"/>
        <v>2016</v>
      </c>
      <c r="I823">
        <v>0</v>
      </c>
      <c r="K823">
        <f t="shared" si="84"/>
        <v>0</v>
      </c>
      <c r="L823">
        <v>13694</v>
      </c>
      <c r="M823" s="6">
        <f t="shared" si="85"/>
        <v>0</v>
      </c>
      <c r="N823" s="6" t="str">
        <f t="shared" si="86"/>
        <v/>
      </c>
      <c r="O823" s="6">
        <f t="shared" si="87"/>
        <v>0</v>
      </c>
      <c r="Q823">
        <f>_xlfn.XLOOKUP(C823&amp;G823&amp;H823,covid!$E$2:$E$2184,covid!$D$2:$D$2184,0,0,1)</f>
        <v>0</v>
      </c>
    </row>
    <row r="824" spans="1:17" x14ac:dyDescent="0.3">
      <c r="A824">
        <f>_xlfn.XLOOKUP(C824,kamus!$B$2:$B$87,kamus!$A$2:$A$87,0,0,1)</f>
        <v>39</v>
      </c>
      <c r="B824" t="str">
        <f>_xlfn.XLOOKUP(C824,kamus!$B$2:$B$87,kamus!$D$2:$D$87,"dihapus",0,1)</f>
        <v>Moyudan</v>
      </c>
      <c r="C824" t="s">
        <v>259</v>
      </c>
      <c r="D824">
        <f>_xlfn.XLOOKUP(C824,kamus!$B$2:$B$87,kamus!$J$2:$J$87,"dihapus",0,1)</f>
        <v>0</v>
      </c>
      <c r="E824">
        <f t="shared" si="88"/>
        <v>0</v>
      </c>
      <c r="F824" s="14">
        <v>42644</v>
      </c>
      <c r="G824" s="1">
        <f t="shared" si="89"/>
        <v>10</v>
      </c>
      <c r="H824" s="1">
        <f t="shared" si="90"/>
        <v>2016</v>
      </c>
      <c r="I824">
        <v>0</v>
      </c>
      <c r="K824">
        <f t="shared" si="84"/>
        <v>0</v>
      </c>
      <c r="L824">
        <v>11875</v>
      </c>
      <c r="M824" s="6">
        <f t="shared" si="85"/>
        <v>0</v>
      </c>
      <c r="N824" s="6" t="str">
        <f t="shared" si="86"/>
        <v/>
      </c>
      <c r="O824" s="6">
        <f t="shared" si="87"/>
        <v>0</v>
      </c>
      <c r="Q824">
        <f>_xlfn.XLOOKUP(C824&amp;G824&amp;H824,covid!$E$2:$E$2184,covid!$D$2:$D$2184,0,0,1)</f>
        <v>0</v>
      </c>
    </row>
    <row r="825" spans="1:17" x14ac:dyDescent="0.3">
      <c r="A825">
        <f>_xlfn.XLOOKUP(C825,kamus!$B$2:$B$87,kamus!$A$2:$A$87,0,0,1)</f>
        <v>42</v>
      </c>
      <c r="B825" t="str">
        <f>_xlfn.XLOOKUP(C825,kamus!$B$2:$B$87,kamus!$D$2:$D$87,"dihapus",0,1)</f>
        <v>Moyudan</v>
      </c>
      <c r="C825" t="s">
        <v>260</v>
      </c>
      <c r="D825">
        <f>_xlfn.XLOOKUP(C825,kamus!$B$2:$B$87,kamus!$J$2:$J$87,"dihapus",0,1)</f>
        <v>0</v>
      </c>
      <c r="E825">
        <f t="shared" si="88"/>
        <v>0</v>
      </c>
      <c r="F825" s="14">
        <v>42644</v>
      </c>
      <c r="G825" s="1">
        <f t="shared" si="89"/>
        <v>10</v>
      </c>
      <c r="H825" s="1">
        <f t="shared" si="90"/>
        <v>2016</v>
      </c>
      <c r="I825">
        <v>0</v>
      </c>
      <c r="K825">
        <f t="shared" si="84"/>
        <v>0</v>
      </c>
      <c r="L825">
        <v>7197</v>
      </c>
      <c r="M825" s="6">
        <f t="shared" si="85"/>
        <v>0</v>
      </c>
      <c r="N825" s="6" t="str">
        <f t="shared" si="86"/>
        <v/>
      </c>
      <c r="O825" s="6">
        <f t="shared" si="87"/>
        <v>0</v>
      </c>
      <c r="Q825">
        <f>_xlfn.XLOOKUP(C825&amp;G825&amp;H825,covid!$E$2:$E$2184,covid!$D$2:$D$2184,0,0,1)</f>
        <v>0</v>
      </c>
    </row>
    <row r="826" spans="1:17" x14ac:dyDescent="0.3">
      <c r="A826">
        <f>_xlfn.XLOOKUP(C826,kamus!$B$2:$B$87,kamus!$A$2:$A$87,0,0,1)</f>
        <v>41</v>
      </c>
      <c r="B826" t="str">
        <f>_xlfn.XLOOKUP(C826,kamus!$B$2:$B$87,kamus!$D$2:$D$87,"dihapus",0,1)</f>
        <v>Moyudan</v>
      </c>
      <c r="C826" t="s">
        <v>262</v>
      </c>
      <c r="D826">
        <f>_xlfn.XLOOKUP(C826,kamus!$B$2:$B$87,kamus!$J$2:$J$87,"dihapus",0,1)</f>
        <v>0</v>
      </c>
      <c r="E826">
        <f t="shared" si="88"/>
        <v>0</v>
      </c>
      <c r="F826" s="14">
        <v>42644</v>
      </c>
      <c r="G826" s="1">
        <f t="shared" si="89"/>
        <v>10</v>
      </c>
      <c r="H826" s="1">
        <f t="shared" si="90"/>
        <v>2016</v>
      </c>
      <c r="I826">
        <v>0</v>
      </c>
      <c r="K826">
        <f t="shared" si="84"/>
        <v>0</v>
      </c>
      <c r="L826">
        <v>6705</v>
      </c>
      <c r="M826" s="6">
        <f t="shared" si="85"/>
        <v>0</v>
      </c>
      <c r="N826" s="6" t="str">
        <f t="shared" si="86"/>
        <v/>
      </c>
      <c r="O826" s="6">
        <f t="shared" si="87"/>
        <v>0</v>
      </c>
      <c r="Q826">
        <f>_xlfn.XLOOKUP(C826&amp;G826&amp;H826,covid!$E$2:$E$2184,covid!$D$2:$D$2184,0,0,1)</f>
        <v>0</v>
      </c>
    </row>
    <row r="827" spans="1:17" x14ac:dyDescent="0.3">
      <c r="A827">
        <f>_xlfn.XLOOKUP(C827,kamus!$B$2:$B$87,kamus!$A$2:$A$87,0,0,1)</f>
        <v>40</v>
      </c>
      <c r="B827" t="str">
        <f>_xlfn.XLOOKUP(C827,kamus!$B$2:$B$87,kamus!$D$2:$D$87,"dihapus",0,1)</f>
        <v>Moyudan</v>
      </c>
      <c r="C827" t="s">
        <v>264</v>
      </c>
      <c r="D827">
        <f>_xlfn.XLOOKUP(C827,kamus!$B$2:$B$87,kamus!$J$2:$J$87,"dihapus",0,1)</f>
        <v>0</v>
      </c>
      <c r="E827">
        <f t="shared" si="88"/>
        <v>0</v>
      </c>
      <c r="F827" s="14">
        <v>42644</v>
      </c>
      <c r="G827" s="1">
        <f t="shared" si="89"/>
        <v>10</v>
      </c>
      <c r="H827" s="1">
        <f t="shared" si="90"/>
        <v>2016</v>
      </c>
      <c r="I827">
        <v>0</v>
      </c>
      <c r="K827">
        <f t="shared" si="84"/>
        <v>0</v>
      </c>
      <c r="L827">
        <v>8347</v>
      </c>
      <c r="M827" s="6">
        <f t="shared" si="85"/>
        <v>0</v>
      </c>
      <c r="N827" s="6" t="str">
        <f t="shared" si="86"/>
        <v/>
      </c>
      <c r="O827" s="6">
        <f t="shared" si="87"/>
        <v>0</v>
      </c>
      <c r="Q827">
        <f>_xlfn.XLOOKUP(C827&amp;G827&amp;H827,covid!$E$2:$E$2184,covid!$D$2:$D$2184,0,0,1)</f>
        <v>0</v>
      </c>
    </row>
    <row r="828" spans="1:17" x14ac:dyDescent="0.3">
      <c r="A828">
        <f>_xlfn.XLOOKUP(C828,kamus!$B$2:$B$87,kamus!$A$2:$A$87,0,0,1)</f>
        <v>43</v>
      </c>
      <c r="B828" t="str">
        <f>_xlfn.XLOOKUP(C828,kamus!$B$2:$B$87,kamus!$D$2:$D$87,"dihapus",0,1)</f>
        <v>Ngaglik 1</v>
      </c>
      <c r="C828" t="s">
        <v>228</v>
      </c>
      <c r="D828">
        <f>_xlfn.XLOOKUP(C828,kamus!$B$2:$B$87,kamus!$J$2:$J$87,"dihapus",0,1)</f>
        <v>1</v>
      </c>
      <c r="E828">
        <f t="shared" si="88"/>
        <v>0</v>
      </c>
      <c r="F828" s="14">
        <v>42644</v>
      </c>
      <c r="G828" s="1">
        <f t="shared" si="89"/>
        <v>10</v>
      </c>
      <c r="H828" s="1">
        <f t="shared" si="90"/>
        <v>2016</v>
      </c>
      <c r="I828">
        <v>0</v>
      </c>
      <c r="K828">
        <f t="shared" si="84"/>
        <v>0</v>
      </c>
      <c r="L828">
        <v>12705</v>
      </c>
      <c r="M828" s="6">
        <f t="shared" si="85"/>
        <v>0</v>
      </c>
      <c r="N828" s="6" t="str">
        <f t="shared" si="86"/>
        <v/>
      </c>
      <c r="O828" s="6">
        <f t="shared" si="87"/>
        <v>0</v>
      </c>
      <c r="Q828">
        <f>_xlfn.XLOOKUP(C828&amp;G828&amp;H828,covid!$E$2:$E$2184,covid!$D$2:$D$2184,0,0,1)</f>
        <v>0</v>
      </c>
    </row>
    <row r="829" spans="1:17" x14ac:dyDescent="0.3">
      <c r="A829">
        <f>_xlfn.XLOOKUP(C829,kamus!$B$2:$B$87,kamus!$A$2:$A$87,0,0,1)</f>
        <v>44</v>
      </c>
      <c r="B829" t="str">
        <f>_xlfn.XLOOKUP(C829,kamus!$B$2:$B$87,kamus!$D$2:$D$87,"dihapus",0,1)</f>
        <v>Ngaglik 1</v>
      </c>
      <c r="C829" t="s">
        <v>237</v>
      </c>
      <c r="D829">
        <f>_xlfn.XLOOKUP(C829,kamus!$B$2:$B$87,kamus!$J$2:$J$87,"dihapus",0,1)</f>
        <v>1</v>
      </c>
      <c r="E829">
        <f t="shared" si="88"/>
        <v>0</v>
      </c>
      <c r="F829" s="14">
        <v>42644</v>
      </c>
      <c r="G829" s="1">
        <f t="shared" si="89"/>
        <v>10</v>
      </c>
      <c r="H829" s="1">
        <f t="shared" si="90"/>
        <v>2016</v>
      </c>
      <c r="I829">
        <v>1</v>
      </c>
      <c r="K829">
        <f t="shared" si="84"/>
        <v>1</v>
      </c>
      <c r="L829">
        <v>21934</v>
      </c>
      <c r="M829" s="6">
        <f t="shared" si="85"/>
        <v>4.5591319412783804</v>
      </c>
      <c r="N829" s="6" t="str">
        <f t="shared" si="86"/>
        <v/>
      </c>
      <c r="O829" s="6">
        <f t="shared" si="87"/>
        <v>4.5591319412783804</v>
      </c>
      <c r="Q829">
        <f>_xlfn.XLOOKUP(C829&amp;G829&amp;H829,covid!$E$2:$E$2184,covid!$D$2:$D$2184,0,0,1)</f>
        <v>0</v>
      </c>
    </row>
    <row r="830" spans="1:17" x14ac:dyDescent="0.3">
      <c r="A830">
        <f>_xlfn.XLOOKUP(C830,kamus!$B$2:$B$87,kamus!$A$2:$A$87,0,0,1)</f>
        <v>45</v>
      </c>
      <c r="B830" t="str">
        <f>_xlfn.XLOOKUP(C830,kamus!$B$2:$B$87,kamus!$D$2:$D$87,"dihapus",0,1)</f>
        <v>Ngaglik 1</v>
      </c>
      <c r="C830" t="s">
        <v>255</v>
      </c>
      <c r="D830">
        <f>_xlfn.XLOOKUP(C830,kamus!$B$2:$B$87,kamus!$J$2:$J$87,"dihapus",0,1)</f>
        <v>1</v>
      </c>
      <c r="E830">
        <f t="shared" si="88"/>
        <v>0</v>
      </c>
      <c r="F830" s="14">
        <v>42644</v>
      </c>
      <c r="G830" s="1">
        <f t="shared" si="89"/>
        <v>10</v>
      </c>
      <c r="H830" s="1">
        <f t="shared" si="90"/>
        <v>2016</v>
      </c>
      <c r="I830">
        <v>3</v>
      </c>
      <c r="K830">
        <f t="shared" si="84"/>
        <v>3</v>
      </c>
      <c r="L830">
        <v>19793</v>
      </c>
      <c r="M830" s="6">
        <f t="shared" si="85"/>
        <v>15.156873642196736</v>
      </c>
      <c r="N830" s="6" t="str">
        <f t="shared" si="86"/>
        <v/>
      </c>
      <c r="O830" s="6">
        <f t="shared" si="87"/>
        <v>15.156873642196736</v>
      </c>
      <c r="Q830">
        <f>_xlfn.XLOOKUP(C830&amp;G830&amp;H830,covid!$E$2:$E$2184,covid!$D$2:$D$2184,0,0,1)</f>
        <v>0</v>
      </c>
    </row>
    <row r="831" spans="1:17" x14ac:dyDescent="0.3">
      <c r="A831">
        <f>_xlfn.XLOOKUP(C831,kamus!$B$2:$B$87,kamus!$A$2:$A$87,0,0,1)</f>
        <v>48</v>
      </c>
      <c r="B831" t="str">
        <f>_xlfn.XLOOKUP(C831,kamus!$B$2:$B$87,kamus!$D$2:$D$87,"dihapus",0,1)</f>
        <v>Ngaglik 2</v>
      </c>
      <c r="C831" t="s">
        <v>208</v>
      </c>
      <c r="D831">
        <f>_xlfn.XLOOKUP(C831,kamus!$B$2:$B$87,kamus!$J$2:$J$87,"dihapus",0,1)</f>
        <v>1</v>
      </c>
      <c r="E831">
        <f t="shared" si="88"/>
        <v>0</v>
      </c>
      <c r="F831" s="14">
        <v>42644</v>
      </c>
      <c r="G831" s="1">
        <f t="shared" si="89"/>
        <v>10</v>
      </c>
      <c r="H831" s="1">
        <f t="shared" si="90"/>
        <v>2016</v>
      </c>
      <c r="I831">
        <v>0</v>
      </c>
      <c r="K831">
        <f t="shared" si="84"/>
        <v>0</v>
      </c>
      <c r="L831">
        <v>10447</v>
      </c>
      <c r="M831" s="6">
        <f t="shared" si="85"/>
        <v>0</v>
      </c>
      <c r="N831" s="6" t="str">
        <f t="shared" si="86"/>
        <v/>
      </c>
      <c r="O831" s="6">
        <f t="shared" si="87"/>
        <v>0</v>
      </c>
      <c r="Q831">
        <f>_xlfn.XLOOKUP(C831&amp;G831&amp;H831,covid!$E$2:$E$2184,covid!$D$2:$D$2184,0,0,1)</f>
        <v>0</v>
      </c>
    </row>
    <row r="832" spans="1:17" x14ac:dyDescent="0.3">
      <c r="A832">
        <f>_xlfn.XLOOKUP(C832,kamus!$B$2:$B$87,kamus!$A$2:$A$87,0,0,1)</f>
        <v>47</v>
      </c>
      <c r="B832" t="str">
        <f>_xlfn.XLOOKUP(C832,kamus!$B$2:$B$87,kamus!$D$2:$D$87,"dihapus",0,1)</f>
        <v>Ngaglik 2</v>
      </c>
      <c r="C832" t="s">
        <v>238</v>
      </c>
      <c r="D832">
        <f>_xlfn.XLOOKUP(C832,kamus!$B$2:$B$87,kamus!$J$2:$J$87,"dihapus",0,1)</f>
        <v>1</v>
      </c>
      <c r="E832">
        <f t="shared" si="88"/>
        <v>0</v>
      </c>
      <c r="F832" s="14">
        <v>42644</v>
      </c>
      <c r="G832" s="1">
        <f t="shared" si="89"/>
        <v>10</v>
      </c>
      <c r="H832" s="1">
        <f t="shared" si="90"/>
        <v>2016</v>
      </c>
      <c r="I832">
        <v>0</v>
      </c>
      <c r="K832">
        <f t="shared" si="84"/>
        <v>0</v>
      </c>
      <c r="L832">
        <v>22367</v>
      </c>
      <c r="M832" s="6">
        <f t="shared" si="85"/>
        <v>0</v>
      </c>
      <c r="N832" s="6" t="str">
        <f t="shared" si="86"/>
        <v/>
      </c>
      <c r="O832" s="6">
        <f t="shared" si="87"/>
        <v>0</v>
      </c>
      <c r="Q832">
        <f>_xlfn.XLOOKUP(C832&amp;G832&amp;H832,covid!$E$2:$E$2184,covid!$D$2:$D$2184,0,0,1)</f>
        <v>0</v>
      </c>
    </row>
    <row r="833" spans="1:17" x14ac:dyDescent="0.3">
      <c r="A833">
        <f>_xlfn.XLOOKUP(C833,kamus!$B$2:$B$87,kamus!$A$2:$A$87,0,0,1)</f>
        <v>46</v>
      </c>
      <c r="B833" t="str">
        <f>_xlfn.XLOOKUP(C833,kamus!$B$2:$B$87,kamus!$D$2:$D$87,"dihapus",0,1)</f>
        <v>Ngaglik 2</v>
      </c>
      <c r="C833" t="s">
        <v>257</v>
      </c>
      <c r="D833">
        <f>_xlfn.XLOOKUP(C833,kamus!$B$2:$B$87,kamus!$J$2:$J$87,"dihapus",0,1)</f>
        <v>1</v>
      </c>
      <c r="E833">
        <f t="shared" si="88"/>
        <v>0</v>
      </c>
      <c r="F833" s="14">
        <v>42644</v>
      </c>
      <c r="G833" s="1">
        <f t="shared" si="89"/>
        <v>10</v>
      </c>
      <c r="H833" s="1">
        <f t="shared" si="90"/>
        <v>2016</v>
      </c>
      <c r="I833">
        <v>0</v>
      </c>
      <c r="K833">
        <f t="shared" si="84"/>
        <v>0</v>
      </c>
      <c r="L833">
        <v>16910</v>
      </c>
      <c r="M833" s="6">
        <f t="shared" si="85"/>
        <v>0</v>
      </c>
      <c r="N833" s="6" t="str">
        <f t="shared" si="86"/>
        <v/>
      </c>
      <c r="O833" s="6">
        <f t="shared" si="87"/>
        <v>0</v>
      </c>
      <c r="Q833">
        <f>_xlfn.XLOOKUP(C833&amp;G833&amp;H833,covid!$E$2:$E$2184,covid!$D$2:$D$2184,0,0,1)</f>
        <v>0</v>
      </c>
    </row>
    <row r="834" spans="1:17" x14ac:dyDescent="0.3">
      <c r="A834">
        <f>_xlfn.XLOOKUP(C834,kamus!$B$2:$B$87,kamus!$A$2:$A$87,0,0,1)</f>
        <v>50</v>
      </c>
      <c r="B834" t="str">
        <f>_xlfn.XLOOKUP(C834,kamus!$B$2:$B$87,kamus!$D$2:$D$87,"dihapus",0,1)</f>
        <v>Ngemplak 1</v>
      </c>
      <c r="C834" t="s">
        <v>202</v>
      </c>
      <c r="D834">
        <f>_xlfn.XLOOKUP(C834,kamus!$B$2:$B$87,kamus!$J$2:$J$87,"dihapus",0,1)</f>
        <v>0</v>
      </c>
      <c r="E834">
        <f t="shared" si="88"/>
        <v>0</v>
      </c>
      <c r="F834" s="14">
        <v>42644</v>
      </c>
      <c r="G834" s="1">
        <f t="shared" si="89"/>
        <v>10</v>
      </c>
      <c r="H834" s="1">
        <f t="shared" si="90"/>
        <v>2016</v>
      </c>
      <c r="I834">
        <v>0</v>
      </c>
      <c r="K834">
        <f t="shared" ref="K834:K897" si="91">J834+I834</f>
        <v>0</v>
      </c>
      <c r="L834">
        <v>7988</v>
      </c>
      <c r="M834" s="6">
        <f t="shared" ref="M834:M897" si="92">IF(ISBLANK(I834)=TRUE,"",I834/$L834*100000)</f>
        <v>0</v>
      </c>
      <c r="N834" s="6" t="str">
        <f t="shared" ref="N834:N897" si="93">IF(ISBLANK(J834)=TRUE,"",J834/$L834*100000)</f>
        <v/>
      </c>
      <c r="O834" s="6">
        <f t="shared" ref="O834:O897" si="94">IF(ISBLANK(K834)=TRUE,"",K834/$L834*100000)</f>
        <v>0</v>
      </c>
      <c r="Q834">
        <f>_xlfn.XLOOKUP(C834&amp;G834&amp;H834,covid!$E$2:$E$2184,covid!$D$2:$D$2184,0,0,1)</f>
        <v>0</v>
      </c>
    </row>
    <row r="835" spans="1:17" x14ac:dyDescent="0.3">
      <c r="A835">
        <f>_xlfn.XLOOKUP(C835,kamus!$B$2:$B$87,kamus!$A$2:$A$87,0,0,1)</f>
        <v>51</v>
      </c>
      <c r="B835" t="str">
        <f>_xlfn.XLOOKUP(C835,kamus!$B$2:$B$87,kamus!$D$2:$D$87,"dihapus",0,1)</f>
        <v>Ngemplak 1</v>
      </c>
      <c r="C835" t="s">
        <v>256</v>
      </c>
      <c r="D835">
        <f>_xlfn.XLOOKUP(C835,kamus!$B$2:$B$87,kamus!$J$2:$J$87,"dihapus",0,1)</f>
        <v>0</v>
      </c>
      <c r="E835">
        <f t="shared" ref="E835:E898" si="95">IF(D835=0,0,IF(H835&lt;2021,0,IF(AND(H835=2021,G835&lt;5),0,1)))</f>
        <v>0</v>
      </c>
      <c r="F835" s="14">
        <v>42644</v>
      </c>
      <c r="G835" s="1">
        <f t="shared" ref="G835:G898" si="96">MONTH(F835)</f>
        <v>10</v>
      </c>
      <c r="H835" s="1">
        <f t="shared" ref="H835:H898" si="97">YEAR(F835)</f>
        <v>2016</v>
      </c>
      <c r="I835">
        <v>1</v>
      </c>
      <c r="K835">
        <f t="shared" si="91"/>
        <v>1</v>
      </c>
      <c r="L835">
        <v>8208</v>
      </c>
      <c r="M835" s="6">
        <f t="shared" si="92"/>
        <v>12.183235867446394</v>
      </c>
      <c r="N835" s="6" t="str">
        <f t="shared" si="93"/>
        <v/>
      </c>
      <c r="O835" s="6">
        <f t="shared" si="94"/>
        <v>12.183235867446394</v>
      </c>
      <c r="Q835">
        <f>_xlfn.XLOOKUP(C835&amp;G835&amp;H835,covid!$E$2:$E$2184,covid!$D$2:$D$2184,0,0,1)</f>
        <v>0</v>
      </c>
    </row>
    <row r="836" spans="1:17" x14ac:dyDescent="0.3">
      <c r="A836">
        <f>_xlfn.XLOOKUP(C836,kamus!$B$2:$B$87,kamus!$A$2:$A$87,0,0,1)</f>
        <v>49</v>
      </c>
      <c r="B836" t="str">
        <f>_xlfn.XLOOKUP(C836,kamus!$B$2:$B$87,kamus!$D$2:$D$87,"dihapus",0,1)</f>
        <v>Ngemplak 1</v>
      </c>
      <c r="C836" t="s">
        <v>276</v>
      </c>
      <c r="D836">
        <f>_xlfn.XLOOKUP(C836,kamus!$B$2:$B$87,kamus!$J$2:$J$87,"dihapus",0,1)</f>
        <v>1</v>
      </c>
      <c r="E836">
        <f t="shared" si="95"/>
        <v>0</v>
      </c>
      <c r="F836" s="14">
        <v>42644</v>
      </c>
      <c r="G836" s="1">
        <f t="shared" si="96"/>
        <v>10</v>
      </c>
      <c r="H836" s="1">
        <f t="shared" si="97"/>
        <v>2016</v>
      </c>
      <c r="I836">
        <v>0</v>
      </c>
      <c r="K836">
        <f t="shared" si="91"/>
        <v>0</v>
      </c>
      <c r="L836">
        <v>9697</v>
      </c>
      <c r="M836" s="6">
        <f t="shared" si="92"/>
        <v>0</v>
      </c>
      <c r="N836" s="6" t="str">
        <f t="shared" si="93"/>
        <v/>
      </c>
      <c r="O836" s="6">
        <f t="shared" si="94"/>
        <v>0</v>
      </c>
      <c r="Q836">
        <f>_xlfn.XLOOKUP(C836&amp;G836&amp;H836,covid!$E$2:$E$2184,covid!$D$2:$D$2184,0,0,1)</f>
        <v>0</v>
      </c>
    </row>
    <row r="837" spans="1:17" x14ac:dyDescent="0.3">
      <c r="A837">
        <f>_xlfn.XLOOKUP(C837,kamus!$B$2:$B$87,kamus!$A$2:$A$87,0,0,1)</f>
        <v>52</v>
      </c>
      <c r="B837" t="str">
        <f>_xlfn.XLOOKUP(C837,kamus!$B$2:$B$87,kamus!$D$2:$D$87,"dihapus",0,1)</f>
        <v>Ngemplak 2</v>
      </c>
      <c r="C837" t="s">
        <v>277</v>
      </c>
      <c r="D837">
        <f>_xlfn.XLOOKUP(C837,kamus!$B$2:$B$87,kamus!$J$2:$J$87,"dihapus",0,1)</f>
        <v>1</v>
      </c>
      <c r="E837">
        <f t="shared" si="95"/>
        <v>0</v>
      </c>
      <c r="F837" s="14">
        <v>42644</v>
      </c>
      <c r="G837" s="1">
        <f t="shared" si="96"/>
        <v>10</v>
      </c>
      <c r="H837" s="1">
        <f t="shared" si="97"/>
        <v>2016</v>
      </c>
      <c r="I837">
        <v>1</v>
      </c>
      <c r="K837">
        <f t="shared" si="91"/>
        <v>1</v>
      </c>
      <c r="L837">
        <v>31636</v>
      </c>
      <c r="M837" s="6">
        <f t="shared" si="92"/>
        <v>3.1609558730560119</v>
      </c>
      <c r="N837" s="6" t="str">
        <f t="shared" si="93"/>
        <v/>
      </c>
      <c r="O837" s="6">
        <f t="shared" si="94"/>
        <v>3.1609558730560119</v>
      </c>
      <c r="Q837">
        <f>_xlfn.XLOOKUP(C837&amp;G837&amp;H837,covid!$E$2:$E$2184,covid!$D$2:$D$2184,0,0,1)</f>
        <v>0</v>
      </c>
    </row>
    <row r="838" spans="1:17" x14ac:dyDescent="0.3">
      <c r="A838">
        <f>_xlfn.XLOOKUP(C838,kamus!$B$2:$B$87,kamus!$A$2:$A$87,0,0,1)</f>
        <v>53</v>
      </c>
      <c r="B838" t="str">
        <f>_xlfn.XLOOKUP(C838,kamus!$B$2:$B$87,kamus!$D$2:$D$87,"dihapus",0,1)</f>
        <v>Ngemplak 2</v>
      </c>
      <c r="C838" t="s">
        <v>278</v>
      </c>
      <c r="D838">
        <f>_xlfn.XLOOKUP(C838,kamus!$B$2:$B$87,kamus!$J$2:$J$87,"dihapus",0,1)</f>
        <v>0</v>
      </c>
      <c r="E838">
        <f t="shared" si="95"/>
        <v>0</v>
      </c>
      <c r="F838" s="14">
        <v>42644</v>
      </c>
      <c r="G838" s="1">
        <f t="shared" si="96"/>
        <v>10</v>
      </c>
      <c r="H838" s="1">
        <f t="shared" si="97"/>
        <v>2016</v>
      </c>
      <c r="I838">
        <v>0</v>
      </c>
      <c r="K838">
        <f t="shared" si="91"/>
        <v>0</v>
      </c>
      <c r="L838">
        <v>8894</v>
      </c>
      <c r="M838" s="6">
        <f t="shared" si="92"/>
        <v>0</v>
      </c>
      <c r="N838" s="6" t="str">
        <f t="shared" si="93"/>
        <v/>
      </c>
      <c r="O838" s="6">
        <f t="shared" si="94"/>
        <v>0</v>
      </c>
      <c r="Q838">
        <f>_xlfn.XLOOKUP(C838&amp;G838&amp;H838,covid!$E$2:$E$2184,covid!$D$2:$D$2184,0,0,1)</f>
        <v>0</v>
      </c>
    </row>
    <row r="839" spans="1:17" x14ac:dyDescent="0.3">
      <c r="A839">
        <f>_xlfn.XLOOKUP(C839,kamus!$B$2:$B$87,kamus!$A$2:$A$87,0,0,1)</f>
        <v>57</v>
      </c>
      <c r="B839" t="str">
        <f>_xlfn.XLOOKUP(C839,kamus!$B$2:$B$87,kamus!$D$2:$D$87,"dihapus",0,1)</f>
        <v>Pakem</v>
      </c>
      <c r="C839" t="s">
        <v>204</v>
      </c>
      <c r="D839">
        <f>_xlfn.XLOOKUP(C839,kamus!$B$2:$B$87,kamus!$J$2:$J$87,"dihapus",0,1)</f>
        <v>0</v>
      </c>
      <c r="E839">
        <f t="shared" si="95"/>
        <v>0</v>
      </c>
      <c r="F839" s="14">
        <v>42644</v>
      </c>
      <c r="G839" s="1">
        <f t="shared" si="96"/>
        <v>10</v>
      </c>
      <c r="H839" s="1">
        <f t="shared" si="97"/>
        <v>2016</v>
      </c>
      <c r="I839">
        <v>0</v>
      </c>
      <c r="K839">
        <f t="shared" si="91"/>
        <v>0</v>
      </c>
      <c r="L839">
        <v>6864</v>
      </c>
      <c r="M839" s="6">
        <f t="shared" si="92"/>
        <v>0</v>
      </c>
      <c r="N839" s="6" t="str">
        <f t="shared" si="93"/>
        <v/>
      </c>
      <c r="O839" s="6">
        <f t="shared" si="94"/>
        <v>0</v>
      </c>
      <c r="Q839">
        <f>_xlfn.XLOOKUP(C839&amp;G839&amp;H839,covid!$E$2:$E$2184,covid!$D$2:$D$2184,0,0,1)</f>
        <v>0</v>
      </c>
    </row>
    <row r="840" spans="1:17" x14ac:dyDescent="0.3">
      <c r="A840">
        <f>_xlfn.XLOOKUP(C840,kamus!$B$2:$B$87,kamus!$A$2:$A$87,0,0,1)</f>
        <v>54</v>
      </c>
      <c r="B840" t="str">
        <f>_xlfn.XLOOKUP(C840,kamus!$B$2:$B$87,kamus!$D$2:$D$87,"dihapus",0,1)</f>
        <v>Pakem</v>
      </c>
      <c r="C840" t="s">
        <v>213</v>
      </c>
      <c r="D840">
        <f>_xlfn.XLOOKUP(C840,kamus!$B$2:$B$87,kamus!$J$2:$J$87,"dihapus",0,1)</f>
        <v>0</v>
      </c>
      <c r="E840">
        <f t="shared" si="95"/>
        <v>0</v>
      </c>
      <c r="F840" s="14">
        <v>42644</v>
      </c>
      <c r="G840" s="1">
        <f t="shared" si="96"/>
        <v>10</v>
      </c>
      <c r="H840" s="1">
        <f t="shared" si="97"/>
        <v>2016</v>
      </c>
      <c r="I840">
        <v>0</v>
      </c>
      <c r="K840">
        <f t="shared" si="91"/>
        <v>0</v>
      </c>
      <c r="L840">
        <v>9160</v>
      </c>
      <c r="M840" s="6">
        <f t="shared" si="92"/>
        <v>0</v>
      </c>
      <c r="N840" s="6" t="str">
        <f t="shared" si="93"/>
        <v/>
      </c>
      <c r="O840" s="6">
        <f t="shared" si="94"/>
        <v>0</v>
      </c>
      <c r="Q840">
        <f>_xlfn.XLOOKUP(C840&amp;G840&amp;H840,covid!$E$2:$E$2184,covid!$D$2:$D$2184,0,0,1)</f>
        <v>0</v>
      </c>
    </row>
    <row r="841" spans="1:17" x14ac:dyDescent="0.3">
      <c r="A841">
        <f>_xlfn.XLOOKUP(C841,kamus!$B$2:$B$87,kamus!$A$2:$A$87,0,0,1)</f>
        <v>56</v>
      </c>
      <c r="B841" t="str">
        <f>_xlfn.XLOOKUP(C841,kamus!$B$2:$B$87,kamus!$D$2:$D$87,"dihapus",0,1)</f>
        <v>Pakem</v>
      </c>
      <c r="C841" s="19" t="s">
        <v>214</v>
      </c>
      <c r="D841">
        <f>_xlfn.XLOOKUP(C841,kamus!$B$2:$B$87,kamus!$J$2:$J$87,"dihapus",0,1)</f>
        <v>1</v>
      </c>
      <c r="E841">
        <f t="shared" si="95"/>
        <v>0</v>
      </c>
      <c r="F841" s="14">
        <v>42644</v>
      </c>
      <c r="G841" s="1">
        <f t="shared" si="96"/>
        <v>10</v>
      </c>
      <c r="H841" s="1">
        <f t="shared" si="97"/>
        <v>2016</v>
      </c>
      <c r="I841">
        <v>0</v>
      </c>
      <c r="K841">
        <f t="shared" si="91"/>
        <v>0</v>
      </c>
      <c r="L841">
        <v>6711</v>
      </c>
      <c r="M841" s="6">
        <f t="shared" si="92"/>
        <v>0</v>
      </c>
      <c r="N841" s="6" t="str">
        <f t="shared" si="93"/>
        <v/>
      </c>
      <c r="O841" s="6">
        <f t="shared" si="94"/>
        <v>0</v>
      </c>
      <c r="Q841">
        <f>_xlfn.XLOOKUP(C841&amp;G841&amp;H841,covid!$E$2:$E$2184,covid!$D$2:$D$2184,0,0,1)</f>
        <v>0</v>
      </c>
    </row>
    <row r="842" spans="1:17" x14ac:dyDescent="0.3">
      <c r="A842">
        <f>_xlfn.XLOOKUP(C842,kamus!$B$2:$B$87,kamus!$A$2:$A$87,0,0,1)</f>
        <v>58</v>
      </c>
      <c r="B842" t="str">
        <f>_xlfn.XLOOKUP(C842,kamus!$B$2:$B$87,kamus!$D$2:$D$87,"dihapus",0,1)</f>
        <v>Pakem</v>
      </c>
      <c r="C842" t="s">
        <v>231</v>
      </c>
      <c r="D842">
        <f>_xlfn.XLOOKUP(C842,kamus!$B$2:$B$87,kamus!$J$2:$J$87,"dihapus",0,1)</f>
        <v>0</v>
      </c>
      <c r="E842">
        <f t="shared" si="95"/>
        <v>0</v>
      </c>
      <c r="F842" s="14">
        <v>42644</v>
      </c>
      <c r="G842" s="1">
        <f t="shared" si="96"/>
        <v>10</v>
      </c>
      <c r="H842" s="1">
        <f t="shared" si="97"/>
        <v>2016</v>
      </c>
      <c r="I842">
        <v>0</v>
      </c>
      <c r="K842">
        <f t="shared" si="91"/>
        <v>0</v>
      </c>
      <c r="L842">
        <v>6932</v>
      </c>
      <c r="M842" s="6">
        <f t="shared" si="92"/>
        <v>0</v>
      </c>
      <c r="N842" s="6" t="str">
        <f t="shared" si="93"/>
        <v/>
      </c>
      <c r="O842" s="6">
        <f t="shared" si="94"/>
        <v>0</v>
      </c>
      <c r="Q842">
        <f>_xlfn.XLOOKUP(C842&amp;G842&amp;H842,covid!$E$2:$E$2184,covid!$D$2:$D$2184,0,0,1)</f>
        <v>0</v>
      </c>
    </row>
    <row r="843" spans="1:17" x14ac:dyDescent="0.3">
      <c r="A843">
        <f>_xlfn.XLOOKUP(C843,kamus!$B$2:$B$87,kamus!$A$2:$A$87,0,0,1)</f>
        <v>55</v>
      </c>
      <c r="B843" t="str">
        <f>_xlfn.XLOOKUP(C843,kamus!$B$2:$B$87,kamus!$D$2:$D$87,"dihapus",0,1)</f>
        <v>Pakem</v>
      </c>
      <c r="C843" t="s">
        <v>234</v>
      </c>
      <c r="D843">
        <f>_xlfn.XLOOKUP(C843,kamus!$B$2:$B$87,kamus!$J$2:$J$87,"dihapus",0,1)</f>
        <v>0</v>
      </c>
      <c r="E843">
        <f t="shared" si="95"/>
        <v>0</v>
      </c>
      <c r="F843" s="14">
        <v>42644</v>
      </c>
      <c r="G843" s="1">
        <f t="shared" si="96"/>
        <v>10</v>
      </c>
      <c r="H843" s="1">
        <f t="shared" si="97"/>
        <v>2016</v>
      </c>
      <c r="I843">
        <v>0</v>
      </c>
      <c r="K843">
        <f t="shared" si="91"/>
        <v>0</v>
      </c>
      <c r="L843">
        <v>9891</v>
      </c>
      <c r="M843" s="6">
        <f t="shared" si="92"/>
        <v>0</v>
      </c>
      <c r="N843" s="6" t="str">
        <f t="shared" si="93"/>
        <v/>
      </c>
      <c r="O843" s="6">
        <f t="shared" si="94"/>
        <v>0</v>
      </c>
      <c r="Q843">
        <f>_xlfn.XLOOKUP(C843&amp;G843&amp;H843,covid!$E$2:$E$2184,covid!$D$2:$D$2184,0,0,1)</f>
        <v>0</v>
      </c>
    </row>
    <row r="844" spans="1:17" x14ac:dyDescent="0.3">
      <c r="A844">
        <f>_xlfn.XLOOKUP(C844,kamus!$B$2:$B$87,kamus!$A$2:$A$87,0,0,1)</f>
        <v>64</v>
      </c>
      <c r="B844" t="str">
        <f>_xlfn.XLOOKUP(C844,kamus!$B$2:$B$87,kamus!$D$2:$D$87,"dihapus",0,1)</f>
        <v>Prambanan</v>
      </c>
      <c r="C844" t="s">
        <v>203</v>
      </c>
      <c r="D844">
        <f>_xlfn.XLOOKUP(C844,kamus!$B$2:$B$87,kamus!$J$2:$J$87,"dihapus",0,1)</f>
        <v>1</v>
      </c>
      <c r="E844">
        <f t="shared" si="95"/>
        <v>0</v>
      </c>
      <c r="F844" s="14">
        <v>42644</v>
      </c>
      <c r="G844" s="1">
        <f t="shared" si="96"/>
        <v>10</v>
      </c>
      <c r="H844" s="1">
        <f t="shared" si="97"/>
        <v>2016</v>
      </c>
      <c r="I844">
        <v>0</v>
      </c>
      <c r="K844">
        <f t="shared" si="91"/>
        <v>0</v>
      </c>
      <c r="L844">
        <v>12600</v>
      </c>
      <c r="M844" s="6">
        <f t="shared" si="92"/>
        <v>0</v>
      </c>
      <c r="N844" s="6" t="str">
        <f t="shared" si="93"/>
        <v/>
      </c>
      <c r="O844" s="6">
        <f t="shared" si="94"/>
        <v>0</v>
      </c>
      <c r="Q844">
        <f>_xlfn.XLOOKUP(C844&amp;G844&amp;H844,covid!$E$2:$E$2184,covid!$D$2:$D$2184,0,0,1)</f>
        <v>0</v>
      </c>
    </row>
    <row r="845" spans="1:17" x14ac:dyDescent="0.3">
      <c r="A845">
        <f>_xlfn.XLOOKUP(C845,kamus!$B$2:$B$87,kamus!$A$2:$A$87,0,0,1)</f>
        <v>59</v>
      </c>
      <c r="B845" t="str">
        <f>_xlfn.XLOOKUP(C845,kamus!$B$2:$B$87,kamus!$D$2:$D$87,"dihapus",0,1)</f>
        <v>Prambanan</v>
      </c>
      <c r="C845" t="s">
        <v>210</v>
      </c>
      <c r="D845">
        <f>_xlfn.XLOOKUP(C845,kamus!$B$2:$B$87,kamus!$J$2:$J$87,"dihapus",0,1)</f>
        <v>0</v>
      </c>
      <c r="E845">
        <f t="shared" si="95"/>
        <v>0</v>
      </c>
      <c r="F845" s="14">
        <v>42644</v>
      </c>
      <c r="G845" s="1">
        <f t="shared" si="96"/>
        <v>10</v>
      </c>
      <c r="H845" s="1">
        <f t="shared" si="97"/>
        <v>2016</v>
      </c>
      <c r="I845">
        <v>0</v>
      </c>
      <c r="K845">
        <f t="shared" si="91"/>
        <v>0</v>
      </c>
      <c r="L845">
        <v>4755</v>
      </c>
      <c r="M845" s="6">
        <f t="shared" si="92"/>
        <v>0</v>
      </c>
      <c r="N845" s="6" t="str">
        <f t="shared" si="93"/>
        <v/>
      </c>
      <c r="O845" s="6">
        <f t="shared" si="94"/>
        <v>0</v>
      </c>
      <c r="Q845">
        <f>_xlfn.XLOOKUP(C845&amp;G845&amp;H845,covid!$E$2:$E$2184,covid!$D$2:$D$2184,0,0,1)</f>
        <v>0</v>
      </c>
    </row>
    <row r="846" spans="1:17" x14ac:dyDescent="0.3">
      <c r="A846">
        <f>_xlfn.XLOOKUP(C846,kamus!$B$2:$B$87,kamus!$A$2:$A$87,0,0,1)</f>
        <v>61</v>
      </c>
      <c r="B846" t="str">
        <f>_xlfn.XLOOKUP(C846,kamus!$B$2:$B$87,kamus!$D$2:$D$87,"dihapus",0,1)</f>
        <v>Prambanan</v>
      </c>
      <c r="C846" t="s">
        <v>219</v>
      </c>
      <c r="D846">
        <f>_xlfn.XLOOKUP(C846,kamus!$B$2:$B$87,kamus!$J$2:$J$87,"dihapus",0,1)</f>
        <v>0</v>
      </c>
      <c r="E846">
        <f t="shared" si="95"/>
        <v>0</v>
      </c>
      <c r="F846" s="14">
        <v>42644</v>
      </c>
      <c r="G846" s="1">
        <f t="shared" si="96"/>
        <v>10</v>
      </c>
      <c r="H846" s="1">
        <f t="shared" si="97"/>
        <v>2016</v>
      </c>
      <c r="I846">
        <v>1</v>
      </c>
      <c r="K846">
        <f t="shared" si="91"/>
        <v>1</v>
      </c>
      <c r="L846">
        <v>14215</v>
      </c>
      <c r="M846" s="6">
        <f t="shared" si="92"/>
        <v>7.0348223707351387</v>
      </c>
      <c r="N846" s="6" t="str">
        <f t="shared" si="93"/>
        <v/>
      </c>
      <c r="O846" s="6">
        <f t="shared" si="94"/>
        <v>7.0348223707351387</v>
      </c>
      <c r="Q846">
        <f>_xlfn.XLOOKUP(C846&amp;G846&amp;H846,covid!$E$2:$E$2184,covid!$D$2:$D$2184,0,0,1)</f>
        <v>0</v>
      </c>
    </row>
    <row r="847" spans="1:17" x14ac:dyDescent="0.3">
      <c r="A847">
        <f>_xlfn.XLOOKUP(C847,kamus!$B$2:$B$87,kamus!$A$2:$A$87,0,0,1)</f>
        <v>62</v>
      </c>
      <c r="B847" t="str">
        <f>_xlfn.XLOOKUP(C847,kamus!$B$2:$B$87,kamus!$D$2:$D$87,"dihapus",0,1)</f>
        <v>Prambanan</v>
      </c>
      <c r="C847" t="s">
        <v>236</v>
      </c>
      <c r="D847">
        <f>_xlfn.XLOOKUP(C847,kamus!$B$2:$B$87,kamus!$J$2:$J$87,"dihapus",0,1)</f>
        <v>0</v>
      </c>
      <c r="E847">
        <f t="shared" si="95"/>
        <v>0</v>
      </c>
      <c r="F847" s="14">
        <v>42644</v>
      </c>
      <c r="G847" s="1">
        <f t="shared" si="96"/>
        <v>10</v>
      </c>
      <c r="H847" s="1">
        <f t="shared" si="97"/>
        <v>2016</v>
      </c>
      <c r="I847">
        <v>0</v>
      </c>
      <c r="K847">
        <f t="shared" si="91"/>
        <v>0</v>
      </c>
      <c r="L847">
        <v>6067</v>
      </c>
      <c r="M847" s="6">
        <f t="shared" si="92"/>
        <v>0</v>
      </c>
      <c r="N847" s="6" t="str">
        <f t="shared" si="93"/>
        <v/>
      </c>
      <c r="O847" s="6">
        <f t="shared" si="94"/>
        <v>0</v>
      </c>
      <c r="Q847">
        <f>_xlfn.XLOOKUP(C847&amp;G847&amp;H847,covid!$E$2:$E$2184,covid!$D$2:$D$2184,0,0,1)</f>
        <v>0</v>
      </c>
    </row>
    <row r="848" spans="1:17" x14ac:dyDescent="0.3">
      <c r="A848">
        <f>_xlfn.XLOOKUP(C848,kamus!$B$2:$B$87,kamus!$A$2:$A$87,0,0,1)</f>
        <v>63</v>
      </c>
      <c r="B848" t="str">
        <f>_xlfn.XLOOKUP(C848,kamus!$B$2:$B$87,kamus!$D$2:$D$87,"dihapus",0,1)</f>
        <v>Prambanan</v>
      </c>
      <c r="C848" t="s">
        <v>261</v>
      </c>
      <c r="D848">
        <f>_xlfn.XLOOKUP(C848,kamus!$B$2:$B$87,kamus!$J$2:$J$87,"dihapus",0,1)</f>
        <v>0</v>
      </c>
      <c r="E848">
        <f t="shared" si="95"/>
        <v>0</v>
      </c>
      <c r="F848" s="14">
        <v>42644</v>
      </c>
      <c r="G848" s="1">
        <f t="shared" si="96"/>
        <v>10</v>
      </c>
      <c r="H848" s="1">
        <f t="shared" si="97"/>
        <v>2016</v>
      </c>
      <c r="I848">
        <v>0</v>
      </c>
      <c r="K848">
        <f t="shared" si="91"/>
        <v>0</v>
      </c>
      <c r="L848">
        <v>15373</v>
      </c>
      <c r="M848" s="6">
        <f t="shared" si="92"/>
        <v>0</v>
      </c>
      <c r="N848" s="6" t="str">
        <f t="shared" si="93"/>
        <v/>
      </c>
      <c r="O848" s="6">
        <f t="shared" si="94"/>
        <v>0</v>
      </c>
      <c r="Q848">
        <f>_xlfn.XLOOKUP(C848&amp;G848&amp;H848,covid!$E$2:$E$2184,covid!$D$2:$D$2184,0,0,1)</f>
        <v>0</v>
      </c>
    </row>
    <row r="849" spans="1:17" x14ac:dyDescent="0.3">
      <c r="A849">
        <f>_xlfn.XLOOKUP(C849,kamus!$B$2:$B$87,kamus!$A$2:$A$87,0,0,1)</f>
        <v>60</v>
      </c>
      <c r="B849" t="str">
        <f>_xlfn.XLOOKUP(C849,kamus!$B$2:$B$87,kamus!$D$2:$D$87,"dihapus",0,1)</f>
        <v>Prambanan</v>
      </c>
      <c r="C849" t="s">
        <v>280</v>
      </c>
      <c r="D849">
        <f>_xlfn.XLOOKUP(C849,kamus!$B$2:$B$87,kamus!$J$2:$J$87,"dihapus",0,1)</f>
        <v>0</v>
      </c>
      <c r="E849">
        <f t="shared" si="95"/>
        <v>0</v>
      </c>
      <c r="F849" s="14">
        <v>42644</v>
      </c>
      <c r="G849" s="1">
        <f t="shared" si="96"/>
        <v>10</v>
      </c>
      <c r="H849" s="1">
        <f t="shared" si="97"/>
        <v>2016</v>
      </c>
      <c r="I849">
        <v>0</v>
      </c>
      <c r="K849">
        <f t="shared" si="91"/>
        <v>0</v>
      </c>
      <c r="L849">
        <v>2810</v>
      </c>
      <c r="M849" s="6">
        <f t="shared" si="92"/>
        <v>0</v>
      </c>
      <c r="N849" s="6" t="str">
        <f t="shared" si="93"/>
        <v/>
      </c>
      <c r="O849" s="6">
        <f t="shared" si="94"/>
        <v>0</v>
      </c>
      <c r="Q849">
        <f>_xlfn.XLOOKUP(C849&amp;G849&amp;H849,covid!$E$2:$E$2184,covid!$D$2:$D$2184,0,0,1)</f>
        <v>0</v>
      </c>
    </row>
    <row r="850" spans="1:17" x14ac:dyDescent="0.3">
      <c r="A850">
        <f>_xlfn.XLOOKUP(C850,kamus!$B$2:$B$87,kamus!$A$2:$A$87,0,0,1)</f>
        <v>67</v>
      </c>
      <c r="B850" t="str">
        <f>_xlfn.XLOOKUP(C850,kamus!$B$2:$B$87,kamus!$D$2:$D$87,"dihapus",0,1)</f>
        <v>Seyegan</v>
      </c>
      <c r="C850" t="s">
        <v>221</v>
      </c>
      <c r="D850">
        <f>_xlfn.XLOOKUP(C850,kamus!$B$2:$B$87,kamus!$J$2:$J$87,"dihapus",0,1)</f>
        <v>0</v>
      </c>
      <c r="E850">
        <f t="shared" si="95"/>
        <v>0</v>
      </c>
      <c r="F850" s="14">
        <v>42644</v>
      </c>
      <c r="G850" s="1">
        <f t="shared" si="96"/>
        <v>10</v>
      </c>
      <c r="H850" s="1">
        <f t="shared" si="97"/>
        <v>2016</v>
      </c>
      <c r="I850">
        <v>0</v>
      </c>
      <c r="K850">
        <f t="shared" si="91"/>
        <v>0</v>
      </c>
      <c r="L850">
        <v>10795</v>
      </c>
      <c r="M850" s="6">
        <f t="shared" si="92"/>
        <v>0</v>
      </c>
      <c r="N850" s="6" t="str">
        <f t="shared" si="93"/>
        <v/>
      </c>
      <c r="O850" s="6">
        <f t="shared" si="94"/>
        <v>0</v>
      </c>
      <c r="Q850">
        <f>_xlfn.XLOOKUP(C850&amp;G850&amp;H850,covid!$E$2:$E$2184,covid!$D$2:$D$2184,0,0,1)</f>
        <v>0</v>
      </c>
    </row>
    <row r="851" spans="1:17" x14ac:dyDescent="0.3">
      <c r="A851">
        <f>_xlfn.XLOOKUP(C851,kamus!$B$2:$B$87,kamus!$A$2:$A$87,0,0,1)</f>
        <v>66</v>
      </c>
      <c r="B851" t="str">
        <f>_xlfn.XLOOKUP(C851,kamus!$B$2:$B$87,kamus!$D$2:$D$87,"dihapus",0,1)</f>
        <v>Seyegan</v>
      </c>
      <c r="C851" t="s">
        <v>222</v>
      </c>
      <c r="D851">
        <f>_xlfn.XLOOKUP(C851,kamus!$B$2:$B$87,kamus!$J$2:$J$87,"dihapus",0,1)</f>
        <v>0</v>
      </c>
      <c r="E851">
        <f t="shared" si="95"/>
        <v>0</v>
      </c>
      <c r="F851" s="14">
        <v>42644</v>
      </c>
      <c r="G851" s="1">
        <f t="shared" si="96"/>
        <v>10</v>
      </c>
      <c r="H851" s="1">
        <f t="shared" si="97"/>
        <v>2016</v>
      </c>
      <c r="I851">
        <v>0</v>
      </c>
      <c r="K851">
        <f t="shared" si="91"/>
        <v>0</v>
      </c>
      <c r="L851">
        <v>9586</v>
      </c>
      <c r="M851" s="6">
        <f t="shared" si="92"/>
        <v>0</v>
      </c>
      <c r="N851" s="6" t="str">
        <f t="shared" si="93"/>
        <v/>
      </c>
      <c r="O851" s="6">
        <f t="shared" si="94"/>
        <v>0</v>
      </c>
      <c r="Q851">
        <f>_xlfn.XLOOKUP(C851&amp;G851&amp;H851,covid!$E$2:$E$2184,covid!$D$2:$D$2184,0,0,1)</f>
        <v>0</v>
      </c>
    </row>
    <row r="852" spans="1:17" x14ac:dyDescent="0.3">
      <c r="A852">
        <f>_xlfn.XLOOKUP(C852,kamus!$B$2:$B$87,kamus!$A$2:$A$87,0,0,1)</f>
        <v>68</v>
      </c>
      <c r="B852" t="str">
        <f>_xlfn.XLOOKUP(C852,kamus!$B$2:$B$87,kamus!$D$2:$D$87,"dihapus",0,1)</f>
        <v>Seyegan</v>
      </c>
      <c r="C852" t="s">
        <v>223</v>
      </c>
      <c r="D852">
        <f>_xlfn.XLOOKUP(C852,kamus!$B$2:$B$87,kamus!$J$2:$J$87,"dihapus",0,1)</f>
        <v>0</v>
      </c>
      <c r="E852">
        <f t="shared" si="95"/>
        <v>0</v>
      </c>
      <c r="F852" s="14">
        <v>42644</v>
      </c>
      <c r="G852" s="1">
        <f t="shared" si="96"/>
        <v>10</v>
      </c>
      <c r="H852" s="1">
        <f t="shared" si="97"/>
        <v>2016</v>
      </c>
      <c r="I852">
        <v>0</v>
      </c>
      <c r="K852">
        <f t="shared" si="91"/>
        <v>0</v>
      </c>
      <c r="L852">
        <v>8063</v>
      </c>
      <c r="M852" s="6">
        <f t="shared" si="92"/>
        <v>0</v>
      </c>
      <c r="N852" s="6" t="str">
        <f t="shared" si="93"/>
        <v/>
      </c>
      <c r="O852" s="6">
        <f t="shared" si="94"/>
        <v>0</v>
      </c>
      <c r="Q852">
        <f>_xlfn.XLOOKUP(C852&amp;G852&amp;H852,covid!$E$2:$E$2184,covid!$D$2:$D$2184,0,0,1)</f>
        <v>0</v>
      </c>
    </row>
    <row r="853" spans="1:17" x14ac:dyDescent="0.3">
      <c r="A853">
        <f>_xlfn.XLOOKUP(C853,kamus!$B$2:$B$87,kamus!$A$2:$A$87,0,0,1)</f>
        <v>65</v>
      </c>
      <c r="B853" t="str">
        <f>_xlfn.XLOOKUP(C853,kamus!$B$2:$B$87,kamus!$D$2:$D$87,"dihapus",0,1)</f>
        <v>Seyegan</v>
      </c>
      <c r="C853" t="s">
        <v>224</v>
      </c>
      <c r="D853">
        <f>_xlfn.XLOOKUP(C853,kamus!$B$2:$B$87,kamus!$J$2:$J$87,"dihapus",0,1)</f>
        <v>1</v>
      </c>
      <c r="E853">
        <f t="shared" si="95"/>
        <v>0</v>
      </c>
      <c r="F853" s="14">
        <v>42644</v>
      </c>
      <c r="G853" s="1">
        <f t="shared" si="96"/>
        <v>10</v>
      </c>
      <c r="H853" s="1">
        <f t="shared" si="97"/>
        <v>2016</v>
      </c>
      <c r="I853">
        <v>0</v>
      </c>
      <c r="K853">
        <f t="shared" si="91"/>
        <v>0</v>
      </c>
      <c r="L853">
        <v>11242</v>
      </c>
      <c r="M853" s="6">
        <f t="shared" si="92"/>
        <v>0</v>
      </c>
      <c r="N853" s="6" t="str">
        <f t="shared" si="93"/>
        <v/>
      </c>
      <c r="O853" s="6">
        <f t="shared" si="94"/>
        <v>0</v>
      </c>
      <c r="Q853">
        <f>_xlfn.XLOOKUP(C853&amp;G853&amp;H853,covid!$E$2:$E$2184,covid!$D$2:$D$2184,0,0,1)</f>
        <v>0</v>
      </c>
    </row>
    <row r="854" spans="1:17" x14ac:dyDescent="0.3">
      <c r="A854">
        <f>_xlfn.XLOOKUP(C854,kamus!$B$2:$B$87,kamus!$A$2:$A$87,0,0,1)</f>
        <v>69</v>
      </c>
      <c r="B854" t="str">
        <f>_xlfn.XLOOKUP(C854,kamus!$B$2:$B$87,kamus!$D$2:$D$87,"dihapus",0,1)</f>
        <v>Seyegan</v>
      </c>
      <c r="C854" t="s">
        <v>225</v>
      </c>
      <c r="D854">
        <f>_xlfn.XLOOKUP(C854,kamus!$B$2:$B$87,kamus!$J$2:$J$87,"dihapus",0,1)</f>
        <v>0</v>
      </c>
      <c r="E854">
        <f t="shared" si="95"/>
        <v>0</v>
      </c>
      <c r="F854" s="14">
        <v>42644</v>
      </c>
      <c r="G854" s="1">
        <f t="shared" si="96"/>
        <v>10</v>
      </c>
      <c r="H854" s="1">
        <f t="shared" si="97"/>
        <v>2016</v>
      </c>
      <c r="I854">
        <v>0</v>
      </c>
      <c r="K854">
        <f t="shared" si="91"/>
        <v>0</v>
      </c>
      <c r="L854">
        <v>13538</v>
      </c>
      <c r="M854" s="6">
        <f t="shared" si="92"/>
        <v>0</v>
      </c>
      <c r="N854" s="6" t="str">
        <f t="shared" si="93"/>
        <v/>
      </c>
      <c r="O854" s="6">
        <f t="shared" si="94"/>
        <v>0</v>
      </c>
      <c r="Q854">
        <f>_xlfn.XLOOKUP(C854&amp;G854&amp;H854,covid!$E$2:$E$2184,covid!$D$2:$D$2184,0,0,1)</f>
        <v>0</v>
      </c>
    </row>
    <row r="855" spans="1:17" x14ac:dyDescent="0.3">
      <c r="A855">
        <f>_xlfn.XLOOKUP(C855,kamus!$B$2:$B$87,kamus!$A$2:$A$87,0,0,1)</f>
        <v>74</v>
      </c>
      <c r="B855" t="str">
        <f>_xlfn.XLOOKUP(C855,kamus!$B$2:$B$87,kamus!$D$2:$D$87,"dihapus",0,1)</f>
        <v>Sleman</v>
      </c>
      <c r="C855" t="s">
        <v>205</v>
      </c>
      <c r="D855">
        <f>_xlfn.XLOOKUP(C855,kamus!$B$2:$B$87,kamus!$J$2:$J$87,"dihapus",0,1)</f>
        <v>1</v>
      </c>
      <c r="E855">
        <f t="shared" si="95"/>
        <v>0</v>
      </c>
      <c r="F855" s="14">
        <v>42644</v>
      </c>
      <c r="G855" s="1">
        <f t="shared" si="96"/>
        <v>10</v>
      </c>
      <c r="H855" s="1">
        <f t="shared" si="97"/>
        <v>2016</v>
      </c>
      <c r="I855">
        <v>2</v>
      </c>
      <c r="K855">
        <f t="shared" si="91"/>
        <v>2</v>
      </c>
      <c r="L855">
        <v>15603</v>
      </c>
      <c r="M855" s="6">
        <f t="shared" si="92"/>
        <v>12.818047811318335</v>
      </c>
      <c r="N855" s="6" t="str">
        <f t="shared" si="93"/>
        <v/>
      </c>
      <c r="O855" s="6">
        <f t="shared" si="94"/>
        <v>12.818047811318335</v>
      </c>
      <c r="Q855">
        <f>_xlfn.XLOOKUP(C855&amp;G855&amp;H855,covid!$E$2:$E$2184,covid!$D$2:$D$2184,0,0,1)</f>
        <v>0</v>
      </c>
    </row>
    <row r="856" spans="1:17" x14ac:dyDescent="0.3">
      <c r="A856">
        <f>_xlfn.XLOOKUP(C856,kamus!$B$2:$B$87,kamus!$A$2:$A$87,0,0,1)</f>
        <v>73</v>
      </c>
      <c r="B856" t="str">
        <f>_xlfn.XLOOKUP(C856,kamus!$B$2:$B$87,kamus!$D$2:$D$87,"dihapus",0,1)</f>
        <v>Sleman</v>
      </c>
      <c r="C856" t="s">
        <v>232</v>
      </c>
      <c r="D856">
        <f>_xlfn.XLOOKUP(C856,kamus!$B$2:$B$87,kamus!$J$2:$J$87,"dihapus",0,1)</f>
        <v>1</v>
      </c>
      <c r="E856">
        <f t="shared" si="95"/>
        <v>0</v>
      </c>
      <c r="F856" s="14">
        <v>42644</v>
      </c>
      <c r="G856" s="1">
        <f t="shared" si="96"/>
        <v>10</v>
      </c>
      <c r="H856" s="1">
        <f t="shared" si="97"/>
        <v>2016</v>
      </c>
      <c r="I856">
        <v>0</v>
      </c>
      <c r="K856">
        <f t="shared" si="91"/>
        <v>0</v>
      </c>
      <c r="L856">
        <v>12906</v>
      </c>
      <c r="M856" s="6">
        <f t="shared" si="92"/>
        <v>0</v>
      </c>
      <c r="N856" s="6" t="str">
        <f t="shared" si="93"/>
        <v/>
      </c>
      <c r="O856" s="6">
        <f t="shared" si="94"/>
        <v>0</v>
      </c>
      <c r="Q856">
        <f>_xlfn.XLOOKUP(C856&amp;G856&amp;H856,covid!$E$2:$E$2184,covid!$D$2:$D$2184,0,0,1)</f>
        <v>0</v>
      </c>
    </row>
    <row r="857" spans="1:17" x14ac:dyDescent="0.3">
      <c r="A857">
        <f>_xlfn.XLOOKUP(C857,kamus!$B$2:$B$87,kamus!$A$2:$A$87,0,0,1)</f>
        <v>71</v>
      </c>
      <c r="B857" t="str">
        <f>_xlfn.XLOOKUP(C857,kamus!$B$2:$B$87,kamus!$D$2:$D$87,"dihapus",0,1)</f>
        <v>Sleman</v>
      </c>
      <c r="C857" t="s">
        <v>271</v>
      </c>
      <c r="D857">
        <f>_xlfn.XLOOKUP(C857,kamus!$B$2:$B$87,kamus!$J$2:$J$87,"dihapus",0,1)</f>
        <v>1</v>
      </c>
      <c r="E857">
        <f t="shared" si="95"/>
        <v>0</v>
      </c>
      <c r="F857" s="14">
        <v>42644</v>
      </c>
      <c r="G857" s="1">
        <f t="shared" si="96"/>
        <v>10</v>
      </c>
      <c r="H857" s="1">
        <f t="shared" si="97"/>
        <v>2016</v>
      </c>
      <c r="I857">
        <v>0</v>
      </c>
      <c r="K857">
        <f t="shared" si="91"/>
        <v>0</v>
      </c>
      <c r="L857">
        <v>15590</v>
      </c>
      <c r="M857" s="6">
        <f t="shared" si="92"/>
        <v>0</v>
      </c>
      <c r="N857" s="6" t="str">
        <f t="shared" si="93"/>
        <v/>
      </c>
      <c r="O857" s="6">
        <f t="shared" si="94"/>
        <v>0</v>
      </c>
      <c r="Q857">
        <f>_xlfn.XLOOKUP(C857&amp;G857&amp;H857,covid!$E$2:$E$2184,covid!$D$2:$D$2184,0,0,1)</f>
        <v>0</v>
      </c>
    </row>
    <row r="858" spans="1:17" x14ac:dyDescent="0.3">
      <c r="A858">
        <f>_xlfn.XLOOKUP(C858,kamus!$B$2:$B$87,kamus!$A$2:$A$87,0,0,1)</f>
        <v>72</v>
      </c>
      <c r="B858" t="str">
        <f>_xlfn.XLOOKUP(C858,kamus!$B$2:$B$87,kamus!$D$2:$D$87,"dihapus",0,1)</f>
        <v>Sleman</v>
      </c>
      <c r="C858" t="s">
        <v>273</v>
      </c>
      <c r="D858">
        <f>_xlfn.XLOOKUP(C858,kamus!$B$2:$B$87,kamus!$J$2:$J$87,"dihapus",0,1)</f>
        <v>1</v>
      </c>
      <c r="E858">
        <f t="shared" si="95"/>
        <v>0</v>
      </c>
      <c r="F858" s="14">
        <v>42644</v>
      </c>
      <c r="G858" s="1">
        <f t="shared" si="96"/>
        <v>10</v>
      </c>
      <c r="H858" s="1">
        <f t="shared" si="97"/>
        <v>2016</v>
      </c>
      <c r="I858">
        <v>0</v>
      </c>
      <c r="K858">
        <f t="shared" si="91"/>
        <v>0</v>
      </c>
      <c r="L858">
        <v>18873</v>
      </c>
      <c r="M858" s="6">
        <f t="shared" si="92"/>
        <v>0</v>
      </c>
      <c r="N858" s="6" t="str">
        <f t="shared" si="93"/>
        <v/>
      </c>
      <c r="O858" s="6">
        <f t="shared" si="94"/>
        <v>0</v>
      </c>
      <c r="Q858">
        <f>_xlfn.XLOOKUP(C858&amp;G858&amp;H858,covid!$E$2:$E$2184,covid!$D$2:$D$2184,0,0,1)</f>
        <v>0</v>
      </c>
    </row>
    <row r="859" spans="1:17" x14ac:dyDescent="0.3">
      <c r="A859">
        <f>_xlfn.XLOOKUP(C859,kamus!$B$2:$B$87,kamus!$A$2:$A$87,0,0,1)</f>
        <v>70</v>
      </c>
      <c r="B859" t="str">
        <f>_xlfn.XLOOKUP(C859,kamus!$B$2:$B$87,kamus!$D$2:$D$87,"dihapus",0,1)</f>
        <v>Sleman</v>
      </c>
      <c r="C859" t="s">
        <v>274</v>
      </c>
      <c r="D859">
        <f>_xlfn.XLOOKUP(C859,kamus!$B$2:$B$87,kamus!$J$2:$J$87,"dihapus",0,1)</f>
        <v>0</v>
      </c>
      <c r="E859">
        <f t="shared" si="95"/>
        <v>0</v>
      </c>
      <c r="F859" s="14">
        <v>42644</v>
      </c>
      <c r="G859" s="1">
        <f t="shared" si="96"/>
        <v>10</v>
      </c>
      <c r="H859" s="1">
        <f t="shared" si="97"/>
        <v>2016</v>
      </c>
      <c r="I859">
        <v>0</v>
      </c>
      <c r="K859">
        <f t="shared" si="91"/>
        <v>0</v>
      </c>
      <c r="L859">
        <v>10030</v>
      </c>
      <c r="M859" s="6">
        <f t="shared" si="92"/>
        <v>0</v>
      </c>
      <c r="N859" s="6" t="str">
        <f t="shared" si="93"/>
        <v/>
      </c>
      <c r="O859" s="6">
        <f t="shared" si="94"/>
        <v>0</v>
      </c>
      <c r="Q859">
        <f>_xlfn.XLOOKUP(C859&amp;G859&amp;H859,covid!$E$2:$E$2184,covid!$D$2:$D$2184,0,0,1)</f>
        <v>0</v>
      </c>
    </row>
    <row r="860" spans="1:17" x14ac:dyDescent="0.3">
      <c r="A860">
        <f>_xlfn.XLOOKUP(C860,kamus!$B$2:$B$87,kamus!$A$2:$A$87,0,0,1)</f>
        <v>77</v>
      </c>
      <c r="B860" t="str">
        <f>_xlfn.XLOOKUP(C860,kamus!$B$2:$B$87,kamus!$D$2:$D$87,"dihapus",0,1)</f>
        <v>Tempel 1</v>
      </c>
      <c r="C860" t="s">
        <v>218</v>
      </c>
      <c r="D860">
        <f>_xlfn.XLOOKUP(C860,kamus!$B$2:$B$87,kamus!$J$2:$J$87,"dihapus",0,1)</f>
        <v>0</v>
      </c>
      <c r="E860">
        <f t="shared" si="95"/>
        <v>0</v>
      </c>
      <c r="F860" s="14">
        <v>42644</v>
      </c>
      <c r="G860" s="1">
        <f t="shared" si="96"/>
        <v>10</v>
      </c>
      <c r="H860" s="1">
        <f t="shared" si="97"/>
        <v>2016</v>
      </c>
      <c r="I860">
        <v>2</v>
      </c>
      <c r="K860">
        <f t="shared" si="91"/>
        <v>2</v>
      </c>
      <c r="L860">
        <v>7841</v>
      </c>
      <c r="M860" s="6">
        <f t="shared" si="92"/>
        <v>25.506950644050505</v>
      </c>
      <c r="N860" s="6" t="str">
        <f t="shared" si="93"/>
        <v/>
      </c>
      <c r="O860" s="6">
        <f t="shared" si="94"/>
        <v>25.506950644050505</v>
      </c>
      <c r="Q860">
        <f>_xlfn.XLOOKUP(C860&amp;G860&amp;H860,covid!$E$2:$E$2184,covid!$D$2:$D$2184,0,0,1)</f>
        <v>0</v>
      </c>
    </row>
    <row r="861" spans="1:17" x14ac:dyDescent="0.3">
      <c r="A861">
        <f>_xlfn.XLOOKUP(C861,kamus!$B$2:$B$87,kamus!$A$2:$A$87,0,0,1)</f>
        <v>76</v>
      </c>
      <c r="B861" t="str">
        <f>_xlfn.XLOOKUP(C861,kamus!$B$2:$B$87,kamus!$D$2:$D$87,"dihapus",0,1)</f>
        <v>Tempel 1</v>
      </c>
      <c r="C861" t="s">
        <v>226</v>
      </c>
      <c r="D861">
        <f>_xlfn.XLOOKUP(C861,kamus!$B$2:$B$87,kamus!$J$2:$J$87,"dihapus",0,1)</f>
        <v>1</v>
      </c>
      <c r="E861">
        <f t="shared" si="95"/>
        <v>0</v>
      </c>
      <c r="F861" s="14">
        <v>42644</v>
      </c>
      <c r="G861" s="1">
        <f t="shared" si="96"/>
        <v>10</v>
      </c>
      <c r="H861" s="1">
        <f t="shared" si="97"/>
        <v>2016</v>
      </c>
      <c r="I861">
        <v>0</v>
      </c>
      <c r="K861">
        <f t="shared" si="91"/>
        <v>0</v>
      </c>
      <c r="L861">
        <v>11220</v>
      </c>
      <c r="M861" s="6">
        <f t="shared" si="92"/>
        <v>0</v>
      </c>
      <c r="N861" s="6" t="str">
        <f t="shared" si="93"/>
        <v/>
      </c>
      <c r="O861" s="6">
        <f t="shared" si="94"/>
        <v>0</v>
      </c>
      <c r="Q861">
        <f>_xlfn.XLOOKUP(C861&amp;G861&amp;H861,covid!$E$2:$E$2184,covid!$D$2:$D$2184,0,0,1)</f>
        <v>0</v>
      </c>
    </row>
    <row r="862" spans="1:17" x14ac:dyDescent="0.3">
      <c r="A862">
        <f>_xlfn.XLOOKUP(C862,kamus!$B$2:$B$87,kamus!$A$2:$A$87,0,0,1)</f>
        <v>75</v>
      </c>
      <c r="B862" t="str">
        <f>_xlfn.XLOOKUP(C862,kamus!$B$2:$B$87,kamus!$D$2:$D$87,"dihapus",0,1)</f>
        <v>Tempel 1</v>
      </c>
      <c r="C862" t="s">
        <v>227</v>
      </c>
      <c r="D862">
        <f>_xlfn.XLOOKUP(C862,kamus!$B$2:$B$87,kamus!$J$2:$J$87,"dihapus",0,1)</f>
        <v>0</v>
      </c>
      <c r="E862">
        <f t="shared" si="95"/>
        <v>0</v>
      </c>
      <c r="F862" s="14">
        <v>42644</v>
      </c>
      <c r="G862" s="1">
        <f t="shared" si="96"/>
        <v>10</v>
      </c>
      <c r="H862" s="1">
        <f t="shared" si="97"/>
        <v>2016</v>
      </c>
      <c r="I862">
        <v>0</v>
      </c>
      <c r="K862">
        <f t="shared" si="91"/>
        <v>0</v>
      </c>
      <c r="L862">
        <v>6904</v>
      </c>
      <c r="M862" s="6">
        <f t="shared" si="92"/>
        <v>0</v>
      </c>
      <c r="N862" s="6" t="str">
        <f t="shared" si="93"/>
        <v/>
      </c>
      <c r="O862" s="6">
        <f t="shared" si="94"/>
        <v>0</v>
      </c>
      <c r="Q862">
        <f>_xlfn.XLOOKUP(C862&amp;G862&amp;H862,covid!$E$2:$E$2184,covid!$D$2:$D$2184,0,0,1)</f>
        <v>0</v>
      </c>
    </row>
    <row r="863" spans="1:17" x14ac:dyDescent="0.3">
      <c r="A863">
        <f>_xlfn.XLOOKUP(C863,kamus!$B$2:$B$87,kamus!$A$2:$A$87,0,0,1)</f>
        <v>78</v>
      </c>
      <c r="B863" t="str">
        <f>_xlfn.XLOOKUP(C863,kamus!$B$2:$B$87,kamus!$D$2:$D$87,"dihapus",0,1)</f>
        <v>Tempel 1</v>
      </c>
      <c r="C863" t="s">
        <v>229</v>
      </c>
      <c r="D863">
        <f>_xlfn.XLOOKUP(C863,kamus!$B$2:$B$87,kamus!$J$2:$J$87,"dihapus",0,1)</f>
        <v>0</v>
      </c>
      <c r="E863">
        <f t="shared" si="95"/>
        <v>0</v>
      </c>
      <c r="F863" s="14">
        <v>42644</v>
      </c>
      <c r="G863" s="1">
        <f t="shared" si="96"/>
        <v>10</v>
      </c>
      <c r="H863" s="1">
        <f t="shared" si="97"/>
        <v>2016</v>
      </c>
      <c r="I863">
        <v>0</v>
      </c>
      <c r="K863">
        <f t="shared" si="91"/>
        <v>0</v>
      </c>
      <c r="L863">
        <v>5387</v>
      </c>
      <c r="M863" s="6">
        <f t="shared" si="92"/>
        <v>0</v>
      </c>
      <c r="N863" s="6" t="str">
        <f t="shared" si="93"/>
        <v/>
      </c>
      <c r="O863" s="6">
        <f t="shared" si="94"/>
        <v>0</v>
      </c>
      <c r="Q863">
        <f>_xlfn.XLOOKUP(C863&amp;G863&amp;H863,covid!$E$2:$E$2184,covid!$D$2:$D$2184,0,0,1)</f>
        <v>0</v>
      </c>
    </row>
    <row r="864" spans="1:17" x14ac:dyDescent="0.3">
      <c r="A864">
        <f>_xlfn.XLOOKUP(C864,kamus!$B$2:$B$87,kamus!$A$2:$A$87,0,0,1)</f>
        <v>79</v>
      </c>
      <c r="B864" t="str">
        <f>_xlfn.XLOOKUP(C864,kamus!$B$2:$B$87,kamus!$D$2:$D$87,"dihapus",0,1)</f>
        <v>Tempel 2</v>
      </c>
      <c r="C864" t="s">
        <v>201</v>
      </c>
      <c r="D864">
        <f>_xlfn.XLOOKUP(C864,kamus!$B$2:$B$87,kamus!$J$2:$J$87,"dihapus",0,1)</f>
        <v>0</v>
      </c>
      <c r="E864">
        <f t="shared" si="95"/>
        <v>0</v>
      </c>
      <c r="F864" s="14">
        <v>42644</v>
      </c>
      <c r="G864" s="1">
        <f t="shared" si="96"/>
        <v>10</v>
      </c>
      <c r="H864" s="1">
        <f t="shared" si="97"/>
        <v>2016</v>
      </c>
      <c r="I864">
        <v>0</v>
      </c>
      <c r="K864">
        <f t="shared" si="91"/>
        <v>0</v>
      </c>
      <c r="L864">
        <v>7759</v>
      </c>
      <c r="M864" s="6">
        <f t="shared" si="92"/>
        <v>0</v>
      </c>
      <c r="N864" s="6" t="str">
        <f t="shared" si="93"/>
        <v/>
      </c>
      <c r="O864" s="6">
        <f t="shared" si="94"/>
        <v>0</v>
      </c>
      <c r="Q864">
        <f>_xlfn.XLOOKUP(C864&amp;G864&amp;H864,covid!$E$2:$E$2184,covid!$D$2:$D$2184,0,0,1)</f>
        <v>0</v>
      </c>
    </row>
    <row r="865" spans="1:17" x14ac:dyDescent="0.3">
      <c r="A865">
        <f>_xlfn.XLOOKUP(C865,kamus!$B$2:$B$87,kamus!$A$2:$A$87,0,0,1)</f>
        <v>80</v>
      </c>
      <c r="B865" t="str">
        <f>_xlfn.XLOOKUP(C865,kamus!$B$2:$B$87,kamus!$D$2:$D$87,"dihapus",0,1)</f>
        <v>Tempel 2</v>
      </c>
      <c r="C865" t="s">
        <v>233</v>
      </c>
      <c r="D865">
        <f>_xlfn.XLOOKUP(C865,kamus!$B$2:$B$87,kamus!$J$2:$J$87,"dihapus",0,1)</f>
        <v>0</v>
      </c>
      <c r="E865">
        <f t="shared" si="95"/>
        <v>0</v>
      </c>
      <c r="F865" s="14">
        <v>42644</v>
      </c>
      <c r="G865" s="1">
        <f t="shared" si="96"/>
        <v>10</v>
      </c>
      <c r="H865" s="1">
        <f t="shared" si="97"/>
        <v>2016</v>
      </c>
      <c r="I865">
        <v>0</v>
      </c>
      <c r="K865">
        <f t="shared" si="91"/>
        <v>0</v>
      </c>
      <c r="L865">
        <v>6601</v>
      </c>
      <c r="M865" s="6">
        <f t="shared" si="92"/>
        <v>0</v>
      </c>
      <c r="N865" s="6" t="str">
        <f t="shared" si="93"/>
        <v/>
      </c>
      <c r="O865" s="6">
        <f t="shared" si="94"/>
        <v>0</v>
      </c>
      <c r="Q865">
        <f>_xlfn.XLOOKUP(C865&amp;G865&amp;H865,covid!$E$2:$E$2184,covid!$D$2:$D$2184,0,0,1)</f>
        <v>0</v>
      </c>
    </row>
    <row r="866" spans="1:17" x14ac:dyDescent="0.3">
      <c r="A866">
        <f>_xlfn.XLOOKUP(C866,kamus!$B$2:$B$87,kamus!$A$2:$A$87,0,0,1)</f>
        <v>81</v>
      </c>
      <c r="B866" t="str">
        <f>_xlfn.XLOOKUP(C866,kamus!$B$2:$B$87,kamus!$D$2:$D$87,"dihapus",0,1)</f>
        <v>Tempel 2</v>
      </c>
      <c r="C866" t="s">
        <v>263</v>
      </c>
      <c r="D866">
        <f>_xlfn.XLOOKUP(C866,kamus!$B$2:$B$87,kamus!$J$2:$J$87,"dihapus",0,1)</f>
        <v>0</v>
      </c>
      <c r="E866">
        <f t="shared" si="95"/>
        <v>0</v>
      </c>
      <c r="F866" s="14">
        <v>42644</v>
      </c>
      <c r="G866" s="1">
        <f t="shared" si="96"/>
        <v>10</v>
      </c>
      <c r="H866" s="1">
        <f t="shared" si="97"/>
        <v>2016</v>
      </c>
      <c r="I866">
        <v>0</v>
      </c>
      <c r="K866">
        <f t="shared" si="91"/>
        <v>0</v>
      </c>
      <c r="L866">
        <v>4746</v>
      </c>
      <c r="M866" s="6">
        <f t="shared" si="92"/>
        <v>0</v>
      </c>
      <c r="N866" s="6" t="str">
        <f t="shared" si="93"/>
        <v/>
      </c>
      <c r="O866" s="6">
        <f t="shared" si="94"/>
        <v>0</v>
      </c>
      <c r="Q866">
        <f>_xlfn.XLOOKUP(C866&amp;G866&amp;H866,covid!$E$2:$E$2184,covid!$D$2:$D$2184,0,0,1)</f>
        <v>0</v>
      </c>
    </row>
    <row r="867" spans="1:17" x14ac:dyDescent="0.3">
      <c r="A867">
        <f>_xlfn.XLOOKUP(C867,kamus!$B$2:$B$87,kamus!$A$2:$A$87,0,0,1)</f>
        <v>82</v>
      </c>
      <c r="B867" t="str">
        <f>_xlfn.XLOOKUP(C867,kamus!$B$2:$B$87,kamus!$D$2:$D$87,"dihapus",0,1)</f>
        <v>Tempel 2</v>
      </c>
      <c r="C867" t="s">
        <v>266</v>
      </c>
      <c r="D867">
        <f>_xlfn.XLOOKUP(C867,kamus!$B$2:$B$87,kamus!$J$2:$J$87,"dihapus",0,1)</f>
        <v>0</v>
      </c>
      <c r="E867">
        <f t="shared" si="95"/>
        <v>0</v>
      </c>
      <c r="F867" s="14">
        <v>42644</v>
      </c>
      <c r="G867" s="1">
        <f t="shared" si="96"/>
        <v>10</v>
      </c>
      <c r="H867" s="1">
        <f t="shared" si="97"/>
        <v>2016</v>
      </c>
      <c r="I867">
        <v>0</v>
      </c>
      <c r="K867">
        <f t="shared" si="91"/>
        <v>0</v>
      </c>
      <c r="L867">
        <v>5291</v>
      </c>
      <c r="M867" s="6">
        <f t="shared" si="92"/>
        <v>0</v>
      </c>
      <c r="N867" s="6" t="str">
        <f t="shared" si="93"/>
        <v/>
      </c>
      <c r="O867" s="6">
        <f t="shared" si="94"/>
        <v>0</v>
      </c>
      <c r="Q867">
        <f>_xlfn.XLOOKUP(C867&amp;G867&amp;H867,covid!$E$2:$E$2184,covid!$D$2:$D$2184,0,0,1)</f>
        <v>0</v>
      </c>
    </row>
    <row r="868" spans="1:17" x14ac:dyDescent="0.3">
      <c r="A868">
        <f>_xlfn.XLOOKUP(C868,kamus!$B$2:$B$87,kamus!$A$2:$A$87,0,0,1)</f>
        <v>84</v>
      </c>
      <c r="B868" t="str">
        <f>_xlfn.XLOOKUP(C868,kamus!$B$2:$B$87,kamus!$D$2:$D$87,"dihapus",0,1)</f>
        <v>turi</v>
      </c>
      <c r="C868" t="s">
        <v>199</v>
      </c>
      <c r="D868">
        <f>_xlfn.XLOOKUP(C868,kamus!$B$2:$B$87,kamus!$J$2:$J$87,"dihapus",0,1)</f>
        <v>0</v>
      </c>
      <c r="E868">
        <f t="shared" si="95"/>
        <v>0</v>
      </c>
      <c r="F868" s="14">
        <v>42644</v>
      </c>
      <c r="G868" s="1">
        <f t="shared" si="96"/>
        <v>10</v>
      </c>
      <c r="H868" s="1">
        <f t="shared" si="97"/>
        <v>2016</v>
      </c>
      <c r="I868">
        <v>0</v>
      </c>
      <c r="K868">
        <f t="shared" si="91"/>
        <v>0</v>
      </c>
      <c r="L868">
        <v>9709</v>
      </c>
      <c r="M868" s="6">
        <f t="shared" si="92"/>
        <v>0</v>
      </c>
      <c r="N868" s="6" t="str">
        <f t="shared" si="93"/>
        <v/>
      </c>
      <c r="O868" s="6">
        <f t="shared" si="94"/>
        <v>0</v>
      </c>
      <c r="Q868">
        <f>_xlfn.XLOOKUP(C868&amp;G868&amp;H868,covid!$E$2:$E$2184,covid!$D$2:$D$2184,0,0,1)</f>
        <v>0</v>
      </c>
    </row>
    <row r="869" spans="1:17" x14ac:dyDescent="0.3">
      <c r="A869">
        <f>_xlfn.XLOOKUP(C869,kamus!$B$2:$B$87,kamus!$A$2:$A$87,0,0,1)</f>
        <v>86</v>
      </c>
      <c r="B869" t="str">
        <f>_xlfn.XLOOKUP(C869,kamus!$B$2:$B$87,kamus!$D$2:$D$87,"dihapus",0,1)</f>
        <v>turi</v>
      </c>
      <c r="C869" t="s">
        <v>209</v>
      </c>
      <c r="D869">
        <f>_xlfn.XLOOKUP(C869,kamus!$B$2:$B$87,kamus!$J$2:$J$87,"dihapus",0,1)</f>
        <v>0</v>
      </c>
      <c r="E869">
        <f t="shared" si="95"/>
        <v>0</v>
      </c>
      <c r="F869" s="14">
        <v>42644</v>
      </c>
      <c r="G869" s="1">
        <f t="shared" si="96"/>
        <v>10</v>
      </c>
      <c r="H869" s="1">
        <f t="shared" si="97"/>
        <v>2016</v>
      </c>
      <c r="I869">
        <v>0</v>
      </c>
      <c r="K869">
        <f t="shared" si="91"/>
        <v>0</v>
      </c>
      <c r="L869">
        <v>9559</v>
      </c>
      <c r="M869" s="6">
        <f t="shared" si="92"/>
        <v>0</v>
      </c>
      <c r="N869" s="6" t="str">
        <f t="shared" si="93"/>
        <v/>
      </c>
      <c r="O869" s="6">
        <f t="shared" si="94"/>
        <v>0</v>
      </c>
      <c r="Q869">
        <f>_xlfn.XLOOKUP(C869&amp;G869&amp;H869,covid!$E$2:$E$2184,covid!$D$2:$D$2184,0,0,1)</f>
        <v>0</v>
      </c>
    </row>
    <row r="870" spans="1:17" x14ac:dyDescent="0.3">
      <c r="A870">
        <f>_xlfn.XLOOKUP(C870,kamus!$B$2:$B$87,kamus!$A$2:$A$87,0,0,1)</f>
        <v>83</v>
      </c>
      <c r="B870" t="str">
        <f>_xlfn.XLOOKUP(C870,kamus!$B$2:$B$87,kamus!$D$2:$D$87,"dihapus",0,1)</f>
        <v>turi</v>
      </c>
      <c r="C870" t="s">
        <v>211</v>
      </c>
      <c r="D870">
        <f>_xlfn.XLOOKUP(C870,kamus!$B$2:$B$87,kamus!$J$2:$J$87,"dihapus",0,1)</f>
        <v>0</v>
      </c>
      <c r="E870">
        <f t="shared" si="95"/>
        <v>0</v>
      </c>
      <c r="F870" s="14">
        <v>42644</v>
      </c>
      <c r="G870" s="1">
        <f t="shared" si="96"/>
        <v>10</v>
      </c>
      <c r="H870" s="1">
        <f t="shared" si="97"/>
        <v>2016</v>
      </c>
      <c r="I870">
        <v>0</v>
      </c>
      <c r="K870">
        <f t="shared" si="91"/>
        <v>0</v>
      </c>
      <c r="L870">
        <v>8554</v>
      </c>
      <c r="M870" s="6">
        <f t="shared" si="92"/>
        <v>0</v>
      </c>
      <c r="N870" s="6" t="str">
        <f t="shared" si="93"/>
        <v/>
      </c>
      <c r="O870" s="6">
        <f t="shared" si="94"/>
        <v>0</v>
      </c>
      <c r="Q870">
        <f>_xlfn.XLOOKUP(C870&amp;G870&amp;H870,covid!$E$2:$E$2184,covid!$D$2:$D$2184,0,0,1)</f>
        <v>0</v>
      </c>
    </row>
    <row r="871" spans="1:17" x14ac:dyDescent="0.3">
      <c r="A871">
        <f>_xlfn.XLOOKUP(C871,kamus!$B$2:$B$87,kamus!$A$2:$A$87,0,0,1)</f>
        <v>85</v>
      </c>
      <c r="B871" t="str">
        <f>_xlfn.XLOOKUP(C871,kamus!$B$2:$B$87,kamus!$D$2:$D$87,"dihapus",0,1)</f>
        <v>turi</v>
      </c>
      <c r="C871" t="s">
        <v>279</v>
      </c>
      <c r="D871">
        <f>_xlfn.XLOOKUP(C871,kamus!$B$2:$B$87,kamus!$J$2:$J$87,"dihapus",0,1)</f>
        <v>0</v>
      </c>
      <c r="E871">
        <f t="shared" si="95"/>
        <v>0</v>
      </c>
      <c r="F871" s="14">
        <v>42644</v>
      </c>
      <c r="G871" s="1">
        <f t="shared" si="96"/>
        <v>10</v>
      </c>
      <c r="H871" s="1">
        <f t="shared" si="97"/>
        <v>2016</v>
      </c>
      <c r="I871">
        <v>0</v>
      </c>
      <c r="K871">
        <f t="shared" si="91"/>
        <v>0</v>
      </c>
      <c r="L871">
        <v>10971</v>
      </c>
      <c r="M871" s="6">
        <f t="shared" si="92"/>
        <v>0</v>
      </c>
      <c r="N871" s="6" t="str">
        <f t="shared" si="93"/>
        <v/>
      </c>
      <c r="O871" s="6">
        <f t="shared" si="94"/>
        <v>0</v>
      </c>
      <c r="Q871">
        <f>_xlfn.XLOOKUP(C871&amp;G871&amp;H871,covid!$E$2:$E$2184,covid!$D$2:$D$2184,0,0,1)</f>
        <v>0</v>
      </c>
    </row>
    <row r="872" spans="1:17" x14ac:dyDescent="0.3">
      <c r="A872">
        <f>_xlfn.XLOOKUP(C872,kamus!$B$2:$B$87,kamus!$A$2:$A$87,0,0,1)</f>
        <v>4</v>
      </c>
      <c r="B872" t="str">
        <f>_xlfn.XLOOKUP(C872,kamus!$B$2:$B$87,kamus!$D$2:$D$87,"dihapus",0,1)</f>
        <v>Berbah</v>
      </c>
      <c r="C872" t="s">
        <v>215</v>
      </c>
      <c r="D872">
        <f>_xlfn.XLOOKUP(C872,kamus!$B$2:$B$87,kamus!$J$2:$J$87,"dihapus",0,1)</f>
        <v>0</v>
      </c>
      <c r="E872">
        <f t="shared" si="95"/>
        <v>0</v>
      </c>
      <c r="F872" s="14">
        <v>42675</v>
      </c>
      <c r="G872" s="1">
        <f t="shared" si="96"/>
        <v>11</v>
      </c>
      <c r="H872" s="1">
        <f t="shared" si="97"/>
        <v>2016</v>
      </c>
      <c r="I872">
        <v>0</v>
      </c>
      <c r="K872">
        <f t="shared" si="91"/>
        <v>0</v>
      </c>
      <c r="L872">
        <v>11448</v>
      </c>
      <c r="M872" s="6">
        <f t="shared" si="92"/>
        <v>0</v>
      </c>
      <c r="N872" s="6" t="str">
        <f t="shared" si="93"/>
        <v/>
      </c>
      <c r="O872" s="6">
        <f t="shared" si="94"/>
        <v>0</v>
      </c>
      <c r="Q872">
        <f>_xlfn.XLOOKUP(C872&amp;G872&amp;H872,covid!$E$2:$E$2184,covid!$D$2:$D$2184,0,0,1)</f>
        <v>0</v>
      </c>
    </row>
    <row r="873" spans="1:17" x14ac:dyDescent="0.3">
      <c r="A873">
        <f>_xlfn.XLOOKUP(C873,kamus!$B$2:$B$87,kamus!$A$2:$A$87,0,0,1)</f>
        <v>1</v>
      </c>
      <c r="B873" t="str">
        <f>_xlfn.XLOOKUP(C873,kamus!$B$2:$B$87,kamus!$D$2:$D$87,"dihapus",0,1)</f>
        <v>Berbah</v>
      </c>
      <c r="C873" t="s">
        <v>216</v>
      </c>
      <c r="D873">
        <f>_xlfn.XLOOKUP(C873,kamus!$B$2:$B$87,kamus!$J$2:$J$87,"dihapus",0,1)</f>
        <v>1</v>
      </c>
      <c r="E873">
        <f t="shared" si="95"/>
        <v>0</v>
      </c>
      <c r="F873" s="14">
        <v>42675</v>
      </c>
      <c r="G873" s="1">
        <f t="shared" si="96"/>
        <v>11</v>
      </c>
      <c r="H873" s="1">
        <f t="shared" si="97"/>
        <v>2016</v>
      </c>
      <c r="I873">
        <v>0</v>
      </c>
      <c r="K873">
        <f t="shared" si="91"/>
        <v>0</v>
      </c>
      <c r="L873">
        <v>14565</v>
      </c>
      <c r="M873" s="6">
        <f t="shared" si="92"/>
        <v>0</v>
      </c>
      <c r="N873" s="6" t="str">
        <f t="shared" si="93"/>
        <v/>
      </c>
      <c r="O873" s="6">
        <f t="shared" si="94"/>
        <v>0</v>
      </c>
      <c r="Q873">
        <f>_xlfn.XLOOKUP(C873&amp;G873&amp;H873,covid!$E$2:$E$2184,covid!$D$2:$D$2184,0,0,1)</f>
        <v>0</v>
      </c>
    </row>
    <row r="874" spans="1:17" x14ac:dyDescent="0.3">
      <c r="A874">
        <f>_xlfn.XLOOKUP(C874,kamus!$B$2:$B$87,kamus!$A$2:$A$87,0,0,1)</f>
        <v>2</v>
      </c>
      <c r="B874" t="str">
        <f>_xlfn.XLOOKUP(C874,kamus!$B$2:$B$87,kamus!$D$2:$D$87,"dihapus",0,1)</f>
        <v>Berbah</v>
      </c>
      <c r="C874" t="s">
        <v>246</v>
      </c>
      <c r="D874">
        <f>_xlfn.XLOOKUP(C874,kamus!$B$2:$B$87,kamus!$J$2:$J$87,"dihapus",0,1)</f>
        <v>1</v>
      </c>
      <c r="E874">
        <f t="shared" si="95"/>
        <v>0</v>
      </c>
      <c r="F874" s="14">
        <v>42675</v>
      </c>
      <c r="G874" s="1">
        <f t="shared" si="96"/>
        <v>11</v>
      </c>
      <c r="H874" s="1">
        <f t="shared" si="97"/>
        <v>2016</v>
      </c>
      <c r="I874">
        <v>0</v>
      </c>
      <c r="K874">
        <f t="shared" si="91"/>
        <v>0</v>
      </c>
      <c r="L874">
        <v>18704</v>
      </c>
      <c r="M874" s="6">
        <f t="shared" si="92"/>
        <v>0</v>
      </c>
      <c r="N874" s="6" t="str">
        <f t="shared" si="93"/>
        <v/>
      </c>
      <c r="O874" s="6">
        <f t="shared" si="94"/>
        <v>0</v>
      </c>
      <c r="Q874">
        <f>_xlfn.XLOOKUP(C874&amp;G874&amp;H874,covid!$E$2:$E$2184,covid!$D$2:$D$2184,0,0,1)</f>
        <v>0</v>
      </c>
    </row>
    <row r="875" spans="1:17" x14ac:dyDescent="0.3">
      <c r="A875">
        <f>_xlfn.XLOOKUP(C875,kamus!$B$2:$B$87,kamus!$A$2:$A$87,0,0,1)</f>
        <v>3</v>
      </c>
      <c r="B875" t="str">
        <f>_xlfn.XLOOKUP(C875,kamus!$B$2:$B$87,kamus!$D$2:$D$87,"dihapus",0,1)</f>
        <v>Berbah</v>
      </c>
      <c r="C875" t="s">
        <v>267</v>
      </c>
      <c r="D875">
        <f>_xlfn.XLOOKUP(C875,kamus!$B$2:$B$87,kamus!$J$2:$J$87,"dihapus",0,1)</f>
        <v>1</v>
      </c>
      <c r="E875">
        <f t="shared" si="95"/>
        <v>0</v>
      </c>
      <c r="F875" s="14">
        <v>42675</v>
      </c>
      <c r="G875" s="1">
        <f t="shared" si="96"/>
        <v>11</v>
      </c>
      <c r="H875" s="1">
        <f t="shared" si="97"/>
        <v>2016</v>
      </c>
      <c r="I875">
        <v>0</v>
      </c>
      <c r="K875">
        <f t="shared" si="91"/>
        <v>0</v>
      </c>
      <c r="L875">
        <v>13363</v>
      </c>
      <c r="M875" s="6">
        <f t="shared" si="92"/>
        <v>0</v>
      </c>
      <c r="N875" s="6" t="str">
        <f t="shared" si="93"/>
        <v/>
      </c>
      <c r="O875" s="6">
        <f t="shared" si="94"/>
        <v>0</v>
      </c>
      <c r="Q875">
        <f>_xlfn.XLOOKUP(C875&amp;G875&amp;H875,covid!$E$2:$E$2184,covid!$D$2:$D$2184,0,0,1)</f>
        <v>0</v>
      </c>
    </row>
    <row r="876" spans="1:17" x14ac:dyDescent="0.3">
      <c r="A876">
        <f>_xlfn.XLOOKUP(C876,kamus!$B$2:$B$87,kamus!$A$2:$A$87,0,0,1)</f>
        <v>9</v>
      </c>
      <c r="B876" t="str">
        <f>_xlfn.XLOOKUP(C876,kamus!$B$2:$B$87,kamus!$D$2:$D$87,"dihapus",0,1)</f>
        <v>cangkringan</v>
      </c>
      <c r="C876" t="s">
        <v>197</v>
      </c>
      <c r="D876">
        <f>_xlfn.XLOOKUP(C876,kamus!$B$2:$B$87,kamus!$J$2:$J$87,"dihapus",0,1)</f>
        <v>0</v>
      </c>
      <c r="E876">
        <f t="shared" si="95"/>
        <v>0</v>
      </c>
      <c r="F876" s="14">
        <v>42675</v>
      </c>
      <c r="G876" s="1">
        <f t="shared" si="96"/>
        <v>11</v>
      </c>
      <c r="H876" s="1">
        <f t="shared" si="97"/>
        <v>2016</v>
      </c>
      <c r="I876">
        <v>0</v>
      </c>
      <c r="K876">
        <f t="shared" si="91"/>
        <v>0</v>
      </c>
      <c r="L876">
        <v>8063</v>
      </c>
      <c r="M876" s="6">
        <f t="shared" si="92"/>
        <v>0</v>
      </c>
      <c r="N876" s="6" t="str">
        <f t="shared" si="93"/>
        <v/>
      </c>
      <c r="O876" s="6">
        <f t="shared" si="94"/>
        <v>0</v>
      </c>
      <c r="Q876">
        <f>_xlfn.XLOOKUP(C876&amp;G876&amp;H876,covid!$E$2:$E$2184,covid!$D$2:$D$2184,0,0,1)</f>
        <v>0</v>
      </c>
    </row>
    <row r="877" spans="1:17" x14ac:dyDescent="0.3">
      <c r="A877">
        <f>_xlfn.XLOOKUP(C877,kamus!$B$2:$B$87,kamus!$A$2:$A$87,0,0,1)</f>
        <v>5</v>
      </c>
      <c r="B877" t="str">
        <f>_xlfn.XLOOKUP(C877,kamus!$B$2:$B$87,kamus!$D$2:$D$87,"dihapus",0,1)</f>
        <v>cangkringan</v>
      </c>
      <c r="C877" t="s">
        <v>212</v>
      </c>
      <c r="D877">
        <f>_xlfn.XLOOKUP(C877,kamus!$B$2:$B$87,kamus!$J$2:$J$87,"dihapus",0,1)</f>
        <v>0</v>
      </c>
      <c r="E877">
        <f t="shared" si="95"/>
        <v>0</v>
      </c>
      <c r="F877" s="14">
        <v>42675</v>
      </c>
      <c r="G877" s="1">
        <f t="shared" si="96"/>
        <v>11</v>
      </c>
      <c r="H877" s="1">
        <f t="shared" si="97"/>
        <v>2016</v>
      </c>
      <c r="I877">
        <v>0</v>
      </c>
      <c r="K877">
        <f t="shared" si="91"/>
        <v>0</v>
      </c>
      <c r="L877">
        <v>4133</v>
      </c>
      <c r="M877" s="6">
        <f t="shared" si="92"/>
        <v>0</v>
      </c>
      <c r="N877" s="6" t="str">
        <f t="shared" si="93"/>
        <v/>
      </c>
      <c r="O877" s="6">
        <f t="shared" si="94"/>
        <v>0</v>
      </c>
      <c r="Q877">
        <f>_xlfn.XLOOKUP(C877&amp;G877&amp;H877,covid!$E$2:$E$2184,covid!$D$2:$D$2184,0,0,1)</f>
        <v>0</v>
      </c>
    </row>
    <row r="878" spans="1:17" x14ac:dyDescent="0.3">
      <c r="A878">
        <f>_xlfn.XLOOKUP(C878,kamus!$B$2:$B$87,kamus!$A$2:$A$87,0,0,1)</f>
        <v>7</v>
      </c>
      <c r="B878" t="str">
        <f>_xlfn.XLOOKUP(C878,kamus!$B$2:$B$87,kamus!$D$2:$D$87,"dihapus",0,1)</f>
        <v>cangkringan</v>
      </c>
      <c r="C878" t="s">
        <v>217</v>
      </c>
      <c r="D878">
        <f>_xlfn.XLOOKUP(C878,kamus!$B$2:$B$87,kamus!$J$2:$J$87,"dihapus",0,1)</f>
        <v>0</v>
      </c>
      <c r="E878">
        <f t="shared" si="95"/>
        <v>0</v>
      </c>
      <c r="F878" s="14">
        <v>42675</v>
      </c>
      <c r="G878" s="1">
        <f t="shared" si="96"/>
        <v>11</v>
      </c>
      <c r="H878" s="1">
        <f t="shared" si="97"/>
        <v>2016</v>
      </c>
      <c r="I878">
        <v>0</v>
      </c>
      <c r="K878">
        <f t="shared" si="91"/>
        <v>0</v>
      </c>
      <c r="L878">
        <v>3586</v>
      </c>
      <c r="M878" s="6">
        <f t="shared" si="92"/>
        <v>0</v>
      </c>
      <c r="N878" s="6" t="str">
        <f t="shared" si="93"/>
        <v/>
      </c>
      <c r="O878" s="6">
        <f t="shared" si="94"/>
        <v>0</v>
      </c>
      <c r="Q878">
        <f>_xlfn.XLOOKUP(C878&amp;G878&amp;H878,covid!$E$2:$E$2184,covid!$D$2:$D$2184,0,0,1)</f>
        <v>0</v>
      </c>
    </row>
    <row r="879" spans="1:17" x14ac:dyDescent="0.3">
      <c r="A879">
        <f>_xlfn.XLOOKUP(C879,kamus!$B$2:$B$87,kamus!$A$2:$A$87,0,0,1)</f>
        <v>8</v>
      </c>
      <c r="B879" t="str">
        <f>_xlfn.XLOOKUP(C879,kamus!$B$2:$B$87,kamus!$D$2:$D$87,"dihapus",0,1)</f>
        <v>cangkringan</v>
      </c>
      <c r="C879" t="s">
        <v>275</v>
      </c>
      <c r="D879">
        <f>_xlfn.XLOOKUP(C879,kamus!$B$2:$B$87,kamus!$J$2:$J$87,"dihapus",0,1)</f>
        <v>0</v>
      </c>
      <c r="E879">
        <f t="shared" si="95"/>
        <v>0</v>
      </c>
      <c r="F879" s="14">
        <v>42675</v>
      </c>
      <c r="G879" s="1">
        <f t="shared" si="96"/>
        <v>11</v>
      </c>
      <c r="H879" s="1">
        <f t="shared" si="97"/>
        <v>2016</v>
      </c>
      <c r="I879">
        <v>0</v>
      </c>
      <c r="K879">
        <f t="shared" si="91"/>
        <v>0</v>
      </c>
      <c r="L879">
        <v>5550</v>
      </c>
      <c r="M879" s="6">
        <f t="shared" si="92"/>
        <v>0</v>
      </c>
      <c r="N879" s="6" t="str">
        <f t="shared" si="93"/>
        <v/>
      </c>
      <c r="O879" s="6">
        <f t="shared" si="94"/>
        <v>0</v>
      </c>
      <c r="Q879">
        <f>_xlfn.XLOOKUP(C879&amp;G879&amp;H879,covid!$E$2:$E$2184,covid!$D$2:$D$2184,0,0,1)</f>
        <v>0</v>
      </c>
    </row>
    <row r="880" spans="1:17" x14ac:dyDescent="0.3">
      <c r="A880">
        <f>_xlfn.XLOOKUP(C880,kamus!$B$2:$B$87,kamus!$A$2:$A$87,0,0,1)</f>
        <v>6</v>
      </c>
      <c r="B880" t="str">
        <f>_xlfn.XLOOKUP(C880,kamus!$B$2:$B$87,kamus!$D$2:$D$87,"dihapus",0,1)</f>
        <v>cangkringan</v>
      </c>
      <c r="C880" t="s">
        <v>281</v>
      </c>
      <c r="D880">
        <f>_xlfn.XLOOKUP(C880,kamus!$B$2:$B$87,kamus!$J$2:$J$87,"dihapus",0,1)</f>
        <v>0</v>
      </c>
      <c r="E880">
        <f t="shared" si="95"/>
        <v>0</v>
      </c>
      <c r="F880" s="14">
        <v>42675</v>
      </c>
      <c r="G880" s="1">
        <f t="shared" si="96"/>
        <v>11</v>
      </c>
      <c r="H880" s="1">
        <f t="shared" si="97"/>
        <v>2016</v>
      </c>
      <c r="I880">
        <v>0</v>
      </c>
      <c r="K880">
        <f t="shared" si="91"/>
        <v>0</v>
      </c>
      <c r="L880">
        <v>11339</v>
      </c>
      <c r="M880" s="6">
        <f t="shared" si="92"/>
        <v>0</v>
      </c>
      <c r="N880" s="6" t="str">
        <f t="shared" si="93"/>
        <v/>
      </c>
      <c r="O880" s="6">
        <f t="shared" si="94"/>
        <v>0</v>
      </c>
      <c r="Q880">
        <f>_xlfn.XLOOKUP(C880&amp;G880&amp;H880,covid!$E$2:$E$2184,covid!$D$2:$D$2184,0,0,1)</f>
        <v>0</v>
      </c>
    </row>
    <row r="881" spans="1:17" x14ac:dyDescent="0.3">
      <c r="A881">
        <f>_xlfn.XLOOKUP(C881,kamus!$B$2:$B$87,kamus!$A$2:$A$87,0,0,1)</f>
        <v>10</v>
      </c>
      <c r="B881" t="str">
        <f>_xlfn.XLOOKUP(C881,kamus!$B$2:$B$87,kamus!$D$2:$D$87,"dihapus",0,1)</f>
        <v>Depok 1</v>
      </c>
      <c r="C881" t="s">
        <v>220</v>
      </c>
      <c r="D881">
        <f>_xlfn.XLOOKUP(C881,kamus!$B$2:$B$87,kamus!$J$2:$J$87,"dihapus",0,1)</f>
        <v>1</v>
      </c>
      <c r="E881">
        <f t="shared" si="95"/>
        <v>0</v>
      </c>
      <c r="F881" s="14">
        <v>42675</v>
      </c>
      <c r="G881" s="1">
        <f t="shared" si="96"/>
        <v>11</v>
      </c>
      <c r="H881" s="1">
        <f t="shared" si="97"/>
        <v>2016</v>
      </c>
      <c r="I881">
        <v>3</v>
      </c>
      <c r="K881">
        <f t="shared" si="91"/>
        <v>3</v>
      </c>
      <c r="L881">
        <v>37946</v>
      </c>
      <c r="M881" s="6">
        <f t="shared" si="92"/>
        <v>7.9059716439150369</v>
      </c>
      <c r="N881" s="6" t="str">
        <f t="shared" si="93"/>
        <v/>
      </c>
      <c r="O881" s="6">
        <f t="shared" si="94"/>
        <v>7.9059716439150369</v>
      </c>
      <c r="Q881">
        <f>_xlfn.XLOOKUP(C881&amp;G881&amp;H881,covid!$E$2:$E$2184,covid!$D$2:$D$2184,0,0,1)</f>
        <v>0</v>
      </c>
    </row>
    <row r="882" spans="1:17" x14ac:dyDescent="0.3">
      <c r="A882">
        <f>_xlfn.XLOOKUP(C882,kamus!$B$2:$B$87,kamus!$A$2:$A$87,0,0,1)</f>
        <v>11</v>
      </c>
      <c r="B882" t="str">
        <f>_xlfn.XLOOKUP(C882,kamus!$B$2:$B$87,kamus!$D$2:$D$87,"dihapus",0,1)</f>
        <v>Depok 2</v>
      </c>
      <c r="C882" t="s">
        <v>207</v>
      </c>
      <c r="D882">
        <f>_xlfn.XLOOKUP(C882,kamus!$B$2:$B$87,kamus!$J$2:$J$87,"dihapus",0,1)</f>
        <v>1</v>
      </c>
      <c r="E882">
        <f t="shared" si="95"/>
        <v>0</v>
      </c>
      <c r="F882" s="14">
        <v>42675</v>
      </c>
      <c r="G882" s="1">
        <f t="shared" si="96"/>
        <v>11</v>
      </c>
      <c r="H882" s="1">
        <f t="shared" si="97"/>
        <v>2016</v>
      </c>
      <c r="I882">
        <v>2</v>
      </c>
      <c r="K882">
        <f t="shared" si="91"/>
        <v>2</v>
      </c>
      <c r="L882">
        <v>44433</v>
      </c>
      <c r="M882" s="6">
        <f t="shared" si="92"/>
        <v>4.5011590484549773</v>
      </c>
      <c r="N882" s="6" t="str">
        <f t="shared" si="93"/>
        <v/>
      </c>
      <c r="O882" s="6">
        <f t="shared" si="94"/>
        <v>4.5011590484549773</v>
      </c>
      <c r="Q882">
        <f>_xlfn.XLOOKUP(C882&amp;G882&amp;H882,covid!$E$2:$E$2184,covid!$D$2:$D$2184,0,0,1)</f>
        <v>0</v>
      </c>
    </row>
    <row r="883" spans="1:17" x14ac:dyDescent="0.3">
      <c r="A883">
        <f>_xlfn.XLOOKUP(C883,kamus!$B$2:$B$87,kamus!$A$2:$A$87,0,0,1)</f>
        <v>12</v>
      </c>
      <c r="B883" t="str">
        <f>_xlfn.XLOOKUP(C883,kamus!$B$2:$B$87,kamus!$D$2:$D$87,"dihapus",0,1)</f>
        <v>Depok 3</v>
      </c>
      <c r="C883" t="s">
        <v>206</v>
      </c>
      <c r="D883">
        <f>_xlfn.XLOOKUP(C883,kamus!$B$2:$B$87,kamus!$J$2:$J$87,"dihapus",0,1)</f>
        <v>1</v>
      </c>
      <c r="E883">
        <f t="shared" si="95"/>
        <v>0</v>
      </c>
      <c r="F883" s="14">
        <v>42675</v>
      </c>
      <c r="G883" s="1">
        <f t="shared" si="96"/>
        <v>11</v>
      </c>
      <c r="H883" s="1">
        <f t="shared" si="97"/>
        <v>2016</v>
      </c>
      <c r="I883">
        <v>1</v>
      </c>
      <c r="K883">
        <f t="shared" si="91"/>
        <v>1</v>
      </c>
      <c r="L883">
        <v>44837</v>
      </c>
      <c r="M883" s="6">
        <f t="shared" si="92"/>
        <v>2.2303008675870375</v>
      </c>
      <c r="N883" s="6" t="str">
        <f t="shared" si="93"/>
        <v/>
      </c>
      <c r="O883" s="6">
        <f t="shared" si="94"/>
        <v>2.2303008675870375</v>
      </c>
      <c r="Q883">
        <f>_xlfn.XLOOKUP(C883&amp;G883&amp;H883,covid!$E$2:$E$2184,covid!$D$2:$D$2184,0,0,1)</f>
        <v>0</v>
      </c>
    </row>
    <row r="884" spans="1:17" x14ac:dyDescent="0.3">
      <c r="A884">
        <f>_xlfn.XLOOKUP(C884,kamus!$B$2:$B$87,kamus!$A$2:$A$87,0,0,1)</f>
        <v>0</v>
      </c>
      <c r="B884" t="str">
        <f>_xlfn.XLOOKUP(C884,kamus!$B$2:$B$87,kamus!$D$2:$D$87,"dihapus",0,1)</f>
        <v>dihapus</v>
      </c>
      <c r="C884" t="s">
        <v>282</v>
      </c>
      <c r="D884" t="str">
        <f>_xlfn.XLOOKUP(C884,kamus!$B$2:$B$87,kamus!$J$2:$J$87,"dihapus",0,1)</f>
        <v>dihapus</v>
      </c>
      <c r="E884">
        <f t="shared" si="95"/>
        <v>0</v>
      </c>
      <c r="F884" s="14">
        <v>42675</v>
      </c>
      <c r="G884" s="1">
        <f t="shared" si="96"/>
        <v>11</v>
      </c>
      <c r="H884" s="1">
        <f t="shared" si="97"/>
        <v>2016</v>
      </c>
      <c r="I884">
        <v>0</v>
      </c>
      <c r="K884">
        <f t="shared" si="91"/>
        <v>0</v>
      </c>
      <c r="L884" t="e">
        <v>#N/A</v>
      </c>
      <c r="M884" s="6" t="e">
        <f t="shared" si="92"/>
        <v>#N/A</v>
      </c>
      <c r="N884" s="6" t="str">
        <f t="shared" si="93"/>
        <v/>
      </c>
      <c r="O884" s="6" t="e">
        <f t="shared" si="94"/>
        <v>#N/A</v>
      </c>
      <c r="Q884">
        <f>_xlfn.XLOOKUP(C884&amp;G884&amp;H884,covid!$E$2:$E$2184,covid!$D$2:$D$2184,0,0,1)</f>
        <v>0</v>
      </c>
    </row>
    <row r="885" spans="1:17" x14ac:dyDescent="0.3">
      <c r="A885">
        <f>_xlfn.XLOOKUP(C885,kamus!$B$2:$B$87,kamus!$A$2:$A$87,0,0,1)</f>
        <v>14</v>
      </c>
      <c r="B885" t="str">
        <f>_xlfn.XLOOKUP(C885,kamus!$B$2:$B$87,kamus!$D$2:$D$87,"dihapus",0,1)</f>
        <v>Gamping 1</v>
      </c>
      <c r="C885" t="s">
        <v>196</v>
      </c>
      <c r="D885">
        <f>_xlfn.XLOOKUP(C885,kamus!$B$2:$B$87,kamus!$J$2:$J$87,"dihapus",0,1)</f>
        <v>1</v>
      </c>
      <c r="E885">
        <f t="shared" si="95"/>
        <v>0</v>
      </c>
      <c r="F885" s="14">
        <v>42675</v>
      </c>
      <c r="G885" s="1">
        <f t="shared" si="96"/>
        <v>11</v>
      </c>
      <c r="H885" s="1">
        <f t="shared" si="97"/>
        <v>2016</v>
      </c>
      <c r="I885">
        <v>2</v>
      </c>
      <c r="K885">
        <f t="shared" si="91"/>
        <v>2</v>
      </c>
      <c r="L885">
        <v>22819</v>
      </c>
      <c r="M885" s="6">
        <f t="shared" si="92"/>
        <v>8.7646259695867474</v>
      </c>
      <c r="N885" s="6" t="str">
        <f t="shared" si="93"/>
        <v/>
      </c>
      <c r="O885" s="6">
        <f t="shared" si="94"/>
        <v>8.7646259695867474</v>
      </c>
      <c r="Q885">
        <f>_xlfn.XLOOKUP(C885&amp;G885&amp;H885,covid!$E$2:$E$2184,covid!$D$2:$D$2184,0,0,1)</f>
        <v>0</v>
      </c>
    </row>
    <row r="886" spans="1:17" x14ac:dyDescent="0.3">
      <c r="A886">
        <f>_xlfn.XLOOKUP(C886,kamus!$B$2:$B$87,kamus!$A$2:$A$87,0,0,1)</f>
        <v>13</v>
      </c>
      <c r="B886" t="str">
        <f>_xlfn.XLOOKUP(C886,kamus!$B$2:$B$87,kamus!$D$2:$D$87,"dihapus",0,1)</f>
        <v>Gamping 1</v>
      </c>
      <c r="C886" t="s">
        <v>198</v>
      </c>
      <c r="D886">
        <f>_xlfn.XLOOKUP(C886,kamus!$B$2:$B$87,kamus!$J$2:$J$87,"dihapus",0,1)</f>
        <v>1</v>
      </c>
      <c r="E886">
        <f t="shared" si="95"/>
        <v>0</v>
      </c>
      <c r="F886" s="14">
        <v>42675</v>
      </c>
      <c r="G886" s="1">
        <f t="shared" si="96"/>
        <v>11</v>
      </c>
      <c r="H886" s="1">
        <f t="shared" si="97"/>
        <v>2016</v>
      </c>
      <c r="I886">
        <v>4</v>
      </c>
      <c r="K886">
        <f t="shared" si="91"/>
        <v>4</v>
      </c>
      <c r="L886">
        <v>20645</v>
      </c>
      <c r="M886" s="6">
        <f t="shared" si="92"/>
        <v>19.375151368370066</v>
      </c>
      <c r="N886" s="6" t="str">
        <f t="shared" si="93"/>
        <v/>
      </c>
      <c r="O886" s="6">
        <f t="shared" si="94"/>
        <v>19.375151368370066</v>
      </c>
      <c r="Q886">
        <f>_xlfn.XLOOKUP(C886&amp;G886&amp;H886,covid!$E$2:$E$2184,covid!$D$2:$D$2184,0,0,1)</f>
        <v>0</v>
      </c>
    </row>
    <row r="887" spans="1:17" x14ac:dyDescent="0.3">
      <c r="A887">
        <f>_xlfn.XLOOKUP(C887,kamus!$B$2:$B$87,kamus!$A$2:$A$87,0,0,1)</f>
        <v>16</v>
      </c>
      <c r="B887" t="str">
        <f>_xlfn.XLOOKUP(C887,kamus!$B$2:$B$87,kamus!$D$2:$D$87,"dihapus",0,1)</f>
        <v>Gamping 2</v>
      </c>
      <c r="C887" t="s">
        <v>200</v>
      </c>
      <c r="D887">
        <f>_xlfn.XLOOKUP(C887,kamus!$B$2:$B$87,kamus!$J$2:$J$87,"dihapus",0,1)</f>
        <v>1</v>
      </c>
      <c r="E887">
        <f t="shared" si="95"/>
        <v>0</v>
      </c>
      <c r="F887" s="14">
        <v>42675</v>
      </c>
      <c r="G887" s="1">
        <f t="shared" si="96"/>
        <v>11</v>
      </c>
      <c r="H887" s="1">
        <f t="shared" si="97"/>
        <v>2016</v>
      </c>
      <c r="I887">
        <v>4</v>
      </c>
      <c r="K887">
        <f t="shared" si="91"/>
        <v>4</v>
      </c>
      <c r="L887">
        <v>16624</v>
      </c>
      <c r="M887" s="6">
        <f t="shared" si="92"/>
        <v>24.061597690086622</v>
      </c>
      <c r="N887" s="6" t="str">
        <f t="shared" si="93"/>
        <v/>
      </c>
      <c r="O887" s="6">
        <f t="shared" si="94"/>
        <v>24.061597690086622</v>
      </c>
      <c r="Q887">
        <f>_xlfn.XLOOKUP(C887&amp;G887&amp;H887,covid!$E$2:$E$2184,covid!$D$2:$D$2184,0,0,1)</f>
        <v>0</v>
      </c>
    </row>
    <row r="888" spans="1:17" x14ac:dyDescent="0.3">
      <c r="A888">
        <f>_xlfn.XLOOKUP(C888,kamus!$B$2:$B$87,kamus!$A$2:$A$87,0,0,1)</f>
        <v>15</v>
      </c>
      <c r="B888" t="str">
        <f>_xlfn.XLOOKUP(C888,kamus!$B$2:$B$87,kamus!$D$2:$D$87,"dihapus",0,1)</f>
        <v>Gamping 2</v>
      </c>
      <c r="C888" t="s">
        <v>230</v>
      </c>
      <c r="D888">
        <f>_xlfn.XLOOKUP(C888,kamus!$B$2:$B$87,kamus!$J$2:$J$87,"dihapus",0,1)</f>
        <v>1</v>
      </c>
      <c r="E888">
        <f t="shared" si="95"/>
        <v>0</v>
      </c>
      <c r="F888" s="14">
        <v>42675</v>
      </c>
      <c r="G888" s="1">
        <f t="shared" si="96"/>
        <v>11</v>
      </c>
      <c r="H888" s="1">
        <f t="shared" si="97"/>
        <v>2016</v>
      </c>
      <c r="I888">
        <v>2</v>
      </c>
      <c r="K888">
        <f t="shared" si="91"/>
        <v>2</v>
      </c>
      <c r="L888">
        <v>18692</v>
      </c>
      <c r="M888" s="6">
        <f t="shared" si="92"/>
        <v>10.699764605178686</v>
      </c>
      <c r="N888" s="6" t="str">
        <f t="shared" si="93"/>
        <v/>
      </c>
      <c r="O888" s="6">
        <f t="shared" si="94"/>
        <v>10.699764605178686</v>
      </c>
      <c r="Q888">
        <f>_xlfn.XLOOKUP(C888&amp;G888&amp;H888,covid!$E$2:$E$2184,covid!$D$2:$D$2184,0,0,1)</f>
        <v>0</v>
      </c>
    </row>
    <row r="889" spans="1:17" x14ac:dyDescent="0.3">
      <c r="A889">
        <f>_xlfn.XLOOKUP(C889,kamus!$B$2:$B$87,kamus!$A$2:$A$87,0,0,1)</f>
        <v>17</v>
      </c>
      <c r="B889" t="str">
        <f>_xlfn.XLOOKUP(C889,kamus!$B$2:$B$87,kamus!$D$2:$D$87,"dihapus",0,1)</f>
        <v>Gamping 2</v>
      </c>
      <c r="C889" t="s">
        <v>272</v>
      </c>
      <c r="D889">
        <f>_xlfn.XLOOKUP(C889,kamus!$B$2:$B$87,kamus!$J$2:$J$87,"dihapus",0,1)</f>
        <v>1</v>
      </c>
      <c r="E889">
        <f t="shared" si="95"/>
        <v>0</v>
      </c>
      <c r="F889" s="14">
        <v>42675</v>
      </c>
      <c r="G889" s="1">
        <f t="shared" si="96"/>
        <v>11</v>
      </c>
      <c r="H889" s="1">
        <f t="shared" si="97"/>
        <v>2016</v>
      </c>
      <c r="I889">
        <v>3</v>
      </c>
      <c r="K889">
        <f t="shared" si="91"/>
        <v>3</v>
      </c>
      <c r="L889">
        <v>18667</v>
      </c>
      <c r="M889" s="6">
        <f t="shared" si="92"/>
        <v>16.071141586757378</v>
      </c>
      <c r="N889" s="6" t="str">
        <f t="shared" si="93"/>
        <v/>
      </c>
      <c r="O889" s="6">
        <f t="shared" si="94"/>
        <v>16.071141586757378</v>
      </c>
      <c r="Q889">
        <f>_xlfn.XLOOKUP(C889&amp;G889&amp;H889,covid!$E$2:$E$2184,covid!$D$2:$D$2184,0,0,1)</f>
        <v>0</v>
      </c>
    </row>
    <row r="890" spans="1:17" x14ac:dyDescent="0.3">
      <c r="A890">
        <f>_xlfn.XLOOKUP(C890,kamus!$B$2:$B$87,kamus!$A$2:$A$87,0,0,1)</f>
        <v>20</v>
      </c>
      <c r="B890" t="str">
        <f>_xlfn.XLOOKUP(C890,kamus!$B$2:$B$87,kamus!$D$2:$D$87,"dihapus",0,1)</f>
        <v>Godean 1</v>
      </c>
      <c r="C890" t="s">
        <v>247</v>
      </c>
      <c r="D890">
        <f>_xlfn.XLOOKUP(C890,kamus!$B$2:$B$87,kamus!$J$2:$J$87,"dihapus",0,1)</f>
        <v>1</v>
      </c>
      <c r="E890">
        <f t="shared" si="95"/>
        <v>0</v>
      </c>
      <c r="F890" s="14">
        <v>42675</v>
      </c>
      <c r="G890" s="1">
        <f t="shared" si="96"/>
        <v>11</v>
      </c>
      <c r="H890" s="1">
        <f t="shared" si="97"/>
        <v>2016</v>
      </c>
      <c r="I890">
        <v>5</v>
      </c>
      <c r="K890">
        <f t="shared" si="91"/>
        <v>5</v>
      </c>
      <c r="L890">
        <v>9743</v>
      </c>
      <c r="M890" s="6">
        <f t="shared" si="92"/>
        <v>51.318895617366316</v>
      </c>
      <c r="N890" s="6" t="str">
        <f t="shared" si="93"/>
        <v/>
      </c>
      <c r="O890" s="6">
        <f t="shared" si="94"/>
        <v>51.318895617366316</v>
      </c>
      <c r="Q890">
        <f>_xlfn.XLOOKUP(C890&amp;G890&amp;H890,covid!$E$2:$E$2184,covid!$D$2:$D$2184,0,0,1)</f>
        <v>0</v>
      </c>
    </row>
    <row r="891" spans="1:17" x14ac:dyDescent="0.3">
      <c r="A891">
        <f>_xlfn.XLOOKUP(C891,kamus!$B$2:$B$87,kamus!$A$2:$A$87,0,0,1)</f>
        <v>21</v>
      </c>
      <c r="B891" t="str">
        <f>_xlfn.XLOOKUP(C891,kamus!$B$2:$B$87,kamus!$D$2:$D$87,"dihapus",0,1)</f>
        <v>Godean 1</v>
      </c>
      <c r="C891" t="s">
        <v>250</v>
      </c>
      <c r="D891">
        <f>_xlfn.XLOOKUP(C891,kamus!$B$2:$B$87,kamus!$J$2:$J$87,"dihapus",0,1)</f>
        <v>1</v>
      </c>
      <c r="E891">
        <f t="shared" si="95"/>
        <v>0</v>
      </c>
      <c r="F891" s="14">
        <v>42675</v>
      </c>
      <c r="G891" s="1">
        <f t="shared" si="96"/>
        <v>11</v>
      </c>
      <c r="H891" s="1">
        <f t="shared" si="97"/>
        <v>2016</v>
      </c>
      <c r="I891">
        <v>1</v>
      </c>
      <c r="K891">
        <f t="shared" si="91"/>
        <v>1</v>
      </c>
      <c r="L891">
        <v>10269</v>
      </c>
      <c r="M891" s="6">
        <f t="shared" si="92"/>
        <v>9.7380465478624991</v>
      </c>
      <c r="N891" s="6" t="str">
        <f t="shared" si="93"/>
        <v/>
      </c>
      <c r="O891" s="6">
        <f t="shared" si="94"/>
        <v>9.7380465478624991</v>
      </c>
      <c r="Q891">
        <f>_xlfn.XLOOKUP(C891&amp;G891&amp;H891,covid!$E$2:$E$2184,covid!$D$2:$D$2184,0,0,1)</f>
        <v>0</v>
      </c>
    </row>
    <row r="892" spans="1:17" x14ac:dyDescent="0.3">
      <c r="A892">
        <f>_xlfn.XLOOKUP(C892,kamus!$B$2:$B$87,kamus!$A$2:$A$87,0,0,1)</f>
        <v>19</v>
      </c>
      <c r="B892" t="str">
        <f>_xlfn.XLOOKUP(C892,kamus!$B$2:$B$87,kamus!$D$2:$D$87,"dihapus",0,1)</f>
        <v>Godean 1</v>
      </c>
      <c r="C892" t="s">
        <v>251</v>
      </c>
      <c r="D892">
        <f>_xlfn.XLOOKUP(C892,kamus!$B$2:$B$87,kamus!$J$2:$J$87,"dihapus",0,1)</f>
        <v>1</v>
      </c>
      <c r="E892">
        <f t="shared" si="95"/>
        <v>0</v>
      </c>
      <c r="F892" s="14">
        <v>42675</v>
      </c>
      <c r="G892" s="1">
        <f t="shared" si="96"/>
        <v>11</v>
      </c>
      <c r="H892" s="1">
        <f t="shared" si="97"/>
        <v>2016</v>
      </c>
      <c r="I892">
        <v>3</v>
      </c>
      <c r="K892">
        <f t="shared" si="91"/>
        <v>3</v>
      </c>
      <c r="L892">
        <v>9159</v>
      </c>
      <c r="M892" s="6">
        <f t="shared" si="92"/>
        <v>32.754667540124466</v>
      </c>
      <c r="N892" s="6" t="str">
        <f t="shared" si="93"/>
        <v/>
      </c>
      <c r="O892" s="6">
        <f t="shared" si="94"/>
        <v>32.754667540124466</v>
      </c>
      <c r="Q892">
        <f>_xlfn.XLOOKUP(C892&amp;G892&amp;H892,covid!$E$2:$E$2184,covid!$D$2:$D$2184,0,0,1)</f>
        <v>0</v>
      </c>
    </row>
    <row r="893" spans="1:17" x14ac:dyDescent="0.3">
      <c r="A893">
        <f>_xlfn.XLOOKUP(C893,kamus!$B$2:$B$87,kamus!$A$2:$A$87,0,0,1)</f>
        <v>18</v>
      </c>
      <c r="B893" t="str">
        <f>_xlfn.XLOOKUP(C893,kamus!$B$2:$B$87,kamus!$D$2:$D$87,"dihapus",0,1)</f>
        <v>Godean 1</v>
      </c>
      <c r="C893" t="s">
        <v>252</v>
      </c>
      <c r="D893">
        <f>_xlfn.XLOOKUP(C893,kamus!$B$2:$B$87,kamus!$J$2:$J$87,"dihapus",0,1)</f>
        <v>0</v>
      </c>
      <c r="E893">
        <f t="shared" si="95"/>
        <v>0</v>
      </c>
      <c r="F893" s="14">
        <v>42675</v>
      </c>
      <c r="G893" s="1">
        <f t="shared" si="96"/>
        <v>11</v>
      </c>
      <c r="H893" s="1">
        <f t="shared" si="97"/>
        <v>2016</v>
      </c>
      <c r="I893">
        <v>1</v>
      </c>
      <c r="K893">
        <f t="shared" si="91"/>
        <v>1</v>
      </c>
      <c r="L893">
        <v>6607</v>
      </c>
      <c r="M893" s="6">
        <f t="shared" si="92"/>
        <v>15.135462388375965</v>
      </c>
      <c r="N893" s="6" t="str">
        <f t="shared" si="93"/>
        <v/>
      </c>
      <c r="O893" s="6">
        <f t="shared" si="94"/>
        <v>15.135462388375965</v>
      </c>
      <c r="Q893">
        <f>_xlfn.XLOOKUP(C893&amp;G893&amp;H893,covid!$E$2:$E$2184,covid!$D$2:$D$2184,0,0,1)</f>
        <v>0</v>
      </c>
    </row>
    <row r="894" spans="1:17" x14ac:dyDescent="0.3">
      <c r="A894">
        <f>_xlfn.XLOOKUP(C894,kamus!$B$2:$B$87,kamus!$A$2:$A$87,0,0,1)</f>
        <v>23</v>
      </c>
      <c r="B894" t="str">
        <f>_xlfn.XLOOKUP(C894,kamus!$B$2:$B$87,kamus!$D$2:$D$87,"dihapus",0,1)</f>
        <v>Godean 2</v>
      </c>
      <c r="C894" t="s">
        <v>248</v>
      </c>
      <c r="D894">
        <f>_xlfn.XLOOKUP(C894,kamus!$B$2:$B$87,kamus!$J$2:$J$87,"dihapus",0,1)</f>
        <v>1</v>
      </c>
      <c r="E894">
        <f t="shared" si="95"/>
        <v>0</v>
      </c>
      <c r="F894" s="14">
        <v>42675</v>
      </c>
      <c r="G894" s="1">
        <f t="shared" si="96"/>
        <v>11</v>
      </c>
      <c r="H894" s="1">
        <f t="shared" si="97"/>
        <v>2016</v>
      </c>
      <c r="I894">
        <v>4</v>
      </c>
      <c r="K894">
        <f t="shared" si="91"/>
        <v>4</v>
      </c>
      <c r="L894">
        <v>17439</v>
      </c>
      <c r="M894" s="6">
        <f t="shared" si="92"/>
        <v>22.937095016916107</v>
      </c>
      <c r="N894" s="6" t="str">
        <f t="shared" si="93"/>
        <v/>
      </c>
      <c r="O894" s="6">
        <f t="shared" si="94"/>
        <v>22.937095016916107</v>
      </c>
      <c r="Q894">
        <f>_xlfn.XLOOKUP(C894&amp;G894&amp;H894,covid!$E$2:$E$2184,covid!$D$2:$D$2184,0,0,1)</f>
        <v>0</v>
      </c>
    </row>
    <row r="895" spans="1:17" x14ac:dyDescent="0.3">
      <c r="A895">
        <f>_xlfn.XLOOKUP(C895,kamus!$B$2:$B$87,kamus!$A$2:$A$87,0,0,1)</f>
        <v>22</v>
      </c>
      <c r="B895" t="str">
        <f>_xlfn.XLOOKUP(C895,kamus!$B$2:$B$87,kamus!$D$2:$D$87,"dihapus",0,1)</f>
        <v>Godean 2</v>
      </c>
      <c r="C895" t="s">
        <v>249</v>
      </c>
      <c r="D895">
        <f>_xlfn.XLOOKUP(C895,kamus!$B$2:$B$87,kamus!$J$2:$J$87,"dihapus",0,1)</f>
        <v>1</v>
      </c>
      <c r="E895">
        <f t="shared" si="95"/>
        <v>0</v>
      </c>
      <c r="F895" s="14">
        <v>42675</v>
      </c>
      <c r="G895" s="1">
        <f t="shared" si="96"/>
        <v>11</v>
      </c>
      <c r="H895" s="1">
        <f t="shared" si="97"/>
        <v>2016</v>
      </c>
      <c r="I895">
        <v>2</v>
      </c>
      <c r="K895">
        <f t="shared" si="91"/>
        <v>2</v>
      </c>
      <c r="L895">
        <v>12380</v>
      </c>
      <c r="M895" s="6">
        <f t="shared" si="92"/>
        <v>16.155088852988694</v>
      </c>
      <c r="N895" s="6" t="str">
        <f t="shared" si="93"/>
        <v/>
      </c>
      <c r="O895" s="6">
        <f t="shared" si="94"/>
        <v>16.155088852988694</v>
      </c>
      <c r="Q895">
        <f>_xlfn.XLOOKUP(C895&amp;G895&amp;H895,covid!$E$2:$E$2184,covid!$D$2:$D$2184,0,0,1)</f>
        <v>0</v>
      </c>
    </row>
    <row r="896" spans="1:17" x14ac:dyDescent="0.3">
      <c r="A896">
        <f>_xlfn.XLOOKUP(C896,kamus!$B$2:$B$87,kamus!$A$2:$A$87,0,0,1)</f>
        <v>24</v>
      </c>
      <c r="B896" t="str">
        <f>_xlfn.XLOOKUP(C896,kamus!$B$2:$B$87,kamus!$D$2:$D$87,"dihapus",0,1)</f>
        <v>Godean 2</v>
      </c>
      <c r="C896" t="s">
        <v>253</v>
      </c>
      <c r="D896">
        <f>_xlfn.XLOOKUP(C896,kamus!$B$2:$B$87,kamus!$J$2:$J$87,"dihapus",0,1)</f>
        <v>0</v>
      </c>
      <c r="E896">
        <f t="shared" si="95"/>
        <v>0</v>
      </c>
      <c r="F896" s="14">
        <v>42675</v>
      </c>
      <c r="G896" s="1">
        <f t="shared" si="96"/>
        <v>11</v>
      </c>
      <c r="H896" s="1">
        <f t="shared" si="97"/>
        <v>2016</v>
      </c>
      <c r="I896">
        <v>0</v>
      </c>
      <c r="K896">
        <f t="shared" si="91"/>
        <v>0</v>
      </c>
      <c r="L896">
        <v>7087</v>
      </c>
      <c r="M896" s="6">
        <f t="shared" si="92"/>
        <v>0</v>
      </c>
      <c r="N896" s="6" t="str">
        <f t="shared" si="93"/>
        <v/>
      </c>
      <c r="O896" s="6">
        <f t="shared" si="94"/>
        <v>0</v>
      </c>
      <c r="Q896">
        <f>_xlfn.XLOOKUP(C896&amp;G896&amp;H896,covid!$E$2:$E$2184,covid!$D$2:$D$2184,0,0,1)</f>
        <v>0</v>
      </c>
    </row>
    <row r="897" spans="1:17" x14ac:dyDescent="0.3">
      <c r="A897">
        <f>_xlfn.XLOOKUP(C897,kamus!$B$2:$B$87,kamus!$A$2:$A$87,0,0,1)</f>
        <v>27</v>
      </c>
      <c r="B897" t="str">
        <f>_xlfn.XLOOKUP(C897,kamus!$B$2:$B$87,kamus!$D$2:$D$87,"dihapus",0,1)</f>
        <v>Kalasan</v>
      </c>
      <c r="C897" t="s">
        <v>235</v>
      </c>
      <c r="D897">
        <f>_xlfn.XLOOKUP(C897,kamus!$B$2:$B$87,kamus!$J$2:$J$87,"dihapus",0,1)</f>
        <v>1</v>
      </c>
      <c r="E897">
        <f t="shared" si="95"/>
        <v>0</v>
      </c>
      <c r="F897" s="14">
        <v>42675</v>
      </c>
      <c r="G897" s="1">
        <f t="shared" si="96"/>
        <v>11</v>
      </c>
      <c r="H897" s="1">
        <f t="shared" si="97"/>
        <v>2016</v>
      </c>
      <c r="I897">
        <v>1</v>
      </c>
      <c r="K897">
        <f t="shared" si="91"/>
        <v>1</v>
      </c>
      <c r="L897">
        <v>38337</v>
      </c>
      <c r="M897" s="6">
        <f t="shared" si="92"/>
        <v>2.6084461486292616</v>
      </c>
      <c r="N897" s="6" t="str">
        <f t="shared" si="93"/>
        <v/>
      </c>
      <c r="O897" s="6">
        <f t="shared" si="94"/>
        <v>2.6084461486292616</v>
      </c>
      <c r="Q897">
        <f>_xlfn.XLOOKUP(C897&amp;G897&amp;H897,covid!$E$2:$E$2184,covid!$D$2:$D$2184,0,0,1)</f>
        <v>0</v>
      </c>
    </row>
    <row r="898" spans="1:17" x14ac:dyDescent="0.3">
      <c r="A898">
        <f>_xlfn.XLOOKUP(C898,kamus!$B$2:$B$87,kamus!$A$2:$A$87,0,0,1)</f>
        <v>28</v>
      </c>
      <c r="B898" t="str">
        <f>_xlfn.XLOOKUP(C898,kamus!$B$2:$B$87,kamus!$D$2:$D$87,"dihapus",0,1)</f>
        <v>Kalasan</v>
      </c>
      <c r="C898" t="s">
        <v>239</v>
      </c>
      <c r="D898">
        <f>_xlfn.XLOOKUP(C898,kamus!$B$2:$B$87,kamus!$J$2:$J$87,"dihapus",0,1)</f>
        <v>0</v>
      </c>
      <c r="E898">
        <f t="shared" si="95"/>
        <v>0</v>
      </c>
      <c r="F898" s="14">
        <v>42675</v>
      </c>
      <c r="G898" s="1">
        <f t="shared" si="96"/>
        <v>11</v>
      </c>
      <c r="H898" s="1">
        <f t="shared" si="97"/>
        <v>2016</v>
      </c>
      <c r="I898">
        <v>0</v>
      </c>
      <c r="K898">
        <f t="shared" ref="K898:K961" si="98">J898+I898</f>
        <v>0</v>
      </c>
      <c r="L898">
        <v>13744</v>
      </c>
      <c r="M898" s="6">
        <f t="shared" ref="M898:M961" si="99">IF(ISBLANK(I898)=TRUE,"",I898/$L898*100000)</f>
        <v>0</v>
      </c>
      <c r="N898" s="6" t="str">
        <f t="shared" ref="N898:N961" si="100">IF(ISBLANK(J898)=TRUE,"",J898/$L898*100000)</f>
        <v/>
      </c>
      <c r="O898" s="6">
        <f t="shared" ref="O898:O961" si="101">IF(ISBLANK(K898)=TRUE,"",K898/$L898*100000)</f>
        <v>0</v>
      </c>
      <c r="Q898">
        <f>_xlfn.XLOOKUP(C898&amp;G898&amp;H898,covid!$E$2:$E$2184,covid!$D$2:$D$2184,0,0,1)</f>
        <v>0</v>
      </c>
    </row>
    <row r="899" spans="1:17" x14ac:dyDescent="0.3">
      <c r="A899">
        <f>_xlfn.XLOOKUP(C899,kamus!$B$2:$B$87,kamus!$A$2:$A$87,0,0,1)</f>
        <v>25</v>
      </c>
      <c r="B899" t="str">
        <f>_xlfn.XLOOKUP(C899,kamus!$B$2:$B$87,kamus!$D$2:$D$87,"dihapus",0,1)</f>
        <v>Kalasan</v>
      </c>
      <c r="C899" t="s">
        <v>265</v>
      </c>
      <c r="D899">
        <f>_xlfn.XLOOKUP(C899,kamus!$B$2:$B$87,kamus!$J$2:$J$87,"dihapus",0,1)</f>
        <v>1</v>
      </c>
      <c r="E899">
        <f t="shared" ref="E899:E962" si="102">IF(D899=0,0,IF(H899&lt;2021,0,IF(AND(H899=2021,G899&lt;5),0,1)))</f>
        <v>0</v>
      </c>
      <c r="F899" s="14">
        <v>42675</v>
      </c>
      <c r="G899" s="1">
        <f t="shared" ref="G899:G962" si="103">MONTH(F899)</f>
        <v>11</v>
      </c>
      <c r="H899" s="1">
        <f t="shared" ref="H899:H962" si="104">YEAR(F899)</f>
        <v>2016</v>
      </c>
      <c r="I899">
        <v>1</v>
      </c>
      <c r="K899">
        <f t="shared" si="98"/>
        <v>1</v>
      </c>
      <c r="L899">
        <v>17169</v>
      </c>
      <c r="M899" s="6">
        <f t="shared" si="99"/>
        <v>5.8244510454889626</v>
      </c>
      <c r="N899" s="6" t="str">
        <f t="shared" si="100"/>
        <v/>
      </c>
      <c r="O899" s="6">
        <f t="shared" si="101"/>
        <v>5.8244510454889626</v>
      </c>
      <c r="Q899">
        <f>_xlfn.XLOOKUP(C899&amp;G899&amp;H899,covid!$E$2:$E$2184,covid!$D$2:$D$2184,0,0,1)</f>
        <v>0</v>
      </c>
    </row>
    <row r="900" spans="1:17" x14ac:dyDescent="0.3">
      <c r="A900">
        <f>_xlfn.XLOOKUP(C900,kamus!$B$2:$B$87,kamus!$A$2:$A$87,0,0,1)</f>
        <v>26</v>
      </c>
      <c r="B900" t="str">
        <f>_xlfn.XLOOKUP(C900,kamus!$B$2:$B$87,kamus!$D$2:$D$87,"dihapus",0,1)</f>
        <v>Kalasan</v>
      </c>
      <c r="C900" t="s">
        <v>269</v>
      </c>
      <c r="D900">
        <f>_xlfn.XLOOKUP(C900,kamus!$B$2:$B$87,kamus!$J$2:$J$87,"dihapus",0,1)</f>
        <v>1</v>
      </c>
      <c r="E900">
        <f t="shared" si="102"/>
        <v>0</v>
      </c>
      <c r="F900" s="14">
        <v>42675</v>
      </c>
      <c r="G900" s="1">
        <f t="shared" si="103"/>
        <v>11</v>
      </c>
      <c r="H900" s="1">
        <f t="shared" si="104"/>
        <v>2016</v>
      </c>
      <c r="I900">
        <v>2</v>
      </c>
      <c r="K900">
        <f t="shared" si="98"/>
        <v>2</v>
      </c>
      <c r="L900">
        <v>18588</v>
      </c>
      <c r="M900" s="6">
        <f t="shared" si="99"/>
        <v>10.759629868732516</v>
      </c>
      <c r="N900" s="6" t="str">
        <f t="shared" si="100"/>
        <v/>
      </c>
      <c r="O900" s="6">
        <f t="shared" si="101"/>
        <v>10.759629868732516</v>
      </c>
      <c r="Q900">
        <f>_xlfn.XLOOKUP(C900&amp;G900&amp;H900,covid!$E$2:$E$2184,covid!$D$2:$D$2184,0,0,1)</f>
        <v>0</v>
      </c>
    </row>
    <row r="901" spans="1:17" x14ac:dyDescent="0.3">
      <c r="A901">
        <f>_xlfn.XLOOKUP(C901,kamus!$B$2:$B$87,kamus!$A$2:$A$87,0,0,1)</f>
        <v>33</v>
      </c>
      <c r="B901" t="str">
        <f>_xlfn.XLOOKUP(C901,kamus!$B$2:$B$87,kamus!$D$2:$D$87,"dihapus",0,1)</f>
        <v>Minggir</v>
      </c>
      <c r="C901" t="s">
        <v>241</v>
      </c>
      <c r="D901">
        <f>_xlfn.XLOOKUP(C901,kamus!$B$2:$B$87,kamus!$J$2:$J$87,"dihapus",0,1)</f>
        <v>0</v>
      </c>
      <c r="E901">
        <f t="shared" si="102"/>
        <v>0</v>
      </c>
      <c r="F901" s="14">
        <v>42675</v>
      </c>
      <c r="G901" s="1">
        <f t="shared" si="103"/>
        <v>11</v>
      </c>
      <c r="H901" s="1">
        <f t="shared" si="104"/>
        <v>2016</v>
      </c>
      <c r="I901">
        <v>0</v>
      </c>
      <c r="K901">
        <f t="shared" si="98"/>
        <v>0</v>
      </c>
      <c r="L901">
        <v>8300</v>
      </c>
      <c r="M901" s="6">
        <f t="shared" si="99"/>
        <v>0</v>
      </c>
      <c r="N901" s="6" t="str">
        <f t="shared" si="100"/>
        <v/>
      </c>
      <c r="O901" s="6">
        <f t="shared" si="101"/>
        <v>0</v>
      </c>
      <c r="Q901">
        <f>_xlfn.XLOOKUP(C901&amp;G901&amp;H901,covid!$E$2:$E$2184,covid!$D$2:$D$2184,0,0,1)</f>
        <v>0</v>
      </c>
    </row>
    <row r="902" spans="1:17" x14ac:dyDescent="0.3">
      <c r="A902">
        <f>_xlfn.XLOOKUP(C902,kamus!$B$2:$B$87,kamus!$A$2:$A$87,0,0,1)</f>
        <v>31</v>
      </c>
      <c r="B902" t="str">
        <f>_xlfn.XLOOKUP(C902,kamus!$B$2:$B$87,kamus!$D$2:$D$87,"dihapus",0,1)</f>
        <v>Minggir</v>
      </c>
      <c r="C902" t="s">
        <v>242</v>
      </c>
      <c r="D902">
        <f>_xlfn.XLOOKUP(C902,kamus!$B$2:$B$87,kamus!$J$2:$J$87,"dihapus",0,1)</f>
        <v>0</v>
      </c>
      <c r="E902">
        <f t="shared" si="102"/>
        <v>0</v>
      </c>
      <c r="F902" s="14">
        <v>42675</v>
      </c>
      <c r="G902" s="1">
        <f t="shared" si="103"/>
        <v>11</v>
      </c>
      <c r="H902" s="1">
        <f t="shared" si="104"/>
        <v>2016</v>
      </c>
      <c r="I902">
        <v>0</v>
      </c>
      <c r="K902">
        <f t="shared" si="98"/>
        <v>0</v>
      </c>
      <c r="L902">
        <v>3637</v>
      </c>
      <c r="M902" s="6">
        <f t="shared" si="99"/>
        <v>0</v>
      </c>
      <c r="N902" s="6" t="str">
        <f t="shared" si="100"/>
        <v/>
      </c>
      <c r="O902" s="6">
        <f t="shared" si="101"/>
        <v>0</v>
      </c>
      <c r="Q902">
        <f>_xlfn.XLOOKUP(C902&amp;G902&amp;H902,covid!$E$2:$E$2184,covid!$D$2:$D$2184,0,0,1)</f>
        <v>0</v>
      </c>
    </row>
    <row r="903" spans="1:17" x14ac:dyDescent="0.3">
      <c r="A903">
        <f>_xlfn.XLOOKUP(C903,kamus!$B$2:$B$87,kamus!$A$2:$A$87,0,0,1)</f>
        <v>32</v>
      </c>
      <c r="B903" t="str">
        <f>_xlfn.XLOOKUP(C903,kamus!$B$2:$B$87,kamus!$D$2:$D$87,"dihapus",0,1)</f>
        <v>Minggir</v>
      </c>
      <c r="C903" t="s">
        <v>243</v>
      </c>
      <c r="D903">
        <f>_xlfn.XLOOKUP(C903,kamus!$B$2:$B$87,kamus!$J$2:$J$87,"dihapus",0,1)</f>
        <v>0</v>
      </c>
      <c r="E903">
        <f t="shared" si="102"/>
        <v>0</v>
      </c>
      <c r="F903" s="14">
        <v>42675</v>
      </c>
      <c r="G903" s="1">
        <f t="shared" si="103"/>
        <v>11</v>
      </c>
      <c r="H903" s="1">
        <f t="shared" si="104"/>
        <v>2016</v>
      </c>
      <c r="I903">
        <v>0</v>
      </c>
      <c r="K903">
        <f t="shared" si="98"/>
        <v>0</v>
      </c>
      <c r="L903">
        <v>7033</v>
      </c>
      <c r="M903" s="6">
        <f t="shared" si="99"/>
        <v>0</v>
      </c>
      <c r="N903" s="6" t="str">
        <f t="shared" si="100"/>
        <v/>
      </c>
      <c r="O903" s="6">
        <f t="shared" si="101"/>
        <v>0</v>
      </c>
      <c r="Q903">
        <f>_xlfn.XLOOKUP(C903&amp;G903&amp;H903,covid!$E$2:$E$2184,covid!$D$2:$D$2184,0,0,1)</f>
        <v>0</v>
      </c>
    </row>
    <row r="904" spans="1:17" x14ac:dyDescent="0.3">
      <c r="A904">
        <f>_xlfn.XLOOKUP(C904,kamus!$B$2:$B$87,kamus!$A$2:$A$87,0,0,1)</f>
        <v>30</v>
      </c>
      <c r="B904" t="str">
        <f>_xlfn.XLOOKUP(C904,kamus!$B$2:$B$87,kamus!$D$2:$D$87,"dihapus",0,1)</f>
        <v>Minggir</v>
      </c>
      <c r="C904" t="s">
        <v>244</v>
      </c>
      <c r="D904">
        <f>_xlfn.XLOOKUP(C904,kamus!$B$2:$B$87,kamus!$J$2:$J$87,"dihapus",0,1)</f>
        <v>0</v>
      </c>
      <c r="E904">
        <f t="shared" si="102"/>
        <v>0</v>
      </c>
      <c r="F904" s="14">
        <v>42675</v>
      </c>
      <c r="G904" s="1">
        <f t="shared" si="103"/>
        <v>11</v>
      </c>
      <c r="H904" s="1">
        <f t="shared" si="104"/>
        <v>2016</v>
      </c>
      <c r="I904">
        <v>0</v>
      </c>
      <c r="K904">
        <f t="shared" si="98"/>
        <v>0</v>
      </c>
      <c r="L904">
        <v>8777</v>
      </c>
      <c r="M904" s="6">
        <f t="shared" si="99"/>
        <v>0</v>
      </c>
      <c r="N904" s="6" t="str">
        <f t="shared" si="100"/>
        <v/>
      </c>
      <c r="O904" s="6">
        <f t="shared" si="101"/>
        <v>0</v>
      </c>
      <c r="Q904">
        <f>_xlfn.XLOOKUP(C904&amp;G904&amp;H904,covid!$E$2:$E$2184,covid!$D$2:$D$2184,0,0,1)</f>
        <v>0</v>
      </c>
    </row>
    <row r="905" spans="1:17" x14ac:dyDescent="0.3">
      <c r="A905">
        <f>_xlfn.XLOOKUP(C905,kamus!$B$2:$B$87,kamus!$A$2:$A$87,0,0,1)</f>
        <v>29</v>
      </c>
      <c r="B905" t="str">
        <f>_xlfn.XLOOKUP(C905,kamus!$B$2:$B$87,kamus!$D$2:$D$87,"dihapus",0,1)</f>
        <v>Minggir</v>
      </c>
      <c r="C905" t="s">
        <v>245</v>
      </c>
      <c r="D905">
        <f>_xlfn.XLOOKUP(C905,kamus!$B$2:$B$87,kamus!$J$2:$J$87,"dihapus",0,1)</f>
        <v>0</v>
      </c>
      <c r="E905">
        <f t="shared" si="102"/>
        <v>0</v>
      </c>
      <c r="F905" s="14">
        <v>42675</v>
      </c>
      <c r="G905" s="1">
        <f t="shared" si="103"/>
        <v>11</v>
      </c>
      <c r="H905" s="1">
        <f t="shared" si="104"/>
        <v>2016</v>
      </c>
      <c r="I905">
        <v>0</v>
      </c>
      <c r="K905">
        <f t="shared" si="98"/>
        <v>0</v>
      </c>
      <c r="L905">
        <v>5165</v>
      </c>
      <c r="M905" s="6">
        <f t="shared" si="99"/>
        <v>0</v>
      </c>
      <c r="N905" s="6" t="str">
        <f t="shared" si="100"/>
        <v/>
      </c>
      <c r="O905" s="6">
        <f t="shared" si="101"/>
        <v>0</v>
      </c>
      <c r="Q905">
        <f>_xlfn.XLOOKUP(C905&amp;G905&amp;H905,covid!$E$2:$E$2184,covid!$D$2:$D$2184,0,0,1)</f>
        <v>0</v>
      </c>
    </row>
    <row r="906" spans="1:17" x14ac:dyDescent="0.3">
      <c r="A906">
        <f>_xlfn.XLOOKUP(C906,kamus!$B$2:$B$87,kamus!$A$2:$A$87,0,0,1)</f>
        <v>35</v>
      </c>
      <c r="B906" t="str">
        <f>_xlfn.XLOOKUP(C906,kamus!$B$2:$B$87,kamus!$D$2:$D$87,"dihapus",0,1)</f>
        <v>Mlati 1</v>
      </c>
      <c r="C906" t="s">
        <v>240</v>
      </c>
      <c r="D906">
        <f>_xlfn.XLOOKUP(C906,kamus!$B$2:$B$87,kamus!$J$2:$J$87,"dihapus",0,1)</f>
        <v>1</v>
      </c>
      <c r="E906">
        <f t="shared" si="102"/>
        <v>0</v>
      </c>
      <c r="F906" s="14">
        <v>42675</v>
      </c>
      <c r="G906" s="1">
        <f t="shared" si="103"/>
        <v>11</v>
      </c>
      <c r="H906" s="1">
        <f t="shared" si="104"/>
        <v>2016</v>
      </c>
      <c r="I906">
        <v>0</v>
      </c>
      <c r="K906">
        <f t="shared" si="98"/>
        <v>0</v>
      </c>
      <c r="L906">
        <v>18886</v>
      </c>
      <c r="M906" s="6">
        <f t="shared" si="99"/>
        <v>0</v>
      </c>
      <c r="N906" s="6" t="str">
        <f t="shared" si="100"/>
        <v/>
      </c>
      <c r="O906" s="6">
        <f t="shared" si="101"/>
        <v>0</v>
      </c>
      <c r="Q906">
        <f>_xlfn.XLOOKUP(C906&amp;G906&amp;H906,covid!$E$2:$E$2184,covid!$D$2:$D$2184,0,0,1)</f>
        <v>0</v>
      </c>
    </row>
    <row r="907" spans="1:17" x14ac:dyDescent="0.3">
      <c r="A907">
        <f>_xlfn.XLOOKUP(C907,kamus!$B$2:$B$87,kamus!$A$2:$A$87,0,0,1)</f>
        <v>34</v>
      </c>
      <c r="B907" t="str">
        <f>_xlfn.XLOOKUP(C907,kamus!$B$2:$B$87,kamus!$D$2:$D$87,"dihapus",0,1)</f>
        <v>Mlati 1</v>
      </c>
      <c r="C907" t="s">
        <v>254</v>
      </c>
      <c r="D907">
        <f>_xlfn.XLOOKUP(C907,kamus!$B$2:$B$87,kamus!$J$2:$J$87,"dihapus",0,1)</f>
        <v>1</v>
      </c>
      <c r="E907">
        <f t="shared" si="102"/>
        <v>0</v>
      </c>
      <c r="F907" s="14">
        <v>42675</v>
      </c>
      <c r="G907" s="1">
        <f t="shared" si="103"/>
        <v>11</v>
      </c>
      <c r="H907" s="1">
        <f t="shared" si="104"/>
        <v>2016</v>
      </c>
      <c r="I907">
        <v>2</v>
      </c>
      <c r="K907">
        <f t="shared" si="98"/>
        <v>2</v>
      </c>
      <c r="L907">
        <v>35345</v>
      </c>
      <c r="M907" s="6">
        <f t="shared" si="99"/>
        <v>5.6585089828830109</v>
      </c>
      <c r="N907" s="6" t="str">
        <f t="shared" si="100"/>
        <v/>
      </c>
      <c r="O907" s="6">
        <f t="shared" si="101"/>
        <v>5.6585089828830109</v>
      </c>
      <c r="Q907">
        <f>_xlfn.XLOOKUP(C907&amp;G907&amp;H907,covid!$E$2:$E$2184,covid!$D$2:$D$2184,0,0,1)</f>
        <v>0</v>
      </c>
    </row>
    <row r="908" spans="1:17" x14ac:dyDescent="0.3">
      <c r="A908">
        <f>_xlfn.XLOOKUP(C908,kamus!$B$2:$B$87,kamus!$A$2:$A$87,0,0,1)</f>
        <v>38</v>
      </c>
      <c r="B908" t="str">
        <f>_xlfn.XLOOKUP(C908,kamus!$B$2:$B$87,kamus!$D$2:$D$87,"dihapus",0,1)</f>
        <v>Mlati 2</v>
      </c>
      <c r="C908" t="s">
        <v>258</v>
      </c>
      <c r="D908">
        <f>_xlfn.XLOOKUP(C908,kamus!$B$2:$B$87,kamus!$J$2:$J$87,"dihapus",0,1)</f>
        <v>0</v>
      </c>
      <c r="E908">
        <f t="shared" si="102"/>
        <v>0</v>
      </c>
      <c r="F908" s="14">
        <v>42675</v>
      </c>
      <c r="G908" s="1">
        <f t="shared" si="103"/>
        <v>11</v>
      </c>
      <c r="H908" s="1">
        <f t="shared" si="104"/>
        <v>2016</v>
      </c>
      <c r="I908">
        <v>0</v>
      </c>
      <c r="K908">
        <f t="shared" si="98"/>
        <v>0</v>
      </c>
      <c r="L908">
        <v>16653</v>
      </c>
      <c r="M908" s="6">
        <f t="shared" si="99"/>
        <v>0</v>
      </c>
      <c r="N908" s="6" t="str">
        <f t="shared" si="100"/>
        <v/>
      </c>
      <c r="O908" s="6">
        <f t="shared" si="101"/>
        <v>0</v>
      </c>
      <c r="Q908">
        <f>_xlfn.XLOOKUP(C908&amp;G908&amp;H908,covid!$E$2:$E$2184,covid!$D$2:$D$2184,0,0,1)</f>
        <v>0</v>
      </c>
    </row>
    <row r="909" spans="1:17" x14ac:dyDescent="0.3">
      <c r="A909">
        <f>_xlfn.XLOOKUP(C909,kamus!$B$2:$B$87,kamus!$A$2:$A$87,0,0,1)</f>
        <v>36</v>
      </c>
      <c r="B909" t="str">
        <f>_xlfn.XLOOKUP(C909,kamus!$B$2:$B$87,kamus!$D$2:$D$87,"dihapus",0,1)</f>
        <v>Mlati 2</v>
      </c>
      <c r="C909" t="s">
        <v>268</v>
      </c>
      <c r="D909">
        <f>_xlfn.XLOOKUP(C909,kamus!$B$2:$B$87,kamus!$J$2:$J$87,"dihapus",0,1)</f>
        <v>1</v>
      </c>
      <c r="E909">
        <f t="shared" si="102"/>
        <v>0</v>
      </c>
      <c r="F909" s="14">
        <v>42675</v>
      </c>
      <c r="G909" s="1">
        <f t="shared" si="103"/>
        <v>11</v>
      </c>
      <c r="H909" s="1">
        <f t="shared" si="104"/>
        <v>2016</v>
      </c>
      <c r="I909">
        <v>0</v>
      </c>
      <c r="K909">
        <f t="shared" si="98"/>
        <v>0</v>
      </c>
      <c r="L909">
        <v>11526</v>
      </c>
      <c r="M909" s="6">
        <f t="shared" si="99"/>
        <v>0</v>
      </c>
      <c r="N909" s="6" t="str">
        <f t="shared" si="100"/>
        <v/>
      </c>
      <c r="O909" s="6">
        <f t="shared" si="101"/>
        <v>0</v>
      </c>
      <c r="Q909">
        <f>_xlfn.XLOOKUP(C909&amp;G909&amp;H909,covid!$E$2:$E$2184,covid!$D$2:$D$2184,0,0,1)</f>
        <v>0</v>
      </c>
    </row>
    <row r="910" spans="1:17" x14ac:dyDescent="0.3">
      <c r="A910">
        <f>_xlfn.XLOOKUP(C910,kamus!$B$2:$B$87,kamus!$A$2:$A$87,0,0,1)</f>
        <v>37</v>
      </c>
      <c r="B910" t="str">
        <f>_xlfn.XLOOKUP(C910,kamus!$B$2:$B$87,kamus!$D$2:$D$87,"dihapus",0,1)</f>
        <v>Mlati 2</v>
      </c>
      <c r="C910" t="s">
        <v>270</v>
      </c>
      <c r="D910">
        <f>_xlfn.XLOOKUP(C910,kamus!$B$2:$B$87,kamus!$J$2:$J$87,"dihapus",0,1)</f>
        <v>1</v>
      </c>
      <c r="E910">
        <f t="shared" si="102"/>
        <v>0</v>
      </c>
      <c r="F910" s="14">
        <v>42675</v>
      </c>
      <c r="G910" s="1">
        <f t="shared" si="103"/>
        <v>11</v>
      </c>
      <c r="H910" s="1">
        <f t="shared" si="104"/>
        <v>2016</v>
      </c>
      <c r="I910">
        <v>3</v>
      </c>
      <c r="K910">
        <f t="shared" si="98"/>
        <v>3</v>
      </c>
      <c r="L910">
        <v>13694</v>
      </c>
      <c r="M910" s="6">
        <f t="shared" si="99"/>
        <v>21.907404702789542</v>
      </c>
      <c r="N910" s="6" t="str">
        <f t="shared" si="100"/>
        <v/>
      </c>
      <c r="O910" s="6">
        <f t="shared" si="101"/>
        <v>21.907404702789542</v>
      </c>
      <c r="Q910">
        <f>_xlfn.XLOOKUP(C910&amp;G910&amp;H910,covid!$E$2:$E$2184,covid!$D$2:$D$2184,0,0,1)</f>
        <v>0</v>
      </c>
    </row>
    <row r="911" spans="1:17" x14ac:dyDescent="0.3">
      <c r="A911">
        <f>_xlfn.XLOOKUP(C911,kamus!$B$2:$B$87,kamus!$A$2:$A$87,0,0,1)</f>
        <v>39</v>
      </c>
      <c r="B911" t="str">
        <f>_xlfn.XLOOKUP(C911,kamus!$B$2:$B$87,kamus!$D$2:$D$87,"dihapus",0,1)</f>
        <v>Moyudan</v>
      </c>
      <c r="C911" t="s">
        <v>259</v>
      </c>
      <c r="D911">
        <f>_xlfn.XLOOKUP(C911,kamus!$B$2:$B$87,kamus!$J$2:$J$87,"dihapus",0,1)</f>
        <v>0</v>
      </c>
      <c r="E911">
        <f t="shared" si="102"/>
        <v>0</v>
      </c>
      <c r="F911" s="14">
        <v>42675</v>
      </c>
      <c r="G911" s="1">
        <f t="shared" si="103"/>
        <v>11</v>
      </c>
      <c r="H911" s="1">
        <f t="shared" si="104"/>
        <v>2016</v>
      </c>
      <c r="I911">
        <v>0</v>
      </c>
      <c r="K911">
        <f t="shared" si="98"/>
        <v>0</v>
      </c>
      <c r="L911">
        <v>11875</v>
      </c>
      <c r="M911" s="6">
        <f t="shared" si="99"/>
        <v>0</v>
      </c>
      <c r="N911" s="6" t="str">
        <f t="shared" si="100"/>
        <v/>
      </c>
      <c r="O911" s="6">
        <f t="shared" si="101"/>
        <v>0</v>
      </c>
      <c r="Q911">
        <f>_xlfn.XLOOKUP(C911&amp;G911&amp;H911,covid!$E$2:$E$2184,covid!$D$2:$D$2184,0,0,1)</f>
        <v>0</v>
      </c>
    </row>
    <row r="912" spans="1:17" x14ac:dyDescent="0.3">
      <c r="A912">
        <f>_xlfn.XLOOKUP(C912,kamus!$B$2:$B$87,kamus!$A$2:$A$87,0,0,1)</f>
        <v>42</v>
      </c>
      <c r="B912" t="str">
        <f>_xlfn.XLOOKUP(C912,kamus!$B$2:$B$87,kamus!$D$2:$D$87,"dihapus",0,1)</f>
        <v>Moyudan</v>
      </c>
      <c r="C912" t="s">
        <v>260</v>
      </c>
      <c r="D912">
        <f>_xlfn.XLOOKUP(C912,kamus!$B$2:$B$87,kamus!$J$2:$J$87,"dihapus",0,1)</f>
        <v>0</v>
      </c>
      <c r="E912">
        <f t="shared" si="102"/>
        <v>0</v>
      </c>
      <c r="F912" s="14">
        <v>42675</v>
      </c>
      <c r="G912" s="1">
        <f t="shared" si="103"/>
        <v>11</v>
      </c>
      <c r="H912" s="1">
        <f t="shared" si="104"/>
        <v>2016</v>
      </c>
      <c r="I912">
        <v>0</v>
      </c>
      <c r="K912">
        <f t="shared" si="98"/>
        <v>0</v>
      </c>
      <c r="L912">
        <v>7197</v>
      </c>
      <c r="M912" s="6">
        <f t="shared" si="99"/>
        <v>0</v>
      </c>
      <c r="N912" s="6" t="str">
        <f t="shared" si="100"/>
        <v/>
      </c>
      <c r="O912" s="6">
        <f t="shared" si="101"/>
        <v>0</v>
      </c>
      <c r="Q912">
        <f>_xlfn.XLOOKUP(C912&amp;G912&amp;H912,covid!$E$2:$E$2184,covid!$D$2:$D$2184,0,0,1)</f>
        <v>0</v>
      </c>
    </row>
    <row r="913" spans="1:17" x14ac:dyDescent="0.3">
      <c r="A913">
        <f>_xlfn.XLOOKUP(C913,kamus!$B$2:$B$87,kamus!$A$2:$A$87,0,0,1)</f>
        <v>41</v>
      </c>
      <c r="B913" t="str">
        <f>_xlfn.XLOOKUP(C913,kamus!$B$2:$B$87,kamus!$D$2:$D$87,"dihapus",0,1)</f>
        <v>Moyudan</v>
      </c>
      <c r="C913" t="s">
        <v>262</v>
      </c>
      <c r="D913">
        <f>_xlfn.XLOOKUP(C913,kamus!$B$2:$B$87,kamus!$J$2:$J$87,"dihapus",0,1)</f>
        <v>0</v>
      </c>
      <c r="E913">
        <f t="shared" si="102"/>
        <v>0</v>
      </c>
      <c r="F913" s="14">
        <v>42675</v>
      </c>
      <c r="G913" s="1">
        <f t="shared" si="103"/>
        <v>11</v>
      </c>
      <c r="H913" s="1">
        <f t="shared" si="104"/>
        <v>2016</v>
      </c>
      <c r="I913">
        <v>0</v>
      </c>
      <c r="K913">
        <f t="shared" si="98"/>
        <v>0</v>
      </c>
      <c r="L913">
        <v>6705</v>
      </c>
      <c r="M913" s="6">
        <f t="shared" si="99"/>
        <v>0</v>
      </c>
      <c r="N913" s="6" t="str">
        <f t="shared" si="100"/>
        <v/>
      </c>
      <c r="O913" s="6">
        <f t="shared" si="101"/>
        <v>0</v>
      </c>
      <c r="Q913">
        <f>_xlfn.XLOOKUP(C913&amp;G913&amp;H913,covid!$E$2:$E$2184,covid!$D$2:$D$2184,0,0,1)</f>
        <v>0</v>
      </c>
    </row>
    <row r="914" spans="1:17" x14ac:dyDescent="0.3">
      <c r="A914">
        <f>_xlfn.XLOOKUP(C914,kamus!$B$2:$B$87,kamus!$A$2:$A$87,0,0,1)</f>
        <v>40</v>
      </c>
      <c r="B914" t="str">
        <f>_xlfn.XLOOKUP(C914,kamus!$B$2:$B$87,kamus!$D$2:$D$87,"dihapus",0,1)</f>
        <v>Moyudan</v>
      </c>
      <c r="C914" t="s">
        <v>264</v>
      </c>
      <c r="D914">
        <f>_xlfn.XLOOKUP(C914,kamus!$B$2:$B$87,kamus!$J$2:$J$87,"dihapus",0,1)</f>
        <v>0</v>
      </c>
      <c r="E914">
        <f t="shared" si="102"/>
        <v>0</v>
      </c>
      <c r="F914" s="14">
        <v>42675</v>
      </c>
      <c r="G914" s="1">
        <f t="shared" si="103"/>
        <v>11</v>
      </c>
      <c r="H914" s="1">
        <f t="shared" si="104"/>
        <v>2016</v>
      </c>
      <c r="I914">
        <v>0</v>
      </c>
      <c r="K914">
        <f t="shared" si="98"/>
        <v>0</v>
      </c>
      <c r="L914">
        <v>8347</v>
      </c>
      <c r="M914" s="6">
        <f t="shared" si="99"/>
        <v>0</v>
      </c>
      <c r="N914" s="6" t="str">
        <f t="shared" si="100"/>
        <v/>
      </c>
      <c r="O914" s="6">
        <f t="shared" si="101"/>
        <v>0</v>
      </c>
      <c r="Q914">
        <f>_xlfn.XLOOKUP(C914&amp;G914&amp;H914,covid!$E$2:$E$2184,covid!$D$2:$D$2184,0,0,1)</f>
        <v>0</v>
      </c>
    </row>
    <row r="915" spans="1:17" x14ac:dyDescent="0.3">
      <c r="A915">
        <f>_xlfn.XLOOKUP(C915,kamus!$B$2:$B$87,kamus!$A$2:$A$87,0,0,1)</f>
        <v>43</v>
      </c>
      <c r="B915" t="str">
        <f>_xlfn.XLOOKUP(C915,kamus!$B$2:$B$87,kamus!$D$2:$D$87,"dihapus",0,1)</f>
        <v>Ngaglik 1</v>
      </c>
      <c r="C915" t="s">
        <v>228</v>
      </c>
      <c r="D915">
        <f>_xlfn.XLOOKUP(C915,kamus!$B$2:$B$87,kamus!$J$2:$J$87,"dihapus",0,1)</f>
        <v>1</v>
      </c>
      <c r="E915">
        <f t="shared" si="102"/>
        <v>0</v>
      </c>
      <c r="F915" s="14">
        <v>42675</v>
      </c>
      <c r="G915" s="1">
        <f t="shared" si="103"/>
        <v>11</v>
      </c>
      <c r="H915" s="1">
        <f t="shared" si="104"/>
        <v>2016</v>
      </c>
      <c r="I915">
        <v>0</v>
      </c>
      <c r="K915">
        <f t="shared" si="98"/>
        <v>0</v>
      </c>
      <c r="L915">
        <v>12705</v>
      </c>
      <c r="M915" s="6">
        <f t="shared" si="99"/>
        <v>0</v>
      </c>
      <c r="N915" s="6" t="str">
        <f t="shared" si="100"/>
        <v/>
      </c>
      <c r="O915" s="6">
        <f t="shared" si="101"/>
        <v>0</v>
      </c>
      <c r="Q915">
        <f>_xlfn.XLOOKUP(C915&amp;G915&amp;H915,covid!$E$2:$E$2184,covid!$D$2:$D$2184,0,0,1)</f>
        <v>0</v>
      </c>
    </row>
    <row r="916" spans="1:17" x14ac:dyDescent="0.3">
      <c r="A916">
        <f>_xlfn.XLOOKUP(C916,kamus!$B$2:$B$87,kamus!$A$2:$A$87,0,0,1)</f>
        <v>44</v>
      </c>
      <c r="B916" t="str">
        <f>_xlfn.XLOOKUP(C916,kamus!$B$2:$B$87,kamus!$D$2:$D$87,"dihapus",0,1)</f>
        <v>Ngaglik 1</v>
      </c>
      <c r="C916" t="s">
        <v>237</v>
      </c>
      <c r="D916">
        <f>_xlfn.XLOOKUP(C916,kamus!$B$2:$B$87,kamus!$J$2:$J$87,"dihapus",0,1)</f>
        <v>1</v>
      </c>
      <c r="E916">
        <f t="shared" si="102"/>
        <v>0</v>
      </c>
      <c r="F916" s="14">
        <v>42675</v>
      </c>
      <c r="G916" s="1">
        <f t="shared" si="103"/>
        <v>11</v>
      </c>
      <c r="H916" s="1">
        <f t="shared" si="104"/>
        <v>2016</v>
      </c>
      <c r="I916">
        <v>0</v>
      </c>
      <c r="K916">
        <f t="shared" si="98"/>
        <v>0</v>
      </c>
      <c r="L916">
        <v>21934</v>
      </c>
      <c r="M916" s="6">
        <f t="shared" si="99"/>
        <v>0</v>
      </c>
      <c r="N916" s="6" t="str">
        <f t="shared" si="100"/>
        <v/>
      </c>
      <c r="O916" s="6">
        <f t="shared" si="101"/>
        <v>0</v>
      </c>
      <c r="Q916">
        <f>_xlfn.XLOOKUP(C916&amp;G916&amp;H916,covid!$E$2:$E$2184,covid!$D$2:$D$2184,0,0,1)</f>
        <v>0</v>
      </c>
    </row>
    <row r="917" spans="1:17" x14ac:dyDescent="0.3">
      <c r="A917">
        <f>_xlfn.XLOOKUP(C917,kamus!$B$2:$B$87,kamus!$A$2:$A$87,0,0,1)</f>
        <v>45</v>
      </c>
      <c r="B917" t="str">
        <f>_xlfn.XLOOKUP(C917,kamus!$B$2:$B$87,kamus!$D$2:$D$87,"dihapus",0,1)</f>
        <v>Ngaglik 1</v>
      </c>
      <c r="C917" t="s">
        <v>255</v>
      </c>
      <c r="D917">
        <f>_xlfn.XLOOKUP(C917,kamus!$B$2:$B$87,kamus!$J$2:$J$87,"dihapus",0,1)</f>
        <v>1</v>
      </c>
      <c r="E917">
        <f t="shared" si="102"/>
        <v>0</v>
      </c>
      <c r="F917" s="14">
        <v>42675</v>
      </c>
      <c r="G917" s="1">
        <f t="shared" si="103"/>
        <v>11</v>
      </c>
      <c r="H917" s="1">
        <f t="shared" si="104"/>
        <v>2016</v>
      </c>
      <c r="I917">
        <v>0</v>
      </c>
      <c r="K917">
        <f t="shared" si="98"/>
        <v>0</v>
      </c>
      <c r="L917">
        <v>19793</v>
      </c>
      <c r="M917" s="6">
        <f t="shared" si="99"/>
        <v>0</v>
      </c>
      <c r="N917" s="6" t="str">
        <f t="shared" si="100"/>
        <v/>
      </c>
      <c r="O917" s="6">
        <f t="shared" si="101"/>
        <v>0</v>
      </c>
      <c r="Q917">
        <f>_xlfn.XLOOKUP(C917&amp;G917&amp;H917,covid!$E$2:$E$2184,covid!$D$2:$D$2184,0,0,1)</f>
        <v>0</v>
      </c>
    </row>
    <row r="918" spans="1:17" x14ac:dyDescent="0.3">
      <c r="A918">
        <f>_xlfn.XLOOKUP(C918,kamus!$B$2:$B$87,kamus!$A$2:$A$87,0,0,1)</f>
        <v>48</v>
      </c>
      <c r="B918" t="str">
        <f>_xlfn.XLOOKUP(C918,kamus!$B$2:$B$87,kamus!$D$2:$D$87,"dihapus",0,1)</f>
        <v>Ngaglik 2</v>
      </c>
      <c r="C918" t="s">
        <v>208</v>
      </c>
      <c r="D918">
        <f>_xlfn.XLOOKUP(C918,kamus!$B$2:$B$87,kamus!$J$2:$J$87,"dihapus",0,1)</f>
        <v>1</v>
      </c>
      <c r="E918">
        <f t="shared" si="102"/>
        <v>0</v>
      </c>
      <c r="F918" s="14">
        <v>42675</v>
      </c>
      <c r="G918" s="1">
        <f t="shared" si="103"/>
        <v>11</v>
      </c>
      <c r="H918" s="1">
        <f t="shared" si="104"/>
        <v>2016</v>
      </c>
      <c r="I918">
        <v>0</v>
      </c>
      <c r="K918">
        <f t="shared" si="98"/>
        <v>0</v>
      </c>
      <c r="L918">
        <v>10447</v>
      </c>
      <c r="M918" s="6">
        <f t="shared" si="99"/>
        <v>0</v>
      </c>
      <c r="N918" s="6" t="str">
        <f t="shared" si="100"/>
        <v/>
      </c>
      <c r="O918" s="6">
        <f t="shared" si="101"/>
        <v>0</v>
      </c>
      <c r="Q918">
        <f>_xlfn.XLOOKUP(C918&amp;G918&amp;H918,covid!$E$2:$E$2184,covid!$D$2:$D$2184,0,0,1)</f>
        <v>0</v>
      </c>
    </row>
    <row r="919" spans="1:17" x14ac:dyDescent="0.3">
      <c r="A919">
        <f>_xlfn.XLOOKUP(C919,kamus!$B$2:$B$87,kamus!$A$2:$A$87,0,0,1)</f>
        <v>47</v>
      </c>
      <c r="B919" t="str">
        <f>_xlfn.XLOOKUP(C919,kamus!$B$2:$B$87,kamus!$D$2:$D$87,"dihapus",0,1)</f>
        <v>Ngaglik 2</v>
      </c>
      <c r="C919" t="s">
        <v>238</v>
      </c>
      <c r="D919">
        <f>_xlfn.XLOOKUP(C919,kamus!$B$2:$B$87,kamus!$J$2:$J$87,"dihapus",0,1)</f>
        <v>1</v>
      </c>
      <c r="E919">
        <f t="shared" si="102"/>
        <v>0</v>
      </c>
      <c r="F919" s="14">
        <v>42675</v>
      </c>
      <c r="G919" s="1">
        <f t="shared" si="103"/>
        <v>11</v>
      </c>
      <c r="H919" s="1">
        <f t="shared" si="104"/>
        <v>2016</v>
      </c>
      <c r="I919">
        <v>0</v>
      </c>
      <c r="K919">
        <f t="shared" si="98"/>
        <v>0</v>
      </c>
      <c r="L919">
        <v>22367</v>
      </c>
      <c r="M919" s="6">
        <f t="shared" si="99"/>
        <v>0</v>
      </c>
      <c r="N919" s="6" t="str">
        <f t="shared" si="100"/>
        <v/>
      </c>
      <c r="O919" s="6">
        <f t="shared" si="101"/>
        <v>0</v>
      </c>
      <c r="Q919">
        <f>_xlfn.XLOOKUP(C919&amp;G919&amp;H919,covid!$E$2:$E$2184,covid!$D$2:$D$2184,0,0,1)</f>
        <v>0</v>
      </c>
    </row>
    <row r="920" spans="1:17" x14ac:dyDescent="0.3">
      <c r="A920">
        <f>_xlfn.XLOOKUP(C920,kamus!$B$2:$B$87,kamus!$A$2:$A$87,0,0,1)</f>
        <v>46</v>
      </c>
      <c r="B920" t="str">
        <f>_xlfn.XLOOKUP(C920,kamus!$B$2:$B$87,kamus!$D$2:$D$87,"dihapus",0,1)</f>
        <v>Ngaglik 2</v>
      </c>
      <c r="C920" t="s">
        <v>257</v>
      </c>
      <c r="D920">
        <f>_xlfn.XLOOKUP(C920,kamus!$B$2:$B$87,kamus!$J$2:$J$87,"dihapus",0,1)</f>
        <v>1</v>
      </c>
      <c r="E920">
        <f t="shared" si="102"/>
        <v>0</v>
      </c>
      <c r="F920" s="14">
        <v>42675</v>
      </c>
      <c r="G920" s="1">
        <f t="shared" si="103"/>
        <v>11</v>
      </c>
      <c r="H920" s="1">
        <f t="shared" si="104"/>
        <v>2016</v>
      </c>
      <c r="I920">
        <v>1</v>
      </c>
      <c r="K920">
        <f t="shared" si="98"/>
        <v>1</v>
      </c>
      <c r="L920">
        <v>16910</v>
      </c>
      <c r="M920" s="6">
        <f t="shared" si="99"/>
        <v>5.9136605558840927</v>
      </c>
      <c r="N920" s="6" t="str">
        <f t="shared" si="100"/>
        <v/>
      </c>
      <c r="O920" s="6">
        <f t="shared" si="101"/>
        <v>5.9136605558840927</v>
      </c>
      <c r="Q920">
        <f>_xlfn.XLOOKUP(C920&amp;G920&amp;H920,covid!$E$2:$E$2184,covid!$D$2:$D$2184,0,0,1)</f>
        <v>0</v>
      </c>
    </row>
    <row r="921" spans="1:17" x14ac:dyDescent="0.3">
      <c r="A921">
        <f>_xlfn.XLOOKUP(C921,kamus!$B$2:$B$87,kamus!$A$2:$A$87,0,0,1)</f>
        <v>50</v>
      </c>
      <c r="B921" t="str">
        <f>_xlfn.XLOOKUP(C921,kamus!$B$2:$B$87,kamus!$D$2:$D$87,"dihapus",0,1)</f>
        <v>Ngemplak 1</v>
      </c>
      <c r="C921" t="s">
        <v>202</v>
      </c>
      <c r="D921">
        <f>_xlfn.XLOOKUP(C921,kamus!$B$2:$B$87,kamus!$J$2:$J$87,"dihapus",0,1)</f>
        <v>0</v>
      </c>
      <c r="E921">
        <f t="shared" si="102"/>
        <v>0</v>
      </c>
      <c r="F921" s="14">
        <v>42675</v>
      </c>
      <c r="G921" s="1">
        <f t="shared" si="103"/>
        <v>11</v>
      </c>
      <c r="H921" s="1">
        <f t="shared" si="104"/>
        <v>2016</v>
      </c>
      <c r="I921">
        <v>0</v>
      </c>
      <c r="K921">
        <f t="shared" si="98"/>
        <v>0</v>
      </c>
      <c r="L921">
        <v>7988</v>
      </c>
      <c r="M921" s="6">
        <f t="shared" si="99"/>
        <v>0</v>
      </c>
      <c r="N921" s="6" t="str">
        <f t="shared" si="100"/>
        <v/>
      </c>
      <c r="O921" s="6">
        <f t="shared" si="101"/>
        <v>0</v>
      </c>
      <c r="Q921">
        <f>_xlfn.XLOOKUP(C921&amp;G921&amp;H921,covid!$E$2:$E$2184,covid!$D$2:$D$2184,0,0,1)</f>
        <v>0</v>
      </c>
    </row>
    <row r="922" spans="1:17" x14ac:dyDescent="0.3">
      <c r="A922">
        <f>_xlfn.XLOOKUP(C922,kamus!$B$2:$B$87,kamus!$A$2:$A$87,0,0,1)</f>
        <v>51</v>
      </c>
      <c r="B922" t="str">
        <f>_xlfn.XLOOKUP(C922,kamus!$B$2:$B$87,kamus!$D$2:$D$87,"dihapus",0,1)</f>
        <v>Ngemplak 1</v>
      </c>
      <c r="C922" t="s">
        <v>256</v>
      </c>
      <c r="D922">
        <f>_xlfn.XLOOKUP(C922,kamus!$B$2:$B$87,kamus!$J$2:$J$87,"dihapus",0,1)</f>
        <v>0</v>
      </c>
      <c r="E922">
        <f t="shared" si="102"/>
        <v>0</v>
      </c>
      <c r="F922" s="14">
        <v>42675</v>
      </c>
      <c r="G922" s="1">
        <f t="shared" si="103"/>
        <v>11</v>
      </c>
      <c r="H922" s="1">
        <f t="shared" si="104"/>
        <v>2016</v>
      </c>
      <c r="I922">
        <v>0</v>
      </c>
      <c r="K922">
        <f t="shared" si="98"/>
        <v>0</v>
      </c>
      <c r="L922">
        <v>8208</v>
      </c>
      <c r="M922" s="6">
        <f t="shared" si="99"/>
        <v>0</v>
      </c>
      <c r="N922" s="6" t="str">
        <f t="shared" si="100"/>
        <v/>
      </c>
      <c r="O922" s="6">
        <f t="shared" si="101"/>
        <v>0</v>
      </c>
      <c r="Q922">
        <f>_xlfn.XLOOKUP(C922&amp;G922&amp;H922,covid!$E$2:$E$2184,covid!$D$2:$D$2184,0,0,1)</f>
        <v>0</v>
      </c>
    </row>
    <row r="923" spans="1:17" x14ac:dyDescent="0.3">
      <c r="A923">
        <f>_xlfn.XLOOKUP(C923,kamus!$B$2:$B$87,kamus!$A$2:$A$87,0,0,1)</f>
        <v>49</v>
      </c>
      <c r="B923" t="str">
        <f>_xlfn.XLOOKUP(C923,kamus!$B$2:$B$87,kamus!$D$2:$D$87,"dihapus",0,1)</f>
        <v>Ngemplak 1</v>
      </c>
      <c r="C923" t="s">
        <v>276</v>
      </c>
      <c r="D923">
        <f>_xlfn.XLOOKUP(C923,kamus!$B$2:$B$87,kamus!$J$2:$J$87,"dihapus",0,1)</f>
        <v>1</v>
      </c>
      <c r="E923">
        <f t="shared" si="102"/>
        <v>0</v>
      </c>
      <c r="F923" s="14">
        <v>42675</v>
      </c>
      <c r="G923" s="1">
        <f t="shared" si="103"/>
        <v>11</v>
      </c>
      <c r="H923" s="1">
        <f t="shared" si="104"/>
        <v>2016</v>
      </c>
      <c r="I923">
        <v>0</v>
      </c>
      <c r="K923">
        <f t="shared" si="98"/>
        <v>0</v>
      </c>
      <c r="L923">
        <v>9697</v>
      </c>
      <c r="M923" s="6">
        <f t="shared" si="99"/>
        <v>0</v>
      </c>
      <c r="N923" s="6" t="str">
        <f t="shared" si="100"/>
        <v/>
      </c>
      <c r="O923" s="6">
        <f t="shared" si="101"/>
        <v>0</v>
      </c>
      <c r="Q923">
        <f>_xlfn.XLOOKUP(C923&amp;G923&amp;H923,covid!$E$2:$E$2184,covid!$D$2:$D$2184,0,0,1)</f>
        <v>0</v>
      </c>
    </row>
    <row r="924" spans="1:17" x14ac:dyDescent="0.3">
      <c r="A924">
        <f>_xlfn.XLOOKUP(C924,kamus!$B$2:$B$87,kamus!$A$2:$A$87,0,0,1)</f>
        <v>52</v>
      </c>
      <c r="B924" t="str">
        <f>_xlfn.XLOOKUP(C924,kamus!$B$2:$B$87,kamus!$D$2:$D$87,"dihapus",0,1)</f>
        <v>Ngemplak 2</v>
      </c>
      <c r="C924" t="s">
        <v>277</v>
      </c>
      <c r="D924">
        <f>_xlfn.XLOOKUP(C924,kamus!$B$2:$B$87,kamus!$J$2:$J$87,"dihapus",0,1)</f>
        <v>1</v>
      </c>
      <c r="E924">
        <f t="shared" si="102"/>
        <v>0</v>
      </c>
      <c r="F924" s="14">
        <v>42675</v>
      </c>
      <c r="G924" s="1">
        <f t="shared" si="103"/>
        <v>11</v>
      </c>
      <c r="H924" s="1">
        <f t="shared" si="104"/>
        <v>2016</v>
      </c>
      <c r="I924">
        <v>0</v>
      </c>
      <c r="K924">
        <f t="shared" si="98"/>
        <v>0</v>
      </c>
      <c r="L924">
        <v>31636</v>
      </c>
      <c r="M924" s="6">
        <f t="shared" si="99"/>
        <v>0</v>
      </c>
      <c r="N924" s="6" t="str">
        <f t="shared" si="100"/>
        <v/>
      </c>
      <c r="O924" s="6">
        <f t="shared" si="101"/>
        <v>0</v>
      </c>
      <c r="Q924">
        <f>_xlfn.XLOOKUP(C924&amp;G924&amp;H924,covid!$E$2:$E$2184,covid!$D$2:$D$2184,0,0,1)</f>
        <v>0</v>
      </c>
    </row>
    <row r="925" spans="1:17" x14ac:dyDescent="0.3">
      <c r="A925">
        <f>_xlfn.XLOOKUP(C925,kamus!$B$2:$B$87,kamus!$A$2:$A$87,0,0,1)</f>
        <v>53</v>
      </c>
      <c r="B925" t="str">
        <f>_xlfn.XLOOKUP(C925,kamus!$B$2:$B$87,kamus!$D$2:$D$87,"dihapus",0,1)</f>
        <v>Ngemplak 2</v>
      </c>
      <c r="C925" t="s">
        <v>278</v>
      </c>
      <c r="D925">
        <f>_xlfn.XLOOKUP(C925,kamus!$B$2:$B$87,kamus!$J$2:$J$87,"dihapus",0,1)</f>
        <v>0</v>
      </c>
      <c r="E925">
        <f t="shared" si="102"/>
        <v>0</v>
      </c>
      <c r="F925" s="14">
        <v>42675</v>
      </c>
      <c r="G925" s="1">
        <f t="shared" si="103"/>
        <v>11</v>
      </c>
      <c r="H925" s="1">
        <f t="shared" si="104"/>
        <v>2016</v>
      </c>
      <c r="I925">
        <v>0</v>
      </c>
      <c r="K925">
        <f t="shared" si="98"/>
        <v>0</v>
      </c>
      <c r="L925">
        <v>8894</v>
      </c>
      <c r="M925" s="6">
        <f t="shared" si="99"/>
        <v>0</v>
      </c>
      <c r="N925" s="6" t="str">
        <f t="shared" si="100"/>
        <v/>
      </c>
      <c r="O925" s="6">
        <f t="shared" si="101"/>
        <v>0</v>
      </c>
      <c r="Q925">
        <f>_xlfn.XLOOKUP(C925&amp;G925&amp;H925,covid!$E$2:$E$2184,covid!$D$2:$D$2184,0,0,1)</f>
        <v>0</v>
      </c>
    </row>
    <row r="926" spans="1:17" x14ac:dyDescent="0.3">
      <c r="A926">
        <f>_xlfn.XLOOKUP(C926,kamus!$B$2:$B$87,kamus!$A$2:$A$87,0,0,1)</f>
        <v>57</v>
      </c>
      <c r="B926" t="str">
        <f>_xlfn.XLOOKUP(C926,kamus!$B$2:$B$87,kamus!$D$2:$D$87,"dihapus",0,1)</f>
        <v>Pakem</v>
      </c>
      <c r="C926" t="s">
        <v>204</v>
      </c>
      <c r="D926">
        <f>_xlfn.XLOOKUP(C926,kamus!$B$2:$B$87,kamus!$J$2:$J$87,"dihapus",0,1)</f>
        <v>0</v>
      </c>
      <c r="E926">
        <f t="shared" si="102"/>
        <v>0</v>
      </c>
      <c r="F926" s="14">
        <v>42675</v>
      </c>
      <c r="G926" s="1">
        <f t="shared" si="103"/>
        <v>11</v>
      </c>
      <c r="H926" s="1">
        <f t="shared" si="104"/>
        <v>2016</v>
      </c>
      <c r="I926">
        <v>0</v>
      </c>
      <c r="K926">
        <f t="shared" si="98"/>
        <v>0</v>
      </c>
      <c r="L926">
        <v>6864</v>
      </c>
      <c r="M926" s="6">
        <f t="shared" si="99"/>
        <v>0</v>
      </c>
      <c r="N926" s="6" t="str">
        <f t="shared" si="100"/>
        <v/>
      </c>
      <c r="O926" s="6">
        <f t="shared" si="101"/>
        <v>0</v>
      </c>
      <c r="Q926">
        <f>_xlfn.XLOOKUP(C926&amp;G926&amp;H926,covid!$E$2:$E$2184,covid!$D$2:$D$2184,0,0,1)</f>
        <v>0</v>
      </c>
    </row>
    <row r="927" spans="1:17" x14ac:dyDescent="0.3">
      <c r="A927">
        <f>_xlfn.XLOOKUP(C927,kamus!$B$2:$B$87,kamus!$A$2:$A$87,0,0,1)</f>
        <v>54</v>
      </c>
      <c r="B927" t="str">
        <f>_xlfn.XLOOKUP(C927,kamus!$B$2:$B$87,kamus!$D$2:$D$87,"dihapus",0,1)</f>
        <v>Pakem</v>
      </c>
      <c r="C927" t="s">
        <v>213</v>
      </c>
      <c r="D927">
        <f>_xlfn.XLOOKUP(C927,kamus!$B$2:$B$87,kamus!$J$2:$J$87,"dihapus",0,1)</f>
        <v>0</v>
      </c>
      <c r="E927">
        <f t="shared" si="102"/>
        <v>0</v>
      </c>
      <c r="F927" s="14">
        <v>42675</v>
      </c>
      <c r="G927" s="1">
        <f t="shared" si="103"/>
        <v>11</v>
      </c>
      <c r="H927" s="1">
        <f t="shared" si="104"/>
        <v>2016</v>
      </c>
      <c r="I927">
        <v>0</v>
      </c>
      <c r="K927">
        <f t="shared" si="98"/>
        <v>0</v>
      </c>
      <c r="L927">
        <v>9160</v>
      </c>
      <c r="M927" s="6">
        <f t="shared" si="99"/>
        <v>0</v>
      </c>
      <c r="N927" s="6" t="str">
        <f t="shared" si="100"/>
        <v/>
      </c>
      <c r="O927" s="6">
        <f t="shared" si="101"/>
        <v>0</v>
      </c>
      <c r="Q927">
        <f>_xlfn.XLOOKUP(C927&amp;G927&amp;H927,covid!$E$2:$E$2184,covid!$D$2:$D$2184,0,0,1)</f>
        <v>0</v>
      </c>
    </row>
    <row r="928" spans="1:17" x14ac:dyDescent="0.3">
      <c r="A928">
        <f>_xlfn.XLOOKUP(C928,kamus!$B$2:$B$87,kamus!$A$2:$A$87,0,0,1)</f>
        <v>56</v>
      </c>
      <c r="B928" t="str">
        <f>_xlfn.XLOOKUP(C928,kamus!$B$2:$B$87,kamus!$D$2:$D$87,"dihapus",0,1)</f>
        <v>Pakem</v>
      </c>
      <c r="C928" t="s">
        <v>214</v>
      </c>
      <c r="D928">
        <f>_xlfn.XLOOKUP(C928,kamus!$B$2:$B$87,kamus!$J$2:$J$87,"dihapus",0,1)</f>
        <v>1</v>
      </c>
      <c r="E928">
        <f t="shared" si="102"/>
        <v>0</v>
      </c>
      <c r="F928" s="14">
        <v>42675</v>
      </c>
      <c r="G928" s="1">
        <f t="shared" si="103"/>
        <v>11</v>
      </c>
      <c r="H928" s="1">
        <f t="shared" si="104"/>
        <v>2016</v>
      </c>
      <c r="I928">
        <v>0</v>
      </c>
      <c r="K928">
        <f t="shared" si="98"/>
        <v>0</v>
      </c>
      <c r="L928">
        <v>6711</v>
      </c>
      <c r="M928" s="6">
        <f t="shared" si="99"/>
        <v>0</v>
      </c>
      <c r="N928" s="6" t="str">
        <f t="shared" si="100"/>
        <v/>
      </c>
      <c r="O928" s="6">
        <f t="shared" si="101"/>
        <v>0</v>
      </c>
      <c r="Q928">
        <f>_xlfn.XLOOKUP(C928&amp;G928&amp;H928,covid!$E$2:$E$2184,covid!$D$2:$D$2184,0,0,1)</f>
        <v>0</v>
      </c>
    </row>
    <row r="929" spans="1:17" x14ac:dyDescent="0.3">
      <c r="A929">
        <f>_xlfn.XLOOKUP(C929,kamus!$B$2:$B$87,kamus!$A$2:$A$87,0,0,1)</f>
        <v>58</v>
      </c>
      <c r="B929" t="str">
        <f>_xlfn.XLOOKUP(C929,kamus!$B$2:$B$87,kamus!$D$2:$D$87,"dihapus",0,1)</f>
        <v>Pakem</v>
      </c>
      <c r="C929" t="s">
        <v>231</v>
      </c>
      <c r="D929">
        <f>_xlfn.XLOOKUP(C929,kamus!$B$2:$B$87,kamus!$J$2:$J$87,"dihapus",0,1)</f>
        <v>0</v>
      </c>
      <c r="E929">
        <f t="shared" si="102"/>
        <v>0</v>
      </c>
      <c r="F929" s="14">
        <v>42675</v>
      </c>
      <c r="G929" s="1">
        <f t="shared" si="103"/>
        <v>11</v>
      </c>
      <c r="H929" s="1">
        <f t="shared" si="104"/>
        <v>2016</v>
      </c>
      <c r="I929">
        <v>0</v>
      </c>
      <c r="K929">
        <f t="shared" si="98"/>
        <v>0</v>
      </c>
      <c r="L929">
        <v>6932</v>
      </c>
      <c r="M929" s="6">
        <f t="shared" si="99"/>
        <v>0</v>
      </c>
      <c r="N929" s="6" t="str">
        <f t="shared" si="100"/>
        <v/>
      </c>
      <c r="O929" s="6">
        <f t="shared" si="101"/>
        <v>0</v>
      </c>
      <c r="Q929">
        <f>_xlfn.XLOOKUP(C929&amp;G929&amp;H929,covid!$E$2:$E$2184,covid!$D$2:$D$2184,0,0,1)</f>
        <v>0</v>
      </c>
    </row>
    <row r="930" spans="1:17" x14ac:dyDescent="0.3">
      <c r="A930">
        <f>_xlfn.XLOOKUP(C930,kamus!$B$2:$B$87,kamus!$A$2:$A$87,0,0,1)</f>
        <v>55</v>
      </c>
      <c r="B930" t="str">
        <f>_xlfn.XLOOKUP(C930,kamus!$B$2:$B$87,kamus!$D$2:$D$87,"dihapus",0,1)</f>
        <v>Pakem</v>
      </c>
      <c r="C930" t="s">
        <v>234</v>
      </c>
      <c r="D930">
        <f>_xlfn.XLOOKUP(C930,kamus!$B$2:$B$87,kamus!$J$2:$J$87,"dihapus",0,1)</f>
        <v>0</v>
      </c>
      <c r="E930">
        <f t="shared" si="102"/>
        <v>0</v>
      </c>
      <c r="F930" s="14">
        <v>42675</v>
      </c>
      <c r="G930" s="1">
        <f t="shared" si="103"/>
        <v>11</v>
      </c>
      <c r="H930" s="1">
        <f t="shared" si="104"/>
        <v>2016</v>
      </c>
      <c r="I930">
        <v>0</v>
      </c>
      <c r="K930">
        <f t="shared" si="98"/>
        <v>0</v>
      </c>
      <c r="L930">
        <v>9891</v>
      </c>
      <c r="M930" s="6">
        <f t="shared" si="99"/>
        <v>0</v>
      </c>
      <c r="N930" s="6" t="str">
        <f t="shared" si="100"/>
        <v/>
      </c>
      <c r="O930" s="6">
        <f t="shared" si="101"/>
        <v>0</v>
      </c>
      <c r="Q930">
        <f>_xlfn.XLOOKUP(C930&amp;G930&amp;H930,covid!$E$2:$E$2184,covid!$D$2:$D$2184,0,0,1)</f>
        <v>0</v>
      </c>
    </row>
    <row r="931" spans="1:17" x14ac:dyDescent="0.3">
      <c r="A931">
        <f>_xlfn.XLOOKUP(C931,kamus!$B$2:$B$87,kamus!$A$2:$A$87,0,0,1)</f>
        <v>64</v>
      </c>
      <c r="B931" t="str">
        <f>_xlfn.XLOOKUP(C931,kamus!$B$2:$B$87,kamus!$D$2:$D$87,"dihapus",0,1)</f>
        <v>Prambanan</v>
      </c>
      <c r="C931" t="s">
        <v>203</v>
      </c>
      <c r="D931">
        <f>_xlfn.XLOOKUP(C931,kamus!$B$2:$B$87,kamus!$J$2:$J$87,"dihapus",0,1)</f>
        <v>1</v>
      </c>
      <c r="E931">
        <f t="shared" si="102"/>
        <v>0</v>
      </c>
      <c r="F931" s="14">
        <v>42675</v>
      </c>
      <c r="G931" s="1">
        <f t="shared" si="103"/>
        <v>11</v>
      </c>
      <c r="H931" s="1">
        <f t="shared" si="104"/>
        <v>2016</v>
      </c>
      <c r="I931">
        <v>0</v>
      </c>
      <c r="K931">
        <f t="shared" si="98"/>
        <v>0</v>
      </c>
      <c r="L931">
        <v>12600</v>
      </c>
      <c r="M931" s="6">
        <f t="shared" si="99"/>
        <v>0</v>
      </c>
      <c r="N931" s="6" t="str">
        <f t="shared" si="100"/>
        <v/>
      </c>
      <c r="O931" s="6">
        <f t="shared" si="101"/>
        <v>0</v>
      </c>
      <c r="Q931">
        <f>_xlfn.XLOOKUP(C931&amp;G931&amp;H931,covid!$E$2:$E$2184,covid!$D$2:$D$2184,0,0,1)</f>
        <v>0</v>
      </c>
    </row>
    <row r="932" spans="1:17" x14ac:dyDescent="0.3">
      <c r="A932">
        <f>_xlfn.XLOOKUP(C932,kamus!$B$2:$B$87,kamus!$A$2:$A$87,0,0,1)</f>
        <v>59</v>
      </c>
      <c r="B932" t="str">
        <f>_xlfn.XLOOKUP(C932,kamus!$B$2:$B$87,kamus!$D$2:$D$87,"dihapus",0,1)</f>
        <v>Prambanan</v>
      </c>
      <c r="C932" t="s">
        <v>210</v>
      </c>
      <c r="D932">
        <f>_xlfn.XLOOKUP(C932,kamus!$B$2:$B$87,kamus!$J$2:$J$87,"dihapus",0,1)</f>
        <v>0</v>
      </c>
      <c r="E932">
        <f t="shared" si="102"/>
        <v>0</v>
      </c>
      <c r="F932" s="14">
        <v>42675</v>
      </c>
      <c r="G932" s="1">
        <f t="shared" si="103"/>
        <v>11</v>
      </c>
      <c r="H932" s="1">
        <f t="shared" si="104"/>
        <v>2016</v>
      </c>
      <c r="I932">
        <v>0</v>
      </c>
      <c r="K932">
        <f t="shared" si="98"/>
        <v>0</v>
      </c>
      <c r="L932">
        <v>4755</v>
      </c>
      <c r="M932" s="6">
        <f t="shared" si="99"/>
        <v>0</v>
      </c>
      <c r="N932" s="6" t="str">
        <f t="shared" si="100"/>
        <v/>
      </c>
      <c r="O932" s="6">
        <f t="shared" si="101"/>
        <v>0</v>
      </c>
      <c r="Q932">
        <f>_xlfn.XLOOKUP(C932&amp;G932&amp;H932,covid!$E$2:$E$2184,covid!$D$2:$D$2184,0,0,1)</f>
        <v>0</v>
      </c>
    </row>
    <row r="933" spans="1:17" x14ac:dyDescent="0.3">
      <c r="A933">
        <f>_xlfn.XLOOKUP(C933,kamus!$B$2:$B$87,kamus!$A$2:$A$87,0,0,1)</f>
        <v>61</v>
      </c>
      <c r="B933" t="str">
        <f>_xlfn.XLOOKUP(C933,kamus!$B$2:$B$87,kamus!$D$2:$D$87,"dihapus",0,1)</f>
        <v>Prambanan</v>
      </c>
      <c r="C933" t="s">
        <v>219</v>
      </c>
      <c r="D933">
        <f>_xlfn.XLOOKUP(C933,kamus!$B$2:$B$87,kamus!$J$2:$J$87,"dihapus",0,1)</f>
        <v>0</v>
      </c>
      <c r="E933">
        <f t="shared" si="102"/>
        <v>0</v>
      </c>
      <c r="F933" s="14">
        <v>42675</v>
      </c>
      <c r="G933" s="1">
        <f t="shared" si="103"/>
        <v>11</v>
      </c>
      <c r="H933" s="1">
        <f t="shared" si="104"/>
        <v>2016</v>
      </c>
      <c r="I933">
        <v>4</v>
      </c>
      <c r="K933">
        <f t="shared" si="98"/>
        <v>4</v>
      </c>
      <c r="L933">
        <v>14215</v>
      </c>
      <c r="M933" s="6">
        <f t="shared" si="99"/>
        <v>28.139289482940555</v>
      </c>
      <c r="N933" s="6" t="str">
        <f t="shared" si="100"/>
        <v/>
      </c>
      <c r="O933" s="6">
        <f t="shared" si="101"/>
        <v>28.139289482940555</v>
      </c>
      <c r="Q933">
        <f>_xlfn.XLOOKUP(C933&amp;G933&amp;H933,covid!$E$2:$E$2184,covid!$D$2:$D$2184,0,0,1)</f>
        <v>0</v>
      </c>
    </row>
    <row r="934" spans="1:17" x14ac:dyDescent="0.3">
      <c r="A934">
        <f>_xlfn.XLOOKUP(C934,kamus!$B$2:$B$87,kamus!$A$2:$A$87,0,0,1)</f>
        <v>62</v>
      </c>
      <c r="B934" t="str">
        <f>_xlfn.XLOOKUP(C934,kamus!$B$2:$B$87,kamus!$D$2:$D$87,"dihapus",0,1)</f>
        <v>Prambanan</v>
      </c>
      <c r="C934" t="s">
        <v>236</v>
      </c>
      <c r="D934">
        <f>_xlfn.XLOOKUP(C934,kamus!$B$2:$B$87,kamus!$J$2:$J$87,"dihapus",0,1)</f>
        <v>0</v>
      </c>
      <c r="E934">
        <f t="shared" si="102"/>
        <v>0</v>
      </c>
      <c r="F934" s="14">
        <v>42675</v>
      </c>
      <c r="G934" s="1">
        <f t="shared" si="103"/>
        <v>11</v>
      </c>
      <c r="H934" s="1">
        <f t="shared" si="104"/>
        <v>2016</v>
      </c>
      <c r="I934">
        <v>0</v>
      </c>
      <c r="K934">
        <f t="shared" si="98"/>
        <v>0</v>
      </c>
      <c r="L934">
        <v>6067</v>
      </c>
      <c r="M934" s="6">
        <f t="shared" si="99"/>
        <v>0</v>
      </c>
      <c r="N934" s="6" t="str">
        <f t="shared" si="100"/>
        <v/>
      </c>
      <c r="O934" s="6">
        <f t="shared" si="101"/>
        <v>0</v>
      </c>
      <c r="Q934">
        <f>_xlfn.XLOOKUP(C934&amp;G934&amp;H934,covid!$E$2:$E$2184,covid!$D$2:$D$2184,0,0,1)</f>
        <v>0</v>
      </c>
    </row>
    <row r="935" spans="1:17" x14ac:dyDescent="0.3">
      <c r="A935">
        <f>_xlfn.XLOOKUP(C935,kamus!$B$2:$B$87,kamus!$A$2:$A$87,0,0,1)</f>
        <v>63</v>
      </c>
      <c r="B935" t="str">
        <f>_xlfn.XLOOKUP(C935,kamus!$B$2:$B$87,kamus!$D$2:$D$87,"dihapus",0,1)</f>
        <v>Prambanan</v>
      </c>
      <c r="C935" t="s">
        <v>261</v>
      </c>
      <c r="D935">
        <f>_xlfn.XLOOKUP(C935,kamus!$B$2:$B$87,kamus!$J$2:$J$87,"dihapus",0,1)</f>
        <v>0</v>
      </c>
      <c r="E935">
        <f t="shared" si="102"/>
        <v>0</v>
      </c>
      <c r="F935" s="14">
        <v>42675</v>
      </c>
      <c r="G935" s="1">
        <f t="shared" si="103"/>
        <v>11</v>
      </c>
      <c r="H935" s="1">
        <f t="shared" si="104"/>
        <v>2016</v>
      </c>
      <c r="I935">
        <v>0</v>
      </c>
      <c r="K935">
        <f t="shared" si="98"/>
        <v>0</v>
      </c>
      <c r="L935">
        <v>15373</v>
      </c>
      <c r="M935" s="6">
        <f t="shared" si="99"/>
        <v>0</v>
      </c>
      <c r="N935" s="6" t="str">
        <f t="shared" si="100"/>
        <v/>
      </c>
      <c r="O935" s="6">
        <f t="shared" si="101"/>
        <v>0</v>
      </c>
      <c r="Q935">
        <f>_xlfn.XLOOKUP(C935&amp;G935&amp;H935,covid!$E$2:$E$2184,covid!$D$2:$D$2184,0,0,1)</f>
        <v>0</v>
      </c>
    </row>
    <row r="936" spans="1:17" x14ac:dyDescent="0.3">
      <c r="A936">
        <f>_xlfn.XLOOKUP(C936,kamus!$B$2:$B$87,kamus!$A$2:$A$87,0,0,1)</f>
        <v>60</v>
      </c>
      <c r="B936" t="str">
        <f>_xlfn.XLOOKUP(C936,kamus!$B$2:$B$87,kamus!$D$2:$D$87,"dihapus",0,1)</f>
        <v>Prambanan</v>
      </c>
      <c r="C936" t="s">
        <v>280</v>
      </c>
      <c r="D936">
        <f>_xlfn.XLOOKUP(C936,kamus!$B$2:$B$87,kamus!$J$2:$J$87,"dihapus",0,1)</f>
        <v>0</v>
      </c>
      <c r="E936">
        <f t="shared" si="102"/>
        <v>0</v>
      </c>
      <c r="F936" s="14">
        <v>42675</v>
      </c>
      <c r="G936" s="1">
        <f t="shared" si="103"/>
        <v>11</v>
      </c>
      <c r="H936" s="1">
        <f t="shared" si="104"/>
        <v>2016</v>
      </c>
      <c r="I936">
        <v>0</v>
      </c>
      <c r="K936">
        <f t="shared" si="98"/>
        <v>0</v>
      </c>
      <c r="L936">
        <v>2810</v>
      </c>
      <c r="M936" s="6">
        <f t="shared" si="99"/>
        <v>0</v>
      </c>
      <c r="N936" s="6" t="str">
        <f t="shared" si="100"/>
        <v/>
      </c>
      <c r="O936" s="6">
        <f t="shared" si="101"/>
        <v>0</v>
      </c>
      <c r="Q936">
        <f>_xlfn.XLOOKUP(C936&amp;G936&amp;H936,covid!$E$2:$E$2184,covid!$D$2:$D$2184,0,0,1)</f>
        <v>0</v>
      </c>
    </row>
    <row r="937" spans="1:17" x14ac:dyDescent="0.3">
      <c r="A937">
        <f>_xlfn.XLOOKUP(C937,kamus!$B$2:$B$87,kamus!$A$2:$A$87,0,0,1)</f>
        <v>67</v>
      </c>
      <c r="B937" t="str">
        <f>_xlfn.XLOOKUP(C937,kamus!$B$2:$B$87,kamus!$D$2:$D$87,"dihapus",0,1)</f>
        <v>Seyegan</v>
      </c>
      <c r="C937" t="s">
        <v>221</v>
      </c>
      <c r="D937">
        <f>_xlfn.XLOOKUP(C937,kamus!$B$2:$B$87,kamus!$J$2:$J$87,"dihapus",0,1)</f>
        <v>0</v>
      </c>
      <c r="E937">
        <f t="shared" si="102"/>
        <v>0</v>
      </c>
      <c r="F937" s="14">
        <v>42675</v>
      </c>
      <c r="G937" s="1">
        <f t="shared" si="103"/>
        <v>11</v>
      </c>
      <c r="H937" s="1">
        <f t="shared" si="104"/>
        <v>2016</v>
      </c>
      <c r="I937">
        <v>0</v>
      </c>
      <c r="K937">
        <f t="shared" si="98"/>
        <v>0</v>
      </c>
      <c r="L937">
        <v>10795</v>
      </c>
      <c r="M937" s="6">
        <f t="shared" si="99"/>
        <v>0</v>
      </c>
      <c r="N937" s="6" t="str">
        <f t="shared" si="100"/>
        <v/>
      </c>
      <c r="O937" s="6">
        <f t="shared" si="101"/>
        <v>0</v>
      </c>
      <c r="Q937">
        <f>_xlfn.XLOOKUP(C937&amp;G937&amp;H937,covid!$E$2:$E$2184,covid!$D$2:$D$2184,0,0,1)</f>
        <v>0</v>
      </c>
    </row>
    <row r="938" spans="1:17" x14ac:dyDescent="0.3">
      <c r="A938">
        <f>_xlfn.XLOOKUP(C938,kamus!$B$2:$B$87,kamus!$A$2:$A$87,0,0,1)</f>
        <v>66</v>
      </c>
      <c r="B938" t="str">
        <f>_xlfn.XLOOKUP(C938,kamus!$B$2:$B$87,kamus!$D$2:$D$87,"dihapus",0,1)</f>
        <v>Seyegan</v>
      </c>
      <c r="C938" t="s">
        <v>222</v>
      </c>
      <c r="D938">
        <f>_xlfn.XLOOKUP(C938,kamus!$B$2:$B$87,kamus!$J$2:$J$87,"dihapus",0,1)</f>
        <v>0</v>
      </c>
      <c r="E938">
        <f t="shared" si="102"/>
        <v>0</v>
      </c>
      <c r="F938" s="14">
        <v>42675</v>
      </c>
      <c r="G938" s="1">
        <f t="shared" si="103"/>
        <v>11</v>
      </c>
      <c r="H938" s="1">
        <f t="shared" si="104"/>
        <v>2016</v>
      </c>
      <c r="I938">
        <v>0</v>
      </c>
      <c r="K938">
        <f t="shared" si="98"/>
        <v>0</v>
      </c>
      <c r="L938">
        <v>9586</v>
      </c>
      <c r="M938" s="6">
        <f t="shared" si="99"/>
        <v>0</v>
      </c>
      <c r="N938" s="6" t="str">
        <f t="shared" si="100"/>
        <v/>
      </c>
      <c r="O938" s="6">
        <f t="shared" si="101"/>
        <v>0</v>
      </c>
      <c r="Q938">
        <f>_xlfn.XLOOKUP(C938&amp;G938&amp;H938,covid!$E$2:$E$2184,covid!$D$2:$D$2184,0,0,1)</f>
        <v>0</v>
      </c>
    </row>
    <row r="939" spans="1:17" x14ac:dyDescent="0.3">
      <c r="A939">
        <f>_xlfn.XLOOKUP(C939,kamus!$B$2:$B$87,kamus!$A$2:$A$87,0,0,1)</f>
        <v>68</v>
      </c>
      <c r="B939" t="str">
        <f>_xlfn.XLOOKUP(C939,kamus!$B$2:$B$87,kamus!$D$2:$D$87,"dihapus",0,1)</f>
        <v>Seyegan</v>
      </c>
      <c r="C939" t="s">
        <v>223</v>
      </c>
      <c r="D939">
        <f>_xlfn.XLOOKUP(C939,kamus!$B$2:$B$87,kamus!$J$2:$J$87,"dihapus",0,1)</f>
        <v>0</v>
      </c>
      <c r="E939">
        <f t="shared" si="102"/>
        <v>0</v>
      </c>
      <c r="F939" s="14">
        <v>42675</v>
      </c>
      <c r="G939" s="1">
        <f t="shared" si="103"/>
        <v>11</v>
      </c>
      <c r="H939" s="1">
        <f t="shared" si="104"/>
        <v>2016</v>
      </c>
      <c r="I939">
        <v>0</v>
      </c>
      <c r="K939">
        <f t="shared" si="98"/>
        <v>0</v>
      </c>
      <c r="L939">
        <v>8063</v>
      </c>
      <c r="M939" s="6">
        <f t="shared" si="99"/>
        <v>0</v>
      </c>
      <c r="N939" s="6" t="str">
        <f t="shared" si="100"/>
        <v/>
      </c>
      <c r="O939" s="6">
        <f t="shared" si="101"/>
        <v>0</v>
      </c>
      <c r="Q939">
        <f>_xlfn.XLOOKUP(C939&amp;G939&amp;H939,covid!$E$2:$E$2184,covid!$D$2:$D$2184,0,0,1)</f>
        <v>0</v>
      </c>
    </row>
    <row r="940" spans="1:17" x14ac:dyDescent="0.3">
      <c r="A940">
        <f>_xlfn.XLOOKUP(C940,kamus!$B$2:$B$87,kamus!$A$2:$A$87,0,0,1)</f>
        <v>65</v>
      </c>
      <c r="B940" t="str">
        <f>_xlfn.XLOOKUP(C940,kamus!$B$2:$B$87,kamus!$D$2:$D$87,"dihapus",0,1)</f>
        <v>Seyegan</v>
      </c>
      <c r="C940" t="s">
        <v>224</v>
      </c>
      <c r="D940">
        <f>_xlfn.XLOOKUP(C940,kamus!$B$2:$B$87,kamus!$J$2:$J$87,"dihapus",0,1)</f>
        <v>1</v>
      </c>
      <c r="E940">
        <f t="shared" si="102"/>
        <v>0</v>
      </c>
      <c r="F940" s="14">
        <v>42675</v>
      </c>
      <c r="G940" s="1">
        <f t="shared" si="103"/>
        <v>11</v>
      </c>
      <c r="H940" s="1">
        <f t="shared" si="104"/>
        <v>2016</v>
      </c>
      <c r="I940">
        <v>0</v>
      </c>
      <c r="K940">
        <f t="shared" si="98"/>
        <v>0</v>
      </c>
      <c r="L940">
        <v>11242</v>
      </c>
      <c r="M940" s="6">
        <f t="shared" si="99"/>
        <v>0</v>
      </c>
      <c r="N940" s="6" t="str">
        <f t="shared" si="100"/>
        <v/>
      </c>
      <c r="O940" s="6">
        <f t="shared" si="101"/>
        <v>0</v>
      </c>
      <c r="Q940">
        <f>_xlfn.XLOOKUP(C940&amp;G940&amp;H940,covid!$E$2:$E$2184,covid!$D$2:$D$2184,0,0,1)</f>
        <v>0</v>
      </c>
    </row>
    <row r="941" spans="1:17" x14ac:dyDescent="0.3">
      <c r="A941">
        <f>_xlfn.XLOOKUP(C941,kamus!$B$2:$B$87,kamus!$A$2:$A$87,0,0,1)</f>
        <v>69</v>
      </c>
      <c r="B941" t="str">
        <f>_xlfn.XLOOKUP(C941,kamus!$B$2:$B$87,kamus!$D$2:$D$87,"dihapus",0,1)</f>
        <v>Seyegan</v>
      </c>
      <c r="C941" t="s">
        <v>225</v>
      </c>
      <c r="D941">
        <f>_xlfn.XLOOKUP(C941,kamus!$B$2:$B$87,kamus!$J$2:$J$87,"dihapus",0,1)</f>
        <v>0</v>
      </c>
      <c r="E941">
        <f t="shared" si="102"/>
        <v>0</v>
      </c>
      <c r="F941" s="14">
        <v>42675</v>
      </c>
      <c r="G941" s="1">
        <f t="shared" si="103"/>
        <v>11</v>
      </c>
      <c r="H941" s="1">
        <f t="shared" si="104"/>
        <v>2016</v>
      </c>
      <c r="I941">
        <v>0</v>
      </c>
      <c r="K941">
        <f t="shared" si="98"/>
        <v>0</v>
      </c>
      <c r="L941">
        <v>13538</v>
      </c>
      <c r="M941" s="6">
        <f t="shared" si="99"/>
        <v>0</v>
      </c>
      <c r="N941" s="6" t="str">
        <f t="shared" si="100"/>
        <v/>
      </c>
      <c r="O941" s="6">
        <f t="shared" si="101"/>
        <v>0</v>
      </c>
      <c r="Q941">
        <f>_xlfn.XLOOKUP(C941&amp;G941&amp;H941,covid!$E$2:$E$2184,covid!$D$2:$D$2184,0,0,1)</f>
        <v>0</v>
      </c>
    </row>
    <row r="942" spans="1:17" x14ac:dyDescent="0.3">
      <c r="A942">
        <f>_xlfn.XLOOKUP(C942,kamus!$B$2:$B$87,kamus!$A$2:$A$87,0,0,1)</f>
        <v>74</v>
      </c>
      <c r="B942" t="str">
        <f>_xlfn.XLOOKUP(C942,kamus!$B$2:$B$87,kamus!$D$2:$D$87,"dihapus",0,1)</f>
        <v>Sleman</v>
      </c>
      <c r="C942" t="s">
        <v>205</v>
      </c>
      <c r="D942">
        <f>_xlfn.XLOOKUP(C942,kamus!$B$2:$B$87,kamus!$J$2:$J$87,"dihapus",0,1)</f>
        <v>1</v>
      </c>
      <c r="E942">
        <f t="shared" si="102"/>
        <v>0</v>
      </c>
      <c r="F942" s="14">
        <v>42675</v>
      </c>
      <c r="G942" s="1">
        <f t="shared" si="103"/>
        <v>11</v>
      </c>
      <c r="H942" s="1">
        <f t="shared" si="104"/>
        <v>2016</v>
      </c>
      <c r="I942">
        <v>5</v>
      </c>
      <c r="K942">
        <f t="shared" si="98"/>
        <v>5</v>
      </c>
      <c r="L942">
        <v>15603</v>
      </c>
      <c r="M942" s="6">
        <f t="shared" si="99"/>
        <v>32.045119528295842</v>
      </c>
      <c r="N942" s="6" t="str">
        <f t="shared" si="100"/>
        <v/>
      </c>
      <c r="O942" s="6">
        <f t="shared" si="101"/>
        <v>32.045119528295842</v>
      </c>
      <c r="Q942">
        <f>_xlfn.XLOOKUP(C942&amp;G942&amp;H942,covid!$E$2:$E$2184,covid!$D$2:$D$2184,0,0,1)</f>
        <v>0</v>
      </c>
    </row>
    <row r="943" spans="1:17" x14ac:dyDescent="0.3">
      <c r="A943">
        <f>_xlfn.XLOOKUP(C943,kamus!$B$2:$B$87,kamus!$A$2:$A$87,0,0,1)</f>
        <v>73</v>
      </c>
      <c r="B943" t="str">
        <f>_xlfn.XLOOKUP(C943,kamus!$B$2:$B$87,kamus!$D$2:$D$87,"dihapus",0,1)</f>
        <v>Sleman</v>
      </c>
      <c r="C943" t="s">
        <v>232</v>
      </c>
      <c r="D943">
        <f>_xlfn.XLOOKUP(C943,kamus!$B$2:$B$87,kamus!$J$2:$J$87,"dihapus",0,1)</f>
        <v>1</v>
      </c>
      <c r="E943">
        <f t="shared" si="102"/>
        <v>0</v>
      </c>
      <c r="F943" s="14">
        <v>42675</v>
      </c>
      <c r="G943" s="1">
        <f t="shared" si="103"/>
        <v>11</v>
      </c>
      <c r="H943" s="1">
        <f t="shared" si="104"/>
        <v>2016</v>
      </c>
      <c r="I943">
        <v>2</v>
      </c>
      <c r="K943">
        <f t="shared" si="98"/>
        <v>2</v>
      </c>
      <c r="L943">
        <v>12906</v>
      </c>
      <c r="M943" s="6">
        <f t="shared" si="99"/>
        <v>15.496668216333489</v>
      </c>
      <c r="N943" s="6" t="str">
        <f t="shared" si="100"/>
        <v/>
      </c>
      <c r="O943" s="6">
        <f t="shared" si="101"/>
        <v>15.496668216333489</v>
      </c>
      <c r="Q943">
        <f>_xlfn.XLOOKUP(C943&amp;G943&amp;H943,covid!$E$2:$E$2184,covid!$D$2:$D$2184,0,0,1)</f>
        <v>0</v>
      </c>
    </row>
    <row r="944" spans="1:17" x14ac:dyDescent="0.3">
      <c r="A944">
        <f>_xlfn.XLOOKUP(C944,kamus!$B$2:$B$87,kamus!$A$2:$A$87,0,0,1)</f>
        <v>71</v>
      </c>
      <c r="B944" t="str">
        <f>_xlfn.XLOOKUP(C944,kamus!$B$2:$B$87,kamus!$D$2:$D$87,"dihapus",0,1)</f>
        <v>Sleman</v>
      </c>
      <c r="C944" t="s">
        <v>271</v>
      </c>
      <c r="D944">
        <f>_xlfn.XLOOKUP(C944,kamus!$B$2:$B$87,kamus!$J$2:$J$87,"dihapus",0,1)</f>
        <v>1</v>
      </c>
      <c r="E944">
        <f t="shared" si="102"/>
        <v>0</v>
      </c>
      <c r="F944" s="14">
        <v>42675</v>
      </c>
      <c r="G944" s="1">
        <f t="shared" si="103"/>
        <v>11</v>
      </c>
      <c r="H944" s="1">
        <f t="shared" si="104"/>
        <v>2016</v>
      </c>
      <c r="I944">
        <v>2</v>
      </c>
      <c r="K944">
        <f t="shared" si="98"/>
        <v>2</v>
      </c>
      <c r="L944">
        <v>15590</v>
      </c>
      <c r="M944" s="6">
        <f t="shared" si="99"/>
        <v>12.82873636946761</v>
      </c>
      <c r="N944" s="6" t="str">
        <f t="shared" si="100"/>
        <v/>
      </c>
      <c r="O944" s="6">
        <f t="shared" si="101"/>
        <v>12.82873636946761</v>
      </c>
      <c r="Q944">
        <f>_xlfn.XLOOKUP(C944&amp;G944&amp;H944,covid!$E$2:$E$2184,covid!$D$2:$D$2184,0,0,1)</f>
        <v>0</v>
      </c>
    </row>
    <row r="945" spans="1:17" x14ac:dyDescent="0.3">
      <c r="A945">
        <f>_xlfn.XLOOKUP(C945,kamus!$B$2:$B$87,kamus!$A$2:$A$87,0,0,1)</f>
        <v>72</v>
      </c>
      <c r="B945" t="str">
        <f>_xlfn.XLOOKUP(C945,kamus!$B$2:$B$87,kamus!$D$2:$D$87,"dihapus",0,1)</f>
        <v>Sleman</v>
      </c>
      <c r="C945" t="s">
        <v>273</v>
      </c>
      <c r="D945">
        <f>_xlfn.XLOOKUP(C945,kamus!$B$2:$B$87,kamus!$J$2:$J$87,"dihapus",0,1)</f>
        <v>1</v>
      </c>
      <c r="E945">
        <f t="shared" si="102"/>
        <v>0</v>
      </c>
      <c r="F945" s="14">
        <v>42675</v>
      </c>
      <c r="G945" s="1">
        <f t="shared" si="103"/>
        <v>11</v>
      </c>
      <c r="H945" s="1">
        <f t="shared" si="104"/>
        <v>2016</v>
      </c>
      <c r="I945">
        <v>3</v>
      </c>
      <c r="K945">
        <f t="shared" si="98"/>
        <v>3</v>
      </c>
      <c r="L945">
        <v>18873</v>
      </c>
      <c r="M945" s="6">
        <f t="shared" si="99"/>
        <v>15.895724050230488</v>
      </c>
      <c r="N945" s="6" t="str">
        <f t="shared" si="100"/>
        <v/>
      </c>
      <c r="O945" s="6">
        <f t="shared" si="101"/>
        <v>15.895724050230488</v>
      </c>
      <c r="Q945">
        <f>_xlfn.XLOOKUP(C945&amp;G945&amp;H945,covid!$E$2:$E$2184,covid!$D$2:$D$2184,0,0,1)</f>
        <v>0</v>
      </c>
    </row>
    <row r="946" spans="1:17" x14ac:dyDescent="0.3">
      <c r="A946">
        <f>_xlfn.XLOOKUP(C946,kamus!$B$2:$B$87,kamus!$A$2:$A$87,0,0,1)</f>
        <v>70</v>
      </c>
      <c r="B946" t="str">
        <f>_xlfn.XLOOKUP(C946,kamus!$B$2:$B$87,kamus!$D$2:$D$87,"dihapus",0,1)</f>
        <v>Sleman</v>
      </c>
      <c r="C946" t="s">
        <v>274</v>
      </c>
      <c r="D946">
        <f>_xlfn.XLOOKUP(C946,kamus!$B$2:$B$87,kamus!$J$2:$J$87,"dihapus",0,1)</f>
        <v>0</v>
      </c>
      <c r="E946">
        <f t="shared" si="102"/>
        <v>0</v>
      </c>
      <c r="F946" s="14">
        <v>42675</v>
      </c>
      <c r="G946" s="1">
        <f t="shared" si="103"/>
        <v>11</v>
      </c>
      <c r="H946" s="1">
        <f t="shared" si="104"/>
        <v>2016</v>
      </c>
      <c r="I946">
        <v>0</v>
      </c>
      <c r="K946">
        <f t="shared" si="98"/>
        <v>0</v>
      </c>
      <c r="L946">
        <v>10030</v>
      </c>
      <c r="M946" s="6">
        <f t="shared" si="99"/>
        <v>0</v>
      </c>
      <c r="N946" s="6" t="str">
        <f t="shared" si="100"/>
        <v/>
      </c>
      <c r="O946" s="6">
        <f t="shared" si="101"/>
        <v>0</v>
      </c>
      <c r="Q946">
        <f>_xlfn.XLOOKUP(C946&amp;G946&amp;H946,covid!$E$2:$E$2184,covid!$D$2:$D$2184,0,0,1)</f>
        <v>0</v>
      </c>
    </row>
    <row r="947" spans="1:17" x14ac:dyDescent="0.3">
      <c r="A947">
        <f>_xlfn.XLOOKUP(C947,kamus!$B$2:$B$87,kamus!$A$2:$A$87,0,0,1)</f>
        <v>77</v>
      </c>
      <c r="B947" t="str">
        <f>_xlfn.XLOOKUP(C947,kamus!$B$2:$B$87,kamus!$D$2:$D$87,"dihapus",0,1)</f>
        <v>Tempel 1</v>
      </c>
      <c r="C947" t="s">
        <v>218</v>
      </c>
      <c r="D947">
        <f>_xlfn.XLOOKUP(C947,kamus!$B$2:$B$87,kamus!$J$2:$J$87,"dihapus",0,1)</f>
        <v>0</v>
      </c>
      <c r="E947">
        <f t="shared" si="102"/>
        <v>0</v>
      </c>
      <c r="F947" s="14">
        <v>42675</v>
      </c>
      <c r="G947" s="1">
        <f t="shared" si="103"/>
        <v>11</v>
      </c>
      <c r="H947" s="1">
        <f t="shared" si="104"/>
        <v>2016</v>
      </c>
      <c r="I947">
        <v>1</v>
      </c>
      <c r="K947">
        <f t="shared" si="98"/>
        <v>1</v>
      </c>
      <c r="L947">
        <v>7841</v>
      </c>
      <c r="M947" s="6">
        <f t="shared" si="99"/>
        <v>12.753475322025253</v>
      </c>
      <c r="N947" s="6" t="str">
        <f t="shared" si="100"/>
        <v/>
      </c>
      <c r="O947" s="6">
        <f t="shared" si="101"/>
        <v>12.753475322025253</v>
      </c>
      <c r="Q947">
        <f>_xlfn.XLOOKUP(C947&amp;G947&amp;H947,covid!$E$2:$E$2184,covid!$D$2:$D$2184,0,0,1)</f>
        <v>0</v>
      </c>
    </row>
    <row r="948" spans="1:17" x14ac:dyDescent="0.3">
      <c r="A948">
        <f>_xlfn.XLOOKUP(C948,kamus!$B$2:$B$87,kamus!$A$2:$A$87,0,0,1)</f>
        <v>76</v>
      </c>
      <c r="B948" t="str">
        <f>_xlfn.XLOOKUP(C948,kamus!$B$2:$B$87,kamus!$D$2:$D$87,"dihapus",0,1)</f>
        <v>Tempel 1</v>
      </c>
      <c r="C948" t="s">
        <v>226</v>
      </c>
      <c r="D948">
        <f>_xlfn.XLOOKUP(C948,kamus!$B$2:$B$87,kamus!$J$2:$J$87,"dihapus",0,1)</f>
        <v>1</v>
      </c>
      <c r="E948">
        <f t="shared" si="102"/>
        <v>0</v>
      </c>
      <c r="F948" s="14">
        <v>42675</v>
      </c>
      <c r="G948" s="1">
        <f t="shared" si="103"/>
        <v>11</v>
      </c>
      <c r="H948" s="1">
        <f t="shared" si="104"/>
        <v>2016</v>
      </c>
      <c r="I948">
        <v>2</v>
      </c>
      <c r="K948">
        <f t="shared" si="98"/>
        <v>2</v>
      </c>
      <c r="L948">
        <v>11220</v>
      </c>
      <c r="M948" s="6">
        <f t="shared" si="99"/>
        <v>17.825311942959001</v>
      </c>
      <c r="N948" s="6" t="str">
        <f t="shared" si="100"/>
        <v/>
      </c>
      <c r="O948" s="6">
        <f t="shared" si="101"/>
        <v>17.825311942959001</v>
      </c>
      <c r="Q948">
        <f>_xlfn.XLOOKUP(C948&amp;G948&amp;H948,covid!$E$2:$E$2184,covid!$D$2:$D$2184,0,0,1)</f>
        <v>0</v>
      </c>
    </row>
    <row r="949" spans="1:17" x14ac:dyDescent="0.3">
      <c r="A949">
        <f>_xlfn.XLOOKUP(C949,kamus!$B$2:$B$87,kamus!$A$2:$A$87,0,0,1)</f>
        <v>75</v>
      </c>
      <c r="B949" t="str">
        <f>_xlfn.XLOOKUP(C949,kamus!$B$2:$B$87,kamus!$D$2:$D$87,"dihapus",0,1)</f>
        <v>Tempel 1</v>
      </c>
      <c r="C949" t="s">
        <v>227</v>
      </c>
      <c r="D949">
        <f>_xlfn.XLOOKUP(C949,kamus!$B$2:$B$87,kamus!$J$2:$J$87,"dihapus",0,1)</f>
        <v>0</v>
      </c>
      <c r="E949">
        <f t="shared" si="102"/>
        <v>0</v>
      </c>
      <c r="F949" s="14">
        <v>42675</v>
      </c>
      <c r="G949" s="1">
        <f t="shared" si="103"/>
        <v>11</v>
      </c>
      <c r="H949" s="1">
        <f t="shared" si="104"/>
        <v>2016</v>
      </c>
      <c r="I949">
        <v>0</v>
      </c>
      <c r="K949">
        <f t="shared" si="98"/>
        <v>0</v>
      </c>
      <c r="L949">
        <v>6904</v>
      </c>
      <c r="M949" s="6">
        <f t="shared" si="99"/>
        <v>0</v>
      </c>
      <c r="N949" s="6" t="str">
        <f t="shared" si="100"/>
        <v/>
      </c>
      <c r="O949" s="6">
        <f t="shared" si="101"/>
        <v>0</v>
      </c>
      <c r="Q949">
        <f>_xlfn.XLOOKUP(C949&amp;G949&amp;H949,covid!$E$2:$E$2184,covid!$D$2:$D$2184,0,0,1)</f>
        <v>0</v>
      </c>
    </row>
    <row r="950" spans="1:17" x14ac:dyDescent="0.3">
      <c r="A950">
        <f>_xlfn.XLOOKUP(C950,kamus!$B$2:$B$87,kamus!$A$2:$A$87,0,0,1)</f>
        <v>78</v>
      </c>
      <c r="B950" t="str">
        <f>_xlfn.XLOOKUP(C950,kamus!$B$2:$B$87,kamus!$D$2:$D$87,"dihapus",0,1)</f>
        <v>Tempel 1</v>
      </c>
      <c r="C950" t="s">
        <v>229</v>
      </c>
      <c r="D950">
        <f>_xlfn.XLOOKUP(C950,kamus!$B$2:$B$87,kamus!$J$2:$J$87,"dihapus",0,1)</f>
        <v>0</v>
      </c>
      <c r="E950">
        <f t="shared" si="102"/>
        <v>0</v>
      </c>
      <c r="F950" s="14">
        <v>42675</v>
      </c>
      <c r="G950" s="1">
        <f t="shared" si="103"/>
        <v>11</v>
      </c>
      <c r="H950" s="1">
        <f t="shared" si="104"/>
        <v>2016</v>
      </c>
      <c r="I950">
        <v>0</v>
      </c>
      <c r="K950">
        <f t="shared" si="98"/>
        <v>0</v>
      </c>
      <c r="L950">
        <v>5387</v>
      </c>
      <c r="M950" s="6">
        <f t="shared" si="99"/>
        <v>0</v>
      </c>
      <c r="N950" s="6" t="str">
        <f t="shared" si="100"/>
        <v/>
      </c>
      <c r="O950" s="6">
        <f t="shared" si="101"/>
        <v>0</v>
      </c>
      <c r="Q950">
        <f>_xlfn.XLOOKUP(C950&amp;G950&amp;H950,covid!$E$2:$E$2184,covid!$D$2:$D$2184,0,0,1)</f>
        <v>0</v>
      </c>
    </row>
    <row r="951" spans="1:17" x14ac:dyDescent="0.3">
      <c r="A951">
        <f>_xlfn.XLOOKUP(C951,kamus!$B$2:$B$87,kamus!$A$2:$A$87,0,0,1)</f>
        <v>79</v>
      </c>
      <c r="B951" t="str">
        <f>_xlfn.XLOOKUP(C951,kamus!$B$2:$B$87,kamus!$D$2:$D$87,"dihapus",0,1)</f>
        <v>Tempel 2</v>
      </c>
      <c r="C951" t="s">
        <v>201</v>
      </c>
      <c r="D951">
        <f>_xlfn.XLOOKUP(C951,kamus!$B$2:$B$87,kamus!$J$2:$J$87,"dihapus",0,1)</f>
        <v>0</v>
      </c>
      <c r="E951">
        <f t="shared" si="102"/>
        <v>0</v>
      </c>
      <c r="F951" s="14">
        <v>42675</v>
      </c>
      <c r="G951" s="1">
        <f t="shared" si="103"/>
        <v>11</v>
      </c>
      <c r="H951" s="1">
        <f t="shared" si="104"/>
        <v>2016</v>
      </c>
      <c r="I951">
        <v>0</v>
      </c>
      <c r="K951">
        <f t="shared" si="98"/>
        <v>0</v>
      </c>
      <c r="L951">
        <v>7759</v>
      </c>
      <c r="M951" s="6">
        <f t="shared" si="99"/>
        <v>0</v>
      </c>
      <c r="N951" s="6" t="str">
        <f t="shared" si="100"/>
        <v/>
      </c>
      <c r="O951" s="6">
        <f t="shared" si="101"/>
        <v>0</v>
      </c>
      <c r="Q951">
        <f>_xlfn.XLOOKUP(C951&amp;G951&amp;H951,covid!$E$2:$E$2184,covid!$D$2:$D$2184,0,0,1)</f>
        <v>0</v>
      </c>
    </row>
    <row r="952" spans="1:17" x14ac:dyDescent="0.3">
      <c r="A952">
        <f>_xlfn.XLOOKUP(C952,kamus!$B$2:$B$87,kamus!$A$2:$A$87,0,0,1)</f>
        <v>80</v>
      </c>
      <c r="B952" t="str">
        <f>_xlfn.XLOOKUP(C952,kamus!$B$2:$B$87,kamus!$D$2:$D$87,"dihapus",0,1)</f>
        <v>Tempel 2</v>
      </c>
      <c r="C952" t="s">
        <v>233</v>
      </c>
      <c r="D952">
        <f>_xlfn.XLOOKUP(C952,kamus!$B$2:$B$87,kamus!$J$2:$J$87,"dihapus",0,1)</f>
        <v>0</v>
      </c>
      <c r="E952">
        <f t="shared" si="102"/>
        <v>0</v>
      </c>
      <c r="F952" s="14">
        <v>42675</v>
      </c>
      <c r="G952" s="1">
        <f t="shared" si="103"/>
        <v>11</v>
      </c>
      <c r="H952" s="1">
        <f t="shared" si="104"/>
        <v>2016</v>
      </c>
      <c r="I952">
        <v>0</v>
      </c>
      <c r="K952">
        <f t="shared" si="98"/>
        <v>0</v>
      </c>
      <c r="L952">
        <v>6601</v>
      </c>
      <c r="M952" s="6">
        <f t="shared" si="99"/>
        <v>0</v>
      </c>
      <c r="N952" s="6" t="str">
        <f t="shared" si="100"/>
        <v/>
      </c>
      <c r="O952" s="6">
        <f t="shared" si="101"/>
        <v>0</v>
      </c>
      <c r="Q952">
        <f>_xlfn.XLOOKUP(C952&amp;G952&amp;H952,covid!$E$2:$E$2184,covid!$D$2:$D$2184,0,0,1)</f>
        <v>0</v>
      </c>
    </row>
    <row r="953" spans="1:17" x14ac:dyDescent="0.3">
      <c r="A953">
        <f>_xlfn.XLOOKUP(C953,kamus!$B$2:$B$87,kamus!$A$2:$A$87,0,0,1)</f>
        <v>81</v>
      </c>
      <c r="B953" t="str">
        <f>_xlfn.XLOOKUP(C953,kamus!$B$2:$B$87,kamus!$D$2:$D$87,"dihapus",0,1)</f>
        <v>Tempel 2</v>
      </c>
      <c r="C953" t="s">
        <v>263</v>
      </c>
      <c r="D953">
        <f>_xlfn.XLOOKUP(C953,kamus!$B$2:$B$87,kamus!$J$2:$J$87,"dihapus",0,1)</f>
        <v>0</v>
      </c>
      <c r="E953">
        <f t="shared" si="102"/>
        <v>0</v>
      </c>
      <c r="F953" s="14">
        <v>42675</v>
      </c>
      <c r="G953" s="1">
        <f t="shared" si="103"/>
        <v>11</v>
      </c>
      <c r="H953" s="1">
        <f t="shared" si="104"/>
        <v>2016</v>
      </c>
      <c r="I953">
        <v>0</v>
      </c>
      <c r="K953">
        <f t="shared" si="98"/>
        <v>0</v>
      </c>
      <c r="L953">
        <v>4746</v>
      </c>
      <c r="M953" s="6">
        <f t="shared" si="99"/>
        <v>0</v>
      </c>
      <c r="N953" s="6" t="str">
        <f t="shared" si="100"/>
        <v/>
      </c>
      <c r="O953" s="6">
        <f t="shared" si="101"/>
        <v>0</v>
      </c>
      <c r="Q953">
        <f>_xlfn.XLOOKUP(C953&amp;G953&amp;H953,covid!$E$2:$E$2184,covid!$D$2:$D$2184,0,0,1)</f>
        <v>0</v>
      </c>
    </row>
    <row r="954" spans="1:17" x14ac:dyDescent="0.3">
      <c r="A954">
        <f>_xlfn.XLOOKUP(C954,kamus!$B$2:$B$87,kamus!$A$2:$A$87,0,0,1)</f>
        <v>82</v>
      </c>
      <c r="B954" t="str">
        <f>_xlfn.XLOOKUP(C954,kamus!$B$2:$B$87,kamus!$D$2:$D$87,"dihapus",0,1)</f>
        <v>Tempel 2</v>
      </c>
      <c r="C954" t="s">
        <v>266</v>
      </c>
      <c r="D954">
        <f>_xlfn.XLOOKUP(C954,kamus!$B$2:$B$87,kamus!$J$2:$J$87,"dihapus",0,1)</f>
        <v>0</v>
      </c>
      <c r="E954">
        <f t="shared" si="102"/>
        <v>0</v>
      </c>
      <c r="F954" s="14">
        <v>42675</v>
      </c>
      <c r="G954" s="1">
        <f t="shared" si="103"/>
        <v>11</v>
      </c>
      <c r="H954" s="1">
        <f t="shared" si="104"/>
        <v>2016</v>
      </c>
      <c r="I954">
        <v>0</v>
      </c>
      <c r="K954">
        <f t="shared" si="98"/>
        <v>0</v>
      </c>
      <c r="L954">
        <v>5291</v>
      </c>
      <c r="M954" s="6">
        <f t="shared" si="99"/>
        <v>0</v>
      </c>
      <c r="N954" s="6" t="str">
        <f t="shared" si="100"/>
        <v/>
      </c>
      <c r="O954" s="6">
        <f t="shared" si="101"/>
        <v>0</v>
      </c>
      <c r="Q954">
        <f>_xlfn.XLOOKUP(C954&amp;G954&amp;H954,covid!$E$2:$E$2184,covid!$D$2:$D$2184,0,0,1)</f>
        <v>0</v>
      </c>
    </row>
    <row r="955" spans="1:17" x14ac:dyDescent="0.3">
      <c r="A955">
        <f>_xlfn.XLOOKUP(C955,kamus!$B$2:$B$87,kamus!$A$2:$A$87,0,0,1)</f>
        <v>84</v>
      </c>
      <c r="B955" t="str">
        <f>_xlfn.XLOOKUP(C955,kamus!$B$2:$B$87,kamus!$D$2:$D$87,"dihapus",0,1)</f>
        <v>turi</v>
      </c>
      <c r="C955" t="s">
        <v>199</v>
      </c>
      <c r="D955">
        <f>_xlfn.XLOOKUP(C955,kamus!$B$2:$B$87,kamus!$J$2:$J$87,"dihapus",0,1)</f>
        <v>0</v>
      </c>
      <c r="E955">
        <f t="shared" si="102"/>
        <v>0</v>
      </c>
      <c r="F955" s="14">
        <v>42675</v>
      </c>
      <c r="G955" s="1">
        <f t="shared" si="103"/>
        <v>11</v>
      </c>
      <c r="H955" s="1">
        <f t="shared" si="104"/>
        <v>2016</v>
      </c>
      <c r="I955">
        <v>0</v>
      </c>
      <c r="K955">
        <f t="shared" si="98"/>
        <v>0</v>
      </c>
      <c r="L955">
        <v>9709</v>
      </c>
      <c r="M955" s="6">
        <f t="shared" si="99"/>
        <v>0</v>
      </c>
      <c r="N955" s="6" t="str">
        <f t="shared" si="100"/>
        <v/>
      </c>
      <c r="O955" s="6">
        <f t="shared" si="101"/>
        <v>0</v>
      </c>
      <c r="Q955">
        <f>_xlfn.XLOOKUP(C955&amp;G955&amp;H955,covid!$E$2:$E$2184,covid!$D$2:$D$2184,0,0,1)</f>
        <v>0</v>
      </c>
    </row>
    <row r="956" spans="1:17" x14ac:dyDescent="0.3">
      <c r="A956">
        <f>_xlfn.XLOOKUP(C956,kamus!$B$2:$B$87,kamus!$A$2:$A$87,0,0,1)</f>
        <v>86</v>
      </c>
      <c r="B956" t="str">
        <f>_xlfn.XLOOKUP(C956,kamus!$B$2:$B$87,kamus!$D$2:$D$87,"dihapus",0,1)</f>
        <v>turi</v>
      </c>
      <c r="C956" t="s">
        <v>209</v>
      </c>
      <c r="D956">
        <f>_xlfn.XLOOKUP(C956,kamus!$B$2:$B$87,kamus!$J$2:$J$87,"dihapus",0,1)</f>
        <v>0</v>
      </c>
      <c r="E956">
        <f t="shared" si="102"/>
        <v>0</v>
      </c>
      <c r="F956" s="14">
        <v>42675</v>
      </c>
      <c r="G956" s="1">
        <f t="shared" si="103"/>
        <v>11</v>
      </c>
      <c r="H956" s="1">
        <f t="shared" si="104"/>
        <v>2016</v>
      </c>
      <c r="I956">
        <v>0</v>
      </c>
      <c r="K956">
        <f t="shared" si="98"/>
        <v>0</v>
      </c>
      <c r="L956">
        <v>9559</v>
      </c>
      <c r="M956" s="6">
        <f t="shared" si="99"/>
        <v>0</v>
      </c>
      <c r="N956" s="6" t="str">
        <f t="shared" si="100"/>
        <v/>
      </c>
      <c r="O956" s="6">
        <f t="shared" si="101"/>
        <v>0</v>
      </c>
      <c r="Q956">
        <f>_xlfn.XLOOKUP(C956&amp;G956&amp;H956,covid!$E$2:$E$2184,covid!$D$2:$D$2184,0,0,1)</f>
        <v>0</v>
      </c>
    </row>
    <row r="957" spans="1:17" x14ac:dyDescent="0.3">
      <c r="A957">
        <f>_xlfn.XLOOKUP(C957,kamus!$B$2:$B$87,kamus!$A$2:$A$87,0,0,1)</f>
        <v>83</v>
      </c>
      <c r="B957" t="str">
        <f>_xlfn.XLOOKUP(C957,kamus!$B$2:$B$87,kamus!$D$2:$D$87,"dihapus",0,1)</f>
        <v>turi</v>
      </c>
      <c r="C957" t="s">
        <v>211</v>
      </c>
      <c r="D957">
        <f>_xlfn.XLOOKUP(C957,kamus!$B$2:$B$87,kamus!$J$2:$J$87,"dihapus",0,1)</f>
        <v>0</v>
      </c>
      <c r="E957">
        <f t="shared" si="102"/>
        <v>0</v>
      </c>
      <c r="F957" s="14">
        <v>42675</v>
      </c>
      <c r="G957" s="1">
        <f t="shared" si="103"/>
        <v>11</v>
      </c>
      <c r="H957" s="1">
        <f t="shared" si="104"/>
        <v>2016</v>
      </c>
      <c r="I957">
        <v>0</v>
      </c>
      <c r="K957">
        <f t="shared" si="98"/>
        <v>0</v>
      </c>
      <c r="L957">
        <v>8554</v>
      </c>
      <c r="M957" s="6">
        <f t="shared" si="99"/>
        <v>0</v>
      </c>
      <c r="N957" s="6" t="str">
        <f t="shared" si="100"/>
        <v/>
      </c>
      <c r="O957" s="6">
        <f t="shared" si="101"/>
        <v>0</v>
      </c>
      <c r="Q957">
        <f>_xlfn.XLOOKUP(C957&amp;G957&amp;H957,covid!$E$2:$E$2184,covid!$D$2:$D$2184,0,0,1)</f>
        <v>0</v>
      </c>
    </row>
    <row r="958" spans="1:17" x14ac:dyDescent="0.3">
      <c r="A958">
        <f>_xlfn.XLOOKUP(C958,kamus!$B$2:$B$87,kamus!$A$2:$A$87,0,0,1)</f>
        <v>85</v>
      </c>
      <c r="B958" t="str">
        <f>_xlfn.XLOOKUP(C958,kamus!$B$2:$B$87,kamus!$D$2:$D$87,"dihapus",0,1)</f>
        <v>turi</v>
      </c>
      <c r="C958" t="s">
        <v>279</v>
      </c>
      <c r="D958">
        <f>_xlfn.XLOOKUP(C958,kamus!$B$2:$B$87,kamus!$J$2:$J$87,"dihapus",0,1)</f>
        <v>0</v>
      </c>
      <c r="E958">
        <f t="shared" si="102"/>
        <v>0</v>
      </c>
      <c r="F958" s="14">
        <v>42675</v>
      </c>
      <c r="G958" s="1">
        <f t="shared" si="103"/>
        <v>11</v>
      </c>
      <c r="H958" s="1">
        <f t="shared" si="104"/>
        <v>2016</v>
      </c>
      <c r="I958">
        <v>0</v>
      </c>
      <c r="K958">
        <f t="shared" si="98"/>
        <v>0</v>
      </c>
      <c r="L958">
        <v>10971</v>
      </c>
      <c r="M958" s="6">
        <f t="shared" si="99"/>
        <v>0</v>
      </c>
      <c r="N958" s="6" t="str">
        <f t="shared" si="100"/>
        <v/>
      </c>
      <c r="O958" s="6">
        <f t="shared" si="101"/>
        <v>0</v>
      </c>
      <c r="Q958">
        <f>_xlfn.XLOOKUP(C958&amp;G958&amp;H958,covid!$E$2:$E$2184,covid!$D$2:$D$2184,0,0,1)</f>
        <v>0</v>
      </c>
    </row>
    <row r="959" spans="1:17" x14ac:dyDescent="0.3">
      <c r="A959">
        <f>_xlfn.XLOOKUP(C959,kamus!$B$2:$B$87,kamus!$A$2:$A$87,0,0,1)</f>
        <v>4</v>
      </c>
      <c r="B959" t="str">
        <f>_xlfn.XLOOKUP(C959,kamus!$B$2:$B$87,kamus!$D$2:$D$87,"dihapus",0,1)</f>
        <v>Berbah</v>
      </c>
      <c r="C959" t="s">
        <v>215</v>
      </c>
      <c r="D959">
        <f>_xlfn.XLOOKUP(C959,kamus!$B$2:$B$87,kamus!$J$2:$J$87,"dihapus",0,1)</f>
        <v>0</v>
      </c>
      <c r="E959">
        <f t="shared" si="102"/>
        <v>0</v>
      </c>
      <c r="F959" s="14">
        <v>42705</v>
      </c>
      <c r="G959" s="1">
        <f t="shared" si="103"/>
        <v>12</v>
      </c>
      <c r="H959" s="1">
        <f t="shared" si="104"/>
        <v>2016</v>
      </c>
      <c r="I959">
        <v>0</v>
      </c>
      <c r="K959">
        <f t="shared" si="98"/>
        <v>0</v>
      </c>
      <c r="L959">
        <v>11448</v>
      </c>
      <c r="M959" s="6">
        <f t="shared" si="99"/>
        <v>0</v>
      </c>
      <c r="N959" s="6" t="str">
        <f t="shared" si="100"/>
        <v/>
      </c>
      <c r="O959" s="6">
        <f t="shared" si="101"/>
        <v>0</v>
      </c>
      <c r="Q959">
        <f>_xlfn.XLOOKUP(C959&amp;G959&amp;H959,covid!$E$2:$E$2184,covid!$D$2:$D$2184,0,0,1)</f>
        <v>0</v>
      </c>
    </row>
    <row r="960" spans="1:17" x14ac:dyDescent="0.3">
      <c r="A960">
        <f>_xlfn.XLOOKUP(C960,kamus!$B$2:$B$87,kamus!$A$2:$A$87,0,0,1)</f>
        <v>1</v>
      </c>
      <c r="B960" t="str">
        <f>_xlfn.XLOOKUP(C960,kamus!$B$2:$B$87,kamus!$D$2:$D$87,"dihapus",0,1)</f>
        <v>Berbah</v>
      </c>
      <c r="C960" t="s">
        <v>216</v>
      </c>
      <c r="D960">
        <f>_xlfn.XLOOKUP(C960,kamus!$B$2:$B$87,kamus!$J$2:$J$87,"dihapus",0,1)</f>
        <v>1</v>
      </c>
      <c r="E960">
        <f t="shared" si="102"/>
        <v>0</v>
      </c>
      <c r="F960" s="14">
        <v>42705</v>
      </c>
      <c r="G960" s="1">
        <f t="shared" si="103"/>
        <v>12</v>
      </c>
      <c r="H960" s="1">
        <f t="shared" si="104"/>
        <v>2016</v>
      </c>
      <c r="I960">
        <v>1</v>
      </c>
      <c r="K960">
        <f t="shared" si="98"/>
        <v>1</v>
      </c>
      <c r="L960">
        <v>14565</v>
      </c>
      <c r="M960" s="6">
        <f t="shared" si="99"/>
        <v>6.8657741160315826</v>
      </c>
      <c r="N960" s="6" t="str">
        <f t="shared" si="100"/>
        <v/>
      </c>
      <c r="O960" s="6">
        <f t="shared" si="101"/>
        <v>6.8657741160315826</v>
      </c>
      <c r="Q960">
        <f>_xlfn.XLOOKUP(C960&amp;G960&amp;H960,covid!$E$2:$E$2184,covid!$D$2:$D$2184,0,0,1)</f>
        <v>0</v>
      </c>
    </row>
    <row r="961" spans="1:17" x14ac:dyDescent="0.3">
      <c r="A961">
        <f>_xlfn.XLOOKUP(C961,kamus!$B$2:$B$87,kamus!$A$2:$A$87,0,0,1)</f>
        <v>2</v>
      </c>
      <c r="B961" t="str">
        <f>_xlfn.XLOOKUP(C961,kamus!$B$2:$B$87,kamus!$D$2:$D$87,"dihapus",0,1)</f>
        <v>Berbah</v>
      </c>
      <c r="C961" s="19" t="s">
        <v>246</v>
      </c>
      <c r="D961">
        <f>_xlfn.XLOOKUP(C961,kamus!$B$2:$B$87,kamus!$J$2:$J$87,"dihapus",0,1)</f>
        <v>1</v>
      </c>
      <c r="E961">
        <f t="shared" si="102"/>
        <v>0</v>
      </c>
      <c r="F961" s="14">
        <v>42705</v>
      </c>
      <c r="G961" s="1">
        <f t="shared" si="103"/>
        <v>12</v>
      </c>
      <c r="H961" s="1">
        <f t="shared" si="104"/>
        <v>2016</v>
      </c>
      <c r="I961">
        <v>0</v>
      </c>
      <c r="K961">
        <f t="shared" si="98"/>
        <v>0</v>
      </c>
      <c r="L961">
        <v>18704</v>
      </c>
      <c r="M961" s="6">
        <f t="shared" si="99"/>
        <v>0</v>
      </c>
      <c r="N961" s="6" t="str">
        <f t="shared" si="100"/>
        <v/>
      </c>
      <c r="O961" s="6">
        <f t="shared" si="101"/>
        <v>0</v>
      </c>
      <c r="Q961">
        <f>_xlfn.XLOOKUP(C961&amp;G961&amp;H961,covid!$E$2:$E$2184,covid!$D$2:$D$2184,0,0,1)</f>
        <v>0</v>
      </c>
    </row>
    <row r="962" spans="1:17" x14ac:dyDescent="0.3">
      <c r="A962">
        <f>_xlfn.XLOOKUP(C962,kamus!$B$2:$B$87,kamus!$A$2:$A$87,0,0,1)</f>
        <v>3</v>
      </c>
      <c r="B962" t="str">
        <f>_xlfn.XLOOKUP(C962,kamus!$B$2:$B$87,kamus!$D$2:$D$87,"dihapus",0,1)</f>
        <v>Berbah</v>
      </c>
      <c r="C962" t="s">
        <v>267</v>
      </c>
      <c r="D962">
        <f>_xlfn.XLOOKUP(C962,kamus!$B$2:$B$87,kamus!$J$2:$J$87,"dihapus",0,1)</f>
        <v>1</v>
      </c>
      <c r="E962">
        <f t="shared" si="102"/>
        <v>0</v>
      </c>
      <c r="F962" s="14">
        <v>42705</v>
      </c>
      <c r="G962" s="1">
        <f t="shared" si="103"/>
        <v>12</v>
      </c>
      <c r="H962" s="1">
        <f t="shared" si="104"/>
        <v>2016</v>
      </c>
      <c r="I962">
        <v>0</v>
      </c>
      <c r="K962">
        <f t="shared" ref="K962:K1025" si="105">J962+I962</f>
        <v>0</v>
      </c>
      <c r="L962">
        <v>13363</v>
      </c>
      <c r="M962" s="6">
        <f t="shared" ref="M962:M1025" si="106">IF(ISBLANK(I962)=TRUE,"",I962/$L962*100000)</f>
        <v>0</v>
      </c>
      <c r="N962" s="6" t="str">
        <f t="shared" ref="N962:N1025" si="107">IF(ISBLANK(J962)=TRUE,"",J962/$L962*100000)</f>
        <v/>
      </c>
      <c r="O962" s="6">
        <f t="shared" ref="O962:O1025" si="108">IF(ISBLANK(K962)=TRUE,"",K962/$L962*100000)</f>
        <v>0</v>
      </c>
      <c r="Q962">
        <f>_xlfn.XLOOKUP(C962&amp;G962&amp;H962,covid!$E$2:$E$2184,covid!$D$2:$D$2184,0,0,1)</f>
        <v>0</v>
      </c>
    </row>
    <row r="963" spans="1:17" x14ac:dyDescent="0.3">
      <c r="A963">
        <f>_xlfn.XLOOKUP(C963,kamus!$B$2:$B$87,kamus!$A$2:$A$87,0,0,1)</f>
        <v>9</v>
      </c>
      <c r="B963" t="str">
        <f>_xlfn.XLOOKUP(C963,kamus!$B$2:$B$87,kamus!$D$2:$D$87,"dihapus",0,1)</f>
        <v>cangkringan</v>
      </c>
      <c r="C963" t="s">
        <v>197</v>
      </c>
      <c r="D963">
        <f>_xlfn.XLOOKUP(C963,kamus!$B$2:$B$87,kamus!$J$2:$J$87,"dihapus",0,1)</f>
        <v>0</v>
      </c>
      <c r="E963">
        <f t="shared" ref="E963:E1026" si="109">IF(D963=0,0,IF(H963&lt;2021,0,IF(AND(H963=2021,G963&lt;5),0,1)))</f>
        <v>0</v>
      </c>
      <c r="F963" s="14">
        <v>42705</v>
      </c>
      <c r="G963" s="1">
        <f t="shared" ref="G963:G1026" si="110">MONTH(F963)</f>
        <v>12</v>
      </c>
      <c r="H963" s="1">
        <f t="shared" ref="H963:H1026" si="111">YEAR(F963)</f>
        <v>2016</v>
      </c>
      <c r="I963">
        <v>1</v>
      </c>
      <c r="K963">
        <f t="shared" si="105"/>
        <v>1</v>
      </c>
      <c r="L963">
        <v>8063</v>
      </c>
      <c r="M963" s="6">
        <f t="shared" si="106"/>
        <v>12.402331638348009</v>
      </c>
      <c r="N963" s="6" t="str">
        <f t="shared" si="107"/>
        <v/>
      </c>
      <c r="O963" s="6">
        <f t="shared" si="108"/>
        <v>12.402331638348009</v>
      </c>
      <c r="Q963">
        <f>_xlfn.XLOOKUP(C963&amp;G963&amp;H963,covid!$E$2:$E$2184,covid!$D$2:$D$2184,0,0,1)</f>
        <v>0</v>
      </c>
    </row>
    <row r="964" spans="1:17" x14ac:dyDescent="0.3">
      <c r="A964">
        <f>_xlfn.XLOOKUP(C964,kamus!$B$2:$B$87,kamus!$A$2:$A$87,0,0,1)</f>
        <v>5</v>
      </c>
      <c r="B964" t="str">
        <f>_xlfn.XLOOKUP(C964,kamus!$B$2:$B$87,kamus!$D$2:$D$87,"dihapus",0,1)</f>
        <v>cangkringan</v>
      </c>
      <c r="C964" t="s">
        <v>212</v>
      </c>
      <c r="D964">
        <f>_xlfn.XLOOKUP(C964,kamus!$B$2:$B$87,kamus!$J$2:$J$87,"dihapus",0,1)</f>
        <v>0</v>
      </c>
      <c r="E964">
        <f t="shared" si="109"/>
        <v>0</v>
      </c>
      <c r="F964" s="14">
        <v>42705</v>
      </c>
      <c r="G964" s="1">
        <f t="shared" si="110"/>
        <v>12</v>
      </c>
      <c r="H964" s="1">
        <f t="shared" si="111"/>
        <v>2016</v>
      </c>
      <c r="I964">
        <v>0</v>
      </c>
      <c r="K964">
        <f t="shared" si="105"/>
        <v>0</v>
      </c>
      <c r="L964">
        <v>4133</v>
      </c>
      <c r="M964" s="6">
        <f t="shared" si="106"/>
        <v>0</v>
      </c>
      <c r="N964" s="6" t="str">
        <f t="shared" si="107"/>
        <v/>
      </c>
      <c r="O964" s="6">
        <f t="shared" si="108"/>
        <v>0</v>
      </c>
      <c r="Q964">
        <f>_xlfn.XLOOKUP(C964&amp;G964&amp;H964,covid!$E$2:$E$2184,covid!$D$2:$D$2184,0,0,1)</f>
        <v>0</v>
      </c>
    </row>
    <row r="965" spans="1:17" x14ac:dyDescent="0.3">
      <c r="A965">
        <f>_xlfn.XLOOKUP(C965,kamus!$B$2:$B$87,kamus!$A$2:$A$87,0,0,1)</f>
        <v>7</v>
      </c>
      <c r="B965" t="str">
        <f>_xlfn.XLOOKUP(C965,kamus!$B$2:$B$87,kamus!$D$2:$D$87,"dihapus",0,1)</f>
        <v>cangkringan</v>
      </c>
      <c r="C965" t="s">
        <v>217</v>
      </c>
      <c r="D965">
        <f>_xlfn.XLOOKUP(C965,kamus!$B$2:$B$87,kamus!$J$2:$J$87,"dihapus",0,1)</f>
        <v>0</v>
      </c>
      <c r="E965">
        <f t="shared" si="109"/>
        <v>0</v>
      </c>
      <c r="F965" s="14">
        <v>42705</v>
      </c>
      <c r="G965" s="1">
        <f t="shared" si="110"/>
        <v>12</v>
      </c>
      <c r="H965" s="1">
        <f t="shared" si="111"/>
        <v>2016</v>
      </c>
      <c r="I965">
        <v>0</v>
      </c>
      <c r="K965">
        <f t="shared" si="105"/>
        <v>0</v>
      </c>
      <c r="L965">
        <v>3586</v>
      </c>
      <c r="M965" s="6">
        <f t="shared" si="106"/>
        <v>0</v>
      </c>
      <c r="N965" s="6" t="str">
        <f t="shared" si="107"/>
        <v/>
      </c>
      <c r="O965" s="6">
        <f t="shared" si="108"/>
        <v>0</v>
      </c>
      <c r="Q965">
        <f>_xlfn.XLOOKUP(C965&amp;G965&amp;H965,covid!$E$2:$E$2184,covid!$D$2:$D$2184,0,0,1)</f>
        <v>0</v>
      </c>
    </row>
    <row r="966" spans="1:17" x14ac:dyDescent="0.3">
      <c r="A966">
        <f>_xlfn.XLOOKUP(C966,kamus!$B$2:$B$87,kamus!$A$2:$A$87,0,0,1)</f>
        <v>8</v>
      </c>
      <c r="B966" t="str">
        <f>_xlfn.XLOOKUP(C966,kamus!$B$2:$B$87,kamus!$D$2:$D$87,"dihapus",0,1)</f>
        <v>cangkringan</v>
      </c>
      <c r="C966" t="s">
        <v>275</v>
      </c>
      <c r="D966">
        <f>_xlfn.XLOOKUP(C966,kamus!$B$2:$B$87,kamus!$J$2:$J$87,"dihapus",0,1)</f>
        <v>0</v>
      </c>
      <c r="E966">
        <f t="shared" si="109"/>
        <v>0</v>
      </c>
      <c r="F966" s="14">
        <v>42705</v>
      </c>
      <c r="G966" s="1">
        <f t="shared" si="110"/>
        <v>12</v>
      </c>
      <c r="H966" s="1">
        <f t="shared" si="111"/>
        <v>2016</v>
      </c>
      <c r="I966">
        <v>0</v>
      </c>
      <c r="K966">
        <f t="shared" si="105"/>
        <v>0</v>
      </c>
      <c r="L966">
        <v>5550</v>
      </c>
      <c r="M966" s="6">
        <f t="shared" si="106"/>
        <v>0</v>
      </c>
      <c r="N966" s="6" t="str">
        <f t="shared" si="107"/>
        <v/>
      </c>
      <c r="O966" s="6">
        <f t="shared" si="108"/>
        <v>0</v>
      </c>
      <c r="Q966">
        <f>_xlfn.XLOOKUP(C966&amp;G966&amp;H966,covid!$E$2:$E$2184,covid!$D$2:$D$2184,0,0,1)</f>
        <v>0</v>
      </c>
    </row>
    <row r="967" spans="1:17" x14ac:dyDescent="0.3">
      <c r="A967">
        <f>_xlfn.XLOOKUP(C967,kamus!$B$2:$B$87,kamus!$A$2:$A$87,0,0,1)</f>
        <v>6</v>
      </c>
      <c r="B967" t="str">
        <f>_xlfn.XLOOKUP(C967,kamus!$B$2:$B$87,kamus!$D$2:$D$87,"dihapus",0,1)</f>
        <v>cangkringan</v>
      </c>
      <c r="C967" t="s">
        <v>281</v>
      </c>
      <c r="D967">
        <f>_xlfn.XLOOKUP(C967,kamus!$B$2:$B$87,kamus!$J$2:$J$87,"dihapus",0,1)</f>
        <v>0</v>
      </c>
      <c r="E967">
        <f t="shared" si="109"/>
        <v>0</v>
      </c>
      <c r="F967" s="14">
        <v>42705</v>
      </c>
      <c r="G967" s="1">
        <f t="shared" si="110"/>
        <v>12</v>
      </c>
      <c r="H967" s="1">
        <f t="shared" si="111"/>
        <v>2016</v>
      </c>
      <c r="I967">
        <v>0</v>
      </c>
      <c r="K967">
        <f t="shared" si="105"/>
        <v>0</v>
      </c>
      <c r="L967">
        <v>11339</v>
      </c>
      <c r="M967" s="6">
        <f t="shared" si="106"/>
        <v>0</v>
      </c>
      <c r="N967" s="6" t="str">
        <f t="shared" si="107"/>
        <v/>
      </c>
      <c r="O967" s="6">
        <f t="shared" si="108"/>
        <v>0</v>
      </c>
      <c r="Q967">
        <f>_xlfn.XLOOKUP(C967&amp;G967&amp;H967,covid!$E$2:$E$2184,covid!$D$2:$D$2184,0,0,1)</f>
        <v>0</v>
      </c>
    </row>
    <row r="968" spans="1:17" x14ac:dyDescent="0.3">
      <c r="A968">
        <f>_xlfn.XLOOKUP(C968,kamus!$B$2:$B$87,kamus!$A$2:$A$87,0,0,1)</f>
        <v>10</v>
      </c>
      <c r="B968" t="str">
        <f>_xlfn.XLOOKUP(C968,kamus!$B$2:$B$87,kamus!$D$2:$D$87,"dihapus",0,1)</f>
        <v>Depok 1</v>
      </c>
      <c r="C968" t="s">
        <v>220</v>
      </c>
      <c r="D968">
        <f>_xlfn.XLOOKUP(C968,kamus!$B$2:$B$87,kamus!$J$2:$J$87,"dihapus",0,1)</f>
        <v>1</v>
      </c>
      <c r="E968">
        <f t="shared" si="109"/>
        <v>0</v>
      </c>
      <c r="F968" s="14">
        <v>42705</v>
      </c>
      <c r="G968" s="1">
        <f t="shared" si="110"/>
        <v>12</v>
      </c>
      <c r="H968" s="1">
        <f t="shared" si="111"/>
        <v>2016</v>
      </c>
      <c r="I968">
        <v>1</v>
      </c>
      <c r="K968">
        <f t="shared" si="105"/>
        <v>1</v>
      </c>
      <c r="L968">
        <v>37946</v>
      </c>
      <c r="M968" s="6">
        <f t="shared" si="106"/>
        <v>2.6353238813050126</v>
      </c>
      <c r="N968" s="6" t="str">
        <f t="shared" si="107"/>
        <v/>
      </c>
      <c r="O968" s="6">
        <f t="shared" si="108"/>
        <v>2.6353238813050126</v>
      </c>
      <c r="Q968">
        <f>_xlfn.XLOOKUP(C968&amp;G968&amp;H968,covid!$E$2:$E$2184,covid!$D$2:$D$2184,0,0,1)</f>
        <v>0</v>
      </c>
    </row>
    <row r="969" spans="1:17" x14ac:dyDescent="0.3">
      <c r="A969">
        <f>_xlfn.XLOOKUP(C969,kamus!$B$2:$B$87,kamus!$A$2:$A$87,0,0,1)</f>
        <v>11</v>
      </c>
      <c r="B969" t="str">
        <f>_xlfn.XLOOKUP(C969,kamus!$B$2:$B$87,kamus!$D$2:$D$87,"dihapus",0,1)</f>
        <v>Depok 2</v>
      </c>
      <c r="C969" t="s">
        <v>207</v>
      </c>
      <c r="D969">
        <f>_xlfn.XLOOKUP(C969,kamus!$B$2:$B$87,kamus!$J$2:$J$87,"dihapus",0,1)</f>
        <v>1</v>
      </c>
      <c r="E969">
        <f t="shared" si="109"/>
        <v>0</v>
      </c>
      <c r="F969" s="14">
        <v>42705</v>
      </c>
      <c r="G969" s="1">
        <f t="shared" si="110"/>
        <v>12</v>
      </c>
      <c r="H969" s="1">
        <f t="shared" si="111"/>
        <v>2016</v>
      </c>
      <c r="I969">
        <v>0</v>
      </c>
      <c r="K969">
        <f t="shared" si="105"/>
        <v>0</v>
      </c>
      <c r="L969">
        <v>44433</v>
      </c>
      <c r="M969" s="6">
        <f t="shared" si="106"/>
        <v>0</v>
      </c>
      <c r="N969" s="6" t="str">
        <f t="shared" si="107"/>
        <v/>
      </c>
      <c r="O969" s="6">
        <f t="shared" si="108"/>
        <v>0</v>
      </c>
      <c r="Q969">
        <f>_xlfn.XLOOKUP(C969&amp;G969&amp;H969,covid!$E$2:$E$2184,covid!$D$2:$D$2184,0,0,1)</f>
        <v>0</v>
      </c>
    </row>
    <row r="970" spans="1:17" x14ac:dyDescent="0.3">
      <c r="A970">
        <f>_xlfn.XLOOKUP(C970,kamus!$B$2:$B$87,kamus!$A$2:$A$87,0,0,1)</f>
        <v>12</v>
      </c>
      <c r="B970" t="str">
        <f>_xlfn.XLOOKUP(C970,kamus!$B$2:$B$87,kamus!$D$2:$D$87,"dihapus",0,1)</f>
        <v>Depok 3</v>
      </c>
      <c r="C970" t="s">
        <v>206</v>
      </c>
      <c r="D970">
        <f>_xlfn.XLOOKUP(C970,kamus!$B$2:$B$87,kamus!$J$2:$J$87,"dihapus",0,1)</f>
        <v>1</v>
      </c>
      <c r="E970">
        <f t="shared" si="109"/>
        <v>0</v>
      </c>
      <c r="F970" s="14">
        <v>42705</v>
      </c>
      <c r="G970" s="1">
        <f t="shared" si="110"/>
        <v>12</v>
      </c>
      <c r="H970" s="1">
        <f t="shared" si="111"/>
        <v>2016</v>
      </c>
      <c r="I970">
        <v>2</v>
      </c>
      <c r="K970">
        <f t="shared" si="105"/>
        <v>2</v>
      </c>
      <c r="L970">
        <v>44837</v>
      </c>
      <c r="M970" s="6">
        <f t="shared" si="106"/>
        <v>4.460601735174075</v>
      </c>
      <c r="N970" s="6" t="str">
        <f t="shared" si="107"/>
        <v/>
      </c>
      <c r="O970" s="6">
        <f t="shared" si="108"/>
        <v>4.460601735174075</v>
      </c>
      <c r="Q970">
        <f>_xlfn.XLOOKUP(C970&amp;G970&amp;H970,covid!$E$2:$E$2184,covid!$D$2:$D$2184,0,0,1)</f>
        <v>0</v>
      </c>
    </row>
    <row r="971" spans="1:17" x14ac:dyDescent="0.3">
      <c r="A971">
        <f>_xlfn.XLOOKUP(C971,kamus!$B$2:$B$87,kamus!$A$2:$A$87,0,0,1)</f>
        <v>0</v>
      </c>
      <c r="B971" t="str">
        <f>_xlfn.XLOOKUP(C971,kamus!$B$2:$B$87,kamus!$D$2:$D$87,"dihapus",0,1)</f>
        <v>dihapus</v>
      </c>
      <c r="C971" t="s">
        <v>282</v>
      </c>
      <c r="D971" t="str">
        <f>_xlfn.XLOOKUP(C971,kamus!$B$2:$B$87,kamus!$J$2:$J$87,"dihapus",0,1)</f>
        <v>dihapus</v>
      </c>
      <c r="E971">
        <f t="shared" si="109"/>
        <v>0</v>
      </c>
      <c r="F971" s="14">
        <v>42705</v>
      </c>
      <c r="G971" s="1">
        <f t="shared" si="110"/>
        <v>12</v>
      </c>
      <c r="H971" s="1">
        <f t="shared" si="111"/>
        <v>2016</v>
      </c>
      <c r="I971">
        <v>0</v>
      </c>
      <c r="K971">
        <f t="shared" si="105"/>
        <v>0</v>
      </c>
      <c r="L971" t="e">
        <v>#N/A</v>
      </c>
      <c r="M971" s="6" t="e">
        <f t="shared" si="106"/>
        <v>#N/A</v>
      </c>
      <c r="N971" s="6" t="str">
        <f t="shared" si="107"/>
        <v/>
      </c>
      <c r="O971" s="6" t="e">
        <f t="shared" si="108"/>
        <v>#N/A</v>
      </c>
      <c r="Q971">
        <f>_xlfn.XLOOKUP(C971&amp;G971&amp;H971,covid!$E$2:$E$2184,covid!$D$2:$D$2184,0,0,1)</f>
        <v>0</v>
      </c>
    </row>
    <row r="972" spans="1:17" x14ac:dyDescent="0.3">
      <c r="A972">
        <f>_xlfn.XLOOKUP(C972,kamus!$B$2:$B$87,kamus!$A$2:$A$87,0,0,1)</f>
        <v>14</v>
      </c>
      <c r="B972" t="str">
        <f>_xlfn.XLOOKUP(C972,kamus!$B$2:$B$87,kamus!$D$2:$D$87,"dihapus",0,1)</f>
        <v>Gamping 1</v>
      </c>
      <c r="C972" t="s">
        <v>196</v>
      </c>
      <c r="D972">
        <f>_xlfn.XLOOKUP(C972,kamus!$B$2:$B$87,kamus!$J$2:$J$87,"dihapus",0,1)</f>
        <v>1</v>
      </c>
      <c r="E972">
        <f t="shared" si="109"/>
        <v>0</v>
      </c>
      <c r="F972" s="14">
        <v>42705</v>
      </c>
      <c r="G972" s="1">
        <f t="shared" si="110"/>
        <v>12</v>
      </c>
      <c r="H972" s="1">
        <f t="shared" si="111"/>
        <v>2016</v>
      </c>
      <c r="I972">
        <v>2</v>
      </c>
      <c r="K972">
        <f t="shared" si="105"/>
        <v>2</v>
      </c>
      <c r="L972">
        <v>22819</v>
      </c>
      <c r="M972" s="6">
        <f t="shared" si="106"/>
        <v>8.7646259695867474</v>
      </c>
      <c r="N972" s="6" t="str">
        <f t="shared" si="107"/>
        <v/>
      </c>
      <c r="O972" s="6">
        <f t="shared" si="108"/>
        <v>8.7646259695867474</v>
      </c>
      <c r="Q972">
        <f>_xlfn.XLOOKUP(C972&amp;G972&amp;H972,covid!$E$2:$E$2184,covid!$D$2:$D$2184,0,0,1)</f>
        <v>0</v>
      </c>
    </row>
    <row r="973" spans="1:17" x14ac:dyDescent="0.3">
      <c r="A973">
        <f>_xlfn.XLOOKUP(C973,kamus!$B$2:$B$87,kamus!$A$2:$A$87,0,0,1)</f>
        <v>13</v>
      </c>
      <c r="B973" t="str">
        <f>_xlfn.XLOOKUP(C973,kamus!$B$2:$B$87,kamus!$D$2:$D$87,"dihapus",0,1)</f>
        <v>Gamping 1</v>
      </c>
      <c r="C973" t="s">
        <v>198</v>
      </c>
      <c r="D973">
        <f>_xlfn.XLOOKUP(C973,kamus!$B$2:$B$87,kamus!$J$2:$J$87,"dihapus",0,1)</f>
        <v>1</v>
      </c>
      <c r="E973">
        <f t="shared" si="109"/>
        <v>0</v>
      </c>
      <c r="F973" s="14">
        <v>42705</v>
      </c>
      <c r="G973" s="1">
        <f t="shared" si="110"/>
        <v>12</v>
      </c>
      <c r="H973" s="1">
        <f t="shared" si="111"/>
        <v>2016</v>
      </c>
      <c r="I973">
        <v>4</v>
      </c>
      <c r="K973">
        <f t="shared" si="105"/>
        <v>4</v>
      </c>
      <c r="L973">
        <v>20645</v>
      </c>
      <c r="M973" s="6">
        <f t="shared" si="106"/>
        <v>19.375151368370066</v>
      </c>
      <c r="N973" s="6" t="str">
        <f t="shared" si="107"/>
        <v/>
      </c>
      <c r="O973" s="6">
        <f t="shared" si="108"/>
        <v>19.375151368370066</v>
      </c>
      <c r="Q973">
        <f>_xlfn.XLOOKUP(C973&amp;G973&amp;H973,covid!$E$2:$E$2184,covid!$D$2:$D$2184,0,0,1)</f>
        <v>0</v>
      </c>
    </row>
    <row r="974" spans="1:17" x14ac:dyDescent="0.3">
      <c r="A974">
        <f>_xlfn.XLOOKUP(C974,kamus!$B$2:$B$87,kamus!$A$2:$A$87,0,0,1)</f>
        <v>16</v>
      </c>
      <c r="B974" t="str">
        <f>_xlfn.XLOOKUP(C974,kamus!$B$2:$B$87,kamus!$D$2:$D$87,"dihapus",0,1)</f>
        <v>Gamping 2</v>
      </c>
      <c r="C974" t="s">
        <v>200</v>
      </c>
      <c r="D974">
        <f>_xlfn.XLOOKUP(C974,kamus!$B$2:$B$87,kamus!$J$2:$J$87,"dihapus",0,1)</f>
        <v>1</v>
      </c>
      <c r="E974">
        <f t="shared" si="109"/>
        <v>0</v>
      </c>
      <c r="F974" s="14">
        <v>42705</v>
      </c>
      <c r="G974" s="1">
        <f t="shared" si="110"/>
        <v>12</v>
      </c>
      <c r="H974" s="1">
        <f t="shared" si="111"/>
        <v>2016</v>
      </c>
      <c r="I974">
        <v>2</v>
      </c>
      <c r="K974">
        <f t="shared" si="105"/>
        <v>2</v>
      </c>
      <c r="L974">
        <v>16624</v>
      </c>
      <c r="M974" s="6">
        <f t="shared" si="106"/>
        <v>12.030798845043311</v>
      </c>
      <c r="N974" s="6" t="str">
        <f t="shared" si="107"/>
        <v/>
      </c>
      <c r="O974" s="6">
        <f t="shared" si="108"/>
        <v>12.030798845043311</v>
      </c>
      <c r="Q974">
        <f>_xlfn.XLOOKUP(C974&amp;G974&amp;H974,covid!$E$2:$E$2184,covid!$D$2:$D$2184,0,0,1)</f>
        <v>0</v>
      </c>
    </row>
    <row r="975" spans="1:17" x14ac:dyDescent="0.3">
      <c r="A975">
        <f>_xlfn.XLOOKUP(C975,kamus!$B$2:$B$87,kamus!$A$2:$A$87,0,0,1)</f>
        <v>15</v>
      </c>
      <c r="B975" t="str">
        <f>_xlfn.XLOOKUP(C975,kamus!$B$2:$B$87,kamus!$D$2:$D$87,"dihapus",0,1)</f>
        <v>Gamping 2</v>
      </c>
      <c r="C975" t="s">
        <v>230</v>
      </c>
      <c r="D975">
        <f>_xlfn.XLOOKUP(C975,kamus!$B$2:$B$87,kamus!$J$2:$J$87,"dihapus",0,1)</f>
        <v>1</v>
      </c>
      <c r="E975">
        <f t="shared" si="109"/>
        <v>0</v>
      </c>
      <c r="F975" s="14">
        <v>42705</v>
      </c>
      <c r="G975" s="1">
        <f t="shared" si="110"/>
        <v>12</v>
      </c>
      <c r="H975" s="1">
        <f t="shared" si="111"/>
        <v>2016</v>
      </c>
      <c r="I975">
        <v>2</v>
      </c>
      <c r="K975">
        <f t="shared" si="105"/>
        <v>2</v>
      </c>
      <c r="L975">
        <v>18692</v>
      </c>
      <c r="M975" s="6">
        <f t="shared" si="106"/>
        <v>10.699764605178686</v>
      </c>
      <c r="N975" s="6" t="str">
        <f t="shared" si="107"/>
        <v/>
      </c>
      <c r="O975" s="6">
        <f t="shared" si="108"/>
        <v>10.699764605178686</v>
      </c>
      <c r="Q975">
        <f>_xlfn.XLOOKUP(C975&amp;G975&amp;H975,covid!$E$2:$E$2184,covid!$D$2:$D$2184,0,0,1)</f>
        <v>0</v>
      </c>
    </row>
    <row r="976" spans="1:17" x14ac:dyDescent="0.3">
      <c r="A976">
        <f>_xlfn.XLOOKUP(C976,kamus!$B$2:$B$87,kamus!$A$2:$A$87,0,0,1)</f>
        <v>17</v>
      </c>
      <c r="B976" t="str">
        <f>_xlfn.XLOOKUP(C976,kamus!$B$2:$B$87,kamus!$D$2:$D$87,"dihapus",0,1)</f>
        <v>Gamping 2</v>
      </c>
      <c r="C976" t="s">
        <v>272</v>
      </c>
      <c r="D976">
        <f>_xlfn.XLOOKUP(C976,kamus!$B$2:$B$87,kamus!$J$2:$J$87,"dihapus",0,1)</f>
        <v>1</v>
      </c>
      <c r="E976">
        <f t="shared" si="109"/>
        <v>0</v>
      </c>
      <c r="F976" s="14">
        <v>42705</v>
      </c>
      <c r="G976" s="1">
        <f t="shared" si="110"/>
        <v>12</v>
      </c>
      <c r="H976" s="1">
        <f t="shared" si="111"/>
        <v>2016</v>
      </c>
      <c r="I976">
        <v>2</v>
      </c>
      <c r="K976">
        <f t="shared" si="105"/>
        <v>2</v>
      </c>
      <c r="L976">
        <v>18667</v>
      </c>
      <c r="M976" s="6">
        <f t="shared" si="106"/>
        <v>10.714094391171585</v>
      </c>
      <c r="N976" s="6" t="str">
        <f t="shared" si="107"/>
        <v/>
      </c>
      <c r="O976" s="6">
        <f t="shared" si="108"/>
        <v>10.714094391171585</v>
      </c>
      <c r="Q976">
        <f>_xlfn.XLOOKUP(C976&amp;G976&amp;H976,covid!$E$2:$E$2184,covid!$D$2:$D$2184,0,0,1)</f>
        <v>0</v>
      </c>
    </row>
    <row r="977" spans="1:17" x14ac:dyDescent="0.3">
      <c r="A977">
        <f>_xlfn.XLOOKUP(C977,kamus!$B$2:$B$87,kamus!$A$2:$A$87,0,0,1)</f>
        <v>20</v>
      </c>
      <c r="B977" t="str">
        <f>_xlfn.XLOOKUP(C977,kamus!$B$2:$B$87,kamus!$D$2:$D$87,"dihapus",0,1)</f>
        <v>Godean 1</v>
      </c>
      <c r="C977" t="s">
        <v>247</v>
      </c>
      <c r="D977">
        <f>_xlfn.XLOOKUP(C977,kamus!$B$2:$B$87,kamus!$J$2:$J$87,"dihapus",0,1)</f>
        <v>1</v>
      </c>
      <c r="E977">
        <f t="shared" si="109"/>
        <v>0</v>
      </c>
      <c r="F977" s="14">
        <v>42705</v>
      </c>
      <c r="G977" s="1">
        <f t="shared" si="110"/>
        <v>12</v>
      </c>
      <c r="H977" s="1">
        <f t="shared" si="111"/>
        <v>2016</v>
      </c>
      <c r="I977">
        <v>5</v>
      </c>
      <c r="K977">
        <f t="shared" si="105"/>
        <v>5</v>
      </c>
      <c r="L977">
        <v>9743</v>
      </c>
      <c r="M977" s="6">
        <f t="shared" si="106"/>
        <v>51.318895617366316</v>
      </c>
      <c r="N977" s="6" t="str">
        <f t="shared" si="107"/>
        <v/>
      </c>
      <c r="O977" s="6">
        <f t="shared" si="108"/>
        <v>51.318895617366316</v>
      </c>
      <c r="Q977">
        <f>_xlfn.XLOOKUP(C977&amp;G977&amp;H977,covid!$E$2:$E$2184,covid!$D$2:$D$2184,0,0,1)</f>
        <v>0</v>
      </c>
    </row>
    <row r="978" spans="1:17" x14ac:dyDescent="0.3">
      <c r="A978">
        <f>_xlfn.XLOOKUP(C978,kamus!$B$2:$B$87,kamus!$A$2:$A$87,0,0,1)</f>
        <v>21</v>
      </c>
      <c r="B978" t="str">
        <f>_xlfn.XLOOKUP(C978,kamus!$B$2:$B$87,kamus!$D$2:$D$87,"dihapus",0,1)</f>
        <v>Godean 1</v>
      </c>
      <c r="C978" t="s">
        <v>250</v>
      </c>
      <c r="D978">
        <f>_xlfn.XLOOKUP(C978,kamus!$B$2:$B$87,kamus!$J$2:$J$87,"dihapus",0,1)</f>
        <v>1</v>
      </c>
      <c r="E978">
        <f t="shared" si="109"/>
        <v>0</v>
      </c>
      <c r="F978" s="14">
        <v>42705</v>
      </c>
      <c r="G978" s="1">
        <f t="shared" si="110"/>
        <v>12</v>
      </c>
      <c r="H978" s="1">
        <f t="shared" si="111"/>
        <v>2016</v>
      </c>
      <c r="I978">
        <v>2</v>
      </c>
      <c r="K978">
        <f t="shared" si="105"/>
        <v>2</v>
      </c>
      <c r="L978">
        <v>10269</v>
      </c>
      <c r="M978" s="6">
        <f t="shared" si="106"/>
        <v>19.476093095724998</v>
      </c>
      <c r="N978" s="6" t="str">
        <f t="shared" si="107"/>
        <v/>
      </c>
      <c r="O978" s="6">
        <f t="shared" si="108"/>
        <v>19.476093095724998</v>
      </c>
      <c r="Q978">
        <f>_xlfn.XLOOKUP(C978&amp;G978&amp;H978,covid!$E$2:$E$2184,covid!$D$2:$D$2184,0,0,1)</f>
        <v>0</v>
      </c>
    </row>
    <row r="979" spans="1:17" x14ac:dyDescent="0.3">
      <c r="A979">
        <f>_xlfn.XLOOKUP(C979,kamus!$B$2:$B$87,kamus!$A$2:$A$87,0,0,1)</f>
        <v>19</v>
      </c>
      <c r="B979" t="str">
        <f>_xlfn.XLOOKUP(C979,kamus!$B$2:$B$87,kamus!$D$2:$D$87,"dihapus",0,1)</f>
        <v>Godean 1</v>
      </c>
      <c r="C979" t="s">
        <v>251</v>
      </c>
      <c r="D979">
        <f>_xlfn.XLOOKUP(C979,kamus!$B$2:$B$87,kamus!$J$2:$J$87,"dihapus",0,1)</f>
        <v>1</v>
      </c>
      <c r="E979">
        <f t="shared" si="109"/>
        <v>0</v>
      </c>
      <c r="F979" s="14">
        <v>42705</v>
      </c>
      <c r="G979" s="1">
        <f t="shared" si="110"/>
        <v>12</v>
      </c>
      <c r="H979" s="1">
        <f t="shared" si="111"/>
        <v>2016</v>
      </c>
      <c r="I979">
        <v>3</v>
      </c>
      <c r="K979">
        <f t="shared" si="105"/>
        <v>3</v>
      </c>
      <c r="L979">
        <v>9159</v>
      </c>
      <c r="M979" s="6">
        <f t="shared" si="106"/>
        <v>32.754667540124466</v>
      </c>
      <c r="N979" s="6" t="str">
        <f t="shared" si="107"/>
        <v/>
      </c>
      <c r="O979" s="6">
        <f t="shared" si="108"/>
        <v>32.754667540124466</v>
      </c>
      <c r="Q979">
        <f>_xlfn.XLOOKUP(C979&amp;G979&amp;H979,covid!$E$2:$E$2184,covid!$D$2:$D$2184,0,0,1)</f>
        <v>0</v>
      </c>
    </row>
    <row r="980" spans="1:17" x14ac:dyDescent="0.3">
      <c r="A980">
        <f>_xlfn.XLOOKUP(C980,kamus!$B$2:$B$87,kamus!$A$2:$A$87,0,0,1)</f>
        <v>18</v>
      </c>
      <c r="B980" t="str">
        <f>_xlfn.XLOOKUP(C980,kamus!$B$2:$B$87,kamus!$D$2:$D$87,"dihapus",0,1)</f>
        <v>Godean 1</v>
      </c>
      <c r="C980" t="s">
        <v>252</v>
      </c>
      <c r="D980">
        <f>_xlfn.XLOOKUP(C980,kamus!$B$2:$B$87,kamus!$J$2:$J$87,"dihapus",0,1)</f>
        <v>0</v>
      </c>
      <c r="E980">
        <f t="shared" si="109"/>
        <v>0</v>
      </c>
      <c r="F980" s="14">
        <v>42705</v>
      </c>
      <c r="G980" s="1">
        <f t="shared" si="110"/>
        <v>12</v>
      </c>
      <c r="H980" s="1">
        <f t="shared" si="111"/>
        <v>2016</v>
      </c>
      <c r="I980">
        <v>1</v>
      </c>
      <c r="K980">
        <f t="shared" si="105"/>
        <v>1</v>
      </c>
      <c r="L980">
        <v>6607</v>
      </c>
      <c r="M980" s="6">
        <f t="shared" si="106"/>
        <v>15.135462388375965</v>
      </c>
      <c r="N980" s="6" t="str">
        <f t="shared" si="107"/>
        <v/>
      </c>
      <c r="O980" s="6">
        <f t="shared" si="108"/>
        <v>15.135462388375965</v>
      </c>
      <c r="Q980">
        <f>_xlfn.XLOOKUP(C980&amp;G980&amp;H980,covid!$E$2:$E$2184,covid!$D$2:$D$2184,0,0,1)</f>
        <v>0</v>
      </c>
    </row>
    <row r="981" spans="1:17" x14ac:dyDescent="0.3">
      <c r="A981">
        <f>_xlfn.XLOOKUP(C981,kamus!$B$2:$B$87,kamus!$A$2:$A$87,0,0,1)</f>
        <v>23</v>
      </c>
      <c r="B981" t="str">
        <f>_xlfn.XLOOKUP(C981,kamus!$B$2:$B$87,kamus!$D$2:$D$87,"dihapus",0,1)</f>
        <v>Godean 2</v>
      </c>
      <c r="C981" t="s">
        <v>248</v>
      </c>
      <c r="D981">
        <f>_xlfn.XLOOKUP(C981,kamus!$B$2:$B$87,kamus!$J$2:$J$87,"dihapus",0,1)</f>
        <v>1</v>
      </c>
      <c r="E981">
        <f t="shared" si="109"/>
        <v>0</v>
      </c>
      <c r="F981" s="14">
        <v>42705</v>
      </c>
      <c r="G981" s="1">
        <f t="shared" si="110"/>
        <v>12</v>
      </c>
      <c r="H981" s="1">
        <f t="shared" si="111"/>
        <v>2016</v>
      </c>
      <c r="I981">
        <v>7</v>
      </c>
      <c r="K981">
        <f t="shared" si="105"/>
        <v>7</v>
      </c>
      <c r="L981">
        <v>17439</v>
      </c>
      <c r="M981" s="6">
        <f t="shared" si="106"/>
        <v>40.139916279603192</v>
      </c>
      <c r="N981" s="6" t="str">
        <f t="shared" si="107"/>
        <v/>
      </c>
      <c r="O981" s="6">
        <f t="shared" si="108"/>
        <v>40.139916279603192</v>
      </c>
      <c r="Q981">
        <f>_xlfn.XLOOKUP(C981&amp;G981&amp;H981,covid!$E$2:$E$2184,covid!$D$2:$D$2184,0,0,1)</f>
        <v>0</v>
      </c>
    </row>
    <row r="982" spans="1:17" x14ac:dyDescent="0.3">
      <c r="A982">
        <f>_xlfn.XLOOKUP(C982,kamus!$B$2:$B$87,kamus!$A$2:$A$87,0,0,1)</f>
        <v>22</v>
      </c>
      <c r="B982" t="str">
        <f>_xlfn.XLOOKUP(C982,kamus!$B$2:$B$87,kamus!$D$2:$D$87,"dihapus",0,1)</f>
        <v>Godean 2</v>
      </c>
      <c r="C982" t="s">
        <v>249</v>
      </c>
      <c r="D982">
        <f>_xlfn.XLOOKUP(C982,kamus!$B$2:$B$87,kamus!$J$2:$J$87,"dihapus",0,1)</f>
        <v>1</v>
      </c>
      <c r="E982">
        <f t="shared" si="109"/>
        <v>0</v>
      </c>
      <c r="F982" s="14">
        <v>42705</v>
      </c>
      <c r="G982" s="1">
        <f t="shared" si="110"/>
        <v>12</v>
      </c>
      <c r="H982" s="1">
        <f t="shared" si="111"/>
        <v>2016</v>
      </c>
      <c r="I982">
        <v>1</v>
      </c>
      <c r="K982">
        <f t="shared" si="105"/>
        <v>1</v>
      </c>
      <c r="L982">
        <v>12380</v>
      </c>
      <c r="M982" s="6">
        <f t="shared" si="106"/>
        <v>8.077544426494347</v>
      </c>
      <c r="N982" s="6" t="str">
        <f t="shared" si="107"/>
        <v/>
      </c>
      <c r="O982" s="6">
        <f t="shared" si="108"/>
        <v>8.077544426494347</v>
      </c>
      <c r="Q982">
        <f>_xlfn.XLOOKUP(C982&amp;G982&amp;H982,covid!$E$2:$E$2184,covid!$D$2:$D$2184,0,0,1)</f>
        <v>0</v>
      </c>
    </row>
    <row r="983" spans="1:17" x14ac:dyDescent="0.3">
      <c r="A983">
        <f>_xlfn.XLOOKUP(C983,kamus!$B$2:$B$87,kamus!$A$2:$A$87,0,0,1)</f>
        <v>24</v>
      </c>
      <c r="B983" t="str">
        <f>_xlfn.XLOOKUP(C983,kamus!$B$2:$B$87,kamus!$D$2:$D$87,"dihapus",0,1)</f>
        <v>Godean 2</v>
      </c>
      <c r="C983" t="s">
        <v>253</v>
      </c>
      <c r="D983">
        <f>_xlfn.XLOOKUP(C983,kamus!$B$2:$B$87,kamus!$J$2:$J$87,"dihapus",0,1)</f>
        <v>0</v>
      </c>
      <c r="E983">
        <f t="shared" si="109"/>
        <v>0</v>
      </c>
      <c r="F983" s="14">
        <v>42705</v>
      </c>
      <c r="G983" s="1">
        <f t="shared" si="110"/>
        <v>12</v>
      </c>
      <c r="H983" s="1">
        <f t="shared" si="111"/>
        <v>2016</v>
      </c>
      <c r="I983">
        <v>0</v>
      </c>
      <c r="K983">
        <f t="shared" si="105"/>
        <v>0</v>
      </c>
      <c r="L983">
        <v>7087</v>
      </c>
      <c r="M983" s="6">
        <f t="shared" si="106"/>
        <v>0</v>
      </c>
      <c r="N983" s="6" t="str">
        <f t="shared" si="107"/>
        <v/>
      </c>
      <c r="O983" s="6">
        <f t="shared" si="108"/>
        <v>0</v>
      </c>
      <c r="Q983">
        <f>_xlfn.XLOOKUP(C983&amp;G983&amp;H983,covid!$E$2:$E$2184,covid!$D$2:$D$2184,0,0,1)</f>
        <v>0</v>
      </c>
    </row>
    <row r="984" spans="1:17" x14ac:dyDescent="0.3">
      <c r="A984">
        <f>_xlfn.XLOOKUP(C984,kamus!$B$2:$B$87,kamus!$A$2:$A$87,0,0,1)</f>
        <v>27</v>
      </c>
      <c r="B984" t="str">
        <f>_xlfn.XLOOKUP(C984,kamus!$B$2:$B$87,kamus!$D$2:$D$87,"dihapus",0,1)</f>
        <v>Kalasan</v>
      </c>
      <c r="C984" t="s">
        <v>235</v>
      </c>
      <c r="D984">
        <f>_xlfn.XLOOKUP(C984,kamus!$B$2:$B$87,kamus!$J$2:$J$87,"dihapus",0,1)</f>
        <v>1</v>
      </c>
      <c r="E984">
        <f t="shared" si="109"/>
        <v>0</v>
      </c>
      <c r="F984" s="14">
        <v>42705</v>
      </c>
      <c r="G984" s="1">
        <f t="shared" si="110"/>
        <v>12</v>
      </c>
      <c r="H984" s="1">
        <f t="shared" si="111"/>
        <v>2016</v>
      </c>
      <c r="I984">
        <v>4</v>
      </c>
      <c r="K984">
        <f t="shared" si="105"/>
        <v>4</v>
      </c>
      <c r="L984">
        <v>38337</v>
      </c>
      <c r="M984" s="6">
        <f t="shared" si="106"/>
        <v>10.433784594517046</v>
      </c>
      <c r="N984" s="6" t="str">
        <f t="shared" si="107"/>
        <v/>
      </c>
      <c r="O984" s="6">
        <f t="shared" si="108"/>
        <v>10.433784594517046</v>
      </c>
      <c r="Q984">
        <f>_xlfn.XLOOKUP(C984&amp;G984&amp;H984,covid!$E$2:$E$2184,covid!$D$2:$D$2184,0,0,1)</f>
        <v>0</v>
      </c>
    </row>
    <row r="985" spans="1:17" x14ac:dyDescent="0.3">
      <c r="A985">
        <f>_xlfn.XLOOKUP(C985,kamus!$B$2:$B$87,kamus!$A$2:$A$87,0,0,1)</f>
        <v>28</v>
      </c>
      <c r="B985" t="str">
        <f>_xlfn.XLOOKUP(C985,kamus!$B$2:$B$87,kamus!$D$2:$D$87,"dihapus",0,1)</f>
        <v>Kalasan</v>
      </c>
      <c r="C985" t="s">
        <v>239</v>
      </c>
      <c r="D985">
        <f>_xlfn.XLOOKUP(C985,kamus!$B$2:$B$87,kamus!$J$2:$J$87,"dihapus",0,1)</f>
        <v>0</v>
      </c>
      <c r="E985">
        <f t="shared" si="109"/>
        <v>0</v>
      </c>
      <c r="F985" s="14">
        <v>42705</v>
      </c>
      <c r="G985" s="1">
        <f t="shared" si="110"/>
        <v>12</v>
      </c>
      <c r="H985" s="1">
        <f t="shared" si="111"/>
        <v>2016</v>
      </c>
      <c r="I985">
        <v>0</v>
      </c>
      <c r="K985">
        <f t="shared" si="105"/>
        <v>0</v>
      </c>
      <c r="L985">
        <v>13744</v>
      </c>
      <c r="M985" s="6">
        <f t="shared" si="106"/>
        <v>0</v>
      </c>
      <c r="N985" s="6" t="str">
        <f t="shared" si="107"/>
        <v/>
      </c>
      <c r="O985" s="6">
        <f t="shared" si="108"/>
        <v>0</v>
      </c>
      <c r="Q985">
        <f>_xlfn.XLOOKUP(C985&amp;G985&amp;H985,covid!$E$2:$E$2184,covid!$D$2:$D$2184,0,0,1)</f>
        <v>0</v>
      </c>
    </row>
    <row r="986" spans="1:17" x14ac:dyDescent="0.3">
      <c r="A986">
        <f>_xlfn.XLOOKUP(C986,kamus!$B$2:$B$87,kamus!$A$2:$A$87,0,0,1)</f>
        <v>25</v>
      </c>
      <c r="B986" t="str">
        <f>_xlfn.XLOOKUP(C986,kamus!$B$2:$B$87,kamus!$D$2:$D$87,"dihapus",0,1)</f>
        <v>Kalasan</v>
      </c>
      <c r="C986" t="s">
        <v>265</v>
      </c>
      <c r="D986">
        <f>_xlfn.XLOOKUP(C986,kamus!$B$2:$B$87,kamus!$J$2:$J$87,"dihapus",0,1)</f>
        <v>1</v>
      </c>
      <c r="E986">
        <f t="shared" si="109"/>
        <v>0</v>
      </c>
      <c r="F986" s="14">
        <v>42705</v>
      </c>
      <c r="G986" s="1">
        <f t="shared" si="110"/>
        <v>12</v>
      </c>
      <c r="H986" s="1">
        <f t="shared" si="111"/>
        <v>2016</v>
      </c>
      <c r="I986">
        <v>0</v>
      </c>
      <c r="K986">
        <f t="shared" si="105"/>
        <v>0</v>
      </c>
      <c r="L986">
        <v>17169</v>
      </c>
      <c r="M986" s="6">
        <f t="shared" si="106"/>
        <v>0</v>
      </c>
      <c r="N986" s="6" t="str">
        <f t="shared" si="107"/>
        <v/>
      </c>
      <c r="O986" s="6">
        <f t="shared" si="108"/>
        <v>0</v>
      </c>
      <c r="Q986">
        <f>_xlfn.XLOOKUP(C986&amp;G986&amp;H986,covid!$E$2:$E$2184,covid!$D$2:$D$2184,0,0,1)</f>
        <v>0</v>
      </c>
    </row>
    <row r="987" spans="1:17" x14ac:dyDescent="0.3">
      <c r="A987">
        <f>_xlfn.XLOOKUP(C987,kamus!$B$2:$B$87,kamus!$A$2:$A$87,0,0,1)</f>
        <v>26</v>
      </c>
      <c r="B987" t="str">
        <f>_xlfn.XLOOKUP(C987,kamus!$B$2:$B$87,kamus!$D$2:$D$87,"dihapus",0,1)</f>
        <v>Kalasan</v>
      </c>
      <c r="C987" t="s">
        <v>269</v>
      </c>
      <c r="D987">
        <f>_xlfn.XLOOKUP(C987,kamus!$B$2:$B$87,kamus!$J$2:$J$87,"dihapus",0,1)</f>
        <v>1</v>
      </c>
      <c r="E987">
        <f t="shared" si="109"/>
        <v>0</v>
      </c>
      <c r="F987" s="14">
        <v>42705</v>
      </c>
      <c r="G987" s="1">
        <f t="shared" si="110"/>
        <v>12</v>
      </c>
      <c r="H987" s="1">
        <f t="shared" si="111"/>
        <v>2016</v>
      </c>
      <c r="I987">
        <v>1</v>
      </c>
      <c r="K987">
        <f t="shared" si="105"/>
        <v>1</v>
      </c>
      <c r="L987">
        <v>18588</v>
      </c>
      <c r="M987" s="6">
        <f t="shared" si="106"/>
        <v>5.3798149343662578</v>
      </c>
      <c r="N987" s="6" t="str">
        <f t="shared" si="107"/>
        <v/>
      </c>
      <c r="O987" s="6">
        <f t="shared" si="108"/>
        <v>5.3798149343662578</v>
      </c>
      <c r="Q987">
        <f>_xlfn.XLOOKUP(C987&amp;G987&amp;H987,covid!$E$2:$E$2184,covid!$D$2:$D$2184,0,0,1)</f>
        <v>0</v>
      </c>
    </row>
    <row r="988" spans="1:17" x14ac:dyDescent="0.3">
      <c r="A988">
        <f>_xlfn.XLOOKUP(C988,kamus!$B$2:$B$87,kamus!$A$2:$A$87,0,0,1)</f>
        <v>33</v>
      </c>
      <c r="B988" t="str">
        <f>_xlfn.XLOOKUP(C988,kamus!$B$2:$B$87,kamus!$D$2:$D$87,"dihapus",0,1)</f>
        <v>Minggir</v>
      </c>
      <c r="C988" t="s">
        <v>241</v>
      </c>
      <c r="D988">
        <f>_xlfn.XLOOKUP(C988,kamus!$B$2:$B$87,kamus!$J$2:$J$87,"dihapus",0,1)</f>
        <v>0</v>
      </c>
      <c r="E988">
        <f t="shared" si="109"/>
        <v>0</v>
      </c>
      <c r="F988" s="14">
        <v>42705</v>
      </c>
      <c r="G988" s="1">
        <f t="shared" si="110"/>
        <v>12</v>
      </c>
      <c r="H988" s="1">
        <f t="shared" si="111"/>
        <v>2016</v>
      </c>
      <c r="I988">
        <v>2</v>
      </c>
      <c r="K988">
        <f t="shared" si="105"/>
        <v>2</v>
      </c>
      <c r="L988">
        <v>8300</v>
      </c>
      <c r="M988" s="6">
        <f t="shared" si="106"/>
        <v>24.096385542168672</v>
      </c>
      <c r="N988" s="6" t="str">
        <f t="shared" si="107"/>
        <v/>
      </c>
      <c r="O988" s="6">
        <f t="shared" si="108"/>
        <v>24.096385542168672</v>
      </c>
      <c r="Q988">
        <f>_xlfn.XLOOKUP(C988&amp;G988&amp;H988,covid!$E$2:$E$2184,covid!$D$2:$D$2184,0,0,1)</f>
        <v>0</v>
      </c>
    </row>
    <row r="989" spans="1:17" x14ac:dyDescent="0.3">
      <c r="A989">
        <f>_xlfn.XLOOKUP(C989,kamus!$B$2:$B$87,kamus!$A$2:$A$87,0,0,1)</f>
        <v>31</v>
      </c>
      <c r="B989" t="str">
        <f>_xlfn.XLOOKUP(C989,kamus!$B$2:$B$87,kamus!$D$2:$D$87,"dihapus",0,1)</f>
        <v>Minggir</v>
      </c>
      <c r="C989" t="s">
        <v>242</v>
      </c>
      <c r="D989">
        <f>_xlfn.XLOOKUP(C989,kamus!$B$2:$B$87,kamus!$J$2:$J$87,"dihapus",0,1)</f>
        <v>0</v>
      </c>
      <c r="E989">
        <f t="shared" si="109"/>
        <v>0</v>
      </c>
      <c r="F989" s="14">
        <v>42705</v>
      </c>
      <c r="G989" s="1">
        <f t="shared" si="110"/>
        <v>12</v>
      </c>
      <c r="H989" s="1">
        <f t="shared" si="111"/>
        <v>2016</v>
      </c>
      <c r="I989">
        <v>0</v>
      </c>
      <c r="K989">
        <f t="shared" si="105"/>
        <v>0</v>
      </c>
      <c r="L989">
        <v>3637</v>
      </c>
      <c r="M989" s="6">
        <f t="shared" si="106"/>
        <v>0</v>
      </c>
      <c r="N989" s="6" t="str">
        <f t="shared" si="107"/>
        <v/>
      </c>
      <c r="O989" s="6">
        <f t="shared" si="108"/>
        <v>0</v>
      </c>
      <c r="Q989">
        <f>_xlfn.XLOOKUP(C989&amp;G989&amp;H989,covid!$E$2:$E$2184,covid!$D$2:$D$2184,0,0,1)</f>
        <v>0</v>
      </c>
    </row>
    <row r="990" spans="1:17" x14ac:dyDescent="0.3">
      <c r="A990">
        <f>_xlfn.XLOOKUP(C990,kamus!$B$2:$B$87,kamus!$A$2:$A$87,0,0,1)</f>
        <v>32</v>
      </c>
      <c r="B990" t="str">
        <f>_xlfn.XLOOKUP(C990,kamus!$B$2:$B$87,kamus!$D$2:$D$87,"dihapus",0,1)</f>
        <v>Minggir</v>
      </c>
      <c r="C990" t="s">
        <v>243</v>
      </c>
      <c r="D990">
        <f>_xlfn.XLOOKUP(C990,kamus!$B$2:$B$87,kamus!$J$2:$J$87,"dihapus",0,1)</f>
        <v>0</v>
      </c>
      <c r="E990">
        <f t="shared" si="109"/>
        <v>0</v>
      </c>
      <c r="F990" s="14">
        <v>42705</v>
      </c>
      <c r="G990" s="1">
        <f t="shared" si="110"/>
        <v>12</v>
      </c>
      <c r="H990" s="1">
        <f t="shared" si="111"/>
        <v>2016</v>
      </c>
      <c r="I990">
        <v>1</v>
      </c>
      <c r="K990">
        <f t="shared" si="105"/>
        <v>1</v>
      </c>
      <c r="L990">
        <v>7033</v>
      </c>
      <c r="M990" s="6">
        <f t="shared" si="106"/>
        <v>14.218683349921799</v>
      </c>
      <c r="N990" s="6" t="str">
        <f t="shared" si="107"/>
        <v/>
      </c>
      <c r="O990" s="6">
        <f t="shared" si="108"/>
        <v>14.218683349921799</v>
      </c>
      <c r="Q990">
        <f>_xlfn.XLOOKUP(C990&amp;G990&amp;H990,covid!$E$2:$E$2184,covid!$D$2:$D$2184,0,0,1)</f>
        <v>0</v>
      </c>
    </row>
    <row r="991" spans="1:17" x14ac:dyDescent="0.3">
      <c r="A991">
        <f>_xlfn.XLOOKUP(C991,kamus!$B$2:$B$87,kamus!$A$2:$A$87,0,0,1)</f>
        <v>30</v>
      </c>
      <c r="B991" t="str">
        <f>_xlfn.XLOOKUP(C991,kamus!$B$2:$B$87,kamus!$D$2:$D$87,"dihapus",0,1)</f>
        <v>Minggir</v>
      </c>
      <c r="C991" t="s">
        <v>244</v>
      </c>
      <c r="D991">
        <f>_xlfn.XLOOKUP(C991,kamus!$B$2:$B$87,kamus!$J$2:$J$87,"dihapus",0,1)</f>
        <v>0</v>
      </c>
      <c r="E991">
        <f t="shared" si="109"/>
        <v>0</v>
      </c>
      <c r="F991" s="14">
        <v>42705</v>
      </c>
      <c r="G991" s="1">
        <f t="shared" si="110"/>
        <v>12</v>
      </c>
      <c r="H991" s="1">
        <f t="shared" si="111"/>
        <v>2016</v>
      </c>
      <c r="I991">
        <v>0</v>
      </c>
      <c r="K991">
        <f t="shared" si="105"/>
        <v>0</v>
      </c>
      <c r="L991">
        <v>8777</v>
      </c>
      <c r="M991" s="6">
        <f t="shared" si="106"/>
        <v>0</v>
      </c>
      <c r="N991" s="6" t="str">
        <f t="shared" si="107"/>
        <v/>
      </c>
      <c r="O991" s="6">
        <f t="shared" si="108"/>
        <v>0</v>
      </c>
      <c r="Q991">
        <f>_xlfn.XLOOKUP(C991&amp;G991&amp;H991,covid!$E$2:$E$2184,covid!$D$2:$D$2184,0,0,1)</f>
        <v>0</v>
      </c>
    </row>
    <row r="992" spans="1:17" x14ac:dyDescent="0.3">
      <c r="A992">
        <f>_xlfn.XLOOKUP(C992,kamus!$B$2:$B$87,kamus!$A$2:$A$87,0,0,1)</f>
        <v>29</v>
      </c>
      <c r="B992" t="str">
        <f>_xlfn.XLOOKUP(C992,kamus!$B$2:$B$87,kamus!$D$2:$D$87,"dihapus",0,1)</f>
        <v>Minggir</v>
      </c>
      <c r="C992" t="s">
        <v>245</v>
      </c>
      <c r="D992">
        <f>_xlfn.XLOOKUP(C992,kamus!$B$2:$B$87,kamus!$J$2:$J$87,"dihapus",0,1)</f>
        <v>0</v>
      </c>
      <c r="E992">
        <f t="shared" si="109"/>
        <v>0</v>
      </c>
      <c r="F992" s="14">
        <v>42705</v>
      </c>
      <c r="G992" s="1">
        <f t="shared" si="110"/>
        <v>12</v>
      </c>
      <c r="H992" s="1">
        <f t="shared" si="111"/>
        <v>2016</v>
      </c>
      <c r="I992">
        <v>0</v>
      </c>
      <c r="K992">
        <f t="shared" si="105"/>
        <v>0</v>
      </c>
      <c r="L992">
        <v>5165</v>
      </c>
      <c r="M992" s="6">
        <f t="shared" si="106"/>
        <v>0</v>
      </c>
      <c r="N992" s="6" t="str">
        <f t="shared" si="107"/>
        <v/>
      </c>
      <c r="O992" s="6">
        <f t="shared" si="108"/>
        <v>0</v>
      </c>
      <c r="Q992">
        <f>_xlfn.XLOOKUP(C992&amp;G992&amp;H992,covid!$E$2:$E$2184,covid!$D$2:$D$2184,0,0,1)</f>
        <v>0</v>
      </c>
    </row>
    <row r="993" spans="1:17" x14ac:dyDescent="0.3">
      <c r="A993">
        <f>_xlfn.XLOOKUP(C993,kamus!$B$2:$B$87,kamus!$A$2:$A$87,0,0,1)</f>
        <v>35</v>
      </c>
      <c r="B993" t="str">
        <f>_xlfn.XLOOKUP(C993,kamus!$B$2:$B$87,kamus!$D$2:$D$87,"dihapus",0,1)</f>
        <v>Mlati 1</v>
      </c>
      <c r="C993" t="s">
        <v>240</v>
      </c>
      <c r="D993">
        <f>_xlfn.XLOOKUP(C993,kamus!$B$2:$B$87,kamus!$J$2:$J$87,"dihapus",0,1)</f>
        <v>1</v>
      </c>
      <c r="E993">
        <f t="shared" si="109"/>
        <v>0</v>
      </c>
      <c r="F993" s="14">
        <v>42705</v>
      </c>
      <c r="G993" s="1">
        <f t="shared" si="110"/>
        <v>12</v>
      </c>
      <c r="H993" s="1">
        <f t="shared" si="111"/>
        <v>2016</v>
      </c>
      <c r="I993">
        <v>1</v>
      </c>
      <c r="K993">
        <f t="shared" si="105"/>
        <v>1</v>
      </c>
      <c r="L993">
        <v>18886</v>
      </c>
      <c r="M993" s="6">
        <f t="shared" si="106"/>
        <v>5.2949274594938043</v>
      </c>
      <c r="N993" s="6" t="str">
        <f t="shared" si="107"/>
        <v/>
      </c>
      <c r="O993" s="6">
        <f t="shared" si="108"/>
        <v>5.2949274594938043</v>
      </c>
      <c r="Q993">
        <f>_xlfn.XLOOKUP(C993&amp;G993&amp;H993,covid!$E$2:$E$2184,covid!$D$2:$D$2184,0,0,1)</f>
        <v>0</v>
      </c>
    </row>
    <row r="994" spans="1:17" x14ac:dyDescent="0.3">
      <c r="A994">
        <f>_xlfn.XLOOKUP(C994,kamus!$B$2:$B$87,kamus!$A$2:$A$87,0,0,1)</f>
        <v>34</v>
      </c>
      <c r="B994" t="str">
        <f>_xlfn.XLOOKUP(C994,kamus!$B$2:$B$87,kamus!$D$2:$D$87,"dihapus",0,1)</f>
        <v>Mlati 1</v>
      </c>
      <c r="C994" t="s">
        <v>254</v>
      </c>
      <c r="D994">
        <f>_xlfn.XLOOKUP(C994,kamus!$B$2:$B$87,kamus!$J$2:$J$87,"dihapus",0,1)</f>
        <v>1</v>
      </c>
      <c r="E994">
        <f t="shared" si="109"/>
        <v>0</v>
      </c>
      <c r="F994" s="14">
        <v>42705</v>
      </c>
      <c r="G994" s="1">
        <f t="shared" si="110"/>
        <v>12</v>
      </c>
      <c r="H994" s="1">
        <f t="shared" si="111"/>
        <v>2016</v>
      </c>
      <c r="I994">
        <v>3</v>
      </c>
      <c r="K994">
        <f t="shared" si="105"/>
        <v>3</v>
      </c>
      <c r="L994">
        <v>35345</v>
      </c>
      <c r="M994" s="6">
        <f t="shared" si="106"/>
        <v>8.4877634743245149</v>
      </c>
      <c r="N994" s="6" t="str">
        <f t="shared" si="107"/>
        <v/>
      </c>
      <c r="O994" s="6">
        <f t="shared" si="108"/>
        <v>8.4877634743245149</v>
      </c>
      <c r="Q994">
        <f>_xlfn.XLOOKUP(C994&amp;G994&amp;H994,covid!$E$2:$E$2184,covid!$D$2:$D$2184,0,0,1)</f>
        <v>0</v>
      </c>
    </row>
    <row r="995" spans="1:17" x14ac:dyDescent="0.3">
      <c r="A995">
        <f>_xlfn.XLOOKUP(C995,kamus!$B$2:$B$87,kamus!$A$2:$A$87,0,0,1)</f>
        <v>38</v>
      </c>
      <c r="B995" t="str">
        <f>_xlfn.XLOOKUP(C995,kamus!$B$2:$B$87,kamus!$D$2:$D$87,"dihapus",0,1)</f>
        <v>Mlati 2</v>
      </c>
      <c r="C995" t="s">
        <v>258</v>
      </c>
      <c r="D995">
        <f>_xlfn.XLOOKUP(C995,kamus!$B$2:$B$87,kamus!$J$2:$J$87,"dihapus",0,1)</f>
        <v>0</v>
      </c>
      <c r="E995">
        <f t="shared" si="109"/>
        <v>0</v>
      </c>
      <c r="F995" s="14">
        <v>42705</v>
      </c>
      <c r="G995" s="1">
        <f t="shared" si="110"/>
        <v>12</v>
      </c>
      <c r="H995" s="1">
        <f t="shared" si="111"/>
        <v>2016</v>
      </c>
      <c r="I995">
        <v>2</v>
      </c>
      <c r="K995">
        <f t="shared" si="105"/>
        <v>2</v>
      </c>
      <c r="L995">
        <v>16653</v>
      </c>
      <c r="M995" s="6">
        <f t="shared" si="106"/>
        <v>12.009848075421846</v>
      </c>
      <c r="N995" s="6" t="str">
        <f t="shared" si="107"/>
        <v/>
      </c>
      <c r="O995" s="6">
        <f t="shared" si="108"/>
        <v>12.009848075421846</v>
      </c>
      <c r="Q995">
        <f>_xlfn.XLOOKUP(C995&amp;G995&amp;H995,covid!$E$2:$E$2184,covid!$D$2:$D$2184,0,0,1)</f>
        <v>0</v>
      </c>
    </row>
    <row r="996" spans="1:17" x14ac:dyDescent="0.3">
      <c r="A996">
        <f>_xlfn.XLOOKUP(C996,kamus!$B$2:$B$87,kamus!$A$2:$A$87,0,0,1)</f>
        <v>36</v>
      </c>
      <c r="B996" t="str">
        <f>_xlfn.XLOOKUP(C996,kamus!$B$2:$B$87,kamus!$D$2:$D$87,"dihapus",0,1)</f>
        <v>Mlati 2</v>
      </c>
      <c r="C996" t="s">
        <v>268</v>
      </c>
      <c r="D996">
        <f>_xlfn.XLOOKUP(C996,kamus!$B$2:$B$87,kamus!$J$2:$J$87,"dihapus",0,1)</f>
        <v>1</v>
      </c>
      <c r="E996">
        <f t="shared" si="109"/>
        <v>0</v>
      </c>
      <c r="F996" s="14">
        <v>42705</v>
      </c>
      <c r="G996" s="1">
        <f t="shared" si="110"/>
        <v>12</v>
      </c>
      <c r="H996" s="1">
        <f t="shared" si="111"/>
        <v>2016</v>
      </c>
      <c r="I996">
        <v>0</v>
      </c>
      <c r="K996">
        <f t="shared" si="105"/>
        <v>0</v>
      </c>
      <c r="L996">
        <v>11526</v>
      </c>
      <c r="M996" s="6">
        <f t="shared" si="106"/>
        <v>0</v>
      </c>
      <c r="N996" s="6" t="str">
        <f t="shared" si="107"/>
        <v/>
      </c>
      <c r="O996" s="6">
        <f t="shared" si="108"/>
        <v>0</v>
      </c>
      <c r="Q996">
        <f>_xlfn.XLOOKUP(C996&amp;G996&amp;H996,covid!$E$2:$E$2184,covid!$D$2:$D$2184,0,0,1)</f>
        <v>0</v>
      </c>
    </row>
    <row r="997" spans="1:17" x14ac:dyDescent="0.3">
      <c r="A997">
        <f>_xlfn.XLOOKUP(C997,kamus!$B$2:$B$87,kamus!$A$2:$A$87,0,0,1)</f>
        <v>37</v>
      </c>
      <c r="B997" t="str">
        <f>_xlfn.XLOOKUP(C997,kamus!$B$2:$B$87,kamus!$D$2:$D$87,"dihapus",0,1)</f>
        <v>Mlati 2</v>
      </c>
      <c r="C997" t="s">
        <v>270</v>
      </c>
      <c r="D997">
        <f>_xlfn.XLOOKUP(C997,kamus!$B$2:$B$87,kamus!$J$2:$J$87,"dihapus",0,1)</f>
        <v>1</v>
      </c>
      <c r="E997">
        <f t="shared" si="109"/>
        <v>0</v>
      </c>
      <c r="F997" s="14">
        <v>42705</v>
      </c>
      <c r="G997" s="1">
        <f t="shared" si="110"/>
        <v>12</v>
      </c>
      <c r="H997" s="1">
        <f t="shared" si="111"/>
        <v>2016</v>
      </c>
      <c r="I997">
        <v>5</v>
      </c>
      <c r="K997">
        <f t="shared" si="105"/>
        <v>5</v>
      </c>
      <c r="L997">
        <v>13694</v>
      </c>
      <c r="M997" s="6">
        <f t="shared" si="106"/>
        <v>36.512341171315903</v>
      </c>
      <c r="N997" s="6" t="str">
        <f t="shared" si="107"/>
        <v/>
      </c>
      <c r="O997" s="6">
        <f t="shared" si="108"/>
        <v>36.512341171315903</v>
      </c>
      <c r="Q997">
        <f>_xlfn.XLOOKUP(C997&amp;G997&amp;H997,covid!$E$2:$E$2184,covid!$D$2:$D$2184,0,0,1)</f>
        <v>0</v>
      </c>
    </row>
    <row r="998" spans="1:17" x14ac:dyDescent="0.3">
      <c r="A998">
        <f>_xlfn.XLOOKUP(C998,kamus!$B$2:$B$87,kamus!$A$2:$A$87,0,0,1)</f>
        <v>39</v>
      </c>
      <c r="B998" t="str">
        <f>_xlfn.XLOOKUP(C998,kamus!$B$2:$B$87,kamus!$D$2:$D$87,"dihapus",0,1)</f>
        <v>Moyudan</v>
      </c>
      <c r="C998" t="s">
        <v>259</v>
      </c>
      <c r="D998">
        <f>_xlfn.XLOOKUP(C998,kamus!$B$2:$B$87,kamus!$J$2:$J$87,"dihapus",0,1)</f>
        <v>0</v>
      </c>
      <c r="E998">
        <f t="shared" si="109"/>
        <v>0</v>
      </c>
      <c r="F998" s="14">
        <v>42705</v>
      </c>
      <c r="G998" s="1">
        <f t="shared" si="110"/>
        <v>12</v>
      </c>
      <c r="H998" s="1">
        <f t="shared" si="111"/>
        <v>2016</v>
      </c>
      <c r="I998">
        <v>0</v>
      </c>
      <c r="K998">
        <f t="shared" si="105"/>
        <v>0</v>
      </c>
      <c r="L998">
        <v>11875</v>
      </c>
      <c r="M998" s="6">
        <f t="shared" si="106"/>
        <v>0</v>
      </c>
      <c r="N998" s="6" t="str">
        <f t="shared" si="107"/>
        <v/>
      </c>
      <c r="O998" s="6">
        <f t="shared" si="108"/>
        <v>0</v>
      </c>
      <c r="Q998">
        <f>_xlfn.XLOOKUP(C998&amp;G998&amp;H998,covid!$E$2:$E$2184,covid!$D$2:$D$2184,0,0,1)</f>
        <v>0</v>
      </c>
    </row>
    <row r="999" spans="1:17" x14ac:dyDescent="0.3">
      <c r="A999">
        <f>_xlfn.XLOOKUP(C999,kamus!$B$2:$B$87,kamus!$A$2:$A$87,0,0,1)</f>
        <v>42</v>
      </c>
      <c r="B999" t="str">
        <f>_xlfn.XLOOKUP(C999,kamus!$B$2:$B$87,kamus!$D$2:$D$87,"dihapus",0,1)</f>
        <v>Moyudan</v>
      </c>
      <c r="C999" t="s">
        <v>260</v>
      </c>
      <c r="D999">
        <f>_xlfn.XLOOKUP(C999,kamus!$B$2:$B$87,kamus!$J$2:$J$87,"dihapus",0,1)</f>
        <v>0</v>
      </c>
      <c r="E999">
        <f t="shared" si="109"/>
        <v>0</v>
      </c>
      <c r="F999" s="14">
        <v>42705</v>
      </c>
      <c r="G999" s="1">
        <f t="shared" si="110"/>
        <v>12</v>
      </c>
      <c r="H999" s="1">
        <f t="shared" si="111"/>
        <v>2016</v>
      </c>
      <c r="I999">
        <v>0</v>
      </c>
      <c r="K999">
        <f t="shared" si="105"/>
        <v>0</v>
      </c>
      <c r="L999">
        <v>7197</v>
      </c>
      <c r="M999" s="6">
        <f t="shared" si="106"/>
        <v>0</v>
      </c>
      <c r="N999" s="6" t="str">
        <f t="shared" si="107"/>
        <v/>
      </c>
      <c r="O999" s="6">
        <f t="shared" si="108"/>
        <v>0</v>
      </c>
      <c r="Q999">
        <f>_xlfn.XLOOKUP(C999&amp;G999&amp;H999,covid!$E$2:$E$2184,covid!$D$2:$D$2184,0,0,1)</f>
        <v>0</v>
      </c>
    </row>
    <row r="1000" spans="1:17" x14ac:dyDescent="0.3">
      <c r="A1000">
        <f>_xlfn.XLOOKUP(C1000,kamus!$B$2:$B$87,kamus!$A$2:$A$87,0,0,1)</f>
        <v>41</v>
      </c>
      <c r="B1000" t="str">
        <f>_xlfn.XLOOKUP(C1000,kamus!$B$2:$B$87,kamus!$D$2:$D$87,"dihapus",0,1)</f>
        <v>Moyudan</v>
      </c>
      <c r="C1000" t="s">
        <v>262</v>
      </c>
      <c r="D1000">
        <f>_xlfn.XLOOKUP(C1000,kamus!$B$2:$B$87,kamus!$J$2:$J$87,"dihapus",0,1)</f>
        <v>0</v>
      </c>
      <c r="E1000">
        <f t="shared" si="109"/>
        <v>0</v>
      </c>
      <c r="F1000" s="14">
        <v>42705</v>
      </c>
      <c r="G1000" s="1">
        <f t="shared" si="110"/>
        <v>12</v>
      </c>
      <c r="H1000" s="1">
        <f t="shared" si="111"/>
        <v>2016</v>
      </c>
      <c r="I1000">
        <v>0</v>
      </c>
      <c r="K1000">
        <f t="shared" si="105"/>
        <v>0</v>
      </c>
      <c r="L1000">
        <v>6705</v>
      </c>
      <c r="M1000" s="6">
        <f t="shared" si="106"/>
        <v>0</v>
      </c>
      <c r="N1000" s="6" t="str">
        <f t="shared" si="107"/>
        <v/>
      </c>
      <c r="O1000" s="6">
        <f t="shared" si="108"/>
        <v>0</v>
      </c>
      <c r="Q1000">
        <f>_xlfn.XLOOKUP(C1000&amp;G1000&amp;H1000,covid!$E$2:$E$2184,covid!$D$2:$D$2184,0,0,1)</f>
        <v>0</v>
      </c>
    </row>
    <row r="1001" spans="1:17" x14ac:dyDescent="0.3">
      <c r="A1001">
        <f>_xlfn.XLOOKUP(C1001,kamus!$B$2:$B$87,kamus!$A$2:$A$87,0,0,1)</f>
        <v>40</v>
      </c>
      <c r="B1001" t="str">
        <f>_xlfn.XLOOKUP(C1001,kamus!$B$2:$B$87,kamus!$D$2:$D$87,"dihapus",0,1)</f>
        <v>Moyudan</v>
      </c>
      <c r="C1001" t="s">
        <v>264</v>
      </c>
      <c r="D1001">
        <f>_xlfn.XLOOKUP(C1001,kamus!$B$2:$B$87,kamus!$J$2:$J$87,"dihapus",0,1)</f>
        <v>0</v>
      </c>
      <c r="E1001">
        <f t="shared" si="109"/>
        <v>0</v>
      </c>
      <c r="F1001" s="14">
        <v>42705</v>
      </c>
      <c r="G1001" s="1">
        <f t="shared" si="110"/>
        <v>12</v>
      </c>
      <c r="H1001" s="1">
        <f t="shared" si="111"/>
        <v>2016</v>
      </c>
      <c r="I1001">
        <v>0</v>
      </c>
      <c r="K1001">
        <f t="shared" si="105"/>
        <v>0</v>
      </c>
      <c r="L1001">
        <v>8347</v>
      </c>
      <c r="M1001" s="6">
        <f t="shared" si="106"/>
        <v>0</v>
      </c>
      <c r="N1001" s="6" t="str">
        <f t="shared" si="107"/>
        <v/>
      </c>
      <c r="O1001" s="6">
        <f t="shared" si="108"/>
        <v>0</v>
      </c>
      <c r="Q1001">
        <f>_xlfn.XLOOKUP(C1001&amp;G1001&amp;H1001,covid!$E$2:$E$2184,covid!$D$2:$D$2184,0,0,1)</f>
        <v>0</v>
      </c>
    </row>
    <row r="1002" spans="1:17" x14ac:dyDescent="0.3">
      <c r="A1002">
        <f>_xlfn.XLOOKUP(C1002,kamus!$B$2:$B$87,kamus!$A$2:$A$87,0,0,1)</f>
        <v>43</v>
      </c>
      <c r="B1002" t="str">
        <f>_xlfn.XLOOKUP(C1002,kamus!$B$2:$B$87,kamus!$D$2:$D$87,"dihapus",0,1)</f>
        <v>Ngaglik 1</v>
      </c>
      <c r="C1002" t="s">
        <v>228</v>
      </c>
      <c r="D1002">
        <f>_xlfn.XLOOKUP(C1002,kamus!$B$2:$B$87,kamus!$J$2:$J$87,"dihapus",0,1)</f>
        <v>1</v>
      </c>
      <c r="E1002">
        <f t="shared" si="109"/>
        <v>0</v>
      </c>
      <c r="F1002" s="14">
        <v>42705</v>
      </c>
      <c r="G1002" s="1">
        <f t="shared" si="110"/>
        <v>12</v>
      </c>
      <c r="H1002" s="1">
        <f t="shared" si="111"/>
        <v>2016</v>
      </c>
      <c r="I1002">
        <v>1</v>
      </c>
      <c r="K1002">
        <f t="shared" si="105"/>
        <v>1</v>
      </c>
      <c r="L1002">
        <v>12705</v>
      </c>
      <c r="M1002" s="6">
        <f t="shared" si="106"/>
        <v>7.8709169618260528</v>
      </c>
      <c r="N1002" s="6" t="str">
        <f t="shared" si="107"/>
        <v/>
      </c>
      <c r="O1002" s="6">
        <f t="shared" si="108"/>
        <v>7.8709169618260528</v>
      </c>
      <c r="Q1002">
        <f>_xlfn.XLOOKUP(C1002&amp;G1002&amp;H1002,covid!$E$2:$E$2184,covid!$D$2:$D$2184,0,0,1)</f>
        <v>0</v>
      </c>
    </row>
    <row r="1003" spans="1:17" x14ac:dyDescent="0.3">
      <c r="A1003">
        <f>_xlfn.XLOOKUP(C1003,kamus!$B$2:$B$87,kamus!$A$2:$A$87,0,0,1)</f>
        <v>44</v>
      </c>
      <c r="B1003" t="str">
        <f>_xlfn.XLOOKUP(C1003,kamus!$B$2:$B$87,kamus!$D$2:$D$87,"dihapus",0,1)</f>
        <v>Ngaglik 1</v>
      </c>
      <c r="C1003" t="s">
        <v>237</v>
      </c>
      <c r="D1003">
        <f>_xlfn.XLOOKUP(C1003,kamus!$B$2:$B$87,kamus!$J$2:$J$87,"dihapus",0,1)</f>
        <v>1</v>
      </c>
      <c r="E1003">
        <f t="shared" si="109"/>
        <v>0</v>
      </c>
      <c r="F1003" s="14">
        <v>42705</v>
      </c>
      <c r="G1003" s="1">
        <f t="shared" si="110"/>
        <v>12</v>
      </c>
      <c r="H1003" s="1">
        <f t="shared" si="111"/>
        <v>2016</v>
      </c>
      <c r="I1003">
        <v>0</v>
      </c>
      <c r="K1003">
        <f t="shared" si="105"/>
        <v>0</v>
      </c>
      <c r="L1003">
        <v>21934</v>
      </c>
      <c r="M1003" s="6">
        <f t="shared" si="106"/>
        <v>0</v>
      </c>
      <c r="N1003" s="6" t="str">
        <f t="shared" si="107"/>
        <v/>
      </c>
      <c r="O1003" s="6">
        <f t="shared" si="108"/>
        <v>0</v>
      </c>
      <c r="Q1003">
        <f>_xlfn.XLOOKUP(C1003&amp;G1003&amp;H1003,covid!$E$2:$E$2184,covid!$D$2:$D$2184,0,0,1)</f>
        <v>0</v>
      </c>
    </row>
    <row r="1004" spans="1:17" x14ac:dyDescent="0.3">
      <c r="A1004">
        <f>_xlfn.XLOOKUP(C1004,kamus!$B$2:$B$87,kamus!$A$2:$A$87,0,0,1)</f>
        <v>45</v>
      </c>
      <c r="B1004" t="str">
        <f>_xlfn.XLOOKUP(C1004,kamus!$B$2:$B$87,kamus!$D$2:$D$87,"dihapus",0,1)</f>
        <v>Ngaglik 1</v>
      </c>
      <c r="C1004" t="s">
        <v>255</v>
      </c>
      <c r="D1004">
        <f>_xlfn.XLOOKUP(C1004,kamus!$B$2:$B$87,kamus!$J$2:$J$87,"dihapus",0,1)</f>
        <v>1</v>
      </c>
      <c r="E1004">
        <f t="shared" si="109"/>
        <v>0</v>
      </c>
      <c r="F1004" s="14">
        <v>42705</v>
      </c>
      <c r="G1004" s="1">
        <f t="shared" si="110"/>
        <v>12</v>
      </c>
      <c r="H1004" s="1">
        <f t="shared" si="111"/>
        <v>2016</v>
      </c>
      <c r="I1004">
        <v>0</v>
      </c>
      <c r="K1004">
        <f t="shared" si="105"/>
        <v>0</v>
      </c>
      <c r="L1004">
        <v>19793</v>
      </c>
      <c r="M1004" s="6">
        <f t="shared" si="106"/>
        <v>0</v>
      </c>
      <c r="N1004" s="6" t="str">
        <f t="shared" si="107"/>
        <v/>
      </c>
      <c r="O1004" s="6">
        <f t="shared" si="108"/>
        <v>0</v>
      </c>
      <c r="Q1004">
        <f>_xlfn.XLOOKUP(C1004&amp;G1004&amp;H1004,covid!$E$2:$E$2184,covid!$D$2:$D$2184,0,0,1)</f>
        <v>0</v>
      </c>
    </row>
    <row r="1005" spans="1:17" x14ac:dyDescent="0.3">
      <c r="A1005">
        <f>_xlfn.XLOOKUP(C1005,kamus!$B$2:$B$87,kamus!$A$2:$A$87,0,0,1)</f>
        <v>48</v>
      </c>
      <c r="B1005" t="str">
        <f>_xlfn.XLOOKUP(C1005,kamus!$B$2:$B$87,kamus!$D$2:$D$87,"dihapus",0,1)</f>
        <v>Ngaglik 2</v>
      </c>
      <c r="C1005" t="s">
        <v>208</v>
      </c>
      <c r="D1005">
        <f>_xlfn.XLOOKUP(C1005,kamus!$B$2:$B$87,kamus!$J$2:$J$87,"dihapus",0,1)</f>
        <v>1</v>
      </c>
      <c r="E1005">
        <f t="shared" si="109"/>
        <v>0</v>
      </c>
      <c r="F1005" s="14">
        <v>42705</v>
      </c>
      <c r="G1005" s="1">
        <f t="shared" si="110"/>
        <v>12</v>
      </c>
      <c r="H1005" s="1">
        <f t="shared" si="111"/>
        <v>2016</v>
      </c>
      <c r="I1005">
        <v>0</v>
      </c>
      <c r="K1005">
        <f t="shared" si="105"/>
        <v>0</v>
      </c>
      <c r="L1005">
        <v>10447</v>
      </c>
      <c r="M1005" s="6">
        <f t="shared" si="106"/>
        <v>0</v>
      </c>
      <c r="N1005" s="6" t="str">
        <f t="shared" si="107"/>
        <v/>
      </c>
      <c r="O1005" s="6">
        <f t="shared" si="108"/>
        <v>0</v>
      </c>
      <c r="Q1005">
        <f>_xlfn.XLOOKUP(C1005&amp;G1005&amp;H1005,covid!$E$2:$E$2184,covid!$D$2:$D$2184,0,0,1)</f>
        <v>0</v>
      </c>
    </row>
    <row r="1006" spans="1:17" x14ac:dyDescent="0.3">
      <c r="A1006">
        <f>_xlfn.XLOOKUP(C1006,kamus!$B$2:$B$87,kamus!$A$2:$A$87,0,0,1)</f>
        <v>47</v>
      </c>
      <c r="B1006" t="str">
        <f>_xlfn.XLOOKUP(C1006,kamus!$B$2:$B$87,kamus!$D$2:$D$87,"dihapus",0,1)</f>
        <v>Ngaglik 2</v>
      </c>
      <c r="C1006" t="s">
        <v>238</v>
      </c>
      <c r="D1006">
        <f>_xlfn.XLOOKUP(C1006,kamus!$B$2:$B$87,kamus!$J$2:$J$87,"dihapus",0,1)</f>
        <v>1</v>
      </c>
      <c r="E1006">
        <f t="shared" si="109"/>
        <v>0</v>
      </c>
      <c r="F1006" s="14">
        <v>42705</v>
      </c>
      <c r="G1006" s="1">
        <f t="shared" si="110"/>
        <v>12</v>
      </c>
      <c r="H1006" s="1">
        <f t="shared" si="111"/>
        <v>2016</v>
      </c>
      <c r="I1006">
        <v>1</v>
      </c>
      <c r="K1006">
        <f t="shared" si="105"/>
        <v>1</v>
      </c>
      <c r="L1006">
        <v>22367</v>
      </c>
      <c r="M1006" s="6">
        <f t="shared" si="106"/>
        <v>4.4708722671793266</v>
      </c>
      <c r="N1006" s="6" t="str">
        <f t="shared" si="107"/>
        <v/>
      </c>
      <c r="O1006" s="6">
        <f t="shared" si="108"/>
        <v>4.4708722671793266</v>
      </c>
      <c r="Q1006">
        <f>_xlfn.XLOOKUP(C1006&amp;G1006&amp;H1006,covid!$E$2:$E$2184,covid!$D$2:$D$2184,0,0,1)</f>
        <v>0</v>
      </c>
    </row>
    <row r="1007" spans="1:17" x14ac:dyDescent="0.3">
      <c r="A1007">
        <f>_xlfn.XLOOKUP(C1007,kamus!$B$2:$B$87,kamus!$A$2:$A$87,0,0,1)</f>
        <v>46</v>
      </c>
      <c r="B1007" t="str">
        <f>_xlfn.XLOOKUP(C1007,kamus!$B$2:$B$87,kamus!$D$2:$D$87,"dihapus",0,1)</f>
        <v>Ngaglik 2</v>
      </c>
      <c r="C1007" t="s">
        <v>257</v>
      </c>
      <c r="D1007">
        <f>_xlfn.XLOOKUP(C1007,kamus!$B$2:$B$87,kamus!$J$2:$J$87,"dihapus",0,1)</f>
        <v>1</v>
      </c>
      <c r="E1007">
        <f t="shared" si="109"/>
        <v>0</v>
      </c>
      <c r="F1007" s="14">
        <v>42705</v>
      </c>
      <c r="G1007" s="1">
        <f t="shared" si="110"/>
        <v>12</v>
      </c>
      <c r="H1007" s="1">
        <f t="shared" si="111"/>
        <v>2016</v>
      </c>
      <c r="I1007">
        <v>1</v>
      </c>
      <c r="K1007">
        <f t="shared" si="105"/>
        <v>1</v>
      </c>
      <c r="L1007">
        <v>16910</v>
      </c>
      <c r="M1007" s="6">
        <f t="shared" si="106"/>
        <v>5.9136605558840927</v>
      </c>
      <c r="N1007" s="6" t="str">
        <f t="shared" si="107"/>
        <v/>
      </c>
      <c r="O1007" s="6">
        <f t="shared" si="108"/>
        <v>5.9136605558840927</v>
      </c>
      <c r="Q1007">
        <f>_xlfn.XLOOKUP(C1007&amp;G1007&amp;H1007,covid!$E$2:$E$2184,covid!$D$2:$D$2184,0,0,1)</f>
        <v>0</v>
      </c>
    </row>
    <row r="1008" spans="1:17" x14ac:dyDescent="0.3">
      <c r="A1008">
        <f>_xlfn.XLOOKUP(C1008,kamus!$B$2:$B$87,kamus!$A$2:$A$87,0,0,1)</f>
        <v>50</v>
      </c>
      <c r="B1008" t="str">
        <f>_xlfn.XLOOKUP(C1008,kamus!$B$2:$B$87,kamus!$D$2:$D$87,"dihapus",0,1)</f>
        <v>Ngemplak 1</v>
      </c>
      <c r="C1008" t="s">
        <v>202</v>
      </c>
      <c r="D1008">
        <f>_xlfn.XLOOKUP(C1008,kamus!$B$2:$B$87,kamus!$J$2:$J$87,"dihapus",0,1)</f>
        <v>0</v>
      </c>
      <c r="E1008">
        <f t="shared" si="109"/>
        <v>0</v>
      </c>
      <c r="F1008" s="14">
        <v>42705</v>
      </c>
      <c r="G1008" s="1">
        <f t="shared" si="110"/>
        <v>12</v>
      </c>
      <c r="H1008" s="1">
        <f t="shared" si="111"/>
        <v>2016</v>
      </c>
      <c r="I1008">
        <v>0</v>
      </c>
      <c r="K1008">
        <f t="shared" si="105"/>
        <v>0</v>
      </c>
      <c r="L1008">
        <v>7988</v>
      </c>
      <c r="M1008" s="6">
        <f t="shared" si="106"/>
        <v>0</v>
      </c>
      <c r="N1008" s="6" t="str">
        <f t="shared" si="107"/>
        <v/>
      </c>
      <c r="O1008" s="6">
        <f t="shared" si="108"/>
        <v>0</v>
      </c>
      <c r="Q1008">
        <f>_xlfn.XLOOKUP(C1008&amp;G1008&amp;H1008,covid!$E$2:$E$2184,covid!$D$2:$D$2184,0,0,1)</f>
        <v>0</v>
      </c>
    </row>
    <row r="1009" spans="1:17" x14ac:dyDescent="0.3">
      <c r="A1009">
        <f>_xlfn.XLOOKUP(C1009,kamus!$B$2:$B$87,kamus!$A$2:$A$87,0,0,1)</f>
        <v>51</v>
      </c>
      <c r="B1009" t="str">
        <f>_xlfn.XLOOKUP(C1009,kamus!$B$2:$B$87,kamus!$D$2:$D$87,"dihapus",0,1)</f>
        <v>Ngemplak 1</v>
      </c>
      <c r="C1009" t="s">
        <v>256</v>
      </c>
      <c r="D1009">
        <f>_xlfn.XLOOKUP(C1009,kamus!$B$2:$B$87,kamus!$J$2:$J$87,"dihapus",0,1)</f>
        <v>0</v>
      </c>
      <c r="E1009">
        <f t="shared" si="109"/>
        <v>0</v>
      </c>
      <c r="F1009" s="14">
        <v>42705</v>
      </c>
      <c r="G1009" s="1">
        <f t="shared" si="110"/>
        <v>12</v>
      </c>
      <c r="H1009" s="1">
        <f t="shared" si="111"/>
        <v>2016</v>
      </c>
      <c r="I1009">
        <v>1</v>
      </c>
      <c r="K1009">
        <f t="shared" si="105"/>
        <v>1</v>
      </c>
      <c r="L1009">
        <v>8208</v>
      </c>
      <c r="M1009" s="6">
        <f t="shared" si="106"/>
        <v>12.183235867446394</v>
      </c>
      <c r="N1009" s="6" t="str">
        <f t="shared" si="107"/>
        <v/>
      </c>
      <c r="O1009" s="6">
        <f t="shared" si="108"/>
        <v>12.183235867446394</v>
      </c>
      <c r="Q1009">
        <f>_xlfn.XLOOKUP(C1009&amp;G1009&amp;H1009,covid!$E$2:$E$2184,covid!$D$2:$D$2184,0,0,1)</f>
        <v>0</v>
      </c>
    </row>
    <row r="1010" spans="1:17" x14ac:dyDescent="0.3">
      <c r="A1010">
        <f>_xlfn.XLOOKUP(C1010,kamus!$B$2:$B$87,kamus!$A$2:$A$87,0,0,1)</f>
        <v>49</v>
      </c>
      <c r="B1010" t="str">
        <f>_xlfn.XLOOKUP(C1010,kamus!$B$2:$B$87,kamus!$D$2:$D$87,"dihapus",0,1)</f>
        <v>Ngemplak 1</v>
      </c>
      <c r="C1010" t="s">
        <v>276</v>
      </c>
      <c r="D1010">
        <f>_xlfn.XLOOKUP(C1010,kamus!$B$2:$B$87,kamus!$J$2:$J$87,"dihapus",0,1)</f>
        <v>1</v>
      </c>
      <c r="E1010">
        <f t="shared" si="109"/>
        <v>0</v>
      </c>
      <c r="F1010" s="14">
        <v>42705</v>
      </c>
      <c r="G1010" s="1">
        <f t="shared" si="110"/>
        <v>12</v>
      </c>
      <c r="H1010" s="1">
        <f t="shared" si="111"/>
        <v>2016</v>
      </c>
      <c r="I1010">
        <v>0</v>
      </c>
      <c r="K1010">
        <f t="shared" si="105"/>
        <v>0</v>
      </c>
      <c r="L1010">
        <v>9697</v>
      </c>
      <c r="M1010" s="6">
        <f t="shared" si="106"/>
        <v>0</v>
      </c>
      <c r="N1010" s="6" t="str">
        <f t="shared" si="107"/>
        <v/>
      </c>
      <c r="O1010" s="6">
        <f t="shared" si="108"/>
        <v>0</v>
      </c>
      <c r="Q1010">
        <f>_xlfn.XLOOKUP(C1010&amp;G1010&amp;H1010,covid!$E$2:$E$2184,covid!$D$2:$D$2184,0,0,1)</f>
        <v>0</v>
      </c>
    </row>
    <row r="1011" spans="1:17" x14ac:dyDescent="0.3">
      <c r="A1011">
        <f>_xlfn.XLOOKUP(C1011,kamus!$B$2:$B$87,kamus!$A$2:$A$87,0,0,1)</f>
        <v>52</v>
      </c>
      <c r="B1011" t="str">
        <f>_xlfn.XLOOKUP(C1011,kamus!$B$2:$B$87,kamus!$D$2:$D$87,"dihapus",0,1)</f>
        <v>Ngemplak 2</v>
      </c>
      <c r="C1011" t="s">
        <v>277</v>
      </c>
      <c r="D1011">
        <f>_xlfn.XLOOKUP(C1011,kamus!$B$2:$B$87,kamus!$J$2:$J$87,"dihapus",0,1)</f>
        <v>1</v>
      </c>
      <c r="E1011">
        <f t="shared" si="109"/>
        <v>0</v>
      </c>
      <c r="F1011" s="14">
        <v>42705</v>
      </c>
      <c r="G1011" s="1">
        <f t="shared" si="110"/>
        <v>12</v>
      </c>
      <c r="H1011" s="1">
        <f t="shared" si="111"/>
        <v>2016</v>
      </c>
      <c r="I1011">
        <v>0</v>
      </c>
      <c r="K1011">
        <f t="shared" si="105"/>
        <v>0</v>
      </c>
      <c r="L1011">
        <v>31636</v>
      </c>
      <c r="M1011" s="6">
        <f t="shared" si="106"/>
        <v>0</v>
      </c>
      <c r="N1011" s="6" t="str">
        <f t="shared" si="107"/>
        <v/>
      </c>
      <c r="O1011" s="6">
        <f t="shared" si="108"/>
        <v>0</v>
      </c>
      <c r="Q1011">
        <f>_xlfn.XLOOKUP(C1011&amp;G1011&amp;H1011,covid!$E$2:$E$2184,covid!$D$2:$D$2184,0,0,1)</f>
        <v>0</v>
      </c>
    </row>
    <row r="1012" spans="1:17" x14ac:dyDescent="0.3">
      <c r="A1012">
        <f>_xlfn.XLOOKUP(C1012,kamus!$B$2:$B$87,kamus!$A$2:$A$87,0,0,1)</f>
        <v>53</v>
      </c>
      <c r="B1012" t="str">
        <f>_xlfn.XLOOKUP(C1012,kamus!$B$2:$B$87,kamus!$D$2:$D$87,"dihapus",0,1)</f>
        <v>Ngemplak 2</v>
      </c>
      <c r="C1012" t="s">
        <v>278</v>
      </c>
      <c r="D1012">
        <f>_xlfn.XLOOKUP(C1012,kamus!$B$2:$B$87,kamus!$J$2:$J$87,"dihapus",0,1)</f>
        <v>0</v>
      </c>
      <c r="E1012">
        <f t="shared" si="109"/>
        <v>0</v>
      </c>
      <c r="F1012" s="14">
        <v>42705</v>
      </c>
      <c r="G1012" s="1">
        <f t="shared" si="110"/>
        <v>12</v>
      </c>
      <c r="H1012" s="1">
        <f t="shared" si="111"/>
        <v>2016</v>
      </c>
      <c r="I1012">
        <v>0</v>
      </c>
      <c r="K1012">
        <f t="shared" si="105"/>
        <v>0</v>
      </c>
      <c r="L1012">
        <v>8894</v>
      </c>
      <c r="M1012" s="6">
        <f t="shared" si="106"/>
        <v>0</v>
      </c>
      <c r="N1012" s="6" t="str">
        <f t="shared" si="107"/>
        <v/>
      </c>
      <c r="O1012" s="6">
        <f t="shared" si="108"/>
        <v>0</v>
      </c>
      <c r="Q1012">
        <f>_xlfn.XLOOKUP(C1012&amp;G1012&amp;H1012,covid!$E$2:$E$2184,covid!$D$2:$D$2184,0,0,1)</f>
        <v>0</v>
      </c>
    </row>
    <row r="1013" spans="1:17" x14ac:dyDescent="0.3">
      <c r="A1013">
        <f>_xlfn.XLOOKUP(C1013,kamus!$B$2:$B$87,kamus!$A$2:$A$87,0,0,1)</f>
        <v>57</v>
      </c>
      <c r="B1013" t="str">
        <f>_xlfn.XLOOKUP(C1013,kamus!$B$2:$B$87,kamus!$D$2:$D$87,"dihapus",0,1)</f>
        <v>Pakem</v>
      </c>
      <c r="C1013" t="s">
        <v>204</v>
      </c>
      <c r="D1013">
        <f>_xlfn.XLOOKUP(C1013,kamus!$B$2:$B$87,kamus!$J$2:$J$87,"dihapus",0,1)</f>
        <v>0</v>
      </c>
      <c r="E1013">
        <f t="shared" si="109"/>
        <v>0</v>
      </c>
      <c r="F1013" s="14">
        <v>42705</v>
      </c>
      <c r="G1013" s="1">
        <f t="shared" si="110"/>
        <v>12</v>
      </c>
      <c r="H1013" s="1">
        <f t="shared" si="111"/>
        <v>2016</v>
      </c>
      <c r="I1013">
        <v>0</v>
      </c>
      <c r="K1013">
        <f t="shared" si="105"/>
        <v>0</v>
      </c>
      <c r="L1013">
        <v>6864</v>
      </c>
      <c r="M1013" s="6">
        <f t="shared" si="106"/>
        <v>0</v>
      </c>
      <c r="N1013" s="6" t="str">
        <f t="shared" si="107"/>
        <v/>
      </c>
      <c r="O1013" s="6">
        <f t="shared" si="108"/>
        <v>0</v>
      </c>
      <c r="Q1013">
        <f>_xlfn.XLOOKUP(C1013&amp;G1013&amp;H1013,covid!$E$2:$E$2184,covid!$D$2:$D$2184,0,0,1)</f>
        <v>0</v>
      </c>
    </row>
    <row r="1014" spans="1:17" x14ac:dyDescent="0.3">
      <c r="A1014">
        <f>_xlfn.XLOOKUP(C1014,kamus!$B$2:$B$87,kamus!$A$2:$A$87,0,0,1)</f>
        <v>54</v>
      </c>
      <c r="B1014" t="str">
        <f>_xlfn.XLOOKUP(C1014,kamus!$B$2:$B$87,kamus!$D$2:$D$87,"dihapus",0,1)</f>
        <v>Pakem</v>
      </c>
      <c r="C1014" t="s">
        <v>213</v>
      </c>
      <c r="D1014">
        <f>_xlfn.XLOOKUP(C1014,kamus!$B$2:$B$87,kamus!$J$2:$J$87,"dihapus",0,1)</f>
        <v>0</v>
      </c>
      <c r="E1014">
        <f t="shared" si="109"/>
        <v>0</v>
      </c>
      <c r="F1014" s="14">
        <v>42705</v>
      </c>
      <c r="G1014" s="1">
        <f t="shared" si="110"/>
        <v>12</v>
      </c>
      <c r="H1014" s="1">
        <f t="shared" si="111"/>
        <v>2016</v>
      </c>
      <c r="I1014">
        <v>0</v>
      </c>
      <c r="K1014">
        <f t="shared" si="105"/>
        <v>0</v>
      </c>
      <c r="L1014">
        <v>9160</v>
      </c>
      <c r="M1014" s="6">
        <f t="shared" si="106"/>
        <v>0</v>
      </c>
      <c r="N1014" s="6" t="str">
        <f t="shared" si="107"/>
        <v/>
      </c>
      <c r="O1014" s="6">
        <f t="shared" si="108"/>
        <v>0</v>
      </c>
      <c r="Q1014">
        <f>_xlfn.XLOOKUP(C1014&amp;G1014&amp;H1014,covid!$E$2:$E$2184,covid!$D$2:$D$2184,0,0,1)</f>
        <v>0</v>
      </c>
    </row>
    <row r="1015" spans="1:17" x14ac:dyDescent="0.3">
      <c r="A1015">
        <f>_xlfn.XLOOKUP(C1015,kamus!$B$2:$B$87,kamus!$A$2:$A$87,0,0,1)</f>
        <v>56</v>
      </c>
      <c r="B1015" t="str">
        <f>_xlfn.XLOOKUP(C1015,kamus!$B$2:$B$87,kamus!$D$2:$D$87,"dihapus",0,1)</f>
        <v>Pakem</v>
      </c>
      <c r="C1015" t="s">
        <v>214</v>
      </c>
      <c r="D1015">
        <f>_xlfn.XLOOKUP(C1015,kamus!$B$2:$B$87,kamus!$J$2:$J$87,"dihapus",0,1)</f>
        <v>1</v>
      </c>
      <c r="E1015">
        <f t="shared" si="109"/>
        <v>0</v>
      </c>
      <c r="F1015" s="14">
        <v>42705</v>
      </c>
      <c r="G1015" s="1">
        <f t="shared" si="110"/>
        <v>12</v>
      </c>
      <c r="H1015" s="1">
        <f t="shared" si="111"/>
        <v>2016</v>
      </c>
      <c r="I1015">
        <v>0</v>
      </c>
      <c r="K1015">
        <f t="shared" si="105"/>
        <v>0</v>
      </c>
      <c r="L1015">
        <v>6711</v>
      </c>
      <c r="M1015" s="6">
        <f t="shared" si="106"/>
        <v>0</v>
      </c>
      <c r="N1015" s="6" t="str">
        <f t="shared" si="107"/>
        <v/>
      </c>
      <c r="O1015" s="6">
        <f t="shared" si="108"/>
        <v>0</v>
      </c>
      <c r="Q1015">
        <f>_xlfn.XLOOKUP(C1015&amp;G1015&amp;H1015,covid!$E$2:$E$2184,covid!$D$2:$D$2184,0,0,1)</f>
        <v>0</v>
      </c>
    </row>
    <row r="1016" spans="1:17" x14ac:dyDescent="0.3">
      <c r="A1016">
        <f>_xlfn.XLOOKUP(C1016,kamus!$B$2:$B$87,kamus!$A$2:$A$87,0,0,1)</f>
        <v>58</v>
      </c>
      <c r="B1016" t="str">
        <f>_xlfn.XLOOKUP(C1016,kamus!$B$2:$B$87,kamus!$D$2:$D$87,"dihapus",0,1)</f>
        <v>Pakem</v>
      </c>
      <c r="C1016" t="s">
        <v>231</v>
      </c>
      <c r="D1016">
        <f>_xlfn.XLOOKUP(C1016,kamus!$B$2:$B$87,kamus!$J$2:$J$87,"dihapus",0,1)</f>
        <v>0</v>
      </c>
      <c r="E1016">
        <f t="shared" si="109"/>
        <v>0</v>
      </c>
      <c r="F1016" s="14">
        <v>42705</v>
      </c>
      <c r="G1016" s="1">
        <f t="shared" si="110"/>
        <v>12</v>
      </c>
      <c r="H1016" s="1">
        <f t="shared" si="111"/>
        <v>2016</v>
      </c>
      <c r="I1016">
        <v>0</v>
      </c>
      <c r="K1016">
        <f t="shared" si="105"/>
        <v>0</v>
      </c>
      <c r="L1016">
        <v>6932</v>
      </c>
      <c r="M1016" s="6">
        <f t="shared" si="106"/>
        <v>0</v>
      </c>
      <c r="N1016" s="6" t="str">
        <f t="shared" si="107"/>
        <v/>
      </c>
      <c r="O1016" s="6">
        <f t="shared" si="108"/>
        <v>0</v>
      </c>
      <c r="Q1016">
        <f>_xlfn.XLOOKUP(C1016&amp;G1016&amp;H1016,covid!$E$2:$E$2184,covid!$D$2:$D$2184,0,0,1)</f>
        <v>0</v>
      </c>
    </row>
    <row r="1017" spans="1:17" x14ac:dyDescent="0.3">
      <c r="A1017">
        <f>_xlfn.XLOOKUP(C1017,kamus!$B$2:$B$87,kamus!$A$2:$A$87,0,0,1)</f>
        <v>55</v>
      </c>
      <c r="B1017" t="str">
        <f>_xlfn.XLOOKUP(C1017,kamus!$B$2:$B$87,kamus!$D$2:$D$87,"dihapus",0,1)</f>
        <v>Pakem</v>
      </c>
      <c r="C1017" t="s">
        <v>234</v>
      </c>
      <c r="D1017">
        <f>_xlfn.XLOOKUP(C1017,kamus!$B$2:$B$87,kamus!$J$2:$J$87,"dihapus",0,1)</f>
        <v>0</v>
      </c>
      <c r="E1017">
        <f t="shared" si="109"/>
        <v>0</v>
      </c>
      <c r="F1017" s="14">
        <v>42705</v>
      </c>
      <c r="G1017" s="1">
        <f t="shared" si="110"/>
        <v>12</v>
      </c>
      <c r="H1017" s="1">
        <f t="shared" si="111"/>
        <v>2016</v>
      </c>
      <c r="I1017">
        <v>0</v>
      </c>
      <c r="K1017">
        <f t="shared" si="105"/>
        <v>0</v>
      </c>
      <c r="L1017">
        <v>9891</v>
      </c>
      <c r="M1017" s="6">
        <f t="shared" si="106"/>
        <v>0</v>
      </c>
      <c r="N1017" s="6" t="str">
        <f t="shared" si="107"/>
        <v/>
      </c>
      <c r="O1017" s="6">
        <f t="shared" si="108"/>
        <v>0</v>
      </c>
      <c r="Q1017">
        <f>_xlfn.XLOOKUP(C1017&amp;G1017&amp;H1017,covid!$E$2:$E$2184,covid!$D$2:$D$2184,0,0,1)</f>
        <v>0</v>
      </c>
    </row>
    <row r="1018" spans="1:17" x14ac:dyDescent="0.3">
      <c r="A1018">
        <f>_xlfn.XLOOKUP(C1018,kamus!$B$2:$B$87,kamus!$A$2:$A$87,0,0,1)</f>
        <v>64</v>
      </c>
      <c r="B1018" t="str">
        <f>_xlfn.XLOOKUP(C1018,kamus!$B$2:$B$87,kamus!$D$2:$D$87,"dihapus",0,1)</f>
        <v>Prambanan</v>
      </c>
      <c r="C1018" t="s">
        <v>203</v>
      </c>
      <c r="D1018">
        <f>_xlfn.XLOOKUP(C1018,kamus!$B$2:$B$87,kamus!$J$2:$J$87,"dihapus",0,1)</f>
        <v>1</v>
      </c>
      <c r="E1018">
        <f t="shared" si="109"/>
        <v>0</v>
      </c>
      <c r="F1018" s="14">
        <v>42705</v>
      </c>
      <c r="G1018" s="1">
        <f t="shared" si="110"/>
        <v>12</v>
      </c>
      <c r="H1018" s="1">
        <f t="shared" si="111"/>
        <v>2016</v>
      </c>
      <c r="I1018">
        <v>0</v>
      </c>
      <c r="K1018">
        <f t="shared" si="105"/>
        <v>0</v>
      </c>
      <c r="L1018">
        <v>12600</v>
      </c>
      <c r="M1018" s="6">
        <f t="shared" si="106"/>
        <v>0</v>
      </c>
      <c r="N1018" s="6" t="str">
        <f t="shared" si="107"/>
        <v/>
      </c>
      <c r="O1018" s="6">
        <f t="shared" si="108"/>
        <v>0</v>
      </c>
      <c r="Q1018">
        <f>_xlfn.XLOOKUP(C1018&amp;G1018&amp;H1018,covid!$E$2:$E$2184,covid!$D$2:$D$2184,0,0,1)</f>
        <v>0</v>
      </c>
    </row>
    <row r="1019" spans="1:17" x14ac:dyDescent="0.3">
      <c r="A1019">
        <f>_xlfn.XLOOKUP(C1019,kamus!$B$2:$B$87,kamus!$A$2:$A$87,0,0,1)</f>
        <v>59</v>
      </c>
      <c r="B1019" t="str">
        <f>_xlfn.XLOOKUP(C1019,kamus!$B$2:$B$87,kamus!$D$2:$D$87,"dihapus",0,1)</f>
        <v>Prambanan</v>
      </c>
      <c r="C1019" t="s">
        <v>210</v>
      </c>
      <c r="D1019">
        <f>_xlfn.XLOOKUP(C1019,kamus!$B$2:$B$87,kamus!$J$2:$J$87,"dihapus",0,1)</f>
        <v>0</v>
      </c>
      <c r="E1019">
        <f t="shared" si="109"/>
        <v>0</v>
      </c>
      <c r="F1019" s="14">
        <v>42705</v>
      </c>
      <c r="G1019" s="1">
        <f t="shared" si="110"/>
        <v>12</v>
      </c>
      <c r="H1019" s="1">
        <f t="shared" si="111"/>
        <v>2016</v>
      </c>
      <c r="I1019">
        <v>0</v>
      </c>
      <c r="K1019">
        <f t="shared" si="105"/>
        <v>0</v>
      </c>
      <c r="L1019">
        <v>4755</v>
      </c>
      <c r="M1019" s="6">
        <f t="shared" si="106"/>
        <v>0</v>
      </c>
      <c r="N1019" s="6" t="str">
        <f t="shared" si="107"/>
        <v/>
      </c>
      <c r="O1019" s="6">
        <f t="shared" si="108"/>
        <v>0</v>
      </c>
      <c r="Q1019">
        <f>_xlfn.XLOOKUP(C1019&amp;G1019&amp;H1019,covid!$E$2:$E$2184,covid!$D$2:$D$2184,0,0,1)</f>
        <v>0</v>
      </c>
    </row>
    <row r="1020" spans="1:17" x14ac:dyDescent="0.3">
      <c r="A1020">
        <f>_xlfn.XLOOKUP(C1020,kamus!$B$2:$B$87,kamus!$A$2:$A$87,0,0,1)</f>
        <v>61</v>
      </c>
      <c r="B1020" t="str">
        <f>_xlfn.XLOOKUP(C1020,kamus!$B$2:$B$87,kamus!$D$2:$D$87,"dihapus",0,1)</f>
        <v>Prambanan</v>
      </c>
      <c r="C1020" t="s">
        <v>219</v>
      </c>
      <c r="D1020">
        <f>_xlfn.XLOOKUP(C1020,kamus!$B$2:$B$87,kamus!$J$2:$J$87,"dihapus",0,1)</f>
        <v>0</v>
      </c>
      <c r="E1020">
        <f t="shared" si="109"/>
        <v>0</v>
      </c>
      <c r="F1020" s="14">
        <v>42705</v>
      </c>
      <c r="G1020" s="1">
        <f t="shared" si="110"/>
        <v>12</v>
      </c>
      <c r="H1020" s="1">
        <f t="shared" si="111"/>
        <v>2016</v>
      </c>
      <c r="I1020">
        <v>0</v>
      </c>
      <c r="K1020">
        <f t="shared" si="105"/>
        <v>0</v>
      </c>
      <c r="L1020">
        <v>14215</v>
      </c>
      <c r="M1020" s="6">
        <f t="shared" si="106"/>
        <v>0</v>
      </c>
      <c r="N1020" s="6" t="str">
        <f t="shared" si="107"/>
        <v/>
      </c>
      <c r="O1020" s="6">
        <f t="shared" si="108"/>
        <v>0</v>
      </c>
      <c r="Q1020">
        <f>_xlfn.XLOOKUP(C1020&amp;G1020&amp;H1020,covid!$E$2:$E$2184,covid!$D$2:$D$2184,0,0,1)</f>
        <v>0</v>
      </c>
    </row>
    <row r="1021" spans="1:17" x14ac:dyDescent="0.3">
      <c r="A1021">
        <f>_xlfn.XLOOKUP(C1021,kamus!$B$2:$B$87,kamus!$A$2:$A$87,0,0,1)</f>
        <v>62</v>
      </c>
      <c r="B1021" t="str">
        <f>_xlfn.XLOOKUP(C1021,kamus!$B$2:$B$87,kamus!$D$2:$D$87,"dihapus",0,1)</f>
        <v>Prambanan</v>
      </c>
      <c r="C1021" t="s">
        <v>236</v>
      </c>
      <c r="D1021">
        <f>_xlfn.XLOOKUP(C1021,kamus!$B$2:$B$87,kamus!$J$2:$J$87,"dihapus",0,1)</f>
        <v>0</v>
      </c>
      <c r="E1021">
        <f t="shared" si="109"/>
        <v>0</v>
      </c>
      <c r="F1021" s="14">
        <v>42705</v>
      </c>
      <c r="G1021" s="1">
        <f t="shared" si="110"/>
        <v>12</v>
      </c>
      <c r="H1021" s="1">
        <f t="shared" si="111"/>
        <v>2016</v>
      </c>
      <c r="I1021">
        <v>0</v>
      </c>
      <c r="K1021">
        <f t="shared" si="105"/>
        <v>0</v>
      </c>
      <c r="L1021">
        <v>6067</v>
      </c>
      <c r="M1021" s="6">
        <f t="shared" si="106"/>
        <v>0</v>
      </c>
      <c r="N1021" s="6" t="str">
        <f t="shared" si="107"/>
        <v/>
      </c>
      <c r="O1021" s="6">
        <f t="shared" si="108"/>
        <v>0</v>
      </c>
      <c r="Q1021">
        <f>_xlfn.XLOOKUP(C1021&amp;G1021&amp;H1021,covid!$E$2:$E$2184,covid!$D$2:$D$2184,0,0,1)</f>
        <v>0</v>
      </c>
    </row>
    <row r="1022" spans="1:17" x14ac:dyDescent="0.3">
      <c r="A1022">
        <f>_xlfn.XLOOKUP(C1022,kamus!$B$2:$B$87,kamus!$A$2:$A$87,0,0,1)</f>
        <v>63</v>
      </c>
      <c r="B1022" t="str">
        <f>_xlfn.XLOOKUP(C1022,kamus!$B$2:$B$87,kamus!$D$2:$D$87,"dihapus",0,1)</f>
        <v>Prambanan</v>
      </c>
      <c r="C1022" t="s">
        <v>261</v>
      </c>
      <c r="D1022">
        <f>_xlfn.XLOOKUP(C1022,kamus!$B$2:$B$87,kamus!$J$2:$J$87,"dihapus",0,1)</f>
        <v>0</v>
      </c>
      <c r="E1022">
        <f t="shared" si="109"/>
        <v>0</v>
      </c>
      <c r="F1022" s="14">
        <v>42705</v>
      </c>
      <c r="G1022" s="1">
        <f t="shared" si="110"/>
        <v>12</v>
      </c>
      <c r="H1022" s="1">
        <f t="shared" si="111"/>
        <v>2016</v>
      </c>
      <c r="I1022">
        <v>0</v>
      </c>
      <c r="K1022">
        <f t="shared" si="105"/>
        <v>0</v>
      </c>
      <c r="L1022">
        <v>15373</v>
      </c>
      <c r="M1022" s="6">
        <f t="shared" si="106"/>
        <v>0</v>
      </c>
      <c r="N1022" s="6" t="str">
        <f t="shared" si="107"/>
        <v/>
      </c>
      <c r="O1022" s="6">
        <f t="shared" si="108"/>
        <v>0</v>
      </c>
      <c r="Q1022">
        <f>_xlfn.XLOOKUP(C1022&amp;G1022&amp;H1022,covid!$E$2:$E$2184,covid!$D$2:$D$2184,0,0,1)</f>
        <v>0</v>
      </c>
    </row>
    <row r="1023" spans="1:17" x14ac:dyDescent="0.3">
      <c r="A1023">
        <f>_xlfn.XLOOKUP(C1023,kamus!$B$2:$B$87,kamus!$A$2:$A$87,0,0,1)</f>
        <v>60</v>
      </c>
      <c r="B1023" t="str">
        <f>_xlfn.XLOOKUP(C1023,kamus!$B$2:$B$87,kamus!$D$2:$D$87,"dihapus",0,1)</f>
        <v>Prambanan</v>
      </c>
      <c r="C1023" t="s">
        <v>280</v>
      </c>
      <c r="D1023">
        <f>_xlfn.XLOOKUP(C1023,kamus!$B$2:$B$87,kamus!$J$2:$J$87,"dihapus",0,1)</f>
        <v>0</v>
      </c>
      <c r="E1023">
        <f t="shared" si="109"/>
        <v>0</v>
      </c>
      <c r="F1023" s="14">
        <v>42705</v>
      </c>
      <c r="G1023" s="1">
        <f t="shared" si="110"/>
        <v>12</v>
      </c>
      <c r="H1023" s="1">
        <f t="shared" si="111"/>
        <v>2016</v>
      </c>
      <c r="I1023">
        <v>0</v>
      </c>
      <c r="K1023">
        <f t="shared" si="105"/>
        <v>0</v>
      </c>
      <c r="L1023">
        <v>2810</v>
      </c>
      <c r="M1023" s="6">
        <f t="shared" si="106"/>
        <v>0</v>
      </c>
      <c r="N1023" s="6" t="str">
        <f t="shared" si="107"/>
        <v/>
      </c>
      <c r="O1023" s="6">
        <f t="shared" si="108"/>
        <v>0</v>
      </c>
      <c r="Q1023">
        <f>_xlfn.XLOOKUP(C1023&amp;G1023&amp;H1023,covid!$E$2:$E$2184,covid!$D$2:$D$2184,0,0,1)</f>
        <v>0</v>
      </c>
    </row>
    <row r="1024" spans="1:17" x14ac:dyDescent="0.3">
      <c r="A1024">
        <f>_xlfn.XLOOKUP(C1024,kamus!$B$2:$B$87,kamus!$A$2:$A$87,0,0,1)</f>
        <v>67</v>
      </c>
      <c r="B1024" t="str">
        <f>_xlfn.XLOOKUP(C1024,kamus!$B$2:$B$87,kamus!$D$2:$D$87,"dihapus",0,1)</f>
        <v>Seyegan</v>
      </c>
      <c r="C1024" t="s">
        <v>221</v>
      </c>
      <c r="D1024">
        <f>_xlfn.XLOOKUP(C1024,kamus!$B$2:$B$87,kamus!$J$2:$J$87,"dihapus",0,1)</f>
        <v>0</v>
      </c>
      <c r="E1024">
        <f t="shared" si="109"/>
        <v>0</v>
      </c>
      <c r="F1024" s="14">
        <v>42705</v>
      </c>
      <c r="G1024" s="1">
        <f t="shared" si="110"/>
        <v>12</v>
      </c>
      <c r="H1024" s="1">
        <f t="shared" si="111"/>
        <v>2016</v>
      </c>
      <c r="I1024">
        <v>0</v>
      </c>
      <c r="K1024">
        <f t="shared" si="105"/>
        <v>0</v>
      </c>
      <c r="L1024">
        <v>10795</v>
      </c>
      <c r="M1024" s="6">
        <f t="shared" si="106"/>
        <v>0</v>
      </c>
      <c r="N1024" s="6" t="str">
        <f t="shared" si="107"/>
        <v/>
      </c>
      <c r="O1024" s="6">
        <f t="shared" si="108"/>
        <v>0</v>
      </c>
      <c r="Q1024">
        <f>_xlfn.XLOOKUP(C1024&amp;G1024&amp;H1024,covid!$E$2:$E$2184,covid!$D$2:$D$2184,0,0,1)</f>
        <v>0</v>
      </c>
    </row>
    <row r="1025" spans="1:17" x14ac:dyDescent="0.3">
      <c r="A1025">
        <f>_xlfn.XLOOKUP(C1025,kamus!$B$2:$B$87,kamus!$A$2:$A$87,0,0,1)</f>
        <v>66</v>
      </c>
      <c r="B1025" t="str">
        <f>_xlfn.XLOOKUP(C1025,kamus!$B$2:$B$87,kamus!$D$2:$D$87,"dihapus",0,1)</f>
        <v>Seyegan</v>
      </c>
      <c r="C1025" t="s">
        <v>222</v>
      </c>
      <c r="D1025">
        <f>_xlfn.XLOOKUP(C1025,kamus!$B$2:$B$87,kamus!$J$2:$J$87,"dihapus",0,1)</f>
        <v>0</v>
      </c>
      <c r="E1025">
        <f t="shared" si="109"/>
        <v>0</v>
      </c>
      <c r="F1025" s="14">
        <v>42705</v>
      </c>
      <c r="G1025" s="1">
        <f t="shared" si="110"/>
        <v>12</v>
      </c>
      <c r="H1025" s="1">
        <f t="shared" si="111"/>
        <v>2016</v>
      </c>
      <c r="I1025">
        <v>0</v>
      </c>
      <c r="K1025">
        <f t="shared" si="105"/>
        <v>0</v>
      </c>
      <c r="L1025">
        <v>9586</v>
      </c>
      <c r="M1025" s="6">
        <f t="shared" si="106"/>
        <v>0</v>
      </c>
      <c r="N1025" s="6" t="str">
        <f t="shared" si="107"/>
        <v/>
      </c>
      <c r="O1025" s="6">
        <f t="shared" si="108"/>
        <v>0</v>
      </c>
      <c r="Q1025">
        <f>_xlfn.XLOOKUP(C1025&amp;G1025&amp;H1025,covid!$E$2:$E$2184,covid!$D$2:$D$2184,0,0,1)</f>
        <v>0</v>
      </c>
    </row>
    <row r="1026" spans="1:17" x14ac:dyDescent="0.3">
      <c r="A1026">
        <f>_xlfn.XLOOKUP(C1026,kamus!$B$2:$B$87,kamus!$A$2:$A$87,0,0,1)</f>
        <v>68</v>
      </c>
      <c r="B1026" t="str">
        <f>_xlfn.XLOOKUP(C1026,kamus!$B$2:$B$87,kamus!$D$2:$D$87,"dihapus",0,1)</f>
        <v>Seyegan</v>
      </c>
      <c r="C1026" t="s">
        <v>223</v>
      </c>
      <c r="D1026">
        <f>_xlfn.XLOOKUP(C1026,kamus!$B$2:$B$87,kamus!$J$2:$J$87,"dihapus",0,1)</f>
        <v>0</v>
      </c>
      <c r="E1026">
        <f t="shared" si="109"/>
        <v>0</v>
      </c>
      <c r="F1026" s="14">
        <v>42705</v>
      </c>
      <c r="G1026" s="1">
        <f t="shared" si="110"/>
        <v>12</v>
      </c>
      <c r="H1026" s="1">
        <f t="shared" si="111"/>
        <v>2016</v>
      </c>
      <c r="I1026">
        <v>0</v>
      </c>
      <c r="K1026">
        <f t="shared" ref="K1026:K1089" si="112">J1026+I1026</f>
        <v>0</v>
      </c>
      <c r="L1026">
        <v>8063</v>
      </c>
      <c r="M1026" s="6">
        <f t="shared" ref="M1026:M1089" si="113">IF(ISBLANK(I1026)=TRUE,"",I1026/$L1026*100000)</f>
        <v>0</v>
      </c>
      <c r="N1026" s="6" t="str">
        <f t="shared" ref="N1026:N1089" si="114">IF(ISBLANK(J1026)=TRUE,"",J1026/$L1026*100000)</f>
        <v/>
      </c>
      <c r="O1026" s="6">
        <f t="shared" ref="O1026:O1089" si="115">IF(ISBLANK(K1026)=TRUE,"",K1026/$L1026*100000)</f>
        <v>0</v>
      </c>
      <c r="Q1026">
        <f>_xlfn.XLOOKUP(C1026&amp;G1026&amp;H1026,covid!$E$2:$E$2184,covid!$D$2:$D$2184,0,0,1)</f>
        <v>0</v>
      </c>
    </row>
    <row r="1027" spans="1:17" x14ac:dyDescent="0.3">
      <c r="A1027">
        <f>_xlfn.XLOOKUP(C1027,kamus!$B$2:$B$87,kamus!$A$2:$A$87,0,0,1)</f>
        <v>65</v>
      </c>
      <c r="B1027" t="str">
        <f>_xlfn.XLOOKUP(C1027,kamus!$B$2:$B$87,kamus!$D$2:$D$87,"dihapus",0,1)</f>
        <v>Seyegan</v>
      </c>
      <c r="C1027" t="s">
        <v>224</v>
      </c>
      <c r="D1027">
        <f>_xlfn.XLOOKUP(C1027,kamus!$B$2:$B$87,kamus!$J$2:$J$87,"dihapus",0,1)</f>
        <v>1</v>
      </c>
      <c r="E1027">
        <f t="shared" ref="E1027:E1090" si="116">IF(D1027=0,0,IF(H1027&lt;2021,0,IF(AND(H1027=2021,G1027&lt;5),0,1)))</f>
        <v>0</v>
      </c>
      <c r="F1027" s="14">
        <v>42705</v>
      </c>
      <c r="G1027" s="1">
        <f t="shared" ref="G1027:G1090" si="117">MONTH(F1027)</f>
        <v>12</v>
      </c>
      <c r="H1027" s="1">
        <f t="shared" ref="H1027:H1090" si="118">YEAR(F1027)</f>
        <v>2016</v>
      </c>
      <c r="I1027">
        <v>0</v>
      </c>
      <c r="K1027">
        <f t="shared" si="112"/>
        <v>0</v>
      </c>
      <c r="L1027">
        <v>11242</v>
      </c>
      <c r="M1027" s="6">
        <f t="shared" si="113"/>
        <v>0</v>
      </c>
      <c r="N1027" s="6" t="str">
        <f t="shared" si="114"/>
        <v/>
      </c>
      <c r="O1027" s="6">
        <f t="shared" si="115"/>
        <v>0</v>
      </c>
      <c r="Q1027">
        <f>_xlfn.XLOOKUP(C1027&amp;G1027&amp;H1027,covid!$E$2:$E$2184,covid!$D$2:$D$2184,0,0,1)</f>
        <v>0</v>
      </c>
    </row>
    <row r="1028" spans="1:17" x14ac:dyDescent="0.3">
      <c r="A1028">
        <f>_xlfn.XLOOKUP(C1028,kamus!$B$2:$B$87,kamus!$A$2:$A$87,0,0,1)</f>
        <v>69</v>
      </c>
      <c r="B1028" t="str">
        <f>_xlfn.XLOOKUP(C1028,kamus!$B$2:$B$87,kamus!$D$2:$D$87,"dihapus",0,1)</f>
        <v>Seyegan</v>
      </c>
      <c r="C1028" t="s">
        <v>225</v>
      </c>
      <c r="D1028">
        <f>_xlfn.XLOOKUP(C1028,kamus!$B$2:$B$87,kamus!$J$2:$J$87,"dihapus",0,1)</f>
        <v>0</v>
      </c>
      <c r="E1028">
        <f t="shared" si="116"/>
        <v>0</v>
      </c>
      <c r="F1028" s="14">
        <v>42705</v>
      </c>
      <c r="G1028" s="1">
        <f t="shared" si="117"/>
        <v>12</v>
      </c>
      <c r="H1028" s="1">
        <f t="shared" si="118"/>
        <v>2016</v>
      </c>
      <c r="I1028">
        <v>1</v>
      </c>
      <c r="K1028">
        <f t="shared" si="112"/>
        <v>1</v>
      </c>
      <c r="L1028">
        <v>13538</v>
      </c>
      <c r="M1028" s="6">
        <f t="shared" si="113"/>
        <v>7.3866154527995276</v>
      </c>
      <c r="N1028" s="6" t="str">
        <f t="shared" si="114"/>
        <v/>
      </c>
      <c r="O1028" s="6">
        <f t="shared" si="115"/>
        <v>7.3866154527995276</v>
      </c>
      <c r="Q1028">
        <f>_xlfn.XLOOKUP(C1028&amp;G1028&amp;H1028,covid!$E$2:$E$2184,covid!$D$2:$D$2184,0,0,1)</f>
        <v>0</v>
      </c>
    </row>
    <row r="1029" spans="1:17" x14ac:dyDescent="0.3">
      <c r="A1029">
        <f>_xlfn.XLOOKUP(C1029,kamus!$B$2:$B$87,kamus!$A$2:$A$87,0,0,1)</f>
        <v>74</v>
      </c>
      <c r="B1029" t="str">
        <f>_xlfn.XLOOKUP(C1029,kamus!$B$2:$B$87,kamus!$D$2:$D$87,"dihapus",0,1)</f>
        <v>Sleman</v>
      </c>
      <c r="C1029" t="s">
        <v>205</v>
      </c>
      <c r="D1029">
        <f>_xlfn.XLOOKUP(C1029,kamus!$B$2:$B$87,kamus!$J$2:$J$87,"dihapus",0,1)</f>
        <v>1</v>
      </c>
      <c r="E1029">
        <f t="shared" si="116"/>
        <v>0</v>
      </c>
      <c r="F1029" s="14">
        <v>42705</v>
      </c>
      <c r="G1029" s="1">
        <f t="shared" si="117"/>
        <v>12</v>
      </c>
      <c r="H1029" s="1">
        <f t="shared" si="118"/>
        <v>2016</v>
      </c>
      <c r="I1029">
        <v>1</v>
      </c>
      <c r="K1029">
        <f t="shared" si="112"/>
        <v>1</v>
      </c>
      <c r="L1029">
        <v>15603</v>
      </c>
      <c r="M1029" s="6">
        <f t="shared" si="113"/>
        <v>6.4090239056591676</v>
      </c>
      <c r="N1029" s="6" t="str">
        <f t="shared" si="114"/>
        <v/>
      </c>
      <c r="O1029" s="6">
        <f t="shared" si="115"/>
        <v>6.4090239056591676</v>
      </c>
      <c r="Q1029">
        <f>_xlfn.XLOOKUP(C1029&amp;G1029&amp;H1029,covid!$E$2:$E$2184,covid!$D$2:$D$2184,0,0,1)</f>
        <v>0</v>
      </c>
    </row>
    <row r="1030" spans="1:17" x14ac:dyDescent="0.3">
      <c r="A1030">
        <f>_xlfn.XLOOKUP(C1030,kamus!$B$2:$B$87,kamus!$A$2:$A$87,0,0,1)</f>
        <v>73</v>
      </c>
      <c r="B1030" t="str">
        <f>_xlfn.XLOOKUP(C1030,kamus!$B$2:$B$87,kamus!$D$2:$D$87,"dihapus",0,1)</f>
        <v>Sleman</v>
      </c>
      <c r="C1030" t="s">
        <v>232</v>
      </c>
      <c r="D1030">
        <f>_xlfn.XLOOKUP(C1030,kamus!$B$2:$B$87,kamus!$J$2:$J$87,"dihapus",0,1)</f>
        <v>1</v>
      </c>
      <c r="E1030">
        <f t="shared" si="116"/>
        <v>0</v>
      </c>
      <c r="F1030" s="14">
        <v>42705</v>
      </c>
      <c r="G1030" s="1">
        <f t="shared" si="117"/>
        <v>12</v>
      </c>
      <c r="H1030" s="1">
        <f t="shared" si="118"/>
        <v>2016</v>
      </c>
      <c r="I1030">
        <v>0</v>
      </c>
      <c r="K1030">
        <f t="shared" si="112"/>
        <v>0</v>
      </c>
      <c r="L1030">
        <v>12906</v>
      </c>
      <c r="M1030" s="6">
        <f t="shared" si="113"/>
        <v>0</v>
      </c>
      <c r="N1030" s="6" t="str">
        <f t="shared" si="114"/>
        <v/>
      </c>
      <c r="O1030" s="6">
        <f t="shared" si="115"/>
        <v>0</v>
      </c>
      <c r="Q1030">
        <f>_xlfn.XLOOKUP(C1030&amp;G1030&amp;H1030,covid!$E$2:$E$2184,covid!$D$2:$D$2184,0,0,1)</f>
        <v>0</v>
      </c>
    </row>
    <row r="1031" spans="1:17" x14ac:dyDescent="0.3">
      <c r="A1031">
        <f>_xlfn.XLOOKUP(C1031,kamus!$B$2:$B$87,kamus!$A$2:$A$87,0,0,1)</f>
        <v>71</v>
      </c>
      <c r="B1031" t="str">
        <f>_xlfn.XLOOKUP(C1031,kamus!$B$2:$B$87,kamus!$D$2:$D$87,"dihapus",0,1)</f>
        <v>Sleman</v>
      </c>
      <c r="C1031" t="s">
        <v>271</v>
      </c>
      <c r="D1031">
        <f>_xlfn.XLOOKUP(C1031,kamus!$B$2:$B$87,kamus!$J$2:$J$87,"dihapus",0,1)</f>
        <v>1</v>
      </c>
      <c r="E1031">
        <f t="shared" si="116"/>
        <v>0</v>
      </c>
      <c r="F1031" s="14">
        <v>42705</v>
      </c>
      <c r="G1031" s="1">
        <f t="shared" si="117"/>
        <v>12</v>
      </c>
      <c r="H1031" s="1">
        <f t="shared" si="118"/>
        <v>2016</v>
      </c>
      <c r="I1031">
        <v>0</v>
      </c>
      <c r="K1031">
        <f t="shared" si="112"/>
        <v>0</v>
      </c>
      <c r="L1031">
        <v>15590</v>
      </c>
      <c r="M1031" s="6">
        <f t="shared" si="113"/>
        <v>0</v>
      </c>
      <c r="N1031" s="6" t="str">
        <f t="shared" si="114"/>
        <v/>
      </c>
      <c r="O1031" s="6">
        <f t="shared" si="115"/>
        <v>0</v>
      </c>
      <c r="Q1031">
        <f>_xlfn.XLOOKUP(C1031&amp;G1031&amp;H1031,covid!$E$2:$E$2184,covid!$D$2:$D$2184,0,0,1)</f>
        <v>0</v>
      </c>
    </row>
    <row r="1032" spans="1:17" x14ac:dyDescent="0.3">
      <c r="A1032">
        <f>_xlfn.XLOOKUP(C1032,kamus!$B$2:$B$87,kamus!$A$2:$A$87,0,0,1)</f>
        <v>72</v>
      </c>
      <c r="B1032" t="str">
        <f>_xlfn.XLOOKUP(C1032,kamus!$B$2:$B$87,kamus!$D$2:$D$87,"dihapus",0,1)</f>
        <v>Sleman</v>
      </c>
      <c r="C1032" t="s">
        <v>273</v>
      </c>
      <c r="D1032">
        <f>_xlfn.XLOOKUP(C1032,kamus!$B$2:$B$87,kamus!$J$2:$J$87,"dihapus",0,1)</f>
        <v>1</v>
      </c>
      <c r="E1032">
        <f t="shared" si="116"/>
        <v>0</v>
      </c>
      <c r="F1032" s="14">
        <v>42705</v>
      </c>
      <c r="G1032" s="1">
        <f t="shared" si="117"/>
        <v>12</v>
      </c>
      <c r="H1032" s="1">
        <f t="shared" si="118"/>
        <v>2016</v>
      </c>
      <c r="I1032">
        <v>1</v>
      </c>
      <c r="K1032">
        <f t="shared" si="112"/>
        <v>1</v>
      </c>
      <c r="L1032">
        <v>18873</v>
      </c>
      <c r="M1032" s="6">
        <f t="shared" si="113"/>
        <v>5.2985746834101626</v>
      </c>
      <c r="N1032" s="6" t="str">
        <f t="shared" si="114"/>
        <v/>
      </c>
      <c r="O1032" s="6">
        <f t="shared" si="115"/>
        <v>5.2985746834101626</v>
      </c>
      <c r="Q1032">
        <f>_xlfn.XLOOKUP(C1032&amp;G1032&amp;H1032,covid!$E$2:$E$2184,covid!$D$2:$D$2184,0,0,1)</f>
        <v>0</v>
      </c>
    </row>
    <row r="1033" spans="1:17" x14ac:dyDescent="0.3">
      <c r="A1033">
        <f>_xlfn.XLOOKUP(C1033,kamus!$B$2:$B$87,kamus!$A$2:$A$87,0,0,1)</f>
        <v>70</v>
      </c>
      <c r="B1033" t="str">
        <f>_xlfn.XLOOKUP(C1033,kamus!$B$2:$B$87,kamus!$D$2:$D$87,"dihapus",0,1)</f>
        <v>Sleman</v>
      </c>
      <c r="C1033" t="s">
        <v>274</v>
      </c>
      <c r="D1033">
        <f>_xlfn.XLOOKUP(C1033,kamus!$B$2:$B$87,kamus!$J$2:$J$87,"dihapus",0,1)</f>
        <v>0</v>
      </c>
      <c r="E1033">
        <f t="shared" si="116"/>
        <v>0</v>
      </c>
      <c r="F1033" s="14">
        <v>42705</v>
      </c>
      <c r="G1033" s="1">
        <f t="shared" si="117"/>
        <v>12</v>
      </c>
      <c r="H1033" s="1">
        <f t="shared" si="118"/>
        <v>2016</v>
      </c>
      <c r="I1033">
        <v>0</v>
      </c>
      <c r="K1033">
        <f t="shared" si="112"/>
        <v>0</v>
      </c>
      <c r="L1033">
        <v>10030</v>
      </c>
      <c r="M1033" s="6">
        <f t="shared" si="113"/>
        <v>0</v>
      </c>
      <c r="N1033" s="6" t="str">
        <f t="shared" si="114"/>
        <v/>
      </c>
      <c r="O1033" s="6">
        <f t="shared" si="115"/>
        <v>0</v>
      </c>
      <c r="Q1033">
        <f>_xlfn.XLOOKUP(C1033&amp;G1033&amp;H1033,covid!$E$2:$E$2184,covid!$D$2:$D$2184,0,0,1)</f>
        <v>0</v>
      </c>
    </row>
    <row r="1034" spans="1:17" x14ac:dyDescent="0.3">
      <c r="A1034">
        <f>_xlfn.XLOOKUP(C1034,kamus!$B$2:$B$87,kamus!$A$2:$A$87,0,0,1)</f>
        <v>77</v>
      </c>
      <c r="B1034" t="str">
        <f>_xlfn.XLOOKUP(C1034,kamus!$B$2:$B$87,kamus!$D$2:$D$87,"dihapus",0,1)</f>
        <v>Tempel 1</v>
      </c>
      <c r="C1034" t="s">
        <v>218</v>
      </c>
      <c r="D1034">
        <f>_xlfn.XLOOKUP(C1034,kamus!$B$2:$B$87,kamus!$J$2:$J$87,"dihapus",0,1)</f>
        <v>0</v>
      </c>
      <c r="E1034">
        <f t="shared" si="116"/>
        <v>0</v>
      </c>
      <c r="F1034" s="14">
        <v>42705</v>
      </c>
      <c r="G1034" s="1">
        <f t="shared" si="117"/>
        <v>12</v>
      </c>
      <c r="H1034" s="1">
        <f t="shared" si="118"/>
        <v>2016</v>
      </c>
      <c r="I1034">
        <v>0</v>
      </c>
      <c r="K1034">
        <f t="shared" si="112"/>
        <v>0</v>
      </c>
      <c r="L1034">
        <v>7841</v>
      </c>
      <c r="M1034" s="6">
        <f t="shared" si="113"/>
        <v>0</v>
      </c>
      <c r="N1034" s="6" t="str">
        <f t="shared" si="114"/>
        <v/>
      </c>
      <c r="O1034" s="6">
        <f t="shared" si="115"/>
        <v>0</v>
      </c>
      <c r="Q1034">
        <f>_xlfn.XLOOKUP(C1034&amp;G1034&amp;H1034,covid!$E$2:$E$2184,covid!$D$2:$D$2184,0,0,1)</f>
        <v>0</v>
      </c>
    </row>
    <row r="1035" spans="1:17" x14ac:dyDescent="0.3">
      <c r="A1035">
        <f>_xlfn.XLOOKUP(C1035,kamus!$B$2:$B$87,kamus!$A$2:$A$87,0,0,1)</f>
        <v>76</v>
      </c>
      <c r="B1035" t="str">
        <f>_xlfn.XLOOKUP(C1035,kamus!$B$2:$B$87,kamus!$D$2:$D$87,"dihapus",0,1)</f>
        <v>Tempel 1</v>
      </c>
      <c r="C1035" t="s">
        <v>226</v>
      </c>
      <c r="D1035">
        <f>_xlfn.XLOOKUP(C1035,kamus!$B$2:$B$87,kamus!$J$2:$J$87,"dihapus",0,1)</f>
        <v>1</v>
      </c>
      <c r="E1035">
        <f t="shared" si="116"/>
        <v>0</v>
      </c>
      <c r="F1035" s="14">
        <v>42705</v>
      </c>
      <c r="G1035" s="1">
        <f t="shared" si="117"/>
        <v>12</v>
      </c>
      <c r="H1035" s="1">
        <f t="shared" si="118"/>
        <v>2016</v>
      </c>
      <c r="I1035">
        <v>0</v>
      </c>
      <c r="K1035">
        <f t="shared" si="112"/>
        <v>0</v>
      </c>
      <c r="L1035">
        <v>11220</v>
      </c>
      <c r="M1035" s="6">
        <f t="shared" si="113"/>
        <v>0</v>
      </c>
      <c r="N1035" s="6" t="str">
        <f t="shared" si="114"/>
        <v/>
      </c>
      <c r="O1035" s="6">
        <f t="shared" si="115"/>
        <v>0</v>
      </c>
      <c r="Q1035">
        <f>_xlfn.XLOOKUP(C1035&amp;G1035&amp;H1035,covid!$E$2:$E$2184,covid!$D$2:$D$2184,0,0,1)</f>
        <v>0</v>
      </c>
    </row>
    <row r="1036" spans="1:17" x14ac:dyDescent="0.3">
      <c r="A1036">
        <f>_xlfn.XLOOKUP(C1036,kamus!$B$2:$B$87,kamus!$A$2:$A$87,0,0,1)</f>
        <v>75</v>
      </c>
      <c r="B1036" t="str">
        <f>_xlfn.XLOOKUP(C1036,kamus!$B$2:$B$87,kamus!$D$2:$D$87,"dihapus",0,1)</f>
        <v>Tempel 1</v>
      </c>
      <c r="C1036" t="s">
        <v>227</v>
      </c>
      <c r="D1036">
        <f>_xlfn.XLOOKUP(C1036,kamus!$B$2:$B$87,kamus!$J$2:$J$87,"dihapus",0,1)</f>
        <v>0</v>
      </c>
      <c r="E1036">
        <f t="shared" si="116"/>
        <v>0</v>
      </c>
      <c r="F1036" s="14">
        <v>42705</v>
      </c>
      <c r="G1036" s="1">
        <f t="shared" si="117"/>
        <v>12</v>
      </c>
      <c r="H1036" s="1">
        <f t="shared" si="118"/>
        <v>2016</v>
      </c>
      <c r="I1036">
        <v>0</v>
      </c>
      <c r="K1036">
        <f t="shared" si="112"/>
        <v>0</v>
      </c>
      <c r="L1036">
        <v>6904</v>
      </c>
      <c r="M1036" s="6">
        <f t="shared" si="113"/>
        <v>0</v>
      </c>
      <c r="N1036" s="6" t="str">
        <f t="shared" si="114"/>
        <v/>
      </c>
      <c r="O1036" s="6">
        <f t="shared" si="115"/>
        <v>0</v>
      </c>
      <c r="Q1036">
        <f>_xlfn.XLOOKUP(C1036&amp;G1036&amp;H1036,covid!$E$2:$E$2184,covid!$D$2:$D$2184,0,0,1)</f>
        <v>0</v>
      </c>
    </row>
    <row r="1037" spans="1:17" x14ac:dyDescent="0.3">
      <c r="A1037">
        <f>_xlfn.XLOOKUP(C1037,kamus!$B$2:$B$87,kamus!$A$2:$A$87,0,0,1)</f>
        <v>78</v>
      </c>
      <c r="B1037" t="str">
        <f>_xlfn.XLOOKUP(C1037,kamus!$B$2:$B$87,kamus!$D$2:$D$87,"dihapus",0,1)</f>
        <v>Tempel 1</v>
      </c>
      <c r="C1037" t="s">
        <v>229</v>
      </c>
      <c r="D1037">
        <f>_xlfn.XLOOKUP(C1037,kamus!$B$2:$B$87,kamus!$J$2:$J$87,"dihapus",0,1)</f>
        <v>0</v>
      </c>
      <c r="E1037">
        <f t="shared" si="116"/>
        <v>0</v>
      </c>
      <c r="F1037" s="14">
        <v>42705</v>
      </c>
      <c r="G1037" s="1">
        <f t="shared" si="117"/>
        <v>12</v>
      </c>
      <c r="H1037" s="1">
        <f t="shared" si="118"/>
        <v>2016</v>
      </c>
      <c r="I1037">
        <v>0</v>
      </c>
      <c r="K1037">
        <f t="shared" si="112"/>
        <v>0</v>
      </c>
      <c r="L1037">
        <v>5387</v>
      </c>
      <c r="M1037" s="6">
        <f t="shared" si="113"/>
        <v>0</v>
      </c>
      <c r="N1037" s="6" t="str">
        <f t="shared" si="114"/>
        <v/>
      </c>
      <c r="O1037" s="6">
        <f t="shared" si="115"/>
        <v>0</v>
      </c>
      <c r="Q1037">
        <f>_xlfn.XLOOKUP(C1037&amp;G1037&amp;H1037,covid!$E$2:$E$2184,covid!$D$2:$D$2184,0,0,1)</f>
        <v>0</v>
      </c>
    </row>
    <row r="1038" spans="1:17" x14ac:dyDescent="0.3">
      <c r="A1038">
        <f>_xlfn.XLOOKUP(C1038,kamus!$B$2:$B$87,kamus!$A$2:$A$87,0,0,1)</f>
        <v>79</v>
      </c>
      <c r="B1038" t="str">
        <f>_xlfn.XLOOKUP(C1038,kamus!$B$2:$B$87,kamus!$D$2:$D$87,"dihapus",0,1)</f>
        <v>Tempel 2</v>
      </c>
      <c r="C1038" t="s">
        <v>201</v>
      </c>
      <c r="D1038">
        <f>_xlfn.XLOOKUP(C1038,kamus!$B$2:$B$87,kamus!$J$2:$J$87,"dihapus",0,1)</f>
        <v>0</v>
      </c>
      <c r="E1038">
        <f t="shared" si="116"/>
        <v>0</v>
      </c>
      <c r="F1038" s="14">
        <v>42705</v>
      </c>
      <c r="G1038" s="1">
        <f t="shared" si="117"/>
        <v>12</v>
      </c>
      <c r="H1038" s="1">
        <f t="shared" si="118"/>
        <v>2016</v>
      </c>
      <c r="I1038">
        <v>0</v>
      </c>
      <c r="K1038">
        <f t="shared" si="112"/>
        <v>0</v>
      </c>
      <c r="L1038">
        <v>7759</v>
      </c>
      <c r="M1038" s="6">
        <f t="shared" si="113"/>
        <v>0</v>
      </c>
      <c r="N1038" s="6" t="str">
        <f t="shared" si="114"/>
        <v/>
      </c>
      <c r="O1038" s="6">
        <f t="shared" si="115"/>
        <v>0</v>
      </c>
      <c r="Q1038">
        <f>_xlfn.XLOOKUP(C1038&amp;G1038&amp;H1038,covid!$E$2:$E$2184,covid!$D$2:$D$2184,0,0,1)</f>
        <v>0</v>
      </c>
    </row>
    <row r="1039" spans="1:17" x14ac:dyDescent="0.3">
      <c r="A1039">
        <f>_xlfn.XLOOKUP(C1039,kamus!$B$2:$B$87,kamus!$A$2:$A$87,0,0,1)</f>
        <v>80</v>
      </c>
      <c r="B1039" t="str">
        <f>_xlfn.XLOOKUP(C1039,kamus!$B$2:$B$87,kamus!$D$2:$D$87,"dihapus",0,1)</f>
        <v>Tempel 2</v>
      </c>
      <c r="C1039" t="s">
        <v>233</v>
      </c>
      <c r="D1039">
        <f>_xlfn.XLOOKUP(C1039,kamus!$B$2:$B$87,kamus!$J$2:$J$87,"dihapus",0,1)</f>
        <v>0</v>
      </c>
      <c r="E1039">
        <f t="shared" si="116"/>
        <v>0</v>
      </c>
      <c r="F1039" s="14">
        <v>42705</v>
      </c>
      <c r="G1039" s="1">
        <f t="shared" si="117"/>
        <v>12</v>
      </c>
      <c r="H1039" s="1">
        <f t="shared" si="118"/>
        <v>2016</v>
      </c>
      <c r="I1039">
        <v>0</v>
      </c>
      <c r="K1039">
        <f t="shared" si="112"/>
        <v>0</v>
      </c>
      <c r="L1039">
        <v>6601</v>
      </c>
      <c r="M1039" s="6">
        <f t="shared" si="113"/>
        <v>0</v>
      </c>
      <c r="N1039" s="6" t="str">
        <f t="shared" si="114"/>
        <v/>
      </c>
      <c r="O1039" s="6">
        <f t="shared" si="115"/>
        <v>0</v>
      </c>
      <c r="Q1039">
        <f>_xlfn.XLOOKUP(C1039&amp;G1039&amp;H1039,covid!$E$2:$E$2184,covid!$D$2:$D$2184,0,0,1)</f>
        <v>0</v>
      </c>
    </row>
    <row r="1040" spans="1:17" x14ac:dyDescent="0.3">
      <c r="A1040">
        <f>_xlfn.XLOOKUP(C1040,kamus!$B$2:$B$87,kamus!$A$2:$A$87,0,0,1)</f>
        <v>81</v>
      </c>
      <c r="B1040" t="str">
        <f>_xlfn.XLOOKUP(C1040,kamus!$B$2:$B$87,kamus!$D$2:$D$87,"dihapus",0,1)</f>
        <v>Tempel 2</v>
      </c>
      <c r="C1040" t="s">
        <v>263</v>
      </c>
      <c r="D1040">
        <f>_xlfn.XLOOKUP(C1040,kamus!$B$2:$B$87,kamus!$J$2:$J$87,"dihapus",0,1)</f>
        <v>0</v>
      </c>
      <c r="E1040">
        <f t="shared" si="116"/>
        <v>0</v>
      </c>
      <c r="F1040" s="14">
        <v>42705</v>
      </c>
      <c r="G1040" s="1">
        <f t="shared" si="117"/>
        <v>12</v>
      </c>
      <c r="H1040" s="1">
        <f t="shared" si="118"/>
        <v>2016</v>
      </c>
      <c r="I1040">
        <v>0</v>
      </c>
      <c r="K1040">
        <f t="shared" si="112"/>
        <v>0</v>
      </c>
      <c r="L1040">
        <v>4746</v>
      </c>
      <c r="M1040" s="6">
        <f t="shared" si="113"/>
        <v>0</v>
      </c>
      <c r="N1040" s="6" t="str">
        <f t="shared" si="114"/>
        <v/>
      </c>
      <c r="O1040" s="6">
        <f t="shared" si="115"/>
        <v>0</v>
      </c>
      <c r="Q1040">
        <f>_xlfn.XLOOKUP(C1040&amp;G1040&amp;H1040,covid!$E$2:$E$2184,covid!$D$2:$D$2184,0,0,1)</f>
        <v>0</v>
      </c>
    </row>
    <row r="1041" spans="1:17" x14ac:dyDescent="0.3">
      <c r="A1041">
        <f>_xlfn.XLOOKUP(C1041,kamus!$B$2:$B$87,kamus!$A$2:$A$87,0,0,1)</f>
        <v>82</v>
      </c>
      <c r="B1041" t="str">
        <f>_xlfn.XLOOKUP(C1041,kamus!$B$2:$B$87,kamus!$D$2:$D$87,"dihapus",0,1)</f>
        <v>Tempel 2</v>
      </c>
      <c r="C1041" t="s">
        <v>266</v>
      </c>
      <c r="D1041">
        <f>_xlfn.XLOOKUP(C1041,kamus!$B$2:$B$87,kamus!$J$2:$J$87,"dihapus",0,1)</f>
        <v>0</v>
      </c>
      <c r="E1041">
        <f t="shared" si="116"/>
        <v>0</v>
      </c>
      <c r="F1041" s="14">
        <v>42705</v>
      </c>
      <c r="G1041" s="1">
        <f t="shared" si="117"/>
        <v>12</v>
      </c>
      <c r="H1041" s="1">
        <f t="shared" si="118"/>
        <v>2016</v>
      </c>
      <c r="I1041">
        <v>0</v>
      </c>
      <c r="K1041">
        <f t="shared" si="112"/>
        <v>0</v>
      </c>
      <c r="L1041">
        <v>5291</v>
      </c>
      <c r="M1041" s="6">
        <f t="shared" si="113"/>
        <v>0</v>
      </c>
      <c r="N1041" s="6" t="str">
        <f t="shared" si="114"/>
        <v/>
      </c>
      <c r="O1041" s="6">
        <f t="shared" si="115"/>
        <v>0</v>
      </c>
      <c r="Q1041">
        <f>_xlfn.XLOOKUP(C1041&amp;G1041&amp;H1041,covid!$E$2:$E$2184,covid!$D$2:$D$2184,0,0,1)</f>
        <v>0</v>
      </c>
    </row>
    <row r="1042" spans="1:17" x14ac:dyDescent="0.3">
      <c r="A1042">
        <f>_xlfn.XLOOKUP(C1042,kamus!$B$2:$B$87,kamus!$A$2:$A$87,0,0,1)</f>
        <v>84</v>
      </c>
      <c r="B1042" t="str">
        <f>_xlfn.XLOOKUP(C1042,kamus!$B$2:$B$87,kamus!$D$2:$D$87,"dihapus",0,1)</f>
        <v>turi</v>
      </c>
      <c r="C1042" t="s">
        <v>199</v>
      </c>
      <c r="D1042">
        <f>_xlfn.XLOOKUP(C1042,kamus!$B$2:$B$87,kamus!$J$2:$J$87,"dihapus",0,1)</f>
        <v>0</v>
      </c>
      <c r="E1042">
        <f t="shared" si="116"/>
        <v>0</v>
      </c>
      <c r="F1042" s="14">
        <v>42705</v>
      </c>
      <c r="G1042" s="1">
        <f t="shared" si="117"/>
        <v>12</v>
      </c>
      <c r="H1042" s="1">
        <f t="shared" si="118"/>
        <v>2016</v>
      </c>
      <c r="I1042">
        <v>0</v>
      </c>
      <c r="K1042">
        <f t="shared" si="112"/>
        <v>0</v>
      </c>
      <c r="L1042">
        <v>9709</v>
      </c>
      <c r="M1042" s="6">
        <f t="shared" si="113"/>
        <v>0</v>
      </c>
      <c r="N1042" s="6" t="str">
        <f t="shared" si="114"/>
        <v/>
      </c>
      <c r="O1042" s="6">
        <f t="shared" si="115"/>
        <v>0</v>
      </c>
      <c r="Q1042">
        <f>_xlfn.XLOOKUP(C1042&amp;G1042&amp;H1042,covid!$E$2:$E$2184,covid!$D$2:$D$2184,0,0,1)</f>
        <v>0</v>
      </c>
    </row>
    <row r="1043" spans="1:17" x14ac:dyDescent="0.3">
      <c r="A1043">
        <f>_xlfn.XLOOKUP(C1043,kamus!$B$2:$B$87,kamus!$A$2:$A$87,0,0,1)</f>
        <v>86</v>
      </c>
      <c r="B1043" t="str">
        <f>_xlfn.XLOOKUP(C1043,kamus!$B$2:$B$87,kamus!$D$2:$D$87,"dihapus",0,1)</f>
        <v>turi</v>
      </c>
      <c r="C1043" t="s">
        <v>209</v>
      </c>
      <c r="D1043">
        <f>_xlfn.XLOOKUP(C1043,kamus!$B$2:$B$87,kamus!$J$2:$J$87,"dihapus",0,1)</f>
        <v>0</v>
      </c>
      <c r="E1043">
        <f t="shared" si="116"/>
        <v>0</v>
      </c>
      <c r="F1043" s="14">
        <v>42705</v>
      </c>
      <c r="G1043" s="1">
        <f t="shared" si="117"/>
        <v>12</v>
      </c>
      <c r="H1043" s="1">
        <f t="shared" si="118"/>
        <v>2016</v>
      </c>
      <c r="I1043">
        <v>0</v>
      </c>
      <c r="K1043">
        <f t="shared" si="112"/>
        <v>0</v>
      </c>
      <c r="L1043">
        <v>9559</v>
      </c>
      <c r="M1043" s="6">
        <f t="shared" si="113"/>
        <v>0</v>
      </c>
      <c r="N1043" s="6" t="str">
        <f t="shared" si="114"/>
        <v/>
      </c>
      <c r="O1043" s="6">
        <f t="shared" si="115"/>
        <v>0</v>
      </c>
      <c r="Q1043">
        <f>_xlfn.XLOOKUP(C1043&amp;G1043&amp;H1043,covid!$E$2:$E$2184,covid!$D$2:$D$2184,0,0,1)</f>
        <v>0</v>
      </c>
    </row>
    <row r="1044" spans="1:17" x14ac:dyDescent="0.3">
      <c r="A1044">
        <f>_xlfn.XLOOKUP(C1044,kamus!$B$2:$B$87,kamus!$A$2:$A$87,0,0,1)</f>
        <v>83</v>
      </c>
      <c r="B1044" t="str">
        <f>_xlfn.XLOOKUP(C1044,kamus!$B$2:$B$87,kamus!$D$2:$D$87,"dihapus",0,1)</f>
        <v>turi</v>
      </c>
      <c r="C1044" t="s">
        <v>211</v>
      </c>
      <c r="D1044">
        <f>_xlfn.XLOOKUP(C1044,kamus!$B$2:$B$87,kamus!$J$2:$J$87,"dihapus",0,1)</f>
        <v>0</v>
      </c>
      <c r="E1044">
        <f t="shared" si="116"/>
        <v>0</v>
      </c>
      <c r="F1044" s="14">
        <v>42705</v>
      </c>
      <c r="G1044" s="1">
        <f t="shared" si="117"/>
        <v>12</v>
      </c>
      <c r="H1044" s="1">
        <f t="shared" si="118"/>
        <v>2016</v>
      </c>
      <c r="I1044">
        <v>0</v>
      </c>
      <c r="K1044">
        <f t="shared" si="112"/>
        <v>0</v>
      </c>
      <c r="L1044">
        <v>8554</v>
      </c>
      <c r="M1044" s="6">
        <f t="shared" si="113"/>
        <v>0</v>
      </c>
      <c r="N1044" s="6" t="str">
        <f t="shared" si="114"/>
        <v/>
      </c>
      <c r="O1044" s="6">
        <f t="shared" si="115"/>
        <v>0</v>
      </c>
      <c r="Q1044">
        <f>_xlfn.XLOOKUP(C1044&amp;G1044&amp;H1044,covid!$E$2:$E$2184,covid!$D$2:$D$2184,0,0,1)</f>
        <v>0</v>
      </c>
    </row>
    <row r="1045" spans="1:17" x14ac:dyDescent="0.3">
      <c r="A1045">
        <f>_xlfn.XLOOKUP(C1045,kamus!$B$2:$B$87,kamus!$A$2:$A$87,0,0,1)</f>
        <v>85</v>
      </c>
      <c r="B1045" t="str">
        <f>_xlfn.XLOOKUP(C1045,kamus!$B$2:$B$87,kamus!$D$2:$D$87,"dihapus",0,1)</f>
        <v>turi</v>
      </c>
      <c r="C1045" t="s">
        <v>279</v>
      </c>
      <c r="D1045">
        <f>_xlfn.XLOOKUP(C1045,kamus!$B$2:$B$87,kamus!$J$2:$J$87,"dihapus",0,1)</f>
        <v>0</v>
      </c>
      <c r="E1045">
        <f t="shared" si="116"/>
        <v>0</v>
      </c>
      <c r="F1045" s="14">
        <v>42705</v>
      </c>
      <c r="G1045" s="1">
        <f t="shared" si="117"/>
        <v>12</v>
      </c>
      <c r="H1045" s="1">
        <f t="shared" si="118"/>
        <v>2016</v>
      </c>
      <c r="I1045">
        <v>0</v>
      </c>
      <c r="K1045">
        <f t="shared" si="112"/>
        <v>0</v>
      </c>
      <c r="L1045">
        <v>10971</v>
      </c>
      <c r="M1045" s="6">
        <f t="shared" si="113"/>
        <v>0</v>
      </c>
      <c r="N1045" s="6" t="str">
        <f t="shared" si="114"/>
        <v/>
      </c>
      <c r="O1045" s="6">
        <f t="shared" si="115"/>
        <v>0</v>
      </c>
      <c r="Q1045">
        <f>_xlfn.XLOOKUP(C1045&amp;G1045&amp;H1045,covid!$E$2:$E$2184,covid!$D$2:$D$2184,0,0,1)</f>
        <v>0</v>
      </c>
    </row>
    <row r="1046" spans="1:17" x14ac:dyDescent="0.3">
      <c r="A1046">
        <f>_xlfn.XLOOKUP(C1046,kamus!$B$2:$B$87,kamus!$A$2:$A$87,0,0,1)</f>
        <v>4</v>
      </c>
      <c r="B1046" t="str">
        <f>_xlfn.XLOOKUP(C1046,kamus!$B$2:$B$87,kamus!$D$2:$D$87,"dihapus",0,1)</f>
        <v>Berbah</v>
      </c>
      <c r="C1046" t="s">
        <v>215</v>
      </c>
      <c r="D1046">
        <f>_xlfn.XLOOKUP(C1046,kamus!$B$2:$B$87,kamus!$J$2:$J$87,"dihapus",0,1)</f>
        <v>0</v>
      </c>
      <c r="E1046">
        <f t="shared" si="116"/>
        <v>0</v>
      </c>
      <c r="F1046" s="14">
        <v>42736</v>
      </c>
      <c r="G1046" s="1">
        <f t="shared" si="117"/>
        <v>1</v>
      </c>
      <c r="H1046" s="1">
        <f t="shared" si="118"/>
        <v>2017</v>
      </c>
      <c r="I1046">
        <v>1</v>
      </c>
      <c r="K1046">
        <f t="shared" si="112"/>
        <v>1</v>
      </c>
      <c r="L1046">
        <v>11448</v>
      </c>
      <c r="M1046" s="6">
        <f t="shared" si="113"/>
        <v>8.7351502445842062</v>
      </c>
      <c r="N1046" s="6" t="str">
        <f t="shared" si="114"/>
        <v/>
      </c>
      <c r="O1046" s="6">
        <f t="shared" si="115"/>
        <v>8.7351502445842062</v>
      </c>
      <c r="Q1046">
        <f>_xlfn.XLOOKUP(C1046&amp;G1046&amp;H1046,covid!$E$2:$E$2184,covid!$D$2:$D$2184,0,0,1)</f>
        <v>0</v>
      </c>
    </row>
    <row r="1047" spans="1:17" x14ac:dyDescent="0.3">
      <c r="A1047">
        <f>_xlfn.XLOOKUP(C1047,kamus!$B$2:$B$87,kamus!$A$2:$A$87,0,0,1)</f>
        <v>1</v>
      </c>
      <c r="B1047" t="str">
        <f>_xlfn.XLOOKUP(C1047,kamus!$B$2:$B$87,kamus!$D$2:$D$87,"dihapus",0,1)</f>
        <v>Berbah</v>
      </c>
      <c r="C1047" t="s">
        <v>216</v>
      </c>
      <c r="D1047">
        <f>_xlfn.XLOOKUP(C1047,kamus!$B$2:$B$87,kamus!$J$2:$J$87,"dihapus",0,1)</f>
        <v>1</v>
      </c>
      <c r="E1047">
        <f t="shared" si="116"/>
        <v>0</v>
      </c>
      <c r="F1047" s="14">
        <v>42736</v>
      </c>
      <c r="G1047" s="1">
        <f t="shared" si="117"/>
        <v>1</v>
      </c>
      <c r="H1047" s="1">
        <f t="shared" si="118"/>
        <v>2017</v>
      </c>
      <c r="I1047">
        <v>0</v>
      </c>
      <c r="K1047">
        <f t="shared" si="112"/>
        <v>0</v>
      </c>
      <c r="L1047">
        <v>14565</v>
      </c>
      <c r="M1047" s="6">
        <f t="shared" si="113"/>
        <v>0</v>
      </c>
      <c r="N1047" s="6" t="str">
        <f t="shared" si="114"/>
        <v/>
      </c>
      <c r="O1047" s="6">
        <f t="shared" si="115"/>
        <v>0</v>
      </c>
      <c r="Q1047">
        <f>_xlfn.XLOOKUP(C1047&amp;G1047&amp;H1047,covid!$E$2:$E$2184,covid!$D$2:$D$2184,0,0,1)</f>
        <v>0</v>
      </c>
    </row>
    <row r="1048" spans="1:17" x14ac:dyDescent="0.3">
      <c r="A1048">
        <f>_xlfn.XLOOKUP(C1048,kamus!$B$2:$B$87,kamus!$A$2:$A$87,0,0,1)</f>
        <v>2</v>
      </c>
      <c r="B1048" t="str">
        <f>_xlfn.XLOOKUP(C1048,kamus!$B$2:$B$87,kamus!$D$2:$D$87,"dihapus",0,1)</f>
        <v>Berbah</v>
      </c>
      <c r="C1048" t="s">
        <v>246</v>
      </c>
      <c r="D1048">
        <f>_xlfn.XLOOKUP(C1048,kamus!$B$2:$B$87,kamus!$J$2:$J$87,"dihapus",0,1)</f>
        <v>1</v>
      </c>
      <c r="E1048">
        <f t="shared" si="116"/>
        <v>0</v>
      </c>
      <c r="F1048" s="14">
        <v>42736</v>
      </c>
      <c r="G1048" s="1">
        <f t="shared" si="117"/>
        <v>1</v>
      </c>
      <c r="H1048" s="1">
        <f t="shared" si="118"/>
        <v>2017</v>
      </c>
      <c r="I1048">
        <v>0</v>
      </c>
      <c r="K1048">
        <f t="shared" si="112"/>
        <v>0</v>
      </c>
      <c r="L1048">
        <v>18704</v>
      </c>
      <c r="M1048" s="6">
        <f t="shared" si="113"/>
        <v>0</v>
      </c>
      <c r="N1048" s="6" t="str">
        <f t="shared" si="114"/>
        <v/>
      </c>
      <c r="O1048" s="6">
        <f t="shared" si="115"/>
        <v>0</v>
      </c>
      <c r="Q1048">
        <f>_xlfn.XLOOKUP(C1048&amp;G1048&amp;H1048,covid!$E$2:$E$2184,covid!$D$2:$D$2184,0,0,1)</f>
        <v>0</v>
      </c>
    </row>
    <row r="1049" spans="1:17" x14ac:dyDescent="0.3">
      <c r="A1049">
        <f>_xlfn.XLOOKUP(C1049,kamus!$B$2:$B$87,kamus!$A$2:$A$87,0,0,1)</f>
        <v>3</v>
      </c>
      <c r="B1049" t="str">
        <f>_xlfn.XLOOKUP(C1049,kamus!$B$2:$B$87,kamus!$D$2:$D$87,"dihapus",0,1)</f>
        <v>Berbah</v>
      </c>
      <c r="C1049" t="s">
        <v>267</v>
      </c>
      <c r="D1049">
        <f>_xlfn.XLOOKUP(C1049,kamus!$B$2:$B$87,kamus!$J$2:$J$87,"dihapus",0,1)</f>
        <v>1</v>
      </c>
      <c r="E1049">
        <f t="shared" si="116"/>
        <v>0</v>
      </c>
      <c r="F1049" s="14">
        <v>42736</v>
      </c>
      <c r="G1049" s="1">
        <f t="shared" si="117"/>
        <v>1</v>
      </c>
      <c r="H1049" s="1">
        <f t="shared" si="118"/>
        <v>2017</v>
      </c>
      <c r="I1049">
        <v>1</v>
      </c>
      <c r="K1049">
        <f t="shared" si="112"/>
        <v>1</v>
      </c>
      <c r="L1049">
        <v>13363</v>
      </c>
      <c r="M1049" s="6">
        <f t="shared" si="113"/>
        <v>7.4833495472573528</v>
      </c>
      <c r="N1049" s="6" t="str">
        <f t="shared" si="114"/>
        <v/>
      </c>
      <c r="O1049" s="6">
        <f t="shared" si="115"/>
        <v>7.4833495472573528</v>
      </c>
      <c r="Q1049">
        <f>_xlfn.XLOOKUP(C1049&amp;G1049&amp;H1049,covid!$E$2:$E$2184,covid!$D$2:$D$2184,0,0,1)</f>
        <v>0</v>
      </c>
    </row>
    <row r="1050" spans="1:17" x14ac:dyDescent="0.3">
      <c r="A1050">
        <f>_xlfn.XLOOKUP(C1050,kamus!$B$2:$B$87,kamus!$A$2:$A$87,0,0,1)</f>
        <v>9</v>
      </c>
      <c r="B1050" t="str">
        <f>_xlfn.XLOOKUP(C1050,kamus!$B$2:$B$87,kamus!$D$2:$D$87,"dihapus",0,1)</f>
        <v>cangkringan</v>
      </c>
      <c r="C1050" t="s">
        <v>197</v>
      </c>
      <c r="D1050">
        <f>_xlfn.XLOOKUP(C1050,kamus!$B$2:$B$87,kamus!$J$2:$J$87,"dihapus",0,1)</f>
        <v>0</v>
      </c>
      <c r="E1050">
        <f t="shared" si="116"/>
        <v>0</v>
      </c>
      <c r="F1050" s="14">
        <v>42736</v>
      </c>
      <c r="G1050" s="1">
        <f t="shared" si="117"/>
        <v>1</v>
      </c>
      <c r="H1050" s="1">
        <f t="shared" si="118"/>
        <v>2017</v>
      </c>
      <c r="I1050">
        <v>0</v>
      </c>
      <c r="K1050">
        <f t="shared" si="112"/>
        <v>0</v>
      </c>
      <c r="L1050">
        <v>8063</v>
      </c>
      <c r="M1050" s="6">
        <f t="shared" si="113"/>
        <v>0</v>
      </c>
      <c r="N1050" s="6" t="str">
        <f t="shared" si="114"/>
        <v/>
      </c>
      <c r="O1050" s="6">
        <f t="shared" si="115"/>
        <v>0</v>
      </c>
      <c r="Q1050">
        <f>_xlfn.XLOOKUP(C1050&amp;G1050&amp;H1050,covid!$E$2:$E$2184,covid!$D$2:$D$2184,0,0,1)</f>
        <v>0</v>
      </c>
    </row>
    <row r="1051" spans="1:17" x14ac:dyDescent="0.3">
      <c r="A1051">
        <f>_xlfn.XLOOKUP(C1051,kamus!$B$2:$B$87,kamus!$A$2:$A$87,0,0,1)</f>
        <v>5</v>
      </c>
      <c r="B1051" t="str">
        <f>_xlfn.XLOOKUP(C1051,kamus!$B$2:$B$87,kamus!$D$2:$D$87,"dihapus",0,1)</f>
        <v>cangkringan</v>
      </c>
      <c r="C1051" t="s">
        <v>212</v>
      </c>
      <c r="D1051">
        <f>_xlfn.XLOOKUP(C1051,kamus!$B$2:$B$87,kamus!$J$2:$J$87,"dihapus",0,1)</f>
        <v>0</v>
      </c>
      <c r="E1051">
        <f t="shared" si="116"/>
        <v>0</v>
      </c>
      <c r="F1051" s="14">
        <v>42736</v>
      </c>
      <c r="G1051" s="1">
        <f t="shared" si="117"/>
        <v>1</v>
      </c>
      <c r="H1051" s="1">
        <f t="shared" si="118"/>
        <v>2017</v>
      </c>
      <c r="I1051">
        <v>0</v>
      </c>
      <c r="K1051">
        <f t="shared" si="112"/>
        <v>0</v>
      </c>
      <c r="L1051">
        <v>4133</v>
      </c>
      <c r="M1051" s="6">
        <f t="shared" si="113"/>
        <v>0</v>
      </c>
      <c r="N1051" s="6" t="str">
        <f t="shared" si="114"/>
        <v/>
      </c>
      <c r="O1051" s="6">
        <f t="shared" si="115"/>
        <v>0</v>
      </c>
      <c r="Q1051">
        <f>_xlfn.XLOOKUP(C1051&amp;G1051&amp;H1051,covid!$E$2:$E$2184,covid!$D$2:$D$2184,0,0,1)</f>
        <v>0</v>
      </c>
    </row>
    <row r="1052" spans="1:17" x14ac:dyDescent="0.3">
      <c r="A1052">
        <f>_xlfn.XLOOKUP(C1052,kamus!$B$2:$B$87,kamus!$A$2:$A$87,0,0,1)</f>
        <v>7</v>
      </c>
      <c r="B1052" t="str">
        <f>_xlfn.XLOOKUP(C1052,kamus!$B$2:$B$87,kamus!$D$2:$D$87,"dihapus",0,1)</f>
        <v>cangkringan</v>
      </c>
      <c r="C1052" t="s">
        <v>217</v>
      </c>
      <c r="D1052">
        <f>_xlfn.XLOOKUP(C1052,kamus!$B$2:$B$87,kamus!$J$2:$J$87,"dihapus",0,1)</f>
        <v>0</v>
      </c>
      <c r="E1052">
        <f t="shared" si="116"/>
        <v>0</v>
      </c>
      <c r="F1052" s="14">
        <v>42736</v>
      </c>
      <c r="G1052" s="1">
        <f t="shared" si="117"/>
        <v>1</v>
      </c>
      <c r="H1052" s="1">
        <f t="shared" si="118"/>
        <v>2017</v>
      </c>
      <c r="I1052">
        <v>0</v>
      </c>
      <c r="K1052">
        <f t="shared" si="112"/>
        <v>0</v>
      </c>
      <c r="L1052">
        <v>3586</v>
      </c>
      <c r="M1052" s="6">
        <f t="shared" si="113"/>
        <v>0</v>
      </c>
      <c r="N1052" s="6" t="str">
        <f t="shared" si="114"/>
        <v/>
      </c>
      <c r="O1052" s="6">
        <f t="shared" si="115"/>
        <v>0</v>
      </c>
      <c r="Q1052">
        <f>_xlfn.XLOOKUP(C1052&amp;G1052&amp;H1052,covid!$E$2:$E$2184,covid!$D$2:$D$2184,0,0,1)</f>
        <v>0</v>
      </c>
    </row>
    <row r="1053" spans="1:17" x14ac:dyDescent="0.3">
      <c r="A1053">
        <f>_xlfn.XLOOKUP(C1053,kamus!$B$2:$B$87,kamus!$A$2:$A$87,0,0,1)</f>
        <v>8</v>
      </c>
      <c r="B1053" t="str">
        <f>_xlfn.XLOOKUP(C1053,kamus!$B$2:$B$87,kamus!$D$2:$D$87,"dihapus",0,1)</f>
        <v>cangkringan</v>
      </c>
      <c r="C1053" t="s">
        <v>275</v>
      </c>
      <c r="D1053">
        <f>_xlfn.XLOOKUP(C1053,kamus!$B$2:$B$87,kamus!$J$2:$J$87,"dihapus",0,1)</f>
        <v>0</v>
      </c>
      <c r="E1053">
        <f t="shared" si="116"/>
        <v>0</v>
      </c>
      <c r="F1053" s="14">
        <v>42736</v>
      </c>
      <c r="G1053" s="1">
        <f t="shared" si="117"/>
        <v>1</v>
      </c>
      <c r="H1053" s="1">
        <f t="shared" si="118"/>
        <v>2017</v>
      </c>
      <c r="I1053">
        <v>0</v>
      </c>
      <c r="K1053">
        <f t="shared" si="112"/>
        <v>0</v>
      </c>
      <c r="L1053">
        <v>5550</v>
      </c>
      <c r="M1053" s="6">
        <f t="shared" si="113"/>
        <v>0</v>
      </c>
      <c r="N1053" s="6" t="str">
        <f t="shared" si="114"/>
        <v/>
      </c>
      <c r="O1053" s="6">
        <f t="shared" si="115"/>
        <v>0</v>
      </c>
      <c r="Q1053">
        <f>_xlfn.XLOOKUP(C1053&amp;G1053&amp;H1053,covid!$E$2:$E$2184,covid!$D$2:$D$2184,0,0,1)</f>
        <v>0</v>
      </c>
    </row>
    <row r="1054" spans="1:17" x14ac:dyDescent="0.3">
      <c r="A1054">
        <f>_xlfn.XLOOKUP(C1054,kamus!$B$2:$B$87,kamus!$A$2:$A$87,0,0,1)</f>
        <v>6</v>
      </c>
      <c r="B1054" t="str">
        <f>_xlfn.XLOOKUP(C1054,kamus!$B$2:$B$87,kamus!$D$2:$D$87,"dihapus",0,1)</f>
        <v>cangkringan</v>
      </c>
      <c r="C1054" t="s">
        <v>281</v>
      </c>
      <c r="D1054">
        <f>_xlfn.XLOOKUP(C1054,kamus!$B$2:$B$87,kamus!$J$2:$J$87,"dihapus",0,1)</f>
        <v>0</v>
      </c>
      <c r="E1054">
        <f t="shared" si="116"/>
        <v>0</v>
      </c>
      <c r="F1054" s="14">
        <v>42736</v>
      </c>
      <c r="G1054" s="1">
        <f t="shared" si="117"/>
        <v>1</v>
      </c>
      <c r="H1054" s="1">
        <f t="shared" si="118"/>
        <v>2017</v>
      </c>
      <c r="I1054">
        <v>0</v>
      </c>
      <c r="K1054">
        <f t="shared" si="112"/>
        <v>0</v>
      </c>
      <c r="L1054">
        <v>11339</v>
      </c>
      <c r="M1054" s="6">
        <f t="shared" si="113"/>
        <v>0</v>
      </c>
      <c r="N1054" s="6" t="str">
        <f t="shared" si="114"/>
        <v/>
      </c>
      <c r="O1054" s="6">
        <f t="shared" si="115"/>
        <v>0</v>
      </c>
      <c r="Q1054">
        <f>_xlfn.XLOOKUP(C1054&amp;G1054&amp;H1054,covid!$E$2:$E$2184,covid!$D$2:$D$2184,0,0,1)</f>
        <v>0</v>
      </c>
    </row>
    <row r="1055" spans="1:17" x14ac:dyDescent="0.3">
      <c r="A1055">
        <f>_xlfn.XLOOKUP(C1055,kamus!$B$2:$B$87,kamus!$A$2:$A$87,0,0,1)</f>
        <v>10</v>
      </c>
      <c r="B1055" t="str">
        <f>_xlfn.XLOOKUP(C1055,kamus!$B$2:$B$87,kamus!$D$2:$D$87,"dihapus",0,1)</f>
        <v>Depok 1</v>
      </c>
      <c r="C1055" t="s">
        <v>220</v>
      </c>
      <c r="D1055">
        <f>_xlfn.XLOOKUP(C1055,kamus!$B$2:$B$87,kamus!$J$2:$J$87,"dihapus",0,1)</f>
        <v>1</v>
      </c>
      <c r="E1055">
        <f t="shared" si="116"/>
        <v>0</v>
      </c>
      <c r="F1055" s="14">
        <v>42736</v>
      </c>
      <c r="G1055" s="1">
        <f t="shared" si="117"/>
        <v>1</v>
      </c>
      <c r="H1055" s="1">
        <f t="shared" si="118"/>
        <v>2017</v>
      </c>
      <c r="I1055">
        <v>5</v>
      </c>
      <c r="K1055">
        <f t="shared" si="112"/>
        <v>5</v>
      </c>
      <c r="L1055">
        <v>37946</v>
      </c>
      <c r="M1055" s="6">
        <f t="shared" si="113"/>
        <v>13.176619406525061</v>
      </c>
      <c r="N1055" s="6" t="str">
        <f t="shared" si="114"/>
        <v/>
      </c>
      <c r="O1055" s="6">
        <f t="shared" si="115"/>
        <v>13.176619406525061</v>
      </c>
      <c r="Q1055">
        <f>_xlfn.XLOOKUP(C1055&amp;G1055&amp;H1055,covid!$E$2:$E$2184,covid!$D$2:$D$2184,0,0,1)</f>
        <v>0</v>
      </c>
    </row>
    <row r="1056" spans="1:17" x14ac:dyDescent="0.3">
      <c r="A1056">
        <f>_xlfn.XLOOKUP(C1056,kamus!$B$2:$B$87,kamus!$A$2:$A$87,0,0,1)</f>
        <v>11</v>
      </c>
      <c r="B1056" t="str">
        <f>_xlfn.XLOOKUP(C1056,kamus!$B$2:$B$87,kamus!$D$2:$D$87,"dihapus",0,1)</f>
        <v>Depok 2</v>
      </c>
      <c r="C1056" t="s">
        <v>207</v>
      </c>
      <c r="D1056">
        <f>_xlfn.XLOOKUP(C1056,kamus!$B$2:$B$87,kamus!$J$2:$J$87,"dihapus",0,1)</f>
        <v>1</v>
      </c>
      <c r="E1056">
        <f t="shared" si="116"/>
        <v>0</v>
      </c>
      <c r="F1056" s="14">
        <v>42736</v>
      </c>
      <c r="G1056" s="1">
        <f t="shared" si="117"/>
        <v>1</v>
      </c>
      <c r="H1056" s="1">
        <f t="shared" si="118"/>
        <v>2017</v>
      </c>
      <c r="I1056">
        <v>10</v>
      </c>
      <c r="K1056">
        <f t="shared" si="112"/>
        <v>10</v>
      </c>
      <c r="L1056">
        <v>44433</v>
      </c>
      <c r="M1056" s="6">
        <f t="shared" si="113"/>
        <v>22.505795242274885</v>
      </c>
      <c r="N1056" s="6" t="str">
        <f t="shared" si="114"/>
        <v/>
      </c>
      <c r="O1056" s="6">
        <f t="shared" si="115"/>
        <v>22.505795242274885</v>
      </c>
      <c r="Q1056">
        <f>_xlfn.XLOOKUP(C1056&amp;G1056&amp;H1056,covid!$E$2:$E$2184,covid!$D$2:$D$2184,0,0,1)</f>
        <v>0</v>
      </c>
    </row>
    <row r="1057" spans="1:17" x14ac:dyDescent="0.3">
      <c r="A1057">
        <f>_xlfn.XLOOKUP(C1057,kamus!$B$2:$B$87,kamus!$A$2:$A$87,0,0,1)</f>
        <v>12</v>
      </c>
      <c r="B1057" t="str">
        <f>_xlfn.XLOOKUP(C1057,kamus!$B$2:$B$87,kamus!$D$2:$D$87,"dihapus",0,1)</f>
        <v>Depok 3</v>
      </c>
      <c r="C1057" t="s">
        <v>206</v>
      </c>
      <c r="D1057">
        <f>_xlfn.XLOOKUP(C1057,kamus!$B$2:$B$87,kamus!$J$2:$J$87,"dihapus",0,1)</f>
        <v>1</v>
      </c>
      <c r="E1057">
        <f t="shared" si="116"/>
        <v>0</v>
      </c>
      <c r="F1057" s="14">
        <v>42736</v>
      </c>
      <c r="G1057" s="1">
        <f t="shared" si="117"/>
        <v>1</v>
      </c>
      <c r="H1057" s="1">
        <f t="shared" si="118"/>
        <v>2017</v>
      </c>
      <c r="I1057">
        <v>2</v>
      </c>
      <c r="K1057">
        <f t="shared" si="112"/>
        <v>2</v>
      </c>
      <c r="L1057">
        <v>44837</v>
      </c>
      <c r="M1057" s="6">
        <f t="shared" si="113"/>
        <v>4.460601735174075</v>
      </c>
      <c r="N1057" s="6" t="str">
        <f t="shared" si="114"/>
        <v/>
      </c>
      <c r="O1057" s="6">
        <f t="shared" si="115"/>
        <v>4.460601735174075</v>
      </c>
      <c r="Q1057">
        <f>_xlfn.XLOOKUP(C1057&amp;G1057&amp;H1057,covid!$E$2:$E$2184,covid!$D$2:$D$2184,0,0,1)</f>
        <v>0</v>
      </c>
    </row>
    <row r="1058" spans="1:17" x14ac:dyDescent="0.3">
      <c r="A1058">
        <f>_xlfn.XLOOKUP(C1058,kamus!$B$2:$B$87,kamus!$A$2:$A$87,0,0,1)</f>
        <v>0</v>
      </c>
      <c r="B1058" t="str">
        <f>_xlfn.XLOOKUP(C1058,kamus!$B$2:$B$87,kamus!$D$2:$D$87,"dihapus",0,1)</f>
        <v>dihapus</v>
      </c>
      <c r="C1058" t="s">
        <v>282</v>
      </c>
      <c r="D1058" t="str">
        <f>_xlfn.XLOOKUP(C1058,kamus!$B$2:$B$87,kamus!$J$2:$J$87,"dihapus",0,1)</f>
        <v>dihapus</v>
      </c>
      <c r="E1058">
        <f t="shared" si="116"/>
        <v>0</v>
      </c>
      <c r="F1058" s="14">
        <v>42736</v>
      </c>
      <c r="G1058" s="1">
        <f t="shared" si="117"/>
        <v>1</v>
      </c>
      <c r="H1058" s="1">
        <f t="shared" si="118"/>
        <v>2017</v>
      </c>
      <c r="I1058">
        <v>1</v>
      </c>
      <c r="K1058">
        <f t="shared" si="112"/>
        <v>1</v>
      </c>
      <c r="L1058" t="e">
        <v>#N/A</v>
      </c>
      <c r="M1058" s="6" t="e">
        <f t="shared" si="113"/>
        <v>#N/A</v>
      </c>
      <c r="N1058" s="6" t="str">
        <f t="shared" si="114"/>
        <v/>
      </c>
      <c r="O1058" s="6" t="e">
        <f t="shared" si="115"/>
        <v>#N/A</v>
      </c>
      <c r="Q1058">
        <f>_xlfn.XLOOKUP(C1058&amp;G1058&amp;H1058,covid!$E$2:$E$2184,covid!$D$2:$D$2184,0,0,1)</f>
        <v>0</v>
      </c>
    </row>
    <row r="1059" spans="1:17" x14ac:dyDescent="0.3">
      <c r="A1059">
        <f>_xlfn.XLOOKUP(C1059,kamus!$B$2:$B$87,kamus!$A$2:$A$87,0,0,1)</f>
        <v>14</v>
      </c>
      <c r="B1059" t="str">
        <f>_xlfn.XLOOKUP(C1059,kamus!$B$2:$B$87,kamus!$D$2:$D$87,"dihapus",0,1)</f>
        <v>Gamping 1</v>
      </c>
      <c r="C1059" t="s">
        <v>196</v>
      </c>
      <c r="D1059">
        <f>_xlfn.XLOOKUP(C1059,kamus!$B$2:$B$87,kamus!$J$2:$J$87,"dihapus",0,1)</f>
        <v>1</v>
      </c>
      <c r="E1059">
        <f t="shared" si="116"/>
        <v>0</v>
      </c>
      <c r="F1059" s="14">
        <v>42736</v>
      </c>
      <c r="G1059" s="1">
        <f t="shared" si="117"/>
        <v>1</v>
      </c>
      <c r="H1059" s="1">
        <f t="shared" si="118"/>
        <v>2017</v>
      </c>
      <c r="I1059">
        <v>13</v>
      </c>
      <c r="K1059">
        <f t="shared" si="112"/>
        <v>13</v>
      </c>
      <c r="L1059">
        <v>22819</v>
      </c>
      <c r="M1059" s="6">
        <f t="shared" si="113"/>
        <v>56.970068802313861</v>
      </c>
      <c r="N1059" s="6" t="str">
        <f t="shared" si="114"/>
        <v/>
      </c>
      <c r="O1059" s="6">
        <f t="shared" si="115"/>
        <v>56.970068802313861</v>
      </c>
      <c r="Q1059">
        <f>_xlfn.XLOOKUP(C1059&amp;G1059&amp;H1059,covid!$E$2:$E$2184,covid!$D$2:$D$2184,0,0,1)</f>
        <v>0</v>
      </c>
    </row>
    <row r="1060" spans="1:17" x14ac:dyDescent="0.3">
      <c r="A1060">
        <f>_xlfn.XLOOKUP(C1060,kamus!$B$2:$B$87,kamus!$A$2:$A$87,0,0,1)</f>
        <v>13</v>
      </c>
      <c r="B1060" t="str">
        <f>_xlfn.XLOOKUP(C1060,kamus!$B$2:$B$87,kamus!$D$2:$D$87,"dihapus",0,1)</f>
        <v>Gamping 1</v>
      </c>
      <c r="C1060" t="s">
        <v>198</v>
      </c>
      <c r="D1060">
        <f>_xlfn.XLOOKUP(C1060,kamus!$B$2:$B$87,kamus!$J$2:$J$87,"dihapus",0,1)</f>
        <v>1</v>
      </c>
      <c r="E1060">
        <f t="shared" si="116"/>
        <v>0</v>
      </c>
      <c r="F1060" s="14">
        <v>42736</v>
      </c>
      <c r="G1060" s="1">
        <f t="shared" si="117"/>
        <v>1</v>
      </c>
      <c r="H1060" s="1">
        <f t="shared" si="118"/>
        <v>2017</v>
      </c>
      <c r="I1060">
        <v>7</v>
      </c>
      <c r="K1060">
        <f t="shared" si="112"/>
        <v>7</v>
      </c>
      <c r="L1060">
        <v>20645</v>
      </c>
      <c r="M1060" s="6">
        <f t="shared" si="113"/>
        <v>33.906514894647614</v>
      </c>
      <c r="N1060" s="6" t="str">
        <f t="shared" si="114"/>
        <v/>
      </c>
      <c r="O1060" s="6">
        <f t="shared" si="115"/>
        <v>33.906514894647614</v>
      </c>
      <c r="Q1060">
        <f>_xlfn.XLOOKUP(C1060&amp;G1060&amp;H1060,covid!$E$2:$E$2184,covid!$D$2:$D$2184,0,0,1)</f>
        <v>0</v>
      </c>
    </row>
    <row r="1061" spans="1:17" x14ac:dyDescent="0.3">
      <c r="A1061">
        <f>_xlfn.XLOOKUP(C1061,kamus!$B$2:$B$87,kamus!$A$2:$A$87,0,0,1)</f>
        <v>16</v>
      </c>
      <c r="B1061" t="str">
        <f>_xlfn.XLOOKUP(C1061,kamus!$B$2:$B$87,kamus!$D$2:$D$87,"dihapus",0,1)</f>
        <v>Gamping 2</v>
      </c>
      <c r="C1061" t="s">
        <v>200</v>
      </c>
      <c r="D1061">
        <f>_xlfn.XLOOKUP(C1061,kamus!$B$2:$B$87,kamus!$J$2:$J$87,"dihapus",0,1)</f>
        <v>1</v>
      </c>
      <c r="E1061">
        <f t="shared" si="116"/>
        <v>0</v>
      </c>
      <c r="F1061" s="14">
        <v>42736</v>
      </c>
      <c r="G1061" s="1">
        <f t="shared" si="117"/>
        <v>1</v>
      </c>
      <c r="H1061" s="1">
        <f t="shared" si="118"/>
        <v>2017</v>
      </c>
      <c r="I1061">
        <v>6</v>
      </c>
      <c r="K1061">
        <f t="shared" si="112"/>
        <v>6</v>
      </c>
      <c r="L1061">
        <v>16624</v>
      </c>
      <c r="M1061" s="6">
        <f t="shared" si="113"/>
        <v>36.092396535129929</v>
      </c>
      <c r="N1061" s="6" t="str">
        <f t="shared" si="114"/>
        <v/>
      </c>
      <c r="O1061" s="6">
        <f t="shared" si="115"/>
        <v>36.092396535129929</v>
      </c>
      <c r="Q1061">
        <f>_xlfn.XLOOKUP(C1061&amp;G1061&amp;H1061,covid!$E$2:$E$2184,covid!$D$2:$D$2184,0,0,1)</f>
        <v>0</v>
      </c>
    </row>
    <row r="1062" spans="1:17" x14ac:dyDescent="0.3">
      <c r="A1062">
        <f>_xlfn.XLOOKUP(C1062,kamus!$B$2:$B$87,kamus!$A$2:$A$87,0,0,1)</f>
        <v>15</v>
      </c>
      <c r="B1062" t="str">
        <f>_xlfn.XLOOKUP(C1062,kamus!$B$2:$B$87,kamus!$D$2:$D$87,"dihapus",0,1)</f>
        <v>Gamping 2</v>
      </c>
      <c r="C1062" t="s">
        <v>230</v>
      </c>
      <c r="D1062">
        <f>_xlfn.XLOOKUP(C1062,kamus!$B$2:$B$87,kamus!$J$2:$J$87,"dihapus",0,1)</f>
        <v>1</v>
      </c>
      <c r="E1062">
        <f t="shared" si="116"/>
        <v>0</v>
      </c>
      <c r="F1062" s="14">
        <v>42736</v>
      </c>
      <c r="G1062" s="1">
        <f t="shared" si="117"/>
        <v>1</v>
      </c>
      <c r="H1062" s="1">
        <f t="shared" si="118"/>
        <v>2017</v>
      </c>
      <c r="I1062">
        <v>7</v>
      </c>
      <c r="K1062">
        <f t="shared" si="112"/>
        <v>7</v>
      </c>
      <c r="L1062">
        <v>18692</v>
      </c>
      <c r="M1062" s="6">
        <f t="shared" si="113"/>
        <v>37.449176118125401</v>
      </c>
      <c r="N1062" s="6" t="str">
        <f t="shared" si="114"/>
        <v/>
      </c>
      <c r="O1062" s="6">
        <f t="shared" si="115"/>
        <v>37.449176118125401</v>
      </c>
      <c r="Q1062">
        <f>_xlfn.XLOOKUP(C1062&amp;G1062&amp;H1062,covid!$E$2:$E$2184,covid!$D$2:$D$2184,0,0,1)</f>
        <v>0</v>
      </c>
    </row>
    <row r="1063" spans="1:17" x14ac:dyDescent="0.3">
      <c r="A1063">
        <f>_xlfn.XLOOKUP(C1063,kamus!$B$2:$B$87,kamus!$A$2:$A$87,0,0,1)</f>
        <v>17</v>
      </c>
      <c r="B1063" t="str">
        <f>_xlfn.XLOOKUP(C1063,kamus!$B$2:$B$87,kamus!$D$2:$D$87,"dihapus",0,1)</f>
        <v>Gamping 2</v>
      </c>
      <c r="C1063" t="s">
        <v>272</v>
      </c>
      <c r="D1063">
        <f>_xlfn.XLOOKUP(C1063,kamus!$B$2:$B$87,kamus!$J$2:$J$87,"dihapus",0,1)</f>
        <v>1</v>
      </c>
      <c r="E1063">
        <f t="shared" si="116"/>
        <v>0</v>
      </c>
      <c r="F1063" s="14">
        <v>42736</v>
      </c>
      <c r="G1063" s="1">
        <f t="shared" si="117"/>
        <v>1</v>
      </c>
      <c r="H1063" s="1">
        <f t="shared" si="118"/>
        <v>2017</v>
      </c>
      <c r="I1063">
        <v>5</v>
      </c>
      <c r="K1063">
        <f t="shared" si="112"/>
        <v>5</v>
      </c>
      <c r="L1063">
        <v>18667</v>
      </c>
      <c r="M1063" s="6">
        <f t="shared" si="113"/>
        <v>26.785235977928966</v>
      </c>
      <c r="N1063" s="6" t="str">
        <f t="shared" si="114"/>
        <v/>
      </c>
      <c r="O1063" s="6">
        <f t="shared" si="115"/>
        <v>26.785235977928966</v>
      </c>
      <c r="Q1063">
        <f>_xlfn.XLOOKUP(C1063&amp;G1063&amp;H1063,covid!$E$2:$E$2184,covid!$D$2:$D$2184,0,0,1)</f>
        <v>0</v>
      </c>
    </row>
    <row r="1064" spans="1:17" x14ac:dyDescent="0.3">
      <c r="A1064">
        <f>_xlfn.XLOOKUP(C1064,kamus!$B$2:$B$87,kamus!$A$2:$A$87,0,0,1)</f>
        <v>20</v>
      </c>
      <c r="B1064" t="str">
        <f>_xlfn.XLOOKUP(C1064,kamus!$B$2:$B$87,kamus!$D$2:$D$87,"dihapus",0,1)</f>
        <v>Godean 1</v>
      </c>
      <c r="C1064" t="s">
        <v>247</v>
      </c>
      <c r="D1064">
        <f>_xlfn.XLOOKUP(C1064,kamus!$B$2:$B$87,kamus!$J$2:$J$87,"dihapus",0,1)</f>
        <v>1</v>
      </c>
      <c r="E1064">
        <f t="shared" si="116"/>
        <v>0</v>
      </c>
      <c r="F1064" s="14">
        <v>42736</v>
      </c>
      <c r="G1064" s="1">
        <f t="shared" si="117"/>
        <v>1</v>
      </c>
      <c r="H1064" s="1">
        <f t="shared" si="118"/>
        <v>2017</v>
      </c>
      <c r="I1064">
        <v>3</v>
      </c>
      <c r="K1064">
        <f t="shared" si="112"/>
        <v>3</v>
      </c>
      <c r="L1064">
        <v>9743</v>
      </c>
      <c r="M1064" s="6">
        <f t="shared" si="113"/>
        <v>30.791337370419789</v>
      </c>
      <c r="N1064" s="6" t="str">
        <f t="shared" si="114"/>
        <v/>
      </c>
      <c r="O1064" s="6">
        <f t="shared" si="115"/>
        <v>30.791337370419789</v>
      </c>
      <c r="Q1064">
        <f>_xlfn.XLOOKUP(C1064&amp;G1064&amp;H1064,covid!$E$2:$E$2184,covid!$D$2:$D$2184,0,0,1)</f>
        <v>0</v>
      </c>
    </row>
    <row r="1065" spans="1:17" x14ac:dyDescent="0.3">
      <c r="A1065">
        <f>_xlfn.XLOOKUP(C1065,kamus!$B$2:$B$87,kamus!$A$2:$A$87,0,0,1)</f>
        <v>21</v>
      </c>
      <c r="B1065" t="str">
        <f>_xlfn.XLOOKUP(C1065,kamus!$B$2:$B$87,kamus!$D$2:$D$87,"dihapus",0,1)</f>
        <v>Godean 1</v>
      </c>
      <c r="C1065" t="s">
        <v>250</v>
      </c>
      <c r="D1065">
        <f>_xlfn.XLOOKUP(C1065,kamus!$B$2:$B$87,kamus!$J$2:$J$87,"dihapus",0,1)</f>
        <v>1</v>
      </c>
      <c r="E1065">
        <f t="shared" si="116"/>
        <v>0</v>
      </c>
      <c r="F1065" s="14">
        <v>42736</v>
      </c>
      <c r="G1065" s="1">
        <f t="shared" si="117"/>
        <v>1</v>
      </c>
      <c r="H1065" s="1">
        <f t="shared" si="118"/>
        <v>2017</v>
      </c>
      <c r="I1065">
        <v>2</v>
      </c>
      <c r="K1065">
        <f t="shared" si="112"/>
        <v>2</v>
      </c>
      <c r="L1065">
        <v>10269</v>
      </c>
      <c r="M1065" s="6">
        <f t="shared" si="113"/>
        <v>19.476093095724998</v>
      </c>
      <c r="N1065" s="6" t="str">
        <f t="shared" si="114"/>
        <v/>
      </c>
      <c r="O1065" s="6">
        <f t="shared" si="115"/>
        <v>19.476093095724998</v>
      </c>
      <c r="Q1065">
        <f>_xlfn.XLOOKUP(C1065&amp;G1065&amp;H1065,covid!$E$2:$E$2184,covid!$D$2:$D$2184,0,0,1)</f>
        <v>0</v>
      </c>
    </row>
    <row r="1066" spans="1:17" x14ac:dyDescent="0.3">
      <c r="A1066">
        <f>_xlfn.XLOOKUP(C1066,kamus!$B$2:$B$87,kamus!$A$2:$A$87,0,0,1)</f>
        <v>19</v>
      </c>
      <c r="B1066" t="str">
        <f>_xlfn.XLOOKUP(C1066,kamus!$B$2:$B$87,kamus!$D$2:$D$87,"dihapus",0,1)</f>
        <v>Godean 1</v>
      </c>
      <c r="C1066" t="s">
        <v>251</v>
      </c>
      <c r="D1066">
        <f>_xlfn.XLOOKUP(C1066,kamus!$B$2:$B$87,kamus!$J$2:$J$87,"dihapus",0,1)</f>
        <v>1</v>
      </c>
      <c r="E1066">
        <f t="shared" si="116"/>
        <v>0</v>
      </c>
      <c r="F1066" s="14">
        <v>42736</v>
      </c>
      <c r="G1066" s="1">
        <f t="shared" si="117"/>
        <v>1</v>
      </c>
      <c r="H1066" s="1">
        <f t="shared" si="118"/>
        <v>2017</v>
      </c>
      <c r="I1066">
        <v>4</v>
      </c>
      <c r="K1066">
        <f t="shared" si="112"/>
        <v>4</v>
      </c>
      <c r="L1066">
        <v>9159</v>
      </c>
      <c r="M1066" s="6">
        <f t="shared" si="113"/>
        <v>43.672890053499295</v>
      </c>
      <c r="N1066" s="6" t="str">
        <f t="shared" si="114"/>
        <v/>
      </c>
      <c r="O1066" s="6">
        <f t="shared" si="115"/>
        <v>43.672890053499295</v>
      </c>
      <c r="Q1066">
        <f>_xlfn.XLOOKUP(C1066&amp;G1066&amp;H1066,covid!$E$2:$E$2184,covid!$D$2:$D$2184,0,0,1)</f>
        <v>0</v>
      </c>
    </row>
    <row r="1067" spans="1:17" x14ac:dyDescent="0.3">
      <c r="A1067">
        <f>_xlfn.XLOOKUP(C1067,kamus!$B$2:$B$87,kamus!$A$2:$A$87,0,0,1)</f>
        <v>18</v>
      </c>
      <c r="B1067" t="str">
        <f>_xlfn.XLOOKUP(C1067,kamus!$B$2:$B$87,kamus!$D$2:$D$87,"dihapus",0,1)</f>
        <v>Godean 1</v>
      </c>
      <c r="C1067" t="s">
        <v>252</v>
      </c>
      <c r="D1067">
        <f>_xlfn.XLOOKUP(C1067,kamus!$B$2:$B$87,kamus!$J$2:$J$87,"dihapus",0,1)</f>
        <v>0</v>
      </c>
      <c r="E1067">
        <f t="shared" si="116"/>
        <v>0</v>
      </c>
      <c r="F1067" s="14">
        <v>42736</v>
      </c>
      <c r="G1067" s="1">
        <f t="shared" si="117"/>
        <v>1</v>
      </c>
      <c r="H1067" s="1">
        <f t="shared" si="118"/>
        <v>2017</v>
      </c>
      <c r="I1067">
        <v>0</v>
      </c>
      <c r="K1067">
        <f t="shared" si="112"/>
        <v>0</v>
      </c>
      <c r="L1067">
        <v>6607</v>
      </c>
      <c r="M1067" s="6">
        <f t="shared" si="113"/>
        <v>0</v>
      </c>
      <c r="N1067" s="6" t="str">
        <f t="shared" si="114"/>
        <v/>
      </c>
      <c r="O1067" s="6">
        <f t="shared" si="115"/>
        <v>0</v>
      </c>
      <c r="Q1067">
        <f>_xlfn.XLOOKUP(C1067&amp;G1067&amp;H1067,covid!$E$2:$E$2184,covid!$D$2:$D$2184,0,0,1)</f>
        <v>0</v>
      </c>
    </row>
    <row r="1068" spans="1:17" x14ac:dyDescent="0.3">
      <c r="A1068">
        <f>_xlfn.XLOOKUP(C1068,kamus!$B$2:$B$87,kamus!$A$2:$A$87,0,0,1)</f>
        <v>23</v>
      </c>
      <c r="B1068" t="str">
        <f>_xlfn.XLOOKUP(C1068,kamus!$B$2:$B$87,kamus!$D$2:$D$87,"dihapus",0,1)</f>
        <v>Godean 2</v>
      </c>
      <c r="C1068" t="s">
        <v>248</v>
      </c>
      <c r="D1068">
        <f>_xlfn.XLOOKUP(C1068,kamus!$B$2:$B$87,kamus!$J$2:$J$87,"dihapus",0,1)</f>
        <v>1</v>
      </c>
      <c r="E1068">
        <f t="shared" si="116"/>
        <v>0</v>
      </c>
      <c r="F1068" s="14">
        <v>42736</v>
      </c>
      <c r="G1068" s="1">
        <f t="shared" si="117"/>
        <v>1</v>
      </c>
      <c r="H1068" s="1">
        <f t="shared" si="118"/>
        <v>2017</v>
      </c>
      <c r="I1068">
        <v>2</v>
      </c>
      <c r="K1068">
        <f t="shared" si="112"/>
        <v>2</v>
      </c>
      <c r="L1068">
        <v>17439</v>
      </c>
      <c r="M1068" s="6">
        <f t="shared" si="113"/>
        <v>11.468547508458053</v>
      </c>
      <c r="N1068" s="6" t="str">
        <f t="shared" si="114"/>
        <v/>
      </c>
      <c r="O1068" s="6">
        <f t="shared" si="115"/>
        <v>11.468547508458053</v>
      </c>
      <c r="Q1068">
        <f>_xlfn.XLOOKUP(C1068&amp;G1068&amp;H1068,covid!$E$2:$E$2184,covid!$D$2:$D$2184,0,0,1)</f>
        <v>0</v>
      </c>
    </row>
    <row r="1069" spans="1:17" x14ac:dyDescent="0.3">
      <c r="A1069">
        <f>_xlfn.XLOOKUP(C1069,kamus!$B$2:$B$87,kamus!$A$2:$A$87,0,0,1)</f>
        <v>22</v>
      </c>
      <c r="B1069" t="str">
        <f>_xlfn.XLOOKUP(C1069,kamus!$B$2:$B$87,kamus!$D$2:$D$87,"dihapus",0,1)</f>
        <v>Godean 2</v>
      </c>
      <c r="C1069" t="s">
        <v>249</v>
      </c>
      <c r="D1069">
        <f>_xlfn.XLOOKUP(C1069,kamus!$B$2:$B$87,kamus!$J$2:$J$87,"dihapus",0,1)</f>
        <v>1</v>
      </c>
      <c r="E1069">
        <f t="shared" si="116"/>
        <v>0</v>
      </c>
      <c r="F1069" s="14">
        <v>42736</v>
      </c>
      <c r="G1069" s="1">
        <f t="shared" si="117"/>
        <v>1</v>
      </c>
      <c r="H1069" s="1">
        <f t="shared" si="118"/>
        <v>2017</v>
      </c>
      <c r="I1069">
        <v>1</v>
      </c>
      <c r="K1069">
        <f t="shared" si="112"/>
        <v>1</v>
      </c>
      <c r="L1069">
        <v>12380</v>
      </c>
      <c r="M1069" s="6">
        <f t="shared" si="113"/>
        <v>8.077544426494347</v>
      </c>
      <c r="N1069" s="6" t="str">
        <f t="shared" si="114"/>
        <v/>
      </c>
      <c r="O1069" s="6">
        <f t="shared" si="115"/>
        <v>8.077544426494347</v>
      </c>
      <c r="Q1069">
        <f>_xlfn.XLOOKUP(C1069&amp;G1069&amp;H1069,covid!$E$2:$E$2184,covid!$D$2:$D$2184,0,0,1)</f>
        <v>0</v>
      </c>
    </row>
    <row r="1070" spans="1:17" x14ac:dyDescent="0.3">
      <c r="A1070">
        <f>_xlfn.XLOOKUP(C1070,kamus!$B$2:$B$87,kamus!$A$2:$A$87,0,0,1)</f>
        <v>24</v>
      </c>
      <c r="B1070" t="str">
        <f>_xlfn.XLOOKUP(C1070,kamus!$B$2:$B$87,kamus!$D$2:$D$87,"dihapus",0,1)</f>
        <v>Godean 2</v>
      </c>
      <c r="C1070" t="s">
        <v>253</v>
      </c>
      <c r="D1070">
        <f>_xlfn.XLOOKUP(C1070,kamus!$B$2:$B$87,kamus!$J$2:$J$87,"dihapus",0,1)</f>
        <v>0</v>
      </c>
      <c r="E1070">
        <f t="shared" si="116"/>
        <v>0</v>
      </c>
      <c r="F1070" s="14">
        <v>42736</v>
      </c>
      <c r="G1070" s="1">
        <f t="shared" si="117"/>
        <v>1</v>
      </c>
      <c r="H1070" s="1">
        <f t="shared" si="118"/>
        <v>2017</v>
      </c>
      <c r="I1070">
        <v>0</v>
      </c>
      <c r="K1070">
        <f t="shared" si="112"/>
        <v>0</v>
      </c>
      <c r="L1070">
        <v>7087</v>
      </c>
      <c r="M1070" s="6">
        <f t="shared" si="113"/>
        <v>0</v>
      </c>
      <c r="N1070" s="6" t="str">
        <f t="shared" si="114"/>
        <v/>
      </c>
      <c r="O1070" s="6">
        <f t="shared" si="115"/>
        <v>0</v>
      </c>
      <c r="Q1070">
        <f>_xlfn.XLOOKUP(C1070&amp;G1070&amp;H1070,covid!$E$2:$E$2184,covid!$D$2:$D$2184,0,0,1)</f>
        <v>0</v>
      </c>
    </row>
    <row r="1071" spans="1:17" x14ac:dyDescent="0.3">
      <c r="A1071">
        <f>_xlfn.XLOOKUP(C1071,kamus!$B$2:$B$87,kamus!$A$2:$A$87,0,0,1)</f>
        <v>27</v>
      </c>
      <c r="B1071" t="str">
        <f>_xlfn.XLOOKUP(C1071,kamus!$B$2:$B$87,kamus!$D$2:$D$87,"dihapus",0,1)</f>
        <v>Kalasan</v>
      </c>
      <c r="C1071" t="s">
        <v>235</v>
      </c>
      <c r="D1071">
        <f>_xlfn.XLOOKUP(C1071,kamus!$B$2:$B$87,kamus!$J$2:$J$87,"dihapus",0,1)</f>
        <v>1</v>
      </c>
      <c r="E1071">
        <f t="shared" si="116"/>
        <v>0</v>
      </c>
      <c r="F1071" s="14">
        <v>42736</v>
      </c>
      <c r="G1071" s="1">
        <f t="shared" si="117"/>
        <v>1</v>
      </c>
      <c r="H1071" s="1">
        <f t="shared" si="118"/>
        <v>2017</v>
      </c>
      <c r="I1071">
        <v>1</v>
      </c>
      <c r="K1071">
        <f t="shared" si="112"/>
        <v>1</v>
      </c>
      <c r="L1071">
        <v>38337</v>
      </c>
      <c r="M1071" s="6">
        <f t="shared" si="113"/>
        <v>2.6084461486292616</v>
      </c>
      <c r="N1071" s="6" t="str">
        <f t="shared" si="114"/>
        <v/>
      </c>
      <c r="O1071" s="6">
        <f t="shared" si="115"/>
        <v>2.6084461486292616</v>
      </c>
      <c r="Q1071">
        <f>_xlfn.XLOOKUP(C1071&amp;G1071&amp;H1071,covid!$E$2:$E$2184,covid!$D$2:$D$2184,0,0,1)</f>
        <v>0</v>
      </c>
    </row>
    <row r="1072" spans="1:17" x14ac:dyDescent="0.3">
      <c r="A1072">
        <f>_xlfn.XLOOKUP(C1072,kamus!$B$2:$B$87,kamus!$A$2:$A$87,0,0,1)</f>
        <v>28</v>
      </c>
      <c r="B1072" t="str">
        <f>_xlfn.XLOOKUP(C1072,kamus!$B$2:$B$87,kamus!$D$2:$D$87,"dihapus",0,1)</f>
        <v>Kalasan</v>
      </c>
      <c r="C1072" t="s">
        <v>239</v>
      </c>
      <c r="D1072">
        <f>_xlfn.XLOOKUP(C1072,kamus!$B$2:$B$87,kamus!$J$2:$J$87,"dihapus",0,1)</f>
        <v>0</v>
      </c>
      <c r="E1072">
        <f t="shared" si="116"/>
        <v>0</v>
      </c>
      <c r="F1072" s="14">
        <v>42736</v>
      </c>
      <c r="G1072" s="1">
        <f t="shared" si="117"/>
        <v>1</v>
      </c>
      <c r="H1072" s="1">
        <f t="shared" si="118"/>
        <v>2017</v>
      </c>
      <c r="I1072">
        <v>0</v>
      </c>
      <c r="K1072">
        <f t="shared" si="112"/>
        <v>0</v>
      </c>
      <c r="L1072">
        <v>13744</v>
      </c>
      <c r="M1072" s="6">
        <f t="shared" si="113"/>
        <v>0</v>
      </c>
      <c r="N1072" s="6" t="str">
        <f t="shared" si="114"/>
        <v/>
      </c>
      <c r="O1072" s="6">
        <f t="shared" si="115"/>
        <v>0</v>
      </c>
      <c r="Q1072">
        <f>_xlfn.XLOOKUP(C1072&amp;G1072&amp;H1072,covid!$E$2:$E$2184,covid!$D$2:$D$2184,0,0,1)</f>
        <v>0</v>
      </c>
    </row>
    <row r="1073" spans="1:17" x14ac:dyDescent="0.3">
      <c r="A1073">
        <f>_xlfn.XLOOKUP(C1073,kamus!$B$2:$B$87,kamus!$A$2:$A$87,0,0,1)</f>
        <v>25</v>
      </c>
      <c r="B1073" t="str">
        <f>_xlfn.XLOOKUP(C1073,kamus!$B$2:$B$87,kamus!$D$2:$D$87,"dihapus",0,1)</f>
        <v>Kalasan</v>
      </c>
      <c r="C1073" t="s">
        <v>265</v>
      </c>
      <c r="D1073">
        <f>_xlfn.XLOOKUP(C1073,kamus!$B$2:$B$87,kamus!$J$2:$J$87,"dihapus",0,1)</f>
        <v>1</v>
      </c>
      <c r="E1073">
        <f t="shared" si="116"/>
        <v>0</v>
      </c>
      <c r="F1073" s="14">
        <v>42736</v>
      </c>
      <c r="G1073" s="1">
        <f t="shared" si="117"/>
        <v>1</v>
      </c>
      <c r="H1073" s="1">
        <f t="shared" si="118"/>
        <v>2017</v>
      </c>
      <c r="I1073">
        <v>1</v>
      </c>
      <c r="K1073">
        <f t="shared" si="112"/>
        <v>1</v>
      </c>
      <c r="L1073">
        <v>17169</v>
      </c>
      <c r="M1073" s="6">
        <f t="shared" si="113"/>
        <v>5.8244510454889626</v>
      </c>
      <c r="N1073" s="6" t="str">
        <f t="shared" si="114"/>
        <v/>
      </c>
      <c r="O1073" s="6">
        <f t="shared" si="115"/>
        <v>5.8244510454889626</v>
      </c>
      <c r="Q1073">
        <f>_xlfn.XLOOKUP(C1073&amp;G1073&amp;H1073,covid!$E$2:$E$2184,covid!$D$2:$D$2184,0,0,1)</f>
        <v>0</v>
      </c>
    </row>
    <row r="1074" spans="1:17" x14ac:dyDescent="0.3">
      <c r="A1074">
        <f>_xlfn.XLOOKUP(C1074,kamus!$B$2:$B$87,kamus!$A$2:$A$87,0,0,1)</f>
        <v>26</v>
      </c>
      <c r="B1074" t="str">
        <f>_xlfn.XLOOKUP(C1074,kamus!$B$2:$B$87,kamus!$D$2:$D$87,"dihapus",0,1)</f>
        <v>Kalasan</v>
      </c>
      <c r="C1074" t="s">
        <v>269</v>
      </c>
      <c r="D1074">
        <f>_xlfn.XLOOKUP(C1074,kamus!$B$2:$B$87,kamus!$J$2:$J$87,"dihapus",0,1)</f>
        <v>1</v>
      </c>
      <c r="E1074">
        <f t="shared" si="116"/>
        <v>0</v>
      </c>
      <c r="F1074" s="14">
        <v>42736</v>
      </c>
      <c r="G1074" s="1">
        <f t="shared" si="117"/>
        <v>1</v>
      </c>
      <c r="H1074" s="1">
        <f t="shared" si="118"/>
        <v>2017</v>
      </c>
      <c r="I1074">
        <v>2</v>
      </c>
      <c r="K1074">
        <f t="shared" si="112"/>
        <v>2</v>
      </c>
      <c r="L1074">
        <v>18588</v>
      </c>
      <c r="M1074" s="6">
        <f t="shared" si="113"/>
        <v>10.759629868732516</v>
      </c>
      <c r="N1074" s="6" t="str">
        <f t="shared" si="114"/>
        <v/>
      </c>
      <c r="O1074" s="6">
        <f t="shared" si="115"/>
        <v>10.759629868732516</v>
      </c>
      <c r="Q1074">
        <f>_xlfn.XLOOKUP(C1074&amp;G1074&amp;H1074,covid!$E$2:$E$2184,covid!$D$2:$D$2184,0,0,1)</f>
        <v>0</v>
      </c>
    </row>
    <row r="1075" spans="1:17" x14ac:dyDescent="0.3">
      <c r="A1075">
        <f>_xlfn.XLOOKUP(C1075,kamus!$B$2:$B$87,kamus!$A$2:$A$87,0,0,1)</f>
        <v>33</v>
      </c>
      <c r="B1075" t="str">
        <f>_xlfn.XLOOKUP(C1075,kamus!$B$2:$B$87,kamus!$D$2:$D$87,"dihapus",0,1)</f>
        <v>Minggir</v>
      </c>
      <c r="C1075" t="s">
        <v>241</v>
      </c>
      <c r="D1075">
        <f>_xlfn.XLOOKUP(C1075,kamus!$B$2:$B$87,kamus!$J$2:$J$87,"dihapus",0,1)</f>
        <v>0</v>
      </c>
      <c r="E1075">
        <f t="shared" si="116"/>
        <v>0</v>
      </c>
      <c r="F1075" s="14">
        <v>42736</v>
      </c>
      <c r="G1075" s="1">
        <f t="shared" si="117"/>
        <v>1</v>
      </c>
      <c r="H1075" s="1">
        <f t="shared" si="118"/>
        <v>2017</v>
      </c>
      <c r="I1075">
        <v>0</v>
      </c>
      <c r="K1075">
        <f t="shared" si="112"/>
        <v>0</v>
      </c>
      <c r="L1075">
        <v>8300</v>
      </c>
      <c r="M1075" s="6">
        <f t="shared" si="113"/>
        <v>0</v>
      </c>
      <c r="N1075" s="6" t="str">
        <f t="shared" si="114"/>
        <v/>
      </c>
      <c r="O1075" s="6">
        <f t="shared" si="115"/>
        <v>0</v>
      </c>
      <c r="Q1075">
        <f>_xlfn.XLOOKUP(C1075&amp;G1075&amp;H1075,covid!$E$2:$E$2184,covid!$D$2:$D$2184,0,0,1)</f>
        <v>0</v>
      </c>
    </row>
    <row r="1076" spans="1:17" x14ac:dyDescent="0.3">
      <c r="A1076">
        <f>_xlfn.XLOOKUP(C1076,kamus!$B$2:$B$87,kamus!$A$2:$A$87,0,0,1)</f>
        <v>31</v>
      </c>
      <c r="B1076" t="str">
        <f>_xlfn.XLOOKUP(C1076,kamus!$B$2:$B$87,kamus!$D$2:$D$87,"dihapus",0,1)</f>
        <v>Minggir</v>
      </c>
      <c r="C1076" t="s">
        <v>242</v>
      </c>
      <c r="D1076">
        <f>_xlfn.XLOOKUP(C1076,kamus!$B$2:$B$87,kamus!$J$2:$J$87,"dihapus",0,1)</f>
        <v>0</v>
      </c>
      <c r="E1076">
        <f t="shared" si="116"/>
        <v>0</v>
      </c>
      <c r="F1076" s="14">
        <v>42736</v>
      </c>
      <c r="G1076" s="1">
        <f t="shared" si="117"/>
        <v>1</v>
      </c>
      <c r="H1076" s="1">
        <f t="shared" si="118"/>
        <v>2017</v>
      </c>
      <c r="I1076">
        <v>0</v>
      </c>
      <c r="K1076">
        <f t="shared" si="112"/>
        <v>0</v>
      </c>
      <c r="L1076">
        <v>3637</v>
      </c>
      <c r="M1076" s="6">
        <f t="shared" si="113"/>
        <v>0</v>
      </c>
      <c r="N1076" s="6" t="str">
        <f t="shared" si="114"/>
        <v/>
      </c>
      <c r="O1076" s="6">
        <f t="shared" si="115"/>
        <v>0</v>
      </c>
      <c r="Q1076">
        <f>_xlfn.XLOOKUP(C1076&amp;G1076&amp;H1076,covid!$E$2:$E$2184,covid!$D$2:$D$2184,0,0,1)</f>
        <v>0</v>
      </c>
    </row>
    <row r="1077" spans="1:17" x14ac:dyDescent="0.3">
      <c r="A1077">
        <f>_xlfn.XLOOKUP(C1077,kamus!$B$2:$B$87,kamus!$A$2:$A$87,0,0,1)</f>
        <v>32</v>
      </c>
      <c r="B1077" t="str">
        <f>_xlfn.XLOOKUP(C1077,kamus!$B$2:$B$87,kamus!$D$2:$D$87,"dihapus",0,1)</f>
        <v>Minggir</v>
      </c>
      <c r="C1077" t="s">
        <v>243</v>
      </c>
      <c r="D1077">
        <f>_xlfn.XLOOKUP(C1077,kamus!$B$2:$B$87,kamus!$J$2:$J$87,"dihapus",0,1)</f>
        <v>0</v>
      </c>
      <c r="E1077">
        <f t="shared" si="116"/>
        <v>0</v>
      </c>
      <c r="F1077" s="14">
        <v>42736</v>
      </c>
      <c r="G1077" s="1">
        <f t="shared" si="117"/>
        <v>1</v>
      </c>
      <c r="H1077" s="1">
        <f t="shared" si="118"/>
        <v>2017</v>
      </c>
      <c r="I1077">
        <v>0</v>
      </c>
      <c r="K1077">
        <f t="shared" si="112"/>
        <v>0</v>
      </c>
      <c r="L1077">
        <v>7033</v>
      </c>
      <c r="M1077" s="6">
        <f t="shared" si="113"/>
        <v>0</v>
      </c>
      <c r="N1077" s="6" t="str">
        <f t="shared" si="114"/>
        <v/>
      </c>
      <c r="O1077" s="6">
        <f t="shared" si="115"/>
        <v>0</v>
      </c>
      <c r="Q1077">
        <f>_xlfn.XLOOKUP(C1077&amp;G1077&amp;H1077,covid!$E$2:$E$2184,covid!$D$2:$D$2184,0,0,1)</f>
        <v>0</v>
      </c>
    </row>
    <row r="1078" spans="1:17" x14ac:dyDescent="0.3">
      <c r="A1078">
        <f>_xlfn.XLOOKUP(C1078,kamus!$B$2:$B$87,kamus!$A$2:$A$87,0,0,1)</f>
        <v>30</v>
      </c>
      <c r="B1078" t="str">
        <f>_xlfn.XLOOKUP(C1078,kamus!$B$2:$B$87,kamus!$D$2:$D$87,"dihapus",0,1)</f>
        <v>Minggir</v>
      </c>
      <c r="C1078" t="s">
        <v>244</v>
      </c>
      <c r="D1078">
        <f>_xlfn.XLOOKUP(C1078,kamus!$B$2:$B$87,kamus!$J$2:$J$87,"dihapus",0,1)</f>
        <v>0</v>
      </c>
      <c r="E1078">
        <f t="shared" si="116"/>
        <v>0</v>
      </c>
      <c r="F1078" s="14">
        <v>42736</v>
      </c>
      <c r="G1078" s="1">
        <f t="shared" si="117"/>
        <v>1</v>
      </c>
      <c r="H1078" s="1">
        <f t="shared" si="118"/>
        <v>2017</v>
      </c>
      <c r="I1078">
        <v>0</v>
      </c>
      <c r="K1078">
        <f t="shared" si="112"/>
        <v>0</v>
      </c>
      <c r="L1078">
        <v>8777</v>
      </c>
      <c r="M1078" s="6">
        <f t="shared" si="113"/>
        <v>0</v>
      </c>
      <c r="N1078" s="6" t="str">
        <f t="shared" si="114"/>
        <v/>
      </c>
      <c r="O1078" s="6">
        <f t="shared" si="115"/>
        <v>0</v>
      </c>
      <c r="Q1078">
        <f>_xlfn.XLOOKUP(C1078&amp;G1078&amp;H1078,covid!$E$2:$E$2184,covid!$D$2:$D$2184,0,0,1)</f>
        <v>0</v>
      </c>
    </row>
    <row r="1079" spans="1:17" x14ac:dyDescent="0.3">
      <c r="A1079">
        <f>_xlfn.XLOOKUP(C1079,kamus!$B$2:$B$87,kamus!$A$2:$A$87,0,0,1)</f>
        <v>29</v>
      </c>
      <c r="B1079" t="str">
        <f>_xlfn.XLOOKUP(C1079,kamus!$B$2:$B$87,kamus!$D$2:$D$87,"dihapus",0,1)</f>
        <v>Minggir</v>
      </c>
      <c r="C1079" t="s">
        <v>245</v>
      </c>
      <c r="D1079">
        <f>_xlfn.XLOOKUP(C1079,kamus!$B$2:$B$87,kamus!$J$2:$J$87,"dihapus",0,1)</f>
        <v>0</v>
      </c>
      <c r="E1079">
        <f t="shared" si="116"/>
        <v>0</v>
      </c>
      <c r="F1079" s="14">
        <v>42736</v>
      </c>
      <c r="G1079" s="1">
        <f t="shared" si="117"/>
        <v>1</v>
      </c>
      <c r="H1079" s="1">
        <f t="shared" si="118"/>
        <v>2017</v>
      </c>
      <c r="I1079">
        <v>0</v>
      </c>
      <c r="K1079">
        <f t="shared" si="112"/>
        <v>0</v>
      </c>
      <c r="L1079">
        <v>5165</v>
      </c>
      <c r="M1079" s="6">
        <f t="shared" si="113"/>
        <v>0</v>
      </c>
      <c r="N1079" s="6" t="str">
        <f t="shared" si="114"/>
        <v/>
      </c>
      <c r="O1079" s="6">
        <f t="shared" si="115"/>
        <v>0</v>
      </c>
      <c r="Q1079">
        <f>_xlfn.XLOOKUP(C1079&amp;G1079&amp;H1079,covid!$E$2:$E$2184,covid!$D$2:$D$2184,0,0,1)</f>
        <v>0</v>
      </c>
    </row>
    <row r="1080" spans="1:17" x14ac:dyDescent="0.3">
      <c r="A1080">
        <f>_xlfn.XLOOKUP(C1080,kamus!$B$2:$B$87,kamus!$A$2:$A$87,0,0,1)</f>
        <v>35</v>
      </c>
      <c r="B1080" t="str">
        <f>_xlfn.XLOOKUP(C1080,kamus!$B$2:$B$87,kamus!$D$2:$D$87,"dihapus",0,1)</f>
        <v>Mlati 1</v>
      </c>
      <c r="C1080" t="s">
        <v>240</v>
      </c>
      <c r="D1080">
        <f>_xlfn.XLOOKUP(C1080,kamus!$B$2:$B$87,kamus!$J$2:$J$87,"dihapus",0,1)</f>
        <v>1</v>
      </c>
      <c r="E1080">
        <f t="shared" si="116"/>
        <v>0</v>
      </c>
      <c r="F1080" s="14">
        <v>42736</v>
      </c>
      <c r="G1080" s="1">
        <f t="shared" si="117"/>
        <v>1</v>
      </c>
      <c r="H1080" s="1">
        <f t="shared" si="118"/>
        <v>2017</v>
      </c>
      <c r="I1080">
        <v>4</v>
      </c>
      <c r="K1080">
        <f t="shared" si="112"/>
        <v>4</v>
      </c>
      <c r="L1080">
        <v>18886</v>
      </c>
      <c r="M1080" s="6">
        <f t="shared" si="113"/>
        <v>21.179709837975217</v>
      </c>
      <c r="N1080" s="6" t="str">
        <f t="shared" si="114"/>
        <v/>
      </c>
      <c r="O1080" s="6">
        <f t="shared" si="115"/>
        <v>21.179709837975217</v>
      </c>
      <c r="Q1080">
        <f>_xlfn.XLOOKUP(C1080&amp;G1080&amp;H1080,covid!$E$2:$E$2184,covid!$D$2:$D$2184,0,0,1)</f>
        <v>0</v>
      </c>
    </row>
    <row r="1081" spans="1:17" x14ac:dyDescent="0.3">
      <c r="A1081">
        <f>_xlfn.XLOOKUP(C1081,kamus!$B$2:$B$87,kamus!$A$2:$A$87,0,0,1)</f>
        <v>34</v>
      </c>
      <c r="B1081" t="str">
        <f>_xlfn.XLOOKUP(C1081,kamus!$B$2:$B$87,kamus!$D$2:$D$87,"dihapus",0,1)</f>
        <v>Mlati 1</v>
      </c>
      <c r="C1081" s="19" t="s">
        <v>254</v>
      </c>
      <c r="D1081">
        <f>_xlfn.XLOOKUP(C1081,kamus!$B$2:$B$87,kamus!$J$2:$J$87,"dihapus",0,1)</f>
        <v>1</v>
      </c>
      <c r="E1081">
        <f t="shared" si="116"/>
        <v>0</v>
      </c>
      <c r="F1081" s="14">
        <v>42736</v>
      </c>
      <c r="G1081" s="1">
        <f t="shared" si="117"/>
        <v>1</v>
      </c>
      <c r="H1081" s="1">
        <f t="shared" si="118"/>
        <v>2017</v>
      </c>
      <c r="I1081">
        <v>6</v>
      </c>
      <c r="K1081">
        <f t="shared" si="112"/>
        <v>6</v>
      </c>
      <c r="L1081">
        <v>35345</v>
      </c>
      <c r="M1081" s="6">
        <f t="shared" si="113"/>
        <v>16.97552694864903</v>
      </c>
      <c r="N1081" s="6" t="str">
        <f t="shared" si="114"/>
        <v/>
      </c>
      <c r="O1081" s="6">
        <f t="shared" si="115"/>
        <v>16.97552694864903</v>
      </c>
      <c r="Q1081">
        <f>_xlfn.XLOOKUP(C1081&amp;G1081&amp;H1081,covid!$E$2:$E$2184,covid!$D$2:$D$2184,0,0,1)</f>
        <v>0</v>
      </c>
    </row>
    <row r="1082" spans="1:17" x14ac:dyDescent="0.3">
      <c r="A1082">
        <f>_xlfn.XLOOKUP(C1082,kamus!$B$2:$B$87,kamus!$A$2:$A$87,0,0,1)</f>
        <v>38</v>
      </c>
      <c r="B1082" t="str">
        <f>_xlfn.XLOOKUP(C1082,kamus!$B$2:$B$87,kamus!$D$2:$D$87,"dihapus",0,1)</f>
        <v>Mlati 2</v>
      </c>
      <c r="C1082" t="s">
        <v>258</v>
      </c>
      <c r="D1082">
        <f>_xlfn.XLOOKUP(C1082,kamus!$B$2:$B$87,kamus!$J$2:$J$87,"dihapus",0,1)</f>
        <v>0</v>
      </c>
      <c r="E1082">
        <f t="shared" si="116"/>
        <v>0</v>
      </c>
      <c r="F1082" s="14">
        <v>42736</v>
      </c>
      <c r="G1082" s="1">
        <f t="shared" si="117"/>
        <v>1</v>
      </c>
      <c r="H1082" s="1">
        <f t="shared" si="118"/>
        <v>2017</v>
      </c>
      <c r="I1082">
        <v>0</v>
      </c>
      <c r="K1082">
        <f t="shared" si="112"/>
        <v>0</v>
      </c>
      <c r="L1082">
        <v>16653</v>
      </c>
      <c r="M1082" s="6">
        <f t="shared" si="113"/>
        <v>0</v>
      </c>
      <c r="N1082" s="6" t="str">
        <f t="shared" si="114"/>
        <v/>
      </c>
      <c r="O1082" s="6">
        <f t="shared" si="115"/>
        <v>0</v>
      </c>
      <c r="Q1082">
        <f>_xlfn.XLOOKUP(C1082&amp;G1082&amp;H1082,covid!$E$2:$E$2184,covid!$D$2:$D$2184,0,0,1)</f>
        <v>0</v>
      </c>
    </row>
    <row r="1083" spans="1:17" x14ac:dyDescent="0.3">
      <c r="A1083">
        <f>_xlfn.XLOOKUP(C1083,kamus!$B$2:$B$87,kamus!$A$2:$A$87,0,0,1)</f>
        <v>36</v>
      </c>
      <c r="B1083" t="str">
        <f>_xlfn.XLOOKUP(C1083,kamus!$B$2:$B$87,kamus!$D$2:$D$87,"dihapus",0,1)</f>
        <v>Mlati 2</v>
      </c>
      <c r="C1083" t="s">
        <v>268</v>
      </c>
      <c r="D1083">
        <f>_xlfn.XLOOKUP(C1083,kamus!$B$2:$B$87,kamus!$J$2:$J$87,"dihapus",0,1)</f>
        <v>1</v>
      </c>
      <c r="E1083">
        <f t="shared" si="116"/>
        <v>0</v>
      </c>
      <c r="F1083" s="14">
        <v>42736</v>
      </c>
      <c r="G1083" s="1">
        <f t="shared" si="117"/>
        <v>1</v>
      </c>
      <c r="H1083" s="1">
        <f t="shared" si="118"/>
        <v>2017</v>
      </c>
      <c r="I1083">
        <v>4</v>
      </c>
      <c r="K1083">
        <f t="shared" si="112"/>
        <v>4</v>
      </c>
      <c r="L1083">
        <v>11526</v>
      </c>
      <c r="M1083" s="6">
        <f t="shared" si="113"/>
        <v>34.704147145583896</v>
      </c>
      <c r="N1083" s="6" t="str">
        <f t="shared" si="114"/>
        <v/>
      </c>
      <c r="O1083" s="6">
        <f t="shared" si="115"/>
        <v>34.704147145583896</v>
      </c>
      <c r="Q1083">
        <f>_xlfn.XLOOKUP(C1083&amp;G1083&amp;H1083,covid!$E$2:$E$2184,covid!$D$2:$D$2184,0,0,1)</f>
        <v>0</v>
      </c>
    </row>
    <row r="1084" spans="1:17" x14ac:dyDescent="0.3">
      <c r="A1084">
        <f>_xlfn.XLOOKUP(C1084,kamus!$B$2:$B$87,kamus!$A$2:$A$87,0,0,1)</f>
        <v>37</v>
      </c>
      <c r="B1084" t="str">
        <f>_xlfn.XLOOKUP(C1084,kamus!$B$2:$B$87,kamus!$D$2:$D$87,"dihapus",0,1)</f>
        <v>Mlati 2</v>
      </c>
      <c r="C1084" t="s">
        <v>270</v>
      </c>
      <c r="D1084">
        <f>_xlfn.XLOOKUP(C1084,kamus!$B$2:$B$87,kamus!$J$2:$J$87,"dihapus",0,1)</f>
        <v>1</v>
      </c>
      <c r="E1084">
        <f t="shared" si="116"/>
        <v>0</v>
      </c>
      <c r="F1084" s="14">
        <v>42736</v>
      </c>
      <c r="G1084" s="1">
        <f t="shared" si="117"/>
        <v>1</v>
      </c>
      <c r="H1084" s="1">
        <f t="shared" si="118"/>
        <v>2017</v>
      </c>
      <c r="I1084">
        <v>3</v>
      </c>
      <c r="K1084">
        <f t="shared" si="112"/>
        <v>3</v>
      </c>
      <c r="L1084">
        <v>13694</v>
      </c>
      <c r="M1084" s="6">
        <f t="shared" si="113"/>
        <v>21.907404702789542</v>
      </c>
      <c r="N1084" s="6" t="str">
        <f t="shared" si="114"/>
        <v/>
      </c>
      <c r="O1084" s="6">
        <f t="shared" si="115"/>
        <v>21.907404702789542</v>
      </c>
      <c r="Q1084">
        <f>_xlfn.XLOOKUP(C1084&amp;G1084&amp;H1084,covid!$E$2:$E$2184,covid!$D$2:$D$2184,0,0,1)</f>
        <v>0</v>
      </c>
    </row>
    <row r="1085" spans="1:17" x14ac:dyDescent="0.3">
      <c r="A1085">
        <f>_xlfn.XLOOKUP(C1085,kamus!$B$2:$B$87,kamus!$A$2:$A$87,0,0,1)</f>
        <v>39</v>
      </c>
      <c r="B1085" t="str">
        <f>_xlfn.XLOOKUP(C1085,kamus!$B$2:$B$87,kamus!$D$2:$D$87,"dihapus",0,1)</f>
        <v>Moyudan</v>
      </c>
      <c r="C1085" t="s">
        <v>259</v>
      </c>
      <c r="D1085">
        <f>_xlfn.XLOOKUP(C1085,kamus!$B$2:$B$87,kamus!$J$2:$J$87,"dihapus",0,1)</f>
        <v>0</v>
      </c>
      <c r="E1085">
        <f t="shared" si="116"/>
        <v>0</v>
      </c>
      <c r="F1085" s="14">
        <v>42736</v>
      </c>
      <c r="G1085" s="1">
        <f t="shared" si="117"/>
        <v>1</v>
      </c>
      <c r="H1085" s="1">
        <f t="shared" si="118"/>
        <v>2017</v>
      </c>
      <c r="I1085">
        <v>2</v>
      </c>
      <c r="K1085">
        <f t="shared" si="112"/>
        <v>2</v>
      </c>
      <c r="L1085">
        <v>11875</v>
      </c>
      <c r="M1085" s="6">
        <f t="shared" si="113"/>
        <v>16.842105263157894</v>
      </c>
      <c r="N1085" s="6" t="str">
        <f t="shared" si="114"/>
        <v/>
      </c>
      <c r="O1085" s="6">
        <f t="shared" si="115"/>
        <v>16.842105263157894</v>
      </c>
      <c r="Q1085">
        <f>_xlfn.XLOOKUP(C1085&amp;G1085&amp;H1085,covid!$E$2:$E$2184,covid!$D$2:$D$2184,0,0,1)</f>
        <v>0</v>
      </c>
    </row>
    <row r="1086" spans="1:17" x14ac:dyDescent="0.3">
      <c r="A1086">
        <f>_xlfn.XLOOKUP(C1086,kamus!$B$2:$B$87,kamus!$A$2:$A$87,0,0,1)</f>
        <v>42</v>
      </c>
      <c r="B1086" t="str">
        <f>_xlfn.XLOOKUP(C1086,kamus!$B$2:$B$87,kamus!$D$2:$D$87,"dihapus",0,1)</f>
        <v>Moyudan</v>
      </c>
      <c r="C1086" t="s">
        <v>260</v>
      </c>
      <c r="D1086">
        <f>_xlfn.XLOOKUP(C1086,kamus!$B$2:$B$87,kamus!$J$2:$J$87,"dihapus",0,1)</f>
        <v>0</v>
      </c>
      <c r="E1086">
        <f t="shared" si="116"/>
        <v>0</v>
      </c>
      <c r="F1086" s="14">
        <v>42736</v>
      </c>
      <c r="G1086" s="1">
        <f t="shared" si="117"/>
        <v>1</v>
      </c>
      <c r="H1086" s="1">
        <f t="shared" si="118"/>
        <v>2017</v>
      </c>
      <c r="I1086">
        <v>1</v>
      </c>
      <c r="K1086">
        <f t="shared" si="112"/>
        <v>1</v>
      </c>
      <c r="L1086">
        <v>7197</v>
      </c>
      <c r="M1086" s="6">
        <f t="shared" si="113"/>
        <v>13.894678338196472</v>
      </c>
      <c r="N1086" s="6" t="str">
        <f t="shared" si="114"/>
        <v/>
      </c>
      <c r="O1086" s="6">
        <f t="shared" si="115"/>
        <v>13.894678338196472</v>
      </c>
      <c r="Q1086">
        <f>_xlfn.XLOOKUP(C1086&amp;G1086&amp;H1086,covid!$E$2:$E$2184,covid!$D$2:$D$2184,0,0,1)</f>
        <v>0</v>
      </c>
    </row>
    <row r="1087" spans="1:17" x14ac:dyDescent="0.3">
      <c r="A1087">
        <f>_xlfn.XLOOKUP(C1087,kamus!$B$2:$B$87,kamus!$A$2:$A$87,0,0,1)</f>
        <v>41</v>
      </c>
      <c r="B1087" t="str">
        <f>_xlfn.XLOOKUP(C1087,kamus!$B$2:$B$87,kamus!$D$2:$D$87,"dihapus",0,1)</f>
        <v>Moyudan</v>
      </c>
      <c r="C1087" t="s">
        <v>262</v>
      </c>
      <c r="D1087">
        <f>_xlfn.XLOOKUP(C1087,kamus!$B$2:$B$87,kamus!$J$2:$J$87,"dihapus",0,1)</f>
        <v>0</v>
      </c>
      <c r="E1087">
        <f t="shared" si="116"/>
        <v>0</v>
      </c>
      <c r="F1087" s="14">
        <v>42736</v>
      </c>
      <c r="G1087" s="1">
        <f t="shared" si="117"/>
        <v>1</v>
      </c>
      <c r="H1087" s="1">
        <f t="shared" si="118"/>
        <v>2017</v>
      </c>
      <c r="I1087">
        <v>0</v>
      </c>
      <c r="K1087">
        <f t="shared" si="112"/>
        <v>0</v>
      </c>
      <c r="L1087">
        <v>6705</v>
      </c>
      <c r="M1087" s="6">
        <f t="shared" si="113"/>
        <v>0</v>
      </c>
      <c r="N1087" s="6" t="str">
        <f t="shared" si="114"/>
        <v/>
      </c>
      <c r="O1087" s="6">
        <f t="shared" si="115"/>
        <v>0</v>
      </c>
      <c r="Q1087">
        <f>_xlfn.XLOOKUP(C1087&amp;G1087&amp;H1087,covid!$E$2:$E$2184,covid!$D$2:$D$2184,0,0,1)</f>
        <v>0</v>
      </c>
    </row>
    <row r="1088" spans="1:17" x14ac:dyDescent="0.3">
      <c r="A1088">
        <f>_xlfn.XLOOKUP(C1088,kamus!$B$2:$B$87,kamus!$A$2:$A$87,0,0,1)</f>
        <v>40</v>
      </c>
      <c r="B1088" t="str">
        <f>_xlfn.XLOOKUP(C1088,kamus!$B$2:$B$87,kamus!$D$2:$D$87,"dihapus",0,1)</f>
        <v>Moyudan</v>
      </c>
      <c r="C1088" t="s">
        <v>264</v>
      </c>
      <c r="D1088">
        <f>_xlfn.XLOOKUP(C1088,kamus!$B$2:$B$87,kamus!$J$2:$J$87,"dihapus",0,1)</f>
        <v>0</v>
      </c>
      <c r="E1088">
        <f t="shared" si="116"/>
        <v>0</v>
      </c>
      <c r="F1088" s="14">
        <v>42736</v>
      </c>
      <c r="G1088" s="1">
        <f t="shared" si="117"/>
        <v>1</v>
      </c>
      <c r="H1088" s="1">
        <f t="shared" si="118"/>
        <v>2017</v>
      </c>
      <c r="I1088">
        <v>2</v>
      </c>
      <c r="K1088">
        <f t="shared" si="112"/>
        <v>2</v>
      </c>
      <c r="L1088">
        <v>8347</v>
      </c>
      <c r="M1088" s="6">
        <f t="shared" si="113"/>
        <v>23.960704444710675</v>
      </c>
      <c r="N1088" s="6" t="str">
        <f t="shared" si="114"/>
        <v/>
      </c>
      <c r="O1088" s="6">
        <f t="shared" si="115"/>
        <v>23.960704444710675</v>
      </c>
      <c r="Q1088">
        <f>_xlfn.XLOOKUP(C1088&amp;G1088&amp;H1088,covid!$E$2:$E$2184,covid!$D$2:$D$2184,0,0,1)</f>
        <v>0</v>
      </c>
    </row>
    <row r="1089" spans="1:17" x14ac:dyDescent="0.3">
      <c r="A1089">
        <f>_xlfn.XLOOKUP(C1089,kamus!$B$2:$B$87,kamus!$A$2:$A$87,0,0,1)</f>
        <v>43</v>
      </c>
      <c r="B1089" t="str">
        <f>_xlfn.XLOOKUP(C1089,kamus!$B$2:$B$87,kamus!$D$2:$D$87,"dihapus",0,1)</f>
        <v>Ngaglik 1</v>
      </c>
      <c r="C1089" t="s">
        <v>228</v>
      </c>
      <c r="D1089">
        <f>_xlfn.XLOOKUP(C1089,kamus!$B$2:$B$87,kamus!$J$2:$J$87,"dihapus",0,1)</f>
        <v>1</v>
      </c>
      <c r="E1089">
        <f t="shared" si="116"/>
        <v>0</v>
      </c>
      <c r="F1089" s="14">
        <v>42736</v>
      </c>
      <c r="G1089" s="1">
        <f t="shared" si="117"/>
        <v>1</v>
      </c>
      <c r="H1089" s="1">
        <f t="shared" si="118"/>
        <v>2017</v>
      </c>
      <c r="I1089">
        <v>0</v>
      </c>
      <c r="K1089">
        <f t="shared" si="112"/>
        <v>0</v>
      </c>
      <c r="L1089">
        <v>12705</v>
      </c>
      <c r="M1089" s="6">
        <f t="shared" si="113"/>
        <v>0</v>
      </c>
      <c r="N1089" s="6" t="str">
        <f t="shared" si="114"/>
        <v/>
      </c>
      <c r="O1089" s="6">
        <f t="shared" si="115"/>
        <v>0</v>
      </c>
      <c r="Q1089">
        <f>_xlfn.XLOOKUP(C1089&amp;G1089&amp;H1089,covid!$E$2:$E$2184,covid!$D$2:$D$2184,0,0,1)</f>
        <v>0</v>
      </c>
    </row>
    <row r="1090" spans="1:17" x14ac:dyDescent="0.3">
      <c r="A1090">
        <f>_xlfn.XLOOKUP(C1090,kamus!$B$2:$B$87,kamus!$A$2:$A$87,0,0,1)</f>
        <v>44</v>
      </c>
      <c r="B1090" t="str">
        <f>_xlfn.XLOOKUP(C1090,kamus!$B$2:$B$87,kamus!$D$2:$D$87,"dihapus",0,1)</f>
        <v>Ngaglik 1</v>
      </c>
      <c r="C1090" t="s">
        <v>237</v>
      </c>
      <c r="D1090">
        <f>_xlfn.XLOOKUP(C1090,kamus!$B$2:$B$87,kamus!$J$2:$J$87,"dihapus",0,1)</f>
        <v>1</v>
      </c>
      <c r="E1090">
        <f t="shared" si="116"/>
        <v>0</v>
      </c>
      <c r="F1090" s="14">
        <v>42736</v>
      </c>
      <c r="G1090" s="1">
        <f t="shared" si="117"/>
        <v>1</v>
      </c>
      <c r="H1090" s="1">
        <f t="shared" si="118"/>
        <v>2017</v>
      </c>
      <c r="I1090">
        <v>0</v>
      </c>
      <c r="K1090">
        <f t="shared" ref="K1090:K1153" si="119">J1090+I1090</f>
        <v>0</v>
      </c>
      <c r="L1090">
        <v>21934</v>
      </c>
      <c r="M1090" s="6">
        <f t="shared" ref="M1090:M1153" si="120">IF(ISBLANK(I1090)=TRUE,"",I1090/$L1090*100000)</f>
        <v>0</v>
      </c>
      <c r="N1090" s="6" t="str">
        <f t="shared" ref="N1090:N1153" si="121">IF(ISBLANK(J1090)=TRUE,"",J1090/$L1090*100000)</f>
        <v/>
      </c>
      <c r="O1090" s="6">
        <f t="shared" ref="O1090:O1153" si="122">IF(ISBLANK(K1090)=TRUE,"",K1090/$L1090*100000)</f>
        <v>0</v>
      </c>
      <c r="Q1090">
        <f>_xlfn.XLOOKUP(C1090&amp;G1090&amp;H1090,covid!$E$2:$E$2184,covid!$D$2:$D$2184,0,0,1)</f>
        <v>0</v>
      </c>
    </row>
    <row r="1091" spans="1:17" x14ac:dyDescent="0.3">
      <c r="A1091">
        <f>_xlfn.XLOOKUP(C1091,kamus!$B$2:$B$87,kamus!$A$2:$A$87,0,0,1)</f>
        <v>45</v>
      </c>
      <c r="B1091" t="str">
        <f>_xlfn.XLOOKUP(C1091,kamus!$B$2:$B$87,kamus!$D$2:$D$87,"dihapus",0,1)</f>
        <v>Ngaglik 1</v>
      </c>
      <c r="C1091" t="s">
        <v>255</v>
      </c>
      <c r="D1091">
        <f>_xlfn.XLOOKUP(C1091,kamus!$B$2:$B$87,kamus!$J$2:$J$87,"dihapus",0,1)</f>
        <v>1</v>
      </c>
      <c r="E1091">
        <f t="shared" ref="E1091:E1154" si="123">IF(D1091=0,0,IF(H1091&lt;2021,0,IF(AND(H1091=2021,G1091&lt;5),0,1)))</f>
        <v>0</v>
      </c>
      <c r="F1091" s="14">
        <v>42736</v>
      </c>
      <c r="G1091" s="1">
        <f t="shared" ref="G1091:G1154" si="124">MONTH(F1091)</f>
        <v>1</v>
      </c>
      <c r="H1091" s="1">
        <f t="shared" ref="H1091:H1154" si="125">YEAR(F1091)</f>
        <v>2017</v>
      </c>
      <c r="I1091">
        <v>2</v>
      </c>
      <c r="K1091">
        <f t="shared" si="119"/>
        <v>2</v>
      </c>
      <c r="L1091">
        <v>19793</v>
      </c>
      <c r="M1091" s="6">
        <f t="shared" si="120"/>
        <v>10.104582428131158</v>
      </c>
      <c r="N1091" s="6" t="str">
        <f t="shared" si="121"/>
        <v/>
      </c>
      <c r="O1091" s="6">
        <f t="shared" si="122"/>
        <v>10.104582428131158</v>
      </c>
      <c r="Q1091">
        <f>_xlfn.XLOOKUP(C1091&amp;G1091&amp;H1091,covid!$E$2:$E$2184,covid!$D$2:$D$2184,0,0,1)</f>
        <v>0</v>
      </c>
    </row>
    <row r="1092" spans="1:17" x14ac:dyDescent="0.3">
      <c r="A1092">
        <f>_xlfn.XLOOKUP(C1092,kamus!$B$2:$B$87,kamus!$A$2:$A$87,0,0,1)</f>
        <v>48</v>
      </c>
      <c r="B1092" t="str">
        <f>_xlfn.XLOOKUP(C1092,kamus!$B$2:$B$87,kamus!$D$2:$D$87,"dihapus",0,1)</f>
        <v>Ngaglik 2</v>
      </c>
      <c r="C1092" t="s">
        <v>208</v>
      </c>
      <c r="D1092">
        <f>_xlfn.XLOOKUP(C1092,kamus!$B$2:$B$87,kamus!$J$2:$J$87,"dihapus",0,1)</f>
        <v>1</v>
      </c>
      <c r="E1092">
        <f t="shared" si="123"/>
        <v>0</v>
      </c>
      <c r="F1092" s="14">
        <v>42736</v>
      </c>
      <c r="G1092" s="1">
        <f t="shared" si="124"/>
        <v>1</v>
      </c>
      <c r="H1092" s="1">
        <f t="shared" si="125"/>
        <v>2017</v>
      </c>
      <c r="I1092">
        <v>1</v>
      </c>
      <c r="K1092">
        <f t="shared" si="119"/>
        <v>1</v>
      </c>
      <c r="L1092">
        <v>10447</v>
      </c>
      <c r="M1092" s="6">
        <f t="shared" si="120"/>
        <v>9.5721259691777547</v>
      </c>
      <c r="N1092" s="6" t="str">
        <f t="shared" si="121"/>
        <v/>
      </c>
      <c r="O1092" s="6">
        <f t="shared" si="122"/>
        <v>9.5721259691777547</v>
      </c>
      <c r="Q1092">
        <f>_xlfn.XLOOKUP(C1092&amp;G1092&amp;H1092,covid!$E$2:$E$2184,covid!$D$2:$D$2184,0,0,1)</f>
        <v>0</v>
      </c>
    </row>
    <row r="1093" spans="1:17" x14ac:dyDescent="0.3">
      <c r="A1093">
        <f>_xlfn.XLOOKUP(C1093,kamus!$B$2:$B$87,kamus!$A$2:$A$87,0,0,1)</f>
        <v>47</v>
      </c>
      <c r="B1093" t="str">
        <f>_xlfn.XLOOKUP(C1093,kamus!$B$2:$B$87,kamus!$D$2:$D$87,"dihapus",0,1)</f>
        <v>Ngaglik 2</v>
      </c>
      <c r="C1093" t="s">
        <v>238</v>
      </c>
      <c r="D1093">
        <f>_xlfn.XLOOKUP(C1093,kamus!$B$2:$B$87,kamus!$J$2:$J$87,"dihapus",0,1)</f>
        <v>1</v>
      </c>
      <c r="E1093">
        <f t="shared" si="123"/>
        <v>0</v>
      </c>
      <c r="F1093" s="14">
        <v>42736</v>
      </c>
      <c r="G1093" s="1">
        <f t="shared" si="124"/>
        <v>1</v>
      </c>
      <c r="H1093" s="1">
        <f t="shared" si="125"/>
        <v>2017</v>
      </c>
      <c r="I1093">
        <v>2</v>
      </c>
      <c r="K1093">
        <f t="shared" si="119"/>
        <v>2</v>
      </c>
      <c r="L1093">
        <v>22367</v>
      </c>
      <c r="M1093" s="6">
        <f t="shared" si="120"/>
        <v>8.9417445343586532</v>
      </c>
      <c r="N1093" s="6" t="str">
        <f t="shared" si="121"/>
        <v/>
      </c>
      <c r="O1093" s="6">
        <f t="shared" si="122"/>
        <v>8.9417445343586532</v>
      </c>
      <c r="Q1093">
        <f>_xlfn.XLOOKUP(C1093&amp;G1093&amp;H1093,covid!$E$2:$E$2184,covid!$D$2:$D$2184,0,0,1)</f>
        <v>0</v>
      </c>
    </row>
    <row r="1094" spans="1:17" x14ac:dyDescent="0.3">
      <c r="A1094">
        <f>_xlfn.XLOOKUP(C1094,kamus!$B$2:$B$87,kamus!$A$2:$A$87,0,0,1)</f>
        <v>46</v>
      </c>
      <c r="B1094" t="str">
        <f>_xlfn.XLOOKUP(C1094,kamus!$B$2:$B$87,kamus!$D$2:$D$87,"dihapus",0,1)</f>
        <v>Ngaglik 2</v>
      </c>
      <c r="C1094" t="s">
        <v>257</v>
      </c>
      <c r="D1094">
        <f>_xlfn.XLOOKUP(C1094,kamus!$B$2:$B$87,kamus!$J$2:$J$87,"dihapus",0,1)</f>
        <v>1</v>
      </c>
      <c r="E1094">
        <f t="shared" si="123"/>
        <v>0</v>
      </c>
      <c r="F1094" s="14">
        <v>42736</v>
      </c>
      <c r="G1094" s="1">
        <f t="shared" si="124"/>
        <v>1</v>
      </c>
      <c r="H1094" s="1">
        <f t="shared" si="125"/>
        <v>2017</v>
      </c>
      <c r="I1094">
        <v>2</v>
      </c>
      <c r="K1094">
        <f t="shared" si="119"/>
        <v>2</v>
      </c>
      <c r="L1094">
        <v>16910</v>
      </c>
      <c r="M1094" s="6">
        <f t="shared" si="120"/>
        <v>11.827321111768185</v>
      </c>
      <c r="N1094" s="6" t="str">
        <f t="shared" si="121"/>
        <v/>
      </c>
      <c r="O1094" s="6">
        <f t="shared" si="122"/>
        <v>11.827321111768185</v>
      </c>
      <c r="Q1094">
        <f>_xlfn.XLOOKUP(C1094&amp;G1094&amp;H1094,covid!$E$2:$E$2184,covid!$D$2:$D$2184,0,0,1)</f>
        <v>0</v>
      </c>
    </row>
    <row r="1095" spans="1:17" x14ac:dyDescent="0.3">
      <c r="A1095">
        <f>_xlfn.XLOOKUP(C1095,kamus!$B$2:$B$87,kamus!$A$2:$A$87,0,0,1)</f>
        <v>50</v>
      </c>
      <c r="B1095" t="str">
        <f>_xlfn.XLOOKUP(C1095,kamus!$B$2:$B$87,kamus!$D$2:$D$87,"dihapus",0,1)</f>
        <v>Ngemplak 1</v>
      </c>
      <c r="C1095" t="s">
        <v>202</v>
      </c>
      <c r="D1095">
        <f>_xlfn.XLOOKUP(C1095,kamus!$B$2:$B$87,kamus!$J$2:$J$87,"dihapus",0,1)</f>
        <v>0</v>
      </c>
      <c r="E1095">
        <f t="shared" si="123"/>
        <v>0</v>
      </c>
      <c r="F1095" s="14">
        <v>42736</v>
      </c>
      <c r="G1095" s="1">
        <f t="shared" si="124"/>
        <v>1</v>
      </c>
      <c r="H1095" s="1">
        <f t="shared" si="125"/>
        <v>2017</v>
      </c>
      <c r="I1095">
        <v>0</v>
      </c>
      <c r="K1095">
        <f t="shared" si="119"/>
        <v>0</v>
      </c>
      <c r="L1095">
        <v>7988</v>
      </c>
      <c r="M1095" s="6">
        <f t="shared" si="120"/>
        <v>0</v>
      </c>
      <c r="N1095" s="6" t="str">
        <f t="shared" si="121"/>
        <v/>
      </c>
      <c r="O1095" s="6">
        <f t="shared" si="122"/>
        <v>0</v>
      </c>
      <c r="Q1095">
        <f>_xlfn.XLOOKUP(C1095&amp;G1095&amp;H1095,covid!$E$2:$E$2184,covid!$D$2:$D$2184,0,0,1)</f>
        <v>0</v>
      </c>
    </row>
    <row r="1096" spans="1:17" x14ac:dyDescent="0.3">
      <c r="A1096">
        <f>_xlfn.XLOOKUP(C1096,kamus!$B$2:$B$87,kamus!$A$2:$A$87,0,0,1)</f>
        <v>51</v>
      </c>
      <c r="B1096" t="str">
        <f>_xlfn.XLOOKUP(C1096,kamus!$B$2:$B$87,kamus!$D$2:$D$87,"dihapus",0,1)</f>
        <v>Ngemplak 1</v>
      </c>
      <c r="C1096" t="s">
        <v>256</v>
      </c>
      <c r="D1096">
        <f>_xlfn.XLOOKUP(C1096,kamus!$B$2:$B$87,kamus!$J$2:$J$87,"dihapus",0,1)</f>
        <v>0</v>
      </c>
      <c r="E1096">
        <f t="shared" si="123"/>
        <v>0</v>
      </c>
      <c r="F1096" s="14">
        <v>42736</v>
      </c>
      <c r="G1096" s="1">
        <f t="shared" si="124"/>
        <v>1</v>
      </c>
      <c r="H1096" s="1">
        <f t="shared" si="125"/>
        <v>2017</v>
      </c>
      <c r="I1096">
        <v>4</v>
      </c>
      <c r="K1096">
        <f t="shared" si="119"/>
        <v>4</v>
      </c>
      <c r="L1096">
        <v>8208</v>
      </c>
      <c r="M1096" s="6">
        <f t="shared" si="120"/>
        <v>48.732943469785575</v>
      </c>
      <c r="N1096" s="6" t="str">
        <f t="shared" si="121"/>
        <v/>
      </c>
      <c r="O1096" s="6">
        <f t="shared" si="122"/>
        <v>48.732943469785575</v>
      </c>
      <c r="Q1096">
        <f>_xlfn.XLOOKUP(C1096&amp;G1096&amp;H1096,covid!$E$2:$E$2184,covid!$D$2:$D$2184,0,0,1)</f>
        <v>0</v>
      </c>
    </row>
    <row r="1097" spans="1:17" x14ac:dyDescent="0.3">
      <c r="A1097">
        <f>_xlfn.XLOOKUP(C1097,kamus!$B$2:$B$87,kamus!$A$2:$A$87,0,0,1)</f>
        <v>49</v>
      </c>
      <c r="B1097" t="str">
        <f>_xlfn.XLOOKUP(C1097,kamus!$B$2:$B$87,kamus!$D$2:$D$87,"dihapus",0,1)</f>
        <v>Ngemplak 1</v>
      </c>
      <c r="C1097" t="s">
        <v>276</v>
      </c>
      <c r="D1097">
        <f>_xlfn.XLOOKUP(C1097,kamus!$B$2:$B$87,kamus!$J$2:$J$87,"dihapus",0,1)</f>
        <v>1</v>
      </c>
      <c r="E1097">
        <f t="shared" si="123"/>
        <v>0</v>
      </c>
      <c r="F1097" s="14">
        <v>42736</v>
      </c>
      <c r="G1097" s="1">
        <f t="shared" si="124"/>
        <v>1</v>
      </c>
      <c r="H1097" s="1">
        <f t="shared" si="125"/>
        <v>2017</v>
      </c>
      <c r="I1097">
        <v>0</v>
      </c>
      <c r="K1097">
        <f t="shared" si="119"/>
        <v>0</v>
      </c>
      <c r="L1097">
        <v>9697</v>
      </c>
      <c r="M1097" s="6">
        <f t="shared" si="120"/>
        <v>0</v>
      </c>
      <c r="N1097" s="6" t="str">
        <f t="shared" si="121"/>
        <v/>
      </c>
      <c r="O1097" s="6">
        <f t="shared" si="122"/>
        <v>0</v>
      </c>
      <c r="Q1097">
        <f>_xlfn.XLOOKUP(C1097&amp;G1097&amp;H1097,covid!$E$2:$E$2184,covid!$D$2:$D$2184,0,0,1)</f>
        <v>0</v>
      </c>
    </row>
    <row r="1098" spans="1:17" x14ac:dyDescent="0.3">
      <c r="A1098">
        <f>_xlfn.XLOOKUP(C1098,kamus!$B$2:$B$87,kamus!$A$2:$A$87,0,0,1)</f>
        <v>52</v>
      </c>
      <c r="B1098" t="str">
        <f>_xlfn.XLOOKUP(C1098,kamus!$B$2:$B$87,kamus!$D$2:$D$87,"dihapus",0,1)</f>
        <v>Ngemplak 2</v>
      </c>
      <c r="C1098" t="s">
        <v>277</v>
      </c>
      <c r="D1098">
        <f>_xlfn.XLOOKUP(C1098,kamus!$B$2:$B$87,kamus!$J$2:$J$87,"dihapus",0,1)</f>
        <v>1</v>
      </c>
      <c r="E1098">
        <f t="shared" si="123"/>
        <v>0</v>
      </c>
      <c r="F1098" s="14">
        <v>42736</v>
      </c>
      <c r="G1098" s="1">
        <f t="shared" si="124"/>
        <v>1</v>
      </c>
      <c r="H1098" s="1">
        <f t="shared" si="125"/>
        <v>2017</v>
      </c>
      <c r="I1098">
        <v>0</v>
      </c>
      <c r="K1098">
        <f t="shared" si="119"/>
        <v>0</v>
      </c>
      <c r="L1098">
        <v>31636</v>
      </c>
      <c r="M1098" s="6">
        <f t="shared" si="120"/>
        <v>0</v>
      </c>
      <c r="N1098" s="6" t="str">
        <f t="shared" si="121"/>
        <v/>
      </c>
      <c r="O1098" s="6">
        <f t="shared" si="122"/>
        <v>0</v>
      </c>
      <c r="Q1098">
        <f>_xlfn.XLOOKUP(C1098&amp;G1098&amp;H1098,covid!$E$2:$E$2184,covid!$D$2:$D$2184,0,0,1)</f>
        <v>0</v>
      </c>
    </row>
    <row r="1099" spans="1:17" x14ac:dyDescent="0.3">
      <c r="A1099">
        <f>_xlfn.XLOOKUP(C1099,kamus!$B$2:$B$87,kamus!$A$2:$A$87,0,0,1)</f>
        <v>53</v>
      </c>
      <c r="B1099" t="str">
        <f>_xlfn.XLOOKUP(C1099,kamus!$B$2:$B$87,kamus!$D$2:$D$87,"dihapus",0,1)</f>
        <v>Ngemplak 2</v>
      </c>
      <c r="C1099" t="s">
        <v>278</v>
      </c>
      <c r="D1099">
        <f>_xlfn.XLOOKUP(C1099,kamus!$B$2:$B$87,kamus!$J$2:$J$87,"dihapus",0,1)</f>
        <v>0</v>
      </c>
      <c r="E1099">
        <f t="shared" si="123"/>
        <v>0</v>
      </c>
      <c r="F1099" s="14">
        <v>42736</v>
      </c>
      <c r="G1099" s="1">
        <f t="shared" si="124"/>
        <v>1</v>
      </c>
      <c r="H1099" s="1">
        <f t="shared" si="125"/>
        <v>2017</v>
      </c>
      <c r="I1099">
        <v>0</v>
      </c>
      <c r="K1099">
        <f t="shared" si="119"/>
        <v>0</v>
      </c>
      <c r="L1099">
        <v>8894</v>
      </c>
      <c r="M1099" s="6">
        <f t="shared" si="120"/>
        <v>0</v>
      </c>
      <c r="N1099" s="6" t="str">
        <f t="shared" si="121"/>
        <v/>
      </c>
      <c r="O1099" s="6">
        <f t="shared" si="122"/>
        <v>0</v>
      </c>
      <c r="Q1099">
        <f>_xlfn.XLOOKUP(C1099&amp;G1099&amp;H1099,covid!$E$2:$E$2184,covid!$D$2:$D$2184,0,0,1)</f>
        <v>0</v>
      </c>
    </row>
    <row r="1100" spans="1:17" x14ac:dyDescent="0.3">
      <c r="A1100">
        <f>_xlfn.XLOOKUP(C1100,kamus!$B$2:$B$87,kamus!$A$2:$A$87,0,0,1)</f>
        <v>57</v>
      </c>
      <c r="B1100" t="str">
        <f>_xlfn.XLOOKUP(C1100,kamus!$B$2:$B$87,kamus!$D$2:$D$87,"dihapus",0,1)</f>
        <v>Pakem</v>
      </c>
      <c r="C1100" t="s">
        <v>204</v>
      </c>
      <c r="D1100">
        <f>_xlfn.XLOOKUP(C1100,kamus!$B$2:$B$87,kamus!$J$2:$J$87,"dihapus",0,1)</f>
        <v>0</v>
      </c>
      <c r="E1100">
        <f t="shared" si="123"/>
        <v>0</v>
      </c>
      <c r="F1100" s="14">
        <v>42736</v>
      </c>
      <c r="G1100" s="1">
        <f t="shared" si="124"/>
        <v>1</v>
      </c>
      <c r="H1100" s="1">
        <f t="shared" si="125"/>
        <v>2017</v>
      </c>
      <c r="I1100">
        <v>0</v>
      </c>
      <c r="K1100">
        <f t="shared" si="119"/>
        <v>0</v>
      </c>
      <c r="L1100">
        <v>6864</v>
      </c>
      <c r="M1100" s="6">
        <f t="shared" si="120"/>
        <v>0</v>
      </c>
      <c r="N1100" s="6" t="str">
        <f t="shared" si="121"/>
        <v/>
      </c>
      <c r="O1100" s="6">
        <f t="shared" si="122"/>
        <v>0</v>
      </c>
      <c r="Q1100">
        <f>_xlfn.XLOOKUP(C1100&amp;G1100&amp;H1100,covid!$E$2:$E$2184,covid!$D$2:$D$2184,0,0,1)</f>
        <v>0</v>
      </c>
    </row>
    <row r="1101" spans="1:17" x14ac:dyDescent="0.3">
      <c r="A1101">
        <f>_xlfn.XLOOKUP(C1101,kamus!$B$2:$B$87,kamus!$A$2:$A$87,0,0,1)</f>
        <v>54</v>
      </c>
      <c r="B1101" t="str">
        <f>_xlfn.XLOOKUP(C1101,kamus!$B$2:$B$87,kamus!$D$2:$D$87,"dihapus",0,1)</f>
        <v>Pakem</v>
      </c>
      <c r="C1101" t="s">
        <v>213</v>
      </c>
      <c r="D1101">
        <f>_xlfn.XLOOKUP(C1101,kamus!$B$2:$B$87,kamus!$J$2:$J$87,"dihapus",0,1)</f>
        <v>0</v>
      </c>
      <c r="E1101">
        <f t="shared" si="123"/>
        <v>0</v>
      </c>
      <c r="F1101" s="14">
        <v>42736</v>
      </c>
      <c r="G1101" s="1">
        <f t="shared" si="124"/>
        <v>1</v>
      </c>
      <c r="H1101" s="1">
        <f t="shared" si="125"/>
        <v>2017</v>
      </c>
      <c r="I1101">
        <v>0</v>
      </c>
      <c r="K1101">
        <f t="shared" si="119"/>
        <v>0</v>
      </c>
      <c r="L1101">
        <v>9160</v>
      </c>
      <c r="M1101" s="6">
        <f t="shared" si="120"/>
        <v>0</v>
      </c>
      <c r="N1101" s="6" t="str">
        <f t="shared" si="121"/>
        <v/>
      </c>
      <c r="O1101" s="6">
        <f t="shared" si="122"/>
        <v>0</v>
      </c>
      <c r="Q1101">
        <f>_xlfn.XLOOKUP(C1101&amp;G1101&amp;H1101,covid!$E$2:$E$2184,covid!$D$2:$D$2184,0,0,1)</f>
        <v>0</v>
      </c>
    </row>
    <row r="1102" spans="1:17" x14ac:dyDescent="0.3">
      <c r="A1102">
        <f>_xlfn.XLOOKUP(C1102,kamus!$B$2:$B$87,kamus!$A$2:$A$87,0,0,1)</f>
        <v>56</v>
      </c>
      <c r="B1102" t="str">
        <f>_xlfn.XLOOKUP(C1102,kamus!$B$2:$B$87,kamus!$D$2:$D$87,"dihapus",0,1)</f>
        <v>Pakem</v>
      </c>
      <c r="C1102" t="s">
        <v>214</v>
      </c>
      <c r="D1102">
        <f>_xlfn.XLOOKUP(C1102,kamus!$B$2:$B$87,kamus!$J$2:$J$87,"dihapus",0,1)</f>
        <v>1</v>
      </c>
      <c r="E1102">
        <f t="shared" si="123"/>
        <v>0</v>
      </c>
      <c r="F1102" s="14">
        <v>42736</v>
      </c>
      <c r="G1102" s="1">
        <f t="shared" si="124"/>
        <v>1</v>
      </c>
      <c r="H1102" s="1">
        <f t="shared" si="125"/>
        <v>2017</v>
      </c>
      <c r="I1102">
        <v>3</v>
      </c>
      <c r="K1102">
        <f t="shared" si="119"/>
        <v>3</v>
      </c>
      <c r="L1102">
        <v>6711</v>
      </c>
      <c r="M1102" s="6">
        <f t="shared" si="120"/>
        <v>44.70272686633885</v>
      </c>
      <c r="N1102" s="6" t="str">
        <f t="shared" si="121"/>
        <v/>
      </c>
      <c r="O1102" s="6">
        <f t="shared" si="122"/>
        <v>44.70272686633885</v>
      </c>
      <c r="Q1102">
        <f>_xlfn.XLOOKUP(C1102&amp;G1102&amp;H1102,covid!$E$2:$E$2184,covid!$D$2:$D$2184,0,0,1)</f>
        <v>0</v>
      </c>
    </row>
    <row r="1103" spans="1:17" x14ac:dyDescent="0.3">
      <c r="A1103">
        <f>_xlfn.XLOOKUP(C1103,kamus!$B$2:$B$87,kamus!$A$2:$A$87,0,0,1)</f>
        <v>58</v>
      </c>
      <c r="B1103" t="str">
        <f>_xlfn.XLOOKUP(C1103,kamus!$B$2:$B$87,kamus!$D$2:$D$87,"dihapus",0,1)</f>
        <v>Pakem</v>
      </c>
      <c r="C1103" t="s">
        <v>231</v>
      </c>
      <c r="D1103">
        <f>_xlfn.XLOOKUP(C1103,kamus!$B$2:$B$87,kamus!$J$2:$J$87,"dihapus",0,1)</f>
        <v>0</v>
      </c>
      <c r="E1103">
        <f t="shared" si="123"/>
        <v>0</v>
      </c>
      <c r="F1103" s="14">
        <v>42736</v>
      </c>
      <c r="G1103" s="1">
        <f t="shared" si="124"/>
        <v>1</v>
      </c>
      <c r="H1103" s="1">
        <f t="shared" si="125"/>
        <v>2017</v>
      </c>
      <c r="I1103">
        <v>0</v>
      </c>
      <c r="K1103">
        <f t="shared" si="119"/>
        <v>0</v>
      </c>
      <c r="L1103">
        <v>6932</v>
      </c>
      <c r="M1103" s="6">
        <f t="shared" si="120"/>
        <v>0</v>
      </c>
      <c r="N1103" s="6" t="str">
        <f t="shared" si="121"/>
        <v/>
      </c>
      <c r="O1103" s="6">
        <f t="shared" si="122"/>
        <v>0</v>
      </c>
      <c r="Q1103">
        <f>_xlfn.XLOOKUP(C1103&amp;G1103&amp;H1103,covid!$E$2:$E$2184,covid!$D$2:$D$2184,0,0,1)</f>
        <v>0</v>
      </c>
    </row>
    <row r="1104" spans="1:17" x14ac:dyDescent="0.3">
      <c r="A1104">
        <f>_xlfn.XLOOKUP(C1104,kamus!$B$2:$B$87,kamus!$A$2:$A$87,0,0,1)</f>
        <v>55</v>
      </c>
      <c r="B1104" t="str">
        <f>_xlfn.XLOOKUP(C1104,kamus!$B$2:$B$87,kamus!$D$2:$D$87,"dihapus",0,1)</f>
        <v>Pakem</v>
      </c>
      <c r="C1104" t="s">
        <v>234</v>
      </c>
      <c r="D1104">
        <f>_xlfn.XLOOKUP(C1104,kamus!$B$2:$B$87,kamus!$J$2:$J$87,"dihapus",0,1)</f>
        <v>0</v>
      </c>
      <c r="E1104">
        <f t="shared" si="123"/>
        <v>0</v>
      </c>
      <c r="F1104" s="14">
        <v>42736</v>
      </c>
      <c r="G1104" s="1">
        <f t="shared" si="124"/>
        <v>1</v>
      </c>
      <c r="H1104" s="1">
        <f t="shared" si="125"/>
        <v>2017</v>
      </c>
      <c r="I1104">
        <v>0</v>
      </c>
      <c r="K1104">
        <f t="shared" si="119"/>
        <v>0</v>
      </c>
      <c r="L1104">
        <v>9891</v>
      </c>
      <c r="M1104" s="6">
        <f t="shared" si="120"/>
        <v>0</v>
      </c>
      <c r="N1104" s="6" t="str">
        <f t="shared" si="121"/>
        <v/>
      </c>
      <c r="O1104" s="6">
        <f t="shared" si="122"/>
        <v>0</v>
      </c>
      <c r="Q1104">
        <f>_xlfn.XLOOKUP(C1104&amp;G1104&amp;H1104,covid!$E$2:$E$2184,covid!$D$2:$D$2184,0,0,1)</f>
        <v>0</v>
      </c>
    </row>
    <row r="1105" spans="1:17" x14ac:dyDescent="0.3">
      <c r="A1105">
        <f>_xlfn.XLOOKUP(C1105,kamus!$B$2:$B$87,kamus!$A$2:$A$87,0,0,1)</f>
        <v>64</v>
      </c>
      <c r="B1105" t="str">
        <f>_xlfn.XLOOKUP(C1105,kamus!$B$2:$B$87,kamus!$D$2:$D$87,"dihapus",0,1)</f>
        <v>Prambanan</v>
      </c>
      <c r="C1105" t="s">
        <v>203</v>
      </c>
      <c r="D1105">
        <f>_xlfn.XLOOKUP(C1105,kamus!$B$2:$B$87,kamus!$J$2:$J$87,"dihapus",0,1)</f>
        <v>1</v>
      </c>
      <c r="E1105">
        <f t="shared" si="123"/>
        <v>0</v>
      </c>
      <c r="F1105" s="14">
        <v>42736</v>
      </c>
      <c r="G1105" s="1">
        <f t="shared" si="124"/>
        <v>1</v>
      </c>
      <c r="H1105" s="1">
        <f t="shared" si="125"/>
        <v>2017</v>
      </c>
      <c r="I1105">
        <v>0</v>
      </c>
      <c r="K1105">
        <f t="shared" si="119"/>
        <v>0</v>
      </c>
      <c r="L1105">
        <v>12600</v>
      </c>
      <c r="M1105" s="6">
        <f t="shared" si="120"/>
        <v>0</v>
      </c>
      <c r="N1105" s="6" t="str">
        <f t="shared" si="121"/>
        <v/>
      </c>
      <c r="O1105" s="6">
        <f t="shared" si="122"/>
        <v>0</v>
      </c>
      <c r="Q1105">
        <f>_xlfn.XLOOKUP(C1105&amp;G1105&amp;H1105,covid!$E$2:$E$2184,covid!$D$2:$D$2184,0,0,1)</f>
        <v>0</v>
      </c>
    </row>
    <row r="1106" spans="1:17" x14ac:dyDescent="0.3">
      <c r="A1106">
        <f>_xlfn.XLOOKUP(C1106,kamus!$B$2:$B$87,kamus!$A$2:$A$87,0,0,1)</f>
        <v>59</v>
      </c>
      <c r="B1106" t="str">
        <f>_xlfn.XLOOKUP(C1106,kamus!$B$2:$B$87,kamus!$D$2:$D$87,"dihapus",0,1)</f>
        <v>Prambanan</v>
      </c>
      <c r="C1106" t="s">
        <v>210</v>
      </c>
      <c r="D1106">
        <f>_xlfn.XLOOKUP(C1106,kamus!$B$2:$B$87,kamus!$J$2:$J$87,"dihapus",0,1)</f>
        <v>0</v>
      </c>
      <c r="E1106">
        <f t="shared" si="123"/>
        <v>0</v>
      </c>
      <c r="F1106" s="14">
        <v>42736</v>
      </c>
      <c r="G1106" s="1">
        <f t="shared" si="124"/>
        <v>1</v>
      </c>
      <c r="H1106" s="1">
        <f t="shared" si="125"/>
        <v>2017</v>
      </c>
      <c r="I1106">
        <v>0</v>
      </c>
      <c r="K1106">
        <f t="shared" si="119"/>
        <v>0</v>
      </c>
      <c r="L1106">
        <v>4755</v>
      </c>
      <c r="M1106" s="6">
        <f t="shared" si="120"/>
        <v>0</v>
      </c>
      <c r="N1106" s="6" t="str">
        <f t="shared" si="121"/>
        <v/>
      </c>
      <c r="O1106" s="6">
        <f t="shared" si="122"/>
        <v>0</v>
      </c>
      <c r="Q1106">
        <f>_xlfn.XLOOKUP(C1106&amp;G1106&amp;H1106,covid!$E$2:$E$2184,covid!$D$2:$D$2184,0,0,1)</f>
        <v>0</v>
      </c>
    </row>
    <row r="1107" spans="1:17" x14ac:dyDescent="0.3">
      <c r="A1107">
        <f>_xlfn.XLOOKUP(C1107,kamus!$B$2:$B$87,kamus!$A$2:$A$87,0,0,1)</f>
        <v>61</v>
      </c>
      <c r="B1107" t="str">
        <f>_xlfn.XLOOKUP(C1107,kamus!$B$2:$B$87,kamus!$D$2:$D$87,"dihapus",0,1)</f>
        <v>Prambanan</v>
      </c>
      <c r="C1107" t="s">
        <v>219</v>
      </c>
      <c r="D1107">
        <f>_xlfn.XLOOKUP(C1107,kamus!$B$2:$B$87,kamus!$J$2:$J$87,"dihapus",0,1)</f>
        <v>0</v>
      </c>
      <c r="E1107">
        <f t="shared" si="123"/>
        <v>0</v>
      </c>
      <c r="F1107" s="14">
        <v>42736</v>
      </c>
      <c r="G1107" s="1">
        <f t="shared" si="124"/>
        <v>1</v>
      </c>
      <c r="H1107" s="1">
        <f t="shared" si="125"/>
        <v>2017</v>
      </c>
      <c r="I1107">
        <v>3</v>
      </c>
      <c r="K1107">
        <f t="shared" si="119"/>
        <v>3</v>
      </c>
      <c r="L1107">
        <v>14215</v>
      </c>
      <c r="M1107" s="6">
        <f t="shared" si="120"/>
        <v>21.104467112205416</v>
      </c>
      <c r="N1107" s="6" t="str">
        <f t="shared" si="121"/>
        <v/>
      </c>
      <c r="O1107" s="6">
        <f t="shared" si="122"/>
        <v>21.104467112205416</v>
      </c>
      <c r="Q1107">
        <f>_xlfn.XLOOKUP(C1107&amp;G1107&amp;H1107,covid!$E$2:$E$2184,covid!$D$2:$D$2184,0,0,1)</f>
        <v>0</v>
      </c>
    </row>
    <row r="1108" spans="1:17" x14ac:dyDescent="0.3">
      <c r="A1108">
        <f>_xlfn.XLOOKUP(C1108,kamus!$B$2:$B$87,kamus!$A$2:$A$87,0,0,1)</f>
        <v>62</v>
      </c>
      <c r="B1108" t="str">
        <f>_xlfn.XLOOKUP(C1108,kamus!$B$2:$B$87,kamus!$D$2:$D$87,"dihapus",0,1)</f>
        <v>Prambanan</v>
      </c>
      <c r="C1108" t="s">
        <v>236</v>
      </c>
      <c r="D1108">
        <f>_xlfn.XLOOKUP(C1108,kamus!$B$2:$B$87,kamus!$J$2:$J$87,"dihapus",0,1)</f>
        <v>0</v>
      </c>
      <c r="E1108">
        <f t="shared" si="123"/>
        <v>0</v>
      </c>
      <c r="F1108" s="14">
        <v>42736</v>
      </c>
      <c r="G1108" s="1">
        <f t="shared" si="124"/>
        <v>1</v>
      </c>
      <c r="H1108" s="1">
        <f t="shared" si="125"/>
        <v>2017</v>
      </c>
      <c r="I1108">
        <v>0</v>
      </c>
      <c r="K1108">
        <f t="shared" si="119"/>
        <v>0</v>
      </c>
      <c r="L1108">
        <v>6067</v>
      </c>
      <c r="M1108" s="6">
        <f t="shared" si="120"/>
        <v>0</v>
      </c>
      <c r="N1108" s="6" t="str">
        <f t="shared" si="121"/>
        <v/>
      </c>
      <c r="O1108" s="6">
        <f t="shared" si="122"/>
        <v>0</v>
      </c>
      <c r="Q1108">
        <f>_xlfn.XLOOKUP(C1108&amp;G1108&amp;H1108,covid!$E$2:$E$2184,covid!$D$2:$D$2184,0,0,1)</f>
        <v>0</v>
      </c>
    </row>
    <row r="1109" spans="1:17" x14ac:dyDescent="0.3">
      <c r="A1109">
        <f>_xlfn.XLOOKUP(C1109,kamus!$B$2:$B$87,kamus!$A$2:$A$87,0,0,1)</f>
        <v>63</v>
      </c>
      <c r="B1109" t="str">
        <f>_xlfn.XLOOKUP(C1109,kamus!$B$2:$B$87,kamus!$D$2:$D$87,"dihapus",0,1)</f>
        <v>Prambanan</v>
      </c>
      <c r="C1109" t="s">
        <v>261</v>
      </c>
      <c r="D1109">
        <f>_xlfn.XLOOKUP(C1109,kamus!$B$2:$B$87,kamus!$J$2:$J$87,"dihapus",0,1)</f>
        <v>0</v>
      </c>
      <c r="E1109">
        <f t="shared" si="123"/>
        <v>0</v>
      </c>
      <c r="F1109" s="14">
        <v>42736</v>
      </c>
      <c r="G1109" s="1">
        <f t="shared" si="124"/>
        <v>1</v>
      </c>
      <c r="H1109" s="1">
        <f t="shared" si="125"/>
        <v>2017</v>
      </c>
      <c r="I1109">
        <v>2</v>
      </c>
      <c r="K1109">
        <f t="shared" si="119"/>
        <v>2</v>
      </c>
      <c r="L1109">
        <v>15373</v>
      </c>
      <c r="M1109" s="6">
        <f t="shared" si="120"/>
        <v>13.009822415924022</v>
      </c>
      <c r="N1109" s="6" t="str">
        <f t="shared" si="121"/>
        <v/>
      </c>
      <c r="O1109" s="6">
        <f t="shared" si="122"/>
        <v>13.009822415924022</v>
      </c>
      <c r="Q1109">
        <f>_xlfn.XLOOKUP(C1109&amp;G1109&amp;H1109,covid!$E$2:$E$2184,covid!$D$2:$D$2184,0,0,1)</f>
        <v>0</v>
      </c>
    </row>
    <row r="1110" spans="1:17" x14ac:dyDescent="0.3">
      <c r="A1110">
        <f>_xlfn.XLOOKUP(C1110,kamus!$B$2:$B$87,kamus!$A$2:$A$87,0,0,1)</f>
        <v>60</v>
      </c>
      <c r="B1110" t="str">
        <f>_xlfn.XLOOKUP(C1110,kamus!$B$2:$B$87,kamus!$D$2:$D$87,"dihapus",0,1)</f>
        <v>Prambanan</v>
      </c>
      <c r="C1110" t="s">
        <v>280</v>
      </c>
      <c r="D1110">
        <f>_xlfn.XLOOKUP(C1110,kamus!$B$2:$B$87,kamus!$J$2:$J$87,"dihapus",0,1)</f>
        <v>0</v>
      </c>
      <c r="E1110">
        <f t="shared" si="123"/>
        <v>0</v>
      </c>
      <c r="F1110" s="14">
        <v>42736</v>
      </c>
      <c r="G1110" s="1">
        <f t="shared" si="124"/>
        <v>1</v>
      </c>
      <c r="H1110" s="1">
        <f t="shared" si="125"/>
        <v>2017</v>
      </c>
      <c r="I1110">
        <v>0</v>
      </c>
      <c r="K1110">
        <f t="shared" si="119"/>
        <v>0</v>
      </c>
      <c r="L1110">
        <v>2810</v>
      </c>
      <c r="M1110" s="6">
        <f t="shared" si="120"/>
        <v>0</v>
      </c>
      <c r="N1110" s="6" t="str">
        <f t="shared" si="121"/>
        <v/>
      </c>
      <c r="O1110" s="6">
        <f t="shared" si="122"/>
        <v>0</v>
      </c>
      <c r="Q1110">
        <f>_xlfn.XLOOKUP(C1110&amp;G1110&amp;H1110,covid!$E$2:$E$2184,covid!$D$2:$D$2184,0,0,1)</f>
        <v>0</v>
      </c>
    </row>
    <row r="1111" spans="1:17" x14ac:dyDescent="0.3">
      <c r="A1111">
        <f>_xlfn.XLOOKUP(C1111,kamus!$B$2:$B$87,kamus!$A$2:$A$87,0,0,1)</f>
        <v>67</v>
      </c>
      <c r="B1111" t="str">
        <f>_xlfn.XLOOKUP(C1111,kamus!$B$2:$B$87,kamus!$D$2:$D$87,"dihapus",0,1)</f>
        <v>Seyegan</v>
      </c>
      <c r="C1111" t="s">
        <v>221</v>
      </c>
      <c r="D1111">
        <f>_xlfn.XLOOKUP(C1111,kamus!$B$2:$B$87,kamus!$J$2:$J$87,"dihapus",0,1)</f>
        <v>0</v>
      </c>
      <c r="E1111">
        <f t="shared" si="123"/>
        <v>0</v>
      </c>
      <c r="F1111" s="14">
        <v>42736</v>
      </c>
      <c r="G1111" s="1">
        <f t="shared" si="124"/>
        <v>1</v>
      </c>
      <c r="H1111" s="1">
        <f t="shared" si="125"/>
        <v>2017</v>
      </c>
      <c r="I1111">
        <v>0</v>
      </c>
      <c r="K1111">
        <f t="shared" si="119"/>
        <v>0</v>
      </c>
      <c r="L1111">
        <v>10795</v>
      </c>
      <c r="M1111" s="6">
        <f t="shared" si="120"/>
        <v>0</v>
      </c>
      <c r="N1111" s="6" t="str">
        <f t="shared" si="121"/>
        <v/>
      </c>
      <c r="O1111" s="6">
        <f t="shared" si="122"/>
        <v>0</v>
      </c>
      <c r="Q1111">
        <f>_xlfn.XLOOKUP(C1111&amp;G1111&amp;H1111,covid!$E$2:$E$2184,covid!$D$2:$D$2184,0,0,1)</f>
        <v>0</v>
      </c>
    </row>
    <row r="1112" spans="1:17" x14ac:dyDescent="0.3">
      <c r="A1112">
        <f>_xlfn.XLOOKUP(C1112,kamus!$B$2:$B$87,kamus!$A$2:$A$87,0,0,1)</f>
        <v>66</v>
      </c>
      <c r="B1112" t="str">
        <f>_xlfn.XLOOKUP(C1112,kamus!$B$2:$B$87,kamus!$D$2:$D$87,"dihapus",0,1)</f>
        <v>Seyegan</v>
      </c>
      <c r="C1112" t="s">
        <v>222</v>
      </c>
      <c r="D1112">
        <f>_xlfn.XLOOKUP(C1112,kamus!$B$2:$B$87,kamus!$J$2:$J$87,"dihapus",0,1)</f>
        <v>0</v>
      </c>
      <c r="E1112">
        <f t="shared" si="123"/>
        <v>0</v>
      </c>
      <c r="F1112" s="14">
        <v>42736</v>
      </c>
      <c r="G1112" s="1">
        <f t="shared" si="124"/>
        <v>1</v>
      </c>
      <c r="H1112" s="1">
        <f t="shared" si="125"/>
        <v>2017</v>
      </c>
      <c r="I1112">
        <v>0</v>
      </c>
      <c r="K1112">
        <f t="shared" si="119"/>
        <v>0</v>
      </c>
      <c r="L1112">
        <v>9586</v>
      </c>
      <c r="M1112" s="6">
        <f t="shared" si="120"/>
        <v>0</v>
      </c>
      <c r="N1112" s="6" t="str">
        <f t="shared" si="121"/>
        <v/>
      </c>
      <c r="O1112" s="6">
        <f t="shared" si="122"/>
        <v>0</v>
      </c>
      <c r="Q1112">
        <f>_xlfn.XLOOKUP(C1112&amp;G1112&amp;H1112,covid!$E$2:$E$2184,covid!$D$2:$D$2184,0,0,1)</f>
        <v>0</v>
      </c>
    </row>
    <row r="1113" spans="1:17" x14ac:dyDescent="0.3">
      <c r="A1113">
        <f>_xlfn.XLOOKUP(C1113,kamus!$B$2:$B$87,kamus!$A$2:$A$87,0,0,1)</f>
        <v>68</v>
      </c>
      <c r="B1113" t="str">
        <f>_xlfn.XLOOKUP(C1113,kamus!$B$2:$B$87,kamus!$D$2:$D$87,"dihapus",0,1)</f>
        <v>Seyegan</v>
      </c>
      <c r="C1113" t="s">
        <v>223</v>
      </c>
      <c r="D1113">
        <f>_xlfn.XLOOKUP(C1113,kamus!$B$2:$B$87,kamus!$J$2:$J$87,"dihapus",0,1)</f>
        <v>0</v>
      </c>
      <c r="E1113">
        <f t="shared" si="123"/>
        <v>0</v>
      </c>
      <c r="F1113" s="14">
        <v>42736</v>
      </c>
      <c r="G1113" s="1">
        <f t="shared" si="124"/>
        <v>1</v>
      </c>
      <c r="H1113" s="1">
        <f t="shared" si="125"/>
        <v>2017</v>
      </c>
      <c r="I1113">
        <v>0</v>
      </c>
      <c r="K1113">
        <f t="shared" si="119"/>
        <v>0</v>
      </c>
      <c r="L1113">
        <v>8063</v>
      </c>
      <c r="M1113" s="6">
        <f t="shared" si="120"/>
        <v>0</v>
      </c>
      <c r="N1113" s="6" t="str">
        <f t="shared" si="121"/>
        <v/>
      </c>
      <c r="O1113" s="6">
        <f t="shared" si="122"/>
        <v>0</v>
      </c>
      <c r="Q1113">
        <f>_xlfn.XLOOKUP(C1113&amp;G1113&amp;H1113,covid!$E$2:$E$2184,covid!$D$2:$D$2184,0,0,1)</f>
        <v>0</v>
      </c>
    </row>
    <row r="1114" spans="1:17" x14ac:dyDescent="0.3">
      <c r="A1114">
        <f>_xlfn.XLOOKUP(C1114,kamus!$B$2:$B$87,kamus!$A$2:$A$87,0,0,1)</f>
        <v>65</v>
      </c>
      <c r="B1114" t="str">
        <f>_xlfn.XLOOKUP(C1114,kamus!$B$2:$B$87,kamus!$D$2:$D$87,"dihapus",0,1)</f>
        <v>Seyegan</v>
      </c>
      <c r="C1114" t="s">
        <v>224</v>
      </c>
      <c r="D1114">
        <f>_xlfn.XLOOKUP(C1114,kamus!$B$2:$B$87,kamus!$J$2:$J$87,"dihapus",0,1)</f>
        <v>1</v>
      </c>
      <c r="E1114">
        <f t="shared" si="123"/>
        <v>0</v>
      </c>
      <c r="F1114" s="14">
        <v>42736</v>
      </c>
      <c r="G1114" s="1">
        <f t="shared" si="124"/>
        <v>1</v>
      </c>
      <c r="H1114" s="1">
        <f t="shared" si="125"/>
        <v>2017</v>
      </c>
      <c r="I1114">
        <v>2</v>
      </c>
      <c r="K1114">
        <f t="shared" si="119"/>
        <v>2</v>
      </c>
      <c r="L1114">
        <v>11242</v>
      </c>
      <c r="M1114" s="6">
        <f t="shared" si="120"/>
        <v>17.790428749332857</v>
      </c>
      <c r="N1114" s="6" t="str">
        <f t="shared" si="121"/>
        <v/>
      </c>
      <c r="O1114" s="6">
        <f t="shared" si="122"/>
        <v>17.790428749332857</v>
      </c>
      <c r="Q1114">
        <f>_xlfn.XLOOKUP(C1114&amp;G1114&amp;H1114,covid!$E$2:$E$2184,covid!$D$2:$D$2184,0,0,1)</f>
        <v>0</v>
      </c>
    </row>
    <row r="1115" spans="1:17" x14ac:dyDescent="0.3">
      <c r="A1115">
        <f>_xlfn.XLOOKUP(C1115,kamus!$B$2:$B$87,kamus!$A$2:$A$87,0,0,1)</f>
        <v>69</v>
      </c>
      <c r="B1115" t="str">
        <f>_xlfn.XLOOKUP(C1115,kamus!$B$2:$B$87,kamus!$D$2:$D$87,"dihapus",0,1)</f>
        <v>Seyegan</v>
      </c>
      <c r="C1115" t="s">
        <v>225</v>
      </c>
      <c r="D1115">
        <f>_xlfn.XLOOKUP(C1115,kamus!$B$2:$B$87,kamus!$J$2:$J$87,"dihapus",0,1)</f>
        <v>0</v>
      </c>
      <c r="E1115">
        <f t="shared" si="123"/>
        <v>0</v>
      </c>
      <c r="F1115" s="14">
        <v>42736</v>
      </c>
      <c r="G1115" s="1">
        <f t="shared" si="124"/>
        <v>1</v>
      </c>
      <c r="H1115" s="1">
        <f t="shared" si="125"/>
        <v>2017</v>
      </c>
      <c r="I1115">
        <v>0</v>
      </c>
      <c r="K1115">
        <f t="shared" si="119"/>
        <v>0</v>
      </c>
      <c r="L1115">
        <v>13538</v>
      </c>
      <c r="M1115" s="6">
        <f t="shared" si="120"/>
        <v>0</v>
      </c>
      <c r="N1115" s="6" t="str">
        <f t="shared" si="121"/>
        <v/>
      </c>
      <c r="O1115" s="6">
        <f t="shared" si="122"/>
        <v>0</v>
      </c>
      <c r="Q1115">
        <f>_xlfn.XLOOKUP(C1115&amp;G1115&amp;H1115,covid!$E$2:$E$2184,covid!$D$2:$D$2184,0,0,1)</f>
        <v>0</v>
      </c>
    </row>
    <row r="1116" spans="1:17" x14ac:dyDescent="0.3">
      <c r="A1116">
        <f>_xlfn.XLOOKUP(C1116,kamus!$B$2:$B$87,kamus!$A$2:$A$87,0,0,1)</f>
        <v>74</v>
      </c>
      <c r="B1116" t="str">
        <f>_xlfn.XLOOKUP(C1116,kamus!$B$2:$B$87,kamus!$D$2:$D$87,"dihapus",0,1)</f>
        <v>Sleman</v>
      </c>
      <c r="C1116" t="s">
        <v>205</v>
      </c>
      <c r="D1116">
        <f>_xlfn.XLOOKUP(C1116,kamus!$B$2:$B$87,kamus!$J$2:$J$87,"dihapus",0,1)</f>
        <v>1</v>
      </c>
      <c r="E1116">
        <f t="shared" si="123"/>
        <v>0</v>
      </c>
      <c r="F1116" s="14">
        <v>42736</v>
      </c>
      <c r="G1116" s="1">
        <f t="shared" si="124"/>
        <v>1</v>
      </c>
      <c r="H1116" s="1">
        <f t="shared" si="125"/>
        <v>2017</v>
      </c>
      <c r="I1116">
        <v>1</v>
      </c>
      <c r="K1116">
        <f t="shared" si="119"/>
        <v>1</v>
      </c>
      <c r="L1116">
        <v>15603</v>
      </c>
      <c r="M1116" s="6">
        <f t="shared" si="120"/>
        <v>6.4090239056591676</v>
      </c>
      <c r="N1116" s="6" t="str">
        <f t="shared" si="121"/>
        <v/>
      </c>
      <c r="O1116" s="6">
        <f t="shared" si="122"/>
        <v>6.4090239056591676</v>
      </c>
      <c r="Q1116">
        <f>_xlfn.XLOOKUP(C1116&amp;G1116&amp;H1116,covid!$E$2:$E$2184,covid!$D$2:$D$2184,0,0,1)</f>
        <v>0</v>
      </c>
    </row>
    <row r="1117" spans="1:17" x14ac:dyDescent="0.3">
      <c r="A1117">
        <f>_xlfn.XLOOKUP(C1117,kamus!$B$2:$B$87,kamus!$A$2:$A$87,0,0,1)</f>
        <v>73</v>
      </c>
      <c r="B1117" t="str">
        <f>_xlfn.XLOOKUP(C1117,kamus!$B$2:$B$87,kamus!$D$2:$D$87,"dihapus",0,1)</f>
        <v>Sleman</v>
      </c>
      <c r="C1117" t="s">
        <v>232</v>
      </c>
      <c r="D1117">
        <f>_xlfn.XLOOKUP(C1117,kamus!$B$2:$B$87,kamus!$J$2:$J$87,"dihapus",0,1)</f>
        <v>1</v>
      </c>
      <c r="E1117">
        <f t="shared" si="123"/>
        <v>0</v>
      </c>
      <c r="F1117" s="14">
        <v>42736</v>
      </c>
      <c r="G1117" s="1">
        <f t="shared" si="124"/>
        <v>1</v>
      </c>
      <c r="H1117" s="1">
        <f t="shared" si="125"/>
        <v>2017</v>
      </c>
      <c r="I1117">
        <v>0</v>
      </c>
      <c r="K1117">
        <f t="shared" si="119"/>
        <v>0</v>
      </c>
      <c r="L1117">
        <v>12906</v>
      </c>
      <c r="M1117" s="6">
        <f t="shared" si="120"/>
        <v>0</v>
      </c>
      <c r="N1117" s="6" t="str">
        <f t="shared" si="121"/>
        <v/>
      </c>
      <c r="O1117" s="6">
        <f t="shared" si="122"/>
        <v>0</v>
      </c>
      <c r="Q1117">
        <f>_xlfn.XLOOKUP(C1117&amp;G1117&amp;H1117,covid!$E$2:$E$2184,covid!$D$2:$D$2184,0,0,1)</f>
        <v>0</v>
      </c>
    </row>
    <row r="1118" spans="1:17" x14ac:dyDescent="0.3">
      <c r="A1118">
        <f>_xlfn.XLOOKUP(C1118,kamus!$B$2:$B$87,kamus!$A$2:$A$87,0,0,1)</f>
        <v>71</v>
      </c>
      <c r="B1118" t="str">
        <f>_xlfn.XLOOKUP(C1118,kamus!$B$2:$B$87,kamus!$D$2:$D$87,"dihapus",0,1)</f>
        <v>Sleman</v>
      </c>
      <c r="C1118" t="s">
        <v>271</v>
      </c>
      <c r="D1118">
        <f>_xlfn.XLOOKUP(C1118,kamus!$B$2:$B$87,kamus!$J$2:$J$87,"dihapus",0,1)</f>
        <v>1</v>
      </c>
      <c r="E1118">
        <f t="shared" si="123"/>
        <v>0</v>
      </c>
      <c r="F1118" s="14">
        <v>42736</v>
      </c>
      <c r="G1118" s="1">
        <f t="shared" si="124"/>
        <v>1</v>
      </c>
      <c r="H1118" s="1">
        <f t="shared" si="125"/>
        <v>2017</v>
      </c>
      <c r="I1118">
        <v>0</v>
      </c>
      <c r="K1118">
        <f t="shared" si="119"/>
        <v>0</v>
      </c>
      <c r="L1118">
        <v>15590</v>
      </c>
      <c r="M1118" s="6">
        <f t="shared" si="120"/>
        <v>0</v>
      </c>
      <c r="N1118" s="6" t="str">
        <f t="shared" si="121"/>
        <v/>
      </c>
      <c r="O1118" s="6">
        <f t="shared" si="122"/>
        <v>0</v>
      </c>
      <c r="Q1118">
        <f>_xlfn.XLOOKUP(C1118&amp;G1118&amp;H1118,covid!$E$2:$E$2184,covid!$D$2:$D$2184,0,0,1)</f>
        <v>0</v>
      </c>
    </row>
    <row r="1119" spans="1:17" x14ac:dyDescent="0.3">
      <c r="A1119">
        <f>_xlfn.XLOOKUP(C1119,kamus!$B$2:$B$87,kamus!$A$2:$A$87,0,0,1)</f>
        <v>72</v>
      </c>
      <c r="B1119" t="str">
        <f>_xlfn.XLOOKUP(C1119,kamus!$B$2:$B$87,kamus!$D$2:$D$87,"dihapus",0,1)</f>
        <v>Sleman</v>
      </c>
      <c r="C1119" t="s">
        <v>273</v>
      </c>
      <c r="D1119">
        <f>_xlfn.XLOOKUP(C1119,kamus!$B$2:$B$87,kamus!$J$2:$J$87,"dihapus",0,1)</f>
        <v>1</v>
      </c>
      <c r="E1119">
        <f t="shared" si="123"/>
        <v>0</v>
      </c>
      <c r="F1119" s="14">
        <v>42736</v>
      </c>
      <c r="G1119" s="1">
        <f t="shared" si="124"/>
        <v>1</v>
      </c>
      <c r="H1119" s="1">
        <f t="shared" si="125"/>
        <v>2017</v>
      </c>
      <c r="I1119">
        <v>5</v>
      </c>
      <c r="K1119">
        <f t="shared" si="119"/>
        <v>5</v>
      </c>
      <c r="L1119">
        <v>18873</v>
      </c>
      <c r="M1119" s="6">
        <f t="shared" si="120"/>
        <v>26.492873417050813</v>
      </c>
      <c r="N1119" s="6" t="str">
        <f t="shared" si="121"/>
        <v/>
      </c>
      <c r="O1119" s="6">
        <f t="shared" si="122"/>
        <v>26.492873417050813</v>
      </c>
      <c r="Q1119">
        <f>_xlfn.XLOOKUP(C1119&amp;G1119&amp;H1119,covid!$E$2:$E$2184,covid!$D$2:$D$2184,0,0,1)</f>
        <v>0</v>
      </c>
    </row>
    <row r="1120" spans="1:17" x14ac:dyDescent="0.3">
      <c r="A1120">
        <f>_xlfn.XLOOKUP(C1120,kamus!$B$2:$B$87,kamus!$A$2:$A$87,0,0,1)</f>
        <v>70</v>
      </c>
      <c r="B1120" t="str">
        <f>_xlfn.XLOOKUP(C1120,kamus!$B$2:$B$87,kamus!$D$2:$D$87,"dihapus",0,1)</f>
        <v>Sleman</v>
      </c>
      <c r="C1120" t="s">
        <v>274</v>
      </c>
      <c r="D1120">
        <f>_xlfn.XLOOKUP(C1120,kamus!$B$2:$B$87,kamus!$J$2:$J$87,"dihapus",0,1)</f>
        <v>0</v>
      </c>
      <c r="E1120">
        <f t="shared" si="123"/>
        <v>0</v>
      </c>
      <c r="F1120" s="14">
        <v>42736</v>
      </c>
      <c r="G1120" s="1">
        <f t="shared" si="124"/>
        <v>1</v>
      </c>
      <c r="H1120" s="1">
        <f t="shared" si="125"/>
        <v>2017</v>
      </c>
      <c r="I1120">
        <v>0</v>
      </c>
      <c r="K1120">
        <f t="shared" si="119"/>
        <v>0</v>
      </c>
      <c r="L1120">
        <v>10030</v>
      </c>
      <c r="M1120" s="6">
        <f t="shared" si="120"/>
        <v>0</v>
      </c>
      <c r="N1120" s="6" t="str">
        <f t="shared" si="121"/>
        <v/>
      </c>
      <c r="O1120" s="6">
        <f t="shared" si="122"/>
        <v>0</v>
      </c>
      <c r="Q1120">
        <f>_xlfn.XLOOKUP(C1120&amp;G1120&amp;H1120,covid!$E$2:$E$2184,covid!$D$2:$D$2184,0,0,1)</f>
        <v>0</v>
      </c>
    </row>
    <row r="1121" spans="1:17" x14ac:dyDescent="0.3">
      <c r="A1121">
        <f>_xlfn.XLOOKUP(C1121,kamus!$B$2:$B$87,kamus!$A$2:$A$87,0,0,1)</f>
        <v>77</v>
      </c>
      <c r="B1121" t="str">
        <f>_xlfn.XLOOKUP(C1121,kamus!$B$2:$B$87,kamus!$D$2:$D$87,"dihapus",0,1)</f>
        <v>Tempel 1</v>
      </c>
      <c r="C1121" t="s">
        <v>218</v>
      </c>
      <c r="D1121">
        <f>_xlfn.XLOOKUP(C1121,kamus!$B$2:$B$87,kamus!$J$2:$J$87,"dihapus",0,1)</f>
        <v>0</v>
      </c>
      <c r="E1121">
        <f t="shared" si="123"/>
        <v>0</v>
      </c>
      <c r="F1121" s="14">
        <v>42736</v>
      </c>
      <c r="G1121" s="1">
        <f t="shared" si="124"/>
        <v>1</v>
      </c>
      <c r="H1121" s="1">
        <f t="shared" si="125"/>
        <v>2017</v>
      </c>
      <c r="I1121">
        <v>0</v>
      </c>
      <c r="K1121">
        <f t="shared" si="119"/>
        <v>0</v>
      </c>
      <c r="L1121">
        <v>7841</v>
      </c>
      <c r="M1121" s="6">
        <f t="shared" si="120"/>
        <v>0</v>
      </c>
      <c r="N1121" s="6" t="str">
        <f t="shared" si="121"/>
        <v/>
      </c>
      <c r="O1121" s="6">
        <f t="shared" si="122"/>
        <v>0</v>
      </c>
      <c r="Q1121">
        <f>_xlfn.XLOOKUP(C1121&amp;G1121&amp;H1121,covid!$E$2:$E$2184,covid!$D$2:$D$2184,0,0,1)</f>
        <v>0</v>
      </c>
    </row>
    <row r="1122" spans="1:17" x14ac:dyDescent="0.3">
      <c r="A1122">
        <f>_xlfn.XLOOKUP(C1122,kamus!$B$2:$B$87,kamus!$A$2:$A$87,0,0,1)</f>
        <v>76</v>
      </c>
      <c r="B1122" t="str">
        <f>_xlfn.XLOOKUP(C1122,kamus!$B$2:$B$87,kamus!$D$2:$D$87,"dihapus",0,1)</f>
        <v>Tempel 1</v>
      </c>
      <c r="C1122" t="s">
        <v>226</v>
      </c>
      <c r="D1122">
        <f>_xlfn.XLOOKUP(C1122,kamus!$B$2:$B$87,kamus!$J$2:$J$87,"dihapus",0,1)</f>
        <v>1</v>
      </c>
      <c r="E1122">
        <f t="shared" si="123"/>
        <v>0</v>
      </c>
      <c r="F1122" s="14">
        <v>42736</v>
      </c>
      <c r="G1122" s="1">
        <f t="shared" si="124"/>
        <v>1</v>
      </c>
      <c r="H1122" s="1">
        <f t="shared" si="125"/>
        <v>2017</v>
      </c>
      <c r="I1122">
        <v>0</v>
      </c>
      <c r="K1122">
        <f t="shared" si="119"/>
        <v>0</v>
      </c>
      <c r="L1122">
        <v>11220</v>
      </c>
      <c r="M1122" s="6">
        <f t="shared" si="120"/>
        <v>0</v>
      </c>
      <c r="N1122" s="6" t="str">
        <f t="shared" si="121"/>
        <v/>
      </c>
      <c r="O1122" s="6">
        <f t="shared" si="122"/>
        <v>0</v>
      </c>
      <c r="Q1122">
        <f>_xlfn.XLOOKUP(C1122&amp;G1122&amp;H1122,covid!$E$2:$E$2184,covid!$D$2:$D$2184,0,0,1)</f>
        <v>0</v>
      </c>
    </row>
    <row r="1123" spans="1:17" x14ac:dyDescent="0.3">
      <c r="A1123">
        <f>_xlfn.XLOOKUP(C1123,kamus!$B$2:$B$87,kamus!$A$2:$A$87,0,0,1)</f>
        <v>75</v>
      </c>
      <c r="B1123" t="str">
        <f>_xlfn.XLOOKUP(C1123,kamus!$B$2:$B$87,kamus!$D$2:$D$87,"dihapus",0,1)</f>
        <v>Tempel 1</v>
      </c>
      <c r="C1123" t="s">
        <v>227</v>
      </c>
      <c r="D1123">
        <f>_xlfn.XLOOKUP(C1123,kamus!$B$2:$B$87,kamus!$J$2:$J$87,"dihapus",0,1)</f>
        <v>0</v>
      </c>
      <c r="E1123">
        <f t="shared" si="123"/>
        <v>0</v>
      </c>
      <c r="F1123" s="14">
        <v>42736</v>
      </c>
      <c r="G1123" s="1">
        <f t="shared" si="124"/>
        <v>1</v>
      </c>
      <c r="H1123" s="1">
        <f t="shared" si="125"/>
        <v>2017</v>
      </c>
      <c r="I1123">
        <v>0</v>
      </c>
      <c r="K1123">
        <f t="shared" si="119"/>
        <v>0</v>
      </c>
      <c r="L1123">
        <v>6904</v>
      </c>
      <c r="M1123" s="6">
        <f t="shared" si="120"/>
        <v>0</v>
      </c>
      <c r="N1123" s="6" t="str">
        <f t="shared" si="121"/>
        <v/>
      </c>
      <c r="O1123" s="6">
        <f t="shared" si="122"/>
        <v>0</v>
      </c>
      <c r="Q1123">
        <f>_xlfn.XLOOKUP(C1123&amp;G1123&amp;H1123,covid!$E$2:$E$2184,covid!$D$2:$D$2184,0,0,1)</f>
        <v>0</v>
      </c>
    </row>
    <row r="1124" spans="1:17" x14ac:dyDescent="0.3">
      <c r="A1124">
        <f>_xlfn.XLOOKUP(C1124,kamus!$B$2:$B$87,kamus!$A$2:$A$87,0,0,1)</f>
        <v>78</v>
      </c>
      <c r="B1124" t="str">
        <f>_xlfn.XLOOKUP(C1124,kamus!$B$2:$B$87,kamus!$D$2:$D$87,"dihapus",0,1)</f>
        <v>Tempel 1</v>
      </c>
      <c r="C1124" t="s">
        <v>229</v>
      </c>
      <c r="D1124">
        <f>_xlfn.XLOOKUP(C1124,kamus!$B$2:$B$87,kamus!$J$2:$J$87,"dihapus",0,1)</f>
        <v>0</v>
      </c>
      <c r="E1124">
        <f t="shared" si="123"/>
        <v>0</v>
      </c>
      <c r="F1124" s="14">
        <v>42736</v>
      </c>
      <c r="G1124" s="1">
        <f t="shared" si="124"/>
        <v>1</v>
      </c>
      <c r="H1124" s="1">
        <f t="shared" si="125"/>
        <v>2017</v>
      </c>
      <c r="I1124">
        <v>0</v>
      </c>
      <c r="K1124">
        <f t="shared" si="119"/>
        <v>0</v>
      </c>
      <c r="L1124">
        <v>5387</v>
      </c>
      <c r="M1124" s="6">
        <f t="shared" si="120"/>
        <v>0</v>
      </c>
      <c r="N1124" s="6" t="str">
        <f t="shared" si="121"/>
        <v/>
      </c>
      <c r="O1124" s="6">
        <f t="shared" si="122"/>
        <v>0</v>
      </c>
      <c r="Q1124">
        <f>_xlfn.XLOOKUP(C1124&amp;G1124&amp;H1124,covid!$E$2:$E$2184,covid!$D$2:$D$2184,0,0,1)</f>
        <v>0</v>
      </c>
    </row>
    <row r="1125" spans="1:17" x14ac:dyDescent="0.3">
      <c r="A1125">
        <f>_xlfn.XLOOKUP(C1125,kamus!$B$2:$B$87,kamus!$A$2:$A$87,0,0,1)</f>
        <v>79</v>
      </c>
      <c r="B1125" t="str">
        <f>_xlfn.XLOOKUP(C1125,kamus!$B$2:$B$87,kamus!$D$2:$D$87,"dihapus",0,1)</f>
        <v>Tempel 2</v>
      </c>
      <c r="C1125" t="s">
        <v>201</v>
      </c>
      <c r="D1125">
        <f>_xlfn.XLOOKUP(C1125,kamus!$B$2:$B$87,kamus!$J$2:$J$87,"dihapus",0,1)</f>
        <v>0</v>
      </c>
      <c r="E1125">
        <f t="shared" si="123"/>
        <v>0</v>
      </c>
      <c r="F1125" s="14">
        <v>42736</v>
      </c>
      <c r="G1125" s="1">
        <f t="shared" si="124"/>
        <v>1</v>
      </c>
      <c r="H1125" s="1">
        <f t="shared" si="125"/>
        <v>2017</v>
      </c>
      <c r="I1125">
        <v>0</v>
      </c>
      <c r="K1125">
        <f t="shared" si="119"/>
        <v>0</v>
      </c>
      <c r="L1125">
        <v>7759</v>
      </c>
      <c r="M1125" s="6">
        <f t="shared" si="120"/>
        <v>0</v>
      </c>
      <c r="N1125" s="6" t="str">
        <f t="shared" si="121"/>
        <v/>
      </c>
      <c r="O1125" s="6">
        <f t="shared" si="122"/>
        <v>0</v>
      </c>
      <c r="Q1125">
        <f>_xlfn.XLOOKUP(C1125&amp;G1125&amp;H1125,covid!$E$2:$E$2184,covid!$D$2:$D$2184,0,0,1)</f>
        <v>0</v>
      </c>
    </row>
    <row r="1126" spans="1:17" x14ac:dyDescent="0.3">
      <c r="A1126">
        <f>_xlfn.XLOOKUP(C1126,kamus!$B$2:$B$87,kamus!$A$2:$A$87,0,0,1)</f>
        <v>80</v>
      </c>
      <c r="B1126" t="str">
        <f>_xlfn.XLOOKUP(C1126,kamus!$B$2:$B$87,kamus!$D$2:$D$87,"dihapus",0,1)</f>
        <v>Tempel 2</v>
      </c>
      <c r="C1126" t="s">
        <v>233</v>
      </c>
      <c r="D1126">
        <f>_xlfn.XLOOKUP(C1126,kamus!$B$2:$B$87,kamus!$J$2:$J$87,"dihapus",0,1)</f>
        <v>0</v>
      </c>
      <c r="E1126">
        <f t="shared" si="123"/>
        <v>0</v>
      </c>
      <c r="F1126" s="14">
        <v>42736</v>
      </c>
      <c r="G1126" s="1">
        <f t="shared" si="124"/>
        <v>1</v>
      </c>
      <c r="H1126" s="1">
        <f t="shared" si="125"/>
        <v>2017</v>
      </c>
      <c r="I1126">
        <v>0</v>
      </c>
      <c r="K1126">
        <f t="shared" si="119"/>
        <v>0</v>
      </c>
      <c r="L1126">
        <v>6601</v>
      </c>
      <c r="M1126" s="6">
        <f t="shared" si="120"/>
        <v>0</v>
      </c>
      <c r="N1126" s="6" t="str">
        <f t="shared" si="121"/>
        <v/>
      </c>
      <c r="O1126" s="6">
        <f t="shared" si="122"/>
        <v>0</v>
      </c>
      <c r="Q1126">
        <f>_xlfn.XLOOKUP(C1126&amp;G1126&amp;H1126,covid!$E$2:$E$2184,covid!$D$2:$D$2184,0,0,1)</f>
        <v>0</v>
      </c>
    </row>
    <row r="1127" spans="1:17" x14ac:dyDescent="0.3">
      <c r="A1127">
        <f>_xlfn.XLOOKUP(C1127,kamus!$B$2:$B$87,kamus!$A$2:$A$87,0,0,1)</f>
        <v>81</v>
      </c>
      <c r="B1127" t="str">
        <f>_xlfn.XLOOKUP(C1127,kamus!$B$2:$B$87,kamus!$D$2:$D$87,"dihapus",0,1)</f>
        <v>Tempel 2</v>
      </c>
      <c r="C1127" t="s">
        <v>263</v>
      </c>
      <c r="D1127">
        <f>_xlfn.XLOOKUP(C1127,kamus!$B$2:$B$87,kamus!$J$2:$J$87,"dihapus",0,1)</f>
        <v>0</v>
      </c>
      <c r="E1127">
        <f t="shared" si="123"/>
        <v>0</v>
      </c>
      <c r="F1127" s="14">
        <v>42736</v>
      </c>
      <c r="G1127" s="1">
        <f t="shared" si="124"/>
        <v>1</v>
      </c>
      <c r="H1127" s="1">
        <f t="shared" si="125"/>
        <v>2017</v>
      </c>
      <c r="I1127">
        <v>1</v>
      </c>
      <c r="K1127">
        <f t="shared" si="119"/>
        <v>1</v>
      </c>
      <c r="L1127">
        <v>4746</v>
      </c>
      <c r="M1127" s="6">
        <f t="shared" si="120"/>
        <v>21.070375052675939</v>
      </c>
      <c r="N1127" s="6" t="str">
        <f t="shared" si="121"/>
        <v/>
      </c>
      <c r="O1127" s="6">
        <f t="shared" si="122"/>
        <v>21.070375052675939</v>
      </c>
      <c r="Q1127">
        <f>_xlfn.XLOOKUP(C1127&amp;G1127&amp;H1127,covid!$E$2:$E$2184,covid!$D$2:$D$2184,0,0,1)</f>
        <v>0</v>
      </c>
    </row>
    <row r="1128" spans="1:17" x14ac:dyDescent="0.3">
      <c r="A1128">
        <f>_xlfn.XLOOKUP(C1128,kamus!$B$2:$B$87,kamus!$A$2:$A$87,0,0,1)</f>
        <v>82</v>
      </c>
      <c r="B1128" t="str">
        <f>_xlfn.XLOOKUP(C1128,kamus!$B$2:$B$87,kamus!$D$2:$D$87,"dihapus",0,1)</f>
        <v>Tempel 2</v>
      </c>
      <c r="C1128" t="s">
        <v>266</v>
      </c>
      <c r="D1128">
        <f>_xlfn.XLOOKUP(C1128,kamus!$B$2:$B$87,kamus!$J$2:$J$87,"dihapus",0,1)</f>
        <v>0</v>
      </c>
      <c r="E1128">
        <f t="shared" si="123"/>
        <v>0</v>
      </c>
      <c r="F1128" s="14">
        <v>42736</v>
      </c>
      <c r="G1128" s="1">
        <f t="shared" si="124"/>
        <v>1</v>
      </c>
      <c r="H1128" s="1">
        <f t="shared" si="125"/>
        <v>2017</v>
      </c>
      <c r="I1128">
        <v>0</v>
      </c>
      <c r="K1128">
        <f t="shared" si="119"/>
        <v>0</v>
      </c>
      <c r="L1128">
        <v>5291</v>
      </c>
      <c r="M1128" s="6">
        <f t="shared" si="120"/>
        <v>0</v>
      </c>
      <c r="N1128" s="6" t="str">
        <f t="shared" si="121"/>
        <v/>
      </c>
      <c r="O1128" s="6">
        <f t="shared" si="122"/>
        <v>0</v>
      </c>
      <c r="Q1128">
        <f>_xlfn.XLOOKUP(C1128&amp;G1128&amp;H1128,covid!$E$2:$E$2184,covid!$D$2:$D$2184,0,0,1)</f>
        <v>0</v>
      </c>
    </row>
    <row r="1129" spans="1:17" x14ac:dyDescent="0.3">
      <c r="A1129">
        <f>_xlfn.XLOOKUP(C1129,kamus!$B$2:$B$87,kamus!$A$2:$A$87,0,0,1)</f>
        <v>84</v>
      </c>
      <c r="B1129" t="str">
        <f>_xlfn.XLOOKUP(C1129,kamus!$B$2:$B$87,kamus!$D$2:$D$87,"dihapus",0,1)</f>
        <v>turi</v>
      </c>
      <c r="C1129" t="s">
        <v>199</v>
      </c>
      <c r="D1129">
        <f>_xlfn.XLOOKUP(C1129,kamus!$B$2:$B$87,kamus!$J$2:$J$87,"dihapus",0,1)</f>
        <v>0</v>
      </c>
      <c r="E1129">
        <f t="shared" si="123"/>
        <v>0</v>
      </c>
      <c r="F1129" s="14">
        <v>42736</v>
      </c>
      <c r="G1129" s="1">
        <f t="shared" si="124"/>
        <v>1</v>
      </c>
      <c r="H1129" s="1">
        <f t="shared" si="125"/>
        <v>2017</v>
      </c>
      <c r="I1129">
        <v>1</v>
      </c>
      <c r="K1129">
        <f t="shared" si="119"/>
        <v>1</v>
      </c>
      <c r="L1129">
        <v>9709</v>
      </c>
      <c r="M1129" s="6">
        <f t="shared" si="120"/>
        <v>10.299721907508497</v>
      </c>
      <c r="N1129" s="6" t="str">
        <f t="shared" si="121"/>
        <v/>
      </c>
      <c r="O1129" s="6">
        <f t="shared" si="122"/>
        <v>10.299721907508497</v>
      </c>
      <c r="Q1129">
        <f>_xlfn.XLOOKUP(C1129&amp;G1129&amp;H1129,covid!$E$2:$E$2184,covid!$D$2:$D$2184,0,0,1)</f>
        <v>0</v>
      </c>
    </row>
    <row r="1130" spans="1:17" x14ac:dyDescent="0.3">
      <c r="A1130">
        <f>_xlfn.XLOOKUP(C1130,kamus!$B$2:$B$87,kamus!$A$2:$A$87,0,0,1)</f>
        <v>86</v>
      </c>
      <c r="B1130" t="str">
        <f>_xlfn.XLOOKUP(C1130,kamus!$B$2:$B$87,kamus!$D$2:$D$87,"dihapus",0,1)</f>
        <v>turi</v>
      </c>
      <c r="C1130" t="s">
        <v>209</v>
      </c>
      <c r="D1130">
        <f>_xlfn.XLOOKUP(C1130,kamus!$B$2:$B$87,kamus!$J$2:$J$87,"dihapus",0,1)</f>
        <v>0</v>
      </c>
      <c r="E1130">
        <f t="shared" si="123"/>
        <v>0</v>
      </c>
      <c r="F1130" s="14">
        <v>42736</v>
      </c>
      <c r="G1130" s="1">
        <f t="shared" si="124"/>
        <v>1</v>
      </c>
      <c r="H1130" s="1">
        <f t="shared" si="125"/>
        <v>2017</v>
      </c>
      <c r="I1130">
        <v>0</v>
      </c>
      <c r="K1130">
        <f t="shared" si="119"/>
        <v>0</v>
      </c>
      <c r="L1130">
        <v>9559</v>
      </c>
      <c r="M1130" s="6">
        <f t="shared" si="120"/>
        <v>0</v>
      </c>
      <c r="N1130" s="6" t="str">
        <f t="shared" si="121"/>
        <v/>
      </c>
      <c r="O1130" s="6">
        <f t="shared" si="122"/>
        <v>0</v>
      </c>
      <c r="Q1130">
        <f>_xlfn.XLOOKUP(C1130&amp;G1130&amp;H1130,covid!$E$2:$E$2184,covid!$D$2:$D$2184,0,0,1)</f>
        <v>0</v>
      </c>
    </row>
    <row r="1131" spans="1:17" x14ac:dyDescent="0.3">
      <c r="A1131">
        <f>_xlfn.XLOOKUP(C1131,kamus!$B$2:$B$87,kamus!$A$2:$A$87,0,0,1)</f>
        <v>83</v>
      </c>
      <c r="B1131" t="str">
        <f>_xlfn.XLOOKUP(C1131,kamus!$B$2:$B$87,kamus!$D$2:$D$87,"dihapus",0,1)</f>
        <v>turi</v>
      </c>
      <c r="C1131" t="s">
        <v>211</v>
      </c>
      <c r="D1131">
        <f>_xlfn.XLOOKUP(C1131,kamus!$B$2:$B$87,kamus!$J$2:$J$87,"dihapus",0,1)</f>
        <v>0</v>
      </c>
      <c r="E1131">
        <f t="shared" si="123"/>
        <v>0</v>
      </c>
      <c r="F1131" s="14">
        <v>42736</v>
      </c>
      <c r="G1131" s="1">
        <f t="shared" si="124"/>
        <v>1</v>
      </c>
      <c r="H1131" s="1">
        <f t="shared" si="125"/>
        <v>2017</v>
      </c>
      <c r="I1131">
        <v>0</v>
      </c>
      <c r="K1131">
        <f t="shared" si="119"/>
        <v>0</v>
      </c>
      <c r="L1131">
        <v>8554</v>
      </c>
      <c r="M1131" s="6">
        <f t="shared" si="120"/>
        <v>0</v>
      </c>
      <c r="N1131" s="6" t="str">
        <f t="shared" si="121"/>
        <v/>
      </c>
      <c r="O1131" s="6">
        <f t="shared" si="122"/>
        <v>0</v>
      </c>
      <c r="Q1131">
        <f>_xlfn.XLOOKUP(C1131&amp;G1131&amp;H1131,covid!$E$2:$E$2184,covid!$D$2:$D$2184,0,0,1)</f>
        <v>0</v>
      </c>
    </row>
    <row r="1132" spans="1:17" x14ac:dyDescent="0.3">
      <c r="A1132">
        <f>_xlfn.XLOOKUP(C1132,kamus!$B$2:$B$87,kamus!$A$2:$A$87,0,0,1)</f>
        <v>85</v>
      </c>
      <c r="B1132" t="str">
        <f>_xlfn.XLOOKUP(C1132,kamus!$B$2:$B$87,kamus!$D$2:$D$87,"dihapus",0,1)</f>
        <v>turi</v>
      </c>
      <c r="C1132" t="s">
        <v>279</v>
      </c>
      <c r="D1132">
        <f>_xlfn.XLOOKUP(C1132,kamus!$B$2:$B$87,kamus!$J$2:$J$87,"dihapus",0,1)</f>
        <v>0</v>
      </c>
      <c r="E1132">
        <f t="shared" si="123"/>
        <v>0</v>
      </c>
      <c r="F1132" s="14">
        <v>42736</v>
      </c>
      <c r="G1132" s="1">
        <f t="shared" si="124"/>
        <v>1</v>
      </c>
      <c r="H1132" s="1">
        <f t="shared" si="125"/>
        <v>2017</v>
      </c>
      <c r="I1132">
        <v>0</v>
      </c>
      <c r="K1132">
        <f t="shared" si="119"/>
        <v>0</v>
      </c>
      <c r="L1132">
        <v>10971</v>
      </c>
      <c r="M1132" s="6">
        <f t="shared" si="120"/>
        <v>0</v>
      </c>
      <c r="N1132" s="6" t="str">
        <f t="shared" si="121"/>
        <v/>
      </c>
      <c r="O1132" s="6">
        <f t="shared" si="122"/>
        <v>0</v>
      </c>
      <c r="Q1132">
        <f>_xlfn.XLOOKUP(C1132&amp;G1132&amp;H1132,covid!$E$2:$E$2184,covid!$D$2:$D$2184,0,0,1)</f>
        <v>0</v>
      </c>
    </row>
    <row r="1133" spans="1:17" x14ac:dyDescent="0.3">
      <c r="A1133">
        <f>_xlfn.XLOOKUP(C1133,kamus!$B$2:$B$87,kamus!$A$2:$A$87,0,0,1)</f>
        <v>4</v>
      </c>
      <c r="B1133" t="str">
        <f>_xlfn.XLOOKUP(C1133,kamus!$B$2:$B$87,kamus!$D$2:$D$87,"dihapus",0,1)</f>
        <v>Berbah</v>
      </c>
      <c r="C1133" t="s">
        <v>215</v>
      </c>
      <c r="D1133">
        <f>_xlfn.XLOOKUP(C1133,kamus!$B$2:$B$87,kamus!$J$2:$J$87,"dihapus",0,1)</f>
        <v>0</v>
      </c>
      <c r="E1133">
        <f t="shared" si="123"/>
        <v>0</v>
      </c>
      <c r="F1133" s="14">
        <v>42767</v>
      </c>
      <c r="G1133" s="1">
        <f t="shared" si="124"/>
        <v>2</v>
      </c>
      <c r="H1133" s="1">
        <f t="shared" si="125"/>
        <v>2017</v>
      </c>
      <c r="I1133">
        <v>0</v>
      </c>
      <c r="K1133">
        <f t="shared" si="119"/>
        <v>0</v>
      </c>
      <c r="L1133">
        <v>11448</v>
      </c>
      <c r="M1133" s="6">
        <f t="shared" si="120"/>
        <v>0</v>
      </c>
      <c r="N1133" s="6" t="str">
        <f t="shared" si="121"/>
        <v/>
      </c>
      <c r="O1133" s="6">
        <f t="shared" si="122"/>
        <v>0</v>
      </c>
      <c r="Q1133">
        <f>_xlfn.XLOOKUP(C1133&amp;G1133&amp;H1133,covid!$E$2:$E$2184,covid!$D$2:$D$2184,0,0,1)</f>
        <v>0</v>
      </c>
    </row>
    <row r="1134" spans="1:17" x14ac:dyDescent="0.3">
      <c r="A1134">
        <f>_xlfn.XLOOKUP(C1134,kamus!$B$2:$B$87,kamus!$A$2:$A$87,0,0,1)</f>
        <v>1</v>
      </c>
      <c r="B1134" t="str">
        <f>_xlfn.XLOOKUP(C1134,kamus!$B$2:$B$87,kamus!$D$2:$D$87,"dihapus",0,1)</f>
        <v>Berbah</v>
      </c>
      <c r="C1134" t="s">
        <v>216</v>
      </c>
      <c r="D1134">
        <f>_xlfn.XLOOKUP(C1134,kamus!$B$2:$B$87,kamus!$J$2:$J$87,"dihapus",0,1)</f>
        <v>1</v>
      </c>
      <c r="E1134">
        <f t="shared" si="123"/>
        <v>0</v>
      </c>
      <c r="F1134" s="14">
        <v>42767</v>
      </c>
      <c r="G1134" s="1">
        <f t="shared" si="124"/>
        <v>2</v>
      </c>
      <c r="H1134" s="1">
        <f t="shared" si="125"/>
        <v>2017</v>
      </c>
      <c r="I1134">
        <v>0</v>
      </c>
      <c r="K1134">
        <f t="shared" si="119"/>
        <v>0</v>
      </c>
      <c r="L1134">
        <v>14565</v>
      </c>
      <c r="M1134" s="6">
        <f t="shared" si="120"/>
        <v>0</v>
      </c>
      <c r="N1134" s="6" t="str">
        <f t="shared" si="121"/>
        <v/>
      </c>
      <c r="O1134" s="6">
        <f t="shared" si="122"/>
        <v>0</v>
      </c>
      <c r="Q1134">
        <f>_xlfn.XLOOKUP(C1134&amp;G1134&amp;H1134,covid!$E$2:$E$2184,covid!$D$2:$D$2184,0,0,1)</f>
        <v>0</v>
      </c>
    </row>
    <row r="1135" spans="1:17" x14ac:dyDescent="0.3">
      <c r="A1135">
        <f>_xlfn.XLOOKUP(C1135,kamus!$B$2:$B$87,kamus!$A$2:$A$87,0,0,1)</f>
        <v>2</v>
      </c>
      <c r="B1135" t="str">
        <f>_xlfn.XLOOKUP(C1135,kamus!$B$2:$B$87,kamus!$D$2:$D$87,"dihapus",0,1)</f>
        <v>Berbah</v>
      </c>
      <c r="C1135" t="s">
        <v>246</v>
      </c>
      <c r="D1135">
        <f>_xlfn.XLOOKUP(C1135,kamus!$B$2:$B$87,kamus!$J$2:$J$87,"dihapus",0,1)</f>
        <v>1</v>
      </c>
      <c r="E1135">
        <f t="shared" si="123"/>
        <v>0</v>
      </c>
      <c r="F1135" s="14">
        <v>42767</v>
      </c>
      <c r="G1135" s="1">
        <f t="shared" si="124"/>
        <v>2</v>
      </c>
      <c r="H1135" s="1">
        <f t="shared" si="125"/>
        <v>2017</v>
      </c>
      <c r="I1135">
        <v>1</v>
      </c>
      <c r="K1135">
        <f t="shared" si="119"/>
        <v>1</v>
      </c>
      <c r="L1135">
        <v>18704</v>
      </c>
      <c r="M1135" s="6">
        <f t="shared" si="120"/>
        <v>5.3464499572284003</v>
      </c>
      <c r="N1135" s="6" t="str">
        <f t="shared" si="121"/>
        <v/>
      </c>
      <c r="O1135" s="6">
        <f t="shared" si="122"/>
        <v>5.3464499572284003</v>
      </c>
      <c r="Q1135">
        <f>_xlfn.XLOOKUP(C1135&amp;G1135&amp;H1135,covid!$E$2:$E$2184,covid!$D$2:$D$2184,0,0,1)</f>
        <v>0</v>
      </c>
    </row>
    <row r="1136" spans="1:17" x14ac:dyDescent="0.3">
      <c r="A1136">
        <f>_xlfn.XLOOKUP(C1136,kamus!$B$2:$B$87,kamus!$A$2:$A$87,0,0,1)</f>
        <v>3</v>
      </c>
      <c r="B1136" t="str">
        <f>_xlfn.XLOOKUP(C1136,kamus!$B$2:$B$87,kamus!$D$2:$D$87,"dihapus",0,1)</f>
        <v>Berbah</v>
      </c>
      <c r="C1136" t="s">
        <v>267</v>
      </c>
      <c r="D1136">
        <f>_xlfn.XLOOKUP(C1136,kamus!$B$2:$B$87,kamus!$J$2:$J$87,"dihapus",0,1)</f>
        <v>1</v>
      </c>
      <c r="E1136">
        <f t="shared" si="123"/>
        <v>0</v>
      </c>
      <c r="F1136" s="14">
        <v>42767</v>
      </c>
      <c r="G1136" s="1">
        <f t="shared" si="124"/>
        <v>2</v>
      </c>
      <c r="H1136" s="1">
        <f t="shared" si="125"/>
        <v>2017</v>
      </c>
      <c r="I1136">
        <v>0</v>
      </c>
      <c r="K1136">
        <f t="shared" si="119"/>
        <v>0</v>
      </c>
      <c r="L1136">
        <v>13363</v>
      </c>
      <c r="M1136" s="6">
        <f t="shared" si="120"/>
        <v>0</v>
      </c>
      <c r="N1136" s="6" t="str">
        <f t="shared" si="121"/>
        <v/>
      </c>
      <c r="O1136" s="6">
        <f t="shared" si="122"/>
        <v>0</v>
      </c>
      <c r="Q1136">
        <f>_xlfn.XLOOKUP(C1136&amp;G1136&amp;H1136,covid!$E$2:$E$2184,covid!$D$2:$D$2184,0,0,1)</f>
        <v>0</v>
      </c>
    </row>
    <row r="1137" spans="1:17" x14ac:dyDescent="0.3">
      <c r="A1137">
        <f>_xlfn.XLOOKUP(C1137,kamus!$B$2:$B$87,kamus!$A$2:$A$87,0,0,1)</f>
        <v>9</v>
      </c>
      <c r="B1137" t="str">
        <f>_xlfn.XLOOKUP(C1137,kamus!$B$2:$B$87,kamus!$D$2:$D$87,"dihapus",0,1)</f>
        <v>cangkringan</v>
      </c>
      <c r="C1137" t="s">
        <v>197</v>
      </c>
      <c r="D1137">
        <f>_xlfn.XLOOKUP(C1137,kamus!$B$2:$B$87,kamus!$J$2:$J$87,"dihapus",0,1)</f>
        <v>0</v>
      </c>
      <c r="E1137">
        <f t="shared" si="123"/>
        <v>0</v>
      </c>
      <c r="F1137" s="14">
        <v>42767</v>
      </c>
      <c r="G1137" s="1">
        <f t="shared" si="124"/>
        <v>2</v>
      </c>
      <c r="H1137" s="1">
        <f t="shared" si="125"/>
        <v>2017</v>
      </c>
      <c r="I1137">
        <v>0</v>
      </c>
      <c r="K1137">
        <f t="shared" si="119"/>
        <v>0</v>
      </c>
      <c r="L1137">
        <v>8063</v>
      </c>
      <c r="M1137" s="6">
        <f t="shared" si="120"/>
        <v>0</v>
      </c>
      <c r="N1137" s="6" t="str">
        <f t="shared" si="121"/>
        <v/>
      </c>
      <c r="O1137" s="6">
        <f t="shared" si="122"/>
        <v>0</v>
      </c>
      <c r="Q1137">
        <f>_xlfn.XLOOKUP(C1137&amp;G1137&amp;H1137,covid!$E$2:$E$2184,covid!$D$2:$D$2184,0,0,1)</f>
        <v>0</v>
      </c>
    </row>
    <row r="1138" spans="1:17" x14ac:dyDescent="0.3">
      <c r="A1138">
        <f>_xlfn.XLOOKUP(C1138,kamus!$B$2:$B$87,kamus!$A$2:$A$87,0,0,1)</f>
        <v>5</v>
      </c>
      <c r="B1138" t="str">
        <f>_xlfn.XLOOKUP(C1138,kamus!$B$2:$B$87,kamus!$D$2:$D$87,"dihapus",0,1)</f>
        <v>cangkringan</v>
      </c>
      <c r="C1138" t="s">
        <v>212</v>
      </c>
      <c r="D1138">
        <f>_xlfn.XLOOKUP(C1138,kamus!$B$2:$B$87,kamus!$J$2:$J$87,"dihapus",0,1)</f>
        <v>0</v>
      </c>
      <c r="E1138">
        <f t="shared" si="123"/>
        <v>0</v>
      </c>
      <c r="F1138" s="14">
        <v>42767</v>
      </c>
      <c r="G1138" s="1">
        <f t="shared" si="124"/>
        <v>2</v>
      </c>
      <c r="H1138" s="1">
        <f t="shared" si="125"/>
        <v>2017</v>
      </c>
      <c r="I1138">
        <v>0</v>
      </c>
      <c r="K1138">
        <f t="shared" si="119"/>
        <v>0</v>
      </c>
      <c r="L1138">
        <v>4133</v>
      </c>
      <c r="M1138" s="6">
        <f t="shared" si="120"/>
        <v>0</v>
      </c>
      <c r="N1138" s="6" t="str">
        <f t="shared" si="121"/>
        <v/>
      </c>
      <c r="O1138" s="6">
        <f t="shared" si="122"/>
        <v>0</v>
      </c>
      <c r="Q1138">
        <f>_xlfn.XLOOKUP(C1138&amp;G1138&amp;H1138,covid!$E$2:$E$2184,covid!$D$2:$D$2184,0,0,1)</f>
        <v>0</v>
      </c>
    </row>
    <row r="1139" spans="1:17" x14ac:dyDescent="0.3">
      <c r="A1139">
        <f>_xlfn.XLOOKUP(C1139,kamus!$B$2:$B$87,kamus!$A$2:$A$87,0,0,1)</f>
        <v>7</v>
      </c>
      <c r="B1139" t="str">
        <f>_xlfn.XLOOKUP(C1139,kamus!$B$2:$B$87,kamus!$D$2:$D$87,"dihapus",0,1)</f>
        <v>cangkringan</v>
      </c>
      <c r="C1139" t="s">
        <v>217</v>
      </c>
      <c r="D1139">
        <f>_xlfn.XLOOKUP(C1139,kamus!$B$2:$B$87,kamus!$J$2:$J$87,"dihapus",0,1)</f>
        <v>0</v>
      </c>
      <c r="E1139">
        <f t="shared" si="123"/>
        <v>0</v>
      </c>
      <c r="F1139" s="14">
        <v>42767</v>
      </c>
      <c r="G1139" s="1">
        <f t="shared" si="124"/>
        <v>2</v>
      </c>
      <c r="H1139" s="1">
        <f t="shared" si="125"/>
        <v>2017</v>
      </c>
      <c r="I1139">
        <v>0</v>
      </c>
      <c r="K1139">
        <f t="shared" si="119"/>
        <v>0</v>
      </c>
      <c r="L1139">
        <v>3586</v>
      </c>
      <c r="M1139" s="6">
        <f t="shared" si="120"/>
        <v>0</v>
      </c>
      <c r="N1139" s="6" t="str">
        <f t="shared" si="121"/>
        <v/>
      </c>
      <c r="O1139" s="6">
        <f t="shared" si="122"/>
        <v>0</v>
      </c>
      <c r="Q1139">
        <f>_xlfn.XLOOKUP(C1139&amp;G1139&amp;H1139,covid!$E$2:$E$2184,covid!$D$2:$D$2184,0,0,1)</f>
        <v>0</v>
      </c>
    </row>
    <row r="1140" spans="1:17" x14ac:dyDescent="0.3">
      <c r="A1140">
        <f>_xlfn.XLOOKUP(C1140,kamus!$B$2:$B$87,kamus!$A$2:$A$87,0,0,1)</f>
        <v>8</v>
      </c>
      <c r="B1140" t="str">
        <f>_xlfn.XLOOKUP(C1140,kamus!$B$2:$B$87,kamus!$D$2:$D$87,"dihapus",0,1)</f>
        <v>cangkringan</v>
      </c>
      <c r="C1140" t="s">
        <v>275</v>
      </c>
      <c r="D1140">
        <f>_xlfn.XLOOKUP(C1140,kamus!$B$2:$B$87,kamus!$J$2:$J$87,"dihapus",0,1)</f>
        <v>0</v>
      </c>
      <c r="E1140">
        <f t="shared" si="123"/>
        <v>0</v>
      </c>
      <c r="F1140" s="14">
        <v>42767</v>
      </c>
      <c r="G1140" s="1">
        <f t="shared" si="124"/>
        <v>2</v>
      </c>
      <c r="H1140" s="1">
        <f t="shared" si="125"/>
        <v>2017</v>
      </c>
      <c r="I1140">
        <v>0</v>
      </c>
      <c r="K1140">
        <f t="shared" si="119"/>
        <v>0</v>
      </c>
      <c r="L1140">
        <v>5550</v>
      </c>
      <c r="M1140" s="6">
        <f t="shared" si="120"/>
        <v>0</v>
      </c>
      <c r="N1140" s="6" t="str">
        <f t="shared" si="121"/>
        <v/>
      </c>
      <c r="O1140" s="6">
        <f t="shared" si="122"/>
        <v>0</v>
      </c>
      <c r="Q1140">
        <f>_xlfn.XLOOKUP(C1140&amp;G1140&amp;H1140,covid!$E$2:$E$2184,covid!$D$2:$D$2184,0,0,1)</f>
        <v>0</v>
      </c>
    </row>
    <row r="1141" spans="1:17" x14ac:dyDescent="0.3">
      <c r="A1141">
        <f>_xlfn.XLOOKUP(C1141,kamus!$B$2:$B$87,kamus!$A$2:$A$87,0,0,1)</f>
        <v>6</v>
      </c>
      <c r="B1141" t="str">
        <f>_xlfn.XLOOKUP(C1141,kamus!$B$2:$B$87,kamus!$D$2:$D$87,"dihapus",0,1)</f>
        <v>cangkringan</v>
      </c>
      <c r="C1141" t="s">
        <v>281</v>
      </c>
      <c r="D1141">
        <f>_xlfn.XLOOKUP(C1141,kamus!$B$2:$B$87,kamus!$J$2:$J$87,"dihapus",0,1)</f>
        <v>0</v>
      </c>
      <c r="E1141">
        <f t="shared" si="123"/>
        <v>0</v>
      </c>
      <c r="F1141" s="14">
        <v>42767</v>
      </c>
      <c r="G1141" s="1">
        <f t="shared" si="124"/>
        <v>2</v>
      </c>
      <c r="H1141" s="1">
        <f t="shared" si="125"/>
        <v>2017</v>
      </c>
      <c r="I1141">
        <v>0</v>
      </c>
      <c r="K1141">
        <f t="shared" si="119"/>
        <v>0</v>
      </c>
      <c r="L1141">
        <v>11339</v>
      </c>
      <c r="M1141" s="6">
        <f t="shared" si="120"/>
        <v>0</v>
      </c>
      <c r="N1141" s="6" t="str">
        <f t="shared" si="121"/>
        <v/>
      </c>
      <c r="O1141" s="6">
        <f t="shared" si="122"/>
        <v>0</v>
      </c>
      <c r="Q1141">
        <f>_xlfn.XLOOKUP(C1141&amp;G1141&amp;H1141,covid!$E$2:$E$2184,covid!$D$2:$D$2184,0,0,1)</f>
        <v>0</v>
      </c>
    </row>
    <row r="1142" spans="1:17" x14ac:dyDescent="0.3">
      <c r="A1142">
        <f>_xlfn.XLOOKUP(C1142,kamus!$B$2:$B$87,kamus!$A$2:$A$87,0,0,1)</f>
        <v>10</v>
      </c>
      <c r="B1142" t="str">
        <f>_xlfn.XLOOKUP(C1142,kamus!$B$2:$B$87,kamus!$D$2:$D$87,"dihapus",0,1)</f>
        <v>Depok 1</v>
      </c>
      <c r="C1142" t="s">
        <v>220</v>
      </c>
      <c r="D1142">
        <f>_xlfn.XLOOKUP(C1142,kamus!$B$2:$B$87,kamus!$J$2:$J$87,"dihapus",0,1)</f>
        <v>1</v>
      </c>
      <c r="E1142">
        <f t="shared" si="123"/>
        <v>0</v>
      </c>
      <c r="F1142" s="14">
        <v>42767</v>
      </c>
      <c r="G1142" s="1">
        <f t="shared" si="124"/>
        <v>2</v>
      </c>
      <c r="H1142" s="1">
        <f t="shared" si="125"/>
        <v>2017</v>
      </c>
      <c r="I1142">
        <v>3</v>
      </c>
      <c r="K1142">
        <f t="shared" si="119"/>
        <v>3</v>
      </c>
      <c r="L1142">
        <v>37946</v>
      </c>
      <c r="M1142" s="6">
        <f t="shared" si="120"/>
        <v>7.9059716439150369</v>
      </c>
      <c r="N1142" s="6" t="str">
        <f t="shared" si="121"/>
        <v/>
      </c>
      <c r="O1142" s="6">
        <f t="shared" si="122"/>
        <v>7.9059716439150369</v>
      </c>
      <c r="Q1142">
        <f>_xlfn.XLOOKUP(C1142&amp;G1142&amp;H1142,covid!$E$2:$E$2184,covid!$D$2:$D$2184,0,0,1)</f>
        <v>0</v>
      </c>
    </row>
    <row r="1143" spans="1:17" x14ac:dyDescent="0.3">
      <c r="A1143">
        <f>_xlfn.XLOOKUP(C1143,kamus!$B$2:$B$87,kamus!$A$2:$A$87,0,0,1)</f>
        <v>11</v>
      </c>
      <c r="B1143" t="str">
        <f>_xlfn.XLOOKUP(C1143,kamus!$B$2:$B$87,kamus!$D$2:$D$87,"dihapus",0,1)</f>
        <v>Depok 2</v>
      </c>
      <c r="C1143" t="s">
        <v>207</v>
      </c>
      <c r="D1143">
        <f>_xlfn.XLOOKUP(C1143,kamus!$B$2:$B$87,kamus!$J$2:$J$87,"dihapus",0,1)</f>
        <v>1</v>
      </c>
      <c r="E1143">
        <f t="shared" si="123"/>
        <v>0</v>
      </c>
      <c r="F1143" s="14">
        <v>42767</v>
      </c>
      <c r="G1143" s="1">
        <f t="shared" si="124"/>
        <v>2</v>
      </c>
      <c r="H1143" s="1">
        <f t="shared" si="125"/>
        <v>2017</v>
      </c>
      <c r="I1143">
        <v>2</v>
      </c>
      <c r="K1143">
        <f t="shared" si="119"/>
        <v>2</v>
      </c>
      <c r="L1143">
        <v>44433</v>
      </c>
      <c r="M1143" s="6">
        <f t="shared" si="120"/>
        <v>4.5011590484549773</v>
      </c>
      <c r="N1143" s="6" t="str">
        <f t="shared" si="121"/>
        <v/>
      </c>
      <c r="O1143" s="6">
        <f t="shared" si="122"/>
        <v>4.5011590484549773</v>
      </c>
      <c r="Q1143">
        <f>_xlfn.XLOOKUP(C1143&amp;G1143&amp;H1143,covid!$E$2:$E$2184,covid!$D$2:$D$2184,0,0,1)</f>
        <v>0</v>
      </c>
    </row>
    <row r="1144" spans="1:17" x14ac:dyDescent="0.3">
      <c r="A1144">
        <f>_xlfn.XLOOKUP(C1144,kamus!$B$2:$B$87,kamus!$A$2:$A$87,0,0,1)</f>
        <v>12</v>
      </c>
      <c r="B1144" t="str">
        <f>_xlfn.XLOOKUP(C1144,kamus!$B$2:$B$87,kamus!$D$2:$D$87,"dihapus",0,1)</f>
        <v>Depok 3</v>
      </c>
      <c r="C1144" t="s">
        <v>206</v>
      </c>
      <c r="D1144">
        <f>_xlfn.XLOOKUP(C1144,kamus!$B$2:$B$87,kamus!$J$2:$J$87,"dihapus",0,1)</f>
        <v>1</v>
      </c>
      <c r="E1144">
        <f t="shared" si="123"/>
        <v>0</v>
      </c>
      <c r="F1144" s="14">
        <v>42767</v>
      </c>
      <c r="G1144" s="1">
        <f t="shared" si="124"/>
        <v>2</v>
      </c>
      <c r="H1144" s="1">
        <f t="shared" si="125"/>
        <v>2017</v>
      </c>
      <c r="I1144">
        <v>7</v>
      </c>
      <c r="K1144">
        <f t="shared" si="119"/>
        <v>7</v>
      </c>
      <c r="L1144">
        <v>44837</v>
      </c>
      <c r="M1144" s="6">
        <f t="shared" si="120"/>
        <v>15.612106073109263</v>
      </c>
      <c r="N1144" s="6" t="str">
        <f t="shared" si="121"/>
        <v/>
      </c>
      <c r="O1144" s="6">
        <f t="shared" si="122"/>
        <v>15.612106073109263</v>
      </c>
      <c r="Q1144">
        <f>_xlfn.XLOOKUP(C1144&amp;G1144&amp;H1144,covid!$E$2:$E$2184,covid!$D$2:$D$2184,0,0,1)</f>
        <v>0</v>
      </c>
    </row>
    <row r="1145" spans="1:17" x14ac:dyDescent="0.3">
      <c r="A1145">
        <f>_xlfn.XLOOKUP(C1145,kamus!$B$2:$B$87,kamus!$A$2:$A$87,0,0,1)</f>
        <v>0</v>
      </c>
      <c r="B1145" t="str">
        <f>_xlfn.XLOOKUP(C1145,kamus!$B$2:$B$87,kamus!$D$2:$D$87,"dihapus",0,1)</f>
        <v>dihapus</v>
      </c>
      <c r="C1145" t="s">
        <v>282</v>
      </c>
      <c r="D1145" t="str">
        <f>_xlfn.XLOOKUP(C1145,kamus!$B$2:$B$87,kamus!$J$2:$J$87,"dihapus",0,1)</f>
        <v>dihapus</v>
      </c>
      <c r="E1145">
        <f t="shared" si="123"/>
        <v>0</v>
      </c>
      <c r="F1145" s="14">
        <v>42767</v>
      </c>
      <c r="G1145" s="1">
        <f t="shared" si="124"/>
        <v>2</v>
      </c>
      <c r="H1145" s="1">
        <f t="shared" si="125"/>
        <v>2017</v>
      </c>
      <c r="I1145">
        <v>0</v>
      </c>
      <c r="K1145">
        <f t="shared" si="119"/>
        <v>0</v>
      </c>
      <c r="L1145" t="e">
        <v>#N/A</v>
      </c>
      <c r="M1145" s="6" t="e">
        <f t="shared" si="120"/>
        <v>#N/A</v>
      </c>
      <c r="N1145" s="6" t="str">
        <f t="shared" si="121"/>
        <v/>
      </c>
      <c r="O1145" s="6" t="e">
        <f t="shared" si="122"/>
        <v>#N/A</v>
      </c>
      <c r="Q1145">
        <f>_xlfn.XLOOKUP(C1145&amp;G1145&amp;H1145,covid!$E$2:$E$2184,covid!$D$2:$D$2184,0,0,1)</f>
        <v>0</v>
      </c>
    </row>
    <row r="1146" spans="1:17" x14ac:dyDescent="0.3">
      <c r="A1146">
        <f>_xlfn.XLOOKUP(C1146,kamus!$B$2:$B$87,kamus!$A$2:$A$87,0,0,1)</f>
        <v>14</v>
      </c>
      <c r="B1146" t="str">
        <f>_xlfn.XLOOKUP(C1146,kamus!$B$2:$B$87,kamus!$D$2:$D$87,"dihapus",0,1)</f>
        <v>Gamping 1</v>
      </c>
      <c r="C1146" t="s">
        <v>196</v>
      </c>
      <c r="D1146">
        <f>_xlfn.XLOOKUP(C1146,kamus!$B$2:$B$87,kamus!$J$2:$J$87,"dihapus",0,1)</f>
        <v>1</v>
      </c>
      <c r="E1146">
        <f t="shared" si="123"/>
        <v>0</v>
      </c>
      <c r="F1146" s="14">
        <v>42767</v>
      </c>
      <c r="G1146" s="1">
        <f t="shared" si="124"/>
        <v>2</v>
      </c>
      <c r="H1146" s="1">
        <f t="shared" si="125"/>
        <v>2017</v>
      </c>
      <c r="I1146">
        <v>4</v>
      </c>
      <c r="K1146">
        <f t="shared" si="119"/>
        <v>4</v>
      </c>
      <c r="L1146">
        <v>22819</v>
      </c>
      <c r="M1146" s="6">
        <f t="shared" si="120"/>
        <v>17.529251939173495</v>
      </c>
      <c r="N1146" s="6" t="str">
        <f t="shared" si="121"/>
        <v/>
      </c>
      <c r="O1146" s="6">
        <f t="shared" si="122"/>
        <v>17.529251939173495</v>
      </c>
      <c r="Q1146">
        <f>_xlfn.XLOOKUP(C1146&amp;G1146&amp;H1146,covid!$E$2:$E$2184,covid!$D$2:$D$2184,0,0,1)</f>
        <v>0</v>
      </c>
    </row>
    <row r="1147" spans="1:17" x14ac:dyDescent="0.3">
      <c r="A1147">
        <f>_xlfn.XLOOKUP(C1147,kamus!$B$2:$B$87,kamus!$A$2:$A$87,0,0,1)</f>
        <v>13</v>
      </c>
      <c r="B1147" t="str">
        <f>_xlfn.XLOOKUP(C1147,kamus!$B$2:$B$87,kamus!$D$2:$D$87,"dihapus",0,1)</f>
        <v>Gamping 1</v>
      </c>
      <c r="C1147" t="s">
        <v>198</v>
      </c>
      <c r="D1147">
        <f>_xlfn.XLOOKUP(C1147,kamus!$B$2:$B$87,kamus!$J$2:$J$87,"dihapus",0,1)</f>
        <v>1</v>
      </c>
      <c r="E1147">
        <f t="shared" si="123"/>
        <v>0</v>
      </c>
      <c r="F1147" s="14">
        <v>42767</v>
      </c>
      <c r="G1147" s="1">
        <f t="shared" si="124"/>
        <v>2</v>
      </c>
      <c r="H1147" s="1">
        <f t="shared" si="125"/>
        <v>2017</v>
      </c>
      <c r="I1147">
        <v>4</v>
      </c>
      <c r="K1147">
        <f t="shared" si="119"/>
        <v>4</v>
      </c>
      <c r="L1147">
        <v>20645</v>
      </c>
      <c r="M1147" s="6">
        <f t="shared" si="120"/>
        <v>19.375151368370066</v>
      </c>
      <c r="N1147" s="6" t="str">
        <f t="shared" si="121"/>
        <v/>
      </c>
      <c r="O1147" s="6">
        <f t="shared" si="122"/>
        <v>19.375151368370066</v>
      </c>
      <c r="Q1147">
        <f>_xlfn.XLOOKUP(C1147&amp;G1147&amp;H1147,covid!$E$2:$E$2184,covid!$D$2:$D$2184,0,0,1)</f>
        <v>0</v>
      </c>
    </row>
    <row r="1148" spans="1:17" x14ac:dyDescent="0.3">
      <c r="A1148">
        <f>_xlfn.XLOOKUP(C1148,kamus!$B$2:$B$87,kamus!$A$2:$A$87,0,0,1)</f>
        <v>16</v>
      </c>
      <c r="B1148" t="str">
        <f>_xlfn.XLOOKUP(C1148,kamus!$B$2:$B$87,kamus!$D$2:$D$87,"dihapus",0,1)</f>
        <v>Gamping 2</v>
      </c>
      <c r="C1148" t="s">
        <v>200</v>
      </c>
      <c r="D1148">
        <f>_xlfn.XLOOKUP(C1148,kamus!$B$2:$B$87,kamus!$J$2:$J$87,"dihapus",0,1)</f>
        <v>1</v>
      </c>
      <c r="E1148">
        <f t="shared" si="123"/>
        <v>0</v>
      </c>
      <c r="F1148" s="14">
        <v>42767</v>
      </c>
      <c r="G1148" s="1">
        <f t="shared" si="124"/>
        <v>2</v>
      </c>
      <c r="H1148" s="1">
        <f t="shared" si="125"/>
        <v>2017</v>
      </c>
      <c r="I1148">
        <v>1</v>
      </c>
      <c r="K1148">
        <f t="shared" si="119"/>
        <v>1</v>
      </c>
      <c r="L1148">
        <v>16624</v>
      </c>
      <c r="M1148" s="6">
        <f t="shared" si="120"/>
        <v>6.0153994225216554</v>
      </c>
      <c r="N1148" s="6" t="str">
        <f t="shared" si="121"/>
        <v/>
      </c>
      <c r="O1148" s="6">
        <f t="shared" si="122"/>
        <v>6.0153994225216554</v>
      </c>
      <c r="Q1148">
        <f>_xlfn.XLOOKUP(C1148&amp;G1148&amp;H1148,covid!$E$2:$E$2184,covid!$D$2:$D$2184,0,0,1)</f>
        <v>0</v>
      </c>
    </row>
    <row r="1149" spans="1:17" x14ac:dyDescent="0.3">
      <c r="A1149">
        <f>_xlfn.XLOOKUP(C1149,kamus!$B$2:$B$87,kamus!$A$2:$A$87,0,0,1)</f>
        <v>15</v>
      </c>
      <c r="B1149" t="str">
        <f>_xlfn.XLOOKUP(C1149,kamus!$B$2:$B$87,kamus!$D$2:$D$87,"dihapus",0,1)</f>
        <v>Gamping 2</v>
      </c>
      <c r="C1149" t="s">
        <v>230</v>
      </c>
      <c r="D1149">
        <f>_xlfn.XLOOKUP(C1149,kamus!$B$2:$B$87,kamus!$J$2:$J$87,"dihapus",0,1)</f>
        <v>1</v>
      </c>
      <c r="E1149">
        <f t="shared" si="123"/>
        <v>0</v>
      </c>
      <c r="F1149" s="14">
        <v>42767</v>
      </c>
      <c r="G1149" s="1">
        <f t="shared" si="124"/>
        <v>2</v>
      </c>
      <c r="H1149" s="1">
        <f t="shared" si="125"/>
        <v>2017</v>
      </c>
      <c r="I1149">
        <v>3</v>
      </c>
      <c r="K1149">
        <f t="shared" si="119"/>
        <v>3</v>
      </c>
      <c r="L1149">
        <v>18692</v>
      </c>
      <c r="M1149" s="6">
        <f t="shared" si="120"/>
        <v>16.049646907768029</v>
      </c>
      <c r="N1149" s="6" t="str">
        <f t="shared" si="121"/>
        <v/>
      </c>
      <c r="O1149" s="6">
        <f t="shared" si="122"/>
        <v>16.049646907768029</v>
      </c>
      <c r="Q1149">
        <f>_xlfn.XLOOKUP(C1149&amp;G1149&amp;H1149,covid!$E$2:$E$2184,covid!$D$2:$D$2184,0,0,1)</f>
        <v>0</v>
      </c>
    </row>
    <row r="1150" spans="1:17" x14ac:dyDescent="0.3">
      <c r="A1150">
        <f>_xlfn.XLOOKUP(C1150,kamus!$B$2:$B$87,kamus!$A$2:$A$87,0,0,1)</f>
        <v>17</v>
      </c>
      <c r="B1150" t="str">
        <f>_xlfn.XLOOKUP(C1150,kamus!$B$2:$B$87,kamus!$D$2:$D$87,"dihapus",0,1)</f>
        <v>Gamping 2</v>
      </c>
      <c r="C1150" t="s">
        <v>272</v>
      </c>
      <c r="D1150">
        <f>_xlfn.XLOOKUP(C1150,kamus!$B$2:$B$87,kamus!$J$2:$J$87,"dihapus",0,1)</f>
        <v>1</v>
      </c>
      <c r="E1150">
        <f t="shared" si="123"/>
        <v>0</v>
      </c>
      <c r="F1150" s="14">
        <v>42767</v>
      </c>
      <c r="G1150" s="1">
        <f t="shared" si="124"/>
        <v>2</v>
      </c>
      <c r="H1150" s="1">
        <f t="shared" si="125"/>
        <v>2017</v>
      </c>
      <c r="I1150">
        <v>1</v>
      </c>
      <c r="K1150">
        <f t="shared" si="119"/>
        <v>1</v>
      </c>
      <c r="L1150">
        <v>18667</v>
      </c>
      <c r="M1150" s="6">
        <f t="shared" si="120"/>
        <v>5.3570471955857926</v>
      </c>
      <c r="N1150" s="6" t="str">
        <f t="shared" si="121"/>
        <v/>
      </c>
      <c r="O1150" s="6">
        <f t="shared" si="122"/>
        <v>5.3570471955857926</v>
      </c>
      <c r="Q1150">
        <f>_xlfn.XLOOKUP(C1150&amp;G1150&amp;H1150,covid!$E$2:$E$2184,covid!$D$2:$D$2184,0,0,1)</f>
        <v>0</v>
      </c>
    </row>
    <row r="1151" spans="1:17" x14ac:dyDescent="0.3">
      <c r="A1151">
        <f>_xlfn.XLOOKUP(C1151,kamus!$B$2:$B$87,kamus!$A$2:$A$87,0,0,1)</f>
        <v>20</v>
      </c>
      <c r="B1151" t="str">
        <f>_xlfn.XLOOKUP(C1151,kamus!$B$2:$B$87,kamus!$D$2:$D$87,"dihapus",0,1)</f>
        <v>Godean 1</v>
      </c>
      <c r="C1151" t="s">
        <v>247</v>
      </c>
      <c r="D1151">
        <f>_xlfn.XLOOKUP(C1151,kamus!$B$2:$B$87,kamus!$J$2:$J$87,"dihapus",0,1)</f>
        <v>1</v>
      </c>
      <c r="E1151">
        <f t="shared" si="123"/>
        <v>0</v>
      </c>
      <c r="F1151" s="14">
        <v>42767</v>
      </c>
      <c r="G1151" s="1">
        <f t="shared" si="124"/>
        <v>2</v>
      </c>
      <c r="H1151" s="1">
        <f t="shared" si="125"/>
        <v>2017</v>
      </c>
      <c r="I1151">
        <v>5</v>
      </c>
      <c r="K1151">
        <f t="shared" si="119"/>
        <v>5</v>
      </c>
      <c r="L1151">
        <v>9743</v>
      </c>
      <c r="M1151" s="6">
        <f t="shared" si="120"/>
        <v>51.318895617366316</v>
      </c>
      <c r="N1151" s="6" t="str">
        <f t="shared" si="121"/>
        <v/>
      </c>
      <c r="O1151" s="6">
        <f t="shared" si="122"/>
        <v>51.318895617366316</v>
      </c>
      <c r="Q1151">
        <f>_xlfn.XLOOKUP(C1151&amp;G1151&amp;H1151,covid!$E$2:$E$2184,covid!$D$2:$D$2184,0,0,1)</f>
        <v>0</v>
      </c>
    </row>
    <row r="1152" spans="1:17" x14ac:dyDescent="0.3">
      <c r="A1152">
        <f>_xlfn.XLOOKUP(C1152,kamus!$B$2:$B$87,kamus!$A$2:$A$87,0,0,1)</f>
        <v>21</v>
      </c>
      <c r="B1152" t="str">
        <f>_xlfn.XLOOKUP(C1152,kamus!$B$2:$B$87,kamus!$D$2:$D$87,"dihapus",0,1)</f>
        <v>Godean 1</v>
      </c>
      <c r="C1152" t="s">
        <v>250</v>
      </c>
      <c r="D1152">
        <f>_xlfn.XLOOKUP(C1152,kamus!$B$2:$B$87,kamus!$J$2:$J$87,"dihapus",0,1)</f>
        <v>1</v>
      </c>
      <c r="E1152">
        <f t="shared" si="123"/>
        <v>0</v>
      </c>
      <c r="F1152" s="14">
        <v>42767</v>
      </c>
      <c r="G1152" s="1">
        <f t="shared" si="124"/>
        <v>2</v>
      </c>
      <c r="H1152" s="1">
        <f t="shared" si="125"/>
        <v>2017</v>
      </c>
      <c r="I1152">
        <v>9</v>
      </c>
      <c r="K1152">
        <f t="shared" si="119"/>
        <v>9</v>
      </c>
      <c r="L1152">
        <v>10269</v>
      </c>
      <c r="M1152" s="6">
        <f t="shared" si="120"/>
        <v>87.642418930762489</v>
      </c>
      <c r="N1152" s="6" t="str">
        <f t="shared" si="121"/>
        <v/>
      </c>
      <c r="O1152" s="6">
        <f t="shared" si="122"/>
        <v>87.642418930762489</v>
      </c>
      <c r="Q1152">
        <f>_xlfn.XLOOKUP(C1152&amp;G1152&amp;H1152,covid!$E$2:$E$2184,covid!$D$2:$D$2184,0,0,1)</f>
        <v>0</v>
      </c>
    </row>
    <row r="1153" spans="1:17" x14ac:dyDescent="0.3">
      <c r="A1153">
        <f>_xlfn.XLOOKUP(C1153,kamus!$B$2:$B$87,kamus!$A$2:$A$87,0,0,1)</f>
        <v>19</v>
      </c>
      <c r="B1153" t="str">
        <f>_xlfn.XLOOKUP(C1153,kamus!$B$2:$B$87,kamus!$D$2:$D$87,"dihapus",0,1)</f>
        <v>Godean 1</v>
      </c>
      <c r="C1153" t="s">
        <v>251</v>
      </c>
      <c r="D1153">
        <f>_xlfn.XLOOKUP(C1153,kamus!$B$2:$B$87,kamus!$J$2:$J$87,"dihapus",0,1)</f>
        <v>1</v>
      </c>
      <c r="E1153">
        <f t="shared" si="123"/>
        <v>0</v>
      </c>
      <c r="F1153" s="14">
        <v>42767</v>
      </c>
      <c r="G1153" s="1">
        <f t="shared" si="124"/>
        <v>2</v>
      </c>
      <c r="H1153" s="1">
        <f t="shared" si="125"/>
        <v>2017</v>
      </c>
      <c r="I1153">
        <v>0</v>
      </c>
      <c r="K1153">
        <f t="shared" si="119"/>
        <v>0</v>
      </c>
      <c r="L1153">
        <v>9159</v>
      </c>
      <c r="M1153" s="6">
        <f t="shared" si="120"/>
        <v>0</v>
      </c>
      <c r="N1153" s="6" t="str">
        <f t="shared" si="121"/>
        <v/>
      </c>
      <c r="O1153" s="6">
        <f t="shared" si="122"/>
        <v>0</v>
      </c>
      <c r="Q1153">
        <f>_xlfn.XLOOKUP(C1153&amp;G1153&amp;H1153,covid!$E$2:$E$2184,covid!$D$2:$D$2184,0,0,1)</f>
        <v>0</v>
      </c>
    </row>
    <row r="1154" spans="1:17" x14ac:dyDescent="0.3">
      <c r="A1154">
        <f>_xlfn.XLOOKUP(C1154,kamus!$B$2:$B$87,kamus!$A$2:$A$87,0,0,1)</f>
        <v>18</v>
      </c>
      <c r="B1154" t="str">
        <f>_xlfn.XLOOKUP(C1154,kamus!$B$2:$B$87,kamus!$D$2:$D$87,"dihapus",0,1)</f>
        <v>Godean 1</v>
      </c>
      <c r="C1154" t="s">
        <v>252</v>
      </c>
      <c r="D1154">
        <f>_xlfn.XLOOKUP(C1154,kamus!$B$2:$B$87,kamus!$J$2:$J$87,"dihapus",0,1)</f>
        <v>0</v>
      </c>
      <c r="E1154">
        <f t="shared" si="123"/>
        <v>0</v>
      </c>
      <c r="F1154" s="14">
        <v>42767</v>
      </c>
      <c r="G1154" s="1">
        <f t="shared" si="124"/>
        <v>2</v>
      </c>
      <c r="H1154" s="1">
        <f t="shared" si="125"/>
        <v>2017</v>
      </c>
      <c r="I1154">
        <v>0</v>
      </c>
      <c r="K1154">
        <f t="shared" ref="K1154:K1217" si="126">J1154+I1154</f>
        <v>0</v>
      </c>
      <c r="L1154">
        <v>6607</v>
      </c>
      <c r="M1154" s="6">
        <f t="shared" ref="M1154:M1217" si="127">IF(ISBLANK(I1154)=TRUE,"",I1154/$L1154*100000)</f>
        <v>0</v>
      </c>
      <c r="N1154" s="6" t="str">
        <f t="shared" ref="N1154:N1217" si="128">IF(ISBLANK(J1154)=TRUE,"",J1154/$L1154*100000)</f>
        <v/>
      </c>
      <c r="O1154" s="6">
        <f t="shared" ref="O1154:O1217" si="129">IF(ISBLANK(K1154)=TRUE,"",K1154/$L1154*100000)</f>
        <v>0</v>
      </c>
      <c r="Q1154">
        <f>_xlfn.XLOOKUP(C1154&amp;G1154&amp;H1154,covid!$E$2:$E$2184,covid!$D$2:$D$2184,0,0,1)</f>
        <v>0</v>
      </c>
    </row>
    <row r="1155" spans="1:17" x14ac:dyDescent="0.3">
      <c r="A1155">
        <f>_xlfn.XLOOKUP(C1155,kamus!$B$2:$B$87,kamus!$A$2:$A$87,0,0,1)</f>
        <v>23</v>
      </c>
      <c r="B1155" t="str">
        <f>_xlfn.XLOOKUP(C1155,kamus!$B$2:$B$87,kamus!$D$2:$D$87,"dihapus",0,1)</f>
        <v>Godean 2</v>
      </c>
      <c r="C1155" t="s">
        <v>248</v>
      </c>
      <c r="D1155">
        <f>_xlfn.XLOOKUP(C1155,kamus!$B$2:$B$87,kamus!$J$2:$J$87,"dihapus",0,1)</f>
        <v>1</v>
      </c>
      <c r="E1155">
        <f t="shared" ref="E1155:E1218" si="130">IF(D1155=0,0,IF(H1155&lt;2021,0,IF(AND(H1155=2021,G1155&lt;5),0,1)))</f>
        <v>0</v>
      </c>
      <c r="F1155" s="14">
        <v>42767</v>
      </c>
      <c r="G1155" s="1">
        <f t="shared" ref="G1155:G1218" si="131">MONTH(F1155)</f>
        <v>2</v>
      </c>
      <c r="H1155" s="1">
        <f t="shared" ref="H1155:H1218" si="132">YEAR(F1155)</f>
        <v>2017</v>
      </c>
      <c r="I1155">
        <v>1</v>
      </c>
      <c r="K1155">
        <f t="shared" si="126"/>
        <v>1</v>
      </c>
      <c r="L1155">
        <v>17439</v>
      </c>
      <c r="M1155" s="6">
        <f t="shared" si="127"/>
        <v>5.7342737542290267</v>
      </c>
      <c r="N1155" s="6" t="str">
        <f t="shared" si="128"/>
        <v/>
      </c>
      <c r="O1155" s="6">
        <f t="shared" si="129"/>
        <v>5.7342737542290267</v>
      </c>
      <c r="Q1155">
        <f>_xlfn.XLOOKUP(C1155&amp;G1155&amp;H1155,covid!$E$2:$E$2184,covid!$D$2:$D$2184,0,0,1)</f>
        <v>0</v>
      </c>
    </row>
    <row r="1156" spans="1:17" x14ac:dyDescent="0.3">
      <c r="A1156">
        <f>_xlfn.XLOOKUP(C1156,kamus!$B$2:$B$87,kamus!$A$2:$A$87,0,0,1)</f>
        <v>22</v>
      </c>
      <c r="B1156" t="str">
        <f>_xlfn.XLOOKUP(C1156,kamus!$B$2:$B$87,kamus!$D$2:$D$87,"dihapus",0,1)</f>
        <v>Godean 2</v>
      </c>
      <c r="C1156" t="s">
        <v>249</v>
      </c>
      <c r="D1156">
        <f>_xlfn.XLOOKUP(C1156,kamus!$B$2:$B$87,kamus!$J$2:$J$87,"dihapus",0,1)</f>
        <v>1</v>
      </c>
      <c r="E1156">
        <f t="shared" si="130"/>
        <v>0</v>
      </c>
      <c r="F1156" s="14">
        <v>42767</v>
      </c>
      <c r="G1156" s="1">
        <f t="shared" si="131"/>
        <v>2</v>
      </c>
      <c r="H1156" s="1">
        <f t="shared" si="132"/>
        <v>2017</v>
      </c>
      <c r="I1156">
        <v>0</v>
      </c>
      <c r="K1156">
        <f t="shared" si="126"/>
        <v>0</v>
      </c>
      <c r="L1156">
        <v>12380</v>
      </c>
      <c r="M1156" s="6">
        <f t="shared" si="127"/>
        <v>0</v>
      </c>
      <c r="N1156" s="6" t="str">
        <f t="shared" si="128"/>
        <v/>
      </c>
      <c r="O1156" s="6">
        <f t="shared" si="129"/>
        <v>0</v>
      </c>
      <c r="Q1156">
        <f>_xlfn.XLOOKUP(C1156&amp;G1156&amp;H1156,covid!$E$2:$E$2184,covid!$D$2:$D$2184,0,0,1)</f>
        <v>0</v>
      </c>
    </row>
    <row r="1157" spans="1:17" x14ac:dyDescent="0.3">
      <c r="A1157">
        <f>_xlfn.XLOOKUP(C1157,kamus!$B$2:$B$87,kamus!$A$2:$A$87,0,0,1)</f>
        <v>24</v>
      </c>
      <c r="B1157" t="str">
        <f>_xlfn.XLOOKUP(C1157,kamus!$B$2:$B$87,kamus!$D$2:$D$87,"dihapus",0,1)</f>
        <v>Godean 2</v>
      </c>
      <c r="C1157" t="s">
        <v>253</v>
      </c>
      <c r="D1157">
        <f>_xlfn.XLOOKUP(C1157,kamus!$B$2:$B$87,kamus!$J$2:$J$87,"dihapus",0,1)</f>
        <v>0</v>
      </c>
      <c r="E1157">
        <f t="shared" si="130"/>
        <v>0</v>
      </c>
      <c r="F1157" s="14">
        <v>42767</v>
      </c>
      <c r="G1157" s="1">
        <f t="shared" si="131"/>
        <v>2</v>
      </c>
      <c r="H1157" s="1">
        <f t="shared" si="132"/>
        <v>2017</v>
      </c>
      <c r="I1157">
        <v>2</v>
      </c>
      <c r="K1157">
        <f t="shared" si="126"/>
        <v>2</v>
      </c>
      <c r="L1157">
        <v>7087</v>
      </c>
      <c r="M1157" s="6">
        <f t="shared" si="127"/>
        <v>28.220685762664036</v>
      </c>
      <c r="N1157" s="6" t="str">
        <f t="shared" si="128"/>
        <v/>
      </c>
      <c r="O1157" s="6">
        <f t="shared" si="129"/>
        <v>28.220685762664036</v>
      </c>
      <c r="Q1157">
        <f>_xlfn.XLOOKUP(C1157&amp;G1157&amp;H1157,covid!$E$2:$E$2184,covid!$D$2:$D$2184,0,0,1)</f>
        <v>0</v>
      </c>
    </row>
    <row r="1158" spans="1:17" x14ac:dyDescent="0.3">
      <c r="A1158">
        <f>_xlfn.XLOOKUP(C1158,kamus!$B$2:$B$87,kamus!$A$2:$A$87,0,0,1)</f>
        <v>27</v>
      </c>
      <c r="B1158" t="str">
        <f>_xlfn.XLOOKUP(C1158,kamus!$B$2:$B$87,kamus!$D$2:$D$87,"dihapus",0,1)</f>
        <v>Kalasan</v>
      </c>
      <c r="C1158" t="s">
        <v>235</v>
      </c>
      <c r="D1158">
        <f>_xlfn.XLOOKUP(C1158,kamus!$B$2:$B$87,kamus!$J$2:$J$87,"dihapus",0,1)</f>
        <v>1</v>
      </c>
      <c r="E1158">
        <f t="shared" si="130"/>
        <v>0</v>
      </c>
      <c r="F1158" s="14">
        <v>42767</v>
      </c>
      <c r="G1158" s="1">
        <f t="shared" si="131"/>
        <v>2</v>
      </c>
      <c r="H1158" s="1">
        <f t="shared" si="132"/>
        <v>2017</v>
      </c>
      <c r="I1158">
        <v>0</v>
      </c>
      <c r="K1158">
        <f t="shared" si="126"/>
        <v>0</v>
      </c>
      <c r="L1158">
        <v>38337</v>
      </c>
      <c r="M1158" s="6">
        <f t="shared" si="127"/>
        <v>0</v>
      </c>
      <c r="N1158" s="6" t="str">
        <f t="shared" si="128"/>
        <v/>
      </c>
      <c r="O1158" s="6">
        <f t="shared" si="129"/>
        <v>0</v>
      </c>
      <c r="Q1158">
        <f>_xlfn.XLOOKUP(C1158&amp;G1158&amp;H1158,covid!$E$2:$E$2184,covid!$D$2:$D$2184,0,0,1)</f>
        <v>0</v>
      </c>
    </row>
    <row r="1159" spans="1:17" x14ac:dyDescent="0.3">
      <c r="A1159">
        <f>_xlfn.XLOOKUP(C1159,kamus!$B$2:$B$87,kamus!$A$2:$A$87,0,0,1)</f>
        <v>28</v>
      </c>
      <c r="B1159" t="str">
        <f>_xlfn.XLOOKUP(C1159,kamus!$B$2:$B$87,kamus!$D$2:$D$87,"dihapus",0,1)</f>
        <v>Kalasan</v>
      </c>
      <c r="C1159" t="s">
        <v>239</v>
      </c>
      <c r="D1159">
        <f>_xlfn.XLOOKUP(C1159,kamus!$B$2:$B$87,kamus!$J$2:$J$87,"dihapus",0,1)</f>
        <v>0</v>
      </c>
      <c r="E1159">
        <f t="shared" si="130"/>
        <v>0</v>
      </c>
      <c r="F1159" s="14">
        <v>42767</v>
      </c>
      <c r="G1159" s="1">
        <f t="shared" si="131"/>
        <v>2</v>
      </c>
      <c r="H1159" s="1">
        <f t="shared" si="132"/>
        <v>2017</v>
      </c>
      <c r="I1159">
        <v>0</v>
      </c>
      <c r="K1159">
        <f t="shared" si="126"/>
        <v>0</v>
      </c>
      <c r="L1159">
        <v>13744</v>
      </c>
      <c r="M1159" s="6">
        <f t="shared" si="127"/>
        <v>0</v>
      </c>
      <c r="N1159" s="6" t="str">
        <f t="shared" si="128"/>
        <v/>
      </c>
      <c r="O1159" s="6">
        <f t="shared" si="129"/>
        <v>0</v>
      </c>
      <c r="Q1159">
        <f>_xlfn.XLOOKUP(C1159&amp;G1159&amp;H1159,covid!$E$2:$E$2184,covid!$D$2:$D$2184,0,0,1)</f>
        <v>0</v>
      </c>
    </row>
    <row r="1160" spans="1:17" x14ac:dyDescent="0.3">
      <c r="A1160">
        <f>_xlfn.XLOOKUP(C1160,kamus!$B$2:$B$87,kamus!$A$2:$A$87,0,0,1)</f>
        <v>25</v>
      </c>
      <c r="B1160" t="str">
        <f>_xlfn.XLOOKUP(C1160,kamus!$B$2:$B$87,kamus!$D$2:$D$87,"dihapus",0,1)</f>
        <v>Kalasan</v>
      </c>
      <c r="C1160" t="s">
        <v>265</v>
      </c>
      <c r="D1160">
        <f>_xlfn.XLOOKUP(C1160,kamus!$B$2:$B$87,kamus!$J$2:$J$87,"dihapus",0,1)</f>
        <v>1</v>
      </c>
      <c r="E1160">
        <f t="shared" si="130"/>
        <v>0</v>
      </c>
      <c r="F1160" s="14">
        <v>42767</v>
      </c>
      <c r="G1160" s="1">
        <f t="shared" si="131"/>
        <v>2</v>
      </c>
      <c r="H1160" s="1">
        <f t="shared" si="132"/>
        <v>2017</v>
      </c>
      <c r="I1160">
        <v>0</v>
      </c>
      <c r="K1160">
        <f t="shared" si="126"/>
        <v>0</v>
      </c>
      <c r="L1160">
        <v>17169</v>
      </c>
      <c r="M1160" s="6">
        <f t="shared" si="127"/>
        <v>0</v>
      </c>
      <c r="N1160" s="6" t="str">
        <f t="shared" si="128"/>
        <v/>
      </c>
      <c r="O1160" s="6">
        <f t="shared" si="129"/>
        <v>0</v>
      </c>
      <c r="Q1160">
        <f>_xlfn.XLOOKUP(C1160&amp;G1160&amp;H1160,covid!$E$2:$E$2184,covid!$D$2:$D$2184,0,0,1)</f>
        <v>0</v>
      </c>
    </row>
    <row r="1161" spans="1:17" x14ac:dyDescent="0.3">
      <c r="A1161">
        <f>_xlfn.XLOOKUP(C1161,kamus!$B$2:$B$87,kamus!$A$2:$A$87,0,0,1)</f>
        <v>26</v>
      </c>
      <c r="B1161" t="str">
        <f>_xlfn.XLOOKUP(C1161,kamus!$B$2:$B$87,kamus!$D$2:$D$87,"dihapus",0,1)</f>
        <v>Kalasan</v>
      </c>
      <c r="C1161" t="s">
        <v>269</v>
      </c>
      <c r="D1161">
        <f>_xlfn.XLOOKUP(C1161,kamus!$B$2:$B$87,kamus!$J$2:$J$87,"dihapus",0,1)</f>
        <v>1</v>
      </c>
      <c r="E1161">
        <f t="shared" si="130"/>
        <v>0</v>
      </c>
      <c r="F1161" s="14">
        <v>42767</v>
      </c>
      <c r="G1161" s="1">
        <f t="shared" si="131"/>
        <v>2</v>
      </c>
      <c r="H1161" s="1">
        <f t="shared" si="132"/>
        <v>2017</v>
      </c>
      <c r="I1161">
        <v>0</v>
      </c>
      <c r="K1161">
        <f t="shared" si="126"/>
        <v>0</v>
      </c>
      <c r="L1161">
        <v>18588</v>
      </c>
      <c r="M1161" s="6">
        <f t="shared" si="127"/>
        <v>0</v>
      </c>
      <c r="N1161" s="6" t="str">
        <f t="shared" si="128"/>
        <v/>
      </c>
      <c r="O1161" s="6">
        <f t="shared" si="129"/>
        <v>0</v>
      </c>
      <c r="Q1161">
        <f>_xlfn.XLOOKUP(C1161&amp;G1161&amp;H1161,covid!$E$2:$E$2184,covid!$D$2:$D$2184,0,0,1)</f>
        <v>0</v>
      </c>
    </row>
    <row r="1162" spans="1:17" x14ac:dyDescent="0.3">
      <c r="A1162">
        <f>_xlfn.XLOOKUP(C1162,kamus!$B$2:$B$87,kamus!$A$2:$A$87,0,0,1)</f>
        <v>33</v>
      </c>
      <c r="B1162" t="str">
        <f>_xlfn.XLOOKUP(C1162,kamus!$B$2:$B$87,kamus!$D$2:$D$87,"dihapus",0,1)</f>
        <v>Minggir</v>
      </c>
      <c r="C1162" t="s">
        <v>241</v>
      </c>
      <c r="D1162">
        <f>_xlfn.XLOOKUP(C1162,kamus!$B$2:$B$87,kamus!$J$2:$J$87,"dihapus",0,1)</f>
        <v>0</v>
      </c>
      <c r="E1162">
        <f t="shared" si="130"/>
        <v>0</v>
      </c>
      <c r="F1162" s="14">
        <v>42767</v>
      </c>
      <c r="G1162" s="1">
        <f t="shared" si="131"/>
        <v>2</v>
      </c>
      <c r="H1162" s="1">
        <f t="shared" si="132"/>
        <v>2017</v>
      </c>
      <c r="I1162">
        <v>0</v>
      </c>
      <c r="K1162">
        <f t="shared" si="126"/>
        <v>0</v>
      </c>
      <c r="L1162">
        <v>8300</v>
      </c>
      <c r="M1162" s="6">
        <f t="shared" si="127"/>
        <v>0</v>
      </c>
      <c r="N1162" s="6" t="str">
        <f t="shared" si="128"/>
        <v/>
      </c>
      <c r="O1162" s="6">
        <f t="shared" si="129"/>
        <v>0</v>
      </c>
      <c r="Q1162">
        <f>_xlfn.XLOOKUP(C1162&amp;G1162&amp;H1162,covid!$E$2:$E$2184,covid!$D$2:$D$2184,0,0,1)</f>
        <v>0</v>
      </c>
    </row>
    <row r="1163" spans="1:17" x14ac:dyDescent="0.3">
      <c r="A1163">
        <f>_xlfn.XLOOKUP(C1163,kamus!$B$2:$B$87,kamus!$A$2:$A$87,0,0,1)</f>
        <v>31</v>
      </c>
      <c r="B1163" t="str">
        <f>_xlfn.XLOOKUP(C1163,kamus!$B$2:$B$87,kamus!$D$2:$D$87,"dihapus",0,1)</f>
        <v>Minggir</v>
      </c>
      <c r="C1163" t="s">
        <v>242</v>
      </c>
      <c r="D1163">
        <f>_xlfn.XLOOKUP(C1163,kamus!$B$2:$B$87,kamus!$J$2:$J$87,"dihapus",0,1)</f>
        <v>0</v>
      </c>
      <c r="E1163">
        <f t="shared" si="130"/>
        <v>0</v>
      </c>
      <c r="F1163" s="14">
        <v>42767</v>
      </c>
      <c r="G1163" s="1">
        <f t="shared" si="131"/>
        <v>2</v>
      </c>
      <c r="H1163" s="1">
        <f t="shared" si="132"/>
        <v>2017</v>
      </c>
      <c r="I1163">
        <v>0</v>
      </c>
      <c r="K1163">
        <f t="shared" si="126"/>
        <v>0</v>
      </c>
      <c r="L1163">
        <v>3637</v>
      </c>
      <c r="M1163" s="6">
        <f t="shared" si="127"/>
        <v>0</v>
      </c>
      <c r="N1163" s="6" t="str">
        <f t="shared" si="128"/>
        <v/>
      </c>
      <c r="O1163" s="6">
        <f t="shared" si="129"/>
        <v>0</v>
      </c>
      <c r="Q1163">
        <f>_xlfn.XLOOKUP(C1163&amp;G1163&amp;H1163,covid!$E$2:$E$2184,covid!$D$2:$D$2184,0,0,1)</f>
        <v>0</v>
      </c>
    </row>
    <row r="1164" spans="1:17" x14ac:dyDescent="0.3">
      <c r="A1164">
        <f>_xlfn.XLOOKUP(C1164,kamus!$B$2:$B$87,kamus!$A$2:$A$87,0,0,1)</f>
        <v>32</v>
      </c>
      <c r="B1164" t="str">
        <f>_xlfn.XLOOKUP(C1164,kamus!$B$2:$B$87,kamus!$D$2:$D$87,"dihapus",0,1)</f>
        <v>Minggir</v>
      </c>
      <c r="C1164" t="s">
        <v>243</v>
      </c>
      <c r="D1164">
        <f>_xlfn.XLOOKUP(C1164,kamus!$B$2:$B$87,kamus!$J$2:$J$87,"dihapus",0,1)</f>
        <v>0</v>
      </c>
      <c r="E1164">
        <f t="shared" si="130"/>
        <v>0</v>
      </c>
      <c r="F1164" s="14">
        <v>42767</v>
      </c>
      <c r="G1164" s="1">
        <f t="shared" si="131"/>
        <v>2</v>
      </c>
      <c r="H1164" s="1">
        <f t="shared" si="132"/>
        <v>2017</v>
      </c>
      <c r="I1164">
        <v>0</v>
      </c>
      <c r="K1164">
        <f t="shared" si="126"/>
        <v>0</v>
      </c>
      <c r="L1164">
        <v>7033</v>
      </c>
      <c r="M1164" s="6">
        <f t="shared" si="127"/>
        <v>0</v>
      </c>
      <c r="N1164" s="6" t="str">
        <f t="shared" si="128"/>
        <v/>
      </c>
      <c r="O1164" s="6">
        <f t="shared" si="129"/>
        <v>0</v>
      </c>
      <c r="Q1164">
        <f>_xlfn.XLOOKUP(C1164&amp;G1164&amp;H1164,covid!$E$2:$E$2184,covid!$D$2:$D$2184,0,0,1)</f>
        <v>0</v>
      </c>
    </row>
    <row r="1165" spans="1:17" x14ac:dyDescent="0.3">
      <c r="A1165">
        <f>_xlfn.XLOOKUP(C1165,kamus!$B$2:$B$87,kamus!$A$2:$A$87,0,0,1)</f>
        <v>30</v>
      </c>
      <c r="B1165" t="str">
        <f>_xlfn.XLOOKUP(C1165,kamus!$B$2:$B$87,kamus!$D$2:$D$87,"dihapus",0,1)</f>
        <v>Minggir</v>
      </c>
      <c r="C1165" t="s">
        <v>244</v>
      </c>
      <c r="D1165">
        <f>_xlfn.XLOOKUP(C1165,kamus!$B$2:$B$87,kamus!$J$2:$J$87,"dihapus",0,1)</f>
        <v>0</v>
      </c>
      <c r="E1165">
        <f t="shared" si="130"/>
        <v>0</v>
      </c>
      <c r="F1165" s="14">
        <v>42767</v>
      </c>
      <c r="G1165" s="1">
        <f t="shared" si="131"/>
        <v>2</v>
      </c>
      <c r="H1165" s="1">
        <f t="shared" si="132"/>
        <v>2017</v>
      </c>
      <c r="I1165">
        <v>0</v>
      </c>
      <c r="K1165">
        <f t="shared" si="126"/>
        <v>0</v>
      </c>
      <c r="L1165">
        <v>8777</v>
      </c>
      <c r="M1165" s="6">
        <f t="shared" si="127"/>
        <v>0</v>
      </c>
      <c r="N1165" s="6" t="str">
        <f t="shared" si="128"/>
        <v/>
      </c>
      <c r="O1165" s="6">
        <f t="shared" si="129"/>
        <v>0</v>
      </c>
      <c r="Q1165">
        <f>_xlfn.XLOOKUP(C1165&amp;G1165&amp;H1165,covid!$E$2:$E$2184,covid!$D$2:$D$2184,0,0,1)</f>
        <v>0</v>
      </c>
    </row>
    <row r="1166" spans="1:17" x14ac:dyDescent="0.3">
      <c r="A1166">
        <f>_xlfn.XLOOKUP(C1166,kamus!$B$2:$B$87,kamus!$A$2:$A$87,0,0,1)</f>
        <v>29</v>
      </c>
      <c r="B1166" t="str">
        <f>_xlfn.XLOOKUP(C1166,kamus!$B$2:$B$87,kamus!$D$2:$D$87,"dihapus",0,1)</f>
        <v>Minggir</v>
      </c>
      <c r="C1166" t="s">
        <v>245</v>
      </c>
      <c r="D1166">
        <f>_xlfn.XLOOKUP(C1166,kamus!$B$2:$B$87,kamus!$J$2:$J$87,"dihapus",0,1)</f>
        <v>0</v>
      </c>
      <c r="E1166">
        <f t="shared" si="130"/>
        <v>0</v>
      </c>
      <c r="F1166" s="14">
        <v>42767</v>
      </c>
      <c r="G1166" s="1">
        <f t="shared" si="131"/>
        <v>2</v>
      </c>
      <c r="H1166" s="1">
        <f t="shared" si="132"/>
        <v>2017</v>
      </c>
      <c r="I1166">
        <v>0</v>
      </c>
      <c r="K1166">
        <f t="shared" si="126"/>
        <v>0</v>
      </c>
      <c r="L1166">
        <v>5165</v>
      </c>
      <c r="M1166" s="6">
        <f t="shared" si="127"/>
        <v>0</v>
      </c>
      <c r="N1166" s="6" t="str">
        <f t="shared" si="128"/>
        <v/>
      </c>
      <c r="O1166" s="6">
        <f t="shared" si="129"/>
        <v>0</v>
      </c>
      <c r="Q1166">
        <f>_xlfn.XLOOKUP(C1166&amp;G1166&amp;H1166,covid!$E$2:$E$2184,covid!$D$2:$D$2184,0,0,1)</f>
        <v>0</v>
      </c>
    </row>
    <row r="1167" spans="1:17" x14ac:dyDescent="0.3">
      <c r="A1167">
        <f>_xlfn.XLOOKUP(C1167,kamus!$B$2:$B$87,kamus!$A$2:$A$87,0,0,1)</f>
        <v>35</v>
      </c>
      <c r="B1167" t="str">
        <f>_xlfn.XLOOKUP(C1167,kamus!$B$2:$B$87,kamus!$D$2:$D$87,"dihapus",0,1)</f>
        <v>Mlati 1</v>
      </c>
      <c r="C1167" t="s">
        <v>240</v>
      </c>
      <c r="D1167">
        <f>_xlfn.XLOOKUP(C1167,kamus!$B$2:$B$87,kamus!$J$2:$J$87,"dihapus",0,1)</f>
        <v>1</v>
      </c>
      <c r="E1167">
        <f t="shared" si="130"/>
        <v>0</v>
      </c>
      <c r="F1167" s="14">
        <v>42767</v>
      </c>
      <c r="G1167" s="1">
        <f t="shared" si="131"/>
        <v>2</v>
      </c>
      <c r="H1167" s="1">
        <f t="shared" si="132"/>
        <v>2017</v>
      </c>
      <c r="I1167">
        <v>0</v>
      </c>
      <c r="K1167">
        <f t="shared" si="126"/>
        <v>0</v>
      </c>
      <c r="L1167">
        <v>18886</v>
      </c>
      <c r="M1167" s="6">
        <f t="shared" si="127"/>
        <v>0</v>
      </c>
      <c r="N1167" s="6" t="str">
        <f t="shared" si="128"/>
        <v/>
      </c>
      <c r="O1167" s="6">
        <f t="shared" si="129"/>
        <v>0</v>
      </c>
      <c r="Q1167">
        <f>_xlfn.XLOOKUP(C1167&amp;G1167&amp;H1167,covid!$E$2:$E$2184,covid!$D$2:$D$2184,0,0,1)</f>
        <v>0</v>
      </c>
    </row>
    <row r="1168" spans="1:17" x14ac:dyDescent="0.3">
      <c r="A1168">
        <f>_xlfn.XLOOKUP(C1168,kamus!$B$2:$B$87,kamus!$A$2:$A$87,0,0,1)</f>
        <v>34</v>
      </c>
      <c r="B1168" t="str">
        <f>_xlfn.XLOOKUP(C1168,kamus!$B$2:$B$87,kamus!$D$2:$D$87,"dihapus",0,1)</f>
        <v>Mlati 1</v>
      </c>
      <c r="C1168" t="s">
        <v>254</v>
      </c>
      <c r="D1168">
        <f>_xlfn.XLOOKUP(C1168,kamus!$B$2:$B$87,kamus!$J$2:$J$87,"dihapus",0,1)</f>
        <v>1</v>
      </c>
      <c r="E1168">
        <f t="shared" si="130"/>
        <v>0</v>
      </c>
      <c r="F1168" s="14">
        <v>42767</v>
      </c>
      <c r="G1168" s="1">
        <f t="shared" si="131"/>
        <v>2</v>
      </c>
      <c r="H1168" s="1">
        <f t="shared" si="132"/>
        <v>2017</v>
      </c>
      <c r="I1168">
        <v>0</v>
      </c>
      <c r="K1168">
        <f t="shared" si="126"/>
        <v>0</v>
      </c>
      <c r="L1168">
        <v>35345</v>
      </c>
      <c r="M1168" s="6">
        <f t="shared" si="127"/>
        <v>0</v>
      </c>
      <c r="N1168" s="6" t="str">
        <f t="shared" si="128"/>
        <v/>
      </c>
      <c r="O1168" s="6">
        <f t="shared" si="129"/>
        <v>0</v>
      </c>
      <c r="Q1168">
        <f>_xlfn.XLOOKUP(C1168&amp;G1168&amp;H1168,covid!$E$2:$E$2184,covid!$D$2:$D$2184,0,0,1)</f>
        <v>0</v>
      </c>
    </row>
    <row r="1169" spans="1:17" x14ac:dyDescent="0.3">
      <c r="A1169">
        <f>_xlfn.XLOOKUP(C1169,kamus!$B$2:$B$87,kamus!$A$2:$A$87,0,0,1)</f>
        <v>38</v>
      </c>
      <c r="B1169" t="str">
        <f>_xlfn.XLOOKUP(C1169,kamus!$B$2:$B$87,kamus!$D$2:$D$87,"dihapus",0,1)</f>
        <v>Mlati 2</v>
      </c>
      <c r="C1169" t="s">
        <v>258</v>
      </c>
      <c r="D1169">
        <f>_xlfn.XLOOKUP(C1169,kamus!$B$2:$B$87,kamus!$J$2:$J$87,"dihapus",0,1)</f>
        <v>0</v>
      </c>
      <c r="E1169">
        <f t="shared" si="130"/>
        <v>0</v>
      </c>
      <c r="F1169" s="14">
        <v>42767</v>
      </c>
      <c r="G1169" s="1">
        <f t="shared" si="131"/>
        <v>2</v>
      </c>
      <c r="H1169" s="1">
        <f t="shared" si="132"/>
        <v>2017</v>
      </c>
      <c r="I1169">
        <v>0</v>
      </c>
      <c r="K1169">
        <f t="shared" si="126"/>
        <v>0</v>
      </c>
      <c r="L1169">
        <v>16653</v>
      </c>
      <c r="M1169" s="6">
        <f t="shared" si="127"/>
        <v>0</v>
      </c>
      <c r="N1169" s="6" t="str">
        <f t="shared" si="128"/>
        <v/>
      </c>
      <c r="O1169" s="6">
        <f t="shared" si="129"/>
        <v>0</v>
      </c>
      <c r="Q1169">
        <f>_xlfn.XLOOKUP(C1169&amp;G1169&amp;H1169,covid!$E$2:$E$2184,covid!$D$2:$D$2184,0,0,1)</f>
        <v>0</v>
      </c>
    </row>
    <row r="1170" spans="1:17" x14ac:dyDescent="0.3">
      <c r="A1170">
        <f>_xlfn.XLOOKUP(C1170,kamus!$B$2:$B$87,kamus!$A$2:$A$87,0,0,1)</f>
        <v>36</v>
      </c>
      <c r="B1170" t="str">
        <f>_xlfn.XLOOKUP(C1170,kamus!$B$2:$B$87,kamus!$D$2:$D$87,"dihapus",0,1)</f>
        <v>Mlati 2</v>
      </c>
      <c r="C1170" t="s">
        <v>268</v>
      </c>
      <c r="D1170">
        <f>_xlfn.XLOOKUP(C1170,kamus!$B$2:$B$87,kamus!$J$2:$J$87,"dihapus",0,1)</f>
        <v>1</v>
      </c>
      <c r="E1170">
        <f t="shared" si="130"/>
        <v>0</v>
      </c>
      <c r="F1170" s="14">
        <v>42767</v>
      </c>
      <c r="G1170" s="1">
        <f t="shared" si="131"/>
        <v>2</v>
      </c>
      <c r="H1170" s="1">
        <f t="shared" si="132"/>
        <v>2017</v>
      </c>
      <c r="I1170">
        <v>0</v>
      </c>
      <c r="K1170">
        <f t="shared" si="126"/>
        <v>0</v>
      </c>
      <c r="L1170">
        <v>11526</v>
      </c>
      <c r="M1170" s="6">
        <f t="shared" si="127"/>
        <v>0</v>
      </c>
      <c r="N1170" s="6" t="str">
        <f t="shared" si="128"/>
        <v/>
      </c>
      <c r="O1170" s="6">
        <f t="shared" si="129"/>
        <v>0</v>
      </c>
      <c r="Q1170">
        <f>_xlfn.XLOOKUP(C1170&amp;G1170&amp;H1170,covid!$E$2:$E$2184,covid!$D$2:$D$2184,0,0,1)</f>
        <v>0</v>
      </c>
    </row>
    <row r="1171" spans="1:17" x14ac:dyDescent="0.3">
      <c r="A1171">
        <f>_xlfn.XLOOKUP(C1171,kamus!$B$2:$B$87,kamus!$A$2:$A$87,0,0,1)</f>
        <v>37</v>
      </c>
      <c r="B1171" t="str">
        <f>_xlfn.XLOOKUP(C1171,kamus!$B$2:$B$87,kamus!$D$2:$D$87,"dihapus",0,1)</f>
        <v>Mlati 2</v>
      </c>
      <c r="C1171" t="s">
        <v>270</v>
      </c>
      <c r="D1171">
        <f>_xlfn.XLOOKUP(C1171,kamus!$B$2:$B$87,kamus!$J$2:$J$87,"dihapus",0,1)</f>
        <v>1</v>
      </c>
      <c r="E1171">
        <f t="shared" si="130"/>
        <v>0</v>
      </c>
      <c r="F1171" s="14">
        <v>42767</v>
      </c>
      <c r="G1171" s="1">
        <f t="shared" si="131"/>
        <v>2</v>
      </c>
      <c r="H1171" s="1">
        <f t="shared" si="132"/>
        <v>2017</v>
      </c>
      <c r="I1171">
        <v>1</v>
      </c>
      <c r="K1171">
        <f t="shared" si="126"/>
        <v>1</v>
      </c>
      <c r="L1171">
        <v>13694</v>
      </c>
      <c r="M1171" s="6">
        <f t="shared" si="127"/>
        <v>7.3024682342631806</v>
      </c>
      <c r="N1171" s="6" t="str">
        <f t="shared" si="128"/>
        <v/>
      </c>
      <c r="O1171" s="6">
        <f t="shared" si="129"/>
        <v>7.3024682342631806</v>
      </c>
      <c r="Q1171">
        <f>_xlfn.XLOOKUP(C1171&amp;G1171&amp;H1171,covid!$E$2:$E$2184,covid!$D$2:$D$2184,0,0,1)</f>
        <v>0</v>
      </c>
    </row>
    <row r="1172" spans="1:17" x14ac:dyDescent="0.3">
      <c r="A1172">
        <f>_xlfn.XLOOKUP(C1172,kamus!$B$2:$B$87,kamus!$A$2:$A$87,0,0,1)</f>
        <v>39</v>
      </c>
      <c r="B1172" t="str">
        <f>_xlfn.XLOOKUP(C1172,kamus!$B$2:$B$87,kamus!$D$2:$D$87,"dihapus",0,1)</f>
        <v>Moyudan</v>
      </c>
      <c r="C1172" t="s">
        <v>259</v>
      </c>
      <c r="D1172">
        <f>_xlfn.XLOOKUP(C1172,kamus!$B$2:$B$87,kamus!$J$2:$J$87,"dihapus",0,1)</f>
        <v>0</v>
      </c>
      <c r="E1172">
        <f t="shared" si="130"/>
        <v>0</v>
      </c>
      <c r="F1172" s="14">
        <v>42767</v>
      </c>
      <c r="G1172" s="1">
        <f t="shared" si="131"/>
        <v>2</v>
      </c>
      <c r="H1172" s="1">
        <f t="shared" si="132"/>
        <v>2017</v>
      </c>
      <c r="I1172">
        <v>1</v>
      </c>
      <c r="K1172">
        <f t="shared" si="126"/>
        <v>1</v>
      </c>
      <c r="L1172">
        <v>11875</v>
      </c>
      <c r="M1172" s="6">
        <f t="shared" si="127"/>
        <v>8.4210526315789469</v>
      </c>
      <c r="N1172" s="6" t="str">
        <f t="shared" si="128"/>
        <v/>
      </c>
      <c r="O1172" s="6">
        <f t="shared" si="129"/>
        <v>8.4210526315789469</v>
      </c>
      <c r="Q1172">
        <f>_xlfn.XLOOKUP(C1172&amp;G1172&amp;H1172,covid!$E$2:$E$2184,covid!$D$2:$D$2184,0,0,1)</f>
        <v>0</v>
      </c>
    </row>
    <row r="1173" spans="1:17" x14ac:dyDescent="0.3">
      <c r="A1173">
        <f>_xlfn.XLOOKUP(C1173,kamus!$B$2:$B$87,kamus!$A$2:$A$87,0,0,1)</f>
        <v>42</v>
      </c>
      <c r="B1173" t="str">
        <f>_xlfn.XLOOKUP(C1173,kamus!$B$2:$B$87,kamus!$D$2:$D$87,"dihapus",0,1)</f>
        <v>Moyudan</v>
      </c>
      <c r="C1173" t="s">
        <v>260</v>
      </c>
      <c r="D1173">
        <f>_xlfn.XLOOKUP(C1173,kamus!$B$2:$B$87,kamus!$J$2:$J$87,"dihapus",0,1)</f>
        <v>0</v>
      </c>
      <c r="E1173">
        <f t="shared" si="130"/>
        <v>0</v>
      </c>
      <c r="F1173" s="14">
        <v>42767</v>
      </c>
      <c r="G1173" s="1">
        <f t="shared" si="131"/>
        <v>2</v>
      </c>
      <c r="H1173" s="1">
        <f t="shared" si="132"/>
        <v>2017</v>
      </c>
      <c r="I1173">
        <v>0</v>
      </c>
      <c r="K1173">
        <f t="shared" si="126"/>
        <v>0</v>
      </c>
      <c r="L1173">
        <v>7197</v>
      </c>
      <c r="M1173" s="6">
        <f t="shared" si="127"/>
        <v>0</v>
      </c>
      <c r="N1173" s="6" t="str">
        <f t="shared" si="128"/>
        <v/>
      </c>
      <c r="O1173" s="6">
        <f t="shared" si="129"/>
        <v>0</v>
      </c>
      <c r="Q1173">
        <f>_xlfn.XLOOKUP(C1173&amp;G1173&amp;H1173,covid!$E$2:$E$2184,covid!$D$2:$D$2184,0,0,1)</f>
        <v>0</v>
      </c>
    </row>
    <row r="1174" spans="1:17" x14ac:dyDescent="0.3">
      <c r="A1174">
        <f>_xlfn.XLOOKUP(C1174,kamus!$B$2:$B$87,kamus!$A$2:$A$87,0,0,1)</f>
        <v>41</v>
      </c>
      <c r="B1174" t="str">
        <f>_xlfn.XLOOKUP(C1174,kamus!$B$2:$B$87,kamus!$D$2:$D$87,"dihapus",0,1)</f>
        <v>Moyudan</v>
      </c>
      <c r="C1174" t="s">
        <v>262</v>
      </c>
      <c r="D1174">
        <f>_xlfn.XLOOKUP(C1174,kamus!$B$2:$B$87,kamus!$J$2:$J$87,"dihapus",0,1)</f>
        <v>0</v>
      </c>
      <c r="E1174">
        <f t="shared" si="130"/>
        <v>0</v>
      </c>
      <c r="F1174" s="14">
        <v>42767</v>
      </c>
      <c r="G1174" s="1">
        <f t="shared" si="131"/>
        <v>2</v>
      </c>
      <c r="H1174" s="1">
        <f t="shared" si="132"/>
        <v>2017</v>
      </c>
      <c r="I1174">
        <v>1</v>
      </c>
      <c r="K1174">
        <f t="shared" si="126"/>
        <v>1</v>
      </c>
      <c r="L1174">
        <v>6705</v>
      </c>
      <c r="M1174" s="6">
        <f t="shared" si="127"/>
        <v>14.914243102162565</v>
      </c>
      <c r="N1174" s="6" t="str">
        <f t="shared" si="128"/>
        <v/>
      </c>
      <c r="O1174" s="6">
        <f t="shared" si="129"/>
        <v>14.914243102162565</v>
      </c>
      <c r="Q1174">
        <f>_xlfn.XLOOKUP(C1174&amp;G1174&amp;H1174,covid!$E$2:$E$2184,covid!$D$2:$D$2184,0,0,1)</f>
        <v>0</v>
      </c>
    </row>
    <row r="1175" spans="1:17" x14ac:dyDescent="0.3">
      <c r="A1175">
        <f>_xlfn.XLOOKUP(C1175,kamus!$B$2:$B$87,kamus!$A$2:$A$87,0,0,1)</f>
        <v>40</v>
      </c>
      <c r="B1175" t="str">
        <f>_xlfn.XLOOKUP(C1175,kamus!$B$2:$B$87,kamus!$D$2:$D$87,"dihapus",0,1)</f>
        <v>Moyudan</v>
      </c>
      <c r="C1175" t="s">
        <v>264</v>
      </c>
      <c r="D1175">
        <f>_xlfn.XLOOKUP(C1175,kamus!$B$2:$B$87,kamus!$J$2:$J$87,"dihapus",0,1)</f>
        <v>0</v>
      </c>
      <c r="E1175">
        <f t="shared" si="130"/>
        <v>0</v>
      </c>
      <c r="F1175" s="14">
        <v>42767</v>
      </c>
      <c r="G1175" s="1">
        <f t="shared" si="131"/>
        <v>2</v>
      </c>
      <c r="H1175" s="1">
        <f t="shared" si="132"/>
        <v>2017</v>
      </c>
      <c r="I1175">
        <v>1</v>
      </c>
      <c r="K1175">
        <f t="shared" si="126"/>
        <v>1</v>
      </c>
      <c r="L1175">
        <v>8347</v>
      </c>
      <c r="M1175" s="6">
        <f t="shared" si="127"/>
        <v>11.980352222355338</v>
      </c>
      <c r="N1175" s="6" t="str">
        <f t="shared" si="128"/>
        <v/>
      </c>
      <c r="O1175" s="6">
        <f t="shared" si="129"/>
        <v>11.980352222355338</v>
      </c>
      <c r="Q1175">
        <f>_xlfn.XLOOKUP(C1175&amp;G1175&amp;H1175,covid!$E$2:$E$2184,covid!$D$2:$D$2184,0,0,1)</f>
        <v>0</v>
      </c>
    </row>
    <row r="1176" spans="1:17" x14ac:dyDescent="0.3">
      <c r="A1176">
        <f>_xlfn.XLOOKUP(C1176,kamus!$B$2:$B$87,kamus!$A$2:$A$87,0,0,1)</f>
        <v>43</v>
      </c>
      <c r="B1176" t="str">
        <f>_xlfn.XLOOKUP(C1176,kamus!$B$2:$B$87,kamus!$D$2:$D$87,"dihapus",0,1)</f>
        <v>Ngaglik 1</v>
      </c>
      <c r="C1176" t="s">
        <v>228</v>
      </c>
      <c r="D1176">
        <f>_xlfn.XLOOKUP(C1176,kamus!$B$2:$B$87,kamus!$J$2:$J$87,"dihapus",0,1)</f>
        <v>1</v>
      </c>
      <c r="E1176">
        <f t="shared" si="130"/>
        <v>0</v>
      </c>
      <c r="F1176" s="14">
        <v>42767</v>
      </c>
      <c r="G1176" s="1">
        <f t="shared" si="131"/>
        <v>2</v>
      </c>
      <c r="H1176" s="1">
        <f t="shared" si="132"/>
        <v>2017</v>
      </c>
      <c r="I1176">
        <v>0</v>
      </c>
      <c r="K1176">
        <f t="shared" si="126"/>
        <v>0</v>
      </c>
      <c r="L1176">
        <v>12705</v>
      </c>
      <c r="M1176" s="6">
        <f t="shared" si="127"/>
        <v>0</v>
      </c>
      <c r="N1176" s="6" t="str">
        <f t="shared" si="128"/>
        <v/>
      </c>
      <c r="O1176" s="6">
        <f t="shared" si="129"/>
        <v>0</v>
      </c>
      <c r="Q1176">
        <f>_xlfn.XLOOKUP(C1176&amp;G1176&amp;H1176,covid!$E$2:$E$2184,covid!$D$2:$D$2184,0,0,1)</f>
        <v>0</v>
      </c>
    </row>
    <row r="1177" spans="1:17" x14ac:dyDescent="0.3">
      <c r="A1177">
        <f>_xlfn.XLOOKUP(C1177,kamus!$B$2:$B$87,kamus!$A$2:$A$87,0,0,1)</f>
        <v>44</v>
      </c>
      <c r="B1177" t="str">
        <f>_xlfn.XLOOKUP(C1177,kamus!$B$2:$B$87,kamus!$D$2:$D$87,"dihapus",0,1)</f>
        <v>Ngaglik 1</v>
      </c>
      <c r="C1177" t="s">
        <v>237</v>
      </c>
      <c r="D1177">
        <f>_xlfn.XLOOKUP(C1177,kamus!$B$2:$B$87,kamus!$J$2:$J$87,"dihapus",0,1)</f>
        <v>1</v>
      </c>
      <c r="E1177">
        <f t="shared" si="130"/>
        <v>0</v>
      </c>
      <c r="F1177" s="14">
        <v>42767</v>
      </c>
      <c r="G1177" s="1">
        <f t="shared" si="131"/>
        <v>2</v>
      </c>
      <c r="H1177" s="1">
        <f t="shared" si="132"/>
        <v>2017</v>
      </c>
      <c r="I1177">
        <v>1</v>
      </c>
      <c r="K1177">
        <f t="shared" si="126"/>
        <v>1</v>
      </c>
      <c r="L1177">
        <v>21934</v>
      </c>
      <c r="M1177" s="6">
        <f t="shared" si="127"/>
        <v>4.5591319412783804</v>
      </c>
      <c r="N1177" s="6" t="str">
        <f t="shared" si="128"/>
        <v/>
      </c>
      <c r="O1177" s="6">
        <f t="shared" si="129"/>
        <v>4.5591319412783804</v>
      </c>
      <c r="Q1177">
        <f>_xlfn.XLOOKUP(C1177&amp;G1177&amp;H1177,covid!$E$2:$E$2184,covid!$D$2:$D$2184,0,0,1)</f>
        <v>0</v>
      </c>
    </row>
    <row r="1178" spans="1:17" x14ac:dyDescent="0.3">
      <c r="A1178">
        <f>_xlfn.XLOOKUP(C1178,kamus!$B$2:$B$87,kamus!$A$2:$A$87,0,0,1)</f>
        <v>45</v>
      </c>
      <c r="B1178" t="str">
        <f>_xlfn.XLOOKUP(C1178,kamus!$B$2:$B$87,kamus!$D$2:$D$87,"dihapus",0,1)</f>
        <v>Ngaglik 1</v>
      </c>
      <c r="C1178" t="s">
        <v>255</v>
      </c>
      <c r="D1178">
        <f>_xlfn.XLOOKUP(C1178,kamus!$B$2:$B$87,kamus!$J$2:$J$87,"dihapus",0,1)</f>
        <v>1</v>
      </c>
      <c r="E1178">
        <f t="shared" si="130"/>
        <v>0</v>
      </c>
      <c r="F1178" s="14">
        <v>42767</v>
      </c>
      <c r="G1178" s="1">
        <f t="shared" si="131"/>
        <v>2</v>
      </c>
      <c r="H1178" s="1">
        <f t="shared" si="132"/>
        <v>2017</v>
      </c>
      <c r="I1178">
        <v>0</v>
      </c>
      <c r="K1178">
        <f t="shared" si="126"/>
        <v>0</v>
      </c>
      <c r="L1178">
        <v>19793</v>
      </c>
      <c r="M1178" s="6">
        <f t="shared" si="127"/>
        <v>0</v>
      </c>
      <c r="N1178" s="6" t="str">
        <f t="shared" si="128"/>
        <v/>
      </c>
      <c r="O1178" s="6">
        <f t="shared" si="129"/>
        <v>0</v>
      </c>
      <c r="Q1178">
        <f>_xlfn.XLOOKUP(C1178&amp;G1178&amp;H1178,covid!$E$2:$E$2184,covid!$D$2:$D$2184,0,0,1)</f>
        <v>0</v>
      </c>
    </row>
    <row r="1179" spans="1:17" x14ac:dyDescent="0.3">
      <c r="A1179">
        <f>_xlfn.XLOOKUP(C1179,kamus!$B$2:$B$87,kamus!$A$2:$A$87,0,0,1)</f>
        <v>48</v>
      </c>
      <c r="B1179" t="str">
        <f>_xlfn.XLOOKUP(C1179,kamus!$B$2:$B$87,kamus!$D$2:$D$87,"dihapus",0,1)</f>
        <v>Ngaglik 2</v>
      </c>
      <c r="C1179" t="s">
        <v>208</v>
      </c>
      <c r="D1179">
        <f>_xlfn.XLOOKUP(C1179,kamus!$B$2:$B$87,kamus!$J$2:$J$87,"dihapus",0,1)</f>
        <v>1</v>
      </c>
      <c r="E1179">
        <f t="shared" si="130"/>
        <v>0</v>
      </c>
      <c r="F1179" s="14">
        <v>42767</v>
      </c>
      <c r="G1179" s="1">
        <f t="shared" si="131"/>
        <v>2</v>
      </c>
      <c r="H1179" s="1">
        <f t="shared" si="132"/>
        <v>2017</v>
      </c>
      <c r="I1179">
        <v>0</v>
      </c>
      <c r="K1179">
        <f t="shared" si="126"/>
        <v>0</v>
      </c>
      <c r="L1179">
        <v>10447</v>
      </c>
      <c r="M1179" s="6">
        <f t="shared" si="127"/>
        <v>0</v>
      </c>
      <c r="N1179" s="6" t="str">
        <f t="shared" si="128"/>
        <v/>
      </c>
      <c r="O1179" s="6">
        <f t="shared" si="129"/>
        <v>0</v>
      </c>
      <c r="Q1179">
        <f>_xlfn.XLOOKUP(C1179&amp;G1179&amp;H1179,covid!$E$2:$E$2184,covid!$D$2:$D$2184,0,0,1)</f>
        <v>0</v>
      </c>
    </row>
    <row r="1180" spans="1:17" x14ac:dyDescent="0.3">
      <c r="A1180">
        <f>_xlfn.XLOOKUP(C1180,kamus!$B$2:$B$87,kamus!$A$2:$A$87,0,0,1)</f>
        <v>47</v>
      </c>
      <c r="B1180" t="str">
        <f>_xlfn.XLOOKUP(C1180,kamus!$B$2:$B$87,kamus!$D$2:$D$87,"dihapus",0,1)</f>
        <v>Ngaglik 2</v>
      </c>
      <c r="C1180" t="s">
        <v>238</v>
      </c>
      <c r="D1180">
        <f>_xlfn.XLOOKUP(C1180,kamus!$B$2:$B$87,kamus!$J$2:$J$87,"dihapus",0,1)</f>
        <v>1</v>
      </c>
      <c r="E1180">
        <f t="shared" si="130"/>
        <v>0</v>
      </c>
      <c r="F1180" s="14">
        <v>42767</v>
      </c>
      <c r="G1180" s="1">
        <f t="shared" si="131"/>
        <v>2</v>
      </c>
      <c r="H1180" s="1">
        <f t="shared" si="132"/>
        <v>2017</v>
      </c>
      <c r="I1180">
        <v>0</v>
      </c>
      <c r="K1180">
        <f t="shared" si="126"/>
        <v>0</v>
      </c>
      <c r="L1180">
        <v>22367</v>
      </c>
      <c r="M1180" s="6">
        <f t="shared" si="127"/>
        <v>0</v>
      </c>
      <c r="N1180" s="6" t="str">
        <f t="shared" si="128"/>
        <v/>
      </c>
      <c r="O1180" s="6">
        <f t="shared" si="129"/>
        <v>0</v>
      </c>
      <c r="Q1180">
        <f>_xlfn.XLOOKUP(C1180&amp;G1180&amp;H1180,covid!$E$2:$E$2184,covid!$D$2:$D$2184,0,0,1)</f>
        <v>0</v>
      </c>
    </row>
    <row r="1181" spans="1:17" x14ac:dyDescent="0.3">
      <c r="A1181">
        <f>_xlfn.XLOOKUP(C1181,kamus!$B$2:$B$87,kamus!$A$2:$A$87,0,0,1)</f>
        <v>46</v>
      </c>
      <c r="B1181" t="str">
        <f>_xlfn.XLOOKUP(C1181,kamus!$B$2:$B$87,kamus!$D$2:$D$87,"dihapus",0,1)</f>
        <v>Ngaglik 2</v>
      </c>
      <c r="C1181" t="s">
        <v>257</v>
      </c>
      <c r="D1181">
        <f>_xlfn.XLOOKUP(C1181,kamus!$B$2:$B$87,kamus!$J$2:$J$87,"dihapus",0,1)</f>
        <v>1</v>
      </c>
      <c r="E1181">
        <f t="shared" si="130"/>
        <v>0</v>
      </c>
      <c r="F1181" s="14">
        <v>42767</v>
      </c>
      <c r="G1181" s="1">
        <f t="shared" si="131"/>
        <v>2</v>
      </c>
      <c r="H1181" s="1">
        <f t="shared" si="132"/>
        <v>2017</v>
      </c>
      <c r="I1181">
        <v>0</v>
      </c>
      <c r="K1181">
        <f t="shared" si="126"/>
        <v>0</v>
      </c>
      <c r="L1181">
        <v>16910</v>
      </c>
      <c r="M1181" s="6">
        <f t="shared" si="127"/>
        <v>0</v>
      </c>
      <c r="N1181" s="6" t="str">
        <f t="shared" si="128"/>
        <v/>
      </c>
      <c r="O1181" s="6">
        <f t="shared" si="129"/>
        <v>0</v>
      </c>
      <c r="Q1181">
        <f>_xlfn.XLOOKUP(C1181&amp;G1181&amp;H1181,covid!$E$2:$E$2184,covid!$D$2:$D$2184,0,0,1)</f>
        <v>0</v>
      </c>
    </row>
    <row r="1182" spans="1:17" x14ac:dyDescent="0.3">
      <c r="A1182">
        <f>_xlfn.XLOOKUP(C1182,kamus!$B$2:$B$87,kamus!$A$2:$A$87,0,0,1)</f>
        <v>50</v>
      </c>
      <c r="B1182" t="str">
        <f>_xlfn.XLOOKUP(C1182,kamus!$B$2:$B$87,kamus!$D$2:$D$87,"dihapus",0,1)</f>
        <v>Ngemplak 1</v>
      </c>
      <c r="C1182" t="s">
        <v>202</v>
      </c>
      <c r="D1182">
        <f>_xlfn.XLOOKUP(C1182,kamus!$B$2:$B$87,kamus!$J$2:$J$87,"dihapus",0,1)</f>
        <v>0</v>
      </c>
      <c r="E1182">
        <f t="shared" si="130"/>
        <v>0</v>
      </c>
      <c r="F1182" s="14">
        <v>42767</v>
      </c>
      <c r="G1182" s="1">
        <f t="shared" si="131"/>
        <v>2</v>
      </c>
      <c r="H1182" s="1">
        <f t="shared" si="132"/>
        <v>2017</v>
      </c>
      <c r="I1182">
        <v>0</v>
      </c>
      <c r="K1182">
        <f t="shared" si="126"/>
        <v>0</v>
      </c>
      <c r="L1182">
        <v>7988</v>
      </c>
      <c r="M1182" s="6">
        <f t="shared" si="127"/>
        <v>0</v>
      </c>
      <c r="N1182" s="6" t="str">
        <f t="shared" si="128"/>
        <v/>
      </c>
      <c r="O1182" s="6">
        <f t="shared" si="129"/>
        <v>0</v>
      </c>
      <c r="Q1182">
        <f>_xlfn.XLOOKUP(C1182&amp;G1182&amp;H1182,covid!$E$2:$E$2184,covid!$D$2:$D$2184,0,0,1)</f>
        <v>0</v>
      </c>
    </row>
    <row r="1183" spans="1:17" x14ac:dyDescent="0.3">
      <c r="A1183">
        <f>_xlfn.XLOOKUP(C1183,kamus!$B$2:$B$87,kamus!$A$2:$A$87,0,0,1)</f>
        <v>51</v>
      </c>
      <c r="B1183" t="str">
        <f>_xlfn.XLOOKUP(C1183,kamus!$B$2:$B$87,kamus!$D$2:$D$87,"dihapus",0,1)</f>
        <v>Ngemplak 1</v>
      </c>
      <c r="C1183" t="s">
        <v>256</v>
      </c>
      <c r="D1183">
        <f>_xlfn.XLOOKUP(C1183,kamus!$B$2:$B$87,kamus!$J$2:$J$87,"dihapus",0,1)</f>
        <v>0</v>
      </c>
      <c r="E1183">
        <f t="shared" si="130"/>
        <v>0</v>
      </c>
      <c r="F1183" s="14">
        <v>42767</v>
      </c>
      <c r="G1183" s="1">
        <f t="shared" si="131"/>
        <v>2</v>
      </c>
      <c r="H1183" s="1">
        <f t="shared" si="132"/>
        <v>2017</v>
      </c>
      <c r="I1183">
        <v>0</v>
      </c>
      <c r="K1183">
        <f t="shared" si="126"/>
        <v>0</v>
      </c>
      <c r="L1183">
        <v>8208</v>
      </c>
      <c r="M1183" s="6">
        <f t="shared" si="127"/>
        <v>0</v>
      </c>
      <c r="N1183" s="6" t="str">
        <f t="shared" si="128"/>
        <v/>
      </c>
      <c r="O1183" s="6">
        <f t="shared" si="129"/>
        <v>0</v>
      </c>
      <c r="Q1183">
        <f>_xlfn.XLOOKUP(C1183&amp;G1183&amp;H1183,covid!$E$2:$E$2184,covid!$D$2:$D$2184,0,0,1)</f>
        <v>0</v>
      </c>
    </row>
    <row r="1184" spans="1:17" x14ac:dyDescent="0.3">
      <c r="A1184">
        <f>_xlfn.XLOOKUP(C1184,kamus!$B$2:$B$87,kamus!$A$2:$A$87,0,0,1)</f>
        <v>49</v>
      </c>
      <c r="B1184" t="str">
        <f>_xlfn.XLOOKUP(C1184,kamus!$B$2:$B$87,kamus!$D$2:$D$87,"dihapus",0,1)</f>
        <v>Ngemplak 1</v>
      </c>
      <c r="C1184" t="s">
        <v>276</v>
      </c>
      <c r="D1184">
        <f>_xlfn.XLOOKUP(C1184,kamus!$B$2:$B$87,kamus!$J$2:$J$87,"dihapus",0,1)</f>
        <v>1</v>
      </c>
      <c r="E1184">
        <f t="shared" si="130"/>
        <v>0</v>
      </c>
      <c r="F1184" s="14">
        <v>42767</v>
      </c>
      <c r="G1184" s="1">
        <f t="shared" si="131"/>
        <v>2</v>
      </c>
      <c r="H1184" s="1">
        <f t="shared" si="132"/>
        <v>2017</v>
      </c>
      <c r="I1184">
        <v>0</v>
      </c>
      <c r="K1184">
        <f t="shared" si="126"/>
        <v>0</v>
      </c>
      <c r="L1184">
        <v>9697</v>
      </c>
      <c r="M1184" s="6">
        <f t="shared" si="127"/>
        <v>0</v>
      </c>
      <c r="N1184" s="6" t="str">
        <f t="shared" si="128"/>
        <v/>
      </c>
      <c r="O1184" s="6">
        <f t="shared" si="129"/>
        <v>0</v>
      </c>
      <c r="Q1184">
        <f>_xlfn.XLOOKUP(C1184&amp;G1184&amp;H1184,covid!$E$2:$E$2184,covid!$D$2:$D$2184,0,0,1)</f>
        <v>0</v>
      </c>
    </row>
    <row r="1185" spans="1:17" x14ac:dyDescent="0.3">
      <c r="A1185">
        <f>_xlfn.XLOOKUP(C1185,kamus!$B$2:$B$87,kamus!$A$2:$A$87,0,0,1)</f>
        <v>52</v>
      </c>
      <c r="B1185" t="str">
        <f>_xlfn.XLOOKUP(C1185,kamus!$B$2:$B$87,kamus!$D$2:$D$87,"dihapus",0,1)</f>
        <v>Ngemplak 2</v>
      </c>
      <c r="C1185" t="s">
        <v>277</v>
      </c>
      <c r="D1185">
        <f>_xlfn.XLOOKUP(C1185,kamus!$B$2:$B$87,kamus!$J$2:$J$87,"dihapus",0,1)</f>
        <v>1</v>
      </c>
      <c r="E1185">
        <f t="shared" si="130"/>
        <v>0</v>
      </c>
      <c r="F1185" s="14">
        <v>42767</v>
      </c>
      <c r="G1185" s="1">
        <f t="shared" si="131"/>
        <v>2</v>
      </c>
      <c r="H1185" s="1">
        <f t="shared" si="132"/>
        <v>2017</v>
      </c>
      <c r="I1185">
        <v>2</v>
      </c>
      <c r="K1185">
        <f t="shared" si="126"/>
        <v>2</v>
      </c>
      <c r="L1185">
        <v>31636</v>
      </c>
      <c r="M1185" s="6">
        <f t="shared" si="127"/>
        <v>6.3219117461120238</v>
      </c>
      <c r="N1185" s="6" t="str">
        <f t="shared" si="128"/>
        <v/>
      </c>
      <c r="O1185" s="6">
        <f t="shared" si="129"/>
        <v>6.3219117461120238</v>
      </c>
      <c r="Q1185">
        <f>_xlfn.XLOOKUP(C1185&amp;G1185&amp;H1185,covid!$E$2:$E$2184,covid!$D$2:$D$2184,0,0,1)</f>
        <v>0</v>
      </c>
    </row>
    <row r="1186" spans="1:17" x14ac:dyDescent="0.3">
      <c r="A1186">
        <f>_xlfn.XLOOKUP(C1186,kamus!$B$2:$B$87,kamus!$A$2:$A$87,0,0,1)</f>
        <v>53</v>
      </c>
      <c r="B1186" t="str">
        <f>_xlfn.XLOOKUP(C1186,kamus!$B$2:$B$87,kamus!$D$2:$D$87,"dihapus",0,1)</f>
        <v>Ngemplak 2</v>
      </c>
      <c r="C1186" t="s">
        <v>278</v>
      </c>
      <c r="D1186">
        <f>_xlfn.XLOOKUP(C1186,kamus!$B$2:$B$87,kamus!$J$2:$J$87,"dihapus",0,1)</f>
        <v>0</v>
      </c>
      <c r="E1186">
        <f t="shared" si="130"/>
        <v>0</v>
      </c>
      <c r="F1186" s="14">
        <v>42767</v>
      </c>
      <c r="G1186" s="1">
        <f t="shared" si="131"/>
        <v>2</v>
      </c>
      <c r="H1186" s="1">
        <f t="shared" si="132"/>
        <v>2017</v>
      </c>
      <c r="I1186">
        <v>0</v>
      </c>
      <c r="K1186">
        <f t="shared" si="126"/>
        <v>0</v>
      </c>
      <c r="L1186">
        <v>8894</v>
      </c>
      <c r="M1186" s="6">
        <f t="shared" si="127"/>
        <v>0</v>
      </c>
      <c r="N1186" s="6" t="str">
        <f t="shared" si="128"/>
        <v/>
      </c>
      <c r="O1186" s="6">
        <f t="shared" si="129"/>
        <v>0</v>
      </c>
      <c r="Q1186">
        <f>_xlfn.XLOOKUP(C1186&amp;G1186&amp;H1186,covid!$E$2:$E$2184,covid!$D$2:$D$2184,0,0,1)</f>
        <v>0</v>
      </c>
    </row>
    <row r="1187" spans="1:17" x14ac:dyDescent="0.3">
      <c r="A1187">
        <f>_xlfn.XLOOKUP(C1187,kamus!$B$2:$B$87,kamus!$A$2:$A$87,0,0,1)</f>
        <v>57</v>
      </c>
      <c r="B1187" t="str">
        <f>_xlfn.XLOOKUP(C1187,kamus!$B$2:$B$87,kamus!$D$2:$D$87,"dihapus",0,1)</f>
        <v>Pakem</v>
      </c>
      <c r="C1187" t="s">
        <v>204</v>
      </c>
      <c r="D1187">
        <f>_xlfn.XLOOKUP(C1187,kamus!$B$2:$B$87,kamus!$J$2:$J$87,"dihapus",0,1)</f>
        <v>0</v>
      </c>
      <c r="E1187">
        <f t="shared" si="130"/>
        <v>0</v>
      </c>
      <c r="F1187" s="14">
        <v>42767</v>
      </c>
      <c r="G1187" s="1">
        <f t="shared" si="131"/>
        <v>2</v>
      </c>
      <c r="H1187" s="1">
        <f t="shared" si="132"/>
        <v>2017</v>
      </c>
      <c r="I1187">
        <v>0</v>
      </c>
      <c r="K1187">
        <f t="shared" si="126"/>
        <v>0</v>
      </c>
      <c r="L1187">
        <v>6864</v>
      </c>
      <c r="M1187" s="6">
        <f t="shared" si="127"/>
        <v>0</v>
      </c>
      <c r="N1187" s="6" t="str">
        <f t="shared" si="128"/>
        <v/>
      </c>
      <c r="O1187" s="6">
        <f t="shared" si="129"/>
        <v>0</v>
      </c>
      <c r="Q1187">
        <f>_xlfn.XLOOKUP(C1187&amp;G1187&amp;H1187,covid!$E$2:$E$2184,covid!$D$2:$D$2184,0,0,1)</f>
        <v>0</v>
      </c>
    </row>
    <row r="1188" spans="1:17" x14ac:dyDescent="0.3">
      <c r="A1188">
        <f>_xlfn.XLOOKUP(C1188,kamus!$B$2:$B$87,kamus!$A$2:$A$87,0,0,1)</f>
        <v>54</v>
      </c>
      <c r="B1188" t="str">
        <f>_xlfn.XLOOKUP(C1188,kamus!$B$2:$B$87,kamus!$D$2:$D$87,"dihapus",0,1)</f>
        <v>Pakem</v>
      </c>
      <c r="C1188" t="s">
        <v>213</v>
      </c>
      <c r="D1188">
        <f>_xlfn.XLOOKUP(C1188,kamus!$B$2:$B$87,kamus!$J$2:$J$87,"dihapus",0,1)</f>
        <v>0</v>
      </c>
      <c r="E1188">
        <f t="shared" si="130"/>
        <v>0</v>
      </c>
      <c r="F1188" s="14">
        <v>42767</v>
      </c>
      <c r="G1188" s="1">
        <f t="shared" si="131"/>
        <v>2</v>
      </c>
      <c r="H1188" s="1">
        <f t="shared" si="132"/>
        <v>2017</v>
      </c>
      <c r="I1188">
        <v>0</v>
      </c>
      <c r="K1188">
        <f t="shared" si="126"/>
        <v>0</v>
      </c>
      <c r="L1188">
        <v>9160</v>
      </c>
      <c r="M1188" s="6">
        <f t="shared" si="127"/>
        <v>0</v>
      </c>
      <c r="N1188" s="6" t="str">
        <f t="shared" si="128"/>
        <v/>
      </c>
      <c r="O1188" s="6">
        <f t="shared" si="129"/>
        <v>0</v>
      </c>
      <c r="Q1188">
        <f>_xlfn.XLOOKUP(C1188&amp;G1188&amp;H1188,covid!$E$2:$E$2184,covid!$D$2:$D$2184,0,0,1)</f>
        <v>0</v>
      </c>
    </row>
    <row r="1189" spans="1:17" x14ac:dyDescent="0.3">
      <c r="A1189">
        <f>_xlfn.XLOOKUP(C1189,kamus!$B$2:$B$87,kamus!$A$2:$A$87,0,0,1)</f>
        <v>56</v>
      </c>
      <c r="B1189" t="str">
        <f>_xlfn.XLOOKUP(C1189,kamus!$B$2:$B$87,kamus!$D$2:$D$87,"dihapus",0,1)</f>
        <v>Pakem</v>
      </c>
      <c r="C1189" t="s">
        <v>214</v>
      </c>
      <c r="D1189">
        <f>_xlfn.XLOOKUP(C1189,kamus!$B$2:$B$87,kamus!$J$2:$J$87,"dihapus",0,1)</f>
        <v>1</v>
      </c>
      <c r="E1189">
        <f t="shared" si="130"/>
        <v>0</v>
      </c>
      <c r="F1189" s="14">
        <v>42767</v>
      </c>
      <c r="G1189" s="1">
        <f t="shared" si="131"/>
        <v>2</v>
      </c>
      <c r="H1189" s="1">
        <f t="shared" si="132"/>
        <v>2017</v>
      </c>
      <c r="I1189">
        <v>0</v>
      </c>
      <c r="K1189">
        <f t="shared" si="126"/>
        <v>0</v>
      </c>
      <c r="L1189">
        <v>6711</v>
      </c>
      <c r="M1189" s="6">
        <f t="shared" si="127"/>
        <v>0</v>
      </c>
      <c r="N1189" s="6" t="str">
        <f t="shared" si="128"/>
        <v/>
      </c>
      <c r="O1189" s="6">
        <f t="shared" si="129"/>
        <v>0</v>
      </c>
      <c r="Q1189">
        <f>_xlfn.XLOOKUP(C1189&amp;G1189&amp;H1189,covid!$E$2:$E$2184,covid!$D$2:$D$2184,0,0,1)</f>
        <v>0</v>
      </c>
    </row>
    <row r="1190" spans="1:17" x14ac:dyDescent="0.3">
      <c r="A1190">
        <f>_xlfn.XLOOKUP(C1190,kamus!$B$2:$B$87,kamus!$A$2:$A$87,0,0,1)</f>
        <v>58</v>
      </c>
      <c r="B1190" t="str">
        <f>_xlfn.XLOOKUP(C1190,kamus!$B$2:$B$87,kamus!$D$2:$D$87,"dihapus",0,1)</f>
        <v>Pakem</v>
      </c>
      <c r="C1190" t="s">
        <v>231</v>
      </c>
      <c r="D1190">
        <f>_xlfn.XLOOKUP(C1190,kamus!$B$2:$B$87,kamus!$J$2:$J$87,"dihapus",0,1)</f>
        <v>0</v>
      </c>
      <c r="E1190">
        <f t="shared" si="130"/>
        <v>0</v>
      </c>
      <c r="F1190" s="14">
        <v>42767</v>
      </c>
      <c r="G1190" s="1">
        <f t="shared" si="131"/>
        <v>2</v>
      </c>
      <c r="H1190" s="1">
        <f t="shared" si="132"/>
        <v>2017</v>
      </c>
      <c r="I1190">
        <v>0</v>
      </c>
      <c r="K1190">
        <f t="shared" si="126"/>
        <v>0</v>
      </c>
      <c r="L1190">
        <v>6932</v>
      </c>
      <c r="M1190" s="6">
        <f t="shared" si="127"/>
        <v>0</v>
      </c>
      <c r="N1190" s="6" t="str">
        <f t="shared" si="128"/>
        <v/>
      </c>
      <c r="O1190" s="6">
        <f t="shared" si="129"/>
        <v>0</v>
      </c>
      <c r="Q1190">
        <f>_xlfn.XLOOKUP(C1190&amp;G1190&amp;H1190,covid!$E$2:$E$2184,covid!$D$2:$D$2184,0,0,1)</f>
        <v>0</v>
      </c>
    </row>
    <row r="1191" spans="1:17" x14ac:dyDescent="0.3">
      <c r="A1191">
        <f>_xlfn.XLOOKUP(C1191,kamus!$B$2:$B$87,kamus!$A$2:$A$87,0,0,1)</f>
        <v>55</v>
      </c>
      <c r="B1191" t="str">
        <f>_xlfn.XLOOKUP(C1191,kamus!$B$2:$B$87,kamus!$D$2:$D$87,"dihapus",0,1)</f>
        <v>Pakem</v>
      </c>
      <c r="C1191" t="s">
        <v>234</v>
      </c>
      <c r="D1191">
        <f>_xlfn.XLOOKUP(C1191,kamus!$B$2:$B$87,kamus!$J$2:$J$87,"dihapus",0,1)</f>
        <v>0</v>
      </c>
      <c r="E1191">
        <f t="shared" si="130"/>
        <v>0</v>
      </c>
      <c r="F1191" s="14">
        <v>42767</v>
      </c>
      <c r="G1191" s="1">
        <f t="shared" si="131"/>
        <v>2</v>
      </c>
      <c r="H1191" s="1">
        <f t="shared" si="132"/>
        <v>2017</v>
      </c>
      <c r="I1191">
        <v>0</v>
      </c>
      <c r="K1191">
        <f t="shared" si="126"/>
        <v>0</v>
      </c>
      <c r="L1191">
        <v>9891</v>
      </c>
      <c r="M1191" s="6">
        <f t="shared" si="127"/>
        <v>0</v>
      </c>
      <c r="N1191" s="6" t="str">
        <f t="shared" si="128"/>
        <v/>
      </c>
      <c r="O1191" s="6">
        <f t="shared" si="129"/>
        <v>0</v>
      </c>
      <c r="Q1191">
        <f>_xlfn.XLOOKUP(C1191&amp;G1191&amp;H1191,covid!$E$2:$E$2184,covid!$D$2:$D$2184,0,0,1)</f>
        <v>0</v>
      </c>
    </row>
    <row r="1192" spans="1:17" x14ac:dyDescent="0.3">
      <c r="A1192">
        <f>_xlfn.XLOOKUP(C1192,kamus!$B$2:$B$87,kamus!$A$2:$A$87,0,0,1)</f>
        <v>64</v>
      </c>
      <c r="B1192" t="str">
        <f>_xlfn.XLOOKUP(C1192,kamus!$B$2:$B$87,kamus!$D$2:$D$87,"dihapus",0,1)</f>
        <v>Prambanan</v>
      </c>
      <c r="C1192" t="s">
        <v>203</v>
      </c>
      <c r="D1192">
        <f>_xlfn.XLOOKUP(C1192,kamus!$B$2:$B$87,kamus!$J$2:$J$87,"dihapus",0,1)</f>
        <v>1</v>
      </c>
      <c r="E1192">
        <f t="shared" si="130"/>
        <v>0</v>
      </c>
      <c r="F1192" s="14">
        <v>42767</v>
      </c>
      <c r="G1192" s="1">
        <f t="shared" si="131"/>
        <v>2</v>
      </c>
      <c r="H1192" s="1">
        <f t="shared" si="132"/>
        <v>2017</v>
      </c>
      <c r="I1192">
        <v>0</v>
      </c>
      <c r="K1192">
        <f t="shared" si="126"/>
        <v>0</v>
      </c>
      <c r="L1192">
        <v>12600</v>
      </c>
      <c r="M1192" s="6">
        <f t="shared" si="127"/>
        <v>0</v>
      </c>
      <c r="N1192" s="6" t="str">
        <f t="shared" si="128"/>
        <v/>
      </c>
      <c r="O1192" s="6">
        <f t="shared" si="129"/>
        <v>0</v>
      </c>
      <c r="Q1192">
        <f>_xlfn.XLOOKUP(C1192&amp;G1192&amp;H1192,covid!$E$2:$E$2184,covid!$D$2:$D$2184,0,0,1)</f>
        <v>0</v>
      </c>
    </row>
    <row r="1193" spans="1:17" x14ac:dyDescent="0.3">
      <c r="A1193">
        <f>_xlfn.XLOOKUP(C1193,kamus!$B$2:$B$87,kamus!$A$2:$A$87,0,0,1)</f>
        <v>59</v>
      </c>
      <c r="B1193" t="str">
        <f>_xlfn.XLOOKUP(C1193,kamus!$B$2:$B$87,kamus!$D$2:$D$87,"dihapus",0,1)</f>
        <v>Prambanan</v>
      </c>
      <c r="C1193" t="s">
        <v>210</v>
      </c>
      <c r="D1193">
        <f>_xlfn.XLOOKUP(C1193,kamus!$B$2:$B$87,kamus!$J$2:$J$87,"dihapus",0,1)</f>
        <v>0</v>
      </c>
      <c r="E1193">
        <f t="shared" si="130"/>
        <v>0</v>
      </c>
      <c r="F1193" s="14">
        <v>42767</v>
      </c>
      <c r="G1193" s="1">
        <f t="shared" si="131"/>
        <v>2</v>
      </c>
      <c r="H1193" s="1">
        <f t="shared" si="132"/>
        <v>2017</v>
      </c>
      <c r="I1193">
        <v>0</v>
      </c>
      <c r="K1193">
        <f t="shared" si="126"/>
        <v>0</v>
      </c>
      <c r="L1193">
        <v>4755</v>
      </c>
      <c r="M1193" s="6">
        <f t="shared" si="127"/>
        <v>0</v>
      </c>
      <c r="N1193" s="6" t="str">
        <f t="shared" si="128"/>
        <v/>
      </c>
      <c r="O1193" s="6">
        <f t="shared" si="129"/>
        <v>0</v>
      </c>
      <c r="Q1193">
        <f>_xlfn.XLOOKUP(C1193&amp;G1193&amp;H1193,covid!$E$2:$E$2184,covid!$D$2:$D$2184,0,0,1)</f>
        <v>0</v>
      </c>
    </row>
    <row r="1194" spans="1:17" x14ac:dyDescent="0.3">
      <c r="A1194">
        <f>_xlfn.XLOOKUP(C1194,kamus!$B$2:$B$87,kamus!$A$2:$A$87,0,0,1)</f>
        <v>61</v>
      </c>
      <c r="B1194" t="str">
        <f>_xlfn.XLOOKUP(C1194,kamus!$B$2:$B$87,kamus!$D$2:$D$87,"dihapus",0,1)</f>
        <v>Prambanan</v>
      </c>
      <c r="C1194" t="s">
        <v>219</v>
      </c>
      <c r="D1194">
        <f>_xlfn.XLOOKUP(C1194,kamus!$B$2:$B$87,kamus!$J$2:$J$87,"dihapus",0,1)</f>
        <v>0</v>
      </c>
      <c r="E1194">
        <f t="shared" si="130"/>
        <v>0</v>
      </c>
      <c r="F1194" s="14">
        <v>42767</v>
      </c>
      <c r="G1194" s="1">
        <f t="shared" si="131"/>
        <v>2</v>
      </c>
      <c r="H1194" s="1">
        <f t="shared" si="132"/>
        <v>2017</v>
      </c>
      <c r="I1194">
        <v>0</v>
      </c>
      <c r="K1194">
        <f t="shared" si="126"/>
        <v>0</v>
      </c>
      <c r="L1194">
        <v>14215</v>
      </c>
      <c r="M1194" s="6">
        <f t="shared" si="127"/>
        <v>0</v>
      </c>
      <c r="N1194" s="6" t="str">
        <f t="shared" si="128"/>
        <v/>
      </c>
      <c r="O1194" s="6">
        <f t="shared" si="129"/>
        <v>0</v>
      </c>
      <c r="Q1194">
        <f>_xlfn.XLOOKUP(C1194&amp;G1194&amp;H1194,covid!$E$2:$E$2184,covid!$D$2:$D$2184,0,0,1)</f>
        <v>0</v>
      </c>
    </row>
    <row r="1195" spans="1:17" x14ac:dyDescent="0.3">
      <c r="A1195">
        <f>_xlfn.XLOOKUP(C1195,kamus!$B$2:$B$87,kamus!$A$2:$A$87,0,0,1)</f>
        <v>62</v>
      </c>
      <c r="B1195" t="str">
        <f>_xlfn.XLOOKUP(C1195,kamus!$B$2:$B$87,kamus!$D$2:$D$87,"dihapus",0,1)</f>
        <v>Prambanan</v>
      </c>
      <c r="C1195" t="s">
        <v>236</v>
      </c>
      <c r="D1195">
        <f>_xlfn.XLOOKUP(C1195,kamus!$B$2:$B$87,kamus!$J$2:$J$87,"dihapus",0,1)</f>
        <v>0</v>
      </c>
      <c r="E1195">
        <f t="shared" si="130"/>
        <v>0</v>
      </c>
      <c r="F1195" s="14">
        <v>42767</v>
      </c>
      <c r="G1195" s="1">
        <f t="shared" si="131"/>
        <v>2</v>
      </c>
      <c r="H1195" s="1">
        <f t="shared" si="132"/>
        <v>2017</v>
      </c>
      <c r="I1195">
        <v>0</v>
      </c>
      <c r="K1195">
        <f t="shared" si="126"/>
        <v>0</v>
      </c>
      <c r="L1195">
        <v>6067</v>
      </c>
      <c r="M1195" s="6">
        <f t="shared" si="127"/>
        <v>0</v>
      </c>
      <c r="N1195" s="6" t="str">
        <f t="shared" si="128"/>
        <v/>
      </c>
      <c r="O1195" s="6">
        <f t="shared" si="129"/>
        <v>0</v>
      </c>
      <c r="Q1195">
        <f>_xlfn.XLOOKUP(C1195&amp;G1195&amp;H1195,covid!$E$2:$E$2184,covid!$D$2:$D$2184,0,0,1)</f>
        <v>0</v>
      </c>
    </row>
    <row r="1196" spans="1:17" x14ac:dyDescent="0.3">
      <c r="A1196">
        <f>_xlfn.XLOOKUP(C1196,kamus!$B$2:$B$87,kamus!$A$2:$A$87,0,0,1)</f>
        <v>63</v>
      </c>
      <c r="B1196" t="str">
        <f>_xlfn.XLOOKUP(C1196,kamus!$B$2:$B$87,kamus!$D$2:$D$87,"dihapus",0,1)</f>
        <v>Prambanan</v>
      </c>
      <c r="C1196" t="s">
        <v>261</v>
      </c>
      <c r="D1196">
        <f>_xlfn.XLOOKUP(C1196,kamus!$B$2:$B$87,kamus!$J$2:$J$87,"dihapus",0,1)</f>
        <v>0</v>
      </c>
      <c r="E1196">
        <f t="shared" si="130"/>
        <v>0</v>
      </c>
      <c r="F1196" s="14">
        <v>42767</v>
      </c>
      <c r="G1196" s="1">
        <f t="shared" si="131"/>
        <v>2</v>
      </c>
      <c r="H1196" s="1">
        <f t="shared" si="132"/>
        <v>2017</v>
      </c>
      <c r="I1196">
        <v>0</v>
      </c>
      <c r="K1196">
        <f t="shared" si="126"/>
        <v>0</v>
      </c>
      <c r="L1196">
        <v>15373</v>
      </c>
      <c r="M1196" s="6">
        <f t="shared" si="127"/>
        <v>0</v>
      </c>
      <c r="N1196" s="6" t="str">
        <f t="shared" si="128"/>
        <v/>
      </c>
      <c r="O1196" s="6">
        <f t="shared" si="129"/>
        <v>0</v>
      </c>
      <c r="Q1196">
        <f>_xlfn.XLOOKUP(C1196&amp;G1196&amp;H1196,covid!$E$2:$E$2184,covid!$D$2:$D$2184,0,0,1)</f>
        <v>0</v>
      </c>
    </row>
    <row r="1197" spans="1:17" x14ac:dyDescent="0.3">
      <c r="A1197">
        <f>_xlfn.XLOOKUP(C1197,kamus!$B$2:$B$87,kamus!$A$2:$A$87,0,0,1)</f>
        <v>60</v>
      </c>
      <c r="B1197" t="str">
        <f>_xlfn.XLOOKUP(C1197,kamus!$B$2:$B$87,kamus!$D$2:$D$87,"dihapus",0,1)</f>
        <v>Prambanan</v>
      </c>
      <c r="C1197" t="s">
        <v>280</v>
      </c>
      <c r="D1197">
        <f>_xlfn.XLOOKUP(C1197,kamus!$B$2:$B$87,kamus!$J$2:$J$87,"dihapus",0,1)</f>
        <v>0</v>
      </c>
      <c r="E1197">
        <f t="shared" si="130"/>
        <v>0</v>
      </c>
      <c r="F1197" s="14">
        <v>42767</v>
      </c>
      <c r="G1197" s="1">
        <f t="shared" si="131"/>
        <v>2</v>
      </c>
      <c r="H1197" s="1">
        <f t="shared" si="132"/>
        <v>2017</v>
      </c>
      <c r="I1197">
        <v>0</v>
      </c>
      <c r="K1197">
        <f t="shared" si="126"/>
        <v>0</v>
      </c>
      <c r="L1197">
        <v>2810</v>
      </c>
      <c r="M1197" s="6">
        <f t="shared" si="127"/>
        <v>0</v>
      </c>
      <c r="N1197" s="6" t="str">
        <f t="shared" si="128"/>
        <v/>
      </c>
      <c r="O1197" s="6">
        <f t="shared" si="129"/>
        <v>0</v>
      </c>
      <c r="Q1197">
        <f>_xlfn.XLOOKUP(C1197&amp;G1197&amp;H1197,covid!$E$2:$E$2184,covid!$D$2:$D$2184,0,0,1)</f>
        <v>0</v>
      </c>
    </row>
    <row r="1198" spans="1:17" x14ac:dyDescent="0.3">
      <c r="A1198">
        <f>_xlfn.XLOOKUP(C1198,kamus!$B$2:$B$87,kamus!$A$2:$A$87,0,0,1)</f>
        <v>67</v>
      </c>
      <c r="B1198" t="str">
        <f>_xlfn.XLOOKUP(C1198,kamus!$B$2:$B$87,kamus!$D$2:$D$87,"dihapus",0,1)</f>
        <v>Seyegan</v>
      </c>
      <c r="C1198" t="s">
        <v>221</v>
      </c>
      <c r="D1198">
        <f>_xlfn.XLOOKUP(C1198,kamus!$B$2:$B$87,kamus!$J$2:$J$87,"dihapus",0,1)</f>
        <v>0</v>
      </c>
      <c r="E1198">
        <f t="shared" si="130"/>
        <v>0</v>
      </c>
      <c r="F1198" s="14">
        <v>42767</v>
      </c>
      <c r="G1198" s="1">
        <f t="shared" si="131"/>
        <v>2</v>
      </c>
      <c r="H1198" s="1">
        <f t="shared" si="132"/>
        <v>2017</v>
      </c>
      <c r="I1198">
        <v>0</v>
      </c>
      <c r="K1198">
        <f t="shared" si="126"/>
        <v>0</v>
      </c>
      <c r="L1198">
        <v>10795</v>
      </c>
      <c r="M1198" s="6">
        <f t="shared" si="127"/>
        <v>0</v>
      </c>
      <c r="N1198" s="6" t="str">
        <f t="shared" si="128"/>
        <v/>
      </c>
      <c r="O1198" s="6">
        <f t="shared" si="129"/>
        <v>0</v>
      </c>
      <c r="Q1198">
        <f>_xlfn.XLOOKUP(C1198&amp;G1198&amp;H1198,covid!$E$2:$E$2184,covid!$D$2:$D$2184,0,0,1)</f>
        <v>0</v>
      </c>
    </row>
    <row r="1199" spans="1:17" x14ac:dyDescent="0.3">
      <c r="A1199">
        <f>_xlfn.XLOOKUP(C1199,kamus!$B$2:$B$87,kamus!$A$2:$A$87,0,0,1)</f>
        <v>66</v>
      </c>
      <c r="B1199" t="str">
        <f>_xlfn.XLOOKUP(C1199,kamus!$B$2:$B$87,kamus!$D$2:$D$87,"dihapus",0,1)</f>
        <v>Seyegan</v>
      </c>
      <c r="C1199" t="s">
        <v>222</v>
      </c>
      <c r="D1199">
        <f>_xlfn.XLOOKUP(C1199,kamus!$B$2:$B$87,kamus!$J$2:$J$87,"dihapus",0,1)</f>
        <v>0</v>
      </c>
      <c r="E1199">
        <f t="shared" si="130"/>
        <v>0</v>
      </c>
      <c r="F1199" s="14">
        <v>42767</v>
      </c>
      <c r="G1199" s="1">
        <f t="shared" si="131"/>
        <v>2</v>
      </c>
      <c r="H1199" s="1">
        <f t="shared" si="132"/>
        <v>2017</v>
      </c>
      <c r="I1199">
        <v>0</v>
      </c>
      <c r="K1199">
        <f t="shared" si="126"/>
        <v>0</v>
      </c>
      <c r="L1199">
        <v>9586</v>
      </c>
      <c r="M1199" s="6">
        <f t="shared" si="127"/>
        <v>0</v>
      </c>
      <c r="N1199" s="6" t="str">
        <f t="shared" si="128"/>
        <v/>
      </c>
      <c r="O1199" s="6">
        <f t="shared" si="129"/>
        <v>0</v>
      </c>
      <c r="Q1199">
        <f>_xlfn.XLOOKUP(C1199&amp;G1199&amp;H1199,covid!$E$2:$E$2184,covid!$D$2:$D$2184,0,0,1)</f>
        <v>0</v>
      </c>
    </row>
    <row r="1200" spans="1:17" x14ac:dyDescent="0.3">
      <c r="A1200">
        <f>_xlfn.XLOOKUP(C1200,kamus!$B$2:$B$87,kamus!$A$2:$A$87,0,0,1)</f>
        <v>68</v>
      </c>
      <c r="B1200" t="str">
        <f>_xlfn.XLOOKUP(C1200,kamus!$B$2:$B$87,kamus!$D$2:$D$87,"dihapus",0,1)</f>
        <v>Seyegan</v>
      </c>
      <c r="C1200" t="s">
        <v>223</v>
      </c>
      <c r="D1200">
        <f>_xlfn.XLOOKUP(C1200,kamus!$B$2:$B$87,kamus!$J$2:$J$87,"dihapus",0,1)</f>
        <v>0</v>
      </c>
      <c r="E1200">
        <f t="shared" si="130"/>
        <v>0</v>
      </c>
      <c r="F1200" s="14">
        <v>42767</v>
      </c>
      <c r="G1200" s="1">
        <f t="shared" si="131"/>
        <v>2</v>
      </c>
      <c r="H1200" s="1">
        <f t="shared" si="132"/>
        <v>2017</v>
      </c>
      <c r="I1200">
        <v>1</v>
      </c>
      <c r="K1200">
        <f t="shared" si="126"/>
        <v>1</v>
      </c>
      <c r="L1200">
        <v>8063</v>
      </c>
      <c r="M1200" s="6">
        <f t="shared" si="127"/>
        <v>12.402331638348009</v>
      </c>
      <c r="N1200" s="6" t="str">
        <f t="shared" si="128"/>
        <v/>
      </c>
      <c r="O1200" s="6">
        <f t="shared" si="129"/>
        <v>12.402331638348009</v>
      </c>
      <c r="Q1200">
        <f>_xlfn.XLOOKUP(C1200&amp;G1200&amp;H1200,covid!$E$2:$E$2184,covid!$D$2:$D$2184,0,0,1)</f>
        <v>0</v>
      </c>
    </row>
    <row r="1201" spans="1:17" x14ac:dyDescent="0.3">
      <c r="A1201">
        <f>_xlfn.XLOOKUP(C1201,kamus!$B$2:$B$87,kamus!$A$2:$A$87,0,0,1)</f>
        <v>65</v>
      </c>
      <c r="B1201" t="str">
        <f>_xlfn.XLOOKUP(C1201,kamus!$B$2:$B$87,kamus!$D$2:$D$87,"dihapus",0,1)</f>
        <v>Seyegan</v>
      </c>
      <c r="C1201" s="19" t="s">
        <v>224</v>
      </c>
      <c r="D1201">
        <f>_xlfn.XLOOKUP(C1201,kamus!$B$2:$B$87,kamus!$J$2:$J$87,"dihapus",0,1)</f>
        <v>1</v>
      </c>
      <c r="E1201">
        <f t="shared" si="130"/>
        <v>0</v>
      </c>
      <c r="F1201" s="14">
        <v>42767</v>
      </c>
      <c r="G1201" s="1">
        <f t="shared" si="131"/>
        <v>2</v>
      </c>
      <c r="H1201" s="1">
        <f t="shared" si="132"/>
        <v>2017</v>
      </c>
      <c r="I1201">
        <v>0</v>
      </c>
      <c r="K1201">
        <f t="shared" si="126"/>
        <v>0</v>
      </c>
      <c r="L1201">
        <v>11242</v>
      </c>
      <c r="M1201" s="6">
        <f t="shared" si="127"/>
        <v>0</v>
      </c>
      <c r="N1201" s="6" t="str">
        <f t="shared" si="128"/>
        <v/>
      </c>
      <c r="O1201" s="6">
        <f t="shared" si="129"/>
        <v>0</v>
      </c>
      <c r="Q1201">
        <f>_xlfn.XLOOKUP(C1201&amp;G1201&amp;H1201,covid!$E$2:$E$2184,covid!$D$2:$D$2184,0,0,1)</f>
        <v>0</v>
      </c>
    </row>
    <row r="1202" spans="1:17" x14ac:dyDescent="0.3">
      <c r="A1202">
        <f>_xlfn.XLOOKUP(C1202,kamus!$B$2:$B$87,kamus!$A$2:$A$87,0,0,1)</f>
        <v>69</v>
      </c>
      <c r="B1202" t="str">
        <f>_xlfn.XLOOKUP(C1202,kamus!$B$2:$B$87,kamus!$D$2:$D$87,"dihapus",0,1)</f>
        <v>Seyegan</v>
      </c>
      <c r="C1202" t="s">
        <v>225</v>
      </c>
      <c r="D1202">
        <f>_xlfn.XLOOKUP(C1202,kamus!$B$2:$B$87,kamus!$J$2:$J$87,"dihapus",0,1)</f>
        <v>0</v>
      </c>
      <c r="E1202">
        <f t="shared" si="130"/>
        <v>0</v>
      </c>
      <c r="F1202" s="14">
        <v>42767</v>
      </c>
      <c r="G1202" s="1">
        <f t="shared" si="131"/>
        <v>2</v>
      </c>
      <c r="H1202" s="1">
        <f t="shared" si="132"/>
        <v>2017</v>
      </c>
      <c r="I1202">
        <v>0</v>
      </c>
      <c r="K1202">
        <f t="shared" si="126"/>
        <v>0</v>
      </c>
      <c r="L1202">
        <v>13538</v>
      </c>
      <c r="M1202" s="6">
        <f t="shared" si="127"/>
        <v>0</v>
      </c>
      <c r="N1202" s="6" t="str">
        <f t="shared" si="128"/>
        <v/>
      </c>
      <c r="O1202" s="6">
        <f t="shared" si="129"/>
        <v>0</v>
      </c>
      <c r="Q1202">
        <f>_xlfn.XLOOKUP(C1202&amp;G1202&amp;H1202,covid!$E$2:$E$2184,covid!$D$2:$D$2184,0,0,1)</f>
        <v>0</v>
      </c>
    </row>
    <row r="1203" spans="1:17" x14ac:dyDescent="0.3">
      <c r="A1203">
        <f>_xlfn.XLOOKUP(C1203,kamus!$B$2:$B$87,kamus!$A$2:$A$87,0,0,1)</f>
        <v>74</v>
      </c>
      <c r="B1203" t="str">
        <f>_xlfn.XLOOKUP(C1203,kamus!$B$2:$B$87,kamus!$D$2:$D$87,"dihapus",0,1)</f>
        <v>Sleman</v>
      </c>
      <c r="C1203" t="s">
        <v>205</v>
      </c>
      <c r="D1203">
        <f>_xlfn.XLOOKUP(C1203,kamus!$B$2:$B$87,kamus!$J$2:$J$87,"dihapus",0,1)</f>
        <v>1</v>
      </c>
      <c r="E1203">
        <f t="shared" si="130"/>
        <v>0</v>
      </c>
      <c r="F1203" s="14">
        <v>42767</v>
      </c>
      <c r="G1203" s="1">
        <f t="shared" si="131"/>
        <v>2</v>
      </c>
      <c r="H1203" s="1">
        <f t="shared" si="132"/>
        <v>2017</v>
      </c>
      <c r="I1203">
        <v>1</v>
      </c>
      <c r="K1203">
        <f t="shared" si="126"/>
        <v>1</v>
      </c>
      <c r="L1203">
        <v>15603</v>
      </c>
      <c r="M1203" s="6">
        <f t="shared" si="127"/>
        <v>6.4090239056591676</v>
      </c>
      <c r="N1203" s="6" t="str">
        <f t="shared" si="128"/>
        <v/>
      </c>
      <c r="O1203" s="6">
        <f t="shared" si="129"/>
        <v>6.4090239056591676</v>
      </c>
      <c r="Q1203">
        <f>_xlfn.XLOOKUP(C1203&amp;G1203&amp;H1203,covid!$E$2:$E$2184,covid!$D$2:$D$2184,0,0,1)</f>
        <v>0</v>
      </c>
    </row>
    <row r="1204" spans="1:17" x14ac:dyDescent="0.3">
      <c r="A1204">
        <f>_xlfn.XLOOKUP(C1204,kamus!$B$2:$B$87,kamus!$A$2:$A$87,0,0,1)</f>
        <v>73</v>
      </c>
      <c r="B1204" t="str">
        <f>_xlfn.XLOOKUP(C1204,kamus!$B$2:$B$87,kamus!$D$2:$D$87,"dihapus",0,1)</f>
        <v>Sleman</v>
      </c>
      <c r="C1204" t="s">
        <v>232</v>
      </c>
      <c r="D1204">
        <f>_xlfn.XLOOKUP(C1204,kamus!$B$2:$B$87,kamus!$J$2:$J$87,"dihapus",0,1)</f>
        <v>1</v>
      </c>
      <c r="E1204">
        <f t="shared" si="130"/>
        <v>0</v>
      </c>
      <c r="F1204" s="14">
        <v>42767</v>
      </c>
      <c r="G1204" s="1">
        <f t="shared" si="131"/>
        <v>2</v>
      </c>
      <c r="H1204" s="1">
        <f t="shared" si="132"/>
        <v>2017</v>
      </c>
      <c r="I1204">
        <v>0</v>
      </c>
      <c r="K1204">
        <f t="shared" si="126"/>
        <v>0</v>
      </c>
      <c r="L1204">
        <v>12906</v>
      </c>
      <c r="M1204" s="6">
        <f t="shared" si="127"/>
        <v>0</v>
      </c>
      <c r="N1204" s="6" t="str">
        <f t="shared" si="128"/>
        <v/>
      </c>
      <c r="O1204" s="6">
        <f t="shared" si="129"/>
        <v>0</v>
      </c>
      <c r="Q1204">
        <f>_xlfn.XLOOKUP(C1204&amp;G1204&amp;H1204,covid!$E$2:$E$2184,covid!$D$2:$D$2184,0,0,1)</f>
        <v>0</v>
      </c>
    </row>
    <row r="1205" spans="1:17" x14ac:dyDescent="0.3">
      <c r="A1205">
        <f>_xlfn.XLOOKUP(C1205,kamus!$B$2:$B$87,kamus!$A$2:$A$87,0,0,1)</f>
        <v>71</v>
      </c>
      <c r="B1205" t="str">
        <f>_xlfn.XLOOKUP(C1205,kamus!$B$2:$B$87,kamus!$D$2:$D$87,"dihapus",0,1)</f>
        <v>Sleman</v>
      </c>
      <c r="C1205" t="s">
        <v>271</v>
      </c>
      <c r="D1205">
        <f>_xlfn.XLOOKUP(C1205,kamus!$B$2:$B$87,kamus!$J$2:$J$87,"dihapus",0,1)</f>
        <v>1</v>
      </c>
      <c r="E1205">
        <f t="shared" si="130"/>
        <v>0</v>
      </c>
      <c r="F1205" s="14">
        <v>42767</v>
      </c>
      <c r="G1205" s="1">
        <f t="shared" si="131"/>
        <v>2</v>
      </c>
      <c r="H1205" s="1">
        <f t="shared" si="132"/>
        <v>2017</v>
      </c>
      <c r="I1205">
        <v>0</v>
      </c>
      <c r="K1205">
        <f t="shared" si="126"/>
        <v>0</v>
      </c>
      <c r="L1205">
        <v>15590</v>
      </c>
      <c r="M1205" s="6">
        <f t="shared" si="127"/>
        <v>0</v>
      </c>
      <c r="N1205" s="6" t="str">
        <f t="shared" si="128"/>
        <v/>
      </c>
      <c r="O1205" s="6">
        <f t="shared" si="129"/>
        <v>0</v>
      </c>
      <c r="Q1205">
        <f>_xlfn.XLOOKUP(C1205&amp;G1205&amp;H1205,covid!$E$2:$E$2184,covid!$D$2:$D$2184,0,0,1)</f>
        <v>0</v>
      </c>
    </row>
    <row r="1206" spans="1:17" x14ac:dyDescent="0.3">
      <c r="A1206">
        <f>_xlfn.XLOOKUP(C1206,kamus!$B$2:$B$87,kamus!$A$2:$A$87,0,0,1)</f>
        <v>72</v>
      </c>
      <c r="B1206" t="str">
        <f>_xlfn.XLOOKUP(C1206,kamus!$B$2:$B$87,kamus!$D$2:$D$87,"dihapus",0,1)</f>
        <v>Sleman</v>
      </c>
      <c r="C1206" t="s">
        <v>273</v>
      </c>
      <c r="D1206">
        <f>_xlfn.XLOOKUP(C1206,kamus!$B$2:$B$87,kamus!$J$2:$J$87,"dihapus",0,1)</f>
        <v>1</v>
      </c>
      <c r="E1206">
        <f t="shared" si="130"/>
        <v>0</v>
      </c>
      <c r="F1206" s="14">
        <v>42767</v>
      </c>
      <c r="G1206" s="1">
        <f t="shared" si="131"/>
        <v>2</v>
      </c>
      <c r="H1206" s="1">
        <f t="shared" si="132"/>
        <v>2017</v>
      </c>
      <c r="I1206">
        <v>1</v>
      </c>
      <c r="K1206">
        <f t="shared" si="126"/>
        <v>1</v>
      </c>
      <c r="L1206">
        <v>18873</v>
      </c>
      <c r="M1206" s="6">
        <f t="shared" si="127"/>
        <v>5.2985746834101626</v>
      </c>
      <c r="N1206" s="6" t="str">
        <f t="shared" si="128"/>
        <v/>
      </c>
      <c r="O1206" s="6">
        <f t="shared" si="129"/>
        <v>5.2985746834101626</v>
      </c>
      <c r="Q1206">
        <f>_xlfn.XLOOKUP(C1206&amp;G1206&amp;H1206,covid!$E$2:$E$2184,covid!$D$2:$D$2184,0,0,1)</f>
        <v>0</v>
      </c>
    </row>
    <row r="1207" spans="1:17" x14ac:dyDescent="0.3">
      <c r="A1207">
        <f>_xlfn.XLOOKUP(C1207,kamus!$B$2:$B$87,kamus!$A$2:$A$87,0,0,1)</f>
        <v>70</v>
      </c>
      <c r="B1207" t="str">
        <f>_xlfn.XLOOKUP(C1207,kamus!$B$2:$B$87,kamus!$D$2:$D$87,"dihapus",0,1)</f>
        <v>Sleman</v>
      </c>
      <c r="C1207" t="s">
        <v>274</v>
      </c>
      <c r="D1207">
        <f>_xlfn.XLOOKUP(C1207,kamus!$B$2:$B$87,kamus!$J$2:$J$87,"dihapus",0,1)</f>
        <v>0</v>
      </c>
      <c r="E1207">
        <f t="shared" si="130"/>
        <v>0</v>
      </c>
      <c r="F1207" s="14">
        <v>42767</v>
      </c>
      <c r="G1207" s="1">
        <f t="shared" si="131"/>
        <v>2</v>
      </c>
      <c r="H1207" s="1">
        <f t="shared" si="132"/>
        <v>2017</v>
      </c>
      <c r="I1207">
        <v>0</v>
      </c>
      <c r="K1207">
        <f t="shared" si="126"/>
        <v>0</v>
      </c>
      <c r="L1207">
        <v>10030</v>
      </c>
      <c r="M1207" s="6">
        <f t="shared" si="127"/>
        <v>0</v>
      </c>
      <c r="N1207" s="6" t="str">
        <f t="shared" si="128"/>
        <v/>
      </c>
      <c r="O1207" s="6">
        <f t="shared" si="129"/>
        <v>0</v>
      </c>
      <c r="Q1207">
        <f>_xlfn.XLOOKUP(C1207&amp;G1207&amp;H1207,covid!$E$2:$E$2184,covid!$D$2:$D$2184,0,0,1)</f>
        <v>0</v>
      </c>
    </row>
    <row r="1208" spans="1:17" x14ac:dyDescent="0.3">
      <c r="A1208">
        <f>_xlfn.XLOOKUP(C1208,kamus!$B$2:$B$87,kamus!$A$2:$A$87,0,0,1)</f>
        <v>77</v>
      </c>
      <c r="B1208" t="str">
        <f>_xlfn.XLOOKUP(C1208,kamus!$B$2:$B$87,kamus!$D$2:$D$87,"dihapus",0,1)</f>
        <v>Tempel 1</v>
      </c>
      <c r="C1208" t="s">
        <v>218</v>
      </c>
      <c r="D1208">
        <f>_xlfn.XLOOKUP(C1208,kamus!$B$2:$B$87,kamus!$J$2:$J$87,"dihapus",0,1)</f>
        <v>0</v>
      </c>
      <c r="E1208">
        <f t="shared" si="130"/>
        <v>0</v>
      </c>
      <c r="F1208" s="14">
        <v>42767</v>
      </c>
      <c r="G1208" s="1">
        <f t="shared" si="131"/>
        <v>2</v>
      </c>
      <c r="H1208" s="1">
        <f t="shared" si="132"/>
        <v>2017</v>
      </c>
      <c r="I1208">
        <v>0</v>
      </c>
      <c r="K1208">
        <f t="shared" si="126"/>
        <v>0</v>
      </c>
      <c r="L1208">
        <v>7841</v>
      </c>
      <c r="M1208" s="6">
        <f t="shared" si="127"/>
        <v>0</v>
      </c>
      <c r="N1208" s="6" t="str">
        <f t="shared" si="128"/>
        <v/>
      </c>
      <c r="O1208" s="6">
        <f t="shared" si="129"/>
        <v>0</v>
      </c>
      <c r="Q1208">
        <f>_xlfn.XLOOKUP(C1208&amp;G1208&amp;H1208,covid!$E$2:$E$2184,covid!$D$2:$D$2184,0,0,1)</f>
        <v>0</v>
      </c>
    </row>
    <row r="1209" spans="1:17" x14ac:dyDescent="0.3">
      <c r="A1209">
        <f>_xlfn.XLOOKUP(C1209,kamus!$B$2:$B$87,kamus!$A$2:$A$87,0,0,1)</f>
        <v>76</v>
      </c>
      <c r="B1209" t="str">
        <f>_xlfn.XLOOKUP(C1209,kamus!$B$2:$B$87,kamus!$D$2:$D$87,"dihapus",0,1)</f>
        <v>Tempel 1</v>
      </c>
      <c r="C1209" t="s">
        <v>226</v>
      </c>
      <c r="D1209">
        <f>_xlfn.XLOOKUP(C1209,kamus!$B$2:$B$87,kamus!$J$2:$J$87,"dihapus",0,1)</f>
        <v>1</v>
      </c>
      <c r="E1209">
        <f t="shared" si="130"/>
        <v>0</v>
      </c>
      <c r="F1209" s="14">
        <v>42767</v>
      </c>
      <c r="G1209" s="1">
        <f t="shared" si="131"/>
        <v>2</v>
      </c>
      <c r="H1209" s="1">
        <f t="shared" si="132"/>
        <v>2017</v>
      </c>
      <c r="I1209">
        <v>0</v>
      </c>
      <c r="K1209">
        <f t="shared" si="126"/>
        <v>0</v>
      </c>
      <c r="L1209">
        <v>11220</v>
      </c>
      <c r="M1209" s="6">
        <f t="shared" si="127"/>
        <v>0</v>
      </c>
      <c r="N1209" s="6" t="str">
        <f t="shared" si="128"/>
        <v/>
      </c>
      <c r="O1209" s="6">
        <f t="shared" si="129"/>
        <v>0</v>
      </c>
      <c r="Q1209">
        <f>_xlfn.XLOOKUP(C1209&amp;G1209&amp;H1209,covid!$E$2:$E$2184,covid!$D$2:$D$2184,0,0,1)</f>
        <v>0</v>
      </c>
    </row>
    <row r="1210" spans="1:17" x14ac:dyDescent="0.3">
      <c r="A1210">
        <f>_xlfn.XLOOKUP(C1210,kamus!$B$2:$B$87,kamus!$A$2:$A$87,0,0,1)</f>
        <v>75</v>
      </c>
      <c r="B1210" t="str">
        <f>_xlfn.XLOOKUP(C1210,kamus!$B$2:$B$87,kamus!$D$2:$D$87,"dihapus",0,1)</f>
        <v>Tempel 1</v>
      </c>
      <c r="C1210" t="s">
        <v>227</v>
      </c>
      <c r="D1210">
        <f>_xlfn.XLOOKUP(C1210,kamus!$B$2:$B$87,kamus!$J$2:$J$87,"dihapus",0,1)</f>
        <v>0</v>
      </c>
      <c r="E1210">
        <f t="shared" si="130"/>
        <v>0</v>
      </c>
      <c r="F1210" s="14">
        <v>42767</v>
      </c>
      <c r="G1210" s="1">
        <f t="shared" si="131"/>
        <v>2</v>
      </c>
      <c r="H1210" s="1">
        <f t="shared" si="132"/>
        <v>2017</v>
      </c>
      <c r="I1210">
        <v>0</v>
      </c>
      <c r="K1210">
        <f t="shared" si="126"/>
        <v>0</v>
      </c>
      <c r="L1210">
        <v>6904</v>
      </c>
      <c r="M1210" s="6">
        <f t="shared" si="127"/>
        <v>0</v>
      </c>
      <c r="N1210" s="6" t="str">
        <f t="shared" si="128"/>
        <v/>
      </c>
      <c r="O1210" s="6">
        <f t="shared" si="129"/>
        <v>0</v>
      </c>
      <c r="Q1210">
        <f>_xlfn.XLOOKUP(C1210&amp;G1210&amp;H1210,covid!$E$2:$E$2184,covid!$D$2:$D$2184,0,0,1)</f>
        <v>0</v>
      </c>
    </row>
    <row r="1211" spans="1:17" x14ac:dyDescent="0.3">
      <c r="A1211">
        <f>_xlfn.XLOOKUP(C1211,kamus!$B$2:$B$87,kamus!$A$2:$A$87,0,0,1)</f>
        <v>78</v>
      </c>
      <c r="B1211" t="str">
        <f>_xlfn.XLOOKUP(C1211,kamus!$B$2:$B$87,kamus!$D$2:$D$87,"dihapus",0,1)</f>
        <v>Tempel 1</v>
      </c>
      <c r="C1211" t="s">
        <v>229</v>
      </c>
      <c r="D1211">
        <f>_xlfn.XLOOKUP(C1211,kamus!$B$2:$B$87,kamus!$J$2:$J$87,"dihapus",0,1)</f>
        <v>0</v>
      </c>
      <c r="E1211">
        <f t="shared" si="130"/>
        <v>0</v>
      </c>
      <c r="F1211" s="14">
        <v>42767</v>
      </c>
      <c r="G1211" s="1">
        <f t="shared" si="131"/>
        <v>2</v>
      </c>
      <c r="H1211" s="1">
        <f t="shared" si="132"/>
        <v>2017</v>
      </c>
      <c r="I1211">
        <v>0</v>
      </c>
      <c r="K1211">
        <f t="shared" si="126"/>
        <v>0</v>
      </c>
      <c r="L1211">
        <v>5387</v>
      </c>
      <c r="M1211" s="6">
        <f t="shared" si="127"/>
        <v>0</v>
      </c>
      <c r="N1211" s="6" t="str">
        <f t="shared" si="128"/>
        <v/>
      </c>
      <c r="O1211" s="6">
        <f t="shared" si="129"/>
        <v>0</v>
      </c>
      <c r="Q1211">
        <f>_xlfn.XLOOKUP(C1211&amp;G1211&amp;H1211,covid!$E$2:$E$2184,covid!$D$2:$D$2184,0,0,1)</f>
        <v>0</v>
      </c>
    </row>
    <row r="1212" spans="1:17" x14ac:dyDescent="0.3">
      <c r="A1212">
        <f>_xlfn.XLOOKUP(C1212,kamus!$B$2:$B$87,kamus!$A$2:$A$87,0,0,1)</f>
        <v>79</v>
      </c>
      <c r="B1212" t="str">
        <f>_xlfn.XLOOKUP(C1212,kamus!$B$2:$B$87,kamus!$D$2:$D$87,"dihapus",0,1)</f>
        <v>Tempel 2</v>
      </c>
      <c r="C1212" t="s">
        <v>201</v>
      </c>
      <c r="D1212">
        <f>_xlfn.XLOOKUP(C1212,kamus!$B$2:$B$87,kamus!$J$2:$J$87,"dihapus",0,1)</f>
        <v>0</v>
      </c>
      <c r="E1212">
        <f t="shared" si="130"/>
        <v>0</v>
      </c>
      <c r="F1212" s="14">
        <v>42767</v>
      </c>
      <c r="G1212" s="1">
        <f t="shared" si="131"/>
        <v>2</v>
      </c>
      <c r="H1212" s="1">
        <f t="shared" si="132"/>
        <v>2017</v>
      </c>
      <c r="I1212">
        <v>0</v>
      </c>
      <c r="K1212">
        <f t="shared" si="126"/>
        <v>0</v>
      </c>
      <c r="L1212">
        <v>7759</v>
      </c>
      <c r="M1212" s="6">
        <f t="shared" si="127"/>
        <v>0</v>
      </c>
      <c r="N1212" s="6" t="str">
        <f t="shared" si="128"/>
        <v/>
      </c>
      <c r="O1212" s="6">
        <f t="shared" si="129"/>
        <v>0</v>
      </c>
      <c r="Q1212">
        <f>_xlfn.XLOOKUP(C1212&amp;G1212&amp;H1212,covid!$E$2:$E$2184,covid!$D$2:$D$2184,0,0,1)</f>
        <v>0</v>
      </c>
    </row>
    <row r="1213" spans="1:17" x14ac:dyDescent="0.3">
      <c r="A1213">
        <f>_xlfn.XLOOKUP(C1213,kamus!$B$2:$B$87,kamus!$A$2:$A$87,0,0,1)</f>
        <v>80</v>
      </c>
      <c r="B1213" t="str">
        <f>_xlfn.XLOOKUP(C1213,kamus!$B$2:$B$87,kamus!$D$2:$D$87,"dihapus",0,1)</f>
        <v>Tempel 2</v>
      </c>
      <c r="C1213" t="s">
        <v>233</v>
      </c>
      <c r="D1213">
        <f>_xlfn.XLOOKUP(C1213,kamus!$B$2:$B$87,kamus!$J$2:$J$87,"dihapus",0,1)</f>
        <v>0</v>
      </c>
      <c r="E1213">
        <f t="shared" si="130"/>
        <v>0</v>
      </c>
      <c r="F1213" s="14">
        <v>42767</v>
      </c>
      <c r="G1213" s="1">
        <f t="shared" si="131"/>
        <v>2</v>
      </c>
      <c r="H1213" s="1">
        <f t="shared" si="132"/>
        <v>2017</v>
      </c>
      <c r="I1213">
        <v>0</v>
      </c>
      <c r="K1213">
        <f t="shared" si="126"/>
        <v>0</v>
      </c>
      <c r="L1213">
        <v>6601</v>
      </c>
      <c r="M1213" s="6">
        <f t="shared" si="127"/>
        <v>0</v>
      </c>
      <c r="N1213" s="6" t="str">
        <f t="shared" si="128"/>
        <v/>
      </c>
      <c r="O1213" s="6">
        <f t="shared" si="129"/>
        <v>0</v>
      </c>
      <c r="Q1213">
        <f>_xlfn.XLOOKUP(C1213&amp;G1213&amp;H1213,covid!$E$2:$E$2184,covid!$D$2:$D$2184,0,0,1)</f>
        <v>0</v>
      </c>
    </row>
    <row r="1214" spans="1:17" x14ac:dyDescent="0.3">
      <c r="A1214">
        <f>_xlfn.XLOOKUP(C1214,kamus!$B$2:$B$87,kamus!$A$2:$A$87,0,0,1)</f>
        <v>81</v>
      </c>
      <c r="B1214" t="str">
        <f>_xlfn.XLOOKUP(C1214,kamus!$B$2:$B$87,kamus!$D$2:$D$87,"dihapus",0,1)</f>
        <v>Tempel 2</v>
      </c>
      <c r="C1214" t="s">
        <v>263</v>
      </c>
      <c r="D1214">
        <f>_xlfn.XLOOKUP(C1214,kamus!$B$2:$B$87,kamus!$J$2:$J$87,"dihapus",0,1)</f>
        <v>0</v>
      </c>
      <c r="E1214">
        <f t="shared" si="130"/>
        <v>0</v>
      </c>
      <c r="F1214" s="14">
        <v>42767</v>
      </c>
      <c r="G1214" s="1">
        <f t="shared" si="131"/>
        <v>2</v>
      </c>
      <c r="H1214" s="1">
        <f t="shared" si="132"/>
        <v>2017</v>
      </c>
      <c r="I1214">
        <v>0</v>
      </c>
      <c r="K1214">
        <f t="shared" si="126"/>
        <v>0</v>
      </c>
      <c r="L1214">
        <v>4746</v>
      </c>
      <c r="M1214" s="6">
        <f t="shared" si="127"/>
        <v>0</v>
      </c>
      <c r="N1214" s="6" t="str">
        <f t="shared" si="128"/>
        <v/>
      </c>
      <c r="O1214" s="6">
        <f t="shared" si="129"/>
        <v>0</v>
      </c>
      <c r="Q1214">
        <f>_xlfn.XLOOKUP(C1214&amp;G1214&amp;H1214,covid!$E$2:$E$2184,covid!$D$2:$D$2184,0,0,1)</f>
        <v>0</v>
      </c>
    </row>
    <row r="1215" spans="1:17" x14ac:dyDescent="0.3">
      <c r="A1215">
        <f>_xlfn.XLOOKUP(C1215,kamus!$B$2:$B$87,kamus!$A$2:$A$87,0,0,1)</f>
        <v>82</v>
      </c>
      <c r="B1215" t="str">
        <f>_xlfn.XLOOKUP(C1215,kamus!$B$2:$B$87,kamus!$D$2:$D$87,"dihapus",0,1)</f>
        <v>Tempel 2</v>
      </c>
      <c r="C1215" t="s">
        <v>266</v>
      </c>
      <c r="D1215">
        <f>_xlfn.XLOOKUP(C1215,kamus!$B$2:$B$87,kamus!$J$2:$J$87,"dihapus",0,1)</f>
        <v>0</v>
      </c>
      <c r="E1215">
        <f t="shared" si="130"/>
        <v>0</v>
      </c>
      <c r="F1215" s="14">
        <v>42767</v>
      </c>
      <c r="G1215" s="1">
        <f t="shared" si="131"/>
        <v>2</v>
      </c>
      <c r="H1215" s="1">
        <f t="shared" si="132"/>
        <v>2017</v>
      </c>
      <c r="I1215">
        <v>0</v>
      </c>
      <c r="K1215">
        <f t="shared" si="126"/>
        <v>0</v>
      </c>
      <c r="L1215">
        <v>5291</v>
      </c>
      <c r="M1215" s="6">
        <f t="shared" si="127"/>
        <v>0</v>
      </c>
      <c r="N1215" s="6" t="str">
        <f t="shared" si="128"/>
        <v/>
      </c>
      <c r="O1215" s="6">
        <f t="shared" si="129"/>
        <v>0</v>
      </c>
      <c r="Q1215">
        <f>_xlfn.XLOOKUP(C1215&amp;G1215&amp;H1215,covid!$E$2:$E$2184,covid!$D$2:$D$2184,0,0,1)</f>
        <v>0</v>
      </c>
    </row>
    <row r="1216" spans="1:17" x14ac:dyDescent="0.3">
      <c r="A1216">
        <f>_xlfn.XLOOKUP(C1216,kamus!$B$2:$B$87,kamus!$A$2:$A$87,0,0,1)</f>
        <v>84</v>
      </c>
      <c r="B1216" t="str">
        <f>_xlfn.XLOOKUP(C1216,kamus!$B$2:$B$87,kamus!$D$2:$D$87,"dihapus",0,1)</f>
        <v>turi</v>
      </c>
      <c r="C1216" t="s">
        <v>199</v>
      </c>
      <c r="D1216">
        <f>_xlfn.XLOOKUP(C1216,kamus!$B$2:$B$87,kamus!$J$2:$J$87,"dihapus",0,1)</f>
        <v>0</v>
      </c>
      <c r="E1216">
        <f t="shared" si="130"/>
        <v>0</v>
      </c>
      <c r="F1216" s="14">
        <v>42767</v>
      </c>
      <c r="G1216" s="1">
        <f t="shared" si="131"/>
        <v>2</v>
      </c>
      <c r="H1216" s="1">
        <f t="shared" si="132"/>
        <v>2017</v>
      </c>
      <c r="I1216">
        <v>0</v>
      </c>
      <c r="K1216">
        <f t="shared" si="126"/>
        <v>0</v>
      </c>
      <c r="L1216">
        <v>9709</v>
      </c>
      <c r="M1216" s="6">
        <f t="shared" si="127"/>
        <v>0</v>
      </c>
      <c r="N1216" s="6" t="str">
        <f t="shared" si="128"/>
        <v/>
      </c>
      <c r="O1216" s="6">
        <f t="shared" si="129"/>
        <v>0</v>
      </c>
      <c r="Q1216">
        <f>_xlfn.XLOOKUP(C1216&amp;G1216&amp;H1216,covid!$E$2:$E$2184,covid!$D$2:$D$2184,0,0,1)</f>
        <v>0</v>
      </c>
    </row>
    <row r="1217" spans="1:17" x14ac:dyDescent="0.3">
      <c r="A1217">
        <f>_xlfn.XLOOKUP(C1217,kamus!$B$2:$B$87,kamus!$A$2:$A$87,0,0,1)</f>
        <v>86</v>
      </c>
      <c r="B1217" t="str">
        <f>_xlfn.XLOOKUP(C1217,kamus!$B$2:$B$87,kamus!$D$2:$D$87,"dihapus",0,1)</f>
        <v>turi</v>
      </c>
      <c r="C1217" t="s">
        <v>209</v>
      </c>
      <c r="D1217">
        <f>_xlfn.XLOOKUP(C1217,kamus!$B$2:$B$87,kamus!$J$2:$J$87,"dihapus",0,1)</f>
        <v>0</v>
      </c>
      <c r="E1217">
        <f t="shared" si="130"/>
        <v>0</v>
      </c>
      <c r="F1217" s="14">
        <v>42767</v>
      </c>
      <c r="G1217" s="1">
        <f t="shared" si="131"/>
        <v>2</v>
      </c>
      <c r="H1217" s="1">
        <f t="shared" si="132"/>
        <v>2017</v>
      </c>
      <c r="I1217">
        <v>0</v>
      </c>
      <c r="K1217">
        <f t="shared" si="126"/>
        <v>0</v>
      </c>
      <c r="L1217">
        <v>9559</v>
      </c>
      <c r="M1217" s="6">
        <f t="shared" si="127"/>
        <v>0</v>
      </c>
      <c r="N1217" s="6" t="str">
        <f t="shared" si="128"/>
        <v/>
      </c>
      <c r="O1217" s="6">
        <f t="shared" si="129"/>
        <v>0</v>
      </c>
      <c r="Q1217">
        <f>_xlfn.XLOOKUP(C1217&amp;G1217&amp;H1217,covid!$E$2:$E$2184,covid!$D$2:$D$2184,0,0,1)</f>
        <v>0</v>
      </c>
    </row>
    <row r="1218" spans="1:17" x14ac:dyDescent="0.3">
      <c r="A1218">
        <f>_xlfn.XLOOKUP(C1218,kamus!$B$2:$B$87,kamus!$A$2:$A$87,0,0,1)</f>
        <v>83</v>
      </c>
      <c r="B1218" t="str">
        <f>_xlfn.XLOOKUP(C1218,kamus!$B$2:$B$87,kamus!$D$2:$D$87,"dihapus",0,1)</f>
        <v>turi</v>
      </c>
      <c r="C1218" t="s">
        <v>211</v>
      </c>
      <c r="D1218">
        <f>_xlfn.XLOOKUP(C1218,kamus!$B$2:$B$87,kamus!$J$2:$J$87,"dihapus",0,1)</f>
        <v>0</v>
      </c>
      <c r="E1218">
        <f t="shared" si="130"/>
        <v>0</v>
      </c>
      <c r="F1218" s="14">
        <v>42767</v>
      </c>
      <c r="G1218" s="1">
        <f t="shared" si="131"/>
        <v>2</v>
      </c>
      <c r="H1218" s="1">
        <f t="shared" si="132"/>
        <v>2017</v>
      </c>
      <c r="I1218">
        <v>1</v>
      </c>
      <c r="K1218">
        <f t="shared" ref="K1218:K1281" si="133">J1218+I1218</f>
        <v>1</v>
      </c>
      <c r="L1218">
        <v>8554</v>
      </c>
      <c r="M1218" s="6">
        <f t="shared" ref="M1218:M1281" si="134">IF(ISBLANK(I1218)=TRUE,"",I1218/$L1218*100000)</f>
        <v>11.690437222352116</v>
      </c>
      <c r="N1218" s="6" t="str">
        <f t="shared" ref="N1218:N1281" si="135">IF(ISBLANK(J1218)=TRUE,"",J1218/$L1218*100000)</f>
        <v/>
      </c>
      <c r="O1218" s="6">
        <f t="shared" ref="O1218:O1281" si="136">IF(ISBLANK(K1218)=TRUE,"",K1218/$L1218*100000)</f>
        <v>11.690437222352116</v>
      </c>
      <c r="Q1218">
        <f>_xlfn.XLOOKUP(C1218&amp;G1218&amp;H1218,covid!$E$2:$E$2184,covid!$D$2:$D$2184,0,0,1)</f>
        <v>0</v>
      </c>
    </row>
    <row r="1219" spans="1:17" x14ac:dyDescent="0.3">
      <c r="A1219">
        <f>_xlfn.XLOOKUP(C1219,kamus!$B$2:$B$87,kamus!$A$2:$A$87,0,0,1)</f>
        <v>85</v>
      </c>
      <c r="B1219" t="str">
        <f>_xlfn.XLOOKUP(C1219,kamus!$B$2:$B$87,kamus!$D$2:$D$87,"dihapus",0,1)</f>
        <v>turi</v>
      </c>
      <c r="C1219" t="s">
        <v>279</v>
      </c>
      <c r="D1219">
        <f>_xlfn.XLOOKUP(C1219,kamus!$B$2:$B$87,kamus!$J$2:$J$87,"dihapus",0,1)</f>
        <v>0</v>
      </c>
      <c r="E1219">
        <f t="shared" ref="E1219:E1282" si="137">IF(D1219=0,0,IF(H1219&lt;2021,0,IF(AND(H1219=2021,G1219&lt;5),0,1)))</f>
        <v>0</v>
      </c>
      <c r="F1219" s="14">
        <v>42767</v>
      </c>
      <c r="G1219" s="1">
        <f t="shared" ref="G1219:G1282" si="138">MONTH(F1219)</f>
        <v>2</v>
      </c>
      <c r="H1219" s="1">
        <f t="shared" ref="H1219:H1282" si="139">YEAR(F1219)</f>
        <v>2017</v>
      </c>
      <c r="I1219">
        <v>2</v>
      </c>
      <c r="K1219">
        <f t="shared" si="133"/>
        <v>2</v>
      </c>
      <c r="L1219">
        <v>10971</v>
      </c>
      <c r="M1219" s="6">
        <f t="shared" si="134"/>
        <v>18.229878771306169</v>
      </c>
      <c r="N1219" s="6" t="str">
        <f t="shared" si="135"/>
        <v/>
      </c>
      <c r="O1219" s="6">
        <f t="shared" si="136"/>
        <v>18.229878771306169</v>
      </c>
      <c r="Q1219">
        <f>_xlfn.XLOOKUP(C1219&amp;G1219&amp;H1219,covid!$E$2:$E$2184,covid!$D$2:$D$2184,0,0,1)</f>
        <v>0</v>
      </c>
    </row>
    <row r="1220" spans="1:17" x14ac:dyDescent="0.3">
      <c r="A1220">
        <f>_xlfn.XLOOKUP(C1220,kamus!$B$2:$B$87,kamus!$A$2:$A$87,0,0,1)</f>
        <v>4</v>
      </c>
      <c r="B1220" t="str">
        <f>_xlfn.XLOOKUP(C1220,kamus!$B$2:$B$87,kamus!$D$2:$D$87,"dihapus",0,1)</f>
        <v>Berbah</v>
      </c>
      <c r="C1220" t="s">
        <v>215</v>
      </c>
      <c r="D1220">
        <f>_xlfn.XLOOKUP(C1220,kamus!$B$2:$B$87,kamus!$J$2:$J$87,"dihapus",0,1)</f>
        <v>0</v>
      </c>
      <c r="E1220">
        <f t="shared" si="137"/>
        <v>0</v>
      </c>
      <c r="F1220" s="14">
        <v>42795</v>
      </c>
      <c r="G1220" s="1">
        <f t="shared" si="138"/>
        <v>3</v>
      </c>
      <c r="H1220" s="1">
        <f t="shared" si="139"/>
        <v>2017</v>
      </c>
      <c r="I1220">
        <v>1</v>
      </c>
      <c r="K1220">
        <f t="shared" si="133"/>
        <v>1</v>
      </c>
      <c r="L1220">
        <v>11448</v>
      </c>
      <c r="M1220" s="6">
        <f t="shared" si="134"/>
        <v>8.7351502445842062</v>
      </c>
      <c r="N1220" s="6" t="str">
        <f t="shared" si="135"/>
        <v/>
      </c>
      <c r="O1220" s="6">
        <f t="shared" si="136"/>
        <v>8.7351502445842062</v>
      </c>
      <c r="Q1220">
        <f>_xlfn.XLOOKUP(C1220&amp;G1220&amp;H1220,covid!$E$2:$E$2184,covid!$D$2:$D$2184,0,0,1)</f>
        <v>0</v>
      </c>
    </row>
    <row r="1221" spans="1:17" x14ac:dyDescent="0.3">
      <c r="A1221">
        <f>_xlfn.XLOOKUP(C1221,kamus!$B$2:$B$87,kamus!$A$2:$A$87,0,0,1)</f>
        <v>1</v>
      </c>
      <c r="B1221" t="str">
        <f>_xlfn.XLOOKUP(C1221,kamus!$B$2:$B$87,kamus!$D$2:$D$87,"dihapus",0,1)</f>
        <v>Berbah</v>
      </c>
      <c r="C1221" t="s">
        <v>216</v>
      </c>
      <c r="D1221">
        <f>_xlfn.XLOOKUP(C1221,kamus!$B$2:$B$87,kamus!$J$2:$J$87,"dihapus",0,1)</f>
        <v>1</v>
      </c>
      <c r="E1221">
        <f t="shared" si="137"/>
        <v>0</v>
      </c>
      <c r="F1221" s="14">
        <v>42795</v>
      </c>
      <c r="G1221" s="1">
        <f t="shared" si="138"/>
        <v>3</v>
      </c>
      <c r="H1221" s="1">
        <f t="shared" si="139"/>
        <v>2017</v>
      </c>
      <c r="I1221">
        <v>0</v>
      </c>
      <c r="K1221">
        <f t="shared" si="133"/>
        <v>0</v>
      </c>
      <c r="L1221">
        <v>14565</v>
      </c>
      <c r="M1221" s="6">
        <f t="shared" si="134"/>
        <v>0</v>
      </c>
      <c r="N1221" s="6" t="str">
        <f t="shared" si="135"/>
        <v/>
      </c>
      <c r="O1221" s="6">
        <f t="shared" si="136"/>
        <v>0</v>
      </c>
      <c r="Q1221">
        <f>_xlfn.XLOOKUP(C1221&amp;G1221&amp;H1221,covid!$E$2:$E$2184,covid!$D$2:$D$2184,0,0,1)</f>
        <v>0</v>
      </c>
    </row>
    <row r="1222" spans="1:17" x14ac:dyDescent="0.3">
      <c r="A1222">
        <f>_xlfn.XLOOKUP(C1222,kamus!$B$2:$B$87,kamus!$A$2:$A$87,0,0,1)</f>
        <v>2</v>
      </c>
      <c r="B1222" t="str">
        <f>_xlfn.XLOOKUP(C1222,kamus!$B$2:$B$87,kamus!$D$2:$D$87,"dihapus",0,1)</f>
        <v>Berbah</v>
      </c>
      <c r="C1222" t="s">
        <v>246</v>
      </c>
      <c r="D1222">
        <f>_xlfn.XLOOKUP(C1222,kamus!$B$2:$B$87,kamus!$J$2:$J$87,"dihapus",0,1)</f>
        <v>1</v>
      </c>
      <c r="E1222">
        <f t="shared" si="137"/>
        <v>0</v>
      </c>
      <c r="F1222" s="14">
        <v>42795</v>
      </c>
      <c r="G1222" s="1">
        <f t="shared" si="138"/>
        <v>3</v>
      </c>
      <c r="H1222" s="1">
        <f t="shared" si="139"/>
        <v>2017</v>
      </c>
      <c r="I1222">
        <v>1</v>
      </c>
      <c r="K1222">
        <f t="shared" si="133"/>
        <v>1</v>
      </c>
      <c r="L1222">
        <v>18704</v>
      </c>
      <c r="M1222" s="6">
        <f t="shared" si="134"/>
        <v>5.3464499572284003</v>
      </c>
      <c r="N1222" s="6" t="str">
        <f t="shared" si="135"/>
        <v/>
      </c>
      <c r="O1222" s="6">
        <f t="shared" si="136"/>
        <v>5.3464499572284003</v>
      </c>
      <c r="Q1222">
        <f>_xlfn.XLOOKUP(C1222&amp;G1222&amp;H1222,covid!$E$2:$E$2184,covid!$D$2:$D$2184,0,0,1)</f>
        <v>0</v>
      </c>
    </row>
    <row r="1223" spans="1:17" x14ac:dyDescent="0.3">
      <c r="A1223">
        <f>_xlfn.XLOOKUP(C1223,kamus!$B$2:$B$87,kamus!$A$2:$A$87,0,0,1)</f>
        <v>3</v>
      </c>
      <c r="B1223" t="str">
        <f>_xlfn.XLOOKUP(C1223,kamus!$B$2:$B$87,kamus!$D$2:$D$87,"dihapus",0,1)</f>
        <v>Berbah</v>
      </c>
      <c r="C1223" t="s">
        <v>267</v>
      </c>
      <c r="D1223">
        <f>_xlfn.XLOOKUP(C1223,kamus!$B$2:$B$87,kamus!$J$2:$J$87,"dihapus",0,1)</f>
        <v>1</v>
      </c>
      <c r="E1223">
        <f t="shared" si="137"/>
        <v>0</v>
      </c>
      <c r="F1223" s="14">
        <v>42795</v>
      </c>
      <c r="G1223" s="1">
        <f t="shared" si="138"/>
        <v>3</v>
      </c>
      <c r="H1223" s="1">
        <f t="shared" si="139"/>
        <v>2017</v>
      </c>
      <c r="I1223">
        <v>1</v>
      </c>
      <c r="K1223">
        <f t="shared" si="133"/>
        <v>1</v>
      </c>
      <c r="L1223">
        <v>13363</v>
      </c>
      <c r="M1223" s="6">
        <f t="shared" si="134"/>
        <v>7.4833495472573528</v>
      </c>
      <c r="N1223" s="6" t="str">
        <f t="shared" si="135"/>
        <v/>
      </c>
      <c r="O1223" s="6">
        <f t="shared" si="136"/>
        <v>7.4833495472573528</v>
      </c>
      <c r="Q1223">
        <f>_xlfn.XLOOKUP(C1223&amp;G1223&amp;H1223,covid!$E$2:$E$2184,covid!$D$2:$D$2184,0,0,1)</f>
        <v>0</v>
      </c>
    </row>
    <row r="1224" spans="1:17" x14ac:dyDescent="0.3">
      <c r="A1224">
        <f>_xlfn.XLOOKUP(C1224,kamus!$B$2:$B$87,kamus!$A$2:$A$87,0,0,1)</f>
        <v>9</v>
      </c>
      <c r="B1224" t="str">
        <f>_xlfn.XLOOKUP(C1224,kamus!$B$2:$B$87,kamus!$D$2:$D$87,"dihapus",0,1)</f>
        <v>cangkringan</v>
      </c>
      <c r="C1224" t="s">
        <v>197</v>
      </c>
      <c r="D1224">
        <f>_xlfn.XLOOKUP(C1224,kamus!$B$2:$B$87,kamus!$J$2:$J$87,"dihapus",0,1)</f>
        <v>0</v>
      </c>
      <c r="E1224">
        <f t="shared" si="137"/>
        <v>0</v>
      </c>
      <c r="F1224" s="14">
        <v>42795</v>
      </c>
      <c r="G1224" s="1">
        <f t="shared" si="138"/>
        <v>3</v>
      </c>
      <c r="H1224" s="1">
        <f t="shared" si="139"/>
        <v>2017</v>
      </c>
      <c r="I1224">
        <v>0</v>
      </c>
      <c r="K1224">
        <f t="shared" si="133"/>
        <v>0</v>
      </c>
      <c r="L1224">
        <v>8063</v>
      </c>
      <c r="M1224" s="6">
        <f t="shared" si="134"/>
        <v>0</v>
      </c>
      <c r="N1224" s="6" t="str">
        <f t="shared" si="135"/>
        <v/>
      </c>
      <c r="O1224" s="6">
        <f t="shared" si="136"/>
        <v>0</v>
      </c>
      <c r="Q1224">
        <f>_xlfn.XLOOKUP(C1224&amp;G1224&amp;H1224,covid!$E$2:$E$2184,covid!$D$2:$D$2184,0,0,1)</f>
        <v>0</v>
      </c>
    </row>
    <row r="1225" spans="1:17" x14ac:dyDescent="0.3">
      <c r="A1225">
        <f>_xlfn.XLOOKUP(C1225,kamus!$B$2:$B$87,kamus!$A$2:$A$87,0,0,1)</f>
        <v>5</v>
      </c>
      <c r="B1225" t="str">
        <f>_xlfn.XLOOKUP(C1225,kamus!$B$2:$B$87,kamus!$D$2:$D$87,"dihapus",0,1)</f>
        <v>cangkringan</v>
      </c>
      <c r="C1225" t="s">
        <v>212</v>
      </c>
      <c r="D1225">
        <f>_xlfn.XLOOKUP(C1225,kamus!$B$2:$B$87,kamus!$J$2:$J$87,"dihapus",0,1)</f>
        <v>0</v>
      </c>
      <c r="E1225">
        <f t="shared" si="137"/>
        <v>0</v>
      </c>
      <c r="F1225" s="14">
        <v>42795</v>
      </c>
      <c r="G1225" s="1">
        <f t="shared" si="138"/>
        <v>3</v>
      </c>
      <c r="H1225" s="1">
        <f t="shared" si="139"/>
        <v>2017</v>
      </c>
      <c r="I1225">
        <v>0</v>
      </c>
      <c r="K1225">
        <f t="shared" si="133"/>
        <v>0</v>
      </c>
      <c r="L1225">
        <v>4133</v>
      </c>
      <c r="M1225" s="6">
        <f t="shared" si="134"/>
        <v>0</v>
      </c>
      <c r="N1225" s="6" t="str">
        <f t="shared" si="135"/>
        <v/>
      </c>
      <c r="O1225" s="6">
        <f t="shared" si="136"/>
        <v>0</v>
      </c>
      <c r="Q1225">
        <f>_xlfn.XLOOKUP(C1225&amp;G1225&amp;H1225,covid!$E$2:$E$2184,covid!$D$2:$D$2184,0,0,1)</f>
        <v>0</v>
      </c>
    </row>
    <row r="1226" spans="1:17" x14ac:dyDescent="0.3">
      <c r="A1226">
        <f>_xlfn.XLOOKUP(C1226,kamus!$B$2:$B$87,kamus!$A$2:$A$87,0,0,1)</f>
        <v>7</v>
      </c>
      <c r="B1226" t="str">
        <f>_xlfn.XLOOKUP(C1226,kamus!$B$2:$B$87,kamus!$D$2:$D$87,"dihapus",0,1)</f>
        <v>cangkringan</v>
      </c>
      <c r="C1226" t="s">
        <v>217</v>
      </c>
      <c r="D1226">
        <f>_xlfn.XLOOKUP(C1226,kamus!$B$2:$B$87,kamus!$J$2:$J$87,"dihapus",0,1)</f>
        <v>0</v>
      </c>
      <c r="E1226">
        <f t="shared" si="137"/>
        <v>0</v>
      </c>
      <c r="F1226" s="14">
        <v>42795</v>
      </c>
      <c r="G1226" s="1">
        <f t="shared" si="138"/>
        <v>3</v>
      </c>
      <c r="H1226" s="1">
        <f t="shared" si="139"/>
        <v>2017</v>
      </c>
      <c r="I1226">
        <v>0</v>
      </c>
      <c r="K1226">
        <f t="shared" si="133"/>
        <v>0</v>
      </c>
      <c r="L1226">
        <v>3586</v>
      </c>
      <c r="M1226" s="6">
        <f t="shared" si="134"/>
        <v>0</v>
      </c>
      <c r="N1226" s="6" t="str">
        <f t="shared" si="135"/>
        <v/>
      </c>
      <c r="O1226" s="6">
        <f t="shared" si="136"/>
        <v>0</v>
      </c>
      <c r="Q1226">
        <f>_xlfn.XLOOKUP(C1226&amp;G1226&amp;H1226,covid!$E$2:$E$2184,covid!$D$2:$D$2184,0,0,1)</f>
        <v>0</v>
      </c>
    </row>
    <row r="1227" spans="1:17" x14ac:dyDescent="0.3">
      <c r="A1227">
        <f>_xlfn.XLOOKUP(C1227,kamus!$B$2:$B$87,kamus!$A$2:$A$87,0,0,1)</f>
        <v>8</v>
      </c>
      <c r="B1227" t="str">
        <f>_xlfn.XLOOKUP(C1227,kamus!$B$2:$B$87,kamus!$D$2:$D$87,"dihapus",0,1)</f>
        <v>cangkringan</v>
      </c>
      <c r="C1227" t="s">
        <v>275</v>
      </c>
      <c r="D1227">
        <f>_xlfn.XLOOKUP(C1227,kamus!$B$2:$B$87,kamus!$J$2:$J$87,"dihapus",0,1)</f>
        <v>0</v>
      </c>
      <c r="E1227">
        <f t="shared" si="137"/>
        <v>0</v>
      </c>
      <c r="F1227" s="14">
        <v>42795</v>
      </c>
      <c r="G1227" s="1">
        <f t="shared" si="138"/>
        <v>3</v>
      </c>
      <c r="H1227" s="1">
        <f t="shared" si="139"/>
        <v>2017</v>
      </c>
      <c r="I1227">
        <v>0</v>
      </c>
      <c r="K1227">
        <f t="shared" si="133"/>
        <v>0</v>
      </c>
      <c r="L1227">
        <v>5550</v>
      </c>
      <c r="M1227" s="6">
        <f t="shared" si="134"/>
        <v>0</v>
      </c>
      <c r="N1227" s="6" t="str">
        <f t="shared" si="135"/>
        <v/>
      </c>
      <c r="O1227" s="6">
        <f t="shared" si="136"/>
        <v>0</v>
      </c>
      <c r="Q1227">
        <f>_xlfn.XLOOKUP(C1227&amp;G1227&amp;H1227,covid!$E$2:$E$2184,covid!$D$2:$D$2184,0,0,1)</f>
        <v>0</v>
      </c>
    </row>
    <row r="1228" spans="1:17" x14ac:dyDescent="0.3">
      <c r="A1228">
        <f>_xlfn.XLOOKUP(C1228,kamus!$B$2:$B$87,kamus!$A$2:$A$87,0,0,1)</f>
        <v>6</v>
      </c>
      <c r="B1228" t="str">
        <f>_xlfn.XLOOKUP(C1228,kamus!$B$2:$B$87,kamus!$D$2:$D$87,"dihapus",0,1)</f>
        <v>cangkringan</v>
      </c>
      <c r="C1228" t="s">
        <v>281</v>
      </c>
      <c r="D1228">
        <f>_xlfn.XLOOKUP(C1228,kamus!$B$2:$B$87,kamus!$J$2:$J$87,"dihapus",0,1)</f>
        <v>0</v>
      </c>
      <c r="E1228">
        <f t="shared" si="137"/>
        <v>0</v>
      </c>
      <c r="F1228" s="14">
        <v>42795</v>
      </c>
      <c r="G1228" s="1">
        <f t="shared" si="138"/>
        <v>3</v>
      </c>
      <c r="H1228" s="1">
        <f t="shared" si="139"/>
        <v>2017</v>
      </c>
      <c r="I1228">
        <v>1</v>
      </c>
      <c r="K1228">
        <f t="shared" si="133"/>
        <v>1</v>
      </c>
      <c r="L1228">
        <v>11339</v>
      </c>
      <c r="M1228" s="6">
        <f t="shared" si="134"/>
        <v>8.8191198518387868</v>
      </c>
      <c r="N1228" s="6" t="str">
        <f t="shared" si="135"/>
        <v/>
      </c>
      <c r="O1228" s="6">
        <f t="shared" si="136"/>
        <v>8.8191198518387868</v>
      </c>
      <c r="Q1228">
        <f>_xlfn.XLOOKUP(C1228&amp;G1228&amp;H1228,covid!$E$2:$E$2184,covid!$D$2:$D$2184,0,0,1)</f>
        <v>0</v>
      </c>
    </row>
    <row r="1229" spans="1:17" x14ac:dyDescent="0.3">
      <c r="A1229">
        <f>_xlfn.XLOOKUP(C1229,kamus!$B$2:$B$87,kamus!$A$2:$A$87,0,0,1)</f>
        <v>10</v>
      </c>
      <c r="B1229" t="str">
        <f>_xlfn.XLOOKUP(C1229,kamus!$B$2:$B$87,kamus!$D$2:$D$87,"dihapus",0,1)</f>
        <v>Depok 1</v>
      </c>
      <c r="C1229" t="s">
        <v>220</v>
      </c>
      <c r="D1229">
        <f>_xlfn.XLOOKUP(C1229,kamus!$B$2:$B$87,kamus!$J$2:$J$87,"dihapus",0,1)</f>
        <v>1</v>
      </c>
      <c r="E1229">
        <f t="shared" si="137"/>
        <v>0</v>
      </c>
      <c r="F1229" s="14">
        <v>42795</v>
      </c>
      <c r="G1229" s="1">
        <f t="shared" si="138"/>
        <v>3</v>
      </c>
      <c r="H1229" s="1">
        <f t="shared" si="139"/>
        <v>2017</v>
      </c>
      <c r="I1229">
        <v>6</v>
      </c>
      <c r="K1229">
        <f t="shared" si="133"/>
        <v>6</v>
      </c>
      <c r="L1229">
        <v>37946</v>
      </c>
      <c r="M1229" s="6">
        <f t="shared" si="134"/>
        <v>15.811943287830074</v>
      </c>
      <c r="N1229" s="6" t="str">
        <f t="shared" si="135"/>
        <v/>
      </c>
      <c r="O1229" s="6">
        <f t="shared" si="136"/>
        <v>15.811943287830074</v>
      </c>
      <c r="Q1229">
        <f>_xlfn.XLOOKUP(C1229&amp;G1229&amp;H1229,covid!$E$2:$E$2184,covid!$D$2:$D$2184,0,0,1)</f>
        <v>0</v>
      </c>
    </row>
    <row r="1230" spans="1:17" x14ac:dyDescent="0.3">
      <c r="A1230">
        <f>_xlfn.XLOOKUP(C1230,kamus!$B$2:$B$87,kamus!$A$2:$A$87,0,0,1)</f>
        <v>11</v>
      </c>
      <c r="B1230" t="str">
        <f>_xlfn.XLOOKUP(C1230,kamus!$B$2:$B$87,kamus!$D$2:$D$87,"dihapus",0,1)</f>
        <v>Depok 2</v>
      </c>
      <c r="C1230" t="s">
        <v>207</v>
      </c>
      <c r="D1230">
        <f>_xlfn.XLOOKUP(C1230,kamus!$B$2:$B$87,kamus!$J$2:$J$87,"dihapus",0,1)</f>
        <v>1</v>
      </c>
      <c r="E1230">
        <f t="shared" si="137"/>
        <v>0</v>
      </c>
      <c r="F1230" s="14">
        <v>42795</v>
      </c>
      <c r="G1230" s="1">
        <f t="shared" si="138"/>
        <v>3</v>
      </c>
      <c r="H1230" s="1">
        <f t="shared" si="139"/>
        <v>2017</v>
      </c>
      <c r="I1230">
        <v>5</v>
      </c>
      <c r="K1230">
        <f t="shared" si="133"/>
        <v>5</v>
      </c>
      <c r="L1230">
        <v>44433</v>
      </c>
      <c r="M1230" s="6">
        <f t="shared" si="134"/>
        <v>11.252897621137443</v>
      </c>
      <c r="N1230" s="6" t="str">
        <f t="shared" si="135"/>
        <v/>
      </c>
      <c r="O1230" s="6">
        <f t="shared" si="136"/>
        <v>11.252897621137443</v>
      </c>
      <c r="Q1230">
        <f>_xlfn.XLOOKUP(C1230&amp;G1230&amp;H1230,covid!$E$2:$E$2184,covid!$D$2:$D$2184,0,0,1)</f>
        <v>0</v>
      </c>
    </row>
    <row r="1231" spans="1:17" x14ac:dyDescent="0.3">
      <c r="A1231">
        <f>_xlfn.XLOOKUP(C1231,kamus!$B$2:$B$87,kamus!$A$2:$A$87,0,0,1)</f>
        <v>12</v>
      </c>
      <c r="B1231" t="str">
        <f>_xlfn.XLOOKUP(C1231,kamus!$B$2:$B$87,kamus!$D$2:$D$87,"dihapus",0,1)</f>
        <v>Depok 3</v>
      </c>
      <c r="C1231" t="s">
        <v>206</v>
      </c>
      <c r="D1231">
        <f>_xlfn.XLOOKUP(C1231,kamus!$B$2:$B$87,kamus!$J$2:$J$87,"dihapus",0,1)</f>
        <v>1</v>
      </c>
      <c r="E1231">
        <f t="shared" si="137"/>
        <v>0</v>
      </c>
      <c r="F1231" s="14">
        <v>42795</v>
      </c>
      <c r="G1231" s="1">
        <f t="shared" si="138"/>
        <v>3</v>
      </c>
      <c r="H1231" s="1">
        <f t="shared" si="139"/>
        <v>2017</v>
      </c>
      <c r="I1231">
        <v>5</v>
      </c>
      <c r="K1231">
        <f t="shared" si="133"/>
        <v>5</v>
      </c>
      <c r="L1231">
        <v>44837</v>
      </c>
      <c r="M1231" s="6">
        <f t="shared" si="134"/>
        <v>11.151504337935187</v>
      </c>
      <c r="N1231" s="6" t="str">
        <f t="shared" si="135"/>
        <v/>
      </c>
      <c r="O1231" s="6">
        <f t="shared" si="136"/>
        <v>11.151504337935187</v>
      </c>
      <c r="Q1231">
        <f>_xlfn.XLOOKUP(C1231&amp;G1231&amp;H1231,covid!$E$2:$E$2184,covid!$D$2:$D$2184,0,0,1)</f>
        <v>0</v>
      </c>
    </row>
    <row r="1232" spans="1:17" x14ac:dyDescent="0.3">
      <c r="A1232">
        <f>_xlfn.XLOOKUP(C1232,kamus!$B$2:$B$87,kamus!$A$2:$A$87,0,0,1)</f>
        <v>0</v>
      </c>
      <c r="B1232" t="str">
        <f>_xlfn.XLOOKUP(C1232,kamus!$B$2:$B$87,kamus!$D$2:$D$87,"dihapus",0,1)</f>
        <v>dihapus</v>
      </c>
      <c r="C1232" t="s">
        <v>282</v>
      </c>
      <c r="D1232" t="str">
        <f>_xlfn.XLOOKUP(C1232,kamus!$B$2:$B$87,kamus!$J$2:$J$87,"dihapus",0,1)</f>
        <v>dihapus</v>
      </c>
      <c r="E1232">
        <f t="shared" si="137"/>
        <v>0</v>
      </c>
      <c r="F1232" s="14">
        <v>42795</v>
      </c>
      <c r="G1232" s="1">
        <f t="shared" si="138"/>
        <v>3</v>
      </c>
      <c r="H1232" s="1">
        <f t="shared" si="139"/>
        <v>2017</v>
      </c>
      <c r="I1232">
        <v>0</v>
      </c>
      <c r="K1232">
        <f t="shared" si="133"/>
        <v>0</v>
      </c>
      <c r="L1232" t="e">
        <v>#N/A</v>
      </c>
      <c r="M1232" s="6" t="e">
        <f t="shared" si="134"/>
        <v>#N/A</v>
      </c>
      <c r="N1232" s="6" t="str">
        <f t="shared" si="135"/>
        <v/>
      </c>
      <c r="O1232" s="6" t="e">
        <f t="shared" si="136"/>
        <v>#N/A</v>
      </c>
      <c r="Q1232">
        <f>_xlfn.XLOOKUP(C1232&amp;G1232&amp;H1232,covid!$E$2:$E$2184,covid!$D$2:$D$2184,0,0,1)</f>
        <v>0</v>
      </c>
    </row>
    <row r="1233" spans="1:17" x14ac:dyDescent="0.3">
      <c r="A1233">
        <f>_xlfn.XLOOKUP(C1233,kamus!$B$2:$B$87,kamus!$A$2:$A$87,0,0,1)</f>
        <v>14</v>
      </c>
      <c r="B1233" t="str">
        <f>_xlfn.XLOOKUP(C1233,kamus!$B$2:$B$87,kamus!$D$2:$D$87,"dihapus",0,1)</f>
        <v>Gamping 1</v>
      </c>
      <c r="C1233" t="s">
        <v>196</v>
      </c>
      <c r="D1233">
        <f>_xlfn.XLOOKUP(C1233,kamus!$B$2:$B$87,kamus!$J$2:$J$87,"dihapus",0,1)</f>
        <v>1</v>
      </c>
      <c r="E1233">
        <f t="shared" si="137"/>
        <v>0</v>
      </c>
      <c r="F1233" s="14">
        <v>42795</v>
      </c>
      <c r="G1233" s="1">
        <f t="shared" si="138"/>
        <v>3</v>
      </c>
      <c r="H1233" s="1">
        <f t="shared" si="139"/>
        <v>2017</v>
      </c>
      <c r="I1233">
        <v>1</v>
      </c>
      <c r="K1233">
        <f t="shared" si="133"/>
        <v>1</v>
      </c>
      <c r="L1233">
        <v>22819</v>
      </c>
      <c r="M1233" s="6">
        <f t="shared" si="134"/>
        <v>4.3823129847933737</v>
      </c>
      <c r="N1233" s="6" t="str">
        <f t="shared" si="135"/>
        <v/>
      </c>
      <c r="O1233" s="6">
        <f t="shared" si="136"/>
        <v>4.3823129847933737</v>
      </c>
      <c r="Q1233">
        <f>_xlfn.XLOOKUP(C1233&amp;G1233&amp;H1233,covid!$E$2:$E$2184,covid!$D$2:$D$2184,0,0,1)</f>
        <v>0</v>
      </c>
    </row>
    <row r="1234" spans="1:17" x14ac:dyDescent="0.3">
      <c r="A1234">
        <f>_xlfn.XLOOKUP(C1234,kamus!$B$2:$B$87,kamus!$A$2:$A$87,0,0,1)</f>
        <v>13</v>
      </c>
      <c r="B1234" t="str">
        <f>_xlfn.XLOOKUP(C1234,kamus!$B$2:$B$87,kamus!$D$2:$D$87,"dihapus",0,1)</f>
        <v>Gamping 1</v>
      </c>
      <c r="C1234" t="s">
        <v>198</v>
      </c>
      <c r="D1234">
        <f>_xlfn.XLOOKUP(C1234,kamus!$B$2:$B$87,kamus!$J$2:$J$87,"dihapus",0,1)</f>
        <v>1</v>
      </c>
      <c r="E1234">
        <f t="shared" si="137"/>
        <v>0</v>
      </c>
      <c r="F1234" s="14">
        <v>42795</v>
      </c>
      <c r="G1234" s="1">
        <f t="shared" si="138"/>
        <v>3</v>
      </c>
      <c r="H1234" s="1">
        <f t="shared" si="139"/>
        <v>2017</v>
      </c>
      <c r="I1234">
        <v>3</v>
      </c>
      <c r="K1234">
        <f t="shared" si="133"/>
        <v>3</v>
      </c>
      <c r="L1234">
        <v>20645</v>
      </c>
      <c r="M1234" s="6">
        <f t="shared" si="134"/>
        <v>14.531363526277548</v>
      </c>
      <c r="N1234" s="6" t="str">
        <f t="shared" si="135"/>
        <v/>
      </c>
      <c r="O1234" s="6">
        <f t="shared" si="136"/>
        <v>14.531363526277548</v>
      </c>
      <c r="Q1234">
        <f>_xlfn.XLOOKUP(C1234&amp;G1234&amp;H1234,covid!$E$2:$E$2184,covid!$D$2:$D$2184,0,0,1)</f>
        <v>0</v>
      </c>
    </row>
    <row r="1235" spans="1:17" x14ac:dyDescent="0.3">
      <c r="A1235">
        <f>_xlfn.XLOOKUP(C1235,kamus!$B$2:$B$87,kamus!$A$2:$A$87,0,0,1)</f>
        <v>16</v>
      </c>
      <c r="B1235" t="str">
        <f>_xlfn.XLOOKUP(C1235,kamus!$B$2:$B$87,kamus!$D$2:$D$87,"dihapus",0,1)</f>
        <v>Gamping 2</v>
      </c>
      <c r="C1235" t="s">
        <v>200</v>
      </c>
      <c r="D1235">
        <f>_xlfn.XLOOKUP(C1235,kamus!$B$2:$B$87,kamus!$J$2:$J$87,"dihapus",0,1)</f>
        <v>1</v>
      </c>
      <c r="E1235">
        <f t="shared" si="137"/>
        <v>0</v>
      </c>
      <c r="F1235" s="14">
        <v>42795</v>
      </c>
      <c r="G1235" s="1">
        <f t="shared" si="138"/>
        <v>3</v>
      </c>
      <c r="H1235" s="1">
        <f t="shared" si="139"/>
        <v>2017</v>
      </c>
      <c r="I1235">
        <v>3</v>
      </c>
      <c r="K1235">
        <f t="shared" si="133"/>
        <v>3</v>
      </c>
      <c r="L1235">
        <v>16624</v>
      </c>
      <c r="M1235" s="6">
        <f t="shared" si="134"/>
        <v>18.046198267564964</v>
      </c>
      <c r="N1235" s="6" t="str">
        <f t="shared" si="135"/>
        <v/>
      </c>
      <c r="O1235" s="6">
        <f t="shared" si="136"/>
        <v>18.046198267564964</v>
      </c>
      <c r="Q1235">
        <f>_xlfn.XLOOKUP(C1235&amp;G1235&amp;H1235,covid!$E$2:$E$2184,covid!$D$2:$D$2184,0,0,1)</f>
        <v>0</v>
      </c>
    </row>
    <row r="1236" spans="1:17" x14ac:dyDescent="0.3">
      <c r="A1236">
        <f>_xlfn.XLOOKUP(C1236,kamus!$B$2:$B$87,kamus!$A$2:$A$87,0,0,1)</f>
        <v>15</v>
      </c>
      <c r="B1236" t="str">
        <f>_xlfn.XLOOKUP(C1236,kamus!$B$2:$B$87,kamus!$D$2:$D$87,"dihapus",0,1)</f>
        <v>Gamping 2</v>
      </c>
      <c r="C1236" t="s">
        <v>230</v>
      </c>
      <c r="D1236">
        <f>_xlfn.XLOOKUP(C1236,kamus!$B$2:$B$87,kamus!$J$2:$J$87,"dihapus",0,1)</f>
        <v>1</v>
      </c>
      <c r="E1236">
        <f t="shared" si="137"/>
        <v>0</v>
      </c>
      <c r="F1236" s="14">
        <v>42795</v>
      </c>
      <c r="G1236" s="1">
        <f t="shared" si="138"/>
        <v>3</v>
      </c>
      <c r="H1236" s="1">
        <f t="shared" si="139"/>
        <v>2017</v>
      </c>
      <c r="I1236">
        <v>0</v>
      </c>
      <c r="K1236">
        <f t="shared" si="133"/>
        <v>0</v>
      </c>
      <c r="L1236">
        <v>18692</v>
      </c>
      <c r="M1236" s="6">
        <f t="shared" si="134"/>
        <v>0</v>
      </c>
      <c r="N1236" s="6" t="str">
        <f t="shared" si="135"/>
        <v/>
      </c>
      <c r="O1236" s="6">
        <f t="shared" si="136"/>
        <v>0</v>
      </c>
      <c r="Q1236">
        <f>_xlfn.XLOOKUP(C1236&amp;G1236&amp;H1236,covid!$E$2:$E$2184,covid!$D$2:$D$2184,0,0,1)</f>
        <v>0</v>
      </c>
    </row>
    <row r="1237" spans="1:17" x14ac:dyDescent="0.3">
      <c r="A1237">
        <f>_xlfn.XLOOKUP(C1237,kamus!$B$2:$B$87,kamus!$A$2:$A$87,0,0,1)</f>
        <v>17</v>
      </c>
      <c r="B1237" t="str">
        <f>_xlfn.XLOOKUP(C1237,kamus!$B$2:$B$87,kamus!$D$2:$D$87,"dihapus",0,1)</f>
        <v>Gamping 2</v>
      </c>
      <c r="C1237" t="s">
        <v>272</v>
      </c>
      <c r="D1237">
        <f>_xlfn.XLOOKUP(C1237,kamus!$B$2:$B$87,kamus!$J$2:$J$87,"dihapus",0,1)</f>
        <v>1</v>
      </c>
      <c r="E1237">
        <f t="shared" si="137"/>
        <v>0</v>
      </c>
      <c r="F1237" s="14">
        <v>42795</v>
      </c>
      <c r="G1237" s="1">
        <f t="shared" si="138"/>
        <v>3</v>
      </c>
      <c r="H1237" s="1">
        <f t="shared" si="139"/>
        <v>2017</v>
      </c>
      <c r="I1237">
        <v>1</v>
      </c>
      <c r="K1237">
        <f t="shared" si="133"/>
        <v>1</v>
      </c>
      <c r="L1237">
        <v>18667</v>
      </c>
      <c r="M1237" s="6">
        <f t="shared" si="134"/>
        <v>5.3570471955857926</v>
      </c>
      <c r="N1237" s="6" t="str">
        <f t="shared" si="135"/>
        <v/>
      </c>
      <c r="O1237" s="6">
        <f t="shared" si="136"/>
        <v>5.3570471955857926</v>
      </c>
      <c r="Q1237">
        <f>_xlfn.XLOOKUP(C1237&amp;G1237&amp;H1237,covid!$E$2:$E$2184,covid!$D$2:$D$2184,0,0,1)</f>
        <v>0</v>
      </c>
    </row>
    <row r="1238" spans="1:17" x14ac:dyDescent="0.3">
      <c r="A1238">
        <f>_xlfn.XLOOKUP(C1238,kamus!$B$2:$B$87,kamus!$A$2:$A$87,0,0,1)</f>
        <v>20</v>
      </c>
      <c r="B1238" t="str">
        <f>_xlfn.XLOOKUP(C1238,kamus!$B$2:$B$87,kamus!$D$2:$D$87,"dihapus",0,1)</f>
        <v>Godean 1</v>
      </c>
      <c r="C1238" t="s">
        <v>247</v>
      </c>
      <c r="D1238">
        <f>_xlfn.XLOOKUP(C1238,kamus!$B$2:$B$87,kamus!$J$2:$J$87,"dihapus",0,1)</f>
        <v>1</v>
      </c>
      <c r="E1238">
        <f t="shared" si="137"/>
        <v>0</v>
      </c>
      <c r="F1238" s="14">
        <v>42795</v>
      </c>
      <c r="G1238" s="1">
        <f t="shared" si="138"/>
        <v>3</v>
      </c>
      <c r="H1238" s="1">
        <f t="shared" si="139"/>
        <v>2017</v>
      </c>
      <c r="I1238">
        <v>1</v>
      </c>
      <c r="K1238">
        <f t="shared" si="133"/>
        <v>1</v>
      </c>
      <c r="L1238">
        <v>9743</v>
      </c>
      <c r="M1238" s="6">
        <f t="shared" si="134"/>
        <v>10.263779123473263</v>
      </c>
      <c r="N1238" s="6" t="str">
        <f t="shared" si="135"/>
        <v/>
      </c>
      <c r="O1238" s="6">
        <f t="shared" si="136"/>
        <v>10.263779123473263</v>
      </c>
      <c r="Q1238">
        <f>_xlfn.XLOOKUP(C1238&amp;G1238&amp;H1238,covid!$E$2:$E$2184,covid!$D$2:$D$2184,0,0,1)</f>
        <v>0</v>
      </c>
    </row>
    <row r="1239" spans="1:17" x14ac:dyDescent="0.3">
      <c r="A1239">
        <f>_xlfn.XLOOKUP(C1239,kamus!$B$2:$B$87,kamus!$A$2:$A$87,0,0,1)</f>
        <v>21</v>
      </c>
      <c r="B1239" t="str">
        <f>_xlfn.XLOOKUP(C1239,kamus!$B$2:$B$87,kamus!$D$2:$D$87,"dihapus",0,1)</f>
        <v>Godean 1</v>
      </c>
      <c r="C1239" t="s">
        <v>250</v>
      </c>
      <c r="D1239">
        <f>_xlfn.XLOOKUP(C1239,kamus!$B$2:$B$87,kamus!$J$2:$J$87,"dihapus",0,1)</f>
        <v>1</v>
      </c>
      <c r="E1239">
        <f t="shared" si="137"/>
        <v>0</v>
      </c>
      <c r="F1239" s="14">
        <v>42795</v>
      </c>
      <c r="G1239" s="1">
        <f t="shared" si="138"/>
        <v>3</v>
      </c>
      <c r="H1239" s="1">
        <f t="shared" si="139"/>
        <v>2017</v>
      </c>
      <c r="I1239">
        <v>4</v>
      </c>
      <c r="K1239">
        <f t="shared" si="133"/>
        <v>4</v>
      </c>
      <c r="L1239">
        <v>10269</v>
      </c>
      <c r="M1239" s="6">
        <f t="shared" si="134"/>
        <v>38.952186191449996</v>
      </c>
      <c r="N1239" s="6" t="str">
        <f t="shared" si="135"/>
        <v/>
      </c>
      <c r="O1239" s="6">
        <f t="shared" si="136"/>
        <v>38.952186191449996</v>
      </c>
      <c r="Q1239">
        <f>_xlfn.XLOOKUP(C1239&amp;G1239&amp;H1239,covid!$E$2:$E$2184,covid!$D$2:$D$2184,0,0,1)</f>
        <v>0</v>
      </c>
    </row>
    <row r="1240" spans="1:17" x14ac:dyDescent="0.3">
      <c r="A1240">
        <f>_xlfn.XLOOKUP(C1240,kamus!$B$2:$B$87,kamus!$A$2:$A$87,0,0,1)</f>
        <v>19</v>
      </c>
      <c r="B1240" t="str">
        <f>_xlfn.XLOOKUP(C1240,kamus!$B$2:$B$87,kamus!$D$2:$D$87,"dihapus",0,1)</f>
        <v>Godean 1</v>
      </c>
      <c r="C1240" t="s">
        <v>251</v>
      </c>
      <c r="D1240">
        <f>_xlfn.XLOOKUP(C1240,kamus!$B$2:$B$87,kamus!$J$2:$J$87,"dihapus",0,1)</f>
        <v>1</v>
      </c>
      <c r="E1240">
        <f t="shared" si="137"/>
        <v>0</v>
      </c>
      <c r="F1240" s="14">
        <v>42795</v>
      </c>
      <c r="G1240" s="1">
        <f t="shared" si="138"/>
        <v>3</v>
      </c>
      <c r="H1240" s="1">
        <f t="shared" si="139"/>
        <v>2017</v>
      </c>
      <c r="I1240">
        <v>1</v>
      </c>
      <c r="K1240">
        <f t="shared" si="133"/>
        <v>1</v>
      </c>
      <c r="L1240">
        <v>9159</v>
      </c>
      <c r="M1240" s="6">
        <f t="shared" si="134"/>
        <v>10.918222513374824</v>
      </c>
      <c r="N1240" s="6" t="str">
        <f t="shared" si="135"/>
        <v/>
      </c>
      <c r="O1240" s="6">
        <f t="shared" si="136"/>
        <v>10.918222513374824</v>
      </c>
      <c r="Q1240">
        <f>_xlfn.XLOOKUP(C1240&amp;G1240&amp;H1240,covid!$E$2:$E$2184,covid!$D$2:$D$2184,0,0,1)</f>
        <v>0</v>
      </c>
    </row>
    <row r="1241" spans="1:17" x14ac:dyDescent="0.3">
      <c r="A1241">
        <f>_xlfn.XLOOKUP(C1241,kamus!$B$2:$B$87,kamus!$A$2:$A$87,0,0,1)</f>
        <v>18</v>
      </c>
      <c r="B1241" t="str">
        <f>_xlfn.XLOOKUP(C1241,kamus!$B$2:$B$87,kamus!$D$2:$D$87,"dihapus",0,1)</f>
        <v>Godean 1</v>
      </c>
      <c r="C1241" t="s">
        <v>252</v>
      </c>
      <c r="D1241">
        <f>_xlfn.XLOOKUP(C1241,kamus!$B$2:$B$87,kamus!$J$2:$J$87,"dihapus",0,1)</f>
        <v>0</v>
      </c>
      <c r="E1241">
        <f t="shared" si="137"/>
        <v>0</v>
      </c>
      <c r="F1241" s="14">
        <v>42795</v>
      </c>
      <c r="G1241" s="1">
        <f t="shared" si="138"/>
        <v>3</v>
      </c>
      <c r="H1241" s="1">
        <f t="shared" si="139"/>
        <v>2017</v>
      </c>
      <c r="I1241">
        <v>0</v>
      </c>
      <c r="K1241">
        <f t="shared" si="133"/>
        <v>0</v>
      </c>
      <c r="L1241">
        <v>6607</v>
      </c>
      <c r="M1241" s="6">
        <f t="shared" si="134"/>
        <v>0</v>
      </c>
      <c r="N1241" s="6" t="str">
        <f t="shared" si="135"/>
        <v/>
      </c>
      <c r="O1241" s="6">
        <f t="shared" si="136"/>
        <v>0</v>
      </c>
      <c r="Q1241">
        <f>_xlfn.XLOOKUP(C1241&amp;G1241&amp;H1241,covid!$E$2:$E$2184,covid!$D$2:$D$2184,0,0,1)</f>
        <v>0</v>
      </c>
    </row>
    <row r="1242" spans="1:17" x14ac:dyDescent="0.3">
      <c r="A1242">
        <f>_xlfn.XLOOKUP(C1242,kamus!$B$2:$B$87,kamus!$A$2:$A$87,0,0,1)</f>
        <v>23</v>
      </c>
      <c r="B1242" t="str">
        <f>_xlfn.XLOOKUP(C1242,kamus!$B$2:$B$87,kamus!$D$2:$D$87,"dihapus",0,1)</f>
        <v>Godean 2</v>
      </c>
      <c r="C1242" t="s">
        <v>248</v>
      </c>
      <c r="D1242">
        <f>_xlfn.XLOOKUP(C1242,kamus!$B$2:$B$87,kamus!$J$2:$J$87,"dihapus",0,1)</f>
        <v>1</v>
      </c>
      <c r="E1242">
        <f t="shared" si="137"/>
        <v>0</v>
      </c>
      <c r="F1242" s="14">
        <v>42795</v>
      </c>
      <c r="G1242" s="1">
        <f t="shared" si="138"/>
        <v>3</v>
      </c>
      <c r="H1242" s="1">
        <f t="shared" si="139"/>
        <v>2017</v>
      </c>
      <c r="I1242">
        <v>1</v>
      </c>
      <c r="K1242">
        <f t="shared" si="133"/>
        <v>1</v>
      </c>
      <c r="L1242">
        <v>17439</v>
      </c>
      <c r="M1242" s="6">
        <f t="shared" si="134"/>
        <v>5.7342737542290267</v>
      </c>
      <c r="N1242" s="6" t="str">
        <f t="shared" si="135"/>
        <v/>
      </c>
      <c r="O1242" s="6">
        <f t="shared" si="136"/>
        <v>5.7342737542290267</v>
      </c>
      <c r="Q1242">
        <f>_xlfn.XLOOKUP(C1242&amp;G1242&amp;H1242,covid!$E$2:$E$2184,covid!$D$2:$D$2184,0,0,1)</f>
        <v>0</v>
      </c>
    </row>
    <row r="1243" spans="1:17" x14ac:dyDescent="0.3">
      <c r="A1243">
        <f>_xlfn.XLOOKUP(C1243,kamus!$B$2:$B$87,kamus!$A$2:$A$87,0,0,1)</f>
        <v>22</v>
      </c>
      <c r="B1243" t="str">
        <f>_xlfn.XLOOKUP(C1243,kamus!$B$2:$B$87,kamus!$D$2:$D$87,"dihapus",0,1)</f>
        <v>Godean 2</v>
      </c>
      <c r="C1243" t="s">
        <v>249</v>
      </c>
      <c r="D1243">
        <f>_xlfn.XLOOKUP(C1243,kamus!$B$2:$B$87,kamus!$J$2:$J$87,"dihapus",0,1)</f>
        <v>1</v>
      </c>
      <c r="E1243">
        <f t="shared" si="137"/>
        <v>0</v>
      </c>
      <c r="F1243" s="14">
        <v>42795</v>
      </c>
      <c r="G1243" s="1">
        <f t="shared" si="138"/>
        <v>3</v>
      </c>
      <c r="H1243" s="1">
        <f t="shared" si="139"/>
        <v>2017</v>
      </c>
      <c r="I1243">
        <v>0</v>
      </c>
      <c r="K1243">
        <f t="shared" si="133"/>
        <v>0</v>
      </c>
      <c r="L1243">
        <v>12380</v>
      </c>
      <c r="M1243" s="6">
        <f t="shared" si="134"/>
        <v>0</v>
      </c>
      <c r="N1243" s="6" t="str">
        <f t="shared" si="135"/>
        <v/>
      </c>
      <c r="O1243" s="6">
        <f t="shared" si="136"/>
        <v>0</v>
      </c>
      <c r="Q1243">
        <f>_xlfn.XLOOKUP(C1243&amp;G1243&amp;H1243,covid!$E$2:$E$2184,covid!$D$2:$D$2184,0,0,1)</f>
        <v>0</v>
      </c>
    </row>
    <row r="1244" spans="1:17" x14ac:dyDescent="0.3">
      <c r="A1244">
        <f>_xlfn.XLOOKUP(C1244,kamus!$B$2:$B$87,kamus!$A$2:$A$87,0,0,1)</f>
        <v>24</v>
      </c>
      <c r="B1244" t="str">
        <f>_xlfn.XLOOKUP(C1244,kamus!$B$2:$B$87,kamus!$D$2:$D$87,"dihapus",0,1)</f>
        <v>Godean 2</v>
      </c>
      <c r="C1244" t="s">
        <v>253</v>
      </c>
      <c r="D1244">
        <f>_xlfn.XLOOKUP(C1244,kamus!$B$2:$B$87,kamus!$J$2:$J$87,"dihapus",0,1)</f>
        <v>0</v>
      </c>
      <c r="E1244">
        <f t="shared" si="137"/>
        <v>0</v>
      </c>
      <c r="F1244" s="14">
        <v>42795</v>
      </c>
      <c r="G1244" s="1">
        <f t="shared" si="138"/>
        <v>3</v>
      </c>
      <c r="H1244" s="1">
        <f t="shared" si="139"/>
        <v>2017</v>
      </c>
      <c r="I1244">
        <v>1</v>
      </c>
      <c r="K1244">
        <f t="shared" si="133"/>
        <v>1</v>
      </c>
      <c r="L1244">
        <v>7087</v>
      </c>
      <c r="M1244" s="6">
        <f t="shared" si="134"/>
        <v>14.110342881332018</v>
      </c>
      <c r="N1244" s="6" t="str">
        <f t="shared" si="135"/>
        <v/>
      </c>
      <c r="O1244" s="6">
        <f t="shared" si="136"/>
        <v>14.110342881332018</v>
      </c>
      <c r="Q1244">
        <f>_xlfn.XLOOKUP(C1244&amp;G1244&amp;H1244,covid!$E$2:$E$2184,covid!$D$2:$D$2184,0,0,1)</f>
        <v>0</v>
      </c>
    </row>
    <row r="1245" spans="1:17" x14ac:dyDescent="0.3">
      <c r="A1245">
        <f>_xlfn.XLOOKUP(C1245,kamus!$B$2:$B$87,kamus!$A$2:$A$87,0,0,1)</f>
        <v>27</v>
      </c>
      <c r="B1245" t="str">
        <f>_xlfn.XLOOKUP(C1245,kamus!$B$2:$B$87,kamus!$D$2:$D$87,"dihapus",0,1)</f>
        <v>Kalasan</v>
      </c>
      <c r="C1245" t="s">
        <v>235</v>
      </c>
      <c r="D1245">
        <f>_xlfn.XLOOKUP(C1245,kamus!$B$2:$B$87,kamus!$J$2:$J$87,"dihapus",0,1)</f>
        <v>1</v>
      </c>
      <c r="E1245">
        <f t="shared" si="137"/>
        <v>0</v>
      </c>
      <c r="F1245" s="14">
        <v>42795</v>
      </c>
      <c r="G1245" s="1">
        <f t="shared" si="138"/>
        <v>3</v>
      </c>
      <c r="H1245" s="1">
        <f t="shared" si="139"/>
        <v>2017</v>
      </c>
      <c r="I1245">
        <v>2</v>
      </c>
      <c r="K1245">
        <f t="shared" si="133"/>
        <v>2</v>
      </c>
      <c r="L1245">
        <v>38337</v>
      </c>
      <c r="M1245" s="6">
        <f t="shared" si="134"/>
        <v>5.2168922972585232</v>
      </c>
      <c r="N1245" s="6" t="str">
        <f t="shared" si="135"/>
        <v/>
      </c>
      <c r="O1245" s="6">
        <f t="shared" si="136"/>
        <v>5.2168922972585232</v>
      </c>
      <c r="Q1245">
        <f>_xlfn.XLOOKUP(C1245&amp;G1245&amp;H1245,covid!$E$2:$E$2184,covid!$D$2:$D$2184,0,0,1)</f>
        <v>0</v>
      </c>
    </row>
    <row r="1246" spans="1:17" x14ac:dyDescent="0.3">
      <c r="A1246">
        <f>_xlfn.XLOOKUP(C1246,kamus!$B$2:$B$87,kamus!$A$2:$A$87,0,0,1)</f>
        <v>28</v>
      </c>
      <c r="B1246" t="str">
        <f>_xlfn.XLOOKUP(C1246,kamus!$B$2:$B$87,kamus!$D$2:$D$87,"dihapus",0,1)</f>
        <v>Kalasan</v>
      </c>
      <c r="C1246" t="s">
        <v>239</v>
      </c>
      <c r="D1246">
        <f>_xlfn.XLOOKUP(C1246,kamus!$B$2:$B$87,kamus!$J$2:$J$87,"dihapus",0,1)</f>
        <v>0</v>
      </c>
      <c r="E1246">
        <f t="shared" si="137"/>
        <v>0</v>
      </c>
      <c r="F1246" s="14">
        <v>42795</v>
      </c>
      <c r="G1246" s="1">
        <f t="shared" si="138"/>
        <v>3</v>
      </c>
      <c r="H1246" s="1">
        <f t="shared" si="139"/>
        <v>2017</v>
      </c>
      <c r="I1246">
        <v>0</v>
      </c>
      <c r="K1246">
        <f t="shared" si="133"/>
        <v>0</v>
      </c>
      <c r="L1246">
        <v>13744</v>
      </c>
      <c r="M1246" s="6">
        <f t="shared" si="134"/>
        <v>0</v>
      </c>
      <c r="N1246" s="6" t="str">
        <f t="shared" si="135"/>
        <v/>
      </c>
      <c r="O1246" s="6">
        <f t="shared" si="136"/>
        <v>0</v>
      </c>
      <c r="Q1246">
        <f>_xlfn.XLOOKUP(C1246&amp;G1246&amp;H1246,covid!$E$2:$E$2184,covid!$D$2:$D$2184,0,0,1)</f>
        <v>0</v>
      </c>
    </row>
    <row r="1247" spans="1:17" x14ac:dyDescent="0.3">
      <c r="A1247">
        <f>_xlfn.XLOOKUP(C1247,kamus!$B$2:$B$87,kamus!$A$2:$A$87,0,0,1)</f>
        <v>25</v>
      </c>
      <c r="B1247" t="str">
        <f>_xlfn.XLOOKUP(C1247,kamus!$B$2:$B$87,kamus!$D$2:$D$87,"dihapus",0,1)</f>
        <v>Kalasan</v>
      </c>
      <c r="C1247" t="s">
        <v>265</v>
      </c>
      <c r="D1247">
        <f>_xlfn.XLOOKUP(C1247,kamus!$B$2:$B$87,kamus!$J$2:$J$87,"dihapus",0,1)</f>
        <v>1</v>
      </c>
      <c r="E1247">
        <f t="shared" si="137"/>
        <v>0</v>
      </c>
      <c r="F1247" s="14">
        <v>42795</v>
      </c>
      <c r="G1247" s="1">
        <f t="shared" si="138"/>
        <v>3</v>
      </c>
      <c r="H1247" s="1">
        <f t="shared" si="139"/>
        <v>2017</v>
      </c>
      <c r="I1247">
        <v>0</v>
      </c>
      <c r="K1247">
        <f t="shared" si="133"/>
        <v>0</v>
      </c>
      <c r="L1247">
        <v>17169</v>
      </c>
      <c r="M1247" s="6">
        <f t="shared" si="134"/>
        <v>0</v>
      </c>
      <c r="N1247" s="6" t="str">
        <f t="shared" si="135"/>
        <v/>
      </c>
      <c r="O1247" s="6">
        <f t="shared" si="136"/>
        <v>0</v>
      </c>
      <c r="Q1247">
        <f>_xlfn.XLOOKUP(C1247&amp;G1247&amp;H1247,covid!$E$2:$E$2184,covid!$D$2:$D$2184,0,0,1)</f>
        <v>0</v>
      </c>
    </row>
    <row r="1248" spans="1:17" x14ac:dyDescent="0.3">
      <c r="A1248">
        <f>_xlfn.XLOOKUP(C1248,kamus!$B$2:$B$87,kamus!$A$2:$A$87,0,0,1)</f>
        <v>26</v>
      </c>
      <c r="B1248" t="str">
        <f>_xlfn.XLOOKUP(C1248,kamus!$B$2:$B$87,kamus!$D$2:$D$87,"dihapus",0,1)</f>
        <v>Kalasan</v>
      </c>
      <c r="C1248" t="s">
        <v>269</v>
      </c>
      <c r="D1248">
        <f>_xlfn.XLOOKUP(C1248,kamus!$B$2:$B$87,kamus!$J$2:$J$87,"dihapus",0,1)</f>
        <v>1</v>
      </c>
      <c r="E1248">
        <f t="shared" si="137"/>
        <v>0</v>
      </c>
      <c r="F1248" s="14">
        <v>42795</v>
      </c>
      <c r="G1248" s="1">
        <f t="shared" si="138"/>
        <v>3</v>
      </c>
      <c r="H1248" s="1">
        <f t="shared" si="139"/>
        <v>2017</v>
      </c>
      <c r="I1248">
        <v>0</v>
      </c>
      <c r="K1248">
        <f t="shared" si="133"/>
        <v>0</v>
      </c>
      <c r="L1248">
        <v>18588</v>
      </c>
      <c r="M1248" s="6">
        <f t="shared" si="134"/>
        <v>0</v>
      </c>
      <c r="N1248" s="6" t="str">
        <f t="shared" si="135"/>
        <v/>
      </c>
      <c r="O1248" s="6">
        <f t="shared" si="136"/>
        <v>0</v>
      </c>
      <c r="Q1248">
        <f>_xlfn.XLOOKUP(C1248&amp;G1248&amp;H1248,covid!$E$2:$E$2184,covid!$D$2:$D$2184,0,0,1)</f>
        <v>0</v>
      </c>
    </row>
    <row r="1249" spans="1:17" x14ac:dyDescent="0.3">
      <c r="A1249">
        <f>_xlfn.XLOOKUP(C1249,kamus!$B$2:$B$87,kamus!$A$2:$A$87,0,0,1)</f>
        <v>33</v>
      </c>
      <c r="B1249" t="str">
        <f>_xlfn.XLOOKUP(C1249,kamus!$B$2:$B$87,kamus!$D$2:$D$87,"dihapus",0,1)</f>
        <v>Minggir</v>
      </c>
      <c r="C1249" t="s">
        <v>241</v>
      </c>
      <c r="D1249">
        <f>_xlfn.XLOOKUP(C1249,kamus!$B$2:$B$87,kamus!$J$2:$J$87,"dihapus",0,1)</f>
        <v>0</v>
      </c>
      <c r="E1249">
        <f t="shared" si="137"/>
        <v>0</v>
      </c>
      <c r="F1249" s="14">
        <v>42795</v>
      </c>
      <c r="G1249" s="1">
        <f t="shared" si="138"/>
        <v>3</v>
      </c>
      <c r="H1249" s="1">
        <f t="shared" si="139"/>
        <v>2017</v>
      </c>
      <c r="I1249">
        <v>0</v>
      </c>
      <c r="K1249">
        <f t="shared" si="133"/>
        <v>0</v>
      </c>
      <c r="L1249">
        <v>8300</v>
      </c>
      <c r="M1249" s="6">
        <f t="shared" si="134"/>
        <v>0</v>
      </c>
      <c r="N1249" s="6" t="str">
        <f t="shared" si="135"/>
        <v/>
      </c>
      <c r="O1249" s="6">
        <f t="shared" si="136"/>
        <v>0</v>
      </c>
      <c r="Q1249">
        <f>_xlfn.XLOOKUP(C1249&amp;G1249&amp;H1249,covid!$E$2:$E$2184,covid!$D$2:$D$2184,0,0,1)</f>
        <v>0</v>
      </c>
    </row>
    <row r="1250" spans="1:17" x14ac:dyDescent="0.3">
      <c r="A1250">
        <f>_xlfn.XLOOKUP(C1250,kamus!$B$2:$B$87,kamus!$A$2:$A$87,0,0,1)</f>
        <v>31</v>
      </c>
      <c r="B1250" t="str">
        <f>_xlfn.XLOOKUP(C1250,kamus!$B$2:$B$87,kamus!$D$2:$D$87,"dihapus",0,1)</f>
        <v>Minggir</v>
      </c>
      <c r="C1250" t="s">
        <v>242</v>
      </c>
      <c r="D1250">
        <f>_xlfn.XLOOKUP(C1250,kamus!$B$2:$B$87,kamus!$J$2:$J$87,"dihapus",0,1)</f>
        <v>0</v>
      </c>
      <c r="E1250">
        <f t="shared" si="137"/>
        <v>0</v>
      </c>
      <c r="F1250" s="14">
        <v>42795</v>
      </c>
      <c r="G1250" s="1">
        <f t="shared" si="138"/>
        <v>3</v>
      </c>
      <c r="H1250" s="1">
        <f t="shared" si="139"/>
        <v>2017</v>
      </c>
      <c r="I1250">
        <v>0</v>
      </c>
      <c r="K1250">
        <f t="shared" si="133"/>
        <v>0</v>
      </c>
      <c r="L1250">
        <v>3637</v>
      </c>
      <c r="M1250" s="6">
        <f t="shared" si="134"/>
        <v>0</v>
      </c>
      <c r="N1250" s="6" t="str">
        <f t="shared" si="135"/>
        <v/>
      </c>
      <c r="O1250" s="6">
        <f t="shared" si="136"/>
        <v>0</v>
      </c>
      <c r="Q1250">
        <f>_xlfn.XLOOKUP(C1250&amp;G1250&amp;H1250,covid!$E$2:$E$2184,covid!$D$2:$D$2184,0,0,1)</f>
        <v>0</v>
      </c>
    </row>
    <row r="1251" spans="1:17" x14ac:dyDescent="0.3">
      <c r="A1251">
        <f>_xlfn.XLOOKUP(C1251,kamus!$B$2:$B$87,kamus!$A$2:$A$87,0,0,1)</f>
        <v>32</v>
      </c>
      <c r="B1251" t="str">
        <f>_xlfn.XLOOKUP(C1251,kamus!$B$2:$B$87,kamus!$D$2:$D$87,"dihapus",0,1)</f>
        <v>Minggir</v>
      </c>
      <c r="C1251" t="s">
        <v>243</v>
      </c>
      <c r="D1251">
        <f>_xlfn.XLOOKUP(C1251,kamus!$B$2:$B$87,kamus!$J$2:$J$87,"dihapus",0,1)</f>
        <v>0</v>
      </c>
      <c r="E1251">
        <f t="shared" si="137"/>
        <v>0</v>
      </c>
      <c r="F1251" s="14">
        <v>42795</v>
      </c>
      <c r="G1251" s="1">
        <f t="shared" si="138"/>
        <v>3</v>
      </c>
      <c r="H1251" s="1">
        <f t="shared" si="139"/>
        <v>2017</v>
      </c>
      <c r="I1251">
        <v>0</v>
      </c>
      <c r="K1251">
        <f t="shared" si="133"/>
        <v>0</v>
      </c>
      <c r="L1251">
        <v>7033</v>
      </c>
      <c r="M1251" s="6">
        <f t="shared" si="134"/>
        <v>0</v>
      </c>
      <c r="N1251" s="6" t="str">
        <f t="shared" si="135"/>
        <v/>
      </c>
      <c r="O1251" s="6">
        <f t="shared" si="136"/>
        <v>0</v>
      </c>
      <c r="Q1251">
        <f>_xlfn.XLOOKUP(C1251&amp;G1251&amp;H1251,covid!$E$2:$E$2184,covid!$D$2:$D$2184,0,0,1)</f>
        <v>0</v>
      </c>
    </row>
    <row r="1252" spans="1:17" x14ac:dyDescent="0.3">
      <c r="A1252">
        <f>_xlfn.XLOOKUP(C1252,kamus!$B$2:$B$87,kamus!$A$2:$A$87,0,0,1)</f>
        <v>30</v>
      </c>
      <c r="B1252" t="str">
        <f>_xlfn.XLOOKUP(C1252,kamus!$B$2:$B$87,kamus!$D$2:$D$87,"dihapus",0,1)</f>
        <v>Minggir</v>
      </c>
      <c r="C1252" t="s">
        <v>244</v>
      </c>
      <c r="D1252">
        <f>_xlfn.XLOOKUP(C1252,kamus!$B$2:$B$87,kamus!$J$2:$J$87,"dihapus",0,1)</f>
        <v>0</v>
      </c>
      <c r="E1252">
        <f t="shared" si="137"/>
        <v>0</v>
      </c>
      <c r="F1252" s="14">
        <v>42795</v>
      </c>
      <c r="G1252" s="1">
        <f t="shared" si="138"/>
        <v>3</v>
      </c>
      <c r="H1252" s="1">
        <f t="shared" si="139"/>
        <v>2017</v>
      </c>
      <c r="I1252">
        <v>0</v>
      </c>
      <c r="K1252">
        <f t="shared" si="133"/>
        <v>0</v>
      </c>
      <c r="L1252">
        <v>8777</v>
      </c>
      <c r="M1252" s="6">
        <f t="shared" si="134"/>
        <v>0</v>
      </c>
      <c r="N1252" s="6" t="str">
        <f t="shared" si="135"/>
        <v/>
      </c>
      <c r="O1252" s="6">
        <f t="shared" si="136"/>
        <v>0</v>
      </c>
      <c r="Q1252">
        <f>_xlfn.XLOOKUP(C1252&amp;G1252&amp;H1252,covid!$E$2:$E$2184,covid!$D$2:$D$2184,0,0,1)</f>
        <v>0</v>
      </c>
    </row>
    <row r="1253" spans="1:17" x14ac:dyDescent="0.3">
      <c r="A1253">
        <f>_xlfn.XLOOKUP(C1253,kamus!$B$2:$B$87,kamus!$A$2:$A$87,0,0,1)</f>
        <v>29</v>
      </c>
      <c r="B1253" t="str">
        <f>_xlfn.XLOOKUP(C1253,kamus!$B$2:$B$87,kamus!$D$2:$D$87,"dihapus",0,1)</f>
        <v>Minggir</v>
      </c>
      <c r="C1253" t="s">
        <v>245</v>
      </c>
      <c r="D1253">
        <f>_xlfn.XLOOKUP(C1253,kamus!$B$2:$B$87,kamus!$J$2:$J$87,"dihapus",0,1)</f>
        <v>0</v>
      </c>
      <c r="E1253">
        <f t="shared" si="137"/>
        <v>0</v>
      </c>
      <c r="F1253" s="14">
        <v>42795</v>
      </c>
      <c r="G1253" s="1">
        <f t="shared" si="138"/>
        <v>3</v>
      </c>
      <c r="H1253" s="1">
        <f t="shared" si="139"/>
        <v>2017</v>
      </c>
      <c r="I1253">
        <v>0</v>
      </c>
      <c r="K1253">
        <f t="shared" si="133"/>
        <v>0</v>
      </c>
      <c r="L1253">
        <v>5165</v>
      </c>
      <c r="M1253" s="6">
        <f t="shared" si="134"/>
        <v>0</v>
      </c>
      <c r="N1253" s="6" t="str">
        <f t="shared" si="135"/>
        <v/>
      </c>
      <c r="O1253" s="6">
        <f t="shared" si="136"/>
        <v>0</v>
      </c>
      <c r="Q1253">
        <f>_xlfn.XLOOKUP(C1253&amp;G1253&amp;H1253,covid!$E$2:$E$2184,covid!$D$2:$D$2184,0,0,1)</f>
        <v>0</v>
      </c>
    </row>
    <row r="1254" spans="1:17" x14ac:dyDescent="0.3">
      <c r="A1254">
        <f>_xlfn.XLOOKUP(C1254,kamus!$B$2:$B$87,kamus!$A$2:$A$87,0,0,1)</f>
        <v>35</v>
      </c>
      <c r="B1254" t="str">
        <f>_xlfn.XLOOKUP(C1254,kamus!$B$2:$B$87,kamus!$D$2:$D$87,"dihapus",0,1)</f>
        <v>Mlati 1</v>
      </c>
      <c r="C1254" t="s">
        <v>240</v>
      </c>
      <c r="D1254">
        <f>_xlfn.XLOOKUP(C1254,kamus!$B$2:$B$87,kamus!$J$2:$J$87,"dihapus",0,1)</f>
        <v>1</v>
      </c>
      <c r="E1254">
        <f t="shared" si="137"/>
        <v>0</v>
      </c>
      <c r="F1254" s="14">
        <v>42795</v>
      </c>
      <c r="G1254" s="1">
        <f t="shared" si="138"/>
        <v>3</v>
      </c>
      <c r="H1254" s="1">
        <f t="shared" si="139"/>
        <v>2017</v>
      </c>
      <c r="I1254">
        <v>1</v>
      </c>
      <c r="K1254">
        <f t="shared" si="133"/>
        <v>1</v>
      </c>
      <c r="L1254">
        <v>18886</v>
      </c>
      <c r="M1254" s="6">
        <f t="shared" si="134"/>
        <v>5.2949274594938043</v>
      </c>
      <c r="N1254" s="6" t="str">
        <f t="shared" si="135"/>
        <v/>
      </c>
      <c r="O1254" s="6">
        <f t="shared" si="136"/>
        <v>5.2949274594938043</v>
      </c>
      <c r="Q1254">
        <f>_xlfn.XLOOKUP(C1254&amp;G1254&amp;H1254,covid!$E$2:$E$2184,covid!$D$2:$D$2184,0,0,1)</f>
        <v>0</v>
      </c>
    </row>
    <row r="1255" spans="1:17" x14ac:dyDescent="0.3">
      <c r="A1255">
        <f>_xlfn.XLOOKUP(C1255,kamus!$B$2:$B$87,kamus!$A$2:$A$87,0,0,1)</f>
        <v>34</v>
      </c>
      <c r="B1255" t="str">
        <f>_xlfn.XLOOKUP(C1255,kamus!$B$2:$B$87,kamus!$D$2:$D$87,"dihapus",0,1)</f>
        <v>Mlati 1</v>
      </c>
      <c r="C1255" t="s">
        <v>254</v>
      </c>
      <c r="D1255">
        <f>_xlfn.XLOOKUP(C1255,kamus!$B$2:$B$87,kamus!$J$2:$J$87,"dihapus",0,1)</f>
        <v>1</v>
      </c>
      <c r="E1255">
        <f t="shared" si="137"/>
        <v>0</v>
      </c>
      <c r="F1255" s="14">
        <v>42795</v>
      </c>
      <c r="G1255" s="1">
        <f t="shared" si="138"/>
        <v>3</v>
      </c>
      <c r="H1255" s="1">
        <f t="shared" si="139"/>
        <v>2017</v>
      </c>
      <c r="I1255">
        <v>0</v>
      </c>
      <c r="K1255">
        <f t="shared" si="133"/>
        <v>0</v>
      </c>
      <c r="L1255">
        <v>35345</v>
      </c>
      <c r="M1255" s="6">
        <f t="shared" si="134"/>
        <v>0</v>
      </c>
      <c r="N1255" s="6" t="str">
        <f t="shared" si="135"/>
        <v/>
      </c>
      <c r="O1255" s="6">
        <f t="shared" si="136"/>
        <v>0</v>
      </c>
      <c r="Q1255">
        <f>_xlfn.XLOOKUP(C1255&amp;G1255&amp;H1255,covid!$E$2:$E$2184,covid!$D$2:$D$2184,0,0,1)</f>
        <v>0</v>
      </c>
    </row>
    <row r="1256" spans="1:17" x14ac:dyDescent="0.3">
      <c r="A1256">
        <f>_xlfn.XLOOKUP(C1256,kamus!$B$2:$B$87,kamus!$A$2:$A$87,0,0,1)</f>
        <v>38</v>
      </c>
      <c r="B1256" t="str">
        <f>_xlfn.XLOOKUP(C1256,kamus!$B$2:$B$87,kamus!$D$2:$D$87,"dihapus",0,1)</f>
        <v>Mlati 2</v>
      </c>
      <c r="C1256" t="s">
        <v>258</v>
      </c>
      <c r="D1256">
        <f>_xlfn.XLOOKUP(C1256,kamus!$B$2:$B$87,kamus!$J$2:$J$87,"dihapus",0,1)</f>
        <v>0</v>
      </c>
      <c r="E1256">
        <f t="shared" si="137"/>
        <v>0</v>
      </c>
      <c r="F1256" s="14">
        <v>42795</v>
      </c>
      <c r="G1256" s="1">
        <f t="shared" si="138"/>
        <v>3</v>
      </c>
      <c r="H1256" s="1">
        <f t="shared" si="139"/>
        <v>2017</v>
      </c>
      <c r="I1256">
        <v>0</v>
      </c>
      <c r="K1256">
        <f t="shared" si="133"/>
        <v>0</v>
      </c>
      <c r="L1256">
        <v>16653</v>
      </c>
      <c r="M1256" s="6">
        <f t="shared" si="134"/>
        <v>0</v>
      </c>
      <c r="N1256" s="6" t="str">
        <f t="shared" si="135"/>
        <v/>
      </c>
      <c r="O1256" s="6">
        <f t="shared" si="136"/>
        <v>0</v>
      </c>
      <c r="Q1256">
        <f>_xlfn.XLOOKUP(C1256&amp;G1256&amp;H1256,covid!$E$2:$E$2184,covid!$D$2:$D$2184,0,0,1)</f>
        <v>0</v>
      </c>
    </row>
    <row r="1257" spans="1:17" x14ac:dyDescent="0.3">
      <c r="A1257">
        <f>_xlfn.XLOOKUP(C1257,kamus!$B$2:$B$87,kamus!$A$2:$A$87,0,0,1)</f>
        <v>36</v>
      </c>
      <c r="B1257" t="str">
        <f>_xlfn.XLOOKUP(C1257,kamus!$B$2:$B$87,kamus!$D$2:$D$87,"dihapus",0,1)</f>
        <v>Mlati 2</v>
      </c>
      <c r="C1257" t="s">
        <v>268</v>
      </c>
      <c r="D1257">
        <f>_xlfn.XLOOKUP(C1257,kamus!$B$2:$B$87,kamus!$J$2:$J$87,"dihapus",0,1)</f>
        <v>1</v>
      </c>
      <c r="E1257">
        <f t="shared" si="137"/>
        <v>0</v>
      </c>
      <c r="F1257" s="14">
        <v>42795</v>
      </c>
      <c r="G1257" s="1">
        <f t="shared" si="138"/>
        <v>3</v>
      </c>
      <c r="H1257" s="1">
        <f t="shared" si="139"/>
        <v>2017</v>
      </c>
      <c r="I1257">
        <v>2</v>
      </c>
      <c r="K1257">
        <f t="shared" si="133"/>
        <v>2</v>
      </c>
      <c r="L1257">
        <v>11526</v>
      </c>
      <c r="M1257" s="6">
        <f t="shared" si="134"/>
        <v>17.352073572791948</v>
      </c>
      <c r="N1257" s="6" t="str">
        <f t="shared" si="135"/>
        <v/>
      </c>
      <c r="O1257" s="6">
        <f t="shared" si="136"/>
        <v>17.352073572791948</v>
      </c>
      <c r="Q1257">
        <f>_xlfn.XLOOKUP(C1257&amp;G1257&amp;H1257,covid!$E$2:$E$2184,covid!$D$2:$D$2184,0,0,1)</f>
        <v>0</v>
      </c>
    </row>
    <row r="1258" spans="1:17" x14ac:dyDescent="0.3">
      <c r="A1258">
        <f>_xlfn.XLOOKUP(C1258,kamus!$B$2:$B$87,kamus!$A$2:$A$87,0,0,1)</f>
        <v>37</v>
      </c>
      <c r="B1258" t="str">
        <f>_xlfn.XLOOKUP(C1258,kamus!$B$2:$B$87,kamus!$D$2:$D$87,"dihapus",0,1)</f>
        <v>Mlati 2</v>
      </c>
      <c r="C1258" t="s">
        <v>270</v>
      </c>
      <c r="D1258">
        <f>_xlfn.XLOOKUP(C1258,kamus!$B$2:$B$87,kamus!$J$2:$J$87,"dihapus",0,1)</f>
        <v>1</v>
      </c>
      <c r="E1258">
        <f t="shared" si="137"/>
        <v>0</v>
      </c>
      <c r="F1258" s="14">
        <v>42795</v>
      </c>
      <c r="G1258" s="1">
        <f t="shared" si="138"/>
        <v>3</v>
      </c>
      <c r="H1258" s="1">
        <f t="shared" si="139"/>
        <v>2017</v>
      </c>
      <c r="I1258">
        <v>2</v>
      </c>
      <c r="K1258">
        <f t="shared" si="133"/>
        <v>2</v>
      </c>
      <c r="L1258">
        <v>13694</v>
      </c>
      <c r="M1258" s="6">
        <f t="shared" si="134"/>
        <v>14.604936468526361</v>
      </c>
      <c r="N1258" s="6" t="str">
        <f t="shared" si="135"/>
        <v/>
      </c>
      <c r="O1258" s="6">
        <f t="shared" si="136"/>
        <v>14.604936468526361</v>
      </c>
      <c r="Q1258">
        <f>_xlfn.XLOOKUP(C1258&amp;G1258&amp;H1258,covid!$E$2:$E$2184,covid!$D$2:$D$2184,0,0,1)</f>
        <v>0</v>
      </c>
    </row>
    <row r="1259" spans="1:17" x14ac:dyDescent="0.3">
      <c r="A1259">
        <f>_xlfn.XLOOKUP(C1259,kamus!$B$2:$B$87,kamus!$A$2:$A$87,0,0,1)</f>
        <v>39</v>
      </c>
      <c r="B1259" t="str">
        <f>_xlfn.XLOOKUP(C1259,kamus!$B$2:$B$87,kamus!$D$2:$D$87,"dihapus",0,1)</f>
        <v>Moyudan</v>
      </c>
      <c r="C1259" t="s">
        <v>259</v>
      </c>
      <c r="D1259">
        <f>_xlfn.XLOOKUP(C1259,kamus!$B$2:$B$87,kamus!$J$2:$J$87,"dihapus",0,1)</f>
        <v>0</v>
      </c>
      <c r="E1259">
        <f t="shared" si="137"/>
        <v>0</v>
      </c>
      <c r="F1259" s="14">
        <v>42795</v>
      </c>
      <c r="G1259" s="1">
        <f t="shared" si="138"/>
        <v>3</v>
      </c>
      <c r="H1259" s="1">
        <f t="shared" si="139"/>
        <v>2017</v>
      </c>
      <c r="I1259">
        <v>3</v>
      </c>
      <c r="K1259">
        <f t="shared" si="133"/>
        <v>3</v>
      </c>
      <c r="L1259">
        <v>11875</v>
      </c>
      <c r="M1259" s="6">
        <f t="shared" si="134"/>
        <v>25.263157894736842</v>
      </c>
      <c r="N1259" s="6" t="str">
        <f t="shared" si="135"/>
        <v/>
      </c>
      <c r="O1259" s="6">
        <f t="shared" si="136"/>
        <v>25.263157894736842</v>
      </c>
      <c r="Q1259">
        <f>_xlfn.XLOOKUP(C1259&amp;G1259&amp;H1259,covid!$E$2:$E$2184,covid!$D$2:$D$2184,0,0,1)</f>
        <v>0</v>
      </c>
    </row>
    <row r="1260" spans="1:17" x14ac:dyDescent="0.3">
      <c r="A1260">
        <f>_xlfn.XLOOKUP(C1260,kamus!$B$2:$B$87,kamus!$A$2:$A$87,0,0,1)</f>
        <v>42</v>
      </c>
      <c r="B1260" t="str">
        <f>_xlfn.XLOOKUP(C1260,kamus!$B$2:$B$87,kamus!$D$2:$D$87,"dihapus",0,1)</f>
        <v>Moyudan</v>
      </c>
      <c r="C1260" t="s">
        <v>260</v>
      </c>
      <c r="D1260">
        <f>_xlfn.XLOOKUP(C1260,kamus!$B$2:$B$87,kamus!$J$2:$J$87,"dihapus",0,1)</f>
        <v>0</v>
      </c>
      <c r="E1260">
        <f t="shared" si="137"/>
        <v>0</v>
      </c>
      <c r="F1260" s="14">
        <v>42795</v>
      </c>
      <c r="G1260" s="1">
        <f t="shared" si="138"/>
        <v>3</v>
      </c>
      <c r="H1260" s="1">
        <f t="shared" si="139"/>
        <v>2017</v>
      </c>
      <c r="I1260">
        <v>0</v>
      </c>
      <c r="K1260">
        <f t="shared" si="133"/>
        <v>0</v>
      </c>
      <c r="L1260">
        <v>7197</v>
      </c>
      <c r="M1260" s="6">
        <f t="shared" si="134"/>
        <v>0</v>
      </c>
      <c r="N1260" s="6" t="str">
        <f t="shared" si="135"/>
        <v/>
      </c>
      <c r="O1260" s="6">
        <f t="shared" si="136"/>
        <v>0</v>
      </c>
      <c r="Q1260">
        <f>_xlfn.XLOOKUP(C1260&amp;G1260&amp;H1260,covid!$E$2:$E$2184,covid!$D$2:$D$2184,0,0,1)</f>
        <v>0</v>
      </c>
    </row>
    <row r="1261" spans="1:17" x14ac:dyDescent="0.3">
      <c r="A1261">
        <f>_xlfn.XLOOKUP(C1261,kamus!$B$2:$B$87,kamus!$A$2:$A$87,0,0,1)</f>
        <v>41</v>
      </c>
      <c r="B1261" t="str">
        <f>_xlfn.XLOOKUP(C1261,kamus!$B$2:$B$87,kamus!$D$2:$D$87,"dihapus",0,1)</f>
        <v>Moyudan</v>
      </c>
      <c r="C1261" t="s">
        <v>262</v>
      </c>
      <c r="D1261">
        <f>_xlfn.XLOOKUP(C1261,kamus!$B$2:$B$87,kamus!$J$2:$J$87,"dihapus",0,1)</f>
        <v>0</v>
      </c>
      <c r="E1261">
        <f t="shared" si="137"/>
        <v>0</v>
      </c>
      <c r="F1261" s="14">
        <v>42795</v>
      </c>
      <c r="G1261" s="1">
        <f t="shared" si="138"/>
        <v>3</v>
      </c>
      <c r="H1261" s="1">
        <f t="shared" si="139"/>
        <v>2017</v>
      </c>
      <c r="I1261">
        <v>2</v>
      </c>
      <c r="K1261">
        <f t="shared" si="133"/>
        <v>2</v>
      </c>
      <c r="L1261">
        <v>6705</v>
      </c>
      <c r="M1261" s="6">
        <f t="shared" si="134"/>
        <v>29.828486204325131</v>
      </c>
      <c r="N1261" s="6" t="str">
        <f t="shared" si="135"/>
        <v/>
      </c>
      <c r="O1261" s="6">
        <f t="shared" si="136"/>
        <v>29.828486204325131</v>
      </c>
      <c r="Q1261">
        <f>_xlfn.XLOOKUP(C1261&amp;G1261&amp;H1261,covid!$E$2:$E$2184,covid!$D$2:$D$2184,0,0,1)</f>
        <v>0</v>
      </c>
    </row>
    <row r="1262" spans="1:17" x14ac:dyDescent="0.3">
      <c r="A1262">
        <f>_xlfn.XLOOKUP(C1262,kamus!$B$2:$B$87,kamus!$A$2:$A$87,0,0,1)</f>
        <v>40</v>
      </c>
      <c r="B1262" t="str">
        <f>_xlfn.XLOOKUP(C1262,kamus!$B$2:$B$87,kamus!$D$2:$D$87,"dihapus",0,1)</f>
        <v>Moyudan</v>
      </c>
      <c r="C1262" t="s">
        <v>264</v>
      </c>
      <c r="D1262">
        <f>_xlfn.XLOOKUP(C1262,kamus!$B$2:$B$87,kamus!$J$2:$J$87,"dihapus",0,1)</f>
        <v>0</v>
      </c>
      <c r="E1262">
        <f t="shared" si="137"/>
        <v>0</v>
      </c>
      <c r="F1262" s="14">
        <v>42795</v>
      </c>
      <c r="G1262" s="1">
        <f t="shared" si="138"/>
        <v>3</v>
      </c>
      <c r="H1262" s="1">
        <f t="shared" si="139"/>
        <v>2017</v>
      </c>
      <c r="I1262">
        <v>1</v>
      </c>
      <c r="K1262">
        <f t="shared" si="133"/>
        <v>1</v>
      </c>
      <c r="L1262">
        <v>8347</v>
      </c>
      <c r="M1262" s="6">
        <f t="shared" si="134"/>
        <v>11.980352222355338</v>
      </c>
      <c r="N1262" s="6" t="str">
        <f t="shared" si="135"/>
        <v/>
      </c>
      <c r="O1262" s="6">
        <f t="shared" si="136"/>
        <v>11.980352222355338</v>
      </c>
      <c r="Q1262">
        <f>_xlfn.XLOOKUP(C1262&amp;G1262&amp;H1262,covid!$E$2:$E$2184,covid!$D$2:$D$2184,0,0,1)</f>
        <v>0</v>
      </c>
    </row>
    <row r="1263" spans="1:17" x14ac:dyDescent="0.3">
      <c r="A1263">
        <f>_xlfn.XLOOKUP(C1263,kamus!$B$2:$B$87,kamus!$A$2:$A$87,0,0,1)</f>
        <v>43</v>
      </c>
      <c r="B1263" t="str">
        <f>_xlfn.XLOOKUP(C1263,kamus!$B$2:$B$87,kamus!$D$2:$D$87,"dihapus",0,1)</f>
        <v>Ngaglik 1</v>
      </c>
      <c r="C1263" t="s">
        <v>228</v>
      </c>
      <c r="D1263">
        <f>_xlfn.XLOOKUP(C1263,kamus!$B$2:$B$87,kamus!$J$2:$J$87,"dihapus",0,1)</f>
        <v>1</v>
      </c>
      <c r="E1263">
        <f t="shared" si="137"/>
        <v>0</v>
      </c>
      <c r="F1263" s="14">
        <v>42795</v>
      </c>
      <c r="G1263" s="1">
        <f t="shared" si="138"/>
        <v>3</v>
      </c>
      <c r="H1263" s="1">
        <f t="shared" si="139"/>
        <v>2017</v>
      </c>
      <c r="I1263">
        <v>4</v>
      </c>
      <c r="K1263">
        <f t="shared" si="133"/>
        <v>4</v>
      </c>
      <c r="L1263">
        <v>12705</v>
      </c>
      <c r="M1263" s="6">
        <f t="shared" si="134"/>
        <v>31.483667847304211</v>
      </c>
      <c r="N1263" s="6" t="str">
        <f t="shared" si="135"/>
        <v/>
      </c>
      <c r="O1263" s="6">
        <f t="shared" si="136"/>
        <v>31.483667847304211</v>
      </c>
      <c r="Q1263">
        <f>_xlfn.XLOOKUP(C1263&amp;G1263&amp;H1263,covid!$E$2:$E$2184,covid!$D$2:$D$2184,0,0,1)</f>
        <v>0</v>
      </c>
    </row>
    <row r="1264" spans="1:17" x14ac:dyDescent="0.3">
      <c r="A1264">
        <f>_xlfn.XLOOKUP(C1264,kamus!$B$2:$B$87,kamus!$A$2:$A$87,0,0,1)</f>
        <v>44</v>
      </c>
      <c r="B1264" t="str">
        <f>_xlfn.XLOOKUP(C1264,kamus!$B$2:$B$87,kamus!$D$2:$D$87,"dihapus",0,1)</f>
        <v>Ngaglik 1</v>
      </c>
      <c r="C1264" t="s">
        <v>237</v>
      </c>
      <c r="D1264">
        <f>_xlfn.XLOOKUP(C1264,kamus!$B$2:$B$87,kamus!$J$2:$J$87,"dihapus",0,1)</f>
        <v>1</v>
      </c>
      <c r="E1264">
        <f t="shared" si="137"/>
        <v>0</v>
      </c>
      <c r="F1264" s="14">
        <v>42795</v>
      </c>
      <c r="G1264" s="1">
        <f t="shared" si="138"/>
        <v>3</v>
      </c>
      <c r="H1264" s="1">
        <f t="shared" si="139"/>
        <v>2017</v>
      </c>
      <c r="I1264">
        <v>1</v>
      </c>
      <c r="K1264">
        <f t="shared" si="133"/>
        <v>1</v>
      </c>
      <c r="L1264">
        <v>21934</v>
      </c>
      <c r="M1264" s="6">
        <f t="shared" si="134"/>
        <v>4.5591319412783804</v>
      </c>
      <c r="N1264" s="6" t="str">
        <f t="shared" si="135"/>
        <v/>
      </c>
      <c r="O1264" s="6">
        <f t="shared" si="136"/>
        <v>4.5591319412783804</v>
      </c>
      <c r="Q1264">
        <f>_xlfn.XLOOKUP(C1264&amp;G1264&amp;H1264,covid!$E$2:$E$2184,covid!$D$2:$D$2184,0,0,1)</f>
        <v>0</v>
      </c>
    </row>
    <row r="1265" spans="1:17" x14ac:dyDescent="0.3">
      <c r="A1265">
        <f>_xlfn.XLOOKUP(C1265,kamus!$B$2:$B$87,kamus!$A$2:$A$87,0,0,1)</f>
        <v>45</v>
      </c>
      <c r="B1265" t="str">
        <f>_xlfn.XLOOKUP(C1265,kamus!$B$2:$B$87,kamus!$D$2:$D$87,"dihapus",0,1)</f>
        <v>Ngaglik 1</v>
      </c>
      <c r="C1265" t="s">
        <v>255</v>
      </c>
      <c r="D1265">
        <f>_xlfn.XLOOKUP(C1265,kamus!$B$2:$B$87,kamus!$J$2:$J$87,"dihapus",0,1)</f>
        <v>1</v>
      </c>
      <c r="E1265">
        <f t="shared" si="137"/>
        <v>0</v>
      </c>
      <c r="F1265" s="14">
        <v>42795</v>
      </c>
      <c r="G1265" s="1">
        <f t="shared" si="138"/>
        <v>3</v>
      </c>
      <c r="H1265" s="1">
        <f t="shared" si="139"/>
        <v>2017</v>
      </c>
      <c r="I1265">
        <v>0</v>
      </c>
      <c r="K1265">
        <f t="shared" si="133"/>
        <v>0</v>
      </c>
      <c r="L1265">
        <v>19793</v>
      </c>
      <c r="M1265" s="6">
        <f t="shared" si="134"/>
        <v>0</v>
      </c>
      <c r="N1265" s="6" t="str">
        <f t="shared" si="135"/>
        <v/>
      </c>
      <c r="O1265" s="6">
        <f t="shared" si="136"/>
        <v>0</v>
      </c>
      <c r="Q1265">
        <f>_xlfn.XLOOKUP(C1265&amp;G1265&amp;H1265,covid!$E$2:$E$2184,covid!$D$2:$D$2184,0,0,1)</f>
        <v>0</v>
      </c>
    </row>
    <row r="1266" spans="1:17" x14ac:dyDescent="0.3">
      <c r="A1266">
        <f>_xlfn.XLOOKUP(C1266,kamus!$B$2:$B$87,kamus!$A$2:$A$87,0,0,1)</f>
        <v>48</v>
      </c>
      <c r="B1266" t="str">
        <f>_xlfn.XLOOKUP(C1266,kamus!$B$2:$B$87,kamus!$D$2:$D$87,"dihapus",0,1)</f>
        <v>Ngaglik 2</v>
      </c>
      <c r="C1266" t="s">
        <v>208</v>
      </c>
      <c r="D1266">
        <f>_xlfn.XLOOKUP(C1266,kamus!$B$2:$B$87,kamus!$J$2:$J$87,"dihapus",0,1)</f>
        <v>1</v>
      </c>
      <c r="E1266">
        <f t="shared" si="137"/>
        <v>0</v>
      </c>
      <c r="F1266" s="14">
        <v>42795</v>
      </c>
      <c r="G1266" s="1">
        <f t="shared" si="138"/>
        <v>3</v>
      </c>
      <c r="H1266" s="1">
        <f t="shared" si="139"/>
        <v>2017</v>
      </c>
      <c r="I1266">
        <v>0</v>
      </c>
      <c r="K1266">
        <f t="shared" si="133"/>
        <v>0</v>
      </c>
      <c r="L1266">
        <v>10447</v>
      </c>
      <c r="M1266" s="6">
        <f t="shared" si="134"/>
        <v>0</v>
      </c>
      <c r="N1266" s="6" t="str">
        <f t="shared" si="135"/>
        <v/>
      </c>
      <c r="O1266" s="6">
        <f t="shared" si="136"/>
        <v>0</v>
      </c>
      <c r="Q1266">
        <f>_xlfn.XLOOKUP(C1266&amp;G1266&amp;H1266,covid!$E$2:$E$2184,covid!$D$2:$D$2184,0,0,1)</f>
        <v>0</v>
      </c>
    </row>
    <row r="1267" spans="1:17" x14ac:dyDescent="0.3">
      <c r="A1267">
        <f>_xlfn.XLOOKUP(C1267,kamus!$B$2:$B$87,kamus!$A$2:$A$87,0,0,1)</f>
        <v>47</v>
      </c>
      <c r="B1267" t="str">
        <f>_xlfn.XLOOKUP(C1267,kamus!$B$2:$B$87,kamus!$D$2:$D$87,"dihapus",0,1)</f>
        <v>Ngaglik 2</v>
      </c>
      <c r="C1267" t="s">
        <v>238</v>
      </c>
      <c r="D1267">
        <f>_xlfn.XLOOKUP(C1267,kamus!$B$2:$B$87,kamus!$J$2:$J$87,"dihapus",0,1)</f>
        <v>1</v>
      </c>
      <c r="E1267">
        <f t="shared" si="137"/>
        <v>0</v>
      </c>
      <c r="F1267" s="14">
        <v>42795</v>
      </c>
      <c r="G1267" s="1">
        <f t="shared" si="138"/>
        <v>3</v>
      </c>
      <c r="H1267" s="1">
        <f t="shared" si="139"/>
        <v>2017</v>
      </c>
      <c r="I1267">
        <v>0</v>
      </c>
      <c r="K1267">
        <f t="shared" si="133"/>
        <v>0</v>
      </c>
      <c r="L1267">
        <v>22367</v>
      </c>
      <c r="M1267" s="6">
        <f t="shared" si="134"/>
        <v>0</v>
      </c>
      <c r="N1267" s="6" t="str">
        <f t="shared" si="135"/>
        <v/>
      </c>
      <c r="O1267" s="6">
        <f t="shared" si="136"/>
        <v>0</v>
      </c>
      <c r="Q1267">
        <f>_xlfn.XLOOKUP(C1267&amp;G1267&amp;H1267,covid!$E$2:$E$2184,covid!$D$2:$D$2184,0,0,1)</f>
        <v>0</v>
      </c>
    </row>
    <row r="1268" spans="1:17" x14ac:dyDescent="0.3">
      <c r="A1268">
        <f>_xlfn.XLOOKUP(C1268,kamus!$B$2:$B$87,kamus!$A$2:$A$87,0,0,1)</f>
        <v>46</v>
      </c>
      <c r="B1268" t="str">
        <f>_xlfn.XLOOKUP(C1268,kamus!$B$2:$B$87,kamus!$D$2:$D$87,"dihapus",0,1)</f>
        <v>Ngaglik 2</v>
      </c>
      <c r="C1268" t="s">
        <v>257</v>
      </c>
      <c r="D1268">
        <f>_xlfn.XLOOKUP(C1268,kamus!$B$2:$B$87,kamus!$J$2:$J$87,"dihapus",0,1)</f>
        <v>1</v>
      </c>
      <c r="E1268">
        <f t="shared" si="137"/>
        <v>0</v>
      </c>
      <c r="F1268" s="14">
        <v>42795</v>
      </c>
      <c r="G1268" s="1">
        <f t="shared" si="138"/>
        <v>3</v>
      </c>
      <c r="H1268" s="1">
        <f t="shared" si="139"/>
        <v>2017</v>
      </c>
      <c r="I1268">
        <v>1</v>
      </c>
      <c r="K1268">
        <f t="shared" si="133"/>
        <v>1</v>
      </c>
      <c r="L1268">
        <v>16910</v>
      </c>
      <c r="M1268" s="6">
        <f t="shared" si="134"/>
        <v>5.9136605558840927</v>
      </c>
      <c r="N1268" s="6" t="str">
        <f t="shared" si="135"/>
        <v/>
      </c>
      <c r="O1268" s="6">
        <f t="shared" si="136"/>
        <v>5.9136605558840927</v>
      </c>
      <c r="Q1268">
        <f>_xlfn.XLOOKUP(C1268&amp;G1268&amp;H1268,covid!$E$2:$E$2184,covid!$D$2:$D$2184,0,0,1)</f>
        <v>0</v>
      </c>
    </row>
    <row r="1269" spans="1:17" x14ac:dyDescent="0.3">
      <c r="A1269">
        <f>_xlfn.XLOOKUP(C1269,kamus!$B$2:$B$87,kamus!$A$2:$A$87,0,0,1)</f>
        <v>50</v>
      </c>
      <c r="B1269" t="str">
        <f>_xlfn.XLOOKUP(C1269,kamus!$B$2:$B$87,kamus!$D$2:$D$87,"dihapus",0,1)</f>
        <v>Ngemplak 1</v>
      </c>
      <c r="C1269" t="s">
        <v>202</v>
      </c>
      <c r="D1269">
        <f>_xlfn.XLOOKUP(C1269,kamus!$B$2:$B$87,kamus!$J$2:$J$87,"dihapus",0,1)</f>
        <v>0</v>
      </c>
      <c r="E1269">
        <f t="shared" si="137"/>
        <v>0</v>
      </c>
      <c r="F1269" s="14">
        <v>42795</v>
      </c>
      <c r="G1269" s="1">
        <f t="shared" si="138"/>
        <v>3</v>
      </c>
      <c r="H1269" s="1">
        <f t="shared" si="139"/>
        <v>2017</v>
      </c>
      <c r="I1269">
        <v>0</v>
      </c>
      <c r="K1269">
        <f t="shared" si="133"/>
        <v>0</v>
      </c>
      <c r="L1269">
        <v>7988</v>
      </c>
      <c r="M1269" s="6">
        <f t="shared" si="134"/>
        <v>0</v>
      </c>
      <c r="N1269" s="6" t="str">
        <f t="shared" si="135"/>
        <v/>
      </c>
      <c r="O1269" s="6">
        <f t="shared" si="136"/>
        <v>0</v>
      </c>
      <c r="Q1269">
        <f>_xlfn.XLOOKUP(C1269&amp;G1269&amp;H1269,covid!$E$2:$E$2184,covid!$D$2:$D$2184,0,0,1)</f>
        <v>0</v>
      </c>
    </row>
    <row r="1270" spans="1:17" x14ac:dyDescent="0.3">
      <c r="A1270">
        <f>_xlfn.XLOOKUP(C1270,kamus!$B$2:$B$87,kamus!$A$2:$A$87,0,0,1)</f>
        <v>51</v>
      </c>
      <c r="B1270" t="str">
        <f>_xlfn.XLOOKUP(C1270,kamus!$B$2:$B$87,kamus!$D$2:$D$87,"dihapus",0,1)</f>
        <v>Ngemplak 1</v>
      </c>
      <c r="C1270" t="s">
        <v>256</v>
      </c>
      <c r="D1270">
        <f>_xlfn.XLOOKUP(C1270,kamus!$B$2:$B$87,kamus!$J$2:$J$87,"dihapus",0,1)</f>
        <v>0</v>
      </c>
      <c r="E1270">
        <f t="shared" si="137"/>
        <v>0</v>
      </c>
      <c r="F1270" s="14">
        <v>42795</v>
      </c>
      <c r="G1270" s="1">
        <f t="shared" si="138"/>
        <v>3</v>
      </c>
      <c r="H1270" s="1">
        <f t="shared" si="139"/>
        <v>2017</v>
      </c>
      <c r="I1270">
        <v>1</v>
      </c>
      <c r="K1270">
        <f t="shared" si="133"/>
        <v>1</v>
      </c>
      <c r="L1270">
        <v>8208</v>
      </c>
      <c r="M1270" s="6">
        <f t="shared" si="134"/>
        <v>12.183235867446394</v>
      </c>
      <c r="N1270" s="6" t="str">
        <f t="shared" si="135"/>
        <v/>
      </c>
      <c r="O1270" s="6">
        <f t="shared" si="136"/>
        <v>12.183235867446394</v>
      </c>
      <c r="Q1270">
        <f>_xlfn.XLOOKUP(C1270&amp;G1270&amp;H1270,covid!$E$2:$E$2184,covid!$D$2:$D$2184,0,0,1)</f>
        <v>0</v>
      </c>
    </row>
    <row r="1271" spans="1:17" x14ac:dyDescent="0.3">
      <c r="A1271">
        <f>_xlfn.XLOOKUP(C1271,kamus!$B$2:$B$87,kamus!$A$2:$A$87,0,0,1)</f>
        <v>49</v>
      </c>
      <c r="B1271" t="str">
        <f>_xlfn.XLOOKUP(C1271,kamus!$B$2:$B$87,kamus!$D$2:$D$87,"dihapus",0,1)</f>
        <v>Ngemplak 1</v>
      </c>
      <c r="C1271" t="s">
        <v>276</v>
      </c>
      <c r="D1271">
        <f>_xlfn.XLOOKUP(C1271,kamus!$B$2:$B$87,kamus!$J$2:$J$87,"dihapus",0,1)</f>
        <v>1</v>
      </c>
      <c r="E1271">
        <f t="shared" si="137"/>
        <v>0</v>
      </c>
      <c r="F1271" s="14">
        <v>42795</v>
      </c>
      <c r="G1271" s="1">
        <f t="shared" si="138"/>
        <v>3</v>
      </c>
      <c r="H1271" s="1">
        <f t="shared" si="139"/>
        <v>2017</v>
      </c>
      <c r="I1271">
        <v>1</v>
      </c>
      <c r="K1271">
        <f t="shared" si="133"/>
        <v>1</v>
      </c>
      <c r="L1271">
        <v>9697</v>
      </c>
      <c r="M1271" s="6">
        <f t="shared" si="134"/>
        <v>10.312467773538208</v>
      </c>
      <c r="N1271" s="6" t="str">
        <f t="shared" si="135"/>
        <v/>
      </c>
      <c r="O1271" s="6">
        <f t="shared" si="136"/>
        <v>10.312467773538208</v>
      </c>
      <c r="Q1271">
        <f>_xlfn.XLOOKUP(C1271&amp;G1271&amp;H1271,covid!$E$2:$E$2184,covid!$D$2:$D$2184,0,0,1)</f>
        <v>0</v>
      </c>
    </row>
    <row r="1272" spans="1:17" x14ac:dyDescent="0.3">
      <c r="A1272">
        <f>_xlfn.XLOOKUP(C1272,kamus!$B$2:$B$87,kamus!$A$2:$A$87,0,0,1)</f>
        <v>52</v>
      </c>
      <c r="B1272" t="str">
        <f>_xlfn.XLOOKUP(C1272,kamus!$B$2:$B$87,kamus!$D$2:$D$87,"dihapus",0,1)</f>
        <v>Ngemplak 2</v>
      </c>
      <c r="C1272" t="s">
        <v>277</v>
      </c>
      <c r="D1272">
        <f>_xlfn.XLOOKUP(C1272,kamus!$B$2:$B$87,kamus!$J$2:$J$87,"dihapus",0,1)</f>
        <v>1</v>
      </c>
      <c r="E1272">
        <f t="shared" si="137"/>
        <v>0</v>
      </c>
      <c r="F1272" s="14">
        <v>42795</v>
      </c>
      <c r="G1272" s="1">
        <f t="shared" si="138"/>
        <v>3</v>
      </c>
      <c r="H1272" s="1">
        <f t="shared" si="139"/>
        <v>2017</v>
      </c>
      <c r="I1272">
        <v>0</v>
      </c>
      <c r="K1272">
        <f t="shared" si="133"/>
        <v>0</v>
      </c>
      <c r="L1272">
        <v>31636</v>
      </c>
      <c r="M1272" s="6">
        <f t="shared" si="134"/>
        <v>0</v>
      </c>
      <c r="N1272" s="6" t="str">
        <f t="shared" si="135"/>
        <v/>
      </c>
      <c r="O1272" s="6">
        <f t="shared" si="136"/>
        <v>0</v>
      </c>
      <c r="Q1272">
        <f>_xlfn.XLOOKUP(C1272&amp;G1272&amp;H1272,covid!$E$2:$E$2184,covid!$D$2:$D$2184,0,0,1)</f>
        <v>0</v>
      </c>
    </row>
    <row r="1273" spans="1:17" x14ac:dyDescent="0.3">
      <c r="A1273">
        <f>_xlfn.XLOOKUP(C1273,kamus!$B$2:$B$87,kamus!$A$2:$A$87,0,0,1)</f>
        <v>53</v>
      </c>
      <c r="B1273" t="str">
        <f>_xlfn.XLOOKUP(C1273,kamus!$B$2:$B$87,kamus!$D$2:$D$87,"dihapus",0,1)</f>
        <v>Ngemplak 2</v>
      </c>
      <c r="C1273" t="s">
        <v>278</v>
      </c>
      <c r="D1273">
        <f>_xlfn.XLOOKUP(C1273,kamus!$B$2:$B$87,kamus!$J$2:$J$87,"dihapus",0,1)</f>
        <v>0</v>
      </c>
      <c r="E1273">
        <f t="shared" si="137"/>
        <v>0</v>
      </c>
      <c r="F1273" s="14">
        <v>42795</v>
      </c>
      <c r="G1273" s="1">
        <f t="shared" si="138"/>
        <v>3</v>
      </c>
      <c r="H1273" s="1">
        <f t="shared" si="139"/>
        <v>2017</v>
      </c>
      <c r="I1273">
        <v>0</v>
      </c>
      <c r="K1273">
        <f t="shared" si="133"/>
        <v>0</v>
      </c>
      <c r="L1273">
        <v>8894</v>
      </c>
      <c r="M1273" s="6">
        <f t="shared" si="134"/>
        <v>0</v>
      </c>
      <c r="N1273" s="6" t="str">
        <f t="shared" si="135"/>
        <v/>
      </c>
      <c r="O1273" s="6">
        <f t="shared" si="136"/>
        <v>0</v>
      </c>
      <c r="Q1273">
        <f>_xlfn.XLOOKUP(C1273&amp;G1273&amp;H1273,covid!$E$2:$E$2184,covid!$D$2:$D$2184,0,0,1)</f>
        <v>0</v>
      </c>
    </row>
    <row r="1274" spans="1:17" x14ac:dyDescent="0.3">
      <c r="A1274">
        <f>_xlfn.XLOOKUP(C1274,kamus!$B$2:$B$87,kamus!$A$2:$A$87,0,0,1)</f>
        <v>57</v>
      </c>
      <c r="B1274" t="str">
        <f>_xlfn.XLOOKUP(C1274,kamus!$B$2:$B$87,kamus!$D$2:$D$87,"dihapus",0,1)</f>
        <v>Pakem</v>
      </c>
      <c r="C1274" t="s">
        <v>204</v>
      </c>
      <c r="D1274">
        <f>_xlfn.XLOOKUP(C1274,kamus!$B$2:$B$87,kamus!$J$2:$J$87,"dihapus",0,1)</f>
        <v>0</v>
      </c>
      <c r="E1274">
        <f t="shared" si="137"/>
        <v>0</v>
      </c>
      <c r="F1274" s="14">
        <v>42795</v>
      </c>
      <c r="G1274" s="1">
        <f t="shared" si="138"/>
        <v>3</v>
      </c>
      <c r="H1274" s="1">
        <f t="shared" si="139"/>
        <v>2017</v>
      </c>
      <c r="I1274">
        <v>0</v>
      </c>
      <c r="K1274">
        <f t="shared" si="133"/>
        <v>0</v>
      </c>
      <c r="L1274">
        <v>6864</v>
      </c>
      <c r="M1274" s="6">
        <f t="shared" si="134"/>
        <v>0</v>
      </c>
      <c r="N1274" s="6" t="str">
        <f t="shared" si="135"/>
        <v/>
      </c>
      <c r="O1274" s="6">
        <f t="shared" si="136"/>
        <v>0</v>
      </c>
      <c r="Q1274">
        <f>_xlfn.XLOOKUP(C1274&amp;G1274&amp;H1274,covid!$E$2:$E$2184,covid!$D$2:$D$2184,0,0,1)</f>
        <v>0</v>
      </c>
    </row>
    <row r="1275" spans="1:17" x14ac:dyDescent="0.3">
      <c r="A1275">
        <f>_xlfn.XLOOKUP(C1275,kamus!$B$2:$B$87,kamus!$A$2:$A$87,0,0,1)</f>
        <v>54</v>
      </c>
      <c r="B1275" t="str">
        <f>_xlfn.XLOOKUP(C1275,kamus!$B$2:$B$87,kamus!$D$2:$D$87,"dihapus",0,1)</f>
        <v>Pakem</v>
      </c>
      <c r="C1275" t="s">
        <v>213</v>
      </c>
      <c r="D1275">
        <f>_xlfn.XLOOKUP(C1275,kamus!$B$2:$B$87,kamus!$J$2:$J$87,"dihapus",0,1)</f>
        <v>0</v>
      </c>
      <c r="E1275">
        <f t="shared" si="137"/>
        <v>0</v>
      </c>
      <c r="F1275" s="14">
        <v>42795</v>
      </c>
      <c r="G1275" s="1">
        <f t="shared" si="138"/>
        <v>3</v>
      </c>
      <c r="H1275" s="1">
        <f t="shared" si="139"/>
        <v>2017</v>
      </c>
      <c r="I1275">
        <v>0</v>
      </c>
      <c r="K1275">
        <f t="shared" si="133"/>
        <v>0</v>
      </c>
      <c r="L1275">
        <v>9160</v>
      </c>
      <c r="M1275" s="6">
        <f t="shared" si="134"/>
        <v>0</v>
      </c>
      <c r="N1275" s="6" t="str">
        <f t="shared" si="135"/>
        <v/>
      </c>
      <c r="O1275" s="6">
        <f t="shared" si="136"/>
        <v>0</v>
      </c>
      <c r="Q1275">
        <f>_xlfn.XLOOKUP(C1275&amp;G1275&amp;H1275,covid!$E$2:$E$2184,covid!$D$2:$D$2184,0,0,1)</f>
        <v>0</v>
      </c>
    </row>
    <row r="1276" spans="1:17" x14ac:dyDescent="0.3">
      <c r="A1276">
        <f>_xlfn.XLOOKUP(C1276,kamus!$B$2:$B$87,kamus!$A$2:$A$87,0,0,1)</f>
        <v>56</v>
      </c>
      <c r="B1276" t="str">
        <f>_xlfn.XLOOKUP(C1276,kamus!$B$2:$B$87,kamus!$D$2:$D$87,"dihapus",0,1)</f>
        <v>Pakem</v>
      </c>
      <c r="C1276" t="s">
        <v>214</v>
      </c>
      <c r="D1276">
        <f>_xlfn.XLOOKUP(C1276,kamus!$B$2:$B$87,kamus!$J$2:$J$87,"dihapus",0,1)</f>
        <v>1</v>
      </c>
      <c r="E1276">
        <f t="shared" si="137"/>
        <v>0</v>
      </c>
      <c r="F1276" s="14">
        <v>42795</v>
      </c>
      <c r="G1276" s="1">
        <f t="shared" si="138"/>
        <v>3</v>
      </c>
      <c r="H1276" s="1">
        <f t="shared" si="139"/>
        <v>2017</v>
      </c>
      <c r="I1276">
        <v>0</v>
      </c>
      <c r="K1276">
        <f t="shared" si="133"/>
        <v>0</v>
      </c>
      <c r="L1276">
        <v>6711</v>
      </c>
      <c r="M1276" s="6">
        <f t="shared" si="134"/>
        <v>0</v>
      </c>
      <c r="N1276" s="6" t="str">
        <f t="shared" si="135"/>
        <v/>
      </c>
      <c r="O1276" s="6">
        <f t="shared" si="136"/>
        <v>0</v>
      </c>
      <c r="Q1276">
        <f>_xlfn.XLOOKUP(C1276&amp;G1276&amp;H1276,covid!$E$2:$E$2184,covid!$D$2:$D$2184,0,0,1)</f>
        <v>0</v>
      </c>
    </row>
    <row r="1277" spans="1:17" x14ac:dyDescent="0.3">
      <c r="A1277">
        <f>_xlfn.XLOOKUP(C1277,kamus!$B$2:$B$87,kamus!$A$2:$A$87,0,0,1)</f>
        <v>58</v>
      </c>
      <c r="B1277" t="str">
        <f>_xlfn.XLOOKUP(C1277,kamus!$B$2:$B$87,kamus!$D$2:$D$87,"dihapus",0,1)</f>
        <v>Pakem</v>
      </c>
      <c r="C1277" t="s">
        <v>231</v>
      </c>
      <c r="D1277">
        <f>_xlfn.XLOOKUP(C1277,kamus!$B$2:$B$87,kamus!$J$2:$J$87,"dihapus",0,1)</f>
        <v>0</v>
      </c>
      <c r="E1277">
        <f t="shared" si="137"/>
        <v>0</v>
      </c>
      <c r="F1277" s="14">
        <v>42795</v>
      </c>
      <c r="G1277" s="1">
        <f t="shared" si="138"/>
        <v>3</v>
      </c>
      <c r="H1277" s="1">
        <f t="shared" si="139"/>
        <v>2017</v>
      </c>
      <c r="I1277">
        <v>0</v>
      </c>
      <c r="K1277">
        <f t="shared" si="133"/>
        <v>0</v>
      </c>
      <c r="L1277">
        <v>6932</v>
      </c>
      <c r="M1277" s="6">
        <f t="shared" si="134"/>
        <v>0</v>
      </c>
      <c r="N1277" s="6" t="str">
        <f t="shared" si="135"/>
        <v/>
      </c>
      <c r="O1277" s="6">
        <f t="shared" si="136"/>
        <v>0</v>
      </c>
      <c r="Q1277">
        <f>_xlfn.XLOOKUP(C1277&amp;G1277&amp;H1277,covid!$E$2:$E$2184,covid!$D$2:$D$2184,0,0,1)</f>
        <v>0</v>
      </c>
    </row>
    <row r="1278" spans="1:17" x14ac:dyDescent="0.3">
      <c r="A1278">
        <f>_xlfn.XLOOKUP(C1278,kamus!$B$2:$B$87,kamus!$A$2:$A$87,0,0,1)</f>
        <v>55</v>
      </c>
      <c r="B1278" t="str">
        <f>_xlfn.XLOOKUP(C1278,kamus!$B$2:$B$87,kamus!$D$2:$D$87,"dihapus",0,1)</f>
        <v>Pakem</v>
      </c>
      <c r="C1278" t="s">
        <v>234</v>
      </c>
      <c r="D1278">
        <f>_xlfn.XLOOKUP(C1278,kamus!$B$2:$B$87,kamus!$J$2:$J$87,"dihapus",0,1)</f>
        <v>0</v>
      </c>
      <c r="E1278">
        <f t="shared" si="137"/>
        <v>0</v>
      </c>
      <c r="F1278" s="14">
        <v>42795</v>
      </c>
      <c r="G1278" s="1">
        <f t="shared" si="138"/>
        <v>3</v>
      </c>
      <c r="H1278" s="1">
        <f t="shared" si="139"/>
        <v>2017</v>
      </c>
      <c r="I1278">
        <v>0</v>
      </c>
      <c r="K1278">
        <f t="shared" si="133"/>
        <v>0</v>
      </c>
      <c r="L1278">
        <v>9891</v>
      </c>
      <c r="M1278" s="6">
        <f t="shared" si="134"/>
        <v>0</v>
      </c>
      <c r="N1278" s="6" t="str">
        <f t="shared" si="135"/>
        <v/>
      </c>
      <c r="O1278" s="6">
        <f t="shared" si="136"/>
        <v>0</v>
      </c>
      <c r="Q1278">
        <f>_xlfn.XLOOKUP(C1278&amp;G1278&amp;H1278,covid!$E$2:$E$2184,covid!$D$2:$D$2184,0,0,1)</f>
        <v>0</v>
      </c>
    </row>
    <row r="1279" spans="1:17" x14ac:dyDescent="0.3">
      <c r="A1279">
        <f>_xlfn.XLOOKUP(C1279,kamus!$B$2:$B$87,kamus!$A$2:$A$87,0,0,1)</f>
        <v>64</v>
      </c>
      <c r="B1279" t="str">
        <f>_xlfn.XLOOKUP(C1279,kamus!$B$2:$B$87,kamus!$D$2:$D$87,"dihapus",0,1)</f>
        <v>Prambanan</v>
      </c>
      <c r="C1279" t="s">
        <v>203</v>
      </c>
      <c r="D1279">
        <f>_xlfn.XLOOKUP(C1279,kamus!$B$2:$B$87,kamus!$J$2:$J$87,"dihapus",0,1)</f>
        <v>1</v>
      </c>
      <c r="E1279">
        <f t="shared" si="137"/>
        <v>0</v>
      </c>
      <c r="F1279" s="14">
        <v>42795</v>
      </c>
      <c r="G1279" s="1">
        <f t="shared" si="138"/>
        <v>3</v>
      </c>
      <c r="H1279" s="1">
        <f t="shared" si="139"/>
        <v>2017</v>
      </c>
      <c r="I1279">
        <v>3</v>
      </c>
      <c r="K1279">
        <f t="shared" si="133"/>
        <v>3</v>
      </c>
      <c r="L1279">
        <v>12600</v>
      </c>
      <c r="M1279" s="6">
        <f t="shared" si="134"/>
        <v>23.80952380952381</v>
      </c>
      <c r="N1279" s="6" t="str">
        <f t="shared" si="135"/>
        <v/>
      </c>
      <c r="O1279" s="6">
        <f t="shared" si="136"/>
        <v>23.80952380952381</v>
      </c>
      <c r="Q1279">
        <f>_xlfn.XLOOKUP(C1279&amp;G1279&amp;H1279,covid!$E$2:$E$2184,covid!$D$2:$D$2184,0,0,1)</f>
        <v>0</v>
      </c>
    </row>
    <row r="1280" spans="1:17" x14ac:dyDescent="0.3">
      <c r="A1280">
        <f>_xlfn.XLOOKUP(C1280,kamus!$B$2:$B$87,kamus!$A$2:$A$87,0,0,1)</f>
        <v>59</v>
      </c>
      <c r="B1280" t="str">
        <f>_xlfn.XLOOKUP(C1280,kamus!$B$2:$B$87,kamus!$D$2:$D$87,"dihapus",0,1)</f>
        <v>Prambanan</v>
      </c>
      <c r="C1280" t="s">
        <v>210</v>
      </c>
      <c r="D1280">
        <f>_xlfn.XLOOKUP(C1280,kamus!$B$2:$B$87,kamus!$J$2:$J$87,"dihapus",0,1)</f>
        <v>0</v>
      </c>
      <c r="E1280">
        <f t="shared" si="137"/>
        <v>0</v>
      </c>
      <c r="F1280" s="14">
        <v>42795</v>
      </c>
      <c r="G1280" s="1">
        <f t="shared" si="138"/>
        <v>3</v>
      </c>
      <c r="H1280" s="1">
        <f t="shared" si="139"/>
        <v>2017</v>
      </c>
      <c r="I1280">
        <v>0</v>
      </c>
      <c r="K1280">
        <f t="shared" si="133"/>
        <v>0</v>
      </c>
      <c r="L1280">
        <v>4755</v>
      </c>
      <c r="M1280" s="6">
        <f t="shared" si="134"/>
        <v>0</v>
      </c>
      <c r="N1280" s="6" t="str">
        <f t="shared" si="135"/>
        <v/>
      </c>
      <c r="O1280" s="6">
        <f t="shared" si="136"/>
        <v>0</v>
      </c>
      <c r="Q1280">
        <f>_xlfn.XLOOKUP(C1280&amp;G1280&amp;H1280,covid!$E$2:$E$2184,covid!$D$2:$D$2184,0,0,1)</f>
        <v>0</v>
      </c>
    </row>
    <row r="1281" spans="1:17" x14ac:dyDescent="0.3">
      <c r="A1281">
        <f>_xlfn.XLOOKUP(C1281,kamus!$B$2:$B$87,kamus!$A$2:$A$87,0,0,1)</f>
        <v>61</v>
      </c>
      <c r="B1281" t="str">
        <f>_xlfn.XLOOKUP(C1281,kamus!$B$2:$B$87,kamus!$D$2:$D$87,"dihapus",0,1)</f>
        <v>Prambanan</v>
      </c>
      <c r="C1281" t="s">
        <v>219</v>
      </c>
      <c r="D1281">
        <f>_xlfn.XLOOKUP(C1281,kamus!$B$2:$B$87,kamus!$J$2:$J$87,"dihapus",0,1)</f>
        <v>0</v>
      </c>
      <c r="E1281">
        <f t="shared" si="137"/>
        <v>0</v>
      </c>
      <c r="F1281" s="14">
        <v>42795</v>
      </c>
      <c r="G1281" s="1">
        <f t="shared" si="138"/>
        <v>3</v>
      </c>
      <c r="H1281" s="1">
        <f t="shared" si="139"/>
        <v>2017</v>
      </c>
      <c r="I1281">
        <v>0</v>
      </c>
      <c r="K1281">
        <f t="shared" si="133"/>
        <v>0</v>
      </c>
      <c r="L1281">
        <v>14215</v>
      </c>
      <c r="M1281" s="6">
        <f t="shared" si="134"/>
        <v>0</v>
      </c>
      <c r="N1281" s="6" t="str">
        <f t="shared" si="135"/>
        <v/>
      </c>
      <c r="O1281" s="6">
        <f t="shared" si="136"/>
        <v>0</v>
      </c>
      <c r="Q1281">
        <f>_xlfn.XLOOKUP(C1281&amp;G1281&amp;H1281,covid!$E$2:$E$2184,covid!$D$2:$D$2184,0,0,1)</f>
        <v>0</v>
      </c>
    </row>
    <row r="1282" spans="1:17" x14ac:dyDescent="0.3">
      <c r="A1282">
        <f>_xlfn.XLOOKUP(C1282,kamus!$B$2:$B$87,kamus!$A$2:$A$87,0,0,1)</f>
        <v>62</v>
      </c>
      <c r="B1282" t="str">
        <f>_xlfn.XLOOKUP(C1282,kamus!$B$2:$B$87,kamus!$D$2:$D$87,"dihapus",0,1)</f>
        <v>Prambanan</v>
      </c>
      <c r="C1282" t="s">
        <v>236</v>
      </c>
      <c r="D1282">
        <f>_xlfn.XLOOKUP(C1282,kamus!$B$2:$B$87,kamus!$J$2:$J$87,"dihapus",0,1)</f>
        <v>0</v>
      </c>
      <c r="E1282">
        <f t="shared" si="137"/>
        <v>0</v>
      </c>
      <c r="F1282" s="14">
        <v>42795</v>
      </c>
      <c r="G1282" s="1">
        <f t="shared" si="138"/>
        <v>3</v>
      </c>
      <c r="H1282" s="1">
        <f t="shared" si="139"/>
        <v>2017</v>
      </c>
      <c r="I1282">
        <v>0</v>
      </c>
      <c r="K1282">
        <f t="shared" ref="K1282:K1345" si="140">J1282+I1282</f>
        <v>0</v>
      </c>
      <c r="L1282">
        <v>6067</v>
      </c>
      <c r="M1282" s="6">
        <f t="shared" ref="M1282:M1345" si="141">IF(ISBLANK(I1282)=TRUE,"",I1282/$L1282*100000)</f>
        <v>0</v>
      </c>
      <c r="N1282" s="6" t="str">
        <f t="shared" ref="N1282:N1345" si="142">IF(ISBLANK(J1282)=TRUE,"",J1282/$L1282*100000)</f>
        <v/>
      </c>
      <c r="O1282" s="6">
        <f t="shared" ref="O1282:O1345" si="143">IF(ISBLANK(K1282)=TRUE,"",K1282/$L1282*100000)</f>
        <v>0</v>
      </c>
      <c r="Q1282">
        <f>_xlfn.XLOOKUP(C1282&amp;G1282&amp;H1282,covid!$E$2:$E$2184,covid!$D$2:$D$2184,0,0,1)</f>
        <v>0</v>
      </c>
    </row>
    <row r="1283" spans="1:17" x14ac:dyDescent="0.3">
      <c r="A1283">
        <f>_xlfn.XLOOKUP(C1283,kamus!$B$2:$B$87,kamus!$A$2:$A$87,0,0,1)</f>
        <v>63</v>
      </c>
      <c r="B1283" t="str">
        <f>_xlfn.XLOOKUP(C1283,kamus!$B$2:$B$87,kamus!$D$2:$D$87,"dihapus",0,1)</f>
        <v>Prambanan</v>
      </c>
      <c r="C1283" t="s">
        <v>261</v>
      </c>
      <c r="D1283">
        <f>_xlfn.XLOOKUP(C1283,kamus!$B$2:$B$87,kamus!$J$2:$J$87,"dihapus",0,1)</f>
        <v>0</v>
      </c>
      <c r="E1283">
        <f t="shared" ref="E1283:E1346" si="144">IF(D1283=0,0,IF(H1283&lt;2021,0,IF(AND(H1283=2021,G1283&lt;5),0,1)))</f>
        <v>0</v>
      </c>
      <c r="F1283" s="14">
        <v>42795</v>
      </c>
      <c r="G1283" s="1">
        <f t="shared" ref="G1283:G1346" si="145">MONTH(F1283)</f>
        <v>3</v>
      </c>
      <c r="H1283" s="1">
        <f t="shared" ref="H1283:H1346" si="146">YEAR(F1283)</f>
        <v>2017</v>
      </c>
      <c r="I1283">
        <v>0</v>
      </c>
      <c r="K1283">
        <f t="shared" si="140"/>
        <v>0</v>
      </c>
      <c r="L1283">
        <v>15373</v>
      </c>
      <c r="M1283" s="6">
        <f t="shared" si="141"/>
        <v>0</v>
      </c>
      <c r="N1283" s="6" t="str">
        <f t="shared" si="142"/>
        <v/>
      </c>
      <c r="O1283" s="6">
        <f t="shared" si="143"/>
        <v>0</v>
      </c>
      <c r="Q1283">
        <f>_xlfn.XLOOKUP(C1283&amp;G1283&amp;H1283,covid!$E$2:$E$2184,covid!$D$2:$D$2184,0,0,1)</f>
        <v>0</v>
      </c>
    </row>
    <row r="1284" spans="1:17" x14ac:dyDescent="0.3">
      <c r="A1284">
        <f>_xlfn.XLOOKUP(C1284,kamus!$B$2:$B$87,kamus!$A$2:$A$87,0,0,1)</f>
        <v>60</v>
      </c>
      <c r="B1284" t="str">
        <f>_xlfn.XLOOKUP(C1284,kamus!$B$2:$B$87,kamus!$D$2:$D$87,"dihapus",0,1)</f>
        <v>Prambanan</v>
      </c>
      <c r="C1284" t="s">
        <v>280</v>
      </c>
      <c r="D1284">
        <f>_xlfn.XLOOKUP(C1284,kamus!$B$2:$B$87,kamus!$J$2:$J$87,"dihapus",0,1)</f>
        <v>0</v>
      </c>
      <c r="E1284">
        <f t="shared" si="144"/>
        <v>0</v>
      </c>
      <c r="F1284" s="14">
        <v>42795</v>
      </c>
      <c r="G1284" s="1">
        <f t="shared" si="145"/>
        <v>3</v>
      </c>
      <c r="H1284" s="1">
        <f t="shared" si="146"/>
        <v>2017</v>
      </c>
      <c r="I1284">
        <v>0</v>
      </c>
      <c r="K1284">
        <f t="shared" si="140"/>
        <v>0</v>
      </c>
      <c r="L1284">
        <v>2810</v>
      </c>
      <c r="M1284" s="6">
        <f t="shared" si="141"/>
        <v>0</v>
      </c>
      <c r="N1284" s="6" t="str">
        <f t="shared" si="142"/>
        <v/>
      </c>
      <c r="O1284" s="6">
        <f t="shared" si="143"/>
        <v>0</v>
      </c>
      <c r="Q1284">
        <f>_xlfn.XLOOKUP(C1284&amp;G1284&amp;H1284,covid!$E$2:$E$2184,covid!$D$2:$D$2184,0,0,1)</f>
        <v>0</v>
      </c>
    </row>
    <row r="1285" spans="1:17" x14ac:dyDescent="0.3">
      <c r="A1285">
        <f>_xlfn.XLOOKUP(C1285,kamus!$B$2:$B$87,kamus!$A$2:$A$87,0,0,1)</f>
        <v>67</v>
      </c>
      <c r="B1285" t="str">
        <f>_xlfn.XLOOKUP(C1285,kamus!$B$2:$B$87,kamus!$D$2:$D$87,"dihapus",0,1)</f>
        <v>Seyegan</v>
      </c>
      <c r="C1285" t="s">
        <v>221</v>
      </c>
      <c r="D1285">
        <f>_xlfn.XLOOKUP(C1285,kamus!$B$2:$B$87,kamus!$J$2:$J$87,"dihapus",0,1)</f>
        <v>0</v>
      </c>
      <c r="E1285">
        <f t="shared" si="144"/>
        <v>0</v>
      </c>
      <c r="F1285" s="14">
        <v>42795</v>
      </c>
      <c r="G1285" s="1">
        <f t="shared" si="145"/>
        <v>3</v>
      </c>
      <c r="H1285" s="1">
        <f t="shared" si="146"/>
        <v>2017</v>
      </c>
      <c r="I1285">
        <v>0</v>
      </c>
      <c r="K1285">
        <f t="shared" si="140"/>
        <v>0</v>
      </c>
      <c r="L1285">
        <v>10795</v>
      </c>
      <c r="M1285" s="6">
        <f t="shared" si="141"/>
        <v>0</v>
      </c>
      <c r="N1285" s="6" t="str">
        <f t="shared" si="142"/>
        <v/>
      </c>
      <c r="O1285" s="6">
        <f t="shared" si="143"/>
        <v>0</v>
      </c>
      <c r="Q1285">
        <f>_xlfn.XLOOKUP(C1285&amp;G1285&amp;H1285,covid!$E$2:$E$2184,covid!$D$2:$D$2184,0,0,1)</f>
        <v>0</v>
      </c>
    </row>
    <row r="1286" spans="1:17" x14ac:dyDescent="0.3">
      <c r="A1286">
        <f>_xlfn.XLOOKUP(C1286,kamus!$B$2:$B$87,kamus!$A$2:$A$87,0,0,1)</f>
        <v>66</v>
      </c>
      <c r="B1286" t="str">
        <f>_xlfn.XLOOKUP(C1286,kamus!$B$2:$B$87,kamus!$D$2:$D$87,"dihapus",0,1)</f>
        <v>Seyegan</v>
      </c>
      <c r="C1286" t="s">
        <v>222</v>
      </c>
      <c r="D1286">
        <f>_xlfn.XLOOKUP(C1286,kamus!$B$2:$B$87,kamus!$J$2:$J$87,"dihapus",0,1)</f>
        <v>0</v>
      </c>
      <c r="E1286">
        <f t="shared" si="144"/>
        <v>0</v>
      </c>
      <c r="F1286" s="14">
        <v>42795</v>
      </c>
      <c r="G1286" s="1">
        <f t="shared" si="145"/>
        <v>3</v>
      </c>
      <c r="H1286" s="1">
        <f t="shared" si="146"/>
        <v>2017</v>
      </c>
      <c r="I1286">
        <v>2</v>
      </c>
      <c r="K1286">
        <f t="shared" si="140"/>
        <v>2</v>
      </c>
      <c r="L1286">
        <v>9586</v>
      </c>
      <c r="M1286" s="6">
        <f t="shared" si="141"/>
        <v>20.863759649488838</v>
      </c>
      <c r="N1286" s="6" t="str">
        <f t="shared" si="142"/>
        <v/>
      </c>
      <c r="O1286" s="6">
        <f t="shared" si="143"/>
        <v>20.863759649488838</v>
      </c>
      <c r="Q1286">
        <f>_xlfn.XLOOKUP(C1286&amp;G1286&amp;H1286,covid!$E$2:$E$2184,covid!$D$2:$D$2184,0,0,1)</f>
        <v>0</v>
      </c>
    </row>
    <row r="1287" spans="1:17" x14ac:dyDescent="0.3">
      <c r="A1287">
        <f>_xlfn.XLOOKUP(C1287,kamus!$B$2:$B$87,kamus!$A$2:$A$87,0,0,1)</f>
        <v>68</v>
      </c>
      <c r="B1287" t="str">
        <f>_xlfn.XLOOKUP(C1287,kamus!$B$2:$B$87,kamus!$D$2:$D$87,"dihapus",0,1)</f>
        <v>Seyegan</v>
      </c>
      <c r="C1287" t="s">
        <v>223</v>
      </c>
      <c r="D1287">
        <f>_xlfn.XLOOKUP(C1287,kamus!$B$2:$B$87,kamus!$J$2:$J$87,"dihapus",0,1)</f>
        <v>0</v>
      </c>
      <c r="E1287">
        <f t="shared" si="144"/>
        <v>0</v>
      </c>
      <c r="F1287" s="14">
        <v>42795</v>
      </c>
      <c r="G1287" s="1">
        <f t="shared" si="145"/>
        <v>3</v>
      </c>
      <c r="H1287" s="1">
        <f t="shared" si="146"/>
        <v>2017</v>
      </c>
      <c r="I1287">
        <v>0</v>
      </c>
      <c r="K1287">
        <f t="shared" si="140"/>
        <v>0</v>
      </c>
      <c r="L1287">
        <v>8063</v>
      </c>
      <c r="M1287" s="6">
        <f t="shared" si="141"/>
        <v>0</v>
      </c>
      <c r="N1287" s="6" t="str">
        <f t="shared" si="142"/>
        <v/>
      </c>
      <c r="O1287" s="6">
        <f t="shared" si="143"/>
        <v>0</v>
      </c>
      <c r="Q1287">
        <f>_xlfn.XLOOKUP(C1287&amp;G1287&amp;H1287,covid!$E$2:$E$2184,covid!$D$2:$D$2184,0,0,1)</f>
        <v>0</v>
      </c>
    </row>
    <row r="1288" spans="1:17" x14ac:dyDescent="0.3">
      <c r="A1288">
        <f>_xlfn.XLOOKUP(C1288,kamus!$B$2:$B$87,kamus!$A$2:$A$87,0,0,1)</f>
        <v>65</v>
      </c>
      <c r="B1288" t="str">
        <f>_xlfn.XLOOKUP(C1288,kamus!$B$2:$B$87,kamus!$D$2:$D$87,"dihapus",0,1)</f>
        <v>Seyegan</v>
      </c>
      <c r="C1288" t="s">
        <v>224</v>
      </c>
      <c r="D1288">
        <f>_xlfn.XLOOKUP(C1288,kamus!$B$2:$B$87,kamus!$J$2:$J$87,"dihapus",0,1)</f>
        <v>1</v>
      </c>
      <c r="E1288">
        <f t="shared" si="144"/>
        <v>0</v>
      </c>
      <c r="F1288" s="14">
        <v>42795</v>
      </c>
      <c r="G1288" s="1">
        <f t="shared" si="145"/>
        <v>3</v>
      </c>
      <c r="H1288" s="1">
        <f t="shared" si="146"/>
        <v>2017</v>
      </c>
      <c r="I1288">
        <v>1</v>
      </c>
      <c r="K1288">
        <f t="shared" si="140"/>
        <v>1</v>
      </c>
      <c r="L1288">
        <v>11242</v>
      </c>
      <c r="M1288" s="6">
        <f t="shared" si="141"/>
        <v>8.8952143746664287</v>
      </c>
      <c r="N1288" s="6" t="str">
        <f t="shared" si="142"/>
        <v/>
      </c>
      <c r="O1288" s="6">
        <f t="shared" si="143"/>
        <v>8.8952143746664287</v>
      </c>
      <c r="Q1288">
        <f>_xlfn.XLOOKUP(C1288&amp;G1288&amp;H1288,covid!$E$2:$E$2184,covid!$D$2:$D$2184,0,0,1)</f>
        <v>0</v>
      </c>
    </row>
    <row r="1289" spans="1:17" x14ac:dyDescent="0.3">
      <c r="A1289">
        <f>_xlfn.XLOOKUP(C1289,kamus!$B$2:$B$87,kamus!$A$2:$A$87,0,0,1)</f>
        <v>69</v>
      </c>
      <c r="B1289" t="str">
        <f>_xlfn.XLOOKUP(C1289,kamus!$B$2:$B$87,kamus!$D$2:$D$87,"dihapus",0,1)</f>
        <v>Seyegan</v>
      </c>
      <c r="C1289" t="s">
        <v>225</v>
      </c>
      <c r="D1289">
        <f>_xlfn.XLOOKUP(C1289,kamus!$B$2:$B$87,kamus!$J$2:$J$87,"dihapus",0,1)</f>
        <v>0</v>
      </c>
      <c r="E1289">
        <f t="shared" si="144"/>
        <v>0</v>
      </c>
      <c r="F1289" s="14">
        <v>42795</v>
      </c>
      <c r="G1289" s="1">
        <f t="shared" si="145"/>
        <v>3</v>
      </c>
      <c r="H1289" s="1">
        <f t="shared" si="146"/>
        <v>2017</v>
      </c>
      <c r="I1289">
        <v>0</v>
      </c>
      <c r="K1289">
        <f t="shared" si="140"/>
        <v>0</v>
      </c>
      <c r="L1289">
        <v>13538</v>
      </c>
      <c r="M1289" s="6">
        <f t="shared" si="141"/>
        <v>0</v>
      </c>
      <c r="N1289" s="6" t="str">
        <f t="shared" si="142"/>
        <v/>
      </c>
      <c r="O1289" s="6">
        <f t="shared" si="143"/>
        <v>0</v>
      </c>
      <c r="Q1289">
        <f>_xlfn.XLOOKUP(C1289&amp;G1289&amp;H1289,covid!$E$2:$E$2184,covid!$D$2:$D$2184,0,0,1)</f>
        <v>0</v>
      </c>
    </row>
    <row r="1290" spans="1:17" x14ac:dyDescent="0.3">
      <c r="A1290">
        <f>_xlfn.XLOOKUP(C1290,kamus!$B$2:$B$87,kamus!$A$2:$A$87,0,0,1)</f>
        <v>74</v>
      </c>
      <c r="B1290" t="str">
        <f>_xlfn.XLOOKUP(C1290,kamus!$B$2:$B$87,kamus!$D$2:$D$87,"dihapus",0,1)</f>
        <v>Sleman</v>
      </c>
      <c r="C1290" t="s">
        <v>205</v>
      </c>
      <c r="D1290">
        <f>_xlfn.XLOOKUP(C1290,kamus!$B$2:$B$87,kamus!$J$2:$J$87,"dihapus",0,1)</f>
        <v>1</v>
      </c>
      <c r="E1290">
        <f t="shared" si="144"/>
        <v>0</v>
      </c>
      <c r="F1290" s="14">
        <v>42795</v>
      </c>
      <c r="G1290" s="1">
        <f t="shared" si="145"/>
        <v>3</v>
      </c>
      <c r="H1290" s="1">
        <f t="shared" si="146"/>
        <v>2017</v>
      </c>
      <c r="I1290">
        <v>0</v>
      </c>
      <c r="K1290">
        <f t="shared" si="140"/>
        <v>0</v>
      </c>
      <c r="L1290">
        <v>15603</v>
      </c>
      <c r="M1290" s="6">
        <f t="shared" si="141"/>
        <v>0</v>
      </c>
      <c r="N1290" s="6" t="str">
        <f t="shared" si="142"/>
        <v/>
      </c>
      <c r="O1290" s="6">
        <f t="shared" si="143"/>
        <v>0</v>
      </c>
      <c r="Q1290">
        <f>_xlfn.XLOOKUP(C1290&amp;G1290&amp;H1290,covid!$E$2:$E$2184,covid!$D$2:$D$2184,0,0,1)</f>
        <v>0</v>
      </c>
    </row>
    <row r="1291" spans="1:17" x14ac:dyDescent="0.3">
      <c r="A1291">
        <f>_xlfn.XLOOKUP(C1291,kamus!$B$2:$B$87,kamus!$A$2:$A$87,0,0,1)</f>
        <v>73</v>
      </c>
      <c r="B1291" t="str">
        <f>_xlfn.XLOOKUP(C1291,kamus!$B$2:$B$87,kamus!$D$2:$D$87,"dihapus",0,1)</f>
        <v>Sleman</v>
      </c>
      <c r="C1291" t="s">
        <v>232</v>
      </c>
      <c r="D1291">
        <f>_xlfn.XLOOKUP(C1291,kamus!$B$2:$B$87,kamus!$J$2:$J$87,"dihapus",0,1)</f>
        <v>1</v>
      </c>
      <c r="E1291">
        <f t="shared" si="144"/>
        <v>0</v>
      </c>
      <c r="F1291" s="14">
        <v>42795</v>
      </c>
      <c r="G1291" s="1">
        <f t="shared" si="145"/>
        <v>3</v>
      </c>
      <c r="H1291" s="1">
        <f t="shared" si="146"/>
        <v>2017</v>
      </c>
      <c r="I1291">
        <v>2</v>
      </c>
      <c r="K1291">
        <f t="shared" si="140"/>
        <v>2</v>
      </c>
      <c r="L1291">
        <v>12906</v>
      </c>
      <c r="M1291" s="6">
        <f t="shared" si="141"/>
        <v>15.496668216333489</v>
      </c>
      <c r="N1291" s="6" t="str">
        <f t="shared" si="142"/>
        <v/>
      </c>
      <c r="O1291" s="6">
        <f t="shared" si="143"/>
        <v>15.496668216333489</v>
      </c>
      <c r="Q1291">
        <f>_xlfn.XLOOKUP(C1291&amp;G1291&amp;H1291,covid!$E$2:$E$2184,covid!$D$2:$D$2184,0,0,1)</f>
        <v>0</v>
      </c>
    </row>
    <row r="1292" spans="1:17" x14ac:dyDescent="0.3">
      <c r="A1292">
        <f>_xlfn.XLOOKUP(C1292,kamus!$B$2:$B$87,kamus!$A$2:$A$87,0,0,1)</f>
        <v>71</v>
      </c>
      <c r="B1292" t="str">
        <f>_xlfn.XLOOKUP(C1292,kamus!$B$2:$B$87,kamus!$D$2:$D$87,"dihapus",0,1)</f>
        <v>Sleman</v>
      </c>
      <c r="C1292" t="s">
        <v>271</v>
      </c>
      <c r="D1292">
        <f>_xlfn.XLOOKUP(C1292,kamus!$B$2:$B$87,kamus!$J$2:$J$87,"dihapus",0,1)</f>
        <v>1</v>
      </c>
      <c r="E1292">
        <f t="shared" si="144"/>
        <v>0</v>
      </c>
      <c r="F1292" s="14">
        <v>42795</v>
      </c>
      <c r="G1292" s="1">
        <f t="shared" si="145"/>
        <v>3</v>
      </c>
      <c r="H1292" s="1">
        <f t="shared" si="146"/>
        <v>2017</v>
      </c>
      <c r="I1292">
        <v>0</v>
      </c>
      <c r="K1292">
        <f t="shared" si="140"/>
        <v>0</v>
      </c>
      <c r="L1292">
        <v>15590</v>
      </c>
      <c r="M1292" s="6">
        <f t="shared" si="141"/>
        <v>0</v>
      </c>
      <c r="N1292" s="6" t="str">
        <f t="shared" si="142"/>
        <v/>
      </c>
      <c r="O1292" s="6">
        <f t="shared" si="143"/>
        <v>0</v>
      </c>
      <c r="Q1292">
        <f>_xlfn.XLOOKUP(C1292&amp;G1292&amp;H1292,covid!$E$2:$E$2184,covid!$D$2:$D$2184,0,0,1)</f>
        <v>0</v>
      </c>
    </row>
    <row r="1293" spans="1:17" x14ac:dyDescent="0.3">
      <c r="A1293">
        <f>_xlfn.XLOOKUP(C1293,kamus!$B$2:$B$87,kamus!$A$2:$A$87,0,0,1)</f>
        <v>72</v>
      </c>
      <c r="B1293" t="str">
        <f>_xlfn.XLOOKUP(C1293,kamus!$B$2:$B$87,kamus!$D$2:$D$87,"dihapus",0,1)</f>
        <v>Sleman</v>
      </c>
      <c r="C1293" t="s">
        <v>273</v>
      </c>
      <c r="D1293">
        <f>_xlfn.XLOOKUP(C1293,kamus!$B$2:$B$87,kamus!$J$2:$J$87,"dihapus",0,1)</f>
        <v>1</v>
      </c>
      <c r="E1293">
        <f t="shared" si="144"/>
        <v>0</v>
      </c>
      <c r="F1293" s="14">
        <v>42795</v>
      </c>
      <c r="G1293" s="1">
        <f t="shared" si="145"/>
        <v>3</v>
      </c>
      <c r="H1293" s="1">
        <f t="shared" si="146"/>
        <v>2017</v>
      </c>
      <c r="I1293">
        <v>2</v>
      </c>
      <c r="K1293">
        <f t="shared" si="140"/>
        <v>2</v>
      </c>
      <c r="L1293">
        <v>18873</v>
      </c>
      <c r="M1293" s="6">
        <f t="shared" si="141"/>
        <v>10.597149366820325</v>
      </c>
      <c r="N1293" s="6" t="str">
        <f t="shared" si="142"/>
        <v/>
      </c>
      <c r="O1293" s="6">
        <f t="shared" si="143"/>
        <v>10.597149366820325</v>
      </c>
      <c r="Q1293">
        <f>_xlfn.XLOOKUP(C1293&amp;G1293&amp;H1293,covid!$E$2:$E$2184,covid!$D$2:$D$2184,0,0,1)</f>
        <v>0</v>
      </c>
    </row>
    <row r="1294" spans="1:17" x14ac:dyDescent="0.3">
      <c r="A1294">
        <f>_xlfn.XLOOKUP(C1294,kamus!$B$2:$B$87,kamus!$A$2:$A$87,0,0,1)</f>
        <v>70</v>
      </c>
      <c r="B1294" t="str">
        <f>_xlfn.XLOOKUP(C1294,kamus!$B$2:$B$87,kamus!$D$2:$D$87,"dihapus",0,1)</f>
        <v>Sleman</v>
      </c>
      <c r="C1294" t="s">
        <v>274</v>
      </c>
      <c r="D1294">
        <f>_xlfn.XLOOKUP(C1294,kamus!$B$2:$B$87,kamus!$J$2:$J$87,"dihapus",0,1)</f>
        <v>0</v>
      </c>
      <c r="E1294">
        <f t="shared" si="144"/>
        <v>0</v>
      </c>
      <c r="F1294" s="14">
        <v>42795</v>
      </c>
      <c r="G1294" s="1">
        <f t="shared" si="145"/>
        <v>3</v>
      </c>
      <c r="H1294" s="1">
        <f t="shared" si="146"/>
        <v>2017</v>
      </c>
      <c r="I1294">
        <v>0</v>
      </c>
      <c r="K1294">
        <f t="shared" si="140"/>
        <v>0</v>
      </c>
      <c r="L1294">
        <v>10030</v>
      </c>
      <c r="M1294" s="6">
        <f t="shared" si="141"/>
        <v>0</v>
      </c>
      <c r="N1294" s="6" t="str">
        <f t="shared" si="142"/>
        <v/>
      </c>
      <c r="O1294" s="6">
        <f t="shared" si="143"/>
        <v>0</v>
      </c>
      <c r="Q1294">
        <f>_xlfn.XLOOKUP(C1294&amp;G1294&amp;H1294,covid!$E$2:$E$2184,covid!$D$2:$D$2184,0,0,1)</f>
        <v>0</v>
      </c>
    </row>
    <row r="1295" spans="1:17" x14ac:dyDescent="0.3">
      <c r="A1295">
        <f>_xlfn.XLOOKUP(C1295,kamus!$B$2:$B$87,kamus!$A$2:$A$87,0,0,1)</f>
        <v>77</v>
      </c>
      <c r="B1295" t="str">
        <f>_xlfn.XLOOKUP(C1295,kamus!$B$2:$B$87,kamus!$D$2:$D$87,"dihapus",0,1)</f>
        <v>Tempel 1</v>
      </c>
      <c r="C1295" t="s">
        <v>218</v>
      </c>
      <c r="D1295">
        <f>_xlfn.XLOOKUP(C1295,kamus!$B$2:$B$87,kamus!$J$2:$J$87,"dihapus",0,1)</f>
        <v>0</v>
      </c>
      <c r="E1295">
        <f t="shared" si="144"/>
        <v>0</v>
      </c>
      <c r="F1295" s="14">
        <v>42795</v>
      </c>
      <c r="G1295" s="1">
        <f t="shared" si="145"/>
        <v>3</v>
      </c>
      <c r="H1295" s="1">
        <f t="shared" si="146"/>
        <v>2017</v>
      </c>
      <c r="I1295">
        <v>0</v>
      </c>
      <c r="K1295">
        <f t="shared" si="140"/>
        <v>0</v>
      </c>
      <c r="L1295">
        <v>7841</v>
      </c>
      <c r="M1295" s="6">
        <f t="shared" si="141"/>
        <v>0</v>
      </c>
      <c r="N1295" s="6" t="str">
        <f t="shared" si="142"/>
        <v/>
      </c>
      <c r="O1295" s="6">
        <f t="shared" si="143"/>
        <v>0</v>
      </c>
      <c r="Q1295">
        <f>_xlfn.XLOOKUP(C1295&amp;G1295&amp;H1295,covid!$E$2:$E$2184,covid!$D$2:$D$2184,0,0,1)</f>
        <v>0</v>
      </c>
    </row>
    <row r="1296" spans="1:17" x14ac:dyDescent="0.3">
      <c r="A1296">
        <f>_xlfn.XLOOKUP(C1296,kamus!$B$2:$B$87,kamus!$A$2:$A$87,0,0,1)</f>
        <v>76</v>
      </c>
      <c r="B1296" t="str">
        <f>_xlfn.XLOOKUP(C1296,kamus!$B$2:$B$87,kamus!$D$2:$D$87,"dihapus",0,1)</f>
        <v>Tempel 1</v>
      </c>
      <c r="C1296" t="s">
        <v>226</v>
      </c>
      <c r="D1296">
        <f>_xlfn.XLOOKUP(C1296,kamus!$B$2:$B$87,kamus!$J$2:$J$87,"dihapus",0,1)</f>
        <v>1</v>
      </c>
      <c r="E1296">
        <f t="shared" si="144"/>
        <v>0</v>
      </c>
      <c r="F1296" s="14">
        <v>42795</v>
      </c>
      <c r="G1296" s="1">
        <f t="shared" si="145"/>
        <v>3</v>
      </c>
      <c r="H1296" s="1">
        <f t="shared" si="146"/>
        <v>2017</v>
      </c>
      <c r="I1296">
        <v>0</v>
      </c>
      <c r="K1296">
        <f t="shared" si="140"/>
        <v>0</v>
      </c>
      <c r="L1296">
        <v>11220</v>
      </c>
      <c r="M1296" s="6">
        <f t="shared" si="141"/>
        <v>0</v>
      </c>
      <c r="N1296" s="6" t="str">
        <f t="shared" si="142"/>
        <v/>
      </c>
      <c r="O1296" s="6">
        <f t="shared" si="143"/>
        <v>0</v>
      </c>
      <c r="Q1296">
        <f>_xlfn.XLOOKUP(C1296&amp;G1296&amp;H1296,covid!$E$2:$E$2184,covid!$D$2:$D$2184,0,0,1)</f>
        <v>0</v>
      </c>
    </row>
    <row r="1297" spans="1:17" x14ac:dyDescent="0.3">
      <c r="A1297">
        <f>_xlfn.XLOOKUP(C1297,kamus!$B$2:$B$87,kamus!$A$2:$A$87,0,0,1)</f>
        <v>75</v>
      </c>
      <c r="B1297" t="str">
        <f>_xlfn.XLOOKUP(C1297,kamus!$B$2:$B$87,kamus!$D$2:$D$87,"dihapus",0,1)</f>
        <v>Tempel 1</v>
      </c>
      <c r="C1297" t="s">
        <v>227</v>
      </c>
      <c r="D1297">
        <f>_xlfn.XLOOKUP(C1297,kamus!$B$2:$B$87,kamus!$J$2:$J$87,"dihapus",0,1)</f>
        <v>0</v>
      </c>
      <c r="E1297">
        <f t="shared" si="144"/>
        <v>0</v>
      </c>
      <c r="F1297" s="14">
        <v>42795</v>
      </c>
      <c r="G1297" s="1">
        <f t="shared" si="145"/>
        <v>3</v>
      </c>
      <c r="H1297" s="1">
        <f t="shared" si="146"/>
        <v>2017</v>
      </c>
      <c r="I1297">
        <v>0</v>
      </c>
      <c r="K1297">
        <f t="shared" si="140"/>
        <v>0</v>
      </c>
      <c r="L1297">
        <v>6904</v>
      </c>
      <c r="M1297" s="6">
        <f t="shared" si="141"/>
        <v>0</v>
      </c>
      <c r="N1297" s="6" t="str">
        <f t="shared" si="142"/>
        <v/>
      </c>
      <c r="O1297" s="6">
        <f t="shared" si="143"/>
        <v>0</v>
      </c>
      <c r="Q1297">
        <f>_xlfn.XLOOKUP(C1297&amp;G1297&amp;H1297,covid!$E$2:$E$2184,covid!$D$2:$D$2184,0,0,1)</f>
        <v>0</v>
      </c>
    </row>
    <row r="1298" spans="1:17" x14ac:dyDescent="0.3">
      <c r="A1298">
        <f>_xlfn.XLOOKUP(C1298,kamus!$B$2:$B$87,kamus!$A$2:$A$87,0,0,1)</f>
        <v>78</v>
      </c>
      <c r="B1298" t="str">
        <f>_xlfn.XLOOKUP(C1298,kamus!$B$2:$B$87,kamus!$D$2:$D$87,"dihapus",0,1)</f>
        <v>Tempel 1</v>
      </c>
      <c r="C1298" t="s">
        <v>229</v>
      </c>
      <c r="D1298">
        <f>_xlfn.XLOOKUP(C1298,kamus!$B$2:$B$87,kamus!$J$2:$J$87,"dihapus",0,1)</f>
        <v>0</v>
      </c>
      <c r="E1298">
        <f t="shared" si="144"/>
        <v>0</v>
      </c>
      <c r="F1298" s="14">
        <v>42795</v>
      </c>
      <c r="G1298" s="1">
        <f t="shared" si="145"/>
        <v>3</v>
      </c>
      <c r="H1298" s="1">
        <f t="shared" si="146"/>
        <v>2017</v>
      </c>
      <c r="I1298">
        <v>0</v>
      </c>
      <c r="K1298">
        <f t="shared" si="140"/>
        <v>0</v>
      </c>
      <c r="L1298">
        <v>5387</v>
      </c>
      <c r="M1298" s="6">
        <f t="shared" si="141"/>
        <v>0</v>
      </c>
      <c r="N1298" s="6" t="str">
        <f t="shared" si="142"/>
        <v/>
      </c>
      <c r="O1298" s="6">
        <f t="shared" si="143"/>
        <v>0</v>
      </c>
      <c r="Q1298">
        <f>_xlfn.XLOOKUP(C1298&amp;G1298&amp;H1298,covid!$E$2:$E$2184,covid!$D$2:$D$2184,0,0,1)</f>
        <v>0</v>
      </c>
    </row>
    <row r="1299" spans="1:17" x14ac:dyDescent="0.3">
      <c r="A1299">
        <f>_xlfn.XLOOKUP(C1299,kamus!$B$2:$B$87,kamus!$A$2:$A$87,0,0,1)</f>
        <v>79</v>
      </c>
      <c r="B1299" t="str">
        <f>_xlfn.XLOOKUP(C1299,kamus!$B$2:$B$87,kamus!$D$2:$D$87,"dihapus",0,1)</f>
        <v>Tempel 2</v>
      </c>
      <c r="C1299" t="s">
        <v>201</v>
      </c>
      <c r="D1299">
        <f>_xlfn.XLOOKUP(C1299,kamus!$B$2:$B$87,kamus!$J$2:$J$87,"dihapus",0,1)</f>
        <v>0</v>
      </c>
      <c r="E1299">
        <f t="shared" si="144"/>
        <v>0</v>
      </c>
      <c r="F1299" s="14">
        <v>42795</v>
      </c>
      <c r="G1299" s="1">
        <f t="shared" si="145"/>
        <v>3</v>
      </c>
      <c r="H1299" s="1">
        <f t="shared" si="146"/>
        <v>2017</v>
      </c>
      <c r="I1299">
        <v>1</v>
      </c>
      <c r="K1299">
        <f t="shared" si="140"/>
        <v>1</v>
      </c>
      <c r="L1299">
        <v>7759</v>
      </c>
      <c r="M1299" s="6">
        <f t="shared" si="141"/>
        <v>12.888258796236629</v>
      </c>
      <c r="N1299" s="6" t="str">
        <f t="shared" si="142"/>
        <v/>
      </c>
      <c r="O1299" s="6">
        <f t="shared" si="143"/>
        <v>12.888258796236629</v>
      </c>
      <c r="Q1299">
        <f>_xlfn.XLOOKUP(C1299&amp;G1299&amp;H1299,covid!$E$2:$E$2184,covid!$D$2:$D$2184,0,0,1)</f>
        <v>0</v>
      </c>
    </row>
    <row r="1300" spans="1:17" x14ac:dyDescent="0.3">
      <c r="A1300">
        <f>_xlfn.XLOOKUP(C1300,kamus!$B$2:$B$87,kamus!$A$2:$A$87,0,0,1)</f>
        <v>80</v>
      </c>
      <c r="B1300" t="str">
        <f>_xlfn.XLOOKUP(C1300,kamus!$B$2:$B$87,kamus!$D$2:$D$87,"dihapus",0,1)</f>
        <v>Tempel 2</v>
      </c>
      <c r="C1300" t="s">
        <v>233</v>
      </c>
      <c r="D1300">
        <f>_xlfn.XLOOKUP(C1300,kamus!$B$2:$B$87,kamus!$J$2:$J$87,"dihapus",0,1)</f>
        <v>0</v>
      </c>
      <c r="E1300">
        <f t="shared" si="144"/>
        <v>0</v>
      </c>
      <c r="F1300" s="14">
        <v>42795</v>
      </c>
      <c r="G1300" s="1">
        <f t="shared" si="145"/>
        <v>3</v>
      </c>
      <c r="H1300" s="1">
        <f t="shared" si="146"/>
        <v>2017</v>
      </c>
      <c r="I1300">
        <v>1</v>
      </c>
      <c r="K1300">
        <f t="shared" si="140"/>
        <v>1</v>
      </c>
      <c r="L1300">
        <v>6601</v>
      </c>
      <c r="M1300" s="6">
        <f t="shared" si="141"/>
        <v>15.149219815179519</v>
      </c>
      <c r="N1300" s="6" t="str">
        <f t="shared" si="142"/>
        <v/>
      </c>
      <c r="O1300" s="6">
        <f t="shared" si="143"/>
        <v>15.149219815179519</v>
      </c>
      <c r="Q1300">
        <f>_xlfn.XLOOKUP(C1300&amp;G1300&amp;H1300,covid!$E$2:$E$2184,covid!$D$2:$D$2184,0,0,1)</f>
        <v>0</v>
      </c>
    </row>
    <row r="1301" spans="1:17" x14ac:dyDescent="0.3">
      <c r="A1301">
        <f>_xlfn.XLOOKUP(C1301,kamus!$B$2:$B$87,kamus!$A$2:$A$87,0,0,1)</f>
        <v>81</v>
      </c>
      <c r="B1301" t="str">
        <f>_xlfn.XLOOKUP(C1301,kamus!$B$2:$B$87,kamus!$D$2:$D$87,"dihapus",0,1)</f>
        <v>Tempel 2</v>
      </c>
      <c r="C1301" t="s">
        <v>263</v>
      </c>
      <c r="D1301">
        <f>_xlfn.XLOOKUP(C1301,kamus!$B$2:$B$87,kamus!$J$2:$J$87,"dihapus",0,1)</f>
        <v>0</v>
      </c>
      <c r="E1301">
        <f t="shared" si="144"/>
        <v>0</v>
      </c>
      <c r="F1301" s="14">
        <v>42795</v>
      </c>
      <c r="G1301" s="1">
        <f t="shared" si="145"/>
        <v>3</v>
      </c>
      <c r="H1301" s="1">
        <f t="shared" si="146"/>
        <v>2017</v>
      </c>
      <c r="I1301">
        <v>0</v>
      </c>
      <c r="K1301">
        <f t="shared" si="140"/>
        <v>0</v>
      </c>
      <c r="L1301">
        <v>4746</v>
      </c>
      <c r="M1301" s="6">
        <f t="shared" si="141"/>
        <v>0</v>
      </c>
      <c r="N1301" s="6" t="str">
        <f t="shared" si="142"/>
        <v/>
      </c>
      <c r="O1301" s="6">
        <f t="shared" si="143"/>
        <v>0</v>
      </c>
      <c r="Q1301">
        <f>_xlfn.XLOOKUP(C1301&amp;G1301&amp;H1301,covid!$E$2:$E$2184,covid!$D$2:$D$2184,0,0,1)</f>
        <v>0</v>
      </c>
    </row>
    <row r="1302" spans="1:17" x14ac:dyDescent="0.3">
      <c r="A1302">
        <f>_xlfn.XLOOKUP(C1302,kamus!$B$2:$B$87,kamus!$A$2:$A$87,0,0,1)</f>
        <v>82</v>
      </c>
      <c r="B1302" t="str">
        <f>_xlfn.XLOOKUP(C1302,kamus!$B$2:$B$87,kamus!$D$2:$D$87,"dihapus",0,1)</f>
        <v>Tempel 2</v>
      </c>
      <c r="C1302" t="s">
        <v>266</v>
      </c>
      <c r="D1302">
        <f>_xlfn.XLOOKUP(C1302,kamus!$B$2:$B$87,kamus!$J$2:$J$87,"dihapus",0,1)</f>
        <v>0</v>
      </c>
      <c r="E1302">
        <f t="shared" si="144"/>
        <v>0</v>
      </c>
      <c r="F1302" s="14">
        <v>42795</v>
      </c>
      <c r="G1302" s="1">
        <f t="shared" si="145"/>
        <v>3</v>
      </c>
      <c r="H1302" s="1">
        <f t="shared" si="146"/>
        <v>2017</v>
      </c>
      <c r="I1302">
        <v>0</v>
      </c>
      <c r="K1302">
        <f t="shared" si="140"/>
        <v>0</v>
      </c>
      <c r="L1302">
        <v>5291</v>
      </c>
      <c r="M1302" s="6">
        <f t="shared" si="141"/>
        <v>0</v>
      </c>
      <c r="N1302" s="6" t="str">
        <f t="shared" si="142"/>
        <v/>
      </c>
      <c r="O1302" s="6">
        <f t="shared" si="143"/>
        <v>0</v>
      </c>
      <c r="Q1302">
        <f>_xlfn.XLOOKUP(C1302&amp;G1302&amp;H1302,covid!$E$2:$E$2184,covid!$D$2:$D$2184,0,0,1)</f>
        <v>0</v>
      </c>
    </row>
    <row r="1303" spans="1:17" x14ac:dyDescent="0.3">
      <c r="A1303">
        <f>_xlfn.XLOOKUP(C1303,kamus!$B$2:$B$87,kamus!$A$2:$A$87,0,0,1)</f>
        <v>84</v>
      </c>
      <c r="B1303" t="str">
        <f>_xlfn.XLOOKUP(C1303,kamus!$B$2:$B$87,kamus!$D$2:$D$87,"dihapus",0,1)</f>
        <v>turi</v>
      </c>
      <c r="C1303" t="s">
        <v>199</v>
      </c>
      <c r="D1303">
        <f>_xlfn.XLOOKUP(C1303,kamus!$B$2:$B$87,kamus!$J$2:$J$87,"dihapus",0,1)</f>
        <v>0</v>
      </c>
      <c r="E1303">
        <f t="shared" si="144"/>
        <v>0</v>
      </c>
      <c r="F1303" s="14">
        <v>42795</v>
      </c>
      <c r="G1303" s="1">
        <f t="shared" si="145"/>
        <v>3</v>
      </c>
      <c r="H1303" s="1">
        <f t="shared" si="146"/>
        <v>2017</v>
      </c>
      <c r="I1303">
        <v>0</v>
      </c>
      <c r="K1303">
        <f t="shared" si="140"/>
        <v>0</v>
      </c>
      <c r="L1303">
        <v>9709</v>
      </c>
      <c r="M1303" s="6">
        <f t="shared" si="141"/>
        <v>0</v>
      </c>
      <c r="N1303" s="6" t="str">
        <f t="shared" si="142"/>
        <v/>
      </c>
      <c r="O1303" s="6">
        <f t="shared" si="143"/>
        <v>0</v>
      </c>
      <c r="Q1303">
        <f>_xlfn.XLOOKUP(C1303&amp;G1303&amp;H1303,covid!$E$2:$E$2184,covid!$D$2:$D$2184,0,0,1)</f>
        <v>0</v>
      </c>
    </row>
    <row r="1304" spans="1:17" x14ac:dyDescent="0.3">
      <c r="A1304">
        <f>_xlfn.XLOOKUP(C1304,kamus!$B$2:$B$87,kamus!$A$2:$A$87,0,0,1)</f>
        <v>86</v>
      </c>
      <c r="B1304" t="str">
        <f>_xlfn.XLOOKUP(C1304,kamus!$B$2:$B$87,kamus!$D$2:$D$87,"dihapus",0,1)</f>
        <v>turi</v>
      </c>
      <c r="C1304" t="s">
        <v>209</v>
      </c>
      <c r="D1304">
        <f>_xlfn.XLOOKUP(C1304,kamus!$B$2:$B$87,kamus!$J$2:$J$87,"dihapus",0,1)</f>
        <v>0</v>
      </c>
      <c r="E1304">
        <f t="shared" si="144"/>
        <v>0</v>
      </c>
      <c r="F1304" s="14">
        <v>42795</v>
      </c>
      <c r="G1304" s="1">
        <f t="shared" si="145"/>
        <v>3</v>
      </c>
      <c r="H1304" s="1">
        <f t="shared" si="146"/>
        <v>2017</v>
      </c>
      <c r="I1304">
        <v>1</v>
      </c>
      <c r="K1304">
        <f t="shared" si="140"/>
        <v>1</v>
      </c>
      <c r="L1304">
        <v>9559</v>
      </c>
      <c r="M1304" s="6">
        <f t="shared" si="141"/>
        <v>10.46134532900931</v>
      </c>
      <c r="N1304" s="6" t="str">
        <f t="shared" si="142"/>
        <v/>
      </c>
      <c r="O1304" s="6">
        <f t="shared" si="143"/>
        <v>10.46134532900931</v>
      </c>
      <c r="Q1304">
        <f>_xlfn.XLOOKUP(C1304&amp;G1304&amp;H1304,covid!$E$2:$E$2184,covid!$D$2:$D$2184,0,0,1)</f>
        <v>0</v>
      </c>
    </row>
    <row r="1305" spans="1:17" x14ac:dyDescent="0.3">
      <c r="A1305">
        <f>_xlfn.XLOOKUP(C1305,kamus!$B$2:$B$87,kamus!$A$2:$A$87,0,0,1)</f>
        <v>83</v>
      </c>
      <c r="B1305" t="str">
        <f>_xlfn.XLOOKUP(C1305,kamus!$B$2:$B$87,kamus!$D$2:$D$87,"dihapus",0,1)</f>
        <v>turi</v>
      </c>
      <c r="C1305" t="s">
        <v>211</v>
      </c>
      <c r="D1305">
        <f>_xlfn.XLOOKUP(C1305,kamus!$B$2:$B$87,kamus!$J$2:$J$87,"dihapus",0,1)</f>
        <v>0</v>
      </c>
      <c r="E1305">
        <f t="shared" si="144"/>
        <v>0</v>
      </c>
      <c r="F1305" s="14">
        <v>42795</v>
      </c>
      <c r="G1305" s="1">
        <f t="shared" si="145"/>
        <v>3</v>
      </c>
      <c r="H1305" s="1">
        <f t="shared" si="146"/>
        <v>2017</v>
      </c>
      <c r="I1305">
        <v>0</v>
      </c>
      <c r="K1305">
        <f t="shared" si="140"/>
        <v>0</v>
      </c>
      <c r="L1305">
        <v>8554</v>
      </c>
      <c r="M1305" s="6">
        <f t="shared" si="141"/>
        <v>0</v>
      </c>
      <c r="N1305" s="6" t="str">
        <f t="shared" si="142"/>
        <v/>
      </c>
      <c r="O1305" s="6">
        <f t="shared" si="143"/>
        <v>0</v>
      </c>
      <c r="Q1305">
        <f>_xlfn.XLOOKUP(C1305&amp;G1305&amp;H1305,covid!$E$2:$E$2184,covid!$D$2:$D$2184,0,0,1)</f>
        <v>0</v>
      </c>
    </row>
    <row r="1306" spans="1:17" x14ac:dyDescent="0.3">
      <c r="A1306">
        <f>_xlfn.XLOOKUP(C1306,kamus!$B$2:$B$87,kamus!$A$2:$A$87,0,0,1)</f>
        <v>85</v>
      </c>
      <c r="B1306" t="str">
        <f>_xlfn.XLOOKUP(C1306,kamus!$B$2:$B$87,kamus!$D$2:$D$87,"dihapus",0,1)</f>
        <v>turi</v>
      </c>
      <c r="C1306" t="s">
        <v>279</v>
      </c>
      <c r="D1306">
        <f>_xlfn.XLOOKUP(C1306,kamus!$B$2:$B$87,kamus!$J$2:$J$87,"dihapus",0,1)</f>
        <v>0</v>
      </c>
      <c r="E1306">
        <f t="shared" si="144"/>
        <v>0</v>
      </c>
      <c r="F1306" s="14">
        <v>42795</v>
      </c>
      <c r="G1306" s="1">
        <f t="shared" si="145"/>
        <v>3</v>
      </c>
      <c r="H1306" s="1">
        <f t="shared" si="146"/>
        <v>2017</v>
      </c>
      <c r="I1306">
        <v>0</v>
      </c>
      <c r="K1306">
        <f t="shared" si="140"/>
        <v>0</v>
      </c>
      <c r="L1306">
        <v>10971</v>
      </c>
      <c r="M1306" s="6">
        <f t="shared" si="141"/>
        <v>0</v>
      </c>
      <c r="N1306" s="6" t="str">
        <f t="shared" si="142"/>
        <v/>
      </c>
      <c r="O1306" s="6">
        <f t="shared" si="143"/>
        <v>0</v>
      </c>
      <c r="Q1306">
        <f>_xlfn.XLOOKUP(C1306&amp;G1306&amp;H1306,covid!$E$2:$E$2184,covid!$D$2:$D$2184,0,0,1)</f>
        <v>0</v>
      </c>
    </row>
    <row r="1307" spans="1:17" x14ac:dyDescent="0.3">
      <c r="A1307">
        <f>_xlfn.XLOOKUP(C1307,kamus!$B$2:$B$87,kamus!$A$2:$A$87,0,0,1)</f>
        <v>4</v>
      </c>
      <c r="B1307" t="str">
        <f>_xlfn.XLOOKUP(C1307,kamus!$B$2:$B$87,kamus!$D$2:$D$87,"dihapus",0,1)</f>
        <v>Berbah</v>
      </c>
      <c r="C1307" t="s">
        <v>215</v>
      </c>
      <c r="D1307">
        <f>_xlfn.XLOOKUP(C1307,kamus!$B$2:$B$87,kamus!$J$2:$J$87,"dihapus",0,1)</f>
        <v>0</v>
      </c>
      <c r="E1307">
        <f t="shared" si="144"/>
        <v>0</v>
      </c>
      <c r="F1307" s="14">
        <v>42826</v>
      </c>
      <c r="G1307" s="1">
        <f t="shared" si="145"/>
        <v>4</v>
      </c>
      <c r="H1307" s="1">
        <f t="shared" si="146"/>
        <v>2017</v>
      </c>
      <c r="I1307">
        <v>0</v>
      </c>
      <c r="K1307">
        <f t="shared" si="140"/>
        <v>0</v>
      </c>
      <c r="L1307">
        <v>11448</v>
      </c>
      <c r="M1307" s="6">
        <f t="shared" si="141"/>
        <v>0</v>
      </c>
      <c r="N1307" s="6" t="str">
        <f t="shared" si="142"/>
        <v/>
      </c>
      <c r="O1307" s="6">
        <f t="shared" si="143"/>
        <v>0</v>
      </c>
      <c r="Q1307">
        <f>_xlfn.XLOOKUP(C1307&amp;G1307&amp;H1307,covid!$E$2:$E$2184,covid!$D$2:$D$2184,0,0,1)</f>
        <v>0</v>
      </c>
    </row>
    <row r="1308" spans="1:17" x14ac:dyDescent="0.3">
      <c r="A1308">
        <f>_xlfn.XLOOKUP(C1308,kamus!$B$2:$B$87,kamus!$A$2:$A$87,0,0,1)</f>
        <v>1</v>
      </c>
      <c r="B1308" t="str">
        <f>_xlfn.XLOOKUP(C1308,kamus!$B$2:$B$87,kamus!$D$2:$D$87,"dihapus",0,1)</f>
        <v>Berbah</v>
      </c>
      <c r="C1308" t="s">
        <v>216</v>
      </c>
      <c r="D1308">
        <f>_xlfn.XLOOKUP(C1308,kamus!$B$2:$B$87,kamus!$J$2:$J$87,"dihapus",0,1)</f>
        <v>1</v>
      </c>
      <c r="E1308">
        <f t="shared" si="144"/>
        <v>0</v>
      </c>
      <c r="F1308" s="14">
        <v>42826</v>
      </c>
      <c r="G1308" s="1">
        <f t="shared" si="145"/>
        <v>4</v>
      </c>
      <c r="H1308" s="1">
        <f t="shared" si="146"/>
        <v>2017</v>
      </c>
      <c r="I1308">
        <v>0</v>
      </c>
      <c r="K1308">
        <f t="shared" si="140"/>
        <v>0</v>
      </c>
      <c r="L1308">
        <v>14565</v>
      </c>
      <c r="M1308" s="6">
        <f t="shared" si="141"/>
        <v>0</v>
      </c>
      <c r="N1308" s="6" t="str">
        <f t="shared" si="142"/>
        <v/>
      </c>
      <c r="O1308" s="6">
        <f t="shared" si="143"/>
        <v>0</v>
      </c>
      <c r="Q1308">
        <f>_xlfn.XLOOKUP(C1308&amp;G1308&amp;H1308,covid!$E$2:$E$2184,covid!$D$2:$D$2184,0,0,1)</f>
        <v>0</v>
      </c>
    </row>
    <row r="1309" spans="1:17" x14ac:dyDescent="0.3">
      <c r="A1309">
        <f>_xlfn.XLOOKUP(C1309,kamus!$B$2:$B$87,kamus!$A$2:$A$87,0,0,1)</f>
        <v>2</v>
      </c>
      <c r="B1309" t="str">
        <f>_xlfn.XLOOKUP(C1309,kamus!$B$2:$B$87,kamus!$D$2:$D$87,"dihapus",0,1)</f>
        <v>Berbah</v>
      </c>
      <c r="C1309" t="s">
        <v>246</v>
      </c>
      <c r="D1309">
        <f>_xlfn.XLOOKUP(C1309,kamus!$B$2:$B$87,kamus!$J$2:$J$87,"dihapus",0,1)</f>
        <v>1</v>
      </c>
      <c r="E1309">
        <f t="shared" si="144"/>
        <v>0</v>
      </c>
      <c r="F1309" s="14">
        <v>42826</v>
      </c>
      <c r="G1309" s="1">
        <f t="shared" si="145"/>
        <v>4</v>
      </c>
      <c r="H1309" s="1">
        <f t="shared" si="146"/>
        <v>2017</v>
      </c>
      <c r="I1309">
        <v>0</v>
      </c>
      <c r="K1309">
        <f t="shared" si="140"/>
        <v>0</v>
      </c>
      <c r="L1309">
        <v>18704</v>
      </c>
      <c r="M1309" s="6">
        <f t="shared" si="141"/>
        <v>0</v>
      </c>
      <c r="N1309" s="6" t="str">
        <f t="shared" si="142"/>
        <v/>
      </c>
      <c r="O1309" s="6">
        <f t="shared" si="143"/>
        <v>0</v>
      </c>
      <c r="Q1309">
        <f>_xlfn.XLOOKUP(C1309&amp;G1309&amp;H1309,covid!$E$2:$E$2184,covid!$D$2:$D$2184,0,0,1)</f>
        <v>0</v>
      </c>
    </row>
    <row r="1310" spans="1:17" x14ac:dyDescent="0.3">
      <c r="A1310">
        <f>_xlfn.XLOOKUP(C1310,kamus!$B$2:$B$87,kamus!$A$2:$A$87,0,0,1)</f>
        <v>3</v>
      </c>
      <c r="B1310" t="str">
        <f>_xlfn.XLOOKUP(C1310,kamus!$B$2:$B$87,kamus!$D$2:$D$87,"dihapus",0,1)</f>
        <v>Berbah</v>
      </c>
      <c r="C1310" t="s">
        <v>267</v>
      </c>
      <c r="D1310">
        <f>_xlfn.XLOOKUP(C1310,kamus!$B$2:$B$87,kamus!$J$2:$J$87,"dihapus",0,1)</f>
        <v>1</v>
      </c>
      <c r="E1310">
        <f t="shared" si="144"/>
        <v>0</v>
      </c>
      <c r="F1310" s="14">
        <v>42826</v>
      </c>
      <c r="G1310" s="1">
        <f t="shared" si="145"/>
        <v>4</v>
      </c>
      <c r="H1310" s="1">
        <f t="shared" si="146"/>
        <v>2017</v>
      </c>
      <c r="I1310">
        <v>1</v>
      </c>
      <c r="K1310">
        <f t="shared" si="140"/>
        <v>1</v>
      </c>
      <c r="L1310">
        <v>13363</v>
      </c>
      <c r="M1310" s="6">
        <f t="shared" si="141"/>
        <v>7.4833495472573528</v>
      </c>
      <c r="N1310" s="6" t="str">
        <f t="shared" si="142"/>
        <v/>
      </c>
      <c r="O1310" s="6">
        <f t="shared" si="143"/>
        <v>7.4833495472573528</v>
      </c>
      <c r="Q1310">
        <f>_xlfn.XLOOKUP(C1310&amp;G1310&amp;H1310,covid!$E$2:$E$2184,covid!$D$2:$D$2184,0,0,1)</f>
        <v>0</v>
      </c>
    </row>
    <row r="1311" spans="1:17" x14ac:dyDescent="0.3">
      <c r="A1311">
        <f>_xlfn.XLOOKUP(C1311,kamus!$B$2:$B$87,kamus!$A$2:$A$87,0,0,1)</f>
        <v>9</v>
      </c>
      <c r="B1311" t="str">
        <f>_xlfn.XLOOKUP(C1311,kamus!$B$2:$B$87,kamus!$D$2:$D$87,"dihapus",0,1)</f>
        <v>cangkringan</v>
      </c>
      <c r="C1311" t="s">
        <v>197</v>
      </c>
      <c r="D1311">
        <f>_xlfn.XLOOKUP(C1311,kamus!$B$2:$B$87,kamus!$J$2:$J$87,"dihapus",0,1)</f>
        <v>0</v>
      </c>
      <c r="E1311">
        <f t="shared" si="144"/>
        <v>0</v>
      </c>
      <c r="F1311" s="14">
        <v>42826</v>
      </c>
      <c r="G1311" s="1">
        <f t="shared" si="145"/>
        <v>4</v>
      </c>
      <c r="H1311" s="1">
        <f t="shared" si="146"/>
        <v>2017</v>
      </c>
      <c r="I1311">
        <v>0</v>
      </c>
      <c r="K1311">
        <f t="shared" si="140"/>
        <v>0</v>
      </c>
      <c r="L1311">
        <v>8063</v>
      </c>
      <c r="M1311" s="6">
        <f t="shared" si="141"/>
        <v>0</v>
      </c>
      <c r="N1311" s="6" t="str">
        <f t="shared" si="142"/>
        <v/>
      </c>
      <c r="O1311" s="6">
        <f t="shared" si="143"/>
        <v>0</v>
      </c>
      <c r="Q1311">
        <f>_xlfn.XLOOKUP(C1311&amp;G1311&amp;H1311,covid!$E$2:$E$2184,covid!$D$2:$D$2184,0,0,1)</f>
        <v>0</v>
      </c>
    </row>
    <row r="1312" spans="1:17" x14ac:dyDescent="0.3">
      <c r="A1312">
        <f>_xlfn.XLOOKUP(C1312,kamus!$B$2:$B$87,kamus!$A$2:$A$87,0,0,1)</f>
        <v>5</v>
      </c>
      <c r="B1312" t="str">
        <f>_xlfn.XLOOKUP(C1312,kamus!$B$2:$B$87,kamus!$D$2:$D$87,"dihapus",0,1)</f>
        <v>cangkringan</v>
      </c>
      <c r="C1312" t="s">
        <v>212</v>
      </c>
      <c r="D1312">
        <f>_xlfn.XLOOKUP(C1312,kamus!$B$2:$B$87,kamus!$J$2:$J$87,"dihapus",0,1)</f>
        <v>0</v>
      </c>
      <c r="E1312">
        <f t="shared" si="144"/>
        <v>0</v>
      </c>
      <c r="F1312" s="14">
        <v>42826</v>
      </c>
      <c r="G1312" s="1">
        <f t="shared" si="145"/>
        <v>4</v>
      </c>
      <c r="H1312" s="1">
        <f t="shared" si="146"/>
        <v>2017</v>
      </c>
      <c r="I1312">
        <v>0</v>
      </c>
      <c r="K1312">
        <f t="shared" si="140"/>
        <v>0</v>
      </c>
      <c r="L1312">
        <v>4133</v>
      </c>
      <c r="M1312" s="6">
        <f t="shared" si="141"/>
        <v>0</v>
      </c>
      <c r="N1312" s="6" t="str">
        <f t="shared" si="142"/>
        <v/>
      </c>
      <c r="O1312" s="6">
        <f t="shared" si="143"/>
        <v>0</v>
      </c>
      <c r="Q1312">
        <f>_xlfn.XLOOKUP(C1312&amp;G1312&amp;H1312,covid!$E$2:$E$2184,covid!$D$2:$D$2184,0,0,1)</f>
        <v>0</v>
      </c>
    </row>
    <row r="1313" spans="1:17" x14ac:dyDescent="0.3">
      <c r="A1313">
        <f>_xlfn.XLOOKUP(C1313,kamus!$B$2:$B$87,kamus!$A$2:$A$87,0,0,1)</f>
        <v>7</v>
      </c>
      <c r="B1313" t="str">
        <f>_xlfn.XLOOKUP(C1313,kamus!$B$2:$B$87,kamus!$D$2:$D$87,"dihapus",0,1)</f>
        <v>cangkringan</v>
      </c>
      <c r="C1313" t="s">
        <v>217</v>
      </c>
      <c r="D1313">
        <f>_xlfn.XLOOKUP(C1313,kamus!$B$2:$B$87,kamus!$J$2:$J$87,"dihapus",0,1)</f>
        <v>0</v>
      </c>
      <c r="E1313">
        <f t="shared" si="144"/>
        <v>0</v>
      </c>
      <c r="F1313" s="14">
        <v>42826</v>
      </c>
      <c r="G1313" s="1">
        <f t="shared" si="145"/>
        <v>4</v>
      </c>
      <c r="H1313" s="1">
        <f t="shared" si="146"/>
        <v>2017</v>
      </c>
      <c r="I1313">
        <v>0</v>
      </c>
      <c r="K1313">
        <f t="shared" si="140"/>
        <v>0</v>
      </c>
      <c r="L1313">
        <v>3586</v>
      </c>
      <c r="M1313" s="6">
        <f t="shared" si="141"/>
        <v>0</v>
      </c>
      <c r="N1313" s="6" t="str">
        <f t="shared" si="142"/>
        <v/>
      </c>
      <c r="O1313" s="6">
        <f t="shared" si="143"/>
        <v>0</v>
      </c>
      <c r="Q1313">
        <f>_xlfn.XLOOKUP(C1313&amp;G1313&amp;H1313,covid!$E$2:$E$2184,covid!$D$2:$D$2184,0,0,1)</f>
        <v>0</v>
      </c>
    </row>
    <row r="1314" spans="1:17" x14ac:dyDescent="0.3">
      <c r="A1314">
        <f>_xlfn.XLOOKUP(C1314,kamus!$B$2:$B$87,kamus!$A$2:$A$87,0,0,1)</f>
        <v>8</v>
      </c>
      <c r="B1314" t="str">
        <f>_xlfn.XLOOKUP(C1314,kamus!$B$2:$B$87,kamus!$D$2:$D$87,"dihapus",0,1)</f>
        <v>cangkringan</v>
      </c>
      <c r="C1314" t="s">
        <v>275</v>
      </c>
      <c r="D1314">
        <f>_xlfn.XLOOKUP(C1314,kamus!$B$2:$B$87,kamus!$J$2:$J$87,"dihapus",0,1)</f>
        <v>0</v>
      </c>
      <c r="E1314">
        <f t="shared" si="144"/>
        <v>0</v>
      </c>
      <c r="F1314" s="14">
        <v>42826</v>
      </c>
      <c r="G1314" s="1">
        <f t="shared" si="145"/>
        <v>4</v>
      </c>
      <c r="H1314" s="1">
        <f t="shared" si="146"/>
        <v>2017</v>
      </c>
      <c r="I1314">
        <v>0</v>
      </c>
      <c r="K1314">
        <f t="shared" si="140"/>
        <v>0</v>
      </c>
      <c r="L1314">
        <v>5550</v>
      </c>
      <c r="M1314" s="6">
        <f t="shared" si="141"/>
        <v>0</v>
      </c>
      <c r="N1314" s="6" t="str">
        <f t="shared" si="142"/>
        <v/>
      </c>
      <c r="O1314" s="6">
        <f t="shared" si="143"/>
        <v>0</v>
      </c>
      <c r="Q1314">
        <f>_xlfn.XLOOKUP(C1314&amp;G1314&amp;H1314,covid!$E$2:$E$2184,covid!$D$2:$D$2184,0,0,1)</f>
        <v>0</v>
      </c>
    </row>
    <row r="1315" spans="1:17" x14ac:dyDescent="0.3">
      <c r="A1315">
        <f>_xlfn.XLOOKUP(C1315,kamus!$B$2:$B$87,kamus!$A$2:$A$87,0,0,1)</f>
        <v>6</v>
      </c>
      <c r="B1315" t="str">
        <f>_xlfn.XLOOKUP(C1315,kamus!$B$2:$B$87,kamus!$D$2:$D$87,"dihapus",0,1)</f>
        <v>cangkringan</v>
      </c>
      <c r="C1315" t="s">
        <v>281</v>
      </c>
      <c r="D1315">
        <f>_xlfn.XLOOKUP(C1315,kamus!$B$2:$B$87,kamus!$J$2:$J$87,"dihapus",0,1)</f>
        <v>0</v>
      </c>
      <c r="E1315">
        <f t="shared" si="144"/>
        <v>0</v>
      </c>
      <c r="F1315" s="14">
        <v>42826</v>
      </c>
      <c r="G1315" s="1">
        <f t="shared" si="145"/>
        <v>4</v>
      </c>
      <c r="H1315" s="1">
        <f t="shared" si="146"/>
        <v>2017</v>
      </c>
      <c r="I1315">
        <v>0</v>
      </c>
      <c r="K1315">
        <f t="shared" si="140"/>
        <v>0</v>
      </c>
      <c r="L1315">
        <v>11339</v>
      </c>
      <c r="M1315" s="6">
        <f t="shared" si="141"/>
        <v>0</v>
      </c>
      <c r="N1315" s="6" t="str">
        <f t="shared" si="142"/>
        <v/>
      </c>
      <c r="O1315" s="6">
        <f t="shared" si="143"/>
        <v>0</v>
      </c>
      <c r="Q1315">
        <f>_xlfn.XLOOKUP(C1315&amp;G1315&amp;H1315,covid!$E$2:$E$2184,covid!$D$2:$D$2184,0,0,1)</f>
        <v>0</v>
      </c>
    </row>
    <row r="1316" spans="1:17" x14ac:dyDescent="0.3">
      <c r="A1316">
        <f>_xlfn.XLOOKUP(C1316,kamus!$B$2:$B$87,kamus!$A$2:$A$87,0,0,1)</f>
        <v>10</v>
      </c>
      <c r="B1316" t="str">
        <f>_xlfn.XLOOKUP(C1316,kamus!$B$2:$B$87,kamus!$D$2:$D$87,"dihapus",0,1)</f>
        <v>Depok 1</v>
      </c>
      <c r="C1316" t="s">
        <v>220</v>
      </c>
      <c r="D1316">
        <f>_xlfn.XLOOKUP(C1316,kamus!$B$2:$B$87,kamus!$J$2:$J$87,"dihapus",0,1)</f>
        <v>1</v>
      </c>
      <c r="E1316">
        <f t="shared" si="144"/>
        <v>0</v>
      </c>
      <c r="F1316" s="14">
        <v>42826</v>
      </c>
      <c r="G1316" s="1">
        <f t="shared" si="145"/>
        <v>4</v>
      </c>
      <c r="H1316" s="1">
        <f t="shared" si="146"/>
        <v>2017</v>
      </c>
      <c r="I1316">
        <v>3</v>
      </c>
      <c r="K1316">
        <f t="shared" si="140"/>
        <v>3</v>
      </c>
      <c r="L1316">
        <v>37946</v>
      </c>
      <c r="M1316" s="6">
        <f t="shared" si="141"/>
        <v>7.9059716439150369</v>
      </c>
      <c r="N1316" s="6" t="str">
        <f t="shared" si="142"/>
        <v/>
      </c>
      <c r="O1316" s="6">
        <f t="shared" si="143"/>
        <v>7.9059716439150369</v>
      </c>
      <c r="Q1316">
        <f>_xlfn.XLOOKUP(C1316&amp;G1316&amp;H1316,covid!$E$2:$E$2184,covid!$D$2:$D$2184,0,0,1)</f>
        <v>0</v>
      </c>
    </row>
    <row r="1317" spans="1:17" x14ac:dyDescent="0.3">
      <c r="A1317">
        <f>_xlfn.XLOOKUP(C1317,kamus!$B$2:$B$87,kamus!$A$2:$A$87,0,0,1)</f>
        <v>11</v>
      </c>
      <c r="B1317" t="str">
        <f>_xlfn.XLOOKUP(C1317,kamus!$B$2:$B$87,kamus!$D$2:$D$87,"dihapus",0,1)</f>
        <v>Depok 2</v>
      </c>
      <c r="C1317" t="s">
        <v>207</v>
      </c>
      <c r="D1317">
        <f>_xlfn.XLOOKUP(C1317,kamus!$B$2:$B$87,kamus!$J$2:$J$87,"dihapus",0,1)</f>
        <v>1</v>
      </c>
      <c r="E1317">
        <f t="shared" si="144"/>
        <v>0</v>
      </c>
      <c r="F1317" s="14">
        <v>42826</v>
      </c>
      <c r="G1317" s="1">
        <f t="shared" si="145"/>
        <v>4</v>
      </c>
      <c r="H1317" s="1">
        <f t="shared" si="146"/>
        <v>2017</v>
      </c>
      <c r="I1317">
        <v>2</v>
      </c>
      <c r="K1317">
        <f t="shared" si="140"/>
        <v>2</v>
      </c>
      <c r="L1317">
        <v>44433</v>
      </c>
      <c r="M1317" s="6">
        <f t="shared" si="141"/>
        <v>4.5011590484549773</v>
      </c>
      <c r="N1317" s="6" t="str">
        <f t="shared" si="142"/>
        <v/>
      </c>
      <c r="O1317" s="6">
        <f t="shared" si="143"/>
        <v>4.5011590484549773</v>
      </c>
      <c r="Q1317">
        <f>_xlfn.XLOOKUP(C1317&amp;G1317&amp;H1317,covid!$E$2:$E$2184,covid!$D$2:$D$2184,0,0,1)</f>
        <v>0</v>
      </c>
    </row>
    <row r="1318" spans="1:17" x14ac:dyDescent="0.3">
      <c r="A1318">
        <f>_xlfn.XLOOKUP(C1318,kamus!$B$2:$B$87,kamus!$A$2:$A$87,0,0,1)</f>
        <v>12</v>
      </c>
      <c r="B1318" t="str">
        <f>_xlfn.XLOOKUP(C1318,kamus!$B$2:$B$87,kamus!$D$2:$D$87,"dihapus",0,1)</f>
        <v>Depok 3</v>
      </c>
      <c r="C1318" t="s">
        <v>206</v>
      </c>
      <c r="D1318">
        <f>_xlfn.XLOOKUP(C1318,kamus!$B$2:$B$87,kamus!$J$2:$J$87,"dihapus",0,1)</f>
        <v>1</v>
      </c>
      <c r="E1318">
        <f t="shared" si="144"/>
        <v>0</v>
      </c>
      <c r="F1318" s="14">
        <v>42826</v>
      </c>
      <c r="G1318" s="1">
        <f t="shared" si="145"/>
        <v>4</v>
      </c>
      <c r="H1318" s="1">
        <f t="shared" si="146"/>
        <v>2017</v>
      </c>
      <c r="I1318">
        <v>3</v>
      </c>
      <c r="K1318">
        <f t="shared" si="140"/>
        <v>3</v>
      </c>
      <c r="L1318">
        <v>44837</v>
      </c>
      <c r="M1318" s="6">
        <f t="shared" si="141"/>
        <v>6.6909026027611134</v>
      </c>
      <c r="N1318" s="6" t="str">
        <f t="shared" si="142"/>
        <v/>
      </c>
      <c r="O1318" s="6">
        <f t="shared" si="143"/>
        <v>6.6909026027611134</v>
      </c>
      <c r="Q1318">
        <f>_xlfn.XLOOKUP(C1318&amp;G1318&amp;H1318,covid!$E$2:$E$2184,covid!$D$2:$D$2184,0,0,1)</f>
        <v>0</v>
      </c>
    </row>
    <row r="1319" spans="1:17" x14ac:dyDescent="0.3">
      <c r="A1319">
        <f>_xlfn.XLOOKUP(C1319,kamus!$B$2:$B$87,kamus!$A$2:$A$87,0,0,1)</f>
        <v>0</v>
      </c>
      <c r="B1319" t="str">
        <f>_xlfn.XLOOKUP(C1319,kamus!$B$2:$B$87,kamus!$D$2:$D$87,"dihapus",0,1)</f>
        <v>dihapus</v>
      </c>
      <c r="C1319" t="s">
        <v>282</v>
      </c>
      <c r="D1319" t="str">
        <f>_xlfn.XLOOKUP(C1319,kamus!$B$2:$B$87,kamus!$J$2:$J$87,"dihapus",0,1)</f>
        <v>dihapus</v>
      </c>
      <c r="E1319">
        <f t="shared" si="144"/>
        <v>0</v>
      </c>
      <c r="F1319" s="14">
        <v>42826</v>
      </c>
      <c r="G1319" s="1">
        <f t="shared" si="145"/>
        <v>4</v>
      </c>
      <c r="H1319" s="1">
        <f t="shared" si="146"/>
        <v>2017</v>
      </c>
      <c r="I1319">
        <v>0</v>
      </c>
      <c r="K1319">
        <f t="shared" si="140"/>
        <v>0</v>
      </c>
      <c r="L1319" t="e">
        <v>#N/A</v>
      </c>
      <c r="M1319" s="6" t="e">
        <f t="shared" si="141"/>
        <v>#N/A</v>
      </c>
      <c r="N1319" s="6" t="str">
        <f t="shared" si="142"/>
        <v/>
      </c>
      <c r="O1319" s="6" t="e">
        <f t="shared" si="143"/>
        <v>#N/A</v>
      </c>
      <c r="Q1319">
        <f>_xlfn.XLOOKUP(C1319&amp;G1319&amp;H1319,covid!$E$2:$E$2184,covid!$D$2:$D$2184,0,0,1)</f>
        <v>0</v>
      </c>
    </row>
    <row r="1320" spans="1:17" x14ac:dyDescent="0.3">
      <c r="A1320">
        <f>_xlfn.XLOOKUP(C1320,kamus!$B$2:$B$87,kamus!$A$2:$A$87,0,0,1)</f>
        <v>14</v>
      </c>
      <c r="B1320" t="str">
        <f>_xlfn.XLOOKUP(C1320,kamus!$B$2:$B$87,kamus!$D$2:$D$87,"dihapus",0,1)</f>
        <v>Gamping 1</v>
      </c>
      <c r="C1320" t="s">
        <v>196</v>
      </c>
      <c r="D1320">
        <f>_xlfn.XLOOKUP(C1320,kamus!$B$2:$B$87,kamus!$J$2:$J$87,"dihapus",0,1)</f>
        <v>1</v>
      </c>
      <c r="E1320">
        <f t="shared" si="144"/>
        <v>0</v>
      </c>
      <c r="F1320" s="14">
        <v>42826</v>
      </c>
      <c r="G1320" s="1">
        <f t="shared" si="145"/>
        <v>4</v>
      </c>
      <c r="H1320" s="1">
        <f t="shared" si="146"/>
        <v>2017</v>
      </c>
      <c r="I1320">
        <v>1</v>
      </c>
      <c r="K1320">
        <f t="shared" si="140"/>
        <v>1</v>
      </c>
      <c r="L1320">
        <v>22819</v>
      </c>
      <c r="M1320" s="6">
        <f t="shared" si="141"/>
        <v>4.3823129847933737</v>
      </c>
      <c r="N1320" s="6" t="str">
        <f t="shared" si="142"/>
        <v/>
      </c>
      <c r="O1320" s="6">
        <f t="shared" si="143"/>
        <v>4.3823129847933737</v>
      </c>
      <c r="Q1320">
        <f>_xlfn.XLOOKUP(C1320&amp;G1320&amp;H1320,covid!$E$2:$E$2184,covid!$D$2:$D$2184,0,0,1)</f>
        <v>0</v>
      </c>
    </row>
    <row r="1321" spans="1:17" x14ac:dyDescent="0.3">
      <c r="A1321">
        <f>_xlfn.XLOOKUP(C1321,kamus!$B$2:$B$87,kamus!$A$2:$A$87,0,0,1)</f>
        <v>13</v>
      </c>
      <c r="B1321" t="str">
        <f>_xlfn.XLOOKUP(C1321,kamus!$B$2:$B$87,kamus!$D$2:$D$87,"dihapus",0,1)</f>
        <v>Gamping 1</v>
      </c>
      <c r="C1321" s="19" t="s">
        <v>198</v>
      </c>
      <c r="D1321">
        <f>_xlfn.XLOOKUP(C1321,kamus!$B$2:$B$87,kamus!$J$2:$J$87,"dihapus",0,1)</f>
        <v>1</v>
      </c>
      <c r="E1321">
        <f t="shared" si="144"/>
        <v>0</v>
      </c>
      <c r="F1321" s="14">
        <v>42826</v>
      </c>
      <c r="G1321" s="1">
        <f t="shared" si="145"/>
        <v>4</v>
      </c>
      <c r="H1321" s="1">
        <f t="shared" si="146"/>
        <v>2017</v>
      </c>
      <c r="I1321">
        <v>3</v>
      </c>
      <c r="K1321">
        <f t="shared" si="140"/>
        <v>3</v>
      </c>
      <c r="L1321">
        <v>20645</v>
      </c>
      <c r="M1321" s="6">
        <f t="shared" si="141"/>
        <v>14.531363526277548</v>
      </c>
      <c r="N1321" s="6" t="str">
        <f t="shared" si="142"/>
        <v/>
      </c>
      <c r="O1321" s="6">
        <f t="shared" si="143"/>
        <v>14.531363526277548</v>
      </c>
      <c r="Q1321">
        <f>_xlfn.XLOOKUP(C1321&amp;G1321&amp;H1321,covid!$E$2:$E$2184,covid!$D$2:$D$2184,0,0,1)</f>
        <v>0</v>
      </c>
    </row>
    <row r="1322" spans="1:17" x14ac:dyDescent="0.3">
      <c r="A1322">
        <f>_xlfn.XLOOKUP(C1322,kamus!$B$2:$B$87,kamus!$A$2:$A$87,0,0,1)</f>
        <v>16</v>
      </c>
      <c r="B1322" t="str">
        <f>_xlfn.XLOOKUP(C1322,kamus!$B$2:$B$87,kamus!$D$2:$D$87,"dihapus",0,1)</f>
        <v>Gamping 2</v>
      </c>
      <c r="C1322" t="s">
        <v>200</v>
      </c>
      <c r="D1322">
        <f>_xlfn.XLOOKUP(C1322,kamus!$B$2:$B$87,kamus!$J$2:$J$87,"dihapus",0,1)</f>
        <v>1</v>
      </c>
      <c r="E1322">
        <f t="shared" si="144"/>
        <v>0</v>
      </c>
      <c r="F1322" s="14">
        <v>42826</v>
      </c>
      <c r="G1322" s="1">
        <f t="shared" si="145"/>
        <v>4</v>
      </c>
      <c r="H1322" s="1">
        <f t="shared" si="146"/>
        <v>2017</v>
      </c>
      <c r="I1322">
        <v>2</v>
      </c>
      <c r="K1322">
        <f t="shared" si="140"/>
        <v>2</v>
      </c>
      <c r="L1322">
        <v>16624</v>
      </c>
      <c r="M1322" s="6">
        <f t="shared" si="141"/>
        <v>12.030798845043311</v>
      </c>
      <c r="N1322" s="6" t="str">
        <f t="shared" si="142"/>
        <v/>
      </c>
      <c r="O1322" s="6">
        <f t="shared" si="143"/>
        <v>12.030798845043311</v>
      </c>
      <c r="Q1322">
        <f>_xlfn.XLOOKUP(C1322&amp;G1322&amp;H1322,covid!$E$2:$E$2184,covid!$D$2:$D$2184,0,0,1)</f>
        <v>0</v>
      </c>
    </row>
    <row r="1323" spans="1:17" x14ac:dyDescent="0.3">
      <c r="A1323">
        <f>_xlfn.XLOOKUP(C1323,kamus!$B$2:$B$87,kamus!$A$2:$A$87,0,0,1)</f>
        <v>15</v>
      </c>
      <c r="B1323" t="str">
        <f>_xlfn.XLOOKUP(C1323,kamus!$B$2:$B$87,kamus!$D$2:$D$87,"dihapus",0,1)</f>
        <v>Gamping 2</v>
      </c>
      <c r="C1323" t="s">
        <v>230</v>
      </c>
      <c r="D1323">
        <f>_xlfn.XLOOKUP(C1323,kamus!$B$2:$B$87,kamus!$J$2:$J$87,"dihapus",0,1)</f>
        <v>1</v>
      </c>
      <c r="E1323">
        <f t="shared" si="144"/>
        <v>0</v>
      </c>
      <c r="F1323" s="14">
        <v>42826</v>
      </c>
      <c r="G1323" s="1">
        <f t="shared" si="145"/>
        <v>4</v>
      </c>
      <c r="H1323" s="1">
        <f t="shared" si="146"/>
        <v>2017</v>
      </c>
      <c r="I1323">
        <v>1</v>
      </c>
      <c r="K1323">
        <f t="shared" si="140"/>
        <v>1</v>
      </c>
      <c r="L1323">
        <v>18692</v>
      </c>
      <c r="M1323" s="6">
        <f t="shared" si="141"/>
        <v>5.3498823025893429</v>
      </c>
      <c r="N1323" s="6" t="str">
        <f t="shared" si="142"/>
        <v/>
      </c>
      <c r="O1323" s="6">
        <f t="shared" si="143"/>
        <v>5.3498823025893429</v>
      </c>
      <c r="Q1323">
        <f>_xlfn.XLOOKUP(C1323&amp;G1323&amp;H1323,covid!$E$2:$E$2184,covid!$D$2:$D$2184,0,0,1)</f>
        <v>0</v>
      </c>
    </row>
    <row r="1324" spans="1:17" x14ac:dyDescent="0.3">
      <c r="A1324">
        <f>_xlfn.XLOOKUP(C1324,kamus!$B$2:$B$87,kamus!$A$2:$A$87,0,0,1)</f>
        <v>17</v>
      </c>
      <c r="B1324" t="str">
        <f>_xlfn.XLOOKUP(C1324,kamus!$B$2:$B$87,kamus!$D$2:$D$87,"dihapus",0,1)</f>
        <v>Gamping 2</v>
      </c>
      <c r="C1324" t="s">
        <v>272</v>
      </c>
      <c r="D1324">
        <f>_xlfn.XLOOKUP(C1324,kamus!$B$2:$B$87,kamus!$J$2:$J$87,"dihapus",0,1)</f>
        <v>1</v>
      </c>
      <c r="E1324">
        <f t="shared" si="144"/>
        <v>0</v>
      </c>
      <c r="F1324" s="14">
        <v>42826</v>
      </c>
      <c r="G1324" s="1">
        <f t="shared" si="145"/>
        <v>4</v>
      </c>
      <c r="H1324" s="1">
        <f t="shared" si="146"/>
        <v>2017</v>
      </c>
      <c r="I1324">
        <v>2</v>
      </c>
      <c r="K1324">
        <f t="shared" si="140"/>
        <v>2</v>
      </c>
      <c r="L1324">
        <v>18667</v>
      </c>
      <c r="M1324" s="6">
        <f t="shared" si="141"/>
        <v>10.714094391171585</v>
      </c>
      <c r="N1324" s="6" t="str">
        <f t="shared" si="142"/>
        <v/>
      </c>
      <c r="O1324" s="6">
        <f t="shared" si="143"/>
        <v>10.714094391171585</v>
      </c>
      <c r="Q1324">
        <f>_xlfn.XLOOKUP(C1324&amp;G1324&amp;H1324,covid!$E$2:$E$2184,covid!$D$2:$D$2184,0,0,1)</f>
        <v>0</v>
      </c>
    </row>
    <row r="1325" spans="1:17" x14ac:dyDescent="0.3">
      <c r="A1325">
        <f>_xlfn.XLOOKUP(C1325,kamus!$B$2:$B$87,kamus!$A$2:$A$87,0,0,1)</f>
        <v>20</v>
      </c>
      <c r="B1325" t="str">
        <f>_xlfn.XLOOKUP(C1325,kamus!$B$2:$B$87,kamus!$D$2:$D$87,"dihapus",0,1)</f>
        <v>Godean 1</v>
      </c>
      <c r="C1325" t="s">
        <v>247</v>
      </c>
      <c r="D1325">
        <f>_xlfn.XLOOKUP(C1325,kamus!$B$2:$B$87,kamus!$J$2:$J$87,"dihapus",0,1)</f>
        <v>1</v>
      </c>
      <c r="E1325">
        <f t="shared" si="144"/>
        <v>0</v>
      </c>
      <c r="F1325" s="14">
        <v>42826</v>
      </c>
      <c r="G1325" s="1">
        <f t="shared" si="145"/>
        <v>4</v>
      </c>
      <c r="H1325" s="1">
        <f t="shared" si="146"/>
        <v>2017</v>
      </c>
      <c r="I1325">
        <v>0</v>
      </c>
      <c r="K1325">
        <f t="shared" si="140"/>
        <v>0</v>
      </c>
      <c r="L1325">
        <v>9743</v>
      </c>
      <c r="M1325" s="6">
        <f t="shared" si="141"/>
        <v>0</v>
      </c>
      <c r="N1325" s="6" t="str">
        <f t="shared" si="142"/>
        <v/>
      </c>
      <c r="O1325" s="6">
        <f t="shared" si="143"/>
        <v>0</v>
      </c>
      <c r="Q1325">
        <f>_xlfn.XLOOKUP(C1325&amp;G1325&amp;H1325,covid!$E$2:$E$2184,covid!$D$2:$D$2184,0,0,1)</f>
        <v>0</v>
      </c>
    </row>
    <row r="1326" spans="1:17" x14ac:dyDescent="0.3">
      <c r="A1326">
        <f>_xlfn.XLOOKUP(C1326,kamus!$B$2:$B$87,kamus!$A$2:$A$87,0,0,1)</f>
        <v>21</v>
      </c>
      <c r="B1326" t="str">
        <f>_xlfn.XLOOKUP(C1326,kamus!$B$2:$B$87,kamus!$D$2:$D$87,"dihapus",0,1)</f>
        <v>Godean 1</v>
      </c>
      <c r="C1326" t="s">
        <v>250</v>
      </c>
      <c r="D1326">
        <f>_xlfn.XLOOKUP(C1326,kamus!$B$2:$B$87,kamus!$J$2:$J$87,"dihapus",0,1)</f>
        <v>1</v>
      </c>
      <c r="E1326">
        <f t="shared" si="144"/>
        <v>0</v>
      </c>
      <c r="F1326" s="14">
        <v>42826</v>
      </c>
      <c r="G1326" s="1">
        <f t="shared" si="145"/>
        <v>4</v>
      </c>
      <c r="H1326" s="1">
        <f t="shared" si="146"/>
        <v>2017</v>
      </c>
      <c r="I1326">
        <v>1</v>
      </c>
      <c r="K1326">
        <f t="shared" si="140"/>
        <v>1</v>
      </c>
      <c r="L1326">
        <v>10269</v>
      </c>
      <c r="M1326" s="6">
        <f t="shared" si="141"/>
        <v>9.7380465478624991</v>
      </c>
      <c r="N1326" s="6" t="str">
        <f t="shared" si="142"/>
        <v/>
      </c>
      <c r="O1326" s="6">
        <f t="shared" si="143"/>
        <v>9.7380465478624991</v>
      </c>
      <c r="Q1326">
        <f>_xlfn.XLOOKUP(C1326&amp;G1326&amp;H1326,covid!$E$2:$E$2184,covid!$D$2:$D$2184,0,0,1)</f>
        <v>0</v>
      </c>
    </row>
    <row r="1327" spans="1:17" x14ac:dyDescent="0.3">
      <c r="A1327">
        <f>_xlfn.XLOOKUP(C1327,kamus!$B$2:$B$87,kamus!$A$2:$A$87,0,0,1)</f>
        <v>19</v>
      </c>
      <c r="B1327" t="str">
        <f>_xlfn.XLOOKUP(C1327,kamus!$B$2:$B$87,kamus!$D$2:$D$87,"dihapus",0,1)</f>
        <v>Godean 1</v>
      </c>
      <c r="C1327" t="s">
        <v>251</v>
      </c>
      <c r="D1327">
        <f>_xlfn.XLOOKUP(C1327,kamus!$B$2:$B$87,kamus!$J$2:$J$87,"dihapus",0,1)</f>
        <v>1</v>
      </c>
      <c r="E1327">
        <f t="shared" si="144"/>
        <v>0</v>
      </c>
      <c r="F1327" s="14">
        <v>42826</v>
      </c>
      <c r="G1327" s="1">
        <f t="shared" si="145"/>
        <v>4</v>
      </c>
      <c r="H1327" s="1">
        <f t="shared" si="146"/>
        <v>2017</v>
      </c>
      <c r="I1327">
        <v>1</v>
      </c>
      <c r="K1327">
        <f t="shared" si="140"/>
        <v>1</v>
      </c>
      <c r="L1327">
        <v>9159</v>
      </c>
      <c r="M1327" s="6">
        <f t="shared" si="141"/>
        <v>10.918222513374824</v>
      </c>
      <c r="N1327" s="6" t="str">
        <f t="shared" si="142"/>
        <v/>
      </c>
      <c r="O1327" s="6">
        <f t="shared" si="143"/>
        <v>10.918222513374824</v>
      </c>
      <c r="Q1327">
        <f>_xlfn.XLOOKUP(C1327&amp;G1327&amp;H1327,covid!$E$2:$E$2184,covid!$D$2:$D$2184,0,0,1)</f>
        <v>0</v>
      </c>
    </row>
    <row r="1328" spans="1:17" x14ac:dyDescent="0.3">
      <c r="A1328">
        <f>_xlfn.XLOOKUP(C1328,kamus!$B$2:$B$87,kamus!$A$2:$A$87,0,0,1)</f>
        <v>18</v>
      </c>
      <c r="B1328" t="str">
        <f>_xlfn.XLOOKUP(C1328,kamus!$B$2:$B$87,kamus!$D$2:$D$87,"dihapus",0,1)</f>
        <v>Godean 1</v>
      </c>
      <c r="C1328" t="s">
        <v>252</v>
      </c>
      <c r="D1328">
        <f>_xlfn.XLOOKUP(C1328,kamus!$B$2:$B$87,kamus!$J$2:$J$87,"dihapus",0,1)</f>
        <v>0</v>
      </c>
      <c r="E1328">
        <f t="shared" si="144"/>
        <v>0</v>
      </c>
      <c r="F1328" s="14">
        <v>42826</v>
      </c>
      <c r="G1328" s="1">
        <f t="shared" si="145"/>
        <v>4</v>
      </c>
      <c r="H1328" s="1">
        <f t="shared" si="146"/>
        <v>2017</v>
      </c>
      <c r="I1328">
        <v>0</v>
      </c>
      <c r="K1328">
        <f t="shared" si="140"/>
        <v>0</v>
      </c>
      <c r="L1328">
        <v>6607</v>
      </c>
      <c r="M1328" s="6">
        <f t="shared" si="141"/>
        <v>0</v>
      </c>
      <c r="N1328" s="6" t="str">
        <f t="shared" si="142"/>
        <v/>
      </c>
      <c r="O1328" s="6">
        <f t="shared" si="143"/>
        <v>0</v>
      </c>
      <c r="Q1328">
        <f>_xlfn.XLOOKUP(C1328&amp;G1328&amp;H1328,covid!$E$2:$E$2184,covid!$D$2:$D$2184,0,0,1)</f>
        <v>0</v>
      </c>
    </row>
    <row r="1329" spans="1:17" x14ac:dyDescent="0.3">
      <c r="A1329">
        <f>_xlfn.XLOOKUP(C1329,kamus!$B$2:$B$87,kamus!$A$2:$A$87,0,0,1)</f>
        <v>23</v>
      </c>
      <c r="B1329" t="str">
        <f>_xlfn.XLOOKUP(C1329,kamus!$B$2:$B$87,kamus!$D$2:$D$87,"dihapus",0,1)</f>
        <v>Godean 2</v>
      </c>
      <c r="C1329" t="s">
        <v>248</v>
      </c>
      <c r="D1329">
        <f>_xlfn.XLOOKUP(C1329,kamus!$B$2:$B$87,kamus!$J$2:$J$87,"dihapus",0,1)</f>
        <v>1</v>
      </c>
      <c r="E1329">
        <f t="shared" si="144"/>
        <v>0</v>
      </c>
      <c r="F1329" s="14">
        <v>42826</v>
      </c>
      <c r="G1329" s="1">
        <f t="shared" si="145"/>
        <v>4</v>
      </c>
      <c r="H1329" s="1">
        <f t="shared" si="146"/>
        <v>2017</v>
      </c>
      <c r="I1329">
        <v>0</v>
      </c>
      <c r="K1329">
        <f t="shared" si="140"/>
        <v>0</v>
      </c>
      <c r="L1329">
        <v>17439</v>
      </c>
      <c r="M1329" s="6">
        <f t="shared" si="141"/>
        <v>0</v>
      </c>
      <c r="N1329" s="6" t="str">
        <f t="shared" si="142"/>
        <v/>
      </c>
      <c r="O1329" s="6">
        <f t="shared" si="143"/>
        <v>0</v>
      </c>
      <c r="Q1329">
        <f>_xlfn.XLOOKUP(C1329&amp;G1329&amp;H1329,covid!$E$2:$E$2184,covid!$D$2:$D$2184,0,0,1)</f>
        <v>0</v>
      </c>
    </row>
    <row r="1330" spans="1:17" x14ac:dyDescent="0.3">
      <c r="A1330">
        <f>_xlfn.XLOOKUP(C1330,kamus!$B$2:$B$87,kamus!$A$2:$A$87,0,0,1)</f>
        <v>22</v>
      </c>
      <c r="B1330" t="str">
        <f>_xlfn.XLOOKUP(C1330,kamus!$B$2:$B$87,kamus!$D$2:$D$87,"dihapus",0,1)</f>
        <v>Godean 2</v>
      </c>
      <c r="C1330" t="s">
        <v>249</v>
      </c>
      <c r="D1330">
        <f>_xlfn.XLOOKUP(C1330,kamus!$B$2:$B$87,kamus!$J$2:$J$87,"dihapus",0,1)</f>
        <v>1</v>
      </c>
      <c r="E1330">
        <f t="shared" si="144"/>
        <v>0</v>
      </c>
      <c r="F1330" s="14">
        <v>42826</v>
      </c>
      <c r="G1330" s="1">
        <f t="shared" si="145"/>
        <v>4</v>
      </c>
      <c r="H1330" s="1">
        <f t="shared" si="146"/>
        <v>2017</v>
      </c>
      <c r="I1330">
        <v>0</v>
      </c>
      <c r="K1330">
        <f t="shared" si="140"/>
        <v>0</v>
      </c>
      <c r="L1330">
        <v>12380</v>
      </c>
      <c r="M1330" s="6">
        <f t="shared" si="141"/>
        <v>0</v>
      </c>
      <c r="N1330" s="6" t="str">
        <f t="shared" si="142"/>
        <v/>
      </c>
      <c r="O1330" s="6">
        <f t="shared" si="143"/>
        <v>0</v>
      </c>
      <c r="Q1330">
        <f>_xlfn.XLOOKUP(C1330&amp;G1330&amp;H1330,covid!$E$2:$E$2184,covid!$D$2:$D$2184,0,0,1)</f>
        <v>0</v>
      </c>
    </row>
    <row r="1331" spans="1:17" x14ac:dyDescent="0.3">
      <c r="A1331">
        <f>_xlfn.XLOOKUP(C1331,kamus!$B$2:$B$87,kamus!$A$2:$A$87,0,0,1)</f>
        <v>24</v>
      </c>
      <c r="B1331" t="str">
        <f>_xlfn.XLOOKUP(C1331,kamus!$B$2:$B$87,kamus!$D$2:$D$87,"dihapus",0,1)</f>
        <v>Godean 2</v>
      </c>
      <c r="C1331" t="s">
        <v>253</v>
      </c>
      <c r="D1331">
        <f>_xlfn.XLOOKUP(C1331,kamus!$B$2:$B$87,kamus!$J$2:$J$87,"dihapus",0,1)</f>
        <v>0</v>
      </c>
      <c r="E1331">
        <f t="shared" si="144"/>
        <v>0</v>
      </c>
      <c r="F1331" s="14">
        <v>42826</v>
      </c>
      <c r="G1331" s="1">
        <f t="shared" si="145"/>
        <v>4</v>
      </c>
      <c r="H1331" s="1">
        <f t="shared" si="146"/>
        <v>2017</v>
      </c>
      <c r="I1331">
        <v>2</v>
      </c>
      <c r="K1331">
        <f t="shared" si="140"/>
        <v>2</v>
      </c>
      <c r="L1331">
        <v>7087</v>
      </c>
      <c r="M1331" s="6">
        <f t="shared" si="141"/>
        <v>28.220685762664036</v>
      </c>
      <c r="N1331" s="6" t="str">
        <f t="shared" si="142"/>
        <v/>
      </c>
      <c r="O1331" s="6">
        <f t="shared" si="143"/>
        <v>28.220685762664036</v>
      </c>
      <c r="Q1331">
        <f>_xlfn.XLOOKUP(C1331&amp;G1331&amp;H1331,covid!$E$2:$E$2184,covid!$D$2:$D$2184,0,0,1)</f>
        <v>0</v>
      </c>
    </row>
    <row r="1332" spans="1:17" x14ac:dyDescent="0.3">
      <c r="A1332">
        <f>_xlfn.XLOOKUP(C1332,kamus!$B$2:$B$87,kamus!$A$2:$A$87,0,0,1)</f>
        <v>27</v>
      </c>
      <c r="B1332" t="str">
        <f>_xlfn.XLOOKUP(C1332,kamus!$B$2:$B$87,kamus!$D$2:$D$87,"dihapus",0,1)</f>
        <v>Kalasan</v>
      </c>
      <c r="C1332" t="s">
        <v>235</v>
      </c>
      <c r="D1332">
        <f>_xlfn.XLOOKUP(C1332,kamus!$B$2:$B$87,kamus!$J$2:$J$87,"dihapus",0,1)</f>
        <v>1</v>
      </c>
      <c r="E1332">
        <f t="shared" si="144"/>
        <v>0</v>
      </c>
      <c r="F1332" s="14">
        <v>42826</v>
      </c>
      <c r="G1332" s="1">
        <f t="shared" si="145"/>
        <v>4</v>
      </c>
      <c r="H1332" s="1">
        <f t="shared" si="146"/>
        <v>2017</v>
      </c>
      <c r="I1332">
        <v>3</v>
      </c>
      <c r="K1332">
        <f t="shared" si="140"/>
        <v>3</v>
      </c>
      <c r="L1332">
        <v>38337</v>
      </c>
      <c r="M1332" s="6">
        <f t="shared" si="141"/>
        <v>7.8253384458877848</v>
      </c>
      <c r="N1332" s="6" t="str">
        <f t="shared" si="142"/>
        <v/>
      </c>
      <c r="O1332" s="6">
        <f t="shared" si="143"/>
        <v>7.8253384458877848</v>
      </c>
      <c r="Q1332">
        <f>_xlfn.XLOOKUP(C1332&amp;G1332&amp;H1332,covid!$E$2:$E$2184,covid!$D$2:$D$2184,0,0,1)</f>
        <v>0</v>
      </c>
    </row>
    <row r="1333" spans="1:17" x14ac:dyDescent="0.3">
      <c r="A1333">
        <f>_xlfn.XLOOKUP(C1333,kamus!$B$2:$B$87,kamus!$A$2:$A$87,0,0,1)</f>
        <v>28</v>
      </c>
      <c r="B1333" t="str">
        <f>_xlfn.XLOOKUP(C1333,kamus!$B$2:$B$87,kamus!$D$2:$D$87,"dihapus",0,1)</f>
        <v>Kalasan</v>
      </c>
      <c r="C1333" t="s">
        <v>239</v>
      </c>
      <c r="D1333">
        <f>_xlfn.XLOOKUP(C1333,kamus!$B$2:$B$87,kamus!$J$2:$J$87,"dihapus",0,1)</f>
        <v>0</v>
      </c>
      <c r="E1333">
        <f t="shared" si="144"/>
        <v>0</v>
      </c>
      <c r="F1333" s="14">
        <v>42826</v>
      </c>
      <c r="G1333" s="1">
        <f t="shared" si="145"/>
        <v>4</v>
      </c>
      <c r="H1333" s="1">
        <f t="shared" si="146"/>
        <v>2017</v>
      </c>
      <c r="I1333">
        <v>0</v>
      </c>
      <c r="K1333">
        <f t="shared" si="140"/>
        <v>0</v>
      </c>
      <c r="L1333">
        <v>13744</v>
      </c>
      <c r="M1333" s="6">
        <f t="shared" si="141"/>
        <v>0</v>
      </c>
      <c r="N1333" s="6" t="str">
        <f t="shared" si="142"/>
        <v/>
      </c>
      <c r="O1333" s="6">
        <f t="shared" si="143"/>
        <v>0</v>
      </c>
      <c r="Q1333">
        <f>_xlfn.XLOOKUP(C1333&amp;G1333&amp;H1333,covid!$E$2:$E$2184,covid!$D$2:$D$2184,0,0,1)</f>
        <v>0</v>
      </c>
    </row>
    <row r="1334" spans="1:17" x14ac:dyDescent="0.3">
      <c r="A1334">
        <f>_xlfn.XLOOKUP(C1334,kamus!$B$2:$B$87,kamus!$A$2:$A$87,0,0,1)</f>
        <v>25</v>
      </c>
      <c r="B1334" t="str">
        <f>_xlfn.XLOOKUP(C1334,kamus!$B$2:$B$87,kamus!$D$2:$D$87,"dihapus",0,1)</f>
        <v>Kalasan</v>
      </c>
      <c r="C1334" t="s">
        <v>265</v>
      </c>
      <c r="D1334">
        <f>_xlfn.XLOOKUP(C1334,kamus!$B$2:$B$87,kamus!$J$2:$J$87,"dihapus",0,1)</f>
        <v>1</v>
      </c>
      <c r="E1334">
        <f t="shared" si="144"/>
        <v>0</v>
      </c>
      <c r="F1334" s="14">
        <v>42826</v>
      </c>
      <c r="G1334" s="1">
        <f t="shared" si="145"/>
        <v>4</v>
      </c>
      <c r="H1334" s="1">
        <f t="shared" si="146"/>
        <v>2017</v>
      </c>
      <c r="I1334">
        <v>1</v>
      </c>
      <c r="K1334">
        <f t="shared" si="140"/>
        <v>1</v>
      </c>
      <c r="L1334">
        <v>17169</v>
      </c>
      <c r="M1334" s="6">
        <f t="shared" si="141"/>
        <v>5.8244510454889626</v>
      </c>
      <c r="N1334" s="6" t="str">
        <f t="shared" si="142"/>
        <v/>
      </c>
      <c r="O1334" s="6">
        <f t="shared" si="143"/>
        <v>5.8244510454889626</v>
      </c>
      <c r="Q1334">
        <f>_xlfn.XLOOKUP(C1334&amp;G1334&amp;H1334,covid!$E$2:$E$2184,covid!$D$2:$D$2184,0,0,1)</f>
        <v>0</v>
      </c>
    </row>
    <row r="1335" spans="1:17" x14ac:dyDescent="0.3">
      <c r="A1335">
        <f>_xlfn.XLOOKUP(C1335,kamus!$B$2:$B$87,kamus!$A$2:$A$87,0,0,1)</f>
        <v>26</v>
      </c>
      <c r="B1335" t="str">
        <f>_xlfn.XLOOKUP(C1335,kamus!$B$2:$B$87,kamus!$D$2:$D$87,"dihapus",0,1)</f>
        <v>Kalasan</v>
      </c>
      <c r="C1335" t="s">
        <v>269</v>
      </c>
      <c r="D1335">
        <f>_xlfn.XLOOKUP(C1335,kamus!$B$2:$B$87,kamus!$J$2:$J$87,"dihapus",0,1)</f>
        <v>1</v>
      </c>
      <c r="E1335">
        <f t="shared" si="144"/>
        <v>0</v>
      </c>
      <c r="F1335" s="14">
        <v>42826</v>
      </c>
      <c r="G1335" s="1">
        <f t="shared" si="145"/>
        <v>4</v>
      </c>
      <c r="H1335" s="1">
        <f t="shared" si="146"/>
        <v>2017</v>
      </c>
      <c r="I1335">
        <v>1</v>
      </c>
      <c r="K1335">
        <f t="shared" si="140"/>
        <v>1</v>
      </c>
      <c r="L1335">
        <v>18588</v>
      </c>
      <c r="M1335" s="6">
        <f t="shared" si="141"/>
        <v>5.3798149343662578</v>
      </c>
      <c r="N1335" s="6" t="str">
        <f t="shared" si="142"/>
        <v/>
      </c>
      <c r="O1335" s="6">
        <f t="shared" si="143"/>
        <v>5.3798149343662578</v>
      </c>
      <c r="Q1335">
        <f>_xlfn.XLOOKUP(C1335&amp;G1335&amp;H1335,covid!$E$2:$E$2184,covid!$D$2:$D$2184,0,0,1)</f>
        <v>0</v>
      </c>
    </row>
    <row r="1336" spans="1:17" x14ac:dyDescent="0.3">
      <c r="A1336">
        <f>_xlfn.XLOOKUP(C1336,kamus!$B$2:$B$87,kamus!$A$2:$A$87,0,0,1)</f>
        <v>33</v>
      </c>
      <c r="B1336" t="str">
        <f>_xlfn.XLOOKUP(C1336,kamus!$B$2:$B$87,kamus!$D$2:$D$87,"dihapus",0,1)</f>
        <v>Minggir</v>
      </c>
      <c r="C1336" t="s">
        <v>241</v>
      </c>
      <c r="D1336">
        <f>_xlfn.XLOOKUP(C1336,kamus!$B$2:$B$87,kamus!$J$2:$J$87,"dihapus",0,1)</f>
        <v>0</v>
      </c>
      <c r="E1336">
        <f t="shared" si="144"/>
        <v>0</v>
      </c>
      <c r="F1336" s="14">
        <v>42826</v>
      </c>
      <c r="G1336" s="1">
        <f t="shared" si="145"/>
        <v>4</v>
      </c>
      <c r="H1336" s="1">
        <f t="shared" si="146"/>
        <v>2017</v>
      </c>
      <c r="I1336">
        <v>0</v>
      </c>
      <c r="K1336">
        <f t="shared" si="140"/>
        <v>0</v>
      </c>
      <c r="L1336">
        <v>8300</v>
      </c>
      <c r="M1336" s="6">
        <f t="shared" si="141"/>
        <v>0</v>
      </c>
      <c r="N1336" s="6" t="str">
        <f t="shared" si="142"/>
        <v/>
      </c>
      <c r="O1336" s="6">
        <f t="shared" si="143"/>
        <v>0</v>
      </c>
      <c r="Q1336">
        <f>_xlfn.XLOOKUP(C1336&amp;G1336&amp;H1336,covid!$E$2:$E$2184,covid!$D$2:$D$2184,0,0,1)</f>
        <v>0</v>
      </c>
    </row>
    <row r="1337" spans="1:17" x14ac:dyDescent="0.3">
      <c r="A1337">
        <f>_xlfn.XLOOKUP(C1337,kamus!$B$2:$B$87,kamus!$A$2:$A$87,0,0,1)</f>
        <v>31</v>
      </c>
      <c r="B1337" t="str">
        <f>_xlfn.XLOOKUP(C1337,kamus!$B$2:$B$87,kamus!$D$2:$D$87,"dihapus",0,1)</f>
        <v>Minggir</v>
      </c>
      <c r="C1337" t="s">
        <v>242</v>
      </c>
      <c r="D1337">
        <f>_xlfn.XLOOKUP(C1337,kamus!$B$2:$B$87,kamus!$J$2:$J$87,"dihapus",0,1)</f>
        <v>0</v>
      </c>
      <c r="E1337">
        <f t="shared" si="144"/>
        <v>0</v>
      </c>
      <c r="F1337" s="14">
        <v>42826</v>
      </c>
      <c r="G1337" s="1">
        <f t="shared" si="145"/>
        <v>4</v>
      </c>
      <c r="H1337" s="1">
        <f t="shared" si="146"/>
        <v>2017</v>
      </c>
      <c r="I1337">
        <v>0</v>
      </c>
      <c r="K1337">
        <f t="shared" si="140"/>
        <v>0</v>
      </c>
      <c r="L1337">
        <v>3637</v>
      </c>
      <c r="M1337" s="6">
        <f t="shared" si="141"/>
        <v>0</v>
      </c>
      <c r="N1337" s="6" t="str">
        <f t="shared" si="142"/>
        <v/>
      </c>
      <c r="O1337" s="6">
        <f t="shared" si="143"/>
        <v>0</v>
      </c>
      <c r="Q1337">
        <f>_xlfn.XLOOKUP(C1337&amp;G1337&amp;H1337,covid!$E$2:$E$2184,covid!$D$2:$D$2184,0,0,1)</f>
        <v>0</v>
      </c>
    </row>
    <row r="1338" spans="1:17" x14ac:dyDescent="0.3">
      <c r="A1338">
        <f>_xlfn.XLOOKUP(C1338,kamus!$B$2:$B$87,kamus!$A$2:$A$87,0,0,1)</f>
        <v>32</v>
      </c>
      <c r="B1338" t="str">
        <f>_xlfn.XLOOKUP(C1338,kamus!$B$2:$B$87,kamus!$D$2:$D$87,"dihapus",0,1)</f>
        <v>Minggir</v>
      </c>
      <c r="C1338" t="s">
        <v>243</v>
      </c>
      <c r="D1338">
        <f>_xlfn.XLOOKUP(C1338,kamus!$B$2:$B$87,kamus!$J$2:$J$87,"dihapus",0,1)</f>
        <v>0</v>
      </c>
      <c r="E1338">
        <f t="shared" si="144"/>
        <v>0</v>
      </c>
      <c r="F1338" s="14">
        <v>42826</v>
      </c>
      <c r="G1338" s="1">
        <f t="shared" si="145"/>
        <v>4</v>
      </c>
      <c r="H1338" s="1">
        <f t="shared" si="146"/>
        <v>2017</v>
      </c>
      <c r="I1338">
        <v>0</v>
      </c>
      <c r="K1338">
        <f t="shared" si="140"/>
        <v>0</v>
      </c>
      <c r="L1338">
        <v>7033</v>
      </c>
      <c r="M1338" s="6">
        <f t="shared" si="141"/>
        <v>0</v>
      </c>
      <c r="N1338" s="6" t="str">
        <f t="shared" si="142"/>
        <v/>
      </c>
      <c r="O1338" s="6">
        <f t="shared" si="143"/>
        <v>0</v>
      </c>
      <c r="Q1338">
        <f>_xlfn.XLOOKUP(C1338&amp;G1338&amp;H1338,covid!$E$2:$E$2184,covid!$D$2:$D$2184,0,0,1)</f>
        <v>0</v>
      </c>
    </row>
    <row r="1339" spans="1:17" x14ac:dyDescent="0.3">
      <c r="A1339">
        <f>_xlfn.XLOOKUP(C1339,kamus!$B$2:$B$87,kamus!$A$2:$A$87,0,0,1)</f>
        <v>30</v>
      </c>
      <c r="B1339" t="str">
        <f>_xlfn.XLOOKUP(C1339,kamus!$B$2:$B$87,kamus!$D$2:$D$87,"dihapus",0,1)</f>
        <v>Minggir</v>
      </c>
      <c r="C1339" t="s">
        <v>244</v>
      </c>
      <c r="D1339">
        <f>_xlfn.XLOOKUP(C1339,kamus!$B$2:$B$87,kamus!$J$2:$J$87,"dihapus",0,1)</f>
        <v>0</v>
      </c>
      <c r="E1339">
        <f t="shared" si="144"/>
        <v>0</v>
      </c>
      <c r="F1339" s="14">
        <v>42826</v>
      </c>
      <c r="G1339" s="1">
        <f t="shared" si="145"/>
        <v>4</v>
      </c>
      <c r="H1339" s="1">
        <f t="shared" si="146"/>
        <v>2017</v>
      </c>
      <c r="I1339">
        <v>0</v>
      </c>
      <c r="K1339">
        <f t="shared" si="140"/>
        <v>0</v>
      </c>
      <c r="L1339">
        <v>8777</v>
      </c>
      <c r="M1339" s="6">
        <f t="shared" si="141"/>
        <v>0</v>
      </c>
      <c r="N1339" s="6" t="str">
        <f t="shared" si="142"/>
        <v/>
      </c>
      <c r="O1339" s="6">
        <f t="shared" si="143"/>
        <v>0</v>
      </c>
      <c r="Q1339">
        <f>_xlfn.XLOOKUP(C1339&amp;G1339&amp;H1339,covid!$E$2:$E$2184,covid!$D$2:$D$2184,0,0,1)</f>
        <v>0</v>
      </c>
    </row>
    <row r="1340" spans="1:17" x14ac:dyDescent="0.3">
      <c r="A1340">
        <f>_xlfn.XLOOKUP(C1340,kamus!$B$2:$B$87,kamus!$A$2:$A$87,0,0,1)</f>
        <v>29</v>
      </c>
      <c r="B1340" t="str">
        <f>_xlfn.XLOOKUP(C1340,kamus!$B$2:$B$87,kamus!$D$2:$D$87,"dihapus",0,1)</f>
        <v>Minggir</v>
      </c>
      <c r="C1340" t="s">
        <v>245</v>
      </c>
      <c r="D1340">
        <f>_xlfn.XLOOKUP(C1340,kamus!$B$2:$B$87,kamus!$J$2:$J$87,"dihapus",0,1)</f>
        <v>0</v>
      </c>
      <c r="E1340">
        <f t="shared" si="144"/>
        <v>0</v>
      </c>
      <c r="F1340" s="14">
        <v>42826</v>
      </c>
      <c r="G1340" s="1">
        <f t="shared" si="145"/>
        <v>4</v>
      </c>
      <c r="H1340" s="1">
        <f t="shared" si="146"/>
        <v>2017</v>
      </c>
      <c r="I1340">
        <v>0</v>
      </c>
      <c r="K1340">
        <f t="shared" si="140"/>
        <v>0</v>
      </c>
      <c r="L1340">
        <v>5165</v>
      </c>
      <c r="M1340" s="6">
        <f t="shared" si="141"/>
        <v>0</v>
      </c>
      <c r="N1340" s="6" t="str">
        <f t="shared" si="142"/>
        <v/>
      </c>
      <c r="O1340" s="6">
        <f t="shared" si="143"/>
        <v>0</v>
      </c>
      <c r="Q1340">
        <f>_xlfn.XLOOKUP(C1340&amp;G1340&amp;H1340,covid!$E$2:$E$2184,covid!$D$2:$D$2184,0,0,1)</f>
        <v>0</v>
      </c>
    </row>
    <row r="1341" spans="1:17" x14ac:dyDescent="0.3">
      <c r="A1341">
        <f>_xlfn.XLOOKUP(C1341,kamus!$B$2:$B$87,kamus!$A$2:$A$87,0,0,1)</f>
        <v>35</v>
      </c>
      <c r="B1341" t="str">
        <f>_xlfn.XLOOKUP(C1341,kamus!$B$2:$B$87,kamus!$D$2:$D$87,"dihapus",0,1)</f>
        <v>Mlati 1</v>
      </c>
      <c r="C1341" t="s">
        <v>240</v>
      </c>
      <c r="D1341">
        <f>_xlfn.XLOOKUP(C1341,kamus!$B$2:$B$87,kamus!$J$2:$J$87,"dihapus",0,1)</f>
        <v>1</v>
      </c>
      <c r="E1341">
        <f t="shared" si="144"/>
        <v>0</v>
      </c>
      <c r="F1341" s="14">
        <v>42826</v>
      </c>
      <c r="G1341" s="1">
        <f t="shared" si="145"/>
        <v>4</v>
      </c>
      <c r="H1341" s="1">
        <f t="shared" si="146"/>
        <v>2017</v>
      </c>
      <c r="I1341">
        <v>0</v>
      </c>
      <c r="K1341">
        <f t="shared" si="140"/>
        <v>0</v>
      </c>
      <c r="L1341">
        <v>18886</v>
      </c>
      <c r="M1341" s="6">
        <f t="shared" si="141"/>
        <v>0</v>
      </c>
      <c r="N1341" s="6" t="str">
        <f t="shared" si="142"/>
        <v/>
      </c>
      <c r="O1341" s="6">
        <f t="shared" si="143"/>
        <v>0</v>
      </c>
      <c r="Q1341">
        <f>_xlfn.XLOOKUP(C1341&amp;G1341&amp;H1341,covid!$E$2:$E$2184,covid!$D$2:$D$2184,0,0,1)</f>
        <v>0</v>
      </c>
    </row>
    <row r="1342" spans="1:17" x14ac:dyDescent="0.3">
      <c r="A1342">
        <f>_xlfn.XLOOKUP(C1342,kamus!$B$2:$B$87,kamus!$A$2:$A$87,0,0,1)</f>
        <v>34</v>
      </c>
      <c r="B1342" t="str">
        <f>_xlfn.XLOOKUP(C1342,kamus!$B$2:$B$87,kamus!$D$2:$D$87,"dihapus",0,1)</f>
        <v>Mlati 1</v>
      </c>
      <c r="C1342" t="s">
        <v>254</v>
      </c>
      <c r="D1342">
        <f>_xlfn.XLOOKUP(C1342,kamus!$B$2:$B$87,kamus!$J$2:$J$87,"dihapus",0,1)</f>
        <v>1</v>
      </c>
      <c r="E1342">
        <f t="shared" si="144"/>
        <v>0</v>
      </c>
      <c r="F1342" s="14">
        <v>42826</v>
      </c>
      <c r="G1342" s="1">
        <f t="shared" si="145"/>
        <v>4</v>
      </c>
      <c r="H1342" s="1">
        <f t="shared" si="146"/>
        <v>2017</v>
      </c>
      <c r="I1342">
        <v>0</v>
      </c>
      <c r="K1342">
        <f t="shared" si="140"/>
        <v>0</v>
      </c>
      <c r="L1342">
        <v>35345</v>
      </c>
      <c r="M1342" s="6">
        <f t="shared" si="141"/>
        <v>0</v>
      </c>
      <c r="N1342" s="6" t="str">
        <f t="shared" si="142"/>
        <v/>
      </c>
      <c r="O1342" s="6">
        <f t="shared" si="143"/>
        <v>0</v>
      </c>
      <c r="Q1342">
        <f>_xlfn.XLOOKUP(C1342&amp;G1342&amp;H1342,covid!$E$2:$E$2184,covid!$D$2:$D$2184,0,0,1)</f>
        <v>0</v>
      </c>
    </row>
    <row r="1343" spans="1:17" x14ac:dyDescent="0.3">
      <c r="A1343">
        <f>_xlfn.XLOOKUP(C1343,kamus!$B$2:$B$87,kamus!$A$2:$A$87,0,0,1)</f>
        <v>38</v>
      </c>
      <c r="B1343" t="str">
        <f>_xlfn.XLOOKUP(C1343,kamus!$B$2:$B$87,kamus!$D$2:$D$87,"dihapus",0,1)</f>
        <v>Mlati 2</v>
      </c>
      <c r="C1343" t="s">
        <v>258</v>
      </c>
      <c r="D1343">
        <f>_xlfn.XLOOKUP(C1343,kamus!$B$2:$B$87,kamus!$J$2:$J$87,"dihapus",0,1)</f>
        <v>0</v>
      </c>
      <c r="E1343">
        <f t="shared" si="144"/>
        <v>0</v>
      </c>
      <c r="F1343" s="14">
        <v>42826</v>
      </c>
      <c r="G1343" s="1">
        <f t="shared" si="145"/>
        <v>4</v>
      </c>
      <c r="H1343" s="1">
        <f t="shared" si="146"/>
        <v>2017</v>
      </c>
      <c r="I1343">
        <v>1</v>
      </c>
      <c r="K1343">
        <f t="shared" si="140"/>
        <v>1</v>
      </c>
      <c r="L1343">
        <v>16653</v>
      </c>
      <c r="M1343" s="6">
        <f t="shared" si="141"/>
        <v>6.0049240377109232</v>
      </c>
      <c r="N1343" s="6" t="str">
        <f t="shared" si="142"/>
        <v/>
      </c>
      <c r="O1343" s="6">
        <f t="shared" si="143"/>
        <v>6.0049240377109232</v>
      </c>
      <c r="Q1343">
        <f>_xlfn.XLOOKUP(C1343&amp;G1343&amp;H1343,covid!$E$2:$E$2184,covid!$D$2:$D$2184,0,0,1)</f>
        <v>0</v>
      </c>
    </row>
    <row r="1344" spans="1:17" x14ac:dyDescent="0.3">
      <c r="A1344">
        <f>_xlfn.XLOOKUP(C1344,kamus!$B$2:$B$87,kamus!$A$2:$A$87,0,0,1)</f>
        <v>36</v>
      </c>
      <c r="B1344" t="str">
        <f>_xlfn.XLOOKUP(C1344,kamus!$B$2:$B$87,kamus!$D$2:$D$87,"dihapus",0,1)</f>
        <v>Mlati 2</v>
      </c>
      <c r="C1344" t="s">
        <v>268</v>
      </c>
      <c r="D1344">
        <f>_xlfn.XLOOKUP(C1344,kamus!$B$2:$B$87,kamus!$J$2:$J$87,"dihapus",0,1)</f>
        <v>1</v>
      </c>
      <c r="E1344">
        <f t="shared" si="144"/>
        <v>0</v>
      </c>
      <c r="F1344" s="14">
        <v>42826</v>
      </c>
      <c r="G1344" s="1">
        <f t="shared" si="145"/>
        <v>4</v>
      </c>
      <c r="H1344" s="1">
        <f t="shared" si="146"/>
        <v>2017</v>
      </c>
      <c r="I1344">
        <v>0</v>
      </c>
      <c r="K1344">
        <f t="shared" si="140"/>
        <v>0</v>
      </c>
      <c r="L1344">
        <v>11526</v>
      </c>
      <c r="M1344" s="6">
        <f t="shared" si="141"/>
        <v>0</v>
      </c>
      <c r="N1344" s="6" t="str">
        <f t="shared" si="142"/>
        <v/>
      </c>
      <c r="O1344" s="6">
        <f t="shared" si="143"/>
        <v>0</v>
      </c>
      <c r="Q1344">
        <f>_xlfn.XLOOKUP(C1344&amp;G1344&amp;H1344,covid!$E$2:$E$2184,covid!$D$2:$D$2184,0,0,1)</f>
        <v>0</v>
      </c>
    </row>
    <row r="1345" spans="1:17" x14ac:dyDescent="0.3">
      <c r="A1345">
        <f>_xlfn.XLOOKUP(C1345,kamus!$B$2:$B$87,kamus!$A$2:$A$87,0,0,1)</f>
        <v>37</v>
      </c>
      <c r="B1345" t="str">
        <f>_xlfn.XLOOKUP(C1345,kamus!$B$2:$B$87,kamus!$D$2:$D$87,"dihapus",0,1)</f>
        <v>Mlati 2</v>
      </c>
      <c r="C1345" t="s">
        <v>270</v>
      </c>
      <c r="D1345">
        <f>_xlfn.XLOOKUP(C1345,kamus!$B$2:$B$87,kamus!$J$2:$J$87,"dihapus",0,1)</f>
        <v>1</v>
      </c>
      <c r="E1345">
        <f t="shared" si="144"/>
        <v>0</v>
      </c>
      <c r="F1345" s="14">
        <v>42826</v>
      </c>
      <c r="G1345" s="1">
        <f t="shared" si="145"/>
        <v>4</v>
      </c>
      <c r="H1345" s="1">
        <f t="shared" si="146"/>
        <v>2017</v>
      </c>
      <c r="I1345">
        <v>0</v>
      </c>
      <c r="K1345">
        <f t="shared" si="140"/>
        <v>0</v>
      </c>
      <c r="L1345">
        <v>13694</v>
      </c>
      <c r="M1345" s="6">
        <f t="shared" si="141"/>
        <v>0</v>
      </c>
      <c r="N1345" s="6" t="str">
        <f t="shared" si="142"/>
        <v/>
      </c>
      <c r="O1345" s="6">
        <f t="shared" si="143"/>
        <v>0</v>
      </c>
      <c r="Q1345">
        <f>_xlfn.XLOOKUP(C1345&amp;G1345&amp;H1345,covid!$E$2:$E$2184,covid!$D$2:$D$2184,0,0,1)</f>
        <v>0</v>
      </c>
    </row>
    <row r="1346" spans="1:17" x14ac:dyDescent="0.3">
      <c r="A1346">
        <f>_xlfn.XLOOKUP(C1346,kamus!$B$2:$B$87,kamus!$A$2:$A$87,0,0,1)</f>
        <v>39</v>
      </c>
      <c r="B1346" t="str">
        <f>_xlfn.XLOOKUP(C1346,kamus!$B$2:$B$87,kamus!$D$2:$D$87,"dihapus",0,1)</f>
        <v>Moyudan</v>
      </c>
      <c r="C1346" t="s">
        <v>259</v>
      </c>
      <c r="D1346">
        <f>_xlfn.XLOOKUP(C1346,kamus!$B$2:$B$87,kamus!$J$2:$J$87,"dihapus",0,1)</f>
        <v>0</v>
      </c>
      <c r="E1346">
        <f t="shared" si="144"/>
        <v>0</v>
      </c>
      <c r="F1346" s="14">
        <v>42826</v>
      </c>
      <c r="G1346" s="1">
        <f t="shared" si="145"/>
        <v>4</v>
      </c>
      <c r="H1346" s="1">
        <f t="shared" si="146"/>
        <v>2017</v>
      </c>
      <c r="I1346">
        <v>2</v>
      </c>
      <c r="K1346">
        <f t="shared" ref="K1346:K1409" si="147">J1346+I1346</f>
        <v>2</v>
      </c>
      <c r="L1346">
        <v>11875</v>
      </c>
      <c r="M1346" s="6">
        <f t="shared" ref="M1346:M1409" si="148">IF(ISBLANK(I1346)=TRUE,"",I1346/$L1346*100000)</f>
        <v>16.842105263157894</v>
      </c>
      <c r="N1346" s="6" t="str">
        <f t="shared" ref="N1346:N1409" si="149">IF(ISBLANK(J1346)=TRUE,"",J1346/$L1346*100000)</f>
        <v/>
      </c>
      <c r="O1346" s="6">
        <f t="shared" ref="O1346:O1409" si="150">IF(ISBLANK(K1346)=TRUE,"",K1346/$L1346*100000)</f>
        <v>16.842105263157894</v>
      </c>
      <c r="Q1346">
        <f>_xlfn.XLOOKUP(C1346&amp;G1346&amp;H1346,covid!$E$2:$E$2184,covid!$D$2:$D$2184,0,0,1)</f>
        <v>0</v>
      </c>
    </row>
    <row r="1347" spans="1:17" x14ac:dyDescent="0.3">
      <c r="A1347">
        <f>_xlfn.XLOOKUP(C1347,kamus!$B$2:$B$87,kamus!$A$2:$A$87,0,0,1)</f>
        <v>42</v>
      </c>
      <c r="B1347" t="str">
        <f>_xlfn.XLOOKUP(C1347,kamus!$B$2:$B$87,kamus!$D$2:$D$87,"dihapus",0,1)</f>
        <v>Moyudan</v>
      </c>
      <c r="C1347" t="s">
        <v>260</v>
      </c>
      <c r="D1347">
        <f>_xlfn.XLOOKUP(C1347,kamus!$B$2:$B$87,kamus!$J$2:$J$87,"dihapus",0,1)</f>
        <v>0</v>
      </c>
      <c r="E1347">
        <f t="shared" ref="E1347:E1410" si="151">IF(D1347=0,0,IF(H1347&lt;2021,0,IF(AND(H1347=2021,G1347&lt;5),0,1)))</f>
        <v>0</v>
      </c>
      <c r="F1347" s="14">
        <v>42826</v>
      </c>
      <c r="G1347" s="1">
        <f t="shared" ref="G1347:G1410" si="152">MONTH(F1347)</f>
        <v>4</v>
      </c>
      <c r="H1347" s="1">
        <f t="shared" ref="H1347:H1410" si="153">YEAR(F1347)</f>
        <v>2017</v>
      </c>
      <c r="I1347">
        <v>0</v>
      </c>
      <c r="K1347">
        <f t="shared" si="147"/>
        <v>0</v>
      </c>
      <c r="L1347">
        <v>7197</v>
      </c>
      <c r="M1347" s="6">
        <f t="shared" si="148"/>
        <v>0</v>
      </c>
      <c r="N1347" s="6" t="str">
        <f t="shared" si="149"/>
        <v/>
      </c>
      <c r="O1347" s="6">
        <f t="shared" si="150"/>
        <v>0</v>
      </c>
      <c r="Q1347">
        <f>_xlfn.XLOOKUP(C1347&amp;G1347&amp;H1347,covid!$E$2:$E$2184,covid!$D$2:$D$2184,0,0,1)</f>
        <v>0</v>
      </c>
    </row>
    <row r="1348" spans="1:17" x14ac:dyDescent="0.3">
      <c r="A1348">
        <f>_xlfn.XLOOKUP(C1348,kamus!$B$2:$B$87,kamus!$A$2:$A$87,0,0,1)</f>
        <v>41</v>
      </c>
      <c r="B1348" t="str">
        <f>_xlfn.XLOOKUP(C1348,kamus!$B$2:$B$87,kamus!$D$2:$D$87,"dihapus",0,1)</f>
        <v>Moyudan</v>
      </c>
      <c r="C1348" t="s">
        <v>262</v>
      </c>
      <c r="D1348">
        <f>_xlfn.XLOOKUP(C1348,kamus!$B$2:$B$87,kamus!$J$2:$J$87,"dihapus",0,1)</f>
        <v>0</v>
      </c>
      <c r="E1348">
        <f t="shared" si="151"/>
        <v>0</v>
      </c>
      <c r="F1348" s="14">
        <v>42826</v>
      </c>
      <c r="G1348" s="1">
        <f t="shared" si="152"/>
        <v>4</v>
      </c>
      <c r="H1348" s="1">
        <f t="shared" si="153"/>
        <v>2017</v>
      </c>
      <c r="I1348">
        <v>0</v>
      </c>
      <c r="K1348">
        <f t="shared" si="147"/>
        <v>0</v>
      </c>
      <c r="L1348">
        <v>6705</v>
      </c>
      <c r="M1348" s="6">
        <f t="shared" si="148"/>
        <v>0</v>
      </c>
      <c r="N1348" s="6" t="str">
        <f t="shared" si="149"/>
        <v/>
      </c>
      <c r="O1348" s="6">
        <f t="shared" si="150"/>
        <v>0</v>
      </c>
      <c r="Q1348">
        <f>_xlfn.XLOOKUP(C1348&amp;G1348&amp;H1348,covid!$E$2:$E$2184,covid!$D$2:$D$2184,0,0,1)</f>
        <v>0</v>
      </c>
    </row>
    <row r="1349" spans="1:17" x14ac:dyDescent="0.3">
      <c r="A1349">
        <f>_xlfn.XLOOKUP(C1349,kamus!$B$2:$B$87,kamus!$A$2:$A$87,0,0,1)</f>
        <v>40</v>
      </c>
      <c r="B1349" t="str">
        <f>_xlfn.XLOOKUP(C1349,kamus!$B$2:$B$87,kamus!$D$2:$D$87,"dihapus",0,1)</f>
        <v>Moyudan</v>
      </c>
      <c r="C1349" t="s">
        <v>264</v>
      </c>
      <c r="D1349">
        <f>_xlfn.XLOOKUP(C1349,kamus!$B$2:$B$87,kamus!$J$2:$J$87,"dihapus",0,1)</f>
        <v>0</v>
      </c>
      <c r="E1349">
        <f t="shared" si="151"/>
        <v>0</v>
      </c>
      <c r="F1349" s="14">
        <v>42826</v>
      </c>
      <c r="G1349" s="1">
        <f t="shared" si="152"/>
        <v>4</v>
      </c>
      <c r="H1349" s="1">
        <f t="shared" si="153"/>
        <v>2017</v>
      </c>
      <c r="I1349">
        <v>0</v>
      </c>
      <c r="K1349">
        <f t="shared" si="147"/>
        <v>0</v>
      </c>
      <c r="L1349">
        <v>8347</v>
      </c>
      <c r="M1349" s="6">
        <f t="shared" si="148"/>
        <v>0</v>
      </c>
      <c r="N1349" s="6" t="str">
        <f t="shared" si="149"/>
        <v/>
      </c>
      <c r="O1349" s="6">
        <f t="shared" si="150"/>
        <v>0</v>
      </c>
      <c r="Q1349">
        <f>_xlfn.XLOOKUP(C1349&amp;G1349&amp;H1349,covid!$E$2:$E$2184,covid!$D$2:$D$2184,0,0,1)</f>
        <v>0</v>
      </c>
    </row>
    <row r="1350" spans="1:17" x14ac:dyDescent="0.3">
      <c r="A1350">
        <f>_xlfn.XLOOKUP(C1350,kamus!$B$2:$B$87,kamus!$A$2:$A$87,0,0,1)</f>
        <v>43</v>
      </c>
      <c r="B1350" t="str">
        <f>_xlfn.XLOOKUP(C1350,kamus!$B$2:$B$87,kamus!$D$2:$D$87,"dihapus",0,1)</f>
        <v>Ngaglik 1</v>
      </c>
      <c r="C1350" t="s">
        <v>228</v>
      </c>
      <c r="D1350">
        <f>_xlfn.XLOOKUP(C1350,kamus!$B$2:$B$87,kamus!$J$2:$J$87,"dihapus",0,1)</f>
        <v>1</v>
      </c>
      <c r="E1350">
        <f t="shared" si="151"/>
        <v>0</v>
      </c>
      <c r="F1350" s="14">
        <v>42826</v>
      </c>
      <c r="G1350" s="1">
        <f t="shared" si="152"/>
        <v>4</v>
      </c>
      <c r="H1350" s="1">
        <f t="shared" si="153"/>
        <v>2017</v>
      </c>
      <c r="I1350">
        <v>0</v>
      </c>
      <c r="K1350">
        <f t="shared" si="147"/>
        <v>0</v>
      </c>
      <c r="L1350">
        <v>12705</v>
      </c>
      <c r="M1350" s="6">
        <f t="shared" si="148"/>
        <v>0</v>
      </c>
      <c r="N1350" s="6" t="str">
        <f t="shared" si="149"/>
        <v/>
      </c>
      <c r="O1350" s="6">
        <f t="shared" si="150"/>
        <v>0</v>
      </c>
      <c r="Q1350">
        <f>_xlfn.XLOOKUP(C1350&amp;G1350&amp;H1350,covid!$E$2:$E$2184,covid!$D$2:$D$2184,0,0,1)</f>
        <v>0</v>
      </c>
    </row>
    <row r="1351" spans="1:17" x14ac:dyDescent="0.3">
      <c r="A1351">
        <f>_xlfn.XLOOKUP(C1351,kamus!$B$2:$B$87,kamus!$A$2:$A$87,0,0,1)</f>
        <v>44</v>
      </c>
      <c r="B1351" t="str">
        <f>_xlfn.XLOOKUP(C1351,kamus!$B$2:$B$87,kamus!$D$2:$D$87,"dihapus",0,1)</f>
        <v>Ngaglik 1</v>
      </c>
      <c r="C1351" t="s">
        <v>237</v>
      </c>
      <c r="D1351">
        <f>_xlfn.XLOOKUP(C1351,kamus!$B$2:$B$87,kamus!$J$2:$J$87,"dihapus",0,1)</f>
        <v>1</v>
      </c>
      <c r="E1351">
        <f t="shared" si="151"/>
        <v>0</v>
      </c>
      <c r="F1351" s="14">
        <v>42826</v>
      </c>
      <c r="G1351" s="1">
        <f t="shared" si="152"/>
        <v>4</v>
      </c>
      <c r="H1351" s="1">
        <f t="shared" si="153"/>
        <v>2017</v>
      </c>
      <c r="I1351">
        <v>1</v>
      </c>
      <c r="K1351">
        <f t="shared" si="147"/>
        <v>1</v>
      </c>
      <c r="L1351">
        <v>21934</v>
      </c>
      <c r="M1351" s="6">
        <f t="shared" si="148"/>
        <v>4.5591319412783804</v>
      </c>
      <c r="N1351" s="6" t="str">
        <f t="shared" si="149"/>
        <v/>
      </c>
      <c r="O1351" s="6">
        <f t="shared" si="150"/>
        <v>4.5591319412783804</v>
      </c>
      <c r="Q1351">
        <f>_xlfn.XLOOKUP(C1351&amp;G1351&amp;H1351,covid!$E$2:$E$2184,covid!$D$2:$D$2184,0,0,1)</f>
        <v>0</v>
      </c>
    </row>
    <row r="1352" spans="1:17" x14ac:dyDescent="0.3">
      <c r="A1352">
        <f>_xlfn.XLOOKUP(C1352,kamus!$B$2:$B$87,kamus!$A$2:$A$87,0,0,1)</f>
        <v>45</v>
      </c>
      <c r="B1352" t="str">
        <f>_xlfn.XLOOKUP(C1352,kamus!$B$2:$B$87,kamus!$D$2:$D$87,"dihapus",0,1)</f>
        <v>Ngaglik 1</v>
      </c>
      <c r="C1352" t="s">
        <v>255</v>
      </c>
      <c r="D1352">
        <f>_xlfn.XLOOKUP(C1352,kamus!$B$2:$B$87,kamus!$J$2:$J$87,"dihapus",0,1)</f>
        <v>1</v>
      </c>
      <c r="E1352">
        <f t="shared" si="151"/>
        <v>0</v>
      </c>
      <c r="F1352" s="14">
        <v>42826</v>
      </c>
      <c r="G1352" s="1">
        <f t="shared" si="152"/>
        <v>4</v>
      </c>
      <c r="H1352" s="1">
        <f t="shared" si="153"/>
        <v>2017</v>
      </c>
      <c r="I1352">
        <v>0</v>
      </c>
      <c r="K1352">
        <f t="shared" si="147"/>
        <v>0</v>
      </c>
      <c r="L1352">
        <v>19793</v>
      </c>
      <c r="M1352" s="6">
        <f t="shared" si="148"/>
        <v>0</v>
      </c>
      <c r="N1352" s="6" t="str">
        <f t="shared" si="149"/>
        <v/>
      </c>
      <c r="O1352" s="6">
        <f t="shared" si="150"/>
        <v>0</v>
      </c>
      <c r="Q1352">
        <f>_xlfn.XLOOKUP(C1352&amp;G1352&amp;H1352,covid!$E$2:$E$2184,covid!$D$2:$D$2184,0,0,1)</f>
        <v>0</v>
      </c>
    </row>
    <row r="1353" spans="1:17" x14ac:dyDescent="0.3">
      <c r="A1353">
        <f>_xlfn.XLOOKUP(C1353,kamus!$B$2:$B$87,kamus!$A$2:$A$87,0,0,1)</f>
        <v>48</v>
      </c>
      <c r="B1353" t="str">
        <f>_xlfn.XLOOKUP(C1353,kamus!$B$2:$B$87,kamus!$D$2:$D$87,"dihapus",0,1)</f>
        <v>Ngaglik 2</v>
      </c>
      <c r="C1353" t="s">
        <v>208</v>
      </c>
      <c r="D1353">
        <f>_xlfn.XLOOKUP(C1353,kamus!$B$2:$B$87,kamus!$J$2:$J$87,"dihapus",0,1)</f>
        <v>1</v>
      </c>
      <c r="E1353">
        <f t="shared" si="151"/>
        <v>0</v>
      </c>
      <c r="F1353" s="14">
        <v>42826</v>
      </c>
      <c r="G1353" s="1">
        <f t="shared" si="152"/>
        <v>4</v>
      </c>
      <c r="H1353" s="1">
        <f t="shared" si="153"/>
        <v>2017</v>
      </c>
      <c r="I1353">
        <v>0</v>
      </c>
      <c r="K1353">
        <f t="shared" si="147"/>
        <v>0</v>
      </c>
      <c r="L1353">
        <v>10447</v>
      </c>
      <c r="M1353" s="6">
        <f t="shared" si="148"/>
        <v>0</v>
      </c>
      <c r="N1353" s="6" t="str">
        <f t="shared" si="149"/>
        <v/>
      </c>
      <c r="O1353" s="6">
        <f t="shared" si="150"/>
        <v>0</v>
      </c>
      <c r="Q1353">
        <f>_xlfn.XLOOKUP(C1353&amp;G1353&amp;H1353,covid!$E$2:$E$2184,covid!$D$2:$D$2184,0,0,1)</f>
        <v>0</v>
      </c>
    </row>
    <row r="1354" spans="1:17" x14ac:dyDescent="0.3">
      <c r="A1354">
        <f>_xlfn.XLOOKUP(C1354,kamus!$B$2:$B$87,kamus!$A$2:$A$87,0,0,1)</f>
        <v>47</v>
      </c>
      <c r="B1354" t="str">
        <f>_xlfn.XLOOKUP(C1354,kamus!$B$2:$B$87,kamus!$D$2:$D$87,"dihapus",0,1)</f>
        <v>Ngaglik 2</v>
      </c>
      <c r="C1354" t="s">
        <v>238</v>
      </c>
      <c r="D1354">
        <f>_xlfn.XLOOKUP(C1354,kamus!$B$2:$B$87,kamus!$J$2:$J$87,"dihapus",0,1)</f>
        <v>1</v>
      </c>
      <c r="E1354">
        <f t="shared" si="151"/>
        <v>0</v>
      </c>
      <c r="F1354" s="14">
        <v>42826</v>
      </c>
      <c r="G1354" s="1">
        <f t="shared" si="152"/>
        <v>4</v>
      </c>
      <c r="H1354" s="1">
        <f t="shared" si="153"/>
        <v>2017</v>
      </c>
      <c r="I1354">
        <v>0</v>
      </c>
      <c r="K1354">
        <f t="shared" si="147"/>
        <v>0</v>
      </c>
      <c r="L1354">
        <v>22367</v>
      </c>
      <c r="M1354" s="6">
        <f t="shared" si="148"/>
        <v>0</v>
      </c>
      <c r="N1354" s="6" t="str">
        <f t="shared" si="149"/>
        <v/>
      </c>
      <c r="O1354" s="6">
        <f t="shared" si="150"/>
        <v>0</v>
      </c>
      <c r="Q1354">
        <f>_xlfn.XLOOKUP(C1354&amp;G1354&amp;H1354,covid!$E$2:$E$2184,covid!$D$2:$D$2184,0,0,1)</f>
        <v>0</v>
      </c>
    </row>
    <row r="1355" spans="1:17" x14ac:dyDescent="0.3">
      <c r="A1355">
        <f>_xlfn.XLOOKUP(C1355,kamus!$B$2:$B$87,kamus!$A$2:$A$87,0,0,1)</f>
        <v>46</v>
      </c>
      <c r="B1355" t="str">
        <f>_xlfn.XLOOKUP(C1355,kamus!$B$2:$B$87,kamus!$D$2:$D$87,"dihapus",0,1)</f>
        <v>Ngaglik 2</v>
      </c>
      <c r="C1355" t="s">
        <v>257</v>
      </c>
      <c r="D1355">
        <f>_xlfn.XLOOKUP(C1355,kamus!$B$2:$B$87,kamus!$J$2:$J$87,"dihapus",0,1)</f>
        <v>1</v>
      </c>
      <c r="E1355">
        <f t="shared" si="151"/>
        <v>0</v>
      </c>
      <c r="F1355" s="14">
        <v>42826</v>
      </c>
      <c r="G1355" s="1">
        <f t="shared" si="152"/>
        <v>4</v>
      </c>
      <c r="H1355" s="1">
        <f t="shared" si="153"/>
        <v>2017</v>
      </c>
      <c r="I1355">
        <v>0</v>
      </c>
      <c r="K1355">
        <f t="shared" si="147"/>
        <v>0</v>
      </c>
      <c r="L1355">
        <v>16910</v>
      </c>
      <c r="M1355" s="6">
        <f t="shared" si="148"/>
        <v>0</v>
      </c>
      <c r="N1355" s="6" t="str">
        <f t="shared" si="149"/>
        <v/>
      </c>
      <c r="O1355" s="6">
        <f t="shared" si="150"/>
        <v>0</v>
      </c>
      <c r="Q1355">
        <f>_xlfn.XLOOKUP(C1355&amp;G1355&amp;H1355,covid!$E$2:$E$2184,covid!$D$2:$D$2184,0,0,1)</f>
        <v>0</v>
      </c>
    </row>
    <row r="1356" spans="1:17" x14ac:dyDescent="0.3">
      <c r="A1356">
        <f>_xlfn.XLOOKUP(C1356,kamus!$B$2:$B$87,kamus!$A$2:$A$87,0,0,1)</f>
        <v>50</v>
      </c>
      <c r="B1356" t="str">
        <f>_xlfn.XLOOKUP(C1356,kamus!$B$2:$B$87,kamus!$D$2:$D$87,"dihapus",0,1)</f>
        <v>Ngemplak 1</v>
      </c>
      <c r="C1356" t="s">
        <v>202</v>
      </c>
      <c r="D1356">
        <f>_xlfn.XLOOKUP(C1356,kamus!$B$2:$B$87,kamus!$J$2:$J$87,"dihapus",0,1)</f>
        <v>0</v>
      </c>
      <c r="E1356">
        <f t="shared" si="151"/>
        <v>0</v>
      </c>
      <c r="F1356" s="14">
        <v>42826</v>
      </c>
      <c r="G1356" s="1">
        <f t="shared" si="152"/>
        <v>4</v>
      </c>
      <c r="H1356" s="1">
        <f t="shared" si="153"/>
        <v>2017</v>
      </c>
      <c r="I1356">
        <v>0</v>
      </c>
      <c r="K1356">
        <f t="shared" si="147"/>
        <v>0</v>
      </c>
      <c r="L1356">
        <v>7988</v>
      </c>
      <c r="M1356" s="6">
        <f t="shared" si="148"/>
        <v>0</v>
      </c>
      <c r="N1356" s="6" t="str">
        <f t="shared" si="149"/>
        <v/>
      </c>
      <c r="O1356" s="6">
        <f t="shared" si="150"/>
        <v>0</v>
      </c>
      <c r="Q1356">
        <f>_xlfn.XLOOKUP(C1356&amp;G1356&amp;H1356,covid!$E$2:$E$2184,covid!$D$2:$D$2184,0,0,1)</f>
        <v>0</v>
      </c>
    </row>
    <row r="1357" spans="1:17" x14ac:dyDescent="0.3">
      <c r="A1357">
        <f>_xlfn.XLOOKUP(C1357,kamus!$B$2:$B$87,kamus!$A$2:$A$87,0,0,1)</f>
        <v>51</v>
      </c>
      <c r="B1357" t="str">
        <f>_xlfn.XLOOKUP(C1357,kamus!$B$2:$B$87,kamus!$D$2:$D$87,"dihapus",0,1)</f>
        <v>Ngemplak 1</v>
      </c>
      <c r="C1357" t="s">
        <v>256</v>
      </c>
      <c r="D1357">
        <f>_xlfn.XLOOKUP(C1357,kamus!$B$2:$B$87,kamus!$J$2:$J$87,"dihapus",0,1)</f>
        <v>0</v>
      </c>
      <c r="E1357">
        <f t="shared" si="151"/>
        <v>0</v>
      </c>
      <c r="F1357" s="14">
        <v>42826</v>
      </c>
      <c r="G1357" s="1">
        <f t="shared" si="152"/>
        <v>4</v>
      </c>
      <c r="H1357" s="1">
        <f t="shared" si="153"/>
        <v>2017</v>
      </c>
      <c r="I1357">
        <v>0</v>
      </c>
      <c r="K1357">
        <f t="shared" si="147"/>
        <v>0</v>
      </c>
      <c r="L1357">
        <v>8208</v>
      </c>
      <c r="M1357" s="6">
        <f t="shared" si="148"/>
        <v>0</v>
      </c>
      <c r="N1357" s="6" t="str">
        <f t="shared" si="149"/>
        <v/>
      </c>
      <c r="O1357" s="6">
        <f t="shared" si="150"/>
        <v>0</v>
      </c>
      <c r="Q1357">
        <f>_xlfn.XLOOKUP(C1357&amp;G1357&amp;H1357,covid!$E$2:$E$2184,covid!$D$2:$D$2184,0,0,1)</f>
        <v>0</v>
      </c>
    </row>
    <row r="1358" spans="1:17" x14ac:dyDescent="0.3">
      <c r="A1358">
        <f>_xlfn.XLOOKUP(C1358,kamus!$B$2:$B$87,kamus!$A$2:$A$87,0,0,1)</f>
        <v>49</v>
      </c>
      <c r="B1358" t="str">
        <f>_xlfn.XLOOKUP(C1358,kamus!$B$2:$B$87,kamus!$D$2:$D$87,"dihapus",0,1)</f>
        <v>Ngemplak 1</v>
      </c>
      <c r="C1358" t="s">
        <v>276</v>
      </c>
      <c r="D1358">
        <f>_xlfn.XLOOKUP(C1358,kamus!$B$2:$B$87,kamus!$J$2:$J$87,"dihapus",0,1)</f>
        <v>1</v>
      </c>
      <c r="E1358">
        <f t="shared" si="151"/>
        <v>0</v>
      </c>
      <c r="F1358" s="14">
        <v>42826</v>
      </c>
      <c r="G1358" s="1">
        <f t="shared" si="152"/>
        <v>4</v>
      </c>
      <c r="H1358" s="1">
        <f t="shared" si="153"/>
        <v>2017</v>
      </c>
      <c r="I1358">
        <v>0</v>
      </c>
      <c r="K1358">
        <f t="shared" si="147"/>
        <v>0</v>
      </c>
      <c r="L1358">
        <v>9697</v>
      </c>
      <c r="M1358" s="6">
        <f t="shared" si="148"/>
        <v>0</v>
      </c>
      <c r="N1358" s="6" t="str">
        <f t="shared" si="149"/>
        <v/>
      </c>
      <c r="O1358" s="6">
        <f t="shared" si="150"/>
        <v>0</v>
      </c>
      <c r="Q1358">
        <f>_xlfn.XLOOKUP(C1358&amp;G1358&amp;H1358,covid!$E$2:$E$2184,covid!$D$2:$D$2184,0,0,1)</f>
        <v>0</v>
      </c>
    </row>
    <row r="1359" spans="1:17" x14ac:dyDescent="0.3">
      <c r="A1359">
        <f>_xlfn.XLOOKUP(C1359,kamus!$B$2:$B$87,kamus!$A$2:$A$87,0,0,1)</f>
        <v>52</v>
      </c>
      <c r="B1359" t="str">
        <f>_xlfn.XLOOKUP(C1359,kamus!$B$2:$B$87,kamus!$D$2:$D$87,"dihapus",0,1)</f>
        <v>Ngemplak 2</v>
      </c>
      <c r="C1359" t="s">
        <v>277</v>
      </c>
      <c r="D1359">
        <f>_xlfn.XLOOKUP(C1359,kamus!$B$2:$B$87,kamus!$J$2:$J$87,"dihapus",0,1)</f>
        <v>1</v>
      </c>
      <c r="E1359">
        <f t="shared" si="151"/>
        <v>0</v>
      </c>
      <c r="F1359" s="14">
        <v>42826</v>
      </c>
      <c r="G1359" s="1">
        <f t="shared" si="152"/>
        <v>4</v>
      </c>
      <c r="H1359" s="1">
        <f t="shared" si="153"/>
        <v>2017</v>
      </c>
      <c r="I1359">
        <v>0</v>
      </c>
      <c r="K1359">
        <f t="shared" si="147"/>
        <v>0</v>
      </c>
      <c r="L1359">
        <v>31636</v>
      </c>
      <c r="M1359" s="6">
        <f t="shared" si="148"/>
        <v>0</v>
      </c>
      <c r="N1359" s="6" t="str">
        <f t="shared" si="149"/>
        <v/>
      </c>
      <c r="O1359" s="6">
        <f t="shared" si="150"/>
        <v>0</v>
      </c>
      <c r="Q1359">
        <f>_xlfn.XLOOKUP(C1359&amp;G1359&amp;H1359,covid!$E$2:$E$2184,covid!$D$2:$D$2184,0,0,1)</f>
        <v>0</v>
      </c>
    </row>
    <row r="1360" spans="1:17" x14ac:dyDescent="0.3">
      <c r="A1360">
        <f>_xlfn.XLOOKUP(C1360,kamus!$B$2:$B$87,kamus!$A$2:$A$87,0,0,1)</f>
        <v>53</v>
      </c>
      <c r="B1360" t="str">
        <f>_xlfn.XLOOKUP(C1360,kamus!$B$2:$B$87,kamus!$D$2:$D$87,"dihapus",0,1)</f>
        <v>Ngemplak 2</v>
      </c>
      <c r="C1360" t="s">
        <v>278</v>
      </c>
      <c r="D1360">
        <f>_xlfn.XLOOKUP(C1360,kamus!$B$2:$B$87,kamus!$J$2:$J$87,"dihapus",0,1)</f>
        <v>0</v>
      </c>
      <c r="E1360">
        <f t="shared" si="151"/>
        <v>0</v>
      </c>
      <c r="F1360" s="14">
        <v>42826</v>
      </c>
      <c r="G1360" s="1">
        <f t="shared" si="152"/>
        <v>4</v>
      </c>
      <c r="H1360" s="1">
        <f t="shared" si="153"/>
        <v>2017</v>
      </c>
      <c r="I1360">
        <v>1</v>
      </c>
      <c r="K1360">
        <f t="shared" si="147"/>
        <v>1</v>
      </c>
      <c r="L1360">
        <v>8894</v>
      </c>
      <c r="M1360" s="6">
        <f t="shared" si="148"/>
        <v>11.243534967393749</v>
      </c>
      <c r="N1360" s="6" t="str">
        <f t="shared" si="149"/>
        <v/>
      </c>
      <c r="O1360" s="6">
        <f t="shared" si="150"/>
        <v>11.243534967393749</v>
      </c>
      <c r="Q1360">
        <f>_xlfn.XLOOKUP(C1360&amp;G1360&amp;H1360,covid!$E$2:$E$2184,covid!$D$2:$D$2184,0,0,1)</f>
        <v>0</v>
      </c>
    </row>
    <row r="1361" spans="1:17" x14ac:dyDescent="0.3">
      <c r="A1361">
        <f>_xlfn.XLOOKUP(C1361,kamus!$B$2:$B$87,kamus!$A$2:$A$87,0,0,1)</f>
        <v>57</v>
      </c>
      <c r="B1361" t="str">
        <f>_xlfn.XLOOKUP(C1361,kamus!$B$2:$B$87,kamus!$D$2:$D$87,"dihapus",0,1)</f>
        <v>Pakem</v>
      </c>
      <c r="C1361" t="s">
        <v>204</v>
      </c>
      <c r="D1361">
        <f>_xlfn.XLOOKUP(C1361,kamus!$B$2:$B$87,kamus!$J$2:$J$87,"dihapus",0,1)</f>
        <v>0</v>
      </c>
      <c r="E1361">
        <f t="shared" si="151"/>
        <v>0</v>
      </c>
      <c r="F1361" s="14">
        <v>42826</v>
      </c>
      <c r="G1361" s="1">
        <f t="shared" si="152"/>
        <v>4</v>
      </c>
      <c r="H1361" s="1">
        <f t="shared" si="153"/>
        <v>2017</v>
      </c>
      <c r="I1361">
        <v>0</v>
      </c>
      <c r="K1361">
        <f t="shared" si="147"/>
        <v>0</v>
      </c>
      <c r="L1361">
        <v>6864</v>
      </c>
      <c r="M1361" s="6">
        <f t="shared" si="148"/>
        <v>0</v>
      </c>
      <c r="N1361" s="6" t="str">
        <f t="shared" si="149"/>
        <v/>
      </c>
      <c r="O1361" s="6">
        <f t="shared" si="150"/>
        <v>0</v>
      </c>
      <c r="Q1361">
        <f>_xlfn.XLOOKUP(C1361&amp;G1361&amp;H1361,covid!$E$2:$E$2184,covid!$D$2:$D$2184,0,0,1)</f>
        <v>0</v>
      </c>
    </row>
    <row r="1362" spans="1:17" x14ac:dyDescent="0.3">
      <c r="A1362">
        <f>_xlfn.XLOOKUP(C1362,kamus!$B$2:$B$87,kamus!$A$2:$A$87,0,0,1)</f>
        <v>54</v>
      </c>
      <c r="B1362" t="str">
        <f>_xlfn.XLOOKUP(C1362,kamus!$B$2:$B$87,kamus!$D$2:$D$87,"dihapus",0,1)</f>
        <v>Pakem</v>
      </c>
      <c r="C1362" t="s">
        <v>213</v>
      </c>
      <c r="D1362">
        <f>_xlfn.XLOOKUP(C1362,kamus!$B$2:$B$87,kamus!$J$2:$J$87,"dihapus",0,1)</f>
        <v>0</v>
      </c>
      <c r="E1362">
        <f t="shared" si="151"/>
        <v>0</v>
      </c>
      <c r="F1362" s="14">
        <v>42826</v>
      </c>
      <c r="G1362" s="1">
        <f t="shared" si="152"/>
        <v>4</v>
      </c>
      <c r="H1362" s="1">
        <f t="shared" si="153"/>
        <v>2017</v>
      </c>
      <c r="I1362">
        <v>0</v>
      </c>
      <c r="K1362">
        <f t="shared" si="147"/>
        <v>0</v>
      </c>
      <c r="L1362">
        <v>9160</v>
      </c>
      <c r="M1362" s="6">
        <f t="shared" si="148"/>
        <v>0</v>
      </c>
      <c r="N1362" s="6" t="str">
        <f t="shared" si="149"/>
        <v/>
      </c>
      <c r="O1362" s="6">
        <f t="shared" si="150"/>
        <v>0</v>
      </c>
      <c r="Q1362">
        <f>_xlfn.XLOOKUP(C1362&amp;G1362&amp;H1362,covid!$E$2:$E$2184,covid!$D$2:$D$2184,0,0,1)</f>
        <v>0</v>
      </c>
    </row>
    <row r="1363" spans="1:17" x14ac:dyDescent="0.3">
      <c r="A1363">
        <f>_xlfn.XLOOKUP(C1363,kamus!$B$2:$B$87,kamus!$A$2:$A$87,0,0,1)</f>
        <v>56</v>
      </c>
      <c r="B1363" t="str">
        <f>_xlfn.XLOOKUP(C1363,kamus!$B$2:$B$87,kamus!$D$2:$D$87,"dihapus",0,1)</f>
        <v>Pakem</v>
      </c>
      <c r="C1363" t="s">
        <v>214</v>
      </c>
      <c r="D1363">
        <f>_xlfn.XLOOKUP(C1363,kamus!$B$2:$B$87,kamus!$J$2:$J$87,"dihapus",0,1)</f>
        <v>1</v>
      </c>
      <c r="E1363">
        <f t="shared" si="151"/>
        <v>0</v>
      </c>
      <c r="F1363" s="14">
        <v>42826</v>
      </c>
      <c r="G1363" s="1">
        <f t="shared" si="152"/>
        <v>4</v>
      </c>
      <c r="H1363" s="1">
        <f t="shared" si="153"/>
        <v>2017</v>
      </c>
      <c r="I1363">
        <v>0</v>
      </c>
      <c r="K1363">
        <f t="shared" si="147"/>
        <v>0</v>
      </c>
      <c r="L1363">
        <v>6711</v>
      </c>
      <c r="M1363" s="6">
        <f t="shared" si="148"/>
        <v>0</v>
      </c>
      <c r="N1363" s="6" t="str">
        <f t="shared" si="149"/>
        <v/>
      </c>
      <c r="O1363" s="6">
        <f t="shared" si="150"/>
        <v>0</v>
      </c>
      <c r="Q1363">
        <f>_xlfn.XLOOKUP(C1363&amp;G1363&amp;H1363,covid!$E$2:$E$2184,covid!$D$2:$D$2184,0,0,1)</f>
        <v>0</v>
      </c>
    </row>
    <row r="1364" spans="1:17" x14ac:dyDescent="0.3">
      <c r="A1364">
        <f>_xlfn.XLOOKUP(C1364,kamus!$B$2:$B$87,kamus!$A$2:$A$87,0,0,1)</f>
        <v>58</v>
      </c>
      <c r="B1364" t="str">
        <f>_xlfn.XLOOKUP(C1364,kamus!$B$2:$B$87,kamus!$D$2:$D$87,"dihapus",0,1)</f>
        <v>Pakem</v>
      </c>
      <c r="C1364" t="s">
        <v>231</v>
      </c>
      <c r="D1364">
        <f>_xlfn.XLOOKUP(C1364,kamus!$B$2:$B$87,kamus!$J$2:$J$87,"dihapus",0,1)</f>
        <v>0</v>
      </c>
      <c r="E1364">
        <f t="shared" si="151"/>
        <v>0</v>
      </c>
      <c r="F1364" s="14">
        <v>42826</v>
      </c>
      <c r="G1364" s="1">
        <f t="shared" si="152"/>
        <v>4</v>
      </c>
      <c r="H1364" s="1">
        <f t="shared" si="153"/>
        <v>2017</v>
      </c>
      <c r="I1364">
        <v>0</v>
      </c>
      <c r="K1364">
        <f t="shared" si="147"/>
        <v>0</v>
      </c>
      <c r="L1364">
        <v>6932</v>
      </c>
      <c r="M1364" s="6">
        <f t="shared" si="148"/>
        <v>0</v>
      </c>
      <c r="N1364" s="6" t="str">
        <f t="shared" si="149"/>
        <v/>
      </c>
      <c r="O1364" s="6">
        <f t="shared" si="150"/>
        <v>0</v>
      </c>
      <c r="Q1364">
        <f>_xlfn.XLOOKUP(C1364&amp;G1364&amp;H1364,covid!$E$2:$E$2184,covid!$D$2:$D$2184,0,0,1)</f>
        <v>0</v>
      </c>
    </row>
    <row r="1365" spans="1:17" x14ac:dyDescent="0.3">
      <c r="A1365">
        <f>_xlfn.XLOOKUP(C1365,kamus!$B$2:$B$87,kamus!$A$2:$A$87,0,0,1)</f>
        <v>55</v>
      </c>
      <c r="B1365" t="str">
        <f>_xlfn.XLOOKUP(C1365,kamus!$B$2:$B$87,kamus!$D$2:$D$87,"dihapus",0,1)</f>
        <v>Pakem</v>
      </c>
      <c r="C1365" t="s">
        <v>234</v>
      </c>
      <c r="D1365">
        <f>_xlfn.XLOOKUP(C1365,kamus!$B$2:$B$87,kamus!$J$2:$J$87,"dihapus",0,1)</f>
        <v>0</v>
      </c>
      <c r="E1365">
        <f t="shared" si="151"/>
        <v>0</v>
      </c>
      <c r="F1365" s="14">
        <v>42826</v>
      </c>
      <c r="G1365" s="1">
        <f t="shared" si="152"/>
        <v>4</v>
      </c>
      <c r="H1365" s="1">
        <f t="shared" si="153"/>
        <v>2017</v>
      </c>
      <c r="I1365">
        <v>0</v>
      </c>
      <c r="K1365">
        <f t="shared" si="147"/>
        <v>0</v>
      </c>
      <c r="L1365">
        <v>9891</v>
      </c>
      <c r="M1365" s="6">
        <f t="shared" si="148"/>
        <v>0</v>
      </c>
      <c r="N1365" s="6" t="str">
        <f t="shared" si="149"/>
        <v/>
      </c>
      <c r="O1365" s="6">
        <f t="shared" si="150"/>
        <v>0</v>
      </c>
      <c r="Q1365">
        <f>_xlfn.XLOOKUP(C1365&amp;G1365&amp;H1365,covid!$E$2:$E$2184,covid!$D$2:$D$2184,0,0,1)</f>
        <v>0</v>
      </c>
    </row>
    <row r="1366" spans="1:17" x14ac:dyDescent="0.3">
      <c r="A1366">
        <f>_xlfn.XLOOKUP(C1366,kamus!$B$2:$B$87,kamus!$A$2:$A$87,0,0,1)</f>
        <v>64</v>
      </c>
      <c r="B1366" t="str">
        <f>_xlfn.XLOOKUP(C1366,kamus!$B$2:$B$87,kamus!$D$2:$D$87,"dihapus",0,1)</f>
        <v>Prambanan</v>
      </c>
      <c r="C1366" t="s">
        <v>203</v>
      </c>
      <c r="D1366">
        <f>_xlfn.XLOOKUP(C1366,kamus!$B$2:$B$87,kamus!$J$2:$J$87,"dihapus",0,1)</f>
        <v>1</v>
      </c>
      <c r="E1366">
        <f t="shared" si="151"/>
        <v>0</v>
      </c>
      <c r="F1366" s="14">
        <v>42826</v>
      </c>
      <c r="G1366" s="1">
        <f t="shared" si="152"/>
        <v>4</v>
      </c>
      <c r="H1366" s="1">
        <f t="shared" si="153"/>
        <v>2017</v>
      </c>
      <c r="I1366">
        <v>0</v>
      </c>
      <c r="K1366">
        <f t="shared" si="147"/>
        <v>0</v>
      </c>
      <c r="L1366">
        <v>12600</v>
      </c>
      <c r="M1366" s="6">
        <f t="shared" si="148"/>
        <v>0</v>
      </c>
      <c r="N1366" s="6" t="str">
        <f t="shared" si="149"/>
        <v/>
      </c>
      <c r="O1366" s="6">
        <f t="shared" si="150"/>
        <v>0</v>
      </c>
      <c r="Q1366">
        <f>_xlfn.XLOOKUP(C1366&amp;G1366&amp;H1366,covid!$E$2:$E$2184,covid!$D$2:$D$2184,0,0,1)</f>
        <v>0</v>
      </c>
    </row>
    <row r="1367" spans="1:17" x14ac:dyDescent="0.3">
      <c r="A1367">
        <f>_xlfn.XLOOKUP(C1367,kamus!$B$2:$B$87,kamus!$A$2:$A$87,0,0,1)</f>
        <v>59</v>
      </c>
      <c r="B1367" t="str">
        <f>_xlfn.XLOOKUP(C1367,kamus!$B$2:$B$87,kamus!$D$2:$D$87,"dihapus",0,1)</f>
        <v>Prambanan</v>
      </c>
      <c r="C1367" t="s">
        <v>210</v>
      </c>
      <c r="D1367">
        <f>_xlfn.XLOOKUP(C1367,kamus!$B$2:$B$87,kamus!$J$2:$J$87,"dihapus",0,1)</f>
        <v>0</v>
      </c>
      <c r="E1367">
        <f t="shared" si="151"/>
        <v>0</v>
      </c>
      <c r="F1367" s="14">
        <v>42826</v>
      </c>
      <c r="G1367" s="1">
        <f t="shared" si="152"/>
        <v>4</v>
      </c>
      <c r="H1367" s="1">
        <f t="shared" si="153"/>
        <v>2017</v>
      </c>
      <c r="I1367">
        <v>0</v>
      </c>
      <c r="K1367">
        <f t="shared" si="147"/>
        <v>0</v>
      </c>
      <c r="L1367">
        <v>4755</v>
      </c>
      <c r="M1367" s="6">
        <f t="shared" si="148"/>
        <v>0</v>
      </c>
      <c r="N1367" s="6" t="str">
        <f t="shared" si="149"/>
        <v/>
      </c>
      <c r="O1367" s="6">
        <f t="shared" si="150"/>
        <v>0</v>
      </c>
      <c r="Q1367">
        <f>_xlfn.XLOOKUP(C1367&amp;G1367&amp;H1367,covid!$E$2:$E$2184,covid!$D$2:$D$2184,0,0,1)</f>
        <v>0</v>
      </c>
    </row>
    <row r="1368" spans="1:17" x14ac:dyDescent="0.3">
      <c r="A1368">
        <f>_xlfn.XLOOKUP(C1368,kamus!$B$2:$B$87,kamus!$A$2:$A$87,0,0,1)</f>
        <v>61</v>
      </c>
      <c r="B1368" t="str">
        <f>_xlfn.XLOOKUP(C1368,kamus!$B$2:$B$87,kamus!$D$2:$D$87,"dihapus",0,1)</f>
        <v>Prambanan</v>
      </c>
      <c r="C1368" t="s">
        <v>219</v>
      </c>
      <c r="D1368">
        <f>_xlfn.XLOOKUP(C1368,kamus!$B$2:$B$87,kamus!$J$2:$J$87,"dihapus",0,1)</f>
        <v>0</v>
      </c>
      <c r="E1368">
        <f t="shared" si="151"/>
        <v>0</v>
      </c>
      <c r="F1368" s="14">
        <v>42826</v>
      </c>
      <c r="G1368" s="1">
        <f t="shared" si="152"/>
        <v>4</v>
      </c>
      <c r="H1368" s="1">
        <f t="shared" si="153"/>
        <v>2017</v>
      </c>
      <c r="I1368">
        <v>0</v>
      </c>
      <c r="K1368">
        <f t="shared" si="147"/>
        <v>0</v>
      </c>
      <c r="L1368">
        <v>14215</v>
      </c>
      <c r="M1368" s="6">
        <f t="shared" si="148"/>
        <v>0</v>
      </c>
      <c r="N1368" s="6" t="str">
        <f t="shared" si="149"/>
        <v/>
      </c>
      <c r="O1368" s="6">
        <f t="shared" si="150"/>
        <v>0</v>
      </c>
      <c r="Q1368">
        <f>_xlfn.XLOOKUP(C1368&amp;G1368&amp;H1368,covid!$E$2:$E$2184,covid!$D$2:$D$2184,0,0,1)</f>
        <v>0</v>
      </c>
    </row>
    <row r="1369" spans="1:17" x14ac:dyDescent="0.3">
      <c r="A1369">
        <f>_xlfn.XLOOKUP(C1369,kamus!$B$2:$B$87,kamus!$A$2:$A$87,0,0,1)</f>
        <v>62</v>
      </c>
      <c r="B1369" t="str">
        <f>_xlfn.XLOOKUP(C1369,kamus!$B$2:$B$87,kamus!$D$2:$D$87,"dihapus",0,1)</f>
        <v>Prambanan</v>
      </c>
      <c r="C1369" t="s">
        <v>236</v>
      </c>
      <c r="D1369">
        <f>_xlfn.XLOOKUP(C1369,kamus!$B$2:$B$87,kamus!$J$2:$J$87,"dihapus",0,1)</f>
        <v>0</v>
      </c>
      <c r="E1369">
        <f t="shared" si="151"/>
        <v>0</v>
      </c>
      <c r="F1369" s="14">
        <v>42826</v>
      </c>
      <c r="G1369" s="1">
        <f t="shared" si="152"/>
        <v>4</v>
      </c>
      <c r="H1369" s="1">
        <f t="shared" si="153"/>
        <v>2017</v>
      </c>
      <c r="I1369">
        <v>0</v>
      </c>
      <c r="K1369">
        <f t="shared" si="147"/>
        <v>0</v>
      </c>
      <c r="L1369">
        <v>6067</v>
      </c>
      <c r="M1369" s="6">
        <f t="shared" si="148"/>
        <v>0</v>
      </c>
      <c r="N1369" s="6" t="str">
        <f t="shared" si="149"/>
        <v/>
      </c>
      <c r="O1369" s="6">
        <f t="shared" si="150"/>
        <v>0</v>
      </c>
      <c r="Q1369">
        <f>_xlfn.XLOOKUP(C1369&amp;G1369&amp;H1369,covid!$E$2:$E$2184,covid!$D$2:$D$2184,0,0,1)</f>
        <v>0</v>
      </c>
    </row>
    <row r="1370" spans="1:17" x14ac:dyDescent="0.3">
      <c r="A1370">
        <f>_xlfn.XLOOKUP(C1370,kamus!$B$2:$B$87,kamus!$A$2:$A$87,0,0,1)</f>
        <v>63</v>
      </c>
      <c r="B1370" t="str">
        <f>_xlfn.XLOOKUP(C1370,kamus!$B$2:$B$87,kamus!$D$2:$D$87,"dihapus",0,1)</f>
        <v>Prambanan</v>
      </c>
      <c r="C1370" t="s">
        <v>261</v>
      </c>
      <c r="D1370">
        <f>_xlfn.XLOOKUP(C1370,kamus!$B$2:$B$87,kamus!$J$2:$J$87,"dihapus",0,1)</f>
        <v>0</v>
      </c>
      <c r="E1370">
        <f t="shared" si="151"/>
        <v>0</v>
      </c>
      <c r="F1370" s="14">
        <v>42826</v>
      </c>
      <c r="G1370" s="1">
        <f t="shared" si="152"/>
        <v>4</v>
      </c>
      <c r="H1370" s="1">
        <f t="shared" si="153"/>
        <v>2017</v>
      </c>
      <c r="I1370">
        <v>0</v>
      </c>
      <c r="K1370">
        <f t="shared" si="147"/>
        <v>0</v>
      </c>
      <c r="L1370">
        <v>15373</v>
      </c>
      <c r="M1370" s="6">
        <f t="shared" si="148"/>
        <v>0</v>
      </c>
      <c r="N1370" s="6" t="str">
        <f t="shared" si="149"/>
        <v/>
      </c>
      <c r="O1370" s="6">
        <f t="shared" si="150"/>
        <v>0</v>
      </c>
      <c r="Q1370">
        <f>_xlfn.XLOOKUP(C1370&amp;G1370&amp;H1370,covid!$E$2:$E$2184,covid!$D$2:$D$2184,0,0,1)</f>
        <v>0</v>
      </c>
    </row>
    <row r="1371" spans="1:17" x14ac:dyDescent="0.3">
      <c r="A1371">
        <f>_xlfn.XLOOKUP(C1371,kamus!$B$2:$B$87,kamus!$A$2:$A$87,0,0,1)</f>
        <v>60</v>
      </c>
      <c r="B1371" t="str">
        <f>_xlfn.XLOOKUP(C1371,kamus!$B$2:$B$87,kamus!$D$2:$D$87,"dihapus",0,1)</f>
        <v>Prambanan</v>
      </c>
      <c r="C1371" t="s">
        <v>280</v>
      </c>
      <c r="D1371">
        <f>_xlfn.XLOOKUP(C1371,kamus!$B$2:$B$87,kamus!$J$2:$J$87,"dihapus",0,1)</f>
        <v>0</v>
      </c>
      <c r="E1371">
        <f t="shared" si="151"/>
        <v>0</v>
      </c>
      <c r="F1371" s="14">
        <v>42826</v>
      </c>
      <c r="G1371" s="1">
        <f t="shared" si="152"/>
        <v>4</v>
      </c>
      <c r="H1371" s="1">
        <f t="shared" si="153"/>
        <v>2017</v>
      </c>
      <c r="I1371">
        <v>0</v>
      </c>
      <c r="K1371">
        <f t="shared" si="147"/>
        <v>0</v>
      </c>
      <c r="L1371">
        <v>2810</v>
      </c>
      <c r="M1371" s="6">
        <f t="shared" si="148"/>
        <v>0</v>
      </c>
      <c r="N1371" s="6" t="str">
        <f t="shared" si="149"/>
        <v/>
      </c>
      <c r="O1371" s="6">
        <f t="shared" si="150"/>
        <v>0</v>
      </c>
      <c r="Q1371">
        <f>_xlfn.XLOOKUP(C1371&amp;G1371&amp;H1371,covid!$E$2:$E$2184,covid!$D$2:$D$2184,0,0,1)</f>
        <v>0</v>
      </c>
    </row>
    <row r="1372" spans="1:17" x14ac:dyDescent="0.3">
      <c r="A1372">
        <f>_xlfn.XLOOKUP(C1372,kamus!$B$2:$B$87,kamus!$A$2:$A$87,0,0,1)</f>
        <v>67</v>
      </c>
      <c r="B1372" t="str">
        <f>_xlfn.XLOOKUP(C1372,kamus!$B$2:$B$87,kamus!$D$2:$D$87,"dihapus",0,1)</f>
        <v>Seyegan</v>
      </c>
      <c r="C1372" t="s">
        <v>221</v>
      </c>
      <c r="D1372">
        <f>_xlfn.XLOOKUP(C1372,kamus!$B$2:$B$87,kamus!$J$2:$J$87,"dihapus",0,1)</f>
        <v>0</v>
      </c>
      <c r="E1372">
        <f t="shared" si="151"/>
        <v>0</v>
      </c>
      <c r="F1372" s="14">
        <v>42826</v>
      </c>
      <c r="G1372" s="1">
        <f t="shared" si="152"/>
        <v>4</v>
      </c>
      <c r="H1372" s="1">
        <f t="shared" si="153"/>
        <v>2017</v>
      </c>
      <c r="I1372">
        <v>0</v>
      </c>
      <c r="K1372">
        <f t="shared" si="147"/>
        <v>0</v>
      </c>
      <c r="L1372">
        <v>10795</v>
      </c>
      <c r="M1372" s="6">
        <f t="shared" si="148"/>
        <v>0</v>
      </c>
      <c r="N1372" s="6" t="str">
        <f t="shared" si="149"/>
        <v/>
      </c>
      <c r="O1372" s="6">
        <f t="shared" si="150"/>
        <v>0</v>
      </c>
      <c r="Q1372">
        <f>_xlfn.XLOOKUP(C1372&amp;G1372&amp;H1372,covid!$E$2:$E$2184,covid!$D$2:$D$2184,0,0,1)</f>
        <v>0</v>
      </c>
    </row>
    <row r="1373" spans="1:17" x14ac:dyDescent="0.3">
      <c r="A1373">
        <f>_xlfn.XLOOKUP(C1373,kamus!$B$2:$B$87,kamus!$A$2:$A$87,0,0,1)</f>
        <v>66</v>
      </c>
      <c r="B1373" t="str">
        <f>_xlfn.XLOOKUP(C1373,kamus!$B$2:$B$87,kamus!$D$2:$D$87,"dihapus",0,1)</f>
        <v>Seyegan</v>
      </c>
      <c r="C1373" t="s">
        <v>222</v>
      </c>
      <c r="D1373">
        <f>_xlfn.XLOOKUP(C1373,kamus!$B$2:$B$87,kamus!$J$2:$J$87,"dihapus",0,1)</f>
        <v>0</v>
      </c>
      <c r="E1373">
        <f t="shared" si="151"/>
        <v>0</v>
      </c>
      <c r="F1373" s="14">
        <v>42826</v>
      </c>
      <c r="G1373" s="1">
        <f t="shared" si="152"/>
        <v>4</v>
      </c>
      <c r="H1373" s="1">
        <f t="shared" si="153"/>
        <v>2017</v>
      </c>
      <c r="I1373">
        <v>1</v>
      </c>
      <c r="K1373">
        <f t="shared" si="147"/>
        <v>1</v>
      </c>
      <c r="L1373">
        <v>9586</v>
      </c>
      <c r="M1373" s="6">
        <f t="shared" si="148"/>
        <v>10.431879824744419</v>
      </c>
      <c r="N1373" s="6" t="str">
        <f t="shared" si="149"/>
        <v/>
      </c>
      <c r="O1373" s="6">
        <f t="shared" si="150"/>
        <v>10.431879824744419</v>
      </c>
      <c r="Q1373">
        <f>_xlfn.XLOOKUP(C1373&amp;G1373&amp;H1373,covid!$E$2:$E$2184,covid!$D$2:$D$2184,0,0,1)</f>
        <v>0</v>
      </c>
    </row>
    <row r="1374" spans="1:17" x14ac:dyDescent="0.3">
      <c r="A1374">
        <f>_xlfn.XLOOKUP(C1374,kamus!$B$2:$B$87,kamus!$A$2:$A$87,0,0,1)</f>
        <v>68</v>
      </c>
      <c r="B1374" t="str">
        <f>_xlfn.XLOOKUP(C1374,kamus!$B$2:$B$87,kamus!$D$2:$D$87,"dihapus",0,1)</f>
        <v>Seyegan</v>
      </c>
      <c r="C1374" t="s">
        <v>223</v>
      </c>
      <c r="D1374">
        <f>_xlfn.XLOOKUP(C1374,kamus!$B$2:$B$87,kamus!$J$2:$J$87,"dihapus",0,1)</f>
        <v>0</v>
      </c>
      <c r="E1374">
        <f t="shared" si="151"/>
        <v>0</v>
      </c>
      <c r="F1374" s="14">
        <v>42826</v>
      </c>
      <c r="G1374" s="1">
        <f t="shared" si="152"/>
        <v>4</v>
      </c>
      <c r="H1374" s="1">
        <f t="shared" si="153"/>
        <v>2017</v>
      </c>
      <c r="I1374">
        <v>0</v>
      </c>
      <c r="K1374">
        <f t="shared" si="147"/>
        <v>0</v>
      </c>
      <c r="L1374">
        <v>8063</v>
      </c>
      <c r="M1374" s="6">
        <f t="shared" si="148"/>
        <v>0</v>
      </c>
      <c r="N1374" s="6" t="str">
        <f t="shared" si="149"/>
        <v/>
      </c>
      <c r="O1374" s="6">
        <f t="shared" si="150"/>
        <v>0</v>
      </c>
      <c r="Q1374">
        <f>_xlfn.XLOOKUP(C1374&amp;G1374&amp;H1374,covid!$E$2:$E$2184,covid!$D$2:$D$2184,0,0,1)</f>
        <v>0</v>
      </c>
    </row>
    <row r="1375" spans="1:17" x14ac:dyDescent="0.3">
      <c r="A1375">
        <f>_xlfn.XLOOKUP(C1375,kamus!$B$2:$B$87,kamus!$A$2:$A$87,0,0,1)</f>
        <v>65</v>
      </c>
      <c r="B1375" t="str">
        <f>_xlfn.XLOOKUP(C1375,kamus!$B$2:$B$87,kamus!$D$2:$D$87,"dihapus",0,1)</f>
        <v>Seyegan</v>
      </c>
      <c r="C1375" t="s">
        <v>224</v>
      </c>
      <c r="D1375">
        <f>_xlfn.XLOOKUP(C1375,kamus!$B$2:$B$87,kamus!$J$2:$J$87,"dihapus",0,1)</f>
        <v>1</v>
      </c>
      <c r="E1375">
        <f t="shared" si="151"/>
        <v>0</v>
      </c>
      <c r="F1375" s="14">
        <v>42826</v>
      </c>
      <c r="G1375" s="1">
        <f t="shared" si="152"/>
        <v>4</v>
      </c>
      <c r="H1375" s="1">
        <f t="shared" si="153"/>
        <v>2017</v>
      </c>
      <c r="I1375">
        <v>0</v>
      </c>
      <c r="K1375">
        <f t="shared" si="147"/>
        <v>0</v>
      </c>
      <c r="L1375">
        <v>11242</v>
      </c>
      <c r="M1375" s="6">
        <f t="shared" si="148"/>
        <v>0</v>
      </c>
      <c r="N1375" s="6" t="str">
        <f t="shared" si="149"/>
        <v/>
      </c>
      <c r="O1375" s="6">
        <f t="shared" si="150"/>
        <v>0</v>
      </c>
      <c r="Q1375">
        <f>_xlfn.XLOOKUP(C1375&amp;G1375&amp;H1375,covid!$E$2:$E$2184,covid!$D$2:$D$2184,0,0,1)</f>
        <v>0</v>
      </c>
    </row>
    <row r="1376" spans="1:17" x14ac:dyDescent="0.3">
      <c r="A1376">
        <f>_xlfn.XLOOKUP(C1376,kamus!$B$2:$B$87,kamus!$A$2:$A$87,0,0,1)</f>
        <v>69</v>
      </c>
      <c r="B1376" t="str">
        <f>_xlfn.XLOOKUP(C1376,kamus!$B$2:$B$87,kamus!$D$2:$D$87,"dihapus",0,1)</f>
        <v>Seyegan</v>
      </c>
      <c r="C1376" t="s">
        <v>225</v>
      </c>
      <c r="D1376">
        <f>_xlfn.XLOOKUP(C1376,kamus!$B$2:$B$87,kamus!$J$2:$J$87,"dihapus",0,1)</f>
        <v>0</v>
      </c>
      <c r="E1376">
        <f t="shared" si="151"/>
        <v>0</v>
      </c>
      <c r="F1376" s="14">
        <v>42826</v>
      </c>
      <c r="G1376" s="1">
        <f t="shared" si="152"/>
        <v>4</v>
      </c>
      <c r="H1376" s="1">
        <f t="shared" si="153"/>
        <v>2017</v>
      </c>
      <c r="I1376">
        <v>0</v>
      </c>
      <c r="K1376">
        <f t="shared" si="147"/>
        <v>0</v>
      </c>
      <c r="L1376">
        <v>13538</v>
      </c>
      <c r="M1376" s="6">
        <f t="shared" si="148"/>
        <v>0</v>
      </c>
      <c r="N1376" s="6" t="str">
        <f t="shared" si="149"/>
        <v/>
      </c>
      <c r="O1376" s="6">
        <f t="shared" si="150"/>
        <v>0</v>
      </c>
      <c r="Q1376">
        <f>_xlfn.XLOOKUP(C1376&amp;G1376&amp;H1376,covid!$E$2:$E$2184,covid!$D$2:$D$2184,0,0,1)</f>
        <v>0</v>
      </c>
    </row>
    <row r="1377" spans="1:17" x14ac:dyDescent="0.3">
      <c r="A1377">
        <f>_xlfn.XLOOKUP(C1377,kamus!$B$2:$B$87,kamus!$A$2:$A$87,0,0,1)</f>
        <v>74</v>
      </c>
      <c r="B1377" t="str">
        <f>_xlfn.XLOOKUP(C1377,kamus!$B$2:$B$87,kamus!$D$2:$D$87,"dihapus",0,1)</f>
        <v>Sleman</v>
      </c>
      <c r="C1377" t="s">
        <v>205</v>
      </c>
      <c r="D1377">
        <f>_xlfn.XLOOKUP(C1377,kamus!$B$2:$B$87,kamus!$J$2:$J$87,"dihapus",0,1)</f>
        <v>1</v>
      </c>
      <c r="E1377">
        <f t="shared" si="151"/>
        <v>0</v>
      </c>
      <c r="F1377" s="14">
        <v>42826</v>
      </c>
      <c r="G1377" s="1">
        <f t="shared" si="152"/>
        <v>4</v>
      </c>
      <c r="H1377" s="1">
        <f t="shared" si="153"/>
        <v>2017</v>
      </c>
      <c r="I1377">
        <v>0</v>
      </c>
      <c r="K1377">
        <f t="shared" si="147"/>
        <v>0</v>
      </c>
      <c r="L1377">
        <v>15603</v>
      </c>
      <c r="M1377" s="6">
        <f t="shared" si="148"/>
        <v>0</v>
      </c>
      <c r="N1377" s="6" t="str">
        <f t="shared" si="149"/>
        <v/>
      </c>
      <c r="O1377" s="6">
        <f t="shared" si="150"/>
        <v>0</v>
      </c>
      <c r="Q1377">
        <f>_xlfn.XLOOKUP(C1377&amp;G1377&amp;H1377,covid!$E$2:$E$2184,covid!$D$2:$D$2184,0,0,1)</f>
        <v>0</v>
      </c>
    </row>
    <row r="1378" spans="1:17" x14ac:dyDescent="0.3">
      <c r="A1378">
        <f>_xlfn.XLOOKUP(C1378,kamus!$B$2:$B$87,kamus!$A$2:$A$87,0,0,1)</f>
        <v>73</v>
      </c>
      <c r="B1378" t="str">
        <f>_xlfn.XLOOKUP(C1378,kamus!$B$2:$B$87,kamus!$D$2:$D$87,"dihapus",0,1)</f>
        <v>Sleman</v>
      </c>
      <c r="C1378" t="s">
        <v>232</v>
      </c>
      <c r="D1378">
        <f>_xlfn.XLOOKUP(C1378,kamus!$B$2:$B$87,kamus!$J$2:$J$87,"dihapus",0,1)</f>
        <v>1</v>
      </c>
      <c r="E1378">
        <f t="shared" si="151"/>
        <v>0</v>
      </c>
      <c r="F1378" s="14">
        <v>42826</v>
      </c>
      <c r="G1378" s="1">
        <f t="shared" si="152"/>
        <v>4</v>
      </c>
      <c r="H1378" s="1">
        <f t="shared" si="153"/>
        <v>2017</v>
      </c>
      <c r="I1378">
        <v>0</v>
      </c>
      <c r="K1378">
        <f t="shared" si="147"/>
        <v>0</v>
      </c>
      <c r="L1378">
        <v>12906</v>
      </c>
      <c r="M1378" s="6">
        <f t="shared" si="148"/>
        <v>0</v>
      </c>
      <c r="N1378" s="6" t="str">
        <f t="shared" si="149"/>
        <v/>
      </c>
      <c r="O1378" s="6">
        <f t="shared" si="150"/>
        <v>0</v>
      </c>
      <c r="Q1378">
        <f>_xlfn.XLOOKUP(C1378&amp;G1378&amp;H1378,covid!$E$2:$E$2184,covid!$D$2:$D$2184,0,0,1)</f>
        <v>0</v>
      </c>
    </row>
    <row r="1379" spans="1:17" x14ac:dyDescent="0.3">
      <c r="A1379">
        <f>_xlfn.XLOOKUP(C1379,kamus!$B$2:$B$87,kamus!$A$2:$A$87,0,0,1)</f>
        <v>71</v>
      </c>
      <c r="B1379" t="str">
        <f>_xlfn.XLOOKUP(C1379,kamus!$B$2:$B$87,kamus!$D$2:$D$87,"dihapus",0,1)</f>
        <v>Sleman</v>
      </c>
      <c r="C1379" t="s">
        <v>271</v>
      </c>
      <c r="D1379">
        <f>_xlfn.XLOOKUP(C1379,kamus!$B$2:$B$87,kamus!$J$2:$J$87,"dihapus",0,1)</f>
        <v>1</v>
      </c>
      <c r="E1379">
        <f t="shared" si="151"/>
        <v>0</v>
      </c>
      <c r="F1379" s="14">
        <v>42826</v>
      </c>
      <c r="G1379" s="1">
        <f t="shared" si="152"/>
        <v>4</v>
      </c>
      <c r="H1379" s="1">
        <f t="shared" si="153"/>
        <v>2017</v>
      </c>
      <c r="I1379">
        <v>0</v>
      </c>
      <c r="K1379">
        <f t="shared" si="147"/>
        <v>0</v>
      </c>
      <c r="L1379">
        <v>15590</v>
      </c>
      <c r="M1379" s="6">
        <f t="shared" si="148"/>
        <v>0</v>
      </c>
      <c r="N1379" s="6" t="str">
        <f t="shared" si="149"/>
        <v/>
      </c>
      <c r="O1379" s="6">
        <f t="shared" si="150"/>
        <v>0</v>
      </c>
      <c r="Q1379">
        <f>_xlfn.XLOOKUP(C1379&amp;G1379&amp;H1379,covid!$E$2:$E$2184,covid!$D$2:$D$2184,0,0,1)</f>
        <v>0</v>
      </c>
    </row>
    <row r="1380" spans="1:17" x14ac:dyDescent="0.3">
      <c r="A1380">
        <f>_xlfn.XLOOKUP(C1380,kamus!$B$2:$B$87,kamus!$A$2:$A$87,0,0,1)</f>
        <v>72</v>
      </c>
      <c r="B1380" t="str">
        <f>_xlfn.XLOOKUP(C1380,kamus!$B$2:$B$87,kamus!$D$2:$D$87,"dihapus",0,1)</f>
        <v>Sleman</v>
      </c>
      <c r="C1380" t="s">
        <v>273</v>
      </c>
      <c r="D1380">
        <f>_xlfn.XLOOKUP(C1380,kamus!$B$2:$B$87,kamus!$J$2:$J$87,"dihapus",0,1)</f>
        <v>1</v>
      </c>
      <c r="E1380">
        <f t="shared" si="151"/>
        <v>0</v>
      </c>
      <c r="F1380" s="14">
        <v>42826</v>
      </c>
      <c r="G1380" s="1">
        <f t="shared" si="152"/>
        <v>4</v>
      </c>
      <c r="H1380" s="1">
        <f t="shared" si="153"/>
        <v>2017</v>
      </c>
      <c r="I1380">
        <v>2</v>
      </c>
      <c r="K1380">
        <f t="shared" si="147"/>
        <v>2</v>
      </c>
      <c r="L1380">
        <v>18873</v>
      </c>
      <c r="M1380" s="6">
        <f t="shared" si="148"/>
        <v>10.597149366820325</v>
      </c>
      <c r="N1380" s="6" t="str">
        <f t="shared" si="149"/>
        <v/>
      </c>
      <c r="O1380" s="6">
        <f t="shared" si="150"/>
        <v>10.597149366820325</v>
      </c>
      <c r="Q1380">
        <f>_xlfn.XLOOKUP(C1380&amp;G1380&amp;H1380,covid!$E$2:$E$2184,covid!$D$2:$D$2184,0,0,1)</f>
        <v>0</v>
      </c>
    </row>
    <row r="1381" spans="1:17" x14ac:dyDescent="0.3">
      <c r="A1381">
        <f>_xlfn.XLOOKUP(C1381,kamus!$B$2:$B$87,kamus!$A$2:$A$87,0,0,1)</f>
        <v>70</v>
      </c>
      <c r="B1381" t="str">
        <f>_xlfn.XLOOKUP(C1381,kamus!$B$2:$B$87,kamus!$D$2:$D$87,"dihapus",0,1)</f>
        <v>Sleman</v>
      </c>
      <c r="C1381" t="s">
        <v>274</v>
      </c>
      <c r="D1381">
        <f>_xlfn.XLOOKUP(C1381,kamus!$B$2:$B$87,kamus!$J$2:$J$87,"dihapus",0,1)</f>
        <v>0</v>
      </c>
      <c r="E1381">
        <f t="shared" si="151"/>
        <v>0</v>
      </c>
      <c r="F1381" s="14">
        <v>42826</v>
      </c>
      <c r="G1381" s="1">
        <f t="shared" si="152"/>
        <v>4</v>
      </c>
      <c r="H1381" s="1">
        <f t="shared" si="153"/>
        <v>2017</v>
      </c>
      <c r="I1381">
        <v>0</v>
      </c>
      <c r="K1381">
        <f t="shared" si="147"/>
        <v>0</v>
      </c>
      <c r="L1381">
        <v>10030</v>
      </c>
      <c r="M1381" s="6">
        <f t="shared" si="148"/>
        <v>0</v>
      </c>
      <c r="N1381" s="6" t="str">
        <f t="shared" si="149"/>
        <v/>
      </c>
      <c r="O1381" s="6">
        <f t="shared" si="150"/>
        <v>0</v>
      </c>
      <c r="Q1381">
        <f>_xlfn.XLOOKUP(C1381&amp;G1381&amp;H1381,covid!$E$2:$E$2184,covid!$D$2:$D$2184,0,0,1)</f>
        <v>0</v>
      </c>
    </row>
    <row r="1382" spans="1:17" x14ac:dyDescent="0.3">
      <c r="A1382">
        <f>_xlfn.XLOOKUP(C1382,kamus!$B$2:$B$87,kamus!$A$2:$A$87,0,0,1)</f>
        <v>77</v>
      </c>
      <c r="B1382" t="str">
        <f>_xlfn.XLOOKUP(C1382,kamus!$B$2:$B$87,kamus!$D$2:$D$87,"dihapus",0,1)</f>
        <v>Tempel 1</v>
      </c>
      <c r="C1382" t="s">
        <v>218</v>
      </c>
      <c r="D1382">
        <f>_xlfn.XLOOKUP(C1382,kamus!$B$2:$B$87,kamus!$J$2:$J$87,"dihapus",0,1)</f>
        <v>0</v>
      </c>
      <c r="E1382">
        <f t="shared" si="151"/>
        <v>0</v>
      </c>
      <c r="F1382" s="14">
        <v>42826</v>
      </c>
      <c r="G1382" s="1">
        <f t="shared" si="152"/>
        <v>4</v>
      </c>
      <c r="H1382" s="1">
        <f t="shared" si="153"/>
        <v>2017</v>
      </c>
      <c r="I1382">
        <v>0</v>
      </c>
      <c r="K1382">
        <f t="shared" si="147"/>
        <v>0</v>
      </c>
      <c r="L1382">
        <v>7841</v>
      </c>
      <c r="M1382" s="6">
        <f t="shared" si="148"/>
        <v>0</v>
      </c>
      <c r="N1382" s="6" t="str">
        <f t="shared" si="149"/>
        <v/>
      </c>
      <c r="O1382" s="6">
        <f t="shared" si="150"/>
        <v>0</v>
      </c>
      <c r="Q1382">
        <f>_xlfn.XLOOKUP(C1382&amp;G1382&amp;H1382,covid!$E$2:$E$2184,covid!$D$2:$D$2184,0,0,1)</f>
        <v>0</v>
      </c>
    </row>
    <row r="1383" spans="1:17" x14ac:dyDescent="0.3">
      <c r="A1383">
        <f>_xlfn.XLOOKUP(C1383,kamus!$B$2:$B$87,kamus!$A$2:$A$87,0,0,1)</f>
        <v>76</v>
      </c>
      <c r="B1383" t="str">
        <f>_xlfn.XLOOKUP(C1383,kamus!$B$2:$B$87,kamus!$D$2:$D$87,"dihapus",0,1)</f>
        <v>Tempel 1</v>
      </c>
      <c r="C1383" t="s">
        <v>226</v>
      </c>
      <c r="D1383">
        <f>_xlfn.XLOOKUP(C1383,kamus!$B$2:$B$87,kamus!$J$2:$J$87,"dihapus",0,1)</f>
        <v>1</v>
      </c>
      <c r="E1383">
        <f t="shared" si="151"/>
        <v>0</v>
      </c>
      <c r="F1383" s="14">
        <v>42826</v>
      </c>
      <c r="G1383" s="1">
        <f t="shared" si="152"/>
        <v>4</v>
      </c>
      <c r="H1383" s="1">
        <f t="shared" si="153"/>
        <v>2017</v>
      </c>
      <c r="I1383">
        <v>0</v>
      </c>
      <c r="K1383">
        <f t="shared" si="147"/>
        <v>0</v>
      </c>
      <c r="L1383">
        <v>11220</v>
      </c>
      <c r="M1383" s="6">
        <f t="shared" si="148"/>
        <v>0</v>
      </c>
      <c r="N1383" s="6" t="str">
        <f t="shared" si="149"/>
        <v/>
      </c>
      <c r="O1383" s="6">
        <f t="shared" si="150"/>
        <v>0</v>
      </c>
      <c r="Q1383">
        <f>_xlfn.XLOOKUP(C1383&amp;G1383&amp;H1383,covid!$E$2:$E$2184,covid!$D$2:$D$2184,0,0,1)</f>
        <v>0</v>
      </c>
    </row>
    <row r="1384" spans="1:17" x14ac:dyDescent="0.3">
      <c r="A1384">
        <f>_xlfn.XLOOKUP(C1384,kamus!$B$2:$B$87,kamus!$A$2:$A$87,0,0,1)</f>
        <v>75</v>
      </c>
      <c r="B1384" t="str">
        <f>_xlfn.XLOOKUP(C1384,kamus!$B$2:$B$87,kamus!$D$2:$D$87,"dihapus",0,1)</f>
        <v>Tempel 1</v>
      </c>
      <c r="C1384" t="s">
        <v>227</v>
      </c>
      <c r="D1384">
        <f>_xlfn.XLOOKUP(C1384,kamus!$B$2:$B$87,kamus!$J$2:$J$87,"dihapus",0,1)</f>
        <v>0</v>
      </c>
      <c r="E1384">
        <f t="shared" si="151"/>
        <v>0</v>
      </c>
      <c r="F1384" s="14">
        <v>42826</v>
      </c>
      <c r="G1384" s="1">
        <f t="shared" si="152"/>
        <v>4</v>
      </c>
      <c r="H1384" s="1">
        <f t="shared" si="153"/>
        <v>2017</v>
      </c>
      <c r="I1384">
        <v>0</v>
      </c>
      <c r="K1384">
        <f t="shared" si="147"/>
        <v>0</v>
      </c>
      <c r="L1384">
        <v>6904</v>
      </c>
      <c r="M1384" s="6">
        <f t="shared" si="148"/>
        <v>0</v>
      </c>
      <c r="N1384" s="6" t="str">
        <f t="shared" si="149"/>
        <v/>
      </c>
      <c r="O1384" s="6">
        <f t="shared" si="150"/>
        <v>0</v>
      </c>
      <c r="Q1384">
        <f>_xlfn.XLOOKUP(C1384&amp;G1384&amp;H1384,covid!$E$2:$E$2184,covid!$D$2:$D$2184,0,0,1)</f>
        <v>0</v>
      </c>
    </row>
    <row r="1385" spans="1:17" x14ac:dyDescent="0.3">
      <c r="A1385">
        <f>_xlfn.XLOOKUP(C1385,kamus!$B$2:$B$87,kamus!$A$2:$A$87,0,0,1)</f>
        <v>78</v>
      </c>
      <c r="B1385" t="str">
        <f>_xlfn.XLOOKUP(C1385,kamus!$B$2:$B$87,kamus!$D$2:$D$87,"dihapus",0,1)</f>
        <v>Tempel 1</v>
      </c>
      <c r="C1385" t="s">
        <v>229</v>
      </c>
      <c r="D1385">
        <f>_xlfn.XLOOKUP(C1385,kamus!$B$2:$B$87,kamus!$J$2:$J$87,"dihapus",0,1)</f>
        <v>0</v>
      </c>
      <c r="E1385">
        <f t="shared" si="151"/>
        <v>0</v>
      </c>
      <c r="F1385" s="14">
        <v>42826</v>
      </c>
      <c r="G1385" s="1">
        <f t="shared" si="152"/>
        <v>4</v>
      </c>
      <c r="H1385" s="1">
        <f t="shared" si="153"/>
        <v>2017</v>
      </c>
      <c r="I1385">
        <v>0</v>
      </c>
      <c r="K1385">
        <f t="shared" si="147"/>
        <v>0</v>
      </c>
      <c r="L1385">
        <v>5387</v>
      </c>
      <c r="M1385" s="6">
        <f t="shared" si="148"/>
        <v>0</v>
      </c>
      <c r="N1385" s="6" t="str">
        <f t="shared" si="149"/>
        <v/>
      </c>
      <c r="O1385" s="6">
        <f t="shared" si="150"/>
        <v>0</v>
      </c>
      <c r="Q1385">
        <f>_xlfn.XLOOKUP(C1385&amp;G1385&amp;H1385,covid!$E$2:$E$2184,covid!$D$2:$D$2184,0,0,1)</f>
        <v>0</v>
      </c>
    </row>
    <row r="1386" spans="1:17" x14ac:dyDescent="0.3">
      <c r="A1386">
        <f>_xlfn.XLOOKUP(C1386,kamus!$B$2:$B$87,kamus!$A$2:$A$87,0,0,1)</f>
        <v>79</v>
      </c>
      <c r="B1386" t="str">
        <f>_xlfn.XLOOKUP(C1386,kamus!$B$2:$B$87,kamus!$D$2:$D$87,"dihapus",0,1)</f>
        <v>Tempel 2</v>
      </c>
      <c r="C1386" t="s">
        <v>201</v>
      </c>
      <c r="D1386">
        <f>_xlfn.XLOOKUP(C1386,kamus!$B$2:$B$87,kamus!$J$2:$J$87,"dihapus",0,1)</f>
        <v>0</v>
      </c>
      <c r="E1386">
        <f t="shared" si="151"/>
        <v>0</v>
      </c>
      <c r="F1386" s="14">
        <v>42826</v>
      </c>
      <c r="G1386" s="1">
        <f t="shared" si="152"/>
        <v>4</v>
      </c>
      <c r="H1386" s="1">
        <f t="shared" si="153"/>
        <v>2017</v>
      </c>
      <c r="I1386">
        <v>0</v>
      </c>
      <c r="K1386">
        <f t="shared" si="147"/>
        <v>0</v>
      </c>
      <c r="L1386">
        <v>7759</v>
      </c>
      <c r="M1386" s="6">
        <f t="shared" si="148"/>
        <v>0</v>
      </c>
      <c r="N1386" s="6" t="str">
        <f t="shared" si="149"/>
        <v/>
      </c>
      <c r="O1386" s="6">
        <f t="shared" si="150"/>
        <v>0</v>
      </c>
      <c r="Q1386">
        <f>_xlfn.XLOOKUP(C1386&amp;G1386&amp;H1386,covid!$E$2:$E$2184,covid!$D$2:$D$2184,0,0,1)</f>
        <v>0</v>
      </c>
    </row>
    <row r="1387" spans="1:17" x14ac:dyDescent="0.3">
      <c r="A1387">
        <f>_xlfn.XLOOKUP(C1387,kamus!$B$2:$B$87,kamus!$A$2:$A$87,0,0,1)</f>
        <v>80</v>
      </c>
      <c r="B1387" t="str">
        <f>_xlfn.XLOOKUP(C1387,kamus!$B$2:$B$87,kamus!$D$2:$D$87,"dihapus",0,1)</f>
        <v>Tempel 2</v>
      </c>
      <c r="C1387" t="s">
        <v>233</v>
      </c>
      <c r="D1387">
        <f>_xlfn.XLOOKUP(C1387,kamus!$B$2:$B$87,kamus!$J$2:$J$87,"dihapus",0,1)</f>
        <v>0</v>
      </c>
      <c r="E1387">
        <f t="shared" si="151"/>
        <v>0</v>
      </c>
      <c r="F1387" s="14">
        <v>42826</v>
      </c>
      <c r="G1387" s="1">
        <f t="shared" si="152"/>
        <v>4</v>
      </c>
      <c r="H1387" s="1">
        <f t="shared" si="153"/>
        <v>2017</v>
      </c>
      <c r="I1387">
        <v>0</v>
      </c>
      <c r="K1387">
        <f t="shared" si="147"/>
        <v>0</v>
      </c>
      <c r="L1387">
        <v>6601</v>
      </c>
      <c r="M1387" s="6">
        <f t="shared" si="148"/>
        <v>0</v>
      </c>
      <c r="N1387" s="6" t="str">
        <f t="shared" si="149"/>
        <v/>
      </c>
      <c r="O1387" s="6">
        <f t="shared" si="150"/>
        <v>0</v>
      </c>
      <c r="Q1387">
        <f>_xlfn.XLOOKUP(C1387&amp;G1387&amp;H1387,covid!$E$2:$E$2184,covid!$D$2:$D$2184,0,0,1)</f>
        <v>0</v>
      </c>
    </row>
    <row r="1388" spans="1:17" x14ac:dyDescent="0.3">
      <c r="A1388">
        <f>_xlfn.XLOOKUP(C1388,kamus!$B$2:$B$87,kamus!$A$2:$A$87,0,0,1)</f>
        <v>81</v>
      </c>
      <c r="B1388" t="str">
        <f>_xlfn.XLOOKUP(C1388,kamus!$B$2:$B$87,kamus!$D$2:$D$87,"dihapus",0,1)</f>
        <v>Tempel 2</v>
      </c>
      <c r="C1388" t="s">
        <v>263</v>
      </c>
      <c r="D1388">
        <f>_xlfn.XLOOKUP(C1388,kamus!$B$2:$B$87,kamus!$J$2:$J$87,"dihapus",0,1)</f>
        <v>0</v>
      </c>
      <c r="E1388">
        <f t="shared" si="151"/>
        <v>0</v>
      </c>
      <c r="F1388" s="14">
        <v>42826</v>
      </c>
      <c r="G1388" s="1">
        <f t="shared" si="152"/>
        <v>4</v>
      </c>
      <c r="H1388" s="1">
        <f t="shared" si="153"/>
        <v>2017</v>
      </c>
      <c r="I1388">
        <v>0</v>
      </c>
      <c r="K1388">
        <f t="shared" si="147"/>
        <v>0</v>
      </c>
      <c r="L1388">
        <v>4746</v>
      </c>
      <c r="M1388" s="6">
        <f t="shared" si="148"/>
        <v>0</v>
      </c>
      <c r="N1388" s="6" t="str">
        <f t="shared" si="149"/>
        <v/>
      </c>
      <c r="O1388" s="6">
        <f t="shared" si="150"/>
        <v>0</v>
      </c>
      <c r="Q1388">
        <f>_xlfn.XLOOKUP(C1388&amp;G1388&amp;H1388,covid!$E$2:$E$2184,covid!$D$2:$D$2184,0,0,1)</f>
        <v>0</v>
      </c>
    </row>
    <row r="1389" spans="1:17" x14ac:dyDescent="0.3">
      <c r="A1389">
        <f>_xlfn.XLOOKUP(C1389,kamus!$B$2:$B$87,kamus!$A$2:$A$87,0,0,1)</f>
        <v>82</v>
      </c>
      <c r="B1389" t="str">
        <f>_xlfn.XLOOKUP(C1389,kamus!$B$2:$B$87,kamus!$D$2:$D$87,"dihapus",0,1)</f>
        <v>Tempel 2</v>
      </c>
      <c r="C1389" t="s">
        <v>266</v>
      </c>
      <c r="D1389">
        <f>_xlfn.XLOOKUP(C1389,kamus!$B$2:$B$87,kamus!$J$2:$J$87,"dihapus",0,1)</f>
        <v>0</v>
      </c>
      <c r="E1389">
        <f t="shared" si="151"/>
        <v>0</v>
      </c>
      <c r="F1389" s="14">
        <v>42826</v>
      </c>
      <c r="G1389" s="1">
        <f t="shared" si="152"/>
        <v>4</v>
      </c>
      <c r="H1389" s="1">
        <f t="shared" si="153"/>
        <v>2017</v>
      </c>
      <c r="I1389">
        <v>0</v>
      </c>
      <c r="K1389">
        <f t="shared" si="147"/>
        <v>0</v>
      </c>
      <c r="L1389">
        <v>5291</v>
      </c>
      <c r="M1389" s="6">
        <f t="shared" si="148"/>
        <v>0</v>
      </c>
      <c r="N1389" s="6" t="str">
        <f t="shared" si="149"/>
        <v/>
      </c>
      <c r="O1389" s="6">
        <f t="shared" si="150"/>
        <v>0</v>
      </c>
      <c r="Q1389">
        <f>_xlfn.XLOOKUP(C1389&amp;G1389&amp;H1389,covid!$E$2:$E$2184,covid!$D$2:$D$2184,0,0,1)</f>
        <v>0</v>
      </c>
    </row>
    <row r="1390" spans="1:17" x14ac:dyDescent="0.3">
      <c r="A1390">
        <f>_xlfn.XLOOKUP(C1390,kamus!$B$2:$B$87,kamus!$A$2:$A$87,0,0,1)</f>
        <v>84</v>
      </c>
      <c r="B1390" t="str">
        <f>_xlfn.XLOOKUP(C1390,kamus!$B$2:$B$87,kamus!$D$2:$D$87,"dihapus",0,1)</f>
        <v>turi</v>
      </c>
      <c r="C1390" t="s">
        <v>199</v>
      </c>
      <c r="D1390">
        <f>_xlfn.XLOOKUP(C1390,kamus!$B$2:$B$87,kamus!$J$2:$J$87,"dihapus",0,1)</f>
        <v>0</v>
      </c>
      <c r="E1390">
        <f t="shared" si="151"/>
        <v>0</v>
      </c>
      <c r="F1390" s="14">
        <v>42826</v>
      </c>
      <c r="G1390" s="1">
        <f t="shared" si="152"/>
        <v>4</v>
      </c>
      <c r="H1390" s="1">
        <f t="shared" si="153"/>
        <v>2017</v>
      </c>
      <c r="I1390">
        <v>0</v>
      </c>
      <c r="K1390">
        <f t="shared" si="147"/>
        <v>0</v>
      </c>
      <c r="L1390">
        <v>9709</v>
      </c>
      <c r="M1390" s="6">
        <f t="shared" si="148"/>
        <v>0</v>
      </c>
      <c r="N1390" s="6" t="str">
        <f t="shared" si="149"/>
        <v/>
      </c>
      <c r="O1390" s="6">
        <f t="shared" si="150"/>
        <v>0</v>
      </c>
      <c r="Q1390">
        <f>_xlfn.XLOOKUP(C1390&amp;G1390&amp;H1390,covid!$E$2:$E$2184,covid!$D$2:$D$2184,0,0,1)</f>
        <v>0</v>
      </c>
    </row>
    <row r="1391" spans="1:17" x14ac:dyDescent="0.3">
      <c r="A1391">
        <f>_xlfn.XLOOKUP(C1391,kamus!$B$2:$B$87,kamus!$A$2:$A$87,0,0,1)</f>
        <v>86</v>
      </c>
      <c r="B1391" t="str">
        <f>_xlfn.XLOOKUP(C1391,kamus!$B$2:$B$87,kamus!$D$2:$D$87,"dihapus",0,1)</f>
        <v>turi</v>
      </c>
      <c r="C1391" t="s">
        <v>209</v>
      </c>
      <c r="D1391">
        <f>_xlfn.XLOOKUP(C1391,kamus!$B$2:$B$87,kamus!$J$2:$J$87,"dihapus",0,1)</f>
        <v>0</v>
      </c>
      <c r="E1391">
        <f t="shared" si="151"/>
        <v>0</v>
      </c>
      <c r="F1391" s="14">
        <v>42826</v>
      </c>
      <c r="G1391" s="1">
        <f t="shared" si="152"/>
        <v>4</v>
      </c>
      <c r="H1391" s="1">
        <f t="shared" si="153"/>
        <v>2017</v>
      </c>
      <c r="I1391">
        <v>0</v>
      </c>
      <c r="K1391">
        <f t="shared" si="147"/>
        <v>0</v>
      </c>
      <c r="L1391">
        <v>9559</v>
      </c>
      <c r="M1391" s="6">
        <f t="shared" si="148"/>
        <v>0</v>
      </c>
      <c r="N1391" s="6" t="str">
        <f t="shared" si="149"/>
        <v/>
      </c>
      <c r="O1391" s="6">
        <f t="shared" si="150"/>
        <v>0</v>
      </c>
      <c r="Q1391">
        <f>_xlfn.XLOOKUP(C1391&amp;G1391&amp;H1391,covid!$E$2:$E$2184,covid!$D$2:$D$2184,0,0,1)</f>
        <v>0</v>
      </c>
    </row>
    <row r="1392" spans="1:17" x14ac:dyDescent="0.3">
      <c r="A1392">
        <f>_xlfn.XLOOKUP(C1392,kamus!$B$2:$B$87,kamus!$A$2:$A$87,0,0,1)</f>
        <v>83</v>
      </c>
      <c r="B1392" t="str">
        <f>_xlfn.XLOOKUP(C1392,kamus!$B$2:$B$87,kamus!$D$2:$D$87,"dihapus",0,1)</f>
        <v>turi</v>
      </c>
      <c r="C1392" t="s">
        <v>211</v>
      </c>
      <c r="D1392">
        <f>_xlfn.XLOOKUP(C1392,kamus!$B$2:$B$87,kamus!$J$2:$J$87,"dihapus",0,1)</f>
        <v>0</v>
      </c>
      <c r="E1392">
        <f t="shared" si="151"/>
        <v>0</v>
      </c>
      <c r="F1392" s="14">
        <v>42826</v>
      </c>
      <c r="G1392" s="1">
        <f t="shared" si="152"/>
        <v>4</v>
      </c>
      <c r="H1392" s="1">
        <f t="shared" si="153"/>
        <v>2017</v>
      </c>
      <c r="I1392">
        <v>0</v>
      </c>
      <c r="K1392">
        <f t="shared" si="147"/>
        <v>0</v>
      </c>
      <c r="L1392">
        <v>8554</v>
      </c>
      <c r="M1392" s="6">
        <f t="shared" si="148"/>
        <v>0</v>
      </c>
      <c r="N1392" s="6" t="str">
        <f t="shared" si="149"/>
        <v/>
      </c>
      <c r="O1392" s="6">
        <f t="shared" si="150"/>
        <v>0</v>
      </c>
      <c r="Q1392">
        <f>_xlfn.XLOOKUP(C1392&amp;G1392&amp;H1392,covid!$E$2:$E$2184,covid!$D$2:$D$2184,0,0,1)</f>
        <v>0</v>
      </c>
    </row>
    <row r="1393" spans="1:17" x14ac:dyDescent="0.3">
      <c r="A1393">
        <f>_xlfn.XLOOKUP(C1393,kamus!$B$2:$B$87,kamus!$A$2:$A$87,0,0,1)</f>
        <v>85</v>
      </c>
      <c r="B1393" t="str">
        <f>_xlfn.XLOOKUP(C1393,kamus!$B$2:$B$87,kamus!$D$2:$D$87,"dihapus",0,1)</f>
        <v>turi</v>
      </c>
      <c r="C1393" t="s">
        <v>279</v>
      </c>
      <c r="D1393">
        <f>_xlfn.XLOOKUP(C1393,kamus!$B$2:$B$87,kamus!$J$2:$J$87,"dihapus",0,1)</f>
        <v>0</v>
      </c>
      <c r="E1393">
        <f t="shared" si="151"/>
        <v>0</v>
      </c>
      <c r="F1393" s="14">
        <v>42826</v>
      </c>
      <c r="G1393" s="1">
        <f t="shared" si="152"/>
        <v>4</v>
      </c>
      <c r="H1393" s="1">
        <f t="shared" si="153"/>
        <v>2017</v>
      </c>
      <c r="I1393">
        <v>0</v>
      </c>
      <c r="K1393">
        <f t="shared" si="147"/>
        <v>0</v>
      </c>
      <c r="L1393">
        <v>10971</v>
      </c>
      <c r="M1393" s="6">
        <f t="shared" si="148"/>
        <v>0</v>
      </c>
      <c r="N1393" s="6" t="str">
        <f t="shared" si="149"/>
        <v/>
      </c>
      <c r="O1393" s="6">
        <f t="shared" si="150"/>
        <v>0</v>
      </c>
      <c r="Q1393">
        <f>_xlfn.XLOOKUP(C1393&amp;G1393&amp;H1393,covid!$E$2:$E$2184,covid!$D$2:$D$2184,0,0,1)</f>
        <v>0</v>
      </c>
    </row>
    <row r="1394" spans="1:17" x14ac:dyDescent="0.3">
      <c r="A1394">
        <f>_xlfn.XLOOKUP(C1394,kamus!$B$2:$B$87,kamus!$A$2:$A$87,0,0,1)</f>
        <v>4</v>
      </c>
      <c r="B1394" t="str">
        <f>_xlfn.XLOOKUP(C1394,kamus!$B$2:$B$87,kamus!$D$2:$D$87,"dihapus",0,1)</f>
        <v>Berbah</v>
      </c>
      <c r="C1394" t="s">
        <v>215</v>
      </c>
      <c r="D1394">
        <f>_xlfn.XLOOKUP(C1394,kamus!$B$2:$B$87,kamus!$J$2:$J$87,"dihapus",0,1)</f>
        <v>0</v>
      </c>
      <c r="E1394">
        <f t="shared" si="151"/>
        <v>0</v>
      </c>
      <c r="F1394" s="14">
        <v>42856</v>
      </c>
      <c r="G1394" s="1">
        <f t="shared" si="152"/>
        <v>5</v>
      </c>
      <c r="H1394" s="1">
        <f t="shared" si="153"/>
        <v>2017</v>
      </c>
      <c r="I1394">
        <v>0</v>
      </c>
      <c r="K1394">
        <f t="shared" si="147"/>
        <v>0</v>
      </c>
      <c r="L1394">
        <v>11448</v>
      </c>
      <c r="M1394" s="6">
        <f t="shared" si="148"/>
        <v>0</v>
      </c>
      <c r="N1394" s="6" t="str">
        <f t="shared" si="149"/>
        <v/>
      </c>
      <c r="O1394" s="6">
        <f t="shared" si="150"/>
        <v>0</v>
      </c>
      <c r="Q1394">
        <f>_xlfn.XLOOKUP(C1394&amp;G1394&amp;H1394,covid!$E$2:$E$2184,covid!$D$2:$D$2184,0,0,1)</f>
        <v>0</v>
      </c>
    </row>
    <row r="1395" spans="1:17" x14ac:dyDescent="0.3">
      <c r="A1395">
        <f>_xlfn.XLOOKUP(C1395,kamus!$B$2:$B$87,kamus!$A$2:$A$87,0,0,1)</f>
        <v>1</v>
      </c>
      <c r="B1395" t="str">
        <f>_xlfn.XLOOKUP(C1395,kamus!$B$2:$B$87,kamus!$D$2:$D$87,"dihapus",0,1)</f>
        <v>Berbah</v>
      </c>
      <c r="C1395" t="s">
        <v>216</v>
      </c>
      <c r="D1395">
        <f>_xlfn.XLOOKUP(C1395,kamus!$B$2:$B$87,kamus!$J$2:$J$87,"dihapus",0,1)</f>
        <v>1</v>
      </c>
      <c r="E1395">
        <f t="shared" si="151"/>
        <v>0</v>
      </c>
      <c r="F1395" s="14">
        <v>42856</v>
      </c>
      <c r="G1395" s="1">
        <f t="shared" si="152"/>
        <v>5</v>
      </c>
      <c r="H1395" s="1">
        <f t="shared" si="153"/>
        <v>2017</v>
      </c>
      <c r="I1395">
        <v>0</v>
      </c>
      <c r="K1395">
        <f t="shared" si="147"/>
        <v>0</v>
      </c>
      <c r="L1395">
        <v>14565</v>
      </c>
      <c r="M1395" s="6">
        <f t="shared" si="148"/>
        <v>0</v>
      </c>
      <c r="N1395" s="6" t="str">
        <f t="shared" si="149"/>
        <v/>
      </c>
      <c r="O1395" s="6">
        <f t="shared" si="150"/>
        <v>0</v>
      </c>
      <c r="Q1395">
        <f>_xlfn.XLOOKUP(C1395&amp;G1395&amp;H1395,covid!$E$2:$E$2184,covid!$D$2:$D$2184,0,0,1)</f>
        <v>0</v>
      </c>
    </row>
    <row r="1396" spans="1:17" x14ac:dyDescent="0.3">
      <c r="A1396">
        <f>_xlfn.XLOOKUP(C1396,kamus!$B$2:$B$87,kamus!$A$2:$A$87,0,0,1)</f>
        <v>2</v>
      </c>
      <c r="B1396" t="str">
        <f>_xlfn.XLOOKUP(C1396,kamus!$B$2:$B$87,kamus!$D$2:$D$87,"dihapus",0,1)</f>
        <v>Berbah</v>
      </c>
      <c r="C1396" t="s">
        <v>246</v>
      </c>
      <c r="D1396">
        <f>_xlfn.XLOOKUP(C1396,kamus!$B$2:$B$87,kamus!$J$2:$J$87,"dihapus",0,1)</f>
        <v>1</v>
      </c>
      <c r="E1396">
        <f t="shared" si="151"/>
        <v>0</v>
      </c>
      <c r="F1396" s="14">
        <v>42856</v>
      </c>
      <c r="G1396" s="1">
        <f t="shared" si="152"/>
        <v>5</v>
      </c>
      <c r="H1396" s="1">
        <f t="shared" si="153"/>
        <v>2017</v>
      </c>
      <c r="I1396">
        <v>0</v>
      </c>
      <c r="K1396">
        <f t="shared" si="147"/>
        <v>0</v>
      </c>
      <c r="L1396">
        <v>18704</v>
      </c>
      <c r="M1396" s="6">
        <f t="shared" si="148"/>
        <v>0</v>
      </c>
      <c r="N1396" s="6" t="str">
        <f t="shared" si="149"/>
        <v/>
      </c>
      <c r="O1396" s="6">
        <f t="shared" si="150"/>
        <v>0</v>
      </c>
      <c r="Q1396">
        <f>_xlfn.XLOOKUP(C1396&amp;G1396&amp;H1396,covid!$E$2:$E$2184,covid!$D$2:$D$2184,0,0,1)</f>
        <v>0</v>
      </c>
    </row>
    <row r="1397" spans="1:17" x14ac:dyDescent="0.3">
      <c r="A1397">
        <f>_xlfn.XLOOKUP(C1397,kamus!$B$2:$B$87,kamus!$A$2:$A$87,0,0,1)</f>
        <v>3</v>
      </c>
      <c r="B1397" t="str">
        <f>_xlfn.XLOOKUP(C1397,kamus!$B$2:$B$87,kamus!$D$2:$D$87,"dihapus",0,1)</f>
        <v>Berbah</v>
      </c>
      <c r="C1397" t="s">
        <v>267</v>
      </c>
      <c r="D1397">
        <f>_xlfn.XLOOKUP(C1397,kamus!$B$2:$B$87,kamus!$J$2:$J$87,"dihapus",0,1)</f>
        <v>1</v>
      </c>
      <c r="E1397">
        <f t="shared" si="151"/>
        <v>0</v>
      </c>
      <c r="F1397" s="14">
        <v>42856</v>
      </c>
      <c r="G1397" s="1">
        <f t="shared" si="152"/>
        <v>5</v>
      </c>
      <c r="H1397" s="1">
        <f t="shared" si="153"/>
        <v>2017</v>
      </c>
      <c r="I1397">
        <v>0</v>
      </c>
      <c r="K1397">
        <f t="shared" si="147"/>
        <v>0</v>
      </c>
      <c r="L1397">
        <v>13363</v>
      </c>
      <c r="M1397" s="6">
        <f t="shared" si="148"/>
        <v>0</v>
      </c>
      <c r="N1397" s="6" t="str">
        <f t="shared" si="149"/>
        <v/>
      </c>
      <c r="O1397" s="6">
        <f t="shared" si="150"/>
        <v>0</v>
      </c>
      <c r="Q1397">
        <f>_xlfn.XLOOKUP(C1397&amp;G1397&amp;H1397,covid!$E$2:$E$2184,covid!$D$2:$D$2184,0,0,1)</f>
        <v>0</v>
      </c>
    </row>
    <row r="1398" spans="1:17" x14ac:dyDescent="0.3">
      <c r="A1398">
        <f>_xlfn.XLOOKUP(C1398,kamus!$B$2:$B$87,kamus!$A$2:$A$87,0,0,1)</f>
        <v>9</v>
      </c>
      <c r="B1398" t="str">
        <f>_xlfn.XLOOKUP(C1398,kamus!$B$2:$B$87,kamus!$D$2:$D$87,"dihapus",0,1)</f>
        <v>cangkringan</v>
      </c>
      <c r="C1398" t="s">
        <v>197</v>
      </c>
      <c r="D1398">
        <f>_xlfn.XLOOKUP(C1398,kamus!$B$2:$B$87,kamus!$J$2:$J$87,"dihapus",0,1)</f>
        <v>0</v>
      </c>
      <c r="E1398">
        <f t="shared" si="151"/>
        <v>0</v>
      </c>
      <c r="F1398" s="14">
        <v>42856</v>
      </c>
      <c r="G1398" s="1">
        <f t="shared" si="152"/>
        <v>5</v>
      </c>
      <c r="H1398" s="1">
        <f t="shared" si="153"/>
        <v>2017</v>
      </c>
      <c r="I1398">
        <v>0</v>
      </c>
      <c r="K1398">
        <f t="shared" si="147"/>
        <v>0</v>
      </c>
      <c r="L1398">
        <v>8063</v>
      </c>
      <c r="M1398" s="6">
        <f t="shared" si="148"/>
        <v>0</v>
      </c>
      <c r="N1398" s="6" t="str">
        <f t="shared" si="149"/>
        <v/>
      </c>
      <c r="O1398" s="6">
        <f t="shared" si="150"/>
        <v>0</v>
      </c>
      <c r="Q1398">
        <f>_xlfn.XLOOKUP(C1398&amp;G1398&amp;H1398,covid!$E$2:$E$2184,covid!$D$2:$D$2184,0,0,1)</f>
        <v>0</v>
      </c>
    </row>
    <row r="1399" spans="1:17" x14ac:dyDescent="0.3">
      <c r="A1399">
        <f>_xlfn.XLOOKUP(C1399,kamus!$B$2:$B$87,kamus!$A$2:$A$87,0,0,1)</f>
        <v>5</v>
      </c>
      <c r="B1399" t="str">
        <f>_xlfn.XLOOKUP(C1399,kamus!$B$2:$B$87,kamus!$D$2:$D$87,"dihapus",0,1)</f>
        <v>cangkringan</v>
      </c>
      <c r="C1399" t="s">
        <v>212</v>
      </c>
      <c r="D1399">
        <f>_xlfn.XLOOKUP(C1399,kamus!$B$2:$B$87,kamus!$J$2:$J$87,"dihapus",0,1)</f>
        <v>0</v>
      </c>
      <c r="E1399">
        <f t="shared" si="151"/>
        <v>0</v>
      </c>
      <c r="F1399" s="14">
        <v>42856</v>
      </c>
      <c r="G1399" s="1">
        <f t="shared" si="152"/>
        <v>5</v>
      </c>
      <c r="H1399" s="1">
        <f t="shared" si="153"/>
        <v>2017</v>
      </c>
      <c r="I1399">
        <v>0</v>
      </c>
      <c r="K1399">
        <f t="shared" si="147"/>
        <v>0</v>
      </c>
      <c r="L1399">
        <v>4133</v>
      </c>
      <c r="M1399" s="6">
        <f t="shared" si="148"/>
        <v>0</v>
      </c>
      <c r="N1399" s="6" t="str">
        <f t="shared" si="149"/>
        <v/>
      </c>
      <c r="O1399" s="6">
        <f t="shared" si="150"/>
        <v>0</v>
      </c>
      <c r="Q1399">
        <f>_xlfn.XLOOKUP(C1399&amp;G1399&amp;H1399,covid!$E$2:$E$2184,covid!$D$2:$D$2184,0,0,1)</f>
        <v>0</v>
      </c>
    </row>
    <row r="1400" spans="1:17" x14ac:dyDescent="0.3">
      <c r="A1400">
        <f>_xlfn.XLOOKUP(C1400,kamus!$B$2:$B$87,kamus!$A$2:$A$87,0,0,1)</f>
        <v>7</v>
      </c>
      <c r="B1400" t="str">
        <f>_xlfn.XLOOKUP(C1400,kamus!$B$2:$B$87,kamus!$D$2:$D$87,"dihapus",0,1)</f>
        <v>cangkringan</v>
      </c>
      <c r="C1400" t="s">
        <v>217</v>
      </c>
      <c r="D1400">
        <f>_xlfn.XLOOKUP(C1400,kamus!$B$2:$B$87,kamus!$J$2:$J$87,"dihapus",0,1)</f>
        <v>0</v>
      </c>
      <c r="E1400">
        <f t="shared" si="151"/>
        <v>0</v>
      </c>
      <c r="F1400" s="14">
        <v>42856</v>
      </c>
      <c r="G1400" s="1">
        <f t="shared" si="152"/>
        <v>5</v>
      </c>
      <c r="H1400" s="1">
        <f t="shared" si="153"/>
        <v>2017</v>
      </c>
      <c r="I1400">
        <v>0</v>
      </c>
      <c r="K1400">
        <f t="shared" si="147"/>
        <v>0</v>
      </c>
      <c r="L1400">
        <v>3586</v>
      </c>
      <c r="M1400" s="6">
        <f t="shared" si="148"/>
        <v>0</v>
      </c>
      <c r="N1400" s="6" t="str">
        <f t="shared" si="149"/>
        <v/>
      </c>
      <c r="O1400" s="6">
        <f t="shared" si="150"/>
        <v>0</v>
      </c>
      <c r="Q1400">
        <f>_xlfn.XLOOKUP(C1400&amp;G1400&amp;H1400,covid!$E$2:$E$2184,covid!$D$2:$D$2184,0,0,1)</f>
        <v>0</v>
      </c>
    </row>
    <row r="1401" spans="1:17" x14ac:dyDescent="0.3">
      <c r="A1401">
        <f>_xlfn.XLOOKUP(C1401,kamus!$B$2:$B$87,kamus!$A$2:$A$87,0,0,1)</f>
        <v>8</v>
      </c>
      <c r="B1401" t="str">
        <f>_xlfn.XLOOKUP(C1401,kamus!$B$2:$B$87,kamus!$D$2:$D$87,"dihapus",0,1)</f>
        <v>cangkringan</v>
      </c>
      <c r="C1401" t="s">
        <v>275</v>
      </c>
      <c r="D1401">
        <f>_xlfn.XLOOKUP(C1401,kamus!$B$2:$B$87,kamus!$J$2:$J$87,"dihapus",0,1)</f>
        <v>0</v>
      </c>
      <c r="E1401">
        <f t="shared" si="151"/>
        <v>0</v>
      </c>
      <c r="F1401" s="14">
        <v>42856</v>
      </c>
      <c r="G1401" s="1">
        <f t="shared" si="152"/>
        <v>5</v>
      </c>
      <c r="H1401" s="1">
        <f t="shared" si="153"/>
        <v>2017</v>
      </c>
      <c r="I1401">
        <v>0</v>
      </c>
      <c r="K1401">
        <f t="shared" si="147"/>
        <v>0</v>
      </c>
      <c r="L1401">
        <v>5550</v>
      </c>
      <c r="M1401" s="6">
        <f t="shared" si="148"/>
        <v>0</v>
      </c>
      <c r="N1401" s="6" t="str">
        <f t="shared" si="149"/>
        <v/>
      </c>
      <c r="O1401" s="6">
        <f t="shared" si="150"/>
        <v>0</v>
      </c>
      <c r="Q1401">
        <f>_xlfn.XLOOKUP(C1401&amp;G1401&amp;H1401,covid!$E$2:$E$2184,covid!$D$2:$D$2184,0,0,1)</f>
        <v>0</v>
      </c>
    </row>
    <row r="1402" spans="1:17" x14ac:dyDescent="0.3">
      <c r="A1402">
        <f>_xlfn.XLOOKUP(C1402,kamus!$B$2:$B$87,kamus!$A$2:$A$87,0,0,1)</f>
        <v>6</v>
      </c>
      <c r="B1402" t="str">
        <f>_xlfn.XLOOKUP(C1402,kamus!$B$2:$B$87,kamus!$D$2:$D$87,"dihapus",0,1)</f>
        <v>cangkringan</v>
      </c>
      <c r="C1402" t="s">
        <v>281</v>
      </c>
      <c r="D1402">
        <f>_xlfn.XLOOKUP(C1402,kamus!$B$2:$B$87,kamus!$J$2:$J$87,"dihapus",0,1)</f>
        <v>0</v>
      </c>
      <c r="E1402">
        <f t="shared" si="151"/>
        <v>0</v>
      </c>
      <c r="F1402" s="14">
        <v>42856</v>
      </c>
      <c r="G1402" s="1">
        <f t="shared" si="152"/>
        <v>5</v>
      </c>
      <c r="H1402" s="1">
        <f t="shared" si="153"/>
        <v>2017</v>
      </c>
      <c r="I1402">
        <v>0</v>
      </c>
      <c r="K1402">
        <f t="shared" si="147"/>
        <v>0</v>
      </c>
      <c r="L1402">
        <v>11339</v>
      </c>
      <c r="M1402" s="6">
        <f t="shared" si="148"/>
        <v>0</v>
      </c>
      <c r="N1402" s="6" t="str">
        <f t="shared" si="149"/>
        <v/>
      </c>
      <c r="O1402" s="6">
        <f t="shared" si="150"/>
        <v>0</v>
      </c>
      <c r="Q1402">
        <f>_xlfn.XLOOKUP(C1402&amp;G1402&amp;H1402,covid!$E$2:$E$2184,covid!$D$2:$D$2184,0,0,1)</f>
        <v>0</v>
      </c>
    </row>
    <row r="1403" spans="1:17" x14ac:dyDescent="0.3">
      <c r="A1403">
        <f>_xlfn.XLOOKUP(C1403,kamus!$B$2:$B$87,kamus!$A$2:$A$87,0,0,1)</f>
        <v>10</v>
      </c>
      <c r="B1403" t="str">
        <f>_xlfn.XLOOKUP(C1403,kamus!$B$2:$B$87,kamus!$D$2:$D$87,"dihapus",0,1)</f>
        <v>Depok 1</v>
      </c>
      <c r="C1403" t="s">
        <v>220</v>
      </c>
      <c r="D1403">
        <f>_xlfn.XLOOKUP(C1403,kamus!$B$2:$B$87,kamus!$J$2:$J$87,"dihapus",0,1)</f>
        <v>1</v>
      </c>
      <c r="E1403">
        <f t="shared" si="151"/>
        <v>0</v>
      </c>
      <c r="F1403" s="14">
        <v>42856</v>
      </c>
      <c r="G1403" s="1">
        <f t="shared" si="152"/>
        <v>5</v>
      </c>
      <c r="H1403" s="1">
        <f t="shared" si="153"/>
        <v>2017</v>
      </c>
      <c r="I1403">
        <v>1</v>
      </c>
      <c r="K1403">
        <f t="shared" si="147"/>
        <v>1</v>
      </c>
      <c r="L1403">
        <v>37946</v>
      </c>
      <c r="M1403" s="6">
        <f t="shared" si="148"/>
        <v>2.6353238813050126</v>
      </c>
      <c r="N1403" s="6" t="str">
        <f t="shared" si="149"/>
        <v/>
      </c>
      <c r="O1403" s="6">
        <f t="shared" si="150"/>
        <v>2.6353238813050126</v>
      </c>
      <c r="Q1403">
        <f>_xlfn.XLOOKUP(C1403&amp;G1403&amp;H1403,covid!$E$2:$E$2184,covid!$D$2:$D$2184,0,0,1)</f>
        <v>0</v>
      </c>
    </row>
    <row r="1404" spans="1:17" x14ac:dyDescent="0.3">
      <c r="A1404">
        <f>_xlfn.XLOOKUP(C1404,kamus!$B$2:$B$87,kamus!$A$2:$A$87,0,0,1)</f>
        <v>11</v>
      </c>
      <c r="B1404" t="str">
        <f>_xlfn.XLOOKUP(C1404,kamus!$B$2:$B$87,kamus!$D$2:$D$87,"dihapus",0,1)</f>
        <v>Depok 2</v>
      </c>
      <c r="C1404" t="s">
        <v>207</v>
      </c>
      <c r="D1404">
        <f>_xlfn.XLOOKUP(C1404,kamus!$B$2:$B$87,kamus!$J$2:$J$87,"dihapus",0,1)</f>
        <v>1</v>
      </c>
      <c r="E1404">
        <f t="shared" si="151"/>
        <v>0</v>
      </c>
      <c r="F1404" s="14">
        <v>42856</v>
      </c>
      <c r="G1404" s="1">
        <f t="shared" si="152"/>
        <v>5</v>
      </c>
      <c r="H1404" s="1">
        <f t="shared" si="153"/>
        <v>2017</v>
      </c>
      <c r="I1404">
        <v>5</v>
      </c>
      <c r="K1404">
        <f t="shared" si="147"/>
        <v>5</v>
      </c>
      <c r="L1404">
        <v>44433</v>
      </c>
      <c r="M1404" s="6">
        <f t="shared" si="148"/>
        <v>11.252897621137443</v>
      </c>
      <c r="N1404" s="6" t="str">
        <f t="shared" si="149"/>
        <v/>
      </c>
      <c r="O1404" s="6">
        <f t="shared" si="150"/>
        <v>11.252897621137443</v>
      </c>
      <c r="Q1404">
        <f>_xlfn.XLOOKUP(C1404&amp;G1404&amp;H1404,covid!$E$2:$E$2184,covid!$D$2:$D$2184,0,0,1)</f>
        <v>0</v>
      </c>
    </row>
    <row r="1405" spans="1:17" x14ac:dyDescent="0.3">
      <c r="A1405">
        <f>_xlfn.XLOOKUP(C1405,kamus!$B$2:$B$87,kamus!$A$2:$A$87,0,0,1)</f>
        <v>12</v>
      </c>
      <c r="B1405" t="str">
        <f>_xlfn.XLOOKUP(C1405,kamus!$B$2:$B$87,kamus!$D$2:$D$87,"dihapus",0,1)</f>
        <v>Depok 3</v>
      </c>
      <c r="C1405" t="s">
        <v>206</v>
      </c>
      <c r="D1405">
        <f>_xlfn.XLOOKUP(C1405,kamus!$B$2:$B$87,kamus!$J$2:$J$87,"dihapus",0,1)</f>
        <v>1</v>
      </c>
      <c r="E1405">
        <f t="shared" si="151"/>
        <v>0</v>
      </c>
      <c r="F1405" s="14">
        <v>42856</v>
      </c>
      <c r="G1405" s="1">
        <f t="shared" si="152"/>
        <v>5</v>
      </c>
      <c r="H1405" s="1">
        <f t="shared" si="153"/>
        <v>2017</v>
      </c>
      <c r="I1405">
        <v>1</v>
      </c>
      <c r="K1405">
        <f t="shared" si="147"/>
        <v>1</v>
      </c>
      <c r="L1405">
        <v>44837</v>
      </c>
      <c r="M1405" s="6">
        <f t="shared" si="148"/>
        <v>2.2303008675870375</v>
      </c>
      <c r="N1405" s="6" t="str">
        <f t="shared" si="149"/>
        <v/>
      </c>
      <c r="O1405" s="6">
        <f t="shared" si="150"/>
        <v>2.2303008675870375</v>
      </c>
      <c r="Q1405">
        <f>_xlfn.XLOOKUP(C1405&amp;G1405&amp;H1405,covid!$E$2:$E$2184,covid!$D$2:$D$2184,0,0,1)</f>
        <v>0</v>
      </c>
    </row>
    <row r="1406" spans="1:17" x14ac:dyDescent="0.3">
      <c r="A1406">
        <f>_xlfn.XLOOKUP(C1406,kamus!$B$2:$B$87,kamus!$A$2:$A$87,0,0,1)</f>
        <v>0</v>
      </c>
      <c r="B1406" t="str">
        <f>_xlfn.XLOOKUP(C1406,kamus!$B$2:$B$87,kamus!$D$2:$D$87,"dihapus",0,1)</f>
        <v>dihapus</v>
      </c>
      <c r="C1406" t="s">
        <v>282</v>
      </c>
      <c r="D1406" t="str">
        <f>_xlfn.XLOOKUP(C1406,kamus!$B$2:$B$87,kamus!$J$2:$J$87,"dihapus",0,1)</f>
        <v>dihapus</v>
      </c>
      <c r="E1406">
        <f t="shared" si="151"/>
        <v>0</v>
      </c>
      <c r="F1406" s="14">
        <v>42856</v>
      </c>
      <c r="G1406" s="1">
        <f t="shared" si="152"/>
        <v>5</v>
      </c>
      <c r="H1406" s="1">
        <f t="shared" si="153"/>
        <v>2017</v>
      </c>
      <c r="I1406">
        <v>0</v>
      </c>
      <c r="K1406">
        <f t="shared" si="147"/>
        <v>0</v>
      </c>
      <c r="L1406" t="e">
        <v>#N/A</v>
      </c>
      <c r="M1406" s="6" t="e">
        <f t="shared" si="148"/>
        <v>#N/A</v>
      </c>
      <c r="N1406" s="6" t="str">
        <f t="shared" si="149"/>
        <v/>
      </c>
      <c r="O1406" s="6" t="e">
        <f t="shared" si="150"/>
        <v>#N/A</v>
      </c>
      <c r="Q1406">
        <f>_xlfn.XLOOKUP(C1406&amp;G1406&amp;H1406,covid!$E$2:$E$2184,covid!$D$2:$D$2184,0,0,1)</f>
        <v>0</v>
      </c>
    </row>
    <row r="1407" spans="1:17" x14ac:dyDescent="0.3">
      <c r="A1407">
        <f>_xlfn.XLOOKUP(C1407,kamus!$B$2:$B$87,kamus!$A$2:$A$87,0,0,1)</f>
        <v>14</v>
      </c>
      <c r="B1407" t="str">
        <f>_xlfn.XLOOKUP(C1407,kamus!$B$2:$B$87,kamus!$D$2:$D$87,"dihapus",0,1)</f>
        <v>Gamping 1</v>
      </c>
      <c r="C1407" t="s">
        <v>196</v>
      </c>
      <c r="D1407">
        <f>_xlfn.XLOOKUP(C1407,kamus!$B$2:$B$87,kamus!$J$2:$J$87,"dihapus",0,1)</f>
        <v>1</v>
      </c>
      <c r="E1407">
        <f t="shared" si="151"/>
        <v>0</v>
      </c>
      <c r="F1407" s="14">
        <v>42856</v>
      </c>
      <c r="G1407" s="1">
        <f t="shared" si="152"/>
        <v>5</v>
      </c>
      <c r="H1407" s="1">
        <f t="shared" si="153"/>
        <v>2017</v>
      </c>
      <c r="I1407">
        <v>1</v>
      </c>
      <c r="K1407">
        <f t="shared" si="147"/>
        <v>1</v>
      </c>
      <c r="L1407">
        <v>22819</v>
      </c>
      <c r="M1407" s="6">
        <f t="shared" si="148"/>
        <v>4.3823129847933737</v>
      </c>
      <c r="N1407" s="6" t="str">
        <f t="shared" si="149"/>
        <v/>
      </c>
      <c r="O1407" s="6">
        <f t="shared" si="150"/>
        <v>4.3823129847933737</v>
      </c>
      <c r="Q1407">
        <f>_xlfn.XLOOKUP(C1407&amp;G1407&amp;H1407,covid!$E$2:$E$2184,covid!$D$2:$D$2184,0,0,1)</f>
        <v>0</v>
      </c>
    </row>
    <row r="1408" spans="1:17" x14ac:dyDescent="0.3">
      <c r="A1408">
        <f>_xlfn.XLOOKUP(C1408,kamus!$B$2:$B$87,kamus!$A$2:$A$87,0,0,1)</f>
        <v>13</v>
      </c>
      <c r="B1408" t="str">
        <f>_xlfn.XLOOKUP(C1408,kamus!$B$2:$B$87,kamus!$D$2:$D$87,"dihapus",0,1)</f>
        <v>Gamping 1</v>
      </c>
      <c r="C1408" t="s">
        <v>198</v>
      </c>
      <c r="D1408">
        <f>_xlfn.XLOOKUP(C1408,kamus!$B$2:$B$87,kamus!$J$2:$J$87,"dihapus",0,1)</f>
        <v>1</v>
      </c>
      <c r="E1408">
        <f t="shared" si="151"/>
        <v>0</v>
      </c>
      <c r="F1408" s="14">
        <v>42856</v>
      </c>
      <c r="G1408" s="1">
        <f t="shared" si="152"/>
        <v>5</v>
      </c>
      <c r="H1408" s="1">
        <f t="shared" si="153"/>
        <v>2017</v>
      </c>
      <c r="I1408">
        <v>0</v>
      </c>
      <c r="K1408">
        <f t="shared" si="147"/>
        <v>0</v>
      </c>
      <c r="L1408">
        <v>20645</v>
      </c>
      <c r="M1408" s="6">
        <f t="shared" si="148"/>
        <v>0</v>
      </c>
      <c r="N1408" s="6" t="str">
        <f t="shared" si="149"/>
        <v/>
      </c>
      <c r="O1408" s="6">
        <f t="shared" si="150"/>
        <v>0</v>
      </c>
      <c r="Q1408">
        <f>_xlfn.XLOOKUP(C1408&amp;G1408&amp;H1408,covid!$E$2:$E$2184,covid!$D$2:$D$2184,0,0,1)</f>
        <v>0</v>
      </c>
    </row>
    <row r="1409" spans="1:17" x14ac:dyDescent="0.3">
      <c r="A1409">
        <f>_xlfn.XLOOKUP(C1409,kamus!$B$2:$B$87,kamus!$A$2:$A$87,0,0,1)</f>
        <v>16</v>
      </c>
      <c r="B1409" t="str">
        <f>_xlfn.XLOOKUP(C1409,kamus!$B$2:$B$87,kamus!$D$2:$D$87,"dihapus",0,1)</f>
        <v>Gamping 2</v>
      </c>
      <c r="C1409" t="s">
        <v>200</v>
      </c>
      <c r="D1409">
        <f>_xlfn.XLOOKUP(C1409,kamus!$B$2:$B$87,kamus!$J$2:$J$87,"dihapus",0,1)</f>
        <v>1</v>
      </c>
      <c r="E1409">
        <f t="shared" si="151"/>
        <v>0</v>
      </c>
      <c r="F1409" s="14">
        <v>42856</v>
      </c>
      <c r="G1409" s="1">
        <f t="shared" si="152"/>
        <v>5</v>
      </c>
      <c r="H1409" s="1">
        <f t="shared" si="153"/>
        <v>2017</v>
      </c>
      <c r="I1409">
        <v>2</v>
      </c>
      <c r="K1409">
        <f t="shared" si="147"/>
        <v>2</v>
      </c>
      <c r="L1409">
        <v>16624</v>
      </c>
      <c r="M1409" s="6">
        <f t="shared" si="148"/>
        <v>12.030798845043311</v>
      </c>
      <c r="N1409" s="6" t="str">
        <f t="shared" si="149"/>
        <v/>
      </c>
      <c r="O1409" s="6">
        <f t="shared" si="150"/>
        <v>12.030798845043311</v>
      </c>
      <c r="Q1409">
        <f>_xlfn.XLOOKUP(C1409&amp;G1409&amp;H1409,covid!$E$2:$E$2184,covid!$D$2:$D$2184,0,0,1)</f>
        <v>0</v>
      </c>
    </row>
    <row r="1410" spans="1:17" x14ac:dyDescent="0.3">
      <c r="A1410">
        <f>_xlfn.XLOOKUP(C1410,kamus!$B$2:$B$87,kamus!$A$2:$A$87,0,0,1)</f>
        <v>15</v>
      </c>
      <c r="B1410" t="str">
        <f>_xlfn.XLOOKUP(C1410,kamus!$B$2:$B$87,kamus!$D$2:$D$87,"dihapus",0,1)</f>
        <v>Gamping 2</v>
      </c>
      <c r="C1410" t="s">
        <v>230</v>
      </c>
      <c r="D1410">
        <f>_xlfn.XLOOKUP(C1410,kamus!$B$2:$B$87,kamus!$J$2:$J$87,"dihapus",0,1)</f>
        <v>1</v>
      </c>
      <c r="E1410">
        <f t="shared" si="151"/>
        <v>0</v>
      </c>
      <c r="F1410" s="14">
        <v>42856</v>
      </c>
      <c r="G1410" s="1">
        <f t="shared" si="152"/>
        <v>5</v>
      </c>
      <c r="H1410" s="1">
        <f t="shared" si="153"/>
        <v>2017</v>
      </c>
      <c r="I1410">
        <v>0</v>
      </c>
      <c r="K1410">
        <f t="shared" ref="K1410:K1473" si="154">J1410+I1410</f>
        <v>0</v>
      </c>
      <c r="L1410">
        <v>18692</v>
      </c>
      <c r="M1410" s="6">
        <f t="shared" ref="M1410:M1473" si="155">IF(ISBLANK(I1410)=TRUE,"",I1410/$L1410*100000)</f>
        <v>0</v>
      </c>
      <c r="N1410" s="6" t="str">
        <f t="shared" ref="N1410:N1473" si="156">IF(ISBLANK(J1410)=TRUE,"",J1410/$L1410*100000)</f>
        <v/>
      </c>
      <c r="O1410" s="6">
        <f t="shared" ref="O1410:O1473" si="157">IF(ISBLANK(K1410)=TRUE,"",K1410/$L1410*100000)</f>
        <v>0</v>
      </c>
      <c r="Q1410">
        <f>_xlfn.XLOOKUP(C1410&amp;G1410&amp;H1410,covid!$E$2:$E$2184,covid!$D$2:$D$2184,0,0,1)</f>
        <v>0</v>
      </c>
    </row>
    <row r="1411" spans="1:17" x14ac:dyDescent="0.3">
      <c r="A1411">
        <f>_xlfn.XLOOKUP(C1411,kamus!$B$2:$B$87,kamus!$A$2:$A$87,0,0,1)</f>
        <v>17</v>
      </c>
      <c r="B1411" t="str">
        <f>_xlfn.XLOOKUP(C1411,kamus!$B$2:$B$87,kamus!$D$2:$D$87,"dihapus",0,1)</f>
        <v>Gamping 2</v>
      </c>
      <c r="C1411" t="s">
        <v>272</v>
      </c>
      <c r="D1411">
        <f>_xlfn.XLOOKUP(C1411,kamus!$B$2:$B$87,kamus!$J$2:$J$87,"dihapus",0,1)</f>
        <v>1</v>
      </c>
      <c r="E1411">
        <f t="shared" ref="E1411:E1474" si="158">IF(D1411=0,0,IF(H1411&lt;2021,0,IF(AND(H1411=2021,G1411&lt;5),0,1)))</f>
        <v>0</v>
      </c>
      <c r="F1411" s="14">
        <v>42856</v>
      </c>
      <c r="G1411" s="1">
        <f t="shared" ref="G1411:G1474" si="159">MONTH(F1411)</f>
        <v>5</v>
      </c>
      <c r="H1411" s="1">
        <f t="shared" ref="H1411:H1474" si="160">YEAR(F1411)</f>
        <v>2017</v>
      </c>
      <c r="I1411">
        <v>1</v>
      </c>
      <c r="K1411">
        <f t="shared" si="154"/>
        <v>1</v>
      </c>
      <c r="L1411">
        <v>18667</v>
      </c>
      <c r="M1411" s="6">
        <f t="shared" si="155"/>
        <v>5.3570471955857926</v>
      </c>
      <c r="N1411" s="6" t="str">
        <f t="shared" si="156"/>
        <v/>
      </c>
      <c r="O1411" s="6">
        <f t="shared" si="157"/>
        <v>5.3570471955857926</v>
      </c>
      <c r="Q1411">
        <f>_xlfn.XLOOKUP(C1411&amp;G1411&amp;H1411,covid!$E$2:$E$2184,covid!$D$2:$D$2184,0,0,1)</f>
        <v>0</v>
      </c>
    </row>
    <row r="1412" spans="1:17" x14ac:dyDescent="0.3">
      <c r="A1412">
        <f>_xlfn.XLOOKUP(C1412,kamus!$B$2:$B$87,kamus!$A$2:$A$87,0,0,1)</f>
        <v>20</v>
      </c>
      <c r="B1412" t="str">
        <f>_xlfn.XLOOKUP(C1412,kamus!$B$2:$B$87,kamus!$D$2:$D$87,"dihapus",0,1)</f>
        <v>Godean 1</v>
      </c>
      <c r="C1412" t="s">
        <v>247</v>
      </c>
      <c r="D1412">
        <f>_xlfn.XLOOKUP(C1412,kamus!$B$2:$B$87,kamus!$J$2:$J$87,"dihapus",0,1)</f>
        <v>1</v>
      </c>
      <c r="E1412">
        <f t="shared" si="158"/>
        <v>0</v>
      </c>
      <c r="F1412" s="14">
        <v>42856</v>
      </c>
      <c r="G1412" s="1">
        <f t="shared" si="159"/>
        <v>5</v>
      </c>
      <c r="H1412" s="1">
        <f t="shared" si="160"/>
        <v>2017</v>
      </c>
      <c r="I1412">
        <v>1</v>
      </c>
      <c r="K1412">
        <f t="shared" si="154"/>
        <v>1</v>
      </c>
      <c r="L1412">
        <v>9743</v>
      </c>
      <c r="M1412" s="6">
        <f t="shared" si="155"/>
        <v>10.263779123473263</v>
      </c>
      <c r="N1412" s="6" t="str">
        <f t="shared" si="156"/>
        <v/>
      </c>
      <c r="O1412" s="6">
        <f t="shared" si="157"/>
        <v>10.263779123473263</v>
      </c>
      <c r="Q1412">
        <f>_xlfn.XLOOKUP(C1412&amp;G1412&amp;H1412,covid!$E$2:$E$2184,covid!$D$2:$D$2184,0,0,1)</f>
        <v>0</v>
      </c>
    </row>
    <row r="1413" spans="1:17" x14ac:dyDescent="0.3">
      <c r="A1413">
        <f>_xlfn.XLOOKUP(C1413,kamus!$B$2:$B$87,kamus!$A$2:$A$87,0,0,1)</f>
        <v>21</v>
      </c>
      <c r="B1413" t="str">
        <f>_xlfn.XLOOKUP(C1413,kamus!$B$2:$B$87,kamus!$D$2:$D$87,"dihapus",0,1)</f>
        <v>Godean 1</v>
      </c>
      <c r="C1413" t="s">
        <v>250</v>
      </c>
      <c r="D1413">
        <f>_xlfn.XLOOKUP(C1413,kamus!$B$2:$B$87,kamus!$J$2:$J$87,"dihapus",0,1)</f>
        <v>1</v>
      </c>
      <c r="E1413">
        <f t="shared" si="158"/>
        <v>0</v>
      </c>
      <c r="F1413" s="14">
        <v>42856</v>
      </c>
      <c r="G1413" s="1">
        <f t="shared" si="159"/>
        <v>5</v>
      </c>
      <c r="H1413" s="1">
        <f t="shared" si="160"/>
        <v>2017</v>
      </c>
      <c r="I1413">
        <v>1</v>
      </c>
      <c r="K1413">
        <f t="shared" si="154"/>
        <v>1</v>
      </c>
      <c r="L1413">
        <v>10269</v>
      </c>
      <c r="M1413" s="6">
        <f t="shared" si="155"/>
        <v>9.7380465478624991</v>
      </c>
      <c r="N1413" s="6" t="str">
        <f t="shared" si="156"/>
        <v/>
      </c>
      <c r="O1413" s="6">
        <f t="shared" si="157"/>
        <v>9.7380465478624991</v>
      </c>
      <c r="Q1413">
        <f>_xlfn.XLOOKUP(C1413&amp;G1413&amp;H1413,covid!$E$2:$E$2184,covid!$D$2:$D$2184,0,0,1)</f>
        <v>0</v>
      </c>
    </row>
    <row r="1414" spans="1:17" x14ac:dyDescent="0.3">
      <c r="A1414">
        <f>_xlfn.XLOOKUP(C1414,kamus!$B$2:$B$87,kamus!$A$2:$A$87,0,0,1)</f>
        <v>19</v>
      </c>
      <c r="B1414" t="str">
        <f>_xlfn.XLOOKUP(C1414,kamus!$B$2:$B$87,kamus!$D$2:$D$87,"dihapus",0,1)</f>
        <v>Godean 1</v>
      </c>
      <c r="C1414" t="s">
        <v>251</v>
      </c>
      <c r="D1414">
        <f>_xlfn.XLOOKUP(C1414,kamus!$B$2:$B$87,kamus!$J$2:$J$87,"dihapus",0,1)</f>
        <v>1</v>
      </c>
      <c r="E1414">
        <f t="shared" si="158"/>
        <v>0</v>
      </c>
      <c r="F1414" s="14">
        <v>42856</v>
      </c>
      <c r="G1414" s="1">
        <f t="shared" si="159"/>
        <v>5</v>
      </c>
      <c r="H1414" s="1">
        <f t="shared" si="160"/>
        <v>2017</v>
      </c>
      <c r="I1414">
        <v>0</v>
      </c>
      <c r="K1414">
        <f t="shared" si="154"/>
        <v>0</v>
      </c>
      <c r="L1414">
        <v>9159</v>
      </c>
      <c r="M1414" s="6">
        <f t="shared" si="155"/>
        <v>0</v>
      </c>
      <c r="N1414" s="6" t="str">
        <f t="shared" si="156"/>
        <v/>
      </c>
      <c r="O1414" s="6">
        <f t="shared" si="157"/>
        <v>0</v>
      </c>
      <c r="Q1414">
        <f>_xlfn.XLOOKUP(C1414&amp;G1414&amp;H1414,covid!$E$2:$E$2184,covid!$D$2:$D$2184,0,0,1)</f>
        <v>0</v>
      </c>
    </row>
    <row r="1415" spans="1:17" x14ac:dyDescent="0.3">
      <c r="A1415">
        <f>_xlfn.XLOOKUP(C1415,kamus!$B$2:$B$87,kamus!$A$2:$A$87,0,0,1)</f>
        <v>18</v>
      </c>
      <c r="B1415" t="str">
        <f>_xlfn.XLOOKUP(C1415,kamus!$B$2:$B$87,kamus!$D$2:$D$87,"dihapus",0,1)</f>
        <v>Godean 1</v>
      </c>
      <c r="C1415" t="s">
        <v>252</v>
      </c>
      <c r="D1415">
        <f>_xlfn.XLOOKUP(C1415,kamus!$B$2:$B$87,kamus!$J$2:$J$87,"dihapus",0,1)</f>
        <v>0</v>
      </c>
      <c r="E1415">
        <f t="shared" si="158"/>
        <v>0</v>
      </c>
      <c r="F1415" s="14">
        <v>42856</v>
      </c>
      <c r="G1415" s="1">
        <f t="shared" si="159"/>
        <v>5</v>
      </c>
      <c r="H1415" s="1">
        <f t="shared" si="160"/>
        <v>2017</v>
      </c>
      <c r="I1415">
        <v>0</v>
      </c>
      <c r="K1415">
        <f t="shared" si="154"/>
        <v>0</v>
      </c>
      <c r="L1415">
        <v>6607</v>
      </c>
      <c r="M1415" s="6">
        <f t="shared" si="155"/>
        <v>0</v>
      </c>
      <c r="N1415" s="6" t="str">
        <f t="shared" si="156"/>
        <v/>
      </c>
      <c r="O1415" s="6">
        <f t="shared" si="157"/>
        <v>0</v>
      </c>
      <c r="Q1415">
        <f>_xlfn.XLOOKUP(C1415&amp;G1415&amp;H1415,covid!$E$2:$E$2184,covid!$D$2:$D$2184,0,0,1)</f>
        <v>0</v>
      </c>
    </row>
    <row r="1416" spans="1:17" x14ac:dyDescent="0.3">
      <c r="A1416">
        <f>_xlfn.XLOOKUP(C1416,kamus!$B$2:$B$87,kamus!$A$2:$A$87,0,0,1)</f>
        <v>23</v>
      </c>
      <c r="B1416" t="str">
        <f>_xlfn.XLOOKUP(C1416,kamus!$B$2:$B$87,kamus!$D$2:$D$87,"dihapus",0,1)</f>
        <v>Godean 2</v>
      </c>
      <c r="C1416" t="s">
        <v>248</v>
      </c>
      <c r="D1416">
        <f>_xlfn.XLOOKUP(C1416,kamus!$B$2:$B$87,kamus!$J$2:$J$87,"dihapus",0,1)</f>
        <v>1</v>
      </c>
      <c r="E1416">
        <f t="shared" si="158"/>
        <v>0</v>
      </c>
      <c r="F1416" s="14">
        <v>42856</v>
      </c>
      <c r="G1416" s="1">
        <f t="shared" si="159"/>
        <v>5</v>
      </c>
      <c r="H1416" s="1">
        <f t="shared" si="160"/>
        <v>2017</v>
      </c>
      <c r="I1416">
        <v>0</v>
      </c>
      <c r="K1416">
        <f t="shared" si="154"/>
        <v>0</v>
      </c>
      <c r="L1416">
        <v>17439</v>
      </c>
      <c r="M1416" s="6">
        <f t="shared" si="155"/>
        <v>0</v>
      </c>
      <c r="N1416" s="6" t="str">
        <f t="shared" si="156"/>
        <v/>
      </c>
      <c r="O1416" s="6">
        <f t="shared" si="157"/>
        <v>0</v>
      </c>
      <c r="Q1416">
        <f>_xlfn.XLOOKUP(C1416&amp;G1416&amp;H1416,covid!$E$2:$E$2184,covid!$D$2:$D$2184,0,0,1)</f>
        <v>0</v>
      </c>
    </row>
    <row r="1417" spans="1:17" x14ac:dyDescent="0.3">
      <c r="A1417">
        <f>_xlfn.XLOOKUP(C1417,kamus!$B$2:$B$87,kamus!$A$2:$A$87,0,0,1)</f>
        <v>22</v>
      </c>
      <c r="B1417" t="str">
        <f>_xlfn.XLOOKUP(C1417,kamus!$B$2:$B$87,kamus!$D$2:$D$87,"dihapus",0,1)</f>
        <v>Godean 2</v>
      </c>
      <c r="C1417" t="s">
        <v>249</v>
      </c>
      <c r="D1417">
        <f>_xlfn.XLOOKUP(C1417,kamus!$B$2:$B$87,kamus!$J$2:$J$87,"dihapus",0,1)</f>
        <v>1</v>
      </c>
      <c r="E1417">
        <f t="shared" si="158"/>
        <v>0</v>
      </c>
      <c r="F1417" s="14">
        <v>42856</v>
      </c>
      <c r="G1417" s="1">
        <f t="shared" si="159"/>
        <v>5</v>
      </c>
      <c r="H1417" s="1">
        <f t="shared" si="160"/>
        <v>2017</v>
      </c>
      <c r="I1417">
        <v>0</v>
      </c>
      <c r="K1417">
        <f t="shared" si="154"/>
        <v>0</v>
      </c>
      <c r="L1417">
        <v>12380</v>
      </c>
      <c r="M1417" s="6">
        <f t="shared" si="155"/>
        <v>0</v>
      </c>
      <c r="N1417" s="6" t="str">
        <f t="shared" si="156"/>
        <v/>
      </c>
      <c r="O1417" s="6">
        <f t="shared" si="157"/>
        <v>0</v>
      </c>
      <c r="Q1417">
        <f>_xlfn.XLOOKUP(C1417&amp;G1417&amp;H1417,covid!$E$2:$E$2184,covid!$D$2:$D$2184,0,0,1)</f>
        <v>0</v>
      </c>
    </row>
    <row r="1418" spans="1:17" x14ac:dyDescent="0.3">
      <c r="A1418">
        <f>_xlfn.XLOOKUP(C1418,kamus!$B$2:$B$87,kamus!$A$2:$A$87,0,0,1)</f>
        <v>24</v>
      </c>
      <c r="B1418" t="str">
        <f>_xlfn.XLOOKUP(C1418,kamus!$B$2:$B$87,kamus!$D$2:$D$87,"dihapus",0,1)</f>
        <v>Godean 2</v>
      </c>
      <c r="C1418" t="s">
        <v>253</v>
      </c>
      <c r="D1418">
        <f>_xlfn.XLOOKUP(C1418,kamus!$B$2:$B$87,kamus!$J$2:$J$87,"dihapus",0,1)</f>
        <v>0</v>
      </c>
      <c r="E1418">
        <f t="shared" si="158"/>
        <v>0</v>
      </c>
      <c r="F1418" s="14">
        <v>42856</v>
      </c>
      <c r="G1418" s="1">
        <f t="shared" si="159"/>
        <v>5</v>
      </c>
      <c r="H1418" s="1">
        <f t="shared" si="160"/>
        <v>2017</v>
      </c>
      <c r="I1418">
        <v>0</v>
      </c>
      <c r="K1418">
        <f t="shared" si="154"/>
        <v>0</v>
      </c>
      <c r="L1418">
        <v>7087</v>
      </c>
      <c r="M1418" s="6">
        <f t="shared" si="155"/>
        <v>0</v>
      </c>
      <c r="N1418" s="6" t="str">
        <f t="shared" si="156"/>
        <v/>
      </c>
      <c r="O1418" s="6">
        <f t="shared" si="157"/>
        <v>0</v>
      </c>
      <c r="Q1418">
        <f>_xlfn.XLOOKUP(C1418&amp;G1418&amp;H1418,covid!$E$2:$E$2184,covid!$D$2:$D$2184,0,0,1)</f>
        <v>0</v>
      </c>
    </row>
    <row r="1419" spans="1:17" x14ac:dyDescent="0.3">
      <c r="A1419">
        <f>_xlfn.XLOOKUP(C1419,kamus!$B$2:$B$87,kamus!$A$2:$A$87,0,0,1)</f>
        <v>27</v>
      </c>
      <c r="B1419" t="str">
        <f>_xlfn.XLOOKUP(C1419,kamus!$B$2:$B$87,kamus!$D$2:$D$87,"dihapus",0,1)</f>
        <v>Kalasan</v>
      </c>
      <c r="C1419" t="s">
        <v>235</v>
      </c>
      <c r="D1419">
        <f>_xlfn.XLOOKUP(C1419,kamus!$B$2:$B$87,kamus!$J$2:$J$87,"dihapus",0,1)</f>
        <v>1</v>
      </c>
      <c r="E1419">
        <f t="shared" si="158"/>
        <v>0</v>
      </c>
      <c r="F1419" s="14">
        <v>42856</v>
      </c>
      <c r="G1419" s="1">
        <f t="shared" si="159"/>
        <v>5</v>
      </c>
      <c r="H1419" s="1">
        <f t="shared" si="160"/>
        <v>2017</v>
      </c>
      <c r="I1419">
        <v>7</v>
      </c>
      <c r="K1419">
        <f t="shared" si="154"/>
        <v>7</v>
      </c>
      <c r="L1419">
        <v>38337</v>
      </c>
      <c r="M1419" s="6">
        <f t="shared" si="155"/>
        <v>18.25912304040483</v>
      </c>
      <c r="N1419" s="6" t="str">
        <f t="shared" si="156"/>
        <v/>
      </c>
      <c r="O1419" s="6">
        <f t="shared" si="157"/>
        <v>18.25912304040483</v>
      </c>
      <c r="Q1419">
        <f>_xlfn.XLOOKUP(C1419&amp;G1419&amp;H1419,covid!$E$2:$E$2184,covid!$D$2:$D$2184,0,0,1)</f>
        <v>0</v>
      </c>
    </row>
    <row r="1420" spans="1:17" x14ac:dyDescent="0.3">
      <c r="A1420">
        <f>_xlfn.XLOOKUP(C1420,kamus!$B$2:$B$87,kamus!$A$2:$A$87,0,0,1)</f>
        <v>28</v>
      </c>
      <c r="B1420" t="str">
        <f>_xlfn.XLOOKUP(C1420,kamus!$B$2:$B$87,kamus!$D$2:$D$87,"dihapus",0,1)</f>
        <v>Kalasan</v>
      </c>
      <c r="C1420" t="s">
        <v>239</v>
      </c>
      <c r="D1420">
        <f>_xlfn.XLOOKUP(C1420,kamus!$B$2:$B$87,kamus!$J$2:$J$87,"dihapus",0,1)</f>
        <v>0</v>
      </c>
      <c r="E1420">
        <f t="shared" si="158"/>
        <v>0</v>
      </c>
      <c r="F1420" s="14">
        <v>42856</v>
      </c>
      <c r="G1420" s="1">
        <f t="shared" si="159"/>
        <v>5</v>
      </c>
      <c r="H1420" s="1">
        <f t="shared" si="160"/>
        <v>2017</v>
      </c>
      <c r="I1420">
        <v>0</v>
      </c>
      <c r="K1420">
        <f t="shared" si="154"/>
        <v>0</v>
      </c>
      <c r="L1420">
        <v>13744</v>
      </c>
      <c r="M1420" s="6">
        <f t="shared" si="155"/>
        <v>0</v>
      </c>
      <c r="N1420" s="6" t="str">
        <f t="shared" si="156"/>
        <v/>
      </c>
      <c r="O1420" s="6">
        <f t="shared" si="157"/>
        <v>0</v>
      </c>
      <c r="Q1420">
        <f>_xlfn.XLOOKUP(C1420&amp;G1420&amp;H1420,covid!$E$2:$E$2184,covid!$D$2:$D$2184,0,0,1)</f>
        <v>0</v>
      </c>
    </row>
    <row r="1421" spans="1:17" x14ac:dyDescent="0.3">
      <c r="A1421">
        <f>_xlfn.XLOOKUP(C1421,kamus!$B$2:$B$87,kamus!$A$2:$A$87,0,0,1)</f>
        <v>25</v>
      </c>
      <c r="B1421" t="str">
        <f>_xlfn.XLOOKUP(C1421,kamus!$B$2:$B$87,kamus!$D$2:$D$87,"dihapus",0,1)</f>
        <v>Kalasan</v>
      </c>
      <c r="C1421" t="s">
        <v>265</v>
      </c>
      <c r="D1421">
        <f>_xlfn.XLOOKUP(C1421,kamus!$B$2:$B$87,kamus!$J$2:$J$87,"dihapus",0,1)</f>
        <v>1</v>
      </c>
      <c r="E1421">
        <f t="shared" si="158"/>
        <v>0</v>
      </c>
      <c r="F1421" s="14">
        <v>42856</v>
      </c>
      <c r="G1421" s="1">
        <f t="shared" si="159"/>
        <v>5</v>
      </c>
      <c r="H1421" s="1">
        <f t="shared" si="160"/>
        <v>2017</v>
      </c>
      <c r="I1421">
        <v>1</v>
      </c>
      <c r="K1421">
        <f t="shared" si="154"/>
        <v>1</v>
      </c>
      <c r="L1421">
        <v>17169</v>
      </c>
      <c r="M1421" s="6">
        <f t="shared" si="155"/>
        <v>5.8244510454889626</v>
      </c>
      <c r="N1421" s="6" t="str">
        <f t="shared" si="156"/>
        <v/>
      </c>
      <c r="O1421" s="6">
        <f t="shared" si="157"/>
        <v>5.8244510454889626</v>
      </c>
      <c r="Q1421">
        <f>_xlfn.XLOOKUP(C1421&amp;G1421&amp;H1421,covid!$E$2:$E$2184,covid!$D$2:$D$2184,0,0,1)</f>
        <v>0</v>
      </c>
    </row>
    <row r="1422" spans="1:17" x14ac:dyDescent="0.3">
      <c r="A1422">
        <f>_xlfn.XLOOKUP(C1422,kamus!$B$2:$B$87,kamus!$A$2:$A$87,0,0,1)</f>
        <v>26</v>
      </c>
      <c r="B1422" t="str">
        <f>_xlfn.XLOOKUP(C1422,kamus!$B$2:$B$87,kamus!$D$2:$D$87,"dihapus",0,1)</f>
        <v>Kalasan</v>
      </c>
      <c r="C1422" t="s">
        <v>269</v>
      </c>
      <c r="D1422">
        <f>_xlfn.XLOOKUP(C1422,kamus!$B$2:$B$87,kamus!$J$2:$J$87,"dihapus",0,1)</f>
        <v>1</v>
      </c>
      <c r="E1422">
        <f t="shared" si="158"/>
        <v>0</v>
      </c>
      <c r="F1422" s="14">
        <v>42856</v>
      </c>
      <c r="G1422" s="1">
        <f t="shared" si="159"/>
        <v>5</v>
      </c>
      <c r="H1422" s="1">
        <f t="shared" si="160"/>
        <v>2017</v>
      </c>
      <c r="I1422">
        <v>3</v>
      </c>
      <c r="K1422">
        <f t="shared" si="154"/>
        <v>3</v>
      </c>
      <c r="L1422">
        <v>18588</v>
      </c>
      <c r="M1422" s="6">
        <f t="shared" si="155"/>
        <v>16.139444803098772</v>
      </c>
      <c r="N1422" s="6" t="str">
        <f t="shared" si="156"/>
        <v/>
      </c>
      <c r="O1422" s="6">
        <f t="shared" si="157"/>
        <v>16.139444803098772</v>
      </c>
      <c r="Q1422">
        <f>_xlfn.XLOOKUP(C1422&amp;G1422&amp;H1422,covid!$E$2:$E$2184,covid!$D$2:$D$2184,0,0,1)</f>
        <v>0</v>
      </c>
    </row>
    <row r="1423" spans="1:17" x14ac:dyDescent="0.3">
      <c r="A1423">
        <f>_xlfn.XLOOKUP(C1423,kamus!$B$2:$B$87,kamus!$A$2:$A$87,0,0,1)</f>
        <v>33</v>
      </c>
      <c r="B1423" t="str">
        <f>_xlfn.XLOOKUP(C1423,kamus!$B$2:$B$87,kamus!$D$2:$D$87,"dihapus",0,1)</f>
        <v>Minggir</v>
      </c>
      <c r="C1423" t="s">
        <v>241</v>
      </c>
      <c r="D1423">
        <f>_xlfn.XLOOKUP(C1423,kamus!$B$2:$B$87,kamus!$J$2:$J$87,"dihapus",0,1)</f>
        <v>0</v>
      </c>
      <c r="E1423">
        <f t="shared" si="158"/>
        <v>0</v>
      </c>
      <c r="F1423" s="14">
        <v>42856</v>
      </c>
      <c r="G1423" s="1">
        <f t="shared" si="159"/>
        <v>5</v>
      </c>
      <c r="H1423" s="1">
        <f t="shared" si="160"/>
        <v>2017</v>
      </c>
      <c r="I1423">
        <v>1</v>
      </c>
      <c r="K1423">
        <f t="shared" si="154"/>
        <v>1</v>
      </c>
      <c r="L1423">
        <v>8300</v>
      </c>
      <c r="M1423" s="6">
        <f t="shared" si="155"/>
        <v>12.048192771084336</v>
      </c>
      <c r="N1423" s="6" t="str">
        <f t="shared" si="156"/>
        <v/>
      </c>
      <c r="O1423" s="6">
        <f t="shared" si="157"/>
        <v>12.048192771084336</v>
      </c>
      <c r="Q1423">
        <f>_xlfn.XLOOKUP(C1423&amp;G1423&amp;H1423,covid!$E$2:$E$2184,covid!$D$2:$D$2184,0,0,1)</f>
        <v>0</v>
      </c>
    </row>
    <row r="1424" spans="1:17" x14ac:dyDescent="0.3">
      <c r="A1424">
        <f>_xlfn.XLOOKUP(C1424,kamus!$B$2:$B$87,kamus!$A$2:$A$87,0,0,1)</f>
        <v>31</v>
      </c>
      <c r="B1424" t="str">
        <f>_xlfn.XLOOKUP(C1424,kamus!$B$2:$B$87,kamus!$D$2:$D$87,"dihapus",0,1)</f>
        <v>Minggir</v>
      </c>
      <c r="C1424" t="s">
        <v>242</v>
      </c>
      <c r="D1424">
        <f>_xlfn.XLOOKUP(C1424,kamus!$B$2:$B$87,kamus!$J$2:$J$87,"dihapus",0,1)</f>
        <v>0</v>
      </c>
      <c r="E1424">
        <f t="shared" si="158"/>
        <v>0</v>
      </c>
      <c r="F1424" s="14">
        <v>42856</v>
      </c>
      <c r="G1424" s="1">
        <f t="shared" si="159"/>
        <v>5</v>
      </c>
      <c r="H1424" s="1">
        <f t="shared" si="160"/>
        <v>2017</v>
      </c>
      <c r="I1424">
        <v>0</v>
      </c>
      <c r="K1424">
        <f t="shared" si="154"/>
        <v>0</v>
      </c>
      <c r="L1424">
        <v>3637</v>
      </c>
      <c r="M1424" s="6">
        <f t="shared" si="155"/>
        <v>0</v>
      </c>
      <c r="N1424" s="6" t="str">
        <f t="shared" si="156"/>
        <v/>
      </c>
      <c r="O1424" s="6">
        <f t="shared" si="157"/>
        <v>0</v>
      </c>
      <c r="Q1424">
        <f>_xlfn.XLOOKUP(C1424&amp;G1424&amp;H1424,covid!$E$2:$E$2184,covid!$D$2:$D$2184,0,0,1)</f>
        <v>0</v>
      </c>
    </row>
    <row r="1425" spans="1:17" x14ac:dyDescent="0.3">
      <c r="A1425">
        <f>_xlfn.XLOOKUP(C1425,kamus!$B$2:$B$87,kamus!$A$2:$A$87,0,0,1)</f>
        <v>32</v>
      </c>
      <c r="B1425" t="str">
        <f>_xlfn.XLOOKUP(C1425,kamus!$B$2:$B$87,kamus!$D$2:$D$87,"dihapus",0,1)</f>
        <v>Minggir</v>
      </c>
      <c r="C1425" t="s">
        <v>243</v>
      </c>
      <c r="D1425">
        <f>_xlfn.XLOOKUP(C1425,kamus!$B$2:$B$87,kamus!$J$2:$J$87,"dihapus",0,1)</f>
        <v>0</v>
      </c>
      <c r="E1425">
        <f t="shared" si="158"/>
        <v>0</v>
      </c>
      <c r="F1425" s="14">
        <v>42856</v>
      </c>
      <c r="G1425" s="1">
        <f t="shared" si="159"/>
        <v>5</v>
      </c>
      <c r="H1425" s="1">
        <f t="shared" si="160"/>
        <v>2017</v>
      </c>
      <c r="I1425">
        <v>0</v>
      </c>
      <c r="K1425">
        <f t="shared" si="154"/>
        <v>0</v>
      </c>
      <c r="L1425">
        <v>7033</v>
      </c>
      <c r="M1425" s="6">
        <f t="shared" si="155"/>
        <v>0</v>
      </c>
      <c r="N1425" s="6" t="str">
        <f t="shared" si="156"/>
        <v/>
      </c>
      <c r="O1425" s="6">
        <f t="shared" si="157"/>
        <v>0</v>
      </c>
      <c r="Q1425">
        <f>_xlfn.XLOOKUP(C1425&amp;G1425&amp;H1425,covid!$E$2:$E$2184,covid!$D$2:$D$2184,0,0,1)</f>
        <v>0</v>
      </c>
    </row>
    <row r="1426" spans="1:17" x14ac:dyDescent="0.3">
      <c r="A1426">
        <f>_xlfn.XLOOKUP(C1426,kamus!$B$2:$B$87,kamus!$A$2:$A$87,0,0,1)</f>
        <v>30</v>
      </c>
      <c r="B1426" t="str">
        <f>_xlfn.XLOOKUP(C1426,kamus!$B$2:$B$87,kamus!$D$2:$D$87,"dihapus",0,1)</f>
        <v>Minggir</v>
      </c>
      <c r="C1426" t="s">
        <v>244</v>
      </c>
      <c r="D1426">
        <f>_xlfn.XLOOKUP(C1426,kamus!$B$2:$B$87,kamus!$J$2:$J$87,"dihapus",0,1)</f>
        <v>0</v>
      </c>
      <c r="E1426">
        <f t="shared" si="158"/>
        <v>0</v>
      </c>
      <c r="F1426" s="14">
        <v>42856</v>
      </c>
      <c r="G1426" s="1">
        <f t="shared" si="159"/>
        <v>5</v>
      </c>
      <c r="H1426" s="1">
        <f t="shared" si="160"/>
        <v>2017</v>
      </c>
      <c r="I1426">
        <v>0</v>
      </c>
      <c r="K1426">
        <f t="shared" si="154"/>
        <v>0</v>
      </c>
      <c r="L1426">
        <v>8777</v>
      </c>
      <c r="M1426" s="6">
        <f t="shared" si="155"/>
        <v>0</v>
      </c>
      <c r="N1426" s="6" t="str">
        <f t="shared" si="156"/>
        <v/>
      </c>
      <c r="O1426" s="6">
        <f t="shared" si="157"/>
        <v>0</v>
      </c>
      <c r="Q1426">
        <f>_xlfn.XLOOKUP(C1426&amp;G1426&amp;H1426,covid!$E$2:$E$2184,covid!$D$2:$D$2184,0,0,1)</f>
        <v>0</v>
      </c>
    </row>
    <row r="1427" spans="1:17" x14ac:dyDescent="0.3">
      <c r="A1427">
        <f>_xlfn.XLOOKUP(C1427,kamus!$B$2:$B$87,kamus!$A$2:$A$87,0,0,1)</f>
        <v>29</v>
      </c>
      <c r="B1427" t="str">
        <f>_xlfn.XLOOKUP(C1427,kamus!$B$2:$B$87,kamus!$D$2:$D$87,"dihapus",0,1)</f>
        <v>Minggir</v>
      </c>
      <c r="C1427" t="s">
        <v>245</v>
      </c>
      <c r="D1427">
        <f>_xlfn.XLOOKUP(C1427,kamus!$B$2:$B$87,kamus!$J$2:$J$87,"dihapus",0,1)</f>
        <v>0</v>
      </c>
      <c r="E1427">
        <f t="shared" si="158"/>
        <v>0</v>
      </c>
      <c r="F1427" s="14">
        <v>42856</v>
      </c>
      <c r="G1427" s="1">
        <f t="shared" si="159"/>
        <v>5</v>
      </c>
      <c r="H1427" s="1">
        <f t="shared" si="160"/>
        <v>2017</v>
      </c>
      <c r="I1427">
        <v>0</v>
      </c>
      <c r="K1427">
        <f t="shared" si="154"/>
        <v>0</v>
      </c>
      <c r="L1427">
        <v>5165</v>
      </c>
      <c r="M1427" s="6">
        <f t="shared" si="155"/>
        <v>0</v>
      </c>
      <c r="N1427" s="6" t="str">
        <f t="shared" si="156"/>
        <v/>
      </c>
      <c r="O1427" s="6">
        <f t="shared" si="157"/>
        <v>0</v>
      </c>
      <c r="Q1427">
        <f>_xlfn.XLOOKUP(C1427&amp;G1427&amp;H1427,covid!$E$2:$E$2184,covid!$D$2:$D$2184,0,0,1)</f>
        <v>0</v>
      </c>
    </row>
    <row r="1428" spans="1:17" x14ac:dyDescent="0.3">
      <c r="A1428">
        <f>_xlfn.XLOOKUP(C1428,kamus!$B$2:$B$87,kamus!$A$2:$A$87,0,0,1)</f>
        <v>35</v>
      </c>
      <c r="B1428" t="str">
        <f>_xlfn.XLOOKUP(C1428,kamus!$B$2:$B$87,kamus!$D$2:$D$87,"dihapus",0,1)</f>
        <v>Mlati 1</v>
      </c>
      <c r="C1428" t="s">
        <v>240</v>
      </c>
      <c r="D1428">
        <f>_xlfn.XLOOKUP(C1428,kamus!$B$2:$B$87,kamus!$J$2:$J$87,"dihapus",0,1)</f>
        <v>1</v>
      </c>
      <c r="E1428">
        <f t="shared" si="158"/>
        <v>0</v>
      </c>
      <c r="F1428" s="14">
        <v>42856</v>
      </c>
      <c r="G1428" s="1">
        <f t="shared" si="159"/>
        <v>5</v>
      </c>
      <c r="H1428" s="1">
        <f t="shared" si="160"/>
        <v>2017</v>
      </c>
      <c r="I1428">
        <v>0</v>
      </c>
      <c r="K1428">
        <f t="shared" si="154"/>
        <v>0</v>
      </c>
      <c r="L1428">
        <v>18886</v>
      </c>
      <c r="M1428" s="6">
        <f t="shared" si="155"/>
        <v>0</v>
      </c>
      <c r="N1428" s="6" t="str">
        <f t="shared" si="156"/>
        <v/>
      </c>
      <c r="O1428" s="6">
        <f t="shared" si="157"/>
        <v>0</v>
      </c>
      <c r="Q1428">
        <f>_xlfn.XLOOKUP(C1428&amp;G1428&amp;H1428,covid!$E$2:$E$2184,covid!$D$2:$D$2184,0,0,1)</f>
        <v>0</v>
      </c>
    </row>
    <row r="1429" spans="1:17" x14ac:dyDescent="0.3">
      <c r="A1429">
        <f>_xlfn.XLOOKUP(C1429,kamus!$B$2:$B$87,kamus!$A$2:$A$87,0,0,1)</f>
        <v>34</v>
      </c>
      <c r="B1429" t="str">
        <f>_xlfn.XLOOKUP(C1429,kamus!$B$2:$B$87,kamus!$D$2:$D$87,"dihapus",0,1)</f>
        <v>Mlati 1</v>
      </c>
      <c r="C1429" t="s">
        <v>254</v>
      </c>
      <c r="D1429">
        <f>_xlfn.XLOOKUP(C1429,kamus!$B$2:$B$87,kamus!$J$2:$J$87,"dihapus",0,1)</f>
        <v>1</v>
      </c>
      <c r="E1429">
        <f t="shared" si="158"/>
        <v>0</v>
      </c>
      <c r="F1429" s="14">
        <v>42856</v>
      </c>
      <c r="G1429" s="1">
        <f t="shared" si="159"/>
        <v>5</v>
      </c>
      <c r="H1429" s="1">
        <f t="shared" si="160"/>
        <v>2017</v>
      </c>
      <c r="I1429">
        <v>0</v>
      </c>
      <c r="K1429">
        <f t="shared" si="154"/>
        <v>0</v>
      </c>
      <c r="L1429">
        <v>35345</v>
      </c>
      <c r="M1429" s="6">
        <f t="shared" si="155"/>
        <v>0</v>
      </c>
      <c r="N1429" s="6" t="str">
        <f t="shared" si="156"/>
        <v/>
      </c>
      <c r="O1429" s="6">
        <f t="shared" si="157"/>
        <v>0</v>
      </c>
      <c r="Q1429">
        <f>_xlfn.XLOOKUP(C1429&amp;G1429&amp;H1429,covid!$E$2:$E$2184,covid!$D$2:$D$2184,0,0,1)</f>
        <v>0</v>
      </c>
    </row>
    <row r="1430" spans="1:17" x14ac:dyDescent="0.3">
      <c r="A1430">
        <f>_xlfn.XLOOKUP(C1430,kamus!$B$2:$B$87,kamus!$A$2:$A$87,0,0,1)</f>
        <v>38</v>
      </c>
      <c r="B1430" t="str">
        <f>_xlfn.XLOOKUP(C1430,kamus!$B$2:$B$87,kamus!$D$2:$D$87,"dihapus",0,1)</f>
        <v>Mlati 2</v>
      </c>
      <c r="C1430" t="s">
        <v>258</v>
      </c>
      <c r="D1430">
        <f>_xlfn.XLOOKUP(C1430,kamus!$B$2:$B$87,kamus!$J$2:$J$87,"dihapus",0,1)</f>
        <v>0</v>
      </c>
      <c r="E1430">
        <f t="shared" si="158"/>
        <v>0</v>
      </c>
      <c r="F1430" s="14">
        <v>42856</v>
      </c>
      <c r="G1430" s="1">
        <f t="shared" si="159"/>
        <v>5</v>
      </c>
      <c r="H1430" s="1">
        <f t="shared" si="160"/>
        <v>2017</v>
      </c>
      <c r="I1430">
        <v>1</v>
      </c>
      <c r="K1430">
        <f t="shared" si="154"/>
        <v>1</v>
      </c>
      <c r="L1430">
        <v>16653</v>
      </c>
      <c r="M1430" s="6">
        <f t="shared" si="155"/>
        <v>6.0049240377109232</v>
      </c>
      <c r="N1430" s="6" t="str">
        <f t="shared" si="156"/>
        <v/>
      </c>
      <c r="O1430" s="6">
        <f t="shared" si="157"/>
        <v>6.0049240377109232</v>
      </c>
      <c r="Q1430">
        <f>_xlfn.XLOOKUP(C1430&amp;G1430&amp;H1430,covid!$E$2:$E$2184,covid!$D$2:$D$2184,0,0,1)</f>
        <v>0</v>
      </c>
    </row>
    <row r="1431" spans="1:17" x14ac:dyDescent="0.3">
      <c r="A1431">
        <f>_xlfn.XLOOKUP(C1431,kamus!$B$2:$B$87,kamus!$A$2:$A$87,0,0,1)</f>
        <v>36</v>
      </c>
      <c r="B1431" t="str">
        <f>_xlfn.XLOOKUP(C1431,kamus!$B$2:$B$87,kamus!$D$2:$D$87,"dihapus",0,1)</f>
        <v>Mlati 2</v>
      </c>
      <c r="C1431" t="s">
        <v>268</v>
      </c>
      <c r="D1431">
        <f>_xlfn.XLOOKUP(C1431,kamus!$B$2:$B$87,kamus!$J$2:$J$87,"dihapus",0,1)</f>
        <v>1</v>
      </c>
      <c r="E1431">
        <f t="shared" si="158"/>
        <v>0</v>
      </c>
      <c r="F1431" s="14">
        <v>42856</v>
      </c>
      <c r="G1431" s="1">
        <f t="shared" si="159"/>
        <v>5</v>
      </c>
      <c r="H1431" s="1">
        <f t="shared" si="160"/>
        <v>2017</v>
      </c>
      <c r="I1431">
        <v>0</v>
      </c>
      <c r="K1431">
        <f t="shared" si="154"/>
        <v>0</v>
      </c>
      <c r="L1431">
        <v>11526</v>
      </c>
      <c r="M1431" s="6">
        <f t="shared" si="155"/>
        <v>0</v>
      </c>
      <c r="N1431" s="6" t="str">
        <f t="shared" si="156"/>
        <v/>
      </c>
      <c r="O1431" s="6">
        <f t="shared" si="157"/>
        <v>0</v>
      </c>
      <c r="Q1431">
        <f>_xlfn.XLOOKUP(C1431&amp;G1431&amp;H1431,covid!$E$2:$E$2184,covid!$D$2:$D$2184,0,0,1)</f>
        <v>0</v>
      </c>
    </row>
    <row r="1432" spans="1:17" x14ac:dyDescent="0.3">
      <c r="A1432">
        <f>_xlfn.XLOOKUP(C1432,kamus!$B$2:$B$87,kamus!$A$2:$A$87,0,0,1)</f>
        <v>37</v>
      </c>
      <c r="B1432" t="str">
        <f>_xlfn.XLOOKUP(C1432,kamus!$B$2:$B$87,kamus!$D$2:$D$87,"dihapus",0,1)</f>
        <v>Mlati 2</v>
      </c>
      <c r="C1432" t="s">
        <v>270</v>
      </c>
      <c r="D1432">
        <f>_xlfn.XLOOKUP(C1432,kamus!$B$2:$B$87,kamus!$J$2:$J$87,"dihapus",0,1)</f>
        <v>1</v>
      </c>
      <c r="E1432">
        <f t="shared" si="158"/>
        <v>0</v>
      </c>
      <c r="F1432" s="14">
        <v>42856</v>
      </c>
      <c r="G1432" s="1">
        <f t="shared" si="159"/>
        <v>5</v>
      </c>
      <c r="H1432" s="1">
        <f t="shared" si="160"/>
        <v>2017</v>
      </c>
      <c r="I1432">
        <v>0</v>
      </c>
      <c r="K1432">
        <f t="shared" si="154"/>
        <v>0</v>
      </c>
      <c r="L1432">
        <v>13694</v>
      </c>
      <c r="M1432" s="6">
        <f t="shared" si="155"/>
        <v>0</v>
      </c>
      <c r="N1432" s="6" t="str">
        <f t="shared" si="156"/>
        <v/>
      </c>
      <c r="O1432" s="6">
        <f t="shared" si="157"/>
        <v>0</v>
      </c>
      <c r="Q1432">
        <f>_xlfn.XLOOKUP(C1432&amp;G1432&amp;H1432,covid!$E$2:$E$2184,covid!$D$2:$D$2184,0,0,1)</f>
        <v>0</v>
      </c>
    </row>
    <row r="1433" spans="1:17" x14ac:dyDescent="0.3">
      <c r="A1433">
        <f>_xlfn.XLOOKUP(C1433,kamus!$B$2:$B$87,kamus!$A$2:$A$87,0,0,1)</f>
        <v>39</v>
      </c>
      <c r="B1433" t="str">
        <f>_xlfn.XLOOKUP(C1433,kamus!$B$2:$B$87,kamus!$D$2:$D$87,"dihapus",0,1)</f>
        <v>Moyudan</v>
      </c>
      <c r="C1433" t="s">
        <v>259</v>
      </c>
      <c r="D1433">
        <f>_xlfn.XLOOKUP(C1433,kamus!$B$2:$B$87,kamus!$J$2:$J$87,"dihapus",0,1)</f>
        <v>0</v>
      </c>
      <c r="E1433">
        <f t="shared" si="158"/>
        <v>0</v>
      </c>
      <c r="F1433" s="14">
        <v>42856</v>
      </c>
      <c r="G1433" s="1">
        <f t="shared" si="159"/>
        <v>5</v>
      </c>
      <c r="H1433" s="1">
        <f t="shared" si="160"/>
        <v>2017</v>
      </c>
      <c r="I1433">
        <v>2</v>
      </c>
      <c r="K1433">
        <f t="shared" si="154"/>
        <v>2</v>
      </c>
      <c r="L1433">
        <v>11875</v>
      </c>
      <c r="M1433" s="6">
        <f t="shared" si="155"/>
        <v>16.842105263157894</v>
      </c>
      <c r="N1433" s="6" t="str">
        <f t="shared" si="156"/>
        <v/>
      </c>
      <c r="O1433" s="6">
        <f t="shared" si="157"/>
        <v>16.842105263157894</v>
      </c>
      <c r="Q1433">
        <f>_xlfn.XLOOKUP(C1433&amp;G1433&amp;H1433,covid!$E$2:$E$2184,covid!$D$2:$D$2184,0,0,1)</f>
        <v>0</v>
      </c>
    </row>
    <row r="1434" spans="1:17" x14ac:dyDescent="0.3">
      <c r="A1434">
        <f>_xlfn.XLOOKUP(C1434,kamus!$B$2:$B$87,kamus!$A$2:$A$87,0,0,1)</f>
        <v>42</v>
      </c>
      <c r="B1434" t="str">
        <f>_xlfn.XLOOKUP(C1434,kamus!$B$2:$B$87,kamus!$D$2:$D$87,"dihapus",0,1)</f>
        <v>Moyudan</v>
      </c>
      <c r="C1434" t="s">
        <v>260</v>
      </c>
      <c r="D1434">
        <f>_xlfn.XLOOKUP(C1434,kamus!$B$2:$B$87,kamus!$J$2:$J$87,"dihapus",0,1)</f>
        <v>0</v>
      </c>
      <c r="E1434">
        <f t="shared" si="158"/>
        <v>0</v>
      </c>
      <c r="F1434" s="14">
        <v>42856</v>
      </c>
      <c r="G1434" s="1">
        <f t="shared" si="159"/>
        <v>5</v>
      </c>
      <c r="H1434" s="1">
        <f t="shared" si="160"/>
        <v>2017</v>
      </c>
      <c r="I1434">
        <v>0</v>
      </c>
      <c r="K1434">
        <f t="shared" si="154"/>
        <v>0</v>
      </c>
      <c r="L1434">
        <v>7197</v>
      </c>
      <c r="M1434" s="6">
        <f t="shared" si="155"/>
        <v>0</v>
      </c>
      <c r="N1434" s="6" t="str">
        <f t="shared" si="156"/>
        <v/>
      </c>
      <c r="O1434" s="6">
        <f t="shared" si="157"/>
        <v>0</v>
      </c>
      <c r="Q1434">
        <f>_xlfn.XLOOKUP(C1434&amp;G1434&amp;H1434,covid!$E$2:$E$2184,covid!$D$2:$D$2184,0,0,1)</f>
        <v>0</v>
      </c>
    </row>
    <row r="1435" spans="1:17" x14ac:dyDescent="0.3">
      <c r="A1435">
        <f>_xlfn.XLOOKUP(C1435,kamus!$B$2:$B$87,kamus!$A$2:$A$87,0,0,1)</f>
        <v>41</v>
      </c>
      <c r="B1435" t="str">
        <f>_xlfn.XLOOKUP(C1435,kamus!$B$2:$B$87,kamus!$D$2:$D$87,"dihapus",0,1)</f>
        <v>Moyudan</v>
      </c>
      <c r="C1435" t="s">
        <v>262</v>
      </c>
      <c r="D1435">
        <f>_xlfn.XLOOKUP(C1435,kamus!$B$2:$B$87,kamus!$J$2:$J$87,"dihapus",0,1)</f>
        <v>0</v>
      </c>
      <c r="E1435">
        <f t="shared" si="158"/>
        <v>0</v>
      </c>
      <c r="F1435" s="14">
        <v>42856</v>
      </c>
      <c r="G1435" s="1">
        <f t="shared" si="159"/>
        <v>5</v>
      </c>
      <c r="H1435" s="1">
        <f t="shared" si="160"/>
        <v>2017</v>
      </c>
      <c r="I1435">
        <v>0</v>
      </c>
      <c r="K1435">
        <f t="shared" si="154"/>
        <v>0</v>
      </c>
      <c r="L1435">
        <v>6705</v>
      </c>
      <c r="M1435" s="6">
        <f t="shared" si="155"/>
        <v>0</v>
      </c>
      <c r="N1435" s="6" t="str">
        <f t="shared" si="156"/>
        <v/>
      </c>
      <c r="O1435" s="6">
        <f t="shared" si="157"/>
        <v>0</v>
      </c>
      <c r="Q1435">
        <f>_xlfn.XLOOKUP(C1435&amp;G1435&amp;H1435,covid!$E$2:$E$2184,covid!$D$2:$D$2184,0,0,1)</f>
        <v>0</v>
      </c>
    </row>
    <row r="1436" spans="1:17" x14ac:dyDescent="0.3">
      <c r="A1436">
        <f>_xlfn.XLOOKUP(C1436,kamus!$B$2:$B$87,kamus!$A$2:$A$87,0,0,1)</f>
        <v>40</v>
      </c>
      <c r="B1436" t="str">
        <f>_xlfn.XLOOKUP(C1436,kamus!$B$2:$B$87,kamus!$D$2:$D$87,"dihapus",0,1)</f>
        <v>Moyudan</v>
      </c>
      <c r="C1436" t="s">
        <v>264</v>
      </c>
      <c r="D1436">
        <f>_xlfn.XLOOKUP(C1436,kamus!$B$2:$B$87,kamus!$J$2:$J$87,"dihapus",0,1)</f>
        <v>0</v>
      </c>
      <c r="E1436">
        <f t="shared" si="158"/>
        <v>0</v>
      </c>
      <c r="F1436" s="14">
        <v>42856</v>
      </c>
      <c r="G1436" s="1">
        <f t="shared" si="159"/>
        <v>5</v>
      </c>
      <c r="H1436" s="1">
        <f t="shared" si="160"/>
        <v>2017</v>
      </c>
      <c r="I1436">
        <v>0</v>
      </c>
      <c r="K1436">
        <f t="shared" si="154"/>
        <v>0</v>
      </c>
      <c r="L1436">
        <v>8347</v>
      </c>
      <c r="M1436" s="6">
        <f t="shared" si="155"/>
        <v>0</v>
      </c>
      <c r="N1436" s="6" t="str">
        <f t="shared" si="156"/>
        <v/>
      </c>
      <c r="O1436" s="6">
        <f t="shared" si="157"/>
        <v>0</v>
      </c>
      <c r="Q1436">
        <f>_xlfn.XLOOKUP(C1436&amp;G1436&amp;H1436,covid!$E$2:$E$2184,covid!$D$2:$D$2184,0,0,1)</f>
        <v>0</v>
      </c>
    </row>
    <row r="1437" spans="1:17" x14ac:dyDescent="0.3">
      <c r="A1437">
        <f>_xlfn.XLOOKUP(C1437,kamus!$B$2:$B$87,kamus!$A$2:$A$87,0,0,1)</f>
        <v>43</v>
      </c>
      <c r="B1437" t="str">
        <f>_xlfn.XLOOKUP(C1437,kamus!$B$2:$B$87,kamus!$D$2:$D$87,"dihapus",0,1)</f>
        <v>Ngaglik 1</v>
      </c>
      <c r="C1437" t="s">
        <v>228</v>
      </c>
      <c r="D1437">
        <f>_xlfn.XLOOKUP(C1437,kamus!$B$2:$B$87,kamus!$J$2:$J$87,"dihapus",0,1)</f>
        <v>1</v>
      </c>
      <c r="E1437">
        <f t="shared" si="158"/>
        <v>0</v>
      </c>
      <c r="F1437" s="14">
        <v>42856</v>
      </c>
      <c r="G1437" s="1">
        <f t="shared" si="159"/>
        <v>5</v>
      </c>
      <c r="H1437" s="1">
        <f t="shared" si="160"/>
        <v>2017</v>
      </c>
      <c r="I1437">
        <v>1</v>
      </c>
      <c r="K1437">
        <f t="shared" si="154"/>
        <v>1</v>
      </c>
      <c r="L1437">
        <v>12705</v>
      </c>
      <c r="M1437" s="6">
        <f t="shared" si="155"/>
        <v>7.8709169618260528</v>
      </c>
      <c r="N1437" s="6" t="str">
        <f t="shared" si="156"/>
        <v/>
      </c>
      <c r="O1437" s="6">
        <f t="shared" si="157"/>
        <v>7.8709169618260528</v>
      </c>
      <c r="Q1437">
        <f>_xlfn.XLOOKUP(C1437&amp;G1437&amp;H1437,covid!$E$2:$E$2184,covid!$D$2:$D$2184,0,0,1)</f>
        <v>0</v>
      </c>
    </row>
    <row r="1438" spans="1:17" x14ac:dyDescent="0.3">
      <c r="A1438">
        <f>_xlfn.XLOOKUP(C1438,kamus!$B$2:$B$87,kamus!$A$2:$A$87,0,0,1)</f>
        <v>44</v>
      </c>
      <c r="B1438" t="str">
        <f>_xlfn.XLOOKUP(C1438,kamus!$B$2:$B$87,kamus!$D$2:$D$87,"dihapus",0,1)</f>
        <v>Ngaglik 1</v>
      </c>
      <c r="C1438" t="s">
        <v>237</v>
      </c>
      <c r="D1438">
        <f>_xlfn.XLOOKUP(C1438,kamus!$B$2:$B$87,kamus!$J$2:$J$87,"dihapus",0,1)</f>
        <v>1</v>
      </c>
      <c r="E1438">
        <f t="shared" si="158"/>
        <v>0</v>
      </c>
      <c r="F1438" s="14">
        <v>42856</v>
      </c>
      <c r="G1438" s="1">
        <f t="shared" si="159"/>
        <v>5</v>
      </c>
      <c r="H1438" s="1">
        <f t="shared" si="160"/>
        <v>2017</v>
      </c>
      <c r="I1438">
        <v>0</v>
      </c>
      <c r="K1438">
        <f t="shared" si="154"/>
        <v>0</v>
      </c>
      <c r="L1438">
        <v>21934</v>
      </c>
      <c r="M1438" s="6">
        <f t="shared" si="155"/>
        <v>0</v>
      </c>
      <c r="N1438" s="6" t="str">
        <f t="shared" si="156"/>
        <v/>
      </c>
      <c r="O1438" s="6">
        <f t="shared" si="157"/>
        <v>0</v>
      </c>
      <c r="Q1438">
        <f>_xlfn.XLOOKUP(C1438&amp;G1438&amp;H1438,covid!$E$2:$E$2184,covid!$D$2:$D$2184,0,0,1)</f>
        <v>0</v>
      </c>
    </row>
    <row r="1439" spans="1:17" x14ac:dyDescent="0.3">
      <c r="A1439">
        <f>_xlfn.XLOOKUP(C1439,kamus!$B$2:$B$87,kamus!$A$2:$A$87,0,0,1)</f>
        <v>45</v>
      </c>
      <c r="B1439" t="str">
        <f>_xlfn.XLOOKUP(C1439,kamus!$B$2:$B$87,kamus!$D$2:$D$87,"dihapus",0,1)</f>
        <v>Ngaglik 1</v>
      </c>
      <c r="C1439" t="s">
        <v>255</v>
      </c>
      <c r="D1439">
        <f>_xlfn.XLOOKUP(C1439,kamus!$B$2:$B$87,kamus!$J$2:$J$87,"dihapus",0,1)</f>
        <v>1</v>
      </c>
      <c r="E1439">
        <f t="shared" si="158"/>
        <v>0</v>
      </c>
      <c r="F1439" s="14">
        <v>42856</v>
      </c>
      <c r="G1439" s="1">
        <f t="shared" si="159"/>
        <v>5</v>
      </c>
      <c r="H1439" s="1">
        <f t="shared" si="160"/>
        <v>2017</v>
      </c>
      <c r="I1439">
        <v>1</v>
      </c>
      <c r="K1439">
        <f t="shared" si="154"/>
        <v>1</v>
      </c>
      <c r="L1439">
        <v>19793</v>
      </c>
      <c r="M1439" s="6">
        <f t="shared" si="155"/>
        <v>5.0522912140655789</v>
      </c>
      <c r="N1439" s="6" t="str">
        <f t="shared" si="156"/>
        <v/>
      </c>
      <c r="O1439" s="6">
        <f t="shared" si="157"/>
        <v>5.0522912140655789</v>
      </c>
      <c r="Q1439">
        <f>_xlfn.XLOOKUP(C1439&amp;G1439&amp;H1439,covid!$E$2:$E$2184,covid!$D$2:$D$2184,0,0,1)</f>
        <v>0</v>
      </c>
    </row>
    <row r="1440" spans="1:17" x14ac:dyDescent="0.3">
      <c r="A1440">
        <f>_xlfn.XLOOKUP(C1440,kamus!$B$2:$B$87,kamus!$A$2:$A$87,0,0,1)</f>
        <v>48</v>
      </c>
      <c r="B1440" t="str">
        <f>_xlfn.XLOOKUP(C1440,kamus!$B$2:$B$87,kamus!$D$2:$D$87,"dihapus",0,1)</f>
        <v>Ngaglik 2</v>
      </c>
      <c r="C1440" t="s">
        <v>208</v>
      </c>
      <c r="D1440">
        <f>_xlfn.XLOOKUP(C1440,kamus!$B$2:$B$87,kamus!$J$2:$J$87,"dihapus",0,1)</f>
        <v>1</v>
      </c>
      <c r="E1440">
        <f t="shared" si="158"/>
        <v>0</v>
      </c>
      <c r="F1440" s="14">
        <v>42856</v>
      </c>
      <c r="G1440" s="1">
        <f t="shared" si="159"/>
        <v>5</v>
      </c>
      <c r="H1440" s="1">
        <f t="shared" si="160"/>
        <v>2017</v>
      </c>
      <c r="I1440">
        <v>0</v>
      </c>
      <c r="K1440">
        <f t="shared" si="154"/>
        <v>0</v>
      </c>
      <c r="L1440">
        <v>10447</v>
      </c>
      <c r="M1440" s="6">
        <f t="shared" si="155"/>
        <v>0</v>
      </c>
      <c r="N1440" s="6" t="str">
        <f t="shared" si="156"/>
        <v/>
      </c>
      <c r="O1440" s="6">
        <f t="shared" si="157"/>
        <v>0</v>
      </c>
      <c r="Q1440">
        <f>_xlfn.XLOOKUP(C1440&amp;G1440&amp;H1440,covid!$E$2:$E$2184,covid!$D$2:$D$2184,0,0,1)</f>
        <v>0</v>
      </c>
    </row>
    <row r="1441" spans="1:17" x14ac:dyDescent="0.3">
      <c r="A1441">
        <f>_xlfn.XLOOKUP(C1441,kamus!$B$2:$B$87,kamus!$A$2:$A$87,0,0,1)</f>
        <v>47</v>
      </c>
      <c r="B1441" t="str">
        <f>_xlfn.XLOOKUP(C1441,kamus!$B$2:$B$87,kamus!$D$2:$D$87,"dihapus",0,1)</f>
        <v>Ngaglik 2</v>
      </c>
      <c r="C1441" s="19" t="s">
        <v>238</v>
      </c>
      <c r="D1441">
        <f>_xlfn.XLOOKUP(C1441,kamus!$B$2:$B$87,kamus!$J$2:$J$87,"dihapus",0,1)</f>
        <v>1</v>
      </c>
      <c r="E1441">
        <f t="shared" si="158"/>
        <v>0</v>
      </c>
      <c r="F1441" s="14">
        <v>42856</v>
      </c>
      <c r="G1441" s="1">
        <f t="shared" si="159"/>
        <v>5</v>
      </c>
      <c r="H1441" s="1">
        <f t="shared" si="160"/>
        <v>2017</v>
      </c>
      <c r="I1441">
        <v>0</v>
      </c>
      <c r="K1441">
        <f t="shared" si="154"/>
        <v>0</v>
      </c>
      <c r="L1441">
        <v>22367</v>
      </c>
      <c r="M1441" s="6">
        <f t="shared" si="155"/>
        <v>0</v>
      </c>
      <c r="N1441" s="6" t="str">
        <f t="shared" si="156"/>
        <v/>
      </c>
      <c r="O1441" s="6">
        <f t="shared" si="157"/>
        <v>0</v>
      </c>
      <c r="Q1441">
        <f>_xlfn.XLOOKUP(C1441&amp;G1441&amp;H1441,covid!$E$2:$E$2184,covid!$D$2:$D$2184,0,0,1)</f>
        <v>0</v>
      </c>
    </row>
    <row r="1442" spans="1:17" x14ac:dyDescent="0.3">
      <c r="A1442">
        <f>_xlfn.XLOOKUP(C1442,kamus!$B$2:$B$87,kamus!$A$2:$A$87,0,0,1)</f>
        <v>46</v>
      </c>
      <c r="B1442" t="str">
        <f>_xlfn.XLOOKUP(C1442,kamus!$B$2:$B$87,kamus!$D$2:$D$87,"dihapus",0,1)</f>
        <v>Ngaglik 2</v>
      </c>
      <c r="C1442" t="s">
        <v>257</v>
      </c>
      <c r="D1442">
        <f>_xlfn.XLOOKUP(C1442,kamus!$B$2:$B$87,kamus!$J$2:$J$87,"dihapus",0,1)</f>
        <v>1</v>
      </c>
      <c r="E1442">
        <f t="shared" si="158"/>
        <v>0</v>
      </c>
      <c r="F1442" s="14">
        <v>42856</v>
      </c>
      <c r="G1442" s="1">
        <f t="shared" si="159"/>
        <v>5</v>
      </c>
      <c r="H1442" s="1">
        <f t="shared" si="160"/>
        <v>2017</v>
      </c>
      <c r="I1442">
        <v>0</v>
      </c>
      <c r="K1442">
        <f t="shared" si="154"/>
        <v>0</v>
      </c>
      <c r="L1442">
        <v>16910</v>
      </c>
      <c r="M1442" s="6">
        <f t="shared" si="155"/>
        <v>0</v>
      </c>
      <c r="N1442" s="6" t="str">
        <f t="shared" si="156"/>
        <v/>
      </c>
      <c r="O1442" s="6">
        <f t="shared" si="157"/>
        <v>0</v>
      </c>
      <c r="Q1442">
        <f>_xlfn.XLOOKUP(C1442&amp;G1442&amp;H1442,covid!$E$2:$E$2184,covid!$D$2:$D$2184,0,0,1)</f>
        <v>0</v>
      </c>
    </row>
    <row r="1443" spans="1:17" x14ac:dyDescent="0.3">
      <c r="A1443">
        <f>_xlfn.XLOOKUP(C1443,kamus!$B$2:$B$87,kamus!$A$2:$A$87,0,0,1)</f>
        <v>50</v>
      </c>
      <c r="B1443" t="str">
        <f>_xlfn.XLOOKUP(C1443,kamus!$B$2:$B$87,kamus!$D$2:$D$87,"dihapus",0,1)</f>
        <v>Ngemplak 1</v>
      </c>
      <c r="C1443" t="s">
        <v>202</v>
      </c>
      <c r="D1443">
        <f>_xlfn.XLOOKUP(C1443,kamus!$B$2:$B$87,kamus!$J$2:$J$87,"dihapus",0,1)</f>
        <v>0</v>
      </c>
      <c r="E1443">
        <f t="shared" si="158"/>
        <v>0</v>
      </c>
      <c r="F1443" s="14">
        <v>42856</v>
      </c>
      <c r="G1443" s="1">
        <f t="shared" si="159"/>
        <v>5</v>
      </c>
      <c r="H1443" s="1">
        <f t="shared" si="160"/>
        <v>2017</v>
      </c>
      <c r="I1443">
        <v>0</v>
      </c>
      <c r="K1443">
        <f t="shared" si="154"/>
        <v>0</v>
      </c>
      <c r="L1443">
        <v>7988</v>
      </c>
      <c r="M1443" s="6">
        <f t="shared" si="155"/>
        <v>0</v>
      </c>
      <c r="N1443" s="6" t="str">
        <f t="shared" si="156"/>
        <v/>
      </c>
      <c r="O1443" s="6">
        <f t="shared" si="157"/>
        <v>0</v>
      </c>
      <c r="Q1443">
        <f>_xlfn.XLOOKUP(C1443&amp;G1443&amp;H1443,covid!$E$2:$E$2184,covid!$D$2:$D$2184,0,0,1)</f>
        <v>0</v>
      </c>
    </row>
    <row r="1444" spans="1:17" x14ac:dyDescent="0.3">
      <c r="A1444">
        <f>_xlfn.XLOOKUP(C1444,kamus!$B$2:$B$87,kamus!$A$2:$A$87,0,0,1)</f>
        <v>51</v>
      </c>
      <c r="B1444" t="str">
        <f>_xlfn.XLOOKUP(C1444,kamus!$B$2:$B$87,kamus!$D$2:$D$87,"dihapus",0,1)</f>
        <v>Ngemplak 1</v>
      </c>
      <c r="C1444" t="s">
        <v>256</v>
      </c>
      <c r="D1444">
        <f>_xlfn.XLOOKUP(C1444,kamus!$B$2:$B$87,kamus!$J$2:$J$87,"dihapus",0,1)</f>
        <v>0</v>
      </c>
      <c r="E1444">
        <f t="shared" si="158"/>
        <v>0</v>
      </c>
      <c r="F1444" s="14">
        <v>42856</v>
      </c>
      <c r="G1444" s="1">
        <f t="shared" si="159"/>
        <v>5</v>
      </c>
      <c r="H1444" s="1">
        <f t="shared" si="160"/>
        <v>2017</v>
      </c>
      <c r="I1444">
        <v>0</v>
      </c>
      <c r="K1444">
        <f t="shared" si="154"/>
        <v>0</v>
      </c>
      <c r="L1444">
        <v>8208</v>
      </c>
      <c r="M1444" s="6">
        <f t="shared" si="155"/>
        <v>0</v>
      </c>
      <c r="N1444" s="6" t="str">
        <f t="shared" si="156"/>
        <v/>
      </c>
      <c r="O1444" s="6">
        <f t="shared" si="157"/>
        <v>0</v>
      </c>
      <c r="Q1444">
        <f>_xlfn.XLOOKUP(C1444&amp;G1444&amp;H1444,covid!$E$2:$E$2184,covid!$D$2:$D$2184,0,0,1)</f>
        <v>0</v>
      </c>
    </row>
    <row r="1445" spans="1:17" x14ac:dyDescent="0.3">
      <c r="A1445">
        <f>_xlfn.XLOOKUP(C1445,kamus!$B$2:$B$87,kamus!$A$2:$A$87,0,0,1)</f>
        <v>49</v>
      </c>
      <c r="B1445" t="str">
        <f>_xlfn.XLOOKUP(C1445,kamus!$B$2:$B$87,kamus!$D$2:$D$87,"dihapus",0,1)</f>
        <v>Ngemplak 1</v>
      </c>
      <c r="C1445" t="s">
        <v>276</v>
      </c>
      <c r="D1445">
        <f>_xlfn.XLOOKUP(C1445,kamus!$B$2:$B$87,kamus!$J$2:$J$87,"dihapus",0,1)</f>
        <v>1</v>
      </c>
      <c r="E1445">
        <f t="shared" si="158"/>
        <v>0</v>
      </c>
      <c r="F1445" s="14">
        <v>42856</v>
      </c>
      <c r="G1445" s="1">
        <f t="shared" si="159"/>
        <v>5</v>
      </c>
      <c r="H1445" s="1">
        <f t="shared" si="160"/>
        <v>2017</v>
      </c>
      <c r="I1445">
        <v>2</v>
      </c>
      <c r="K1445">
        <f t="shared" si="154"/>
        <v>2</v>
      </c>
      <c r="L1445">
        <v>9697</v>
      </c>
      <c r="M1445" s="6">
        <f t="shared" si="155"/>
        <v>20.624935547076415</v>
      </c>
      <c r="N1445" s="6" t="str">
        <f t="shared" si="156"/>
        <v/>
      </c>
      <c r="O1445" s="6">
        <f t="shared" si="157"/>
        <v>20.624935547076415</v>
      </c>
      <c r="Q1445">
        <f>_xlfn.XLOOKUP(C1445&amp;G1445&amp;H1445,covid!$E$2:$E$2184,covid!$D$2:$D$2184,0,0,1)</f>
        <v>0</v>
      </c>
    </row>
    <row r="1446" spans="1:17" x14ac:dyDescent="0.3">
      <c r="A1446">
        <f>_xlfn.XLOOKUP(C1446,kamus!$B$2:$B$87,kamus!$A$2:$A$87,0,0,1)</f>
        <v>52</v>
      </c>
      <c r="B1446" t="str">
        <f>_xlfn.XLOOKUP(C1446,kamus!$B$2:$B$87,kamus!$D$2:$D$87,"dihapus",0,1)</f>
        <v>Ngemplak 2</v>
      </c>
      <c r="C1446" t="s">
        <v>277</v>
      </c>
      <c r="D1446">
        <f>_xlfn.XLOOKUP(C1446,kamus!$B$2:$B$87,kamus!$J$2:$J$87,"dihapus",0,1)</f>
        <v>1</v>
      </c>
      <c r="E1446">
        <f t="shared" si="158"/>
        <v>0</v>
      </c>
      <c r="F1446" s="14">
        <v>42856</v>
      </c>
      <c r="G1446" s="1">
        <f t="shared" si="159"/>
        <v>5</v>
      </c>
      <c r="H1446" s="1">
        <f t="shared" si="160"/>
        <v>2017</v>
      </c>
      <c r="I1446">
        <v>0</v>
      </c>
      <c r="K1446">
        <f t="shared" si="154"/>
        <v>0</v>
      </c>
      <c r="L1446">
        <v>31636</v>
      </c>
      <c r="M1446" s="6">
        <f t="shared" si="155"/>
        <v>0</v>
      </c>
      <c r="N1446" s="6" t="str">
        <f t="shared" si="156"/>
        <v/>
      </c>
      <c r="O1446" s="6">
        <f t="shared" si="157"/>
        <v>0</v>
      </c>
      <c r="Q1446">
        <f>_xlfn.XLOOKUP(C1446&amp;G1446&amp;H1446,covid!$E$2:$E$2184,covid!$D$2:$D$2184,0,0,1)</f>
        <v>0</v>
      </c>
    </row>
    <row r="1447" spans="1:17" x14ac:dyDescent="0.3">
      <c r="A1447">
        <f>_xlfn.XLOOKUP(C1447,kamus!$B$2:$B$87,kamus!$A$2:$A$87,0,0,1)</f>
        <v>53</v>
      </c>
      <c r="B1447" t="str">
        <f>_xlfn.XLOOKUP(C1447,kamus!$B$2:$B$87,kamus!$D$2:$D$87,"dihapus",0,1)</f>
        <v>Ngemplak 2</v>
      </c>
      <c r="C1447" t="s">
        <v>278</v>
      </c>
      <c r="D1447">
        <f>_xlfn.XLOOKUP(C1447,kamus!$B$2:$B$87,kamus!$J$2:$J$87,"dihapus",0,1)</f>
        <v>0</v>
      </c>
      <c r="E1447">
        <f t="shared" si="158"/>
        <v>0</v>
      </c>
      <c r="F1447" s="14">
        <v>42856</v>
      </c>
      <c r="G1447" s="1">
        <f t="shared" si="159"/>
        <v>5</v>
      </c>
      <c r="H1447" s="1">
        <f t="shared" si="160"/>
        <v>2017</v>
      </c>
      <c r="I1447">
        <v>0</v>
      </c>
      <c r="K1447">
        <f t="shared" si="154"/>
        <v>0</v>
      </c>
      <c r="L1447">
        <v>8894</v>
      </c>
      <c r="M1447" s="6">
        <f t="shared" si="155"/>
        <v>0</v>
      </c>
      <c r="N1447" s="6" t="str">
        <f t="shared" si="156"/>
        <v/>
      </c>
      <c r="O1447" s="6">
        <f t="shared" si="157"/>
        <v>0</v>
      </c>
      <c r="Q1447">
        <f>_xlfn.XLOOKUP(C1447&amp;G1447&amp;H1447,covid!$E$2:$E$2184,covid!$D$2:$D$2184,0,0,1)</f>
        <v>0</v>
      </c>
    </row>
    <row r="1448" spans="1:17" x14ac:dyDescent="0.3">
      <c r="A1448">
        <f>_xlfn.XLOOKUP(C1448,kamus!$B$2:$B$87,kamus!$A$2:$A$87,0,0,1)</f>
        <v>57</v>
      </c>
      <c r="B1448" t="str">
        <f>_xlfn.XLOOKUP(C1448,kamus!$B$2:$B$87,kamus!$D$2:$D$87,"dihapus",0,1)</f>
        <v>Pakem</v>
      </c>
      <c r="C1448" t="s">
        <v>204</v>
      </c>
      <c r="D1448">
        <f>_xlfn.XLOOKUP(C1448,kamus!$B$2:$B$87,kamus!$J$2:$J$87,"dihapus",0,1)</f>
        <v>0</v>
      </c>
      <c r="E1448">
        <f t="shared" si="158"/>
        <v>0</v>
      </c>
      <c r="F1448" s="14">
        <v>42856</v>
      </c>
      <c r="G1448" s="1">
        <f t="shared" si="159"/>
        <v>5</v>
      </c>
      <c r="H1448" s="1">
        <f t="shared" si="160"/>
        <v>2017</v>
      </c>
      <c r="I1448">
        <v>0</v>
      </c>
      <c r="K1448">
        <f t="shared" si="154"/>
        <v>0</v>
      </c>
      <c r="L1448">
        <v>6864</v>
      </c>
      <c r="M1448" s="6">
        <f t="shared" si="155"/>
        <v>0</v>
      </c>
      <c r="N1448" s="6" t="str">
        <f t="shared" si="156"/>
        <v/>
      </c>
      <c r="O1448" s="6">
        <f t="shared" si="157"/>
        <v>0</v>
      </c>
      <c r="Q1448">
        <f>_xlfn.XLOOKUP(C1448&amp;G1448&amp;H1448,covid!$E$2:$E$2184,covid!$D$2:$D$2184,0,0,1)</f>
        <v>0</v>
      </c>
    </row>
    <row r="1449" spans="1:17" x14ac:dyDescent="0.3">
      <c r="A1449">
        <f>_xlfn.XLOOKUP(C1449,kamus!$B$2:$B$87,kamus!$A$2:$A$87,0,0,1)</f>
        <v>54</v>
      </c>
      <c r="B1449" t="str">
        <f>_xlfn.XLOOKUP(C1449,kamus!$B$2:$B$87,kamus!$D$2:$D$87,"dihapus",0,1)</f>
        <v>Pakem</v>
      </c>
      <c r="C1449" t="s">
        <v>213</v>
      </c>
      <c r="D1449">
        <f>_xlfn.XLOOKUP(C1449,kamus!$B$2:$B$87,kamus!$J$2:$J$87,"dihapus",0,1)</f>
        <v>0</v>
      </c>
      <c r="E1449">
        <f t="shared" si="158"/>
        <v>0</v>
      </c>
      <c r="F1449" s="14">
        <v>42856</v>
      </c>
      <c r="G1449" s="1">
        <f t="shared" si="159"/>
        <v>5</v>
      </c>
      <c r="H1449" s="1">
        <f t="shared" si="160"/>
        <v>2017</v>
      </c>
      <c r="I1449">
        <v>0</v>
      </c>
      <c r="K1449">
        <f t="shared" si="154"/>
        <v>0</v>
      </c>
      <c r="L1449">
        <v>9160</v>
      </c>
      <c r="M1449" s="6">
        <f t="shared" si="155"/>
        <v>0</v>
      </c>
      <c r="N1449" s="6" t="str">
        <f t="shared" si="156"/>
        <v/>
      </c>
      <c r="O1449" s="6">
        <f t="shared" si="157"/>
        <v>0</v>
      </c>
      <c r="Q1449">
        <f>_xlfn.XLOOKUP(C1449&amp;G1449&amp;H1449,covid!$E$2:$E$2184,covid!$D$2:$D$2184,0,0,1)</f>
        <v>0</v>
      </c>
    </row>
    <row r="1450" spans="1:17" x14ac:dyDescent="0.3">
      <c r="A1450">
        <f>_xlfn.XLOOKUP(C1450,kamus!$B$2:$B$87,kamus!$A$2:$A$87,0,0,1)</f>
        <v>56</v>
      </c>
      <c r="B1450" t="str">
        <f>_xlfn.XLOOKUP(C1450,kamus!$B$2:$B$87,kamus!$D$2:$D$87,"dihapus",0,1)</f>
        <v>Pakem</v>
      </c>
      <c r="C1450" t="s">
        <v>214</v>
      </c>
      <c r="D1450">
        <f>_xlfn.XLOOKUP(C1450,kamus!$B$2:$B$87,kamus!$J$2:$J$87,"dihapus",0,1)</f>
        <v>1</v>
      </c>
      <c r="E1450">
        <f t="shared" si="158"/>
        <v>0</v>
      </c>
      <c r="F1450" s="14">
        <v>42856</v>
      </c>
      <c r="G1450" s="1">
        <f t="shared" si="159"/>
        <v>5</v>
      </c>
      <c r="H1450" s="1">
        <f t="shared" si="160"/>
        <v>2017</v>
      </c>
      <c r="I1450">
        <v>0</v>
      </c>
      <c r="K1450">
        <f t="shared" si="154"/>
        <v>0</v>
      </c>
      <c r="L1450">
        <v>6711</v>
      </c>
      <c r="M1450" s="6">
        <f t="shared" si="155"/>
        <v>0</v>
      </c>
      <c r="N1450" s="6" t="str">
        <f t="shared" si="156"/>
        <v/>
      </c>
      <c r="O1450" s="6">
        <f t="shared" si="157"/>
        <v>0</v>
      </c>
      <c r="Q1450">
        <f>_xlfn.XLOOKUP(C1450&amp;G1450&amp;H1450,covid!$E$2:$E$2184,covid!$D$2:$D$2184,0,0,1)</f>
        <v>0</v>
      </c>
    </row>
    <row r="1451" spans="1:17" x14ac:dyDescent="0.3">
      <c r="A1451">
        <f>_xlfn.XLOOKUP(C1451,kamus!$B$2:$B$87,kamus!$A$2:$A$87,0,0,1)</f>
        <v>58</v>
      </c>
      <c r="B1451" t="str">
        <f>_xlfn.XLOOKUP(C1451,kamus!$B$2:$B$87,kamus!$D$2:$D$87,"dihapus",0,1)</f>
        <v>Pakem</v>
      </c>
      <c r="C1451" t="s">
        <v>231</v>
      </c>
      <c r="D1451">
        <f>_xlfn.XLOOKUP(C1451,kamus!$B$2:$B$87,kamus!$J$2:$J$87,"dihapus",0,1)</f>
        <v>0</v>
      </c>
      <c r="E1451">
        <f t="shared" si="158"/>
        <v>0</v>
      </c>
      <c r="F1451" s="14">
        <v>42856</v>
      </c>
      <c r="G1451" s="1">
        <f t="shared" si="159"/>
        <v>5</v>
      </c>
      <c r="H1451" s="1">
        <f t="shared" si="160"/>
        <v>2017</v>
      </c>
      <c r="I1451">
        <v>0</v>
      </c>
      <c r="K1451">
        <f t="shared" si="154"/>
        <v>0</v>
      </c>
      <c r="L1451">
        <v>6932</v>
      </c>
      <c r="M1451" s="6">
        <f t="shared" si="155"/>
        <v>0</v>
      </c>
      <c r="N1451" s="6" t="str">
        <f t="shared" si="156"/>
        <v/>
      </c>
      <c r="O1451" s="6">
        <f t="shared" si="157"/>
        <v>0</v>
      </c>
      <c r="Q1451">
        <f>_xlfn.XLOOKUP(C1451&amp;G1451&amp;H1451,covid!$E$2:$E$2184,covid!$D$2:$D$2184,0,0,1)</f>
        <v>0</v>
      </c>
    </row>
    <row r="1452" spans="1:17" x14ac:dyDescent="0.3">
      <c r="A1452">
        <f>_xlfn.XLOOKUP(C1452,kamus!$B$2:$B$87,kamus!$A$2:$A$87,0,0,1)</f>
        <v>55</v>
      </c>
      <c r="B1452" t="str">
        <f>_xlfn.XLOOKUP(C1452,kamus!$B$2:$B$87,kamus!$D$2:$D$87,"dihapus",0,1)</f>
        <v>Pakem</v>
      </c>
      <c r="C1452" t="s">
        <v>234</v>
      </c>
      <c r="D1452">
        <f>_xlfn.XLOOKUP(C1452,kamus!$B$2:$B$87,kamus!$J$2:$J$87,"dihapus",0,1)</f>
        <v>0</v>
      </c>
      <c r="E1452">
        <f t="shared" si="158"/>
        <v>0</v>
      </c>
      <c r="F1452" s="14">
        <v>42856</v>
      </c>
      <c r="G1452" s="1">
        <f t="shared" si="159"/>
        <v>5</v>
      </c>
      <c r="H1452" s="1">
        <f t="shared" si="160"/>
        <v>2017</v>
      </c>
      <c r="I1452">
        <v>0</v>
      </c>
      <c r="K1452">
        <f t="shared" si="154"/>
        <v>0</v>
      </c>
      <c r="L1452">
        <v>9891</v>
      </c>
      <c r="M1452" s="6">
        <f t="shared" si="155"/>
        <v>0</v>
      </c>
      <c r="N1452" s="6" t="str">
        <f t="shared" si="156"/>
        <v/>
      </c>
      <c r="O1452" s="6">
        <f t="shared" si="157"/>
        <v>0</v>
      </c>
      <c r="Q1452">
        <f>_xlfn.XLOOKUP(C1452&amp;G1452&amp;H1452,covid!$E$2:$E$2184,covid!$D$2:$D$2184,0,0,1)</f>
        <v>0</v>
      </c>
    </row>
    <row r="1453" spans="1:17" x14ac:dyDescent="0.3">
      <c r="A1453">
        <f>_xlfn.XLOOKUP(C1453,kamus!$B$2:$B$87,kamus!$A$2:$A$87,0,0,1)</f>
        <v>64</v>
      </c>
      <c r="B1453" t="str">
        <f>_xlfn.XLOOKUP(C1453,kamus!$B$2:$B$87,kamus!$D$2:$D$87,"dihapus",0,1)</f>
        <v>Prambanan</v>
      </c>
      <c r="C1453" t="s">
        <v>203</v>
      </c>
      <c r="D1453">
        <f>_xlfn.XLOOKUP(C1453,kamus!$B$2:$B$87,kamus!$J$2:$J$87,"dihapus",0,1)</f>
        <v>1</v>
      </c>
      <c r="E1453">
        <f t="shared" si="158"/>
        <v>0</v>
      </c>
      <c r="F1453" s="14">
        <v>42856</v>
      </c>
      <c r="G1453" s="1">
        <f t="shared" si="159"/>
        <v>5</v>
      </c>
      <c r="H1453" s="1">
        <f t="shared" si="160"/>
        <v>2017</v>
      </c>
      <c r="I1453">
        <v>0</v>
      </c>
      <c r="K1453">
        <f t="shared" si="154"/>
        <v>0</v>
      </c>
      <c r="L1453">
        <v>12600</v>
      </c>
      <c r="M1453" s="6">
        <f t="shared" si="155"/>
        <v>0</v>
      </c>
      <c r="N1453" s="6" t="str">
        <f t="shared" si="156"/>
        <v/>
      </c>
      <c r="O1453" s="6">
        <f t="shared" si="157"/>
        <v>0</v>
      </c>
      <c r="Q1453">
        <f>_xlfn.XLOOKUP(C1453&amp;G1453&amp;H1453,covid!$E$2:$E$2184,covid!$D$2:$D$2184,0,0,1)</f>
        <v>0</v>
      </c>
    </row>
    <row r="1454" spans="1:17" x14ac:dyDescent="0.3">
      <c r="A1454">
        <f>_xlfn.XLOOKUP(C1454,kamus!$B$2:$B$87,kamus!$A$2:$A$87,0,0,1)</f>
        <v>59</v>
      </c>
      <c r="B1454" t="str">
        <f>_xlfn.XLOOKUP(C1454,kamus!$B$2:$B$87,kamus!$D$2:$D$87,"dihapus",0,1)</f>
        <v>Prambanan</v>
      </c>
      <c r="C1454" t="s">
        <v>210</v>
      </c>
      <c r="D1454">
        <f>_xlfn.XLOOKUP(C1454,kamus!$B$2:$B$87,kamus!$J$2:$J$87,"dihapus",0,1)</f>
        <v>0</v>
      </c>
      <c r="E1454">
        <f t="shared" si="158"/>
        <v>0</v>
      </c>
      <c r="F1454" s="14">
        <v>42856</v>
      </c>
      <c r="G1454" s="1">
        <f t="shared" si="159"/>
        <v>5</v>
      </c>
      <c r="H1454" s="1">
        <f t="shared" si="160"/>
        <v>2017</v>
      </c>
      <c r="I1454">
        <v>0</v>
      </c>
      <c r="K1454">
        <f t="shared" si="154"/>
        <v>0</v>
      </c>
      <c r="L1454">
        <v>4755</v>
      </c>
      <c r="M1454" s="6">
        <f t="shared" si="155"/>
        <v>0</v>
      </c>
      <c r="N1454" s="6" t="str">
        <f t="shared" si="156"/>
        <v/>
      </c>
      <c r="O1454" s="6">
        <f t="shared" si="157"/>
        <v>0</v>
      </c>
      <c r="Q1454">
        <f>_xlfn.XLOOKUP(C1454&amp;G1454&amp;H1454,covid!$E$2:$E$2184,covid!$D$2:$D$2184,0,0,1)</f>
        <v>0</v>
      </c>
    </row>
    <row r="1455" spans="1:17" x14ac:dyDescent="0.3">
      <c r="A1455">
        <f>_xlfn.XLOOKUP(C1455,kamus!$B$2:$B$87,kamus!$A$2:$A$87,0,0,1)</f>
        <v>61</v>
      </c>
      <c r="B1455" t="str">
        <f>_xlfn.XLOOKUP(C1455,kamus!$B$2:$B$87,kamus!$D$2:$D$87,"dihapus",0,1)</f>
        <v>Prambanan</v>
      </c>
      <c r="C1455" t="s">
        <v>219</v>
      </c>
      <c r="D1455">
        <f>_xlfn.XLOOKUP(C1455,kamus!$B$2:$B$87,kamus!$J$2:$J$87,"dihapus",0,1)</f>
        <v>0</v>
      </c>
      <c r="E1455">
        <f t="shared" si="158"/>
        <v>0</v>
      </c>
      <c r="F1455" s="14">
        <v>42856</v>
      </c>
      <c r="G1455" s="1">
        <f t="shared" si="159"/>
        <v>5</v>
      </c>
      <c r="H1455" s="1">
        <f t="shared" si="160"/>
        <v>2017</v>
      </c>
      <c r="I1455">
        <v>0</v>
      </c>
      <c r="K1455">
        <f t="shared" si="154"/>
        <v>0</v>
      </c>
      <c r="L1455">
        <v>14215</v>
      </c>
      <c r="M1455" s="6">
        <f t="shared" si="155"/>
        <v>0</v>
      </c>
      <c r="N1455" s="6" t="str">
        <f t="shared" si="156"/>
        <v/>
      </c>
      <c r="O1455" s="6">
        <f t="shared" si="157"/>
        <v>0</v>
      </c>
      <c r="Q1455">
        <f>_xlfn.XLOOKUP(C1455&amp;G1455&amp;H1455,covid!$E$2:$E$2184,covid!$D$2:$D$2184,0,0,1)</f>
        <v>0</v>
      </c>
    </row>
    <row r="1456" spans="1:17" x14ac:dyDescent="0.3">
      <c r="A1456">
        <f>_xlfn.XLOOKUP(C1456,kamus!$B$2:$B$87,kamus!$A$2:$A$87,0,0,1)</f>
        <v>62</v>
      </c>
      <c r="B1456" t="str">
        <f>_xlfn.XLOOKUP(C1456,kamus!$B$2:$B$87,kamus!$D$2:$D$87,"dihapus",0,1)</f>
        <v>Prambanan</v>
      </c>
      <c r="C1456" t="s">
        <v>236</v>
      </c>
      <c r="D1456">
        <f>_xlfn.XLOOKUP(C1456,kamus!$B$2:$B$87,kamus!$J$2:$J$87,"dihapus",0,1)</f>
        <v>0</v>
      </c>
      <c r="E1456">
        <f t="shared" si="158"/>
        <v>0</v>
      </c>
      <c r="F1456" s="14">
        <v>42856</v>
      </c>
      <c r="G1456" s="1">
        <f t="shared" si="159"/>
        <v>5</v>
      </c>
      <c r="H1456" s="1">
        <f t="shared" si="160"/>
        <v>2017</v>
      </c>
      <c r="I1456">
        <v>0</v>
      </c>
      <c r="K1456">
        <f t="shared" si="154"/>
        <v>0</v>
      </c>
      <c r="L1456">
        <v>6067</v>
      </c>
      <c r="M1456" s="6">
        <f t="shared" si="155"/>
        <v>0</v>
      </c>
      <c r="N1456" s="6" t="str">
        <f t="shared" si="156"/>
        <v/>
      </c>
      <c r="O1456" s="6">
        <f t="shared" si="157"/>
        <v>0</v>
      </c>
      <c r="Q1456">
        <f>_xlfn.XLOOKUP(C1456&amp;G1456&amp;H1456,covid!$E$2:$E$2184,covid!$D$2:$D$2184,0,0,1)</f>
        <v>0</v>
      </c>
    </row>
    <row r="1457" spans="1:17" x14ac:dyDescent="0.3">
      <c r="A1457">
        <f>_xlfn.XLOOKUP(C1457,kamus!$B$2:$B$87,kamus!$A$2:$A$87,0,0,1)</f>
        <v>63</v>
      </c>
      <c r="B1457" t="str">
        <f>_xlfn.XLOOKUP(C1457,kamus!$B$2:$B$87,kamus!$D$2:$D$87,"dihapus",0,1)</f>
        <v>Prambanan</v>
      </c>
      <c r="C1457" t="s">
        <v>261</v>
      </c>
      <c r="D1457">
        <f>_xlfn.XLOOKUP(C1457,kamus!$B$2:$B$87,kamus!$J$2:$J$87,"dihapus",0,1)</f>
        <v>0</v>
      </c>
      <c r="E1457">
        <f t="shared" si="158"/>
        <v>0</v>
      </c>
      <c r="F1457" s="14">
        <v>42856</v>
      </c>
      <c r="G1457" s="1">
        <f t="shared" si="159"/>
        <v>5</v>
      </c>
      <c r="H1457" s="1">
        <f t="shared" si="160"/>
        <v>2017</v>
      </c>
      <c r="I1457">
        <v>0</v>
      </c>
      <c r="K1457">
        <f t="shared" si="154"/>
        <v>0</v>
      </c>
      <c r="L1457">
        <v>15373</v>
      </c>
      <c r="M1457" s="6">
        <f t="shared" si="155"/>
        <v>0</v>
      </c>
      <c r="N1457" s="6" t="str">
        <f t="shared" si="156"/>
        <v/>
      </c>
      <c r="O1457" s="6">
        <f t="shared" si="157"/>
        <v>0</v>
      </c>
      <c r="Q1457">
        <f>_xlfn.XLOOKUP(C1457&amp;G1457&amp;H1457,covid!$E$2:$E$2184,covid!$D$2:$D$2184,0,0,1)</f>
        <v>0</v>
      </c>
    </row>
    <row r="1458" spans="1:17" x14ac:dyDescent="0.3">
      <c r="A1458">
        <f>_xlfn.XLOOKUP(C1458,kamus!$B$2:$B$87,kamus!$A$2:$A$87,0,0,1)</f>
        <v>60</v>
      </c>
      <c r="B1458" t="str">
        <f>_xlfn.XLOOKUP(C1458,kamus!$B$2:$B$87,kamus!$D$2:$D$87,"dihapus",0,1)</f>
        <v>Prambanan</v>
      </c>
      <c r="C1458" t="s">
        <v>280</v>
      </c>
      <c r="D1458">
        <f>_xlfn.XLOOKUP(C1458,kamus!$B$2:$B$87,kamus!$J$2:$J$87,"dihapus",0,1)</f>
        <v>0</v>
      </c>
      <c r="E1458">
        <f t="shared" si="158"/>
        <v>0</v>
      </c>
      <c r="F1458" s="14">
        <v>42856</v>
      </c>
      <c r="G1458" s="1">
        <f t="shared" si="159"/>
        <v>5</v>
      </c>
      <c r="H1458" s="1">
        <f t="shared" si="160"/>
        <v>2017</v>
      </c>
      <c r="I1458">
        <v>0</v>
      </c>
      <c r="K1458">
        <f t="shared" si="154"/>
        <v>0</v>
      </c>
      <c r="L1458">
        <v>2810</v>
      </c>
      <c r="M1458" s="6">
        <f t="shared" si="155"/>
        <v>0</v>
      </c>
      <c r="N1458" s="6" t="str">
        <f t="shared" si="156"/>
        <v/>
      </c>
      <c r="O1458" s="6">
        <f t="shared" si="157"/>
        <v>0</v>
      </c>
      <c r="Q1458">
        <f>_xlfn.XLOOKUP(C1458&amp;G1458&amp;H1458,covid!$E$2:$E$2184,covid!$D$2:$D$2184,0,0,1)</f>
        <v>0</v>
      </c>
    </row>
    <row r="1459" spans="1:17" x14ac:dyDescent="0.3">
      <c r="A1459">
        <f>_xlfn.XLOOKUP(C1459,kamus!$B$2:$B$87,kamus!$A$2:$A$87,0,0,1)</f>
        <v>67</v>
      </c>
      <c r="B1459" t="str">
        <f>_xlfn.XLOOKUP(C1459,kamus!$B$2:$B$87,kamus!$D$2:$D$87,"dihapus",0,1)</f>
        <v>Seyegan</v>
      </c>
      <c r="C1459" t="s">
        <v>221</v>
      </c>
      <c r="D1459">
        <f>_xlfn.XLOOKUP(C1459,kamus!$B$2:$B$87,kamus!$J$2:$J$87,"dihapus",0,1)</f>
        <v>0</v>
      </c>
      <c r="E1459">
        <f t="shared" si="158"/>
        <v>0</v>
      </c>
      <c r="F1459" s="14">
        <v>42856</v>
      </c>
      <c r="G1459" s="1">
        <f t="shared" si="159"/>
        <v>5</v>
      </c>
      <c r="H1459" s="1">
        <f t="shared" si="160"/>
        <v>2017</v>
      </c>
      <c r="I1459">
        <v>0</v>
      </c>
      <c r="K1459">
        <f t="shared" si="154"/>
        <v>0</v>
      </c>
      <c r="L1459">
        <v>10795</v>
      </c>
      <c r="M1459" s="6">
        <f t="shared" si="155"/>
        <v>0</v>
      </c>
      <c r="N1459" s="6" t="str">
        <f t="shared" si="156"/>
        <v/>
      </c>
      <c r="O1459" s="6">
        <f t="shared" si="157"/>
        <v>0</v>
      </c>
      <c r="Q1459">
        <f>_xlfn.XLOOKUP(C1459&amp;G1459&amp;H1459,covid!$E$2:$E$2184,covid!$D$2:$D$2184,0,0,1)</f>
        <v>0</v>
      </c>
    </row>
    <row r="1460" spans="1:17" x14ac:dyDescent="0.3">
      <c r="A1460">
        <f>_xlfn.XLOOKUP(C1460,kamus!$B$2:$B$87,kamus!$A$2:$A$87,0,0,1)</f>
        <v>66</v>
      </c>
      <c r="B1460" t="str">
        <f>_xlfn.XLOOKUP(C1460,kamus!$B$2:$B$87,kamus!$D$2:$D$87,"dihapus",0,1)</f>
        <v>Seyegan</v>
      </c>
      <c r="C1460" t="s">
        <v>222</v>
      </c>
      <c r="D1460">
        <f>_xlfn.XLOOKUP(C1460,kamus!$B$2:$B$87,kamus!$J$2:$J$87,"dihapus",0,1)</f>
        <v>0</v>
      </c>
      <c r="E1460">
        <f t="shared" si="158"/>
        <v>0</v>
      </c>
      <c r="F1460" s="14">
        <v>42856</v>
      </c>
      <c r="G1460" s="1">
        <f t="shared" si="159"/>
        <v>5</v>
      </c>
      <c r="H1460" s="1">
        <f t="shared" si="160"/>
        <v>2017</v>
      </c>
      <c r="I1460">
        <v>0</v>
      </c>
      <c r="K1460">
        <f t="shared" si="154"/>
        <v>0</v>
      </c>
      <c r="L1460">
        <v>9586</v>
      </c>
      <c r="M1460" s="6">
        <f t="shared" si="155"/>
        <v>0</v>
      </c>
      <c r="N1460" s="6" t="str">
        <f t="shared" si="156"/>
        <v/>
      </c>
      <c r="O1460" s="6">
        <f t="shared" si="157"/>
        <v>0</v>
      </c>
      <c r="Q1460">
        <f>_xlfn.XLOOKUP(C1460&amp;G1460&amp;H1460,covid!$E$2:$E$2184,covid!$D$2:$D$2184,0,0,1)</f>
        <v>0</v>
      </c>
    </row>
    <row r="1461" spans="1:17" x14ac:dyDescent="0.3">
      <c r="A1461">
        <f>_xlfn.XLOOKUP(C1461,kamus!$B$2:$B$87,kamus!$A$2:$A$87,0,0,1)</f>
        <v>68</v>
      </c>
      <c r="B1461" t="str">
        <f>_xlfn.XLOOKUP(C1461,kamus!$B$2:$B$87,kamus!$D$2:$D$87,"dihapus",0,1)</f>
        <v>Seyegan</v>
      </c>
      <c r="C1461" t="s">
        <v>223</v>
      </c>
      <c r="D1461">
        <f>_xlfn.XLOOKUP(C1461,kamus!$B$2:$B$87,kamus!$J$2:$J$87,"dihapus",0,1)</f>
        <v>0</v>
      </c>
      <c r="E1461">
        <f t="shared" si="158"/>
        <v>0</v>
      </c>
      <c r="F1461" s="14">
        <v>42856</v>
      </c>
      <c r="G1461" s="1">
        <f t="shared" si="159"/>
        <v>5</v>
      </c>
      <c r="H1461" s="1">
        <f t="shared" si="160"/>
        <v>2017</v>
      </c>
      <c r="I1461">
        <v>1</v>
      </c>
      <c r="K1461">
        <f t="shared" si="154"/>
        <v>1</v>
      </c>
      <c r="L1461">
        <v>8063</v>
      </c>
      <c r="M1461" s="6">
        <f t="shared" si="155"/>
        <v>12.402331638348009</v>
      </c>
      <c r="N1461" s="6" t="str">
        <f t="shared" si="156"/>
        <v/>
      </c>
      <c r="O1461" s="6">
        <f t="shared" si="157"/>
        <v>12.402331638348009</v>
      </c>
      <c r="Q1461">
        <f>_xlfn.XLOOKUP(C1461&amp;G1461&amp;H1461,covid!$E$2:$E$2184,covid!$D$2:$D$2184,0,0,1)</f>
        <v>0</v>
      </c>
    </row>
    <row r="1462" spans="1:17" x14ac:dyDescent="0.3">
      <c r="A1462">
        <f>_xlfn.XLOOKUP(C1462,kamus!$B$2:$B$87,kamus!$A$2:$A$87,0,0,1)</f>
        <v>65</v>
      </c>
      <c r="B1462" t="str">
        <f>_xlfn.XLOOKUP(C1462,kamus!$B$2:$B$87,kamus!$D$2:$D$87,"dihapus",0,1)</f>
        <v>Seyegan</v>
      </c>
      <c r="C1462" t="s">
        <v>224</v>
      </c>
      <c r="D1462">
        <f>_xlfn.XLOOKUP(C1462,kamus!$B$2:$B$87,kamus!$J$2:$J$87,"dihapus",0,1)</f>
        <v>1</v>
      </c>
      <c r="E1462">
        <f t="shared" si="158"/>
        <v>0</v>
      </c>
      <c r="F1462" s="14">
        <v>42856</v>
      </c>
      <c r="G1462" s="1">
        <f t="shared" si="159"/>
        <v>5</v>
      </c>
      <c r="H1462" s="1">
        <f t="shared" si="160"/>
        <v>2017</v>
      </c>
      <c r="I1462">
        <v>0</v>
      </c>
      <c r="K1462">
        <f t="shared" si="154"/>
        <v>0</v>
      </c>
      <c r="L1462">
        <v>11242</v>
      </c>
      <c r="M1462" s="6">
        <f t="shared" si="155"/>
        <v>0</v>
      </c>
      <c r="N1462" s="6" t="str">
        <f t="shared" si="156"/>
        <v/>
      </c>
      <c r="O1462" s="6">
        <f t="shared" si="157"/>
        <v>0</v>
      </c>
      <c r="Q1462">
        <f>_xlfn.XLOOKUP(C1462&amp;G1462&amp;H1462,covid!$E$2:$E$2184,covid!$D$2:$D$2184,0,0,1)</f>
        <v>0</v>
      </c>
    </row>
    <row r="1463" spans="1:17" x14ac:dyDescent="0.3">
      <c r="A1463">
        <f>_xlfn.XLOOKUP(C1463,kamus!$B$2:$B$87,kamus!$A$2:$A$87,0,0,1)</f>
        <v>69</v>
      </c>
      <c r="B1463" t="str">
        <f>_xlfn.XLOOKUP(C1463,kamus!$B$2:$B$87,kamus!$D$2:$D$87,"dihapus",0,1)</f>
        <v>Seyegan</v>
      </c>
      <c r="C1463" t="s">
        <v>225</v>
      </c>
      <c r="D1463">
        <f>_xlfn.XLOOKUP(C1463,kamus!$B$2:$B$87,kamus!$J$2:$J$87,"dihapus",0,1)</f>
        <v>0</v>
      </c>
      <c r="E1463">
        <f t="shared" si="158"/>
        <v>0</v>
      </c>
      <c r="F1463" s="14">
        <v>42856</v>
      </c>
      <c r="G1463" s="1">
        <f t="shared" si="159"/>
        <v>5</v>
      </c>
      <c r="H1463" s="1">
        <f t="shared" si="160"/>
        <v>2017</v>
      </c>
      <c r="I1463">
        <v>0</v>
      </c>
      <c r="K1463">
        <f t="shared" si="154"/>
        <v>0</v>
      </c>
      <c r="L1463">
        <v>13538</v>
      </c>
      <c r="M1463" s="6">
        <f t="shared" si="155"/>
        <v>0</v>
      </c>
      <c r="N1463" s="6" t="str">
        <f t="shared" si="156"/>
        <v/>
      </c>
      <c r="O1463" s="6">
        <f t="shared" si="157"/>
        <v>0</v>
      </c>
      <c r="Q1463">
        <f>_xlfn.XLOOKUP(C1463&amp;G1463&amp;H1463,covid!$E$2:$E$2184,covid!$D$2:$D$2184,0,0,1)</f>
        <v>0</v>
      </c>
    </row>
    <row r="1464" spans="1:17" x14ac:dyDescent="0.3">
      <c r="A1464">
        <f>_xlfn.XLOOKUP(C1464,kamus!$B$2:$B$87,kamus!$A$2:$A$87,0,0,1)</f>
        <v>74</v>
      </c>
      <c r="B1464" t="str">
        <f>_xlfn.XLOOKUP(C1464,kamus!$B$2:$B$87,kamus!$D$2:$D$87,"dihapus",0,1)</f>
        <v>Sleman</v>
      </c>
      <c r="C1464" t="s">
        <v>205</v>
      </c>
      <c r="D1464">
        <f>_xlfn.XLOOKUP(C1464,kamus!$B$2:$B$87,kamus!$J$2:$J$87,"dihapus",0,1)</f>
        <v>1</v>
      </c>
      <c r="E1464">
        <f t="shared" si="158"/>
        <v>0</v>
      </c>
      <c r="F1464" s="14">
        <v>42856</v>
      </c>
      <c r="G1464" s="1">
        <f t="shared" si="159"/>
        <v>5</v>
      </c>
      <c r="H1464" s="1">
        <f t="shared" si="160"/>
        <v>2017</v>
      </c>
      <c r="I1464">
        <v>0</v>
      </c>
      <c r="K1464">
        <f t="shared" si="154"/>
        <v>0</v>
      </c>
      <c r="L1464">
        <v>15603</v>
      </c>
      <c r="M1464" s="6">
        <f t="shared" si="155"/>
        <v>0</v>
      </c>
      <c r="N1464" s="6" t="str">
        <f t="shared" si="156"/>
        <v/>
      </c>
      <c r="O1464" s="6">
        <f t="shared" si="157"/>
        <v>0</v>
      </c>
      <c r="Q1464">
        <f>_xlfn.XLOOKUP(C1464&amp;G1464&amp;H1464,covid!$E$2:$E$2184,covid!$D$2:$D$2184,0,0,1)</f>
        <v>0</v>
      </c>
    </row>
    <row r="1465" spans="1:17" x14ac:dyDescent="0.3">
      <c r="A1465">
        <f>_xlfn.XLOOKUP(C1465,kamus!$B$2:$B$87,kamus!$A$2:$A$87,0,0,1)</f>
        <v>73</v>
      </c>
      <c r="B1465" t="str">
        <f>_xlfn.XLOOKUP(C1465,kamus!$B$2:$B$87,kamus!$D$2:$D$87,"dihapus",0,1)</f>
        <v>Sleman</v>
      </c>
      <c r="C1465" t="s">
        <v>232</v>
      </c>
      <c r="D1465">
        <f>_xlfn.XLOOKUP(C1465,kamus!$B$2:$B$87,kamus!$J$2:$J$87,"dihapus",0,1)</f>
        <v>1</v>
      </c>
      <c r="E1465">
        <f t="shared" si="158"/>
        <v>0</v>
      </c>
      <c r="F1465" s="14">
        <v>42856</v>
      </c>
      <c r="G1465" s="1">
        <f t="shared" si="159"/>
        <v>5</v>
      </c>
      <c r="H1465" s="1">
        <f t="shared" si="160"/>
        <v>2017</v>
      </c>
      <c r="I1465">
        <v>0</v>
      </c>
      <c r="K1465">
        <f t="shared" si="154"/>
        <v>0</v>
      </c>
      <c r="L1465">
        <v>12906</v>
      </c>
      <c r="M1465" s="6">
        <f t="shared" si="155"/>
        <v>0</v>
      </c>
      <c r="N1465" s="6" t="str">
        <f t="shared" si="156"/>
        <v/>
      </c>
      <c r="O1465" s="6">
        <f t="shared" si="157"/>
        <v>0</v>
      </c>
      <c r="Q1465">
        <f>_xlfn.XLOOKUP(C1465&amp;G1465&amp;H1465,covid!$E$2:$E$2184,covid!$D$2:$D$2184,0,0,1)</f>
        <v>0</v>
      </c>
    </row>
    <row r="1466" spans="1:17" x14ac:dyDescent="0.3">
      <c r="A1466">
        <f>_xlfn.XLOOKUP(C1466,kamus!$B$2:$B$87,kamus!$A$2:$A$87,0,0,1)</f>
        <v>71</v>
      </c>
      <c r="B1466" t="str">
        <f>_xlfn.XLOOKUP(C1466,kamus!$B$2:$B$87,kamus!$D$2:$D$87,"dihapus",0,1)</f>
        <v>Sleman</v>
      </c>
      <c r="C1466" t="s">
        <v>271</v>
      </c>
      <c r="D1466">
        <f>_xlfn.XLOOKUP(C1466,kamus!$B$2:$B$87,kamus!$J$2:$J$87,"dihapus",0,1)</f>
        <v>1</v>
      </c>
      <c r="E1466">
        <f t="shared" si="158"/>
        <v>0</v>
      </c>
      <c r="F1466" s="14">
        <v>42856</v>
      </c>
      <c r="G1466" s="1">
        <f t="shared" si="159"/>
        <v>5</v>
      </c>
      <c r="H1466" s="1">
        <f t="shared" si="160"/>
        <v>2017</v>
      </c>
      <c r="I1466">
        <v>1</v>
      </c>
      <c r="K1466">
        <f t="shared" si="154"/>
        <v>1</v>
      </c>
      <c r="L1466">
        <v>15590</v>
      </c>
      <c r="M1466" s="6">
        <f t="shared" si="155"/>
        <v>6.4143681847338048</v>
      </c>
      <c r="N1466" s="6" t="str">
        <f t="shared" si="156"/>
        <v/>
      </c>
      <c r="O1466" s="6">
        <f t="shared" si="157"/>
        <v>6.4143681847338048</v>
      </c>
      <c r="Q1466">
        <f>_xlfn.XLOOKUP(C1466&amp;G1466&amp;H1466,covid!$E$2:$E$2184,covid!$D$2:$D$2184,0,0,1)</f>
        <v>0</v>
      </c>
    </row>
    <row r="1467" spans="1:17" x14ac:dyDescent="0.3">
      <c r="A1467">
        <f>_xlfn.XLOOKUP(C1467,kamus!$B$2:$B$87,kamus!$A$2:$A$87,0,0,1)</f>
        <v>72</v>
      </c>
      <c r="B1467" t="str">
        <f>_xlfn.XLOOKUP(C1467,kamus!$B$2:$B$87,kamus!$D$2:$D$87,"dihapus",0,1)</f>
        <v>Sleman</v>
      </c>
      <c r="C1467" t="s">
        <v>273</v>
      </c>
      <c r="D1467">
        <f>_xlfn.XLOOKUP(C1467,kamus!$B$2:$B$87,kamus!$J$2:$J$87,"dihapus",0,1)</f>
        <v>1</v>
      </c>
      <c r="E1467">
        <f t="shared" si="158"/>
        <v>0</v>
      </c>
      <c r="F1467" s="14">
        <v>42856</v>
      </c>
      <c r="G1467" s="1">
        <f t="shared" si="159"/>
        <v>5</v>
      </c>
      <c r="H1467" s="1">
        <f t="shared" si="160"/>
        <v>2017</v>
      </c>
      <c r="I1467">
        <v>0</v>
      </c>
      <c r="K1467">
        <f t="shared" si="154"/>
        <v>0</v>
      </c>
      <c r="L1467">
        <v>18873</v>
      </c>
      <c r="M1467" s="6">
        <f t="shared" si="155"/>
        <v>0</v>
      </c>
      <c r="N1467" s="6" t="str">
        <f t="shared" si="156"/>
        <v/>
      </c>
      <c r="O1467" s="6">
        <f t="shared" si="157"/>
        <v>0</v>
      </c>
      <c r="Q1467">
        <f>_xlfn.XLOOKUP(C1467&amp;G1467&amp;H1467,covid!$E$2:$E$2184,covid!$D$2:$D$2184,0,0,1)</f>
        <v>0</v>
      </c>
    </row>
    <row r="1468" spans="1:17" x14ac:dyDescent="0.3">
      <c r="A1468">
        <f>_xlfn.XLOOKUP(C1468,kamus!$B$2:$B$87,kamus!$A$2:$A$87,0,0,1)</f>
        <v>70</v>
      </c>
      <c r="B1468" t="str">
        <f>_xlfn.XLOOKUP(C1468,kamus!$B$2:$B$87,kamus!$D$2:$D$87,"dihapus",0,1)</f>
        <v>Sleman</v>
      </c>
      <c r="C1468" t="s">
        <v>274</v>
      </c>
      <c r="D1468">
        <f>_xlfn.XLOOKUP(C1468,kamus!$B$2:$B$87,kamus!$J$2:$J$87,"dihapus",0,1)</f>
        <v>0</v>
      </c>
      <c r="E1468">
        <f t="shared" si="158"/>
        <v>0</v>
      </c>
      <c r="F1468" s="14">
        <v>42856</v>
      </c>
      <c r="G1468" s="1">
        <f t="shared" si="159"/>
        <v>5</v>
      </c>
      <c r="H1468" s="1">
        <f t="shared" si="160"/>
        <v>2017</v>
      </c>
      <c r="I1468">
        <v>0</v>
      </c>
      <c r="K1468">
        <f t="shared" si="154"/>
        <v>0</v>
      </c>
      <c r="L1468">
        <v>10030</v>
      </c>
      <c r="M1468" s="6">
        <f t="shared" si="155"/>
        <v>0</v>
      </c>
      <c r="N1468" s="6" t="str">
        <f t="shared" si="156"/>
        <v/>
      </c>
      <c r="O1468" s="6">
        <f t="shared" si="157"/>
        <v>0</v>
      </c>
      <c r="Q1468">
        <f>_xlfn.XLOOKUP(C1468&amp;G1468&amp;H1468,covid!$E$2:$E$2184,covid!$D$2:$D$2184,0,0,1)</f>
        <v>0</v>
      </c>
    </row>
    <row r="1469" spans="1:17" x14ac:dyDescent="0.3">
      <c r="A1469">
        <f>_xlfn.XLOOKUP(C1469,kamus!$B$2:$B$87,kamus!$A$2:$A$87,0,0,1)</f>
        <v>77</v>
      </c>
      <c r="B1469" t="str">
        <f>_xlfn.XLOOKUP(C1469,kamus!$B$2:$B$87,kamus!$D$2:$D$87,"dihapus",0,1)</f>
        <v>Tempel 1</v>
      </c>
      <c r="C1469" t="s">
        <v>218</v>
      </c>
      <c r="D1469">
        <f>_xlfn.XLOOKUP(C1469,kamus!$B$2:$B$87,kamus!$J$2:$J$87,"dihapus",0,1)</f>
        <v>0</v>
      </c>
      <c r="E1469">
        <f t="shared" si="158"/>
        <v>0</v>
      </c>
      <c r="F1469" s="14">
        <v>42856</v>
      </c>
      <c r="G1469" s="1">
        <f t="shared" si="159"/>
        <v>5</v>
      </c>
      <c r="H1469" s="1">
        <f t="shared" si="160"/>
        <v>2017</v>
      </c>
      <c r="I1469">
        <v>0</v>
      </c>
      <c r="K1469">
        <f t="shared" si="154"/>
        <v>0</v>
      </c>
      <c r="L1469">
        <v>7841</v>
      </c>
      <c r="M1469" s="6">
        <f t="shared" si="155"/>
        <v>0</v>
      </c>
      <c r="N1469" s="6" t="str">
        <f t="shared" si="156"/>
        <v/>
      </c>
      <c r="O1469" s="6">
        <f t="shared" si="157"/>
        <v>0</v>
      </c>
      <c r="Q1469">
        <f>_xlfn.XLOOKUP(C1469&amp;G1469&amp;H1469,covid!$E$2:$E$2184,covid!$D$2:$D$2184,0,0,1)</f>
        <v>0</v>
      </c>
    </row>
    <row r="1470" spans="1:17" x14ac:dyDescent="0.3">
      <c r="A1470">
        <f>_xlfn.XLOOKUP(C1470,kamus!$B$2:$B$87,kamus!$A$2:$A$87,0,0,1)</f>
        <v>76</v>
      </c>
      <c r="B1470" t="str">
        <f>_xlfn.XLOOKUP(C1470,kamus!$B$2:$B$87,kamus!$D$2:$D$87,"dihapus",0,1)</f>
        <v>Tempel 1</v>
      </c>
      <c r="C1470" t="s">
        <v>226</v>
      </c>
      <c r="D1470">
        <f>_xlfn.XLOOKUP(C1470,kamus!$B$2:$B$87,kamus!$J$2:$J$87,"dihapus",0,1)</f>
        <v>1</v>
      </c>
      <c r="E1470">
        <f t="shared" si="158"/>
        <v>0</v>
      </c>
      <c r="F1470" s="14">
        <v>42856</v>
      </c>
      <c r="G1470" s="1">
        <f t="shared" si="159"/>
        <v>5</v>
      </c>
      <c r="H1470" s="1">
        <f t="shared" si="160"/>
        <v>2017</v>
      </c>
      <c r="I1470">
        <v>0</v>
      </c>
      <c r="K1470">
        <f t="shared" si="154"/>
        <v>0</v>
      </c>
      <c r="L1470">
        <v>11220</v>
      </c>
      <c r="M1470" s="6">
        <f t="shared" si="155"/>
        <v>0</v>
      </c>
      <c r="N1470" s="6" t="str">
        <f t="shared" si="156"/>
        <v/>
      </c>
      <c r="O1470" s="6">
        <f t="shared" si="157"/>
        <v>0</v>
      </c>
      <c r="Q1470">
        <f>_xlfn.XLOOKUP(C1470&amp;G1470&amp;H1470,covid!$E$2:$E$2184,covid!$D$2:$D$2184,0,0,1)</f>
        <v>0</v>
      </c>
    </row>
    <row r="1471" spans="1:17" x14ac:dyDescent="0.3">
      <c r="A1471">
        <f>_xlfn.XLOOKUP(C1471,kamus!$B$2:$B$87,kamus!$A$2:$A$87,0,0,1)</f>
        <v>75</v>
      </c>
      <c r="B1471" t="str">
        <f>_xlfn.XLOOKUP(C1471,kamus!$B$2:$B$87,kamus!$D$2:$D$87,"dihapus",0,1)</f>
        <v>Tempel 1</v>
      </c>
      <c r="C1471" t="s">
        <v>227</v>
      </c>
      <c r="D1471">
        <f>_xlfn.XLOOKUP(C1471,kamus!$B$2:$B$87,kamus!$J$2:$J$87,"dihapus",0,1)</f>
        <v>0</v>
      </c>
      <c r="E1471">
        <f t="shared" si="158"/>
        <v>0</v>
      </c>
      <c r="F1471" s="14">
        <v>42856</v>
      </c>
      <c r="G1471" s="1">
        <f t="shared" si="159"/>
        <v>5</v>
      </c>
      <c r="H1471" s="1">
        <f t="shared" si="160"/>
        <v>2017</v>
      </c>
      <c r="I1471">
        <v>0</v>
      </c>
      <c r="K1471">
        <f t="shared" si="154"/>
        <v>0</v>
      </c>
      <c r="L1471">
        <v>6904</v>
      </c>
      <c r="M1471" s="6">
        <f t="shared" si="155"/>
        <v>0</v>
      </c>
      <c r="N1471" s="6" t="str">
        <f t="shared" si="156"/>
        <v/>
      </c>
      <c r="O1471" s="6">
        <f t="shared" si="157"/>
        <v>0</v>
      </c>
      <c r="Q1471">
        <f>_xlfn.XLOOKUP(C1471&amp;G1471&amp;H1471,covid!$E$2:$E$2184,covid!$D$2:$D$2184,0,0,1)</f>
        <v>0</v>
      </c>
    </row>
    <row r="1472" spans="1:17" x14ac:dyDescent="0.3">
      <c r="A1472">
        <f>_xlfn.XLOOKUP(C1472,kamus!$B$2:$B$87,kamus!$A$2:$A$87,0,0,1)</f>
        <v>78</v>
      </c>
      <c r="B1472" t="str">
        <f>_xlfn.XLOOKUP(C1472,kamus!$B$2:$B$87,kamus!$D$2:$D$87,"dihapus",0,1)</f>
        <v>Tempel 1</v>
      </c>
      <c r="C1472" t="s">
        <v>229</v>
      </c>
      <c r="D1472">
        <f>_xlfn.XLOOKUP(C1472,kamus!$B$2:$B$87,kamus!$J$2:$J$87,"dihapus",0,1)</f>
        <v>0</v>
      </c>
      <c r="E1472">
        <f t="shared" si="158"/>
        <v>0</v>
      </c>
      <c r="F1472" s="14">
        <v>42856</v>
      </c>
      <c r="G1472" s="1">
        <f t="shared" si="159"/>
        <v>5</v>
      </c>
      <c r="H1472" s="1">
        <f t="shared" si="160"/>
        <v>2017</v>
      </c>
      <c r="I1472">
        <v>0</v>
      </c>
      <c r="K1472">
        <f t="shared" si="154"/>
        <v>0</v>
      </c>
      <c r="L1472">
        <v>5387</v>
      </c>
      <c r="M1472" s="6">
        <f t="shared" si="155"/>
        <v>0</v>
      </c>
      <c r="N1472" s="6" t="str">
        <f t="shared" si="156"/>
        <v/>
      </c>
      <c r="O1472" s="6">
        <f t="shared" si="157"/>
        <v>0</v>
      </c>
      <c r="Q1472">
        <f>_xlfn.XLOOKUP(C1472&amp;G1472&amp;H1472,covid!$E$2:$E$2184,covid!$D$2:$D$2184,0,0,1)</f>
        <v>0</v>
      </c>
    </row>
    <row r="1473" spans="1:17" x14ac:dyDescent="0.3">
      <c r="A1473">
        <f>_xlfn.XLOOKUP(C1473,kamus!$B$2:$B$87,kamus!$A$2:$A$87,0,0,1)</f>
        <v>79</v>
      </c>
      <c r="B1473" t="str">
        <f>_xlfn.XLOOKUP(C1473,kamus!$B$2:$B$87,kamus!$D$2:$D$87,"dihapus",0,1)</f>
        <v>Tempel 2</v>
      </c>
      <c r="C1473" t="s">
        <v>201</v>
      </c>
      <c r="D1473">
        <f>_xlfn.XLOOKUP(C1473,kamus!$B$2:$B$87,kamus!$J$2:$J$87,"dihapus",0,1)</f>
        <v>0</v>
      </c>
      <c r="E1473">
        <f t="shared" si="158"/>
        <v>0</v>
      </c>
      <c r="F1473" s="14">
        <v>42856</v>
      </c>
      <c r="G1473" s="1">
        <f t="shared" si="159"/>
        <v>5</v>
      </c>
      <c r="H1473" s="1">
        <f t="shared" si="160"/>
        <v>2017</v>
      </c>
      <c r="I1473">
        <v>0</v>
      </c>
      <c r="K1473">
        <f t="shared" si="154"/>
        <v>0</v>
      </c>
      <c r="L1473">
        <v>7759</v>
      </c>
      <c r="M1473" s="6">
        <f t="shared" si="155"/>
        <v>0</v>
      </c>
      <c r="N1473" s="6" t="str">
        <f t="shared" si="156"/>
        <v/>
      </c>
      <c r="O1473" s="6">
        <f t="shared" si="157"/>
        <v>0</v>
      </c>
      <c r="Q1473">
        <f>_xlfn.XLOOKUP(C1473&amp;G1473&amp;H1473,covid!$E$2:$E$2184,covid!$D$2:$D$2184,0,0,1)</f>
        <v>0</v>
      </c>
    </row>
    <row r="1474" spans="1:17" x14ac:dyDescent="0.3">
      <c r="A1474">
        <f>_xlfn.XLOOKUP(C1474,kamus!$B$2:$B$87,kamus!$A$2:$A$87,0,0,1)</f>
        <v>80</v>
      </c>
      <c r="B1474" t="str">
        <f>_xlfn.XLOOKUP(C1474,kamus!$B$2:$B$87,kamus!$D$2:$D$87,"dihapus",0,1)</f>
        <v>Tempel 2</v>
      </c>
      <c r="C1474" t="s">
        <v>233</v>
      </c>
      <c r="D1474">
        <f>_xlfn.XLOOKUP(C1474,kamus!$B$2:$B$87,kamus!$J$2:$J$87,"dihapus",0,1)</f>
        <v>0</v>
      </c>
      <c r="E1474">
        <f t="shared" si="158"/>
        <v>0</v>
      </c>
      <c r="F1474" s="14">
        <v>42856</v>
      </c>
      <c r="G1474" s="1">
        <f t="shared" si="159"/>
        <v>5</v>
      </c>
      <c r="H1474" s="1">
        <f t="shared" si="160"/>
        <v>2017</v>
      </c>
      <c r="I1474">
        <v>0</v>
      </c>
      <c r="K1474">
        <f t="shared" ref="K1474:K1537" si="161">J1474+I1474</f>
        <v>0</v>
      </c>
      <c r="L1474">
        <v>6601</v>
      </c>
      <c r="M1474" s="6">
        <f t="shared" ref="M1474:M1537" si="162">IF(ISBLANK(I1474)=TRUE,"",I1474/$L1474*100000)</f>
        <v>0</v>
      </c>
      <c r="N1474" s="6" t="str">
        <f t="shared" ref="N1474:N1537" si="163">IF(ISBLANK(J1474)=TRUE,"",J1474/$L1474*100000)</f>
        <v/>
      </c>
      <c r="O1474" s="6">
        <f t="shared" ref="O1474:O1537" si="164">IF(ISBLANK(K1474)=TRUE,"",K1474/$L1474*100000)</f>
        <v>0</v>
      </c>
      <c r="Q1474">
        <f>_xlfn.XLOOKUP(C1474&amp;G1474&amp;H1474,covid!$E$2:$E$2184,covid!$D$2:$D$2184,0,0,1)</f>
        <v>0</v>
      </c>
    </row>
    <row r="1475" spans="1:17" x14ac:dyDescent="0.3">
      <c r="A1475">
        <f>_xlfn.XLOOKUP(C1475,kamus!$B$2:$B$87,kamus!$A$2:$A$87,0,0,1)</f>
        <v>81</v>
      </c>
      <c r="B1475" t="str">
        <f>_xlfn.XLOOKUP(C1475,kamus!$B$2:$B$87,kamus!$D$2:$D$87,"dihapus",0,1)</f>
        <v>Tempel 2</v>
      </c>
      <c r="C1475" t="s">
        <v>263</v>
      </c>
      <c r="D1475">
        <f>_xlfn.XLOOKUP(C1475,kamus!$B$2:$B$87,kamus!$J$2:$J$87,"dihapus",0,1)</f>
        <v>0</v>
      </c>
      <c r="E1475">
        <f t="shared" ref="E1475:E1538" si="165">IF(D1475=0,0,IF(H1475&lt;2021,0,IF(AND(H1475=2021,G1475&lt;5),0,1)))</f>
        <v>0</v>
      </c>
      <c r="F1475" s="14">
        <v>42856</v>
      </c>
      <c r="G1475" s="1">
        <f t="shared" ref="G1475:G1538" si="166">MONTH(F1475)</f>
        <v>5</v>
      </c>
      <c r="H1475" s="1">
        <f t="shared" ref="H1475:H1538" si="167">YEAR(F1475)</f>
        <v>2017</v>
      </c>
      <c r="I1475">
        <v>0</v>
      </c>
      <c r="K1475">
        <f t="shared" si="161"/>
        <v>0</v>
      </c>
      <c r="L1475">
        <v>4746</v>
      </c>
      <c r="M1475" s="6">
        <f t="shared" si="162"/>
        <v>0</v>
      </c>
      <c r="N1475" s="6" t="str">
        <f t="shared" si="163"/>
        <v/>
      </c>
      <c r="O1475" s="6">
        <f t="shared" si="164"/>
        <v>0</v>
      </c>
      <c r="Q1475">
        <f>_xlfn.XLOOKUP(C1475&amp;G1475&amp;H1475,covid!$E$2:$E$2184,covid!$D$2:$D$2184,0,0,1)</f>
        <v>0</v>
      </c>
    </row>
    <row r="1476" spans="1:17" x14ac:dyDescent="0.3">
      <c r="A1476">
        <f>_xlfn.XLOOKUP(C1476,kamus!$B$2:$B$87,kamus!$A$2:$A$87,0,0,1)</f>
        <v>82</v>
      </c>
      <c r="B1476" t="str">
        <f>_xlfn.XLOOKUP(C1476,kamus!$B$2:$B$87,kamus!$D$2:$D$87,"dihapus",0,1)</f>
        <v>Tempel 2</v>
      </c>
      <c r="C1476" t="s">
        <v>266</v>
      </c>
      <c r="D1476">
        <f>_xlfn.XLOOKUP(C1476,kamus!$B$2:$B$87,kamus!$J$2:$J$87,"dihapus",0,1)</f>
        <v>0</v>
      </c>
      <c r="E1476">
        <f t="shared" si="165"/>
        <v>0</v>
      </c>
      <c r="F1476" s="14">
        <v>42856</v>
      </c>
      <c r="G1476" s="1">
        <f t="shared" si="166"/>
        <v>5</v>
      </c>
      <c r="H1476" s="1">
        <f t="shared" si="167"/>
        <v>2017</v>
      </c>
      <c r="I1476">
        <v>0</v>
      </c>
      <c r="K1476">
        <f t="shared" si="161"/>
        <v>0</v>
      </c>
      <c r="L1476">
        <v>5291</v>
      </c>
      <c r="M1476" s="6">
        <f t="shared" si="162"/>
        <v>0</v>
      </c>
      <c r="N1476" s="6" t="str">
        <f t="shared" si="163"/>
        <v/>
      </c>
      <c r="O1476" s="6">
        <f t="shared" si="164"/>
        <v>0</v>
      </c>
      <c r="Q1476">
        <f>_xlfn.XLOOKUP(C1476&amp;G1476&amp;H1476,covid!$E$2:$E$2184,covid!$D$2:$D$2184,0,0,1)</f>
        <v>0</v>
      </c>
    </row>
    <row r="1477" spans="1:17" x14ac:dyDescent="0.3">
      <c r="A1477">
        <f>_xlfn.XLOOKUP(C1477,kamus!$B$2:$B$87,kamus!$A$2:$A$87,0,0,1)</f>
        <v>84</v>
      </c>
      <c r="B1477" t="str">
        <f>_xlfn.XLOOKUP(C1477,kamus!$B$2:$B$87,kamus!$D$2:$D$87,"dihapus",0,1)</f>
        <v>turi</v>
      </c>
      <c r="C1477" t="s">
        <v>199</v>
      </c>
      <c r="D1477">
        <f>_xlfn.XLOOKUP(C1477,kamus!$B$2:$B$87,kamus!$J$2:$J$87,"dihapus",0,1)</f>
        <v>0</v>
      </c>
      <c r="E1477">
        <f t="shared" si="165"/>
        <v>0</v>
      </c>
      <c r="F1477" s="14">
        <v>42856</v>
      </c>
      <c r="G1477" s="1">
        <f t="shared" si="166"/>
        <v>5</v>
      </c>
      <c r="H1477" s="1">
        <f t="shared" si="167"/>
        <v>2017</v>
      </c>
      <c r="I1477">
        <v>0</v>
      </c>
      <c r="K1477">
        <f t="shared" si="161"/>
        <v>0</v>
      </c>
      <c r="L1477">
        <v>9709</v>
      </c>
      <c r="M1477" s="6">
        <f t="shared" si="162"/>
        <v>0</v>
      </c>
      <c r="N1477" s="6" t="str">
        <f t="shared" si="163"/>
        <v/>
      </c>
      <c r="O1477" s="6">
        <f t="shared" si="164"/>
        <v>0</v>
      </c>
      <c r="Q1477">
        <f>_xlfn.XLOOKUP(C1477&amp;G1477&amp;H1477,covid!$E$2:$E$2184,covid!$D$2:$D$2184,0,0,1)</f>
        <v>0</v>
      </c>
    </row>
    <row r="1478" spans="1:17" x14ac:dyDescent="0.3">
      <c r="A1478">
        <f>_xlfn.XLOOKUP(C1478,kamus!$B$2:$B$87,kamus!$A$2:$A$87,0,0,1)</f>
        <v>86</v>
      </c>
      <c r="B1478" t="str">
        <f>_xlfn.XLOOKUP(C1478,kamus!$B$2:$B$87,kamus!$D$2:$D$87,"dihapus",0,1)</f>
        <v>turi</v>
      </c>
      <c r="C1478" t="s">
        <v>209</v>
      </c>
      <c r="D1478">
        <f>_xlfn.XLOOKUP(C1478,kamus!$B$2:$B$87,kamus!$J$2:$J$87,"dihapus",0,1)</f>
        <v>0</v>
      </c>
      <c r="E1478">
        <f t="shared" si="165"/>
        <v>0</v>
      </c>
      <c r="F1478" s="14">
        <v>42856</v>
      </c>
      <c r="G1478" s="1">
        <f t="shared" si="166"/>
        <v>5</v>
      </c>
      <c r="H1478" s="1">
        <f t="shared" si="167"/>
        <v>2017</v>
      </c>
      <c r="I1478">
        <v>0</v>
      </c>
      <c r="K1478">
        <f t="shared" si="161"/>
        <v>0</v>
      </c>
      <c r="L1478">
        <v>9559</v>
      </c>
      <c r="M1478" s="6">
        <f t="shared" si="162"/>
        <v>0</v>
      </c>
      <c r="N1478" s="6" t="str">
        <f t="shared" si="163"/>
        <v/>
      </c>
      <c r="O1478" s="6">
        <f t="shared" si="164"/>
        <v>0</v>
      </c>
      <c r="Q1478">
        <f>_xlfn.XLOOKUP(C1478&amp;G1478&amp;H1478,covid!$E$2:$E$2184,covid!$D$2:$D$2184,0,0,1)</f>
        <v>0</v>
      </c>
    </row>
    <row r="1479" spans="1:17" x14ac:dyDescent="0.3">
      <c r="A1479">
        <f>_xlfn.XLOOKUP(C1479,kamus!$B$2:$B$87,kamus!$A$2:$A$87,0,0,1)</f>
        <v>83</v>
      </c>
      <c r="B1479" t="str">
        <f>_xlfn.XLOOKUP(C1479,kamus!$B$2:$B$87,kamus!$D$2:$D$87,"dihapus",0,1)</f>
        <v>turi</v>
      </c>
      <c r="C1479" t="s">
        <v>211</v>
      </c>
      <c r="D1479">
        <f>_xlfn.XLOOKUP(C1479,kamus!$B$2:$B$87,kamus!$J$2:$J$87,"dihapus",0,1)</f>
        <v>0</v>
      </c>
      <c r="E1479">
        <f t="shared" si="165"/>
        <v>0</v>
      </c>
      <c r="F1479" s="14">
        <v>42856</v>
      </c>
      <c r="G1479" s="1">
        <f t="shared" si="166"/>
        <v>5</v>
      </c>
      <c r="H1479" s="1">
        <f t="shared" si="167"/>
        <v>2017</v>
      </c>
      <c r="I1479">
        <v>0</v>
      </c>
      <c r="K1479">
        <f t="shared" si="161"/>
        <v>0</v>
      </c>
      <c r="L1479">
        <v>8554</v>
      </c>
      <c r="M1479" s="6">
        <f t="shared" si="162"/>
        <v>0</v>
      </c>
      <c r="N1479" s="6" t="str">
        <f t="shared" si="163"/>
        <v/>
      </c>
      <c r="O1479" s="6">
        <f t="shared" si="164"/>
        <v>0</v>
      </c>
      <c r="Q1479">
        <f>_xlfn.XLOOKUP(C1479&amp;G1479&amp;H1479,covid!$E$2:$E$2184,covid!$D$2:$D$2184,0,0,1)</f>
        <v>0</v>
      </c>
    </row>
    <row r="1480" spans="1:17" x14ac:dyDescent="0.3">
      <c r="A1480">
        <f>_xlfn.XLOOKUP(C1480,kamus!$B$2:$B$87,kamus!$A$2:$A$87,0,0,1)</f>
        <v>85</v>
      </c>
      <c r="B1480" t="str">
        <f>_xlfn.XLOOKUP(C1480,kamus!$B$2:$B$87,kamus!$D$2:$D$87,"dihapus",0,1)</f>
        <v>turi</v>
      </c>
      <c r="C1480" t="s">
        <v>279</v>
      </c>
      <c r="D1480">
        <f>_xlfn.XLOOKUP(C1480,kamus!$B$2:$B$87,kamus!$J$2:$J$87,"dihapus",0,1)</f>
        <v>0</v>
      </c>
      <c r="E1480">
        <f t="shared" si="165"/>
        <v>0</v>
      </c>
      <c r="F1480" s="14">
        <v>42856</v>
      </c>
      <c r="G1480" s="1">
        <f t="shared" si="166"/>
        <v>5</v>
      </c>
      <c r="H1480" s="1">
        <f t="shared" si="167"/>
        <v>2017</v>
      </c>
      <c r="I1480">
        <v>0</v>
      </c>
      <c r="K1480">
        <f t="shared" si="161"/>
        <v>0</v>
      </c>
      <c r="L1480">
        <v>10971</v>
      </c>
      <c r="M1480" s="6">
        <f t="shared" si="162"/>
        <v>0</v>
      </c>
      <c r="N1480" s="6" t="str">
        <f t="shared" si="163"/>
        <v/>
      </c>
      <c r="O1480" s="6">
        <f t="shared" si="164"/>
        <v>0</v>
      </c>
      <c r="Q1480">
        <f>_xlfn.XLOOKUP(C1480&amp;G1480&amp;H1480,covid!$E$2:$E$2184,covid!$D$2:$D$2184,0,0,1)</f>
        <v>0</v>
      </c>
    </row>
    <row r="1481" spans="1:17" x14ac:dyDescent="0.3">
      <c r="A1481">
        <f>_xlfn.XLOOKUP(C1481,kamus!$B$2:$B$87,kamus!$A$2:$A$87,0,0,1)</f>
        <v>4</v>
      </c>
      <c r="B1481" t="str">
        <f>_xlfn.XLOOKUP(C1481,kamus!$B$2:$B$87,kamus!$D$2:$D$87,"dihapus",0,1)</f>
        <v>Berbah</v>
      </c>
      <c r="C1481" t="s">
        <v>215</v>
      </c>
      <c r="D1481">
        <f>_xlfn.XLOOKUP(C1481,kamus!$B$2:$B$87,kamus!$J$2:$J$87,"dihapus",0,1)</f>
        <v>0</v>
      </c>
      <c r="E1481">
        <f t="shared" si="165"/>
        <v>0</v>
      </c>
      <c r="F1481" s="14">
        <v>42887</v>
      </c>
      <c r="G1481" s="1">
        <f t="shared" si="166"/>
        <v>6</v>
      </c>
      <c r="H1481" s="1">
        <f t="shared" si="167"/>
        <v>2017</v>
      </c>
      <c r="I1481">
        <v>0</v>
      </c>
      <c r="K1481">
        <f t="shared" si="161"/>
        <v>0</v>
      </c>
      <c r="L1481">
        <v>11448</v>
      </c>
      <c r="M1481" s="6">
        <f t="shared" si="162"/>
        <v>0</v>
      </c>
      <c r="N1481" s="6" t="str">
        <f t="shared" si="163"/>
        <v/>
      </c>
      <c r="O1481" s="6">
        <f t="shared" si="164"/>
        <v>0</v>
      </c>
      <c r="Q1481">
        <f>_xlfn.XLOOKUP(C1481&amp;G1481&amp;H1481,covid!$E$2:$E$2184,covid!$D$2:$D$2184,0,0,1)</f>
        <v>0</v>
      </c>
    </row>
    <row r="1482" spans="1:17" x14ac:dyDescent="0.3">
      <c r="A1482">
        <f>_xlfn.XLOOKUP(C1482,kamus!$B$2:$B$87,kamus!$A$2:$A$87,0,0,1)</f>
        <v>1</v>
      </c>
      <c r="B1482" t="str">
        <f>_xlfn.XLOOKUP(C1482,kamus!$B$2:$B$87,kamus!$D$2:$D$87,"dihapus",0,1)</f>
        <v>Berbah</v>
      </c>
      <c r="C1482" t="s">
        <v>216</v>
      </c>
      <c r="D1482">
        <f>_xlfn.XLOOKUP(C1482,kamus!$B$2:$B$87,kamus!$J$2:$J$87,"dihapus",0,1)</f>
        <v>1</v>
      </c>
      <c r="E1482">
        <f t="shared" si="165"/>
        <v>0</v>
      </c>
      <c r="F1482" s="14">
        <v>42887</v>
      </c>
      <c r="G1482" s="1">
        <f t="shared" si="166"/>
        <v>6</v>
      </c>
      <c r="H1482" s="1">
        <f t="shared" si="167"/>
        <v>2017</v>
      </c>
      <c r="I1482">
        <v>0</v>
      </c>
      <c r="K1482">
        <f t="shared" si="161"/>
        <v>0</v>
      </c>
      <c r="L1482">
        <v>14565</v>
      </c>
      <c r="M1482" s="6">
        <f t="shared" si="162"/>
        <v>0</v>
      </c>
      <c r="N1482" s="6" t="str">
        <f t="shared" si="163"/>
        <v/>
      </c>
      <c r="O1482" s="6">
        <f t="shared" si="164"/>
        <v>0</v>
      </c>
      <c r="Q1482">
        <f>_xlfn.XLOOKUP(C1482&amp;G1482&amp;H1482,covid!$E$2:$E$2184,covid!$D$2:$D$2184,0,0,1)</f>
        <v>0</v>
      </c>
    </row>
    <row r="1483" spans="1:17" x14ac:dyDescent="0.3">
      <c r="A1483">
        <f>_xlfn.XLOOKUP(C1483,kamus!$B$2:$B$87,kamus!$A$2:$A$87,0,0,1)</f>
        <v>2</v>
      </c>
      <c r="B1483" t="str">
        <f>_xlfn.XLOOKUP(C1483,kamus!$B$2:$B$87,kamus!$D$2:$D$87,"dihapus",0,1)</f>
        <v>Berbah</v>
      </c>
      <c r="C1483" t="s">
        <v>246</v>
      </c>
      <c r="D1483">
        <f>_xlfn.XLOOKUP(C1483,kamus!$B$2:$B$87,kamus!$J$2:$J$87,"dihapus",0,1)</f>
        <v>1</v>
      </c>
      <c r="E1483">
        <f t="shared" si="165"/>
        <v>0</v>
      </c>
      <c r="F1483" s="14">
        <v>42887</v>
      </c>
      <c r="G1483" s="1">
        <f t="shared" si="166"/>
        <v>6</v>
      </c>
      <c r="H1483" s="1">
        <f t="shared" si="167"/>
        <v>2017</v>
      </c>
      <c r="I1483">
        <v>0</v>
      </c>
      <c r="K1483">
        <f t="shared" si="161"/>
        <v>0</v>
      </c>
      <c r="L1483">
        <v>18704</v>
      </c>
      <c r="M1483" s="6">
        <f t="shared" si="162"/>
        <v>0</v>
      </c>
      <c r="N1483" s="6" t="str">
        <f t="shared" si="163"/>
        <v/>
      </c>
      <c r="O1483" s="6">
        <f t="shared" si="164"/>
        <v>0</v>
      </c>
      <c r="Q1483">
        <f>_xlfn.XLOOKUP(C1483&amp;G1483&amp;H1483,covid!$E$2:$E$2184,covid!$D$2:$D$2184,0,0,1)</f>
        <v>0</v>
      </c>
    </row>
    <row r="1484" spans="1:17" x14ac:dyDescent="0.3">
      <c r="A1484">
        <f>_xlfn.XLOOKUP(C1484,kamus!$B$2:$B$87,kamus!$A$2:$A$87,0,0,1)</f>
        <v>3</v>
      </c>
      <c r="B1484" t="str">
        <f>_xlfn.XLOOKUP(C1484,kamus!$B$2:$B$87,kamus!$D$2:$D$87,"dihapus",0,1)</f>
        <v>Berbah</v>
      </c>
      <c r="C1484" t="s">
        <v>267</v>
      </c>
      <c r="D1484">
        <f>_xlfn.XLOOKUP(C1484,kamus!$B$2:$B$87,kamus!$J$2:$J$87,"dihapus",0,1)</f>
        <v>1</v>
      </c>
      <c r="E1484">
        <f t="shared" si="165"/>
        <v>0</v>
      </c>
      <c r="F1484" s="14">
        <v>42887</v>
      </c>
      <c r="G1484" s="1">
        <f t="shared" si="166"/>
        <v>6</v>
      </c>
      <c r="H1484" s="1">
        <f t="shared" si="167"/>
        <v>2017</v>
      </c>
      <c r="I1484">
        <v>1</v>
      </c>
      <c r="K1484">
        <f t="shared" si="161"/>
        <v>1</v>
      </c>
      <c r="L1484">
        <v>13363</v>
      </c>
      <c r="M1484" s="6">
        <f t="shared" si="162"/>
        <v>7.4833495472573528</v>
      </c>
      <c r="N1484" s="6" t="str">
        <f t="shared" si="163"/>
        <v/>
      </c>
      <c r="O1484" s="6">
        <f t="shared" si="164"/>
        <v>7.4833495472573528</v>
      </c>
      <c r="Q1484">
        <f>_xlfn.XLOOKUP(C1484&amp;G1484&amp;H1484,covid!$E$2:$E$2184,covid!$D$2:$D$2184,0,0,1)</f>
        <v>0</v>
      </c>
    </row>
    <row r="1485" spans="1:17" x14ac:dyDescent="0.3">
      <c r="A1485">
        <f>_xlfn.XLOOKUP(C1485,kamus!$B$2:$B$87,kamus!$A$2:$A$87,0,0,1)</f>
        <v>9</v>
      </c>
      <c r="B1485" t="str">
        <f>_xlfn.XLOOKUP(C1485,kamus!$B$2:$B$87,kamus!$D$2:$D$87,"dihapus",0,1)</f>
        <v>cangkringan</v>
      </c>
      <c r="C1485" t="s">
        <v>197</v>
      </c>
      <c r="D1485">
        <f>_xlfn.XLOOKUP(C1485,kamus!$B$2:$B$87,kamus!$J$2:$J$87,"dihapus",0,1)</f>
        <v>0</v>
      </c>
      <c r="E1485">
        <f t="shared" si="165"/>
        <v>0</v>
      </c>
      <c r="F1485" s="14">
        <v>42887</v>
      </c>
      <c r="G1485" s="1">
        <f t="shared" si="166"/>
        <v>6</v>
      </c>
      <c r="H1485" s="1">
        <f t="shared" si="167"/>
        <v>2017</v>
      </c>
      <c r="I1485">
        <v>0</v>
      </c>
      <c r="K1485">
        <f t="shared" si="161"/>
        <v>0</v>
      </c>
      <c r="L1485">
        <v>8063</v>
      </c>
      <c r="M1485" s="6">
        <f t="shared" si="162"/>
        <v>0</v>
      </c>
      <c r="N1485" s="6" t="str">
        <f t="shared" si="163"/>
        <v/>
      </c>
      <c r="O1485" s="6">
        <f t="shared" si="164"/>
        <v>0</v>
      </c>
      <c r="Q1485">
        <f>_xlfn.XLOOKUP(C1485&amp;G1485&amp;H1485,covid!$E$2:$E$2184,covid!$D$2:$D$2184,0,0,1)</f>
        <v>0</v>
      </c>
    </row>
    <row r="1486" spans="1:17" x14ac:dyDescent="0.3">
      <c r="A1486">
        <f>_xlfn.XLOOKUP(C1486,kamus!$B$2:$B$87,kamus!$A$2:$A$87,0,0,1)</f>
        <v>5</v>
      </c>
      <c r="B1486" t="str">
        <f>_xlfn.XLOOKUP(C1486,kamus!$B$2:$B$87,kamus!$D$2:$D$87,"dihapus",0,1)</f>
        <v>cangkringan</v>
      </c>
      <c r="C1486" t="s">
        <v>212</v>
      </c>
      <c r="D1486">
        <f>_xlfn.XLOOKUP(C1486,kamus!$B$2:$B$87,kamus!$J$2:$J$87,"dihapus",0,1)</f>
        <v>0</v>
      </c>
      <c r="E1486">
        <f t="shared" si="165"/>
        <v>0</v>
      </c>
      <c r="F1486" s="14">
        <v>42887</v>
      </c>
      <c r="G1486" s="1">
        <f t="shared" si="166"/>
        <v>6</v>
      </c>
      <c r="H1486" s="1">
        <f t="shared" si="167"/>
        <v>2017</v>
      </c>
      <c r="I1486">
        <v>0</v>
      </c>
      <c r="K1486">
        <f t="shared" si="161"/>
        <v>0</v>
      </c>
      <c r="L1486">
        <v>4133</v>
      </c>
      <c r="M1486" s="6">
        <f t="shared" si="162"/>
        <v>0</v>
      </c>
      <c r="N1486" s="6" t="str">
        <f t="shared" si="163"/>
        <v/>
      </c>
      <c r="O1486" s="6">
        <f t="shared" si="164"/>
        <v>0</v>
      </c>
      <c r="Q1486">
        <f>_xlfn.XLOOKUP(C1486&amp;G1486&amp;H1486,covid!$E$2:$E$2184,covid!$D$2:$D$2184,0,0,1)</f>
        <v>0</v>
      </c>
    </row>
    <row r="1487" spans="1:17" x14ac:dyDescent="0.3">
      <c r="A1487">
        <f>_xlfn.XLOOKUP(C1487,kamus!$B$2:$B$87,kamus!$A$2:$A$87,0,0,1)</f>
        <v>7</v>
      </c>
      <c r="B1487" t="str">
        <f>_xlfn.XLOOKUP(C1487,kamus!$B$2:$B$87,kamus!$D$2:$D$87,"dihapus",0,1)</f>
        <v>cangkringan</v>
      </c>
      <c r="C1487" t="s">
        <v>217</v>
      </c>
      <c r="D1487">
        <f>_xlfn.XLOOKUP(C1487,kamus!$B$2:$B$87,kamus!$J$2:$J$87,"dihapus",0,1)</f>
        <v>0</v>
      </c>
      <c r="E1487">
        <f t="shared" si="165"/>
        <v>0</v>
      </c>
      <c r="F1487" s="14">
        <v>42887</v>
      </c>
      <c r="G1487" s="1">
        <f t="shared" si="166"/>
        <v>6</v>
      </c>
      <c r="H1487" s="1">
        <f t="shared" si="167"/>
        <v>2017</v>
      </c>
      <c r="I1487">
        <v>0</v>
      </c>
      <c r="K1487">
        <f t="shared" si="161"/>
        <v>0</v>
      </c>
      <c r="L1487">
        <v>3586</v>
      </c>
      <c r="M1487" s="6">
        <f t="shared" si="162"/>
        <v>0</v>
      </c>
      <c r="N1487" s="6" t="str">
        <f t="shared" si="163"/>
        <v/>
      </c>
      <c r="O1487" s="6">
        <f t="shared" si="164"/>
        <v>0</v>
      </c>
      <c r="Q1487">
        <f>_xlfn.XLOOKUP(C1487&amp;G1487&amp;H1487,covid!$E$2:$E$2184,covid!$D$2:$D$2184,0,0,1)</f>
        <v>0</v>
      </c>
    </row>
    <row r="1488" spans="1:17" x14ac:dyDescent="0.3">
      <c r="A1488">
        <f>_xlfn.XLOOKUP(C1488,kamus!$B$2:$B$87,kamus!$A$2:$A$87,0,0,1)</f>
        <v>8</v>
      </c>
      <c r="B1488" t="str">
        <f>_xlfn.XLOOKUP(C1488,kamus!$B$2:$B$87,kamus!$D$2:$D$87,"dihapus",0,1)</f>
        <v>cangkringan</v>
      </c>
      <c r="C1488" t="s">
        <v>275</v>
      </c>
      <c r="D1488">
        <f>_xlfn.XLOOKUP(C1488,kamus!$B$2:$B$87,kamus!$J$2:$J$87,"dihapus",0,1)</f>
        <v>0</v>
      </c>
      <c r="E1488">
        <f t="shared" si="165"/>
        <v>0</v>
      </c>
      <c r="F1488" s="14">
        <v>42887</v>
      </c>
      <c r="G1488" s="1">
        <f t="shared" si="166"/>
        <v>6</v>
      </c>
      <c r="H1488" s="1">
        <f t="shared" si="167"/>
        <v>2017</v>
      </c>
      <c r="I1488">
        <v>0</v>
      </c>
      <c r="K1488">
        <f t="shared" si="161"/>
        <v>0</v>
      </c>
      <c r="L1488">
        <v>5550</v>
      </c>
      <c r="M1488" s="6">
        <f t="shared" si="162"/>
        <v>0</v>
      </c>
      <c r="N1488" s="6" t="str">
        <f t="shared" si="163"/>
        <v/>
      </c>
      <c r="O1488" s="6">
        <f t="shared" si="164"/>
        <v>0</v>
      </c>
      <c r="Q1488">
        <f>_xlfn.XLOOKUP(C1488&amp;G1488&amp;H1488,covid!$E$2:$E$2184,covid!$D$2:$D$2184,0,0,1)</f>
        <v>0</v>
      </c>
    </row>
    <row r="1489" spans="1:17" x14ac:dyDescent="0.3">
      <c r="A1489">
        <f>_xlfn.XLOOKUP(C1489,kamus!$B$2:$B$87,kamus!$A$2:$A$87,0,0,1)</f>
        <v>6</v>
      </c>
      <c r="B1489" t="str">
        <f>_xlfn.XLOOKUP(C1489,kamus!$B$2:$B$87,kamus!$D$2:$D$87,"dihapus",0,1)</f>
        <v>cangkringan</v>
      </c>
      <c r="C1489" t="s">
        <v>281</v>
      </c>
      <c r="D1489">
        <f>_xlfn.XLOOKUP(C1489,kamus!$B$2:$B$87,kamus!$J$2:$J$87,"dihapus",0,1)</f>
        <v>0</v>
      </c>
      <c r="E1489">
        <f t="shared" si="165"/>
        <v>0</v>
      </c>
      <c r="F1489" s="14">
        <v>42887</v>
      </c>
      <c r="G1489" s="1">
        <f t="shared" si="166"/>
        <v>6</v>
      </c>
      <c r="H1489" s="1">
        <f t="shared" si="167"/>
        <v>2017</v>
      </c>
      <c r="I1489">
        <v>0</v>
      </c>
      <c r="K1489">
        <f t="shared" si="161"/>
        <v>0</v>
      </c>
      <c r="L1489">
        <v>11339</v>
      </c>
      <c r="M1489" s="6">
        <f t="shared" si="162"/>
        <v>0</v>
      </c>
      <c r="N1489" s="6" t="str">
        <f t="shared" si="163"/>
        <v/>
      </c>
      <c r="O1489" s="6">
        <f t="shared" si="164"/>
        <v>0</v>
      </c>
      <c r="Q1489">
        <f>_xlfn.XLOOKUP(C1489&amp;G1489&amp;H1489,covid!$E$2:$E$2184,covid!$D$2:$D$2184,0,0,1)</f>
        <v>0</v>
      </c>
    </row>
    <row r="1490" spans="1:17" x14ac:dyDescent="0.3">
      <c r="A1490">
        <f>_xlfn.XLOOKUP(C1490,kamus!$B$2:$B$87,kamus!$A$2:$A$87,0,0,1)</f>
        <v>10</v>
      </c>
      <c r="B1490" t="str">
        <f>_xlfn.XLOOKUP(C1490,kamus!$B$2:$B$87,kamus!$D$2:$D$87,"dihapus",0,1)</f>
        <v>Depok 1</v>
      </c>
      <c r="C1490" t="s">
        <v>220</v>
      </c>
      <c r="D1490">
        <f>_xlfn.XLOOKUP(C1490,kamus!$B$2:$B$87,kamus!$J$2:$J$87,"dihapus",0,1)</f>
        <v>1</v>
      </c>
      <c r="E1490">
        <f t="shared" si="165"/>
        <v>0</v>
      </c>
      <c r="F1490" s="14">
        <v>42887</v>
      </c>
      <c r="G1490" s="1">
        <f t="shared" si="166"/>
        <v>6</v>
      </c>
      <c r="H1490" s="1">
        <f t="shared" si="167"/>
        <v>2017</v>
      </c>
      <c r="I1490">
        <v>0</v>
      </c>
      <c r="K1490">
        <f t="shared" si="161"/>
        <v>0</v>
      </c>
      <c r="L1490">
        <v>37946</v>
      </c>
      <c r="M1490" s="6">
        <f t="shared" si="162"/>
        <v>0</v>
      </c>
      <c r="N1490" s="6" t="str">
        <f t="shared" si="163"/>
        <v/>
      </c>
      <c r="O1490" s="6">
        <f t="shared" si="164"/>
        <v>0</v>
      </c>
      <c r="Q1490">
        <f>_xlfn.XLOOKUP(C1490&amp;G1490&amp;H1490,covid!$E$2:$E$2184,covid!$D$2:$D$2184,0,0,1)</f>
        <v>0</v>
      </c>
    </row>
    <row r="1491" spans="1:17" x14ac:dyDescent="0.3">
      <c r="A1491">
        <f>_xlfn.XLOOKUP(C1491,kamus!$B$2:$B$87,kamus!$A$2:$A$87,0,0,1)</f>
        <v>11</v>
      </c>
      <c r="B1491" t="str">
        <f>_xlfn.XLOOKUP(C1491,kamus!$B$2:$B$87,kamus!$D$2:$D$87,"dihapus",0,1)</f>
        <v>Depok 2</v>
      </c>
      <c r="C1491" t="s">
        <v>207</v>
      </c>
      <c r="D1491">
        <f>_xlfn.XLOOKUP(C1491,kamus!$B$2:$B$87,kamus!$J$2:$J$87,"dihapus",0,1)</f>
        <v>1</v>
      </c>
      <c r="E1491">
        <f t="shared" si="165"/>
        <v>0</v>
      </c>
      <c r="F1491" s="14">
        <v>42887</v>
      </c>
      <c r="G1491" s="1">
        <f t="shared" si="166"/>
        <v>6</v>
      </c>
      <c r="H1491" s="1">
        <f t="shared" si="167"/>
        <v>2017</v>
      </c>
      <c r="I1491">
        <v>5</v>
      </c>
      <c r="K1491">
        <f t="shared" si="161"/>
        <v>5</v>
      </c>
      <c r="L1491">
        <v>44433</v>
      </c>
      <c r="M1491" s="6">
        <f t="shared" si="162"/>
        <v>11.252897621137443</v>
      </c>
      <c r="N1491" s="6" t="str">
        <f t="shared" si="163"/>
        <v/>
      </c>
      <c r="O1491" s="6">
        <f t="shared" si="164"/>
        <v>11.252897621137443</v>
      </c>
      <c r="Q1491">
        <f>_xlfn.XLOOKUP(C1491&amp;G1491&amp;H1491,covid!$E$2:$E$2184,covid!$D$2:$D$2184,0,0,1)</f>
        <v>0</v>
      </c>
    </row>
    <row r="1492" spans="1:17" x14ac:dyDescent="0.3">
      <c r="A1492">
        <f>_xlfn.XLOOKUP(C1492,kamus!$B$2:$B$87,kamus!$A$2:$A$87,0,0,1)</f>
        <v>12</v>
      </c>
      <c r="B1492" t="str">
        <f>_xlfn.XLOOKUP(C1492,kamus!$B$2:$B$87,kamus!$D$2:$D$87,"dihapus",0,1)</f>
        <v>Depok 3</v>
      </c>
      <c r="C1492" t="s">
        <v>206</v>
      </c>
      <c r="D1492">
        <f>_xlfn.XLOOKUP(C1492,kamus!$B$2:$B$87,kamus!$J$2:$J$87,"dihapus",0,1)</f>
        <v>1</v>
      </c>
      <c r="E1492">
        <f t="shared" si="165"/>
        <v>0</v>
      </c>
      <c r="F1492" s="14">
        <v>42887</v>
      </c>
      <c r="G1492" s="1">
        <f t="shared" si="166"/>
        <v>6</v>
      </c>
      <c r="H1492" s="1">
        <f t="shared" si="167"/>
        <v>2017</v>
      </c>
      <c r="I1492">
        <v>0</v>
      </c>
      <c r="K1492">
        <f t="shared" si="161"/>
        <v>0</v>
      </c>
      <c r="L1492">
        <v>44837</v>
      </c>
      <c r="M1492" s="6">
        <f t="shared" si="162"/>
        <v>0</v>
      </c>
      <c r="N1492" s="6" t="str">
        <f t="shared" si="163"/>
        <v/>
      </c>
      <c r="O1492" s="6">
        <f t="shared" si="164"/>
        <v>0</v>
      </c>
      <c r="Q1492">
        <f>_xlfn.XLOOKUP(C1492&amp;G1492&amp;H1492,covid!$E$2:$E$2184,covid!$D$2:$D$2184,0,0,1)</f>
        <v>0</v>
      </c>
    </row>
    <row r="1493" spans="1:17" x14ac:dyDescent="0.3">
      <c r="A1493">
        <f>_xlfn.XLOOKUP(C1493,kamus!$B$2:$B$87,kamus!$A$2:$A$87,0,0,1)</f>
        <v>0</v>
      </c>
      <c r="B1493" t="str">
        <f>_xlfn.XLOOKUP(C1493,kamus!$B$2:$B$87,kamus!$D$2:$D$87,"dihapus",0,1)</f>
        <v>dihapus</v>
      </c>
      <c r="C1493" t="s">
        <v>282</v>
      </c>
      <c r="D1493" t="str">
        <f>_xlfn.XLOOKUP(C1493,kamus!$B$2:$B$87,kamus!$J$2:$J$87,"dihapus",0,1)</f>
        <v>dihapus</v>
      </c>
      <c r="E1493">
        <f t="shared" si="165"/>
        <v>0</v>
      </c>
      <c r="F1493" s="14">
        <v>42887</v>
      </c>
      <c r="G1493" s="1">
        <f t="shared" si="166"/>
        <v>6</v>
      </c>
      <c r="H1493" s="1">
        <f t="shared" si="167"/>
        <v>2017</v>
      </c>
      <c r="I1493">
        <v>0</v>
      </c>
      <c r="K1493">
        <f t="shared" si="161"/>
        <v>0</v>
      </c>
      <c r="L1493" t="e">
        <v>#N/A</v>
      </c>
      <c r="M1493" s="6" t="e">
        <f t="shared" si="162"/>
        <v>#N/A</v>
      </c>
      <c r="N1493" s="6" t="str">
        <f t="shared" si="163"/>
        <v/>
      </c>
      <c r="O1493" s="6" t="e">
        <f t="shared" si="164"/>
        <v>#N/A</v>
      </c>
      <c r="Q1493">
        <f>_xlfn.XLOOKUP(C1493&amp;G1493&amp;H1493,covid!$E$2:$E$2184,covid!$D$2:$D$2184,0,0,1)</f>
        <v>0</v>
      </c>
    </row>
    <row r="1494" spans="1:17" x14ac:dyDescent="0.3">
      <c r="A1494">
        <f>_xlfn.XLOOKUP(C1494,kamus!$B$2:$B$87,kamus!$A$2:$A$87,0,0,1)</f>
        <v>14</v>
      </c>
      <c r="B1494" t="str">
        <f>_xlfn.XLOOKUP(C1494,kamus!$B$2:$B$87,kamus!$D$2:$D$87,"dihapus",0,1)</f>
        <v>Gamping 1</v>
      </c>
      <c r="C1494" t="s">
        <v>196</v>
      </c>
      <c r="D1494">
        <f>_xlfn.XLOOKUP(C1494,kamus!$B$2:$B$87,kamus!$J$2:$J$87,"dihapus",0,1)</f>
        <v>1</v>
      </c>
      <c r="E1494">
        <f t="shared" si="165"/>
        <v>0</v>
      </c>
      <c r="F1494" s="14">
        <v>42887</v>
      </c>
      <c r="G1494" s="1">
        <f t="shared" si="166"/>
        <v>6</v>
      </c>
      <c r="H1494" s="1">
        <f t="shared" si="167"/>
        <v>2017</v>
      </c>
      <c r="I1494">
        <v>1</v>
      </c>
      <c r="K1494">
        <f t="shared" si="161"/>
        <v>1</v>
      </c>
      <c r="L1494">
        <v>22819</v>
      </c>
      <c r="M1494" s="6">
        <f t="shared" si="162"/>
        <v>4.3823129847933737</v>
      </c>
      <c r="N1494" s="6" t="str">
        <f t="shared" si="163"/>
        <v/>
      </c>
      <c r="O1494" s="6">
        <f t="shared" si="164"/>
        <v>4.3823129847933737</v>
      </c>
      <c r="Q1494">
        <f>_xlfn.XLOOKUP(C1494&amp;G1494&amp;H1494,covid!$E$2:$E$2184,covid!$D$2:$D$2184,0,0,1)</f>
        <v>0</v>
      </c>
    </row>
    <row r="1495" spans="1:17" x14ac:dyDescent="0.3">
      <c r="A1495">
        <f>_xlfn.XLOOKUP(C1495,kamus!$B$2:$B$87,kamus!$A$2:$A$87,0,0,1)</f>
        <v>13</v>
      </c>
      <c r="B1495" t="str">
        <f>_xlfn.XLOOKUP(C1495,kamus!$B$2:$B$87,kamus!$D$2:$D$87,"dihapus",0,1)</f>
        <v>Gamping 1</v>
      </c>
      <c r="C1495" t="s">
        <v>198</v>
      </c>
      <c r="D1495">
        <f>_xlfn.XLOOKUP(C1495,kamus!$B$2:$B$87,kamus!$J$2:$J$87,"dihapus",0,1)</f>
        <v>1</v>
      </c>
      <c r="E1495">
        <f t="shared" si="165"/>
        <v>0</v>
      </c>
      <c r="F1495" s="14">
        <v>42887</v>
      </c>
      <c r="G1495" s="1">
        <f t="shared" si="166"/>
        <v>6</v>
      </c>
      <c r="H1495" s="1">
        <f t="shared" si="167"/>
        <v>2017</v>
      </c>
      <c r="I1495">
        <v>0</v>
      </c>
      <c r="K1495">
        <f t="shared" si="161"/>
        <v>0</v>
      </c>
      <c r="L1495">
        <v>20645</v>
      </c>
      <c r="M1495" s="6">
        <f t="shared" si="162"/>
        <v>0</v>
      </c>
      <c r="N1495" s="6" t="str">
        <f t="shared" si="163"/>
        <v/>
      </c>
      <c r="O1495" s="6">
        <f t="shared" si="164"/>
        <v>0</v>
      </c>
      <c r="Q1495">
        <f>_xlfn.XLOOKUP(C1495&amp;G1495&amp;H1495,covid!$E$2:$E$2184,covid!$D$2:$D$2184,0,0,1)</f>
        <v>0</v>
      </c>
    </row>
    <row r="1496" spans="1:17" x14ac:dyDescent="0.3">
      <c r="A1496">
        <f>_xlfn.XLOOKUP(C1496,kamus!$B$2:$B$87,kamus!$A$2:$A$87,0,0,1)</f>
        <v>16</v>
      </c>
      <c r="B1496" t="str">
        <f>_xlfn.XLOOKUP(C1496,kamus!$B$2:$B$87,kamus!$D$2:$D$87,"dihapus",0,1)</f>
        <v>Gamping 2</v>
      </c>
      <c r="C1496" t="s">
        <v>200</v>
      </c>
      <c r="D1496">
        <f>_xlfn.XLOOKUP(C1496,kamus!$B$2:$B$87,kamus!$J$2:$J$87,"dihapus",0,1)</f>
        <v>1</v>
      </c>
      <c r="E1496">
        <f t="shared" si="165"/>
        <v>0</v>
      </c>
      <c r="F1496" s="14">
        <v>42887</v>
      </c>
      <c r="G1496" s="1">
        <f t="shared" si="166"/>
        <v>6</v>
      </c>
      <c r="H1496" s="1">
        <f t="shared" si="167"/>
        <v>2017</v>
      </c>
      <c r="I1496">
        <v>0</v>
      </c>
      <c r="K1496">
        <f t="shared" si="161"/>
        <v>0</v>
      </c>
      <c r="L1496">
        <v>16624</v>
      </c>
      <c r="M1496" s="6">
        <f t="shared" si="162"/>
        <v>0</v>
      </c>
      <c r="N1496" s="6" t="str">
        <f t="shared" si="163"/>
        <v/>
      </c>
      <c r="O1496" s="6">
        <f t="shared" si="164"/>
        <v>0</v>
      </c>
      <c r="Q1496">
        <f>_xlfn.XLOOKUP(C1496&amp;G1496&amp;H1496,covid!$E$2:$E$2184,covid!$D$2:$D$2184,0,0,1)</f>
        <v>0</v>
      </c>
    </row>
    <row r="1497" spans="1:17" x14ac:dyDescent="0.3">
      <c r="A1497">
        <f>_xlfn.XLOOKUP(C1497,kamus!$B$2:$B$87,kamus!$A$2:$A$87,0,0,1)</f>
        <v>15</v>
      </c>
      <c r="B1497" t="str">
        <f>_xlfn.XLOOKUP(C1497,kamus!$B$2:$B$87,kamus!$D$2:$D$87,"dihapus",0,1)</f>
        <v>Gamping 2</v>
      </c>
      <c r="C1497" t="s">
        <v>230</v>
      </c>
      <c r="D1497">
        <f>_xlfn.XLOOKUP(C1497,kamus!$B$2:$B$87,kamus!$J$2:$J$87,"dihapus",0,1)</f>
        <v>1</v>
      </c>
      <c r="E1497">
        <f t="shared" si="165"/>
        <v>0</v>
      </c>
      <c r="F1497" s="14">
        <v>42887</v>
      </c>
      <c r="G1497" s="1">
        <f t="shared" si="166"/>
        <v>6</v>
      </c>
      <c r="H1497" s="1">
        <f t="shared" si="167"/>
        <v>2017</v>
      </c>
      <c r="I1497">
        <v>0</v>
      </c>
      <c r="K1497">
        <f t="shared" si="161"/>
        <v>0</v>
      </c>
      <c r="L1497">
        <v>18692</v>
      </c>
      <c r="M1497" s="6">
        <f t="shared" si="162"/>
        <v>0</v>
      </c>
      <c r="N1497" s="6" t="str">
        <f t="shared" si="163"/>
        <v/>
      </c>
      <c r="O1497" s="6">
        <f t="shared" si="164"/>
        <v>0</v>
      </c>
      <c r="Q1497">
        <f>_xlfn.XLOOKUP(C1497&amp;G1497&amp;H1497,covid!$E$2:$E$2184,covid!$D$2:$D$2184,0,0,1)</f>
        <v>0</v>
      </c>
    </row>
    <row r="1498" spans="1:17" x14ac:dyDescent="0.3">
      <c r="A1498">
        <f>_xlfn.XLOOKUP(C1498,kamus!$B$2:$B$87,kamus!$A$2:$A$87,0,0,1)</f>
        <v>17</v>
      </c>
      <c r="B1498" t="str">
        <f>_xlfn.XLOOKUP(C1498,kamus!$B$2:$B$87,kamus!$D$2:$D$87,"dihapus",0,1)</f>
        <v>Gamping 2</v>
      </c>
      <c r="C1498" t="s">
        <v>272</v>
      </c>
      <c r="D1498">
        <f>_xlfn.XLOOKUP(C1498,kamus!$B$2:$B$87,kamus!$J$2:$J$87,"dihapus",0,1)</f>
        <v>1</v>
      </c>
      <c r="E1498">
        <f t="shared" si="165"/>
        <v>0</v>
      </c>
      <c r="F1498" s="14">
        <v>42887</v>
      </c>
      <c r="G1498" s="1">
        <f t="shared" si="166"/>
        <v>6</v>
      </c>
      <c r="H1498" s="1">
        <f t="shared" si="167"/>
        <v>2017</v>
      </c>
      <c r="I1498">
        <v>0</v>
      </c>
      <c r="K1498">
        <f t="shared" si="161"/>
        <v>0</v>
      </c>
      <c r="L1498">
        <v>18667</v>
      </c>
      <c r="M1498" s="6">
        <f t="shared" si="162"/>
        <v>0</v>
      </c>
      <c r="N1498" s="6" t="str">
        <f t="shared" si="163"/>
        <v/>
      </c>
      <c r="O1498" s="6">
        <f t="shared" si="164"/>
        <v>0</v>
      </c>
      <c r="Q1498">
        <f>_xlfn.XLOOKUP(C1498&amp;G1498&amp;H1498,covid!$E$2:$E$2184,covid!$D$2:$D$2184,0,0,1)</f>
        <v>0</v>
      </c>
    </row>
    <row r="1499" spans="1:17" x14ac:dyDescent="0.3">
      <c r="A1499">
        <f>_xlfn.XLOOKUP(C1499,kamus!$B$2:$B$87,kamus!$A$2:$A$87,0,0,1)</f>
        <v>20</v>
      </c>
      <c r="B1499" t="str">
        <f>_xlfn.XLOOKUP(C1499,kamus!$B$2:$B$87,kamus!$D$2:$D$87,"dihapus",0,1)</f>
        <v>Godean 1</v>
      </c>
      <c r="C1499" t="s">
        <v>247</v>
      </c>
      <c r="D1499">
        <f>_xlfn.XLOOKUP(C1499,kamus!$B$2:$B$87,kamus!$J$2:$J$87,"dihapus",0,1)</f>
        <v>1</v>
      </c>
      <c r="E1499">
        <f t="shared" si="165"/>
        <v>0</v>
      </c>
      <c r="F1499" s="14">
        <v>42887</v>
      </c>
      <c r="G1499" s="1">
        <f t="shared" si="166"/>
        <v>6</v>
      </c>
      <c r="H1499" s="1">
        <f t="shared" si="167"/>
        <v>2017</v>
      </c>
      <c r="I1499">
        <v>0</v>
      </c>
      <c r="K1499">
        <f t="shared" si="161"/>
        <v>0</v>
      </c>
      <c r="L1499">
        <v>9743</v>
      </c>
      <c r="M1499" s="6">
        <f t="shared" si="162"/>
        <v>0</v>
      </c>
      <c r="N1499" s="6" t="str">
        <f t="shared" si="163"/>
        <v/>
      </c>
      <c r="O1499" s="6">
        <f t="shared" si="164"/>
        <v>0</v>
      </c>
      <c r="Q1499">
        <f>_xlfn.XLOOKUP(C1499&amp;G1499&amp;H1499,covid!$E$2:$E$2184,covid!$D$2:$D$2184,0,0,1)</f>
        <v>0</v>
      </c>
    </row>
    <row r="1500" spans="1:17" x14ac:dyDescent="0.3">
      <c r="A1500">
        <f>_xlfn.XLOOKUP(C1500,kamus!$B$2:$B$87,kamus!$A$2:$A$87,0,0,1)</f>
        <v>21</v>
      </c>
      <c r="B1500" t="str">
        <f>_xlfn.XLOOKUP(C1500,kamus!$B$2:$B$87,kamus!$D$2:$D$87,"dihapus",0,1)</f>
        <v>Godean 1</v>
      </c>
      <c r="C1500" t="s">
        <v>250</v>
      </c>
      <c r="D1500">
        <f>_xlfn.XLOOKUP(C1500,kamus!$B$2:$B$87,kamus!$J$2:$J$87,"dihapus",0,1)</f>
        <v>1</v>
      </c>
      <c r="E1500">
        <f t="shared" si="165"/>
        <v>0</v>
      </c>
      <c r="F1500" s="14">
        <v>42887</v>
      </c>
      <c r="G1500" s="1">
        <f t="shared" si="166"/>
        <v>6</v>
      </c>
      <c r="H1500" s="1">
        <f t="shared" si="167"/>
        <v>2017</v>
      </c>
      <c r="I1500">
        <v>1</v>
      </c>
      <c r="K1500">
        <f t="shared" si="161"/>
        <v>1</v>
      </c>
      <c r="L1500">
        <v>10269</v>
      </c>
      <c r="M1500" s="6">
        <f t="shared" si="162"/>
        <v>9.7380465478624991</v>
      </c>
      <c r="N1500" s="6" t="str">
        <f t="shared" si="163"/>
        <v/>
      </c>
      <c r="O1500" s="6">
        <f t="shared" si="164"/>
        <v>9.7380465478624991</v>
      </c>
      <c r="Q1500">
        <f>_xlfn.XLOOKUP(C1500&amp;G1500&amp;H1500,covid!$E$2:$E$2184,covid!$D$2:$D$2184,0,0,1)</f>
        <v>0</v>
      </c>
    </row>
    <row r="1501" spans="1:17" x14ac:dyDescent="0.3">
      <c r="A1501">
        <f>_xlfn.XLOOKUP(C1501,kamus!$B$2:$B$87,kamus!$A$2:$A$87,0,0,1)</f>
        <v>19</v>
      </c>
      <c r="B1501" t="str">
        <f>_xlfn.XLOOKUP(C1501,kamus!$B$2:$B$87,kamus!$D$2:$D$87,"dihapus",0,1)</f>
        <v>Godean 1</v>
      </c>
      <c r="C1501" t="s">
        <v>251</v>
      </c>
      <c r="D1501">
        <f>_xlfn.XLOOKUP(C1501,kamus!$B$2:$B$87,kamus!$J$2:$J$87,"dihapus",0,1)</f>
        <v>1</v>
      </c>
      <c r="E1501">
        <f t="shared" si="165"/>
        <v>0</v>
      </c>
      <c r="F1501" s="14">
        <v>42887</v>
      </c>
      <c r="G1501" s="1">
        <f t="shared" si="166"/>
        <v>6</v>
      </c>
      <c r="H1501" s="1">
        <f t="shared" si="167"/>
        <v>2017</v>
      </c>
      <c r="I1501">
        <v>0</v>
      </c>
      <c r="K1501">
        <f t="shared" si="161"/>
        <v>0</v>
      </c>
      <c r="L1501">
        <v>9159</v>
      </c>
      <c r="M1501" s="6">
        <f t="shared" si="162"/>
        <v>0</v>
      </c>
      <c r="N1501" s="6" t="str">
        <f t="shared" si="163"/>
        <v/>
      </c>
      <c r="O1501" s="6">
        <f t="shared" si="164"/>
        <v>0</v>
      </c>
      <c r="Q1501">
        <f>_xlfn.XLOOKUP(C1501&amp;G1501&amp;H1501,covid!$E$2:$E$2184,covid!$D$2:$D$2184,0,0,1)</f>
        <v>0</v>
      </c>
    </row>
    <row r="1502" spans="1:17" x14ac:dyDescent="0.3">
      <c r="A1502">
        <f>_xlfn.XLOOKUP(C1502,kamus!$B$2:$B$87,kamus!$A$2:$A$87,0,0,1)</f>
        <v>18</v>
      </c>
      <c r="B1502" t="str">
        <f>_xlfn.XLOOKUP(C1502,kamus!$B$2:$B$87,kamus!$D$2:$D$87,"dihapus",0,1)</f>
        <v>Godean 1</v>
      </c>
      <c r="C1502" t="s">
        <v>252</v>
      </c>
      <c r="D1502">
        <f>_xlfn.XLOOKUP(C1502,kamus!$B$2:$B$87,kamus!$J$2:$J$87,"dihapus",0,1)</f>
        <v>0</v>
      </c>
      <c r="E1502">
        <f t="shared" si="165"/>
        <v>0</v>
      </c>
      <c r="F1502" s="14">
        <v>42887</v>
      </c>
      <c r="G1502" s="1">
        <f t="shared" si="166"/>
        <v>6</v>
      </c>
      <c r="H1502" s="1">
        <f t="shared" si="167"/>
        <v>2017</v>
      </c>
      <c r="I1502">
        <v>0</v>
      </c>
      <c r="K1502">
        <f t="shared" si="161"/>
        <v>0</v>
      </c>
      <c r="L1502">
        <v>6607</v>
      </c>
      <c r="M1502" s="6">
        <f t="shared" si="162"/>
        <v>0</v>
      </c>
      <c r="N1502" s="6" t="str">
        <f t="shared" si="163"/>
        <v/>
      </c>
      <c r="O1502" s="6">
        <f t="shared" si="164"/>
        <v>0</v>
      </c>
      <c r="Q1502">
        <f>_xlfn.XLOOKUP(C1502&amp;G1502&amp;H1502,covid!$E$2:$E$2184,covid!$D$2:$D$2184,0,0,1)</f>
        <v>0</v>
      </c>
    </row>
    <row r="1503" spans="1:17" x14ac:dyDescent="0.3">
      <c r="A1503">
        <f>_xlfn.XLOOKUP(C1503,kamus!$B$2:$B$87,kamus!$A$2:$A$87,0,0,1)</f>
        <v>23</v>
      </c>
      <c r="B1503" t="str">
        <f>_xlfn.XLOOKUP(C1503,kamus!$B$2:$B$87,kamus!$D$2:$D$87,"dihapus",0,1)</f>
        <v>Godean 2</v>
      </c>
      <c r="C1503" t="s">
        <v>248</v>
      </c>
      <c r="D1503">
        <f>_xlfn.XLOOKUP(C1503,kamus!$B$2:$B$87,kamus!$J$2:$J$87,"dihapus",0,1)</f>
        <v>1</v>
      </c>
      <c r="E1503">
        <f t="shared" si="165"/>
        <v>0</v>
      </c>
      <c r="F1503" s="14">
        <v>42887</v>
      </c>
      <c r="G1503" s="1">
        <f t="shared" si="166"/>
        <v>6</v>
      </c>
      <c r="H1503" s="1">
        <f t="shared" si="167"/>
        <v>2017</v>
      </c>
      <c r="I1503">
        <v>0</v>
      </c>
      <c r="K1503">
        <f t="shared" si="161"/>
        <v>0</v>
      </c>
      <c r="L1503">
        <v>17439</v>
      </c>
      <c r="M1503" s="6">
        <f t="shared" si="162"/>
        <v>0</v>
      </c>
      <c r="N1503" s="6" t="str">
        <f t="shared" si="163"/>
        <v/>
      </c>
      <c r="O1503" s="6">
        <f t="shared" si="164"/>
        <v>0</v>
      </c>
      <c r="Q1503">
        <f>_xlfn.XLOOKUP(C1503&amp;G1503&amp;H1503,covid!$E$2:$E$2184,covid!$D$2:$D$2184,0,0,1)</f>
        <v>0</v>
      </c>
    </row>
    <row r="1504" spans="1:17" x14ac:dyDescent="0.3">
      <c r="A1504">
        <f>_xlfn.XLOOKUP(C1504,kamus!$B$2:$B$87,kamus!$A$2:$A$87,0,0,1)</f>
        <v>22</v>
      </c>
      <c r="B1504" t="str">
        <f>_xlfn.XLOOKUP(C1504,kamus!$B$2:$B$87,kamus!$D$2:$D$87,"dihapus",0,1)</f>
        <v>Godean 2</v>
      </c>
      <c r="C1504" t="s">
        <v>249</v>
      </c>
      <c r="D1504">
        <f>_xlfn.XLOOKUP(C1504,kamus!$B$2:$B$87,kamus!$J$2:$J$87,"dihapus",0,1)</f>
        <v>1</v>
      </c>
      <c r="E1504">
        <f t="shared" si="165"/>
        <v>0</v>
      </c>
      <c r="F1504" s="14">
        <v>42887</v>
      </c>
      <c r="G1504" s="1">
        <f t="shared" si="166"/>
        <v>6</v>
      </c>
      <c r="H1504" s="1">
        <f t="shared" si="167"/>
        <v>2017</v>
      </c>
      <c r="I1504">
        <v>0</v>
      </c>
      <c r="K1504">
        <f t="shared" si="161"/>
        <v>0</v>
      </c>
      <c r="L1504">
        <v>12380</v>
      </c>
      <c r="M1504" s="6">
        <f t="shared" si="162"/>
        <v>0</v>
      </c>
      <c r="N1504" s="6" t="str">
        <f t="shared" si="163"/>
        <v/>
      </c>
      <c r="O1504" s="6">
        <f t="shared" si="164"/>
        <v>0</v>
      </c>
      <c r="Q1504">
        <f>_xlfn.XLOOKUP(C1504&amp;G1504&amp;H1504,covid!$E$2:$E$2184,covid!$D$2:$D$2184,0,0,1)</f>
        <v>0</v>
      </c>
    </row>
    <row r="1505" spans="1:17" x14ac:dyDescent="0.3">
      <c r="A1505">
        <f>_xlfn.XLOOKUP(C1505,kamus!$B$2:$B$87,kamus!$A$2:$A$87,0,0,1)</f>
        <v>24</v>
      </c>
      <c r="B1505" t="str">
        <f>_xlfn.XLOOKUP(C1505,kamus!$B$2:$B$87,kamus!$D$2:$D$87,"dihapus",0,1)</f>
        <v>Godean 2</v>
      </c>
      <c r="C1505" t="s">
        <v>253</v>
      </c>
      <c r="D1505">
        <f>_xlfn.XLOOKUP(C1505,kamus!$B$2:$B$87,kamus!$J$2:$J$87,"dihapus",0,1)</f>
        <v>0</v>
      </c>
      <c r="E1505">
        <f t="shared" si="165"/>
        <v>0</v>
      </c>
      <c r="F1505" s="14">
        <v>42887</v>
      </c>
      <c r="G1505" s="1">
        <f t="shared" si="166"/>
        <v>6</v>
      </c>
      <c r="H1505" s="1">
        <f t="shared" si="167"/>
        <v>2017</v>
      </c>
      <c r="I1505">
        <v>0</v>
      </c>
      <c r="K1505">
        <f t="shared" si="161"/>
        <v>0</v>
      </c>
      <c r="L1505">
        <v>7087</v>
      </c>
      <c r="M1505" s="6">
        <f t="shared" si="162"/>
        <v>0</v>
      </c>
      <c r="N1505" s="6" t="str">
        <f t="shared" si="163"/>
        <v/>
      </c>
      <c r="O1505" s="6">
        <f t="shared" si="164"/>
        <v>0</v>
      </c>
      <c r="Q1505">
        <f>_xlfn.XLOOKUP(C1505&amp;G1505&amp;H1505,covid!$E$2:$E$2184,covid!$D$2:$D$2184,0,0,1)</f>
        <v>0</v>
      </c>
    </row>
    <row r="1506" spans="1:17" x14ac:dyDescent="0.3">
      <c r="A1506">
        <f>_xlfn.XLOOKUP(C1506,kamus!$B$2:$B$87,kamus!$A$2:$A$87,0,0,1)</f>
        <v>27</v>
      </c>
      <c r="B1506" t="str">
        <f>_xlfn.XLOOKUP(C1506,kamus!$B$2:$B$87,kamus!$D$2:$D$87,"dihapus",0,1)</f>
        <v>Kalasan</v>
      </c>
      <c r="C1506" t="s">
        <v>235</v>
      </c>
      <c r="D1506">
        <f>_xlfn.XLOOKUP(C1506,kamus!$B$2:$B$87,kamus!$J$2:$J$87,"dihapus",0,1)</f>
        <v>1</v>
      </c>
      <c r="E1506">
        <f t="shared" si="165"/>
        <v>0</v>
      </c>
      <c r="F1506" s="14">
        <v>42887</v>
      </c>
      <c r="G1506" s="1">
        <f t="shared" si="166"/>
        <v>6</v>
      </c>
      <c r="H1506" s="1">
        <f t="shared" si="167"/>
        <v>2017</v>
      </c>
      <c r="I1506">
        <v>4</v>
      </c>
      <c r="K1506">
        <f t="shared" si="161"/>
        <v>4</v>
      </c>
      <c r="L1506">
        <v>38337</v>
      </c>
      <c r="M1506" s="6">
        <f t="shared" si="162"/>
        <v>10.433784594517046</v>
      </c>
      <c r="N1506" s="6" t="str">
        <f t="shared" si="163"/>
        <v/>
      </c>
      <c r="O1506" s="6">
        <f t="shared" si="164"/>
        <v>10.433784594517046</v>
      </c>
      <c r="Q1506">
        <f>_xlfn.XLOOKUP(C1506&amp;G1506&amp;H1506,covid!$E$2:$E$2184,covid!$D$2:$D$2184,0,0,1)</f>
        <v>0</v>
      </c>
    </row>
    <row r="1507" spans="1:17" x14ac:dyDescent="0.3">
      <c r="A1507">
        <f>_xlfn.XLOOKUP(C1507,kamus!$B$2:$B$87,kamus!$A$2:$A$87,0,0,1)</f>
        <v>28</v>
      </c>
      <c r="B1507" t="str">
        <f>_xlfn.XLOOKUP(C1507,kamus!$B$2:$B$87,kamus!$D$2:$D$87,"dihapus",0,1)</f>
        <v>Kalasan</v>
      </c>
      <c r="C1507" t="s">
        <v>239</v>
      </c>
      <c r="D1507">
        <f>_xlfn.XLOOKUP(C1507,kamus!$B$2:$B$87,kamus!$J$2:$J$87,"dihapus",0,1)</f>
        <v>0</v>
      </c>
      <c r="E1507">
        <f t="shared" si="165"/>
        <v>0</v>
      </c>
      <c r="F1507" s="14">
        <v>42887</v>
      </c>
      <c r="G1507" s="1">
        <f t="shared" si="166"/>
        <v>6</v>
      </c>
      <c r="H1507" s="1">
        <f t="shared" si="167"/>
        <v>2017</v>
      </c>
      <c r="I1507">
        <v>0</v>
      </c>
      <c r="K1507">
        <f t="shared" si="161"/>
        <v>0</v>
      </c>
      <c r="L1507">
        <v>13744</v>
      </c>
      <c r="M1507" s="6">
        <f t="shared" si="162"/>
        <v>0</v>
      </c>
      <c r="N1507" s="6" t="str">
        <f t="shared" si="163"/>
        <v/>
      </c>
      <c r="O1507" s="6">
        <f t="shared" si="164"/>
        <v>0</v>
      </c>
      <c r="Q1507">
        <f>_xlfn.XLOOKUP(C1507&amp;G1507&amp;H1507,covid!$E$2:$E$2184,covid!$D$2:$D$2184,0,0,1)</f>
        <v>0</v>
      </c>
    </row>
    <row r="1508" spans="1:17" x14ac:dyDescent="0.3">
      <c r="A1508">
        <f>_xlfn.XLOOKUP(C1508,kamus!$B$2:$B$87,kamus!$A$2:$A$87,0,0,1)</f>
        <v>25</v>
      </c>
      <c r="B1508" t="str">
        <f>_xlfn.XLOOKUP(C1508,kamus!$B$2:$B$87,kamus!$D$2:$D$87,"dihapus",0,1)</f>
        <v>Kalasan</v>
      </c>
      <c r="C1508" t="s">
        <v>265</v>
      </c>
      <c r="D1508">
        <f>_xlfn.XLOOKUP(C1508,kamus!$B$2:$B$87,kamus!$J$2:$J$87,"dihapus",0,1)</f>
        <v>1</v>
      </c>
      <c r="E1508">
        <f t="shared" si="165"/>
        <v>0</v>
      </c>
      <c r="F1508" s="14">
        <v>42887</v>
      </c>
      <c r="G1508" s="1">
        <f t="shared" si="166"/>
        <v>6</v>
      </c>
      <c r="H1508" s="1">
        <f t="shared" si="167"/>
        <v>2017</v>
      </c>
      <c r="I1508">
        <v>1</v>
      </c>
      <c r="K1508">
        <f t="shared" si="161"/>
        <v>1</v>
      </c>
      <c r="L1508">
        <v>17169</v>
      </c>
      <c r="M1508" s="6">
        <f t="shared" si="162"/>
        <v>5.8244510454889626</v>
      </c>
      <c r="N1508" s="6" t="str">
        <f t="shared" si="163"/>
        <v/>
      </c>
      <c r="O1508" s="6">
        <f t="shared" si="164"/>
        <v>5.8244510454889626</v>
      </c>
      <c r="Q1508">
        <f>_xlfn.XLOOKUP(C1508&amp;G1508&amp;H1508,covid!$E$2:$E$2184,covid!$D$2:$D$2184,0,0,1)</f>
        <v>0</v>
      </c>
    </row>
    <row r="1509" spans="1:17" x14ac:dyDescent="0.3">
      <c r="A1509">
        <f>_xlfn.XLOOKUP(C1509,kamus!$B$2:$B$87,kamus!$A$2:$A$87,0,0,1)</f>
        <v>26</v>
      </c>
      <c r="B1509" t="str">
        <f>_xlfn.XLOOKUP(C1509,kamus!$B$2:$B$87,kamus!$D$2:$D$87,"dihapus",0,1)</f>
        <v>Kalasan</v>
      </c>
      <c r="C1509" t="s">
        <v>269</v>
      </c>
      <c r="D1509">
        <f>_xlfn.XLOOKUP(C1509,kamus!$B$2:$B$87,kamus!$J$2:$J$87,"dihapus",0,1)</f>
        <v>1</v>
      </c>
      <c r="E1509">
        <f t="shared" si="165"/>
        <v>0</v>
      </c>
      <c r="F1509" s="14">
        <v>42887</v>
      </c>
      <c r="G1509" s="1">
        <f t="shared" si="166"/>
        <v>6</v>
      </c>
      <c r="H1509" s="1">
        <f t="shared" si="167"/>
        <v>2017</v>
      </c>
      <c r="I1509">
        <v>2</v>
      </c>
      <c r="K1509">
        <f t="shared" si="161"/>
        <v>2</v>
      </c>
      <c r="L1509">
        <v>18588</v>
      </c>
      <c r="M1509" s="6">
        <f t="shared" si="162"/>
        <v>10.759629868732516</v>
      </c>
      <c r="N1509" s="6" t="str">
        <f t="shared" si="163"/>
        <v/>
      </c>
      <c r="O1509" s="6">
        <f t="shared" si="164"/>
        <v>10.759629868732516</v>
      </c>
      <c r="Q1509">
        <f>_xlfn.XLOOKUP(C1509&amp;G1509&amp;H1509,covid!$E$2:$E$2184,covid!$D$2:$D$2184,0,0,1)</f>
        <v>0</v>
      </c>
    </row>
    <row r="1510" spans="1:17" x14ac:dyDescent="0.3">
      <c r="A1510">
        <f>_xlfn.XLOOKUP(C1510,kamus!$B$2:$B$87,kamus!$A$2:$A$87,0,0,1)</f>
        <v>33</v>
      </c>
      <c r="B1510" t="str">
        <f>_xlfn.XLOOKUP(C1510,kamus!$B$2:$B$87,kamus!$D$2:$D$87,"dihapus",0,1)</f>
        <v>Minggir</v>
      </c>
      <c r="C1510" t="s">
        <v>241</v>
      </c>
      <c r="D1510">
        <f>_xlfn.XLOOKUP(C1510,kamus!$B$2:$B$87,kamus!$J$2:$J$87,"dihapus",0,1)</f>
        <v>0</v>
      </c>
      <c r="E1510">
        <f t="shared" si="165"/>
        <v>0</v>
      </c>
      <c r="F1510" s="14">
        <v>42887</v>
      </c>
      <c r="G1510" s="1">
        <f t="shared" si="166"/>
        <v>6</v>
      </c>
      <c r="H1510" s="1">
        <f t="shared" si="167"/>
        <v>2017</v>
      </c>
      <c r="I1510">
        <v>0</v>
      </c>
      <c r="K1510">
        <f t="shared" si="161"/>
        <v>0</v>
      </c>
      <c r="L1510">
        <v>8300</v>
      </c>
      <c r="M1510" s="6">
        <f t="shared" si="162"/>
        <v>0</v>
      </c>
      <c r="N1510" s="6" t="str">
        <f t="shared" si="163"/>
        <v/>
      </c>
      <c r="O1510" s="6">
        <f t="shared" si="164"/>
        <v>0</v>
      </c>
      <c r="Q1510">
        <f>_xlfn.XLOOKUP(C1510&amp;G1510&amp;H1510,covid!$E$2:$E$2184,covid!$D$2:$D$2184,0,0,1)</f>
        <v>0</v>
      </c>
    </row>
    <row r="1511" spans="1:17" x14ac:dyDescent="0.3">
      <c r="A1511">
        <f>_xlfn.XLOOKUP(C1511,kamus!$B$2:$B$87,kamus!$A$2:$A$87,0,0,1)</f>
        <v>31</v>
      </c>
      <c r="B1511" t="str">
        <f>_xlfn.XLOOKUP(C1511,kamus!$B$2:$B$87,kamus!$D$2:$D$87,"dihapus",0,1)</f>
        <v>Minggir</v>
      </c>
      <c r="C1511" t="s">
        <v>242</v>
      </c>
      <c r="D1511">
        <f>_xlfn.XLOOKUP(C1511,kamus!$B$2:$B$87,kamus!$J$2:$J$87,"dihapus",0,1)</f>
        <v>0</v>
      </c>
      <c r="E1511">
        <f t="shared" si="165"/>
        <v>0</v>
      </c>
      <c r="F1511" s="14">
        <v>42887</v>
      </c>
      <c r="G1511" s="1">
        <f t="shared" si="166"/>
        <v>6</v>
      </c>
      <c r="H1511" s="1">
        <f t="shared" si="167"/>
        <v>2017</v>
      </c>
      <c r="I1511">
        <v>0</v>
      </c>
      <c r="K1511">
        <f t="shared" si="161"/>
        <v>0</v>
      </c>
      <c r="L1511">
        <v>3637</v>
      </c>
      <c r="M1511" s="6">
        <f t="shared" si="162"/>
        <v>0</v>
      </c>
      <c r="N1511" s="6" t="str">
        <f t="shared" si="163"/>
        <v/>
      </c>
      <c r="O1511" s="6">
        <f t="shared" si="164"/>
        <v>0</v>
      </c>
      <c r="Q1511">
        <f>_xlfn.XLOOKUP(C1511&amp;G1511&amp;H1511,covid!$E$2:$E$2184,covid!$D$2:$D$2184,0,0,1)</f>
        <v>0</v>
      </c>
    </row>
    <row r="1512" spans="1:17" x14ac:dyDescent="0.3">
      <c r="A1512">
        <f>_xlfn.XLOOKUP(C1512,kamus!$B$2:$B$87,kamus!$A$2:$A$87,0,0,1)</f>
        <v>32</v>
      </c>
      <c r="B1512" t="str">
        <f>_xlfn.XLOOKUP(C1512,kamus!$B$2:$B$87,kamus!$D$2:$D$87,"dihapus",0,1)</f>
        <v>Minggir</v>
      </c>
      <c r="C1512" t="s">
        <v>243</v>
      </c>
      <c r="D1512">
        <f>_xlfn.XLOOKUP(C1512,kamus!$B$2:$B$87,kamus!$J$2:$J$87,"dihapus",0,1)</f>
        <v>0</v>
      </c>
      <c r="E1512">
        <f t="shared" si="165"/>
        <v>0</v>
      </c>
      <c r="F1512" s="14">
        <v>42887</v>
      </c>
      <c r="G1512" s="1">
        <f t="shared" si="166"/>
        <v>6</v>
      </c>
      <c r="H1512" s="1">
        <f t="shared" si="167"/>
        <v>2017</v>
      </c>
      <c r="I1512">
        <v>0</v>
      </c>
      <c r="K1512">
        <f t="shared" si="161"/>
        <v>0</v>
      </c>
      <c r="L1512">
        <v>7033</v>
      </c>
      <c r="M1512" s="6">
        <f t="shared" si="162"/>
        <v>0</v>
      </c>
      <c r="N1512" s="6" t="str">
        <f t="shared" si="163"/>
        <v/>
      </c>
      <c r="O1512" s="6">
        <f t="shared" si="164"/>
        <v>0</v>
      </c>
      <c r="Q1512">
        <f>_xlfn.XLOOKUP(C1512&amp;G1512&amp;H1512,covid!$E$2:$E$2184,covid!$D$2:$D$2184,0,0,1)</f>
        <v>0</v>
      </c>
    </row>
    <row r="1513" spans="1:17" x14ac:dyDescent="0.3">
      <c r="A1513">
        <f>_xlfn.XLOOKUP(C1513,kamus!$B$2:$B$87,kamus!$A$2:$A$87,0,0,1)</f>
        <v>30</v>
      </c>
      <c r="B1513" t="str">
        <f>_xlfn.XLOOKUP(C1513,kamus!$B$2:$B$87,kamus!$D$2:$D$87,"dihapus",0,1)</f>
        <v>Minggir</v>
      </c>
      <c r="C1513" t="s">
        <v>244</v>
      </c>
      <c r="D1513">
        <f>_xlfn.XLOOKUP(C1513,kamus!$B$2:$B$87,kamus!$J$2:$J$87,"dihapus",0,1)</f>
        <v>0</v>
      </c>
      <c r="E1513">
        <f t="shared" si="165"/>
        <v>0</v>
      </c>
      <c r="F1513" s="14">
        <v>42887</v>
      </c>
      <c r="G1513" s="1">
        <f t="shared" si="166"/>
        <v>6</v>
      </c>
      <c r="H1513" s="1">
        <f t="shared" si="167"/>
        <v>2017</v>
      </c>
      <c r="I1513">
        <v>0</v>
      </c>
      <c r="K1513">
        <f t="shared" si="161"/>
        <v>0</v>
      </c>
      <c r="L1513">
        <v>8777</v>
      </c>
      <c r="M1513" s="6">
        <f t="shared" si="162"/>
        <v>0</v>
      </c>
      <c r="N1513" s="6" t="str">
        <f t="shared" si="163"/>
        <v/>
      </c>
      <c r="O1513" s="6">
        <f t="shared" si="164"/>
        <v>0</v>
      </c>
      <c r="Q1513">
        <f>_xlfn.XLOOKUP(C1513&amp;G1513&amp;H1513,covid!$E$2:$E$2184,covid!$D$2:$D$2184,0,0,1)</f>
        <v>0</v>
      </c>
    </row>
    <row r="1514" spans="1:17" x14ac:dyDescent="0.3">
      <c r="A1514">
        <f>_xlfn.XLOOKUP(C1514,kamus!$B$2:$B$87,kamus!$A$2:$A$87,0,0,1)</f>
        <v>29</v>
      </c>
      <c r="B1514" t="str">
        <f>_xlfn.XLOOKUP(C1514,kamus!$B$2:$B$87,kamus!$D$2:$D$87,"dihapus",0,1)</f>
        <v>Minggir</v>
      </c>
      <c r="C1514" t="s">
        <v>245</v>
      </c>
      <c r="D1514">
        <f>_xlfn.XLOOKUP(C1514,kamus!$B$2:$B$87,kamus!$J$2:$J$87,"dihapus",0,1)</f>
        <v>0</v>
      </c>
      <c r="E1514">
        <f t="shared" si="165"/>
        <v>0</v>
      </c>
      <c r="F1514" s="14">
        <v>42887</v>
      </c>
      <c r="G1514" s="1">
        <f t="shared" si="166"/>
        <v>6</v>
      </c>
      <c r="H1514" s="1">
        <f t="shared" si="167"/>
        <v>2017</v>
      </c>
      <c r="I1514">
        <v>0</v>
      </c>
      <c r="K1514">
        <f t="shared" si="161"/>
        <v>0</v>
      </c>
      <c r="L1514">
        <v>5165</v>
      </c>
      <c r="M1514" s="6">
        <f t="shared" si="162"/>
        <v>0</v>
      </c>
      <c r="N1514" s="6" t="str">
        <f t="shared" si="163"/>
        <v/>
      </c>
      <c r="O1514" s="6">
        <f t="shared" si="164"/>
        <v>0</v>
      </c>
      <c r="Q1514">
        <f>_xlfn.XLOOKUP(C1514&amp;G1514&amp;H1514,covid!$E$2:$E$2184,covid!$D$2:$D$2184,0,0,1)</f>
        <v>0</v>
      </c>
    </row>
    <row r="1515" spans="1:17" x14ac:dyDescent="0.3">
      <c r="A1515">
        <f>_xlfn.XLOOKUP(C1515,kamus!$B$2:$B$87,kamus!$A$2:$A$87,0,0,1)</f>
        <v>35</v>
      </c>
      <c r="B1515" t="str">
        <f>_xlfn.XLOOKUP(C1515,kamus!$B$2:$B$87,kamus!$D$2:$D$87,"dihapus",0,1)</f>
        <v>Mlati 1</v>
      </c>
      <c r="C1515" t="s">
        <v>240</v>
      </c>
      <c r="D1515">
        <f>_xlfn.XLOOKUP(C1515,kamus!$B$2:$B$87,kamus!$J$2:$J$87,"dihapus",0,1)</f>
        <v>1</v>
      </c>
      <c r="E1515">
        <f t="shared" si="165"/>
        <v>0</v>
      </c>
      <c r="F1515" s="14">
        <v>42887</v>
      </c>
      <c r="G1515" s="1">
        <f t="shared" si="166"/>
        <v>6</v>
      </c>
      <c r="H1515" s="1">
        <f t="shared" si="167"/>
        <v>2017</v>
      </c>
      <c r="I1515">
        <v>0</v>
      </c>
      <c r="K1515">
        <f t="shared" si="161"/>
        <v>0</v>
      </c>
      <c r="L1515">
        <v>18886</v>
      </c>
      <c r="M1515" s="6">
        <f t="shared" si="162"/>
        <v>0</v>
      </c>
      <c r="N1515" s="6" t="str">
        <f t="shared" si="163"/>
        <v/>
      </c>
      <c r="O1515" s="6">
        <f t="shared" si="164"/>
        <v>0</v>
      </c>
      <c r="Q1515">
        <f>_xlfn.XLOOKUP(C1515&amp;G1515&amp;H1515,covid!$E$2:$E$2184,covid!$D$2:$D$2184,0,0,1)</f>
        <v>0</v>
      </c>
    </row>
    <row r="1516" spans="1:17" x14ac:dyDescent="0.3">
      <c r="A1516">
        <f>_xlfn.XLOOKUP(C1516,kamus!$B$2:$B$87,kamus!$A$2:$A$87,0,0,1)</f>
        <v>34</v>
      </c>
      <c r="B1516" t="str">
        <f>_xlfn.XLOOKUP(C1516,kamus!$B$2:$B$87,kamus!$D$2:$D$87,"dihapus",0,1)</f>
        <v>Mlati 1</v>
      </c>
      <c r="C1516" t="s">
        <v>254</v>
      </c>
      <c r="D1516">
        <f>_xlfn.XLOOKUP(C1516,kamus!$B$2:$B$87,kamus!$J$2:$J$87,"dihapus",0,1)</f>
        <v>1</v>
      </c>
      <c r="E1516">
        <f t="shared" si="165"/>
        <v>0</v>
      </c>
      <c r="F1516" s="14">
        <v>42887</v>
      </c>
      <c r="G1516" s="1">
        <f t="shared" si="166"/>
        <v>6</v>
      </c>
      <c r="H1516" s="1">
        <f t="shared" si="167"/>
        <v>2017</v>
      </c>
      <c r="I1516">
        <v>0</v>
      </c>
      <c r="K1516">
        <f t="shared" si="161"/>
        <v>0</v>
      </c>
      <c r="L1516">
        <v>35345</v>
      </c>
      <c r="M1516" s="6">
        <f t="shared" si="162"/>
        <v>0</v>
      </c>
      <c r="N1516" s="6" t="str">
        <f t="shared" si="163"/>
        <v/>
      </c>
      <c r="O1516" s="6">
        <f t="shared" si="164"/>
        <v>0</v>
      </c>
      <c r="Q1516">
        <f>_xlfn.XLOOKUP(C1516&amp;G1516&amp;H1516,covid!$E$2:$E$2184,covid!$D$2:$D$2184,0,0,1)</f>
        <v>0</v>
      </c>
    </row>
    <row r="1517" spans="1:17" x14ac:dyDescent="0.3">
      <c r="A1517">
        <f>_xlfn.XLOOKUP(C1517,kamus!$B$2:$B$87,kamus!$A$2:$A$87,0,0,1)</f>
        <v>38</v>
      </c>
      <c r="B1517" t="str">
        <f>_xlfn.XLOOKUP(C1517,kamus!$B$2:$B$87,kamus!$D$2:$D$87,"dihapus",0,1)</f>
        <v>Mlati 2</v>
      </c>
      <c r="C1517" t="s">
        <v>258</v>
      </c>
      <c r="D1517">
        <f>_xlfn.XLOOKUP(C1517,kamus!$B$2:$B$87,kamus!$J$2:$J$87,"dihapus",0,1)</f>
        <v>0</v>
      </c>
      <c r="E1517">
        <f t="shared" si="165"/>
        <v>0</v>
      </c>
      <c r="F1517" s="14">
        <v>42887</v>
      </c>
      <c r="G1517" s="1">
        <f t="shared" si="166"/>
        <v>6</v>
      </c>
      <c r="H1517" s="1">
        <f t="shared" si="167"/>
        <v>2017</v>
      </c>
      <c r="I1517">
        <v>0</v>
      </c>
      <c r="K1517">
        <f t="shared" si="161"/>
        <v>0</v>
      </c>
      <c r="L1517">
        <v>16653</v>
      </c>
      <c r="M1517" s="6">
        <f t="shared" si="162"/>
        <v>0</v>
      </c>
      <c r="N1517" s="6" t="str">
        <f t="shared" si="163"/>
        <v/>
      </c>
      <c r="O1517" s="6">
        <f t="shared" si="164"/>
        <v>0</v>
      </c>
      <c r="Q1517">
        <f>_xlfn.XLOOKUP(C1517&amp;G1517&amp;H1517,covid!$E$2:$E$2184,covid!$D$2:$D$2184,0,0,1)</f>
        <v>0</v>
      </c>
    </row>
    <row r="1518" spans="1:17" x14ac:dyDescent="0.3">
      <c r="A1518">
        <f>_xlfn.XLOOKUP(C1518,kamus!$B$2:$B$87,kamus!$A$2:$A$87,0,0,1)</f>
        <v>36</v>
      </c>
      <c r="B1518" t="str">
        <f>_xlfn.XLOOKUP(C1518,kamus!$B$2:$B$87,kamus!$D$2:$D$87,"dihapus",0,1)</f>
        <v>Mlati 2</v>
      </c>
      <c r="C1518" t="s">
        <v>268</v>
      </c>
      <c r="D1518">
        <f>_xlfn.XLOOKUP(C1518,kamus!$B$2:$B$87,kamus!$J$2:$J$87,"dihapus",0,1)</f>
        <v>1</v>
      </c>
      <c r="E1518">
        <f t="shared" si="165"/>
        <v>0</v>
      </c>
      <c r="F1518" s="14">
        <v>42887</v>
      </c>
      <c r="G1518" s="1">
        <f t="shared" si="166"/>
        <v>6</v>
      </c>
      <c r="H1518" s="1">
        <f t="shared" si="167"/>
        <v>2017</v>
      </c>
      <c r="I1518">
        <v>0</v>
      </c>
      <c r="K1518">
        <f t="shared" si="161"/>
        <v>0</v>
      </c>
      <c r="L1518">
        <v>11526</v>
      </c>
      <c r="M1518" s="6">
        <f t="shared" si="162"/>
        <v>0</v>
      </c>
      <c r="N1518" s="6" t="str">
        <f t="shared" si="163"/>
        <v/>
      </c>
      <c r="O1518" s="6">
        <f t="shared" si="164"/>
        <v>0</v>
      </c>
      <c r="Q1518">
        <f>_xlfn.XLOOKUP(C1518&amp;G1518&amp;H1518,covid!$E$2:$E$2184,covid!$D$2:$D$2184,0,0,1)</f>
        <v>0</v>
      </c>
    </row>
    <row r="1519" spans="1:17" x14ac:dyDescent="0.3">
      <c r="A1519">
        <f>_xlfn.XLOOKUP(C1519,kamus!$B$2:$B$87,kamus!$A$2:$A$87,0,0,1)</f>
        <v>37</v>
      </c>
      <c r="B1519" t="str">
        <f>_xlfn.XLOOKUP(C1519,kamus!$B$2:$B$87,kamus!$D$2:$D$87,"dihapus",0,1)</f>
        <v>Mlati 2</v>
      </c>
      <c r="C1519" t="s">
        <v>270</v>
      </c>
      <c r="D1519">
        <f>_xlfn.XLOOKUP(C1519,kamus!$B$2:$B$87,kamus!$J$2:$J$87,"dihapus",0,1)</f>
        <v>1</v>
      </c>
      <c r="E1519">
        <f t="shared" si="165"/>
        <v>0</v>
      </c>
      <c r="F1519" s="14">
        <v>42887</v>
      </c>
      <c r="G1519" s="1">
        <f t="shared" si="166"/>
        <v>6</v>
      </c>
      <c r="H1519" s="1">
        <f t="shared" si="167"/>
        <v>2017</v>
      </c>
      <c r="I1519">
        <v>0</v>
      </c>
      <c r="K1519">
        <f t="shared" si="161"/>
        <v>0</v>
      </c>
      <c r="L1519">
        <v>13694</v>
      </c>
      <c r="M1519" s="6">
        <f t="shared" si="162"/>
        <v>0</v>
      </c>
      <c r="N1519" s="6" t="str">
        <f t="shared" si="163"/>
        <v/>
      </c>
      <c r="O1519" s="6">
        <f t="shared" si="164"/>
        <v>0</v>
      </c>
      <c r="Q1519">
        <f>_xlfn.XLOOKUP(C1519&amp;G1519&amp;H1519,covid!$E$2:$E$2184,covid!$D$2:$D$2184,0,0,1)</f>
        <v>0</v>
      </c>
    </row>
    <row r="1520" spans="1:17" x14ac:dyDescent="0.3">
      <c r="A1520">
        <f>_xlfn.XLOOKUP(C1520,kamus!$B$2:$B$87,kamus!$A$2:$A$87,0,0,1)</f>
        <v>39</v>
      </c>
      <c r="B1520" t="str">
        <f>_xlfn.XLOOKUP(C1520,kamus!$B$2:$B$87,kamus!$D$2:$D$87,"dihapus",0,1)</f>
        <v>Moyudan</v>
      </c>
      <c r="C1520" t="s">
        <v>259</v>
      </c>
      <c r="D1520">
        <f>_xlfn.XLOOKUP(C1520,kamus!$B$2:$B$87,kamus!$J$2:$J$87,"dihapus",0,1)</f>
        <v>0</v>
      </c>
      <c r="E1520">
        <f t="shared" si="165"/>
        <v>0</v>
      </c>
      <c r="F1520" s="14">
        <v>42887</v>
      </c>
      <c r="G1520" s="1">
        <f t="shared" si="166"/>
        <v>6</v>
      </c>
      <c r="H1520" s="1">
        <f t="shared" si="167"/>
        <v>2017</v>
      </c>
      <c r="I1520">
        <v>0</v>
      </c>
      <c r="K1520">
        <f t="shared" si="161"/>
        <v>0</v>
      </c>
      <c r="L1520">
        <v>11875</v>
      </c>
      <c r="M1520" s="6">
        <f t="shared" si="162"/>
        <v>0</v>
      </c>
      <c r="N1520" s="6" t="str">
        <f t="shared" si="163"/>
        <v/>
      </c>
      <c r="O1520" s="6">
        <f t="shared" si="164"/>
        <v>0</v>
      </c>
      <c r="Q1520">
        <f>_xlfn.XLOOKUP(C1520&amp;G1520&amp;H1520,covid!$E$2:$E$2184,covid!$D$2:$D$2184,0,0,1)</f>
        <v>0</v>
      </c>
    </row>
    <row r="1521" spans="1:17" x14ac:dyDescent="0.3">
      <c r="A1521">
        <f>_xlfn.XLOOKUP(C1521,kamus!$B$2:$B$87,kamus!$A$2:$A$87,0,0,1)</f>
        <v>42</v>
      </c>
      <c r="B1521" t="str">
        <f>_xlfn.XLOOKUP(C1521,kamus!$B$2:$B$87,kamus!$D$2:$D$87,"dihapus",0,1)</f>
        <v>Moyudan</v>
      </c>
      <c r="C1521" t="s">
        <v>260</v>
      </c>
      <c r="D1521">
        <f>_xlfn.XLOOKUP(C1521,kamus!$B$2:$B$87,kamus!$J$2:$J$87,"dihapus",0,1)</f>
        <v>0</v>
      </c>
      <c r="E1521">
        <f t="shared" si="165"/>
        <v>0</v>
      </c>
      <c r="F1521" s="14">
        <v>42887</v>
      </c>
      <c r="G1521" s="1">
        <f t="shared" si="166"/>
        <v>6</v>
      </c>
      <c r="H1521" s="1">
        <f t="shared" si="167"/>
        <v>2017</v>
      </c>
      <c r="I1521">
        <v>0</v>
      </c>
      <c r="K1521">
        <f t="shared" si="161"/>
        <v>0</v>
      </c>
      <c r="L1521">
        <v>7197</v>
      </c>
      <c r="M1521" s="6">
        <f t="shared" si="162"/>
        <v>0</v>
      </c>
      <c r="N1521" s="6" t="str">
        <f t="shared" si="163"/>
        <v/>
      </c>
      <c r="O1521" s="6">
        <f t="shared" si="164"/>
        <v>0</v>
      </c>
      <c r="Q1521">
        <f>_xlfn.XLOOKUP(C1521&amp;G1521&amp;H1521,covid!$E$2:$E$2184,covid!$D$2:$D$2184,0,0,1)</f>
        <v>0</v>
      </c>
    </row>
    <row r="1522" spans="1:17" x14ac:dyDescent="0.3">
      <c r="A1522">
        <f>_xlfn.XLOOKUP(C1522,kamus!$B$2:$B$87,kamus!$A$2:$A$87,0,0,1)</f>
        <v>41</v>
      </c>
      <c r="B1522" t="str">
        <f>_xlfn.XLOOKUP(C1522,kamus!$B$2:$B$87,kamus!$D$2:$D$87,"dihapus",0,1)</f>
        <v>Moyudan</v>
      </c>
      <c r="C1522" t="s">
        <v>262</v>
      </c>
      <c r="D1522">
        <f>_xlfn.XLOOKUP(C1522,kamus!$B$2:$B$87,kamus!$J$2:$J$87,"dihapus",0,1)</f>
        <v>0</v>
      </c>
      <c r="E1522">
        <f t="shared" si="165"/>
        <v>0</v>
      </c>
      <c r="F1522" s="14">
        <v>42887</v>
      </c>
      <c r="G1522" s="1">
        <f t="shared" si="166"/>
        <v>6</v>
      </c>
      <c r="H1522" s="1">
        <f t="shared" si="167"/>
        <v>2017</v>
      </c>
      <c r="I1522">
        <v>0</v>
      </c>
      <c r="K1522">
        <f t="shared" si="161"/>
        <v>0</v>
      </c>
      <c r="L1522">
        <v>6705</v>
      </c>
      <c r="M1522" s="6">
        <f t="shared" si="162"/>
        <v>0</v>
      </c>
      <c r="N1522" s="6" t="str">
        <f t="shared" si="163"/>
        <v/>
      </c>
      <c r="O1522" s="6">
        <f t="shared" si="164"/>
        <v>0</v>
      </c>
      <c r="Q1522">
        <f>_xlfn.XLOOKUP(C1522&amp;G1522&amp;H1522,covid!$E$2:$E$2184,covid!$D$2:$D$2184,0,0,1)</f>
        <v>0</v>
      </c>
    </row>
    <row r="1523" spans="1:17" x14ac:dyDescent="0.3">
      <c r="A1523">
        <f>_xlfn.XLOOKUP(C1523,kamus!$B$2:$B$87,kamus!$A$2:$A$87,0,0,1)</f>
        <v>40</v>
      </c>
      <c r="B1523" t="str">
        <f>_xlfn.XLOOKUP(C1523,kamus!$B$2:$B$87,kamus!$D$2:$D$87,"dihapus",0,1)</f>
        <v>Moyudan</v>
      </c>
      <c r="C1523" t="s">
        <v>264</v>
      </c>
      <c r="D1523">
        <f>_xlfn.XLOOKUP(C1523,kamus!$B$2:$B$87,kamus!$J$2:$J$87,"dihapus",0,1)</f>
        <v>0</v>
      </c>
      <c r="E1523">
        <f t="shared" si="165"/>
        <v>0</v>
      </c>
      <c r="F1523" s="14">
        <v>42887</v>
      </c>
      <c r="G1523" s="1">
        <f t="shared" si="166"/>
        <v>6</v>
      </c>
      <c r="H1523" s="1">
        <f t="shared" si="167"/>
        <v>2017</v>
      </c>
      <c r="I1523">
        <v>0</v>
      </c>
      <c r="K1523">
        <f t="shared" si="161"/>
        <v>0</v>
      </c>
      <c r="L1523">
        <v>8347</v>
      </c>
      <c r="M1523" s="6">
        <f t="shared" si="162"/>
        <v>0</v>
      </c>
      <c r="N1523" s="6" t="str">
        <f t="shared" si="163"/>
        <v/>
      </c>
      <c r="O1523" s="6">
        <f t="shared" si="164"/>
        <v>0</v>
      </c>
      <c r="Q1523">
        <f>_xlfn.XLOOKUP(C1523&amp;G1523&amp;H1523,covid!$E$2:$E$2184,covid!$D$2:$D$2184,0,0,1)</f>
        <v>0</v>
      </c>
    </row>
    <row r="1524" spans="1:17" x14ac:dyDescent="0.3">
      <c r="A1524">
        <f>_xlfn.XLOOKUP(C1524,kamus!$B$2:$B$87,kamus!$A$2:$A$87,0,0,1)</f>
        <v>43</v>
      </c>
      <c r="B1524" t="str">
        <f>_xlfn.XLOOKUP(C1524,kamus!$B$2:$B$87,kamus!$D$2:$D$87,"dihapus",0,1)</f>
        <v>Ngaglik 1</v>
      </c>
      <c r="C1524" t="s">
        <v>228</v>
      </c>
      <c r="D1524">
        <f>_xlfn.XLOOKUP(C1524,kamus!$B$2:$B$87,kamus!$J$2:$J$87,"dihapus",0,1)</f>
        <v>1</v>
      </c>
      <c r="E1524">
        <f t="shared" si="165"/>
        <v>0</v>
      </c>
      <c r="F1524" s="14">
        <v>42887</v>
      </c>
      <c r="G1524" s="1">
        <f t="shared" si="166"/>
        <v>6</v>
      </c>
      <c r="H1524" s="1">
        <f t="shared" si="167"/>
        <v>2017</v>
      </c>
      <c r="I1524">
        <v>0</v>
      </c>
      <c r="K1524">
        <f t="shared" si="161"/>
        <v>0</v>
      </c>
      <c r="L1524">
        <v>12705</v>
      </c>
      <c r="M1524" s="6">
        <f t="shared" si="162"/>
        <v>0</v>
      </c>
      <c r="N1524" s="6" t="str">
        <f t="shared" si="163"/>
        <v/>
      </c>
      <c r="O1524" s="6">
        <f t="shared" si="164"/>
        <v>0</v>
      </c>
      <c r="Q1524">
        <f>_xlfn.XLOOKUP(C1524&amp;G1524&amp;H1524,covid!$E$2:$E$2184,covid!$D$2:$D$2184,0,0,1)</f>
        <v>0</v>
      </c>
    </row>
    <row r="1525" spans="1:17" x14ac:dyDescent="0.3">
      <c r="A1525">
        <f>_xlfn.XLOOKUP(C1525,kamus!$B$2:$B$87,kamus!$A$2:$A$87,0,0,1)</f>
        <v>44</v>
      </c>
      <c r="B1525" t="str">
        <f>_xlfn.XLOOKUP(C1525,kamus!$B$2:$B$87,kamus!$D$2:$D$87,"dihapus",0,1)</f>
        <v>Ngaglik 1</v>
      </c>
      <c r="C1525" t="s">
        <v>237</v>
      </c>
      <c r="D1525">
        <f>_xlfn.XLOOKUP(C1525,kamus!$B$2:$B$87,kamus!$J$2:$J$87,"dihapus",0,1)</f>
        <v>1</v>
      </c>
      <c r="E1525">
        <f t="shared" si="165"/>
        <v>0</v>
      </c>
      <c r="F1525" s="14">
        <v>42887</v>
      </c>
      <c r="G1525" s="1">
        <f t="shared" si="166"/>
        <v>6</v>
      </c>
      <c r="H1525" s="1">
        <f t="shared" si="167"/>
        <v>2017</v>
      </c>
      <c r="I1525">
        <v>1</v>
      </c>
      <c r="K1525">
        <f t="shared" si="161"/>
        <v>1</v>
      </c>
      <c r="L1525">
        <v>21934</v>
      </c>
      <c r="M1525" s="6">
        <f t="shared" si="162"/>
        <v>4.5591319412783804</v>
      </c>
      <c r="N1525" s="6" t="str">
        <f t="shared" si="163"/>
        <v/>
      </c>
      <c r="O1525" s="6">
        <f t="shared" si="164"/>
        <v>4.5591319412783804</v>
      </c>
      <c r="Q1525">
        <f>_xlfn.XLOOKUP(C1525&amp;G1525&amp;H1525,covid!$E$2:$E$2184,covid!$D$2:$D$2184,0,0,1)</f>
        <v>0</v>
      </c>
    </row>
    <row r="1526" spans="1:17" x14ac:dyDescent="0.3">
      <c r="A1526">
        <f>_xlfn.XLOOKUP(C1526,kamus!$B$2:$B$87,kamus!$A$2:$A$87,0,0,1)</f>
        <v>45</v>
      </c>
      <c r="B1526" t="str">
        <f>_xlfn.XLOOKUP(C1526,kamus!$B$2:$B$87,kamus!$D$2:$D$87,"dihapus",0,1)</f>
        <v>Ngaglik 1</v>
      </c>
      <c r="C1526" t="s">
        <v>255</v>
      </c>
      <c r="D1526">
        <f>_xlfn.XLOOKUP(C1526,kamus!$B$2:$B$87,kamus!$J$2:$J$87,"dihapus",0,1)</f>
        <v>1</v>
      </c>
      <c r="E1526">
        <f t="shared" si="165"/>
        <v>0</v>
      </c>
      <c r="F1526" s="14">
        <v>42887</v>
      </c>
      <c r="G1526" s="1">
        <f t="shared" si="166"/>
        <v>6</v>
      </c>
      <c r="H1526" s="1">
        <f t="shared" si="167"/>
        <v>2017</v>
      </c>
      <c r="I1526">
        <v>0</v>
      </c>
      <c r="K1526">
        <f t="shared" si="161"/>
        <v>0</v>
      </c>
      <c r="L1526">
        <v>19793</v>
      </c>
      <c r="M1526" s="6">
        <f t="shared" si="162"/>
        <v>0</v>
      </c>
      <c r="N1526" s="6" t="str">
        <f t="shared" si="163"/>
        <v/>
      </c>
      <c r="O1526" s="6">
        <f t="shared" si="164"/>
        <v>0</v>
      </c>
      <c r="Q1526">
        <f>_xlfn.XLOOKUP(C1526&amp;G1526&amp;H1526,covid!$E$2:$E$2184,covid!$D$2:$D$2184,0,0,1)</f>
        <v>0</v>
      </c>
    </row>
    <row r="1527" spans="1:17" x14ac:dyDescent="0.3">
      <c r="A1527">
        <f>_xlfn.XLOOKUP(C1527,kamus!$B$2:$B$87,kamus!$A$2:$A$87,0,0,1)</f>
        <v>48</v>
      </c>
      <c r="B1527" t="str">
        <f>_xlfn.XLOOKUP(C1527,kamus!$B$2:$B$87,kamus!$D$2:$D$87,"dihapus",0,1)</f>
        <v>Ngaglik 2</v>
      </c>
      <c r="C1527" t="s">
        <v>208</v>
      </c>
      <c r="D1527">
        <f>_xlfn.XLOOKUP(C1527,kamus!$B$2:$B$87,kamus!$J$2:$J$87,"dihapus",0,1)</f>
        <v>1</v>
      </c>
      <c r="E1527">
        <f t="shared" si="165"/>
        <v>0</v>
      </c>
      <c r="F1527" s="14">
        <v>42887</v>
      </c>
      <c r="G1527" s="1">
        <f t="shared" si="166"/>
        <v>6</v>
      </c>
      <c r="H1527" s="1">
        <f t="shared" si="167"/>
        <v>2017</v>
      </c>
      <c r="I1527">
        <v>0</v>
      </c>
      <c r="K1527">
        <f t="shared" si="161"/>
        <v>0</v>
      </c>
      <c r="L1527">
        <v>10447</v>
      </c>
      <c r="M1527" s="6">
        <f t="shared" si="162"/>
        <v>0</v>
      </c>
      <c r="N1527" s="6" t="str">
        <f t="shared" si="163"/>
        <v/>
      </c>
      <c r="O1527" s="6">
        <f t="shared" si="164"/>
        <v>0</v>
      </c>
      <c r="Q1527">
        <f>_xlfn.XLOOKUP(C1527&amp;G1527&amp;H1527,covid!$E$2:$E$2184,covid!$D$2:$D$2184,0,0,1)</f>
        <v>0</v>
      </c>
    </row>
    <row r="1528" spans="1:17" x14ac:dyDescent="0.3">
      <c r="A1528">
        <f>_xlfn.XLOOKUP(C1528,kamus!$B$2:$B$87,kamus!$A$2:$A$87,0,0,1)</f>
        <v>47</v>
      </c>
      <c r="B1528" t="str">
        <f>_xlfn.XLOOKUP(C1528,kamus!$B$2:$B$87,kamus!$D$2:$D$87,"dihapus",0,1)</f>
        <v>Ngaglik 2</v>
      </c>
      <c r="C1528" t="s">
        <v>238</v>
      </c>
      <c r="D1528">
        <f>_xlfn.XLOOKUP(C1528,kamus!$B$2:$B$87,kamus!$J$2:$J$87,"dihapus",0,1)</f>
        <v>1</v>
      </c>
      <c r="E1528">
        <f t="shared" si="165"/>
        <v>0</v>
      </c>
      <c r="F1528" s="14">
        <v>42887</v>
      </c>
      <c r="G1528" s="1">
        <f t="shared" si="166"/>
        <v>6</v>
      </c>
      <c r="H1528" s="1">
        <f t="shared" si="167"/>
        <v>2017</v>
      </c>
      <c r="I1528">
        <v>0</v>
      </c>
      <c r="K1528">
        <f t="shared" si="161"/>
        <v>0</v>
      </c>
      <c r="L1528">
        <v>22367</v>
      </c>
      <c r="M1528" s="6">
        <f t="shared" si="162"/>
        <v>0</v>
      </c>
      <c r="N1528" s="6" t="str">
        <f t="shared" si="163"/>
        <v/>
      </c>
      <c r="O1528" s="6">
        <f t="shared" si="164"/>
        <v>0</v>
      </c>
      <c r="Q1528">
        <f>_xlfn.XLOOKUP(C1528&amp;G1528&amp;H1528,covid!$E$2:$E$2184,covid!$D$2:$D$2184,0,0,1)</f>
        <v>0</v>
      </c>
    </row>
    <row r="1529" spans="1:17" x14ac:dyDescent="0.3">
      <c r="A1529">
        <f>_xlfn.XLOOKUP(C1529,kamus!$B$2:$B$87,kamus!$A$2:$A$87,0,0,1)</f>
        <v>46</v>
      </c>
      <c r="B1529" t="str">
        <f>_xlfn.XLOOKUP(C1529,kamus!$B$2:$B$87,kamus!$D$2:$D$87,"dihapus",0,1)</f>
        <v>Ngaglik 2</v>
      </c>
      <c r="C1529" t="s">
        <v>257</v>
      </c>
      <c r="D1529">
        <f>_xlfn.XLOOKUP(C1529,kamus!$B$2:$B$87,kamus!$J$2:$J$87,"dihapus",0,1)</f>
        <v>1</v>
      </c>
      <c r="E1529">
        <f t="shared" si="165"/>
        <v>0</v>
      </c>
      <c r="F1529" s="14">
        <v>42887</v>
      </c>
      <c r="G1529" s="1">
        <f t="shared" si="166"/>
        <v>6</v>
      </c>
      <c r="H1529" s="1">
        <f t="shared" si="167"/>
        <v>2017</v>
      </c>
      <c r="I1529">
        <v>0</v>
      </c>
      <c r="K1529">
        <f t="shared" si="161"/>
        <v>0</v>
      </c>
      <c r="L1529">
        <v>16910</v>
      </c>
      <c r="M1529" s="6">
        <f t="shared" si="162"/>
        <v>0</v>
      </c>
      <c r="N1529" s="6" t="str">
        <f t="shared" si="163"/>
        <v/>
      </c>
      <c r="O1529" s="6">
        <f t="shared" si="164"/>
        <v>0</v>
      </c>
      <c r="Q1529">
        <f>_xlfn.XLOOKUP(C1529&amp;G1529&amp;H1529,covid!$E$2:$E$2184,covid!$D$2:$D$2184,0,0,1)</f>
        <v>0</v>
      </c>
    </row>
    <row r="1530" spans="1:17" x14ac:dyDescent="0.3">
      <c r="A1530">
        <f>_xlfn.XLOOKUP(C1530,kamus!$B$2:$B$87,kamus!$A$2:$A$87,0,0,1)</f>
        <v>50</v>
      </c>
      <c r="B1530" t="str">
        <f>_xlfn.XLOOKUP(C1530,kamus!$B$2:$B$87,kamus!$D$2:$D$87,"dihapus",0,1)</f>
        <v>Ngemplak 1</v>
      </c>
      <c r="C1530" t="s">
        <v>202</v>
      </c>
      <c r="D1530">
        <f>_xlfn.XLOOKUP(C1530,kamus!$B$2:$B$87,kamus!$J$2:$J$87,"dihapus",0,1)</f>
        <v>0</v>
      </c>
      <c r="E1530">
        <f t="shared" si="165"/>
        <v>0</v>
      </c>
      <c r="F1530" s="14">
        <v>42887</v>
      </c>
      <c r="G1530" s="1">
        <f t="shared" si="166"/>
        <v>6</v>
      </c>
      <c r="H1530" s="1">
        <f t="shared" si="167"/>
        <v>2017</v>
      </c>
      <c r="I1530">
        <v>0</v>
      </c>
      <c r="K1530">
        <f t="shared" si="161"/>
        <v>0</v>
      </c>
      <c r="L1530">
        <v>7988</v>
      </c>
      <c r="M1530" s="6">
        <f t="shared" si="162"/>
        <v>0</v>
      </c>
      <c r="N1530" s="6" t="str">
        <f t="shared" si="163"/>
        <v/>
      </c>
      <c r="O1530" s="6">
        <f t="shared" si="164"/>
        <v>0</v>
      </c>
      <c r="Q1530">
        <f>_xlfn.XLOOKUP(C1530&amp;G1530&amp;H1530,covid!$E$2:$E$2184,covid!$D$2:$D$2184,0,0,1)</f>
        <v>0</v>
      </c>
    </row>
    <row r="1531" spans="1:17" x14ac:dyDescent="0.3">
      <c r="A1531">
        <f>_xlfn.XLOOKUP(C1531,kamus!$B$2:$B$87,kamus!$A$2:$A$87,0,0,1)</f>
        <v>51</v>
      </c>
      <c r="B1531" t="str">
        <f>_xlfn.XLOOKUP(C1531,kamus!$B$2:$B$87,kamus!$D$2:$D$87,"dihapus",0,1)</f>
        <v>Ngemplak 1</v>
      </c>
      <c r="C1531" t="s">
        <v>256</v>
      </c>
      <c r="D1531">
        <f>_xlfn.XLOOKUP(C1531,kamus!$B$2:$B$87,kamus!$J$2:$J$87,"dihapus",0,1)</f>
        <v>0</v>
      </c>
      <c r="E1531">
        <f t="shared" si="165"/>
        <v>0</v>
      </c>
      <c r="F1531" s="14">
        <v>42887</v>
      </c>
      <c r="G1531" s="1">
        <f t="shared" si="166"/>
        <v>6</v>
      </c>
      <c r="H1531" s="1">
        <f t="shared" si="167"/>
        <v>2017</v>
      </c>
      <c r="I1531">
        <v>0</v>
      </c>
      <c r="K1531">
        <f t="shared" si="161"/>
        <v>0</v>
      </c>
      <c r="L1531">
        <v>8208</v>
      </c>
      <c r="M1531" s="6">
        <f t="shared" si="162"/>
        <v>0</v>
      </c>
      <c r="N1531" s="6" t="str">
        <f t="shared" si="163"/>
        <v/>
      </c>
      <c r="O1531" s="6">
        <f t="shared" si="164"/>
        <v>0</v>
      </c>
      <c r="Q1531">
        <f>_xlfn.XLOOKUP(C1531&amp;G1531&amp;H1531,covid!$E$2:$E$2184,covid!$D$2:$D$2184,0,0,1)</f>
        <v>0</v>
      </c>
    </row>
    <row r="1532" spans="1:17" x14ac:dyDescent="0.3">
      <c r="A1532">
        <f>_xlfn.XLOOKUP(C1532,kamus!$B$2:$B$87,kamus!$A$2:$A$87,0,0,1)</f>
        <v>49</v>
      </c>
      <c r="B1532" t="str">
        <f>_xlfn.XLOOKUP(C1532,kamus!$B$2:$B$87,kamus!$D$2:$D$87,"dihapus",0,1)</f>
        <v>Ngemplak 1</v>
      </c>
      <c r="C1532" t="s">
        <v>276</v>
      </c>
      <c r="D1532">
        <f>_xlfn.XLOOKUP(C1532,kamus!$B$2:$B$87,kamus!$J$2:$J$87,"dihapus",0,1)</f>
        <v>1</v>
      </c>
      <c r="E1532">
        <f t="shared" si="165"/>
        <v>0</v>
      </c>
      <c r="F1532" s="14">
        <v>42887</v>
      </c>
      <c r="G1532" s="1">
        <f t="shared" si="166"/>
        <v>6</v>
      </c>
      <c r="H1532" s="1">
        <f t="shared" si="167"/>
        <v>2017</v>
      </c>
      <c r="I1532">
        <v>1</v>
      </c>
      <c r="K1532">
        <f t="shared" si="161"/>
        <v>1</v>
      </c>
      <c r="L1532">
        <v>9697</v>
      </c>
      <c r="M1532" s="6">
        <f t="shared" si="162"/>
        <v>10.312467773538208</v>
      </c>
      <c r="N1532" s="6" t="str">
        <f t="shared" si="163"/>
        <v/>
      </c>
      <c r="O1532" s="6">
        <f t="shared" si="164"/>
        <v>10.312467773538208</v>
      </c>
      <c r="Q1532">
        <f>_xlfn.XLOOKUP(C1532&amp;G1532&amp;H1532,covid!$E$2:$E$2184,covid!$D$2:$D$2184,0,0,1)</f>
        <v>0</v>
      </c>
    </row>
    <row r="1533" spans="1:17" x14ac:dyDescent="0.3">
      <c r="A1533">
        <f>_xlfn.XLOOKUP(C1533,kamus!$B$2:$B$87,kamus!$A$2:$A$87,0,0,1)</f>
        <v>52</v>
      </c>
      <c r="B1533" t="str">
        <f>_xlfn.XLOOKUP(C1533,kamus!$B$2:$B$87,kamus!$D$2:$D$87,"dihapus",0,1)</f>
        <v>Ngemplak 2</v>
      </c>
      <c r="C1533" t="s">
        <v>277</v>
      </c>
      <c r="D1533">
        <f>_xlfn.XLOOKUP(C1533,kamus!$B$2:$B$87,kamus!$J$2:$J$87,"dihapus",0,1)</f>
        <v>1</v>
      </c>
      <c r="E1533">
        <f t="shared" si="165"/>
        <v>0</v>
      </c>
      <c r="F1533" s="14">
        <v>42887</v>
      </c>
      <c r="G1533" s="1">
        <f t="shared" si="166"/>
        <v>6</v>
      </c>
      <c r="H1533" s="1">
        <f t="shared" si="167"/>
        <v>2017</v>
      </c>
      <c r="I1533">
        <v>0</v>
      </c>
      <c r="K1533">
        <f t="shared" si="161"/>
        <v>0</v>
      </c>
      <c r="L1533">
        <v>31636</v>
      </c>
      <c r="M1533" s="6">
        <f t="shared" si="162"/>
        <v>0</v>
      </c>
      <c r="N1533" s="6" t="str">
        <f t="shared" si="163"/>
        <v/>
      </c>
      <c r="O1533" s="6">
        <f t="shared" si="164"/>
        <v>0</v>
      </c>
      <c r="Q1533">
        <f>_xlfn.XLOOKUP(C1533&amp;G1533&amp;H1533,covid!$E$2:$E$2184,covid!$D$2:$D$2184,0,0,1)</f>
        <v>0</v>
      </c>
    </row>
    <row r="1534" spans="1:17" x14ac:dyDescent="0.3">
      <c r="A1534">
        <f>_xlfn.XLOOKUP(C1534,kamus!$B$2:$B$87,kamus!$A$2:$A$87,0,0,1)</f>
        <v>53</v>
      </c>
      <c r="B1534" t="str">
        <f>_xlfn.XLOOKUP(C1534,kamus!$B$2:$B$87,kamus!$D$2:$D$87,"dihapus",0,1)</f>
        <v>Ngemplak 2</v>
      </c>
      <c r="C1534" t="s">
        <v>278</v>
      </c>
      <c r="D1534">
        <f>_xlfn.XLOOKUP(C1534,kamus!$B$2:$B$87,kamus!$J$2:$J$87,"dihapus",0,1)</f>
        <v>0</v>
      </c>
      <c r="E1534">
        <f t="shared" si="165"/>
        <v>0</v>
      </c>
      <c r="F1534" s="14">
        <v>42887</v>
      </c>
      <c r="G1534" s="1">
        <f t="shared" si="166"/>
        <v>6</v>
      </c>
      <c r="H1534" s="1">
        <f t="shared" si="167"/>
        <v>2017</v>
      </c>
      <c r="I1534">
        <v>0</v>
      </c>
      <c r="K1534">
        <f t="shared" si="161"/>
        <v>0</v>
      </c>
      <c r="L1534">
        <v>8894</v>
      </c>
      <c r="M1534" s="6">
        <f t="shared" si="162"/>
        <v>0</v>
      </c>
      <c r="N1534" s="6" t="str">
        <f t="shared" si="163"/>
        <v/>
      </c>
      <c r="O1534" s="6">
        <f t="shared" si="164"/>
        <v>0</v>
      </c>
      <c r="Q1534">
        <f>_xlfn.XLOOKUP(C1534&amp;G1534&amp;H1534,covid!$E$2:$E$2184,covid!$D$2:$D$2184,0,0,1)</f>
        <v>0</v>
      </c>
    </row>
    <row r="1535" spans="1:17" x14ac:dyDescent="0.3">
      <c r="A1535">
        <f>_xlfn.XLOOKUP(C1535,kamus!$B$2:$B$87,kamus!$A$2:$A$87,0,0,1)</f>
        <v>57</v>
      </c>
      <c r="B1535" t="str">
        <f>_xlfn.XLOOKUP(C1535,kamus!$B$2:$B$87,kamus!$D$2:$D$87,"dihapus",0,1)</f>
        <v>Pakem</v>
      </c>
      <c r="C1535" t="s">
        <v>204</v>
      </c>
      <c r="D1535">
        <f>_xlfn.XLOOKUP(C1535,kamus!$B$2:$B$87,kamus!$J$2:$J$87,"dihapus",0,1)</f>
        <v>0</v>
      </c>
      <c r="E1535">
        <f t="shared" si="165"/>
        <v>0</v>
      </c>
      <c r="F1535" s="14">
        <v>42887</v>
      </c>
      <c r="G1535" s="1">
        <f t="shared" si="166"/>
        <v>6</v>
      </c>
      <c r="H1535" s="1">
        <f t="shared" si="167"/>
        <v>2017</v>
      </c>
      <c r="I1535">
        <v>0</v>
      </c>
      <c r="K1535">
        <f t="shared" si="161"/>
        <v>0</v>
      </c>
      <c r="L1535">
        <v>6864</v>
      </c>
      <c r="M1535" s="6">
        <f t="shared" si="162"/>
        <v>0</v>
      </c>
      <c r="N1535" s="6" t="str">
        <f t="shared" si="163"/>
        <v/>
      </c>
      <c r="O1535" s="6">
        <f t="shared" si="164"/>
        <v>0</v>
      </c>
      <c r="Q1535">
        <f>_xlfn.XLOOKUP(C1535&amp;G1535&amp;H1535,covid!$E$2:$E$2184,covid!$D$2:$D$2184,0,0,1)</f>
        <v>0</v>
      </c>
    </row>
    <row r="1536" spans="1:17" x14ac:dyDescent="0.3">
      <c r="A1536">
        <f>_xlfn.XLOOKUP(C1536,kamus!$B$2:$B$87,kamus!$A$2:$A$87,0,0,1)</f>
        <v>54</v>
      </c>
      <c r="B1536" t="str">
        <f>_xlfn.XLOOKUP(C1536,kamus!$B$2:$B$87,kamus!$D$2:$D$87,"dihapus",0,1)</f>
        <v>Pakem</v>
      </c>
      <c r="C1536" t="s">
        <v>213</v>
      </c>
      <c r="D1536">
        <f>_xlfn.XLOOKUP(C1536,kamus!$B$2:$B$87,kamus!$J$2:$J$87,"dihapus",0,1)</f>
        <v>0</v>
      </c>
      <c r="E1536">
        <f t="shared" si="165"/>
        <v>0</v>
      </c>
      <c r="F1536" s="14">
        <v>42887</v>
      </c>
      <c r="G1536" s="1">
        <f t="shared" si="166"/>
        <v>6</v>
      </c>
      <c r="H1536" s="1">
        <f t="shared" si="167"/>
        <v>2017</v>
      </c>
      <c r="I1536">
        <v>0</v>
      </c>
      <c r="K1536">
        <f t="shared" si="161"/>
        <v>0</v>
      </c>
      <c r="L1536">
        <v>9160</v>
      </c>
      <c r="M1536" s="6">
        <f t="shared" si="162"/>
        <v>0</v>
      </c>
      <c r="N1536" s="6" t="str">
        <f t="shared" si="163"/>
        <v/>
      </c>
      <c r="O1536" s="6">
        <f t="shared" si="164"/>
        <v>0</v>
      </c>
      <c r="Q1536">
        <f>_xlfn.XLOOKUP(C1536&amp;G1536&amp;H1536,covid!$E$2:$E$2184,covid!$D$2:$D$2184,0,0,1)</f>
        <v>0</v>
      </c>
    </row>
    <row r="1537" spans="1:17" x14ac:dyDescent="0.3">
      <c r="A1537">
        <f>_xlfn.XLOOKUP(C1537,kamus!$B$2:$B$87,kamus!$A$2:$A$87,0,0,1)</f>
        <v>56</v>
      </c>
      <c r="B1537" t="str">
        <f>_xlfn.XLOOKUP(C1537,kamus!$B$2:$B$87,kamus!$D$2:$D$87,"dihapus",0,1)</f>
        <v>Pakem</v>
      </c>
      <c r="C1537" t="s">
        <v>214</v>
      </c>
      <c r="D1537">
        <f>_xlfn.XLOOKUP(C1537,kamus!$B$2:$B$87,kamus!$J$2:$J$87,"dihapus",0,1)</f>
        <v>1</v>
      </c>
      <c r="E1537">
        <f t="shared" si="165"/>
        <v>0</v>
      </c>
      <c r="F1537" s="14">
        <v>42887</v>
      </c>
      <c r="G1537" s="1">
        <f t="shared" si="166"/>
        <v>6</v>
      </c>
      <c r="H1537" s="1">
        <f t="shared" si="167"/>
        <v>2017</v>
      </c>
      <c r="I1537">
        <v>0</v>
      </c>
      <c r="K1537">
        <f t="shared" si="161"/>
        <v>0</v>
      </c>
      <c r="L1537">
        <v>6711</v>
      </c>
      <c r="M1537" s="6">
        <f t="shared" si="162"/>
        <v>0</v>
      </c>
      <c r="N1537" s="6" t="str">
        <f t="shared" si="163"/>
        <v/>
      </c>
      <c r="O1537" s="6">
        <f t="shared" si="164"/>
        <v>0</v>
      </c>
      <c r="Q1537">
        <f>_xlfn.XLOOKUP(C1537&amp;G1537&amp;H1537,covid!$E$2:$E$2184,covid!$D$2:$D$2184,0,0,1)</f>
        <v>0</v>
      </c>
    </row>
    <row r="1538" spans="1:17" x14ac:dyDescent="0.3">
      <c r="A1538">
        <f>_xlfn.XLOOKUP(C1538,kamus!$B$2:$B$87,kamus!$A$2:$A$87,0,0,1)</f>
        <v>58</v>
      </c>
      <c r="B1538" t="str">
        <f>_xlfn.XLOOKUP(C1538,kamus!$B$2:$B$87,kamus!$D$2:$D$87,"dihapus",0,1)</f>
        <v>Pakem</v>
      </c>
      <c r="C1538" t="s">
        <v>231</v>
      </c>
      <c r="D1538">
        <f>_xlfn.XLOOKUP(C1538,kamus!$B$2:$B$87,kamus!$J$2:$J$87,"dihapus",0,1)</f>
        <v>0</v>
      </c>
      <c r="E1538">
        <f t="shared" si="165"/>
        <v>0</v>
      </c>
      <c r="F1538" s="14">
        <v>42887</v>
      </c>
      <c r="G1538" s="1">
        <f t="shared" si="166"/>
        <v>6</v>
      </c>
      <c r="H1538" s="1">
        <f t="shared" si="167"/>
        <v>2017</v>
      </c>
      <c r="I1538">
        <v>0</v>
      </c>
      <c r="K1538">
        <f t="shared" ref="K1538:K1601" si="168">J1538+I1538</f>
        <v>0</v>
      </c>
      <c r="L1538">
        <v>6932</v>
      </c>
      <c r="M1538" s="6">
        <f t="shared" ref="M1538:M1601" si="169">IF(ISBLANK(I1538)=TRUE,"",I1538/$L1538*100000)</f>
        <v>0</v>
      </c>
      <c r="N1538" s="6" t="str">
        <f t="shared" ref="N1538:N1601" si="170">IF(ISBLANK(J1538)=TRUE,"",J1538/$L1538*100000)</f>
        <v/>
      </c>
      <c r="O1538" s="6">
        <f t="shared" ref="O1538:O1601" si="171">IF(ISBLANK(K1538)=TRUE,"",K1538/$L1538*100000)</f>
        <v>0</v>
      </c>
      <c r="Q1538">
        <f>_xlfn.XLOOKUP(C1538&amp;G1538&amp;H1538,covid!$E$2:$E$2184,covid!$D$2:$D$2184,0,0,1)</f>
        <v>0</v>
      </c>
    </row>
    <row r="1539" spans="1:17" x14ac:dyDescent="0.3">
      <c r="A1539">
        <f>_xlfn.XLOOKUP(C1539,kamus!$B$2:$B$87,kamus!$A$2:$A$87,0,0,1)</f>
        <v>55</v>
      </c>
      <c r="B1539" t="str">
        <f>_xlfn.XLOOKUP(C1539,kamus!$B$2:$B$87,kamus!$D$2:$D$87,"dihapus",0,1)</f>
        <v>Pakem</v>
      </c>
      <c r="C1539" t="s">
        <v>234</v>
      </c>
      <c r="D1539">
        <f>_xlfn.XLOOKUP(C1539,kamus!$B$2:$B$87,kamus!$J$2:$J$87,"dihapus",0,1)</f>
        <v>0</v>
      </c>
      <c r="E1539">
        <f t="shared" ref="E1539:E1602" si="172">IF(D1539=0,0,IF(H1539&lt;2021,0,IF(AND(H1539=2021,G1539&lt;5),0,1)))</f>
        <v>0</v>
      </c>
      <c r="F1539" s="14">
        <v>42887</v>
      </c>
      <c r="G1539" s="1">
        <f t="shared" ref="G1539:G1602" si="173">MONTH(F1539)</f>
        <v>6</v>
      </c>
      <c r="H1539" s="1">
        <f t="shared" ref="H1539:H1602" si="174">YEAR(F1539)</f>
        <v>2017</v>
      </c>
      <c r="I1539">
        <v>0</v>
      </c>
      <c r="K1539">
        <f t="shared" si="168"/>
        <v>0</v>
      </c>
      <c r="L1539">
        <v>9891</v>
      </c>
      <c r="M1539" s="6">
        <f t="shared" si="169"/>
        <v>0</v>
      </c>
      <c r="N1539" s="6" t="str">
        <f t="shared" si="170"/>
        <v/>
      </c>
      <c r="O1539" s="6">
        <f t="shared" si="171"/>
        <v>0</v>
      </c>
      <c r="Q1539">
        <f>_xlfn.XLOOKUP(C1539&amp;G1539&amp;H1539,covid!$E$2:$E$2184,covid!$D$2:$D$2184,0,0,1)</f>
        <v>0</v>
      </c>
    </row>
    <row r="1540" spans="1:17" x14ac:dyDescent="0.3">
      <c r="A1540">
        <f>_xlfn.XLOOKUP(C1540,kamus!$B$2:$B$87,kamus!$A$2:$A$87,0,0,1)</f>
        <v>64</v>
      </c>
      <c r="B1540" t="str">
        <f>_xlfn.XLOOKUP(C1540,kamus!$B$2:$B$87,kamus!$D$2:$D$87,"dihapus",0,1)</f>
        <v>Prambanan</v>
      </c>
      <c r="C1540" t="s">
        <v>203</v>
      </c>
      <c r="D1540">
        <f>_xlfn.XLOOKUP(C1540,kamus!$B$2:$B$87,kamus!$J$2:$J$87,"dihapus",0,1)</f>
        <v>1</v>
      </c>
      <c r="E1540">
        <f t="shared" si="172"/>
        <v>0</v>
      </c>
      <c r="F1540" s="14">
        <v>42887</v>
      </c>
      <c r="G1540" s="1">
        <f t="shared" si="173"/>
        <v>6</v>
      </c>
      <c r="H1540" s="1">
        <f t="shared" si="174"/>
        <v>2017</v>
      </c>
      <c r="I1540">
        <v>0</v>
      </c>
      <c r="K1540">
        <f t="shared" si="168"/>
        <v>0</v>
      </c>
      <c r="L1540">
        <v>12600</v>
      </c>
      <c r="M1540" s="6">
        <f t="shared" si="169"/>
        <v>0</v>
      </c>
      <c r="N1540" s="6" t="str">
        <f t="shared" si="170"/>
        <v/>
      </c>
      <c r="O1540" s="6">
        <f t="shared" si="171"/>
        <v>0</v>
      </c>
      <c r="Q1540">
        <f>_xlfn.XLOOKUP(C1540&amp;G1540&amp;H1540,covid!$E$2:$E$2184,covid!$D$2:$D$2184,0,0,1)</f>
        <v>0</v>
      </c>
    </row>
    <row r="1541" spans="1:17" x14ac:dyDescent="0.3">
      <c r="A1541">
        <f>_xlfn.XLOOKUP(C1541,kamus!$B$2:$B$87,kamus!$A$2:$A$87,0,0,1)</f>
        <v>59</v>
      </c>
      <c r="B1541" t="str">
        <f>_xlfn.XLOOKUP(C1541,kamus!$B$2:$B$87,kamus!$D$2:$D$87,"dihapus",0,1)</f>
        <v>Prambanan</v>
      </c>
      <c r="C1541" t="s">
        <v>210</v>
      </c>
      <c r="D1541">
        <f>_xlfn.XLOOKUP(C1541,kamus!$B$2:$B$87,kamus!$J$2:$J$87,"dihapus",0,1)</f>
        <v>0</v>
      </c>
      <c r="E1541">
        <f t="shared" si="172"/>
        <v>0</v>
      </c>
      <c r="F1541" s="14">
        <v>42887</v>
      </c>
      <c r="G1541" s="1">
        <f t="shared" si="173"/>
        <v>6</v>
      </c>
      <c r="H1541" s="1">
        <f t="shared" si="174"/>
        <v>2017</v>
      </c>
      <c r="I1541">
        <v>0</v>
      </c>
      <c r="K1541">
        <f t="shared" si="168"/>
        <v>0</v>
      </c>
      <c r="L1541">
        <v>4755</v>
      </c>
      <c r="M1541" s="6">
        <f t="shared" si="169"/>
        <v>0</v>
      </c>
      <c r="N1541" s="6" t="str">
        <f t="shared" si="170"/>
        <v/>
      </c>
      <c r="O1541" s="6">
        <f t="shared" si="171"/>
        <v>0</v>
      </c>
      <c r="Q1541">
        <f>_xlfn.XLOOKUP(C1541&amp;G1541&amp;H1541,covid!$E$2:$E$2184,covid!$D$2:$D$2184,0,0,1)</f>
        <v>0</v>
      </c>
    </row>
    <row r="1542" spans="1:17" x14ac:dyDescent="0.3">
      <c r="A1542">
        <f>_xlfn.XLOOKUP(C1542,kamus!$B$2:$B$87,kamus!$A$2:$A$87,0,0,1)</f>
        <v>61</v>
      </c>
      <c r="B1542" t="str">
        <f>_xlfn.XLOOKUP(C1542,kamus!$B$2:$B$87,kamus!$D$2:$D$87,"dihapus",0,1)</f>
        <v>Prambanan</v>
      </c>
      <c r="C1542" t="s">
        <v>219</v>
      </c>
      <c r="D1542">
        <f>_xlfn.XLOOKUP(C1542,kamus!$B$2:$B$87,kamus!$J$2:$J$87,"dihapus",0,1)</f>
        <v>0</v>
      </c>
      <c r="E1542">
        <f t="shared" si="172"/>
        <v>0</v>
      </c>
      <c r="F1542" s="14">
        <v>42887</v>
      </c>
      <c r="G1542" s="1">
        <f t="shared" si="173"/>
        <v>6</v>
      </c>
      <c r="H1542" s="1">
        <f t="shared" si="174"/>
        <v>2017</v>
      </c>
      <c r="I1542">
        <v>0</v>
      </c>
      <c r="K1542">
        <f t="shared" si="168"/>
        <v>0</v>
      </c>
      <c r="L1542">
        <v>14215</v>
      </c>
      <c r="M1542" s="6">
        <f t="shared" si="169"/>
        <v>0</v>
      </c>
      <c r="N1542" s="6" t="str">
        <f t="shared" si="170"/>
        <v/>
      </c>
      <c r="O1542" s="6">
        <f t="shared" si="171"/>
        <v>0</v>
      </c>
      <c r="Q1542">
        <f>_xlfn.XLOOKUP(C1542&amp;G1542&amp;H1542,covid!$E$2:$E$2184,covid!$D$2:$D$2184,0,0,1)</f>
        <v>0</v>
      </c>
    </row>
    <row r="1543" spans="1:17" x14ac:dyDescent="0.3">
      <c r="A1543">
        <f>_xlfn.XLOOKUP(C1543,kamus!$B$2:$B$87,kamus!$A$2:$A$87,0,0,1)</f>
        <v>62</v>
      </c>
      <c r="B1543" t="str">
        <f>_xlfn.XLOOKUP(C1543,kamus!$B$2:$B$87,kamus!$D$2:$D$87,"dihapus",0,1)</f>
        <v>Prambanan</v>
      </c>
      <c r="C1543" t="s">
        <v>236</v>
      </c>
      <c r="D1543">
        <f>_xlfn.XLOOKUP(C1543,kamus!$B$2:$B$87,kamus!$J$2:$J$87,"dihapus",0,1)</f>
        <v>0</v>
      </c>
      <c r="E1543">
        <f t="shared" si="172"/>
        <v>0</v>
      </c>
      <c r="F1543" s="14">
        <v>42887</v>
      </c>
      <c r="G1543" s="1">
        <f t="shared" si="173"/>
        <v>6</v>
      </c>
      <c r="H1543" s="1">
        <f t="shared" si="174"/>
        <v>2017</v>
      </c>
      <c r="I1543">
        <v>0</v>
      </c>
      <c r="K1543">
        <f t="shared" si="168"/>
        <v>0</v>
      </c>
      <c r="L1543">
        <v>6067</v>
      </c>
      <c r="M1543" s="6">
        <f t="shared" si="169"/>
        <v>0</v>
      </c>
      <c r="N1543" s="6" t="str">
        <f t="shared" si="170"/>
        <v/>
      </c>
      <c r="O1543" s="6">
        <f t="shared" si="171"/>
        <v>0</v>
      </c>
      <c r="Q1543">
        <f>_xlfn.XLOOKUP(C1543&amp;G1543&amp;H1543,covid!$E$2:$E$2184,covid!$D$2:$D$2184,0,0,1)</f>
        <v>0</v>
      </c>
    </row>
    <row r="1544" spans="1:17" x14ac:dyDescent="0.3">
      <c r="A1544">
        <f>_xlfn.XLOOKUP(C1544,kamus!$B$2:$B$87,kamus!$A$2:$A$87,0,0,1)</f>
        <v>63</v>
      </c>
      <c r="B1544" t="str">
        <f>_xlfn.XLOOKUP(C1544,kamus!$B$2:$B$87,kamus!$D$2:$D$87,"dihapus",0,1)</f>
        <v>Prambanan</v>
      </c>
      <c r="C1544" t="s">
        <v>261</v>
      </c>
      <c r="D1544">
        <f>_xlfn.XLOOKUP(C1544,kamus!$B$2:$B$87,kamus!$J$2:$J$87,"dihapus",0,1)</f>
        <v>0</v>
      </c>
      <c r="E1544">
        <f t="shared" si="172"/>
        <v>0</v>
      </c>
      <c r="F1544" s="14">
        <v>42887</v>
      </c>
      <c r="G1544" s="1">
        <f t="shared" si="173"/>
        <v>6</v>
      </c>
      <c r="H1544" s="1">
        <f t="shared" si="174"/>
        <v>2017</v>
      </c>
      <c r="I1544">
        <v>0</v>
      </c>
      <c r="K1544">
        <f t="shared" si="168"/>
        <v>0</v>
      </c>
      <c r="L1544">
        <v>15373</v>
      </c>
      <c r="M1544" s="6">
        <f t="shared" si="169"/>
        <v>0</v>
      </c>
      <c r="N1544" s="6" t="str">
        <f t="shared" si="170"/>
        <v/>
      </c>
      <c r="O1544" s="6">
        <f t="shared" si="171"/>
        <v>0</v>
      </c>
      <c r="Q1544">
        <f>_xlfn.XLOOKUP(C1544&amp;G1544&amp;H1544,covid!$E$2:$E$2184,covid!$D$2:$D$2184,0,0,1)</f>
        <v>0</v>
      </c>
    </row>
    <row r="1545" spans="1:17" x14ac:dyDescent="0.3">
      <c r="A1545">
        <f>_xlfn.XLOOKUP(C1545,kamus!$B$2:$B$87,kamus!$A$2:$A$87,0,0,1)</f>
        <v>60</v>
      </c>
      <c r="B1545" t="str">
        <f>_xlfn.XLOOKUP(C1545,kamus!$B$2:$B$87,kamus!$D$2:$D$87,"dihapus",0,1)</f>
        <v>Prambanan</v>
      </c>
      <c r="C1545" t="s">
        <v>280</v>
      </c>
      <c r="D1545">
        <f>_xlfn.XLOOKUP(C1545,kamus!$B$2:$B$87,kamus!$J$2:$J$87,"dihapus",0,1)</f>
        <v>0</v>
      </c>
      <c r="E1545">
        <f t="shared" si="172"/>
        <v>0</v>
      </c>
      <c r="F1545" s="14">
        <v>42887</v>
      </c>
      <c r="G1545" s="1">
        <f t="shared" si="173"/>
        <v>6</v>
      </c>
      <c r="H1545" s="1">
        <f t="shared" si="174"/>
        <v>2017</v>
      </c>
      <c r="I1545">
        <v>0</v>
      </c>
      <c r="K1545">
        <f t="shared" si="168"/>
        <v>0</v>
      </c>
      <c r="L1545">
        <v>2810</v>
      </c>
      <c r="M1545" s="6">
        <f t="shared" si="169"/>
        <v>0</v>
      </c>
      <c r="N1545" s="6" t="str">
        <f t="shared" si="170"/>
        <v/>
      </c>
      <c r="O1545" s="6">
        <f t="shared" si="171"/>
        <v>0</v>
      </c>
      <c r="Q1545">
        <f>_xlfn.XLOOKUP(C1545&amp;G1545&amp;H1545,covid!$E$2:$E$2184,covid!$D$2:$D$2184,0,0,1)</f>
        <v>0</v>
      </c>
    </row>
    <row r="1546" spans="1:17" x14ac:dyDescent="0.3">
      <c r="A1546">
        <f>_xlfn.XLOOKUP(C1546,kamus!$B$2:$B$87,kamus!$A$2:$A$87,0,0,1)</f>
        <v>67</v>
      </c>
      <c r="B1546" t="str">
        <f>_xlfn.XLOOKUP(C1546,kamus!$B$2:$B$87,kamus!$D$2:$D$87,"dihapus",0,1)</f>
        <v>Seyegan</v>
      </c>
      <c r="C1546" t="s">
        <v>221</v>
      </c>
      <c r="D1546">
        <f>_xlfn.XLOOKUP(C1546,kamus!$B$2:$B$87,kamus!$J$2:$J$87,"dihapus",0,1)</f>
        <v>0</v>
      </c>
      <c r="E1546">
        <f t="shared" si="172"/>
        <v>0</v>
      </c>
      <c r="F1546" s="14">
        <v>42887</v>
      </c>
      <c r="G1546" s="1">
        <f t="shared" si="173"/>
        <v>6</v>
      </c>
      <c r="H1546" s="1">
        <f t="shared" si="174"/>
        <v>2017</v>
      </c>
      <c r="I1546">
        <v>1</v>
      </c>
      <c r="K1546">
        <f t="shared" si="168"/>
        <v>1</v>
      </c>
      <c r="L1546">
        <v>10795</v>
      </c>
      <c r="M1546" s="6">
        <f t="shared" si="169"/>
        <v>9.263547938860583</v>
      </c>
      <c r="N1546" s="6" t="str">
        <f t="shared" si="170"/>
        <v/>
      </c>
      <c r="O1546" s="6">
        <f t="shared" si="171"/>
        <v>9.263547938860583</v>
      </c>
      <c r="Q1546">
        <f>_xlfn.XLOOKUP(C1546&amp;G1546&amp;H1546,covid!$E$2:$E$2184,covid!$D$2:$D$2184,0,0,1)</f>
        <v>0</v>
      </c>
    </row>
    <row r="1547" spans="1:17" x14ac:dyDescent="0.3">
      <c r="A1547">
        <f>_xlfn.XLOOKUP(C1547,kamus!$B$2:$B$87,kamus!$A$2:$A$87,0,0,1)</f>
        <v>66</v>
      </c>
      <c r="B1547" t="str">
        <f>_xlfn.XLOOKUP(C1547,kamus!$B$2:$B$87,kamus!$D$2:$D$87,"dihapus",0,1)</f>
        <v>Seyegan</v>
      </c>
      <c r="C1547" t="s">
        <v>222</v>
      </c>
      <c r="D1547">
        <f>_xlfn.XLOOKUP(C1547,kamus!$B$2:$B$87,kamus!$J$2:$J$87,"dihapus",0,1)</f>
        <v>0</v>
      </c>
      <c r="E1547">
        <f t="shared" si="172"/>
        <v>0</v>
      </c>
      <c r="F1547" s="14">
        <v>42887</v>
      </c>
      <c r="G1547" s="1">
        <f t="shared" si="173"/>
        <v>6</v>
      </c>
      <c r="H1547" s="1">
        <f t="shared" si="174"/>
        <v>2017</v>
      </c>
      <c r="I1547">
        <v>0</v>
      </c>
      <c r="K1547">
        <f t="shared" si="168"/>
        <v>0</v>
      </c>
      <c r="L1547">
        <v>9586</v>
      </c>
      <c r="M1547" s="6">
        <f t="shared" si="169"/>
        <v>0</v>
      </c>
      <c r="N1547" s="6" t="str">
        <f t="shared" si="170"/>
        <v/>
      </c>
      <c r="O1547" s="6">
        <f t="shared" si="171"/>
        <v>0</v>
      </c>
      <c r="Q1547">
        <f>_xlfn.XLOOKUP(C1547&amp;G1547&amp;H1547,covid!$E$2:$E$2184,covid!$D$2:$D$2184,0,0,1)</f>
        <v>0</v>
      </c>
    </row>
    <row r="1548" spans="1:17" x14ac:dyDescent="0.3">
      <c r="A1548">
        <f>_xlfn.XLOOKUP(C1548,kamus!$B$2:$B$87,kamus!$A$2:$A$87,0,0,1)</f>
        <v>68</v>
      </c>
      <c r="B1548" t="str">
        <f>_xlfn.XLOOKUP(C1548,kamus!$B$2:$B$87,kamus!$D$2:$D$87,"dihapus",0,1)</f>
        <v>Seyegan</v>
      </c>
      <c r="C1548" t="s">
        <v>223</v>
      </c>
      <c r="D1548">
        <f>_xlfn.XLOOKUP(C1548,kamus!$B$2:$B$87,kamus!$J$2:$J$87,"dihapus",0,1)</f>
        <v>0</v>
      </c>
      <c r="E1548">
        <f t="shared" si="172"/>
        <v>0</v>
      </c>
      <c r="F1548" s="14">
        <v>42887</v>
      </c>
      <c r="G1548" s="1">
        <f t="shared" si="173"/>
        <v>6</v>
      </c>
      <c r="H1548" s="1">
        <f t="shared" si="174"/>
        <v>2017</v>
      </c>
      <c r="I1548">
        <v>0</v>
      </c>
      <c r="K1548">
        <f t="shared" si="168"/>
        <v>0</v>
      </c>
      <c r="L1548">
        <v>8063</v>
      </c>
      <c r="M1548" s="6">
        <f t="shared" si="169"/>
        <v>0</v>
      </c>
      <c r="N1548" s="6" t="str">
        <f t="shared" si="170"/>
        <v/>
      </c>
      <c r="O1548" s="6">
        <f t="shared" si="171"/>
        <v>0</v>
      </c>
      <c r="Q1548">
        <f>_xlfn.XLOOKUP(C1548&amp;G1548&amp;H1548,covid!$E$2:$E$2184,covid!$D$2:$D$2184,0,0,1)</f>
        <v>0</v>
      </c>
    </row>
    <row r="1549" spans="1:17" x14ac:dyDescent="0.3">
      <c r="A1549">
        <f>_xlfn.XLOOKUP(C1549,kamus!$B$2:$B$87,kamus!$A$2:$A$87,0,0,1)</f>
        <v>65</v>
      </c>
      <c r="B1549" t="str">
        <f>_xlfn.XLOOKUP(C1549,kamus!$B$2:$B$87,kamus!$D$2:$D$87,"dihapus",0,1)</f>
        <v>Seyegan</v>
      </c>
      <c r="C1549" t="s">
        <v>224</v>
      </c>
      <c r="D1549">
        <f>_xlfn.XLOOKUP(C1549,kamus!$B$2:$B$87,kamus!$J$2:$J$87,"dihapus",0,1)</f>
        <v>1</v>
      </c>
      <c r="E1549">
        <f t="shared" si="172"/>
        <v>0</v>
      </c>
      <c r="F1549" s="14">
        <v>42887</v>
      </c>
      <c r="G1549" s="1">
        <f t="shared" si="173"/>
        <v>6</v>
      </c>
      <c r="H1549" s="1">
        <f t="shared" si="174"/>
        <v>2017</v>
      </c>
      <c r="I1549">
        <v>1</v>
      </c>
      <c r="K1549">
        <f t="shared" si="168"/>
        <v>1</v>
      </c>
      <c r="L1549">
        <v>11242</v>
      </c>
      <c r="M1549" s="6">
        <f t="shared" si="169"/>
        <v>8.8952143746664287</v>
      </c>
      <c r="N1549" s="6" t="str">
        <f t="shared" si="170"/>
        <v/>
      </c>
      <c r="O1549" s="6">
        <f t="shared" si="171"/>
        <v>8.8952143746664287</v>
      </c>
      <c r="Q1549">
        <f>_xlfn.XLOOKUP(C1549&amp;G1549&amp;H1549,covid!$E$2:$E$2184,covid!$D$2:$D$2184,0,0,1)</f>
        <v>0</v>
      </c>
    </row>
    <row r="1550" spans="1:17" x14ac:dyDescent="0.3">
      <c r="A1550">
        <f>_xlfn.XLOOKUP(C1550,kamus!$B$2:$B$87,kamus!$A$2:$A$87,0,0,1)</f>
        <v>69</v>
      </c>
      <c r="B1550" t="str">
        <f>_xlfn.XLOOKUP(C1550,kamus!$B$2:$B$87,kamus!$D$2:$D$87,"dihapus",0,1)</f>
        <v>Seyegan</v>
      </c>
      <c r="C1550" t="s">
        <v>225</v>
      </c>
      <c r="D1550">
        <f>_xlfn.XLOOKUP(C1550,kamus!$B$2:$B$87,kamus!$J$2:$J$87,"dihapus",0,1)</f>
        <v>0</v>
      </c>
      <c r="E1550">
        <f t="shared" si="172"/>
        <v>0</v>
      </c>
      <c r="F1550" s="14">
        <v>42887</v>
      </c>
      <c r="G1550" s="1">
        <f t="shared" si="173"/>
        <v>6</v>
      </c>
      <c r="H1550" s="1">
        <f t="shared" si="174"/>
        <v>2017</v>
      </c>
      <c r="I1550">
        <v>0</v>
      </c>
      <c r="K1550">
        <f t="shared" si="168"/>
        <v>0</v>
      </c>
      <c r="L1550">
        <v>13538</v>
      </c>
      <c r="M1550" s="6">
        <f t="shared" si="169"/>
        <v>0</v>
      </c>
      <c r="N1550" s="6" t="str">
        <f t="shared" si="170"/>
        <v/>
      </c>
      <c r="O1550" s="6">
        <f t="shared" si="171"/>
        <v>0</v>
      </c>
      <c r="Q1550">
        <f>_xlfn.XLOOKUP(C1550&amp;G1550&amp;H1550,covid!$E$2:$E$2184,covid!$D$2:$D$2184,0,0,1)</f>
        <v>0</v>
      </c>
    </row>
    <row r="1551" spans="1:17" x14ac:dyDescent="0.3">
      <c r="A1551">
        <f>_xlfn.XLOOKUP(C1551,kamus!$B$2:$B$87,kamus!$A$2:$A$87,0,0,1)</f>
        <v>74</v>
      </c>
      <c r="B1551" t="str">
        <f>_xlfn.XLOOKUP(C1551,kamus!$B$2:$B$87,kamus!$D$2:$D$87,"dihapus",0,1)</f>
        <v>Sleman</v>
      </c>
      <c r="C1551" t="s">
        <v>205</v>
      </c>
      <c r="D1551">
        <f>_xlfn.XLOOKUP(C1551,kamus!$B$2:$B$87,kamus!$J$2:$J$87,"dihapus",0,1)</f>
        <v>1</v>
      </c>
      <c r="E1551">
        <f t="shared" si="172"/>
        <v>0</v>
      </c>
      <c r="F1551" s="14">
        <v>42887</v>
      </c>
      <c r="G1551" s="1">
        <f t="shared" si="173"/>
        <v>6</v>
      </c>
      <c r="H1551" s="1">
        <f t="shared" si="174"/>
        <v>2017</v>
      </c>
      <c r="I1551">
        <v>0</v>
      </c>
      <c r="K1551">
        <f t="shared" si="168"/>
        <v>0</v>
      </c>
      <c r="L1551">
        <v>15603</v>
      </c>
      <c r="M1551" s="6">
        <f t="shared" si="169"/>
        <v>0</v>
      </c>
      <c r="N1551" s="6" t="str">
        <f t="shared" si="170"/>
        <v/>
      </c>
      <c r="O1551" s="6">
        <f t="shared" si="171"/>
        <v>0</v>
      </c>
      <c r="Q1551">
        <f>_xlfn.XLOOKUP(C1551&amp;G1551&amp;H1551,covid!$E$2:$E$2184,covid!$D$2:$D$2184,0,0,1)</f>
        <v>0</v>
      </c>
    </row>
    <row r="1552" spans="1:17" x14ac:dyDescent="0.3">
      <c r="A1552">
        <f>_xlfn.XLOOKUP(C1552,kamus!$B$2:$B$87,kamus!$A$2:$A$87,0,0,1)</f>
        <v>73</v>
      </c>
      <c r="B1552" t="str">
        <f>_xlfn.XLOOKUP(C1552,kamus!$B$2:$B$87,kamus!$D$2:$D$87,"dihapus",0,1)</f>
        <v>Sleman</v>
      </c>
      <c r="C1552" t="s">
        <v>232</v>
      </c>
      <c r="D1552">
        <f>_xlfn.XLOOKUP(C1552,kamus!$B$2:$B$87,kamus!$J$2:$J$87,"dihapus",0,1)</f>
        <v>1</v>
      </c>
      <c r="E1552">
        <f t="shared" si="172"/>
        <v>0</v>
      </c>
      <c r="F1552" s="14">
        <v>42887</v>
      </c>
      <c r="G1552" s="1">
        <f t="shared" si="173"/>
        <v>6</v>
      </c>
      <c r="H1552" s="1">
        <f t="shared" si="174"/>
        <v>2017</v>
      </c>
      <c r="I1552">
        <v>0</v>
      </c>
      <c r="K1552">
        <f t="shared" si="168"/>
        <v>0</v>
      </c>
      <c r="L1552">
        <v>12906</v>
      </c>
      <c r="M1552" s="6">
        <f t="shared" si="169"/>
        <v>0</v>
      </c>
      <c r="N1552" s="6" t="str">
        <f t="shared" si="170"/>
        <v/>
      </c>
      <c r="O1552" s="6">
        <f t="shared" si="171"/>
        <v>0</v>
      </c>
      <c r="Q1552">
        <f>_xlfn.XLOOKUP(C1552&amp;G1552&amp;H1552,covid!$E$2:$E$2184,covid!$D$2:$D$2184,0,0,1)</f>
        <v>0</v>
      </c>
    </row>
    <row r="1553" spans="1:17" x14ac:dyDescent="0.3">
      <c r="A1553">
        <f>_xlfn.XLOOKUP(C1553,kamus!$B$2:$B$87,kamus!$A$2:$A$87,0,0,1)</f>
        <v>71</v>
      </c>
      <c r="B1553" t="str">
        <f>_xlfn.XLOOKUP(C1553,kamus!$B$2:$B$87,kamus!$D$2:$D$87,"dihapus",0,1)</f>
        <v>Sleman</v>
      </c>
      <c r="C1553" t="s">
        <v>271</v>
      </c>
      <c r="D1553">
        <f>_xlfn.XLOOKUP(C1553,kamus!$B$2:$B$87,kamus!$J$2:$J$87,"dihapus",0,1)</f>
        <v>1</v>
      </c>
      <c r="E1553">
        <f t="shared" si="172"/>
        <v>0</v>
      </c>
      <c r="F1553" s="14">
        <v>42887</v>
      </c>
      <c r="G1553" s="1">
        <f t="shared" si="173"/>
        <v>6</v>
      </c>
      <c r="H1553" s="1">
        <f t="shared" si="174"/>
        <v>2017</v>
      </c>
      <c r="I1553">
        <v>0</v>
      </c>
      <c r="K1553">
        <f t="shared" si="168"/>
        <v>0</v>
      </c>
      <c r="L1553">
        <v>15590</v>
      </c>
      <c r="M1553" s="6">
        <f t="shared" si="169"/>
        <v>0</v>
      </c>
      <c r="N1553" s="6" t="str">
        <f t="shared" si="170"/>
        <v/>
      </c>
      <c r="O1553" s="6">
        <f t="shared" si="171"/>
        <v>0</v>
      </c>
      <c r="Q1553">
        <f>_xlfn.XLOOKUP(C1553&amp;G1553&amp;H1553,covid!$E$2:$E$2184,covid!$D$2:$D$2184,0,0,1)</f>
        <v>0</v>
      </c>
    </row>
    <row r="1554" spans="1:17" x14ac:dyDescent="0.3">
      <c r="A1554">
        <f>_xlfn.XLOOKUP(C1554,kamus!$B$2:$B$87,kamus!$A$2:$A$87,0,0,1)</f>
        <v>72</v>
      </c>
      <c r="B1554" t="str">
        <f>_xlfn.XLOOKUP(C1554,kamus!$B$2:$B$87,kamus!$D$2:$D$87,"dihapus",0,1)</f>
        <v>Sleman</v>
      </c>
      <c r="C1554" t="s">
        <v>273</v>
      </c>
      <c r="D1554">
        <f>_xlfn.XLOOKUP(C1554,kamus!$B$2:$B$87,kamus!$J$2:$J$87,"dihapus",0,1)</f>
        <v>1</v>
      </c>
      <c r="E1554">
        <f t="shared" si="172"/>
        <v>0</v>
      </c>
      <c r="F1554" s="14">
        <v>42887</v>
      </c>
      <c r="G1554" s="1">
        <f t="shared" si="173"/>
        <v>6</v>
      </c>
      <c r="H1554" s="1">
        <f t="shared" si="174"/>
        <v>2017</v>
      </c>
      <c r="I1554">
        <v>2</v>
      </c>
      <c r="K1554">
        <f t="shared" si="168"/>
        <v>2</v>
      </c>
      <c r="L1554">
        <v>18873</v>
      </c>
      <c r="M1554" s="6">
        <f t="shared" si="169"/>
        <v>10.597149366820325</v>
      </c>
      <c r="N1554" s="6" t="str">
        <f t="shared" si="170"/>
        <v/>
      </c>
      <c r="O1554" s="6">
        <f t="shared" si="171"/>
        <v>10.597149366820325</v>
      </c>
      <c r="Q1554">
        <f>_xlfn.XLOOKUP(C1554&amp;G1554&amp;H1554,covid!$E$2:$E$2184,covid!$D$2:$D$2184,0,0,1)</f>
        <v>0</v>
      </c>
    </row>
    <row r="1555" spans="1:17" x14ac:dyDescent="0.3">
      <c r="A1555">
        <f>_xlfn.XLOOKUP(C1555,kamus!$B$2:$B$87,kamus!$A$2:$A$87,0,0,1)</f>
        <v>70</v>
      </c>
      <c r="B1555" t="str">
        <f>_xlfn.XLOOKUP(C1555,kamus!$B$2:$B$87,kamus!$D$2:$D$87,"dihapus",0,1)</f>
        <v>Sleman</v>
      </c>
      <c r="C1555" t="s">
        <v>274</v>
      </c>
      <c r="D1555">
        <f>_xlfn.XLOOKUP(C1555,kamus!$B$2:$B$87,kamus!$J$2:$J$87,"dihapus",0,1)</f>
        <v>0</v>
      </c>
      <c r="E1555">
        <f t="shared" si="172"/>
        <v>0</v>
      </c>
      <c r="F1555" s="14">
        <v>42887</v>
      </c>
      <c r="G1555" s="1">
        <f t="shared" si="173"/>
        <v>6</v>
      </c>
      <c r="H1555" s="1">
        <f t="shared" si="174"/>
        <v>2017</v>
      </c>
      <c r="I1555">
        <v>0</v>
      </c>
      <c r="K1555">
        <f t="shared" si="168"/>
        <v>0</v>
      </c>
      <c r="L1555">
        <v>10030</v>
      </c>
      <c r="M1555" s="6">
        <f t="shared" si="169"/>
        <v>0</v>
      </c>
      <c r="N1555" s="6" t="str">
        <f t="shared" si="170"/>
        <v/>
      </c>
      <c r="O1555" s="6">
        <f t="shared" si="171"/>
        <v>0</v>
      </c>
      <c r="Q1555">
        <f>_xlfn.XLOOKUP(C1555&amp;G1555&amp;H1555,covid!$E$2:$E$2184,covid!$D$2:$D$2184,0,0,1)</f>
        <v>0</v>
      </c>
    </row>
    <row r="1556" spans="1:17" x14ac:dyDescent="0.3">
      <c r="A1556">
        <f>_xlfn.XLOOKUP(C1556,kamus!$B$2:$B$87,kamus!$A$2:$A$87,0,0,1)</f>
        <v>77</v>
      </c>
      <c r="B1556" t="str">
        <f>_xlfn.XLOOKUP(C1556,kamus!$B$2:$B$87,kamus!$D$2:$D$87,"dihapus",0,1)</f>
        <v>Tempel 1</v>
      </c>
      <c r="C1556" t="s">
        <v>218</v>
      </c>
      <c r="D1556">
        <f>_xlfn.XLOOKUP(C1556,kamus!$B$2:$B$87,kamus!$J$2:$J$87,"dihapus",0,1)</f>
        <v>0</v>
      </c>
      <c r="E1556">
        <f t="shared" si="172"/>
        <v>0</v>
      </c>
      <c r="F1556" s="14">
        <v>42887</v>
      </c>
      <c r="G1556" s="1">
        <f t="shared" si="173"/>
        <v>6</v>
      </c>
      <c r="H1556" s="1">
        <f t="shared" si="174"/>
        <v>2017</v>
      </c>
      <c r="I1556">
        <v>0</v>
      </c>
      <c r="K1556">
        <f t="shared" si="168"/>
        <v>0</v>
      </c>
      <c r="L1556">
        <v>7841</v>
      </c>
      <c r="M1556" s="6">
        <f t="shared" si="169"/>
        <v>0</v>
      </c>
      <c r="N1556" s="6" t="str">
        <f t="shared" si="170"/>
        <v/>
      </c>
      <c r="O1556" s="6">
        <f t="shared" si="171"/>
        <v>0</v>
      </c>
      <c r="Q1556">
        <f>_xlfn.XLOOKUP(C1556&amp;G1556&amp;H1556,covid!$E$2:$E$2184,covid!$D$2:$D$2184,0,0,1)</f>
        <v>0</v>
      </c>
    </row>
    <row r="1557" spans="1:17" x14ac:dyDescent="0.3">
      <c r="A1557">
        <f>_xlfn.XLOOKUP(C1557,kamus!$B$2:$B$87,kamus!$A$2:$A$87,0,0,1)</f>
        <v>76</v>
      </c>
      <c r="B1557" t="str">
        <f>_xlfn.XLOOKUP(C1557,kamus!$B$2:$B$87,kamus!$D$2:$D$87,"dihapus",0,1)</f>
        <v>Tempel 1</v>
      </c>
      <c r="C1557" t="s">
        <v>226</v>
      </c>
      <c r="D1557">
        <f>_xlfn.XLOOKUP(C1557,kamus!$B$2:$B$87,kamus!$J$2:$J$87,"dihapus",0,1)</f>
        <v>1</v>
      </c>
      <c r="E1557">
        <f t="shared" si="172"/>
        <v>0</v>
      </c>
      <c r="F1557" s="14">
        <v>42887</v>
      </c>
      <c r="G1557" s="1">
        <f t="shared" si="173"/>
        <v>6</v>
      </c>
      <c r="H1557" s="1">
        <f t="shared" si="174"/>
        <v>2017</v>
      </c>
      <c r="I1557">
        <v>0</v>
      </c>
      <c r="K1557">
        <f t="shared" si="168"/>
        <v>0</v>
      </c>
      <c r="L1557">
        <v>11220</v>
      </c>
      <c r="M1557" s="6">
        <f t="shared" si="169"/>
        <v>0</v>
      </c>
      <c r="N1557" s="6" t="str">
        <f t="shared" si="170"/>
        <v/>
      </c>
      <c r="O1557" s="6">
        <f t="shared" si="171"/>
        <v>0</v>
      </c>
      <c r="Q1557">
        <f>_xlfn.XLOOKUP(C1557&amp;G1557&amp;H1557,covid!$E$2:$E$2184,covid!$D$2:$D$2184,0,0,1)</f>
        <v>0</v>
      </c>
    </row>
    <row r="1558" spans="1:17" x14ac:dyDescent="0.3">
      <c r="A1558">
        <f>_xlfn.XLOOKUP(C1558,kamus!$B$2:$B$87,kamus!$A$2:$A$87,0,0,1)</f>
        <v>75</v>
      </c>
      <c r="B1558" t="str">
        <f>_xlfn.XLOOKUP(C1558,kamus!$B$2:$B$87,kamus!$D$2:$D$87,"dihapus",0,1)</f>
        <v>Tempel 1</v>
      </c>
      <c r="C1558" t="s">
        <v>227</v>
      </c>
      <c r="D1558">
        <f>_xlfn.XLOOKUP(C1558,kamus!$B$2:$B$87,kamus!$J$2:$J$87,"dihapus",0,1)</f>
        <v>0</v>
      </c>
      <c r="E1558">
        <f t="shared" si="172"/>
        <v>0</v>
      </c>
      <c r="F1558" s="14">
        <v>42887</v>
      </c>
      <c r="G1558" s="1">
        <f t="shared" si="173"/>
        <v>6</v>
      </c>
      <c r="H1558" s="1">
        <f t="shared" si="174"/>
        <v>2017</v>
      </c>
      <c r="I1558">
        <v>0</v>
      </c>
      <c r="K1558">
        <f t="shared" si="168"/>
        <v>0</v>
      </c>
      <c r="L1558">
        <v>6904</v>
      </c>
      <c r="M1558" s="6">
        <f t="shared" si="169"/>
        <v>0</v>
      </c>
      <c r="N1558" s="6" t="str">
        <f t="shared" si="170"/>
        <v/>
      </c>
      <c r="O1558" s="6">
        <f t="shared" si="171"/>
        <v>0</v>
      </c>
      <c r="Q1558">
        <f>_xlfn.XLOOKUP(C1558&amp;G1558&amp;H1558,covid!$E$2:$E$2184,covid!$D$2:$D$2184,0,0,1)</f>
        <v>0</v>
      </c>
    </row>
    <row r="1559" spans="1:17" x14ac:dyDescent="0.3">
      <c r="A1559">
        <f>_xlfn.XLOOKUP(C1559,kamus!$B$2:$B$87,kamus!$A$2:$A$87,0,0,1)</f>
        <v>78</v>
      </c>
      <c r="B1559" t="str">
        <f>_xlfn.XLOOKUP(C1559,kamus!$B$2:$B$87,kamus!$D$2:$D$87,"dihapus",0,1)</f>
        <v>Tempel 1</v>
      </c>
      <c r="C1559" t="s">
        <v>229</v>
      </c>
      <c r="D1559">
        <f>_xlfn.XLOOKUP(C1559,kamus!$B$2:$B$87,kamus!$J$2:$J$87,"dihapus",0,1)</f>
        <v>0</v>
      </c>
      <c r="E1559">
        <f t="shared" si="172"/>
        <v>0</v>
      </c>
      <c r="F1559" s="14">
        <v>42887</v>
      </c>
      <c r="G1559" s="1">
        <f t="shared" si="173"/>
        <v>6</v>
      </c>
      <c r="H1559" s="1">
        <f t="shared" si="174"/>
        <v>2017</v>
      </c>
      <c r="I1559">
        <v>0</v>
      </c>
      <c r="K1559">
        <f t="shared" si="168"/>
        <v>0</v>
      </c>
      <c r="L1559">
        <v>5387</v>
      </c>
      <c r="M1559" s="6">
        <f t="shared" si="169"/>
        <v>0</v>
      </c>
      <c r="N1559" s="6" t="str">
        <f t="shared" si="170"/>
        <v/>
      </c>
      <c r="O1559" s="6">
        <f t="shared" si="171"/>
        <v>0</v>
      </c>
      <c r="Q1559">
        <f>_xlfn.XLOOKUP(C1559&amp;G1559&amp;H1559,covid!$E$2:$E$2184,covid!$D$2:$D$2184,0,0,1)</f>
        <v>0</v>
      </c>
    </row>
    <row r="1560" spans="1:17" x14ac:dyDescent="0.3">
      <c r="A1560">
        <f>_xlfn.XLOOKUP(C1560,kamus!$B$2:$B$87,kamus!$A$2:$A$87,0,0,1)</f>
        <v>79</v>
      </c>
      <c r="B1560" t="str">
        <f>_xlfn.XLOOKUP(C1560,kamus!$B$2:$B$87,kamus!$D$2:$D$87,"dihapus",0,1)</f>
        <v>Tempel 2</v>
      </c>
      <c r="C1560" t="s">
        <v>201</v>
      </c>
      <c r="D1560">
        <f>_xlfn.XLOOKUP(C1560,kamus!$B$2:$B$87,kamus!$J$2:$J$87,"dihapus",0,1)</f>
        <v>0</v>
      </c>
      <c r="E1560">
        <f t="shared" si="172"/>
        <v>0</v>
      </c>
      <c r="F1560" s="14">
        <v>42887</v>
      </c>
      <c r="G1560" s="1">
        <f t="shared" si="173"/>
        <v>6</v>
      </c>
      <c r="H1560" s="1">
        <f t="shared" si="174"/>
        <v>2017</v>
      </c>
      <c r="I1560">
        <v>0</v>
      </c>
      <c r="K1560">
        <f t="shared" si="168"/>
        <v>0</v>
      </c>
      <c r="L1560">
        <v>7759</v>
      </c>
      <c r="M1560" s="6">
        <f t="shared" si="169"/>
        <v>0</v>
      </c>
      <c r="N1560" s="6" t="str">
        <f t="shared" si="170"/>
        <v/>
      </c>
      <c r="O1560" s="6">
        <f t="shared" si="171"/>
        <v>0</v>
      </c>
      <c r="Q1560">
        <f>_xlfn.XLOOKUP(C1560&amp;G1560&amp;H1560,covid!$E$2:$E$2184,covid!$D$2:$D$2184,0,0,1)</f>
        <v>0</v>
      </c>
    </row>
    <row r="1561" spans="1:17" x14ac:dyDescent="0.3">
      <c r="A1561">
        <f>_xlfn.XLOOKUP(C1561,kamus!$B$2:$B$87,kamus!$A$2:$A$87,0,0,1)</f>
        <v>80</v>
      </c>
      <c r="B1561" t="str">
        <f>_xlfn.XLOOKUP(C1561,kamus!$B$2:$B$87,kamus!$D$2:$D$87,"dihapus",0,1)</f>
        <v>Tempel 2</v>
      </c>
      <c r="C1561" s="19" t="s">
        <v>233</v>
      </c>
      <c r="D1561">
        <f>_xlfn.XLOOKUP(C1561,kamus!$B$2:$B$87,kamus!$J$2:$J$87,"dihapus",0,1)</f>
        <v>0</v>
      </c>
      <c r="E1561">
        <f t="shared" si="172"/>
        <v>0</v>
      </c>
      <c r="F1561" s="14">
        <v>42887</v>
      </c>
      <c r="G1561" s="1">
        <f t="shared" si="173"/>
        <v>6</v>
      </c>
      <c r="H1561" s="1">
        <f t="shared" si="174"/>
        <v>2017</v>
      </c>
      <c r="I1561">
        <v>0</v>
      </c>
      <c r="K1561">
        <f t="shared" si="168"/>
        <v>0</v>
      </c>
      <c r="L1561">
        <v>6601</v>
      </c>
      <c r="M1561" s="6">
        <f t="shared" si="169"/>
        <v>0</v>
      </c>
      <c r="N1561" s="6" t="str">
        <f t="shared" si="170"/>
        <v/>
      </c>
      <c r="O1561" s="6">
        <f t="shared" si="171"/>
        <v>0</v>
      </c>
      <c r="Q1561">
        <f>_xlfn.XLOOKUP(C1561&amp;G1561&amp;H1561,covid!$E$2:$E$2184,covid!$D$2:$D$2184,0,0,1)</f>
        <v>0</v>
      </c>
    </row>
    <row r="1562" spans="1:17" x14ac:dyDescent="0.3">
      <c r="A1562">
        <f>_xlfn.XLOOKUP(C1562,kamus!$B$2:$B$87,kamus!$A$2:$A$87,0,0,1)</f>
        <v>81</v>
      </c>
      <c r="B1562" t="str">
        <f>_xlfn.XLOOKUP(C1562,kamus!$B$2:$B$87,kamus!$D$2:$D$87,"dihapus",0,1)</f>
        <v>Tempel 2</v>
      </c>
      <c r="C1562" t="s">
        <v>263</v>
      </c>
      <c r="D1562">
        <f>_xlfn.XLOOKUP(C1562,kamus!$B$2:$B$87,kamus!$J$2:$J$87,"dihapus",0,1)</f>
        <v>0</v>
      </c>
      <c r="E1562">
        <f t="shared" si="172"/>
        <v>0</v>
      </c>
      <c r="F1562" s="14">
        <v>42887</v>
      </c>
      <c r="G1562" s="1">
        <f t="shared" si="173"/>
        <v>6</v>
      </c>
      <c r="H1562" s="1">
        <f t="shared" si="174"/>
        <v>2017</v>
      </c>
      <c r="I1562">
        <v>0</v>
      </c>
      <c r="K1562">
        <f t="shared" si="168"/>
        <v>0</v>
      </c>
      <c r="L1562">
        <v>4746</v>
      </c>
      <c r="M1562" s="6">
        <f t="shared" si="169"/>
        <v>0</v>
      </c>
      <c r="N1562" s="6" t="str">
        <f t="shared" si="170"/>
        <v/>
      </c>
      <c r="O1562" s="6">
        <f t="shared" si="171"/>
        <v>0</v>
      </c>
      <c r="Q1562">
        <f>_xlfn.XLOOKUP(C1562&amp;G1562&amp;H1562,covid!$E$2:$E$2184,covid!$D$2:$D$2184,0,0,1)</f>
        <v>0</v>
      </c>
    </row>
    <row r="1563" spans="1:17" x14ac:dyDescent="0.3">
      <c r="A1563">
        <f>_xlfn.XLOOKUP(C1563,kamus!$B$2:$B$87,kamus!$A$2:$A$87,0,0,1)</f>
        <v>82</v>
      </c>
      <c r="B1563" t="str">
        <f>_xlfn.XLOOKUP(C1563,kamus!$B$2:$B$87,kamus!$D$2:$D$87,"dihapus",0,1)</f>
        <v>Tempel 2</v>
      </c>
      <c r="C1563" t="s">
        <v>266</v>
      </c>
      <c r="D1563">
        <f>_xlfn.XLOOKUP(C1563,kamus!$B$2:$B$87,kamus!$J$2:$J$87,"dihapus",0,1)</f>
        <v>0</v>
      </c>
      <c r="E1563">
        <f t="shared" si="172"/>
        <v>0</v>
      </c>
      <c r="F1563" s="14">
        <v>42887</v>
      </c>
      <c r="G1563" s="1">
        <f t="shared" si="173"/>
        <v>6</v>
      </c>
      <c r="H1563" s="1">
        <f t="shared" si="174"/>
        <v>2017</v>
      </c>
      <c r="I1563">
        <v>0</v>
      </c>
      <c r="K1563">
        <f t="shared" si="168"/>
        <v>0</v>
      </c>
      <c r="L1563">
        <v>5291</v>
      </c>
      <c r="M1563" s="6">
        <f t="shared" si="169"/>
        <v>0</v>
      </c>
      <c r="N1563" s="6" t="str">
        <f t="shared" si="170"/>
        <v/>
      </c>
      <c r="O1563" s="6">
        <f t="shared" si="171"/>
        <v>0</v>
      </c>
      <c r="Q1563">
        <f>_xlfn.XLOOKUP(C1563&amp;G1563&amp;H1563,covid!$E$2:$E$2184,covid!$D$2:$D$2184,0,0,1)</f>
        <v>0</v>
      </c>
    </row>
    <row r="1564" spans="1:17" x14ac:dyDescent="0.3">
      <c r="A1564">
        <f>_xlfn.XLOOKUP(C1564,kamus!$B$2:$B$87,kamus!$A$2:$A$87,0,0,1)</f>
        <v>84</v>
      </c>
      <c r="B1564" t="str">
        <f>_xlfn.XLOOKUP(C1564,kamus!$B$2:$B$87,kamus!$D$2:$D$87,"dihapus",0,1)</f>
        <v>turi</v>
      </c>
      <c r="C1564" t="s">
        <v>199</v>
      </c>
      <c r="D1564">
        <f>_xlfn.XLOOKUP(C1564,kamus!$B$2:$B$87,kamus!$J$2:$J$87,"dihapus",0,1)</f>
        <v>0</v>
      </c>
      <c r="E1564">
        <f t="shared" si="172"/>
        <v>0</v>
      </c>
      <c r="F1564" s="14">
        <v>42887</v>
      </c>
      <c r="G1564" s="1">
        <f t="shared" si="173"/>
        <v>6</v>
      </c>
      <c r="H1564" s="1">
        <f t="shared" si="174"/>
        <v>2017</v>
      </c>
      <c r="I1564">
        <v>1</v>
      </c>
      <c r="K1564">
        <f t="shared" si="168"/>
        <v>1</v>
      </c>
      <c r="L1564">
        <v>9709</v>
      </c>
      <c r="M1564" s="6">
        <f t="shared" si="169"/>
        <v>10.299721907508497</v>
      </c>
      <c r="N1564" s="6" t="str">
        <f t="shared" si="170"/>
        <v/>
      </c>
      <c r="O1564" s="6">
        <f t="shared" si="171"/>
        <v>10.299721907508497</v>
      </c>
      <c r="Q1564">
        <f>_xlfn.XLOOKUP(C1564&amp;G1564&amp;H1564,covid!$E$2:$E$2184,covid!$D$2:$D$2184,0,0,1)</f>
        <v>0</v>
      </c>
    </row>
    <row r="1565" spans="1:17" x14ac:dyDescent="0.3">
      <c r="A1565">
        <f>_xlfn.XLOOKUP(C1565,kamus!$B$2:$B$87,kamus!$A$2:$A$87,0,0,1)</f>
        <v>86</v>
      </c>
      <c r="B1565" t="str">
        <f>_xlfn.XLOOKUP(C1565,kamus!$B$2:$B$87,kamus!$D$2:$D$87,"dihapus",0,1)</f>
        <v>turi</v>
      </c>
      <c r="C1565" t="s">
        <v>209</v>
      </c>
      <c r="D1565">
        <f>_xlfn.XLOOKUP(C1565,kamus!$B$2:$B$87,kamus!$J$2:$J$87,"dihapus",0,1)</f>
        <v>0</v>
      </c>
      <c r="E1565">
        <f t="shared" si="172"/>
        <v>0</v>
      </c>
      <c r="F1565" s="14">
        <v>42887</v>
      </c>
      <c r="G1565" s="1">
        <f t="shared" si="173"/>
        <v>6</v>
      </c>
      <c r="H1565" s="1">
        <f t="shared" si="174"/>
        <v>2017</v>
      </c>
      <c r="I1565">
        <v>0</v>
      </c>
      <c r="K1565">
        <f t="shared" si="168"/>
        <v>0</v>
      </c>
      <c r="L1565">
        <v>9559</v>
      </c>
      <c r="M1565" s="6">
        <f t="shared" si="169"/>
        <v>0</v>
      </c>
      <c r="N1565" s="6" t="str">
        <f t="shared" si="170"/>
        <v/>
      </c>
      <c r="O1565" s="6">
        <f t="shared" si="171"/>
        <v>0</v>
      </c>
      <c r="Q1565">
        <f>_xlfn.XLOOKUP(C1565&amp;G1565&amp;H1565,covid!$E$2:$E$2184,covid!$D$2:$D$2184,0,0,1)</f>
        <v>0</v>
      </c>
    </row>
    <row r="1566" spans="1:17" x14ac:dyDescent="0.3">
      <c r="A1566">
        <f>_xlfn.XLOOKUP(C1566,kamus!$B$2:$B$87,kamus!$A$2:$A$87,0,0,1)</f>
        <v>83</v>
      </c>
      <c r="B1566" t="str">
        <f>_xlfn.XLOOKUP(C1566,kamus!$B$2:$B$87,kamus!$D$2:$D$87,"dihapus",0,1)</f>
        <v>turi</v>
      </c>
      <c r="C1566" t="s">
        <v>211</v>
      </c>
      <c r="D1566">
        <f>_xlfn.XLOOKUP(C1566,kamus!$B$2:$B$87,kamus!$J$2:$J$87,"dihapus",0,1)</f>
        <v>0</v>
      </c>
      <c r="E1566">
        <f t="shared" si="172"/>
        <v>0</v>
      </c>
      <c r="F1566" s="14">
        <v>42887</v>
      </c>
      <c r="G1566" s="1">
        <f t="shared" si="173"/>
        <v>6</v>
      </c>
      <c r="H1566" s="1">
        <f t="shared" si="174"/>
        <v>2017</v>
      </c>
      <c r="I1566">
        <v>0</v>
      </c>
      <c r="K1566">
        <f t="shared" si="168"/>
        <v>0</v>
      </c>
      <c r="L1566">
        <v>8554</v>
      </c>
      <c r="M1566" s="6">
        <f t="shared" si="169"/>
        <v>0</v>
      </c>
      <c r="N1566" s="6" t="str">
        <f t="shared" si="170"/>
        <v/>
      </c>
      <c r="O1566" s="6">
        <f t="shared" si="171"/>
        <v>0</v>
      </c>
      <c r="Q1566">
        <f>_xlfn.XLOOKUP(C1566&amp;G1566&amp;H1566,covid!$E$2:$E$2184,covid!$D$2:$D$2184,0,0,1)</f>
        <v>0</v>
      </c>
    </row>
    <row r="1567" spans="1:17" x14ac:dyDescent="0.3">
      <c r="A1567">
        <f>_xlfn.XLOOKUP(C1567,kamus!$B$2:$B$87,kamus!$A$2:$A$87,0,0,1)</f>
        <v>85</v>
      </c>
      <c r="B1567" t="str">
        <f>_xlfn.XLOOKUP(C1567,kamus!$B$2:$B$87,kamus!$D$2:$D$87,"dihapus",0,1)</f>
        <v>turi</v>
      </c>
      <c r="C1567" t="s">
        <v>279</v>
      </c>
      <c r="D1567">
        <f>_xlfn.XLOOKUP(C1567,kamus!$B$2:$B$87,kamus!$J$2:$J$87,"dihapus",0,1)</f>
        <v>0</v>
      </c>
      <c r="E1567">
        <f t="shared" si="172"/>
        <v>0</v>
      </c>
      <c r="F1567" s="14">
        <v>42887</v>
      </c>
      <c r="G1567" s="1">
        <f t="shared" si="173"/>
        <v>6</v>
      </c>
      <c r="H1567" s="1">
        <f t="shared" si="174"/>
        <v>2017</v>
      </c>
      <c r="I1567">
        <v>0</v>
      </c>
      <c r="K1567">
        <f t="shared" si="168"/>
        <v>0</v>
      </c>
      <c r="L1567">
        <v>10971</v>
      </c>
      <c r="M1567" s="6">
        <f t="shared" si="169"/>
        <v>0</v>
      </c>
      <c r="N1567" s="6" t="str">
        <f t="shared" si="170"/>
        <v/>
      </c>
      <c r="O1567" s="6">
        <f t="shared" si="171"/>
        <v>0</v>
      </c>
      <c r="Q1567">
        <f>_xlfn.XLOOKUP(C1567&amp;G1567&amp;H1567,covid!$E$2:$E$2184,covid!$D$2:$D$2184,0,0,1)</f>
        <v>0</v>
      </c>
    </row>
    <row r="1568" spans="1:17" x14ac:dyDescent="0.3">
      <c r="A1568">
        <f>_xlfn.XLOOKUP(C1568,kamus!$B$2:$B$87,kamus!$A$2:$A$87,0,0,1)</f>
        <v>4</v>
      </c>
      <c r="B1568" t="str">
        <f>_xlfn.XLOOKUP(C1568,kamus!$B$2:$B$87,kamus!$D$2:$D$87,"dihapus",0,1)</f>
        <v>Berbah</v>
      </c>
      <c r="C1568" t="s">
        <v>215</v>
      </c>
      <c r="D1568">
        <f>_xlfn.XLOOKUP(C1568,kamus!$B$2:$B$87,kamus!$J$2:$J$87,"dihapus",0,1)</f>
        <v>0</v>
      </c>
      <c r="E1568">
        <f t="shared" si="172"/>
        <v>0</v>
      </c>
      <c r="F1568" s="14">
        <v>42917</v>
      </c>
      <c r="G1568" s="1">
        <f t="shared" si="173"/>
        <v>7</v>
      </c>
      <c r="H1568" s="1">
        <f t="shared" si="174"/>
        <v>2017</v>
      </c>
      <c r="I1568">
        <v>0</v>
      </c>
      <c r="K1568">
        <f t="shared" si="168"/>
        <v>0</v>
      </c>
      <c r="L1568">
        <v>11448</v>
      </c>
      <c r="M1568" s="6">
        <f t="shared" si="169"/>
        <v>0</v>
      </c>
      <c r="N1568" s="6" t="str">
        <f t="shared" si="170"/>
        <v/>
      </c>
      <c r="O1568" s="6">
        <f t="shared" si="171"/>
        <v>0</v>
      </c>
      <c r="Q1568">
        <f>_xlfn.XLOOKUP(C1568&amp;G1568&amp;H1568,covid!$E$2:$E$2184,covid!$D$2:$D$2184,0,0,1)</f>
        <v>0</v>
      </c>
    </row>
    <row r="1569" spans="1:17" x14ac:dyDescent="0.3">
      <c r="A1569">
        <f>_xlfn.XLOOKUP(C1569,kamus!$B$2:$B$87,kamus!$A$2:$A$87,0,0,1)</f>
        <v>1</v>
      </c>
      <c r="B1569" t="str">
        <f>_xlfn.XLOOKUP(C1569,kamus!$B$2:$B$87,kamus!$D$2:$D$87,"dihapus",0,1)</f>
        <v>Berbah</v>
      </c>
      <c r="C1569" t="s">
        <v>216</v>
      </c>
      <c r="D1569">
        <f>_xlfn.XLOOKUP(C1569,kamus!$B$2:$B$87,kamus!$J$2:$J$87,"dihapus",0,1)</f>
        <v>1</v>
      </c>
      <c r="E1569">
        <f t="shared" si="172"/>
        <v>0</v>
      </c>
      <c r="F1569" s="14">
        <v>42917</v>
      </c>
      <c r="G1569" s="1">
        <f t="shared" si="173"/>
        <v>7</v>
      </c>
      <c r="H1569" s="1">
        <f t="shared" si="174"/>
        <v>2017</v>
      </c>
      <c r="I1569">
        <v>0</v>
      </c>
      <c r="K1569">
        <f t="shared" si="168"/>
        <v>0</v>
      </c>
      <c r="L1569">
        <v>14565</v>
      </c>
      <c r="M1569" s="6">
        <f t="shared" si="169"/>
        <v>0</v>
      </c>
      <c r="N1569" s="6" t="str">
        <f t="shared" si="170"/>
        <v/>
      </c>
      <c r="O1569" s="6">
        <f t="shared" si="171"/>
        <v>0</v>
      </c>
      <c r="Q1569">
        <f>_xlfn.XLOOKUP(C1569&amp;G1569&amp;H1569,covid!$E$2:$E$2184,covid!$D$2:$D$2184,0,0,1)</f>
        <v>0</v>
      </c>
    </row>
    <row r="1570" spans="1:17" x14ac:dyDescent="0.3">
      <c r="A1570">
        <f>_xlfn.XLOOKUP(C1570,kamus!$B$2:$B$87,kamus!$A$2:$A$87,0,0,1)</f>
        <v>2</v>
      </c>
      <c r="B1570" t="str">
        <f>_xlfn.XLOOKUP(C1570,kamus!$B$2:$B$87,kamus!$D$2:$D$87,"dihapus",0,1)</f>
        <v>Berbah</v>
      </c>
      <c r="C1570" t="s">
        <v>246</v>
      </c>
      <c r="D1570">
        <f>_xlfn.XLOOKUP(C1570,kamus!$B$2:$B$87,kamus!$J$2:$J$87,"dihapus",0,1)</f>
        <v>1</v>
      </c>
      <c r="E1570">
        <f t="shared" si="172"/>
        <v>0</v>
      </c>
      <c r="F1570" s="14">
        <v>42917</v>
      </c>
      <c r="G1570" s="1">
        <f t="shared" si="173"/>
        <v>7</v>
      </c>
      <c r="H1570" s="1">
        <f t="shared" si="174"/>
        <v>2017</v>
      </c>
      <c r="I1570">
        <v>0</v>
      </c>
      <c r="K1570">
        <f t="shared" si="168"/>
        <v>0</v>
      </c>
      <c r="L1570">
        <v>18704</v>
      </c>
      <c r="M1570" s="6">
        <f t="shared" si="169"/>
        <v>0</v>
      </c>
      <c r="N1570" s="6" t="str">
        <f t="shared" si="170"/>
        <v/>
      </c>
      <c r="O1570" s="6">
        <f t="shared" si="171"/>
        <v>0</v>
      </c>
      <c r="Q1570">
        <f>_xlfn.XLOOKUP(C1570&amp;G1570&amp;H1570,covid!$E$2:$E$2184,covid!$D$2:$D$2184,0,0,1)</f>
        <v>0</v>
      </c>
    </row>
    <row r="1571" spans="1:17" x14ac:dyDescent="0.3">
      <c r="A1571">
        <f>_xlfn.XLOOKUP(C1571,kamus!$B$2:$B$87,kamus!$A$2:$A$87,0,0,1)</f>
        <v>3</v>
      </c>
      <c r="B1571" t="str">
        <f>_xlfn.XLOOKUP(C1571,kamus!$B$2:$B$87,kamus!$D$2:$D$87,"dihapus",0,1)</f>
        <v>Berbah</v>
      </c>
      <c r="C1571" t="s">
        <v>267</v>
      </c>
      <c r="D1571">
        <f>_xlfn.XLOOKUP(C1571,kamus!$B$2:$B$87,kamus!$J$2:$J$87,"dihapus",0,1)</f>
        <v>1</v>
      </c>
      <c r="E1571">
        <f t="shared" si="172"/>
        <v>0</v>
      </c>
      <c r="F1571" s="14">
        <v>42917</v>
      </c>
      <c r="G1571" s="1">
        <f t="shared" si="173"/>
        <v>7</v>
      </c>
      <c r="H1571" s="1">
        <f t="shared" si="174"/>
        <v>2017</v>
      </c>
      <c r="I1571">
        <v>0</v>
      </c>
      <c r="K1571">
        <f t="shared" si="168"/>
        <v>0</v>
      </c>
      <c r="L1571">
        <v>13363</v>
      </c>
      <c r="M1571" s="6">
        <f t="shared" si="169"/>
        <v>0</v>
      </c>
      <c r="N1571" s="6" t="str">
        <f t="shared" si="170"/>
        <v/>
      </c>
      <c r="O1571" s="6">
        <f t="shared" si="171"/>
        <v>0</v>
      </c>
      <c r="Q1571">
        <f>_xlfn.XLOOKUP(C1571&amp;G1571&amp;H1571,covid!$E$2:$E$2184,covid!$D$2:$D$2184,0,0,1)</f>
        <v>0</v>
      </c>
    </row>
    <row r="1572" spans="1:17" x14ac:dyDescent="0.3">
      <c r="A1572">
        <f>_xlfn.XLOOKUP(C1572,kamus!$B$2:$B$87,kamus!$A$2:$A$87,0,0,1)</f>
        <v>9</v>
      </c>
      <c r="B1572" t="str">
        <f>_xlfn.XLOOKUP(C1572,kamus!$B$2:$B$87,kamus!$D$2:$D$87,"dihapus",0,1)</f>
        <v>cangkringan</v>
      </c>
      <c r="C1572" t="s">
        <v>197</v>
      </c>
      <c r="D1572">
        <f>_xlfn.XLOOKUP(C1572,kamus!$B$2:$B$87,kamus!$J$2:$J$87,"dihapus",0,1)</f>
        <v>0</v>
      </c>
      <c r="E1572">
        <f t="shared" si="172"/>
        <v>0</v>
      </c>
      <c r="F1572" s="14">
        <v>42917</v>
      </c>
      <c r="G1572" s="1">
        <f t="shared" si="173"/>
        <v>7</v>
      </c>
      <c r="H1572" s="1">
        <f t="shared" si="174"/>
        <v>2017</v>
      </c>
      <c r="I1572">
        <v>0</v>
      </c>
      <c r="K1572">
        <f t="shared" si="168"/>
        <v>0</v>
      </c>
      <c r="L1572">
        <v>8063</v>
      </c>
      <c r="M1572" s="6">
        <f t="shared" si="169"/>
        <v>0</v>
      </c>
      <c r="N1572" s="6" t="str">
        <f t="shared" si="170"/>
        <v/>
      </c>
      <c r="O1572" s="6">
        <f t="shared" si="171"/>
        <v>0</v>
      </c>
      <c r="Q1572">
        <f>_xlfn.XLOOKUP(C1572&amp;G1572&amp;H1572,covid!$E$2:$E$2184,covid!$D$2:$D$2184,0,0,1)</f>
        <v>0</v>
      </c>
    </row>
    <row r="1573" spans="1:17" x14ac:dyDescent="0.3">
      <c r="A1573">
        <f>_xlfn.XLOOKUP(C1573,kamus!$B$2:$B$87,kamus!$A$2:$A$87,0,0,1)</f>
        <v>5</v>
      </c>
      <c r="B1573" t="str">
        <f>_xlfn.XLOOKUP(C1573,kamus!$B$2:$B$87,kamus!$D$2:$D$87,"dihapus",0,1)</f>
        <v>cangkringan</v>
      </c>
      <c r="C1573" t="s">
        <v>212</v>
      </c>
      <c r="D1573">
        <f>_xlfn.XLOOKUP(C1573,kamus!$B$2:$B$87,kamus!$J$2:$J$87,"dihapus",0,1)</f>
        <v>0</v>
      </c>
      <c r="E1573">
        <f t="shared" si="172"/>
        <v>0</v>
      </c>
      <c r="F1573" s="14">
        <v>42917</v>
      </c>
      <c r="G1573" s="1">
        <f t="shared" si="173"/>
        <v>7</v>
      </c>
      <c r="H1573" s="1">
        <f t="shared" si="174"/>
        <v>2017</v>
      </c>
      <c r="I1573">
        <v>0</v>
      </c>
      <c r="K1573">
        <f t="shared" si="168"/>
        <v>0</v>
      </c>
      <c r="L1573">
        <v>4133</v>
      </c>
      <c r="M1573" s="6">
        <f t="shared" si="169"/>
        <v>0</v>
      </c>
      <c r="N1573" s="6" t="str">
        <f t="shared" si="170"/>
        <v/>
      </c>
      <c r="O1573" s="6">
        <f t="shared" si="171"/>
        <v>0</v>
      </c>
      <c r="Q1573">
        <f>_xlfn.XLOOKUP(C1573&amp;G1573&amp;H1573,covid!$E$2:$E$2184,covid!$D$2:$D$2184,0,0,1)</f>
        <v>0</v>
      </c>
    </row>
    <row r="1574" spans="1:17" x14ac:dyDescent="0.3">
      <c r="A1574">
        <f>_xlfn.XLOOKUP(C1574,kamus!$B$2:$B$87,kamus!$A$2:$A$87,0,0,1)</f>
        <v>7</v>
      </c>
      <c r="B1574" t="str">
        <f>_xlfn.XLOOKUP(C1574,kamus!$B$2:$B$87,kamus!$D$2:$D$87,"dihapus",0,1)</f>
        <v>cangkringan</v>
      </c>
      <c r="C1574" t="s">
        <v>217</v>
      </c>
      <c r="D1574">
        <f>_xlfn.XLOOKUP(C1574,kamus!$B$2:$B$87,kamus!$J$2:$J$87,"dihapus",0,1)</f>
        <v>0</v>
      </c>
      <c r="E1574">
        <f t="shared" si="172"/>
        <v>0</v>
      </c>
      <c r="F1574" s="14">
        <v>42917</v>
      </c>
      <c r="G1574" s="1">
        <f t="shared" si="173"/>
        <v>7</v>
      </c>
      <c r="H1574" s="1">
        <f t="shared" si="174"/>
        <v>2017</v>
      </c>
      <c r="I1574">
        <v>0</v>
      </c>
      <c r="K1574">
        <f t="shared" si="168"/>
        <v>0</v>
      </c>
      <c r="L1574">
        <v>3586</v>
      </c>
      <c r="M1574" s="6">
        <f t="shared" si="169"/>
        <v>0</v>
      </c>
      <c r="N1574" s="6" t="str">
        <f t="shared" si="170"/>
        <v/>
      </c>
      <c r="O1574" s="6">
        <f t="shared" si="171"/>
        <v>0</v>
      </c>
      <c r="Q1574">
        <f>_xlfn.XLOOKUP(C1574&amp;G1574&amp;H1574,covid!$E$2:$E$2184,covid!$D$2:$D$2184,0,0,1)</f>
        <v>0</v>
      </c>
    </row>
    <row r="1575" spans="1:17" x14ac:dyDescent="0.3">
      <c r="A1575">
        <f>_xlfn.XLOOKUP(C1575,kamus!$B$2:$B$87,kamus!$A$2:$A$87,0,0,1)</f>
        <v>8</v>
      </c>
      <c r="B1575" t="str">
        <f>_xlfn.XLOOKUP(C1575,kamus!$B$2:$B$87,kamus!$D$2:$D$87,"dihapus",0,1)</f>
        <v>cangkringan</v>
      </c>
      <c r="C1575" t="s">
        <v>275</v>
      </c>
      <c r="D1575">
        <f>_xlfn.XLOOKUP(C1575,kamus!$B$2:$B$87,kamus!$J$2:$J$87,"dihapus",0,1)</f>
        <v>0</v>
      </c>
      <c r="E1575">
        <f t="shared" si="172"/>
        <v>0</v>
      </c>
      <c r="F1575" s="14">
        <v>42917</v>
      </c>
      <c r="G1575" s="1">
        <f t="shared" si="173"/>
        <v>7</v>
      </c>
      <c r="H1575" s="1">
        <f t="shared" si="174"/>
        <v>2017</v>
      </c>
      <c r="I1575">
        <v>0</v>
      </c>
      <c r="K1575">
        <f t="shared" si="168"/>
        <v>0</v>
      </c>
      <c r="L1575">
        <v>5550</v>
      </c>
      <c r="M1575" s="6">
        <f t="shared" si="169"/>
        <v>0</v>
      </c>
      <c r="N1575" s="6" t="str">
        <f t="shared" si="170"/>
        <v/>
      </c>
      <c r="O1575" s="6">
        <f t="shared" si="171"/>
        <v>0</v>
      </c>
      <c r="Q1575">
        <f>_xlfn.XLOOKUP(C1575&amp;G1575&amp;H1575,covid!$E$2:$E$2184,covid!$D$2:$D$2184,0,0,1)</f>
        <v>0</v>
      </c>
    </row>
    <row r="1576" spans="1:17" x14ac:dyDescent="0.3">
      <c r="A1576">
        <f>_xlfn.XLOOKUP(C1576,kamus!$B$2:$B$87,kamus!$A$2:$A$87,0,0,1)</f>
        <v>6</v>
      </c>
      <c r="B1576" t="str">
        <f>_xlfn.XLOOKUP(C1576,kamus!$B$2:$B$87,kamus!$D$2:$D$87,"dihapus",0,1)</f>
        <v>cangkringan</v>
      </c>
      <c r="C1576" t="s">
        <v>281</v>
      </c>
      <c r="D1576">
        <f>_xlfn.XLOOKUP(C1576,kamus!$B$2:$B$87,kamus!$J$2:$J$87,"dihapus",0,1)</f>
        <v>0</v>
      </c>
      <c r="E1576">
        <f t="shared" si="172"/>
        <v>0</v>
      </c>
      <c r="F1576" s="14">
        <v>42917</v>
      </c>
      <c r="G1576" s="1">
        <f t="shared" si="173"/>
        <v>7</v>
      </c>
      <c r="H1576" s="1">
        <f t="shared" si="174"/>
        <v>2017</v>
      </c>
      <c r="I1576">
        <v>0</v>
      </c>
      <c r="K1576">
        <f t="shared" si="168"/>
        <v>0</v>
      </c>
      <c r="L1576">
        <v>11339</v>
      </c>
      <c r="M1576" s="6">
        <f t="shared" si="169"/>
        <v>0</v>
      </c>
      <c r="N1576" s="6" t="str">
        <f t="shared" si="170"/>
        <v/>
      </c>
      <c r="O1576" s="6">
        <f t="shared" si="171"/>
        <v>0</v>
      </c>
      <c r="Q1576">
        <f>_xlfn.XLOOKUP(C1576&amp;G1576&amp;H1576,covid!$E$2:$E$2184,covid!$D$2:$D$2184,0,0,1)</f>
        <v>0</v>
      </c>
    </row>
    <row r="1577" spans="1:17" x14ac:dyDescent="0.3">
      <c r="A1577">
        <f>_xlfn.XLOOKUP(C1577,kamus!$B$2:$B$87,kamus!$A$2:$A$87,0,0,1)</f>
        <v>10</v>
      </c>
      <c r="B1577" t="str">
        <f>_xlfn.XLOOKUP(C1577,kamus!$B$2:$B$87,kamus!$D$2:$D$87,"dihapus",0,1)</f>
        <v>Depok 1</v>
      </c>
      <c r="C1577" t="s">
        <v>220</v>
      </c>
      <c r="D1577">
        <f>_xlfn.XLOOKUP(C1577,kamus!$B$2:$B$87,kamus!$J$2:$J$87,"dihapus",0,1)</f>
        <v>1</v>
      </c>
      <c r="E1577">
        <f t="shared" si="172"/>
        <v>0</v>
      </c>
      <c r="F1577" s="14">
        <v>42917</v>
      </c>
      <c r="G1577" s="1">
        <f t="shared" si="173"/>
        <v>7</v>
      </c>
      <c r="H1577" s="1">
        <f t="shared" si="174"/>
        <v>2017</v>
      </c>
      <c r="I1577">
        <v>0</v>
      </c>
      <c r="K1577">
        <f t="shared" si="168"/>
        <v>0</v>
      </c>
      <c r="L1577">
        <v>37946</v>
      </c>
      <c r="M1577" s="6">
        <f t="shared" si="169"/>
        <v>0</v>
      </c>
      <c r="N1577" s="6" t="str">
        <f t="shared" si="170"/>
        <v/>
      </c>
      <c r="O1577" s="6">
        <f t="shared" si="171"/>
        <v>0</v>
      </c>
      <c r="Q1577">
        <f>_xlfn.XLOOKUP(C1577&amp;G1577&amp;H1577,covid!$E$2:$E$2184,covid!$D$2:$D$2184,0,0,1)</f>
        <v>0</v>
      </c>
    </row>
    <row r="1578" spans="1:17" x14ac:dyDescent="0.3">
      <c r="A1578">
        <f>_xlfn.XLOOKUP(C1578,kamus!$B$2:$B$87,kamus!$A$2:$A$87,0,0,1)</f>
        <v>11</v>
      </c>
      <c r="B1578" t="str">
        <f>_xlfn.XLOOKUP(C1578,kamus!$B$2:$B$87,kamus!$D$2:$D$87,"dihapus",0,1)</f>
        <v>Depok 2</v>
      </c>
      <c r="C1578" t="s">
        <v>207</v>
      </c>
      <c r="D1578">
        <f>_xlfn.XLOOKUP(C1578,kamus!$B$2:$B$87,kamus!$J$2:$J$87,"dihapus",0,1)</f>
        <v>1</v>
      </c>
      <c r="E1578">
        <f t="shared" si="172"/>
        <v>0</v>
      </c>
      <c r="F1578" s="14">
        <v>42917</v>
      </c>
      <c r="G1578" s="1">
        <f t="shared" si="173"/>
        <v>7</v>
      </c>
      <c r="H1578" s="1">
        <f t="shared" si="174"/>
        <v>2017</v>
      </c>
      <c r="I1578">
        <v>0</v>
      </c>
      <c r="K1578">
        <f t="shared" si="168"/>
        <v>0</v>
      </c>
      <c r="L1578">
        <v>44433</v>
      </c>
      <c r="M1578" s="6">
        <f t="shared" si="169"/>
        <v>0</v>
      </c>
      <c r="N1578" s="6" t="str">
        <f t="shared" si="170"/>
        <v/>
      </c>
      <c r="O1578" s="6">
        <f t="shared" si="171"/>
        <v>0</v>
      </c>
      <c r="Q1578">
        <f>_xlfn.XLOOKUP(C1578&amp;G1578&amp;H1578,covid!$E$2:$E$2184,covid!$D$2:$D$2184,0,0,1)</f>
        <v>0</v>
      </c>
    </row>
    <row r="1579" spans="1:17" x14ac:dyDescent="0.3">
      <c r="A1579">
        <f>_xlfn.XLOOKUP(C1579,kamus!$B$2:$B$87,kamus!$A$2:$A$87,0,0,1)</f>
        <v>12</v>
      </c>
      <c r="B1579" t="str">
        <f>_xlfn.XLOOKUP(C1579,kamus!$B$2:$B$87,kamus!$D$2:$D$87,"dihapus",0,1)</f>
        <v>Depok 3</v>
      </c>
      <c r="C1579" t="s">
        <v>206</v>
      </c>
      <c r="D1579">
        <f>_xlfn.XLOOKUP(C1579,kamus!$B$2:$B$87,kamus!$J$2:$J$87,"dihapus",0,1)</f>
        <v>1</v>
      </c>
      <c r="E1579">
        <f t="shared" si="172"/>
        <v>0</v>
      </c>
      <c r="F1579" s="14">
        <v>42917</v>
      </c>
      <c r="G1579" s="1">
        <f t="shared" si="173"/>
        <v>7</v>
      </c>
      <c r="H1579" s="1">
        <f t="shared" si="174"/>
        <v>2017</v>
      </c>
      <c r="I1579">
        <v>3</v>
      </c>
      <c r="K1579">
        <f t="shared" si="168"/>
        <v>3</v>
      </c>
      <c r="L1579">
        <v>44837</v>
      </c>
      <c r="M1579" s="6">
        <f t="shared" si="169"/>
        <v>6.6909026027611134</v>
      </c>
      <c r="N1579" s="6" t="str">
        <f t="shared" si="170"/>
        <v/>
      </c>
      <c r="O1579" s="6">
        <f t="shared" si="171"/>
        <v>6.6909026027611134</v>
      </c>
      <c r="Q1579">
        <f>_xlfn.XLOOKUP(C1579&amp;G1579&amp;H1579,covid!$E$2:$E$2184,covid!$D$2:$D$2184,0,0,1)</f>
        <v>0</v>
      </c>
    </row>
    <row r="1580" spans="1:17" x14ac:dyDescent="0.3">
      <c r="A1580">
        <f>_xlfn.XLOOKUP(C1580,kamus!$B$2:$B$87,kamus!$A$2:$A$87,0,0,1)</f>
        <v>0</v>
      </c>
      <c r="B1580" t="str">
        <f>_xlfn.XLOOKUP(C1580,kamus!$B$2:$B$87,kamus!$D$2:$D$87,"dihapus",0,1)</f>
        <v>dihapus</v>
      </c>
      <c r="C1580" t="s">
        <v>282</v>
      </c>
      <c r="D1580" t="str">
        <f>_xlfn.XLOOKUP(C1580,kamus!$B$2:$B$87,kamus!$J$2:$J$87,"dihapus",0,1)</f>
        <v>dihapus</v>
      </c>
      <c r="E1580">
        <f t="shared" si="172"/>
        <v>0</v>
      </c>
      <c r="F1580" s="14">
        <v>42917</v>
      </c>
      <c r="G1580" s="1">
        <f t="shared" si="173"/>
        <v>7</v>
      </c>
      <c r="H1580" s="1">
        <f t="shared" si="174"/>
        <v>2017</v>
      </c>
      <c r="I1580">
        <v>0</v>
      </c>
      <c r="K1580">
        <f t="shared" si="168"/>
        <v>0</v>
      </c>
      <c r="L1580" t="e">
        <v>#N/A</v>
      </c>
      <c r="M1580" s="6" t="e">
        <f t="shared" si="169"/>
        <v>#N/A</v>
      </c>
      <c r="N1580" s="6" t="str">
        <f t="shared" si="170"/>
        <v/>
      </c>
      <c r="O1580" s="6" t="e">
        <f t="shared" si="171"/>
        <v>#N/A</v>
      </c>
      <c r="Q1580">
        <f>_xlfn.XLOOKUP(C1580&amp;G1580&amp;H1580,covid!$E$2:$E$2184,covid!$D$2:$D$2184,0,0,1)</f>
        <v>0</v>
      </c>
    </row>
    <row r="1581" spans="1:17" x14ac:dyDescent="0.3">
      <c r="A1581">
        <f>_xlfn.XLOOKUP(C1581,kamus!$B$2:$B$87,kamus!$A$2:$A$87,0,0,1)</f>
        <v>14</v>
      </c>
      <c r="B1581" t="str">
        <f>_xlfn.XLOOKUP(C1581,kamus!$B$2:$B$87,kamus!$D$2:$D$87,"dihapus",0,1)</f>
        <v>Gamping 1</v>
      </c>
      <c r="C1581" t="s">
        <v>196</v>
      </c>
      <c r="D1581">
        <f>_xlfn.XLOOKUP(C1581,kamus!$B$2:$B$87,kamus!$J$2:$J$87,"dihapus",0,1)</f>
        <v>1</v>
      </c>
      <c r="E1581">
        <f t="shared" si="172"/>
        <v>0</v>
      </c>
      <c r="F1581" s="14">
        <v>42917</v>
      </c>
      <c r="G1581" s="1">
        <f t="shared" si="173"/>
        <v>7</v>
      </c>
      <c r="H1581" s="1">
        <f t="shared" si="174"/>
        <v>2017</v>
      </c>
      <c r="I1581">
        <v>2</v>
      </c>
      <c r="K1581">
        <f t="shared" si="168"/>
        <v>2</v>
      </c>
      <c r="L1581">
        <v>22819</v>
      </c>
      <c r="M1581" s="6">
        <f t="shared" si="169"/>
        <v>8.7646259695867474</v>
      </c>
      <c r="N1581" s="6" t="str">
        <f t="shared" si="170"/>
        <v/>
      </c>
      <c r="O1581" s="6">
        <f t="shared" si="171"/>
        <v>8.7646259695867474</v>
      </c>
      <c r="Q1581">
        <f>_xlfn.XLOOKUP(C1581&amp;G1581&amp;H1581,covid!$E$2:$E$2184,covid!$D$2:$D$2184,0,0,1)</f>
        <v>0</v>
      </c>
    </row>
    <row r="1582" spans="1:17" x14ac:dyDescent="0.3">
      <c r="A1582">
        <f>_xlfn.XLOOKUP(C1582,kamus!$B$2:$B$87,kamus!$A$2:$A$87,0,0,1)</f>
        <v>13</v>
      </c>
      <c r="B1582" t="str">
        <f>_xlfn.XLOOKUP(C1582,kamus!$B$2:$B$87,kamus!$D$2:$D$87,"dihapus",0,1)</f>
        <v>Gamping 1</v>
      </c>
      <c r="C1582" t="s">
        <v>198</v>
      </c>
      <c r="D1582">
        <f>_xlfn.XLOOKUP(C1582,kamus!$B$2:$B$87,kamus!$J$2:$J$87,"dihapus",0,1)</f>
        <v>1</v>
      </c>
      <c r="E1582">
        <f t="shared" si="172"/>
        <v>0</v>
      </c>
      <c r="F1582" s="14">
        <v>42917</v>
      </c>
      <c r="G1582" s="1">
        <f t="shared" si="173"/>
        <v>7</v>
      </c>
      <c r="H1582" s="1">
        <f t="shared" si="174"/>
        <v>2017</v>
      </c>
      <c r="I1582">
        <v>2</v>
      </c>
      <c r="K1582">
        <f t="shared" si="168"/>
        <v>2</v>
      </c>
      <c r="L1582">
        <v>20645</v>
      </c>
      <c r="M1582" s="6">
        <f t="shared" si="169"/>
        <v>9.6875756841850329</v>
      </c>
      <c r="N1582" s="6" t="str">
        <f t="shared" si="170"/>
        <v/>
      </c>
      <c r="O1582" s="6">
        <f t="shared" si="171"/>
        <v>9.6875756841850329</v>
      </c>
      <c r="Q1582">
        <f>_xlfn.XLOOKUP(C1582&amp;G1582&amp;H1582,covid!$E$2:$E$2184,covid!$D$2:$D$2184,0,0,1)</f>
        <v>0</v>
      </c>
    </row>
    <row r="1583" spans="1:17" x14ac:dyDescent="0.3">
      <c r="A1583">
        <f>_xlfn.XLOOKUP(C1583,kamus!$B$2:$B$87,kamus!$A$2:$A$87,0,0,1)</f>
        <v>16</v>
      </c>
      <c r="B1583" t="str">
        <f>_xlfn.XLOOKUP(C1583,kamus!$B$2:$B$87,kamus!$D$2:$D$87,"dihapus",0,1)</f>
        <v>Gamping 2</v>
      </c>
      <c r="C1583" t="s">
        <v>200</v>
      </c>
      <c r="D1583">
        <f>_xlfn.XLOOKUP(C1583,kamus!$B$2:$B$87,kamus!$J$2:$J$87,"dihapus",0,1)</f>
        <v>1</v>
      </c>
      <c r="E1583">
        <f t="shared" si="172"/>
        <v>0</v>
      </c>
      <c r="F1583" s="14">
        <v>42917</v>
      </c>
      <c r="G1583" s="1">
        <f t="shared" si="173"/>
        <v>7</v>
      </c>
      <c r="H1583" s="1">
        <f t="shared" si="174"/>
        <v>2017</v>
      </c>
      <c r="I1583">
        <v>0</v>
      </c>
      <c r="K1583">
        <f t="shared" si="168"/>
        <v>0</v>
      </c>
      <c r="L1583">
        <v>16624</v>
      </c>
      <c r="M1583" s="6">
        <f t="shared" si="169"/>
        <v>0</v>
      </c>
      <c r="N1583" s="6" t="str">
        <f t="shared" si="170"/>
        <v/>
      </c>
      <c r="O1583" s="6">
        <f t="shared" si="171"/>
        <v>0</v>
      </c>
      <c r="Q1583">
        <f>_xlfn.XLOOKUP(C1583&amp;G1583&amp;H1583,covid!$E$2:$E$2184,covid!$D$2:$D$2184,0,0,1)</f>
        <v>0</v>
      </c>
    </row>
    <row r="1584" spans="1:17" x14ac:dyDescent="0.3">
      <c r="A1584">
        <f>_xlfn.XLOOKUP(C1584,kamus!$B$2:$B$87,kamus!$A$2:$A$87,0,0,1)</f>
        <v>15</v>
      </c>
      <c r="B1584" t="str">
        <f>_xlfn.XLOOKUP(C1584,kamus!$B$2:$B$87,kamus!$D$2:$D$87,"dihapus",0,1)</f>
        <v>Gamping 2</v>
      </c>
      <c r="C1584" t="s">
        <v>230</v>
      </c>
      <c r="D1584">
        <f>_xlfn.XLOOKUP(C1584,kamus!$B$2:$B$87,kamus!$J$2:$J$87,"dihapus",0,1)</f>
        <v>1</v>
      </c>
      <c r="E1584">
        <f t="shared" si="172"/>
        <v>0</v>
      </c>
      <c r="F1584" s="14">
        <v>42917</v>
      </c>
      <c r="G1584" s="1">
        <f t="shared" si="173"/>
        <v>7</v>
      </c>
      <c r="H1584" s="1">
        <f t="shared" si="174"/>
        <v>2017</v>
      </c>
      <c r="I1584">
        <v>0</v>
      </c>
      <c r="K1584">
        <f t="shared" si="168"/>
        <v>0</v>
      </c>
      <c r="L1584">
        <v>18692</v>
      </c>
      <c r="M1584" s="6">
        <f t="shared" si="169"/>
        <v>0</v>
      </c>
      <c r="N1584" s="6" t="str">
        <f t="shared" si="170"/>
        <v/>
      </c>
      <c r="O1584" s="6">
        <f t="shared" si="171"/>
        <v>0</v>
      </c>
      <c r="Q1584">
        <f>_xlfn.XLOOKUP(C1584&amp;G1584&amp;H1584,covid!$E$2:$E$2184,covid!$D$2:$D$2184,0,0,1)</f>
        <v>0</v>
      </c>
    </row>
    <row r="1585" spans="1:17" x14ac:dyDescent="0.3">
      <c r="A1585">
        <f>_xlfn.XLOOKUP(C1585,kamus!$B$2:$B$87,kamus!$A$2:$A$87,0,0,1)</f>
        <v>17</v>
      </c>
      <c r="B1585" t="str">
        <f>_xlfn.XLOOKUP(C1585,kamus!$B$2:$B$87,kamus!$D$2:$D$87,"dihapus",0,1)</f>
        <v>Gamping 2</v>
      </c>
      <c r="C1585" t="s">
        <v>272</v>
      </c>
      <c r="D1585">
        <f>_xlfn.XLOOKUP(C1585,kamus!$B$2:$B$87,kamus!$J$2:$J$87,"dihapus",0,1)</f>
        <v>1</v>
      </c>
      <c r="E1585">
        <f t="shared" si="172"/>
        <v>0</v>
      </c>
      <c r="F1585" s="14">
        <v>42917</v>
      </c>
      <c r="G1585" s="1">
        <f t="shared" si="173"/>
        <v>7</v>
      </c>
      <c r="H1585" s="1">
        <f t="shared" si="174"/>
        <v>2017</v>
      </c>
      <c r="I1585">
        <v>0</v>
      </c>
      <c r="K1585">
        <f t="shared" si="168"/>
        <v>0</v>
      </c>
      <c r="L1585">
        <v>18667</v>
      </c>
      <c r="M1585" s="6">
        <f t="shared" si="169"/>
        <v>0</v>
      </c>
      <c r="N1585" s="6" t="str">
        <f t="shared" si="170"/>
        <v/>
      </c>
      <c r="O1585" s="6">
        <f t="shared" si="171"/>
        <v>0</v>
      </c>
      <c r="Q1585">
        <f>_xlfn.XLOOKUP(C1585&amp;G1585&amp;H1585,covid!$E$2:$E$2184,covid!$D$2:$D$2184,0,0,1)</f>
        <v>0</v>
      </c>
    </row>
    <row r="1586" spans="1:17" x14ac:dyDescent="0.3">
      <c r="A1586">
        <f>_xlfn.XLOOKUP(C1586,kamus!$B$2:$B$87,kamus!$A$2:$A$87,0,0,1)</f>
        <v>20</v>
      </c>
      <c r="B1586" t="str">
        <f>_xlfn.XLOOKUP(C1586,kamus!$B$2:$B$87,kamus!$D$2:$D$87,"dihapus",0,1)</f>
        <v>Godean 1</v>
      </c>
      <c r="C1586" t="s">
        <v>247</v>
      </c>
      <c r="D1586">
        <f>_xlfn.XLOOKUP(C1586,kamus!$B$2:$B$87,kamus!$J$2:$J$87,"dihapus",0,1)</f>
        <v>1</v>
      </c>
      <c r="E1586">
        <f t="shared" si="172"/>
        <v>0</v>
      </c>
      <c r="F1586" s="14">
        <v>42917</v>
      </c>
      <c r="G1586" s="1">
        <f t="shared" si="173"/>
        <v>7</v>
      </c>
      <c r="H1586" s="1">
        <f t="shared" si="174"/>
        <v>2017</v>
      </c>
      <c r="I1586">
        <v>0</v>
      </c>
      <c r="K1586">
        <f t="shared" si="168"/>
        <v>0</v>
      </c>
      <c r="L1586">
        <v>9743</v>
      </c>
      <c r="M1586" s="6">
        <f t="shared" si="169"/>
        <v>0</v>
      </c>
      <c r="N1586" s="6" t="str">
        <f t="shared" si="170"/>
        <v/>
      </c>
      <c r="O1586" s="6">
        <f t="shared" si="171"/>
        <v>0</v>
      </c>
      <c r="Q1586">
        <f>_xlfn.XLOOKUP(C1586&amp;G1586&amp;H1586,covid!$E$2:$E$2184,covid!$D$2:$D$2184,0,0,1)</f>
        <v>0</v>
      </c>
    </row>
    <row r="1587" spans="1:17" x14ac:dyDescent="0.3">
      <c r="A1587">
        <f>_xlfn.XLOOKUP(C1587,kamus!$B$2:$B$87,kamus!$A$2:$A$87,0,0,1)</f>
        <v>21</v>
      </c>
      <c r="B1587" t="str">
        <f>_xlfn.XLOOKUP(C1587,kamus!$B$2:$B$87,kamus!$D$2:$D$87,"dihapus",0,1)</f>
        <v>Godean 1</v>
      </c>
      <c r="C1587" t="s">
        <v>250</v>
      </c>
      <c r="D1587">
        <f>_xlfn.XLOOKUP(C1587,kamus!$B$2:$B$87,kamus!$J$2:$J$87,"dihapus",0,1)</f>
        <v>1</v>
      </c>
      <c r="E1587">
        <f t="shared" si="172"/>
        <v>0</v>
      </c>
      <c r="F1587" s="14">
        <v>42917</v>
      </c>
      <c r="G1587" s="1">
        <f t="shared" si="173"/>
        <v>7</v>
      </c>
      <c r="H1587" s="1">
        <f t="shared" si="174"/>
        <v>2017</v>
      </c>
      <c r="I1587">
        <v>0</v>
      </c>
      <c r="K1587">
        <f t="shared" si="168"/>
        <v>0</v>
      </c>
      <c r="L1587">
        <v>10269</v>
      </c>
      <c r="M1587" s="6">
        <f t="shared" si="169"/>
        <v>0</v>
      </c>
      <c r="N1587" s="6" t="str">
        <f t="shared" si="170"/>
        <v/>
      </c>
      <c r="O1587" s="6">
        <f t="shared" si="171"/>
        <v>0</v>
      </c>
      <c r="Q1587">
        <f>_xlfn.XLOOKUP(C1587&amp;G1587&amp;H1587,covid!$E$2:$E$2184,covid!$D$2:$D$2184,0,0,1)</f>
        <v>0</v>
      </c>
    </row>
    <row r="1588" spans="1:17" x14ac:dyDescent="0.3">
      <c r="A1588">
        <f>_xlfn.XLOOKUP(C1588,kamus!$B$2:$B$87,kamus!$A$2:$A$87,0,0,1)</f>
        <v>19</v>
      </c>
      <c r="B1588" t="str">
        <f>_xlfn.XLOOKUP(C1588,kamus!$B$2:$B$87,kamus!$D$2:$D$87,"dihapus",0,1)</f>
        <v>Godean 1</v>
      </c>
      <c r="C1588" t="s">
        <v>251</v>
      </c>
      <c r="D1588">
        <f>_xlfn.XLOOKUP(C1588,kamus!$B$2:$B$87,kamus!$J$2:$J$87,"dihapus",0,1)</f>
        <v>1</v>
      </c>
      <c r="E1588">
        <f t="shared" si="172"/>
        <v>0</v>
      </c>
      <c r="F1588" s="14">
        <v>42917</v>
      </c>
      <c r="G1588" s="1">
        <f t="shared" si="173"/>
        <v>7</v>
      </c>
      <c r="H1588" s="1">
        <f t="shared" si="174"/>
        <v>2017</v>
      </c>
      <c r="I1588">
        <v>1</v>
      </c>
      <c r="K1588">
        <f t="shared" si="168"/>
        <v>1</v>
      </c>
      <c r="L1588">
        <v>9159</v>
      </c>
      <c r="M1588" s="6">
        <f t="shared" si="169"/>
        <v>10.918222513374824</v>
      </c>
      <c r="N1588" s="6" t="str">
        <f t="shared" si="170"/>
        <v/>
      </c>
      <c r="O1588" s="6">
        <f t="shared" si="171"/>
        <v>10.918222513374824</v>
      </c>
      <c r="Q1588">
        <f>_xlfn.XLOOKUP(C1588&amp;G1588&amp;H1588,covid!$E$2:$E$2184,covid!$D$2:$D$2184,0,0,1)</f>
        <v>0</v>
      </c>
    </row>
    <row r="1589" spans="1:17" x14ac:dyDescent="0.3">
      <c r="A1589">
        <f>_xlfn.XLOOKUP(C1589,kamus!$B$2:$B$87,kamus!$A$2:$A$87,0,0,1)</f>
        <v>18</v>
      </c>
      <c r="B1589" t="str">
        <f>_xlfn.XLOOKUP(C1589,kamus!$B$2:$B$87,kamus!$D$2:$D$87,"dihapus",0,1)</f>
        <v>Godean 1</v>
      </c>
      <c r="C1589" t="s">
        <v>252</v>
      </c>
      <c r="D1589">
        <f>_xlfn.XLOOKUP(C1589,kamus!$B$2:$B$87,kamus!$J$2:$J$87,"dihapus",0,1)</f>
        <v>0</v>
      </c>
      <c r="E1589">
        <f t="shared" si="172"/>
        <v>0</v>
      </c>
      <c r="F1589" s="14">
        <v>42917</v>
      </c>
      <c r="G1589" s="1">
        <f t="shared" si="173"/>
        <v>7</v>
      </c>
      <c r="H1589" s="1">
        <f t="shared" si="174"/>
        <v>2017</v>
      </c>
      <c r="I1589">
        <v>0</v>
      </c>
      <c r="K1589">
        <f t="shared" si="168"/>
        <v>0</v>
      </c>
      <c r="L1589">
        <v>6607</v>
      </c>
      <c r="M1589" s="6">
        <f t="shared" si="169"/>
        <v>0</v>
      </c>
      <c r="N1589" s="6" t="str">
        <f t="shared" si="170"/>
        <v/>
      </c>
      <c r="O1589" s="6">
        <f t="shared" si="171"/>
        <v>0</v>
      </c>
      <c r="Q1589">
        <f>_xlfn.XLOOKUP(C1589&amp;G1589&amp;H1589,covid!$E$2:$E$2184,covid!$D$2:$D$2184,0,0,1)</f>
        <v>0</v>
      </c>
    </row>
    <row r="1590" spans="1:17" x14ac:dyDescent="0.3">
      <c r="A1590">
        <f>_xlfn.XLOOKUP(C1590,kamus!$B$2:$B$87,kamus!$A$2:$A$87,0,0,1)</f>
        <v>23</v>
      </c>
      <c r="B1590" t="str">
        <f>_xlfn.XLOOKUP(C1590,kamus!$B$2:$B$87,kamus!$D$2:$D$87,"dihapus",0,1)</f>
        <v>Godean 2</v>
      </c>
      <c r="C1590" t="s">
        <v>248</v>
      </c>
      <c r="D1590">
        <f>_xlfn.XLOOKUP(C1590,kamus!$B$2:$B$87,kamus!$J$2:$J$87,"dihapus",0,1)</f>
        <v>1</v>
      </c>
      <c r="E1590">
        <f t="shared" si="172"/>
        <v>0</v>
      </c>
      <c r="F1590" s="14">
        <v>42917</v>
      </c>
      <c r="G1590" s="1">
        <f t="shared" si="173"/>
        <v>7</v>
      </c>
      <c r="H1590" s="1">
        <f t="shared" si="174"/>
        <v>2017</v>
      </c>
      <c r="I1590">
        <v>0</v>
      </c>
      <c r="K1590">
        <f t="shared" si="168"/>
        <v>0</v>
      </c>
      <c r="L1590">
        <v>17439</v>
      </c>
      <c r="M1590" s="6">
        <f t="shared" si="169"/>
        <v>0</v>
      </c>
      <c r="N1590" s="6" t="str">
        <f t="shared" si="170"/>
        <v/>
      </c>
      <c r="O1590" s="6">
        <f t="shared" si="171"/>
        <v>0</v>
      </c>
      <c r="Q1590">
        <f>_xlfn.XLOOKUP(C1590&amp;G1590&amp;H1590,covid!$E$2:$E$2184,covid!$D$2:$D$2184,0,0,1)</f>
        <v>0</v>
      </c>
    </row>
    <row r="1591" spans="1:17" x14ac:dyDescent="0.3">
      <c r="A1591">
        <f>_xlfn.XLOOKUP(C1591,kamus!$B$2:$B$87,kamus!$A$2:$A$87,0,0,1)</f>
        <v>22</v>
      </c>
      <c r="B1591" t="str">
        <f>_xlfn.XLOOKUP(C1591,kamus!$B$2:$B$87,kamus!$D$2:$D$87,"dihapus",0,1)</f>
        <v>Godean 2</v>
      </c>
      <c r="C1591" t="s">
        <v>249</v>
      </c>
      <c r="D1591">
        <f>_xlfn.XLOOKUP(C1591,kamus!$B$2:$B$87,kamus!$J$2:$J$87,"dihapus",0,1)</f>
        <v>1</v>
      </c>
      <c r="E1591">
        <f t="shared" si="172"/>
        <v>0</v>
      </c>
      <c r="F1591" s="14">
        <v>42917</v>
      </c>
      <c r="G1591" s="1">
        <f t="shared" si="173"/>
        <v>7</v>
      </c>
      <c r="H1591" s="1">
        <f t="shared" si="174"/>
        <v>2017</v>
      </c>
      <c r="I1591">
        <v>1</v>
      </c>
      <c r="K1591">
        <f t="shared" si="168"/>
        <v>1</v>
      </c>
      <c r="L1591">
        <v>12380</v>
      </c>
      <c r="M1591" s="6">
        <f t="shared" si="169"/>
        <v>8.077544426494347</v>
      </c>
      <c r="N1591" s="6" t="str">
        <f t="shared" si="170"/>
        <v/>
      </c>
      <c r="O1591" s="6">
        <f t="shared" si="171"/>
        <v>8.077544426494347</v>
      </c>
      <c r="Q1591">
        <f>_xlfn.XLOOKUP(C1591&amp;G1591&amp;H1591,covid!$E$2:$E$2184,covid!$D$2:$D$2184,0,0,1)</f>
        <v>0</v>
      </c>
    </row>
    <row r="1592" spans="1:17" x14ac:dyDescent="0.3">
      <c r="A1592">
        <f>_xlfn.XLOOKUP(C1592,kamus!$B$2:$B$87,kamus!$A$2:$A$87,0,0,1)</f>
        <v>24</v>
      </c>
      <c r="B1592" t="str">
        <f>_xlfn.XLOOKUP(C1592,kamus!$B$2:$B$87,kamus!$D$2:$D$87,"dihapus",0,1)</f>
        <v>Godean 2</v>
      </c>
      <c r="C1592" t="s">
        <v>253</v>
      </c>
      <c r="D1592">
        <f>_xlfn.XLOOKUP(C1592,kamus!$B$2:$B$87,kamus!$J$2:$J$87,"dihapus",0,1)</f>
        <v>0</v>
      </c>
      <c r="E1592">
        <f t="shared" si="172"/>
        <v>0</v>
      </c>
      <c r="F1592" s="14">
        <v>42917</v>
      </c>
      <c r="G1592" s="1">
        <f t="shared" si="173"/>
        <v>7</v>
      </c>
      <c r="H1592" s="1">
        <f t="shared" si="174"/>
        <v>2017</v>
      </c>
      <c r="I1592">
        <v>2</v>
      </c>
      <c r="K1592">
        <f t="shared" si="168"/>
        <v>2</v>
      </c>
      <c r="L1592">
        <v>7087</v>
      </c>
      <c r="M1592" s="6">
        <f t="shared" si="169"/>
        <v>28.220685762664036</v>
      </c>
      <c r="N1592" s="6" t="str">
        <f t="shared" si="170"/>
        <v/>
      </c>
      <c r="O1592" s="6">
        <f t="shared" si="171"/>
        <v>28.220685762664036</v>
      </c>
      <c r="Q1592">
        <f>_xlfn.XLOOKUP(C1592&amp;G1592&amp;H1592,covid!$E$2:$E$2184,covid!$D$2:$D$2184,0,0,1)</f>
        <v>0</v>
      </c>
    </row>
    <row r="1593" spans="1:17" x14ac:dyDescent="0.3">
      <c r="A1593">
        <f>_xlfn.XLOOKUP(C1593,kamus!$B$2:$B$87,kamus!$A$2:$A$87,0,0,1)</f>
        <v>27</v>
      </c>
      <c r="B1593" t="str">
        <f>_xlfn.XLOOKUP(C1593,kamus!$B$2:$B$87,kamus!$D$2:$D$87,"dihapus",0,1)</f>
        <v>Kalasan</v>
      </c>
      <c r="C1593" t="s">
        <v>235</v>
      </c>
      <c r="D1593">
        <f>_xlfn.XLOOKUP(C1593,kamus!$B$2:$B$87,kamus!$J$2:$J$87,"dihapus",0,1)</f>
        <v>1</v>
      </c>
      <c r="E1593">
        <f t="shared" si="172"/>
        <v>0</v>
      </c>
      <c r="F1593" s="14">
        <v>42917</v>
      </c>
      <c r="G1593" s="1">
        <f t="shared" si="173"/>
        <v>7</v>
      </c>
      <c r="H1593" s="1">
        <f t="shared" si="174"/>
        <v>2017</v>
      </c>
      <c r="I1593">
        <v>1</v>
      </c>
      <c r="K1593">
        <f t="shared" si="168"/>
        <v>1</v>
      </c>
      <c r="L1593">
        <v>38337</v>
      </c>
      <c r="M1593" s="6">
        <f t="shared" si="169"/>
        <v>2.6084461486292616</v>
      </c>
      <c r="N1593" s="6" t="str">
        <f t="shared" si="170"/>
        <v/>
      </c>
      <c r="O1593" s="6">
        <f t="shared" si="171"/>
        <v>2.6084461486292616</v>
      </c>
      <c r="Q1593">
        <f>_xlfn.XLOOKUP(C1593&amp;G1593&amp;H1593,covid!$E$2:$E$2184,covid!$D$2:$D$2184,0,0,1)</f>
        <v>0</v>
      </c>
    </row>
    <row r="1594" spans="1:17" x14ac:dyDescent="0.3">
      <c r="A1594">
        <f>_xlfn.XLOOKUP(C1594,kamus!$B$2:$B$87,kamus!$A$2:$A$87,0,0,1)</f>
        <v>28</v>
      </c>
      <c r="B1594" t="str">
        <f>_xlfn.XLOOKUP(C1594,kamus!$B$2:$B$87,kamus!$D$2:$D$87,"dihapus",0,1)</f>
        <v>Kalasan</v>
      </c>
      <c r="C1594" t="s">
        <v>239</v>
      </c>
      <c r="D1594">
        <f>_xlfn.XLOOKUP(C1594,kamus!$B$2:$B$87,kamus!$J$2:$J$87,"dihapus",0,1)</f>
        <v>0</v>
      </c>
      <c r="E1594">
        <f t="shared" si="172"/>
        <v>0</v>
      </c>
      <c r="F1594" s="14">
        <v>42917</v>
      </c>
      <c r="G1594" s="1">
        <f t="shared" si="173"/>
        <v>7</v>
      </c>
      <c r="H1594" s="1">
        <f t="shared" si="174"/>
        <v>2017</v>
      </c>
      <c r="I1594">
        <v>0</v>
      </c>
      <c r="K1594">
        <f t="shared" si="168"/>
        <v>0</v>
      </c>
      <c r="L1594">
        <v>13744</v>
      </c>
      <c r="M1594" s="6">
        <f t="shared" si="169"/>
        <v>0</v>
      </c>
      <c r="N1594" s="6" t="str">
        <f t="shared" si="170"/>
        <v/>
      </c>
      <c r="O1594" s="6">
        <f t="shared" si="171"/>
        <v>0</v>
      </c>
      <c r="Q1594">
        <f>_xlfn.XLOOKUP(C1594&amp;G1594&amp;H1594,covid!$E$2:$E$2184,covid!$D$2:$D$2184,0,0,1)</f>
        <v>0</v>
      </c>
    </row>
    <row r="1595" spans="1:17" x14ac:dyDescent="0.3">
      <c r="A1595">
        <f>_xlfn.XLOOKUP(C1595,kamus!$B$2:$B$87,kamus!$A$2:$A$87,0,0,1)</f>
        <v>25</v>
      </c>
      <c r="B1595" t="str">
        <f>_xlfn.XLOOKUP(C1595,kamus!$B$2:$B$87,kamus!$D$2:$D$87,"dihapus",0,1)</f>
        <v>Kalasan</v>
      </c>
      <c r="C1595" t="s">
        <v>265</v>
      </c>
      <c r="D1595">
        <f>_xlfn.XLOOKUP(C1595,kamus!$B$2:$B$87,kamus!$J$2:$J$87,"dihapus",0,1)</f>
        <v>1</v>
      </c>
      <c r="E1595">
        <f t="shared" si="172"/>
        <v>0</v>
      </c>
      <c r="F1595" s="14">
        <v>42917</v>
      </c>
      <c r="G1595" s="1">
        <f t="shared" si="173"/>
        <v>7</v>
      </c>
      <c r="H1595" s="1">
        <f t="shared" si="174"/>
        <v>2017</v>
      </c>
      <c r="I1595">
        <v>1</v>
      </c>
      <c r="K1595">
        <f t="shared" si="168"/>
        <v>1</v>
      </c>
      <c r="L1595">
        <v>17169</v>
      </c>
      <c r="M1595" s="6">
        <f t="shared" si="169"/>
        <v>5.8244510454889626</v>
      </c>
      <c r="N1595" s="6" t="str">
        <f t="shared" si="170"/>
        <v/>
      </c>
      <c r="O1595" s="6">
        <f t="shared" si="171"/>
        <v>5.8244510454889626</v>
      </c>
      <c r="Q1595">
        <f>_xlfn.XLOOKUP(C1595&amp;G1595&amp;H1595,covid!$E$2:$E$2184,covid!$D$2:$D$2184,0,0,1)</f>
        <v>0</v>
      </c>
    </row>
    <row r="1596" spans="1:17" x14ac:dyDescent="0.3">
      <c r="A1596">
        <f>_xlfn.XLOOKUP(C1596,kamus!$B$2:$B$87,kamus!$A$2:$A$87,0,0,1)</f>
        <v>26</v>
      </c>
      <c r="B1596" t="str">
        <f>_xlfn.XLOOKUP(C1596,kamus!$B$2:$B$87,kamus!$D$2:$D$87,"dihapus",0,1)</f>
        <v>Kalasan</v>
      </c>
      <c r="C1596" t="s">
        <v>269</v>
      </c>
      <c r="D1596">
        <f>_xlfn.XLOOKUP(C1596,kamus!$B$2:$B$87,kamus!$J$2:$J$87,"dihapus",0,1)</f>
        <v>1</v>
      </c>
      <c r="E1596">
        <f t="shared" si="172"/>
        <v>0</v>
      </c>
      <c r="F1596" s="14">
        <v>42917</v>
      </c>
      <c r="G1596" s="1">
        <f t="shared" si="173"/>
        <v>7</v>
      </c>
      <c r="H1596" s="1">
        <f t="shared" si="174"/>
        <v>2017</v>
      </c>
      <c r="I1596">
        <v>0</v>
      </c>
      <c r="K1596">
        <f t="shared" si="168"/>
        <v>0</v>
      </c>
      <c r="L1596">
        <v>18588</v>
      </c>
      <c r="M1596" s="6">
        <f t="shared" si="169"/>
        <v>0</v>
      </c>
      <c r="N1596" s="6" t="str">
        <f t="shared" si="170"/>
        <v/>
      </c>
      <c r="O1596" s="6">
        <f t="shared" si="171"/>
        <v>0</v>
      </c>
      <c r="Q1596">
        <f>_xlfn.XLOOKUP(C1596&amp;G1596&amp;H1596,covid!$E$2:$E$2184,covid!$D$2:$D$2184,0,0,1)</f>
        <v>0</v>
      </c>
    </row>
    <row r="1597" spans="1:17" x14ac:dyDescent="0.3">
      <c r="A1597">
        <f>_xlfn.XLOOKUP(C1597,kamus!$B$2:$B$87,kamus!$A$2:$A$87,0,0,1)</f>
        <v>33</v>
      </c>
      <c r="B1597" t="str">
        <f>_xlfn.XLOOKUP(C1597,kamus!$B$2:$B$87,kamus!$D$2:$D$87,"dihapus",0,1)</f>
        <v>Minggir</v>
      </c>
      <c r="C1597" t="s">
        <v>241</v>
      </c>
      <c r="D1597">
        <f>_xlfn.XLOOKUP(C1597,kamus!$B$2:$B$87,kamus!$J$2:$J$87,"dihapus",0,1)</f>
        <v>0</v>
      </c>
      <c r="E1597">
        <f t="shared" si="172"/>
        <v>0</v>
      </c>
      <c r="F1597" s="14">
        <v>42917</v>
      </c>
      <c r="G1597" s="1">
        <f t="shared" si="173"/>
        <v>7</v>
      </c>
      <c r="H1597" s="1">
        <f t="shared" si="174"/>
        <v>2017</v>
      </c>
      <c r="I1597">
        <v>0</v>
      </c>
      <c r="K1597">
        <f t="shared" si="168"/>
        <v>0</v>
      </c>
      <c r="L1597">
        <v>8300</v>
      </c>
      <c r="M1597" s="6">
        <f t="shared" si="169"/>
        <v>0</v>
      </c>
      <c r="N1597" s="6" t="str">
        <f t="shared" si="170"/>
        <v/>
      </c>
      <c r="O1597" s="6">
        <f t="shared" si="171"/>
        <v>0</v>
      </c>
      <c r="Q1597">
        <f>_xlfn.XLOOKUP(C1597&amp;G1597&amp;H1597,covid!$E$2:$E$2184,covid!$D$2:$D$2184,0,0,1)</f>
        <v>0</v>
      </c>
    </row>
    <row r="1598" spans="1:17" x14ac:dyDescent="0.3">
      <c r="A1598">
        <f>_xlfn.XLOOKUP(C1598,kamus!$B$2:$B$87,kamus!$A$2:$A$87,0,0,1)</f>
        <v>31</v>
      </c>
      <c r="B1598" t="str">
        <f>_xlfn.XLOOKUP(C1598,kamus!$B$2:$B$87,kamus!$D$2:$D$87,"dihapus",0,1)</f>
        <v>Minggir</v>
      </c>
      <c r="C1598" t="s">
        <v>242</v>
      </c>
      <c r="D1598">
        <f>_xlfn.XLOOKUP(C1598,kamus!$B$2:$B$87,kamus!$J$2:$J$87,"dihapus",0,1)</f>
        <v>0</v>
      </c>
      <c r="E1598">
        <f t="shared" si="172"/>
        <v>0</v>
      </c>
      <c r="F1598" s="14">
        <v>42917</v>
      </c>
      <c r="G1598" s="1">
        <f t="shared" si="173"/>
        <v>7</v>
      </c>
      <c r="H1598" s="1">
        <f t="shared" si="174"/>
        <v>2017</v>
      </c>
      <c r="I1598">
        <v>0</v>
      </c>
      <c r="K1598">
        <f t="shared" si="168"/>
        <v>0</v>
      </c>
      <c r="L1598">
        <v>3637</v>
      </c>
      <c r="M1598" s="6">
        <f t="shared" si="169"/>
        <v>0</v>
      </c>
      <c r="N1598" s="6" t="str">
        <f t="shared" si="170"/>
        <v/>
      </c>
      <c r="O1598" s="6">
        <f t="shared" si="171"/>
        <v>0</v>
      </c>
      <c r="Q1598">
        <f>_xlfn.XLOOKUP(C1598&amp;G1598&amp;H1598,covid!$E$2:$E$2184,covid!$D$2:$D$2184,0,0,1)</f>
        <v>0</v>
      </c>
    </row>
    <row r="1599" spans="1:17" x14ac:dyDescent="0.3">
      <c r="A1599">
        <f>_xlfn.XLOOKUP(C1599,kamus!$B$2:$B$87,kamus!$A$2:$A$87,0,0,1)</f>
        <v>32</v>
      </c>
      <c r="B1599" t="str">
        <f>_xlfn.XLOOKUP(C1599,kamus!$B$2:$B$87,kamus!$D$2:$D$87,"dihapus",0,1)</f>
        <v>Minggir</v>
      </c>
      <c r="C1599" t="s">
        <v>243</v>
      </c>
      <c r="D1599">
        <f>_xlfn.XLOOKUP(C1599,kamus!$B$2:$B$87,kamus!$J$2:$J$87,"dihapus",0,1)</f>
        <v>0</v>
      </c>
      <c r="E1599">
        <f t="shared" si="172"/>
        <v>0</v>
      </c>
      <c r="F1599" s="14">
        <v>42917</v>
      </c>
      <c r="G1599" s="1">
        <f t="shared" si="173"/>
        <v>7</v>
      </c>
      <c r="H1599" s="1">
        <f t="shared" si="174"/>
        <v>2017</v>
      </c>
      <c r="I1599">
        <v>0</v>
      </c>
      <c r="K1599">
        <f t="shared" si="168"/>
        <v>0</v>
      </c>
      <c r="L1599">
        <v>7033</v>
      </c>
      <c r="M1599" s="6">
        <f t="shared" si="169"/>
        <v>0</v>
      </c>
      <c r="N1599" s="6" t="str">
        <f t="shared" si="170"/>
        <v/>
      </c>
      <c r="O1599" s="6">
        <f t="shared" si="171"/>
        <v>0</v>
      </c>
      <c r="Q1599">
        <f>_xlfn.XLOOKUP(C1599&amp;G1599&amp;H1599,covid!$E$2:$E$2184,covid!$D$2:$D$2184,0,0,1)</f>
        <v>0</v>
      </c>
    </row>
    <row r="1600" spans="1:17" x14ac:dyDescent="0.3">
      <c r="A1600">
        <f>_xlfn.XLOOKUP(C1600,kamus!$B$2:$B$87,kamus!$A$2:$A$87,0,0,1)</f>
        <v>30</v>
      </c>
      <c r="B1600" t="str">
        <f>_xlfn.XLOOKUP(C1600,kamus!$B$2:$B$87,kamus!$D$2:$D$87,"dihapus",0,1)</f>
        <v>Minggir</v>
      </c>
      <c r="C1600" t="s">
        <v>244</v>
      </c>
      <c r="D1600">
        <f>_xlfn.XLOOKUP(C1600,kamus!$B$2:$B$87,kamus!$J$2:$J$87,"dihapus",0,1)</f>
        <v>0</v>
      </c>
      <c r="E1600">
        <f t="shared" si="172"/>
        <v>0</v>
      </c>
      <c r="F1600" s="14">
        <v>42917</v>
      </c>
      <c r="G1600" s="1">
        <f t="shared" si="173"/>
        <v>7</v>
      </c>
      <c r="H1600" s="1">
        <f t="shared" si="174"/>
        <v>2017</v>
      </c>
      <c r="I1600">
        <v>0</v>
      </c>
      <c r="K1600">
        <f t="shared" si="168"/>
        <v>0</v>
      </c>
      <c r="L1600">
        <v>8777</v>
      </c>
      <c r="M1600" s="6">
        <f t="shared" si="169"/>
        <v>0</v>
      </c>
      <c r="N1600" s="6" t="str">
        <f t="shared" si="170"/>
        <v/>
      </c>
      <c r="O1600" s="6">
        <f t="shared" si="171"/>
        <v>0</v>
      </c>
      <c r="Q1600">
        <f>_xlfn.XLOOKUP(C1600&amp;G1600&amp;H1600,covid!$E$2:$E$2184,covid!$D$2:$D$2184,0,0,1)</f>
        <v>0</v>
      </c>
    </row>
    <row r="1601" spans="1:17" x14ac:dyDescent="0.3">
      <c r="A1601">
        <f>_xlfn.XLOOKUP(C1601,kamus!$B$2:$B$87,kamus!$A$2:$A$87,0,0,1)</f>
        <v>29</v>
      </c>
      <c r="B1601" t="str">
        <f>_xlfn.XLOOKUP(C1601,kamus!$B$2:$B$87,kamus!$D$2:$D$87,"dihapus",0,1)</f>
        <v>Minggir</v>
      </c>
      <c r="C1601" t="s">
        <v>245</v>
      </c>
      <c r="D1601">
        <f>_xlfn.XLOOKUP(C1601,kamus!$B$2:$B$87,kamus!$J$2:$J$87,"dihapus",0,1)</f>
        <v>0</v>
      </c>
      <c r="E1601">
        <f t="shared" si="172"/>
        <v>0</v>
      </c>
      <c r="F1601" s="14">
        <v>42917</v>
      </c>
      <c r="G1601" s="1">
        <f t="shared" si="173"/>
        <v>7</v>
      </c>
      <c r="H1601" s="1">
        <f t="shared" si="174"/>
        <v>2017</v>
      </c>
      <c r="I1601">
        <v>0</v>
      </c>
      <c r="K1601">
        <f t="shared" si="168"/>
        <v>0</v>
      </c>
      <c r="L1601">
        <v>5165</v>
      </c>
      <c r="M1601" s="6">
        <f t="shared" si="169"/>
        <v>0</v>
      </c>
      <c r="N1601" s="6" t="str">
        <f t="shared" si="170"/>
        <v/>
      </c>
      <c r="O1601" s="6">
        <f t="shared" si="171"/>
        <v>0</v>
      </c>
      <c r="Q1601">
        <f>_xlfn.XLOOKUP(C1601&amp;G1601&amp;H1601,covid!$E$2:$E$2184,covid!$D$2:$D$2184,0,0,1)</f>
        <v>0</v>
      </c>
    </row>
    <row r="1602" spans="1:17" x14ac:dyDescent="0.3">
      <c r="A1602">
        <f>_xlfn.XLOOKUP(C1602,kamus!$B$2:$B$87,kamus!$A$2:$A$87,0,0,1)</f>
        <v>35</v>
      </c>
      <c r="B1602" t="str">
        <f>_xlfn.XLOOKUP(C1602,kamus!$B$2:$B$87,kamus!$D$2:$D$87,"dihapus",0,1)</f>
        <v>Mlati 1</v>
      </c>
      <c r="C1602" t="s">
        <v>240</v>
      </c>
      <c r="D1602">
        <f>_xlfn.XLOOKUP(C1602,kamus!$B$2:$B$87,kamus!$J$2:$J$87,"dihapus",0,1)</f>
        <v>1</v>
      </c>
      <c r="E1602">
        <f t="shared" si="172"/>
        <v>0</v>
      </c>
      <c r="F1602" s="14">
        <v>42917</v>
      </c>
      <c r="G1602" s="1">
        <f t="shared" si="173"/>
        <v>7</v>
      </c>
      <c r="H1602" s="1">
        <f t="shared" si="174"/>
        <v>2017</v>
      </c>
      <c r="I1602">
        <v>0</v>
      </c>
      <c r="K1602">
        <f t="shared" ref="K1602:K1665" si="175">J1602+I1602</f>
        <v>0</v>
      </c>
      <c r="L1602">
        <v>18886</v>
      </c>
      <c r="M1602" s="6">
        <f t="shared" ref="M1602:M1665" si="176">IF(ISBLANK(I1602)=TRUE,"",I1602/$L1602*100000)</f>
        <v>0</v>
      </c>
      <c r="N1602" s="6" t="str">
        <f t="shared" ref="N1602:N1665" si="177">IF(ISBLANK(J1602)=TRUE,"",J1602/$L1602*100000)</f>
        <v/>
      </c>
      <c r="O1602" s="6">
        <f t="shared" ref="O1602:O1665" si="178">IF(ISBLANK(K1602)=TRUE,"",K1602/$L1602*100000)</f>
        <v>0</v>
      </c>
      <c r="Q1602">
        <f>_xlfn.XLOOKUP(C1602&amp;G1602&amp;H1602,covid!$E$2:$E$2184,covid!$D$2:$D$2184,0,0,1)</f>
        <v>0</v>
      </c>
    </row>
    <row r="1603" spans="1:17" x14ac:dyDescent="0.3">
      <c r="A1603">
        <f>_xlfn.XLOOKUP(C1603,kamus!$B$2:$B$87,kamus!$A$2:$A$87,0,0,1)</f>
        <v>34</v>
      </c>
      <c r="B1603" t="str">
        <f>_xlfn.XLOOKUP(C1603,kamus!$B$2:$B$87,kamus!$D$2:$D$87,"dihapus",0,1)</f>
        <v>Mlati 1</v>
      </c>
      <c r="C1603" t="s">
        <v>254</v>
      </c>
      <c r="D1603">
        <f>_xlfn.XLOOKUP(C1603,kamus!$B$2:$B$87,kamus!$J$2:$J$87,"dihapus",0,1)</f>
        <v>1</v>
      </c>
      <c r="E1603">
        <f t="shared" ref="E1603:E1666" si="179">IF(D1603=0,0,IF(H1603&lt;2021,0,IF(AND(H1603=2021,G1603&lt;5),0,1)))</f>
        <v>0</v>
      </c>
      <c r="F1603" s="14">
        <v>42917</v>
      </c>
      <c r="G1603" s="1">
        <f t="shared" ref="G1603:G1666" si="180">MONTH(F1603)</f>
        <v>7</v>
      </c>
      <c r="H1603" s="1">
        <f t="shared" ref="H1603:H1666" si="181">YEAR(F1603)</f>
        <v>2017</v>
      </c>
      <c r="I1603">
        <v>0</v>
      </c>
      <c r="K1603">
        <f t="shared" si="175"/>
        <v>0</v>
      </c>
      <c r="L1603">
        <v>35345</v>
      </c>
      <c r="M1603" s="6">
        <f t="shared" si="176"/>
        <v>0</v>
      </c>
      <c r="N1603" s="6" t="str">
        <f t="shared" si="177"/>
        <v/>
      </c>
      <c r="O1603" s="6">
        <f t="shared" si="178"/>
        <v>0</v>
      </c>
      <c r="Q1603">
        <f>_xlfn.XLOOKUP(C1603&amp;G1603&amp;H1603,covid!$E$2:$E$2184,covid!$D$2:$D$2184,0,0,1)</f>
        <v>0</v>
      </c>
    </row>
    <row r="1604" spans="1:17" x14ac:dyDescent="0.3">
      <c r="A1604">
        <f>_xlfn.XLOOKUP(C1604,kamus!$B$2:$B$87,kamus!$A$2:$A$87,0,0,1)</f>
        <v>38</v>
      </c>
      <c r="B1604" t="str">
        <f>_xlfn.XLOOKUP(C1604,kamus!$B$2:$B$87,kamus!$D$2:$D$87,"dihapus",0,1)</f>
        <v>Mlati 2</v>
      </c>
      <c r="C1604" t="s">
        <v>258</v>
      </c>
      <c r="D1604">
        <f>_xlfn.XLOOKUP(C1604,kamus!$B$2:$B$87,kamus!$J$2:$J$87,"dihapus",0,1)</f>
        <v>0</v>
      </c>
      <c r="E1604">
        <f t="shared" si="179"/>
        <v>0</v>
      </c>
      <c r="F1604" s="14">
        <v>42917</v>
      </c>
      <c r="G1604" s="1">
        <f t="shared" si="180"/>
        <v>7</v>
      </c>
      <c r="H1604" s="1">
        <f t="shared" si="181"/>
        <v>2017</v>
      </c>
      <c r="I1604">
        <v>0</v>
      </c>
      <c r="K1604">
        <f t="shared" si="175"/>
        <v>0</v>
      </c>
      <c r="L1604">
        <v>16653</v>
      </c>
      <c r="M1604" s="6">
        <f t="shared" si="176"/>
        <v>0</v>
      </c>
      <c r="N1604" s="6" t="str">
        <f t="shared" si="177"/>
        <v/>
      </c>
      <c r="O1604" s="6">
        <f t="shared" si="178"/>
        <v>0</v>
      </c>
      <c r="Q1604">
        <f>_xlfn.XLOOKUP(C1604&amp;G1604&amp;H1604,covid!$E$2:$E$2184,covid!$D$2:$D$2184,0,0,1)</f>
        <v>0</v>
      </c>
    </row>
    <row r="1605" spans="1:17" x14ac:dyDescent="0.3">
      <c r="A1605">
        <f>_xlfn.XLOOKUP(C1605,kamus!$B$2:$B$87,kamus!$A$2:$A$87,0,0,1)</f>
        <v>36</v>
      </c>
      <c r="B1605" t="str">
        <f>_xlfn.XLOOKUP(C1605,kamus!$B$2:$B$87,kamus!$D$2:$D$87,"dihapus",0,1)</f>
        <v>Mlati 2</v>
      </c>
      <c r="C1605" t="s">
        <v>268</v>
      </c>
      <c r="D1605">
        <f>_xlfn.XLOOKUP(C1605,kamus!$B$2:$B$87,kamus!$J$2:$J$87,"dihapus",0,1)</f>
        <v>1</v>
      </c>
      <c r="E1605">
        <f t="shared" si="179"/>
        <v>0</v>
      </c>
      <c r="F1605" s="14">
        <v>42917</v>
      </c>
      <c r="G1605" s="1">
        <f t="shared" si="180"/>
        <v>7</v>
      </c>
      <c r="H1605" s="1">
        <f t="shared" si="181"/>
        <v>2017</v>
      </c>
      <c r="I1605">
        <v>0</v>
      </c>
      <c r="K1605">
        <f t="shared" si="175"/>
        <v>0</v>
      </c>
      <c r="L1605">
        <v>11526</v>
      </c>
      <c r="M1605" s="6">
        <f t="shared" si="176"/>
        <v>0</v>
      </c>
      <c r="N1605" s="6" t="str">
        <f t="shared" si="177"/>
        <v/>
      </c>
      <c r="O1605" s="6">
        <f t="shared" si="178"/>
        <v>0</v>
      </c>
      <c r="Q1605">
        <f>_xlfn.XLOOKUP(C1605&amp;G1605&amp;H1605,covid!$E$2:$E$2184,covid!$D$2:$D$2184,0,0,1)</f>
        <v>0</v>
      </c>
    </row>
    <row r="1606" spans="1:17" x14ac:dyDescent="0.3">
      <c r="A1606">
        <f>_xlfn.XLOOKUP(C1606,kamus!$B$2:$B$87,kamus!$A$2:$A$87,0,0,1)</f>
        <v>37</v>
      </c>
      <c r="B1606" t="str">
        <f>_xlfn.XLOOKUP(C1606,kamus!$B$2:$B$87,kamus!$D$2:$D$87,"dihapus",0,1)</f>
        <v>Mlati 2</v>
      </c>
      <c r="C1606" t="s">
        <v>270</v>
      </c>
      <c r="D1606">
        <f>_xlfn.XLOOKUP(C1606,kamus!$B$2:$B$87,kamus!$J$2:$J$87,"dihapus",0,1)</f>
        <v>1</v>
      </c>
      <c r="E1606">
        <f t="shared" si="179"/>
        <v>0</v>
      </c>
      <c r="F1606" s="14">
        <v>42917</v>
      </c>
      <c r="G1606" s="1">
        <f t="shared" si="180"/>
        <v>7</v>
      </c>
      <c r="H1606" s="1">
        <f t="shared" si="181"/>
        <v>2017</v>
      </c>
      <c r="I1606">
        <v>2</v>
      </c>
      <c r="K1606">
        <f t="shared" si="175"/>
        <v>2</v>
      </c>
      <c r="L1606">
        <v>13694</v>
      </c>
      <c r="M1606" s="6">
        <f t="shared" si="176"/>
        <v>14.604936468526361</v>
      </c>
      <c r="N1606" s="6" t="str">
        <f t="shared" si="177"/>
        <v/>
      </c>
      <c r="O1606" s="6">
        <f t="shared" si="178"/>
        <v>14.604936468526361</v>
      </c>
      <c r="Q1606">
        <f>_xlfn.XLOOKUP(C1606&amp;G1606&amp;H1606,covid!$E$2:$E$2184,covid!$D$2:$D$2184,0,0,1)</f>
        <v>0</v>
      </c>
    </row>
    <row r="1607" spans="1:17" x14ac:dyDescent="0.3">
      <c r="A1607">
        <f>_xlfn.XLOOKUP(C1607,kamus!$B$2:$B$87,kamus!$A$2:$A$87,0,0,1)</f>
        <v>39</v>
      </c>
      <c r="B1607" t="str">
        <f>_xlfn.XLOOKUP(C1607,kamus!$B$2:$B$87,kamus!$D$2:$D$87,"dihapus",0,1)</f>
        <v>Moyudan</v>
      </c>
      <c r="C1607" t="s">
        <v>259</v>
      </c>
      <c r="D1607">
        <f>_xlfn.XLOOKUP(C1607,kamus!$B$2:$B$87,kamus!$J$2:$J$87,"dihapus",0,1)</f>
        <v>0</v>
      </c>
      <c r="E1607">
        <f t="shared" si="179"/>
        <v>0</v>
      </c>
      <c r="F1607" s="14">
        <v>42917</v>
      </c>
      <c r="G1607" s="1">
        <f t="shared" si="180"/>
        <v>7</v>
      </c>
      <c r="H1607" s="1">
        <f t="shared" si="181"/>
        <v>2017</v>
      </c>
      <c r="I1607">
        <v>0</v>
      </c>
      <c r="K1607">
        <f t="shared" si="175"/>
        <v>0</v>
      </c>
      <c r="L1607">
        <v>11875</v>
      </c>
      <c r="M1607" s="6">
        <f t="shared" si="176"/>
        <v>0</v>
      </c>
      <c r="N1607" s="6" t="str">
        <f t="shared" si="177"/>
        <v/>
      </c>
      <c r="O1607" s="6">
        <f t="shared" si="178"/>
        <v>0</v>
      </c>
      <c r="Q1607">
        <f>_xlfn.XLOOKUP(C1607&amp;G1607&amp;H1607,covid!$E$2:$E$2184,covid!$D$2:$D$2184,0,0,1)</f>
        <v>0</v>
      </c>
    </row>
    <row r="1608" spans="1:17" x14ac:dyDescent="0.3">
      <c r="A1608">
        <f>_xlfn.XLOOKUP(C1608,kamus!$B$2:$B$87,kamus!$A$2:$A$87,0,0,1)</f>
        <v>42</v>
      </c>
      <c r="B1608" t="str">
        <f>_xlfn.XLOOKUP(C1608,kamus!$B$2:$B$87,kamus!$D$2:$D$87,"dihapus",0,1)</f>
        <v>Moyudan</v>
      </c>
      <c r="C1608" t="s">
        <v>260</v>
      </c>
      <c r="D1608">
        <f>_xlfn.XLOOKUP(C1608,kamus!$B$2:$B$87,kamus!$J$2:$J$87,"dihapus",0,1)</f>
        <v>0</v>
      </c>
      <c r="E1608">
        <f t="shared" si="179"/>
        <v>0</v>
      </c>
      <c r="F1608" s="14">
        <v>42917</v>
      </c>
      <c r="G1608" s="1">
        <f t="shared" si="180"/>
        <v>7</v>
      </c>
      <c r="H1608" s="1">
        <f t="shared" si="181"/>
        <v>2017</v>
      </c>
      <c r="I1608">
        <v>0</v>
      </c>
      <c r="K1608">
        <f t="shared" si="175"/>
        <v>0</v>
      </c>
      <c r="L1608">
        <v>7197</v>
      </c>
      <c r="M1608" s="6">
        <f t="shared" si="176"/>
        <v>0</v>
      </c>
      <c r="N1608" s="6" t="str">
        <f t="shared" si="177"/>
        <v/>
      </c>
      <c r="O1608" s="6">
        <f t="shared" si="178"/>
        <v>0</v>
      </c>
      <c r="Q1608">
        <f>_xlfn.XLOOKUP(C1608&amp;G1608&amp;H1608,covid!$E$2:$E$2184,covid!$D$2:$D$2184,0,0,1)</f>
        <v>0</v>
      </c>
    </row>
    <row r="1609" spans="1:17" x14ac:dyDescent="0.3">
      <c r="A1609">
        <f>_xlfn.XLOOKUP(C1609,kamus!$B$2:$B$87,kamus!$A$2:$A$87,0,0,1)</f>
        <v>41</v>
      </c>
      <c r="B1609" t="str">
        <f>_xlfn.XLOOKUP(C1609,kamus!$B$2:$B$87,kamus!$D$2:$D$87,"dihapus",0,1)</f>
        <v>Moyudan</v>
      </c>
      <c r="C1609" t="s">
        <v>262</v>
      </c>
      <c r="D1609">
        <f>_xlfn.XLOOKUP(C1609,kamus!$B$2:$B$87,kamus!$J$2:$J$87,"dihapus",0,1)</f>
        <v>0</v>
      </c>
      <c r="E1609">
        <f t="shared" si="179"/>
        <v>0</v>
      </c>
      <c r="F1609" s="14">
        <v>42917</v>
      </c>
      <c r="G1609" s="1">
        <f t="shared" si="180"/>
        <v>7</v>
      </c>
      <c r="H1609" s="1">
        <f t="shared" si="181"/>
        <v>2017</v>
      </c>
      <c r="I1609">
        <v>0</v>
      </c>
      <c r="K1609">
        <f t="shared" si="175"/>
        <v>0</v>
      </c>
      <c r="L1609">
        <v>6705</v>
      </c>
      <c r="M1609" s="6">
        <f t="shared" si="176"/>
        <v>0</v>
      </c>
      <c r="N1609" s="6" t="str">
        <f t="shared" si="177"/>
        <v/>
      </c>
      <c r="O1609" s="6">
        <f t="shared" si="178"/>
        <v>0</v>
      </c>
      <c r="Q1609">
        <f>_xlfn.XLOOKUP(C1609&amp;G1609&amp;H1609,covid!$E$2:$E$2184,covid!$D$2:$D$2184,0,0,1)</f>
        <v>0</v>
      </c>
    </row>
    <row r="1610" spans="1:17" x14ac:dyDescent="0.3">
      <c r="A1610">
        <f>_xlfn.XLOOKUP(C1610,kamus!$B$2:$B$87,kamus!$A$2:$A$87,0,0,1)</f>
        <v>40</v>
      </c>
      <c r="B1610" t="str">
        <f>_xlfn.XLOOKUP(C1610,kamus!$B$2:$B$87,kamus!$D$2:$D$87,"dihapus",0,1)</f>
        <v>Moyudan</v>
      </c>
      <c r="C1610" t="s">
        <v>264</v>
      </c>
      <c r="D1610">
        <f>_xlfn.XLOOKUP(C1610,kamus!$B$2:$B$87,kamus!$J$2:$J$87,"dihapus",0,1)</f>
        <v>0</v>
      </c>
      <c r="E1610">
        <f t="shared" si="179"/>
        <v>0</v>
      </c>
      <c r="F1610" s="14">
        <v>42917</v>
      </c>
      <c r="G1610" s="1">
        <f t="shared" si="180"/>
        <v>7</v>
      </c>
      <c r="H1610" s="1">
        <f t="shared" si="181"/>
        <v>2017</v>
      </c>
      <c r="I1610">
        <v>0</v>
      </c>
      <c r="K1610">
        <f t="shared" si="175"/>
        <v>0</v>
      </c>
      <c r="L1610">
        <v>8347</v>
      </c>
      <c r="M1610" s="6">
        <f t="shared" si="176"/>
        <v>0</v>
      </c>
      <c r="N1610" s="6" t="str">
        <f t="shared" si="177"/>
        <v/>
      </c>
      <c r="O1610" s="6">
        <f t="shared" si="178"/>
        <v>0</v>
      </c>
      <c r="Q1610">
        <f>_xlfn.XLOOKUP(C1610&amp;G1610&amp;H1610,covid!$E$2:$E$2184,covid!$D$2:$D$2184,0,0,1)</f>
        <v>0</v>
      </c>
    </row>
    <row r="1611" spans="1:17" x14ac:dyDescent="0.3">
      <c r="A1611">
        <f>_xlfn.XLOOKUP(C1611,kamus!$B$2:$B$87,kamus!$A$2:$A$87,0,0,1)</f>
        <v>43</v>
      </c>
      <c r="B1611" t="str">
        <f>_xlfn.XLOOKUP(C1611,kamus!$B$2:$B$87,kamus!$D$2:$D$87,"dihapus",0,1)</f>
        <v>Ngaglik 1</v>
      </c>
      <c r="C1611" t="s">
        <v>228</v>
      </c>
      <c r="D1611">
        <f>_xlfn.XLOOKUP(C1611,kamus!$B$2:$B$87,kamus!$J$2:$J$87,"dihapus",0,1)</f>
        <v>1</v>
      </c>
      <c r="E1611">
        <f t="shared" si="179"/>
        <v>0</v>
      </c>
      <c r="F1611" s="14">
        <v>42917</v>
      </c>
      <c r="G1611" s="1">
        <f t="shared" si="180"/>
        <v>7</v>
      </c>
      <c r="H1611" s="1">
        <f t="shared" si="181"/>
        <v>2017</v>
      </c>
      <c r="I1611">
        <v>0</v>
      </c>
      <c r="K1611">
        <f t="shared" si="175"/>
        <v>0</v>
      </c>
      <c r="L1611">
        <v>12705</v>
      </c>
      <c r="M1611" s="6">
        <f t="shared" si="176"/>
        <v>0</v>
      </c>
      <c r="N1611" s="6" t="str">
        <f t="shared" si="177"/>
        <v/>
      </c>
      <c r="O1611" s="6">
        <f t="shared" si="178"/>
        <v>0</v>
      </c>
      <c r="Q1611">
        <f>_xlfn.XLOOKUP(C1611&amp;G1611&amp;H1611,covid!$E$2:$E$2184,covid!$D$2:$D$2184,0,0,1)</f>
        <v>0</v>
      </c>
    </row>
    <row r="1612" spans="1:17" x14ac:dyDescent="0.3">
      <c r="A1612">
        <f>_xlfn.XLOOKUP(C1612,kamus!$B$2:$B$87,kamus!$A$2:$A$87,0,0,1)</f>
        <v>44</v>
      </c>
      <c r="B1612" t="str">
        <f>_xlfn.XLOOKUP(C1612,kamus!$B$2:$B$87,kamus!$D$2:$D$87,"dihapus",0,1)</f>
        <v>Ngaglik 1</v>
      </c>
      <c r="C1612" t="s">
        <v>237</v>
      </c>
      <c r="D1612">
        <f>_xlfn.XLOOKUP(C1612,kamus!$B$2:$B$87,kamus!$J$2:$J$87,"dihapus",0,1)</f>
        <v>1</v>
      </c>
      <c r="E1612">
        <f t="shared" si="179"/>
        <v>0</v>
      </c>
      <c r="F1612" s="14">
        <v>42917</v>
      </c>
      <c r="G1612" s="1">
        <f t="shared" si="180"/>
        <v>7</v>
      </c>
      <c r="H1612" s="1">
        <f t="shared" si="181"/>
        <v>2017</v>
      </c>
      <c r="I1612">
        <v>0</v>
      </c>
      <c r="K1612">
        <f t="shared" si="175"/>
        <v>0</v>
      </c>
      <c r="L1612">
        <v>21934</v>
      </c>
      <c r="M1612" s="6">
        <f t="shared" si="176"/>
        <v>0</v>
      </c>
      <c r="N1612" s="6" t="str">
        <f t="shared" si="177"/>
        <v/>
      </c>
      <c r="O1612" s="6">
        <f t="shared" si="178"/>
        <v>0</v>
      </c>
      <c r="Q1612">
        <f>_xlfn.XLOOKUP(C1612&amp;G1612&amp;H1612,covid!$E$2:$E$2184,covid!$D$2:$D$2184,0,0,1)</f>
        <v>0</v>
      </c>
    </row>
    <row r="1613" spans="1:17" x14ac:dyDescent="0.3">
      <c r="A1613">
        <f>_xlfn.XLOOKUP(C1613,kamus!$B$2:$B$87,kamus!$A$2:$A$87,0,0,1)</f>
        <v>45</v>
      </c>
      <c r="B1613" t="str">
        <f>_xlfn.XLOOKUP(C1613,kamus!$B$2:$B$87,kamus!$D$2:$D$87,"dihapus",0,1)</f>
        <v>Ngaglik 1</v>
      </c>
      <c r="C1613" t="s">
        <v>255</v>
      </c>
      <c r="D1613">
        <f>_xlfn.XLOOKUP(C1613,kamus!$B$2:$B$87,kamus!$J$2:$J$87,"dihapus",0,1)</f>
        <v>1</v>
      </c>
      <c r="E1613">
        <f t="shared" si="179"/>
        <v>0</v>
      </c>
      <c r="F1613" s="14">
        <v>42917</v>
      </c>
      <c r="G1613" s="1">
        <f t="shared" si="180"/>
        <v>7</v>
      </c>
      <c r="H1613" s="1">
        <f t="shared" si="181"/>
        <v>2017</v>
      </c>
      <c r="I1613">
        <v>0</v>
      </c>
      <c r="K1613">
        <f t="shared" si="175"/>
        <v>0</v>
      </c>
      <c r="L1613">
        <v>19793</v>
      </c>
      <c r="M1613" s="6">
        <f t="shared" si="176"/>
        <v>0</v>
      </c>
      <c r="N1613" s="6" t="str">
        <f t="shared" si="177"/>
        <v/>
      </c>
      <c r="O1613" s="6">
        <f t="shared" si="178"/>
        <v>0</v>
      </c>
      <c r="Q1613">
        <f>_xlfn.XLOOKUP(C1613&amp;G1613&amp;H1613,covid!$E$2:$E$2184,covid!$D$2:$D$2184,0,0,1)</f>
        <v>0</v>
      </c>
    </row>
    <row r="1614" spans="1:17" x14ac:dyDescent="0.3">
      <c r="A1614">
        <f>_xlfn.XLOOKUP(C1614,kamus!$B$2:$B$87,kamus!$A$2:$A$87,0,0,1)</f>
        <v>48</v>
      </c>
      <c r="B1614" t="str">
        <f>_xlfn.XLOOKUP(C1614,kamus!$B$2:$B$87,kamus!$D$2:$D$87,"dihapus",0,1)</f>
        <v>Ngaglik 2</v>
      </c>
      <c r="C1614" t="s">
        <v>208</v>
      </c>
      <c r="D1614">
        <f>_xlfn.XLOOKUP(C1614,kamus!$B$2:$B$87,kamus!$J$2:$J$87,"dihapus",0,1)</f>
        <v>1</v>
      </c>
      <c r="E1614">
        <f t="shared" si="179"/>
        <v>0</v>
      </c>
      <c r="F1614" s="14">
        <v>42917</v>
      </c>
      <c r="G1614" s="1">
        <f t="shared" si="180"/>
        <v>7</v>
      </c>
      <c r="H1614" s="1">
        <f t="shared" si="181"/>
        <v>2017</v>
      </c>
      <c r="I1614">
        <v>0</v>
      </c>
      <c r="K1614">
        <f t="shared" si="175"/>
        <v>0</v>
      </c>
      <c r="L1614">
        <v>10447</v>
      </c>
      <c r="M1614" s="6">
        <f t="shared" si="176"/>
        <v>0</v>
      </c>
      <c r="N1614" s="6" t="str">
        <f t="shared" si="177"/>
        <v/>
      </c>
      <c r="O1614" s="6">
        <f t="shared" si="178"/>
        <v>0</v>
      </c>
      <c r="Q1614">
        <f>_xlfn.XLOOKUP(C1614&amp;G1614&amp;H1614,covid!$E$2:$E$2184,covid!$D$2:$D$2184,0,0,1)</f>
        <v>0</v>
      </c>
    </row>
    <row r="1615" spans="1:17" x14ac:dyDescent="0.3">
      <c r="A1615">
        <f>_xlfn.XLOOKUP(C1615,kamus!$B$2:$B$87,kamus!$A$2:$A$87,0,0,1)</f>
        <v>47</v>
      </c>
      <c r="B1615" t="str">
        <f>_xlfn.XLOOKUP(C1615,kamus!$B$2:$B$87,kamus!$D$2:$D$87,"dihapus",0,1)</f>
        <v>Ngaglik 2</v>
      </c>
      <c r="C1615" t="s">
        <v>238</v>
      </c>
      <c r="D1615">
        <f>_xlfn.XLOOKUP(C1615,kamus!$B$2:$B$87,kamus!$J$2:$J$87,"dihapus",0,1)</f>
        <v>1</v>
      </c>
      <c r="E1615">
        <f t="shared" si="179"/>
        <v>0</v>
      </c>
      <c r="F1615" s="14">
        <v>42917</v>
      </c>
      <c r="G1615" s="1">
        <f t="shared" si="180"/>
        <v>7</v>
      </c>
      <c r="H1615" s="1">
        <f t="shared" si="181"/>
        <v>2017</v>
      </c>
      <c r="I1615">
        <v>0</v>
      </c>
      <c r="K1615">
        <f t="shared" si="175"/>
        <v>0</v>
      </c>
      <c r="L1615">
        <v>22367</v>
      </c>
      <c r="M1615" s="6">
        <f t="shared" si="176"/>
        <v>0</v>
      </c>
      <c r="N1615" s="6" t="str">
        <f t="shared" si="177"/>
        <v/>
      </c>
      <c r="O1615" s="6">
        <f t="shared" si="178"/>
        <v>0</v>
      </c>
      <c r="Q1615">
        <f>_xlfn.XLOOKUP(C1615&amp;G1615&amp;H1615,covid!$E$2:$E$2184,covid!$D$2:$D$2184,0,0,1)</f>
        <v>0</v>
      </c>
    </row>
    <row r="1616" spans="1:17" x14ac:dyDescent="0.3">
      <c r="A1616">
        <f>_xlfn.XLOOKUP(C1616,kamus!$B$2:$B$87,kamus!$A$2:$A$87,0,0,1)</f>
        <v>46</v>
      </c>
      <c r="B1616" t="str">
        <f>_xlfn.XLOOKUP(C1616,kamus!$B$2:$B$87,kamus!$D$2:$D$87,"dihapus",0,1)</f>
        <v>Ngaglik 2</v>
      </c>
      <c r="C1616" t="s">
        <v>257</v>
      </c>
      <c r="D1616">
        <f>_xlfn.XLOOKUP(C1616,kamus!$B$2:$B$87,kamus!$J$2:$J$87,"dihapus",0,1)</f>
        <v>1</v>
      </c>
      <c r="E1616">
        <f t="shared" si="179"/>
        <v>0</v>
      </c>
      <c r="F1616" s="14">
        <v>42917</v>
      </c>
      <c r="G1616" s="1">
        <f t="shared" si="180"/>
        <v>7</v>
      </c>
      <c r="H1616" s="1">
        <f t="shared" si="181"/>
        <v>2017</v>
      </c>
      <c r="I1616">
        <v>0</v>
      </c>
      <c r="K1616">
        <f t="shared" si="175"/>
        <v>0</v>
      </c>
      <c r="L1616">
        <v>16910</v>
      </c>
      <c r="M1616" s="6">
        <f t="shared" si="176"/>
        <v>0</v>
      </c>
      <c r="N1616" s="6" t="str">
        <f t="shared" si="177"/>
        <v/>
      </c>
      <c r="O1616" s="6">
        <f t="shared" si="178"/>
        <v>0</v>
      </c>
      <c r="Q1616">
        <f>_xlfn.XLOOKUP(C1616&amp;G1616&amp;H1616,covid!$E$2:$E$2184,covid!$D$2:$D$2184,0,0,1)</f>
        <v>0</v>
      </c>
    </row>
    <row r="1617" spans="1:17" x14ac:dyDescent="0.3">
      <c r="A1617">
        <f>_xlfn.XLOOKUP(C1617,kamus!$B$2:$B$87,kamus!$A$2:$A$87,0,0,1)</f>
        <v>50</v>
      </c>
      <c r="B1617" t="str">
        <f>_xlfn.XLOOKUP(C1617,kamus!$B$2:$B$87,kamus!$D$2:$D$87,"dihapus",0,1)</f>
        <v>Ngemplak 1</v>
      </c>
      <c r="C1617" t="s">
        <v>202</v>
      </c>
      <c r="D1617">
        <f>_xlfn.XLOOKUP(C1617,kamus!$B$2:$B$87,kamus!$J$2:$J$87,"dihapus",0,1)</f>
        <v>0</v>
      </c>
      <c r="E1617">
        <f t="shared" si="179"/>
        <v>0</v>
      </c>
      <c r="F1617" s="14">
        <v>42917</v>
      </c>
      <c r="G1617" s="1">
        <f t="shared" si="180"/>
        <v>7</v>
      </c>
      <c r="H1617" s="1">
        <f t="shared" si="181"/>
        <v>2017</v>
      </c>
      <c r="I1617">
        <v>0</v>
      </c>
      <c r="K1617">
        <f t="shared" si="175"/>
        <v>0</v>
      </c>
      <c r="L1617">
        <v>7988</v>
      </c>
      <c r="M1617" s="6">
        <f t="shared" si="176"/>
        <v>0</v>
      </c>
      <c r="N1617" s="6" t="str">
        <f t="shared" si="177"/>
        <v/>
      </c>
      <c r="O1617" s="6">
        <f t="shared" si="178"/>
        <v>0</v>
      </c>
      <c r="Q1617">
        <f>_xlfn.XLOOKUP(C1617&amp;G1617&amp;H1617,covid!$E$2:$E$2184,covid!$D$2:$D$2184,0,0,1)</f>
        <v>0</v>
      </c>
    </row>
    <row r="1618" spans="1:17" x14ac:dyDescent="0.3">
      <c r="A1618">
        <f>_xlfn.XLOOKUP(C1618,kamus!$B$2:$B$87,kamus!$A$2:$A$87,0,0,1)</f>
        <v>51</v>
      </c>
      <c r="B1618" t="str">
        <f>_xlfn.XLOOKUP(C1618,kamus!$B$2:$B$87,kamus!$D$2:$D$87,"dihapus",0,1)</f>
        <v>Ngemplak 1</v>
      </c>
      <c r="C1618" t="s">
        <v>256</v>
      </c>
      <c r="D1618">
        <f>_xlfn.XLOOKUP(C1618,kamus!$B$2:$B$87,kamus!$J$2:$J$87,"dihapus",0,1)</f>
        <v>0</v>
      </c>
      <c r="E1618">
        <f t="shared" si="179"/>
        <v>0</v>
      </c>
      <c r="F1618" s="14">
        <v>42917</v>
      </c>
      <c r="G1618" s="1">
        <f t="shared" si="180"/>
        <v>7</v>
      </c>
      <c r="H1618" s="1">
        <f t="shared" si="181"/>
        <v>2017</v>
      </c>
      <c r="I1618">
        <v>0</v>
      </c>
      <c r="K1618">
        <f t="shared" si="175"/>
        <v>0</v>
      </c>
      <c r="L1618">
        <v>8208</v>
      </c>
      <c r="M1618" s="6">
        <f t="shared" si="176"/>
        <v>0</v>
      </c>
      <c r="N1618" s="6" t="str">
        <f t="shared" si="177"/>
        <v/>
      </c>
      <c r="O1618" s="6">
        <f t="shared" si="178"/>
        <v>0</v>
      </c>
      <c r="Q1618">
        <f>_xlfn.XLOOKUP(C1618&amp;G1618&amp;H1618,covid!$E$2:$E$2184,covid!$D$2:$D$2184,0,0,1)</f>
        <v>0</v>
      </c>
    </row>
    <row r="1619" spans="1:17" x14ac:dyDescent="0.3">
      <c r="A1619">
        <f>_xlfn.XLOOKUP(C1619,kamus!$B$2:$B$87,kamus!$A$2:$A$87,0,0,1)</f>
        <v>49</v>
      </c>
      <c r="B1619" t="str">
        <f>_xlfn.XLOOKUP(C1619,kamus!$B$2:$B$87,kamus!$D$2:$D$87,"dihapus",0,1)</f>
        <v>Ngemplak 1</v>
      </c>
      <c r="C1619" t="s">
        <v>276</v>
      </c>
      <c r="D1619">
        <f>_xlfn.XLOOKUP(C1619,kamus!$B$2:$B$87,kamus!$J$2:$J$87,"dihapus",0,1)</f>
        <v>1</v>
      </c>
      <c r="E1619">
        <f t="shared" si="179"/>
        <v>0</v>
      </c>
      <c r="F1619" s="14">
        <v>42917</v>
      </c>
      <c r="G1619" s="1">
        <f t="shared" si="180"/>
        <v>7</v>
      </c>
      <c r="H1619" s="1">
        <f t="shared" si="181"/>
        <v>2017</v>
      </c>
      <c r="I1619">
        <v>0</v>
      </c>
      <c r="K1619">
        <f t="shared" si="175"/>
        <v>0</v>
      </c>
      <c r="L1619">
        <v>9697</v>
      </c>
      <c r="M1619" s="6">
        <f t="shared" si="176"/>
        <v>0</v>
      </c>
      <c r="N1619" s="6" t="str">
        <f t="shared" si="177"/>
        <v/>
      </c>
      <c r="O1619" s="6">
        <f t="shared" si="178"/>
        <v>0</v>
      </c>
      <c r="Q1619">
        <f>_xlfn.XLOOKUP(C1619&amp;G1619&amp;H1619,covid!$E$2:$E$2184,covid!$D$2:$D$2184,0,0,1)</f>
        <v>0</v>
      </c>
    </row>
    <row r="1620" spans="1:17" x14ac:dyDescent="0.3">
      <c r="A1620">
        <f>_xlfn.XLOOKUP(C1620,kamus!$B$2:$B$87,kamus!$A$2:$A$87,0,0,1)</f>
        <v>52</v>
      </c>
      <c r="B1620" t="str">
        <f>_xlfn.XLOOKUP(C1620,kamus!$B$2:$B$87,kamus!$D$2:$D$87,"dihapus",0,1)</f>
        <v>Ngemplak 2</v>
      </c>
      <c r="C1620" t="s">
        <v>277</v>
      </c>
      <c r="D1620">
        <f>_xlfn.XLOOKUP(C1620,kamus!$B$2:$B$87,kamus!$J$2:$J$87,"dihapus",0,1)</f>
        <v>1</v>
      </c>
      <c r="E1620">
        <f t="shared" si="179"/>
        <v>0</v>
      </c>
      <c r="F1620" s="14">
        <v>42917</v>
      </c>
      <c r="G1620" s="1">
        <f t="shared" si="180"/>
        <v>7</v>
      </c>
      <c r="H1620" s="1">
        <f t="shared" si="181"/>
        <v>2017</v>
      </c>
      <c r="I1620">
        <v>0</v>
      </c>
      <c r="K1620">
        <f t="shared" si="175"/>
        <v>0</v>
      </c>
      <c r="L1620">
        <v>31636</v>
      </c>
      <c r="M1620" s="6">
        <f t="shared" si="176"/>
        <v>0</v>
      </c>
      <c r="N1620" s="6" t="str">
        <f t="shared" si="177"/>
        <v/>
      </c>
      <c r="O1620" s="6">
        <f t="shared" si="178"/>
        <v>0</v>
      </c>
      <c r="Q1620">
        <f>_xlfn.XLOOKUP(C1620&amp;G1620&amp;H1620,covid!$E$2:$E$2184,covid!$D$2:$D$2184,0,0,1)</f>
        <v>0</v>
      </c>
    </row>
    <row r="1621" spans="1:17" x14ac:dyDescent="0.3">
      <c r="A1621">
        <f>_xlfn.XLOOKUP(C1621,kamus!$B$2:$B$87,kamus!$A$2:$A$87,0,0,1)</f>
        <v>53</v>
      </c>
      <c r="B1621" t="str">
        <f>_xlfn.XLOOKUP(C1621,kamus!$B$2:$B$87,kamus!$D$2:$D$87,"dihapus",0,1)</f>
        <v>Ngemplak 2</v>
      </c>
      <c r="C1621" t="s">
        <v>278</v>
      </c>
      <c r="D1621">
        <f>_xlfn.XLOOKUP(C1621,kamus!$B$2:$B$87,kamus!$J$2:$J$87,"dihapus",0,1)</f>
        <v>0</v>
      </c>
      <c r="E1621">
        <f t="shared" si="179"/>
        <v>0</v>
      </c>
      <c r="F1621" s="14">
        <v>42917</v>
      </c>
      <c r="G1621" s="1">
        <f t="shared" si="180"/>
        <v>7</v>
      </c>
      <c r="H1621" s="1">
        <f t="shared" si="181"/>
        <v>2017</v>
      </c>
      <c r="I1621">
        <v>0</v>
      </c>
      <c r="K1621">
        <f t="shared" si="175"/>
        <v>0</v>
      </c>
      <c r="L1621">
        <v>8894</v>
      </c>
      <c r="M1621" s="6">
        <f t="shared" si="176"/>
        <v>0</v>
      </c>
      <c r="N1621" s="6" t="str">
        <f t="shared" si="177"/>
        <v/>
      </c>
      <c r="O1621" s="6">
        <f t="shared" si="178"/>
        <v>0</v>
      </c>
      <c r="Q1621">
        <f>_xlfn.XLOOKUP(C1621&amp;G1621&amp;H1621,covid!$E$2:$E$2184,covid!$D$2:$D$2184,0,0,1)</f>
        <v>0</v>
      </c>
    </row>
    <row r="1622" spans="1:17" x14ac:dyDescent="0.3">
      <c r="A1622">
        <f>_xlfn.XLOOKUP(C1622,kamus!$B$2:$B$87,kamus!$A$2:$A$87,0,0,1)</f>
        <v>57</v>
      </c>
      <c r="B1622" t="str">
        <f>_xlfn.XLOOKUP(C1622,kamus!$B$2:$B$87,kamus!$D$2:$D$87,"dihapus",0,1)</f>
        <v>Pakem</v>
      </c>
      <c r="C1622" t="s">
        <v>204</v>
      </c>
      <c r="D1622">
        <f>_xlfn.XLOOKUP(C1622,kamus!$B$2:$B$87,kamus!$J$2:$J$87,"dihapus",0,1)</f>
        <v>0</v>
      </c>
      <c r="E1622">
        <f t="shared" si="179"/>
        <v>0</v>
      </c>
      <c r="F1622" s="14">
        <v>42917</v>
      </c>
      <c r="G1622" s="1">
        <f t="shared" si="180"/>
        <v>7</v>
      </c>
      <c r="H1622" s="1">
        <f t="shared" si="181"/>
        <v>2017</v>
      </c>
      <c r="I1622">
        <v>0</v>
      </c>
      <c r="K1622">
        <f t="shared" si="175"/>
        <v>0</v>
      </c>
      <c r="L1622">
        <v>6864</v>
      </c>
      <c r="M1622" s="6">
        <f t="shared" si="176"/>
        <v>0</v>
      </c>
      <c r="N1622" s="6" t="str">
        <f t="shared" si="177"/>
        <v/>
      </c>
      <c r="O1622" s="6">
        <f t="shared" si="178"/>
        <v>0</v>
      </c>
      <c r="Q1622">
        <f>_xlfn.XLOOKUP(C1622&amp;G1622&amp;H1622,covid!$E$2:$E$2184,covid!$D$2:$D$2184,0,0,1)</f>
        <v>0</v>
      </c>
    </row>
    <row r="1623" spans="1:17" x14ac:dyDescent="0.3">
      <c r="A1623">
        <f>_xlfn.XLOOKUP(C1623,kamus!$B$2:$B$87,kamus!$A$2:$A$87,0,0,1)</f>
        <v>54</v>
      </c>
      <c r="B1623" t="str">
        <f>_xlfn.XLOOKUP(C1623,kamus!$B$2:$B$87,kamus!$D$2:$D$87,"dihapus",0,1)</f>
        <v>Pakem</v>
      </c>
      <c r="C1623" t="s">
        <v>213</v>
      </c>
      <c r="D1623">
        <f>_xlfn.XLOOKUP(C1623,kamus!$B$2:$B$87,kamus!$J$2:$J$87,"dihapus",0,1)</f>
        <v>0</v>
      </c>
      <c r="E1623">
        <f t="shared" si="179"/>
        <v>0</v>
      </c>
      <c r="F1623" s="14">
        <v>42917</v>
      </c>
      <c r="G1623" s="1">
        <f t="shared" si="180"/>
        <v>7</v>
      </c>
      <c r="H1623" s="1">
        <f t="shared" si="181"/>
        <v>2017</v>
      </c>
      <c r="I1623">
        <v>0</v>
      </c>
      <c r="K1623">
        <f t="shared" si="175"/>
        <v>0</v>
      </c>
      <c r="L1623">
        <v>9160</v>
      </c>
      <c r="M1623" s="6">
        <f t="shared" si="176"/>
        <v>0</v>
      </c>
      <c r="N1623" s="6" t="str">
        <f t="shared" si="177"/>
        <v/>
      </c>
      <c r="O1623" s="6">
        <f t="shared" si="178"/>
        <v>0</v>
      </c>
      <c r="Q1623">
        <f>_xlfn.XLOOKUP(C1623&amp;G1623&amp;H1623,covid!$E$2:$E$2184,covid!$D$2:$D$2184,0,0,1)</f>
        <v>0</v>
      </c>
    </row>
    <row r="1624" spans="1:17" x14ac:dyDescent="0.3">
      <c r="A1624">
        <f>_xlfn.XLOOKUP(C1624,kamus!$B$2:$B$87,kamus!$A$2:$A$87,0,0,1)</f>
        <v>56</v>
      </c>
      <c r="B1624" t="str">
        <f>_xlfn.XLOOKUP(C1624,kamus!$B$2:$B$87,kamus!$D$2:$D$87,"dihapus",0,1)</f>
        <v>Pakem</v>
      </c>
      <c r="C1624" t="s">
        <v>214</v>
      </c>
      <c r="D1624">
        <f>_xlfn.XLOOKUP(C1624,kamus!$B$2:$B$87,kamus!$J$2:$J$87,"dihapus",0,1)</f>
        <v>1</v>
      </c>
      <c r="E1624">
        <f t="shared" si="179"/>
        <v>0</v>
      </c>
      <c r="F1624" s="14">
        <v>42917</v>
      </c>
      <c r="G1624" s="1">
        <f t="shared" si="180"/>
        <v>7</v>
      </c>
      <c r="H1624" s="1">
        <f t="shared" si="181"/>
        <v>2017</v>
      </c>
      <c r="I1624">
        <v>0</v>
      </c>
      <c r="K1624">
        <f t="shared" si="175"/>
        <v>0</v>
      </c>
      <c r="L1624">
        <v>6711</v>
      </c>
      <c r="M1624" s="6">
        <f t="shared" si="176"/>
        <v>0</v>
      </c>
      <c r="N1624" s="6" t="str">
        <f t="shared" si="177"/>
        <v/>
      </c>
      <c r="O1624" s="6">
        <f t="shared" si="178"/>
        <v>0</v>
      </c>
      <c r="Q1624">
        <f>_xlfn.XLOOKUP(C1624&amp;G1624&amp;H1624,covid!$E$2:$E$2184,covid!$D$2:$D$2184,0,0,1)</f>
        <v>0</v>
      </c>
    </row>
    <row r="1625" spans="1:17" x14ac:dyDescent="0.3">
      <c r="A1625">
        <f>_xlfn.XLOOKUP(C1625,kamus!$B$2:$B$87,kamus!$A$2:$A$87,0,0,1)</f>
        <v>58</v>
      </c>
      <c r="B1625" t="str">
        <f>_xlfn.XLOOKUP(C1625,kamus!$B$2:$B$87,kamus!$D$2:$D$87,"dihapus",0,1)</f>
        <v>Pakem</v>
      </c>
      <c r="C1625" t="s">
        <v>231</v>
      </c>
      <c r="D1625">
        <f>_xlfn.XLOOKUP(C1625,kamus!$B$2:$B$87,kamus!$J$2:$J$87,"dihapus",0,1)</f>
        <v>0</v>
      </c>
      <c r="E1625">
        <f t="shared" si="179"/>
        <v>0</v>
      </c>
      <c r="F1625" s="14">
        <v>42917</v>
      </c>
      <c r="G1625" s="1">
        <f t="shared" si="180"/>
        <v>7</v>
      </c>
      <c r="H1625" s="1">
        <f t="shared" si="181"/>
        <v>2017</v>
      </c>
      <c r="I1625">
        <v>0</v>
      </c>
      <c r="K1625">
        <f t="shared" si="175"/>
        <v>0</v>
      </c>
      <c r="L1625">
        <v>6932</v>
      </c>
      <c r="M1625" s="6">
        <f t="shared" si="176"/>
        <v>0</v>
      </c>
      <c r="N1625" s="6" t="str">
        <f t="shared" si="177"/>
        <v/>
      </c>
      <c r="O1625" s="6">
        <f t="shared" si="178"/>
        <v>0</v>
      </c>
      <c r="Q1625">
        <f>_xlfn.XLOOKUP(C1625&amp;G1625&amp;H1625,covid!$E$2:$E$2184,covid!$D$2:$D$2184,0,0,1)</f>
        <v>0</v>
      </c>
    </row>
    <row r="1626" spans="1:17" x14ac:dyDescent="0.3">
      <c r="A1626">
        <f>_xlfn.XLOOKUP(C1626,kamus!$B$2:$B$87,kamus!$A$2:$A$87,0,0,1)</f>
        <v>55</v>
      </c>
      <c r="B1626" t="str">
        <f>_xlfn.XLOOKUP(C1626,kamus!$B$2:$B$87,kamus!$D$2:$D$87,"dihapus",0,1)</f>
        <v>Pakem</v>
      </c>
      <c r="C1626" t="s">
        <v>234</v>
      </c>
      <c r="D1626">
        <f>_xlfn.XLOOKUP(C1626,kamus!$B$2:$B$87,kamus!$J$2:$J$87,"dihapus",0,1)</f>
        <v>0</v>
      </c>
      <c r="E1626">
        <f t="shared" si="179"/>
        <v>0</v>
      </c>
      <c r="F1626" s="14">
        <v>42917</v>
      </c>
      <c r="G1626" s="1">
        <f t="shared" si="180"/>
        <v>7</v>
      </c>
      <c r="H1626" s="1">
        <f t="shared" si="181"/>
        <v>2017</v>
      </c>
      <c r="I1626">
        <v>0</v>
      </c>
      <c r="K1626">
        <f t="shared" si="175"/>
        <v>0</v>
      </c>
      <c r="L1626">
        <v>9891</v>
      </c>
      <c r="M1626" s="6">
        <f t="shared" si="176"/>
        <v>0</v>
      </c>
      <c r="N1626" s="6" t="str">
        <f t="shared" si="177"/>
        <v/>
      </c>
      <c r="O1626" s="6">
        <f t="shared" si="178"/>
        <v>0</v>
      </c>
      <c r="Q1626">
        <f>_xlfn.XLOOKUP(C1626&amp;G1626&amp;H1626,covid!$E$2:$E$2184,covid!$D$2:$D$2184,0,0,1)</f>
        <v>0</v>
      </c>
    </row>
    <row r="1627" spans="1:17" x14ac:dyDescent="0.3">
      <c r="A1627">
        <f>_xlfn.XLOOKUP(C1627,kamus!$B$2:$B$87,kamus!$A$2:$A$87,0,0,1)</f>
        <v>64</v>
      </c>
      <c r="B1627" t="str">
        <f>_xlfn.XLOOKUP(C1627,kamus!$B$2:$B$87,kamus!$D$2:$D$87,"dihapus",0,1)</f>
        <v>Prambanan</v>
      </c>
      <c r="C1627" t="s">
        <v>203</v>
      </c>
      <c r="D1627">
        <f>_xlfn.XLOOKUP(C1627,kamus!$B$2:$B$87,kamus!$J$2:$J$87,"dihapus",0,1)</f>
        <v>1</v>
      </c>
      <c r="E1627">
        <f t="shared" si="179"/>
        <v>0</v>
      </c>
      <c r="F1627" s="14">
        <v>42917</v>
      </c>
      <c r="G1627" s="1">
        <f t="shared" si="180"/>
        <v>7</v>
      </c>
      <c r="H1627" s="1">
        <f t="shared" si="181"/>
        <v>2017</v>
      </c>
      <c r="I1627">
        <v>0</v>
      </c>
      <c r="K1627">
        <f t="shared" si="175"/>
        <v>0</v>
      </c>
      <c r="L1627">
        <v>12600</v>
      </c>
      <c r="M1627" s="6">
        <f t="shared" si="176"/>
        <v>0</v>
      </c>
      <c r="N1627" s="6" t="str">
        <f t="shared" si="177"/>
        <v/>
      </c>
      <c r="O1627" s="6">
        <f t="shared" si="178"/>
        <v>0</v>
      </c>
      <c r="Q1627">
        <f>_xlfn.XLOOKUP(C1627&amp;G1627&amp;H1627,covid!$E$2:$E$2184,covid!$D$2:$D$2184,0,0,1)</f>
        <v>0</v>
      </c>
    </row>
    <row r="1628" spans="1:17" x14ac:dyDescent="0.3">
      <c r="A1628">
        <f>_xlfn.XLOOKUP(C1628,kamus!$B$2:$B$87,kamus!$A$2:$A$87,0,0,1)</f>
        <v>59</v>
      </c>
      <c r="B1628" t="str">
        <f>_xlfn.XLOOKUP(C1628,kamus!$B$2:$B$87,kamus!$D$2:$D$87,"dihapus",0,1)</f>
        <v>Prambanan</v>
      </c>
      <c r="C1628" t="s">
        <v>210</v>
      </c>
      <c r="D1628">
        <f>_xlfn.XLOOKUP(C1628,kamus!$B$2:$B$87,kamus!$J$2:$J$87,"dihapus",0,1)</f>
        <v>0</v>
      </c>
      <c r="E1628">
        <f t="shared" si="179"/>
        <v>0</v>
      </c>
      <c r="F1628" s="14">
        <v>42917</v>
      </c>
      <c r="G1628" s="1">
        <f t="shared" si="180"/>
        <v>7</v>
      </c>
      <c r="H1628" s="1">
        <f t="shared" si="181"/>
        <v>2017</v>
      </c>
      <c r="I1628">
        <v>0</v>
      </c>
      <c r="K1628">
        <f t="shared" si="175"/>
        <v>0</v>
      </c>
      <c r="L1628">
        <v>4755</v>
      </c>
      <c r="M1628" s="6">
        <f t="shared" si="176"/>
        <v>0</v>
      </c>
      <c r="N1628" s="6" t="str">
        <f t="shared" si="177"/>
        <v/>
      </c>
      <c r="O1628" s="6">
        <f t="shared" si="178"/>
        <v>0</v>
      </c>
      <c r="Q1628">
        <f>_xlfn.XLOOKUP(C1628&amp;G1628&amp;H1628,covid!$E$2:$E$2184,covid!$D$2:$D$2184,0,0,1)</f>
        <v>0</v>
      </c>
    </row>
    <row r="1629" spans="1:17" x14ac:dyDescent="0.3">
      <c r="A1629">
        <f>_xlfn.XLOOKUP(C1629,kamus!$B$2:$B$87,kamus!$A$2:$A$87,0,0,1)</f>
        <v>61</v>
      </c>
      <c r="B1629" t="str">
        <f>_xlfn.XLOOKUP(C1629,kamus!$B$2:$B$87,kamus!$D$2:$D$87,"dihapus",0,1)</f>
        <v>Prambanan</v>
      </c>
      <c r="C1629" t="s">
        <v>219</v>
      </c>
      <c r="D1629">
        <f>_xlfn.XLOOKUP(C1629,kamus!$B$2:$B$87,kamus!$J$2:$J$87,"dihapus",0,1)</f>
        <v>0</v>
      </c>
      <c r="E1629">
        <f t="shared" si="179"/>
        <v>0</v>
      </c>
      <c r="F1629" s="14">
        <v>42917</v>
      </c>
      <c r="G1629" s="1">
        <f t="shared" si="180"/>
        <v>7</v>
      </c>
      <c r="H1629" s="1">
        <f t="shared" si="181"/>
        <v>2017</v>
      </c>
      <c r="I1629">
        <v>0</v>
      </c>
      <c r="K1629">
        <f t="shared" si="175"/>
        <v>0</v>
      </c>
      <c r="L1629">
        <v>14215</v>
      </c>
      <c r="M1629" s="6">
        <f t="shared" si="176"/>
        <v>0</v>
      </c>
      <c r="N1629" s="6" t="str">
        <f t="shared" si="177"/>
        <v/>
      </c>
      <c r="O1629" s="6">
        <f t="shared" si="178"/>
        <v>0</v>
      </c>
      <c r="Q1629">
        <f>_xlfn.XLOOKUP(C1629&amp;G1629&amp;H1629,covid!$E$2:$E$2184,covid!$D$2:$D$2184,0,0,1)</f>
        <v>0</v>
      </c>
    </row>
    <row r="1630" spans="1:17" x14ac:dyDescent="0.3">
      <c r="A1630">
        <f>_xlfn.XLOOKUP(C1630,kamus!$B$2:$B$87,kamus!$A$2:$A$87,0,0,1)</f>
        <v>62</v>
      </c>
      <c r="B1630" t="str">
        <f>_xlfn.XLOOKUP(C1630,kamus!$B$2:$B$87,kamus!$D$2:$D$87,"dihapus",0,1)</f>
        <v>Prambanan</v>
      </c>
      <c r="C1630" t="s">
        <v>236</v>
      </c>
      <c r="D1630">
        <f>_xlfn.XLOOKUP(C1630,kamus!$B$2:$B$87,kamus!$J$2:$J$87,"dihapus",0,1)</f>
        <v>0</v>
      </c>
      <c r="E1630">
        <f t="shared" si="179"/>
        <v>0</v>
      </c>
      <c r="F1630" s="14">
        <v>42917</v>
      </c>
      <c r="G1630" s="1">
        <f t="shared" si="180"/>
        <v>7</v>
      </c>
      <c r="H1630" s="1">
        <f t="shared" si="181"/>
        <v>2017</v>
      </c>
      <c r="I1630">
        <v>0</v>
      </c>
      <c r="K1630">
        <f t="shared" si="175"/>
        <v>0</v>
      </c>
      <c r="L1630">
        <v>6067</v>
      </c>
      <c r="M1630" s="6">
        <f t="shared" si="176"/>
        <v>0</v>
      </c>
      <c r="N1630" s="6" t="str">
        <f t="shared" si="177"/>
        <v/>
      </c>
      <c r="O1630" s="6">
        <f t="shared" si="178"/>
        <v>0</v>
      </c>
      <c r="Q1630">
        <f>_xlfn.XLOOKUP(C1630&amp;G1630&amp;H1630,covid!$E$2:$E$2184,covid!$D$2:$D$2184,0,0,1)</f>
        <v>0</v>
      </c>
    </row>
    <row r="1631" spans="1:17" x14ac:dyDescent="0.3">
      <c r="A1631">
        <f>_xlfn.XLOOKUP(C1631,kamus!$B$2:$B$87,kamus!$A$2:$A$87,0,0,1)</f>
        <v>63</v>
      </c>
      <c r="B1631" t="str">
        <f>_xlfn.XLOOKUP(C1631,kamus!$B$2:$B$87,kamus!$D$2:$D$87,"dihapus",0,1)</f>
        <v>Prambanan</v>
      </c>
      <c r="C1631" t="s">
        <v>261</v>
      </c>
      <c r="D1631">
        <f>_xlfn.XLOOKUP(C1631,kamus!$B$2:$B$87,kamus!$J$2:$J$87,"dihapus",0,1)</f>
        <v>0</v>
      </c>
      <c r="E1631">
        <f t="shared" si="179"/>
        <v>0</v>
      </c>
      <c r="F1631" s="14">
        <v>42917</v>
      </c>
      <c r="G1631" s="1">
        <f t="shared" si="180"/>
        <v>7</v>
      </c>
      <c r="H1631" s="1">
        <f t="shared" si="181"/>
        <v>2017</v>
      </c>
      <c r="I1631">
        <v>0</v>
      </c>
      <c r="K1631">
        <f t="shared" si="175"/>
        <v>0</v>
      </c>
      <c r="L1631">
        <v>15373</v>
      </c>
      <c r="M1631" s="6">
        <f t="shared" si="176"/>
        <v>0</v>
      </c>
      <c r="N1631" s="6" t="str">
        <f t="shared" si="177"/>
        <v/>
      </c>
      <c r="O1631" s="6">
        <f t="shared" si="178"/>
        <v>0</v>
      </c>
      <c r="Q1631">
        <f>_xlfn.XLOOKUP(C1631&amp;G1631&amp;H1631,covid!$E$2:$E$2184,covid!$D$2:$D$2184,0,0,1)</f>
        <v>0</v>
      </c>
    </row>
    <row r="1632" spans="1:17" x14ac:dyDescent="0.3">
      <c r="A1632">
        <f>_xlfn.XLOOKUP(C1632,kamus!$B$2:$B$87,kamus!$A$2:$A$87,0,0,1)</f>
        <v>60</v>
      </c>
      <c r="B1632" t="str">
        <f>_xlfn.XLOOKUP(C1632,kamus!$B$2:$B$87,kamus!$D$2:$D$87,"dihapus",0,1)</f>
        <v>Prambanan</v>
      </c>
      <c r="C1632" t="s">
        <v>280</v>
      </c>
      <c r="D1632">
        <f>_xlfn.XLOOKUP(C1632,kamus!$B$2:$B$87,kamus!$J$2:$J$87,"dihapus",0,1)</f>
        <v>0</v>
      </c>
      <c r="E1632">
        <f t="shared" si="179"/>
        <v>0</v>
      </c>
      <c r="F1632" s="14">
        <v>42917</v>
      </c>
      <c r="G1632" s="1">
        <f t="shared" si="180"/>
        <v>7</v>
      </c>
      <c r="H1632" s="1">
        <f t="shared" si="181"/>
        <v>2017</v>
      </c>
      <c r="I1632">
        <v>0</v>
      </c>
      <c r="K1632">
        <f t="shared" si="175"/>
        <v>0</v>
      </c>
      <c r="L1632">
        <v>2810</v>
      </c>
      <c r="M1632" s="6">
        <f t="shared" si="176"/>
        <v>0</v>
      </c>
      <c r="N1632" s="6" t="str">
        <f t="shared" si="177"/>
        <v/>
      </c>
      <c r="O1632" s="6">
        <f t="shared" si="178"/>
        <v>0</v>
      </c>
      <c r="Q1632">
        <f>_xlfn.XLOOKUP(C1632&amp;G1632&amp;H1632,covid!$E$2:$E$2184,covid!$D$2:$D$2184,0,0,1)</f>
        <v>0</v>
      </c>
    </row>
    <row r="1633" spans="1:17" x14ac:dyDescent="0.3">
      <c r="A1633">
        <f>_xlfn.XLOOKUP(C1633,kamus!$B$2:$B$87,kamus!$A$2:$A$87,0,0,1)</f>
        <v>67</v>
      </c>
      <c r="B1633" t="str">
        <f>_xlfn.XLOOKUP(C1633,kamus!$B$2:$B$87,kamus!$D$2:$D$87,"dihapus",0,1)</f>
        <v>Seyegan</v>
      </c>
      <c r="C1633" t="s">
        <v>221</v>
      </c>
      <c r="D1633">
        <f>_xlfn.XLOOKUP(C1633,kamus!$B$2:$B$87,kamus!$J$2:$J$87,"dihapus",0,1)</f>
        <v>0</v>
      </c>
      <c r="E1633">
        <f t="shared" si="179"/>
        <v>0</v>
      </c>
      <c r="F1633" s="14">
        <v>42917</v>
      </c>
      <c r="G1633" s="1">
        <f t="shared" si="180"/>
        <v>7</v>
      </c>
      <c r="H1633" s="1">
        <f t="shared" si="181"/>
        <v>2017</v>
      </c>
      <c r="I1633">
        <v>0</v>
      </c>
      <c r="K1633">
        <f t="shared" si="175"/>
        <v>0</v>
      </c>
      <c r="L1633">
        <v>10795</v>
      </c>
      <c r="M1633" s="6">
        <f t="shared" si="176"/>
        <v>0</v>
      </c>
      <c r="N1633" s="6" t="str">
        <f t="shared" si="177"/>
        <v/>
      </c>
      <c r="O1633" s="6">
        <f t="shared" si="178"/>
        <v>0</v>
      </c>
      <c r="Q1633">
        <f>_xlfn.XLOOKUP(C1633&amp;G1633&amp;H1633,covid!$E$2:$E$2184,covid!$D$2:$D$2184,0,0,1)</f>
        <v>0</v>
      </c>
    </row>
    <row r="1634" spans="1:17" x14ac:dyDescent="0.3">
      <c r="A1634">
        <f>_xlfn.XLOOKUP(C1634,kamus!$B$2:$B$87,kamus!$A$2:$A$87,0,0,1)</f>
        <v>66</v>
      </c>
      <c r="B1634" t="str">
        <f>_xlfn.XLOOKUP(C1634,kamus!$B$2:$B$87,kamus!$D$2:$D$87,"dihapus",0,1)</f>
        <v>Seyegan</v>
      </c>
      <c r="C1634" t="s">
        <v>222</v>
      </c>
      <c r="D1634">
        <f>_xlfn.XLOOKUP(C1634,kamus!$B$2:$B$87,kamus!$J$2:$J$87,"dihapus",0,1)</f>
        <v>0</v>
      </c>
      <c r="E1634">
        <f t="shared" si="179"/>
        <v>0</v>
      </c>
      <c r="F1634" s="14">
        <v>42917</v>
      </c>
      <c r="G1634" s="1">
        <f t="shared" si="180"/>
        <v>7</v>
      </c>
      <c r="H1634" s="1">
        <f t="shared" si="181"/>
        <v>2017</v>
      </c>
      <c r="I1634">
        <v>0</v>
      </c>
      <c r="K1634">
        <f t="shared" si="175"/>
        <v>0</v>
      </c>
      <c r="L1634">
        <v>9586</v>
      </c>
      <c r="M1634" s="6">
        <f t="shared" si="176"/>
        <v>0</v>
      </c>
      <c r="N1634" s="6" t="str">
        <f t="shared" si="177"/>
        <v/>
      </c>
      <c r="O1634" s="6">
        <f t="shared" si="178"/>
        <v>0</v>
      </c>
      <c r="Q1634">
        <f>_xlfn.XLOOKUP(C1634&amp;G1634&amp;H1634,covid!$E$2:$E$2184,covid!$D$2:$D$2184,0,0,1)</f>
        <v>0</v>
      </c>
    </row>
    <row r="1635" spans="1:17" x14ac:dyDescent="0.3">
      <c r="A1635">
        <f>_xlfn.XLOOKUP(C1635,kamus!$B$2:$B$87,kamus!$A$2:$A$87,0,0,1)</f>
        <v>68</v>
      </c>
      <c r="B1635" t="str">
        <f>_xlfn.XLOOKUP(C1635,kamus!$B$2:$B$87,kamus!$D$2:$D$87,"dihapus",0,1)</f>
        <v>Seyegan</v>
      </c>
      <c r="C1635" t="s">
        <v>223</v>
      </c>
      <c r="D1635">
        <f>_xlfn.XLOOKUP(C1635,kamus!$B$2:$B$87,kamus!$J$2:$J$87,"dihapus",0,1)</f>
        <v>0</v>
      </c>
      <c r="E1635">
        <f t="shared" si="179"/>
        <v>0</v>
      </c>
      <c r="F1635" s="14">
        <v>42917</v>
      </c>
      <c r="G1635" s="1">
        <f t="shared" si="180"/>
        <v>7</v>
      </c>
      <c r="H1635" s="1">
        <f t="shared" si="181"/>
        <v>2017</v>
      </c>
      <c r="I1635">
        <v>0</v>
      </c>
      <c r="K1635">
        <f t="shared" si="175"/>
        <v>0</v>
      </c>
      <c r="L1635">
        <v>8063</v>
      </c>
      <c r="M1635" s="6">
        <f t="shared" si="176"/>
        <v>0</v>
      </c>
      <c r="N1635" s="6" t="str">
        <f t="shared" si="177"/>
        <v/>
      </c>
      <c r="O1635" s="6">
        <f t="shared" si="178"/>
        <v>0</v>
      </c>
      <c r="Q1635">
        <f>_xlfn.XLOOKUP(C1635&amp;G1635&amp;H1635,covid!$E$2:$E$2184,covid!$D$2:$D$2184,0,0,1)</f>
        <v>0</v>
      </c>
    </row>
    <row r="1636" spans="1:17" x14ac:dyDescent="0.3">
      <c r="A1636">
        <f>_xlfn.XLOOKUP(C1636,kamus!$B$2:$B$87,kamus!$A$2:$A$87,0,0,1)</f>
        <v>65</v>
      </c>
      <c r="B1636" t="str">
        <f>_xlfn.XLOOKUP(C1636,kamus!$B$2:$B$87,kamus!$D$2:$D$87,"dihapus",0,1)</f>
        <v>Seyegan</v>
      </c>
      <c r="C1636" t="s">
        <v>224</v>
      </c>
      <c r="D1636">
        <f>_xlfn.XLOOKUP(C1636,kamus!$B$2:$B$87,kamus!$J$2:$J$87,"dihapus",0,1)</f>
        <v>1</v>
      </c>
      <c r="E1636">
        <f t="shared" si="179"/>
        <v>0</v>
      </c>
      <c r="F1636" s="14">
        <v>42917</v>
      </c>
      <c r="G1636" s="1">
        <f t="shared" si="180"/>
        <v>7</v>
      </c>
      <c r="H1636" s="1">
        <f t="shared" si="181"/>
        <v>2017</v>
      </c>
      <c r="I1636">
        <v>0</v>
      </c>
      <c r="K1636">
        <f t="shared" si="175"/>
        <v>0</v>
      </c>
      <c r="L1636">
        <v>11242</v>
      </c>
      <c r="M1636" s="6">
        <f t="shared" si="176"/>
        <v>0</v>
      </c>
      <c r="N1636" s="6" t="str">
        <f t="shared" si="177"/>
        <v/>
      </c>
      <c r="O1636" s="6">
        <f t="shared" si="178"/>
        <v>0</v>
      </c>
      <c r="Q1636">
        <f>_xlfn.XLOOKUP(C1636&amp;G1636&amp;H1636,covid!$E$2:$E$2184,covid!$D$2:$D$2184,0,0,1)</f>
        <v>0</v>
      </c>
    </row>
    <row r="1637" spans="1:17" x14ac:dyDescent="0.3">
      <c r="A1637">
        <f>_xlfn.XLOOKUP(C1637,kamus!$B$2:$B$87,kamus!$A$2:$A$87,0,0,1)</f>
        <v>69</v>
      </c>
      <c r="B1637" t="str">
        <f>_xlfn.XLOOKUP(C1637,kamus!$B$2:$B$87,kamus!$D$2:$D$87,"dihapus",0,1)</f>
        <v>Seyegan</v>
      </c>
      <c r="C1637" t="s">
        <v>225</v>
      </c>
      <c r="D1637">
        <f>_xlfn.XLOOKUP(C1637,kamus!$B$2:$B$87,kamus!$J$2:$J$87,"dihapus",0,1)</f>
        <v>0</v>
      </c>
      <c r="E1637">
        <f t="shared" si="179"/>
        <v>0</v>
      </c>
      <c r="F1637" s="14">
        <v>42917</v>
      </c>
      <c r="G1637" s="1">
        <f t="shared" si="180"/>
        <v>7</v>
      </c>
      <c r="H1637" s="1">
        <f t="shared" si="181"/>
        <v>2017</v>
      </c>
      <c r="I1637">
        <v>0</v>
      </c>
      <c r="K1637">
        <f t="shared" si="175"/>
        <v>0</v>
      </c>
      <c r="L1637">
        <v>13538</v>
      </c>
      <c r="M1637" s="6">
        <f t="shared" si="176"/>
        <v>0</v>
      </c>
      <c r="N1637" s="6" t="str">
        <f t="shared" si="177"/>
        <v/>
      </c>
      <c r="O1637" s="6">
        <f t="shared" si="178"/>
        <v>0</v>
      </c>
      <c r="Q1637">
        <f>_xlfn.XLOOKUP(C1637&amp;G1637&amp;H1637,covid!$E$2:$E$2184,covid!$D$2:$D$2184,0,0,1)</f>
        <v>0</v>
      </c>
    </row>
    <row r="1638" spans="1:17" x14ac:dyDescent="0.3">
      <c r="A1638">
        <f>_xlfn.XLOOKUP(C1638,kamus!$B$2:$B$87,kamus!$A$2:$A$87,0,0,1)</f>
        <v>74</v>
      </c>
      <c r="B1638" t="str">
        <f>_xlfn.XLOOKUP(C1638,kamus!$B$2:$B$87,kamus!$D$2:$D$87,"dihapus",0,1)</f>
        <v>Sleman</v>
      </c>
      <c r="C1638" t="s">
        <v>205</v>
      </c>
      <c r="D1638">
        <f>_xlfn.XLOOKUP(C1638,kamus!$B$2:$B$87,kamus!$J$2:$J$87,"dihapus",0,1)</f>
        <v>1</v>
      </c>
      <c r="E1638">
        <f t="shared" si="179"/>
        <v>0</v>
      </c>
      <c r="F1638" s="14">
        <v>42917</v>
      </c>
      <c r="G1638" s="1">
        <f t="shared" si="180"/>
        <v>7</v>
      </c>
      <c r="H1638" s="1">
        <f t="shared" si="181"/>
        <v>2017</v>
      </c>
      <c r="I1638">
        <v>0</v>
      </c>
      <c r="K1638">
        <f t="shared" si="175"/>
        <v>0</v>
      </c>
      <c r="L1638">
        <v>15603</v>
      </c>
      <c r="M1638" s="6">
        <f t="shared" si="176"/>
        <v>0</v>
      </c>
      <c r="N1638" s="6" t="str">
        <f t="shared" si="177"/>
        <v/>
      </c>
      <c r="O1638" s="6">
        <f t="shared" si="178"/>
        <v>0</v>
      </c>
      <c r="Q1638">
        <f>_xlfn.XLOOKUP(C1638&amp;G1638&amp;H1638,covid!$E$2:$E$2184,covid!$D$2:$D$2184,0,0,1)</f>
        <v>0</v>
      </c>
    </row>
    <row r="1639" spans="1:17" x14ac:dyDescent="0.3">
      <c r="A1639">
        <f>_xlfn.XLOOKUP(C1639,kamus!$B$2:$B$87,kamus!$A$2:$A$87,0,0,1)</f>
        <v>73</v>
      </c>
      <c r="B1639" t="str">
        <f>_xlfn.XLOOKUP(C1639,kamus!$B$2:$B$87,kamus!$D$2:$D$87,"dihapus",0,1)</f>
        <v>Sleman</v>
      </c>
      <c r="C1639" t="s">
        <v>232</v>
      </c>
      <c r="D1639">
        <f>_xlfn.XLOOKUP(C1639,kamus!$B$2:$B$87,kamus!$J$2:$J$87,"dihapus",0,1)</f>
        <v>1</v>
      </c>
      <c r="E1639">
        <f t="shared" si="179"/>
        <v>0</v>
      </c>
      <c r="F1639" s="14">
        <v>42917</v>
      </c>
      <c r="G1639" s="1">
        <f t="shared" si="180"/>
        <v>7</v>
      </c>
      <c r="H1639" s="1">
        <f t="shared" si="181"/>
        <v>2017</v>
      </c>
      <c r="I1639">
        <v>0</v>
      </c>
      <c r="K1639">
        <f t="shared" si="175"/>
        <v>0</v>
      </c>
      <c r="L1639">
        <v>12906</v>
      </c>
      <c r="M1639" s="6">
        <f t="shared" si="176"/>
        <v>0</v>
      </c>
      <c r="N1639" s="6" t="str">
        <f t="shared" si="177"/>
        <v/>
      </c>
      <c r="O1639" s="6">
        <f t="shared" si="178"/>
        <v>0</v>
      </c>
      <c r="Q1639">
        <f>_xlfn.XLOOKUP(C1639&amp;G1639&amp;H1639,covid!$E$2:$E$2184,covid!$D$2:$D$2184,0,0,1)</f>
        <v>0</v>
      </c>
    </row>
    <row r="1640" spans="1:17" x14ac:dyDescent="0.3">
      <c r="A1640">
        <f>_xlfn.XLOOKUP(C1640,kamus!$B$2:$B$87,kamus!$A$2:$A$87,0,0,1)</f>
        <v>71</v>
      </c>
      <c r="B1640" t="str">
        <f>_xlfn.XLOOKUP(C1640,kamus!$B$2:$B$87,kamus!$D$2:$D$87,"dihapus",0,1)</f>
        <v>Sleman</v>
      </c>
      <c r="C1640" t="s">
        <v>271</v>
      </c>
      <c r="D1640">
        <f>_xlfn.XLOOKUP(C1640,kamus!$B$2:$B$87,kamus!$J$2:$J$87,"dihapus",0,1)</f>
        <v>1</v>
      </c>
      <c r="E1640">
        <f t="shared" si="179"/>
        <v>0</v>
      </c>
      <c r="F1640" s="14">
        <v>42917</v>
      </c>
      <c r="G1640" s="1">
        <f t="shared" si="180"/>
        <v>7</v>
      </c>
      <c r="H1640" s="1">
        <f t="shared" si="181"/>
        <v>2017</v>
      </c>
      <c r="I1640">
        <v>0</v>
      </c>
      <c r="K1640">
        <f t="shared" si="175"/>
        <v>0</v>
      </c>
      <c r="L1640">
        <v>15590</v>
      </c>
      <c r="M1640" s="6">
        <f t="shared" si="176"/>
        <v>0</v>
      </c>
      <c r="N1640" s="6" t="str">
        <f t="shared" si="177"/>
        <v/>
      </c>
      <c r="O1640" s="6">
        <f t="shared" si="178"/>
        <v>0</v>
      </c>
      <c r="Q1640">
        <f>_xlfn.XLOOKUP(C1640&amp;G1640&amp;H1640,covid!$E$2:$E$2184,covid!$D$2:$D$2184,0,0,1)</f>
        <v>0</v>
      </c>
    </row>
    <row r="1641" spans="1:17" x14ac:dyDescent="0.3">
      <c r="A1641">
        <f>_xlfn.XLOOKUP(C1641,kamus!$B$2:$B$87,kamus!$A$2:$A$87,0,0,1)</f>
        <v>72</v>
      </c>
      <c r="B1641" t="str">
        <f>_xlfn.XLOOKUP(C1641,kamus!$B$2:$B$87,kamus!$D$2:$D$87,"dihapus",0,1)</f>
        <v>Sleman</v>
      </c>
      <c r="C1641" t="s">
        <v>273</v>
      </c>
      <c r="D1641">
        <f>_xlfn.XLOOKUP(C1641,kamus!$B$2:$B$87,kamus!$J$2:$J$87,"dihapus",0,1)</f>
        <v>1</v>
      </c>
      <c r="E1641">
        <f t="shared" si="179"/>
        <v>0</v>
      </c>
      <c r="F1641" s="14">
        <v>42917</v>
      </c>
      <c r="G1641" s="1">
        <f t="shared" si="180"/>
        <v>7</v>
      </c>
      <c r="H1641" s="1">
        <f t="shared" si="181"/>
        <v>2017</v>
      </c>
      <c r="I1641">
        <v>0</v>
      </c>
      <c r="K1641">
        <f t="shared" si="175"/>
        <v>0</v>
      </c>
      <c r="L1641">
        <v>18873</v>
      </c>
      <c r="M1641" s="6">
        <f t="shared" si="176"/>
        <v>0</v>
      </c>
      <c r="N1641" s="6" t="str">
        <f t="shared" si="177"/>
        <v/>
      </c>
      <c r="O1641" s="6">
        <f t="shared" si="178"/>
        <v>0</v>
      </c>
      <c r="Q1641">
        <f>_xlfn.XLOOKUP(C1641&amp;G1641&amp;H1641,covid!$E$2:$E$2184,covid!$D$2:$D$2184,0,0,1)</f>
        <v>0</v>
      </c>
    </row>
    <row r="1642" spans="1:17" x14ac:dyDescent="0.3">
      <c r="A1642">
        <f>_xlfn.XLOOKUP(C1642,kamus!$B$2:$B$87,kamus!$A$2:$A$87,0,0,1)</f>
        <v>70</v>
      </c>
      <c r="B1642" t="str">
        <f>_xlfn.XLOOKUP(C1642,kamus!$B$2:$B$87,kamus!$D$2:$D$87,"dihapus",0,1)</f>
        <v>Sleman</v>
      </c>
      <c r="C1642" t="s">
        <v>274</v>
      </c>
      <c r="D1642">
        <f>_xlfn.XLOOKUP(C1642,kamus!$B$2:$B$87,kamus!$J$2:$J$87,"dihapus",0,1)</f>
        <v>0</v>
      </c>
      <c r="E1642">
        <f t="shared" si="179"/>
        <v>0</v>
      </c>
      <c r="F1642" s="14">
        <v>42917</v>
      </c>
      <c r="G1642" s="1">
        <f t="shared" si="180"/>
        <v>7</v>
      </c>
      <c r="H1642" s="1">
        <f t="shared" si="181"/>
        <v>2017</v>
      </c>
      <c r="I1642">
        <v>0</v>
      </c>
      <c r="K1642">
        <f t="shared" si="175"/>
        <v>0</v>
      </c>
      <c r="L1642">
        <v>10030</v>
      </c>
      <c r="M1642" s="6">
        <f t="shared" si="176"/>
        <v>0</v>
      </c>
      <c r="N1642" s="6" t="str">
        <f t="shared" si="177"/>
        <v/>
      </c>
      <c r="O1642" s="6">
        <f t="shared" si="178"/>
        <v>0</v>
      </c>
      <c r="Q1642">
        <f>_xlfn.XLOOKUP(C1642&amp;G1642&amp;H1642,covid!$E$2:$E$2184,covid!$D$2:$D$2184,0,0,1)</f>
        <v>0</v>
      </c>
    </row>
    <row r="1643" spans="1:17" x14ac:dyDescent="0.3">
      <c r="A1643">
        <f>_xlfn.XLOOKUP(C1643,kamus!$B$2:$B$87,kamus!$A$2:$A$87,0,0,1)</f>
        <v>77</v>
      </c>
      <c r="B1643" t="str">
        <f>_xlfn.XLOOKUP(C1643,kamus!$B$2:$B$87,kamus!$D$2:$D$87,"dihapus",0,1)</f>
        <v>Tempel 1</v>
      </c>
      <c r="C1643" t="s">
        <v>218</v>
      </c>
      <c r="D1643">
        <f>_xlfn.XLOOKUP(C1643,kamus!$B$2:$B$87,kamus!$J$2:$J$87,"dihapus",0,1)</f>
        <v>0</v>
      </c>
      <c r="E1643">
        <f t="shared" si="179"/>
        <v>0</v>
      </c>
      <c r="F1643" s="14">
        <v>42917</v>
      </c>
      <c r="G1643" s="1">
        <f t="shared" si="180"/>
        <v>7</v>
      </c>
      <c r="H1643" s="1">
        <f t="shared" si="181"/>
        <v>2017</v>
      </c>
      <c r="I1643">
        <v>0</v>
      </c>
      <c r="K1643">
        <f t="shared" si="175"/>
        <v>0</v>
      </c>
      <c r="L1643">
        <v>7841</v>
      </c>
      <c r="M1643" s="6">
        <f t="shared" si="176"/>
        <v>0</v>
      </c>
      <c r="N1643" s="6" t="str">
        <f t="shared" si="177"/>
        <v/>
      </c>
      <c r="O1643" s="6">
        <f t="shared" si="178"/>
        <v>0</v>
      </c>
      <c r="Q1643">
        <f>_xlfn.XLOOKUP(C1643&amp;G1643&amp;H1643,covid!$E$2:$E$2184,covid!$D$2:$D$2184,0,0,1)</f>
        <v>0</v>
      </c>
    </row>
    <row r="1644" spans="1:17" x14ac:dyDescent="0.3">
      <c r="A1644">
        <f>_xlfn.XLOOKUP(C1644,kamus!$B$2:$B$87,kamus!$A$2:$A$87,0,0,1)</f>
        <v>76</v>
      </c>
      <c r="B1644" t="str">
        <f>_xlfn.XLOOKUP(C1644,kamus!$B$2:$B$87,kamus!$D$2:$D$87,"dihapus",0,1)</f>
        <v>Tempel 1</v>
      </c>
      <c r="C1644" t="s">
        <v>226</v>
      </c>
      <c r="D1644">
        <f>_xlfn.XLOOKUP(C1644,kamus!$B$2:$B$87,kamus!$J$2:$J$87,"dihapus",0,1)</f>
        <v>1</v>
      </c>
      <c r="E1644">
        <f t="shared" si="179"/>
        <v>0</v>
      </c>
      <c r="F1644" s="14">
        <v>42917</v>
      </c>
      <c r="G1644" s="1">
        <f t="shared" si="180"/>
        <v>7</v>
      </c>
      <c r="H1644" s="1">
        <f t="shared" si="181"/>
        <v>2017</v>
      </c>
      <c r="I1644">
        <v>0</v>
      </c>
      <c r="K1644">
        <f t="shared" si="175"/>
        <v>0</v>
      </c>
      <c r="L1644">
        <v>11220</v>
      </c>
      <c r="M1644" s="6">
        <f t="shared" si="176"/>
        <v>0</v>
      </c>
      <c r="N1644" s="6" t="str">
        <f t="shared" si="177"/>
        <v/>
      </c>
      <c r="O1644" s="6">
        <f t="shared" si="178"/>
        <v>0</v>
      </c>
      <c r="Q1644">
        <f>_xlfn.XLOOKUP(C1644&amp;G1644&amp;H1644,covid!$E$2:$E$2184,covid!$D$2:$D$2184,0,0,1)</f>
        <v>0</v>
      </c>
    </row>
    <row r="1645" spans="1:17" x14ac:dyDescent="0.3">
      <c r="A1645">
        <f>_xlfn.XLOOKUP(C1645,kamus!$B$2:$B$87,kamus!$A$2:$A$87,0,0,1)</f>
        <v>75</v>
      </c>
      <c r="B1645" t="str">
        <f>_xlfn.XLOOKUP(C1645,kamus!$B$2:$B$87,kamus!$D$2:$D$87,"dihapus",0,1)</f>
        <v>Tempel 1</v>
      </c>
      <c r="C1645" t="s">
        <v>227</v>
      </c>
      <c r="D1645">
        <f>_xlfn.XLOOKUP(C1645,kamus!$B$2:$B$87,kamus!$J$2:$J$87,"dihapus",0,1)</f>
        <v>0</v>
      </c>
      <c r="E1645">
        <f t="shared" si="179"/>
        <v>0</v>
      </c>
      <c r="F1645" s="14">
        <v>42917</v>
      </c>
      <c r="G1645" s="1">
        <f t="shared" si="180"/>
        <v>7</v>
      </c>
      <c r="H1645" s="1">
        <f t="shared" si="181"/>
        <v>2017</v>
      </c>
      <c r="I1645">
        <v>0</v>
      </c>
      <c r="K1645">
        <f t="shared" si="175"/>
        <v>0</v>
      </c>
      <c r="L1645">
        <v>6904</v>
      </c>
      <c r="M1645" s="6">
        <f t="shared" si="176"/>
        <v>0</v>
      </c>
      <c r="N1645" s="6" t="str">
        <f t="shared" si="177"/>
        <v/>
      </c>
      <c r="O1645" s="6">
        <f t="shared" si="178"/>
        <v>0</v>
      </c>
      <c r="Q1645">
        <f>_xlfn.XLOOKUP(C1645&amp;G1645&amp;H1645,covid!$E$2:$E$2184,covid!$D$2:$D$2184,0,0,1)</f>
        <v>0</v>
      </c>
    </row>
    <row r="1646" spans="1:17" x14ac:dyDescent="0.3">
      <c r="A1646">
        <f>_xlfn.XLOOKUP(C1646,kamus!$B$2:$B$87,kamus!$A$2:$A$87,0,0,1)</f>
        <v>78</v>
      </c>
      <c r="B1646" t="str">
        <f>_xlfn.XLOOKUP(C1646,kamus!$B$2:$B$87,kamus!$D$2:$D$87,"dihapus",0,1)</f>
        <v>Tempel 1</v>
      </c>
      <c r="C1646" t="s">
        <v>229</v>
      </c>
      <c r="D1646">
        <f>_xlfn.XLOOKUP(C1646,kamus!$B$2:$B$87,kamus!$J$2:$J$87,"dihapus",0,1)</f>
        <v>0</v>
      </c>
      <c r="E1646">
        <f t="shared" si="179"/>
        <v>0</v>
      </c>
      <c r="F1646" s="14">
        <v>42917</v>
      </c>
      <c r="G1646" s="1">
        <f t="shared" si="180"/>
        <v>7</v>
      </c>
      <c r="H1646" s="1">
        <f t="shared" si="181"/>
        <v>2017</v>
      </c>
      <c r="I1646">
        <v>0</v>
      </c>
      <c r="K1646">
        <f t="shared" si="175"/>
        <v>0</v>
      </c>
      <c r="L1646">
        <v>5387</v>
      </c>
      <c r="M1646" s="6">
        <f t="shared" si="176"/>
        <v>0</v>
      </c>
      <c r="N1646" s="6" t="str">
        <f t="shared" si="177"/>
        <v/>
      </c>
      <c r="O1646" s="6">
        <f t="shared" si="178"/>
        <v>0</v>
      </c>
      <c r="Q1646">
        <f>_xlfn.XLOOKUP(C1646&amp;G1646&amp;H1646,covid!$E$2:$E$2184,covid!$D$2:$D$2184,0,0,1)</f>
        <v>0</v>
      </c>
    </row>
    <row r="1647" spans="1:17" x14ac:dyDescent="0.3">
      <c r="A1647">
        <f>_xlfn.XLOOKUP(C1647,kamus!$B$2:$B$87,kamus!$A$2:$A$87,0,0,1)</f>
        <v>79</v>
      </c>
      <c r="B1647" t="str">
        <f>_xlfn.XLOOKUP(C1647,kamus!$B$2:$B$87,kamus!$D$2:$D$87,"dihapus",0,1)</f>
        <v>Tempel 2</v>
      </c>
      <c r="C1647" t="s">
        <v>201</v>
      </c>
      <c r="D1647">
        <f>_xlfn.XLOOKUP(C1647,kamus!$B$2:$B$87,kamus!$J$2:$J$87,"dihapus",0,1)</f>
        <v>0</v>
      </c>
      <c r="E1647">
        <f t="shared" si="179"/>
        <v>0</v>
      </c>
      <c r="F1647" s="14">
        <v>42917</v>
      </c>
      <c r="G1647" s="1">
        <f t="shared" si="180"/>
        <v>7</v>
      </c>
      <c r="H1647" s="1">
        <f t="shared" si="181"/>
        <v>2017</v>
      </c>
      <c r="I1647">
        <v>0</v>
      </c>
      <c r="K1647">
        <f t="shared" si="175"/>
        <v>0</v>
      </c>
      <c r="L1647">
        <v>7759</v>
      </c>
      <c r="M1647" s="6">
        <f t="shared" si="176"/>
        <v>0</v>
      </c>
      <c r="N1647" s="6" t="str">
        <f t="shared" si="177"/>
        <v/>
      </c>
      <c r="O1647" s="6">
        <f t="shared" si="178"/>
        <v>0</v>
      </c>
      <c r="Q1647">
        <f>_xlfn.XLOOKUP(C1647&amp;G1647&amp;H1647,covid!$E$2:$E$2184,covid!$D$2:$D$2184,0,0,1)</f>
        <v>0</v>
      </c>
    </row>
    <row r="1648" spans="1:17" x14ac:dyDescent="0.3">
      <c r="A1648">
        <f>_xlfn.XLOOKUP(C1648,kamus!$B$2:$B$87,kamus!$A$2:$A$87,0,0,1)</f>
        <v>80</v>
      </c>
      <c r="B1648" t="str">
        <f>_xlfn.XLOOKUP(C1648,kamus!$B$2:$B$87,kamus!$D$2:$D$87,"dihapus",0,1)</f>
        <v>Tempel 2</v>
      </c>
      <c r="C1648" t="s">
        <v>233</v>
      </c>
      <c r="D1648">
        <f>_xlfn.XLOOKUP(C1648,kamus!$B$2:$B$87,kamus!$J$2:$J$87,"dihapus",0,1)</f>
        <v>0</v>
      </c>
      <c r="E1648">
        <f t="shared" si="179"/>
        <v>0</v>
      </c>
      <c r="F1648" s="14">
        <v>42917</v>
      </c>
      <c r="G1648" s="1">
        <f t="shared" si="180"/>
        <v>7</v>
      </c>
      <c r="H1648" s="1">
        <f t="shared" si="181"/>
        <v>2017</v>
      </c>
      <c r="I1648">
        <v>0</v>
      </c>
      <c r="K1648">
        <f t="shared" si="175"/>
        <v>0</v>
      </c>
      <c r="L1648">
        <v>6601</v>
      </c>
      <c r="M1648" s="6">
        <f t="shared" si="176"/>
        <v>0</v>
      </c>
      <c r="N1648" s="6" t="str">
        <f t="shared" si="177"/>
        <v/>
      </c>
      <c r="O1648" s="6">
        <f t="shared" si="178"/>
        <v>0</v>
      </c>
      <c r="Q1648">
        <f>_xlfn.XLOOKUP(C1648&amp;G1648&amp;H1648,covid!$E$2:$E$2184,covid!$D$2:$D$2184,0,0,1)</f>
        <v>0</v>
      </c>
    </row>
    <row r="1649" spans="1:17" x14ac:dyDescent="0.3">
      <c r="A1649">
        <f>_xlfn.XLOOKUP(C1649,kamus!$B$2:$B$87,kamus!$A$2:$A$87,0,0,1)</f>
        <v>81</v>
      </c>
      <c r="B1649" t="str">
        <f>_xlfn.XLOOKUP(C1649,kamus!$B$2:$B$87,kamus!$D$2:$D$87,"dihapus",0,1)</f>
        <v>Tempel 2</v>
      </c>
      <c r="C1649" t="s">
        <v>263</v>
      </c>
      <c r="D1649">
        <f>_xlfn.XLOOKUP(C1649,kamus!$B$2:$B$87,kamus!$J$2:$J$87,"dihapus",0,1)</f>
        <v>0</v>
      </c>
      <c r="E1649">
        <f t="shared" si="179"/>
        <v>0</v>
      </c>
      <c r="F1649" s="14">
        <v>42917</v>
      </c>
      <c r="G1649" s="1">
        <f t="shared" si="180"/>
        <v>7</v>
      </c>
      <c r="H1649" s="1">
        <f t="shared" si="181"/>
        <v>2017</v>
      </c>
      <c r="I1649">
        <v>0</v>
      </c>
      <c r="K1649">
        <f t="shared" si="175"/>
        <v>0</v>
      </c>
      <c r="L1649">
        <v>4746</v>
      </c>
      <c r="M1649" s="6">
        <f t="shared" si="176"/>
        <v>0</v>
      </c>
      <c r="N1649" s="6" t="str">
        <f t="shared" si="177"/>
        <v/>
      </c>
      <c r="O1649" s="6">
        <f t="shared" si="178"/>
        <v>0</v>
      </c>
      <c r="Q1649">
        <f>_xlfn.XLOOKUP(C1649&amp;G1649&amp;H1649,covid!$E$2:$E$2184,covid!$D$2:$D$2184,0,0,1)</f>
        <v>0</v>
      </c>
    </row>
    <row r="1650" spans="1:17" x14ac:dyDescent="0.3">
      <c r="A1650">
        <f>_xlfn.XLOOKUP(C1650,kamus!$B$2:$B$87,kamus!$A$2:$A$87,0,0,1)</f>
        <v>82</v>
      </c>
      <c r="B1650" t="str">
        <f>_xlfn.XLOOKUP(C1650,kamus!$B$2:$B$87,kamus!$D$2:$D$87,"dihapus",0,1)</f>
        <v>Tempel 2</v>
      </c>
      <c r="C1650" t="s">
        <v>266</v>
      </c>
      <c r="D1650">
        <f>_xlfn.XLOOKUP(C1650,kamus!$B$2:$B$87,kamus!$J$2:$J$87,"dihapus",0,1)</f>
        <v>0</v>
      </c>
      <c r="E1650">
        <f t="shared" si="179"/>
        <v>0</v>
      </c>
      <c r="F1650" s="14">
        <v>42917</v>
      </c>
      <c r="G1650" s="1">
        <f t="shared" si="180"/>
        <v>7</v>
      </c>
      <c r="H1650" s="1">
        <f t="shared" si="181"/>
        <v>2017</v>
      </c>
      <c r="I1650">
        <v>0</v>
      </c>
      <c r="K1650">
        <f t="shared" si="175"/>
        <v>0</v>
      </c>
      <c r="L1650">
        <v>5291</v>
      </c>
      <c r="M1650" s="6">
        <f t="shared" si="176"/>
        <v>0</v>
      </c>
      <c r="N1650" s="6" t="str">
        <f t="shared" si="177"/>
        <v/>
      </c>
      <c r="O1650" s="6">
        <f t="shared" si="178"/>
        <v>0</v>
      </c>
      <c r="Q1650">
        <f>_xlfn.XLOOKUP(C1650&amp;G1650&amp;H1650,covid!$E$2:$E$2184,covid!$D$2:$D$2184,0,0,1)</f>
        <v>0</v>
      </c>
    </row>
    <row r="1651" spans="1:17" x14ac:dyDescent="0.3">
      <c r="A1651">
        <f>_xlfn.XLOOKUP(C1651,kamus!$B$2:$B$87,kamus!$A$2:$A$87,0,0,1)</f>
        <v>84</v>
      </c>
      <c r="B1651" t="str">
        <f>_xlfn.XLOOKUP(C1651,kamus!$B$2:$B$87,kamus!$D$2:$D$87,"dihapus",0,1)</f>
        <v>turi</v>
      </c>
      <c r="C1651" t="s">
        <v>199</v>
      </c>
      <c r="D1651">
        <f>_xlfn.XLOOKUP(C1651,kamus!$B$2:$B$87,kamus!$J$2:$J$87,"dihapus",0,1)</f>
        <v>0</v>
      </c>
      <c r="E1651">
        <f t="shared" si="179"/>
        <v>0</v>
      </c>
      <c r="F1651" s="14">
        <v>42917</v>
      </c>
      <c r="G1651" s="1">
        <f t="shared" si="180"/>
        <v>7</v>
      </c>
      <c r="H1651" s="1">
        <f t="shared" si="181"/>
        <v>2017</v>
      </c>
      <c r="I1651">
        <v>0</v>
      </c>
      <c r="K1651">
        <f t="shared" si="175"/>
        <v>0</v>
      </c>
      <c r="L1651">
        <v>9709</v>
      </c>
      <c r="M1651" s="6">
        <f t="shared" si="176"/>
        <v>0</v>
      </c>
      <c r="N1651" s="6" t="str">
        <f t="shared" si="177"/>
        <v/>
      </c>
      <c r="O1651" s="6">
        <f t="shared" si="178"/>
        <v>0</v>
      </c>
      <c r="Q1651">
        <f>_xlfn.XLOOKUP(C1651&amp;G1651&amp;H1651,covid!$E$2:$E$2184,covid!$D$2:$D$2184,0,0,1)</f>
        <v>0</v>
      </c>
    </row>
    <row r="1652" spans="1:17" x14ac:dyDescent="0.3">
      <c r="A1652">
        <f>_xlfn.XLOOKUP(C1652,kamus!$B$2:$B$87,kamus!$A$2:$A$87,0,0,1)</f>
        <v>86</v>
      </c>
      <c r="B1652" t="str">
        <f>_xlfn.XLOOKUP(C1652,kamus!$B$2:$B$87,kamus!$D$2:$D$87,"dihapus",0,1)</f>
        <v>turi</v>
      </c>
      <c r="C1652" t="s">
        <v>209</v>
      </c>
      <c r="D1652">
        <f>_xlfn.XLOOKUP(C1652,kamus!$B$2:$B$87,kamus!$J$2:$J$87,"dihapus",0,1)</f>
        <v>0</v>
      </c>
      <c r="E1652">
        <f t="shared" si="179"/>
        <v>0</v>
      </c>
      <c r="F1652" s="14">
        <v>42917</v>
      </c>
      <c r="G1652" s="1">
        <f t="shared" si="180"/>
        <v>7</v>
      </c>
      <c r="H1652" s="1">
        <f t="shared" si="181"/>
        <v>2017</v>
      </c>
      <c r="I1652">
        <v>0</v>
      </c>
      <c r="K1652">
        <f t="shared" si="175"/>
        <v>0</v>
      </c>
      <c r="L1652">
        <v>9559</v>
      </c>
      <c r="M1652" s="6">
        <f t="shared" si="176"/>
        <v>0</v>
      </c>
      <c r="N1652" s="6" t="str">
        <f t="shared" si="177"/>
        <v/>
      </c>
      <c r="O1652" s="6">
        <f t="shared" si="178"/>
        <v>0</v>
      </c>
      <c r="Q1652">
        <f>_xlfn.XLOOKUP(C1652&amp;G1652&amp;H1652,covid!$E$2:$E$2184,covid!$D$2:$D$2184,0,0,1)</f>
        <v>0</v>
      </c>
    </row>
    <row r="1653" spans="1:17" x14ac:dyDescent="0.3">
      <c r="A1653">
        <f>_xlfn.XLOOKUP(C1653,kamus!$B$2:$B$87,kamus!$A$2:$A$87,0,0,1)</f>
        <v>83</v>
      </c>
      <c r="B1653" t="str">
        <f>_xlfn.XLOOKUP(C1653,kamus!$B$2:$B$87,kamus!$D$2:$D$87,"dihapus",0,1)</f>
        <v>turi</v>
      </c>
      <c r="C1653" t="s">
        <v>211</v>
      </c>
      <c r="D1653">
        <f>_xlfn.XLOOKUP(C1653,kamus!$B$2:$B$87,kamus!$J$2:$J$87,"dihapus",0,1)</f>
        <v>0</v>
      </c>
      <c r="E1653">
        <f t="shared" si="179"/>
        <v>0</v>
      </c>
      <c r="F1653" s="14">
        <v>42917</v>
      </c>
      <c r="G1653" s="1">
        <f t="shared" si="180"/>
        <v>7</v>
      </c>
      <c r="H1653" s="1">
        <f t="shared" si="181"/>
        <v>2017</v>
      </c>
      <c r="I1653">
        <v>0</v>
      </c>
      <c r="K1653">
        <f t="shared" si="175"/>
        <v>0</v>
      </c>
      <c r="L1653">
        <v>8554</v>
      </c>
      <c r="M1653" s="6">
        <f t="shared" si="176"/>
        <v>0</v>
      </c>
      <c r="N1653" s="6" t="str">
        <f t="shared" si="177"/>
        <v/>
      </c>
      <c r="O1653" s="6">
        <f t="shared" si="178"/>
        <v>0</v>
      </c>
      <c r="Q1653">
        <f>_xlfn.XLOOKUP(C1653&amp;G1653&amp;H1653,covid!$E$2:$E$2184,covid!$D$2:$D$2184,0,0,1)</f>
        <v>0</v>
      </c>
    </row>
    <row r="1654" spans="1:17" x14ac:dyDescent="0.3">
      <c r="A1654">
        <f>_xlfn.XLOOKUP(C1654,kamus!$B$2:$B$87,kamus!$A$2:$A$87,0,0,1)</f>
        <v>85</v>
      </c>
      <c r="B1654" t="str">
        <f>_xlfn.XLOOKUP(C1654,kamus!$B$2:$B$87,kamus!$D$2:$D$87,"dihapus",0,1)</f>
        <v>turi</v>
      </c>
      <c r="C1654" t="s">
        <v>279</v>
      </c>
      <c r="D1654">
        <f>_xlfn.XLOOKUP(C1654,kamus!$B$2:$B$87,kamus!$J$2:$J$87,"dihapus",0,1)</f>
        <v>0</v>
      </c>
      <c r="E1654">
        <f t="shared" si="179"/>
        <v>0</v>
      </c>
      <c r="F1654" s="14">
        <v>42917</v>
      </c>
      <c r="G1654" s="1">
        <f t="shared" si="180"/>
        <v>7</v>
      </c>
      <c r="H1654" s="1">
        <f t="shared" si="181"/>
        <v>2017</v>
      </c>
      <c r="I1654">
        <v>0</v>
      </c>
      <c r="K1654">
        <f t="shared" si="175"/>
        <v>0</v>
      </c>
      <c r="L1654">
        <v>10971</v>
      </c>
      <c r="M1654" s="6">
        <f t="shared" si="176"/>
        <v>0</v>
      </c>
      <c r="N1654" s="6" t="str">
        <f t="shared" si="177"/>
        <v/>
      </c>
      <c r="O1654" s="6">
        <f t="shared" si="178"/>
        <v>0</v>
      </c>
      <c r="Q1654">
        <f>_xlfn.XLOOKUP(C1654&amp;G1654&amp;H1654,covid!$E$2:$E$2184,covid!$D$2:$D$2184,0,0,1)</f>
        <v>0</v>
      </c>
    </row>
    <row r="1655" spans="1:17" x14ac:dyDescent="0.3">
      <c r="A1655">
        <f>_xlfn.XLOOKUP(C1655,kamus!$B$2:$B$87,kamus!$A$2:$A$87,0,0,1)</f>
        <v>4</v>
      </c>
      <c r="B1655" t="str">
        <f>_xlfn.XLOOKUP(C1655,kamus!$B$2:$B$87,kamus!$D$2:$D$87,"dihapus",0,1)</f>
        <v>Berbah</v>
      </c>
      <c r="C1655" t="s">
        <v>215</v>
      </c>
      <c r="D1655">
        <f>_xlfn.XLOOKUP(C1655,kamus!$B$2:$B$87,kamus!$J$2:$J$87,"dihapus",0,1)</f>
        <v>0</v>
      </c>
      <c r="E1655">
        <f t="shared" si="179"/>
        <v>0</v>
      </c>
      <c r="F1655" s="14">
        <v>42948</v>
      </c>
      <c r="G1655" s="1">
        <f t="shared" si="180"/>
        <v>8</v>
      </c>
      <c r="H1655" s="1">
        <f t="shared" si="181"/>
        <v>2017</v>
      </c>
      <c r="I1655">
        <v>0</v>
      </c>
      <c r="K1655">
        <f t="shared" si="175"/>
        <v>0</v>
      </c>
      <c r="L1655">
        <v>11448</v>
      </c>
      <c r="M1655" s="6">
        <f t="shared" si="176"/>
        <v>0</v>
      </c>
      <c r="N1655" s="6" t="str">
        <f t="shared" si="177"/>
        <v/>
      </c>
      <c r="O1655" s="6">
        <f t="shared" si="178"/>
        <v>0</v>
      </c>
      <c r="Q1655">
        <f>_xlfn.XLOOKUP(C1655&amp;G1655&amp;H1655,covid!$E$2:$E$2184,covid!$D$2:$D$2184,0,0,1)</f>
        <v>0</v>
      </c>
    </row>
    <row r="1656" spans="1:17" x14ac:dyDescent="0.3">
      <c r="A1656">
        <f>_xlfn.XLOOKUP(C1656,kamus!$B$2:$B$87,kamus!$A$2:$A$87,0,0,1)</f>
        <v>1</v>
      </c>
      <c r="B1656" t="str">
        <f>_xlfn.XLOOKUP(C1656,kamus!$B$2:$B$87,kamus!$D$2:$D$87,"dihapus",0,1)</f>
        <v>Berbah</v>
      </c>
      <c r="C1656" t="s">
        <v>216</v>
      </c>
      <c r="D1656">
        <f>_xlfn.XLOOKUP(C1656,kamus!$B$2:$B$87,kamus!$J$2:$J$87,"dihapus",0,1)</f>
        <v>1</v>
      </c>
      <c r="E1656">
        <f t="shared" si="179"/>
        <v>0</v>
      </c>
      <c r="F1656" s="14">
        <v>42948</v>
      </c>
      <c r="G1656" s="1">
        <f t="shared" si="180"/>
        <v>8</v>
      </c>
      <c r="H1656" s="1">
        <f t="shared" si="181"/>
        <v>2017</v>
      </c>
      <c r="I1656">
        <v>0</v>
      </c>
      <c r="K1656">
        <f t="shared" si="175"/>
        <v>0</v>
      </c>
      <c r="L1656">
        <v>14565</v>
      </c>
      <c r="M1656" s="6">
        <f t="shared" si="176"/>
        <v>0</v>
      </c>
      <c r="N1656" s="6" t="str">
        <f t="shared" si="177"/>
        <v/>
      </c>
      <c r="O1656" s="6">
        <f t="shared" si="178"/>
        <v>0</v>
      </c>
      <c r="Q1656">
        <f>_xlfn.XLOOKUP(C1656&amp;G1656&amp;H1656,covid!$E$2:$E$2184,covid!$D$2:$D$2184,0,0,1)</f>
        <v>0</v>
      </c>
    </row>
    <row r="1657" spans="1:17" x14ac:dyDescent="0.3">
      <c r="A1657">
        <f>_xlfn.XLOOKUP(C1657,kamus!$B$2:$B$87,kamus!$A$2:$A$87,0,0,1)</f>
        <v>2</v>
      </c>
      <c r="B1657" t="str">
        <f>_xlfn.XLOOKUP(C1657,kamus!$B$2:$B$87,kamus!$D$2:$D$87,"dihapus",0,1)</f>
        <v>Berbah</v>
      </c>
      <c r="C1657" t="s">
        <v>246</v>
      </c>
      <c r="D1657">
        <f>_xlfn.XLOOKUP(C1657,kamus!$B$2:$B$87,kamus!$J$2:$J$87,"dihapus",0,1)</f>
        <v>1</v>
      </c>
      <c r="E1657">
        <f t="shared" si="179"/>
        <v>0</v>
      </c>
      <c r="F1657" s="14">
        <v>42948</v>
      </c>
      <c r="G1657" s="1">
        <f t="shared" si="180"/>
        <v>8</v>
      </c>
      <c r="H1657" s="1">
        <f t="shared" si="181"/>
        <v>2017</v>
      </c>
      <c r="I1657">
        <v>0</v>
      </c>
      <c r="K1657">
        <f t="shared" si="175"/>
        <v>0</v>
      </c>
      <c r="L1657">
        <v>18704</v>
      </c>
      <c r="M1657" s="6">
        <f t="shared" si="176"/>
        <v>0</v>
      </c>
      <c r="N1657" s="6" t="str">
        <f t="shared" si="177"/>
        <v/>
      </c>
      <c r="O1657" s="6">
        <f t="shared" si="178"/>
        <v>0</v>
      </c>
      <c r="Q1657">
        <f>_xlfn.XLOOKUP(C1657&amp;G1657&amp;H1657,covid!$E$2:$E$2184,covid!$D$2:$D$2184,0,0,1)</f>
        <v>0</v>
      </c>
    </row>
    <row r="1658" spans="1:17" x14ac:dyDescent="0.3">
      <c r="A1658">
        <f>_xlfn.XLOOKUP(C1658,kamus!$B$2:$B$87,kamus!$A$2:$A$87,0,0,1)</f>
        <v>3</v>
      </c>
      <c r="B1658" t="str">
        <f>_xlfn.XLOOKUP(C1658,kamus!$B$2:$B$87,kamus!$D$2:$D$87,"dihapus",0,1)</f>
        <v>Berbah</v>
      </c>
      <c r="C1658" t="s">
        <v>267</v>
      </c>
      <c r="D1658">
        <f>_xlfn.XLOOKUP(C1658,kamus!$B$2:$B$87,kamus!$J$2:$J$87,"dihapus",0,1)</f>
        <v>1</v>
      </c>
      <c r="E1658">
        <f t="shared" si="179"/>
        <v>0</v>
      </c>
      <c r="F1658" s="14">
        <v>42948</v>
      </c>
      <c r="G1658" s="1">
        <f t="shared" si="180"/>
        <v>8</v>
      </c>
      <c r="H1658" s="1">
        <f t="shared" si="181"/>
        <v>2017</v>
      </c>
      <c r="I1658">
        <v>0</v>
      </c>
      <c r="K1658">
        <f t="shared" si="175"/>
        <v>0</v>
      </c>
      <c r="L1658">
        <v>13363</v>
      </c>
      <c r="M1658" s="6">
        <f t="shared" si="176"/>
        <v>0</v>
      </c>
      <c r="N1658" s="6" t="str">
        <f t="shared" si="177"/>
        <v/>
      </c>
      <c r="O1658" s="6">
        <f t="shared" si="178"/>
        <v>0</v>
      </c>
      <c r="Q1658">
        <f>_xlfn.XLOOKUP(C1658&amp;G1658&amp;H1658,covid!$E$2:$E$2184,covid!$D$2:$D$2184,0,0,1)</f>
        <v>0</v>
      </c>
    </row>
    <row r="1659" spans="1:17" x14ac:dyDescent="0.3">
      <c r="A1659">
        <f>_xlfn.XLOOKUP(C1659,kamus!$B$2:$B$87,kamus!$A$2:$A$87,0,0,1)</f>
        <v>9</v>
      </c>
      <c r="B1659" t="str">
        <f>_xlfn.XLOOKUP(C1659,kamus!$B$2:$B$87,kamus!$D$2:$D$87,"dihapus",0,1)</f>
        <v>cangkringan</v>
      </c>
      <c r="C1659" t="s">
        <v>197</v>
      </c>
      <c r="D1659">
        <f>_xlfn.XLOOKUP(C1659,kamus!$B$2:$B$87,kamus!$J$2:$J$87,"dihapus",0,1)</f>
        <v>0</v>
      </c>
      <c r="E1659">
        <f t="shared" si="179"/>
        <v>0</v>
      </c>
      <c r="F1659" s="14">
        <v>42948</v>
      </c>
      <c r="G1659" s="1">
        <f t="shared" si="180"/>
        <v>8</v>
      </c>
      <c r="H1659" s="1">
        <f t="shared" si="181"/>
        <v>2017</v>
      </c>
      <c r="I1659">
        <v>0</v>
      </c>
      <c r="K1659">
        <f t="shared" si="175"/>
        <v>0</v>
      </c>
      <c r="L1659">
        <v>8063</v>
      </c>
      <c r="M1659" s="6">
        <f t="shared" si="176"/>
        <v>0</v>
      </c>
      <c r="N1659" s="6" t="str">
        <f t="shared" si="177"/>
        <v/>
      </c>
      <c r="O1659" s="6">
        <f t="shared" si="178"/>
        <v>0</v>
      </c>
      <c r="Q1659">
        <f>_xlfn.XLOOKUP(C1659&amp;G1659&amp;H1659,covid!$E$2:$E$2184,covid!$D$2:$D$2184,0,0,1)</f>
        <v>0</v>
      </c>
    </row>
    <row r="1660" spans="1:17" x14ac:dyDescent="0.3">
      <c r="A1660">
        <f>_xlfn.XLOOKUP(C1660,kamus!$B$2:$B$87,kamus!$A$2:$A$87,0,0,1)</f>
        <v>5</v>
      </c>
      <c r="B1660" t="str">
        <f>_xlfn.XLOOKUP(C1660,kamus!$B$2:$B$87,kamus!$D$2:$D$87,"dihapus",0,1)</f>
        <v>cangkringan</v>
      </c>
      <c r="C1660" t="s">
        <v>212</v>
      </c>
      <c r="D1660">
        <f>_xlfn.XLOOKUP(C1660,kamus!$B$2:$B$87,kamus!$J$2:$J$87,"dihapus",0,1)</f>
        <v>0</v>
      </c>
      <c r="E1660">
        <f t="shared" si="179"/>
        <v>0</v>
      </c>
      <c r="F1660" s="14">
        <v>42948</v>
      </c>
      <c r="G1660" s="1">
        <f t="shared" si="180"/>
        <v>8</v>
      </c>
      <c r="H1660" s="1">
        <f t="shared" si="181"/>
        <v>2017</v>
      </c>
      <c r="I1660">
        <v>0</v>
      </c>
      <c r="K1660">
        <f t="shared" si="175"/>
        <v>0</v>
      </c>
      <c r="L1660">
        <v>4133</v>
      </c>
      <c r="M1660" s="6">
        <f t="shared" si="176"/>
        <v>0</v>
      </c>
      <c r="N1660" s="6" t="str">
        <f t="shared" si="177"/>
        <v/>
      </c>
      <c r="O1660" s="6">
        <f t="shared" si="178"/>
        <v>0</v>
      </c>
      <c r="Q1660">
        <f>_xlfn.XLOOKUP(C1660&amp;G1660&amp;H1660,covid!$E$2:$E$2184,covid!$D$2:$D$2184,0,0,1)</f>
        <v>0</v>
      </c>
    </row>
    <row r="1661" spans="1:17" x14ac:dyDescent="0.3">
      <c r="A1661">
        <f>_xlfn.XLOOKUP(C1661,kamus!$B$2:$B$87,kamus!$A$2:$A$87,0,0,1)</f>
        <v>7</v>
      </c>
      <c r="B1661" t="str">
        <f>_xlfn.XLOOKUP(C1661,kamus!$B$2:$B$87,kamus!$D$2:$D$87,"dihapus",0,1)</f>
        <v>cangkringan</v>
      </c>
      <c r="C1661" t="s">
        <v>217</v>
      </c>
      <c r="D1661">
        <f>_xlfn.XLOOKUP(C1661,kamus!$B$2:$B$87,kamus!$J$2:$J$87,"dihapus",0,1)</f>
        <v>0</v>
      </c>
      <c r="E1661">
        <f t="shared" si="179"/>
        <v>0</v>
      </c>
      <c r="F1661" s="14">
        <v>42948</v>
      </c>
      <c r="G1661" s="1">
        <f t="shared" si="180"/>
        <v>8</v>
      </c>
      <c r="H1661" s="1">
        <f t="shared" si="181"/>
        <v>2017</v>
      </c>
      <c r="I1661">
        <v>0</v>
      </c>
      <c r="K1661">
        <f t="shared" si="175"/>
        <v>0</v>
      </c>
      <c r="L1661">
        <v>3586</v>
      </c>
      <c r="M1661" s="6">
        <f t="shared" si="176"/>
        <v>0</v>
      </c>
      <c r="N1661" s="6" t="str">
        <f t="shared" si="177"/>
        <v/>
      </c>
      <c r="O1661" s="6">
        <f t="shared" si="178"/>
        <v>0</v>
      </c>
      <c r="Q1661">
        <f>_xlfn.XLOOKUP(C1661&amp;G1661&amp;H1661,covid!$E$2:$E$2184,covid!$D$2:$D$2184,0,0,1)</f>
        <v>0</v>
      </c>
    </row>
    <row r="1662" spans="1:17" x14ac:dyDescent="0.3">
      <c r="A1662">
        <f>_xlfn.XLOOKUP(C1662,kamus!$B$2:$B$87,kamus!$A$2:$A$87,0,0,1)</f>
        <v>8</v>
      </c>
      <c r="B1662" t="str">
        <f>_xlfn.XLOOKUP(C1662,kamus!$B$2:$B$87,kamus!$D$2:$D$87,"dihapus",0,1)</f>
        <v>cangkringan</v>
      </c>
      <c r="C1662" t="s">
        <v>275</v>
      </c>
      <c r="D1662">
        <f>_xlfn.XLOOKUP(C1662,kamus!$B$2:$B$87,kamus!$J$2:$J$87,"dihapus",0,1)</f>
        <v>0</v>
      </c>
      <c r="E1662">
        <f t="shared" si="179"/>
        <v>0</v>
      </c>
      <c r="F1662" s="14">
        <v>42948</v>
      </c>
      <c r="G1662" s="1">
        <f t="shared" si="180"/>
        <v>8</v>
      </c>
      <c r="H1662" s="1">
        <f t="shared" si="181"/>
        <v>2017</v>
      </c>
      <c r="I1662">
        <v>0</v>
      </c>
      <c r="K1662">
        <f t="shared" si="175"/>
        <v>0</v>
      </c>
      <c r="L1662">
        <v>5550</v>
      </c>
      <c r="M1662" s="6">
        <f t="shared" si="176"/>
        <v>0</v>
      </c>
      <c r="N1662" s="6" t="str">
        <f t="shared" si="177"/>
        <v/>
      </c>
      <c r="O1662" s="6">
        <f t="shared" si="178"/>
        <v>0</v>
      </c>
      <c r="Q1662">
        <f>_xlfn.XLOOKUP(C1662&amp;G1662&amp;H1662,covid!$E$2:$E$2184,covid!$D$2:$D$2184,0,0,1)</f>
        <v>0</v>
      </c>
    </row>
    <row r="1663" spans="1:17" x14ac:dyDescent="0.3">
      <c r="A1663">
        <f>_xlfn.XLOOKUP(C1663,kamus!$B$2:$B$87,kamus!$A$2:$A$87,0,0,1)</f>
        <v>6</v>
      </c>
      <c r="B1663" t="str">
        <f>_xlfn.XLOOKUP(C1663,kamus!$B$2:$B$87,kamus!$D$2:$D$87,"dihapus",0,1)</f>
        <v>cangkringan</v>
      </c>
      <c r="C1663" t="s">
        <v>281</v>
      </c>
      <c r="D1663">
        <f>_xlfn.XLOOKUP(C1663,kamus!$B$2:$B$87,kamus!$J$2:$J$87,"dihapus",0,1)</f>
        <v>0</v>
      </c>
      <c r="E1663">
        <f t="shared" si="179"/>
        <v>0</v>
      </c>
      <c r="F1663" s="14">
        <v>42948</v>
      </c>
      <c r="G1663" s="1">
        <f t="shared" si="180"/>
        <v>8</v>
      </c>
      <c r="H1663" s="1">
        <f t="shared" si="181"/>
        <v>2017</v>
      </c>
      <c r="I1663">
        <v>0</v>
      </c>
      <c r="K1663">
        <f t="shared" si="175"/>
        <v>0</v>
      </c>
      <c r="L1663">
        <v>11339</v>
      </c>
      <c r="M1663" s="6">
        <f t="shared" si="176"/>
        <v>0</v>
      </c>
      <c r="N1663" s="6" t="str">
        <f t="shared" si="177"/>
        <v/>
      </c>
      <c r="O1663" s="6">
        <f t="shared" si="178"/>
        <v>0</v>
      </c>
      <c r="Q1663">
        <f>_xlfn.XLOOKUP(C1663&amp;G1663&amp;H1663,covid!$E$2:$E$2184,covid!$D$2:$D$2184,0,0,1)</f>
        <v>0</v>
      </c>
    </row>
    <row r="1664" spans="1:17" x14ac:dyDescent="0.3">
      <c r="A1664">
        <f>_xlfn.XLOOKUP(C1664,kamus!$B$2:$B$87,kamus!$A$2:$A$87,0,0,1)</f>
        <v>10</v>
      </c>
      <c r="B1664" t="str">
        <f>_xlfn.XLOOKUP(C1664,kamus!$B$2:$B$87,kamus!$D$2:$D$87,"dihapus",0,1)</f>
        <v>Depok 1</v>
      </c>
      <c r="C1664" t="s">
        <v>220</v>
      </c>
      <c r="D1664">
        <f>_xlfn.XLOOKUP(C1664,kamus!$B$2:$B$87,kamus!$J$2:$J$87,"dihapus",0,1)</f>
        <v>1</v>
      </c>
      <c r="E1664">
        <f t="shared" si="179"/>
        <v>0</v>
      </c>
      <c r="F1664" s="14">
        <v>42948</v>
      </c>
      <c r="G1664" s="1">
        <f t="shared" si="180"/>
        <v>8</v>
      </c>
      <c r="H1664" s="1">
        <f t="shared" si="181"/>
        <v>2017</v>
      </c>
      <c r="I1664">
        <v>1</v>
      </c>
      <c r="K1664">
        <f t="shared" si="175"/>
        <v>1</v>
      </c>
      <c r="L1664">
        <v>37946</v>
      </c>
      <c r="M1664" s="6">
        <f t="shared" si="176"/>
        <v>2.6353238813050126</v>
      </c>
      <c r="N1664" s="6" t="str">
        <f t="shared" si="177"/>
        <v/>
      </c>
      <c r="O1664" s="6">
        <f t="shared" si="178"/>
        <v>2.6353238813050126</v>
      </c>
      <c r="Q1664">
        <f>_xlfn.XLOOKUP(C1664&amp;G1664&amp;H1664,covid!$E$2:$E$2184,covid!$D$2:$D$2184,0,0,1)</f>
        <v>0</v>
      </c>
    </row>
    <row r="1665" spans="1:17" x14ac:dyDescent="0.3">
      <c r="A1665">
        <f>_xlfn.XLOOKUP(C1665,kamus!$B$2:$B$87,kamus!$A$2:$A$87,0,0,1)</f>
        <v>11</v>
      </c>
      <c r="B1665" t="str">
        <f>_xlfn.XLOOKUP(C1665,kamus!$B$2:$B$87,kamus!$D$2:$D$87,"dihapus",0,1)</f>
        <v>Depok 2</v>
      </c>
      <c r="C1665" t="s">
        <v>207</v>
      </c>
      <c r="D1665">
        <f>_xlfn.XLOOKUP(C1665,kamus!$B$2:$B$87,kamus!$J$2:$J$87,"dihapus",0,1)</f>
        <v>1</v>
      </c>
      <c r="E1665">
        <f t="shared" si="179"/>
        <v>0</v>
      </c>
      <c r="F1665" s="14">
        <v>42948</v>
      </c>
      <c r="G1665" s="1">
        <f t="shared" si="180"/>
        <v>8</v>
      </c>
      <c r="H1665" s="1">
        <f t="shared" si="181"/>
        <v>2017</v>
      </c>
      <c r="I1665">
        <v>0</v>
      </c>
      <c r="K1665">
        <f t="shared" si="175"/>
        <v>0</v>
      </c>
      <c r="L1665">
        <v>44433</v>
      </c>
      <c r="M1665" s="6">
        <f t="shared" si="176"/>
        <v>0</v>
      </c>
      <c r="N1665" s="6" t="str">
        <f t="shared" si="177"/>
        <v/>
      </c>
      <c r="O1665" s="6">
        <f t="shared" si="178"/>
        <v>0</v>
      </c>
      <c r="Q1665">
        <f>_xlfn.XLOOKUP(C1665&amp;G1665&amp;H1665,covid!$E$2:$E$2184,covid!$D$2:$D$2184,0,0,1)</f>
        <v>0</v>
      </c>
    </row>
    <row r="1666" spans="1:17" x14ac:dyDescent="0.3">
      <c r="A1666">
        <f>_xlfn.XLOOKUP(C1666,kamus!$B$2:$B$87,kamus!$A$2:$A$87,0,0,1)</f>
        <v>12</v>
      </c>
      <c r="B1666" t="str">
        <f>_xlfn.XLOOKUP(C1666,kamus!$B$2:$B$87,kamus!$D$2:$D$87,"dihapus",0,1)</f>
        <v>Depok 3</v>
      </c>
      <c r="C1666" t="s">
        <v>206</v>
      </c>
      <c r="D1666">
        <f>_xlfn.XLOOKUP(C1666,kamus!$B$2:$B$87,kamus!$J$2:$J$87,"dihapus",0,1)</f>
        <v>1</v>
      </c>
      <c r="E1666">
        <f t="shared" si="179"/>
        <v>0</v>
      </c>
      <c r="F1666" s="14">
        <v>42948</v>
      </c>
      <c r="G1666" s="1">
        <f t="shared" si="180"/>
        <v>8</v>
      </c>
      <c r="H1666" s="1">
        <f t="shared" si="181"/>
        <v>2017</v>
      </c>
      <c r="I1666">
        <v>0</v>
      </c>
      <c r="K1666">
        <f t="shared" ref="K1666:K1729" si="182">J1666+I1666</f>
        <v>0</v>
      </c>
      <c r="L1666">
        <v>44837</v>
      </c>
      <c r="M1666" s="6">
        <f t="shared" ref="M1666:M1729" si="183">IF(ISBLANK(I1666)=TRUE,"",I1666/$L1666*100000)</f>
        <v>0</v>
      </c>
      <c r="N1666" s="6" t="str">
        <f t="shared" ref="N1666:N1729" si="184">IF(ISBLANK(J1666)=TRUE,"",J1666/$L1666*100000)</f>
        <v/>
      </c>
      <c r="O1666" s="6">
        <f t="shared" ref="O1666:O1729" si="185">IF(ISBLANK(K1666)=TRUE,"",K1666/$L1666*100000)</f>
        <v>0</v>
      </c>
      <c r="Q1666">
        <f>_xlfn.XLOOKUP(C1666&amp;G1666&amp;H1666,covid!$E$2:$E$2184,covid!$D$2:$D$2184,0,0,1)</f>
        <v>0</v>
      </c>
    </row>
    <row r="1667" spans="1:17" x14ac:dyDescent="0.3">
      <c r="A1667">
        <f>_xlfn.XLOOKUP(C1667,kamus!$B$2:$B$87,kamus!$A$2:$A$87,0,0,1)</f>
        <v>0</v>
      </c>
      <c r="B1667" t="str">
        <f>_xlfn.XLOOKUP(C1667,kamus!$B$2:$B$87,kamus!$D$2:$D$87,"dihapus",0,1)</f>
        <v>dihapus</v>
      </c>
      <c r="C1667" t="s">
        <v>282</v>
      </c>
      <c r="D1667" t="str">
        <f>_xlfn.XLOOKUP(C1667,kamus!$B$2:$B$87,kamus!$J$2:$J$87,"dihapus",0,1)</f>
        <v>dihapus</v>
      </c>
      <c r="E1667">
        <f t="shared" ref="E1667:E1730" si="186">IF(D1667=0,0,IF(H1667&lt;2021,0,IF(AND(H1667=2021,G1667&lt;5),0,1)))</f>
        <v>0</v>
      </c>
      <c r="F1667" s="14">
        <v>42948</v>
      </c>
      <c r="G1667" s="1">
        <f t="shared" ref="G1667:G1730" si="187">MONTH(F1667)</f>
        <v>8</v>
      </c>
      <c r="H1667" s="1">
        <f t="shared" ref="H1667:H1730" si="188">YEAR(F1667)</f>
        <v>2017</v>
      </c>
      <c r="I1667">
        <v>1</v>
      </c>
      <c r="K1667">
        <f t="shared" si="182"/>
        <v>1</v>
      </c>
      <c r="L1667" t="e">
        <v>#N/A</v>
      </c>
      <c r="M1667" s="6" t="e">
        <f t="shared" si="183"/>
        <v>#N/A</v>
      </c>
      <c r="N1667" s="6" t="str">
        <f t="shared" si="184"/>
        <v/>
      </c>
      <c r="O1667" s="6" t="e">
        <f t="shared" si="185"/>
        <v>#N/A</v>
      </c>
      <c r="Q1667">
        <f>_xlfn.XLOOKUP(C1667&amp;G1667&amp;H1667,covid!$E$2:$E$2184,covid!$D$2:$D$2184,0,0,1)</f>
        <v>0</v>
      </c>
    </row>
    <row r="1668" spans="1:17" x14ac:dyDescent="0.3">
      <c r="A1668">
        <f>_xlfn.XLOOKUP(C1668,kamus!$B$2:$B$87,kamus!$A$2:$A$87,0,0,1)</f>
        <v>14</v>
      </c>
      <c r="B1668" t="str">
        <f>_xlfn.XLOOKUP(C1668,kamus!$B$2:$B$87,kamus!$D$2:$D$87,"dihapus",0,1)</f>
        <v>Gamping 1</v>
      </c>
      <c r="C1668" t="s">
        <v>196</v>
      </c>
      <c r="D1668">
        <f>_xlfn.XLOOKUP(C1668,kamus!$B$2:$B$87,kamus!$J$2:$J$87,"dihapus",0,1)</f>
        <v>1</v>
      </c>
      <c r="E1668">
        <f t="shared" si="186"/>
        <v>0</v>
      </c>
      <c r="F1668" s="14">
        <v>42948</v>
      </c>
      <c r="G1668" s="1">
        <f t="shared" si="187"/>
        <v>8</v>
      </c>
      <c r="H1668" s="1">
        <f t="shared" si="188"/>
        <v>2017</v>
      </c>
      <c r="I1668">
        <v>2</v>
      </c>
      <c r="K1668">
        <f t="shared" si="182"/>
        <v>2</v>
      </c>
      <c r="L1668">
        <v>22819</v>
      </c>
      <c r="M1668" s="6">
        <f t="shared" si="183"/>
        <v>8.7646259695867474</v>
      </c>
      <c r="N1668" s="6" t="str">
        <f t="shared" si="184"/>
        <v/>
      </c>
      <c r="O1668" s="6">
        <f t="shared" si="185"/>
        <v>8.7646259695867474</v>
      </c>
      <c r="Q1668">
        <f>_xlfn.XLOOKUP(C1668&amp;G1668&amp;H1668,covid!$E$2:$E$2184,covid!$D$2:$D$2184,0,0,1)</f>
        <v>0</v>
      </c>
    </row>
    <row r="1669" spans="1:17" x14ac:dyDescent="0.3">
      <c r="A1669">
        <f>_xlfn.XLOOKUP(C1669,kamus!$B$2:$B$87,kamus!$A$2:$A$87,0,0,1)</f>
        <v>13</v>
      </c>
      <c r="B1669" t="str">
        <f>_xlfn.XLOOKUP(C1669,kamus!$B$2:$B$87,kamus!$D$2:$D$87,"dihapus",0,1)</f>
        <v>Gamping 1</v>
      </c>
      <c r="C1669" t="s">
        <v>198</v>
      </c>
      <c r="D1669">
        <f>_xlfn.XLOOKUP(C1669,kamus!$B$2:$B$87,kamus!$J$2:$J$87,"dihapus",0,1)</f>
        <v>1</v>
      </c>
      <c r="E1669">
        <f t="shared" si="186"/>
        <v>0</v>
      </c>
      <c r="F1669" s="14">
        <v>42948</v>
      </c>
      <c r="G1669" s="1">
        <f t="shared" si="187"/>
        <v>8</v>
      </c>
      <c r="H1669" s="1">
        <f t="shared" si="188"/>
        <v>2017</v>
      </c>
      <c r="I1669">
        <v>0</v>
      </c>
      <c r="K1669">
        <f t="shared" si="182"/>
        <v>0</v>
      </c>
      <c r="L1669">
        <v>20645</v>
      </c>
      <c r="M1669" s="6">
        <f t="shared" si="183"/>
        <v>0</v>
      </c>
      <c r="N1669" s="6" t="str">
        <f t="shared" si="184"/>
        <v/>
      </c>
      <c r="O1669" s="6">
        <f t="shared" si="185"/>
        <v>0</v>
      </c>
      <c r="Q1669">
        <f>_xlfn.XLOOKUP(C1669&amp;G1669&amp;H1669,covid!$E$2:$E$2184,covid!$D$2:$D$2184,0,0,1)</f>
        <v>0</v>
      </c>
    </row>
    <row r="1670" spans="1:17" x14ac:dyDescent="0.3">
      <c r="A1670">
        <f>_xlfn.XLOOKUP(C1670,kamus!$B$2:$B$87,kamus!$A$2:$A$87,0,0,1)</f>
        <v>16</v>
      </c>
      <c r="B1670" t="str">
        <f>_xlfn.XLOOKUP(C1670,kamus!$B$2:$B$87,kamus!$D$2:$D$87,"dihapus",0,1)</f>
        <v>Gamping 2</v>
      </c>
      <c r="C1670" t="s">
        <v>200</v>
      </c>
      <c r="D1670">
        <f>_xlfn.XLOOKUP(C1670,kamus!$B$2:$B$87,kamus!$J$2:$J$87,"dihapus",0,1)</f>
        <v>1</v>
      </c>
      <c r="E1670">
        <f t="shared" si="186"/>
        <v>0</v>
      </c>
      <c r="F1670" s="14">
        <v>42948</v>
      </c>
      <c r="G1670" s="1">
        <f t="shared" si="187"/>
        <v>8</v>
      </c>
      <c r="H1670" s="1">
        <f t="shared" si="188"/>
        <v>2017</v>
      </c>
      <c r="I1670">
        <v>0</v>
      </c>
      <c r="K1670">
        <f t="shared" si="182"/>
        <v>0</v>
      </c>
      <c r="L1670">
        <v>16624</v>
      </c>
      <c r="M1670" s="6">
        <f t="shared" si="183"/>
        <v>0</v>
      </c>
      <c r="N1670" s="6" t="str">
        <f t="shared" si="184"/>
        <v/>
      </c>
      <c r="O1670" s="6">
        <f t="shared" si="185"/>
        <v>0</v>
      </c>
      <c r="Q1670">
        <f>_xlfn.XLOOKUP(C1670&amp;G1670&amp;H1670,covid!$E$2:$E$2184,covid!$D$2:$D$2184,0,0,1)</f>
        <v>0</v>
      </c>
    </row>
    <row r="1671" spans="1:17" x14ac:dyDescent="0.3">
      <c r="A1671">
        <f>_xlfn.XLOOKUP(C1671,kamus!$B$2:$B$87,kamus!$A$2:$A$87,0,0,1)</f>
        <v>15</v>
      </c>
      <c r="B1671" t="str">
        <f>_xlfn.XLOOKUP(C1671,kamus!$B$2:$B$87,kamus!$D$2:$D$87,"dihapus",0,1)</f>
        <v>Gamping 2</v>
      </c>
      <c r="C1671" t="s">
        <v>230</v>
      </c>
      <c r="D1671">
        <f>_xlfn.XLOOKUP(C1671,kamus!$B$2:$B$87,kamus!$J$2:$J$87,"dihapus",0,1)</f>
        <v>1</v>
      </c>
      <c r="E1671">
        <f t="shared" si="186"/>
        <v>0</v>
      </c>
      <c r="F1671" s="14">
        <v>42948</v>
      </c>
      <c r="G1671" s="1">
        <f t="shared" si="187"/>
        <v>8</v>
      </c>
      <c r="H1671" s="1">
        <f t="shared" si="188"/>
        <v>2017</v>
      </c>
      <c r="I1671">
        <v>1</v>
      </c>
      <c r="K1671">
        <f t="shared" si="182"/>
        <v>1</v>
      </c>
      <c r="L1671">
        <v>18692</v>
      </c>
      <c r="M1671" s="6">
        <f t="shared" si="183"/>
        <v>5.3498823025893429</v>
      </c>
      <c r="N1671" s="6" t="str">
        <f t="shared" si="184"/>
        <v/>
      </c>
      <c r="O1671" s="6">
        <f t="shared" si="185"/>
        <v>5.3498823025893429</v>
      </c>
      <c r="Q1671">
        <f>_xlfn.XLOOKUP(C1671&amp;G1671&amp;H1671,covid!$E$2:$E$2184,covid!$D$2:$D$2184,0,0,1)</f>
        <v>0</v>
      </c>
    </row>
    <row r="1672" spans="1:17" x14ac:dyDescent="0.3">
      <c r="A1672">
        <f>_xlfn.XLOOKUP(C1672,kamus!$B$2:$B$87,kamus!$A$2:$A$87,0,0,1)</f>
        <v>17</v>
      </c>
      <c r="B1672" t="str">
        <f>_xlfn.XLOOKUP(C1672,kamus!$B$2:$B$87,kamus!$D$2:$D$87,"dihapus",0,1)</f>
        <v>Gamping 2</v>
      </c>
      <c r="C1672" t="s">
        <v>272</v>
      </c>
      <c r="D1672">
        <f>_xlfn.XLOOKUP(C1672,kamus!$B$2:$B$87,kamus!$J$2:$J$87,"dihapus",0,1)</f>
        <v>1</v>
      </c>
      <c r="E1672">
        <f t="shared" si="186"/>
        <v>0</v>
      </c>
      <c r="F1672" s="14">
        <v>42948</v>
      </c>
      <c r="G1672" s="1">
        <f t="shared" si="187"/>
        <v>8</v>
      </c>
      <c r="H1672" s="1">
        <f t="shared" si="188"/>
        <v>2017</v>
      </c>
      <c r="I1672">
        <v>1</v>
      </c>
      <c r="K1672">
        <f t="shared" si="182"/>
        <v>1</v>
      </c>
      <c r="L1672">
        <v>18667</v>
      </c>
      <c r="M1672" s="6">
        <f t="shared" si="183"/>
        <v>5.3570471955857926</v>
      </c>
      <c r="N1672" s="6" t="str">
        <f t="shared" si="184"/>
        <v/>
      </c>
      <c r="O1672" s="6">
        <f t="shared" si="185"/>
        <v>5.3570471955857926</v>
      </c>
      <c r="Q1672">
        <f>_xlfn.XLOOKUP(C1672&amp;G1672&amp;H1672,covid!$E$2:$E$2184,covid!$D$2:$D$2184,0,0,1)</f>
        <v>0</v>
      </c>
    </row>
    <row r="1673" spans="1:17" x14ac:dyDescent="0.3">
      <c r="A1673">
        <f>_xlfn.XLOOKUP(C1673,kamus!$B$2:$B$87,kamus!$A$2:$A$87,0,0,1)</f>
        <v>20</v>
      </c>
      <c r="B1673" t="str">
        <f>_xlfn.XLOOKUP(C1673,kamus!$B$2:$B$87,kamus!$D$2:$D$87,"dihapus",0,1)</f>
        <v>Godean 1</v>
      </c>
      <c r="C1673" t="s">
        <v>247</v>
      </c>
      <c r="D1673">
        <f>_xlfn.XLOOKUP(C1673,kamus!$B$2:$B$87,kamus!$J$2:$J$87,"dihapus",0,1)</f>
        <v>1</v>
      </c>
      <c r="E1673">
        <f t="shared" si="186"/>
        <v>0</v>
      </c>
      <c r="F1673" s="14">
        <v>42948</v>
      </c>
      <c r="G1673" s="1">
        <f t="shared" si="187"/>
        <v>8</v>
      </c>
      <c r="H1673" s="1">
        <f t="shared" si="188"/>
        <v>2017</v>
      </c>
      <c r="I1673">
        <v>0</v>
      </c>
      <c r="K1673">
        <f t="shared" si="182"/>
        <v>0</v>
      </c>
      <c r="L1673">
        <v>9743</v>
      </c>
      <c r="M1673" s="6">
        <f t="shared" si="183"/>
        <v>0</v>
      </c>
      <c r="N1673" s="6" t="str">
        <f t="shared" si="184"/>
        <v/>
      </c>
      <c r="O1673" s="6">
        <f t="shared" si="185"/>
        <v>0</v>
      </c>
      <c r="Q1673">
        <f>_xlfn.XLOOKUP(C1673&amp;G1673&amp;H1673,covid!$E$2:$E$2184,covid!$D$2:$D$2184,0,0,1)</f>
        <v>0</v>
      </c>
    </row>
    <row r="1674" spans="1:17" x14ac:dyDescent="0.3">
      <c r="A1674">
        <f>_xlfn.XLOOKUP(C1674,kamus!$B$2:$B$87,kamus!$A$2:$A$87,0,0,1)</f>
        <v>21</v>
      </c>
      <c r="B1674" t="str">
        <f>_xlfn.XLOOKUP(C1674,kamus!$B$2:$B$87,kamus!$D$2:$D$87,"dihapus",0,1)</f>
        <v>Godean 1</v>
      </c>
      <c r="C1674" t="s">
        <v>250</v>
      </c>
      <c r="D1674">
        <f>_xlfn.XLOOKUP(C1674,kamus!$B$2:$B$87,kamus!$J$2:$J$87,"dihapus",0,1)</f>
        <v>1</v>
      </c>
      <c r="E1674">
        <f t="shared" si="186"/>
        <v>0</v>
      </c>
      <c r="F1674" s="14">
        <v>42948</v>
      </c>
      <c r="G1674" s="1">
        <f t="shared" si="187"/>
        <v>8</v>
      </c>
      <c r="H1674" s="1">
        <f t="shared" si="188"/>
        <v>2017</v>
      </c>
      <c r="I1674">
        <v>0</v>
      </c>
      <c r="K1674">
        <f t="shared" si="182"/>
        <v>0</v>
      </c>
      <c r="L1674">
        <v>10269</v>
      </c>
      <c r="M1674" s="6">
        <f t="shared" si="183"/>
        <v>0</v>
      </c>
      <c r="N1674" s="6" t="str">
        <f t="shared" si="184"/>
        <v/>
      </c>
      <c r="O1674" s="6">
        <f t="shared" si="185"/>
        <v>0</v>
      </c>
      <c r="Q1674">
        <f>_xlfn.XLOOKUP(C1674&amp;G1674&amp;H1674,covid!$E$2:$E$2184,covid!$D$2:$D$2184,0,0,1)</f>
        <v>0</v>
      </c>
    </row>
    <row r="1675" spans="1:17" x14ac:dyDescent="0.3">
      <c r="A1675">
        <f>_xlfn.XLOOKUP(C1675,kamus!$B$2:$B$87,kamus!$A$2:$A$87,0,0,1)</f>
        <v>19</v>
      </c>
      <c r="B1675" t="str">
        <f>_xlfn.XLOOKUP(C1675,kamus!$B$2:$B$87,kamus!$D$2:$D$87,"dihapus",0,1)</f>
        <v>Godean 1</v>
      </c>
      <c r="C1675" t="s">
        <v>251</v>
      </c>
      <c r="D1675">
        <f>_xlfn.XLOOKUP(C1675,kamus!$B$2:$B$87,kamus!$J$2:$J$87,"dihapus",0,1)</f>
        <v>1</v>
      </c>
      <c r="E1675">
        <f t="shared" si="186"/>
        <v>0</v>
      </c>
      <c r="F1675" s="14">
        <v>42948</v>
      </c>
      <c r="G1675" s="1">
        <f t="shared" si="187"/>
        <v>8</v>
      </c>
      <c r="H1675" s="1">
        <f t="shared" si="188"/>
        <v>2017</v>
      </c>
      <c r="I1675">
        <v>0</v>
      </c>
      <c r="K1675">
        <f t="shared" si="182"/>
        <v>0</v>
      </c>
      <c r="L1675">
        <v>9159</v>
      </c>
      <c r="M1675" s="6">
        <f t="shared" si="183"/>
        <v>0</v>
      </c>
      <c r="N1675" s="6" t="str">
        <f t="shared" si="184"/>
        <v/>
      </c>
      <c r="O1675" s="6">
        <f t="shared" si="185"/>
        <v>0</v>
      </c>
      <c r="Q1675">
        <f>_xlfn.XLOOKUP(C1675&amp;G1675&amp;H1675,covid!$E$2:$E$2184,covid!$D$2:$D$2184,0,0,1)</f>
        <v>0</v>
      </c>
    </row>
    <row r="1676" spans="1:17" x14ac:dyDescent="0.3">
      <c r="A1676">
        <f>_xlfn.XLOOKUP(C1676,kamus!$B$2:$B$87,kamus!$A$2:$A$87,0,0,1)</f>
        <v>18</v>
      </c>
      <c r="B1676" t="str">
        <f>_xlfn.XLOOKUP(C1676,kamus!$B$2:$B$87,kamus!$D$2:$D$87,"dihapus",0,1)</f>
        <v>Godean 1</v>
      </c>
      <c r="C1676" t="s">
        <v>252</v>
      </c>
      <c r="D1676">
        <f>_xlfn.XLOOKUP(C1676,kamus!$B$2:$B$87,kamus!$J$2:$J$87,"dihapus",0,1)</f>
        <v>0</v>
      </c>
      <c r="E1676">
        <f t="shared" si="186"/>
        <v>0</v>
      </c>
      <c r="F1676" s="14">
        <v>42948</v>
      </c>
      <c r="G1676" s="1">
        <f t="shared" si="187"/>
        <v>8</v>
      </c>
      <c r="H1676" s="1">
        <f t="shared" si="188"/>
        <v>2017</v>
      </c>
      <c r="I1676">
        <v>3</v>
      </c>
      <c r="K1676">
        <f t="shared" si="182"/>
        <v>3</v>
      </c>
      <c r="L1676">
        <v>6607</v>
      </c>
      <c r="M1676" s="6">
        <f t="shared" si="183"/>
        <v>45.406387165127896</v>
      </c>
      <c r="N1676" s="6" t="str">
        <f t="shared" si="184"/>
        <v/>
      </c>
      <c r="O1676" s="6">
        <f t="shared" si="185"/>
        <v>45.406387165127896</v>
      </c>
      <c r="Q1676">
        <f>_xlfn.XLOOKUP(C1676&amp;G1676&amp;H1676,covid!$E$2:$E$2184,covid!$D$2:$D$2184,0,0,1)</f>
        <v>0</v>
      </c>
    </row>
    <row r="1677" spans="1:17" x14ac:dyDescent="0.3">
      <c r="A1677">
        <f>_xlfn.XLOOKUP(C1677,kamus!$B$2:$B$87,kamus!$A$2:$A$87,0,0,1)</f>
        <v>23</v>
      </c>
      <c r="B1677" t="str">
        <f>_xlfn.XLOOKUP(C1677,kamus!$B$2:$B$87,kamus!$D$2:$D$87,"dihapus",0,1)</f>
        <v>Godean 2</v>
      </c>
      <c r="C1677" t="s">
        <v>248</v>
      </c>
      <c r="D1677">
        <f>_xlfn.XLOOKUP(C1677,kamus!$B$2:$B$87,kamus!$J$2:$J$87,"dihapus",0,1)</f>
        <v>1</v>
      </c>
      <c r="E1677">
        <f t="shared" si="186"/>
        <v>0</v>
      </c>
      <c r="F1677" s="14">
        <v>42948</v>
      </c>
      <c r="G1677" s="1">
        <f t="shared" si="187"/>
        <v>8</v>
      </c>
      <c r="H1677" s="1">
        <f t="shared" si="188"/>
        <v>2017</v>
      </c>
      <c r="I1677">
        <v>0</v>
      </c>
      <c r="K1677">
        <f t="shared" si="182"/>
        <v>0</v>
      </c>
      <c r="L1677">
        <v>17439</v>
      </c>
      <c r="M1677" s="6">
        <f t="shared" si="183"/>
        <v>0</v>
      </c>
      <c r="N1677" s="6" t="str">
        <f t="shared" si="184"/>
        <v/>
      </c>
      <c r="O1677" s="6">
        <f t="shared" si="185"/>
        <v>0</v>
      </c>
      <c r="Q1677">
        <f>_xlfn.XLOOKUP(C1677&amp;G1677&amp;H1677,covid!$E$2:$E$2184,covid!$D$2:$D$2184,0,0,1)</f>
        <v>0</v>
      </c>
    </row>
    <row r="1678" spans="1:17" x14ac:dyDescent="0.3">
      <c r="A1678">
        <f>_xlfn.XLOOKUP(C1678,kamus!$B$2:$B$87,kamus!$A$2:$A$87,0,0,1)</f>
        <v>22</v>
      </c>
      <c r="B1678" t="str">
        <f>_xlfn.XLOOKUP(C1678,kamus!$B$2:$B$87,kamus!$D$2:$D$87,"dihapus",0,1)</f>
        <v>Godean 2</v>
      </c>
      <c r="C1678" t="s">
        <v>249</v>
      </c>
      <c r="D1678">
        <f>_xlfn.XLOOKUP(C1678,kamus!$B$2:$B$87,kamus!$J$2:$J$87,"dihapus",0,1)</f>
        <v>1</v>
      </c>
      <c r="E1678">
        <f t="shared" si="186"/>
        <v>0</v>
      </c>
      <c r="F1678" s="14">
        <v>42948</v>
      </c>
      <c r="G1678" s="1">
        <f t="shared" si="187"/>
        <v>8</v>
      </c>
      <c r="H1678" s="1">
        <f t="shared" si="188"/>
        <v>2017</v>
      </c>
      <c r="I1678">
        <v>0</v>
      </c>
      <c r="K1678">
        <f t="shared" si="182"/>
        <v>0</v>
      </c>
      <c r="L1678">
        <v>12380</v>
      </c>
      <c r="M1678" s="6">
        <f t="shared" si="183"/>
        <v>0</v>
      </c>
      <c r="N1678" s="6" t="str">
        <f t="shared" si="184"/>
        <v/>
      </c>
      <c r="O1678" s="6">
        <f t="shared" si="185"/>
        <v>0</v>
      </c>
      <c r="Q1678">
        <f>_xlfn.XLOOKUP(C1678&amp;G1678&amp;H1678,covid!$E$2:$E$2184,covid!$D$2:$D$2184,0,0,1)</f>
        <v>0</v>
      </c>
    </row>
    <row r="1679" spans="1:17" x14ac:dyDescent="0.3">
      <c r="A1679">
        <f>_xlfn.XLOOKUP(C1679,kamus!$B$2:$B$87,kamus!$A$2:$A$87,0,0,1)</f>
        <v>24</v>
      </c>
      <c r="B1679" t="str">
        <f>_xlfn.XLOOKUP(C1679,kamus!$B$2:$B$87,kamus!$D$2:$D$87,"dihapus",0,1)</f>
        <v>Godean 2</v>
      </c>
      <c r="C1679" t="s">
        <v>253</v>
      </c>
      <c r="D1679">
        <f>_xlfn.XLOOKUP(C1679,kamus!$B$2:$B$87,kamus!$J$2:$J$87,"dihapus",0,1)</f>
        <v>0</v>
      </c>
      <c r="E1679">
        <f t="shared" si="186"/>
        <v>0</v>
      </c>
      <c r="F1679" s="14">
        <v>42948</v>
      </c>
      <c r="G1679" s="1">
        <f t="shared" si="187"/>
        <v>8</v>
      </c>
      <c r="H1679" s="1">
        <f t="shared" si="188"/>
        <v>2017</v>
      </c>
      <c r="I1679">
        <v>1</v>
      </c>
      <c r="K1679">
        <f t="shared" si="182"/>
        <v>1</v>
      </c>
      <c r="L1679">
        <v>7087</v>
      </c>
      <c r="M1679" s="6">
        <f t="shared" si="183"/>
        <v>14.110342881332018</v>
      </c>
      <c r="N1679" s="6" t="str">
        <f t="shared" si="184"/>
        <v/>
      </c>
      <c r="O1679" s="6">
        <f t="shared" si="185"/>
        <v>14.110342881332018</v>
      </c>
      <c r="Q1679">
        <f>_xlfn.XLOOKUP(C1679&amp;G1679&amp;H1679,covid!$E$2:$E$2184,covid!$D$2:$D$2184,0,0,1)</f>
        <v>0</v>
      </c>
    </row>
    <row r="1680" spans="1:17" x14ac:dyDescent="0.3">
      <c r="A1680">
        <f>_xlfn.XLOOKUP(C1680,kamus!$B$2:$B$87,kamus!$A$2:$A$87,0,0,1)</f>
        <v>27</v>
      </c>
      <c r="B1680" t="str">
        <f>_xlfn.XLOOKUP(C1680,kamus!$B$2:$B$87,kamus!$D$2:$D$87,"dihapus",0,1)</f>
        <v>Kalasan</v>
      </c>
      <c r="C1680" t="s">
        <v>235</v>
      </c>
      <c r="D1680">
        <f>_xlfn.XLOOKUP(C1680,kamus!$B$2:$B$87,kamus!$J$2:$J$87,"dihapus",0,1)</f>
        <v>1</v>
      </c>
      <c r="E1680">
        <f t="shared" si="186"/>
        <v>0</v>
      </c>
      <c r="F1680" s="14">
        <v>42948</v>
      </c>
      <c r="G1680" s="1">
        <f t="shared" si="187"/>
        <v>8</v>
      </c>
      <c r="H1680" s="1">
        <f t="shared" si="188"/>
        <v>2017</v>
      </c>
      <c r="I1680">
        <v>0</v>
      </c>
      <c r="K1680">
        <f t="shared" si="182"/>
        <v>0</v>
      </c>
      <c r="L1680">
        <v>38337</v>
      </c>
      <c r="M1680" s="6">
        <f t="shared" si="183"/>
        <v>0</v>
      </c>
      <c r="N1680" s="6" t="str">
        <f t="shared" si="184"/>
        <v/>
      </c>
      <c r="O1680" s="6">
        <f t="shared" si="185"/>
        <v>0</v>
      </c>
      <c r="Q1680">
        <f>_xlfn.XLOOKUP(C1680&amp;G1680&amp;H1680,covid!$E$2:$E$2184,covid!$D$2:$D$2184,0,0,1)</f>
        <v>0</v>
      </c>
    </row>
    <row r="1681" spans="1:17" x14ac:dyDescent="0.3">
      <c r="A1681">
        <f>_xlfn.XLOOKUP(C1681,kamus!$B$2:$B$87,kamus!$A$2:$A$87,0,0,1)</f>
        <v>28</v>
      </c>
      <c r="B1681" t="str">
        <f>_xlfn.XLOOKUP(C1681,kamus!$B$2:$B$87,kamus!$D$2:$D$87,"dihapus",0,1)</f>
        <v>Kalasan</v>
      </c>
      <c r="C1681" s="19" t="s">
        <v>239</v>
      </c>
      <c r="D1681">
        <f>_xlfn.XLOOKUP(C1681,kamus!$B$2:$B$87,kamus!$J$2:$J$87,"dihapus",0,1)</f>
        <v>0</v>
      </c>
      <c r="E1681">
        <f t="shared" si="186"/>
        <v>0</v>
      </c>
      <c r="F1681" s="14">
        <v>42948</v>
      </c>
      <c r="G1681" s="1">
        <f t="shared" si="187"/>
        <v>8</v>
      </c>
      <c r="H1681" s="1">
        <f t="shared" si="188"/>
        <v>2017</v>
      </c>
      <c r="I1681">
        <v>1</v>
      </c>
      <c r="K1681">
        <f t="shared" si="182"/>
        <v>1</v>
      </c>
      <c r="L1681">
        <v>13744</v>
      </c>
      <c r="M1681" s="6">
        <f t="shared" si="183"/>
        <v>7.2759022118742722</v>
      </c>
      <c r="N1681" s="6" t="str">
        <f t="shared" si="184"/>
        <v/>
      </c>
      <c r="O1681" s="6">
        <f t="shared" si="185"/>
        <v>7.2759022118742722</v>
      </c>
      <c r="Q1681">
        <f>_xlfn.XLOOKUP(C1681&amp;G1681&amp;H1681,covid!$E$2:$E$2184,covid!$D$2:$D$2184,0,0,1)</f>
        <v>0</v>
      </c>
    </row>
    <row r="1682" spans="1:17" x14ac:dyDescent="0.3">
      <c r="A1682">
        <f>_xlfn.XLOOKUP(C1682,kamus!$B$2:$B$87,kamus!$A$2:$A$87,0,0,1)</f>
        <v>25</v>
      </c>
      <c r="B1682" t="str">
        <f>_xlfn.XLOOKUP(C1682,kamus!$B$2:$B$87,kamus!$D$2:$D$87,"dihapus",0,1)</f>
        <v>Kalasan</v>
      </c>
      <c r="C1682" t="s">
        <v>265</v>
      </c>
      <c r="D1682">
        <f>_xlfn.XLOOKUP(C1682,kamus!$B$2:$B$87,kamus!$J$2:$J$87,"dihapus",0,1)</f>
        <v>1</v>
      </c>
      <c r="E1682">
        <f t="shared" si="186"/>
        <v>0</v>
      </c>
      <c r="F1682" s="14">
        <v>42948</v>
      </c>
      <c r="G1682" s="1">
        <f t="shared" si="187"/>
        <v>8</v>
      </c>
      <c r="H1682" s="1">
        <f t="shared" si="188"/>
        <v>2017</v>
      </c>
      <c r="I1682">
        <v>1</v>
      </c>
      <c r="K1682">
        <f t="shared" si="182"/>
        <v>1</v>
      </c>
      <c r="L1682">
        <v>17169</v>
      </c>
      <c r="M1682" s="6">
        <f t="shared" si="183"/>
        <v>5.8244510454889626</v>
      </c>
      <c r="N1682" s="6" t="str">
        <f t="shared" si="184"/>
        <v/>
      </c>
      <c r="O1682" s="6">
        <f t="shared" si="185"/>
        <v>5.8244510454889626</v>
      </c>
      <c r="Q1682">
        <f>_xlfn.XLOOKUP(C1682&amp;G1682&amp;H1682,covid!$E$2:$E$2184,covid!$D$2:$D$2184,0,0,1)</f>
        <v>0</v>
      </c>
    </row>
    <row r="1683" spans="1:17" x14ac:dyDescent="0.3">
      <c r="A1683">
        <f>_xlfn.XLOOKUP(C1683,kamus!$B$2:$B$87,kamus!$A$2:$A$87,0,0,1)</f>
        <v>26</v>
      </c>
      <c r="B1683" t="str">
        <f>_xlfn.XLOOKUP(C1683,kamus!$B$2:$B$87,kamus!$D$2:$D$87,"dihapus",0,1)</f>
        <v>Kalasan</v>
      </c>
      <c r="C1683" t="s">
        <v>269</v>
      </c>
      <c r="D1683">
        <f>_xlfn.XLOOKUP(C1683,kamus!$B$2:$B$87,kamus!$J$2:$J$87,"dihapus",0,1)</f>
        <v>1</v>
      </c>
      <c r="E1683">
        <f t="shared" si="186"/>
        <v>0</v>
      </c>
      <c r="F1683" s="14">
        <v>42948</v>
      </c>
      <c r="G1683" s="1">
        <f t="shared" si="187"/>
        <v>8</v>
      </c>
      <c r="H1683" s="1">
        <f t="shared" si="188"/>
        <v>2017</v>
      </c>
      <c r="I1683">
        <v>0</v>
      </c>
      <c r="K1683">
        <f t="shared" si="182"/>
        <v>0</v>
      </c>
      <c r="L1683">
        <v>18588</v>
      </c>
      <c r="M1683" s="6">
        <f t="shared" si="183"/>
        <v>0</v>
      </c>
      <c r="N1683" s="6" t="str">
        <f t="shared" si="184"/>
        <v/>
      </c>
      <c r="O1683" s="6">
        <f t="shared" si="185"/>
        <v>0</v>
      </c>
      <c r="Q1683">
        <f>_xlfn.XLOOKUP(C1683&amp;G1683&amp;H1683,covid!$E$2:$E$2184,covid!$D$2:$D$2184,0,0,1)</f>
        <v>0</v>
      </c>
    </row>
    <row r="1684" spans="1:17" x14ac:dyDescent="0.3">
      <c r="A1684">
        <f>_xlfn.XLOOKUP(C1684,kamus!$B$2:$B$87,kamus!$A$2:$A$87,0,0,1)</f>
        <v>33</v>
      </c>
      <c r="B1684" t="str">
        <f>_xlfn.XLOOKUP(C1684,kamus!$B$2:$B$87,kamus!$D$2:$D$87,"dihapus",0,1)</f>
        <v>Minggir</v>
      </c>
      <c r="C1684" t="s">
        <v>241</v>
      </c>
      <c r="D1684">
        <f>_xlfn.XLOOKUP(C1684,kamus!$B$2:$B$87,kamus!$J$2:$J$87,"dihapus",0,1)</f>
        <v>0</v>
      </c>
      <c r="E1684">
        <f t="shared" si="186"/>
        <v>0</v>
      </c>
      <c r="F1684" s="14">
        <v>42948</v>
      </c>
      <c r="G1684" s="1">
        <f t="shared" si="187"/>
        <v>8</v>
      </c>
      <c r="H1684" s="1">
        <f t="shared" si="188"/>
        <v>2017</v>
      </c>
      <c r="I1684">
        <v>0</v>
      </c>
      <c r="K1684">
        <f t="shared" si="182"/>
        <v>0</v>
      </c>
      <c r="L1684">
        <v>8300</v>
      </c>
      <c r="M1684" s="6">
        <f t="shared" si="183"/>
        <v>0</v>
      </c>
      <c r="N1684" s="6" t="str">
        <f t="shared" si="184"/>
        <v/>
      </c>
      <c r="O1684" s="6">
        <f t="shared" si="185"/>
        <v>0</v>
      </c>
      <c r="Q1684">
        <f>_xlfn.XLOOKUP(C1684&amp;G1684&amp;H1684,covid!$E$2:$E$2184,covid!$D$2:$D$2184,0,0,1)</f>
        <v>0</v>
      </c>
    </row>
    <row r="1685" spans="1:17" x14ac:dyDescent="0.3">
      <c r="A1685">
        <f>_xlfn.XLOOKUP(C1685,kamus!$B$2:$B$87,kamus!$A$2:$A$87,0,0,1)</f>
        <v>31</v>
      </c>
      <c r="B1685" t="str">
        <f>_xlfn.XLOOKUP(C1685,kamus!$B$2:$B$87,kamus!$D$2:$D$87,"dihapus",0,1)</f>
        <v>Minggir</v>
      </c>
      <c r="C1685" t="s">
        <v>242</v>
      </c>
      <c r="D1685">
        <f>_xlfn.XLOOKUP(C1685,kamus!$B$2:$B$87,kamus!$J$2:$J$87,"dihapus",0,1)</f>
        <v>0</v>
      </c>
      <c r="E1685">
        <f t="shared" si="186"/>
        <v>0</v>
      </c>
      <c r="F1685" s="14">
        <v>42948</v>
      </c>
      <c r="G1685" s="1">
        <f t="shared" si="187"/>
        <v>8</v>
      </c>
      <c r="H1685" s="1">
        <f t="shared" si="188"/>
        <v>2017</v>
      </c>
      <c r="I1685">
        <v>0</v>
      </c>
      <c r="K1685">
        <f t="shared" si="182"/>
        <v>0</v>
      </c>
      <c r="L1685">
        <v>3637</v>
      </c>
      <c r="M1685" s="6">
        <f t="shared" si="183"/>
        <v>0</v>
      </c>
      <c r="N1685" s="6" t="str">
        <f t="shared" si="184"/>
        <v/>
      </c>
      <c r="O1685" s="6">
        <f t="shared" si="185"/>
        <v>0</v>
      </c>
      <c r="Q1685">
        <f>_xlfn.XLOOKUP(C1685&amp;G1685&amp;H1685,covid!$E$2:$E$2184,covid!$D$2:$D$2184,0,0,1)</f>
        <v>0</v>
      </c>
    </row>
    <row r="1686" spans="1:17" x14ac:dyDescent="0.3">
      <c r="A1686">
        <f>_xlfn.XLOOKUP(C1686,kamus!$B$2:$B$87,kamus!$A$2:$A$87,0,0,1)</f>
        <v>32</v>
      </c>
      <c r="B1686" t="str">
        <f>_xlfn.XLOOKUP(C1686,kamus!$B$2:$B$87,kamus!$D$2:$D$87,"dihapus",0,1)</f>
        <v>Minggir</v>
      </c>
      <c r="C1686" t="s">
        <v>243</v>
      </c>
      <c r="D1686">
        <f>_xlfn.XLOOKUP(C1686,kamus!$B$2:$B$87,kamus!$J$2:$J$87,"dihapus",0,1)</f>
        <v>0</v>
      </c>
      <c r="E1686">
        <f t="shared" si="186"/>
        <v>0</v>
      </c>
      <c r="F1686" s="14">
        <v>42948</v>
      </c>
      <c r="G1686" s="1">
        <f t="shared" si="187"/>
        <v>8</v>
      </c>
      <c r="H1686" s="1">
        <f t="shared" si="188"/>
        <v>2017</v>
      </c>
      <c r="I1686">
        <v>0</v>
      </c>
      <c r="K1686">
        <f t="shared" si="182"/>
        <v>0</v>
      </c>
      <c r="L1686">
        <v>7033</v>
      </c>
      <c r="M1686" s="6">
        <f t="shared" si="183"/>
        <v>0</v>
      </c>
      <c r="N1686" s="6" t="str">
        <f t="shared" si="184"/>
        <v/>
      </c>
      <c r="O1686" s="6">
        <f t="shared" si="185"/>
        <v>0</v>
      </c>
      <c r="Q1686">
        <f>_xlfn.XLOOKUP(C1686&amp;G1686&amp;H1686,covid!$E$2:$E$2184,covid!$D$2:$D$2184,0,0,1)</f>
        <v>0</v>
      </c>
    </row>
    <row r="1687" spans="1:17" x14ac:dyDescent="0.3">
      <c r="A1687">
        <f>_xlfn.XLOOKUP(C1687,kamus!$B$2:$B$87,kamus!$A$2:$A$87,0,0,1)</f>
        <v>30</v>
      </c>
      <c r="B1687" t="str">
        <f>_xlfn.XLOOKUP(C1687,kamus!$B$2:$B$87,kamus!$D$2:$D$87,"dihapus",0,1)</f>
        <v>Minggir</v>
      </c>
      <c r="C1687" t="s">
        <v>244</v>
      </c>
      <c r="D1687">
        <f>_xlfn.XLOOKUP(C1687,kamus!$B$2:$B$87,kamus!$J$2:$J$87,"dihapus",0,1)</f>
        <v>0</v>
      </c>
      <c r="E1687">
        <f t="shared" si="186"/>
        <v>0</v>
      </c>
      <c r="F1687" s="14">
        <v>42948</v>
      </c>
      <c r="G1687" s="1">
        <f t="shared" si="187"/>
        <v>8</v>
      </c>
      <c r="H1687" s="1">
        <f t="shared" si="188"/>
        <v>2017</v>
      </c>
      <c r="I1687">
        <v>0</v>
      </c>
      <c r="K1687">
        <f t="shared" si="182"/>
        <v>0</v>
      </c>
      <c r="L1687">
        <v>8777</v>
      </c>
      <c r="M1687" s="6">
        <f t="shared" si="183"/>
        <v>0</v>
      </c>
      <c r="N1687" s="6" t="str">
        <f t="shared" si="184"/>
        <v/>
      </c>
      <c r="O1687" s="6">
        <f t="shared" si="185"/>
        <v>0</v>
      </c>
      <c r="Q1687">
        <f>_xlfn.XLOOKUP(C1687&amp;G1687&amp;H1687,covid!$E$2:$E$2184,covid!$D$2:$D$2184,0,0,1)</f>
        <v>0</v>
      </c>
    </row>
    <row r="1688" spans="1:17" x14ac:dyDescent="0.3">
      <c r="A1688">
        <f>_xlfn.XLOOKUP(C1688,kamus!$B$2:$B$87,kamus!$A$2:$A$87,0,0,1)</f>
        <v>29</v>
      </c>
      <c r="B1688" t="str">
        <f>_xlfn.XLOOKUP(C1688,kamus!$B$2:$B$87,kamus!$D$2:$D$87,"dihapus",0,1)</f>
        <v>Minggir</v>
      </c>
      <c r="C1688" t="s">
        <v>245</v>
      </c>
      <c r="D1688">
        <f>_xlfn.XLOOKUP(C1688,kamus!$B$2:$B$87,kamus!$J$2:$J$87,"dihapus",0,1)</f>
        <v>0</v>
      </c>
      <c r="E1688">
        <f t="shared" si="186"/>
        <v>0</v>
      </c>
      <c r="F1688" s="14">
        <v>42948</v>
      </c>
      <c r="G1688" s="1">
        <f t="shared" si="187"/>
        <v>8</v>
      </c>
      <c r="H1688" s="1">
        <f t="shared" si="188"/>
        <v>2017</v>
      </c>
      <c r="I1688">
        <v>0</v>
      </c>
      <c r="K1688">
        <f t="shared" si="182"/>
        <v>0</v>
      </c>
      <c r="L1688">
        <v>5165</v>
      </c>
      <c r="M1688" s="6">
        <f t="shared" si="183"/>
        <v>0</v>
      </c>
      <c r="N1688" s="6" t="str">
        <f t="shared" si="184"/>
        <v/>
      </c>
      <c r="O1688" s="6">
        <f t="shared" si="185"/>
        <v>0</v>
      </c>
      <c r="Q1688">
        <f>_xlfn.XLOOKUP(C1688&amp;G1688&amp;H1688,covid!$E$2:$E$2184,covid!$D$2:$D$2184,0,0,1)</f>
        <v>0</v>
      </c>
    </row>
    <row r="1689" spans="1:17" x14ac:dyDescent="0.3">
      <c r="A1689">
        <f>_xlfn.XLOOKUP(C1689,kamus!$B$2:$B$87,kamus!$A$2:$A$87,0,0,1)</f>
        <v>35</v>
      </c>
      <c r="B1689" t="str">
        <f>_xlfn.XLOOKUP(C1689,kamus!$B$2:$B$87,kamus!$D$2:$D$87,"dihapus",0,1)</f>
        <v>Mlati 1</v>
      </c>
      <c r="C1689" t="s">
        <v>240</v>
      </c>
      <c r="D1689">
        <f>_xlfn.XLOOKUP(C1689,kamus!$B$2:$B$87,kamus!$J$2:$J$87,"dihapus",0,1)</f>
        <v>1</v>
      </c>
      <c r="E1689">
        <f t="shared" si="186"/>
        <v>0</v>
      </c>
      <c r="F1689" s="14">
        <v>42948</v>
      </c>
      <c r="G1689" s="1">
        <f t="shared" si="187"/>
        <v>8</v>
      </c>
      <c r="H1689" s="1">
        <f t="shared" si="188"/>
        <v>2017</v>
      </c>
      <c r="I1689">
        <v>0</v>
      </c>
      <c r="K1689">
        <f t="shared" si="182"/>
        <v>0</v>
      </c>
      <c r="L1689">
        <v>18886</v>
      </c>
      <c r="M1689" s="6">
        <f t="shared" si="183"/>
        <v>0</v>
      </c>
      <c r="N1689" s="6" t="str">
        <f t="shared" si="184"/>
        <v/>
      </c>
      <c r="O1689" s="6">
        <f t="shared" si="185"/>
        <v>0</v>
      </c>
      <c r="Q1689">
        <f>_xlfn.XLOOKUP(C1689&amp;G1689&amp;H1689,covid!$E$2:$E$2184,covid!$D$2:$D$2184,0,0,1)</f>
        <v>0</v>
      </c>
    </row>
    <row r="1690" spans="1:17" x14ac:dyDescent="0.3">
      <c r="A1690">
        <f>_xlfn.XLOOKUP(C1690,kamus!$B$2:$B$87,kamus!$A$2:$A$87,0,0,1)</f>
        <v>34</v>
      </c>
      <c r="B1690" t="str">
        <f>_xlfn.XLOOKUP(C1690,kamus!$B$2:$B$87,kamus!$D$2:$D$87,"dihapus",0,1)</f>
        <v>Mlati 1</v>
      </c>
      <c r="C1690" t="s">
        <v>254</v>
      </c>
      <c r="D1690">
        <f>_xlfn.XLOOKUP(C1690,kamus!$B$2:$B$87,kamus!$J$2:$J$87,"dihapus",0,1)</f>
        <v>1</v>
      </c>
      <c r="E1690">
        <f t="shared" si="186"/>
        <v>0</v>
      </c>
      <c r="F1690" s="14">
        <v>42948</v>
      </c>
      <c r="G1690" s="1">
        <f t="shared" si="187"/>
        <v>8</v>
      </c>
      <c r="H1690" s="1">
        <f t="shared" si="188"/>
        <v>2017</v>
      </c>
      <c r="I1690">
        <v>0</v>
      </c>
      <c r="K1690">
        <f t="shared" si="182"/>
        <v>0</v>
      </c>
      <c r="L1690">
        <v>35345</v>
      </c>
      <c r="M1690" s="6">
        <f t="shared" si="183"/>
        <v>0</v>
      </c>
      <c r="N1690" s="6" t="str">
        <f t="shared" si="184"/>
        <v/>
      </c>
      <c r="O1690" s="6">
        <f t="shared" si="185"/>
        <v>0</v>
      </c>
      <c r="Q1690">
        <f>_xlfn.XLOOKUP(C1690&amp;G1690&amp;H1690,covid!$E$2:$E$2184,covid!$D$2:$D$2184,0,0,1)</f>
        <v>0</v>
      </c>
    </row>
    <row r="1691" spans="1:17" x14ac:dyDescent="0.3">
      <c r="A1691">
        <f>_xlfn.XLOOKUP(C1691,kamus!$B$2:$B$87,kamus!$A$2:$A$87,0,0,1)</f>
        <v>38</v>
      </c>
      <c r="B1691" t="str">
        <f>_xlfn.XLOOKUP(C1691,kamus!$B$2:$B$87,kamus!$D$2:$D$87,"dihapus",0,1)</f>
        <v>Mlati 2</v>
      </c>
      <c r="C1691" t="s">
        <v>258</v>
      </c>
      <c r="D1691">
        <f>_xlfn.XLOOKUP(C1691,kamus!$B$2:$B$87,kamus!$J$2:$J$87,"dihapus",0,1)</f>
        <v>0</v>
      </c>
      <c r="E1691">
        <f t="shared" si="186"/>
        <v>0</v>
      </c>
      <c r="F1691" s="14">
        <v>42948</v>
      </c>
      <c r="G1691" s="1">
        <f t="shared" si="187"/>
        <v>8</v>
      </c>
      <c r="H1691" s="1">
        <f t="shared" si="188"/>
        <v>2017</v>
      </c>
      <c r="I1691">
        <v>0</v>
      </c>
      <c r="K1691">
        <f t="shared" si="182"/>
        <v>0</v>
      </c>
      <c r="L1691">
        <v>16653</v>
      </c>
      <c r="M1691" s="6">
        <f t="shared" si="183"/>
        <v>0</v>
      </c>
      <c r="N1691" s="6" t="str">
        <f t="shared" si="184"/>
        <v/>
      </c>
      <c r="O1691" s="6">
        <f t="shared" si="185"/>
        <v>0</v>
      </c>
      <c r="Q1691">
        <f>_xlfn.XLOOKUP(C1691&amp;G1691&amp;H1691,covid!$E$2:$E$2184,covid!$D$2:$D$2184,0,0,1)</f>
        <v>0</v>
      </c>
    </row>
    <row r="1692" spans="1:17" x14ac:dyDescent="0.3">
      <c r="A1692">
        <f>_xlfn.XLOOKUP(C1692,kamus!$B$2:$B$87,kamus!$A$2:$A$87,0,0,1)</f>
        <v>36</v>
      </c>
      <c r="B1692" t="str">
        <f>_xlfn.XLOOKUP(C1692,kamus!$B$2:$B$87,kamus!$D$2:$D$87,"dihapus",0,1)</f>
        <v>Mlati 2</v>
      </c>
      <c r="C1692" t="s">
        <v>268</v>
      </c>
      <c r="D1692">
        <f>_xlfn.XLOOKUP(C1692,kamus!$B$2:$B$87,kamus!$J$2:$J$87,"dihapus",0,1)</f>
        <v>1</v>
      </c>
      <c r="E1692">
        <f t="shared" si="186"/>
        <v>0</v>
      </c>
      <c r="F1692" s="14">
        <v>42948</v>
      </c>
      <c r="G1692" s="1">
        <f t="shared" si="187"/>
        <v>8</v>
      </c>
      <c r="H1692" s="1">
        <f t="shared" si="188"/>
        <v>2017</v>
      </c>
      <c r="I1692">
        <v>0</v>
      </c>
      <c r="K1692">
        <f t="shared" si="182"/>
        <v>0</v>
      </c>
      <c r="L1692">
        <v>11526</v>
      </c>
      <c r="M1692" s="6">
        <f t="shared" si="183"/>
        <v>0</v>
      </c>
      <c r="N1692" s="6" t="str">
        <f t="shared" si="184"/>
        <v/>
      </c>
      <c r="O1692" s="6">
        <f t="shared" si="185"/>
        <v>0</v>
      </c>
      <c r="Q1692">
        <f>_xlfn.XLOOKUP(C1692&amp;G1692&amp;H1692,covid!$E$2:$E$2184,covid!$D$2:$D$2184,0,0,1)</f>
        <v>0</v>
      </c>
    </row>
    <row r="1693" spans="1:17" x14ac:dyDescent="0.3">
      <c r="A1693">
        <f>_xlfn.XLOOKUP(C1693,kamus!$B$2:$B$87,kamus!$A$2:$A$87,0,0,1)</f>
        <v>37</v>
      </c>
      <c r="B1693" t="str">
        <f>_xlfn.XLOOKUP(C1693,kamus!$B$2:$B$87,kamus!$D$2:$D$87,"dihapus",0,1)</f>
        <v>Mlati 2</v>
      </c>
      <c r="C1693" t="s">
        <v>270</v>
      </c>
      <c r="D1693">
        <f>_xlfn.XLOOKUP(C1693,kamus!$B$2:$B$87,kamus!$J$2:$J$87,"dihapus",0,1)</f>
        <v>1</v>
      </c>
      <c r="E1693">
        <f t="shared" si="186"/>
        <v>0</v>
      </c>
      <c r="F1693" s="14">
        <v>42948</v>
      </c>
      <c r="G1693" s="1">
        <f t="shared" si="187"/>
        <v>8</v>
      </c>
      <c r="H1693" s="1">
        <f t="shared" si="188"/>
        <v>2017</v>
      </c>
      <c r="I1693">
        <v>0</v>
      </c>
      <c r="K1693">
        <f t="shared" si="182"/>
        <v>0</v>
      </c>
      <c r="L1693">
        <v>13694</v>
      </c>
      <c r="M1693" s="6">
        <f t="shared" si="183"/>
        <v>0</v>
      </c>
      <c r="N1693" s="6" t="str">
        <f t="shared" si="184"/>
        <v/>
      </c>
      <c r="O1693" s="6">
        <f t="shared" si="185"/>
        <v>0</v>
      </c>
      <c r="Q1693">
        <f>_xlfn.XLOOKUP(C1693&amp;G1693&amp;H1693,covid!$E$2:$E$2184,covid!$D$2:$D$2184,0,0,1)</f>
        <v>0</v>
      </c>
    </row>
    <row r="1694" spans="1:17" x14ac:dyDescent="0.3">
      <c r="A1694">
        <f>_xlfn.XLOOKUP(C1694,kamus!$B$2:$B$87,kamus!$A$2:$A$87,0,0,1)</f>
        <v>39</v>
      </c>
      <c r="B1694" t="str">
        <f>_xlfn.XLOOKUP(C1694,kamus!$B$2:$B$87,kamus!$D$2:$D$87,"dihapus",0,1)</f>
        <v>Moyudan</v>
      </c>
      <c r="C1694" t="s">
        <v>259</v>
      </c>
      <c r="D1694">
        <f>_xlfn.XLOOKUP(C1694,kamus!$B$2:$B$87,kamus!$J$2:$J$87,"dihapus",0,1)</f>
        <v>0</v>
      </c>
      <c r="E1694">
        <f t="shared" si="186"/>
        <v>0</v>
      </c>
      <c r="F1694" s="14">
        <v>42948</v>
      </c>
      <c r="G1694" s="1">
        <f t="shared" si="187"/>
        <v>8</v>
      </c>
      <c r="H1694" s="1">
        <f t="shared" si="188"/>
        <v>2017</v>
      </c>
      <c r="I1694">
        <v>0</v>
      </c>
      <c r="K1694">
        <f t="shared" si="182"/>
        <v>0</v>
      </c>
      <c r="L1694">
        <v>11875</v>
      </c>
      <c r="M1694" s="6">
        <f t="shared" si="183"/>
        <v>0</v>
      </c>
      <c r="N1694" s="6" t="str">
        <f t="shared" si="184"/>
        <v/>
      </c>
      <c r="O1694" s="6">
        <f t="shared" si="185"/>
        <v>0</v>
      </c>
      <c r="Q1694">
        <f>_xlfn.XLOOKUP(C1694&amp;G1694&amp;H1694,covid!$E$2:$E$2184,covid!$D$2:$D$2184,0,0,1)</f>
        <v>0</v>
      </c>
    </row>
    <row r="1695" spans="1:17" x14ac:dyDescent="0.3">
      <c r="A1695">
        <f>_xlfn.XLOOKUP(C1695,kamus!$B$2:$B$87,kamus!$A$2:$A$87,0,0,1)</f>
        <v>42</v>
      </c>
      <c r="B1695" t="str">
        <f>_xlfn.XLOOKUP(C1695,kamus!$B$2:$B$87,kamus!$D$2:$D$87,"dihapus",0,1)</f>
        <v>Moyudan</v>
      </c>
      <c r="C1695" t="s">
        <v>260</v>
      </c>
      <c r="D1695">
        <f>_xlfn.XLOOKUP(C1695,kamus!$B$2:$B$87,kamus!$J$2:$J$87,"dihapus",0,1)</f>
        <v>0</v>
      </c>
      <c r="E1695">
        <f t="shared" si="186"/>
        <v>0</v>
      </c>
      <c r="F1695" s="14">
        <v>42948</v>
      </c>
      <c r="G1695" s="1">
        <f t="shared" si="187"/>
        <v>8</v>
      </c>
      <c r="H1695" s="1">
        <f t="shared" si="188"/>
        <v>2017</v>
      </c>
      <c r="I1695">
        <v>0</v>
      </c>
      <c r="K1695">
        <f t="shared" si="182"/>
        <v>0</v>
      </c>
      <c r="L1695">
        <v>7197</v>
      </c>
      <c r="M1695" s="6">
        <f t="shared" si="183"/>
        <v>0</v>
      </c>
      <c r="N1695" s="6" t="str">
        <f t="shared" si="184"/>
        <v/>
      </c>
      <c r="O1695" s="6">
        <f t="shared" si="185"/>
        <v>0</v>
      </c>
      <c r="Q1695">
        <f>_xlfn.XLOOKUP(C1695&amp;G1695&amp;H1695,covid!$E$2:$E$2184,covid!$D$2:$D$2184,0,0,1)</f>
        <v>0</v>
      </c>
    </row>
    <row r="1696" spans="1:17" x14ac:dyDescent="0.3">
      <c r="A1696">
        <f>_xlfn.XLOOKUP(C1696,kamus!$B$2:$B$87,kamus!$A$2:$A$87,0,0,1)</f>
        <v>41</v>
      </c>
      <c r="B1696" t="str">
        <f>_xlfn.XLOOKUP(C1696,kamus!$B$2:$B$87,kamus!$D$2:$D$87,"dihapus",0,1)</f>
        <v>Moyudan</v>
      </c>
      <c r="C1696" t="s">
        <v>262</v>
      </c>
      <c r="D1696">
        <f>_xlfn.XLOOKUP(C1696,kamus!$B$2:$B$87,kamus!$J$2:$J$87,"dihapus",0,1)</f>
        <v>0</v>
      </c>
      <c r="E1696">
        <f t="shared" si="186"/>
        <v>0</v>
      </c>
      <c r="F1696" s="14">
        <v>42948</v>
      </c>
      <c r="G1696" s="1">
        <f t="shared" si="187"/>
        <v>8</v>
      </c>
      <c r="H1696" s="1">
        <f t="shared" si="188"/>
        <v>2017</v>
      </c>
      <c r="I1696">
        <v>0</v>
      </c>
      <c r="K1696">
        <f t="shared" si="182"/>
        <v>0</v>
      </c>
      <c r="L1696">
        <v>6705</v>
      </c>
      <c r="M1696" s="6">
        <f t="shared" si="183"/>
        <v>0</v>
      </c>
      <c r="N1696" s="6" t="str">
        <f t="shared" si="184"/>
        <v/>
      </c>
      <c r="O1696" s="6">
        <f t="shared" si="185"/>
        <v>0</v>
      </c>
      <c r="Q1696">
        <f>_xlfn.XLOOKUP(C1696&amp;G1696&amp;H1696,covid!$E$2:$E$2184,covid!$D$2:$D$2184,0,0,1)</f>
        <v>0</v>
      </c>
    </row>
    <row r="1697" spans="1:17" x14ac:dyDescent="0.3">
      <c r="A1697">
        <f>_xlfn.XLOOKUP(C1697,kamus!$B$2:$B$87,kamus!$A$2:$A$87,0,0,1)</f>
        <v>40</v>
      </c>
      <c r="B1697" t="str">
        <f>_xlfn.XLOOKUP(C1697,kamus!$B$2:$B$87,kamus!$D$2:$D$87,"dihapus",0,1)</f>
        <v>Moyudan</v>
      </c>
      <c r="C1697" t="s">
        <v>264</v>
      </c>
      <c r="D1697">
        <f>_xlfn.XLOOKUP(C1697,kamus!$B$2:$B$87,kamus!$J$2:$J$87,"dihapus",0,1)</f>
        <v>0</v>
      </c>
      <c r="E1697">
        <f t="shared" si="186"/>
        <v>0</v>
      </c>
      <c r="F1697" s="14">
        <v>42948</v>
      </c>
      <c r="G1697" s="1">
        <f t="shared" si="187"/>
        <v>8</v>
      </c>
      <c r="H1697" s="1">
        <f t="shared" si="188"/>
        <v>2017</v>
      </c>
      <c r="I1697">
        <v>0</v>
      </c>
      <c r="K1697">
        <f t="shared" si="182"/>
        <v>0</v>
      </c>
      <c r="L1697">
        <v>8347</v>
      </c>
      <c r="M1697" s="6">
        <f t="shared" si="183"/>
        <v>0</v>
      </c>
      <c r="N1697" s="6" t="str">
        <f t="shared" si="184"/>
        <v/>
      </c>
      <c r="O1697" s="6">
        <f t="shared" si="185"/>
        <v>0</v>
      </c>
      <c r="Q1697">
        <f>_xlfn.XLOOKUP(C1697&amp;G1697&amp;H1697,covid!$E$2:$E$2184,covid!$D$2:$D$2184,0,0,1)</f>
        <v>0</v>
      </c>
    </row>
    <row r="1698" spans="1:17" x14ac:dyDescent="0.3">
      <c r="A1698">
        <f>_xlfn.XLOOKUP(C1698,kamus!$B$2:$B$87,kamus!$A$2:$A$87,0,0,1)</f>
        <v>43</v>
      </c>
      <c r="B1698" t="str">
        <f>_xlfn.XLOOKUP(C1698,kamus!$B$2:$B$87,kamus!$D$2:$D$87,"dihapus",0,1)</f>
        <v>Ngaglik 1</v>
      </c>
      <c r="C1698" t="s">
        <v>228</v>
      </c>
      <c r="D1698">
        <f>_xlfn.XLOOKUP(C1698,kamus!$B$2:$B$87,kamus!$J$2:$J$87,"dihapus",0,1)</f>
        <v>1</v>
      </c>
      <c r="E1698">
        <f t="shared" si="186"/>
        <v>0</v>
      </c>
      <c r="F1698" s="14">
        <v>42948</v>
      </c>
      <c r="G1698" s="1">
        <f t="shared" si="187"/>
        <v>8</v>
      </c>
      <c r="H1698" s="1">
        <f t="shared" si="188"/>
        <v>2017</v>
      </c>
      <c r="I1698">
        <v>0</v>
      </c>
      <c r="K1698">
        <f t="shared" si="182"/>
        <v>0</v>
      </c>
      <c r="L1698">
        <v>12705</v>
      </c>
      <c r="M1698" s="6">
        <f t="shared" si="183"/>
        <v>0</v>
      </c>
      <c r="N1698" s="6" t="str">
        <f t="shared" si="184"/>
        <v/>
      </c>
      <c r="O1698" s="6">
        <f t="shared" si="185"/>
        <v>0</v>
      </c>
      <c r="Q1698">
        <f>_xlfn.XLOOKUP(C1698&amp;G1698&amp;H1698,covid!$E$2:$E$2184,covid!$D$2:$D$2184,0,0,1)</f>
        <v>0</v>
      </c>
    </row>
    <row r="1699" spans="1:17" x14ac:dyDescent="0.3">
      <c r="A1699">
        <f>_xlfn.XLOOKUP(C1699,kamus!$B$2:$B$87,kamus!$A$2:$A$87,0,0,1)</f>
        <v>44</v>
      </c>
      <c r="B1699" t="str">
        <f>_xlfn.XLOOKUP(C1699,kamus!$B$2:$B$87,kamus!$D$2:$D$87,"dihapus",0,1)</f>
        <v>Ngaglik 1</v>
      </c>
      <c r="C1699" t="s">
        <v>237</v>
      </c>
      <c r="D1699">
        <f>_xlfn.XLOOKUP(C1699,kamus!$B$2:$B$87,kamus!$J$2:$J$87,"dihapus",0,1)</f>
        <v>1</v>
      </c>
      <c r="E1699">
        <f t="shared" si="186"/>
        <v>0</v>
      </c>
      <c r="F1699" s="14">
        <v>42948</v>
      </c>
      <c r="G1699" s="1">
        <f t="shared" si="187"/>
        <v>8</v>
      </c>
      <c r="H1699" s="1">
        <f t="shared" si="188"/>
        <v>2017</v>
      </c>
      <c r="I1699">
        <v>1</v>
      </c>
      <c r="K1699">
        <f t="shared" si="182"/>
        <v>1</v>
      </c>
      <c r="L1699">
        <v>21934</v>
      </c>
      <c r="M1699" s="6">
        <f t="shared" si="183"/>
        <v>4.5591319412783804</v>
      </c>
      <c r="N1699" s="6" t="str">
        <f t="shared" si="184"/>
        <v/>
      </c>
      <c r="O1699" s="6">
        <f t="shared" si="185"/>
        <v>4.5591319412783804</v>
      </c>
      <c r="Q1699">
        <f>_xlfn.XLOOKUP(C1699&amp;G1699&amp;H1699,covid!$E$2:$E$2184,covid!$D$2:$D$2184,0,0,1)</f>
        <v>0</v>
      </c>
    </row>
    <row r="1700" spans="1:17" x14ac:dyDescent="0.3">
      <c r="A1700">
        <f>_xlfn.XLOOKUP(C1700,kamus!$B$2:$B$87,kamus!$A$2:$A$87,0,0,1)</f>
        <v>45</v>
      </c>
      <c r="B1700" t="str">
        <f>_xlfn.XLOOKUP(C1700,kamus!$B$2:$B$87,kamus!$D$2:$D$87,"dihapus",0,1)</f>
        <v>Ngaglik 1</v>
      </c>
      <c r="C1700" t="s">
        <v>255</v>
      </c>
      <c r="D1700">
        <f>_xlfn.XLOOKUP(C1700,kamus!$B$2:$B$87,kamus!$J$2:$J$87,"dihapus",0,1)</f>
        <v>1</v>
      </c>
      <c r="E1700">
        <f t="shared" si="186"/>
        <v>0</v>
      </c>
      <c r="F1700" s="14">
        <v>42948</v>
      </c>
      <c r="G1700" s="1">
        <f t="shared" si="187"/>
        <v>8</v>
      </c>
      <c r="H1700" s="1">
        <f t="shared" si="188"/>
        <v>2017</v>
      </c>
      <c r="I1700">
        <v>0</v>
      </c>
      <c r="K1700">
        <f t="shared" si="182"/>
        <v>0</v>
      </c>
      <c r="L1700">
        <v>19793</v>
      </c>
      <c r="M1700" s="6">
        <f t="shared" si="183"/>
        <v>0</v>
      </c>
      <c r="N1700" s="6" t="str">
        <f t="shared" si="184"/>
        <v/>
      </c>
      <c r="O1700" s="6">
        <f t="shared" si="185"/>
        <v>0</v>
      </c>
      <c r="Q1700">
        <f>_xlfn.XLOOKUP(C1700&amp;G1700&amp;H1700,covid!$E$2:$E$2184,covid!$D$2:$D$2184,0,0,1)</f>
        <v>0</v>
      </c>
    </row>
    <row r="1701" spans="1:17" x14ac:dyDescent="0.3">
      <c r="A1701">
        <f>_xlfn.XLOOKUP(C1701,kamus!$B$2:$B$87,kamus!$A$2:$A$87,0,0,1)</f>
        <v>48</v>
      </c>
      <c r="B1701" t="str">
        <f>_xlfn.XLOOKUP(C1701,kamus!$B$2:$B$87,kamus!$D$2:$D$87,"dihapus",0,1)</f>
        <v>Ngaglik 2</v>
      </c>
      <c r="C1701" t="s">
        <v>208</v>
      </c>
      <c r="D1701">
        <f>_xlfn.XLOOKUP(C1701,kamus!$B$2:$B$87,kamus!$J$2:$J$87,"dihapus",0,1)</f>
        <v>1</v>
      </c>
      <c r="E1701">
        <f t="shared" si="186"/>
        <v>0</v>
      </c>
      <c r="F1701" s="14">
        <v>42948</v>
      </c>
      <c r="G1701" s="1">
        <f t="shared" si="187"/>
        <v>8</v>
      </c>
      <c r="H1701" s="1">
        <f t="shared" si="188"/>
        <v>2017</v>
      </c>
      <c r="I1701">
        <v>0</v>
      </c>
      <c r="K1701">
        <f t="shared" si="182"/>
        <v>0</v>
      </c>
      <c r="L1701">
        <v>10447</v>
      </c>
      <c r="M1701" s="6">
        <f t="shared" si="183"/>
        <v>0</v>
      </c>
      <c r="N1701" s="6" t="str">
        <f t="shared" si="184"/>
        <v/>
      </c>
      <c r="O1701" s="6">
        <f t="shared" si="185"/>
        <v>0</v>
      </c>
      <c r="Q1701">
        <f>_xlfn.XLOOKUP(C1701&amp;G1701&amp;H1701,covid!$E$2:$E$2184,covid!$D$2:$D$2184,0,0,1)</f>
        <v>0</v>
      </c>
    </row>
    <row r="1702" spans="1:17" x14ac:dyDescent="0.3">
      <c r="A1702">
        <f>_xlfn.XLOOKUP(C1702,kamus!$B$2:$B$87,kamus!$A$2:$A$87,0,0,1)</f>
        <v>47</v>
      </c>
      <c r="B1702" t="str">
        <f>_xlfn.XLOOKUP(C1702,kamus!$B$2:$B$87,kamus!$D$2:$D$87,"dihapus",0,1)</f>
        <v>Ngaglik 2</v>
      </c>
      <c r="C1702" t="s">
        <v>238</v>
      </c>
      <c r="D1702">
        <f>_xlfn.XLOOKUP(C1702,kamus!$B$2:$B$87,kamus!$J$2:$J$87,"dihapus",0,1)</f>
        <v>1</v>
      </c>
      <c r="E1702">
        <f t="shared" si="186"/>
        <v>0</v>
      </c>
      <c r="F1702" s="14">
        <v>42948</v>
      </c>
      <c r="G1702" s="1">
        <f t="shared" si="187"/>
        <v>8</v>
      </c>
      <c r="H1702" s="1">
        <f t="shared" si="188"/>
        <v>2017</v>
      </c>
      <c r="I1702">
        <v>0</v>
      </c>
      <c r="K1702">
        <f t="shared" si="182"/>
        <v>0</v>
      </c>
      <c r="L1702">
        <v>22367</v>
      </c>
      <c r="M1702" s="6">
        <f t="shared" si="183"/>
        <v>0</v>
      </c>
      <c r="N1702" s="6" t="str">
        <f t="shared" si="184"/>
        <v/>
      </c>
      <c r="O1702" s="6">
        <f t="shared" si="185"/>
        <v>0</v>
      </c>
      <c r="Q1702">
        <f>_xlfn.XLOOKUP(C1702&amp;G1702&amp;H1702,covid!$E$2:$E$2184,covid!$D$2:$D$2184,0,0,1)</f>
        <v>0</v>
      </c>
    </row>
    <row r="1703" spans="1:17" x14ac:dyDescent="0.3">
      <c r="A1703">
        <f>_xlfn.XLOOKUP(C1703,kamus!$B$2:$B$87,kamus!$A$2:$A$87,0,0,1)</f>
        <v>46</v>
      </c>
      <c r="B1703" t="str">
        <f>_xlfn.XLOOKUP(C1703,kamus!$B$2:$B$87,kamus!$D$2:$D$87,"dihapus",0,1)</f>
        <v>Ngaglik 2</v>
      </c>
      <c r="C1703" t="s">
        <v>257</v>
      </c>
      <c r="D1703">
        <f>_xlfn.XLOOKUP(C1703,kamus!$B$2:$B$87,kamus!$J$2:$J$87,"dihapus",0,1)</f>
        <v>1</v>
      </c>
      <c r="E1703">
        <f t="shared" si="186"/>
        <v>0</v>
      </c>
      <c r="F1703" s="14">
        <v>42948</v>
      </c>
      <c r="G1703" s="1">
        <f t="shared" si="187"/>
        <v>8</v>
      </c>
      <c r="H1703" s="1">
        <f t="shared" si="188"/>
        <v>2017</v>
      </c>
      <c r="I1703">
        <v>0</v>
      </c>
      <c r="K1703">
        <f t="shared" si="182"/>
        <v>0</v>
      </c>
      <c r="L1703">
        <v>16910</v>
      </c>
      <c r="M1703" s="6">
        <f t="shared" si="183"/>
        <v>0</v>
      </c>
      <c r="N1703" s="6" t="str">
        <f t="shared" si="184"/>
        <v/>
      </c>
      <c r="O1703" s="6">
        <f t="shared" si="185"/>
        <v>0</v>
      </c>
      <c r="Q1703">
        <f>_xlfn.XLOOKUP(C1703&amp;G1703&amp;H1703,covid!$E$2:$E$2184,covid!$D$2:$D$2184,0,0,1)</f>
        <v>0</v>
      </c>
    </row>
    <row r="1704" spans="1:17" x14ac:dyDescent="0.3">
      <c r="A1704">
        <f>_xlfn.XLOOKUP(C1704,kamus!$B$2:$B$87,kamus!$A$2:$A$87,0,0,1)</f>
        <v>50</v>
      </c>
      <c r="B1704" t="str">
        <f>_xlfn.XLOOKUP(C1704,kamus!$B$2:$B$87,kamus!$D$2:$D$87,"dihapus",0,1)</f>
        <v>Ngemplak 1</v>
      </c>
      <c r="C1704" t="s">
        <v>202</v>
      </c>
      <c r="D1704">
        <f>_xlfn.XLOOKUP(C1704,kamus!$B$2:$B$87,kamus!$J$2:$J$87,"dihapus",0,1)</f>
        <v>0</v>
      </c>
      <c r="E1704">
        <f t="shared" si="186"/>
        <v>0</v>
      </c>
      <c r="F1704" s="14">
        <v>42948</v>
      </c>
      <c r="G1704" s="1">
        <f t="shared" si="187"/>
        <v>8</v>
      </c>
      <c r="H1704" s="1">
        <f t="shared" si="188"/>
        <v>2017</v>
      </c>
      <c r="I1704">
        <v>0</v>
      </c>
      <c r="K1704">
        <f t="shared" si="182"/>
        <v>0</v>
      </c>
      <c r="L1704">
        <v>7988</v>
      </c>
      <c r="M1704" s="6">
        <f t="shared" si="183"/>
        <v>0</v>
      </c>
      <c r="N1704" s="6" t="str">
        <f t="shared" si="184"/>
        <v/>
      </c>
      <c r="O1704" s="6">
        <f t="shared" si="185"/>
        <v>0</v>
      </c>
      <c r="Q1704">
        <f>_xlfn.XLOOKUP(C1704&amp;G1704&amp;H1704,covid!$E$2:$E$2184,covid!$D$2:$D$2184,0,0,1)</f>
        <v>0</v>
      </c>
    </row>
    <row r="1705" spans="1:17" x14ac:dyDescent="0.3">
      <c r="A1705">
        <f>_xlfn.XLOOKUP(C1705,kamus!$B$2:$B$87,kamus!$A$2:$A$87,0,0,1)</f>
        <v>51</v>
      </c>
      <c r="B1705" t="str">
        <f>_xlfn.XLOOKUP(C1705,kamus!$B$2:$B$87,kamus!$D$2:$D$87,"dihapus",0,1)</f>
        <v>Ngemplak 1</v>
      </c>
      <c r="C1705" t="s">
        <v>256</v>
      </c>
      <c r="D1705">
        <f>_xlfn.XLOOKUP(C1705,kamus!$B$2:$B$87,kamus!$J$2:$J$87,"dihapus",0,1)</f>
        <v>0</v>
      </c>
      <c r="E1705">
        <f t="shared" si="186"/>
        <v>0</v>
      </c>
      <c r="F1705" s="14">
        <v>42948</v>
      </c>
      <c r="G1705" s="1">
        <f t="shared" si="187"/>
        <v>8</v>
      </c>
      <c r="H1705" s="1">
        <f t="shared" si="188"/>
        <v>2017</v>
      </c>
      <c r="I1705">
        <v>0</v>
      </c>
      <c r="K1705">
        <f t="shared" si="182"/>
        <v>0</v>
      </c>
      <c r="L1705">
        <v>8208</v>
      </c>
      <c r="M1705" s="6">
        <f t="shared" si="183"/>
        <v>0</v>
      </c>
      <c r="N1705" s="6" t="str">
        <f t="shared" si="184"/>
        <v/>
      </c>
      <c r="O1705" s="6">
        <f t="shared" si="185"/>
        <v>0</v>
      </c>
      <c r="Q1705">
        <f>_xlfn.XLOOKUP(C1705&amp;G1705&amp;H1705,covid!$E$2:$E$2184,covid!$D$2:$D$2184,0,0,1)</f>
        <v>0</v>
      </c>
    </row>
    <row r="1706" spans="1:17" x14ac:dyDescent="0.3">
      <c r="A1706">
        <f>_xlfn.XLOOKUP(C1706,kamus!$B$2:$B$87,kamus!$A$2:$A$87,0,0,1)</f>
        <v>49</v>
      </c>
      <c r="B1706" t="str">
        <f>_xlfn.XLOOKUP(C1706,kamus!$B$2:$B$87,kamus!$D$2:$D$87,"dihapus",0,1)</f>
        <v>Ngemplak 1</v>
      </c>
      <c r="C1706" t="s">
        <v>276</v>
      </c>
      <c r="D1706">
        <f>_xlfn.XLOOKUP(C1706,kamus!$B$2:$B$87,kamus!$J$2:$J$87,"dihapus",0,1)</f>
        <v>1</v>
      </c>
      <c r="E1706">
        <f t="shared" si="186"/>
        <v>0</v>
      </c>
      <c r="F1706" s="14">
        <v>42948</v>
      </c>
      <c r="G1706" s="1">
        <f t="shared" si="187"/>
        <v>8</v>
      </c>
      <c r="H1706" s="1">
        <f t="shared" si="188"/>
        <v>2017</v>
      </c>
      <c r="I1706">
        <v>2</v>
      </c>
      <c r="K1706">
        <f t="shared" si="182"/>
        <v>2</v>
      </c>
      <c r="L1706">
        <v>9697</v>
      </c>
      <c r="M1706" s="6">
        <f t="shared" si="183"/>
        <v>20.624935547076415</v>
      </c>
      <c r="N1706" s="6" t="str">
        <f t="shared" si="184"/>
        <v/>
      </c>
      <c r="O1706" s="6">
        <f t="shared" si="185"/>
        <v>20.624935547076415</v>
      </c>
      <c r="Q1706">
        <f>_xlfn.XLOOKUP(C1706&amp;G1706&amp;H1706,covid!$E$2:$E$2184,covid!$D$2:$D$2184,0,0,1)</f>
        <v>0</v>
      </c>
    </row>
    <row r="1707" spans="1:17" x14ac:dyDescent="0.3">
      <c r="A1707">
        <f>_xlfn.XLOOKUP(C1707,kamus!$B$2:$B$87,kamus!$A$2:$A$87,0,0,1)</f>
        <v>52</v>
      </c>
      <c r="B1707" t="str">
        <f>_xlfn.XLOOKUP(C1707,kamus!$B$2:$B$87,kamus!$D$2:$D$87,"dihapus",0,1)</f>
        <v>Ngemplak 2</v>
      </c>
      <c r="C1707" t="s">
        <v>277</v>
      </c>
      <c r="D1707">
        <f>_xlfn.XLOOKUP(C1707,kamus!$B$2:$B$87,kamus!$J$2:$J$87,"dihapus",0,1)</f>
        <v>1</v>
      </c>
      <c r="E1707">
        <f t="shared" si="186"/>
        <v>0</v>
      </c>
      <c r="F1707" s="14">
        <v>42948</v>
      </c>
      <c r="G1707" s="1">
        <f t="shared" si="187"/>
        <v>8</v>
      </c>
      <c r="H1707" s="1">
        <f t="shared" si="188"/>
        <v>2017</v>
      </c>
      <c r="I1707">
        <v>0</v>
      </c>
      <c r="K1707">
        <f t="shared" si="182"/>
        <v>0</v>
      </c>
      <c r="L1707">
        <v>31636</v>
      </c>
      <c r="M1707" s="6">
        <f t="shared" si="183"/>
        <v>0</v>
      </c>
      <c r="N1707" s="6" t="str">
        <f t="shared" si="184"/>
        <v/>
      </c>
      <c r="O1707" s="6">
        <f t="shared" si="185"/>
        <v>0</v>
      </c>
      <c r="Q1707">
        <f>_xlfn.XLOOKUP(C1707&amp;G1707&amp;H1707,covid!$E$2:$E$2184,covid!$D$2:$D$2184,0,0,1)</f>
        <v>0</v>
      </c>
    </row>
    <row r="1708" spans="1:17" x14ac:dyDescent="0.3">
      <c r="A1708">
        <f>_xlfn.XLOOKUP(C1708,kamus!$B$2:$B$87,kamus!$A$2:$A$87,0,0,1)</f>
        <v>53</v>
      </c>
      <c r="B1708" t="str">
        <f>_xlfn.XLOOKUP(C1708,kamus!$B$2:$B$87,kamus!$D$2:$D$87,"dihapus",0,1)</f>
        <v>Ngemplak 2</v>
      </c>
      <c r="C1708" t="s">
        <v>278</v>
      </c>
      <c r="D1708">
        <f>_xlfn.XLOOKUP(C1708,kamus!$B$2:$B$87,kamus!$J$2:$J$87,"dihapus",0,1)</f>
        <v>0</v>
      </c>
      <c r="E1708">
        <f t="shared" si="186"/>
        <v>0</v>
      </c>
      <c r="F1708" s="14">
        <v>42948</v>
      </c>
      <c r="G1708" s="1">
        <f t="shared" si="187"/>
        <v>8</v>
      </c>
      <c r="H1708" s="1">
        <f t="shared" si="188"/>
        <v>2017</v>
      </c>
      <c r="I1708">
        <v>0</v>
      </c>
      <c r="K1708">
        <f t="shared" si="182"/>
        <v>0</v>
      </c>
      <c r="L1708">
        <v>8894</v>
      </c>
      <c r="M1708" s="6">
        <f t="shared" si="183"/>
        <v>0</v>
      </c>
      <c r="N1708" s="6" t="str">
        <f t="shared" si="184"/>
        <v/>
      </c>
      <c r="O1708" s="6">
        <f t="shared" si="185"/>
        <v>0</v>
      </c>
      <c r="Q1708">
        <f>_xlfn.XLOOKUP(C1708&amp;G1708&amp;H1708,covid!$E$2:$E$2184,covid!$D$2:$D$2184,0,0,1)</f>
        <v>0</v>
      </c>
    </row>
    <row r="1709" spans="1:17" x14ac:dyDescent="0.3">
      <c r="A1709">
        <f>_xlfn.XLOOKUP(C1709,kamus!$B$2:$B$87,kamus!$A$2:$A$87,0,0,1)</f>
        <v>57</v>
      </c>
      <c r="B1709" t="str">
        <f>_xlfn.XLOOKUP(C1709,kamus!$B$2:$B$87,kamus!$D$2:$D$87,"dihapus",0,1)</f>
        <v>Pakem</v>
      </c>
      <c r="C1709" t="s">
        <v>204</v>
      </c>
      <c r="D1709">
        <f>_xlfn.XLOOKUP(C1709,kamus!$B$2:$B$87,kamus!$J$2:$J$87,"dihapus",0,1)</f>
        <v>0</v>
      </c>
      <c r="E1709">
        <f t="shared" si="186"/>
        <v>0</v>
      </c>
      <c r="F1709" s="14">
        <v>42948</v>
      </c>
      <c r="G1709" s="1">
        <f t="shared" si="187"/>
        <v>8</v>
      </c>
      <c r="H1709" s="1">
        <f t="shared" si="188"/>
        <v>2017</v>
      </c>
      <c r="I1709">
        <v>0</v>
      </c>
      <c r="K1709">
        <f t="shared" si="182"/>
        <v>0</v>
      </c>
      <c r="L1709">
        <v>6864</v>
      </c>
      <c r="M1709" s="6">
        <f t="shared" si="183"/>
        <v>0</v>
      </c>
      <c r="N1709" s="6" t="str">
        <f t="shared" si="184"/>
        <v/>
      </c>
      <c r="O1709" s="6">
        <f t="shared" si="185"/>
        <v>0</v>
      </c>
      <c r="Q1709">
        <f>_xlfn.XLOOKUP(C1709&amp;G1709&amp;H1709,covid!$E$2:$E$2184,covid!$D$2:$D$2184,0,0,1)</f>
        <v>0</v>
      </c>
    </row>
    <row r="1710" spans="1:17" x14ac:dyDescent="0.3">
      <c r="A1710">
        <f>_xlfn.XLOOKUP(C1710,kamus!$B$2:$B$87,kamus!$A$2:$A$87,0,0,1)</f>
        <v>54</v>
      </c>
      <c r="B1710" t="str">
        <f>_xlfn.XLOOKUP(C1710,kamus!$B$2:$B$87,kamus!$D$2:$D$87,"dihapus",0,1)</f>
        <v>Pakem</v>
      </c>
      <c r="C1710" t="s">
        <v>213</v>
      </c>
      <c r="D1710">
        <f>_xlfn.XLOOKUP(C1710,kamus!$B$2:$B$87,kamus!$J$2:$J$87,"dihapus",0,1)</f>
        <v>0</v>
      </c>
      <c r="E1710">
        <f t="shared" si="186"/>
        <v>0</v>
      </c>
      <c r="F1710" s="14">
        <v>42948</v>
      </c>
      <c r="G1710" s="1">
        <f t="shared" si="187"/>
        <v>8</v>
      </c>
      <c r="H1710" s="1">
        <f t="shared" si="188"/>
        <v>2017</v>
      </c>
      <c r="I1710">
        <v>0</v>
      </c>
      <c r="K1710">
        <f t="shared" si="182"/>
        <v>0</v>
      </c>
      <c r="L1710">
        <v>9160</v>
      </c>
      <c r="M1710" s="6">
        <f t="shared" si="183"/>
        <v>0</v>
      </c>
      <c r="N1710" s="6" t="str">
        <f t="shared" si="184"/>
        <v/>
      </c>
      <c r="O1710" s="6">
        <f t="shared" si="185"/>
        <v>0</v>
      </c>
      <c r="Q1710">
        <f>_xlfn.XLOOKUP(C1710&amp;G1710&amp;H1710,covid!$E$2:$E$2184,covid!$D$2:$D$2184,0,0,1)</f>
        <v>0</v>
      </c>
    </row>
    <row r="1711" spans="1:17" x14ac:dyDescent="0.3">
      <c r="A1711">
        <f>_xlfn.XLOOKUP(C1711,kamus!$B$2:$B$87,kamus!$A$2:$A$87,0,0,1)</f>
        <v>56</v>
      </c>
      <c r="B1711" t="str">
        <f>_xlfn.XLOOKUP(C1711,kamus!$B$2:$B$87,kamus!$D$2:$D$87,"dihapus",0,1)</f>
        <v>Pakem</v>
      </c>
      <c r="C1711" t="s">
        <v>214</v>
      </c>
      <c r="D1711">
        <f>_xlfn.XLOOKUP(C1711,kamus!$B$2:$B$87,kamus!$J$2:$J$87,"dihapus",0,1)</f>
        <v>1</v>
      </c>
      <c r="E1711">
        <f t="shared" si="186"/>
        <v>0</v>
      </c>
      <c r="F1711" s="14">
        <v>42948</v>
      </c>
      <c r="G1711" s="1">
        <f t="shared" si="187"/>
        <v>8</v>
      </c>
      <c r="H1711" s="1">
        <f t="shared" si="188"/>
        <v>2017</v>
      </c>
      <c r="I1711">
        <v>0</v>
      </c>
      <c r="K1711">
        <f t="shared" si="182"/>
        <v>0</v>
      </c>
      <c r="L1711">
        <v>6711</v>
      </c>
      <c r="M1711" s="6">
        <f t="shared" si="183"/>
        <v>0</v>
      </c>
      <c r="N1711" s="6" t="str">
        <f t="shared" si="184"/>
        <v/>
      </c>
      <c r="O1711" s="6">
        <f t="shared" si="185"/>
        <v>0</v>
      </c>
      <c r="Q1711">
        <f>_xlfn.XLOOKUP(C1711&amp;G1711&amp;H1711,covid!$E$2:$E$2184,covid!$D$2:$D$2184,0,0,1)</f>
        <v>0</v>
      </c>
    </row>
    <row r="1712" spans="1:17" x14ac:dyDescent="0.3">
      <c r="A1712">
        <f>_xlfn.XLOOKUP(C1712,kamus!$B$2:$B$87,kamus!$A$2:$A$87,0,0,1)</f>
        <v>58</v>
      </c>
      <c r="B1712" t="str">
        <f>_xlfn.XLOOKUP(C1712,kamus!$B$2:$B$87,kamus!$D$2:$D$87,"dihapus",0,1)</f>
        <v>Pakem</v>
      </c>
      <c r="C1712" t="s">
        <v>231</v>
      </c>
      <c r="D1712">
        <f>_xlfn.XLOOKUP(C1712,kamus!$B$2:$B$87,kamus!$J$2:$J$87,"dihapus",0,1)</f>
        <v>0</v>
      </c>
      <c r="E1712">
        <f t="shared" si="186"/>
        <v>0</v>
      </c>
      <c r="F1712" s="14">
        <v>42948</v>
      </c>
      <c r="G1712" s="1">
        <f t="shared" si="187"/>
        <v>8</v>
      </c>
      <c r="H1712" s="1">
        <f t="shared" si="188"/>
        <v>2017</v>
      </c>
      <c r="I1712">
        <v>0</v>
      </c>
      <c r="K1712">
        <f t="shared" si="182"/>
        <v>0</v>
      </c>
      <c r="L1712">
        <v>6932</v>
      </c>
      <c r="M1712" s="6">
        <f t="shared" si="183"/>
        <v>0</v>
      </c>
      <c r="N1712" s="6" t="str">
        <f t="shared" si="184"/>
        <v/>
      </c>
      <c r="O1712" s="6">
        <f t="shared" si="185"/>
        <v>0</v>
      </c>
      <c r="Q1712">
        <f>_xlfn.XLOOKUP(C1712&amp;G1712&amp;H1712,covid!$E$2:$E$2184,covid!$D$2:$D$2184,0,0,1)</f>
        <v>0</v>
      </c>
    </row>
    <row r="1713" spans="1:17" x14ac:dyDescent="0.3">
      <c r="A1713">
        <f>_xlfn.XLOOKUP(C1713,kamus!$B$2:$B$87,kamus!$A$2:$A$87,0,0,1)</f>
        <v>55</v>
      </c>
      <c r="B1713" t="str">
        <f>_xlfn.XLOOKUP(C1713,kamus!$B$2:$B$87,kamus!$D$2:$D$87,"dihapus",0,1)</f>
        <v>Pakem</v>
      </c>
      <c r="C1713" t="s">
        <v>234</v>
      </c>
      <c r="D1713">
        <f>_xlfn.XLOOKUP(C1713,kamus!$B$2:$B$87,kamus!$J$2:$J$87,"dihapus",0,1)</f>
        <v>0</v>
      </c>
      <c r="E1713">
        <f t="shared" si="186"/>
        <v>0</v>
      </c>
      <c r="F1713" s="14">
        <v>42948</v>
      </c>
      <c r="G1713" s="1">
        <f t="shared" si="187"/>
        <v>8</v>
      </c>
      <c r="H1713" s="1">
        <f t="shared" si="188"/>
        <v>2017</v>
      </c>
      <c r="I1713">
        <v>0</v>
      </c>
      <c r="K1713">
        <f t="shared" si="182"/>
        <v>0</v>
      </c>
      <c r="L1713">
        <v>9891</v>
      </c>
      <c r="M1713" s="6">
        <f t="shared" si="183"/>
        <v>0</v>
      </c>
      <c r="N1713" s="6" t="str">
        <f t="shared" si="184"/>
        <v/>
      </c>
      <c r="O1713" s="6">
        <f t="shared" si="185"/>
        <v>0</v>
      </c>
      <c r="Q1713">
        <f>_xlfn.XLOOKUP(C1713&amp;G1713&amp;H1713,covid!$E$2:$E$2184,covid!$D$2:$D$2184,0,0,1)</f>
        <v>0</v>
      </c>
    </row>
    <row r="1714" spans="1:17" x14ac:dyDescent="0.3">
      <c r="A1714">
        <f>_xlfn.XLOOKUP(C1714,kamus!$B$2:$B$87,kamus!$A$2:$A$87,0,0,1)</f>
        <v>64</v>
      </c>
      <c r="B1714" t="str">
        <f>_xlfn.XLOOKUP(C1714,kamus!$B$2:$B$87,kamus!$D$2:$D$87,"dihapus",0,1)</f>
        <v>Prambanan</v>
      </c>
      <c r="C1714" t="s">
        <v>203</v>
      </c>
      <c r="D1714">
        <f>_xlfn.XLOOKUP(C1714,kamus!$B$2:$B$87,kamus!$J$2:$J$87,"dihapus",0,1)</f>
        <v>1</v>
      </c>
      <c r="E1714">
        <f t="shared" si="186"/>
        <v>0</v>
      </c>
      <c r="F1714" s="14">
        <v>42948</v>
      </c>
      <c r="G1714" s="1">
        <f t="shared" si="187"/>
        <v>8</v>
      </c>
      <c r="H1714" s="1">
        <f t="shared" si="188"/>
        <v>2017</v>
      </c>
      <c r="I1714">
        <v>0</v>
      </c>
      <c r="K1714">
        <f t="shared" si="182"/>
        <v>0</v>
      </c>
      <c r="L1714">
        <v>12600</v>
      </c>
      <c r="M1714" s="6">
        <f t="shared" si="183"/>
        <v>0</v>
      </c>
      <c r="N1714" s="6" t="str">
        <f t="shared" si="184"/>
        <v/>
      </c>
      <c r="O1714" s="6">
        <f t="shared" si="185"/>
        <v>0</v>
      </c>
      <c r="Q1714">
        <f>_xlfn.XLOOKUP(C1714&amp;G1714&amp;H1714,covid!$E$2:$E$2184,covid!$D$2:$D$2184,0,0,1)</f>
        <v>0</v>
      </c>
    </row>
    <row r="1715" spans="1:17" x14ac:dyDescent="0.3">
      <c r="A1715">
        <f>_xlfn.XLOOKUP(C1715,kamus!$B$2:$B$87,kamus!$A$2:$A$87,0,0,1)</f>
        <v>59</v>
      </c>
      <c r="B1715" t="str">
        <f>_xlfn.XLOOKUP(C1715,kamus!$B$2:$B$87,kamus!$D$2:$D$87,"dihapus",0,1)</f>
        <v>Prambanan</v>
      </c>
      <c r="C1715" t="s">
        <v>210</v>
      </c>
      <c r="D1715">
        <f>_xlfn.XLOOKUP(C1715,kamus!$B$2:$B$87,kamus!$J$2:$J$87,"dihapus",0,1)</f>
        <v>0</v>
      </c>
      <c r="E1715">
        <f t="shared" si="186"/>
        <v>0</v>
      </c>
      <c r="F1715" s="14">
        <v>42948</v>
      </c>
      <c r="G1715" s="1">
        <f t="shared" si="187"/>
        <v>8</v>
      </c>
      <c r="H1715" s="1">
        <f t="shared" si="188"/>
        <v>2017</v>
      </c>
      <c r="I1715">
        <v>0</v>
      </c>
      <c r="K1715">
        <f t="shared" si="182"/>
        <v>0</v>
      </c>
      <c r="L1715">
        <v>4755</v>
      </c>
      <c r="M1715" s="6">
        <f t="shared" si="183"/>
        <v>0</v>
      </c>
      <c r="N1715" s="6" t="str">
        <f t="shared" si="184"/>
        <v/>
      </c>
      <c r="O1715" s="6">
        <f t="shared" si="185"/>
        <v>0</v>
      </c>
      <c r="Q1715">
        <f>_xlfn.XLOOKUP(C1715&amp;G1715&amp;H1715,covid!$E$2:$E$2184,covid!$D$2:$D$2184,0,0,1)</f>
        <v>0</v>
      </c>
    </row>
    <row r="1716" spans="1:17" x14ac:dyDescent="0.3">
      <c r="A1716">
        <f>_xlfn.XLOOKUP(C1716,kamus!$B$2:$B$87,kamus!$A$2:$A$87,0,0,1)</f>
        <v>61</v>
      </c>
      <c r="B1716" t="str">
        <f>_xlfn.XLOOKUP(C1716,kamus!$B$2:$B$87,kamus!$D$2:$D$87,"dihapus",0,1)</f>
        <v>Prambanan</v>
      </c>
      <c r="C1716" t="s">
        <v>219</v>
      </c>
      <c r="D1716">
        <f>_xlfn.XLOOKUP(C1716,kamus!$B$2:$B$87,kamus!$J$2:$J$87,"dihapus",0,1)</f>
        <v>0</v>
      </c>
      <c r="E1716">
        <f t="shared" si="186"/>
        <v>0</v>
      </c>
      <c r="F1716" s="14">
        <v>42948</v>
      </c>
      <c r="G1716" s="1">
        <f t="shared" si="187"/>
        <v>8</v>
      </c>
      <c r="H1716" s="1">
        <f t="shared" si="188"/>
        <v>2017</v>
      </c>
      <c r="I1716">
        <v>0</v>
      </c>
      <c r="K1716">
        <f t="shared" si="182"/>
        <v>0</v>
      </c>
      <c r="L1716">
        <v>14215</v>
      </c>
      <c r="M1716" s="6">
        <f t="shared" si="183"/>
        <v>0</v>
      </c>
      <c r="N1716" s="6" t="str">
        <f t="shared" si="184"/>
        <v/>
      </c>
      <c r="O1716" s="6">
        <f t="shared" si="185"/>
        <v>0</v>
      </c>
      <c r="Q1716">
        <f>_xlfn.XLOOKUP(C1716&amp;G1716&amp;H1716,covid!$E$2:$E$2184,covid!$D$2:$D$2184,0,0,1)</f>
        <v>0</v>
      </c>
    </row>
    <row r="1717" spans="1:17" x14ac:dyDescent="0.3">
      <c r="A1717">
        <f>_xlfn.XLOOKUP(C1717,kamus!$B$2:$B$87,kamus!$A$2:$A$87,0,0,1)</f>
        <v>62</v>
      </c>
      <c r="B1717" t="str">
        <f>_xlfn.XLOOKUP(C1717,kamus!$B$2:$B$87,kamus!$D$2:$D$87,"dihapus",0,1)</f>
        <v>Prambanan</v>
      </c>
      <c r="C1717" t="s">
        <v>236</v>
      </c>
      <c r="D1717">
        <f>_xlfn.XLOOKUP(C1717,kamus!$B$2:$B$87,kamus!$J$2:$J$87,"dihapus",0,1)</f>
        <v>0</v>
      </c>
      <c r="E1717">
        <f t="shared" si="186"/>
        <v>0</v>
      </c>
      <c r="F1717" s="14">
        <v>42948</v>
      </c>
      <c r="G1717" s="1">
        <f t="shared" si="187"/>
        <v>8</v>
      </c>
      <c r="H1717" s="1">
        <f t="shared" si="188"/>
        <v>2017</v>
      </c>
      <c r="I1717">
        <v>0</v>
      </c>
      <c r="K1717">
        <f t="shared" si="182"/>
        <v>0</v>
      </c>
      <c r="L1717">
        <v>6067</v>
      </c>
      <c r="M1717" s="6">
        <f t="shared" si="183"/>
        <v>0</v>
      </c>
      <c r="N1717" s="6" t="str">
        <f t="shared" si="184"/>
        <v/>
      </c>
      <c r="O1717" s="6">
        <f t="shared" si="185"/>
        <v>0</v>
      </c>
      <c r="Q1717">
        <f>_xlfn.XLOOKUP(C1717&amp;G1717&amp;H1717,covid!$E$2:$E$2184,covid!$D$2:$D$2184,0,0,1)</f>
        <v>0</v>
      </c>
    </row>
    <row r="1718" spans="1:17" x14ac:dyDescent="0.3">
      <c r="A1718">
        <f>_xlfn.XLOOKUP(C1718,kamus!$B$2:$B$87,kamus!$A$2:$A$87,0,0,1)</f>
        <v>63</v>
      </c>
      <c r="B1718" t="str">
        <f>_xlfn.XLOOKUP(C1718,kamus!$B$2:$B$87,kamus!$D$2:$D$87,"dihapus",0,1)</f>
        <v>Prambanan</v>
      </c>
      <c r="C1718" t="s">
        <v>261</v>
      </c>
      <c r="D1718">
        <f>_xlfn.XLOOKUP(C1718,kamus!$B$2:$B$87,kamus!$J$2:$J$87,"dihapus",0,1)</f>
        <v>0</v>
      </c>
      <c r="E1718">
        <f t="shared" si="186"/>
        <v>0</v>
      </c>
      <c r="F1718" s="14">
        <v>42948</v>
      </c>
      <c r="G1718" s="1">
        <f t="shared" si="187"/>
        <v>8</v>
      </c>
      <c r="H1718" s="1">
        <f t="shared" si="188"/>
        <v>2017</v>
      </c>
      <c r="I1718">
        <v>0</v>
      </c>
      <c r="K1718">
        <f t="shared" si="182"/>
        <v>0</v>
      </c>
      <c r="L1718">
        <v>15373</v>
      </c>
      <c r="M1718" s="6">
        <f t="shared" si="183"/>
        <v>0</v>
      </c>
      <c r="N1718" s="6" t="str">
        <f t="shared" si="184"/>
        <v/>
      </c>
      <c r="O1718" s="6">
        <f t="shared" si="185"/>
        <v>0</v>
      </c>
      <c r="Q1718">
        <f>_xlfn.XLOOKUP(C1718&amp;G1718&amp;H1718,covid!$E$2:$E$2184,covid!$D$2:$D$2184,0,0,1)</f>
        <v>0</v>
      </c>
    </row>
    <row r="1719" spans="1:17" x14ac:dyDescent="0.3">
      <c r="A1719">
        <f>_xlfn.XLOOKUP(C1719,kamus!$B$2:$B$87,kamus!$A$2:$A$87,0,0,1)</f>
        <v>60</v>
      </c>
      <c r="B1719" t="str">
        <f>_xlfn.XLOOKUP(C1719,kamus!$B$2:$B$87,kamus!$D$2:$D$87,"dihapus",0,1)</f>
        <v>Prambanan</v>
      </c>
      <c r="C1719" t="s">
        <v>280</v>
      </c>
      <c r="D1719">
        <f>_xlfn.XLOOKUP(C1719,kamus!$B$2:$B$87,kamus!$J$2:$J$87,"dihapus",0,1)</f>
        <v>0</v>
      </c>
      <c r="E1719">
        <f t="shared" si="186"/>
        <v>0</v>
      </c>
      <c r="F1719" s="14">
        <v>42948</v>
      </c>
      <c r="G1719" s="1">
        <f t="shared" si="187"/>
        <v>8</v>
      </c>
      <c r="H1719" s="1">
        <f t="shared" si="188"/>
        <v>2017</v>
      </c>
      <c r="I1719">
        <v>0</v>
      </c>
      <c r="K1719">
        <f t="shared" si="182"/>
        <v>0</v>
      </c>
      <c r="L1719">
        <v>2810</v>
      </c>
      <c r="M1719" s="6">
        <f t="shared" si="183"/>
        <v>0</v>
      </c>
      <c r="N1719" s="6" t="str">
        <f t="shared" si="184"/>
        <v/>
      </c>
      <c r="O1719" s="6">
        <f t="shared" si="185"/>
        <v>0</v>
      </c>
      <c r="Q1719">
        <f>_xlfn.XLOOKUP(C1719&amp;G1719&amp;H1719,covid!$E$2:$E$2184,covid!$D$2:$D$2184,0,0,1)</f>
        <v>0</v>
      </c>
    </row>
    <row r="1720" spans="1:17" x14ac:dyDescent="0.3">
      <c r="A1720">
        <f>_xlfn.XLOOKUP(C1720,kamus!$B$2:$B$87,kamus!$A$2:$A$87,0,0,1)</f>
        <v>67</v>
      </c>
      <c r="B1720" t="str">
        <f>_xlfn.XLOOKUP(C1720,kamus!$B$2:$B$87,kamus!$D$2:$D$87,"dihapus",0,1)</f>
        <v>Seyegan</v>
      </c>
      <c r="C1720" t="s">
        <v>221</v>
      </c>
      <c r="D1720">
        <f>_xlfn.XLOOKUP(C1720,kamus!$B$2:$B$87,kamus!$J$2:$J$87,"dihapus",0,1)</f>
        <v>0</v>
      </c>
      <c r="E1720">
        <f t="shared" si="186"/>
        <v>0</v>
      </c>
      <c r="F1720" s="14">
        <v>42948</v>
      </c>
      <c r="G1720" s="1">
        <f t="shared" si="187"/>
        <v>8</v>
      </c>
      <c r="H1720" s="1">
        <f t="shared" si="188"/>
        <v>2017</v>
      </c>
      <c r="I1720">
        <v>0</v>
      </c>
      <c r="K1720">
        <f t="shared" si="182"/>
        <v>0</v>
      </c>
      <c r="L1720">
        <v>10795</v>
      </c>
      <c r="M1720" s="6">
        <f t="shared" si="183"/>
        <v>0</v>
      </c>
      <c r="N1720" s="6" t="str">
        <f t="shared" si="184"/>
        <v/>
      </c>
      <c r="O1720" s="6">
        <f t="shared" si="185"/>
        <v>0</v>
      </c>
      <c r="Q1720">
        <f>_xlfn.XLOOKUP(C1720&amp;G1720&amp;H1720,covid!$E$2:$E$2184,covid!$D$2:$D$2184,0,0,1)</f>
        <v>0</v>
      </c>
    </row>
    <row r="1721" spans="1:17" x14ac:dyDescent="0.3">
      <c r="A1721">
        <f>_xlfn.XLOOKUP(C1721,kamus!$B$2:$B$87,kamus!$A$2:$A$87,0,0,1)</f>
        <v>66</v>
      </c>
      <c r="B1721" t="str">
        <f>_xlfn.XLOOKUP(C1721,kamus!$B$2:$B$87,kamus!$D$2:$D$87,"dihapus",0,1)</f>
        <v>Seyegan</v>
      </c>
      <c r="C1721" t="s">
        <v>222</v>
      </c>
      <c r="D1721">
        <f>_xlfn.XLOOKUP(C1721,kamus!$B$2:$B$87,kamus!$J$2:$J$87,"dihapus",0,1)</f>
        <v>0</v>
      </c>
      <c r="E1721">
        <f t="shared" si="186"/>
        <v>0</v>
      </c>
      <c r="F1721" s="14">
        <v>42948</v>
      </c>
      <c r="G1721" s="1">
        <f t="shared" si="187"/>
        <v>8</v>
      </c>
      <c r="H1721" s="1">
        <f t="shared" si="188"/>
        <v>2017</v>
      </c>
      <c r="I1721">
        <v>0</v>
      </c>
      <c r="K1721">
        <f t="shared" si="182"/>
        <v>0</v>
      </c>
      <c r="L1721">
        <v>9586</v>
      </c>
      <c r="M1721" s="6">
        <f t="shared" si="183"/>
        <v>0</v>
      </c>
      <c r="N1721" s="6" t="str">
        <f t="shared" si="184"/>
        <v/>
      </c>
      <c r="O1721" s="6">
        <f t="shared" si="185"/>
        <v>0</v>
      </c>
      <c r="Q1721">
        <f>_xlfn.XLOOKUP(C1721&amp;G1721&amp;H1721,covid!$E$2:$E$2184,covid!$D$2:$D$2184,0,0,1)</f>
        <v>0</v>
      </c>
    </row>
    <row r="1722" spans="1:17" x14ac:dyDescent="0.3">
      <c r="A1722">
        <f>_xlfn.XLOOKUP(C1722,kamus!$B$2:$B$87,kamus!$A$2:$A$87,0,0,1)</f>
        <v>68</v>
      </c>
      <c r="B1722" t="str">
        <f>_xlfn.XLOOKUP(C1722,kamus!$B$2:$B$87,kamus!$D$2:$D$87,"dihapus",0,1)</f>
        <v>Seyegan</v>
      </c>
      <c r="C1722" t="s">
        <v>223</v>
      </c>
      <c r="D1722">
        <f>_xlfn.XLOOKUP(C1722,kamus!$B$2:$B$87,kamus!$J$2:$J$87,"dihapus",0,1)</f>
        <v>0</v>
      </c>
      <c r="E1722">
        <f t="shared" si="186"/>
        <v>0</v>
      </c>
      <c r="F1722" s="14">
        <v>42948</v>
      </c>
      <c r="G1722" s="1">
        <f t="shared" si="187"/>
        <v>8</v>
      </c>
      <c r="H1722" s="1">
        <f t="shared" si="188"/>
        <v>2017</v>
      </c>
      <c r="I1722">
        <v>0</v>
      </c>
      <c r="K1722">
        <f t="shared" si="182"/>
        <v>0</v>
      </c>
      <c r="L1722">
        <v>8063</v>
      </c>
      <c r="M1722" s="6">
        <f t="shared" si="183"/>
        <v>0</v>
      </c>
      <c r="N1722" s="6" t="str">
        <f t="shared" si="184"/>
        <v/>
      </c>
      <c r="O1722" s="6">
        <f t="shared" si="185"/>
        <v>0</v>
      </c>
      <c r="Q1722">
        <f>_xlfn.XLOOKUP(C1722&amp;G1722&amp;H1722,covid!$E$2:$E$2184,covid!$D$2:$D$2184,0,0,1)</f>
        <v>0</v>
      </c>
    </row>
    <row r="1723" spans="1:17" x14ac:dyDescent="0.3">
      <c r="A1723">
        <f>_xlfn.XLOOKUP(C1723,kamus!$B$2:$B$87,kamus!$A$2:$A$87,0,0,1)</f>
        <v>65</v>
      </c>
      <c r="B1723" t="str">
        <f>_xlfn.XLOOKUP(C1723,kamus!$B$2:$B$87,kamus!$D$2:$D$87,"dihapus",0,1)</f>
        <v>Seyegan</v>
      </c>
      <c r="C1723" t="s">
        <v>224</v>
      </c>
      <c r="D1723">
        <f>_xlfn.XLOOKUP(C1723,kamus!$B$2:$B$87,kamus!$J$2:$J$87,"dihapus",0,1)</f>
        <v>1</v>
      </c>
      <c r="E1723">
        <f t="shared" si="186"/>
        <v>0</v>
      </c>
      <c r="F1723" s="14">
        <v>42948</v>
      </c>
      <c r="G1723" s="1">
        <f t="shared" si="187"/>
        <v>8</v>
      </c>
      <c r="H1723" s="1">
        <f t="shared" si="188"/>
        <v>2017</v>
      </c>
      <c r="I1723">
        <v>0</v>
      </c>
      <c r="K1723">
        <f t="shared" si="182"/>
        <v>0</v>
      </c>
      <c r="L1723">
        <v>11242</v>
      </c>
      <c r="M1723" s="6">
        <f t="shared" si="183"/>
        <v>0</v>
      </c>
      <c r="N1723" s="6" t="str">
        <f t="shared" si="184"/>
        <v/>
      </c>
      <c r="O1723" s="6">
        <f t="shared" si="185"/>
        <v>0</v>
      </c>
      <c r="Q1723">
        <f>_xlfn.XLOOKUP(C1723&amp;G1723&amp;H1723,covid!$E$2:$E$2184,covid!$D$2:$D$2184,0,0,1)</f>
        <v>0</v>
      </c>
    </row>
    <row r="1724" spans="1:17" x14ac:dyDescent="0.3">
      <c r="A1724">
        <f>_xlfn.XLOOKUP(C1724,kamus!$B$2:$B$87,kamus!$A$2:$A$87,0,0,1)</f>
        <v>69</v>
      </c>
      <c r="B1724" t="str">
        <f>_xlfn.XLOOKUP(C1724,kamus!$B$2:$B$87,kamus!$D$2:$D$87,"dihapus",0,1)</f>
        <v>Seyegan</v>
      </c>
      <c r="C1724" t="s">
        <v>225</v>
      </c>
      <c r="D1724">
        <f>_xlfn.XLOOKUP(C1724,kamus!$B$2:$B$87,kamus!$J$2:$J$87,"dihapus",0,1)</f>
        <v>0</v>
      </c>
      <c r="E1724">
        <f t="shared" si="186"/>
        <v>0</v>
      </c>
      <c r="F1724" s="14">
        <v>42948</v>
      </c>
      <c r="G1724" s="1">
        <f t="shared" si="187"/>
        <v>8</v>
      </c>
      <c r="H1724" s="1">
        <f t="shared" si="188"/>
        <v>2017</v>
      </c>
      <c r="I1724">
        <v>0</v>
      </c>
      <c r="K1724">
        <f t="shared" si="182"/>
        <v>0</v>
      </c>
      <c r="L1724">
        <v>13538</v>
      </c>
      <c r="M1724" s="6">
        <f t="shared" si="183"/>
        <v>0</v>
      </c>
      <c r="N1724" s="6" t="str">
        <f t="shared" si="184"/>
        <v/>
      </c>
      <c r="O1724" s="6">
        <f t="shared" si="185"/>
        <v>0</v>
      </c>
      <c r="Q1724">
        <f>_xlfn.XLOOKUP(C1724&amp;G1724&amp;H1724,covid!$E$2:$E$2184,covid!$D$2:$D$2184,0,0,1)</f>
        <v>0</v>
      </c>
    </row>
    <row r="1725" spans="1:17" x14ac:dyDescent="0.3">
      <c r="A1725">
        <f>_xlfn.XLOOKUP(C1725,kamus!$B$2:$B$87,kamus!$A$2:$A$87,0,0,1)</f>
        <v>74</v>
      </c>
      <c r="B1725" t="str">
        <f>_xlfn.XLOOKUP(C1725,kamus!$B$2:$B$87,kamus!$D$2:$D$87,"dihapus",0,1)</f>
        <v>Sleman</v>
      </c>
      <c r="C1725" t="s">
        <v>205</v>
      </c>
      <c r="D1725">
        <f>_xlfn.XLOOKUP(C1725,kamus!$B$2:$B$87,kamus!$J$2:$J$87,"dihapus",0,1)</f>
        <v>1</v>
      </c>
      <c r="E1725">
        <f t="shared" si="186"/>
        <v>0</v>
      </c>
      <c r="F1725" s="14">
        <v>42948</v>
      </c>
      <c r="G1725" s="1">
        <f t="shared" si="187"/>
        <v>8</v>
      </c>
      <c r="H1725" s="1">
        <f t="shared" si="188"/>
        <v>2017</v>
      </c>
      <c r="I1725">
        <v>0</v>
      </c>
      <c r="K1725">
        <f t="shared" si="182"/>
        <v>0</v>
      </c>
      <c r="L1725">
        <v>15603</v>
      </c>
      <c r="M1725" s="6">
        <f t="shared" si="183"/>
        <v>0</v>
      </c>
      <c r="N1725" s="6" t="str">
        <f t="shared" si="184"/>
        <v/>
      </c>
      <c r="O1725" s="6">
        <f t="shared" si="185"/>
        <v>0</v>
      </c>
      <c r="Q1725">
        <f>_xlfn.XLOOKUP(C1725&amp;G1725&amp;H1725,covid!$E$2:$E$2184,covid!$D$2:$D$2184,0,0,1)</f>
        <v>0</v>
      </c>
    </row>
    <row r="1726" spans="1:17" x14ac:dyDescent="0.3">
      <c r="A1726">
        <f>_xlfn.XLOOKUP(C1726,kamus!$B$2:$B$87,kamus!$A$2:$A$87,0,0,1)</f>
        <v>73</v>
      </c>
      <c r="B1726" t="str">
        <f>_xlfn.XLOOKUP(C1726,kamus!$B$2:$B$87,kamus!$D$2:$D$87,"dihapus",0,1)</f>
        <v>Sleman</v>
      </c>
      <c r="C1726" t="s">
        <v>232</v>
      </c>
      <c r="D1726">
        <f>_xlfn.XLOOKUP(C1726,kamus!$B$2:$B$87,kamus!$J$2:$J$87,"dihapus",0,1)</f>
        <v>1</v>
      </c>
      <c r="E1726">
        <f t="shared" si="186"/>
        <v>0</v>
      </c>
      <c r="F1726" s="14">
        <v>42948</v>
      </c>
      <c r="G1726" s="1">
        <f t="shared" si="187"/>
        <v>8</v>
      </c>
      <c r="H1726" s="1">
        <f t="shared" si="188"/>
        <v>2017</v>
      </c>
      <c r="I1726">
        <v>0</v>
      </c>
      <c r="K1726">
        <f t="shared" si="182"/>
        <v>0</v>
      </c>
      <c r="L1726">
        <v>12906</v>
      </c>
      <c r="M1726" s="6">
        <f t="shared" si="183"/>
        <v>0</v>
      </c>
      <c r="N1726" s="6" t="str">
        <f t="shared" si="184"/>
        <v/>
      </c>
      <c r="O1726" s="6">
        <f t="shared" si="185"/>
        <v>0</v>
      </c>
      <c r="Q1726">
        <f>_xlfn.XLOOKUP(C1726&amp;G1726&amp;H1726,covid!$E$2:$E$2184,covid!$D$2:$D$2184,0,0,1)</f>
        <v>0</v>
      </c>
    </row>
    <row r="1727" spans="1:17" x14ac:dyDescent="0.3">
      <c r="A1727">
        <f>_xlfn.XLOOKUP(C1727,kamus!$B$2:$B$87,kamus!$A$2:$A$87,0,0,1)</f>
        <v>71</v>
      </c>
      <c r="B1727" t="str">
        <f>_xlfn.XLOOKUP(C1727,kamus!$B$2:$B$87,kamus!$D$2:$D$87,"dihapus",0,1)</f>
        <v>Sleman</v>
      </c>
      <c r="C1727" t="s">
        <v>271</v>
      </c>
      <c r="D1727">
        <f>_xlfn.XLOOKUP(C1727,kamus!$B$2:$B$87,kamus!$J$2:$J$87,"dihapus",0,1)</f>
        <v>1</v>
      </c>
      <c r="E1727">
        <f t="shared" si="186"/>
        <v>0</v>
      </c>
      <c r="F1727" s="14">
        <v>42948</v>
      </c>
      <c r="G1727" s="1">
        <f t="shared" si="187"/>
        <v>8</v>
      </c>
      <c r="H1727" s="1">
        <f t="shared" si="188"/>
        <v>2017</v>
      </c>
      <c r="I1727">
        <v>1</v>
      </c>
      <c r="K1727">
        <f t="shared" si="182"/>
        <v>1</v>
      </c>
      <c r="L1727">
        <v>15590</v>
      </c>
      <c r="M1727" s="6">
        <f t="shared" si="183"/>
        <v>6.4143681847338048</v>
      </c>
      <c r="N1727" s="6" t="str">
        <f t="shared" si="184"/>
        <v/>
      </c>
      <c r="O1727" s="6">
        <f t="shared" si="185"/>
        <v>6.4143681847338048</v>
      </c>
      <c r="Q1727">
        <f>_xlfn.XLOOKUP(C1727&amp;G1727&amp;H1727,covid!$E$2:$E$2184,covid!$D$2:$D$2184,0,0,1)</f>
        <v>0</v>
      </c>
    </row>
    <row r="1728" spans="1:17" x14ac:dyDescent="0.3">
      <c r="A1728">
        <f>_xlfn.XLOOKUP(C1728,kamus!$B$2:$B$87,kamus!$A$2:$A$87,0,0,1)</f>
        <v>72</v>
      </c>
      <c r="B1728" t="str">
        <f>_xlfn.XLOOKUP(C1728,kamus!$B$2:$B$87,kamus!$D$2:$D$87,"dihapus",0,1)</f>
        <v>Sleman</v>
      </c>
      <c r="C1728" t="s">
        <v>273</v>
      </c>
      <c r="D1728">
        <f>_xlfn.XLOOKUP(C1728,kamus!$B$2:$B$87,kamus!$J$2:$J$87,"dihapus",0,1)</f>
        <v>1</v>
      </c>
      <c r="E1728">
        <f t="shared" si="186"/>
        <v>0</v>
      </c>
      <c r="F1728" s="14">
        <v>42948</v>
      </c>
      <c r="G1728" s="1">
        <f t="shared" si="187"/>
        <v>8</v>
      </c>
      <c r="H1728" s="1">
        <f t="shared" si="188"/>
        <v>2017</v>
      </c>
      <c r="I1728">
        <v>0</v>
      </c>
      <c r="K1728">
        <f t="shared" si="182"/>
        <v>0</v>
      </c>
      <c r="L1728">
        <v>18873</v>
      </c>
      <c r="M1728" s="6">
        <f t="shared" si="183"/>
        <v>0</v>
      </c>
      <c r="N1728" s="6" t="str">
        <f t="shared" si="184"/>
        <v/>
      </c>
      <c r="O1728" s="6">
        <f t="shared" si="185"/>
        <v>0</v>
      </c>
      <c r="Q1728">
        <f>_xlfn.XLOOKUP(C1728&amp;G1728&amp;H1728,covid!$E$2:$E$2184,covid!$D$2:$D$2184,0,0,1)</f>
        <v>0</v>
      </c>
    </row>
    <row r="1729" spans="1:17" x14ac:dyDescent="0.3">
      <c r="A1729">
        <f>_xlfn.XLOOKUP(C1729,kamus!$B$2:$B$87,kamus!$A$2:$A$87,0,0,1)</f>
        <v>70</v>
      </c>
      <c r="B1729" t="str">
        <f>_xlfn.XLOOKUP(C1729,kamus!$B$2:$B$87,kamus!$D$2:$D$87,"dihapus",0,1)</f>
        <v>Sleman</v>
      </c>
      <c r="C1729" t="s">
        <v>274</v>
      </c>
      <c r="D1729">
        <f>_xlfn.XLOOKUP(C1729,kamus!$B$2:$B$87,kamus!$J$2:$J$87,"dihapus",0,1)</f>
        <v>0</v>
      </c>
      <c r="E1729">
        <f t="shared" si="186"/>
        <v>0</v>
      </c>
      <c r="F1729" s="14">
        <v>42948</v>
      </c>
      <c r="G1729" s="1">
        <f t="shared" si="187"/>
        <v>8</v>
      </c>
      <c r="H1729" s="1">
        <f t="shared" si="188"/>
        <v>2017</v>
      </c>
      <c r="I1729">
        <v>0</v>
      </c>
      <c r="K1729">
        <f t="shared" si="182"/>
        <v>0</v>
      </c>
      <c r="L1729">
        <v>10030</v>
      </c>
      <c r="M1729" s="6">
        <f t="shared" si="183"/>
        <v>0</v>
      </c>
      <c r="N1729" s="6" t="str">
        <f t="shared" si="184"/>
        <v/>
      </c>
      <c r="O1729" s="6">
        <f t="shared" si="185"/>
        <v>0</v>
      </c>
      <c r="Q1729">
        <f>_xlfn.XLOOKUP(C1729&amp;G1729&amp;H1729,covid!$E$2:$E$2184,covid!$D$2:$D$2184,0,0,1)</f>
        <v>0</v>
      </c>
    </row>
    <row r="1730" spans="1:17" x14ac:dyDescent="0.3">
      <c r="A1730">
        <f>_xlfn.XLOOKUP(C1730,kamus!$B$2:$B$87,kamus!$A$2:$A$87,0,0,1)</f>
        <v>77</v>
      </c>
      <c r="B1730" t="str">
        <f>_xlfn.XLOOKUP(C1730,kamus!$B$2:$B$87,kamus!$D$2:$D$87,"dihapus",0,1)</f>
        <v>Tempel 1</v>
      </c>
      <c r="C1730" t="s">
        <v>218</v>
      </c>
      <c r="D1730">
        <f>_xlfn.XLOOKUP(C1730,kamus!$B$2:$B$87,kamus!$J$2:$J$87,"dihapus",0,1)</f>
        <v>0</v>
      </c>
      <c r="E1730">
        <f t="shared" si="186"/>
        <v>0</v>
      </c>
      <c r="F1730" s="14">
        <v>42948</v>
      </c>
      <c r="G1730" s="1">
        <f t="shared" si="187"/>
        <v>8</v>
      </c>
      <c r="H1730" s="1">
        <f t="shared" si="188"/>
        <v>2017</v>
      </c>
      <c r="I1730">
        <v>0</v>
      </c>
      <c r="K1730">
        <f t="shared" ref="K1730:K1793" si="189">J1730+I1730</f>
        <v>0</v>
      </c>
      <c r="L1730">
        <v>7841</v>
      </c>
      <c r="M1730" s="6">
        <f t="shared" ref="M1730:M1793" si="190">IF(ISBLANK(I1730)=TRUE,"",I1730/$L1730*100000)</f>
        <v>0</v>
      </c>
      <c r="N1730" s="6" t="str">
        <f t="shared" ref="N1730:N1793" si="191">IF(ISBLANK(J1730)=TRUE,"",J1730/$L1730*100000)</f>
        <v/>
      </c>
      <c r="O1730" s="6">
        <f t="shared" ref="O1730:O1793" si="192">IF(ISBLANK(K1730)=TRUE,"",K1730/$L1730*100000)</f>
        <v>0</v>
      </c>
      <c r="Q1730">
        <f>_xlfn.XLOOKUP(C1730&amp;G1730&amp;H1730,covid!$E$2:$E$2184,covid!$D$2:$D$2184,0,0,1)</f>
        <v>0</v>
      </c>
    </row>
    <row r="1731" spans="1:17" x14ac:dyDescent="0.3">
      <c r="A1731">
        <f>_xlfn.XLOOKUP(C1731,kamus!$B$2:$B$87,kamus!$A$2:$A$87,0,0,1)</f>
        <v>76</v>
      </c>
      <c r="B1731" t="str">
        <f>_xlfn.XLOOKUP(C1731,kamus!$B$2:$B$87,kamus!$D$2:$D$87,"dihapus",0,1)</f>
        <v>Tempel 1</v>
      </c>
      <c r="C1731" t="s">
        <v>226</v>
      </c>
      <c r="D1731">
        <f>_xlfn.XLOOKUP(C1731,kamus!$B$2:$B$87,kamus!$J$2:$J$87,"dihapus",0,1)</f>
        <v>1</v>
      </c>
      <c r="E1731">
        <f t="shared" ref="E1731:E1794" si="193">IF(D1731=0,0,IF(H1731&lt;2021,0,IF(AND(H1731=2021,G1731&lt;5),0,1)))</f>
        <v>0</v>
      </c>
      <c r="F1731" s="14">
        <v>42948</v>
      </c>
      <c r="G1731" s="1">
        <f t="shared" ref="G1731:G1794" si="194">MONTH(F1731)</f>
        <v>8</v>
      </c>
      <c r="H1731" s="1">
        <f t="shared" ref="H1731:H1794" si="195">YEAR(F1731)</f>
        <v>2017</v>
      </c>
      <c r="I1731">
        <v>0</v>
      </c>
      <c r="K1731">
        <f t="shared" si="189"/>
        <v>0</v>
      </c>
      <c r="L1731">
        <v>11220</v>
      </c>
      <c r="M1731" s="6">
        <f t="shared" si="190"/>
        <v>0</v>
      </c>
      <c r="N1731" s="6" t="str">
        <f t="shared" si="191"/>
        <v/>
      </c>
      <c r="O1731" s="6">
        <f t="shared" si="192"/>
        <v>0</v>
      </c>
      <c r="Q1731">
        <f>_xlfn.XLOOKUP(C1731&amp;G1731&amp;H1731,covid!$E$2:$E$2184,covid!$D$2:$D$2184,0,0,1)</f>
        <v>0</v>
      </c>
    </row>
    <row r="1732" spans="1:17" x14ac:dyDescent="0.3">
      <c r="A1732">
        <f>_xlfn.XLOOKUP(C1732,kamus!$B$2:$B$87,kamus!$A$2:$A$87,0,0,1)</f>
        <v>75</v>
      </c>
      <c r="B1732" t="str">
        <f>_xlfn.XLOOKUP(C1732,kamus!$B$2:$B$87,kamus!$D$2:$D$87,"dihapus",0,1)</f>
        <v>Tempel 1</v>
      </c>
      <c r="C1732" t="s">
        <v>227</v>
      </c>
      <c r="D1732">
        <f>_xlfn.XLOOKUP(C1732,kamus!$B$2:$B$87,kamus!$J$2:$J$87,"dihapus",0,1)</f>
        <v>0</v>
      </c>
      <c r="E1732">
        <f t="shared" si="193"/>
        <v>0</v>
      </c>
      <c r="F1732" s="14">
        <v>42948</v>
      </c>
      <c r="G1732" s="1">
        <f t="shared" si="194"/>
        <v>8</v>
      </c>
      <c r="H1732" s="1">
        <f t="shared" si="195"/>
        <v>2017</v>
      </c>
      <c r="I1732">
        <v>0</v>
      </c>
      <c r="K1732">
        <f t="shared" si="189"/>
        <v>0</v>
      </c>
      <c r="L1732">
        <v>6904</v>
      </c>
      <c r="M1732" s="6">
        <f t="shared" si="190"/>
        <v>0</v>
      </c>
      <c r="N1732" s="6" t="str">
        <f t="shared" si="191"/>
        <v/>
      </c>
      <c r="O1732" s="6">
        <f t="shared" si="192"/>
        <v>0</v>
      </c>
      <c r="Q1732">
        <f>_xlfn.XLOOKUP(C1732&amp;G1732&amp;H1732,covid!$E$2:$E$2184,covid!$D$2:$D$2184,0,0,1)</f>
        <v>0</v>
      </c>
    </row>
    <row r="1733" spans="1:17" x14ac:dyDescent="0.3">
      <c r="A1733">
        <f>_xlfn.XLOOKUP(C1733,kamus!$B$2:$B$87,kamus!$A$2:$A$87,0,0,1)</f>
        <v>78</v>
      </c>
      <c r="B1733" t="str">
        <f>_xlfn.XLOOKUP(C1733,kamus!$B$2:$B$87,kamus!$D$2:$D$87,"dihapus",0,1)</f>
        <v>Tempel 1</v>
      </c>
      <c r="C1733" t="s">
        <v>229</v>
      </c>
      <c r="D1733">
        <f>_xlfn.XLOOKUP(C1733,kamus!$B$2:$B$87,kamus!$J$2:$J$87,"dihapus",0,1)</f>
        <v>0</v>
      </c>
      <c r="E1733">
        <f t="shared" si="193"/>
        <v>0</v>
      </c>
      <c r="F1733" s="14">
        <v>42948</v>
      </c>
      <c r="G1733" s="1">
        <f t="shared" si="194"/>
        <v>8</v>
      </c>
      <c r="H1733" s="1">
        <f t="shared" si="195"/>
        <v>2017</v>
      </c>
      <c r="I1733">
        <v>0</v>
      </c>
      <c r="K1733">
        <f t="shared" si="189"/>
        <v>0</v>
      </c>
      <c r="L1733">
        <v>5387</v>
      </c>
      <c r="M1733" s="6">
        <f t="shared" si="190"/>
        <v>0</v>
      </c>
      <c r="N1733" s="6" t="str">
        <f t="shared" si="191"/>
        <v/>
      </c>
      <c r="O1733" s="6">
        <f t="shared" si="192"/>
        <v>0</v>
      </c>
      <c r="Q1733">
        <f>_xlfn.XLOOKUP(C1733&amp;G1733&amp;H1733,covid!$E$2:$E$2184,covid!$D$2:$D$2184,0,0,1)</f>
        <v>0</v>
      </c>
    </row>
    <row r="1734" spans="1:17" x14ac:dyDescent="0.3">
      <c r="A1734">
        <f>_xlfn.XLOOKUP(C1734,kamus!$B$2:$B$87,kamus!$A$2:$A$87,0,0,1)</f>
        <v>79</v>
      </c>
      <c r="B1734" t="str">
        <f>_xlfn.XLOOKUP(C1734,kamus!$B$2:$B$87,kamus!$D$2:$D$87,"dihapus",0,1)</f>
        <v>Tempel 2</v>
      </c>
      <c r="C1734" t="s">
        <v>201</v>
      </c>
      <c r="D1734">
        <f>_xlfn.XLOOKUP(C1734,kamus!$B$2:$B$87,kamus!$J$2:$J$87,"dihapus",0,1)</f>
        <v>0</v>
      </c>
      <c r="E1734">
        <f t="shared" si="193"/>
        <v>0</v>
      </c>
      <c r="F1734" s="14">
        <v>42948</v>
      </c>
      <c r="G1734" s="1">
        <f t="shared" si="194"/>
        <v>8</v>
      </c>
      <c r="H1734" s="1">
        <f t="shared" si="195"/>
        <v>2017</v>
      </c>
      <c r="I1734">
        <v>0</v>
      </c>
      <c r="K1734">
        <f t="shared" si="189"/>
        <v>0</v>
      </c>
      <c r="L1734">
        <v>7759</v>
      </c>
      <c r="M1734" s="6">
        <f t="shared" si="190"/>
        <v>0</v>
      </c>
      <c r="N1734" s="6" t="str">
        <f t="shared" si="191"/>
        <v/>
      </c>
      <c r="O1734" s="6">
        <f t="shared" si="192"/>
        <v>0</v>
      </c>
      <c r="Q1734">
        <f>_xlfn.XLOOKUP(C1734&amp;G1734&amp;H1734,covid!$E$2:$E$2184,covid!$D$2:$D$2184,0,0,1)</f>
        <v>0</v>
      </c>
    </row>
    <row r="1735" spans="1:17" x14ac:dyDescent="0.3">
      <c r="A1735">
        <f>_xlfn.XLOOKUP(C1735,kamus!$B$2:$B$87,kamus!$A$2:$A$87,0,0,1)</f>
        <v>80</v>
      </c>
      <c r="B1735" t="str">
        <f>_xlfn.XLOOKUP(C1735,kamus!$B$2:$B$87,kamus!$D$2:$D$87,"dihapus",0,1)</f>
        <v>Tempel 2</v>
      </c>
      <c r="C1735" t="s">
        <v>233</v>
      </c>
      <c r="D1735">
        <f>_xlfn.XLOOKUP(C1735,kamus!$B$2:$B$87,kamus!$J$2:$J$87,"dihapus",0,1)</f>
        <v>0</v>
      </c>
      <c r="E1735">
        <f t="shared" si="193"/>
        <v>0</v>
      </c>
      <c r="F1735" s="14">
        <v>42948</v>
      </c>
      <c r="G1735" s="1">
        <f t="shared" si="194"/>
        <v>8</v>
      </c>
      <c r="H1735" s="1">
        <f t="shared" si="195"/>
        <v>2017</v>
      </c>
      <c r="I1735">
        <v>0</v>
      </c>
      <c r="K1735">
        <f t="shared" si="189"/>
        <v>0</v>
      </c>
      <c r="L1735">
        <v>6601</v>
      </c>
      <c r="M1735" s="6">
        <f t="shared" si="190"/>
        <v>0</v>
      </c>
      <c r="N1735" s="6" t="str">
        <f t="shared" si="191"/>
        <v/>
      </c>
      <c r="O1735" s="6">
        <f t="shared" si="192"/>
        <v>0</v>
      </c>
      <c r="Q1735">
        <f>_xlfn.XLOOKUP(C1735&amp;G1735&amp;H1735,covid!$E$2:$E$2184,covid!$D$2:$D$2184,0,0,1)</f>
        <v>0</v>
      </c>
    </row>
    <row r="1736" spans="1:17" x14ac:dyDescent="0.3">
      <c r="A1736">
        <f>_xlfn.XLOOKUP(C1736,kamus!$B$2:$B$87,kamus!$A$2:$A$87,0,0,1)</f>
        <v>81</v>
      </c>
      <c r="B1736" t="str">
        <f>_xlfn.XLOOKUP(C1736,kamus!$B$2:$B$87,kamus!$D$2:$D$87,"dihapus",0,1)</f>
        <v>Tempel 2</v>
      </c>
      <c r="C1736" t="s">
        <v>263</v>
      </c>
      <c r="D1736">
        <f>_xlfn.XLOOKUP(C1736,kamus!$B$2:$B$87,kamus!$J$2:$J$87,"dihapus",0,1)</f>
        <v>0</v>
      </c>
      <c r="E1736">
        <f t="shared" si="193"/>
        <v>0</v>
      </c>
      <c r="F1736" s="14">
        <v>42948</v>
      </c>
      <c r="G1736" s="1">
        <f t="shared" si="194"/>
        <v>8</v>
      </c>
      <c r="H1736" s="1">
        <f t="shared" si="195"/>
        <v>2017</v>
      </c>
      <c r="I1736">
        <v>0</v>
      </c>
      <c r="K1736">
        <f t="shared" si="189"/>
        <v>0</v>
      </c>
      <c r="L1736">
        <v>4746</v>
      </c>
      <c r="M1736" s="6">
        <f t="shared" si="190"/>
        <v>0</v>
      </c>
      <c r="N1736" s="6" t="str">
        <f t="shared" si="191"/>
        <v/>
      </c>
      <c r="O1736" s="6">
        <f t="shared" si="192"/>
        <v>0</v>
      </c>
      <c r="Q1736">
        <f>_xlfn.XLOOKUP(C1736&amp;G1736&amp;H1736,covid!$E$2:$E$2184,covid!$D$2:$D$2184,0,0,1)</f>
        <v>0</v>
      </c>
    </row>
    <row r="1737" spans="1:17" x14ac:dyDescent="0.3">
      <c r="A1737">
        <f>_xlfn.XLOOKUP(C1737,kamus!$B$2:$B$87,kamus!$A$2:$A$87,0,0,1)</f>
        <v>82</v>
      </c>
      <c r="B1737" t="str">
        <f>_xlfn.XLOOKUP(C1737,kamus!$B$2:$B$87,kamus!$D$2:$D$87,"dihapus",0,1)</f>
        <v>Tempel 2</v>
      </c>
      <c r="C1737" t="s">
        <v>266</v>
      </c>
      <c r="D1737">
        <f>_xlfn.XLOOKUP(C1737,kamus!$B$2:$B$87,kamus!$J$2:$J$87,"dihapus",0,1)</f>
        <v>0</v>
      </c>
      <c r="E1737">
        <f t="shared" si="193"/>
        <v>0</v>
      </c>
      <c r="F1737" s="14">
        <v>42948</v>
      </c>
      <c r="G1737" s="1">
        <f t="shared" si="194"/>
        <v>8</v>
      </c>
      <c r="H1737" s="1">
        <f t="shared" si="195"/>
        <v>2017</v>
      </c>
      <c r="I1737">
        <v>0</v>
      </c>
      <c r="K1737">
        <f t="shared" si="189"/>
        <v>0</v>
      </c>
      <c r="L1737">
        <v>5291</v>
      </c>
      <c r="M1737" s="6">
        <f t="shared" si="190"/>
        <v>0</v>
      </c>
      <c r="N1737" s="6" t="str">
        <f t="shared" si="191"/>
        <v/>
      </c>
      <c r="O1737" s="6">
        <f t="shared" si="192"/>
        <v>0</v>
      </c>
      <c r="Q1737">
        <f>_xlfn.XLOOKUP(C1737&amp;G1737&amp;H1737,covid!$E$2:$E$2184,covid!$D$2:$D$2184,0,0,1)</f>
        <v>0</v>
      </c>
    </row>
    <row r="1738" spans="1:17" x14ac:dyDescent="0.3">
      <c r="A1738">
        <f>_xlfn.XLOOKUP(C1738,kamus!$B$2:$B$87,kamus!$A$2:$A$87,0,0,1)</f>
        <v>84</v>
      </c>
      <c r="B1738" t="str">
        <f>_xlfn.XLOOKUP(C1738,kamus!$B$2:$B$87,kamus!$D$2:$D$87,"dihapus",0,1)</f>
        <v>turi</v>
      </c>
      <c r="C1738" t="s">
        <v>199</v>
      </c>
      <c r="D1738">
        <f>_xlfn.XLOOKUP(C1738,kamus!$B$2:$B$87,kamus!$J$2:$J$87,"dihapus",0,1)</f>
        <v>0</v>
      </c>
      <c r="E1738">
        <f t="shared" si="193"/>
        <v>0</v>
      </c>
      <c r="F1738" s="14">
        <v>42948</v>
      </c>
      <c r="G1738" s="1">
        <f t="shared" si="194"/>
        <v>8</v>
      </c>
      <c r="H1738" s="1">
        <f t="shared" si="195"/>
        <v>2017</v>
      </c>
      <c r="I1738">
        <v>0</v>
      </c>
      <c r="K1738">
        <f t="shared" si="189"/>
        <v>0</v>
      </c>
      <c r="L1738">
        <v>9709</v>
      </c>
      <c r="M1738" s="6">
        <f t="shared" si="190"/>
        <v>0</v>
      </c>
      <c r="N1738" s="6" t="str">
        <f t="shared" si="191"/>
        <v/>
      </c>
      <c r="O1738" s="6">
        <f t="shared" si="192"/>
        <v>0</v>
      </c>
      <c r="Q1738">
        <f>_xlfn.XLOOKUP(C1738&amp;G1738&amp;H1738,covid!$E$2:$E$2184,covid!$D$2:$D$2184,0,0,1)</f>
        <v>0</v>
      </c>
    </row>
    <row r="1739" spans="1:17" x14ac:dyDescent="0.3">
      <c r="A1739">
        <f>_xlfn.XLOOKUP(C1739,kamus!$B$2:$B$87,kamus!$A$2:$A$87,0,0,1)</f>
        <v>86</v>
      </c>
      <c r="B1739" t="str">
        <f>_xlfn.XLOOKUP(C1739,kamus!$B$2:$B$87,kamus!$D$2:$D$87,"dihapus",0,1)</f>
        <v>turi</v>
      </c>
      <c r="C1739" t="s">
        <v>209</v>
      </c>
      <c r="D1739">
        <f>_xlfn.XLOOKUP(C1739,kamus!$B$2:$B$87,kamus!$J$2:$J$87,"dihapus",0,1)</f>
        <v>0</v>
      </c>
      <c r="E1739">
        <f t="shared" si="193"/>
        <v>0</v>
      </c>
      <c r="F1739" s="14">
        <v>42948</v>
      </c>
      <c r="G1739" s="1">
        <f t="shared" si="194"/>
        <v>8</v>
      </c>
      <c r="H1739" s="1">
        <f t="shared" si="195"/>
        <v>2017</v>
      </c>
      <c r="I1739">
        <v>0</v>
      </c>
      <c r="K1739">
        <f t="shared" si="189"/>
        <v>0</v>
      </c>
      <c r="L1739">
        <v>9559</v>
      </c>
      <c r="M1739" s="6">
        <f t="shared" si="190"/>
        <v>0</v>
      </c>
      <c r="N1739" s="6" t="str">
        <f t="shared" si="191"/>
        <v/>
      </c>
      <c r="O1739" s="6">
        <f t="shared" si="192"/>
        <v>0</v>
      </c>
      <c r="Q1739">
        <f>_xlfn.XLOOKUP(C1739&amp;G1739&amp;H1739,covid!$E$2:$E$2184,covid!$D$2:$D$2184,0,0,1)</f>
        <v>0</v>
      </c>
    </row>
    <row r="1740" spans="1:17" x14ac:dyDescent="0.3">
      <c r="A1740">
        <f>_xlfn.XLOOKUP(C1740,kamus!$B$2:$B$87,kamus!$A$2:$A$87,0,0,1)</f>
        <v>83</v>
      </c>
      <c r="B1740" t="str">
        <f>_xlfn.XLOOKUP(C1740,kamus!$B$2:$B$87,kamus!$D$2:$D$87,"dihapus",0,1)</f>
        <v>turi</v>
      </c>
      <c r="C1740" t="s">
        <v>211</v>
      </c>
      <c r="D1740">
        <f>_xlfn.XLOOKUP(C1740,kamus!$B$2:$B$87,kamus!$J$2:$J$87,"dihapus",0,1)</f>
        <v>0</v>
      </c>
      <c r="E1740">
        <f t="shared" si="193"/>
        <v>0</v>
      </c>
      <c r="F1740" s="14">
        <v>42948</v>
      </c>
      <c r="G1740" s="1">
        <f t="shared" si="194"/>
        <v>8</v>
      </c>
      <c r="H1740" s="1">
        <f t="shared" si="195"/>
        <v>2017</v>
      </c>
      <c r="I1740">
        <v>0</v>
      </c>
      <c r="K1740">
        <f t="shared" si="189"/>
        <v>0</v>
      </c>
      <c r="L1740">
        <v>8554</v>
      </c>
      <c r="M1740" s="6">
        <f t="shared" si="190"/>
        <v>0</v>
      </c>
      <c r="N1740" s="6" t="str">
        <f t="shared" si="191"/>
        <v/>
      </c>
      <c r="O1740" s="6">
        <f t="shared" si="192"/>
        <v>0</v>
      </c>
      <c r="Q1740">
        <f>_xlfn.XLOOKUP(C1740&amp;G1740&amp;H1740,covid!$E$2:$E$2184,covid!$D$2:$D$2184,0,0,1)</f>
        <v>0</v>
      </c>
    </row>
    <row r="1741" spans="1:17" x14ac:dyDescent="0.3">
      <c r="A1741">
        <f>_xlfn.XLOOKUP(C1741,kamus!$B$2:$B$87,kamus!$A$2:$A$87,0,0,1)</f>
        <v>85</v>
      </c>
      <c r="B1741" t="str">
        <f>_xlfn.XLOOKUP(C1741,kamus!$B$2:$B$87,kamus!$D$2:$D$87,"dihapus",0,1)</f>
        <v>turi</v>
      </c>
      <c r="C1741" t="s">
        <v>279</v>
      </c>
      <c r="D1741">
        <f>_xlfn.XLOOKUP(C1741,kamus!$B$2:$B$87,kamus!$J$2:$J$87,"dihapus",0,1)</f>
        <v>0</v>
      </c>
      <c r="E1741">
        <f t="shared" si="193"/>
        <v>0</v>
      </c>
      <c r="F1741" s="14">
        <v>42948</v>
      </c>
      <c r="G1741" s="1">
        <f t="shared" si="194"/>
        <v>8</v>
      </c>
      <c r="H1741" s="1">
        <f t="shared" si="195"/>
        <v>2017</v>
      </c>
      <c r="I1741">
        <v>0</v>
      </c>
      <c r="K1741">
        <f t="shared" si="189"/>
        <v>0</v>
      </c>
      <c r="L1741">
        <v>10971</v>
      </c>
      <c r="M1741" s="6">
        <f t="shared" si="190"/>
        <v>0</v>
      </c>
      <c r="N1741" s="6" t="str">
        <f t="shared" si="191"/>
        <v/>
      </c>
      <c r="O1741" s="6">
        <f t="shared" si="192"/>
        <v>0</v>
      </c>
      <c r="Q1741">
        <f>_xlfn.XLOOKUP(C1741&amp;G1741&amp;H1741,covid!$E$2:$E$2184,covid!$D$2:$D$2184,0,0,1)</f>
        <v>0</v>
      </c>
    </row>
    <row r="1742" spans="1:17" x14ac:dyDescent="0.3">
      <c r="A1742">
        <f>_xlfn.XLOOKUP(C1742,kamus!$B$2:$B$87,kamus!$A$2:$A$87,0,0,1)</f>
        <v>4</v>
      </c>
      <c r="B1742" t="str">
        <f>_xlfn.XLOOKUP(C1742,kamus!$B$2:$B$87,kamus!$D$2:$D$87,"dihapus",0,1)</f>
        <v>Berbah</v>
      </c>
      <c r="C1742" t="s">
        <v>215</v>
      </c>
      <c r="D1742">
        <f>_xlfn.XLOOKUP(C1742,kamus!$B$2:$B$87,kamus!$J$2:$J$87,"dihapus",0,1)</f>
        <v>0</v>
      </c>
      <c r="E1742">
        <f t="shared" si="193"/>
        <v>0</v>
      </c>
      <c r="F1742" s="14">
        <v>42979</v>
      </c>
      <c r="G1742" s="1">
        <f t="shared" si="194"/>
        <v>9</v>
      </c>
      <c r="H1742" s="1">
        <f t="shared" si="195"/>
        <v>2017</v>
      </c>
      <c r="I1742">
        <v>0</v>
      </c>
      <c r="K1742">
        <f t="shared" si="189"/>
        <v>0</v>
      </c>
      <c r="L1742">
        <v>11448</v>
      </c>
      <c r="M1742" s="6">
        <f t="shared" si="190"/>
        <v>0</v>
      </c>
      <c r="N1742" s="6" t="str">
        <f t="shared" si="191"/>
        <v/>
      </c>
      <c r="O1742" s="6">
        <f t="shared" si="192"/>
        <v>0</v>
      </c>
      <c r="Q1742">
        <f>_xlfn.XLOOKUP(C1742&amp;G1742&amp;H1742,covid!$E$2:$E$2184,covid!$D$2:$D$2184,0,0,1)</f>
        <v>0</v>
      </c>
    </row>
    <row r="1743" spans="1:17" x14ac:dyDescent="0.3">
      <c r="A1743">
        <f>_xlfn.XLOOKUP(C1743,kamus!$B$2:$B$87,kamus!$A$2:$A$87,0,0,1)</f>
        <v>1</v>
      </c>
      <c r="B1743" t="str">
        <f>_xlfn.XLOOKUP(C1743,kamus!$B$2:$B$87,kamus!$D$2:$D$87,"dihapus",0,1)</f>
        <v>Berbah</v>
      </c>
      <c r="C1743" t="s">
        <v>216</v>
      </c>
      <c r="D1743">
        <f>_xlfn.XLOOKUP(C1743,kamus!$B$2:$B$87,kamus!$J$2:$J$87,"dihapus",0,1)</f>
        <v>1</v>
      </c>
      <c r="E1743">
        <f t="shared" si="193"/>
        <v>0</v>
      </c>
      <c r="F1743" s="14">
        <v>42979</v>
      </c>
      <c r="G1743" s="1">
        <f t="shared" si="194"/>
        <v>9</v>
      </c>
      <c r="H1743" s="1">
        <f t="shared" si="195"/>
        <v>2017</v>
      </c>
      <c r="I1743">
        <v>0</v>
      </c>
      <c r="K1743">
        <f t="shared" si="189"/>
        <v>0</v>
      </c>
      <c r="L1743">
        <v>14565</v>
      </c>
      <c r="M1743" s="6">
        <f t="shared" si="190"/>
        <v>0</v>
      </c>
      <c r="N1743" s="6" t="str">
        <f t="shared" si="191"/>
        <v/>
      </c>
      <c r="O1743" s="6">
        <f t="shared" si="192"/>
        <v>0</v>
      </c>
      <c r="Q1743">
        <f>_xlfn.XLOOKUP(C1743&amp;G1743&amp;H1743,covid!$E$2:$E$2184,covid!$D$2:$D$2184,0,0,1)</f>
        <v>0</v>
      </c>
    </row>
    <row r="1744" spans="1:17" x14ac:dyDescent="0.3">
      <c r="A1744">
        <f>_xlfn.XLOOKUP(C1744,kamus!$B$2:$B$87,kamus!$A$2:$A$87,0,0,1)</f>
        <v>2</v>
      </c>
      <c r="B1744" t="str">
        <f>_xlfn.XLOOKUP(C1744,kamus!$B$2:$B$87,kamus!$D$2:$D$87,"dihapus",0,1)</f>
        <v>Berbah</v>
      </c>
      <c r="C1744" t="s">
        <v>246</v>
      </c>
      <c r="D1744">
        <f>_xlfn.XLOOKUP(C1744,kamus!$B$2:$B$87,kamus!$J$2:$J$87,"dihapus",0,1)</f>
        <v>1</v>
      </c>
      <c r="E1744">
        <f t="shared" si="193"/>
        <v>0</v>
      </c>
      <c r="F1744" s="14">
        <v>42979</v>
      </c>
      <c r="G1744" s="1">
        <f t="shared" si="194"/>
        <v>9</v>
      </c>
      <c r="H1744" s="1">
        <f t="shared" si="195"/>
        <v>2017</v>
      </c>
      <c r="I1744">
        <v>0</v>
      </c>
      <c r="K1744">
        <f t="shared" si="189"/>
        <v>0</v>
      </c>
      <c r="L1744">
        <v>18704</v>
      </c>
      <c r="M1744" s="6">
        <f t="shared" si="190"/>
        <v>0</v>
      </c>
      <c r="N1744" s="6" t="str">
        <f t="shared" si="191"/>
        <v/>
      </c>
      <c r="O1744" s="6">
        <f t="shared" si="192"/>
        <v>0</v>
      </c>
      <c r="Q1744">
        <f>_xlfn.XLOOKUP(C1744&amp;G1744&amp;H1744,covid!$E$2:$E$2184,covid!$D$2:$D$2184,0,0,1)</f>
        <v>0</v>
      </c>
    </row>
    <row r="1745" spans="1:17" x14ac:dyDescent="0.3">
      <c r="A1745">
        <f>_xlfn.XLOOKUP(C1745,kamus!$B$2:$B$87,kamus!$A$2:$A$87,0,0,1)</f>
        <v>3</v>
      </c>
      <c r="B1745" t="str">
        <f>_xlfn.XLOOKUP(C1745,kamus!$B$2:$B$87,kamus!$D$2:$D$87,"dihapus",0,1)</f>
        <v>Berbah</v>
      </c>
      <c r="C1745" t="s">
        <v>267</v>
      </c>
      <c r="D1745">
        <f>_xlfn.XLOOKUP(C1745,kamus!$B$2:$B$87,kamus!$J$2:$J$87,"dihapus",0,1)</f>
        <v>1</v>
      </c>
      <c r="E1745">
        <f t="shared" si="193"/>
        <v>0</v>
      </c>
      <c r="F1745" s="14">
        <v>42979</v>
      </c>
      <c r="G1745" s="1">
        <f t="shared" si="194"/>
        <v>9</v>
      </c>
      <c r="H1745" s="1">
        <f t="shared" si="195"/>
        <v>2017</v>
      </c>
      <c r="I1745">
        <v>0</v>
      </c>
      <c r="K1745">
        <f t="shared" si="189"/>
        <v>0</v>
      </c>
      <c r="L1745">
        <v>13363</v>
      </c>
      <c r="M1745" s="6">
        <f t="shared" si="190"/>
        <v>0</v>
      </c>
      <c r="N1745" s="6" t="str">
        <f t="shared" si="191"/>
        <v/>
      </c>
      <c r="O1745" s="6">
        <f t="shared" si="192"/>
        <v>0</v>
      </c>
      <c r="Q1745">
        <f>_xlfn.XLOOKUP(C1745&amp;G1745&amp;H1745,covid!$E$2:$E$2184,covid!$D$2:$D$2184,0,0,1)</f>
        <v>0</v>
      </c>
    </row>
    <row r="1746" spans="1:17" x14ac:dyDescent="0.3">
      <c r="A1746">
        <f>_xlfn.XLOOKUP(C1746,kamus!$B$2:$B$87,kamus!$A$2:$A$87,0,0,1)</f>
        <v>9</v>
      </c>
      <c r="B1746" t="str">
        <f>_xlfn.XLOOKUP(C1746,kamus!$B$2:$B$87,kamus!$D$2:$D$87,"dihapus",0,1)</f>
        <v>cangkringan</v>
      </c>
      <c r="C1746" t="s">
        <v>197</v>
      </c>
      <c r="D1746">
        <f>_xlfn.XLOOKUP(C1746,kamus!$B$2:$B$87,kamus!$J$2:$J$87,"dihapus",0,1)</f>
        <v>0</v>
      </c>
      <c r="E1746">
        <f t="shared" si="193"/>
        <v>0</v>
      </c>
      <c r="F1746" s="14">
        <v>42979</v>
      </c>
      <c r="G1746" s="1">
        <f t="shared" si="194"/>
        <v>9</v>
      </c>
      <c r="H1746" s="1">
        <f t="shared" si="195"/>
        <v>2017</v>
      </c>
      <c r="I1746">
        <v>0</v>
      </c>
      <c r="K1746">
        <f t="shared" si="189"/>
        <v>0</v>
      </c>
      <c r="L1746">
        <v>8063</v>
      </c>
      <c r="M1746" s="6">
        <f t="shared" si="190"/>
        <v>0</v>
      </c>
      <c r="N1746" s="6" t="str">
        <f t="shared" si="191"/>
        <v/>
      </c>
      <c r="O1746" s="6">
        <f t="shared" si="192"/>
        <v>0</v>
      </c>
      <c r="Q1746">
        <f>_xlfn.XLOOKUP(C1746&amp;G1746&amp;H1746,covid!$E$2:$E$2184,covid!$D$2:$D$2184,0,0,1)</f>
        <v>0</v>
      </c>
    </row>
    <row r="1747" spans="1:17" x14ac:dyDescent="0.3">
      <c r="A1747">
        <f>_xlfn.XLOOKUP(C1747,kamus!$B$2:$B$87,kamus!$A$2:$A$87,0,0,1)</f>
        <v>5</v>
      </c>
      <c r="B1747" t="str">
        <f>_xlfn.XLOOKUP(C1747,kamus!$B$2:$B$87,kamus!$D$2:$D$87,"dihapus",0,1)</f>
        <v>cangkringan</v>
      </c>
      <c r="C1747" t="s">
        <v>212</v>
      </c>
      <c r="D1747">
        <f>_xlfn.XLOOKUP(C1747,kamus!$B$2:$B$87,kamus!$J$2:$J$87,"dihapus",0,1)</f>
        <v>0</v>
      </c>
      <c r="E1747">
        <f t="shared" si="193"/>
        <v>0</v>
      </c>
      <c r="F1747" s="14">
        <v>42979</v>
      </c>
      <c r="G1747" s="1">
        <f t="shared" si="194"/>
        <v>9</v>
      </c>
      <c r="H1747" s="1">
        <f t="shared" si="195"/>
        <v>2017</v>
      </c>
      <c r="I1747">
        <v>0</v>
      </c>
      <c r="K1747">
        <f t="shared" si="189"/>
        <v>0</v>
      </c>
      <c r="L1747">
        <v>4133</v>
      </c>
      <c r="M1747" s="6">
        <f t="shared" si="190"/>
        <v>0</v>
      </c>
      <c r="N1747" s="6" t="str">
        <f t="shared" si="191"/>
        <v/>
      </c>
      <c r="O1747" s="6">
        <f t="shared" si="192"/>
        <v>0</v>
      </c>
      <c r="Q1747">
        <f>_xlfn.XLOOKUP(C1747&amp;G1747&amp;H1747,covid!$E$2:$E$2184,covid!$D$2:$D$2184,0,0,1)</f>
        <v>0</v>
      </c>
    </row>
    <row r="1748" spans="1:17" x14ac:dyDescent="0.3">
      <c r="A1748">
        <f>_xlfn.XLOOKUP(C1748,kamus!$B$2:$B$87,kamus!$A$2:$A$87,0,0,1)</f>
        <v>7</v>
      </c>
      <c r="B1748" t="str">
        <f>_xlfn.XLOOKUP(C1748,kamus!$B$2:$B$87,kamus!$D$2:$D$87,"dihapus",0,1)</f>
        <v>cangkringan</v>
      </c>
      <c r="C1748" t="s">
        <v>217</v>
      </c>
      <c r="D1748">
        <f>_xlfn.XLOOKUP(C1748,kamus!$B$2:$B$87,kamus!$J$2:$J$87,"dihapus",0,1)</f>
        <v>0</v>
      </c>
      <c r="E1748">
        <f t="shared" si="193"/>
        <v>0</v>
      </c>
      <c r="F1748" s="14">
        <v>42979</v>
      </c>
      <c r="G1748" s="1">
        <f t="shared" si="194"/>
        <v>9</v>
      </c>
      <c r="H1748" s="1">
        <f t="shared" si="195"/>
        <v>2017</v>
      </c>
      <c r="I1748">
        <v>0</v>
      </c>
      <c r="K1748">
        <f t="shared" si="189"/>
        <v>0</v>
      </c>
      <c r="L1748">
        <v>3586</v>
      </c>
      <c r="M1748" s="6">
        <f t="shared" si="190"/>
        <v>0</v>
      </c>
      <c r="N1748" s="6" t="str">
        <f t="shared" si="191"/>
        <v/>
      </c>
      <c r="O1748" s="6">
        <f t="shared" si="192"/>
        <v>0</v>
      </c>
      <c r="Q1748">
        <f>_xlfn.XLOOKUP(C1748&amp;G1748&amp;H1748,covid!$E$2:$E$2184,covid!$D$2:$D$2184,0,0,1)</f>
        <v>0</v>
      </c>
    </row>
    <row r="1749" spans="1:17" x14ac:dyDescent="0.3">
      <c r="A1749">
        <f>_xlfn.XLOOKUP(C1749,kamus!$B$2:$B$87,kamus!$A$2:$A$87,0,0,1)</f>
        <v>8</v>
      </c>
      <c r="B1749" t="str">
        <f>_xlfn.XLOOKUP(C1749,kamus!$B$2:$B$87,kamus!$D$2:$D$87,"dihapus",0,1)</f>
        <v>cangkringan</v>
      </c>
      <c r="C1749" t="s">
        <v>275</v>
      </c>
      <c r="D1749">
        <f>_xlfn.XLOOKUP(C1749,kamus!$B$2:$B$87,kamus!$J$2:$J$87,"dihapus",0,1)</f>
        <v>0</v>
      </c>
      <c r="E1749">
        <f t="shared" si="193"/>
        <v>0</v>
      </c>
      <c r="F1749" s="14">
        <v>42979</v>
      </c>
      <c r="G1749" s="1">
        <f t="shared" si="194"/>
        <v>9</v>
      </c>
      <c r="H1749" s="1">
        <f t="shared" si="195"/>
        <v>2017</v>
      </c>
      <c r="I1749">
        <v>0</v>
      </c>
      <c r="K1749">
        <f t="shared" si="189"/>
        <v>0</v>
      </c>
      <c r="L1749">
        <v>5550</v>
      </c>
      <c r="M1749" s="6">
        <f t="shared" si="190"/>
        <v>0</v>
      </c>
      <c r="N1749" s="6" t="str">
        <f t="shared" si="191"/>
        <v/>
      </c>
      <c r="O1749" s="6">
        <f t="shared" si="192"/>
        <v>0</v>
      </c>
      <c r="Q1749">
        <f>_xlfn.XLOOKUP(C1749&amp;G1749&amp;H1749,covid!$E$2:$E$2184,covid!$D$2:$D$2184,0,0,1)</f>
        <v>0</v>
      </c>
    </row>
    <row r="1750" spans="1:17" x14ac:dyDescent="0.3">
      <c r="A1750">
        <f>_xlfn.XLOOKUP(C1750,kamus!$B$2:$B$87,kamus!$A$2:$A$87,0,0,1)</f>
        <v>6</v>
      </c>
      <c r="B1750" t="str">
        <f>_xlfn.XLOOKUP(C1750,kamus!$B$2:$B$87,kamus!$D$2:$D$87,"dihapus",0,1)</f>
        <v>cangkringan</v>
      </c>
      <c r="C1750" t="s">
        <v>281</v>
      </c>
      <c r="D1750">
        <f>_xlfn.XLOOKUP(C1750,kamus!$B$2:$B$87,kamus!$J$2:$J$87,"dihapus",0,1)</f>
        <v>0</v>
      </c>
      <c r="E1750">
        <f t="shared" si="193"/>
        <v>0</v>
      </c>
      <c r="F1750" s="14">
        <v>42979</v>
      </c>
      <c r="G1750" s="1">
        <f t="shared" si="194"/>
        <v>9</v>
      </c>
      <c r="H1750" s="1">
        <f t="shared" si="195"/>
        <v>2017</v>
      </c>
      <c r="I1750">
        <v>0</v>
      </c>
      <c r="K1750">
        <f t="shared" si="189"/>
        <v>0</v>
      </c>
      <c r="L1750">
        <v>11339</v>
      </c>
      <c r="M1750" s="6">
        <f t="shared" si="190"/>
        <v>0</v>
      </c>
      <c r="N1750" s="6" t="str">
        <f t="shared" si="191"/>
        <v/>
      </c>
      <c r="O1750" s="6">
        <f t="shared" si="192"/>
        <v>0</v>
      </c>
      <c r="Q1750">
        <f>_xlfn.XLOOKUP(C1750&amp;G1750&amp;H1750,covid!$E$2:$E$2184,covid!$D$2:$D$2184,0,0,1)</f>
        <v>0</v>
      </c>
    </row>
    <row r="1751" spans="1:17" x14ac:dyDescent="0.3">
      <c r="A1751">
        <f>_xlfn.XLOOKUP(C1751,kamus!$B$2:$B$87,kamus!$A$2:$A$87,0,0,1)</f>
        <v>10</v>
      </c>
      <c r="B1751" t="str">
        <f>_xlfn.XLOOKUP(C1751,kamus!$B$2:$B$87,kamus!$D$2:$D$87,"dihapus",0,1)</f>
        <v>Depok 1</v>
      </c>
      <c r="C1751" t="s">
        <v>220</v>
      </c>
      <c r="D1751">
        <f>_xlfn.XLOOKUP(C1751,kamus!$B$2:$B$87,kamus!$J$2:$J$87,"dihapus",0,1)</f>
        <v>1</v>
      </c>
      <c r="E1751">
        <f t="shared" si="193"/>
        <v>0</v>
      </c>
      <c r="F1751" s="14">
        <v>42979</v>
      </c>
      <c r="G1751" s="1">
        <f t="shared" si="194"/>
        <v>9</v>
      </c>
      <c r="H1751" s="1">
        <f t="shared" si="195"/>
        <v>2017</v>
      </c>
      <c r="I1751">
        <v>0</v>
      </c>
      <c r="K1751">
        <f t="shared" si="189"/>
        <v>0</v>
      </c>
      <c r="L1751">
        <v>37946</v>
      </c>
      <c r="M1751" s="6">
        <f t="shared" si="190"/>
        <v>0</v>
      </c>
      <c r="N1751" s="6" t="str">
        <f t="shared" si="191"/>
        <v/>
      </c>
      <c r="O1751" s="6">
        <f t="shared" si="192"/>
        <v>0</v>
      </c>
      <c r="Q1751">
        <f>_xlfn.XLOOKUP(C1751&amp;G1751&amp;H1751,covid!$E$2:$E$2184,covid!$D$2:$D$2184,0,0,1)</f>
        <v>0</v>
      </c>
    </row>
    <row r="1752" spans="1:17" x14ac:dyDescent="0.3">
      <c r="A1752">
        <f>_xlfn.XLOOKUP(C1752,kamus!$B$2:$B$87,kamus!$A$2:$A$87,0,0,1)</f>
        <v>11</v>
      </c>
      <c r="B1752" t="str">
        <f>_xlfn.XLOOKUP(C1752,kamus!$B$2:$B$87,kamus!$D$2:$D$87,"dihapus",0,1)</f>
        <v>Depok 2</v>
      </c>
      <c r="C1752" t="s">
        <v>207</v>
      </c>
      <c r="D1752">
        <f>_xlfn.XLOOKUP(C1752,kamus!$B$2:$B$87,kamus!$J$2:$J$87,"dihapus",0,1)</f>
        <v>1</v>
      </c>
      <c r="E1752">
        <f t="shared" si="193"/>
        <v>0</v>
      </c>
      <c r="F1752" s="14">
        <v>42979</v>
      </c>
      <c r="G1752" s="1">
        <f t="shared" si="194"/>
        <v>9</v>
      </c>
      <c r="H1752" s="1">
        <f t="shared" si="195"/>
        <v>2017</v>
      </c>
      <c r="I1752">
        <v>1</v>
      </c>
      <c r="K1752">
        <f t="shared" si="189"/>
        <v>1</v>
      </c>
      <c r="L1752">
        <v>44433</v>
      </c>
      <c r="M1752" s="6">
        <f t="shared" si="190"/>
        <v>2.2505795242274886</v>
      </c>
      <c r="N1752" s="6" t="str">
        <f t="shared" si="191"/>
        <v/>
      </c>
      <c r="O1752" s="6">
        <f t="shared" si="192"/>
        <v>2.2505795242274886</v>
      </c>
      <c r="Q1752">
        <f>_xlfn.XLOOKUP(C1752&amp;G1752&amp;H1752,covid!$E$2:$E$2184,covid!$D$2:$D$2184,0,0,1)</f>
        <v>0</v>
      </c>
    </row>
    <row r="1753" spans="1:17" x14ac:dyDescent="0.3">
      <c r="A1753">
        <f>_xlfn.XLOOKUP(C1753,kamus!$B$2:$B$87,kamus!$A$2:$A$87,0,0,1)</f>
        <v>12</v>
      </c>
      <c r="B1753" t="str">
        <f>_xlfn.XLOOKUP(C1753,kamus!$B$2:$B$87,kamus!$D$2:$D$87,"dihapus",0,1)</f>
        <v>Depok 3</v>
      </c>
      <c r="C1753" t="s">
        <v>206</v>
      </c>
      <c r="D1753">
        <f>_xlfn.XLOOKUP(C1753,kamus!$B$2:$B$87,kamus!$J$2:$J$87,"dihapus",0,1)</f>
        <v>1</v>
      </c>
      <c r="E1753">
        <f t="shared" si="193"/>
        <v>0</v>
      </c>
      <c r="F1753" s="14">
        <v>42979</v>
      </c>
      <c r="G1753" s="1">
        <f t="shared" si="194"/>
        <v>9</v>
      </c>
      <c r="H1753" s="1">
        <f t="shared" si="195"/>
        <v>2017</v>
      </c>
      <c r="I1753">
        <v>0</v>
      </c>
      <c r="K1753">
        <f t="shared" si="189"/>
        <v>0</v>
      </c>
      <c r="L1753">
        <v>44837</v>
      </c>
      <c r="M1753" s="6">
        <f t="shared" si="190"/>
        <v>0</v>
      </c>
      <c r="N1753" s="6" t="str">
        <f t="shared" si="191"/>
        <v/>
      </c>
      <c r="O1753" s="6">
        <f t="shared" si="192"/>
        <v>0</v>
      </c>
      <c r="Q1753">
        <f>_xlfn.XLOOKUP(C1753&amp;G1753&amp;H1753,covid!$E$2:$E$2184,covid!$D$2:$D$2184,0,0,1)</f>
        <v>0</v>
      </c>
    </row>
    <row r="1754" spans="1:17" x14ac:dyDescent="0.3">
      <c r="A1754">
        <f>_xlfn.XLOOKUP(C1754,kamus!$B$2:$B$87,kamus!$A$2:$A$87,0,0,1)</f>
        <v>0</v>
      </c>
      <c r="B1754" t="str">
        <f>_xlfn.XLOOKUP(C1754,kamus!$B$2:$B$87,kamus!$D$2:$D$87,"dihapus",0,1)</f>
        <v>dihapus</v>
      </c>
      <c r="C1754" t="s">
        <v>282</v>
      </c>
      <c r="D1754" t="str">
        <f>_xlfn.XLOOKUP(C1754,kamus!$B$2:$B$87,kamus!$J$2:$J$87,"dihapus",0,1)</f>
        <v>dihapus</v>
      </c>
      <c r="E1754">
        <f t="shared" si="193"/>
        <v>0</v>
      </c>
      <c r="F1754" s="14">
        <v>42979</v>
      </c>
      <c r="G1754" s="1">
        <f t="shared" si="194"/>
        <v>9</v>
      </c>
      <c r="H1754" s="1">
        <f t="shared" si="195"/>
        <v>2017</v>
      </c>
      <c r="I1754">
        <v>0</v>
      </c>
      <c r="K1754">
        <f t="shared" si="189"/>
        <v>0</v>
      </c>
      <c r="L1754" t="e">
        <v>#N/A</v>
      </c>
      <c r="M1754" s="6" t="e">
        <f t="shared" si="190"/>
        <v>#N/A</v>
      </c>
      <c r="N1754" s="6" t="str">
        <f t="shared" si="191"/>
        <v/>
      </c>
      <c r="O1754" s="6" t="e">
        <f t="shared" si="192"/>
        <v>#N/A</v>
      </c>
      <c r="Q1754">
        <f>_xlfn.XLOOKUP(C1754&amp;G1754&amp;H1754,covid!$E$2:$E$2184,covid!$D$2:$D$2184,0,0,1)</f>
        <v>0</v>
      </c>
    </row>
    <row r="1755" spans="1:17" x14ac:dyDescent="0.3">
      <c r="A1755">
        <f>_xlfn.XLOOKUP(C1755,kamus!$B$2:$B$87,kamus!$A$2:$A$87,0,0,1)</f>
        <v>14</v>
      </c>
      <c r="B1755" t="str">
        <f>_xlfn.XLOOKUP(C1755,kamus!$B$2:$B$87,kamus!$D$2:$D$87,"dihapus",0,1)</f>
        <v>Gamping 1</v>
      </c>
      <c r="C1755" t="s">
        <v>196</v>
      </c>
      <c r="D1755">
        <f>_xlfn.XLOOKUP(C1755,kamus!$B$2:$B$87,kamus!$J$2:$J$87,"dihapus",0,1)</f>
        <v>1</v>
      </c>
      <c r="E1755">
        <f t="shared" si="193"/>
        <v>0</v>
      </c>
      <c r="F1755" s="14">
        <v>42979</v>
      </c>
      <c r="G1755" s="1">
        <f t="shared" si="194"/>
        <v>9</v>
      </c>
      <c r="H1755" s="1">
        <f t="shared" si="195"/>
        <v>2017</v>
      </c>
      <c r="I1755">
        <v>1</v>
      </c>
      <c r="K1755">
        <f t="shared" si="189"/>
        <v>1</v>
      </c>
      <c r="L1755">
        <v>22819</v>
      </c>
      <c r="M1755" s="6">
        <f t="shared" si="190"/>
        <v>4.3823129847933737</v>
      </c>
      <c r="N1755" s="6" t="str">
        <f t="shared" si="191"/>
        <v/>
      </c>
      <c r="O1755" s="6">
        <f t="shared" si="192"/>
        <v>4.3823129847933737</v>
      </c>
      <c r="Q1755">
        <f>_xlfn.XLOOKUP(C1755&amp;G1755&amp;H1755,covid!$E$2:$E$2184,covid!$D$2:$D$2184,0,0,1)</f>
        <v>0</v>
      </c>
    </row>
    <row r="1756" spans="1:17" x14ac:dyDescent="0.3">
      <c r="A1756">
        <f>_xlfn.XLOOKUP(C1756,kamus!$B$2:$B$87,kamus!$A$2:$A$87,0,0,1)</f>
        <v>13</v>
      </c>
      <c r="B1756" t="str">
        <f>_xlfn.XLOOKUP(C1756,kamus!$B$2:$B$87,kamus!$D$2:$D$87,"dihapus",0,1)</f>
        <v>Gamping 1</v>
      </c>
      <c r="C1756" t="s">
        <v>198</v>
      </c>
      <c r="D1756">
        <f>_xlfn.XLOOKUP(C1756,kamus!$B$2:$B$87,kamus!$J$2:$J$87,"dihapus",0,1)</f>
        <v>1</v>
      </c>
      <c r="E1756">
        <f t="shared" si="193"/>
        <v>0</v>
      </c>
      <c r="F1756" s="14">
        <v>42979</v>
      </c>
      <c r="G1756" s="1">
        <f t="shared" si="194"/>
        <v>9</v>
      </c>
      <c r="H1756" s="1">
        <f t="shared" si="195"/>
        <v>2017</v>
      </c>
      <c r="I1756">
        <v>0</v>
      </c>
      <c r="K1756">
        <f t="shared" si="189"/>
        <v>0</v>
      </c>
      <c r="L1756">
        <v>20645</v>
      </c>
      <c r="M1756" s="6">
        <f t="shared" si="190"/>
        <v>0</v>
      </c>
      <c r="N1756" s="6" t="str">
        <f t="shared" si="191"/>
        <v/>
      </c>
      <c r="O1756" s="6">
        <f t="shared" si="192"/>
        <v>0</v>
      </c>
      <c r="Q1756">
        <f>_xlfn.XLOOKUP(C1756&amp;G1756&amp;H1756,covid!$E$2:$E$2184,covid!$D$2:$D$2184,0,0,1)</f>
        <v>0</v>
      </c>
    </row>
    <row r="1757" spans="1:17" x14ac:dyDescent="0.3">
      <c r="A1757">
        <f>_xlfn.XLOOKUP(C1757,kamus!$B$2:$B$87,kamus!$A$2:$A$87,0,0,1)</f>
        <v>16</v>
      </c>
      <c r="B1757" t="str">
        <f>_xlfn.XLOOKUP(C1757,kamus!$B$2:$B$87,kamus!$D$2:$D$87,"dihapus",0,1)</f>
        <v>Gamping 2</v>
      </c>
      <c r="C1757" t="s">
        <v>200</v>
      </c>
      <c r="D1757">
        <f>_xlfn.XLOOKUP(C1757,kamus!$B$2:$B$87,kamus!$J$2:$J$87,"dihapus",0,1)</f>
        <v>1</v>
      </c>
      <c r="E1757">
        <f t="shared" si="193"/>
        <v>0</v>
      </c>
      <c r="F1757" s="14">
        <v>42979</v>
      </c>
      <c r="G1757" s="1">
        <f t="shared" si="194"/>
        <v>9</v>
      </c>
      <c r="H1757" s="1">
        <f t="shared" si="195"/>
        <v>2017</v>
      </c>
      <c r="I1757">
        <v>0</v>
      </c>
      <c r="K1757">
        <f t="shared" si="189"/>
        <v>0</v>
      </c>
      <c r="L1757">
        <v>16624</v>
      </c>
      <c r="M1757" s="6">
        <f t="shared" si="190"/>
        <v>0</v>
      </c>
      <c r="N1757" s="6" t="str">
        <f t="shared" si="191"/>
        <v/>
      </c>
      <c r="O1757" s="6">
        <f t="shared" si="192"/>
        <v>0</v>
      </c>
      <c r="Q1757">
        <f>_xlfn.XLOOKUP(C1757&amp;G1757&amp;H1757,covid!$E$2:$E$2184,covid!$D$2:$D$2184,0,0,1)</f>
        <v>0</v>
      </c>
    </row>
    <row r="1758" spans="1:17" x14ac:dyDescent="0.3">
      <c r="A1758">
        <f>_xlfn.XLOOKUP(C1758,kamus!$B$2:$B$87,kamus!$A$2:$A$87,0,0,1)</f>
        <v>15</v>
      </c>
      <c r="B1758" t="str">
        <f>_xlfn.XLOOKUP(C1758,kamus!$B$2:$B$87,kamus!$D$2:$D$87,"dihapus",0,1)</f>
        <v>Gamping 2</v>
      </c>
      <c r="C1758" t="s">
        <v>230</v>
      </c>
      <c r="D1758">
        <f>_xlfn.XLOOKUP(C1758,kamus!$B$2:$B$87,kamus!$J$2:$J$87,"dihapus",0,1)</f>
        <v>1</v>
      </c>
      <c r="E1758">
        <f t="shared" si="193"/>
        <v>0</v>
      </c>
      <c r="F1758" s="14">
        <v>42979</v>
      </c>
      <c r="G1758" s="1">
        <f t="shared" si="194"/>
        <v>9</v>
      </c>
      <c r="H1758" s="1">
        <f t="shared" si="195"/>
        <v>2017</v>
      </c>
      <c r="I1758">
        <v>0</v>
      </c>
      <c r="K1758">
        <f t="shared" si="189"/>
        <v>0</v>
      </c>
      <c r="L1758">
        <v>18692</v>
      </c>
      <c r="M1758" s="6">
        <f t="shared" si="190"/>
        <v>0</v>
      </c>
      <c r="N1758" s="6" t="str">
        <f t="shared" si="191"/>
        <v/>
      </c>
      <c r="O1758" s="6">
        <f t="shared" si="192"/>
        <v>0</v>
      </c>
      <c r="Q1758">
        <f>_xlfn.XLOOKUP(C1758&amp;G1758&amp;H1758,covid!$E$2:$E$2184,covid!$D$2:$D$2184,0,0,1)</f>
        <v>0</v>
      </c>
    </row>
    <row r="1759" spans="1:17" x14ac:dyDescent="0.3">
      <c r="A1759">
        <f>_xlfn.XLOOKUP(C1759,kamus!$B$2:$B$87,kamus!$A$2:$A$87,0,0,1)</f>
        <v>17</v>
      </c>
      <c r="B1759" t="str">
        <f>_xlfn.XLOOKUP(C1759,kamus!$B$2:$B$87,kamus!$D$2:$D$87,"dihapus",0,1)</f>
        <v>Gamping 2</v>
      </c>
      <c r="C1759" t="s">
        <v>272</v>
      </c>
      <c r="D1759">
        <f>_xlfn.XLOOKUP(C1759,kamus!$B$2:$B$87,kamus!$J$2:$J$87,"dihapus",0,1)</f>
        <v>1</v>
      </c>
      <c r="E1759">
        <f t="shared" si="193"/>
        <v>0</v>
      </c>
      <c r="F1759" s="14">
        <v>42979</v>
      </c>
      <c r="G1759" s="1">
        <f t="shared" si="194"/>
        <v>9</v>
      </c>
      <c r="H1759" s="1">
        <f t="shared" si="195"/>
        <v>2017</v>
      </c>
      <c r="I1759">
        <v>0</v>
      </c>
      <c r="K1759">
        <f t="shared" si="189"/>
        <v>0</v>
      </c>
      <c r="L1759">
        <v>18667</v>
      </c>
      <c r="M1759" s="6">
        <f t="shared" si="190"/>
        <v>0</v>
      </c>
      <c r="N1759" s="6" t="str">
        <f t="shared" si="191"/>
        <v/>
      </c>
      <c r="O1759" s="6">
        <f t="shared" si="192"/>
        <v>0</v>
      </c>
      <c r="Q1759">
        <f>_xlfn.XLOOKUP(C1759&amp;G1759&amp;H1759,covid!$E$2:$E$2184,covid!$D$2:$D$2184,0,0,1)</f>
        <v>0</v>
      </c>
    </row>
    <row r="1760" spans="1:17" x14ac:dyDescent="0.3">
      <c r="A1760">
        <f>_xlfn.XLOOKUP(C1760,kamus!$B$2:$B$87,kamus!$A$2:$A$87,0,0,1)</f>
        <v>20</v>
      </c>
      <c r="B1760" t="str">
        <f>_xlfn.XLOOKUP(C1760,kamus!$B$2:$B$87,kamus!$D$2:$D$87,"dihapus",0,1)</f>
        <v>Godean 1</v>
      </c>
      <c r="C1760" t="s">
        <v>247</v>
      </c>
      <c r="D1760">
        <f>_xlfn.XLOOKUP(C1760,kamus!$B$2:$B$87,kamus!$J$2:$J$87,"dihapus",0,1)</f>
        <v>1</v>
      </c>
      <c r="E1760">
        <f t="shared" si="193"/>
        <v>0</v>
      </c>
      <c r="F1760" s="14">
        <v>42979</v>
      </c>
      <c r="G1760" s="1">
        <f t="shared" si="194"/>
        <v>9</v>
      </c>
      <c r="H1760" s="1">
        <f t="shared" si="195"/>
        <v>2017</v>
      </c>
      <c r="I1760">
        <v>0</v>
      </c>
      <c r="K1760">
        <f t="shared" si="189"/>
        <v>0</v>
      </c>
      <c r="L1760">
        <v>9743</v>
      </c>
      <c r="M1760" s="6">
        <f t="shared" si="190"/>
        <v>0</v>
      </c>
      <c r="N1760" s="6" t="str">
        <f t="shared" si="191"/>
        <v/>
      </c>
      <c r="O1760" s="6">
        <f t="shared" si="192"/>
        <v>0</v>
      </c>
      <c r="Q1760">
        <f>_xlfn.XLOOKUP(C1760&amp;G1760&amp;H1760,covid!$E$2:$E$2184,covid!$D$2:$D$2184,0,0,1)</f>
        <v>0</v>
      </c>
    </row>
    <row r="1761" spans="1:17" x14ac:dyDescent="0.3">
      <c r="A1761">
        <f>_xlfn.XLOOKUP(C1761,kamus!$B$2:$B$87,kamus!$A$2:$A$87,0,0,1)</f>
        <v>21</v>
      </c>
      <c r="B1761" t="str">
        <f>_xlfn.XLOOKUP(C1761,kamus!$B$2:$B$87,kamus!$D$2:$D$87,"dihapus",0,1)</f>
        <v>Godean 1</v>
      </c>
      <c r="C1761" t="s">
        <v>250</v>
      </c>
      <c r="D1761">
        <f>_xlfn.XLOOKUP(C1761,kamus!$B$2:$B$87,kamus!$J$2:$J$87,"dihapus",0,1)</f>
        <v>1</v>
      </c>
      <c r="E1761">
        <f t="shared" si="193"/>
        <v>0</v>
      </c>
      <c r="F1761" s="14">
        <v>42979</v>
      </c>
      <c r="G1761" s="1">
        <f t="shared" si="194"/>
        <v>9</v>
      </c>
      <c r="H1761" s="1">
        <f t="shared" si="195"/>
        <v>2017</v>
      </c>
      <c r="I1761">
        <v>0</v>
      </c>
      <c r="K1761">
        <f t="shared" si="189"/>
        <v>0</v>
      </c>
      <c r="L1761">
        <v>10269</v>
      </c>
      <c r="M1761" s="6">
        <f t="shared" si="190"/>
        <v>0</v>
      </c>
      <c r="N1761" s="6" t="str">
        <f t="shared" si="191"/>
        <v/>
      </c>
      <c r="O1761" s="6">
        <f t="shared" si="192"/>
        <v>0</v>
      </c>
      <c r="Q1761">
        <f>_xlfn.XLOOKUP(C1761&amp;G1761&amp;H1761,covid!$E$2:$E$2184,covid!$D$2:$D$2184,0,0,1)</f>
        <v>0</v>
      </c>
    </row>
    <row r="1762" spans="1:17" x14ac:dyDescent="0.3">
      <c r="A1762">
        <f>_xlfn.XLOOKUP(C1762,kamus!$B$2:$B$87,kamus!$A$2:$A$87,0,0,1)</f>
        <v>19</v>
      </c>
      <c r="B1762" t="str">
        <f>_xlfn.XLOOKUP(C1762,kamus!$B$2:$B$87,kamus!$D$2:$D$87,"dihapus",0,1)</f>
        <v>Godean 1</v>
      </c>
      <c r="C1762" t="s">
        <v>251</v>
      </c>
      <c r="D1762">
        <f>_xlfn.XLOOKUP(C1762,kamus!$B$2:$B$87,kamus!$J$2:$J$87,"dihapus",0,1)</f>
        <v>1</v>
      </c>
      <c r="E1762">
        <f t="shared" si="193"/>
        <v>0</v>
      </c>
      <c r="F1762" s="14">
        <v>42979</v>
      </c>
      <c r="G1762" s="1">
        <f t="shared" si="194"/>
        <v>9</v>
      </c>
      <c r="H1762" s="1">
        <f t="shared" si="195"/>
        <v>2017</v>
      </c>
      <c r="I1762">
        <v>0</v>
      </c>
      <c r="K1762">
        <f t="shared" si="189"/>
        <v>0</v>
      </c>
      <c r="L1762">
        <v>9159</v>
      </c>
      <c r="M1762" s="6">
        <f t="shared" si="190"/>
        <v>0</v>
      </c>
      <c r="N1762" s="6" t="str">
        <f t="shared" si="191"/>
        <v/>
      </c>
      <c r="O1762" s="6">
        <f t="shared" si="192"/>
        <v>0</v>
      </c>
      <c r="Q1762">
        <f>_xlfn.XLOOKUP(C1762&amp;G1762&amp;H1762,covid!$E$2:$E$2184,covid!$D$2:$D$2184,0,0,1)</f>
        <v>0</v>
      </c>
    </row>
    <row r="1763" spans="1:17" x14ac:dyDescent="0.3">
      <c r="A1763">
        <f>_xlfn.XLOOKUP(C1763,kamus!$B$2:$B$87,kamus!$A$2:$A$87,0,0,1)</f>
        <v>18</v>
      </c>
      <c r="B1763" t="str">
        <f>_xlfn.XLOOKUP(C1763,kamus!$B$2:$B$87,kamus!$D$2:$D$87,"dihapus",0,1)</f>
        <v>Godean 1</v>
      </c>
      <c r="C1763" t="s">
        <v>252</v>
      </c>
      <c r="D1763">
        <f>_xlfn.XLOOKUP(C1763,kamus!$B$2:$B$87,kamus!$J$2:$J$87,"dihapus",0,1)</f>
        <v>0</v>
      </c>
      <c r="E1763">
        <f t="shared" si="193"/>
        <v>0</v>
      </c>
      <c r="F1763" s="14">
        <v>42979</v>
      </c>
      <c r="G1763" s="1">
        <f t="shared" si="194"/>
        <v>9</v>
      </c>
      <c r="H1763" s="1">
        <f t="shared" si="195"/>
        <v>2017</v>
      </c>
      <c r="I1763">
        <v>0</v>
      </c>
      <c r="K1763">
        <f t="shared" si="189"/>
        <v>0</v>
      </c>
      <c r="L1763">
        <v>6607</v>
      </c>
      <c r="M1763" s="6">
        <f t="shared" si="190"/>
        <v>0</v>
      </c>
      <c r="N1763" s="6" t="str">
        <f t="shared" si="191"/>
        <v/>
      </c>
      <c r="O1763" s="6">
        <f t="shared" si="192"/>
        <v>0</v>
      </c>
      <c r="Q1763">
        <f>_xlfn.XLOOKUP(C1763&amp;G1763&amp;H1763,covid!$E$2:$E$2184,covid!$D$2:$D$2184,0,0,1)</f>
        <v>0</v>
      </c>
    </row>
    <row r="1764" spans="1:17" x14ac:dyDescent="0.3">
      <c r="A1764">
        <f>_xlfn.XLOOKUP(C1764,kamus!$B$2:$B$87,kamus!$A$2:$A$87,0,0,1)</f>
        <v>23</v>
      </c>
      <c r="B1764" t="str">
        <f>_xlfn.XLOOKUP(C1764,kamus!$B$2:$B$87,kamus!$D$2:$D$87,"dihapus",0,1)</f>
        <v>Godean 2</v>
      </c>
      <c r="C1764" t="s">
        <v>248</v>
      </c>
      <c r="D1764">
        <f>_xlfn.XLOOKUP(C1764,kamus!$B$2:$B$87,kamus!$J$2:$J$87,"dihapus",0,1)</f>
        <v>1</v>
      </c>
      <c r="E1764">
        <f t="shared" si="193"/>
        <v>0</v>
      </c>
      <c r="F1764" s="14">
        <v>42979</v>
      </c>
      <c r="G1764" s="1">
        <f t="shared" si="194"/>
        <v>9</v>
      </c>
      <c r="H1764" s="1">
        <f t="shared" si="195"/>
        <v>2017</v>
      </c>
      <c r="I1764">
        <v>0</v>
      </c>
      <c r="K1764">
        <f t="shared" si="189"/>
        <v>0</v>
      </c>
      <c r="L1764">
        <v>17439</v>
      </c>
      <c r="M1764" s="6">
        <f t="shared" si="190"/>
        <v>0</v>
      </c>
      <c r="N1764" s="6" t="str">
        <f t="shared" si="191"/>
        <v/>
      </c>
      <c r="O1764" s="6">
        <f t="shared" si="192"/>
        <v>0</v>
      </c>
      <c r="Q1764">
        <f>_xlfn.XLOOKUP(C1764&amp;G1764&amp;H1764,covid!$E$2:$E$2184,covid!$D$2:$D$2184,0,0,1)</f>
        <v>0</v>
      </c>
    </row>
    <row r="1765" spans="1:17" x14ac:dyDescent="0.3">
      <c r="A1765">
        <f>_xlfn.XLOOKUP(C1765,kamus!$B$2:$B$87,kamus!$A$2:$A$87,0,0,1)</f>
        <v>22</v>
      </c>
      <c r="B1765" t="str">
        <f>_xlfn.XLOOKUP(C1765,kamus!$B$2:$B$87,kamus!$D$2:$D$87,"dihapus",0,1)</f>
        <v>Godean 2</v>
      </c>
      <c r="C1765" t="s">
        <v>249</v>
      </c>
      <c r="D1765">
        <f>_xlfn.XLOOKUP(C1765,kamus!$B$2:$B$87,kamus!$J$2:$J$87,"dihapus",0,1)</f>
        <v>1</v>
      </c>
      <c r="E1765">
        <f t="shared" si="193"/>
        <v>0</v>
      </c>
      <c r="F1765" s="14">
        <v>42979</v>
      </c>
      <c r="G1765" s="1">
        <f t="shared" si="194"/>
        <v>9</v>
      </c>
      <c r="H1765" s="1">
        <f t="shared" si="195"/>
        <v>2017</v>
      </c>
      <c r="I1765">
        <v>0</v>
      </c>
      <c r="K1765">
        <f t="shared" si="189"/>
        <v>0</v>
      </c>
      <c r="L1765">
        <v>12380</v>
      </c>
      <c r="M1765" s="6">
        <f t="shared" si="190"/>
        <v>0</v>
      </c>
      <c r="N1765" s="6" t="str">
        <f t="shared" si="191"/>
        <v/>
      </c>
      <c r="O1765" s="6">
        <f t="shared" si="192"/>
        <v>0</v>
      </c>
      <c r="Q1765">
        <f>_xlfn.XLOOKUP(C1765&amp;G1765&amp;H1765,covid!$E$2:$E$2184,covid!$D$2:$D$2184,0,0,1)</f>
        <v>0</v>
      </c>
    </row>
    <row r="1766" spans="1:17" x14ac:dyDescent="0.3">
      <c r="A1766">
        <f>_xlfn.XLOOKUP(C1766,kamus!$B$2:$B$87,kamus!$A$2:$A$87,0,0,1)</f>
        <v>24</v>
      </c>
      <c r="B1766" t="str">
        <f>_xlfn.XLOOKUP(C1766,kamus!$B$2:$B$87,kamus!$D$2:$D$87,"dihapus",0,1)</f>
        <v>Godean 2</v>
      </c>
      <c r="C1766" t="s">
        <v>253</v>
      </c>
      <c r="D1766">
        <f>_xlfn.XLOOKUP(C1766,kamus!$B$2:$B$87,kamus!$J$2:$J$87,"dihapus",0,1)</f>
        <v>0</v>
      </c>
      <c r="E1766">
        <f t="shared" si="193"/>
        <v>0</v>
      </c>
      <c r="F1766" s="14">
        <v>42979</v>
      </c>
      <c r="G1766" s="1">
        <f t="shared" si="194"/>
        <v>9</v>
      </c>
      <c r="H1766" s="1">
        <f t="shared" si="195"/>
        <v>2017</v>
      </c>
      <c r="I1766">
        <v>1</v>
      </c>
      <c r="K1766">
        <f t="shared" si="189"/>
        <v>1</v>
      </c>
      <c r="L1766">
        <v>7087</v>
      </c>
      <c r="M1766" s="6">
        <f t="shared" si="190"/>
        <v>14.110342881332018</v>
      </c>
      <c r="N1766" s="6" t="str">
        <f t="shared" si="191"/>
        <v/>
      </c>
      <c r="O1766" s="6">
        <f t="shared" si="192"/>
        <v>14.110342881332018</v>
      </c>
      <c r="Q1766">
        <f>_xlfn.XLOOKUP(C1766&amp;G1766&amp;H1766,covid!$E$2:$E$2184,covid!$D$2:$D$2184,0,0,1)</f>
        <v>0</v>
      </c>
    </row>
    <row r="1767" spans="1:17" x14ac:dyDescent="0.3">
      <c r="A1767">
        <f>_xlfn.XLOOKUP(C1767,kamus!$B$2:$B$87,kamus!$A$2:$A$87,0,0,1)</f>
        <v>27</v>
      </c>
      <c r="B1767" t="str">
        <f>_xlfn.XLOOKUP(C1767,kamus!$B$2:$B$87,kamus!$D$2:$D$87,"dihapus",0,1)</f>
        <v>Kalasan</v>
      </c>
      <c r="C1767" t="s">
        <v>235</v>
      </c>
      <c r="D1767">
        <f>_xlfn.XLOOKUP(C1767,kamus!$B$2:$B$87,kamus!$J$2:$J$87,"dihapus",0,1)</f>
        <v>1</v>
      </c>
      <c r="E1767">
        <f t="shared" si="193"/>
        <v>0</v>
      </c>
      <c r="F1767" s="14">
        <v>42979</v>
      </c>
      <c r="G1767" s="1">
        <f t="shared" si="194"/>
        <v>9</v>
      </c>
      <c r="H1767" s="1">
        <f t="shared" si="195"/>
        <v>2017</v>
      </c>
      <c r="I1767">
        <v>2</v>
      </c>
      <c r="K1767">
        <f t="shared" si="189"/>
        <v>2</v>
      </c>
      <c r="L1767">
        <v>38337</v>
      </c>
      <c r="M1767" s="6">
        <f t="shared" si="190"/>
        <v>5.2168922972585232</v>
      </c>
      <c r="N1767" s="6" t="str">
        <f t="shared" si="191"/>
        <v/>
      </c>
      <c r="O1767" s="6">
        <f t="shared" si="192"/>
        <v>5.2168922972585232</v>
      </c>
      <c r="Q1767">
        <f>_xlfn.XLOOKUP(C1767&amp;G1767&amp;H1767,covid!$E$2:$E$2184,covid!$D$2:$D$2184,0,0,1)</f>
        <v>0</v>
      </c>
    </row>
    <row r="1768" spans="1:17" x14ac:dyDescent="0.3">
      <c r="A1768">
        <f>_xlfn.XLOOKUP(C1768,kamus!$B$2:$B$87,kamus!$A$2:$A$87,0,0,1)</f>
        <v>28</v>
      </c>
      <c r="B1768" t="str">
        <f>_xlfn.XLOOKUP(C1768,kamus!$B$2:$B$87,kamus!$D$2:$D$87,"dihapus",0,1)</f>
        <v>Kalasan</v>
      </c>
      <c r="C1768" t="s">
        <v>239</v>
      </c>
      <c r="D1768">
        <f>_xlfn.XLOOKUP(C1768,kamus!$B$2:$B$87,kamus!$J$2:$J$87,"dihapus",0,1)</f>
        <v>0</v>
      </c>
      <c r="E1768">
        <f t="shared" si="193"/>
        <v>0</v>
      </c>
      <c r="F1768" s="14">
        <v>42979</v>
      </c>
      <c r="G1768" s="1">
        <f t="shared" si="194"/>
        <v>9</v>
      </c>
      <c r="H1768" s="1">
        <f t="shared" si="195"/>
        <v>2017</v>
      </c>
      <c r="I1768">
        <v>1</v>
      </c>
      <c r="K1768">
        <f t="shared" si="189"/>
        <v>1</v>
      </c>
      <c r="L1768">
        <v>13744</v>
      </c>
      <c r="M1768" s="6">
        <f t="shared" si="190"/>
        <v>7.2759022118742722</v>
      </c>
      <c r="N1768" s="6" t="str">
        <f t="shared" si="191"/>
        <v/>
      </c>
      <c r="O1768" s="6">
        <f t="shared" si="192"/>
        <v>7.2759022118742722</v>
      </c>
      <c r="Q1768">
        <f>_xlfn.XLOOKUP(C1768&amp;G1768&amp;H1768,covid!$E$2:$E$2184,covid!$D$2:$D$2184,0,0,1)</f>
        <v>0</v>
      </c>
    </row>
    <row r="1769" spans="1:17" x14ac:dyDescent="0.3">
      <c r="A1769">
        <f>_xlfn.XLOOKUP(C1769,kamus!$B$2:$B$87,kamus!$A$2:$A$87,0,0,1)</f>
        <v>25</v>
      </c>
      <c r="B1769" t="str">
        <f>_xlfn.XLOOKUP(C1769,kamus!$B$2:$B$87,kamus!$D$2:$D$87,"dihapus",0,1)</f>
        <v>Kalasan</v>
      </c>
      <c r="C1769" t="s">
        <v>265</v>
      </c>
      <c r="D1769">
        <f>_xlfn.XLOOKUP(C1769,kamus!$B$2:$B$87,kamus!$J$2:$J$87,"dihapus",0,1)</f>
        <v>1</v>
      </c>
      <c r="E1769">
        <f t="shared" si="193"/>
        <v>0</v>
      </c>
      <c r="F1769" s="14">
        <v>42979</v>
      </c>
      <c r="G1769" s="1">
        <f t="shared" si="194"/>
        <v>9</v>
      </c>
      <c r="H1769" s="1">
        <f t="shared" si="195"/>
        <v>2017</v>
      </c>
      <c r="I1769">
        <v>0</v>
      </c>
      <c r="K1769">
        <f t="shared" si="189"/>
        <v>0</v>
      </c>
      <c r="L1769">
        <v>17169</v>
      </c>
      <c r="M1769" s="6">
        <f t="shared" si="190"/>
        <v>0</v>
      </c>
      <c r="N1769" s="6" t="str">
        <f t="shared" si="191"/>
        <v/>
      </c>
      <c r="O1769" s="6">
        <f t="shared" si="192"/>
        <v>0</v>
      </c>
      <c r="Q1769">
        <f>_xlfn.XLOOKUP(C1769&amp;G1769&amp;H1769,covid!$E$2:$E$2184,covid!$D$2:$D$2184,0,0,1)</f>
        <v>0</v>
      </c>
    </row>
    <row r="1770" spans="1:17" x14ac:dyDescent="0.3">
      <c r="A1770">
        <f>_xlfn.XLOOKUP(C1770,kamus!$B$2:$B$87,kamus!$A$2:$A$87,0,0,1)</f>
        <v>26</v>
      </c>
      <c r="B1770" t="str">
        <f>_xlfn.XLOOKUP(C1770,kamus!$B$2:$B$87,kamus!$D$2:$D$87,"dihapus",0,1)</f>
        <v>Kalasan</v>
      </c>
      <c r="C1770" t="s">
        <v>269</v>
      </c>
      <c r="D1770">
        <f>_xlfn.XLOOKUP(C1770,kamus!$B$2:$B$87,kamus!$J$2:$J$87,"dihapus",0,1)</f>
        <v>1</v>
      </c>
      <c r="E1770">
        <f t="shared" si="193"/>
        <v>0</v>
      </c>
      <c r="F1770" s="14">
        <v>42979</v>
      </c>
      <c r="G1770" s="1">
        <f t="shared" si="194"/>
        <v>9</v>
      </c>
      <c r="H1770" s="1">
        <f t="shared" si="195"/>
        <v>2017</v>
      </c>
      <c r="I1770">
        <v>0</v>
      </c>
      <c r="K1770">
        <f t="shared" si="189"/>
        <v>0</v>
      </c>
      <c r="L1770">
        <v>18588</v>
      </c>
      <c r="M1770" s="6">
        <f t="shared" si="190"/>
        <v>0</v>
      </c>
      <c r="N1770" s="6" t="str">
        <f t="shared" si="191"/>
        <v/>
      </c>
      <c r="O1770" s="6">
        <f t="shared" si="192"/>
        <v>0</v>
      </c>
      <c r="Q1770">
        <f>_xlfn.XLOOKUP(C1770&amp;G1770&amp;H1770,covid!$E$2:$E$2184,covid!$D$2:$D$2184,0,0,1)</f>
        <v>0</v>
      </c>
    </row>
    <row r="1771" spans="1:17" x14ac:dyDescent="0.3">
      <c r="A1771">
        <f>_xlfn.XLOOKUP(C1771,kamus!$B$2:$B$87,kamus!$A$2:$A$87,0,0,1)</f>
        <v>33</v>
      </c>
      <c r="B1771" t="str">
        <f>_xlfn.XLOOKUP(C1771,kamus!$B$2:$B$87,kamus!$D$2:$D$87,"dihapus",0,1)</f>
        <v>Minggir</v>
      </c>
      <c r="C1771" t="s">
        <v>241</v>
      </c>
      <c r="D1771">
        <f>_xlfn.XLOOKUP(C1771,kamus!$B$2:$B$87,kamus!$J$2:$J$87,"dihapus",0,1)</f>
        <v>0</v>
      </c>
      <c r="E1771">
        <f t="shared" si="193"/>
        <v>0</v>
      </c>
      <c r="F1771" s="14">
        <v>42979</v>
      </c>
      <c r="G1771" s="1">
        <f t="shared" si="194"/>
        <v>9</v>
      </c>
      <c r="H1771" s="1">
        <f t="shared" si="195"/>
        <v>2017</v>
      </c>
      <c r="I1771">
        <v>0</v>
      </c>
      <c r="K1771">
        <f t="shared" si="189"/>
        <v>0</v>
      </c>
      <c r="L1771">
        <v>8300</v>
      </c>
      <c r="M1771" s="6">
        <f t="shared" si="190"/>
        <v>0</v>
      </c>
      <c r="N1771" s="6" t="str">
        <f t="shared" si="191"/>
        <v/>
      </c>
      <c r="O1771" s="6">
        <f t="shared" si="192"/>
        <v>0</v>
      </c>
      <c r="Q1771">
        <f>_xlfn.XLOOKUP(C1771&amp;G1771&amp;H1771,covid!$E$2:$E$2184,covid!$D$2:$D$2184,0,0,1)</f>
        <v>0</v>
      </c>
    </row>
    <row r="1772" spans="1:17" x14ac:dyDescent="0.3">
      <c r="A1772">
        <f>_xlfn.XLOOKUP(C1772,kamus!$B$2:$B$87,kamus!$A$2:$A$87,0,0,1)</f>
        <v>31</v>
      </c>
      <c r="B1772" t="str">
        <f>_xlfn.XLOOKUP(C1772,kamus!$B$2:$B$87,kamus!$D$2:$D$87,"dihapus",0,1)</f>
        <v>Minggir</v>
      </c>
      <c r="C1772" t="s">
        <v>242</v>
      </c>
      <c r="D1772">
        <f>_xlfn.XLOOKUP(C1772,kamus!$B$2:$B$87,kamus!$J$2:$J$87,"dihapus",0,1)</f>
        <v>0</v>
      </c>
      <c r="E1772">
        <f t="shared" si="193"/>
        <v>0</v>
      </c>
      <c r="F1772" s="14">
        <v>42979</v>
      </c>
      <c r="G1772" s="1">
        <f t="shared" si="194"/>
        <v>9</v>
      </c>
      <c r="H1772" s="1">
        <f t="shared" si="195"/>
        <v>2017</v>
      </c>
      <c r="I1772">
        <v>0</v>
      </c>
      <c r="K1772">
        <f t="shared" si="189"/>
        <v>0</v>
      </c>
      <c r="L1772">
        <v>3637</v>
      </c>
      <c r="M1772" s="6">
        <f t="shared" si="190"/>
        <v>0</v>
      </c>
      <c r="N1772" s="6" t="str">
        <f t="shared" si="191"/>
        <v/>
      </c>
      <c r="O1772" s="6">
        <f t="shared" si="192"/>
        <v>0</v>
      </c>
      <c r="Q1772">
        <f>_xlfn.XLOOKUP(C1772&amp;G1772&amp;H1772,covid!$E$2:$E$2184,covid!$D$2:$D$2184,0,0,1)</f>
        <v>0</v>
      </c>
    </row>
    <row r="1773" spans="1:17" x14ac:dyDescent="0.3">
      <c r="A1773">
        <f>_xlfn.XLOOKUP(C1773,kamus!$B$2:$B$87,kamus!$A$2:$A$87,0,0,1)</f>
        <v>32</v>
      </c>
      <c r="B1773" t="str">
        <f>_xlfn.XLOOKUP(C1773,kamus!$B$2:$B$87,kamus!$D$2:$D$87,"dihapus",0,1)</f>
        <v>Minggir</v>
      </c>
      <c r="C1773" t="s">
        <v>243</v>
      </c>
      <c r="D1773">
        <f>_xlfn.XLOOKUP(C1773,kamus!$B$2:$B$87,kamus!$J$2:$J$87,"dihapus",0,1)</f>
        <v>0</v>
      </c>
      <c r="E1773">
        <f t="shared" si="193"/>
        <v>0</v>
      </c>
      <c r="F1773" s="14">
        <v>42979</v>
      </c>
      <c r="G1773" s="1">
        <f t="shared" si="194"/>
        <v>9</v>
      </c>
      <c r="H1773" s="1">
        <f t="shared" si="195"/>
        <v>2017</v>
      </c>
      <c r="I1773">
        <v>0</v>
      </c>
      <c r="K1773">
        <f t="shared" si="189"/>
        <v>0</v>
      </c>
      <c r="L1773">
        <v>7033</v>
      </c>
      <c r="M1773" s="6">
        <f t="shared" si="190"/>
        <v>0</v>
      </c>
      <c r="N1773" s="6" t="str">
        <f t="shared" si="191"/>
        <v/>
      </c>
      <c r="O1773" s="6">
        <f t="shared" si="192"/>
        <v>0</v>
      </c>
      <c r="Q1773">
        <f>_xlfn.XLOOKUP(C1773&amp;G1773&amp;H1773,covid!$E$2:$E$2184,covid!$D$2:$D$2184,0,0,1)</f>
        <v>0</v>
      </c>
    </row>
    <row r="1774" spans="1:17" x14ac:dyDescent="0.3">
      <c r="A1774">
        <f>_xlfn.XLOOKUP(C1774,kamus!$B$2:$B$87,kamus!$A$2:$A$87,0,0,1)</f>
        <v>30</v>
      </c>
      <c r="B1774" t="str">
        <f>_xlfn.XLOOKUP(C1774,kamus!$B$2:$B$87,kamus!$D$2:$D$87,"dihapus",0,1)</f>
        <v>Minggir</v>
      </c>
      <c r="C1774" t="s">
        <v>244</v>
      </c>
      <c r="D1774">
        <f>_xlfn.XLOOKUP(C1774,kamus!$B$2:$B$87,kamus!$J$2:$J$87,"dihapus",0,1)</f>
        <v>0</v>
      </c>
      <c r="E1774">
        <f t="shared" si="193"/>
        <v>0</v>
      </c>
      <c r="F1774" s="14">
        <v>42979</v>
      </c>
      <c r="G1774" s="1">
        <f t="shared" si="194"/>
        <v>9</v>
      </c>
      <c r="H1774" s="1">
        <f t="shared" si="195"/>
        <v>2017</v>
      </c>
      <c r="I1774">
        <v>0</v>
      </c>
      <c r="K1774">
        <f t="shared" si="189"/>
        <v>0</v>
      </c>
      <c r="L1774">
        <v>8777</v>
      </c>
      <c r="M1774" s="6">
        <f t="shared" si="190"/>
        <v>0</v>
      </c>
      <c r="N1774" s="6" t="str">
        <f t="shared" si="191"/>
        <v/>
      </c>
      <c r="O1774" s="6">
        <f t="shared" si="192"/>
        <v>0</v>
      </c>
      <c r="Q1774">
        <f>_xlfn.XLOOKUP(C1774&amp;G1774&amp;H1774,covid!$E$2:$E$2184,covid!$D$2:$D$2184,0,0,1)</f>
        <v>0</v>
      </c>
    </row>
    <row r="1775" spans="1:17" x14ac:dyDescent="0.3">
      <c r="A1775">
        <f>_xlfn.XLOOKUP(C1775,kamus!$B$2:$B$87,kamus!$A$2:$A$87,0,0,1)</f>
        <v>29</v>
      </c>
      <c r="B1775" t="str">
        <f>_xlfn.XLOOKUP(C1775,kamus!$B$2:$B$87,kamus!$D$2:$D$87,"dihapus",0,1)</f>
        <v>Minggir</v>
      </c>
      <c r="C1775" t="s">
        <v>245</v>
      </c>
      <c r="D1775">
        <f>_xlfn.XLOOKUP(C1775,kamus!$B$2:$B$87,kamus!$J$2:$J$87,"dihapus",0,1)</f>
        <v>0</v>
      </c>
      <c r="E1775">
        <f t="shared" si="193"/>
        <v>0</v>
      </c>
      <c r="F1775" s="14">
        <v>42979</v>
      </c>
      <c r="G1775" s="1">
        <f t="shared" si="194"/>
        <v>9</v>
      </c>
      <c r="H1775" s="1">
        <f t="shared" si="195"/>
        <v>2017</v>
      </c>
      <c r="I1775">
        <v>0</v>
      </c>
      <c r="K1775">
        <f t="shared" si="189"/>
        <v>0</v>
      </c>
      <c r="L1775">
        <v>5165</v>
      </c>
      <c r="M1775" s="6">
        <f t="shared" si="190"/>
        <v>0</v>
      </c>
      <c r="N1775" s="6" t="str">
        <f t="shared" si="191"/>
        <v/>
      </c>
      <c r="O1775" s="6">
        <f t="shared" si="192"/>
        <v>0</v>
      </c>
      <c r="Q1775">
        <f>_xlfn.XLOOKUP(C1775&amp;G1775&amp;H1775,covid!$E$2:$E$2184,covid!$D$2:$D$2184,0,0,1)</f>
        <v>0</v>
      </c>
    </row>
    <row r="1776" spans="1:17" x14ac:dyDescent="0.3">
      <c r="A1776">
        <f>_xlfn.XLOOKUP(C1776,kamus!$B$2:$B$87,kamus!$A$2:$A$87,0,0,1)</f>
        <v>35</v>
      </c>
      <c r="B1776" t="str">
        <f>_xlfn.XLOOKUP(C1776,kamus!$B$2:$B$87,kamus!$D$2:$D$87,"dihapus",0,1)</f>
        <v>Mlati 1</v>
      </c>
      <c r="C1776" t="s">
        <v>240</v>
      </c>
      <c r="D1776">
        <f>_xlfn.XLOOKUP(C1776,kamus!$B$2:$B$87,kamus!$J$2:$J$87,"dihapus",0,1)</f>
        <v>1</v>
      </c>
      <c r="E1776">
        <f t="shared" si="193"/>
        <v>0</v>
      </c>
      <c r="F1776" s="14">
        <v>42979</v>
      </c>
      <c r="G1776" s="1">
        <f t="shared" si="194"/>
        <v>9</v>
      </c>
      <c r="H1776" s="1">
        <f t="shared" si="195"/>
        <v>2017</v>
      </c>
      <c r="I1776">
        <v>0</v>
      </c>
      <c r="K1776">
        <f t="shared" si="189"/>
        <v>0</v>
      </c>
      <c r="L1776">
        <v>18886</v>
      </c>
      <c r="M1776" s="6">
        <f t="shared" si="190"/>
        <v>0</v>
      </c>
      <c r="N1776" s="6" t="str">
        <f t="shared" si="191"/>
        <v/>
      </c>
      <c r="O1776" s="6">
        <f t="shared" si="192"/>
        <v>0</v>
      </c>
      <c r="Q1776">
        <f>_xlfn.XLOOKUP(C1776&amp;G1776&amp;H1776,covid!$E$2:$E$2184,covid!$D$2:$D$2184,0,0,1)</f>
        <v>0</v>
      </c>
    </row>
    <row r="1777" spans="1:17" x14ac:dyDescent="0.3">
      <c r="A1777">
        <f>_xlfn.XLOOKUP(C1777,kamus!$B$2:$B$87,kamus!$A$2:$A$87,0,0,1)</f>
        <v>34</v>
      </c>
      <c r="B1777" t="str">
        <f>_xlfn.XLOOKUP(C1777,kamus!$B$2:$B$87,kamus!$D$2:$D$87,"dihapus",0,1)</f>
        <v>Mlati 1</v>
      </c>
      <c r="C1777" t="s">
        <v>254</v>
      </c>
      <c r="D1777">
        <f>_xlfn.XLOOKUP(C1777,kamus!$B$2:$B$87,kamus!$J$2:$J$87,"dihapus",0,1)</f>
        <v>1</v>
      </c>
      <c r="E1777">
        <f t="shared" si="193"/>
        <v>0</v>
      </c>
      <c r="F1777" s="14">
        <v>42979</v>
      </c>
      <c r="G1777" s="1">
        <f t="shared" si="194"/>
        <v>9</v>
      </c>
      <c r="H1777" s="1">
        <f t="shared" si="195"/>
        <v>2017</v>
      </c>
      <c r="I1777">
        <v>0</v>
      </c>
      <c r="K1777">
        <f t="shared" si="189"/>
        <v>0</v>
      </c>
      <c r="L1777">
        <v>35345</v>
      </c>
      <c r="M1777" s="6">
        <f t="shared" si="190"/>
        <v>0</v>
      </c>
      <c r="N1777" s="6" t="str">
        <f t="shared" si="191"/>
        <v/>
      </c>
      <c r="O1777" s="6">
        <f t="shared" si="192"/>
        <v>0</v>
      </c>
      <c r="Q1777">
        <f>_xlfn.XLOOKUP(C1777&amp;G1777&amp;H1777,covid!$E$2:$E$2184,covid!$D$2:$D$2184,0,0,1)</f>
        <v>0</v>
      </c>
    </row>
    <row r="1778" spans="1:17" x14ac:dyDescent="0.3">
      <c r="A1778">
        <f>_xlfn.XLOOKUP(C1778,kamus!$B$2:$B$87,kamus!$A$2:$A$87,0,0,1)</f>
        <v>38</v>
      </c>
      <c r="B1778" t="str">
        <f>_xlfn.XLOOKUP(C1778,kamus!$B$2:$B$87,kamus!$D$2:$D$87,"dihapus",0,1)</f>
        <v>Mlati 2</v>
      </c>
      <c r="C1778" t="s">
        <v>258</v>
      </c>
      <c r="D1778">
        <f>_xlfn.XLOOKUP(C1778,kamus!$B$2:$B$87,kamus!$J$2:$J$87,"dihapus",0,1)</f>
        <v>0</v>
      </c>
      <c r="E1778">
        <f t="shared" si="193"/>
        <v>0</v>
      </c>
      <c r="F1778" s="14">
        <v>42979</v>
      </c>
      <c r="G1778" s="1">
        <f t="shared" si="194"/>
        <v>9</v>
      </c>
      <c r="H1778" s="1">
        <f t="shared" si="195"/>
        <v>2017</v>
      </c>
      <c r="I1778">
        <v>0</v>
      </c>
      <c r="K1778">
        <f t="shared" si="189"/>
        <v>0</v>
      </c>
      <c r="L1778">
        <v>16653</v>
      </c>
      <c r="M1778" s="6">
        <f t="shared" si="190"/>
        <v>0</v>
      </c>
      <c r="N1778" s="6" t="str">
        <f t="shared" si="191"/>
        <v/>
      </c>
      <c r="O1778" s="6">
        <f t="shared" si="192"/>
        <v>0</v>
      </c>
      <c r="Q1778">
        <f>_xlfn.XLOOKUP(C1778&amp;G1778&amp;H1778,covid!$E$2:$E$2184,covid!$D$2:$D$2184,0,0,1)</f>
        <v>0</v>
      </c>
    </row>
    <row r="1779" spans="1:17" x14ac:dyDescent="0.3">
      <c r="A1779">
        <f>_xlfn.XLOOKUP(C1779,kamus!$B$2:$B$87,kamus!$A$2:$A$87,0,0,1)</f>
        <v>36</v>
      </c>
      <c r="B1779" t="str">
        <f>_xlfn.XLOOKUP(C1779,kamus!$B$2:$B$87,kamus!$D$2:$D$87,"dihapus",0,1)</f>
        <v>Mlati 2</v>
      </c>
      <c r="C1779" t="s">
        <v>268</v>
      </c>
      <c r="D1779">
        <f>_xlfn.XLOOKUP(C1779,kamus!$B$2:$B$87,kamus!$J$2:$J$87,"dihapus",0,1)</f>
        <v>1</v>
      </c>
      <c r="E1779">
        <f t="shared" si="193"/>
        <v>0</v>
      </c>
      <c r="F1779" s="14">
        <v>42979</v>
      </c>
      <c r="G1779" s="1">
        <f t="shared" si="194"/>
        <v>9</v>
      </c>
      <c r="H1779" s="1">
        <f t="shared" si="195"/>
        <v>2017</v>
      </c>
      <c r="I1779">
        <v>0</v>
      </c>
      <c r="K1779">
        <f t="shared" si="189"/>
        <v>0</v>
      </c>
      <c r="L1779">
        <v>11526</v>
      </c>
      <c r="M1779" s="6">
        <f t="shared" si="190"/>
        <v>0</v>
      </c>
      <c r="N1779" s="6" t="str">
        <f t="shared" si="191"/>
        <v/>
      </c>
      <c r="O1779" s="6">
        <f t="shared" si="192"/>
        <v>0</v>
      </c>
      <c r="Q1779">
        <f>_xlfn.XLOOKUP(C1779&amp;G1779&amp;H1779,covid!$E$2:$E$2184,covid!$D$2:$D$2184,0,0,1)</f>
        <v>0</v>
      </c>
    </row>
    <row r="1780" spans="1:17" x14ac:dyDescent="0.3">
      <c r="A1780">
        <f>_xlfn.XLOOKUP(C1780,kamus!$B$2:$B$87,kamus!$A$2:$A$87,0,0,1)</f>
        <v>37</v>
      </c>
      <c r="B1780" t="str">
        <f>_xlfn.XLOOKUP(C1780,kamus!$B$2:$B$87,kamus!$D$2:$D$87,"dihapus",0,1)</f>
        <v>Mlati 2</v>
      </c>
      <c r="C1780" t="s">
        <v>270</v>
      </c>
      <c r="D1780">
        <f>_xlfn.XLOOKUP(C1780,kamus!$B$2:$B$87,kamus!$J$2:$J$87,"dihapus",0,1)</f>
        <v>1</v>
      </c>
      <c r="E1780">
        <f t="shared" si="193"/>
        <v>0</v>
      </c>
      <c r="F1780" s="14">
        <v>42979</v>
      </c>
      <c r="G1780" s="1">
        <f t="shared" si="194"/>
        <v>9</v>
      </c>
      <c r="H1780" s="1">
        <f t="shared" si="195"/>
        <v>2017</v>
      </c>
      <c r="I1780">
        <v>0</v>
      </c>
      <c r="K1780">
        <f t="shared" si="189"/>
        <v>0</v>
      </c>
      <c r="L1780">
        <v>13694</v>
      </c>
      <c r="M1780" s="6">
        <f t="shared" si="190"/>
        <v>0</v>
      </c>
      <c r="N1780" s="6" t="str">
        <f t="shared" si="191"/>
        <v/>
      </c>
      <c r="O1780" s="6">
        <f t="shared" si="192"/>
        <v>0</v>
      </c>
      <c r="Q1780">
        <f>_xlfn.XLOOKUP(C1780&amp;G1780&amp;H1780,covid!$E$2:$E$2184,covid!$D$2:$D$2184,0,0,1)</f>
        <v>0</v>
      </c>
    </row>
    <row r="1781" spans="1:17" x14ac:dyDescent="0.3">
      <c r="A1781">
        <f>_xlfn.XLOOKUP(C1781,kamus!$B$2:$B$87,kamus!$A$2:$A$87,0,0,1)</f>
        <v>39</v>
      </c>
      <c r="B1781" t="str">
        <f>_xlfn.XLOOKUP(C1781,kamus!$B$2:$B$87,kamus!$D$2:$D$87,"dihapus",0,1)</f>
        <v>Moyudan</v>
      </c>
      <c r="C1781" t="s">
        <v>259</v>
      </c>
      <c r="D1781">
        <f>_xlfn.XLOOKUP(C1781,kamus!$B$2:$B$87,kamus!$J$2:$J$87,"dihapus",0,1)</f>
        <v>0</v>
      </c>
      <c r="E1781">
        <f t="shared" si="193"/>
        <v>0</v>
      </c>
      <c r="F1781" s="14">
        <v>42979</v>
      </c>
      <c r="G1781" s="1">
        <f t="shared" si="194"/>
        <v>9</v>
      </c>
      <c r="H1781" s="1">
        <f t="shared" si="195"/>
        <v>2017</v>
      </c>
      <c r="I1781">
        <v>0</v>
      </c>
      <c r="K1781">
        <f t="shared" si="189"/>
        <v>0</v>
      </c>
      <c r="L1781">
        <v>11875</v>
      </c>
      <c r="M1781" s="6">
        <f t="shared" si="190"/>
        <v>0</v>
      </c>
      <c r="N1781" s="6" t="str">
        <f t="shared" si="191"/>
        <v/>
      </c>
      <c r="O1781" s="6">
        <f t="shared" si="192"/>
        <v>0</v>
      </c>
      <c r="Q1781">
        <f>_xlfn.XLOOKUP(C1781&amp;G1781&amp;H1781,covid!$E$2:$E$2184,covid!$D$2:$D$2184,0,0,1)</f>
        <v>0</v>
      </c>
    </row>
    <row r="1782" spans="1:17" x14ac:dyDescent="0.3">
      <c r="A1782">
        <f>_xlfn.XLOOKUP(C1782,kamus!$B$2:$B$87,kamus!$A$2:$A$87,0,0,1)</f>
        <v>42</v>
      </c>
      <c r="B1782" t="str">
        <f>_xlfn.XLOOKUP(C1782,kamus!$B$2:$B$87,kamus!$D$2:$D$87,"dihapus",0,1)</f>
        <v>Moyudan</v>
      </c>
      <c r="C1782" t="s">
        <v>260</v>
      </c>
      <c r="D1782">
        <f>_xlfn.XLOOKUP(C1782,kamus!$B$2:$B$87,kamus!$J$2:$J$87,"dihapus",0,1)</f>
        <v>0</v>
      </c>
      <c r="E1782">
        <f t="shared" si="193"/>
        <v>0</v>
      </c>
      <c r="F1782" s="14">
        <v>42979</v>
      </c>
      <c r="G1782" s="1">
        <f t="shared" si="194"/>
        <v>9</v>
      </c>
      <c r="H1782" s="1">
        <f t="shared" si="195"/>
        <v>2017</v>
      </c>
      <c r="I1782">
        <v>0</v>
      </c>
      <c r="K1782">
        <f t="shared" si="189"/>
        <v>0</v>
      </c>
      <c r="L1782">
        <v>7197</v>
      </c>
      <c r="M1782" s="6">
        <f t="shared" si="190"/>
        <v>0</v>
      </c>
      <c r="N1782" s="6" t="str">
        <f t="shared" si="191"/>
        <v/>
      </c>
      <c r="O1782" s="6">
        <f t="shared" si="192"/>
        <v>0</v>
      </c>
      <c r="Q1782">
        <f>_xlfn.XLOOKUP(C1782&amp;G1782&amp;H1782,covid!$E$2:$E$2184,covid!$D$2:$D$2184,0,0,1)</f>
        <v>0</v>
      </c>
    </row>
    <row r="1783" spans="1:17" x14ac:dyDescent="0.3">
      <c r="A1783">
        <f>_xlfn.XLOOKUP(C1783,kamus!$B$2:$B$87,kamus!$A$2:$A$87,0,0,1)</f>
        <v>41</v>
      </c>
      <c r="B1783" t="str">
        <f>_xlfn.XLOOKUP(C1783,kamus!$B$2:$B$87,kamus!$D$2:$D$87,"dihapus",0,1)</f>
        <v>Moyudan</v>
      </c>
      <c r="C1783" t="s">
        <v>262</v>
      </c>
      <c r="D1783">
        <f>_xlfn.XLOOKUP(C1783,kamus!$B$2:$B$87,kamus!$J$2:$J$87,"dihapus",0,1)</f>
        <v>0</v>
      </c>
      <c r="E1783">
        <f t="shared" si="193"/>
        <v>0</v>
      </c>
      <c r="F1783" s="14">
        <v>42979</v>
      </c>
      <c r="G1783" s="1">
        <f t="shared" si="194"/>
        <v>9</v>
      </c>
      <c r="H1783" s="1">
        <f t="shared" si="195"/>
        <v>2017</v>
      </c>
      <c r="I1783">
        <v>0</v>
      </c>
      <c r="K1783">
        <f t="shared" si="189"/>
        <v>0</v>
      </c>
      <c r="L1783">
        <v>6705</v>
      </c>
      <c r="M1783" s="6">
        <f t="shared" si="190"/>
        <v>0</v>
      </c>
      <c r="N1783" s="6" t="str">
        <f t="shared" si="191"/>
        <v/>
      </c>
      <c r="O1783" s="6">
        <f t="shared" si="192"/>
        <v>0</v>
      </c>
      <c r="Q1783">
        <f>_xlfn.XLOOKUP(C1783&amp;G1783&amp;H1783,covid!$E$2:$E$2184,covid!$D$2:$D$2184,0,0,1)</f>
        <v>0</v>
      </c>
    </row>
    <row r="1784" spans="1:17" x14ac:dyDescent="0.3">
      <c r="A1784">
        <f>_xlfn.XLOOKUP(C1784,kamus!$B$2:$B$87,kamus!$A$2:$A$87,0,0,1)</f>
        <v>40</v>
      </c>
      <c r="B1784" t="str">
        <f>_xlfn.XLOOKUP(C1784,kamus!$B$2:$B$87,kamus!$D$2:$D$87,"dihapus",0,1)</f>
        <v>Moyudan</v>
      </c>
      <c r="C1784" t="s">
        <v>264</v>
      </c>
      <c r="D1784">
        <f>_xlfn.XLOOKUP(C1784,kamus!$B$2:$B$87,kamus!$J$2:$J$87,"dihapus",0,1)</f>
        <v>0</v>
      </c>
      <c r="E1784">
        <f t="shared" si="193"/>
        <v>0</v>
      </c>
      <c r="F1784" s="14">
        <v>42979</v>
      </c>
      <c r="G1784" s="1">
        <f t="shared" si="194"/>
        <v>9</v>
      </c>
      <c r="H1784" s="1">
        <f t="shared" si="195"/>
        <v>2017</v>
      </c>
      <c r="I1784">
        <v>0</v>
      </c>
      <c r="K1784">
        <f t="shared" si="189"/>
        <v>0</v>
      </c>
      <c r="L1784">
        <v>8347</v>
      </c>
      <c r="M1784" s="6">
        <f t="shared" si="190"/>
        <v>0</v>
      </c>
      <c r="N1784" s="6" t="str">
        <f t="shared" si="191"/>
        <v/>
      </c>
      <c r="O1784" s="6">
        <f t="shared" si="192"/>
        <v>0</v>
      </c>
      <c r="Q1784">
        <f>_xlfn.XLOOKUP(C1784&amp;G1784&amp;H1784,covid!$E$2:$E$2184,covid!$D$2:$D$2184,0,0,1)</f>
        <v>0</v>
      </c>
    </row>
    <row r="1785" spans="1:17" x14ac:dyDescent="0.3">
      <c r="A1785">
        <f>_xlfn.XLOOKUP(C1785,kamus!$B$2:$B$87,kamus!$A$2:$A$87,0,0,1)</f>
        <v>43</v>
      </c>
      <c r="B1785" t="str">
        <f>_xlfn.XLOOKUP(C1785,kamus!$B$2:$B$87,kamus!$D$2:$D$87,"dihapus",0,1)</f>
        <v>Ngaglik 1</v>
      </c>
      <c r="C1785" t="s">
        <v>228</v>
      </c>
      <c r="D1785">
        <f>_xlfn.XLOOKUP(C1785,kamus!$B$2:$B$87,kamus!$J$2:$J$87,"dihapus",0,1)</f>
        <v>1</v>
      </c>
      <c r="E1785">
        <f t="shared" si="193"/>
        <v>0</v>
      </c>
      <c r="F1785" s="14">
        <v>42979</v>
      </c>
      <c r="G1785" s="1">
        <f t="shared" si="194"/>
        <v>9</v>
      </c>
      <c r="H1785" s="1">
        <f t="shared" si="195"/>
        <v>2017</v>
      </c>
      <c r="I1785">
        <v>0</v>
      </c>
      <c r="K1785">
        <f t="shared" si="189"/>
        <v>0</v>
      </c>
      <c r="L1785">
        <v>12705</v>
      </c>
      <c r="M1785" s="6">
        <f t="shared" si="190"/>
        <v>0</v>
      </c>
      <c r="N1785" s="6" t="str">
        <f t="shared" si="191"/>
        <v/>
      </c>
      <c r="O1785" s="6">
        <f t="shared" si="192"/>
        <v>0</v>
      </c>
      <c r="Q1785">
        <f>_xlfn.XLOOKUP(C1785&amp;G1785&amp;H1785,covid!$E$2:$E$2184,covid!$D$2:$D$2184,0,0,1)</f>
        <v>0</v>
      </c>
    </row>
    <row r="1786" spans="1:17" x14ac:dyDescent="0.3">
      <c r="A1786">
        <f>_xlfn.XLOOKUP(C1786,kamus!$B$2:$B$87,kamus!$A$2:$A$87,0,0,1)</f>
        <v>44</v>
      </c>
      <c r="B1786" t="str">
        <f>_xlfn.XLOOKUP(C1786,kamus!$B$2:$B$87,kamus!$D$2:$D$87,"dihapus",0,1)</f>
        <v>Ngaglik 1</v>
      </c>
      <c r="C1786" t="s">
        <v>237</v>
      </c>
      <c r="D1786">
        <f>_xlfn.XLOOKUP(C1786,kamus!$B$2:$B$87,kamus!$J$2:$J$87,"dihapus",0,1)</f>
        <v>1</v>
      </c>
      <c r="E1786">
        <f t="shared" si="193"/>
        <v>0</v>
      </c>
      <c r="F1786" s="14">
        <v>42979</v>
      </c>
      <c r="G1786" s="1">
        <f t="shared" si="194"/>
        <v>9</v>
      </c>
      <c r="H1786" s="1">
        <f t="shared" si="195"/>
        <v>2017</v>
      </c>
      <c r="I1786">
        <v>0</v>
      </c>
      <c r="K1786">
        <f t="shared" si="189"/>
        <v>0</v>
      </c>
      <c r="L1786">
        <v>21934</v>
      </c>
      <c r="M1786" s="6">
        <f t="shared" si="190"/>
        <v>0</v>
      </c>
      <c r="N1786" s="6" t="str">
        <f t="shared" si="191"/>
        <v/>
      </c>
      <c r="O1786" s="6">
        <f t="shared" si="192"/>
        <v>0</v>
      </c>
      <c r="Q1786">
        <f>_xlfn.XLOOKUP(C1786&amp;G1786&amp;H1786,covid!$E$2:$E$2184,covid!$D$2:$D$2184,0,0,1)</f>
        <v>0</v>
      </c>
    </row>
    <row r="1787" spans="1:17" x14ac:dyDescent="0.3">
      <c r="A1787">
        <f>_xlfn.XLOOKUP(C1787,kamus!$B$2:$B$87,kamus!$A$2:$A$87,0,0,1)</f>
        <v>45</v>
      </c>
      <c r="B1787" t="str">
        <f>_xlfn.XLOOKUP(C1787,kamus!$B$2:$B$87,kamus!$D$2:$D$87,"dihapus",0,1)</f>
        <v>Ngaglik 1</v>
      </c>
      <c r="C1787" t="s">
        <v>255</v>
      </c>
      <c r="D1787">
        <f>_xlfn.XLOOKUP(C1787,kamus!$B$2:$B$87,kamus!$J$2:$J$87,"dihapus",0,1)</f>
        <v>1</v>
      </c>
      <c r="E1787">
        <f t="shared" si="193"/>
        <v>0</v>
      </c>
      <c r="F1787" s="14">
        <v>42979</v>
      </c>
      <c r="G1787" s="1">
        <f t="shared" si="194"/>
        <v>9</v>
      </c>
      <c r="H1787" s="1">
        <f t="shared" si="195"/>
        <v>2017</v>
      </c>
      <c r="I1787">
        <v>0</v>
      </c>
      <c r="K1787">
        <f t="shared" si="189"/>
        <v>0</v>
      </c>
      <c r="L1787">
        <v>19793</v>
      </c>
      <c r="M1787" s="6">
        <f t="shared" si="190"/>
        <v>0</v>
      </c>
      <c r="N1787" s="6" t="str">
        <f t="shared" si="191"/>
        <v/>
      </c>
      <c r="O1787" s="6">
        <f t="shared" si="192"/>
        <v>0</v>
      </c>
      <c r="Q1787">
        <f>_xlfn.XLOOKUP(C1787&amp;G1787&amp;H1787,covid!$E$2:$E$2184,covid!$D$2:$D$2184,0,0,1)</f>
        <v>0</v>
      </c>
    </row>
    <row r="1788" spans="1:17" x14ac:dyDescent="0.3">
      <c r="A1788">
        <f>_xlfn.XLOOKUP(C1788,kamus!$B$2:$B$87,kamus!$A$2:$A$87,0,0,1)</f>
        <v>48</v>
      </c>
      <c r="B1788" t="str">
        <f>_xlfn.XLOOKUP(C1788,kamus!$B$2:$B$87,kamus!$D$2:$D$87,"dihapus",0,1)</f>
        <v>Ngaglik 2</v>
      </c>
      <c r="C1788" t="s">
        <v>208</v>
      </c>
      <c r="D1788">
        <f>_xlfn.XLOOKUP(C1788,kamus!$B$2:$B$87,kamus!$J$2:$J$87,"dihapus",0,1)</f>
        <v>1</v>
      </c>
      <c r="E1788">
        <f t="shared" si="193"/>
        <v>0</v>
      </c>
      <c r="F1788" s="14">
        <v>42979</v>
      </c>
      <c r="G1788" s="1">
        <f t="shared" si="194"/>
        <v>9</v>
      </c>
      <c r="H1788" s="1">
        <f t="shared" si="195"/>
        <v>2017</v>
      </c>
      <c r="I1788">
        <v>0</v>
      </c>
      <c r="K1788">
        <f t="shared" si="189"/>
        <v>0</v>
      </c>
      <c r="L1788">
        <v>10447</v>
      </c>
      <c r="M1788" s="6">
        <f t="shared" si="190"/>
        <v>0</v>
      </c>
      <c r="N1788" s="6" t="str">
        <f t="shared" si="191"/>
        <v/>
      </c>
      <c r="O1788" s="6">
        <f t="shared" si="192"/>
        <v>0</v>
      </c>
      <c r="Q1788">
        <f>_xlfn.XLOOKUP(C1788&amp;G1788&amp;H1788,covid!$E$2:$E$2184,covid!$D$2:$D$2184,0,0,1)</f>
        <v>0</v>
      </c>
    </row>
    <row r="1789" spans="1:17" x14ac:dyDescent="0.3">
      <c r="A1789">
        <f>_xlfn.XLOOKUP(C1789,kamus!$B$2:$B$87,kamus!$A$2:$A$87,0,0,1)</f>
        <v>47</v>
      </c>
      <c r="B1789" t="str">
        <f>_xlfn.XLOOKUP(C1789,kamus!$B$2:$B$87,kamus!$D$2:$D$87,"dihapus",0,1)</f>
        <v>Ngaglik 2</v>
      </c>
      <c r="C1789" t="s">
        <v>238</v>
      </c>
      <c r="D1789">
        <f>_xlfn.XLOOKUP(C1789,kamus!$B$2:$B$87,kamus!$J$2:$J$87,"dihapus",0,1)</f>
        <v>1</v>
      </c>
      <c r="E1789">
        <f t="shared" si="193"/>
        <v>0</v>
      </c>
      <c r="F1789" s="14">
        <v>42979</v>
      </c>
      <c r="G1789" s="1">
        <f t="shared" si="194"/>
        <v>9</v>
      </c>
      <c r="H1789" s="1">
        <f t="shared" si="195"/>
        <v>2017</v>
      </c>
      <c r="I1789">
        <v>0</v>
      </c>
      <c r="K1789">
        <f t="shared" si="189"/>
        <v>0</v>
      </c>
      <c r="L1789">
        <v>22367</v>
      </c>
      <c r="M1789" s="6">
        <f t="shared" si="190"/>
        <v>0</v>
      </c>
      <c r="N1789" s="6" t="str">
        <f t="shared" si="191"/>
        <v/>
      </c>
      <c r="O1789" s="6">
        <f t="shared" si="192"/>
        <v>0</v>
      </c>
      <c r="Q1789">
        <f>_xlfn.XLOOKUP(C1789&amp;G1789&amp;H1789,covid!$E$2:$E$2184,covid!$D$2:$D$2184,0,0,1)</f>
        <v>0</v>
      </c>
    </row>
    <row r="1790" spans="1:17" x14ac:dyDescent="0.3">
      <c r="A1790">
        <f>_xlfn.XLOOKUP(C1790,kamus!$B$2:$B$87,kamus!$A$2:$A$87,0,0,1)</f>
        <v>46</v>
      </c>
      <c r="B1790" t="str">
        <f>_xlfn.XLOOKUP(C1790,kamus!$B$2:$B$87,kamus!$D$2:$D$87,"dihapus",0,1)</f>
        <v>Ngaglik 2</v>
      </c>
      <c r="C1790" t="s">
        <v>257</v>
      </c>
      <c r="D1790">
        <f>_xlfn.XLOOKUP(C1790,kamus!$B$2:$B$87,kamus!$J$2:$J$87,"dihapus",0,1)</f>
        <v>1</v>
      </c>
      <c r="E1790">
        <f t="shared" si="193"/>
        <v>0</v>
      </c>
      <c r="F1790" s="14">
        <v>42979</v>
      </c>
      <c r="G1790" s="1">
        <f t="shared" si="194"/>
        <v>9</v>
      </c>
      <c r="H1790" s="1">
        <f t="shared" si="195"/>
        <v>2017</v>
      </c>
      <c r="I1790">
        <v>0</v>
      </c>
      <c r="K1790">
        <f t="shared" si="189"/>
        <v>0</v>
      </c>
      <c r="L1790">
        <v>16910</v>
      </c>
      <c r="M1790" s="6">
        <f t="shared" si="190"/>
        <v>0</v>
      </c>
      <c r="N1790" s="6" t="str">
        <f t="shared" si="191"/>
        <v/>
      </c>
      <c r="O1790" s="6">
        <f t="shared" si="192"/>
        <v>0</v>
      </c>
      <c r="Q1790">
        <f>_xlfn.XLOOKUP(C1790&amp;G1790&amp;H1790,covid!$E$2:$E$2184,covid!$D$2:$D$2184,0,0,1)</f>
        <v>0</v>
      </c>
    </row>
    <row r="1791" spans="1:17" x14ac:dyDescent="0.3">
      <c r="A1791">
        <f>_xlfn.XLOOKUP(C1791,kamus!$B$2:$B$87,kamus!$A$2:$A$87,0,0,1)</f>
        <v>50</v>
      </c>
      <c r="B1791" t="str">
        <f>_xlfn.XLOOKUP(C1791,kamus!$B$2:$B$87,kamus!$D$2:$D$87,"dihapus",0,1)</f>
        <v>Ngemplak 1</v>
      </c>
      <c r="C1791" t="s">
        <v>202</v>
      </c>
      <c r="D1791">
        <f>_xlfn.XLOOKUP(C1791,kamus!$B$2:$B$87,kamus!$J$2:$J$87,"dihapus",0,1)</f>
        <v>0</v>
      </c>
      <c r="E1791">
        <f t="shared" si="193"/>
        <v>0</v>
      </c>
      <c r="F1791" s="14">
        <v>42979</v>
      </c>
      <c r="G1791" s="1">
        <f t="shared" si="194"/>
        <v>9</v>
      </c>
      <c r="H1791" s="1">
        <f t="shared" si="195"/>
        <v>2017</v>
      </c>
      <c r="I1791">
        <v>0</v>
      </c>
      <c r="K1791">
        <f t="shared" si="189"/>
        <v>0</v>
      </c>
      <c r="L1791">
        <v>7988</v>
      </c>
      <c r="M1791" s="6">
        <f t="shared" si="190"/>
        <v>0</v>
      </c>
      <c r="N1791" s="6" t="str">
        <f t="shared" si="191"/>
        <v/>
      </c>
      <c r="O1791" s="6">
        <f t="shared" si="192"/>
        <v>0</v>
      </c>
      <c r="Q1791">
        <f>_xlfn.XLOOKUP(C1791&amp;G1791&amp;H1791,covid!$E$2:$E$2184,covid!$D$2:$D$2184,0,0,1)</f>
        <v>0</v>
      </c>
    </row>
    <row r="1792" spans="1:17" x14ac:dyDescent="0.3">
      <c r="A1792">
        <f>_xlfn.XLOOKUP(C1792,kamus!$B$2:$B$87,kamus!$A$2:$A$87,0,0,1)</f>
        <v>51</v>
      </c>
      <c r="B1792" t="str">
        <f>_xlfn.XLOOKUP(C1792,kamus!$B$2:$B$87,kamus!$D$2:$D$87,"dihapus",0,1)</f>
        <v>Ngemplak 1</v>
      </c>
      <c r="C1792" t="s">
        <v>256</v>
      </c>
      <c r="D1792">
        <f>_xlfn.XLOOKUP(C1792,kamus!$B$2:$B$87,kamus!$J$2:$J$87,"dihapus",0,1)</f>
        <v>0</v>
      </c>
      <c r="E1792">
        <f t="shared" si="193"/>
        <v>0</v>
      </c>
      <c r="F1792" s="14">
        <v>42979</v>
      </c>
      <c r="G1792" s="1">
        <f t="shared" si="194"/>
        <v>9</v>
      </c>
      <c r="H1792" s="1">
        <f t="shared" si="195"/>
        <v>2017</v>
      </c>
      <c r="I1792">
        <v>0</v>
      </c>
      <c r="K1792">
        <f t="shared" si="189"/>
        <v>0</v>
      </c>
      <c r="L1792">
        <v>8208</v>
      </c>
      <c r="M1792" s="6">
        <f t="shared" si="190"/>
        <v>0</v>
      </c>
      <c r="N1792" s="6" t="str">
        <f t="shared" si="191"/>
        <v/>
      </c>
      <c r="O1792" s="6">
        <f t="shared" si="192"/>
        <v>0</v>
      </c>
      <c r="Q1792">
        <f>_xlfn.XLOOKUP(C1792&amp;G1792&amp;H1792,covid!$E$2:$E$2184,covid!$D$2:$D$2184,0,0,1)</f>
        <v>0</v>
      </c>
    </row>
    <row r="1793" spans="1:17" x14ac:dyDescent="0.3">
      <c r="A1793">
        <f>_xlfn.XLOOKUP(C1793,kamus!$B$2:$B$87,kamus!$A$2:$A$87,0,0,1)</f>
        <v>49</v>
      </c>
      <c r="B1793" t="str">
        <f>_xlfn.XLOOKUP(C1793,kamus!$B$2:$B$87,kamus!$D$2:$D$87,"dihapus",0,1)</f>
        <v>Ngemplak 1</v>
      </c>
      <c r="C1793" t="s">
        <v>276</v>
      </c>
      <c r="D1793">
        <f>_xlfn.XLOOKUP(C1793,kamus!$B$2:$B$87,kamus!$J$2:$J$87,"dihapus",0,1)</f>
        <v>1</v>
      </c>
      <c r="E1793">
        <f t="shared" si="193"/>
        <v>0</v>
      </c>
      <c r="F1793" s="14">
        <v>42979</v>
      </c>
      <c r="G1793" s="1">
        <f t="shared" si="194"/>
        <v>9</v>
      </c>
      <c r="H1793" s="1">
        <f t="shared" si="195"/>
        <v>2017</v>
      </c>
      <c r="I1793">
        <v>1</v>
      </c>
      <c r="K1793">
        <f t="shared" si="189"/>
        <v>1</v>
      </c>
      <c r="L1793">
        <v>9697</v>
      </c>
      <c r="M1793" s="6">
        <f t="shared" si="190"/>
        <v>10.312467773538208</v>
      </c>
      <c r="N1793" s="6" t="str">
        <f t="shared" si="191"/>
        <v/>
      </c>
      <c r="O1793" s="6">
        <f t="shared" si="192"/>
        <v>10.312467773538208</v>
      </c>
      <c r="Q1793">
        <f>_xlfn.XLOOKUP(C1793&amp;G1793&amp;H1793,covid!$E$2:$E$2184,covid!$D$2:$D$2184,0,0,1)</f>
        <v>0</v>
      </c>
    </row>
    <row r="1794" spans="1:17" x14ac:dyDescent="0.3">
      <c r="A1794">
        <f>_xlfn.XLOOKUP(C1794,kamus!$B$2:$B$87,kamus!$A$2:$A$87,0,0,1)</f>
        <v>52</v>
      </c>
      <c r="B1794" t="str">
        <f>_xlfn.XLOOKUP(C1794,kamus!$B$2:$B$87,kamus!$D$2:$D$87,"dihapus",0,1)</f>
        <v>Ngemplak 2</v>
      </c>
      <c r="C1794" t="s">
        <v>277</v>
      </c>
      <c r="D1794">
        <f>_xlfn.XLOOKUP(C1794,kamus!$B$2:$B$87,kamus!$J$2:$J$87,"dihapus",0,1)</f>
        <v>1</v>
      </c>
      <c r="E1794">
        <f t="shared" si="193"/>
        <v>0</v>
      </c>
      <c r="F1794" s="14">
        <v>42979</v>
      </c>
      <c r="G1794" s="1">
        <f t="shared" si="194"/>
        <v>9</v>
      </c>
      <c r="H1794" s="1">
        <f t="shared" si="195"/>
        <v>2017</v>
      </c>
      <c r="I1794">
        <v>0</v>
      </c>
      <c r="K1794">
        <f t="shared" ref="K1794:K1857" si="196">J1794+I1794</f>
        <v>0</v>
      </c>
      <c r="L1794">
        <v>31636</v>
      </c>
      <c r="M1794" s="6">
        <f t="shared" ref="M1794:M1857" si="197">IF(ISBLANK(I1794)=TRUE,"",I1794/$L1794*100000)</f>
        <v>0</v>
      </c>
      <c r="N1794" s="6" t="str">
        <f t="shared" ref="N1794:N1857" si="198">IF(ISBLANK(J1794)=TRUE,"",J1794/$L1794*100000)</f>
        <v/>
      </c>
      <c r="O1794" s="6">
        <f t="shared" ref="O1794:O1857" si="199">IF(ISBLANK(K1794)=TRUE,"",K1794/$L1794*100000)</f>
        <v>0</v>
      </c>
      <c r="Q1794">
        <f>_xlfn.XLOOKUP(C1794&amp;G1794&amp;H1794,covid!$E$2:$E$2184,covid!$D$2:$D$2184,0,0,1)</f>
        <v>0</v>
      </c>
    </row>
    <row r="1795" spans="1:17" x14ac:dyDescent="0.3">
      <c r="A1795">
        <f>_xlfn.XLOOKUP(C1795,kamus!$B$2:$B$87,kamus!$A$2:$A$87,0,0,1)</f>
        <v>53</v>
      </c>
      <c r="B1795" t="str">
        <f>_xlfn.XLOOKUP(C1795,kamus!$B$2:$B$87,kamus!$D$2:$D$87,"dihapus",0,1)</f>
        <v>Ngemplak 2</v>
      </c>
      <c r="C1795" t="s">
        <v>278</v>
      </c>
      <c r="D1795">
        <f>_xlfn.XLOOKUP(C1795,kamus!$B$2:$B$87,kamus!$J$2:$J$87,"dihapus",0,1)</f>
        <v>0</v>
      </c>
      <c r="E1795">
        <f t="shared" ref="E1795:E1858" si="200">IF(D1795=0,0,IF(H1795&lt;2021,0,IF(AND(H1795=2021,G1795&lt;5),0,1)))</f>
        <v>0</v>
      </c>
      <c r="F1795" s="14">
        <v>42979</v>
      </c>
      <c r="G1795" s="1">
        <f t="shared" ref="G1795:G1858" si="201">MONTH(F1795)</f>
        <v>9</v>
      </c>
      <c r="H1795" s="1">
        <f t="shared" ref="H1795:H1858" si="202">YEAR(F1795)</f>
        <v>2017</v>
      </c>
      <c r="I1795">
        <v>0</v>
      </c>
      <c r="K1795">
        <f t="shared" si="196"/>
        <v>0</v>
      </c>
      <c r="L1795">
        <v>8894</v>
      </c>
      <c r="M1795" s="6">
        <f t="shared" si="197"/>
        <v>0</v>
      </c>
      <c r="N1795" s="6" t="str">
        <f t="shared" si="198"/>
        <v/>
      </c>
      <c r="O1795" s="6">
        <f t="shared" si="199"/>
        <v>0</v>
      </c>
      <c r="Q1795">
        <f>_xlfn.XLOOKUP(C1795&amp;G1795&amp;H1795,covid!$E$2:$E$2184,covid!$D$2:$D$2184,0,0,1)</f>
        <v>0</v>
      </c>
    </row>
    <row r="1796" spans="1:17" x14ac:dyDescent="0.3">
      <c r="A1796">
        <f>_xlfn.XLOOKUP(C1796,kamus!$B$2:$B$87,kamus!$A$2:$A$87,0,0,1)</f>
        <v>57</v>
      </c>
      <c r="B1796" t="str">
        <f>_xlfn.XLOOKUP(C1796,kamus!$B$2:$B$87,kamus!$D$2:$D$87,"dihapus",0,1)</f>
        <v>Pakem</v>
      </c>
      <c r="C1796" t="s">
        <v>204</v>
      </c>
      <c r="D1796">
        <f>_xlfn.XLOOKUP(C1796,kamus!$B$2:$B$87,kamus!$J$2:$J$87,"dihapus",0,1)</f>
        <v>0</v>
      </c>
      <c r="E1796">
        <f t="shared" si="200"/>
        <v>0</v>
      </c>
      <c r="F1796" s="14">
        <v>42979</v>
      </c>
      <c r="G1796" s="1">
        <f t="shared" si="201"/>
        <v>9</v>
      </c>
      <c r="H1796" s="1">
        <f t="shared" si="202"/>
        <v>2017</v>
      </c>
      <c r="I1796">
        <v>0</v>
      </c>
      <c r="K1796">
        <f t="shared" si="196"/>
        <v>0</v>
      </c>
      <c r="L1796">
        <v>6864</v>
      </c>
      <c r="M1796" s="6">
        <f t="shared" si="197"/>
        <v>0</v>
      </c>
      <c r="N1796" s="6" t="str">
        <f t="shared" si="198"/>
        <v/>
      </c>
      <c r="O1796" s="6">
        <f t="shared" si="199"/>
        <v>0</v>
      </c>
      <c r="Q1796">
        <f>_xlfn.XLOOKUP(C1796&amp;G1796&amp;H1796,covid!$E$2:$E$2184,covid!$D$2:$D$2184,0,0,1)</f>
        <v>0</v>
      </c>
    </row>
    <row r="1797" spans="1:17" x14ac:dyDescent="0.3">
      <c r="A1797">
        <f>_xlfn.XLOOKUP(C1797,kamus!$B$2:$B$87,kamus!$A$2:$A$87,0,0,1)</f>
        <v>54</v>
      </c>
      <c r="B1797" t="str">
        <f>_xlfn.XLOOKUP(C1797,kamus!$B$2:$B$87,kamus!$D$2:$D$87,"dihapus",0,1)</f>
        <v>Pakem</v>
      </c>
      <c r="C1797" t="s">
        <v>213</v>
      </c>
      <c r="D1797">
        <f>_xlfn.XLOOKUP(C1797,kamus!$B$2:$B$87,kamus!$J$2:$J$87,"dihapus",0,1)</f>
        <v>0</v>
      </c>
      <c r="E1797">
        <f t="shared" si="200"/>
        <v>0</v>
      </c>
      <c r="F1797" s="14">
        <v>42979</v>
      </c>
      <c r="G1797" s="1">
        <f t="shared" si="201"/>
        <v>9</v>
      </c>
      <c r="H1797" s="1">
        <f t="shared" si="202"/>
        <v>2017</v>
      </c>
      <c r="I1797">
        <v>0</v>
      </c>
      <c r="K1797">
        <f t="shared" si="196"/>
        <v>0</v>
      </c>
      <c r="L1797">
        <v>9160</v>
      </c>
      <c r="M1797" s="6">
        <f t="shared" si="197"/>
        <v>0</v>
      </c>
      <c r="N1797" s="6" t="str">
        <f t="shared" si="198"/>
        <v/>
      </c>
      <c r="O1797" s="6">
        <f t="shared" si="199"/>
        <v>0</v>
      </c>
      <c r="Q1797">
        <f>_xlfn.XLOOKUP(C1797&amp;G1797&amp;H1797,covid!$E$2:$E$2184,covid!$D$2:$D$2184,0,0,1)</f>
        <v>0</v>
      </c>
    </row>
    <row r="1798" spans="1:17" x14ac:dyDescent="0.3">
      <c r="A1798">
        <f>_xlfn.XLOOKUP(C1798,kamus!$B$2:$B$87,kamus!$A$2:$A$87,0,0,1)</f>
        <v>56</v>
      </c>
      <c r="B1798" t="str">
        <f>_xlfn.XLOOKUP(C1798,kamus!$B$2:$B$87,kamus!$D$2:$D$87,"dihapus",0,1)</f>
        <v>Pakem</v>
      </c>
      <c r="C1798" t="s">
        <v>214</v>
      </c>
      <c r="D1798">
        <f>_xlfn.XLOOKUP(C1798,kamus!$B$2:$B$87,kamus!$J$2:$J$87,"dihapus",0,1)</f>
        <v>1</v>
      </c>
      <c r="E1798">
        <f t="shared" si="200"/>
        <v>0</v>
      </c>
      <c r="F1798" s="14">
        <v>42979</v>
      </c>
      <c r="G1798" s="1">
        <f t="shared" si="201"/>
        <v>9</v>
      </c>
      <c r="H1798" s="1">
        <f t="shared" si="202"/>
        <v>2017</v>
      </c>
      <c r="I1798">
        <v>0</v>
      </c>
      <c r="K1798">
        <f t="shared" si="196"/>
        <v>0</v>
      </c>
      <c r="L1798">
        <v>6711</v>
      </c>
      <c r="M1798" s="6">
        <f t="shared" si="197"/>
        <v>0</v>
      </c>
      <c r="N1798" s="6" t="str">
        <f t="shared" si="198"/>
        <v/>
      </c>
      <c r="O1798" s="6">
        <f t="shared" si="199"/>
        <v>0</v>
      </c>
      <c r="Q1798">
        <f>_xlfn.XLOOKUP(C1798&amp;G1798&amp;H1798,covid!$E$2:$E$2184,covid!$D$2:$D$2184,0,0,1)</f>
        <v>0</v>
      </c>
    </row>
    <row r="1799" spans="1:17" x14ac:dyDescent="0.3">
      <c r="A1799">
        <f>_xlfn.XLOOKUP(C1799,kamus!$B$2:$B$87,kamus!$A$2:$A$87,0,0,1)</f>
        <v>58</v>
      </c>
      <c r="B1799" t="str">
        <f>_xlfn.XLOOKUP(C1799,kamus!$B$2:$B$87,kamus!$D$2:$D$87,"dihapus",0,1)</f>
        <v>Pakem</v>
      </c>
      <c r="C1799" t="s">
        <v>231</v>
      </c>
      <c r="D1799">
        <f>_xlfn.XLOOKUP(C1799,kamus!$B$2:$B$87,kamus!$J$2:$J$87,"dihapus",0,1)</f>
        <v>0</v>
      </c>
      <c r="E1799">
        <f t="shared" si="200"/>
        <v>0</v>
      </c>
      <c r="F1799" s="14">
        <v>42979</v>
      </c>
      <c r="G1799" s="1">
        <f t="shared" si="201"/>
        <v>9</v>
      </c>
      <c r="H1799" s="1">
        <f t="shared" si="202"/>
        <v>2017</v>
      </c>
      <c r="I1799">
        <v>0</v>
      </c>
      <c r="K1799">
        <f t="shared" si="196"/>
        <v>0</v>
      </c>
      <c r="L1799">
        <v>6932</v>
      </c>
      <c r="M1799" s="6">
        <f t="shared" si="197"/>
        <v>0</v>
      </c>
      <c r="N1799" s="6" t="str">
        <f t="shared" si="198"/>
        <v/>
      </c>
      <c r="O1799" s="6">
        <f t="shared" si="199"/>
        <v>0</v>
      </c>
      <c r="Q1799">
        <f>_xlfn.XLOOKUP(C1799&amp;G1799&amp;H1799,covid!$E$2:$E$2184,covid!$D$2:$D$2184,0,0,1)</f>
        <v>0</v>
      </c>
    </row>
    <row r="1800" spans="1:17" x14ac:dyDescent="0.3">
      <c r="A1800">
        <f>_xlfn.XLOOKUP(C1800,kamus!$B$2:$B$87,kamus!$A$2:$A$87,0,0,1)</f>
        <v>55</v>
      </c>
      <c r="B1800" t="str">
        <f>_xlfn.XLOOKUP(C1800,kamus!$B$2:$B$87,kamus!$D$2:$D$87,"dihapus",0,1)</f>
        <v>Pakem</v>
      </c>
      <c r="C1800" t="s">
        <v>234</v>
      </c>
      <c r="D1800">
        <f>_xlfn.XLOOKUP(C1800,kamus!$B$2:$B$87,kamus!$J$2:$J$87,"dihapus",0,1)</f>
        <v>0</v>
      </c>
      <c r="E1800">
        <f t="shared" si="200"/>
        <v>0</v>
      </c>
      <c r="F1800" s="14">
        <v>42979</v>
      </c>
      <c r="G1800" s="1">
        <f t="shared" si="201"/>
        <v>9</v>
      </c>
      <c r="H1800" s="1">
        <f t="shared" si="202"/>
        <v>2017</v>
      </c>
      <c r="I1800">
        <v>0</v>
      </c>
      <c r="K1800">
        <f t="shared" si="196"/>
        <v>0</v>
      </c>
      <c r="L1800">
        <v>9891</v>
      </c>
      <c r="M1800" s="6">
        <f t="shared" si="197"/>
        <v>0</v>
      </c>
      <c r="N1800" s="6" t="str">
        <f t="shared" si="198"/>
        <v/>
      </c>
      <c r="O1800" s="6">
        <f t="shared" si="199"/>
        <v>0</v>
      </c>
      <c r="Q1800">
        <f>_xlfn.XLOOKUP(C1800&amp;G1800&amp;H1800,covid!$E$2:$E$2184,covid!$D$2:$D$2184,0,0,1)</f>
        <v>0</v>
      </c>
    </row>
    <row r="1801" spans="1:17" x14ac:dyDescent="0.3">
      <c r="A1801">
        <f>_xlfn.XLOOKUP(C1801,kamus!$B$2:$B$87,kamus!$A$2:$A$87,0,0,1)</f>
        <v>64</v>
      </c>
      <c r="B1801" t="str">
        <f>_xlfn.XLOOKUP(C1801,kamus!$B$2:$B$87,kamus!$D$2:$D$87,"dihapus",0,1)</f>
        <v>Prambanan</v>
      </c>
      <c r="C1801" s="19" t="s">
        <v>203</v>
      </c>
      <c r="D1801">
        <f>_xlfn.XLOOKUP(C1801,kamus!$B$2:$B$87,kamus!$J$2:$J$87,"dihapus",0,1)</f>
        <v>1</v>
      </c>
      <c r="E1801">
        <f t="shared" si="200"/>
        <v>0</v>
      </c>
      <c r="F1801" s="14">
        <v>42979</v>
      </c>
      <c r="G1801" s="1">
        <f t="shared" si="201"/>
        <v>9</v>
      </c>
      <c r="H1801" s="1">
        <f t="shared" si="202"/>
        <v>2017</v>
      </c>
      <c r="I1801">
        <v>0</v>
      </c>
      <c r="K1801">
        <f t="shared" si="196"/>
        <v>0</v>
      </c>
      <c r="L1801">
        <v>12600</v>
      </c>
      <c r="M1801" s="6">
        <f t="shared" si="197"/>
        <v>0</v>
      </c>
      <c r="N1801" s="6" t="str">
        <f t="shared" si="198"/>
        <v/>
      </c>
      <c r="O1801" s="6">
        <f t="shared" si="199"/>
        <v>0</v>
      </c>
      <c r="Q1801">
        <f>_xlfn.XLOOKUP(C1801&amp;G1801&amp;H1801,covid!$E$2:$E$2184,covid!$D$2:$D$2184,0,0,1)</f>
        <v>0</v>
      </c>
    </row>
    <row r="1802" spans="1:17" x14ac:dyDescent="0.3">
      <c r="A1802">
        <f>_xlfn.XLOOKUP(C1802,kamus!$B$2:$B$87,kamus!$A$2:$A$87,0,0,1)</f>
        <v>59</v>
      </c>
      <c r="B1802" t="str">
        <f>_xlfn.XLOOKUP(C1802,kamus!$B$2:$B$87,kamus!$D$2:$D$87,"dihapus",0,1)</f>
        <v>Prambanan</v>
      </c>
      <c r="C1802" t="s">
        <v>210</v>
      </c>
      <c r="D1802">
        <f>_xlfn.XLOOKUP(C1802,kamus!$B$2:$B$87,kamus!$J$2:$J$87,"dihapus",0,1)</f>
        <v>0</v>
      </c>
      <c r="E1802">
        <f t="shared" si="200"/>
        <v>0</v>
      </c>
      <c r="F1802" s="14">
        <v>42979</v>
      </c>
      <c r="G1802" s="1">
        <f t="shared" si="201"/>
        <v>9</v>
      </c>
      <c r="H1802" s="1">
        <f t="shared" si="202"/>
        <v>2017</v>
      </c>
      <c r="I1802">
        <v>0</v>
      </c>
      <c r="K1802">
        <f t="shared" si="196"/>
        <v>0</v>
      </c>
      <c r="L1802">
        <v>4755</v>
      </c>
      <c r="M1802" s="6">
        <f t="shared" si="197"/>
        <v>0</v>
      </c>
      <c r="N1802" s="6" t="str">
        <f t="shared" si="198"/>
        <v/>
      </c>
      <c r="O1802" s="6">
        <f t="shared" si="199"/>
        <v>0</v>
      </c>
      <c r="Q1802">
        <f>_xlfn.XLOOKUP(C1802&amp;G1802&amp;H1802,covid!$E$2:$E$2184,covid!$D$2:$D$2184,0,0,1)</f>
        <v>0</v>
      </c>
    </row>
    <row r="1803" spans="1:17" x14ac:dyDescent="0.3">
      <c r="A1803">
        <f>_xlfn.XLOOKUP(C1803,kamus!$B$2:$B$87,kamus!$A$2:$A$87,0,0,1)</f>
        <v>61</v>
      </c>
      <c r="B1803" t="str">
        <f>_xlfn.XLOOKUP(C1803,kamus!$B$2:$B$87,kamus!$D$2:$D$87,"dihapus",0,1)</f>
        <v>Prambanan</v>
      </c>
      <c r="C1803" t="s">
        <v>219</v>
      </c>
      <c r="D1803">
        <f>_xlfn.XLOOKUP(C1803,kamus!$B$2:$B$87,kamus!$J$2:$J$87,"dihapus",0,1)</f>
        <v>0</v>
      </c>
      <c r="E1803">
        <f t="shared" si="200"/>
        <v>0</v>
      </c>
      <c r="F1803" s="14">
        <v>42979</v>
      </c>
      <c r="G1803" s="1">
        <f t="shared" si="201"/>
        <v>9</v>
      </c>
      <c r="H1803" s="1">
        <f t="shared" si="202"/>
        <v>2017</v>
      </c>
      <c r="I1803">
        <v>0</v>
      </c>
      <c r="K1803">
        <f t="shared" si="196"/>
        <v>0</v>
      </c>
      <c r="L1803">
        <v>14215</v>
      </c>
      <c r="M1803" s="6">
        <f t="shared" si="197"/>
        <v>0</v>
      </c>
      <c r="N1803" s="6" t="str">
        <f t="shared" si="198"/>
        <v/>
      </c>
      <c r="O1803" s="6">
        <f t="shared" si="199"/>
        <v>0</v>
      </c>
      <c r="Q1803">
        <f>_xlfn.XLOOKUP(C1803&amp;G1803&amp;H1803,covid!$E$2:$E$2184,covid!$D$2:$D$2184,0,0,1)</f>
        <v>0</v>
      </c>
    </row>
    <row r="1804" spans="1:17" x14ac:dyDescent="0.3">
      <c r="A1804">
        <f>_xlfn.XLOOKUP(C1804,kamus!$B$2:$B$87,kamus!$A$2:$A$87,0,0,1)</f>
        <v>62</v>
      </c>
      <c r="B1804" t="str">
        <f>_xlfn.XLOOKUP(C1804,kamus!$B$2:$B$87,kamus!$D$2:$D$87,"dihapus",0,1)</f>
        <v>Prambanan</v>
      </c>
      <c r="C1804" t="s">
        <v>236</v>
      </c>
      <c r="D1804">
        <f>_xlfn.XLOOKUP(C1804,kamus!$B$2:$B$87,kamus!$J$2:$J$87,"dihapus",0,1)</f>
        <v>0</v>
      </c>
      <c r="E1804">
        <f t="shared" si="200"/>
        <v>0</v>
      </c>
      <c r="F1804" s="14">
        <v>42979</v>
      </c>
      <c r="G1804" s="1">
        <f t="shared" si="201"/>
        <v>9</v>
      </c>
      <c r="H1804" s="1">
        <f t="shared" si="202"/>
        <v>2017</v>
      </c>
      <c r="I1804">
        <v>0</v>
      </c>
      <c r="K1804">
        <f t="shared" si="196"/>
        <v>0</v>
      </c>
      <c r="L1804">
        <v>6067</v>
      </c>
      <c r="M1804" s="6">
        <f t="shared" si="197"/>
        <v>0</v>
      </c>
      <c r="N1804" s="6" t="str">
        <f t="shared" si="198"/>
        <v/>
      </c>
      <c r="O1804" s="6">
        <f t="shared" si="199"/>
        <v>0</v>
      </c>
      <c r="Q1804">
        <f>_xlfn.XLOOKUP(C1804&amp;G1804&amp;H1804,covid!$E$2:$E$2184,covid!$D$2:$D$2184,0,0,1)</f>
        <v>0</v>
      </c>
    </row>
    <row r="1805" spans="1:17" x14ac:dyDescent="0.3">
      <c r="A1805">
        <f>_xlfn.XLOOKUP(C1805,kamus!$B$2:$B$87,kamus!$A$2:$A$87,0,0,1)</f>
        <v>63</v>
      </c>
      <c r="B1805" t="str">
        <f>_xlfn.XLOOKUP(C1805,kamus!$B$2:$B$87,kamus!$D$2:$D$87,"dihapus",0,1)</f>
        <v>Prambanan</v>
      </c>
      <c r="C1805" t="s">
        <v>261</v>
      </c>
      <c r="D1805">
        <f>_xlfn.XLOOKUP(C1805,kamus!$B$2:$B$87,kamus!$J$2:$J$87,"dihapus",0,1)</f>
        <v>0</v>
      </c>
      <c r="E1805">
        <f t="shared" si="200"/>
        <v>0</v>
      </c>
      <c r="F1805" s="14">
        <v>42979</v>
      </c>
      <c r="G1805" s="1">
        <f t="shared" si="201"/>
        <v>9</v>
      </c>
      <c r="H1805" s="1">
        <f t="shared" si="202"/>
        <v>2017</v>
      </c>
      <c r="I1805">
        <v>0</v>
      </c>
      <c r="K1805">
        <f t="shared" si="196"/>
        <v>0</v>
      </c>
      <c r="L1805">
        <v>15373</v>
      </c>
      <c r="M1805" s="6">
        <f t="shared" si="197"/>
        <v>0</v>
      </c>
      <c r="N1805" s="6" t="str">
        <f t="shared" si="198"/>
        <v/>
      </c>
      <c r="O1805" s="6">
        <f t="shared" si="199"/>
        <v>0</v>
      </c>
      <c r="Q1805">
        <f>_xlfn.XLOOKUP(C1805&amp;G1805&amp;H1805,covid!$E$2:$E$2184,covid!$D$2:$D$2184,0,0,1)</f>
        <v>0</v>
      </c>
    </row>
    <row r="1806" spans="1:17" x14ac:dyDescent="0.3">
      <c r="A1806">
        <f>_xlfn.XLOOKUP(C1806,kamus!$B$2:$B$87,kamus!$A$2:$A$87,0,0,1)</f>
        <v>60</v>
      </c>
      <c r="B1806" t="str">
        <f>_xlfn.XLOOKUP(C1806,kamus!$B$2:$B$87,kamus!$D$2:$D$87,"dihapus",0,1)</f>
        <v>Prambanan</v>
      </c>
      <c r="C1806" t="s">
        <v>280</v>
      </c>
      <c r="D1806">
        <f>_xlfn.XLOOKUP(C1806,kamus!$B$2:$B$87,kamus!$J$2:$J$87,"dihapus",0,1)</f>
        <v>0</v>
      </c>
      <c r="E1806">
        <f t="shared" si="200"/>
        <v>0</v>
      </c>
      <c r="F1806" s="14">
        <v>42979</v>
      </c>
      <c r="G1806" s="1">
        <f t="shared" si="201"/>
        <v>9</v>
      </c>
      <c r="H1806" s="1">
        <f t="shared" si="202"/>
        <v>2017</v>
      </c>
      <c r="I1806">
        <v>0</v>
      </c>
      <c r="K1806">
        <f t="shared" si="196"/>
        <v>0</v>
      </c>
      <c r="L1806">
        <v>2810</v>
      </c>
      <c r="M1806" s="6">
        <f t="shared" si="197"/>
        <v>0</v>
      </c>
      <c r="N1806" s="6" t="str">
        <f t="shared" si="198"/>
        <v/>
      </c>
      <c r="O1806" s="6">
        <f t="shared" si="199"/>
        <v>0</v>
      </c>
      <c r="Q1806">
        <f>_xlfn.XLOOKUP(C1806&amp;G1806&amp;H1806,covid!$E$2:$E$2184,covid!$D$2:$D$2184,0,0,1)</f>
        <v>0</v>
      </c>
    </row>
    <row r="1807" spans="1:17" x14ac:dyDescent="0.3">
      <c r="A1807">
        <f>_xlfn.XLOOKUP(C1807,kamus!$B$2:$B$87,kamus!$A$2:$A$87,0,0,1)</f>
        <v>67</v>
      </c>
      <c r="B1807" t="str">
        <f>_xlfn.XLOOKUP(C1807,kamus!$B$2:$B$87,kamus!$D$2:$D$87,"dihapus",0,1)</f>
        <v>Seyegan</v>
      </c>
      <c r="C1807" t="s">
        <v>221</v>
      </c>
      <c r="D1807">
        <f>_xlfn.XLOOKUP(C1807,kamus!$B$2:$B$87,kamus!$J$2:$J$87,"dihapus",0,1)</f>
        <v>0</v>
      </c>
      <c r="E1807">
        <f t="shared" si="200"/>
        <v>0</v>
      </c>
      <c r="F1807" s="14">
        <v>42979</v>
      </c>
      <c r="G1807" s="1">
        <f t="shared" si="201"/>
        <v>9</v>
      </c>
      <c r="H1807" s="1">
        <f t="shared" si="202"/>
        <v>2017</v>
      </c>
      <c r="I1807">
        <v>0</v>
      </c>
      <c r="K1807">
        <f t="shared" si="196"/>
        <v>0</v>
      </c>
      <c r="L1807">
        <v>10795</v>
      </c>
      <c r="M1807" s="6">
        <f t="shared" si="197"/>
        <v>0</v>
      </c>
      <c r="N1807" s="6" t="str">
        <f t="shared" si="198"/>
        <v/>
      </c>
      <c r="O1807" s="6">
        <f t="shared" si="199"/>
        <v>0</v>
      </c>
      <c r="Q1807">
        <f>_xlfn.XLOOKUP(C1807&amp;G1807&amp;H1807,covid!$E$2:$E$2184,covid!$D$2:$D$2184,0,0,1)</f>
        <v>0</v>
      </c>
    </row>
    <row r="1808" spans="1:17" x14ac:dyDescent="0.3">
      <c r="A1808">
        <f>_xlfn.XLOOKUP(C1808,kamus!$B$2:$B$87,kamus!$A$2:$A$87,0,0,1)</f>
        <v>66</v>
      </c>
      <c r="B1808" t="str">
        <f>_xlfn.XLOOKUP(C1808,kamus!$B$2:$B$87,kamus!$D$2:$D$87,"dihapus",0,1)</f>
        <v>Seyegan</v>
      </c>
      <c r="C1808" t="s">
        <v>222</v>
      </c>
      <c r="D1808">
        <f>_xlfn.XLOOKUP(C1808,kamus!$B$2:$B$87,kamus!$J$2:$J$87,"dihapus",0,1)</f>
        <v>0</v>
      </c>
      <c r="E1808">
        <f t="shared" si="200"/>
        <v>0</v>
      </c>
      <c r="F1808" s="14">
        <v>42979</v>
      </c>
      <c r="G1808" s="1">
        <f t="shared" si="201"/>
        <v>9</v>
      </c>
      <c r="H1808" s="1">
        <f t="shared" si="202"/>
        <v>2017</v>
      </c>
      <c r="I1808">
        <v>0</v>
      </c>
      <c r="K1808">
        <f t="shared" si="196"/>
        <v>0</v>
      </c>
      <c r="L1808">
        <v>9586</v>
      </c>
      <c r="M1808" s="6">
        <f t="shared" si="197"/>
        <v>0</v>
      </c>
      <c r="N1808" s="6" t="str">
        <f t="shared" si="198"/>
        <v/>
      </c>
      <c r="O1808" s="6">
        <f t="shared" si="199"/>
        <v>0</v>
      </c>
      <c r="Q1808">
        <f>_xlfn.XLOOKUP(C1808&amp;G1808&amp;H1808,covid!$E$2:$E$2184,covid!$D$2:$D$2184,0,0,1)</f>
        <v>0</v>
      </c>
    </row>
    <row r="1809" spans="1:17" x14ac:dyDescent="0.3">
      <c r="A1809">
        <f>_xlfn.XLOOKUP(C1809,kamus!$B$2:$B$87,kamus!$A$2:$A$87,0,0,1)</f>
        <v>68</v>
      </c>
      <c r="B1809" t="str">
        <f>_xlfn.XLOOKUP(C1809,kamus!$B$2:$B$87,kamus!$D$2:$D$87,"dihapus",0,1)</f>
        <v>Seyegan</v>
      </c>
      <c r="C1809" t="s">
        <v>223</v>
      </c>
      <c r="D1809">
        <f>_xlfn.XLOOKUP(C1809,kamus!$B$2:$B$87,kamus!$J$2:$J$87,"dihapus",0,1)</f>
        <v>0</v>
      </c>
      <c r="E1809">
        <f t="shared" si="200"/>
        <v>0</v>
      </c>
      <c r="F1809" s="14">
        <v>42979</v>
      </c>
      <c r="G1809" s="1">
        <f t="shared" si="201"/>
        <v>9</v>
      </c>
      <c r="H1809" s="1">
        <f t="shared" si="202"/>
        <v>2017</v>
      </c>
      <c r="I1809">
        <v>0</v>
      </c>
      <c r="K1809">
        <f t="shared" si="196"/>
        <v>0</v>
      </c>
      <c r="L1809">
        <v>8063</v>
      </c>
      <c r="M1809" s="6">
        <f t="shared" si="197"/>
        <v>0</v>
      </c>
      <c r="N1809" s="6" t="str">
        <f t="shared" si="198"/>
        <v/>
      </c>
      <c r="O1809" s="6">
        <f t="shared" si="199"/>
        <v>0</v>
      </c>
      <c r="Q1809">
        <f>_xlfn.XLOOKUP(C1809&amp;G1809&amp;H1809,covid!$E$2:$E$2184,covid!$D$2:$D$2184,0,0,1)</f>
        <v>0</v>
      </c>
    </row>
    <row r="1810" spans="1:17" x14ac:dyDescent="0.3">
      <c r="A1810">
        <f>_xlfn.XLOOKUP(C1810,kamus!$B$2:$B$87,kamus!$A$2:$A$87,0,0,1)</f>
        <v>65</v>
      </c>
      <c r="B1810" t="str">
        <f>_xlfn.XLOOKUP(C1810,kamus!$B$2:$B$87,kamus!$D$2:$D$87,"dihapus",0,1)</f>
        <v>Seyegan</v>
      </c>
      <c r="C1810" t="s">
        <v>224</v>
      </c>
      <c r="D1810">
        <f>_xlfn.XLOOKUP(C1810,kamus!$B$2:$B$87,kamus!$J$2:$J$87,"dihapus",0,1)</f>
        <v>1</v>
      </c>
      <c r="E1810">
        <f t="shared" si="200"/>
        <v>0</v>
      </c>
      <c r="F1810" s="14">
        <v>42979</v>
      </c>
      <c r="G1810" s="1">
        <f t="shared" si="201"/>
        <v>9</v>
      </c>
      <c r="H1810" s="1">
        <f t="shared" si="202"/>
        <v>2017</v>
      </c>
      <c r="I1810">
        <v>0</v>
      </c>
      <c r="K1810">
        <f t="shared" si="196"/>
        <v>0</v>
      </c>
      <c r="L1810">
        <v>11242</v>
      </c>
      <c r="M1810" s="6">
        <f t="shared" si="197"/>
        <v>0</v>
      </c>
      <c r="N1810" s="6" t="str">
        <f t="shared" si="198"/>
        <v/>
      </c>
      <c r="O1810" s="6">
        <f t="shared" si="199"/>
        <v>0</v>
      </c>
      <c r="Q1810">
        <f>_xlfn.XLOOKUP(C1810&amp;G1810&amp;H1810,covid!$E$2:$E$2184,covid!$D$2:$D$2184,0,0,1)</f>
        <v>0</v>
      </c>
    </row>
    <row r="1811" spans="1:17" x14ac:dyDescent="0.3">
      <c r="A1811">
        <f>_xlfn.XLOOKUP(C1811,kamus!$B$2:$B$87,kamus!$A$2:$A$87,0,0,1)</f>
        <v>69</v>
      </c>
      <c r="B1811" t="str">
        <f>_xlfn.XLOOKUP(C1811,kamus!$B$2:$B$87,kamus!$D$2:$D$87,"dihapus",0,1)</f>
        <v>Seyegan</v>
      </c>
      <c r="C1811" t="s">
        <v>225</v>
      </c>
      <c r="D1811">
        <f>_xlfn.XLOOKUP(C1811,kamus!$B$2:$B$87,kamus!$J$2:$J$87,"dihapus",0,1)</f>
        <v>0</v>
      </c>
      <c r="E1811">
        <f t="shared" si="200"/>
        <v>0</v>
      </c>
      <c r="F1811" s="14">
        <v>42979</v>
      </c>
      <c r="G1811" s="1">
        <f t="shared" si="201"/>
        <v>9</v>
      </c>
      <c r="H1811" s="1">
        <f t="shared" si="202"/>
        <v>2017</v>
      </c>
      <c r="I1811">
        <v>0</v>
      </c>
      <c r="K1811">
        <f t="shared" si="196"/>
        <v>0</v>
      </c>
      <c r="L1811">
        <v>13538</v>
      </c>
      <c r="M1811" s="6">
        <f t="shared" si="197"/>
        <v>0</v>
      </c>
      <c r="N1811" s="6" t="str">
        <f t="shared" si="198"/>
        <v/>
      </c>
      <c r="O1811" s="6">
        <f t="shared" si="199"/>
        <v>0</v>
      </c>
      <c r="Q1811">
        <f>_xlfn.XLOOKUP(C1811&amp;G1811&amp;H1811,covid!$E$2:$E$2184,covid!$D$2:$D$2184,0,0,1)</f>
        <v>0</v>
      </c>
    </row>
    <row r="1812" spans="1:17" x14ac:dyDescent="0.3">
      <c r="A1812">
        <f>_xlfn.XLOOKUP(C1812,kamus!$B$2:$B$87,kamus!$A$2:$A$87,0,0,1)</f>
        <v>74</v>
      </c>
      <c r="B1812" t="str">
        <f>_xlfn.XLOOKUP(C1812,kamus!$B$2:$B$87,kamus!$D$2:$D$87,"dihapus",0,1)</f>
        <v>Sleman</v>
      </c>
      <c r="C1812" t="s">
        <v>205</v>
      </c>
      <c r="D1812">
        <f>_xlfn.XLOOKUP(C1812,kamus!$B$2:$B$87,kamus!$J$2:$J$87,"dihapus",0,1)</f>
        <v>1</v>
      </c>
      <c r="E1812">
        <f t="shared" si="200"/>
        <v>0</v>
      </c>
      <c r="F1812" s="14">
        <v>42979</v>
      </c>
      <c r="G1812" s="1">
        <f t="shared" si="201"/>
        <v>9</v>
      </c>
      <c r="H1812" s="1">
        <f t="shared" si="202"/>
        <v>2017</v>
      </c>
      <c r="I1812">
        <v>0</v>
      </c>
      <c r="K1812">
        <f t="shared" si="196"/>
        <v>0</v>
      </c>
      <c r="L1812">
        <v>15603</v>
      </c>
      <c r="M1812" s="6">
        <f t="shared" si="197"/>
        <v>0</v>
      </c>
      <c r="N1812" s="6" t="str">
        <f t="shared" si="198"/>
        <v/>
      </c>
      <c r="O1812" s="6">
        <f t="shared" si="199"/>
        <v>0</v>
      </c>
      <c r="Q1812">
        <f>_xlfn.XLOOKUP(C1812&amp;G1812&amp;H1812,covid!$E$2:$E$2184,covid!$D$2:$D$2184,0,0,1)</f>
        <v>0</v>
      </c>
    </row>
    <row r="1813" spans="1:17" x14ac:dyDescent="0.3">
      <c r="A1813">
        <f>_xlfn.XLOOKUP(C1813,kamus!$B$2:$B$87,kamus!$A$2:$A$87,0,0,1)</f>
        <v>73</v>
      </c>
      <c r="B1813" t="str">
        <f>_xlfn.XLOOKUP(C1813,kamus!$B$2:$B$87,kamus!$D$2:$D$87,"dihapus",0,1)</f>
        <v>Sleman</v>
      </c>
      <c r="C1813" t="s">
        <v>232</v>
      </c>
      <c r="D1813">
        <f>_xlfn.XLOOKUP(C1813,kamus!$B$2:$B$87,kamus!$J$2:$J$87,"dihapus",0,1)</f>
        <v>1</v>
      </c>
      <c r="E1813">
        <f t="shared" si="200"/>
        <v>0</v>
      </c>
      <c r="F1813" s="14">
        <v>42979</v>
      </c>
      <c r="G1813" s="1">
        <f t="shared" si="201"/>
        <v>9</v>
      </c>
      <c r="H1813" s="1">
        <f t="shared" si="202"/>
        <v>2017</v>
      </c>
      <c r="I1813">
        <v>0</v>
      </c>
      <c r="K1813">
        <f t="shared" si="196"/>
        <v>0</v>
      </c>
      <c r="L1813">
        <v>12906</v>
      </c>
      <c r="M1813" s="6">
        <f t="shared" si="197"/>
        <v>0</v>
      </c>
      <c r="N1813" s="6" t="str">
        <f t="shared" si="198"/>
        <v/>
      </c>
      <c r="O1813" s="6">
        <f t="shared" si="199"/>
        <v>0</v>
      </c>
      <c r="Q1813">
        <f>_xlfn.XLOOKUP(C1813&amp;G1813&amp;H1813,covid!$E$2:$E$2184,covid!$D$2:$D$2184,0,0,1)</f>
        <v>0</v>
      </c>
    </row>
    <row r="1814" spans="1:17" x14ac:dyDescent="0.3">
      <c r="A1814">
        <f>_xlfn.XLOOKUP(C1814,kamus!$B$2:$B$87,kamus!$A$2:$A$87,0,0,1)</f>
        <v>71</v>
      </c>
      <c r="B1814" t="str">
        <f>_xlfn.XLOOKUP(C1814,kamus!$B$2:$B$87,kamus!$D$2:$D$87,"dihapus",0,1)</f>
        <v>Sleman</v>
      </c>
      <c r="C1814" t="s">
        <v>271</v>
      </c>
      <c r="D1814">
        <f>_xlfn.XLOOKUP(C1814,kamus!$B$2:$B$87,kamus!$J$2:$J$87,"dihapus",0,1)</f>
        <v>1</v>
      </c>
      <c r="E1814">
        <f t="shared" si="200"/>
        <v>0</v>
      </c>
      <c r="F1814" s="14">
        <v>42979</v>
      </c>
      <c r="G1814" s="1">
        <f t="shared" si="201"/>
        <v>9</v>
      </c>
      <c r="H1814" s="1">
        <f t="shared" si="202"/>
        <v>2017</v>
      </c>
      <c r="I1814">
        <v>0</v>
      </c>
      <c r="K1814">
        <f t="shared" si="196"/>
        <v>0</v>
      </c>
      <c r="L1814">
        <v>15590</v>
      </c>
      <c r="M1814" s="6">
        <f t="shared" si="197"/>
        <v>0</v>
      </c>
      <c r="N1814" s="6" t="str">
        <f t="shared" si="198"/>
        <v/>
      </c>
      <c r="O1814" s="6">
        <f t="shared" si="199"/>
        <v>0</v>
      </c>
      <c r="Q1814">
        <f>_xlfn.XLOOKUP(C1814&amp;G1814&amp;H1814,covid!$E$2:$E$2184,covid!$D$2:$D$2184,0,0,1)</f>
        <v>0</v>
      </c>
    </row>
    <row r="1815" spans="1:17" x14ac:dyDescent="0.3">
      <c r="A1815">
        <f>_xlfn.XLOOKUP(C1815,kamus!$B$2:$B$87,kamus!$A$2:$A$87,0,0,1)</f>
        <v>72</v>
      </c>
      <c r="B1815" t="str">
        <f>_xlfn.XLOOKUP(C1815,kamus!$B$2:$B$87,kamus!$D$2:$D$87,"dihapus",0,1)</f>
        <v>Sleman</v>
      </c>
      <c r="C1815" t="s">
        <v>273</v>
      </c>
      <c r="D1815">
        <f>_xlfn.XLOOKUP(C1815,kamus!$B$2:$B$87,kamus!$J$2:$J$87,"dihapus",0,1)</f>
        <v>1</v>
      </c>
      <c r="E1815">
        <f t="shared" si="200"/>
        <v>0</v>
      </c>
      <c r="F1815" s="14">
        <v>42979</v>
      </c>
      <c r="G1815" s="1">
        <f t="shared" si="201"/>
        <v>9</v>
      </c>
      <c r="H1815" s="1">
        <f t="shared" si="202"/>
        <v>2017</v>
      </c>
      <c r="I1815">
        <v>0</v>
      </c>
      <c r="K1815">
        <f t="shared" si="196"/>
        <v>0</v>
      </c>
      <c r="L1815">
        <v>18873</v>
      </c>
      <c r="M1815" s="6">
        <f t="shared" si="197"/>
        <v>0</v>
      </c>
      <c r="N1815" s="6" t="str">
        <f t="shared" si="198"/>
        <v/>
      </c>
      <c r="O1815" s="6">
        <f t="shared" si="199"/>
        <v>0</v>
      </c>
      <c r="Q1815">
        <f>_xlfn.XLOOKUP(C1815&amp;G1815&amp;H1815,covid!$E$2:$E$2184,covid!$D$2:$D$2184,0,0,1)</f>
        <v>0</v>
      </c>
    </row>
    <row r="1816" spans="1:17" x14ac:dyDescent="0.3">
      <c r="A1816">
        <f>_xlfn.XLOOKUP(C1816,kamus!$B$2:$B$87,kamus!$A$2:$A$87,0,0,1)</f>
        <v>70</v>
      </c>
      <c r="B1816" t="str">
        <f>_xlfn.XLOOKUP(C1816,kamus!$B$2:$B$87,kamus!$D$2:$D$87,"dihapus",0,1)</f>
        <v>Sleman</v>
      </c>
      <c r="C1816" t="s">
        <v>274</v>
      </c>
      <c r="D1816">
        <f>_xlfn.XLOOKUP(C1816,kamus!$B$2:$B$87,kamus!$J$2:$J$87,"dihapus",0,1)</f>
        <v>0</v>
      </c>
      <c r="E1816">
        <f t="shared" si="200"/>
        <v>0</v>
      </c>
      <c r="F1816" s="14">
        <v>42979</v>
      </c>
      <c r="G1816" s="1">
        <f t="shared" si="201"/>
        <v>9</v>
      </c>
      <c r="H1816" s="1">
        <f t="shared" si="202"/>
        <v>2017</v>
      </c>
      <c r="I1816">
        <v>0</v>
      </c>
      <c r="K1816">
        <f t="shared" si="196"/>
        <v>0</v>
      </c>
      <c r="L1816">
        <v>10030</v>
      </c>
      <c r="M1816" s="6">
        <f t="shared" si="197"/>
        <v>0</v>
      </c>
      <c r="N1816" s="6" t="str">
        <f t="shared" si="198"/>
        <v/>
      </c>
      <c r="O1816" s="6">
        <f t="shared" si="199"/>
        <v>0</v>
      </c>
      <c r="Q1816">
        <f>_xlfn.XLOOKUP(C1816&amp;G1816&amp;H1816,covid!$E$2:$E$2184,covid!$D$2:$D$2184,0,0,1)</f>
        <v>0</v>
      </c>
    </row>
    <row r="1817" spans="1:17" x14ac:dyDescent="0.3">
      <c r="A1817">
        <f>_xlfn.XLOOKUP(C1817,kamus!$B$2:$B$87,kamus!$A$2:$A$87,0,0,1)</f>
        <v>77</v>
      </c>
      <c r="B1817" t="str">
        <f>_xlfn.XLOOKUP(C1817,kamus!$B$2:$B$87,kamus!$D$2:$D$87,"dihapus",0,1)</f>
        <v>Tempel 1</v>
      </c>
      <c r="C1817" t="s">
        <v>218</v>
      </c>
      <c r="D1817">
        <f>_xlfn.XLOOKUP(C1817,kamus!$B$2:$B$87,kamus!$J$2:$J$87,"dihapus",0,1)</f>
        <v>0</v>
      </c>
      <c r="E1817">
        <f t="shared" si="200"/>
        <v>0</v>
      </c>
      <c r="F1817" s="14">
        <v>42979</v>
      </c>
      <c r="G1817" s="1">
        <f t="shared" si="201"/>
        <v>9</v>
      </c>
      <c r="H1817" s="1">
        <f t="shared" si="202"/>
        <v>2017</v>
      </c>
      <c r="I1817">
        <v>0</v>
      </c>
      <c r="K1817">
        <f t="shared" si="196"/>
        <v>0</v>
      </c>
      <c r="L1817">
        <v>7841</v>
      </c>
      <c r="M1817" s="6">
        <f t="shared" si="197"/>
        <v>0</v>
      </c>
      <c r="N1817" s="6" t="str">
        <f t="shared" si="198"/>
        <v/>
      </c>
      <c r="O1817" s="6">
        <f t="shared" si="199"/>
        <v>0</v>
      </c>
      <c r="Q1817">
        <f>_xlfn.XLOOKUP(C1817&amp;G1817&amp;H1817,covid!$E$2:$E$2184,covid!$D$2:$D$2184,0,0,1)</f>
        <v>0</v>
      </c>
    </row>
    <row r="1818" spans="1:17" x14ac:dyDescent="0.3">
      <c r="A1818">
        <f>_xlfn.XLOOKUP(C1818,kamus!$B$2:$B$87,kamus!$A$2:$A$87,0,0,1)</f>
        <v>76</v>
      </c>
      <c r="B1818" t="str">
        <f>_xlfn.XLOOKUP(C1818,kamus!$B$2:$B$87,kamus!$D$2:$D$87,"dihapus",0,1)</f>
        <v>Tempel 1</v>
      </c>
      <c r="C1818" t="s">
        <v>226</v>
      </c>
      <c r="D1818">
        <f>_xlfn.XLOOKUP(C1818,kamus!$B$2:$B$87,kamus!$J$2:$J$87,"dihapus",0,1)</f>
        <v>1</v>
      </c>
      <c r="E1818">
        <f t="shared" si="200"/>
        <v>0</v>
      </c>
      <c r="F1818" s="14">
        <v>42979</v>
      </c>
      <c r="G1818" s="1">
        <f t="shared" si="201"/>
        <v>9</v>
      </c>
      <c r="H1818" s="1">
        <f t="shared" si="202"/>
        <v>2017</v>
      </c>
      <c r="I1818">
        <v>0</v>
      </c>
      <c r="K1818">
        <f t="shared" si="196"/>
        <v>0</v>
      </c>
      <c r="L1818">
        <v>11220</v>
      </c>
      <c r="M1818" s="6">
        <f t="shared" si="197"/>
        <v>0</v>
      </c>
      <c r="N1818" s="6" t="str">
        <f t="shared" si="198"/>
        <v/>
      </c>
      <c r="O1818" s="6">
        <f t="shared" si="199"/>
        <v>0</v>
      </c>
      <c r="Q1818">
        <f>_xlfn.XLOOKUP(C1818&amp;G1818&amp;H1818,covid!$E$2:$E$2184,covid!$D$2:$D$2184,0,0,1)</f>
        <v>0</v>
      </c>
    </row>
    <row r="1819" spans="1:17" x14ac:dyDescent="0.3">
      <c r="A1819">
        <f>_xlfn.XLOOKUP(C1819,kamus!$B$2:$B$87,kamus!$A$2:$A$87,0,0,1)</f>
        <v>75</v>
      </c>
      <c r="B1819" t="str">
        <f>_xlfn.XLOOKUP(C1819,kamus!$B$2:$B$87,kamus!$D$2:$D$87,"dihapus",0,1)</f>
        <v>Tempel 1</v>
      </c>
      <c r="C1819" t="s">
        <v>227</v>
      </c>
      <c r="D1819">
        <f>_xlfn.XLOOKUP(C1819,kamus!$B$2:$B$87,kamus!$J$2:$J$87,"dihapus",0,1)</f>
        <v>0</v>
      </c>
      <c r="E1819">
        <f t="shared" si="200"/>
        <v>0</v>
      </c>
      <c r="F1819" s="14">
        <v>42979</v>
      </c>
      <c r="G1819" s="1">
        <f t="shared" si="201"/>
        <v>9</v>
      </c>
      <c r="H1819" s="1">
        <f t="shared" si="202"/>
        <v>2017</v>
      </c>
      <c r="I1819">
        <v>0</v>
      </c>
      <c r="K1819">
        <f t="shared" si="196"/>
        <v>0</v>
      </c>
      <c r="L1819">
        <v>6904</v>
      </c>
      <c r="M1819" s="6">
        <f t="shared" si="197"/>
        <v>0</v>
      </c>
      <c r="N1819" s="6" t="str">
        <f t="shared" si="198"/>
        <v/>
      </c>
      <c r="O1819" s="6">
        <f t="shared" si="199"/>
        <v>0</v>
      </c>
      <c r="Q1819">
        <f>_xlfn.XLOOKUP(C1819&amp;G1819&amp;H1819,covid!$E$2:$E$2184,covid!$D$2:$D$2184,0,0,1)</f>
        <v>0</v>
      </c>
    </row>
    <row r="1820" spans="1:17" x14ac:dyDescent="0.3">
      <c r="A1820">
        <f>_xlfn.XLOOKUP(C1820,kamus!$B$2:$B$87,kamus!$A$2:$A$87,0,0,1)</f>
        <v>78</v>
      </c>
      <c r="B1820" t="str">
        <f>_xlfn.XLOOKUP(C1820,kamus!$B$2:$B$87,kamus!$D$2:$D$87,"dihapus",0,1)</f>
        <v>Tempel 1</v>
      </c>
      <c r="C1820" t="s">
        <v>229</v>
      </c>
      <c r="D1820">
        <f>_xlfn.XLOOKUP(C1820,kamus!$B$2:$B$87,kamus!$J$2:$J$87,"dihapus",0,1)</f>
        <v>0</v>
      </c>
      <c r="E1820">
        <f t="shared" si="200"/>
        <v>0</v>
      </c>
      <c r="F1820" s="14">
        <v>42979</v>
      </c>
      <c r="G1820" s="1">
        <f t="shared" si="201"/>
        <v>9</v>
      </c>
      <c r="H1820" s="1">
        <f t="shared" si="202"/>
        <v>2017</v>
      </c>
      <c r="I1820">
        <v>0</v>
      </c>
      <c r="K1820">
        <f t="shared" si="196"/>
        <v>0</v>
      </c>
      <c r="L1820">
        <v>5387</v>
      </c>
      <c r="M1820" s="6">
        <f t="shared" si="197"/>
        <v>0</v>
      </c>
      <c r="N1820" s="6" t="str">
        <f t="shared" si="198"/>
        <v/>
      </c>
      <c r="O1820" s="6">
        <f t="shared" si="199"/>
        <v>0</v>
      </c>
      <c r="Q1820">
        <f>_xlfn.XLOOKUP(C1820&amp;G1820&amp;H1820,covid!$E$2:$E$2184,covid!$D$2:$D$2184,0,0,1)</f>
        <v>0</v>
      </c>
    </row>
    <row r="1821" spans="1:17" x14ac:dyDescent="0.3">
      <c r="A1821">
        <f>_xlfn.XLOOKUP(C1821,kamus!$B$2:$B$87,kamus!$A$2:$A$87,0,0,1)</f>
        <v>79</v>
      </c>
      <c r="B1821" t="str">
        <f>_xlfn.XLOOKUP(C1821,kamus!$B$2:$B$87,kamus!$D$2:$D$87,"dihapus",0,1)</f>
        <v>Tempel 2</v>
      </c>
      <c r="C1821" t="s">
        <v>201</v>
      </c>
      <c r="D1821">
        <f>_xlfn.XLOOKUP(C1821,kamus!$B$2:$B$87,kamus!$J$2:$J$87,"dihapus",0,1)</f>
        <v>0</v>
      </c>
      <c r="E1821">
        <f t="shared" si="200"/>
        <v>0</v>
      </c>
      <c r="F1821" s="14">
        <v>42979</v>
      </c>
      <c r="G1821" s="1">
        <f t="shared" si="201"/>
        <v>9</v>
      </c>
      <c r="H1821" s="1">
        <f t="shared" si="202"/>
        <v>2017</v>
      </c>
      <c r="I1821">
        <v>0</v>
      </c>
      <c r="K1821">
        <f t="shared" si="196"/>
        <v>0</v>
      </c>
      <c r="L1821">
        <v>7759</v>
      </c>
      <c r="M1821" s="6">
        <f t="shared" si="197"/>
        <v>0</v>
      </c>
      <c r="N1821" s="6" t="str">
        <f t="shared" si="198"/>
        <v/>
      </c>
      <c r="O1821" s="6">
        <f t="shared" si="199"/>
        <v>0</v>
      </c>
      <c r="Q1821">
        <f>_xlfn.XLOOKUP(C1821&amp;G1821&amp;H1821,covid!$E$2:$E$2184,covid!$D$2:$D$2184,0,0,1)</f>
        <v>0</v>
      </c>
    </row>
    <row r="1822" spans="1:17" x14ac:dyDescent="0.3">
      <c r="A1822">
        <f>_xlfn.XLOOKUP(C1822,kamus!$B$2:$B$87,kamus!$A$2:$A$87,0,0,1)</f>
        <v>80</v>
      </c>
      <c r="B1822" t="str">
        <f>_xlfn.XLOOKUP(C1822,kamus!$B$2:$B$87,kamus!$D$2:$D$87,"dihapus",0,1)</f>
        <v>Tempel 2</v>
      </c>
      <c r="C1822" t="s">
        <v>233</v>
      </c>
      <c r="D1822">
        <f>_xlfn.XLOOKUP(C1822,kamus!$B$2:$B$87,kamus!$J$2:$J$87,"dihapus",0,1)</f>
        <v>0</v>
      </c>
      <c r="E1822">
        <f t="shared" si="200"/>
        <v>0</v>
      </c>
      <c r="F1822" s="14">
        <v>42979</v>
      </c>
      <c r="G1822" s="1">
        <f t="shared" si="201"/>
        <v>9</v>
      </c>
      <c r="H1822" s="1">
        <f t="shared" si="202"/>
        <v>2017</v>
      </c>
      <c r="I1822">
        <v>0</v>
      </c>
      <c r="K1822">
        <f t="shared" si="196"/>
        <v>0</v>
      </c>
      <c r="L1822">
        <v>6601</v>
      </c>
      <c r="M1822" s="6">
        <f t="shared" si="197"/>
        <v>0</v>
      </c>
      <c r="N1822" s="6" t="str">
        <f t="shared" si="198"/>
        <v/>
      </c>
      <c r="O1822" s="6">
        <f t="shared" si="199"/>
        <v>0</v>
      </c>
      <c r="Q1822">
        <f>_xlfn.XLOOKUP(C1822&amp;G1822&amp;H1822,covid!$E$2:$E$2184,covid!$D$2:$D$2184,0,0,1)</f>
        <v>0</v>
      </c>
    </row>
    <row r="1823" spans="1:17" x14ac:dyDescent="0.3">
      <c r="A1823">
        <f>_xlfn.XLOOKUP(C1823,kamus!$B$2:$B$87,kamus!$A$2:$A$87,0,0,1)</f>
        <v>81</v>
      </c>
      <c r="B1823" t="str">
        <f>_xlfn.XLOOKUP(C1823,kamus!$B$2:$B$87,kamus!$D$2:$D$87,"dihapus",0,1)</f>
        <v>Tempel 2</v>
      </c>
      <c r="C1823" t="s">
        <v>263</v>
      </c>
      <c r="D1823">
        <f>_xlfn.XLOOKUP(C1823,kamus!$B$2:$B$87,kamus!$J$2:$J$87,"dihapus",0,1)</f>
        <v>0</v>
      </c>
      <c r="E1823">
        <f t="shared" si="200"/>
        <v>0</v>
      </c>
      <c r="F1823" s="14">
        <v>42979</v>
      </c>
      <c r="G1823" s="1">
        <f t="shared" si="201"/>
        <v>9</v>
      </c>
      <c r="H1823" s="1">
        <f t="shared" si="202"/>
        <v>2017</v>
      </c>
      <c r="I1823">
        <v>0</v>
      </c>
      <c r="K1823">
        <f t="shared" si="196"/>
        <v>0</v>
      </c>
      <c r="L1823">
        <v>4746</v>
      </c>
      <c r="M1823" s="6">
        <f t="shared" si="197"/>
        <v>0</v>
      </c>
      <c r="N1823" s="6" t="str">
        <f t="shared" si="198"/>
        <v/>
      </c>
      <c r="O1823" s="6">
        <f t="shared" si="199"/>
        <v>0</v>
      </c>
      <c r="Q1823">
        <f>_xlfn.XLOOKUP(C1823&amp;G1823&amp;H1823,covid!$E$2:$E$2184,covid!$D$2:$D$2184,0,0,1)</f>
        <v>0</v>
      </c>
    </row>
    <row r="1824" spans="1:17" x14ac:dyDescent="0.3">
      <c r="A1824">
        <f>_xlfn.XLOOKUP(C1824,kamus!$B$2:$B$87,kamus!$A$2:$A$87,0,0,1)</f>
        <v>82</v>
      </c>
      <c r="B1824" t="str">
        <f>_xlfn.XLOOKUP(C1824,kamus!$B$2:$B$87,kamus!$D$2:$D$87,"dihapus",0,1)</f>
        <v>Tempel 2</v>
      </c>
      <c r="C1824" t="s">
        <v>266</v>
      </c>
      <c r="D1824">
        <f>_xlfn.XLOOKUP(C1824,kamus!$B$2:$B$87,kamus!$J$2:$J$87,"dihapus",0,1)</f>
        <v>0</v>
      </c>
      <c r="E1824">
        <f t="shared" si="200"/>
        <v>0</v>
      </c>
      <c r="F1824" s="14">
        <v>42979</v>
      </c>
      <c r="G1824" s="1">
        <f t="shared" si="201"/>
        <v>9</v>
      </c>
      <c r="H1824" s="1">
        <f t="shared" si="202"/>
        <v>2017</v>
      </c>
      <c r="I1824">
        <v>0</v>
      </c>
      <c r="K1824">
        <f t="shared" si="196"/>
        <v>0</v>
      </c>
      <c r="L1824">
        <v>5291</v>
      </c>
      <c r="M1824" s="6">
        <f t="shared" si="197"/>
        <v>0</v>
      </c>
      <c r="N1824" s="6" t="str">
        <f t="shared" si="198"/>
        <v/>
      </c>
      <c r="O1824" s="6">
        <f t="shared" si="199"/>
        <v>0</v>
      </c>
      <c r="Q1824">
        <f>_xlfn.XLOOKUP(C1824&amp;G1824&amp;H1824,covid!$E$2:$E$2184,covid!$D$2:$D$2184,0,0,1)</f>
        <v>0</v>
      </c>
    </row>
    <row r="1825" spans="1:17" x14ac:dyDescent="0.3">
      <c r="A1825">
        <f>_xlfn.XLOOKUP(C1825,kamus!$B$2:$B$87,kamus!$A$2:$A$87,0,0,1)</f>
        <v>84</v>
      </c>
      <c r="B1825" t="str">
        <f>_xlfn.XLOOKUP(C1825,kamus!$B$2:$B$87,kamus!$D$2:$D$87,"dihapus",0,1)</f>
        <v>turi</v>
      </c>
      <c r="C1825" t="s">
        <v>199</v>
      </c>
      <c r="D1825">
        <f>_xlfn.XLOOKUP(C1825,kamus!$B$2:$B$87,kamus!$J$2:$J$87,"dihapus",0,1)</f>
        <v>0</v>
      </c>
      <c r="E1825">
        <f t="shared" si="200"/>
        <v>0</v>
      </c>
      <c r="F1825" s="14">
        <v>42979</v>
      </c>
      <c r="G1825" s="1">
        <f t="shared" si="201"/>
        <v>9</v>
      </c>
      <c r="H1825" s="1">
        <f t="shared" si="202"/>
        <v>2017</v>
      </c>
      <c r="I1825">
        <v>0</v>
      </c>
      <c r="K1825">
        <f t="shared" si="196"/>
        <v>0</v>
      </c>
      <c r="L1825">
        <v>9709</v>
      </c>
      <c r="M1825" s="6">
        <f t="shared" si="197"/>
        <v>0</v>
      </c>
      <c r="N1825" s="6" t="str">
        <f t="shared" si="198"/>
        <v/>
      </c>
      <c r="O1825" s="6">
        <f t="shared" si="199"/>
        <v>0</v>
      </c>
      <c r="Q1825">
        <f>_xlfn.XLOOKUP(C1825&amp;G1825&amp;H1825,covid!$E$2:$E$2184,covid!$D$2:$D$2184,0,0,1)</f>
        <v>0</v>
      </c>
    </row>
    <row r="1826" spans="1:17" x14ac:dyDescent="0.3">
      <c r="A1826">
        <f>_xlfn.XLOOKUP(C1826,kamus!$B$2:$B$87,kamus!$A$2:$A$87,0,0,1)</f>
        <v>86</v>
      </c>
      <c r="B1826" t="str">
        <f>_xlfn.XLOOKUP(C1826,kamus!$B$2:$B$87,kamus!$D$2:$D$87,"dihapus",0,1)</f>
        <v>turi</v>
      </c>
      <c r="C1826" t="s">
        <v>209</v>
      </c>
      <c r="D1826">
        <f>_xlfn.XLOOKUP(C1826,kamus!$B$2:$B$87,kamus!$J$2:$J$87,"dihapus",0,1)</f>
        <v>0</v>
      </c>
      <c r="E1826">
        <f t="shared" si="200"/>
        <v>0</v>
      </c>
      <c r="F1826" s="14">
        <v>42979</v>
      </c>
      <c r="G1826" s="1">
        <f t="shared" si="201"/>
        <v>9</v>
      </c>
      <c r="H1826" s="1">
        <f t="shared" si="202"/>
        <v>2017</v>
      </c>
      <c r="I1826">
        <v>0</v>
      </c>
      <c r="K1826">
        <f t="shared" si="196"/>
        <v>0</v>
      </c>
      <c r="L1826">
        <v>9559</v>
      </c>
      <c r="M1826" s="6">
        <f t="shared" si="197"/>
        <v>0</v>
      </c>
      <c r="N1826" s="6" t="str">
        <f t="shared" si="198"/>
        <v/>
      </c>
      <c r="O1826" s="6">
        <f t="shared" si="199"/>
        <v>0</v>
      </c>
      <c r="Q1826">
        <f>_xlfn.XLOOKUP(C1826&amp;G1826&amp;H1826,covid!$E$2:$E$2184,covid!$D$2:$D$2184,0,0,1)</f>
        <v>0</v>
      </c>
    </row>
    <row r="1827" spans="1:17" x14ac:dyDescent="0.3">
      <c r="A1827">
        <f>_xlfn.XLOOKUP(C1827,kamus!$B$2:$B$87,kamus!$A$2:$A$87,0,0,1)</f>
        <v>83</v>
      </c>
      <c r="B1827" t="str">
        <f>_xlfn.XLOOKUP(C1827,kamus!$B$2:$B$87,kamus!$D$2:$D$87,"dihapus",0,1)</f>
        <v>turi</v>
      </c>
      <c r="C1827" t="s">
        <v>211</v>
      </c>
      <c r="D1827">
        <f>_xlfn.XLOOKUP(C1827,kamus!$B$2:$B$87,kamus!$J$2:$J$87,"dihapus",0,1)</f>
        <v>0</v>
      </c>
      <c r="E1827">
        <f t="shared" si="200"/>
        <v>0</v>
      </c>
      <c r="F1827" s="14">
        <v>42979</v>
      </c>
      <c r="G1827" s="1">
        <f t="shared" si="201"/>
        <v>9</v>
      </c>
      <c r="H1827" s="1">
        <f t="shared" si="202"/>
        <v>2017</v>
      </c>
      <c r="I1827">
        <v>0</v>
      </c>
      <c r="K1827">
        <f t="shared" si="196"/>
        <v>0</v>
      </c>
      <c r="L1827">
        <v>8554</v>
      </c>
      <c r="M1827" s="6">
        <f t="shared" si="197"/>
        <v>0</v>
      </c>
      <c r="N1827" s="6" t="str">
        <f t="shared" si="198"/>
        <v/>
      </c>
      <c r="O1827" s="6">
        <f t="shared" si="199"/>
        <v>0</v>
      </c>
      <c r="Q1827">
        <f>_xlfn.XLOOKUP(C1827&amp;G1827&amp;H1827,covid!$E$2:$E$2184,covid!$D$2:$D$2184,0,0,1)</f>
        <v>0</v>
      </c>
    </row>
    <row r="1828" spans="1:17" x14ac:dyDescent="0.3">
      <c r="A1828">
        <f>_xlfn.XLOOKUP(C1828,kamus!$B$2:$B$87,kamus!$A$2:$A$87,0,0,1)</f>
        <v>85</v>
      </c>
      <c r="B1828" t="str">
        <f>_xlfn.XLOOKUP(C1828,kamus!$B$2:$B$87,kamus!$D$2:$D$87,"dihapus",0,1)</f>
        <v>turi</v>
      </c>
      <c r="C1828" t="s">
        <v>279</v>
      </c>
      <c r="D1828">
        <f>_xlfn.XLOOKUP(C1828,kamus!$B$2:$B$87,kamus!$J$2:$J$87,"dihapus",0,1)</f>
        <v>0</v>
      </c>
      <c r="E1828">
        <f t="shared" si="200"/>
        <v>0</v>
      </c>
      <c r="F1828" s="14">
        <v>42979</v>
      </c>
      <c r="G1828" s="1">
        <f t="shared" si="201"/>
        <v>9</v>
      </c>
      <c r="H1828" s="1">
        <f t="shared" si="202"/>
        <v>2017</v>
      </c>
      <c r="I1828">
        <v>0</v>
      </c>
      <c r="K1828">
        <f t="shared" si="196"/>
        <v>0</v>
      </c>
      <c r="L1828">
        <v>10971</v>
      </c>
      <c r="M1828" s="6">
        <f t="shared" si="197"/>
        <v>0</v>
      </c>
      <c r="N1828" s="6" t="str">
        <f t="shared" si="198"/>
        <v/>
      </c>
      <c r="O1828" s="6">
        <f t="shared" si="199"/>
        <v>0</v>
      </c>
      <c r="Q1828">
        <f>_xlfn.XLOOKUP(C1828&amp;G1828&amp;H1828,covid!$E$2:$E$2184,covid!$D$2:$D$2184,0,0,1)</f>
        <v>0</v>
      </c>
    </row>
    <row r="1829" spans="1:17" x14ac:dyDescent="0.3">
      <c r="A1829">
        <f>_xlfn.XLOOKUP(C1829,kamus!$B$2:$B$87,kamus!$A$2:$A$87,0,0,1)</f>
        <v>4</v>
      </c>
      <c r="B1829" t="str">
        <f>_xlfn.XLOOKUP(C1829,kamus!$B$2:$B$87,kamus!$D$2:$D$87,"dihapus",0,1)</f>
        <v>Berbah</v>
      </c>
      <c r="C1829" t="s">
        <v>215</v>
      </c>
      <c r="D1829">
        <f>_xlfn.XLOOKUP(C1829,kamus!$B$2:$B$87,kamus!$J$2:$J$87,"dihapus",0,1)</f>
        <v>0</v>
      </c>
      <c r="E1829">
        <f t="shared" si="200"/>
        <v>0</v>
      </c>
      <c r="F1829" s="14">
        <v>43009</v>
      </c>
      <c r="G1829" s="1">
        <f t="shared" si="201"/>
        <v>10</v>
      </c>
      <c r="H1829" s="1">
        <f t="shared" si="202"/>
        <v>2017</v>
      </c>
      <c r="I1829">
        <v>0</v>
      </c>
      <c r="K1829">
        <f t="shared" si="196"/>
        <v>0</v>
      </c>
      <c r="L1829">
        <v>11448</v>
      </c>
      <c r="M1829" s="6">
        <f t="shared" si="197"/>
        <v>0</v>
      </c>
      <c r="N1829" s="6" t="str">
        <f t="shared" si="198"/>
        <v/>
      </c>
      <c r="O1829" s="6">
        <f t="shared" si="199"/>
        <v>0</v>
      </c>
      <c r="Q1829">
        <f>_xlfn.XLOOKUP(C1829&amp;G1829&amp;H1829,covid!$E$2:$E$2184,covid!$D$2:$D$2184,0,0,1)</f>
        <v>0</v>
      </c>
    </row>
    <row r="1830" spans="1:17" x14ac:dyDescent="0.3">
      <c r="A1830">
        <f>_xlfn.XLOOKUP(C1830,kamus!$B$2:$B$87,kamus!$A$2:$A$87,0,0,1)</f>
        <v>1</v>
      </c>
      <c r="B1830" t="str">
        <f>_xlfn.XLOOKUP(C1830,kamus!$B$2:$B$87,kamus!$D$2:$D$87,"dihapus",0,1)</f>
        <v>Berbah</v>
      </c>
      <c r="C1830" t="s">
        <v>216</v>
      </c>
      <c r="D1830">
        <f>_xlfn.XLOOKUP(C1830,kamus!$B$2:$B$87,kamus!$J$2:$J$87,"dihapus",0,1)</f>
        <v>1</v>
      </c>
      <c r="E1830">
        <f t="shared" si="200"/>
        <v>0</v>
      </c>
      <c r="F1830" s="14">
        <v>43009</v>
      </c>
      <c r="G1830" s="1">
        <f t="shared" si="201"/>
        <v>10</v>
      </c>
      <c r="H1830" s="1">
        <f t="shared" si="202"/>
        <v>2017</v>
      </c>
      <c r="I1830">
        <v>0</v>
      </c>
      <c r="K1830">
        <f t="shared" si="196"/>
        <v>0</v>
      </c>
      <c r="L1830">
        <v>14565</v>
      </c>
      <c r="M1830" s="6">
        <f t="shared" si="197"/>
        <v>0</v>
      </c>
      <c r="N1830" s="6" t="str">
        <f t="shared" si="198"/>
        <v/>
      </c>
      <c r="O1830" s="6">
        <f t="shared" si="199"/>
        <v>0</v>
      </c>
      <c r="Q1830">
        <f>_xlfn.XLOOKUP(C1830&amp;G1830&amp;H1830,covid!$E$2:$E$2184,covid!$D$2:$D$2184,0,0,1)</f>
        <v>0</v>
      </c>
    </row>
    <row r="1831" spans="1:17" x14ac:dyDescent="0.3">
      <c r="A1831">
        <f>_xlfn.XLOOKUP(C1831,kamus!$B$2:$B$87,kamus!$A$2:$A$87,0,0,1)</f>
        <v>2</v>
      </c>
      <c r="B1831" t="str">
        <f>_xlfn.XLOOKUP(C1831,kamus!$B$2:$B$87,kamus!$D$2:$D$87,"dihapus",0,1)</f>
        <v>Berbah</v>
      </c>
      <c r="C1831" t="s">
        <v>246</v>
      </c>
      <c r="D1831">
        <f>_xlfn.XLOOKUP(C1831,kamus!$B$2:$B$87,kamus!$J$2:$J$87,"dihapus",0,1)</f>
        <v>1</v>
      </c>
      <c r="E1831">
        <f t="shared" si="200"/>
        <v>0</v>
      </c>
      <c r="F1831" s="14">
        <v>43009</v>
      </c>
      <c r="G1831" s="1">
        <f t="shared" si="201"/>
        <v>10</v>
      </c>
      <c r="H1831" s="1">
        <f t="shared" si="202"/>
        <v>2017</v>
      </c>
      <c r="I1831">
        <v>1</v>
      </c>
      <c r="K1831">
        <f t="shared" si="196"/>
        <v>1</v>
      </c>
      <c r="L1831">
        <v>18704</v>
      </c>
      <c r="M1831" s="6">
        <f t="shared" si="197"/>
        <v>5.3464499572284003</v>
      </c>
      <c r="N1831" s="6" t="str">
        <f t="shared" si="198"/>
        <v/>
      </c>
      <c r="O1831" s="6">
        <f t="shared" si="199"/>
        <v>5.3464499572284003</v>
      </c>
      <c r="Q1831">
        <f>_xlfn.XLOOKUP(C1831&amp;G1831&amp;H1831,covid!$E$2:$E$2184,covid!$D$2:$D$2184,0,0,1)</f>
        <v>0</v>
      </c>
    </row>
    <row r="1832" spans="1:17" x14ac:dyDescent="0.3">
      <c r="A1832">
        <f>_xlfn.XLOOKUP(C1832,kamus!$B$2:$B$87,kamus!$A$2:$A$87,0,0,1)</f>
        <v>3</v>
      </c>
      <c r="B1832" t="str">
        <f>_xlfn.XLOOKUP(C1832,kamus!$B$2:$B$87,kamus!$D$2:$D$87,"dihapus",0,1)</f>
        <v>Berbah</v>
      </c>
      <c r="C1832" t="s">
        <v>267</v>
      </c>
      <c r="D1832">
        <f>_xlfn.XLOOKUP(C1832,kamus!$B$2:$B$87,kamus!$J$2:$J$87,"dihapus",0,1)</f>
        <v>1</v>
      </c>
      <c r="E1832">
        <f t="shared" si="200"/>
        <v>0</v>
      </c>
      <c r="F1832" s="14">
        <v>43009</v>
      </c>
      <c r="G1832" s="1">
        <f t="shared" si="201"/>
        <v>10</v>
      </c>
      <c r="H1832" s="1">
        <f t="shared" si="202"/>
        <v>2017</v>
      </c>
      <c r="I1832">
        <v>0</v>
      </c>
      <c r="K1832">
        <f t="shared" si="196"/>
        <v>0</v>
      </c>
      <c r="L1832">
        <v>13363</v>
      </c>
      <c r="M1832" s="6">
        <f t="shared" si="197"/>
        <v>0</v>
      </c>
      <c r="N1832" s="6" t="str">
        <f t="shared" si="198"/>
        <v/>
      </c>
      <c r="O1832" s="6">
        <f t="shared" si="199"/>
        <v>0</v>
      </c>
      <c r="Q1832">
        <f>_xlfn.XLOOKUP(C1832&amp;G1832&amp;H1832,covid!$E$2:$E$2184,covid!$D$2:$D$2184,0,0,1)</f>
        <v>0</v>
      </c>
    </row>
    <row r="1833" spans="1:17" x14ac:dyDescent="0.3">
      <c r="A1833">
        <f>_xlfn.XLOOKUP(C1833,kamus!$B$2:$B$87,kamus!$A$2:$A$87,0,0,1)</f>
        <v>9</v>
      </c>
      <c r="B1833" t="str">
        <f>_xlfn.XLOOKUP(C1833,kamus!$B$2:$B$87,kamus!$D$2:$D$87,"dihapus",0,1)</f>
        <v>cangkringan</v>
      </c>
      <c r="C1833" t="s">
        <v>197</v>
      </c>
      <c r="D1833">
        <f>_xlfn.XLOOKUP(C1833,kamus!$B$2:$B$87,kamus!$J$2:$J$87,"dihapus",0,1)</f>
        <v>0</v>
      </c>
      <c r="E1833">
        <f t="shared" si="200"/>
        <v>0</v>
      </c>
      <c r="F1833" s="14">
        <v>43009</v>
      </c>
      <c r="G1833" s="1">
        <f t="shared" si="201"/>
        <v>10</v>
      </c>
      <c r="H1833" s="1">
        <f t="shared" si="202"/>
        <v>2017</v>
      </c>
      <c r="I1833">
        <v>0</v>
      </c>
      <c r="K1833">
        <f t="shared" si="196"/>
        <v>0</v>
      </c>
      <c r="L1833">
        <v>8063</v>
      </c>
      <c r="M1833" s="6">
        <f t="shared" si="197"/>
        <v>0</v>
      </c>
      <c r="N1833" s="6" t="str">
        <f t="shared" si="198"/>
        <v/>
      </c>
      <c r="O1833" s="6">
        <f t="shared" si="199"/>
        <v>0</v>
      </c>
      <c r="Q1833">
        <f>_xlfn.XLOOKUP(C1833&amp;G1833&amp;H1833,covid!$E$2:$E$2184,covid!$D$2:$D$2184,0,0,1)</f>
        <v>0</v>
      </c>
    </row>
    <row r="1834" spans="1:17" x14ac:dyDescent="0.3">
      <c r="A1834">
        <f>_xlfn.XLOOKUP(C1834,kamus!$B$2:$B$87,kamus!$A$2:$A$87,0,0,1)</f>
        <v>5</v>
      </c>
      <c r="B1834" t="str">
        <f>_xlfn.XLOOKUP(C1834,kamus!$B$2:$B$87,kamus!$D$2:$D$87,"dihapus",0,1)</f>
        <v>cangkringan</v>
      </c>
      <c r="C1834" t="s">
        <v>212</v>
      </c>
      <c r="D1834">
        <f>_xlfn.XLOOKUP(C1834,kamus!$B$2:$B$87,kamus!$J$2:$J$87,"dihapus",0,1)</f>
        <v>0</v>
      </c>
      <c r="E1834">
        <f t="shared" si="200"/>
        <v>0</v>
      </c>
      <c r="F1834" s="14">
        <v>43009</v>
      </c>
      <c r="G1834" s="1">
        <f t="shared" si="201"/>
        <v>10</v>
      </c>
      <c r="H1834" s="1">
        <f t="shared" si="202"/>
        <v>2017</v>
      </c>
      <c r="I1834">
        <v>0</v>
      </c>
      <c r="K1834">
        <f t="shared" si="196"/>
        <v>0</v>
      </c>
      <c r="L1834">
        <v>4133</v>
      </c>
      <c r="M1834" s="6">
        <f t="shared" si="197"/>
        <v>0</v>
      </c>
      <c r="N1834" s="6" t="str">
        <f t="shared" si="198"/>
        <v/>
      </c>
      <c r="O1834" s="6">
        <f t="shared" si="199"/>
        <v>0</v>
      </c>
      <c r="Q1834">
        <f>_xlfn.XLOOKUP(C1834&amp;G1834&amp;H1834,covid!$E$2:$E$2184,covid!$D$2:$D$2184,0,0,1)</f>
        <v>0</v>
      </c>
    </row>
    <row r="1835" spans="1:17" x14ac:dyDescent="0.3">
      <c r="A1835">
        <f>_xlfn.XLOOKUP(C1835,kamus!$B$2:$B$87,kamus!$A$2:$A$87,0,0,1)</f>
        <v>7</v>
      </c>
      <c r="B1835" t="str">
        <f>_xlfn.XLOOKUP(C1835,kamus!$B$2:$B$87,kamus!$D$2:$D$87,"dihapus",0,1)</f>
        <v>cangkringan</v>
      </c>
      <c r="C1835" t="s">
        <v>217</v>
      </c>
      <c r="D1835">
        <f>_xlfn.XLOOKUP(C1835,kamus!$B$2:$B$87,kamus!$J$2:$J$87,"dihapus",0,1)</f>
        <v>0</v>
      </c>
      <c r="E1835">
        <f t="shared" si="200"/>
        <v>0</v>
      </c>
      <c r="F1835" s="14">
        <v>43009</v>
      </c>
      <c r="G1835" s="1">
        <f t="shared" si="201"/>
        <v>10</v>
      </c>
      <c r="H1835" s="1">
        <f t="shared" si="202"/>
        <v>2017</v>
      </c>
      <c r="I1835">
        <v>0</v>
      </c>
      <c r="K1835">
        <f t="shared" si="196"/>
        <v>0</v>
      </c>
      <c r="L1835">
        <v>3586</v>
      </c>
      <c r="M1835" s="6">
        <f t="shared" si="197"/>
        <v>0</v>
      </c>
      <c r="N1835" s="6" t="str">
        <f t="shared" si="198"/>
        <v/>
      </c>
      <c r="O1835" s="6">
        <f t="shared" si="199"/>
        <v>0</v>
      </c>
      <c r="Q1835">
        <f>_xlfn.XLOOKUP(C1835&amp;G1835&amp;H1835,covid!$E$2:$E$2184,covid!$D$2:$D$2184,0,0,1)</f>
        <v>0</v>
      </c>
    </row>
    <row r="1836" spans="1:17" x14ac:dyDescent="0.3">
      <c r="A1836">
        <f>_xlfn.XLOOKUP(C1836,kamus!$B$2:$B$87,kamus!$A$2:$A$87,0,0,1)</f>
        <v>8</v>
      </c>
      <c r="B1836" t="str">
        <f>_xlfn.XLOOKUP(C1836,kamus!$B$2:$B$87,kamus!$D$2:$D$87,"dihapus",0,1)</f>
        <v>cangkringan</v>
      </c>
      <c r="C1836" t="s">
        <v>275</v>
      </c>
      <c r="D1836">
        <f>_xlfn.XLOOKUP(C1836,kamus!$B$2:$B$87,kamus!$J$2:$J$87,"dihapus",0,1)</f>
        <v>0</v>
      </c>
      <c r="E1836">
        <f t="shared" si="200"/>
        <v>0</v>
      </c>
      <c r="F1836" s="14">
        <v>43009</v>
      </c>
      <c r="G1836" s="1">
        <f t="shared" si="201"/>
        <v>10</v>
      </c>
      <c r="H1836" s="1">
        <f t="shared" si="202"/>
        <v>2017</v>
      </c>
      <c r="I1836">
        <v>0</v>
      </c>
      <c r="K1836">
        <f t="shared" si="196"/>
        <v>0</v>
      </c>
      <c r="L1836">
        <v>5550</v>
      </c>
      <c r="M1836" s="6">
        <f t="shared" si="197"/>
        <v>0</v>
      </c>
      <c r="N1836" s="6" t="str">
        <f t="shared" si="198"/>
        <v/>
      </c>
      <c r="O1836" s="6">
        <f t="shared" si="199"/>
        <v>0</v>
      </c>
      <c r="Q1836">
        <f>_xlfn.XLOOKUP(C1836&amp;G1836&amp;H1836,covid!$E$2:$E$2184,covid!$D$2:$D$2184,0,0,1)</f>
        <v>0</v>
      </c>
    </row>
    <row r="1837" spans="1:17" x14ac:dyDescent="0.3">
      <c r="A1837">
        <f>_xlfn.XLOOKUP(C1837,kamus!$B$2:$B$87,kamus!$A$2:$A$87,0,0,1)</f>
        <v>6</v>
      </c>
      <c r="B1837" t="str">
        <f>_xlfn.XLOOKUP(C1837,kamus!$B$2:$B$87,kamus!$D$2:$D$87,"dihapus",0,1)</f>
        <v>cangkringan</v>
      </c>
      <c r="C1837" t="s">
        <v>281</v>
      </c>
      <c r="D1837">
        <f>_xlfn.XLOOKUP(C1837,kamus!$B$2:$B$87,kamus!$J$2:$J$87,"dihapus",0,1)</f>
        <v>0</v>
      </c>
      <c r="E1837">
        <f t="shared" si="200"/>
        <v>0</v>
      </c>
      <c r="F1837" s="14">
        <v>43009</v>
      </c>
      <c r="G1837" s="1">
        <f t="shared" si="201"/>
        <v>10</v>
      </c>
      <c r="H1837" s="1">
        <f t="shared" si="202"/>
        <v>2017</v>
      </c>
      <c r="I1837">
        <v>0</v>
      </c>
      <c r="K1837">
        <f t="shared" si="196"/>
        <v>0</v>
      </c>
      <c r="L1837">
        <v>11339</v>
      </c>
      <c r="M1837" s="6">
        <f t="shared" si="197"/>
        <v>0</v>
      </c>
      <c r="N1837" s="6" t="str">
        <f t="shared" si="198"/>
        <v/>
      </c>
      <c r="O1837" s="6">
        <f t="shared" si="199"/>
        <v>0</v>
      </c>
      <c r="Q1837">
        <f>_xlfn.XLOOKUP(C1837&amp;G1837&amp;H1837,covid!$E$2:$E$2184,covid!$D$2:$D$2184,0,0,1)</f>
        <v>0</v>
      </c>
    </row>
    <row r="1838" spans="1:17" x14ac:dyDescent="0.3">
      <c r="A1838">
        <f>_xlfn.XLOOKUP(C1838,kamus!$B$2:$B$87,kamus!$A$2:$A$87,0,0,1)</f>
        <v>10</v>
      </c>
      <c r="B1838" t="str">
        <f>_xlfn.XLOOKUP(C1838,kamus!$B$2:$B$87,kamus!$D$2:$D$87,"dihapus",0,1)</f>
        <v>Depok 1</v>
      </c>
      <c r="C1838" t="s">
        <v>220</v>
      </c>
      <c r="D1838">
        <f>_xlfn.XLOOKUP(C1838,kamus!$B$2:$B$87,kamus!$J$2:$J$87,"dihapus",0,1)</f>
        <v>1</v>
      </c>
      <c r="E1838">
        <f t="shared" si="200"/>
        <v>0</v>
      </c>
      <c r="F1838" s="14">
        <v>43009</v>
      </c>
      <c r="G1838" s="1">
        <f t="shared" si="201"/>
        <v>10</v>
      </c>
      <c r="H1838" s="1">
        <f t="shared" si="202"/>
        <v>2017</v>
      </c>
      <c r="I1838">
        <v>0</v>
      </c>
      <c r="K1838">
        <f t="shared" si="196"/>
        <v>0</v>
      </c>
      <c r="L1838">
        <v>37946</v>
      </c>
      <c r="M1838" s="6">
        <f t="shared" si="197"/>
        <v>0</v>
      </c>
      <c r="N1838" s="6" t="str">
        <f t="shared" si="198"/>
        <v/>
      </c>
      <c r="O1838" s="6">
        <f t="shared" si="199"/>
        <v>0</v>
      </c>
      <c r="Q1838">
        <f>_xlfn.XLOOKUP(C1838&amp;G1838&amp;H1838,covid!$E$2:$E$2184,covid!$D$2:$D$2184,0,0,1)</f>
        <v>0</v>
      </c>
    </row>
    <row r="1839" spans="1:17" x14ac:dyDescent="0.3">
      <c r="A1839">
        <f>_xlfn.XLOOKUP(C1839,kamus!$B$2:$B$87,kamus!$A$2:$A$87,0,0,1)</f>
        <v>11</v>
      </c>
      <c r="B1839" t="str">
        <f>_xlfn.XLOOKUP(C1839,kamus!$B$2:$B$87,kamus!$D$2:$D$87,"dihapus",0,1)</f>
        <v>Depok 2</v>
      </c>
      <c r="C1839" t="s">
        <v>207</v>
      </c>
      <c r="D1839">
        <f>_xlfn.XLOOKUP(C1839,kamus!$B$2:$B$87,kamus!$J$2:$J$87,"dihapus",0,1)</f>
        <v>1</v>
      </c>
      <c r="E1839">
        <f t="shared" si="200"/>
        <v>0</v>
      </c>
      <c r="F1839" s="14">
        <v>43009</v>
      </c>
      <c r="G1839" s="1">
        <f t="shared" si="201"/>
        <v>10</v>
      </c>
      <c r="H1839" s="1">
        <f t="shared" si="202"/>
        <v>2017</v>
      </c>
      <c r="I1839">
        <v>0</v>
      </c>
      <c r="K1839">
        <f t="shared" si="196"/>
        <v>0</v>
      </c>
      <c r="L1839">
        <v>44433</v>
      </c>
      <c r="M1839" s="6">
        <f t="shared" si="197"/>
        <v>0</v>
      </c>
      <c r="N1839" s="6" t="str">
        <f t="shared" si="198"/>
        <v/>
      </c>
      <c r="O1839" s="6">
        <f t="shared" si="199"/>
        <v>0</v>
      </c>
      <c r="Q1839">
        <f>_xlfn.XLOOKUP(C1839&amp;G1839&amp;H1839,covid!$E$2:$E$2184,covid!$D$2:$D$2184,0,0,1)</f>
        <v>0</v>
      </c>
    </row>
    <row r="1840" spans="1:17" x14ac:dyDescent="0.3">
      <c r="A1840">
        <f>_xlfn.XLOOKUP(C1840,kamus!$B$2:$B$87,kamus!$A$2:$A$87,0,0,1)</f>
        <v>12</v>
      </c>
      <c r="B1840" t="str">
        <f>_xlfn.XLOOKUP(C1840,kamus!$B$2:$B$87,kamus!$D$2:$D$87,"dihapus",0,1)</f>
        <v>Depok 3</v>
      </c>
      <c r="C1840" t="s">
        <v>206</v>
      </c>
      <c r="D1840">
        <f>_xlfn.XLOOKUP(C1840,kamus!$B$2:$B$87,kamus!$J$2:$J$87,"dihapus",0,1)</f>
        <v>1</v>
      </c>
      <c r="E1840">
        <f t="shared" si="200"/>
        <v>0</v>
      </c>
      <c r="F1840" s="14">
        <v>43009</v>
      </c>
      <c r="G1840" s="1">
        <f t="shared" si="201"/>
        <v>10</v>
      </c>
      <c r="H1840" s="1">
        <f t="shared" si="202"/>
        <v>2017</v>
      </c>
      <c r="I1840">
        <v>2</v>
      </c>
      <c r="K1840">
        <f t="shared" si="196"/>
        <v>2</v>
      </c>
      <c r="L1840">
        <v>44837</v>
      </c>
      <c r="M1840" s="6">
        <f t="shared" si="197"/>
        <v>4.460601735174075</v>
      </c>
      <c r="N1840" s="6" t="str">
        <f t="shared" si="198"/>
        <v/>
      </c>
      <c r="O1840" s="6">
        <f t="shared" si="199"/>
        <v>4.460601735174075</v>
      </c>
      <c r="Q1840">
        <f>_xlfn.XLOOKUP(C1840&amp;G1840&amp;H1840,covid!$E$2:$E$2184,covid!$D$2:$D$2184,0,0,1)</f>
        <v>0</v>
      </c>
    </row>
    <row r="1841" spans="1:17" x14ac:dyDescent="0.3">
      <c r="A1841">
        <f>_xlfn.XLOOKUP(C1841,kamus!$B$2:$B$87,kamus!$A$2:$A$87,0,0,1)</f>
        <v>0</v>
      </c>
      <c r="B1841" t="str">
        <f>_xlfn.XLOOKUP(C1841,kamus!$B$2:$B$87,kamus!$D$2:$D$87,"dihapus",0,1)</f>
        <v>dihapus</v>
      </c>
      <c r="C1841" t="s">
        <v>282</v>
      </c>
      <c r="D1841" t="str">
        <f>_xlfn.XLOOKUP(C1841,kamus!$B$2:$B$87,kamus!$J$2:$J$87,"dihapus",0,1)</f>
        <v>dihapus</v>
      </c>
      <c r="E1841">
        <f t="shared" si="200"/>
        <v>0</v>
      </c>
      <c r="F1841" s="14">
        <v>43009</v>
      </c>
      <c r="G1841" s="1">
        <f t="shared" si="201"/>
        <v>10</v>
      </c>
      <c r="H1841" s="1">
        <f t="shared" si="202"/>
        <v>2017</v>
      </c>
      <c r="I1841">
        <v>0</v>
      </c>
      <c r="K1841">
        <f t="shared" si="196"/>
        <v>0</v>
      </c>
      <c r="L1841" t="e">
        <v>#N/A</v>
      </c>
      <c r="M1841" s="6" t="e">
        <f t="shared" si="197"/>
        <v>#N/A</v>
      </c>
      <c r="N1841" s="6" t="str">
        <f t="shared" si="198"/>
        <v/>
      </c>
      <c r="O1841" s="6" t="e">
        <f t="shared" si="199"/>
        <v>#N/A</v>
      </c>
      <c r="Q1841">
        <f>_xlfn.XLOOKUP(C1841&amp;G1841&amp;H1841,covid!$E$2:$E$2184,covid!$D$2:$D$2184,0,0,1)</f>
        <v>0</v>
      </c>
    </row>
    <row r="1842" spans="1:17" x14ac:dyDescent="0.3">
      <c r="A1842">
        <f>_xlfn.XLOOKUP(C1842,kamus!$B$2:$B$87,kamus!$A$2:$A$87,0,0,1)</f>
        <v>14</v>
      </c>
      <c r="B1842" t="str">
        <f>_xlfn.XLOOKUP(C1842,kamus!$B$2:$B$87,kamus!$D$2:$D$87,"dihapus",0,1)</f>
        <v>Gamping 1</v>
      </c>
      <c r="C1842" t="s">
        <v>196</v>
      </c>
      <c r="D1842">
        <f>_xlfn.XLOOKUP(C1842,kamus!$B$2:$B$87,kamus!$J$2:$J$87,"dihapus",0,1)</f>
        <v>1</v>
      </c>
      <c r="E1842">
        <f t="shared" si="200"/>
        <v>0</v>
      </c>
      <c r="F1842" s="14">
        <v>43009</v>
      </c>
      <c r="G1842" s="1">
        <f t="shared" si="201"/>
        <v>10</v>
      </c>
      <c r="H1842" s="1">
        <f t="shared" si="202"/>
        <v>2017</v>
      </c>
      <c r="I1842">
        <v>1</v>
      </c>
      <c r="K1842">
        <f t="shared" si="196"/>
        <v>1</v>
      </c>
      <c r="L1842">
        <v>22819</v>
      </c>
      <c r="M1842" s="6">
        <f t="shared" si="197"/>
        <v>4.3823129847933737</v>
      </c>
      <c r="N1842" s="6" t="str">
        <f t="shared" si="198"/>
        <v/>
      </c>
      <c r="O1842" s="6">
        <f t="shared" si="199"/>
        <v>4.3823129847933737</v>
      </c>
      <c r="Q1842">
        <f>_xlfn.XLOOKUP(C1842&amp;G1842&amp;H1842,covid!$E$2:$E$2184,covid!$D$2:$D$2184,0,0,1)</f>
        <v>0</v>
      </c>
    </row>
    <row r="1843" spans="1:17" x14ac:dyDescent="0.3">
      <c r="A1843">
        <f>_xlfn.XLOOKUP(C1843,kamus!$B$2:$B$87,kamus!$A$2:$A$87,0,0,1)</f>
        <v>13</v>
      </c>
      <c r="B1843" t="str">
        <f>_xlfn.XLOOKUP(C1843,kamus!$B$2:$B$87,kamus!$D$2:$D$87,"dihapus",0,1)</f>
        <v>Gamping 1</v>
      </c>
      <c r="C1843" t="s">
        <v>198</v>
      </c>
      <c r="D1843">
        <f>_xlfn.XLOOKUP(C1843,kamus!$B$2:$B$87,kamus!$J$2:$J$87,"dihapus",0,1)</f>
        <v>1</v>
      </c>
      <c r="E1843">
        <f t="shared" si="200"/>
        <v>0</v>
      </c>
      <c r="F1843" s="14">
        <v>43009</v>
      </c>
      <c r="G1843" s="1">
        <f t="shared" si="201"/>
        <v>10</v>
      </c>
      <c r="H1843" s="1">
        <f t="shared" si="202"/>
        <v>2017</v>
      </c>
      <c r="I1843">
        <v>0</v>
      </c>
      <c r="K1843">
        <f t="shared" si="196"/>
        <v>0</v>
      </c>
      <c r="L1843">
        <v>20645</v>
      </c>
      <c r="M1843" s="6">
        <f t="shared" si="197"/>
        <v>0</v>
      </c>
      <c r="N1843" s="6" t="str">
        <f t="shared" si="198"/>
        <v/>
      </c>
      <c r="O1843" s="6">
        <f t="shared" si="199"/>
        <v>0</v>
      </c>
      <c r="Q1843">
        <f>_xlfn.XLOOKUP(C1843&amp;G1843&amp;H1843,covid!$E$2:$E$2184,covid!$D$2:$D$2184,0,0,1)</f>
        <v>0</v>
      </c>
    </row>
    <row r="1844" spans="1:17" x14ac:dyDescent="0.3">
      <c r="A1844">
        <f>_xlfn.XLOOKUP(C1844,kamus!$B$2:$B$87,kamus!$A$2:$A$87,0,0,1)</f>
        <v>16</v>
      </c>
      <c r="B1844" t="str">
        <f>_xlfn.XLOOKUP(C1844,kamus!$B$2:$B$87,kamus!$D$2:$D$87,"dihapus",0,1)</f>
        <v>Gamping 2</v>
      </c>
      <c r="C1844" t="s">
        <v>200</v>
      </c>
      <c r="D1844">
        <f>_xlfn.XLOOKUP(C1844,kamus!$B$2:$B$87,kamus!$J$2:$J$87,"dihapus",0,1)</f>
        <v>1</v>
      </c>
      <c r="E1844">
        <f t="shared" si="200"/>
        <v>0</v>
      </c>
      <c r="F1844" s="14">
        <v>43009</v>
      </c>
      <c r="G1844" s="1">
        <f t="shared" si="201"/>
        <v>10</v>
      </c>
      <c r="H1844" s="1">
        <f t="shared" si="202"/>
        <v>2017</v>
      </c>
      <c r="I1844">
        <v>1</v>
      </c>
      <c r="K1844">
        <f t="shared" si="196"/>
        <v>1</v>
      </c>
      <c r="L1844">
        <v>16624</v>
      </c>
      <c r="M1844" s="6">
        <f t="shared" si="197"/>
        <v>6.0153994225216554</v>
      </c>
      <c r="N1844" s="6" t="str">
        <f t="shared" si="198"/>
        <v/>
      </c>
      <c r="O1844" s="6">
        <f t="shared" si="199"/>
        <v>6.0153994225216554</v>
      </c>
      <c r="Q1844">
        <f>_xlfn.XLOOKUP(C1844&amp;G1844&amp;H1844,covid!$E$2:$E$2184,covid!$D$2:$D$2184,0,0,1)</f>
        <v>0</v>
      </c>
    </row>
    <row r="1845" spans="1:17" x14ac:dyDescent="0.3">
      <c r="A1845">
        <f>_xlfn.XLOOKUP(C1845,kamus!$B$2:$B$87,kamus!$A$2:$A$87,0,0,1)</f>
        <v>15</v>
      </c>
      <c r="B1845" t="str">
        <f>_xlfn.XLOOKUP(C1845,kamus!$B$2:$B$87,kamus!$D$2:$D$87,"dihapus",0,1)</f>
        <v>Gamping 2</v>
      </c>
      <c r="C1845" t="s">
        <v>230</v>
      </c>
      <c r="D1845">
        <f>_xlfn.XLOOKUP(C1845,kamus!$B$2:$B$87,kamus!$J$2:$J$87,"dihapus",0,1)</f>
        <v>1</v>
      </c>
      <c r="E1845">
        <f t="shared" si="200"/>
        <v>0</v>
      </c>
      <c r="F1845" s="14">
        <v>43009</v>
      </c>
      <c r="G1845" s="1">
        <f t="shared" si="201"/>
        <v>10</v>
      </c>
      <c r="H1845" s="1">
        <f t="shared" si="202"/>
        <v>2017</v>
      </c>
      <c r="I1845">
        <v>0</v>
      </c>
      <c r="K1845">
        <f t="shared" si="196"/>
        <v>0</v>
      </c>
      <c r="L1845">
        <v>18692</v>
      </c>
      <c r="M1845" s="6">
        <f t="shared" si="197"/>
        <v>0</v>
      </c>
      <c r="N1845" s="6" t="str">
        <f t="shared" si="198"/>
        <v/>
      </c>
      <c r="O1845" s="6">
        <f t="shared" si="199"/>
        <v>0</v>
      </c>
      <c r="Q1845">
        <f>_xlfn.XLOOKUP(C1845&amp;G1845&amp;H1845,covid!$E$2:$E$2184,covid!$D$2:$D$2184,0,0,1)</f>
        <v>0</v>
      </c>
    </row>
    <row r="1846" spans="1:17" x14ac:dyDescent="0.3">
      <c r="A1846">
        <f>_xlfn.XLOOKUP(C1846,kamus!$B$2:$B$87,kamus!$A$2:$A$87,0,0,1)</f>
        <v>17</v>
      </c>
      <c r="B1846" t="str">
        <f>_xlfn.XLOOKUP(C1846,kamus!$B$2:$B$87,kamus!$D$2:$D$87,"dihapus",0,1)</f>
        <v>Gamping 2</v>
      </c>
      <c r="C1846" t="s">
        <v>272</v>
      </c>
      <c r="D1846">
        <f>_xlfn.XLOOKUP(C1846,kamus!$B$2:$B$87,kamus!$J$2:$J$87,"dihapus",0,1)</f>
        <v>1</v>
      </c>
      <c r="E1846">
        <f t="shared" si="200"/>
        <v>0</v>
      </c>
      <c r="F1846" s="14">
        <v>43009</v>
      </c>
      <c r="G1846" s="1">
        <f t="shared" si="201"/>
        <v>10</v>
      </c>
      <c r="H1846" s="1">
        <f t="shared" si="202"/>
        <v>2017</v>
      </c>
      <c r="I1846">
        <v>0</v>
      </c>
      <c r="K1846">
        <f t="shared" si="196"/>
        <v>0</v>
      </c>
      <c r="L1846">
        <v>18667</v>
      </c>
      <c r="M1846" s="6">
        <f t="shared" si="197"/>
        <v>0</v>
      </c>
      <c r="N1846" s="6" t="str">
        <f t="shared" si="198"/>
        <v/>
      </c>
      <c r="O1846" s="6">
        <f t="shared" si="199"/>
        <v>0</v>
      </c>
      <c r="Q1846">
        <f>_xlfn.XLOOKUP(C1846&amp;G1846&amp;H1846,covid!$E$2:$E$2184,covid!$D$2:$D$2184,0,0,1)</f>
        <v>0</v>
      </c>
    </row>
    <row r="1847" spans="1:17" x14ac:dyDescent="0.3">
      <c r="A1847">
        <f>_xlfn.XLOOKUP(C1847,kamus!$B$2:$B$87,kamus!$A$2:$A$87,0,0,1)</f>
        <v>20</v>
      </c>
      <c r="B1847" t="str">
        <f>_xlfn.XLOOKUP(C1847,kamus!$B$2:$B$87,kamus!$D$2:$D$87,"dihapus",0,1)</f>
        <v>Godean 1</v>
      </c>
      <c r="C1847" t="s">
        <v>247</v>
      </c>
      <c r="D1847">
        <f>_xlfn.XLOOKUP(C1847,kamus!$B$2:$B$87,kamus!$J$2:$J$87,"dihapus",0,1)</f>
        <v>1</v>
      </c>
      <c r="E1847">
        <f t="shared" si="200"/>
        <v>0</v>
      </c>
      <c r="F1847" s="14">
        <v>43009</v>
      </c>
      <c r="G1847" s="1">
        <f t="shared" si="201"/>
        <v>10</v>
      </c>
      <c r="H1847" s="1">
        <f t="shared" si="202"/>
        <v>2017</v>
      </c>
      <c r="I1847">
        <v>0</v>
      </c>
      <c r="K1847">
        <f t="shared" si="196"/>
        <v>0</v>
      </c>
      <c r="L1847">
        <v>9743</v>
      </c>
      <c r="M1847" s="6">
        <f t="shared" si="197"/>
        <v>0</v>
      </c>
      <c r="N1847" s="6" t="str">
        <f t="shared" si="198"/>
        <v/>
      </c>
      <c r="O1847" s="6">
        <f t="shared" si="199"/>
        <v>0</v>
      </c>
      <c r="Q1847">
        <f>_xlfn.XLOOKUP(C1847&amp;G1847&amp;H1847,covid!$E$2:$E$2184,covid!$D$2:$D$2184,0,0,1)</f>
        <v>0</v>
      </c>
    </row>
    <row r="1848" spans="1:17" x14ac:dyDescent="0.3">
      <c r="A1848">
        <f>_xlfn.XLOOKUP(C1848,kamus!$B$2:$B$87,kamus!$A$2:$A$87,0,0,1)</f>
        <v>21</v>
      </c>
      <c r="B1848" t="str">
        <f>_xlfn.XLOOKUP(C1848,kamus!$B$2:$B$87,kamus!$D$2:$D$87,"dihapus",0,1)</f>
        <v>Godean 1</v>
      </c>
      <c r="C1848" t="s">
        <v>250</v>
      </c>
      <c r="D1848">
        <f>_xlfn.XLOOKUP(C1848,kamus!$B$2:$B$87,kamus!$J$2:$J$87,"dihapus",0,1)</f>
        <v>1</v>
      </c>
      <c r="E1848">
        <f t="shared" si="200"/>
        <v>0</v>
      </c>
      <c r="F1848" s="14">
        <v>43009</v>
      </c>
      <c r="G1848" s="1">
        <f t="shared" si="201"/>
        <v>10</v>
      </c>
      <c r="H1848" s="1">
        <f t="shared" si="202"/>
        <v>2017</v>
      </c>
      <c r="I1848">
        <v>1</v>
      </c>
      <c r="K1848">
        <f t="shared" si="196"/>
        <v>1</v>
      </c>
      <c r="L1848">
        <v>10269</v>
      </c>
      <c r="M1848" s="6">
        <f t="shared" si="197"/>
        <v>9.7380465478624991</v>
      </c>
      <c r="N1848" s="6" t="str">
        <f t="shared" si="198"/>
        <v/>
      </c>
      <c r="O1848" s="6">
        <f t="shared" si="199"/>
        <v>9.7380465478624991</v>
      </c>
      <c r="Q1848">
        <f>_xlfn.XLOOKUP(C1848&amp;G1848&amp;H1848,covid!$E$2:$E$2184,covid!$D$2:$D$2184,0,0,1)</f>
        <v>0</v>
      </c>
    </row>
    <row r="1849" spans="1:17" x14ac:dyDescent="0.3">
      <c r="A1849">
        <f>_xlfn.XLOOKUP(C1849,kamus!$B$2:$B$87,kamus!$A$2:$A$87,0,0,1)</f>
        <v>19</v>
      </c>
      <c r="B1849" t="str">
        <f>_xlfn.XLOOKUP(C1849,kamus!$B$2:$B$87,kamus!$D$2:$D$87,"dihapus",0,1)</f>
        <v>Godean 1</v>
      </c>
      <c r="C1849" t="s">
        <v>251</v>
      </c>
      <c r="D1849">
        <f>_xlfn.XLOOKUP(C1849,kamus!$B$2:$B$87,kamus!$J$2:$J$87,"dihapus",0,1)</f>
        <v>1</v>
      </c>
      <c r="E1849">
        <f t="shared" si="200"/>
        <v>0</v>
      </c>
      <c r="F1849" s="14">
        <v>43009</v>
      </c>
      <c r="G1849" s="1">
        <f t="shared" si="201"/>
        <v>10</v>
      </c>
      <c r="H1849" s="1">
        <f t="shared" si="202"/>
        <v>2017</v>
      </c>
      <c r="I1849">
        <v>0</v>
      </c>
      <c r="K1849">
        <f t="shared" si="196"/>
        <v>0</v>
      </c>
      <c r="L1849">
        <v>9159</v>
      </c>
      <c r="M1849" s="6">
        <f t="shared" si="197"/>
        <v>0</v>
      </c>
      <c r="N1849" s="6" t="str">
        <f t="shared" si="198"/>
        <v/>
      </c>
      <c r="O1849" s="6">
        <f t="shared" si="199"/>
        <v>0</v>
      </c>
      <c r="Q1849">
        <f>_xlfn.XLOOKUP(C1849&amp;G1849&amp;H1849,covid!$E$2:$E$2184,covid!$D$2:$D$2184,0,0,1)</f>
        <v>0</v>
      </c>
    </row>
    <row r="1850" spans="1:17" x14ac:dyDescent="0.3">
      <c r="A1850">
        <f>_xlfn.XLOOKUP(C1850,kamus!$B$2:$B$87,kamus!$A$2:$A$87,0,0,1)</f>
        <v>18</v>
      </c>
      <c r="B1850" t="str">
        <f>_xlfn.XLOOKUP(C1850,kamus!$B$2:$B$87,kamus!$D$2:$D$87,"dihapus",0,1)</f>
        <v>Godean 1</v>
      </c>
      <c r="C1850" t="s">
        <v>252</v>
      </c>
      <c r="D1850">
        <f>_xlfn.XLOOKUP(C1850,kamus!$B$2:$B$87,kamus!$J$2:$J$87,"dihapus",0,1)</f>
        <v>0</v>
      </c>
      <c r="E1850">
        <f t="shared" si="200"/>
        <v>0</v>
      </c>
      <c r="F1850" s="14">
        <v>43009</v>
      </c>
      <c r="G1850" s="1">
        <f t="shared" si="201"/>
        <v>10</v>
      </c>
      <c r="H1850" s="1">
        <f t="shared" si="202"/>
        <v>2017</v>
      </c>
      <c r="I1850">
        <v>2</v>
      </c>
      <c r="K1850">
        <f t="shared" si="196"/>
        <v>2</v>
      </c>
      <c r="L1850">
        <v>6607</v>
      </c>
      <c r="M1850" s="6">
        <f t="shared" si="197"/>
        <v>30.270924776751929</v>
      </c>
      <c r="N1850" s="6" t="str">
        <f t="shared" si="198"/>
        <v/>
      </c>
      <c r="O1850" s="6">
        <f t="shared" si="199"/>
        <v>30.270924776751929</v>
      </c>
      <c r="Q1850">
        <f>_xlfn.XLOOKUP(C1850&amp;G1850&amp;H1850,covid!$E$2:$E$2184,covid!$D$2:$D$2184,0,0,1)</f>
        <v>0</v>
      </c>
    </row>
    <row r="1851" spans="1:17" x14ac:dyDescent="0.3">
      <c r="A1851">
        <f>_xlfn.XLOOKUP(C1851,kamus!$B$2:$B$87,kamus!$A$2:$A$87,0,0,1)</f>
        <v>23</v>
      </c>
      <c r="B1851" t="str">
        <f>_xlfn.XLOOKUP(C1851,kamus!$B$2:$B$87,kamus!$D$2:$D$87,"dihapus",0,1)</f>
        <v>Godean 2</v>
      </c>
      <c r="C1851" t="s">
        <v>248</v>
      </c>
      <c r="D1851">
        <f>_xlfn.XLOOKUP(C1851,kamus!$B$2:$B$87,kamus!$J$2:$J$87,"dihapus",0,1)</f>
        <v>1</v>
      </c>
      <c r="E1851">
        <f t="shared" si="200"/>
        <v>0</v>
      </c>
      <c r="F1851" s="14">
        <v>43009</v>
      </c>
      <c r="G1851" s="1">
        <f t="shared" si="201"/>
        <v>10</v>
      </c>
      <c r="H1851" s="1">
        <f t="shared" si="202"/>
        <v>2017</v>
      </c>
      <c r="I1851">
        <v>0</v>
      </c>
      <c r="K1851">
        <f t="shared" si="196"/>
        <v>0</v>
      </c>
      <c r="L1851">
        <v>17439</v>
      </c>
      <c r="M1851" s="6">
        <f t="shared" si="197"/>
        <v>0</v>
      </c>
      <c r="N1851" s="6" t="str">
        <f t="shared" si="198"/>
        <v/>
      </c>
      <c r="O1851" s="6">
        <f t="shared" si="199"/>
        <v>0</v>
      </c>
      <c r="Q1851">
        <f>_xlfn.XLOOKUP(C1851&amp;G1851&amp;H1851,covid!$E$2:$E$2184,covid!$D$2:$D$2184,0,0,1)</f>
        <v>0</v>
      </c>
    </row>
    <row r="1852" spans="1:17" x14ac:dyDescent="0.3">
      <c r="A1852">
        <f>_xlfn.XLOOKUP(C1852,kamus!$B$2:$B$87,kamus!$A$2:$A$87,0,0,1)</f>
        <v>22</v>
      </c>
      <c r="B1852" t="str">
        <f>_xlfn.XLOOKUP(C1852,kamus!$B$2:$B$87,kamus!$D$2:$D$87,"dihapus",0,1)</f>
        <v>Godean 2</v>
      </c>
      <c r="C1852" t="s">
        <v>249</v>
      </c>
      <c r="D1852">
        <f>_xlfn.XLOOKUP(C1852,kamus!$B$2:$B$87,kamus!$J$2:$J$87,"dihapus",0,1)</f>
        <v>1</v>
      </c>
      <c r="E1852">
        <f t="shared" si="200"/>
        <v>0</v>
      </c>
      <c r="F1852" s="14">
        <v>43009</v>
      </c>
      <c r="G1852" s="1">
        <f t="shared" si="201"/>
        <v>10</v>
      </c>
      <c r="H1852" s="1">
        <f t="shared" si="202"/>
        <v>2017</v>
      </c>
      <c r="I1852">
        <v>0</v>
      </c>
      <c r="K1852">
        <f t="shared" si="196"/>
        <v>0</v>
      </c>
      <c r="L1852">
        <v>12380</v>
      </c>
      <c r="M1852" s="6">
        <f t="shared" si="197"/>
        <v>0</v>
      </c>
      <c r="N1852" s="6" t="str">
        <f t="shared" si="198"/>
        <v/>
      </c>
      <c r="O1852" s="6">
        <f t="shared" si="199"/>
        <v>0</v>
      </c>
      <c r="Q1852">
        <f>_xlfn.XLOOKUP(C1852&amp;G1852&amp;H1852,covid!$E$2:$E$2184,covid!$D$2:$D$2184,0,0,1)</f>
        <v>0</v>
      </c>
    </row>
    <row r="1853" spans="1:17" x14ac:dyDescent="0.3">
      <c r="A1853">
        <f>_xlfn.XLOOKUP(C1853,kamus!$B$2:$B$87,kamus!$A$2:$A$87,0,0,1)</f>
        <v>24</v>
      </c>
      <c r="B1853" t="str">
        <f>_xlfn.XLOOKUP(C1853,kamus!$B$2:$B$87,kamus!$D$2:$D$87,"dihapus",0,1)</f>
        <v>Godean 2</v>
      </c>
      <c r="C1853" t="s">
        <v>253</v>
      </c>
      <c r="D1853">
        <f>_xlfn.XLOOKUP(C1853,kamus!$B$2:$B$87,kamus!$J$2:$J$87,"dihapus",0,1)</f>
        <v>0</v>
      </c>
      <c r="E1853">
        <f t="shared" si="200"/>
        <v>0</v>
      </c>
      <c r="F1853" s="14">
        <v>43009</v>
      </c>
      <c r="G1853" s="1">
        <f t="shared" si="201"/>
        <v>10</v>
      </c>
      <c r="H1853" s="1">
        <f t="shared" si="202"/>
        <v>2017</v>
      </c>
      <c r="I1853">
        <v>0</v>
      </c>
      <c r="K1853">
        <f t="shared" si="196"/>
        <v>0</v>
      </c>
      <c r="L1853">
        <v>7087</v>
      </c>
      <c r="M1853" s="6">
        <f t="shared" si="197"/>
        <v>0</v>
      </c>
      <c r="N1853" s="6" t="str">
        <f t="shared" si="198"/>
        <v/>
      </c>
      <c r="O1853" s="6">
        <f t="shared" si="199"/>
        <v>0</v>
      </c>
      <c r="Q1853">
        <f>_xlfn.XLOOKUP(C1853&amp;G1853&amp;H1853,covid!$E$2:$E$2184,covid!$D$2:$D$2184,0,0,1)</f>
        <v>0</v>
      </c>
    </row>
    <row r="1854" spans="1:17" x14ac:dyDescent="0.3">
      <c r="A1854">
        <f>_xlfn.XLOOKUP(C1854,kamus!$B$2:$B$87,kamus!$A$2:$A$87,0,0,1)</f>
        <v>27</v>
      </c>
      <c r="B1854" t="str">
        <f>_xlfn.XLOOKUP(C1854,kamus!$B$2:$B$87,kamus!$D$2:$D$87,"dihapus",0,1)</f>
        <v>Kalasan</v>
      </c>
      <c r="C1854" t="s">
        <v>235</v>
      </c>
      <c r="D1854">
        <f>_xlfn.XLOOKUP(C1854,kamus!$B$2:$B$87,kamus!$J$2:$J$87,"dihapus",0,1)</f>
        <v>1</v>
      </c>
      <c r="E1854">
        <f t="shared" si="200"/>
        <v>0</v>
      </c>
      <c r="F1854" s="14">
        <v>43009</v>
      </c>
      <c r="G1854" s="1">
        <f t="shared" si="201"/>
        <v>10</v>
      </c>
      <c r="H1854" s="1">
        <f t="shared" si="202"/>
        <v>2017</v>
      </c>
      <c r="I1854">
        <v>0</v>
      </c>
      <c r="K1854">
        <f t="shared" si="196"/>
        <v>0</v>
      </c>
      <c r="L1854">
        <v>38337</v>
      </c>
      <c r="M1854" s="6">
        <f t="shared" si="197"/>
        <v>0</v>
      </c>
      <c r="N1854" s="6" t="str">
        <f t="shared" si="198"/>
        <v/>
      </c>
      <c r="O1854" s="6">
        <f t="shared" si="199"/>
        <v>0</v>
      </c>
      <c r="Q1854">
        <f>_xlfn.XLOOKUP(C1854&amp;G1854&amp;H1854,covid!$E$2:$E$2184,covid!$D$2:$D$2184,0,0,1)</f>
        <v>0</v>
      </c>
    </row>
    <row r="1855" spans="1:17" x14ac:dyDescent="0.3">
      <c r="A1855">
        <f>_xlfn.XLOOKUP(C1855,kamus!$B$2:$B$87,kamus!$A$2:$A$87,0,0,1)</f>
        <v>28</v>
      </c>
      <c r="B1855" t="str">
        <f>_xlfn.XLOOKUP(C1855,kamus!$B$2:$B$87,kamus!$D$2:$D$87,"dihapus",0,1)</f>
        <v>Kalasan</v>
      </c>
      <c r="C1855" t="s">
        <v>239</v>
      </c>
      <c r="D1855">
        <f>_xlfn.XLOOKUP(C1855,kamus!$B$2:$B$87,kamus!$J$2:$J$87,"dihapus",0,1)</f>
        <v>0</v>
      </c>
      <c r="E1855">
        <f t="shared" si="200"/>
        <v>0</v>
      </c>
      <c r="F1855" s="14">
        <v>43009</v>
      </c>
      <c r="G1855" s="1">
        <f t="shared" si="201"/>
        <v>10</v>
      </c>
      <c r="H1855" s="1">
        <f t="shared" si="202"/>
        <v>2017</v>
      </c>
      <c r="I1855">
        <v>0</v>
      </c>
      <c r="K1855">
        <f t="shared" si="196"/>
        <v>0</v>
      </c>
      <c r="L1855">
        <v>13744</v>
      </c>
      <c r="M1855" s="6">
        <f t="shared" si="197"/>
        <v>0</v>
      </c>
      <c r="N1855" s="6" t="str">
        <f t="shared" si="198"/>
        <v/>
      </c>
      <c r="O1855" s="6">
        <f t="shared" si="199"/>
        <v>0</v>
      </c>
      <c r="Q1855">
        <f>_xlfn.XLOOKUP(C1855&amp;G1855&amp;H1855,covid!$E$2:$E$2184,covid!$D$2:$D$2184,0,0,1)</f>
        <v>0</v>
      </c>
    </row>
    <row r="1856" spans="1:17" x14ac:dyDescent="0.3">
      <c r="A1856">
        <f>_xlfn.XLOOKUP(C1856,kamus!$B$2:$B$87,kamus!$A$2:$A$87,0,0,1)</f>
        <v>25</v>
      </c>
      <c r="B1856" t="str">
        <f>_xlfn.XLOOKUP(C1856,kamus!$B$2:$B$87,kamus!$D$2:$D$87,"dihapus",0,1)</f>
        <v>Kalasan</v>
      </c>
      <c r="C1856" t="s">
        <v>265</v>
      </c>
      <c r="D1856">
        <f>_xlfn.XLOOKUP(C1856,kamus!$B$2:$B$87,kamus!$J$2:$J$87,"dihapus",0,1)</f>
        <v>1</v>
      </c>
      <c r="E1856">
        <f t="shared" si="200"/>
        <v>0</v>
      </c>
      <c r="F1856" s="14">
        <v>43009</v>
      </c>
      <c r="G1856" s="1">
        <f t="shared" si="201"/>
        <v>10</v>
      </c>
      <c r="H1856" s="1">
        <f t="shared" si="202"/>
        <v>2017</v>
      </c>
      <c r="I1856">
        <v>0</v>
      </c>
      <c r="K1856">
        <f t="shared" si="196"/>
        <v>0</v>
      </c>
      <c r="L1856">
        <v>17169</v>
      </c>
      <c r="M1856" s="6">
        <f t="shared" si="197"/>
        <v>0</v>
      </c>
      <c r="N1856" s="6" t="str">
        <f t="shared" si="198"/>
        <v/>
      </c>
      <c r="O1856" s="6">
        <f t="shared" si="199"/>
        <v>0</v>
      </c>
      <c r="Q1856">
        <f>_xlfn.XLOOKUP(C1856&amp;G1856&amp;H1856,covid!$E$2:$E$2184,covid!$D$2:$D$2184,0,0,1)</f>
        <v>0</v>
      </c>
    </row>
    <row r="1857" spans="1:17" x14ac:dyDescent="0.3">
      <c r="A1857">
        <f>_xlfn.XLOOKUP(C1857,kamus!$B$2:$B$87,kamus!$A$2:$A$87,0,0,1)</f>
        <v>26</v>
      </c>
      <c r="B1857" t="str">
        <f>_xlfn.XLOOKUP(C1857,kamus!$B$2:$B$87,kamus!$D$2:$D$87,"dihapus",0,1)</f>
        <v>Kalasan</v>
      </c>
      <c r="C1857" t="s">
        <v>269</v>
      </c>
      <c r="D1857">
        <f>_xlfn.XLOOKUP(C1857,kamus!$B$2:$B$87,kamus!$J$2:$J$87,"dihapus",0,1)</f>
        <v>1</v>
      </c>
      <c r="E1857">
        <f t="shared" si="200"/>
        <v>0</v>
      </c>
      <c r="F1857" s="14">
        <v>43009</v>
      </c>
      <c r="G1857" s="1">
        <f t="shared" si="201"/>
        <v>10</v>
      </c>
      <c r="H1857" s="1">
        <f t="shared" si="202"/>
        <v>2017</v>
      </c>
      <c r="I1857">
        <v>1</v>
      </c>
      <c r="K1857">
        <f t="shared" si="196"/>
        <v>1</v>
      </c>
      <c r="L1857">
        <v>18588</v>
      </c>
      <c r="M1857" s="6">
        <f t="shared" si="197"/>
        <v>5.3798149343662578</v>
      </c>
      <c r="N1857" s="6" t="str">
        <f t="shared" si="198"/>
        <v/>
      </c>
      <c r="O1857" s="6">
        <f t="shared" si="199"/>
        <v>5.3798149343662578</v>
      </c>
      <c r="Q1857">
        <f>_xlfn.XLOOKUP(C1857&amp;G1857&amp;H1857,covid!$E$2:$E$2184,covid!$D$2:$D$2184,0,0,1)</f>
        <v>0</v>
      </c>
    </row>
    <row r="1858" spans="1:17" x14ac:dyDescent="0.3">
      <c r="A1858">
        <f>_xlfn.XLOOKUP(C1858,kamus!$B$2:$B$87,kamus!$A$2:$A$87,0,0,1)</f>
        <v>33</v>
      </c>
      <c r="B1858" t="str">
        <f>_xlfn.XLOOKUP(C1858,kamus!$B$2:$B$87,kamus!$D$2:$D$87,"dihapus",0,1)</f>
        <v>Minggir</v>
      </c>
      <c r="C1858" t="s">
        <v>241</v>
      </c>
      <c r="D1858">
        <f>_xlfn.XLOOKUP(C1858,kamus!$B$2:$B$87,kamus!$J$2:$J$87,"dihapus",0,1)</f>
        <v>0</v>
      </c>
      <c r="E1858">
        <f t="shared" si="200"/>
        <v>0</v>
      </c>
      <c r="F1858" s="14">
        <v>43009</v>
      </c>
      <c r="G1858" s="1">
        <f t="shared" si="201"/>
        <v>10</v>
      </c>
      <c r="H1858" s="1">
        <f t="shared" si="202"/>
        <v>2017</v>
      </c>
      <c r="I1858">
        <v>0</v>
      </c>
      <c r="K1858">
        <f t="shared" ref="K1858:K1921" si="203">J1858+I1858</f>
        <v>0</v>
      </c>
      <c r="L1858">
        <v>8300</v>
      </c>
      <c r="M1858" s="6">
        <f t="shared" ref="M1858:M1921" si="204">IF(ISBLANK(I1858)=TRUE,"",I1858/$L1858*100000)</f>
        <v>0</v>
      </c>
      <c r="N1858" s="6" t="str">
        <f t="shared" ref="N1858:N1921" si="205">IF(ISBLANK(J1858)=TRUE,"",J1858/$L1858*100000)</f>
        <v/>
      </c>
      <c r="O1858" s="6">
        <f t="shared" ref="O1858:O1921" si="206">IF(ISBLANK(K1858)=TRUE,"",K1858/$L1858*100000)</f>
        <v>0</v>
      </c>
      <c r="Q1858">
        <f>_xlfn.XLOOKUP(C1858&amp;G1858&amp;H1858,covid!$E$2:$E$2184,covid!$D$2:$D$2184,0,0,1)</f>
        <v>0</v>
      </c>
    </row>
    <row r="1859" spans="1:17" x14ac:dyDescent="0.3">
      <c r="A1859">
        <f>_xlfn.XLOOKUP(C1859,kamus!$B$2:$B$87,kamus!$A$2:$A$87,0,0,1)</f>
        <v>31</v>
      </c>
      <c r="B1859" t="str">
        <f>_xlfn.XLOOKUP(C1859,kamus!$B$2:$B$87,kamus!$D$2:$D$87,"dihapus",0,1)</f>
        <v>Minggir</v>
      </c>
      <c r="C1859" t="s">
        <v>242</v>
      </c>
      <c r="D1859">
        <f>_xlfn.XLOOKUP(C1859,kamus!$B$2:$B$87,kamus!$J$2:$J$87,"dihapus",0,1)</f>
        <v>0</v>
      </c>
      <c r="E1859">
        <f t="shared" ref="E1859:E1922" si="207">IF(D1859=0,0,IF(H1859&lt;2021,0,IF(AND(H1859=2021,G1859&lt;5),0,1)))</f>
        <v>0</v>
      </c>
      <c r="F1859" s="14">
        <v>43009</v>
      </c>
      <c r="G1859" s="1">
        <f t="shared" ref="G1859:G1922" si="208">MONTH(F1859)</f>
        <v>10</v>
      </c>
      <c r="H1859" s="1">
        <f t="shared" ref="H1859:H1922" si="209">YEAR(F1859)</f>
        <v>2017</v>
      </c>
      <c r="I1859">
        <v>0</v>
      </c>
      <c r="K1859">
        <f t="shared" si="203"/>
        <v>0</v>
      </c>
      <c r="L1859">
        <v>3637</v>
      </c>
      <c r="M1859" s="6">
        <f t="shared" si="204"/>
        <v>0</v>
      </c>
      <c r="N1859" s="6" t="str">
        <f t="shared" si="205"/>
        <v/>
      </c>
      <c r="O1859" s="6">
        <f t="shared" si="206"/>
        <v>0</v>
      </c>
      <c r="Q1859">
        <f>_xlfn.XLOOKUP(C1859&amp;G1859&amp;H1859,covid!$E$2:$E$2184,covid!$D$2:$D$2184,0,0,1)</f>
        <v>0</v>
      </c>
    </row>
    <row r="1860" spans="1:17" x14ac:dyDescent="0.3">
      <c r="A1860">
        <f>_xlfn.XLOOKUP(C1860,kamus!$B$2:$B$87,kamus!$A$2:$A$87,0,0,1)</f>
        <v>32</v>
      </c>
      <c r="B1860" t="str">
        <f>_xlfn.XLOOKUP(C1860,kamus!$B$2:$B$87,kamus!$D$2:$D$87,"dihapus",0,1)</f>
        <v>Minggir</v>
      </c>
      <c r="C1860" t="s">
        <v>243</v>
      </c>
      <c r="D1860">
        <f>_xlfn.XLOOKUP(C1860,kamus!$B$2:$B$87,kamus!$J$2:$J$87,"dihapus",0,1)</f>
        <v>0</v>
      </c>
      <c r="E1860">
        <f t="shared" si="207"/>
        <v>0</v>
      </c>
      <c r="F1860" s="14">
        <v>43009</v>
      </c>
      <c r="G1860" s="1">
        <f t="shared" si="208"/>
        <v>10</v>
      </c>
      <c r="H1860" s="1">
        <f t="shared" si="209"/>
        <v>2017</v>
      </c>
      <c r="I1860">
        <v>0</v>
      </c>
      <c r="K1860">
        <f t="shared" si="203"/>
        <v>0</v>
      </c>
      <c r="L1860">
        <v>7033</v>
      </c>
      <c r="M1860" s="6">
        <f t="shared" si="204"/>
        <v>0</v>
      </c>
      <c r="N1860" s="6" t="str">
        <f t="shared" si="205"/>
        <v/>
      </c>
      <c r="O1860" s="6">
        <f t="shared" si="206"/>
        <v>0</v>
      </c>
      <c r="Q1860">
        <f>_xlfn.XLOOKUP(C1860&amp;G1860&amp;H1860,covid!$E$2:$E$2184,covid!$D$2:$D$2184,0,0,1)</f>
        <v>0</v>
      </c>
    </row>
    <row r="1861" spans="1:17" x14ac:dyDescent="0.3">
      <c r="A1861">
        <f>_xlfn.XLOOKUP(C1861,kamus!$B$2:$B$87,kamus!$A$2:$A$87,0,0,1)</f>
        <v>30</v>
      </c>
      <c r="B1861" t="str">
        <f>_xlfn.XLOOKUP(C1861,kamus!$B$2:$B$87,kamus!$D$2:$D$87,"dihapus",0,1)</f>
        <v>Minggir</v>
      </c>
      <c r="C1861" t="s">
        <v>244</v>
      </c>
      <c r="D1861">
        <f>_xlfn.XLOOKUP(C1861,kamus!$B$2:$B$87,kamus!$J$2:$J$87,"dihapus",0,1)</f>
        <v>0</v>
      </c>
      <c r="E1861">
        <f t="shared" si="207"/>
        <v>0</v>
      </c>
      <c r="F1861" s="14">
        <v>43009</v>
      </c>
      <c r="G1861" s="1">
        <f t="shared" si="208"/>
        <v>10</v>
      </c>
      <c r="H1861" s="1">
        <f t="shared" si="209"/>
        <v>2017</v>
      </c>
      <c r="I1861">
        <v>0</v>
      </c>
      <c r="K1861">
        <f t="shared" si="203"/>
        <v>0</v>
      </c>
      <c r="L1861">
        <v>8777</v>
      </c>
      <c r="M1861" s="6">
        <f t="shared" si="204"/>
        <v>0</v>
      </c>
      <c r="N1861" s="6" t="str">
        <f t="shared" si="205"/>
        <v/>
      </c>
      <c r="O1861" s="6">
        <f t="shared" si="206"/>
        <v>0</v>
      </c>
      <c r="Q1861">
        <f>_xlfn.XLOOKUP(C1861&amp;G1861&amp;H1861,covid!$E$2:$E$2184,covid!$D$2:$D$2184,0,0,1)</f>
        <v>0</v>
      </c>
    </row>
    <row r="1862" spans="1:17" x14ac:dyDescent="0.3">
      <c r="A1862">
        <f>_xlfn.XLOOKUP(C1862,kamus!$B$2:$B$87,kamus!$A$2:$A$87,0,0,1)</f>
        <v>29</v>
      </c>
      <c r="B1862" t="str">
        <f>_xlfn.XLOOKUP(C1862,kamus!$B$2:$B$87,kamus!$D$2:$D$87,"dihapus",0,1)</f>
        <v>Minggir</v>
      </c>
      <c r="C1862" t="s">
        <v>245</v>
      </c>
      <c r="D1862">
        <f>_xlfn.XLOOKUP(C1862,kamus!$B$2:$B$87,kamus!$J$2:$J$87,"dihapus",0,1)</f>
        <v>0</v>
      </c>
      <c r="E1862">
        <f t="shared" si="207"/>
        <v>0</v>
      </c>
      <c r="F1862" s="14">
        <v>43009</v>
      </c>
      <c r="G1862" s="1">
        <f t="shared" si="208"/>
        <v>10</v>
      </c>
      <c r="H1862" s="1">
        <f t="shared" si="209"/>
        <v>2017</v>
      </c>
      <c r="I1862">
        <v>0</v>
      </c>
      <c r="K1862">
        <f t="shared" si="203"/>
        <v>0</v>
      </c>
      <c r="L1862">
        <v>5165</v>
      </c>
      <c r="M1862" s="6">
        <f t="shared" si="204"/>
        <v>0</v>
      </c>
      <c r="N1862" s="6" t="str">
        <f t="shared" si="205"/>
        <v/>
      </c>
      <c r="O1862" s="6">
        <f t="shared" si="206"/>
        <v>0</v>
      </c>
      <c r="Q1862">
        <f>_xlfn.XLOOKUP(C1862&amp;G1862&amp;H1862,covid!$E$2:$E$2184,covid!$D$2:$D$2184,0,0,1)</f>
        <v>0</v>
      </c>
    </row>
    <row r="1863" spans="1:17" x14ac:dyDescent="0.3">
      <c r="A1863">
        <f>_xlfn.XLOOKUP(C1863,kamus!$B$2:$B$87,kamus!$A$2:$A$87,0,0,1)</f>
        <v>35</v>
      </c>
      <c r="B1863" t="str">
        <f>_xlfn.XLOOKUP(C1863,kamus!$B$2:$B$87,kamus!$D$2:$D$87,"dihapus",0,1)</f>
        <v>Mlati 1</v>
      </c>
      <c r="C1863" t="s">
        <v>240</v>
      </c>
      <c r="D1863">
        <f>_xlfn.XLOOKUP(C1863,kamus!$B$2:$B$87,kamus!$J$2:$J$87,"dihapus",0,1)</f>
        <v>1</v>
      </c>
      <c r="E1863">
        <f t="shared" si="207"/>
        <v>0</v>
      </c>
      <c r="F1863" s="14">
        <v>43009</v>
      </c>
      <c r="G1863" s="1">
        <f t="shared" si="208"/>
        <v>10</v>
      </c>
      <c r="H1863" s="1">
        <f t="shared" si="209"/>
        <v>2017</v>
      </c>
      <c r="I1863">
        <v>0</v>
      </c>
      <c r="K1863">
        <f t="shared" si="203"/>
        <v>0</v>
      </c>
      <c r="L1863">
        <v>18886</v>
      </c>
      <c r="M1863" s="6">
        <f t="shared" si="204"/>
        <v>0</v>
      </c>
      <c r="N1863" s="6" t="str">
        <f t="shared" si="205"/>
        <v/>
      </c>
      <c r="O1863" s="6">
        <f t="shared" si="206"/>
        <v>0</v>
      </c>
      <c r="Q1863">
        <f>_xlfn.XLOOKUP(C1863&amp;G1863&amp;H1863,covid!$E$2:$E$2184,covid!$D$2:$D$2184,0,0,1)</f>
        <v>0</v>
      </c>
    </row>
    <row r="1864" spans="1:17" x14ac:dyDescent="0.3">
      <c r="A1864">
        <f>_xlfn.XLOOKUP(C1864,kamus!$B$2:$B$87,kamus!$A$2:$A$87,0,0,1)</f>
        <v>34</v>
      </c>
      <c r="B1864" t="str">
        <f>_xlfn.XLOOKUP(C1864,kamus!$B$2:$B$87,kamus!$D$2:$D$87,"dihapus",0,1)</f>
        <v>Mlati 1</v>
      </c>
      <c r="C1864" t="s">
        <v>254</v>
      </c>
      <c r="D1864">
        <f>_xlfn.XLOOKUP(C1864,kamus!$B$2:$B$87,kamus!$J$2:$J$87,"dihapus",0,1)</f>
        <v>1</v>
      </c>
      <c r="E1864">
        <f t="shared" si="207"/>
        <v>0</v>
      </c>
      <c r="F1864" s="14">
        <v>43009</v>
      </c>
      <c r="G1864" s="1">
        <f t="shared" si="208"/>
        <v>10</v>
      </c>
      <c r="H1864" s="1">
        <f t="shared" si="209"/>
        <v>2017</v>
      </c>
      <c r="I1864">
        <v>0</v>
      </c>
      <c r="K1864">
        <f t="shared" si="203"/>
        <v>0</v>
      </c>
      <c r="L1864">
        <v>35345</v>
      </c>
      <c r="M1864" s="6">
        <f t="shared" si="204"/>
        <v>0</v>
      </c>
      <c r="N1864" s="6" t="str">
        <f t="shared" si="205"/>
        <v/>
      </c>
      <c r="O1864" s="6">
        <f t="shared" si="206"/>
        <v>0</v>
      </c>
      <c r="Q1864">
        <f>_xlfn.XLOOKUP(C1864&amp;G1864&amp;H1864,covid!$E$2:$E$2184,covid!$D$2:$D$2184,0,0,1)</f>
        <v>0</v>
      </c>
    </row>
    <row r="1865" spans="1:17" x14ac:dyDescent="0.3">
      <c r="A1865">
        <f>_xlfn.XLOOKUP(C1865,kamus!$B$2:$B$87,kamus!$A$2:$A$87,0,0,1)</f>
        <v>38</v>
      </c>
      <c r="B1865" t="str">
        <f>_xlfn.XLOOKUP(C1865,kamus!$B$2:$B$87,kamus!$D$2:$D$87,"dihapus",0,1)</f>
        <v>Mlati 2</v>
      </c>
      <c r="C1865" t="s">
        <v>258</v>
      </c>
      <c r="D1865">
        <f>_xlfn.XLOOKUP(C1865,kamus!$B$2:$B$87,kamus!$J$2:$J$87,"dihapus",0,1)</f>
        <v>0</v>
      </c>
      <c r="E1865">
        <f t="shared" si="207"/>
        <v>0</v>
      </c>
      <c r="F1865" s="14">
        <v>43009</v>
      </c>
      <c r="G1865" s="1">
        <f t="shared" si="208"/>
        <v>10</v>
      </c>
      <c r="H1865" s="1">
        <f t="shared" si="209"/>
        <v>2017</v>
      </c>
      <c r="I1865">
        <v>0</v>
      </c>
      <c r="K1865">
        <f t="shared" si="203"/>
        <v>0</v>
      </c>
      <c r="L1865">
        <v>16653</v>
      </c>
      <c r="M1865" s="6">
        <f t="shared" si="204"/>
        <v>0</v>
      </c>
      <c r="N1865" s="6" t="str">
        <f t="shared" si="205"/>
        <v/>
      </c>
      <c r="O1865" s="6">
        <f t="shared" si="206"/>
        <v>0</v>
      </c>
      <c r="Q1865">
        <f>_xlfn.XLOOKUP(C1865&amp;G1865&amp;H1865,covid!$E$2:$E$2184,covid!$D$2:$D$2184,0,0,1)</f>
        <v>0</v>
      </c>
    </row>
    <row r="1866" spans="1:17" x14ac:dyDescent="0.3">
      <c r="A1866">
        <f>_xlfn.XLOOKUP(C1866,kamus!$B$2:$B$87,kamus!$A$2:$A$87,0,0,1)</f>
        <v>36</v>
      </c>
      <c r="B1866" t="str">
        <f>_xlfn.XLOOKUP(C1866,kamus!$B$2:$B$87,kamus!$D$2:$D$87,"dihapus",0,1)</f>
        <v>Mlati 2</v>
      </c>
      <c r="C1866" t="s">
        <v>268</v>
      </c>
      <c r="D1866">
        <f>_xlfn.XLOOKUP(C1866,kamus!$B$2:$B$87,kamus!$J$2:$J$87,"dihapus",0,1)</f>
        <v>1</v>
      </c>
      <c r="E1866">
        <f t="shared" si="207"/>
        <v>0</v>
      </c>
      <c r="F1866" s="14">
        <v>43009</v>
      </c>
      <c r="G1866" s="1">
        <f t="shared" si="208"/>
        <v>10</v>
      </c>
      <c r="H1866" s="1">
        <f t="shared" si="209"/>
        <v>2017</v>
      </c>
      <c r="I1866">
        <v>0</v>
      </c>
      <c r="K1866">
        <f t="shared" si="203"/>
        <v>0</v>
      </c>
      <c r="L1866">
        <v>11526</v>
      </c>
      <c r="M1866" s="6">
        <f t="shared" si="204"/>
        <v>0</v>
      </c>
      <c r="N1866" s="6" t="str">
        <f t="shared" si="205"/>
        <v/>
      </c>
      <c r="O1866" s="6">
        <f t="shared" si="206"/>
        <v>0</v>
      </c>
      <c r="Q1866">
        <f>_xlfn.XLOOKUP(C1866&amp;G1866&amp;H1866,covid!$E$2:$E$2184,covid!$D$2:$D$2184,0,0,1)</f>
        <v>0</v>
      </c>
    </row>
    <row r="1867" spans="1:17" x14ac:dyDescent="0.3">
      <c r="A1867">
        <f>_xlfn.XLOOKUP(C1867,kamus!$B$2:$B$87,kamus!$A$2:$A$87,0,0,1)</f>
        <v>37</v>
      </c>
      <c r="B1867" t="str">
        <f>_xlfn.XLOOKUP(C1867,kamus!$B$2:$B$87,kamus!$D$2:$D$87,"dihapus",0,1)</f>
        <v>Mlati 2</v>
      </c>
      <c r="C1867" t="s">
        <v>270</v>
      </c>
      <c r="D1867">
        <f>_xlfn.XLOOKUP(C1867,kamus!$B$2:$B$87,kamus!$J$2:$J$87,"dihapus",0,1)</f>
        <v>1</v>
      </c>
      <c r="E1867">
        <f t="shared" si="207"/>
        <v>0</v>
      </c>
      <c r="F1867" s="14">
        <v>43009</v>
      </c>
      <c r="G1867" s="1">
        <f t="shared" si="208"/>
        <v>10</v>
      </c>
      <c r="H1867" s="1">
        <f t="shared" si="209"/>
        <v>2017</v>
      </c>
      <c r="I1867">
        <v>0</v>
      </c>
      <c r="K1867">
        <f t="shared" si="203"/>
        <v>0</v>
      </c>
      <c r="L1867">
        <v>13694</v>
      </c>
      <c r="M1867" s="6">
        <f t="shared" si="204"/>
        <v>0</v>
      </c>
      <c r="N1867" s="6" t="str">
        <f t="shared" si="205"/>
        <v/>
      </c>
      <c r="O1867" s="6">
        <f t="shared" si="206"/>
        <v>0</v>
      </c>
      <c r="Q1867">
        <f>_xlfn.XLOOKUP(C1867&amp;G1867&amp;H1867,covid!$E$2:$E$2184,covid!$D$2:$D$2184,0,0,1)</f>
        <v>0</v>
      </c>
    </row>
    <row r="1868" spans="1:17" x14ac:dyDescent="0.3">
      <c r="A1868">
        <f>_xlfn.XLOOKUP(C1868,kamus!$B$2:$B$87,kamus!$A$2:$A$87,0,0,1)</f>
        <v>39</v>
      </c>
      <c r="B1868" t="str">
        <f>_xlfn.XLOOKUP(C1868,kamus!$B$2:$B$87,kamus!$D$2:$D$87,"dihapus",0,1)</f>
        <v>Moyudan</v>
      </c>
      <c r="C1868" t="s">
        <v>259</v>
      </c>
      <c r="D1868">
        <f>_xlfn.XLOOKUP(C1868,kamus!$B$2:$B$87,kamus!$J$2:$J$87,"dihapus",0,1)</f>
        <v>0</v>
      </c>
      <c r="E1868">
        <f t="shared" si="207"/>
        <v>0</v>
      </c>
      <c r="F1868" s="14">
        <v>43009</v>
      </c>
      <c r="G1868" s="1">
        <f t="shared" si="208"/>
        <v>10</v>
      </c>
      <c r="H1868" s="1">
        <f t="shared" si="209"/>
        <v>2017</v>
      </c>
      <c r="I1868">
        <v>0</v>
      </c>
      <c r="K1868">
        <f t="shared" si="203"/>
        <v>0</v>
      </c>
      <c r="L1868">
        <v>11875</v>
      </c>
      <c r="M1868" s="6">
        <f t="shared" si="204"/>
        <v>0</v>
      </c>
      <c r="N1868" s="6" t="str">
        <f t="shared" si="205"/>
        <v/>
      </c>
      <c r="O1868" s="6">
        <f t="shared" si="206"/>
        <v>0</v>
      </c>
      <c r="Q1868">
        <f>_xlfn.XLOOKUP(C1868&amp;G1868&amp;H1868,covid!$E$2:$E$2184,covid!$D$2:$D$2184,0,0,1)</f>
        <v>0</v>
      </c>
    </row>
    <row r="1869" spans="1:17" x14ac:dyDescent="0.3">
      <c r="A1869">
        <f>_xlfn.XLOOKUP(C1869,kamus!$B$2:$B$87,kamus!$A$2:$A$87,0,0,1)</f>
        <v>42</v>
      </c>
      <c r="B1869" t="str">
        <f>_xlfn.XLOOKUP(C1869,kamus!$B$2:$B$87,kamus!$D$2:$D$87,"dihapus",0,1)</f>
        <v>Moyudan</v>
      </c>
      <c r="C1869" t="s">
        <v>260</v>
      </c>
      <c r="D1869">
        <f>_xlfn.XLOOKUP(C1869,kamus!$B$2:$B$87,kamus!$J$2:$J$87,"dihapus",0,1)</f>
        <v>0</v>
      </c>
      <c r="E1869">
        <f t="shared" si="207"/>
        <v>0</v>
      </c>
      <c r="F1869" s="14">
        <v>43009</v>
      </c>
      <c r="G1869" s="1">
        <f t="shared" si="208"/>
        <v>10</v>
      </c>
      <c r="H1869" s="1">
        <f t="shared" si="209"/>
        <v>2017</v>
      </c>
      <c r="I1869">
        <v>0</v>
      </c>
      <c r="K1869">
        <f t="shared" si="203"/>
        <v>0</v>
      </c>
      <c r="L1869">
        <v>7197</v>
      </c>
      <c r="M1869" s="6">
        <f t="shared" si="204"/>
        <v>0</v>
      </c>
      <c r="N1869" s="6" t="str">
        <f t="shared" si="205"/>
        <v/>
      </c>
      <c r="O1869" s="6">
        <f t="shared" si="206"/>
        <v>0</v>
      </c>
      <c r="Q1869">
        <f>_xlfn.XLOOKUP(C1869&amp;G1869&amp;H1869,covid!$E$2:$E$2184,covid!$D$2:$D$2184,0,0,1)</f>
        <v>0</v>
      </c>
    </row>
    <row r="1870" spans="1:17" x14ac:dyDescent="0.3">
      <c r="A1870">
        <f>_xlfn.XLOOKUP(C1870,kamus!$B$2:$B$87,kamus!$A$2:$A$87,0,0,1)</f>
        <v>41</v>
      </c>
      <c r="B1870" t="str">
        <f>_xlfn.XLOOKUP(C1870,kamus!$B$2:$B$87,kamus!$D$2:$D$87,"dihapus",0,1)</f>
        <v>Moyudan</v>
      </c>
      <c r="C1870" t="s">
        <v>262</v>
      </c>
      <c r="D1870">
        <f>_xlfn.XLOOKUP(C1870,kamus!$B$2:$B$87,kamus!$J$2:$J$87,"dihapus",0,1)</f>
        <v>0</v>
      </c>
      <c r="E1870">
        <f t="shared" si="207"/>
        <v>0</v>
      </c>
      <c r="F1870" s="14">
        <v>43009</v>
      </c>
      <c r="G1870" s="1">
        <f t="shared" si="208"/>
        <v>10</v>
      </c>
      <c r="H1870" s="1">
        <f t="shared" si="209"/>
        <v>2017</v>
      </c>
      <c r="I1870">
        <v>0</v>
      </c>
      <c r="K1870">
        <f t="shared" si="203"/>
        <v>0</v>
      </c>
      <c r="L1870">
        <v>6705</v>
      </c>
      <c r="M1870" s="6">
        <f t="shared" si="204"/>
        <v>0</v>
      </c>
      <c r="N1870" s="6" t="str">
        <f t="shared" si="205"/>
        <v/>
      </c>
      <c r="O1870" s="6">
        <f t="shared" si="206"/>
        <v>0</v>
      </c>
      <c r="Q1870">
        <f>_xlfn.XLOOKUP(C1870&amp;G1870&amp;H1870,covid!$E$2:$E$2184,covid!$D$2:$D$2184,0,0,1)</f>
        <v>0</v>
      </c>
    </row>
    <row r="1871" spans="1:17" x14ac:dyDescent="0.3">
      <c r="A1871">
        <f>_xlfn.XLOOKUP(C1871,kamus!$B$2:$B$87,kamus!$A$2:$A$87,0,0,1)</f>
        <v>40</v>
      </c>
      <c r="B1871" t="str">
        <f>_xlfn.XLOOKUP(C1871,kamus!$B$2:$B$87,kamus!$D$2:$D$87,"dihapus",0,1)</f>
        <v>Moyudan</v>
      </c>
      <c r="C1871" t="s">
        <v>264</v>
      </c>
      <c r="D1871">
        <f>_xlfn.XLOOKUP(C1871,kamus!$B$2:$B$87,kamus!$J$2:$J$87,"dihapus",0,1)</f>
        <v>0</v>
      </c>
      <c r="E1871">
        <f t="shared" si="207"/>
        <v>0</v>
      </c>
      <c r="F1871" s="14">
        <v>43009</v>
      </c>
      <c r="G1871" s="1">
        <f t="shared" si="208"/>
        <v>10</v>
      </c>
      <c r="H1871" s="1">
        <f t="shared" si="209"/>
        <v>2017</v>
      </c>
      <c r="I1871">
        <v>1</v>
      </c>
      <c r="K1871">
        <f t="shared" si="203"/>
        <v>1</v>
      </c>
      <c r="L1871">
        <v>8347</v>
      </c>
      <c r="M1871" s="6">
        <f t="shared" si="204"/>
        <v>11.980352222355338</v>
      </c>
      <c r="N1871" s="6" t="str">
        <f t="shared" si="205"/>
        <v/>
      </c>
      <c r="O1871" s="6">
        <f t="shared" si="206"/>
        <v>11.980352222355338</v>
      </c>
      <c r="Q1871">
        <f>_xlfn.XLOOKUP(C1871&amp;G1871&amp;H1871,covid!$E$2:$E$2184,covid!$D$2:$D$2184,0,0,1)</f>
        <v>0</v>
      </c>
    </row>
    <row r="1872" spans="1:17" x14ac:dyDescent="0.3">
      <c r="A1872">
        <f>_xlfn.XLOOKUP(C1872,kamus!$B$2:$B$87,kamus!$A$2:$A$87,0,0,1)</f>
        <v>43</v>
      </c>
      <c r="B1872" t="str">
        <f>_xlfn.XLOOKUP(C1872,kamus!$B$2:$B$87,kamus!$D$2:$D$87,"dihapus",0,1)</f>
        <v>Ngaglik 1</v>
      </c>
      <c r="C1872" t="s">
        <v>228</v>
      </c>
      <c r="D1872">
        <f>_xlfn.XLOOKUP(C1872,kamus!$B$2:$B$87,kamus!$J$2:$J$87,"dihapus",0,1)</f>
        <v>1</v>
      </c>
      <c r="E1872">
        <f t="shared" si="207"/>
        <v>0</v>
      </c>
      <c r="F1872" s="14">
        <v>43009</v>
      </c>
      <c r="G1872" s="1">
        <f t="shared" si="208"/>
        <v>10</v>
      </c>
      <c r="H1872" s="1">
        <f t="shared" si="209"/>
        <v>2017</v>
      </c>
      <c r="I1872">
        <v>0</v>
      </c>
      <c r="K1872">
        <f t="shared" si="203"/>
        <v>0</v>
      </c>
      <c r="L1872">
        <v>12705</v>
      </c>
      <c r="M1872" s="6">
        <f t="shared" si="204"/>
        <v>0</v>
      </c>
      <c r="N1872" s="6" t="str">
        <f t="shared" si="205"/>
        <v/>
      </c>
      <c r="O1872" s="6">
        <f t="shared" si="206"/>
        <v>0</v>
      </c>
      <c r="Q1872">
        <f>_xlfn.XLOOKUP(C1872&amp;G1872&amp;H1872,covid!$E$2:$E$2184,covid!$D$2:$D$2184,0,0,1)</f>
        <v>0</v>
      </c>
    </row>
    <row r="1873" spans="1:17" x14ac:dyDescent="0.3">
      <c r="A1873">
        <f>_xlfn.XLOOKUP(C1873,kamus!$B$2:$B$87,kamus!$A$2:$A$87,0,0,1)</f>
        <v>44</v>
      </c>
      <c r="B1873" t="str">
        <f>_xlfn.XLOOKUP(C1873,kamus!$B$2:$B$87,kamus!$D$2:$D$87,"dihapus",0,1)</f>
        <v>Ngaglik 1</v>
      </c>
      <c r="C1873" t="s">
        <v>237</v>
      </c>
      <c r="D1873">
        <f>_xlfn.XLOOKUP(C1873,kamus!$B$2:$B$87,kamus!$J$2:$J$87,"dihapus",0,1)</f>
        <v>1</v>
      </c>
      <c r="E1873">
        <f t="shared" si="207"/>
        <v>0</v>
      </c>
      <c r="F1873" s="14">
        <v>43009</v>
      </c>
      <c r="G1873" s="1">
        <f t="shared" si="208"/>
        <v>10</v>
      </c>
      <c r="H1873" s="1">
        <f t="shared" si="209"/>
        <v>2017</v>
      </c>
      <c r="I1873">
        <v>0</v>
      </c>
      <c r="K1873">
        <f t="shared" si="203"/>
        <v>0</v>
      </c>
      <c r="L1873">
        <v>21934</v>
      </c>
      <c r="M1873" s="6">
        <f t="shared" si="204"/>
        <v>0</v>
      </c>
      <c r="N1873" s="6" t="str">
        <f t="shared" si="205"/>
        <v/>
      </c>
      <c r="O1873" s="6">
        <f t="shared" si="206"/>
        <v>0</v>
      </c>
      <c r="Q1873">
        <f>_xlfn.XLOOKUP(C1873&amp;G1873&amp;H1873,covid!$E$2:$E$2184,covid!$D$2:$D$2184,0,0,1)</f>
        <v>0</v>
      </c>
    </row>
    <row r="1874" spans="1:17" x14ac:dyDescent="0.3">
      <c r="A1874">
        <f>_xlfn.XLOOKUP(C1874,kamus!$B$2:$B$87,kamus!$A$2:$A$87,0,0,1)</f>
        <v>45</v>
      </c>
      <c r="B1874" t="str">
        <f>_xlfn.XLOOKUP(C1874,kamus!$B$2:$B$87,kamus!$D$2:$D$87,"dihapus",0,1)</f>
        <v>Ngaglik 1</v>
      </c>
      <c r="C1874" t="s">
        <v>255</v>
      </c>
      <c r="D1874">
        <f>_xlfn.XLOOKUP(C1874,kamus!$B$2:$B$87,kamus!$J$2:$J$87,"dihapus",0,1)</f>
        <v>1</v>
      </c>
      <c r="E1874">
        <f t="shared" si="207"/>
        <v>0</v>
      </c>
      <c r="F1874" s="14">
        <v>43009</v>
      </c>
      <c r="G1874" s="1">
        <f t="shared" si="208"/>
        <v>10</v>
      </c>
      <c r="H1874" s="1">
        <f t="shared" si="209"/>
        <v>2017</v>
      </c>
      <c r="I1874">
        <v>1</v>
      </c>
      <c r="K1874">
        <f t="shared" si="203"/>
        <v>1</v>
      </c>
      <c r="L1874">
        <v>19793</v>
      </c>
      <c r="M1874" s="6">
        <f t="shared" si="204"/>
        <v>5.0522912140655789</v>
      </c>
      <c r="N1874" s="6" t="str">
        <f t="shared" si="205"/>
        <v/>
      </c>
      <c r="O1874" s="6">
        <f t="shared" si="206"/>
        <v>5.0522912140655789</v>
      </c>
      <c r="Q1874">
        <f>_xlfn.XLOOKUP(C1874&amp;G1874&amp;H1874,covid!$E$2:$E$2184,covid!$D$2:$D$2184,0,0,1)</f>
        <v>0</v>
      </c>
    </row>
    <row r="1875" spans="1:17" x14ac:dyDescent="0.3">
      <c r="A1875">
        <f>_xlfn.XLOOKUP(C1875,kamus!$B$2:$B$87,kamus!$A$2:$A$87,0,0,1)</f>
        <v>48</v>
      </c>
      <c r="B1875" t="str">
        <f>_xlfn.XLOOKUP(C1875,kamus!$B$2:$B$87,kamus!$D$2:$D$87,"dihapus",0,1)</f>
        <v>Ngaglik 2</v>
      </c>
      <c r="C1875" t="s">
        <v>208</v>
      </c>
      <c r="D1875">
        <f>_xlfn.XLOOKUP(C1875,kamus!$B$2:$B$87,kamus!$J$2:$J$87,"dihapus",0,1)</f>
        <v>1</v>
      </c>
      <c r="E1875">
        <f t="shared" si="207"/>
        <v>0</v>
      </c>
      <c r="F1875" s="14">
        <v>43009</v>
      </c>
      <c r="G1875" s="1">
        <f t="shared" si="208"/>
        <v>10</v>
      </c>
      <c r="H1875" s="1">
        <f t="shared" si="209"/>
        <v>2017</v>
      </c>
      <c r="I1875">
        <v>0</v>
      </c>
      <c r="K1875">
        <f t="shared" si="203"/>
        <v>0</v>
      </c>
      <c r="L1875">
        <v>10447</v>
      </c>
      <c r="M1875" s="6">
        <f t="shared" si="204"/>
        <v>0</v>
      </c>
      <c r="N1875" s="6" t="str">
        <f t="shared" si="205"/>
        <v/>
      </c>
      <c r="O1875" s="6">
        <f t="shared" si="206"/>
        <v>0</v>
      </c>
      <c r="Q1875">
        <f>_xlfn.XLOOKUP(C1875&amp;G1875&amp;H1875,covid!$E$2:$E$2184,covid!$D$2:$D$2184,0,0,1)</f>
        <v>0</v>
      </c>
    </row>
    <row r="1876" spans="1:17" x14ac:dyDescent="0.3">
      <c r="A1876">
        <f>_xlfn.XLOOKUP(C1876,kamus!$B$2:$B$87,kamus!$A$2:$A$87,0,0,1)</f>
        <v>47</v>
      </c>
      <c r="B1876" t="str">
        <f>_xlfn.XLOOKUP(C1876,kamus!$B$2:$B$87,kamus!$D$2:$D$87,"dihapus",0,1)</f>
        <v>Ngaglik 2</v>
      </c>
      <c r="C1876" t="s">
        <v>238</v>
      </c>
      <c r="D1876">
        <f>_xlfn.XLOOKUP(C1876,kamus!$B$2:$B$87,kamus!$J$2:$J$87,"dihapus",0,1)</f>
        <v>1</v>
      </c>
      <c r="E1876">
        <f t="shared" si="207"/>
        <v>0</v>
      </c>
      <c r="F1876" s="14">
        <v>43009</v>
      </c>
      <c r="G1876" s="1">
        <f t="shared" si="208"/>
        <v>10</v>
      </c>
      <c r="H1876" s="1">
        <f t="shared" si="209"/>
        <v>2017</v>
      </c>
      <c r="I1876">
        <v>1</v>
      </c>
      <c r="K1876">
        <f t="shared" si="203"/>
        <v>1</v>
      </c>
      <c r="L1876">
        <v>22367</v>
      </c>
      <c r="M1876" s="6">
        <f t="shared" si="204"/>
        <v>4.4708722671793266</v>
      </c>
      <c r="N1876" s="6" t="str">
        <f t="shared" si="205"/>
        <v/>
      </c>
      <c r="O1876" s="6">
        <f t="shared" si="206"/>
        <v>4.4708722671793266</v>
      </c>
      <c r="Q1876">
        <f>_xlfn.XLOOKUP(C1876&amp;G1876&amp;H1876,covid!$E$2:$E$2184,covid!$D$2:$D$2184,0,0,1)</f>
        <v>0</v>
      </c>
    </row>
    <row r="1877" spans="1:17" x14ac:dyDescent="0.3">
      <c r="A1877">
        <f>_xlfn.XLOOKUP(C1877,kamus!$B$2:$B$87,kamus!$A$2:$A$87,0,0,1)</f>
        <v>46</v>
      </c>
      <c r="B1877" t="str">
        <f>_xlfn.XLOOKUP(C1877,kamus!$B$2:$B$87,kamus!$D$2:$D$87,"dihapus",0,1)</f>
        <v>Ngaglik 2</v>
      </c>
      <c r="C1877" t="s">
        <v>257</v>
      </c>
      <c r="D1877">
        <f>_xlfn.XLOOKUP(C1877,kamus!$B$2:$B$87,kamus!$J$2:$J$87,"dihapus",0,1)</f>
        <v>1</v>
      </c>
      <c r="E1877">
        <f t="shared" si="207"/>
        <v>0</v>
      </c>
      <c r="F1877" s="14">
        <v>43009</v>
      </c>
      <c r="G1877" s="1">
        <f t="shared" si="208"/>
        <v>10</v>
      </c>
      <c r="H1877" s="1">
        <f t="shared" si="209"/>
        <v>2017</v>
      </c>
      <c r="I1877">
        <v>0</v>
      </c>
      <c r="K1877">
        <f t="shared" si="203"/>
        <v>0</v>
      </c>
      <c r="L1877">
        <v>16910</v>
      </c>
      <c r="M1877" s="6">
        <f t="shared" si="204"/>
        <v>0</v>
      </c>
      <c r="N1877" s="6" t="str">
        <f t="shared" si="205"/>
        <v/>
      </c>
      <c r="O1877" s="6">
        <f t="shared" si="206"/>
        <v>0</v>
      </c>
      <c r="Q1877">
        <f>_xlfn.XLOOKUP(C1877&amp;G1877&amp;H1877,covid!$E$2:$E$2184,covid!$D$2:$D$2184,0,0,1)</f>
        <v>0</v>
      </c>
    </row>
    <row r="1878" spans="1:17" x14ac:dyDescent="0.3">
      <c r="A1878">
        <f>_xlfn.XLOOKUP(C1878,kamus!$B$2:$B$87,kamus!$A$2:$A$87,0,0,1)</f>
        <v>50</v>
      </c>
      <c r="B1878" t="str">
        <f>_xlfn.XLOOKUP(C1878,kamus!$B$2:$B$87,kamus!$D$2:$D$87,"dihapus",0,1)</f>
        <v>Ngemplak 1</v>
      </c>
      <c r="C1878" t="s">
        <v>202</v>
      </c>
      <c r="D1878">
        <f>_xlfn.XLOOKUP(C1878,kamus!$B$2:$B$87,kamus!$J$2:$J$87,"dihapus",0,1)</f>
        <v>0</v>
      </c>
      <c r="E1878">
        <f t="shared" si="207"/>
        <v>0</v>
      </c>
      <c r="F1878" s="14">
        <v>43009</v>
      </c>
      <c r="G1878" s="1">
        <f t="shared" si="208"/>
        <v>10</v>
      </c>
      <c r="H1878" s="1">
        <f t="shared" si="209"/>
        <v>2017</v>
      </c>
      <c r="I1878">
        <v>0</v>
      </c>
      <c r="K1878">
        <f t="shared" si="203"/>
        <v>0</v>
      </c>
      <c r="L1878">
        <v>7988</v>
      </c>
      <c r="M1878" s="6">
        <f t="shared" si="204"/>
        <v>0</v>
      </c>
      <c r="N1878" s="6" t="str">
        <f t="shared" si="205"/>
        <v/>
      </c>
      <c r="O1878" s="6">
        <f t="shared" si="206"/>
        <v>0</v>
      </c>
      <c r="Q1878">
        <f>_xlfn.XLOOKUP(C1878&amp;G1878&amp;H1878,covid!$E$2:$E$2184,covid!$D$2:$D$2184,0,0,1)</f>
        <v>0</v>
      </c>
    </row>
    <row r="1879" spans="1:17" x14ac:dyDescent="0.3">
      <c r="A1879">
        <f>_xlfn.XLOOKUP(C1879,kamus!$B$2:$B$87,kamus!$A$2:$A$87,0,0,1)</f>
        <v>51</v>
      </c>
      <c r="B1879" t="str">
        <f>_xlfn.XLOOKUP(C1879,kamus!$B$2:$B$87,kamus!$D$2:$D$87,"dihapus",0,1)</f>
        <v>Ngemplak 1</v>
      </c>
      <c r="C1879" t="s">
        <v>256</v>
      </c>
      <c r="D1879">
        <f>_xlfn.XLOOKUP(C1879,kamus!$B$2:$B$87,kamus!$J$2:$J$87,"dihapus",0,1)</f>
        <v>0</v>
      </c>
      <c r="E1879">
        <f t="shared" si="207"/>
        <v>0</v>
      </c>
      <c r="F1879" s="14">
        <v>43009</v>
      </c>
      <c r="G1879" s="1">
        <f t="shared" si="208"/>
        <v>10</v>
      </c>
      <c r="H1879" s="1">
        <f t="shared" si="209"/>
        <v>2017</v>
      </c>
      <c r="I1879">
        <v>0</v>
      </c>
      <c r="K1879">
        <f t="shared" si="203"/>
        <v>0</v>
      </c>
      <c r="L1879">
        <v>8208</v>
      </c>
      <c r="M1879" s="6">
        <f t="shared" si="204"/>
        <v>0</v>
      </c>
      <c r="N1879" s="6" t="str">
        <f t="shared" si="205"/>
        <v/>
      </c>
      <c r="O1879" s="6">
        <f t="shared" si="206"/>
        <v>0</v>
      </c>
      <c r="Q1879">
        <f>_xlfn.XLOOKUP(C1879&amp;G1879&amp;H1879,covid!$E$2:$E$2184,covid!$D$2:$D$2184,0,0,1)</f>
        <v>0</v>
      </c>
    </row>
    <row r="1880" spans="1:17" x14ac:dyDescent="0.3">
      <c r="A1880">
        <f>_xlfn.XLOOKUP(C1880,kamus!$B$2:$B$87,kamus!$A$2:$A$87,0,0,1)</f>
        <v>49</v>
      </c>
      <c r="B1880" t="str">
        <f>_xlfn.XLOOKUP(C1880,kamus!$B$2:$B$87,kamus!$D$2:$D$87,"dihapus",0,1)</f>
        <v>Ngemplak 1</v>
      </c>
      <c r="C1880" t="s">
        <v>276</v>
      </c>
      <c r="D1880">
        <f>_xlfn.XLOOKUP(C1880,kamus!$B$2:$B$87,kamus!$J$2:$J$87,"dihapus",0,1)</f>
        <v>1</v>
      </c>
      <c r="E1880">
        <f t="shared" si="207"/>
        <v>0</v>
      </c>
      <c r="F1880" s="14">
        <v>43009</v>
      </c>
      <c r="G1880" s="1">
        <f t="shared" si="208"/>
        <v>10</v>
      </c>
      <c r="H1880" s="1">
        <f t="shared" si="209"/>
        <v>2017</v>
      </c>
      <c r="I1880">
        <v>0</v>
      </c>
      <c r="K1880">
        <f t="shared" si="203"/>
        <v>0</v>
      </c>
      <c r="L1880">
        <v>9697</v>
      </c>
      <c r="M1880" s="6">
        <f t="shared" si="204"/>
        <v>0</v>
      </c>
      <c r="N1880" s="6" t="str">
        <f t="shared" si="205"/>
        <v/>
      </c>
      <c r="O1880" s="6">
        <f t="shared" si="206"/>
        <v>0</v>
      </c>
      <c r="Q1880">
        <f>_xlfn.XLOOKUP(C1880&amp;G1880&amp;H1880,covid!$E$2:$E$2184,covid!$D$2:$D$2184,0,0,1)</f>
        <v>0</v>
      </c>
    </row>
    <row r="1881" spans="1:17" x14ac:dyDescent="0.3">
      <c r="A1881">
        <f>_xlfn.XLOOKUP(C1881,kamus!$B$2:$B$87,kamus!$A$2:$A$87,0,0,1)</f>
        <v>52</v>
      </c>
      <c r="B1881" t="str">
        <f>_xlfn.XLOOKUP(C1881,kamus!$B$2:$B$87,kamus!$D$2:$D$87,"dihapus",0,1)</f>
        <v>Ngemplak 2</v>
      </c>
      <c r="C1881" t="s">
        <v>277</v>
      </c>
      <c r="D1881">
        <f>_xlfn.XLOOKUP(C1881,kamus!$B$2:$B$87,kamus!$J$2:$J$87,"dihapus",0,1)</f>
        <v>1</v>
      </c>
      <c r="E1881">
        <f t="shared" si="207"/>
        <v>0</v>
      </c>
      <c r="F1881" s="14">
        <v>43009</v>
      </c>
      <c r="G1881" s="1">
        <f t="shared" si="208"/>
        <v>10</v>
      </c>
      <c r="H1881" s="1">
        <f t="shared" si="209"/>
        <v>2017</v>
      </c>
      <c r="I1881">
        <v>0</v>
      </c>
      <c r="K1881">
        <f t="shared" si="203"/>
        <v>0</v>
      </c>
      <c r="L1881">
        <v>31636</v>
      </c>
      <c r="M1881" s="6">
        <f t="shared" si="204"/>
        <v>0</v>
      </c>
      <c r="N1881" s="6" t="str">
        <f t="shared" si="205"/>
        <v/>
      </c>
      <c r="O1881" s="6">
        <f t="shared" si="206"/>
        <v>0</v>
      </c>
      <c r="Q1881">
        <f>_xlfn.XLOOKUP(C1881&amp;G1881&amp;H1881,covid!$E$2:$E$2184,covid!$D$2:$D$2184,0,0,1)</f>
        <v>0</v>
      </c>
    </row>
    <row r="1882" spans="1:17" x14ac:dyDescent="0.3">
      <c r="A1882">
        <f>_xlfn.XLOOKUP(C1882,kamus!$B$2:$B$87,kamus!$A$2:$A$87,0,0,1)</f>
        <v>53</v>
      </c>
      <c r="B1882" t="str">
        <f>_xlfn.XLOOKUP(C1882,kamus!$B$2:$B$87,kamus!$D$2:$D$87,"dihapus",0,1)</f>
        <v>Ngemplak 2</v>
      </c>
      <c r="C1882" t="s">
        <v>278</v>
      </c>
      <c r="D1882">
        <f>_xlfn.XLOOKUP(C1882,kamus!$B$2:$B$87,kamus!$J$2:$J$87,"dihapus",0,1)</f>
        <v>0</v>
      </c>
      <c r="E1882">
        <f t="shared" si="207"/>
        <v>0</v>
      </c>
      <c r="F1882" s="14">
        <v>43009</v>
      </c>
      <c r="G1882" s="1">
        <f t="shared" si="208"/>
        <v>10</v>
      </c>
      <c r="H1882" s="1">
        <f t="shared" si="209"/>
        <v>2017</v>
      </c>
      <c r="I1882">
        <v>1</v>
      </c>
      <c r="K1882">
        <f t="shared" si="203"/>
        <v>1</v>
      </c>
      <c r="L1882">
        <v>8894</v>
      </c>
      <c r="M1882" s="6">
        <f t="shared" si="204"/>
        <v>11.243534967393749</v>
      </c>
      <c r="N1882" s="6" t="str">
        <f t="shared" si="205"/>
        <v/>
      </c>
      <c r="O1882" s="6">
        <f t="shared" si="206"/>
        <v>11.243534967393749</v>
      </c>
      <c r="Q1882">
        <f>_xlfn.XLOOKUP(C1882&amp;G1882&amp;H1882,covid!$E$2:$E$2184,covid!$D$2:$D$2184,0,0,1)</f>
        <v>0</v>
      </c>
    </row>
    <row r="1883" spans="1:17" x14ac:dyDescent="0.3">
      <c r="A1883">
        <f>_xlfn.XLOOKUP(C1883,kamus!$B$2:$B$87,kamus!$A$2:$A$87,0,0,1)</f>
        <v>57</v>
      </c>
      <c r="B1883" t="str">
        <f>_xlfn.XLOOKUP(C1883,kamus!$B$2:$B$87,kamus!$D$2:$D$87,"dihapus",0,1)</f>
        <v>Pakem</v>
      </c>
      <c r="C1883" t="s">
        <v>204</v>
      </c>
      <c r="D1883">
        <f>_xlfn.XLOOKUP(C1883,kamus!$B$2:$B$87,kamus!$J$2:$J$87,"dihapus",0,1)</f>
        <v>0</v>
      </c>
      <c r="E1883">
        <f t="shared" si="207"/>
        <v>0</v>
      </c>
      <c r="F1883" s="14">
        <v>43009</v>
      </c>
      <c r="G1883" s="1">
        <f t="shared" si="208"/>
        <v>10</v>
      </c>
      <c r="H1883" s="1">
        <f t="shared" si="209"/>
        <v>2017</v>
      </c>
      <c r="I1883">
        <v>0</v>
      </c>
      <c r="K1883">
        <f t="shared" si="203"/>
        <v>0</v>
      </c>
      <c r="L1883">
        <v>6864</v>
      </c>
      <c r="M1883" s="6">
        <f t="shared" si="204"/>
        <v>0</v>
      </c>
      <c r="N1883" s="6" t="str">
        <f t="shared" si="205"/>
        <v/>
      </c>
      <c r="O1883" s="6">
        <f t="shared" si="206"/>
        <v>0</v>
      </c>
      <c r="Q1883">
        <f>_xlfn.XLOOKUP(C1883&amp;G1883&amp;H1883,covid!$E$2:$E$2184,covid!$D$2:$D$2184,0,0,1)</f>
        <v>0</v>
      </c>
    </row>
    <row r="1884" spans="1:17" x14ac:dyDescent="0.3">
      <c r="A1884">
        <f>_xlfn.XLOOKUP(C1884,kamus!$B$2:$B$87,kamus!$A$2:$A$87,0,0,1)</f>
        <v>54</v>
      </c>
      <c r="B1884" t="str">
        <f>_xlfn.XLOOKUP(C1884,kamus!$B$2:$B$87,kamus!$D$2:$D$87,"dihapus",0,1)</f>
        <v>Pakem</v>
      </c>
      <c r="C1884" t="s">
        <v>213</v>
      </c>
      <c r="D1884">
        <f>_xlfn.XLOOKUP(C1884,kamus!$B$2:$B$87,kamus!$J$2:$J$87,"dihapus",0,1)</f>
        <v>0</v>
      </c>
      <c r="E1884">
        <f t="shared" si="207"/>
        <v>0</v>
      </c>
      <c r="F1884" s="14">
        <v>43009</v>
      </c>
      <c r="G1884" s="1">
        <f t="shared" si="208"/>
        <v>10</v>
      </c>
      <c r="H1884" s="1">
        <f t="shared" si="209"/>
        <v>2017</v>
      </c>
      <c r="I1884">
        <v>0</v>
      </c>
      <c r="K1884">
        <f t="shared" si="203"/>
        <v>0</v>
      </c>
      <c r="L1884">
        <v>9160</v>
      </c>
      <c r="M1884" s="6">
        <f t="shared" si="204"/>
        <v>0</v>
      </c>
      <c r="N1884" s="6" t="str">
        <f t="shared" si="205"/>
        <v/>
      </c>
      <c r="O1884" s="6">
        <f t="shared" si="206"/>
        <v>0</v>
      </c>
      <c r="Q1884">
        <f>_xlfn.XLOOKUP(C1884&amp;G1884&amp;H1884,covid!$E$2:$E$2184,covid!$D$2:$D$2184,0,0,1)</f>
        <v>0</v>
      </c>
    </row>
    <row r="1885" spans="1:17" x14ac:dyDescent="0.3">
      <c r="A1885">
        <f>_xlfn.XLOOKUP(C1885,kamus!$B$2:$B$87,kamus!$A$2:$A$87,0,0,1)</f>
        <v>56</v>
      </c>
      <c r="B1885" t="str">
        <f>_xlfn.XLOOKUP(C1885,kamus!$B$2:$B$87,kamus!$D$2:$D$87,"dihapus",0,1)</f>
        <v>Pakem</v>
      </c>
      <c r="C1885" t="s">
        <v>214</v>
      </c>
      <c r="D1885">
        <f>_xlfn.XLOOKUP(C1885,kamus!$B$2:$B$87,kamus!$J$2:$J$87,"dihapus",0,1)</f>
        <v>1</v>
      </c>
      <c r="E1885">
        <f t="shared" si="207"/>
        <v>0</v>
      </c>
      <c r="F1885" s="14">
        <v>43009</v>
      </c>
      <c r="G1885" s="1">
        <f t="shared" si="208"/>
        <v>10</v>
      </c>
      <c r="H1885" s="1">
        <f t="shared" si="209"/>
        <v>2017</v>
      </c>
      <c r="I1885">
        <v>0</v>
      </c>
      <c r="K1885">
        <f t="shared" si="203"/>
        <v>0</v>
      </c>
      <c r="L1885">
        <v>6711</v>
      </c>
      <c r="M1885" s="6">
        <f t="shared" si="204"/>
        <v>0</v>
      </c>
      <c r="N1885" s="6" t="str">
        <f t="shared" si="205"/>
        <v/>
      </c>
      <c r="O1885" s="6">
        <f t="shared" si="206"/>
        <v>0</v>
      </c>
      <c r="Q1885">
        <f>_xlfn.XLOOKUP(C1885&amp;G1885&amp;H1885,covid!$E$2:$E$2184,covid!$D$2:$D$2184,0,0,1)</f>
        <v>0</v>
      </c>
    </row>
    <row r="1886" spans="1:17" x14ac:dyDescent="0.3">
      <c r="A1886">
        <f>_xlfn.XLOOKUP(C1886,kamus!$B$2:$B$87,kamus!$A$2:$A$87,0,0,1)</f>
        <v>58</v>
      </c>
      <c r="B1886" t="str">
        <f>_xlfn.XLOOKUP(C1886,kamus!$B$2:$B$87,kamus!$D$2:$D$87,"dihapus",0,1)</f>
        <v>Pakem</v>
      </c>
      <c r="C1886" t="s">
        <v>231</v>
      </c>
      <c r="D1886">
        <f>_xlfn.XLOOKUP(C1886,kamus!$B$2:$B$87,kamus!$J$2:$J$87,"dihapus",0,1)</f>
        <v>0</v>
      </c>
      <c r="E1886">
        <f t="shared" si="207"/>
        <v>0</v>
      </c>
      <c r="F1886" s="14">
        <v>43009</v>
      </c>
      <c r="G1886" s="1">
        <f t="shared" si="208"/>
        <v>10</v>
      </c>
      <c r="H1886" s="1">
        <f t="shared" si="209"/>
        <v>2017</v>
      </c>
      <c r="I1886">
        <v>0</v>
      </c>
      <c r="K1886">
        <f t="shared" si="203"/>
        <v>0</v>
      </c>
      <c r="L1886">
        <v>6932</v>
      </c>
      <c r="M1886" s="6">
        <f t="shared" si="204"/>
        <v>0</v>
      </c>
      <c r="N1886" s="6" t="str">
        <f t="shared" si="205"/>
        <v/>
      </c>
      <c r="O1886" s="6">
        <f t="shared" si="206"/>
        <v>0</v>
      </c>
      <c r="Q1886">
        <f>_xlfn.XLOOKUP(C1886&amp;G1886&amp;H1886,covid!$E$2:$E$2184,covid!$D$2:$D$2184,0,0,1)</f>
        <v>0</v>
      </c>
    </row>
    <row r="1887" spans="1:17" x14ac:dyDescent="0.3">
      <c r="A1887">
        <f>_xlfn.XLOOKUP(C1887,kamus!$B$2:$B$87,kamus!$A$2:$A$87,0,0,1)</f>
        <v>55</v>
      </c>
      <c r="B1887" t="str">
        <f>_xlfn.XLOOKUP(C1887,kamus!$B$2:$B$87,kamus!$D$2:$D$87,"dihapus",0,1)</f>
        <v>Pakem</v>
      </c>
      <c r="C1887" t="s">
        <v>234</v>
      </c>
      <c r="D1887">
        <f>_xlfn.XLOOKUP(C1887,kamus!$B$2:$B$87,kamus!$J$2:$J$87,"dihapus",0,1)</f>
        <v>0</v>
      </c>
      <c r="E1887">
        <f t="shared" si="207"/>
        <v>0</v>
      </c>
      <c r="F1887" s="14">
        <v>43009</v>
      </c>
      <c r="G1887" s="1">
        <f t="shared" si="208"/>
        <v>10</v>
      </c>
      <c r="H1887" s="1">
        <f t="shared" si="209"/>
        <v>2017</v>
      </c>
      <c r="I1887">
        <v>0</v>
      </c>
      <c r="K1887">
        <f t="shared" si="203"/>
        <v>0</v>
      </c>
      <c r="L1887">
        <v>9891</v>
      </c>
      <c r="M1887" s="6">
        <f t="shared" si="204"/>
        <v>0</v>
      </c>
      <c r="N1887" s="6" t="str">
        <f t="shared" si="205"/>
        <v/>
      </c>
      <c r="O1887" s="6">
        <f t="shared" si="206"/>
        <v>0</v>
      </c>
      <c r="Q1887">
        <f>_xlfn.XLOOKUP(C1887&amp;G1887&amp;H1887,covid!$E$2:$E$2184,covid!$D$2:$D$2184,0,0,1)</f>
        <v>0</v>
      </c>
    </row>
    <row r="1888" spans="1:17" x14ac:dyDescent="0.3">
      <c r="A1888">
        <f>_xlfn.XLOOKUP(C1888,kamus!$B$2:$B$87,kamus!$A$2:$A$87,0,0,1)</f>
        <v>64</v>
      </c>
      <c r="B1888" t="str">
        <f>_xlfn.XLOOKUP(C1888,kamus!$B$2:$B$87,kamus!$D$2:$D$87,"dihapus",0,1)</f>
        <v>Prambanan</v>
      </c>
      <c r="C1888" t="s">
        <v>203</v>
      </c>
      <c r="D1888">
        <f>_xlfn.XLOOKUP(C1888,kamus!$B$2:$B$87,kamus!$J$2:$J$87,"dihapus",0,1)</f>
        <v>1</v>
      </c>
      <c r="E1888">
        <f t="shared" si="207"/>
        <v>0</v>
      </c>
      <c r="F1888" s="14">
        <v>43009</v>
      </c>
      <c r="G1888" s="1">
        <f t="shared" si="208"/>
        <v>10</v>
      </c>
      <c r="H1888" s="1">
        <f t="shared" si="209"/>
        <v>2017</v>
      </c>
      <c r="I1888">
        <v>0</v>
      </c>
      <c r="K1888">
        <f t="shared" si="203"/>
        <v>0</v>
      </c>
      <c r="L1888">
        <v>12600</v>
      </c>
      <c r="M1888" s="6">
        <f t="shared" si="204"/>
        <v>0</v>
      </c>
      <c r="N1888" s="6" t="str">
        <f t="shared" si="205"/>
        <v/>
      </c>
      <c r="O1888" s="6">
        <f t="shared" si="206"/>
        <v>0</v>
      </c>
      <c r="Q1888">
        <f>_xlfn.XLOOKUP(C1888&amp;G1888&amp;H1888,covid!$E$2:$E$2184,covid!$D$2:$D$2184,0,0,1)</f>
        <v>0</v>
      </c>
    </row>
    <row r="1889" spans="1:17" x14ac:dyDescent="0.3">
      <c r="A1889">
        <f>_xlfn.XLOOKUP(C1889,kamus!$B$2:$B$87,kamus!$A$2:$A$87,0,0,1)</f>
        <v>59</v>
      </c>
      <c r="B1889" t="str">
        <f>_xlfn.XLOOKUP(C1889,kamus!$B$2:$B$87,kamus!$D$2:$D$87,"dihapus",0,1)</f>
        <v>Prambanan</v>
      </c>
      <c r="C1889" t="s">
        <v>210</v>
      </c>
      <c r="D1889">
        <f>_xlfn.XLOOKUP(C1889,kamus!$B$2:$B$87,kamus!$J$2:$J$87,"dihapus",0,1)</f>
        <v>0</v>
      </c>
      <c r="E1889">
        <f t="shared" si="207"/>
        <v>0</v>
      </c>
      <c r="F1889" s="14">
        <v>43009</v>
      </c>
      <c r="G1889" s="1">
        <f t="shared" si="208"/>
        <v>10</v>
      </c>
      <c r="H1889" s="1">
        <f t="shared" si="209"/>
        <v>2017</v>
      </c>
      <c r="I1889">
        <v>0</v>
      </c>
      <c r="K1889">
        <f t="shared" si="203"/>
        <v>0</v>
      </c>
      <c r="L1889">
        <v>4755</v>
      </c>
      <c r="M1889" s="6">
        <f t="shared" si="204"/>
        <v>0</v>
      </c>
      <c r="N1889" s="6" t="str">
        <f t="shared" si="205"/>
        <v/>
      </c>
      <c r="O1889" s="6">
        <f t="shared" si="206"/>
        <v>0</v>
      </c>
      <c r="Q1889">
        <f>_xlfn.XLOOKUP(C1889&amp;G1889&amp;H1889,covid!$E$2:$E$2184,covid!$D$2:$D$2184,0,0,1)</f>
        <v>0</v>
      </c>
    </row>
    <row r="1890" spans="1:17" x14ac:dyDescent="0.3">
      <c r="A1890">
        <f>_xlfn.XLOOKUP(C1890,kamus!$B$2:$B$87,kamus!$A$2:$A$87,0,0,1)</f>
        <v>61</v>
      </c>
      <c r="B1890" t="str">
        <f>_xlfn.XLOOKUP(C1890,kamus!$B$2:$B$87,kamus!$D$2:$D$87,"dihapus",0,1)</f>
        <v>Prambanan</v>
      </c>
      <c r="C1890" t="s">
        <v>219</v>
      </c>
      <c r="D1890">
        <f>_xlfn.XLOOKUP(C1890,kamus!$B$2:$B$87,kamus!$J$2:$J$87,"dihapus",0,1)</f>
        <v>0</v>
      </c>
      <c r="E1890">
        <f t="shared" si="207"/>
        <v>0</v>
      </c>
      <c r="F1890" s="14">
        <v>43009</v>
      </c>
      <c r="G1890" s="1">
        <f t="shared" si="208"/>
        <v>10</v>
      </c>
      <c r="H1890" s="1">
        <f t="shared" si="209"/>
        <v>2017</v>
      </c>
      <c r="I1890">
        <v>0</v>
      </c>
      <c r="K1890">
        <f t="shared" si="203"/>
        <v>0</v>
      </c>
      <c r="L1890">
        <v>14215</v>
      </c>
      <c r="M1890" s="6">
        <f t="shared" si="204"/>
        <v>0</v>
      </c>
      <c r="N1890" s="6" t="str">
        <f t="shared" si="205"/>
        <v/>
      </c>
      <c r="O1890" s="6">
        <f t="shared" si="206"/>
        <v>0</v>
      </c>
      <c r="Q1890">
        <f>_xlfn.XLOOKUP(C1890&amp;G1890&amp;H1890,covid!$E$2:$E$2184,covid!$D$2:$D$2184,0,0,1)</f>
        <v>0</v>
      </c>
    </row>
    <row r="1891" spans="1:17" x14ac:dyDescent="0.3">
      <c r="A1891">
        <f>_xlfn.XLOOKUP(C1891,kamus!$B$2:$B$87,kamus!$A$2:$A$87,0,0,1)</f>
        <v>62</v>
      </c>
      <c r="B1891" t="str">
        <f>_xlfn.XLOOKUP(C1891,kamus!$B$2:$B$87,kamus!$D$2:$D$87,"dihapus",0,1)</f>
        <v>Prambanan</v>
      </c>
      <c r="C1891" t="s">
        <v>236</v>
      </c>
      <c r="D1891">
        <f>_xlfn.XLOOKUP(C1891,kamus!$B$2:$B$87,kamus!$J$2:$J$87,"dihapus",0,1)</f>
        <v>0</v>
      </c>
      <c r="E1891">
        <f t="shared" si="207"/>
        <v>0</v>
      </c>
      <c r="F1891" s="14">
        <v>43009</v>
      </c>
      <c r="G1891" s="1">
        <f t="shared" si="208"/>
        <v>10</v>
      </c>
      <c r="H1891" s="1">
        <f t="shared" si="209"/>
        <v>2017</v>
      </c>
      <c r="I1891">
        <v>0</v>
      </c>
      <c r="K1891">
        <f t="shared" si="203"/>
        <v>0</v>
      </c>
      <c r="L1891">
        <v>6067</v>
      </c>
      <c r="M1891" s="6">
        <f t="shared" si="204"/>
        <v>0</v>
      </c>
      <c r="N1891" s="6" t="str">
        <f t="shared" si="205"/>
        <v/>
      </c>
      <c r="O1891" s="6">
        <f t="shared" si="206"/>
        <v>0</v>
      </c>
      <c r="Q1891">
        <f>_xlfn.XLOOKUP(C1891&amp;G1891&amp;H1891,covid!$E$2:$E$2184,covid!$D$2:$D$2184,0,0,1)</f>
        <v>0</v>
      </c>
    </row>
    <row r="1892" spans="1:17" x14ac:dyDescent="0.3">
      <c r="A1892">
        <f>_xlfn.XLOOKUP(C1892,kamus!$B$2:$B$87,kamus!$A$2:$A$87,0,0,1)</f>
        <v>63</v>
      </c>
      <c r="B1892" t="str">
        <f>_xlfn.XLOOKUP(C1892,kamus!$B$2:$B$87,kamus!$D$2:$D$87,"dihapus",0,1)</f>
        <v>Prambanan</v>
      </c>
      <c r="C1892" t="s">
        <v>261</v>
      </c>
      <c r="D1892">
        <f>_xlfn.XLOOKUP(C1892,kamus!$B$2:$B$87,kamus!$J$2:$J$87,"dihapus",0,1)</f>
        <v>0</v>
      </c>
      <c r="E1892">
        <f t="shared" si="207"/>
        <v>0</v>
      </c>
      <c r="F1892" s="14">
        <v>43009</v>
      </c>
      <c r="G1892" s="1">
        <f t="shared" si="208"/>
        <v>10</v>
      </c>
      <c r="H1892" s="1">
        <f t="shared" si="209"/>
        <v>2017</v>
      </c>
      <c r="I1892">
        <v>0</v>
      </c>
      <c r="K1892">
        <f t="shared" si="203"/>
        <v>0</v>
      </c>
      <c r="L1892">
        <v>15373</v>
      </c>
      <c r="M1892" s="6">
        <f t="shared" si="204"/>
        <v>0</v>
      </c>
      <c r="N1892" s="6" t="str">
        <f t="shared" si="205"/>
        <v/>
      </c>
      <c r="O1892" s="6">
        <f t="shared" si="206"/>
        <v>0</v>
      </c>
      <c r="Q1892">
        <f>_xlfn.XLOOKUP(C1892&amp;G1892&amp;H1892,covid!$E$2:$E$2184,covid!$D$2:$D$2184,0,0,1)</f>
        <v>0</v>
      </c>
    </row>
    <row r="1893" spans="1:17" x14ac:dyDescent="0.3">
      <c r="A1893">
        <f>_xlfn.XLOOKUP(C1893,kamus!$B$2:$B$87,kamus!$A$2:$A$87,0,0,1)</f>
        <v>60</v>
      </c>
      <c r="B1893" t="str">
        <f>_xlfn.XLOOKUP(C1893,kamus!$B$2:$B$87,kamus!$D$2:$D$87,"dihapus",0,1)</f>
        <v>Prambanan</v>
      </c>
      <c r="C1893" t="s">
        <v>280</v>
      </c>
      <c r="D1893">
        <f>_xlfn.XLOOKUP(C1893,kamus!$B$2:$B$87,kamus!$J$2:$J$87,"dihapus",0,1)</f>
        <v>0</v>
      </c>
      <c r="E1893">
        <f t="shared" si="207"/>
        <v>0</v>
      </c>
      <c r="F1893" s="14">
        <v>43009</v>
      </c>
      <c r="G1893" s="1">
        <f t="shared" si="208"/>
        <v>10</v>
      </c>
      <c r="H1893" s="1">
        <f t="shared" si="209"/>
        <v>2017</v>
      </c>
      <c r="I1893">
        <v>0</v>
      </c>
      <c r="K1893">
        <f t="shared" si="203"/>
        <v>0</v>
      </c>
      <c r="L1893">
        <v>2810</v>
      </c>
      <c r="M1893" s="6">
        <f t="shared" si="204"/>
        <v>0</v>
      </c>
      <c r="N1893" s="6" t="str">
        <f t="shared" si="205"/>
        <v/>
      </c>
      <c r="O1893" s="6">
        <f t="shared" si="206"/>
        <v>0</v>
      </c>
      <c r="Q1893">
        <f>_xlfn.XLOOKUP(C1893&amp;G1893&amp;H1893,covid!$E$2:$E$2184,covid!$D$2:$D$2184,0,0,1)</f>
        <v>0</v>
      </c>
    </row>
    <row r="1894" spans="1:17" x14ac:dyDescent="0.3">
      <c r="A1894">
        <f>_xlfn.XLOOKUP(C1894,kamus!$B$2:$B$87,kamus!$A$2:$A$87,0,0,1)</f>
        <v>67</v>
      </c>
      <c r="B1894" t="str">
        <f>_xlfn.XLOOKUP(C1894,kamus!$B$2:$B$87,kamus!$D$2:$D$87,"dihapus",0,1)</f>
        <v>Seyegan</v>
      </c>
      <c r="C1894" t="s">
        <v>221</v>
      </c>
      <c r="D1894">
        <f>_xlfn.XLOOKUP(C1894,kamus!$B$2:$B$87,kamus!$J$2:$J$87,"dihapus",0,1)</f>
        <v>0</v>
      </c>
      <c r="E1894">
        <f t="shared" si="207"/>
        <v>0</v>
      </c>
      <c r="F1894" s="14">
        <v>43009</v>
      </c>
      <c r="G1894" s="1">
        <f t="shared" si="208"/>
        <v>10</v>
      </c>
      <c r="H1894" s="1">
        <f t="shared" si="209"/>
        <v>2017</v>
      </c>
      <c r="I1894">
        <v>0</v>
      </c>
      <c r="K1894">
        <f t="shared" si="203"/>
        <v>0</v>
      </c>
      <c r="L1894">
        <v>10795</v>
      </c>
      <c r="M1894" s="6">
        <f t="shared" si="204"/>
        <v>0</v>
      </c>
      <c r="N1894" s="6" t="str">
        <f t="shared" si="205"/>
        <v/>
      </c>
      <c r="O1894" s="6">
        <f t="shared" si="206"/>
        <v>0</v>
      </c>
      <c r="Q1894">
        <f>_xlfn.XLOOKUP(C1894&amp;G1894&amp;H1894,covid!$E$2:$E$2184,covid!$D$2:$D$2184,0,0,1)</f>
        <v>0</v>
      </c>
    </row>
    <row r="1895" spans="1:17" x14ac:dyDescent="0.3">
      <c r="A1895">
        <f>_xlfn.XLOOKUP(C1895,kamus!$B$2:$B$87,kamus!$A$2:$A$87,0,0,1)</f>
        <v>66</v>
      </c>
      <c r="B1895" t="str">
        <f>_xlfn.XLOOKUP(C1895,kamus!$B$2:$B$87,kamus!$D$2:$D$87,"dihapus",0,1)</f>
        <v>Seyegan</v>
      </c>
      <c r="C1895" t="s">
        <v>222</v>
      </c>
      <c r="D1895">
        <f>_xlfn.XLOOKUP(C1895,kamus!$B$2:$B$87,kamus!$J$2:$J$87,"dihapus",0,1)</f>
        <v>0</v>
      </c>
      <c r="E1895">
        <f t="shared" si="207"/>
        <v>0</v>
      </c>
      <c r="F1895" s="14">
        <v>43009</v>
      </c>
      <c r="G1895" s="1">
        <f t="shared" si="208"/>
        <v>10</v>
      </c>
      <c r="H1895" s="1">
        <f t="shared" si="209"/>
        <v>2017</v>
      </c>
      <c r="I1895">
        <v>0</v>
      </c>
      <c r="K1895">
        <f t="shared" si="203"/>
        <v>0</v>
      </c>
      <c r="L1895">
        <v>9586</v>
      </c>
      <c r="M1895" s="6">
        <f t="shared" si="204"/>
        <v>0</v>
      </c>
      <c r="N1895" s="6" t="str">
        <f t="shared" si="205"/>
        <v/>
      </c>
      <c r="O1895" s="6">
        <f t="shared" si="206"/>
        <v>0</v>
      </c>
      <c r="Q1895">
        <f>_xlfn.XLOOKUP(C1895&amp;G1895&amp;H1895,covid!$E$2:$E$2184,covid!$D$2:$D$2184,0,0,1)</f>
        <v>0</v>
      </c>
    </row>
    <row r="1896" spans="1:17" x14ac:dyDescent="0.3">
      <c r="A1896">
        <f>_xlfn.XLOOKUP(C1896,kamus!$B$2:$B$87,kamus!$A$2:$A$87,0,0,1)</f>
        <v>68</v>
      </c>
      <c r="B1896" t="str">
        <f>_xlfn.XLOOKUP(C1896,kamus!$B$2:$B$87,kamus!$D$2:$D$87,"dihapus",0,1)</f>
        <v>Seyegan</v>
      </c>
      <c r="C1896" t="s">
        <v>223</v>
      </c>
      <c r="D1896">
        <f>_xlfn.XLOOKUP(C1896,kamus!$B$2:$B$87,kamus!$J$2:$J$87,"dihapus",0,1)</f>
        <v>0</v>
      </c>
      <c r="E1896">
        <f t="shared" si="207"/>
        <v>0</v>
      </c>
      <c r="F1896" s="14">
        <v>43009</v>
      </c>
      <c r="G1896" s="1">
        <f t="shared" si="208"/>
        <v>10</v>
      </c>
      <c r="H1896" s="1">
        <f t="shared" si="209"/>
        <v>2017</v>
      </c>
      <c r="I1896">
        <v>0</v>
      </c>
      <c r="K1896">
        <f t="shared" si="203"/>
        <v>0</v>
      </c>
      <c r="L1896">
        <v>8063</v>
      </c>
      <c r="M1896" s="6">
        <f t="shared" si="204"/>
        <v>0</v>
      </c>
      <c r="N1896" s="6" t="str">
        <f t="shared" si="205"/>
        <v/>
      </c>
      <c r="O1896" s="6">
        <f t="shared" si="206"/>
        <v>0</v>
      </c>
      <c r="Q1896">
        <f>_xlfn.XLOOKUP(C1896&amp;G1896&amp;H1896,covid!$E$2:$E$2184,covid!$D$2:$D$2184,0,0,1)</f>
        <v>0</v>
      </c>
    </row>
    <row r="1897" spans="1:17" x14ac:dyDescent="0.3">
      <c r="A1897">
        <f>_xlfn.XLOOKUP(C1897,kamus!$B$2:$B$87,kamus!$A$2:$A$87,0,0,1)</f>
        <v>65</v>
      </c>
      <c r="B1897" t="str">
        <f>_xlfn.XLOOKUP(C1897,kamus!$B$2:$B$87,kamus!$D$2:$D$87,"dihapus",0,1)</f>
        <v>Seyegan</v>
      </c>
      <c r="C1897" t="s">
        <v>224</v>
      </c>
      <c r="D1897">
        <f>_xlfn.XLOOKUP(C1897,kamus!$B$2:$B$87,kamus!$J$2:$J$87,"dihapus",0,1)</f>
        <v>1</v>
      </c>
      <c r="E1897">
        <f t="shared" si="207"/>
        <v>0</v>
      </c>
      <c r="F1897" s="14">
        <v>43009</v>
      </c>
      <c r="G1897" s="1">
        <f t="shared" si="208"/>
        <v>10</v>
      </c>
      <c r="H1897" s="1">
        <f t="shared" si="209"/>
        <v>2017</v>
      </c>
      <c r="I1897">
        <v>0</v>
      </c>
      <c r="K1897">
        <f t="shared" si="203"/>
        <v>0</v>
      </c>
      <c r="L1897">
        <v>11242</v>
      </c>
      <c r="M1897" s="6">
        <f t="shared" si="204"/>
        <v>0</v>
      </c>
      <c r="N1897" s="6" t="str">
        <f t="shared" si="205"/>
        <v/>
      </c>
      <c r="O1897" s="6">
        <f t="shared" si="206"/>
        <v>0</v>
      </c>
      <c r="Q1897">
        <f>_xlfn.XLOOKUP(C1897&amp;G1897&amp;H1897,covid!$E$2:$E$2184,covid!$D$2:$D$2184,0,0,1)</f>
        <v>0</v>
      </c>
    </row>
    <row r="1898" spans="1:17" x14ac:dyDescent="0.3">
      <c r="A1898">
        <f>_xlfn.XLOOKUP(C1898,kamus!$B$2:$B$87,kamus!$A$2:$A$87,0,0,1)</f>
        <v>69</v>
      </c>
      <c r="B1898" t="str">
        <f>_xlfn.XLOOKUP(C1898,kamus!$B$2:$B$87,kamus!$D$2:$D$87,"dihapus",0,1)</f>
        <v>Seyegan</v>
      </c>
      <c r="C1898" t="s">
        <v>225</v>
      </c>
      <c r="D1898">
        <f>_xlfn.XLOOKUP(C1898,kamus!$B$2:$B$87,kamus!$J$2:$J$87,"dihapus",0,1)</f>
        <v>0</v>
      </c>
      <c r="E1898">
        <f t="shared" si="207"/>
        <v>0</v>
      </c>
      <c r="F1898" s="14">
        <v>43009</v>
      </c>
      <c r="G1898" s="1">
        <f t="shared" si="208"/>
        <v>10</v>
      </c>
      <c r="H1898" s="1">
        <f t="shared" si="209"/>
        <v>2017</v>
      </c>
      <c r="I1898">
        <v>0</v>
      </c>
      <c r="K1898">
        <f t="shared" si="203"/>
        <v>0</v>
      </c>
      <c r="L1898">
        <v>13538</v>
      </c>
      <c r="M1898" s="6">
        <f t="shared" si="204"/>
        <v>0</v>
      </c>
      <c r="N1898" s="6" t="str">
        <f t="shared" si="205"/>
        <v/>
      </c>
      <c r="O1898" s="6">
        <f t="shared" si="206"/>
        <v>0</v>
      </c>
      <c r="Q1898">
        <f>_xlfn.XLOOKUP(C1898&amp;G1898&amp;H1898,covid!$E$2:$E$2184,covid!$D$2:$D$2184,0,0,1)</f>
        <v>0</v>
      </c>
    </row>
    <row r="1899" spans="1:17" x14ac:dyDescent="0.3">
      <c r="A1899">
        <f>_xlfn.XLOOKUP(C1899,kamus!$B$2:$B$87,kamus!$A$2:$A$87,0,0,1)</f>
        <v>74</v>
      </c>
      <c r="B1899" t="str">
        <f>_xlfn.XLOOKUP(C1899,kamus!$B$2:$B$87,kamus!$D$2:$D$87,"dihapus",0,1)</f>
        <v>Sleman</v>
      </c>
      <c r="C1899" t="s">
        <v>205</v>
      </c>
      <c r="D1899">
        <f>_xlfn.XLOOKUP(C1899,kamus!$B$2:$B$87,kamus!$J$2:$J$87,"dihapus",0,1)</f>
        <v>1</v>
      </c>
      <c r="E1899">
        <f t="shared" si="207"/>
        <v>0</v>
      </c>
      <c r="F1899" s="14">
        <v>43009</v>
      </c>
      <c r="G1899" s="1">
        <f t="shared" si="208"/>
        <v>10</v>
      </c>
      <c r="H1899" s="1">
        <f t="shared" si="209"/>
        <v>2017</v>
      </c>
      <c r="I1899">
        <v>0</v>
      </c>
      <c r="K1899">
        <f t="shared" si="203"/>
        <v>0</v>
      </c>
      <c r="L1899">
        <v>15603</v>
      </c>
      <c r="M1899" s="6">
        <f t="shared" si="204"/>
        <v>0</v>
      </c>
      <c r="N1899" s="6" t="str">
        <f t="shared" si="205"/>
        <v/>
      </c>
      <c r="O1899" s="6">
        <f t="shared" si="206"/>
        <v>0</v>
      </c>
      <c r="Q1899">
        <f>_xlfn.XLOOKUP(C1899&amp;G1899&amp;H1899,covid!$E$2:$E$2184,covid!$D$2:$D$2184,0,0,1)</f>
        <v>0</v>
      </c>
    </row>
    <row r="1900" spans="1:17" x14ac:dyDescent="0.3">
      <c r="A1900">
        <f>_xlfn.XLOOKUP(C1900,kamus!$B$2:$B$87,kamus!$A$2:$A$87,0,0,1)</f>
        <v>73</v>
      </c>
      <c r="B1900" t="str">
        <f>_xlfn.XLOOKUP(C1900,kamus!$B$2:$B$87,kamus!$D$2:$D$87,"dihapus",0,1)</f>
        <v>Sleman</v>
      </c>
      <c r="C1900" t="s">
        <v>232</v>
      </c>
      <c r="D1900">
        <f>_xlfn.XLOOKUP(C1900,kamus!$B$2:$B$87,kamus!$J$2:$J$87,"dihapus",0,1)</f>
        <v>1</v>
      </c>
      <c r="E1900">
        <f t="shared" si="207"/>
        <v>0</v>
      </c>
      <c r="F1900" s="14">
        <v>43009</v>
      </c>
      <c r="G1900" s="1">
        <f t="shared" si="208"/>
        <v>10</v>
      </c>
      <c r="H1900" s="1">
        <f t="shared" si="209"/>
        <v>2017</v>
      </c>
      <c r="I1900">
        <v>0</v>
      </c>
      <c r="K1900">
        <f t="shared" si="203"/>
        <v>0</v>
      </c>
      <c r="L1900">
        <v>12906</v>
      </c>
      <c r="M1900" s="6">
        <f t="shared" si="204"/>
        <v>0</v>
      </c>
      <c r="N1900" s="6" t="str">
        <f t="shared" si="205"/>
        <v/>
      </c>
      <c r="O1900" s="6">
        <f t="shared" si="206"/>
        <v>0</v>
      </c>
      <c r="Q1900">
        <f>_xlfn.XLOOKUP(C1900&amp;G1900&amp;H1900,covid!$E$2:$E$2184,covid!$D$2:$D$2184,0,0,1)</f>
        <v>0</v>
      </c>
    </row>
    <row r="1901" spans="1:17" x14ac:dyDescent="0.3">
      <c r="A1901">
        <f>_xlfn.XLOOKUP(C1901,kamus!$B$2:$B$87,kamus!$A$2:$A$87,0,0,1)</f>
        <v>71</v>
      </c>
      <c r="B1901" t="str">
        <f>_xlfn.XLOOKUP(C1901,kamus!$B$2:$B$87,kamus!$D$2:$D$87,"dihapus",0,1)</f>
        <v>Sleman</v>
      </c>
      <c r="C1901" t="s">
        <v>271</v>
      </c>
      <c r="D1901">
        <f>_xlfn.XLOOKUP(C1901,kamus!$B$2:$B$87,kamus!$J$2:$J$87,"dihapus",0,1)</f>
        <v>1</v>
      </c>
      <c r="E1901">
        <f t="shared" si="207"/>
        <v>0</v>
      </c>
      <c r="F1901" s="14">
        <v>43009</v>
      </c>
      <c r="G1901" s="1">
        <f t="shared" si="208"/>
        <v>10</v>
      </c>
      <c r="H1901" s="1">
        <f t="shared" si="209"/>
        <v>2017</v>
      </c>
      <c r="I1901">
        <v>0</v>
      </c>
      <c r="K1901">
        <f t="shared" si="203"/>
        <v>0</v>
      </c>
      <c r="L1901">
        <v>15590</v>
      </c>
      <c r="M1901" s="6">
        <f t="shared" si="204"/>
        <v>0</v>
      </c>
      <c r="N1901" s="6" t="str">
        <f t="shared" si="205"/>
        <v/>
      </c>
      <c r="O1901" s="6">
        <f t="shared" si="206"/>
        <v>0</v>
      </c>
      <c r="Q1901">
        <f>_xlfn.XLOOKUP(C1901&amp;G1901&amp;H1901,covid!$E$2:$E$2184,covid!$D$2:$D$2184,0,0,1)</f>
        <v>0</v>
      </c>
    </row>
    <row r="1902" spans="1:17" x14ac:dyDescent="0.3">
      <c r="A1902">
        <f>_xlfn.XLOOKUP(C1902,kamus!$B$2:$B$87,kamus!$A$2:$A$87,0,0,1)</f>
        <v>72</v>
      </c>
      <c r="B1902" t="str">
        <f>_xlfn.XLOOKUP(C1902,kamus!$B$2:$B$87,kamus!$D$2:$D$87,"dihapus",0,1)</f>
        <v>Sleman</v>
      </c>
      <c r="C1902" t="s">
        <v>273</v>
      </c>
      <c r="D1902">
        <f>_xlfn.XLOOKUP(C1902,kamus!$B$2:$B$87,kamus!$J$2:$J$87,"dihapus",0,1)</f>
        <v>1</v>
      </c>
      <c r="E1902">
        <f t="shared" si="207"/>
        <v>0</v>
      </c>
      <c r="F1902" s="14">
        <v>43009</v>
      </c>
      <c r="G1902" s="1">
        <f t="shared" si="208"/>
        <v>10</v>
      </c>
      <c r="H1902" s="1">
        <f t="shared" si="209"/>
        <v>2017</v>
      </c>
      <c r="I1902">
        <v>0</v>
      </c>
      <c r="K1902">
        <f t="shared" si="203"/>
        <v>0</v>
      </c>
      <c r="L1902">
        <v>18873</v>
      </c>
      <c r="M1902" s="6">
        <f t="shared" si="204"/>
        <v>0</v>
      </c>
      <c r="N1902" s="6" t="str">
        <f t="shared" si="205"/>
        <v/>
      </c>
      <c r="O1902" s="6">
        <f t="shared" si="206"/>
        <v>0</v>
      </c>
      <c r="Q1902">
        <f>_xlfn.XLOOKUP(C1902&amp;G1902&amp;H1902,covid!$E$2:$E$2184,covid!$D$2:$D$2184,0,0,1)</f>
        <v>0</v>
      </c>
    </row>
    <row r="1903" spans="1:17" x14ac:dyDescent="0.3">
      <c r="A1903">
        <f>_xlfn.XLOOKUP(C1903,kamus!$B$2:$B$87,kamus!$A$2:$A$87,0,0,1)</f>
        <v>70</v>
      </c>
      <c r="B1903" t="str">
        <f>_xlfn.XLOOKUP(C1903,kamus!$B$2:$B$87,kamus!$D$2:$D$87,"dihapus",0,1)</f>
        <v>Sleman</v>
      </c>
      <c r="C1903" t="s">
        <v>274</v>
      </c>
      <c r="D1903">
        <f>_xlfn.XLOOKUP(C1903,kamus!$B$2:$B$87,kamus!$J$2:$J$87,"dihapus",0,1)</f>
        <v>0</v>
      </c>
      <c r="E1903">
        <f t="shared" si="207"/>
        <v>0</v>
      </c>
      <c r="F1903" s="14">
        <v>43009</v>
      </c>
      <c r="G1903" s="1">
        <f t="shared" si="208"/>
        <v>10</v>
      </c>
      <c r="H1903" s="1">
        <f t="shared" si="209"/>
        <v>2017</v>
      </c>
      <c r="I1903">
        <v>0</v>
      </c>
      <c r="K1903">
        <f t="shared" si="203"/>
        <v>0</v>
      </c>
      <c r="L1903">
        <v>10030</v>
      </c>
      <c r="M1903" s="6">
        <f t="shared" si="204"/>
        <v>0</v>
      </c>
      <c r="N1903" s="6" t="str">
        <f t="shared" si="205"/>
        <v/>
      </c>
      <c r="O1903" s="6">
        <f t="shared" si="206"/>
        <v>0</v>
      </c>
      <c r="Q1903">
        <f>_xlfn.XLOOKUP(C1903&amp;G1903&amp;H1903,covid!$E$2:$E$2184,covid!$D$2:$D$2184,0,0,1)</f>
        <v>0</v>
      </c>
    </row>
    <row r="1904" spans="1:17" x14ac:dyDescent="0.3">
      <c r="A1904">
        <f>_xlfn.XLOOKUP(C1904,kamus!$B$2:$B$87,kamus!$A$2:$A$87,0,0,1)</f>
        <v>77</v>
      </c>
      <c r="B1904" t="str">
        <f>_xlfn.XLOOKUP(C1904,kamus!$B$2:$B$87,kamus!$D$2:$D$87,"dihapus",0,1)</f>
        <v>Tempel 1</v>
      </c>
      <c r="C1904" t="s">
        <v>218</v>
      </c>
      <c r="D1904">
        <f>_xlfn.XLOOKUP(C1904,kamus!$B$2:$B$87,kamus!$J$2:$J$87,"dihapus",0,1)</f>
        <v>0</v>
      </c>
      <c r="E1904">
        <f t="shared" si="207"/>
        <v>0</v>
      </c>
      <c r="F1904" s="14">
        <v>43009</v>
      </c>
      <c r="G1904" s="1">
        <f t="shared" si="208"/>
        <v>10</v>
      </c>
      <c r="H1904" s="1">
        <f t="shared" si="209"/>
        <v>2017</v>
      </c>
      <c r="I1904">
        <v>0</v>
      </c>
      <c r="K1904">
        <f t="shared" si="203"/>
        <v>0</v>
      </c>
      <c r="L1904">
        <v>7841</v>
      </c>
      <c r="M1904" s="6">
        <f t="shared" si="204"/>
        <v>0</v>
      </c>
      <c r="N1904" s="6" t="str">
        <f t="shared" si="205"/>
        <v/>
      </c>
      <c r="O1904" s="6">
        <f t="shared" si="206"/>
        <v>0</v>
      </c>
      <c r="Q1904">
        <f>_xlfn.XLOOKUP(C1904&amp;G1904&amp;H1904,covid!$E$2:$E$2184,covid!$D$2:$D$2184,0,0,1)</f>
        <v>0</v>
      </c>
    </row>
    <row r="1905" spans="1:17" x14ac:dyDescent="0.3">
      <c r="A1905">
        <f>_xlfn.XLOOKUP(C1905,kamus!$B$2:$B$87,kamus!$A$2:$A$87,0,0,1)</f>
        <v>76</v>
      </c>
      <c r="B1905" t="str">
        <f>_xlfn.XLOOKUP(C1905,kamus!$B$2:$B$87,kamus!$D$2:$D$87,"dihapus",0,1)</f>
        <v>Tempel 1</v>
      </c>
      <c r="C1905" t="s">
        <v>226</v>
      </c>
      <c r="D1905">
        <f>_xlfn.XLOOKUP(C1905,kamus!$B$2:$B$87,kamus!$J$2:$J$87,"dihapus",0,1)</f>
        <v>1</v>
      </c>
      <c r="E1905">
        <f t="shared" si="207"/>
        <v>0</v>
      </c>
      <c r="F1905" s="14">
        <v>43009</v>
      </c>
      <c r="G1905" s="1">
        <f t="shared" si="208"/>
        <v>10</v>
      </c>
      <c r="H1905" s="1">
        <f t="shared" si="209"/>
        <v>2017</v>
      </c>
      <c r="I1905">
        <v>0</v>
      </c>
      <c r="K1905">
        <f t="shared" si="203"/>
        <v>0</v>
      </c>
      <c r="L1905">
        <v>11220</v>
      </c>
      <c r="M1905" s="6">
        <f t="shared" si="204"/>
        <v>0</v>
      </c>
      <c r="N1905" s="6" t="str">
        <f t="shared" si="205"/>
        <v/>
      </c>
      <c r="O1905" s="6">
        <f t="shared" si="206"/>
        <v>0</v>
      </c>
      <c r="Q1905">
        <f>_xlfn.XLOOKUP(C1905&amp;G1905&amp;H1905,covid!$E$2:$E$2184,covid!$D$2:$D$2184,0,0,1)</f>
        <v>0</v>
      </c>
    </row>
    <row r="1906" spans="1:17" x14ac:dyDescent="0.3">
      <c r="A1906">
        <f>_xlfn.XLOOKUP(C1906,kamus!$B$2:$B$87,kamus!$A$2:$A$87,0,0,1)</f>
        <v>75</v>
      </c>
      <c r="B1906" t="str">
        <f>_xlfn.XLOOKUP(C1906,kamus!$B$2:$B$87,kamus!$D$2:$D$87,"dihapus",0,1)</f>
        <v>Tempel 1</v>
      </c>
      <c r="C1906" t="s">
        <v>227</v>
      </c>
      <c r="D1906">
        <f>_xlfn.XLOOKUP(C1906,kamus!$B$2:$B$87,kamus!$J$2:$J$87,"dihapus",0,1)</f>
        <v>0</v>
      </c>
      <c r="E1906">
        <f t="shared" si="207"/>
        <v>0</v>
      </c>
      <c r="F1906" s="14">
        <v>43009</v>
      </c>
      <c r="G1906" s="1">
        <f t="shared" si="208"/>
        <v>10</v>
      </c>
      <c r="H1906" s="1">
        <f t="shared" si="209"/>
        <v>2017</v>
      </c>
      <c r="I1906">
        <v>0</v>
      </c>
      <c r="K1906">
        <f t="shared" si="203"/>
        <v>0</v>
      </c>
      <c r="L1906">
        <v>6904</v>
      </c>
      <c r="M1906" s="6">
        <f t="shared" si="204"/>
        <v>0</v>
      </c>
      <c r="N1906" s="6" t="str">
        <f t="shared" si="205"/>
        <v/>
      </c>
      <c r="O1906" s="6">
        <f t="shared" si="206"/>
        <v>0</v>
      </c>
      <c r="Q1906">
        <f>_xlfn.XLOOKUP(C1906&amp;G1906&amp;H1906,covid!$E$2:$E$2184,covid!$D$2:$D$2184,0,0,1)</f>
        <v>0</v>
      </c>
    </row>
    <row r="1907" spans="1:17" x14ac:dyDescent="0.3">
      <c r="A1907">
        <f>_xlfn.XLOOKUP(C1907,kamus!$B$2:$B$87,kamus!$A$2:$A$87,0,0,1)</f>
        <v>78</v>
      </c>
      <c r="B1907" t="str">
        <f>_xlfn.XLOOKUP(C1907,kamus!$B$2:$B$87,kamus!$D$2:$D$87,"dihapus",0,1)</f>
        <v>Tempel 1</v>
      </c>
      <c r="C1907" t="s">
        <v>229</v>
      </c>
      <c r="D1907">
        <f>_xlfn.XLOOKUP(C1907,kamus!$B$2:$B$87,kamus!$J$2:$J$87,"dihapus",0,1)</f>
        <v>0</v>
      </c>
      <c r="E1907">
        <f t="shared" si="207"/>
        <v>0</v>
      </c>
      <c r="F1907" s="14">
        <v>43009</v>
      </c>
      <c r="G1907" s="1">
        <f t="shared" si="208"/>
        <v>10</v>
      </c>
      <c r="H1907" s="1">
        <f t="shared" si="209"/>
        <v>2017</v>
      </c>
      <c r="I1907">
        <v>0</v>
      </c>
      <c r="K1907">
        <f t="shared" si="203"/>
        <v>0</v>
      </c>
      <c r="L1907">
        <v>5387</v>
      </c>
      <c r="M1907" s="6">
        <f t="shared" si="204"/>
        <v>0</v>
      </c>
      <c r="N1907" s="6" t="str">
        <f t="shared" si="205"/>
        <v/>
      </c>
      <c r="O1907" s="6">
        <f t="shared" si="206"/>
        <v>0</v>
      </c>
      <c r="Q1907">
        <f>_xlfn.XLOOKUP(C1907&amp;G1907&amp;H1907,covid!$E$2:$E$2184,covid!$D$2:$D$2184,0,0,1)</f>
        <v>0</v>
      </c>
    </row>
    <row r="1908" spans="1:17" x14ac:dyDescent="0.3">
      <c r="A1908">
        <f>_xlfn.XLOOKUP(C1908,kamus!$B$2:$B$87,kamus!$A$2:$A$87,0,0,1)</f>
        <v>79</v>
      </c>
      <c r="B1908" t="str">
        <f>_xlfn.XLOOKUP(C1908,kamus!$B$2:$B$87,kamus!$D$2:$D$87,"dihapus",0,1)</f>
        <v>Tempel 2</v>
      </c>
      <c r="C1908" t="s">
        <v>201</v>
      </c>
      <c r="D1908">
        <f>_xlfn.XLOOKUP(C1908,kamus!$B$2:$B$87,kamus!$J$2:$J$87,"dihapus",0,1)</f>
        <v>0</v>
      </c>
      <c r="E1908">
        <f t="shared" si="207"/>
        <v>0</v>
      </c>
      <c r="F1908" s="14">
        <v>43009</v>
      </c>
      <c r="G1908" s="1">
        <f t="shared" si="208"/>
        <v>10</v>
      </c>
      <c r="H1908" s="1">
        <f t="shared" si="209"/>
        <v>2017</v>
      </c>
      <c r="I1908">
        <v>0</v>
      </c>
      <c r="K1908">
        <f t="shared" si="203"/>
        <v>0</v>
      </c>
      <c r="L1908">
        <v>7759</v>
      </c>
      <c r="M1908" s="6">
        <f t="shared" si="204"/>
        <v>0</v>
      </c>
      <c r="N1908" s="6" t="str">
        <f t="shared" si="205"/>
        <v/>
      </c>
      <c r="O1908" s="6">
        <f t="shared" si="206"/>
        <v>0</v>
      </c>
      <c r="Q1908">
        <f>_xlfn.XLOOKUP(C1908&amp;G1908&amp;H1908,covid!$E$2:$E$2184,covid!$D$2:$D$2184,0,0,1)</f>
        <v>0</v>
      </c>
    </row>
    <row r="1909" spans="1:17" x14ac:dyDescent="0.3">
      <c r="A1909">
        <f>_xlfn.XLOOKUP(C1909,kamus!$B$2:$B$87,kamus!$A$2:$A$87,0,0,1)</f>
        <v>80</v>
      </c>
      <c r="B1909" t="str">
        <f>_xlfn.XLOOKUP(C1909,kamus!$B$2:$B$87,kamus!$D$2:$D$87,"dihapus",0,1)</f>
        <v>Tempel 2</v>
      </c>
      <c r="C1909" t="s">
        <v>233</v>
      </c>
      <c r="D1909">
        <f>_xlfn.XLOOKUP(C1909,kamus!$B$2:$B$87,kamus!$J$2:$J$87,"dihapus",0,1)</f>
        <v>0</v>
      </c>
      <c r="E1909">
        <f t="shared" si="207"/>
        <v>0</v>
      </c>
      <c r="F1909" s="14">
        <v>43009</v>
      </c>
      <c r="G1909" s="1">
        <f t="shared" si="208"/>
        <v>10</v>
      </c>
      <c r="H1909" s="1">
        <f t="shared" si="209"/>
        <v>2017</v>
      </c>
      <c r="I1909">
        <v>0</v>
      </c>
      <c r="K1909">
        <f t="shared" si="203"/>
        <v>0</v>
      </c>
      <c r="L1909">
        <v>6601</v>
      </c>
      <c r="M1909" s="6">
        <f t="shared" si="204"/>
        <v>0</v>
      </c>
      <c r="N1909" s="6" t="str">
        <f t="shared" si="205"/>
        <v/>
      </c>
      <c r="O1909" s="6">
        <f t="shared" si="206"/>
        <v>0</v>
      </c>
      <c r="Q1909">
        <f>_xlfn.XLOOKUP(C1909&amp;G1909&amp;H1909,covid!$E$2:$E$2184,covid!$D$2:$D$2184,0,0,1)</f>
        <v>0</v>
      </c>
    </row>
    <row r="1910" spans="1:17" x14ac:dyDescent="0.3">
      <c r="A1910">
        <f>_xlfn.XLOOKUP(C1910,kamus!$B$2:$B$87,kamus!$A$2:$A$87,0,0,1)</f>
        <v>81</v>
      </c>
      <c r="B1910" t="str">
        <f>_xlfn.XLOOKUP(C1910,kamus!$B$2:$B$87,kamus!$D$2:$D$87,"dihapus",0,1)</f>
        <v>Tempel 2</v>
      </c>
      <c r="C1910" t="s">
        <v>263</v>
      </c>
      <c r="D1910">
        <f>_xlfn.XLOOKUP(C1910,kamus!$B$2:$B$87,kamus!$J$2:$J$87,"dihapus",0,1)</f>
        <v>0</v>
      </c>
      <c r="E1910">
        <f t="shared" si="207"/>
        <v>0</v>
      </c>
      <c r="F1910" s="14">
        <v>43009</v>
      </c>
      <c r="G1910" s="1">
        <f t="shared" si="208"/>
        <v>10</v>
      </c>
      <c r="H1910" s="1">
        <f t="shared" si="209"/>
        <v>2017</v>
      </c>
      <c r="I1910">
        <v>0</v>
      </c>
      <c r="K1910">
        <f t="shared" si="203"/>
        <v>0</v>
      </c>
      <c r="L1910">
        <v>4746</v>
      </c>
      <c r="M1910" s="6">
        <f t="shared" si="204"/>
        <v>0</v>
      </c>
      <c r="N1910" s="6" t="str">
        <f t="shared" si="205"/>
        <v/>
      </c>
      <c r="O1910" s="6">
        <f t="shared" si="206"/>
        <v>0</v>
      </c>
      <c r="Q1910">
        <f>_xlfn.XLOOKUP(C1910&amp;G1910&amp;H1910,covid!$E$2:$E$2184,covid!$D$2:$D$2184,0,0,1)</f>
        <v>0</v>
      </c>
    </row>
    <row r="1911" spans="1:17" x14ac:dyDescent="0.3">
      <c r="A1911">
        <f>_xlfn.XLOOKUP(C1911,kamus!$B$2:$B$87,kamus!$A$2:$A$87,0,0,1)</f>
        <v>82</v>
      </c>
      <c r="B1911" t="str">
        <f>_xlfn.XLOOKUP(C1911,kamus!$B$2:$B$87,kamus!$D$2:$D$87,"dihapus",0,1)</f>
        <v>Tempel 2</v>
      </c>
      <c r="C1911" t="s">
        <v>266</v>
      </c>
      <c r="D1911">
        <f>_xlfn.XLOOKUP(C1911,kamus!$B$2:$B$87,kamus!$J$2:$J$87,"dihapus",0,1)</f>
        <v>0</v>
      </c>
      <c r="E1911">
        <f t="shared" si="207"/>
        <v>0</v>
      </c>
      <c r="F1911" s="14">
        <v>43009</v>
      </c>
      <c r="G1911" s="1">
        <f t="shared" si="208"/>
        <v>10</v>
      </c>
      <c r="H1911" s="1">
        <f t="shared" si="209"/>
        <v>2017</v>
      </c>
      <c r="I1911">
        <v>0</v>
      </c>
      <c r="K1911">
        <f t="shared" si="203"/>
        <v>0</v>
      </c>
      <c r="L1911">
        <v>5291</v>
      </c>
      <c r="M1911" s="6">
        <f t="shared" si="204"/>
        <v>0</v>
      </c>
      <c r="N1911" s="6" t="str">
        <f t="shared" si="205"/>
        <v/>
      </c>
      <c r="O1911" s="6">
        <f t="shared" si="206"/>
        <v>0</v>
      </c>
      <c r="Q1911">
        <f>_xlfn.XLOOKUP(C1911&amp;G1911&amp;H1911,covid!$E$2:$E$2184,covid!$D$2:$D$2184,0,0,1)</f>
        <v>0</v>
      </c>
    </row>
    <row r="1912" spans="1:17" x14ac:dyDescent="0.3">
      <c r="A1912">
        <f>_xlfn.XLOOKUP(C1912,kamus!$B$2:$B$87,kamus!$A$2:$A$87,0,0,1)</f>
        <v>84</v>
      </c>
      <c r="B1912" t="str">
        <f>_xlfn.XLOOKUP(C1912,kamus!$B$2:$B$87,kamus!$D$2:$D$87,"dihapus",0,1)</f>
        <v>turi</v>
      </c>
      <c r="C1912" t="s">
        <v>199</v>
      </c>
      <c r="D1912">
        <f>_xlfn.XLOOKUP(C1912,kamus!$B$2:$B$87,kamus!$J$2:$J$87,"dihapus",0,1)</f>
        <v>0</v>
      </c>
      <c r="E1912">
        <f t="shared" si="207"/>
        <v>0</v>
      </c>
      <c r="F1912" s="14">
        <v>43009</v>
      </c>
      <c r="G1912" s="1">
        <f t="shared" si="208"/>
        <v>10</v>
      </c>
      <c r="H1912" s="1">
        <f t="shared" si="209"/>
        <v>2017</v>
      </c>
      <c r="I1912">
        <v>0</v>
      </c>
      <c r="K1912">
        <f t="shared" si="203"/>
        <v>0</v>
      </c>
      <c r="L1912">
        <v>9709</v>
      </c>
      <c r="M1912" s="6">
        <f t="shared" si="204"/>
        <v>0</v>
      </c>
      <c r="N1912" s="6" t="str">
        <f t="shared" si="205"/>
        <v/>
      </c>
      <c r="O1912" s="6">
        <f t="shared" si="206"/>
        <v>0</v>
      </c>
      <c r="Q1912">
        <f>_xlfn.XLOOKUP(C1912&amp;G1912&amp;H1912,covid!$E$2:$E$2184,covid!$D$2:$D$2184,0,0,1)</f>
        <v>0</v>
      </c>
    </row>
    <row r="1913" spans="1:17" x14ac:dyDescent="0.3">
      <c r="A1913">
        <f>_xlfn.XLOOKUP(C1913,kamus!$B$2:$B$87,kamus!$A$2:$A$87,0,0,1)</f>
        <v>86</v>
      </c>
      <c r="B1913" t="str">
        <f>_xlfn.XLOOKUP(C1913,kamus!$B$2:$B$87,kamus!$D$2:$D$87,"dihapus",0,1)</f>
        <v>turi</v>
      </c>
      <c r="C1913" t="s">
        <v>209</v>
      </c>
      <c r="D1913">
        <f>_xlfn.XLOOKUP(C1913,kamus!$B$2:$B$87,kamus!$J$2:$J$87,"dihapus",0,1)</f>
        <v>0</v>
      </c>
      <c r="E1913">
        <f t="shared" si="207"/>
        <v>0</v>
      </c>
      <c r="F1913" s="14">
        <v>43009</v>
      </c>
      <c r="G1913" s="1">
        <f t="shared" si="208"/>
        <v>10</v>
      </c>
      <c r="H1913" s="1">
        <f t="shared" si="209"/>
        <v>2017</v>
      </c>
      <c r="I1913">
        <v>0</v>
      </c>
      <c r="K1913">
        <f t="shared" si="203"/>
        <v>0</v>
      </c>
      <c r="L1913">
        <v>9559</v>
      </c>
      <c r="M1913" s="6">
        <f t="shared" si="204"/>
        <v>0</v>
      </c>
      <c r="N1913" s="6" t="str">
        <f t="shared" si="205"/>
        <v/>
      </c>
      <c r="O1913" s="6">
        <f t="shared" si="206"/>
        <v>0</v>
      </c>
      <c r="Q1913">
        <f>_xlfn.XLOOKUP(C1913&amp;G1913&amp;H1913,covid!$E$2:$E$2184,covid!$D$2:$D$2184,0,0,1)</f>
        <v>0</v>
      </c>
    </row>
    <row r="1914" spans="1:17" x14ac:dyDescent="0.3">
      <c r="A1914">
        <f>_xlfn.XLOOKUP(C1914,kamus!$B$2:$B$87,kamus!$A$2:$A$87,0,0,1)</f>
        <v>83</v>
      </c>
      <c r="B1914" t="str">
        <f>_xlfn.XLOOKUP(C1914,kamus!$B$2:$B$87,kamus!$D$2:$D$87,"dihapus",0,1)</f>
        <v>turi</v>
      </c>
      <c r="C1914" t="s">
        <v>211</v>
      </c>
      <c r="D1914">
        <f>_xlfn.XLOOKUP(C1914,kamus!$B$2:$B$87,kamus!$J$2:$J$87,"dihapus",0,1)</f>
        <v>0</v>
      </c>
      <c r="E1914">
        <f t="shared" si="207"/>
        <v>0</v>
      </c>
      <c r="F1914" s="14">
        <v>43009</v>
      </c>
      <c r="G1914" s="1">
        <f t="shared" si="208"/>
        <v>10</v>
      </c>
      <c r="H1914" s="1">
        <f t="shared" si="209"/>
        <v>2017</v>
      </c>
      <c r="I1914">
        <v>0</v>
      </c>
      <c r="K1914">
        <f t="shared" si="203"/>
        <v>0</v>
      </c>
      <c r="L1914">
        <v>8554</v>
      </c>
      <c r="M1914" s="6">
        <f t="shared" si="204"/>
        <v>0</v>
      </c>
      <c r="N1914" s="6" t="str">
        <f t="shared" si="205"/>
        <v/>
      </c>
      <c r="O1914" s="6">
        <f t="shared" si="206"/>
        <v>0</v>
      </c>
      <c r="Q1914">
        <f>_xlfn.XLOOKUP(C1914&amp;G1914&amp;H1914,covid!$E$2:$E$2184,covid!$D$2:$D$2184,0,0,1)</f>
        <v>0</v>
      </c>
    </row>
    <row r="1915" spans="1:17" x14ac:dyDescent="0.3">
      <c r="A1915">
        <f>_xlfn.XLOOKUP(C1915,kamus!$B$2:$B$87,kamus!$A$2:$A$87,0,0,1)</f>
        <v>85</v>
      </c>
      <c r="B1915" t="str">
        <f>_xlfn.XLOOKUP(C1915,kamus!$B$2:$B$87,kamus!$D$2:$D$87,"dihapus",0,1)</f>
        <v>turi</v>
      </c>
      <c r="C1915" t="s">
        <v>279</v>
      </c>
      <c r="D1915">
        <f>_xlfn.XLOOKUP(C1915,kamus!$B$2:$B$87,kamus!$J$2:$J$87,"dihapus",0,1)</f>
        <v>0</v>
      </c>
      <c r="E1915">
        <f t="shared" si="207"/>
        <v>0</v>
      </c>
      <c r="F1915" s="14">
        <v>43009</v>
      </c>
      <c r="G1915" s="1">
        <f t="shared" si="208"/>
        <v>10</v>
      </c>
      <c r="H1915" s="1">
        <f t="shared" si="209"/>
        <v>2017</v>
      </c>
      <c r="I1915">
        <v>0</v>
      </c>
      <c r="K1915">
        <f t="shared" si="203"/>
        <v>0</v>
      </c>
      <c r="L1915">
        <v>10971</v>
      </c>
      <c r="M1915" s="6">
        <f t="shared" si="204"/>
        <v>0</v>
      </c>
      <c r="N1915" s="6" t="str">
        <f t="shared" si="205"/>
        <v/>
      </c>
      <c r="O1915" s="6">
        <f t="shared" si="206"/>
        <v>0</v>
      </c>
      <c r="Q1915">
        <f>_xlfn.XLOOKUP(C1915&amp;G1915&amp;H1915,covid!$E$2:$E$2184,covid!$D$2:$D$2184,0,0,1)</f>
        <v>0</v>
      </c>
    </row>
    <row r="1916" spans="1:17" x14ac:dyDescent="0.3">
      <c r="A1916">
        <f>_xlfn.XLOOKUP(C1916,kamus!$B$2:$B$87,kamus!$A$2:$A$87,0,0,1)</f>
        <v>4</v>
      </c>
      <c r="B1916" t="str">
        <f>_xlfn.XLOOKUP(C1916,kamus!$B$2:$B$87,kamus!$D$2:$D$87,"dihapus",0,1)</f>
        <v>Berbah</v>
      </c>
      <c r="C1916" t="s">
        <v>215</v>
      </c>
      <c r="D1916">
        <f>_xlfn.XLOOKUP(C1916,kamus!$B$2:$B$87,kamus!$J$2:$J$87,"dihapus",0,1)</f>
        <v>0</v>
      </c>
      <c r="E1916">
        <f t="shared" si="207"/>
        <v>0</v>
      </c>
      <c r="F1916" s="14">
        <v>43040</v>
      </c>
      <c r="G1916" s="1">
        <f t="shared" si="208"/>
        <v>11</v>
      </c>
      <c r="H1916" s="1">
        <f t="shared" si="209"/>
        <v>2017</v>
      </c>
      <c r="I1916">
        <v>0</v>
      </c>
      <c r="K1916">
        <f t="shared" si="203"/>
        <v>0</v>
      </c>
      <c r="L1916">
        <v>11448</v>
      </c>
      <c r="M1916" s="6">
        <f t="shared" si="204"/>
        <v>0</v>
      </c>
      <c r="N1916" s="6" t="str">
        <f t="shared" si="205"/>
        <v/>
      </c>
      <c r="O1916" s="6">
        <f t="shared" si="206"/>
        <v>0</v>
      </c>
      <c r="Q1916">
        <f>_xlfn.XLOOKUP(C1916&amp;G1916&amp;H1916,covid!$E$2:$E$2184,covid!$D$2:$D$2184,0,0,1)</f>
        <v>0</v>
      </c>
    </row>
    <row r="1917" spans="1:17" x14ac:dyDescent="0.3">
      <c r="A1917">
        <f>_xlfn.XLOOKUP(C1917,kamus!$B$2:$B$87,kamus!$A$2:$A$87,0,0,1)</f>
        <v>1</v>
      </c>
      <c r="B1917" t="str">
        <f>_xlfn.XLOOKUP(C1917,kamus!$B$2:$B$87,kamus!$D$2:$D$87,"dihapus",0,1)</f>
        <v>Berbah</v>
      </c>
      <c r="C1917" t="s">
        <v>216</v>
      </c>
      <c r="D1917">
        <f>_xlfn.XLOOKUP(C1917,kamus!$B$2:$B$87,kamus!$J$2:$J$87,"dihapus",0,1)</f>
        <v>1</v>
      </c>
      <c r="E1917">
        <f t="shared" si="207"/>
        <v>0</v>
      </c>
      <c r="F1917" s="14">
        <v>43040</v>
      </c>
      <c r="G1917" s="1">
        <f t="shared" si="208"/>
        <v>11</v>
      </c>
      <c r="H1917" s="1">
        <f t="shared" si="209"/>
        <v>2017</v>
      </c>
      <c r="I1917">
        <v>1</v>
      </c>
      <c r="K1917">
        <f t="shared" si="203"/>
        <v>1</v>
      </c>
      <c r="L1917">
        <v>14565</v>
      </c>
      <c r="M1917" s="6">
        <f t="shared" si="204"/>
        <v>6.8657741160315826</v>
      </c>
      <c r="N1917" s="6" t="str">
        <f t="shared" si="205"/>
        <v/>
      </c>
      <c r="O1917" s="6">
        <f t="shared" si="206"/>
        <v>6.8657741160315826</v>
      </c>
      <c r="Q1917">
        <f>_xlfn.XLOOKUP(C1917&amp;G1917&amp;H1917,covid!$E$2:$E$2184,covid!$D$2:$D$2184,0,0,1)</f>
        <v>0</v>
      </c>
    </row>
    <row r="1918" spans="1:17" x14ac:dyDescent="0.3">
      <c r="A1918">
        <f>_xlfn.XLOOKUP(C1918,kamus!$B$2:$B$87,kamus!$A$2:$A$87,0,0,1)</f>
        <v>2</v>
      </c>
      <c r="B1918" t="str">
        <f>_xlfn.XLOOKUP(C1918,kamus!$B$2:$B$87,kamus!$D$2:$D$87,"dihapus",0,1)</f>
        <v>Berbah</v>
      </c>
      <c r="C1918" t="s">
        <v>246</v>
      </c>
      <c r="D1918">
        <f>_xlfn.XLOOKUP(C1918,kamus!$B$2:$B$87,kamus!$J$2:$J$87,"dihapus",0,1)</f>
        <v>1</v>
      </c>
      <c r="E1918">
        <f t="shared" si="207"/>
        <v>0</v>
      </c>
      <c r="F1918" s="14">
        <v>43040</v>
      </c>
      <c r="G1918" s="1">
        <f t="shared" si="208"/>
        <v>11</v>
      </c>
      <c r="H1918" s="1">
        <f t="shared" si="209"/>
        <v>2017</v>
      </c>
      <c r="I1918">
        <v>0</v>
      </c>
      <c r="K1918">
        <f t="shared" si="203"/>
        <v>0</v>
      </c>
      <c r="L1918">
        <v>18704</v>
      </c>
      <c r="M1918" s="6">
        <f t="shared" si="204"/>
        <v>0</v>
      </c>
      <c r="N1918" s="6" t="str">
        <f t="shared" si="205"/>
        <v/>
      </c>
      <c r="O1918" s="6">
        <f t="shared" si="206"/>
        <v>0</v>
      </c>
      <c r="Q1918">
        <f>_xlfn.XLOOKUP(C1918&amp;G1918&amp;H1918,covid!$E$2:$E$2184,covid!$D$2:$D$2184,0,0,1)</f>
        <v>0</v>
      </c>
    </row>
    <row r="1919" spans="1:17" x14ac:dyDescent="0.3">
      <c r="A1919">
        <f>_xlfn.XLOOKUP(C1919,kamus!$B$2:$B$87,kamus!$A$2:$A$87,0,0,1)</f>
        <v>3</v>
      </c>
      <c r="B1919" t="str">
        <f>_xlfn.XLOOKUP(C1919,kamus!$B$2:$B$87,kamus!$D$2:$D$87,"dihapus",0,1)</f>
        <v>Berbah</v>
      </c>
      <c r="C1919" t="s">
        <v>267</v>
      </c>
      <c r="D1919">
        <f>_xlfn.XLOOKUP(C1919,kamus!$B$2:$B$87,kamus!$J$2:$J$87,"dihapus",0,1)</f>
        <v>1</v>
      </c>
      <c r="E1919">
        <f t="shared" si="207"/>
        <v>0</v>
      </c>
      <c r="F1919" s="14">
        <v>43040</v>
      </c>
      <c r="G1919" s="1">
        <f t="shared" si="208"/>
        <v>11</v>
      </c>
      <c r="H1919" s="1">
        <f t="shared" si="209"/>
        <v>2017</v>
      </c>
      <c r="I1919">
        <v>0</v>
      </c>
      <c r="K1919">
        <f t="shared" si="203"/>
        <v>0</v>
      </c>
      <c r="L1919">
        <v>13363</v>
      </c>
      <c r="M1919" s="6">
        <f t="shared" si="204"/>
        <v>0</v>
      </c>
      <c r="N1919" s="6" t="str">
        <f t="shared" si="205"/>
        <v/>
      </c>
      <c r="O1919" s="6">
        <f t="shared" si="206"/>
        <v>0</v>
      </c>
      <c r="Q1919">
        <f>_xlfn.XLOOKUP(C1919&amp;G1919&amp;H1919,covid!$E$2:$E$2184,covid!$D$2:$D$2184,0,0,1)</f>
        <v>0</v>
      </c>
    </row>
    <row r="1920" spans="1:17" x14ac:dyDescent="0.3">
      <c r="A1920">
        <f>_xlfn.XLOOKUP(C1920,kamus!$B$2:$B$87,kamus!$A$2:$A$87,0,0,1)</f>
        <v>9</v>
      </c>
      <c r="B1920" t="str">
        <f>_xlfn.XLOOKUP(C1920,kamus!$B$2:$B$87,kamus!$D$2:$D$87,"dihapus",0,1)</f>
        <v>cangkringan</v>
      </c>
      <c r="C1920" t="s">
        <v>197</v>
      </c>
      <c r="D1920">
        <f>_xlfn.XLOOKUP(C1920,kamus!$B$2:$B$87,kamus!$J$2:$J$87,"dihapus",0,1)</f>
        <v>0</v>
      </c>
      <c r="E1920">
        <f t="shared" si="207"/>
        <v>0</v>
      </c>
      <c r="F1920" s="14">
        <v>43040</v>
      </c>
      <c r="G1920" s="1">
        <f t="shared" si="208"/>
        <v>11</v>
      </c>
      <c r="H1920" s="1">
        <f t="shared" si="209"/>
        <v>2017</v>
      </c>
      <c r="I1920">
        <v>0</v>
      </c>
      <c r="K1920">
        <f t="shared" si="203"/>
        <v>0</v>
      </c>
      <c r="L1920">
        <v>8063</v>
      </c>
      <c r="M1920" s="6">
        <f t="shared" si="204"/>
        <v>0</v>
      </c>
      <c r="N1920" s="6" t="str">
        <f t="shared" si="205"/>
        <v/>
      </c>
      <c r="O1920" s="6">
        <f t="shared" si="206"/>
        <v>0</v>
      </c>
      <c r="Q1920">
        <f>_xlfn.XLOOKUP(C1920&amp;G1920&amp;H1920,covid!$E$2:$E$2184,covid!$D$2:$D$2184,0,0,1)</f>
        <v>0</v>
      </c>
    </row>
    <row r="1921" spans="1:17" x14ac:dyDescent="0.3">
      <c r="A1921">
        <f>_xlfn.XLOOKUP(C1921,kamus!$B$2:$B$87,kamus!$A$2:$A$87,0,0,1)</f>
        <v>5</v>
      </c>
      <c r="B1921" t="str">
        <f>_xlfn.XLOOKUP(C1921,kamus!$B$2:$B$87,kamus!$D$2:$D$87,"dihapus",0,1)</f>
        <v>cangkringan</v>
      </c>
      <c r="C1921" s="19" t="s">
        <v>212</v>
      </c>
      <c r="D1921">
        <f>_xlfn.XLOOKUP(C1921,kamus!$B$2:$B$87,kamus!$J$2:$J$87,"dihapus",0,1)</f>
        <v>0</v>
      </c>
      <c r="E1921">
        <f t="shared" si="207"/>
        <v>0</v>
      </c>
      <c r="F1921" s="14">
        <v>43040</v>
      </c>
      <c r="G1921" s="1">
        <f t="shared" si="208"/>
        <v>11</v>
      </c>
      <c r="H1921" s="1">
        <f t="shared" si="209"/>
        <v>2017</v>
      </c>
      <c r="I1921">
        <v>0</v>
      </c>
      <c r="K1921">
        <f t="shared" si="203"/>
        <v>0</v>
      </c>
      <c r="L1921">
        <v>4133</v>
      </c>
      <c r="M1921" s="6">
        <f t="shared" si="204"/>
        <v>0</v>
      </c>
      <c r="N1921" s="6" t="str">
        <f t="shared" si="205"/>
        <v/>
      </c>
      <c r="O1921" s="6">
        <f t="shared" si="206"/>
        <v>0</v>
      </c>
      <c r="Q1921">
        <f>_xlfn.XLOOKUP(C1921&amp;G1921&amp;H1921,covid!$E$2:$E$2184,covid!$D$2:$D$2184,0,0,1)</f>
        <v>0</v>
      </c>
    </row>
    <row r="1922" spans="1:17" x14ac:dyDescent="0.3">
      <c r="A1922">
        <f>_xlfn.XLOOKUP(C1922,kamus!$B$2:$B$87,kamus!$A$2:$A$87,0,0,1)</f>
        <v>7</v>
      </c>
      <c r="B1922" t="str">
        <f>_xlfn.XLOOKUP(C1922,kamus!$B$2:$B$87,kamus!$D$2:$D$87,"dihapus",0,1)</f>
        <v>cangkringan</v>
      </c>
      <c r="C1922" t="s">
        <v>217</v>
      </c>
      <c r="D1922">
        <f>_xlfn.XLOOKUP(C1922,kamus!$B$2:$B$87,kamus!$J$2:$J$87,"dihapus",0,1)</f>
        <v>0</v>
      </c>
      <c r="E1922">
        <f t="shared" si="207"/>
        <v>0</v>
      </c>
      <c r="F1922" s="14">
        <v>43040</v>
      </c>
      <c r="G1922" s="1">
        <f t="shared" si="208"/>
        <v>11</v>
      </c>
      <c r="H1922" s="1">
        <f t="shared" si="209"/>
        <v>2017</v>
      </c>
      <c r="I1922">
        <v>0</v>
      </c>
      <c r="K1922">
        <f t="shared" ref="K1922:K1985" si="210">J1922+I1922</f>
        <v>0</v>
      </c>
      <c r="L1922">
        <v>3586</v>
      </c>
      <c r="M1922" s="6">
        <f t="shared" ref="M1922:M1985" si="211">IF(ISBLANK(I1922)=TRUE,"",I1922/$L1922*100000)</f>
        <v>0</v>
      </c>
      <c r="N1922" s="6" t="str">
        <f t="shared" ref="N1922:N1985" si="212">IF(ISBLANK(J1922)=TRUE,"",J1922/$L1922*100000)</f>
        <v/>
      </c>
      <c r="O1922" s="6">
        <f t="shared" ref="O1922:O1985" si="213">IF(ISBLANK(K1922)=TRUE,"",K1922/$L1922*100000)</f>
        <v>0</v>
      </c>
      <c r="Q1922">
        <f>_xlfn.XLOOKUP(C1922&amp;G1922&amp;H1922,covid!$E$2:$E$2184,covid!$D$2:$D$2184,0,0,1)</f>
        <v>0</v>
      </c>
    </row>
    <row r="1923" spans="1:17" x14ac:dyDescent="0.3">
      <c r="A1923">
        <f>_xlfn.XLOOKUP(C1923,kamus!$B$2:$B$87,kamus!$A$2:$A$87,0,0,1)</f>
        <v>8</v>
      </c>
      <c r="B1923" t="str">
        <f>_xlfn.XLOOKUP(C1923,kamus!$B$2:$B$87,kamus!$D$2:$D$87,"dihapus",0,1)</f>
        <v>cangkringan</v>
      </c>
      <c r="C1923" t="s">
        <v>275</v>
      </c>
      <c r="D1923">
        <f>_xlfn.XLOOKUP(C1923,kamus!$B$2:$B$87,kamus!$J$2:$J$87,"dihapus",0,1)</f>
        <v>0</v>
      </c>
      <c r="E1923">
        <f t="shared" ref="E1923:E1986" si="214">IF(D1923=0,0,IF(H1923&lt;2021,0,IF(AND(H1923=2021,G1923&lt;5),0,1)))</f>
        <v>0</v>
      </c>
      <c r="F1923" s="14">
        <v>43040</v>
      </c>
      <c r="G1923" s="1">
        <f t="shared" ref="G1923:G1986" si="215">MONTH(F1923)</f>
        <v>11</v>
      </c>
      <c r="H1923" s="1">
        <f t="shared" ref="H1923:H1986" si="216">YEAR(F1923)</f>
        <v>2017</v>
      </c>
      <c r="I1923">
        <v>0</v>
      </c>
      <c r="K1923">
        <f t="shared" si="210"/>
        <v>0</v>
      </c>
      <c r="L1923">
        <v>5550</v>
      </c>
      <c r="M1923" s="6">
        <f t="shared" si="211"/>
        <v>0</v>
      </c>
      <c r="N1923" s="6" t="str">
        <f t="shared" si="212"/>
        <v/>
      </c>
      <c r="O1923" s="6">
        <f t="shared" si="213"/>
        <v>0</v>
      </c>
      <c r="Q1923">
        <f>_xlfn.XLOOKUP(C1923&amp;G1923&amp;H1923,covid!$E$2:$E$2184,covid!$D$2:$D$2184,0,0,1)</f>
        <v>0</v>
      </c>
    </row>
    <row r="1924" spans="1:17" x14ac:dyDescent="0.3">
      <c r="A1924">
        <f>_xlfn.XLOOKUP(C1924,kamus!$B$2:$B$87,kamus!$A$2:$A$87,0,0,1)</f>
        <v>6</v>
      </c>
      <c r="B1924" t="str">
        <f>_xlfn.XLOOKUP(C1924,kamus!$B$2:$B$87,kamus!$D$2:$D$87,"dihapus",0,1)</f>
        <v>cangkringan</v>
      </c>
      <c r="C1924" t="s">
        <v>281</v>
      </c>
      <c r="D1924">
        <f>_xlfn.XLOOKUP(C1924,kamus!$B$2:$B$87,kamus!$J$2:$J$87,"dihapus",0,1)</f>
        <v>0</v>
      </c>
      <c r="E1924">
        <f t="shared" si="214"/>
        <v>0</v>
      </c>
      <c r="F1924" s="14">
        <v>43040</v>
      </c>
      <c r="G1924" s="1">
        <f t="shared" si="215"/>
        <v>11</v>
      </c>
      <c r="H1924" s="1">
        <f t="shared" si="216"/>
        <v>2017</v>
      </c>
      <c r="I1924">
        <v>0</v>
      </c>
      <c r="K1924">
        <f t="shared" si="210"/>
        <v>0</v>
      </c>
      <c r="L1924">
        <v>11339</v>
      </c>
      <c r="M1924" s="6">
        <f t="shared" si="211"/>
        <v>0</v>
      </c>
      <c r="N1924" s="6" t="str">
        <f t="shared" si="212"/>
        <v/>
      </c>
      <c r="O1924" s="6">
        <f t="shared" si="213"/>
        <v>0</v>
      </c>
      <c r="Q1924">
        <f>_xlfn.XLOOKUP(C1924&amp;G1924&amp;H1924,covid!$E$2:$E$2184,covid!$D$2:$D$2184,0,0,1)</f>
        <v>0</v>
      </c>
    </row>
    <row r="1925" spans="1:17" x14ac:dyDescent="0.3">
      <c r="A1925">
        <f>_xlfn.XLOOKUP(C1925,kamus!$B$2:$B$87,kamus!$A$2:$A$87,0,0,1)</f>
        <v>10</v>
      </c>
      <c r="B1925" t="str">
        <f>_xlfn.XLOOKUP(C1925,kamus!$B$2:$B$87,kamus!$D$2:$D$87,"dihapus",0,1)</f>
        <v>Depok 1</v>
      </c>
      <c r="C1925" t="s">
        <v>220</v>
      </c>
      <c r="D1925">
        <f>_xlfn.XLOOKUP(C1925,kamus!$B$2:$B$87,kamus!$J$2:$J$87,"dihapus",0,1)</f>
        <v>1</v>
      </c>
      <c r="E1925">
        <f t="shared" si="214"/>
        <v>0</v>
      </c>
      <c r="F1925" s="14">
        <v>43040</v>
      </c>
      <c r="G1925" s="1">
        <f t="shared" si="215"/>
        <v>11</v>
      </c>
      <c r="H1925" s="1">
        <f t="shared" si="216"/>
        <v>2017</v>
      </c>
      <c r="I1925">
        <v>1</v>
      </c>
      <c r="K1925">
        <f t="shared" si="210"/>
        <v>1</v>
      </c>
      <c r="L1925">
        <v>37946</v>
      </c>
      <c r="M1925" s="6">
        <f t="shared" si="211"/>
        <v>2.6353238813050126</v>
      </c>
      <c r="N1925" s="6" t="str">
        <f t="shared" si="212"/>
        <v/>
      </c>
      <c r="O1925" s="6">
        <f t="shared" si="213"/>
        <v>2.6353238813050126</v>
      </c>
      <c r="Q1925">
        <f>_xlfn.XLOOKUP(C1925&amp;G1925&amp;H1925,covid!$E$2:$E$2184,covid!$D$2:$D$2184,0,0,1)</f>
        <v>0</v>
      </c>
    </row>
    <row r="1926" spans="1:17" x14ac:dyDescent="0.3">
      <c r="A1926">
        <f>_xlfn.XLOOKUP(C1926,kamus!$B$2:$B$87,kamus!$A$2:$A$87,0,0,1)</f>
        <v>11</v>
      </c>
      <c r="B1926" t="str">
        <f>_xlfn.XLOOKUP(C1926,kamus!$B$2:$B$87,kamus!$D$2:$D$87,"dihapus",0,1)</f>
        <v>Depok 2</v>
      </c>
      <c r="C1926" t="s">
        <v>207</v>
      </c>
      <c r="D1926">
        <f>_xlfn.XLOOKUP(C1926,kamus!$B$2:$B$87,kamus!$J$2:$J$87,"dihapus",0,1)</f>
        <v>1</v>
      </c>
      <c r="E1926">
        <f t="shared" si="214"/>
        <v>0</v>
      </c>
      <c r="F1926" s="14">
        <v>43040</v>
      </c>
      <c r="G1926" s="1">
        <f t="shared" si="215"/>
        <v>11</v>
      </c>
      <c r="H1926" s="1">
        <f t="shared" si="216"/>
        <v>2017</v>
      </c>
      <c r="I1926">
        <v>0</v>
      </c>
      <c r="K1926">
        <f t="shared" si="210"/>
        <v>0</v>
      </c>
      <c r="L1926">
        <v>44433</v>
      </c>
      <c r="M1926" s="6">
        <f t="shared" si="211"/>
        <v>0</v>
      </c>
      <c r="N1926" s="6" t="str">
        <f t="shared" si="212"/>
        <v/>
      </c>
      <c r="O1926" s="6">
        <f t="shared" si="213"/>
        <v>0</v>
      </c>
      <c r="Q1926">
        <f>_xlfn.XLOOKUP(C1926&amp;G1926&amp;H1926,covid!$E$2:$E$2184,covid!$D$2:$D$2184,0,0,1)</f>
        <v>0</v>
      </c>
    </row>
    <row r="1927" spans="1:17" x14ac:dyDescent="0.3">
      <c r="A1927">
        <f>_xlfn.XLOOKUP(C1927,kamus!$B$2:$B$87,kamus!$A$2:$A$87,0,0,1)</f>
        <v>12</v>
      </c>
      <c r="B1927" t="str">
        <f>_xlfn.XLOOKUP(C1927,kamus!$B$2:$B$87,kamus!$D$2:$D$87,"dihapus",0,1)</f>
        <v>Depok 3</v>
      </c>
      <c r="C1927" t="s">
        <v>206</v>
      </c>
      <c r="D1927">
        <f>_xlfn.XLOOKUP(C1927,kamus!$B$2:$B$87,kamus!$J$2:$J$87,"dihapus",0,1)</f>
        <v>1</v>
      </c>
      <c r="E1927">
        <f t="shared" si="214"/>
        <v>0</v>
      </c>
      <c r="F1927" s="14">
        <v>43040</v>
      </c>
      <c r="G1927" s="1">
        <f t="shared" si="215"/>
        <v>11</v>
      </c>
      <c r="H1927" s="1">
        <f t="shared" si="216"/>
        <v>2017</v>
      </c>
      <c r="I1927">
        <v>4</v>
      </c>
      <c r="K1927">
        <f t="shared" si="210"/>
        <v>4</v>
      </c>
      <c r="L1927">
        <v>44837</v>
      </c>
      <c r="M1927" s="6">
        <f t="shared" si="211"/>
        <v>8.92120347034815</v>
      </c>
      <c r="N1927" s="6" t="str">
        <f t="shared" si="212"/>
        <v/>
      </c>
      <c r="O1927" s="6">
        <f t="shared" si="213"/>
        <v>8.92120347034815</v>
      </c>
      <c r="Q1927">
        <f>_xlfn.XLOOKUP(C1927&amp;G1927&amp;H1927,covid!$E$2:$E$2184,covid!$D$2:$D$2184,0,0,1)</f>
        <v>0</v>
      </c>
    </row>
    <row r="1928" spans="1:17" x14ac:dyDescent="0.3">
      <c r="A1928">
        <f>_xlfn.XLOOKUP(C1928,kamus!$B$2:$B$87,kamus!$A$2:$A$87,0,0,1)</f>
        <v>0</v>
      </c>
      <c r="B1928" t="str">
        <f>_xlfn.XLOOKUP(C1928,kamus!$B$2:$B$87,kamus!$D$2:$D$87,"dihapus",0,1)</f>
        <v>dihapus</v>
      </c>
      <c r="C1928" t="s">
        <v>282</v>
      </c>
      <c r="D1928" t="str">
        <f>_xlfn.XLOOKUP(C1928,kamus!$B$2:$B$87,kamus!$J$2:$J$87,"dihapus",0,1)</f>
        <v>dihapus</v>
      </c>
      <c r="E1928">
        <f t="shared" si="214"/>
        <v>0</v>
      </c>
      <c r="F1928" s="14">
        <v>43040</v>
      </c>
      <c r="G1928" s="1">
        <f t="shared" si="215"/>
        <v>11</v>
      </c>
      <c r="H1928" s="1">
        <f t="shared" si="216"/>
        <v>2017</v>
      </c>
      <c r="I1928">
        <v>0</v>
      </c>
      <c r="K1928">
        <f t="shared" si="210"/>
        <v>0</v>
      </c>
      <c r="L1928" t="e">
        <v>#N/A</v>
      </c>
      <c r="M1928" s="6" t="e">
        <f t="shared" si="211"/>
        <v>#N/A</v>
      </c>
      <c r="N1928" s="6" t="str">
        <f t="shared" si="212"/>
        <v/>
      </c>
      <c r="O1928" s="6" t="e">
        <f t="shared" si="213"/>
        <v>#N/A</v>
      </c>
      <c r="Q1928">
        <f>_xlfn.XLOOKUP(C1928&amp;G1928&amp;H1928,covid!$E$2:$E$2184,covid!$D$2:$D$2184,0,0,1)</f>
        <v>0</v>
      </c>
    </row>
    <row r="1929" spans="1:17" x14ac:dyDescent="0.3">
      <c r="A1929">
        <f>_xlfn.XLOOKUP(C1929,kamus!$B$2:$B$87,kamus!$A$2:$A$87,0,0,1)</f>
        <v>14</v>
      </c>
      <c r="B1929" t="str">
        <f>_xlfn.XLOOKUP(C1929,kamus!$B$2:$B$87,kamus!$D$2:$D$87,"dihapus",0,1)</f>
        <v>Gamping 1</v>
      </c>
      <c r="C1929" t="s">
        <v>196</v>
      </c>
      <c r="D1929">
        <f>_xlfn.XLOOKUP(C1929,kamus!$B$2:$B$87,kamus!$J$2:$J$87,"dihapus",0,1)</f>
        <v>1</v>
      </c>
      <c r="E1929">
        <f t="shared" si="214"/>
        <v>0</v>
      </c>
      <c r="F1929" s="14">
        <v>43040</v>
      </c>
      <c r="G1929" s="1">
        <f t="shared" si="215"/>
        <v>11</v>
      </c>
      <c r="H1929" s="1">
        <f t="shared" si="216"/>
        <v>2017</v>
      </c>
      <c r="I1929">
        <v>3</v>
      </c>
      <c r="K1929">
        <f t="shared" si="210"/>
        <v>3</v>
      </c>
      <c r="L1929">
        <v>22819</v>
      </c>
      <c r="M1929" s="6">
        <f t="shared" si="211"/>
        <v>13.146938954380122</v>
      </c>
      <c r="N1929" s="6" t="str">
        <f t="shared" si="212"/>
        <v/>
      </c>
      <c r="O1929" s="6">
        <f t="shared" si="213"/>
        <v>13.146938954380122</v>
      </c>
      <c r="Q1929">
        <f>_xlfn.XLOOKUP(C1929&amp;G1929&amp;H1929,covid!$E$2:$E$2184,covid!$D$2:$D$2184,0,0,1)</f>
        <v>0</v>
      </c>
    </row>
    <row r="1930" spans="1:17" x14ac:dyDescent="0.3">
      <c r="A1930">
        <f>_xlfn.XLOOKUP(C1930,kamus!$B$2:$B$87,kamus!$A$2:$A$87,0,0,1)</f>
        <v>13</v>
      </c>
      <c r="B1930" t="str">
        <f>_xlfn.XLOOKUP(C1930,kamus!$B$2:$B$87,kamus!$D$2:$D$87,"dihapus",0,1)</f>
        <v>Gamping 1</v>
      </c>
      <c r="C1930" t="s">
        <v>198</v>
      </c>
      <c r="D1930">
        <f>_xlfn.XLOOKUP(C1930,kamus!$B$2:$B$87,kamus!$J$2:$J$87,"dihapus",0,1)</f>
        <v>1</v>
      </c>
      <c r="E1930">
        <f t="shared" si="214"/>
        <v>0</v>
      </c>
      <c r="F1930" s="14">
        <v>43040</v>
      </c>
      <c r="G1930" s="1">
        <f t="shared" si="215"/>
        <v>11</v>
      </c>
      <c r="H1930" s="1">
        <f t="shared" si="216"/>
        <v>2017</v>
      </c>
      <c r="I1930">
        <v>0</v>
      </c>
      <c r="K1930">
        <f t="shared" si="210"/>
        <v>0</v>
      </c>
      <c r="L1930">
        <v>20645</v>
      </c>
      <c r="M1930" s="6">
        <f t="shared" si="211"/>
        <v>0</v>
      </c>
      <c r="N1930" s="6" t="str">
        <f t="shared" si="212"/>
        <v/>
      </c>
      <c r="O1930" s="6">
        <f t="shared" si="213"/>
        <v>0</v>
      </c>
      <c r="Q1930">
        <f>_xlfn.XLOOKUP(C1930&amp;G1930&amp;H1930,covid!$E$2:$E$2184,covid!$D$2:$D$2184,0,0,1)</f>
        <v>0</v>
      </c>
    </row>
    <row r="1931" spans="1:17" x14ac:dyDescent="0.3">
      <c r="A1931">
        <f>_xlfn.XLOOKUP(C1931,kamus!$B$2:$B$87,kamus!$A$2:$A$87,0,0,1)</f>
        <v>16</v>
      </c>
      <c r="B1931" t="str">
        <f>_xlfn.XLOOKUP(C1931,kamus!$B$2:$B$87,kamus!$D$2:$D$87,"dihapus",0,1)</f>
        <v>Gamping 2</v>
      </c>
      <c r="C1931" t="s">
        <v>200</v>
      </c>
      <c r="D1931">
        <f>_xlfn.XLOOKUP(C1931,kamus!$B$2:$B$87,kamus!$J$2:$J$87,"dihapus",0,1)</f>
        <v>1</v>
      </c>
      <c r="E1931">
        <f t="shared" si="214"/>
        <v>0</v>
      </c>
      <c r="F1931" s="14">
        <v>43040</v>
      </c>
      <c r="G1931" s="1">
        <f t="shared" si="215"/>
        <v>11</v>
      </c>
      <c r="H1931" s="1">
        <f t="shared" si="216"/>
        <v>2017</v>
      </c>
      <c r="I1931">
        <v>1</v>
      </c>
      <c r="K1931">
        <f t="shared" si="210"/>
        <v>1</v>
      </c>
      <c r="L1931">
        <v>16624</v>
      </c>
      <c r="M1931" s="6">
        <f t="shared" si="211"/>
        <v>6.0153994225216554</v>
      </c>
      <c r="N1931" s="6" t="str">
        <f t="shared" si="212"/>
        <v/>
      </c>
      <c r="O1931" s="6">
        <f t="shared" si="213"/>
        <v>6.0153994225216554</v>
      </c>
      <c r="Q1931">
        <f>_xlfn.XLOOKUP(C1931&amp;G1931&amp;H1931,covid!$E$2:$E$2184,covid!$D$2:$D$2184,0,0,1)</f>
        <v>0</v>
      </c>
    </row>
    <row r="1932" spans="1:17" x14ac:dyDescent="0.3">
      <c r="A1932">
        <f>_xlfn.XLOOKUP(C1932,kamus!$B$2:$B$87,kamus!$A$2:$A$87,0,0,1)</f>
        <v>15</v>
      </c>
      <c r="B1932" t="str">
        <f>_xlfn.XLOOKUP(C1932,kamus!$B$2:$B$87,kamus!$D$2:$D$87,"dihapus",0,1)</f>
        <v>Gamping 2</v>
      </c>
      <c r="C1932" t="s">
        <v>230</v>
      </c>
      <c r="D1932">
        <f>_xlfn.XLOOKUP(C1932,kamus!$B$2:$B$87,kamus!$J$2:$J$87,"dihapus",0,1)</f>
        <v>1</v>
      </c>
      <c r="E1932">
        <f t="shared" si="214"/>
        <v>0</v>
      </c>
      <c r="F1932" s="14">
        <v>43040</v>
      </c>
      <c r="G1932" s="1">
        <f t="shared" si="215"/>
        <v>11</v>
      </c>
      <c r="H1932" s="1">
        <f t="shared" si="216"/>
        <v>2017</v>
      </c>
      <c r="I1932">
        <v>0</v>
      </c>
      <c r="K1932">
        <f t="shared" si="210"/>
        <v>0</v>
      </c>
      <c r="L1932">
        <v>18692</v>
      </c>
      <c r="M1932" s="6">
        <f t="shared" si="211"/>
        <v>0</v>
      </c>
      <c r="N1932" s="6" t="str">
        <f t="shared" si="212"/>
        <v/>
      </c>
      <c r="O1932" s="6">
        <f t="shared" si="213"/>
        <v>0</v>
      </c>
      <c r="Q1932">
        <f>_xlfn.XLOOKUP(C1932&amp;G1932&amp;H1932,covid!$E$2:$E$2184,covid!$D$2:$D$2184,0,0,1)</f>
        <v>0</v>
      </c>
    </row>
    <row r="1933" spans="1:17" x14ac:dyDescent="0.3">
      <c r="A1933">
        <f>_xlfn.XLOOKUP(C1933,kamus!$B$2:$B$87,kamus!$A$2:$A$87,0,0,1)</f>
        <v>17</v>
      </c>
      <c r="B1933" t="str">
        <f>_xlfn.XLOOKUP(C1933,kamus!$B$2:$B$87,kamus!$D$2:$D$87,"dihapus",0,1)</f>
        <v>Gamping 2</v>
      </c>
      <c r="C1933" t="s">
        <v>272</v>
      </c>
      <c r="D1933">
        <f>_xlfn.XLOOKUP(C1933,kamus!$B$2:$B$87,kamus!$J$2:$J$87,"dihapus",0,1)</f>
        <v>1</v>
      </c>
      <c r="E1933">
        <f t="shared" si="214"/>
        <v>0</v>
      </c>
      <c r="F1933" s="14">
        <v>43040</v>
      </c>
      <c r="G1933" s="1">
        <f t="shared" si="215"/>
        <v>11</v>
      </c>
      <c r="H1933" s="1">
        <f t="shared" si="216"/>
        <v>2017</v>
      </c>
      <c r="I1933">
        <v>2</v>
      </c>
      <c r="K1933">
        <f t="shared" si="210"/>
        <v>2</v>
      </c>
      <c r="L1933">
        <v>18667</v>
      </c>
      <c r="M1933" s="6">
        <f t="shared" si="211"/>
        <v>10.714094391171585</v>
      </c>
      <c r="N1933" s="6" t="str">
        <f t="shared" si="212"/>
        <v/>
      </c>
      <c r="O1933" s="6">
        <f t="shared" si="213"/>
        <v>10.714094391171585</v>
      </c>
      <c r="Q1933">
        <f>_xlfn.XLOOKUP(C1933&amp;G1933&amp;H1933,covid!$E$2:$E$2184,covid!$D$2:$D$2184,0,0,1)</f>
        <v>0</v>
      </c>
    </row>
    <row r="1934" spans="1:17" x14ac:dyDescent="0.3">
      <c r="A1934">
        <f>_xlfn.XLOOKUP(C1934,kamus!$B$2:$B$87,kamus!$A$2:$A$87,0,0,1)</f>
        <v>20</v>
      </c>
      <c r="B1934" t="str">
        <f>_xlfn.XLOOKUP(C1934,kamus!$B$2:$B$87,kamus!$D$2:$D$87,"dihapus",0,1)</f>
        <v>Godean 1</v>
      </c>
      <c r="C1934" t="s">
        <v>247</v>
      </c>
      <c r="D1934">
        <f>_xlfn.XLOOKUP(C1934,kamus!$B$2:$B$87,kamus!$J$2:$J$87,"dihapus",0,1)</f>
        <v>1</v>
      </c>
      <c r="E1934">
        <f t="shared" si="214"/>
        <v>0</v>
      </c>
      <c r="F1934" s="14">
        <v>43040</v>
      </c>
      <c r="G1934" s="1">
        <f t="shared" si="215"/>
        <v>11</v>
      </c>
      <c r="H1934" s="1">
        <f t="shared" si="216"/>
        <v>2017</v>
      </c>
      <c r="I1934">
        <v>0</v>
      </c>
      <c r="K1934">
        <f t="shared" si="210"/>
        <v>0</v>
      </c>
      <c r="L1934">
        <v>9743</v>
      </c>
      <c r="M1934" s="6">
        <f t="shared" si="211"/>
        <v>0</v>
      </c>
      <c r="N1934" s="6" t="str">
        <f t="shared" si="212"/>
        <v/>
      </c>
      <c r="O1934" s="6">
        <f t="shared" si="213"/>
        <v>0</v>
      </c>
      <c r="Q1934">
        <f>_xlfn.XLOOKUP(C1934&amp;G1934&amp;H1934,covid!$E$2:$E$2184,covid!$D$2:$D$2184,0,0,1)</f>
        <v>0</v>
      </c>
    </row>
    <row r="1935" spans="1:17" x14ac:dyDescent="0.3">
      <c r="A1935">
        <f>_xlfn.XLOOKUP(C1935,kamus!$B$2:$B$87,kamus!$A$2:$A$87,0,0,1)</f>
        <v>21</v>
      </c>
      <c r="B1935" t="str">
        <f>_xlfn.XLOOKUP(C1935,kamus!$B$2:$B$87,kamus!$D$2:$D$87,"dihapus",0,1)</f>
        <v>Godean 1</v>
      </c>
      <c r="C1935" t="s">
        <v>250</v>
      </c>
      <c r="D1935">
        <f>_xlfn.XLOOKUP(C1935,kamus!$B$2:$B$87,kamus!$J$2:$J$87,"dihapus",0,1)</f>
        <v>1</v>
      </c>
      <c r="E1935">
        <f t="shared" si="214"/>
        <v>0</v>
      </c>
      <c r="F1935" s="14">
        <v>43040</v>
      </c>
      <c r="G1935" s="1">
        <f t="shared" si="215"/>
        <v>11</v>
      </c>
      <c r="H1935" s="1">
        <f t="shared" si="216"/>
        <v>2017</v>
      </c>
      <c r="I1935">
        <v>3</v>
      </c>
      <c r="K1935">
        <f t="shared" si="210"/>
        <v>3</v>
      </c>
      <c r="L1935">
        <v>10269</v>
      </c>
      <c r="M1935" s="6">
        <f t="shared" si="211"/>
        <v>29.214139643587494</v>
      </c>
      <c r="N1935" s="6" t="str">
        <f t="shared" si="212"/>
        <v/>
      </c>
      <c r="O1935" s="6">
        <f t="shared" si="213"/>
        <v>29.214139643587494</v>
      </c>
      <c r="Q1935">
        <f>_xlfn.XLOOKUP(C1935&amp;G1935&amp;H1935,covid!$E$2:$E$2184,covid!$D$2:$D$2184,0,0,1)</f>
        <v>0</v>
      </c>
    </row>
    <row r="1936" spans="1:17" x14ac:dyDescent="0.3">
      <c r="A1936">
        <f>_xlfn.XLOOKUP(C1936,kamus!$B$2:$B$87,kamus!$A$2:$A$87,0,0,1)</f>
        <v>19</v>
      </c>
      <c r="B1936" t="str">
        <f>_xlfn.XLOOKUP(C1936,kamus!$B$2:$B$87,kamus!$D$2:$D$87,"dihapus",0,1)</f>
        <v>Godean 1</v>
      </c>
      <c r="C1936" t="s">
        <v>251</v>
      </c>
      <c r="D1936">
        <f>_xlfn.XLOOKUP(C1936,kamus!$B$2:$B$87,kamus!$J$2:$J$87,"dihapus",0,1)</f>
        <v>1</v>
      </c>
      <c r="E1936">
        <f t="shared" si="214"/>
        <v>0</v>
      </c>
      <c r="F1936" s="14">
        <v>43040</v>
      </c>
      <c r="G1936" s="1">
        <f t="shared" si="215"/>
        <v>11</v>
      </c>
      <c r="H1936" s="1">
        <f t="shared" si="216"/>
        <v>2017</v>
      </c>
      <c r="I1936">
        <v>0</v>
      </c>
      <c r="K1936">
        <f t="shared" si="210"/>
        <v>0</v>
      </c>
      <c r="L1936">
        <v>9159</v>
      </c>
      <c r="M1936" s="6">
        <f t="shared" si="211"/>
        <v>0</v>
      </c>
      <c r="N1936" s="6" t="str">
        <f t="shared" si="212"/>
        <v/>
      </c>
      <c r="O1936" s="6">
        <f t="shared" si="213"/>
        <v>0</v>
      </c>
      <c r="Q1936">
        <f>_xlfn.XLOOKUP(C1936&amp;G1936&amp;H1936,covid!$E$2:$E$2184,covid!$D$2:$D$2184,0,0,1)</f>
        <v>0</v>
      </c>
    </row>
    <row r="1937" spans="1:17" x14ac:dyDescent="0.3">
      <c r="A1937">
        <f>_xlfn.XLOOKUP(C1937,kamus!$B$2:$B$87,kamus!$A$2:$A$87,0,0,1)</f>
        <v>18</v>
      </c>
      <c r="B1937" t="str">
        <f>_xlfn.XLOOKUP(C1937,kamus!$B$2:$B$87,kamus!$D$2:$D$87,"dihapus",0,1)</f>
        <v>Godean 1</v>
      </c>
      <c r="C1937" t="s">
        <v>252</v>
      </c>
      <c r="D1937">
        <f>_xlfn.XLOOKUP(C1937,kamus!$B$2:$B$87,kamus!$J$2:$J$87,"dihapus",0,1)</f>
        <v>0</v>
      </c>
      <c r="E1937">
        <f t="shared" si="214"/>
        <v>0</v>
      </c>
      <c r="F1937" s="14">
        <v>43040</v>
      </c>
      <c r="G1937" s="1">
        <f t="shared" si="215"/>
        <v>11</v>
      </c>
      <c r="H1937" s="1">
        <f t="shared" si="216"/>
        <v>2017</v>
      </c>
      <c r="I1937">
        <v>0</v>
      </c>
      <c r="K1937">
        <f t="shared" si="210"/>
        <v>0</v>
      </c>
      <c r="L1937">
        <v>6607</v>
      </c>
      <c r="M1937" s="6">
        <f t="shared" si="211"/>
        <v>0</v>
      </c>
      <c r="N1937" s="6" t="str">
        <f t="shared" si="212"/>
        <v/>
      </c>
      <c r="O1937" s="6">
        <f t="shared" si="213"/>
        <v>0</v>
      </c>
      <c r="Q1937">
        <f>_xlfn.XLOOKUP(C1937&amp;G1937&amp;H1937,covid!$E$2:$E$2184,covid!$D$2:$D$2184,0,0,1)</f>
        <v>0</v>
      </c>
    </row>
    <row r="1938" spans="1:17" x14ac:dyDescent="0.3">
      <c r="A1938">
        <f>_xlfn.XLOOKUP(C1938,kamus!$B$2:$B$87,kamus!$A$2:$A$87,0,0,1)</f>
        <v>23</v>
      </c>
      <c r="B1938" t="str">
        <f>_xlfn.XLOOKUP(C1938,kamus!$B$2:$B$87,kamus!$D$2:$D$87,"dihapus",0,1)</f>
        <v>Godean 2</v>
      </c>
      <c r="C1938" t="s">
        <v>248</v>
      </c>
      <c r="D1938">
        <f>_xlfn.XLOOKUP(C1938,kamus!$B$2:$B$87,kamus!$J$2:$J$87,"dihapus",0,1)</f>
        <v>1</v>
      </c>
      <c r="E1938">
        <f t="shared" si="214"/>
        <v>0</v>
      </c>
      <c r="F1938" s="14">
        <v>43040</v>
      </c>
      <c r="G1938" s="1">
        <f t="shared" si="215"/>
        <v>11</v>
      </c>
      <c r="H1938" s="1">
        <f t="shared" si="216"/>
        <v>2017</v>
      </c>
      <c r="I1938">
        <v>1</v>
      </c>
      <c r="K1938">
        <f t="shared" si="210"/>
        <v>1</v>
      </c>
      <c r="L1938">
        <v>17439</v>
      </c>
      <c r="M1938" s="6">
        <f t="shared" si="211"/>
        <v>5.7342737542290267</v>
      </c>
      <c r="N1938" s="6" t="str">
        <f t="shared" si="212"/>
        <v/>
      </c>
      <c r="O1938" s="6">
        <f t="shared" si="213"/>
        <v>5.7342737542290267</v>
      </c>
      <c r="Q1938">
        <f>_xlfn.XLOOKUP(C1938&amp;G1938&amp;H1938,covid!$E$2:$E$2184,covid!$D$2:$D$2184,0,0,1)</f>
        <v>0</v>
      </c>
    </row>
    <row r="1939" spans="1:17" x14ac:dyDescent="0.3">
      <c r="A1939">
        <f>_xlfn.XLOOKUP(C1939,kamus!$B$2:$B$87,kamus!$A$2:$A$87,0,0,1)</f>
        <v>22</v>
      </c>
      <c r="B1939" t="str">
        <f>_xlfn.XLOOKUP(C1939,kamus!$B$2:$B$87,kamus!$D$2:$D$87,"dihapus",0,1)</f>
        <v>Godean 2</v>
      </c>
      <c r="C1939" t="s">
        <v>249</v>
      </c>
      <c r="D1939">
        <f>_xlfn.XLOOKUP(C1939,kamus!$B$2:$B$87,kamus!$J$2:$J$87,"dihapus",0,1)</f>
        <v>1</v>
      </c>
      <c r="E1939">
        <f t="shared" si="214"/>
        <v>0</v>
      </c>
      <c r="F1939" s="14">
        <v>43040</v>
      </c>
      <c r="G1939" s="1">
        <f t="shared" si="215"/>
        <v>11</v>
      </c>
      <c r="H1939" s="1">
        <f t="shared" si="216"/>
        <v>2017</v>
      </c>
      <c r="I1939">
        <v>0</v>
      </c>
      <c r="K1939">
        <f t="shared" si="210"/>
        <v>0</v>
      </c>
      <c r="L1939">
        <v>12380</v>
      </c>
      <c r="M1939" s="6">
        <f t="shared" si="211"/>
        <v>0</v>
      </c>
      <c r="N1939" s="6" t="str">
        <f t="shared" si="212"/>
        <v/>
      </c>
      <c r="O1939" s="6">
        <f t="shared" si="213"/>
        <v>0</v>
      </c>
      <c r="Q1939">
        <f>_xlfn.XLOOKUP(C1939&amp;G1939&amp;H1939,covid!$E$2:$E$2184,covid!$D$2:$D$2184,0,0,1)</f>
        <v>0</v>
      </c>
    </row>
    <row r="1940" spans="1:17" x14ac:dyDescent="0.3">
      <c r="A1940">
        <f>_xlfn.XLOOKUP(C1940,kamus!$B$2:$B$87,kamus!$A$2:$A$87,0,0,1)</f>
        <v>24</v>
      </c>
      <c r="B1940" t="str">
        <f>_xlfn.XLOOKUP(C1940,kamus!$B$2:$B$87,kamus!$D$2:$D$87,"dihapus",0,1)</f>
        <v>Godean 2</v>
      </c>
      <c r="C1940" t="s">
        <v>253</v>
      </c>
      <c r="D1940">
        <f>_xlfn.XLOOKUP(C1940,kamus!$B$2:$B$87,kamus!$J$2:$J$87,"dihapus",0,1)</f>
        <v>0</v>
      </c>
      <c r="E1940">
        <f t="shared" si="214"/>
        <v>0</v>
      </c>
      <c r="F1940" s="14">
        <v>43040</v>
      </c>
      <c r="G1940" s="1">
        <f t="shared" si="215"/>
        <v>11</v>
      </c>
      <c r="H1940" s="1">
        <f t="shared" si="216"/>
        <v>2017</v>
      </c>
      <c r="I1940">
        <v>0</v>
      </c>
      <c r="K1940">
        <f t="shared" si="210"/>
        <v>0</v>
      </c>
      <c r="L1940">
        <v>7087</v>
      </c>
      <c r="M1940" s="6">
        <f t="shared" si="211"/>
        <v>0</v>
      </c>
      <c r="N1940" s="6" t="str">
        <f t="shared" si="212"/>
        <v/>
      </c>
      <c r="O1940" s="6">
        <f t="shared" si="213"/>
        <v>0</v>
      </c>
      <c r="Q1940">
        <f>_xlfn.XLOOKUP(C1940&amp;G1940&amp;H1940,covid!$E$2:$E$2184,covid!$D$2:$D$2184,0,0,1)</f>
        <v>0</v>
      </c>
    </row>
    <row r="1941" spans="1:17" x14ac:dyDescent="0.3">
      <c r="A1941">
        <f>_xlfn.XLOOKUP(C1941,kamus!$B$2:$B$87,kamus!$A$2:$A$87,0,0,1)</f>
        <v>27</v>
      </c>
      <c r="B1941" t="str">
        <f>_xlfn.XLOOKUP(C1941,kamus!$B$2:$B$87,kamus!$D$2:$D$87,"dihapus",0,1)</f>
        <v>Kalasan</v>
      </c>
      <c r="C1941" t="s">
        <v>235</v>
      </c>
      <c r="D1941">
        <f>_xlfn.XLOOKUP(C1941,kamus!$B$2:$B$87,kamus!$J$2:$J$87,"dihapus",0,1)</f>
        <v>1</v>
      </c>
      <c r="E1941">
        <f t="shared" si="214"/>
        <v>0</v>
      </c>
      <c r="F1941" s="14">
        <v>43040</v>
      </c>
      <c r="G1941" s="1">
        <f t="shared" si="215"/>
        <v>11</v>
      </c>
      <c r="H1941" s="1">
        <f t="shared" si="216"/>
        <v>2017</v>
      </c>
      <c r="I1941">
        <v>1</v>
      </c>
      <c r="K1941">
        <f t="shared" si="210"/>
        <v>1</v>
      </c>
      <c r="L1941">
        <v>38337</v>
      </c>
      <c r="M1941" s="6">
        <f t="shared" si="211"/>
        <v>2.6084461486292616</v>
      </c>
      <c r="N1941" s="6" t="str">
        <f t="shared" si="212"/>
        <v/>
      </c>
      <c r="O1941" s="6">
        <f t="shared" si="213"/>
        <v>2.6084461486292616</v>
      </c>
      <c r="Q1941">
        <f>_xlfn.XLOOKUP(C1941&amp;G1941&amp;H1941,covid!$E$2:$E$2184,covid!$D$2:$D$2184,0,0,1)</f>
        <v>0</v>
      </c>
    </row>
    <row r="1942" spans="1:17" x14ac:dyDescent="0.3">
      <c r="A1942">
        <f>_xlfn.XLOOKUP(C1942,kamus!$B$2:$B$87,kamus!$A$2:$A$87,0,0,1)</f>
        <v>28</v>
      </c>
      <c r="B1942" t="str">
        <f>_xlfn.XLOOKUP(C1942,kamus!$B$2:$B$87,kamus!$D$2:$D$87,"dihapus",0,1)</f>
        <v>Kalasan</v>
      </c>
      <c r="C1942" t="s">
        <v>239</v>
      </c>
      <c r="D1942">
        <f>_xlfn.XLOOKUP(C1942,kamus!$B$2:$B$87,kamus!$J$2:$J$87,"dihapus",0,1)</f>
        <v>0</v>
      </c>
      <c r="E1942">
        <f t="shared" si="214"/>
        <v>0</v>
      </c>
      <c r="F1942" s="14">
        <v>43040</v>
      </c>
      <c r="G1942" s="1">
        <f t="shared" si="215"/>
        <v>11</v>
      </c>
      <c r="H1942" s="1">
        <f t="shared" si="216"/>
        <v>2017</v>
      </c>
      <c r="I1942">
        <v>0</v>
      </c>
      <c r="K1942">
        <f t="shared" si="210"/>
        <v>0</v>
      </c>
      <c r="L1942">
        <v>13744</v>
      </c>
      <c r="M1942" s="6">
        <f t="shared" si="211"/>
        <v>0</v>
      </c>
      <c r="N1942" s="6" t="str">
        <f t="shared" si="212"/>
        <v/>
      </c>
      <c r="O1942" s="6">
        <f t="shared" si="213"/>
        <v>0</v>
      </c>
      <c r="Q1942">
        <f>_xlfn.XLOOKUP(C1942&amp;G1942&amp;H1942,covid!$E$2:$E$2184,covid!$D$2:$D$2184,0,0,1)</f>
        <v>0</v>
      </c>
    </row>
    <row r="1943" spans="1:17" x14ac:dyDescent="0.3">
      <c r="A1943">
        <f>_xlfn.XLOOKUP(C1943,kamus!$B$2:$B$87,kamus!$A$2:$A$87,0,0,1)</f>
        <v>25</v>
      </c>
      <c r="B1943" t="str">
        <f>_xlfn.XLOOKUP(C1943,kamus!$B$2:$B$87,kamus!$D$2:$D$87,"dihapus",0,1)</f>
        <v>Kalasan</v>
      </c>
      <c r="C1943" t="s">
        <v>265</v>
      </c>
      <c r="D1943">
        <f>_xlfn.XLOOKUP(C1943,kamus!$B$2:$B$87,kamus!$J$2:$J$87,"dihapus",0,1)</f>
        <v>1</v>
      </c>
      <c r="E1943">
        <f t="shared" si="214"/>
        <v>0</v>
      </c>
      <c r="F1943" s="14">
        <v>43040</v>
      </c>
      <c r="G1943" s="1">
        <f t="shared" si="215"/>
        <v>11</v>
      </c>
      <c r="H1943" s="1">
        <f t="shared" si="216"/>
        <v>2017</v>
      </c>
      <c r="I1943">
        <v>2</v>
      </c>
      <c r="K1943">
        <f t="shared" si="210"/>
        <v>2</v>
      </c>
      <c r="L1943">
        <v>17169</v>
      </c>
      <c r="M1943" s="6">
        <f t="shared" si="211"/>
        <v>11.648902090977925</v>
      </c>
      <c r="N1943" s="6" t="str">
        <f t="shared" si="212"/>
        <v/>
      </c>
      <c r="O1943" s="6">
        <f t="shared" si="213"/>
        <v>11.648902090977925</v>
      </c>
      <c r="Q1943">
        <f>_xlfn.XLOOKUP(C1943&amp;G1943&amp;H1943,covid!$E$2:$E$2184,covid!$D$2:$D$2184,0,0,1)</f>
        <v>0</v>
      </c>
    </row>
    <row r="1944" spans="1:17" x14ac:dyDescent="0.3">
      <c r="A1944">
        <f>_xlfn.XLOOKUP(C1944,kamus!$B$2:$B$87,kamus!$A$2:$A$87,0,0,1)</f>
        <v>26</v>
      </c>
      <c r="B1944" t="str">
        <f>_xlfn.XLOOKUP(C1944,kamus!$B$2:$B$87,kamus!$D$2:$D$87,"dihapus",0,1)</f>
        <v>Kalasan</v>
      </c>
      <c r="C1944" t="s">
        <v>269</v>
      </c>
      <c r="D1944">
        <f>_xlfn.XLOOKUP(C1944,kamus!$B$2:$B$87,kamus!$J$2:$J$87,"dihapus",0,1)</f>
        <v>1</v>
      </c>
      <c r="E1944">
        <f t="shared" si="214"/>
        <v>0</v>
      </c>
      <c r="F1944" s="14">
        <v>43040</v>
      </c>
      <c r="G1944" s="1">
        <f t="shared" si="215"/>
        <v>11</v>
      </c>
      <c r="H1944" s="1">
        <f t="shared" si="216"/>
        <v>2017</v>
      </c>
      <c r="I1944">
        <v>1</v>
      </c>
      <c r="K1944">
        <f t="shared" si="210"/>
        <v>1</v>
      </c>
      <c r="L1944">
        <v>18588</v>
      </c>
      <c r="M1944" s="6">
        <f t="shared" si="211"/>
        <v>5.3798149343662578</v>
      </c>
      <c r="N1944" s="6" t="str">
        <f t="shared" si="212"/>
        <v/>
      </c>
      <c r="O1944" s="6">
        <f t="shared" si="213"/>
        <v>5.3798149343662578</v>
      </c>
      <c r="Q1944">
        <f>_xlfn.XLOOKUP(C1944&amp;G1944&amp;H1944,covid!$E$2:$E$2184,covid!$D$2:$D$2184,0,0,1)</f>
        <v>0</v>
      </c>
    </row>
    <row r="1945" spans="1:17" x14ac:dyDescent="0.3">
      <c r="A1945">
        <f>_xlfn.XLOOKUP(C1945,kamus!$B$2:$B$87,kamus!$A$2:$A$87,0,0,1)</f>
        <v>33</v>
      </c>
      <c r="B1945" t="str">
        <f>_xlfn.XLOOKUP(C1945,kamus!$B$2:$B$87,kamus!$D$2:$D$87,"dihapus",0,1)</f>
        <v>Minggir</v>
      </c>
      <c r="C1945" t="s">
        <v>241</v>
      </c>
      <c r="D1945">
        <f>_xlfn.XLOOKUP(C1945,kamus!$B$2:$B$87,kamus!$J$2:$J$87,"dihapus",0,1)</f>
        <v>0</v>
      </c>
      <c r="E1945">
        <f t="shared" si="214"/>
        <v>0</v>
      </c>
      <c r="F1945" s="14">
        <v>43040</v>
      </c>
      <c r="G1945" s="1">
        <f t="shared" si="215"/>
        <v>11</v>
      </c>
      <c r="H1945" s="1">
        <f t="shared" si="216"/>
        <v>2017</v>
      </c>
      <c r="I1945">
        <v>0</v>
      </c>
      <c r="K1945">
        <f t="shared" si="210"/>
        <v>0</v>
      </c>
      <c r="L1945">
        <v>8300</v>
      </c>
      <c r="M1945" s="6">
        <f t="shared" si="211"/>
        <v>0</v>
      </c>
      <c r="N1945" s="6" t="str">
        <f t="shared" si="212"/>
        <v/>
      </c>
      <c r="O1945" s="6">
        <f t="shared" si="213"/>
        <v>0</v>
      </c>
      <c r="Q1945">
        <f>_xlfn.XLOOKUP(C1945&amp;G1945&amp;H1945,covid!$E$2:$E$2184,covid!$D$2:$D$2184,0,0,1)</f>
        <v>0</v>
      </c>
    </row>
    <row r="1946" spans="1:17" x14ac:dyDescent="0.3">
      <c r="A1946">
        <f>_xlfn.XLOOKUP(C1946,kamus!$B$2:$B$87,kamus!$A$2:$A$87,0,0,1)</f>
        <v>31</v>
      </c>
      <c r="B1946" t="str">
        <f>_xlfn.XLOOKUP(C1946,kamus!$B$2:$B$87,kamus!$D$2:$D$87,"dihapus",0,1)</f>
        <v>Minggir</v>
      </c>
      <c r="C1946" t="s">
        <v>242</v>
      </c>
      <c r="D1946">
        <f>_xlfn.XLOOKUP(C1946,kamus!$B$2:$B$87,kamus!$J$2:$J$87,"dihapus",0,1)</f>
        <v>0</v>
      </c>
      <c r="E1946">
        <f t="shared" si="214"/>
        <v>0</v>
      </c>
      <c r="F1946" s="14">
        <v>43040</v>
      </c>
      <c r="G1946" s="1">
        <f t="shared" si="215"/>
        <v>11</v>
      </c>
      <c r="H1946" s="1">
        <f t="shared" si="216"/>
        <v>2017</v>
      </c>
      <c r="I1946">
        <v>0</v>
      </c>
      <c r="K1946">
        <f t="shared" si="210"/>
        <v>0</v>
      </c>
      <c r="L1946">
        <v>3637</v>
      </c>
      <c r="M1946" s="6">
        <f t="shared" si="211"/>
        <v>0</v>
      </c>
      <c r="N1946" s="6" t="str">
        <f t="shared" si="212"/>
        <v/>
      </c>
      <c r="O1946" s="6">
        <f t="shared" si="213"/>
        <v>0</v>
      </c>
      <c r="Q1946">
        <f>_xlfn.XLOOKUP(C1946&amp;G1946&amp;H1946,covid!$E$2:$E$2184,covid!$D$2:$D$2184,0,0,1)</f>
        <v>0</v>
      </c>
    </row>
    <row r="1947" spans="1:17" x14ac:dyDescent="0.3">
      <c r="A1947">
        <f>_xlfn.XLOOKUP(C1947,kamus!$B$2:$B$87,kamus!$A$2:$A$87,0,0,1)</f>
        <v>32</v>
      </c>
      <c r="B1947" t="str">
        <f>_xlfn.XLOOKUP(C1947,kamus!$B$2:$B$87,kamus!$D$2:$D$87,"dihapus",0,1)</f>
        <v>Minggir</v>
      </c>
      <c r="C1947" t="s">
        <v>243</v>
      </c>
      <c r="D1947">
        <f>_xlfn.XLOOKUP(C1947,kamus!$B$2:$B$87,kamus!$J$2:$J$87,"dihapus",0,1)</f>
        <v>0</v>
      </c>
      <c r="E1947">
        <f t="shared" si="214"/>
        <v>0</v>
      </c>
      <c r="F1947" s="14">
        <v>43040</v>
      </c>
      <c r="G1947" s="1">
        <f t="shared" si="215"/>
        <v>11</v>
      </c>
      <c r="H1947" s="1">
        <f t="shared" si="216"/>
        <v>2017</v>
      </c>
      <c r="I1947">
        <v>0</v>
      </c>
      <c r="K1947">
        <f t="shared" si="210"/>
        <v>0</v>
      </c>
      <c r="L1947">
        <v>7033</v>
      </c>
      <c r="M1947" s="6">
        <f t="shared" si="211"/>
        <v>0</v>
      </c>
      <c r="N1947" s="6" t="str">
        <f t="shared" si="212"/>
        <v/>
      </c>
      <c r="O1947" s="6">
        <f t="shared" si="213"/>
        <v>0</v>
      </c>
      <c r="Q1947">
        <f>_xlfn.XLOOKUP(C1947&amp;G1947&amp;H1947,covid!$E$2:$E$2184,covid!$D$2:$D$2184,0,0,1)</f>
        <v>0</v>
      </c>
    </row>
    <row r="1948" spans="1:17" x14ac:dyDescent="0.3">
      <c r="A1948">
        <f>_xlfn.XLOOKUP(C1948,kamus!$B$2:$B$87,kamus!$A$2:$A$87,0,0,1)</f>
        <v>30</v>
      </c>
      <c r="B1948" t="str">
        <f>_xlfn.XLOOKUP(C1948,kamus!$B$2:$B$87,kamus!$D$2:$D$87,"dihapus",0,1)</f>
        <v>Minggir</v>
      </c>
      <c r="C1948" t="s">
        <v>244</v>
      </c>
      <c r="D1948">
        <f>_xlfn.XLOOKUP(C1948,kamus!$B$2:$B$87,kamus!$J$2:$J$87,"dihapus",0,1)</f>
        <v>0</v>
      </c>
      <c r="E1948">
        <f t="shared" si="214"/>
        <v>0</v>
      </c>
      <c r="F1948" s="14">
        <v>43040</v>
      </c>
      <c r="G1948" s="1">
        <f t="shared" si="215"/>
        <v>11</v>
      </c>
      <c r="H1948" s="1">
        <f t="shared" si="216"/>
        <v>2017</v>
      </c>
      <c r="I1948">
        <v>0</v>
      </c>
      <c r="K1948">
        <f t="shared" si="210"/>
        <v>0</v>
      </c>
      <c r="L1948">
        <v>8777</v>
      </c>
      <c r="M1948" s="6">
        <f t="shared" si="211"/>
        <v>0</v>
      </c>
      <c r="N1948" s="6" t="str">
        <f t="shared" si="212"/>
        <v/>
      </c>
      <c r="O1948" s="6">
        <f t="shared" si="213"/>
        <v>0</v>
      </c>
      <c r="Q1948">
        <f>_xlfn.XLOOKUP(C1948&amp;G1948&amp;H1948,covid!$E$2:$E$2184,covid!$D$2:$D$2184,0,0,1)</f>
        <v>0</v>
      </c>
    </row>
    <row r="1949" spans="1:17" x14ac:dyDescent="0.3">
      <c r="A1949">
        <f>_xlfn.XLOOKUP(C1949,kamus!$B$2:$B$87,kamus!$A$2:$A$87,0,0,1)</f>
        <v>29</v>
      </c>
      <c r="B1949" t="str">
        <f>_xlfn.XLOOKUP(C1949,kamus!$B$2:$B$87,kamus!$D$2:$D$87,"dihapus",0,1)</f>
        <v>Minggir</v>
      </c>
      <c r="C1949" t="s">
        <v>245</v>
      </c>
      <c r="D1949">
        <f>_xlfn.XLOOKUP(C1949,kamus!$B$2:$B$87,kamus!$J$2:$J$87,"dihapus",0,1)</f>
        <v>0</v>
      </c>
      <c r="E1949">
        <f t="shared" si="214"/>
        <v>0</v>
      </c>
      <c r="F1949" s="14">
        <v>43040</v>
      </c>
      <c r="G1949" s="1">
        <f t="shared" si="215"/>
        <v>11</v>
      </c>
      <c r="H1949" s="1">
        <f t="shared" si="216"/>
        <v>2017</v>
      </c>
      <c r="I1949">
        <v>0</v>
      </c>
      <c r="K1949">
        <f t="shared" si="210"/>
        <v>0</v>
      </c>
      <c r="L1949">
        <v>5165</v>
      </c>
      <c r="M1949" s="6">
        <f t="shared" si="211"/>
        <v>0</v>
      </c>
      <c r="N1949" s="6" t="str">
        <f t="shared" si="212"/>
        <v/>
      </c>
      <c r="O1949" s="6">
        <f t="shared" si="213"/>
        <v>0</v>
      </c>
      <c r="Q1949">
        <f>_xlfn.XLOOKUP(C1949&amp;G1949&amp;H1949,covid!$E$2:$E$2184,covid!$D$2:$D$2184,0,0,1)</f>
        <v>0</v>
      </c>
    </row>
    <row r="1950" spans="1:17" x14ac:dyDescent="0.3">
      <c r="A1950">
        <f>_xlfn.XLOOKUP(C1950,kamus!$B$2:$B$87,kamus!$A$2:$A$87,0,0,1)</f>
        <v>35</v>
      </c>
      <c r="B1950" t="str">
        <f>_xlfn.XLOOKUP(C1950,kamus!$B$2:$B$87,kamus!$D$2:$D$87,"dihapus",0,1)</f>
        <v>Mlati 1</v>
      </c>
      <c r="C1950" t="s">
        <v>240</v>
      </c>
      <c r="D1950">
        <f>_xlfn.XLOOKUP(C1950,kamus!$B$2:$B$87,kamus!$J$2:$J$87,"dihapus",0,1)</f>
        <v>1</v>
      </c>
      <c r="E1950">
        <f t="shared" si="214"/>
        <v>0</v>
      </c>
      <c r="F1950" s="14">
        <v>43040</v>
      </c>
      <c r="G1950" s="1">
        <f t="shared" si="215"/>
        <v>11</v>
      </c>
      <c r="H1950" s="1">
        <f t="shared" si="216"/>
        <v>2017</v>
      </c>
      <c r="I1950">
        <v>0</v>
      </c>
      <c r="K1950">
        <f t="shared" si="210"/>
        <v>0</v>
      </c>
      <c r="L1950">
        <v>18886</v>
      </c>
      <c r="M1950" s="6">
        <f t="shared" si="211"/>
        <v>0</v>
      </c>
      <c r="N1950" s="6" t="str">
        <f t="shared" si="212"/>
        <v/>
      </c>
      <c r="O1950" s="6">
        <f t="shared" si="213"/>
        <v>0</v>
      </c>
      <c r="Q1950">
        <f>_xlfn.XLOOKUP(C1950&amp;G1950&amp;H1950,covid!$E$2:$E$2184,covid!$D$2:$D$2184,0,0,1)</f>
        <v>0</v>
      </c>
    </row>
    <row r="1951" spans="1:17" x14ac:dyDescent="0.3">
      <c r="A1951">
        <f>_xlfn.XLOOKUP(C1951,kamus!$B$2:$B$87,kamus!$A$2:$A$87,0,0,1)</f>
        <v>34</v>
      </c>
      <c r="B1951" t="str">
        <f>_xlfn.XLOOKUP(C1951,kamus!$B$2:$B$87,kamus!$D$2:$D$87,"dihapus",0,1)</f>
        <v>Mlati 1</v>
      </c>
      <c r="C1951" t="s">
        <v>254</v>
      </c>
      <c r="D1951">
        <f>_xlfn.XLOOKUP(C1951,kamus!$B$2:$B$87,kamus!$J$2:$J$87,"dihapus",0,1)</f>
        <v>1</v>
      </c>
      <c r="E1951">
        <f t="shared" si="214"/>
        <v>0</v>
      </c>
      <c r="F1951" s="14">
        <v>43040</v>
      </c>
      <c r="G1951" s="1">
        <f t="shared" si="215"/>
        <v>11</v>
      </c>
      <c r="H1951" s="1">
        <f t="shared" si="216"/>
        <v>2017</v>
      </c>
      <c r="I1951">
        <v>1</v>
      </c>
      <c r="K1951">
        <f t="shared" si="210"/>
        <v>1</v>
      </c>
      <c r="L1951">
        <v>35345</v>
      </c>
      <c r="M1951" s="6">
        <f t="shared" si="211"/>
        <v>2.8292544914415054</v>
      </c>
      <c r="N1951" s="6" t="str">
        <f t="shared" si="212"/>
        <v/>
      </c>
      <c r="O1951" s="6">
        <f t="shared" si="213"/>
        <v>2.8292544914415054</v>
      </c>
      <c r="Q1951">
        <f>_xlfn.XLOOKUP(C1951&amp;G1951&amp;H1951,covid!$E$2:$E$2184,covid!$D$2:$D$2184,0,0,1)</f>
        <v>0</v>
      </c>
    </row>
    <row r="1952" spans="1:17" x14ac:dyDescent="0.3">
      <c r="A1952">
        <f>_xlfn.XLOOKUP(C1952,kamus!$B$2:$B$87,kamus!$A$2:$A$87,0,0,1)</f>
        <v>38</v>
      </c>
      <c r="B1952" t="str">
        <f>_xlfn.XLOOKUP(C1952,kamus!$B$2:$B$87,kamus!$D$2:$D$87,"dihapus",0,1)</f>
        <v>Mlati 2</v>
      </c>
      <c r="C1952" t="s">
        <v>258</v>
      </c>
      <c r="D1952">
        <f>_xlfn.XLOOKUP(C1952,kamus!$B$2:$B$87,kamus!$J$2:$J$87,"dihapus",0,1)</f>
        <v>0</v>
      </c>
      <c r="E1952">
        <f t="shared" si="214"/>
        <v>0</v>
      </c>
      <c r="F1952" s="14">
        <v>43040</v>
      </c>
      <c r="G1952" s="1">
        <f t="shared" si="215"/>
        <v>11</v>
      </c>
      <c r="H1952" s="1">
        <f t="shared" si="216"/>
        <v>2017</v>
      </c>
      <c r="I1952">
        <v>0</v>
      </c>
      <c r="K1952">
        <f t="shared" si="210"/>
        <v>0</v>
      </c>
      <c r="L1952">
        <v>16653</v>
      </c>
      <c r="M1952" s="6">
        <f t="shared" si="211"/>
        <v>0</v>
      </c>
      <c r="N1952" s="6" t="str">
        <f t="shared" si="212"/>
        <v/>
      </c>
      <c r="O1952" s="6">
        <f t="shared" si="213"/>
        <v>0</v>
      </c>
      <c r="Q1952">
        <f>_xlfn.XLOOKUP(C1952&amp;G1952&amp;H1952,covid!$E$2:$E$2184,covid!$D$2:$D$2184,0,0,1)</f>
        <v>0</v>
      </c>
    </row>
    <row r="1953" spans="1:17" x14ac:dyDescent="0.3">
      <c r="A1953">
        <f>_xlfn.XLOOKUP(C1953,kamus!$B$2:$B$87,kamus!$A$2:$A$87,0,0,1)</f>
        <v>36</v>
      </c>
      <c r="B1953" t="str">
        <f>_xlfn.XLOOKUP(C1953,kamus!$B$2:$B$87,kamus!$D$2:$D$87,"dihapus",0,1)</f>
        <v>Mlati 2</v>
      </c>
      <c r="C1953" t="s">
        <v>268</v>
      </c>
      <c r="D1953">
        <f>_xlfn.XLOOKUP(C1953,kamus!$B$2:$B$87,kamus!$J$2:$J$87,"dihapus",0,1)</f>
        <v>1</v>
      </c>
      <c r="E1953">
        <f t="shared" si="214"/>
        <v>0</v>
      </c>
      <c r="F1953" s="14">
        <v>43040</v>
      </c>
      <c r="G1953" s="1">
        <f t="shared" si="215"/>
        <v>11</v>
      </c>
      <c r="H1953" s="1">
        <f t="shared" si="216"/>
        <v>2017</v>
      </c>
      <c r="I1953">
        <v>0</v>
      </c>
      <c r="K1953">
        <f t="shared" si="210"/>
        <v>0</v>
      </c>
      <c r="L1953">
        <v>11526</v>
      </c>
      <c r="M1953" s="6">
        <f t="shared" si="211"/>
        <v>0</v>
      </c>
      <c r="N1953" s="6" t="str">
        <f t="shared" si="212"/>
        <v/>
      </c>
      <c r="O1953" s="6">
        <f t="shared" si="213"/>
        <v>0</v>
      </c>
      <c r="Q1953">
        <f>_xlfn.XLOOKUP(C1953&amp;G1953&amp;H1953,covid!$E$2:$E$2184,covid!$D$2:$D$2184,0,0,1)</f>
        <v>0</v>
      </c>
    </row>
    <row r="1954" spans="1:17" x14ac:dyDescent="0.3">
      <c r="A1954">
        <f>_xlfn.XLOOKUP(C1954,kamus!$B$2:$B$87,kamus!$A$2:$A$87,0,0,1)</f>
        <v>37</v>
      </c>
      <c r="B1954" t="str">
        <f>_xlfn.XLOOKUP(C1954,kamus!$B$2:$B$87,kamus!$D$2:$D$87,"dihapus",0,1)</f>
        <v>Mlati 2</v>
      </c>
      <c r="C1954" t="s">
        <v>270</v>
      </c>
      <c r="D1954">
        <f>_xlfn.XLOOKUP(C1954,kamus!$B$2:$B$87,kamus!$J$2:$J$87,"dihapus",0,1)</f>
        <v>1</v>
      </c>
      <c r="E1954">
        <f t="shared" si="214"/>
        <v>0</v>
      </c>
      <c r="F1954" s="14">
        <v>43040</v>
      </c>
      <c r="G1954" s="1">
        <f t="shared" si="215"/>
        <v>11</v>
      </c>
      <c r="H1954" s="1">
        <f t="shared" si="216"/>
        <v>2017</v>
      </c>
      <c r="I1954">
        <v>0</v>
      </c>
      <c r="K1954">
        <f t="shared" si="210"/>
        <v>0</v>
      </c>
      <c r="L1954">
        <v>13694</v>
      </c>
      <c r="M1954" s="6">
        <f t="shared" si="211"/>
        <v>0</v>
      </c>
      <c r="N1954" s="6" t="str">
        <f t="shared" si="212"/>
        <v/>
      </c>
      <c r="O1954" s="6">
        <f t="shared" si="213"/>
        <v>0</v>
      </c>
      <c r="Q1954">
        <f>_xlfn.XLOOKUP(C1954&amp;G1954&amp;H1954,covid!$E$2:$E$2184,covid!$D$2:$D$2184,0,0,1)</f>
        <v>0</v>
      </c>
    </row>
    <row r="1955" spans="1:17" x14ac:dyDescent="0.3">
      <c r="A1955">
        <f>_xlfn.XLOOKUP(C1955,kamus!$B$2:$B$87,kamus!$A$2:$A$87,0,0,1)</f>
        <v>39</v>
      </c>
      <c r="B1955" t="str">
        <f>_xlfn.XLOOKUP(C1955,kamus!$B$2:$B$87,kamus!$D$2:$D$87,"dihapus",0,1)</f>
        <v>Moyudan</v>
      </c>
      <c r="C1955" t="s">
        <v>259</v>
      </c>
      <c r="D1955">
        <f>_xlfn.XLOOKUP(C1955,kamus!$B$2:$B$87,kamus!$J$2:$J$87,"dihapus",0,1)</f>
        <v>0</v>
      </c>
      <c r="E1955">
        <f t="shared" si="214"/>
        <v>0</v>
      </c>
      <c r="F1955" s="14">
        <v>43040</v>
      </c>
      <c r="G1955" s="1">
        <f t="shared" si="215"/>
        <v>11</v>
      </c>
      <c r="H1955" s="1">
        <f t="shared" si="216"/>
        <v>2017</v>
      </c>
      <c r="I1955">
        <v>0</v>
      </c>
      <c r="K1955">
        <f t="shared" si="210"/>
        <v>0</v>
      </c>
      <c r="L1955">
        <v>11875</v>
      </c>
      <c r="M1955" s="6">
        <f t="shared" si="211"/>
        <v>0</v>
      </c>
      <c r="N1955" s="6" t="str">
        <f t="shared" si="212"/>
        <v/>
      </c>
      <c r="O1955" s="6">
        <f t="shared" si="213"/>
        <v>0</v>
      </c>
      <c r="Q1955">
        <f>_xlfn.XLOOKUP(C1955&amp;G1955&amp;H1955,covid!$E$2:$E$2184,covid!$D$2:$D$2184,0,0,1)</f>
        <v>0</v>
      </c>
    </row>
    <row r="1956" spans="1:17" x14ac:dyDescent="0.3">
      <c r="A1956">
        <f>_xlfn.XLOOKUP(C1956,kamus!$B$2:$B$87,kamus!$A$2:$A$87,0,0,1)</f>
        <v>42</v>
      </c>
      <c r="B1956" t="str">
        <f>_xlfn.XLOOKUP(C1956,kamus!$B$2:$B$87,kamus!$D$2:$D$87,"dihapus",0,1)</f>
        <v>Moyudan</v>
      </c>
      <c r="C1956" t="s">
        <v>260</v>
      </c>
      <c r="D1956">
        <f>_xlfn.XLOOKUP(C1956,kamus!$B$2:$B$87,kamus!$J$2:$J$87,"dihapus",0,1)</f>
        <v>0</v>
      </c>
      <c r="E1956">
        <f t="shared" si="214"/>
        <v>0</v>
      </c>
      <c r="F1956" s="14">
        <v>43040</v>
      </c>
      <c r="G1956" s="1">
        <f t="shared" si="215"/>
        <v>11</v>
      </c>
      <c r="H1956" s="1">
        <f t="shared" si="216"/>
        <v>2017</v>
      </c>
      <c r="I1956">
        <v>0</v>
      </c>
      <c r="K1956">
        <f t="shared" si="210"/>
        <v>0</v>
      </c>
      <c r="L1956">
        <v>7197</v>
      </c>
      <c r="M1956" s="6">
        <f t="shared" si="211"/>
        <v>0</v>
      </c>
      <c r="N1956" s="6" t="str">
        <f t="shared" si="212"/>
        <v/>
      </c>
      <c r="O1956" s="6">
        <f t="shared" si="213"/>
        <v>0</v>
      </c>
      <c r="Q1956">
        <f>_xlfn.XLOOKUP(C1956&amp;G1956&amp;H1956,covid!$E$2:$E$2184,covid!$D$2:$D$2184,0,0,1)</f>
        <v>0</v>
      </c>
    </row>
    <row r="1957" spans="1:17" x14ac:dyDescent="0.3">
      <c r="A1957">
        <f>_xlfn.XLOOKUP(C1957,kamus!$B$2:$B$87,kamus!$A$2:$A$87,0,0,1)</f>
        <v>41</v>
      </c>
      <c r="B1957" t="str">
        <f>_xlfn.XLOOKUP(C1957,kamus!$B$2:$B$87,kamus!$D$2:$D$87,"dihapus",0,1)</f>
        <v>Moyudan</v>
      </c>
      <c r="C1957" t="s">
        <v>262</v>
      </c>
      <c r="D1957">
        <f>_xlfn.XLOOKUP(C1957,kamus!$B$2:$B$87,kamus!$J$2:$J$87,"dihapus",0,1)</f>
        <v>0</v>
      </c>
      <c r="E1957">
        <f t="shared" si="214"/>
        <v>0</v>
      </c>
      <c r="F1957" s="14">
        <v>43040</v>
      </c>
      <c r="G1957" s="1">
        <f t="shared" si="215"/>
        <v>11</v>
      </c>
      <c r="H1957" s="1">
        <f t="shared" si="216"/>
        <v>2017</v>
      </c>
      <c r="I1957">
        <v>0</v>
      </c>
      <c r="K1957">
        <f t="shared" si="210"/>
        <v>0</v>
      </c>
      <c r="L1957">
        <v>6705</v>
      </c>
      <c r="M1957" s="6">
        <f t="shared" si="211"/>
        <v>0</v>
      </c>
      <c r="N1957" s="6" t="str">
        <f t="shared" si="212"/>
        <v/>
      </c>
      <c r="O1957" s="6">
        <f t="shared" si="213"/>
        <v>0</v>
      </c>
      <c r="Q1957">
        <f>_xlfn.XLOOKUP(C1957&amp;G1957&amp;H1957,covid!$E$2:$E$2184,covid!$D$2:$D$2184,0,0,1)</f>
        <v>0</v>
      </c>
    </row>
    <row r="1958" spans="1:17" x14ac:dyDescent="0.3">
      <c r="A1958">
        <f>_xlfn.XLOOKUP(C1958,kamus!$B$2:$B$87,kamus!$A$2:$A$87,0,0,1)</f>
        <v>40</v>
      </c>
      <c r="B1958" t="str">
        <f>_xlfn.XLOOKUP(C1958,kamus!$B$2:$B$87,kamus!$D$2:$D$87,"dihapus",0,1)</f>
        <v>Moyudan</v>
      </c>
      <c r="C1958" t="s">
        <v>264</v>
      </c>
      <c r="D1958">
        <f>_xlfn.XLOOKUP(C1958,kamus!$B$2:$B$87,kamus!$J$2:$J$87,"dihapus",0,1)</f>
        <v>0</v>
      </c>
      <c r="E1958">
        <f t="shared" si="214"/>
        <v>0</v>
      </c>
      <c r="F1958" s="14">
        <v>43040</v>
      </c>
      <c r="G1958" s="1">
        <f t="shared" si="215"/>
        <v>11</v>
      </c>
      <c r="H1958" s="1">
        <f t="shared" si="216"/>
        <v>2017</v>
      </c>
      <c r="I1958">
        <v>0</v>
      </c>
      <c r="K1958">
        <f t="shared" si="210"/>
        <v>0</v>
      </c>
      <c r="L1958">
        <v>8347</v>
      </c>
      <c r="M1958" s="6">
        <f t="shared" si="211"/>
        <v>0</v>
      </c>
      <c r="N1958" s="6" t="str">
        <f t="shared" si="212"/>
        <v/>
      </c>
      <c r="O1958" s="6">
        <f t="shared" si="213"/>
        <v>0</v>
      </c>
      <c r="Q1958">
        <f>_xlfn.XLOOKUP(C1958&amp;G1958&amp;H1958,covid!$E$2:$E$2184,covid!$D$2:$D$2184,0,0,1)</f>
        <v>0</v>
      </c>
    </row>
    <row r="1959" spans="1:17" x14ac:dyDescent="0.3">
      <c r="A1959">
        <f>_xlfn.XLOOKUP(C1959,kamus!$B$2:$B$87,kamus!$A$2:$A$87,0,0,1)</f>
        <v>43</v>
      </c>
      <c r="B1959" t="str">
        <f>_xlfn.XLOOKUP(C1959,kamus!$B$2:$B$87,kamus!$D$2:$D$87,"dihapus",0,1)</f>
        <v>Ngaglik 1</v>
      </c>
      <c r="C1959" t="s">
        <v>228</v>
      </c>
      <c r="D1959">
        <f>_xlfn.XLOOKUP(C1959,kamus!$B$2:$B$87,kamus!$J$2:$J$87,"dihapus",0,1)</f>
        <v>1</v>
      </c>
      <c r="E1959">
        <f t="shared" si="214"/>
        <v>0</v>
      </c>
      <c r="F1959" s="14">
        <v>43040</v>
      </c>
      <c r="G1959" s="1">
        <f t="shared" si="215"/>
        <v>11</v>
      </c>
      <c r="H1959" s="1">
        <f t="shared" si="216"/>
        <v>2017</v>
      </c>
      <c r="I1959">
        <v>2</v>
      </c>
      <c r="K1959">
        <f t="shared" si="210"/>
        <v>2</v>
      </c>
      <c r="L1959">
        <v>12705</v>
      </c>
      <c r="M1959" s="6">
        <f t="shared" si="211"/>
        <v>15.741833923652106</v>
      </c>
      <c r="N1959" s="6" t="str">
        <f t="shared" si="212"/>
        <v/>
      </c>
      <c r="O1959" s="6">
        <f t="shared" si="213"/>
        <v>15.741833923652106</v>
      </c>
      <c r="Q1959">
        <f>_xlfn.XLOOKUP(C1959&amp;G1959&amp;H1959,covid!$E$2:$E$2184,covid!$D$2:$D$2184,0,0,1)</f>
        <v>0</v>
      </c>
    </row>
    <row r="1960" spans="1:17" x14ac:dyDescent="0.3">
      <c r="A1960">
        <f>_xlfn.XLOOKUP(C1960,kamus!$B$2:$B$87,kamus!$A$2:$A$87,0,0,1)</f>
        <v>44</v>
      </c>
      <c r="B1960" t="str">
        <f>_xlfn.XLOOKUP(C1960,kamus!$B$2:$B$87,kamus!$D$2:$D$87,"dihapus",0,1)</f>
        <v>Ngaglik 1</v>
      </c>
      <c r="C1960" t="s">
        <v>237</v>
      </c>
      <c r="D1960">
        <f>_xlfn.XLOOKUP(C1960,kamus!$B$2:$B$87,kamus!$J$2:$J$87,"dihapus",0,1)</f>
        <v>1</v>
      </c>
      <c r="E1960">
        <f t="shared" si="214"/>
        <v>0</v>
      </c>
      <c r="F1960" s="14">
        <v>43040</v>
      </c>
      <c r="G1960" s="1">
        <f t="shared" si="215"/>
        <v>11</v>
      </c>
      <c r="H1960" s="1">
        <f t="shared" si="216"/>
        <v>2017</v>
      </c>
      <c r="I1960">
        <v>0</v>
      </c>
      <c r="K1960">
        <f t="shared" si="210"/>
        <v>0</v>
      </c>
      <c r="L1960">
        <v>21934</v>
      </c>
      <c r="M1960" s="6">
        <f t="shared" si="211"/>
        <v>0</v>
      </c>
      <c r="N1960" s="6" t="str">
        <f t="shared" si="212"/>
        <v/>
      </c>
      <c r="O1960" s="6">
        <f t="shared" si="213"/>
        <v>0</v>
      </c>
      <c r="Q1960">
        <f>_xlfn.XLOOKUP(C1960&amp;G1960&amp;H1960,covid!$E$2:$E$2184,covid!$D$2:$D$2184,0,0,1)</f>
        <v>0</v>
      </c>
    </row>
    <row r="1961" spans="1:17" x14ac:dyDescent="0.3">
      <c r="A1961">
        <f>_xlfn.XLOOKUP(C1961,kamus!$B$2:$B$87,kamus!$A$2:$A$87,0,0,1)</f>
        <v>45</v>
      </c>
      <c r="B1961" t="str">
        <f>_xlfn.XLOOKUP(C1961,kamus!$B$2:$B$87,kamus!$D$2:$D$87,"dihapus",0,1)</f>
        <v>Ngaglik 1</v>
      </c>
      <c r="C1961" t="s">
        <v>255</v>
      </c>
      <c r="D1961">
        <f>_xlfn.XLOOKUP(C1961,kamus!$B$2:$B$87,kamus!$J$2:$J$87,"dihapus",0,1)</f>
        <v>1</v>
      </c>
      <c r="E1961">
        <f t="shared" si="214"/>
        <v>0</v>
      </c>
      <c r="F1961" s="14">
        <v>43040</v>
      </c>
      <c r="G1961" s="1">
        <f t="shared" si="215"/>
        <v>11</v>
      </c>
      <c r="H1961" s="1">
        <f t="shared" si="216"/>
        <v>2017</v>
      </c>
      <c r="I1961">
        <v>0</v>
      </c>
      <c r="K1961">
        <f t="shared" si="210"/>
        <v>0</v>
      </c>
      <c r="L1961">
        <v>19793</v>
      </c>
      <c r="M1961" s="6">
        <f t="shared" si="211"/>
        <v>0</v>
      </c>
      <c r="N1961" s="6" t="str">
        <f t="shared" si="212"/>
        <v/>
      </c>
      <c r="O1961" s="6">
        <f t="shared" si="213"/>
        <v>0</v>
      </c>
      <c r="Q1961">
        <f>_xlfn.XLOOKUP(C1961&amp;G1961&amp;H1961,covid!$E$2:$E$2184,covid!$D$2:$D$2184,0,0,1)</f>
        <v>0</v>
      </c>
    </row>
    <row r="1962" spans="1:17" x14ac:dyDescent="0.3">
      <c r="A1962">
        <f>_xlfn.XLOOKUP(C1962,kamus!$B$2:$B$87,kamus!$A$2:$A$87,0,0,1)</f>
        <v>48</v>
      </c>
      <c r="B1962" t="str">
        <f>_xlfn.XLOOKUP(C1962,kamus!$B$2:$B$87,kamus!$D$2:$D$87,"dihapus",0,1)</f>
        <v>Ngaglik 2</v>
      </c>
      <c r="C1962" t="s">
        <v>208</v>
      </c>
      <c r="D1962">
        <f>_xlfn.XLOOKUP(C1962,kamus!$B$2:$B$87,kamus!$J$2:$J$87,"dihapus",0,1)</f>
        <v>1</v>
      </c>
      <c r="E1962">
        <f t="shared" si="214"/>
        <v>0</v>
      </c>
      <c r="F1962" s="14">
        <v>43040</v>
      </c>
      <c r="G1962" s="1">
        <f t="shared" si="215"/>
        <v>11</v>
      </c>
      <c r="H1962" s="1">
        <f t="shared" si="216"/>
        <v>2017</v>
      </c>
      <c r="I1962">
        <v>0</v>
      </c>
      <c r="K1962">
        <f t="shared" si="210"/>
        <v>0</v>
      </c>
      <c r="L1962">
        <v>10447</v>
      </c>
      <c r="M1962" s="6">
        <f t="shared" si="211"/>
        <v>0</v>
      </c>
      <c r="N1962" s="6" t="str">
        <f t="shared" si="212"/>
        <v/>
      </c>
      <c r="O1962" s="6">
        <f t="shared" si="213"/>
        <v>0</v>
      </c>
      <c r="Q1962">
        <f>_xlfn.XLOOKUP(C1962&amp;G1962&amp;H1962,covid!$E$2:$E$2184,covid!$D$2:$D$2184,0,0,1)</f>
        <v>0</v>
      </c>
    </row>
    <row r="1963" spans="1:17" x14ac:dyDescent="0.3">
      <c r="A1963">
        <f>_xlfn.XLOOKUP(C1963,kamus!$B$2:$B$87,kamus!$A$2:$A$87,0,0,1)</f>
        <v>47</v>
      </c>
      <c r="B1963" t="str">
        <f>_xlfn.XLOOKUP(C1963,kamus!$B$2:$B$87,kamus!$D$2:$D$87,"dihapus",0,1)</f>
        <v>Ngaglik 2</v>
      </c>
      <c r="C1963" t="s">
        <v>238</v>
      </c>
      <c r="D1963">
        <f>_xlfn.XLOOKUP(C1963,kamus!$B$2:$B$87,kamus!$J$2:$J$87,"dihapus",0,1)</f>
        <v>1</v>
      </c>
      <c r="E1963">
        <f t="shared" si="214"/>
        <v>0</v>
      </c>
      <c r="F1963" s="14">
        <v>43040</v>
      </c>
      <c r="G1963" s="1">
        <f t="shared" si="215"/>
        <v>11</v>
      </c>
      <c r="H1963" s="1">
        <f t="shared" si="216"/>
        <v>2017</v>
      </c>
      <c r="I1963">
        <v>0</v>
      </c>
      <c r="K1963">
        <f t="shared" si="210"/>
        <v>0</v>
      </c>
      <c r="L1963">
        <v>22367</v>
      </c>
      <c r="M1963" s="6">
        <f t="shared" si="211"/>
        <v>0</v>
      </c>
      <c r="N1963" s="6" t="str">
        <f t="shared" si="212"/>
        <v/>
      </c>
      <c r="O1963" s="6">
        <f t="shared" si="213"/>
        <v>0</v>
      </c>
      <c r="Q1963">
        <f>_xlfn.XLOOKUP(C1963&amp;G1963&amp;H1963,covid!$E$2:$E$2184,covid!$D$2:$D$2184,0,0,1)</f>
        <v>0</v>
      </c>
    </row>
    <row r="1964" spans="1:17" x14ac:dyDescent="0.3">
      <c r="A1964">
        <f>_xlfn.XLOOKUP(C1964,kamus!$B$2:$B$87,kamus!$A$2:$A$87,0,0,1)</f>
        <v>46</v>
      </c>
      <c r="B1964" t="str">
        <f>_xlfn.XLOOKUP(C1964,kamus!$B$2:$B$87,kamus!$D$2:$D$87,"dihapus",0,1)</f>
        <v>Ngaglik 2</v>
      </c>
      <c r="C1964" t="s">
        <v>257</v>
      </c>
      <c r="D1964">
        <f>_xlfn.XLOOKUP(C1964,kamus!$B$2:$B$87,kamus!$J$2:$J$87,"dihapus",0,1)</f>
        <v>1</v>
      </c>
      <c r="E1964">
        <f t="shared" si="214"/>
        <v>0</v>
      </c>
      <c r="F1964" s="14">
        <v>43040</v>
      </c>
      <c r="G1964" s="1">
        <f t="shared" si="215"/>
        <v>11</v>
      </c>
      <c r="H1964" s="1">
        <f t="shared" si="216"/>
        <v>2017</v>
      </c>
      <c r="I1964">
        <v>0</v>
      </c>
      <c r="K1964">
        <f t="shared" si="210"/>
        <v>0</v>
      </c>
      <c r="L1964">
        <v>16910</v>
      </c>
      <c r="M1964" s="6">
        <f t="shared" si="211"/>
        <v>0</v>
      </c>
      <c r="N1964" s="6" t="str">
        <f t="shared" si="212"/>
        <v/>
      </c>
      <c r="O1964" s="6">
        <f t="shared" si="213"/>
        <v>0</v>
      </c>
      <c r="Q1964">
        <f>_xlfn.XLOOKUP(C1964&amp;G1964&amp;H1964,covid!$E$2:$E$2184,covid!$D$2:$D$2184,0,0,1)</f>
        <v>0</v>
      </c>
    </row>
    <row r="1965" spans="1:17" x14ac:dyDescent="0.3">
      <c r="A1965">
        <f>_xlfn.XLOOKUP(C1965,kamus!$B$2:$B$87,kamus!$A$2:$A$87,0,0,1)</f>
        <v>50</v>
      </c>
      <c r="B1965" t="str">
        <f>_xlfn.XLOOKUP(C1965,kamus!$B$2:$B$87,kamus!$D$2:$D$87,"dihapus",0,1)</f>
        <v>Ngemplak 1</v>
      </c>
      <c r="C1965" t="s">
        <v>202</v>
      </c>
      <c r="D1965">
        <f>_xlfn.XLOOKUP(C1965,kamus!$B$2:$B$87,kamus!$J$2:$J$87,"dihapus",0,1)</f>
        <v>0</v>
      </c>
      <c r="E1965">
        <f t="shared" si="214"/>
        <v>0</v>
      </c>
      <c r="F1965" s="14">
        <v>43040</v>
      </c>
      <c r="G1965" s="1">
        <f t="shared" si="215"/>
        <v>11</v>
      </c>
      <c r="H1965" s="1">
        <f t="shared" si="216"/>
        <v>2017</v>
      </c>
      <c r="I1965">
        <v>0</v>
      </c>
      <c r="K1965">
        <f t="shared" si="210"/>
        <v>0</v>
      </c>
      <c r="L1965">
        <v>7988</v>
      </c>
      <c r="M1965" s="6">
        <f t="shared" si="211"/>
        <v>0</v>
      </c>
      <c r="N1965" s="6" t="str">
        <f t="shared" si="212"/>
        <v/>
      </c>
      <c r="O1965" s="6">
        <f t="shared" si="213"/>
        <v>0</v>
      </c>
      <c r="Q1965">
        <f>_xlfn.XLOOKUP(C1965&amp;G1965&amp;H1965,covid!$E$2:$E$2184,covid!$D$2:$D$2184,0,0,1)</f>
        <v>0</v>
      </c>
    </row>
    <row r="1966" spans="1:17" x14ac:dyDescent="0.3">
      <c r="A1966">
        <f>_xlfn.XLOOKUP(C1966,kamus!$B$2:$B$87,kamus!$A$2:$A$87,0,0,1)</f>
        <v>51</v>
      </c>
      <c r="B1966" t="str">
        <f>_xlfn.XLOOKUP(C1966,kamus!$B$2:$B$87,kamus!$D$2:$D$87,"dihapus",0,1)</f>
        <v>Ngemplak 1</v>
      </c>
      <c r="C1966" t="s">
        <v>256</v>
      </c>
      <c r="D1966">
        <f>_xlfn.XLOOKUP(C1966,kamus!$B$2:$B$87,kamus!$J$2:$J$87,"dihapus",0,1)</f>
        <v>0</v>
      </c>
      <c r="E1966">
        <f t="shared" si="214"/>
        <v>0</v>
      </c>
      <c r="F1966" s="14">
        <v>43040</v>
      </c>
      <c r="G1966" s="1">
        <f t="shared" si="215"/>
        <v>11</v>
      </c>
      <c r="H1966" s="1">
        <f t="shared" si="216"/>
        <v>2017</v>
      </c>
      <c r="I1966">
        <v>0</v>
      </c>
      <c r="K1966">
        <f t="shared" si="210"/>
        <v>0</v>
      </c>
      <c r="L1966">
        <v>8208</v>
      </c>
      <c r="M1966" s="6">
        <f t="shared" si="211"/>
        <v>0</v>
      </c>
      <c r="N1966" s="6" t="str">
        <f t="shared" si="212"/>
        <v/>
      </c>
      <c r="O1966" s="6">
        <f t="shared" si="213"/>
        <v>0</v>
      </c>
      <c r="Q1966">
        <f>_xlfn.XLOOKUP(C1966&amp;G1966&amp;H1966,covid!$E$2:$E$2184,covid!$D$2:$D$2184,0,0,1)</f>
        <v>0</v>
      </c>
    </row>
    <row r="1967" spans="1:17" x14ac:dyDescent="0.3">
      <c r="A1967">
        <f>_xlfn.XLOOKUP(C1967,kamus!$B$2:$B$87,kamus!$A$2:$A$87,0,0,1)</f>
        <v>49</v>
      </c>
      <c r="B1967" t="str">
        <f>_xlfn.XLOOKUP(C1967,kamus!$B$2:$B$87,kamus!$D$2:$D$87,"dihapus",0,1)</f>
        <v>Ngemplak 1</v>
      </c>
      <c r="C1967" t="s">
        <v>276</v>
      </c>
      <c r="D1967">
        <f>_xlfn.XLOOKUP(C1967,kamus!$B$2:$B$87,kamus!$J$2:$J$87,"dihapus",0,1)</f>
        <v>1</v>
      </c>
      <c r="E1967">
        <f t="shared" si="214"/>
        <v>0</v>
      </c>
      <c r="F1967" s="14">
        <v>43040</v>
      </c>
      <c r="G1967" s="1">
        <f t="shared" si="215"/>
        <v>11</v>
      </c>
      <c r="H1967" s="1">
        <f t="shared" si="216"/>
        <v>2017</v>
      </c>
      <c r="I1967">
        <v>0</v>
      </c>
      <c r="K1967">
        <f t="shared" si="210"/>
        <v>0</v>
      </c>
      <c r="L1967">
        <v>9697</v>
      </c>
      <c r="M1967" s="6">
        <f t="shared" si="211"/>
        <v>0</v>
      </c>
      <c r="N1967" s="6" t="str">
        <f t="shared" si="212"/>
        <v/>
      </c>
      <c r="O1967" s="6">
        <f t="shared" si="213"/>
        <v>0</v>
      </c>
      <c r="Q1967">
        <f>_xlfn.XLOOKUP(C1967&amp;G1967&amp;H1967,covid!$E$2:$E$2184,covid!$D$2:$D$2184,0,0,1)</f>
        <v>0</v>
      </c>
    </row>
    <row r="1968" spans="1:17" x14ac:dyDescent="0.3">
      <c r="A1968">
        <f>_xlfn.XLOOKUP(C1968,kamus!$B$2:$B$87,kamus!$A$2:$A$87,0,0,1)</f>
        <v>52</v>
      </c>
      <c r="B1968" t="str">
        <f>_xlfn.XLOOKUP(C1968,kamus!$B$2:$B$87,kamus!$D$2:$D$87,"dihapus",0,1)</f>
        <v>Ngemplak 2</v>
      </c>
      <c r="C1968" t="s">
        <v>277</v>
      </c>
      <c r="D1968">
        <f>_xlfn.XLOOKUP(C1968,kamus!$B$2:$B$87,kamus!$J$2:$J$87,"dihapus",0,1)</f>
        <v>1</v>
      </c>
      <c r="E1968">
        <f t="shared" si="214"/>
        <v>0</v>
      </c>
      <c r="F1968" s="14">
        <v>43040</v>
      </c>
      <c r="G1968" s="1">
        <f t="shared" si="215"/>
        <v>11</v>
      </c>
      <c r="H1968" s="1">
        <f t="shared" si="216"/>
        <v>2017</v>
      </c>
      <c r="I1968">
        <v>0</v>
      </c>
      <c r="K1968">
        <f t="shared" si="210"/>
        <v>0</v>
      </c>
      <c r="L1968">
        <v>31636</v>
      </c>
      <c r="M1968" s="6">
        <f t="shared" si="211"/>
        <v>0</v>
      </c>
      <c r="N1968" s="6" t="str">
        <f t="shared" si="212"/>
        <v/>
      </c>
      <c r="O1968" s="6">
        <f t="shared" si="213"/>
        <v>0</v>
      </c>
      <c r="Q1968">
        <f>_xlfn.XLOOKUP(C1968&amp;G1968&amp;H1968,covid!$E$2:$E$2184,covid!$D$2:$D$2184,0,0,1)</f>
        <v>0</v>
      </c>
    </row>
    <row r="1969" spans="1:17" x14ac:dyDescent="0.3">
      <c r="A1969">
        <f>_xlfn.XLOOKUP(C1969,kamus!$B$2:$B$87,kamus!$A$2:$A$87,0,0,1)</f>
        <v>53</v>
      </c>
      <c r="B1969" t="str">
        <f>_xlfn.XLOOKUP(C1969,kamus!$B$2:$B$87,kamus!$D$2:$D$87,"dihapus",0,1)</f>
        <v>Ngemplak 2</v>
      </c>
      <c r="C1969" t="s">
        <v>278</v>
      </c>
      <c r="D1969">
        <f>_xlfn.XLOOKUP(C1969,kamus!$B$2:$B$87,kamus!$J$2:$J$87,"dihapus",0,1)</f>
        <v>0</v>
      </c>
      <c r="E1969">
        <f t="shared" si="214"/>
        <v>0</v>
      </c>
      <c r="F1969" s="14">
        <v>43040</v>
      </c>
      <c r="G1969" s="1">
        <f t="shared" si="215"/>
        <v>11</v>
      </c>
      <c r="H1969" s="1">
        <f t="shared" si="216"/>
        <v>2017</v>
      </c>
      <c r="I1969">
        <v>0</v>
      </c>
      <c r="K1969">
        <f t="shared" si="210"/>
        <v>0</v>
      </c>
      <c r="L1969">
        <v>8894</v>
      </c>
      <c r="M1969" s="6">
        <f t="shared" si="211"/>
        <v>0</v>
      </c>
      <c r="N1969" s="6" t="str">
        <f t="shared" si="212"/>
        <v/>
      </c>
      <c r="O1969" s="6">
        <f t="shared" si="213"/>
        <v>0</v>
      </c>
      <c r="Q1969">
        <f>_xlfn.XLOOKUP(C1969&amp;G1969&amp;H1969,covid!$E$2:$E$2184,covid!$D$2:$D$2184,0,0,1)</f>
        <v>0</v>
      </c>
    </row>
    <row r="1970" spans="1:17" x14ac:dyDescent="0.3">
      <c r="A1970">
        <f>_xlfn.XLOOKUP(C1970,kamus!$B$2:$B$87,kamus!$A$2:$A$87,0,0,1)</f>
        <v>57</v>
      </c>
      <c r="B1970" t="str">
        <f>_xlfn.XLOOKUP(C1970,kamus!$B$2:$B$87,kamus!$D$2:$D$87,"dihapus",0,1)</f>
        <v>Pakem</v>
      </c>
      <c r="C1970" t="s">
        <v>204</v>
      </c>
      <c r="D1970">
        <f>_xlfn.XLOOKUP(C1970,kamus!$B$2:$B$87,kamus!$J$2:$J$87,"dihapus",0,1)</f>
        <v>0</v>
      </c>
      <c r="E1970">
        <f t="shared" si="214"/>
        <v>0</v>
      </c>
      <c r="F1970" s="14">
        <v>43040</v>
      </c>
      <c r="G1970" s="1">
        <f t="shared" si="215"/>
        <v>11</v>
      </c>
      <c r="H1970" s="1">
        <f t="shared" si="216"/>
        <v>2017</v>
      </c>
      <c r="I1970">
        <v>0</v>
      </c>
      <c r="K1970">
        <f t="shared" si="210"/>
        <v>0</v>
      </c>
      <c r="L1970">
        <v>6864</v>
      </c>
      <c r="M1970" s="6">
        <f t="shared" si="211"/>
        <v>0</v>
      </c>
      <c r="N1970" s="6" t="str">
        <f t="shared" si="212"/>
        <v/>
      </c>
      <c r="O1970" s="6">
        <f t="shared" si="213"/>
        <v>0</v>
      </c>
      <c r="Q1970">
        <f>_xlfn.XLOOKUP(C1970&amp;G1970&amp;H1970,covid!$E$2:$E$2184,covid!$D$2:$D$2184,0,0,1)</f>
        <v>0</v>
      </c>
    </row>
    <row r="1971" spans="1:17" x14ac:dyDescent="0.3">
      <c r="A1971">
        <f>_xlfn.XLOOKUP(C1971,kamus!$B$2:$B$87,kamus!$A$2:$A$87,0,0,1)</f>
        <v>54</v>
      </c>
      <c r="B1971" t="str">
        <f>_xlfn.XLOOKUP(C1971,kamus!$B$2:$B$87,kamus!$D$2:$D$87,"dihapus",0,1)</f>
        <v>Pakem</v>
      </c>
      <c r="C1971" t="s">
        <v>213</v>
      </c>
      <c r="D1971">
        <f>_xlfn.XLOOKUP(C1971,kamus!$B$2:$B$87,kamus!$J$2:$J$87,"dihapus",0,1)</f>
        <v>0</v>
      </c>
      <c r="E1971">
        <f t="shared" si="214"/>
        <v>0</v>
      </c>
      <c r="F1971" s="14">
        <v>43040</v>
      </c>
      <c r="G1971" s="1">
        <f t="shared" si="215"/>
        <v>11</v>
      </c>
      <c r="H1971" s="1">
        <f t="shared" si="216"/>
        <v>2017</v>
      </c>
      <c r="I1971">
        <v>0</v>
      </c>
      <c r="K1971">
        <f t="shared" si="210"/>
        <v>0</v>
      </c>
      <c r="L1971">
        <v>9160</v>
      </c>
      <c r="M1971" s="6">
        <f t="shared" si="211"/>
        <v>0</v>
      </c>
      <c r="N1971" s="6" t="str">
        <f t="shared" si="212"/>
        <v/>
      </c>
      <c r="O1971" s="6">
        <f t="shared" si="213"/>
        <v>0</v>
      </c>
      <c r="Q1971">
        <f>_xlfn.XLOOKUP(C1971&amp;G1971&amp;H1971,covid!$E$2:$E$2184,covid!$D$2:$D$2184,0,0,1)</f>
        <v>0</v>
      </c>
    </row>
    <row r="1972" spans="1:17" x14ac:dyDescent="0.3">
      <c r="A1972">
        <f>_xlfn.XLOOKUP(C1972,kamus!$B$2:$B$87,kamus!$A$2:$A$87,0,0,1)</f>
        <v>56</v>
      </c>
      <c r="B1972" t="str">
        <f>_xlfn.XLOOKUP(C1972,kamus!$B$2:$B$87,kamus!$D$2:$D$87,"dihapus",0,1)</f>
        <v>Pakem</v>
      </c>
      <c r="C1972" t="s">
        <v>214</v>
      </c>
      <c r="D1972">
        <f>_xlfn.XLOOKUP(C1972,kamus!$B$2:$B$87,kamus!$J$2:$J$87,"dihapus",0,1)</f>
        <v>1</v>
      </c>
      <c r="E1972">
        <f t="shared" si="214"/>
        <v>0</v>
      </c>
      <c r="F1972" s="14">
        <v>43040</v>
      </c>
      <c r="G1972" s="1">
        <f t="shared" si="215"/>
        <v>11</v>
      </c>
      <c r="H1972" s="1">
        <f t="shared" si="216"/>
        <v>2017</v>
      </c>
      <c r="I1972">
        <v>0</v>
      </c>
      <c r="K1972">
        <f t="shared" si="210"/>
        <v>0</v>
      </c>
      <c r="L1972">
        <v>6711</v>
      </c>
      <c r="M1972" s="6">
        <f t="shared" si="211"/>
        <v>0</v>
      </c>
      <c r="N1972" s="6" t="str">
        <f t="shared" si="212"/>
        <v/>
      </c>
      <c r="O1972" s="6">
        <f t="shared" si="213"/>
        <v>0</v>
      </c>
      <c r="Q1972">
        <f>_xlfn.XLOOKUP(C1972&amp;G1972&amp;H1972,covid!$E$2:$E$2184,covid!$D$2:$D$2184,0,0,1)</f>
        <v>0</v>
      </c>
    </row>
    <row r="1973" spans="1:17" x14ac:dyDescent="0.3">
      <c r="A1973">
        <f>_xlfn.XLOOKUP(C1973,kamus!$B$2:$B$87,kamus!$A$2:$A$87,0,0,1)</f>
        <v>58</v>
      </c>
      <c r="B1973" t="str">
        <f>_xlfn.XLOOKUP(C1973,kamus!$B$2:$B$87,kamus!$D$2:$D$87,"dihapus",0,1)</f>
        <v>Pakem</v>
      </c>
      <c r="C1973" t="s">
        <v>231</v>
      </c>
      <c r="D1973">
        <f>_xlfn.XLOOKUP(C1973,kamus!$B$2:$B$87,kamus!$J$2:$J$87,"dihapus",0,1)</f>
        <v>0</v>
      </c>
      <c r="E1973">
        <f t="shared" si="214"/>
        <v>0</v>
      </c>
      <c r="F1973" s="14">
        <v>43040</v>
      </c>
      <c r="G1973" s="1">
        <f t="shared" si="215"/>
        <v>11</v>
      </c>
      <c r="H1973" s="1">
        <f t="shared" si="216"/>
        <v>2017</v>
      </c>
      <c r="I1973">
        <v>0</v>
      </c>
      <c r="K1973">
        <f t="shared" si="210"/>
        <v>0</v>
      </c>
      <c r="L1973">
        <v>6932</v>
      </c>
      <c r="M1973" s="6">
        <f t="shared" si="211"/>
        <v>0</v>
      </c>
      <c r="N1973" s="6" t="str">
        <f t="shared" si="212"/>
        <v/>
      </c>
      <c r="O1973" s="6">
        <f t="shared" si="213"/>
        <v>0</v>
      </c>
      <c r="Q1973">
        <f>_xlfn.XLOOKUP(C1973&amp;G1973&amp;H1973,covid!$E$2:$E$2184,covid!$D$2:$D$2184,0,0,1)</f>
        <v>0</v>
      </c>
    </row>
    <row r="1974" spans="1:17" x14ac:dyDescent="0.3">
      <c r="A1974">
        <f>_xlfn.XLOOKUP(C1974,kamus!$B$2:$B$87,kamus!$A$2:$A$87,0,0,1)</f>
        <v>55</v>
      </c>
      <c r="B1974" t="str">
        <f>_xlfn.XLOOKUP(C1974,kamus!$B$2:$B$87,kamus!$D$2:$D$87,"dihapus",0,1)</f>
        <v>Pakem</v>
      </c>
      <c r="C1974" t="s">
        <v>234</v>
      </c>
      <c r="D1974">
        <f>_xlfn.XLOOKUP(C1974,kamus!$B$2:$B$87,kamus!$J$2:$J$87,"dihapus",0,1)</f>
        <v>0</v>
      </c>
      <c r="E1974">
        <f t="shared" si="214"/>
        <v>0</v>
      </c>
      <c r="F1974" s="14">
        <v>43040</v>
      </c>
      <c r="G1974" s="1">
        <f t="shared" si="215"/>
        <v>11</v>
      </c>
      <c r="H1974" s="1">
        <f t="shared" si="216"/>
        <v>2017</v>
      </c>
      <c r="I1974">
        <v>0</v>
      </c>
      <c r="K1974">
        <f t="shared" si="210"/>
        <v>0</v>
      </c>
      <c r="L1974">
        <v>9891</v>
      </c>
      <c r="M1974" s="6">
        <f t="shared" si="211"/>
        <v>0</v>
      </c>
      <c r="N1974" s="6" t="str">
        <f t="shared" si="212"/>
        <v/>
      </c>
      <c r="O1974" s="6">
        <f t="shared" si="213"/>
        <v>0</v>
      </c>
      <c r="Q1974">
        <f>_xlfn.XLOOKUP(C1974&amp;G1974&amp;H1974,covid!$E$2:$E$2184,covid!$D$2:$D$2184,0,0,1)</f>
        <v>0</v>
      </c>
    </row>
    <row r="1975" spans="1:17" x14ac:dyDescent="0.3">
      <c r="A1975">
        <f>_xlfn.XLOOKUP(C1975,kamus!$B$2:$B$87,kamus!$A$2:$A$87,0,0,1)</f>
        <v>64</v>
      </c>
      <c r="B1975" t="str">
        <f>_xlfn.XLOOKUP(C1975,kamus!$B$2:$B$87,kamus!$D$2:$D$87,"dihapus",0,1)</f>
        <v>Prambanan</v>
      </c>
      <c r="C1975" t="s">
        <v>203</v>
      </c>
      <c r="D1975">
        <f>_xlfn.XLOOKUP(C1975,kamus!$B$2:$B$87,kamus!$J$2:$J$87,"dihapus",0,1)</f>
        <v>1</v>
      </c>
      <c r="E1975">
        <f t="shared" si="214"/>
        <v>0</v>
      </c>
      <c r="F1975" s="14">
        <v>43040</v>
      </c>
      <c r="G1975" s="1">
        <f t="shared" si="215"/>
        <v>11</v>
      </c>
      <c r="H1975" s="1">
        <f t="shared" si="216"/>
        <v>2017</v>
      </c>
      <c r="I1975">
        <v>0</v>
      </c>
      <c r="K1975">
        <f t="shared" si="210"/>
        <v>0</v>
      </c>
      <c r="L1975">
        <v>12600</v>
      </c>
      <c r="M1975" s="6">
        <f t="shared" si="211"/>
        <v>0</v>
      </c>
      <c r="N1975" s="6" t="str">
        <f t="shared" si="212"/>
        <v/>
      </c>
      <c r="O1975" s="6">
        <f t="shared" si="213"/>
        <v>0</v>
      </c>
      <c r="Q1975">
        <f>_xlfn.XLOOKUP(C1975&amp;G1975&amp;H1975,covid!$E$2:$E$2184,covid!$D$2:$D$2184,0,0,1)</f>
        <v>0</v>
      </c>
    </row>
    <row r="1976" spans="1:17" x14ac:dyDescent="0.3">
      <c r="A1976">
        <f>_xlfn.XLOOKUP(C1976,kamus!$B$2:$B$87,kamus!$A$2:$A$87,0,0,1)</f>
        <v>59</v>
      </c>
      <c r="B1976" t="str">
        <f>_xlfn.XLOOKUP(C1976,kamus!$B$2:$B$87,kamus!$D$2:$D$87,"dihapus",0,1)</f>
        <v>Prambanan</v>
      </c>
      <c r="C1976" t="s">
        <v>210</v>
      </c>
      <c r="D1976">
        <f>_xlfn.XLOOKUP(C1976,kamus!$B$2:$B$87,kamus!$J$2:$J$87,"dihapus",0,1)</f>
        <v>0</v>
      </c>
      <c r="E1976">
        <f t="shared" si="214"/>
        <v>0</v>
      </c>
      <c r="F1976" s="14">
        <v>43040</v>
      </c>
      <c r="G1976" s="1">
        <f t="shared" si="215"/>
        <v>11</v>
      </c>
      <c r="H1976" s="1">
        <f t="shared" si="216"/>
        <v>2017</v>
      </c>
      <c r="I1976">
        <v>0</v>
      </c>
      <c r="K1976">
        <f t="shared" si="210"/>
        <v>0</v>
      </c>
      <c r="L1976">
        <v>4755</v>
      </c>
      <c r="M1976" s="6">
        <f t="shared" si="211"/>
        <v>0</v>
      </c>
      <c r="N1976" s="6" t="str">
        <f t="shared" si="212"/>
        <v/>
      </c>
      <c r="O1976" s="6">
        <f t="shared" si="213"/>
        <v>0</v>
      </c>
      <c r="Q1976">
        <f>_xlfn.XLOOKUP(C1976&amp;G1976&amp;H1976,covid!$E$2:$E$2184,covid!$D$2:$D$2184,0,0,1)</f>
        <v>0</v>
      </c>
    </row>
    <row r="1977" spans="1:17" x14ac:dyDescent="0.3">
      <c r="A1977">
        <f>_xlfn.XLOOKUP(C1977,kamus!$B$2:$B$87,kamus!$A$2:$A$87,0,0,1)</f>
        <v>61</v>
      </c>
      <c r="B1977" t="str">
        <f>_xlfn.XLOOKUP(C1977,kamus!$B$2:$B$87,kamus!$D$2:$D$87,"dihapus",0,1)</f>
        <v>Prambanan</v>
      </c>
      <c r="C1977" t="s">
        <v>219</v>
      </c>
      <c r="D1977">
        <f>_xlfn.XLOOKUP(C1977,kamus!$B$2:$B$87,kamus!$J$2:$J$87,"dihapus",0,1)</f>
        <v>0</v>
      </c>
      <c r="E1977">
        <f t="shared" si="214"/>
        <v>0</v>
      </c>
      <c r="F1977" s="14">
        <v>43040</v>
      </c>
      <c r="G1977" s="1">
        <f t="shared" si="215"/>
        <v>11</v>
      </c>
      <c r="H1977" s="1">
        <f t="shared" si="216"/>
        <v>2017</v>
      </c>
      <c r="I1977">
        <v>0</v>
      </c>
      <c r="K1977">
        <f t="shared" si="210"/>
        <v>0</v>
      </c>
      <c r="L1977">
        <v>14215</v>
      </c>
      <c r="M1977" s="6">
        <f t="shared" si="211"/>
        <v>0</v>
      </c>
      <c r="N1977" s="6" t="str">
        <f t="shared" si="212"/>
        <v/>
      </c>
      <c r="O1977" s="6">
        <f t="shared" si="213"/>
        <v>0</v>
      </c>
      <c r="Q1977">
        <f>_xlfn.XLOOKUP(C1977&amp;G1977&amp;H1977,covid!$E$2:$E$2184,covid!$D$2:$D$2184,0,0,1)</f>
        <v>0</v>
      </c>
    </row>
    <row r="1978" spans="1:17" x14ac:dyDescent="0.3">
      <c r="A1978">
        <f>_xlfn.XLOOKUP(C1978,kamus!$B$2:$B$87,kamus!$A$2:$A$87,0,0,1)</f>
        <v>62</v>
      </c>
      <c r="B1978" t="str">
        <f>_xlfn.XLOOKUP(C1978,kamus!$B$2:$B$87,kamus!$D$2:$D$87,"dihapus",0,1)</f>
        <v>Prambanan</v>
      </c>
      <c r="C1978" t="s">
        <v>236</v>
      </c>
      <c r="D1978">
        <f>_xlfn.XLOOKUP(C1978,kamus!$B$2:$B$87,kamus!$J$2:$J$87,"dihapus",0,1)</f>
        <v>0</v>
      </c>
      <c r="E1978">
        <f t="shared" si="214"/>
        <v>0</v>
      </c>
      <c r="F1978" s="14">
        <v>43040</v>
      </c>
      <c r="G1978" s="1">
        <f t="shared" si="215"/>
        <v>11</v>
      </c>
      <c r="H1978" s="1">
        <f t="shared" si="216"/>
        <v>2017</v>
      </c>
      <c r="I1978">
        <v>0</v>
      </c>
      <c r="K1978">
        <f t="shared" si="210"/>
        <v>0</v>
      </c>
      <c r="L1978">
        <v>6067</v>
      </c>
      <c r="M1978" s="6">
        <f t="shared" si="211"/>
        <v>0</v>
      </c>
      <c r="N1978" s="6" t="str">
        <f t="shared" si="212"/>
        <v/>
      </c>
      <c r="O1978" s="6">
        <f t="shared" si="213"/>
        <v>0</v>
      </c>
      <c r="Q1978">
        <f>_xlfn.XLOOKUP(C1978&amp;G1978&amp;H1978,covid!$E$2:$E$2184,covid!$D$2:$D$2184,0,0,1)</f>
        <v>0</v>
      </c>
    </row>
    <row r="1979" spans="1:17" x14ac:dyDescent="0.3">
      <c r="A1979">
        <f>_xlfn.XLOOKUP(C1979,kamus!$B$2:$B$87,kamus!$A$2:$A$87,0,0,1)</f>
        <v>63</v>
      </c>
      <c r="B1979" t="str">
        <f>_xlfn.XLOOKUP(C1979,kamus!$B$2:$B$87,kamus!$D$2:$D$87,"dihapus",0,1)</f>
        <v>Prambanan</v>
      </c>
      <c r="C1979" t="s">
        <v>261</v>
      </c>
      <c r="D1979">
        <f>_xlfn.XLOOKUP(C1979,kamus!$B$2:$B$87,kamus!$J$2:$J$87,"dihapus",0,1)</f>
        <v>0</v>
      </c>
      <c r="E1979">
        <f t="shared" si="214"/>
        <v>0</v>
      </c>
      <c r="F1979" s="14">
        <v>43040</v>
      </c>
      <c r="G1979" s="1">
        <f t="shared" si="215"/>
        <v>11</v>
      </c>
      <c r="H1979" s="1">
        <f t="shared" si="216"/>
        <v>2017</v>
      </c>
      <c r="I1979">
        <v>0</v>
      </c>
      <c r="K1979">
        <f t="shared" si="210"/>
        <v>0</v>
      </c>
      <c r="L1979">
        <v>15373</v>
      </c>
      <c r="M1979" s="6">
        <f t="shared" si="211"/>
        <v>0</v>
      </c>
      <c r="N1979" s="6" t="str">
        <f t="shared" si="212"/>
        <v/>
      </c>
      <c r="O1979" s="6">
        <f t="shared" si="213"/>
        <v>0</v>
      </c>
      <c r="Q1979">
        <f>_xlfn.XLOOKUP(C1979&amp;G1979&amp;H1979,covid!$E$2:$E$2184,covid!$D$2:$D$2184,0,0,1)</f>
        <v>0</v>
      </c>
    </row>
    <row r="1980" spans="1:17" x14ac:dyDescent="0.3">
      <c r="A1980">
        <f>_xlfn.XLOOKUP(C1980,kamus!$B$2:$B$87,kamus!$A$2:$A$87,0,0,1)</f>
        <v>60</v>
      </c>
      <c r="B1980" t="str">
        <f>_xlfn.XLOOKUP(C1980,kamus!$B$2:$B$87,kamus!$D$2:$D$87,"dihapus",0,1)</f>
        <v>Prambanan</v>
      </c>
      <c r="C1980" t="s">
        <v>280</v>
      </c>
      <c r="D1980">
        <f>_xlfn.XLOOKUP(C1980,kamus!$B$2:$B$87,kamus!$J$2:$J$87,"dihapus",0,1)</f>
        <v>0</v>
      </c>
      <c r="E1980">
        <f t="shared" si="214"/>
        <v>0</v>
      </c>
      <c r="F1980" s="14">
        <v>43040</v>
      </c>
      <c r="G1980" s="1">
        <f t="shared" si="215"/>
        <v>11</v>
      </c>
      <c r="H1980" s="1">
        <f t="shared" si="216"/>
        <v>2017</v>
      </c>
      <c r="I1980">
        <v>0</v>
      </c>
      <c r="K1980">
        <f t="shared" si="210"/>
        <v>0</v>
      </c>
      <c r="L1980">
        <v>2810</v>
      </c>
      <c r="M1980" s="6">
        <f t="shared" si="211"/>
        <v>0</v>
      </c>
      <c r="N1980" s="6" t="str">
        <f t="shared" si="212"/>
        <v/>
      </c>
      <c r="O1980" s="6">
        <f t="shared" si="213"/>
        <v>0</v>
      </c>
      <c r="Q1980">
        <f>_xlfn.XLOOKUP(C1980&amp;G1980&amp;H1980,covid!$E$2:$E$2184,covid!$D$2:$D$2184,0,0,1)</f>
        <v>0</v>
      </c>
    </row>
    <row r="1981" spans="1:17" x14ac:dyDescent="0.3">
      <c r="A1981">
        <f>_xlfn.XLOOKUP(C1981,kamus!$B$2:$B$87,kamus!$A$2:$A$87,0,0,1)</f>
        <v>67</v>
      </c>
      <c r="B1981" t="str">
        <f>_xlfn.XLOOKUP(C1981,kamus!$B$2:$B$87,kamus!$D$2:$D$87,"dihapus",0,1)</f>
        <v>Seyegan</v>
      </c>
      <c r="C1981" t="s">
        <v>221</v>
      </c>
      <c r="D1981">
        <f>_xlfn.XLOOKUP(C1981,kamus!$B$2:$B$87,kamus!$J$2:$J$87,"dihapus",0,1)</f>
        <v>0</v>
      </c>
      <c r="E1981">
        <f t="shared" si="214"/>
        <v>0</v>
      </c>
      <c r="F1981" s="14">
        <v>43040</v>
      </c>
      <c r="G1981" s="1">
        <f t="shared" si="215"/>
        <v>11</v>
      </c>
      <c r="H1981" s="1">
        <f t="shared" si="216"/>
        <v>2017</v>
      </c>
      <c r="I1981">
        <v>0</v>
      </c>
      <c r="K1981">
        <f t="shared" si="210"/>
        <v>0</v>
      </c>
      <c r="L1981">
        <v>10795</v>
      </c>
      <c r="M1981" s="6">
        <f t="shared" si="211"/>
        <v>0</v>
      </c>
      <c r="N1981" s="6" t="str">
        <f t="shared" si="212"/>
        <v/>
      </c>
      <c r="O1981" s="6">
        <f t="shared" si="213"/>
        <v>0</v>
      </c>
      <c r="Q1981">
        <f>_xlfn.XLOOKUP(C1981&amp;G1981&amp;H1981,covid!$E$2:$E$2184,covid!$D$2:$D$2184,0,0,1)</f>
        <v>0</v>
      </c>
    </row>
    <row r="1982" spans="1:17" x14ac:dyDescent="0.3">
      <c r="A1982">
        <f>_xlfn.XLOOKUP(C1982,kamus!$B$2:$B$87,kamus!$A$2:$A$87,0,0,1)</f>
        <v>66</v>
      </c>
      <c r="B1982" t="str">
        <f>_xlfn.XLOOKUP(C1982,kamus!$B$2:$B$87,kamus!$D$2:$D$87,"dihapus",0,1)</f>
        <v>Seyegan</v>
      </c>
      <c r="C1982" t="s">
        <v>222</v>
      </c>
      <c r="D1982">
        <f>_xlfn.XLOOKUP(C1982,kamus!$B$2:$B$87,kamus!$J$2:$J$87,"dihapus",0,1)</f>
        <v>0</v>
      </c>
      <c r="E1982">
        <f t="shared" si="214"/>
        <v>0</v>
      </c>
      <c r="F1982" s="14">
        <v>43040</v>
      </c>
      <c r="G1982" s="1">
        <f t="shared" si="215"/>
        <v>11</v>
      </c>
      <c r="H1982" s="1">
        <f t="shared" si="216"/>
        <v>2017</v>
      </c>
      <c r="I1982">
        <v>0</v>
      </c>
      <c r="K1982">
        <f t="shared" si="210"/>
        <v>0</v>
      </c>
      <c r="L1982">
        <v>9586</v>
      </c>
      <c r="M1982" s="6">
        <f t="shared" si="211"/>
        <v>0</v>
      </c>
      <c r="N1982" s="6" t="str">
        <f t="shared" si="212"/>
        <v/>
      </c>
      <c r="O1982" s="6">
        <f t="shared" si="213"/>
        <v>0</v>
      </c>
      <c r="Q1982">
        <f>_xlfn.XLOOKUP(C1982&amp;G1982&amp;H1982,covid!$E$2:$E$2184,covid!$D$2:$D$2184,0,0,1)</f>
        <v>0</v>
      </c>
    </row>
    <row r="1983" spans="1:17" x14ac:dyDescent="0.3">
      <c r="A1983">
        <f>_xlfn.XLOOKUP(C1983,kamus!$B$2:$B$87,kamus!$A$2:$A$87,0,0,1)</f>
        <v>68</v>
      </c>
      <c r="B1983" t="str">
        <f>_xlfn.XLOOKUP(C1983,kamus!$B$2:$B$87,kamus!$D$2:$D$87,"dihapus",0,1)</f>
        <v>Seyegan</v>
      </c>
      <c r="C1983" t="s">
        <v>223</v>
      </c>
      <c r="D1983">
        <f>_xlfn.XLOOKUP(C1983,kamus!$B$2:$B$87,kamus!$J$2:$J$87,"dihapus",0,1)</f>
        <v>0</v>
      </c>
      <c r="E1983">
        <f t="shared" si="214"/>
        <v>0</v>
      </c>
      <c r="F1983" s="14">
        <v>43040</v>
      </c>
      <c r="G1983" s="1">
        <f t="shared" si="215"/>
        <v>11</v>
      </c>
      <c r="H1983" s="1">
        <f t="shared" si="216"/>
        <v>2017</v>
      </c>
      <c r="I1983">
        <v>0</v>
      </c>
      <c r="K1983">
        <f t="shared" si="210"/>
        <v>0</v>
      </c>
      <c r="L1983">
        <v>8063</v>
      </c>
      <c r="M1983" s="6">
        <f t="shared" si="211"/>
        <v>0</v>
      </c>
      <c r="N1983" s="6" t="str">
        <f t="shared" si="212"/>
        <v/>
      </c>
      <c r="O1983" s="6">
        <f t="shared" si="213"/>
        <v>0</v>
      </c>
      <c r="Q1983">
        <f>_xlfn.XLOOKUP(C1983&amp;G1983&amp;H1983,covid!$E$2:$E$2184,covid!$D$2:$D$2184,0,0,1)</f>
        <v>0</v>
      </c>
    </row>
    <row r="1984" spans="1:17" x14ac:dyDescent="0.3">
      <c r="A1984">
        <f>_xlfn.XLOOKUP(C1984,kamus!$B$2:$B$87,kamus!$A$2:$A$87,0,0,1)</f>
        <v>65</v>
      </c>
      <c r="B1984" t="str">
        <f>_xlfn.XLOOKUP(C1984,kamus!$B$2:$B$87,kamus!$D$2:$D$87,"dihapus",0,1)</f>
        <v>Seyegan</v>
      </c>
      <c r="C1984" t="s">
        <v>224</v>
      </c>
      <c r="D1984">
        <f>_xlfn.XLOOKUP(C1984,kamus!$B$2:$B$87,kamus!$J$2:$J$87,"dihapus",0,1)</f>
        <v>1</v>
      </c>
      <c r="E1984">
        <f t="shared" si="214"/>
        <v>0</v>
      </c>
      <c r="F1984" s="14">
        <v>43040</v>
      </c>
      <c r="G1984" s="1">
        <f t="shared" si="215"/>
        <v>11</v>
      </c>
      <c r="H1984" s="1">
        <f t="shared" si="216"/>
        <v>2017</v>
      </c>
      <c r="I1984">
        <v>0</v>
      </c>
      <c r="K1984">
        <f t="shared" si="210"/>
        <v>0</v>
      </c>
      <c r="L1984">
        <v>11242</v>
      </c>
      <c r="M1984" s="6">
        <f t="shared" si="211"/>
        <v>0</v>
      </c>
      <c r="N1984" s="6" t="str">
        <f t="shared" si="212"/>
        <v/>
      </c>
      <c r="O1984" s="6">
        <f t="shared" si="213"/>
        <v>0</v>
      </c>
      <c r="Q1984">
        <f>_xlfn.XLOOKUP(C1984&amp;G1984&amp;H1984,covid!$E$2:$E$2184,covid!$D$2:$D$2184,0,0,1)</f>
        <v>0</v>
      </c>
    </row>
    <row r="1985" spans="1:17" x14ac:dyDescent="0.3">
      <c r="A1985">
        <f>_xlfn.XLOOKUP(C1985,kamus!$B$2:$B$87,kamus!$A$2:$A$87,0,0,1)</f>
        <v>69</v>
      </c>
      <c r="B1985" t="str">
        <f>_xlfn.XLOOKUP(C1985,kamus!$B$2:$B$87,kamus!$D$2:$D$87,"dihapus",0,1)</f>
        <v>Seyegan</v>
      </c>
      <c r="C1985" t="s">
        <v>225</v>
      </c>
      <c r="D1985">
        <f>_xlfn.XLOOKUP(C1985,kamus!$B$2:$B$87,kamus!$J$2:$J$87,"dihapus",0,1)</f>
        <v>0</v>
      </c>
      <c r="E1985">
        <f t="shared" si="214"/>
        <v>0</v>
      </c>
      <c r="F1985" s="14">
        <v>43040</v>
      </c>
      <c r="G1985" s="1">
        <f t="shared" si="215"/>
        <v>11</v>
      </c>
      <c r="H1985" s="1">
        <f t="shared" si="216"/>
        <v>2017</v>
      </c>
      <c r="I1985">
        <v>0</v>
      </c>
      <c r="K1985">
        <f t="shared" si="210"/>
        <v>0</v>
      </c>
      <c r="L1985">
        <v>13538</v>
      </c>
      <c r="M1985" s="6">
        <f t="shared" si="211"/>
        <v>0</v>
      </c>
      <c r="N1985" s="6" t="str">
        <f t="shared" si="212"/>
        <v/>
      </c>
      <c r="O1985" s="6">
        <f t="shared" si="213"/>
        <v>0</v>
      </c>
      <c r="Q1985">
        <f>_xlfn.XLOOKUP(C1985&amp;G1985&amp;H1985,covid!$E$2:$E$2184,covid!$D$2:$D$2184,0,0,1)</f>
        <v>0</v>
      </c>
    </row>
    <row r="1986" spans="1:17" x14ac:dyDescent="0.3">
      <c r="A1986">
        <f>_xlfn.XLOOKUP(C1986,kamus!$B$2:$B$87,kamus!$A$2:$A$87,0,0,1)</f>
        <v>74</v>
      </c>
      <c r="B1986" t="str">
        <f>_xlfn.XLOOKUP(C1986,kamus!$B$2:$B$87,kamus!$D$2:$D$87,"dihapus",0,1)</f>
        <v>Sleman</v>
      </c>
      <c r="C1986" t="s">
        <v>205</v>
      </c>
      <c r="D1986">
        <f>_xlfn.XLOOKUP(C1986,kamus!$B$2:$B$87,kamus!$J$2:$J$87,"dihapus",0,1)</f>
        <v>1</v>
      </c>
      <c r="E1986">
        <f t="shared" si="214"/>
        <v>0</v>
      </c>
      <c r="F1986" s="14">
        <v>43040</v>
      </c>
      <c r="G1986" s="1">
        <f t="shared" si="215"/>
        <v>11</v>
      </c>
      <c r="H1986" s="1">
        <f t="shared" si="216"/>
        <v>2017</v>
      </c>
      <c r="I1986">
        <v>0</v>
      </c>
      <c r="K1986">
        <f t="shared" ref="K1986:K2049" si="217">J1986+I1986</f>
        <v>0</v>
      </c>
      <c r="L1986">
        <v>15603</v>
      </c>
      <c r="M1986" s="6">
        <f t="shared" ref="M1986:M2049" si="218">IF(ISBLANK(I1986)=TRUE,"",I1986/$L1986*100000)</f>
        <v>0</v>
      </c>
      <c r="N1986" s="6" t="str">
        <f t="shared" ref="N1986:N2049" si="219">IF(ISBLANK(J1986)=TRUE,"",J1986/$L1986*100000)</f>
        <v/>
      </c>
      <c r="O1986" s="6">
        <f t="shared" ref="O1986:O2049" si="220">IF(ISBLANK(K1986)=TRUE,"",K1986/$L1986*100000)</f>
        <v>0</v>
      </c>
      <c r="Q1986">
        <f>_xlfn.XLOOKUP(C1986&amp;G1986&amp;H1986,covid!$E$2:$E$2184,covid!$D$2:$D$2184,0,0,1)</f>
        <v>0</v>
      </c>
    </row>
    <row r="1987" spans="1:17" x14ac:dyDescent="0.3">
      <c r="A1987">
        <f>_xlfn.XLOOKUP(C1987,kamus!$B$2:$B$87,kamus!$A$2:$A$87,0,0,1)</f>
        <v>73</v>
      </c>
      <c r="B1987" t="str">
        <f>_xlfn.XLOOKUP(C1987,kamus!$B$2:$B$87,kamus!$D$2:$D$87,"dihapus",0,1)</f>
        <v>Sleman</v>
      </c>
      <c r="C1987" t="s">
        <v>232</v>
      </c>
      <c r="D1987">
        <f>_xlfn.XLOOKUP(C1987,kamus!$B$2:$B$87,kamus!$J$2:$J$87,"dihapus",0,1)</f>
        <v>1</v>
      </c>
      <c r="E1987">
        <f t="shared" ref="E1987:E2050" si="221">IF(D1987=0,0,IF(H1987&lt;2021,0,IF(AND(H1987=2021,G1987&lt;5),0,1)))</f>
        <v>0</v>
      </c>
      <c r="F1987" s="14">
        <v>43040</v>
      </c>
      <c r="G1987" s="1">
        <f t="shared" ref="G1987:G2050" si="222">MONTH(F1987)</f>
        <v>11</v>
      </c>
      <c r="H1987" s="1">
        <f t="shared" ref="H1987:H2050" si="223">YEAR(F1987)</f>
        <v>2017</v>
      </c>
      <c r="I1987">
        <v>0</v>
      </c>
      <c r="K1987">
        <f t="shared" si="217"/>
        <v>0</v>
      </c>
      <c r="L1987">
        <v>12906</v>
      </c>
      <c r="M1987" s="6">
        <f t="shared" si="218"/>
        <v>0</v>
      </c>
      <c r="N1987" s="6" t="str">
        <f t="shared" si="219"/>
        <v/>
      </c>
      <c r="O1987" s="6">
        <f t="shared" si="220"/>
        <v>0</v>
      </c>
      <c r="Q1987">
        <f>_xlfn.XLOOKUP(C1987&amp;G1987&amp;H1987,covid!$E$2:$E$2184,covid!$D$2:$D$2184,0,0,1)</f>
        <v>0</v>
      </c>
    </row>
    <row r="1988" spans="1:17" x14ac:dyDescent="0.3">
      <c r="A1988">
        <f>_xlfn.XLOOKUP(C1988,kamus!$B$2:$B$87,kamus!$A$2:$A$87,0,0,1)</f>
        <v>71</v>
      </c>
      <c r="B1988" t="str">
        <f>_xlfn.XLOOKUP(C1988,kamus!$B$2:$B$87,kamus!$D$2:$D$87,"dihapus",0,1)</f>
        <v>Sleman</v>
      </c>
      <c r="C1988" t="s">
        <v>271</v>
      </c>
      <c r="D1988">
        <f>_xlfn.XLOOKUP(C1988,kamus!$B$2:$B$87,kamus!$J$2:$J$87,"dihapus",0,1)</f>
        <v>1</v>
      </c>
      <c r="E1988">
        <f t="shared" si="221"/>
        <v>0</v>
      </c>
      <c r="F1988" s="14">
        <v>43040</v>
      </c>
      <c r="G1988" s="1">
        <f t="shared" si="222"/>
        <v>11</v>
      </c>
      <c r="H1988" s="1">
        <f t="shared" si="223"/>
        <v>2017</v>
      </c>
      <c r="I1988">
        <v>0</v>
      </c>
      <c r="K1988">
        <f t="shared" si="217"/>
        <v>0</v>
      </c>
      <c r="L1988">
        <v>15590</v>
      </c>
      <c r="M1988" s="6">
        <f t="shared" si="218"/>
        <v>0</v>
      </c>
      <c r="N1988" s="6" t="str">
        <f t="shared" si="219"/>
        <v/>
      </c>
      <c r="O1988" s="6">
        <f t="shared" si="220"/>
        <v>0</v>
      </c>
      <c r="Q1988">
        <f>_xlfn.XLOOKUP(C1988&amp;G1988&amp;H1988,covid!$E$2:$E$2184,covid!$D$2:$D$2184,0,0,1)</f>
        <v>0</v>
      </c>
    </row>
    <row r="1989" spans="1:17" x14ac:dyDescent="0.3">
      <c r="A1989">
        <f>_xlfn.XLOOKUP(C1989,kamus!$B$2:$B$87,kamus!$A$2:$A$87,0,0,1)</f>
        <v>72</v>
      </c>
      <c r="B1989" t="str">
        <f>_xlfn.XLOOKUP(C1989,kamus!$B$2:$B$87,kamus!$D$2:$D$87,"dihapus",0,1)</f>
        <v>Sleman</v>
      </c>
      <c r="C1989" t="s">
        <v>273</v>
      </c>
      <c r="D1989">
        <f>_xlfn.XLOOKUP(C1989,kamus!$B$2:$B$87,kamus!$J$2:$J$87,"dihapus",0,1)</f>
        <v>1</v>
      </c>
      <c r="E1989">
        <f t="shared" si="221"/>
        <v>0</v>
      </c>
      <c r="F1989" s="14">
        <v>43040</v>
      </c>
      <c r="G1989" s="1">
        <f t="shared" si="222"/>
        <v>11</v>
      </c>
      <c r="H1989" s="1">
        <f t="shared" si="223"/>
        <v>2017</v>
      </c>
      <c r="I1989">
        <v>0</v>
      </c>
      <c r="K1989">
        <f t="shared" si="217"/>
        <v>0</v>
      </c>
      <c r="L1989">
        <v>18873</v>
      </c>
      <c r="M1989" s="6">
        <f t="shared" si="218"/>
        <v>0</v>
      </c>
      <c r="N1989" s="6" t="str">
        <f t="shared" si="219"/>
        <v/>
      </c>
      <c r="O1989" s="6">
        <f t="shared" si="220"/>
        <v>0</v>
      </c>
      <c r="Q1989">
        <f>_xlfn.XLOOKUP(C1989&amp;G1989&amp;H1989,covid!$E$2:$E$2184,covid!$D$2:$D$2184,0,0,1)</f>
        <v>0</v>
      </c>
    </row>
    <row r="1990" spans="1:17" x14ac:dyDescent="0.3">
      <c r="A1990">
        <f>_xlfn.XLOOKUP(C1990,kamus!$B$2:$B$87,kamus!$A$2:$A$87,0,0,1)</f>
        <v>70</v>
      </c>
      <c r="B1990" t="str">
        <f>_xlfn.XLOOKUP(C1990,kamus!$B$2:$B$87,kamus!$D$2:$D$87,"dihapus",0,1)</f>
        <v>Sleman</v>
      </c>
      <c r="C1990" t="s">
        <v>274</v>
      </c>
      <c r="D1990">
        <f>_xlfn.XLOOKUP(C1990,kamus!$B$2:$B$87,kamus!$J$2:$J$87,"dihapus",0,1)</f>
        <v>0</v>
      </c>
      <c r="E1990">
        <f t="shared" si="221"/>
        <v>0</v>
      </c>
      <c r="F1990" s="14">
        <v>43040</v>
      </c>
      <c r="G1990" s="1">
        <f t="shared" si="222"/>
        <v>11</v>
      </c>
      <c r="H1990" s="1">
        <f t="shared" si="223"/>
        <v>2017</v>
      </c>
      <c r="I1990">
        <v>0</v>
      </c>
      <c r="K1990">
        <f t="shared" si="217"/>
        <v>0</v>
      </c>
      <c r="L1990">
        <v>10030</v>
      </c>
      <c r="M1990" s="6">
        <f t="shared" si="218"/>
        <v>0</v>
      </c>
      <c r="N1990" s="6" t="str">
        <f t="shared" si="219"/>
        <v/>
      </c>
      <c r="O1990" s="6">
        <f t="shared" si="220"/>
        <v>0</v>
      </c>
      <c r="Q1990">
        <f>_xlfn.XLOOKUP(C1990&amp;G1990&amp;H1990,covid!$E$2:$E$2184,covid!$D$2:$D$2184,0,0,1)</f>
        <v>0</v>
      </c>
    </row>
    <row r="1991" spans="1:17" x14ac:dyDescent="0.3">
      <c r="A1991">
        <f>_xlfn.XLOOKUP(C1991,kamus!$B$2:$B$87,kamus!$A$2:$A$87,0,0,1)</f>
        <v>77</v>
      </c>
      <c r="B1991" t="str">
        <f>_xlfn.XLOOKUP(C1991,kamus!$B$2:$B$87,kamus!$D$2:$D$87,"dihapus",0,1)</f>
        <v>Tempel 1</v>
      </c>
      <c r="C1991" t="s">
        <v>218</v>
      </c>
      <c r="D1991">
        <f>_xlfn.XLOOKUP(C1991,kamus!$B$2:$B$87,kamus!$J$2:$J$87,"dihapus",0,1)</f>
        <v>0</v>
      </c>
      <c r="E1991">
        <f t="shared" si="221"/>
        <v>0</v>
      </c>
      <c r="F1991" s="14">
        <v>43040</v>
      </c>
      <c r="G1991" s="1">
        <f t="shared" si="222"/>
        <v>11</v>
      </c>
      <c r="H1991" s="1">
        <f t="shared" si="223"/>
        <v>2017</v>
      </c>
      <c r="I1991">
        <v>0</v>
      </c>
      <c r="K1991">
        <f t="shared" si="217"/>
        <v>0</v>
      </c>
      <c r="L1991">
        <v>7841</v>
      </c>
      <c r="M1991" s="6">
        <f t="shared" si="218"/>
        <v>0</v>
      </c>
      <c r="N1991" s="6" t="str">
        <f t="shared" si="219"/>
        <v/>
      </c>
      <c r="O1991" s="6">
        <f t="shared" si="220"/>
        <v>0</v>
      </c>
      <c r="Q1991">
        <f>_xlfn.XLOOKUP(C1991&amp;G1991&amp;H1991,covid!$E$2:$E$2184,covid!$D$2:$D$2184,0,0,1)</f>
        <v>0</v>
      </c>
    </row>
    <row r="1992" spans="1:17" x14ac:dyDescent="0.3">
      <c r="A1992">
        <f>_xlfn.XLOOKUP(C1992,kamus!$B$2:$B$87,kamus!$A$2:$A$87,0,0,1)</f>
        <v>76</v>
      </c>
      <c r="B1992" t="str">
        <f>_xlfn.XLOOKUP(C1992,kamus!$B$2:$B$87,kamus!$D$2:$D$87,"dihapus",0,1)</f>
        <v>Tempel 1</v>
      </c>
      <c r="C1992" t="s">
        <v>226</v>
      </c>
      <c r="D1992">
        <f>_xlfn.XLOOKUP(C1992,kamus!$B$2:$B$87,kamus!$J$2:$J$87,"dihapus",0,1)</f>
        <v>1</v>
      </c>
      <c r="E1992">
        <f t="shared" si="221"/>
        <v>0</v>
      </c>
      <c r="F1992" s="14">
        <v>43040</v>
      </c>
      <c r="G1992" s="1">
        <f t="shared" si="222"/>
        <v>11</v>
      </c>
      <c r="H1992" s="1">
        <f t="shared" si="223"/>
        <v>2017</v>
      </c>
      <c r="I1992">
        <v>0</v>
      </c>
      <c r="K1992">
        <f t="shared" si="217"/>
        <v>0</v>
      </c>
      <c r="L1992">
        <v>11220</v>
      </c>
      <c r="M1992" s="6">
        <f t="shared" si="218"/>
        <v>0</v>
      </c>
      <c r="N1992" s="6" t="str">
        <f t="shared" si="219"/>
        <v/>
      </c>
      <c r="O1992" s="6">
        <f t="shared" si="220"/>
        <v>0</v>
      </c>
      <c r="Q1992">
        <f>_xlfn.XLOOKUP(C1992&amp;G1992&amp;H1992,covid!$E$2:$E$2184,covid!$D$2:$D$2184,0,0,1)</f>
        <v>0</v>
      </c>
    </row>
    <row r="1993" spans="1:17" x14ac:dyDescent="0.3">
      <c r="A1993">
        <f>_xlfn.XLOOKUP(C1993,kamus!$B$2:$B$87,kamus!$A$2:$A$87,0,0,1)</f>
        <v>75</v>
      </c>
      <c r="B1993" t="str">
        <f>_xlfn.XLOOKUP(C1993,kamus!$B$2:$B$87,kamus!$D$2:$D$87,"dihapus",0,1)</f>
        <v>Tempel 1</v>
      </c>
      <c r="C1993" t="s">
        <v>227</v>
      </c>
      <c r="D1993">
        <f>_xlfn.XLOOKUP(C1993,kamus!$B$2:$B$87,kamus!$J$2:$J$87,"dihapus",0,1)</f>
        <v>0</v>
      </c>
      <c r="E1993">
        <f t="shared" si="221"/>
        <v>0</v>
      </c>
      <c r="F1993" s="14">
        <v>43040</v>
      </c>
      <c r="G1993" s="1">
        <f t="shared" si="222"/>
        <v>11</v>
      </c>
      <c r="H1993" s="1">
        <f t="shared" si="223"/>
        <v>2017</v>
      </c>
      <c r="I1993">
        <v>0</v>
      </c>
      <c r="K1993">
        <f t="shared" si="217"/>
        <v>0</v>
      </c>
      <c r="L1993">
        <v>6904</v>
      </c>
      <c r="M1993" s="6">
        <f t="shared" si="218"/>
        <v>0</v>
      </c>
      <c r="N1993" s="6" t="str">
        <f t="shared" si="219"/>
        <v/>
      </c>
      <c r="O1993" s="6">
        <f t="shared" si="220"/>
        <v>0</v>
      </c>
      <c r="Q1993">
        <f>_xlfn.XLOOKUP(C1993&amp;G1993&amp;H1993,covid!$E$2:$E$2184,covid!$D$2:$D$2184,0,0,1)</f>
        <v>0</v>
      </c>
    </row>
    <row r="1994" spans="1:17" x14ac:dyDescent="0.3">
      <c r="A1994">
        <f>_xlfn.XLOOKUP(C1994,kamus!$B$2:$B$87,kamus!$A$2:$A$87,0,0,1)</f>
        <v>78</v>
      </c>
      <c r="B1994" t="str">
        <f>_xlfn.XLOOKUP(C1994,kamus!$B$2:$B$87,kamus!$D$2:$D$87,"dihapus",0,1)</f>
        <v>Tempel 1</v>
      </c>
      <c r="C1994" t="s">
        <v>229</v>
      </c>
      <c r="D1994">
        <f>_xlfn.XLOOKUP(C1994,kamus!$B$2:$B$87,kamus!$J$2:$J$87,"dihapus",0,1)</f>
        <v>0</v>
      </c>
      <c r="E1994">
        <f t="shared" si="221"/>
        <v>0</v>
      </c>
      <c r="F1994" s="14">
        <v>43040</v>
      </c>
      <c r="G1994" s="1">
        <f t="shared" si="222"/>
        <v>11</v>
      </c>
      <c r="H1994" s="1">
        <f t="shared" si="223"/>
        <v>2017</v>
      </c>
      <c r="I1994">
        <v>0</v>
      </c>
      <c r="K1994">
        <f t="shared" si="217"/>
        <v>0</v>
      </c>
      <c r="L1994">
        <v>5387</v>
      </c>
      <c r="M1994" s="6">
        <f t="shared" si="218"/>
        <v>0</v>
      </c>
      <c r="N1994" s="6" t="str">
        <f t="shared" si="219"/>
        <v/>
      </c>
      <c r="O1994" s="6">
        <f t="shared" si="220"/>
        <v>0</v>
      </c>
      <c r="Q1994">
        <f>_xlfn.XLOOKUP(C1994&amp;G1994&amp;H1994,covid!$E$2:$E$2184,covid!$D$2:$D$2184,0,0,1)</f>
        <v>0</v>
      </c>
    </row>
    <row r="1995" spans="1:17" x14ac:dyDescent="0.3">
      <c r="A1995">
        <f>_xlfn.XLOOKUP(C1995,kamus!$B$2:$B$87,kamus!$A$2:$A$87,0,0,1)</f>
        <v>79</v>
      </c>
      <c r="B1995" t="str">
        <f>_xlfn.XLOOKUP(C1995,kamus!$B$2:$B$87,kamus!$D$2:$D$87,"dihapus",0,1)</f>
        <v>Tempel 2</v>
      </c>
      <c r="C1995" t="s">
        <v>201</v>
      </c>
      <c r="D1995">
        <f>_xlfn.XLOOKUP(C1995,kamus!$B$2:$B$87,kamus!$J$2:$J$87,"dihapus",0,1)</f>
        <v>0</v>
      </c>
      <c r="E1995">
        <f t="shared" si="221"/>
        <v>0</v>
      </c>
      <c r="F1995" s="14">
        <v>43040</v>
      </c>
      <c r="G1995" s="1">
        <f t="shared" si="222"/>
        <v>11</v>
      </c>
      <c r="H1995" s="1">
        <f t="shared" si="223"/>
        <v>2017</v>
      </c>
      <c r="I1995">
        <v>0</v>
      </c>
      <c r="K1995">
        <f t="shared" si="217"/>
        <v>0</v>
      </c>
      <c r="L1995">
        <v>7759</v>
      </c>
      <c r="M1995" s="6">
        <f t="shared" si="218"/>
        <v>0</v>
      </c>
      <c r="N1995" s="6" t="str">
        <f t="shared" si="219"/>
        <v/>
      </c>
      <c r="O1995" s="6">
        <f t="shared" si="220"/>
        <v>0</v>
      </c>
      <c r="Q1995">
        <f>_xlfn.XLOOKUP(C1995&amp;G1995&amp;H1995,covid!$E$2:$E$2184,covid!$D$2:$D$2184,0,0,1)</f>
        <v>0</v>
      </c>
    </row>
    <row r="1996" spans="1:17" x14ac:dyDescent="0.3">
      <c r="A1996">
        <f>_xlfn.XLOOKUP(C1996,kamus!$B$2:$B$87,kamus!$A$2:$A$87,0,0,1)</f>
        <v>80</v>
      </c>
      <c r="B1996" t="str">
        <f>_xlfn.XLOOKUP(C1996,kamus!$B$2:$B$87,kamus!$D$2:$D$87,"dihapus",0,1)</f>
        <v>Tempel 2</v>
      </c>
      <c r="C1996" t="s">
        <v>233</v>
      </c>
      <c r="D1996">
        <f>_xlfn.XLOOKUP(C1996,kamus!$B$2:$B$87,kamus!$J$2:$J$87,"dihapus",0,1)</f>
        <v>0</v>
      </c>
      <c r="E1996">
        <f t="shared" si="221"/>
        <v>0</v>
      </c>
      <c r="F1996" s="14">
        <v>43040</v>
      </c>
      <c r="G1996" s="1">
        <f t="shared" si="222"/>
        <v>11</v>
      </c>
      <c r="H1996" s="1">
        <f t="shared" si="223"/>
        <v>2017</v>
      </c>
      <c r="I1996">
        <v>0</v>
      </c>
      <c r="K1996">
        <f t="shared" si="217"/>
        <v>0</v>
      </c>
      <c r="L1996">
        <v>6601</v>
      </c>
      <c r="M1996" s="6">
        <f t="shared" si="218"/>
        <v>0</v>
      </c>
      <c r="N1996" s="6" t="str">
        <f t="shared" si="219"/>
        <v/>
      </c>
      <c r="O1996" s="6">
        <f t="shared" si="220"/>
        <v>0</v>
      </c>
      <c r="Q1996">
        <f>_xlfn.XLOOKUP(C1996&amp;G1996&amp;H1996,covid!$E$2:$E$2184,covid!$D$2:$D$2184,0,0,1)</f>
        <v>0</v>
      </c>
    </row>
    <row r="1997" spans="1:17" x14ac:dyDescent="0.3">
      <c r="A1997">
        <f>_xlfn.XLOOKUP(C1997,kamus!$B$2:$B$87,kamus!$A$2:$A$87,0,0,1)</f>
        <v>81</v>
      </c>
      <c r="B1997" t="str">
        <f>_xlfn.XLOOKUP(C1997,kamus!$B$2:$B$87,kamus!$D$2:$D$87,"dihapus",0,1)</f>
        <v>Tempel 2</v>
      </c>
      <c r="C1997" t="s">
        <v>263</v>
      </c>
      <c r="D1997">
        <f>_xlfn.XLOOKUP(C1997,kamus!$B$2:$B$87,kamus!$J$2:$J$87,"dihapus",0,1)</f>
        <v>0</v>
      </c>
      <c r="E1997">
        <f t="shared" si="221"/>
        <v>0</v>
      </c>
      <c r="F1997" s="14">
        <v>43040</v>
      </c>
      <c r="G1997" s="1">
        <f t="shared" si="222"/>
        <v>11</v>
      </c>
      <c r="H1997" s="1">
        <f t="shared" si="223"/>
        <v>2017</v>
      </c>
      <c r="I1997">
        <v>0</v>
      </c>
      <c r="K1997">
        <f t="shared" si="217"/>
        <v>0</v>
      </c>
      <c r="L1997">
        <v>4746</v>
      </c>
      <c r="M1997" s="6">
        <f t="shared" si="218"/>
        <v>0</v>
      </c>
      <c r="N1997" s="6" t="str">
        <f t="shared" si="219"/>
        <v/>
      </c>
      <c r="O1997" s="6">
        <f t="shared" si="220"/>
        <v>0</v>
      </c>
      <c r="Q1997">
        <f>_xlfn.XLOOKUP(C1997&amp;G1997&amp;H1997,covid!$E$2:$E$2184,covid!$D$2:$D$2184,0,0,1)</f>
        <v>0</v>
      </c>
    </row>
    <row r="1998" spans="1:17" x14ac:dyDescent="0.3">
      <c r="A1998">
        <f>_xlfn.XLOOKUP(C1998,kamus!$B$2:$B$87,kamus!$A$2:$A$87,0,0,1)</f>
        <v>82</v>
      </c>
      <c r="B1998" t="str">
        <f>_xlfn.XLOOKUP(C1998,kamus!$B$2:$B$87,kamus!$D$2:$D$87,"dihapus",0,1)</f>
        <v>Tempel 2</v>
      </c>
      <c r="C1998" t="s">
        <v>266</v>
      </c>
      <c r="D1998">
        <f>_xlfn.XLOOKUP(C1998,kamus!$B$2:$B$87,kamus!$J$2:$J$87,"dihapus",0,1)</f>
        <v>0</v>
      </c>
      <c r="E1998">
        <f t="shared" si="221"/>
        <v>0</v>
      </c>
      <c r="F1998" s="14">
        <v>43040</v>
      </c>
      <c r="G1998" s="1">
        <f t="shared" si="222"/>
        <v>11</v>
      </c>
      <c r="H1998" s="1">
        <f t="shared" si="223"/>
        <v>2017</v>
      </c>
      <c r="I1998">
        <v>0</v>
      </c>
      <c r="K1998">
        <f t="shared" si="217"/>
        <v>0</v>
      </c>
      <c r="L1998">
        <v>5291</v>
      </c>
      <c r="M1998" s="6">
        <f t="shared" si="218"/>
        <v>0</v>
      </c>
      <c r="N1998" s="6" t="str">
        <f t="shared" si="219"/>
        <v/>
      </c>
      <c r="O1998" s="6">
        <f t="shared" si="220"/>
        <v>0</v>
      </c>
      <c r="Q1998">
        <f>_xlfn.XLOOKUP(C1998&amp;G1998&amp;H1998,covid!$E$2:$E$2184,covid!$D$2:$D$2184,0,0,1)</f>
        <v>0</v>
      </c>
    </row>
    <row r="1999" spans="1:17" x14ac:dyDescent="0.3">
      <c r="A1999">
        <f>_xlfn.XLOOKUP(C1999,kamus!$B$2:$B$87,kamus!$A$2:$A$87,0,0,1)</f>
        <v>84</v>
      </c>
      <c r="B1999" t="str">
        <f>_xlfn.XLOOKUP(C1999,kamus!$B$2:$B$87,kamus!$D$2:$D$87,"dihapus",0,1)</f>
        <v>turi</v>
      </c>
      <c r="C1999" t="s">
        <v>199</v>
      </c>
      <c r="D1999">
        <f>_xlfn.XLOOKUP(C1999,kamus!$B$2:$B$87,kamus!$J$2:$J$87,"dihapus",0,1)</f>
        <v>0</v>
      </c>
      <c r="E1999">
        <f t="shared" si="221"/>
        <v>0</v>
      </c>
      <c r="F1999" s="14">
        <v>43040</v>
      </c>
      <c r="G1999" s="1">
        <f t="shared" si="222"/>
        <v>11</v>
      </c>
      <c r="H1999" s="1">
        <f t="shared" si="223"/>
        <v>2017</v>
      </c>
      <c r="I1999">
        <v>0</v>
      </c>
      <c r="K1999">
        <f t="shared" si="217"/>
        <v>0</v>
      </c>
      <c r="L1999">
        <v>9709</v>
      </c>
      <c r="M1999" s="6">
        <f t="shared" si="218"/>
        <v>0</v>
      </c>
      <c r="N1999" s="6" t="str">
        <f t="shared" si="219"/>
        <v/>
      </c>
      <c r="O1999" s="6">
        <f t="shared" si="220"/>
        <v>0</v>
      </c>
      <c r="Q1999">
        <f>_xlfn.XLOOKUP(C1999&amp;G1999&amp;H1999,covid!$E$2:$E$2184,covid!$D$2:$D$2184,0,0,1)</f>
        <v>0</v>
      </c>
    </row>
    <row r="2000" spans="1:17" x14ac:dyDescent="0.3">
      <c r="A2000">
        <f>_xlfn.XLOOKUP(C2000,kamus!$B$2:$B$87,kamus!$A$2:$A$87,0,0,1)</f>
        <v>86</v>
      </c>
      <c r="B2000" t="str">
        <f>_xlfn.XLOOKUP(C2000,kamus!$B$2:$B$87,kamus!$D$2:$D$87,"dihapus",0,1)</f>
        <v>turi</v>
      </c>
      <c r="C2000" t="s">
        <v>209</v>
      </c>
      <c r="D2000">
        <f>_xlfn.XLOOKUP(C2000,kamus!$B$2:$B$87,kamus!$J$2:$J$87,"dihapus",0,1)</f>
        <v>0</v>
      </c>
      <c r="E2000">
        <f t="shared" si="221"/>
        <v>0</v>
      </c>
      <c r="F2000" s="14">
        <v>43040</v>
      </c>
      <c r="G2000" s="1">
        <f t="shared" si="222"/>
        <v>11</v>
      </c>
      <c r="H2000" s="1">
        <f t="shared" si="223"/>
        <v>2017</v>
      </c>
      <c r="I2000">
        <v>0</v>
      </c>
      <c r="K2000">
        <f t="shared" si="217"/>
        <v>0</v>
      </c>
      <c r="L2000">
        <v>9559</v>
      </c>
      <c r="M2000" s="6">
        <f t="shared" si="218"/>
        <v>0</v>
      </c>
      <c r="N2000" s="6" t="str">
        <f t="shared" si="219"/>
        <v/>
      </c>
      <c r="O2000" s="6">
        <f t="shared" si="220"/>
        <v>0</v>
      </c>
      <c r="Q2000">
        <f>_xlfn.XLOOKUP(C2000&amp;G2000&amp;H2000,covid!$E$2:$E$2184,covid!$D$2:$D$2184,0,0,1)</f>
        <v>0</v>
      </c>
    </row>
    <row r="2001" spans="1:17" x14ac:dyDescent="0.3">
      <c r="A2001">
        <f>_xlfn.XLOOKUP(C2001,kamus!$B$2:$B$87,kamus!$A$2:$A$87,0,0,1)</f>
        <v>83</v>
      </c>
      <c r="B2001" t="str">
        <f>_xlfn.XLOOKUP(C2001,kamus!$B$2:$B$87,kamus!$D$2:$D$87,"dihapus",0,1)</f>
        <v>turi</v>
      </c>
      <c r="C2001" t="s">
        <v>211</v>
      </c>
      <c r="D2001">
        <f>_xlfn.XLOOKUP(C2001,kamus!$B$2:$B$87,kamus!$J$2:$J$87,"dihapus",0,1)</f>
        <v>0</v>
      </c>
      <c r="E2001">
        <f t="shared" si="221"/>
        <v>0</v>
      </c>
      <c r="F2001" s="14">
        <v>43040</v>
      </c>
      <c r="G2001" s="1">
        <f t="shared" si="222"/>
        <v>11</v>
      </c>
      <c r="H2001" s="1">
        <f t="shared" si="223"/>
        <v>2017</v>
      </c>
      <c r="I2001">
        <v>0</v>
      </c>
      <c r="K2001">
        <f t="shared" si="217"/>
        <v>0</v>
      </c>
      <c r="L2001">
        <v>8554</v>
      </c>
      <c r="M2001" s="6">
        <f t="shared" si="218"/>
        <v>0</v>
      </c>
      <c r="N2001" s="6" t="str">
        <f t="shared" si="219"/>
        <v/>
      </c>
      <c r="O2001" s="6">
        <f t="shared" si="220"/>
        <v>0</v>
      </c>
      <c r="Q2001">
        <f>_xlfn.XLOOKUP(C2001&amp;G2001&amp;H2001,covid!$E$2:$E$2184,covid!$D$2:$D$2184,0,0,1)</f>
        <v>0</v>
      </c>
    </row>
    <row r="2002" spans="1:17" x14ac:dyDescent="0.3">
      <c r="A2002">
        <f>_xlfn.XLOOKUP(C2002,kamus!$B$2:$B$87,kamus!$A$2:$A$87,0,0,1)</f>
        <v>85</v>
      </c>
      <c r="B2002" t="str">
        <f>_xlfn.XLOOKUP(C2002,kamus!$B$2:$B$87,kamus!$D$2:$D$87,"dihapus",0,1)</f>
        <v>turi</v>
      </c>
      <c r="C2002" t="s">
        <v>279</v>
      </c>
      <c r="D2002">
        <f>_xlfn.XLOOKUP(C2002,kamus!$B$2:$B$87,kamus!$J$2:$J$87,"dihapus",0,1)</f>
        <v>0</v>
      </c>
      <c r="E2002">
        <f t="shared" si="221"/>
        <v>0</v>
      </c>
      <c r="F2002" s="14">
        <v>43040</v>
      </c>
      <c r="G2002" s="1">
        <f t="shared" si="222"/>
        <v>11</v>
      </c>
      <c r="H2002" s="1">
        <f t="shared" si="223"/>
        <v>2017</v>
      </c>
      <c r="I2002">
        <v>0</v>
      </c>
      <c r="K2002">
        <f t="shared" si="217"/>
        <v>0</v>
      </c>
      <c r="L2002">
        <v>10971</v>
      </c>
      <c r="M2002" s="6">
        <f t="shared" si="218"/>
        <v>0</v>
      </c>
      <c r="N2002" s="6" t="str">
        <f t="shared" si="219"/>
        <v/>
      </c>
      <c r="O2002" s="6">
        <f t="shared" si="220"/>
        <v>0</v>
      </c>
      <c r="Q2002">
        <f>_xlfn.XLOOKUP(C2002&amp;G2002&amp;H2002,covid!$E$2:$E$2184,covid!$D$2:$D$2184,0,0,1)</f>
        <v>0</v>
      </c>
    </row>
    <row r="2003" spans="1:17" x14ac:dyDescent="0.3">
      <c r="A2003">
        <f>_xlfn.XLOOKUP(C2003,kamus!$B$2:$B$87,kamus!$A$2:$A$87,0,0,1)</f>
        <v>4</v>
      </c>
      <c r="B2003" t="str">
        <f>_xlfn.XLOOKUP(C2003,kamus!$B$2:$B$87,kamus!$D$2:$D$87,"dihapus",0,1)</f>
        <v>Berbah</v>
      </c>
      <c r="C2003" t="s">
        <v>215</v>
      </c>
      <c r="D2003">
        <f>_xlfn.XLOOKUP(C2003,kamus!$B$2:$B$87,kamus!$J$2:$J$87,"dihapus",0,1)</f>
        <v>0</v>
      </c>
      <c r="E2003">
        <f t="shared" si="221"/>
        <v>0</v>
      </c>
      <c r="F2003" s="14">
        <v>43070</v>
      </c>
      <c r="G2003" s="1">
        <f t="shared" si="222"/>
        <v>12</v>
      </c>
      <c r="H2003" s="1">
        <f t="shared" si="223"/>
        <v>2017</v>
      </c>
      <c r="I2003">
        <v>0</v>
      </c>
      <c r="K2003">
        <f t="shared" si="217"/>
        <v>0</v>
      </c>
      <c r="L2003">
        <v>11448</v>
      </c>
      <c r="M2003" s="6">
        <f t="shared" si="218"/>
        <v>0</v>
      </c>
      <c r="N2003" s="6" t="str">
        <f t="shared" si="219"/>
        <v/>
      </c>
      <c r="O2003" s="6">
        <f t="shared" si="220"/>
        <v>0</v>
      </c>
      <c r="Q2003">
        <f>_xlfn.XLOOKUP(C2003&amp;G2003&amp;H2003,covid!$E$2:$E$2184,covid!$D$2:$D$2184,0,0,1)</f>
        <v>0</v>
      </c>
    </row>
    <row r="2004" spans="1:17" x14ac:dyDescent="0.3">
      <c r="A2004">
        <f>_xlfn.XLOOKUP(C2004,kamus!$B$2:$B$87,kamus!$A$2:$A$87,0,0,1)</f>
        <v>1</v>
      </c>
      <c r="B2004" t="str">
        <f>_xlfn.XLOOKUP(C2004,kamus!$B$2:$B$87,kamus!$D$2:$D$87,"dihapus",0,1)</f>
        <v>Berbah</v>
      </c>
      <c r="C2004" t="s">
        <v>216</v>
      </c>
      <c r="D2004">
        <f>_xlfn.XLOOKUP(C2004,kamus!$B$2:$B$87,kamus!$J$2:$J$87,"dihapus",0,1)</f>
        <v>1</v>
      </c>
      <c r="E2004">
        <f t="shared" si="221"/>
        <v>0</v>
      </c>
      <c r="F2004" s="14">
        <v>43070</v>
      </c>
      <c r="G2004" s="1">
        <f t="shared" si="222"/>
        <v>12</v>
      </c>
      <c r="H2004" s="1">
        <f t="shared" si="223"/>
        <v>2017</v>
      </c>
      <c r="I2004">
        <v>0</v>
      </c>
      <c r="K2004">
        <f t="shared" si="217"/>
        <v>0</v>
      </c>
      <c r="L2004">
        <v>14565</v>
      </c>
      <c r="M2004" s="6">
        <f t="shared" si="218"/>
        <v>0</v>
      </c>
      <c r="N2004" s="6" t="str">
        <f t="shared" si="219"/>
        <v/>
      </c>
      <c r="O2004" s="6">
        <f t="shared" si="220"/>
        <v>0</v>
      </c>
      <c r="Q2004">
        <f>_xlfn.XLOOKUP(C2004&amp;G2004&amp;H2004,covid!$E$2:$E$2184,covid!$D$2:$D$2184,0,0,1)</f>
        <v>0</v>
      </c>
    </row>
    <row r="2005" spans="1:17" x14ac:dyDescent="0.3">
      <c r="A2005">
        <f>_xlfn.XLOOKUP(C2005,kamus!$B$2:$B$87,kamus!$A$2:$A$87,0,0,1)</f>
        <v>2</v>
      </c>
      <c r="B2005" t="str">
        <f>_xlfn.XLOOKUP(C2005,kamus!$B$2:$B$87,kamus!$D$2:$D$87,"dihapus",0,1)</f>
        <v>Berbah</v>
      </c>
      <c r="C2005" t="s">
        <v>246</v>
      </c>
      <c r="D2005">
        <f>_xlfn.XLOOKUP(C2005,kamus!$B$2:$B$87,kamus!$J$2:$J$87,"dihapus",0,1)</f>
        <v>1</v>
      </c>
      <c r="E2005">
        <f t="shared" si="221"/>
        <v>0</v>
      </c>
      <c r="F2005" s="14">
        <v>43070</v>
      </c>
      <c r="G2005" s="1">
        <f t="shared" si="222"/>
        <v>12</v>
      </c>
      <c r="H2005" s="1">
        <f t="shared" si="223"/>
        <v>2017</v>
      </c>
      <c r="I2005">
        <v>0</v>
      </c>
      <c r="K2005">
        <f t="shared" si="217"/>
        <v>0</v>
      </c>
      <c r="L2005">
        <v>18704</v>
      </c>
      <c r="M2005" s="6">
        <f t="shared" si="218"/>
        <v>0</v>
      </c>
      <c r="N2005" s="6" t="str">
        <f t="shared" si="219"/>
        <v/>
      </c>
      <c r="O2005" s="6">
        <f t="shared" si="220"/>
        <v>0</v>
      </c>
      <c r="Q2005">
        <f>_xlfn.XLOOKUP(C2005&amp;G2005&amp;H2005,covid!$E$2:$E$2184,covid!$D$2:$D$2184,0,0,1)</f>
        <v>0</v>
      </c>
    </row>
    <row r="2006" spans="1:17" x14ac:dyDescent="0.3">
      <c r="A2006">
        <f>_xlfn.XLOOKUP(C2006,kamus!$B$2:$B$87,kamus!$A$2:$A$87,0,0,1)</f>
        <v>3</v>
      </c>
      <c r="B2006" t="str">
        <f>_xlfn.XLOOKUP(C2006,kamus!$B$2:$B$87,kamus!$D$2:$D$87,"dihapus",0,1)</f>
        <v>Berbah</v>
      </c>
      <c r="C2006" t="s">
        <v>267</v>
      </c>
      <c r="D2006">
        <f>_xlfn.XLOOKUP(C2006,kamus!$B$2:$B$87,kamus!$J$2:$J$87,"dihapus",0,1)</f>
        <v>1</v>
      </c>
      <c r="E2006">
        <f t="shared" si="221"/>
        <v>0</v>
      </c>
      <c r="F2006" s="14">
        <v>43070</v>
      </c>
      <c r="G2006" s="1">
        <f t="shared" si="222"/>
        <v>12</v>
      </c>
      <c r="H2006" s="1">
        <f t="shared" si="223"/>
        <v>2017</v>
      </c>
      <c r="I2006">
        <v>0</v>
      </c>
      <c r="K2006">
        <f t="shared" si="217"/>
        <v>0</v>
      </c>
      <c r="L2006">
        <v>13363</v>
      </c>
      <c r="M2006" s="6">
        <f t="shared" si="218"/>
        <v>0</v>
      </c>
      <c r="N2006" s="6" t="str">
        <f t="shared" si="219"/>
        <v/>
      </c>
      <c r="O2006" s="6">
        <f t="shared" si="220"/>
        <v>0</v>
      </c>
      <c r="Q2006">
        <f>_xlfn.XLOOKUP(C2006&amp;G2006&amp;H2006,covid!$E$2:$E$2184,covid!$D$2:$D$2184,0,0,1)</f>
        <v>0</v>
      </c>
    </row>
    <row r="2007" spans="1:17" x14ac:dyDescent="0.3">
      <c r="A2007">
        <f>_xlfn.XLOOKUP(C2007,kamus!$B$2:$B$87,kamus!$A$2:$A$87,0,0,1)</f>
        <v>9</v>
      </c>
      <c r="B2007" t="str">
        <f>_xlfn.XLOOKUP(C2007,kamus!$B$2:$B$87,kamus!$D$2:$D$87,"dihapus",0,1)</f>
        <v>cangkringan</v>
      </c>
      <c r="C2007" t="s">
        <v>197</v>
      </c>
      <c r="D2007">
        <f>_xlfn.XLOOKUP(C2007,kamus!$B$2:$B$87,kamus!$J$2:$J$87,"dihapus",0,1)</f>
        <v>0</v>
      </c>
      <c r="E2007">
        <f t="shared" si="221"/>
        <v>0</v>
      </c>
      <c r="F2007" s="14">
        <v>43070</v>
      </c>
      <c r="G2007" s="1">
        <f t="shared" si="222"/>
        <v>12</v>
      </c>
      <c r="H2007" s="1">
        <f t="shared" si="223"/>
        <v>2017</v>
      </c>
      <c r="I2007">
        <v>0</v>
      </c>
      <c r="K2007">
        <f t="shared" si="217"/>
        <v>0</v>
      </c>
      <c r="L2007">
        <v>8063</v>
      </c>
      <c r="M2007" s="6">
        <f t="shared" si="218"/>
        <v>0</v>
      </c>
      <c r="N2007" s="6" t="str">
        <f t="shared" si="219"/>
        <v/>
      </c>
      <c r="O2007" s="6">
        <f t="shared" si="220"/>
        <v>0</v>
      </c>
      <c r="Q2007">
        <f>_xlfn.XLOOKUP(C2007&amp;G2007&amp;H2007,covid!$E$2:$E$2184,covid!$D$2:$D$2184,0,0,1)</f>
        <v>0</v>
      </c>
    </row>
    <row r="2008" spans="1:17" x14ac:dyDescent="0.3">
      <c r="A2008">
        <f>_xlfn.XLOOKUP(C2008,kamus!$B$2:$B$87,kamus!$A$2:$A$87,0,0,1)</f>
        <v>5</v>
      </c>
      <c r="B2008" t="str">
        <f>_xlfn.XLOOKUP(C2008,kamus!$B$2:$B$87,kamus!$D$2:$D$87,"dihapus",0,1)</f>
        <v>cangkringan</v>
      </c>
      <c r="C2008" t="s">
        <v>212</v>
      </c>
      <c r="D2008">
        <f>_xlfn.XLOOKUP(C2008,kamus!$B$2:$B$87,kamus!$J$2:$J$87,"dihapus",0,1)</f>
        <v>0</v>
      </c>
      <c r="E2008">
        <f t="shared" si="221"/>
        <v>0</v>
      </c>
      <c r="F2008" s="14">
        <v>43070</v>
      </c>
      <c r="G2008" s="1">
        <f t="shared" si="222"/>
        <v>12</v>
      </c>
      <c r="H2008" s="1">
        <f t="shared" si="223"/>
        <v>2017</v>
      </c>
      <c r="I2008">
        <v>0</v>
      </c>
      <c r="K2008">
        <f t="shared" si="217"/>
        <v>0</v>
      </c>
      <c r="L2008">
        <v>4133</v>
      </c>
      <c r="M2008" s="6">
        <f t="shared" si="218"/>
        <v>0</v>
      </c>
      <c r="N2008" s="6" t="str">
        <f t="shared" si="219"/>
        <v/>
      </c>
      <c r="O2008" s="6">
        <f t="shared" si="220"/>
        <v>0</v>
      </c>
      <c r="Q2008">
        <f>_xlfn.XLOOKUP(C2008&amp;G2008&amp;H2008,covid!$E$2:$E$2184,covid!$D$2:$D$2184,0,0,1)</f>
        <v>0</v>
      </c>
    </row>
    <row r="2009" spans="1:17" x14ac:dyDescent="0.3">
      <c r="A2009">
        <f>_xlfn.XLOOKUP(C2009,kamus!$B$2:$B$87,kamus!$A$2:$A$87,0,0,1)</f>
        <v>7</v>
      </c>
      <c r="B2009" t="str">
        <f>_xlfn.XLOOKUP(C2009,kamus!$B$2:$B$87,kamus!$D$2:$D$87,"dihapus",0,1)</f>
        <v>cangkringan</v>
      </c>
      <c r="C2009" t="s">
        <v>217</v>
      </c>
      <c r="D2009">
        <f>_xlfn.XLOOKUP(C2009,kamus!$B$2:$B$87,kamus!$J$2:$J$87,"dihapus",0,1)</f>
        <v>0</v>
      </c>
      <c r="E2009">
        <f t="shared" si="221"/>
        <v>0</v>
      </c>
      <c r="F2009" s="14">
        <v>43070</v>
      </c>
      <c r="G2009" s="1">
        <f t="shared" si="222"/>
        <v>12</v>
      </c>
      <c r="H2009" s="1">
        <f t="shared" si="223"/>
        <v>2017</v>
      </c>
      <c r="I2009">
        <v>0</v>
      </c>
      <c r="K2009">
        <f t="shared" si="217"/>
        <v>0</v>
      </c>
      <c r="L2009">
        <v>3586</v>
      </c>
      <c r="M2009" s="6">
        <f t="shared" si="218"/>
        <v>0</v>
      </c>
      <c r="N2009" s="6" t="str">
        <f t="shared" si="219"/>
        <v/>
      </c>
      <c r="O2009" s="6">
        <f t="shared" si="220"/>
        <v>0</v>
      </c>
      <c r="Q2009">
        <f>_xlfn.XLOOKUP(C2009&amp;G2009&amp;H2009,covid!$E$2:$E$2184,covid!$D$2:$D$2184,0,0,1)</f>
        <v>0</v>
      </c>
    </row>
    <row r="2010" spans="1:17" x14ac:dyDescent="0.3">
      <c r="A2010">
        <f>_xlfn.XLOOKUP(C2010,kamus!$B$2:$B$87,kamus!$A$2:$A$87,0,0,1)</f>
        <v>8</v>
      </c>
      <c r="B2010" t="str">
        <f>_xlfn.XLOOKUP(C2010,kamus!$B$2:$B$87,kamus!$D$2:$D$87,"dihapus",0,1)</f>
        <v>cangkringan</v>
      </c>
      <c r="C2010" t="s">
        <v>275</v>
      </c>
      <c r="D2010">
        <f>_xlfn.XLOOKUP(C2010,kamus!$B$2:$B$87,kamus!$J$2:$J$87,"dihapus",0,1)</f>
        <v>0</v>
      </c>
      <c r="E2010">
        <f t="shared" si="221"/>
        <v>0</v>
      </c>
      <c r="F2010" s="14">
        <v>43070</v>
      </c>
      <c r="G2010" s="1">
        <f t="shared" si="222"/>
        <v>12</v>
      </c>
      <c r="H2010" s="1">
        <f t="shared" si="223"/>
        <v>2017</v>
      </c>
      <c r="I2010">
        <v>0</v>
      </c>
      <c r="K2010">
        <f t="shared" si="217"/>
        <v>0</v>
      </c>
      <c r="L2010">
        <v>5550</v>
      </c>
      <c r="M2010" s="6">
        <f t="shared" si="218"/>
        <v>0</v>
      </c>
      <c r="N2010" s="6" t="str">
        <f t="shared" si="219"/>
        <v/>
      </c>
      <c r="O2010" s="6">
        <f t="shared" si="220"/>
        <v>0</v>
      </c>
      <c r="Q2010">
        <f>_xlfn.XLOOKUP(C2010&amp;G2010&amp;H2010,covid!$E$2:$E$2184,covid!$D$2:$D$2184,0,0,1)</f>
        <v>0</v>
      </c>
    </row>
    <row r="2011" spans="1:17" x14ac:dyDescent="0.3">
      <c r="A2011">
        <f>_xlfn.XLOOKUP(C2011,kamus!$B$2:$B$87,kamus!$A$2:$A$87,0,0,1)</f>
        <v>6</v>
      </c>
      <c r="B2011" t="str">
        <f>_xlfn.XLOOKUP(C2011,kamus!$B$2:$B$87,kamus!$D$2:$D$87,"dihapus",0,1)</f>
        <v>cangkringan</v>
      </c>
      <c r="C2011" t="s">
        <v>281</v>
      </c>
      <c r="D2011">
        <f>_xlfn.XLOOKUP(C2011,kamus!$B$2:$B$87,kamus!$J$2:$J$87,"dihapus",0,1)</f>
        <v>0</v>
      </c>
      <c r="E2011">
        <f t="shared" si="221"/>
        <v>0</v>
      </c>
      <c r="F2011" s="14">
        <v>43070</v>
      </c>
      <c r="G2011" s="1">
        <f t="shared" si="222"/>
        <v>12</v>
      </c>
      <c r="H2011" s="1">
        <f t="shared" si="223"/>
        <v>2017</v>
      </c>
      <c r="I2011">
        <v>0</v>
      </c>
      <c r="K2011">
        <f t="shared" si="217"/>
        <v>0</v>
      </c>
      <c r="L2011">
        <v>11339</v>
      </c>
      <c r="M2011" s="6">
        <f t="shared" si="218"/>
        <v>0</v>
      </c>
      <c r="N2011" s="6" t="str">
        <f t="shared" si="219"/>
        <v/>
      </c>
      <c r="O2011" s="6">
        <f t="shared" si="220"/>
        <v>0</v>
      </c>
      <c r="Q2011">
        <f>_xlfn.XLOOKUP(C2011&amp;G2011&amp;H2011,covid!$E$2:$E$2184,covid!$D$2:$D$2184,0,0,1)</f>
        <v>0</v>
      </c>
    </row>
    <row r="2012" spans="1:17" x14ac:dyDescent="0.3">
      <c r="A2012">
        <f>_xlfn.XLOOKUP(C2012,kamus!$B$2:$B$87,kamus!$A$2:$A$87,0,0,1)</f>
        <v>10</v>
      </c>
      <c r="B2012" t="str">
        <f>_xlfn.XLOOKUP(C2012,kamus!$B$2:$B$87,kamus!$D$2:$D$87,"dihapus",0,1)</f>
        <v>Depok 1</v>
      </c>
      <c r="C2012" t="s">
        <v>220</v>
      </c>
      <c r="D2012">
        <f>_xlfn.XLOOKUP(C2012,kamus!$B$2:$B$87,kamus!$J$2:$J$87,"dihapus",0,1)</f>
        <v>1</v>
      </c>
      <c r="E2012">
        <f t="shared" si="221"/>
        <v>0</v>
      </c>
      <c r="F2012" s="14">
        <v>43070</v>
      </c>
      <c r="G2012" s="1">
        <f t="shared" si="222"/>
        <v>12</v>
      </c>
      <c r="H2012" s="1">
        <f t="shared" si="223"/>
        <v>2017</v>
      </c>
      <c r="I2012">
        <v>1</v>
      </c>
      <c r="K2012">
        <f t="shared" si="217"/>
        <v>1</v>
      </c>
      <c r="L2012">
        <v>37946</v>
      </c>
      <c r="M2012" s="6">
        <f t="shared" si="218"/>
        <v>2.6353238813050126</v>
      </c>
      <c r="N2012" s="6" t="str">
        <f t="shared" si="219"/>
        <v/>
      </c>
      <c r="O2012" s="6">
        <f t="shared" si="220"/>
        <v>2.6353238813050126</v>
      </c>
      <c r="Q2012">
        <f>_xlfn.XLOOKUP(C2012&amp;G2012&amp;H2012,covid!$E$2:$E$2184,covid!$D$2:$D$2184,0,0,1)</f>
        <v>0</v>
      </c>
    </row>
    <row r="2013" spans="1:17" x14ac:dyDescent="0.3">
      <c r="A2013">
        <f>_xlfn.XLOOKUP(C2013,kamus!$B$2:$B$87,kamus!$A$2:$A$87,0,0,1)</f>
        <v>11</v>
      </c>
      <c r="B2013" t="str">
        <f>_xlfn.XLOOKUP(C2013,kamus!$B$2:$B$87,kamus!$D$2:$D$87,"dihapus",0,1)</f>
        <v>Depok 2</v>
      </c>
      <c r="C2013" t="s">
        <v>207</v>
      </c>
      <c r="D2013">
        <f>_xlfn.XLOOKUP(C2013,kamus!$B$2:$B$87,kamus!$J$2:$J$87,"dihapus",0,1)</f>
        <v>1</v>
      </c>
      <c r="E2013">
        <f t="shared" si="221"/>
        <v>0</v>
      </c>
      <c r="F2013" s="14">
        <v>43070</v>
      </c>
      <c r="G2013" s="1">
        <f t="shared" si="222"/>
        <v>12</v>
      </c>
      <c r="H2013" s="1">
        <f t="shared" si="223"/>
        <v>2017</v>
      </c>
      <c r="I2013">
        <v>1</v>
      </c>
      <c r="K2013">
        <f t="shared" si="217"/>
        <v>1</v>
      </c>
      <c r="L2013">
        <v>44433</v>
      </c>
      <c r="M2013" s="6">
        <f t="shared" si="218"/>
        <v>2.2505795242274886</v>
      </c>
      <c r="N2013" s="6" t="str">
        <f t="shared" si="219"/>
        <v/>
      </c>
      <c r="O2013" s="6">
        <f t="shared" si="220"/>
        <v>2.2505795242274886</v>
      </c>
      <c r="Q2013">
        <f>_xlfn.XLOOKUP(C2013&amp;G2013&amp;H2013,covid!$E$2:$E$2184,covid!$D$2:$D$2184,0,0,1)</f>
        <v>0</v>
      </c>
    </row>
    <row r="2014" spans="1:17" x14ac:dyDescent="0.3">
      <c r="A2014">
        <f>_xlfn.XLOOKUP(C2014,kamus!$B$2:$B$87,kamus!$A$2:$A$87,0,0,1)</f>
        <v>12</v>
      </c>
      <c r="B2014" t="str">
        <f>_xlfn.XLOOKUP(C2014,kamus!$B$2:$B$87,kamus!$D$2:$D$87,"dihapus",0,1)</f>
        <v>Depok 3</v>
      </c>
      <c r="C2014" t="s">
        <v>206</v>
      </c>
      <c r="D2014">
        <f>_xlfn.XLOOKUP(C2014,kamus!$B$2:$B$87,kamus!$J$2:$J$87,"dihapus",0,1)</f>
        <v>1</v>
      </c>
      <c r="E2014">
        <f t="shared" si="221"/>
        <v>0</v>
      </c>
      <c r="F2014" s="14">
        <v>43070</v>
      </c>
      <c r="G2014" s="1">
        <f t="shared" si="222"/>
        <v>12</v>
      </c>
      <c r="H2014" s="1">
        <f t="shared" si="223"/>
        <v>2017</v>
      </c>
      <c r="I2014">
        <v>1</v>
      </c>
      <c r="K2014">
        <f t="shared" si="217"/>
        <v>1</v>
      </c>
      <c r="L2014">
        <v>44837</v>
      </c>
      <c r="M2014" s="6">
        <f t="shared" si="218"/>
        <v>2.2303008675870375</v>
      </c>
      <c r="N2014" s="6" t="str">
        <f t="shared" si="219"/>
        <v/>
      </c>
      <c r="O2014" s="6">
        <f t="shared" si="220"/>
        <v>2.2303008675870375</v>
      </c>
      <c r="Q2014">
        <f>_xlfn.XLOOKUP(C2014&amp;G2014&amp;H2014,covid!$E$2:$E$2184,covid!$D$2:$D$2184,0,0,1)</f>
        <v>0</v>
      </c>
    </row>
    <row r="2015" spans="1:17" x14ac:dyDescent="0.3">
      <c r="A2015">
        <f>_xlfn.XLOOKUP(C2015,kamus!$B$2:$B$87,kamus!$A$2:$A$87,0,0,1)</f>
        <v>0</v>
      </c>
      <c r="B2015" t="str">
        <f>_xlfn.XLOOKUP(C2015,kamus!$B$2:$B$87,kamus!$D$2:$D$87,"dihapus",0,1)</f>
        <v>dihapus</v>
      </c>
      <c r="C2015" t="s">
        <v>282</v>
      </c>
      <c r="D2015" t="str">
        <f>_xlfn.XLOOKUP(C2015,kamus!$B$2:$B$87,kamus!$J$2:$J$87,"dihapus",0,1)</f>
        <v>dihapus</v>
      </c>
      <c r="E2015">
        <f t="shared" si="221"/>
        <v>0</v>
      </c>
      <c r="F2015" s="14">
        <v>43070</v>
      </c>
      <c r="G2015" s="1">
        <f t="shared" si="222"/>
        <v>12</v>
      </c>
      <c r="H2015" s="1">
        <f t="shared" si="223"/>
        <v>2017</v>
      </c>
      <c r="I2015">
        <v>0</v>
      </c>
      <c r="K2015">
        <f t="shared" si="217"/>
        <v>0</v>
      </c>
      <c r="L2015" t="e">
        <v>#N/A</v>
      </c>
      <c r="M2015" s="6" t="e">
        <f t="shared" si="218"/>
        <v>#N/A</v>
      </c>
      <c r="N2015" s="6" t="str">
        <f t="shared" si="219"/>
        <v/>
      </c>
      <c r="O2015" s="6" t="e">
        <f t="shared" si="220"/>
        <v>#N/A</v>
      </c>
      <c r="Q2015">
        <f>_xlfn.XLOOKUP(C2015&amp;G2015&amp;H2015,covid!$E$2:$E$2184,covid!$D$2:$D$2184,0,0,1)</f>
        <v>0</v>
      </c>
    </row>
    <row r="2016" spans="1:17" x14ac:dyDescent="0.3">
      <c r="A2016">
        <f>_xlfn.XLOOKUP(C2016,kamus!$B$2:$B$87,kamus!$A$2:$A$87,0,0,1)</f>
        <v>14</v>
      </c>
      <c r="B2016" t="str">
        <f>_xlfn.XLOOKUP(C2016,kamus!$B$2:$B$87,kamus!$D$2:$D$87,"dihapus",0,1)</f>
        <v>Gamping 1</v>
      </c>
      <c r="C2016" t="s">
        <v>196</v>
      </c>
      <c r="D2016">
        <f>_xlfn.XLOOKUP(C2016,kamus!$B$2:$B$87,kamus!$J$2:$J$87,"dihapus",0,1)</f>
        <v>1</v>
      </c>
      <c r="E2016">
        <f t="shared" si="221"/>
        <v>0</v>
      </c>
      <c r="F2016" s="14">
        <v>43070</v>
      </c>
      <c r="G2016" s="1">
        <f t="shared" si="222"/>
        <v>12</v>
      </c>
      <c r="H2016" s="1">
        <f t="shared" si="223"/>
        <v>2017</v>
      </c>
      <c r="I2016">
        <v>1</v>
      </c>
      <c r="K2016">
        <f t="shared" si="217"/>
        <v>1</v>
      </c>
      <c r="L2016">
        <v>22819</v>
      </c>
      <c r="M2016" s="6">
        <f t="shared" si="218"/>
        <v>4.3823129847933737</v>
      </c>
      <c r="N2016" s="6" t="str">
        <f t="shared" si="219"/>
        <v/>
      </c>
      <c r="O2016" s="6">
        <f t="shared" si="220"/>
        <v>4.3823129847933737</v>
      </c>
      <c r="Q2016">
        <f>_xlfn.XLOOKUP(C2016&amp;G2016&amp;H2016,covid!$E$2:$E$2184,covid!$D$2:$D$2184,0,0,1)</f>
        <v>0</v>
      </c>
    </row>
    <row r="2017" spans="1:17" x14ac:dyDescent="0.3">
      <c r="A2017">
        <f>_xlfn.XLOOKUP(C2017,kamus!$B$2:$B$87,kamus!$A$2:$A$87,0,0,1)</f>
        <v>13</v>
      </c>
      <c r="B2017" t="str">
        <f>_xlfn.XLOOKUP(C2017,kamus!$B$2:$B$87,kamus!$D$2:$D$87,"dihapus",0,1)</f>
        <v>Gamping 1</v>
      </c>
      <c r="C2017" t="s">
        <v>198</v>
      </c>
      <c r="D2017">
        <f>_xlfn.XLOOKUP(C2017,kamus!$B$2:$B$87,kamus!$J$2:$J$87,"dihapus",0,1)</f>
        <v>1</v>
      </c>
      <c r="E2017">
        <f t="shared" si="221"/>
        <v>0</v>
      </c>
      <c r="F2017" s="14">
        <v>43070</v>
      </c>
      <c r="G2017" s="1">
        <f t="shared" si="222"/>
        <v>12</v>
      </c>
      <c r="H2017" s="1">
        <f t="shared" si="223"/>
        <v>2017</v>
      </c>
      <c r="I2017">
        <v>0</v>
      </c>
      <c r="K2017">
        <f t="shared" si="217"/>
        <v>0</v>
      </c>
      <c r="L2017">
        <v>20645</v>
      </c>
      <c r="M2017" s="6">
        <f t="shared" si="218"/>
        <v>0</v>
      </c>
      <c r="N2017" s="6" t="str">
        <f t="shared" si="219"/>
        <v/>
      </c>
      <c r="O2017" s="6">
        <f t="shared" si="220"/>
        <v>0</v>
      </c>
      <c r="Q2017">
        <f>_xlfn.XLOOKUP(C2017&amp;G2017&amp;H2017,covid!$E$2:$E$2184,covid!$D$2:$D$2184,0,0,1)</f>
        <v>0</v>
      </c>
    </row>
    <row r="2018" spans="1:17" x14ac:dyDescent="0.3">
      <c r="A2018">
        <f>_xlfn.XLOOKUP(C2018,kamus!$B$2:$B$87,kamus!$A$2:$A$87,0,0,1)</f>
        <v>16</v>
      </c>
      <c r="B2018" t="str">
        <f>_xlfn.XLOOKUP(C2018,kamus!$B$2:$B$87,kamus!$D$2:$D$87,"dihapus",0,1)</f>
        <v>Gamping 2</v>
      </c>
      <c r="C2018" t="s">
        <v>200</v>
      </c>
      <c r="D2018">
        <f>_xlfn.XLOOKUP(C2018,kamus!$B$2:$B$87,kamus!$J$2:$J$87,"dihapus",0,1)</f>
        <v>1</v>
      </c>
      <c r="E2018">
        <f t="shared" si="221"/>
        <v>0</v>
      </c>
      <c r="F2018" s="14">
        <v>43070</v>
      </c>
      <c r="G2018" s="1">
        <f t="shared" si="222"/>
        <v>12</v>
      </c>
      <c r="H2018" s="1">
        <f t="shared" si="223"/>
        <v>2017</v>
      </c>
      <c r="I2018">
        <v>3</v>
      </c>
      <c r="K2018">
        <f t="shared" si="217"/>
        <v>3</v>
      </c>
      <c r="L2018">
        <v>16624</v>
      </c>
      <c r="M2018" s="6">
        <f t="shared" si="218"/>
        <v>18.046198267564964</v>
      </c>
      <c r="N2018" s="6" t="str">
        <f t="shared" si="219"/>
        <v/>
      </c>
      <c r="O2018" s="6">
        <f t="shared" si="220"/>
        <v>18.046198267564964</v>
      </c>
      <c r="Q2018">
        <f>_xlfn.XLOOKUP(C2018&amp;G2018&amp;H2018,covid!$E$2:$E$2184,covid!$D$2:$D$2184,0,0,1)</f>
        <v>0</v>
      </c>
    </row>
    <row r="2019" spans="1:17" x14ac:dyDescent="0.3">
      <c r="A2019">
        <f>_xlfn.XLOOKUP(C2019,kamus!$B$2:$B$87,kamus!$A$2:$A$87,0,0,1)</f>
        <v>15</v>
      </c>
      <c r="B2019" t="str">
        <f>_xlfn.XLOOKUP(C2019,kamus!$B$2:$B$87,kamus!$D$2:$D$87,"dihapus",0,1)</f>
        <v>Gamping 2</v>
      </c>
      <c r="C2019" t="s">
        <v>230</v>
      </c>
      <c r="D2019">
        <f>_xlfn.XLOOKUP(C2019,kamus!$B$2:$B$87,kamus!$J$2:$J$87,"dihapus",0,1)</f>
        <v>1</v>
      </c>
      <c r="E2019">
        <f t="shared" si="221"/>
        <v>0</v>
      </c>
      <c r="F2019" s="14">
        <v>43070</v>
      </c>
      <c r="G2019" s="1">
        <f t="shared" si="222"/>
        <v>12</v>
      </c>
      <c r="H2019" s="1">
        <f t="shared" si="223"/>
        <v>2017</v>
      </c>
      <c r="I2019">
        <v>0</v>
      </c>
      <c r="K2019">
        <f t="shared" si="217"/>
        <v>0</v>
      </c>
      <c r="L2019">
        <v>18692</v>
      </c>
      <c r="M2019" s="6">
        <f t="shared" si="218"/>
        <v>0</v>
      </c>
      <c r="N2019" s="6" t="str">
        <f t="shared" si="219"/>
        <v/>
      </c>
      <c r="O2019" s="6">
        <f t="shared" si="220"/>
        <v>0</v>
      </c>
      <c r="Q2019">
        <f>_xlfn.XLOOKUP(C2019&amp;G2019&amp;H2019,covid!$E$2:$E$2184,covid!$D$2:$D$2184,0,0,1)</f>
        <v>0</v>
      </c>
    </row>
    <row r="2020" spans="1:17" x14ac:dyDescent="0.3">
      <c r="A2020">
        <f>_xlfn.XLOOKUP(C2020,kamus!$B$2:$B$87,kamus!$A$2:$A$87,0,0,1)</f>
        <v>17</v>
      </c>
      <c r="B2020" t="str">
        <f>_xlfn.XLOOKUP(C2020,kamus!$B$2:$B$87,kamus!$D$2:$D$87,"dihapus",0,1)</f>
        <v>Gamping 2</v>
      </c>
      <c r="C2020" t="s">
        <v>272</v>
      </c>
      <c r="D2020">
        <f>_xlfn.XLOOKUP(C2020,kamus!$B$2:$B$87,kamus!$J$2:$J$87,"dihapus",0,1)</f>
        <v>1</v>
      </c>
      <c r="E2020">
        <f t="shared" si="221"/>
        <v>0</v>
      </c>
      <c r="F2020" s="14">
        <v>43070</v>
      </c>
      <c r="G2020" s="1">
        <f t="shared" si="222"/>
        <v>12</v>
      </c>
      <c r="H2020" s="1">
        <f t="shared" si="223"/>
        <v>2017</v>
      </c>
      <c r="I2020">
        <v>0</v>
      </c>
      <c r="K2020">
        <f t="shared" si="217"/>
        <v>0</v>
      </c>
      <c r="L2020">
        <v>18667</v>
      </c>
      <c r="M2020" s="6">
        <f t="shared" si="218"/>
        <v>0</v>
      </c>
      <c r="N2020" s="6" t="str">
        <f t="shared" si="219"/>
        <v/>
      </c>
      <c r="O2020" s="6">
        <f t="shared" si="220"/>
        <v>0</v>
      </c>
      <c r="Q2020">
        <f>_xlfn.XLOOKUP(C2020&amp;G2020&amp;H2020,covid!$E$2:$E$2184,covid!$D$2:$D$2184,0,0,1)</f>
        <v>0</v>
      </c>
    </row>
    <row r="2021" spans="1:17" x14ac:dyDescent="0.3">
      <c r="A2021">
        <f>_xlfn.XLOOKUP(C2021,kamus!$B$2:$B$87,kamus!$A$2:$A$87,0,0,1)</f>
        <v>20</v>
      </c>
      <c r="B2021" t="str">
        <f>_xlfn.XLOOKUP(C2021,kamus!$B$2:$B$87,kamus!$D$2:$D$87,"dihapus",0,1)</f>
        <v>Godean 1</v>
      </c>
      <c r="C2021" t="s">
        <v>247</v>
      </c>
      <c r="D2021">
        <f>_xlfn.XLOOKUP(C2021,kamus!$B$2:$B$87,kamus!$J$2:$J$87,"dihapus",0,1)</f>
        <v>1</v>
      </c>
      <c r="E2021">
        <f t="shared" si="221"/>
        <v>0</v>
      </c>
      <c r="F2021" s="14">
        <v>43070</v>
      </c>
      <c r="G2021" s="1">
        <f t="shared" si="222"/>
        <v>12</v>
      </c>
      <c r="H2021" s="1">
        <f t="shared" si="223"/>
        <v>2017</v>
      </c>
      <c r="I2021">
        <v>0</v>
      </c>
      <c r="K2021">
        <f t="shared" si="217"/>
        <v>0</v>
      </c>
      <c r="L2021">
        <v>9743</v>
      </c>
      <c r="M2021" s="6">
        <f t="shared" si="218"/>
        <v>0</v>
      </c>
      <c r="N2021" s="6" t="str">
        <f t="shared" si="219"/>
        <v/>
      </c>
      <c r="O2021" s="6">
        <f t="shared" si="220"/>
        <v>0</v>
      </c>
      <c r="Q2021">
        <f>_xlfn.XLOOKUP(C2021&amp;G2021&amp;H2021,covid!$E$2:$E$2184,covid!$D$2:$D$2184,0,0,1)</f>
        <v>0</v>
      </c>
    </row>
    <row r="2022" spans="1:17" x14ac:dyDescent="0.3">
      <c r="A2022">
        <f>_xlfn.XLOOKUP(C2022,kamus!$B$2:$B$87,kamus!$A$2:$A$87,0,0,1)</f>
        <v>21</v>
      </c>
      <c r="B2022" t="str">
        <f>_xlfn.XLOOKUP(C2022,kamus!$B$2:$B$87,kamus!$D$2:$D$87,"dihapus",0,1)</f>
        <v>Godean 1</v>
      </c>
      <c r="C2022" t="s">
        <v>250</v>
      </c>
      <c r="D2022">
        <f>_xlfn.XLOOKUP(C2022,kamus!$B$2:$B$87,kamus!$J$2:$J$87,"dihapus",0,1)</f>
        <v>1</v>
      </c>
      <c r="E2022">
        <f t="shared" si="221"/>
        <v>0</v>
      </c>
      <c r="F2022" s="14">
        <v>43070</v>
      </c>
      <c r="G2022" s="1">
        <f t="shared" si="222"/>
        <v>12</v>
      </c>
      <c r="H2022" s="1">
        <f t="shared" si="223"/>
        <v>2017</v>
      </c>
      <c r="I2022">
        <v>0</v>
      </c>
      <c r="K2022">
        <f t="shared" si="217"/>
        <v>0</v>
      </c>
      <c r="L2022">
        <v>10269</v>
      </c>
      <c r="M2022" s="6">
        <f t="shared" si="218"/>
        <v>0</v>
      </c>
      <c r="N2022" s="6" t="str">
        <f t="shared" si="219"/>
        <v/>
      </c>
      <c r="O2022" s="6">
        <f t="shared" si="220"/>
        <v>0</v>
      </c>
      <c r="Q2022">
        <f>_xlfn.XLOOKUP(C2022&amp;G2022&amp;H2022,covid!$E$2:$E$2184,covid!$D$2:$D$2184,0,0,1)</f>
        <v>0</v>
      </c>
    </row>
    <row r="2023" spans="1:17" x14ac:dyDescent="0.3">
      <c r="A2023">
        <f>_xlfn.XLOOKUP(C2023,kamus!$B$2:$B$87,kamus!$A$2:$A$87,0,0,1)</f>
        <v>19</v>
      </c>
      <c r="B2023" t="str">
        <f>_xlfn.XLOOKUP(C2023,kamus!$B$2:$B$87,kamus!$D$2:$D$87,"dihapus",0,1)</f>
        <v>Godean 1</v>
      </c>
      <c r="C2023" t="s">
        <v>251</v>
      </c>
      <c r="D2023">
        <f>_xlfn.XLOOKUP(C2023,kamus!$B$2:$B$87,kamus!$J$2:$J$87,"dihapus",0,1)</f>
        <v>1</v>
      </c>
      <c r="E2023">
        <f t="shared" si="221"/>
        <v>0</v>
      </c>
      <c r="F2023" s="14">
        <v>43070</v>
      </c>
      <c r="G2023" s="1">
        <f t="shared" si="222"/>
        <v>12</v>
      </c>
      <c r="H2023" s="1">
        <f t="shared" si="223"/>
        <v>2017</v>
      </c>
      <c r="I2023">
        <v>0</v>
      </c>
      <c r="K2023">
        <f t="shared" si="217"/>
        <v>0</v>
      </c>
      <c r="L2023">
        <v>9159</v>
      </c>
      <c r="M2023" s="6">
        <f t="shared" si="218"/>
        <v>0</v>
      </c>
      <c r="N2023" s="6" t="str">
        <f t="shared" si="219"/>
        <v/>
      </c>
      <c r="O2023" s="6">
        <f t="shared" si="220"/>
        <v>0</v>
      </c>
      <c r="Q2023">
        <f>_xlfn.XLOOKUP(C2023&amp;G2023&amp;H2023,covid!$E$2:$E$2184,covid!$D$2:$D$2184,0,0,1)</f>
        <v>0</v>
      </c>
    </row>
    <row r="2024" spans="1:17" x14ac:dyDescent="0.3">
      <c r="A2024">
        <f>_xlfn.XLOOKUP(C2024,kamus!$B$2:$B$87,kamus!$A$2:$A$87,0,0,1)</f>
        <v>18</v>
      </c>
      <c r="B2024" t="str">
        <f>_xlfn.XLOOKUP(C2024,kamus!$B$2:$B$87,kamus!$D$2:$D$87,"dihapus",0,1)</f>
        <v>Godean 1</v>
      </c>
      <c r="C2024" t="s">
        <v>252</v>
      </c>
      <c r="D2024">
        <f>_xlfn.XLOOKUP(C2024,kamus!$B$2:$B$87,kamus!$J$2:$J$87,"dihapus",0,1)</f>
        <v>0</v>
      </c>
      <c r="E2024">
        <f t="shared" si="221"/>
        <v>0</v>
      </c>
      <c r="F2024" s="14">
        <v>43070</v>
      </c>
      <c r="G2024" s="1">
        <f t="shared" si="222"/>
        <v>12</v>
      </c>
      <c r="H2024" s="1">
        <f t="shared" si="223"/>
        <v>2017</v>
      </c>
      <c r="I2024">
        <v>0</v>
      </c>
      <c r="K2024">
        <f t="shared" si="217"/>
        <v>0</v>
      </c>
      <c r="L2024">
        <v>6607</v>
      </c>
      <c r="M2024" s="6">
        <f t="shared" si="218"/>
        <v>0</v>
      </c>
      <c r="N2024" s="6" t="str">
        <f t="shared" si="219"/>
        <v/>
      </c>
      <c r="O2024" s="6">
        <f t="shared" si="220"/>
        <v>0</v>
      </c>
      <c r="Q2024">
        <f>_xlfn.XLOOKUP(C2024&amp;G2024&amp;H2024,covid!$E$2:$E$2184,covid!$D$2:$D$2184,0,0,1)</f>
        <v>0</v>
      </c>
    </row>
    <row r="2025" spans="1:17" x14ac:dyDescent="0.3">
      <c r="A2025">
        <f>_xlfn.XLOOKUP(C2025,kamus!$B$2:$B$87,kamus!$A$2:$A$87,0,0,1)</f>
        <v>23</v>
      </c>
      <c r="B2025" t="str">
        <f>_xlfn.XLOOKUP(C2025,kamus!$B$2:$B$87,kamus!$D$2:$D$87,"dihapus",0,1)</f>
        <v>Godean 2</v>
      </c>
      <c r="C2025" t="s">
        <v>248</v>
      </c>
      <c r="D2025">
        <f>_xlfn.XLOOKUP(C2025,kamus!$B$2:$B$87,kamus!$J$2:$J$87,"dihapus",0,1)</f>
        <v>1</v>
      </c>
      <c r="E2025">
        <f t="shared" si="221"/>
        <v>0</v>
      </c>
      <c r="F2025" s="14">
        <v>43070</v>
      </c>
      <c r="G2025" s="1">
        <f t="shared" si="222"/>
        <v>12</v>
      </c>
      <c r="H2025" s="1">
        <f t="shared" si="223"/>
        <v>2017</v>
      </c>
      <c r="I2025">
        <v>0</v>
      </c>
      <c r="K2025">
        <f t="shared" si="217"/>
        <v>0</v>
      </c>
      <c r="L2025">
        <v>17439</v>
      </c>
      <c r="M2025" s="6">
        <f t="shared" si="218"/>
        <v>0</v>
      </c>
      <c r="N2025" s="6" t="str">
        <f t="shared" si="219"/>
        <v/>
      </c>
      <c r="O2025" s="6">
        <f t="shared" si="220"/>
        <v>0</v>
      </c>
      <c r="Q2025">
        <f>_xlfn.XLOOKUP(C2025&amp;G2025&amp;H2025,covid!$E$2:$E$2184,covid!$D$2:$D$2184,0,0,1)</f>
        <v>0</v>
      </c>
    </row>
    <row r="2026" spans="1:17" x14ac:dyDescent="0.3">
      <c r="A2026">
        <f>_xlfn.XLOOKUP(C2026,kamus!$B$2:$B$87,kamus!$A$2:$A$87,0,0,1)</f>
        <v>22</v>
      </c>
      <c r="B2026" t="str">
        <f>_xlfn.XLOOKUP(C2026,kamus!$B$2:$B$87,kamus!$D$2:$D$87,"dihapus",0,1)</f>
        <v>Godean 2</v>
      </c>
      <c r="C2026" t="s">
        <v>249</v>
      </c>
      <c r="D2026">
        <f>_xlfn.XLOOKUP(C2026,kamus!$B$2:$B$87,kamus!$J$2:$J$87,"dihapus",0,1)</f>
        <v>1</v>
      </c>
      <c r="E2026">
        <f t="shared" si="221"/>
        <v>0</v>
      </c>
      <c r="F2026" s="14">
        <v>43070</v>
      </c>
      <c r="G2026" s="1">
        <f t="shared" si="222"/>
        <v>12</v>
      </c>
      <c r="H2026" s="1">
        <f t="shared" si="223"/>
        <v>2017</v>
      </c>
      <c r="I2026">
        <v>1</v>
      </c>
      <c r="K2026">
        <f t="shared" si="217"/>
        <v>1</v>
      </c>
      <c r="L2026">
        <v>12380</v>
      </c>
      <c r="M2026" s="6">
        <f t="shared" si="218"/>
        <v>8.077544426494347</v>
      </c>
      <c r="N2026" s="6" t="str">
        <f t="shared" si="219"/>
        <v/>
      </c>
      <c r="O2026" s="6">
        <f t="shared" si="220"/>
        <v>8.077544426494347</v>
      </c>
      <c r="Q2026">
        <f>_xlfn.XLOOKUP(C2026&amp;G2026&amp;H2026,covid!$E$2:$E$2184,covid!$D$2:$D$2184,0,0,1)</f>
        <v>0</v>
      </c>
    </row>
    <row r="2027" spans="1:17" x14ac:dyDescent="0.3">
      <c r="A2027">
        <f>_xlfn.XLOOKUP(C2027,kamus!$B$2:$B$87,kamus!$A$2:$A$87,0,0,1)</f>
        <v>24</v>
      </c>
      <c r="B2027" t="str">
        <f>_xlfn.XLOOKUP(C2027,kamus!$B$2:$B$87,kamus!$D$2:$D$87,"dihapus",0,1)</f>
        <v>Godean 2</v>
      </c>
      <c r="C2027" t="s">
        <v>253</v>
      </c>
      <c r="D2027">
        <f>_xlfn.XLOOKUP(C2027,kamus!$B$2:$B$87,kamus!$J$2:$J$87,"dihapus",0,1)</f>
        <v>0</v>
      </c>
      <c r="E2027">
        <f t="shared" si="221"/>
        <v>0</v>
      </c>
      <c r="F2027" s="14">
        <v>43070</v>
      </c>
      <c r="G2027" s="1">
        <f t="shared" si="222"/>
        <v>12</v>
      </c>
      <c r="H2027" s="1">
        <f t="shared" si="223"/>
        <v>2017</v>
      </c>
      <c r="I2027">
        <v>0</v>
      </c>
      <c r="K2027">
        <f t="shared" si="217"/>
        <v>0</v>
      </c>
      <c r="L2027">
        <v>7087</v>
      </c>
      <c r="M2027" s="6">
        <f t="shared" si="218"/>
        <v>0</v>
      </c>
      <c r="N2027" s="6" t="str">
        <f t="shared" si="219"/>
        <v/>
      </c>
      <c r="O2027" s="6">
        <f t="shared" si="220"/>
        <v>0</v>
      </c>
      <c r="Q2027">
        <f>_xlfn.XLOOKUP(C2027&amp;G2027&amp;H2027,covid!$E$2:$E$2184,covid!$D$2:$D$2184,0,0,1)</f>
        <v>0</v>
      </c>
    </row>
    <row r="2028" spans="1:17" x14ac:dyDescent="0.3">
      <c r="A2028">
        <f>_xlfn.XLOOKUP(C2028,kamus!$B$2:$B$87,kamus!$A$2:$A$87,0,0,1)</f>
        <v>27</v>
      </c>
      <c r="B2028" t="str">
        <f>_xlfn.XLOOKUP(C2028,kamus!$B$2:$B$87,kamus!$D$2:$D$87,"dihapus",0,1)</f>
        <v>Kalasan</v>
      </c>
      <c r="C2028" t="s">
        <v>235</v>
      </c>
      <c r="D2028">
        <f>_xlfn.XLOOKUP(C2028,kamus!$B$2:$B$87,kamus!$J$2:$J$87,"dihapus",0,1)</f>
        <v>1</v>
      </c>
      <c r="E2028">
        <f t="shared" si="221"/>
        <v>0</v>
      </c>
      <c r="F2028" s="14">
        <v>43070</v>
      </c>
      <c r="G2028" s="1">
        <f t="shared" si="222"/>
        <v>12</v>
      </c>
      <c r="H2028" s="1">
        <f t="shared" si="223"/>
        <v>2017</v>
      </c>
      <c r="I2028">
        <v>0</v>
      </c>
      <c r="K2028">
        <f t="shared" si="217"/>
        <v>0</v>
      </c>
      <c r="L2028">
        <v>38337</v>
      </c>
      <c r="M2028" s="6">
        <f t="shared" si="218"/>
        <v>0</v>
      </c>
      <c r="N2028" s="6" t="str">
        <f t="shared" si="219"/>
        <v/>
      </c>
      <c r="O2028" s="6">
        <f t="shared" si="220"/>
        <v>0</v>
      </c>
      <c r="Q2028">
        <f>_xlfn.XLOOKUP(C2028&amp;G2028&amp;H2028,covid!$E$2:$E$2184,covid!$D$2:$D$2184,0,0,1)</f>
        <v>0</v>
      </c>
    </row>
    <row r="2029" spans="1:17" x14ac:dyDescent="0.3">
      <c r="A2029">
        <f>_xlfn.XLOOKUP(C2029,kamus!$B$2:$B$87,kamus!$A$2:$A$87,0,0,1)</f>
        <v>28</v>
      </c>
      <c r="B2029" t="str">
        <f>_xlfn.XLOOKUP(C2029,kamus!$B$2:$B$87,kamus!$D$2:$D$87,"dihapus",0,1)</f>
        <v>Kalasan</v>
      </c>
      <c r="C2029" t="s">
        <v>239</v>
      </c>
      <c r="D2029">
        <f>_xlfn.XLOOKUP(C2029,kamus!$B$2:$B$87,kamus!$J$2:$J$87,"dihapus",0,1)</f>
        <v>0</v>
      </c>
      <c r="E2029">
        <f t="shared" si="221"/>
        <v>0</v>
      </c>
      <c r="F2029" s="14">
        <v>43070</v>
      </c>
      <c r="G2029" s="1">
        <f t="shared" si="222"/>
        <v>12</v>
      </c>
      <c r="H2029" s="1">
        <f t="shared" si="223"/>
        <v>2017</v>
      </c>
      <c r="I2029">
        <v>0</v>
      </c>
      <c r="K2029">
        <f t="shared" si="217"/>
        <v>0</v>
      </c>
      <c r="L2029">
        <v>13744</v>
      </c>
      <c r="M2029" s="6">
        <f t="shared" si="218"/>
        <v>0</v>
      </c>
      <c r="N2029" s="6" t="str">
        <f t="shared" si="219"/>
        <v/>
      </c>
      <c r="O2029" s="6">
        <f t="shared" si="220"/>
        <v>0</v>
      </c>
      <c r="Q2029">
        <f>_xlfn.XLOOKUP(C2029&amp;G2029&amp;H2029,covid!$E$2:$E$2184,covid!$D$2:$D$2184,0,0,1)</f>
        <v>0</v>
      </c>
    </row>
    <row r="2030" spans="1:17" x14ac:dyDescent="0.3">
      <c r="A2030">
        <f>_xlfn.XLOOKUP(C2030,kamus!$B$2:$B$87,kamus!$A$2:$A$87,0,0,1)</f>
        <v>25</v>
      </c>
      <c r="B2030" t="str">
        <f>_xlfn.XLOOKUP(C2030,kamus!$B$2:$B$87,kamus!$D$2:$D$87,"dihapus",0,1)</f>
        <v>Kalasan</v>
      </c>
      <c r="C2030" t="s">
        <v>265</v>
      </c>
      <c r="D2030">
        <f>_xlfn.XLOOKUP(C2030,kamus!$B$2:$B$87,kamus!$J$2:$J$87,"dihapus",0,1)</f>
        <v>1</v>
      </c>
      <c r="E2030">
        <f t="shared" si="221"/>
        <v>0</v>
      </c>
      <c r="F2030" s="14">
        <v>43070</v>
      </c>
      <c r="G2030" s="1">
        <f t="shared" si="222"/>
        <v>12</v>
      </c>
      <c r="H2030" s="1">
        <f t="shared" si="223"/>
        <v>2017</v>
      </c>
      <c r="I2030">
        <v>1</v>
      </c>
      <c r="K2030">
        <f t="shared" si="217"/>
        <v>1</v>
      </c>
      <c r="L2030">
        <v>17169</v>
      </c>
      <c r="M2030" s="6">
        <f t="shared" si="218"/>
        <v>5.8244510454889626</v>
      </c>
      <c r="N2030" s="6" t="str">
        <f t="shared" si="219"/>
        <v/>
      </c>
      <c r="O2030" s="6">
        <f t="shared" si="220"/>
        <v>5.8244510454889626</v>
      </c>
      <c r="Q2030">
        <f>_xlfn.XLOOKUP(C2030&amp;G2030&amp;H2030,covid!$E$2:$E$2184,covid!$D$2:$D$2184,0,0,1)</f>
        <v>0</v>
      </c>
    </row>
    <row r="2031" spans="1:17" x14ac:dyDescent="0.3">
      <c r="A2031">
        <f>_xlfn.XLOOKUP(C2031,kamus!$B$2:$B$87,kamus!$A$2:$A$87,0,0,1)</f>
        <v>26</v>
      </c>
      <c r="B2031" t="str">
        <f>_xlfn.XLOOKUP(C2031,kamus!$B$2:$B$87,kamus!$D$2:$D$87,"dihapus",0,1)</f>
        <v>Kalasan</v>
      </c>
      <c r="C2031" t="s">
        <v>269</v>
      </c>
      <c r="D2031">
        <f>_xlfn.XLOOKUP(C2031,kamus!$B$2:$B$87,kamus!$J$2:$J$87,"dihapus",0,1)</f>
        <v>1</v>
      </c>
      <c r="E2031">
        <f t="shared" si="221"/>
        <v>0</v>
      </c>
      <c r="F2031" s="14">
        <v>43070</v>
      </c>
      <c r="G2031" s="1">
        <f t="shared" si="222"/>
        <v>12</v>
      </c>
      <c r="H2031" s="1">
        <f t="shared" si="223"/>
        <v>2017</v>
      </c>
      <c r="I2031">
        <v>0</v>
      </c>
      <c r="K2031">
        <f t="shared" si="217"/>
        <v>0</v>
      </c>
      <c r="L2031">
        <v>18588</v>
      </c>
      <c r="M2031" s="6">
        <f t="shared" si="218"/>
        <v>0</v>
      </c>
      <c r="N2031" s="6" t="str">
        <f t="shared" si="219"/>
        <v/>
      </c>
      <c r="O2031" s="6">
        <f t="shared" si="220"/>
        <v>0</v>
      </c>
      <c r="Q2031">
        <f>_xlfn.XLOOKUP(C2031&amp;G2031&amp;H2031,covid!$E$2:$E$2184,covid!$D$2:$D$2184,0,0,1)</f>
        <v>0</v>
      </c>
    </row>
    <row r="2032" spans="1:17" x14ac:dyDescent="0.3">
      <c r="A2032">
        <f>_xlfn.XLOOKUP(C2032,kamus!$B$2:$B$87,kamus!$A$2:$A$87,0,0,1)</f>
        <v>33</v>
      </c>
      <c r="B2032" t="str">
        <f>_xlfn.XLOOKUP(C2032,kamus!$B$2:$B$87,kamus!$D$2:$D$87,"dihapus",0,1)</f>
        <v>Minggir</v>
      </c>
      <c r="C2032" t="s">
        <v>241</v>
      </c>
      <c r="D2032">
        <f>_xlfn.XLOOKUP(C2032,kamus!$B$2:$B$87,kamus!$J$2:$J$87,"dihapus",0,1)</f>
        <v>0</v>
      </c>
      <c r="E2032">
        <f t="shared" si="221"/>
        <v>0</v>
      </c>
      <c r="F2032" s="14">
        <v>43070</v>
      </c>
      <c r="G2032" s="1">
        <f t="shared" si="222"/>
        <v>12</v>
      </c>
      <c r="H2032" s="1">
        <f t="shared" si="223"/>
        <v>2017</v>
      </c>
      <c r="I2032">
        <v>0</v>
      </c>
      <c r="K2032">
        <f t="shared" si="217"/>
        <v>0</v>
      </c>
      <c r="L2032">
        <v>8300</v>
      </c>
      <c r="M2032" s="6">
        <f t="shared" si="218"/>
        <v>0</v>
      </c>
      <c r="N2032" s="6" t="str">
        <f t="shared" si="219"/>
        <v/>
      </c>
      <c r="O2032" s="6">
        <f t="shared" si="220"/>
        <v>0</v>
      </c>
      <c r="Q2032">
        <f>_xlfn.XLOOKUP(C2032&amp;G2032&amp;H2032,covid!$E$2:$E$2184,covid!$D$2:$D$2184,0,0,1)</f>
        <v>0</v>
      </c>
    </row>
    <row r="2033" spans="1:17" x14ac:dyDescent="0.3">
      <c r="A2033">
        <f>_xlfn.XLOOKUP(C2033,kamus!$B$2:$B$87,kamus!$A$2:$A$87,0,0,1)</f>
        <v>31</v>
      </c>
      <c r="B2033" t="str">
        <f>_xlfn.XLOOKUP(C2033,kamus!$B$2:$B$87,kamus!$D$2:$D$87,"dihapus",0,1)</f>
        <v>Minggir</v>
      </c>
      <c r="C2033" t="s">
        <v>242</v>
      </c>
      <c r="D2033">
        <f>_xlfn.XLOOKUP(C2033,kamus!$B$2:$B$87,kamus!$J$2:$J$87,"dihapus",0,1)</f>
        <v>0</v>
      </c>
      <c r="E2033">
        <f t="shared" si="221"/>
        <v>0</v>
      </c>
      <c r="F2033" s="14">
        <v>43070</v>
      </c>
      <c r="G2033" s="1">
        <f t="shared" si="222"/>
        <v>12</v>
      </c>
      <c r="H2033" s="1">
        <f t="shared" si="223"/>
        <v>2017</v>
      </c>
      <c r="I2033">
        <v>0</v>
      </c>
      <c r="K2033">
        <f t="shared" si="217"/>
        <v>0</v>
      </c>
      <c r="L2033">
        <v>3637</v>
      </c>
      <c r="M2033" s="6">
        <f t="shared" si="218"/>
        <v>0</v>
      </c>
      <c r="N2033" s="6" t="str">
        <f t="shared" si="219"/>
        <v/>
      </c>
      <c r="O2033" s="6">
        <f t="shared" si="220"/>
        <v>0</v>
      </c>
      <c r="Q2033">
        <f>_xlfn.XLOOKUP(C2033&amp;G2033&amp;H2033,covid!$E$2:$E$2184,covid!$D$2:$D$2184,0,0,1)</f>
        <v>0</v>
      </c>
    </row>
    <row r="2034" spans="1:17" x14ac:dyDescent="0.3">
      <c r="A2034">
        <f>_xlfn.XLOOKUP(C2034,kamus!$B$2:$B$87,kamus!$A$2:$A$87,0,0,1)</f>
        <v>32</v>
      </c>
      <c r="B2034" t="str">
        <f>_xlfn.XLOOKUP(C2034,kamus!$B$2:$B$87,kamus!$D$2:$D$87,"dihapus",0,1)</f>
        <v>Minggir</v>
      </c>
      <c r="C2034" t="s">
        <v>243</v>
      </c>
      <c r="D2034">
        <f>_xlfn.XLOOKUP(C2034,kamus!$B$2:$B$87,kamus!$J$2:$J$87,"dihapus",0,1)</f>
        <v>0</v>
      </c>
      <c r="E2034">
        <f t="shared" si="221"/>
        <v>0</v>
      </c>
      <c r="F2034" s="14">
        <v>43070</v>
      </c>
      <c r="G2034" s="1">
        <f t="shared" si="222"/>
        <v>12</v>
      </c>
      <c r="H2034" s="1">
        <f t="shared" si="223"/>
        <v>2017</v>
      </c>
      <c r="I2034">
        <v>0</v>
      </c>
      <c r="K2034">
        <f t="shared" si="217"/>
        <v>0</v>
      </c>
      <c r="L2034">
        <v>7033</v>
      </c>
      <c r="M2034" s="6">
        <f t="shared" si="218"/>
        <v>0</v>
      </c>
      <c r="N2034" s="6" t="str">
        <f t="shared" si="219"/>
        <v/>
      </c>
      <c r="O2034" s="6">
        <f t="shared" si="220"/>
        <v>0</v>
      </c>
      <c r="Q2034">
        <f>_xlfn.XLOOKUP(C2034&amp;G2034&amp;H2034,covid!$E$2:$E$2184,covid!$D$2:$D$2184,0,0,1)</f>
        <v>0</v>
      </c>
    </row>
    <row r="2035" spans="1:17" x14ac:dyDescent="0.3">
      <c r="A2035">
        <f>_xlfn.XLOOKUP(C2035,kamus!$B$2:$B$87,kamus!$A$2:$A$87,0,0,1)</f>
        <v>30</v>
      </c>
      <c r="B2035" t="str">
        <f>_xlfn.XLOOKUP(C2035,kamus!$B$2:$B$87,kamus!$D$2:$D$87,"dihapus",0,1)</f>
        <v>Minggir</v>
      </c>
      <c r="C2035" t="s">
        <v>244</v>
      </c>
      <c r="D2035">
        <f>_xlfn.XLOOKUP(C2035,kamus!$B$2:$B$87,kamus!$J$2:$J$87,"dihapus",0,1)</f>
        <v>0</v>
      </c>
      <c r="E2035">
        <f t="shared" si="221"/>
        <v>0</v>
      </c>
      <c r="F2035" s="14">
        <v>43070</v>
      </c>
      <c r="G2035" s="1">
        <f t="shared" si="222"/>
        <v>12</v>
      </c>
      <c r="H2035" s="1">
        <f t="shared" si="223"/>
        <v>2017</v>
      </c>
      <c r="I2035">
        <v>0</v>
      </c>
      <c r="K2035">
        <f t="shared" si="217"/>
        <v>0</v>
      </c>
      <c r="L2035">
        <v>8777</v>
      </c>
      <c r="M2035" s="6">
        <f t="shared" si="218"/>
        <v>0</v>
      </c>
      <c r="N2035" s="6" t="str">
        <f t="shared" si="219"/>
        <v/>
      </c>
      <c r="O2035" s="6">
        <f t="shared" si="220"/>
        <v>0</v>
      </c>
      <c r="Q2035">
        <f>_xlfn.XLOOKUP(C2035&amp;G2035&amp;H2035,covid!$E$2:$E$2184,covid!$D$2:$D$2184,0,0,1)</f>
        <v>0</v>
      </c>
    </row>
    <row r="2036" spans="1:17" x14ac:dyDescent="0.3">
      <c r="A2036">
        <f>_xlfn.XLOOKUP(C2036,kamus!$B$2:$B$87,kamus!$A$2:$A$87,0,0,1)</f>
        <v>29</v>
      </c>
      <c r="B2036" t="str">
        <f>_xlfn.XLOOKUP(C2036,kamus!$B$2:$B$87,kamus!$D$2:$D$87,"dihapus",0,1)</f>
        <v>Minggir</v>
      </c>
      <c r="C2036" t="s">
        <v>245</v>
      </c>
      <c r="D2036">
        <f>_xlfn.XLOOKUP(C2036,kamus!$B$2:$B$87,kamus!$J$2:$J$87,"dihapus",0,1)</f>
        <v>0</v>
      </c>
      <c r="E2036">
        <f t="shared" si="221"/>
        <v>0</v>
      </c>
      <c r="F2036" s="14">
        <v>43070</v>
      </c>
      <c r="G2036" s="1">
        <f t="shared" si="222"/>
        <v>12</v>
      </c>
      <c r="H2036" s="1">
        <f t="shared" si="223"/>
        <v>2017</v>
      </c>
      <c r="I2036">
        <v>0</v>
      </c>
      <c r="K2036">
        <f t="shared" si="217"/>
        <v>0</v>
      </c>
      <c r="L2036">
        <v>5165</v>
      </c>
      <c r="M2036" s="6">
        <f t="shared" si="218"/>
        <v>0</v>
      </c>
      <c r="N2036" s="6" t="str">
        <f t="shared" si="219"/>
        <v/>
      </c>
      <c r="O2036" s="6">
        <f t="shared" si="220"/>
        <v>0</v>
      </c>
      <c r="Q2036">
        <f>_xlfn.XLOOKUP(C2036&amp;G2036&amp;H2036,covid!$E$2:$E$2184,covid!$D$2:$D$2184,0,0,1)</f>
        <v>0</v>
      </c>
    </row>
    <row r="2037" spans="1:17" x14ac:dyDescent="0.3">
      <c r="A2037">
        <f>_xlfn.XLOOKUP(C2037,kamus!$B$2:$B$87,kamus!$A$2:$A$87,0,0,1)</f>
        <v>35</v>
      </c>
      <c r="B2037" t="str">
        <f>_xlfn.XLOOKUP(C2037,kamus!$B$2:$B$87,kamus!$D$2:$D$87,"dihapus",0,1)</f>
        <v>Mlati 1</v>
      </c>
      <c r="C2037" t="s">
        <v>240</v>
      </c>
      <c r="D2037">
        <f>_xlfn.XLOOKUP(C2037,kamus!$B$2:$B$87,kamus!$J$2:$J$87,"dihapus",0,1)</f>
        <v>1</v>
      </c>
      <c r="E2037">
        <f t="shared" si="221"/>
        <v>0</v>
      </c>
      <c r="F2037" s="14">
        <v>43070</v>
      </c>
      <c r="G2037" s="1">
        <f t="shared" si="222"/>
        <v>12</v>
      </c>
      <c r="H2037" s="1">
        <f t="shared" si="223"/>
        <v>2017</v>
      </c>
      <c r="I2037">
        <v>0</v>
      </c>
      <c r="K2037">
        <f t="shared" si="217"/>
        <v>0</v>
      </c>
      <c r="L2037">
        <v>18886</v>
      </c>
      <c r="M2037" s="6">
        <f t="shared" si="218"/>
        <v>0</v>
      </c>
      <c r="N2037" s="6" t="str">
        <f t="shared" si="219"/>
        <v/>
      </c>
      <c r="O2037" s="6">
        <f t="shared" si="220"/>
        <v>0</v>
      </c>
      <c r="Q2037">
        <f>_xlfn.XLOOKUP(C2037&amp;G2037&amp;H2037,covid!$E$2:$E$2184,covid!$D$2:$D$2184,0,0,1)</f>
        <v>0</v>
      </c>
    </row>
    <row r="2038" spans="1:17" x14ac:dyDescent="0.3">
      <c r="A2038">
        <f>_xlfn.XLOOKUP(C2038,kamus!$B$2:$B$87,kamus!$A$2:$A$87,0,0,1)</f>
        <v>34</v>
      </c>
      <c r="B2038" t="str">
        <f>_xlfn.XLOOKUP(C2038,kamus!$B$2:$B$87,kamus!$D$2:$D$87,"dihapus",0,1)</f>
        <v>Mlati 1</v>
      </c>
      <c r="C2038" t="s">
        <v>254</v>
      </c>
      <c r="D2038">
        <f>_xlfn.XLOOKUP(C2038,kamus!$B$2:$B$87,kamus!$J$2:$J$87,"dihapus",0,1)</f>
        <v>1</v>
      </c>
      <c r="E2038">
        <f t="shared" si="221"/>
        <v>0</v>
      </c>
      <c r="F2038" s="14">
        <v>43070</v>
      </c>
      <c r="G2038" s="1">
        <f t="shared" si="222"/>
        <v>12</v>
      </c>
      <c r="H2038" s="1">
        <f t="shared" si="223"/>
        <v>2017</v>
      </c>
      <c r="I2038">
        <v>0</v>
      </c>
      <c r="K2038">
        <f t="shared" si="217"/>
        <v>0</v>
      </c>
      <c r="L2038">
        <v>35345</v>
      </c>
      <c r="M2038" s="6">
        <f t="shared" si="218"/>
        <v>0</v>
      </c>
      <c r="N2038" s="6" t="str">
        <f t="shared" si="219"/>
        <v/>
      </c>
      <c r="O2038" s="6">
        <f t="shared" si="220"/>
        <v>0</v>
      </c>
      <c r="Q2038">
        <f>_xlfn.XLOOKUP(C2038&amp;G2038&amp;H2038,covid!$E$2:$E$2184,covid!$D$2:$D$2184,0,0,1)</f>
        <v>0</v>
      </c>
    </row>
    <row r="2039" spans="1:17" x14ac:dyDescent="0.3">
      <c r="A2039">
        <f>_xlfn.XLOOKUP(C2039,kamus!$B$2:$B$87,kamus!$A$2:$A$87,0,0,1)</f>
        <v>38</v>
      </c>
      <c r="B2039" t="str">
        <f>_xlfn.XLOOKUP(C2039,kamus!$B$2:$B$87,kamus!$D$2:$D$87,"dihapus",0,1)</f>
        <v>Mlati 2</v>
      </c>
      <c r="C2039" t="s">
        <v>258</v>
      </c>
      <c r="D2039">
        <f>_xlfn.XLOOKUP(C2039,kamus!$B$2:$B$87,kamus!$J$2:$J$87,"dihapus",0,1)</f>
        <v>0</v>
      </c>
      <c r="E2039">
        <f t="shared" si="221"/>
        <v>0</v>
      </c>
      <c r="F2039" s="14">
        <v>43070</v>
      </c>
      <c r="G2039" s="1">
        <f t="shared" si="222"/>
        <v>12</v>
      </c>
      <c r="H2039" s="1">
        <f t="shared" si="223"/>
        <v>2017</v>
      </c>
      <c r="I2039">
        <v>0</v>
      </c>
      <c r="K2039">
        <f t="shared" si="217"/>
        <v>0</v>
      </c>
      <c r="L2039">
        <v>16653</v>
      </c>
      <c r="M2039" s="6">
        <f t="shared" si="218"/>
        <v>0</v>
      </c>
      <c r="N2039" s="6" t="str">
        <f t="shared" si="219"/>
        <v/>
      </c>
      <c r="O2039" s="6">
        <f t="shared" si="220"/>
        <v>0</v>
      </c>
      <c r="Q2039">
        <f>_xlfn.XLOOKUP(C2039&amp;G2039&amp;H2039,covid!$E$2:$E$2184,covid!$D$2:$D$2184,0,0,1)</f>
        <v>0</v>
      </c>
    </row>
    <row r="2040" spans="1:17" x14ac:dyDescent="0.3">
      <c r="A2040">
        <f>_xlfn.XLOOKUP(C2040,kamus!$B$2:$B$87,kamus!$A$2:$A$87,0,0,1)</f>
        <v>36</v>
      </c>
      <c r="B2040" t="str">
        <f>_xlfn.XLOOKUP(C2040,kamus!$B$2:$B$87,kamus!$D$2:$D$87,"dihapus",0,1)</f>
        <v>Mlati 2</v>
      </c>
      <c r="C2040" t="s">
        <v>268</v>
      </c>
      <c r="D2040">
        <f>_xlfn.XLOOKUP(C2040,kamus!$B$2:$B$87,kamus!$J$2:$J$87,"dihapus",0,1)</f>
        <v>1</v>
      </c>
      <c r="E2040">
        <f t="shared" si="221"/>
        <v>0</v>
      </c>
      <c r="F2040" s="14">
        <v>43070</v>
      </c>
      <c r="G2040" s="1">
        <f t="shared" si="222"/>
        <v>12</v>
      </c>
      <c r="H2040" s="1">
        <f t="shared" si="223"/>
        <v>2017</v>
      </c>
      <c r="I2040">
        <v>0</v>
      </c>
      <c r="K2040">
        <f t="shared" si="217"/>
        <v>0</v>
      </c>
      <c r="L2040">
        <v>11526</v>
      </c>
      <c r="M2040" s="6">
        <f t="shared" si="218"/>
        <v>0</v>
      </c>
      <c r="N2040" s="6" t="str">
        <f t="shared" si="219"/>
        <v/>
      </c>
      <c r="O2040" s="6">
        <f t="shared" si="220"/>
        <v>0</v>
      </c>
      <c r="Q2040">
        <f>_xlfn.XLOOKUP(C2040&amp;G2040&amp;H2040,covid!$E$2:$E$2184,covid!$D$2:$D$2184,0,0,1)</f>
        <v>0</v>
      </c>
    </row>
    <row r="2041" spans="1:17" x14ac:dyDescent="0.3">
      <c r="A2041">
        <f>_xlfn.XLOOKUP(C2041,kamus!$B$2:$B$87,kamus!$A$2:$A$87,0,0,1)</f>
        <v>37</v>
      </c>
      <c r="B2041" t="str">
        <f>_xlfn.XLOOKUP(C2041,kamus!$B$2:$B$87,kamus!$D$2:$D$87,"dihapus",0,1)</f>
        <v>Mlati 2</v>
      </c>
      <c r="C2041" s="19" t="s">
        <v>270</v>
      </c>
      <c r="D2041">
        <f>_xlfn.XLOOKUP(C2041,kamus!$B$2:$B$87,kamus!$J$2:$J$87,"dihapus",0,1)</f>
        <v>1</v>
      </c>
      <c r="E2041">
        <f t="shared" si="221"/>
        <v>0</v>
      </c>
      <c r="F2041" s="14">
        <v>43070</v>
      </c>
      <c r="G2041" s="1">
        <f t="shared" si="222"/>
        <v>12</v>
      </c>
      <c r="H2041" s="1">
        <f t="shared" si="223"/>
        <v>2017</v>
      </c>
      <c r="I2041">
        <v>0</v>
      </c>
      <c r="K2041">
        <f t="shared" si="217"/>
        <v>0</v>
      </c>
      <c r="L2041">
        <v>13694</v>
      </c>
      <c r="M2041" s="6">
        <f t="shared" si="218"/>
        <v>0</v>
      </c>
      <c r="N2041" s="6" t="str">
        <f t="shared" si="219"/>
        <v/>
      </c>
      <c r="O2041" s="6">
        <f t="shared" si="220"/>
        <v>0</v>
      </c>
      <c r="Q2041">
        <f>_xlfn.XLOOKUP(C2041&amp;G2041&amp;H2041,covid!$E$2:$E$2184,covid!$D$2:$D$2184,0,0,1)</f>
        <v>0</v>
      </c>
    </row>
    <row r="2042" spans="1:17" x14ac:dyDescent="0.3">
      <c r="A2042">
        <f>_xlfn.XLOOKUP(C2042,kamus!$B$2:$B$87,kamus!$A$2:$A$87,0,0,1)</f>
        <v>39</v>
      </c>
      <c r="B2042" t="str">
        <f>_xlfn.XLOOKUP(C2042,kamus!$B$2:$B$87,kamus!$D$2:$D$87,"dihapus",0,1)</f>
        <v>Moyudan</v>
      </c>
      <c r="C2042" t="s">
        <v>259</v>
      </c>
      <c r="D2042">
        <f>_xlfn.XLOOKUP(C2042,kamus!$B$2:$B$87,kamus!$J$2:$J$87,"dihapus",0,1)</f>
        <v>0</v>
      </c>
      <c r="E2042">
        <f t="shared" si="221"/>
        <v>0</v>
      </c>
      <c r="F2042" s="14">
        <v>43070</v>
      </c>
      <c r="G2042" s="1">
        <f t="shared" si="222"/>
        <v>12</v>
      </c>
      <c r="H2042" s="1">
        <f t="shared" si="223"/>
        <v>2017</v>
      </c>
      <c r="I2042">
        <v>0</v>
      </c>
      <c r="K2042">
        <f t="shared" si="217"/>
        <v>0</v>
      </c>
      <c r="L2042">
        <v>11875</v>
      </c>
      <c r="M2042" s="6">
        <f t="shared" si="218"/>
        <v>0</v>
      </c>
      <c r="N2042" s="6" t="str">
        <f t="shared" si="219"/>
        <v/>
      </c>
      <c r="O2042" s="6">
        <f t="shared" si="220"/>
        <v>0</v>
      </c>
      <c r="Q2042">
        <f>_xlfn.XLOOKUP(C2042&amp;G2042&amp;H2042,covid!$E$2:$E$2184,covid!$D$2:$D$2184,0,0,1)</f>
        <v>0</v>
      </c>
    </row>
    <row r="2043" spans="1:17" x14ac:dyDescent="0.3">
      <c r="A2043">
        <f>_xlfn.XLOOKUP(C2043,kamus!$B$2:$B$87,kamus!$A$2:$A$87,0,0,1)</f>
        <v>42</v>
      </c>
      <c r="B2043" t="str">
        <f>_xlfn.XLOOKUP(C2043,kamus!$B$2:$B$87,kamus!$D$2:$D$87,"dihapus",0,1)</f>
        <v>Moyudan</v>
      </c>
      <c r="C2043" t="s">
        <v>260</v>
      </c>
      <c r="D2043">
        <f>_xlfn.XLOOKUP(C2043,kamus!$B$2:$B$87,kamus!$J$2:$J$87,"dihapus",0,1)</f>
        <v>0</v>
      </c>
      <c r="E2043">
        <f t="shared" si="221"/>
        <v>0</v>
      </c>
      <c r="F2043" s="14">
        <v>43070</v>
      </c>
      <c r="G2043" s="1">
        <f t="shared" si="222"/>
        <v>12</v>
      </c>
      <c r="H2043" s="1">
        <f t="shared" si="223"/>
        <v>2017</v>
      </c>
      <c r="I2043">
        <v>0</v>
      </c>
      <c r="K2043">
        <f t="shared" si="217"/>
        <v>0</v>
      </c>
      <c r="L2043">
        <v>7197</v>
      </c>
      <c r="M2043" s="6">
        <f t="shared" si="218"/>
        <v>0</v>
      </c>
      <c r="N2043" s="6" t="str">
        <f t="shared" si="219"/>
        <v/>
      </c>
      <c r="O2043" s="6">
        <f t="shared" si="220"/>
        <v>0</v>
      </c>
      <c r="Q2043">
        <f>_xlfn.XLOOKUP(C2043&amp;G2043&amp;H2043,covid!$E$2:$E$2184,covid!$D$2:$D$2184,0,0,1)</f>
        <v>0</v>
      </c>
    </row>
    <row r="2044" spans="1:17" x14ac:dyDescent="0.3">
      <c r="A2044">
        <f>_xlfn.XLOOKUP(C2044,kamus!$B$2:$B$87,kamus!$A$2:$A$87,0,0,1)</f>
        <v>41</v>
      </c>
      <c r="B2044" t="str">
        <f>_xlfn.XLOOKUP(C2044,kamus!$B$2:$B$87,kamus!$D$2:$D$87,"dihapus",0,1)</f>
        <v>Moyudan</v>
      </c>
      <c r="C2044" t="s">
        <v>262</v>
      </c>
      <c r="D2044">
        <f>_xlfn.XLOOKUP(C2044,kamus!$B$2:$B$87,kamus!$J$2:$J$87,"dihapus",0,1)</f>
        <v>0</v>
      </c>
      <c r="E2044">
        <f t="shared" si="221"/>
        <v>0</v>
      </c>
      <c r="F2044" s="14">
        <v>43070</v>
      </c>
      <c r="G2044" s="1">
        <f t="shared" si="222"/>
        <v>12</v>
      </c>
      <c r="H2044" s="1">
        <f t="shared" si="223"/>
        <v>2017</v>
      </c>
      <c r="I2044">
        <v>0</v>
      </c>
      <c r="K2044">
        <f t="shared" si="217"/>
        <v>0</v>
      </c>
      <c r="L2044">
        <v>6705</v>
      </c>
      <c r="M2044" s="6">
        <f t="shared" si="218"/>
        <v>0</v>
      </c>
      <c r="N2044" s="6" t="str">
        <f t="shared" si="219"/>
        <v/>
      </c>
      <c r="O2044" s="6">
        <f t="shared" si="220"/>
        <v>0</v>
      </c>
      <c r="Q2044">
        <f>_xlfn.XLOOKUP(C2044&amp;G2044&amp;H2044,covid!$E$2:$E$2184,covid!$D$2:$D$2184,0,0,1)</f>
        <v>0</v>
      </c>
    </row>
    <row r="2045" spans="1:17" x14ac:dyDescent="0.3">
      <c r="A2045">
        <f>_xlfn.XLOOKUP(C2045,kamus!$B$2:$B$87,kamus!$A$2:$A$87,0,0,1)</f>
        <v>40</v>
      </c>
      <c r="B2045" t="str">
        <f>_xlfn.XLOOKUP(C2045,kamus!$B$2:$B$87,kamus!$D$2:$D$87,"dihapus",0,1)</f>
        <v>Moyudan</v>
      </c>
      <c r="C2045" t="s">
        <v>264</v>
      </c>
      <c r="D2045">
        <f>_xlfn.XLOOKUP(C2045,kamus!$B$2:$B$87,kamus!$J$2:$J$87,"dihapus",0,1)</f>
        <v>0</v>
      </c>
      <c r="E2045">
        <f t="shared" si="221"/>
        <v>0</v>
      </c>
      <c r="F2045" s="14">
        <v>43070</v>
      </c>
      <c r="G2045" s="1">
        <f t="shared" si="222"/>
        <v>12</v>
      </c>
      <c r="H2045" s="1">
        <f t="shared" si="223"/>
        <v>2017</v>
      </c>
      <c r="I2045">
        <v>0</v>
      </c>
      <c r="K2045">
        <f t="shared" si="217"/>
        <v>0</v>
      </c>
      <c r="L2045">
        <v>8347</v>
      </c>
      <c r="M2045" s="6">
        <f t="shared" si="218"/>
        <v>0</v>
      </c>
      <c r="N2045" s="6" t="str">
        <f t="shared" si="219"/>
        <v/>
      </c>
      <c r="O2045" s="6">
        <f t="shared" si="220"/>
        <v>0</v>
      </c>
      <c r="Q2045">
        <f>_xlfn.XLOOKUP(C2045&amp;G2045&amp;H2045,covid!$E$2:$E$2184,covid!$D$2:$D$2184,0,0,1)</f>
        <v>0</v>
      </c>
    </row>
    <row r="2046" spans="1:17" x14ac:dyDescent="0.3">
      <c r="A2046">
        <f>_xlfn.XLOOKUP(C2046,kamus!$B$2:$B$87,kamus!$A$2:$A$87,0,0,1)</f>
        <v>43</v>
      </c>
      <c r="B2046" t="str">
        <f>_xlfn.XLOOKUP(C2046,kamus!$B$2:$B$87,kamus!$D$2:$D$87,"dihapus",0,1)</f>
        <v>Ngaglik 1</v>
      </c>
      <c r="C2046" t="s">
        <v>228</v>
      </c>
      <c r="D2046">
        <f>_xlfn.XLOOKUP(C2046,kamus!$B$2:$B$87,kamus!$J$2:$J$87,"dihapus",0,1)</f>
        <v>1</v>
      </c>
      <c r="E2046">
        <f t="shared" si="221"/>
        <v>0</v>
      </c>
      <c r="F2046" s="14">
        <v>43070</v>
      </c>
      <c r="G2046" s="1">
        <f t="shared" si="222"/>
        <v>12</v>
      </c>
      <c r="H2046" s="1">
        <f t="shared" si="223"/>
        <v>2017</v>
      </c>
      <c r="I2046">
        <v>0</v>
      </c>
      <c r="K2046">
        <f t="shared" si="217"/>
        <v>0</v>
      </c>
      <c r="L2046">
        <v>12705</v>
      </c>
      <c r="M2046" s="6">
        <f t="shared" si="218"/>
        <v>0</v>
      </c>
      <c r="N2046" s="6" t="str">
        <f t="shared" si="219"/>
        <v/>
      </c>
      <c r="O2046" s="6">
        <f t="shared" si="220"/>
        <v>0</v>
      </c>
      <c r="Q2046">
        <f>_xlfn.XLOOKUP(C2046&amp;G2046&amp;H2046,covid!$E$2:$E$2184,covid!$D$2:$D$2184,0,0,1)</f>
        <v>0</v>
      </c>
    </row>
    <row r="2047" spans="1:17" x14ac:dyDescent="0.3">
      <c r="A2047">
        <f>_xlfn.XLOOKUP(C2047,kamus!$B$2:$B$87,kamus!$A$2:$A$87,0,0,1)</f>
        <v>44</v>
      </c>
      <c r="B2047" t="str">
        <f>_xlfn.XLOOKUP(C2047,kamus!$B$2:$B$87,kamus!$D$2:$D$87,"dihapus",0,1)</f>
        <v>Ngaglik 1</v>
      </c>
      <c r="C2047" t="s">
        <v>237</v>
      </c>
      <c r="D2047">
        <f>_xlfn.XLOOKUP(C2047,kamus!$B$2:$B$87,kamus!$J$2:$J$87,"dihapus",0,1)</f>
        <v>1</v>
      </c>
      <c r="E2047">
        <f t="shared" si="221"/>
        <v>0</v>
      </c>
      <c r="F2047" s="14">
        <v>43070</v>
      </c>
      <c r="G2047" s="1">
        <f t="shared" si="222"/>
        <v>12</v>
      </c>
      <c r="H2047" s="1">
        <f t="shared" si="223"/>
        <v>2017</v>
      </c>
      <c r="I2047">
        <v>0</v>
      </c>
      <c r="K2047">
        <f t="shared" si="217"/>
        <v>0</v>
      </c>
      <c r="L2047">
        <v>21934</v>
      </c>
      <c r="M2047" s="6">
        <f t="shared" si="218"/>
        <v>0</v>
      </c>
      <c r="N2047" s="6" t="str">
        <f t="shared" si="219"/>
        <v/>
      </c>
      <c r="O2047" s="6">
        <f t="shared" si="220"/>
        <v>0</v>
      </c>
      <c r="Q2047">
        <f>_xlfn.XLOOKUP(C2047&amp;G2047&amp;H2047,covid!$E$2:$E$2184,covid!$D$2:$D$2184,0,0,1)</f>
        <v>0</v>
      </c>
    </row>
    <row r="2048" spans="1:17" x14ac:dyDescent="0.3">
      <c r="A2048">
        <f>_xlfn.XLOOKUP(C2048,kamus!$B$2:$B$87,kamus!$A$2:$A$87,0,0,1)</f>
        <v>45</v>
      </c>
      <c r="B2048" t="str">
        <f>_xlfn.XLOOKUP(C2048,kamus!$B$2:$B$87,kamus!$D$2:$D$87,"dihapus",0,1)</f>
        <v>Ngaglik 1</v>
      </c>
      <c r="C2048" t="s">
        <v>255</v>
      </c>
      <c r="D2048">
        <f>_xlfn.XLOOKUP(C2048,kamus!$B$2:$B$87,kamus!$J$2:$J$87,"dihapus",0,1)</f>
        <v>1</v>
      </c>
      <c r="E2048">
        <f t="shared" si="221"/>
        <v>0</v>
      </c>
      <c r="F2048" s="14">
        <v>43070</v>
      </c>
      <c r="G2048" s="1">
        <f t="shared" si="222"/>
        <v>12</v>
      </c>
      <c r="H2048" s="1">
        <f t="shared" si="223"/>
        <v>2017</v>
      </c>
      <c r="I2048">
        <v>0</v>
      </c>
      <c r="K2048">
        <f t="shared" si="217"/>
        <v>0</v>
      </c>
      <c r="L2048">
        <v>19793</v>
      </c>
      <c r="M2048" s="6">
        <f t="shared" si="218"/>
        <v>0</v>
      </c>
      <c r="N2048" s="6" t="str">
        <f t="shared" si="219"/>
        <v/>
      </c>
      <c r="O2048" s="6">
        <f t="shared" si="220"/>
        <v>0</v>
      </c>
      <c r="Q2048">
        <f>_xlfn.XLOOKUP(C2048&amp;G2048&amp;H2048,covid!$E$2:$E$2184,covid!$D$2:$D$2184,0,0,1)</f>
        <v>0</v>
      </c>
    </row>
    <row r="2049" spans="1:17" x14ac:dyDescent="0.3">
      <c r="A2049">
        <f>_xlfn.XLOOKUP(C2049,kamus!$B$2:$B$87,kamus!$A$2:$A$87,0,0,1)</f>
        <v>48</v>
      </c>
      <c r="B2049" t="str">
        <f>_xlfn.XLOOKUP(C2049,kamus!$B$2:$B$87,kamus!$D$2:$D$87,"dihapus",0,1)</f>
        <v>Ngaglik 2</v>
      </c>
      <c r="C2049" t="s">
        <v>208</v>
      </c>
      <c r="D2049">
        <f>_xlfn.XLOOKUP(C2049,kamus!$B$2:$B$87,kamus!$J$2:$J$87,"dihapus",0,1)</f>
        <v>1</v>
      </c>
      <c r="E2049">
        <f t="shared" si="221"/>
        <v>0</v>
      </c>
      <c r="F2049" s="14">
        <v>43070</v>
      </c>
      <c r="G2049" s="1">
        <f t="shared" si="222"/>
        <v>12</v>
      </c>
      <c r="H2049" s="1">
        <f t="shared" si="223"/>
        <v>2017</v>
      </c>
      <c r="I2049">
        <v>0</v>
      </c>
      <c r="K2049">
        <f t="shared" si="217"/>
        <v>0</v>
      </c>
      <c r="L2049">
        <v>10447</v>
      </c>
      <c r="M2049" s="6">
        <f t="shared" si="218"/>
        <v>0</v>
      </c>
      <c r="N2049" s="6" t="str">
        <f t="shared" si="219"/>
        <v/>
      </c>
      <c r="O2049" s="6">
        <f t="shared" si="220"/>
        <v>0</v>
      </c>
      <c r="Q2049">
        <f>_xlfn.XLOOKUP(C2049&amp;G2049&amp;H2049,covid!$E$2:$E$2184,covid!$D$2:$D$2184,0,0,1)</f>
        <v>0</v>
      </c>
    </row>
    <row r="2050" spans="1:17" x14ac:dyDescent="0.3">
      <c r="A2050">
        <f>_xlfn.XLOOKUP(C2050,kamus!$B$2:$B$87,kamus!$A$2:$A$87,0,0,1)</f>
        <v>47</v>
      </c>
      <c r="B2050" t="str">
        <f>_xlfn.XLOOKUP(C2050,kamus!$B$2:$B$87,kamus!$D$2:$D$87,"dihapus",0,1)</f>
        <v>Ngaglik 2</v>
      </c>
      <c r="C2050" t="s">
        <v>238</v>
      </c>
      <c r="D2050">
        <f>_xlfn.XLOOKUP(C2050,kamus!$B$2:$B$87,kamus!$J$2:$J$87,"dihapus",0,1)</f>
        <v>1</v>
      </c>
      <c r="E2050">
        <f t="shared" si="221"/>
        <v>0</v>
      </c>
      <c r="F2050" s="14">
        <v>43070</v>
      </c>
      <c r="G2050" s="1">
        <f t="shared" si="222"/>
        <v>12</v>
      </c>
      <c r="H2050" s="1">
        <f t="shared" si="223"/>
        <v>2017</v>
      </c>
      <c r="I2050">
        <v>0</v>
      </c>
      <c r="K2050">
        <f t="shared" ref="K2050:K2113" si="224">J2050+I2050</f>
        <v>0</v>
      </c>
      <c r="L2050">
        <v>22367</v>
      </c>
      <c r="M2050" s="6">
        <f t="shared" ref="M2050:M2113" si="225">IF(ISBLANK(I2050)=TRUE,"",I2050/$L2050*100000)</f>
        <v>0</v>
      </c>
      <c r="N2050" s="6" t="str">
        <f t="shared" ref="N2050:N2113" si="226">IF(ISBLANK(J2050)=TRUE,"",J2050/$L2050*100000)</f>
        <v/>
      </c>
      <c r="O2050" s="6">
        <f t="shared" ref="O2050:O2113" si="227">IF(ISBLANK(K2050)=TRUE,"",K2050/$L2050*100000)</f>
        <v>0</v>
      </c>
      <c r="Q2050">
        <f>_xlfn.XLOOKUP(C2050&amp;G2050&amp;H2050,covid!$E$2:$E$2184,covid!$D$2:$D$2184,0,0,1)</f>
        <v>0</v>
      </c>
    </row>
    <row r="2051" spans="1:17" x14ac:dyDescent="0.3">
      <c r="A2051">
        <f>_xlfn.XLOOKUP(C2051,kamus!$B$2:$B$87,kamus!$A$2:$A$87,0,0,1)</f>
        <v>46</v>
      </c>
      <c r="B2051" t="str">
        <f>_xlfn.XLOOKUP(C2051,kamus!$B$2:$B$87,kamus!$D$2:$D$87,"dihapus",0,1)</f>
        <v>Ngaglik 2</v>
      </c>
      <c r="C2051" t="s">
        <v>257</v>
      </c>
      <c r="D2051">
        <f>_xlfn.XLOOKUP(C2051,kamus!$B$2:$B$87,kamus!$J$2:$J$87,"dihapus",0,1)</f>
        <v>1</v>
      </c>
      <c r="E2051">
        <f t="shared" ref="E2051:E2114" si="228">IF(D2051=0,0,IF(H2051&lt;2021,0,IF(AND(H2051=2021,G2051&lt;5),0,1)))</f>
        <v>0</v>
      </c>
      <c r="F2051" s="14">
        <v>43070</v>
      </c>
      <c r="G2051" s="1">
        <f t="shared" ref="G2051:G2114" si="229">MONTH(F2051)</f>
        <v>12</v>
      </c>
      <c r="H2051" s="1">
        <f t="shared" ref="H2051:H2114" si="230">YEAR(F2051)</f>
        <v>2017</v>
      </c>
      <c r="I2051">
        <v>0</v>
      </c>
      <c r="K2051">
        <f t="shared" si="224"/>
        <v>0</v>
      </c>
      <c r="L2051">
        <v>16910</v>
      </c>
      <c r="M2051" s="6">
        <f t="shared" si="225"/>
        <v>0</v>
      </c>
      <c r="N2051" s="6" t="str">
        <f t="shared" si="226"/>
        <v/>
      </c>
      <c r="O2051" s="6">
        <f t="shared" si="227"/>
        <v>0</v>
      </c>
      <c r="Q2051">
        <f>_xlfn.XLOOKUP(C2051&amp;G2051&amp;H2051,covid!$E$2:$E$2184,covid!$D$2:$D$2184,0,0,1)</f>
        <v>0</v>
      </c>
    </row>
    <row r="2052" spans="1:17" x14ac:dyDescent="0.3">
      <c r="A2052">
        <f>_xlfn.XLOOKUP(C2052,kamus!$B$2:$B$87,kamus!$A$2:$A$87,0,0,1)</f>
        <v>50</v>
      </c>
      <c r="B2052" t="str">
        <f>_xlfn.XLOOKUP(C2052,kamus!$B$2:$B$87,kamus!$D$2:$D$87,"dihapus",0,1)</f>
        <v>Ngemplak 1</v>
      </c>
      <c r="C2052" t="s">
        <v>202</v>
      </c>
      <c r="D2052">
        <f>_xlfn.XLOOKUP(C2052,kamus!$B$2:$B$87,kamus!$J$2:$J$87,"dihapus",0,1)</f>
        <v>0</v>
      </c>
      <c r="E2052">
        <f t="shared" si="228"/>
        <v>0</v>
      </c>
      <c r="F2052" s="14">
        <v>43070</v>
      </c>
      <c r="G2052" s="1">
        <f t="shared" si="229"/>
        <v>12</v>
      </c>
      <c r="H2052" s="1">
        <f t="shared" si="230"/>
        <v>2017</v>
      </c>
      <c r="I2052">
        <v>0</v>
      </c>
      <c r="K2052">
        <f t="shared" si="224"/>
        <v>0</v>
      </c>
      <c r="L2052">
        <v>7988</v>
      </c>
      <c r="M2052" s="6">
        <f t="shared" si="225"/>
        <v>0</v>
      </c>
      <c r="N2052" s="6" t="str">
        <f t="shared" si="226"/>
        <v/>
      </c>
      <c r="O2052" s="6">
        <f t="shared" si="227"/>
        <v>0</v>
      </c>
      <c r="Q2052">
        <f>_xlfn.XLOOKUP(C2052&amp;G2052&amp;H2052,covid!$E$2:$E$2184,covid!$D$2:$D$2184,0,0,1)</f>
        <v>0</v>
      </c>
    </row>
    <row r="2053" spans="1:17" x14ac:dyDescent="0.3">
      <c r="A2053">
        <f>_xlfn.XLOOKUP(C2053,kamus!$B$2:$B$87,kamus!$A$2:$A$87,0,0,1)</f>
        <v>51</v>
      </c>
      <c r="B2053" t="str">
        <f>_xlfn.XLOOKUP(C2053,kamus!$B$2:$B$87,kamus!$D$2:$D$87,"dihapus",0,1)</f>
        <v>Ngemplak 1</v>
      </c>
      <c r="C2053" t="s">
        <v>256</v>
      </c>
      <c r="D2053">
        <f>_xlfn.XLOOKUP(C2053,kamus!$B$2:$B$87,kamus!$J$2:$J$87,"dihapus",0,1)</f>
        <v>0</v>
      </c>
      <c r="E2053">
        <f t="shared" si="228"/>
        <v>0</v>
      </c>
      <c r="F2053" s="14">
        <v>43070</v>
      </c>
      <c r="G2053" s="1">
        <f t="shared" si="229"/>
        <v>12</v>
      </c>
      <c r="H2053" s="1">
        <f t="shared" si="230"/>
        <v>2017</v>
      </c>
      <c r="I2053">
        <v>0</v>
      </c>
      <c r="K2053">
        <f t="shared" si="224"/>
        <v>0</v>
      </c>
      <c r="L2053">
        <v>8208</v>
      </c>
      <c r="M2053" s="6">
        <f t="shared" si="225"/>
        <v>0</v>
      </c>
      <c r="N2053" s="6" t="str">
        <f t="shared" si="226"/>
        <v/>
      </c>
      <c r="O2053" s="6">
        <f t="shared" si="227"/>
        <v>0</v>
      </c>
      <c r="Q2053">
        <f>_xlfn.XLOOKUP(C2053&amp;G2053&amp;H2053,covid!$E$2:$E$2184,covid!$D$2:$D$2184,0,0,1)</f>
        <v>0</v>
      </c>
    </row>
    <row r="2054" spans="1:17" x14ac:dyDescent="0.3">
      <c r="A2054">
        <f>_xlfn.XLOOKUP(C2054,kamus!$B$2:$B$87,kamus!$A$2:$A$87,0,0,1)</f>
        <v>49</v>
      </c>
      <c r="B2054" t="str">
        <f>_xlfn.XLOOKUP(C2054,kamus!$B$2:$B$87,kamus!$D$2:$D$87,"dihapus",0,1)</f>
        <v>Ngemplak 1</v>
      </c>
      <c r="C2054" t="s">
        <v>276</v>
      </c>
      <c r="D2054">
        <f>_xlfn.XLOOKUP(C2054,kamus!$B$2:$B$87,kamus!$J$2:$J$87,"dihapus",0,1)</f>
        <v>1</v>
      </c>
      <c r="E2054">
        <f t="shared" si="228"/>
        <v>0</v>
      </c>
      <c r="F2054" s="14">
        <v>43070</v>
      </c>
      <c r="G2054" s="1">
        <f t="shared" si="229"/>
        <v>12</v>
      </c>
      <c r="H2054" s="1">
        <f t="shared" si="230"/>
        <v>2017</v>
      </c>
      <c r="I2054">
        <v>0</v>
      </c>
      <c r="K2054">
        <f t="shared" si="224"/>
        <v>0</v>
      </c>
      <c r="L2054">
        <v>9697</v>
      </c>
      <c r="M2054" s="6">
        <f t="shared" si="225"/>
        <v>0</v>
      </c>
      <c r="N2054" s="6" t="str">
        <f t="shared" si="226"/>
        <v/>
      </c>
      <c r="O2054" s="6">
        <f t="shared" si="227"/>
        <v>0</v>
      </c>
      <c r="Q2054">
        <f>_xlfn.XLOOKUP(C2054&amp;G2054&amp;H2054,covid!$E$2:$E$2184,covid!$D$2:$D$2184,0,0,1)</f>
        <v>0</v>
      </c>
    </row>
    <row r="2055" spans="1:17" x14ac:dyDescent="0.3">
      <c r="A2055">
        <f>_xlfn.XLOOKUP(C2055,kamus!$B$2:$B$87,kamus!$A$2:$A$87,0,0,1)</f>
        <v>52</v>
      </c>
      <c r="B2055" t="str">
        <f>_xlfn.XLOOKUP(C2055,kamus!$B$2:$B$87,kamus!$D$2:$D$87,"dihapus",0,1)</f>
        <v>Ngemplak 2</v>
      </c>
      <c r="C2055" t="s">
        <v>277</v>
      </c>
      <c r="D2055">
        <f>_xlfn.XLOOKUP(C2055,kamus!$B$2:$B$87,kamus!$J$2:$J$87,"dihapus",0,1)</f>
        <v>1</v>
      </c>
      <c r="E2055">
        <f t="shared" si="228"/>
        <v>0</v>
      </c>
      <c r="F2055" s="14">
        <v>43070</v>
      </c>
      <c r="G2055" s="1">
        <f t="shared" si="229"/>
        <v>12</v>
      </c>
      <c r="H2055" s="1">
        <f t="shared" si="230"/>
        <v>2017</v>
      </c>
      <c r="I2055">
        <v>0</v>
      </c>
      <c r="K2055">
        <f t="shared" si="224"/>
        <v>0</v>
      </c>
      <c r="L2055">
        <v>31636</v>
      </c>
      <c r="M2055" s="6">
        <f t="shared" si="225"/>
        <v>0</v>
      </c>
      <c r="N2055" s="6" t="str">
        <f t="shared" si="226"/>
        <v/>
      </c>
      <c r="O2055" s="6">
        <f t="shared" si="227"/>
        <v>0</v>
      </c>
      <c r="Q2055">
        <f>_xlfn.XLOOKUP(C2055&amp;G2055&amp;H2055,covid!$E$2:$E$2184,covid!$D$2:$D$2184,0,0,1)</f>
        <v>0</v>
      </c>
    </row>
    <row r="2056" spans="1:17" x14ac:dyDescent="0.3">
      <c r="A2056">
        <f>_xlfn.XLOOKUP(C2056,kamus!$B$2:$B$87,kamus!$A$2:$A$87,0,0,1)</f>
        <v>53</v>
      </c>
      <c r="B2056" t="str">
        <f>_xlfn.XLOOKUP(C2056,kamus!$B$2:$B$87,kamus!$D$2:$D$87,"dihapus",0,1)</f>
        <v>Ngemplak 2</v>
      </c>
      <c r="C2056" t="s">
        <v>278</v>
      </c>
      <c r="D2056">
        <f>_xlfn.XLOOKUP(C2056,kamus!$B$2:$B$87,kamus!$J$2:$J$87,"dihapus",0,1)</f>
        <v>0</v>
      </c>
      <c r="E2056">
        <f t="shared" si="228"/>
        <v>0</v>
      </c>
      <c r="F2056" s="14">
        <v>43070</v>
      </c>
      <c r="G2056" s="1">
        <f t="shared" si="229"/>
        <v>12</v>
      </c>
      <c r="H2056" s="1">
        <f t="shared" si="230"/>
        <v>2017</v>
      </c>
      <c r="I2056">
        <v>0</v>
      </c>
      <c r="K2056">
        <f t="shared" si="224"/>
        <v>0</v>
      </c>
      <c r="L2056">
        <v>8894</v>
      </c>
      <c r="M2056" s="6">
        <f t="shared" si="225"/>
        <v>0</v>
      </c>
      <c r="N2056" s="6" t="str">
        <f t="shared" si="226"/>
        <v/>
      </c>
      <c r="O2056" s="6">
        <f t="shared" si="227"/>
        <v>0</v>
      </c>
      <c r="Q2056">
        <f>_xlfn.XLOOKUP(C2056&amp;G2056&amp;H2056,covid!$E$2:$E$2184,covid!$D$2:$D$2184,0,0,1)</f>
        <v>0</v>
      </c>
    </row>
    <row r="2057" spans="1:17" x14ac:dyDescent="0.3">
      <c r="A2057">
        <f>_xlfn.XLOOKUP(C2057,kamus!$B$2:$B$87,kamus!$A$2:$A$87,0,0,1)</f>
        <v>57</v>
      </c>
      <c r="B2057" t="str">
        <f>_xlfn.XLOOKUP(C2057,kamus!$B$2:$B$87,kamus!$D$2:$D$87,"dihapus",0,1)</f>
        <v>Pakem</v>
      </c>
      <c r="C2057" t="s">
        <v>204</v>
      </c>
      <c r="D2057">
        <f>_xlfn.XLOOKUP(C2057,kamus!$B$2:$B$87,kamus!$J$2:$J$87,"dihapus",0,1)</f>
        <v>0</v>
      </c>
      <c r="E2057">
        <f t="shared" si="228"/>
        <v>0</v>
      </c>
      <c r="F2057" s="14">
        <v>43070</v>
      </c>
      <c r="G2057" s="1">
        <f t="shared" si="229"/>
        <v>12</v>
      </c>
      <c r="H2057" s="1">
        <f t="shared" si="230"/>
        <v>2017</v>
      </c>
      <c r="I2057">
        <v>0</v>
      </c>
      <c r="K2057">
        <f t="shared" si="224"/>
        <v>0</v>
      </c>
      <c r="L2057">
        <v>6864</v>
      </c>
      <c r="M2057" s="6">
        <f t="shared" si="225"/>
        <v>0</v>
      </c>
      <c r="N2057" s="6" t="str">
        <f t="shared" si="226"/>
        <v/>
      </c>
      <c r="O2057" s="6">
        <f t="shared" si="227"/>
        <v>0</v>
      </c>
      <c r="Q2057">
        <f>_xlfn.XLOOKUP(C2057&amp;G2057&amp;H2057,covid!$E$2:$E$2184,covid!$D$2:$D$2184,0,0,1)</f>
        <v>0</v>
      </c>
    </row>
    <row r="2058" spans="1:17" x14ac:dyDescent="0.3">
      <c r="A2058">
        <f>_xlfn.XLOOKUP(C2058,kamus!$B$2:$B$87,kamus!$A$2:$A$87,0,0,1)</f>
        <v>54</v>
      </c>
      <c r="B2058" t="str">
        <f>_xlfn.XLOOKUP(C2058,kamus!$B$2:$B$87,kamus!$D$2:$D$87,"dihapus",0,1)</f>
        <v>Pakem</v>
      </c>
      <c r="C2058" t="s">
        <v>213</v>
      </c>
      <c r="D2058">
        <f>_xlfn.XLOOKUP(C2058,kamus!$B$2:$B$87,kamus!$J$2:$J$87,"dihapus",0,1)</f>
        <v>0</v>
      </c>
      <c r="E2058">
        <f t="shared" si="228"/>
        <v>0</v>
      </c>
      <c r="F2058" s="14">
        <v>43070</v>
      </c>
      <c r="G2058" s="1">
        <f t="shared" si="229"/>
        <v>12</v>
      </c>
      <c r="H2058" s="1">
        <f t="shared" si="230"/>
        <v>2017</v>
      </c>
      <c r="I2058">
        <v>0</v>
      </c>
      <c r="K2058">
        <f t="shared" si="224"/>
        <v>0</v>
      </c>
      <c r="L2058">
        <v>9160</v>
      </c>
      <c r="M2058" s="6">
        <f t="shared" si="225"/>
        <v>0</v>
      </c>
      <c r="N2058" s="6" t="str">
        <f t="shared" si="226"/>
        <v/>
      </c>
      <c r="O2058" s="6">
        <f t="shared" si="227"/>
        <v>0</v>
      </c>
      <c r="Q2058">
        <f>_xlfn.XLOOKUP(C2058&amp;G2058&amp;H2058,covid!$E$2:$E$2184,covid!$D$2:$D$2184,0,0,1)</f>
        <v>0</v>
      </c>
    </row>
    <row r="2059" spans="1:17" x14ac:dyDescent="0.3">
      <c r="A2059">
        <f>_xlfn.XLOOKUP(C2059,kamus!$B$2:$B$87,kamus!$A$2:$A$87,0,0,1)</f>
        <v>56</v>
      </c>
      <c r="B2059" t="str">
        <f>_xlfn.XLOOKUP(C2059,kamus!$B$2:$B$87,kamus!$D$2:$D$87,"dihapus",0,1)</f>
        <v>Pakem</v>
      </c>
      <c r="C2059" t="s">
        <v>214</v>
      </c>
      <c r="D2059">
        <f>_xlfn.XLOOKUP(C2059,kamus!$B$2:$B$87,kamus!$J$2:$J$87,"dihapus",0,1)</f>
        <v>1</v>
      </c>
      <c r="E2059">
        <f t="shared" si="228"/>
        <v>0</v>
      </c>
      <c r="F2059" s="14">
        <v>43070</v>
      </c>
      <c r="G2059" s="1">
        <f t="shared" si="229"/>
        <v>12</v>
      </c>
      <c r="H2059" s="1">
        <f t="shared" si="230"/>
        <v>2017</v>
      </c>
      <c r="I2059">
        <v>0</v>
      </c>
      <c r="K2059">
        <f t="shared" si="224"/>
        <v>0</v>
      </c>
      <c r="L2059">
        <v>6711</v>
      </c>
      <c r="M2059" s="6">
        <f t="shared" si="225"/>
        <v>0</v>
      </c>
      <c r="N2059" s="6" t="str">
        <f t="shared" si="226"/>
        <v/>
      </c>
      <c r="O2059" s="6">
        <f t="shared" si="227"/>
        <v>0</v>
      </c>
      <c r="Q2059">
        <f>_xlfn.XLOOKUP(C2059&amp;G2059&amp;H2059,covid!$E$2:$E$2184,covid!$D$2:$D$2184,0,0,1)</f>
        <v>0</v>
      </c>
    </row>
    <row r="2060" spans="1:17" x14ac:dyDescent="0.3">
      <c r="A2060">
        <f>_xlfn.XLOOKUP(C2060,kamus!$B$2:$B$87,kamus!$A$2:$A$87,0,0,1)</f>
        <v>58</v>
      </c>
      <c r="B2060" t="str">
        <f>_xlfn.XLOOKUP(C2060,kamus!$B$2:$B$87,kamus!$D$2:$D$87,"dihapus",0,1)</f>
        <v>Pakem</v>
      </c>
      <c r="C2060" t="s">
        <v>231</v>
      </c>
      <c r="D2060">
        <f>_xlfn.XLOOKUP(C2060,kamus!$B$2:$B$87,kamus!$J$2:$J$87,"dihapus",0,1)</f>
        <v>0</v>
      </c>
      <c r="E2060">
        <f t="shared" si="228"/>
        <v>0</v>
      </c>
      <c r="F2060" s="14">
        <v>43070</v>
      </c>
      <c r="G2060" s="1">
        <f t="shared" si="229"/>
        <v>12</v>
      </c>
      <c r="H2060" s="1">
        <f t="shared" si="230"/>
        <v>2017</v>
      </c>
      <c r="I2060">
        <v>0</v>
      </c>
      <c r="K2060">
        <f t="shared" si="224"/>
        <v>0</v>
      </c>
      <c r="L2060">
        <v>6932</v>
      </c>
      <c r="M2060" s="6">
        <f t="shared" si="225"/>
        <v>0</v>
      </c>
      <c r="N2060" s="6" t="str">
        <f t="shared" si="226"/>
        <v/>
      </c>
      <c r="O2060" s="6">
        <f t="shared" si="227"/>
        <v>0</v>
      </c>
      <c r="Q2060">
        <f>_xlfn.XLOOKUP(C2060&amp;G2060&amp;H2060,covid!$E$2:$E$2184,covid!$D$2:$D$2184,0,0,1)</f>
        <v>0</v>
      </c>
    </row>
    <row r="2061" spans="1:17" x14ac:dyDescent="0.3">
      <c r="A2061">
        <f>_xlfn.XLOOKUP(C2061,kamus!$B$2:$B$87,kamus!$A$2:$A$87,0,0,1)</f>
        <v>55</v>
      </c>
      <c r="B2061" t="str">
        <f>_xlfn.XLOOKUP(C2061,kamus!$B$2:$B$87,kamus!$D$2:$D$87,"dihapus",0,1)</f>
        <v>Pakem</v>
      </c>
      <c r="C2061" t="s">
        <v>234</v>
      </c>
      <c r="D2061">
        <f>_xlfn.XLOOKUP(C2061,kamus!$B$2:$B$87,kamus!$J$2:$J$87,"dihapus",0,1)</f>
        <v>0</v>
      </c>
      <c r="E2061">
        <f t="shared" si="228"/>
        <v>0</v>
      </c>
      <c r="F2061" s="14">
        <v>43070</v>
      </c>
      <c r="G2061" s="1">
        <f t="shared" si="229"/>
        <v>12</v>
      </c>
      <c r="H2061" s="1">
        <f t="shared" si="230"/>
        <v>2017</v>
      </c>
      <c r="I2061">
        <v>0</v>
      </c>
      <c r="K2061">
        <f t="shared" si="224"/>
        <v>0</v>
      </c>
      <c r="L2061">
        <v>9891</v>
      </c>
      <c r="M2061" s="6">
        <f t="shared" si="225"/>
        <v>0</v>
      </c>
      <c r="N2061" s="6" t="str">
        <f t="shared" si="226"/>
        <v/>
      </c>
      <c r="O2061" s="6">
        <f t="shared" si="227"/>
        <v>0</v>
      </c>
      <c r="Q2061">
        <f>_xlfn.XLOOKUP(C2061&amp;G2061&amp;H2061,covid!$E$2:$E$2184,covid!$D$2:$D$2184,0,0,1)</f>
        <v>0</v>
      </c>
    </row>
    <row r="2062" spans="1:17" x14ac:dyDescent="0.3">
      <c r="A2062">
        <f>_xlfn.XLOOKUP(C2062,kamus!$B$2:$B$87,kamus!$A$2:$A$87,0,0,1)</f>
        <v>64</v>
      </c>
      <c r="B2062" t="str">
        <f>_xlfn.XLOOKUP(C2062,kamus!$B$2:$B$87,kamus!$D$2:$D$87,"dihapus",0,1)</f>
        <v>Prambanan</v>
      </c>
      <c r="C2062" t="s">
        <v>203</v>
      </c>
      <c r="D2062">
        <f>_xlfn.XLOOKUP(C2062,kamus!$B$2:$B$87,kamus!$J$2:$J$87,"dihapus",0,1)</f>
        <v>1</v>
      </c>
      <c r="E2062">
        <f t="shared" si="228"/>
        <v>0</v>
      </c>
      <c r="F2062" s="14">
        <v>43070</v>
      </c>
      <c r="G2062" s="1">
        <f t="shared" si="229"/>
        <v>12</v>
      </c>
      <c r="H2062" s="1">
        <f t="shared" si="230"/>
        <v>2017</v>
      </c>
      <c r="I2062">
        <v>0</v>
      </c>
      <c r="K2062">
        <f t="shared" si="224"/>
        <v>0</v>
      </c>
      <c r="L2062">
        <v>12600</v>
      </c>
      <c r="M2062" s="6">
        <f t="shared" si="225"/>
        <v>0</v>
      </c>
      <c r="N2062" s="6" t="str">
        <f t="shared" si="226"/>
        <v/>
      </c>
      <c r="O2062" s="6">
        <f t="shared" si="227"/>
        <v>0</v>
      </c>
      <c r="Q2062">
        <f>_xlfn.XLOOKUP(C2062&amp;G2062&amp;H2062,covid!$E$2:$E$2184,covid!$D$2:$D$2184,0,0,1)</f>
        <v>0</v>
      </c>
    </row>
    <row r="2063" spans="1:17" x14ac:dyDescent="0.3">
      <c r="A2063">
        <f>_xlfn.XLOOKUP(C2063,kamus!$B$2:$B$87,kamus!$A$2:$A$87,0,0,1)</f>
        <v>59</v>
      </c>
      <c r="B2063" t="str">
        <f>_xlfn.XLOOKUP(C2063,kamus!$B$2:$B$87,kamus!$D$2:$D$87,"dihapus",0,1)</f>
        <v>Prambanan</v>
      </c>
      <c r="C2063" t="s">
        <v>210</v>
      </c>
      <c r="D2063">
        <f>_xlfn.XLOOKUP(C2063,kamus!$B$2:$B$87,kamus!$J$2:$J$87,"dihapus",0,1)</f>
        <v>0</v>
      </c>
      <c r="E2063">
        <f t="shared" si="228"/>
        <v>0</v>
      </c>
      <c r="F2063" s="14">
        <v>43070</v>
      </c>
      <c r="G2063" s="1">
        <f t="shared" si="229"/>
        <v>12</v>
      </c>
      <c r="H2063" s="1">
        <f t="shared" si="230"/>
        <v>2017</v>
      </c>
      <c r="I2063">
        <v>0</v>
      </c>
      <c r="K2063">
        <f t="shared" si="224"/>
        <v>0</v>
      </c>
      <c r="L2063">
        <v>4755</v>
      </c>
      <c r="M2063" s="6">
        <f t="shared" si="225"/>
        <v>0</v>
      </c>
      <c r="N2063" s="6" t="str">
        <f t="shared" si="226"/>
        <v/>
      </c>
      <c r="O2063" s="6">
        <f t="shared" si="227"/>
        <v>0</v>
      </c>
      <c r="Q2063">
        <f>_xlfn.XLOOKUP(C2063&amp;G2063&amp;H2063,covid!$E$2:$E$2184,covid!$D$2:$D$2184,0,0,1)</f>
        <v>0</v>
      </c>
    </row>
    <row r="2064" spans="1:17" x14ac:dyDescent="0.3">
      <c r="A2064">
        <f>_xlfn.XLOOKUP(C2064,kamus!$B$2:$B$87,kamus!$A$2:$A$87,0,0,1)</f>
        <v>61</v>
      </c>
      <c r="B2064" t="str">
        <f>_xlfn.XLOOKUP(C2064,kamus!$B$2:$B$87,kamus!$D$2:$D$87,"dihapus",0,1)</f>
        <v>Prambanan</v>
      </c>
      <c r="C2064" t="s">
        <v>219</v>
      </c>
      <c r="D2064">
        <f>_xlfn.XLOOKUP(C2064,kamus!$B$2:$B$87,kamus!$J$2:$J$87,"dihapus",0,1)</f>
        <v>0</v>
      </c>
      <c r="E2064">
        <f t="shared" si="228"/>
        <v>0</v>
      </c>
      <c r="F2064" s="14">
        <v>43070</v>
      </c>
      <c r="G2064" s="1">
        <f t="shared" si="229"/>
        <v>12</v>
      </c>
      <c r="H2064" s="1">
        <f t="shared" si="230"/>
        <v>2017</v>
      </c>
      <c r="I2064">
        <v>0</v>
      </c>
      <c r="K2064">
        <f t="shared" si="224"/>
        <v>0</v>
      </c>
      <c r="L2064">
        <v>14215</v>
      </c>
      <c r="M2064" s="6">
        <f t="shared" si="225"/>
        <v>0</v>
      </c>
      <c r="N2064" s="6" t="str">
        <f t="shared" si="226"/>
        <v/>
      </c>
      <c r="O2064" s="6">
        <f t="shared" si="227"/>
        <v>0</v>
      </c>
      <c r="Q2064">
        <f>_xlfn.XLOOKUP(C2064&amp;G2064&amp;H2064,covid!$E$2:$E$2184,covid!$D$2:$D$2184,0,0,1)</f>
        <v>0</v>
      </c>
    </row>
    <row r="2065" spans="1:17" x14ac:dyDescent="0.3">
      <c r="A2065">
        <f>_xlfn.XLOOKUP(C2065,kamus!$B$2:$B$87,kamus!$A$2:$A$87,0,0,1)</f>
        <v>62</v>
      </c>
      <c r="B2065" t="str">
        <f>_xlfn.XLOOKUP(C2065,kamus!$B$2:$B$87,kamus!$D$2:$D$87,"dihapus",0,1)</f>
        <v>Prambanan</v>
      </c>
      <c r="C2065" t="s">
        <v>236</v>
      </c>
      <c r="D2065">
        <f>_xlfn.XLOOKUP(C2065,kamus!$B$2:$B$87,kamus!$J$2:$J$87,"dihapus",0,1)</f>
        <v>0</v>
      </c>
      <c r="E2065">
        <f t="shared" si="228"/>
        <v>0</v>
      </c>
      <c r="F2065" s="14">
        <v>43070</v>
      </c>
      <c r="G2065" s="1">
        <f t="shared" si="229"/>
        <v>12</v>
      </c>
      <c r="H2065" s="1">
        <f t="shared" si="230"/>
        <v>2017</v>
      </c>
      <c r="I2065">
        <v>0</v>
      </c>
      <c r="K2065">
        <f t="shared" si="224"/>
        <v>0</v>
      </c>
      <c r="L2065">
        <v>6067</v>
      </c>
      <c r="M2065" s="6">
        <f t="shared" si="225"/>
        <v>0</v>
      </c>
      <c r="N2065" s="6" t="str">
        <f t="shared" si="226"/>
        <v/>
      </c>
      <c r="O2065" s="6">
        <f t="shared" si="227"/>
        <v>0</v>
      </c>
      <c r="Q2065">
        <f>_xlfn.XLOOKUP(C2065&amp;G2065&amp;H2065,covid!$E$2:$E$2184,covid!$D$2:$D$2184,0,0,1)</f>
        <v>0</v>
      </c>
    </row>
    <row r="2066" spans="1:17" x14ac:dyDescent="0.3">
      <c r="A2066">
        <f>_xlfn.XLOOKUP(C2066,kamus!$B$2:$B$87,kamus!$A$2:$A$87,0,0,1)</f>
        <v>63</v>
      </c>
      <c r="B2066" t="str">
        <f>_xlfn.XLOOKUP(C2066,kamus!$B$2:$B$87,kamus!$D$2:$D$87,"dihapus",0,1)</f>
        <v>Prambanan</v>
      </c>
      <c r="C2066" t="s">
        <v>261</v>
      </c>
      <c r="D2066">
        <f>_xlfn.XLOOKUP(C2066,kamus!$B$2:$B$87,kamus!$J$2:$J$87,"dihapus",0,1)</f>
        <v>0</v>
      </c>
      <c r="E2066">
        <f t="shared" si="228"/>
        <v>0</v>
      </c>
      <c r="F2066" s="14">
        <v>43070</v>
      </c>
      <c r="G2066" s="1">
        <f t="shared" si="229"/>
        <v>12</v>
      </c>
      <c r="H2066" s="1">
        <f t="shared" si="230"/>
        <v>2017</v>
      </c>
      <c r="I2066">
        <v>0</v>
      </c>
      <c r="K2066">
        <f t="shared" si="224"/>
        <v>0</v>
      </c>
      <c r="L2066">
        <v>15373</v>
      </c>
      <c r="M2066" s="6">
        <f t="shared" si="225"/>
        <v>0</v>
      </c>
      <c r="N2066" s="6" t="str">
        <f t="shared" si="226"/>
        <v/>
      </c>
      <c r="O2066" s="6">
        <f t="shared" si="227"/>
        <v>0</v>
      </c>
      <c r="Q2066">
        <f>_xlfn.XLOOKUP(C2066&amp;G2066&amp;H2066,covid!$E$2:$E$2184,covid!$D$2:$D$2184,0,0,1)</f>
        <v>0</v>
      </c>
    </row>
    <row r="2067" spans="1:17" x14ac:dyDescent="0.3">
      <c r="A2067">
        <f>_xlfn.XLOOKUP(C2067,kamus!$B$2:$B$87,kamus!$A$2:$A$87,0,0,1)</f>
        <v>60</v>
      </c>
      <c r="B2067" t="str">
        <f>_xlfn.XLOOKUP(C2067,kamus!$B$2:$B$87,kamus!$D$2:$D$87,"dihapus",0,1)</f>
        <v>Prambanan</v>
      </c>
      <c r="C2067" t="s">
        <v>280</v>
      </c>
      <c r="D2067">
        <f>_xlfn.XLOOKUP(C2067,kamus!$B$2:$B$87,kamus!$J$2:$J$87,"dihapus",0,1)</f>
        <v>0</v>
      </c>
      <c r="E2067">
        <f t="shared" si="228"/>
        <v>0</v>
      </c>
      <c r="F2067" s="14">
        <v>43070</v>
      </c>
      <c r="G2067" s="1">
        <f t="shared" si="229"/>
        <v>12</v>
      </c>
      <c r="H2067" s="1">
        <f t="shared" si="230"/>
        <v>2017</v>
      </c>
      <c r="I2067">
        <v>0</v>
      </c>
      <c r="K2067">
        <f t="shared" si="224"/>
        <v>0</v>
      </c>
      <c r="L2067">
        <v>2810</v>
      </c>
      <c r="M2067" s="6">
        <f t="shared" si="225"/>
        <v>0</v>
      </c>
      <c r="N2067" s="6" t="str">
        <f t="shared" si="226"/>
        <v/>
      </c>
      <c r="O2067" s="6">
        <f t="shared" si="227"/>
        <v>0</v>
      </c>
      <c r="Q2067">
        <f>_xlfn.XLOOKUP(C2067&amp;G2067&amp;H2067,covid!$E$2:$E$2184,covid!$D$2:$D$2184,0,0,1)</f>
        <v>0</v>
      </c>
    </row>
    <row r="2068" spans="1:17" x14ac:dyDescent="0.3">
      <c r="A2068">
        <f>_xlfn.XLOOKUP(C2068,kamus!$B$2:$B$87,kamus!$A$2:$A$87,0,0,1)</f>
        <v>67</v>
      </c>
      <c r="B2068" t="str">
        <f>_xlfn.XLOOKUP(C2068,kamus!$B$2:$B$87,kamus!$D$2:$D$87,"dihapus",0,1)</f>
        <v>Seyegan</v>
      </c>
      <c r="C2068" t="s">
        <v>221</v>
      </c>
      <c r="D2068">
        <f>_xlfn.XLOOKUP(C2068,kamus!$B$2:$B$87,kamus!$J$2:$J$87,"dihapus",0,1)</f>
        <v>0</v>
      </c>
      <c r="E2068">
        <f t="shared" si="228"/>
        <v>0</v>
      </c>
      <c r="F2068" s="14">
        <v>43070</v>
      </c>
      <c r="G2068" s="1">
        <f t="shared" si="229"/>
        <v>12</v>
      </c>
      <c r="H2068" s="1">
        <f t="shared" si="230"/>
        <v>2017</v>
      </c>
      <c r="I2068">
        <v>0</v>
      </c>
      <c r="K2068">
        <f t="shared" si="224"/>
        <v>0</v>
      </c>
      <c r="L2068">
        <v>10795</v>
      </c>
      <c r="M2068" s="6">
        <f t="shared" si="225"/>
        <v>0</v>
      </c>
      <c r="N2068" s="6" t="str">
        <f t="shared" si="226"/>
        <v/>
      </c>
      <c r="O2068" s="6">
        <f t="shared" si="227"/>
        <v>0</v>
      </c>
      <c r="Q2068">
        <f>_xlfn.XLOOKUP(C2068&amp;G2068&amp;H2068,covid!$E$2:$E$2184,covid!$D$2:$D$2184,0,0,1)</f>
        <v>0</v>
      </c>
    </row>
    <row r="2069" spans="1:17" x14ac:dyDescent="0.3">
      <c r="A2069">
        <f>_xlfn.XLOOKUP(C2069,kamus!$B$2:$B$87,kamus!$A$2:$A$87,0,0,1)</f>
        <v>66</v>
      </c>
      <c r="B2069" t="str">
        <f>_xlfn.XLOOKUP(C2069,kamus!$B$2:$B$87,kamus!$D$2:$D$87,"dihapus",0,1)</f>
        <v>Seyegan</v>
      </c>
      <c r="C2069" t="s">
        <v>222</v>
      </c>
      <c r="D2069">
        <f>_xlfn.XLOOKUP(C2069,kamus!$B$2:$B$87,kamus!$J$2:$J$87,"dihapus",0,1)</f>
        <v>0</v>
      </c>
      <c r="E2069">
        <f t="shared" si="228"/>
        <v>0</v>
      </c>
      <c r="F2069" s="14">
        <v>43070</v>
      </c>
      <c r="G2069" s="1">
        <f t="shared" si="229"/>
        <v>12</v>
      </c>
      <c r="H2069" s="1">
        <f t="shared" si="230"/>
        <v>2017</v>
      </c>
      <c r="I2069">
        <v>0</v>
      </c>
      <c r="K2069">
        <f t="shared" si="224"/>
        <v>0</v>
      </c>
      <c r="L2069">
        <v>9586</v>
      </c>
      <c r="M2069" s="6">
        <f t="shared" si="225"/>
        <v>0</v>
      </c>
      <c r="N2069" s="6" t="str">
        <f t="shared" si="226"/>
        <v/>
      </c>
      <c r="O2069" s="6">
        <f t="shared" si="227"/>
        <v>0</v>
      </c>
      <c r="Q2069">
        <f>_xlfn.XLOOKUP(C2069&amp;G2069&amp;H2069,covid!$E$2:$E$2184,covid!$D$2:$D$2184,0,0,1)</f>
        <v>0</v>
      </c>
    </row>
    <row r="2070" spans="1:17" x14ac:dyDescent="0.3">
      <c r="A2070">
        <f>_xlfn.XLOOKUP(C2070,kamus!$B$2:$B$87,kamus!$A$2:$A$87,0,0,1)</f>
        <v>68</v>
      </c>
      <c r="B2070" t="str">
        <f>_xlfn.XLOOKUP(C2070,kamus!$B$2:$B$87,kamus!$D$2:$D$87,"dihapus",0,1)</f>
        <v>Seyegan</v>
      </c>
      <c r="C2070" t="s">
        <v>223</v>
      </c>
      <c r="D2070">
        <f>_xlfn.XLOOKUP(C2070,kamus!$B$2:$B$87,kamus!$J$2:$J$87,"dihapus",0,1)</f>
        <v>0</v>
      </c>
      <c r="E2070">
        <f t="shared" si="228"/>
        <v>0</v>
      </c>
      <c r="F2070" s="14">
        <v>43070</v>
      </c>
      <c r="G2070" s="1">
        <f t="shared" si="229"/>
        <v>12</v>
      </c>
      <c r="H2070" s="1">
        <f t="shared" si="230"/>
        <v>2017</v>
      </c>
      <c r="I2070">
        <v>0</v>
      </c>
      <c r="K2070">
        <f t="shared" si="224"/>
        <v>0</v>
      </c>
      <c r="L2070">
        <v>8063</v>
      </c>
      <c r="M2070" s="6">
        <f t="shared" si="225"/>
        <v>0</v>
      </c>
      <c r="N2070" s="6" t="str">
        <f t="shared" si="226"/>
        <v/>
      </c>
      <c r="O2070" s="6">
        <f t="shared" si="227"/>
        <v>0</v>
      </c>
      <c r="Q2070">
        <f>_xlfn.XLOOKUP(C2070&amp;G2070&amp;H2070,covid!$E$2:$E$2184,covid!$D$2:$D$2184,0,0,1)</f>
        <v>0</v>
      </c>
    </row>
    <row r="2071" spans="1:17" x14ac:dyDescent="0.3">
      <c r="A2071">
        <f>_xlfn.XLOOKUP(C2071,kamus!$B$2:$B$87,kamus!$A$2:$A$87,0,0,1)</f>
        <v>65</v>
      </c>
      <c r="B2071" t="str">
        <f>_xlfn.XLOOKUP(C2071,kamus!$B$2:$B$87,kamus!$D$2:$D$87,"dihapus",0,1)</f>
        <v>Seyegan</v>
      </c>
      <c r="C2071" t="s">
        <v>224</v>
      </c>
      <c r="D2071">
        <f>_xlfn.XLOOKUP(C2071,kamus!$B$2:$B$87,kamus!$J$2:$J$87,"dihapus",0,1)</f>
        <v>1</v>
      </c>
      <c r="E2071">
        <f t="shared" si="228"/>
        <v>0</v>
      </c>
      <c r="F2071" s="14">
        <v>43070</v>
      </c>
      <c r="G2071" s="1">
        <f t="shared" si="229"/>
        <v>12</v>
      </c>
      <c r="H2071" s="1">
        <f t="shared" si="230"/>
        <v>2017</v>
      </c>
      <c r="I2071">
        <v>0</v>
      </c>
      <c r="K2071">
        <f t="shared" si="224"/>
        <v>0</v>
      </c>
      <c r="L2071">
        <v>11242</v>
      </c>
      <c r="M2071" s="6">
        <f t="shared" si="225"/>
        <v>0</v>
      </c>
      <c r="N2071" s="6" t="str">
        <f t="shared" si="226"/>
        <v/>
      </c>
      <c r="O2071" s="6">
        <f t="shared" si="227"/>
        <v>0</v>
      </c>
      <c r="Q2071">
        <f>_xlfn.XLOOKUP(C2071&amp;G2071&amp;H2071,covid!$E$2:$E$2184,covid!$D$2:$D$2184,0,0,1)</f>
        <v>0</v>
      </c>
    </row>
    <row r="2072" spans="1:17" x14ac:dyDescent="0.3">
      <c r="A2072">
        <f>_xlfn.XLOOKUP(C2072,kamus!$B$2:$B$87,kamus!$A$2:$A$87,0,0,1)</f>
        <v>69</v>
      </c>
      <c r="B2072" t="str">
        <f>_xlfn.XLOOKUP(C2072,kamus!$B$2:$B$87,kamus!$D$2:$D$87,"dihapus",0,1)</f>
        <v>Seyegan</v>
      </c>
      <c r="C2072" t="s">
        <v>225</v>
      </c>
      <c r="D2072">
        <f>_xlfn.XLOOKUP(C2072,kamus!$B$2:$B$87,kamus!$J$2:$J$87,"dihapus",0,1)</f>
        <v>0</v>
      </c>
      <c r="E2072">
        <f t="shared" si="228"/>
        <v>0</v>
      </c>
      <c r="F2072" s="14">
        <v>43070</v>
      </c>
      <c r="G2072" s="1">
        <f t="shared" si="229"/>
        <v>12</v>
      </c>
      <c r="H2072" s="1">
        <f t="shared" si="230"/>
        <v>2017</v>
      </c>
      <c r="I2072">
        <v>0</v>
      </c>
      <c r="K2072">
        <f t="shared" si="224"/>
        <v>0</v>
      </c>
      <c r="L2072">
        <v>13538</v>
      </c>
      <c r="M2072" s="6">
        <f t="shared" si="225"/>
        <v>0</v>
      </c>
      <c r="N2072" s="6" t="str">
        <f t="shared" si="226"/>
        <v/>
      </c>
      <c r="O2072" s="6">
        <f t="shared" si="227"/>
        <v>0</v>
      </c>
      <c r="Q2072">
        <f>_xlfn.XLOOKUP(C2072&amp;G2072&amp;H2072,covid!$E$2:$E$2184,covid!$D$2:$D$2184,0,0,1)</f>
        <v>0</v>
      </c>
    </row>
    <row r="2073" spans="1:17" x14ac:dyDescent="0.3">
      <c r="A2073">
        <f>_xlfn.XLOOKUP(C2073,kamus!$B$2:$B$87,kamus!$A$2:$A$87,0,0,1)</f>
        <v>74</v>
      </c>
      <c r="B2073" t="str">
        <f>_xlfn.XLOOKUP(C2073,kamus!$B$2:$B$87,kamus!$D$2:$D$87,"dihapus",0,1)</f>
        <v>Sleman</v>
      </c>
      <c r="C2073" t="s">
        <v>205</v>
      </c>
      <c r="D2073">
        <f>_xlfn.XLOOKUP(C2073,kamus!$B$2:$B$87,kamus!$J$2:$J$87,"dihapus",0,1)</f>
        <v>1</v>
      </c>
      <c r="E2073">
        <f t="shared" si="228"/>
        <v>0</v>
      </c>
      <c r="F2073" s="14">
        <v>43070</v>
      </c>
      <c r="G2073" s="1">
        <f t="shared" si="229"/>
        <v>12</v>
      </c>
      <c r="H2073" s="1">
        <f t="shared" si="230"/>
        <v>2017</v>
      </c>
      <c r="I2073">
        <v>0</v>
      </c>
      <c r="K2073">
        <f t="shared" si="224"/>
        <v>0</v>
      </c>
      <c r="L2073">
        <v>15603</v>
      </c>
      <c r="M2073" s="6">
        <f t="shared" si="225"/>
        <v>0</v>
      </c>
      <c r="N2073" s="6" t="str">
        <f t="shared" si="226"/>
        <v/>
      </c>
      <c r="O2073" s="6">
        <f t="shared" si="227"/>
        <v>0</v>
      </c>
      <c r="Q2073">
        <f>_xlfn.XLOOKUP(C2073&amp;G2073&amp;H2073,covid!$E$2:$E$2184,covid!$D$2:$D$2184,0,0,1)</f>
        <v>0</v>
      </c>
    </row>
    <row r="2074" spans="1:17" x14ac:dyDescent="0.3">
      <c r="A2074">
        <f>_xlfn.XLOOKUP(C2074,kamus!$B$2:$B$87,kamus!$A$2:$A$87,0,0,1)</f>
        <v>73</v>
      </c>
      <c r="B2074" t="str">
        <f>_xlfn.XLOOKUP(C2074,kamus!$B$2:$B$87,kamus!$D$2:$D$87,"dihapus",0,1)</f>
        <v>Sleman</v>
      </c>
      <c r="C2074" t="s">
        <v>232</v>
      </c>
      <c r="D2074">
        <f>_xlfn.XLOOKUP(C2074,kamus!$B$2:$B$87,kamus!$J$2:$J$87,"dihapus",0,1)</f>
        <v>1</v>
      </c>
      <c r="E2074">
        <f t="shared" si="228"/>
        <v>0</v>
      </c>
      <c r="F2074" s="14">
        <v>43070</v>
      </c>
      <c r="G2074" s="1">
        <f t="shared" si="229"/>
        <v>12</v>
      </c>
      <c r="H2074" s="1">
        <f t="shared" si="230"/>
        <v>2017</v>
      </c>
      <c r="I2074">
        <v>0</v>
      </c>
      <c r="K2074">
        <f t="shared" si="224"/>
        <v>0</v>
      </c>
      <c r="L2074">
        <v>12906</v>
      </c>
      <c r="M2074" s="6">
        <f t="shared" si="225"/>
        <v>0</v>
      </c>
      <c r="N2074" s="6" t="str">
        <f t="shared" si="226"/>
        <v/>
      </c>
      <c r="O2074" s="6">
        <f t="shared" si="227"/>
        <v>0</v>
      </c>
      <c r="Q2074">
        <f>_xlfn.XLOOKUP(C2074&amp;G2074&amp;H2074,covid!$E$2:$E$2184,covid!$D$2:$D$2184,0,0,1)</f>
        <v>0</v>
      </c>
    </row>
    <row r="2075" spans="1:17" x14ac:dyDescent="0.3">
      <c r="A2075">
        <f>_xlfn.XLOOKUP(C2075,kamus!$B$2:$B$87,kamus!$A$2:$A$87,0,0,1)</f>
        <v>71</v>
      </c>
      <c r="B2075" t="str">
        <f>_xlfn.XLOOKUP(C2075,kamus!$B$2:$B$87,kamus!$D$2:$D$87,"dihapus",0,1)</f>
        <v>Sleman</v>
      </c>
      <c r="C2075" t="s">
        <v>271</v>
      </c>
      <c r="D2075">
        <f>_xlfn.XLOOKUP(C2075,kamus!$B$2:$B$87,kamus!$J$2:$J$87,"dihapus",0,1)</f>
        <v>1</v>
      </c>
      <c r="E2075">
        <f t="shared" si="228"/>
        <v>0</v>
      </c>
      <c r="F2075" s="14">
        <v>43070</v>
      </c>
      <c r="G2075" s="1">
        <f t="shared" si="229"/>
        <v>12</v>
      </c>
      <c r="H2075" s="1">
        <f t="shared" si="230"/>
        <v>2017</v>
      </c>
      <c r="I2075">
        <v>0</v>
      </c>
      <c r="K2075">
        <f t="shared" si="224"/>
        <v>0</v>
      </c>
      <c r="L2075">
        <v>15590</v>
      </c>
      <c r="M2075" s="6">
        <f t="shared" si="225"/>
        <v>0</v>
      </c>
      <c r="N2075" s="6" t="str">
        <f t="shared" si="226"/>
        <v/>
      </c>
      <c r="O2075" s="6">
        <f t="shared" si="227"/>
        <v>0</v>
      </c>
      <c r="Q2075">
        <f>_xlfn.XLOOKUP(C2075&amp;G2075&amp;H2075,covid!$E$2:$E$2184,covid!$D$2:$D$2184,0,0,1)</f>
        <v>0</v>
      </c>
    </row>
    <row r="2076" spans="1:17" x14ac:dyDescent="0.3">
      <c r="A2076">
        <f>_xlfn.XLOOKUP(C2076,kamus!$B$2:$B$87,kamus!$A$2:$A$87,0,0,1)</f>
        <v>72</v>
      </c>
      <c r="B2076" t="str">
        <f>_xlfn.XLOOKUP(C2076,kamus!$B$2:$B$87,kamus!$D$2:$D$87,"dihapus",0,1)</f>
        <v>Sleman</v>
      </c>
      <c r="C2076" t="s">
        <v>273</v>
      </c>
      <c r="D2076">
        <f>_xlfn.XLOOKUP(C2076,kamus!$B$2:$B$87,kamus!$J$2:$J$87,"dihapus",0,1)</f>
        <v>1</v>
      </c>
      <c r="E2076">
        <f t="shared" si="228"/>
        <v>0</v>
      </c>
      <c r="F2076" s="14">
        <v>43070</v>
      </c>
      <c r="G2076" s="1">
        <f t="shared" si="229"/>
        <v>12</v>
      </c>
      <c r="H2076" s="1">
        <f t="shared" si="230"/>
        <v>2017</v>
      </c>
      <c r="I2076">
        <v>0</v>
      </c>
      <c r="K2076">
        <f t="shared" si="224"/>
        <v>0</v>
      </c>
      <c r="L2076">
        <v>18873</v>
      </c>
      <c r="M2076" s="6">
        <f t="shared" si="225"/>
        <v>0</v>
      </c>
      <c r="N2076" s="6" t="str">
        <f t="shared" si="226"/>
        <v/>
      </c>
      <c r="O2076" s="6">
        <f t="shared" si="227"/>
        <v>0</v>
      </c>
      <c r="Q2076">
        <f>_xlfn.XLOOKUP(C2076&amp;G2076&amp;H2076,covid!$E$2:$E$2184,covid!$D$2:$D$2184,0,0,1)</f>
        <v>0</v>
      </c>
    </row>
    <row r="2077" spans="1:17" x14ac:dyDescent="0.3">
      <c r="A2077">
        <f>_xlfn.XLOOKUP(C2077,kamus!$B$2:$B$87,kamus!$A$2:$A$87,0,0,1)</f>
        <v>70</v>
      </c>
      <c r="B2077" t="str">
        <f>_xlfn.XLOOKUP(C2077,kamus!$B$2:$B$87,kamus!$D$2:$D$87,"dihapus",0,1)</f>
        <v>Sleman</v>
      </c>
      <c r="C2077" t="s">
        <v>274</v>
      </c>
      <c r="D2077">
        <f>_xlfn.XLOOKUP(C2077,kamus!$B$2:$B$87,kamus!$J$2:$J$87,"dihapus",0,1)</f>
        <v>0</v>
      </c>
      <c r="E2077">
        <f t="shared" si="228"/>
        <v>0</v>
      </c>
      <c r="F2077" s="14">
        <v>43070</v>
      </c>
      <c r="G2077" s="1">
        <f t="shared" si="229"/>
        <v>12</v>
      </c>
      <c r="H2077" s="1">
        <f t="shared" si="230"/>
        <v>2017</v>
      </c>
      <c r="I2077">
        <v>0</v>
      </c>
      <c r="K2077">
        <f t="shared" si="224"/>
        <v>0</v>
      </c>
      <c r="L2077">
        <v>10030</v>
      </c>
      <c r="M2077" s="6">
        <f t="shared" si="225"/>
        <v>0</v>
      </c>
      <c r="N2077" s="6" t="str">
        <f t="shared" si="226"/>
        <v/>
      </c>
      <c r="O2077" s="6">
        <f t="shared" si="227"/>
        <v>0</v>
      </c>
      <c r="Q2077">
        <f>_xlfn.XLOOKUP(C2077&amp;G2077&amp;H2077,covid!$E$2:$E$2184,covid!$D$2:$D$2184,0,0,1)</f>
        <v>0</v>
      </c>
    </row>
    <row r="2078" spans="1:17" x14ac:dyDescent="0.3">
      <c r="A2078">
        <f>_xlfn.XLOOKUP(C2078,kamus!$B$2:$B$87,kamus!$A$2:$A$87,0,0,1)</f>
        <v>77</v>
      </c>
      <c r="B2078" t="str">
        <f>_xlfn.XLOOKUP(C2078,kamus!$B$2:$B$87,kamus!$D$2:$D$87,"dihapus",0,1)</f>
        <v>Tempel 1</v>
      </c>
      <c r="C2078" t="s">
        <v>218</v>
      </c>
      <c r="D2078">
        <f>_xlfn.XLOOKUP(C2078,kamus!$B$2:$B$87,kamus!$J$2:$J$87,"dihapus",0,1)</f>
        <v>0</v>
      </c>
      <c r="E2078">
        <f t="shared" si="228"/>
        <v>0</v>
      </c>
      <c r="F2078" s="14">
        <v>43070</v>
      </c>
      <c r="G2078" s="1">
        <f t="shared" si="229"/>
        <v>12</v>
      </c>
      <c r="H2078" s="1">
        <f t="shared" si="230"/>
        <v>2017</v>
      </c>
      <c r="I2078">
        <v>0</v>
      </c>
      <c r="K2078">
        <f t="shared" si="224"/>
        <v>0</v>
      </c>
      <c r="L2078">
        <v>7841</v>
      </c>
      <c r="M2078" s="6">
        <f t="shared" si="225"/>
        <v>0</v>
      </c>
      <c r="N2078" s="6" t="str">
        <f t="shared" si="226"/>
        <v/>
      </c>
      <c r="O2078" s="6">
        <f t="shared" si="227"/>
        <v>0</v>
      </c>
      <c r="Q2078">
        <f>_xlfn.XLOOKUP(C2078&amp;G2078&amp;H2078,covid!$E$2:$E$2184,covid!$D$2:$D$2184,0,0,1)</f>
        <v>0</v>
      </c>
    </row>
    <row r="2079" spans="1:17" x14ac:dyDescent="0.3">
      <c r="A2079">
        <f>_xlfn.XLOOKUP(C2079,kamus!$B$2:$B$87,kamus!$A$2:$A$87,0,0,1)</f>
        <v>76</v>
      </c>
      <c r="B2079" t="str">
        <f>_xlfn.XLOOKUP(C2079,kamus!$B$2:$B$87,kamus!$D$2:$D$87,"dihapus",0,1)</f>
        <v>Tempel 1</v>
      </c>
      <c r="C2079" t="s">
        <v>226</v>
      </c>
      <c r="D2079">
        <f>_xlfn.XLOOKUP(C2079,kamus!$B$2:$B$87,kamus!$J$2:$J$87,"dihapus",0,1)</f>
        <v>1</v>
      </c>
      <c r="E2079">
        <f t="shared" si="228"/>
        <v>0</v>
      </c>
      <c r="F2079" s="14">
        <v>43070</v>
      </c>
      <c r="G2079" s="1">
        <f t="shared" si="229"/>
        <v>12</v>
      </c>
      <c r="H2079" s="1">
        <f t="shared" si="230"/>
        <v>2017</v>
      </c>
      <c r="I2079">
        <v>0</v>
      </c>
      <c r="K2079">
        <f t="shared" si="224"/>
        <v>0</v>
      </c>
      <c r="L2079">
        <v>11220</v>
      </c>
      <c r="M2079" s="6">
        <f t="shared" si="225"/>
        <v>0</v>
      </c>
      <c r="N2079" s="6" t="str">
        <f t="shared" si="226"/>
        <v/>
      </c>
      <c r="O2079" s="6">
        <f t="shared" si="227"/>
        <v>0</v>
      </c>
      <c r="Q2079">
        <f>_xlfn.XLOOKUP(C2079&amp;G2079&amp;H2079,covid!$E$2:$E$2184,covid!$D$2:$D$2184,0,0,1)</f>
        <v>0</v>
      </c>
    </row>
    <row r="2080" spans="1:17" x14ac:dyDescent="0.3">
      <c r="A2080">
        <f>_xlfn.XLOOKUP(C2080,kamus!$B$2:$B$87,kamus!$A$2:$A$87,0,0,1)</f>
        <v>75</v>
      </c>
      <c r="B2080" t="str">
        <f>_xlfn.XLOOKUP(C2080,kamus!$B$2:$B$87,kamus!$D$2:$D$87,"dihapus",0,1)</f>
        <v>Tempel 1</v>
      </c>
      <c r="C2080" t="s">
        <v>227</v>
      </c>
      <c r="D2080">
        <f>_xlfn.XLOOKUP(C2080,kamus!$B$2:$B$87,kamus!$J$2:$J$87,"dihapus",0,1)</f>
        <v>0</v>
      </c>
      <c r="E2080">
        <f t="shared" si="228"/>
        <v>0</v>
      </c>
      <c r="F2080" s="14">
        <v>43070</v>
      </c>
      <c r="G2080" s="1">
        <f t="shared" si="229"/>
        <v>12</v>
      </c>
      <c r="H2080" s="1">
        <f t="shared" si="230"/>
        <v>2017</v>
      </c>
      <c r="I2080">
        <v>0</v>
      </c>
      <c r="K2080">
        <f t="shared" si="224"/>
        <v>0</v>
      </c>
      <c r="L2080">
        <v>6904</v>
      </c>
      <c r="M2080" s="6">
        <f t="shared" si="225"/>
        <v>0</v>
      </c>
      <c r="N2080" s="6" t="str">
        <f t="shared" si="226"/>
        <v/>
      </c>
      <c r="O2080" s="6">
        <f t="shared" si="227"/>
        <v>0</v>
      </c>
      <c r="Q2080">
        <f>_xlfn.XLOOKUP(C2080&amp;G2080&amp;H2080,covid!$E$2:$E$2184,covid!$D$2:$D$2184,0,0,1)</f>
        <v>0</v>
      </c>
    </row>
    <row r="2081" spans="1:17" x14ac:dyDescent="0.3">
      <c r="A2081">
        <f>_xlfn.XLOOKUP(C2081,kamus!$B$2:$B$87,kamus!$A$2:$A$87,0,0,1)</f>
        <v>78</v>
      </c>
      <c r="B2081" t="str">
        <f>_xlfn.XLOOKUP(C2081,kamus!$B$2:$B$87,kamus!$D$2:$D$87,"dihapus",0,1)</f>
        <v>Tempel 1</v>
      </c>
      <c r="C2081" t="s">
        <v>229</v>
      </c>
      <c r="D2081">
        <f>_xlfn.XLOOKUP(C2081,kamus!$B$2:$B$87,kamus!$J$2:$J$87,"dihapus",0,1)</f>
        <v>0</v>
      </c>
      <c r="E2081">
        <f t="shared" si="228"/>
        <v>0</v>
      </c>
      <c r="F2081" s="14">
        <v>43070</v>
      </c>
      <c r="G2081" s="1">
        <f t="shared" si="229"/>
        <v>12</v>
      </c>
      <c r="H2081" s="1">
        <f t="shared" si="230"/>
        <v>2017</v>
      </c>
      <c r="I2081">
        <v>0</v>
      </c>
      <c r="K2081">
        <f t="shared" si="224"/>
        <v>0</v>
      </c>
      <c r="L2081">
        <v>5387</v>
      </c>
      <c r="M2081" s="6">
        <f t="shared" si="225"/>
        <v>0</v>
      </c>
      <c r="N2081" s="6" t="str">
        <f t="shared" si="226"/>
        <v/>
      </c>
      <c r="O2081" s="6">
        <f t="shared" si="227"/>
        <v>0</v>
      </c>
      <c r="Q2081">
        <f>_xlfn.XLOOKUP(C2081&amp;G2081&amp;H2081,covid!$E$2:$E$2184,covid!$D$2:$D$2184,0,0,1)</f>
        <v>0</v>
      </c>
    </row>
    <row r="2082" spans="1:17" x14ac:dyDescent="0.3">
      <c r="A2082">
        <f>_xlfn.XLOOKUP(C2082,kamus!$B$2:$B$87,kamus!$A$2:$A$87,0,0,1)</f>
        <v>79</v>
      </c>
      <c r="B2082" t="str">
        <f>_xlfn.XLOOKUP(C2082,kamus!$B$2:$B$87,kamus!$D$2:$D$87,"dihapus",0,1)</f>
        <v>Tempel 2</v>
      </c>
      <c r="C2082" t="s">
        <v>201</v>
      </c>
      <c r="D2082">
        <f>_xlfn.XLOOKUP(C2082,kamus!$B$2:$B$87,kamus!$J$2:$J$87,"dihapus",0,1)</f>
        <v>0</v>
      </c>
      <c r="E2082">
        <f t="shared" si="228"/>
        <v>0</v>
      </c>
      <c r="F2082" s="14">
        <v>43070</v>
      </c>
      <c r="G2082" s="1">
        <f t="shared" si="229"/>
        <v>12</v>
      </c>
      <c r="H2082" s="1">
        <f t="shared" si="230"/>
        <v>2017</v>
      </c>
      <c r="I2082">
        <v>0</v>
      </c>
      <c r="K2082">
        <f t="shared" si="224"/>
        <v>0</v>
      </c>
      <c r="L2082">
        <v>7759</v>
      </c>
      <c r="M2082" s="6">
        <f t="shared" si="225"/>
        <v>0</v>
      </c>
      <c r="N2082" s="6" t="str">
        <f t="shared" si="226"/>
        <v/>
      </c>
      <c r="O2082" s="6">
        <f t="shared" si="227"/>
        <v>0</v>
      </c>
      <c r="Q2082">
        <f>_xlfn.XLOOKUP(C2082&amp;G2082&amp;H2082,covid!$E$2:$E$2184,covid!$D$2:$D$2184,0,0,1)</f>
        <v>0</v>
      </c>
    </row>
    <row r="2083" spans="1:17" x14ac:dyDescent="0.3">
      <c r="A2083">
        <f>_xlfn.XLOOKUP(C2083,kamus!$B$2:$B$87,kamus!$A$2:$A$87,0,0,1)</f>
        <v>80</v>
      </c>
      <c r="B2083" t="str">
        <f>_xlfn.XLOOKUP(C2083,kamus!$B$2:$B$87,kamus!$D$2:$D$87,"dihapus",0,1)</f>
        <v>Tempel 2</v>
      </c>
      <c r="C2083" t="s">
        <v>233</v>
      </c>
      <c r="D2083">
        <f>_xlfn.XLOOKUP(C2083,kamus!$B$2:$B$87,kamus!$J$2:$J$87,"dihapus",0,1)</f>
        <v>0</v>
      </c>
      <c r="E2083">
        <f t="shared" si="228"/>
        <v>0</v>
      </c>
      <c r="F2083" s="14">
        <v>43070</v>
      </c>
      <c r="G2083" s="1">
        <f t="shared" si="229"/>
        <v>12</v>
      </c>
      <c r="H2083" s="1">
        <f t="shared" si="230"/>
        <v>2017</v>
      </c>
      <c r="I2083">
        <v>0</v>
      </c>
      <c r="K2083">
        <f t="shared" si="224"/>
        <v>0</v>
      </c>
      <c r="L2083">
        <v>6601</v>
      </c>
      <c r="M2083" s="6">
        <f t="shared" si="225"/>
        <v>0</v>
      </c>
      <c r="N2083" s="6" t="str">
        <f t="shared" si="226"/>
        <v/>
      </c>
      <c r="O2083" s="6">
        <f t="shared" si="227"/>
        <v>0</v>
      </c>
      <c r="Q2083">
        <f>_xlfn.XLOOKUP(C2083&amp;G2083&amp;H2083,covid!$E$2:$E$2184,covid!$D$2:$D$2184,0,0,1)</f>
        <v>0</v>
      </c>
    </row>
    <row r="2084" spans="1:17" x14ac:dyDescent="0.3">
      <c r="A2084">
        <f>_xlfn.XLOOKUP(C2084,kamus!$B$2:$B$87,kamus!$A$2:$A$87,0,0,1)</f>
        <v>81</v>
      </c>
      <c r="B2084" t="str">
        <f>_xlfn.XLOOKUP(C2084,kamus!$B$2:$B$87,kamus!$D$2:$D$87,"dihapus",0,1)</f>
        <v>Tempel 2</v>
      </c>
      <c r="C2084" t="s">
        <v>263</v>
      </c>
      <c r="D2084">
        <f>_xlfn.XLOOKUP(C2084,kamus!$B$2:$B$87,kamus!$J$2:$J$87,"dihapus",0,1)</f>
        <v>0</v>
      </c>
      <c r="E2084">
        <f t="shared" si="228"/>
        <v>0</v>
      </c>
      <c r="F2084" s="14">
        <v>43070</v>
      </c>
      <c r="G2084" s="1">
        <f t="shared" si="229"/>
        <v>12</v>
      </c>
      <c r="H2084" s="1">
        <f t="shared" si="230"/>
        <v>2017</v>
      </c>
      <c r="I2084">
        <v>0</v>
      </c>
      <c r="K2084">
        <f t="shared" si="224"/>
        <v>0</v>
      </c>
      <c r="L2084">
        <v>4746</v>
      </c>
      <c r="M2084" s="6">
        <f t="shared" si="225"/>
        <v>0</v>
      </c>
      <c r="N2084" s="6" t="str">
        <f t="shared" si="226"/>
        <v/>
      </c>
      <c r="O2084" s="6">
        <f t="shared" si="227"/>
        <v>0</v>
      </c>
      <c r="Q2084">
        <f>_xlfn.XLOOKUP(C2084&amp;G2084&amp;H2084,covid!$E$2:$E$2184,covid!$D$2:$D$2184,0,0,1)</f>
        <v>0</v>
      </c>
    </row>
    <row r="2085" spans="1:17" x14ac:dyDescent="0.3">
      <c r="A2085">
        <f>_xlfn.XLOOKUP(C2085,kamus!$B$2:$B$87,kamus!$A$2:$A$87,0,0,1)</f>
        <v>82</v>
      </c>
      <c r="B2085" t="str">
        <f>_xlfn.XLOOKUP(C2085,kamus!$B$2:$B$87,kamus!$D$2:$D$87,"dihapus",0,1)</f>
        <v>Tempel 2</v>
      </c>
      <c r="C2085" t="s">
        <v>266</v>
      </c>
      <c r="D2085">
        <f>_xlfn.XLOOKUP(C2085,kamus!$B$2:$B$87,kamus!$J$2:$J$87,"dihapus",0,1)</f>
        <v>0</v>
      </c>
      <c r="E2085">
        <f t="shared" si="228"/>
        <v>0</v>
      </c>
      <c r="F2085" s="14">
        <v>43070</v>
      </c>
      <c r="G2085" s="1">
        <f t="shared" si="229"/>
        <v>12</v>
      </c>
      <c r="H2085" s="1">
        <f t="shared" si="230"/>
        <v>2017</v>
      </c>
      <c r="I2085">
        <v>0</v>
      </c>
      <c r="K2085">
        <f t="shared" si="224"/>
        <v>0</v>
      </c>
      <c r="L2085">
        <v>5291</v>
      </c>
      <c r="M2085" s="6">
        <f t="shared" si="225"/>
        <v>0</v>
      </c>
      <c r="N2085" s="6" t="str">
        <f t="shared" si="226"/>
        <v/>
      </c>
      <c r="O2085" s="6">
        <f t="shared" si="227"/>
        <v>0</v>
      </c>
      <c r="Q2085">
        <f>_xlfn.XLOOKUP(C2085&amp;G2085&amp;H2085,covid!$E$2:$E$2184,covid!$D$2:$D$2184,0,0,1)</f>
        <v>0</v>
      </c>
    </row>
    <row r="2086" spans="1:17" x14ac:dyDescent="0.3">
      <c r="A2086">
        <f>_xlfn.XLOOKUP(C2086,kamus!$B$2:$B$87,kamus!$A$2:$A$87,0,0,1)</f>
        <v>84</v>
      </c>
      <c r="B2086" t="str">
        <f>_xlfn.XLOOKUP(C2086,kamus!$B$2:$B$87,kamus!$D$2:$D$87,"dihapus",0,1)</f>
        <v>turi</v>
      </c>
      <c r="C2086" t="s">
        <v>199</v>
      </c>
      <c r="D2086">
        <f>_xlfn.XLOOKUP(C2086,kamus!$B$2:$B$87,kamus!$J$2:$J$87,"dihapus",0,1)</f>
        <v>0</v>
      </c>
      <c r="E2086">
        <f t="shared" si="228"/>
        <v>0</v>
      </c>
      <c r="F2086" s="14">
        <v>43070</v>
      </c>
      <c r="G2086" s="1">
        <f t="shared" si="229"/>
        <v>12</v>
      </c>
      <c r="H2086" s="1">
        <f t="shared" si="230"/>
        <v>2017</v>
      </c>
      <c r="I2086">
        <v>0</v>
      </c>
      <c r="K2086">
        <f t="shared" si="224"/>
        <v>0</v>
      </c>
      <c r="L2086">
        <v>9709</v>
      </c>
      <c r="M2086" s="6">
        <f t="shared" si="225"/>
        <v>0</v>
      </c>
      <c r="N2086" s="6" t="str">
        <f t="shared" si="226"/>
        <v/>
      </c>
      <c r="O2086" s="6">
        <f t="shared" si="227"/>
        <v>0</v>
      </c>
      <c r="Q2086">
        <f>_xlfn.XLOOKUP(C2086&amp;G2086&amp;H2086,covid!$E$2:$E$2184,covid!$D$2:$D$2184,0,0,1)</f>
        <v>0</v>
      </c>
    </row>
    <row r="2087" spans="1:17" x14ac:dyDescent="0.3">
      <c r="A2087">
        <f>_xlfn.XLOOKUP(C2087,kamus!$B$2:$B$87,kamus!$A$2:$A$87,0,0,1)</f>
        <v>86</v>
      </c>
      <c r="B2087" t="str">
        <f>_xlfn.XLOOKUP(C2087,kamus!$B$2:$B$87,kamus!$D$2:$D$87,"dihapus",0,1)</f>
        <v>turi</v>
      </c>
      <c r="C2087" t="s">
        <v>209</v>
      </c>
      <c r="D2087">
        <f>_xlfn.XLOOKUP(C2087,kamus!$B$2:$B$87,kamus!$J$2:$J$87,"dihapus",0,1)</f>
        <v>0</v>
      </c>
      <c r="E2087">
        <f t="shared" si="228"/>
        <v>0</v>
      </c>
      <c r="F2087" s="14">
        <v>43070</v>
      </c>
      <c r="G2087" s="1">
        <f t="shared" si="229"/>
        <v>12</v>
      </c>
      <c r="H2087" s="1">
        <f t="shared" si="230"/>
        <v>2017</v>
      </c>
      <c r="I2087">
        <v>1</v>
      </c>
      <c r="K2087">
        <f t="shared" si="224"/>
        <v>1</v>
      </c>
      <c r="L2087">
        <v>9559</v>
      </c>
      <c r="M2087" s="6">
        <f t="shared" si="225"/>
        <v>10.46134532900931</v>
      </c>
      <c r="N2087" s="6" t="str">
        <f t="shared" si="226"/>
        <v/>
      </c>
      <c r="O2087" s="6">
        <f t="shared" si="227"/>
        <v>10.46134532900931</v>
      </c>
      <c r="Q2087">
        <f>_xlfn.XLOOKUP(C2087&amp;G2087&amp;H2087,covid!$E$2:$E$2184,covid!$D$2:$D$2184,0,0,1)</f>
        <v>0</v>
      </c>
    </row>
    <row r="2088" spans="1:17" x14ac:dyDescent="0.3">
      <c r="A2088">
        <f>_xlfn.XLOOKUP(C2088,kamus!$B$2:$B$87,kamus!$A$2:$A$87,0,0,1)</f>
        <v>83</v>
      </c>
      <c r="B2088" t="str">
        <f>_xlfn.XLOOKUP(C2088,kamus!$B$2:$B$87,kamus!$D$2:$D$87,"dihapus",0,1)</f>
        <v>turi</v>
      </c>
      <c r="C2088" t="s">
        <v>211</v>
      </c>
      <c r="D2088">
        <f>_xlfn.XLOOKUP(C2088,kamus!$B$2:$B$87,kamus!$J$2:$J$87,"dihapus",0,1)</f>
        <v>0</v>
      </c>
      <c r="E2088">
        <f t="shared" si="228"/>
        <v>0</v>
      </c>
      <c r="F2088" s="14">
        <v>43070</v>
      </c>
      <c r="G2088" s="1">
        <f t="shared" si="229"/>
        <v>12</v>
      </c>
      <c r="H2088" s="1">
        <f t="shared" si="230"/>
        <v>2017</v>
      </c>
      <c r="I2088">
        <v>0</v>
      </c>
      <c r="K2088">
        <f t="shared" si="224"/>
        <v>0</v>
      </c>
      <c r="L2088">
        <v>8554</v>
      </c>
      <c r="M2088" s="6">
        <f t="shared" si="225"/>
        <v>0</v>
      </c>
      <c r="N2088" s="6" t="str">
        <f t="shared" si="226"/>
        <v/>
      </c>
      <c r="O2088" s="6">
        <f t="shared" si="227"/>
        <v>0</v>
      </c>
      <c r="Q2088">
        <f>_xlfn.XLOOKUP(C2088&amp;G2088&amp;H2088,covid!$E$2:$E$2184,covid!$D$2:$D$2184,0,0,1)</f>
        <v>0</v>
      </c>
    </row>
    <row r="2089" spans="1:17" x14ac:dyDescent="0.3">
      <c r="A2089">
        <f>_xlfn.XLOOKUP(C2089,kamus!$B$2:$B$87,kamus!$A$2:$A$87,0,0,1)</f>
        <v>85</v>
      </c>
      <c r="B2089" t="str">
        <f>_xlfn.XLOOKUP(C2089,kamus!$B$2:$B$87,kamus!$D$2:$D$87,"dihapus",0,1)</f>
        <v>turi</v>
      </c>
      <c r="C2089" t="s">
        <v>279</v>
      </c>
      <c r="D2089">
        <f>_xlfn.XLOOKUP(C2089,kamus!$B$2:$B$87,kamus!$J$2:$J$87,"dihapus",0,1)</f>
        <v>0</v>
      </c>
      <c r="E2089">
        <f t="shared" si="228"/>
        <v>0</v>
      </c>
      <c r="F2089" s="14">
        <v>43070</v>
      </c>
      <c r="G2089" s="1">
        <f t="shared" si="229"/>
        <v>12</v>
      </c>
      <c r="H2089" s="1">
        <f t="shared" si="230"/>
        <v>2017</v>
      </c>
      <c r="I2089">
        <v>0</v>
      </c>
      <c r="K2089">
        <f t="shared" si="224"/>
        <v>0</v>
      </c>
      <c r="L2089">
        <v>10971</v>
      </c>
      <c r="M2089" s="6">
        <f t="shared" si="225"/>
        <v>0</v>
      </c>
      <c r="N2089" s="6" t="str">
        <f t="shared" si="226"/>
        <v/>
      </c>
      <c r="O2089" s="6">
        <f t="shared" si="227"/>
        <v>0</v>
      </c>
      <c r="Q2089">
        <f>_xlfn.XLOOKUP(C2089&amp;G2089&amp;H2089,covid!$E$2:$E$2184,covid!$D$2:$D$2184,0,0,1)</f>
        <v>0</v>
      </c>
    </row>
    <row r="2090" spans="1:17" x14ac:dyDescent="0.3">
      <c r="A2090">
        <f>_xlfn.XLOOKUP(C2090,kamus!$B$2:$B$87,kamus!$A$2:$A$87,0,0,1)</f>
        <v>4</v>
      </c>
      <c r="B2090" t="str">
        <f>_xlfn.XLOOKUP(C2090,kamus!$B$2:$B$87,kamus!$D$2:$D$87,"dihapus",0,1)</f>
        <v>Berbah</v>
      </c>
      <c r="C2090" t="s">
        <v>215</v>
      </c>
      <c r="D2090">
        <f>_xlfn.XLOOKUP(C2090,kamus!$B$2:$B$87,kamus!$J$2:$J$87,"dihapus",0,1)</f>
        <v>0</v>
      </c>
      <c r="E2090">
        <f t="shared" si="228"/>
        <v>0</v>
      </c>
      <c r="F2090" s="14">
        <v>43101</v>
      </c>
      <c r="G2090" s="1">
        <f t="shared" si="229"/>
        <v>1</v>
      </c>
      <c r="H2090" s="1">
        <f t="shared" si="230"/>
        <v>2018</v>
      </c>
      <c r="I2090">
        <v>0</v>
      </c>
      <c r="K2090">
        <f t="shared" si="224"/>
        <v>0</v>
      </c>
      <c r="L2090">
        <v>11448</v>
      </c>
      <c r="M2090" s="6">
        <f t="shared" si="225"/>
        <v>0</v>
      </c>
      <c r="N2090" s="6" t="str">
        <f t="shared" si="226"/>
        <v/>
      </c>
      <c r="O2090" s="6">
        <f t="shared" si="227"/>
        <v>0</v>
      </c>
      <c r="Q2090">
        <f>_xlfn.XLOOKUP(C2090&amp;G2090&amp;H2090,covid!$E$2:$E$2184,covid!$D$2:$D$2184,0,0,1)</f>
        <v>0</v>
      </c>
    </row>
    <row r="2091" spans="1:17" x14ac:dyDescent="0.3">
      <c r="A2091">
        <f>_xlfn.XLOOKUP(C2091,kamus!$B$2:$B$87,kamus!$A$2:$A$87,0,0,1)</f>
        <v>1</v>
      </c>
      <c r="B2091" t="str">
        <f>_xlfn.XLOOKUP(C2091,kamus!$B$2:$B$87,kamus!$D$2:$D$87,"dihapus",0,1)</f>
        <v>Berbah</v>
      </c>
      <c r="C2091" t="s">
        <v>216</v>
      </c>
      <c r="D2091">
        <f>_xlfn.XLOOKUP(C2091,kamus!$B$2:$B$87,kamus!$J$2:$J$87,"dihapus",0,1)</f>
        <v>1</v>
      </c>
      <c r="E2091">
        <f t="shared" si="228"/>
        <v>0</v>
      </c>
      <c r="F2091" s="14">
        <v>43101</v>
      </c>
      <c r="G2091" s="1">
        <f t="shared" si="229"/>
        <v>1</v>
      </c>
      <c r="H2091" s="1">
        <f t="shared" si="230"/>
        <v>2018</v>
      </c>
      <c r="I2091">
        <v>0</v>
      </c>
      <c r="K2091">
        <f t="shared" si="224"/>
        <v>0</v>
      </c>
      <c r="L2091">
        <v>14565</v>
      </c>
      <c r="M2091" s="6">
        <f t="shared" si="225"/>
        <v>0</v>
      </c>
      <c r="N2091" s="6" t="str">
        <f t="shared" si="226"/>
        <v/>
      </c>
      <c r="O2091" s="6">
        <f t="shared" si="227"/>
        <v>0</v>
      </c>
      <c r="Q2091">
        <f>_xlfn.XLOOKUP(C2091&amp;G2091&amp;H2091,covid!$E$2:$E$2184,covid!$D$2:$D$2184,0,0,1)</f>
        <v>0</v>
      </c>
    </row>
    <row r="2092" spans="1:17" x14ac:dyDescent="0.3">
      <c r="A2092">
        <f>_xlfn.XLOOKUP(C2092,kamus!$B$2:$B$87,kamus!$A$2:$A$87,0,0,1)</f>
        <v>2</v>
      </c>
      <c r="B2092" t="str">
        <f>_xlfn.XLOOKUP(C2092,kamus!$B$2:$B$87,kamus!$D$2:$D$87,"dihapus",0,1)</f>
        <v>Berbah</v>
      </c>
      <c r="C2092" t="s">
        <v>246</v>
      </c>
      <c r="D2092">
        <f>_xlfn.XLOOKUP(C2092,kamus!$B$2:$B$87,kamus!$J$2:$J$87,"dihapus",0,1)</f>
        <v>1</v>
      </c>
      <c r="E2092">
        <f t="shared" si="228"/>
        <v>0</v>
      </c>
      <c r="F2092" s="14">
        <v>43101</v>
      </c>
      <c r="G2092" s="1">
        <f t="shared" si="229"/>
        <v>1</v>
      </c>
      <c r="H2092" s="1">
        <f t="shared" si="230"/>
        <v>2018</v>
      </c>
      <c r="I2092">
        <v>0</v>
      </c>
      <c r="K2092">
        <f t="shared" si="224"/>
        <v>0</v>
      </c>
      <c r="L2092">
        <v>18704</v>
      </c>
      <c r="M2092" s="6">
        <f t="shared" si="225"/>
        <v>0</v>
      </c>
      <c r="N2092" s="6" t="str">
        <f t="shared" si="226"/>
        <v/>
      </c>
      <c r="O2092" s="6">
        <f t="shared" si="227"/>
        <v>0</v>
      </c>
      <c r="Q2092">
        <f>_xlfn.XLOOKUP(C2092&amp;G2092&amp;H2092,covid!$E$2:$E$2184,covid!$D$2:$D$2184,0,0,1)</f>
        <v>0</v>
      </c>
    </row>
    <row r="2093" spans="1:17" x14ac:dyDescent="0.3">
      <c r="A2093">
        <f>_xlfn.XLOOKUP(C2093,kamus!$B$2:$B$87,kamus!$A$2:$A$87,0,0,1)</f>
        <v>3</v>
      </c>
      <c r="B2093" t="str">
        <f>_xlfn.XLOOKUP(C2093,kamus!$B$2:$B$87,kamus!$D$2:$D$87,"dihapus",0,1)</f>
        <v>Berbah</v>
      </c>
      <c r="C2093" t="s">
        <v>267</v>
      </c>
      <c r="D2093">
        <f>_xlfn.XLOOKUP(C2093,kamus!$B$2:$B$87,kamus!$J$2:$J$87,"dihapus",0,1)</f>
        <v>1</v>
      </c>
      <c r="E2093">
        <f t="shared" si="228"/>
        <v>0</v>
      </c>
      <c r="F2093" s="14">
        <v>43101</v>
      </c>
      <c r="G2093" s="1">
        <f t="shared" si="229"/>
        <v>1</v>
      </c>
      <c r="H2093" s="1">
        <f t="shared" si="230"/>
        <v>2018</v>
      </c>
      <c r="I2093">
        <v>0</v>
      </c>
      <c r="K2093">
        <f t="shared" si="224"/>
        <v>0</v>
      </c>
      <c r="L2093">
        <v>13363</v>
      </c>
      <c r="M2093" s="6">
        <f t="shared" si="225"/>
        <v>0</v>
      </c>
      <c r="N2093" s="6" t="str">
        <f t="shared" si="226"/>
        <v/>
      </c>
      <c r="O2093" s="6">
        <f t="shared" si="227"/>
        <v>0</v>
      </c>
      <c r="Q2093">
        <f>_xlfn.XLOOKUP(C2093&amp;G2093&amp;H2093,covid!$E$2:$E$2184,covid!$D$2:$D$2184,0,0,1)</f>
        <v>0</v>
      </c>
    </row>
    <row r="2094" spans="1:17" x14ac:dyDescent="0.3">
      <c r="A2094">
        <f>_xlfn.XLOOKUP(C2094,kamus!$B$2:$B$87,kamus!$A$2:$A$87,0,0,1)</f>
        <v>9</v>
      </c>
      <c r="B2094" t="str">
        <f>_xlfn.XLOOKUP(C2094,kamus!$B$2:$B$87,kamus!$D$2:$D$87,"dihapus",0,1)</f>
        <v>cangkringan</v>
      </c>
      <c r="C2094" t="s">
        <v>197</v>
      </c>
      <c r="D2094">
        <f>_xlfn.XLOOKUP(C2094,kamus!$B$2:$B$87,kamus!$J$2:$J$87,"dihapus",0,1)</f>
        <v>0</v>
      </c>
      <c r="E2094">
        <f t="shared" si="228"/>
        <v>0</v>
      </c>
      <c r="F2094" s="14">
        <v>43101</v>
      </c>
      <c r="G2094" s="1">
        <f t="shared" si="229"/>
        <v>1</v>
      </c>
      <c r="H2094" s="1">
        <f t="shared" si="230"/>
        <v>2018</v>
      </c>
      <c r="I2094">
        <v>0</v>
      </c>
      <c r="K2094">
        <f t="shared" si="224"/>
        <v>0</v>
      </c>
      <c r="L2094">
        <v>8063</v>
      </c>
      <c r="M2094" s="6">
        <f t="shared" si="225"/>
        <v>0</v>
      </c>
      <c r="N2094" s="6" t="str">
        <f t="shared" si="226"/>
        <v/>
      </c>
      <c r="O2094" s="6">
        <f t="shared" si="227"/>
        <v>0</v>
      </c>
      <c r="Q2094">
        <f>_xlfn.XLOOKUP(C2094&amp;G2094&amp;H2094,covid!$E$2:$E$2184,covid!$D$2:$D$2184,0,0,1)</f>
        <v>0</v>
      </c>
    </row>
    <row r="2095" spans="1:17" x14ac:dyDescent="0.3">
      <c r="A2095">
        <f>_xlfn.XLOOKUP(C2095,kamus!$B$2:$B$87,kamus!$A$2:$A$87,0,0,1)</f>
        <v>5</v>
      </c>
      <c r="B2095" t="str">
        <f>_xlfn.XLOOKUP(C2095,kamus!$B$2:$B$87,kamus!$D$2:$D$87,"dihapus",0,1)</f>
        <v>cangkringan</v>
      </c>
      <c r="C2095" t="s">
        <v>212</v>
      </c>
      <c r="D2095">
        <f>_xlfn.XLOOKUP(C2095,kamus!$B$2:$B$87,kamus!$J$2:$J$87,"dihapus",0,1)</f>
        <v>0</v>
      </c>
      <c r="E2095">
        <f t="shared" si="228"/>
        <v>0</v>
      </c>
      <c r="F2095" s="14">
        <v>43101</v>
      </c>
      <c r="G2095" s="1">
        <f t="shared" si="229"/>
        <v>1</v>
      </c>
      <c r="H2095" s="1">
        <f t="shared" si="230"/>
        <v>2018</v>
      </c>
      <c r="I2095">
        <v>0</v>
      </c>
      <c r="K2095">
        <f t="shared" si="224"/>
        <v>0</v>
      </c>
      <c r="L2095">
        <v>4133</v>
      </c>
      <c r="M2095" s="6">
        <f t="shared" si="225"/>
        <v>0</v>
      </c>
      <c r="N2095" s="6" t="str">
        <f t="shared" si="226"/>
        <v/>
      </c>
      <c r="O2095" s="6">
        <f t="shared" si="227"/>
        <v>0</v>
      </c>
      <c r="Q2095">
        <f>_xlfn.XLOOKUP(C2095&amp;G2095&amp;H2095,covid!$E$2:$E$2184,covid!$D$2:$D$2184,0,0,1)</f>
        <v>0</v>
      </c>
    </row>
    <row r="2096" spans="1:17" x14ac:dyDescent="0.3">
      <c r="A2096">
        <f>_xlfn.XLOOKUP(C2096,kamus!$B$2:$B$87,kamus!$A$2:$A$87,0,0,1)</f>
        <v>7</v>
      </c>
      <c r="B2096" t="str">
        <f>_xlfn.XLOOKUP(C2096,kamus!$B$2:$B$87,kamus!$D$2:$D$87,"dihapus",0,1)</f>
        <v>cangkringan</v>
      </c>
      <c r="C2096" t="s">
        <v>217</v>
      </c>
      <c r="D2096">
        <f>_xlfn.XLOOKUP(C2096,kamus!$B$2:$B$87,kamus!$J$2:$J$87,"dihapus",0,1)</f>
        <v>0</v>
      </c>
      <c r="E2096">
        <f t="shared" si="228"/>
        <v>0</v>
      </c>
      <c r="F2096" s="14">
        <v>43101</v>
      </c>
      <c r="G2096" s="1">
        <f t="shared" si="229"/>
        <v>1</v>
      </c>
      <c r="H2096" s="1">
        <f t="shared" si="230"/>
        <v>2018</v>
      </c>
      <c r="I2096">
        <v>0</v>
      </c>
      <c r="K2096">
        <f t="shared" si="224"/>
        <v>0</v>
      </c>
      <c r="L2096">
        <v>3586</v>
      </c>
      <c r="M2096" s="6">
        <f t="shared" si="225"/>
        <v>0</v>
      </c>
      <c r="N2096" s="6" t="str">
        <f t="shared" si="226"/>
        <v/>
      </c>
      <c r="O2096" s="6">
        <f t="shared" si="227"/>
        <v>0</v>
      </c>
      <c r="Q2096">
        <f>_xlfn.XLOOKUP(C2096&amp;G2096&amp;H2096,covid!$E$2:$E$2184,covid!$D$2:$D$2184,0,0,1)</f>
        <v>0</v>
      </c>
    </row>
    <row r="2097" spans="1:17" x14ac:dyDescent="0.3">
      <c r="A2097">
        <f>_xlfn.XLOOKUP(C2097,kamus!$B$2:$B$87,kamus!$A$2:$A$87,0,0,1)</f>
        <v>8</v>
      </c>
      <c r="B2097" t="str">
        <f>_xlfn.XLOOKUP(C2097,kamus!$B$2:$B$87,kamus!$D$2:$D$87,"dihapus",0,1)</f>
        <v>cangkringan</v>
      </c>
      <c r="C2097" t="s">
        <v>275</v>
      </c>
      <c r="D2097">
        <f>_xlfn.XLOOKUP(C2097,kamus!$B$2:$B$87,kamus!$J$2:$J$87,"dihapus",0,1)</f>
        <v>0</v>
      </c>
      <c r="E2097">
        <f t="shared" si="228"/>
        <v>0</v>
      </c>
      <c r="F2097" s="14">
        <v>43101</v>
      </c>
      <c r="G2097" s="1">
        <f t="shared" si="229"/>
        <v>1</v>
      </c>
      <c r="H2097" s="1">
        <f t="shared" si="230"/>
        <v>2018</v>
      </c>
      <c r="I2097">
        <v>0</v>
      </c>
      <c r="K2097">
        <f t="shared" si="224"/>
        <v>0</v>
      </c>
      <c r="L2097">
        <v>5550</v>
      </c>
      <c r="M2097" s="6">
        <f t="shared" si="225"/>
        <v>0</v>
      </c>
      <c r="N2097" s="6" t="str">
        <f t="shared" si="226"/>
        <v/>
      </c>
      <c r="O2097" s="6">
        <f t="shared" si="227"/>
        <v>0</v>
      </c>
      <c r="Q2097">
        <f>_xlfn.XLOOKUP(C2097&amp;G2097&amp;H2097,covid!$E$2:$E$2184,covid!$D$2:$D$2184,0,0,1)</f>
        <v>0</v>
      </c>
    </row>
    <row r="2098" spans="1:17" x14ac:dyDescent="0.3">
      <c r="A2098">
        <f>_xlfn.XLOOKUP(C2098,kamus!$B$2:$B$87,kamus!$A$2:$A$87,0,0,1)</f>
        <v>6</v>
      </c>
      <c r="B2098" t="str">
        <f>_xlfn.XLOOKUP(C2098,kamus!$B$2:$B$87,kamus!$D$2:$D$87,"dihapus",0,1)</f>
        <v>cangkringan</v>
      </c>
      <c r="C2098" t="s">
        <v>281</v>
      </c>
      <c r="D2098">
        <f>_xlfn.XLOOKUP(C2098,kamus!$B$2:$B$87,kamus!$J$2:$J$87,"dihapus",0,1)</f>
        <v>0</v>
      </c>
      <c r="E2098">
        <f t="shared" si="228"/>
        <v>0</v>
      </c>
      <c r="F2098" s="14">
        <v>43101</v>
      </c>
      <c r="G2098" s="1">
        <f t="shared" si="229"/>
        <v>1</v>
      </c>
      <c r="H2098" s="1">
        <f t="shared" si="230"/>
        <v>2018</v>
      </c>
      <c r="I2098">
        <v>0</v>
      </c>
      <c r="K2098">
        <f t="shared" si="224"/>
        <v>0</v>
      </c>
      <c r="L2098">
        <v>11339</v>
      </c>
      <c r="M2098" s="6">
        <f t="shared" si="225"/>
        <v>0</v>
      </c>
      <c r="N2098" s="6" t="str">
        <f t="shared" si="226"/>
        <v/>
      </c>
      <c r="O2098" s="6">
        <f t="shared" si="227"/>
        <v>0</v>
      </c>
      <c r="Q2098">
        <f>_xlfn.XLOOKUP(C2098&amp;G2098&amp;H2098,covid!$E$2:$E$2184,covid!$D$2:$D$2184,0,0,1)</f>
        <v>0</v>
      </c>
    </row>
    <row r="2099" spans="1:17" x14ac:dyDescent="0.3">
      <c r="A2099">
        <f>_xlfn.XLOOKUP(C2099,kamus!$B$2:$B$87,kamus!$A$2:$A$87,0,0,1)</f>
        <v>10</v>
      </c>
      <c r="B2099" t="str">
        <f>_xlfn.XLOOKUP(C2099,kamus!$B$2:$B$87,kamus!$D$2:$D$87,"dihapus",0,1)</f>
        <v>Depok 1</v>
      </c>
      <c r="C2099" t="s">
        <v>220</v>
      </c>
      <c r="D2099">
        <f>_xlfn.XLOOKUP(C2099,kamus!$B$2:$B$87,kamus!$J$2:$J$87,"dihapus",0,1)</f>
        <v>1</v>
      </c>
      <c r="E2099">
        <f t="shared" si="228"/>
        <v>0</v>
      </c>
      <c r="F2099" s="14">
        <v>43101</v>
      </c>
      <c r="G2099" s="1">
        <f t="shared" si="229"/>
        <v>1</v>
      </c>
      <c r="H2099" s="1">
        <f t="shared" si="230"/>
        <v>2018</v>
      </c>
      <c r="I2099">
        <v>1</v>
      </c>
      <c r="K2099">
        <f t="shared" si="224"/>
        <v>1</v>
      </c>
      <c r="L2099">
        <v>37946</v>
      </c>
      <c r="M2099" s="6">
        <f t="shared" si="225"/>
        <v>2.6353238813050126</v>
      </c>
      <c r="N2099" s="6" t="str">
        <f t="shared" si="226"/>
        <v/>
      </c>
      <c r="O2099" s="6">
        <f t="shared" si="227"/>
        <v>2.6353238813050126</v>
      </c>
      <c r="Q2099">
        <f>_xlfn.XLOOKUP(C2099&amp;G2099&amp;H2099,covid!$E$2:$E$2184,covid!$D$2:$D$2184,0,0,1)</f>
        <v>0</v>
      </c>
    </row>
    <row r="2100" spans="1:17" x14ac:dyDescent="0.3">
      <c r="A2100">
        <f>_xlfn.XLOOKUP(C2100,kamus!$B$2:$B$87,kamus!$A$2:$A$87,0,0,1)</f>
        <v>11</v>
      </c>
      <c r="B2100" t="str">
        <f>_xlfn.XLOOKUP(C2100,kamus!$B$2:$B$87,kamus!$D$2:$D$87,"dihapus",0,1)</f>
        <v>Depok 2</v>
      </c>
      <c r="C2100" t="s">
        <v>207</v>
      </c>
      <c r="D2100">
        <f>_xlfn.XLOOKUP(C2100,kamus!$B$2:$B$87,kamus!$J$2:$J$87,"dihapus",0,1)</f>
        <v>1</v>
      </c>
      <c r="E2100">
        <f t="shared" si="228"/>
        <v>0</v>
      </c>
      <c r="F2100" s="14">
        <v>43101</v>
      </c>
      <c r="G2100" s="1">
        <f t="shared" si="229"/>
        <v>1</v>
      </c>
      <c r="H2100" s="1">
        <f t="shared" si="230"/>
        <v>2018</v>
      </c>
      <c r="I2100">
        <v>2</v>
      </c>
      <c r="K2100">
        <f t="shared" si="224"/>
        <v>2</v>
      </c>
      <c r="L2100">
        <v>44433</v>
      </c>
      <c r="M2100" s="6">
        <f t="shared" si="225"/>
        <v>4.5011590484549773</v>
      </c>
      <c r="N2100" s="6" t="str">
        <f t="shared" si="226"/>
        <v/>
      </c>
      <c r="O2100" s="6">
        <f t="shared" si="227"/>
        <v>4.5011590484549773</v>
      </c>
      <c r="Q2100">
        <f>_xlfn.XLOOKUP(C2100&amp;G2100&amp;H2100,covid!$E$2:$E$2184,covid!$D$2:$D$2184,0,0,1)</f>
        <v>0</v>
      </c>
    </row>
    <row r="2101" spans="1:17" x14ac:dyDescent="0.3">
      <c r="A2101">
        <f>_xlfn.XLOOKUP(C2101,kamus!$B$2:$B$87,kamus!$A$2:$A$87,0,0,1)</f>
        <v>12</v>
      </c>
      <c r="B2101" t="str">
        <f>_xlfn.XLOOKUP(C2101,kamus!$B$2:$B$87,kamus!$D$2:$D$87,"dihapus",0,1)</f>
        <v>Depok 3</v>
      </c>
      <c r="C2101" t="s">
        <v>206</v>
      </c>
      <c r="D2101">
        <f>_xlfn.XLOOKUP(C2101,kamus!$B$2:$B$87,kamus!$J$2:$J$87,"dihapus",0,1)</f>
        <v>1</v>
      </c>
      <c r="E2101">
        <f t="shared" si="228"/>
        <v>0</v>
      </c>
      <c r="F2101" s="14">
        <v>43101</v>
      </c>
      <c r="G2101" s="1">
        <f t="shared" si="229"/>
        <v>1</v>
      </c>
      <c r="H2101" s="1">
        <f t="shared" si="230"/>
        <v>2018</v>
      </c>
      <c r="I2101">
        <v>4</v>
      </c>
      <c r="K2101">
        <f t="shared" si="224"/>
        <v>4</v>
      </c>
      <c r="L2101">
        <v>44837</v>
      </c>
      <c r="M2101" s="6">
        <f t="shared" si="225"/>
        <v>8.92120347034815</v>
      </c>
      <c r="N2101" s="6" t="str">
        <f t="shared" si="226"/>
        <v/>
      </c>
      <c r="O2101" s="6">
        <f t="shared" si="227"/>
        <v>8.92120347034815</v>
      </c>
      <c r="Q2101">
        <f>_xlfn.XLOOKUP(C2101&amp;G2101&amp;H2101,covid!$E$2:$E$2184,covid!$D$2:$D$2184,0,0,1)</f>
        <v>0</v>
      </c>
    </row>
    <row r="2102" spans="1:17" x14ac:dyDescent="0.3">
      <c r="A2102">
        <f>_xlfn.XLOOKUP(C2102,kamus!$B$2:$B$87,kamus!$A$2:$A$87,0,0,1)</f>
        <v>0</v>
      </c>
      <c r="B2102" t="str">
        <f>_xlfn.XLOOKUP(C2102,kamus!$B$2:$B$87,kamus!$D$2:$D$87,"dihapus",0,1)</f>
        <v>dihapus</v>
      </c>
      <c r="C2102" t="s">
        <v>282</v>
      </c>
      <c r="D2102" t="str">
        <f>_xlfn.XLOOKUP(C2102,kamus!$B$2:$B$87,kamus!$J$2:$J$87,"dihapus",0,1)</f>
        <v>dihapus</v>
      </c>
      <c r="E2102">
        <f t="shared" si="228"/>
        <v>0</v>
      </c>
      <c r="F2102" s="14">
        <v>43101</v>
      </c>
      <c r="G2102" s="1">
        <f t="shared" si="229"/>
        <v>1</v>
      </c>
      <c r="H2102" s="1">
        <f t="shared" si="230"/>
        <v>2018</v>
      </c>
      <c r="I2102">
        <v>0</v>
      </c>
      <c r="K2102">
        <f t="shared" si="224"/>
        <v>0</v>
      </c>
      <c r="L2102" t="e">
        <v>#N/A</v>
      </c>
      <c r="M2102" s="6" t="e">
        <f t="shared" si="225"/>
        <v>#N/A</v>
      </c>
      <c r="N2102" s="6" t="str">
        <f t="shared" si="226"/>
        <v/>
      </c>
      <c r="O2102" s="6" t="e">
        <f t="shared" si="227"/>
        <v>#N/A</v>
      </c>
      <c r="Q2102">
        <f>_xlfn.XLOOKUP(C2102&amp;G2102&amp;H2102,covid!$E$2:$E$2184,covid!$D$2:$D$2184,0,0,1)</f>
        <v>0</v>
      </c>
    </row>
    <row r="2103" spans="1:17" x14ac:dyDescent="0.3">
      <c r="A2103">
        <f>_xlfn.XLOOKUP(C2103,kamus!$B$2:$B$87,kamus!$A$2:$A$87,0,0,1)</f>
        <v>14</v>
      </c>
      <c r="B2103" t="str">
        <f>_xlfn.XLOOKUP(C2103,kamus!$B$2:$B$87,kamus!$D$2:$D$87,"dihapus",0,1)</f>
        <v>Gamping 1</v>
      </c>
      <c r="C2103" t="s">
        <v>196</v>
      </c>
      <c r="D2103">
        <f>_xlfn.XLOOKUP(C2103,kamus!$B$2:$B$87,kamus!$J$2:$J$87,"dihapus",0,1)</f>
        <v>1</v>
      </c>
      <c r="E2103">
        <f t="shared" si="228"/>
        <v>0</v>
      </c>
      <c r="F2103" s="14">
        <v>43101</v>
      </c>
      <c r="G2103" s="1">
        <f t="shared" si="229"/>
        <v>1</v>
      </c>
      <c r="H2103" s="1">
        <f t="shared" si="230"/>
        <v>2018</v>
      </c>
      <c r="I2103">
        <v>1</v>
      </c>
      <c r="K2103">
        <f t="shared" si="224"/>
        <v>1</v>
      </c>
      <c r="L2103">
        <v>22819</v>
      </c>
      <c r="M2103" s="6">
        <f t="shared" si="225"/>
        <v>4.3823129847933737</v>
      </c>
      <c r="N2103" s="6" t="str">
        <f t="shared" si="226"/>
        <v/>
      </c>
      <c r="O2103" s="6">
        <f t="shared" si="227"/>
        <v>4.3823129847933737</v>
      </c>
      <c r="Q2103">
        <f>_xlfn.XLOOKUP(C2103&amp;G2103&amp;H2103,covid!$E$2:$E$2184,covid!$D$2:$D$2184,0,0,1)</f>
        <v>0</v>
      </c>
    </row>
    <row r="2104" spans="1:17" x14ac:dyDescent="0.3">
      <c r="A2104">
        <f>_xlfn.XLOOKUP(C2104,kamus!$B$2:$B$87,kamus!$A$2:$A$87,0,0,1)</f>
        <v>13</v>
      </c>
      <c r="B2104" t="str">
        <f>_xlfn.XLOOKUP(C2104,kamus!$B$2:$B$87,kamus!$D$2:$D$87,"dihapus",0,1)</f>
        <v>Gamping 1</v>
      </c>
      <c r="C2104" t="s">
        <v>198</v>
      </c>
      <c r="D2104">
        <f>_xlfn.XLOOKUP(C2104,kamus!$B$2:$B$87,kamus!$J$2:$J$87,"dihapus",0,1)</f>
        <v>1</v>
      </c>
      <c r="E2104">
        <f t="shared" si="228"/>
        <v>0</v>
      </c>
      <c r="F2104" s="14">
        <v>43101</v>
      </c>
      <c r="G2104" s="1">
        <f t="shared" si="229"/>
        <v>1</v>
      </c>
      <c r="H2104" s="1">
        <f t="shared" si="230"/>
        <v>2018</v>
      </c>
      <c r="I2104">
        <v>1</v>
      </c>
      <c r="K2104">
        <f t="shared" si="224"/>
        <v>1</v>
      </c>
      <c r="L2104">
        <v>20645</v>
      </c>
      <c r="M2104" s="6">
        <f t="shared" si="225"/>
        <v>4.8437878420925164</v>
      </c>
      <c r="N2104" s="6" t="str">
        <f t="shared" si="226"/>
        <v/>
      </c>
      <c r="O2104" s="6">
        <f t="shared" si="227"/>
        <v>4.8437878420925164</v>
      </c>
      <c r="Q2104">
        <f>_xlfn.XLOOKUP(C2104&amp;G2104&amp;H2104,covid!$E$2:$E$2184,covid!$D$2:$D$2184,0,0,1)</f>
        <v>0</v>
      </c>
    </row>
    <row r="2105" spans="1:17" x14ac:dyDescent="0.3">
      <c r="A2105">
        <f>_xlfn.XLOOKUP(C2105,kamus!$B$2:$B$87,kamus!$A$2:$A$87,0,0,1)</f>
        <v>16</v>
      </c>
      <c r="B2105" t="str">
        <f>_xlfn.XLOOKUP(C2105,kamus!$B$2:$B$87,kamus!$D$2:$D$87,"dihapus",0,1)</f>
        <v>Gamping 2</v>
      </c>
      <c r="C2105" t="s">
        <v>200</v>
      </c>
      <c r="D2105">
        <f>_xlfn.XLOOKUP(C2105,kamus!$B$2:$B$87,kamus!$J$2:$J$87,"dihapus",0,1)</f>
        <v>1</v>
      </c>
      <c r="E2105">
        <f t="shared" si="228"/>
        <v>0</v>
      </c>
      <c r="F2105" s="14">
        <v>43101</v>
      </c>
      <c r="G2105" s="1">
        <f t="shared" si="229"/>
        <v>1</v>
      </c>
      <c r="H2105" s="1">
        <f t="shared" si="230"/>
        <v>2018</v>
      </c>
      <c r="I2105">
        <v>1</v>
      </c>
      <c r="K2105">
        <f t="shared" si="224"/>
        <v>1</v>
      </c>
      <c r="L2105">
        <v>16624</v>
      </c>
      <c r="M2105" s="6">
        <f t="shared" si="225"/>
        <v>6.0153994225216554</v>
      </c>
      <c r="N2105" s="6" t="str">
        <f t="shared" si="226"/>
        <v/>
      </c>
      <c r="O2105" s="6">
        <f t="shared" si="227"/>
        <v>6.0153994225216554</v>
      </c>
      <c r="Q2105">
        <f>_xlfn.XLOOKUP(C2105&amp;G2105&amp;H2105,covid!$E$2:$E$2184,covid!$D$2:$D$2184,0,0,1)</f>
        <v>0</v>
      </c>
    </row>
    <row r="2106" spans="1:17" x14ac:dyDescent="0.3">
      <c r="A2106">
        <f>_xlfn.XLOOKUP(C2106,kamus!$B$2:$B$87,kamus!$A$2:$A$87,0,0,1)</f>
        <v>15</v>
      </c>
      <c r="B2106" t="str">
        <f>_xlfn.XLOOKUP(C2106,kamus!$B$2:$B$87,kamus!$D$2:$D$87,"dihapus",0,1)</f>
        <v>Gamping 2</v>
      </c>
      <c r="C2106" t="s">
        <v>230</v>
      </c>
      <c r="D2106">
        <f>_xlfn.XLOOKUP(C2106,kamus!$B$2:$B$87,kamus!$J$2:$J$87,"dihapus",0,1)</f>
        <v>1</v>
      </c>
      <c r="E2106">
        <f t="shared" si="228"/>
        <v>0</v>
      </c>
      <c r="F2106" s="14">
        <v>43101</v>
      </c>
      <c r="G2106" s="1">
        <f t="shared" si="229"/>
        <v>1</v>
      </c>
      <c r="H2106" s="1">
        <f t="shared" si="230"/>
        <v>2018</v>
      </c>
      <c r="I2106">
        <v>0</v>
      </c>
      <c r="K2106">
        <f t="shared" si="224"/>
        <v>0</v>
      </c>
      <c r="L2106">
        <v>18692</v>
      </c>
      <c r="M2106" s="6">
        <f t="shared" si="225"/>
        <v>0</v>
      </c>
      <c r="N2106" s="6" t="str">
        <f t="shared" si="226"/>
        <v/>
      </c>
      <c r="O2106" s="6">
        <f t="shared" si="227"/>
        <v>0</v>
      </c>
      <c r="Q2106">
        <f>_xlfn.XLOOKUP(C2106&amp;G2106&amp;H2106,covid!$E$2:$E$2184,covid!$D$2:$D$2184,0,0,1)</f>
        <v>0</v>
      </c>
    </row>
    <row r="2107" spans="1:17" x14ac:dyDescent="0.3">
      <c r="A2107">
        <f>_xlfn.XLOOKUP(C2107,kamus!$B$2:$B$87,kamus!$A$2:$A$87,0,0,1)</f>
        <v>17</v>
      </c>
      <c r="B2107" t="str">
        <f>_xlfn.XLOOKUP(C2107,kamus!$B$2:$B$87,kamus!$D$2:$D$87,"dihapus",0,1)</f>
        <v>Gamping 2</v>
      </c>
      <c r="C2107" t="s">
        <v>272</v>
      </c>
      <c r="D2107">
        <f>_xlfn.XLOOKUP(C2107,kamus!$B$2:$B$87,kamus!$J$2:$J$87,"dihapus",0,1)</f>
        <v>1</v>
      </c>
      <c r="E2107">
        <f t="shared" si="228"/>
        <v>0</v>
      </c>
      <c r="F2107" s="14">
        <v>43101</v>
      </c>
      <c r="G2107" s="1">
        <f t="shared" si="229"/>
        <v>1</v>
      </c>
      <c r="H2107" s="1">
        <f t="shared" si="230"/>
        <v>2018</v>
      </c>
      <c r="I2107">
        <v>2</v>
      </c>
      <c r="K2107">
        <f t="shared" si="224"/>
        <v>2</v>
      </c>
      <c r="L2107">
        <v>18667</v>
      </c>
      <c r="M2107" s="6">
        <f t="shared" si="225"/>
        <v>10.714094391171585</v>
      </c>
      <c r="N2107" s="6" t="str">
        <f t="shared" si="226"/>
        <v/>
      </c>
      <c r="O2107" s="6">
        <f t="shared" si="227"/>
        <v>10.714094391171585</v>
      </c>
      <c r="Q2107">
        <f>_xlfn.XLOOKUP(C2107&amp;G2107&amp;H2107,covid!$E$2:$E$2184,covid!$D$2:$D$2184,0,0,1)</f>
        <v>0</v>
      </c>
    </row>
    <row r="2108" spans="1:17" x14ac:dyDescent="0.3">
      <c r="A2108">
        <f>_xlfn.XLOOKUP(C2108,kamus!$B$2:$B$87,kamus!$A$2:$A$87,0,0,1)</f>
        <v>20</v>
      </c>
      <c r="B2108" t="str">
        <f>_xlfn.XLOOKUP(C2108,kamus!$B$2:$B$87,kamus!$D$2:$D$87,"dihapus",0,1)</f>
        <v>Godean 1</v>
      </c>
      <c r="C2108" t="s">
        <v>247</v>
      </c>
      <c r="D2108">
        <f>_xlfn.XLOOKUP(C2108,kamus!$B$2:$B$87,kamus!$J$2:$J$87,"dihapus",0,1)</f>
        <v>1</v>
      </c>
      <c r="E2108">
        <f t="shared" si="228"/>
        <v>0</v>
      </c>
      <c r="F2108" s="14">
        <v>43101</v>
      </c>
      <c r="G2108" s="1">
        <f t="shared" si="229"/>
        <v>1</v>
      </c>
      <c r="H2108" s="1">
        <f t="shared" si="230"/>
        <v>2018</v>
      </c>
      <c r="I2108">
        <v>3</v>
      </c>
      <c r="K2108">
        <f t="shared" si="224"/>
        <v>3</v>
      </c>
      <c r="L2108">
        <v>9743</v>
      </c>
      <c r="M2108" s="6">
        <f t="shared" si="225"/>
        <v>30.791337370419789</v>
      </c>
      <c r="N2108" s="6" t="str">
        <f t="shared" si="226"/>
        <v/>
      </c>
      <c r="O2108" s="6">
        <f t="shared" si="227"/>
        <v>30.791337370419789</v>
      </c>
      <c r="Q2108">
        <f>_xlfn.XLOOKUP(C2108&amp;G2108&amp;H2108,covid!$E$2:$E$2184,covid!$D$2:$D$2184,0,0,1)</f>
        <v>0</v>
      </c>
    </row>
    <row r="2109" spans="1:17" x14ac:dyDescent="0.3">
      <c r="A2109">
        <f>_xlfn.XLOOKUP(C2109,kamus!$B$2:$B$87,kamus!$A$2:$A$87,0,0,1)</f>
        <v>21</v>
      </c>
      <c r="B2109" t="str">
        <f>_xlfn.XLOOKUP(C2109,kamus!$B$2:$B$87,kamus!$D$2:$D$87,"dihapus",0,1)</f>
        <v>Godean 1</v>
      </c>
      <c r="C2109" t="s">
        <v>250</v>
      </c>
      <c r="D2109">
        <f>_xlfn.XLOOKUP(C2109,kamus!$B$2:$B$87,kamus!$J$2:$J$87,"dihapus",0,1)</f>
        <v>1</v>
      </c>
      <c r="E2109">
        <f t="shared" si="228"/>
        <v>0</v>
      </c>
      <c r="F2109" s="14">
        <v>43101</v>
      </c>
      <c r="G2109" s="1">
        <f t="shared" si="229"/>
        <v>1</v>
      </c>
      <c r="H2109" s="1">
        <f t="shared" si="230"/>
        <v>2018</v>
      </c>
      <c r="I2109">
        <v>0</v>
      </c>
      <c r="K2109">
        <f t="shared" si="224"/>
        <v>0</v>
      </c>
      <c r="L2109">
        <v>10269</v>
      </c>
      <c r="M2109" s="6">
        <f t="shared" si="225"/>
        <v>0</v>
      </c>
      <c r="N2109" s="6" t="str">
        <f t="shared" si="226"/>
        <v/>
      </c>
      <c r="O2109" s="6">
        <f t="shared" si="227"/>
        <v>0</v>
      </c>
      <c r="Q2109">
        <f>_xlfn.XLOOKUP(C2109&amp;G2109&amp;H2109,covid!$E$2:$E$2184,covid!$D$2:$D$2184,0,0,1)</f>
        <v>0</v>
      </c>
    </row>
    <row r="2110" spans="1:17" x14ac:dyDescent="0.3">
      <c r="A2110">
        <f>_xlfn.XLOOKUP(C2110,kamus!$B$2:$B$87,kamus!$A$2:$A$87,0,0,1)</f>
        <v>19</v>
      </c>
      <c r="B2110" t="str">
        <f>_xlfn.XLOOKUP(C2110,kamus!$B$2:$B$87,kamus!$D$2:$D$87,"dihapus",0,1)</f>
        <v>Godean 1</v>
      </c>
      <c r="C2110" t="s">
        <v>251</v>
      </c>
      <c r="D2110">
        <f>_xlfn.XLOOKUP(C2110,kamus!$B$2:$B$87,kamus!$J$2:$J$87,"dihapus",0,1)</f>
        <v>1</v>
      </c>
      <c r="E2110">
        <f t="shared" si="228"/>
        <v>0</v>
      </c>
      <c r="F2110" s="14">
        <v>43101</v>
      </c>
      <c r="G2110" s="1">
        <f t="shared" si="229"/>
        <v>1</v>
      </c>
      <c r="H2110" s="1">
        <f t="shared" si="230"/>
        <v>2018</v>
      </c>
      <c r="I2110">
        <v>3</v>
      </c>
      <c r="K2110">
        <f t="shared" si="224"/>
        <v>3</v>
      </c>
      <c r="L2110">
        <v>9159</v>
      </c>
      <c r="M2110" s="6">
        <f t="shared" si="225"/>
        <v>32.754667540124466</v>
      </c>
      <c r="N2110" s="6" t="str">
        <f t="shared" si="226"/>
        <v/>
      </c>
      <c r="O2110" s="6">
        <f t="shared" si="227"/>
        <v>32.754667540124466</v>
      </c>
      <c r="Q2110">
        <f>_xlfn.XLOOKUP(C2110&amp;G2110&amp;H2110,covid!$E$2:$E$2184,covid!$D$2:$D$2184,0,0,1)</f>
        <v>0</v>
      </c>
    </row>
    <row r="2111" spans="1:17" x14ac:dyDescent="0.3">
      <c r="A2111">
        <f>_xlfn.XLOOKUP(C2111,kamus!$B$2:$B$87,kamus!$A$2:$A$87,0,0,1)</f>
        <v>18</v>
      </c>
      <c r="B2111" t="str">
        <f>_xlfn.XLOOKUP(C2111,kamus!$B$2:$B$87,kamus!$D$2:$D$87,"dihapus",0,1)</f>
        <v>Godean 1</v>
      </c>
      <c r="C2111" t="s">
        <v>252</v>
      </c>
      <c r="D2111">
        <f>_xlfn.XLOOKUP(C2111,kamus!$B$2:$B$87,kamus!$J$2:$J$87,"dihapus",0,1)</f>
        <v>0</v>
      </c>
      <c r="E2111">
        <f t="shared" si="228"/>
        <v>0</v>
      </c>
      <c r="F2111" s="14">
        <v>43101</v>
      </c>
      <c r="G2111" s="1">
        <f t="shared" si="229"/>
        <v>1</v>
      </c>
      <c r="H2111" s="1">
        <f t="shared" si="230"/>
        <v>2018</v>
      </c>
      <c r="I2111">
        <v>1</v>
      </c>
      <c r="K2111">
        <f t="shared" si="224"/>
        <v>1</v>
      </c>
      <c r="L2111">
        <v>6607</v>
      </c>
      <c r="M2111" s="6">
        <f t="shared" si="225"/>
        <v>15.135462388375965</v>
      </c>
      <c r="N2111" s="6" t="str">
        <f t="shared" si="226"/>
        <v/>
      </c>
      <c r="O2111" s="6">
        <f t="shared" si="227"/>
        <v>15.135462388375965</v>
      </c>
      <c r="Q2111">
        <f>_xlfn.XLOOKUP(C2111&amp;G2111&amp;H2111,covid!$E$2:$E$2184,covid!$D$2:$D$2184,0,0,1)</f>
        <v>0</v>
      </c>
    </row>
    <row r="2112" spans="1:17" x14ac:dyDescent="0.3">
      <c r="A2112">
        <f>_xlfn.XLOOKUP(C2112,kamus!$B$2:$B$87,kamus!$A$2:$A$87,0,0,1)</f>
        <v>23</v>
      </c>
      <c r="B2112" t="str">
        <f>_xlfn.XLOOKUP(C2112,kamus!$B$2:$B$87,kamus!$D$2:$D$87,"dihapus",0,1)</f>
        <v>Godean 2</v>
      </c>
      <c r="C2112" t="s">
        <v>248</v>
      </c>
      <c r="D2112">
        <f>_xlfn.XLOOKUP(C2112,kamus!$B$2:$B$87,kamus!$J$2:$J$87,"dihapus",0,1)</f>
        <v>1</v>
      </c>
      <c r="E2112">
        <f t="shared" si="228"/>
        <v>0</v>
      </c>
      <c r="F2112" s="14">
        <v>43101</v>
      </c>
      <c r="G2112" s="1">
        <f t="shared" si="229"/>
        <v>1</v>
      </c>
      <c r="H2112" s="1">
        <f t="shared" si="230"/>
        <v>2018</v>
      </c>
      <c r="I2112">
        <v>0</v>
      </c>
      <c r="K2112">
        <f t="shared" si="224"/>
        <v>0</v>
      </c>
      <c r="L2112">
        <v>17439</v>
      </c>
      <c r="M2112" s="6">
        <f t="shared" si="225"/>
        <v>0</v>
      </c>
      <c r="N2112" s="6" t="str">
        <f t="shared" si="226"/>
        <v/>
      </c>
      <c r="O2112" s="6">
        <f t="shared" si="227"/>
        <v>0</v>
      </c>
      <c r="Q2112">
        <f>_xlfn.XLOOKUP(C2112&amp;G2112&amp;H2112,covid!$E$2:$E$2184,covid!$D$2:$D$2184,0,0,1)</f>
        <v>0</v>
      </c>
    </row>
    <row r="2113" spans="1:17" x14ac:dyDescent="0.3">
      <c r="A2113">
        <f>_xlfn.XLOOKUP(C2113,kamus!$B$2:$B$87,kamus!$A$2:$A$87,0,0,1)</f>
        <v>22</v>
      </c>
      <c r="B2113" t="str">
        <f>_xlfn.XLOOKUP(C2113,kamus!$B$2:$B$87,kamus!$D$2:$D$87,"dihapus",0,1)</f>
        <v>Godean 2</v>
      </c>
      <c r="C2113" t="s">
        <v>249</v>
      </c>
      <c r="D2113">
        <f>_xlfn.XLOOKUP(C2113,kamus!$B$2:$B$87,kamus!$J$2:$J$87,"dihapus",0,1)</f>
        <v>1</v>
      </c>
      <c r="E2113">
        <f t="shared" si="228"/>
        <v>0</v>
      </c>
      <c r="F2113" s="14">
        <v>43101</v>
      </c>
      <c r="G2113" s="1">
        <f t="shared" si="229"/>
        <v>1</v>
      </c>
      <c r="H2113" s="1">
        <f t="shared" si="230"/>
        <v>2018</v>
      </c>
      <c r="I2113">
        <v>0</v>
      </c>
      <c r="K2113">
        <f t="shared" si="224"/>
        <v>0</v>
      </c>
      <c r="L2113">
        <v>12380</v>
      </c>
      <c r="M2113" s="6">
        <f t="shared" si="225"/>
        <v>0</v>
      </c>
      <c r="N2113" s="6" t="str">
        <f t="shared" si="226"/>
        <v/>
      </c>
      <c r="O2113" s="6">
        <f t="shared" si="227"/>
        <v>0</v>
      </c>
      <c r="Q2113">
        <f>_xlfn.XLOOKUP(C2113&amp;G2113&amp;H2113,covid!$E$2:$E$2184,covid!$D$2:$D$2184,0,0,1)</f>
        <v>0</v>
      </c>
    </row>
    <row r="2114" spans="1:17" x14ac:dyDescent="0.3">
      <c r="A2114">
        <f>_xlfn.XLOOKUP(C2114,kamus!$B$2:$B$87,kamus!$A$2:$A$87,0,0,1)</f>
        <v>24</v>
      </c>
      <c r="B2114" t="str">
        <f>_xlfn.XLOOKUP(C2114,kamus!$B$2:$B$87,kamus!$D$2:$D$87,"dihapus",0,1)</f>
        <v>Godean 2</v>
      </c>
      <c r="C2114" t="s">
        <v>253</v>
      </c>
      <c r="D2114">
        <f>_xlfn.XLOOKUP(C2114,kamus!$B$2:$B$87,kamus!$J$2:$J$87,"dihapus",0,1)</f>
        <v>0</v>
      </c>
      <c r="E2114">
        <f t="shared" si="228"/>
        <v>0</v>
      </c>
      <c r="F2114" s="14">
        <v>43101</v>
      </c>
      <c r="G2114" s="1">
        <f t="shared" si="229"/>
        <v>1</v>
      </c>
      <c r="H2114" s="1">
        <f t="shared" si="230"/>
        <v>2018</v>
      </c>
      <c r="I2114">
        <v>0</v>
      </c>
      <c r="K2114">
        <f t="shared" ref="K2114:K2177" si="231">J2114+I2114</f>
        <v>0</v>
      </c>
      <c r="L2114">
        <v>7087</v>
      </c>
      <c r="M2114" s="6">
        <f t="shared" ref="M2114:M2177" si="232">IF(ISBLANK(I2114)=TRUE,"",I2114/$L2114*100000)</f>
        <v>0</v>
      </c>
      <c r="N2114" s="6" t="str">
        <f t="shared" ref="N2114:N2177" si="233">IF(ISBLANK(J2114)=TRUE,"",J2114/$L2114*100000)</f>
        <v/>
      </c>
      <c r="O2114" s="6">
        <f t="shared" ref="O2114:O2177" si="234">IF(ISBLANK(K2114)=TRUE,"",K2114/$L2114*100000)</f>
        <v>0</v>
      </c>
      <c r="Q2114">
        <f>_xlfn.XLOOKUP(C2114&amp;G2114&amp;H2114,covid!$E$2:$E$2184,covid!$D$2:$D$2184,0,0,1)</f>
        <v>0</v>
      </c>
    </row>
    <row r="2115" spans="1:17" x14ac:dyDescent="0.3">
      <c r="A2115">
        <f>_xlfn.XLOOKUP(C2115,kamus!$B$2:$B$87,kamus!$A$2:$A$87,0,0,1)</f>
        <v>27</v>
      </c>
      <c r="B2115" t="str">
        <f>_xlfn.XLOOKUP(C2115,kamus!$B$2:$B$87,kamus!$D$2:$D$87,"dihapus",0,1)</f>
        <v>Kalasan</v>
      </c>
      <c r="C2115" t="s">
        <v>235</v>
      </c>
      <c r="D2115">
        <f>_xlfn.XLOOKUP(C2115,kamus!$B$2:$B$87,kamus!$J$2:$J$87,"dihapus",0,1)</f>
        <v>1</v>
      </c>
      <c r="E2115">
        <f t="shared" ref="E2115:E2178" si="235">IF(D2115=0,0,IF(H2115&lt;2021,0,IF(AND(H2115=2021,G2115&lt;5),0,1)))</f>
        <v>0</v>
      </c>
      <c r="F2115" s="14">
        <v>43101</v>
      </c>
      <c r="G2115" s="1">
        <f t="shared" ref="G2115:G2178" si="236">MONTH(F2115)</f>
        <v>1</v>
      </c>
      <c r="H2115" s="1">
        <f t="shared" ref="H2115:H2178" si="237">YEAR(F2115)</f>
        <v>2018</v>
      </c>
      <c r="I2115">
        <v>3</v>
      </c>
      <c r="K2115">
        <f t="shared" si="231"/>
        <v>3</v>
      </c>
      <c r="L2115">
        <v>38337</v>
      </c>
      <c r="M2115" s="6">
        <f t="shared" si="232"/>
        <v>7.8253384458877848</v>
      </c>
      <c r="N2115" s="6" t="str">
        <f t="shared" si="233"/>
        <v/>
      </c>
      <c r="O2115" s="6">
        <f t="shared" si="234"/>
        <v>7.8253384458877848</v>
      </c>
      <c r="Q2115">
        <f>_xlfn.XLOOKUP(C2115&amp;G2115&amp;H2115,covid!$E$2:$E$2184,covid!$D$2:$D$2184,0,0,1)</f>
        <v>0</v>
      </c>
    </row>
    <row r="2116" spans="1:17" x14ac:dyDescent="0.3">
      <c r="A2116">
        <f>_xlfn.XLOOKUP(C2116,kamus!$B$2:$B$87,kamus!$A$2:$A$87,0,0,1)</f>
        <v>28</v>
      </c>
      <c r="B2116" t="str">
        <f>_xlfn.XLOOKUP(C2116,kamus!$B$2:$B$87,kamus!$D$2:$D$87,"dihapus",0,1)</f>
        <v>Kalasan</v>
      </c>
      <c r="C2116" t="s">
        <v>239</v>
      </c>
      <c r="D2116">
        <f>_xlfn.XLOOKUP(C2116,kamus!$B$2:$B$87,kamus!$J$2:$J$87,"dihapus",0,1)</f>
        <v>0</v>
      </c>
      <c r="E2116">
        <f t="shared" si="235"/>
        <v>0</v>
      </c>
      <c r="F2116" s="14">
        <v>43101</v>
      </c>
      <c r="G2116" s="1">
        <f t="shared" si="236"/>
        <v>1</v>
      </c>
      <c r="H2116" s="1">
        <f t="shared" si="237"/>
        <v>2018</v>
      </c>
      <c r="I2116">
        <v>0</v>
      </c>
      <c r="K2116">
        <f t="shared" si="231"/>
        <v>0</v>
      </c>
      <c r="L2116">
        <v>13744</v>
      </c>
      <c r="M2116" s="6">
        <f t="shared" si="232"/>
        <v>0</v>
      </c>
      <c r="N2116" s="6" t="str">
        <f t="shared" si="233"/>
        <v/>
      </c>
      <c r="O2116" s="6">
        <f t="shared" si="234"/>
        <v>0</v>
      </c>
      <c r="Q2116">
        <f>_xlfn.XLOOKUP(C2116&amp;G2116&amp;H2116,covid!$E$2:$E$2184,covid!$D$2:$D$2184,0,0,1)</f>
        <v>0</v>
      </c>
    </row>
    <row r="2117" spans="1:17" x14ac:dyDescent="0.3">
      <c r="A2117">
        <f>_xlfn.XLOOKUP(C2117,kamus!$B$2:$B$87,kamus!$A$2:$A$87,0,0,1)</f>
        <v>25</v>
      </c>
      <c r="B2117" t="str">
        <f>_xlfn.XLOOKUP(C2117,kamus!$B$2:$B$87,kamus!$D$2:$D$87,"dihapus",0,1)</f>
        <v>Kalasan</v>
      </c>
      <c r="C2117" t="s">
        <v>265</v>
      </c>
      <c r="D2117">
        <f>_xlfn.XLOOKUP(C2117,kamus!$B$2:$B$87,kamus!$J$2:$J$87,"dihapus",0,1)</f>
        <v>1</v>
      </c>
      <c r="E2117">
        <f t="shared" si="235"/>
        <v>0</v>
      </c>
      <c r="F2117" s="14">
        <v>43101</v>
      </c>
      <c r="G2117" s="1">
        <f t="shared" si="236"/>
        <v>1</v>
      </c>
      <c r="H2117" s="1">
        <f t="shared" si="237"/>
        <v>2018</v>
      </c>
      <c r="I2117">
        <v>0</v>
      </c>
      <c r="K2117">
        <f t="shared" si="231"/>
        <v>0</v>
      </c>
      <c r="L2117">
        <v>17169</v>
      </c>
      <c r="M2117" s="6">
        <f t="shared" si="232"/>
        <v>0</v>
      </c>
      <c r="N2117" s="6" t="str">
        <f t="shared" si="233"/>
        <v/>
      </c>
      <c r="O2117" s="6">
        <f t="shared" si="234"/>
        <v>0</v>
      </c>
      <c r="Q2117">
        <f>_xlfn.XLOOKUP(C2117&amp;G2117&amp;H2117,covid!$E$2:$E$2184,covid!$D$2:$D$2184,0,0,1)</f>
        <v>0</v>
      </c>
    </row>
    <row r="2118" spans="1:17" x14ac:dyDescent="0.3">
      <c r="A2118">
        <f>_xlfn.XLOOKUP(C2118,kamus!$B$2:$B$87,kamus!$A$2:$A$87,0,0,1)</f>
        <v>26</v>
      </c>
      <c r="B2118" t="str">
        <f>_xlfn.XLOOKUP(C2118,kamus!$B$2:$B$87,kamus!$D$2:$D$87,"dihapus",0,1)</f>
        <v>Kalasan</v>
      </c>
      <c r="C2118" t="s">
        <v>269</v>
      </c>
      <c r="D2118">
        <f>_xlfn.XLOOKUP(C2118,kamus!$B$2:$B$87,kamus!$J$2:$J$87,"dihapus",0,1)</f>
        <v>1</v>
      </c>
      <c r="E2118">
        <f t="shared" si="235"/>
        <v>0</v>
      </c>
      <c r="F2118" s="14">
        <v>43101</v>
      </c>
      <c r="G2118" s="1">
        <f t="shared" si="236"/>
        <v>1</v>
      </c>
      <c r="H2118" s="1">
        <f t="shared" si="237"/>
        <v>2018</v>
      </c>
      <c r="I2118">
        <v>0</v>
      </c>
      <c r="K2118">
        <f t="shared" si="231"/>
        <v>0</v>
      </c>
      <c r="L2118">
        <v>18588</v>
      </c>
      <c r="M2118" s="6">
        <f t="shared" si="232"/>
        <v>0</v>
      </c>
      <c r="N2118" s="6" t="str">
        <f t="shared" si="233"/>
        <v/>
      </c>
      <c r="O2118" s="6">
        <f t="shared" si="234"/>
        <v>0</v>
      </c>
      <c r="Q2118">
        <f>_xlfn.XLOOKUP(C2118&amp;G2118&amp;H2118,covid!$E$2:$E$2184,covid!$D$2:$D$2184,0,0,1)</f>
        <v>0</v>
      </c>
    </row>
    <row r="2119" spans="1:17" x14ac:dyDescent="0.3">
      <c r="A2119">
        <f>_xlfn.XLOOKUP(C2119,kamus!$B$2:$B$87,kamus!$A$2:$A$87,0,0,1)</f>
        <v>33</v>
      </c>
      <c r="B2119" t="str">
        <f>_xlfn.XLOOKUP(C2119,kamus!$B$2:$B$87,kamus!$D$2:$D$87,"dihapus",0,1)</f>
        <v>Minggir</v>
      </c>
      <c r="C2119" t="s">
        <v>241</v>
      </c>
      <c r="D2119">
        <f>_xlfn.XLOOKUP(C2119,kamus!$B$2:$B$87,kamus!$J$2:$J$87,"dihapus",0,1)</f>
        <v>0</v>
      </c>
      <c r="E2119">
        <f t="shared" si="235"/>
        <v>0</v>
      </c>
      <c r="F2119" s="14">
        <v>43101</v>
      </c>
      <c r="G2119" s="1">
        <f t="shared" si="236"/>
        <v>1</v>
      </c>
      <c r="H2119" s="1">
        <f t="shared" si="237"/>
        <v>2018</v>
      </c>
      <c r="I2119">
        <v>0</v>
      </c>
      <c r="K2119">
        <f t="shared" si="231"/>
        <v>0</v>
      </c>
      <c r="L2119">
        <v>8300</v>
      </c>
      <c r="M2119" s="6">
        <f t="shared" si="232"/>
        <v>0</v>
      </c>
      <c r="N2119" s="6" t="str">
        <f t="shared" si="233"/>
        <v/>
      </c>
      <c r="O2119" s="6">
        <f t="shared" si="234"/>
        <v>0</v>
      </c>
      <c r="Q2119">
        <f>_xlfn.XLOOKUP(C2119&amp;G2119&amp;H2119,covid!$E$2:$E$2184,covid!$D$2:$D$2184,0,0,1)</f>
        <v>0</v>
      </c>
    </row>
    <row r="2120" spans="1:17" x14ac:dyDescent="0.3">
      <c r="A2120">
        <f>_xlfn.XLOOKUP(C2120,kamus!$B$2:$B$87,kamus!$A$2:$A$87,0,0,1)</f>
        <v>31</v>
      </c>
      <c r="B2120" t="str">
        <f>_xlfn.XLOOKUP(C2120,kamus!$B$2:$B$87,kamus!$D$2:$D$87,"dihapus",0,1)</f>
        <v>Minggir</v>
      </c>
      <c r="C2120" t="s">
        <v>242</v>
      </c>
      <c r="D2120">
        <f>_xlfn.XLOOKUP(C2120,kamus!$B$2:$B$87,kamus!$J$2:$J$87,"dihapus",0,1)</f>
        <v>0</v>
      </c>
      <c r="E2120">
        <f t="shared" si="235"/>
        <v>0</v>
      </c>
      <c r="F2120" s="14">
        <v>43101</v>
      </c>
      <c r="G2120" s="1">
        <f t="shared" si="236"/>
        <v>1</v>
      </c>
      <c r="H2120" s="1">
        <f t="shared" si="237"/>
        <v>2018</v>
      </c>
      <c r="I2120">
        <v>0</v>
      </c>
      <c r="K2120">
        <f t="shared" si="231"/>
        <v>0</v>
      </c>
      <c r="L2120">
        <v>3637</v>
      </c>
      <c r="M2120" s="6">
        <f t="shared" si="232"/>
        <v>0</v>
      </c>
      <c r="N2120" s="6" t="str">
        <f t="shared" si="233"/>
        <v/>
      </c>
      <c r="O2120" s="6">
        <f t="shared" si="234"/>
        <v>0</v>
      </c>
      <c r="Q2120">
        <f>_xlfn.XLOOKUP(C2120&amp;G2120&amp;H2120,covid!$E$2:$E$2184,covid!$D$2:$D$2184,0,0,1)</f>
        <v>0</v>
      </c>
    </row>
    <row r="2121" spans="1:17" x14ac:dyDescent="0.3">
      <c r="A2121">
        <f>_xlfn.XLOOKUP(C2121,kamus!$B$2:$B$87,kamus!$A$2:$A$87,0,0,1)</f>
        <v>32</v>
      </c>
      <c r="B2121" t="str">
        <f>_xlfn.XLOOKUP(C2121,kamus!$B$2:$B$87,kamus!$D$2:$D$87,"dihapus",0,1)</f>
        <v>Minggir</v>
      </c>
      <c r="C2121" t="s">
        <v>243</v>
      </c>
      <c r="D2121">
        <f>_xlfn.XLOOKUP(C2121,kamus!$B$2:$B$87,kamus!$J$2:$J$87,"dihapus",0,1)</f>
        <v>0</v>
      </c>
      <c r="E2121">
        <f t="shared" si="235"/>
        <v>0</v>
      </c>
      <c r="F2121" s="14">
        <v>43101</v>
      </c>
      <c r="G2121" s="1">
        <f t="shared" si="236"/>
        <v>1</v>
      </c>
      <c r="H2121" s="1">
        <f t="shared" si="237"/>
        <v>2018</v>
      </c>
      <c r="I2121">
        <v>0</v>
      </c>
      <c r="K2121">
        <f t="shared" si="231"/>
        <v>0</v>
      </c>
      <c r="L2121">
        <v>7033</v>
      </c>
      <c r="M2121" s="6">
        <f t="shared" si="232"/>
        <v>0</v>
      </c>
      <c r="N2121" s="6" t="str">
        <f t="shared" si="233"/>
        <v/>
      </c>
      <c r="O2121" s="6">
        <f t="shared" si="234"/>
        <v>0</v>
      </c>
      <c r="Q2121">
        <f>_xlfn.XLOOKUP(C2121&amp;G2121&amp;H2121,covid!$E$2:$E$2184,covid!$D$2:$D$2184,0,0,1)</f>
        <v>0</v>
      </c>
    </row>
    <row r="2122" spans="1:17" x14ac:dyDescent="0.3">
      <c r="A2122">
        <f>_xlfn.XLOOKUP(C2122,kamus!$B$2:$B$87,kamus!$A$2:$A$87,0,0,1)</f>
        <v>30</v>
      </c>
      <c r="B2122" t="str">
        <f>_xlfn.XLOOKUP(C2122,kamus!$B$2:$B$87,kamus!$D$2:$D$87,"dihapus",0,1)</f>
        <v>Minggir</v>
      </c>
      <c r="C2122" t="s">
        <v>244</v>
      </c>
      <c r="D2122">
        <f>_xlfn.XLOOKUP(C2122,kamus!$B$2:$B$87,kamus!$J$2:$J$87,"dihapus",0,1)</f>
        <v>0</v>
      </c>
      <c r="E2122">
        <f t="shared" si="235"/>
        <v>0</v>
      </c>
      <c r="F2122" s="14">
        <v>43101</v>
      </c>
      <c r="G2122" s="1">
        <f t="shared" si="236"/>
        <v>1</v>
      </c>
      <c r="H2122" s="1">
        <f t="shared" si="237"/>
        <v>2018</v>
      </c>
      <c r="I2122">
        <v>0</v>
      </c>
      <c r="K2122">
        <f t="shared" si="231"/>
        <v>0</v>
      </c>
      <c r="L2122">
        <v>8777</v>
      </c>
      <c r="M2122" s="6">
        <f t="shared" si="232"/>
        <v>0</v>
      </c>
      <c r="N2122" s="6" t="str">
        <f t="shared" si="233"/>
        <v/>
      </c>
      <c r="O2122" s="6">
        <f t="shared" si="234"/>
        <v>0</v>
      </c>
      <c r="Q2122">
        <f>_xlfn.XLOOKUP(C2122&amp;G2122&amp;H2122,covid!$E$2:$E$2184,covid!$D$2:$D$2184,0,0,1)</f>
        <v>0</v>
      </c>
    </row>
    <row r="2123" spans="1:17" x14ac:dyDescent="0.3">
      <c r="A2123">
        <f>_xlfn.XLOOKUP(C2123,kamus!$B$2:$B$87,kamus!$A$2:$A$87,0,0,1)</f>
        <v>29</v>
      </c>
      <c r="B2123" t="str">
        <f>_xlfn.XLOOKUP(C2123,kamus!$B$2:$B$87,kamus!$D$2:$D$87,"dihapus",0,1)</f>
        <v>Minggir</v>
      </c>
      <c r="C2123" t="s">
        <v>245</v>
      </c>
      <c r="D2123">
        <f>_xlfn.XLOOKUP(C2123,kamus!$B$2:$B$87,kamus!$J$2:$J$87,"dihapus",0,1)</f>
        <v>0</v>
      </c>
      <c r="E2123">
        <f t="shared" si="235"/>
        <v>0</v>
      </c>
      <c r="F2123" s="14">
        <v>43101</v>
      </c>
      <c r="G2123" s="1">
        <f t="shared" si="236"/>
        <v>1</v>
      </c>
      <c r="H2123" s="1">
        <f t="shared" si="237"/>
        <v>2018</v>
      </c>
      <c r="I2123">
        <v>0</v>
      </c>
      <c r="K2123">
        <f t="shared" si="231"/>
        <v>0</v>
      </c>
      <c r="L2123">
        <v>5165</v>
      </c>
      <c r="M2123" s="6">
        <f t="shared" si="232"/>
        <v>0</v>
      </c>
      <c r="N2123" s="6" t="str">
        <f t="shared" si="233"/>
        <v/>
      </c>
      <c r="O2123" s="6">
        <f t="shared" si="234"/>
        <v>0</v>
      </c>
      <c r="Q2123">
        <f>_xlfn.XLOOKUP(C2123&amp;G2123&amp;H2123,covid!$E$2:$E$2184,covid!$D$2:$D$2184,0,0,1)</f>
        <v>0</v>
      </c>
    </row>
    <row r="2124" spans="1:17" x14ac:dyDescent="0.3">
      <c r="A2124">
        <f>_xlfn.XLOOKUP(C2124,kamus!$B$2:$B$87,kamus!$A$2:$A$87,0,0,1)</f>
        <v>35</v>
      </c>
      <c r="B2124" t="str">
        <f>_xlfn.XLOOKUP(C2124,kamus!$B$2:$B$87,kamus!$D$2:$D$87,"dihapus",0,1)</f>
        <v>Mlati 1</v>
      </c>
      <c r="C2124" t="s">
        <v>240</v>
      </c>
      <c r="D2124">
        <f>_xlfn.XLOOKUP(C2124,kamus!$B$2:$B$87,kamus!$J$2:$J$87,"dihapus",0,1)</f>
        <v>1</v>
      </c>
      <c r="E2124">
        <f t="shared" si="235"/>
        <v>0</v>
      </c>
      <c r="F2124" s="14">
        <v>43101</v>
      </c>
      <c r="G2124" s="1">
        <f t="shared" si="236"/>
        <v>1</v>
      </c>
      <c r="H2124" s="1">
        <f t="shared" si="237"/>
        <v>2018</v>
      </c>
      <c r="I2124">
        <v>0</v>
      </c>
      <c r="K2124">
        <f t="shared" si="231"/>
        <v>0</v>
      </c>
      <c r="L2124">
        <v>18886</v>
      </c>
      <c r="M2124" s="6">
        <f t="shared" si="232"/>
        <v>0</v>
      </c>
      <c r="N2124" s="6" t="str">
        <f t="shared" si="233"/>
        <v/>
      </c>
      <c r="O2124" s="6">
        <f t="shared" si="234"/>
        <v>0</v>
      </c>
      <c r="Q2124">
        <f>_xlfn.XLOOKUP(C2124&amp;G2124&amp;H2124,covid!$E$2:$E$2184,covid!$D$2:$D$2184,0,0,1)</f>
        <v>0</v>
      </c>
    </row>
    <row r="2125" spans="1:17" x14ac:dyDescent="0.3">
      <c r="A2125">
        <f>_xlfn.XLOOKUP(C2125,kamus!$B$2:$B$87,kamus!$A$2:$A$87,0,0,1)</f>
        <v>34</v>
      </c>
      <c r="B2125" t="str">
        <f>_xlfn.XLOOKUP(C2125,kamus!$B$2:$B$87,kamus!$D$2:$D$87,"dihapus",0,1)</f>
        <v>Mlati 1</v>
      </c>
      <c r="C2125" t="s">
        <v>254</v>
      </c>
      <c r="D2125">
        <f>_xlfn.XLOOKUP(C2125,kamus!$B$2:$B$87,kamus!$J$2:$J$87,"dihapus",0,1)</f>
        <v>1</v>
      </c>
      <c r="E2125">
        <f t="shared" si="235"/>
        <v>0</v>
      </c>
      <c r="F2125" s="14">
        <v>43101</v>
      </c>
      <c r="G2125" s="1">
        <f t="shared" si="236"/>
        <v>1</v>
      </c>
      <c r="H2125" s="1">
        <f t="shared" si="237"/>
        <v>2018</v>
      </c>
      <c r="I2125">
        <v>0</v>
      </c>
      <c r="K2125">
        <f t="shared" si="231"/>
        <v>0</v>
      </c>
      <c r="L2125">
        <v>35345</v>
      </c>
      <c r="M2125" s="6">
        <f t="shared" si="232"/>
        <v>0</v>
      </c>
      <c r="N2125" s="6" t="str">
        <f t="shared" si="233"/>
        <v/>
      </c>
      <c r="O2125" s="6">
        <f t="shared" si="234"/>
        <v>0</v>
      </c>
      <c r="Q2125">
        <f>_xlfn.XLOOKUP(C2125&amp;G2125&amp;H2125,covid!$E$2:$E$2184,covid!$D$2:$D$2184,0,0,1)</f>
        <v>0</v>
      </c>
    </row>
    <row r="2126" spans="1:17" x14ac:dyDescent="0.3">
      <c r="A2126">
        <f>_xlfn.XLOOKUP(C2126,kamus!$B$2:$B$87,kamus!$A$2:$A$87,0,0,1)</f>
        <v>38</v>
      </c>
      <c r="B2126" t="str">
        <f>_xlfn.XLOOKUP(C2126,kamus!$B$2:$B$87,kamus!$D$2:$D$87,"dihapus",0,1)</f>
        <v>Mlati 2</v>
      </c>
      <c r="C2126" t="s">
        <v>258</v>
      </c>
      <c r="D2126">
        <f>_xlfn.XLOOKUP(C2126,kamus!$B$2:$B$87,kamus!$J$2:$J$87,"dihapus",0,1)</f>
        <v>0</v>
      </c>
      <c r="E2126">
        <f t="shared" si="235"/>
        <v>0</v>
      </c>
      <c r="F2126" s="14">
        <v>43101</v>
      </c>
      <c r="G2126" s="1">
        <f t="shared" si="236"/>
        <v>1</v>
      </c>
      <c r="H2126" s="1">
        <f t="shared" si="237"/>
        <v>2018</v>
      </c>
      <c r="I2126">
        <v>0</v>
      </c>
      <c r="K2126">
        <f t="shared" si="231"/>
        <v>0</v>
      </c>
      <c r="L2126">
        <v>16653</v>
      </c>
      <c r="M2126" s="6">
        <f t="shared" si="232"/>
        <v>0</v>
      </c>
      <c r="N2126" s="6" t="str">
        <f t="shared" si="233"/>
        <v/>
      </c>
      <c r="O2126" s="6">
        <f t="shared" si="234"/>
        <v>0</v>
      </c>
      <c r="Q2126">
        <f>_xlfn.XLOOKUP(C2126&amp;G2126&amp;H2126,covid!$E$2:$E$2184,covid!$D$2:$D$2184,0,0,1)</f>
        <v>0</v>
      </c>
    </row>
    <row r="2127" spans="1:17" x14ac:dyDescent="0.3">
      <c r="A2127">
        <f>_xlfn.XLOOKUP(C2127,kamus!$B$2:$B$87,kamus!$A$2:$A$87,0,0,1)</f>
        <v>36</v>
      </c>
      <c r="B2127" t="str">
        <f>_xlfn.XLOOKUP(C2127,kamus!$B$2:$B$87,kamus!$D$2:$D$87,"dihapus",0,1)</f>
        <v>Mlati 2</v>
      </c>
      <c r="C2127" t="s">
        <v>268</v>
      </c>
      <c r="D2127">
        <f>_xlfn.XLOOKUP(C2127,kamus!$B$2:$B$87,kamus!$J$2:$J$87,"dihapus",0,1)</f>
        <v>1</v>
      </c>
      <c r="E2127">
        <f t="shared" si="235"/>
        <v>0</v>
      </c>
      <c r="F2127" s="14">
        <v>43101</v>
      </c>
      <c r="G2127" s="1">
        <f t="shared" si="236"/>
        <v>1</v>
      </c>
      <c r="H2127" s="1">
        <f t="shared" si="237"/>
        <v>2018</v>
      </c>
      <c r="I2127">
        <v>0</v>
      </c>
      <c r="K2127">
        <f t="shared" si="231"/>
        <v>0</v>
      </c>
      <c r="L2127">
        <v>11526</v>
      </c>
      <c r="M2127" s="6">
        <f t="shared" si="232"/>
        <v>0</v>
      </c>
      <c r="N2127" s="6" t="str">
        <f t="shared" si="233"/>
        <v/>
      </c>
      <c r="O2127" s="6">
        <f t="shared" si="234"/>
        <v>0</v>
      </c>
      <c r="Q2127">
        <f>_xlfn.XLOOKUP(C2127&amp;G2127&amp;H2127,covid!$E$2:$E$2184,covid!$D$2:$D$2184,0,0,1)</f>
        <v>0</v>
      </c>
    </row>
    <row r="2128" spans="1:17" x14ac:dyDescent="0.3">
      <c r="A2128">
        <f>_xlfn.XLOOKUP(C2128,kamus!$B$2:$B$87,kamus!$A$2:$A$87,0,0,1)</f>
        <v>37</v>
      </c>
      <c r="B2128" t="str">
        <f>_xlfn.XLOOKUP(C2128,kamus!$B$2:$B$87,kamus!$D$2:$D$87,"dihapus",0,1)</f>
        <v>Mlati 2</v>
      </c>
      <c r="C2128" t="s">
        <v>270</v>
      </c>
      <c r="D2128">
        <f>_xlfn.XLOOKUP(C2128,kamus!$B$2:$B$87,kamus!$J$2:$J$87,"dihapus",0,1)</f>
        <v>1</v>
      </c>
      <c r="E2128">
        <f t="shared" si="235"/>
        <v>0</v>
      </c>
      <c r="F2128" s="14">
        <v>43101</v>
      </c>
      <c r="G2128" s="1">
        <f t="shared" si="236"/>
        <v>1</v>
      </c>
      <c r="H2128" s="1">
        <f t="shared" si="237"/>
        <v>2018</v>
      </c>
      <c r="I2128">
        <v>5</v>
      </c>
      <c r="K2128">
        <f t="shared" si="231"/>
        <v>5</v>
      </c>
      <c r="L2128">
        <v>13694</v>
      </c>
      <c r="M2128" s="6">
        <f t="shared" si="232"/>
        <v>36.512341171315903</v>
      </c>
      <c r="N2128" s="6" t="str">
        <f t="shared" si="233"/>
        <v/>
      </c>
      <c r="O2128" s="6">
        <f t="shared" si="234"/>
        <v>36.512341171315903</v>
      </c>
      <c r="Q2128">
        <f>_xlfn.XLOOKUP(C2128&amp;G2128&amp;H2128,covid!$E$2:$E$2184,covid!$D$2:$D$2184,0,0,1)</f>
        <v>0</v>
      </c>
    </row>
    <row r="2129" spans="1:17" x14ac:dyDescent="0.3">
      <c r="A2129">
        <f>_xlfn.XLOOKUP(C2129,kamus!$B$2:$B$87,kamus!$A$2:$A$87,0,0,1)</f>
        <v>39</v>
      </c>
      <c r="B2129" t="str">
        <f>_xlfn.XLOOKUP(C2129,kamus!$B$2:$B$87,kamus!$D$2:$D$87,"dihapus",0,1)</f>
        <v>Moyudan</v>
      </c>
      <c r="C2129" t="s">
        <v>259</v>
      </c>
      <c r="D2129">
        <f>_xlfn.XLOOKUP(C2129,kamus!$B$2:$B$87,kamus!$J$2:$J$87,"dihapus",0,1)</f>
        <v>0</v>
      </c>
      <c r="E2129">
        <f t="shared" si="235"/>
        <v>0</v>
      </c>
      <c r="F2129" s="14">
        <v>43101</v>
      </c>
      <c r="G2129" s="1">
        <f t="shared" si="236"/>
        <v>1</v>
      </c>
      <c r="H2129" s="1">
        <f t="shared" si="237"/>
        <v>2018</v>
      </c>
      <c r="I2129">
        <v>0</v>
      </c>
      <c r="K2129">
        <f t="shared" si="231"/>
        <v>0</v>
      </c>
      <c r="L2129">
        <v>11875</v>
      </c>
      <c r="M2129" s="6">
        <f t="shared" si="232"/>
        <v>0</v>
      </c>
      <c r="N2129" s="6" t="str">
        <f t="shared" si="233"/>
        <v/>
      </c>
      <c r="O2129" s="6">
        <f t="shared" si="234"/>
        <v>0</v>
      </c>
      <c r="Q2129">
        <f>_xlfn.XLOOKUP(C2129&amp;G2129&amp;H2129,covid!$E$2:$E$2184,covid!$D$2:$D$2184,0,0,1)</f>
        <v>0</v>
      </c>
    </row>
    <row r="2130" spans="1:17" x14ac:dyDescent="0.3">
      <c r="A2130">
        <f>_xlfn.XLOOKUP(C2130,kamus!$B$2:$B$87,kamus!$A$2:$A$87,0,0,1)</f>
        <v>42</v>
      </c>
      <c r="B2130" t="str">
        <f>_xlfn.XLOOKUP(C2130,kamus!$B$2:$B$87,kamus!$D$2:$D$87,"dihapus",0,1)</f>
        <v>Moyudan</v>
      </c>
      <c r="C2130" t="s">
        <v>260</v>
      </c>
      <c r="D2130">
        <f>_xlfn.XLOOKUP(C2130,kamus!$B$2:$B$87,kamus!$J$2:$J$87,"dihapus",0,1)</f>
        <v>0</v>
      </c>
      <c r="E2130">
        <f t="shared" si="235"/>
        <v>0</v>
      </c>
      <c r="F2130" s="14">
        <v>43101</v>
      </c>
      <c r="G2130" s="1">
        <f t="shared" si="236"/>
        <v>1</v>
      </c>
      <c r="H2130" s="1">
        <f t="shared" si="237"/>
        <v>2018</v>
      </c>
      <c r="I2130">
        <v>0</v>
      </c>
      <c r="K2130">
        <f t="shared" si="231"/>
        <v>0</v>
      </c>
      <c r="L2130">
        <v>7197</v>
      </c>
      <c r="M2130" s="6">
        <f t="shared" si="232"/>
        <v>0</v>
      </c>
      <c r="N2130" s="6" t="str">
        <f t="shared" si="233"/>
        <v/>
      </c>
      <c r="O2130" s="6">
        <f t="shared" si="234"/>
        <v>0</v>
      </c>
      <c r="Q2130">
        <f>_xlfn.XLOOKUP(C2130&amp;G2130&amp;H2130,covid!$E$2:$E$2184,covid!$D$2:$D$2184,0,0,1)</f>
        <v>0</v>
      </c>
    </row>
    <row r="2131" spans="1:17" x14ac:dyDescent="0.3">
      <c r="A2131">
        <f>_xlfn.XLOOKUP(C2131,kamus!$B$2:$B$87,kamus!$A$2:$A$87,0,0,1)</f>
        <v>41</v>
      </c>
      <c r="B2131" t="str">
        <f>_xlfn.XLOOKUP(C2131,kamus!$B$2:$B$87,kamus!$D$2:$D$87,"dihapus",0,1)</f>
        <v>Moyudan</v>
      </c>
      <c r="C2131" t="s">
        <v>262</v>
      </c>
      <c r="D2131">
        <f>_xlfn.XLOOKUP(C2131,kamus!$B$2:$B$87,kamus!$J$2:$J$87,"dihapus",0,1)</f>
        <v>0</v>
      </c>
      <c r="E2131">
        <f t="shared" si="235"/>
        <v>0</v>
      </c>
      <c r="F2131" s="14">
        <v>43101</v>
      </c>
      <c r="G2131" s="1">
        <f t="shared" si="236"/>
        <v>1</v>
      </c>
      <c r="H2131" s="1">
        <f t="shared" si="237"/>
        <v>2018</v>
      </c>
      <c r="I2131">
        <v>0</v>
      </c>
      <c r="K2131">
        <f t="shared" si="231"/>
        <v>0</v>
      </c>
      <c r="L2131">
        <v>6705</v>
      </c>
      <c r="M2131" s="6">
        <f t="shared" si="232"/>
        <v>0</v>
      </c>
      <c r="N2131" s="6" t="str">
        <f t="shared" si="233"/>
        <v/>
      </c>
      <c r="O2131" s="6">
        <f t="shared" si="234"/>
        <v>0</v>
      </c>
      <c r="Q2131">
        <f>_xlfn.XLOOKUP(C2131&amp;G2131&amp;H2131,covid!$E$2:$E$2184,covid!$D$2:$D$2184,0,0,1)</f>
        <v>0</v>
      </c>
    </row>
    <row r="2132" spans="1:17" x14ac:dyDescent="0.3">
      <c r="A2132">
        <f>_xlfn.XLOOKUP(C2132,kamus!$B$2:$B$87,kamus!$A$2:$A$87,0,0,1)</f>
        <v>40</v>
      </c>
      <c r="B2132" t="str">
        <f>_xlfn.XLOOKUP(C2132,kamus!$B$2:$B$87,kamus!$D$2:$D$87,"dihapus",0,1)</f>
        <v>Moyudan</v>
      </c>
      <c r="C2132" t="s">
        <v>264</v>
      </c>
      <c r="D2132">
        <f>_xlfn.XLOOKUP(C2132,kamus!$B$2:$B$87,kamus!$J$2:$J$87,"dihapus",0,1)</f>
        <v>0</v>
      </c>
      <c r="E2132">
        <f t="shared" si="235"/>
        <v>0</v>
      </c>
      <c r="F2132" s="14">
        <v>43101</v>
      </c>
      <c r="G2132" s="1">
        <f t="shared" si="236"/>
        <v>1</v>
      </c>
      <c r="H2132" s="1">
        <f t="shared" si="237"/>
        <v>2018</v>
      </c>
      <c r="I2132">
        <v>0</v>
      </c>
      <c r="K2132">
        <f t="shared" si="231"/>
        <v>0</v>
      </c>
      <c r="L2132">
        <v>8347</v>
      </c>
      <c r="M2132" s="6">
        <f t="shared" si="232"/>
        <v>0</v>
      </c>
      <c r="N2132" s="6" t="str">
        <f t="shared" si="233"/>
        <v/>
      </c>
      <c r="O2132" s="6">
        <f t="shared" si="234"/>
        <v>0</v>
      </c>
      <c r="Q2132">
        <f>_xlfn.XLOOKUP(C2132&amp;G2132&amp;H2132,covid!$E$2:$E$2184,covid!$D$2:$D$2184,0,0,1)</f>
        <v>0</v>
      </c>
    </row>
    <row r="2133" spans="1:17" x14ac:dyDescent="0.3">
      <c r="A2133">
        <f>_xlfn.XLOOKUP(C2133,kamus!$B$2:$B$87,kamus!$A$2:$A$87,0,0,1)</f>
        <v>43</v>
      </c>
      <c r="B2133" t="str">
        <f>_xlfn.XLOOKUP(C2133,kamus!$B$2:$B$87,kamus!$D$2:$D$87,"dihapus",0,1)</f>
        <v>Ngaglik 1</v>
      </c>
      <c r="C2133" t="s">
        <v>228</v>
      </c>
      <c r="D2133">
        <f>_xlfn.XLOOKUP(C2133,kamus!$B$2:$B$87,kamus!$J$2:$J$87,"dihapus",0,1)</f>
        <v>1</v>
      </c>
      <c r="E2133">
        <f t="shared" si="235"/>
        <v>0</v>
      </c>
      <c r="F2133" s="14">
        <v>43101</v>
      </c>
      <c r="G2133" s="1">
        <f t="shared" si="236"/>
        <v>1</v>
      </c>
      <c r="H2133" s="1">
        <f t="shared" si="237"/>
        <v>2018</v>
      </c>
      <c r="I2133">
        <v>0</v>
      </c>
      <c r="K2133">
        <f t="shared" si="231"/>
        <v>0</v>
      </c>
      <c r="L2133">
        <v>12705</v>
      </c>
      <c r="M2133" s="6">
        <f t="shared" si="232"/>
        <v>0</v>
      </c>
      <c r="N2133" s="6" t="str">
        <f t="shared" si="233"/>
        <v/>
      </c>
      <c r="O2133" s="6">
        <f t="shared" si="234"/>
        <v>0</v>
      </c>
      <c r="Q2133">
        <f>_xlfn.XLOOKUP(C2133&amp;G2133&amp;H2133,covid!$E$2:$E$2184,covid!$D$2:$D$2184,0,0,1)</f>
        <v>0</v>
      </c>
    </row>
    <row r="2134" spans="1:17" x14ac:dyDescent="0.3">
      <c r="A2134">
        <f>_xlfn.XLOOKUP(C2134,kamus!$B$2:$B$87,kamus!$A$2:$A$87,0,0,1)</f>
        <v>44</v>
      </c>
      <c r="B2134" t="str">
        <f>_xlfn.XLOOKUP(C2134,kamus!$B$2:$B$87,kamus!$D$2:$D$87,"dihapus",0,1)</f>
        <v>Ngaglik 1</v>
      </c>
      <c r="C2134" t="s">
        <v>237</v>
      </c>
      <c r="D2134">
        <f>_xlfn.XLOOKUP(C2134,kamus!$B$2:$B$87,kamus!$J$2:$J$87,"dihapus",0,1)</f>
        <v>1</v>
      </c>
      <c r="E2134">
        <f t="shared" si="235"/>
        <v>0</v>
      </c>
      <c r="F2134" s="14">
        <v>43101</v>
      </c>
      <c r="G2134" s="1">
        <f t="shared" si="236"/>
        <v>1</v>
      </c>
      <c r="H2134" s="1">
        <f t="shared" si="237"/>
        <v>2018</v>
      </c>
      <c r="I2134">
        <v>0</v>
      </c>
      <c r="K2134">
        <f t="shared" si="231"/>
        <v>0</v>
      </c>
      <c r="L2134">
        <v>21934</v>
      </c>
      <c r="M2134" s="6">
        <f t="shared" si="232"/>
        <v>0</v>
      </c>
      <c r="N2134" s="6" t="str">
        <f t="shared" si="233"/>
        <v/>
      </c>
      <c r="O2134" s="6">
        <f t="shared" si="234"/>
        <v>0</v>
      </c>
      <c r="Q2134">
        <f>_xlfn.XLOOKUP(C2134&amp;G2134&amp;H2134,covid!$E$2:$E$2184,covid!$D$2:$D$2184,0,0,1)</f>
        <v>0</v>
      </c>
    </row>
    <row r="2135" spans="1:17" x14ac:dyDescent="0.3">
      <c r="A2135">
        <f>_xlfn.XLOOKUP(C2135,kamus!$B$2:$B$87,kamus!$A$2:$A$87,0,0,1)</f>
        <v>45</v>
      </c>
      <c r="B2135" t="str">
        <f>_xlfn.XLOOKUP(C2135,kamus!$B$2:$B$87,kamus!$D$2:$D$87,"dihapus",0,1)</f>
        <v>Ngaglik 1</v>
      </c>
      <c r="C2135" t="s">
        <v>255</v>
      </c>
      <c r="D2135">
        <f>_xlfn.XLOOKUP(C2135,kamus!$B$2:$B$87,kamus!$J$2:$J$87,"dihapus",0,1)</f>
        <v>1</v>
      </c>
      <c r="E2135">
        <f t="shared" si="235"/>
        <v>0</v>
      </c>
      <c r="F2135" s="14">
        <v>43101</v>
      </c>
      <c r="G2135" s="1">
        <f t="shared" si="236"/>
        <v>1</v>
      </c>
      <c r="H2135" s="1">
        <f t="shared" si="237"/>
        <v>2018</v>
      </c>
      <c r="I2135">
        <v>0</v>
      </c>
      <c r="K2135">
        <f t="shared" si="231"/>
        <v>0</v>
      </c>
      <c r="L2135">
        <v>19793</v>
      </c>
      <c r="M2135" s="6">
        <f t="shared" si="232"/>
        <v>0</v>
      </c>
      <c r="N2135" s="6" t="str">
        <f t="shared" si="233"/>
        <v/>
      </c>
      <c r="O2135" s="6">
        <f t="shared" si="234"/>
        <v>0</v>
      </c>
      <c r="Q2135">
        <f>_xlfn.XLOOKUP(C2135&amp;G2135&amp;H2135,covid!$E$2:$E$2184,covid!$D$2:$D$2184,0,0,1)</f>
        <v>0</v>
      </c>
    </row>
    <row r="2136" spans="1:17" x14ac:dyDescent="0.3">
      <c r="A2136">
        <f>_xlfn.XLOOKUP(C2136,kamus!$B$2:$B$87,kamus!$A$2:$A$87,0,0,1)</f>
        <v>48</v>
      </c>
      <c r="B2136" t="str">
        <f>_xlfn.XLOOKUP(C2136,kamus!$B$2:$B$87,kamus!$D$2:$D$87,"dihapus",0,1)</f>
        <v>Ngaglik 2</v>
      </c>
      <c r="C2136" t="s">
        <v>208</v>
      </c>
      <c r="D2136">
        <f>_xlfn.XLOOKUP(C2136,kamus!$B$2:$B$87,kamus!$J$2:$J$87,"dihapus",0,1)</f>
        <v>1</v>
      </c>
      <c r="E2136">
        <f t="shared" si="235"/>
        <v>0</v>
      </c>
      <c r="F2136" s="14">
        <v>43101</v>
      </c>
      <c r="G2136" s="1">
        <f t="shared" si="236"/>
        <v>1</v>
      </c>
      <c r="H2136" s="1">
        <f t="shared" si="237"/>
        <v>2018</v>
      </c>
      <c r="I2136">
        <v>0</v>
      </c>
      <c r="K2136">
        <f t="shared" si="231"/>
        <v>0</v>
      </c>
      <c r="L2136">
        <v>10447</v>
      </c>
      <c r="M2136" s="6">
        <f t="shared" si="232"/>
        <v>0</v>
      </c>
      <c r="N2136" s="6" t="str">
        <f t="shared" si="233"/>
        <v/>
      </c>
      <c r="O2136" s="6">
        <f t="shared" si="234"/>
        <v>0</v>
      </c>
      <c r="Q2136">
        <f>_xlfn.XLOOKUP(C2136&amp;G2136&amp;H2136,covid!$E$2:$E$2184,covid!$D$2:$D$2184,0,0,1)</f>
        <v>0</v>
      </c>
    </row>
    <row r="2137" spans="1:17" x14ac:dyDescent="0.3">
      <c r="A2137">
        <f>_xlfn.XLOOKUP(C2137,kamus!$B$2:$B$87,kamus!$A$2:$A$87,0,0,1)</f>
        <v>47</v>
      </c>
      <c r="B2137" t="str">
        <f>_xlfn.XLOOKUP(C2137,kamus!$B$2:$B$87,kamus!$D$2:$D$87,"dihapus",0,1)</f>
        <v>Ngaglik 2</v>
      </c>
      <c r="C2137" t="s">
        <v>238</v>
      </c>
      <c r="D2137">
        <f>_xlfn.XLOOKUP(C2137,kamus!$B$2:$B$87,kamus!$J$2:$J$87,"dihapus",0,1)</f>
        <v>1</v>
      </c>
      <c r="E2137">
        <f t="shared" si="235"/>
        <v>0</v>
      </c>
      <c r="F2137" s="14">
        <v>43101</v>
      </c>
      <c r="G2137" s="1">
        <f t="shared" si="236"/>
        <v>1</v>
      </c>
      <c r="H2137" s="1">
        <f t="shared" si="237"/>
        <v>2018</v>
      </c>
      <c r="I2137">
        <v>0</v>
      </c>
      <c r="K2137">
        <f t="shared" si="231"/>
        <v>0</v>
      </c>
      <c r="L2137">
        <v>22367</v>
      </c>
      <c r="M2137" s="6">
        <f t="shared" si="232"/>
        <v>0</v>
      </c>
      <c r="N2137" s="6" t="str">
        <f t="shared" si="233"/>
        <v/>
      </c>
      <c r="O2137" s="6">
        <f t="shared" si="234"/>
        <v>0</v>
      </c>
      <c r="Q2137">
        <f>_xlfn.XLOOKUP(C2137&amp;G2137&amp;H2137,covid!$E$2:$E$2184,covid!$D$2:$D$2184,0,0,1)</f>
        <v>0</v>
      </c>
    </row>
    <row r="2138" spans="1:17" x14ac:dyDescent="0.3">
      <c r="A2138">
        <f>_xlfn.XLOOKUP(C2138,kamus!$B$2:$B$87,kamus!$A$2:$A$87,0,0,1)</f>
        <v>46</v>
      </c>
      <c r="B2138" t="str">
        <f>_xlfn.XLOOKUP(C2138,kamus!$B$2:$B$87,kamus!$D$2:$D$87,"dihapus",0,1)</f>
        <v>Ngaglik 2</v>
      </c>
      <c r="C2138" t="s">
        <v>257</v>
      </c>
      <c r="D2138">
        <f>_xlfn.XLOOKUP(C2138,kamus!$B$2:$B$87,kamus!$J$2:$J$87,"dihapus",0,1)</f>
        <v>1</v>
      </c>
      <c r="E2138">
        <f t="shared" si="235"/>
        <v>0</v>
      </c>
      <c r="F2138" s="14">
        <v>43101</v>
      </c>
      <c r="G2138" s="1">
        <f t="shared" si="236"/>
        <v>1</v>
      </c>
      <c r="H2138" s="1">
        <f t="shared" si="237"/>
        <v>2018</v>
      </c>
      <c r="I2138">
        <v>1</v>
      </c>
      <c r="K2138">
        <f t="shared" si="231"/>
        <v>1</v>
      </c>
      <c r="L2138">
        <v>16910</v>
      </c>
      <c r="M2138" s="6">
        <f t="shared" si="232"/>
        <v>5.9136605558840927</v>
      </c>
      <c r="N2138" s="6" t="str">
        <f t="shared" si="233"/>
        <v/>
      </c>
      <c r="O2138" s="6">
        <f t="shared" si="234"/>
        <v>5.9136605558840927</v>
      </c>
      <c r="Q2138">
        <f>_xlfn.XLOOKUP(C2138&amp;G2138&amp;H2138,covid!$E$2:$E$2184,covid!$D$2:$D$2184,0,0,1)</f>
        <v>0</v>
      </c>
    </row>
    <row r="2139" spans="1:17" x14ac:dyDescent="0.3">
      <c r="A2139">
        <f>_xlfn.XLOOKUP(C2139,kamus!$B$2:$B$87,kamus!$A$2:$A$87,0,0,1)</f>
        <v>50</v>
      </c>
      <c r="B2139" t="str">
        <f>_xlfn.XLOOKUP(C2139,kamus!$B$2:$B$87,kamus!$D$2:$D$87,"dihapus",0,1)</f>
        <v>Ngemplak 1</v>
      </c>
      <c r="C2139" t="s">
        <v>202</v>
      </c>
      <c r="D2139">
        <f>_xlfn.XLOOKUP(C2139,kamus!$B$2:$B$87,kamus!$J$2:$J$87,"dihapus",0,1)</f>
        <v>0</v>
      </c>
      <c r="E2139">
        <f t="shared" si="235"/>
        <v>0</v>
      </c>
      <c r="F2139" s="14">
        <v>43101</v>
      </c>
      <c r="G2139" s="1">
        <f t="shared" si="236"/>
        <v>1</v>
      </c>
      <c r="H2139" s="1">
        <f t="shared" si="237"/>
        <v>2018</v>
      </c>
      <c r="I2139">
        <v>0</v>
      </c>
      <c r="K2139">
        <f t="shared" si="231"/>
        <v>0</v>
      </c>
      <c r="L2139">
        <v>7988</v>
      </c>
      <c r="M2139" s="6">
        <f t="shared" si="232"/>
        <v>0</v>
      </c>
      <c r="N2139" s="6" t="str">
        <f t="shared" si="233"/>
        <v/>
      </c>
      <c r="O2139" s="6">
        <f t="shared" si="234"/>
        <v>0</v>
      </c>
      <c r="Q2139">
        <f>_xlfn.XLOOKUP(C2139&amp;G2139&amp;H2139,covid!$E$2:$E$2184,covid!$D$2:$D$2184,0,0,1)</f>
        <v>0</v>
      </c>
    </row>
    <row r="2140" spans="1:17" x14ac:dyDescent="0.3">
      <c r="A2140">
        <f>_xlfn.XLOOKUP(C2140,kamus!$B$2:$B$87,kamus!$A$2:$A$87,0,0,1)</f>
        <v>51</v>
      </c>
      <c r="B2140" t="str">
        <f>_xlfn.XLOOKUP(C2140,kamus!$B$2:$B$87,kamus!$D$2:$D$87,"dihapus",0,1)</f>
        <v>Ngemplak 1</v>
      </c>
      <c r="C2140" t="s">
        <v>256</v>
      </c>
      <c r="D2140">
        <f>_xlfn.XLOOKUP(C2140,kamus!$B$2:$B$87,kamus!$J$2:$J$87,"dihapus",0,1)</f>
        <v>0</v>
      </c>
      <c r="E2140">
        <f t="shared" si="235"/>
        <v>0</v>
      </c>
      <c r="F2140" s="14">
        <v>43101</v>
      </c>
      <c r="G2140" s="1">
        <f t="shared" si="236"/>
        <v>1</v>
      </c>
      <c r="H2140" s="1">
        <f t="shared" si="237"/>
        <v>2018</v>
      </c>
      <c r="I2140">
        <v>0</v>
      </c>
      <c r="K2140">
        <f t="shared" si="231"/>
        <v>0</v>
      </c>
      <c r="L2140">
        <v>8208</v>
      </c>
      <c r="M2140" s="6">
        <f t="shared" si="232"/>
        <v>0</v>
      </c>
      <c r="N2140" s="6" t="str">
        <f t="shared" si="233"/>
        <v/>
      </c>
      <c r="O2140" s="6">
        <f t="shared" si="234"/>
        <v>0</v>
      </c>
      <c r="Q2140">
        <f>_xlfn.XLOOKUP(C2140&amp;G2140&amp;H2140,covid!$E$2:$E$2184,covid!$D$2:$D$2184,0,0,1)</f>
        <v>0</v>
      </c>
    </row>
    <row r="2141" spans="1:17" x14ac:dyDescent="0.3">
      <c r="A2141">
        <f>_xlfn.XLOOKUP(C2141,kamus!$B$2:$B$87,kamus!$A$2:$A$87,0,0,1)</f>
        <v>49</v>
      </c>
      <c r="B2141" t="str">
        <f>_xlfn.XLOOKUP(C2141,kamus!$B$2:$B$87,kamus!$D$2:$D$87,"dihapus",0,1)</f>
        <v>Ngemplak 1</v>
      </c>
      <c r="C2141" t="s">
        <v>276</v>
      </c>
      <c r="D2141">
        <f>_xlfn.XLOOKUP(C2141,kamus!$B$2:$B$87,kamus!$J$2:$J$87,"dihapus",0,1)</f>
        <v>1</v>
      </c>
      <c r="E2141">
        <f t="shared" si="235"/>
        <v>0</v>
      </c>
      <c r="F2141" s="14">
        <v>43101</v>
      </c>
      <c r="G2141" s="1">
        <f t="shared" si="236"/>
        <v>1</v>
      </c>
      <c r="H2141" s="1">
        <f t="shared" si="237"/>
        <v>2018</v>
      </c>
      <c r="I2141">
        <v>0</v>
      </c>
      <c r="K2141">
        <f t="shared" si="231"/>
        <v>0</v>
      </c>
      <c r="L2141">
        <v>9697</v>
      </c>
      <c r="M2141" s="6">
        <f t="shared" si="232"/>
        <v>0</v>
      </c>
      <c r="N2141" s="6" t="str">
        <f t="shared" si="233"/>
        <v/>
      </c>
      <c r="O2141" s="6">
        <f t="shared" si="234"/>
        <v>0</v>
      </c>
      <c r="Q2141">
        <f>_xlfn.XLOOKUP(C2141&amp;G2141&amp;H2141,covid!$E$2:$E$2184,covid!$D$2:$D$2184,0,0,1)</f>
        <v>0</v>
      </c>
    </row>
    <row r="2142" spans="1:17" x14ac:dyDescent="0.3">
      <c r="A2142">
        <f>_xlfn.XLOOKUP(C2142,kamus!$B$2:$B$87,kamus!$A$2:$A$87,0,0,1)</f>
        <v>52</v>
      </c>
      <c r="B2142" t="str">
        <f>_xlfn.XLOOKUP(C2142,kamus!$B$2:$B$87,kamus!$D$2:$D$87,"dihapus",0,1)</f>
        <v>Ngemplak 2</v>
      </c>
      <c r="C2142" t="s">
        <v>277</v>
      </c>
      <c r="D2142">
        <f>_xlfn.XLOOKUP(C2142,kamus!$B$2:$B$87,kamus!$J$2:$J$87,"dihapus",0,1)</f>
        <v>1</v>
      </c>
      <c r="E2142">
        <f t="shared" si="235"/>
        <v>0</v>
      </c>
      <c r="F2142" s="14">
        <v>43101</v>
      </c>
      <c r="G2142" s="1">
        <f t="shared" si="236"/>
        <v>1</v>
      </c>
      <c r="H2142" s="1">
        <f t="shared" si="237"/>
        <v>2018</v>
      </c>
      <c r="I2142">
        <v>0</v>
      </c>
      <c r="K2142">
        <f t="shared" si="231"/>
        <v>0</v>
      </c>
      <c r="L2142">
        <v>31636</v>
      </c>
      <c r="M2142" s="6">
        <f t="shared" si="232"/>
        <v>0</v>
      </c>
      <c r="N2142" s="6" t="str">
        <f t="shared" si="233"/>
        <v/>
      </c>
      <c r="O2142" s="6">
        <f t="shared" si="234"/>
        <v>0</v>
      </c>
      <c r="Q2142">
        <f>_xlfn.XLOOKUP(C2142&amp;G2142&amp;H2142,covid!$E$2:$E$2184,covid!$D$2:$D$2184,0,0,1)</f>
        <v>0</v>
      </c>
    </row>
    <row r="2143" spans="1:17" x14ac:dyDescent="0.3">
      <c r="A2143">
        <f>_xlfn.XLOOKUP(C2143,kamus!$B$2:$B$87,kamus!$A$2:$A$87,0,0,1)</f>
        <v>53</v>
      </c>
      <c r="B2143" t="str">
        <f>_xlfn.XLOOKUP(C2143,kamus!$B$2:$B$87,kamus!$D$2:$D$87,"dihapus",0,1)</f>
        <v>Ngemplak 2</v>
      </c>
      <c r="C2143" t="s">
        <v>278</v>
      </c>
      <c r="D2143">
        <f>_xlfn.XLOOKUP(C2143,kamus!$B$2:$B$87,kamus!$J$2:$J$87,"dihapus",0,1)</f>
        <v>0</v>
      </c>
      <c r="E2143">
        <f t="shared" si="235"/>
        <v>0</v>
      </c>
      <c r="F2143" s="14">
        <v>43101</v>
      </c>
      <c r="G2143" s="1">
        <f t="shared" si="236"/>
        <v>1</v>
      </c>
      <c r="H2143" s="1">
        <f t="shared" si="237"/>
        <v>2018</v>
      </c>
      <c r="I2143">
        <v>0</v>
      </c>
      <c r="K2143">
        <f t="shared" si="231"/>
        <v>0</v>
      </c>
      <c r="L2143">
        <v>8894</v>
      </c>
      <c r="M2143" s="6">
        <f t="shared" si="232"/>
        <v>0</v>
      </c>
      <c r="N2143" s="6" t="str">
        <f t="shared" si="233"/>
        <v/>
      </c>
      <c r="O2143" s="6">
        <f t="shared" si="234"/>
        <v>0</v>
      </c>
      <c r="Q2143">
        <f>_xlfn.XLOOKUP(C2143&amp;G2143&amp;H2143,covid!$E$2:$E$2184,covid!$D$2:$D$2184,0,0,1)</f>
        <v>0</v>
      </c>
    </row>
    <row r="2144" spans="1:17" x14ac:dyDescent="0.3">
      <c r="A2144">
        <f>_xlfn.XLOOKUP(C2144,kamus!$B$2:$B$87,kamus!$A$2:$A$87,0,0,1)</f>
        <v>57</v>
      </c>
      <c r="B2144" t="str">
        <f>_xlfn.XLOOKUP(C2144,kamus!$B$2:$B$87,kamus!$D$2:$D$87,"dihapus",0,1)</f>
        <v>Pakem</v>
      </c>
      <c r="C2144" t="s">
        <v>204</v>
      </c>
      <c r="D2144">
        <f>_xlfn.XLOOKUP(C2144,kamus!$B$2:$B$87,kamus!$J$2:$J$87,"dihapus",0,1)</f>
        <v>0</v>
      </c>
      <c r="E2144">
        <f t="shared" si="235"/>
        <v>0</v>
      </c>
      <c r="F2144" s="14">
        <v>43101</v>
      </c>
      <c r="G2144" s="1">
        <f t="shared" si="236"/>
        <v>1</v>
      </c>
      <c r="H2144" s="1">
        <f t="shared" si="237"/>
        <v>2018</v>
      </c>
      <c r="I2144">
        <v>0</v>
      </c>
      <c r="K2144">
        <f t="shared" si="231"/>
        <v>0</v>
      </c>
      <c r="L2144">
        <v>6864</v>
      </c>
      <c r="M2144" s="6">
        <f t="shared" si="232"/>
        <v>0</v>
      </c>
      <c r="N2144" s="6" t="str">
        <f t="shared" si="233"/>
        <v/>
      </c>
      <c r="O2144" s="6">
        <f t="shared" si="234"/>
        <v>0</v>
      </c>
      <c r="Q2144">
        <f>_xlfn.XLOOKUP(C2144&amp;G2144&amp;H2144,covid!$E$2:$E$2184,covid!$D$2:$D$2184,0,0,1)</f>
        <v>0</v>
      </c>
    </row>
    <row r="2145" spans="1:17" x14ac:dyDescent="0.3">
      <c r="A2145">
        <f>_xlfn.XLOOKUP(C2145,kamus!$B$2:$B$87,kamus!$A$2:$A$87,0,0,1)</f>
        <v>54</v>
      </c>
      <c r="B2145" t="str">
        <f>_xlfn.XLOOKUP(C2145,kamus!$B$2:$B$87,kamus!$D$2:$D$87,"dihapus",0,1)</f>
        <v>Pakem</v>
      </c>
      <c r="C2145" t="s">
        <v>213</v>
      </c>
      <c r="D2145">
        <f>_xlfn.XLOOKUP(C2145,kamus!$B$2:$B$87,kamus!$J$2:$J$87,"dihapus",0,1)</f>
        <v>0</v>
      </c>
      <c r="E2145">
        <f t="shared" si="235"/>
        <v>0</v>
      </c>
      <c r="F2145" s="14">
        <v>43101</v>
      </c>
      <c r="G2145" s="1">
        <f t="shared" si="236"/>
        <v>1</v>
      </c>
      <c r="H2145" s="1">
        <f t="shared" si="237"/>
        <v>2018</v>
      </c>
      <c r="I2145">
        <v>0</v>
      </c>
      <c r="K2145">
        <f t="shared" si="231"/>
        <v>0</v>
      </c>
      <c r="L2145">
        <v>9160</v>
      </c>
      <c r="M2145" s="6">
        <f t="shared" si="232"/>
        <v>0</v>
      </c>
      <c r="N2145" s="6" t="str">
        <f t="shared" si="233"/>
        <v/>
      </c>
      <c r="O2145" s="6">
        <f t="shared" si="234"/>
        <v>0</v>
      </c>
      <c r="Q2145">
        <f>_xlfn.XLOOKUP(C2145&amp;G2145&amp;H2145,covid!$E$2:$E$2184,covid!$D$2:$D$2184,0,0,1)</f>
        <v>0</v>
      </c>
    </row>
    <row r="2146" spans="1:17" x14ac:dyDescent="0.3">
      <c r="A2146">
        <f>_xlfn.XLOOKUP(C2146,kamus!$B$2:$B$87,kamus!$A$2:$A$87,0,0,1)</f>
        <v>56</v>
      </c>
      <c r="B2146" t="str">
        <f>_xlfn.XLOOKUP(C2146,kamus!$B$2:$B$87,kamus!$D$2:$D$87,"dihapus",0,1)</f>
        <v>Pakem</v>
      </c>
      <c r="C2146" t="s">
        <v>214</v>
      </c>
      <c r="D2146">
        <f>_xlfn.XLOOKUP(C2146,kamus!$B$2:$B$87,kamus!$J$2:$J$87,"dihapus",0,1)</f>
        <v>1</v>
      </c>
      <c r="E2146">
        <f t="shared" si="235"/>
        <v>0</v>
      </c>
      <c r="F2146" s="14">
        <v>43101</v>
      </c>
      <c r="G2146" s="1">
        <f t="shared" si="236"/>
        <v>1</v>
      </c>
      <c r="H2146" s="1">
        <f t="shared" si="237"/>
        <v>2018</v>
      </c>
      <c r="I2146">
        <v>0</v>
      </c>
      <c r="K2146">
        <f t="shared" si="231"/>
        <v>0</v>
      </c>
      <c r="L2146">
        <v>6711</v>
      </c>
      <c r="M2146" s="6">
        <f t="shared" si="232"/>
        <v>0</v>
      </c>
      <c r="N2146" s="6" t="str">
        <f t="shared" si="233"/>
        <v/>
      </c>
      <c r="O2146" s="6">
        <f t="shared" si="234"/>
        <v>0</v>
      </c>
      <c r="Q2146">
        <f>_xlfn.XLOOKUP(C2146&amp;G2146&amp;H2146,covid!$E$2:$E$2184,covid!$D$2:$D$2184,0,0,1)</f>
        <v>0</v>
      </c>
    </row>
    <row r="2147" spans="1:17" x14ac:dyDescent="0.3">
      <c r="A2147">
        <f>_xlfn.XLOOKUP(C2147,kamus!$B$2:$B$87,kamus!$A$2:$A$87,0,0,1)</f>
        <v>58</v>
      </c>
      <c r="B2147" t="str">
        <f>_xlfn.XLOOKUP(C2147,kamus!$B$2:$B$87,kamus!$D$2:$D$87,"dihapus",0,1)</f>
        <v>Pakem</v>
      </c>
      <c r="C2147" t="s">
        <v>231</v>
      </c>
      <c r="D2147">
        <f>_xlfn.XLOOKUP(C2147,kamus!$B$2:$B$87,kamus!$J$2:$J$87,"dihapus",0,1)</f>
        <v>0</v>
      </c>
      <c r="E2147">
        <f t="shared" si="235"/>
        <v>0</v>
      </c>
      <c r="F2147" s="14">
        <v>43101</v>
      </c>
      <c r="G2147" s="1">
        <f t="shared" si="236"/>
        <v>1</v>
      </c>
      <c r="H2147" s="1">
        <f t="shared" si="237"/>
        <v>2018</v>
      </c>
      <c r="I2147">
        <v>0</v>
      </c>
      <c r="K2147">
        <f t="shared" si="231"/>
        <v>0</v>
      </c>
      <c r="L2147">
        <v>6932</v>
      </c>
      <c r="M2147" s="6">
        <f t="shared" si="232"/>
        <v>0</v>
      </c>
      <c r="N2147" s="6" t="str">
        <f t="shared" si="233"/>
        <v/>
      </c>
      <c r="O2147" s="6">
        <f t="shared" si="234"/>
        <v>0</v>
      </c>
      <c r="Q2147">
        <f>_xlfn.XLOOKUP(C2147&amp;G2147&amp;H2147,covid!$E$2:$E$2184,covid!$D$2:$D$2184,0,0,1)</f>
        <v>0</v>
      </c>
    </row>
    <row r="2148" spans="1:17" x14ac:dyDescent="0.3">
      <c r="A2148">
        <f>_xlfn.XLOOKUP(C2148,kamus!$B$2:$B$87,kamus!$A$2:$A$87,0,0,1)</f>
        <v>55</v>
      </c>
      <c r="B2148" t="str">
        <f>_xlfn.XLOOKUP(C2148,kamus!$B$2:$B$87,kamus!$D$2:$D$87,"dihapus",0,1)</f>
        <v>Pakem</v>
      </c>
      <c r="C2148" t="s">
        <v>234</v>
      </c>
      <c r="D2148">
        <f>_xlfn.XLOOKUP(C2148,kamus!$B$2:$B$87,kamus!$J$2:$J$87,"dihapus",0,1)</f>
        <v>0</v>
      </c>
      <c r="E2148">
        <f t="shared" si="235"/>
        <v>0</v>
      </c>
      <c r="F2148" s="14">
        <v>43101</v>
      </c>
      <c r="G2148" s="1">
        <f t="shared" si="236"/>
        <v>1</v>
      </c>
      <c r="H2148" s="1">
        <f t="shared" si="237"/>
        <v>2018</v>
      </c>
      <c r="I2148">
        <v>0</v>
      </c>
      <c r="K2148">
        <f t="shared" si="231"/>
        <v>0</v>
      </c>
      <c r="L2148">
        <v>9891</v>
      </c>
      <c r="M2148" s="6">
        <f t="shared" si="232"/>
        <v>0</v>
      </c>
      <c r="N2148" s="6" t="str">
        <f t="shared" si="233"/>
        <v/>
      </c>
      <c r="O2148" s="6">
        <f t="shared" si="234"/>
        <v>0</v>
      </c>
      <c r="Q2148">
        <f>_xlfn.XLOOKUP(C2148&amp;G2148&amp;H2148,covid!$E$2:$E$2184,covid!$D$2:$D$2184,0,0,1)</f>
        <v>0</v>
      </c>
    </row>
    <row r="2149" spans="1:17" x14ac:dyDescent="0.3">
      <c r="A2149">
        <f>_xlfn.XLOOKUP(C2149,kamus!$B$2:$B$87,kamus!$A$2:$A$87,0,0,1)</f>
        <v>64</v>
      </c>
      <c r="B2149" t="str">
        <f>_xlfn.XLOOKUP(C2149,kamus!$B$2:$B$87,kamus!$D$2:$D$87,"dihapus",0,1)</f>
        <v>Prambanan</v>
      </c>
      <c r="C2149" t="s">
        <v>203</v>
      </c>
      <c r="D2149">
        <f>_xlfn.XLOOKUP(C2149,kamus!$B$2:$B$87,kamus!$J$2:$J$87,"dihapus",0,1)</f>
        <v>1</v>
      </c>
      <c r="E2149">
        <f t="shared" si="235"/>
        <v>0</v>
      </c>
      <c r="F2149" s="14">
        <v>43101</v>
      </c>
      <c r="G2149" s="1">
        <f t="shared" si="236"/>
        <v>1</v>
      </c>
      <c r="H2149" s="1">
        <f t="shared" si="237"/>
        <v>2018</v>
      </c>
      <c r="I2149">
        <v>0</v>
      </c>
      <c r="K2149">
        <f t="shared" si="231"/>
        <v>0</v>
      </c>
      <c r="L2149">
        <v>12600</v>
      </c>
      <c r="M2149" s="6">
        <f t="shared" si="232"/>
        <v>0</v>
      </c>
      <c r="N2149" s="6" t="str">
        <f t="shared" si="233"/>
        <v/>
      </c>
      <c r="O2149" s="6">
        <f t="shared" si="234"/>
        <v>0</v>
      </c>
      <c r="Q2149">
        <f>_xlfn.XLOOKUP(C2149&amp;G2149&amp;H2149,covid!$E$2:$E$2184,covid!$D$2:$D$2184,0,0,1)</f>
        <v>0</v>
      </c>
    </row>
    <row r="2150" spans="1:17" x14ac:dyDescent="0.3">
      <c r="A2150">
        <f>_xlfn.XLOOKUP(C2150,kamus!$B$2:$B$87,kamus!$A$2:$A$87,0,0,1)</f>
        <v>59</v>
      </c>
      <c r="B2150" t="str">
        <f>_xlfn.XLOOKUP(C2150,kamus!$B$2:$B$87,kamus!$D$2:$D$87,"dihapus",0,1)</f>
        <v>Prambanan</v>
      </c>
      <c r="C2150" t="s">
        <v>210</v>
      </c>
      <c r="D2150">
        <f>_xlfn.XLOOKUP(C2150,kamus!$B$2:$B$87,kamus!$J$2:$J$87,"dihapus",0,1)</f>
        <v>0</v>
      </c>
      <c r="E2150">
        <f t="shared" si="235"/>
        <v>0</v>
      </c>
      <c r="F2150" s="14">
        <v>43101</v>
      </c>
      <c r="G2150" s="1">
        <f t="shared" si="236"/>
        <v>1</v>
      </c>
      <c r="H2150" s="1">
        <f t="shared" si="237"/>
        <v>2018</v>
      </c>
      <c r="I2150">
        <v>0</v>
      </c>
      <c r="K2150">
        <f t="shared" si="231"/>
        <v>0</v>
      </c>
      <c r="L2150">
        <v>4755</v>
      </c>
      <c r="M2150" s="6">
        <f t="shared" si="232"/>
        <v>0</v>
      </c>
      <c r="N2150" s="6" t="str">
        <f t="shared" si="233"/>
        <v/>
      </c>
      <c r="O2150" s="6">
        <f t="shared" si="234"/>
        <v>0</v>
      </c>
      <c r="Q2150">
        <f>_xlfn.XLOOKUP(C2150&amp;G2150&amp;H2150,covid!$E$2:$E$2184,covid!$D$2:$D$2184,0,0,1)</f>
        <v>0</v>
      </c>
    </row>
    <row r="2151" spans="1:17" x14ac:dyDescent="0.3">
      <c r="A2151">
        <f>_xlfn.XLOOKUP(C2151,kamus!$B$2:$B$87,kamus!$A$2:$A$87,0,0,1)</f>
        <v>61</v>
      </c>
      <c r="B2151" t="str">
        <f>_xlfn.XLOOKUP(C2151,kamus!$B$2:$B$87,kamus!$D$2:$D$87,"dihapus",0,1)</f>
        <v>Prambanan</v>
      </c>
      <c r="C2151" t="s">
        <v>219</v>
      </c>
      <c r="D2151">
        <f>_xlfn.XLOOKUP(C2151,kamus!$B$2:$B$87,kamus!$J$2:$J$87,"dihapus",0,1)</f>
        <v>0</v>
      </c>
      <c r="E2151">
        <f t="shared" si="235"/>
        <v>0</v>
      </c>
      <c r="F2151" s="14">
        <v>43101</v>
      </c>
      <c r="G2151" s="1">
        <f t="shared" si="236"/>
        <v>1</v>
      </c>
      <c r="H2151" s="1">
        <f t="shared" si="237"/>
        <v>2018</v>
      </c>
      <c r="I2151">
        <v>0</v>
      </c>
      <c r="K2151">
        <f t="shared" si="231"/>
        <v>0</v>
      </c>
      <c r="L2151">
        <v>14215</v>
      </c>
      <c r="M2151" s="6">
        <f t="shared" si="232"/>
        <v>0</v>
      </c>
      <c r="N2151" s="6" t="str">
        <f t="shared" si="233"/>
        <v/>
      </c>
      <c r="O2151" s="6">
        <f t="shared" si="234"/>
        <v>0</v>
      </c>
      <c r="Q2151">
        <f>_xlfn.XLOOKUP(C2151&amp;G2151&amp;H2151,covid!$E$2:$E$2184,covid!$D$2:$D$2184,0,0,1)</f>
        <v>0</v>
      </c>
    </row>
    <row r="2152" spans="1:17" x14ac:dyDescent="0.3">
      <c r="A2152">
        <f>_xlfn.XLOOKUP(C2152,kamus!$B$2:$B$87,kamus!$A$2:$A$87,0,0,1)</f>
        <v>62</v>
      </c>
      <c r="B2152" t="str">
        <f>_xlfn.XLOOKUP(C2152,kamus!$B$2:$B$87,kamus!$D$2:$D$87,"dihapus",0,1)</f>
        <v>Prambanan</v>
      </c>
      <c r="C2152" t="s">
        <v>236</v>
      </c>
      <c r="D2152">
        <f>_xlfn.XLOOKUP(C2152,kamus!$B$2:$B$87,kamus!$J$2:$J$87,"dihapus",0,1)</f>
        <v>0</v>
      </c>
      <c r="E2152">
        <f t="shared" si="235"/>
        <v>0</v>
      </c>
      <c r="F2152" s="14">
        <v>43101</v>
      </c>
      <c r="G2152" s="1">
        <f t="shared" si="236"/>
        <v>1</v>
      </c>
      <c r="H2152" s="1">
        <f t="shared" si="237"/>
        <v>2018</v>
      </c>
      <c r="I2152">
        <v>0</v>
      </c>
      <c r="K2152">
        <f t="shared" si="231"/>
        <v>0</v>
      </c>
      <c r="L2152">
        <v>6067</v>
      </c>
      <c r="M2152" s="6">
        <f t="shared" si="232"/>
        <v>0</v>
      </c>
      <c r="N2152" s="6" t="str">
        <f t="shared" si="233"/>
        <v/>
      </c>
      <c r="O2152" s="6">
        <f t="shared" si="234"/>
        <v>0</v>
      </c>
      <c r="Q2152">
        <f>_xlfn.XLOOKUP(C2152&amp;G2152&amp;H2152,covid!$E$2:$E$2184,covid!$D$2:$D$2184,0,0,1)</f>
        <v>0</v>
      </c>
    </row>
    <row r="2153" spans="1:17" x14ac:dyDescent="0.3">
      <c r="A2153">
        <f>_xlfn.XLOOKUP(C2153,kamus!$B$2:$B$87,kamus!$A$2:$A$87,0,0,1)</f>
        <v>63</v>
      </c>
      <c r="B2153" t="str">
        <f>_xlfn.XLOOKUP(C2153,kamus!$B$2:$B$87,kamus!$D$2:$D$87,"dihapus",0,1)</f>
        <v>Prambanan</v>
      </c>
      <c r="C2153" t="s">
        <v>261</v>
      </c>
      <c r="D2153">
        <f>_xlfn.XLOOKUP(C2153,kamus!$B$2:$B$87,kamus!$J$2:$J$87,"dihapus",0,1)</f>
        <v>0</v>
      </c>
      <c r="E2153">
        <f t="shared" si="235"/>
        <v>0</v>
      </c>
      <c r="F2153" s="14">
        <v>43101</v>
      </c>
      <c r="G2153" s="1">
        <f t="shared" si="236"/>
        <v>1</v>
      </c>
      <c r="H2153" s="1">
        <f t="shared" si="237"/>
        <v>2018</v>
      </c>
      <c r="I2153">
        <v>0</v>
      </c>
      <c r="K2153">
        <f t="shared" si="231"/>
        <v>0</v>
      </c>
      <c r="L2153">
        <v>15373</v>
      </c>
      <c r="M2153" s="6">
        <f t="shared" si="232"/>
        <v>0</v>
      </c>
      <c r="N2153" s="6" t="str">
        <f t="shared" si="233"/>
        <v/>
      </c>
      <c r="O2153" s="6">
        <f t="shared" si="234"/>
        <v>0</v>
      </c>
      <c r="Q2153">
        <f>_xlfn.XLOOKUP(C2153&amp;G2153&amp;H2153,covid!$E$2:$E$2184,covid!$D$2:$D$2184,0,0,1)</f>
        <v>0</v>
      </c>
    </row>
    <row r="2154" spans="1:17" x14ac:dyDescent="0.3">
      <c r="A2154">
        <f>_xlfn.XLOOKUP(C2154,kamus!$B$2:$B$87,kamus!$A$2:$A$87,0,0,1)</f>
        <v>60</v>
      </c>
      <c r="B2154" t="str">
        <f>_xlfn.XLOOKUP(C2154,kamus!$B$2:$B$87,kamus!$D$2:$D$87,"dihapus",0,1)</f>
        <v>Prambanan</v>
      </c>
      <c r="C2154" t="s">
        <v>280</v>
      </c>
      <c r="D2154">
        <f>_xlfn.XLOOKUP(C2154,kamus!$B$2:$B$87,kamus!$J$2:$J$87,"dihapus",0,1)</f>
        <v>0</v>
      </c>
      <c r="E2154">
        <f t="shared" si="235"/>
        <v>0</v>
      </c>
      <c r="F2154" s="14">
        <v>43101</v>
      </c>
      <c r="G2154" s="1">
        <f t="shared" si="236"/>
        <v>1</v>
      </c>
      <c r="H2154" s="1">
        <f t="shared" si="237"/>
        <v>2018</v>
      </c>
      <c r="I2154">
        <v>0</v>
      </c>
      <c r="K2154">
        <f t="shared" si="231"/>
        <v>0</v>
      </c>
      <c r="L2154">
        <v>2810</v>
      </c>
      <c r="M2154" s="6">
        <f t="shared" si="232"/>
        <v>0</v>
      </c>
      <c r="N2154" s="6" t="str">
        <f t="shared" si="233"/>
        <v/>
      </c>
      <c r="O2154" s="6">
        <f t="shared" si="234"/>
        <v>0</v>
      </c>
      <c r="Q2154">
        <f>_xlfn.XLOOKUP(C2154&amp;G2154&amp;H2154,covid!$E$2:$E$2184,covid!$D$2:$D$2184,0,0,1)</f>
        <v>0</v>
      </c>
    </row>
    <row r="2155" spans="1:17" x14ac:dyDescent="0.3">
      <c r="A2155">
        <f>_xlfn.XLOOKUP(C2155,kamus!$B$2:$B$87,kamus!$A$2:$A$87,0,0,1)</f>
        <v>67</v>
      </c>
      <c r="B2155" t="str">
        <f>_xlfn.XLOOKUP(C2155,kamus!$B$2:$B$87,kamus!$D$2:$D$87,"dihapus",0,1)</f>
        <v>Seyegan</v>
      </c>
      <c r="C2155" t="s">
        <v>221</v>
      </c>
      <c r="D2155">
        <f>_xlfn.XLOOKUP(C2155,kamus!$B$2:$B$87,kamus!$J$2:$J$87,"dihapus",0,1)</f>
        <v>0</v>
      </c>
      <c r="E2155">
        <f t="shared" si="235"/>
        <v>0</v>
      </c>
      <c r="F2155" s="14">
        <v>43101</v>
      </c>
      <c r="G2155" s="1">
        <f t="shared" si="236"/>
        <v>1</v>
      </c>
      <c r="H2155" s="1">
        <f t="shared" si="237"/>
        <v>2018</v>
      </c>
      <c r="I2155">
        <v>0</v>
      </c>
      <c r="K2155">
        <f t="shared" si="231"/>
        <v>0</v>
      </c>
      <c r="L2155">
        <v>10795</v>
      </c>
      <c r="M2155" s="6">
        <f t="shared" si="232"/>
        <v>0</v>
      </c>
      <c r="N2155" s="6" t="str">
        <f t="shared" si="233"/>
        <v/>
      </c>
      <c r="O2155" s="6">
        <f t="shared" si="234"/>
        <v>0</v>
      </c>
      <c r="Q2155">
        <f>_xlfn.XLOOKUP(C2155&amp;G2155&amp;H2155,covid!$E$2:$E$2184,covid!$D$2:$D$2184,0,0,1)</f>
        <v>0</v>
      </c>
    </row>
    <row r="2156" spans="1:17" x14ac:dyDescent="0.3">
      <c r="A2156">
        <f>_xlfn.XLOOKUP(C2156,kamus!$B$2:$B$87,kamus!$A$2:$A$87,0,0,1)</f>
        <v>66</v>
      </c>
      <c r="B2156" t="str">
        <f>_xlfn.XLOOKUP(C2156,kamus!$B$2:$B$87,kamus!$D$2:$D$87,"dihapus",0,1)</f>
        <v>Seyegan</v>
      </c>
      <c r="C2156" t="s">
        <v>222</v>
      </c>
      <c r="D2156">
        <f>_xlfn.XLOOKUP(C2156,kamus!$B$2:$B$87,kamus!$J$2:$J$87,"dihapus",0,1)</f>
        <v>0</v>
      </c>
      <c r="E2156">
        <f t="shared" si="235"/>
        <v>0</v>
      </c>
      <c r="F2156" s="14">
        <v>43101</v>
      </c>
      <c r="G2156" s="1">
        <f t="shared" si="236"/>
        <v>1</v>
      </c>
      <c r="H2156" s="1">
        <f t="shared" si="237"/>
        <v>2018</v>
      </c>
      <c r="I2156">
        <v>0</v>
      </c>
      <c r="K2156">
        <f t="shared" si="231"/>
        <v>0</v>
      </c>
      <c r="L2156">
        <v>9586</v>
      </c>
      <c r="M2156" s="6">
        <f t="shared" si="232"/>
        <v>0</v>
      </c>
      <c r="N2156" s="6" t="str">
        <f t="shared" si="233"/>
        <v/>
      </c>
      <c r="O2156" s="6">
        <f t="shared" si="234"/>
        <v>0</v>
      </c>
      <c r="Q2156">
        <f>_xlfn.XLOOKUP(C2156&amp;G2156&amp;H2156,covid!$E$2:$E$2184,covid!$D$2:$D$2184,0,0,1)</f>
        <v>0</v>
      </c>
    </row>
    <row r="2157" spans="1:17" x14ac:dyDescent="0.3">
      <c r="A2157">
        <f>_xlfn.XLOOKUP(C2157,kamus!$B$2:$B$87,kamus!$A$2:$A$87,0,0,1)</f>
        <v>68</v>
      </c>
      <c r="B2157" t="str">
        <f>_xlfn.XLOOKUP(C2157,kamus!$B$2:$B$87,kamus!$D$2:$D$87,"dihapus",0,1)</f>
        <v>Seyegan</v>
      </c>
      <c r="C2157" t="s">
        <v>223</v>
      </c>
      <c r="D2157">
        <f>_xlfn.XLOOKUP(C2157,kamus!$B$2:$B$87,kamus!$J$2:$J$87,"dihapus",0,1)</f>
        <v>0</v>
      </c>
      <c r="E2157">
        <f t="shared" si="235"/>
        <v>0</v>
      </c>
      <c r="F2157" s="14">
        <v>43101</v>
      </c>
      <c r="G2157" s="1">
        <f t="shared" si="236"/>
        <v>1</v>
      </c>
      <c r="H2157" s="1">
        <f t="shared" si="237"/>
        <v>2018</v>
      </c>
      <c r="I2157">
        <v>1</v>
      </c>
      <c r="K2157">
        <f t="shared" si="231"/>
        <v>1</v>
      </c>
      <c r="L2157">
        <v>8063</v>
      </c>
      <c r="M2157" s="6">
        <f t="shared" si="232"/>
        <v>12.402331638348009</v>
      </c>
      <c r="N2157" s="6" t="str">
        <f t="shared" si="233"/>
        <v/>
      </c>
      <c r="O2157" s="6">
        <f t="shared" si="234"/>
        <v>12.402331638348009</v>
      </c>
      <c r="Q2157">
        <f>_xlfn.XLOOKUP(C2157&amp;G2157&amp;H2157,covid!$E$2:$E$2184,covid!$D$2:$D$2184,0,0,1)</f>
        <v>0</v>
      </c>
    </row>
    <row r="2158" spans="1:17" x14ac:dyDescent="0.3">
      <c r="A2158">
        <f>_xlfn.XLOOKUP(C2158,kamus!$B$2:$B$87,kamus!$A$2:$A$87,0,0,1)</f>
        <v>65</v>
      </c>
      <c r="B2158" t="str">
        <f>_xlfn.XLOOKUP(C2158,kamus!$B$2:$B$87,kamus!$D$2:$D$87,"dihapus",0,1)</f>
        <v>Seyegan</v>
      </c>
      <c r="C2158" t="s">
        <v>224</v>
      </c>
      <c r="D2158">
        <f>_xlfn.XLOOKUP(C2158,kamus!$B$2:$B$87,kamus!$J$2:$J$87,"dihapus",0,1)</f>
        <v>1</v>
      </c>
      <c r="E2158">
        <f t="shared" si="235"/>
        <v>0</v>
      </c>
      <c r="F2158" s="14">
        <v>43101</v>
      </c>
      <c r="G2158" s="1">
        <f t="shared" si="236"/>
        <v>1</v>
      </c>
      <c r="H2158" s="1">
        <f t="shared" si="237"/>
        <v>2018</v>
      </c>
      <c r="I2158">
        <v>0</v>
      </c>
      <c r="K2158">
        <f t="shared" si="231"/>
        <v>0</v>
      </c>
      <c r="L2158">
        <v>11242</v>
      </c>
      <c r="M2158" s="6">
        <f t="shared" si="232"/>
        <v>0</v>
      </c>
      <c r="N2158" s="6" t="str">
        <f t="shared" si="233"/>
        <v/>
      </c>
      <c r="O2158" s="6">
        <f t="shared" si="234"/>
        <v>0</v>
      </c>
      <c r="Q2158">
        <f>_xlfn.XLOOKUP(C2158&amp;G2158&amp;H2158,covid!$E$2:$E$2184,covid!$D$2:$D$2184,0,0,1)</f>
        <v>0</v>
      </c>
    </row>
    <row r="2159" spans="1:17" x14ac:dyDescent="0.3">
      <c r="A2159">
        <f>_xlfn.XLOOKUP(C2159,kamus!$B$2:$B$87,kamus!$A$2:$A$87,0,0,1)</f>
        <v>69</v>
      </c>
      <c r="B2159" t="str">
        <f>_xlfn.XLOOKUP(C2159,kamus!$B$2:$B$87,kamus!$D$2:$D$87,"dihapus",0,1)</f>
        <v>Seyegan</v>
      </c>
      <c r="C2159" t="s">
        <v>225</v>
      </c>
      <c r="D2159">
        <f>_xlfn.XLOOKUP(C2159,kamus!$B$2:$B$87,kamus!$J$2:$J$87,"dihapus",0,1)</f>
        <v>0</v>
      </c>
      <c r="E2159">
        <f t="shared" si="235"/>
        <v>0</v>
      </c>
      <c r="F2159" s="14">
        <v>43101</v>
      </c>
      <c r="G2159" s="1">
        <f t="shared" si="236"/>
        <v>1</v>
      </c>
      <c r="H2159" s="1">
        <f t="shared" si="237"/>
        <v>2018</v>
      </c>
      <c r="I2159">
        <v>0</v>
      </c>
      <c r="K2159">
        <f t="shared" si="231"/>
        <v>0</v>
      </c>
      <c r="L2159">
        <v>13538</v>
      </c>
      <c r="M2159" s="6">
        <f t="shared" si="232"/>
        <v>0</v>
      </c>
      <c r="N2159" s="6" t="str">
        <f t="shared" si="233"/>
        <v/>
      </c>
      <c r="O2159" s="6">
        <f t="shared" si="234"/>
        <v>0</v>
      </c>
      <c r="Q2159">
        <f>_xlfn.XLOOKUP(C2159&amp;G2159&amp;H2159,covid!$E$2:$E$2184,covid!$D$2:$D$2184,0,0,1)</f>
        <v>0</v>
      </c>
    </row>
    <row r="2160" spans="1:17" x14ac:dyDescent="0.3">
      <c r="A2160">
        <f>_xlfn.XLOOKUP(C2160,kamus!$B$2:$B$87,kamus!$A$2:$A$87,0,0,1)</f>
        <v>74</v>
      </c>
      <c r="B2160" t="str">
        <f>_xlfn.XLOOKUP(C2160,kamus!$B$2:$B$87,kamus!$D$2:$D$87,"dihapus",0,1)</f>
        <v>Sleman</v>
      </c>
      <c r="C2160" t="s">
        <v>205</v>
      </c>
      <c r="D2160">
        <f>_xlfn.XLOOKUP(C2160,kamus!$B$2:$B$87,kamus!$J$2:$J$87,"dihapus",0,1)</f>
        <v>1</v>
      </c>
      <c r="E2160">
        <f t="shared" si="235"/>
        <v>0</v>
      </c>
      <c r="F2160" s="14">
        <v>43101</v>
      </c>
      <c r="G2160" s="1">
        <f t="shared" si="236"/>
        <v>1</v>
      </c>
      <c r="H2160" s="1">
        <f t="shared" si="237"/>
        <v>2018</v>
      </c>
      <c r="I2160">
        <v>0</v>
      </c>
      <c r="K2160">
        <f t="shared" si="231"/>
        <v>0</v>
      </c>
      <c r="L2160">
        <v>15603</v>
      </c>
      <c r="M2160" s="6">
        <f t="shared" si="232"/>
        <v>0</v>
      </c>
      <c r="N2160" s="6" t="str">
        <f t="shared" si="233"/>
        <v/>
      </c>
      <c r="O2160" s="6">
        <f t="shared" si="234"/>
        <v>0</v>
      </c>
      <c r="Q2160">
        <f>_xlfn.XLOOKUP(C2160&amp;G2160&amp;H2160,covid!$E$2:$E$2184,covid!$D$2:$D$2184,0,0,1)</f>
        <v>0</v>
      </c>
    </row>
    <row r="2161" spans="1:17" x14ac:dyDescent="0.3">
      <c r="A2161">
        <f>_xlfn.XLOOKUP(C2161,kamus!$B$2:$B$87,kamus!$A$2:$A$87,0,0,1)</f>
        <v>73</v>
      </c>
      <c r="B2161" t="str">
        <f>_xlfn.XLOOKUP(C2161,kamus!$B$2:$B$87,kamus!$D$2:$D$87,"dihapus",0,1)</f>
        <v>Sleman</v>
      </c>
      <c r="C2161" s="19" t="s">
        <v>232</v>
      </c>
      <c r="D2161">
        <f>_xlfn.XLOOKUP(C2161,kamus!$B$2:$B$87,kamus!$J$2:$J$87,"dihapus",0,1)</f>
        <v>1</v>
      </c>
      <c r="E2161">
        <f t="shared" si="235"/>
        <v>0</v>
      </c>
      <c r="F2161" s="14">
        <v>43101</v>
      </c>
      <c r="G2161" s="1">
        <f t="shared" si="236"/>
        <v>1</v>
      </c>
      <c r="H2161" s="1">
        <f t="shared" si="237"/>
        <v>2018</v>
      </c>
      <c r="I2161">
        <v>0</v>
      </c>
      <c r="K2161">
        <f t="shared" si="231"/>
        <v>0</v>
      </c>
      <c r="L2161">
        <v>12906</v>
      </c>
      <c r="M2161" s="6">
        <f t="shared" si="232"/>
        <v>0</v>
      </c>
      <c r="N2161" s="6" t="str">
        <f t="shared" si="233"/>
        <v/>
      </c>
      <c r="O2161" s="6">
        <f t="shared" si="234"/>
        <v>0</v>
      </c>
      <c r="Q2161">
        <f>_xlfn.XLOOKUP(C2161&amp;G2161&amp;H2161,covid!$E$2:$E$2184,covid!$D$2:$D$2184,0,0,1)</f>
        <v>0</v>
      </c>
    </row>
    <row r="2162" spans="1:17" x14ac:dyDescent="0.3">
      <c r="A2162">
        <f>_xlfn.XLOOKUP(C2162,kamus!$B$2:$B$87,kamus!$A$2:$A$87,0,0,1)</f>
        <v>71</v>
      </c>
      <c r="B2162" t="str">
        <f>_xlfn.XLOOKUP(C2162,kamus!$B$2:$B$87,kamus!$D$2:$D$87,"dihapus",0,1)</f>
        <v>Sleman</v>
      </c>
      <c r="C2162" t="s">
        <v>271</v>
      </c>
      <c r="D2162">
        <f>_xlfn.XLOOKUP(C2162,kamus!$B$2:$B$87,kamus!$J$2:$J$87,"dihapus",0,1)</f>
        <v>1</v>
      </c>
      <c r="E2162">
        <f t="shared" si="235"/>
        <v>0</v>
      </c>
      <c r="F2162" s="14">
        <v>43101</v>
      </c>
      <c r="G2162" s="1">
        <f t="shared" si="236"/>
        <v>1</v>
      </c>
      <c r="H2162" s="1">
        <f t="shared" si="237"/>
        <v>2018</v>
      </c>
      <c r="I2162">
        <v>0</v>
      </c>
      <c r="K2162">
        <f t="shared" si="231"/>
        <v>0</v>
      </c>
      <c r="L2162">
        <v>15590</v>
      </c>
      <c r="M2162" s="6">
        <f t="shared" si="232"/>
        <v>0</v>
      </c>
      <c r="N2162" s="6" t="str">
        <f t="shared" si="233"/>
        <v/>
      </c>
      <c r="O2162" s="6">
        <f t="shared" si="234"/>
        <v>0</v>
      </c>
      <c r="Q2162">
        <f>_xlfn.XLOOKUP(C2162&amp;G2162&amp;H2162,covid!$E$2:$E$2184,covid!$D$2:$D$2184,0,0,1)</f>
        <v>0</v>
      </c>
    </row>
    <row r="2163" spans="1:17" x14ac:dyDescent="0.3">
      <c r="A2163">
        <f>_xlfn.XLOOKUP(C2163,kamus!$B$2:$B$87,kamus!$A$2:$A$87,0,0,1)</f>
        <v>72</v>
      </c>
      <c r="B2163" t="str">
        <f>_xlfn.XLOOKUP(C2163,kamus!$B$2:$B$87,kamus!$D$2:$D$87,"dihapus",0,1)</f>
        <v>Sleman</v>
      </c>
      <c r="C2163" t="s">
        <v>273</v>
      </c>
      <c r="D2163">
        <f>_xlfn.XLOOKUP(C2163,kamus!$B$2:$B$87,kamus!$J$2:$J$87,"dihapus",0,1)</f>
        <v>1</v>
      </c>
      <c r="E2163">
        <f t="shared" si="235"/>
        <v>0</v>
      </c>
      <c r="F2163" s="14">
        <v>43101</v>
      </c>
      <c r="G2163" s="1">
        <f t="shared" si="236"/>
        <v>1</v>
      </c>
      <c r="H2163" s="1">
        <f t="shared" si="237"/>
        <v>2018</v>
      </c>
      <c r="I2163">
        <v>0</v>
      </c>
      <c r="K2163">
        <f t="shared" si="231"/>
        <v>0</v>
      </c>
      <c r="L2163">
        <v>18873</v>
      </c>
      <c r="M2163" s="6">
        <f t="shared" si="232"/>
        <v>0</v>
      </c>
      <c r="N2163" s="6" t="str">
        <f t="shared" si="233"/>
        <v/>
      </c>
      <c r="O2163" s="6">
        <f t="shared" si="234"/>
        <v>0</v>
      </c>
      <c r="Q2163">
        <f>_xlfn.XLOOKUP(C2163&amp;G2163&amp;H2163,covid!$E$2:$E$2184,covid!$D$2:$D$2184,0,0,1)</f>
        <v>0</v>
      </c>
    </row>
    <row r="2164" spans="1:17" x14ac:dyDescent="0.3">
      <c r="A2164">
        <f>_xlfn.XLOOKUP(C2164,kamus!$B$2:$B$87,kamus!$A$2:$A$87,0,0,1)</f>
        <v>70</v>
      </c>
      <c r="B2164" t="str">
        <f>_xlfn.XLOOKUP(C2164,kamus!$B$2:$B$87,kamus!$D$2:$D$87,"dihapus",0,1)</f>
        <v>Sleman</v>
      </c>
      <c r="C2164" t="s">
        <v>274</v>
      </c>
      <c r="D2164">
        <f>_xlfn.XLOOKUP(C2164,kamus!$B$2:$B$87,kamus!$J$2:$J$87,"dihapus",0,1)</f>
        <v>0</v>
      </c>
      <c r="E2164">
        <f t="shared" si="235"/>
        <v>0</v>
      </c>
      <c r="F2164" s="14">
        <v>43101</v>
      </c>
      <c r="G2164" s="1">
        <f t="shared" si="236"/>
        <v>1</v>
      </c>
      <c r="H2164" s="1">
        <f t="shared" si="237"/>
        <v>2018</v>
      </c>
      <c r="I2164">
        <v>0</v>
      </c>
      <c r="K2164">
        <f t="shared" si="231"/>
        <v>0</v>
      </c>
      <c r="L2164">
        <v>10030</v>
      </c>
      <c r="M2164" s="6">
        <f t="shared" si="232"/>
        <v>0</v>
      </c>
      <c r="N2164" s="6" t="str">
        <f t="shared" si="233"/>
        <v/>
      </c>
      <c r="O2164" s="6">
        <f t="shared" si="234"/>
        <v>0</v>
      </c>
      <c r="Q2164">
        <f>_xlfn.XLOOKUP(C2164&amp;G2164&amp;H2164,covid!$E$2:$E$2184,covid!$D$2:$D$2184,0,0,1)</f>
        <v>0</v>
      </c>
    </row>
    <row r="2165" spans="1:17" x14ac:dyDescent="0.3">
      <c r="A2165">
        <f>_xlfn.XLOOKUP(C2165,kamus!$B$2:$B$87,kamus!$A$2:$A$87,0,0,1)</f>
        <v>77</v>
      </c>
      <c r="B2165" t="str">
        <f>_xlfn.XLOOKUP(C2165,kamus!$B$2:$B$87,kamus!$D$2:$D$87,"dihapus",0,1)</f>
        <v>Tempel 1</v>
      </c>
      <c r="C2165" t="s">
        <v>218</v>
      </c>
      <c r="D2165">
        <f>_xlfn.XLOOKUP(C2165,kamus!$B$2:$B$87,kamus!$J$2:$J$87,"dihapus",0,1)</f>
        <v>0</v>
      </c>
      <c r="E2165">
        <f t="shared" si="235"/>
        <v>0</v>
      </c>
      <c r="F2165" s="14">
        <v>43101</v>
      </c>
      <c r="G2165" s="1">
        <f t="shared" si="236"/>
        <v>1</v>
      </c>
      <c r="H2165" s="1">
        <f t="shared" si="237"/>
        <v>2018</v>
      </c>
      <c r="I2165">
        <v>1</v>
      </c>
      <c r="K2165">
        <f t="shared" si="231"/>
        <v>1</v>
      </c>
      <c r="L2165">
        <v>7841</v>
      </c>
      <c r="M2165" s="6">
        <f t="shared" si="232"/>
        <v>12.753475322025253</v>
      </c>
      <c r="N2165" s="6" t="str">
        <f t="shared" si="233"/>
        <v/>
      </c>
      <c r="O2165" s="6">
        <f t="shared" si="234"/>
        <v>12.753475322025253</v>
      </c>
      <c r="Q2165">
        <f>_xlfn.XLOOKUP(C2165&amp;G2165&amp;H2165,covid!$E$2:$E$2184,covid!$D$2:$D$2184,0,0,1)</f>
        <v>0</v>
      </c>
    </row>
    <row r="2166" spans="1:17" x14ac:dyDescent="0.3">
      <c r="A2166">
        <f>_xlfn.XLOOKUP(C2166,kamus!$B$2:$B$87,kamus!$A$2:$A$87,0,0,1)</f>
        <v>76</v>
      </c>
      <c r="B2166" t="str">
        <f>_xlfn.XLOOKUP(C2166,kamus!$B$2:$B$87,kamus!$D$2:$D$87,"dihapus",0,1)</f>
        <v>Tempel 1</v>
      </c>
      <c r="C2166" t="s">
        <v>226</v>
      </c>
      <c r="D2166">
        <f>_xlfn.XLOOKUP(C2166,kamus!$B$2:$B$87,kamus!$J$2:$J$87,"dihapus",0,1)</f>
        <v>1</v>
      </c>
      <c r="E2166">
        <f t="shared" si="235"/>
        <v>0</v>
      </c>
      <c r="F2166" s="14">
        <v>43101</v>
      </c>
      <c r="G2166" s="1">
        <f t="shared" si="236"/>
        <v>1</v>
      </c>
      <c r="H2166" s="1">
        <f t="shared" si="237"/>
        <v>2018</v>
      </c>
      <c r="I2166">
        <v>0</v>
      </c>
      <c r="K2166">
        <f t="shared" si="231"/>
        <v>0</v>
      </c>
      <c r="L2166">
        <v>11220</v>
      </c>
      <c r="M2166" s="6">
        <f t="shared" si="232"/>
        <v>0</v>
      </c>
      <c r="N2166" s="6" t="str">
        <f t="shared" si="233"/>
        <v/>
      </c>
      <c r="O2166" s="6">
        <f t="shared" si="234"/>
        <v>0</v>
      </c>
      <c r="Q2166">
        <f>_xlfn.XLOOKUP(C2166&amp;G2166&amp;H2166,covid!$E$2:$E$2184,covid!$D$2:$D$2184,0,0,1)</f>
        <v>0</v>
      </c>
    </row>
    <row r="2167" spans="1:17" x14ac:dyDescent="0.3">
      <c r="A2167">
        <f>_xlfn.XLOOKUP(C2167,kamus!$B$2:$B$87,kamus!$A$2:$A$87,0,0,1)</f>
        <v>75</v>
      </c>
      <c r="B2167" t="str">
        <f>_xlfn.XLOOKUP(C2167,kamus!$B$2:$B$87,kamus!$D$2:$D$87,"dihapus",0,1)</f>
        <v>Tempel 1</v>
      </c>
      <c r="C2167" t="s">
        <v>227</v>
      </c>
      <c r="D2167">
        <f>_xlfn.XLOOKUP(C2167,kamus!$B$2:$B$87,kamus!$J$2:$J$87,"dihapus",0,1)</f>
        <v>0</v>
      </c>
      <c r="E2167">
        <f t="shared" si="235"/>
        <v>0</v>
      </c>
      <c r="F2167" s="14">
        <v>43101</v>
      </c>
      <c r="G2167" s="1">
        <f t="shared" si="236"/>
        <v>1</v>
      </c>
      <c r="H2167" s="1">
        <f t="shared" si="237"/>
        <v>2018</v>
      </c>
      <c r="I2167">
        <v>0</v>
      </c>
      <c r="K2167">
        <f t="shared" si="231"/>
        <v>0</v>
      </c>
      <c r="L2167">
        <v>6904</v>
      </c>
      <c r="M2167" s="6">
        <f t="shared" si="232"/>
        <v>0</v>
      </c>
      <c r="N2167" s="6" t="str">
        <f t="shared" si="233"/>
        <v/>
      </c>
      <c r="O2167" s="6">
        <f t="shared" si="234"/>
        <v>0</v>
      </c>
      <c r="Q2167">
        <f>_xlfn.XLOOKUP(C2167&amp;G2167&amp;H2167,covid!$E$2:$E$2184,covid!$D$2:$D$2184,0,0,1)</f>
        <v>0</v>
      </c>
    </row>
    <row r="2168" spans="1:17" x14ac:dyDescent="0.3">
      <c r="A2168">
        <f>_xlfn.XLOOKUP(C2168,kamus!$B$2:$B$87,kamus!$A$2:$A$87,0,0,1)</f>
        <v>78</v>
      </c>
      <c r="B2168" t="str">
        <f>_xlfn.XLOOKUP(C2168,kamus!$B$2:$B$87,kamus!$D$2:$D$87,"dihapus",0,1)</f>
        <v>Tempel 1</v>
      </c>
      <c r="C2168" t="s">
        <v>229</v>
      </c>
      <c r="D2168">
        <f>_xlfn.XLOOKUP(C2168,kamus!$B$2:$B$87,kamus!$J$2:$J$87,"dihapus",0,1)</f>
        <v>0</v>
      </c>
      <c r="E2168">
        <f t="shared" si="235"/>
        <v>0</v>
      </c>
      <c r="F2168" s="14">
        <v>43101</v>
      </c>
      <c r="G2168" s="1">
        <f t="shared" si="236"/>
        <v>1</v>
      </c>
      <c r="H2168" s="1">
        <f t="shared" si="237"/>
        <v>2018</v>
      </c>
      <c r="I2168">
        <v>0</v>
      </c>
      <c r="K2168">
        <f t="shared" si="231"/>
        <v>0</v>
      </c>
      <c r="L2168">
        <v>5387</v>
      </c>
      <c r="M2168" s="6">
        <f t="shared" si="232"/>
        <v>0</v>
      </c>
      <c r="N2168" s="6" t="str">
        <f t="shared" si="233"/>
        <v/>
      </c>
      <c r="O2168" s="6">
        <f t="shared" si="234"/>
        <v>0</v>
      </c>
      <c r="Q2168">
        <f>_xlfn.XLOOKUP(C2168&amp;G2168&amp;H2168,covid!$E$2:$E$2184,covid!$D$2:$D$2184,0,0,1)</f>
        <v>0</v>
      </c>
    </row>
    <row r="2169" spans="1:17" x14ac:dyDescent="0.3">
      <c r="A2169">
        <f>_xlfn.XLOOKUP(C2169,kamus!$B$2:$B$87,kamus!$A$2:$A$87,0,0,1)</f>
        <v>79</v>
      </c>
      <c r="B2169" t="str">
        <f>_xlfn.XLOOKUP(C2169,kamus!$B$2:$B$87,kamus!$D$2:$D$87,"dihapus",0,1)</f>
        <v>Tempel 2</v>
      </c>
      <c r="C2169" t="s">
        <v>201</v>
      </c>
      <c r="D2169">
        <f>_xlfn.XLOOKUP(C2169,kamus!$B$2:$B$87,kamus!$J$2:$J$87,"dihapus",0,1)</f>
        <v>0</v>
      </c>
      <c r="E2169">
        <f t="shared" si="235"/>
        <v>0</v>
      </c>
      <c r="F2169" s="14">
        <v>43101</v>
      </c>
      <c r="G2169" s="1">
        <f t="shared" si="236"/>
        <v>1</v>
      </c>
      <c r="H2169" s="1">
        <f t="shared" si="237"/>
        <v>2018</v>
      </c>
      <c r="I2169">
        <v>0</v>
      </c>
      <c r="K2169">
        <f t="shared" si="231"/>
        <v>0</v>
      </c>
      <c r="L2169">
        <v>7759</v>
      </c>
      <c r="M2169" s="6">
        <f t="shared" si="232"/>
        <v>0</v>
      </c>
      <c r="N2169" s="6" t="str">
        <f t="shared" si="233"/>
        <v/>
      </c>
      <c r="O2169" s="6">
        <f t="shared" si="234"/>
        <v>0</v>
      </c>
      <c r="Q2169">
        <f>_xlfn.XLOOKUP(C2169&amp;G2169&amp;H2169,covid!$E$2:$E$2184,covid!$D$2:$D$2184,0,0,1)</f>
        <v>0</v>
      </c>
    </row>
    <row r="2170" spans="1:17" x14ac:dyDescent="0.3">
      <c r="A2170">
        <f>_xlfn.XLOOKUP(C2170,kamus!$B$2:$B$87,kamus!$A$2:$A$87,0,0,1)</f>
        <v>80</v>
      </c>
      <c r="B2170" t="str">
        <f>_xlfn.XLOOKUP(C2170,kamus!$B$2:$B$87,kamus!$D$2:$D$87,"dihapus",0,1)</f>
        <v>Tempel 2</v>
      </c>
      <c r="C2170" t="s">
        <v>233</v>
      </c>
      <c r="D2170">
        <f>_xlfn.XLOOKUP(C2170,kamus!$B$2:$B$87,kamus!$J$2:$J$87,"dihapus",0,1)</f>
        <v>0</v>
      </c>
      <c r="E2170">
        <f t="shared" si="235"/>
        <v>0</v>
      </c>
      <c r="F2170" s="14">
        <v>43101</v>
      </c>
      <c r="G2170" s="1">
        <f t="shared" si="236"/>
        <v>1</v>
      </c>
      <c r="H2170" s="1">
        <f t="shared" si="237"/>
        <v>2018</v>
      </c>
      <c r="I2170">
        <v>0</v>
      </c>
      <c r="K2170">
        <f t="shared" si="231"/>
        <v>0</v>
      </c>
      <c r="L2170">
        <v>6601</v>
      </c>
      <c r="M2170" s="6">
        <f t="shared" si="232"/>
        <v>0</v>
      </c>
      <c r="N2170" s="6" t="str">
        <f t="shared" si="233"/>
        <v/>
      </c>
      <c r="O2170" s="6">
        <f t="shared" si="234"/>
        <v>0</v>
      </c>
      <c r="Q2170">
        <f>_xlfn.XLOOKUP(C2170&amp;G2170&amp;H2170,covid!$E$2:$E$2184,covid!$D$2:$D$2184,0,0,1)</f>
        <v>0</v>
      </c>
    </row>
    <row r="2171" spans="1:17" x14ac:dyDescent="0.3">
      <c r="A2171">
        <f>_xlfn.XLOOKUP(C2171,kamus!$B$2:$B$87,kamus!$A$2:$A$87,0,0,1)</f>
        <v>81</v>
      </c>
      <c r="B2171" t="str">
        <f>_xlfn.XLOOKUP(C2171,kamus!$B$2:$B$87,kamus!$D$2:$D$87,"dihapus",0,1)</f>
        <v>Tempel 2</v>
      </c>
      <c r="C2171" t="s">
        <v>263</v>
      </c>
      <c r="D2171">
        <f>_xlfn.XLOOKUP(C2171,kamus!$B$2:$B$87,kamus!$J$2:$J$87,"dihapus",0,1)</f>
        <v>0</v>
      </c>
      <c r="E2171">
        <f t="shared" si="235"/>
        <v>0</v>
      </c>
      <c r="F2171" s="14">
        <v>43101</v>
      </c>
      <c r="G2171" s="1">
        <f t="shared" si="236"/>
        <v>1</v>
      </c>
      <c r="H2171" s="1">
        <f t="shared" si="237"/>
        <v>2018</v>
      </c>
      <c r="I2171">
        <v>0</v>
      </c>
      <c r="K2171">
        <f t="shared" si="231"/>
        <v>0</v>
      </c>
      <c r="L2171">
        <v>4746</v>
      </c>
      <c r="M2171" s="6">
        <f t="shared" si="232"/>
        <v>0</v>
      </c>
      <c r="N2171" s="6" t="str">
        <f t="shared" si="233"/>
        <v/>
      </c>
      <c r="O2171" s="6">
        <f t="shared" si="234"/>
        <v>0</v>
      </c>
      <c r="Q2171">
        <f>_xlfn.XLOOKUP(C2171&amp;G2171&amp;H2171,covid!$E$2:$E$2184,covid!$D$2:$D$2184,0,0,1)</f>
        <v>0</v>
      </c>
    </row>
    <row r="2172" spans="1:17" x14ac:dyDescent="0.3">
      <c r="A2172">
        <f>_xlfn.XLOOKUP(C2172,kamus!$B$2:$B$87,kamus!$A$2:$A$87,0,0,1)</f>
        <v>82</v>
      </c>
      <c r="B2172" t="str">
        <f>_xlfn.XLOOKUP(C2172,kamus!$B$2:$B$87,kamus!$D$2:$D$87,"dihapus",0,1)</f>
        <v>Tempel 2</v>
      </c>
      <c r="C2172" t="s">
        <v>266</v>
      </c>
      <c r="D2172">
        <f>_xlfn.XLOOKUP(C2172,kamus!$B$2:$B$87,kamus!$J$2:$J$87,"dihapus",0,1)</f>
        <v>0</v>
      </c>
      <c r="E2172">
        <f t="shared" si="235"/>
        <v>0</v>
      </c>
      <c r="F2172" s="14">
        <v>43101</v>
      </c>
      <c r="G2172" s="1">
        <f t="shared" si="236"/>
        <v>1</v>
      </c>
      <c r="H2172" s="1">
        <f t="shared" si="237"/>
        <v>2018</v>
      </c>
      <c r="I2172">
        <v>0</v>
      </c>
      <c r="K2172">
        <f t="shared" si="231"/>
        <v>0</v>
      </c>
      <c r="L2172">
        <v>5291</v>
      </c>
      <c r="M2172" s="6">
        <f t="shared" si="232"/>
        <v>0</v>
      </c>
      <c r="N2172" s="6" t="str">
        <f t="shared" si="233"/>
        <v/>
      </c>
      <c r="O2172" s="6">
        <f t="shared" si="234"/>
        <v>0</v>
      </c>
      <c r="Q2172">
        <f>_xlfn.XLOOKUP(C2172&amp;G2172&amp;H2172,covid!$E$2:$E$2184,covid!$D$2:$D$2184,0,0,1)</f>
        <v>0</v>
      </c>
    </row>
    <row r="2173" spans="1:17" x14ac:dyDescent="0.3">
      <c r="A2173">
        <f>_xlfn.XLOOKUP(C2173,kamus!$B$2:$B$87,kamus!$A$2:$A$87,0,0,1)</f>
        <v>84</v>
      </c>
      <c r="B2173" t="str">
        <f>_xlfn.XLOOKUP(C2173,kamus!$B$2:$B$87,kamus!$D$2:$D$87,"dihapus",0,1)</f>
        <v>turi</v>
      </c>
      <c r="C2173" t="s">
        <v>199</v>
      </c>
      <c r="D2173">
        <f>_xlfn.XLOOKUP(C2173,kamus!$B$2:$B$87,kamus!$J$2:$J$87,"dihapus",0,1)</f>
        <v>0</v>
      </c>
      <c r="E2173">
        <f t="shared" si="235"/>
        <v>0</v>
      </c>
      <c r="F2173" s="14">
        <v>43101</v>
      </c>
      <c r="G2173" s="1">
        <f t="shared" si="236"/>
        <v>1</v>
      </c>
      <c r="H2173" s="1">
        <f t="shared" si="237"/>
        <v>2018</v>
      </c>
      <c r="I2173">
        <v>0</v>
      </c>
      <c r="K2173">
        <f t="shared" si="231"/>
        <v>0</v>
      </c>
      <c r="L2173">
        <v>9709</v>
      </c>
      <c r="M2173" s="6">
        <f t="shared" si="232"/>
        <v>0</v>
      </c>
      <c r="N2173" s="6" t="str">
        <f t="shared" si="233"/>
        <v/>
      </c>
      <c r="O2173" s="6">
        <f t="shared" si="234"/>
        <v>0</v>
      </c>
      <c r="Q2173">
        <f>_xlfn.XLOOKUP(C2173&amp;G2173&amp;H2173,covid!$E$2:$E$2184,covid!$D$2:$D$2184,0,0,1)</f>
        <v>0</v>
      </c>
    </row>
    <row r="2174" spans="1:17" x14ac:dyDescent="0.3">
      <c r="A2174">
        <f>_xlfn.XLOOKUP(C2174,kamus!$B$2:$B$87,kamus!$A$2:$A$87,0,0,1)</f>
        <v>86</v>
      </c>
      <c r="B2174" t="str">
        <f>_xlfn.XLOOKUP(C2174,kamus!$B$2:$B$87,kamus!$D$2:$D$87,"dihapus",0,1)</f>
        <v>turi</v>
      </c>
      <c r="C2174" t="s">
        <v>209</v>
      </c>
      <c r="D2174">
        <f>_xlfn.XLOOKUP(C2174,kamus!$B$2:$B$87,kamus!$J$2:$J$87,"dihapus",0,1)</f>
        <v>0</v>
      </c>
      <c r="E2174">
        <f t="shared" si="235"/>
        <v>0</v>
      </c>
      <c r="F2174" s="14">
        <v>43101</v>
      </c>
      <c r="G2174" s="1">
        <f t="shared" si="236"/>
        <v>1</v>
      </c>
      <c r="H2174" s="1">
        <f t="shared" si="237"/>
        <v>2018</v>
      </c>
      <c r="I2174">
        <v>0</v>
      </c>
      <c r="K2174">
        <f t="shared" si="231"/>
        <v>0</v>
      </c>
      <c r="L2174">
        <v>9559</v>
      </c>
      <c r="M2174" s="6">
        <f t="shared" si="232"/>
        <v>0</v>
      </c>
      <c r="N2174" s="6" t="str">
        <f t="shared" si="233"/>
        <v/>
      </c>
      <c r="O2174" s="6">
        <f t="shared" si="234"/>
        <v>0</v>
      </c>
      <c r="Q2174">
        <f>_xlfn.XLOOKUP(C2174&amp;G2174&amp;H2174,covid!$E$2:$E$2184,covid!$D$2:$D$2184,0,0,1)</f>
        <v>0</v>
      </c>
    </row>
    <row r="2175" spans="1:17" x14ac:dyDescent="0.3">
      <c r="A2175">
        <f>_xlfn.XLOOKUP(C2175,kamus!$B$2:$B$87,kamus!$A$2:$A$87,0,0,1)</f>
        <v>83</v>
      </c>
      <c r="B2175" t="str">
        <f>_xlfn.XLOOKUP(C2175,kamus!$B$2:$B$87,kamus!$D$2:$D$87,"dihapus",0,1)</f>
        <v>turi</v>
      </c>
      <c r="C2175" t="s">
        <v>211</v>
      </c>
      <c r="D2175">
        <f>_xlfn.XLOOKUP(C2175,kamus!$B$2:$B$87,kamus!$J$2:$J$87,"dihapus",0,1)</f>
        <v>0</v>
      </c>
      <c r="E2175">
        <f t="shared" si="235"/>
        <v>0</v>
      </c>
      <c r="F2175" s="14">
        <v>43101</v>
      </c>
      <c r="G2175" s="1">
        <f t="shared" si="236"/>
        <v>1</v>
      </c>
      <c r="H2175" s="1">
        <f t="shared" si="237"/>
        <v>2018</v>
      </c>
      <c r="I2175">
        <v>0</v>
      </c>
      <c r="K2175">
        <f t="shared" si="231"/>
        <v>0</v>
      </c>
      <c r="L2175">
        <v>8554</v>
      </c>
      <c r="M2175" s="6">
        <f t="shared" si="232"/>
        <v>0</v>
      </c>
      <c r="N2175" s="6" t="str">
        <f t="shared" si="233"/>
        <v/>
      </c>
      <c r="O2175" s="6">
        <f t="shared" si="234"/>
        <v>0</v>
      </c>
      <c r="Q2175">
        <f>_xlfn.XLOOKUP(C2175&amp;G2175&amp;H2175,covid!$E$2:$E$2184,covid!$D$2:$D$2184,0,0,1)</f>
        <v>0</v>
      </c>
    </row>
    <row r="2176" spans="1:17" x14ac:dyDescent="0.3">
      <c r="A2176">
        <f>_xlfn.XLOOKUP(C2176,kamus!$B$2:$B$87,kamus!$A$2:$A$87,0,0,1)</f>
        <v>85</v>
      </c>
      <c r="B2176" t="str">
        <f>_xlfn.XLOOKUP(C2176,kamus!$B$2:$B$87,kamus!$D$2:$D$87,"dihapus",0,1)</f>
        <v>turi</v>
      </c>
      <c r="C2176" t="s">
        <v>279</v>
      </c>
      <c r="D2176">
        <f>_xlfn.XLOOKUP(C2176,kamus!$B$2:$B$87,kamus!$J$2:$J$87,"dihapus",0,1)</f>
        <v>0</v>
      </c>
      <c r="E2176">
        <f t="shared" si="235"/>
        <v>0</v>
      </c>
      <c r="F2176" s="14">
        <v>43101</v>
      </c>
      <c r="G2176" s="1">
        <f t="shared" si="236"/>
        <v>1</v>
      </c>
      <c r="H2176" s="1">
        <f t="shared" si="237"/>
        <v>2018</v>
      </c>
      <c r="I2176">
        <v>0</v>
      </c>
      <c r="K2176">
        <f t="shared" si="231"/>
        <v>0</v>
      </c>
      <c r="L2176">
        <v>10971</v>
      </c>
      <c r="M2176" s="6">
        <f t="shared" si="232"/>
        <v>0</v>
      </c>
      <c r="N2176" s="6" t="str">
        <f t="shared" si="233"/>
        <v/>
      </c>
      <c r="O2176" s="6">
        <f t="shared" si="234"/>
        <v>0</v>
      </c>
      <c r="Q2176">
        <f>_xlfn.XLOOKUP(C2176&amp;G2176&amp;H2176,covid!$E$2:$E$2184,covid!$D$2:$D$2184,0,0,1)</f>
        <v>0</v>
      </c>
    </row>
    <row r="2177" spans="1:17" x14ac:dyDescent="0.3">
      <c r="A2177">
        <f>_xlfn.XLOOKUP(C2177,kamus!$B$2:$B$87,kamus!$A$2:$A$87,0,0,1)</f>
        <v>4</v>
      </c>
      <c r="B2177" t="str">
        <f>_xlfn.XLOOKUP(C2177,kamus!$B$2:$B$87,kamus!$D$2:$D$87,"dihapus",0,1)</f>
        <v>Berbah</v>
      </c>
      <c r="C2177" t="s">
        <v>215</v>
      </c>
      <c r="D2177">
        <f>_xlfn.XLOOKUP(C2177,kamus!$B$2:$B$87,kamus!$J$2:$J$87,"dihapus",0,1)</f>
        <v>0</v>
      </c>
      <c r="E2177">
        <f t="shared" si="235"/>
        <v>0</v>
      </c>
      <c r="F2177" s="14">
        <v>43132</v>
      </c>
      <c r="G2177" s="1">
        <f t="shared" si="236"/>
        <v>2</v>
      </c>
      <c r="H2177" s="1">
        <f t="shared" si="237"/>
        <v>2018</v>
      </c>
      <c r="I2177">
        <v>0</v>
      </c>
      <c r="K2177">
        <f t="shared" si="231"/>
        <v>0</v>
      </c>
      <c r="L2177">
        <v>11448</v>
      </c>
      <c r="M2177" s="6">
        <f t="shared" si="232"/>
        <v>0</v>
      </c>
      <c r="N2177" s="6" t="str">
        <f t="shared" si="233"/>
        <v/>
      </c>
      <c r="O2177" s="6">
        <f t="shared" si="234"/>
        <v>0</v>
      </c>
      <c r="Q2177">
        <f>_xlfn.XLOOKUP(C2177&amp;G2177&amp;H2177,covid!$E$2:$E$2184,covid!$D$2:$D$2184,0,0,1)</f>
        <v>0</v>
      </c>
    </row>
    <row r="2178" spans="1:17" x14ac:dyDescent="0.3">
      <c r="A2178">
        <f>_xlfn.XLOOKUP(C2178,kamus!$B$2:$B$87,kamus!$A$2:$A$87,0,0,1)</f>
        <v>1</v>
      </c>
      <c r="B2178" t="str">
        <f>_xlfn.XLOOKUP(C2178,kamus!$B$2:$B$87,kamus!$D$2:$D$87,"dihapus",0,1)</f>
        <v>Berbah</v>
      </c>
      <c r="C2178" t="s">
        <v>216</v>
      </c>
      <c r="D2178">
        <f>_xlfn.XLOOKUP(C2178,kamus!$B$2:$B$87,kamus!$J$2:$J$87,"dihapus",0,1)</f>
        <v>1</v>
      </c>
      <c r="E2178">
        <f t="shared" si="235"/>
        <v>0</v>
      </c>
      <c r="F2178" s="14">
        <v>43132</v>
      </c>
      <c r="G2178" s="1">
        <f t="shared" si="236"/>
        <v>2</v>
      </c>
      <c r="H2178" s="1">
        <f t="shared" si="237"/>
        <v>2018</v>
      </c>
      <c r="I2178">
        <v>0</v>
      </c>
      <c r="K2178">
        <f t="shared" ref="K2178:K2241" si="238">J2178+I2178</f>
        <v>0</v>
      </c>
      <c r="L2178">
        <v>14565</v>
      </c>
      <c r="M2178" s="6">
        <f t="shared" ref="M2178:M2241" si="239">IF(ISBLANK(I2178)=TRUE,"",I2178/$L2178*100000)</f>
        <v>0</v>
      </c>
      <c r="N2178" s="6" t="str">
        <f t="shared" ref="N2178:N2241" si="240">IF(ISBLANK(J2178)=TRUE,"",J2178/$L2178*100000)</f>
        <v/>
      </c>
      <c r="O2178" s="6">
        <f t="shared" ref="O2178:O2241" si="241">IF(ISBLANK(K2178)=TRUE,"",K2178/$L2178*100000)</f>
        <v>0</v>
      </c>
      <c r="Q2178">
        <f>_xlfn.XLOOKUP(C2178&amp;G2178&amp;H2178,covid!$E$2:$E$2184,covid!$D$2:$D$2184,0,0,1)</f>
        <v>0</v>
      </c>
    </row>
    <row r="2179" spans="1:17" x14ac:dyDescent="0.3">
      <c r="A2179">
        <f>_xlfn.XLOOKUP(C2179,kamus!$B$2:$B$87,kamus!$A$2:$A$87,0,0,1)</f>
        <v>2</v>
      </c>
      <c r="B2179" t="str">
        <f>_xlfn.XLOOKUP(C2179,kamus!$B$2:$B$87,kamus!$D$2:$D$87,"dihapus",0,1)</f>
        <v>Berbah</v>
      </c>
      <c r="C2179" t="s">
        <v>246</v>
      </c>
      <c r="D2179">
        <f>_xlfn.XLOOKUP(C2179,kamus!$B$2:$B$87,kamus!$J$2:$J$87,"dihapus",0,1)</f>
        <v>1</v>
      </c>
      <c r="E2179">
        <f t="shared" ref="E2179:E2242" si="242">IF(D2179=0,0,IF(H2179&lt;2021,0,IF(AND(H2179=2021,G2179&lt;5),0,1)))</f>
        <v>0</v>
      </c>
      <c r="F2179" s="14">
        <v>43132</v>
      </c>
      <c r="G2179" s="1">
        <f t="shared" ref="G2179:G2242" si="243">MONTH(F2179)</f>
        <v>2</v>
      </c>
      <c r="H2179" s="1">
        <f t="shared" ref="H2179:H2242" si="244">YEAR(F2179)</f>
        <v>2018</v>
      </c>
      <c r="I2179">
        <v>0</v>
      </c>
      <c r="K2179">
        <f t="shared" si="238"/>
        <v>0</v>
      </c>
      <c r="L2179">
        <v>18704</v>
      </c>
      <c r="M2179" s="6">
        <f t="shared" si="239"/>
        <v>0</v>
      </c>
      <c r="N2179" s="6" t="str">
        <f t="shared" si="240"/>
        <v/>
      </c>
      <c r="O2179" s="6">
        <f t="shared" si="241"/>
        <v>0</v>
      </c>
      <c r="Q2179">
        <f>_xlfn.XLOOKUP(C2179&amp;G2179&amp;H2179,covid!$E$2:$E$2184,covid!$D$2:$D$2184,0,0,1)</f>
        <v>0</v>
      </c>
    </row>
    <row r="2180" spans="1:17" x14ac:dyDescent="0.3">
      <c r="A2180">
        <f>_xlfn.XLOOKUP(C2180,kamus!$B$2:$B$87,kamus!$A$2:$A$87,0,0,1)</f>
        <v>3</v>
      </c>
      <c r="B2180" t="str">
        <f>_xlfn.XLOOKUP(C2180,kamus!$B$2:$B$87,kamus!$D$2:$D$87,"dihapus",0,1)</f>
        <v>Berbah</v>
      </c>
      <c r="C2180" t="s">
        <v>267</v>
      </c>
      <c r="D2180">
        <f>_xlfn.XLOOKUP(C2180,kamus!$B$2:$B$87,kamus!$J$2:$J$87,"dihapus",0,1)</f>
        <v>1</v>
      </c>
      <c r="E2180">
        <f t="shared" si="242"/>
        <v>0</v>
      </c>
      <c r="F2180" s="14">
        <v>43132</v>
      </c>
      <c r="G2180" s="1">
        <f t="shared" si="243"/>
        <v>2</v>
      </c>
      <c r="H2180" s="1">
        <f t="shared" si="244"/>
        <v>2018</v>
      </c>
      <c r="I2180">
        <v>0</v>
      </c>
      <c r="K2180">
        <f t="shared" si="238"/>
        <v>0</v>
      </c>
      <c r="L2180">
        <v>13363</v>
      </c>
      <c r="M2180" s="6">
        <f t="shared" si="239"/>
        <v>0</v>
      </c>
      <c r="N2180" s="6" t="str">
        <f t="shared" si="240"/>
        <v/>
      </c>
      <c r="O2180" s="6">
        <f t="shared" si="241"/>
        <v>0</v>
      </c>
      <c r="Q2180">
        <f>_xlfn.XLOOKUP(C2180&amp;G2180&amp;H2180,covid!$E$2:$E$2184,covid!$D$2:$D$2184,0,0,1)</f>
        <v>0</v>
      </c>
    </row>
    <row r="2181" spans="1:17" x14ac:dyDescent="0.3">
      <c r="A2181">
        <f>_xlfn.XLOOKUP(C2181,kamus!$B$2:$B$87,kamus!$A$2:$A$87,0,0,1)</f>
        <v>9</v>
      </c>
      <c r="B2181" t="str">
        <f>_xlfn.XLOOKUP(C2181,kamus!$B$2:$B$87,kamus!$D$2:$D$87,"dihapus",0,1)</f>
        <v>cangkringan</v>
      </c>
      <c r="C2181" t="s">
        <v>197</v>
      </c>
      <c r="D2181">
        <f>_xlfn.XLOOKUP(C2181,kamus!$B$2:$B$87,kamus!$J$2:$J$87,"dihapus",0,1)</f>
        <v>0</v>
      </c>
      <c r="E2181">
        <f t="shared" si="242"/>
        <v>0</v>
      </c>
      <c r="F2181" s="14">
        <v>43132</v>
      </c>
      <c r="G2181" s="1">
        <f t="shared" si="243"/>
        <v>2</v>
      </c>
      <c r="H2181" s="1">
        <f t="shared" si="244"/>
        <v>2018</v>
      </c>
      <c r="I2181">
        <v>0</v>
      </c>
      <c r="K2181">
        <f t="shared" si="238"/>
        <v>0</v>
      </c>
      <c r="L2181">
        <v>8063</v>
      </c>
      <c r="M2181" s="6">
        <f t="shared" si="239"/>
        <v>0</v>
      </c>
      <c r="N2181" s="6" t="str">
        <f t="shared" si="240"/>
        <v/>
      </c>
      <c r="O2181" s="6">
        <f t="shared" si="241"/>
        <v>0</v>
      </c>
      <c r="Q2181">
        <f>_xlfn.XLOOKUP(C2181&amp;G2181&amp;H2181,covid!$E$2:$E$2184,covid!$D$2:$D$2184,0,0,1)</f>
        <v>0</v>
      </c>
    </row>
    <row r="2182" spans="1:17" x14ac:dyDescent="0.3">
      <c r="A2182">
        <f>_xlfn.XLOOKUP(C2182,kamus!$B$2:$B$87,kamus!$A$2:$A$87,0,0,1)</f>
        <v>5</v>
      </c>
      <c r="B2182" t="str">
        <f>_xlfn.XLOOKUP(C2182,kamus!$B$2:$B$87,kamus!$D$2:$D$87,"dihapus",0,1)</f>
        <v>cangkringan</v>
      </c>
      <c r="C2182" t="s">
        <v>212</v>
      </c>
      <c r="D2182">
        <f>_xlfn.XLOOKUP(C2182,kamus!$B$2:$B$87,kamus!$J$2:$J$87,"dihapus",0,1)</f>
        <v>0</v>
      </c>
      <c r="E2182">
        <f t="shared" si="242"/>
        <v>0</v>
      </c>
      <c r="F2182" s="14">
        <v>43132</v>
      </c>
      <c r="G2182" s="1">
        <f t="shared" si="243"/>
        <v>2</v>
      </c>
      <c r="H2182" s="1">
        <f t="shared" si="244"/>
        <v>2018</v>
      </c>
      <c r="I2182">
        <v>0</v>
      </c>
      <c r="K2182">
        <f t="shared" si="238"/>
        <v>0</v>
      </c>
      <c r="L2182">
        <v>4133</v>
      </c>
      <c r="M2182" s="6">
        <f t="shared" si="239"/>
        <v>0</v>
      </c>
      <c r="N2182" s="6" t="str">
        <f t="shared" si="240"/>
        <v/>
      </c>
      <c r="O2182" s="6">
        <f t="shared" si="241"/>
        <v>0</v>
      </c>
      <c r="Q2182">
        <f>_xlfn.XLOOKUP(C2182&amp;G2182&amp;H2182,covid!$E$2:$E$2184,covid!$D$2:$D$2184,0,0,1)</f>
        <v>0</v>
      </c>
    </row>
    <row r="2183" spans="1:17" x14ac:dyDescent="0.3">
      <c r="A2183">
        <f>_xlfn.XLOOKUP(C2183,kamus!$B$2:$B$87,kamus!$A$2:$A$87,0,0,1)</f>
        <v>7</v>
      </c>
      <c r="B2183" t="str">
        <f>_xlfn.XLOOKUP(C2183,kamus!$B$2:$B$87,kamus!$D$2:$D$87,"dihapus",0,1)</f>
        <v>cangkringan</v>
      </c>
      <c r="C2183" t="s">
        <v>217</v>
      </c>
      <c r="D2183">
        <f>_xlfn.XLOOKUP(C2183,kamus!$B$2:$B$87,kamus!$J$2:$J$87,"dihapus",0,1)</f>
        <v>0</v>
      </c>
      <c r="E2183">
        <f t="shared" si="242"/>
        <v>0</v>
      </c>
      <c r="F2183" s="14">
        <v>43132</v>
      </c>
      <c r="G2183" s="1">
        <f t="shared" si="243"/>
        <v>2</v>
      </c>
      <c r="H2183" s="1">
        <f t="shared" si="244"/>
        <v>2018</v>
      </c>
      <c r="I2183">
        <v>0</v>
      </c>
      <c r="K2183">
        <f t="shared" si="238"/>
        <v>0</v>
      </c>
      <c r="L2183">
        <v>3586</v>
      </c>
      <c r="M2183" s="6">
        <f t="shared" si="239"/>
        <v>0</v>
      </c>
      <c r="N2183" s="6" t="str">
        <f t="shared" si="240"/>
        <v/>
      </c>
      <c r="O2183" s="6">
        <f t="shared" si="241"/>
        <v>0</v>
      </c>
      <c r="Q2183">
        <f>_xlfn.XLOOKUP(C2183&amp;G2183&amp;H2183,covid!$E$2:$E$2184,covid!$D$2:$D$2184,0,0,1)</f>
        <v>0</v>
      </c>
    </row>
    <row r="2184" spans="1:17" x14ac:dyDescent="0.3">
      <c r="A2184">
        <f>_xlfn.XLOOKUP(C2184,kamus!$B$2:$B$87,kamus!$A$2:$A$87,0,0,1)</f>
        <v>8</v>
      </c>
      <c r="B2184" t="str">
        <f>_xlfn.XLOOKUP(C2184,kamus!$B$2:$B$87,kamus!$D$2:$D$87,"dihapus",0,1)</f>
        <v>cangkringan</v>
      </c>
      <c r="C2184" t="s">
        <v>275</v>
      </c>
      <c r="D2184">
        <f>_xlfn.XLOOKUP(C2184,kamus!$B$2:$B$87,kamus!$J$2:$J$87,"dihapus",0,1)</f>
        <v>0</v>
      </c>
      <c r="E2184">
        <f t="shared" si="242"/>
        <v>0</v>
      </c>
      <c r="F2184" s="14">
        <v>43132</v>
      </c>
      <c r="G2184" s="1">
        <f t="shared" si="243"/>
        <v>2</v>
      </c>
      <c r="H2184" s="1">
        <f t="shared" si="244"/>
        <v>2018</v>
      </c>
      <c r="I2184">
        <v>0</v>
      </c>
      <c r="K2184">
        <f t="shared" si="238"/>
        <v>0</v>
      </c>
      <c r="L2184">
        <v>5550</v>
      </c>
      <c r="M2184" s="6">
        <f t="shared" si="239"/>
        <v>0</v>
      </c>
      <c r="N2184" s="6" t="str">
        <f t="shared" si="240"/>
        <v/>
      </c>
      <c r="O2184" s="6">
        <f t="shared" si="241"/>
        <v>0</v>
      </c>
      <c r="Q2184">
        <f>_xlfn.XLOOKUP(C2184&amp;G2184&amp;H2184,covid!$E$2:$E$2184,covid!$D$2:$D$2184,0,0,1)</f>
        <v>0</v>
      </c>
    </row>
    <row r="2185" spans="1:17" x14ac:dyDescent="0.3">
      <c r="A2185">
        <f>_xlfn.XLOOKUP(C2185,kamus!$B$2:$B$87,kamus!$A$2:$A$87,0,0,1)</f>
        <v>6</v>
      </c>
      <c r="B2185" t="str">
        <f>_xlfn.XLOOKUP(C2185,kamus!$B$2:$B$87,kamus!$D$2:$D$87,"dihapus",0,1)</f>
        <v>cangkringan</v>
      </c>
      <c r="C2185" t="s">
        <v>281</v>
      </c>
      <c r="D2185">
        <f>_xlfn.XLOOKUP(C2185,kamus!$B$2:$B$87,kamus!$J$2:$J$87,"dihapus",0,1)</f>
        <v>0</v>
      </c>
      <c r="E2185">
        <f t="shared" si="242"/>
        <v>0</v>
      </c>
      <c r="F2185" s="14">
        <v>43132</v>
      </c>
      <c r="G2185" s="1">
        <f t="shared" si="243"/>
        <v>2</v>
      </c>
      <c r="H2185" s="1">
        <f t="shared" si="244"/>
        <v>2018</v>
      </c>
      <c r="I2185">
        <v>0</v>
      </c>
      <c r="K2185">
        <f t="shared" si="238"/>
        <v>0</v>
      </c>
      <c r="L2185">
        <v>11339</v>
      </c>
      <c r="M2185" s="6">
        <f t="shared" si="239"/>
        <v>0</v>
      </c>
      <c r="N2185" s="6" t="str">
        <f t="shared" si="240"/>
        <v/>
      </c>
      <c r="O2185" s="6">
        <f t="shared" si="241"/>
        <v>0</v>
      </c>
      <c r="Q2185">
        <f>_xlfn.XLOOKUP(C2185&amp;G2185&amp;H2185,covid!$E$2:$E$2184,covid!$D$2:$D$2184,0,0,1)</f>
        <v>0</v>
      </c>
    </row>
    <row r="2186" spans="1:17" x14ac:dyDescent="0.3">
      <c r="A2186">
        <f>_xlfn.XLOOKUP(C2186,kamus!$B$2:$B$87,kamus!$A$2:$A$87,0,0,1)</f>
        <v>10</v>
      </c>
      <c r="B2186" t="str">
        <f>_xlfn.XLOOKUP(C2186,kamus!$B$2:$B$87,kamus!$D$2:$D$87,"dihapus",0,1)</f>
        <v>Depok 1</v>
      </c>
      <c r="C2186" t="s">
        <v>220</v>
      </c>
      <c r="D2186">
        <f>_xlfn.XLOOKUP(C2186,kamus!$B$2:$B$87,kamus!$J$2:$J$87,"dihapus",0,1)</f>
        <v>1</v>
      </c>
      <c r="E2186">
        <f t="shared" si="242"/>
        <v>0</v>
      </c>
      <c r="F2186" s="14">
        <v>43132</v>
      </c>
      <c r="G2186" s="1">
        <f t="shared" si="243"/>
        <v>2</v>
      </c>
      <c r="H2186" s="1">
        <f t="shared" si="244"/>
        <v>2018</v>
      </c>
      <c r="I2186">
        <v>2</v>
      </c>
      <c r="K2186">
        <f t="shared" si="238"/>
        <v>2</v>
      </c>
      <c r="L2186">
        <v>37946</v>
      </c>
      <c r="M2186" s="6">
        <f t="shared" si="239"/>
        <v>5.2706477626100252</v>
      </c>
      <c r="N2186" s="6" t="str">
        <f t="shared" si="240"/>
        <v/>
      </c>
      <c r="O2186" s="6">
        <f t="shared" si="241"/>
        <v>5.2706477626100252</v>
      </c>
      <c r="Q2186">
        <f>_xlfn.XLOOKUP(C2186&amp;G2186&amp;H2186,covid!$E$2:$E$2184,covid!$D$2:$D$2184,0,0,1)</f>
        <v>0</v>
      </c>
    </row>
    <row r="2187" spans="1:17" x14ac:dyDescent="0.3">
      <c r="A2187">
        <f>_xlfn.XLOOKUP(C2187,kamus!$B$2:$B$87,kamus!$A$2:$A$87,0,0,1)</f>
        <v>11</v>
      </c>
      <c r="B2187" t="str">
        <f>_xlfn.XLOOKUP(C2187,kamus!$B$2:$B$87,kamus!$D$2:$D$87,"dihapus",0,1)</f>
        <v>Depok 2</v>
      </c>
      <c r="C2187" t="s">
        <v>207</v>
      </c>
      <c r="D2187">
        <f>_xlfn.XLOOKUP(C2187,kamus!$B$2:$B$87,kamus!$J$2:$J$87,"dihapus",0,1)</f>
        <v>1</v>
      </c>
      <c r="E2187">
        <f t="shared" si="242"/>
        <v>0</v>
      </c>
      <c r="F2187" s="14">
        <v>43132</v>
      </c>
      <c r="G2187" s="1">
        <f t="shared" si="243"/>
        <v>2</v>
      </c>
      <c r="H2187" s="1">
        <f t="shared" si="244"/>
        <v>2018</v>
      </c>
      <c r="I2187">
        <v>2</v>
      </c>
      <c r="K2187">
        <f t="shared" si="238"/>
        <v>2</v>
      </c>
      <c r="L2187">
        <v>44433</v>
      </c>
      <c r="M2187" s="6">
        <f t="shared" si="239"/>
        <v>4.5011590484549773</v>
      </c>
      <c r="N2187" s="6" t="str">
        <f t="shared" si="240"/>
        <v/>
      </c>
      <c r="O2187" s="6">
        <f t="shared" si="241"/>
        <v>4.5011590484549773</v>
      </c>
      <c r="Q2187">
        <f>_xlfn.XLOOKUP(C2187&amp;G2187&amp;H2187,covid!$E$2:$E$2184,covid!$D$2:$D$2184,0,0,1)</f>
        <v>0</v>
      </c>
    </row>
    <row r="2188" spans="1:17" x14ac:dyDescent="0.3">
      <c r="A2188">
        <f>_xlfn.XLOOKUP(C2188,kamus!$B$2:$B$87,kamus!$A$2:$A$87,0,0,1)</f>
        <v>12</v>
      </c>
      <c r="B2188" t="str">
        <f>_xlfn.XLOOKUP(C2188,kamus!$B$2:$B$87,kamus!$D$2:$D$87,"dihapus",0,1)</f>
        <v>Depok 3</v>
      </c>
      <c r="C2188" t="s">
        <v>206</v>
      </c>
      <c r="D2188">
        <f>_xlfn.XLOOKUP(C2188,kamus!$B$2:$B$87,kamus!$J$2:$J$87,"dihapus",0,1)</f>
        <v>1</v>
      </c>
      <c r="E2188">
        <f t="shared" si="242"/>
        <v>0</v>
      </c>
      <c r="F2188" s="14">
        <v>43132</v>
      </c>
      <c r="G2188" s="1">
        <f t="shared" si="243"/>
        <v>2</v>
      </c>
      <c r="H2188" s="1">
        <f t="shared" si="244"/>
        <v>2018</v>
      </c>
      <c r="I2188">
        <v>1</v>
      </c>
      <c r="K2188">
        <f t="shared" si="238"/>
        <v>1</v>
      </c>
      <c r="L2188">
        <v>44837</v>
      </c>
      <c r="M2188" s="6">
        <f t="shared" si="239"/>
        <v>2.2303008675870375</v>
      </c>
      <c r="N2188" s="6" t="str">
        <f t="shared" si="240"/>
        <v/>
      </c>
      <c r="O2188" s="6">
        <f t="shared" si="241"/>
        <v>2.2303008675870375</v>
      </c>
      <c r="Q2188">
        <f>_xlfn.XLOOKUP(C2188&amp;G2188&amp;H2188,covid!$E$2:$E$2184,covid!$D$2:$D$2184,0,0,1)</f>
        <v>0</v>
      </c>
    </row>
    <row r="2189" spans="1:17" x14ac:dyDescent="0.3">
      <c r="A2189">
        <f>_xlfn.XLOOKUP(C2189,kamus!$B$2:$B$87,kamus!$A$2:$A$87,0,0,1)</f>
        <v>0</v>
      </c>
      <c r="B2189" t="str">
        <f>_xlfn.XLOOKUP(C2189,kamus!$B$2:$B$87,kamus!$D$2:$D$87,"dihapus",0,1)</f>
        <v>dihapus</v>
      </c>
      <c r="C2189" t="s">
        <v>282</v>
      </c>
      <c r="D2189" t="str">
        <f>_xlfn.XLOOKUP(C2189,kamus!$B$2:$B$87,kamus!$J$2:$J$87,"dihapus",0,1)</f>
        <v>dihapus</v>
      </c>
      <c r="E2189">
        <f t="shared" si="242"/>
        <v>0</v>
      </c>
      <c r="F2189" s="14">
        <v>43132</v>
      </c>
      <c r="G2189" s="1">
        <f t="shared" si="243"/>
        <v>2</v>
      </c>
      <c r="H2189" s="1">
        <f t="shared" si="244"/>
        <v>2018</v>
      </c>
      <c r="I2189">
        <v>0</v>
      </c>
      <c r="K2189">
        <f t="shared" si="238"/>
        <v>0</v>
      </c>
      <c r="L2189" t="e">
        <v>#N/A</v>
      </c>
      <c r="M2189" s="6" t="e">
        <f t="shared" si="239"/>
        <v>#N/A</v>
      </c>
      <c r="N2189" s="6" t="str">
        <f t="shared" si="240"/>
        <v/>
      </c>
      <c r="O2189" s="6" t="e">
        <f t="shared" si="241"/>
        <v>#N/A</v>
      </c>
      <c r="Q2189">
        <f>_xlfn.XLOOKUP(C2189&amp;G2189&amp;H2189,covid!$E$2:$E$2184,covid!$D$2:$D$2184,0,0,1)</f>
        <v>0</v>
      </c>
    </row>
    <row r="2190" spans="1:17" x14ac:dyDescent="0.3">
      <c r="A2190">
        <f>_xlfn.XLOOKUP(C2190,kamus!$B$2:$B$87,kamus!$A$2:$A$87,0,0,1)</f>
        <v>14</v>
      </c>
      <c r="B2190" t="str">
        <f>_xlfn.XLOOKUP(C2190,kamus!$B$2:$B$87,kamus!$D$2:$D$87,"dihapus",0,1)</f>
        <v>Gamping 1</v>
      </c>
      <c r="C2190" t="s">
        <v>196</v>
      </c>
      <c r="D2190">
        <f>_xlfn.XLOOKUP(C2190,kamus!$B$2:$B$87,kamus!$J$2:$J$87,"dihapus",0,1)</f>
        <v>1</v>
      </c>
      <c r="E2190">
        <f t="shared" si="242"/>
        <v>0</v>
      </c>
      <c r="F2190" s="14">
        <v>43132</v>
      </c>
      <c r="G2190" s="1">
        <f t="shared" si="243"/>
        <v>2</v>
      </c>
      <c r="H2190" s="1">
        <f t="shared" si="244"/>
        <v>2018</v>
      </c>
      <c r="I2190">
        <v>1</v>
      </c>
      <c r="K2190">
        <f t="shared" si="238"/>
        <v>1</v>
      </c>
      <c r="L2190">
        <v>22819</v>
      </c>
      <c r="M2190" s="6">
        <f t="shared" si="239"/>
        <v>4.3823129847933737</v>
      </c>
      <c r="N2190" s="6" t="str">
        <f t="shared" si="240"/>
        <v/>
      </c>
      <c r="O2190" s="6">
        <f t="shared" si="241"/>
        <v>4.3823129847933737</v>
      </c>
      <c r="Q2190">
        <f>_xlfn.XLOOKUP(C2190&amp;G2190&amp;H2190,covid!$E$2:$E$2184,covid!$D$2:$D$2184,0,0,1)</f>
        <v>0</v>
      </c>
    </row>
    <row r="2191" spans="1:17" x14ac:dyDescent="0.3">
      <c r="A2191">
        <f>_xlfn.XLOOKUP(C2191,kamus!$B$2:$B$87,kamus!$A$2:$A$87,0,0,1)</f>
        <v>13</v>
      </c>
      <c r="B2191" t="str">
        <f>_xlfn.XLOOKUP(C2191,kamus!$B$2:$B$87,kamus!$D$2:$D$87,"dihapus",0,1)</f>
        <v>Gamping 1</v>
      </c>
      <c r="C2191" t="s">
        <v>198</v>
      </c>
      <c r="D2191">
        <f>_xlfn.XLOOKUP(C2191,kamus!$B$2:$B$87,kamus!$J$2:$J$87,"dihapus",0,1)</f>
        <v>1</v>
      </c>
      <c r="E2191">
        <f t="shared" si="242"/>
        <v>0</v>
      </c>
      <c r="F2191" s="14">
        <v>43132</v>
      </c>
      <c r="G2191" s="1">
        <f t="shared" si="243"/>
        <v>2</v>
      </c>
      <c r="H2191" s="1">
        <f t="shared" si="244"/>
        <v>2018</v>
      </c>
      <c r="I2191">
        <v>1</v>
      </c>
      <c r="K2191">
        <f t="shared" si="238"/>
        <v>1</v>
      </c>
      <c r="L2191">
        <v>20645</v>
      </c>
      <c r="M2191" s="6">
        <f t="shared" si="239"/>
        <v>4.8437878420925164</v>
      </c>
      <c r="N2191" s="6" t="str">
        <f t="shared" si="240"/>
        <v/>
      </c>
      <c r="O2191" s="6">
        <f t="shared" si="241"/>
        <v>4.8437878420925164</v>
      </c>
      <c r="Q2191">
        <f>_xlfn.XLOOKUP(C2191&amp;G2191&amp;H2191,covid!$E$2:$E$2184,covid!$D$2:$D$2184,0,0,1)</f>
        <v>0</v>
      </c>
    </row>
    <row r="2192" spans="1:17" x14ac:dyDescent="0.3">
      <c r="A2192">
        <f>_xlfn.XLOOKUP(C2192,kamus!$B$2:$B$87,kamus!$A$2:$A$87,0,0,1)</f>
        <v>16</v>
      </c>
      <c r="B2192" t="str">
        <f>_xlfn.XLOOKUP(C2192,kamus!$B$2:$B$87,kamus!$D$2:$D$87,"dihapus",0,1)</f>
        <v>Gamping 2</v>
      </c>
      <c r="C2192" t="s">
        <v>200</v>
      </c>
      <c r="D2192">
        <f>_xlfn.XLOOKUP(C2192,kamus!$B$2:$B$87,kamus!$J$2:$J$87,"dihapus",0,1)</f>
        <v>1</v>
      </c>
      <c r="E2192">
        <f t="shared" si="242"/>
        <v>0</v>
      </c>
      <c r="F2192" s="14">
        <v>43132</v>
      </c>
      <c r="G2192" s="1">
        <f t="shared" si="243"/>
        <v>2</v>
      </c>
      <c r="H2192" s="1">
        <f t="shared" si="244"/>
        <v>2018</v>
      </c>
      <c r="I2192">
        <v>0</v>
      </c>
      <c r="K2192">
        <f t="shared" si="238"/>
        <v>0</v>
      </c>
      <c r="L2192">
        <v>16624</v>
      </c>
      <c r="M2192" s="6">
        <f t="shared" si="239"/>
        <v>0</v>
      </c>
      <c r="N2192" s="6" t="str">
        <f t="shared" si="240"/>
        <v/>
      </c>
      <c r="O2192" s="6">
        <f t="shared" si="241"/>
        <v>0</v>
      </c>
      <c r="Q2192">
        <f>_xlfn.XLOOKUP(C2192&amp;G2192&amp;H2192,covid!$E$2:$E$2184,covid!$D$2:$D$2184,0,0,1)</f>
        <v>0</v>
      </c>
    </row>
    <row r="2193" spans="1:17" x14ac:dyDescent="0.3">
      <c r="A2193">
        <f>_xlfn.XLOOKUP(C2193,kamus!$B$2:$B$87,kamus!$A$2:$A$87,0,0,1)</f>
        <v>15</v>
      </c>
      <c r="B2193" t="str">
        <f>_xlfn.XLOOKUP(C2193,kamus!$B$2:$B$87,kamus!$D$2:$D$87,"dihapus",0,1)</f>
        <v>Gamping 2</v>
      </c>
      <c r="C2193" t="s">
        <v>230</v>
      </c>
      <c r="D2193">
        <f>_xlfn.XLOOKUP(C2193,kamus!$B$2:$B$87,kamus!$J$2:$J$87,"dihapus",0,1)</f>
        <v>1</v>
      </c>
      <c r="E2193">
        <f t="shared" si="242"/>
        <v>0</v>
      </c>
      <c r="F2193" s="14">
        <v>43132</v>
      </c>
      <c r="G2193" s="1">
        <f t="shared" si="243"/>
        <v>2</v>
      </c>
      <c r="H2193" s="1">
        <f t="shared" si="244"/>
        <v>2018</v>
      </c>
      <c r="I2193">
        <v>0</v>
      </c>
      <c r="K2193">
        <f t="shared" si="238"/>
        <v>0</v>
      </c>
      <c r="L2193">
        <v>18692</v>
      </c>
      <c r="M2193" s="6">
        <f t="shared" si="239"/>
        <v>0</v>
      </c>
      <c r="N2193" s="6" t="str">
        <f t="shared" si="240"/>
        <v/>
      </c>
      <c r="O2193" s="6">
        <f t="shared" si="241"/>
        <v>0</v>
      </c>
      <c r="Q2193">
        <f>_xlfn.XLOOKUP(C2193&amp;G2193&amp;H2193,covid!$E$2:$E$2184,covid!$D$2:$D$2184,0,0,1)</f>
        <v>0</v>
      </c>
    </row>
    <row r="2194" spans="1:17" x14ac:dyDescent="0.3">
      <c r="A2194">
        <f>_xlfn.XLOOKUP(C2194,kamus!$B$2:$B$87,kamus!$A$2:$A$87,0,0,1)</f>
        <v>17</v>
      </c>
      <c r="B2194" t="str">
        <f>_xlfn.XLOOKUP(C2194,kamus!$B$2:$B$87,kamus!$D$2:$D$87,"dihapus",0,1)</f>
        <v>Gamping 2</v>
      </c>
      <c r="C2194" t="s">
        <v>272</v>
      </c>
      <c r="D2194">
        <f>_xlfn.XLOOKUP(C2194,kamus!$B$2:$B$87,kamus!$J$2:$J$87,"dihapus",0,1)</f>
        <v>1</v>
      </c>
      <c r="E2194">
        <f t="shared" si="242"/>
        <v>0</v>
      </c>
      <c r="F2194" s="14">
        <v>43132</v>
      </c>
      <c r="G2194" s="1">
        <f t="shared" si="243"/>
        <v>2</v>
      </c>
      <c r="H2194" s="1">
        <f t="shared" si="244"/>
        <v>2018</v>
      </c>
      <c r="I2194">
        <v>1</v>
      </c>
      <c r="K2194">
        <f t="shared" si="238"/>
        <v>1</v>
      </c>
      <c r="L2194">
        <v>18667</v>
      </c>
      <c r="M2194" s="6">
        <f t="shared" si="239"/>
        <v>5.3570471955857926</v>
      </c>
      <c r="N2194" s="6" t="str">
        <f t="shared" si="240"/>
        <v/>
      </c>
      <c r="O2194" s="6">
        <f t="shared" si="241"/>
        <v>5.3570471955857926</v>
      </c>
      <c r="Q2194">
        <f>_xlfn.XLOOKUP(C2194&amp;G2194&amp;H2194,covid!$E$2:$E$2184,covid!$D$2:$D$2184,0,0,1)</f>
        <v>0</v>
      </c>
    </row>
    <row r="2195" spans="1:17" x14ac:dyDescent="0.3">
      <c r="A2195">
        <f>_xlfn.XLOOKUP(C2195,kamus!$B$2:$B$87,kamus!$A$2:$A$87,0,0,1)</f>
        <v>20</v>
      </c>
      <c r="B2195" t="str">
        <f>_xlfn.XLOOKUP(C2195,kamus!$B$2:$B$87,kamus!$D$2:$D$87,"dihapus",0,1)</f>
        <v>Godean 1</v>
      </c>
      <c r="C2195" t="s">
        <v>247</v>
      </c>
      <c r="D2195">
        <f>_xlfn.XLOOKUP(C2195,kamus!$B$2:$B$87,kamus!$J$2:$J$87,"dihapus",0,1)</f>
        <v>1</v>
      </c>
      <c r="E2195">
        <f t="shared" si="242"/>
        <v>0</v>
      </c>
      <c r="F2195" s="14">
        <v>43132</v>
      </c>
      <c r="G2195" s="1">
        <f t="shared" si="243"/>
        <v>2</v>
      </c>
      <c r="H2195" s="1">
        <f t="shared" si="244"/>
        <v>2018</v>
      </c>
      <c r="I2195">
        <v>2</v>
      </c>
      <c r="K2195">
        <f t="shared" si="238"/>
        <v>2</v>
      </c>
      <c r="L2195">
        <v>9743</v>
      </c>
      <c r="M2195" s="6">
        <f t="shared" si="239"/>
        <v>20.527558246946526</v>
      </c>
      <c r="N2195" s="6" t="str">
        <f t="shared" si="240"/>
        <v/>
      </c>
      <c r="O2195" s="6">
        <f t="shared" si="241"/>
        <v>20.527558246946526</v>
      </c>
      <c r="Q2195">
        <f>_xlfn.XLOOKUP(C2195&amp;G2195&amp;H2195,covid!$E$2:$E$2184,covid!$D$2:$D$2184,0,0,1)</f>
        <v>0</v>
      </c>
    </row>
    <row r="2196" spans="1:17" x14ac:dyDescent="0.3">
      <c r="A2196">
        <f>_xlfn.XLOOKUP(C2196,kamus!$B$2:$B$87,kamus!$A$2:$A$87,0,0,1)</f>
        <v>21</v>
      </c>
      <c r="B2196" t="str">
        <f>_xlfn.XLOOKUP(C2196,kamus!$B$2:$B$87,kamus!$D$2:$D$87,"dihapus",0,1)</f>
        <v>Godean 1</v>
      </c>
      <c r="C2196" t="s">
        <v>250</v>
      </c>
      <c r="D2196">
        <f>_xlfn.XLOOKUP(C2196,kamus!$B$2:$B$87,kamus!$J$2:$J$87,"dihapus",0,1)</f>
        <v>1</v>
      </c>
      <c r="E2196">
        <f t="shared" si="242"/>
        <v>0</v>
      </c>
      <c r="F2196" s="14">
        <v>43132</v>
      </c>
      <c r="G2196" s="1">
        <f t="shared" si="243"/>
        <v>2</v>
      </c>
      <c r="H2196" s="1">
        <f t="shared" si="244"/>
        <v>2018</v>
      </c>
      <c r="I2196">
        <v>0</v>
      </c>
      <c r="K2196">
        <f t="shared" si="238"/>
        <v>0</v>
      </c>
      <c r="L2196">
        <v>10269</v>
      </c>
      <c r="M2196" s="6">
        <f t="shared" si="239"/>
        <v>0</v>
      </c>
      <c r="N2196" s="6" t="str">
        <f t="shared" si="240"/>
        <v/>
      </c>
      <c r="O2196" s="6">
        <f t="shared" si="241"/>
        <v>0</v>
      </c>
      <c r="Q2196">
        <f>_xlfn.XLOOKUP(C2196&amp;G2196&amp;H2196,covid!$E$2:$E$2184,covid!$D$2:$D$2184,0,0,1)</f>
        <v>0</v>
      </c>
    </row>
    <row r="2197" spans="1:17" x14ac:dyDescent="0.3">
      <c r="A2197">
        <f>_xlfn.XLOOKUP(C2197,kamus!$B$2:$B$87,kamus!$A$2:$A$87,0,0,1)</f>
        <v>19</v>
      </c>
      <c r="B2197" t="str">
        <f>_xlfn.XLOOKUP(C2197,kamus!$B$2:$B$87,kamus!$D$2:$D$87,"dihapus",0,1)</f>
        <v>Godean 1</v>
      </c>
      <c r="C2197" t="s">
        <v>251</v>
      </c>
      <c r="D2197">
        <f>_xlfn.XLOOKUP(C2197,kamus!$B$2:$B$87,kamus!$J$2:$J$87,"dihapus",0,1)</f>
        <v>1</v>
      </c>
      <c r="E2197">
        <f t="shared" si="242"/>
        <v>0</v>
      </c>
      <c r="F2197" s="14">
        <v>43132</v>
      </c>
      <c r="G2197" s="1">
        <f t="shared" si="243"/>
        <v>2</v>
      </c>
      <c r="H2197" s="1">
        <f t="shared" si="244"/>
        <v>2018</v>
      </c>
      <c r="I2197">
        <v>0</v>
      </c>
      <c r="K2197">
        <f t="shared" si="238"/>
        <v>0</v>
      </c>
      <c r="L2197">
        <v>9159</v>
      </c>
      <c r="M2197" s="6">
        <f t="shared" si="239"/>
        <v>0</v>
      </c>
      <c r="N2197" s="6" t="str">
        <f t="shared" si="240"/>
        <v/>
      </c>
      <c r="O2197" s="6">
        <f t="shared" si="241"/>
        <v>0</v>
      </c>
      <c r="Q2197">
        <f>_xlfn.XLOOKUP(C2197&amp;G2197&amp;H2197,covid!$E$2:$E$2184,covid!$D$2:$D$2184,0,0,1)</f>
        <v>0</v>
      </c>
    </row>
    <row r="2198" spans="1:17" x14ac:dyDescent="0.3">
      <c r="A2198">
        <f>_xlfn.XLOOKUP(C2198,kamus!$B$2:$B$87,kamus!$A$2:$A$87,0,0,1)</f>
        <v>18</v>
      </c>
      <c r="B2198" t="str">
        <f>_xlfn.XLOOKUP(C2198,kamus!$B$2:$B$87,kamus!$D$2:$D$87,"dihapus",0,1)</f>
        <v>Godean 1</v>
      </c>
      <c r="C2198" t="s">
        <v>252</v>
      </c>
      <c r="D2198">
        <f>_xlfn.XLOOKUP(C2198,kamus!$B$2:$B$87,kamus!$J$2:$J$87,"dihapus",0,1)</f>
        <v>0</v>
      </c>
      <c r="E2198">
        <f t="shared" si="242"/>
        <v>0</v>
      </c>
      <c r="F2198" s="14">
        <v>43132</v>
      </c>
      <c r="G2198" s="1">
        <f t="shared" si="243"/>
        <v>2</v>
      </c>
      <c r="H2198" s="1">
        <f t="shared" si="244"/>
        <v>2018</v>
      </c>
      <c r="I2198">
        <v>2</v>
      </c>
      <c r="K2198">
        <f t="shared" si="238"/>
        <v>2</v>
      </c>
      <c r="L2198">
        <v>6607</v>
      </c>
      <c r="M2198" s="6">
        <f t="shared" si="239"/>
        <v>30.270924776751929</v>
      </c>
      <c r="N2198" s="6" t="str">
        <f t="shared" si="240"/>
        <v/>
      </c>
      <c r="O2198" s="6">
        <f t="shared" si="241"/>
        <v>30.270924776751929</v>
      </c>
      <c r="Q2198">
        <f>_xlfn.XLOOKUP(C2198&amp;G2198&amp;H2198,covid!$E$2:$E$2184,covid!$D$2:$D$2184,0,0,1)</f>
        <v>0</v>
      </c>
    </row>
    <row r="2199" spans="1:17" x14ac:dyDescent="0.3">
      <c r="A2199">
        <f>_xlfn.XLOOKUP(C2199,kamus!$B$2:$B$87,kamus!$A$2:$A$87,0,0,1)</f>
        <v>23</v>
      </c>
      <c r="B2199" t="str">
        <f>_xlfn.XLOOKUP(C2199,kamus!$B$2:$B$87,kamus!$D$2:$D$87,"dihapus",0,1)</f>
        <v>Godean 2</v>
      </c>
      <c r="C2199" t="s">
        <v>248</v>
      </c>
      <c r="D2199">
        <f>_xlfn.XLOOKUP(C2199,kamus!$B$2:$B$87,kamus!$J$2:$J$87,"dihapus",0,1)</f>
        <v>1</v>
      </c>
      <c r="E2199">
        <f t="shared" si="242"/>
        <v>0</v>
      </c>
      <c r="F2199" s="14">
        <v>43132</v>
      </c>
      <c r="G2199" s="1">
        <f t="shared" si="243"/>
        <v>2</v>
      </c>
      <c r="H2199" s="1">
        <f t="shared" si="244"/>
        <v>2018</v>
      </c>
      <c r="I2199">
        <v>0</v>
      </c>
      <c r="K2199">
        <f t="shared" si="238"/>
        <v>0</v>
      </c>
      <c r="L2199">
        <v>17439</v>
      </c>
      <c r="M2199" s="6">
        <f t="shared" si="239"/>
        <v>0</v>
      </c>
      <c r="N2199" s="6" t="str">
        <f t="shared" si="240"/>
        <v/>
      </c>
      <c r="O2199" s="6">
        <f t="shared" si="241"/>
        <v>0</v>
      </c>
      <c r="Q2199">
        <f>_xlfn.XLOOKUP(C2199&amp;G2199&amp;H2199,covid!$E$2:$E$2184,covid!$D$2:$D$2184,0,0,1)</f>
        <v>0</v>
      </c>
    </row>
    <row r="2200" spans="1:17" x14ac:dyDescent="0.3">
      <c r="A2200">
        <f>_xlfn.XLOOKUP(C2200,kamus!$B$2:$B$87,kamus!$A$2:$A$87,0,0,1)</f>
        <v>22</v>
      </c>
      <c r="B2200" t="str">
        <f>_xlfn.XLOOKUP(C2200,kamus!$B$2:$B$87,kamus!$D$2:$D$87,"dihapus",0,1)</f>
        <v>Godean 2</v>
      </c>
      <c r="C2200" t="s">
        <v>249</v>
      </c>
      <c r="D2200">
        <f>_xlfn.XLOOKUP(C2200,kamus!$B$2:$B$87,kamus!$J$2:$J$87,"dihapus",0,1)</f>
        <v>1</v>
      </c>
      <c r="E2200">
        <f t="shared" si="242"/>
        <v>0</v>
      </c>
      <c r="F2200" s="14">
        <v>43132</v>
      </c>
      <c r="G2200" s="1">
        <f t="shared" si="243"/>
        <v>2</v>
      </c>
      <c r="H2200" s="1">
        <f t="shared" si="244"/>
        <v>2018</v>
      </c>
      <c r="I2200">
        <v>0</v>
      </c>
      <c r="K2200">
        <f t="shared" si="238"/>
        <v>0</v>
      </c>
      <c r="L2200">
        <v>12380</v>
      </c>
      <c r="M2200" s="6">
        <f t="shared" si="239"/>
        <v>0</v>
      </c>
      <c r="N2200" s="6" t="str">
        <f t="shared" si="240"/>
        <v/>
      </c>
      <c r="O2200" s="6">
        <f t="shared" si="241"/>
        <v>0</v>
      </c>
      <c r="Q2200">
        <f>_xlfn.XLOOKUP(C2200&amp;G2200&amp;H2200,covid!$E$2:$E$2184,covid!$D$2:$D$2184,0,0,1)</f>
        <v>0</v>
      </c>
    </row>
    <row r="2201" spans="1:17" x14ac:dyDescent="0.3">
      <c r="A2201">
        <f>_xlfn.XLOOKUP(C2201,kamus!$B$2:$B$87,kamus!$A$2:$A$87,0,0,1)</f>
        <v>24</v>
      </c>
      <c r="B2201" t="str">
        <f>_xlfn.XLOOKUP(C2201,kamus!$B$2:$B$87,kamus!$D$2:$D$87,"dihapus",0,1)</f>
        <v>Godean 2</v>
      </c>
      <c r="C2201" t="s">
        <v>253</v>
      </c>
      <c r="D2201">
        <f>_xlfn.XLOOKUP(C2201,kamus!$B$2:$B$87,kamus!$J$2:$J$87,"dihapus",0,1)</f>
        <v>0</v>
      </c>
      <c r="E2201">
        <f t="shared" si="242"/>
        <v>0</v>
      </c>
      <c r="F2201" s="14">
        <v>43132</v>
      </c>
      <c r="G2201" s="1">
        <f t="shared" si="243"/>
        <v>2</v>
      </c>
      <c r="H2201" s="1">
        <f t="shared" si="244"/>
        <v>2018</v>
      </c>
      <c r="I2201">
        <v>0</v>
      </c>
      <c r="K2201">
        <f t="shared" si="238"/>
        <v>0</v>
      </c>
      <c r="L2201">
        <v>7087</v>
      </c>
      <c r="M2201" s="6">
        <f t="shared" si="239"/>
        <v>0</v>
      </c>
      <c r="N2201" s="6" t="str">
        <f t="shared" si="240"/>
        <v/>
      </c>
      <c r="O2201" s="6">
        <f t="shared" si="241"/>
        <v>0</v>
      </c>
      <c r="Q2201">
        <f>_xlfn.XLOOKUP(C2201&amp;G2201&amp;H2201,covid!$E$2:$E$2184,covid!$D$2:$D$2184,0,0,1)</f>
        <v>0</v>
      </c>
    </row>
    <row r="2202" spans="1:17" x14ac:dyDescent="0.3">
      <c r="A2202">
        <f>_xlfn.XLOOKUP(C2202,kamus!$B$2:$B$87,kamus!$A$2:$A$87,0,0,1)</f>
        <v>27</v>
      </c>
      <c r="B2202" t="str">
        <f>_xlfn.XLOOKUP(C2202,kamus!$B$2:$B$87,kamus!$D$2:$D$87,"dihapus",0,1)</f>
        <v>Kalasan</v>
      </c>
      <c r="C2202" t="s">
        <v>235</v>
      </c>
      <c r="D2202">
        <f>_xlfn.XLOOKUP(C2202,kamus!$B$2:$B$87,kamus!$J$2:$J$87,"dihapus",0,1)</f>
        <v>1</v>
      </c>
      <c r="E2202">
        <f t="shared" si="242"/>
        <v>0</v>
      </c>
      <c r="F2202" s="14">
        <v>43132</v>
      </c>
      <c r="G2202" s="1">
        <f t="shared" si="243"/>
        <v>2</v>
      </c>
      <c r="H2202" s="1">
        <f t="shared" si="244"/>
        <v>2018</v>
      </c>
      <c r="I2202">
        <v>0</v>
      </c>
      <c r="K2202">
        <f t="shared" si="238"/>
        <v>0</v>
      </c>
      <c r="L2202">
        <v>38337</v>
      </c>
      <c r="M2202" s="6">
        <f t="shared" si="239"/>
        <v>0</v>
      </c>
      <c r="N2202" s="6" t="str">
        <f t="shared" si="240"/>
        <v/>
      </c>
      <c r="O2202" s="6">
        <f t="shared" si="241"/>
        <v>0</v>
      </c>
      <c r="Q2202">
        <f>_xlfn.XLOOKUP(C2202&amp;G2202&amp;H2202,covid!$E$2:$E$2184,covid!$D$2:$D$2184,0,0,1)</f>
        <v>0</v>
      </c>
    </row>
    <row r="2203" spans="1:17" x14ac:dyDescent="0.3">
      <c r="A2203">
        <f>_xlfn.XLOOKUP(C2203,kamus!$B$2:$B$87,kamus!$A$2:$A$87,0,0,1)</f>
        <v>28</v>
      </c>
      <c r="B2203" t="str">
        <f>_xlfn.XLOOKUP(C2203,kamus!$B$2:$B$87,kamus!$D$2:$D$87,"dihapus",0,1)</f>
        <v>Kalasan</v>
      </c>
      <c r="C2203" t="s">
        <v>239</v>
      </c>
      <c r="D2203">
        <f>_xlfn.XLOOKUP(C2203,kamus!$B$2:$B$87,kamus!$J$2:$J$87,"dihapus",0,1)</f>
        <v>0</v>
      </c>
      <c r="E2203">
        <f t="shared" si="242"/>
        <v>0</v>
      </c>
      <c r="F2203" s="14">
        <v>43132</v>
      </c>
      <c r="G2203" s="1">
        <f t="shared" si="243"/>
        <v>2</v>
      </c>
      <c r="H2203" s="1">
        <f t="shared" si="244"/>
        <v>2018</v>
      </c>
      <c r="I2203">
        <v>0</v>
      </c>
      <c r="K2203">
        <f t="shared" si="238"/>
        <v>0</v>
      </c>
      <c r="L2203">
        <v>13744</v>
      </c>
      <c r="M2203" s="6">
        <f t="shared" si="239"/>
        <v>0</v>
      </c>
      <c r="N2203" s="6" t="str">
        <f t="shared" si="240"/>
        <v/>
      </c>
      <c r="O2203" s="6">
        <f t="shared" si="241"/>
        <v>0</v>
      </c>
      <c r="Q2203">
        <f>_xlfn.XLOOKUP(C2203&amp;G2203&amp;H2203,covid!$E$2:$E$2184,covid!$D$2:$D$2184,0,0,1)</f>
        <v>0</v>
      </c>
    </row>
    <row r="2204" spans="1:17" x14ac:dyDescent="0.3">
      <c r="A2204">
        <f>_xlfn.XLOOKUP(C2204,kamus!$B$2:$B$87,kamus!$A$2:$A$87,0,0,1)</f>
        <v>25</v>
      </c>
      <c r="B2204" t="str">
        <f>_xlfn.XLOOKUP(C2204,kamus!$B$2:$B$87,kamus!$D$2:$D$87,"dihapus",0,1)</f>
        <v>Kalasan</v>
      </c>
      <c r="C2204" t="s">
        <v>265</v>
      </c>
      <c r="D2204">
        <f>_xlfn.XLOOKUP(C2204,kamus!$B$2:$B$87,kamus!$J$2:$J$87,"dihapus",0,1)</f>
        <v>1</v>
      </c>
      <c r="E2204">
        <f t="shared" si="242"/>
        <v>0</v>
      </c>
      <c r="F2204" s="14">
        <v>43132</v>
      </c>
      <c r="G2204" s="1">
        <f t="shared" si="243"/>
        <v>2</v>
      </c>
      <c r="H2204" s="1">
        <f t="shared" si="244"/>
        <v>2018</v>
      </c>
      <c r="I2204">
        <v>1</v>
      </c>
      <c r="K2204">
        <f t="shared" si="238"/>
        <v>1</v>
      </c>
      <c r="L2204">
        <v>17169</v>
      </c>
      <c r="M2204" s="6">
        <f t="shared" si="239"/>
        <v>5.8244510454889626</v>
      </c>
      <c r="N2204" s="6" t="str">
        <f t="shared" si="240"/>
        <v/>
      </c>
      <c r="O2204" s="6">
        <f t="shared" si="241"/>
        <v>5.8244510454889626</v>
      </c>
      <c r="Q2204">
        <f>_xlfn.XLOOKUP(C2204&amp;G2204&amp;H2204,covid!$E$2:$E$2184,covid!$D$2:$D$2184,0,0,1)</f>
        <v>0</v>
      </c>
    </row>
    <row r="2205" spans="1:17" x14ac:dyDescent="0.3">
      <c r="A2205">
        <f>_xlfn.XLOOKUP(C2205,kamus!$B$2:$B$87,kamus!$A$2:$A$87,0,0,1)</f>
        <v>26</v>
      </c>
      <c r="B2205" t="str">
        <f>_xlfn.XLOOKUP(C2205,kamus!$B$2:$B$87,kamus!$D$2:$D$87,"dihapus",0,1)</f>
        <v>Kalasan</v>
      </c>
      <c r="C2205" t="s">
        <v>269</v>
      </c>
      <c r="D2205">
        <f>_xlfn.XLOOKUP(C2205,kamus!$B$2:$B$87,kamus!$J$2:$J$87,"dihapus",0,1)</f>
        <v>1</v>
      </c>
      <c r="E2205">
        <f t="shared" si="242"/>
        <v>0</v>
      </c>
      <c r="F2205" s="14">
        <v>43132</v>
      </c>
      <c r="G2205" s="1">
        <f t="shared" si="243"/>
        <v>2</v>
      </c>
      <c r="H2205" s="1">
        <f t="shared" si="244"/>
        <v>2018</v>
      </c>
      <c r="I2205">
        <v>0</v>
      </c>
      <c r="K2205">
        <f t="shared" si="238"/>
        <v>0</v>
      </c>
      <c r="L2205">
        <v>18588</v>
      </c>
      <c r="M2205" s="6">
        <f t="shared" si="239"/>
        <v>0</v>
      </c>
      <c r="N2205" s="6" t="str">
        <f t="shared" si="240"/>
        <v/>
      </c>
      <c r="O2205" s="6">
        <f t="shared" si="241"/>
        <v>0</v>
      </c>
      <c r="Q2205">
        <f>_xlfn.XLOOKUP(C2205&amp;G2205&amp;H2205,covid!$E$2:$E$2184,covid!$D$2:$D$2184,0,0,1)</f>
        <v>0</v>
      </c>
    </row>
    <row r="2206" spans="1:17" x14ac:dyDescent="0.3">
      <c r="A2206">
        <f>_xlfn.XLOOKUP(C2206,kamus!$B$2:$B$87,kamus!$A$2:$A$87,0,0,1)</f>
        <v>33</v>
      </c>
      <c r="B2206" t="str">
        <f>_xlfn.XLOOKUP(C2206,kamus!$B$2:$B$87,kamus!$D$2:$D$87,"dihapus",0,1)</f>
        <v>Minggir</v>
      </c>
      <c r="C2206" t="s">
        <v>241</v>
      </c>
      <c r="D2206">
        <f>_xlfn.XLOOKUP(C2206,kamus!$B$2:$B$87,kamus!$J$2:$J$87,"dihapus",0,1)</f>
        <v>0</v>
      </c>
      <c r="E2206">
        <f t="shared" si="242"/>
        <v>0</v>
      </c>
      <c r="F2206" s="14">
        <v>43132</v>
      </c>
      <c r="G2206" s="1">
        <f t="shared" si="243"/>
        <v>2</v>
      </c>
      <c r="H2206" s="1">
        <f t="shared" si="244"/>
        <v>2018</v>
      </c>
      <c r="I2206">
        <v>0</v>
      </c>
      <c r="K2206">
        <f t="shared" si="238"/>
        <v>0</v>
      </c>
      <c r="L2206">
        <v>8300</v>
      </c>
      <c r="M2206" s="6">
        <f t="shared" si="239"/>
        <v>0</v>
      </c>
      <c r="N2206" s="6" t="str">
        <f t="shared" si="240"/>
        <v/>
      </c>
      <c r="O2206" s="6">
        <f t="shared" si="241"/>
        <v>0</v>
      </c>
      <c r="Q2206">
        <f>_xlfn.XLOOKUP(C2206&amp;G2206&amp;H2206,covid!$E$2:$E$2184,covid!$D$2:$D$2184,0,0,1)</f>
        <v>0</v>
      </c>
    </row>
    <row r="2207" spans="1:17" x14ac:dyDescent="0.3">
      <c r="A2207">
        <f>_xlfn.XLOOKUP(C2207,kamus!$B$2:$B$87,kamus!$A$2:$A$87,0,0,1)</f>
        <v>31</v>
      </c>
      <c r="B2207" t="str">
        <f>_xlfn.XLOOKUP(C2207,kamus!$B$2:$B$87,kamus!$D$2:$D$87,"dihapus",0,1)</f>
        <v>Minggir</v>
      </c>
      <c r="C2207" t="s">
        <v>242</v>
      </c>
      <c r="D2207">
        <f>_xlfn.XLOOKUP(C2207,kamus!$B$2:$B$87,kamus!$J$2:$J$87,"dihapus",0,1)</f>
        <v>0</v>
      </c>
      <c r="E2207">
        <f t="shared" si="242"/>
        <v>0</v>
      </c>
      <c r="F2207" s="14">
        <v>43132</v>
      </c>
      <c r="G2207" s="1">
        <f t="shared" si="243"/>
        <v>2</v>
      </c>
      <c r="H2207" s="1">
        <f t="shared" si="244"/>
        <v>2018</v>
      </c>
      <c r="I2207">
        <v>0</v>
      </c>
      <c r="K2207">
        <f t="shared" si="238"/>
        <v>0</v>
      </c>
      <c r="L2207">
        <v>3637</v>
      </c>
      <c r="M2207" s="6">
        <f t="shared" si="239"/>
        <v>0</v>
      </c>
      <c r="N2207" s="6" t="str">
        <f t="shared" si="240"/>
        <v/>
      </c>
      <c r="O2207" s="6">
        <f t="shared" si="241"/>
        <v>0</v>
      </c>
      <c r="Q2207">
        <f>_xlfn.XLOOKUP(C2207&amp;G2207&amp;H2207,covid!$E$2:$E$2184,covid!$D$2:$D$2184,0,0,1)</f>
        <v>0</v>
      </c>
    </row>
    <row r="2208" spans="1:17" x14ac:dyDescent="0.3">
      <c r="A2208">
        <f>_xlfn.XLOOKUP(C2208,kamus!$B$2:$B$87,kamus!$A$2:$A$87,0,0,1)</f>
        <v>32</v>
      </c>
      <c r="B2208" t="str">
        <f>_xlfn.XLOOKUP(C2208,kamus!$B$2:$B$87,kamus!$D$2:$D$87,"dihapus",0,1)</f>
        <v>Minggir</v>
      </c>
      <c r="C2208" t="s">
        <v>243</v>
      </c>
      <c r="D2208">
        <f>_xlfn.XLOOKUP(C2208,kamus!$B$2:$B$87,kamus!$J$2:$J$87,"dihapus",0,1)</f>
        <v>0</v>
      </c>
      <c r="E2208">
        <f t="shared" si="242"/>
        <v>0</v>
      </c>
      <c r="F2208" s="14">
        <v>43132</v>
      </c>
      <c r="G2208" s="1">
        <f t="shared" si="243"/>
        <v>2</v>
      </c>
      <c r="H2208" s="1">
        <f t="shared" si="244"/>
        <v>2018</v>
      </c>
      <c r="I2208">
        <v>0</v>
      </c>
      <c r="K2208">
        <f t="shared" si="238"/>
        <v>0</v>
      </c>
      <c r="L2208">
        <v>7033</v>
      </c>
      <c r="M2208" s="6">
        <f t="shared" si="239"/>
        <v>0</v>
      </c>
      <c r="N2208" s="6" t="str">
        <f t="shared" si="240"/>
        <v/>
      </c>
      <c r="O2208" s="6">
        <f t="shared" si="241"/>
        <v>0</v>
      </c>
      <c r="Q2208">
        <f>_xlfn.XLOOKUP(C2208&amp;G2208&amp;H2208,covid!$E$2:$E$2184,covid!$D$2:$D$2184,0,0,1)</f>
        <v>0</v>
      </c>
    </row>
    <row r="2209" spans="1:17" x14ac:dyDescent="0.3">
      <c r="A2209">
        <f>_xlfn.XLOOKUP(C2209,kamus!$B$2:$B$87,kamus!$A$2:$A$87,0,0,1)</f>
        <v>30</v>
      </c>
      <c r="B2209" t="str">
        <f>_xlfn.XLOOKUP(C2209,kamus!$B$2:$B$87,kamus!$D$2:$D$87,"dihapus",0,1)</f>
        <v>Minggir</v>
      </c>
      <c r="C2209" t="s">
        <v>244</v>
      </c>
      <c r="D2209">
        <f>_xlfn.XLOOKUP(C2209,kamus!$B$2:$B$87,kamus!$J$2:$J$87,"dihapus",0,1)</f>
        <v>0</v>
      </c>
      <c r="E2209">
        <f t="shared" si="242"/>
        <v>0</v>
      </c>
      <c r="F2209" s="14">
        <v>43132</v>
      </c>
      <c r="G2209" s="1">
        <f t="shared" si="243"/>
        <v>2</v>
      </c>
      <c r="H2209" s="1">
        <f t="shared" si="244"/>
        <v>2018</v>
      </c>
      <c r="I2209">
        <v>0</v>
      </c>
      <c r="K2209">
        <f t="shared" si="238"/>
        <v>0</v>
      </c>
      <c r="L2209">
        <v>8777</v>
      </c>
      <c r="M2209" s="6">
        <f t="shared" si="239"/>
        <v>0</v>
      </c>
      <c r="N2209" s="6" t="str">
        <f t="shared" si="240"/>
        <v/>
      </c>
      <c r="O2209" s="6">
        <f t="shared" si="241"/>
        <v>0</v>
      </c>
      <c r="Q2209">
        <f>_xlfn.XLOOKUP(C2209&amp;G2209&amp;H2209,covid!$E$2:$E$2184,covid!$D$2:$D$2184,0,0,1)</f>
        <v>0</v>
      </c>
    </row>
    <row r="2210" spans="1:17" x14ac:dyDescent="0.3">
      <c r="A2210">
        <f>_xlfn.XLOOKUP(C2210,kamus!$B$2:$B$87,kamus!$A$2:$A$87,0,0,1)</f>
        <v>29</v>
      </c>
      <c r="B2210" t="str">
        <f>_xlfn.XLOOKUP(C2210,kamus!$B$2:$B$87,kamus!$D$2:$D$87,"dihapus",0,1)</f>
        <v>Minggir</v>
      </c>
      <c r="C2210" t="s">
        <v>245</v>
      </c>
      <c r="D2210">
        <f>_xlfn.XLOOKUP(C2210,kamus!$B$2:$B$87,kamus!$J$2:$J$87,"dihapus",0,1)</f>
        <v>0</v>
      </c>
      <c r="E2210">
        <f t="shared" si="242"/>
        <v>0</v>
      </c>
      <c r="F2210" s="14">
        <v>43132</v>
      </c>
      <c r="G2210" s="1">
        <f t="shared" si="243"/>
        <v>2</v>
      </c>
      <c r="H2210" s="1">
        <f t="shared" si="244"/>
        <v>2018</v>
      </c>
      <c r="I2210">
        <v>0</v>
      </c>
      <c r="K2210">
        <f t="shared" si="238"/>
        <v>0</v>
      </c>
      <c r="L2210">
        <v>5165</v>
      </c>
      <c r="M2210" s="6">
        <f t="shared" si="239"/>
        <v>0</v>
      </c>
      <c r="N2210" s="6" t="str">
        <f t="shared" si="240"/>
        <v/>
      </c>
      <c r="O2210" s="6">
        <f t="shared" si="241"/>
        <v>0</v>
      </c>
      <c r="Q2210">
        <f>_xlfn.XLOOKUP(C2210&amp;G2210&amp;H2210,covid!$E$2:$E$2184,covid!$D$2:$D$2184,0,0,1)</f>
        <v>0</v>
      </c>
    </row>
    <row r="2211" spans="1:17" x14ac:dyDescent="0.3">
      <c r="A2211">
        <f>_xlfn.XLOOKUP(C2211,kamus!$B$2:$B$87,kamus!$A$2:$A$87,0,0,1)</f>
        <v>35</v>
      </c>
      <c r="B2211" t="str">
        <f>_xlfn.XLOOKUP(C2211,kamus!$B$2:$B$87,kamus!$D$2:$D$87,"dihapus",0,1)</f>
        <v>Mlati 1</v>
      </c>
      <c r="C2211" t="s">
        <v>240</v>
      </c>
      <c r="D2211">
        <f>_xlfn.XLOOKUP(C2211,kamus!$B$2:$B$87,kamus!$J$2:$J$87,"dihapus",0,1)</f>
        <v>1</v>
      </c>
      <c r="E2211">
        <f t="shared" si="242"/>
        <v>0</v>
      </c>
      <c r="F2211" s="14">
        <v>43132</v>
      </c>
      <c r="G2211" s="1">
        <f t="shared" si="243"/>
        <v>2</v>
      </c>
      <c r="H2211" s="1">
        <f t="shared" si="244"/>
        <v>2018</v>
      </c>
      <c r="I2211">
        <v>0</v>
      </c>
      <c r="K2211">
        <f t="shared" si="238"/>
        <v>0</v>
      </c>
      <c r="L2211">
        <v>18886</v>
      </c>
      <c r="M2211" s="6">
        <f t="shared" si="239"/>
        <v>0</v>
      </c>
      <c r="N2211" s="6" t="str">
        <f t="shared" si="240"/>
        <v/>
      </c>
      <c r="O2211" s="6">
        <f t="shared" si="241"/>
        <v>0</v>
      </c>
      <c r="Q2211">
        <f>_xlfn.XLOOKUP(C2211&amp;G2211&amp;H2211,covid!$E$2:$E$2184,covid!$D$2:$D$2184,0,0,1)</f>
        <v>0</v>
      </c>
    </row>
    <row r="2212" spans="1:17" x14ac:dyDescent="0.3">
      <c r="A2212">
        <f>_xlfn.XLOOKUP(C2212,kamus!$B$2:$B$87,kamus!$A$2:$A$87,0,0,1)</f>
        <v>34</v>
      </c>
      <c r="B2212" t="str">
        <f>_xlfn.XLOOKUP(C2212,kamus!$B$2:$B$87,kamus!$D$2:$D$87,"dihapus",0,1)</f>
        <v>Mlati 1</v>
      </c>
      <c r="C2212" t="s">
        <v>254</v>
      </c>
      <c r="D2212">
        <f>_xlfn.XLOOKUP(C2212,kamus!$B$2:$B$87,kamus!$J$2:$J$87,"dihapus",0,1)</f>
        <v>1</v>
      </c>
      <c r="E2212">
        <f t="shared" si="242"/>
        <v>0</v>
      </c>
      <c r="F2212" s="14">
        <v>43132</v>
      </c>
      <c r="G2212" s="1">
        <f t="shared" si="243"/>
        <v>2</v>
      </c>
      <c r="H2212" s="1">
        <f t="shared" si="244"/>
        <v>2018</v>
      </c>
      <c r="I2212">
        <v>0</v>
      </c>
      <c r="K2212">
        <f t="shared" si="238"/>
        <v>0</v>
      </c>
      <c r="L2212">
        <v>35345</v>
      </c>
      <c r="M2212" s="6">
        <f t="shared" si="239"/>
        <v>0</v>
      </c>
      <c r="N2212" s="6" t="str">
        <f t="shared" si="240"/>
        <v/>
      </c>
      <c r="O2212" s="6">
        <f t="shared" si="241"/>
        <v>0</v>
      </c>
      <c r="Q2212">
        <f>_xlfn.XLOOKUP(C2212&amp;G2212&amp;H2212,covid!$E$2:$E$2184,covid!$D$2:$D$2184,0,0,1)</f>
        <v>0</v>
      </c>
    </row>
    <row r="2213" spans="1:17" x14ac:dyDescent="0.3">
      <c r="A2213">
        <f>_xlfn.XLOOKUP(C2213,kamus!$B$2:$B$87,kamus!$A$2:$A$87,0,0,1)</f>
        <v>38</v>
      </c>
      <c r="B2213" t="str">
        <f>_xlfn.XLOOKUP(C2213,kamus!$B$2:$B$87,kamus!$D$2:$D$87,"dihapus",0,1)</f>
        <v>Mlati 2</v>
      </c>
      <c r="C2213" t="s">
        <v>258</v>
      </c>
      <c r="D2213">
        <f>_xlfn.XLOOKUP(C2213,kamus!$B$2:$B$87,kamus!$J$2:$J$87,"dihapus",0,1)</f>
        <v>0</v>
      </c>
      <c r="E2213">
        <f t="shared" si="242"/>
        <v>0</v>
      </c>
      <c r="F2213" s="14">
        <v>43132</v>
      </c>
      <c r="G2213" s="1">
        <f t="shared" si="243"/>
        <v>2</v>
      </c>
      <c r="H2213" s="1">
        <f t="shared" si="244"/>
        <v>2018</v>
      </c>
      <c r="I2213">
        <v>0</v>
      </c>
      <c r="K2213">
        <f t="shared" si="238"/>
        <v>0</v>
      </c>
      <c r="L2213">
        <v>16653</v>
      </c>
      <c r="M2213" s="6">
        <f t="shared" si="239"/>
        <v>0</v>
      </c>
      <c r="N2213" s="6" t="str">
        <f t="shared" si="240"/>
        <v/>
      </c>
      <c r="O2213" s="6">
        <f t="shared" si="241"/>
        <v>0</v>
      </c>
      <c r="Q2213">
        <f>_xlfn.XLOOKUP(C2213&amp;G2213&amp;H2213,covid!$E$2:$E$2184,covid!$D$2:$D$2184,0,0,1)</f>
        <v>0</v>
      </c>
    </row>
    <row r="2214" spans="1:17" x14ac:dyDescent="0.3">
      <c r="A2214">
        <f>_xlfn.XLOOKUP(C2214,kamus!$B$2:$B$87,kamus!$A$2:$A$87,0,0,1)</f>
        <v>36</v>
      </c>
      <c r="B2214" t="str">
        <f>_xlfn.XLOOKUP(C2214,kamus!$B$2:$B$87,kamus!$D$2:$D$87,"dihapus",0,1)</f>
        <v>Mlati 2</v>
      </c>
      <c r="C2214" t="s">
        <v>268</v>
      </c>
      <c r="D2214">
        <f>_xlfn.XLOOKUP(C2214,kamus!$B$2:$B$87,kamus!$J$2:$J$87,"dihapus",0,1)</f>
        <v>1</v>
      </c>
      <c r="E2214">
        <f t="shared" si="242"/>
        <v>0</v>
      </c>
      <c r="F2214" s="14">
        <v>43132</v>
      </c>
      <c r="G2214" s="1">
        <f t="shared" si="243"/>
        <v>2</v>
      </c>
      <c r="H2214" s="1">
        <f t="shared" si="244"/>
        <v>2018</v>
      </c>
      <c r="I2214">
        <v>3</v>
      </c>
      <c r="K2214">
        <f t="shared" si="238"/>
        <v>3</v>
      </c>
      <c r="L2214">
        <v>11526</v>
      </c>
      <c r="M2214" s="6">
        <f t="shared" si="239"/>
        <v>26.028110359187924</v>
      </c>
      <c r="N2214" s="6" t="str">
        <f t="shared" si="240"/>
        <v/>
      </c>
      <c r="O2214" s="6">
        <f t="shared" si="241"/>
        <v>26.028110359187924</v>
      </c>
      <c r="Q2214">
        <f>_xlfn.XLOOKUP(C2214&amp;G2214&amp;H2214,covid!$E$2:$E$2184,covid!$D$2:$D$2184,0,0,1)</f>
        <v>0</v>
      </c>
    </row>
    <row r="2215" spans="1:17" x14ac:dyDescent="0.3">
      <c r="A2215">
        <f>_xlfn.XLOOKUP(C2215,kamus!$B$2:$B$87,kamus!$A$2:$A$87,0,0,1)</f>
        <v>37</v>
      </c>
      <c r="B2215" t="str">
        <f>_xlfn.XLOOKUP(C2215,kamus!$B$2:$B$87,kamus!$D$2:$D$87,"dihapus",0,1)</f>
        <v>Mlati 2</v>
      </c>
      <c r="C2215" t="s">
        <v>270</v>
      </c>
      <c r="D2215">
        <f>_xlfn.XLOOKUP(C2215,kamus!$B$2:$B$87,kamus!$J$2:$J$87,"dihapus",0,1)</f>
        <v>1</v>
      </c>
      <c r="E2215">
        <f t="shared" si="242"/>
        <v>0</v>
      </c>
      <c r="F2215" s="14">
        <v>43132</v>
      </c>
      <c r="G2215" s="1">
        <f t="shared" si="243"/>
        <v>2</v>
      </c>
      <c r="H2215" s="1">
        <f t="shared" si="244"/>
        <v>2018</v>
      </c>
      <c r="I2215">
        <v>0</v>
      </c>
      <c r="K2215">
        <f t="shared" si="238"/>
        <v>0</v>
      </c>
      <c r="L2215">
        <v>13694</v>
      </c>
      <c r="M2215" s="6">
        <f t="shared" si="239"/>
        <v>0</v>
      </c>
      <c r="N2215" s="6" t="str">
        <f t="shared" si="240"/>
        <v/>
      </c>
      <c r="O2215" s="6">
        <f t="shared" si="241"/>
        <v>0</v>
      </c>
      <c r="Q2215">
        <f>_xlfn.XLOOKUP(C2215&amp;G2215&amp;H2215,covid!$E$2:$E$2184,covid!$D$2:$D$2184,0,0,1)</f>
        <v>0</v>
      </c>
    </row>
    <row r="2216" spans="1:17" x14ac:dyDescent="0.3">
      <c r="A2216">
        <f>_xlfn.XLOOKUP(C2216,kamus!$B$2:$B$87,kamus!$A$2:$A$87,0,0,1)</f>
        <v>39</v>
      </c>
      <c r="B2216" t="str">
        <f>_xlfn.XLOOKUP(C2216,kamus!$B$2:$B$87,kamus!$D$2:$D$87,"dihapus",0,1)</f>
        <v>Moyudan</v>
      </c>
      <c r="C2216" t="s">
        <v>259</v>
      </c>
      <c r="D2216">
        <f>_xlfn.XLOOKUP(C2216,kamus!$B$2:$B$87,kamus!$J$2:$J$87,"dihapus",0,1)</f>
        <v>0</v>
      </c>
      <c r="E2216">
        <f t="shared" si="242"/>
        <v>0</v>
      </c>
      <c r="F2216" s="14">
        <v>43132</v>
      </c>
      <c r="G2216" s="1">
        <f t="shared" si="243"/>
        <v>2</v>
      </c>
      <c r="H2216" s="1">
        <f t="shared" si="244"/>
        <v>2018</v>
      </c>
      <c r="I2216">
        <v>0</v>
      </c>
      <c r="K2216">
        <f t="shared" si="238"/>
        <v>0</v>
      </c>
      <c r="L2216">
        <v>11875</v>
      </c>
      <c r="M2216" s="6">
        <f t="shared" si="239"/>
        <v>0</v>
      </c>
      <c r="N2216" s="6" t="str">
        <f t="shared" si="240"/>
        <v/>
      </c>
      <c r="O2216" s="6">
        <f t="shared" si="241"/>
        <v>0</v>
      </c>
      <c r="Q2216">
        <f>_xlfn.XLOOKUP(C2216&amp;G2216&amp;H2216,covid!$E$2:$E$2184,covid!$D$2:$D$2184,0,0,1)</f>
        <v>0</v>
      </c>
    </row>
    <row r="2217" spans="1:17" x14ac:dyDescent="0.3">
      <c r="A2217">
        <f>_xlfn.XLOOKUP(C2217,kamus!$B$2:$B$87,kamus!$A$2:$A$87,0,0,1)</f>
        <v>42</v>
      </c>
      <c r="B2217" t="str">
        <f>_xlfn.XLOOKUP(C2217,kamus!$B$2:$B$87,kamus!$D$2:$D$87,"dihapus",0,1)</f>
        <v>Moyudan</v>
      </c>
      <c r="C2217" t="s">
        <v>260</v>
      </c>
      <c r="D2217">
        <f>_xlfn.XLOOKUP(C2217,kamus!$B$2:$B$87,kamus!$J$2:$J$87,"dihapus",0,1)</f>
        <v>0</v>
      </c>
      <c r="E2217">
        <f t="shared" si="242"/>
        <v>0</v>
      </c>
      <c r="F2217" s="14">
        <v>43132</v>
      </c>
      <c r="G2217" s="1">
        <f t="shared" si="243"/>
        <v>2</v>
      </c>
      <c r="H2217" s="1">
        <f t="shared" si="244"/>
        <v>2018</v>
      </c>
      <c r="I2217">
        <v>0</v>
      </c>
      <c r="K2217">
        <f t="shared" si="238"/>
        <v>0</v>
      </c>
      <c r="L2217">
        <v>7197</v>
      </c>
      <c r="M2217" s="6">
        <f t="shared" si="239"/>
        <v>0</v>
      </c>
      <c r="N2217" s="6" t="str">
        <f t="shared" si="240"/>
        <v/>
      </c>
      <c r="O2217" s="6">
        <f t="shared" si="241"/>
        <v>0</v>
      </c>
      <c r="Q2217">
        <f>_xlfn.XLOOKUP(C2217&amp;G2217&amp;H2217,covid!$E$2:$E$2184,covid!$D$2:$D$2184,0,0,1)</f>
        <v>0</v>
      </c>
    </row>
    <row r="2218" spans="1:17" x14ac:dyDescent="0.3">
      <c r="A2218">
        <f>_xlfn.XLOOKUP(C2218,kamus!$B$2:$B$87,kamus!$A$2:$A$87,0,0,1)</f>
        <v>41</v>
      </c>
      <c r="B2218" t="str">
        <f>_xlfn.XLOOKUP(C2218,kamus!$B$2:$B$87,kamus!$D$2:$D$87,"dihapus",0,1)</f>
        <v>Moyudan</v>
      </c>
      <c r="C2218" t="s">
        <v>262</v>
      </c>
      <c r="D2218">
        <f>_xlfn.XLOOKUP(C2218,kamus!$B$2:$B$87,kamus!$J$2:$J$87,"dihapus",0,1)</f>
        <v>0</v>
      </c>
      <c r="E2218">
        <f t="shared" si="242"/>
        <v>0</v>
      </c>
      <c r="F2218" s="14">
        <v>43132</v>
      </c>
      <c r="G2218" s="1">
        <f t="shared" si="243"/>
        <v>2</v>
      </c>
      <c r="H2218" s="1">
        <f t="shared" si="244"/>
        <v>2018</v>
      </c>
      <c r="I2218">
        <v>0</v>
      </c>
      <c r="K2218">
        <f t="shared" si="238"/>
        <v>0</v>
      </c>
      <c r="L2218">
        <v>6705</v>
      </c>
      <c r="M2218" s="6">
        <f t="shared" si="239"/>
        <v>0</v>
      </c>
      <c r="N2218" s="6" t="str">
        <f t="shared" si="240"/>
        <v/>
      </c>
      <c r="O2218" s="6">
        <f t="shared" si="241"/>
        <v>0</v>
      </c>
      <c r="Q2218">
        <f>_xlfn.XLOOKUP(C2218&amp;G2218&amp;H2218,covid!$E$2:$E$2184,covid!$D$2:$D$2184,0,0,1)</f>
        <v>0</v>
      </c>
    </row>
    <row r="2219" spans="1:17" x14ac:dyDescent="0.3">
      <c r="A2219">
        <f>_xlfn.XLOOKUP(C2219,kamus!$B$2:$B$87,kamus!$A$2:$A$87,0,0,1)</f>
        <v>40</v>
      </c>
      <c r="B2219" t="str">
        <f>_xlfn.XLOOKUP(C2219,kamus!$B$2:$B$87,kamus!$D$2:$D$87,"dihapus",0,1)</f>
        <v>Moyudan</v>
      </c>
      <c r="C2219" t="s">
        <v>264</v>
      </c>
      <c r="D2219">
        <f>_xlfn.XLOOKUP(C2219,kamus!$B$2:$B$87,kamus!$J$2:$J$87,"dihapus",0,1)</f>
        <v>0</v>
      </c>
      <c r="E2219">
        <f t="shared" si="242"/>
        <v>0</v>
      </c>
      <c r="F2219" s="14">
        <v>43132</v>
      </c>
      <c r="G2219" s="1">
        <f t="shared" si="243"/>
        <v>2</v>
      </c>
      <c r="H2219" s="1">
        <f t="shared" si="244"/>
        <v>2018</v>
      </c>
      <c r="I2219">
        <v>0</v>
      </c>
      <c r="K2219">
        <f t="shared" si="238"/>
        <v>0</v>
      </c>
      <c r="L2219">
        <v>8347</v>
      </c>
      <c r="M2219" s="6">
        <f t="shared" si="239"/>
        <v>0</v>
      </c>
      <c r="N2219" s="6" t="str">
        <f t="shared" si="240"/>
        <v/>
      </c>
      <c r="O2219" s="6">
        <f t="shared" si="241"/>
        <v>0</v>
      </c>
      <c r="Q2219">
        <f>_xlfn.XLOOKUP(C2219&amp;G2219&amp;H2219,covid!$E$2:$E$2184,covid!$D$2:$D$2184,0,0,1)</f>
        <v>0</v>
      </c>
    </row>
    <row r="2220" spans="1:17" x14ac:dyDescent="0.3">
      <c r="A2220">
        <f>_xlfn.XLOOKUP(C2220,kamus!$B$2:$B$87,kamus!$A$2:$A$87,0,0,1)</f>
        <v>43</v>
      </c>
      <c r="B2220" t="str">
        <f>_xlfn.XLOOKUP(C2220,kamus!$B$2:$B$87,kamus!$D$2:$D$87,"dihapus",0,1)</f>
        <v>Ngaglik 1</v>
      </c>
      <c r="C2220" t="s">
        <v>228</v>
      </c>
      <c r="D2220">
        <f>_xlfn.XLOOKUP(C2220,kamus!$B$2:$B$87,kamus!$J$2:$J$87,"dihapus",0,1)</f>
        <v>1</v>
      </c>
      <c r="E2220">
        <f t="shared" si="242"/>
        <v>0</v>
      </c>
      <c r="F2220" s="14">
        <v>43132</v>
      </c>
      <c r="G2220" s="1">
        <f t="shared" si="243"/>
        <v>2</v>
      </c>
      <c r="H2220" s="1">
        <f t="shared" si="244"/>
        <v>2018</v>
      </c>
      <c r="I2220">
        <v>3</v>
      </c>
      <c r="K2220">
        <f t="shared" si="238"/>
        <v>3</v>
      </c>
      <c r="L2220">
        <v>12705</v>
      </c>
      <c r="M2220" s="6">
        <f t="shared" si="239"/>
        <v>23.61275088547816</v>
      </c>
      <c r="N2220" s="6" t="str">
        <f t="shared" si="240"/>
        <v/>
      </c>
      <c r="O2220" s="6">
        <f t="shared" si="241"/>
        <v>23.61275088547816</v>
      </c>
      <c r="Q2220">
        <f>_xlfn.XLOOKUP(C2220&amp;G2220&amp;H2220,covid!$E$2:$E$2184,covid!$D$2:$D$2184,0,0,1)</f>
        <v>0</v>
      </c>
    </row>
    <row r="2221" spans="1:17" x14ac:dyDescent="0.3">
      <c r="A2221">
        <f>_xlfn.XLOOKUP(C2221,kamus!$B$2:$B$87,kamus!$A$2:$A$87,0,0,1)</f>
        <v>44</v>
      </c>
      <c r="B2221" t="str">
        <f>_xlfn.XLOOKUP(C2221,kamus!$B$2:$B$87,kamus!$D$2:$D$87,"dihapus",0,1)</f>
        <v>Ngaglik 1</v>
      </c>
      <c r="C2221" t="s">
        <v>237</v>
      </c>
      <c r="D2221">
        <f>_xlfn.XLOOKUP(C2221,kamus!$B$2:$B$87,kamus!$J$2:$J$87,"dihapus",0,1)</f>
        <v>1</v>
      </c>
      <c r="E2221">
        <f t="shared" si="242"/>
        <v>0</v>
      </c>
      <c r="F2221" s="14">
        <v>43132</v>
      </c>
      <c r="G2221" s="1">
        <f t="shared" si="243"/>
        <v>2</v>
      </c>
      <c r="H2221" s="1">
        <f t="shared" si="244"/>
        <v>2018</v>
      </c>
      <c r="I2221">
        <v>0</v>
      </c>
      <c r="K2221">
        <f t="shared" si="238"/>
        <v>0</v>
      </c>
      <c r="L2221">
        <v>21934</v>
      </c>
      <c r="M2221" s="6">
        <f t="shared" si="239"/>
        <v>0</v>
      </c>
      <c r="N2221" s="6" t="str">
        <f t="shared" si="240"/>
        <v/>
      </c>
      <c r="O2221" s="6">
        <f t="shared" si="241"/>
        <v>0</v>
      </c>
      <c r="Q2221">
        <f>_xlfn.XLOOKUP(C2221&amp;G2221&amp;H2221,covid!$E$2:$E$2184,covid!$D$2:$D$2184,0,0,1)</f>
        <v>0</v>
      </c>
    </row>
    <row r="2222" spans="1:17" x14ac:dyDescent="0.3">
      <c r="A2222">
        <f>_xlfn.XLOOKUP(C2222,kamus!$B$2:$B$87,kamus!$A$2:$A$87,0,0,1)</f>
        <v>45</v>
      </c>
      <c r="B2222" t="str">
        <f>_xlfn.XLOOKUP(C2222,kamus!$B$2:$B$87,kamus!$D$2:$D$87,"dihapus",0,1)</f>
        <v>Ngaglik 1</v>
      </c>
      <c r="C2222" t="s">
        <v>255</v>
      </c>
      <c r="D2222">
        <f>_xlfn.XLOOKUP(C2222,kamus!$B$2:$B$87,kamus!$J$2:$J$87,"dihapus",0,1)</f>
        <v>1</v>
      </c>
      <c r="E2222">
        <f t="shared" si="242"/>
        <v>0</v>
      </c>
      <c r="F2222" s="14">
        <v>43132</v>
      </c>
      <c r="G2222" s="1">
        <f t="shared" si="243"/>
        <v>2</v>
      </c>
      <c r="H2222" s="1">
        <f t="shared" si="244"/>
        <v>2018</v>
      </c>
      <c r="I2222">
        <v>0</v>
      </c>
      <c r="K2222">
        <f t="shared" si="238"/>
        <v>0</v>
      </c>
      <c r="L2222">
        <v>19793</v>
      </c>
      <c r="M2222" s="6">
        <f t="shared" si="239"/>
        <v>0</v>
      </c>
      <c r="N2222" s="6" t="str">
        <f t="shared" si="240"/>
        <v/>
      </c>
      <c r="O2222" s="6">
        <f t="shared" si="241"/>
        <v>0</v>
      </c>
      <c r="Q2222">
        <f>_xlfn.XLOOKUP(C2222&amp;G2222&amp;H2222,covid!$E$2:$E$2184,covid!$D$2:$D$2184,0,0,1)</f>
        <v>0</v>
      </c>
    </row>
    <row r="2223" spans="1:17" x14ac:dyDescent="0.3">
      <c r="A2223">
        <f>_xlfn.XLOOKUP(C2223,kamus!$B$2:$B$87,kamus!$A$2:$A$87,0,0,1)</f>
        <v>48</v>
      </c>
      <c r="B2223" t="str">
        <f>_xlfn.XLOOKUP(C2223,kamus!$B$2:$B$87,kamus!$D$2:$D$87,"dihapus",0,1)</f>
        <v>Ngaglik 2</v>
      </c>
      <c r="C2223" t="s">
        <v>208</v>
      </c>
      <c r="D2223">
        <f>_xlfn.XLOOKUP(C2223,kamus!$B$2:$B$87,kamus!$J$2:$J$87,"dihapus",0,1)</f>
        <v>1</v>
      </c>
      <c r="E2223">
        <f t="shared" si="242"/>
        <v>0</v>
      </c>
      <c r="F2223" s="14">
        <v>43132</v>
      </c>
      <c r="G2223" s="1">
        <f t="shared" si="243"/>
        <v>2</v>
      </c>
      <c r="H2223" s="1">
        <f t="shared" si="244"/>
        <v>2018</v>
      </c>
      <c r="I2223">
        <v>0</v>
      </c>
      <c r="K2223">
        <f t="shared" si="238"/>
        <v>0</v>
      </c>
      <c r="L2223">
        <v>10447</v>
      </c>
      <c r="M2223" s="6">
        <f t="shared" si="239"/>
        <v>0</v>
      </c>
      <c r="N2223" s="6" t="str">
        <f t="shared" si="240"/>
        <v/>
      </c>
      <c r="O2223" s="6">
        <f t="shared" si="241"/>
        <v>0</v>
      </c>
      <c r="Q2223">
        <f>_xlfn.XLOOKUP(C2223&amp;G2223&amp;H2223,covid!$E$2:$E$2184,covid!$D$2:$D$2184,0,0,1)</f>
        <v>0</v>
      </c>
    </row>
    <row r="2224" spans="1:17" x14ac:dyDescent="0.3">
      <c r="A2224">
        <f>_xlfn.XLOOKUP(C2224,kamus!$B$2:$B$87,kamus!$A$2:$A$87,0,0,1)</f>
        <v>47</v>
      </c>
      <c r="B2224" t="str">
        <f>_xlfn.XLOOKUP(C2224,kamus!$B$2:$B$87,kamus!$D$2:$D$87,"dihapus",0,1)</f>
        <v>Ngaglik 2</v>
      </c>
      <c r="C2224" t="s">
        <v>238</v>
      </c>
      <c r="D2224">
        <f>_xlfn.XLOOKUP(C2224,kamus!$B$2:$B$87,kamus!$J$2:$J$87,"dihapus",0,1)</f>
        <v>1</v>
      </c>
      <c r="E2224">
        <f t="shared" si="242"/>
        <v>0</v>
      </c>
      <c r="F2224" s="14">
        <v>43132</v>
      </c>
      <c r="G2224" s="1">
        <f t="shared" si="243"/>
        <v>2</v>
      </c>
      <c r="H2224" s="1">
        <f t="shared" si="244"/>
        <v>2018</v>
      </c>
      <c r="I2224">
        <v>0</v>
      </c>
      <c r="K2224">
        <f t="shared" si="238"/>
        <v>0</v>
      </c>
      <c r="L2224">
        <v>22367</v>
      </c>
      <c r="M2224" s="6">
        <f t="shared" si="239"/>
        <v>0</v>
      </c>
      <c r="N2224" s="6" t="str">
        <f t="shared" si="240"/>
        <v/>
      </c>
      <c r="O2224" s="6">
        <f t="shared" si="241"/>
        <v>0</v>
      </c>
      <c r="Q2224">
        <f>_xlfn.XLOOKUP(C2224&amp;G2224&amp;H2224,covid!$E$2:$E$2184,covid!$D$2:$D$2184,0,0,1)</f>
        <v>0</v>
      </c>
    </row>
    <row r="2225" spans="1:17" x14ac:dyDescent="0.3">
      <c r="A2225">
        <f>_xlfn.XLOOKUP(C2225,kamus!$B$2:$B$87,kamus!$A$2:$A$87,0,0,1)</f>
        <v>46</v>
      </c>
      <c r="B2225" t="str">
        <f>_xlfn.XLOOKUP(C2225,kamus!$B$2:$B$87,kamus!$D$2:$D$87,"dihapus",0,1)</f>
        <v>Ngaglik 2</v>
      </c>
      <c r="C2225" t="s">
        <v>257</v>
      </c>
      <c r="D2225">
        <f>_xlfn.XLOOKUP(C2225,kamus!$B$2:$B$87,kamus!$J$2:$J$87,"dihapus",0,1)</f>
        <v>1</v>
      </c>
      <c r="E2225">
        <f t="shared" si="242"/>
        <v>0</v>
      </c>
      <c r="F2225" s="14">
        <v>43132</v>
      </c>
      <c r="G2225" s="1">
        <f t="shared" si="243"/>
        <v>2</v>
      </c>
      <c r="H2225" s="1">
        <f t="shared" si="244"/>
        <v>2018</v>
      </c>
      <c r="I2225">
        <v>0</v>
      </c>
      <c r="K2225">
        <f t="shared" si="238"/>
        <v>0</v>
      </c>
      <c r="L2225">
        <v>16910</v>
      </c>
      <c r="M2225" s="6">
        <f t="shared" si="239"/>
        <v>0</v>
      </c>
      <c r="N2225" s="6" t="str">
        <f t="shared" si="240"/>
        <v/>
      </c>
      <c r="O2225" s="6">
        <f t="shared" si="241"/>
        <v>0</v>
      </c>
      <c r="Q2225">
        <f>_xlfn.XLOOKUP(C2225&amp;G2225&amp;H2225,covid!$E$2:$E$2184,covid!$D$2:$D$2184,0,0,1)</f>
        <v>0</v>
      </c>
    </row>
    <row r="2226" spans="1:17" x14ac:dyDescent="0.3">
      <c r="A2226">
        <f>_xlfn.XLOOKUP(C2226,kamus!$B$2:$B$87,kamus!$A$2:$A$87,0,0,1)</f>
        <v>50</v>
      </c>
      <c r="B2226" t="str">
        <f>_xlfn.XLOOKUP(C2226,kamus!$B$2:$B$87,kamus!$D$2:$D$87,"dihapus",0,1)</f>
        <v>Ngemplak 1</v>
      </c>
      <c r="C2226" t="s">
        <v>202</v>
      </c>
      <c r="D2226">
        <f>_xlfn.XLOOKUP(C2226,kamus!$B$2:$B$87,kamus!$J$2:$J$87,"dihapus",0,1)</f>
        <v>0</v>
      </c>
      <c r="E2226">
        <f t="shared" si="242"/>
        <v>0</v>
      </c>
      <c r="F2226" s="14">
        <v>43132</v>
      </c>
      <c r="G2226" s="1">
        <f t="shared" si="243"/>
        <v>2</v>
      </c>
      <c r="H2226" s="1">
        <f t="shared" si="244"/>
        <v>2018</v>
      </c>
      <c r="I2226">
        <v>0</v>
      </c>
      <c r="K2226">
        <f t="shared" si="238"/>
        <v>0</v>
      </c>
      <c r="L2226">
        <v>7988</v>
      </c>
      <c r="M2226" s="6">
        <f t="shared" si="239"/>
        <v>0</v>
      </c>
      <c r="N2226" s="6" t="str">
        <f t="shared" si="240"/>
        <v/>
      </c>
      <c r="O2226" s="6">
        <f t="shared" si="241"/>
        <v>0</v>
      </c>
      <c r="Q2226">
        <f>_xlfn.XLOOKUP(C2226&amp;G2226&amp;H2226,covid!$E$2:$E$2184,covid!$D$2:$D$2184,0,0,1)</f>
        <v>0</v>
      </c>
    </row>
    <row r="2227" spans="1:17" x14ac:dyDescent="0.3">
      <c r="A2227">
        <f>_xlfn.XLOOKUP(C2227,kamus!$B$2:$B$87,kamus!$A$2:$A$87,0,0,1)</f>
        <v>51</v>
      </c>
      <c r="B2227" t="str">
        <f>_xlfn.XLOOKUP(C2227,kamus!$B$2:$B$87,kamus!$D$2:$D$87,"dihapus",0,1)</f>
        <v>Ngemplak 1</v>
      </c>
      <c r="C2227" t="s">
        <v>256</v>
      </c>
      <c r="D2227">
        <f>_xlfn.XLOOKUP(C2227,kamus!$B$2:$B$87,kamus!$J$2:$J$87,"dihapus",0,1)</f>
        <v>0</v>
      </c>
      <c r="E2227">
        <f t="shared" si="242"/>
        <v>0</v>
      </c>
      <c r="F2227" s="14">
        <v>43132</v>
      </c>
      <c r="G2227" s="1">
        <f t="shared" si="243"/>
        <v>2</v>
      </c>
      <c r="H2227" s="1">
        <f t="shared" si="244"/>
        <v>2018</v>
      </c>
      <c r="I2227">
        <v>0</v>
      </c>
      <c r="K2227">
        <f t="shared" si="238"/>
        <v>0</v>
      </c>
      <c r="L2227">
        <v>8208</v>
      </c>
      <c r="M2227" s="6">
        <f t="shared" si="239"/>
        <v>0</v>
      </c>
      <c r="N2227" s="6" t="str">
        <f t="shared" si="240"/>
        <v/>
      </c>
      <c r="O2227" s="6">
        <f t="shared" si="241"/>
        <v>0</v>
      </c>
      <c r="Q2227">
        <f>_xlfn.XLOOKUP(C2227&amp;G2227&amp;H2227,covid!$E$2:$E$2184,covid!$D$2:$D$2184,0,0,1)</f>
        <v>0</v>
      </c>
    </row>
    <row r="2228" spans="1:17" x14ac:dyDescent="0.3">
      <c r="A2228">
        <f>_xlfn.XLOOKUP(C2228,kamus!$B$2:$B$87,kamus!$A$2:$A$87,0,0,1)</f>
        <v>49</v>
      </c>
      <c r="B2228" t="str">
        <f>_xlfn.XLOOKUP(C2228,kamus!$B$2:$B$87,kamus!$D$2:$D$87,"dihapus",0,1)</f>
        <v>Ngemplak 1</v>
      </c>
      <c r="C2228" t="s">
        <v>276</v>
      </c>
      <c r="D2228">
        <f>_xlfn.XLOOKUP(C2228,kamus!$B$2:$B$87,kamus!$J$2:$J$87,"dihapus",0,1)</f>
        <v>1</v>
      </c>
      <c r="E2228">
        <f t="shared" si="242"/>
        <v>0</v>
      </c>
      <c r="F2228" s="14">
        <v>43132</v>
      </c>
      <c r="G2228" s="1">
        <f t="shared" si="243"/>
        <v>2</v>
      </c>
      <c r="H2228" s="1">
        <f t="shared" si="244"/>
        <v>2018</v>
      </c>
      <c r="I2228">
        <v>0</v>
      </c>
      <c r="K2228">
        <f t="shared" si="238"/>
        <v>0</v>
      </c>
      <c r="L2228">
        <v>9697</v>
      </c>
      <c r="M2228" s="6">
        <f t="shared" si="239"/>
        <v>0</v>
      </c>
      <c r="N2228" s="6" t="str">
        <f t="shared" si="240"/>
        <v/>
      </c>
      <c r="O2228" s="6">
        <f t="shared" si="241"/>
        <v>0</v>
      </c>
      <c r="Q2228">
        <f>_xlfn.XLOOKUP(C2228&amp;G2228&amp;H2228,covid!$E$2:$E$2184,covid!$D$2:$D$2184,0,0,1)</f>
        <v>0</v>
      </c>
    </row>
    <row r="2229" spans="1:17" x14ac:dyDescent="0.3">
      <c r="A2229">
        <f>_xlfn.XLOOKUP(C2229,kamus!$B$2:$B$87,kamus!$A$2:$A$87,0,0,1)</f>
        <v>52</v>
      </c>
      <c r="B2229" t="str">
        <f>_xlfn.XLOOKUP(C2229,kamus!$B$2:$B$87,kamus!$D$2:$D$87,"dihapus",0,1)</f>
        <v>Ngemplak 2</v>
      </c>
      <c r="C2229" t="s">
        <v>277</v>
      </c>
      <c r="D2229">
        <f>_xlfn.XLOOKUP(C2229,kamus!$B$2:$B$87,kamus!$J$2:$J$87,"dihapus",0,1)</f>
        <v>1</v>
      </c>
      <c r="E2229">
        <f t="shared" si="242"/>
        <v>0</v>
      </c>
      <c r="F2229" s="14">
        <v>43132</v>
      </c>
      <c r="G2229" s="1">
        <f t="shared" si="243"/>
        <v>2</v>
      </c>
      <c r="H2229" s="1">
        <f t="shared" si="244"/>
        <v>2018</v>
      </c>
      <c r="I2229">
        <v>0</v>
      </c>
      <c r="K2229">
        <f t="shared" si="238"/>
        <v>0</v>
      </c>
      <c r="L2229">
        <v>31636</v>
      </c>
      <c r="M2229" s="6">
        <f t="shared" si="239"/>
        <v>0</v>
      </c>
      <c r="N2229" s="6" t="str">
        <f t="shared" si="240"/>
        <v/>
      </c>
      <c r="O2229" s="6">
        <f t="shared" si="241"/>
        <v>0</v>
      </c>
      <c r="Q2229">
        <f>_xlfn.XLOOKUP(C2229&amp;G2229&amp;H2229,covid!$E$2:$E$2184,covid!$D$2:$D$2184,0,0,1)</f>
        <v>0</v>
      </c>
    </row>
    <row r="2230" spans="1:17" x14ac:dyDescent="0.3">
      <c r="A2230">
        <f>_xlfn.XLOOKUP(C2230,kamus!$B$2:$B$87,kamus!$A$2:$A$87,0,0,1)</f>
        <v>53</v>
      </c>
      <c r="B2230" t="str">
        <f>_xlfn.XLOOKUP(C2230,kamus!$B$2:$B$87,kamus!$D$2:$D$87,"dihapus",0,1)</f>
        <v>Ngemplak 2</v>
      </c>
      <c r="C2230" t="s">
        <v>278</v>
      </c>
      <c r="D2230">
        <f>_xlfn.XLOOKUP(C2230,kamus!$B$2:$B$87,kamus!$J$2:$J$87,"dihapus",0,1)</f>
        <v>0</v>
      </c>
      <c r="E2230">
        <f t="shared" si="242"/>
        <v>0</v>
      </c>
      <c r="F2230" s="14">
        <v>43132</v>
      </c>
      <c r="G2230" s="1">
        <f t="shared" si="243"/>
        <v>2</v>
      </c>
      <c r="H2230" s="1">
        <f t="shared" si="244"/>
        <v>2018</v>
      </c>
      <c r="I2230">
        <v>0</v>
      </c>
      <c r="K2230">
        <f t="shared" si="238"/>
        <v>0</v>
      </c>
      <c r="L2230">
        <v>8894</v>
      </c>
      <c r="M2230" s="6">
        <f t="shared" si="239"/>
        <v>0</v>
      </c>
      <c r="N2230" s="6" t="str">
        <f t="shared" si="240"/>
        <v/>
      </c>
      <c r="O2230" s="6">
        <f t="shared" si="241"/>
        <v>0</v>
      </c>
      <c r="Q2230">
        <f>_xlfn.XLOOKUP(C2230&amp;G2230&amp;H2230,covid!$E$2:$E$2184,covid!$D$2:$D$2184,0,0,1)</f>
        <v>0</v>
      </c>
    </row>
    <row r="2231" spans="1:17" x14ac:dyDescent="0.3">
      <c r="A2231">
        <f>_xlfn.XLOOKUP(C2231,kamus!$B$2:$B$87,kamus!$A$2:$A$87,0,0,1)</f>
        <v>57</v>
      </c>
      <c r="B2231" t="str">
        <f>_xlfn.XLOOKUP(C2231,kamus!$B$2:$B$87,kamus!$D$2:$D$87,"dihapus",0,1)</f>
        <v>Pakem</v>
      </c>
      <c r="C2231" t="s">
        <v>204</v>
      </c>
      <c r="D2231">
        <f>_xlfn.XLOOKUP(C2231,kamus!$B$2:$B$87,kamus!$J$2:$J$87,"dihapus",0,1)</f>
        <v>0</v>
      </c>
      <c r="E2231">
        <f t="shared" si="242"/>
        <v>0</v>
      </c>
      <c r="F2231" s="14">
        <v>43132</v>
      </c>
      <c r="G2231" s="1">
        <f t="shared" si="243"/>
        <v>2</v>
      </c>
      <c r="H2231" s="1">
        <f t="shared" si="244"/>
        <v>2018</v>
      </c>
      <c r="I2231">
        <v>0</v>
      </c>
      <c r="K2231">
        <f t="shared" si="238"/>
        <v>0</v>
      </c>
      <c r="L2231">
        <v>6864</v>
      </c>
      <c r="M2231" s="6">
        <f t="shared" si="239"/>
        <v>0</v>
      </c>
      <c r="N2231" s="6" t="str">
        <f t="shared" si="240"/>
        <v/>
      </c>
      <c r="O2231" s="6">
        <f t="shared" si="241"/>
        <v>0</v>
      </c>
      <c r="Q2231">
        <f>_xlfn.XLOOKUP(C2231&amp;G2231&amp;H2231,covid!$E$2:$E$2184,covid!$D$2:$D$2184,0,0,1)</f>
        <v>0</v>
      </c>
    </row>
    <row r="2232" spans="1:17" x14ac:dyDescent="0.3">
      <c r="A2232">
        <f>_xlfn.XLOOKUP(C2232,kamus!$B$2:$B$87,kamus!$A$2:$A$87,0,0,1)</f>
        <v>54</v>
      </c>
      <c r="B2232" t="str">
        <f>_xlfn.XLOOKUP(C2232,kamus!$B$2:$B$87,kamus!$D$2:$D$87,"dihapus",0,1)</f>
        <v>Pakem</v>
      </c>
      <c r="C2232" t="s">
        <v>213</v>
      </c>
      <c r="D2232">
        <f>_xlfn.XLOOKUP(C2232,kamus!$B$2:$B$87,kamus!$J$2:$J$87,"dihapus",0,1)</f>
        <v>0</v>
      </c>
      <c r="E2232">
        <f t="shared" si="242"/>
        <v>0</v>
      </c>
      <c r="F2232" s="14">
        <v>43132</v>
      </c>
      <c r="G2232" s="1">
        <f t="shared" si="243"/>
        <v>2</v>
      </c>
      <c r="H2232" s="1">
        <f t="shared" si="244"/>
        <v>2018</v>
      </c>
      <c r="I2232">
        <v>0</v>
      </c>
      <c r="K2232">
        <f t="shared" si="238"/>
        <v>0</v>
      </c>
      <c r="L2232">
        <v>9160</v>
      </c>
      <c r="M2232" s="6">
        <f t="shared" si="239"/>
        <v>0</v>
      </c>
      <c r="N2232" s="6" t="str">
        <f t="shared" si="240"/>
        <v/>
      </c>
      <c r="O2232" s="6">
        <f t="shared" si="241"/>
        <v>0</v>
      </c>
      <c r="Q2232">
        <f>_xlfn.XLOOKUP(C2232&amp;G2232&amp;H2232,covid!$E$2:$E$2184,covid!$D$2:$D$2184,0,0,1)</f>
        <v>0</v>
      </c>
    </row>
    <row r="2233" spans="1:17" x14ac:dyDescent="0.3">
      <c r="A2233">
        <f>_xlfn.XLOOKUP(C2233,kamus!$B$2:$B$87,kamus!$A$2:$A$87,0,0,1)</f>
        <v>56</v>
      </c>
      <c r="B2233" t="str">
        <f>_xlfn.XLOOKUP(C2233,kamus!$B$2:$B$87,kamus!$D$2:$D$87,"dihapus",0,1)</f>
        <v>Pakem</v>
      </c>
      <c r="C2233" t="s">
        <v>214</v>
      </c>
      <c r="D2233">
        <f>_xlfn.XLOOKUP(C2233,kamus!$B$2:$B$87,kamus!$J$2:$J$87,"dihapus",0,1)</f>
        <v>1</v>
      </c>
      <c r="E2233">
        <f t="shared" si="242"/>
        <v>0</v>
      </c>
      <c r="F2233" s="14">
        <v>43132</v>
      </c>
      <c r="G2233" s="1">
        <f t="shared" si="243"/>
        <v>2</v>
      </c>
      <c r="H2233" s="1">
        <f t="shared" si="244"/>
        <v>2018</v>
      </c>
      <c r="I2233">
        <v>0</v>
      </c>
      <c r="K2233">
        <f t="shared" si="238"/>
        <v>0</v>
      </c>
      <c r="L2233">
        <v>6711</v>
      </c>
      <c r="M2233" s="6">
        <f t="shared" si="239"/>
        <v>0</v>
      </c>
      <c r="N2233" s="6" t="str">
        <f t="shared" si="240"/>
        <v/>
      </c>
      <c r="O2233" s="6">
        <f t="shared" si="241"/>
        <v>0</v>
      </c>
      <c r="Q2233">
        <f>_xlfn.XLOOKUP(C2233&amp;G2233&amp;H2233,covid!$E$2:$E$2184,covid!$D$2:$D$2184,0,0,1)</f>
        <v>0</v>
      </c>
    </row>
    <row r="2234" spans="1:17" x14ac:dyDescent="0.3">
      <c r="A2234">
        <f>_xlfn.XLOOKUP(C2234,kamus!$B$2:$B$87,kamus!$A$2:$A$87,0,0,1)</f>
        <v>58</v>
      </c>
      <c r="B2234" t="str">
        <f>_xlfn.XLOOKUP(C2234,kamus!$B$2:$B$87,kamus!$D$2:$D$87,"dihapus",0,1)</f>
        <v>Pakem</v>
      </c>
      <c r="C2234" t="s">
        <v>231</v>
      </c>
      <c r="D2234">
        <f>_xlfn.XLOOKUP(C2234,kamus!$B$2:$B$87,kamus!$J$2:$J$87,"dihapus",0,1)</f>
        <v>0</v>
      </c>
      <c r="E2234">
        <f t="shared" si="242"/>
        <v>0</v>
      </c>
      <c r="F2234" s="14">
        <v>43132</v>
      </c>
      <c r="G2234" s="1">
        <f t="shared" si="243"/>
        <v>2</v>
      </c>
      <c r="H2234" s="1">
        <f t="shared" si="244"/>
        <v>2018</v>
      </c>
      <c r="I2234">
        <v>0</v>
      </c>
      <c r="K2234">
        <f t="shared" si="238"/>
        <v>0</v>
      </c>
      <c r="L2234">
        <v>6932</v>
      </c>
      <c r="M2234" s="6">
        <f t="shared" si="239"/>
        <v>0</v>
      </c>
      <c r="N2234" s="6" t="str">
        <f t="shared" si="240"/>
        <v/>
      </c>
      <c r="O2234" s="6">
        <f t="shared" si="241"/>
        <v>0</v>
      </c>
      <c r="Q2234">
        <f>_xlfn.XLOOKUP(C2234&amp;G2234&amp;H2234,covid!$E$2:$E$2184,covid!$D$2:$D$2184,0,0,1)</f>
        <v>0</v>
      </c>
    </row>
    <row r="2235" spans="1:17" x14ac:dyDescent="0.3">
      <c r="A2235">
        <f>_xlfn.XLOOKUP(C2235,kamus!$B$2:$B$87,kamus!$A$2:$A$87,0,0,1)</f>
        <v>55</v>
      </c>
      <c r="B2235" t="str">
        <f>_xlfn.XLOOKUP(C2235,kamus!$B$2:$B$87,kamus!$D$2:$D$87,"dihapus",0,1)</f>
        <v>Pakem</v>
      </c>
      <c r="C2235" t="s">
        <v>234</v>
      </c>
      <c r="D2235">
        <f>_xlfn.XLOOKUP(C2235,kamus!$B$2:$B$87,kamus!$J$2:$J$87,"dihapus",0,1)</f>
        <v>0</v>
      </c>
      <c r="E2235">
        <f t="shared" si="242"/>
        <v>0</v>
      </c>
      <c r="F2235" s="14">
        <v>43132</v>
      </c>
      <c r="G2235" s="1">
        <f t="shared" si="243"/>
        <v>2</v>
      </c>
      <c r="H2235" s="1">
        <f t="shared" si="244"/>
        <v>2018</v>
      </c>
      <c r="I2235">
        <v>0</v>
      </c>
      <c r="K2235">
        <f t="shared" si="238"/>
        <v>0</v>
      </c>
      <c r="L2235">
        <v>9891</v>
      </c>
      <c r="M2235" s="6">
        <f t="shared" si="239"/>
        <v>0</v>
      </c>
      <c r="N2235" s="6" t="str">
        <f t="shared" si="240"/>
        <v/>
      </c>
      <c r="O2235" s="6">
        <f t="shared" si="241"/>
        <v>0</v>
      </c>
      <c r="Q2235">
        <f>_xlfn.XLOOKUP(C2235&amp;G2235&amp;H2235,covid!$E$2:$E$2184,covid!$D$2:$D$2184,0,0,1)</f>
        <v>0</v>
      </c>
    </row>
    <row r="2236" spans="1:17" x14ac:dyDescent="0.3">
      <c r="A2236">
        <f>_xlfn.XLOOKUP(C2236,kamus!$B$2:$B$87,kamus!$A$2:$A$87,0,0,1)</f>
        <v>64</v>
      </c>
      <c r="B2236" t="str">
        <f>_xlfn.XLOOKUP(C2236,kamus!$B$2:$B$87,kamus!$D$2:$D$87,"dihapus",0,1)</f>
        <v>Prambanan</v>
      </c>
      <c r="C2236" t="s">
        <v>203</v>
      </c>
      <c r="D2236">
        <f>_xlfn.XLOOKUP(C2236,kamus!$B$2:$B$87,kamus!$J$2:$J$87,"dihapus",0,1)</f>
        <v>1</v>
      </c>
      <c r="E2236">
        <f t="shared" si="242"/>
        <v>0</v>
      </c>
      <c r="F2236" s="14">
        <v>43132</v>
      </c>
      <c r="G2236" s="1">
        <f t="shared" si="243"/>
        <v>2</v>
      </c>
      <c r="H2236" s="1">
        <f t="shared" si="244"/>
        <v>2018</v>
      </c>
      <c r="I2236">
        <v>0</v>
      </c>
      <c r="K2236">
        <f t="shared" si="238"/>
        <v>0</v>
      </c>
      <c r="L2236">
        <v>12600</v>
      </c>
      <c r="M2236" s="6">
        <f t="shared" si="239"/>
        <v>0</v>
      </c>
      <c r="N2236" s="6" t="str">
        <f t="shared" si="240"/>
        <v/>
      </c>
      <c r="O2236" s="6">
        <f t="shared" si="241"/>
        <v>0</v>
      </c>
      <c r="Q2236">
        <f>_xlfn.XLOOKUP(C2236&amp;G2236&amp;H2236,covid!$E$2:$E$2184,covid!$D$2:$D$2184,0,0,1)</f>
        <v>0</v>
      </c>
    </row>
    <row r="2237" spans="1:17" x14ac:dyDescent="0.3">
      <c r="A2237">
        <f>_xlfn.XLOOKUP(C2237,kamus!$B$2:$B$87,kamus!$A$2:$A$87,0,0,1)</f>
        <v>59</v>
      </c>
      <c r="B2237" t="str">
        <f>_xlfn.XLOOKUP(C2237,kamus!$B$2:$B$87,kamus!$D$2:$D$87,"dihapus",0,1)</f>
        <v>Prambanan</v>
      </c>
      <c r="C2237" t="s">
        <v>210</v>
      </c>
      <c r="D2237">
        <f>_xlfn.XLOOKUP(C2237,kamus!$B$2:$B$87,kamus!$J$2:$J$87,"dihapus",0,1)</f>
        <v>0</v>
      </c>
      <c r="E2237">
        <f t="shared" si="242"/>
        <v>0</v>
      </c>
      <c r="F2237" s="14">
        <v>43132</v>
      </c>
      <c r="G2237" s="1">
        <f t="shared" si="243"/>
        <v>2</v>
      </c>
      <c r="H2237" s="1">
        <f t="shared" si="244"/>
        <v>2018</v>
      </c>
      <c r="I2237">
        <v>0</v>
      </c>
      <c r="K2237">
        <f t="shared" si="238"/>
        <v>0</v>
      </c>
      <c r="L2237">
        <v>4755</v>
      </c>
      <c r="M2237" s="6">
        <f t="shared" si="239"/>
        <v>0</v>
      </c>
      <c r="N2237" s="6" t="str">
        <f t="shared" si="240"/>
        <v/>
      </c>
      <c r="O2237" s="6">
        <f t="shared" si="241"/>
        <v>0</v>
      </c>
      <c r="Q2237">
        <f>_xlfn.XLOOKUP(C2237&amp;G2237&amp;H2237,covid!$E$2:$E$2184,covid!$D$2:$D$2184,0,0,1)</f>
        <v>0</v>
      </c>
    </row>
    <row r="2238" spans="1:17" x14ac:dyDescent="0.3">
      <c r="A2238">
        <f>_xlfn.XLOOKUP(C2238,kamus!$B$2:$B$87,kamus!$A$2:$A$87,0,0,1)</f>
        <v>61</v>
      </c>
      <c r="B2238" t="str">
        <f>_xlfn.XLOOKUP(C2238,kamus!$B$2:$B$87,kamus!$D$2:$D$87,"dihapus",0,1)</f>
        <v>Prambanan</v>
      </c>
      <c r="C2238" t="s">
        <v>219</v>
      </c>
      <c r="D2238">
        <f>_xlfn.XLOOKUP(C2238,kamus!$B$2:$B$87,kamus!$J$2:$J$87,"dihapus",0,1)</f>
        <v>0</v>
      </c>
      <c r="E2238">
        <f t="shared" si="242"/>
        <v>0</v>
      </c>
      <c r="F2238" s="14">
        <v>43132</v>
      </c>
      <c r="G2238" s="1">
        <f t="shared" si="243"/>
        <v>2</v>
      </c>
      <c r="H2238" s="1">
        <f t="shared" si="244"/>
        <v>2018</v>
      </c>
      <c r="I2238">
        <v>0</v>
      </c>
      <c r="K2238">
        <f t="shared" si="238"/>
        <v>0</v>
      </c>
      <c r="L2238">
        <v>14215</v>
      </c>
      <c r="M2238" s="6">
        <f t="shared" si="239"/>
        <v>0</v>
      </c>
      <c r="N2238" s="6" t="str">
        <f t="shared" si="240"/>
        <v/>
      </c>
      <c r="O2238" s="6">
        <f t="shared" si="241"/>
        <v>0</v>
      </c>
      <c r="Q2238">
        <f>_xlfn.XLOOKUP(C2238&amp;G2238&amp;H2238,covid!$E$2:$E$2184,covid!$D$2:$D$2184,0,0,1)</f>
        <v>0</v>
      </c>
    </row>
    <row r="2239" spans="1:17" x14ac:dyDescent="0.3">
      <c r="A2239">
        <f>_xlfn.XLOOKUP(C2239,kamus!$B$2:$B$87,kamus!$A$2:$A$87,0,0,1)</f>
        <v>62</v>
      </c>
      <c r="B2239" t="str">
        <f>_xlfn.XLOOKUP(C2239,kamus!$B$2:$B$87,kamus!$D$2:$D$87,"dihapus",0,1)</f>
        <v>Prambanan</v>
      </c>
      <c r="C2239" t="s">
        <v>236</v>
      </c>
      <c r="D2239">
        <f>_xlfn.XLOOKUP(C2239,kamus!$B$2:$B$87,kamus!$J$2:$J$87,"dihapus",0,1)</f>
        <v>0</v>
      </c>
      <c r="E2239">
        <f t="shared" si="242"/>
        <v>0</v>
      </c>
      <c r="F2239" s="14">
        <v>43132</v>
      </c>
      <c r="G2239" s="1">
        <f t="shared" si="243"/>
        <v>2</v>
      </c>
      <c r="H2239" s="1">
        <f t="shared" si="244"/>
        <v>2018</v>
      </c>
      <c r="I2239">
        <v>0</v>
      </c>
      <c r="K2239">
        <f t="shared" si="238"/>
        <v>0</v>
      </c>
      <c r="L2239">
        <v>6067</v>
      </c>
      <c r="M2239" s="6">
        <f t="shared" si="239"/>
        <v>0</v>
      </c>
      <c r="N2239" s="6" t="str">
        <f t="shared" si="240"/>
        <v/>
      </c>
      <c r="O2239" s="6">
        <f t="shared" si="241"/>
        <v>0</v>
      </c>
      <c r="Q2239">
        <f>_xlfn.XLOOKUP(C2239&amp;G2239&amp;H2239,covid!$E$2:$E$2184,covid!$D$2:$D$2184,0,0,1)</f>
        <v>0</v>
      </c>
    </row>
    <row r="2240" spans="1:17" x14ac:dyDescent="0.3">
      <c r="A2240">
        <f>_xlfn.XLOOKUP(C2240,kamus!$B$2:$B$87,kamus!$A$2:$A$87,0,0,1)</f>
        <v>63</v>
      </c>
      <c r="B2240" t="str">
        <f>_xlfn.XLOOKUP(C2240,kamus!$B$2:$B$87,kamus!$D$2:$D$87,"dihapus",0,1)</f>
        <v>Prambanan</v>
      </c>
      <c r="C2240" t="s">
        <v>261</v>
      </c>
      <c r="D2240">
        <f>_xlfn.XLOOKUP(C2240,kamus!$B$2:$B$87,kamus!$J$2:$J$87,"dihapus",0,1)</f>
        <v>0</v>
      </c>
      <c r="E2240">
        <f t="shared" si="242"/>
        <v>0</v>
      </c>
      <c r="F2240" s="14">
        <v>43132</v>
      </c>
      <c r="G2240" s="1">
        <f t="shared" si="243"/>
        <v>2</v>
      </c>
      <c r="H2240" s="1">
        <f t="shared" si="244"/>
        <v>2018</v>
      </c>
      <c r="I2240">
        <v>0</v>
      </c>
      <c r="K2240">
        <f t="shared" si="238"/>
        <v>0</v>
      </c>
      <c r="L2240">
        <v>15373</v>
      </c>
      <c r="M2240" s="6">
        <f t="shared" si="239"/>
        <v>0</v>
      </c>
      <c r="N2240" s="6" t="str">
        <f t="shared" si="240"/>
        <v/>
      </c>
      <c r="O2240" s="6">
        <f t="shared" si="241"/>
        <v>0</v>
      </c>
      <c r="Q2240">
        <f>_xlfn.XLOOKUP(C2240&amp;G2240&amp;H2240,covid!$E$2:$E$2184,covid!$D$2:$D$2184,0,0,1)</f>
        <v>0</v>
      </c>
    </row>
    <row r="2241" spans="1:17" x14ac:dyDescent="0.3">
      <c r="A2241">
        <f>_xlfn.XLOOKUP(C2241,kamus!$B$2:$B$87,kamus!$A$2:$A$87,0,0,1)</f>
        <v>60</v>
      </c>
      <c r="B2241" t="str">
        <f>_xlfn.XLOOKUP(C2241,kamus!$B$2:$B$87,kamus!$D$2:$D$87,"dihapus",0,1)</f>
        <v>Prambanan</v>
      </c>
      <c r="C2241" t="s">
        <v>280</v>
      </c>
      <c r="D2241">
        <f>_xlfn.XLOOKUP(C2241,kamus!$B$2:$B$87,kamus!$J$2:$J$87,"dihapus",0,1)</f>
        <v>0</v>
      </c>
      <c r="E2241">
        <f t="shared" si="242"/>
        <v>0</v>
      </c>
      <c r="F2241" s="14">
        <v>43132</v>
      </c>
      <c r="G2241" s="1">
        <f t="shared" si="243"/>
        <v>2</v>
      </c>
      <c r="H2241" s="1">
        <f t="shared" si="244"/>
        <v>2018</v>
      </c>
      <c r="I2241">
        <v>0</v>
      </c>
      <c r="K2241">
        <f t="shared" si="238"/>
        <v>0</v>
      </c>
      <c r="L2241">
        <v>2810</v>
      </c>
      <c r="M2241" s="6">
        <f t="shared" si="239"/>
        <v>0</v>
      </c>
      <c r="N2241" s="6" t="str">
        <f t="shared" si="240"/>
        <v/>
      </c>
      <c r="O2241" s="6">
        <f t="shared" si="241"/>
        <v>0</v>
      </c>
      <c r="Q2241">
        <f>_xlfn.XLOOKUP(C2241&amp;G2241&amp;H2241,covid!$E$2:$E$2184,covid!$D$2:$D$2184,0,0,1)</f>
        <v>0</v>
      </c>
    </row>
    <row r="2242" spans="1:17" x14ac:dyDescent="0.3">
      <c r="A2242">
        <f>_xlfn.XLOOKUP(C2242,kamus!$B$2:$B$87,kamus!$A$2:$A$87,0,0,1)</f>
        <v>67</v>
      </c>
      <c r="B2242" t="str">
        <f>_xlfn.XLOOKUP(C2242,kamus!$B$2:$B$87,kamus!$D$2:$D$87,"dihapus",0,1)</f>
        <v>Seyegan</v>
      </c>
      <c r="C2242" t="s">
        <v>221</v>
      </c>
      <c r="D2242">
        <f>_xlfn.XLOOKUP(C2242,kamus!$B$2:$B$87,kamus!$J$2:$J$87,"dihapus",0,1)</f>
        <v>0</v>
      </c>
      <c r="E2242">
        <f t="shared" si="242"/>
        <v>0</v>
      </c>
      <c r="F2242" s="14">
        <v>43132</v>
      </c>
      <c r="G2242" s="1">
        <f t="shared" si="243"/>
        <v>2</v>
      </c>
      <c r="H2242" s="1">
        <f t="shared" si="244"/>
        <v>2018</v>
      </c>
      <c r="I2242">
        <v>0</v>
      </c>
      <c r="K2242">
        <f t="shared" ref="K2242:K2305" si="245">J2242+I2242</f>
        <v>0</v>
      </c>
      <c r="L2242">
        <v>10795</v>
      </c>
      <c r="M2242" s="6">
        <f t="shared" ref="M2242:M2305" si="246">IF(ISBLANK(I2242)=TRUE,"",I2242/$L2242*100000)</f>
        <v>0</v>
      </c>
      <c r="N2242" s="6" t="str">
        <f t="shared" ref="N2242:N2305" si="247">IF(ISBLANK(J2242)=TRUE,"",J2242/$L2242*100000)</f>
        <v/>
      </c>
      <c r="O2242" s="6">
        <f t="shared" ref="O2242:O2305" si="248">IF(ISBLANK(K2242)=TRUE,"",K2242/$L2242*100000)</f>
        <v>0</v>
      </c>
      <c r="Q2242">
        <f>_xlfn.XLOOKUP(C2242&amp;G2242&amp;H2242,covid!$E$2:$E$2184,covid!$D$2:$D$2184,0,0,1)</f>
        <v>0</v>
      </c>
    </row>
    <row r="2243" spans="1:17" x14ac:dyDescent="0.3">
      <c r="A2243">
        <f>_xlfn.XLOOKUP(C2243,kamus!$B$2:$B$87,kamus!$A$2:$A$87,0,0,1)</f>
        <v>66</v>
      </c>
      <c r="B2243" t="str">
        <f>_xlfn.XLOOKUP(C2243,kamus!$B$2:$B$87,kamus!$D$2:$D$87,"dihapus",0,1)</f>
        <v>Seyegan</v>
      </c>
      <c r="C2243" t="s">
        <v>222</v>
      </c>
      <c r="D2243">
        <f>_xlfn.XLOOKUP(C2243,kamus!$B$2:$B$87,kamus!$J$2:$J$87,"dihapus",0,1)</f>
        <v>0</v>
      </c>
      <c r="E2243">
        <f t="shared" ref="E2243:E2306" si="249">IF(D2243=0,0,IF(H2243&lt;2021,0,IF(AND(H2243=2021,G2243&lt;5),0,1)))</f>
        <v>0</v>
      </c>
      <c r="F2243" s="14">
        <v>43132</v>
      </c>
      <c r="G2243" s="1">
        <f t="shared" ref="G2243:G2306" si="250">MONTH(F2243)</f>
        <v>2</v>
      </c>
      <c r="H2243" s="1">
        <f t="shared" ref="H2243:H2306" si="251">YEAR(F2243)</f>
        <v>2018</v>
      </c>
      <c r="I2243">
        <v>0</v>
      </c>
      <c r="K2243">
        <f t="shared" si="245"/>
        <v>0</v>
      </c>
      <c r="L2243">
        <v>9586</v>
      </c>
      <c r="M2243" s="6">
        <f t="shared" si="246"/>
        <v>0</v>
      </c>
      <c r="N2243" s="6" t="str">
        <f t="shared" si="247"/>
        <v/>
      </c>
      <c r="O2243" s="6">
        <f t="shared" si="248"/>
        <v>0</v>
      </c>
      <c r="Q2243">
        <f>_xlfn.XLOOKUP(C2243&amp;G2243&amp;H2243,covid!$E$2:$E$2184,covid!$D$2:$D$2184,0,0,1)</f>
        <v>0</v>
      </c>
    </row>
    <row r="2244" spans="1:17" x14ac:dyDescent="0.3">
      <c r="A2244">
        <f>_xlfn.XLOOKUP(C2244,kamus!$B$2:$B$87,kamus!$A$2:$A$87,0,0,1)</f>
        <v>68</v>
      </c>
      <c r="B2244" t="str">
        <f>_xlfn.XLOOKUP(C2244,kamus!$B$2:$B$87,kamus!$D$2:$D$87,"dihapus",0,1)</f>
        <v>Seyegan</v>
      </c>
      <c r="C2244" t="s">
        <v>223</v>
      </c>
      <c r="D2244">
        <f>_xlfn.XLOOKUP(C2244,kamus!$B$2:$B$87,kamus!$J$2:$J$87,"dihapus",0,1)</f>
        <v>0</v>
      </c>
      <c r="E2244">
        <f t="shared" si="249"/>
        <v>0</v>
      </c>
      <c r="F2244" s="14">
        <v>43132</v>
      </c>
      <c r="G2244" s="1">
        <f t="shared" si="250"/>
        <v>2</v>
      </c>
      <c r="H2244" s="1">
        <f t="shared" si="251"/>
        <v>2018</v>
      </c>
      <c r="I2244">
        <v>0</v>
      </c>
      <c r="K2244">
        <f t="shared" si="245"/>
        <v>0</v>
      </c>
      <c r="L2244">
        <v>8063</v>
      </c>
      <c r="M2244" s="6">
        <f t="shared" si="246"/>
        <v>0</v>
      </c>
      <c r="N2244" s="6" t="str">
        <f t="shared" si="247"/>
        <v/>
      </c>
      <c r="O2244" s="6">
        <f t="shared" si="248"/>
        <v>0</v>
      </c>
      <c r="Q2244">
        <f>_xlfn.XLOOKUP(C2244&amp;G2244&amp;H2244,covid!$E$2:$E$2184,covid!$D$2:$D$2184,0,0,1)</f>
        <v>0</v>
      </c>
    </row>
    <row r="2245" spans="1:17" x14ac:dyDescent="0.3">
      <c r="A2245">
        <f>_xlfn.XLOOKUP(C2245,kamus!$B$2:$B$87,kamus!$A$2:$A$87,0,0,1)</f>
        <v>65</v>
      </c>
      <c r="B2245" t="str">
        <f>_xlfn.XLOOKUP(C2245,kamus!$B$2:$B$87,kamus!$D$2:$D$87,"dihapus",0,1)</f>
        <v>Seyegan</v>
      </c>
      <c r="C2245" t="s">
        <v>224</v>
      </c>
      <c r="D2245">
        <f>_xlfn.XLOOKUP(C2245,kamus!$B$2:$B$87,kamus!$J$2:$J$87,"dihapus",0,1)</f>
        <v>1</v>
      </c>
      <c r="E2245">
        <f t="shared" si="249"/>
        <v>0</v>
      </c>
      <c r="F2245" s="14">
        <v>43132</v>
      </c>
      <c r="G2245" s="1">
        <f t="shared" si="250"/>
        <v>2</v>
      </c>
      <c r="H2245" s="1">
        <f t="shared" si="251"/>
        <v>2018</v>
      </c>
      <c r="I2245">
        <v>0</v>
      </c>
      <c r="K2245">
        <f t="shared" si="245"/>
        <v>0</v>
      </c>
      <c r="L2245">
        <v>11242</v>
      </c>
      <c r="M2245" s="6">
        <f t="shared" si="246"/>
        <v>0</v>
      </c>
      <c r="N2245" s="6" t="str">
        <f t="shared" si="247"/>
        <v/>
      </c>
      <c r="O2245" s="6">
        <f t="shared" si="248"/>
        <v>0</v>
      </c>
      <c r="Q2245">
        <f>_xlfn.XLOOKUP(C2245&amp;G2245&amp;H2245,covid!$E$2:$E$2184,covid!$D$2:$D$2184,0,0,1)</f>
        <v>0</v>
      </c>
    </row>
    <row r="2246" spans="1:17" x14ac:dyDescent="0.3">
      <c r="A2246">
        <f>_xlfn.XLOOKUP(C2246,kamus!$B$2:$B$87,kamus!$A$2:$A$87,0,0,1)</f>
        <v>69</v>
      </c>
      <c r="B2246" t="str">
        <f>_xlfn.XLOOKUP(C2246,kamus!$B$2:$B$87,kamus!$D$2:$D$87,"dihapus",0,1)</f>
        <v>Seyegan</v>
      </c>
      <c r="C2246" t="s">
        <v>225</v>
      </c>
      <c r="D2246">
        <f>_xlfn.XLOOKUP(C2246,kamus!$B$2:$B$87,kamus!$J$2:$J$87,"dihapus",0,1)</f>
        <v>0</v>
      </c>
      <c r="E2246">
        <f t="shared" si="249"/>
        <v>0</v>
      </c>
      <c r="F2246" s="14">
        <v>43132</v>
      </c>
      <c r="G2246" s="1">
        <f t="shared" si="250"/>
        <v>2</v>
      </c>
      <c r="H2246" s="1">
        <f t="shared" si="251"/>
        <v>2018</v>
      </c>
      <c r="I2246">
        <v>0</v>
      </c>
      <c r="K2246">
        <f t="shared" si="245"/>
        <v>0</v>
      </c>
      <c r="L2246">
        <v>13538</v>
      </c>
      <c r="M2246" s="6">
        <f t="shared" si="246"/>
        <v>0</v>
      </c>
      <c r="N2246" s="6" t="str">
        <f t="shared" si="247"/>
        <v/>
      </c>
      <c r="O2246" s="6">
        <f t="shared" si="248"/>
        <v>0</v>
      </c>
      <c r="Q2246">
        <f>_xlfn.XLOOKUP(C2246&amp;G2246&amp;H2246,covid!$E$2:$E$2184,covid!$D$2:$D$2184,0,0,1)</f>
        <v>0</v>
      </c>
    </row>
    <row r="2247" spans="1:17" x14ac:dyDescent="0.3">
      <c r="A2247">
        <f>_xlfn.XLOOKUP(C2247,kamus!$B$2:$B$87,kamus!$A$2:$A$87,0,0,1)</f>
        <v>74</v>
      </c>
      <c r="B2247" t="str">
        <f>_xlfn.XLOOKUP(C2247,kamus!$B$2:$B$87,kamus!$D$2:$D$87,"dihapus",0,1)</f>
        <v>Sleman</v>
      </c>
      <c r="C2247" t="s">
        <v>205</v>
      </c>
      <c r="D2247">
        <f>_xlfn.XLOOKUP(C2247,kamus!$B$2:$B$87,kamus!$J$2:$J$87,"dihapus",0,1)</f>
        <v>1</v>
      </c>
      <c r="E2247">
        <f t="shared" si="249"/>
        <v>0</v>
      </c>
      <c r="F2247" s="14">
        <v>43132</v>
      </c>
      <c r="G2247" s="1">
        <f t="shared" si="250"/>
        <v>2</v>
      </c>
      <c r="H2247" s="1">
        <f t="shared" si="251"/>
        <v>2018</v>
      </c>
      <c r="I2247">
        <v>0</v>
      </c>
      <c r="K2247">
        <f t="shared" si="245"/>
        <v>0</v>
      </c>
      <c r="L2247">
        <v>15603</v>
      </c>
      <c r="M2247" s="6">
        <f t="shared" si="246"/>
        <v>0</v>
      </c>
      <c r="N2247" s="6" t="str">
        <f t="shared" si="247"/>
        <v/>
      </c>
      <c r="O2247" s="6">
        <f t="shared" si="248"/>
        <v>0</v>
      </c>
      <c r="Q2247">
        <f>_xlfn.XLOOKUP(C2247&amp;G2247&amp;H2247,covid!$E$2:$E$2184,covid!$D$2:$D$2184,0,0,1)</f>
        <v>0</v>
      </c>
    </row>
    <row r="2248" spans="1:17" x14ac:dyDescent="0.3">
      <c r="A2248">
        <f>_xlfn.XLOOKUP(C2248,kamus!$B$2:$B$87,kamus!$A$2:$A$87,0,0,1)</f>
        <v>73</v>
      </c>
      <c r="B2248" t="str">
        <f>_xlfn.XLOOKUP(C2248,kamus!$B$2:$B$87,kamus!$D$2:$D$87,"dihapus",0,1)</f>
        <v>Sleman</v>
      </c>
      <c r="C2248" t="s">
        <v>232</v>
      </c>
      <c r="D2248">
        <f>_xlfn.XLOOKUP(C2248,kamus!$B$2:$B$87,kamus!$J$2:$J$87,"dihapus",0,1)</f>
        <v>1</v>
      </c>
      <c r="E2248">
        <f t="shared" si="249"/>
        <v>0</v>
      </c>
      <c r="F2248" s="14">
        <v>43132</v>
      </c>
      <c r="G2248" s="1">
        <f t="shared" si="250"/>
        <v>2</v>
      </c>
      <c r="H2248" s="1">
        <f t="shared" si="251"/>
        <v>2018</v>
      </c>
      <c r="I2248">
        <v>0</v>
      </c>
      <c r="K2248">
        <f t="shared" si="245"/>
        <v>0</v>
      </c>
      <c r="L2248">
        <v>12906</v>
      </c>
      <c r="M2248" s="6">
        <f t="shared" si="246"/>
        <v>0</v>
      </c>
      <c r="N2248" s="6" t="str">
        <f t="shared" si="247"/>
        <v/>
      </c>
      <c r="O2248" s="6">
        <f t="shared" si="248"/>
        <v>0</v>
      </c>
      <c r="Q2248">
        <f>_xlfn.XLOOKUP(C2248&amp;G2248&amp;H2248,covid!$E$2:$E$2184,covid!$D$2:$D$2184,0,0,1)</f>
        <v>0</v>
      </c>
    </row>
    <row r="2249" spans="1:17" x14ac:dyDescent="0.3">
      <c r="A2249">
        <f>_xlfn.XLOOKUP(C2249,kamus!$B$2:$B$87,kamus!$A$2:$A$87,0,0,1)</f>
        <v>71</v>
      </c>
      <c r="B2249" t="str">
        <f>_xlfn.XLOOKUP(C2249,kamus!$B$2:$B$87,kamus!$D$2:$D$87,"dihapus",0,1)</f>
        <v>Sleman</v>
      </c>
      <c r="C2249" t="s">
        <v>271</v>
      </c>
      <c r="D2249">
        <f>_xlfn.XLOOKUP(C2249,kamus!$B$2:$B$87,kamus!$J$2:$J$87,"dihapus",0,1)</f>
        <v>1</v>
      </c>
      <c r="E2249">
        <f t="shared" si="249"/>
        <v>0</v>
      </c>
      <c r="F2249" s="14">
        <v>43132</v>
      </c>
      <c r="G2249" s="1">
        <f t="shared" si="250"/>
        <v>2</v>
      </c>
      <c r="H2249" s="1">
        <f t="shared" si="251"/>
        <v>2018</v>
      </c>
      <c r="I2249">
        <v>0</v>
      </c>
      <c r="K2249">
        <f t="shared" si="245"/>
        <v>0</v>
      </c>
      <c r="L2249">
        <v>15590</v>
      </c>
      <c r="M2249" s="6">
        <f t="shared" si="246"/>
        <v>0</v>
      </c>
      <c r="N2249" s="6" t="str">
        <f t="shared" si="247"/>
        <v/>
      </c>
      <c r="O2249" s="6">
        <f t="shared" si="248"/>
        <v>0</v>
      </c>
      <c r="Q2249">
        <f>_xlfn.XLOOKUP(C2249&amp;G2249&amp;H2249,covid!$E$2:$E$2184,covid!$D$2:$D$2184,0,0,1)</f>
        <v>0</v>
      </c>
    </row>
    <row r="2250" spans="1:17" x14ac:dyDescent="0.3">
      <c r="A2250">
        <f>_xlfn.XLOOKUP(C2250,kamus!$B$2:$B$87,kamus!$A$2:$A$87,0,0,1)</f>
        <v>72</v>
      </c>
      <c r="B2250" t="str">
        <f>_xlfn.XLOOKUP(C2250,kamus!$B$2:$B$87,kamus!$D$2:$D$87,"dihapus",0,1)</f>
        <v>Sleman</v>
      </c>
      <c r="C2250" t="s">
        <v>273</v>
      </c>
      <c r="D2250">
        <f>_xlfn.XLOOKUP(C2250,kamus!$B$2:$B$87,kamus!$J$2:$J$87,"dihapus",0,1)</f>
        <v>1</v>
      </c>
      <c r="E2250">
        <f t="shared" si="249"/>
        <v>0</v>
      </c>
      <c r="F2250" s="14">
        <v>43132</v>
      </c>
      <c r="G2250" s="1">
        <f t="shared" si="250"/>
        <v>2</v>
      </c>
      <c r="H2250" s="1">
        <f t="shared" si="251"/>
        <v>2018</v>
      </c>
      <c r="I2250">
        <v>0</v>
      </c>
      <c r="K2250">
        <f t="shared" si="245"/>
        <v>0</v>
      </c>
      <c r="L2250">
        <v>18873</v>
      </c>
      <c r="M2250" s="6">
        <f t="shared" si="246"/>
        <v>0</v>
      </c>
      <c r="N2250" s="6" t="str">
        <f t="shared" si="247"/>
        <v/>
      </c>
      <c r="O2250" s="6">
        <f t="shared" si="248"/>
        <v>0</v>
      </c>
      <c r="Q2250">
        <f>_xlfn.XLOOKUP(C2250&amp;G2250&amp;H2250,covid!$E$2:$E$2184,covid!$D$2:$D$2184,0,0,1)</f>
        <v>0</v>
      </c>
    </row>
    <row r="2251" spans="1:17" x14ac:dyDescent="0.3">
      <c r="A2251">
        <f>_xlfn.XLOOKUP(C2251,kamus!$B$2:$B$87,kamus!$A$2:$A$87,0,0,1)</f>
        <v>70</v>
      </c>
      <c r="B2251" t="str">
        <f>_xlfn.XLOOKUP(C2251,kamus!$B$2:$B$87,kamus!$D$2:$D$87,"dihapus",0,1)</f>
        <v>Sleman</v>
      </c>
      <c r="C2251" t="s">
        <v>274</v>
      </c>
      <c r="D2251">
        <f>_xlfn.XLOOKUP(C2251,kamus!$B$2:$B$87,kamus!$J$2:$J$87,"dihapus",0,1)</f>
        <v>0</v>
      </c>
      <c r="E2251">
        <f t="shared" si="249"/>
        <v>0</v>
      </c>
      <c r="F2251" s="14">
        <v>43132</v>
      </c>
      <c r="G2251" s="1">
        <f t="shared" si="250"/>
        <v>2</v>
      </c>
      <c r="H2251" s="1">
        <f t="shared" si="251"/>
        <v>2018</v>
      </c>
      <c r="I2251">
        <v>0</v>
      </c>
      <c r="K2251">
        <f t="shared" si="245"/>
        <v>0</v>
      </c>
      <c r="L2251">
        <v>10030</v>
      </c>
      <c r="M2251" s="6">
        <f t="shared" si="246"/>
        <v>0</v>
      </c>
      <c r="N2251" s="6" t="str">
        <f t="shared" si="247"/>
        <v/>
      </c>
      <c r="O2251" s="6">
        <f t="shared" si="248"/>
        <v>0</v>
      </c>
      <c r="Q2251">
        <f>_xlfn.XLOOKUP(C2251&amp;G2251&amp;H2251,covid!$E$2:$E$2184,covid!$D$2:$D$2184,0,0,1)</f>
        <v>0</v>
      </c>
    </row>
    <row r="2252" spans="1:17" x14ac:dyDescent="0.3">
      <c r="A2252">
        <f>_xlfn.XLOOKUP(C2252,kamus!$B$2:$B$87,kamus!$A$2:$A$87,0,0,1)</f>
        <v>77</v>
      </c>
      <c r="B2252" t="str">
        <f>_xlfn.XLOOKUP(C2252,kamus!$B$2:$B$87,kamus!$D$2:$D$87,"dihapus",0,1)</f>
        <v>Tempel 1</v>
      </c>
      <c r="C2252" t="s">
        <v>218</v>
      </c>
      <c r="D2252">
        <f>_xlfn.XLOOKUP(C2252,kamus!$B$2:$B$87,kamus!$J$2:$J$87,"dihapus",0,1)</f>
        <v>0</v>
      </c>
      <c r="E2252">
        <f t="shared" si="249"/>
        <v>0</v>
      </c>
      <c r="F2252" s="14">
        <v>43132</v>
      </c>
      <c r="G2252" s="1">
        <f t="shared" si="250"/>
        <v>2</v>
      </c>
      <c r="H2252" s="1">
        <f t="shared" si="251"/>
        <v>2018</v>
      </c>
      <c r="I2252">
        <v>0</v>
      </c>
      <c r="K2252">
        <f t="shared" si="245"/>
        <v>0</v>
      </c>
      <c r="L2252">
        <v>7841</v>
      </c>
      <c r="M2252" s="6">
        <f t="shared" si="246"/>
        <v>0</v>
      </c>
      <c r="N2252" s="6" t="str">
        <f t="shared" si="247"/>
        <v/>
      </c>
      <c r="O2252" s="6">
        <f t="shared" si="248"/>
        <v>0</v>
      </c>
      <c r="Q2252">
        <f>_xlfn.XLOOKUP(C2252&amp;G2252&amp;H2252,covid!$E$2:$E$2184,covid!$D$2:$D$2184,0,0,1)</f>
        <v>0</v>
      </c>
    </row>
    <row r="2253" spans="1:17" x14ac:dyDescent="0.3">
      <c r="A2253">
        <f>_xlfn.XLOOKUP(C2253,kamus!$B$2:$B$87,kamus!$A$2:$A$87,0,0,1)</f>
        <v>76</v>
      </c>
      <c r="B2253" t="str">
        <f>_xlfn.XLOOKUP(C2253,kamus!$B$2:$B$87,kamus!$D$2:$D$87,"dihapus",0,1)</f>
        <v>Tempel 1</v>
      </c>
      <c r="C2253" t="s">
        <v>226</v>
      </c>
      <c r="D2253">
        <f>_xlfn.XLOOKUP(C2253,kamus!$B$2:$B$87,kamus!$J$2:$J$87,"dihapus",0,1)</f>
        <v>1</v>
      </c>
      <c r="E2253">
        <f t="shared" si="249"/>
        <v>0</v>
      </c>
      <c r="F2253" s="14">
        <v>43132</v>
      </c>
      <c r="G2253" s="1">
        <f t="shared" si="250"/>
        <v>2</v>
      </c>
      <c r="H2253" s="1">
        <f t="shared" si="251"/>
        <v>2018</v>
      </c>
      <c r="I2253">
        <v>0</v>
      </c>
      <c r="K2253">
        <f t="shared" si="245"/>
        <v>0</v>
      </c>
      <c r="L2253">
        <v>11220</v>
      </c>
      <c r="M2253" s="6">
        <f t="shared" si="246"/>
        <v>0</v>
      </c>
      <c r="N2253" s="6" t="str">
        <f t="shared" si="247"/>
        <v/>
      </c>
      <c r="O2253" s="6">
        <f t="shared" si="248"/>
        <v>0</v>
      </c>
      <c r="Q2253">
        <f>_xlfn.XLOOKUP(C2253&amp;G2253&amp;H2253,covid!$E$2:$E$2184,covid!$D$2:$D$2184,0,0,1)</f>
        <v>0</v>
      </c>
    </row>
    <row r="2254" spans="1:17" x14ac:dyDescent="0.3">
      <c r="A2254">
        <f>_xlfn.XLOOKUP(C2254,kamus!$B$2:$B$87,kamus!$A$2:$A$87,0,0,1)</f>
        <v>75</v>
      </c>
      <c r="B2254" t="str">
        <f>_xlfn.XLOOKUP(C2254,kamus!$B$2:$B$87,kamus!$D$2:$D$87,"dihapus",0,1)</f>
        <v>Tempel 1</v>
      </c>
      <c r="C2254" t="s">
        <v>227</v>
      </c>
      <c r="D2254">
        <f>_xlfn.XLOOKUP(C2254,kamus!$B$2:$B$87,kamus!$J$2:$J$87,"dihapus",0,1)</f>
        <v>0</v>
      </c>
      <c r="E2254">
        <f t="shared" si="249"/>
        <v>0</v>
      </c>
      <c r="F2254" s="14">
        <v>43132</v>
      </c>
      <c r="G2254" s="1">
        <f t="shared" si="250"/>
        <v>2</v>
      </c>
      <c r="H2254" s="1">
        <f t="shared" si="251"/>
        <v>2018</v>
      </c>
      <c r="I2254">
        <v>0</v>
      </c>
      <c r="K2254">
        <f t="shared" si="245"/>
        <v>0</v>
      </c>
      <c r="L2254">
        <v>6904</v>
      </c>
      <c r="M2254" s="6">
        <f t="shared" si="246"/>
        <v>0</v>
      </c>
      <c r="N2254" s="6" t="str">
        <f t="shared" si="247"/>
        <v/>
      </c>
      <c r="O2254" s="6">
        <f t="shared" si="248"/>
        <v>0</v>
      </c>
      <c r="Q2254">
        <f>_xlfn.XLOOKUP(C2254&amp;G2254&amp;H2254,covid!$E$2:$E$2184,covid!$D$2:$D$2184,0,0,1)</f>
        <v>0</v>
      </c>
    </row>
    <row r="2255" spans="1:17" x14ac:dyDescent="0.3">
      <c r="A2255">
        <f>_xlfn.XLOOKUP(C2255,kamus!$B$2:$B$87,kamus!$A$2:$A$87,0,0,1)</f>
        <v>78</v>
      </c>
      <c r="B2255" t="str">
        <f>_xlfn.XLOOKUP(C2255,kamus!$B$2:$B$87,kamus!$D$2:$D$87,"dihapus",0,1)</f>
        <v>Tempel 1</v>
      </c>
      <c r="C2255" t="s">
        <v>229</v>
      </c>
      <c r="D2255">
        <f>_xlfn.XLOOKUP(C2255,kamus!$B$2:$B$87,kamus!$J$2:$J$87,"dihapus",0,1)</f>
        <v>0</v>
      </c>
      <c r="E2255">
        <f t="shared" si="249"/>
        <v>0</v>
      </c>
      <c r="F2255" s="14">
        <v>43132</v>
      </c>
      <c r="G2255" s="1">
        <f t="shared" si="250"/>
        <v>2</v>
      </c>
      <c r="H2255" s="1">
        <f t="shared" si="251"/>
        <v>2018</v>
      </c>
      <c r="I2255">
        <v>0</v>
      </c>
      <c r="K2255">
        <f t="shared" si="245"/>
        <v>0</v>
      </c>
      <c r="L2255">
        <v>5387</v>
      </c>
      <c r="M2255" s="6">
        <f t="shared" si="246"/>
        <v>0</v>
      </c>
      <c r="N2255" s="6" t="str">
        <f t="shared" si="247"/>
        <v/>
      </c>
      <c r="O2255" s="6">
        <f t="shared" si="248"/>
        <v>0</v>
      </c>
      <c r="Q2255">
        <f>_xlfn.XLOOKUP(C2255&amp;G2255&amp;H2255,covid!$E$2:$E$2184,covid!$D$2:$D$2184,0,0,1)</f>
        <v>0</v>
      </c>
    </row>
    <row r="2256" spans="1:17" x14ac:dyDescent="0.3">
      <c r="A2256">
        <f>_xlfn.XLOOKUP(C2256,kamus!$B$2:$B$87,kamus!$A$2:$A$87,0,0,1)</f>
        <v>79</v>
      </c>
      <c r="B2256" t="str">
        <f>_xlfn.XLOOKUP(C2256,kamus!$B$2:$B$87,kamus!$D$2:$D$87,"dihapus",0,1)</f>
        <v>Tempel 2</v>
      </c>
      <c r="C2256" t="s">
        <v>201</v>
      </c>
      <c r="D2256">
        <f>_xlfn.XLOOKUP(C2256,kamus!$B$2:$B$87,kamus!$J$2:$J$87,"dihapus",0,1)</f>
        <v>0</v>
      </c>
      <c r="E2256">
        <f t="shared" si="249"/>
        <v>0</v>
      </c>
      <c r="F2256" s="14">
        <v>43132</v>
      </c>
      <c r="G2256" s="1">
        <f t="shared" si="250"/>
        <v>2</v>
      </c>
      <c r="H2256" s="1">
        <f t="shared" si="251"/>
        <v>2018</v>
      </c>
      <c r="I2256">
        <v>0</v>
      </c>
      <c r="K2256">
        <f t="shared" si="245"/>
        <v>0</v>
      </c>
      <c r="L2256">
        <v>7759</v>
      </c>
      <c r="M2256" s="6">
        <f t="shared" si="246"/>
        <v>0</v>
      </c>
      <c r="N2256" s="6" t="str">
        <f t="shared" si="247"/>
        <v/>
      </c>
      <c r="O2256" s="6">
        <f t="shared" si="248"/>
        <v>0</v>
      </c>
      <c r="Q2256">
        <f>_xlfn.XLOOKUP(C2256&amp;G2256&amp;H2256,covid!$E$2:$E$2184,covid!$D$2:$D$2184,0,0,1)</f>
        <v>0</v>
      </c>
    </row>
    <row r="2257" spans="1:17" x14ac:dyDescent="0.3">
      <c r="A2257">
        <f>_xlfn.XLOOKUP(C2257,kamus!$B$2:$B$87,kamus!$A$2:$A$87,0,0,1)</f>
        <v>80</v>
      </c>
      <c r="B2257" t="str">
        <f>_xlfn.XLOOKUP(C2257,kamus!$B$2:$B$87,kamus!$D$2:$D$87,"dihapus",0,1)</f>
        <v>Tempel 2</v>
      </c>
      <c r="C2257" t="s">
        <v>233</v>
      </c>
      <c r="D2257">
        <f>_xlfn.XLOOKUP(C2257,kamus!$B$2:$B$87,kamus!$J$2:$J$87,"dihapus",0,1)</f>
        <v>0</v>
      </c>
      <c r="E2257">
        <f t="shared" si="249"/>
        <v>0</v>
      </c>
      <c r="F2257" s="14">
        <v>43132</v>
      </c>
      <c r="G2257" s="1">
        <f t="shared" si="250"/>
        <v>2</v>
      </c>
      <c r="H2257" s="1">
        <f t="shared" si="251"/>
        <v>2018</v>
      </c>
      <c r="I2257">
        <v>0</v>
      </c>
      <c r="K2257">
        <f t="shared" si="245"/>
        <v>0</v>
      </c>
      <c r="L2257">
        <v>6601</v>
      </c>
      <c r="M2257" s="6">
        <f t="shared" si="246"/>
        <v>0</v>
      </c>
      <c r="N2257" s="6" t="str">
        <f t="shared" si="247"/>
        <v/>
      </c>
      <c r="O2257" s="6">
        <f t="shared" si="248"/>
        <v>0</v>
      </c>
      <c r="Q2257">
        <f>_xlfn.XLOOKUP(C2257&amp;G2257&amp;H2257,covid!$E$2:$E$2184,covid!$D$2:$D$2184,0,0,1)</f>
        <v>0</v>
      </c>
    </row>
    <row r="2258" spans="1:17" x14ac:dyDescent="0.3">
      <c r="A2258">
        <f>_xlfn.XLOOKUP(C2258,kamus!$B$2:$B$87,kamus!$A$2:$A$87,0,0,1)</f>
        <v>81</v>
      </c>
      <c r="B2258" t="str">
        <f>_xlfn.XLOOKUP(C2258,kamus!$B$2:$B$87,kamus!$D$2:$D$87,"dihapus",0,1)</f>
        <v>Tempel 2</v>
      </c>
      <c r="C2258" t="s">
        <v>263</v>
      </c>
      <c r="D2258">
        <f>_xlfn.XLOOKUP(C2258,kamus!$B$2:$B$87,kamus!$J$2:$J$87,"dihapus",0,1)</f>
        <v>0</v>
      </c>
      <c r="E2258">
        <f t="shared" si="249"/>
        <v>0</v>
      </c>
      <c r="F2258" s="14">
        <v>43132</v>
      </c>
      <c r="G2258" s="1">
        <f t="shared" si="250"/>
        <v>2</v>
      </c>
      <c r="H2258" s="1">
        <f t="shared" si="251"/>
        <v>2018</v>
      </c>
      <c r="I2258">
        <v>0</v>
      </c>
      <c r="K2258">
        <f t="shared" si="245"/>
        <v>0</v>
      </c>
      <c r="L2258">
        <v>4746</v>
      </c>
      <c r="M2258" s="6">
        <f t="shared" si="246"/>
        <v>0</v>
      </c>
      <c r="N2258" s="6" t="str">
        <f t="shared" si="247"/>
        <v/>
      </c>
      <c r="O2258" s="6">
        <f t="shared" si="248"/>
        <v>0</v>
      </c>
      <c r="Q2258">
        <f>_xlfn.XLOOKUP(C2258&amp;G2258&amp;H2258,covid!$E$2:$E$2184,covid!$D$2:$D$2184,0,0,1)</f>
        <v>0</v>
      </c>
    </row>
    <row r="2259" spans="1:17" x14ac:dyDescent="0.3">
      <c r="A2259">
        <f>_xlfn.XLOOKUP(C2259,kamus!$B$2:$B$87,kamus!$A$2:$A$87,0,0,1)</f>
        <v>82</v>
      </c>
      <c r="B2259" t="str">
        <f>_xlfn.XLOOKUP(C2259,kamus!$B$2:$B$87,kamus!$D$2:$D$87,"dihapus",0,1)</f>
        <v>Tempel 2</v>
      </c>
      <c r="C2259" t="s">
        <v>266</v>
      </c>
      <c r="D2259">
        <f>_xlfn.XLOOKUP(C2259,kamus!$B$2:$B$87,kamus!$J$2:$J$87,"dihapus",0,1)</f>
        <v>0</v>
      </c>
      <c r="E2259">
        <f t="shared" si="249"/>
        <v>0</v>
      </c>
      <c r="F2259" s="14">
        <v>43132</v>
      </c>
      <c r="G2259" s="1">
        <f t="shared" si="250"/>
        <v>2</v>
      </c>
      <c r="H2259" s="1">
        <f t="shared" si="251"/>
        <v>2018</v>
      </c>
      <c r="I2259">
        <v>0</v>
      </c>
      <c r="K2259">
        <f t="shared" si="245"/>
        <v>0</v>
      </c>
      <c r="L2259">
        <v>5291</v>
      </c>
      <c r="M2259" s="6">
        <f t="shared" si="246"/>
        <v>0</v>
      </c>
      <c r="N2259" s="6" t="str">
        <f t="shared" si="247"/>
        <v/>
      </c>
      <c r="O2259" s="6">
        <f t="shared" si="248"/>
        <v>0</v>
      </c>
      <c r="Q2259">
        <f>_xlfn.XLOOKUP(C2259&amp;G2259&amp;H2259,covid!$E$2:$E$2184,covid!$D$2:$D$2184,0,0,1)</f>
        <v>0</v>
      </c>
    </row>
    <row r="2260" spans="1:17" x14ac:dyDescent="0.3">
      <c r="A2260">
        <f>_xlfn.XLOOKUP(C2260,kamus!$B$2:$B$87,kamus!$A$2:$A$87,0,0,1)</f>
        <v>84</v>
      </c>
      <c r="B2260" t="str">
        <f>_xlfn.XLOOKUP(C2260,kamus!$B$2:$B$87,kamus!$D$2:$D$87,"dihapus",0,1)</f>
        <v>turi</v>
      </c>
      <c r="C2260" t="s">
        <v>199</v>
      </c>
      <c r="D2260">
        <f>_xlfn.XLOOKUP(C2260,kamus!$B$2:$B$87,kamus!$J$2:$J$87,"dihapus",0,1)</f>
        <v>0</v>
      </c>
      <c r="E2260">
        <f t="shared" si="249"/>
        <v>0</v>
      </c>
      <c r="F2260" s="14">
        <v>43132</v>
      </c>
      <c r="G2260" s="1">
        <f t="shared" si="250"/>
        <v>2</v>
      </c>
      <c r="H2260" s="1">
        <f t="shared" si="251"/>
        <v>2018</v>
      </c>
      <c r="I2260">
        <v>0</v>
      </c>
      <c r="K2260">
        <f t="shared" si="245"/>
        <v>0</v>
      </c>
      <c r="L2260">
        <v>9709</v>
      </c>
      <c r="M2260" s="6">
        <f t="shared" si="246"/>
        <v>0</v>
      </c>
      <c r="N2260" s="6" t="str">
        <f t="shared" si="247"/>
        <v/>
      </c>
      <c r="O2260" s="6">
        <f t="shared" si="248"/>
        <v>0</v>
      </c>
      <c r="Q2260">
        <f>_xlfn.XLOOKUP(C2260&amp;G2260&amp;H2260,covid!$E$2:$E$2184,covid!$D$2:$D$2184,0,0,1)</f>
        <v>0</v>
      </c>
    </row>
    <row r="2261" spans="1:17" x14ac:dyDescent="0.3">
      <c r="A2261">
        <f>_xlfn.XLOOKUP(C2261,kamus!$B$2:$B$87,kamus!$A$2:$A$87,0,0,1)</f>
        <v>86</v>
      </c>
      <c r="B2261" t="str">
        <f>_xlfn.XLOOKUP(C2261,kamus!$B$2:$B$87,kamus!$D$2:$D$87,"dihapus",0,1)</f>
        <v>turi</v>
      </c>
      <c r="C2261" t="s">
        <v>209</v>
      </c>
      <c r="D2261">
        <f>_xlfn.XLOOKUP(C2261,kamus!$B$2:$B$87,kamus!$J$2:$J$87,"dihapus",0,1)</f>
        <v>0</v>
      </c>
      <c r="E2261">
        <f t="shared" si="249"/>
        <v>0</v>
      </c>
      <c r="F2261" s="14">
        <v>43132</v>
      </c>
      <c r="G2261" s="1">
        <f t="shared" si="250"/>
        <v>2</v>
      </c>
      <c r="H2261" s="1">
        <f t="shared" si="251"/>
        <v>2018</v>
      </c>
      <c r="I2261">
        <v>0</v>
      </c>
      <c r="K2261">
        <f t="shared" si="245"/>
        <v>0</v>
      </c>
      <c r="L2261">
        <v>9559</v>
      </c>
      <c r="M2261" s="6">
        <f t="shared" si="246"/>
        <v>0</v>
      </c>
      <c r="N2261" s="6" t="str">
        <f t="shared" si="247"/>
        <v/>
      </c>
      <c r="O2261" s="6">
        <f t="shared" si="248"/>
        <v>0</v>
      </c>
      <c r="Q2261">
        <f>_xlfn.XLOOKUP(C2261&amp;G2261&amp;H2261,covid!$E$2:$E$2184,covid!$D$2:$D$2184,0,0,1)</f>
        <v>0</v>
      </c>
    </row>
    <row r="2262" spans="1:17" x14ac:dyDescent="0.3">
      <c r="A2262">
        <f>_xlfn.XLOOKUP(C2262,kamus!$B$2:$B$87,kamus!$A$2:$A$87,0,0,1)</f>
        <v>83</v>
      </c>
      <c r="B2262" t="str">
        <f>_xlfn.XLOOKUP(C2262,kamus!$B$2:$B$87,kamus!$D$2:$D$87,"dihapus",0,1)</f>
        <v>turi</v>
      </c>
      <c r="C2262" t="s">
        <v>211</v>
      </c>
      <c r="D2262">
        <f>_xlfn.XLOOKUP(C2262,kamus!$B$2:$B$87,kamus!$J$2:$J$87,"dihapus",0,1)</f>
        <v>0</v>
      </c>
      <c r="E2262">
        <f t="shared" si="249"/>
        <v>0</v>
      </c>
      <c r="F2262" s="14">
        <v>43132</v>
      </c>
      <c r="G2262" s="1">
        <f t="shared" si="250"/>
        <v>2</v>
      </c>
      <c r="H2262" s="1">
        <f t="shared" si="251"/>
        <v>2018</v>
      </c>
      <c r="I2262">
        <v>0</v>
      </c>
      <c r="K2262">
        <f t="shared" si="245"/>
        <v>0</v>
      </c>
      <c r="L2262">
        <v>8554</v>
      </c>
      <c r="M2262" s="6">
        <f t="shared" si="246"/>
        <v>0</v>
      </c>
      <c r="N2262" s="6" t="str">
        <f t="shared" si="247"/>
        <v/>
      </c>
      <c r="O2262" s="6">
        <f t="shared" si="248"/>
        <v>0</v>
      </c>
      <c r="Q2262">
        <f>_xlfn.XLOOKUP(C2262&amp;G2262&amp;H2262,covid!$E$2:$E$2184,covid!$D$2:$D$2184,0,0,1)</f>
        <v>0</v>
      </c>
    </row>
    <row r="2263" spans="1:17" x14ac:dyDescent="0.3">
      <c r="A2263">
        <f>_xlfn.XLOOKUP(C2263,kamus!$B$2:$B$87,kamus!$A$2:$A$87,0,0,1)</f>
        <v>85</v>
      </c>
      <c r="B2263" t="str">
        <f>_xlfn.XLOOKUP(C2263,kamus!$B$2:$B$87,kamus!$D$2:$D$87,"dihapus",0,1)</f>
        <v>turi</v>
      </c>
      <c r="C2263" t="s">
        <v>279</v>
      </c>
      <c r="D2263">
        <f>_xlfn.XLOOKUP(C2263,kamus!$B$2:$B$87,kamus!$J$2:$J$87,"dihapus",0,1)</f>
        <v>0</v>
      </c>
      <c r="E2263">
        <f t="shared" si="249"/>
        <v>0</v>
      </c>
      <c r="F2263" s="14">
        <v>43132</v>
      </c>
      <c r="G2263" s="1">
        <f t="shared" si="250"/>
        <v>2</v>
      </c>
      <c r="H2263" s="1">
        <f t="shared" si="251"/>
        <v>2018</v>
      </c>
      <c r="I2263">
        <v>0</v>
      </c>
      <c r="K2263">
        <f t="shared" si="245"/>
        <v>0</v>
      </c>
      <c r="L2263">
        <v>10971</v>
      </c>
      <c r="M2263" s="6">
        <f t="shared" si="246"/>
        <v>0</v>
      </c>
      <c r="N2263" s="6" t="str">
        <f t="shared" si="247"/>
        <v/>
      </c>
      <c r="O2263" s="6">
        <f t="shared" si="248"/>
        <v>0</v>
      </c>
      <c r="Q2263">
        <f>_xlfn.XLOOKUP(C2263&amp;G2263&amp;H2263,covid!$E$2:$E$2184,covid!$D$2:$D$2184,0,0,1)</f>
        <v>0</v>
      </c>
    </row>
    <row r="2264" spans="1:17" x14ac:dyDescent="0.3">
      <c r="A2264">
        <f>_xlfn.XLOOKUP(C2264,kamus!$B$2:$B$87,kamus!$A$2:$A$87,0,0,1)</f>
        <v>4</v>
      </c>
      <c r="B2264" t="str">
        <f>_xlfn.XLOOKUP(C2264,kamus!$B$2:$B$87,kamus!$D$2:$D$87,"dihapus",0,1)</f>
        <v>Berbah</v>
      </c>
      <c r="C2264" t="s">
        <v>215</v>
      </c>
      <c r="D2264">
        <f>_xlfn.XLOOKUP(C2264,kamus!$B$2:$B$87,kamus!$J$2:$J$87,"dihapus",0,1)</f>
        <v>0</v>
      </c>
      <c r="E2264">
        <f t="shared" si="249"/>
        <v>0</v>
      </c>
      <c r="F2264" s="14">
        <v>43160</v>
      </c>
      <c r="G2264" s="1">
        <f t="shared" si="250"/>
        <v>3</v>
      </c>
      <c r="H2264" s="1">
        <f t="shared" si="251"/>
        <v>2018</v>
      </c>
      <c r="I2264">
        <v>0</v>
      </c>
      <c r="K2264">
        <f t="shared" si="245"/>
        <v>0</v>
      </c>
      <c r="L2264">
        <v>11448</v>
      </c>
      <c r="M2264" s="6">
        <f t="shared" si="246"/>
        <v>0</v>
      </c>
      <c r="N2264" s="6" t="str">
        <f t="shared" si="247"/>
        <v/>
      </c>
      <c r="O2264" s="6">
        <f t="shared" si="248"/>
        <v>0</v>
      </c>
      <c r="Q2264">
        <f>_xlfn.XLOOKUP(C2264&amp;G2264&amp;H2264,covid!$E$2:$E$2184,covid!$D$2:$D$2184,0,0,1)</f>
        <v>0</v>
      </c>
    </row>
    <row r="2265" spans="1:17" x14ac:dyDescent="0.3">
      <c r="A2265">
        <f>_xlfn.XLOOKUP(C2265,kamus!$B$2:$B$87,kamus!$A$2:$A$87,0,0,1)</f>
        <v>1</v>
      </c>
      <c r="B2265" t="str">
        <f>_xlfn.XLOOKUP(C2265,kamus!$B$2:$B$87,kamus!$D$2:$D$87,"dihapus",0,1)</f>
        <v>Berbah</v>
      </c>
      <c r="C2265" t="s">
        <v>216</v>
      </c>
      <c r="D2265">
        <f>_xlfn.XLOOKUP(C2265,kamus!$B$2:$B$87,kamus!$J$2:$J$87,"dihapus",0,1)</f>
        <v>1</v>
      </c>
      <c r="E2265">
        <f t="shared" si="249"/>
        <v>0</v>
      </c>
      <c r="F2265" s="14">
        <v>43160</v>
      </c>
      <c r="G2265" s="1">
        <f t="shared" si="250"/>
        <v>3</v>
      </c>
      <c r="H2265" s="1">
        <f t="shared" si="251"/>
        <v>2018</v>
      </c>
      <c r="I2265">
        <v>0</v>
      </c>
      <c r="K2265">
        <f t="shared" si="245"/>
        <v>0</v>
      </c>
      <c r="L2265">
        <v>14565</v>
      </c>
      <c r="M2265" s="6">
        <f t="shared" si="246"/>
        <v>0</v>
      </c>
      <c r="N2265" s="6" t="str">
        <f t="shared" si="247"/>
        <v/>
      </c>
      <c r="O2265" s="6">
        <f t="shared" si="248"/>
        <v>0</v>
      </c>
      <c r="Q2265">
        <f>_xlfn.XLOOKUP(C2265&amp;G2265&amp;H2265,covid!$E$2:$E$2184,covid!$D$2:$D$2184,0,0,1)</f>
        <v>0</v>
      </c>
    </row>
    <row r="2266" spans="1:17" x14ac:dyDescent="0.3">
      <c r="A2266">
        <f>_xlfn.XLOOKUP(C2266,kamus!$B$2:$B$87,kamus!$A$2:$A$87,0,0,1)</f>
        <v>2</v>
      </c>
      <c r="B2266" t="str">
        <f>_xlfn.XLOOKUP(C2266,kamus!$B$2:$B$87,kamus!$D$2:$D$87,"dihapus",0,1)</f>
        <v>Berbah</v>
      </c>
      <c r="C2266" t="s">
        <v>246</v>
      </c>
      <c r="D2266">
        <f>_xlfn.XLOOKUP(C2266,kamus!$B$2:$B$87,kamus!$J$2:$J$87,"dihapus",0,1)</f>
        <v>1</v>
      </c>
      <c r="E2266">
        <f t="shared" si="249"/>
        <v>0</v>
      </c>
      <c r="F2266" s="14">
        <v>43160</v>
      </c>
      <c r="G2266" s="1">
        <f t="shared" si="250"/>
        <v>3</v>
      </c>
      <c r="H2266" s="1">
        <f t="shared" si="251"/>
        <v>2018</v>
      </c>
      <c r="I2266">
        <v>0</v>
      </c>
      <c r="K2266">
        <f t="shared" si="245"/>
        <v>0</v>
      </c>
      <c r="L2266">
        <v>18704</v>
      </c>
      <c r="M2266" s="6">
        <f t="shared" si="246"/>
        <v>0</v>
      </c>
      <c r="N2266" s="6" t="str">
        <f t="shared" si="247"/>
        <v/>
      </c>
      <c r="O2266" s="6">
        <f t="shared" si="248"/>
        <v>0</v>
      </c>
      <c r="Q2266">
        <f>_xlfn.XLOOKUP(C2266&amp;G2266&amp;H2266,covid!$E$2:$E$2184,covid!$D$2:$D$2184,0,0,1)</f>
        <v>0</v>
      </c>
    </row>
    <row r="2267" spans="1:17" x14ac:dyDescent="0.3">
      <c r="A2267">
        <f>_xlfn.XLOOKUP(C2267,kamus!$B$2:$B$87,kamus!$A$2:$A$87,0,0,1)</f>
        <v>3</v>
      </c>
      <c r="B2267" t="str">
        <f>_xlfn.XLOOKUP(C2267,kamus!$B$2:$B$87,kamus!$D$2:$D$87,"dihapus",0,1)</f>
        <v>Berbah</v>
      </c>
      <c r="C2267" t="s">
        <v>267</v>
      </c>
      <c r="D2267">
        <f>_xlfn.XLOOKUP(C2267,kamus!$B$2:$B$87,kamus!$J$2:$J$87,"dihapus",0,1)</f>
        <v>1</v>
      </c>
      <c r="E2267">
        <f t="shared" si="249"/>
        <v>0</v>
      </c>
      <c r="F2267" s="14">
        <v>43160</v>
      </c>
      <c r="G2267" s="1">
        <f t="shared" si="250"/>
        <v>3</v>
      </c>
      <c r="H2267" s="1">
        <f t="shared" si="251"/>
        <v>2018</v>
      </c>
      <c r="I2267">
        <v>0</v>
      </c>
      <c r="K2267">
        <f t="shared" si="245"/>
        <v>0</v>
      </c>
      <c r="L2267">
        <v>13363</v>
      </c>
      <c r="M2267" s="6">
        <f t="shared" si="246"/>
        <v>0</v>
      </c>
      <c r="N2267" s="6" t="str">
        <f t="shared" si="247"/>
        <v/>
      </c>
      <c r="O2267" s="6">
        <f t="shared" si="248"/>
        <v>0</v>
      </c>
      <c r="Q2267">
        <f>_xlfn.XLOOKUP(C2267&amp;G2267&amp;H2267,covid!$E$2:$E$2184,covid!$D$2:$D$2184,0,0,1)</f>
        <v>0</v>
      </c>
    </row>
    <row r="2268" spans="1:17" x14ac:dyDescent="0.3">
      <c r="A2268">
        <f>_xlfn.XLOOKUP(C2268,kamus!$B$2:$B$87,kamus!$A$2:$A$87,0,0,1)</f>
        <v>9</v>
      </c>
      <c r="B2268" t="str">
        <f>_xlfn.XLOOKUP(C2268,kamus!$B$2:$B$87,kamus!$D$2:$D$87,"dihapus",0,1)</f>
        <v>cangkringan</v>
      </c>
      <c r="C2268" t="s">
        <v>197</v>
      </c>
      <c r="D2268">
        <f>_xlfn.XLOOKUP(C2268,kamus!$B$2:$B$87,kamus!$J$2:$J$87,"dihapus",0,1)</f>
        <v>0</v>
      </c>
      <c r="E2268">
        <f t="shared" si="249"/>
        <v>0</v>
      </c>
      <c r="F2268" s="14">
        <v>43160</v>
      </c>
      <c r="G2268" s="1">
        <f t="shared" si="250"/>
        <v>3</v>
      </c>
      <c r="H2268" s="1">
        <f t="shared" si="251"/>
        <v>2018</v>
      </c>
      <c r="I2268">
        <v>0</v>
      </c>
      <c r="K2268">
        <f t="shared" si="245"/>
        <v>0</v>
      </c>
      <c r="L2268">
        <v>8063</v>
      </c>
      <c r="M2268" s="6">
        <f t="shared" si="246"/>
        <v>0</v>
      </c>
      <c r="N2268" s="6" t="str">
        <f t="shared" si="247"/>
        <v/>
      </c>
      <c r="O2268" s="6">
        <f t="shared" si="248"/>
        <v>0</v>
      </c>
      <c r="Q2268">
        <f>_xlfn.XLOOKUP(C2268&amp;G2268&amp;H2268,covid!$E$2:$E$2184,covid!$D$2:$D$2184,0,0,1)</f>
        <v>0</v>
      </c>
    </row>
    <row r="2269" spans="1:17" x14ac:dyDescent="0.3">
      <c r="A2269">
        <f>_xlfn.XLOOKUP(C2269,kamus!$B$2:$B$87,kamus!$A$2:$A$87,0,0,1)</f>
        <v>5</v>
      </c>
      <c r="B2269" t="str">
        <f>_xlfn.XLOOKUP(C2269,kamus!$B$2:$B$87,kamus!$D$2:$D$87,"dihapus",0,1)</f>
        <v>cangkringan</v>
      </c>
      <c r="C2269" t="s">
        <v>212</v>
      </c>
      <c r="D2269">
        <f>_xlfn.XLOOKUP(C2269,kamus!$B$2:$B$87,kamus!$J$2:$J$87,"dihapus",0,1)</f>
        <v>0</v>
      </c>
      <c r="E2269">
        <f t="shared" si="249"/>
        <v>0</v>
      </c>
      <c r="F2269" s="14">
        <v>43160</v>
      </c>
      <c r="G2269" s="1">
        <f t="shared" si="250"/>
        <v>3</v>
      </c>
      <c r="H2269" s="1">
        <f t="shared" si="251"/>
        <v>2018</v>
      </c>
      <c r="I2269">
        <v>0</v>
      </c>
      <c r="K2269">
        <f t="shared" si="245"/>
        <v>0</v>
      </c>
      <c r="L2269">
        <v>4133</v>
      </c>
      <c r="M2269" s="6">
        <f t="shared" si="246"/>
        <v>0</v>
      </c>
      <c r="N2269" s="6" t="str">
        <f t="shared" si="247"/>
        <v/>
      </c>
      <c r="O2269" s="6">
        <f t="shared" si="248"/>
        <v>0</v>
      </c>
      <c r="Q2269">
        <f>_xlfn.XLOOKUP(C2269&amp;G2269&amp;H2269,covid!$E$2:$E$2184,covid!$D$2:$D$2184,0,0,1)</f>
        <v>0</v>
      </c>
    </row>
    <row r="2270" spans="1:17" x14ac:dyDescent="0.3">
      <c r="A2270">
        <f>_xlfn.XLOOKUP(C2270,kamus!$B$2:$B$87,kamus!$A$2:$A$87,0,0,1)</f>
        <v>7</v>
      </c>
      <c r="B2270" t="str">
        <f>_xlfn.XLOOKUP(C2270,kamus!$B$2:$B$87,kamus!$D$2:$D$87,"dihapus",0,1)</f>
        <v>cangkringan</v>
      </c>
      <c r="C2270" t="s">
        <v>217</v>
      </c>
      <c r="D2270">
        <f>_xlfn.XLOOKUP(C2270,kamus!$B$2:$B$87,kamus!$J$2:$J$87,"dihapus",0,1)</f>
        <v>0</v>
      </c>
      <c r="E2270">
        <f t="shared" si="249"/>
        <v>0</v>
      </c>
      <c r="F2270" s="14">
        <v>43160</v>
      </c>
      <c r="G2270" s="1">
        <f t="shared" si="250"/>
        <v>3</v>
      </c>
      <c r="H2270" s="1">
        <f t="shared" si="251"/>
        <v>2018</v>
      </c>
      <c r="I2270">
        <v>0</v>
      </c>
      <c r="K2270">
        <f t="shared" si="245"/>
        <v>0</v>
      </c>
      <c r="L2270">
        <v>3586</v>
      </c>
      <c r="M2270" s="6">
        <f t="shared" si="246"/>
        <v>0</v>
      </c>
      <c r="N2270" s="6" t="str">
        <f t="shared" si="247"/>
        <v/>
      </c>
      <c r="O2270" s="6">
        <f t="shared" si="248"/>
        <v>0</v>
      </c>
      <c r="Q2270">
        <f>_xlfn.XLOOKUP(C2270&amp;G2270&amp;H2270,covid!$E$2:$E$2184,covid!$D$2:$D$2184,0,0,1)</f>
        <v>0</v>
      </c>
    </row>
    <row r="2271" spans="1:17" x14ac:dyDescent="0.3">
      <c r="A2271">
        <f>_xlfn.XLOOKUP(C2271,kamus!$B$2:$B$87,kamus!$A$2:$A$87,0,0,1)</f>
        <v>8</v>
      </c>
      <c r="B2271" t="str">
        <f>_xlfn.XLOOKUP(C2271,kamus!$B$2:$B$87,kamus!$D$2:$D$87,"dihapus",0,1)</f>
        <v>cangkringan</v>
      </c>
      <c r="C2271" t="s">
        <v>275</v>
      </c>
      <c r="D2271">
        <f>_xlfn.XLOOKUP(C2271,kamus!$B$2:$B$87,kamus!$J$2:$J$87,"dihapus",0,1)</f>
        <v>0</v>
      </c>
      <c r="E2271">
        <f t="shared" si="249"/>
        <v>0</v>
      </c>
      <c r="F2271" s="14">
        <v>43160</v>
      </c>
      <c r="G2271" s="1">
        <f t="shared" si="250"/>
        <v>3</v>
      </c>
      <c r="H2271" s="1">
        <f t="shared" si="251"/>
        <v>2018</v>
      </c>
      <c r="I2271">
        <v>0</v>
      </c>
      <c r="K2271">
        <f t="shared" si="245"/>
        <v>0</v>
      </c>
      <c r="L2271">
        <v>5550</v>
      </c>
      <c r="M2271" s="6">
        <f t="shared" si="246"/>
        <v>0</v>
      </c>
      <c r="N2271" s="6" t="str">
        <f t="shared" si="247"/>
        <v/>
      </c>
      <c r="O2271" s="6">
        <f t="shared" si="248"/>
        <v>0</v>
      </c>
      <c r="Q2271">
        <f>_xlfn.XLOOKUP(C2271&amp;G2271&amp;H2271,covid!$E$2:$E$2184,covid!$D$2:$D$2184,0,0,1)</f>
        <v>0</v>
      </c>
    </row>
    <row r="2272" spans="1:17" x14ac:dyDescent="0.3">
      <c r="A2272">
        <f>_xlfn.XLOOKUP(C2272,kamus!$B$2:$B$87,kamus!$A$2:$A$87,0,0,1)</f>
        <v>6</v>
      </c>
      <c r="B2272" t="str">
        <f>_xlfn.XLOOKUP(C2272,kamus!$B$2:$B$87,kamus!$D$2:$D$87,"dihapus",0,1)</f>
        <v>cangkringan</v>
      </c>
      <c r="C2272" t="s">
        <v>281</v>
      </c>
      <c r="D2272">
        <f>_xlfn.XLOOKUP(C2272,kamus!$B$2:$B$87,kamus!$J$2:$J$87,"dihapus",0,1)</f>
        <v>0</v>
      </c>
      <c r="E2272">
        <f t="shared" si="249"/>
        <v>0</v>
      </c>
      <c r="F2272" s="14">
        <v>43160</v>
      </c>
      <c r="G2272" s="1">
        <f t="shared" si="250"/>
        <v>3</v>
      </c>
      <c r="H2272" s="1">
        <f t="shared" si="251"/>
        <v>2018</v>
      </c>
      <c r="I2272">
        <v>0</v>
      </c>
      <c r="K2272">
        <f t="shared" si="245"/>
        <v>0</v>
      </c>
      <c r="L2272">
        <v>11339</v>
      </c>
      <c r="M2272" s="6">
        <f t="shared" si="246"/>
        <v>0</v>
      </c>
      <c r="N2272" s="6" t="str">
        <f t="shared" si="247"/>
        <v/>
      </c>
      <c r="O2272" s="6">
        <f t="shared" si="248"/>
        <v>0</v>
      </c>
      <c r="Q2272">
        <f>_xlfn.XLOOKUP(C2272&amp;G2272&amp;H2272,covid!$E$2:$E$2184,covid!$D$2:$D$2184,0,0,1)</f>
        <v>0</v>
      </c>
    </row>
    <row r="2273" spans="1:17" x14ac:dyDescent="0.3">
      <c r="A2273">
        <f>_xlfn.XLOOKUP(C2273,kamus!$B$2:$B$87,kamus!$A$2:$A$87,0,0,1)</f>
        <v>10</v>
      </c>
      <c r="B2273" t="str">
        <f>_xlfn.XLOOKUP(C2273,kamus!$B$2:$B$87,kamus!$D$2:$D$87,"dihapus",0,1)</f>
        <v>Depok 1</v>
      </c>
      <c r="C2273" t="s">
        <v>220</v>
      </c>
      <c r="D2273">
        <f>_xlfn.XLOOKUP(C2273,kamus!$B$2:$B$87,kamus!$J$2:$J$87,"dihapus",0,1)</f>
        <v>1</v>
      </c>
      <c r="E2273">
        <f t="shared" si="249"/>
        <v>0</v>
      </c>
      <c r="F2273" s="14">
        <v>43160</v>
      </c>
      <c r="G2273" s="1">
        <f t="shared" si="250"/>
        <v>3</v>
      </c>
      <c r="H2273" s="1">
        <f t="shared" si="251"/>
        <v>2018</v>
      </c>
      <c r="I2273">
        <v>1</v>
      </c>
      <c r="K2273">
        <f t="shared" si="245"/>
        <v>1</v>
      </c>
      <c r="L2273">
        <v>37946</v>
      </c>
      <c r="M2273" s="6">
        <f t="shared" si="246"/>
        <v>2.6353238813050126</v>
      </c>
      <c r="N2273" s="6" t="str">
        <f t="shared" si="247"/>
        <v/>
      </c>
      <c r="O2273" s="6">
        <f t="shared" si="248"/>
        <v>2.6353238813050126</v>
      </c>
      <c r="Q2273">
        <f>_xlfn.XLOOKUP(C2273&amp;G2273&amp;H2273,covid!$E$2:$E$2184,covid!$D$2:$D$2184,0,0,1)</f>
        <v>0</v>
      </c>
    </row>
    <row r="2274" spans="1:17" x14ac:dyDescent="0.3">
      <c r="A2274">
        <f>_xlfn.XLOOKUP(C2274,kamus!$B$2:$B$87,kamus!$A$2:$A$87,0,0,1)</f>
        <v>11</v>
      </c>
      <c r="B2274" t="str">
        <f>_xlfn.XLOOKUP(C2274,kamus!$B$2:$B$87,kamus!$D$2:$D$87,"dihapus",0,1)</f>
        <v>Depok 2</v>
      </c>
      <c r="C2274" t="s">
        <v>207</v>
      </c>
      <c r="D2274">
        <f>_xlfn.XLOOKUP(C2274,kamus!$B$2:$B$87,kamus!$J$2:$J$87,"dihapus",0,1)</f>
        <v>1</v>
      </c>
      <c r="E2274">
        <f t="shared" si="249"/>
        <v>0</v>
      </c>
      <c r="F2274" s="14">
        <v>43160</v>
      </c>
      <c r="G2274" s="1">
        <f t="shared" si="250"/>
        <v>3</v>
      </c>
      <c r="H2274" s="1">
        <f t="shared" si="251"/>
        <v>2018</v>
      </c>
      <c r="I2274">
        <v>3</v>
      </c>
      <c r="K2274">
        <f t="shared" si="245"/>
        <v>3</v>
      </c>
      <c r="L2274">
        <v>44433</v>
      </c>
      <c r="M2274" s="6">
        <f t="shared" si="246"/>
        <v>6.7517385726824655</v>
      </c>
      <c r="N2274" s="6" t="str">
        <f t="shared" si="247"/>
        <v/>
      </c>
      <c r="O2274" s="6">
        <f t="shared" si="248"/>
        <v>6.7517385726824655</v>
      </c>
      <c r="Q2274">
        <f>_xlfn.XLOOKUP(C2274&amp;G2274&amp;H2274,covid!$E$2:$E$2184,covid!$D$2:$D$2184,0,0,1)</f>
        <v>0</v>
      </c>
    </row>
    <row r="2275" spans="1:17" x14ac:dyDescent="0.3">
      <c r="A2275">
        <f>_xlfn.XLOOKUP(C2275,kamus!$B$2:$B$87,kamus!$A$2:$A$87,0,0,1)</f>
        <v>12</v>
      </c>
      <c r="B2275" t="str">
        <f>_xlfn.XLOOKUP(C2275,kamus!$B$2:$B$87,kamus!$D$2:$D$87,"dihapus",0,1)</f>
        <v>Depok 3</v>
      </c>
      <c r="C2275" t="s">
        <v>206</v>
      </c>
      <c r="D2275">
        <f>_xlfn.XLOOKUP(C2275,kamus!$B$2:$B$87,kamus!$J$2:$J$87,"dihapus",0,1)</f>
        <v>1</v>
      </c>
      <c r="E2275">
        <f t="shared" si="249"/>
        <v>0</v>
      </c>
      <c r="F2275" s="14">
        <v>43160</v>
      </c>
      <c r="G2275" s="1">
        <f t="shared" si="250"/>
        <v>3</v>
      </c>
      <c r="H2275" s="1">
        <f t="shared" si="251"/>
        <v>2018</v>
      </c>
      <c r="I2275">
        <v>2</v>
      </c>
      <c r="K2275">
        <f t="shared" si="245"/>
        <v>2</v>
      </c>
      <c r="L2275">
        <v>44837</v>
      </c>
      <c r="M2275" s="6">
        <f t="shared" si="246"/>
        <v>4.460601735174075</v>
      </c>
      <c r="N2275" s="6" t="str">
        <f t="shared" si="247"/>
        <v/>
      </c>
      <c r="O2275" s="6">
        <f t="shared" si="248"/>
        <v>4.460601735174075</v>
      </c>
      <c r="Q2275">
        <f>_xlfn.XLOOKUP(C2275&amp;G2275&amp;H2275,covid!$E$2:$E$2184,covid!$D$2:$D$2184,0,0,1)</f>
        <v>0</v>
      </c>
    </row>
    <row r="2276" spans="1:17" x14ac:dyDescent="0.3">
      <c r="A2276">
        <f>_xlfn.XLOOKUP(C2276,kamus!$B$2:$B$87,kamus!$A$2:$A$87,0,0,1)</f>
        <v>0</v>
      </c>
      <c r="B2276" t="str">
        <f>_xlfn.XLOOKUP(C2276,kamus!$B$2:$B$87,kamus!$D$2:$D$87,"dihapus",0,1)</f>
        <v>dihapus</v>
      </c>
      <c r="C2276" t="s">
        <v>282</v>
      </c>
      <c r="D2276" t="str">
        <f>_xlfn.XLOOKUP(C2276,kamus!$B$2:$B$87,kamus!$J$2:$J$87,"dihapus",0,1)</f>
        <v>dihapus</v>
      </c>
      <c r="E2276">
        <f t="shared" si="249"/>
        <v>0</v>
      </c>
      <c r="F2276" s="14">
        <v>43160</v>
      </c>
      <c r="G2276" s="1">
        <f t="shared" si="250"/>
        <v>3</v>
      </c>
      <c r="H2276" s="1">
        <f t="shared" si="251"/>
        <v>2018</v>
      </c>
      <c r="I2276">
        <v>0</v>
      </c>
      <c r="K2276">
        <f t="shared" si="245"/>
        <v>0</v>
      </c>
      <c r="L2276" t="e">
        <v>#N/A</v>
      </c>
      <c r="M2276" s="6" t="e">
        <f t="shared" si="246"/>
        <v>#N/A</v>
      </c>
      <c r="N2276" s="6" t="str">
        <f t="shared" si="247"/>
        <v/>
      </c>
      <c r="O2276" s="6" t="e">
        <f t="shared" si="248"/>
        <v>#N/A</v>
      </c>
      <c r="Q2276">
        <f>_xlfn.XLOOKUP(C2276&amp;G2276&amp;H2276,covid!$E$2:$E$2184,covid!$D$2:$D$2184,0,0,1)</f>
        <v>0</v>
      </c>
    </row>
    <row r="2277" spans="1:17" x14ac:dyDescent="0.3">
      <c r="A2277">
        <f>_xlfn.XLOOKUP(C2277,kamus!$B$2:$B$87,kamus!$A$2:$A$87,0,0,1)</f>
        <v>14</v>
      </c>
      <c r="B2277" t="str">
        <f>_xlfn.XLOOKUP(C2277,kamus!$B$2:$B$87,kamus!$D$2:$D$87,"dihapus",0,1)</f>
        <v>Gamping 1</v>
      </c>
      <c r="C2277" t="s">
        <v>196</v>
      </c>
      <c r="D2277">
        <f>_xlfn.XLOOKUP(C2277,kamus!$B$2:$B$87,kamus!$J$2:$J$87,"dihapus",0,1)</f>
        <v>1</v>
      </c>
      <c r="E2277">
        <f t="shared" si="249"/>
        <v>0</v>
      </c>
      <c r="F2277" s="14">
        <v>43160</v>
      </c>
      <c r="G2277" s="1">
        <f t="shared" si="250"/>
        <v>3</v>
      </c>
      <c r="H2277" s="1">
        <f t="shared" si="251"/>
        <v>2018</v>
      </c>
      <c r="I2277">
        <v>0</v>
      </c>
      <c r="K2277">
        <f t="shared" si="245"/>
        <v>0</v>
      </c>
      <c r="L2277">
        <v>22819</v>
      </c>
      <c r="M2277" s="6">
        <f t="shared" si="246"/>
        <v>0</v>
      </c>
      <c r="N2277" s="6" t="str">
        <f t="shared" si="247"/>
        <v/>
      </c>
      <c r="O2277" s="6">
        <f t="shared" si="248"/>
        <v>0</v>
      </c>
      <c r="Q2277">
        <f>_xlfn.XLOOKUP(C2277&amp;G2277&amp;H2277,covid!$E$2:$E$2184,covid!$D$2:$D$2184,0,0,1)</f>
        <v>0</v>
      </c>
    </row>
    <row r="2278" spans="1:17" x14ac:dyDescent="0.3">
      <c r="A2278">
        <f>_xlfn.XLOOKUP(C2278,kamus!$B$2:$B$87,kamus!$A$2:$A$87,0,0,1)</f>
        <v>13</v>
      </c>
      <c r="B2278" t="str">
        <f>_xlfn.XLOOKUP(C2278,kamus!$B$2:$B$87,kamus!$D$2:$D$87,"dihapus",0,1)</f>
        <v>Gamping 1</v>
      </c>
      <c r="C2278" t="s">
        <v>198</v>
      </c>
      <c r="D2278">
        <f>_xlfn.XLOOKUP(C2278,kamus!$B$2:$B$87,kamus!$J$2:$J$87,"dihapus",0,1)</f>
        <v>1</v>
      </c>
      <c r="E2278">
        <f t="shared" si="249"/>
        <v>0</v>
      </c>
      <c r="F2278" s="14">
        <v>43160</v>
      </c>
      <c r="G2278" s="1">
        <f t="shared" si="250"/>
        <v>3</v>
      </c>
      <c r="H2278" s="1">
        <f t="shared" si="251"/>
        <v>2018</v>
      </c>
      <c r="I2278">
        <v>0</v>
      </c>
      <c r="K2278">
        <f t="shared" si="245"/>
        <v>0</v>
      </c>
      <c r="L2278">
        <v>20645</v>
      </c>
      <c r="M2278" s="6">
        <f t="shared" si="246"/>
        <v>0</v>
      </c>
      <c r="N2278" s="6" t="str">
        <f t="shared" si="247"/>
        <v/>
      </c>
      <c r="O2278" s="6">
        <f t="shared" si="248"/>
        <v>0</v>
      </c>
      <c r="Q2278">
        <f>_xlfn.XLOOKUP(C2278&amp;G2278&amp;H2278,covid!$E$2:$E$2184,covid!$D$2:$D$2184,0,0,1)</f>
        <v>0</v>
      </c>
    </row>
    <row r="2279" spans="1:17" x14ac:dyDescent="0.3">
      <c r="A2279">
        <f>_xlfn.XLOOKUP(C2279,kamus!$B$2:$B$87,kamus!$A$2:$A$87,0,0,1)</f>
        <v>16</v>
      </c>
      <c r="B2279" t="str">
        <f>_xlfn.XLOOKUP(C2279,kamus!$B$2:$B$87,kamus!$D$2:$D$87,"dihapus",0,1)</f>
        <v>Gamping 2</v>
      </c>
      <c r="C2279" t="s">
        <v>200</v>
      </c>
      <c r="D2279">
        <f>_xlfn.XLOOKUP(C2279,kamus!$B$2:$B$87,kamus!$J$2:$J$87,"dihapus",0,1)</f>
        <v>1</v>
      </c>
      <c r="E2279">
        <f t="shared" si="249"/>
        <v>0</v>
      </c>
      <c r="F2279" s="14">
        <v>43160</v>
      </c>
      <c r="G2279" s="1">
        <f t="shared" si="250"/>
        <v>3</v>
      </c>
      <c r="H2279" s="1">
        <f t="shared" si="251"/>
        <v>2018</v>
      </c>
      <c r="I2279">
        <v>2</v>
      </c>
      <c r="K2279">
        <f t="shared" si="245"/>
        <v>2</v>
      </c>
      <c r="L2279">
        <v>16624</v>
      </c>
      <c r="M2279" s="6">
        <f t="shared" si="246"/>
        <v>12.030798845043311</v>
      </c>
      <c r="N2279" s="6" t="str">
        <f t="shared" si="247"/>
        <v/>
      </c>
      <c r="O2279" s="6">
        <f t="shared" si="248"/>
        <v>12.030798845043311</v>
      </c>
      <c r="Q2279">
        <f>_xlfn.XLOOKUP(C2279&amp;G2279&amp;H2279,covid!$E$2:$E$2184,covid!$D$2:$D$2184,0,0,1)</f>
        <v>0</v>
      </c>
    </row>
    <row r="2280" spans="1:17" x14ac:dyDescent="0.3">
      <c r="A2280">
        <f>_xlfn.XLOOKUP(C2280,kamus!$B$2:$B$87,kamus!$A$2:$A$87,0,0,1)</f>
        <v>15</v>
      </c>
      <c r="B2280" t="str">
        <f>_xlfn.XLOOKUP(C2280,kamus!$B$2:$B$87,kamus!$D$2:$D$87,"dihapus",0,1)</f>
        <v>Gamping 2</v>
      </c>
      <c r="C2280" t="s">
        <v>230</v>
      </c>
      <c r="D2280">
        <f>_xlfn.XLOOKUP(C2280,kamus!$B$2:$B$87,kamus!$J$2:$J$87,"dihapus",0,1)</f>
        <v>1</v>
      </c>
      <c r="E2280">
        <f t="shared" si="249"/>
        <v>0</v>
      </c>
      <c r="F2280" s="14">
        <v>43160</v>
      </c>
      <c r="G2280" s="1">
        <f t="shared" si="250"/>
        <v>3</v>
      </c>
      <c r="H2280" s="1">
        <f t="shared" si="251"/>
        <v>2018</v>
      </c>
      <c r="I2280">
        <v>0</v>
      </c>
      <c r="K2280">
        <f t="shared" si="245"/>
        <v>0</v>
      </c>
      <c r="L2280">
        <v>18692</v>
      </c>
      <c r="M2280" s="6">
        <f t="shared" si="246"/>
        <v>0</v>
      </c>
      <c r="N2280" s="6" t="str">
        <f t="shared" si="247"/>
        <v/>
      </c>
      <c r="O2280" s="6">
        <f t="shared" si="248"/>
        <v>0</v>
      </c>
      <c r="Q2280">
        <f>_xlfn.XLOOKUP(C2280&amp;G2280&amp;H2280,covid!$E$2:$E$2184,covid!$D$2:$D$2184,0,0,1)</f>
        <v>0</v>
      </c>
    </row>
    <row r="2281" spans="1:17" x14ac:dyDescent="0.3">
      <c r="A2281">
        <f>_xlfn.XLOOKUP(C2281,kamus!$B$2:$B$87,kamus!$A$2:$A$87,0,0,1)</f>
        <v>17</v>
      </c>
      <c r="B2281" t="str">
        <f>_xlfn.XLOOKUP(C2281,kamus!$B$2:$B$87,kamus!$D$2:$D$87,"dihapus",0,1)</f>
        <v>Gamping 2</v>
      </c>
      <c r="C2281" s="19" t="s">
        <v>272</v>
      </c>
      <c r="D2281">
        <f>_xlfn.XLOOKUP(C2281,kamus!$B$2:$B$87,kamus!$J$2:$J$87,"dihapus",0,1)</f>
        <v>1</v>
      </c>
      <c r="E2281">
        <f t="shared" si="249"/>
        <v>0</v>
      </c>
      <c r="F2281" s="14">
        <v>43160</v>
      </c>
      <c r="G2281" s="1">
        <f t="shared" si="250"/>
        <v>3</v>
      </c>
      <c r="H2281" s="1">
        <f t="shared" si="251"/>
        <v>2018</v>
      </c>
      <c r="I2281">
        <v>0</v>
      </c>
      <c r="K2281">
        <f t="shared" si="245"/>
        <v>0</v>
      </c>
      <c r="L2281">
        <v>18667</v>
      </c>
      <c r="M2281" s="6">
        <f t="shared" si="246"/>
        <v>0</v>
      </c>
      <c r="N2281" s="6" t="str">
        <f t="shared" si="247"/>
        <v/>
      </c>
      <c r="O2281" s="6">
        <f t="shared" si="248"/>
        <v>0</v>
      </c>
      <c r="Q2281">
        <f>_xlfn.XLOOKUP(C2281&amp;G2281&amp;H2281,covid!$E$2:$E$2184,covid!$D$2:$D$2184,0,0,1)</f>
        <v>0</v>
      </c>
    </row>
    <row r="2282" spans="1:17" x14ac:dyDescent="0.3">
      <c r="A2282">
        <f>_xlfn.XLOOKUP(C2282,kamus!$B$2:$B$87,kamus!$A$2:$A$87,0,0,1)</f>
        <v>20</v>
      </c>
      <c r="B2282" t="str">
        <f>_xlfn.XLOOKUP(C2282,kamus!$B$2:$B$87,kamus!$D$2:$D$87,"dihapus",0,1)</f>
        <v>Godean 1</v>
      </c>
      <c r="C2282" t="s">
        <v>247</v>
      </c>
      <c r="D2282">
        <f>_xlfn.XLOOKUP(C2282,kamus!$B$2:$B$87,kamus!$J$2:$J$87,"dihapus",0,1)</f>
        <v>1</v>
      </c>
      <c r="E2282">
        <f t="shared" si="249"/>
        <v>0</v>
      </c>
      <c r="F2282" s="14">
        <v>43160</v>
      </c>
      <c r="G2282" s="1">
        <f t="shared" si="250"/>
        <v>3</v>
      </c>
      <c r="H2282" s="1">
        <f t="shared" si="251"/>
        <v>2018</v>
      </c>
      <c r="I2282">
        <v>0</v>
      </c>
      <c r="K2282">
        <f t="shared" si="245"/>
        <v>0</v>
      </c>
      <c r="L2282">
        <v>9743</v>
      </c>
      <c r="M2282" s="6">
        <f t="shared" si="246"/>
        <v>0</v>
      </c>
      <c r="N2282" s="6" t="str">
        <f t="shared" si="247"/>
        <v/>
      </c>
      <c r="O2282" s="6">
        <f t="shared" si="248"/>
        <v>0</v>
      </c>
      <c r="Q2282">
        <f>_xlfn.XLOOKUP(C2282&amp;G2282&amp;H2282,covid!$E$2:$E$2184,covid!$D$2:$D$2184,0,0,1)</f>
        <v>0</v>
      </c>
    </row>
    <row r="2283" spans="1:17" x14ac:dyDescent="0.3">
      <c r="A2283">
        <f>_xlfn.XLOOKUP(C2283,kamus!$B$2:$B$87,kamus!$A$2:$A$87,0,0,1)</f>
        <v>21</v>
      </c>
      <c r="B2283" t="str">
        <f>_xlfn.XLOOKUP(C2283,kamus!$B$2:$B$87,kamus!$D$2:$D$87,"dihapus",0,1)</f>
        <v>Godean 1</v>
      </c>
      <c r="C2283" t="s">
        <v>250</v>
      </c>
      <c r="D2283">
        <f>_xlfn.XLOOKUP(C2283,kamus!$B$2:$B$87,kamus!$J$2:$J$87,"dihapus",0,1)</f>
        <v>1</v>
      </c>
      <c r="E2283">
        <f t="shared" si="249"/>
        <v>0</v>
      </c>
      <c r="F2283" s="14">
        <v>43160</v>
      </c>
      <c r="G2283" s="1">
        <f t="shared" si="250"/>
        <v>3</v>
      </c>
      <c r="H2283" s="1">
        <f t="shared" si="251"/>
        <v>2018</v>
      </c>
      <c r="I2283">
        <v>0</v>
      </c>
      <c r="K2283">
        <f t="shared" si="245"/>
        <v>0</v>
      </c>
      <c r="L2283">
        <v>10269</v>
      </c>
      <c r="M2283" s="6">
        <f t="shared" si="246"/>
        <v>0</v>
      </c>
      <c r="N2283" s="6" t="str">
        <f t="shared" si="247"/>
        <v/>
      </c>
      <c r="O2283" s="6">
        <f t="shared" si="248"/>
        <v>0</v>
      </c>
      <c r="Q2283">
        <f>_xlfn.XLOOKUP(C2283&amp;G2283&amp;H2283,covid!$E$2:$E$2184,covid!$D$2:$D$2184,0,0,1)</f>
        <v>0</v>
      </c>
    </row>
    <row r="2284" spans="1:17" x14ac:dyDescent="0.3">
      <c r="A2284">
        <f>_xlfn.XLOOKUP(C2284,kamus!$B$2:$B$87,kamus!$A$2:$A$87,0,0,1)</f>
        <v>19</v>
      </c>
      <c r="B2284" t="str">
        <f>_xlfn.XLOOKUP(C2284,kamus!$B$2:$B$87,kamus!$D$2:$D$87,"dihapus",0,1)</f>
        <v>Godean 1</v>
      </c>
      <c r="C2284" t="s">
        <v>251</v>
      </c>
      <c r="D2284">
        <f>_xlfn.XLOOKUP(C2284,kamus!$B$2:$B$87,kamus!$J$2:$J$87,"dihapus",0,1)</f>
        <v>1</v>
      </c>
      <c r="E2284">
        <f t="shared" si="249"/>
        <v>0</v>
      </c>
      <c r="F2284" s="14">
        <v>43160</v>
      </c>
      <c r="G2284" s="1">
        <f t="shared" si="250"/>
        <v>3</v>
      </c>
      <c r="H2284" s="1">
        <f t="shared" si="251"/>
        <v>2018</v>
      </c>
      <c r="I2284">
        <v>0</v>
      </c>
      <c r="K2284">
        <f t="shared" si="245"/>
        <v>0</v>
      </c>
      <c r="L2284">
        <v>9159</v>
      </c>
      <c r="M2284" s="6">
        <f t="shared" si="246"/>
        <v>0</v>
      </c>
      <c r="N2284" s="6" t="str">
        <f t="shared" si="247"/>
        <v/>
      </c>
      <c r="O2284" s="6">
        <f t="shared" si="248"/>
        <v>0</v>
      </c>
      <c r="Q2284">
        <f>_xlfn.XLOOKUP(C2284&amp;G2284&amp;H2284,covid!$E$2:$E$2184,covid!$D$2:$D$2184,0,0,1)</f>
        <v>0</v>
      </c>
    </row>
    <row r="2285" spans="1:17" x14ac:dyDescent="0.3">
      <c r="A2285">
        <f>_xlfn.XLOOKUP(C2285,kamus!$B$2:$B$87,kamus!$A$2:$A$87,0,0,1)</f>
        <v>18</v>
      </c>
      <c r="B2285" t="str">
        <f>_xlfn.XLOOKUP(C2285,kamus!$B$2:$B$87,kamus!$D$2:$D$87,"dihapus",0,1)</f>
        <v>Godean 1</v>
      </c>
      <c r="C2285" t="s">
        <v>252</v>
      </c>
      <c r="D2285">
        <f>_xlfn.XLOOKUP(C2285,kamus!$B$2:$B$87,kamus!$J$2:$J$87,"dihapus",0,1)</f>
        <v>0</v>
      </c>
      <c r="E2285">
        <f t="shared" si="249"/>
        <v>0</v>
      </c>
      <c r="F2285" s="14">
        <v>43160</v>
      </c>
      <c r="G2285" s="1">
        <f t="shared" si="250"/>
        <v>3</v>
      </c>
      <c r="H2285" s="1">
        <f t="shared" si="251"/>
        <v>2018</v>
      </c>
      <c r="I2285">
        <v>0</v>
      </c>
      <c r="K2285">
        <f t="shared" si="245"/>
        <v>0</v>
      </c>
      <c r="L2285">
        <v>6607</v>
      </c>
      <c r="M2285" s="6">
        <f t="shared" si="246"/>
        <v>0</v>
      </c>
      <c r="N2285" s="6" t="str">
        <f t="shared" si="247"/>
        <v/>
      </c>
      <c r="O2285" s="6">
        <f t="shared" si="248"/>
        <v>0</v>
      </c>
      <c r="Q2285">
        <f>_xlfn.XLOOKUP(C2285&amp;G2285&amp;H2285,covid!$E$2:$E$2184,covid!$D$2:$D$2184,0,0,1)</f>
        <v>0</v>
      </c>
    </row>
    <row r="2286" spans="1:17" x14ac:dyDescent="0.3">
      <c r="A2286">
        <f>_xlfn.XLOOKUP(C2286,kamus!$B$2:$B$87,kamus!$A$2:$A$87,0,0,1)</f>
        <v>23</v>
      </c>
      <c r="B2286" t="str">
        <f>_xlfn.XLOOKUP(C2286,kamus!$B$2:$B$87,kamus!$D$2:$D$87,"dihapus",0,1)</f>
        <v>Godean 2</v>
      </c>
      <c r="C2286" t="s">
        <v>248</v>
      </c>
      <c r="D2286">
        <f>_xlfn.XLOOKUP(C2286,kamus!$B$2:$B$87,kamus!$J$2:$J$87,"dihapus",0,1)</f>
        <v>1</v>
      </c>
      <c r="E2286">
        <f t="shared" si="249"/>
        <v>0</v>
      </c>
      <c r="F2286" s="14">
        <v>43160</v>
      </c>
      <c r="G2286" s="1">
        <f t="shared" si="250"/>
        <v>3</v>
      </c>
      <c r="H2286" s="1">
        <f t="shared" si="251"/>
        <v>2018</v>
      </c>
      <c r="I2286">
        <v>0</v>
      </c>
      <c r="K2286">
        <f t="shared" si="245"/>
        <v>0</v>
      </c>
      <c r="L2286">
        <v>17439</v>
      </c>
      <c r="M2286" s="6">
        <f t="shared" si="246"/>
        <v>0</v>
      </c>
      <c r="N2286" s="6" t="str">
        <f t="shared" si="247"/>
        <v/>
      </c>
      <c r="O2286" s="6">
        <f t="shared" si="248"/>
        <v>0</v>
      </c>
      <c r="Q2286">
        <f>_xlfn.XLOOKUP(C2286&amp;G2286&amp;H2286,covid!$E$2:$E$2184,covid!$D$2:$D$2184,0,0,1)</f>
        <v>0</v>
      </c>
    </row>
    <row r="2287" spans="1:17" x14ac:dyDescent="0.3">
      <c r="A2287">
        <f>_xlfn.XLOOKUP(C2287,kamus!$B$2:$B$87,kamus!$A$2:$A$87,0,0,1)</f>
        <v>22</v>
      </c>
      <c r="B2287" t="str">
        <f>_xlfn.XLOOKUP(C2287,kamus!$B$2:$B$87,kamus!$D$2:$D$87,"dihapus",0,1)</f>
        <v>Godean 2</v>
      </c>
      <c r="C2287" t="s">
        <v>249</v>
      </c>
      <c r="D2287">
        <f>_xlfn.XLOOKUP(C2287,kamus!$B$2:$B$87,kamus!$J$2:$J$87,"dihapus",0,1)</f>
        <v>1</v>
      </c>
      <c r="E2287">
        <f t="shared" si="249"/>
        <v>0</v>
      </c>
      <c r="F2287" s="14">
        <v>43160</v>
      </c>
      <c r="G2287" s="1">
        <f t="shared" si="250"/>
        <v>3</v>
      </c>
      <c r="H2287" s="1">
        <f t="shared" si="251"/>
        <v>2018</v>
      </c>
      <c r="I2287">
        <v>0</v>
      </c>
      <c r="K2287">
        <f t="shared" si="245"/>
        <v>0</v>
      </c>
      <c r="L2287">
        <v>12380</v>
      </c>
      <c r="M2287" s="6">
        <f t="shared" si="246"/>
        <v>0</v>
      </c>
      <c r="N2287" s="6" t="str">
        <f t="shared" si="247"/>
        <v/>
      </c>
      <c r="O2287" s="6">
        <f t="shared" si="248"/>
        <v>0</v>
      </c>
      <c r="Q2287">
        <f>_xlfn.XLOOKUP(C2287&amp;G2287&amp;H2287,covid!$E$2:$E$2184,covid!$D$2:$D$2184,0,0,1)</f>
        <v>0</v>
      </c>
    </row>
    <row r="2288" spans="1:17" x14ac:dyDescent="0.3">
      <c r="A2288">
        <f>_xlfn.XLOOKUP(C2288,kamus!$B$2:$B$87,kamus!$A$2:$A$87,0,0,1)</f>
        <v>24</v>
      </c>
      <c r="B2288" t="str">
        <f>_xlfn.XLOOKUP(C2288,kamus!$B$2:$B$87,kamus!$D$2:$D$87,"dihapus",0,1)</f>
        <v>Godean 2</v>
      </c>
      <c r="C2288" t="s">
        <v>253</v>
      </c>
      <c r="D2288">
        <f>_xlfn.XLOOKUP(C2288,kamus!$B$2:$B$87,kamus!$J$2:$J$87,"dihapus",0,1)</f>
        <v>0</v>
      </c>
      <c r="E2288">
        <f t="shared" si="249"/>
        <v>0</v>
      </c>
      <c r="F2288" s="14">
        <v>43160</v>
      </c>
      <c r="G2288" s="1">
        <f t="shared" si="250"/>
        <v>3</v>
      </c>
      <c r="H2288" s="1">
        <f t="shared" si="251"/>
        <v>2018</v>
      </c>
      <c r="I2288">
        <v>0</v>
      </c>
      <c r="K2288">
        <f t="shared" si="245"/>
        <v>0</v>
      </c>
      <c r="L2288">
        <v>7087</v>
      </c>
      <c r="M2288" s="6">
        <f t="shared" si="246"/>
        <v>0</v>
      </c>
      <c r="N2288" s="6" t="str">
        <f t="shared" si="247"/>
        <v/>
      </c>
      <c r="O2288" s="6">
        <f t="shared" si="248"/>
        <v>0</v>
      </c>
      <c r="Q2288">
        <f>_xlfn.XLOOKUP(C2288&amp;G2288&amp;H2288,covid!$E$2:$E$2184,covid!$D$2:$D$2184,0,0,1)</f>
        <v>0</v>
      </c>
    </row>
    <row r="2289" spans="1:17" x14ac:dyDescent="0.3">
      <c r="A2289">
        <f>_xlfn.XLOOKUP(C2289,kamus!$B$2:$B$87,kamus!$A$2:$A$87,0,0,1)</f>
        <v>27</v>
      </c>
      <c r="B2289" t="str">
        <f>_xlfn.XLOOKUP(C2289,kamus!$B$2:$B$87,kamus!$D$2:$D$87,"dihapus",0,1)</f>
        <v>Kalasan</v>
      </c>
      <c r="C2289" t="s">
        <v>235</v>
      </c>
      <c r="D2289">
        <f>_xlfn.XLOOKUP(C2289,kamus!$B$2:$B$87,kamus!$J$2:$J$87,"dihapus",0,1)</f>
        <v>1</v>
      </c>
      <c r="E2289">
        <f t="shared" si="249"/>
        <v>0</v>
      </c>
      <c r="F2289" s="14">
        <v>43160</v>
      </c>
      <c r="G2289" s="1">
        <f t="shared" si="250"/>
        <v>3</v>
      </c>
      <c r="H2289" s="1">
        <f t="shared" si="251"/>
        <v>2018</v>
      </c>
      <c r="I2289">
        <v>0</v>
      </c>
      <c r="K2289">
        <f t="shared" si="245"/>
        <v>0</v>
      </c>
      <c r="L2289">
        <v>38337</v>
      </c>
      <c r="M2289" s="6">
        <f t="shared" si="246"/>
        <v>0</v>
      </c>
      <c r="N2289" s="6" t="str">
        <f t="shared" si="247"/>
        <v/>
      </c>
      <c r="O2289" s="6">
        <f t="shared" si="248"/>
        <v>0</v>
      </c>
      <c r="Q2289">
        <f>_xlfn.XLOOKUP(C2289&amp;G2289&amp;H2289,covid!$E$2:$E$2184,covid!$D$2:$D$2184,0,0,1)</f>
        <v>0</v>
      </c>
    </row>
    <row r="2290" spans="1:17" x14ac:dyDescent="0.3">
      <c r="A2290">
        <f>_xlfn.XLOOKUP(C2290,kamus!$B$2:$B$87,kamus!$A$2:$A$87,0,0,1)</f>
        <v>28</v>
      </c>
      <c r="B2290" t="str">
        <f>_xlfn.XLOOKUP(C2290,kamus!$B$2:$B$87,kamus!$D$2:$D$87,"dihapus",0,1)</f>
        <v>Kalasan</v>
      </c>
      <c r="C2290" t="s">
        <v>239</v>
      </c>
      <c r="D2290">
        <f>_xlfn.XLOOKUP(C2290,kamus!$B$2:$B$87,kamus!$J$2:$J$87,"dihapus",0,1)</f>
        <v>0</v>
      </c>
      <c r="E2290">
        <f t="shared" si="249"/>
        <v>0</v>
      </c>
      <c r="F2290" s="14">
        <v>43160</v>
      </c>
      <c r="G2290" s="1">
        <f t="shared" si="250"/>
        <v>3</v>
      </c>
      <c r="H2290" s="1">
        <f t="shared" si="251"/>
        <v>2018</v>
      </c>
      <c r="I2290">
        <v>1</v>
      </c>
      <c r="K2290">
        <f t="shared" si="245"/>
        <v>1</v>
      </c>
      <c r="L2290">
        <v>13744</v>
      </c>
      <c r="M2290" s="6">
        <f t="shared" si="246"/>
        <v>7.2759022118742722</v>
      </c>
      <c r="N2290" s="6" t="str">
        <f t="shared" si="247"/>
        <v/>
      </c>
      <c r="O2290" s="6">
        <f t="shared" si="248"/>
        <v>7.2759022118742722</v>
      </c>
      <c r="Q2290">
        <f>_xlfn.XLOOKUP(C2290&amp;G2290&amp;H2290,covid!$E$2:$E$2184,covid!$D$2:$D$2184,0,0,1)</f>
        <v>0</v>
      </c>
    </row>
    <row r="2291" spans="1:17" x14ac:dyDescent="0.3">
      <c r="A2291">
        <f>_xlfn.XLOOKUP(C2291,kamus!$B$2:$B$87,kamus!$A$2:$A$87,0,0,1)</f>
        <v>25</v>
      </c>
      <c r="B2291" t="str">
        <f>_xlfn.XLOOKUP(C2291,kamus!$B$2:$B$87,kamus!$D$2:$D$87,"dihapus",0,1)</f>
        <v>Kalasan</v>
      </c>
      <c r="C2291" t="s">
        <v>265</v>
      </c>
      <c r="D2291">
        <f>_xlfn.XLOOKUP(C2291,kamus!$B$2:$B$87,kamus!$J$2:$J$87,"dihapus",0,1)</f>
        <v>1</v>
      </c>
      <c r="E2291">
        <f t="shared" si="249"/>
        <v>0</v>
      </c>
      <c r="F2291" s="14">
        <v>43160</v>
      </c>
      <c r="G2291" s="1">
        <f t="shared" si="250"/>
        <v>3</v>
      </c>
      <c r="H2291" s="1">
        <f t="shared" si="251"/>
        <v>2018</v>
      </c>
      <c r="I2291">
        <v>0</v>
      </c>
      <c r="K2291">
        <f t="shared" si="245"/>
        <v>0</v>
      </c>
      <c r="L2291">
        <v>17169</v>
      </c>
      <c r="M2291" s="6">
        <f t="shared" si="246"/>
        <v>0</v>
      </c>
      <c r="N2291" s="6" t="str">
        <f t="shared" si="247"/>
        <v/>
      </c>
      <c r="O2291" s="6">
        <f t="shared" si="248"/>
        <v>0</v>
      </c>
      <c r="Q2291">
        <f>_xlfn.XLOOKUP(C2291&amp;G2291&amp;H2291,covid!$E$2:$E$2184,covid!$D$2:$D$2184,0,0,1)</f>
        <v>0</v>
      </c>
    </row>
    <row r="2292" spans="1:17" x14ac:dyDescent="0.3">
      <c r="A2292">
        <f>_xlfn.XLOOKUP(C2292,kamus!$B$2:$B$87,kamus!$A$2:$A$87,0,0,1)</f>
        <v>26</v>
      </c>
      <c r="B2292" t="str">
        <f>_xlfn.XLOOKUP(C2292,kamus!$B$2:$B$87,kamus!$D$2:$D$87,"dihapus",0,1)</f>
        <v>Kalasan</v>
      </c>
      <c r="C2292" t="s">
        <v>269</v>
      </c>
      <c r="D2292">
        <f>_xlfn.XLOOKUP(C2292,kamus!$B$2:$B$87,kamus!$J$2:$J$87,"dihapus",0,1)</f>
        <v>1</v>
      </c>
      <c r="E2292">
        <f t="shared" si="249"/>
        <v>0</v>
      </c>
      <c r="F2292" s="14">
        <v>43160</v>
      </c>
      <c r="G2292" s="1">
        <f t="shared" si="250"/>
        <v>3</v>
      </c>
      <c r="H2292" s="1">
        <f t="shared" si="251"/>
        <v>2018</v>
      </c>
      <c r="I2292">
        <v>0</v>
      </c>
      <c r="K2292">
        <f t="shared" si="245"/>
        <v>0</v>
      </c>
      <c r="L2292">
        <v>18588</v>
      </c>
      <c r="M2292" s="6">
        <f t="shared" si="246"/>
        <v>0</v>
      </c>
      <c r="N2292" s="6" t="str">
        <f t="shared" si="247"/>
        <v/>
      </c>
      <c r="O2292" s="6">
        <f t="shared" si="248"/>
        <v>0</v>
      </c>
      <c r="Q2292">
        <f>_xlfn.XLOOKUP(C2292&amp;G2292&amp;H2292,covid!$E$2:$E$2184,covid!$D$2:$D$2184,0,0,1)</f>
        <v>0</v>
      </c>
    </row>
    <row r="2293" spans="1:17" x14ac:dyDescent="0.3">
      <c r="A2293">
        <f>_xlfn.XLOOKUP(C2293,kamus!$B$2:$B$87,kamus!$A$2:$A$87,0,0,1)</f>
        <v>33</v>
      </c>
      <c r="B2293" t="str">
        <f>_xlfn.XLOOKUP(C2293,kamus!$B$2:$B$87,kamus!$D$2:$D$87,"dihapus",0,1)</f>
        <v>Minggir</v>
      </c>
      <c r="C2293" t="s">
        <v>241</v>
      </c>
      <c r="D2293">
        <f>_xlfn.XLOOKUP(C2293,kamus!$B$2:$B$87,kamus!$J$2:$J$87,"dihapus",0,1)</f>
        <v>0</v>
      </c>
      <c r="E2293">
        <f t="shared" si="249"/>
        <v>0</v>
      </c>
      <c r="F2293" s="14">
        <v>43160</v>
      </c>
      <c r="G2293" s="1">
        <f t="shared" si="250"/>
        <v>3</v>
      </c>
      <c r="H2293" s="1">
        <f t="shared" si="251"/>
        <v>2018</v>
      </c>
      <c r="I2293">
        <v>0</v>
      </c>
      <c r="K2293">
        <f t="shared" si="245"/>
        <v>0</v>
      </c>
      <c r="L2293">
        <v>8300</v>
      </c>
      <c r="M2293" s="6">
        <f t="shared" si="246"/>
        <v>0</v>
      </c>
      <c r="N2293" s="6" t="str">
        <f t="shared" si="247"/>
        <v/>
      </c>
      <c r="O2293" s="6">
        <f t="shared" si="248"/>
        <v>0</v>
      </c>
      <c r="Q2293">
        <f>_xlfn.XLOOKUP(C2293&amp;G2293&amp;H2293,covid!$E$2:$E$2184,covid!$D$2:$D$2184,0,0,1)</f>
        <v>0</v>
      </c>
    </row>
    <row r="2294" spans="1:17" x14ac:dyDescent="0.3">
      <c r="A2294">
        <f>_xlfn.XLOOKUP(C2294,kamus!$B$2:$B$87,kamus!$A$2:$A$87,0,0,1)</f>
        <v>31</v>
      </c>
      <c r="B2294" t="str">
        <f>_xlfn.XLOOKUP(C2294,kamus!$B$2:$B$87,kamus!$D$2:$D$87,"dihapus",0,1)</f>
        <v>Minggir</v>
      </c>
      <c r="C2294" t="s">
        <v>242</v>
      </c>
      <c r="D2294">
        <f>_xlfn.XLOOKUP(C2294,kamus!$B$2:$B$87,kamus!$J$2:$J$87,"dihapus",0,1)</f>
        <v>0</v>
      </c>
      <c r="E2294">
        <f t="shared" si="249"/>
        <v>0</v>
      </c>
      <c r="F2294" s="14">
        <v>43160</v>
      </c>
      <c r="G2294" s="1">
        <f t="shared" si="250"/>
        <v>3</v>
      </c>
      <c r="H2294" s="1">
        <f t="shared" si="251"/>
        <v>2018</v>
      </c>
      <c r="I2294">
        <v>0</v>
      </c>
      <c r="K2294">
        <f t="shared" si="245"/>
        <v>0</v>
      </c>
      <c r="L2294">
        <v>3637</v>
      </c>
      <c r="M2294" s="6">
        <f t="shared" si="246"/>
        <v>0</v>
      </c>
      <c r="N2294" s="6" t="str">
        <f t="shared" si="247"/>
        <v/>
      </c>
      <c r="O2294" s="6">
        <f t="shared" si="248"/>
        <v>0</v>
      </c>
      <c r="Q2294">
        <f>_xlfn.XLOOKUP(C2294&amp;G2294&amp;H2294,covid!$E$2:$E$2184,covid!$D$2:$D$2184,0,0,1)</f>
        <v>0</v>
      </c>
    </row>
    <row r="2295" spans="1:17" x14ac:dyDescent="0.3">
      <c r="A2295">
        <f>_xlfn.XLOOKUP(C2295,kamus!$B$2:$B$87,kamus!$A$2:$A$87,0,0,1)</f>
        <v>32</v>
      </c>
      <c r="B2295" t="str">
        <f>_xlfn.XLOOKUP(C2295,kamus!$B$2:$B$87,kamus!$D$2:$D$87,"dihapus",0,1)</f>
        <v>Minggir</v>
      </c>
      <c r="C2295" t="s">
        <v>243</v>
      </c>
      <c r="D2295">
        <f>_xlfn.XLOOKUP(C2295,kamus!$B$2:$B$87,kamus!$J$2:$J$87,"dihapus",0,1)</f>
        <v>0</v>
      </c>
      <c r="E2295">
        <f t="shared" si="249"/>
        <v>0</v>
      </c>
      <c r="F2295" s="14">
        <v>43160</v>
      </c>
      <c r="G2295" s="1">
        <f t="shared" si="250"/>
        <v>3</v>
      </c>
      <c r="H2295" s="1">
        <f t="shared" si="251"/>
        <v>2018</v>
      </c>
      <c r="I2295">
        <v>0</v>
      </c>
      <c r="K2295">
        <f t="shared" si="245"/>
        <v>0</v>
      </c>
      <c r="L2295">
        <v>7033</v>
      </c>
      <c r="M2295" s="6">
        <f t="shared" si="246"/>
        <v>0</v>
      </c>
      <c r="N2295" s="6" t="str">
        <f t="shared" si="247"/>
        <v/>
      </c>
      <c r="O2295" s="6">
        <f t="shared" si="248"/>
        <v>0</v>
      </c>
      <c r="Q2295">
        <f>_xlfn.XLOOKUP(C2295&amp;G2295&amp;H2295,covid!$E$2:$E$2184,covid!$D$2:$D$2184,0,0,1)</f>
        <v>0</v>
      </c>
    </row>
    <row r="2296" spans="1:17" x14ac:dyDescent="0.3">
      <c r="A2296">
        <f>_xlfn.XLOOKUP(C2296,kamus!$B$2:$B$87,kamus!$A$2:$A$87,0,0,1)</f>
        <v>30</v>
      </c>
      <c r="B2296" t="str">
        <f>_xlfn.XLOOKUP(C2296,kamus!$B$2:$B$87,kamus!$D$2:$D$87,"dihapus",0,1)</f>
        <v>Minggir</v>
      </c>
      <c r="C2296" t="s">
        <v>244</v>
      </c>
      <c r="D2296">
        <f>_xlfn.XLOOKUP(C2296,kamus!$B$2:$B$87,kamus!$J$2:$J$87,"dihapus",0,1)</f>
        <v>0</v>
      </c>
      <c r="E2296">
        <f t="shared" si="249"/>
        <v>0</v>
      </c>
      <c r="F2296" s="14">
        <v>43160</v>
      </c>
      <c r="G2296" s="1">
        <f t="shared" si="250"/>
        <v>3</v>
      </c>
      <c r="H2296" s="1">
        <f t="shared" si="251"/>
        <v>2018</v>
      </c>
      <c r="I2296">
        <v>0</v>
      </c>
      <c r="K2296">
        <f t="shared" si="245"/>
        <v>0</v>
      </c>
      <c r="L2296">
        <v>8777</v>
      </c>
      <c r="M2296" s="6">
        <f t="shared" si="246"/>
        <v>0</v>
      </c>
      <c r="N2296" s="6" t="str">
        <f t="shared" si="247"/>
        <v/>
      </c>
      <c r="O2296" s="6">
        <f t="shared" si="248"/>
        <v>0</v>
      </c>
      <c r="Q2296">
        <f>_xlfn.XLOOKUP(C2296&amp;G2296&amp;H2296,covid!$E$2:$E$2184,covid!$D$2:$D$2184,0,0,1)</f>
        <v>0</v>
      </c>
    </row>
    <row r="2297" spans="1:17" x14ac:dyDescent="0.3">
      <c r="A2297">
        <f>_xlfn.XLOOKUP(C2297,kamus!$B$2:$B$87,kamus!$A$2:$A$87,0,0,1)</f>
        <v>29</v>
      </c>
      <c r="B2297" t="str">
        <f>_xlfn.XLOOKUP(C2297,kamus!$B$2:$B$87,kamus!$D$2:$D$87,"dihapus",0,1)</f>
        <v>Minggir</v>
      </c>
      <c r="C2297" t="s">
        <v>245</v>
      </c>
      <c r="D2297">
        <f>_xlfn.XLOOKUP(C2297,kamus!$B$2:$B$87,kamus!$J$2:$J$87,"dihapus",0,1)</f>
        <v>0</v>
      </c>
      <c r="E2297">
        <f t="shared" si="249"/>
        <v>0</v>
      </c>
      <c r="F2297" s="14">
        <v>43160</v>
      </c>
      <c r="G2297" s="1">
        <f t="shared" si="250"/>
        <v>3</v>
      </c>
      <c r="H2297" s="1">
        <f t="shared" si="251"/>
        <v>2018</v>
      </c>
      <c r="I2297">
        <v>0</v>
      </c>
      <c r="K2297">
        <f t="shared" si="245"/>
        <v>0</v>
      </c>
      <c r="L2297">
        <v>5165</v>
      </c>
      <c r="M2297" s="6">
        <f t="shared" si="246"/>
        <v>0</v>
      </c>
      <c r="N2297" s="6" t="str">
        <f t="shared" si="247"/>
        <v/>
      </c>
      <c r="O2297" s="6">
        <f t="shared" si="248"/>
        <v>0</v>
      </c>
      <c r="Q2297">
        <f>_xlfn.XLOOKUP(C2297&amp;G2297&amp;H2297,covid!$E$2:$E$2184,covid!$D$2:$D$2184,0,0,1)</f>
        <v>0</v>
      </c>
    </row>
    <row r="2298" spans="1:17" x14ac:dyDescent="0.3">
      <c r="A2298">
        <f>_xlfn.XLOOKUP(C2298,kamus!$B$2:$B$87,kamus!$A$2:$A$87,0,0,1)</f>
        <v>35</v>
      </c>
      <c r="B2298" t="str">
        <f>_xlfn.XLOOKUP(C2298,kamus!$B$2:$B$87,kamus!$D$2:$D$87,"dihapus",0,1)</f>
        <v>Mlati 1</v>
      </c>
      <c r="C2298" t="s">
        <v>240</v>
      </c>
      <c r="D2298">
        <f>_xlfn.XLOOKUP(C2298,kamus!$B$2:$B$87,kamus!$J$2:$J$87,"dihapus",0,1)</f>
        <v>1</v>
      </c>
      <c r="E2298">
        <f t="shared" si="249"/>
        <v>0</v>
      </c>
      <c r="F2298" s="14">
        <v>43160</v>
      </c>
      <c r="G2298" s="1">
        <f t="shared" si="250"/>
        <v>3</v>
      </c>
      <c r="H2298" s="1">
        <f t="shared" si="251"/>
        <v>2018</v>
      </c>
      <c r="I2298">
        <v>0</v>
      </c>
      <c r="K2298">
        <f t="shared" si="245"/>
        <v>0</v>
      </c>
      <c r="L2298">
        <v>18886</v>
      </c>
      <c r="M2298" s="6">
        <f t="shared" si="246"/>
        <v>0</v>
      </c>
      <c r="N2298" s="6" t="str">
        <f t="shared" si="247"/>
        <v/>
      </c>
      <c r="O2298" s="6">
        <f t="shared" si="248"/>
        <v>0</v>
      </c>
      <c r="Q2298">
        <f>_xlfn.XLOOKUP(C2298&amp;G2298&amp;H2298,covid!$E$2:$E$2184,covid!$D$2:$D$2184,0,0,1)</f>
        <v>0</v>
      </c>
    </row>
    <row r="2299" spans="1:17" x14ac:dyDescent="0.3">
      <c r="A2299">
        <f>_xlfn.XLOOKUP(C2299,kamus!$B$2:$B$87,kamus!$A$2:$A$87,0,0,1)</f>
        <v>34</v>
      </c>
      <c r="B2299" t="str">
        <f>_xlfn.XLOOKUP(C2299,kamus!$B$2:$B$87,kamus!$D$2:$D$87,"dihapus",0,1)</f>
        <v>Mlati 1</v>
      </c>
      <c r="C2299" t="s">
        <v>254</v>
      </c>
      <c r="D2299">
        <f>_xlfn.XLOOKUP(C2299,kamus!$B$2:$B$87,kamus!$J$2:$J$87,"dihapus",0,1)</f>
        <v>1</v>
      </c>
      <c r="E2299">
        <f t="shared" si="249"/>
        <v>0</v>
      </c>
      <c r="F2299" s="14">
        <v>43160</v>
      </c>
      <c r="G2299" s="1">
        <f t="shared" si="250"/>
        <v>3</v>
      </c>
      <c r="H2299" s="1">
        <f t="shared" si="251"/>
        <v>2018</v>
      </c>
      <c r="I2299">
        <v>0</v>
      </c>
      <c r="K2299">
        <f t="shared" si="245"/>
        <v>0</v>
      </c>
      <c r="L2299">
        <v>35345</v>
      </c>
      <c r="M2299" s="6">
        <f t="shared" si="246"/>
        <v>0</v>
      </c>
      <c r="N2299" s="6" t="str">
        <f t="shared" si="247"/>
        <v/>
      </c>
      <c r="O2299" s="6">
        <f t="shared" si="248"/>
        <v>0</v>
      </c>
      <c r="Q2299">
        <f>_xlfn.XLOOKUP(C2299&amp;G2299&amp;H2299,covid!$E$2:$E$2184,covid!$D$2:$D$2184,0,0,1)</f>
        <v>0</v>
      </c>
    </row>
    <row r="2300" spans="1:17" x14ac:dyDescent="0.3">
      <c r="A2300">
        <f>_xlfn.XLOOKUP(C2300,kamus!$B$2:$B$87,kamus!$A$2:$A$87,0,0,1)</f>
        <v>38</v>
      </c>
      <c r="B2300" t="str">
        <f>_xlfn.XLOOKUP(C2300,kamus!$B$2:$B$87,kamus!$D$2:$D$87,"dihapus",0,1)</f>
        <v>Mlati 2</v>
      </c>
      <c r="C2300" t="s">
        <v>258</v>
      </c>
      <c r="D2300">
        <f>_xlfn.XLOOKUP(C2300,kamus!$B$2:$B$87,kamus!$J$2:$J$87,"dihapus",0,1)</f>
        <v>0</v>
      </c>
      <c r="E2300">
        <f t="shared" si="249"/>
        <v>0</v>
      </c>
      <c r="F2300" s="14">
        <v>43160</v>
      </c>
      <c r="G2300" s="1">
        <f t="shared" si="250"/>
        <v>3</v>
      </c>
      <c r="H2300" s="1">
        <f t="shared" si="251"/>
        <v>2018</v>
      </c>
      <c r="I2300">
        <v>0</v>
      </c>
      <c r="K2300">
        <f t="shared" si="245"/>
        <v>0</v>
      </c>
      <c r="L2300">
        <v>16653</v>
      </c>
      <c r="M2300" s="6">
        <f t="shared" si="246"/>
        <v>0</v>
      </c>
      <c r="N2300" s="6" t="str">
        <f t="shared" si="247"/>
        <v/>
      </c>
      <c r="O2300" s="6">
        <f t="shared" si="248"/>
        <v>0</v>
      </c>
      <c r="Q2300">
        <f>_xlfn.XLOOKUP(C2300&amp;G2300&amp;H2300,covid!$E$2:$E$2184,covid!$D$2:$D$2184,0,0,1)</f>
        <v>0</v>
      </c>
    </row>
    <row r="2301" spans="1:17" x14ac:dyDescent="0.3">
      <c r="A2301">
        <f>_xlfn.XLOOKUP(C2301,kamus!$B$2:$B$87,kamus!$A$2:$A$87,0,0,1)</f>
        <v>36</v>
      </c>
      <c r="B2301" t="str">
        <f>_xlfn.XLOOKUP(C2301,kamus!$B$2:$B$87,kamus!$D$2:$D$87,"dihapus",0,1)</f>
        <v>Mlati 2</v>
      </c>
      <c r="C2301" t="s">
        <v>268</v>
      </c>
      <c r="D2301">
        <f>_xlfn.XLOOKUP(C2301,kamus!$B$2:$B$87,kamus!$J$2:$J$87,"dihapus",0,1)</f>
        <v>1</v>
      </c>
      <c r="E2301">
        <f t="shared" si="249"/>
        <v>0</v>
      </c>
      <c r="F2301" s="14">
        <v>43160</v>
      </c>
      <c r="G2301" s="1">
        <f t="shared" si="250"/>
        <v>3</v>
      </c>
      <c r="H2301" s="1">
        <f t="shared" si="251"/>
        <v>2018</v>
      </c>
      <c r="I2301">
        <v>2</v>
      </c>
      <c r="K2301">
        <f t="shared" si="245"/>
        <v>2</v>
      </c>
      <c r="L2301">
        <v>11526</v>
      </c>
      <c r="M2301" s="6">
        <f t="shared" si="246"/>
        <v>17.352073572791948</v>
      </c>
      <c r="N2301" s="6" t="str">
        <f t="shared" si="247"/>
        <v/>
      </c>
      <c r="O2301" s="6">
        <f t="shared" si="248"/>
        <v>17.352073572791948</v>
      </c>
      <c r="Q2301">
        <f>_xlfn.XLOOKUP(C2301&amp;G2301&amp;H2301,covid!$E$2:$E$2184,covid!$D$2:$D$2184,0,0,1)</f>
        <v>0</v>
      </c>
    </row>
    <row r="2302" spans="1:17" x14ac:dyDescent="0.3">
      <c r="A2302">
        <f>_xlfn.XLOOKUP(C2302,kamus!$B$2:$B$87,kamus!$A$2:$A$87,0,0,1)</f>
        <v>37</v>
      </c>
      <c r="B2302" t="str">
        <f>_xlfn.XLOOKUP(C2302,kamus!$B$2:$B$87,kamus!$D$2:$D$87,"dihapus",0,1)</f>
        <v>Mlati 2</v>
      </c>
      <c r="C2302" t="s">
        <v>270</v>
      </c>
      <c r="D2302">
        <f>_xlfn.XLOOKUP(C2302,kamus!$B$2:$B$87,kamus!$J$2:$J$87,"dihapus",0,1)</f>
        <v>1</v>
      </c>
      <c r="E2302">
        <f t="shared" si="249"/>
        <v>0</v>
      </c>
      <c r="F2302" s="14">
        <v>43160</v>
      </c>
      <c r="G2302" s="1">
        <f t="shared" si="250"/>
        <v>3</v>
      </c>
      <c r="H2302" s="1">
        <f t="shared" si="251"/>
        <v>2018</v>
      </c>
      <c r="I2302">
        <v>0</v>
      </c>
      <c r="K2302">
        <f t="shared" si="245"/>
        <v>0</v>
      </c>
      <c r="L2302">
        <v>13694</v>
      </c>
      <c r="M2302" s="6">
        <f t="shared" si="246"/>
        <v>0</v>
      </c>
      <c r="N2302" s="6" t="str">
        <f t="shared" si="247"/>
        <v/>
      </c>
      <c r="O2302" s="6">
        <f t="shared" si="248"/>
        <v>0</v>
      </c>
      <c r="Q2302">
        <f>_xlfn.XLOOKUP(C2302&amp;G2302&amp;H2302,covid!$E$2:$E$2184,covid!$D$2:$D$2184,0,0,1)</f>
        <v>0</v>
      </c>
    </row>
    <row r="2303" spans="1:17" x14ac:dyDescent="0.3">
      <c r="A2303">
        <f>_xlfn.XLOOKUP(C2303,kamus!$B$2:$B$87,kamus!$A$2:$A$87,0,0,1)</f>
        <v>39</v>
      </c>
      <c r="B2303" t="str">
        <f>_xlfn.XLOOKUP(C2303,kamus!$B$2:$B$87,kamus!$D$2:$D$87,"dihapus",0,1)</f>
        <v>Moyudan</v>
      </c>
      <c r="C2303" t="s">
        <v>259</v>
      </c>
      <c r="D2303">
        <f>_xlfn.XLOOKUP(C2303,kamus!$B$2:$B$87,kamus!$J$2:$J$87,"dihapus",0,1)</f>
        <v>0</v>
      </c>
      <c r="E2303">
        <f t="shared" si="249"/>
        <v>0</v>
      </c>
      <c r="F2303" s="14">
        <v>43160</v>
      </c>
      <c r="G2303" s="1">
        <f t="shared" si="250"/>
        <v>3</v>
      </c>
      <c r="H2303" s="1">
        <f t="shared" si="251"/>
        <v>2018</v>
      </c>
      <c r="I2303">
        <v>0</v>
      </c>
      <c r="K2303">
        <f t="shared" si="245"/>
        <v>0</v>
      </c>
      <c r="L2303">
        <v>11875</v>
      </c>
      <c r="M2303" s="6">
        <f t="shared" si="246"/>
        <v>0</v>
      </c>
      <c r="N2303" s="6" t="str">
        <f t="shared" si="247"/>
        <v/>
      </c>
      <c r="O2303" s="6">
        <f t="shared" si="248"/>
        <v>0</v>
      </c>
      <c r="Q2303">
        <f>_xlfn.XLOOKUP(C2303&amp;G2303&amp;H2303,covid!$E$2:$E$2184,covid!$D$2:$D$2184,0,0,1)</f>
        <v>0</v>
      </c>
    </row>
    <row r="2304" spans="1:17" x14ac:dyDescent="0.3">
      <c r="A2304">
        <f>_xlfn.XLOOKUP(C2304,kamus!$B$2:$B$87,kamus!$A$2:$A$87,0,0,1)</f>
        <v>42</v>
      </c>
      <c r="B2304" t="str">
        <f>_xlfn.XLOOKUP(C2304,kamus!$B$2:$B$87,kamus!$D$2:$D$87,"dihapus",0,1)</f>
        <v>Moyudan</v>
      </c>
      <c r="C2304" t="s">
        <v>260</v>
      </c>
      <c r="D2304">
        <f>_xlfn.XLOOKUP(C2304,kamus!$B$2:$B$87,kamus!$J$2:$J$87,"dihapus",0,1)</f>
        <v>0</v>
      </c>
      <c r="E2304">
        <f t="shared" si="249"/>
        <v>0</v>
      </c>
      <c r="F2304" s="14">
        <v>43160</v>
      </c>
      <c r="G2304" s="1">
        <f t="shared" si="250"/>
        <v>3</v>
      </c>
      <c r="H2304" s="1">
        <f t="shared" si="251"/>
        <v>2018</v>
      </c>
      <c r="I2304">
        <v>0</v>
      </c>
      <c r="K2304">
        <f t="shared" si="245"/>
        <v>0</v>
      </c>
      <c r="L2304">
        <v>7197</v>
      </c>
      <c r="M2304" s="6">
        <f t="shared" si="246"/>
        <v>0</v>
      </c>
      <c r="N2304" s="6" t="str">
        <f t="shared" si="247"/>
        <v/>
      </c>
      <c r="O2304" s="6">
        <f t="shared" si="248"/>
        <v>0</v>
      </c>
      <c r="Q2304">
        <f>_xlfn.XLOOKUP(C2304&amp;G2304&amp;H2304,covid!$E$2:$E$2184,covid!$D$2:$D$2184,0,0,1)</f>
        <v>0</v>
      </c>
    </row>
    <row r="2305" spans="1:17" x14ac:dyDescent="0.3">
      <c r="A2305">
        <f>_xlfn.XLOOKUP(C2305,kamus!$B$2:$B$87,kamus!$A$2:$A$87,0,0,1)</f>
        <v>41</v>
      </c>
      <c r="B2305" t="str">
        <f>_xlfn.XLOOKUP(C2305,kamus!$B$2:$B$87,kamus!$D$2:$D$87,"dihapus",0,1)</f>
        <v>Moyudan</v>
      </c>
      <c r="C2305" t="s">
        <v>262</v>
      </c>
      <c r="D2305">
        <f>_xlfn.XLOOKUP(C2305,kamus!$B$2:$B$87,kamus!$J$2:$J$87,"dihapus",0,1)</f>
        <v>0</v>
      </c>
      <c r="E2305">
        <f t="shared" si="249"/>
        <v>0</v>
      </c>
      <c r="F2305" s="14">
        <v>43160</v>
      </c>
      <c r="G2305" s="1">
        <f t="shared" si="250"/>
        <v>3</v>
      </c>
      <c r="H2305" s="1">
        <f t="shared" si="251"/>
        <v>2018</v>
      </c>
      <c r="I2305">
        <v>0</v>
      </c>
      <c r="K2305">
        <f t="shared" si="245"/>
        <v>0</v>
      </c>
      <c r="L2305">
        <v>6705</v>
      </c>
      <c r="M2305" s="6">
        <f t="shared" si="246"/>
        <v>0</v>
      </c>
      <c r="N2305" s="6" t="str">
        <f t="shared" si="247"/>
        <v/>
      </c>
      <c r="O2305" s="6">
        <f t="shared" si="248"/>
        <v>0</v>
      </c>
      <c r="Q2305">
        <f>_xlfn.XLOOKUP(C2305&amp;G2305&amp;H2305,covid!$E$2:$E$2184,covid!$D$2:$D$2184,0,0,1)</f>
        <v>0</v>
      </c>
    </row>
    <row r="2306" spans="1:17" x14ac:dyDescent="0.3">
      <c r="A2306">
        <f>_xlfn.XLOOKUP(C2306,kamus!$B$2:$B$87,kamus!$A$2:$A$87,0,0,1)</f>
        <v>40</v>
      </c>
      <c r="B2306" t="str">
        <f>_xlfn.XLOOKUP(C2306,kamus!$B$2:$B$87,kamus!$D$2:$D$87,"dihapus",0,1)</f>
        <v>Moyudan</v>
      </c>
      <c r="C2306" t="s">
        <v>264</v>
      </c>
      <c r="D2306">
        <f>_xlfn.XLOOKUP(C2306,kamus!$B$2:$B$87,kamus!$J$2:$J$87,"dihapus",0,1)</f>
        <v>0</v>
      </c>
      <c r="E2306">
        <f t="shared" si="249"/>
        <v>0</v>
      </c>
      <c r="F2306" s="14">
        <v>43160</v>
      </c>
      <c r="G2306" s="1">
        <f t="shared" si="250"/>
        <v>3</v>
      </c>
      <c r="H2306" s="1">
        <f t="shared" si="251"/>
        <v>2018</v>
      </c>
      <c r="I2306">
        <v>0</v>
      </c>
      <c r="K2306">
        <f t="shared" ref="K2306:K2369" si="252">J2306+I2306</f>
        <v>0</v>
      </c>
      <c r="L2306">
        <v>8347</v>
      </c>
      <c r="M2306" s="6">
        <f t="shared" ref="M2306:M2369" si="253">IF(ISBLANK(I2306)=TRUE,"",I2306/$L2306*100000)</f>
        <v>0</v>
      </c>
      <c r="N2306" s="6" t="str">
        <f t="shared" ref="N2306:N2369" si="254">IF(ISBLANK(J2306)=TRUE,"",J2306/$L2306*100000)</f>
        <v/>
      </c>
      <c r="O2306" s="6">
        <f t="shared" ref="O2306:O2369" si="255">IF(ISBLANK(K2306)=TRUE,"",K2306/$L2306*100000)</f>
        <v>0</v>
      </c>
      <c r="Q2306">
        <f>_xlfn.XLOOKUP(C2306&amp;G2306&amp;H2306,covid!$E$2:$E$2184,covid!$D$2:$D$2184,0,0,1)</f>
        <v>0</v>
      </c>
    </row>
    <row r="2307" spans="1:17" x14ac:dyDescent="0.3">
      <c r="A2307">
        <f>_xlfn.XLOOKUP(C2307,kamus!$B$2:$B$87,kamus!$A$2:$A$87,0,0,1)</f>
        <v>43</v>
      </c>
      <c r="B2307" t="str">
        <f>_xlfn.XLOOKUP(C2307,kamus!$B$2:$B$87,kamus!$D$2:$D$87,"dihapus",0,1)</f>
        <v>Ngaglik 1</v>
      </c>
      <c r="C2307" t="s">
        <v>228</v>
      </c>
      <c r="D2307">
        <f>_xlfn.XLOOKUP(C2307,kamus!$B$2:$B$87,kamus!$J$2:$J$87,"dihapus",0,1)</f>
        <v>1</v>
      </c>
      <c r="E2307">
        <f t="shared" ref="E2307:E2370" si="256">IF(D2307=0,0,IF(H2307&lt;2021,0,IF(AND(H2307=2021,G2307&lt;5),0,1)))</f>
        <v>0</v>
      </c>
      <c r="F2307" s="14">
        <v>43160</v>
      </c>
      <c r="G2307" s="1">
        <f t="shared" ref="G2307:G2370" si="257">MONTH(F2307)</f>
        <v>3</v>
      </c>
      <c r="H2307" s="1">
        <f t="shared" ref="H2307:H2370" si="258">YEAR(F2307)</f>
        <v>2018</v>
      </c>
      <c r="I2307">
        <v>1</v>
      </c>
      <c r="K2307">
        <f t="shared" si="252"/>
        <v>1</v>
      </c>
      <c r="L2307">
        <v>12705</v>
      </c>
      <c r="M2307" s="6">
        <f t="shared" si="253"/>
        <v>7.8709169618260528</v>
      </c>
      <c r="N2307" s="6" t="str">
        <f t="shared" si="254"/>
        <v/>
      </c>
      <c r="O2307" s="6">
        <f t="shared" si="255"/>
        <v>7.8709169618260528</v>
      </c>
      <c r="Q2307">
        <f>_xlfn.XLOOKUP(C2307&amp;G2307&amp;H2307,covid!$E$2:$E$2184,covid!$D$2:$D$2184,0,0,1)</f>
        <v>0</v>
      </c>
    </row>
    <row r="2308" spans="1:17" x14ac:dyDescent="0.3">
      <c r="A2308">
        <f>_xlfn.XLOOKUP(C2308,kamus!$B$2:$B$87,kamus!$A$2:$A$87,0,0,1)</f>
        <v>44</v>
      </c>
      <c r="B2308" t="str">
        <f>_xlfn.XLOOKUP(C2308,kamus!$B$2:$B$87,kamus!$D$2:$D$87,"dihapus",0,1)</f>
        <v>Ngaglik 1</v>
      </c>
      <c r="C2308" t="s">
        <v>237</v>
      </c>
      <c r="D2308">
        <f>_xlfn.XLOOKUP(C2308,kamus!$B$2:$B$87,kamus!$J$2:$J$87,"dihapus",0,1)</f>
        <v>1</v>
      </c>
      <c r="E2308">
        <f t="shared" si="256"/>
        <v>0</v>
      </c>
      <c r="F2308" s="14">
        <v>43160</v>
      </c>
      <c r="G2308" s="1">
        <f t="shared" si="257"/>
        <v>3</v>
      </c>
      <c r="H2308" s="1">
        <f t="shared" si="258"/>
        <v>2018</v>
      </c>
      <c r="I2308">
        <v>0</v>
      </c>
      <c r="K2308">
        <f t="shared" si="252"/>
        <v>0</v>
      </c>
      <c r="L2308">
        <v>21934</v>
      </c>
      <c r="M2308" s="6">
        <f t="shared" si="253"/>
        <v>0</v>
      </c>
      <c r="N2308" s="6" t="str">
        <f t="shared" si="254"/>
        <v/>
      </c>
      <c r="O2308" s="6">
        <f t="shared" si="255"/>
        <v>0</v>
      </c>
      <c r="Q2308">
        <f>_xlfn.XLOOKUP(C2308&amp;G2308&amp;H2308,covid!$E$2:$E$2184,covid!$D$2:$D$2184,0,0,1)</f>
        <v>0</v>
      </c>
    </row>
    <row r="2309" spans="1:17" x14ac:dyDescent="0.3">
      <c r="A2309">
        <f>_xlfn.XLOOKUP(C2309,kamus!$B$2:$B$87,kamus!$A$2:$A$87,0,0,1)</f>
        <v>45</v>
      </c>
      <c r="B2309" t="str">
        <f>_xlfn.XLOOKUP(C2309,kamus!$B$2:$B$87,kamus!$D$2:$D$87,"dihapus",0,1)</f>
        <v>Ngaglik 1</v>
      </c>
      <c r="C2309" t="s">
        <v>255</v>
      </c>
      <c r="D2309">
        <f>_xlfn.XLOOKUP(C2309,kamus!$B$2:$B$87,kamus!$J$2:$J$87,"dihapus",0,1)</f>
        <v>1</v>
      </c>
      <c r="E2309">
        <f t="shared" si="256"/>
        <v>0</v>
      </c>
      <c r="F2309" s="14">
        <v>43160</v>
      </c>
      <c r="G2309" s="1">
        <f t="shared" si="257"/>
        <v>3</v>
      </c>
      <c r="H2309" s="1">
        <f t="shared" si="258"/>
        <v>2018</v>
      </c>
      <c r="I2309">
        <v>0</v>
      </c>
      <c r="K2309">
        <f t="shared" si="252"/>
        <v>0</v>
      </c>
      <c r="L2309">
        <v>19793</v>
      </c>
      <c r="M2309" s="6">
        <f t="shared" si="253"/>
        <v>0</v>
      </c>
      <c r="N2309" s="6" t="str">
        <f t="shared" si="254"/>
        <v/>
      </c>
      <c r="O2309" s="6">
        <f t="shared" si="255"/>
        <v>0</v>
      </c>
      <c r="Q2309">
        <f>_xlfn.XLOOKUP(C2309&amp;G2309&amp;H2309,covid!$E$2:$E$2184,covid!$D$2:$D$2184,0,0,1)</f>
        <v>0</v>
      </c>
    </row>
    <row r="2310" spans="1:17" x14ac:dyDescent="0.3">
      <c r="A2310">
        <f>_xlfn.XLOOKUP(C2310,kamus!$B$2:$B$87,kamus!$A$2:$A$87,0,0,1)</f>
        <v>48</v>
      </c>
      <c r="B2310" t="str">
        <f>_xlfn.XLOOKUP(C2310,kamus!$B$2:$B$87,kamus!$D$2:$D$87,"dihapus",0,1)</f>
        <v>Ngaglik 2</v>
      </c>
      <c r="C2310" t="s">
        <v>208</v>
      </c>
      <c r="D2310">
        <f>_xlfn.XLOOKUP(C2310,kamus!$B$2:$B$87,kamus!$J$2:$J$87,"dihapus",0,1)</f>
        <v>1</v>
      </c>
      <c r="E2310">
        <f t="shared" si="256"/>
        <v>0</v>
      </c>
      <c r="F2310" s="14">
        <v>43160</v>
      </c>
      <c r="G2310" s="1">
        <f t="shared" si="257"/>
        <v>3</v>
      </c>
      <c r="H2310" s="1">
        <f t="shared" si="258"/>
        <v>2018</v>
      </c>
      <c r="I2310">
        <v>0</v>
      </c>
      <c r="K2310">
        <f t="shared" si="252"/>
        <v>0</v>
      </c>
      <c r="L2310">
        <v>10447</v>
      </c>
      <c r="M2310" s="6">
        <f t="shared" si="253"/>
        <v>0</v>
      </c>
      <c r="N2310" s="6" t="str">
        <f t="shared" si="254"/>
        <v/>
      </c>
      <c r="O2310" s="6">
        <f t="shared" si="255"/>
        <v>0</v>
      </c>
      <c r="Q2310">
        <f>_xlfn.XLOOKUP(C2310&amp;G2310&amp;H2310,covid!$E$2:$E$2184,covid!$D$2:$D$2184,0,0,1)</f>
        <v>0</v>
      </c>
    </row>
    <row r="2311" spans="1:17" x14ac:dyDescent="0.3">
      <c r="A2311">
        <f>_xlfn.XLOOKUP(C2311,kamus!$B$2:$B$87,kamus!$A$2:$A$87,0,0,1)</f>
        <v>47</v>
      </c>
      <c r="B2311" t="str">
        <f>_xlfn.XLOOKUP(C2311,kamus!$B$2:$B$87,kamus!$D$2:$D$87,"dihapus",0,1)</f>
        <v>Ngaglik 2</v>
      </c>
      <c r="C2311" t="s">
        <v>238</v>
      </c>
      <c r="D2311">
        <f>_xlfn.XLOOKUP(C2311,kamus!$B$2:$B$87,kamus!$J$2:$J$87,"dihapus",0,1)</f>
        <v>1</v>
      </c>
      <c r="E2311">
        <f t="shared" si="256"/>
        <v>0</v>
      </c>
      <c r="F2311" s="14">
        <v>43160</v>
      </c>
      <c r="G2311" s="1">
        <f t="shared" si="257"/>
        <v>3</v>
      </c>
      <c r="H2311" s="1">
        <f t="shared" si="258"/>
        <v>2018</v>
      </c>
      <c r="I2311">
        <v>2</v>
      </c>
      <c r="K2311">
        <f t="shared" si="252"/>
        <v>2</v>
      </c>
      <c r="L2311">
        <v>22367</v>
      </c>
      <c r="M2311" s="6">
        <f t="shared" si="253"/>
        <v>8.9417445343586532</v>
      </c>
      <c r="N2311" s="6" t="str">
        <f t="shared" si="254"/>
        <v/>
      </c>
      <c r="O2311" s="6">
        <f t="shared" si="255"/>
        <v>8.9417445343586532</v>
      </c>
      <c r="Q2311">
        <f>_xlfn.XLOOKUP(C2311&amp;G2311&amp;H2311,covid!$E$2:$E$2184,covid!$D$2:$D$2184,0,0,1)</f>
        <v>0</v>
      </c>
    </row>
    <row r="2312" spans="1:17" x14ac:dyDescent="0.3">
      <c r="A2312">
        <f>_xlfn.XLOOKUP(C2312,kamus!$B$2:$B$87,kamus!$A$2:$A$87,0,0,1)</f>
        <v>46</v>
      </c>
      <c r="B2312" t="str">
        <f>_xlfn.XLOOKUP(C2312,kamus!$B$2:$B$87,kamus!$D$2:$D$87,"dihapus",0,1)</f>
        <v>Ngaglik 2</v>
      </c>
      <c r="C2312" t="s">
        <v>257</v>
      </c>
      <c r="D2312">
        <f>_xlfn.XLOOKUP(C2312,kamus!$B$2:$B$87,kamus!$J$2:$J$87,"dihapus",0,1)</f>
        <v>1</v>
      </c>
      <c r="E2312">
        <f t="shared" si="256"/>
        <v>0</v>
      </c>
      <c r="F2312" s="14">
        <v>43160</v>
      </c>
      <c r="G2312" s="1">
        <f t="shared" si="257"/>
        <v>3</v>
      </c>
      <c r="H2312" s="1">
        <f t="shared" si="258"/>
        <v>2018</v>
      </c>
      <c r="I2312">
        <v>0</v>
      </c>
      <c r="K2312">
        <f t="shared" si="252"/>
        <v>0</v>
      </c>
      <c r="L2312">
        <v>16910</v>
      </c>
      <c r="M2312" s="6">
        <f t="shared" si="253"/>
        <v>0</v>
      </c>
      <c r="N2312" s="6" t="str">
        <f t="shared" si="254"/>
        <v/>
      </c>
      <c r="O2312" s="6">
        <f t="shared" si="255"/>
        <v>0</v>
      </c>
      <c r="Q2312">
        <f>_xlfn.XLOOKUP(C2312&amp;G2312&amp;H2312,covid!$E$2:$E$2184,covid!$D$2:$D$2184,0,0,1)</f>
        <v>0</v>
      </c>
    </row>
    <row r="2313" spans="1:17" x14ac:dyDescent="0.3">
      <c r="A2313">
        <f>_xlfn.XLOOKUP(C2313,kamus!$B$2:$B$87,kamus!$A$2:$A$87,0,0,1)</f>
        <v>50</v>
      </c>
      <c r="B2313" t="str">
        <f>_xlfn.XLOOKUP(C2313,kamus!$B$2:$B$87,kamus!$D$2:$D$87,"dihapus",0,1)</f>
        <v>Ngemplak 1</v>
      </c>
      <c r="C2313" t="s">
        <v>202</v>
      </c>
      <c r="D2313">
        <f>_xlfn.XLOOKUP(C2313,kamus!$B$2:$B$87,kamus!$J$2:$J$87,"dihapus",0,1)</f>
        <v>0</v>
      </c>
      <c r="E2313">
        <f t="shared" si="256"/>
        <v>0</v>
      </c>
      <c r="F2313" s="14">
        <v>43160</v>
      </c>
      <c r="G2313" s="1">
        <f t="shared" si="257"/>
        <v>3</v>
      </c>
      <c r="H2313" s="1">
        <f t="shared" si="258"/>
        <v>2018</v>
      </c>
      <c r="I2313">
        <v>0</v>
      </c>
      <c r="K2313">
        <f t="shared" si="252"/>
        <v>0</v>
      </c>
      <c r="L2313">
        <v>7988</v>
      </c>
      <c r="M2313" s="6">
        <f t="shared" si="253"/>
        <v>0</v>
      </c>
      <c r="N2313" s="6" t="str">
        <f t="shared" si="254"/>
        <v/>
      </c>
      <c r="O2313" s="6">
        <f t="shared" si="255"/>
        <v>0</v>
      </c>
      <c r="Q2313">
        <f>_xlfn.XLOOKUP(C2313&amp;G2313&amp;H2313,covid!$E$2:$E$2184,covid!$D$2:$D$2184,0,0,1)</f>
        <v>0</v>
      </c>
    </row>
    <row r="2314" spans="1:17" x14ac:dyDescent="0.3">
      <c r="A2314">
        <f>_xlfn.XLOOKUP(C2314,kamus!$B$2:$B$87,kamus!$A$2:$A$87,0,0,1)</f>
        <v>51</v>
      </c>
      <c r="B2314" t="str">
        <f>_xlfn.XLOOKUP(C2314,kamus!$B$2:$B$87,kamus!$D$2:$D$87,"dihapus",0,1)</f>
        <v>Ngemplak 1</v>
      </c>
      <c r="C2314" t="s">
        <v>256</v>
      </c>
      <c r="D2314">
        <f>_xlfn.XLOOKUP(C2314,kamus!$B$2:$B$87,kamus!$J$2:$J$87,"dihapus",0,1)</f>
        <v>0</v>
      </c>
      <c r="E2314">
        <f t="shared" si="256"/>
        <v>0</v>
      </c>
      <c r="F2314" s="14">
        <v>43160</v>
      </c>
      <c r="G2314" s="1">
        <f t="shared" si="257"/>
        <v>3</v>
      </c>
      <c r="H2314" s="1">
        <f t="shared" si="258"/>
        <v>2018</v>
      </c>
      <c r="I2314">
        <v>0</v>
      </c>
      <c r="K2314">
        <f t="shared" si="252"/>
        <v>0</v>
      </c>
      <c r="L2314">
        <v>8208</v>
      </c>
      <c r="M2314" s="6">
        <f t="shared" si="253"/>
        <v>0</v>
      </c>
      <c r="N2314" s="6" t="str">
        <f t="shared" si="254"/>
        <v/>
      </c>
      <c r="O2314" s="6">
        <f t="shared" si="255"/>
        <v>0</v>
      </c>
      <c r="Q2314">
        <f>_xlfn.XLOOKUP(C2314&amp;G2314&amp;H2314,covid!$E$2:$E$2184,covid!$D$2:$D$2184,0,0,1)</f>
        <v>0</v>
      </c>
    </row>
    <row r="2315" spans="1:17" x14ac:dyDescent="0.3">
      <c r="A2315">
        <f>_xlfn.XLOOKUP(C2315,kamus!$B$2:$B$87,kamus!$A$2:$A$87,0,0,1)</f>
        <v>49</v>
      </c>
      <c r="B2315" t="str">
        <f>_xlfn.XLOOKUP(C2315,kamus!$B$2:$B$87,kamus!$D$2:$D$87,"dihapus",0,1)</f>
        <v>Ngemplak 1</v>
      </c>
      <c r="C2315" t="s">
        <v>276</v>
      </c>
      <c r="D2315">
        <f>_xlfn.XLOOKUP(C2315,kamus!$B$2:$B$87,kamus!$J$2:$J$87,"dihapus",0,1)</f>
        <v>1</v>
      </c>
      <c r="E2315">
        <f t="shared" si="256"/>
        <v>0</v>
      </c>
      <c r="F2315" s="14">
        <v>43160</v>
      </c>
      <c r="G2315" s="1">
        <f t="shared" si="257"/>
        <v>3</v>
      </c>
      <c r="H2315" s="1">
        <f t="shared" si="258"/>
        <v>2018</v>
      </c>
      <c r="I2315">
        <v>0</v>
      </c>
      <c r="K2315">
        <f t="shared" si="252"/>
        <v>0</v>
      </c>
      <c r="L2315">
        <v>9697</v>
      </c>
      <c r="M2315" s="6">
        <f t="shared" si="253"/>
        <v>0</v>
      </c>
      <c r="N2315" s="6" t="str">
        <f t="shared" si="254"/>
        <v/>
      </c>
      <c r="O2315" s="6">
        <f t="shared" si="255"/>
        <v>0</v>
      </c>
      <c r="Q2315">
        <f>_xlfn.XLOOKUP(C2315&amp;G2315&amp;H2315,covid!$E$2:$E$2184,covid!$D$2:$D$2184,0,0,1)</f>
        <v>0</v>
      </c>
    </row>
    <row r="2316" spans="1:17" x14ac:dyDescent="0.3">
      <c r="A2316">
        <f>_xlfn.XLOOKUP(C2316,kamus!$B$2:$B$87,kamus!$A$2:$A$87,0,0,1)</f>
        <v>52</v>
      </c>
      <c r="B2316" t="str">
        <f>_xlfn.XLOOKUP(C2316,kamus!$B$2:$B$87,kamus!$D$2:$D$87,"dihapus",0,1)</f>
        <v>Ngemplak 2</v>
      </c>
      <c r="C2316" t="s">
        <v>277</v>
      </c>
      <c r="D2316">
        <f>_xlfn.XLOOKUP(C2316,kamus!$B$2:$B$87,kamus!$J$2:$J$87,"dihapus",0,1)</f>
        <v>1</v>
      </c>
      <c r="E2316">
        <f t="shared" si="256"/>
        <v>0</v>
      </c>
      <c r="F2316" s="14">
        <v>43160</v>
      </c>
      <c r="G2316" s="1">
        <f t="shared" si="257"/>
        <v>3</v>
      </c>
      <c r="H2316" s="1">
        <f t="shared" si="258"/>
        <v>2018</v>
      </c>
      <c r="I2316">
        <v>0</v>
      </c>
      <c r="K2316">
        <f t="shared" si="252"/>
        <v>0</v>
      </c>
      <c r="L2316">
        <v>31636</v>
      </c>
      <c r="M2316" s="6">
        <f t="shared" si="253"/>
        <v>0</v>
      </c>
      <c r="N2316" s="6" t="str">
        <f t="shared" si="254"/>
        <v/>
      </c>
      <c r="O2316" s="6">
        <f t="shared" si="255"/>
        <v>0</v>
      </c>
      <c r="Q2316">
        <f>_xlfn.XLOOKUP(C2316&amp;G2316&amp;H2316,covid!$E$2:$E$2184,covid!$D$2:$D$2184,0,0,1)</f>
        <v>0</v>
      </c>
    </row>
    <row r="2317" spans="1:17" x14ac:dyDescent="0.3">
      <c r="A2317">
        <f>_xlfn.XLOOKUP(C2317,kamus!$B$2:$B$87,kamus!$A$2:$A$87,0,0,1)</f>
        <v>53</v>
      </c>
      <c r="B2317" t="str">
        <f>_xlfn.XLOOKUP(C2317,kamus!$B$2:$B$87,kamus!$D$2:$D$87,"dihapus",0,1)</f>
        <v>Ngemplak 2</v>
      </c>
      <c r="C2317" t="s">
        <v>278</v>
      </c>
      <c r="D2317">
        <f>_xlfn.XLOOKUP(C2317,kamus!$B$2:$B$87,kamus!$J$2:$J$87,"dihapus",0,1)</f>
        <v>0</v>
      </c>
      <c r="E2317">
        <f t="shared" si="256"/>
        <v>0</v>
      </c>
      <c r="F2317" s="14">
        <v>43160</v>
      </c>
      <c r="G2317" s="1">
        <f t="shared" si="257"/>
        <v>3</v>
      </c>
      <c r="H2317" s="1">
        <f t="shared" si="258"/>
        <v>2018</v>
      </c>
      <c r="I2317">
        <v>0</v>
      </c>
      <c r="K2317">
        <f t="shared" si="252"/>
        <v>0</v>
      </c>
      <c r="L2317">
        <v>8894</v>
      </c>
      <c r="M2317" s="6">
        <f t="shared" si="253"/>
        <v>0</v>
      </c>
      <c r="N2317" s="6" t="str">
        <f t="shared" si="254"/>
        <v/>
      </c>
      <c r="O2317" s="6">
        <f t="shared" si="255"/>
        <v>0</v>
      </c>
      <c r="Q2317">
        <f>_xlfn.XLOOKUP(C2317&amp;G2317&amp;H2317,covid!$E$2:$E$2184,covid!$D$2:$D$2184,0,0,1)</f>
        <v>0</v>
      </c>
    </row>
    <row r="2318" spans="1:17" x14ac:dyDescent="0.3">
      <c r="A2318">
        <f>_xlfn.XLOOKUP(C2318,kamus!$B$2:$B$87,kamus!$A$2:$A$87,0,0,1)</f>
        <v>57</v>
      </c>
      <c r="B2318" t="str">
        <f>_xlfn.XLOOKUP(C2318,kamus!$B$2:$B$87,kamus!$D$2:$D$87,"dihapus",0,1)</f>
        <v>Pakem</v>
      </c>
      <c r="C2318" t="s">
        <v>204</v>
      </c>
      <c r="D2318">
        <f>_xlfn.XLOOKUP(C2318,kamus!$B$2:$B$87,kamus!$J$2:$J$87,"dihapus",0,1)</f>
        <v>0</v>
      </c>
      <c r="E2318">
        <f t="shared" si="256"/>
        <v>0</v>
      </c>
      <c r="F2318" s="14">
        <v>43160</v>
      </c>
      <c r="G2318" s="1">
        <f t="shared" si="257"/>
        <v>3</v>
      </c>
      <c r="H2318" s="1">
        <f t="shared" si="258"/>
        <v>2018</v>
      </c>
      <c r="I2318">
        <v>0</v>
      </c>
      <c r="K2318">
        <f t="shared" si="252"/>
        <v>0</v>
      </c>
      <c r="L2318">
        <v>6864</v>
      </c>
      <c r="M2318" s="6">
        <f t="shared" si="253"/>
        <v>0</v>
      </c>
      <c r="N2318" s="6" t="str">
        <f t="shared" si="254"/>
        <v/>
      </c>
      <c r="O2318" s="6">
        <f t="shared" si="255"/>
        <v>0</v>
      </c>
      <c r="Q2318">
        <f>_xlfn.XLOOKUP(C2318&amp;G2318&amp;H2318,covid!$E$2:$E$2184,covid!$D$2:$D$2184,0,0,1)</f>
        <v>0</v>
      </c>
    </row>
    <row r="2319" spans="1:17" x14ac:dyDescent="0.3">
      <c r="A2319">
        <f>_xlfn.XLOOKUP(C2319,kamus!$B$2:$B$87,kamus!$A$2:$A$87,0,0,1)</f>
        <v>54</v>
      </c>
      <c r="B2319" t="str">
        <f>_xlfn.XLOOKUP(C2319,kamus!$B$2:$B$87,kamus!$D$2:$D$87,"dihapus",0,1)</f>
        <v>Pakem</v>
      </c>
      <c r="C2319" t="s">
        <v>213</v>
      </c>
      <c r="D2319">
        <f>_xlfn.XLOOKUP(C2319,kamus!$B$2:$B$87,kamus!$J$2:$J$87,"dihapus",0,1)</f>
        <v>0</v>
      </c>
      <c r="E2319">
        <f t="shared" si="256"/>
        <v>0</v>
      </c>
      <c r="F2319" s="14">
        <v>43160</v>
      </c>
      <c r="G2319" s="1">
        <f t="shared" si="257"/>
        <v>3</v>
      </c>
      <c r="H2319" s="1">
        <f t="shared" si="258"/>
        <v>2018</v>
      </c>
      <c r="I2319">
        <v>0</v>
      </c>
      <c r="K2319">
        <f t="shared" si="252"/>
        <v>0</v>
      </c>
      <c r="L2319">
        <v>9160</v>
      </c>
      <c r="M2319" s="6">
        <f t="shared" si="253"/>
        <v>0</v>
      </c>
      <c r="N2319" s="6" t="str">
        <f t="shared" si="254"/>
        <v/>
      </c>
      <c r="O2319" s="6">
        <f t="shared" si="255"/>
        <v>0</v>
      </c>
      <c r="Q2319">
        <f>_xlfn.XLOOKUP(C2319&amp;G2319&amp;H2319,covid!$E$2:$E$2184,covid!$D$2:$D$2184,0,0,1)</f>
        <v>0</v>
      </c>
    </row>
    <row r="2320" spans="1:17" x14ac:dyDescent="0.3">
      <c r="A2320">
        <f>_xlfn.XLOOKUP(C2320,kamus!$B$2:$B$87,kamus!$A$2:$A$87,0,0,1)</f>
        <v>56</v>
      </c>
      <c r="B2320" t="str">
        <f>_xlfn.XLOOKUP(C2320,kamus!$B$2:$B$87,kamus!$D$2:$D$87,"dihapus",0,1)</f>
        <v>Pakem</v>
      </c>
      <c r="C2320" t="s">
        <v>214</v>
      </c>
      <c r="D2320">
        <f>_xlfn.XLOOKUP(C2320,kamus!$B$2:$B$87,kamus!$J$2:$J$87,"dihapus",0,1)</f>
        <v>1</v>
      </c>
      <c r="E2320">
        <f t="shared" si="256"/>
        <v>0</v>
      </c>
      <c r="F2320" s="14">
        <v>43160</v>
      </c>
      <c r="G2320" s="1">
        <f t="shared" si="257"/>
        <v>3</v>
      </c>
      <c r="H2320" s="1">
        <f t="shared" si="258"/>
        <v>2018</v>
      </c>
      <c r="I2320">
        <v>0</v>
      </c>
      <c r="K2320">
        <f t="shared" si="252"/>
        <v>0</v>
      </c>
      <c r="L2320">
        <v>6711</v>
      </c>
      <c r="M2320" s="6">
        <f t="shared" si="253"/>
        <v>0</v>
      </c>
      <c r="N2320" s="6" t="str">
        <f t="shared" si="254"/>
        <v/>
      </c>
      <c r="O2320" s="6">
        <f t="shared" si="255"/>
        <v>0</v>
      </c>
      <c r="Q2320">
        <f>_xlfn.XLOOKUP(C2320&amp;G2320&amp;H2320,covid!$E$2:$E$2184,covid!$D$2:$D$2184,0,0,1)</f>
        <v>0</v>
      </c>
    </row>
    <row r="2321" spans="1:17" x14ac:dyDescent="0.3">
      <c r="A2321">
        <f>_xlfn.XLOOKUP(C2321,kamus!$B$2:$B$87,kamus!$A$2:$A$87,0,0,1)</f>
        <v>58</v>
      </c>
      <c r="B2321" t="str">
        <f>_xlfn.XLOOKUP(C2321,kamus!$B$2:$B$87,kamus!$D$2:$D$87,"dihapus",0,1)</f>
        <v>Pakem</v>
      </c>
      <c r="C2321" t="s">
        <v>231</v>
      </c>
      <c r="D2321">
        <f>_xlfn.XLOOKUP(C2321,kamus!$B$2:$B$87,kamus!$J$2:$J$87,"dihapus",0,1)</f>
        <v>0</v>
      </c>
      <c r="E2321">
        <f t="shared" si="256"/>
        <v>0</v>
      </c>
      <c r="F2321" s="14">
        <v>43160</v>
      </c>
      <c r="G2321" s="1">
        <f t="shared" si="257"/>
        <v>3</v>
      </c>
      <c r="H2321" s="1">
        <f t="shared" si="258"/>
        <v>2018</v>
      </c>
      <c r="I2321">
        <v>0</v>
      </c>
      <c r="K2321">
        <f t="shared" si="252"/>
        <v>0</v>
      </c>
      <c r="L2321">
        <v>6932</v>
      </c>
      <c r="M2321" s="6">
        <f t="shared" si="253"/>
        <v>0</v>
      </c>
      <c r="N2321" s="6" t="str">
        <f t="shared" si="254"/>
        <v/>
      </c>
      <c r="O2321" s="6">
        <f t="shared" si="255"/>
        <v>0</v>
      </c>
      <c r="Q2321">
        <f>_xlfn.XLOOKUP(C2321&amp;G2321&amp;H2321,covid!$E$2:$E$2184,covid!$D$2:$D$2184,0,0,1)</f>
        <v>0</v>
      </c>
    </row>
    <row r="2322" spans="1:17" x14ac:dyDescent="0.3">
      <c r="A2322">
        <f>_xlfn.XLOOKUP(C2322,kamus!$B$2:$B$87,kamus!$A$2:$A$87,0,0,1)</f>
        <v>55</v>
      </c>
      <c r="B2322" t="str">
        <f>_xlfn.XLOOKUP(C2322,kamus!$B$2:$B$87,kamus!$D$2:$D$87,"dihapus",0,1)</f>
        <v>Pakem</v>
      </c>
      <c r="C2322" t="s">
        <v>234</v>
      </c>
      <c r="D2322">
        <f>_xlfn.XLOOKUP(C2322,kamus!$B$2:$B$87,kamus!$J$2:$J$87,"dihapus",0,1)</f>
        <v>0</v>
      </c>
      <c r="E2322">
        <f t="shared" si="256"/>
        <v>0</v>
      </c>
      <c r="F2322" s="14">
        <v>43160</v>
      </c>
      <c r="G2322" s="1">
        <f t="shared" si="257"/>
        <v>3</v>
      </c>
      <c r="H2322" s="1">
        <f t="shared" si="258"/>
        <v>2018</v>
      </c>
      <c r="I2322">
        <v>0</v>
      </c>
      <c r="K2322">
        <f t="shared" si="252"/>
        <v>0</v>
      </c>
      <c r="L2322">
        <v>9891</v>
      </c>
      <c r="M2322" s="6">
        <f t="shared" si="253"/>
        <v>0</v>
      </c>
      <c r="N2322" s="6" t="str">
        <f t="shared" si="254"/>
        <v/>
      </c>
      <c r="O2322" s="6">
        <f t="shared" si="255"/>
        <v>0</v>
      </c>
      <c r="Q2322">
        <f>_xlfn.XLOOKUP(C2322&amp;G2322&amp;H2322,covid!$E$2:$E$2184,covid!$D$2:$D$2184,0,0,1)</f>
        <v>0</v>
      </c>
    </row>
    <row r="2323" spans="1:17" x14ac:dyDescent="0.3">
      <c r="A2323">
        <f>_xlfn.XLOOKUP(C2323,kamus!$B$2:$B$87,kamus!$A$2:$A$87,0,0,1)</f>
        <v>64</v>
      </c>
      <c r="B2323" t="str">
        <f>_xlfn.XLOOKUP(C2323,kamus!$B$2:$B$87,kamus!$D$2:$D$87,"dihapus",0,1)</f>
        <v>Prambanan</v>
      </c>
      <c r="C2323" t="s">
        <v>203</v>
      </c>
      <c r="D2323">
        <f>_xlfn.XLOOKUP(C2323,kamus!$B$2:$B$87,kamus!$J$2:$J$87,"dihapus",0,1)</f>
        <v>1</v>
      </c>
      <c r="E2323">
        <f t="shared" si="256"/>
        <v>0</v>
      </c>
      <c r="F2323" s="14">
        <v>43160</v>
      </c>
      <c r="G2323" s="1">
        <f t="shared" si="257"/>
        <v>3</v>
      </c>
      <c r="H2323" s="1">
        <f t="shared" si="258"/>
        <v>2018</v>
      </c>
      <c r="I2323">
        <v>0</v>
      </c>
      <c r="K2323">
        <f t="shared" si="252"/>
        <v>0</v>
      </c>
      <c r="L2323">
        <v>12600</v>
      </c>
      <c r="M2323" s="6">
        <f t="shared" si="253"/>
        <v>0</v>
      </c>
      <c r="N2323" s="6" t="str">
        <f t="shared" si="254"/>
        <v/>
      </c>
      <c r="O2323" s="6">
        <f t="shared" si="255"/>
        <v>0</v>
      </c>
      <c r="Q2323">
        <f>_xlfn.XLOOKUP(C2323&amp;G2323&amp;H2323,covid!$E$2:$E$2184,covid!$D$2:$D$2184,0,0,1)</f>
        <v>0</v>
      </c>
    </row>
    <row r="2324" spans="1:17" x14ac:dyDescent="0.3">
      <c r="A2324">
        <f>_xlfn.XLOOKUP(C2324,kamus!$B$2:$B$87,kamus!$A$2:$A$87,0,0,1)</f>
        <v>59</v>
      </c>
      <c r="B2324" t="str">
        <f>_xlfn.XLOOKUP(C2324,kamus!$B$2:$B$87,kamus!$D$2:$D$87,"dihapus",0,1)</f>
        <v>Prambanan</v>
      </c>
      <c r="C2324" t="s">
        <v>210</v>
      </c>
      <c r="D2324">
        <f>_xlfn.XLOOKUP(C2324,kamus!$B$2:$B$87,kamus!$J$2:$J$87,"dihapus",0,1)</f>
        <v>0</v>
      </c>
      <c r="E2324">
        <f t="shared" si="256"/>
        <v>0</v>
      </c>
      <c r="F2324" s="14">
        <v>43160</v>
      </c>
      <c r="G2324" s="1">
        <f t="shared" si="257"/>
        <v>3</v>
      </c>
      <c r="H2324" s="1">
        <f t="shared" si="258"/>
        <v>2018</v>
      </c>
      <c r="I2324">
        <v>0</v>
      </c>
      <c r="K2324">
        <f t="shared" si="252"/>
        <v>0</v>
      </c>
      <c r="L2324">
        <v>4755</v>
      </c>
      <c r="M2324" s="6">
        <f t="shared" si="253"/>
        <v>0</v>
      </c>
      <c r="N2324" s="6" t="str">
        <f t="shared" si="254"/>
        <v/>
      </c>
      <c r="O2324" s="6">
        <f t="shared" si="255"/>
        <v>0</v>
      </c>
      <c r="Q2324">
        <f>_xlfn.XLOOKUP(C2324&amp;G2324&amp;H2324,covid!$E$2:$E$2184,covid!$D$2:$D$2184,0,0,1)</f>
        <v>0</v>
      </c>
    </row>
    <row r="2325" spans="1:17" x14ac:dyDescent="0.3">
      <c r="A2325">
        <f>_xlfn.XLOOKUP(C2325,kamus!$B$2:$B$87,kamus!$A$2:$A$87,0,0,1)</f>
        <v>61</v>
      </c>
      <c r="B2325" t="str">
        <f>_xlfn.XLOOKUP(C2325,kamus!$B$2:$B$87,kamus!$D$2:$D$87,"dihapus",0,1)</f>
        <v>Prambanan</v>
      </c>
      <c r="C2325" t="s">
        <v>219</v>
      </c>
      <c r="D2325">
        <f>_xlfn.XLOOKUP(C2325,kamus!$B$2:$B$87,kamus!$J$2:$J$87,"dihapus",0,1)</f>
        <v>0</v>
      </c>
      <c r="E2325">
        <f t="shared" si="256"/>
        <v>0</v>
      </c>
      <c r="F2325" s="14">
        <v>43160</v>
      </c>
      <c r="G2325" s="1">
        <f t="shared" si="257"/>
        <v>3</v>
      </c>
      <c r="H2325" s="1">
        <f t="shared" si="258"/>
        <v>2018</v>
      </c>
      <c r="I2325">
        <v>0</v>
      </c>
      <c r="K2325">
        <f t="shared" si="252"/>
        <v>0</v>
      </c>
      <c r="L2325">
        <v>14215</v>
      </c>
      <c r="M2325" s="6">
        <f t="shared" si="253"/>
        <v>0</v>
      </c>
      <c r="N2325" s="6" t="str">
        <f t="shared" si="254"/>
        <v/>
      </c>
      <c r="O2325" s="6">
        <f t="shared" si="255"/>
        <v>0</v>
      </c>
      <c r="Q2325">
        <f>_xlfn.XLOOKUP(C2325&amp;G2325&amp;H2325,covid!$E$2:$E$2184,covid!$D$2:$D$2184,0,0,1)</f>
        <v>0</v>
      </c>
    </row>
    <row r="2326" spans="1:17" x14ac:dyDescent="0.3">
      <c r="A2326">
        <f>_xlfn.XLOOKUP(C2326,kamus!$B$2:$B$87,kamus!$A$2:$A$87,0,0,1)</f>
        <v>62</v>
      </c>
      <c r="B2326" t="str">
        <f>_xlfn.XLOOKUP(C2326,kamus!$B$2:$B$87,kamus!$D$2:$D$87,"dihapus",0,1)</f>
        <v>Prambanan</v>
      </c>
      <c r="C2326" t="s">
        <v>236</v>
      </c>
      <c r="D2326">
        <f>_xlfn.XLOOKUP(C2326,kamus!$B$2:$B$87,kamus!$J$2:$J$87,"dihapus",0,1)</f>
        <v>0</v>
      </c>
      <c r="E2326">
        <f t="shared" si="256"/>
        <v>0</v>
      </c>
      <c r="F2326" s="14">
        <v>43160</v>
      </c>
      <c r="G2326" s="1">
        <f t="shared" si="257"/>
        <v>3</v>
      </c>
      <c r="H2326" s="1">
        <f t="shared" si="258"/>
        <v>2018</v>
      </c>
      <c r="I2326">
        <v>0</v>
      </c>
      <c r="K2326">
        <f t="shared" si="252"/>
        <v>0</v>
      </c>
      <c r="L2326">
        <v>6067</v>
      </c>
      <c r="M2326" s="6">
        <f t="shared" si="253"/>
        <v>0</v>
      </c>
      <c r="N2326" s="6" t="str">
        <f t="shared" si="254"/>
        <v/>
      </c>
      <c r="O2326" s="6">
        <f t="shared" si="255"/>
        <v>0</v>
      </c>
      <c r="Q2326">
        <f>_xlfn.XLOOKUP(C2326&amp;G2326&amp;H2326,covid!$E$2:$E$2184,covid!$D$2:$D$2184,0,0,1)</f>
        <v>0</v>
      </c>
    </row>
    <row r="2327" spans="1:17" x14ac:dyDescent="0.3">
      <c r="A2327">
        <f>_xlfn.XLOOKUP(C2327,kamus!$B$2:$B$87,kamus!$A$2:$A$87,0,0,1)</f>
        <v>63</v>
      </c>
      <c r="B2327" t="str">
        <f>_xlfn.XLOOKUP(C2327,kamus!$B$2:$B$87,kamus!$D$2:$D$87,"dihapus",0,1)</f>
        <v>Prambanan</v>
      </c>
      <c r="C2327" t="s">
        <v>261</v>
      </c>
      <c r="D2327">
        <f>_xlfn.XLOOKUP(C2327,kamus!$B$2:$B$87,kamus!$J$2:$J$87,"dihapus",0,1)</f>
        <v>0</v>
      </c>
      <c r="E2327">
        <f t="shared" si="256"/>
        <v>0</v>
      </c>
      <c r="F2327" s="14">
        <v>43160</v>
      </c>
      <c r="G2327" s="1">
        <f t="shared" si="257"/>
        <v>3</v>
      </c>
      <c r="H2327" s="1">
        <f t="shared" si="258"/>
        <v>2018</v>
      </c>
      <c r="I2327">
        <v>0</v>
      </c>
      <c r="K2327">
        <f t="shared" si="252"/>
        <v>0</v>
      </c>
      <c r="L2327">
        <v>15373</v>
      </c>
      <c r="M2327" s="6">
        <f t="shared" si="253"/>
        <v>0</v>
      </c>
      <c r="N2327" s="6" t="str">
        <f t="shared" si="254"/>
        <v/>
      </c>
      <c r="O2327" s="6">
        <f t="shared" si="255"/>
        <v>0</v>
      </c>
      <c r="Q2327">
        <f>_xlfn.XLOOKUP(C2327&amp;G2327&amp;H2327,covid!$E$2:$E$2184,covid!$D$2:$D$2184,0,0,1)</f>
        <v>0</v>
      </c>
    </row>
    <row r="2328" spans="1:17" x14ac:dyDescent="0.3">
      <c r="A2328">
        <f>_xlfn.XLOOKUP(C2328,kamus!$B$2:$B$87,kamus!$A$2:$A$87,0,0,1)</f>
        <v>60</v>
      </c>
      <c r="B2328" t="str">
        <f>_xlfn.XLOOKUP(C2328,kamus!$B$2:$B$87,kamus!$D$2:$D$87,"dihapus",0,1)</f>
        <v>Prambanan</v>
      </c>
      <c r="C2328" t="s">
        <v>280</v>
      </c>
      <c r="D2328">
        <f>_xlfn.XLOOKUP(C2328,kamus!$B$2:$B$87,kamus!$J$2:$J$87,"dihapus",0,1)</f>
        <v>0</v>
      </c>
      <c r="E2328">
        <f t="shared" si="256"/>
        <v>0</v>
      </c>
      <c r="F2328" s="14">
        <v>43160</v>
      </c>
      <c r="G2328" s="1">
        <f t="shared" si="257"/>
        <v>3</v>
      </c>
      <c r="H2328" s="1">
        <f t="shared" si="258"/>
        <v>2018</v>
      </c>
      <c r="I2328">
        <v>0</v>
      </c>
      <c r="K2328">
        <f t="shared" si="252"/>
        <v>0</v>
      </c>
      <c r="L2328">
        <v>2810</v>
      </c>
      <c r="M2328" s="6">
        <f t="shared" si="253"/>
        <v>0</v>
      </c>
      <c r="N2328" s="6" t="str">
        <f t="shared" si="254"/>
        <v/>
      </c>
      <c r="O2328" s="6">
        <f t="shared" si="255"/>
        <v>0</v>
      </c>
      <c r="Q2328">
        <f>_xlfn.XLOOKUP(C2328&amp;G2328&amp;H2328,covid!$E$2:$E$2184,covid!$D$2:$D$2184,0,0,1)</f>
        <v>0</v>
      </c>
    </row>
    <row r="2329" spans="1:17" x14ac:dyDescent="0.3">
      <c r="A2329">
        <f>_xlfn.XLOOKUP(C2329,kamus!$B$2:$B$87,kamus!$A$2:$A$87,0,0,1)</f>
        <v>67</v>
      </c>
      <c r="B2329" t="str">
        <f>_xlfn.XLOOKUP(C2329,kamus!$B$2:$B$87,kamus!$D$2:$D$87,"dihapus",0,1)</f>
        <v>Seyegan</v>
      </c>
      <c r="C2329" t="s">
        <v>221</v>
      </c>
      <c r="D2329">
        <f>_xlfn.XLOOKUP(C2329,kamus!$B$2:$B$87,kamus!$J$2:$J$87,"dihapus",0,1)</f>
        <v>0</v>
      </c>
      <c r="E2329">
        <f t="shared" si="256"/>
        <v>0</v>
      </c>
      <c r="F2329" s="14">
        <v>43160</v>
      </c>
      <c r="G2329" s="1">
        <f t="shared" si="257"/>
        <v>3</v>
      </c>
      <c r="H2329" s="1">
        <f t="shared" si="258"/>
        <v>2018</v>
      </c>
      <c r="I2329">
        <v>0</v>
      </c>
      <c r="K2329">
        <f t="shared" si="252"/>
        <v>0</v>
      </c>
      <c r="L2329">
        <v>10795</v>
      </c>
      <c r="M2329" s="6">
        <f t="shared" si="253"/>
        <v>0</v>
      </c>
      <c r="N2329" s="6" t="str">
        <f t="shared" si="254"/>
        <v/>
      </c>
      <c r="O2329" s="6">
        <f t="shared" si="255"/>
        <v>0</v>
      </c>
      <c r="Q2329">
        <f>_xlfn.XLOOKUP(C2329&amp;G2329&amp;H2329,covid!$E$2:$E$2184,covid!$D$2:$D$2184,0,0,1)</f>
        <v>0</v>
      </c>
    </row>
    <row r="2330" spans="1:17" x14ac:dyDescent="0.3">
      <c r="A2330">
        <f>_xlfn.XLOOKUP(C2330,kamus!$B$2:$B$87,kamus!$A$2:$A$87,0,0,1)</f>
        <v>66</v>
      </c>
      <c r="B2330" t="str">
        <f>_xlfn.XLOOKUP(C2330,kamus!$B$2:$B$87,kamus!$D$2:$D$87,"dihapus",0,1)</f>
        <v>Seyegan</v>
      </c>
      <c r="C2330" t="s">
        <v>222</v>
      </c>
      <c r="D2330">
        <f>_xlfn.XLOOKUP(C2330,kamus!$B$2:$B$87,kamus!$J$2:$J$87,"dihapus",0,1)</f>
        <v>0</v>
      </c>
      <c r="E2330">
        <f t="shared" si="256"/>
        <v>0</v>
      </c>
      <c r="F2330" s="14">
        <v>43160</v>
      </c>
      <c r="G2330" s="1">
        <f t="shared" si="257"/>
        <v>3</v>
      </c>
      <c r="H2330" s="1">
        <f t="shared" si="258"/>
        <v>2018</v>
      </c>
      <c r="I2330">
        <v>0</v>
      </c>
      <c r="K2330">
        <f t="shared" si="252"/>
        <v>0</v>
      </c>
      <c r="L2330">
        <v>9586</v>
      </c>
      <c r="M2330" s="6">
        <f t="shared" si="253"/>
        <v>0</v>
      </c>
      <c r="N2330" s="6" t="str">
        <f t="shared" si="254"/>
        <v/>
      </c>
      <c r="O2330" s="6">
        <f t="shared" si="255"/>
        <v>0</v>
      </c>
      <c r="Q2330">
        <f>_xlfn.XLOOKUP(C2330&amp;G2330&amp;H2330,covid!$E$2:$E$2184,covid!$D$2:$D$2184,0,0,1)</f>
        <v>0</v>
      </c>
    </row>
    <row r="2331" spans="1:17" x14ac:dyDescent="0.3">
      <c r="A2331">
        <f>_xlfn.XLOOKUP(C2331,kamus!$B$2:$B$87,kamus!$A$2:$A$87,0,0,1)</f>
        <v>68</v>
      </c>
      <c r="B2331" t="str">
        <f>_xlfn.XLOOKUP(C2331,kamus!$B$2:$B$87,kamus!$D$2:$D$87,"dihapus",0,1)</f>
        <v>Seyegan</v>
      </c>
      <c r="C2331" t="s">
        <v>223</v>
      </c>
      <c r="D2331">
        <f>_xlfn.XLOOKUP(C2331,kamus!$B$2:$B$87,kamus!$J$2:$J$87,"dihapus",0,1)</f>
        <v>0</v>
      </c>
      <c r="E2331">
        <f t="shared" si="256"/>
        <v>0</v>
      </c>
      <c r="F2331" s="14">
        <v>43160</v>
      </c>
      <c r="G2331" s="1">
        <f t="shared" si="257"/>
        <v>3</v>
      </c>
      <c r="H2331" s="1">
        <f t="shared" si="258"/>
        <v>2018</v>
      </c>
      <c r="I2331">
        <v>0</v>
      </c>
      <c r="K2331">
        <f t="shared" si="252"/>
        <v>0</v>
      </c>
      <c r="L2331">
        <v>8063</v>
      </c>
      <c r="M2331" s="6">
        <f t="shared" si="253"/>
        <v>0</v>
      </c>
      <c r="N2331" s="6" t="str">
        <f t="shared" si="254"/>
        <v/>
      </c>
      <c r="O2331" s="6">
        <f t="shared" si="255"/>
        <v>0</v>
      </c>
      <c r="Q2331">
        <f>_xlfn.XLOOKUP(C2331&amp;G2331&amp;H2331,covid!$E$2:$E$2184,covid!$D$2:$D$2184,0,0,1)</f>
        <v>0</v>
      </c>
    </row>
    <row r="2332" spans="1:17" x14ac:dyDescent="0.3">
      <c r="A2332">
        <f>_xlfn.XLOOKUP(C2332,kamus!$B$2:$B$87,kamus!$A$2:$A$87,0,0,1)</f>
        <v>65</v>
      </c>
      <c r="B2332" t="str">
        <f>_xlfn.XLOOKUP(C2332,kamus!$B$2:$B$87,kamus!$D$2:$D$87,"dihapus",0,1)</f>
        <v>Seyegan</v>
      </c>
      <c r="C2332" t="s">
        <v>224</v>
      </c>
      <c r="D2332">
        <f>_xlfn.XLOOKUP(C2332,kamus!$B$2:$B$87,kamus!$J$2:$J$87,"dihapus",0,1)</f>
        <v>1</v>
      </c>
      <c r="E2332">
        <f t="shared" si="256"/>
        <v>0</v>
      </c>
      <c r="F2332" s="14">
        <v>43160</v>
      </c>
      <c r="G2332" s="1">
        <f t="shared" si="257"/>
        <v>3</v>
      </c>
      <c r="H2332" s="1">
        <f t="shared" si="258"/>
        <v>2018</v>
      </c>
      <c r="I2332">
        <v>0</v>
      </c>
      <c r="K2332">
        <f t="shared" si="252"/>
        <v>0</v>
      </c>
      <c r="L2332">
        <v>11242</v>
      </c>
      <c r="M2332" s="6">
        <f t="shared" si="253"/>
        <v>0</v>
      </c>
      <c r="N2332" s="6" t="str">
        <f t="shared" si="254"/>
        <v/>
      </c>
      <c r="O2332" s="6">
        <f t="shared" si="255"/>
        <v>0</v>
      </c>
      <c r="Q2332">
        <f>_xlfn.XLOOKUP(C2332&amp;G2332&amp;H2332,covid!$E$2:$E$2184,covid!$D$2:$D$2184,0,0,1)</f>
        <v>0</v>
      </c>
    </row>
    <row r="2333" spans="1:17" x14ac:dyDescent="0.3">
      <c r="A2333">
        <f>_xlfn.XLOOKUP(C2333,kamus!$B$2:$B$87,kamus!$A$2:$A$87,0,0,1)</f>
        <v>69</v>
      </c>
      <c r="B2333" t="str">
        <f>_xlfn.XLOOKUP(C2333,kamus!$B$2:$B$87,kamus!$D$2:$D$87,"dihapus",0,1)</f>
        <v>Seyegan</v>
      </c>
      <c r="C2333" t="s">
        <v>225</v>
      </c>
      <c r="D2333">
        <f>_xlfn.XLOOKUP(C2333,kamus!$B$2:$B$87,kamus!$J$2:$J$87,"dihapus",0,1)</f>
        <v>0</v>
      </c>
      <c r="E2333">
        <f t="shared" si="256"/>
        <v>0</v>
      </c>
      <c r="F2333" s="14">
        <v>43160</v>
      </c>
      <c r="G2333" s="1">
        <f t="shared" si="257"/>
        <v>3</v>
      </c>
      <c r="H2333" s="1">
        <f t="shared" si="258"/>
        <v>2018</v>
      </c>
      <c r="I2333">
        <v>0</v>
      </c>
      <c r="K2333">
        <f t="shared" si="252"/>
        <v>0</v>
      </c>
      <c r="L2333">
        <v>13538</v>
      </c>
      <c r="M2333" s="6">
        <f t="shared" si="253"/>
        <v>0</v>
      </c>
      <c r="N2333" s="6" t="str">
        <f t="shared" si="254"/>
        <v/>
      </c>
      <c r="O2333" s="6">
        <f t="shared" si="255"/>
        <v>0</v>
      </c>
      <c r="Q2333">
        <f>_xlfn.XLOOKUP(C2333&amp;G2333&amp;H2333,covid!$E$2:$E$2184,covid!$D$2:$D$2184,0,0,1)</f>
        <v>0</v>
      </c>
    </row>
    <row r="2334" spans="1:17" x14ac:dyDescent="0.3">
      <c r="A2334">
        <f>_xlfn.XLOOKUP(C2334,kamus!$B$2:$B$87,kamus!$A$2:$A$87,0,0,1)</f>
        <v>74</v>
      </c>
      <c r="B2334" t="str">
        <f>_xlfn.XLOOKUP(C2334,kamus!$B$2:$B$87,kamus!$D$2:$D$87,"dihapus",0,1)</f>
        <v>Sleman</v>
      </c>
      <c r="C2334" t="s">
        <v>205</v>
      </c>
      <c r="D2334">
        <f>_xlfn.XLOOKUP(C2334,kamus!$B$2:$B$87,kamus!$J$2:$J$87,"dihapus",0,1)</f>
        <v>1</v>
      </c>
      <c r="E2334">
        <f t="shared" si="256"/>
        <v>0</v>
      </c>
      <c r="F2334" s="14">
        <v>43160</v>
      </c>
      <c r="G2334" s="1">
        <f t="shared" si="257"/>
        <v>3</v>
      </c>
      <c r="H2334" s="1">
        <f t="shared" si="258"/>
        <v>2018</v>
      </c>
      <c r="I2334">
        <v>0</v>
      </c>
      <c r="K2334">
        <f t="shared" si="252"/>
        <v>0</v>
      </c>
      <c r="L2334">
        <v>15603</v>
      </c>
      <c r="M2334" s="6">
        <f t="shared" si="253"/>
        <v>0</v>
      </c>
      <c r="N2334" s="6" t="str">
        <f t="shared" si="254"/>
        <v/>
      </c>
      <c r="O2334" s="6">
        <f t="shared" si="255"/>
        <v>0</v>
      </c>
      <c r="Q2334">
        <f>_xlfn.XLOOKUP(C2334&amp;G2334&amp;H2334,covid!$E$2:$E$2184,covid!$D$2:$D$2184,0,0,1)</f>
        <v>0</v>
      </c>
    </row>
    <row r="2335" spans="1:17" x14ac:dyDescent="0.3">
      <c r="A2335">
        <f>_xlfn.XLOOKUP(C2335,kamus!$B$2:$B$87,kamus!$A$2:$A$87,0,0,1)</f>
        <v>73</v>
      </c>
      <c r="B2335" t="str">
        <f>_xlfn.XLOOKUP(C2335,kamus!$B$2:$B$87,kamus!$D$2:$D$87,"dihapus",0,1)</f>
        <v>Sleman</v>
      </c>
      <c r="C2335" t="s">
        <v>232</v>
      </c>
      <c r="D2335">
        <f>_xlfn.XLOOKUP(C2335,kamus!$B$2:$B$87,kamus!$J$2:$J$87,"dihapus",0,1)</f>
        <v>1</v>
      </c>
      <c r="E2335">
        <f t="shared" si="256"/>
        <v>0</v>
      </c>
      <c r="F2335" s="14">
        <v>43160</v>
      </c>
      <c r="G2335" s="1">
        <f t="shared" si="257"/>
        <v>3</v>
      </c>
      <c r="H2335" s="1">
        <f t="shared" si="258"/>
        <v>2018</v>
      </c>
      <c r="I2335">
        <v>0</v>
      </c>
      <c r="K2335">
        <f t="shared" si="252"/>
        <v>0</v>
      </c>
      <c r="L2335">
        <v>12906</v>
      </c>
      <c r="M2335" s="6">
        <f t="shared" si="253"/>
        <v>0</v>
      </c>
      <c r="N2335" s="6" t="str">
        <f t="shared" si="254"/>
        <v/>
      </c>
      <c r="O2335" s="6">
        <f t="shared" si="255"/>
        <v>0</v>
      </c>
      <c r="Q2335">
        <f>_xlfn.XLOOKUP(C2335&amp;G2335&amp;H2335,covid!$E$2:$E$2184,covid!$D$2:$D$2184,0,0,1)</f>
        <v>0</v>
      </c>
    </row>
    <row r="2336" spans="1:17" x14ac:dyDescent="0.3">
      <c r="A2336">
        <f>_xlfn.XLOOKUP(C2336,kamus!$B$2:$B$87,kamus!$A$2:$A$87,0,0,1)</f>
        <v>71</v>
      </c>
      <c r="B2336" t="str">
        <f>_xlfn.XLOOKUP(C2336,kamus!$B$2:$B$87,kamus!$D$2:$D$87,"dihapus",0,1)</f>
        <v>Sleman</v>
      </c>
      <c r="C2336" t="s">
        <v>271</v>
      </c>
      <c r="D2336">
        <f>_xlfn.XLOOKUP(C2336,kamus!$B$2:$B$87,kamus!$J$2:$J$87,"dihapus",0,1)</f>
        <v>1</v>
      </c>
      <c r="E2336">
        <f t="shared" si="256"/>
        <v>0</v>
      </c>
      <c r="F2336" s="14">
        <v>43160</v>
      </c>
      <c r="G2336" s="1">
        <f t="shared" si="257"/>
        <v>3</v>
      </c>
      <c r="H2336" s="1">
        <f t="shared" si="258"/>
        <v>2018</v>
      </c>
      <c r="I2336">
        <v>1</v>
      </c>
      <c r="K2336">
        <f t="shared" si="252"/>
        <v>1</v>
      </c>
      <c r="L2336">
        <v>15590</v>
      </c>
      <c r="M2336" s="6">
        <f t="shared" si="253"/>
        <v>6.4143681847338048</v>
      </c>
      <c r="N2336" s="6" t="str">
        <f t="shared" si="254"/>
        <v/>
      </c>
      <c r="O2336" s="6">
        <f t="shared" si="255"/>
        <v>6.4143681847338048</v>
      </c>
      <c r="Q2336">
        <f>_xlfn.XLOOKUP(C2336&amp;G2336&amp;H2336,covid!$E$2:$E$2184,covid!$D$2:$D$2184,0,0,1)</f>
        <v>0</v>
      </c>
    </row>
    <row r="2337" spans="1:17" x14ac:dyDescent="0.3">
      <c r="A2337">
        <f>_xlfn.XLOOKUP(C2337,kamus!$B$2:$B$87,kamus!$A$2:$A$87,0,0,1)</f>
        <v>72</v>
      </c>
      <c r="B2337" t="str">
        <f>_xlfn.XLOOKUP(C2337,kamus!$B$2:$B$87,kamus!$D$2:$D$87,"dihapus",0,1)</f>
        <v>Sleman</v>
      </c>
      <c r="C2337" t="s">
        <v>273</v>
      </c>
      <c r="D2337">
        <f>_xlfn.XLOOKUP(C2337,kamus!$B$2:$B$87,kamus!$J$2:$J$87,"dihapus",0,1)</f>
        <v>1</v>
      </c>
      <c r="E2337">
        <f t="shared" si="256"/>
        <v>0</v>
      </c>
      <c r="F2337" s="14">
        <v>43160</v>
      </c>
      <c r="G2337" s="1">
        <f t="shared" si="257"/>
        <v>3</v>
      </c>
      <c r="H2337" s="1">
        <f t="shared" si="258"/>
        <v>2018</v>
      </c>
      <c r="I2337">
        <v>0</v>
      </c>
      <c r="K2337">
        <f t="shared" si="252"/>
        <v>0</v>
      </c>
      <c r="L2337">
        <v>18873</v>
      </c>
      <c r="M2337" s="6">
        <f t="shared" si="253"/>
        <v>0</v>
      </c>
      <c r="N2337" s="6" t="str">
        <f t="shared" si="254"/>
        <v/>
      </c>
      <c r="O2337" s="6">
        <f t="shared" si="255"/>
        <v>0</v>
      </c>
      <c r="Q2337">
        <f>_xlfn.XLOOKUP(C2337&amp;G2337&amp;H2337,covid!$E$2:$E$2184,covid!$D$2:$D$2184,0,0,1)</f>
        <v>0</v>
      </c>
    </row>
    <row r="2338" spans="1:17" x14ac:dyDescent="0.3">
      <c r="A2338">
        <f>_xlfn.XLOOKUP(C2338,kamus!$B$2:$B$87,kamus!$A$2:$A$87,0,0,1)</f>
        <v>70</v>
      </c>
      <c r="B2338" t="str">
        <f>_xlfn.XLOOKUP(C2338,kamus!$B$2:$B$87,kamus!$D$2:$D$87,"dihapus",0,1)</f>
        <v>Sleman</v>
      </c>
      <c r="C2338" t="s">
        <v>274</v>
      </c>
      <c r="D2338">
        <f>_xlfn.XLOOKUP(C2338,kamus!$B$2:$B$87,kamus!$J$2:$J$87,"dihapus",0,1)</f>
        <v>0</v>
      </c>
      <c r="E2338">
        <f t="shared" si="256"/>
        <v>0</v>
      </c>
      <c r="F2338" s="14">
        <v>43160</v>
      </c>
      <c r="G2338" s="1">
        <f t="shared" si="257"/>
        <v>3</v>
      </c>
      <c r="H2338" s="1">
        <f t="shared" si="258"/>
        <v>2018</v>
      </c>
      <c r="I2338">
        <v>0</v>
      </c>
      <c r="K2338">
        <f t="shared" si="252"/>
        <v>0</v>
      </c>
      <c r="L2338">
        <v>10030</v>
      </c>
      <c r="M2338" s="6">
        <f t="shared" si="253"/>
        <v>0</v>
      </c>
      <c r="N2338" s="6" t="str">
        <f t="shared" si="254"/>
        <v/>
      </c>
      <c r="O2338" s="6">
        <f t="shared" si="255"/>
        <v>0</v>
      </c>
      <c r="Q2338">
        <f>_xlfn.XLOOKUP(C2338&amp;G2338&amp;H2338,covid!$E$2:$E$2184,covid!$D$2:$D$2184,0,0,1)</f>
        <v>0</v>
      </c>
    </row>
    <row r="2339" spans="1:17" x14ac:dyDescent="0.3">
      <c r="A2339">
        <f>_xlfn.XLOOKUP(C2339,kamus!$B$2:$B$87,kamus!$A$2:$A$87,0,0,1)</f>
        <v>77</v>
      </c>
      <c r="B2339" t="str">
        <f>_xlfn.XLOOKUP(C2339,kamus!$B$2:$B$87,kamus!$D$2:$D$87,"dihapus",0,1)</f>
        <v>Tempel 1</v>
      </c>
      <c r="C2339" t="s">
        <v>218</v>
      </c>
      <c r="D2339">
        <f>_xlfn.XLOOKUP(C2339,kamus!$B$2:$B$87,kamus!$J$2:$J$87,"dihapus",0,1)</f>
        <v>0</v>
      </c>
      <c r="E2339">
        <f t="shared" si="256"/>
        <v>0</v>
      </c>
      <c r="F2339" s="14">
        <v>43160</v>
      </c>
      <c r="G2339" s="1">
        <f t="shared" si="257"/>
        <v>3</v>
      </c>
      <c r="H2339" s="1">
        <f t="shared" si="258"/>
        <v>2018</v>
      </c>
      <c r="I2339">
        <v>0</v>
      </c>
      <c r="K2339">
        <f t="shared" si="252"/>
        <v>0</v>
      </c>
      <c r="L2339">
        <v>7841</v>
      </c>
      <c r="M2339" s="6">
        <f t="shared" si="253"/>
        <v>0</v>
      </c>
      <c r="N2339" s="6" t="str">
        <f t="shared" si="254"/>
        <v/>
      </c>
      <c r="O2339" s="6">
        <f t="shared" si="255"/>
        <v>0</v>
      </c>
      <c r="Q2339">
        <f>_xlfn.XLOOKUP(C2339&amp;G2339&amp;H2339,covid!$E$2:$E$2184,covid!$D$2:$D$2184,0,0,1)</f>
        <v>0</v>
      </c>
    </row>
    <row r="2340" spans="1:17" x14ac:dyDescent="0.3">
      <c r="A2340">
        <f>_xlfn.XLOOKUP(C2340,kamus!$B$2:$B$87,kamus!$A$2:$A$87,0,0,1)</f>
        <v>76</v>
      </c>
      <c r="B2340" t="str">
        <f>_xlfn.XLOOKUP(C2340,kamus!$B$2:$B$87,kamus!$D$2:$D$87,"dihapus",0,1)</f>
        <v>Tempel 1</v>
      </c>
      <c r="C2340" t="s">
        <v>226</v>
      </c>
      <c r="D2340">
        <f>_xlfn.XLOOKUP(C2340,kamus!$B$2:$B$87,kamus!$J$2:$J$87,"dihapus",0,1)</f>
        <v>1</v>
      </c>
      <c r="E2340">
        <f t="shared" si="256"/>
        <v>0</v>
      </c>
      <c r="F2340" s="14">
        <v>43160</v>
      </c>
      <c r="G2340" s="1">
        <f t="shared" si="257"/>
        <v>3</v>
      </c>
      <c r="H2340" s="1">
        <f t="shared" si="258"/>
        <v>2018</v>
      </c>
      <c r="I2340">
        <v>0</v>
      </c>
      <c r="K2340">
        <f t="shared" si="252"/>
        <v>0</v>
      </c>
      <c r="L2340">
        <v>11220</v>
      </c>
      <c r="M2340" s="6">
        <f t="shared" si="253"/>
        <v>0</v>
      </c>
      <c r="N2340" s="6" t="str">
        <f t="shared" si="254"/>
        <v/>
      </c>
      <c r="O2340" s="6">
        <f t="shared" si="255"/>
        <v>0</v>
      </c>
      <c r="Q2340">
        <f>_xlfn.XLOOKUP(C2340&amp;G2340&amp;H2340,covid!$E$2:$E$2184,covid!$D$2:$D$2184,0,0,1)</f>
        <v>0</v>
      </c>
    </row>
    <row r="2341" spans="1:17" x14ac:dyDescent="0.3">
      <c r="A2341">
        <f>_xlfn.XLOOKUP(C2341,kamus!$B$2:$B$87,kamus!$A$2:$A$87,0,0,1)</f>
        <v>75</v>
      </c>
      <c r="B2341" t="str">
        <f>_xlfn.XLOOKUP(C2341,kamus!$B$2:$B$87,kamus!$D$2:$D$87,"dihapus",0,1)</f>
        <v>Tempel 1</v>
      </c>
      <c r="C2341" t="s">
        <v>227</v>
      </c>
      <c r="D2341">
        <f>_xlfn.XLOOKUP(C2341,kamus!$B$2:$B$87,kamus!$J$2:$J$87,"dihapus",0,1)</f>
        <v>0</v>
      </c>
      <c r="E2341">
        <f t="shared" si="256"/>
        <v>0</v>
      </c>
      <c r="F2341" s="14">
        <v>43160</v>
      </c>
      <c r="G2341" s="1">
        <f t="shared" si="257"/>
        <v>3</v>
      </c>
      <c r="H2341" s="1">
        <f t="shared" si="258"/>
        <v>2018</v>
      </c>
      <c r="I2341">
        <v>0</v>
      </c>
      <c r="K2341">
        <f t="shared" si="252"/>
        <v>0</v>
      </c>
      <c r="L2341">
        <v>6904</v>
      </c>
      <c r="M2341" s="6">
        <f t="shared" si="253"/>
        <v>0</v>
      </c>
      <c r="N2341" s="6" t="str">
        <f t="shared" si="254"/>
        <v/>
      </c>
      <c r="O2341" s="6">
        <f t="shared" si="255"/>
        <v>0</v>
      </c>
      <c r="Q2341">
        <f>_xlfn.XLOOKUP(C2341&amp;G2341&amp;H2341,covid!$E$2:$E$2184,covid!$D$2:$D$2184,0,0,1)</f>
        <v>0</v>
      </c>
    </row>
    <row r="2342" spans="1:17" x14ac:dyDescent="0.3">
      <c r="A2342">
        <f>_xlfn.XLOOKUP(C2342,kamus!$B$2:$B$87,kamus!$A$2:$A$87,0,0,1)</f>
        <v>78</v>
      </c>
      <c r="B2342" t="str">
        <f>_xlfn.XLOOKUP(C2342,kamus!$B$2:$B$87,kamus!$D$2:$D$87,"dihapus",0,1)</f>
        <v>Tempel 1</v>
      </c>
      <c r="C2342" t="s">
        <v>229</v>
      </c>
      <c r="D2342">
        <f>_xlfn.XLOOKUP(C2342,kamus!$B$2:$B$87,kamus!$J$2:$J$87,"dihapus",0,1)</f>
        <v>0</v>
      </c>
      <c r="E2342">
        <f t="shared" si="256"/>
        <v>0</v>
      </c>
      <c r="F2342" s="14">
        <v>43160</v>
      </c>
      <c r="G2342" s="1">
        <f t="shared" si="257"/>
        <v>3</v>
      </c>
      <c r="H2342" s="1">
        <f t="shared" si="258"/>
        <v>2018</v>
      </c>
      <c r="I2342">
        <v>0</v>
      </c>
      <c r="K2342">
        <f t="shared" si="252"/>
        <v>0</v>
      </c>
      <c r="L2342">
        <v>5387</v>
      </c>
      <c r="M2342" s="6">
        <f t="shared" si="253"/>
        <v>0</v>
      </c>
      <c r="N2342" s="6" t="str">
        <f t="shared" si="254"/>
        <v/>
      </c>
      <c r="O2342" s="6">
        <f t="shared" si="255"/>
        <v>0</v>
      </c>
      <c r="Q2342">
        <f>_xlfn.XLOOKUP(C2342&amp;G2342&amp;H2342,covid!$E$2:$E$2184,covid!$D$2:$D$2184,0,0,1)</f>
        <v>0</v>
      </c>
    </row>
    <row r="2343" spans="1:17" x14ac:dyDescent="0.3">
      <c r="A2343">
        <f>_xlfn.XLOOKUP(C2343,kamus!$B$2:$B$87,kamus!$A$2:$A$87,0,0,1)</f>
        <v>79</v>
      </c>
      <c r="B2343" t="str">
        <f>_xlfn.XLOOKUP(C2343,kamus!$B$2:$B$87,kamus!$D$2:$D$87,"dihapus",0,1)</f>
        <v>Tempel 2</v>
      </c>
      <c r="C2343" t="s">
        <v>201</v>
      </c>
      <c r="D2343">
        <f>_xlfn.XLOOKUP(C2343,kamus!$B$2:$B$87,kamus!$J$2:$J$87,"dihapus",0,1)</f>
        <v>0</v>
      </c>
      <c r="E2343">
        <f t="shared" si="256"/>
        <v>0</v>
      </c>
      <c r="F2343" s="14">
        <v>43160</v>
      </c>
      <c r="G2343" s="1">
        <f t="shared" si="257"/>
        <v>3</v>
      </c>
      <c r="H2343" s="1">
        <f t="shared" si="258"/>
        <v>2018</v>
      </c>
      <c r="I2343">
        <v>0</v>
      </c>
      <c r="K2343">
        <f t="shared" si="252"/>
        <v>0</v>
      </c>
      <c r="L2343">
        <v>7759</v>
      </c>
      <c r="M2343" s="6">
        <f t="shared" si="253"/>
        <v>0</v>
      </c>
      <c r="N2343" s="6" t="str">
        <f t="shared" si="254"/>
        <v/>
      </c>
      <c r="O2343" s="6">
        <f t="shared" si="255"/>
        <v>0</v>
      </c>
      <c r="Q2343">
        <f>_xlfn.XLOOKUP(C2343&amp;G2343&amp;H2343,covid!$E$2:$E$2184,covid!$D$2:$D$2184,0,0,1)</f>
        <v>0</v>
      </c>
    </row>
    <row r="2344" spans="1:17" x14ac:dyDescent="0.3">
      <c r="A2344">
        <f>_xlfn.XLOOKUP(C2344,kamus!$B$2:$B$87,kamus!$A$2:$A$87,0,0,1)</f>
        <v>80</v>
      </c>
      <c r="B2344" t="str">
        <f>_xlfn.XLOOKUP(C2344,kamus!$B$2:$B$87,kamus!$D$2:$D$87,"dihapus",0,1)</f>
        <v>Tempel 2</v>
      </c>
      <c r="C2344" t="s">
        <v>233</v>
      </c>
      <c r="D2344">
        <f>_xlfn.XLOOKUP(C2344,kamus!$B$2:$B$87,kamus!$J$2:$J$87,"dihapus",0,1)</f>
        <v>0</v>
      </c>
      <c r="E2344">
        <f t="shared" si="256"/>
        <v>0</v>
      </c>
      <c r="F2344" s="14">
        <v>43160</v>
      </c>
      <c r="G2344" s="1">
        <f t="shared" si="257"/>
        <v>3</v>
      </c>
      <c r="H2344" s="1">
        <f t="shared" si="258"/>
        <v>2018</v>
      </c>
      <c r="I2344">
        <v>0</v>
      </c>
      <c r="K2344">
        <f t="shared" si="252"/>
        <v>0</v>
      </c>
      <c r="L2344">
        <v>6601</v>
      </c>
      <c r="M2344" s="6">
        <f t="shared" si="253"/>
        <v>0</v>
      </c>
      <c r="N2344" s="6" t="str">
        <f t="shared" si="254"/>
        <v/>
      </c>
      <c r="O2344" s="6">
        <f t="shared" si="255"/>
        <v>0</v>
      </c>
      <c r="Q2344">
        <f>_xlfn.XLOOKUP(C2344&amp;G2344&amp;H2344,covid!$E$2:$E$2184,covid!$D$2:$D$2184,0,0,1)</f>
        <v>0</v>
      </c>
    </row>
    <row r="2345" spans="1:17" x14ac:dyDescent="0.3">
      <c r="A2345">
        <f>_xlfn.XLOOKUP(C2345,kamus!$B$2:$B$87,kamus!$A$2:$A$87,0,0,1)</f>
        <v>81</v>
      </c>
      <c r="B2345" t="str">
        <f>_xlfn.XLOOKUP(C2345,kamus!$B$2:$B$87,kamus!$D$2:$D$87,"dihapus",0,1)</f>
        <v>Tempel 2</v>
      </c>
      <c r="C2345" t="s">
        <v>263</v>
      </c>
      <c r="D2345">
        <f>_xlfn.XLOOKUP(C2345,kamus!$B$2:$B$87,kamus!$J$2:$J$87,"dihapus",0,1)</f>
        <v>0</v>
      </c>
      <c r="E2345">
        <f t="shared" si="256"/>
        <v>0</v>
      </c>
      <c r="F2345" s="14">
        <v>43160</v>
      </c>
      <c r="G2345" s="1">
        <f t="shared" si="257"/>
        <v>3</v>
      </c>
      <c r="H2345" s="1">
        <f t="shared" si="258"/>
        <v>2018</v>
      </c>
      <c r="I2345">
        <v>0</v>
      </c>
      <c r="K2345">
        <f t="shared" si="252"/>
        <v>0</v>
      </c>
      <c r="L2345">
        <v>4746</v>
      </c>
      <c r="M2345" s="6">
        <f t="shared" si="253"/>
        <v>0</v>
      </c>
      <c r="N2345" s="6" t="str">
        <f t="shared" si="254"/>
        <v/>
      </c>
      <c r="O2345" s="6">
        <f t="shared" si="255"/>
        <v>0</v>
      </c>
      <c r="Q2345">
        <f>_xlfn.XLOOKUP(C2345&amp;G2345&amp;H2345,covid!$E$2:$E$2184,covid!$D$2:$D$2184,0,0,1)</f>
        <v>0</v>
      </c>
    </row>
    <row r="2346" spans="1:17" x14ac:dyDescent="0.3">
      <c r="A2346">
        <f>_xlfn.XLOOKUP(C2346,kamus!$B$2:$B$87,kamus!$A$2:$A$87,0,0,1)</f>
        <v>82</v>
      </c>
      <c r="B2346" t="str">
        <f>_xlfn.XLOOKUP(C2346,kamus!$B$2:$B$87,kamus!$D$2:$D$87,"dihapus",0,1)</f>
        <v>Tempel 2</v>
      </c>
      <c r="C2346" t="s">
        <v>266</v>
      </c>
      <c r="D2346">
        <f>_xlfn.XLOOKUP(C2346,kamus!$B$2:$B$87,kamus!$J$2:$J$87,"dihapus",0,1)</f>
        <v>0</v>
      </c>
      <c r="E2346">
        <f t="shared" si="256"/>
        <v>0</v>
      </c>
      <c r="F2346" s="14">
        <v>43160</v>
      </c>
      <c r="G2346" s="1">
        <f t="shared" si="257"/>
        <v>3</v>
      </c>
      <c r="H2346" s="1">
        <f t="shared" si="258"/>
        <v>2018</v>
      </c>
      <c r="I2346">
        <v>0</v>
      </c>
      <c r="K2346">
        <f t="shared" si="252"/>
        <v>0</v>
      </c>
      <c r="L2346">
        <v>5291</v>
      </c>
      <c r="M2346" s="6">
        <f t="shared" si="253"/>
        <v>0</v>
      </c>
      <c r="N2346" s="6" t="str">
        <f t="shared" si="254"/>
        <v/>
      </c>
      <c r="O2346" s="6">
        <f t="shared" si="255"/>
        <v>0</v>
      </c>
      <c r="Q2346">
        <f>_xlfn.XLOOKUP(C2346&amp;G2346&amp;H2346,covid!$E$2:$E$2184,covid!$D$2:$D$2184,0,0,1)</f>
        <v>0</v>
      </c>
    </row>
    <row r="2347" spans="1:17" x14ac:dyDescent="0.3">
      <c r="A2347">
        <f>_xlfn.XLOOKUP(C2347,kamus!$B$2:$B$87,kamus!$A$2:$A$87,0,0,1)</f>
        <v>84</v>
      </c>
      <c r="B2347" t="str">
        <f>_xlfn.XLOOKUP(C2347,kamus!$B$2:$B$87,kamus!$D$2:$D$87,"dihapus",0,1)</f>
        <v>turi</v>
      </c>
      <c r="C2347" t="s">
        <v>199</v>
      </c>
      <c r="D2347">
        <f>_xlfn.XLOOKUP(C2347,kamus!$B$2:$B$87,kamus!$J$2:$J$87,"dihapus",0,1)</f>
        <v>0</v>
      </c>
      <c r="E2347">
        <f t="shared" si="256"/>
        <v>0</v>
      </c>
      <c r="F2347" s="14">
        <v>43160</v>
      </c>
      <c r="G2347" s="1">
        <f t="shared" si="257"/>
        <v>3</v>
      </c>
      <c r="H2347" s="1">
        <f t="shared" si="258"/>
        <v>2018</v>
      </c>
      <c r="I2347">
        <v>0</v>
      </c>
      <c r="K2347">
        <f t="shared" si="252"/>
        <v>0</v>
      </c>
      <c r="L2347">
        <v>9709</v>
      </c>
      <c r="M2347" s="6">
        <f t="shared" si="253"/>
        <v>0</v>
      </c>
      <c r="N2347" s="6" t="str">
        <f t="shared" si="254"/>
        <v/>
      </c>
      <c r="O2347" s="6">
        <f t="shared" si="255"/>
        <v>0</v>
      </c>
      <c r="Q2347">
        <f>_xlfn.XLOOKUP(C2347&amp;G2347&amp;H2347,covid!$E$2:$E$2184,covid!$D$2:$D$2184,0,0,1)</f>
        <v>0</v>
      </c>
    </row>
    <row r="2348" spans="1:17" x14ac:dyDescent="0.3">
      <c r="A2348">
        <f>_xlfn.XLOOKUP(C2348,kamus!$B$2:$B$87,kamus!$A$2:$A$87,0,0,1)</f>
        <v>86</v>
      </c>
      <c r="B2348" t="str">
        <f>_xlfn.XLOOKUP(C2348,kamus!$B$2:$B$87,kamus!$D$2:$D$87,"dihapus",0,1)</f>
        <v>turi</v>
      </c>
      <c r="C2348" t="s">
        <v>209</v>
      </c>
      <c r="D2348">
        <f>_xlfn.XLOOKUP(C2348,kamus!$B$2:$B$87,kamus!$J$2:$J$87,"dihapus",0,1)</f>
        <v>0</v>
      </c>
      <c r="E2348">
        <f t="shared" si="256"/>
        <v>0</v>
      </c>
      <c r="F2348" s="14">
        <v>43160</v>
      </c>
      <c r="G2348" s="1">
        <f t="shared" si="257"/>
        <v>3</v>
      </c>
      <c r="H2348" s="1">
        <f t="shared" si="258"/>
        <v>2018</v>
      </c>
      <c r="I2348">
        <v>0</v>
      </c>
      <c r="K2348">
        <f t="shared" si="252"/>
        <v>0</v>
      </c>
      <c r="L2348">
        <v>9559</v>
      </c>
      <c r="M2348" s="6">
        <f t="shared" si="253"/>
        <v>0</v>
      </c>
      <c r="N2348" s="6" t="str">
        <f t="shared" si="254"/>
        <v/>
      </c>
      <c r="O2348" s="6">
        <f t="shared" si="255"/>
        <v>0</v>
      </c>
      <c r="Q2348">
        <f>_xlfn.XLOOKUP(C2348&amp;G2348&amp;H2348,covid!$E$2:$E$2184,covid!$D$2:$D$2184,0,0,1)</f>
        <v>0</v>
      </c>
    </row>
    <row r="2349" spans="1:17" x14ac:dyDescent="0.3">
      <c r="A2349">
        <f>_xlfn.XLOOKUP(C2349,kamus!$B$2:$B$87,kamus!$A$2:$A$87,0,0,1)</f>
        <v>83</v>
      </c>
      <c r="B2349" t="str">
        <f>_xlfn.XLOOKUP(C2349,kamus!$B$2:$B$87,kamus!$D$2:$D$87,"dihapus",0,1)</f>
        <v>turi</v>
      </c>
      <c r="C2349" t="s">
        <v>211</v>
      </c>
      <c r="D2349">
        <f>_xlfn.XLOOKUP(C2349,kamus!$B$2:$B$87,kamus!$J$2:$J$87,"dihapus",0,1)</f>
        <v>0</v>
      </c>
      <c r="E2349">
        <f t="shared" si="256"/>
        <v>0</v>
      </c>
      <c r="F2349" s="14">
        <v>43160</v>
      </c>
      <c r="G2349" s="1">
        <f t="shared" si="257"/>
        <v>3</v>
      </c>
      <c r="H2349" s="1">
        <f t="shared" si="258"/>
        <v>2018</v>
      </c>
      <c r="I2349">
        <v>0</v>
      </c>
      <c r="K2349">
        <f t="shared" si="252"/>
        <v>0</v>
      </c>
      <c r="L2349">
        <v>8554</v>
      </c>
      <c r="M2349" s="6">
        <f t="shared" si="253"/>
        <v>0</v>
      </c>
      <c r="N2349" s="6" t="str">
        <f t="shared" si="254"/>
        <v/>
      </c>
      <c r="O2349" s="6">
        <f t="shared" si="255"/>
        <v>0</v>
      </c>
      <c r="Q2349">
        <f>_xlfn.XLOOKUP(C2349&amp;G2349&amp;H2349,covid!$E$2:$E$2184,covid!$D$2:$D$2184,0,0,1)</f>
        <v>0</v>
      </c>
    </row>
    <row r="2350" spans="1:17" x14ac:dyDescent="0.3">
      <c r="A2350">
        <f>_xlfn.XLOOKUP(C2350,kamus!$B$2:$B$87,kamus!$A$2:$A$87,0,0,1)</f>
        <v>85</v>
      </c>
      <c r="B2350" t="str">
        <f>_xlfn.XLOOKUP(C2350,kamus!$B$2:$B$87,kamus!$D$2:$D$87,"dihapus",0,1)</f>
        <v>turi</v>
      </c>
      <c r="C2350" t="s">
        <v>279</v>
      </c>
      <c r="D2350">
        <f>_xlfn.XLOOKUP(C2350,kamus!$B$2:$B$87,kamus!$J$2:$J$87,"dihapus",0,1)</f>
        <v>0</v>
      </c>
      <c r="E2350">
        <f t="shared" si="256"/>
        <v>0</v>
      </c>
      <c r="F2350" s="14">
        <v>43160</v>
      </c>
      <c r="G2350" s="1">
        <f t="shared" si="257"/>
        <v>3</v>
      </c>
      <c r="H2350" s="1">
        <f t="shared" si="258"/>
        <v>2018</v>
      </c>
      <c r="I2350">
        <v>0</v>
      </c>
      <c r="K2350">
        <f t="shared" si="252"/>
        <v>0</v>
      </c>
      <c r="L2350">
        <v>10971</v>
      </c>
      <c r="M2350" s="6">
        <f t="shared" si="253"/>
        <v>0</v>
      </c>
      <c r="N2350" s="6" t="str">
        <f t="shared" si="254"/>
        <v/>
      </c>
      <c r="O2350" s="6">
        <f t="shared" si="255"/>
        <v>0</v>
      </c>
      <c r="Q2350">
        <f>_xlfn.XLOOKUP(C2350&amp;G2350&amp;H2350,covid!$E$2:$E$2184,covid!$D$2:$D$2184,0,0,1)</f>
        <v>0</v>
      </c>
    </row>
    <row r="2351" spans="1:17" x14ac:dyDescent="0.3">
      <c r="A2351">
        <f>_xlfn.XLOOKUP(C2351,kamus!$B$2:$B$87,kamus!$A$2:$A$87,0,0,1)</f>
        <v>4</v>
      </c>
      <c r="B2351" t="str">
        <f>_xlfn.XLOOKUP(C2351,kamus!$B$2:$B$87,kamus!$D$2:$D$87,"dihapus",0,1)</f>
        <v>Berbah</v>
      </c>
      <c r="C2351" t="s">
        <v>215</v>
      </c>
      <c r="D2351">
        <f>_xlfn.XLOOKUP(C2351,kamus!$B$2:$B$87,kamus!$J$2:$J$87,"dihapus",0,1)</f>
        <v>0</v>
      </c>
      <c r="E2351">
        <f t="shared" si="256"/>
        <v>0</v>
      </c>
      <c r="F2351" s="14">
        <v>43191</v>
      </c>
      <c r="G2351" s="1">
        <f t="shared" si="257"/>
        <v>4</v>
      </c>
      <c r="H2351" s="1">
        <f t="shared" si="258"/>
        <v>2018</v>
      </c>
      <c r="I2351">
        <v>0</v>
      </c>
      <c r="K2351">
        <f t="shared" si="252"/>
        <v>0</v>
      </c>
      <c r="L2351">
        <v>11448</v>
      </c>
      <c r="M2351" s="6">
        <f t="shared" si="253"/>
        <v>0</v>
      </c>
      <c r="N2351" s="6" t="str">
        <f t="shared" si="254"/>
        <v/>
      </c>
      <c r="O2351" s="6">
        <f t="shared" si="255"/>
        <v>0</v>
      </c>
      <c r="Q2351">
        <f>_xlfn.XLOOKUP(C2351&amp;G2351&amp;H2351,covid!$E$2:$E$2184,covid!$D$2:$D$2184,0,0,1)</f>
        <v>0</v>
      </c>
    </row>
    <row r="2352" spans="1:17" x14ac:dyDescent="0.3">
      <c r="A2352">
        <f>_xlfn.XLOOKUP(C2352,kamus!$B$2:$B$87,kamus!$A$2:$A$87,0,0,1)</f>
        <v>1</v>
      </c>
      <c r="B2352" t="str">
        <f>_xlfn.XLOOKUP(C2352,kamus!$B$2:$B$87,kamus!$D$2:$D$87,"dihapus",0,1)</f>
        <v>Berbah</v>
      </c>
      <c r="C2352" t="s">
        <v>216</v>
      </c>
      <c r="D2352">
        <f>_xlfn.XLOOKUP(C2352,kamus!$B$2:$B$87,kamus!$J$2:$J$87,"dihapus",0,1)</f>
        <v>1</v>
      </c>
      <c r="E2352">
        <f t="shared" si="256"/>
        <v>0</v>
      </c>
      <c r="F2352" s="14">
        <v>43191</v>
      </c>
      <c r="G2352" s="1">
        <f t="shared" si="257"/>
        <v>4</v>
      </c>
      <c r="H2352" s="1">
        <f t="shared" si="258"/>
        <v>2018</v>
      </c>
      <c r="I2352">
        <v>0</v>
      </c>
      <c r="K2352">
        <f t="shared" si="252"/>
        <v>0</v>
      </c>
      <c r="L2352">
        <v>14565</v>
      </c>
      <c r="M2352" s="6">
        <f t="shared" si="253"/>
        <v>0</v>
      </c>
      <c r="N2352" s="6" t="str">
        <f t="shared" si="254"/>
        <v/>
      </c>
      <c r="O2352" s="6">
        <f t="shared" si="255"/>
        <v>0</v>
      </c>
      <c r="Q2352">
        <f>_xlfn.XLOOKUP(C2352&amp;G2352&amp;H2352,covid!$E$2:$E$2184,covid!$D$2:$D$2184,0,0,1)</f>
        <v>0</v>
      </c>
    </row>
    <row r="2353" spans="1:17" x14ac:dyDescent="0.3">
      <c r="A2353">
        <f>_xlfn.XLOOKUP(C2353,kamus!$B$2:$B$87,kamus!$A$2:$A$87,0,0,1)</f>
        <v>2</v>
      </c>
      <c r="B2353" t="str">
        <f>_xlfn.XLOOKUP(C2353,kamus!$B$2:$B$87,kamus!$D$2:$D$87,"dihapus",0,1)</f>
        <v>Berbah</v>
      </c>
      <c r="C2353" t="s">
        <v>246</v>
      </c>
      <c r="D2353">
        <f>_xlfn.XLOOKUP(C2353,kamus!$B$2:$B$87,kamus!$J$2:$J$87,"dihapus",0,1)</f>
        <v>1</v>
      </c>
      <c r="E2353">
        <f t="shared" si="256"/>
        <v>0</v>
      </c>
      <c r="F2353" s="14">
        <v>43191</v>
      </c>
      <c r="G2353" s="1">
        <f t="shared" si="257"/>
        <v>4</v>
      </c>
      <c r="H2353" s="1">
        <f t="shared" si="258"/>
        <v>2018</v>
      </c>
      <c r="I2353">
        <v>0</v>
      </c>
      <c r="K2353">
        <f t="shared" si="252"/>
        <v>0</v>
      </c>
      <c r="L2353">
        <v>18704</v>
      </c>
      <c r="M2353" s="6">
        <f t="shared" si="253"/>
        <v>0</v>
      </c>
      <c r="N2353" s="6" t="str">
        <f t="shared" si="254"/>
        <v/>
      </c>
      <c r="O2353" s="6">
        <f t="shared" si="255"/>
        <v>0</v>
      </c>
      <c r="Q2353">
        <f>_xlfn.XLOOKUP(C2353&amp;G2353&amp;H2353,covid!$E$2:$E$2184,covid!$D$2:$D$2184,0,0,1)</f>
        <v>0</v>
      </c>
    </row>
    <row r="2354" spans="1:17" x14ac:dyDescent="0.3">
      <c r="A2354">
        <f>_xlfn.XLOOKUP(C2354,kamus!$B$2:$B$87,kamus!$A$2:$A$87,0,0,1)</f>
        <v>3</v>
      </c>
      <c r="B2354" t="str">
        <f>_xlfn.XLOOKUP(C2354,kamus!$B$2:$B$87,kamus!$D$2:$D$87,"dihapus",0,1)</f>
        <v>Berbah</v>
      </c>
      <c r="C2354" t="s">
        <v>267</v>
      </c>
      <c r="D2354">
        <f>_xlfn.XLOOKUP(C2354,kamus!$B$2:$B$87,kamus!$J$2:$J$87,"dihapus",0,1)</f>
        <v>1</v>
      </c>
      <c r="E2354">
        <f t="shared" si="256"/>
        <v>0</v>
      </c>
      <c r="F2354" s="14">
        <v>43191</v>
      </c>
      <c r="G2354" s="1">
        <f t="shared" si="257"/>
        <v>4</v>
      </c>
      <c r="H2354" s="1">
        <f t="shared" si="258"/>
        <v>2018</v>
      </c>
      <c r="I2354">
        <v>0</v>
      </c>
      <c r="K2354">
        <f t="shared" si="252"/>
        <v>0</v>
      </c>
      <c r="L2354">
        <v>13363</v>
      </c>
      <c r="M2354" s="6">
        <f t="shared" si="253"/>
        <v>0</v>
      </c>
      <c r="N2354" s="6" t="str">
        <f t="shared" si="254"/>
        <v/>
      </c>
      <c r="O2354" s="6">
        <f t="shared" si="255"/>
        <v>0</v>
      </c>
      <c r="Q2354">
        <f>_xlfn.XLOOKUP(C2354&amp;G2354&amp;H2354,covid!$E$2:$E$2184,covid!$D$2:$D$2184,0,0,1)</f>
        <v>0</v>
      </c>
    </row>
    <row r="2355" spans="1:17" x14ac:dyDescent="0.3">
      <c r="A2355">
        <f>_xlfn.XLOOKUP(C2355,kamus!$B$2:$B$87,kamus!$A$2:$A$87,0,0,1)</f>
        <v>9</v>
      </c>
      <c r="B2355" t="str">
        <f>_xlfn.XLOOKUP(C2355,kamus!$B$2:$B$87,kamus!$D$2:$D$87,"dihapus",0,1)</f>
        <v>cangkringan</v>
      </c>
      <c r="C2355" t="s">
        <v>197</v>
      </c>
      <c r="D2355">
        <f>_xlfn.XLOOKUP(C2355,kamus!$B$2:$B$87,kamus!$J$2:$J$87,"dihapus",0,1)</f>
        <v>0</v>
      </c>
      <c r="E2355">
        <f t="shared" si="256"/>
        <v>0</v>
      </c>
      <c r="F2355" s="14">
        <v>43191</v>
      </c>
      <c r="G2355" s="1">
        <f t="shared" si="257"/>
        <v>4</v>
      </c>
      <c r="H2355" s="1">
        <f t="shared" si="258"/>
        <v>2018</v>
      </c>
      <c r="I2355">
        <v>0</v>
      </c>
      <c r="K2355">
        <f t="shared" si="252"/>
        <v>0</v>
      </c>
      <c r="L2355">
        <v>8063</v>
      </c>
      <c r="M2355" s="6">
        <f t="shared" si="253"/>
        <v>0</v>
      </c>
      <c r="N2355" s="6" t="str">
        <f t="shared" si="254"/>
        <v/>
      </c>
      <c r="O2355" s="6">
        <f t="shared" si="255"/>
        <v>0</v>
      </c>
      <c r="Q2355">
        <f>_xlfn.XLOOKUP(C2355&amp;G2355&amp;H2355,covid!$E$2:$E$2184,covid!$D$2:$D$2184,0,0,1)</f>
        <v>0</v>
      </c>
    </row>
    <row r="2356" spans="1:17" x14ac:dyDescent="0.3">
      <c r="A2356">
        <f>_xlfn.XLOOKUP(C2356,kamus!$B$2:$B$87,kamus!$A$2:$A$87,0,0,1)</f>
        <v>5</v>
      </c>
      <c r="B2356" t="str">
        <f>_xlfn.XLOOKUP(C2356,kamus!$B$2:$B$87,kamus!$D$2:$D$87,"dihapus",0,1)</f>
        <v>cangkringan</v>
      </c>
      <c r="C2356" t="s">
        <v>212</v>
      </c>
      <c r="D2356">
        <f>_xlfn.XLOOKUP(C2356,kamus!$B$2:$B$87,kamus!$J$2:$J$87,"dihapus",0,1)</f>
        <v>0</v>
      </c>
      <c r="E2356">
        <f t="shared" si="256"/>
        <v>0</v>
      </c>
      <c r="F2356" s="14">
        <v>43191</v>
      </c>
      <c r="G2356" s="1">
        <f t="shared" si="257"/>
        <v>4</v>
      </c>
      <c r="H2356" s="1">
        <f t="shared" si="258"/>
        <v>2018</v>
      </c>
      <c r="I2356">
        <v>0</v>
      </c>
      <c r="K2356">
        <f t="shared" si="252"/>
        <v>0</v>
      </c>
      <c r="L2356">
        <v>4133</v>
      </c>
      <c r="M2356" s="6">
        <f t="shared" si="253"/>
        <v>0</v>
      </c>
      <c r="N2356" s="6" t="str">
        <f t="shared" si="254"/>
        <v/>
      </c>
      <c r="O2356" s="6">
        <f t="shared" si="255"/>
        <v>0</v>
      </c>
      <c r="Q2356">
        <f>_xlfn.XLOOKUP(C2356&amp;G2356&amp;H2356,covid!$E$2:$E$2184,covid!$D$2:$D$2184,0,0,1)</f>
        <v>0</v>
      </c>
    </row>
    <row r="2357" spans="1:17" x14ac:dyDescent="0.3">
      <c r="A2357">
        <f>_xlfn.XLOOKUP(C2357,kamus!$B$2:$B$87,kamus!$A$2:$A$87,0,0,1)</f>
        <v>7</v>
      </c>
      <c r="B2357" t="str">
        <f>_xlfn.XLOOKUP(C2357,kamus!$B$2:$B$87,kamus!$D$2:$D$87,"dihapus",0,1)</f>
        <v>cangkringan</v>
      </c>
      <c r="C2357" t="s">
        <v>217</v>
      </c>
      <c r="D2357">
        <f>_xlfn.XLOOKUP(C2357,kamus!$B$2:$B$87,kamus!$J$2:$J$87,"dihapus",0,1)</f>
        <v>0</v>
      </c>
      <c r="E2357">
        <f t="shared" si="256"/>
        <v>0</v>
      </c>
      <c r="F2357" s="14">
        <v>43191</v>
      </c>
      <c r="G2357" s="1">
        <f t="shared" si="257"/>
        <v>4</v>
      </c>
      <c r="H2357" s="1">
        <f t="shared" si="258"/>
        <v>2018</v>
      </c>
      <c r="I2357">
        <v>0</v>
      </c>
      <c r="K2357">
        <f t="shared" si="252"/>
        <v>0</v>
      </c>
      <c r="L2357">
        <v>3586</v>
      </c>
      <c r="M2357" s="6">
        <f t="shared" si="253"/>
        <v>0</v>
      </c>
      <c r="N2357" s="6" t="str">
        <f t="shared" si="254"/>
        <v/>
      </c>
      <c r="O2357" s="6">
        <f t="shared" si="255"/>
        <v>0</v>
      </c>
      <c r="Q2357">
        <f>_xlfn.XLOOKUP(C2357&amp;G2357&amp;H2357,covid!$E$2:$E$2184,covid!$D$2:$D$2184,0,0,1)</f>
        <v>0</v>
      </c>
    </row>
    <row r="2358" spans="1:17" x14ac:dyDescent="0.3">
      <c r="A2358">
        <f>_xlfn.XLOOKUP(C2358,kamus!$B$2:$B$87,kamus!$A$2:$A$87,0,0,1)</f>
        <v>8</v>
      </c>
      <c r="B2358" t="str">
        <f>_xlfn.XLOOKUP(C2358,kamus!$B$2:$B$87,kamus!$D$2:$D$87,"dihapus",0,1)</f>
        <v>cangkringan</v>
      </c>
      <c r="C2358" t="s">
        <v>275</v>
      </c>
      <c r="D2358">
        <f>_xlfn.XLOOKUP(C2358,kamus!$B$2:$B$87,kamus!$J$2:$J$87,"dihapus",0,1)</f>
        <v>0</v>
      </c>
      <c r="E2358">
        <f t="shared" si="256"/>
        <v>0</v>
      </c>
      <c r="F2358" s="14">
        <v>43191</v>
      </c>
      <c r="G2358" s="1">
        <f t="shared" si="257"/>
        <v>4</v>
      </c>
      <c r="H2358" s="1">
        <f t="shared" si="258"/>
        <v>2018</v>
      </c>
      <c r="I2358">
        <v>0</v>
      </c>
      <c r="K2358">
        <f t="shared" si="252"/>
        <v>0</v>
      </c>
      <c r="L2358">
        <v>5550</v>
      </c>
      <c r="M2358" s="6">
        <f t="shared" si="253"/>
        <v>0</v>
      </c>
      <c r="N2358" s="6" t="str">
        <f t="shared" si="254"/>
        <v/>
      </c>
      <c r="O2358" s="6">
        <f t="shared" si="255"/>
        <v>0</v>
      </c>
      <c r="Q2358">
        <f>_xlfn.XLOOKUP(C2358&amp;G2358&amp;H2358,covid!$E$2:$E$2184,covid!$D$2:$D$2184,0,0,1)</f>
        <v>0</v>
      </c>
    </row>
    <row r="2359" spans="1:17" x14ac:dyDescent="0.3">
      <c r="A2359">
        <f>_xlfn.XLOOKUP(C2359,kamus!$B$2:$B$87,kamus!$A$2:$A$87,0,0,1)</f>
        <v>6</v>
      </c>
      <c r="B2359" t="str">
        <f>_xlfn.XLOOKUP(C2359,kamus!$B$2:$B$87,kamus!$D$2:$D$87,"dihapus",0,1)</f>
        <v>cangkringan</v>
      </c>
      <c r="C2359" t="s">
        <v>281</v>
      </c>
      <c r="D2359">
        <f>_xlfn.XLOOKUP(C2359,kamus!$B$2:$B$87,kamus!$J$2:$J$87,"dihapus",0,1)</f>
        <v>0</v>
      </c>
      <c r="E2359">
        <f t="shared" si="256"/>
        <v>0</v>
      </c>
      <c r="F2359" s="14">
        <v>43191</v>
      </c>
      <c r="G2359" s="1">
        <f t="shared" si="257"/>
        <v>4</v>
      </c>
      <c r="H2359" s="1">
        <f t="shared" si="258"/>
        <v>2018</v>
      </c>
      <c r="I2359">
        <v>0</v>
      </c>
      <c r="K2359">
        <f t="shared" si="252"/>
        <v>0</v>
      </c>
      <c r="L2359">
        <v>11339</v>
      </c>
      <c r="M2359" s="6">
        <f t="shared" si="253"/>
        <v>0</v>
      </c>
      <c r="N2359" s="6" t="str">
        <f t="shared" si="254"/>
        <v/>
      </c>
      <c r="O2359" s="6">
        <f t="shared" si="255"/>
        <v>0</v>
      </c>
      <c r="Q2359">
        <f>_xlfn.XLOOKUP(C2359&amp;G2359&amp;H2359,covid!$E$2:$E$2184,covid!$D$2:$D$2184,0,0,1)</f>
        <v>0</v>
      </c>
    </row>
    <row r="2360" spans="1:17" x14ac:dyDescent="0.3">
      <c r="A2360">
        <f>_xlfn.XLOOKUP(C2360,kamus!$B$2:$B$87,kamus!$A$2:$A$87,0,0,1)</f>
        <v>10</v>
      </c>
      <c r="B2360" t="str">
        <f>_xlfn.XLOOKUP(C2360,kamus!$B$2:$B$87,kamus!$D$2:$D$87,"dihapus",0,1)</f>
        <v>Depok 1</v>
      </c>
      <c r="C2360" t="s">
        <v>220</v>
      </c>
      <c r="D2360">
        <f>_xlfn.XLOOKUP(C2360,kamus!$B$2:$B$87,kamus!$J$2:$J$87,"dihapus",0,1)</f>
        <v>1</v>
      </c>
      <c r="E2360">
        <f t="shared" si="256"/>
        <v>0</v>
      </c>
      <c r="F2360" s="14">
        <v>43191</v>
      </c>
      <c r="G2360" s="1">
        <f t="shared" si="257"/>
        <v>4</v>
      </c>
      <c r="H2360" s="1">
        <f t="shared" si="258"/>
        <v>2018</v>
      </c>
      <c r="I2360">
        <v>0</v>
      </c>
      <c r="K2360">
        <f t="shared" si="252"/>
        <v>0</v>
      </c>
      <c r="L2360">
        <v>37946</v>
      </c>
      <c r="M2360" s="6">
        <f t="shared" si="253"/>
        <v>0</v>
      </c>
      <c r="N2360" s="6" t="str">
        <f t="shared" si="254"/>
        <v/>
      </c>
      <c r="O2360" s="6">
        <f t="shared" si="255"/>
        <v>0</v>
      </c>
      <c r="Q2360">
        <f>_xlfn.XLOOKUP(C2360&amp;G2360&amp;H2360,covid!$E$2:$E$2184,covid!$D$2:$D$2184,0,0,1)</f>
        <v>0</v>
      </c>
    </row>
    <row r="2361" spans="1:17" x14ac:dyDescent="0.3">
      <c r="A2361">
        <f>_xlfn.XLOOKUP(C2361,kamus!$B$2:$B$87,kamus!$A$2:$A$87,0,0,1)</f>
        <v>11</v>
      </c>
      <c r="B2361" t="str">
        <f>_xlfn.XLOOKUP(C2361,kamus!$B$2:$B$87,kamus!$D$2:$D$87,"dihapus",0,1)</f>
        <v>Depok 2</v>
      </c>
      <c r="C2361" t="s">
        <v>207</v>
      </c>
      <c r="D2361">
        <f>_xlfn.XLOOKUP(C2361,kamus!$B$2:$B$87,kamus!$J$2:$J$87,"dihapus",0,1)</f>
        <v>1</v>
      </c>
      <c r="E2361">
        <f t="shared" si="256"/>
        <v>0</v>
      </c>
      <c r="F2361" s="14">
        <v>43191</v>
      </c>
      <c r="G2361" s="1">
        <f t="shared" si="257"/>
        <v>4</v>
      </c>
      <c r="H2361" s="1">
        <f t="shared" si="258"/>
        <v>2018</v>
      </c>
      <c r="I2361">
        <v>3</v>
      </c>
      <c r="K2361">
        <f t="shared" si="252"/>
        <v>3</v>
      </c>
      <c r="L2361">
        <v>44433</v>
      </c>
      <c r="M2361" s="6">
        <f t="shared" si="253"/>
        <v>6.7517385726824655</v>
      </c>
      <c r="N2361" s="6" t="str">
        <f t="shared" si="254"/>
        <v/>
      </c>
      <c r="O2361" s="6">
        <f t="shared" si="255"/>
        <v>6.7517385726824655</v>
      </c>
      <c r="Q2361">
        <f>_xlfn.XLOOKUP(C2361&amp;G2361&amp;H2361,covid!$E$2:$E$2184,covid!$D$2:$D$2184,0,0,1)</f>
        <v>0</v>
      </c>
    </row>
    <row r="2362" spans="1:17" x14ac:dyDescent="0.3">
      <c r="A2362">
        <f>_xlfn.XLOOKUP(C2362,kamus!$B$2:$B$87,kamus!$A$2:$A$87,0,0,1)</f>
        <v>12</v>
      </c>
      <c r="B2362" t="str">
        <f>_xlfn.XLOOKUP(C2362,kamus!$B$2:$B$87,kamus!$D$2:$D$87,"dihapus",0,1)</f>
        <v>Depok 3</v>
      </c>
      <c r="C2362" t="s">
        <v>206</v>
      </c>
      <c r="D2362">
        <f>_xlfn.XLOOKUP(C2362,kamus!$B$2:$B$87,kamus!$J$2:$J$87,"dihapus",0,1)</f>
        <v>1</v>
      </c>
      <c r="E2362">
        <f t="shared" si="256"/>
        <v>0</v>
      </c>
      <c r="F2362" s="14">
        <v>43191</v>
      </c>
      <c r="G2362" s="1">
        <f t="shared" si="257"/>
        <v>4</v>
      </c>
      <c r="H2362" s="1">
        <f t="shared" si="258"/>
        <v>2018</v>
      </c>
      <c r="I2362">
        <v>2</v>
      </c>
      <c r="K2362">
        <f t="shared" si="252"/>
        <v>2</v>
      </c>
      <c r="L2362">
        <v>44837</v>
      </c>
      <c r="M2362" s="6">
        <f t="shared" si="253"/>
        <v>4.460601735174075</v>
      </c>
      <c r="N2362" s="6" t="str">
        <f t="shared" si="254"/>
        <v/>
      </c>
      <c r="O2362" s="6">
        <f t="shared" si="255"/>
        <v>4.460601735174075</v>
      </c>
      <c r="Q2362">
        <f>_xlfn.XLOOKUP(C2362&amp;G2362&amp;H2362,covid!$E$2:$E$2184,covid!$D$2:$D$2184,0,0,1)</f>
        <v>0</v>
      </c>
    </row>
    <row r="2363" spans="1:17" x14ac:dyDescent="0.3">
      <c r="A2363">
        <f>_xlfn.XLOOKUP(C2363,kamus!$B$2:$B$87,kamus!$A$2:$A$87,0,0,1)</f>
        <v>0</v>
      </c>
      <c r="B2363" t="str">
        <f>_xlfn.XLOOKUP(C2363,kamus!$B$2:$B$87,kamus!$D$2:$D$87,"dihapus",0,1)</f>
        <v>dihapus</v>
      </c>
      <c r="C2363" t="s">
        <v>282</v>
      </c>
      <c r="D2363" t="str">
        <f>_xlfn.XLOOKUP(C2363,kamus!$B$2:$B$87,kamus!$J$2:$J$87,"dihapus",0,1)</f>
        <v>dihapus</v>
      </c>
      <c r="E2363">
        <f t="shared" si="256"/>
        <v>0</v>
      </c>
      <c r="F2363" s="14">
        <v>43191</v>
      </c>
      <c r="G2363" s="1">
        <f t="shared" si="257"/>
        <v>4</v>
      </c>
      <c r="H2363" s="1">
        <f t="shared" si="258"/>
        <v>2018</v>
      </c>
      <c r="I2363">
        <v>0</v>
      </c>
      <c r="K2363">
        <f t="shared" si="252"/>
        <v>0</v>
      </c>
      <c r="L2363" t="e">
        <v>#N/A</v>
      </c>
      <c r="M2363" s="6" t="e">
        <f t="shared" si="253"/>
        <v>#N/A</v>
      </c>
      <c r="N2363" s="6" t="str">
        <f t="shared" si="254"/>
        <v/>
      </c>
      <c r="O2363" s="6" t="e">
        <f t="shared" si="255"/>
        <v>#N/A</v>
      </c>
      <c r="Q2363">
        <f>_xlfn.XLOOKUP(C2363&amp;G2363&amp;H2363,covid!$E$2:$E$2184,covid!$D$2:$D$2184,0,0,1)</f>
        <v>0</v>
      </c>
    </row>
    <row r="2364" spans="1:17" x14ac:dyDescent="0.3">
      <c r="A2364">
        <f>_xlfn.XLOOKUP(C2364,kamus!$B$2:$B$87,kamus!$A$2:$A$87,0,0,1)</f>
        <v>14</v>
      </c>
      <c r="B2364" t="str">
        <f>_xlfn.XLOOKUP(C2364,kamus!$B$2:$B$87,kamus!$D$2:$D$87,"dihapus",0,1)</f>
        <v>Gamping 1</v>
      </c>
      <c r="C2364" t="s">
        <v>196</v>
      </c>
      <c r="D2364">
        <f>_xlfn.XLOOKUP(C2364,kamus!$B$2:$B$87,kamus!$J$2:$J$87,"dihapus",0,1)</f>
        <v>1</v>
      </c>
      <c r="E2364">
        <f t="shared" si="256"/>
        <v>0</v>
      </c>
      <c r="F2364" s="14">
        <v>43191</v>
      </c>
      <c r="G2364" s="1">
        <f t="shared" si="257"/>
        <v>4</v>
      </c>
      <c r="H2364" s="1">
        <f t="shared" si="258"/>
        <v>2018</v>
      </c>
      <c r="I2364">
        <v>1</v>
      </c>
      <c r="K2364">
        <f t="shared" si="252"/>
        <v>1</v>
      </c>
      <c r="L2364">
        <v>22819</v>
      </c>
      <c r="M2364" s="6">
        <f t="shared" si="253"/>
        <v>4.3823129847933737</v>
      </c>
      <c r="N2364" s="6" t="str">
        <f t="shared" si="254"/>
        <v/>
      </c>
      <c r="O2364" s="6">
        <f t="shared" si="255"/>
        <v>4.3823129847933737</v>
      </c>
      <c r="Q2364">
        <f>_xlfn.XLOOKUP(C2364&amp;G2364&amp;H2364,covid!$E$2:$E$2184,covid!$D$2:$D$2184,0,0,1)</f>
        <v>0</v>
      </c>
    </row>
    <row r="2365" spans="1:17" x14ac:dyDescent="0.3">
      <c r="A2365">
        <f>_xlfn.XLOOKUP(C2365,kamus!$B$2:$B$87,kamus!$A$2:$A$87,0,0,1)</f>
        <v>13</v>
      </c>
      <c r="B2365" t="str">
        <f>_xlfn.XLOOKUP(C2365,kamus!$B$2:$B$87,kamus!$D$2:$D$87,"dihapus",0,1)</f>
        <v>Gamping 1</v>
      </c>
      <c r="C2365" t="s">
        <v>198</v>
      </c>
      <c r="D2365">
        <f>_xlfn.XLOOKUP(C2365,kamus!$B$2:$B$87,kamus!$J$2:$J$87,"dihapus",0,1)</f>
        <v>1</v>
      </c>
      <c r="E2365">
        <f t="shared" si="256"/>
        <v>0</v>
      </c>
      <c r="F2365" s="14">
        <v>43191</v>
      </c>
      <c r="G2365" s="1">
        <f t="shared" si="257"/>
        <v>4</v>
      </c>
      <c r="H2365" s="1">
        <f t="shared" si="258"/>
        <v>2018</v>
      </c>
      <c r="I2365">
        <v>2</v>
      </c>
      <c r="K2365">
        <f t="shared" si="252"/>
        <v>2</v>
      </c>
      <c r="L2365">
        <v>20645</v>
      </c>
      <c r="M2365" s="6">
        <f t="shared" si="253"/>
        <v>9.6875756841850329</v>
      </c>
      <c r="N2365" s="6" t="str">
        <f t="shared" si="254"/>
        <v/>
      </c>
      <c r="O2365" s="6">
        <f t="shared" si="255"/>
        <v>9.6875756841850329</v>
      </c>
      <c r="Q2365">
        <f>_xlfn.XLOOKUP(C2365&amp;G2365&amp;H2365,covid!$E$2:$E$2184,covid!$D$2:$D$2184,0,0,1)</f>
        <v>0</v>
      </c>
    </row>
    <row r="2366" spans="1:17" x14ac:dyDescent="0.3">
      <c r="A2366">
        <f>_xlfn.XLOOKUP(C2366,kamus!$B$2:$B$87,kamus!$A$2:$A$87,0,0,1)</f>
        <v>16</v>
      </c>
      <c r="B2366" t="str">
        <f>_xlfn.XLOOKUP(C2366,kamus!$B$2:$B$87,kamus!$D$2:$D$87,"dihapus",0,1)</f>
        <v>Gamping 2</v>
      </c>
      <c r="C2366" t="s">
        <v>200</v>
      </c>
      <c r="D2366">
        <f>_xlfn.XLOOKUP(C2366,kamus!$B$2:$B$87,kamus!$J$2:$J$87,"dihapus",0,1)</f>
        <v>1</v>
      </c>
      <c r="E2366">
        <f t="shared" si="256"/>
        <v>0</v>
      </c>
      <c r="F2366" s="14">
        <v>43191</v>
      </c>
      <c r="G2366" s="1">
        <f t="shared" si="257"/>
        <v>4</v>
      </c>
      <c r="H2366" s="1">
        <f t="shared" si="258"/>
        <v>2018</v>
      </c>
      <c r="I2366">
        <v>2</v>
      </c>
      <c r="K2366">
        <f t="shared" si="252"/>
        <v>2</v>
      </c>
      <c r="L2366">
        <v>16624</v>
      </c>
      <c r="M2366" s="6">
        <f t="shared" si="253"/>
        <v>12.030798845043311</v>
      </c>
      <c r="N2366" s="6" t="str">
        <f t="shared" si="254"/>
        <v/>
      </c>
      <c r="O2366" s="6">
        <f t="shared" si="255"/>
        <v>12.030798845043311</v>
      </c>
      <c r="Q2366">
        <f>_xlfn.XLOOKUP(C2366&amp;G2366&amp;H2366,covid!$E$2:$E$2184,covid!$D$2:$D$2184,0,0,1)</f>
        <v>0</v>
      </c>
    </row>
    <row r="2367" spans="1:17" x14ac:dyDescent="0.3">
      <c r="A2367">
        <f>_xlfn.XLOOKUP(C2367,kamus!$B$2:$B$87,kamus!$A$2:$A$87,0,0,1)</f>
        <v>15</v>
      </c>
      <c r="B2367" t="str">
        <f>_xlfn.XLOOKUP(C2367,kamus!$B$2:$B$87,kamus!$D$2:$D$87,"dihapus",0,1)</f>
        <v>Gamping 2</v>
      </c>
      <c r="C2367" t="s">
        <v>230</v>
      </c>
      <c r="D2367">
        <f>_xlfn.XLOOKUP(C2367,kamus!$B$2:$B$87,kamus!$J$2:$J$87,"dihapus",0,1)</f>
        <v>1</v>
      </c>
      <c r="E2367">
        <f t="shared" si="256"/>
        <v>0</v>
      </c>
      <c r="F2367" s="14">
        <v>43191</v>
      </c>
      <c r="G2367" s="1">
        <f t="shared" si="257"/>
        <v>4</v>
      </c>
      <c r="H2367" s="1">
        <f t="shared" si="258"/>
        <v>2018</v>
      </c>
      <c r="I2367">
        <v>1</v>
      </c>
      <c r="K2367">
        <f t="shared" si="252"/>
        <v>1</v>
      </c>
      <c r="L2367">
        <v>18692</v>
      </c>
      <c r="M2367" s="6">
        <f t="shared" si="253"/>
        <v>5.3498823025893429</v>
      </c>
      <c r="N2367" s="6" t="str">
        <f t="shared" si="254"/>
        <v/>
      </c>
      <c r="O2367" s="6">
        <f t="shared" si="255"/>
        <v>5.3498823025893429</v>
      </c>
      <c r="Q2367">
        <f>_xlfn.XLOOKUP(C2367&amp;G2367&amp;H2367,covid!$E$2:$E$2184,covid!$D$2:$D$2184,0,0,1)</f>
        <v>0</v>
      </c>
    </row>
    <row r="2368" spans="1:17" x14ac:dyDescent="0.3">
      <c r="A2368">
        <f>_xlfn.XLOOKUP(C2368,kamus!$B$2:$B$87,kamus!$A$2:$A$87,0,0,1)</f>
        <v>17</v>
      </c>
      <c r="B2368" t="str">
        <f>_xlfn.XLOOKUP(C2368,kamus!$B$2:$B$87,kamus!$D$2:$D$87,"dihapus",0,1)</f>
        <v>Gamping 2</v>
      </c>
      <c r="C2368" t="s">
        <v>272</v>
      </c>
      <c r="D2368">
        <f>_xlfn.XLOOKUP(C2368,kamus!$B$2:$B$87,kamus!$J$2:$J$87,"dihapus",0,1)</f>
        <v>1</v>
      </c>
      <c r="E2368">
        <f t="shared" si="256"/>
        <v>0</v>
      </c>
      <c r="F2368" s="14">
        <v>43191</v>
      </c>
      <c r="G2368" s="1">
        <f t="shared" si="257"/>
        <v>4</v>
      </c>
      <c r="H2368" s="1">
        <f t="shared" si="258"/>
        <v>2018</v>
      </c>
      <c r="I2368">
        <v>0</v>
      </c>
      <c r="K2368">
        <f t="shared" si="252"/>
        <v>0</v>
      </c>
      <c r="L2368">
        <v>18667</v>
      </c>
      <c r="M2368" s="6">
        <f t="shared" si="253"/>
        <v>0</v>
      </c>
      <c r="N2368" s="6" t="str">
        <f t="shared" si="254"/>
        <v/>
      </c>
      <c r="O2368" s="6">
        <f t="shared" si="255"/>
        <v>0</v>
      </c>
      <c r="Q2368">
        <f>_xlfn.XLOOKUP(C2368&amp;G2368&amp;H2368,covid!$E$2:$E$2184,covid!$D$2:$D$2184,0,0,1)</f>
        <v>0</v>
      </c>
    </row>
    <row r="2369" spans="1:17" x14ac:dyDescent="0.3">
      <c r="A2369">
        <f>_xlfn.XLOOKUP(C2369,kamus!$B$2:$B$87,kamus!$A$2:$A$87,0,0,1)</f>
        <v>20</v>
      </c>
      <c r="B2369" t="str">
        <f>_xlfn.XLOOKUP(C2369,kamus!$B$2:$B$87,kamus!$D$2:$D$87,"dihapus",0,1)</f>
        <v>Godean 1</v>
      </c>
      <c r="C2369" t="s">
        <v>247</v>
      </c>
      <c r="D2369">
        <f>_xlfn.XLOOKUP(C2369,kamus!$B$2:$B$87,kamus!$J$2:$J$87,"dihapus",0,1)</f>
        <v>1</v>
      </c>
      <c r="E2369">
        <f t="shared" si="256"/>
        <v>0</v>
      </c>
      <c r="F2369" s="14">
        <v>43191</v>
      </c>
      <c r="G2369" s="1">
        <f t="shared" si="257"/>
        <v>4</v>
      </c>
      <c r="H2369" s="1">
        <f t="shared" si="258"/>
        <v>2018</v>
      </c>
      <c r="I2369">
        <v>0</v>
      </c>
      <c r="K2369">
        <f t="shared" si="252"/>
        <v>0</v>
      </c>
      <c r="L2369">
        <v>9743</v>
      </c>
      <c r="M2369" s="6">
        <f t="shared" si="253"/>
        <v>0</v>
      </c>
      <c r="N2369" s="6" t="str">
        <f t="shared" si="254"/>
        <v/>
      </c>
      <c r="O2369" s="6">
        <f t="shared" si="255"/>
        <v>0</v>
      </c>
      <c r="Q2369">
        <f>_xlfn.XLOOKUP(C2369&amp;G2369&amp;H2369,covid!$E$2:$E$2184,covid!$D$2:$D$2184,0,0,1)</f>
        <v>0</v>
      </c>
    </row>
    <row r="2370" spans="1:17" x14ac:dyDescent="0.3">
      <c r="A2370">
        <f>_xlfn.XLOOKUP(C2370,kamus!$B$2:$B$87,kamus!$A$2:$A$87,0,0,1)</f>
        <v>21</v>
      </c>
      <c r="B2370" t="str">
        <f>_xlfn.XLOOKUP(C2370,kamus!$B$2:$B$87,kamus!$D$2:$D$87,"dihapus",0,1)</f>
        <v>Godean 1</v>
      </c>
      <c r="C2370" t="s">
        <v>250</v>
      </c>
      <c r="D2370">
        <f>_xlfn.XLOOKUP(C2370,kamus!$B$2:$B$87,kamus!$J$2:$J$87,"dihapus",0,1)</f>
        <v>1</v>
      </c>
      <c r="E2370">
        <f t="shared" si="256"/>
        <v>0</v>
      </c>
      <c r="F2370" s="14">
        <v>43191</v>
      </c>
      <c r="G2370" s="1">
        <f t="shared" si="257"/>
        <v>4</v>
      </c>
      <c r="H2370" s="1">
        <f t="shared" si="258"/>
        <v>2018</v>
      </c>
      <c r="I2370">
        <v>0</v>
      </c>
      <c r="K2370">
        <f t="shared" ref="K2370:K2433" si="259">J2370+I2370</f>
        <v>0</v>
      </c>
      <c r="L2370">
        <v>10269</v>
      </c>
      <c r="M2370" s="6">
        <f t="shared" ref="M2370:M2433" si="260">IF(ISBLANK(I2370)=TRUE,"",I2370/$L2370*100000)</f>
        <v>0</v>
      </c>
      <c r="N2370" s="6" t="str">
        <f t="shared" ref="N2370:N2433" si="261">IF(ISBLANK(J2370)=TRUE,"",J2370/$L2370*100000)</f>
        <v/>
      </c>
      <c r="O2370" s="6">
        <f t="shared" ref="O2370:O2433" si="262">IF(ISBLANK(K2370)=TRUE,"",K2370/$L2370*100000)</f>
        <v>0</v>
      </c>
      <c r="Q2370">
        <f>_xlfn.XLOOKUP(C2370&amp;G2370&amp;H2370,covid!$E$2:$E$2184,covid!$D$2:$D$2184,0,0,1)</f>
        <v>0</v>
      </c>
    </row>
    <row r="2371" spans="1:17" x14ac:dyDescent="0.3">
      <c r="A2371">
        <f>_xlfn.XLOOKUP(C2371,kamus!$B$2:$B$87,kamus!$A$2:$A$87,0,0,1)</f>
        <v>19</v>
      </c>
      <c r="B2371" t="str">
        <f>_xlfn.XLOOKUP(C2371,kamus!$B$2:$B$87,kamus!$D$2:$D$87,"dihapus",0,1)</f>
        <v>Godean 1</v>
      </c>
      <c r="C2371" t="s">
        <v>251</v>
      </c>
      <c r="D2371">
        <f>_xlfn.XLOOKUP(C2371,kamus!$B$2:$B$87,kamus!$J$2:$J$87,"dihapus",0,1)</f>
        <v>1</v>
      </c>
      <c r="E2371">
        <f t="shared" ref="E2371:E2434" si="263">IF(D2371=0,0,IF(H2371&lt;2021,0,IF(AND(H2371=2021,G2371&lt;5),0,1)))</f>
        <v>0</v>
      </c>
      <c r="F2371" s="14">
        <v>43191</v>
      </c>
      <c r="G2371" s="1">
        <f t="shared" ref="G2371:G2434" si="264">MONTH(F2371)</f>
        <v>4</v>
      </c>
      <c r="H2371" s="1">
        <f t="shared" ref="H2371:H2434" si="265">YEAR(F2371)</f>
        <v>2018</v>
      </c>
      <c r="I2371">
        <v>0</v>
      </c>
      <c r="K2371">
        <f t="shared" si="259"/>
        <v>0</v>
      </c>
      <c r="L2371">
        <v>9159</v>
      </c>
      <c r="M2371" s="6">
        <f t="shared" si="260"/>
        <v>0</v>
      </c>
      <c r="N2371" s="6" t="str">
        <f t="shared" si="261"/>
        <v/>
      </c>
      <c r="O2371" s="6">
        <f t="shared" si="262"/>
        <v>0</v>
      </c>
      <c r="Q2371">
        <f>_xlfn.XLOOKUP(C2371&amp;G2371&amp;H2371,covid!$E$2:$E$2184,covid!$D$2:$D$2184,0,0,1)</f>
        <v>0</v>
      </c>
    </row>
    <row r="2372" spans="1:17" x14ac:dyDescent="0.3">
      <c r="A2372">
        <f>_xlfn.XLOOKUP(C2372,kamus!$B$2:$B$87,kamus!$A$2:$A$87,0,0,1)</f>
        <v>18</v>
      </c>
      <c r="B2372" t="str">
        <f>_xlfn.XLOOKUP(C2372,kamus!$B$2:$B$87,kamus!$D$2:$D$87,"dihapus",0,1)</f>
        <v>Godean 1</v>
      </c>
      <c r="C2372" t="s">
        <v>252</v>
      </c>
      <c r="D2372">
        <f>_xlfn.XLOOKUP(C2372,kamus!$B$2:$B$87,kamus!$J$2:$J$87,"dihapus",0,1)</f>
        <v>0</v>
      </c>
      <c r="E2372">
        <f t="shared" si="263"/>
        <v>0</v>
      </c>
      <c r="F2372" s="14">
        <v>43191</v>
      </c>
      <c r="G2372" s="1">
        <f t="shared" si="264"/>
        <v>4</v>
      </c>
      <c r="H2372" s="1">
        <f t="shared" si="265"/>
        <v>2018</v>
      </c>
      <c r="I2372">
        <v>0</v>
      </c>
      <c r="K2372">
        <f t="shared" si="259"/>
        <v>0</v>
      </c>
      <c r="L2372">
        <v>6607</v>
      </c>
      <c r="M2372" s="6">
        <f t="shared" si="260"/>
        <v>0</v>
      </c>
      <c r="N2372" s="6" t="str">
        <f t="shared" si="261"/>
        <v/>
      </c>
      <c r="O2372" s="6">
        <f t="shared" si="262"/>
        <v>0</v>
      </c>
      <c r="Q2372">
        <f>_xlfn.XLOOKUP(C2372&amp;G2372&amp;H2372,covid!$E$2:$E$2184,covid!$D$2:$D$2184,0,0,1)</f>
        <v>0</v>
      </c>
    </row>
    <row r="2373" spans="1:17" x14ac:dyDescent="0.3">
      <c r="A2373">
        <f>_xlfn.XLOOKUP(C2373,kamus!$B$2:$B$87,kamus!$A$2:$A$87,0,0,1)</f>
        <v>23</v>
      </c>
      <c r="B2373" t="str">
        <f>_xlfn.XLOOKUP(C2373,kamus!$B$2:$B$87,kamus!$D$2:$D$87,"dihapus",0,1)</f>
        <v>Godean 2</v>
      </c>
      <c r="C2373" t="s">
        <v>248</v>
      </c>
      <c r="D2373">
        <f>_xlfn.XLOOKUP(C2373,kamus!$B$2:$B$87,kamus!$J$2:$J$87,"dihapus",0,1)</f>
        <v>1</v>
      </c>
      <c r="E2373">
        <f t="shared" si="263"/>
        <v>0</v>
      </c>
      <c r="F2373" s="14">
        <v>43191</v>
      </c>
      <c r="G2373" s="1">
        <f t="shared" si="264"/>
        <v>4</v>
      </c>
      <c r="H2373" s="1">
        <f t="shared" si="265"/>
        <v>2018</v>
      </c>
      <c r="I2373">
        <v>0</v>
      </c>
      <c r="K2373">
        <f t="shared" si="259"/>
        <v>0</v>
      </c>
      <c r="L2373">
        <v>17439</v>
      </c>
      <c r="M2373" s="6">
        <f t="shared" si="260"/>
        <v>0</v>
      </c>
      <c r="N2373" s="6" t="str">
        <f t="shared" si="261"/>
        <v/>
      </c>
      <c r="O2373" s="6">
        <f t="shared" si="262"/>
        <v>0</v>
      </c>
      <c r="Q2373">
        <f>_xlfn.XLOOKUP(C2373&amp;G2373&amp;H2373,covid!$E$2:$E$2184,covid!$D$2:$D$2184,0,0,1)</f>
        <v>0</v>
      </c>
    </row>
    <row r="2374" spans="1:17" x14ac:dyDescent="0.3">
      <c r="A2374">
        <f>_xlfn.XLOOKUP(C2374,kamus!$B$2:$B$87,kamus!$A$2:$A$87,0,0,1)</f>
        <v>22</v>
      </c>
      <c r="B2374" t="str">
        <f>_xlfn.XLOOKUP(C2374,kamus!$B$2:$B$87,kamus!$D$2:$D$87,"dihapus",0,1)</f>
        <v>Godean 2</v>
      </c>
      <c r="C2374" t="s">
        <v>249</v>
      </c>
      <c r="D2374">
        <f>_xlfn.XLOOKUP(C2374,kamus!$B$2:$B$87,kamus!$J$2:$J$87,"dihapus",0,1)</f>
        <v>1</v>
      </c>
      <c r="E2374">
        <f t="shared" si="263"/>
        <v>0</v>
      </c>
      <c r="F2374" s="14">
        <v>43191</v>
      </c>
      <c r="G2374" s="1">
        <f t="shared" si="264"/>
        <v>4</v>
      </c>
      <c r="H2374" s="1">
        <f t="shared" si="265"/>
        <v>2018</v>
      </c>
      <c r="I2374">
        <v>0</v>
      </c>
      <c r="K2374">
        <f t="shared" si="259"/>
        <v>0</v>
      </c>
      <c r="L2374">
        <v>12380</v>
      </c>
      <c r="M2374" s="6">
        <f t="shared" si="260"/>
        <v>0</v>
      </c>
      <c r="N2374" s="6" t="str">
        <f t="shared" si="261"/>
        <v/>
      </c>
      <c r="O2374" s="6">
        <f t="shared" si="262"/>
        <v>0</v>
      </c>
      <c r="Q2374">
        <f>_xlfn.XLOOKUP(C2374&amp;G2374&amp;H2374,covid!$E$2:$E$2184,covid!$D$2:$D$2184,0,0,1)</f>
        <v>0</v>
      </c>
    </row>
    <row r="2375" spans="1:17" x14ac:dyDescent="0.3">
      <c r="A2375">
        <f>_xlfn.XLOOKUP(C2375,kamus!$B$2:$B$87,kamus!$A$2:$A$87,0,0,1)</f>
        <v>24</v>
      </c>
      <c r="B2375" t="str">
        <f>_xlfn.XLOOKUP(C2375,kamus!$B$2:$B$87,kamus!$D$2:$D$87,"dihapus",0,1)</f>
        <v>Godean 2</v>
      </c>
      <c r="C2375" t="s">
        <v>253</v>
      </c>
      <c r="D2375">
        <f>_xlfn.XLOOKUP(C2375,kamus!$B$2:$B$87,kamus!$J$2:$J$87,"dihapus",0,1)</f>
        <v>0</v>
      </c>
      <c r="E2375">
        <f t="shared" si="263"/>
        <v>0</v>
      </c>
      <c r="F2375" s="14">
        <v>43191</v>
      </c>
      <c r="G2375" s="1">
        <f t="shared" si="264"/>
        <v>4</v>
      </c>
      <c r="H2375" s="1">
        <f t="shared" si="265"/>
        <v>2018</v>
      </c>
      <c r="I2375">
        <v>0</v>
      </c>
      <c r="K2375">
        <f t="shared" si="259"/>
        <v>0</v>
      </c>
      <c r="L2375">
        <v>7087</v>
      </c>
      <c r="M2375" s="6">
        <f t="shared" si="260"/>
        <v>0</v>
      </c>
      <c r="N2375" s="6" t="str">
        <f t="shared" si="261"/>
        <v/>
      </c>
      <c r="O2375" s="6">
        <f t="shared" si="262"/>
        <v>0</v>
      </c>
      <c r="Q2375">
        <f>_xlfn.XLOOKUP(C2375&amp;G2375&amp;H2375,covid!$E$2:$E$2184,covid!$D$2:$D$2184,0,0,1)</f>
        <v>0</v>
      </c>
    </row>
    <row r="2376" spans="1:17" x14ac:dyDescent="0.3">
      <c r="A2376">
        <f>_xlfn.XLOOKUP(C2376,kamus!$B$2:$B$87,kamus!$A$2:$A$87,0,0,1)</f>
        <v>27</v>
      </c>
      <c r="B2376" t="str">
        <f>_xlfn.XLOOKUP(C2376,kamus!$B$2:$B$87,kamus!$D$2:$D$87,"dihapus",0,1)</f>
        <v>Kalasan</v>
      </c>
      <c r="C2376" t="s">
        <v>235</v>
      </c>
      <c r="D2376">
        <f>_xlfn.XLOOKUP(C2376,kamus!$B$2:$B$87,kamus!$J$2:$J$87,"dihapus",0,1)</f>
        <v>1</v>
      </c>
      <c r="E2376">
        <f t="shared" si="263"/>
        <v>0</v>
      </c>
      <c r="F2376" s="14">
        <v>43191</v>
      </c>
      <c r="G2376" s="1">
        <f t="shared" si="264"/>
        <v>4</v>
      </c>
      <c r="H2376" s="1">
        <f t="shared" si="265"/>
        <v>2018</v>
      </c>
      <c r="I2376">
        <v>0</v>
      </c>
      <c r="K2376">
        <f t="shared" si="259"/>
        <v>0</v>
      </c>
      <c r="L2376">
        <v>38337</v>
      </c>
      <c r="M2376" s="6">
        <f t="shared" si="260"/>
        <v>0</v>
      </c>
      <c r="N2376" s="6" t="str">
        <f t="shared" si="261"/>
        <v/>
      </c>
      <c r="O2376" s="6">
        <f t="shared" si="262"/>
        <v>0</v>
      </c>
      <c r="Q2376">
        <f>_xlfn.XLOOKUP(C2376&amp;G2376&amp;H2376,covid!$E$2:$E$2184,covid!$D$2:$D$2184,0,0,1)</f>
        <v>0</v>
      </c>
    </row>
    <row r="2377" spans="1:17" x14ac:dyDescent="0.3">
      <c r="A2377">
        <f>_xlfn.XLOOKUP(C2377,kamus!$B$2:$B$87,kamus!$A$2:$A$87,0,0,1)</f>
        <v>28</v>
      </c>
      <c r="B2377" t="str">
        <f>_xlfn.XLOOKUP(C2377,kamus!$B$2:$B$87,kamus!$D$2:$D$87,"dihapus",0,1)</f>
        <v>Kalasan</v>
      </c>
      <c r="C2377" t="s">
        <v>239</v>
      </c>
      <c r="D2377">
        <f>_xlfn.XLOOKUP(C2377,kamus!$B$2:$B$87,kamus!$J$2:$J$87,"dihapus",0,1)</f>
        <v>0</v>
      </c>
      <c r="E2377">
        <f t="shared" si="263"/>
        <v>0</v>
      </c>
      <c r="F2377" s="14">
        <v>43191</v>
      </c>
      <c r="G2377" s="1">
        <f t="shared" si="264"/>
        <v>4</v>
      </c>
      <c r="H2377" s="1">
        <f t="shared" si="265"/>
        <v>2018</v>
      </c>
      <c r="I2377">
        <v>0</v>
      </c>
      <c r="K2377">
        <f t="shared" si="259"/>
        <v>0</v>
      </c>
      <c r="L2377">
        <v>13744</v>
      </c>
      <c r="M2377" s="6">
        <f t="shared" si="260"/>
        <v>0</v>
      </c>
      <c r="N2377" s="6" t="str">
        <f t="shared" si="261"/>
        <v/>
      </c>
      <c r="O2377" s="6">
        <f t="shared" si="262"/>
        <v>0</v>
      </c>
      <c r="Q2377">
        <f>_xlfn.XLOOKUP(C2377&amp;G2377&amp;H2377,covid!$E$2:$E$2184,covid!$D$2:$D$2184,0,0,1)</f>
        <v>0</v>
      </c>
    </row>
    <row r="2378" spans="1:17" x14ac:dyDescent="0.3">
      <c r="A2378">
        <f>_xlfn.XLOOKUP(C2378,kamus!$B$2:$B$87,kamus!$A$2:$A$87,0,0,1)</f>
        <v>25</v>
      </c>
      <c r="B2378" t="str">
        <f>_xlfn.XLOOKUP(C2378,kamus!$B$2:$B$87,kamus!$D$2:$D$87,"dihapus",0,1)</f>
        <v>Kalasan</v>
      </c>
      <c r="C2378" t="s">
        <v>265</v>
      </c>
      <c r="D2378">
        <f>_xlfn.XLOOKUP(C2378,kamus!$B$2:$B$87,kamus!$J$2:$J$87,"dihapus",0,1)</f>
        <v>1</v>
      </c>
      <c r="E2378">
        <f t="shared" si="263"/>
        <v>0</v>
      </c>
      <c r="F2378" s="14">
        <v>43191</v>
      </c>
      <c r="G2378" s="1">
        <f t="shared" si="264"/>
        <v>4</v>
      </c>
      <c r="H2378" s="1">
        <f t="shared" si="265"/>
        <v>2018</v>
      </c>
      <c r="I2378">
        <v>0</v>
      </c>
      <c r="K2378">
        <f t="shared" si="259"/>
        <v>0</v>
      </c>
      <c r="L2378">
        <v>17169</v>
      </c>
      <c r="M2378" s="6">
        <f t="shared" si="260"/>
        <v>0</v>
      </c>
      <c r="N2378" s="6" t="str">
        <f t="shared" si="261"/>
        <v/>
      </c>
      <c r="O2378" s="6">
        <f t="shared" si="262"/>
        <v>0</v>
      </c>
      <c r="Q2378">
        <f>_xlfn.XLOOKUP(C2378&amp;G2378&amp;H2378,covid!$E$2:$E$2184,covid!$D$2:$D$2184,0,0,1)</f>
        <v>0</v>
      </c>
    </row>
    <row r="2379" spans="1:17" x14ac:dyDescent="0.3">
      <c r="A2379">
        <f>_xlfn.XLOOKUP(C2379,kamus!$B$2:$B$87,kamus!$A$2:$A$87,0,0,1)</f>
        <v>26</v>
      </c>
      <c r="B2379" t="str">
        <f>_xlfn.XLOOKUP(C2379,kamus!$B$2:$B$87,kamus!$D$2:$D$87,"dihapus",0,1)</f>
        <v>Kalasan</v>
      </c>
      <c r="C2379" t="s">
        <v>269</v>
      </c>
      <c r="D2379">
        <f>_xlfn.XLOOKUP(C2379,kamus!$B$2:$B$87,kamus!$J$2:$J$87,"dihapus",0,1)</f>
        <v>1</v>
      </c>
      <c r="E2379">
        <f t="shared" si="263"/>
        <v>0</v>
      </c>
      <c r="F2379" s="14">
        <v>43191</v>
      </c>
      <c r="G2379" s="1">
        <f t="shared" si="264"/>
        <v>4</v>
      </c>
      <c r="H2379" s="1">
        <f t="shared" si="265"/>
        <v>2018</v>
      </c>
      <c r="I2379">
        <v>0</v>
      </c>
      <c r="K2379">
        <f t="shared" si="259"/>
        <v>0</v>
      </c>
      <c r="L2379">
        <v>18588</v>
      </c>
      <c r="M2379" s="6">
        <f t="shared" si="260"/>
        <v>0</v>
      </c>
      <c r="N2379" s="6" t="str">
        <f t="shared" si="261"/>
        <v/>
      </c>
      <c r="O2379" s="6">
        <f t="shared" si="262"/>
        <v>0</v>
      </c>
      <c r="Q2379">
        <f>_xlfn.XLOOKUP(C2379&amp;G2379&amp;H2379,covid!$E$2:$E$2184,covid!$D$2:$D$2184,0,0,1)</f>
        <v>0</v>
      </c>
    </row>
    <row r="2380" spans="1:17" x14ac:dyDescent="0.3">
      <c r="A2380">
        <f>_xlfn.XLOOKUP(C2380,kamus!$B$2:$B$87,kamus!$A$2:$A$87,0,0,1)</f>
        <v>33</v>
      </c>
      <c r="B2380" t="str">
        <f>_xlfn.XLOOKUP(C2380,kamus!$B$2:$B$87,kamus!$D$2:$D$87,"dihapus",0,1)</f>
        <v>Minggir</v>
      </c>
      <c r="C2380" t="s">
        <v>241</v>
      </c>
      <c r="D2380">
        <f>_xlfn.XLOOKUP(C2380,kamus!$B$2:$B$87,kamus!$J$2:$J$87,"dihapus",0,1)</f>
        <v>0</v>
      </c>
      <c r="E2380">
        <f t="shared" si="263"/>
        <v>0</v>
      </c>
      <c r="F2380" s="14">
        <v>43191</v>
      </c>
      <c r="G2380" s="1">
        <f t="shared" si="264"/>
        <v>4</v>
      </c>
      <c r="H2380" s="1">
        <f t="shared" si="265"/>
        <v>2018</v>
      </c>
      <c r="I2380">
        <v>0</v>
      </c>
      <c r="K2380">
        <f t="shared" si="259"/>
        <v>0</v>
      </c>
      <c r="L2380">
        <v>8300</v>
      </c>
      <c r="M2380" s="6">
        <f t="shared" si="260"/>
        <v>0</v>
      </c>
      <c r="N2380" s="6" t="str">
        <f t="shared" si="261"/>
        <v/>
      </c>
      <c r="O2380" s="6">
        <f t="shared" si="262"/>
        <v>0</v>
      </c>
      <c r="Q2380">
        <f>_xlfn.XLOOKUP(C2380&amp;G2380&amp;H2380,covid!$E$2:$E$2184,covid!$D$2:$D$2184,0,0,1)</f>
        <v>0</v>
      </c>
    </row>
    <row r="2381" spans="1:17" x14ac:dyDescent="0.3">
      <c r="A2381">
        <f>_xlfn.XLOOKUP(C2381,kamus!$B$2:$B$87,kamus!$A$2:$A$87,0,0,1)</f>
        <v>31</v>
      </c>
      <c r="B2381" t="str">
        <f>_xlfn.XLOOKUP(C2381,kamus!$B$2:$B$87,kamus!$D$2:$D$87,"dihapus",0,1)</f>
        <v>Minggir</v>
      </c>
      <c r="C2381" t="s">
        <v>242</v>
      </c>
      <c r="D2381">
        <f>_xlfn.XLOOKUP(C2381,kamus!$B$2:$B$87,kamus!$J$2:$J$87,"dihapus",0,1)</f>
        <v>0</v>
      </c>
      <c r="E2381">
        <f t="shared" si="263"/>
        <v>0</v>
      </c>
      <c r="F2381" s="14">
        <v>43191</v>
      </c>
      <c r="G2381" s="1">
        <f t="shared" si="264"/>
        <v>4</v>
      </c>
      <c r="H2381" s="1">
        <f t="shared" si="265"/>
        <v>2018</v>
      </c>
      <c r="I2381">
        <v>0</v>
      </c>
      <c r="K2381">
        <f t="shared" si="259"/>
        <v>0</v>
      </c>
      <c r="L2381">
        <v>3637</v>
      </c>
      <c r="M2381" s="6">
        <f t="shared" si="260"/>
        <v>0</v>
      </c>
      <c r="N2381" s="6" t="str">
        <f t="shared" si="261"/>
        <v/>
      </c>
      <c r="O2381" s="6">
        <f t="shared" si="262"/>
        <v>0</v>
      </c>
      <c r="Q2381">
        <f>_xlfn.XLOOKUP(C2381&amp;G2381&amp;H2381,covid!$E$2:$E$2184,covid!$D$2:$D$2184,0,0,1)</f>
        <v>0</v>
      </c>
    </row>
    <row r="2382" spans="1:17" x14ac:dyDescent="0.3">
      <c r="A2382">
        <f>_xlfn.XLOOKUP(C2382,kamus!$B$2:$B$87,kamus!$A$2:$A$87,0,0,1)</f>
        <v>32</v>
      </c>
      <c r="B2382" t="str">
        <f>_xlfn.XLOOKUP(C2382,kamus!$B$2:$B$87,kamus!$D$2:$D$87,"dihapus",0,1)</f>
        <v>Minggir</v>
      </c>
      <c r="C2382" t="s">
        <v>243</v>
      </c>
      <c r="D2382">
        <f>_xlfn.XLOOKUP(C2382,kamus!$B$2:$B$87,kamus!$J$2:$J$87,"dihapus",0,1)</f>
        <v>0</v>
      </c>
      <c r="E2382">
        <f t="shared" si="263"/>
        <v>0</v>
      </c>
      <c r="F2382" s="14">
        <v>43191</v>
      </c>
      <c r="G2382" s="1">
        <f t="shared" si="264"/>
        <v>4</v>
      </c>
      <c r="H2382" s="1">
        <f t="shared" si="265"/>
        <v>2018</v>
      </c>
      <c r="I2382">
        <v>0</v>
      </c>
      <c r="K2382">
        <f t="shared" si="259"/>
        <v>0</v>
      </c>
      <c r="L2382">
        <v>7033</v>
      </c>
      <c r="M2382" s="6">
        <f t="shared" si="260"/>
        <v>0</v>
      </c>
      <c r="N2382" s="6" t="str">
        <f t="shared" si="261"/>
        <v/>
      </c>
      <c r="O2382" s="6">
        <f t="shared" si="262"/>
        <v>0</v>
      </c>
      <c r="Q2382">
        <f>_xlfn.XLOOKUP(C2382&amp;G2382&amp;H2382,covid!$E$2:$E$2184,covid!$D$2:$D$2184,0,0,1)</f>
        <v>0</v>
      </c>
    </row>
    <row r="2383" spans="1:17" x14ac:dyDescent="0.3">
      <c r="A2383">
        <f>_xlfn.XLOOKUP(C2383,kamus!$B$2:$B$87,kamus!$A$2:$A$87,0,0,1)</f>
        <v>30</v>
      </c>
      <c r="B2383" t="str">
        <f>_xlfn.XLOOKUP(C2383,kamus!$B$2:$B$87,kamus!$D$2:$D$87,"dihapus",0,1)</f>
        <v>Minggir</v>
      </c>
      <c r="C2383" t="s">
        <v>244</v>
      </c>
      <c r="D2383">
        <f>_xlfn.XLOOKUP(C2383,kamus!$B$2:$B$87,kamus!$J$2:$J$87,"dihapus",0,1)</f>
        <v>0</v>
      </c>
      <c r="E2383">
        <f t="shared" si="263"/>
        <v>0</v>
      </c>
      <c r="F2383" s="14">
        <v>43191</v>
      </c>
      <c r="G2383" s="1">
        <f t="shared" si="264"/>
        <v>4</v>
      </c>
      <c r="H2383" s="1">
        <f t="shared" si="265"/>
        <v>2018</v>
      </c>
      <c r="I2383">
        <v>0</v>
      </c>
      <c r="K2383">
        <f t="shared" si="259"/>
        <v>0</v>
      </c>
      <c r="L2383">
        <v>8777</v>
      </c>
      <c r="M2383" s="6">
        <f t="shared" si="260"/>
        <v>0</v>
      </c>
      <c r="N2383" s="6" t="str">
        <f t="shared" si="261"/>
        <v/>
      </c>
      <c r="O2383" s="6">
        <f t="shared" si="262"/>
        <v>0</v>
      </c>
      <c r="Q2383">
        <f>_xlfn.XLOOKUP(C2383&amp;G2383&amp;H2383,covid!$E$2:$E$2184,covid!$D$2:$D$2184,0,0,1)</f>
        <v>0</v>
      </c>
    </row>
    <row r="2384" spans="1:17" x14ac:dyDescent="0.3">
      <c r="A2384">
        <f>_xlfn.XLOOKUP(C2384,kamus!$B$2:$B$87,kamus!$A$2:$A$87,0,0,1)</f>
        <v>29</v>
      </c>
      <c r="B2384" t="str">
        <f>_xlfn.XLOOKUP(C2384,kamus!$B$2:$B$87,kamus!$D$2:$D$87,"dihapus",0,1)</f>
        <v>Minggir</v>
      </c>
      <c r="C2384" t="s">
        <v>245</v>
      </c>
      <c r="D2384">
        <f>_xlfn.XLOOKUP(C2384,kamus!$B$2:$B$87,kamus!$J$2:$J$87,"dihapus",0,1)</f>
        <v>0</v>
      </c>
      <c r="E2384">
        <f t="shared" si="263"/>
        <v>0</v>
      </c>
      <c r="F2384" s="14">
        <v>43191</v>
      </c>
      <c r="G2384" s="1">
        <f t="shared" si="264"/>
        <v>4</v>
      </c>
      <c r="H2384" s="1">
        <f t="shared" si="265"/>
        <v>2018</v>
      </c>
      <c r="I2384">
        <v>0</v>
      </c>
      <c r="K2384">
        <f t="shared" si="259"/>
        <v>0</v>
      </c>
      <c r="L2384">
        <v>5165</v>
      </c>
      <c r="M2384" s="6">
        <f t="shared" si="260"/>
        <v>0</v>
      </c>
      <c r="N2384" s="6" t="str">
        <f t="shared" si="261"/>
        <v/>
      </c>
      <c r="O2384" s="6">
        <f t="shared" si="262"/>
        <v>0</v>
      </c>
      <c r="Q2384">
        <f>_xlfn.XLOOKUP(C2384&amp;G2384&amp;H2384,covid!$E$2:$E$2184,covid!$D$2:$D$2184,0,0,1)</f>
        <v>0</v>
      </c>
    </row>
    <row r="2385" spans="1:17" x14ac:dyDescent="0.3">
      <c r="A2385">
        <f>_xlfn.XLOOKUP(C2385,kamus!$B$2:$B$87,kamus!$A$2:$A$87,0,0,1)</f>
        <v>35</v>
      </c>
      <c r="B2385" t="str">
        <f>_xlfn.XLOOKUP(C2385,kamus!$B$2:$B$87,kamus!$D$2:$D$87,"dihapus",0,1)</f>
        <v>Mlati 1</v>
      </c>
      <c r="C2385" t="s">
        <v>240</v>
      </c>
      <c r="D2385">
        <f>_xlfn.XLOOKUP(C2385,kamus!$B$2:$B$87,kamus!$J$2:$J$87,"dihapus",0,1)</f>
        <v>1</v>
      </c>
      <c r="E2385">
        <f t="shared" si="263"/>
        <v>0</v>
      </c>
      <c r="F2385" s="14">
        <v>43191</v>
      </c>
      <c r="G2385" s="1">
        <f t="shared" si="264"/>
        <v>4</v>
      </c>
      <c r="H2385" s="1">
        <f t="shared" si="265"/>
        <v>2018</v>
      </c>
      <c r="I2385">
        <v>0</v>
      </c>
      <c r="K2385">
        <f t="shared" si="259"/>
        <v>0</v>
      </c>
      <c r="L2385">
        <v>18886</v>
      </c>
      <c r="M2385" s="6">
        <f t="shared" si="260"/>
        <v>0</v>
      </c>
      <c r="N2385" s="6" t="str">
        <f t="shared" si="261"/>
        <v/>
      </c>
      <c r="O2385" s="6">
        <f t="shared" si="262"/>
        <v>0</v>
      </c>
      <c r="Q2385">
        <f>_xlfn.XLOOKUP(C2385&amp;G2385&amp;H2385,covid!$E$2:$E$2184,covid!$D$2:$D$2184,0,0,1)</f>
        <v>0</v>
      </c>
    </row>
    <row r="2386" spans="1:17" x14ac:dyDescent="0.3">
      <c r="A2386">
        <f>_xlfn.XLOOKUP(C2386,kamus!$B$2:$B$87,kamus!$A$2:$A$87,0,0,1)</f>
        <v>34</v>
      </c>
      <c r="B2386" t="str">
        <f>_xlfn.XLOOKUP(C2386,kamus!$B$2:$B$87,kamus!$D$2:$D$87,"dihapus",0,1)</f>
        <v>Mlati 1</v>
      </c>
      <c r="C2386" t="s">
        <v>254</v>
      </c>
      <c r="D2386">
        <f>_xlfn.XLOOKUP(C2386,kamus!$B$2:$B$87,kamus!$J$2:$J$87,"dihapus",0,1)</f>
        <v>1</v>
      </c>
      <c r="E2386">
        <f t="shared" si="263"/>
        <v>0</v>
      </c>
      <c r="F2386" s="14">
        <v>43191</v>
      </c>
      <c r="G2386" s="1">
        <f t="shared" si="264"/>
        <v>4</v>
      </c>
      <c r="H2386" s="1">
        <f t="shared" si="265"/>
        <v>2018</v>
      </c>
      <c r="I2386">
        <v>0</v>
      </c>
      <c r="K2386">
        <f t="shared" si="259"/>
        <v>0</v>
      </c>
      <c r="L2386">
        <v>35345</v>
      </c>
      <c r="M2386" s="6">
        <f t="shared" si="260"/>
        <v>0</v>
      </c>
      <c r="N2386" s="6" t="str">
        <f t="shared" si="261"/>
        <v/>
      </c>
      <c r="O2386" s="6">
        <f t="shared" si="262"/>
        <v>0</v>
      </c>
      <c r="Q2386">
        <f>_xlfn.XLOOKUP(C2386&amp;G2386&amp;H2386,covid!$E$2:$E$2184,covid!$D$2:$D$2184,0,0,1)</f>
        <v>0</v>
      </c>
    </row>
    <row r="2387" spans="1:17" x14ac:dyDescent="0.3">
      <c r="A2387">
        <f>_xlfn.XLOOKUP(C2387,kamus!$B$2:$B$87,kamus!$A$2:$A$87,0,0,1)</f>
        <v>38</v>
      </c>
      <c r="B2387" t="str">
        <f>_xlfn.XLOOKUP(C2387,kamus!$B$2:$B$87,kamus!$D$2:$D$87,"dihapus",0,1)</f>
        <v>Mlati 2</v>
      </c>
      <c r="C2387" t="s">
        <v>258</v>
      </c>
      <c r="D2387">
        <f>_xlfn.XLOOKUP(C2387,kamus!$B$2:$B$87,kamus!$J$2:$J$87,"dihapus",0,1)</f>
        <v>0</v>
      </c>
      <c r="E2387">
        <f t="shared" si="263"/>
        <v>0</v>
      </c>
      <c r="F2387" s="14">
        <v>43191</v>
      </c>
      <c r="G2387" s="1">
        <f t="shared" si="264"/>
        <v>4</v>
      </c>
      <c r="H2387" s="1">
        <f t="shared" si="265"/>
        <v>2018</v>
      </c>
      <c r="I2387">
        <v>0</v>
      </c>
      <c r="K2387">
        <f t="shared" si="259"/>
        <v>0</v>
      </c>
      <c r="L2387">
        <v>16653</v>
      </c>
      <c r="M2387" s="6">
        <f t="shared" si="260"/>
        <v>0</v>
      </c>
      <c r="N2387" s="6" t="str">
        <f t="shared" si="261"/>
        <v/>
      </c>
      <c r="O2387" s="6">
        <f t="shared" si="262"/>
        <v>0</v>
      </c>
      <c r="Q2387">
        <f>_xlfn.XLOOKUP(C2387&amp;G2387&amp;H2387,covid!$E$2:$E$2184,covid!$D$2:$D$2184,0,0,1)</f>
        <v>0</v>
      </c>
    </row>
    <row r="2388" spans="1:17" x14ac:dyDescent="0.3">
      <c r="A2388">
        <f>_xlfn.XLOOKUP(C2388,kamus!$B$2:$B$87,kamus!$A$2:$A$87,0,0,1)</f>
        <v>36</v>
      </c>
      <c r="B2388" t="str">
        <f>_xlfn.XLOOKUP(C2388,kamus!$B$2:$B$87,kamus!$D$2:$D$87,"dihapus",0,1)</f>
        <v>Mlati 2</v>
      </c>
      <c r="C2388" t="s">
        <v>268</v>
      </c>
      <c r="D2388">
        <f>_xlfn.XLOOKUP(C2388,kamus!$B$2:$B$87,kamus!$J$2:$J$87,"dihapus",0,1)</f>
        <v>1</v>
      </c>
      <c r="E2388">
        <f t="shared" si="263"/>
        <v>0</v>
      </c>
      <c r="F2388" s="14">
        <v>43191</v>
      </c>
      <c r="G2388" s="1">
        <f t="shared" si="264"/>
        <v>4</v>
      </c>
      <c r="H2388" s="1">
        <f t="shared" si="265"/>
        <v>2018</v>
      </c>
      <c r="I2388">
        <v>0</v>
      </c>
      <c r="K2388">
        <f t="shared" si="259"/>
        <v>0</v>
      </c>
      <c r="L2388">
        <v>11526</v>
      </c>
      <c r="M2388" s="6">
        <f t="shared" si="260"/>
        <v>0</v>
      </c>
      <c r="N2388" s="6" t="str">
        <f t="shared" si="261"/>
        <v/>
      </c>
      <c r="O2388" s="6">
        <f t="shared" si="262"/>
        <v>0</v>
      </c>
      <c r="Q2388">
        <f>_xlfn.XLOOKUP(C2388&amp;G2388&amp;H2388,covid!$E$2:$E$2184,covid!$D$2:$D$2184,0,0,1)</f>
        <v>0</v>
      </c>
    </row>
    <row r="2389" spans="1:17" x14ac:dyDescent="0.3">
      <c r="A2389">
        <f>_xlfn.XLOOKUP(C2389,kamus!$B$2:$B$87,kamus!$A$2:$A$87,0,0,1)</f>
        <v>37</v>
      </c>
      <c r="B2389" t="str">
        <f>_xlfn.XLOOKUP(C2389,kamus!$B$2:$B$87,kamus!$D$2:$D$87,"dihapus",0,1)</f>
        <v>Mlati 2</v>
      </c>
      <c r="C2389" t="s">
        <v>270</v>
      </c>
      <c r="D2389">
        <f>_xlfn.XLOOKUP(C2389,kamus!$B$2:$B$87,kamus!$J$2:$J$87,"dihapus",0,1)</f>
        <v>1</v>
      </c>
      <c r="E2389">
        <f t="shared" si="263"/>
        <v>0</v>
      </c>
      <c r="F2389" s="14">
        <v>43191</v>
      </c>
      <c r="G2389" s="1">
        <f t="shared" si="264"/>
        <v>4</v>
      </c>
      <c r="H2389" s="1">
        <f t="shared" si="265"/>
        <v>2018</v>
      </c>
      <c r="I2389">
        <v>0</v>
      </c>
      <c r="K2389">
        <f t="shared" si="259"/>
        <v>0</v>
      </c>
      <c r="L2389">
        <v>13694</v>
      </c>
      <c r="M2389" s="6">
        <f t="shared" si="260"/>
        <v>0</v>
      </c>
      <c r="N2389" s="6" t="str">
        <f t="shared" si="261"/>
        <v/>
      </c>
      <c r="O2389" s="6">
        <f t="shared" si="262"/>
        <v>0</v>
      </c>
      <c r="Q2389">
        <f>_xlfn.XLOOKUP(C2389&amp;G2389&amp;H2389,covid!$E$2:$E$2184,covid!$D$2:$D$2184,0,0,1)</f>
        <v>0</v>
      </c>
    </row>
    <row r="2390" spans="1:17" x14ac:dyDescent="0.3">
      <c r="A2390">
        <f>_xlfn.XLOOKUP(C2390,kamus!$B$2:$B$87,kamus!$A$2:$A$87,0,0,1)</f>
        <v>39</v>
      </c>
      <c r="B2390" t="str">
        <f>_xlfn.XLOOKUP(C2390,kamus!$B$2:$B$87,kamus!$D$2:$D$87,"dihapus",0,1)</f>
        <v>Moyudan</v>
      </c>
      <c r="C2390" t="s">
        <v>259</v>
      </c>
      <c r="D2390">
        <f>_xlfn.XLOOKUP(C2390,kamus!$B$2:$B$87,kamus!$J$2:$J$87,"dihapus",0,1)</f>
        <v>0</v>
      </c>
      <c r="E2390">
        <f t="shared" si="263"/>
        <v>0</v>
      </c>
      <c r="F2390" s="14">
        <v>43191</v>
      </c>
      <c r="G2390" s="1">
        <f t="shared" si="264"/>
        <v>4</v>
      </c>
      <c r="H2390" s="1">
        <f t="shared" si="265"/>
        <v>2018</v>
      </c>
      <c r="I2390">
        <v>0</v>
      </c>
      <c r="K2390">
        <f t="shared" si="259"/>
        <v>0</v>
      </c>
      <c r="L2390">
        <v>11875</v>
      </c>
      <c r="M2390" s="6">
        <f t="shared" si="260"/>
        <v>0</v>
      </c>
      <c r="N2390" s="6" t="str">
        <f t="shared" si="261"/>
        <v/>
      </c>
      <c r="O2390" s="6">
        <f t="shared" si="262"/>
        <v>0</v>
      </c>
      <c r="Q2390">
        <f>_xlfn.XLOOKUP(C2390&amp;G2390&amp;H2390,covid!$E$2:$E$2184,covid!$D$2:$D$2184,0,0,1)</f>
        <v>0</v>
      </c>
    </row>
    <row r="2391" spans="1:17" x14ac:dyDescent="0.3">
      <c r="A2391">
        <f>_xlfn.XLOOKUP(C2391,kamus!$B$2:$B$87,kamus!$A$2:$A$87,0,0,1)</f>
        <v>42</v>
      </c>
      <c r="B2391" t="str">
        <f>_xlfn.XLOOKUP(C2391,kamus!$B$2:$B$87,kamus!$D$2:$D$87,"dihapus",0,1)</f>
        <v>Moyudan</v>
      </c>
      <c r="C2391" t="s">
        <v>260</v>
      </c>
      <c r="D2391">
        <f>_xlfn.XLOOKUP(C2391,kamus!$B$2:$B$87,kamus!$J$2:$J$87,"dihapus",0,1)</f>
        <v>0</v>
      </c>
      <c r="E2391">
        <f t="shared" si="263"/>
        <v>0</v>
      </c>
      <c r="F2391" s="14">
        <v>43191</v>
      </c>
      <c r="G2391" s="1">
        <f t="shared" si="264"/>
        <v>4</v>
      </c>
      <c r="H2391" s="1">
        <f t="shared" si="265"/>
        <v>2018</v>
      </c>
      <c r="I2391">
        <v>0</v>
      </c>
      <c r="K2391">
        <f t="shared" si="259"/>
        <v>0</v>
      </c>
      <c r="L2391">
        <v>7197</v>
      </c>
      <c r="M2391" s="6">
        <f t="shared" si="260"/>
        <v>0</v>
      </c>
      <c r="N2391" s="6" t="str">
        <f t="shared" si="261"/>
        <v/>
      </c>
      <c r="O2391" s="6">
        <f t="shared" si="262"/>
        <v>0</v>
      </c>
      <c r="Q2391">
        <f>_xlfn.XLOOKUP(C2391&amp;G2391&amp;H2391,covid!$E$2:$E$2184,covid!$D$2:$D$2184,0,0,1)</f>
        <v>0</v>
      </c>
    </row>
    <row r="2392" spans="1:17" x14ac:dyDescent="0.3">
      <c r="A2392">
        <f>_xlfn.XLOOKUP(C2392,kamus!$B$2:$B$87,kamus!$A$2:$A$87,0,0,1)</f>
        <v>41</v>
      </c>
      <c r="B2392" t="str">
        <f>_xlfn.XLOOKUP(C2392,kamus!$B$2:$B$87,kamus!$D$2:$D$87,"dihapus",0,1)</f>
        <v>Moyudan</v>
      </c>
      <c r="C2392" t="s">
        <v>262</v>
      </c>
      <c r="D2392">
        <f>_xlfn.XLOOKUP(C2392,kamus!$B$2:$B$87,kamus!$J$2:$J$87,"dihapus",0,1)</f>
        <v>0</v>
      </c>
      <c r="E2392">
        <f t="shared" si="263"/>
        <v>0</v>
      </c>
      <c r="F2392" s="14">
        <v>43191</v>
      </c>
      <c r="G2392" s="1">
        <f t="shared" si="264"/>
        <v>4</v>
      </c>
      <c r="H2392" s="1">
        <f t="shared" si="265"/>
        <v>2018</v>
      </c>
      <c r="I2392">
        <v>0</v>
      </c>
      <c r="K2392">
        <f t="shared" si="259"/>
        <v>0</v>
      </c>
      <c r="L2392">
        <v>6705</v>
      </c>
      <c r="M2392" s="6">
        <f t="shared" si="260"/>
        <v>0</v>
      </c>
      <c r="N2392" s="6" t="str">
        <f t="shared" si="261"/>
        <v/>
      </c>
      <c r="O2392" s="6">
        <f t="shared" si="262"/>
        <v>0</v>
      </c>
      <c r="Q2392">
        <f>_xlfn.XLOOKUP(C2392&amp;G2392&amp;H2392,covid!$E$2:$E$2184,covid!$D$2:$D$2184,0,0,1)</f>
        <v>0</v>
      </c>
    </row>
    <row r="2393" spans="1:17" x14ac:dyDescent="0.3">
      <c r="A2393">
        <f>_xlfn.XLOOKUP(C2393,kamus!$B$2:$B$87,kamus!$A$2:$A$87,0,0,1)</f>
        <v>40</v>
      </c>
      <c r="B2393" t="str">
        <f>_xlfn.XLOOKUP(C2393,kamus!$B$2:$B$87,kamus!$D$2:$D$87,"dihapus",0,1)</f>
        <v>Moyudan</v>
      </c>
      <c r="C2393" t="s">
        <v>264</v>
      </c>
      <c r="D2393">
        <f>_xlfn.XLOOKUP(C2393,kamus!$B$2:$B$87,kamus!$J$2:$J$87,"dihapus",0,1)</f>
        <v>0</v>
      </c>
      <c r="E2393">
        <f t="shared" si="263"/>
        <v>0</v>
      </c>
      <c r="F2393" s="14">
        <v>43191</v>
      </c>
      <c r="G2393" s="1">
        <f t="shared" si="264"/>
        <v>4</v>
      </c>
      <c r="H2393" s="1">
        <f t="shared" si="265"/>
        <v>2018</v>
      </c>
      <c r="I2393">
        <v>0</v>
      </c>
      <c r="K2393">
        <f t="shared" si="259"/>
        <v>0</v>
      </c>
      <c r="L2393">
        <v>8347</v>
      </c>
      <c r="M2393" s="6">
        <f t="shared" si="260"/>
        <v>0</v>
      </c>
      <c r="N2393" s="6" t="str">
        <f t="shared" si="261"/>
        <v/>
      </c>
      <c r="O2393" s="6">
        <f t="shared" si="262"/>
        <v>0</v>
      </c>
      <c r="Q2393">
        <f>_xlfn.XLOOKUP(C2393&amp;G2393&amp;H2393,covid!$E$2:$E$2184,covid!$D$2:$D$2184,0,0,1)</f>
        <v>0</v>
      </c>
    </row>
    <row r="2394" spans="1:17" x14ac:dyDescent="0.3">
      <c r="A2394">
        <f>_xlfn.XLOOKUP(C2394,kamus!$B$2:$B$87,kamus!$A$2:$A$87,0,0,1)</f>
        <v>43</v>
      </c>
      <c r="B2394" t="str">
        <f>_xlfn.XLOOKUP(C2394,kamus!$B$2:$B$87,kamus!$D$2:$D$87,"dihapus",0,1)</f>
        <v>Ngaglik 1</v>
      </c>
      <c r="C2394" t="s">
        <v>228</v>
      </c>
      <c r="D2394">
        <f>_xlfn.XLOOKUP(C2394,kamus!$B$2:$B$87,kamus!$J$2:$J$87,"dihapus",0,1)</f>
        <v>1</v>
      </c>
      <c r="E2394">
        <f t="shared" si="263"/>
        <v>0</v>
      </c>
      <c r="F2394" s="14">
        <v>43191</v>
      </c>
      <c r="G2394" s="1">
        <f t="shared" si="264"/>
        <v>4</v>
      </c>
      <c r="H2394" s="1">
        <f t="shared" si="265"/>
        <v>2018</v>
      </c>
      <c r="I2394">
        <v>0</v>
      </c>
      <c r="K2394">
        <f t="shared" si="259"/>
        <v>0</v>
      </c>
      <c r="L2394">
        <v>12705</v>
      </c>
      <c r="M2394" s="6">
        <f t="shared" si="260"/>
        <v>0</v>
      </c>
      <c r="N2394" s="6" t="str">
        <f t="shared" si="261"/>
        <v/>
      </c>
      <c r="O2394" s="6">
        <f t="shared" si="262"/>
        <v>0</v>
      </c>
      <c r="Q2394">
        <f>_xlfn.XLOOKUP(C2394&amp;G2394&amp;H2394,covid!$E$2:$E$2184,covid!$D$2:$D$2184,0,0,1)</f>
        <v>0</v>
      </c>
    </row>
    <row r="2395" spans="1:17" x14ac:dyDescent="0.3">
      <c r="A2395">
        <f>_xlfn.XLOOKUP(C2395,kamus!$B$2:$B$87,kamus!$A$2:$A$87,0,0,1)</f>
        <v>44</v>
      </c>
      <c r="B2395" t="str">
        <f>_xlfn.XLOOKUP(C2395,kamus!$B$2:$B$87,kamus!$D$2:$D$87,"dihapus",0,1)</f>
        <v>Ngaglik 1</v>
      </c>
      <c r="C2395" t="s">
        <v>237</v>
      </c>
      <c r="D2395">
        <f>_xlfn.XLOOKUP(C2395,kamus!$B$2:$B$87,kamus!$J$2:$J$87,"dihapus",0,1)</f>
        <v>1</v>
      </c>
      <c r="E2395">
        <f t="shared" si="263"/>
        <v>0</v>
      </c>
      <c r="F2395" s="14">
        <v>43191</v>
      </c>
      <c r="G2395" s="1">
        <f t="shared" si="264"/>
        <v>4</v>
      </c>
      <c r="H2395" s="1">
        <f t="shared" si="265"/>
        <v>2018</v>
      </c>
      <c r="I2395">
        <v>0</v>
      </c>
      <c r="K2395">
        <f t="shared" si="259"/>
        <v>0</v>
      </c>
      <c r="L2395">
        <v>21934</v>
      </c>
      <c r="M2395" s="6">
        <f t="shared" si="260"/>
        <v>0</v>
      </c>
      <c r="N2395" s="6" t="str">
        <f t="shared" si="261"/>
        <v/>
      </c>
      <c r="O2395" s="6">
        <f t="shared" si="262"/>
        <v>0</v>
      </c>
      <c r="Q2395">
        <f>_xlfn.XLOOKUP(C2395&amp;G2395&amp;H2395,covid!$E$2:$E$2184,covid!$D$2:$D$2184,0,0,1)</f>
        <v>0</v>
      </c>
    </row>
    <row r="2396" spans="1:17" x14ac:dyDescent="0.3">
      <c r="A2396">
        <f>_xlfn.XLOOKUP(C2396,kamus!$B$2:$B$87,kamus!$A$2:$A$87,0,0,1)</f>
        <v>45</v>
      </c>
      <c r="B2396" t="str">
        <f>_xlfn.XLOOKUP(C2396,kamus!$B$2:$B$87,kamus!$D$2:$D$87,"dihapus",0,1)</f>
        <v>Ngaglik 1</v>
      </c>
      <c r="C2396" t="s">
        <v>255</v>
      </c>
      <c r="D2396">
        <f>_xlfn.XLOOKUP(C2396,kamus!$B$2:$B$87,kamus!$J$2:$J$87,"dihapus",0,1)</f>
        <v>1</v>
      </c>
      <c r="E2396">
        <f t="shared" si="263"/>
        <v>0</v>
      </c>
      <c r="F2396" s="14">
        <v>43191</v>
      </c>
      <c r="G2396" s="1">
        <f t="shared" si="264"/>
        <v>4</v>
      </c>
      <c r="H2396" s="1">
        <f t="shared" si="265"/>
        <v>2018</v>
      </c>
      <c r="I2396">
        <v>0</v>
      </c>
      <c r="K2396">
        <f t="shared" si="259"/>
        <v>0</v>
      </c>
      <c r="L2396">
        <v>19793</v>
      </c>
      <c r="M2396" s="6">
        <f t="shared" si="260"/>
        <v>0</v>
      </c>
      <c r="N2396" s="6" t="str">
        <f t="shared" si="261"/>
        <v/>
      </c>
      <c r="O2396" s="6">
        <f t="shared" si="262"/>
        <v>0</v>
      </c>
      <c r="Q2396">
        <f>_xlfn.XLOOKUP(C2396&amp;G2396&amp;H2396,covid!$E$2:$E$2184,covid!$D$2:$D$2184,0,0,1)</f>
        <v>0</v>
      </c>
    </row>
    <row r="2397" spans="1:17" x14ac:dyDescent="0.3">
      <c r="A2397">
        <f>_xlfn.XLOOKUP(C2397,kamus!$B$2:$B$87,kamus!$A$2:$A$87,0,0,1)</f>
        <v>48</v>
      </c>
      <c r="B2397" t="str">
        <f>_xlfn.XLOOKUP(C2397,kamus!$B$2:$B$87,kamus!$D$2:$D$87,"dihapus",0,1)</f>
        <v>Ngaglik 2</v>
      </c>
      <c r="C2397" t="s">
        <v>208</v>
      </c>
      <c r="D2397">
        <f>_xlfn.XLOOKUP(C2397,kamus!$B$2:$B$87,kamus!$J$2:$J$87,"dihapus",0,1)</f>
        <v>1</v>
      </c>
      <c r="E2397">
        <f t="shared" si="263"/>
        <v>0</v>
      </c>
      <c r="F2397" s="14">
        <v>43191</v>
      </c>
      <c r="G2397" s="1">
        <f t="shared" si="264"/>
        <v>4</v>
      </c>
      <c r="H2397" s="1">
        <f t="shared" si="265"/>
        <v>2018</v>
      </c>
      <c r="I2397">
        <v>0</v>
      </c>
      <c r="K2397">
        <f t="shared" si="259"/>
        <v>0</v>
      </c>
      <c r="L2397">
        <v>10447</v>
      </c>
      <c r="M2397" s="6">
        <f t="shared" si="260"/>
        <v>0</v>
      </c>
      <c r="N2397" s="6" t="str">
        <f t="shared" si="261"/>
        <v/>
      </c>
      <c r="O2397" s="6">
        <f t="shared" si="262"/>
        <v>0</v>
      </c>
      <c r="Q2397">
        <f>_xlfn.XLOOKUP(C2397&amp;G2397&amp;H2397,covid!$E$2:$E$2184,covid!$D$2:$D$2184,0,0,1)</f>
        <v>0</v>
      </c>
    </row>
    <row r="2398" spans="1:17" x14ac:dyDescent="0.3">
      <c r="A2398">
        <f>_xlfn.XLOOKUP(C2398,kamus!$B$2:$B$87,kamus!$A$2:$A$87,0,0,1)</f>
        <v>47</v>
      </c>
      <c r="B2398" t="str">
        <f>_xlfn.XLOOKUP(C2398,kamus!$B$2:$B$87,kamus!$D$2:$D$87,"dihapus",0,1)</f>
        <v>Ngaglik 2</v>
      </c>
      <c r="C2398" t="s">
        <v>238</v>
      </c>
      <c r="D2398">
        <f>_xlfn.XLOOKUP(C2398,kamus!$B$2:$B$87,kamus!$J$2:$J$87,"dihapus",0,1)</f>
        <v>1</v>
      </c>
      <c r="E2398">
        <f t="shared" si="263"/>
        <v>0</v>
      </c>
      <c r="F2398" s="14">
        <v>43191</v>
      </c>
      <c r="G2398" s="1">
        <f t="shared" si="264"/>
        <v>4</v>
      </c>
      <c r="H2398" s="1">
        <f t="shared" si="265"/>
        <v>2018</v>
      </c>
      <c r="I2398">
        <v>0</v>
      </c>
      <c r="K2398">
        <f t="shared" si="259"/>
        <v>0</v>
      </c>
      <c r="L2398">
        <v>22367</v>
      </c>
      <c r="M2398" s="6">
        <f t="shared" si="260"/>
        <v>0</v>
      </c>
      <c r="N2398" s="6" t="str">
        <f t="shared" si="261"/>
        <v/>
      </c>
      <c r="O2398" s="6">
        <f t="shared" si="262"/>
        <v>0</v>
      </c>
      <c r="Q2398">
        <f>_xlfn.XLOOKUP(C2398&amp;G2398&amp;H2398,covid!$E$2:$E$2184,covid!$D$2:$D$2184,0,0,1)</f>
        <v>0</v>
      </c>
    </row>
    <row r="2399" spans="1:17" x14ac:dyDescent="0.3">
      <c r="A2399">
        <f>_xlfn.XLOOKUP(C2399,kamus!$B$2:$B$87,kamus!$A$2:$A$87,0,0,1)</f>
        <v>46</v>
      </c>
      <c r="B2399" t="str">
        <f>_xlfn.XLOOKUP(C2399,kamus!$B$2:$B$87,kamus!$D$2:$D$87,"dihapus",0,1)</f>
        <v>Ngaglik 2</v>
      </c>
      <c r="C2399" t="s">
        <v>257</v>
      </c>
      <c r="D2399">
        <f>_xlfn.XLOOKUP(C2399,kamus!$B$2:$B$87,kamus!$J$2:$J$87,"dihapus",0,1)</f>
        <v>1</v>
      </c>
      <c r="E2399">
        <f t="shared" si="263"/>
        <v>0</v>
      </c>
      <c r="F2399" s="14">
        <v>43191</v>
      </c>
      <c r="G2399" s="1">
        <f t="shared" si="264"/>
        <v>4</v>
      </c>
      <c r="H2399" s="1">
        <f t="shared" si="265"/>
        <v>2018</v>
      </c>
      <c r="I2399">
        <v>0</v>
      </c>
      <c r="K2399">
        <f t="shared" si="259"/>
        <v>0</v>
      </c>
      <c r="L2399">
        <v>16910</v>
      </c>
      <c r="M2399" s="6">
        <f t="shared" si="260"/>
        <v>0</v>
      </c>
      <c r="N2399" s="6" t="str">
        <f t="shared" si="261"/>
        <v/>
      </c>
      <c r="O2399" s="6">
        <f t="shared" si="262"/>
        <v>0</v>
      </c>
      <c r="Q2399">
        <f>_xlfn.XLOOKUP(C2399&amp;G2399&amp;H2399,covid!$E$2:$E$2184,covid!$D$2:$D$2184,0,0,1)</f>
        <v>0</v>
      </c>
    </row>
    <row r="2400" spans="1:17" x14ac:dyDescent="0.3">
      <c r="A2400">
        <f>_xlfn.XLOOKUP(C2400,kamus!$B$2:$B$87,kamus!$A$2:$A$87,0,0,1)</f>
        <v>50</v>
      </c>
      <c r="B2400" t="str">
        <f>_xlfn.XLOOKUP(C2400,kamus!$B$2:$B$87,kamus!$D$2:$D$87,"dihapus",0,1)</f>
        <v>Ngemplak 1</v>
      </c>
      <c r="C2400" t="s">
        <v>202</v>
      </c>
      <c r="D2400">
        <f>_xlfn.XLOOKUP(C2400,kamus!$B$2:$B$87,kamus!$J$2:$J$87,"dihapus",0,1)</f>
        <v>0</v>
      </c>
      <c r="E2400">
        <f t="shared" si="263"/>
        <v>0</v>
      </c>
      <c r="F2400" s="14">
        <v>43191</v>
      </c>
      <c r="G2400" s="1">
        <f t="shared" si="264"/>
        <v>4</v>
      </c>
      <c r="H2400" s="1">
        <f t="shared" si="265"/>
        <v>2018</v>
      </c>
      <c r="I2400">
        <v>0</v>
      </c>
      <c r="K2400">
        <f t="shared" si="259"/>
        <v>0</v>
      </c>
      <c r="L2400">
        <v>7988</v>
      </c>
      <c r="M2400" s="6">
        <f t="shared" si="260"/>
        <v>0</v>
      </c>
      <c r="N2400" s="6" t="str">
        <f t="shared" si="261"/>
        <v/>
      </c>
      <c r="O2400" s="6">
        <f t="shared" si="262"/>
        <v>0</v>
      </c>
      <c r="Q2400">
        <f>_xlfn.XLOOKUP(C2400&amp;G2400&amp;H2400,covid!$E$2:$E$2184,covid!$D$2:$D$2184,0,0,1)</f>
        <v>0</v>
      </c>
    </row>
    <row r="2401" spans="1:17" x14ac:dyDescent="0.3">
      <c r="A2401">
        <f>_xlfn.XLOOKUP(C2401,kamus!$B$2:$B$87,kamus!$A$2:$A$87,0,0,1)</f>
        <v>51</v>
      </c>
      <c r="B2401" t="str">
        <f>_xlfn.XLOOKUP(C2401,kamus!$B$2:$B$87,kamus!$D$2:$D$87,"dihapus",0,1)</f>
        <v>Ngemplak 1</v>
      </c>
      <c r="C2401" s="19" t="s">
        <v>256</v>
      </c>
      <c r="D2401">
        <f>_xlfn.XLOOKUP(C2401,kamus!$B$2:$B$87,kamus!$J$2:$J$87,"dihapus",0,1)</f>
        <v>0</v>
      </c>
      <c r="E2401">
        <f t="shared" si="263"/>
        <v>0</v>
      </c>
      <c r="F2401" s="14">
        <v>43191</v>
      </c>
      <c r="G2401" s="1">
        <f t="shared" si="264"/>
        <v>4</v>
      </c>
      <c r="H2401" s="1">
        <f t="shared" si="265"/>
        <v>2018</v>
      </c>
      <c r="I2401">
        <v>0</v>
      </c>
      <c r="K2401">
        <f t="shared" si="259"/>
        <v>0</v>
      </c>
      <c r="L2401">
        <v>8208</v>
      </c>
      <c r="M2401" s="6">
        <f t="shared" si="260"/>
        <v>0</v>
      </c>
      <c r="N2401" s="6" t="str">
        <f t="shared" si="261"/>
        <v/>
      </c>
      <c r="O2401" s="6">
        <f t="shared" si="262"/>
        <v>0</v>
      </c>
      <c r="Q2401">
        <f>_xlfn.XLOOKUP(C2401&amp;G2401&amp;H2401,covid!$E$2:$E$2184,covid!$D$2:$D$2184,0,0,1)</f>
        <v>0</v>
      </c>
    </row>
    <row r="2402" spans="1:17" x14ac:dyDescent="0.3">
      <c r="A2402">
        <f>_xlfn.XLOOKUP(C2402,kamus!$B$2:$B$87,kamus!$A$2:$A$87,0,0,1)</f>
        <v>49</v>
      </c>
      <c r="B2402" t="str">
        <f>_xlfn.XLOOKUP(C2402,kamus!$B$2:$B$87,kamus!$D$2:$D$87,"dihapus",0,1)</f>
        <v>Ngemplak 1</v>
      </c>
      <c r="C2402" t="s">
        <v>276</v>
      </c>
      <c r="D2402">
        <f>_xlfn.XLOOKUP(C2402,kamus!$B$2:$B$87,kamus!$J$2:$J$87,"dihapus",0,1)</f>
        <v>1</v>
      </c>
      <c r="E2402">
        <f t="shared" si="263"/>
        <v>0</v>
      </c>
      <c r="F2402" s="14">
        <v>43191</v>
      </c>
      <c r="G2402" s="1">
        <f t="shared" si="264"/>
        <v>4</v>
      </c>
      <c r="H2402" s="1">
        <f t="shared" si="265"/>
        <v>2018</v>
      </c>
      <c r="I2402">
        <v>0</v>
      </c>
      <c r="K2402">
        <f t="shared" si="259"/>
        <v>0</v>
      </c>
      <c r="L2402">
        <v>9697</v>
      </c>
      <c r="M2402" s="6">
        <f t="shared" si="260"/>
        <v>0</v>
      </c>
      <c r="N2402" s="6" t="str">
        <f t="shared" si="261"/>
        <v/>
      </c>
      <c r="O2402" s="6">
        <f t="shared" si="262"/>
        <v>0</v>
      </c>
      <c r="Q2402">
        <f>_xlfn.XLOOKUP(C2402&amp;G2402&amp;H2402,covid!$E$2:$E$2184,covid!$D$2:$D$2184,0,0,1)</f>
        <v>0</v>
      </c>
    </row>
    <row r="2403" spans="1:17" x14ac:dyDescent="0.3">
      <c r="A2403">
        <f>_xlfn.XLOOKUP(C2403,kamus!$B$2:$B$87,kamus!$A$2:$A$87,0,0,1)</f>
        <v>52</v>
      </c>
      <c r="B2403" t="str">
        <f>_xlfn.XLOOKUP(C2403,kamus!$B$2:$B$87,kamus!$D$2:$D$87,"dihapus",0,1)</f>
        <v>Ngemplak 2</v>
      </c>
      <c r="C2403" t="s">
        <v>277</v>
      </c>
      <c r="D2403">
        <f>_xlfn.XLOOKUP(C2403,kamus!$B$2:$B$87,kamus!$J$2:$J$87,"dihapus",0,1)</f>
        <v>1</v>
      </c>
      <c r="E2403">
        <f t="shared" si="263"/>
        <v>0</v>
      </c>
      <c r="F2403" s="14">
        <v>43191</v>
      </c>
      <c r="G2403" s="1">
        <f t="shared" si="264"/>
        <v>4</v>
      </c>
      <c r="H2403" s="1">
        <f t="shared" si="265"/>
        <v>2018</v>
      </c>
      <c r="I2403">
        <v>0</v>
      </c>
      <c r="K2403">
        <f t="shared" si="259"/>
        <v>0</v>
      </c>
      <c r="L2403">
        <v>31636</v>
      </c>
      <c r="M2403" s="6">
        <f t="shared" si="260"/>
        <v>0</v>
      </c>
      <c r="N2403" s="6" t="str">
        <f t="shared" si="261"/>
        <v/>
      </c>
      <c r="O2403" s="6">
        <f t="shared" si="262"/>
        <v>0</v>
      </c>
      <c r="Q2403">
        <f>_xlfn.XLOOKUP(C2403&amp;G2403&amp;H2403,covid!$E$2:$E$2184,covid!$D$2:$D$2184,0,0,1)</f>
        <v>0</v>
      </c>
    </row>
    <row r="2404" spans="1:17" x14ac:dyDescent="0.3">
      <c r="A2404">
        <f>_xlfn.XLOOKUP(C2404,kamus!$B$2:$B$87,kamus!$A$2:$A$87,0,0,1)</f>
        <v>53</v>
      </c>
      <c r="B2404" t="str">
        <f>_xlfn.XLOOKUP(C2404,kamus!$B$2:$B$87,kamus!$D$2:$D$87,"dihapus",0,1)</f>
        <v>Ngemplak 2</v>
      </c>
      <c r="C2404" t="s">
        <v>278</v>
      </c>
      <c r="D2404">
        <f>_xlfn.XLOOKUP(C2404,kamus!$B$2:$B$87,kamus!$J$2:$J$87,"dihapus",0,1)</f>
        <v>0</v>
      </c>
      <c r="E2404">
        <f t="shared" si="263"/>
        <v>0</v>
      </c>
      <c r="F2404" s="14">
        <v>43191</v>
      </c>
      <c r="G2404" s="1">
        <f t="shared" si="264"/>
        <v>4</v>
      </c>
      <c r="H2404" s="1">
        <f t="shared" si="265"/>
        <v>2018</v>
      </c>
      <c r="I2404">
        <v>0</v>
      </c>
      <c r="K2404">
        <f t="shared" si="259"/>
        <v>0</v>
      </c>
      <c r="L2404">
        <v>8894</v>
      </c>
      <c r="M2404" s="6">
        <f t="shared" si="260"/>
        <v>0</v>
      </c>
      <c r="N2404" s="6" t="str">
        <f t="shared" si="261"/>
        <v/>
      </c>
      <c r="O2404" s="6">
        <f t="shared" si="262"/>
        <v>0</v>
      </c>
      <c r="Q2404">
        <f>_xlfn.XLOOKUP(C2404&amp;G2404&amp;H2404,covid!$E$2:$E$2184,covid!$D$2:$D$2184,0,0,1)</f>
        <v>0</v>
      </c>
    </row>
    <row r="2405" spans="1:17" x14ac:dyDescent="0.3">
      <c r="A2405">
        <f>_xlfn.XLOOKUP(C2405,kamus!$B$2:$B$87,kamus!$A$2:$A$87,0,0,1)</f>
        <v>57</v>
      </c>
      <c r="B2405" t="str">
        <f>_xlfn.XLOOKUP(C2405,kamus!$B$2:$B$87,kamus!$D$2:$D$87,"dihapus",0,1)</f>
        <v>Pakem</v>
      </c>
      <c r="C2405" t="s">
        <v>204</v>
      </c>
      <c r="D2405">
        <f>_xlfn.XLOOKUP(C2405,kamus!$B$2:$B$87,kamus!$J$2:$J$87,"dihapus",0,1)</f>
        <v>0</v>
      </c>
      <c r="E2405">
        <f t="shared" si="263"/>
        <v>0</v>
      </c>
      <c r="F2405" s="14">
        <v>43191</v>
      </c>
      <c r="G2405" s="1">
        <f t="shared" si="264"/>
        <v>4</v>
      </c>
      <c r="H2405" s="1">
        <f t="shared" si="265"/>
        <v>2018</v>
      </c>
      <c r="I2405">
        <v>0</v>
      </c>
      <c r="K2405">
        <f t="shared" si="259"/>
        <v>0</v>
      </c>
      <c r="L2405">
        <v>6864</v>
      </c>
      <c r="M2405" s="6">
        <f t="shared" si="260"/>
        <v>0</v>
      </c>
      <c r="N2405" s="6" t="str">
        <f t="shared" si="261"/>
        <v/>
      </c>
      <c r="O2405" s="6">
        <f t="shared" si="262"/>
        <v>0</v>
      </c>
      <c r="Q2405">
        <f>_xlfn.XLOOKUP(C2405&amp;G2405&amp;H2405,covid!$E$2:$E$2184,covid!$D$2:$D$2184,0,0,1)</f>
        <v>0</v>
      </c>
    </row>
    <row r="2406" spans="1:17" x14ac:dyDescent="0.3">
      <c r="A2406">
        <f>_xlfn.XLOOKUP(C2406,kamus!$B$2:$B$87,kamus!$A$2:$A$87,0,0,1)</f>
        <v>54</v>
      </c>
      <c r="B2406" t="str">
        <f>_xlfn.XLOOKUP(C2406,kamus!$B$2:$B$87,kamus!$D$2:$D$87,"dihapus",0,1)</f>
        <v>Pakem</v>
      </c>
      <c r="C2406" t="s">
        <v>213</v>
      </c>
      <c r="D2406">
        <f>_xlfn.XLOOKUP(C2406,kamus!$B$2:$B$87,kamus!$J$2:$J$87,"dihapus",0,1)</f>
        <v>0</v>
      </c>
      <c r="E2406">
        <f t="shared" si="263"/>
        <v>0</v>
      </c>
      <c r="F2406" s="14">
        <v>43191</v>
      </c>
      <c r="G2406" s="1">
        <f t="shared" si="264"/>
        <v>4</v>
      </c>
      <c r="H2406" s="1">
        <f t="shared" si="265"/>
        <v>2018</v>
      </c>
      <c r="I2406">
        <v>0</v>
      </c>
      <c r="K2406">
        <f t="shared" si="259"/>
        <v>0</v>
      </c>
      <c r="L2406">
        <v>9160</v>
      </c>
      <c r="M2406" s="6">
        <f t="shared" si="260"/>
        <v>0</v>
      </c>
      <c r="N2406" s="6" t="str">
        <f t="shared" si="261"/>
        <v/>
      </c>
      <c r="O2406" s="6">
        <f t="shared" si="262"/>
        <v>0</v>
      </c>
      <c r="Q2406">
        <f>_xlfn.XLOOKUP(C2406&amp;G2406&amp;H2406,covid!$E$2:$E$2184,covid!$D$2:$D$2184,0,0,1)</f>
        <v>0</v>
      </c>
    </row>
    <row r="2407" spans="1:17" x14ac:dyDescent="0.3">
      <c r="A2407">
        <f>_xlfn.XLOOKUP(C2407,kamus!$B$2:$B$87,kamus!$A$2:$A$87,0,0,1)</f>
        <v>56</v>
      </c>
      <c r="B2407" t="str">
        <f>_xlfn.XLOOKUP(C2407,kamus!$B$2:$B$87,kamus!$D$2:$D$87,"dihapus",0,1)</f>
        <v>Pakem</v>
      </c>
      <c r="C2407" t="s">
        <v>214</v>
      </c>
      <c r="D2407">
        <f>_xlfn.XLOOKUP(C2407,kamus!$B$2:$B$87,kamus!$J$2:$J$87,"dihapus",0,1)</f>
        <v>1</v>
      </c>
      <c r="E2407">
        <f t="shared" si="263"/>
        <v>0</v>
      </c>
      <c r="F2407" s="14">
        <v>43191</v>
      </c>
      <c r="G2407" s="1">
        <f t="shared" si="264"/>
        <v>4</v>
      </c>
      <c r="H2407" s="1">
        <f t="shared" si="265"/>
        <v>2018</v>
      </c>
      <c r="I2407">
        <v>0</v>
      </c>
      <c r="K2407">
        <f t="shared" si="259"/>
        <v>0</v>
      </c>
      <c r="L2407">
        <v>6711</v>
      </c>
      <c r="M2407" s="6">
        <f t="shared" si="260"/>
        <v>0</v>
      </c>
      <c r="N2407" s="6" t="str">
        <f t="shared" si="261"/>
        <v/>
      </c>
      <c r="O2407" s="6">
        <f t="shared" si="262"/>
        <v>0</v>
      </c>
      <c r="Q2407">
        <f>_xlfn.XLOOKUP(C2407&amp;G2407&amp;H2407,covid!$E$2:$E$2184,covid!$D$2:$D$2184,0,0,1)</f>
        <v>0</v>
      </c>
    </row>
    <row r="2408" spans="1:17" x14ac:dyDescent="0.3">
      <c r="A2408">
        <f>_xlfn.XLOOKUP(C2408,kamus!$B$2:$B$87,kamus!$A$2:$A$87,0,0,1)</f>
        <v>58</v>
      </c>
      <c r="B2408" t="str">
        <f>_xlfn.XLOOKUP(C2408,kamus!$B$2:$B$87,kamus!$D$2:$D$87,"dihapus",0,1)</f>
        <v>Pakem</v>
      </c>
      <c r="C2408" t="s">
        <v>231</v>
      </c>
      <c r="D2408">
        <f>_xlfn.XLOOKUP(C2408,kamus!$B$2:$B$87,kamus!$J$2:$J$87,"dihapus",0,1)</f>
        <v>0</v>
      </c>
      <c r="E2408">
        <f t="shared" si="263"/>
        <v>0</v>
      </c>
      <c r="F2408" s="14">
        <v>43191</v>
      </c>
      <c r="G2408" s="1">
        <f t="shared" si="264"/>
        <v>4</v>
      </c>
      <c r="H2408" s="1">
        <f t="shared" si="265"/>
        <v>2018</v>
      </c>
      <c r="I2408">
        <v>0</v>
      </c>
      <c r="K2408">
        <f t="shared" si="259"/>
        <v>0</v>
      </c>
      <c r="L2408">
        <v>6932</v>
      </c>
      <c r="M2408" s="6">
        <f t="shared" si="260"/>
        <v>0</v>
      </c>
      <c r="N2408" s="6" t="str">
        <f t="shared" si="261"/>
        <v/>
      </c>
      <c r="O2408" s="6">
        <f t="shared" si="262"/>
        <v>0</v>
      </c>
      <c r="Q2408">
        <f>_xlfn.XLOOKUP(C2408&amp;G2408&amp;H2408,covid!$E$2:$E$2184,covid!$D$2:$D$2184,0,0,1)</f>
        <v>0</v>
      </c>
    </row>
    <row r="2409" spans="1:17" x14ac:dyDescent="0.3">
      <c r="A2409">
        <f>_xlfn.XLOOKUP(C2409,kamus!$B$2:$B$87,kamus!$A$2:$A$87,0,0,1)</f>
        <v>55</v>
      </c>
      <c r="B2409" t="str">
        <f>_xlfn.XLOOKUP(C2409,kamus!$B$2:$B$87,kamus!$D$2:$D$87,"dihapus",0,1)</f>
        <v>Pakem</v>
      </c>
      <c r="C2409" t="s">
        <v>234</v>
      </c>
      <c r="D2409">
        <f>_xlfn.XLOOKUP(C2409,kamus!$B$2:$B$87,kamus!$J$2:$J$87,"dihapus",0,1)</f>
        <v>0</v>
      </c>
      <c r="E2409">
        <f t="shared" si="263"/>
        <v>0</v>
      </c>
      <c r="F2409" s="14">
        <v>43191</v>
      </c>
      <c r="G2409" s="1">
        <f t="shared" si="264"/>
        <v>4</v>
      </c>
      <c r="H2409" s="1">
        <f t="shared" si="265"/>
        <v>2018</v>
      </c>
      <c r="I2409">
        <v>0</v>
      </c>
      <c r="K2409">
        <f t="shared" si="259"/>
        <v>0</v>
      </c>
      <c r="L2409">
        <v>9891</v>
      </c>
      <c r="M2409" s="6">
        <f t="shared" si="260"/>
        <v>0</v>
      </c>
      <c r="N2409" s="6" t="str">
        <f t="shared" si="261"/>
        <v/>
      </c>
      <c r="O2409" s="6">
        <f t="shared" si="262"/>
        <v>0</v>
      </c>
      <c r="Q2409">
        <f>_xlfn.XLOOKUP(C2409&amp;G2409&amp;H2409,covid!$E$2:$E$2184,covid!$D$2:$D$2184,0,0,1)</f>
        <v>0</v>
      </c>
    </row>
    <row r="2410" spans="1:17" x14ac:dyDescent="0.3">
      <c r="A2410">
        <f>_xlfn.XLOOKUP(C2410,kamus!$B$2:$B$87,kamus!$A$2:$A$87,0,0,1)</f>
        <v>64</v>
      </c>
      <c r="B2410" t="str">
        <f>_xlfn.XLOOKUP(C2410,kamus!$B$2:$B$87,kamus!$D$2:$D$87,"dihapus",0,1)</f>
        <v>Prambanan</v>
      </c>
      <c r="C2410" t="s">
        <v>203</v>
      </c>
      <c r="D2410">
        <f>_xlfn.XLOOKUP(C2410,kamus!$B$2:$B$87,kamus!$J$2:$J$87,"dihapus",0,1)</f>
        <v>1</v>
      </c>
      <c r="E2410">
        <f t="shared" si="263"/>
        <v>0</v>
      </c>
      <c r="F2410" s="14">
        <v>43191</v>
      </c>
      <c r="G2410" s="1">
        <f t="shared" si="264"/>
        <v>4</v>
      </c>
      <c r="H2410" s="1">
        <f t="shared" si="265"/>
        <v>2018</v>
      </c>
      <c r="I2410">
        <v>0</v>
      </c>
      <c r="K2410">
        <f t="shared" si="259"/>
        <v>0</v>
      </c>
      <c r="L2410">
        <v>12600</v>
      </c>
      <c r="M2410" s="6">
        <f t="shared" si="260"/>
        <v>0</v>
      </c>
      <c r="N2410" s="6" t="str">
        <f t="shared" si="261"/>
        <v/>
      </c>
      <c r="O2410" s="6">
        <f t="shared" si="262"/>
        <v>0</v>
      </c>
      <c r="Q2410">
        <f>_xlfn.XLOOKUP(C2410&amp;G2410&amp;H2410,covid!$E$2:$E$2184,covid!$D$2:$D$2184,0,0,1)</f>
        <v>0</v>
      </c>
    </row>
    <row r="2411" spans="1:17" x14ac:dyDescent="0.3">
      <c r="A2411">
        <f>_xlfn.XLOOKUP(C2411,kamus!$B$2:$B$87,kamus!$A$2:$A$87,0,0,1)</f>
        <v>59</v>
      </c>
      <c r="B2411" t="str">
        <f>_xlfn.XLOOKUP(C2411,kamus!$B$2:$B$87,kamus!$D$2:$D$87,"dihapus",0,1)</f>
        <v>Prambanan</v>
      </c>
      <c r="C2411" t="s">
        <v>210</v>
      </c>
      <c r="D2411">
        <f>_xlfn.XLOOKUP(C2411,kamus!$B$2:$B$87,kamus!$J$2:$J$87,"dihapus",0,1)</f>
        <v>0</v>
      </c>
      <c r="E2411">
        <f t="shared" si="263"/>
        <v>0</v>
      </c>
      <c r="F2411" s="14">
        <v>43191</v>
      </c>
      <c r="G2411" s="1">
        <f t="shared" si="264"/>
        <v>4</v>
      </c>
      <c r="H2411" s="1">
        <f t="shared" si="265"/>
        <v>2018</v>
      </c>
      <c r="I2411">
        <v>0</v>
      </c>
      <c r="K2411">
        <f t="shared" si="259"/>
        <v>0</v>
      </c>
      <c r="L2411">
        <v>4755</v>
      </c>
      <c r="M2411" s="6">
        <f t="shared" si="260"/>
        <v>0</v>
      </c>
      <c r="N2411" s="6" t="str">
        <f t="shared" si="261"/>
        <v/>
      </c>
      <c r="O2411" s="6">
        <f t="shared" si="262"/>
        <v>0</v>
      </c>
      <c r="Q2411">
        <f>_xlfn.XLOOKUP(C2411&amp;G2411&amp;H2411,covid!$E$2:$E$2184,covid!$D$2:$D$2184,0,0,1)</f>
        <v>0</v>
      </c>
    </row>
    <row r="2412" spans="1:17" x14ac:dyDescent="0.3">
      <c r="A2412">
        <f>_xlfn.XLOOKUP(C2412,kamus!$B$2:$B$87,kamus!$A$2:$A$87,0,0,1)</f>
        <v>61</v>
      </c>
      <c r="B2412" t="str">
        <f>_xlfn.XLOOKUP(C2412,kamus!$B$2:$B$87,kamus!$D$2:$D$87,"dihapus",0,1)</f>
        <v>Prambanan</v>
      </c>
      <c r="C2412" t="s">
        <v>219</v>
      </c>
      <c r="D2412">
        <f>_xlfn.XLOOKUP(C2412,kamus!$B$2:$B$87,kamus!$J$2:$J$87,"dihapus",0,1)</f>
        <v>0</v>
      </c>
      <c r="E2412">
        <f t="shared" si="263"/>
        <v>0</v>
      </c>
      <c r="F2412" s="14">
        <v>43191</v>
      </c>
      <c r="G2412" s="1">
        <f t="shared" si="264"/>
        <v>4</v>
      </c>
      <c r="H2412" s="1">
        <f t="shared" si="265"/>
        <v>2018</v>
      </c>
      <c r="I2412">
        <v>0</v>
      </c>
      <c r="K2412">
        <f t="shared" si="259"/>
        <v>0</v>
      </c>
      <c r="L2412">
        <v>14215</v>
      </c>
      <c r="M2412" s="6">
        <f t="shared" si="260"/>
        <v>0</v>
      </c>
      <c r="N2412" s="6" t="str">
        <f t="shared" si="261"/>
        <v/>
      </c>
      <c r="O2412" s="6">
        <f t="shared" si="262"/>
        <v>0</v>
      </c>
      <c r="Q2412">
        <f>_xlfn.XLOOKUP(C2412&amp;G2412&amp;H2412,covid!$E$2:$E$2184,covid!$D$2:$D$2184,0,0,1)</f>
        <v>0</v>
      </c>
    </row>
    <row r="2413" spans="1:17" x14ac:dyDescent="0.3">
      <c r="A2413">
        <f>_xlfn.XLOOKUP(C2413,kamus!$B$2:$B$87,kamus!$A$2:$A$87,0,0,1)</f>
        <v>62</v>
      </c>
      <c r="B2413" t="str">
        <f>_xlfn.XLOOKUP(C2413,kamus!$B$2:$B$87,kamus!$D$2:$D$87,"dihapus",0,1)</f>
        <v>Prambanan</v>
      </c>
      <c r="C2413" t="s">
        <v>236</v>
      </c>
      <c r="D2413">
        <f>_xlfn.XLOOKUP(C2413,kamus!$B$2:$B$87,kamus!$J$2:$J$87,"dihapus",0,1)</f>
        <v>0</v>
      </c>
      <c r="E2413">
        <f t="shared" si="263"/>
        <v>0</v>
      </c>
      <c r="F2413" s="14">
        <v>43191</v>
      </c>
      <c r="G2413" s="1">
        <f t="shared" si="264"/>
        <v>4</v>
      </c>
      <c r="H2413" s="1">
        <f t="shared" si="265"/>
        <v>2018</v>
      </c>
      <c r="I2413">
        <v>0</v>
      </c>
      <c r="K2413">
        <f t="shared" si="259"/>
        <v>0</v>
      </c>
      <c r="L2413">
        <v>6067</v>
      </c>
      <c r="M2413" s="6">
        <f t="shared" si="260"/>
        <v>0</v>
      </c>
      <c r="N2413" s="6" t="str">
        <f t="shared" si="261"/>
        <v/>
      </c>
      <c r="O2413" s="6">
        <f t="shared" si="262"/>
        <v>0</v>
      </c>
      <c r="Q2413">
        <f>_xlfn.XLOOKUP(C2413&amp;G2413&amp;H2413,covid!$E$2:$E$2184,covid!$D$2:$D$2184,0,0,1)</f>
        <v>0</v>
      </c>
    </row>
    <row r="2414" spans="1:17" x14ac:dyDescent="0.3">
      <c r="A2414">
        <f>_xlfn.XLOOKUP(C2414,kamus!$B$2:$B$87,kamus!$A$2:$A$87,0,0,1)</f>
        <v>63</v>
      </c>
      <c r="B2414" t="str">
        <f>_xlfn.XLOOKUP(C2414,kamus!$B$2:$B$87,kamus!$D$2:$D$87,"dihapus",0,1)</f>
        <v>Prambanan</v>
      </c>
      <c r="C2414" t="s">
        <v>261</v>
      </c>
      <c r="D2414">
        <f>_xlfn.XLOOKUP(C2414,kamus!$B$2:$B$87,kamus!$J$2:$J$87,"dihapus",0,1)</f>
        <v>0</v>
      </c>
      <c r="E2414">
        <f t="shared" si="263"/>
        <v>0</v>
      </c>
      <c r="F2414" s="14">
        <v>43191</v>
      </c>
      <c r="G2414" s="1">
        <f t="shared" si="264"/>
        <v>4</v>
      </c>
      <c r="H2414" s="1">
        <f t="shared" si="265"/>
        <v>2018</v>
      </c>
      <c r="I2414">
        <v>0</v>
      </c>
      <c r="K2414">
        <f t="shared" si="259"/>
        <v>0</v>
      </c>
      <c r="L2414">
        <v>15373</v>
      </c>
      <c r="M2414" s="6">
        <f t="shared" si="260"/>
        <v>0</v>
      </c>
      <c r="N2414" s="6" t="str">
        <f t="shared" si="261"/>
        <v/>
      </c>
      <c r="O2414" s="6">
        <f t="shared" si="262"/>
        <v>0</v>
      </c>
      <c r="Q2414">
        <f>_xlfn.XLOOKUP(C2414&amp;G2414&amp;H2414,covid!$E$2:$E$2184,covid!$D$2:$D$2184,0,0,1)</f>
        <v>0</v>
      </c>
    </row>
    <row r="2415" spans="1:17" x14ac:dyDescent="0.3">
      <c r="A2415">
        <f>_xlfn.XLOOKUP(C2415,kamus!$B$2:$B$87,kamus!$A$2:$A$87,0,0,1)</f>
        <v>60</v>
      </c>
      <c r="B2415" t="str">
        <f>_xlfn.XLOOKUP(C2415,kamus!$B$2:$B$87,kamus!$D$2:$D$87,"dihapus",0,1)</f>
        <v>Prambanan</v>
      </c>
      <c r="C2415" t="s">
        <v>280</v>
      </c>
      <c r="D2415">
        <f>_xlfn.XLOOKUP(C2415,kamus!$B$2:$B$87,kamus!$J$2:$J$87,"dihapus",0,1)</f>
        <v>0</v>
      </c>
      <c r="E2415">
        <f t="shared" si="263"/>
        <v>0</v>
      </c>
      <c r="F2415" s="14">
        <v>43191</v>
      </c>
      <c r="G2415" s="1">
        <f t="shared" si="264"/>
        <v>4</v>
      </c>
      <c r="H2415" s="1">
        <f t="shared" si="265"/>
        <v>2018</v>
      </c>
      <c r="I2415">
        <v>0</v>
      </c>
      <c r="K2415">
        <f t="shared" si="259"/>
        <v>0</v>
      </c>
      <c r="L2415">
        <v>2810</v>
      </c>
      <c r="M2415" s="6">
        <f t="shared" si="260"/>
        <v>0</v>
      </c>
      <c r="N2415" s="6" t="str">
        <f t="shared" si="261"/>
        <v/>
      </c>
      <c r="O2415" s="6">
        <f t="shared" si="262"/>
        <v>0</v>
      </c>
      <c r="Q2415">
        <f>_xlfn.XLOOKUP(C2415&amp;G2415&amp;H2415,covid!$E$2:$E$2184,covid!$D$2:$D$2184,0,0,1)</f>
        <v>0</v>
      </c>
    </row>
    <row r="2416" spans="1:17" x14ac:dyDescent="0.3">
      <c r="A2416">
        <f>_xlfn.XLOOKUP(C2416,kamus!$B$2:$B$87,kamus!$A$2:$A$87,0,0,1)</f>
        <v>67</v>
      </c>
      <c r="B2416" t="str">
        <f>_xlfn.XLOOKUP(C2416,kamus!$B$2:$B$87,kamus!$D$2:$D$87,"dihapus",0,1)</f>
        <v>Seyegan</v>
      </c>
      <c r="C2416" t="s">
        <v>221</v>
      </c>
      <c r="D2416">
        <f>_xlfn.XLOOKUP(C2416,kamus!$B$2:$B$87,kamus!$J$2:$J$87,"dihapus",0,1)</f>
        <v>0</v>
      </c>
      <c r="E2416">
        <f t="shared" si="263"/>
        <v>0</v>
      </c>
      <c r="F2416" s="14">
        <v>43191</v>
      </c>
      <c r="G2416" s="1">
        <f t="shared" si="264"/>
        <v>4</v>
      </c>
      <c r="H2416" s="1">
        <f t="shared" si="265"/>
        <v>2018</v>
      </c>
      <c r="I2416">
        <v>0</v>
      </c>
      <c r="K2416">
        <f t="shared" si="259"/>
        <v>0</v>
      </c>
      <c r="L2416">
        <v>10795</v>
      </c>
      <c r="M2416" s="6">
        <f t="shared" si="260"/>
        <v>0</v>
      </c>
      <c r="N2416" s="6" t="str">
        <f t="shared" si="261"/>
        <v/>
      </c>
      <c r="O2416" s="6">
        <f t="shared" si="262"/>
        <v>0</v>
      </c>
      <c r="Q2416">
        <f>_xlfn.XLOOKUP(C2416&amp;G2416&amp;H2416,covid!$E$2:$E$2184,covid!$D$2:$D$2184,0,0,1)</f>
        <v>0</v>
      </c>
    </row>
    <row r="2417" spans="1:17" x14ac:dyDescent="0.3">
      <c r="A2417">
        <f>_xlfn.XLOOKUP(C2417,kamus!$B$2:$B$87,kamus!$A$2:$A$87,0,0,1)</f>
        <v>66</v>
      </c>
      <c r="B2417" t="str">
        <f>_xlfn.XLOOKUP(C2417,kamus!$B$2:$B$87,kamus!$D$2:$D$87,"dihapus",0,1)</f>
        <v>Seyegan</v>
      </c>
      <c r="C2417" t="s">
        <v>222</v>
      </c>
      <c r="D2417">
        <f>_xlfn.XLOOKUP(C2417,kamus!$B$2:$B$87,kamus!$J$2:$J$87,"dihapus",0,1)</f>
        <v>0</v>
      </c>
      <c r="E2417">
        <f t="shared" si="263"/>
        <v>0</v>
      </c>
      <c r="F2417" s="14">
        <v>43191</v>
      </c>
      <c r="G2417" s="1">
        <f t="shared" si="264"/>
        <v>4</v>
      </c>
      <c r="H2417" s="1">
        <f t="shared" si="265"/>
        <v>2018</v>
      </c>
      <c r="I2417">
        <v>0</v>
      </c>
      <c r="K2417">
        <f t="shared" si="259"/>
        <v>0</v>
      </c>
      <c r="L2417">
        <v>9586</v>
      </c>
      <c r="M2417" s="6">
        <f t="shared" si="260"/>
        <v>0</v>
      </c>
      <c r="N2417" s="6" t="str">
        <f t="shared" si="261"/>
        <v/>
      </c>
      <c r="O2417" s="6">
        <f t="shared" si="262"/>
        <v>0</v>
      </c>
      <c r="Q2417">
        <f>_xlfn.XLOOKUP(C2417&amp;G2417&amp;H2417,covid!$E$2:$E$2184,covid!$D$2:$D$2184,0,0,1)</f>
        <v>0</v>
      </c>
    </row>
    <row r="2418" spans="1:17" x14ac:dyDescent="0.3">
      <c r="A2418">
        <f>_xlfn.XLOOKUP(C2418,kamus!$B$2:$B$87,kamus!$A$2:$A$87,0,0,1)</f>
        <v>68</v>
      </c>
      <c r="B2418" t="str">
        <f>_xlfn.XLOOKUP(C2418,kamus!$B$2:$B$87,kamus!$D$2:$D$87,"dihapus",0,1)</f>
        <v>Seyegan</v>
      </c>
      <c r="C2418" t="s">
        <v>223</v>
      </c>
      <c r="D2418">
        <f>_xlfn.XLOOKUP(C2418,kamus!$B$2:$B$87,kamus!$J$2:$J$87,"dihapus",0,1)</f>
        <v>0</v>
      </c>
      <c r="E2418">
        <f t="shared" si="263"/>
        <v>0</v>
      </c>
      <c r="F2418" s="14">
        <v>43191</v>
      </c>
      <c r="G2418" s="1">
        <f t="shared" si="264"/>
        <v>4</v>
      </c>
      <c r="H2418" s="1">
        <f t="shared" si="265"/>
        <v>2018</v>
      </c>
      <c r="I2418">
        <v>0</v>
      </c>
      <c r="K2418">
        <f t="shared" si="259"/>
        <v>0</v>
      </c>
      <c r="L2418">
        <v>8063</v>
      </c>
      <c r="M2418" s="6">
        <f t="shared" si="260"/>
        <v>0</v>
      </c>
      <c r="N2418" s="6" t="str">
        <f t="shared" si="261"/>
        <v/>
      </c>
      <c r="O2418" s="6">
        <f t="shared" si="262"/>
        <v>0</v>
      </c>
      <c r="Q2418">
        <f>_xlfn.XLOOKUP(C2418&amp;G2418&amp;H2418,covid!$E$2:$E$2184,covid!$D$2:$D$2184,0,0,1)</f>
        <v>0</v>
      </c>
    </row>
    <row r="2419" spans="1:17" x14ac:dyDescent="0.3">
      <c r="A2419">
        <f>_xlfn.XLOOKUP(C2419,kamus!$B$2:$B$87,kamus!$A$2:$A$87,0,0,1)</f>
        <v>65</v>
      </c>
      <c r="B2419" t="str">
        <f>_xlfn.XLOOKUP(C2419,kamus!$B$2:$B$87,kamus!$D$2:$D$87,"dihapus",0,1)</f>
        <v>Seyegan</v>
      </c>
      <c r="C2419" t="s">
        <v>224</v>
      </c>
      <c r="D2419">
        <f>_xlfn.XLOOKUP(C2419,kamus!$B$2:$B$87,kamus!$J$2:$J$87,"dihapus",0,1)</f>
        <v>1</v>
      </c>
      <c r="E2419">
        <f t="shared" si="263"/>
        <v>0</v>
      </c>
      <c r="F2419" s="14">
        <v>43191</v>
      </c>
      <c r="G2419" s="1">
        <f t="shared" si="264"/>
        <v>4</v>
      </c>
      <c r="H2419" s="1">
        <f t="shared" si="265"/>
        <v>2018</v>
      </c>
      <c r="I2419">
        <v>1</v>
      </c>
      <c r="K2419">
        <f t="shared" si="259"/>
        <v>1</v>
      </c>
      <c r="L2419">
        <v>11242</v>
      </c>
      <c r="M2419" s="6">
        <f t="shared" si="260"/>
        <v>8.8952143746664287</v>
      </c>
      <c r="N2419" s="6" t="str">
        <f t="shared" si="261"/>
        <v/>
      </c>
      <c r="O2419" s="6">
        <f t="shared" si="262"/>
        <v>8.8952143746664287</v>
      </c>
      <c r="Q2419">
        <f>_xlfn.XLOOKUP(C2419&amp;G2419&amp;H2419,covid!$E$2:$E$2184,covid!$D$2:$D$2184,0,0,1)</f>
        <v>0</v>
      </c>
    </row>
    <row r="2420" spans="1:17" x14ac:dyDescent="0.3">
      <c r="A2420">
        <f>_xlfn.XLOOKUP(C2420,kamus!$B$2:$B$87,kamus!$A$2:$A$87,0,0,1)</f>
        <v>69</v>
      </c>
      <c r="B2420" t="str">
        <f>_xlfn.XLOOKUP(C2420,kamus!$B$2:$B$87,kamus!$D$2:$D$87,"dihapus",0,1)</f>
        <v>Seyegan</v>
      </c>
      <c r="C2420" t="s">
        <v>225</v>
      </c>
      <c r="D2420">
        <f>_xlfn.XLOOKUP(C2420,kamus!$B$2:$B$87,kamus!$J$2:$J$87,"dihapus",0,1)</f>
        <v>0</v>
      </c>
      <c r="E2420">
        <f t="shared" si="263"/>
        <v>0</v>
      </c>
      <c r="F2420" s="14">
        <v>43191</v>
      </c>
      <c r="G2420" s="1">
        <f t="shared" si="264"/>
        <v>4</v>
      </c>
      <c r="H2420" s="1">
        <f t="shared" si="265"/>
        <v>2018</v>
      </c>
      <c r="I2420">
        <v>0</v>
      </c>
      <c r="K2420">
        <f t="shared" si="259"/>
        <v>0</v>
      </c>
      <c r="L2420">
        <v>13538</v>
      </c>
      <c r="M2420" s="6">
        <f t="shared" si="260"/>
        <v>0</v>
      </c>
      <c r="N2420" s="6" t="str">
        <f t="shared" si="261"/>
        <v/>
      </c>
      <c r="O2420" s="6">
        <f t="shared" si="262"/>
        <v>0</v>
      </c>
      <c r="Q2420">
        <f>_xlfn.XLOOKUP(C2420&amp;G2420&amp;H2420,covid!$E$2:$E$2184,covid!$D$2:$D$2184,0,0,1)</f>
        <v>0</v>
      </c>
    </row>
    <row r="2421" spans="1:17" x14ac:dyDescent="0.3">
      <c r="A2421">
        <f>_xlfn.XLOOKUP(C2421,kamus!$B$2:$B$87,kamus!$A$2:$A$87,0,0,1)</f>
        <v>74</v>
      </c>
      <c r="B2421" t="str">
        <f>_xlfn.XLOOKUP(C2421,kamus!$B$2:$B$87,kamus!$D$2:$D$87,"dihapus",0,1)</f>
        <v>Sleman</v>
      </c>
      <c r="C2421" t="s">
        <v>205</v>
      </c>
      <c r="D2421">
        <f>_xlfn.XLOOKUP(C2421,kamus!$B$2:$B$87,kamus!$J$2:$J$87,"dihapus",0,1)</f>
        <v>1</v>
      </c>
      <c r="E2421">
        <f t="shared" si="263"/>
        <v>0</v>
      </c>
      <c r="F2421" s="14">
        <v>43191</v>
      </c>
      <c r="G2421" s="1">
        <f t="shared" si="264"/>
        <v>4</v>
      </c>
      <c r="H2421" s="1">
        <f t="shared" si="265"/>
        <v>2018</v>
      </c>
      <c r="I2421">
        <v>0</v>
      </c>
      <c r="K2421">
        <f t="shared" si="259"/>
        <v>0</v>
      </c>
      <c r="L2421">
        <v>15603</v>
      </c>
      <c r="M2421" s="6">
        <f t="shared" si="260"/>
        <v>0</v>
      </c>
      <c r="N2421" s="6" t="str">
        <f t="shared" si="261"/>
        <v/>
      </c>
      <c r="O2421" s="6">
        <f t="shared" si="262"/>
        <v>0</v>
      </c>
      <c r="Q2421">
        <f>_xlfn.XLOOKUP(C2421&amp;G2421&amp;H2421,covid!$E$2:$E$2184,covid!$D$2:$D$2184,0,0,1)</f>
        <v>0</v>
      </c>
    </row>
    <row r="2422" spans="1:17" x14ac:dyDescent="0.3">
      <c r="A2422">
        <f>_xlfn.XLOOKUP(C2422,kamus!$B$2:$B$87,kamus!$A$2:$A$87,0,0,1)</f>
        <v>73</v>
      </c>
      <c r="B2422" t="str">
        <f>_xlfn.XLOOKUP(C2422,kamus!$B$2:$B$87,kamus!$D$2:$D$87,"dihapus",0,1)</f>
        <v>Sleman</v>
      </c>
      <c r="C2422" t="s">
        <v>232</v>
      </c>
      <c r="D2422">
        <f>_xlfn.XLOOKUP(C2422,kamus!$B$2:$B$87,kamus!$J$2:$J$87,"dihapus",0,1)</f>
        <v>1</v>
      </c>
      <c r="E2422">
        <f t="shared" si="263"/>
        <v>0</v>
      </c>
      <c r="F2422" s="14">
        <v>43191</v>
      </c>
      <c r="G2422" s="1">
        <f t="shared" si="264"/>
        <v>4</v>
      </c>
      <c r="H2422" s="1">
        <f t="shared" si="265"/>
        <v>2018</v>
      </c>
      <c r="I2422">
        <v>0</v>
      </c>
      <c r="K2422">
        <f t="shared" si="259"/>
        <v>0</v>
      </c>
      <c r="L2422">
        <v>12906</v>
      </c>
      <c r="M2422" s="6">
        <f t="shared" si="260"/>
        <v>0</v>
      </c>
      <c r="N2422" s="6" t="str">
        <f t="shared" si="261"/>
        <v/>
      </c>
      <c r="O2422" s="6">
        <f t="shared" si="262"/>
        <v>0</v>
      </c>
      <c r="Q2422">
        <f>_xlfn.XLOOKUP(C2422&amp;G2422&amp;H2422,covid!$E$2:$E$2184,covid!$D$2:$D$2184,0,0,1)</f>
        <v>0</v>
      </c>
    </row>
    <row r="2423" spans="1:17" x14ac:dyDescent="0.3">
      <c r="A2423">
        <f>_xlfn.XLOOKUP(C2423,kamus!$B$2:$B$87,kamus!$A$2:$A$87,0,0,1)</f>
        <v>71</v>
      </c>
      <c r="B2423" t="str">
        <f>_xlfn.XLOOKUP(C2423,kamus!$B$2:$B$87,kamus!$D$2:$D$87,"dihapus",0,1)</f>
        <v>Sleman</v>
      </c>
      <c r="C2423" t="s">
        <v>271</v>
      </c>
      <c r="D2423">
        <f>_xlfn.XLOOKUP(C2423,kamus!$B$2:$B$87,kamus!$J$2:$J$87,"dihapus",0,1)</f>
        <v>1</v>
      </c>
      <c r="E2423">
        <f t="shared" si="263"/>
        <v>0</v>
      </c>
      <c r="F2423" s="14">
        <v>43191</v>
      </c>
      <c r="G2423" s="1">
        <f t="shared" si="264"/>
        <v>4</v>
      </c>
      <c r="H2423" s="1">
        <f t="shared" si="265"/>
        <v>2018</v>
      </c>
      <c r="I2423">
        <v>0</v>
      </c>
      <c r="K2423">
        <f t="shared" si="259"/>
        <v>0</v>
      </c>
      <c r="L2423">
        <v>15590</v>
      </c>
      <c r="M2423" s="6">
        <f t="shared" si="260"/>
        <v>0</v>
      </c>
      <c r="N2423" s="6" t="str">
        <f t="shared" si="261"/>
        <v/>
      </c>
      <c r="O2423" s="6">
        <f t="shared" si="262"/>
        <v>0</v>
      </c>
      <c r="Q2423">
        <f>_xlfn.XLOOKUP(C2423&amp;G2423&amp;H2423,covid!$E$2:$E$2184,covid!$D$2:$D$2184,0,0,1)</f>
        <v>0</v>
      </c>
    </row>
    <row r="2424" spans="1:17" x14ac:dyDescent="0.3">
      <c r="A2424">
        <f>_xlfn.XLOOKUP(C2424,kamus!$B$2:$B$87,kamus!$A$2:$A$87,0,0,1)</f>
        <v>72</v>
      </c>
      <c r="B2424" t="str">
        <f>_xlfn.XLOOKUP(C2424,kamus!$B$2:$B$87,kamus!$D$2:$D$87,"dihapus",0,1)</f>
        <v>Sleman</v>
      </c>
      <c r="C2424" t="s">
        <v>273</v>
      </c>
      <c r="D2424">
        <f>_xlfn.XLOOKUP(C2424,kamus!$B$2:$B$87,kamus!$J$2:$J$87,"dihapus",0,1)</f>
        <v>1</v>
      </c>
      <c r="E2424">
        <f t="shared" si="263"/>
        <v>0</v>
      </c>
      <c r="F2424" s="14">
        <v>43191</v>
      </c>
      <c r="G2424" s="1">
        <f t="shared" si="264"/>
        <v>4</v>
      </c>
      <c r="H2424" s="1">
        <f t="shared" si="265"/>
        <v>2018</v>
      </c>
      <c r="I2424">
        <v>0</v>
      </c>
      <c r="K2424">
        <f t="shared" si="259"/>
        <v>0</v>
      </c>
      <c r="L2424">
        <v>18873</v>
      </c>
      <c r="M2424" s="6">
        <f t="shared" si="260"/>
        <v>0</v>
      </c>
      <c r="N2424" s="6" t="str">
        <f t="shared" si="261"/>
        <v/>
      </c>
      <c r="O2424" s="6">
        <f t="shared" si="262"/>
        <v>0</v>
      </c>
      <c r="Q2424">
        <f>_xlfn.XLOOKUP(C2424&amp;G2424&amp;H2424,covid!$E$2:$E$2184,covid!$D$2:$D$2184,0,0,1)</f>
        <v>0</v>
      </c>
    </row>
    <row r="2425" spans="1:17" x14ac:dyDescent="0.3">
      <c r="A2425">
        <f>_xlfn.XLOOKUP(C2425,kamus!$B$2:$B$87,kamus!$A$2:$A$87,0,0,1)</f>
        <v>70</v>
      </c>
      <c r="B2425" t="str">
        <f>_xlfn.XLOOKUP(C2425,kamus!$B$2:$B$87,kamus!$D$2:$D$87,"dihapus",0,1)</f>
        <v>Sleman</v>
      </c>
      <c r="C2425" t="s">
        <v>274</v>
      </c>
      <c r="D2425">
        <f>_xlfn.XLOOKUP(C2425,kamus!$B$2:$B$87,kamus!$J$2:$J$87,"dihapus",0,1)</f>
        <v>0</v>
      </c>
      <c r="E2425">
        <f t="shared" si="263"/>
        <v>0</v>
      </c>
      <c r="F2425" s="14">
        <v>43191</v>
      </c>
      <c r="G2425" s="1">
        <f t="shared" si="264"/>
        <v>4</v>
      </c>
      <c r="H2425" s="1">
        <f t="shared" si="265"/>
        <v>2018</v>
      </c>
      <c r="I2425">
        <v>0</v>
      </c>
      <c r="K2425">
        <f t="shared" si="259"/>
        <v>0</v>
      </c>
      <c r="L2425">
        <v>10030</v>
      </c>
      <c r="M2425" s="6">
        <f t="shared" si="260"/>
        <v>0</v>
      </c>
      <c r="N2425" s="6" t="str">
        <f t="shared" si="261"/>
        <v/>
      </c>
      <c r="O2425" s="6">
        <f t="shared" si="262"/>
        <v>0</v>
      </c>
      <c r="Q2425">
        <f>_xlfn.XLOOKUP(C2425&amp;G2425&amp;H2425,covid!$E$2:$E$2184,covid!$D$2:$D$2184,0,0,1)</f>
        <v>0</v>
      </c>
    </row>
    <row r="2426" spans="1:17" x14ac:dyDescent="0.3">
      <c r="A2426">
        <f>_xlfn.XLOOKUP(C2426,kamus!$B$2:$B$87,kamus!$A$2:$A$87,0,0,1)</f>
        <v>77</v>
      </c>
      <c r="B2426" t="str">
        <f>_xlfn.XLOOKUP(C2426,kamus!$B$2:$B$87,kamus!$D$2:$D$87,"dihapus",0,1)</f>
        <v>Tempel 1</v>
      </c>
      <c r="C2426" t="s">
        <v>218</v>
      </c>
      <c r="D2426">
        <f>_xlfn.XLOOKUP(C2426,kamus!$B$2:$B$87,kamus!$J$2:$J$87,"dihapus",0,1)</f>
        <v>0</v>
      </c>
      <c r="E2426">
        <f t="shared" si="263"/>
        <v>0</v>
      </c>
      <c r="F2426" s="14">
        <v>43191</v>
      </c>
      <c r="G2426" s="1">
        <f t="shared" si="264"/>
        <v>4</v>
      </c>
      <c r="H2426" s="1">
        <f t="shared" si="265"/>
        <v>2018</v>
      </c>
      <c r="I2426">
        <v>0</v>
      </c>
      <c r="K2426">
        <f t="shared" si="259"/>
        <v>0</v>
      </c>
      <c r="L2426">
        <v>7841</v>
      </c>
      <c r="M2426" s="6">
        <f t="shared" si="260"/>
        <v>0</v>
      </c>
      <c r="N2426" s="6" t="str">
        <f t="shared" si="261"/>
        <v/>
      </c>
      <c r="O2426" s="6">
        <f t="shared" si="262"/>
        <v>0</v>
      </c>
      <c r="Q2426">
        <f>_xlfn.XLOOKUP(C2426&amp;G2426&amp;H2426,covid!$E$2:$E$2184,covid!$D$2:$D$2184,0,0,1)</f>
        <v>0</v>
      </c>
    </row>
    <row r="2427" spans="1:17" x14ac:dyDescent="0.3">
      <c r="A2427">
        <f>_xlfn.XLOOKUP(C2427,kamus!$B$2:$B$87,kamus!$A$2:$A$87,0,0,1)</f>
        <v>76</v>
      </c>
      <c r="B2427" t="str">
        <f>_xlfn.XLOOKUP(C2427,kamus!$B$2:$B$87,kamus!$D$2:$D$87,"dihapus",0,1)</f>
        <v>Tempel 1</v>
      </c>
      <c r="C2427" t="s">
        <v>226</v>
      </c>
      <c r="D2427">
        <f>_xlfn.XLOOKUP(C2427,kamus!$B$2:$B$87,kamus!$J$2:$J$87,"dihapus",0,1)</f>
        <v>1</v>
      </c>
      <c r="E2427">
        <f t="shared" si="263"/>
        <v>0</v>
      </c>
      <c r="F2427" s="14">
        <v>43191</v>
      </c>
      <c r="G2427" s="1">
        <f t="shared" si="264"/>
        <v>4</v>
      </c>
      <c r="H2427" s="1">
        <f t="shared" si="265"/>
        <v>2018</v>
      </c>
      <c r="I2427">
        <v>0</v>
      </c>
      <c r="K2427">
        <f t="shared" si="259"/>
        <v>0</v>
      </c>
      <c r="L2427">
        <v>11220</v>
      </c>
      <c r="M2427" s="6">
        <f t="shared" si="260"/>
        <v>0</v>
      </c>
      <c r="N2427" s="6" t="str">
        <f t="shared" si="261"/>
        <v/>
      </c>
      <c r="O2427" s="6">
        <f t="shared" si="262"/>
        <v>0</v>
      </c>
      <c r="Q2427">
        <f>_xlfn.XLOOKUP(C2427&amp;G2427&amp;H2427,covid!$E$2:$E$2184,covid!$D$2:$D$2184,0,0,1)</f>
        <v>0</v>
      </c>
    </row>
    <row r="2428" spans="1:17" x14ac:dyDescent="0.3">
      <c r="A2428">
        <f>_xlfn.XLOOKUP(C2428,kamus!$B$2:$B$87,kamus!$A$2:$A$87,0,0,1)</f>
        <v>75</v>
      </c>
      <c r="B2428" t="str">
        <f>_xlfn.XLOOKUP(C2428,kamus!$B$2:$B$87,kamus!$D$2:$D$87,"dihapus",0,1)</f>
        <v>Tempel 1</v>
      </c>
      <c r="C2428" t="s">
        <v>227</v>
      </c>
      <c r="D2428">
        <f>_xlfn.XLOOKUP(C2428,kamus!$B$2:$B$87,kamus!$J$2:$J$87,"dihapus",0,1)</f>
        <v>0</v>
      </c>
      <c r="E2428">
        <f t="shared" si="263"/>
        <v>0</v>
      </c>
      <c r="F2428" s="14">
        <v>43191</v>
      </c>
      <c r="G2428" s="1">
        <f t="shared" si="264"/>
        <v>4</v>
      </c>
      <c r="H2428" s="1">
        <f t="shared" si="265"/>
        <v>2018</v>
      </c>
      <c r="I2428">
        <v>0</v>
      </c>
      <c r="K2428">
        <f t="shared" si="259"/>
        <v>0</v>
      </c>
      <c r="L2428">
        <v>6904</v>
      </c>
      <c r="M2428" s="6">
        <f t="shared" si="260"/>
        <v>0</v>
      </c>
      <c r="N2428" s="6" t="str">
        <f t="shared" si="261"/>
        <v/>
      </c>
      <c r="O2428" s="6">
        <f t="shared" si="262"/>
        <v>0</v>
      </c>
      <c r="Q2428">
        <f>_xlfn.XLOOKUP(C2428&amp;G2428&amp;H2428,covid!$E$2:$E$2184,covid!$D$2:$D$2184,0,0,1)</f>
        <v>0</v>
      </c>
    </row>
    <row r="2429" spans="1:17" x14ac:dyDescent="0.3">
      <c r="A2429">
        <f>_xlfn.XLOOKUP(C2429,kamus!$B$2:$B$87,kamus!$A$2:$A$87,0,0,1)</f>
        <v>78</v>
      </c>
      <c r="B2429" t="str">
        <f>_xlfn.XLOOKUP(C2429,kamus!$B$2:$B$87,kamus!$D$2:$D$87,"dihapus",0,1)</f>
        <v>Tempel 1</v>
      </c>
      <c r="C2429" t="s">
        <v>229</v>
      </c>
      <c r="D2429">
        <f>_xlfn.XLOOKUP(C2429,kamus!$B$2:$B$87,kamus!$J$2:$J$87,"dihapus",0,1)</f>
        <v>0</v>
      </c>
      <c r="E2429">
        <f t="shared" si="263"/>
        <v>0</v>
      </c>
      <c r="F2429" s="14">
        <v>43191</v>
      </c>
      <c r="G2429" s="1">
        <f t="shared" si="264"/>
        <v>4</v>
      </c>
      <c r="H2429" s="1">
        <f t="shared" si="265"/>
        <v>2018</v>
      </c>
      <c r="I2429">
        <v>0</v>
      </c>
      <c r="K2429">
        <f t="shared" si="259"/>
        <v>0</v>
      </c>
      <c r="L2429">
        <v>5387</v>
      </c>
      <c r="M2429" s="6">
        <f t="shared" si="260"/>
        <v>0</v>
      </c>
      <c r="N2429" s="6" t="str">
        <f t="shared" si="261"/>
        <v/>
      </c>
      <c r="O2429" s="6">
        <f t="shared" si="262"/>
        <v>0</v>
      </c>
      <c r="Q2429">
        <f>_xlfn.XLOOKUP(C2429&amp;G2429&amp;H2429,covid!$E$2:$E$2184,covid!$D$2:$D$2184,0,0,1)</f>
        <v>0</v>
      </c>
    </row>
    <row r="2430" spans="1:17" x14ac:dyDescent="0.3">
      <c r="A2430">
        <f>_xlfn.XLOOKUP(C2430,kamus!$B$2:$B$87,kamus!$A$2:$A$87,0,0,1)</f>
        <v>79</v>
      </c>
      <c r="B2430" t="str">
        <f>_xlfn.XLOOKUP(C2430,kamus!$B$2:$B$87,kamus!$D$2:$D$87,"dihapus",0,1)</f>
        <v>Tempel 2</v>
      </c>
      <c r="C2430" t="s">
        <v>201</v>
      </c>
      <c r="D2430">
        <f>_xlfn.XLOOKUP(C2430,kamus!$B$2:$B$87,kamus!$J$2:$J$87,"dihapus",0,1)</f>
        <v>0</v>
      </c>
      <c r="E2430">
        <f t="shared" si="263"/>
        <v>0</v>
      </c>
      <c r="F2430" s="14">
        <v>43191</v>
      </c>
      <c r="G2430" s="1">
        <f t="shared" si="264"/>
        <v>4</v>
      </c>
      <c r="H2430" s="1">
        <f t="shared" si="265"/>
        <v>2018</v>
      </c>
      <c r="I2430">
        <v>0</v>
      </c>
      <c r="K2430">
        <f t="shared" si="259"/>
        <v>0</v>
      </c>
      <c r="L2430">
        <v>7759</v>
      </c>
      <c r="M2430" s="6">
        <f t="shared" si="260"/>
        <v>0</v>
      </c>
      <c r="N2430" s="6" t="str">
        <f t="shared" si="261"/>
        <v/>
      </c>
      <c r="O2430" s="6">
        <f t="shared" si="262"/>
        <v>0</v>
      </c>
      <c r="Q2430">
        <f>_xlfn.XLOOKUP(C2430&amp;G2430&amp;H2430,covid!$E$2:$E$2184,covid!$D$2:$D$2184,0,0,1)</f>
        <v>0</v>
      </c>
    </row>
    <row r="2431" spans="1:17" x14ac:dyDescent="0.3">
      <c r="A2431">
        <f>_xlfn.XLOOKUP(C2431,kamus!$B$2:$B$87,kamus!$A$2:$A$87,0,0,1)</f>
        <v>80</v>
      </c>
      <c r="B2431" t="str">
        <f>_xlfn.XLOOKUP(C2431,kamus!$B$2:$B$87,kamus!$D$2:$D$87,"dihapus",0,1)</f>
        <v>Tempel 2</v>
      </c>
      <c r="C2431" t="s">
        <v>233</v>
      </c>
      <c r="D2431">
        <f>_xlfn.XLOOKUP(C2431,kamus!$B$2:$B$87,kamus!$J$2:$J$87,"dihapus",0,1)</f>
        <v>0</v>
      </c>
      <c r="E2431">
        <f t="shared" si="263"/>
        <v>0</v>
      </c>
      <c r="F2431" s="14">
        <v>43191</v>
      </c>
      <c r="G2431" s="1">
        <f t="shared" si="264"/>
        <v>4</v>
      </c>
      <c r="H2431" s="1">
        <f t="shared" si="265"/>
        <v>2018</v>
      </c>
      <c r="I2431">
        <v>0</v>
      </c>
      <c r="K2431">
        <f t="shared" si="259"/>
        <v>0</v>
      </c>
      <c r="L2431">
        <v>6601</v>
      </c>
      <c r="M2431" s="6">
        <f t="shared" si="260"/>
        <v>0</v>
      </c>
      <c r="N2431" s="6" t="str">
        <f t="shared" si="261"/>
        <v/>
      </c>
      <c r="O2431" s="6">
        <f t="shared" si="262"/>
        <v>0</v>
      </c>
      <c r="Q2431">
        <f>_xlfn.XLOOKUP(C2431&amp;G2431&amp;H2431,covid!$E$2:$E$2184,covid!$D$2:$D$2184,0,0,1)</f>
        <v>0</v>
      </c>
    </row>
    <row r="2432" spans="1:17" x14ac:dyDescent="0.3">
      <c r="A2432">
        <f>_xlfn.XLOOKUP(C2432,kamus!$B$2:$B$87,kamus!$A$2:$A$87,0,0,1)</f>
        <v>81</v>
      </c>
      <c r="B2432" t="str">
        <f>_xlfn.XLOOKUP(C2432,kamus!$B$2:$B$87,kamus!$D$2:$D$87,"dihapus",0,1)</f>
        <v>Tempel 2</v>
      </c>
      <c r="C2432" t="s">
        <v>263</v>
      </c>
      <c r="D2432">
        <f>_xlfn.XLOOKUP(C2432,kamus!$B$2:$B$87,kamus!$J$2:$J$87,"dihapus",0,1)</f>
        <v>0</v>
      </c>
      <c r="E2432">
        <f t="shared" si="263"/>
        <v>0</v>
      </c>
      <c r="F2432" s="14">
        <v>43191</v>
      </c>
      <c r="G2432" s="1">
        <f t="shared" si="264"/>
        <v>4</v>
      </c>
      <c r="H2432" s="1">
        <f t="shared" si="265"/>
        <v>2018</v>
      </c>
      <c r="I2432">
        <v>0</v>
      </c>
      <c r="K2432">
        <f t="shared" si="259"/>
        <v>0</v>
      </c>
      <c r="L2432">
        <v>4746</v>
      </c>
      <c r="M2432" s="6">
        <f t="shared" si="260"/>
        <v>0</v>
      </c>
      <c r="N2432" s="6" t="str">
        <f t="shared" si="261"/>
        <v/>
      </c>
      <c r="O2432" s="6">
        <f t="shared" si="262"/>
        <v>0</v>
      </c>
      <c r="Q2432">
        <f>_xlfn.XLOOKUP(C2432&amp;G2432&amp;H2432,covid!$E$2:$E$2184,covid!$D$2:$D$2184,0,0,1)</f>
        <v>0</v>
      </c>
    </row>
    <row r="2433" spans="1:17" x14ac:dyDescent="0.3">
      <c r="A2433">
        <f>_xlfn.XLOOKUP(C2433,kamus!$B$2:$B$87,kamus!$A$2:$A$87,0,0,1)</f>
        <v>82</v>
      </c>
      <c r="B2433" t="str">
        <f>_xlfn.XLOOKUP(C2433,kamus!$B$2:$B$87,kamus!$D$2:$D$87,"dihapus",0,1)</f>
        <v>Tempel 2</v>
      </c>
      <c r="C2433" t="s">
        <v>266</v>
      </c>
      <c r="D2433">
        <f>_xlfn.XLOOKUP(C2433,kamus!$B$2:$B$87,kamus!$J$2:$J$87,"dihapus",0,1)</f>
        <v>0</v>
      </c>
      <c r="E2433">
        <f t="shared" si="263"/>
        <v>0</v>
      </c>
      <c r="F2433" s="14">
        <v>43191</v>
      </c>
      <c r="G2433" s="1">
        <f t="shared" si="264"/>
        <v>4</v>
      </c>
      <c r="H2433" s="1">
        <f t="shared" si="265"/>
        <v>2018</v>
      </c>
      <c r="I2433">
        <v>1</v>
      </c>
      <c r="K2433">
        <f t="shared" si="259"/>
        <v>1</v>
      </c>
      <c r="L2433">
        <v>5291</v>
      </c>
      <c r="M2433" s="6">
        <f t="shared" si="260"/>
        <v>18.9000189000189</v>
      </c>
      <c r="N2433" s="6" t="str">
        <f t="shared" si="261"/>
        <v/>
      </c>
      <c r="O2433" s="6">
        <f t="shared" si="262"/>
        <v>18.9000189000189</v>
      </c>
      <c r="Q2433">
        <f>_xlfn.XLOOKUP(C2433&amp;G2433&amp;H2433,covid!$E$2:$E$2184,covid!$D$2:$D$2184,0,0,1)</f>
        <v>0</v>
      </c>
    </row>
    <row r="2434" spans="1:17" x14ac:dyDescent="0.3">
      <c r="A2434">
        <f>_xlfn.XLOOKUP(C2434,kamus!$B$2:$B$87,kamus!$A$2:$A$87,0,0,1)</f>
        <v>84</v>
      </c>
      <c r="B2434" t="str">
        <f>_xlfn.XLOOKUP(C2434,kamus!$B$2:$B$87,kamus!$D$2:$D$87,"dihapus",0,1)</f>
        <v>turi</v>
      </c>
      <c r="C2434" t="s">
        <v>199</v>
      </c>
      <c r="D2434">
        <f>_xlfn.XLOOKUP(C2434,kamus!$B$2:$B$87,kamus!$J$2:$J$87,"dihapus",0,1)</f>
        <v>0</v>
      </c>
      <c r="E2434">
        <f t="shared" si="263"/>
        <v>0</v>
      </c>
      <c r="F2434" s="14">
        <v>43191</v>
      </c>
      <c r="G2434" s="1">
        <f t="shared" si="264"/>
        <v>4</v>
      </c>
      <c r="H2434" s="1">
        <f t="shared" si="265"/>
        <v>2018</v>
      </c>
      <c r="I2434">
        <v>0</v>
      </c>
      <c r="K2434">
        <f t="shared" ref="K2434:K2497" si="266">J2434+I2434</f>
        <v>0</v>
      </c>
      <c r="L2434">
        <v>9709</v>
      </c>
      <c r="M2434" s="6">
        <f t="shared" ref="M2434:M2497" si="267">IF(ISBLANK(I2434)=TRUE,"",I2434/$L2434*100000)</f>
        <v>0</v>
      </c>
      <c r="N2434" s="6" t="str">
        <f t="shared" ref="N2434:N2497" si="268">IF(ISBLANK(J2434)=TRUE,"",J2434/$L2434*100000)</f>
        <v/>
      </c>
      <c r="O2434" s="6">
        <f t="shared" ref="O2434:O2497" si="269">IF(ISBLANK(K2434)=TRUE,"",K2434/$L2434*100000)</f>
        <v>0</v>
      </c>
      <c r="Q2434">
        <f>_xlfn.XLOOKUP(C2434&amp;G2434&amp;H2434,covid!$E$2:$E$2184,covid!$D$2:$D$2184,0,0,1)</f>
        <v>0</v>
      </c>
    </row>
    <row r="2435" spans="1:17" x14ac:dyDescent="0.3">
      <c r="A2435">
        <f>_xlfn.XLOOKUP(C2435,kamus!$B$2:$B$87,kamus!$A$2:$A$87,0,0,1)</f>
        <v>86</v>
      </c>
      <c r="B2435" t="str">
        <f>_xlfn.XLOOKUP(C2435,kamus!$B$2:$B$87,kamus!$D$2:$D$87,"dihapus",0,1)</f>
        <v>turi</v>
      </c>
      <c r="C2435" t="s">
        <v>209</v>
      </c>
      <c r="D2435">
        <f>_xlfn.XLOOKUP(C2435,kamus!$B$2:$B$87,kamus!$J$2:$J$87,"dihapus",0,1)</f>
        <v>0</v>
      </c>
      <c r="E2435">
        <f t="shared" ref="E2435:E2498" si="270">IF(D2435=0,0,IF(H2435&lt;2021,0,IF(AND(H2435=2021,G2435&lt;5),0,1)))</f>
        <v>0</v>
      </c>
      <c r="F2435" s="14">
        <v>43191</v>
      </c>
      <c r="G2435" s="1">
        <f t="shared" ref="G2435:G2498" si="271">MONTH(F2435)</f>
        <v>4</v>
      </c>
      <c r="H2435" s="1">
        <f t="shared" ref="H2435:H2498" si="272">YEAR(F2435)</f>
        <v>2018</v>
      </c>
      <c r="I2435">
        <v>0</v>
      </c>
      <c r="K2435">
        <f t="shared" si="266"/>
        <v>0</v>
      </c>
      <c r="L2435">
        <v>9559</v>
      </c>
      <c r="M2435" s="6">
        <f t="shared" si="267"/>
        <v>0</v>
      </c>
      <c r="N2435" s="6" t="str">
        <f t="shared" si="268"/>
        <v/>
      </c>
      <c r="O2435" s="6">
        <f t="shared" si="269"/>
        <v>0</v>
      </c>
      <c r="Q2435">
        <f>_xlfn.XLOOKUP(C2435&amp;G2435&amp;H2435,covid!$E$2:$E$2184,covid!$D$2:$D$2184,0,0,1)</f>
        <v>0</v>
      </c>
    </row>
    <row r="2436" spans="1:17" x14ac:dyDescent="0.3">
      <c r="A2436">
        <f>_xlfn.XLOOKUP(C2436,kamus!$B$2:$B$87,kamus!$A$2:$A$87,0,0,1)</f>
        <v>83</v>
      </c>
      <c r="B2436" t="str">
        <f>_xlfn.XLOOKUP(C2436,kamus!$B$2:$B$87,kamus!$D$2:$D$87,"dihapus",0,1)</f>
        <v>turi</v>
      </c>
      <c r="C2436" t="s">
        <v>211</v>
      </c>
      <c r="D2436">
        <f>_xlfn.XLOOKUP(C2436,kamus!$B$2:$B$87,kamus!$J$2:$J$87,"dihapus",0,1)</f>
        <v>0</v>
      </c>
      <c r="E2436">
        <f t="shared" si="270"/>
        <v>0</v>
      </c>
      <c r="F2436" s="14">
        <v>43191</v>
      </c>
      <c r="G2436" s="1">
        <f t="shared" si="271"/>
        <v>4</v>
      </c>
      <c r="H2436" s="1">
        <f t="shared" si="272"/>
        <v>2018</v>
      </c>
      <c r="I2436">
        <v>0</v>
      </c>
      <c r="K2436">
        <f t="shared" si="266"/>
        <v>0</v>
      </c>
      <c r="L2436">
        <v>8554</v>
      </c>
      <c r="M2436" s="6">
        <f t="shared" si="267"/>
        <v>0</v>
      </c>
      <c r="N2436" s="6" t="str">
        <f t="shared" si="268"/>
        <v/>
      </c>
      <c r="O2436" s="6">
        <f t="shared" si="269"/>
        <v>0</v>
      </c>
      <c r="Q2436">
        <f>_xlfn.XLOOKUP(C2436&amp;G2436&amp;H2436,covid!$E$2:$E$2184,covid!$D$2:$D$2184,0,0,1)</f>
        <v>0</v>
      </c>
    </row>
    <row r="2437" spans="1:17" x14ac:dyDescent="0.3">
      <c r="A2437">
        <f>_xlfn.XLOOKUP(C2437,kamus!$B$2:$B$87,kamus!$A$2:$A$87,0,0,1)</f>
        <v>85</v>
      </c>
      <c r="B2437" t="str">
        <f>_xlfn.XLOOKUP(C2437,kamus!$B$2:$B$87,kamus!$D$2:$D$87,"dihapus",0,1)</f>
        <v>turi</v>
      </c>
      <c r="C2437" t="s">
        <v>279</v>
      </c>
      <c r="D2437">
        <f>_xlfn.XLOOKUP(C2437,kamus!$B$2:$B$87,kamus!$J$2:$J$87,"dihapus",0,1)</f>
        <v>0</v>
      </c>
      <c r="E2437">
        <f t="shared" si="270"/>
        <v>0</v>
      </c>
      <c r="F2437" s="14">
        <v>43191</v>
      </c>
      <c r="G2437" s="1">
        <f t="shared" si="271"/>
        <v>4</v>
      </c>
      <c r="H2437" s="1">
        <f t="shared" si="272"/>
        <v>2018</v>
      </c>
      <c r="I2437">
        <v>0</v>
      </c>
      <c r="K2437">
        <f t="shared" si="266"/>
        <v>0</v>
      </c>
      <c r="L2437">
        <v>10971</v>
      </c>
      <c r="M2437" s="6">
        <f t="shared" si="267"/>
        <v>0</v>
      </c>
      <c r="N2437" s="6" t="str">
        <f t="shared" si="268"/>
        <v/>
      </c>
      <c r="O2437" s="6">
        <f t="shared" si="269"/>
        <v>0</v>
      </c>
      <c r="Q2437">
        <f>_xlfn.XLOOKUP(C2437&amp;G2437&amp;H2437,covid!$E$2:$E$2184,covid!$D$2:$D$2184,0,0,1)</f>
        <v>0</v>
      </c>
    </row>
    <row r="2438" spans="1:17" x14ac:dyDescent="0.3">
      <c r="A2438">
        <f>_xlfn.XLOOKUP(C2438,kamus!$B$2:$B$87,kamus!$A$2:$A$87,0,0,1)</f>
        <v>4</v>
      </c>
      <c r="B2438" t="str">
        <f>_xlfn.XLOOKUP(C2438,kamus!$B$2:$B$87,kamus!$D$2:$D$87,"dihapus",0,1)</f>
        <v>Berbah</v>
      </c>
      <c r="C2438" t="s">
        <v>215</v>
      </c>
      <c r="D2438">
        <f>_xlfn.XLOOKUP(C2438,kamus!$B$2:$B$87,kamus!$J$2:$J$87,"dihapus",0,1)</f>
        <v>0</v>
      </c>
      <c r="E2438">
        <f t="shared" si="270"/>
        <v>0</v>
      </c>
      <c r="F2438" s="14">
        <v>43221</v>
      </c>
      <c r="G2438" s="1">
        <f t="shared" si="271"/>
        <v>5</v>
      </c>
      <c r="H2438" s="1">
        <f t="shared" si="272"/>
        <v>2018</v>
      </c>
      <c r="I2438">
        <v>0</v>
      </c>
      <c r="K2438">
        <f t="shared" si="266"/>
        <v>0</v>
      </c>
      <c r="L2438">
        <v>11448</v>
      </c>
      <c r="M2438" s="6">
        <f t="shared" si="267"/>
        <v>0</v>
      </c>
      <c r="N2438" s="6" t="str">
        <f t="shared" si="268"/>
        <v/>
      </c>
      <c r="O2438" s="6">
        <f t="shared" si="269"/>
        <v>0</v>
      </c>
      <c r="Q2438">
        <f>_xlfn.XLOOKUP(C2438&amp;G2438&amp;H2438,covid!$E$2:$E$2184,covid!$D$2:$D$2184,0,0,1)</f>
        <v>0</v>
      </c>
    </row>
    <row r="2439" spans="1:17" x14ac:dyDescent="0.3">
      <c r="A2439">
        <f>_xlfn.XLOOKUP(C2439,kamus!$B$2:$B$87,kamus!$A$2:$A$87,0,0,1)</f>
        <v>1</v>
      </c>
      <c r="B2439" t="str">
        <f>_xlfn.XLOOKUP(C2439,kamus!$B$2:$B$87,kamus!$D$2:$D$87,"dihapus",0,1)</f>
        <v>Berbah</v>
      </c>
      <c r="C2439" t="s">
        <v>216</v>
      </c>
      <c r="D2439">
        <f>_xlfn.XLOOKUP(C2439,kamus!$B$2:$B$87,kamus!$J$2:$J$87,"dihapus",0,1)</f>
        <v>1</v>
      </c>
      <c r="E2439">
        <f t="shared" si="270"/>
        <v>0</v>
      </c>
      <c r="F2439" s="14">
        <v>43221</v>
      </c>
      <c r="G2439" s="1">
        <f t="shared" si="271"/>
        <v>5</v>
      </c>
      <c r="H2439" s="1">
        <f t="shared" si="272"/>
        <v>2018</v>
      </c>
      <c r="I2439">
        <v>0</v>
      </c>
      <c r="K2439">
        <f t="shared" si="266"/>
        <v>0</v>
      </c>
      <c r="L2439">
        <v>14565</v>
      </c>
      <c r="M2439" s="6">
        <f t="shared" si="267"/>
        <v>0</v>
      </c>
      <c r="N2439" s="6" t="str">
        <f t="shared" si="268"/>
        <v/>
      </c>
      <c r="O2439" s="6">
        <f t="shared" si="269"/>
        <v>0</v>
      </c>
      <c r="Q2439">
        <f>_xlfn.XLOOKUP(C2439&amp;G2439&amp;H2439,covid!$E$2:$E$2184,covid!$D$2:$D$2184,0,0,1)</f>
        <v>0</v>
      </c>
    </row>
    <row r="2440" spans="1:17" x14ac:dyDescent="0.3">
      <c r="A2440">
        <f>_xlfn.XLOOKUP(C2440,kamus!$B$2:$B$87,kamus!$A$2:$A$87,0,0,1)</f>
        <v>2</v>
      </c>
      <c r="B2440" t="str">
        <f>_xlfn.XLOOKUP(C2440,kamus!$B$2:$B$87,kamus!$D$2:$D$87,"dihapus",0,1)</f>
        <v>Berbah</v>
      </c>
      <c r="C2440" t="s">
        <v>246</v>
      </c>
      <c r="D2440">
        <f>_xlfn.XLOOKUP(C2440,kamus!$B$2:$B$87,kamus!$J$2:$J$87,"dihapus",0,1)</f>
        <v>1</v>
      </c>
      <c r="E2440">
        <f t="shared" si="270"/>
        <v>0</v>
      </c>
      <c r="F2440" s="14">
        <v>43221</v>
      </c>
      <c r="G2440" s="1">
        <f t="shared" si="271"/>
        <v>5</v>
      </c>
      <c r="H2440" s="1">
        <f t="shared" si="272"/>
        <v>2018</v>
      </c>
      <c r="I2440">
        <v>0</v>
      </c>
      <c r="K2440">
        <f t="shared" si="266"/>
        <v>0</v>
      </c>
      <c r="L2440">
        <v>18704</v>
      </c>
      <c r="M2440" s="6">
        <f t="shared" si="267"/>
        <v>0</v>
      </c>
      <c r="N2440" s="6" t="str">
        <f t="shared" si="268"/>
        <v/>
      </c>
      <c r="O2440" s="6">
        <f t="shared" si="269"/>
        <v>0</v>
      </c>
      <c r="Q2440">
        <f>_xlfn.XLOOKUP(C2440&amp;G2440&amp;H2440,covid!$E$2:$E$2184,covid!$D$2:$D$2184,0,0,1)</f>
        <v>0</v>
      </c>
    </row>
    <row r="2441" spans="1:17" x14ac:dyDescent="0.3">
      <c r="A2441">
        <f>_xlfn.XLOOKUP(C2441,kamus!$B$2:$B$87,kamus!$A$2:$A$87,0,0,1)</f>
        <v>3</v>
      </c>
      <c r="B2441" t="str">
        <f>_xlfn.XLOOKUP(C2441,kamus!$B$2:$B$87,kamus!$D$2:$D$87,"dihapus",0,1)</f>
        <v>Berbah</v>
      </c>
      <c r="C2441" t="s">
        <v>267</v>
      </c>
      <c r="D2441">
        <f>_xlfn.XLOOKUP(C2441,kamus!$B$2:$B$87,kamus!$J$2:$J$87,"dihapus",0,1)</f>
        <v>1</v>
      </c>
      <c r="E2441">
        <f t="shared" si="270"/>
        <v>0</v>
      </c>
      <c r="F2441" s="14">
        <v>43221</v>
      </c>
      <c r="G2441" s="1">
        <f t="shared" si="271"/>
        <v>5</v>
      </c>
      <c r="H2441" s="1">
        <f t="shared" si="272"/>
        <v>2018</v>
      </c>
      <c r="I2441">
        <v>0</v>
      </c>
      <c r="K2441">
        <f t="shared" si="266"/>
        <v>0</v>
      </c>
      <c r="L2441">
        <v>13363</v>
      </c>
      <c r="M2441" s="6">
        <f t="shared" si="267"/>
        <v>0</v>
      </c>
      <c r="N2441" s="6" t="str">
        <f t="shared" si="268"/>
        <v/>
      </c>
      <c r="O2441" s="6">
        <f t="shared" si="269"/>
        <v>0</v>
      </c>
      <c r="Q2441">
        <f>_xlfn.XLOOKUP(C2441&amp;G2441&amp;H2441,covid!$E$2:$E$2184,covid!$D$2:$D$2184,0,0,1)</f>
        <v>0</v>
      </c>
    </row>
    <row r="2442" spans="1:17" x14ac:dyDescent="0.3">
      <c r="A2442">
        <f>_xlfn.XLOOKUP(C2442,kamus!$B$2:$B$87,kamus!$A$2:$A$87,0,0,1)</f>
        <v>9</v>
      </c>
      <c r="B2442" t="str">
        <f>_xlfn.XLOOKUP(C2442,kamus!$B$2:$B$87,kamus!$D$2:$D$87,"dihapus",0,1)</f>
        <v>cangkringan</v>
      </c>
      <c r="C2442" t="s">
        <v>197</v>
      </c>
      <c r="D2442">
        <f>_xlfn.XLOOKUP(C2442,kamus!$B$2:$B$87,kamus!$J$2:$J$87,"dihapus",0,1)</f>
        <v>0</v>
      </c>
      <c r="E2442">
        <f t="shared" si="270"/>
        <v>0</v>
      </c>
      <c r="F2442" s="14">
        <v>43221</v>
      </c>
      <c r="G2442" s="1">
        <f t="shared" si="271"/>
        <v>5</v>
      </c>
      <c r="H2442" s="1">
        <f t="shared" si="272"/>
        <v>2018</v>
      </c>
      <c r="I2442">
        <v>0</v>
      </c>
      <c r="K2442">
        <f t="shared" si="266"/>
        <v>0</v>
      </c>
      <c r="L2442">
        <v>8063</v>
      </c>
      <c r="M2442" s="6">
        <f t="shared" si="267"/>
        <v>0</v>
      </c>
      <c r="N2442" s="6" t="str">
        <f t="shared" si="268"/>
        <v/>
      </c>
      <c r="O2442" s="6">
        <f t="shared" si="269"/>
        <v>0</v>
      </c>
      <c r="Q2442">
        <f>_xlfn.XLOOKUP(C2442&amp;G2442&amp;H2442,covid!$E$2:$E$2184,covid!$D$2:$D$2184,0,0,1)</f>
        <v>0</v>
      </c>
    </row>
    <row r="2443" spans="1:17" x14ac:dyDescent="0.3">
      <c r="A2443">
        <f>_xlfn.XLOOKUP(C2443,kamus!$B$2:$B$87,kamus!$A$2:$A$87,0,0,1)</f>
        <v>5</v>
      </c>
      <c r="B2443" t="str">
        <f>_xlfn.XLOOKUP(C2443,kamus!$B$2:$B$87,kamus!$D$2:$D$87,"dihapus",0,1)</f>
        <v>cangkringan</v>
      </c>
      <c r="C2443" t="s">
        <v>212</v>
      </c>
      <c r="D2443">
        <f>_xlfn.XLOOKUP(C2443,kamus!$B$2:$B$87,kamus!$J$2:$J$87,"dihapus",0,1)</f>
        <v>0</v>
      </c>
      <c r="E2443">
        <f t="shared" si="270"/>
        <v>0</v>
      </c>
      <c r="F2443" s="14">
        <v>43221</v>
      </c>
      <c r="G2443" s="1">
        <f t="shared" si="271"/>
        <v>5</v>
      </c>
      <c r="H2443" s="1">
        <f t="shared" si="272"/>
        <v>2018</v>
      </c>
      <c r="I2443">
        <v>0</v>
      </c>
      <c r="K2443">
        <f t="shared" si="266"/>
        <v>0</v>
      </c>
      <c r="L2443">
        <v>4133</v>
      </c>
      <c r="M2443" s="6">
        <f t="shared" si="267"/>
        <v>0</v>
      </c>
      <c r="N2443" s="6" t="str">
        <f t="shared" si="268"/>
        <v/>
      </c>
      <c r="O2443" s="6">
        <f t="shared" si="269"/>
        <v>0</v>
      </c>
      <c r="Q2443">
        <f>_xlfn.XLOOKUP(C2443&amp;G2443&amp;H2443,covid!$E$2:$E$2184,covid!$D$2:$D$2184,0,0,1)</f>
        <v>0</v>
      </c>
    </row>
    <row r="2444" spans="1:17" x14ac:dyDescent="0.3">
      <c r="A2444">
        <f>_xlfn.XLOOKUP(C2444,kamus!$B$2:$B$87,kamus!$A$2:$A$87,0,0,1)</f>
        <v>7</v>
      </c>
      <c r="B2444" t="str">
        <f>_xlfn.XLOOKUP(C2444,kamus!$B$2:$B$87,kamus!$D$2:$D$87,"dihapus",0,1)</f>
        <v>cangkringan</v>
      </c>
      <c r="C2444" t="s">
        <v>217</v>
      </c>
      <c r="D2444">
        <f>_xlfn.XLOOKUP(C2444,kamus!$B$2:$B$87,kamus!$J$2:$J$87,"dihapus",0,1)</f>
        <v>0</v>
      </c>
      <c r="E2444">
        <f t="shared" si="270"/>
        <v>0</v>
      </c>
      <c r="F2444" s="14">
        <v>43221</v>
      </c>
      <c r="G2444" s="1">
        <f t="shared" si="271"/>
        <v>5</v>
      </c>
      <c r="H2444" s="1">
        <f t="shared" si="272"/>
        <v>2018</v>
      </c>
      <c r="I2444">
        <v>0</v>
      </c>
      <c r="K2444">
        <f t="shared" si="266"/>
        <v>0</v>
      </c>
      <c r="L2444">
        <v>3586</v>
      </c>
      <c r="M2444" s="6">
        <f t="shared" si="267"/>
        <v>0</v>
      </c>
      <c r="N2444" s="6" t="str">
        <f t="shared" si="268"/>
        <v/>
      </c>
      <c r="O2444" s="6">
        <f t="shared" si="269"/>
        <v>0</v>
      </c>
      <c r="Q2444">
        <f>_xlfn.XLOOKUP(C2444&amp;G2444&amp;H2444,covid!$E$2:$E$2184,covid!$D$2:$D$2184,0,0,1)</f>
        <v>0</v>
      </c>
    </row>
    <row r="2445" spans="1:17" x14ac:dyDescent="0.3">
      <c r="A2445">
        <f>_xlfn.XLOOKUP(C2445,kamus!$B$2:$B$87,kamus!$A$2:$A$87,0,0,1)</f>
        <v>8</v>
      </c>
      <c r="B2445" t="str">
        <f>_xlfn.XLOOKUP(C2445,kamus!$B$2:$B$87,kamus!$D$2:$D$87,"dihapus",0,1)</f>
        <v>cangkringan</v>
      </c>
      <c r="C2445" t="s">
        <v>275</v>
      </c>
      <c r="D2445">
        <f>_xlfn.XLOOKUP(C2445,kamus!$B$2:$B$87,kamus!$J$2:$J$87,"dihapus",0,1)</f>
        <v>0</v>
      </c>
      <c r="E2445">
        <f t="shared" si="270"/>
        <v>0</v>
      </c>
      <c r="F2445" s="14">
        <v>43221</v>
      </c>
      <c r="G2445" s="1">
        <f t="shared" si="271"/>
        <v>5</v>
      </c>
      <c r="H2445" s="1">
        <f t="shared" si="272"/>
        <v>2018</v>
      </c>
      <c r="I2445">
        <v>0</v>
      </c>
      <c r="K2445">
        <f t="shared" si="266"/>
        <v>0</v>
      </c>
      <c r="L2445">
        <v>5550</v>
      </c>
      <c r="M2445" s="6">
        <f t="shared" si="267"/>
        <v>0</v>
      </c>
      <c r="N2445" s="6" t="str">
        <f t="shared" si="268"/>
        <v/>
      </c>
      <c r="O2445" s="6">
        <f t="shared" si="269"/>
        <v>0</v>
      </c>
      <c r="Q2445">
        <f>_xlfn.XLOOKUP(C2445&amp;G2445&amp;H2445,covid!$E$2:$E$2184,covid!$D$2:$D$2184,0,0,1)</f>
        <v>0</v>
      </c>
    </row>
    <row r="2446" spans="1:17" x14ac:dyDescent="0.3">
      <c r="A2446">
        <f>_xlfn.XLOOKUP(C2446,kamus!$B$2:$B$87,kamus!$A$2:$A$87,0,0,1)</f>
        <v>6</v>
      </c>
      <c r="B2446" t="str">
        <f>_xlfn.XLOOKUP(C2446,kamus!$B$2:$B$87,kamus!$D$2:$D$87,"dihapus",0,1)</f>
        <v>cangkringan</v>
      </c>
      <c r="C2446" t="s">
        <v>281</v>
      </c>
      <c r="D2446">
        <f>_xlfn.XLOOKUP(C2446,kamus!$B$2:$B$87,kamus!$J$2:$J$87,"dihapus",0,1)</f>
        <v>0</v>
      </c>
      <c r="E2446">
        <f t="shared" si="270"/>
        <v>0</v>
      </c>
      <c r="F2446" s="14">
        <v>43221</v>
      </c>
      <c r="G2446" s="1">
        <f t="shared" si="271"/>
        <v>5</v>
      </c>
      <c r="H2446" s="1">
        <f t="shared" si="272"/>
        <v>2018</v>
      </c>
      <c r="I2446">
        <v>0</v>
      </c>
      <c r="K2446">
        <f t="shared" si="266"/>
        <v>0</v>
      </c>
      <c r="L2446">
        <v>11339</v>
      </c>
      <c r="M2446" s="6">
        <f t="shared" si="267"/>
        <v>0</v>
      </c>
      <c r="N2446" s="6" t="str">
        <f t="shared" si="268"/>
        <v/>
      </c>
      <c r="O2446" s="6">
        <f t="shared" si="269"/>
        <v>0</v>
      </c>
      <c r="Q2446">
        <f>_xlfn.XLOOKUP(C2446&amp;G2446&amp;H2446,covid!$E$2:$E$2184,covid!$D$2:$D$2184,0,0,1)</f>
        <v>0</v>
      </c>
    </row>
    <row r="2447" spans="1:17" x14ac:dyDescent="0.3">
      <c r="A2447">
        <f>_xlfn.XLOOKUP(C2447,kamus!$B$2:$B$87,kamus!$A$2:$A$87,0,0,1)</f>
        <v>10</v>
      </c>
      <c r="B2447" t="str">
        <f>_xlfn.XLOOKUP(C2447,kamus!$B$2:$B$87,kamus!$D$2:$D$87,"dihapus",0,1)</f>
        <v>Depok 1</v>
      </c>
      <c r="C2447" t="s">
        <v>220</v>
      </c>
      <c r="D2447">
        <f>_xlfn.XLOOKUP(C2447,kamus!$B$2:$B$87,kamus!$J$2:$J$87,"dihapus",0,1)</f>
        <v>1</v>
      </c>
      <c r="E2447">
        <f t="shared" si="270"/>
        <v>0</v>
      </c>
      <c r="F2447" s="14">
        <v>43221</v>
      </c>
      <c r="G2447" s="1">
        <f t="shared" si="271"/>
        <v>5</v>
      </c>
      <c r="H2447" s="1">
        <f t="shared" si="272"/>
        <v>2018</v>
      </c>
      <c r="I2447">
        <v>0</v>
      </c>
      <c r="K2447">
        <f t="shared" si="266"/>
        <v>0</v>
      </c>
      <c r="L2447">
        <v>37946</v>
      </c>
      <c r="M2447" s="6">
        <f t="shared" si="267"/>
        <v>0</v>
      </c>
      <c r="N2447" s="6" t="str">
        <f t="shared" si="268"/>
        <v/>
      </c>
      <c r="O2447" s="6">
        <f t="shared" si="269"/>
        <v>0</v>
      </c>
      <c r="Q2447">
        <f>_xlfn.XLOOKUP(C2447&amp;G2447&amp;H2447,covid!$E$2:$E$2184,covid!$D$2:$D$2184,0,0,1)</f>
        <v>0</v>
      </c>
    </row>
    <row r="2448" spans="1:17" x14ac:dyDescent="0.3">
      <c r="A2448">
        <f>_xlfn.XLOOKUP(C2448,kamus!$B$2:$B$87,kamus!$A$2:$A$87,0,0,1)</f>
        <v>11</v>
      </c>
      <c r="B2448" t="str">
        <f>_xlfn.XLOOKUP(C2448,kamus!$B$2:$B$87,kamus!$D$2:$D$87,"dihapus",0,1)</f>
        <v>Depok 2</v>
      </c>
      <c r="C2448" t="s">
        <v>207</v>
      </c>
      <c r="D2448">
        <f>_xlfn.XLOOKUP(C2448,kamus!$B$2:$B$87,kamus!$J$2:$J$87,"dihapus",0,1)</f>
        <v>1</v>
      </c>
      <c r="E2448">
        <f t="shared" si="270"/>
        <v>0</v>
      </c>
      <c r="F2448" s="14">
        <v>43221</v>
      </c>
      <c r="G2448" s="1">
        <f t="shared" si="271"/>
        <v>5</v>
      </c>
      <c r="H2448" s="1">
        <f t="shared" si="272"/>
        <v>2018</v>
      </c>
      <c r="I2448">
        <v>1</v>
      </c>
      <c r="K2448">
        <f t="shared" si="266"/>
        <v>1</v>
      </c>
      <c r="L2448">
        <v>44433</v>
      </c>
      <c r="M2448" s="6">
        <f t="shared" si="267"/>
        <v>2.2505795242274886</v>
      </c>
      <c r="N2448" s="6" t="str">
        <f t="shared" si="268"/>
        <v/>
      </c>
      <c r="O2448" s="6">
        <f t="shared" si="269"/>
        <v>2.2505795242274886</v>
      </c>
      <c r="Q2448">
        <f>_xlfn.XLOOKUP(C2448&amp;G2448&amp;H2448,covid!$E$2:$E$2184,covid!$D$2:$D$2184,0,0,1)</f>
        <v>0</v>
      </c>
    </row>
    <row r="2449" spans="1:17" x14ac:dyDescent="0.3">
      <c r="A2449">
        <f>_xlfn.XLOOKUP(C2449,kamus!$B$2:$B$87,kamus!$A$2:$A$87,0,0,1)</f>
        <v>12</v>
      </c>
      <c r="B2449" t="str">
        <f>_xlfn.XLOOKUP(C2449,kamus!$B$2:$B$87,kamus!$D$2:$D$87,"dihapus",0,1)</f>
        <v>Depok 3</v>
      </c>
      <c r="C2449" t="s">
        <v>206</v>
      </c>
      <c r="D2449">
        <f>_xlfn.XLOOKUP(C2449,kamus!$B$2:$B$87,kamus!$J$2:$J$87,"dihapus",0,1)</f>
        <v>1</v>
      </c>
      <c r="E2449">
        <f t="shared" si="270"/>
        <v>0</v>
      </c>
      <c r="F2449" s="14">
        <v>43221</v>
      </c>
      <c r="G2449" s="1">
        <f t="shared" si="271"/>
        <v>5</v>
      </c>
      <c r="H2449" s="1">
        <f t="shared" si="272"/>
        <v>2018</v>
      </c>
      <c r="I2449">
        <v>0</v>
      </c>
      <c r="K2449">
        <f t="shared" si="266"/>
        <v>0</v>
      </c>
      <c r="L2449">
        <v>44837</v>
      </c>
      <c r="M2449" s="6">
        <f t="shared" si="267"/>
        <v>0</v>
      </c>
      <c r="N2449" s="6" t="str">
        <f t="shared" si="268"/>
        <v/>
      </c>
      <c r="O2449" s="6">
        <f t="shared" si="269"/>
        <v>0</v>
      </c>
      <c r="Q2449">
        <f>_xlfn.XLOOKUP(C2449&amp;G2449&amp;H2449,covid!$E$2:$E$2184,covid!$D$2:$D$2184,0,0,1)</f>
        <v>0</v>
      </c>
    </row>
    <row r="2450" spans="1:17" x14ac:dyDescent="0.3">
      <c r="A2450">
        <f>_xlfn.XLOOKUP(C2450,kamus!$B$2:$B$87,kamus!$A$2:$A$87,0,0,1)</f>
        <v>0</v>
      </c>
      <c r="B2450" t="str">
        <f>_xlfn.XLOOKUP(C2450,kamus!$B$2:$B$87,kamus!$D$2:$D$87,"dihapus",0,1)</f>
        <v>dihapus</v>
      </c>
      <c r="C2450" t="s">
        <v>282</v>
      </c>
      <c r="D2450" t="str">
        <f>_xlfn.XLOOKUP(C2450,kamus!$B$2:$B$87,kamus!$J$2:$J$87,"dihapus",0,1)</f>
        <v>dihapus</v>
      </c>
      <c r="E2450">
        <f t="shared" si="270"/>
        <v>0</v>
      </c>
      <c r="F2450" s="14">
        <v>43221</v>
      </c>
      <c r="G2450" s="1">
        <f t="shared" si="271"/>
        <v>5</v>
      </c>
      <c r="H2450" s="1">
        <f t="shared" si="272"/>
        <v>2018</v>
      </c>
      <c r="I2450">
        <v>0</v>
      </c>
      <c r="K2450">
        <f t="shared" si="266"/>
        <v>0</v>
      </c>
      <c r="L2450" t="e">
        <v>#N/A</v>
      </c>
      <c r="M2450" s="6" t="e">
        <f t="shared" si="267"/>
        <v>#N/A</v>
      </c>
      <c r="N2450" s="6" t="str">
        <f t="shared" si="268"/>
        <v/>
      </c>
      <c r="O2450" s="6" t="e">
        <f t="shared" si="269"/>
        <v>#N/A</v>
      </c>
      <c r="Q2450">
        <f>_xlfn.XLOOKUP(C2450&amp;G2450&amp;H2450,covid!$E$2:$E$2184,covid!$D$2:$D$2184,0,0,1)</f>
        <v>0</v>
      </c>
    </row>
    <row r="2451" spans="1:17" x14ac:dyDescent="0.3">
      <c r="A2451">
        <f>_xlfn.XLOOKUP(C2451,kamus!$B$2:$B$87,kamus!$A$2:$A$87,0,0,1)</f>
        <v>14</v>
      </c>
      <c r="B2451" t="str">
        <f>_xlfn.XLOOKUP(C2451,kamus!$B$2:$B$87,kamus!$D$2:$D$87,"dihapus",0,1)</f>
        <v>Gamping 1</v>
      </c>
      <c r="C2451" t="s">
        <v>196</v>
      </c>
      <c r="D2451">
        <f>_xlfn.XLOOKUP(C2451,kamus!$B$2:$B$87,kamus!$J$2:$J$87,"dihapus",0,1)</f>
        <v>1</v>
      </c>
      <c r="E2451">
        <f t="shared" si="270"/>
        <v>0</v>
      </c>
      <c r="F2451" s="14">
        <v>43221</v>
      </c>
      <c r="G2451" s="1">
        <f t="shared" si="271"/>
        <v>5</v>
      </c>
      <c r="H2451" s="1">
        <f t="shared" si="272"/>
        <v>2018</v>
      </c>
      <c r="I2451">
        <v>0</v>
      </c>
      <c r="K2451">
        <f t="shared" si="266"/>
        <v>0</v>
      </c>
      <c r="L2451">
        <v>22819</v>
      </c>
      <c r="M2451" s="6">
        <f t="shared" si="267"/>
        <v>0</v>
      </c>
      <c r="N2451" s="6" t="str">
        <f t="shared" si="268"/>
        <v/>
      </c>
      <c r="O2451" s="6">
        <f t="shared" si="269"/>
        <v>0</v>
      </c>
      <c r="Q2451">
        <f>_xlfn.XLOOKUP(C2451&amp;G2451&amp;H2451,covid!$E$2:$E$2184,covid!$D$2:$D$2184,0,0,1)</f>
        <v>0</v>
      </c>
    </row>
    <row r="2452" spans="1:17" x14ac:dyDescent="0.3">
      <c r="A2452">
        <f>_xlfn.XLOOKUP(C2452,kamus!$B$2:$B$87,kamus!$A$2:$A$87,0,0,1)</f>
        <v>13</v>
      </c>
      <c r="B2452" t="str">
        <f>_xlfn.XLOOKUP(C2452,kamus!$B$2:$B$87,kamus!$D$2:$D$87,"dihapus",0,1)</f>
        <v>Gamping 1</v>
      </c>
      <c r="C2452" t="s">
        <v>198</v>
      </c>
      <c r="D2452">
        <f>_xlfn.XLOOKUP(C2452,kamus!$B$2:$B$87,kamus!$J$2:$J$87,"dihapus",0,1)</f>
        <v>1</v>
      </c>
      <c r="E2452">
        <f t="shared" si="270"/>
        <v>0</v>
      </c>
      <c r="F2452" s="14">
        <v>43221</v>
      </c>
      <c r="G2452" s="1">
        <f t="shared" si="271"/>
        <v>5</v>
      </c>
      <c r="H2452" s="1">
        <f t="shared" si="272"/>
        <v>2018</v>
      </c>
      <c r="I2452">
        <v>1</v>
      </c>
      <c r="K2452">
        <f t="shared" si="266"/>
        <v>1</v>
      </c>
      <c r="L2452">
        <v>20645</v>
      </c>
      <c r="M2452" s="6">
        <f t="shared" si="267"/>
        <v>4.8437878420925164</v>
      </c>
      <c r="N2452" s="6" t="str">
        <f t="shared" si="268"/>
        <v/>
      </c>
      <c r="O2452" s="6">
        <f t="shared" si="269"/>
        <v>4.8437878420925164</v>
      </c>
      <c r="Q2452">
        <f>_xlfn.XLOOKUP(C2452&amp;G2452&amp;H2452,covid!$E$2:$E$2184,covid!$D$2:$D$2184,0,0,1)</f>
        <v>0</v>
      </c>
    </row>
    <row r="2453" spans="1:17" x14ac:dyDescent="0.3">
      <c r="A2453">
        <f>_xlfn.XLOOKUP(C2453,kamus!$B$2:$B$87,kamus!$A$2:$A$87,0,0,1)</f>
        <v>16</v>
      </c>
      <c r="B2453" t="str">
        <f>_xlfn.XLOOKUP(C2453,kamus!$B$2:$B$87,kamus!$D$2:$D$87,"dihapus",0,1)</f>
        <v>Gamping 2</v>
      </c>
      <c r="C2453" t="s">
        <v>200</v>
      </c>
      <c r="D2453">
        <f>_xlfn.XLOOKUP(C2453,kamus!$B$2:$B$87,kamus!$J$2:$J$87,"dihapus",0,1)</f>
        <v>1</v>
      </c>
      <c r="E2453">
        <f t="shared" si="270"/>
        <v>0</v>
      </c>
      <c r="F2453" s="14">
        <v>43221</v>
      </c>
      <c r="G2453" s="1">
        <f t="shared" si="271"/>
        <v>5</v>
      </c>
      <c r="H2453" s="1">
        <f t="shared" si="272"/>
        <v>2018</v>
      </c>
      <c r="I2453">
        <v>1</v>
      </c>
      <c r="K2453">
        <f t="shared" si="266"/>
        <v>1</v>
      </c>
      <c r="L2453">
        <v>16624</v>
      </c>
      <c r="M2453" s="6">
        <f t="shared" si="267"/>
        <v>6.0153994225216554</v>
      </c>
      <c r="N2453" s="6" t="str">
        <f t="shared" si="268"/>
        <v/>
      </c>
      <c r="O2453" s="6">
        <f t="shared" si="269"/>
        <v>6.0153994225216554</v>
      </c>
      <c r="Q2453">
        <f>_xlfn.XLOOKUP(C2453&amp;G2453&amp;H2453,covid!$E$2:$E$2184,covid!$D$2:$D$2184,0,0,1)</f>
        <v>0</v>
      </c>
    </row>
    <row r="2454" spans="1:17" x14ac:dyDescent="0.3">
      <c r="A2454">
        <f>_xlfn.XLOOKUP(C2454,kamus!$B$2:$B$87,kamus!$A$2:$A$87,0,0,1)</f>
        <v>15</v>
      </c>
      <c r="B2454" t="str">
        <f>_xlfn.XLOOKUP(C2454,kamus!$B$2:$B$87,kamus!$D$2:$D$87,"dihapus",0,1)</f>
        <v>Gamping 2</v>
      </c>
      <c r="C2454" t="s">
        <v>230</v>
      </c>
      <c r="D2454">
        <f>_xlfn.XLOOKUP(C2454,kamus!$B$2:$B$87,kamus!$J$2:$J$87,"dihapus",0,1)</f>
        <v>1</v>
      </c>
      <c r="E2454">
        <f t="shared" si="270"/>
        <v>0</v>
      </c>
      <c r="F2454" s="14">
        <v>43221</v>
      </c>
      <c r="G2454" s="1">
        <f t="shared" si="271"/>
        <v>5</v>
      </c>
      <c r="H2454" s="1">
        <f t="shared" si="272"/>
        <v>2018</v>
      </c>
      <c r="I2454">
        <v>1</v>
      </c>
      <c r="K2454">
        <f t="shared" si="266"/>
        <v>1</v>
      </c>
      <c r="L2454">
        <v>18692</v>
      </c>
      <c r="M2454" s="6">
        <f t="shared" si="267"/>
        <v>5.3498823025893429</v>
      </c>
      <c r="N2454" s="6" t="str">
        <f t="shared" si="268"/>
        <v/>
      </c>
      <c r="O2454" s="6">
        <f t="shared" si="269"/>
        <v>5.3498823025893429</v>
      </c>
      <c r="Q2454">
        <f>_xlfn.XLOOKUP(C2454&amp;G2454&amp;H2454,covid!$E$2:$E$2184,covid!$D$2:$D$2184,0,0,1)</f>
        <v>0</v>
      </c>
    </row>
    <row r="2455" spans="1:17" x14ac:dyDescent="0.3">
      <c r="A2455">
        <f>_xlfn.XLOOKUP(C2455,kamus!$B$2:$B$87,kamus!$A$2:$A$87,0,0,1)</f>
        <v>17</v>
      </c>
      <c r="B2455" t="str">
        <f>_xlfn.XLOOKUP(C2455,kamus!$B$2:$B$87,kamus!$D$2:$D$87,"dihapus",0,1)</f>
        <v>Gamping 2</v>
      </c>
      <c r="C2455" t="s">
        <v>272</v>
      </c>
      <c r="D2455">
        <f>_xlfn.XLOOKUP(C2455,kamus!$B$2:$B$87,kamus!$J$2:$J$87,"dihapus",0,1)</f>
        <v>1</v>
      </c>
      <c r="E2455">
        <f t="shared" si="270"/>
        <v>0</v>
      </c>
      <c r="F2455" s="14">
        <v>43221</v>
      </c>
      <c r="G2455" s="1">
        <f t="shared" si="271"/>
        <v>5</v>
      </c>
      <c r="H2455" s="1">
        <f t="shared" si="272"/>
        <v>2018</v>
      </c>
      <c r="I2455">
        <v>0</v>
      </c>
      <c r="K2455">
        <f t="shared" si="266"/>
        <v>0</v>
      </c>
      <c r="L2455">
        <v>18667</v>
      </c>
      <c r="M2455" s="6">
        <f t="shared" si="267"/>
        <v>0</v>
      </c>
      <c r="N2455" s="6" t="str">
        <f t="shared" si="268"/>
        <v/>
      </c>
      <c r="O2455" s="6">
        <f t="shared" si="269"/>
        <v>0</v>
      </c>
      <c r="Q2455">
        <f>_xlfn.XLOOKUP(C2455&amp;G2455&amp;H2455,covid!$E$2:$E$2184,covid!$D$2:$D$2184,0,0,1)</f>
        <v>0</v>
      </c>
    </row>
    <row r="2456" spans="1:17" x14ac:dyDescent="0.3">
      <c r="A2456">
        <f>_xlfn.XLOOKUP(C2456,kamus!$B$2:$B$87,kamus!$A$2:$A$87,0,0,1)</f>
        <v>20</v>
      </c>
      <c r="B2456" t="str">
        <f>_xlfn.XLOOKUP(C2456,kamus!$B$2:$B$87,kamus!$D$2:$D$87,"dihapus",0,1)</f>
        <v>Godean 1</v>
      </c>
      <c r="C2456" t="s">
        <v>247</v>
      </c>
      <c r="D2456">
        <f>_xlfn.XLOOKUP(C2456,kamus!$B$2:$B$87,kamus!$J$2:$J$87,"dihapus",0,1)</f>
        <v>1</v>
      </c>
      <c r="E2456">
        <f t="shared" si="270"/>
        <v>0</v>
      </c>
      <c r="F2456" s="14">
        <v>43221</v>
      </c>
      <c r="G2456" s="1">
        <f t="shared" si="271"/>
        <v>5</v>
      </c>
      <c r="H2456" s="1">
        <f t="shared" si="272"/>
        <v>2018</v>
      </c>
      <c r="I2456">
        <v>0</v>
      </c>
      <c r="K2456">
        <f t="shared" si="266"/>
        <v>0</v>
      </c>
      <c r="L2456">
        <v>9743</v>
      </c>
      <c r="M2456" s="6">
        <f t="shared" si="267"/>
        <v>0</v>
      </c>
      <c r="N2456" s="6" t="str">
        <f t="shared" si="268"/>
        <v/>
      </c>
      <c r="O2456" s="6">
        <f t="shared" si="269"/>
        <v>0</v>
      </c>
      <c r="Q2456">
        <f>_xlfn.XLOOKUP(C2456&amp;G2456&amp;H2456,covid!$E$2:$E$2184,covid!$D$2:$D$2184,0,0,1)</f>
        <v>0</v>
      </c>
    </row>
    <row r="2457" spans="1:17" x14ac:dyDescent="0.3">
      <c r="A2457">
        <f>_xlfn.XLOOKUP(C2457,kamus!$B$2:$B$87,kamus!$A$2:$A$87,0,0,1)</f>
        <v>21</v>
      </c>
      <c r="B2457" t="str">
        <f>_xlfn.XLOOKUP(C2457,kamus!$B$2:$B$87,kamus!$D$2:$D$87,"dihapus",0,1)</f>
        <v>Godean 1</v>
      </c>
      <c r="C2457" t="s">
        <v>250</v>
      </c>
      <c r="D2457">
        <f>_xlfn.XLOOKUP(C2457,kamus!$B$2:$B$87,kamus!$J$2:$J$87,"dihapus",0,1)</f>
        <v>1</v>
      </c>
      <c r="E2457">
        <f t="shared" si="270"/>
        <v>0</v>
      </c>
      <c r="F2457" s="14">
        <v>43221</v>
      </c>
      <c r="G2457" s="1">
        <f t="shared" si="271"/>
        <v>5</v>
      </c>
      <c r="H2457" s="1">
        <f t="shared" si="272"/>
        <v>2018</v>
      </c>
      <c r="I2457">
        <v>0</v>
      </c>
      <c r="K2457">
        <f t="shared" si="266"/>
        <v>0</v>
      </c>
      <c r="L2457">
        <v>10269</v>
      </c>
      <c r="M2457" s="6">
        <f t="shared" si="267"/>
        <v>0</v>
      </c>
      <c r="N2457" s="6" t="str">
        <f t="shared" si="268"/>
        <v/>
      </c>
      <c r="O2457" s="6">
        <f t="shared" si="269"/>
        <v>0</v>
      </c>
      <c r="Q2457">
        <f>_xlfn.XLOOKUP(C2457&amp;G2457&amp;H2457,covid!$E$2:$E$2184,covid!$D$2:$D$2184,0,0,1)</f>
        <v>0</v>
      </c>
    </row>
    <row r="2458" spans="1:17" x14ac:dyDescent="0.3">
      <c r="A2458">
        <f>_xlfn.XLOOKUP(C2458,kamus!$B$2:$B$87,kamus!$A$2:$A$87,0,0,1)</f>
        <v>19</v>
      </c>
      <c r="B2458" t="str">
        <f>_xlfn.XLOOKUP(C2458,kamus!$B$2:$B$87,kamus!$D$2:$D$87,"dihapus",0,1)</f>
        <v>Godean 1</v>
      </c>
      <c r="C2458" t="s">
        <v>251</v>
      </c>
      <c r="D2458">
        <f>_xlfn.XLOOKUP(C2458,kamus!$B$2:$B$87,kamus!$J$2:$J$87,"dihapus",0,1)</f>
        <v>1</v>
      </c>
      <c r="E2458">
        <f t="shared" si="270"/>
        <v>0</v>
      </c>
      <c r="F2458" s="14">
        <v>43221</v>
      </c>
      <c r="G2458" s="1">
        <f t="shared" si="271"/>
        <v>5</v>
      </c>
      <c r="H2458" s="1">
        <f t="shared" si="272"/>
        <v>2018</v>
      </c>
      <c r="I2458">
        <v>0</v>
      </c>
      <c r="K2458">
        <f t="shared" si="266"/>
        <v>0</v>
      </c>
      <c r="L2458">
        <v>9159</v>
      </c>
      <c r="M2458" s="6">
        <f t="shared" si="267"/>
        <v>0</v>
      </c>
      <c r="N2458" s="6" t="str">
        <f t="shared" si="268"/>
        <v/>
      </c>
      <c r="O2458" s="6">
        <f t="shared" si="269"/>
        <v>0</v>
      </c>
      <c r="Q2458">
        <f>_xlfn.XLOOKUP(C2458&amp;G2458&amp;H2458,covid!$E$2:$E$2184,covid!$D$2:$D$2184,0,0,1)</f>
        <v>0</v>
      </c>
    </row>
    <row r="2459" spans="1:17" x14ac:dyDescent="0.3">
      <c r="A2459">
        <f>_xlfn.XLOOKUP(C2459,kamus!$B$2:$B$87,kamus!$A$2:$A$87,0,0,1)</f>
        <v>18</v>
      </c>
      <c r="B2459" t="str">
        <f>_xlfn.XLOOKUP(C2459,kamus!$B$2:$B$87,kamus!$D$2:$D$87,"dihapus",0,1)</f>
        <v>Godean 1</v>
      </c>
      <c r="C2459" t="s">
        <v>252</v>
      </c>
      <c r="D2459">
        <f>_xlfn.XLOOKUP(C2459,kamus!$B$2:$B$87,kamus!$J$2:$J$87,"dihapus",0,1)</f>
        <v>0</v>
      </c>
      <c r="E2459">
        <f t="shared" si="270"/>
        <v>0</v>
      </c>
      <c r="F2459" s="14">
        <v>43221</v>
      </c>
      <c r="G2459" s="1">
        <f t="shared" si="271"/>
        <v>5</v>
      </c>
      <c r="H2459" s="1">
        <f t="shared" si="272"/>
        <v>2018</v>
      </c>
      <c r="I2459">
        <v>0</v>
      </c>
      <c r="K2459">
        <f t="shared" si="266"/>
        <v>0</v>
      </c>
      <c r="L2459">
        <v>6607</v>
      </c>
      <c r="M2459" s="6">
        <f t="shared" si="267"/>
        <v>0</v>
      </c>
      <c r="N2459" s="6" t="str">
        <f t="shared" si="268"/>
        <v/>
      </c>
      <c r="O2459" s="6">
        <f t="shared" si="269"/>
        <v>0</v>
      </c>
      <c r="Q2459">
        <f>_xlfn.XLOOKUP(C2459&amp;G2459&amp;H2459,covid!$E$2:$E$2184,covid!$D$2:$D$2184,0,0,1)</f>
        <v>0</v>
      </c>
    </row>
    <row r="2460" spans="1:17" x14ac:dyDescent="0.3">
      <c r="A2460">
        <f>_xlfn.XLOOKUP(C2460,kamus!$B$2:$B$87,kamus!$A$2:$A$87,0,0,1)</f>
        <v>23</v>
      </c>
      <c r="B2460" t="str">
        <f>_xlfn.XLOOKUP(C2460,kamus!$B$2:$B$87,kamus!$D$2:$D$87,"dihapus",0,1)</f>
        <v>Godean 2</v>
      </c>
      <c r="C2460" t="s">
        <v>248</v>
      </c>
      <c r="D2460">
        <f>_xlfn.XLOOKUP(C2460,kamus!$B$2:$B$87,kamus!$J$2:$J$87,"dihapus",0,1)</f>
        <v>1</v>
      </c>
      <c r="E2460">
        <f t="shared" si="270"/>
        <v>0</v>
      </c>
      <c r="F2460" s="14">
        <v>43221</v>
      </c>
      <c r="G2460" s="1">
        <f t="shared" si="271"/>
        <v>5</v>
      </c>
      <c r="H2460" s="1">
        <f t="shared" si="272"/>
        <v>2018</v>
      </c>
      <c r="I2460">
        <v>0</v>
      </c>
      <c r="K2460">
        <f t="shared" si="266"/>
        <v>0</v>
      </c>
      <c r="L2460">
        <v>17439</v>
      </c>
      <c r="M2460" s="6">
        <f t="shared" si="267"/>
        <v>0</v>
      </c>
      <c r="N2460" s="6" t="str">
        <f t="shared" si="268"/>
        <v/>
      </c>
      <c r="O2460" s="6">
        <f t="shared" si="269"/>
        <v>0</v>
      </c>
      <c r="Q2460">
        <f>_xlfn.XLOOKUP(C2460&amp;G2460&amp;H2460,covid!$E$2:$E$2184,covid!$D$2:$D$2184,0,0,1)</f>
        <v>0</v>
      </c>
    </row>
    <row r="2461" spans="1:17" x14ac:dyDescent="0.3">
      <c r="A2461">
        <f>_xlfn.XLOOKUP(C2461,kamus!$B$2:$B$87,kamus!$A$2:$A$87,0,0,1)</f>
        <v>22</v>
      </c>
      <c r="B2461" t="str">
        <f>_xlfn.XLOOKUP(C2461,kamus!$B$2:$B$87,kamus!$D$2:$D$87,"dihapus",0,1)</f>
        <v>Godean 2</v>
      </c>
      <c r="C2461" t="s">
        <v>249</v>
      </c>
      <c r="D2461">
        <f>_xlfn.XLOOKUP(C2461,kamus!$B$2:$B$87,kamus!$J$2:$J$87,"dihapus",0,1)</f>
        <v>1</v>
      </c>
      <c r="E2461">
        <f t="shared" si="270"/>
        <v>0</v>
      </c>
      <c r="F2461" s="14">
        <v>43221</v>
      </c>
      <c r="G2461" s="1">
        <f t="shared" si="271"/>
        <v>5</v>
      </c>
      <c r="H2461" s="1">
        <f t="shared" si="272"/>
        <v>2018</v>
      </c>
      <c r="I2461">
        <v>0</v>
      </c>
      <c r="K2461">
        <f t="shared" si="266"/>
        <v>0</v>
      </c>
      <c r="L2461">
        <v>12380</v>
      </c>
      <c r="M2461" s="6">
        <f t="shared" si="267"/>
        <v>0</v>
      </c>
      <c r="N2461" s="6" t="str">
        <f t="shared" si="268"/>
        <v/>
      </c>
      <c r="O2461" s="6">
        <f t="shared" si="269"/>
        <v>0</v>
      </c>
      <c r="Q2461">
        <f>_xlfn.XLOOKUP(C2461&amp;G2461&amp;H2461,covid!$E$2:$E$2184,covid!$D$2:$D$2184,0,0,1)</f>
        <v>0</v>
      </c>
    </row>
    <row r="2462" spans="1:17" x14ac:dyDescent="0.3">
      <c r="A2462">
        <f>_xlfn.XLOOKUP(C2462,kamus!$B$2:$B$87,kamus!$A$2:$A$87,0,0,1)</f>
        <v>24</v>
      </c>
      <c r="B2462" t="str">
        <f>_xlfn.XLOOKUP(C2462,kamus!$B$2:$B$87,kamus!$D$2:$D$87,"dihapus",0,1)</f>
        <v>Godean 2</v>
      </c>
      <c r="C2462" t="s">
        <v>253</v>
      </c>
      <c r="D2462">
        <f>_xlfn.XLOOKUP(C2462,kamus!$B$2:$B$87,kamus!$J$2:$J$87,"dihapus",0,1)</f>
        <v>0</v>
      </c>
      <c r="E2462">
        <f t="shared" si="270"/>
        <v>0</v>
      </c>
      <c r="F2462" s="14">
        <v>43221</v>
      </c>
      <c r="G2462" s="1">
        <f t="shared" si="271"/>
        <v>5</v>
      </c>
      <c r="H2462" s="1">
        <f t="shared" si="272"/>
        <v>2018</v>
      </c>
      <c r="I2462">
        <v>0</v>
      </c>
      <c r="K2462">
        <f t="shared" si="266"/>
        <v>0</v>
      </c>
      <c r="L2462">
        <v>7087</v>
      </c>
      <c r="M2462" s="6">
        <f t="shared" si="267"/>
        <v>0</v>
      </c>
      <c r="N2462" s="6" t="str">
        <f t="shared" si="268"/>
        <v/>
      </c>
      <c r="O2462" s="6">
        <f t="shared" si="269"/>
        <v>0</v>
      </c>
      <c r="Q2462">
        <f>_xlfn.XLOOKUP(C2462&amp;G2462&amp;H2462,covid!$E$2:$E$2184,covid!$D$2:$D$2184,0,0,1)</f>
        <v>0</v>
      </c>
    </row>
    <row r="2463" spans="1:17" x14ac:dyDescent="0.3">
      <c r="A2463">
        <f>_xlfn.XLOOKUP(C2463,kamus!$B$2:$B$87,kamus!$A$2:$A$87,0,0,1)</f>
        <v>27</v>
      </c>
      <c r="B2463" t="str">
        <f>_xlfn.XLOOKUP(C2463,kamus!$B$2:$B$87,kamus!$D$2:$D$87,"dihapus",0,1)</f>
        <v>Kalasan</v>
      </c>
      <c r="C2463" t="s">
        <v>235</v>
      </c>
      <c r="D2463">
        <f>_xlfn.XLOOKUP(C2463,kamus!$B$2:$B$87,kamus!$J$2:$J$87,"dihapus",0,1)</f>
        <v>1</v>
      </c>
      <c r="E2463">
        <f t="shared" si="270"/>
        <v>0</v>
      </c>
      <c r="F2463" s="14">
        <v>43221</v>
      </c>
      <c r="G2463" s="1">
        <f t="shared" si="271"/>
        <v>5</v>
      </c>
      <c r="H2463" s="1">
        <f t="shared" si="272"/>
        <v>2018</v>
      </c>
      <c r="I2463">
        <v>0</v>
      </c>
      <c r="K2463">
        <f t="shared" si="266"/>
        <v>0</v>
      </c>
      <c r="L2463">
        <v>38337</v>
      </c>
      <c r="M2463" s="6">
        <f t="shared" si="267"/>
        <v>0</v>
      </c>
      <c r="N2463" s="6" t="str">
        <f t="shared" si="268"/>
        <v/>
      </c>
      <c r="O2463" s="6">
        <f t="shared" si="269"/>
        <v>0</v>
      </c>
      <c r="Q2463">
        <f>_xlfn.XLOOKUP(C2463&amp;G2463&amp;H2463,covid!$E$2:$E$2184,covid!$D$2:$D$2184,0,0,1)</f>
        <v>0</v>
      </c>
    </row>
    <row r="2464" spans="1:17" x14ac:dyDescent="0.3">
      <c r="A2464">
        <f>_xlfn.XLOOKUP(C2464,kamus!$B$2:$B$87,kamus!$A$2:$A$87,0,0,1)</f>
        <v>28</v>
      </c>
      <c r="B2464" t="str">
        <f>_xlfn.XLOOKUP(C2464,kamus!$B$2:$B$87,kamus!$D$2:$D$87,"dihapus",0,1)</f>
        <v>Kalasan</v>
      </c>
      <c r="C2464" t="s">
        <v>239</v>
      </c>
      <c r="D2464">
        <f>_xlfn.XLOOKUP(C2464,kamus!$B$2:$B$87,kamus!$J$2:$J$87,"dihapus",0,1)</f>
        <v>0</v>
      </c>
      <c r="E2464">
        <f t="shared" si="270"/>
        <v>0</v>
      </c>
      <c r="F2464" s="14">
        <v>43221</v>
      </c>
      <c r="G2464" s="1">
        <f t="shared" si="271"/>
        <v>5</v>
      </c>
      <c r="H2464" s="1">
        <f t="shared" si="272"/>
        <v>2018</v>
      </c>
      <c r="I2464">
        <v>0</v>
      </c>
      <c r="K2464">
        <f t="shared" si="266"/>
        <v>0</v>
      </c>
      <c r="L2464">
        <v>13744</v>
      </c>
      <c r="M2464" s="6">
        <f t="shared" si="267"/>
        <v>0</v>
      </c>
      <c r="N2464" s="6" t="str">
        <f t="shared" si="268"/>
        <v/>
      </c>
      <c r="O2464" s="6">
        <f t="shared" si="269"/>
        <v>0</v>
      </c>
      <c r="Q2464">
        <f>_xlfn.XLOOKUP(C2464&amp;G2464&amp;H2464,covid!$E$2:$E$2184,covid!$D$2:$D$2184,0,0,1)</f>
        <v>0</v>
      </c>
    </row>
    <row r="2465" spans="1:17" x14ac:dyDescent="0.3">
      <c r="A2465">
        <f>_xlfn.XLOOKUP(C2465,kamus!$B$2:$B$87,kamus!$A$2:$A$87,0,0,1)</f>
        <v>25</v>
      </c>
      <c r="B2465" t="str">
        <f>_xlfn.XLOOKUP(C2465,kamus!$B$2:$B$87,kamus!$D$2:$D$87,"dihapus",0,1)</f>
        <v>Kalasan</v>
      </c>
      <c r="C2465" t="s">
        <v>265</v>
      </c>
      <c r="D2465">
        <f>_xlfn.XLOOKUP(C2465,kamus!$B$2:$B$87,kamus!$J$2:$J$87,"dihapus",0,1)</f>
        <v>1</v>
      </c>
      <c r="E2465">
        <f t="shared" si="270"/>
        <v>0</v>
      </c>
      <c r="F2465" s="14">
        <v>43221</v>
      </c>
      <c r="G2465" s="1">
        <f t="shared" si="271"/>
        <v>5</v>
      </c>
      <c r="H2465" s="1">
        <f t="shared" si="272"/>
        <v>2018</v>
      </c>
      <c r="I2465">
        <v>0</v>
      </c>
      <c r="K2465">
        <f t="shared" si="266"/>
        <v>0</v>
      </c>
      <c r="L2465">
        <v>17169</v>
      </c>
      <c r="M2465" s="6">
        <f t="shared" si="267"/>
        <v>0</v>
      </c>
      <c r="N2465" s="6" t="str">
        <f t="shared" si="268"/>
        <v/>
      </c>
      <c r="O2465" s="6">
        <f t="shared" si="269"/>
        <v>0</v>
      </c>
      <c r="Q2465">
        <f>_xlfn.XLOOKUP(C2465&amp;G2465&amp;H2465,covid!$E$2:$E$2184,covid!$D$2:$D$2184,0,0,1)</f>
        <v>0</v>
      </c>
    </row>
    <row r="2466" spans="1:17" x14ac:dyDescent="0.3">
      <c r="A2466">
        <f>_xlfn.XLOOKUP(C2466,kamus!$B$2:$B$87,kamus!$A$2:$A$87,0,0,1)</f>
        <v>26</v>
      </c>
      <c r="B2466" t="str">
        <f>_xlfn.XLOOKUP(C2466,kamus!$B$2:$B$87,kamus!$D$2:$D$87,"dihapus",0,1)</f>
        <v>Kalasan</v>
      </c>
      <c r="C2466" t="s">
        <v>269</v>
      </c>
      <c r="D2466">
        <f>_xlfn.XLOOKUP(C2466,kamus!$B$2:$B$87,kamus!$J$2:$J$87,"dihapus",0,1)</f>
        <v>1</v>
      </c>
      <c r="E2466">
        <f t="shared" si="270"/>
        <v>0</v>
      </c>
      <c r="F2466" s="14">
        <v>43221</v>
      </c>
      <c r="G2466" s="1">
        <f t="shared" si="271"/>
        <v>5</v>
      </c>
      <c r="H2466" s="1">
        <f t="shared" si="272"/>
        <v>2018</v>
      </c>
      <c r="I2466">
        <v>0</v>
      </c>
      <c r="K2466">
        <f t="shared" si="266"/>
        <v>0</v>
      </c>
      <c r="L2466">
        <v>18588</v>
      </c>
      <c r="M2466" s="6">
        <f t="shared" si="267"/>
        <v>0</v>
      </c>
      <c r="N2466" s="6" t="str">
        <f t="shared" si="268"/>
        <v/>
      </c>
      <c r="O2466" s="6">
        <f t="shared" si="269"/>
        <v>0</v>
      </c>
      <c r="Q2466">
        <f>_xlfn.XLOOKUP(C2466&amp;G2466&amp;H2466,covid!$E$2:$E$2184,covid!$D$2:$D$2184,0,0,1)</f>
        <v>0</v>
      </c>
    </row>
    <row r="2467" spans="1:17" x14ac:dyDescent="0.3">
      <c r="A2467">
        <f>_xlfn.XLOOKUP(C2467,kamus!$B$2:$B$87,kamus!$A$2:$A$87,0,0,1)</f>
        <v>33</v>
      </c>
      <c r="B2467" t="str">
        <f>_xlfn.XLOOKUP(C2467,kamus!$B$2:$B$87,kamus!$D$2:$D$87,"dihapus",0,1)</f>
        <v>Minggir</v>
      </c>
      <c r="C2467" t="s">
        <v>241</v>
      </c>
      <c r="D2467">
        <f>_xlfn.XLOOKUP(C2467,kamus!$B$2:$B$87,kamus!$J$2:$J$87,"dihapus",0,1)</f>
        <v>0</v>
      </c>
      <c r="E2467">
        <f t="shared" si="270"/>
        <v>0</v>
      </c>
      <c r="F2467" s="14">
        <v>43221</v>
      </c>
      <c r="G2467" s="1">
        <f t="shared" si="271"/>
        <v>5</v>
      </c>
      <c r="H2467" s="1">
        <f t="shared" si="272"/>
        <v>2018</v>
      </c>
      <c r="I2467">
        <v>0</v>
      </c>
      <c r="K2467">
        <f t="shared" si="266"/>
        <v>0</v>
      </c>
      <c r="L2467">
        <v>8300</v>
      </c>
      <c r="M2467" s="6">
        <f t="shared" si="267"/>
        <v>0</v>
      </c>
      <c r="N2467" s="6" t="str">
        <f t="shared" si="268"/>
        <v/>
      </c>
      <c r="O2467" s="6">
        <f t="shared" si="269"/>
        <v>0</v>
      </c>
      <c r="Q2467">
        <f>_xlfn.XLOOKUP(C2467&amp;G2467&amp;H2467,covid!$E$2:$E$2184,covid!$D$2:$D$2184,0,0,1)</f>
        <v>0</v>
      </c>
    </row>
    <row r="2468" spans="1:17" x14ac:dyDescent="0.3">
      <c r="A2468">
        <f>_xlfn.XLOOKUP(C2468,kamus!$B$2:$B$87,kamus!$A$2:$A$87,0,0,1)</f>
        <v>31</v>
      </c>
      <c r="B2468" t="str">
        <f>_xlfn.XLOOKUP(C2468,kamus!$B$2:$B$87,kamus!$D$2:$D$87,"dihapus",0,1)</f>
        <v>Minggir</v>
      </c>
      <c r="C2468" t="s">
        <v>242</v>
      </c>
      <c r="D2468">
        <f>_xlfn.XLOOKUP(C2468,kamus!$B$2:$B$87,kamus!$J$2:$J$87,"dihapus",0,1)</f>
        <v>0</v>
      </c>
      <c r="E2468">
        <f t="shared" si="270"/>
        <v>0</v>
      </c>
      <c r="F2468" s="14">
        <v>43221</v>
      </c>
      <c r="G2468" s="1">
        <f t="shared" si="271"/>
        <v>5</v>
      </c>
      <c r="H2468" s="1">
        <f t="shared" si="272"/>
        <v>2018</v>
      </c>
      <c r="I2468">
        <v>0</v>
      </c>
      <c r="K2468">
        <f t="shared" si="266"/>
        <v>0</v>
      </c>
      <c r="L2468">
        <v>3637</v>
      </c>
      <c r="M2468" s="6">
        <f t="shared" si="267"/>
        <v>0</v>
      </c>
      <c r="N2468" s="6" t="str">
        <f t="shared" si="268"/>
        <v/>
      </c>
      <c r="O2468" s="6">
        <f t="shared" si="269"/>
        <v>0</v>
      </c>
      <c r="Q2468">
        <f>_xlfn.XLOOKUP(C2468&amp;G2468&amp;H2468,covid!$E$2:$E$2184,covid!$D$2:$D$2184,0,0,1)</f>
        <v>0</v>
      </c>
    </row>
    <row r="2469" spans="1:17" x14ac:dyDescent="0.3">
      <c r="A2469">
        <f>_xlfn.XLOOKUP(C2469,kamus!$B$2:$B$87,kamus!$A$2:$A$87,0,0,1)</f>
        <v>32</v>
      </c>
      <c r="B2469" t="str">
        <f>_xlfn.XLOOKUP(C2469,kamus!$B$2:$B$87,kamus!$D$2:$D$87,"dihapus",0,1)</f>
        <v>Minggir</v>
      </c>
      <c r="C2469" t="s">
        <v>243</v>
      </c>
      <c r="D2469">
        <f>_xlfn.XLOOKUP(C2469,kamus!$B$2:$B$87,kamus!$J$2:$J$87,"dihapus",0,1)</f>
        <v>0</v>
      </c>
      <c r="E2469">
        <f t="shared" si="270"/>
        <v>0</v>
      </c>
      <c r="F2469" s="14">
        <v>43221</v>
      </c>
      <c r="G2469" s="1">
        <f t="shared" si="271"/>
        <v>5</v>
      </c>
      <c r="H2469" s="1">
        <f t="shared" si="272"/>
        <v>2018</v>
      </c>
      <c r="I2469">
        <v>0</v>
      </c>
      <c r="K2469">
        <f t="shared" si="266"/>
        <v>0</v>
      </c>
      <c r="L2469">
        <v>7033</v>
      </c>
      <c r="M2469" s="6">
        <f t="shared" si="267"/>
        <v>0</v>
      </c>
      <c r="N2469" s="6" t="str">
        <f t="shared" si="268"/>
        <v/>
      </c>
      <c r="O2469" s="6">
        <f t="shared" si="269"/>
        <v>0</v>
      </c>
      <c r="Q2469">
        <f>_xlfn.XLOOKUP(C2469&amp;G2469&amp;H2469,covid!$E$2:$E$2184,covid!$D$2:$D$2184,0,0,1)</f>
        <v>0</v>
      </c>
    </row>
    <row r="2470" spans="1:17" x14ac:dyDescent="0.3">
      <c r="A2470">
        <f>_xlfn.XLOOKUP(C2470,kamus!$B$2:$B$87,kamus!$A$2:$A$87,0,0,1)</f>
        <v>30</v>
      </c>
      <c r="B2470" t="str">
        <f>_xlfn.XLOOKUP(C2470,kamus!$B$2:$B$87,kamus!$D$2:$D$87,"dihapus",0,1)</f>
        <v>Minggir</v>
      </c>
      <c r="C2470" t="s">
        <v>244</v>
      </c>
      <c r="D2470">
        <f>_xlfn.XLOOKUP(C2470,kamus!$B$2:$B$87,kamus!$J$2:$J$87,"dihapus",0,1)</f>
        <v>0</v>
      </c>
      <c r="E2470">
        <f t="shared" si="270"/>
        <v>0</v>
      </c>
      <c r="F2470" s="14">
        <v>43221</v>
      </c>
      <c r="G2470" s="1">
        <f t="shared" si="271"/>
        <v>5</v>
      </c>
      <c r="H2470" s="1">
        <f t="shared" si="272"/>
        <v>2018</v>
      </c>
      <c r="I2470">
        <v>0</v>
      </c>
      <c r="K2470">
        <f t="shared" si="266"/>
        <v>0</v>
      </c>
      <c r="L2470">
        <v>8777</v>
      </c>
      <c r="M2470" s="6">
        <f t="shared" si="267"/>
        <v>0</v>
      </c>
      <c r="N2470" s="6" t="str">
        <f t="shared" si="268"/>
        <v/>
      </c>
      <c r="O2470" s="6">
        <f t="shared" si="269"/>
        <v>0</v>
      </c>
      <c r="Q2470">
        <f>_xlfn.XLOOKUP(C2470&amp;G2470&amp;H2470,covid!$E$2:$E$2184,covid!$D$2:$D$2184,0,0,1)</f>
        <v>0</v>
      </c>
    </row>
    <row r="2471" spans="1:17" x14ac:dyDescent="0.3">
      <c r="A2471">
        <f>_xlfn.XLOOKUP(C2471,kamus!$B$2:$B$87,kamus!$A$2:$A$87,0,0,1)</f>
        <v>29</v>
      </c>
      <c r="B2471" t="str">
        <f>_xlfn.XLOOKUP(C2471,kamus!$B$2:$B$87,kamus!$D$2:$D$87,"dihapus",0,1)</f>
        <v>Minggir</v>
      </c>
      <c r="C2471" t="s">
        <v>245</v>
      </c>
      <c r="D2471">
        <f>_xlfn.XLOOKUP(C2471,kamus!$B$2:$B$87,kamus!$J$2:$J$87,"dihapus",0,1)</f>
        <v>0</v>
      </c>
      <c r="E2471">
        <f t="shared" si="270"/>
        <v>0</v>
      </c>
      <c r="F2471" s="14">
        <v>43221</v>
      </c>
      <c r="G2471" s="1">
        <f t="shared" si="271"/>
        <v>5</v>
      </c>
      <c r="H2471" s="1">
        <f t="shared" si="272"/>
        <v>2018</v>
      </c>
      <c r="I2471">
        <v>0</v>
      </c>
      <c r="K2471">
        <f t="shared" si="266"/>
        <v>0</v>
      </c>
      <c r="L2471">
        <v>5165</v>
      </c>
      <c r="M2471" s="6">
        <f t="shared" si="267"/>
        <v>0</v>
      </c>
      <c r="N2471" s="6" t="str">
        <f t="shared" si="268"/>
        <v/>
      </c>
      <c r="O2471" s="6">
        <f t="shared" si="269"/>
        <v>0</v>
      </c>
      <c r="Q2471">
        <f>_xlfn.XLOOKUP(C2471&amp;G2471&amp;H2471,covid!$E$2:$E$2184,covid!$D$2:$D$2184,0,0,1)</f>
        <v>0</v>
      </c>
    </row>
    <row r="2472" spans="1:17" x14ac:dyDescent="0.3">
      <c r="A2472">
        <f>_xlfn.XLOOKUP(C2472,kamus!$B$2:$B$87,kamus!$A$2:$A$87,0,0,1)</f>
        <v>35</v>
      </c>
      <c r="B2472" t="str">
        <f>_xlfn.XLOOKUP(C2472,kamus!$B$2:$B$87,kamus!$D$2:$D$87,"dihapus",0,1)</f>
        <v>Mlati 1</v>
      </c>
      <c r="C2472" t="s">
        <v>240</v>
      </c>
      <c r="D2472">
        <f>_xlfn.XLOOKUP(C2472,kamus!$B$2:$B$87,kamus!$J$2:$J$87,"dihapus",0,1)</f>
        <v>1</v>
      </c>
      <c r="E2472">
        <f t="shared" si="270"/>
        <v>0</v>
      </c>
      <c r="F2472" s="14">
        <v>43221</v>
      </c>
      <c r="G2472" s="1">
        <f t="shared" si="271"/>
        <v>5</v>
      </c>
      <c r="H2472" s="1">
        <f t="shared" si="272"/>
        <v>2018</v>
      </c>
      <c r="I2472">
        <v>0</v>
      </c>
      <c r="K2472">
        <f t="shared" si="266"/>
        <v>0</v>
      </c>
      <c r="L2472">
        <v>18886</v>
      </c>
      <c r="M2472" s="6">
        <f t="shared" si="267"/>
        <v>0</v>
      </c>
      <c r="N2472" s="6" t="str">
        <f t="shared" si="268"/>
        <v/>
      </c>
      <c r="O2472" s="6">
        <f t="shared" si="269"/>
        <v>0</v>
      </c>
      <c r="Q2472">
        <f>_xlfn.XLOOKUP(C2472&amp;G2472&amp;H2472,covid!$E$2:$E$2184,covid!$D$2:$D$2184,0,0,1)</f>
        <v>0</v>
      </c>
    </row>
    <row r="2473" spans="1:17" x14ac:dyDescent="0.3">
      <c r="A2473">
        <f>_xlfn.XLOOKUP(C2473,kamus!$B$2:$B$87,kamus!$A$2:$A$87,0,0,1)</f>
        <v>34</v>
      </c>
      <c r="B2473" t="str">
        <f>_xlfn.XLOOKUP(C2473,kamus!$B$2:$B$87,kamus!$D$2:$D$87,"dihapus",0,1)</f>
        <v>Mlati 1</v>
      </c>
      <c r="C2473" t="s">
        <v>254</v>
      </c>
      <c r="D2473">
        <f>_xlfn.XLOOKUP(C2473,kamus!$B$2:$B$87,kamus!$J$2:$J$87,"dihapus",0,1)</f>
        <v>1</v>
      </c>
      <c r="E2473">
        <f t="shared" si="270"/>
        <v>0</v>
      </c>
      <c r="F2473" s="14">
        <v>43221</v>
      </c>
      <c r="G2473" s="1">
        <f t="shared" si="271"/>
        <v>5</v>
      </c>
      <c r="H2473" s="1">
        <f t="shared" si="272"/>
        <v>2018</v>
      </c>
      <c r="I2473">
        <v>0</v>
      </c>
      <c r="K2473">
        <f t="shared" si="266"/>
        <v>0</v>
      </c>
      <c r="L2473">
        <v>35345</v>
      </c>
      <c r="M2473" s="6">
        <f t="shared" si="267"/>
        <v>0</v>
      </c>
      <c r="N2473" s="6" t="str">
        <f t="shared" si="268"/>
        <v/>
      </c>
      <c r="O2473" s="6">
        <f t="shared" si="269"/>
        <v>0</v>
      </c>
      <c r="Q2473">
        <f>_xlfn.XLOOKUP(C2473&amp;G2473&amp;H2473,covid!$E$2:$E$2184,covid!$D$2:$D$2184,0,0,1)</f>
        <v>0</v>
      </c>
    </row>
    <row r="2474" spans="1:17" x14ac:dyDescent="0.3">
      <c r="A2474">
        <f>_xlfn.XLOOKUP(C2474,kamus!$B$2:$B$87,kamus!$A$2:$A$87,0,0,1)</f>
        <v>38</v>
      </c>
      <c r="B2474" t="str">
        <f>_xlfn.XLOOKUP(C2474,kamus!$B$2:$B$87,kamus!$D$2:$D$87,"dihapus",0,1)</f>
        <v>Mlati 2</v>
      </c>
      <c r="C2474" t="s">
        <v>258</v>
      </c>
      <c r="D2474">
        <f>_xlfn.XLOOKUP(C2474,kamus!$B$2:$B$87,kamus!$J$2:$J$87,"dihapus",0,1)</f>
        <v>0</v>
      </c>
      <c r="E2474">
        <f t="shared" si="270"/>
        <v>0</v>
      </c>
      <c r="F2474" s="14">
        <v>43221</v>
      </c>
      <c r="G2474" s="1">
        <f t="shared" si="271"/>
        <v>5</v>
      </c>
      <c r="H2474" s="1">
        <f t="shared" si="272"/>
        <v>2018</v>
      </c>
      <c r="I2474">
        <v>0</v>
      </c>
      <c r="K2474">
        <f t="shared" si="266"/>
        <v>0</v>
      </c>
      <c r="L2474">
        <v>16653</v>
      </c>
      <c r="M2474" s="6">
        <f t="shared" si="267"/>
        <v>0</v>
      </c>
      <c r="N2474" s="6" t="str">
        <f t="shared" si="268"/>
        <v/>
      </c>
      <c r="O2474" s="6">
        <f t="shared" si="269"/>
        <v>0</v>
      </c>
      <c r="Q2474">
        <f>_xlfn.XLOOKUP(C2474&amp;G2474&amp;H2474,covid!$E$2:$E$2184,covid!$D$2:$D$2184,0,0,1)</f>
        <v>0</v>
      </c>
    </row>
    <row r="2475" spans="1:17" x14ac:dyDescent="0.3">
      <c r="A2475">
        <f>_xlfn.XLOOKUP(C2475,kamus!$B$2:$B$87,kamus!$A$2:$A$87,0,0,1)</f>
        <v>36</v>
      </c>
      <c r="B2475" t="str">
        <f>_xlfn.XLOOKUP(C2475,kamus!$B$2:$B$87,kamus!$D$2:$D$87,"dihapus",0,1)</f>
        <v>Mlati 2</v>
      </c>
      <c r="C2475" t="s">
        <v>268</v>
      </c>
      <c r="D2475">
        <f>_xlfn.XLOOKUP(C2475,kamus!$B$2:$B$87,kamus!$J$2:$J$87,"dihapus",0,1)</f>
        <v>1</v>
      </c>
      <c r="E2475">
        <f t="shared" si="270"/>
        <v>0</v>
      </c>
      <c r="F2475" s="14">
        <v>43221</v>
      </c>
      <c r="G2475" s="1">
        <f t="shared" si="271"/>
        <v>5</v>
      </c>
      <c r="H2475" s="1">
        <f t="shared" si="272"/>
        <v>2018</v>
      </c>
      <c r="I2475">
        <v>0</v>
      </c>
      <c r="K2475">
        <f t="shared" si="266"/>
        <v>0</v>
      </c>
      <c r="L2475">
        <v>11526</v>
      </c>
      <c r="M2475" s="6">
        <f t="shared" si="267"/>
        <v>0</v>
      </c>
      <c r="N2475" s="6" t="str">
        <f t="shared" si="268"/>
        <v/>
      </c>
      <c r="O2475" s="6">
        <f t="shared" si="269"/>
        <v>0</v>
      </c>
      <c r="Q2475">
        <f>_xlfn.XLOOKUP(C2475&amp;G2475&amp;H2475,covid!$E$2:$E$2184,covid!$D$2:$D$2184,0,0,1)</f>
        <v>0</v>
      </c>
    </row>
    <row r="2476" spans="1:17" x14ac:dyDescent="0.3">
      <c r="A2476">
        <f>_xlfn.XLOOKUP(C2476,kamus!$B$2:$B$87,kamus!$A$2:$A$87,0,0,1)</f>
        <v>37</v>
      </c>
      <c r="B2476" t="str">
        <f>_xlfn.XLOOKUP(C2476,kamus!$B$2:$B$87,kamus!$D$2:$D$87,"dihapus",0,1)</f>
        <v>Mlati 2</v>
      </c>
      <c r="C2476" t="s">
        <v>270</v>
      </c>
      <c r="D2476">
        <f>_xlfn.XLOOKUP(C2476,kamus!$B$2:$B$87,kamus!$J$2:$J$87,"dihapus",0,1)</f>
        <v>1</v>
      </c>
      <c r="E2476">
        <f t="shared" si="270"/>
        <v>0</v>
      </c>
      <c r="F2476" s="14">
        <v>43221</v>
      </c>
      <c r="G2476" s="1">
        <f t="shared" si="271"/>
        <v>5</v>
      </c>
      <c r="H2476" s="1">
        <f t="shared" si="272"/>
        <v>2018</v>
      </c>
      <c r="I2476">
        <v>0</v>
      </c>
      <c r="K2476">
        <f t="shared" si="266"/>
        <v>0</v>
      </c>
      <c r="L2476">
        <v>13694</v>
      </c>
      <c r="M2476" s="6">
        <f t="shared" si="267"/>
        <v>0</v>
      </c>
      <c r="N2476" s="6" t="str">
        <f t="shared" si="268"/>
        <v/>
      </c>
      <c r="O2476" s="6">
        <f t="shared" si="269"/>
        <v>0</v>
      </c>
      <c r="Q2476">
        <f>_xlfn.XLOOKUP(C2476&amp;G2476&amp;H2476,covid!$E$2:$E$2184,covid!$D$2:$D$2184,0,0,1)</f>
        <v>0</v>
      </c>
    </row>
    <row r="2477" spans="1:17" x14ac:dyDescent="0.3">
      <c r="A2477">
        <f>_xlfn.XLOOKUP(C2477,kamus!$B$2:$B$87,kamus!$A$2:$A$87,0,0,1)</f>
        <v>39</v>
      </c>
      <c r="B2477" t="str">
        <f>_xlfn.XLOOKUP(C2477,kamus!$B$2:$B$87,kamus!$D$2:$D$87,"dihapus",0,1)</f>
        <v>Moyudan</v>
      </c>
      <c r="C2477" t="s">
        <v>259</v>
      </c>
      <c r="D2477">
        <f>_xlfn.XLOOKUP(C2477,kamus!$B$2:$B$87,kamus!$J$2:$J$87,"dihapus",0,1)</f>
        <v>0</v>
      </c>
      <c r="E2477">
        <f t="shared" si="270"/>
        <v>0</v>
      </c>
      <c r="F2477" s="14">
        <v>43221</v>
      </c>
      <c r="G2477" s="1">
        <f t="shared" si="271"/>
        <v>5</v>
      </c>
      <c r="H2477" s="1">
        <f t="shared" si="272"/>
        <v>2018</v>
      </c>
      <c r="I2477">
        <v>0</v>
      </c>
      <c r="K2477">
        <f t="shared" si="266"/>
        <v>0</v>
      </c>
      <c r="L2477">
        <v>11875</v>
      </c>
      <c r="M2477" s="6">
        <f t="shared" si="267"/>
        <v>0</v>
      </c>
      <c r="N2477" s="6" t="str">
        <f t="shared" si="268"/>
        <v/>
      </c>
      <c r="O2477" s="6">
        <f t="shared" si="269"/>
        <v>0</v>
      </c>
      <c r="Q2477">
        <f>_xlfn.XLOOKUP(C2477&amp;G2477&amp;H2477,covid!$E$2:$E$2184,covid!$D$2:$D$2184,0,0,1)</f>
        <v>0</v>
      </c>
    </row>
    <row r="2478" spans="1:17" x14ac:dyDescent="0.3">
      <c r="A2478">
        <f>_xlfn.XLOOKUP(C2478,kamus!$B$2:$B$87,kamus!$A$2:$A$87,0,0,1)</f>
        <v>42</v>
      </c>
      <c r="B2478" t="str">
        <f>_xlfn.XLOOKUP(C2478,kamus!$B$2:$B$87,kamus!$D$2:$D$87,"dihapus",0,1)</f>
        <v>Moyudan</v>
      </c>
      <c r="C2478" t="s">
        <v>260</v>
      </c>
      <c r="D2478">
        <f>_xlfn.XLOOKUP(C2478,kamus!$B$2:$B$87,kamus!$J$2:$J$87,"dihapus",0,1)</f>
        <v>0</v>
      </c>
      <c r="E2478">
        <f t="shared" si="270"/>
        <v>0</v>
      </c>
      <c r="F2478" s="14">
        <v>43221</v>
      </c>
      <c r="G2478" s="1">
        <f t="shared" si="271"/>
        <v>5</v>
      </c>
      <c r="H2478" s="1">
        <f t="shared" si="272"/>
        <v>2018</v>
      </c>
      <c r="I2478">
        <v>0</v>
      </c>
      <c r="K2478">
        <f t="shared" si="266"/>
        <v>0</v>
      </c>
      <c r="L2478">
        <v>7197</v>
      </c>
      <c r="M2478" s="6">
        <f t="shared" si="267"/>
        <v>0</v>
      </c>
      <c r="N2478" s="6" t="str">
        <f t="shared" si="268"/>
        <v/>
      </c>
      <c r="O2478" s="6">
        <f t="shared" si="269"/>
        <v>0</v>
      </c>
      <c r="Q2478">
        <f>_xlfn.XLOOKUP(C2478&amp;G2478&amp;H2478,covid!$E$2:$E$2184,covid!$D$2:$D$2184,0,0,1)</f>
        <v>0</v>
      </c>
    </row>
    <row r="2479" spans="1:17" x14ac:dyDescent="0.3">
      <c r="A2479">
        <f>_xlfn.XLOOKUP(C2479,kamus!$B$2:$B$87,kamus!$A$2:$A$87,0,0,1)</f>
        <v>41</v>
      </c>
      <c r="B2479" t="str">
        <f>_xlfn.XLOOKUP(C2479,kamus!$B$2:$B$87,kamus!$D$2:$D$87,"dihapus",0,1)</f>
        <v>Moyudan</v>
      </c>
      <c r="C2479" t="s">
        <v>262</v>
      </c>
      <c r="D2479">
        <f>_xlfn.XLOOKUP(C2479,kamus!$B$2:$B$87,kamus!$J$2:$J$87,"dihapus",0,1)</f>
        <v>0</v>
      </c>
      <c r="E2479">
        <f t="shared" si="270"/>
        <v>0</v>
      </c>
      <c r="F2479" s="14">
        <v>43221</v>
      </c>
      <c r="G2479" s="1">
        <f t="shared" si="271"/>
        <v>5</v>
      </c>
      <c r="H2479" s="1">
        <f t="shared" si="272"/>
        <v>2018</v>
      </c>
      <c r="I2479">
        <v>0</v>
      </c>
      <c r="K2479">
        <f t="shared" si="266"/>
        <v>0</v>
      </c>
      <c r="L2479">
        <v>6705</v>
      </c>
      <c r="M2479" s="6">
        <f t="shared" si="267"/>
        <v>0</v>
      </c>
      <c r="N2479" s="6" t="str">
        <f t="shared" si="268"/>
        <v/>
      </c>
      <c r="O2479" s="6">
        <f t="shared" si="269"/>
        <v>0</v>
      </c>
      <c r="Q2479">
        <f>_xlfn.XLOOKUP(C2479&amp;G2479&amp;H2479,covid!$E$2:$E$2184,covid!$D$2:$D$2184,0,0,1)</f>
        <v>0</v>
      </c>
    </row>
    <row r="2480" spans="1:17" x14ac:dyDescent="0.3">
      <c r="A2480">
        <f>_xlfn.XLOOKUP(C2480,kamus!$B$2:$B$87,kamus!$A$2:$A$87,0,0,1)</f>
        <v>40</v>
      </c>
      <c r="B2480" t="str">
        <f>_xlfn.XLOOKUP(C2480,kamus!$B$2:$B$87,kamus!$D$2:$D$87,"dihapus",0,1)</f>
        <v>Moyudan</v>
      </c>
      <c r="C2480" t="s">
        <v>264</v>
      </c>
      <c r="D2480">
        <f>_xlfn.XLOOKUP(C2480,kamus!$B$2:$B$87,kamus!$J$2:$J$87,"dihapus",0,1)</f>
        <v>0</v>
      </c>
      <c r="E2480">
        <f t="shared" si="270"/>
        <v>0</v>
      </c>
      <c r="F2480" s="14">
        <v>43221</v>
      </c>
      <c r="G2480" s="1">
        <f t="shared" si="271"/>
        <v>5</v>
      </c>
      <c r="H2480" s="1">
        <f t="shared" si="272"/>
        <v>2018</v>
      </c>
      <c r="I2480">
        <v>0</v>
      </c>
      <c r="K2480">
        <f t="shared" si="266"/>
        <v>0</v>
      </c>
      <c r="L2480">
        <v>8347</v>
      </c>
      <c r="M2480" s="6">
        <f t="shared" si="267"/>
        <v>0</v>
      </c>
      <c r="N2480" s="6" t="str">
        <f t="shared" si="268"/>
        <v/>
      </c>
      <c r="O2480" s="6">
        <f t="shared" si="269"/>
        <v>0</v>
      </c>
      <c r="Q2480">
        <f>_xlfn.XLOOKUP(C2480&amp;G2480&amp;H2480,covid!$E$2:$E$2184,covid!$D$2:$D$2184,0,0,1)</f>
        <v>0</v>
      </c>
    </row>
    <row r="2481" spans="1:17" x14ac:dyDescent="0.3">
      <c r="A2481">
        <f>_xlfn.XLOOKUP(C2481,kamus!$B$2:$B$87,kamus!$A$2:$A$87,0,0,1)</f>
        <v>43</v>
      </c>
      <c r="B2481" t="str">
        <f>_xlfn.XLOOKUP(C2481,kamus!$B$2:$B$87,kamus!$D$2:$D$87,"dihapus",0,1)</f>
        <v>Ngaglik 1</v>
      </c>
      <c r="C2481" t="s">
        <v>228</v>
      </c>
      <c r="D2481">
        <f>_xlfn.XLOOKUP(C2481,kamus!$B$2:$B$87,kamus!$J$2:$J$87,"dihapus",0,1)</f>
        <v>1</v>
      </c>
      <c r="E2481">
        <f t="shared" si="270"/>
        <v>0</v>
      </c>
      <c r="F2481" s="14">
        <v>43221</v>
      </c>
      <c r="G2481" s="1">
        <f t="shared" si="271"/>
        <v>5</v>
      </c>
      <c r="H2481" s="1">
        <f t="shared" si="272"/>
        <v>2018</v>
      </c>
      <c r="I2481">
        <v>0</v>
      </c>
      <c r="K2481">
        <f t="shared" si="266"/>
        <v>0</v>
      </c>
      <c r="L2481">
        <v>12705</v>
      </c>
      <c r="M2481" s="6">
        <f t="shared" si="267"/>
        <v>0</v>
      </c>
      <c r="N2481" s="6" t="str">
        <f t="shared" si="268"/>
        <v/>
      </c>
      <c r="O2481" s="6">
        <f t="shared" si="269"/>
        <v>0</v>
      </c>
      <c r="Q2481">
        <f>_xlfn.XLOOKUP(C2481&amp;G2481&amp;H2481,covid!$E$2:$E$2184,covid!$D$2:$D$2184,0,0,1)</f>
        <v>0</v>
      </c>
    </row>
    <row r="2482" spans="1:17" x14ac:dyDescent="0.3">
      <c r="A2482">
        <f>_xlfn.XLOOKUP(C2482,kamus!$B$2:$B$87,kamus!$A$2:$A$87,0,0,1)</f>
        <v>44</v>
      </c>
      <c r="B2482" t="str">
        <f>_xlfn.XLOOKUP(C2482,kamus!$B$2:$B$87,kamus!$D$2:$D$87,"dihapus",0,1)</f>
        <v>Ngaglik 1</v>
      </c>
      <c r="C2482" t="s">
        <v>237</v>
      </c>
      <c r="D2482">
        <f>_xlfn.XLOOKUP(C2482,kamus!$B$2:$B$87,kamus!$J$2:$J$87,"dihapus",0,1)</f>
        <v>1</v>
      </c>
      <c r="E2482">
        <f t="shared" si="270"/>
        <v>0</v>
      </c>
      <c r="F2482" s="14">
        <v>43221</v>
      </c>
      <c r="G2482" s="1">
        <f t="shared" si="271"/>
        <v>5</v>
      </c>
      <c r="H2482" s="1">
        <f t="shared" si="272"/>
        <v>2018</v>
      </c>
      <c r="I2482">
        <v>0</v>
      </c>
      <c r="K2482">
        <f t="shared" si="266"/>
        <v>0</v>
      </c>
      <c r="L2482">
        <v>21934</v>
      </c>
      <c r="M2482" s="6">
        <f t="shared" si="267"/>
        <v>0</v>
      </c>
      <c r="N2482" s="6" t="str">
        <f t="shared" si="268"/>
        <v/>
      </c>
      <c r="O2482" s="6">
        <f t="shared" si="269"/>
        <v>0</v>
      </c>
      <c r="Q2482">
        <f>_xlfn.XLOOKUP(C2482&amp;G2482&amp;H2482,covid!$E$2:$E$2184,covid!$D$2:$D$2184,0,0,1)</f>
        <v>0</v>
      </c>
    </row>
    <row r="2483" spans="1:17" x14ac:dyDescent="0.3">
      <c r="A2483">
        <f>_xlfn.XLOOKUP(C2483,kamus!$B$2:$B$87,kamus!$A$2:$A$87,0,0,1)</f>
        <v>45</v>
      </c>
      <c r="B2483" t="str">
        <f>_xlfn.XLOOKUP(C2483,kamus!$B$2:$B$87,kamus!$D$2:$D$87,"dihapus",0,1)</f>
        <v>Ngaglik 1</v>
      </c>
      <c r="C2483" t="s">
        <v>255</v>
      </c>
      <c r="D2483">
        <f>_xlfn.XLOOKUP(C2483,kamus!$B$2:$B$87,kamus!$J$2:$J$87,"dihapus",0,1)</f>
        <v>1</v>
      </c>
      <c r="E2483">
        <f t="shared" si="270"/>
        <v>0</v>
      </c>
      <c r="F2483" s="14">
        <v>43221</v>
      </c>
      <c r="G2483" s="1">
        <f t="shared" si="271"/>
        <v>5</v>
      </c>
      <c r="H2483" s="1">
        <f t="shared" si="272"/>
        <v>2018</v>
      </c>
      <c r="I2483">
        <v>0</v>
      </c>
      <c r="K2483">
        <f t="shared" si="266"/>
        <v>0</v>
      </c>
      <c r="L2483">
        <v>19793</v>
      </c>
      <c r="M2483" s="6">
        <f t="shared" si="267"/>
        <v>0</v>
      </c>
      <c r="N2483" s="6" t="str">
        <f t="shared" si="268"/>
        <v/>
      </c>
      <c r="O2483" s="6">
        <f t="shared" si="269"/>
        <v>0</v>
      </c>
      <c r="Q2483">
        <f>_xlfn.XLOOKUP(C2483&amp;G2483&amp;H2483,covid!$E$2:$E$2184,covid!$D$2:$D$2184,0,0,1)</f>
        <v>0</v>
      </c>
    </row>
    <row r="2484" spans="1:17" x14ac:dyDescent="0.3">
      <c r="A2484">
        <f>_xlfn.XLOOKUP(C2484,kamus!$B$2:$B$87,kamus!$A$2:$A$87,0,0,1)</f>
        <v>48</v>
      </c>
      <c r="B2484" t="str">
        <f>_xlfn.XLOOKUP(C2484,kamus!$B$2:$B$87,kamus!$D$2:$D$87,"dihapus",0,1)</f>
        <v>Ngaglik 2</v>
      </c>
      <c r="C2484" t="s">
        <v>208</v>
      </c>
      <c r="D2484">
        <f>_xlfn.XLOOKUP(C2484,kamus!$B$2:$B$87,kamus!$J$2:$J$87,"dihapus",0,1)</f>
        <v>1</v>
      </c>
      <c r="E2484">
        <f t="shared" si="270"/>
        <v>0</v>
      </c>
      <c r="F2484" s="14">
        <v>43221</v>
      </c>
      <c r="G2484" s="1">
        <f t="shared" si="271"/>
        <v>5</v>
      </c>
      <c r="H2484" s="1">
        <f t="shared" si="272"/>
        <v>2018</v>
      </c>
      <c r="I2484">
        <v>0</v>
      </c>
      <c r="K2484">
        <f t="shared" si="266"/>
        <v>0</v>
      </c>
      <c r="L2484">
        <v>10447</v>
      </c>
      <c r="M2484" s="6">
        <f t="shared" si="267"/>
        <v>0</v>
      </c>
      <c r="N2484" s="6" t="str">
        <f t="shared" si="268"/>
        <v/>
      </c>
      <c r="O2484" s="6">
        <f t="shared" si="269"/>
        <v>0</v>
      </c>
      <c r="Q2484">
        <f>_xlfn.XLOOKUP(C2484&amp;G2484&amp;H2484,covid!$E$2:$E$2184,covid!$D$2:$D$2184,0,0,1)</f>
        <v>0</v>
      </c>
    </row>
    <row r="2485" spans="1:17" x14ac:dyDescent="0.3">
      <c r="A2485">
        <f>_xlfn.XLOOKUP(C2485,kamus!$B$2:$B$87,kamus!$A$2:$A$87,0,0,1)</f>
        <v>47</v>
      </c>
      <c r="B2485" t="str">
        <f>_xlfn.XLOOKUP(C2485,kamus!$B$2:$B$87,kamus!$D$2:$D$87,"dihapus",0,1)</f>
        <v>Ngaglik 2</v>
      </c>
      <c r="C2485" t="s">
        <v>238</v>
      </c>
      <c r="D2485">
        <f>_xlfn.XLOOKUP(C2485,kamus!$B$2:$B$87,kamus!$J$2:$J$87,"dihapus",0,1)</f>
        <v>1</v>
      </c>
      <c r="E2485">
        <f t="shared" si="270"/>
        <v>0</v>
      </c>
      <c r="F2485" s="14">
        <v>43221</v>
      </c>
      <c r="G2485" s="1">
        <f t="shared" si="271"/>
        <v>5</v>
      </c>
      <c r="H2485" s="1">
        <f t="shared" si="272"/>
        <v>2018</v>
      </c>
      <c r="I2485">
        <v>0</v>
      </c>
      <c r="K2485">
        <f t="shared" si="266"/>
        <v>0</v>
      </c>
      <c r="L2485">
        <v>22367</v>
      </c>
      <c r="M2485" s="6">
        <f t="shared" si="267"/>
        <v>0</v>
      </c>
      <c r="N2485" s="6" t="str">
        <f t="shared" si="268"/>
        <v/>
      </c>
      <c r="O2485" s="6">
        <f t="shared" si="269"/>
        <v>0</v>
      </c>
      <c r="Q2485">
        <f>_xlfn.XLOOKUP(C2485&amp;G2485&amp;H2485,covid!$E$2:$E$2184,covid!$D$2:$D$2184,0,0,1)</f>
        <v>0</v>
      </c>
    </row>
    <row r="2486" spans="1:17" x14ac:dyDescent="0.3">
      <c r="A2486">
        <f>_xlfn.XLOOKUP(C2486,kamus!$B$2:$B$87,kamus!$A$2:$A$87,0,0,1)</f>
        <v>46</v>
      </c>
      <c r="B2486" t="str">
        <f>_xlfn.XLOOKUP(C2486,kamus!$B$2:$B$87,kamus!$D$2:$D$87,"dihapus",0,1)</f>
        <v>Ngaglik 2</v>
      </c>
      <c r="C2486" t="s">
        <v>257</v>
      </c>
      <c r="D2486">
        <f>_xlfn.XLOOKUP(C2486,kamus!$B$2:$B$87,kamus!$J$2:$J$87,"dihapus",0,1)</f>
        <v>1</v>
      </c>
      <c r="E2486">
        <f t="shared" si="270"/>
        <v>0</v>
      </c>
      <c r="F2486" s="14">
        <v>43221</v>
      </c>
      <c r="G2486" s="1">
        <f t="shared" si="271"/>
        <v>5</v>
      </c>
      <c r="H2486" s="1">
        <f t="shared" si="272"/>
        <v>2018</v>
      </c>
      <c r="I2486">
        <v>0</v>
      </c>
      <c r="K2486">
        <f t="shared" si="266"/>
        <v>0</v>
      </c>
      <c r="L2486">
        <v>16910</v>
      </c>
      <c r="M2486" s="6">
        <f t="shared" si="267"/>
        <v>0</v>
      </c>
      <c r="N2486" s="6" t="str">
        <f t="shared" si="268"/>
        <v/>
      </c>
      <c r="O2486" s="6">
        <f t="shared" si="269"/>
        <v>0</v>
      </c>
      <c r="Q2486">
        <f>_xlfn.XLOOKUP(C2486&amp;G2486&amp;H2486,covid!$E$2:$E$2184,covid!$D$2:$D$2184,0,0,1)</f>
        <v>0</v>
      </c>
    </row>
    <row r="2487" spans="1:17" x14ac:dyDescent="0.3">
      <c r="A2487">
        <f>_xlfn.XLOOKUP(C2487,kamus!$B$2:$B$87,kamus!$A$2:$A$87,0,0,1)</f>
        <v>50</v>
      </c>
      <c r="B2487" t="str">
        <f>_xlfn.XLOOKUP(C2487,kamus!$B$2:$B$87,kamus!$D$2:$D$87,"dihapus",0,1)</f>
        <v>Ngemplak 1</v>
      </c>
      <c r="C2487" t="s">
        <v>202</v>
      </c>
      <c r="D2487">
        <f>_xlfn.XLOOKUP(C2487,kamus!$B$2:$B$87,kamus!$J$2:$J$87,"dihapus",0,1)</f>
        <v>0</v>
      </c>
      <c r="E2487">
        <f t="shared" si="270"/>
        <v>0</v>
      </c>
      <c r="F2487" s="14">
        <v>43221</v>
      </c>
      <c r="G2487" s="1">
        <f t="shared" si="271"/>
        <v>5</v>
      </c>
      <c r="H2487" s="1">
        <f t="shared" si="272"/>
        <v>2018</v>
      </c>
      <c r="I2487">
        <v>0</v>
      </c>
      <c r="K2487">
        <f t="shared" si="266"/>
        <v>0</v>
      </c>
      <c r="L2487">
        <v>7988</v>
      </c>
      <c r="M2487" s="6">
        <f t="shared" si="267"/>
        <v>0</v>
      </c>
      <c r="N2487" s="6" t="str">
        <f t="shared" si="268"/>
        <v/>
      </c>
      <c r="O2487" s="6">
        <f t="shared" si="269"/>
        <v>0</v>
      </c>
      <c r="Q2487">
        <f>_xlfn.XLOOKUP(C2487&amp;G2487&amp;H2487,covid!$E$2:$E$2184,covid!$D$2:$D$2184,0,0,1)</f>
        <v>0</v>
      </c>
    </row>
    <row r="2488" spans="1:17" x14ac:dyDescent="0.3">
      <c r="A2488">
        <f>_xlfn.XLOOKUP(C2488,kamus!$B$2:$B$87,kamus!$A$2:$A$87,0,0,1)</f>
        <v>51</v>
      </c>
      <c r="B2488" t="str">
        <f>_xlfn.XLOOKUP(C2488,kamus!$B$2:$B$87,kamus!$D$2:$D$87,"dihapus",0,1)</f>
        <v>Ngemplak 1</v>
      </c>
      <c r="C2488" t="s">
        <v>256</v>
      </c>
      <c r="D2488">
        <f>_xlfn.XLOOKUP(C2488,kamus!$B$2:$B$87,kamus!$J$2:$J$87,"dihapus",0,1)</f>
        <v>0</v>
      </c>
      <c r="E2488">
        <f t="shared" si="270"/>
        <v>0</v>
      </c>
      <c r="F2488" s="14">
        <v>43221</v>
      </c>
      <c r="G2488" s="1">
        <f t="shared" si="271"/>
        <v>5</v>
      </c>
      <c r="H2488" s="1">
        <f t="shared" si="272"/>
        <v>2018</v>
      </c>
      <c r="I2488">
        <v>0</v>
      </c>
      <c r="K2488">
        <f t="shared" si="266"/>
        <v>0</v>
      </c>
      <c r="L2488">
        <v>8208</v>
      </c>
      <c r="M2488" s="6">
        <f t="shared" si="267"/>
        <v>0</v>
      </c>
      <c r="N2488" s="6" t="str">
        <f t="shared" si="268"/>
        <v/>
      </c>
      <c r="O2488" s="6">
        <f t="shared" si="269"/>
        <v>0</v>
      </c>
      <c r="Q2488">
        <f>_xlfn.XLOOKUP(C2488&amp;G2488&amp;H2488,covid!$E$2:$E$2184,covid!$D$2:$D$2184,0,0,1)</f>
        <v>0</v>
      </c>
    </row>
    <row r="2489" spans="1:17" x14ac:dyDescent="0.3">
      <c r="A2489">
        <f>_xlfn.XLOOKUP(C2489,kamus!$B$2:$B$87,kamus!$A$2:$A$87,0,0,1)</f>
        <v>49</v>
      </c>
      <c r="B2489" t="str">
        <f>_xlfn.XLOOKUP(C2489,kamus!$B$2:$B$87,kamus!$D$2:$D$87,"dihapus",0,1)</f>
        <v>Ngemplak 1</v>
      </c>
      <c r="C2489" t="s">
        <v>276</v>
      </c>
      <c r="D2489">
        <f>_xlfn.XLOOKUP(C2489,kamus!$B$2:$B$87,kamus!$J$2:$J$87,"dihapus",0,1)</f>
        <v>1</v>
      </c>
      <c r="E2489">
        <f t="shared" si="270"/>
        <v>0</v>
      </c>
      <c r="F2489" s="14">
        <v>43221</v>
      </c>
      <c r="G2489" s="1">
        <f t="shared" si="271"/>
        <v>5</v>
      </c>
      <c r="H2489" s="1">
        <f t="shared" si="272"/>
        <v>2018</v>
      </c>
      <c r="I2489">
        <v>0</v>
      </c>
      <c r="K2489">
        <f t="shared" si="266"/>
        <v>0</v>
      </c>
      <c r="L2489">
        <v>9697</v>
      </c>
      <c r="M2489" s="6">
        <f t="shared" si="267"/>
        <v>0</v>
      </c>
      <c r="N2489" s="6" t="str">
        <f t="shared" si="268"/>
        <v/>
      </c>
      <c r="O2489" s="6">
        <f t="shared" si="269"/>
        <v>0</v>
      </c>
      <c r="Q2489">
        <f>_xlfn.XLOOKUP(C2489&amp;G2489&amp;H2489,covid!$E$2:$E$2184,covid!$D$2:$D$2184,0,0,1)</f>
        <v>0</v>
      </c>
    </row>
    <row r="2490" spans="1:17" x14ac:dyDescent="0.3">
      <c r="A2490">
        <f>_xlfn.XLOOKUP(C2490,kamus!$B$2:$B$87,kamus!$A$2:$A$87,0,0,1)</f>
        <v>52</v>
      </c>
      <c r="B2490" t="str">
        <f>_xlfn.XLOOKUP(C2490,kamus!$B$2:$B$87,kamus!$D$2:$D$87,"dihapus",0,1)</f>
        <v>Ngemplak 2</v>
      </c>
      <c r="C2490" t="s">
        <v>277</v>
      </c>
      <c r="D2490">
        <f>_xlfn.XLOOKUP(C2490,kamus!$B$2:$B$87,kamus!$J$2:$J$87,"dihapus",0,1)</f>
        <v>1</v>
      </c>
      <c r="E2490">
        <f t="shared" si="270"/>
        <v>0</v>
      </c>
      <c r="F2490" s="14">
        <v>43221</v>
      </c>
      <c r="G2490" s="1">
        <f t="shared" si="271"/>
        <v>5</v>
      </c>
      <c r="H2490" s="1">
        <f t="shared" si="272"/>
        <v>2018</v>
      </c>
      <c r="I2490">
        <v>0</v>
      </c>
      <c r="K2490">
        <f t="shared" si="266"/>
        <v>0</v>
      </c>
      <c r="L2490">
        <v>31636</v>
      </c>
      <c r="M2490" s="6">
        <f t="shared" si="267"/>
        <v>0</v>
      </c>
      <c r="N2490" s="6" t="str">
        <f t="shared" si="268"/>
        <v/>
      </c>
      <c r="O2490" s="6">
        <f t="shared" si="269"/>
        <v>0</v>
      </c>
      <c r="Q2490">
        <f>_xlfn.XLOOKUP(C2490&amp;G2490&amp;H2490,covid!$E$2:$E$2184,covid!$D$2:$D$2184,0,0,1)</f>
        <v>0</v>
      </c>
    </row>
    <row r="2491" spans="1:17" x14ac:dyDescent="0.3">
      <c r="A2491">
        <f>_xlfn.XLOOKUP(C2491,kamus!$B$2:$B$87,kamus!$A$2:$A$87,0,0,1)</f>
        <v>53</v>
      </c>
      <c r="B2491" t="str">
        <f>_xlfn.XLOOKUP(C2491,kamus!$B$2:$B$87,kamus!$D$2:$D$87,"dihapus",0,1)</f>
        <v>Ngemplak 2</v>
      </c>
      <c r="C2491" t="s">
        <v>278</v>
      </c>
      <c r="D2491">
        <f>_xlfn.XLOOKUP(C2491,kamus!$B$2:$B$87,kamus!$J$2:$J$87,"dihapus",0,1)</f>
        <v>0</v>
      </c>
      <c r="E2491">
        <f t="shared" si="270"/>
        <v>0</v>
      </c>
      <c r="F2491" s="14">
        <v>43221</v>
      </c>
      <c r="G2491" s="1">
        <f t="shared" si="271"/>
        <v>5</v>
      </c>
      <c r="H2491" s="1">
        <f t="shared" si="272"/>
        <v>2018</v>
      </c>
      <c r="I2491">
        <v>0</v>
      </c>
      <c r="K2491">
        <f t="shared" si="266"/>
        <v>0</v>
      </c>
      <c r="L2491">
        <v>8894</v>
      </c>
      <c r="M2491" s="6">
        <f t="shared" si="267"/>
        <v>0</v>
      </c>
      <c r="N2491" s="6" t="str">
        <f t="shared" si="268"/>
        <v/>
      </c>
      <c r="O2491" s="6">
        <f t="shared" si="269"/>
        <v>0</v>
      </c>
      <c r="Q2491">
        <f>_xlfn.XLOOKUP(C2491&amp;G2491&amp;H2491,covid!$E$2:$E$2184,covid!$D$2:$D$2184,0,0,1)</f>
        <v>0</v>
      </c>
    </row>
    <row r="2492" spans="1:17" x14ac:dyDescent="0.3">
      <c r="A2492">
        <f>_xlfn.XLOOKUP(C2492,kamus!$B$2:$B$87,kamus!$A$2:$A$87,0,0,1)</f>
        <v>57</v>
      </c>
      <c r="B2492" t="str">
        <f>_xlfn.XLOOKUP(C2492,kamus!$B$2:$B$87,kamus!$D$2:$D$87,"dihapus",0,1)</f>
        <v>Pakem</v>
      </c>
      <c r="C2492" t="s">
        <v>204</v>
      </c>
      <c r="D2492">
        <f>_xlfn.XLOOKUP(C2492,kamus!$B$2:$B$87,kamus!$J$2:$J$87,"dihapus",0,1)</f>
        <v>0</v>
      </c>
      <c r="E2492">
        <f t="shared" si="270"/>
        <v>0</v>
      </c>
      <c r="F2492" s="14">
        <v>43221</v>
      </c>
      <c r="G2492" s="1">
        <f t="shared" si="271"/>
        <v>5</v>
      </c>
      <c r="H2492" s="1">
        <f t="shared" si="272"/>
        <v>2018</v>
      </c>
      <c r="I2492">
        <v>0</v>
      </c>
      <c r="K2492">
        <f t="shared" si="266"/>
        <v>0</v>
      </c>
      <c r="L2492">
        <v>6864</v>
      </c>
      <c r="M2492" s="6">
        <f t="shared" si="267"/>
        <v>0</v>
      </c>
      <c r="N2492" s="6" t="str">
        <f t="shared" si="268"/>
        <v/>
      </c>
      <c r="O2492" s="6">
        <f t="shared" si="269"/>
        <v>0</v>
      </c>
      <c r="Q2492">
        <f>_xlfn.XLOOKUP(C2492&amp;G2492&amp;H2492,covid!$E$2:$E$2184,covid!$D$2:$D$2184,0,0,1)</f>
        <v>0</v>
      </c>
    </row>
    <row r="2493" spans="1:17" x14ac:dyDescent="0.3">
      <c r="A2493">
        <f>_xlfn.XLOOKUP(C2493,kamus!$B$2:$B$87,kamus!$A$2:$A$87,0,0,1)</f>
        <v>54</v>
      </c>
      <c r="B2493" t="str">
        <f>_xlfn.XLOOKUP(C2493,kamus!$B$2:$B$87,kamus!$D$2:$D$87,"dihapus",0,1)</f>
        <v>Pakem</v>
      </c>
      <c r="C2493" t="s">
        <v>213</v>
      </c>
      <c r="D2493">
        <f>_xlfn.XLOOKUP(C2493,kamus!$B$2:$B$87,kamus!$J$2:$J$87,"dihapus",0,1)</f>
        <v>0</v>
      </c>
      <c r="E2493">
        <f t="shared" si="270"/>
        <v>0</v>
      </c>
      <c r="F2493" s="14">
        <v>43221</v>
      </c>
      <c r="G2493" s="1">
        <f t="shared" si="271"/>
        <v>5</v>
      </c>
      <c r="H2493" s="1">
        <f t="shared" si="272"/>
        <v>2018</v>
      </c>
      <c r="I2493">
        <v>0</v>
      </c>
      <c r="K2493">
        <f t="shared" si="266"/>
        <v>0</v>
      </c>
      <c r="L2493">
        <v>9160</v>
      </c>
      <c r="M2493" s="6">
        <f t="shared" si="267"/>
        <v>0</v>
      </c>
      <c r="N2493" s="6" t="str">
        <f t="shared" si="268"/>
        <v/>
      </c>
      <c r="O2493" s="6">
        <f t="shared" si="269"/>
        <v>0</v>
      </c>
      <c r="Q2493">
        <f>_xlfn.XLOOKUP(C2493&amp;G2493&amp;H2493,covid!$E$2:$E$2184,covid!$D$2:$D$2184,0,0,1)</f>
        <v>0</v>
      </c>
    </row>
    <row r="2494" spans="1:17" x14ac:dyDescent="0.3">
      <c r="A2494">
        <f>_xlfn.XLOOKUP(C2494,kamus!$B$2:$B$87,kamus!$A$2:$A$87,0,0,1)</f>
        <v>56</v>
      </c>
      <c r="B2494" t="str">
        <f>_xlfn.XLOOKUP(C2494,kamus!$B$2:$B$87,kamus!$D$2:$D$87,"dihapus",0,1)</f>
        <v>Pakem</v>
      </c>
      <c r="C2494" t="s">
        <v>214</v>
      </c>
      <c r="D2494">
        <f>_xlfn.XLOOKUP(C2494,kamus!$B$2:$B$87,kamus!$J$2:$J$87,"dihapus",0,1)</f>
        <v>1</v>
      </c>
      <c r="E2494">
        <f t="shared" si="270"/>
        <v>0</v>
      </c>
      <c r="F2494" s="14">
        <v>43221</v>
      </c>
      <c r="G2494" s="1">
        <f t="shared" si="271"/>
        <v>5</v>
      </c>
      <c r="H2494" s="1">
        <f t="shared" si="272"/>
        <v>2018</v>
      </c>
      <c r="I2494">
        <v>0</v>
      </c>
      <c r="K2494">
        <f t="shared" si="266"/>
        <v>0</v>
      </c>
      <c r="L2494">
        <v>6711</v>
      </c>
      <c r="M2494" s="6">
        <f t="shared" si="267"/>
        <v>0</v>
      </c>
      <c r="N2494" s="6" t="str">
        <f t="shared" si="268"/>
        <v/>
      </c>
      <c r="O2494" s="6">
        <f t="shared" si="269"/>
        <v>0</v>
      </c>
      <c r="Q2494">
        <f>_xlfn.XLOOKUP(C2494&amp;G2494&amp;H2494,covid!$E$2:$E$2184,covid!$D$2:$D$2184,0,0,1)</f>
        <v>0</v>
      </c>
    </row>
    <row r="2495" spans="1:17" x14ac:dyDescent="0.3">
      <c r="A2495">
        <f>_xlfn.XLOOKUP(C2495,kamus!$B$2:$B$87,kamus!$A$2:$A$87,0,0,1)</f>
        <v>58</v>
      </c>
      <c r="B2495" t="str">
        <f>_xlfn.XLOOKUP(C2495,kamus!$B$2:$B$87,kamus!$D$2:$D$87,"dihapus",0,1)</f>
        <v>Pakem</v>
      </c>
      <c r="C2495" t="s">
        <v>231</v>
      </c>
      <c r="D2495">
        <f>_xlfn.XLOOKUP(C2495,kamus!$B$2:$B$87,kamus!$J$2:$J$87,"dihapus",0,1)</f>
        <v>0</v>
      </c>
      <c r="E2495">
        <f t="shared" si="270"/>
        <v>0</v>
      </c>
      <c r="F2495" s="14">
        <v>43221</v>
      </c>
      <c r="G2495" s="1">
        <f t="shared" si="271"/>
        <v>5</v>
      </c>
      <c r="H2495" s="1">
        <f t="shared" si="272"/>
        <v>2018</v>
      </c>
      <c r="I2495">
        <v>0</v>
      </c>
      <c r="K2495">
        <f t="shared" si="266"/>
        <v>0</v>
      </c>
      <c r="L2495">
        <v>6932</v>
      </c>
      <c r="M2495" s="6">
        <f t="shared" si="267"/>
        <v>0</v>
      </c>
      <c r="N2495" s="6" t="str">
        <f t="shared" si="268"/>
        <v/>
      </c>
      <c r="O2495" s="6">
        <f t="shared" si="269"/>
        <v>0</v>
      </c>
      <c r="Q2495">
        <f>_xlfn.XLOOKUP(C2495&amp;G2495&amp;H2495,covid!$E$2:$E$2184,covid!$D$2:$D$2184,0,0,1)</f>
        <v>0</v>
      </c>
    </row>
    <row r="2496" spans="1:17" x14ac:dyDescent="0.3">
      <c r="A2496">
        <f>_xlfn.XLOOKUP(C2496,kamus!$B$2:$B$87,kamus!$A$2:$A$87,0,0,1)</f>
        <v>55</v>
      </c>
      <c r="B2496" t="str">
        <f>_xlfn.XLOOKUP(C2496,kamus!$B$2:$B$87,kamus!$D$2:$D$87,"dihapus",0,1)</f>
        <v>Pakem</v>
      </c>
      <c r="C2496" t="s">
        <v>234</v>
      </c>
      <c r="D2496">
        <f>_xlfn.XLOOKUP(C2496,kamus!$B$2:$B$87,kamus!$J$2:$J$87,"dihapus",0,1)</f>
        <v>0</v>
      </c>
      <c r="E2496">
        <f t="shared" si="270"/>
        <v>0</v>
      </c>
      <c r="F2496" s="14">
        <v>43221</v>
      </c>
      <c r="G2496" s="1">
        <f t="shared" si="271"/>
        <v>5</v>
      </c>
      <c r="H2496" s="1">
        <f t="shared" si="272"/>
        <v>2018</v>
      </c>
      <c r="I2496">
        <v>0</v>
      </c>
      <c r="K2496">
        <f t="shared" si="266"/>
        <v>0</v>
      </c>
      <c r="L2496">
        <v>9891</v>
      </c>
      <c r="M2496" s="6">
        <f t="shared" si="267"/>
        <v>0</v>
      </c>
      <c r="N2496" s="6" t="str">
        <f t="shared" si="268"/>
        <v/>
      </c>
      <c r="O2496" s="6">
        <f t="shared" si="269"/>
        <v>0</v>
      </c>
      <c r="Q2496">
        <f>_xlfn.XLOOKUP(C2496&amp;G2496&amp;H2496,covid!$E$2:$E$2184,covid!$D$2:$D$2184,0,0,1)</f>
        <v>0</v>
      </c>
    </row>
    <row r="2497" spans="1:17" x14ac:dyDescent="0.3">
      <c r="A2497">
        <f>_xlfn.XLOOKUP(C2497,kamus!$B$2:$B$87,kamus!$A$2:$A$87,0,0,1)</f>
        <v>64</v>
      </c>
      <c r="B2497" t="str">
        <f>_xlfn.XLOOKUP(C2497,kamus!$B$2:$B$87,kamus!$D$2:$D$87,"dihapus",0,1)</f>
        <v>Prambanan</v>
      </c>
      <c r="C2497" t="s">
        <v>203</v>
      </c>
      <c r="D2497">
        <f>_xlfn.XLOOKUP(C2497,kamus!$B$2:$B$87,kamus!$J$2:$J$87,"dihapus",0,1)</f>
        <v>1</v>
      </c>
      <c r="E2497">
        <f t="shared" si="270"/>
        <v>0</v>
      </c>
      <c r="F2497" s="14">
        <v>43221</v>
      </c>
      <c r="G2497" s="1">
        <f t="shared" si="271"/>
        <v>5</v>
      </c>
      <c r="H2497" s="1">
        <f t="shared" si="272"/>
        <v>2018</v>
      </c>
      <c r="I2497">
        <v>0</v>
      </c>
      <c r="K2497">
        <f t="shared" si="266"/>
        <v>0</v>
      </c>
      <c r="L2497">
        <v>12600</v>
      </c>
      <c r="M2497" s="6">
        <f t="shared" si="267"/>
        <v>0</v>
      </c>
      <c r="N2497" s="6" t="str">
        <f t="shared" si="268"/>
        <v/>
      </c>
      <c r="O2497" s="6">
        <f t="shared" si="269"/>
        <v>0</v>
      </c>
      <c r="Q2497">
        <f>_xlfn.XLOOKUP(C2497&amp;G2497&amp;H2497,covid!$E$2:$E$2184,covid!$D$2:$D$2184,0,0,1)</f>
        <v>0</v>
      </c>
    </row>
    <row r="2498" spans="1:17" x14ac:dyDescent="0.3">
      <c r="A2498">
        <f>_xlfn.XLOOKUP(C2498,kamus!$B$2:$B$87,kamus!$A$2:$A$87,0,0,1)</f>
        <v>59</v>
      </c>
      <c r="B2498" t="str">
        <f>_xlfn.XLOOKUP(C2498,kamus!$B$2:$B$87,kamus!$D$2:$D$87,"dihapus",0,1)</f>
        <v>Prambanan</v>
      </c>
      <c r="C2498" t="s">
        <v>210</v>
      </c>
      <c r="D2498">
        <f>_xlfn.XLOOKUP(C2498,kamus!$B$2:$B$87,kamus!$J$2:$J$87,"dihapus",0,1)</f>
        <v>0</v>
      </c>
      <c r="E2498">
        <f t="shared" si="270"/>
        <v>0</v>
      </c>
      <c r="F2498" s="14">
        <v>43221</v>
      </c>
      <c r="G2498" s="1">
        <f t="shared" si="271"/>
        <v>5</v>
      </c>
      <c r="H2498" s="1">
        <f t="shared" si="272"/>
        <v>2018</v>
      </c>
      <c r="I2498">
        <v>0</v>
      </c>
      <c r="K2498">
        <f t="shared" ref="K2498:K2561" si="273">J2498+I2498</f>
        <v>0</v>
      </c>
      <c r="L2498">
        <v>4755</v>
      </c>
      <c r="M2498" s="6">
        <f t="shared" ref="M2498:M2561" si="274">IF(ISBLANK(I2498)=TRUE,"",I2498/$L2498*100000)</f>
        <v>0</v>
      </c>
      <c r="N2498" s="6" t="str">
        <f t="shared" ref="N2498:N2561" si="275">IF(ISBLANK(J2498)=TRUE,"",J2498/$L2498*100000)</f>
        <v/>
      </c>
      <c r="O2498" s="6">
        <f t="shared" ref="O2498:O2561" si="276">IF(ISBLANK(K2498)=TRUE,"",K2498/$L2498*100000)</f>
        <v>0</v>
      </c>
      <c r="Q2498">
        <f>_xlfn.XLOOKUP(C2498&amp;G2498&amp;H2498,covid!$E$2:$E$2184,covid!$D$2:$D$2184,0,0,1)</f>
        <v>0</v>
      </c>
    </row>
    <row r="2499" spans="1:17" x14ac:dyDescent="0.3">
      <c r="A2499">
        <f>_xlfn.XLOOKUP(C2499,kamus!$B$2:$B$87,kamus!$A$2:$A$87,0,0,1)</f>
        <v>61</v>
      </c>
      <c r="B2499" t="str">
        <f>_xlfn.XLOOKUP(C2499,kamus!$B$2:$B$87,kamus!$D$2:$D$87,"dihapus",0,1)</f>
        <v>Prambanan</v>
      </c>
      <c r="C2499" t="s">
        <v>219</v>
      </c>
      <c r="D2499">
        <f>_xlfn.XLOOKUP(C2499,kamus!$B$2:$B$87,kamus!$J$2:$J$87,"dihapus",0,1)</f>
        <v>0</v>
      </c>
      <c r="E2499">
        <f t="shared" ref="E2499:E2562" si="277">IF(D2499=0,0,IF(H2499&lt;2021,0,IF(AND(H2499=2021,G2499&lt;5),0,1)))</f>
        <v>0</v>
      </c>
      <c r="F2499" s="14">
        <v>43221</v>
      </c>
      <c r="G2499" s="1">
        <f t="shared" ref="G2499:G2562" si="278">MONTH(F2499)</f>
        <v>5</v>
      </c>
      <c r="H2499" s="1">
        <f t="shared" ref="H2499:H2562" si="279">YEAR(F2499)</f>
        <v>2018</v>
      </c>
      <c r="I2499">
        <v>0</v>
      </c>
      <c r="K2499">
        <f t="shared" si="273"/>
        <v>0</v>
      </c>
      <c r="L2499">
        <v>14215</v>
      </c>
      <c r="M2499" s="6">
        <f t="shared" si="274"/>
        <v>0</v>
      </c>
      <c r="N2499" s="6" t="str">
        <f t="shared" si="275"/>
        <v/>
      </c>
      <c r="O2499" s="6">
        <f t="shared" si="276"/>
        <v>0</v>
      </c>
      <c r="Q2499">
        <f>_xlfn.XLOOKUP(C2499&amp;G2499&amp;H2499,covid!$E$2:$E$2184,covid!$D$2:$D$2184,0,0,1)</f>
        <v>0</v>
      </c>
    </row>
    <row r="2500" spans="1:17" x14ac:dyDescent="0.3">
      <c r="A2500">
        <f>_xlfn.XLOOKUP(C2500,kamus!$B$2:$B$87,kamus!$A$2:$A$87,0,0,1)</f>
        <v>62</v>
      </c>
      <c r="B2500" t="str">
        <f>_xlfn.XLOOKUP(C2500,kamus!$B$2:$B$87,kamus!$D$2:$D$87,"dihapus",0,1)</f>
        <v>Prambanan</v>
      </c>
      <c r="C2500" t="s">
        <v>236</v>
      </c>
      <c r="D2500">
        <f>_xlfn.XLOOKUP(C2500,kamus!$B$2:$B$87,kamus!$J$2:$J$87,"dihapus",0,1)</f>
        <v>0</v>
      </c>
      <c r="E2500">
        <f t="shared" si="277"/>
        <v>0</v>
      </c>
      <c r="F2500" s="14">
        <v>43221</v>
      </c>
      <c r="G2500" s="1">
        <f t="shared" si="278"/>
        <v>5</v>
      </c>
      <c r="H2500" s="1">
        <f t="shared" si="279"/>
        <v>2018</v>
      </c>
      <c r="I2500">
        <v>0</v>
      </c>
      <c r="K2500">
        <f t="shared" si="273"/>
        <v>0</v>
      </c>
      <c r="L2500">
        <v>6067</v>
      </c>
      <c r="M2500" s="6">
        <f t="shared" si="274"/>
        <v>0</v>
      </c>
      <c r="N2500" s="6" t="str">
        <f t="shared" si="275"/>
        <v/>
      </c>
      <c r="O2500" s="6">
        <f t="shared" si="276"/>
        <v>0</v>
      </c>
      <c r="Q2500">
        <f>_xlfn.XLOOKUP(C2500&amp;G2500&amp;H2500,covid!$E$2:$E$2184,covid!$D$2:$D$2184,0,0,1)</f>
        <v>0</v>
      </c>
    </row>
    <row r="2501" spans="1:17" x14ac:dyDescent="0.3">
      <c r="A2501">
        <f>_xlfn.XLOOKUP(C2501,kamus!$B$2:$B$87,kamus!$A$2:$A$87,0,0,1)</f>
        <v>63</v>
      </c>
      <c r="B2501" t="str">
        <f>_xlfn.XLOOKUP(C2501,kamus!$B$2:$B$87,kamus!$D$2:$D$87,"dihapus",0,1)</f>
        <v>Prambanan</v>
      </c>
      <c r="C2501" t="s">
        <v>261</v>
      </c>
      <c r="D2501">
        <f>_xlfn.XLOOKUP(C2501,kamus!$B$2:$B$87,kamus!$J$2:$J$87,"dihapus",0,1)</f>
        <v>0</v>
      </c>
      <c r="E2501">
        <f t="shared" si="277"/>
        <v>0</v>
      </c>
      <c r="F2501" s="14">
        <v>43221</v>
      </c>
      <c r="G2501" s="1">
        <f t="shared" si="278"/>
        <v>5</v>
      </c>
      <c r="H2501" s="1">
        <f t="shared" si="279"/>
        <v>2018</v>
      </c>
      <c r="I2501">
        <v>0</v>
      </c>
      <c r="K2501">
        <f t="shared" si="273"/>
        <v>0</v>
      </c>
      <c r="L2501">
        <v>15373</v>
      </c>
      <c r="M2501" s="6">
        <f t="shared" si="274"/>
        <v>0</v>
      </c>
      <c r="N2501" s="6" t="str">
        <f t="shared" si="275"/>
        <v/>
      </c>
      <c r="O2501" s="6">
        <f t="shared" si="276"/>
        <v>0</v>
      </c>
      <c r="Q2501">
        <f>_xlfn.XLOOKUP(C2501&amp;G2501&amp;H2501,covid!$E$2:$E$2184,covid!$D$2:$D$2184,0,0,1)</f>
        <v>0</v>
      </c>
    </row>
    <row r="2502" spans="1:17" x14ac:dyDescent="0.3">
      <c r="A2502">
        <f>_xlfn.XLOOKUP(C2502,kamus!$B$2:$B$87,kamus!$A$2:$A$87,0,0,1)</f>
        <v>60</v>
      </c>
      <c r="B2502" t="str">
        <f>_xlfn.XLOOKUP(C2502,kamus!$B$2:$B$87,kamus!$D$2:$D$87,"dihapus",0,1)</f>
        <v>Prambanan</v>
      </c>
      <c r="C2502" t="s">
        <v>280</v>
      </c>
      <c r="D2502">
        <f>_xlfn.XLOOKUP(C2502,kamus!$B$2:$B$87,kamus!$J$2:$J$87,"dihapus",0,1)</f>
        <v>0</v>
      </c>
      <c r="E2502">
        <f t="shared" si="277"/>
        <v>0</v>
      </c>
      <c r="F2502" s="14">
        <v>43221</v>
      </c>
      <c r="G2502" s="1">
        <f t="shared" si="278"/>
        <v>5</v>
      </c>
      <c r="H2502" s="1">
        <f t="shared" si="279"/>
        <v>2018</v>
      </c>
      <c r="I2502">
        <v>0</v>
      </c>
      <c r="K2502">
        <f t="shared" si="273"/>
        <v>0</v>
      </c>
      <c r="L2502">
        <v>2810</v>
      </c>
      <c r="M2502" s="6">
        <f t="shared" si="274"/>
        <v>0</v>
      </c>
      <c r="N2502" s="6" t="str">
        <f t="shared" si="275"/>
        <v/>
      </c>
      <c r="O2502" s="6">
        <f t="shared" si="276"/>
        <v>0</v>
      </c>
      <c r="Q2502">
        <f>_xlfn.XLOOKUP(C2502&amp;G2502&amp;H2502,covid!$E$2:$E$2184,covid!$D$2:$D$2184,0,0,1)</f>
        <v>0</v>
      </c>
    </row>
    <row r="2503" spans="1:17" x14ac:dyDescent="0.3">
      <c r="A2503">
        <f>_xlfn.XLOOKUP(C2503,kamus!$B$2:$B$87,kamus!$A$2:$A$87,0,0,1)</f>
        <v>67</v>
      </c>
      <c r="B2503" t="str">
        <f>_xlfn.XLOOKUP(C2503,kamus!$B$2:$B$87,kamus!$D$2:$D$87,"dihapus",0,1)</f>
        <v>Seyegan</v>
      </c>
      <c r="C2503" t="s">
        <v>221</v>
      </c>
      <c r="D2503">
        <f>_xlfn.XLOOKUP(C2503,kamus!$B$2:$B$87,kamus!$J$2:$J$87,"dihapus",0,1)</f>
        <v>0</v>
      </c>
      <c r="E2503">
        <f t="shared" si="277"/>
        <v>0</v>
      </c>
      <c r="F2503" s="14">
        <v>43221</v>
      </c>
      <c r="G2503" s="1">
        <f t="shared" si="278"/>
        <v>5</v>
      </c>
      <c r="H2503" s="1">
        <f t="shared" si="279"/>
        <v>2018</v>
      </c>
      <c r="I2503">
        <v>0</v>
      </c>
      <c r="K2503">
        <f t="shared" si="273"/>
        <v>0</v>
      </c>
      <c r="L2503">
        <v>10795</v>
      </c>
      <c r="M2503" s="6">
        <f t="shared" si="274"/>
        <v>0</v>
      </c>
      <c r="N2503" s="6" t="str">
        <f t="shared" si="275"/>
        <v/>
      </c>
      <c r="O2503" s="6">
        <f t="shared" si="276"/>
        <v>0</v>
      </c>
      <c r="Q2503">
        <f>_xlfn.XLOOKUP(C2503&amp;G2503&amp;H2503,covid!$E$2:$E$2184,covid!$D$2:$D$2184,0,0,1)</f>
        <v>0</v>
      </c>
    </row>
    <row r="2504" spans="1:17" x14ac:dyDescent="0.3">
      <c r="A2504">
        <f>_xlfn.XLOOKUP(C2504,kamus!$B$2:$B$87,kamus!$A$2:$A$87,0,0,1)</f>
        <v>66</v>
      </c>
      <c r="B2504" t="str">
        <f>_xlfn.XLOOKUP(C2504,kamus!$B$2:$B$87,kamus!$D$2:$D$87,"dihapus",0,1)</f>
        <v>Seyegan</v>
      </c>
      <c r="C2504" t="s">
        <v>222</v>
      </c>
      <c r="D2504">
        <f>_xlfn.XLOOKUP(C2504,kamus!$B$2:$B$87,kamus!$J$2:$J$87,"dihapus",0,1)</f>
        <v>0</v>
      </c>
      <c r="E2504">
        <f t="shared" si="277"/>
        <v>0</v>
      </c>
      <c r="F2504" s="14">
        <v>43221</v>
      </c>
      <c r="G2504" s="1">
        <f t="shared" si="278"/>
        <v>5</v>
      </c>
      <c r="H2504" s="1">
        <f t="shared" si="279"/>
        <v>2018</v>
      </c>
      <c r="I2504">
        <v>0</v>
      </c>
      <c r="K2504">
        <f t="shared" si="273"/>
        <v>0</v>
      </c>
      <c r="L2504">
        <v>9586</v>
      </c>
      <c r="M2504" s="6">
        <f t="shared" si="274"/>
        <v>0</v>
      </c>
      <c r="N2504" s="6" t="str">
        <f t="shared" si="275"/>
        <v/>
      </c>
      <c r="O2504" s="6">
        <f t="shared" si="276"/>
        <v>0</v>
      </c>
      <c r="Q2504">
        <f>_xlfn.XLOOKUP(C2504&amp;G2504&amp;H2504,covid!$E$2:$E$2184,covid!$D$2:$D$2184,0,0,1)</f>
        <v>0</v>
      </c>
    </row>
    <row r="2505" spans="1:17" x14ac:dyDescent="0.3">
      <c r="A2505">
        <f>_xlfn.XLOOKUP(C2505,kamus!$B$2:$B$87,kamus!$A$2:$A$87,0,0,1)</f>
        <v>68</v>
      </c>
      <c r="B2505" t="str">
        <f>_xlfn.XLOOKUP(C2505,kamus!$B$2:$B$87,kamus!$D$2:$D$87,"dihapus",0,1)</f>
        <v>Seyegan</v>
      </c>
      <c r="C2505" t="s">
        <v>223</v>
      </c>
      <c r="D2505">
        <f>_xlfn.XLOOKUP(C2505,kamus!$B$2:$B$87,kamus!$J$2:$J$87,"dihapus",0,1)</f>
        <v>0</v>
      </c>
      <c r="E2505">
        <f t="shared" si="277"/>
        <v>0</v>
      </c>
      <c r="F2505" s="14">
        <v>43221</v>
      </c>
      <c r="G2505" s="1">
        <f t="shared" si="278"/>
        <v>5</v>
      </c>
      <c r="H2505" s="1">
        <f t="shared" si="279"/>
        <v>2018</v>
      </c>
      <c r="I2505">
        <v>0</v>
      </c>
      <c r="K2505">
        <f t="shared" si="273"/>
        <v>0</v>
      </c>
      <c r="L2505">
        <v>8063</v>
      </c>
      <c r="M2505" s="6">
        <f t="shared" si="274"/>
        <v>0</v>
      </c>
      <c r="N2505" s="6" t="str">
        <f t="shared" si="275"/>
        <v/>
      </c>
      <c r="O2505" s="6">
        <f t="shared" si="276"/>
        <v>0</v>
      </c>
      <c r="Q2505">
        <f>_xlfn.XLOOKUP(C2505&amp;G2505&amp;H2505,covid!$E$2:$E$2184,covid!$D$2:$D$2184,0,0,1)</f>
        <v>0</v>
      </c>
    </row>
    <row r="2506" spans="1:17" x14ac:dyDescent="0.3">
      <c r="A2506">
        <f>_xlfn.XLOOKUP(C2506,kamus!$B$2:$B$87,kamus!$A$2:$A$87,0,0,1)</f>
        <v>65</v>
      </c>
      <c r="B2506" t="str">
        <f>_xlfn.XLOOKUP(C2506,kamus!$B$2:$B$87,kamus!$D$2:$D$87,"dihapus",0,1)</f>
        <v>Seyegan</v>
      </c>
      <c r="C2506" t="s">
        <v>224</v>
      </c>
      <c r="D2506">
        <f>_xlfn.XLOOKUP(C2506,kamus!$B$2:$B$87,kamus!$J$2:$J$87,"dihapus",0,1)</f>
        <v>1</v>
      </c>
      <c r="E2506">
        <f t="shared" si="277"/>
        <v>0</v>
      </c>
      <c r="F2506" s="14">
        <v>43221</v>
      </c>
      <c r="G2506" s="1">
        <f t="shared" si="278"/>
        <v>5</v>
      </c>
      <c r="H2506" s="1">
        <f t="shared" si="279"/>
        <v>2018</v>
      </c>
      <c r="I2506">
        <v>0</v>
      </c>
      <c r="K2506">
        <f t="shared" si="273"/>
        <v>0</v>
      </c>
      <c r="L2506">
        <v>11242</v>
      </c>
      <c r="M2506" s="6">
        <f t="shared" si="274"/>
        <v>0</v>
      </c>
      <c r="N2506" s="6" t="str">
        <f t="shared" si="275"/>
        <v/>
      </c>
      <c r="O2506" s="6">
        <f t="shared" si="276"/>
        <v>0</v>
      </c>
      <c r="Q2506">
        <f>_xlfn.XLOOKUP(C2506&amp;G2506&amp;H2506,covid!$E$2:$E$2184,covid!$D$2:$D$2184,0,0,1)</f>
        <v>0</v>
      </c>
    </row>
    <row r="2507" spans="1:17" x14ac:dyDescent="0.3">
      <c r="A2507">
        <f>_xlfn.XLOOKUP(C2507,kamus!$B$2:$B$87,kamus!$A$2:$A$87,0,0,1)</f>
        <v>69</v>
      </c>
      <c r="B2507" t="str">
        <f>_xlfn.XLOOKUP(C2507,kamus!$B$2:$B$87,kamus!$D$2:$D$87,"dihapus",0,1)</f>
        <v>Seyegan</v>
      </c>
      <c r="C2507" t="s">
        <v>225</v>
      </c>
      <c r="D2507">
        <f>_xlfn.XLOOKUP(C2507,kamus!$B$2:$B$87,kamus!$J$2:$J$87,"dihapus",0,1)</f>
        <v>0</v>
      </c>
      <c r="E2507">
        <f t="shared" si="277"/>
        <v>0</v>
      </c>
      <c r="F2507" s="14">
        <v>43221</v>
      </c>
      <c r="G2507" s="1">
        <f t="shared" si="278"/>
        <v>5</v>
      </c>
      <c r="H2507" s="1">
        <f t="shared" si="279"/>
        <v>2018</v>
      </c>
      <c r="I2507">
        <v>0</v>
      </c>
      <c r="K2507">
        <f t="shared" si="273"/>
        <v>0</v>
      </c>
      <c r="L2507">
        <v>13538</v>
      </c>
      <c r="M2507" s="6">
        <f t="shared" si="274"/>
        <v>0</v>
      </c>
      <c r="N2507" s="6" t="str">
        <f t="shared" si="275"/>
        <v/>
      </c>
      <c r="O2507" s="6">
        <f t="shared" si="276"/>
        <v>0</v>
      </c>
      <c r="Q2507">
        <f>_xlfn.XLOOKUP(C2507&amp;G2507&amp;H2507,covid!$E$2:$E$2184,covid!$D$2:$D$2184,0,0,1)</f>
        <v>0</v>
      </c>
    </row>
    <row r="2508" spans="1:17" x14ac:dyDescent="0.3">
      <c r="A2508">
        <f>_xlfn.XLOOKUP(C2508,kamus!$B$2:$B$87,kamus!$A$2:$A$87,0,0,1)</f>
        <v>74</v>
      </c>
      <c r="B2508" t="str">
        <f>_xlfn.XLOOKUP(C2508,kamus!$B$2:$B$87,kamus!$D$2:$D$87,"dihapus",0,1)</f>
        <v>Sleman</v>
      </c>
      <c r="C2508" t="s">
        <v>205</v>
      </c>
      <c r="D2508">
        <f>_xlfn.XLOOKUP(C2508,kamus!$B$2:$B$87,kamus!$J$2:$J$87,"dihapus",0,1)</f>
        <v>1</v>
      </c>
      <c r="E2508">
        <f t="shared" si="277"/>
        <v>0</v>
      </c>
      <c r="F2508" s="14">
        <v>43221</v>
      </c>
      <c r="G2508" s="1">
        <f t="shared" si="278"/>
        <v>5</v>
      </c>
      <c r="H2508" s="1">
        <f t="shared" si="279"/>
        <v>2018</v>
      </c>
      <c r="I2508">
        <v>0</v>
      </c>
      <c r="K2508">
        <f t="shared" si="273"/>
        <v>0</v>
      </c>
      <c r="L2508">
        <v>15603</v>
      </c>
      <c r="M2508" s="6">
        <f t="shared" si="274"/>
        <v>0</v>
      </c>
      <c r="N2508" s="6" t="str">
        <f t="shared" si="275"/>
        <v/>
      </c>
      <c r="O2508" s="6">
        <f t="shared" si="276"/>
        <v>0</v>
      </c>
      <c r="Q2508">
        <f>_xlfn.XLOOKUP(C2508&amp;G2508&amp;H2508,covid!$E$2:$E$2184,covid!$D$2:$D$2184,0,0,1)</f>
        <v>0</v>
      </c>
    </row>
    <row r="2509" spans="1:17" x14ac:dyDescent="0.3">
      <c r="A2509">
        <f>_xlfn.XLOOKUP(C2509,kamus!$B$2:$B$87,kamus!$A$2:$A$87,0,0,1)</f>
        <v>73</v>
      </c>
      <c r="B2509" t="str">
        <f>_xlfn.XLOOKUP(C2509,kamus!$B$2:$B$87,kamus!$D$2:$D$87,"dihapus",0,1)</f>
        <v>Sleman</v>
      </c>
      <c r="C2509" t="s">
        <v>232</v>
      </c>
      <c r="D2509">
        <f>_xlfn.XLOOKUP(C2509,kamus!$B$2:$B$87,kamus!$J$2:$J$87,"dihapus",0,1)</f>
        <v>1</v>
      </c>
      <c r="E2509">
        <f t="shared" si="277"/>
        <v>0</v>
      </c>
      <c r="F2509" s="14">
        <v>43221</v>
      </c>
      <c r="G2509" s="1">
        <f t="shared" si="278"/>
        <v>5</v>
      </c>
      <c r="H2509" s="1">
        <f t="shared" si="279"/>
        <v>2018</v>
      </c>
      <c r="I2509">
        <v>0</v>
      </c>
      <c r="K2509">
        <f t="shared" si="273"/>
        <v>0</v>
      </c>
      <c r="L2509">
        <v>12906</v>
      </c>
      <c r="M2509" s="6">
        <f t="shared" si="274"/>
        <v>0</v>
      </c>
      <c r="N2509" s="6" t="str">
        <f t="shared" si="275"/>
        <v/>
      </c>
      <c r="O2509" s="6">
        <f t="shared" si="276"/>
        <v>0</v>
      </c>
      <c r="Q2509">
        <f>_xlfn.XLOOKUP(C2509&amp;G2509&amp;H2509,covid!$E$2:$E$2184,covid!$D$2:$D$2184,0,0,1)</f>
        <v>0</v>
      </c>
    </row>
    <row r="2510" spans="1:17" x14ac:dyDescent="0.3">
      <c r="A2510">
        <f>_xlfn.XLOOKUP(C2510,kamus!$B$2:$B$87,kamus!$A$2:$A$87,0,0,1)</f>
        <v>71</v>
      </c>
      <c r="B2510" t="str">
        <f>_xlfn.XLOOKUP(C2510,kamus!$B$2:$B$87,kamus!$D$2:$D$87,"dihapus",0,1)</f>
        <v>Sleman</v>
      </c>
      <c r="C2510" t="s">
        <v>271</v>
      </c>
      <c r="D2510">
        <f>_xlfn.XLOOKUP(C2510,kamus!$B$2:$B$87,kamus!$J$2:$J$87,"dihapus",0,1)</f>
        <v>1</v>
      </c>
      <c r="E2510">
        <f t="shared" si="277"/>
        <v>0</v>
      </c>
      <c r="F2510" s="14">
        <v>43221</v>
      </c>
      <c r="G2510" s="1">
        <f t="shared" si="278"/>
        <v>5</v>
      </c>
      <c r="H2510" s="1">
        <f t="shared" si="279"/>
        <v>2018</v>
      </c>
      <c r="I2510">
        <v>0</v>
      </c>
      <c r="K2510">
        <f t="shared" si="273"/>
        <v>0</v>
      </c>
      <c r="L2510">
        <v>15590</v>
      </c>
      <c r="M2510" s="6">
        <f t="shared" si="274"/>
        <v>0</v>
      </c>
      <c r="N2510" s="6" t="str">
        <f t="shared" si="275"/>
        <v/>
      </c>
      <c r="O2510" s="6">
        <f t="shared" si="276"/>
        <v>0</v>
      </c>
      <c r="Q2510">
        <f>_xlfn.XLOOKUP(C2510&amp;G2510&amp;H2510,covid!$E$2:$E$2184,covid!$D$2:$D$2184,0,0,1)</f>
        <v>0</v>
      </c>
    </row>
    <row r="2511" spans="1:17" x14ac:dyDescent="0.3">
      <c r="A2511">
        <f>_xlfn.XLOOKUP(C2511,kamus!$B$2:$B$87,kamus!$A$2:$A$87,0,0,1)</f>
        <v>72</v>
      </c>
      <c r="B2511" t="str">
        <f>_xlfn.XLOOKUP(C2511,kamus!$B$2:$B$87,kamus!$D$2:$D$87,"dihapus",0,1)</f>
        <v>Sleman</v>
      </c>
      <c r="C2511" t="s">
        <v>273</v>
      </c>
      <c r="D2511">
        <f>_xlfn.XLOOKUP(C2511,kamus!$B$2:$B$87,kamus!$J$2:$J$87,"dihapus",0,1)</f>
        <v>1</v>
      </c>
      <c r="E2511">
        <f t="shared" si="277"/>
        <v>0</v>
      </c>
      <c r="F2511" s="14">
        <v>43221</v>
      </c>
      <c r="G2511" s="1">
        <f t="shared" si="278"/>
        <v>5</v>
      </c>
      <c r="H2511" s="1">
        <f t="shared" si="279"/>
        <v>2018</v>
      </c>
      <c r="I2511">
        <v>0</v>
      </c>
      <c r="K2511">
        <f t="shared" si="273"/>
        <v>0</v>
      </c>
      <c r="L2511">
        <v>18873</v>
      </c>
      <c r="M2511" s="6">
        <f t="shared" si="274"/>
        <v>0</v>
      </c>
      <c r="N2511" s="6" t="str">
        <f t="shared" si="275"/>
        <v/>
      </c>
      <c r="O2511" s="6">
        <f t="shared" si="276"/>
        <v>0</v>
      </c>
      <c r="Q2511">
        <f>_xlfn.XLOOKUP(C2511&amp;G2511&amp;H2511,covid!$E$2:$E$2184,covid!$D$2:$D$2184,0,0,1)</f>
        <v>0</v>
      </c>
    </row>
    <row r="2512" spans="1:17" x14ac:dyDescent="0.3">
      <c r="A2512">
        <f>_xlfn.XLOOKUP(C2512,kamus!$B$2:$B$87,kamus!$A$2:$A$87,0,0,1)</f>
        <v>70</v>
      </c>
      <c r="B2512" t="str">
        <f>_xlfn.XLOOKUP(C2512,kamus!$B$2:$B$87,kamus!$D$2:$D$87,"dihapus",0,1)</f>
        <v>Sleman</v>
      </c>
      <c r="C2512" t="s">
        <v>274</v>
      </c>
      <c r="D2512">
        <f>_xlfn.XLOOKUP(C2512,kamus!$B$2:$B$87,kamus!$J$2:$J$87,"dihapus",0,1)</f>
        <v>0</v>
      </c>
      <c r="E2512">
        <f t="shared" si="277"/>
        <v>0</v>
      </c>
      <c r="F2512" s="14">
        <v>43221</v>
      </c>
      <c r="G2512" s="1">
        <f t="shared" si="278"/>
        <v>5</v>
      </c>
      <c r="H2512" s="1">
        <f t="shared" si="279"/>
        <v>2018</v>
      </c>
      <c r="I2512">
        <v>0</v>
      </c>
      <c r="K2512">
        <f t="shared" si="273"/>
        <v>0</v>
      </c>
      <c r="L2512">
        <v>10030</v>
      </c>
      <c r="M2512" s="6">
        <f t="shared" si="274"/>
        <v>0</v>
      </c>
      <c r="N2512" s="6" t="str">
        <f t="shared" si="275"/>
        <v/>
      </c>
      <c r="O2512" s="6">
        <f t="shared" si="276"/>
        <v>0</v>
      </c>
      <c r="Q2512">
        <f>_xlfn.XLOOKUP(C2512&amp;G2512&amp;H2512,covid!$E$2:$E$2184,covid!$D$2:$D$2184,0,0,1)</f>
        <v>0</v>
      </c>
    </row>
    <row r="2513" spans="1:17" x14ac:dyDescent="0.3">
      <c r="A2513">
        <f>_xlfn.XLOOKUP(C2513,kamus!$B$2:$B$87,kamus!$A$2:$A$87,0,0,1)</f>
        <v>77</v>
      </c>
      <c r="B2513" t="str">
        <f>_xlfn.XLOOKUP(C2513,kamus!$B$2:$B$87,kamus!$D$2:$D$87,"dihapus",0,1)</f>
        <v>Tempel 1</v>
      </c>
      <c r="C2513" t="s">
        <v>218</v>
      </c>
      <c r="D2513">
        <f>_xlfn.XLOOKUP(C2513,kamus!$B$2:$B$87,kamus!$J$2:$J$87,"dihapus",0,1)</f>
        <v>0</v>
      </c>
      <c r="E2513">
        <f t="shared" si="277"/>
        <v>0</v>
      </c>
      <c r="F2513" s="14">
        <v>43221</v>
      </c>
      <c r="G2513" s="1">
        <f t="shared" si="278"/>
        <v>5</v>
      </c>
      <c r="H2513" s="1">
        <f t="shared" si="279"/>
        <v>2018</v>
      </c>
      <c r="I2513">
        <v>0</v>
      </c>
      <c r="K2513">
        <f t="shared" si="273"/>
        <v>0</v>
      </c>
      <c r="L2513">
        <v>7841</v>
      </c>
      <c r="M2513" s="6">
        <f t="shared" si="274"/>
        <v>0</v>
      </c>
      <c r="N2513" s="6" t="str">
        <f t="shared" si="275"/>
        <v/>
      </c>
      <c r="O2513" s="6">
        <f t="shared" si="276"/>
        <v>0</v>
      </c>
      <c r="Q2513">
        <f>_xlfn.XLOOKUP(C2513&amp;G2513&amp;H2513,covid!$E$2:$E$2184,covid!$D$2:$D$2184,0,0,1)</f>
        <v>0</v>
      </c>
    </row>
    <row r="2514" spans="1:17" x14ac:dyDescent="0.3">
      <c r="A2514">
        <f>_xlfn.XLOOKUP(C2514,kamus!$B$2:$B$87,kamus!$A$2:$A$87,0,0,1)</f>
        <v>76</v>
      </c>
      <c r="B2514" t="str">
        <f>_xlfn.XLOOKUP(C2514,kamus!$B$2:$B$87,kamus!$D$2:$D$87,"dihapus",0,1)</f>
        <v>Tempel 1</v>
      </c>
      <c r="C2514" t="s">
        <v>226</v>
      </c>
      <c r="D2514">
        <f>_xlfn.XLOOKUP(C2514,kamus!$B$2:$B$87,kamus!$J$2:$J$87,"dihapus",0,1)</f>
        <v>1</v>
      </c>
      <c r="E2514">
        <f t="shared" si="277"/>
        <v>0</v>
      </c>
      <c r="F2514" s="14">
        <v>43221</v>
      </c>
      <c r="G2514" s="1">
        <f t="shared" si="278"/>
        <v>5</v>
      </c>
      <c r="H2514" s="1">
        <f t="shared" si="279"/>
        <v>2018</v>
      </c>
      <c r="I2514">
        <v>0</v>
      </c>
      <c r="K2514">
        <f t="shared" si="273"/>
        <v>0</v>
      </c>
      <c r="L2514">
        <v>11220</v>
      </c>
      <c r="M2514" s="6">
        <f t="shared" si="274"/>
        <v>0</v>
      </c>
      <c r="N2514" s="6" t="str">
        <f t="shared" si="275"/>
        <v/>
      </c>
      <c r="O2514" s="6">
        <f t="shared" si="276"/>
        <v>0</v>
      </c>
      <c r="Q2514">
        <f>_xlfn.XLOOKUP(C2514&amp;G2514&amp;H2514,covid!$E$2:$E$2184,covid!$D$2:$D$2184,0,0,1)</f>
        <v>0</v>
      </c>
    </row>
    <row r="2515" spans="1:17" x14ac:dyDescent="0.3">
      <c r="A2515">
        <f>_xlfn.XLOOKUP(C2515,kamus!$B$2:$B$87,kamus!$A$2:$A$87,0,0,1)</f>
        <v>75</v>
      </c>
      <c r="B2515" t="str">
        <f>_xlfn.XLOOKUP(C2515,kamus!$B$2:$B$87,kamus!$D$2:$D$87,"dihapus",0,1)</f>
        <v>Tempel 1</v>
      </c>
      <c r="C2515" t="s">
        <v>227</v>
      </c>
      <c r="D2515">
        <f>_xlfn.XLOOKUP(C2515,kamus!$B$2:$B$87,kamus!$J$2:$J$87,"dihapus",0,1)</f>
        <v>0</v>
      </c>
      <c r="E2515">
        <f t="shared" si="277"/>
        <v>0</v>
      </c>
      <c r="F2515" s="14">
        <v>43221</v>
      </c>
      <c r="G2515" s="1">
        <f t="shared" si="278"/>
        <v>5</v>
      </c>
      <c r="H2515" s="1">
        <f t="shared" si="279"/>
        <v>2018</v>
      </c>
      <c r="I2515">
        <v>0</v>
      </c>
      <c r="K2515">
        <f t="shared" si="273"/>
        <v>0</v>
      </c>
      <c r="L2515">
        <v>6904</v>
      </c>
      <c r="M2515" s="6">
        <f t="shared" si="274"/>
        <v>0</v>
      </c>
      <c r="N2515" s="6" t="str">
        <f t="shared" si="275"/>
        <v/>
      </c>
      <c r="O2515" s="6">
        <f t="shared" si="276"/>
        <v>0</v>
      </c>
      <c r="Q2515">
        <f>_xlfn.XLOOKUP(C2515&amp;G2515&amp;H2515,covid!$E$2:$E$2184,covid!$D$2:$D$2184,0,0,1)</f>
        <v>0</v>
      </c>
    </row>
    <row r="2516" spans="1:17" x14ac:dyDescent="0.3">
      <c r="A2516">
        <f>_xlfn.XLOOKUP(C2516,kamus!$B$2:$B$87,kamus!$A$2:$A$87,0,0,1)</f>
        <v>78</v>
      </c>
      <c r="B2516" t="str">
        <f>_xlfn.XLOOKUP(C2516,kamus!$B$2:$B$87,kamus!$D$2:$D$87,"dihapus",0,1)</f>
        <v>Tempel 1</v>
      </c>
      <c r="C2516" t="s">
        <v>229</v>
      </c>
      <c r="D2516">
        <f>_xlfn.XLOOKUP(C2516,kamus!$B$2:$B$87,kamus!$J$2:$J$87,"dihapus",0,1)</f>
        <v>0</v>
      </c>
      <c r="E2516">
        <f t="shared" si="277"/>
        <v>0</v>
      </c>
      <c r="F2516" s="14">
        <v>43221</v>
      </c>
      <c r="G2516" s="1">
        <f t="shared" si="278"/>
        <v>5</v>
      </c>
      <c r="H2516" s="1">
        <f t="shared" si="279"/>
        <v>2018</v>
      </c>
      <c r="I2516">
        <v>0</v>
      </c>
      <c r="K2516">
        <f t="shared" si="273"/>
        <v>0</v>
      </c>
      <c r="L2516">
        <v>5387</v>
      </c>
      <c r="M2516" s="6">
        <f t="shared" si="274"/>
        <v>0</v>
      </c>
      <c r="N2516" s="6" t="str">
        <f t="shared" si="275"/>
        <v/>
      </c>
      <c r="O2516" s="6">
        <f t="shared" si="276"/>
        <v>0</v>
      </c>
      <c r="Q2516">
        <f>_xlfn.XLOOKUP(C2516&amp;G2516&amp;H2516,covid!$E$2:$E$2184,covid!$D$2:$D$2184,0,0,1)</f>
        <v>0</v>
      </c>
    </row>
    <row r="2517" spans="1:17" x14ac:dyDescent="0.3">
      <c r="A2517">
        <f>_xlfn.XLOOKUP(C2517,kamus!$B$2:$B$87,kamus!$A$2:$A$87,0,0,1)</f>
        <v>79</v>
      </c>
      <c r="B2517" t="str">
        <f>_xlfn.XLOOKUP(C2517,kamus!$B$2:$B$87,kamus!$D$2:$D$87,"dihapus",0,1)</f>
        <v>Tempel 2</v>
      </c>
      <c r="C2517" t="s">
        <v>201</v>
      </c>
      <c r="D2517">
        <f>_xlfn.XLOOKUP(C2517,kamus!$B$2:$B$87,kamus!$J$2:$J$87,"dihapus",0,1)</f>
        <v>0</v>
      </c>
      <c r="E2517">
        <f t="shared" si="277"/>
        <v>0</v>
      </c>
      <c r="F2517" s="14">
        <v>43221</v>
      </c>
      <c r="G2517" s="1">
        <f t="shared" si="278"/>
        <v>5</v>
      </c>
      <c r="H2517" s="1">
        <f t="shared" si="279"/>
        <v>2018</v>
      </c>
      <c r="I2517">
        <v>0</v>
      </c>
      <c r="K2517">
        <f t="shared" si="273"/>
        <v>0</v>
      </c>
      <c r="L2517">
        <v>7759</v>
      </c>
      <c r="M2517" s="6">
        <f t="shared" si="274"/>
        <v>0</v>
      </c>
      <c r="N2517" s="6" t="str">
        <f t="shared" si="275"/>
        <v/>
      </c>
      <c r="O2517" s="6">
        <f t="shared" si="276"/>
        <v>0</v>
      </c>
      <c r="Q2517">
        <f>_xlfn.XLOOKUP(C2517&amp;G2517&amp;H2517,covid!$E$2:$E$2184,covid!$D$2:$D$2184,0,0,1)</f>
        <v>0</v>
      </c>
    </row>
    <row r="2518" spans="1:17" x14ac:dyDescent="0.3">
      <c r="A2518">
        <f>_xlfn.XLOOKUP(C2518,kamus!$B$2:$B$87,kamus!$A$2:$A$87,0,0,1)</f>
        <v>80</v>
      </c>
      <c r="B2518" t="str">
        <f>_xlfn.XLOOKUP(C2518,kamus!$B$2:$B$87,kamus!$D$2:$D$87,"dihapus",0,1)</f>
        <v>Tempel 2</v>
      </c>
      <c r="C2518" t="s">
        <v>233</v>
      </c>
      <c r="D2518">
        <f>_xlfn.XLOOKUP(C2518,kamus!$B$2:$B$87,kamus!$J$2:$J$87,"dihapus",0,1)</f>
        <v>0</v>
      </c>
      <c r="E2518">
        <f t="shared" si="277"/>
        <v>0</v>
      </c>
      <c r="F2518" s="14">
        <v>43221</v>
      </c>
      <c r="G2518" s="1">
        <f t="shared" si="278"/>
        <v>5</v>
      </c>
      <c r="H2518" s="1">
        <f t="shared" si="279"/>
        <v>2018</v>
      </c>
      <c r="I2518">
        <v>0</v>
      </c>
      <c r="K2518">
        <f t="shared" si="273"/>
        <v>0</v>
      </c>
      <c r="L2518">
        <v>6601</v>
      </c>
      <c r="M2518" s="6">
        <f t="shared" si="274"/>
        <v>0</v>
      </c>
      <c r="N2518" s="6" t="str">
        <f t="shared" si="275"/>
        <v/>
      </c>
      <c r="O2518" s="6">
        <f t="shared" si="276"/>
        <v>0</v>
      </c>
      <c r="Q2518">
        <f>_xlfn.XLOOKUP(C2518&amp;G2518&amp;H2518,covid!$E$2:$E$2184,covid!$D$2:$D$2184,0,0,1)</f>
        <v>0</v>
      </c>
    </row>
    <row r="2519" spans="1:17" x14ac:dyDescent="0.3">
      <c r="A2519">
        <f>_xlfn.XLOOKUP(C2519,kamus!$B$2:$B$87,kamus!$A$2:$A$87,0,0,1)</f>
        <v>81</v>
      </c>
      <c r="B2519" t="str">
        <f>_xlfn.XLOOKUP(C2519,kamus!$B$2:$B$87,kamus!$D$2:$D$87,"dihapus",0,1)</f>
        <v>Tempel 2</v>
      </c>
      <c r="C2519" t="s">
        <v>263</v>
      </c>
      <c r="D2519">
        <f>_xlfn.XLOOKUP(C2519,kamus!$B$2:$B$87,kamus!$J$2:$J$87,"dihapus",0,1)</f>
        <v>0</v>
      </c>
      <c r="E2519">
        <f t="shared" si="277"/>
        <v>0</v>
      </c>
      <c r="F2519" s="14">
        <v>43221</v>
      </c>
      <c r="G2519" s="1">
        <f t="shared" si="278"/>
        <v>5</v>
      </c>
      <c r="H2519" s="1">
        <f t="shared" si="279"/>
        <v>2018</v>
      </c>
      <c r="I2519">
        <v>0</v>
      </c>
      <c r="K2519">
        <f t="shared" si="273"/>
        <v>0</v>
      </c>
      <c r="L2519">
        <v>4746</v>
      </c>
      <c r="M2519" s="6">
        <f t="shared" si="274"/>
        <v>0</v>
      </c>
      <c r="N2519" s="6" t="str">
        <f t="shared" si="275"/>
        <v/>
      </c>
      <c r="O2519" s="6">
        <f t="shared" si="276"/>
        <v>0</v>
      </c>
      <c r="Q2519">
        <f>_xlfn.XLOOKUP(C2519&amp;G2519&amp;H2519,covid!$E$2:$E$2184,covid!$D$2:$D$2184,0,0,1)</f>
        <v>0</v>
      </c>
    </row>
    <row r="2520" spans="1:17" x14ac:dyDescent="0.3">
      <c r="A2520">
        <f>_xlfn.XLOOKUP(C2520,kamus!$B$2:$B$87,kamus!$A$2:$A$87,0,0,1)</f>
        <v>82</v>
      </c>
      <c r="B2520" t="str">
        <f>_xlfn.XLOOKUP(C2520,kamus!$B$2:$B$87,kamus!$D$2:$D$87,"dihapus",0,1)</f>
        <v>Tempel 2</v>
      </c>
      <c r="C2520" t="s">
        <v>266</v>
      </c>
      <c r="D2520">
        <f>_xlfn.XLOOKUP(C2520,kamus!$B$2:$B$87,kamus!$J$2:$J$87,"dihapus",0,1)</f>
        <v>0</v>
      </c>
      <c r="E2520">
        <f t="shared" si="277"/>
        <v>0</v>
      </c>
      <c r="F2520" s="14">
        <v>43221</v>
      </c>
      <c r="G2520" s="1">
        <f t="shared" si="278"/>
        <v>5</v>
      </c>
      <c r="H2520" s="1">
        <f t="shared" si="279"/>
        <v>2018</v>
      </c>
      <c r="I2520">
        <v>0</v>
      </c>
      <c r="K2520">
        <f t="shared" si="273"/>
        <v>0</v>
      </c>
      <c r="L2520">
        <v>5291</v>
      </c>
      <c r="M2520" s="6">
        <f t="shared" si="274"/>
        <v>0</v>
      </c>
      <c r="N2520" s="6" t="str">
        <f t="shared" si="275"/>
        <v/>
      </c>
      <c r="O2520" s="6">
        <f t="shared" si="276"/>
        <v>0</v>
      </c>
      <c r="Q2520">
        <f>_xlfn.XLOOKUP(C2520&amp;G2520&amp;H2520,covid!$E$2:$E$2184,covid!$D$2:$D$2184,0,0,1)</f>
        <v>0</v>
      </c>
    </row>
    <row r="2521" spans="1:17" x14ac:dyDescent="0.3">
      <c r="A2521">
        <f>_xlfn.XLOOKUP(C2521,kamus!$B$2:$B$87,kamus!$A$2:$A$87,0,0,1)</f>
        <v>84</v>
      </c>
      <c r="B2521" t="str">
        <f>_xlfn.XLOOKUP(C2521,kamus!$B$2:$B$87,kamus!$D$2:$D$87,"dihapus",0,1)</f>
        <v>turi</v>
      </c>
      <c r="C2521" s="19" t="s">
        <v>199</v>
      </c>
      <c r="D2521">
        <f>_xlfn.XLOOKUP(C2521,kamus!$B$2:$B$87,kamus!$J$2:$J$87,"dihapus",0,1)</f>
        <v>0</v>
      </c>
      <c r="E2521">
        <f t="shared" si="277"/>
        <v>0</v>
      </c>
      <c r="F2521" s="14">
        <v>43221</v>
      </c>
      <c r="G2521" s="1">
        <f t="shared" si="278"/>
        <v>5</v>
      </c>
      <c r="H2521" s="1">
        <f t="shared" si="279"/>
        <v>2018</v>
      </c>
      <c r="I2521">
        <v>0</v>
      </c>
      <c r="K2521">
        <f t="shared" si="273"/>
        <v>0</v>
      </c>
      <c r="L2521">
        <v>9709</v>
      </c>
      <c r="M2521" s="6">
        <f t="shared" si="274"/>
        <v>0</v>
      </c>
      <c r="N2521" s="6" t="str">
        <f t="shared" si="275"/>
        <v/>
      </c>
      <c r="O2521" s="6">
        <f t="shared" si="276"/>
        <v>0</v>
      </c>
      <c r="Q2521">
        <f>_xlfn.XLOOKUP(C2521&amp;G2521&amp;H2521,covid!$E$2:$E$2184,covid!$D$2:$D$2184,0,0,1)</f>
        <v>0</v>
      </c>
    </row>
    <row r="2522" spans="1:17" x14ac:dyDescent="0.3">
      <c r="A2522">
        <f>_xlfn.XLOOKUP(C2522,kamus!$B$2:$B$87,kamus!$A$2:$A$87,0,0,1)</f>
        <v>86</v>
      </c>
      <c r="B2522" t="str">
        <f>_xlfn.XLOOKUP(C2522,kamus!$B$2:$B$87,kamus!$D$2:$D$87,"dihapus",0,1)</f>
        <v>turi</v>
      </c>
      <c r="C2522" t="s">
        <v>209</v>
      </c>
      <c r="D2522">
        <f>_xlfn.XLOOKUP(C2522,kamus!$B$2:$B$87,kamus!$J$2:$J$87,"dihapus",0,1)</f>
        <v>0</v>
      </c>
      <c r="E2522">
        <f t="shared" si="277"/>
        <v>0</v>
      </c>
      <c r="F2522" s="14">
        <v>43221</v>
      </c>
      <c r="G2522" s="1">
        <f t="shared" si="278"/>
        <v>5</v>
      </c>
      <c r="H2522" s="1">
        <f t="shared" si="279"/>
        <v>2018</v>
      </c>
      <c r="I2522">
        <v>0</v>
      </c>
      <c r="K2522">
        <f t="shared" si="273"/>
        <v>0</v>
      </c>
      <c r="L2522">
        <v>9559</v>
      </c>
      <c r="M2522" s="6">
        <f t="shared" si="274"/>
        <v>0</v>
      </c>
      <c r="N2522" s="6" t="str">
        <f t="shared" si="275"/>
        <v/>
      </c>
      <c r="O2522" s="6">
        <f t="shared" si="276"/>
        <v>0</v>
      </c>
      <c r="Q2522">
        <f>_xlfn.XLOOKUP(C2522&amp;G2522&amp;H2522,covid!$E$2:$E$2184,covid!$D$2:$D$2184,0,0,1)</f>
        <v>0</v>
      </c>
    </row>
    <row r="2523" spans="1:17" x14ac:dyDescent="0.3">
      <c r="A2523">
        <f>_xlfn.XLOOKUP(C2523,kamus!$B$2:$B$87,kamus!$A$2:$A$87,0,0,1)</f>
        <v>83</v>
      </c>
      <c r="B2523" t="str">
        <f>_xlfn.XLOOKUP(C2523,kamus!$B$2:$B$87,kamus!$D$2:$D$87,"dihapus",0,1)</f>
        <v>turi</v>
      </c>
      <c r="C2523" t="s">
        <v>211</v>
      </c>
      <c r="D2523">
        <f>_xlfn.XLOOKUP(C2523,kamus!$B$2:$B$87,kamus!$J$2:$J$87,"dihapus",0,1)</f>
        <v>0</v>
      </c>
      <c r="E2523">
        <f t="shared" si="277"/>
        <v>0</v>
      </c>
      <c r="F2523" s="14">
        <v>43221</v>
      </c>
      <c r="G2523" s="1">
        <f t="shared" si="278"/>
        <v>5</v>
      </c>
      <c r="H2523" s="1">
        <f t="shared" si="279"/>
        <v>2018</v>
      </c>
      <c r="I2523">
        <v>0</v>
      </c>
      <c r="K2523">
        <f t="shared" si="273"/>
        <v>0</v>
      </c>
      <c r="L2523">
        <v>8554</v>
      </c>
      <c r="M2523" s="6">
        <f t="shared" si="274"/>
        <v>0</v>
      </c>
      <c r="N2523" s="6" t="str">
        <f t="shared" si="275"/>
        <v/>
      </c>
      <c r="O2523" s="6">
        <f t="shared" si="276"/>
        <v>0</v>
      </c>
      <c r="Q2523">
        <f>_xlfn.XLOOKUP(C2523&amp;G2523&amp;H2523,covid!$E$2:$E$2184,covid!$D$2:$D$2184,0,0,1)</f>
        <v>0</v>
      </c>
    </row>
    <row r="2524" spans="1:17" x14ac:dyDescent="0.3">
      <c r="A2524">
        <f>_xlfn.XLOOKUP(C2524,kamus!$B$2:$B$87,kamus!$A$2:$A$87,0,0,1)</f>
        <v>85</v>
      </c>
      <c r="B2524" t="str">
        <f>_xlfn.XLOOKUP(C2524,kamus!$B$2:$B$87,kamus!$D$2:$D$87,"dihapus",0,1)</f>
        <v>turi</v>
      </c>
      <c r="C2524" t="s">
        <v>279</v>
      </c>
      <c r="D2524">
        <f>_xlfn.XLOOKUP(C2524,kamus!$B$2:$B$87,kamus!$J$2:$J$87,"dihapus",0,1)</f>
        <v>0</v>
      </c>
      <c r="E2524">
        <f t="shared" si="277"/>
        <v>0</v>
      </c>
      <c r="F2524" s="14">
        <v>43221</v>
      </c>
      <c r="G2524" s="1">
        <f t="shared" si="278"/>
        <v>5</v>
      </c>
      <c r="H2524" s="1">
        <f t="shared" si="279"/>
        <v>2018</v>
      </c>
      <c r="I2524">
        <v>0</v>
      </c>
      <c r="K2524">
        <f t="shared" si="273"/>
        <v>0</v>
      </c>
      <c r="L2524">
        <v>10971</v>
      </c>
      <c r="M2524" s="6">
        <f t="shared" si="274"/>
        <v>0</v>
      </c>
      <c r="N2524" s="6" t="str">
        <f t="shared" si="275"/>
        <v/>
      </c>
      <c r="O2524" s="6">
        <f t="shared" si="276"/>
        <v>0</v>
      </c>
      <c r="Q2524">
        <f>_xlfn.XLOOKUP(C2524&amp;G2524&amp;H2524,covid!$E$2:$E$2184,covid!$D$2:$D$2184,0,0,1)</f>
        <v>0</v>
      </c>
    </row>
    <row r="2525" spans="1:17" x14ac:dyDescent="0.3">
      <c r="A2525">
        <f>_xlfn.XLOOKUP(C2525,kamus!$B$2:$B$87,kamus!$A$2:$A$87,0,0,1)</f>
        <v>4</v>
      </c>
      <c r="B2525" t="str">
        <f>_xlfn.XLOOKUP(C2525,kamus!$B$2:$B$87,kamus!$D$2:$D$87,"dihapus",0,1)</f>
        <v>Berbah</v>
      </c>
      <c r="C2525" t="s">
        <v>215</v>
      </c>
      <c r="D2525">
        <f>_xlfn.XLOOKUP(C2525,kamus!$B$2:$B$87,kamus!$J$2:$J$87,"dihapus",0,1)</f>
        <v>0</v>
      </c>
      <c r="E2525">
        <f t="shared" si="277"/>
        <v>0</v>
      </c>
      <c r="F2525" s="14">
        <v>43252</v>
      </c>
      <c r="G2525" s="1">
        <f t="shared" si="278"/>
        <v>6</v>
      </c>
      <c r="H2525" s="1">
        <f t="shared" si="279"/>
        <v>2018</v>
      </c>
      <c r="I2525">
        <v>0</v>
      </c>
      <c r="K2525">
        <f t="shared" si="273"/>
        <v>0</v>
      </c>
      <c r="L2525">
        <v>11448</v>
      </c>
      <c r="M2525" s="6">
        <f t="shared" si="274"/>
        <v>0</v>
      </c>
      <c r="N2525" s="6" t="str">
        <f t="shared" si="275"/>
        <v/>
      </c>
      <c r="O2525" s="6">
        <f t="shared" si="276"/>
        <v>0</v>
      </c>
      <c r="Q2525">
        <f>_xlfn.XLOOKUP(C2525&amp;G2525&amp;H2525,covid!$E$2:$E$2184,covid!$D$2:$D$2184,0,0,1)</f>
        <v>0</v>
      </c>
    </row>
    <row r="2526" spans="1:17" x14ac:dyDescent="0.3">
      <c r="A2526">
        <f>_xlfn.XLOOKUP(C2526,kamus!$B$2:$B$87,kamus!$A$2:$A$87,0,0,1)</f>
        <v>1</v>
      </c>
      <c r="B2526" t="str">
        <f>_xlfn.XLOOKUP(C2526,kamus!$B$2:$B$87,kamus!$D$2:$D$87,"dihapus",0,1)</f>
        <v>Berbah</v>
      </c>
      <c r="C2526" t="s">
        <v>216</v>
      </c>
      <c r="D2526">
        <f>_xlfn.XLOOKUP(C2526,kamus!$B$2:$B$87,kamus!$J$2:$J$87,"dihapus",0,1)</f>
        <v>1</v>
      </c>
      <c r="E2526">
        <f t="shared" si="277"/>
        <v>0</v>
      </c>
      <c r="F2526" s="14">
        <v>43252</v>
      </c>
      <c r="G2526" s="1">
        <f t="shared" si="278"/>
        <v>6</v>
      </c>
      <c r="H2526" s="1">
        <f t="shared" si="279"/>
        <v>2018</v>
      </c>
      <c r="I2526">
        <v>0</v>
      </c>
      <c r="K2526">
        <f t="shared" si="273"/>
        <v>0</v>
      </c>
      <c r="L2526">
        <v>14565</v>
      </c>
      <c r="M2526" s="6">
        <f t="shared" si="274"/>
        <v>0</v>
      </c>
      <c r="N2526" s="6" t="str">
        <f t="shared" si="275"/>
        <v/>
      </c>
      <c r="O2526" s="6">
        <f t="shared" si="276"/>
        <v>0</v>
      </c>
      <c r="Q2526">
        <f>_xlfn.XLOOKUP(C2526&amp;G2526&amp;H2526,covid!$E$2:$E$2184,covid!$D$2:$D$2184,0,0,1)</f>
        <v>0</v>
      </c>
    </row>
    <row r="2527" spans="1:17" x14ac:dyDescent="0.3">
      <c r="A2527">
        <f>_xlfn.XLOOKUP(C2527,kamus!$B$2:$B$87,kamus!$A$2:$A$87,0,0,1)</f>
        <v>2</v>
      </c>
      <c r="B2527" t="str">
        <f>_xlfn.XLOOKUP(C2527,kamus!$B$2:$B$87,kamus!$D$2:$D$87,"dihapus",0,1)</f>
        <v>Berbah</v>
      </c>
      <c r="C2527" t="s">
        <v>246</v>
      </c>
      <c r="D2527">
        <f>_xlfn.XLOOKUP(C2527,kamus!$B$2:$B$87,kamus!$J$2:$J$87,"dihapus",0,1)</f>
        <v>1</v>
      </c>
      <c r="E2527">
        <f t="shared" si="277"/>
        <v>0</v>
      </c>
      <c r="F2527" s="14">
        <v>43252</v>
      </c>
      <c r="G2527" s="1">
        <f t="shared" si="278"/>
        <v>6</v>
      </c>
      <c r="H2527" s="1">
        <f t="shared" si="279"/>
        <v>2018</v>
      </c>
      <c r="I2527">
        <v>2</v>
      </c>
      <c r="K2527">
        <f t="shared" si="273"/>
        <v>2</v>
      </c>
      <c r="L2527">
        <v>18704</v>
      </c>
      <c r="M2527" s="6">
        <f t="shared" si="274"/>
        <v>10.692899914456801</v>
      </c>
      <c r="N2527" s="6" t="str">
        <f t="shared" si="275"/>
        <v/>
      </c>
      <c r="O2527" s="6">
        <f t="shared" si="276"/>
        <v>10.692899914456801</v>
      </c>
      <c r="Q2527">
        <f>_xlfn.XLOOKUP(C2527&amp;G2527&amp;H2527,covid!$E$2:$E$2184,covid!$D$2:$D$2184,0,0,1)</f>
        <v>0</v>
      </c>
    </row>
    <row r="2528" spans="1:17" x14ac:dyDescent="0.3">
      <c r="A2528">
        <f>_xlfn.XLOOKUP(C2528,kamus!$B$2:$B$87,kamus!$A$2:$A$87,0,0,1)</f>
        <v>3</v>
      </c>
      <c r="B2528" t="str">
        <f>_xlfn.XLOOKUP(C2528,kamus!$B$2:$B$87,kamus!$D$2:$D$87,"dihapus",0,1)</f>
        <v>Berbah</v>
      </c>
      <c r="C2528" t="s">
        <v>267</v>
      </c>
      <c r="D2528">
        <f>_xlfn.XLOOKUP(C2528,kamus!$B$2:$B$87,kamus!$J$2:$J$87,"dihapus",0,1)</f>
        <v>1</v>
      </c>
      <c r="E2528">
        <f t="shared" si="277"/>
        <v>0</v>
      </c>
      <c r="F2528" s="14">
        <v>43252</v>
      </c>
      <c r="G2528" s="1">
        <f t="shared" si="278"/>
        <v>6</v>
      </c>
      <c r="H2528" s="1">
        <f t="shared" si="279"/>
        <v>2018</v>
      </c>
      <c r="I2528">
        <v>0</v>
      </c>
      <c r="K2528">
        <f t="shared" si="273"/>
        <v>0</v>
      </c>
      <c r="L2528">
        <v>13363</v>
      </c>
      <c r="M2528" s="6">
        <f t="shared" si="274"/>
        <v>0</v>
      </c>
      <c r="N2528" s="6" t="str">
        <f t="shared" si="275"/>
        <v/>
      </c>
      <c r="O2528" s="6">
        <f t="shared" si="276"/>
        <v>0</v>
      </c>
      <c r="Q2528">
        <f>_xlfn.XLOOKUP(C2528&amp;G2528&amp;H2528,covid!$E$2:$E$2184,covid!$D$2:$D$2184,0,0,1)</f>
        <v>0</v>
      </c>
    </row>
    <row r="2529" spans="1:17" x14ac:dyDescent="0.3">
      <c r="A2529">
        <f>_xlfn.XLOOKUP(C2529,kamus!$B$2:$B$87,kamus!$A$2:$A$87,0,0,1)</f>
        <v>9</v>
      </c>
      <c r="B2529" t="str">
        <f>_xlfn.XLOOKUP(C2529,kamus!$B$2:$B$87,kamus!$D$2:$D$87,"dihapus",0,1)</f>
        <v>cangkringan</v>
      </c>
      <c r="C2529" t="s">
        <v>197</v>
      </c>
      <c r="D2529">
        <f>_xlfn.XLOOKUP(C2529,kamus!$B$2:$B$87,kamus!$J$2:$J$87,"dihapus",0,1)</f>
        <v>0</v>
      </c>
      <c r="E2529">
        <f t="shared" si="277"/>
        <v>0</v>
      </c>
      <c r="F2529" s="14">
        <v>43252</v>
      </c>
      <c r="G2529" s="1">
        <f t="shared" si="278"/>
        <v>6</v>
      </c>
      <c r="H2529" s="1">
        <f t="shared" si="279"/>
        <v>2018</v>
      </c>
      <c r="I2529">
        <v>0</v>
      </c>
      <c r="K2529">
        <f t="shared" si="273"/>
        <v>0</v>
      </c>
      <c r="L2529">
        <v>8063</v>
      </c>
      <c r="M2529" s="6">
        <f t="shared" si="274"/>
        <v>0</v>
      </c>
      <c r="N2529" s="6" t="str">
        <f t="shared" si="275"/>
        <v/>
      </c>
      <c r="O2529" s="6">
        <f t="shared" si="276"/>
        <v>0</v>
      </c>
      <c r="Q2529">
        <f>_xlfn.XLOOKUP(C2529&amp;G2529&amp;H2529,covid!$E$2:$E$2184,covid!$D$2:$D$2184,0,0,1)</f>
        <v>0</v>
      </c>
    </row>
    <row r="2530" spans="1:17" x14ac:dyDescent="0.3">
      <c r="A2530">
        <f>_xlfn.XLOOKUP(C2530,kamus!$B$2:$B$87,kamus!$A$2:$A$87,0,0,1)</f>
        <v>5</v>
      </c>
      <c r="B2530" t="str">
        <f>_xlfn.XLOOKUP(C2530,kamus!$B$2:$B$87,kamus!$D$2:$D$87,"dihapus",0,1)</f>
        <v>cangkringan</v>
      </c>
      <c r="C2530" t="s">
        <v>212</v>
      </c>
      <c r="D2530">
        <f>_xlfn.XLOOKUP(C2530,kamus!$B$2:$B$87,kamus!$J$2:$J$87,"dihapus",0,1)</f>
        <v>0</v>
      </c>
      <c r="E2530">
        <f t="shared" si="277"/>
        <v>0</v>
      </c>
      <c r="F2530" s="14">
        <v>43252</v>
      </c>
      <c r="G2530" s="1">
        <f t="shared" si="278"/>
        <v>6</v>
      </c>
      <c r="H2530" s="1">
        <f t="shared" si="279"/>
        <v>2018</v>
      </c>
      <c r="I2530">
        <v>0</v>
      </c>
      <c r="K2530">
        <f t="shared" si="273"/>
        <v>0</v>
      </c>
      <c r="L2530">
        <v>4133</v>
      </c>
      <c r="M2530" s="6">
        <f t="shared" si="274"/>
        <v>0</v>
      </c>
      <c r="N2530" s="6" t="str">
        <f t="shared" si="275"/>
        <v/>
      </c>
      <c r="O2530" s="6">
        <f t="shared" si="276"/>
        <v>0</v>
      </c>
      <c r="Q2530">
        <f>_xlfn.XLOOKUP(C2530&amp;G2530&amp;H2530,covid!$E$2:$E$2184,covid!$D$2:$D$2184,0,0,1)</f>
        <v>0</v>
      </c>
    </row>
    <row r="2531" spans="1:17" x14ac:dyDescent="0.3">
      <c r="A2531">
        <f>_xlfn.XLOOKUP(C2531,kamus!$B$2:$B$87,kamus!$A$2:$A$87,0,0,1)</f>
        <v>7</v>
      </c>
      <c r="B2531" t="str">
        <f>_xlfn.XLOOKUP(C2531,kamus!$B$2:$B$87,kamus!$D$2:$D$87,"dihapus",0,1)</f>
        <v>cangkringan</v>
      </c>
      <c r="C2531" t="s">
        <v>217</v>
      </c>
      <c r="D2531">
        <f>_xlfn.XLOOKUP(C2531,kamus!$B$2:$B$87,kamus!$J$2:$J$87,"dihapus",0,1)</f>
        <v>0</v>
      </c>
      <c r="E2531">
        <f t="shared" si="277"/>
        <v>0</v>
      </c>
      <c r="F2531" s="14">
        <v>43252</v>
      </c>
      <c r="G2531" s="1">
        <f t="shared" si="278"/>
        <v>6</v>
      </c>
      <c r="H2531" s="1">
        <f t="shared" si="279"/>
        <v>2018</v>
      </c>
      <c r="I2531">
        <v>0</v>
      </c>
      <c r="K2531">
        <f t="shared" si="273"/>
        <v>0</v>
      </c>
      <c r="L2531">
        <v>3586</v>
      </c>
      <c r="M2531" s="6">
        <f t="shared" si="274"/>
        <v>0</v>
      </c>
      <c r="N2531" s="6" t="str">
        <f t="shared" si="275"/>
        <v/>
      </c>
      <c r="O2531" s="6">
        <f t="shared" si="276"/>
        <v>0</v>
      </c>
      <c r="Q2531">
        <f>_xlfn.XLOOKUP(C2531&amp;G2531&amp;H2531,covid!$E$2:$E$2184,covid!$D$2:$D$2184,0,0,1)</f>
        <v>0</v>
      </c>
    </row>
    <row r="2532" spans="1:17" x14ac:dyDescent="0.3">
      <c r="A2532">
        <f>_xlfn.XLOOKUP(C2532,kamus!$B$2:$B$87,kamus!$A$2:$A$87,0,0,1)</f>
        <v>8</v>
      </c>
      <c r="B2532" t="str">
        <f>_xlfn.XLOOKUP(C2532,kamus!$B$2:$B$87,kamus!$D$2:$D$87,"dihapus",0,1)</f>
        <v>cangkringan</v>
      </c>
      <c r="C2532" t="s">
        <v>275</v>
      </c>
      <c r="D2532">
        <f>_xlfn.XLOOKUP(C2532,kamus!$B$2:$B$87,kamus!$J$2:$J$87,"dihapus",0,1)</f>
        <v>0</v>
      </c>
      <c r="E2532">
        <f t="shared" si="277"/>
        <v>0</v>
      </c>
      <c r="F2532" s="14">
        <v>43252</v>
      </c>
      <c r="G2532" s="1">
        <f t="shared" si="278"/>
        <v>6</v>
      </c>
      <c r="H2532" s="1">
        <f t="shared" si="279"/>
        <v>2018</v>
      </c>
      <c r="I2532">
        <v>0</v>
      </c>
      <c r="K2532">
        <f t="shared" si="273"/>
        <v>0</v>
      </c>
      <c r="L2532">
        <v>5550</v>
      </c>
      <c r="M2532" s="6">
        <f t="shared" si="274"/>
        <v>0</v>
      </c>
      <c r="N2532" s="6" t="str">
        <f t="shared" si="275"/>
        <v/>
      </c>
      <c r="O2532" s="6">
        <f t="shared" si="276"/>
        <v>0</v>
      </c>
      <c r="Q2532">
        <f>_xlfn.XLOOKUP(C2532&amp;G2532&amp;H2532,covid!$E$2:$E$2184,covid!$D$2:$D$2184,0,0,1)</f>
        <v>0</v>
      </c>
    </row>
    <row r="2533" spans="1:17" x14ac:dyDescent="0.3">
      <c r="A2533">
        <f>_xlfn.XLOOKUP(C2533,kamus!$B$2:$B$87,kamus!$A$2:$A$87,0,0,1)</f>
        <v>6</v>
      </c>
      <c r="B2533" t="str">
        <f>_xlfn.XLOOKUP(C2533,kamus!$B$2:$B$87,kamus!$D$2:$D$87,"dihapus",0,1)</f>
        <v>cangkringan</v>
      </c>
      <c r="C2533" t="s">
        <v>281</v>
      </c>
      <c r="D2533">
        <f>_xlfn.XLOOKUP(C2533,kamus!$B$2:$B$87,kamus!$J$2:$J$87,"dihapus",0,1)</f>
        <v>0</v>
      </c>
      <c r="E2533">
        <f t="shared" si="277"/>
        <v>0</v>
      </c>
      <c r="F2533" s="14">
        <v>43252</v>
      </c>
      <c r="G2533" s="1">
        <f t="shared" si="278"/>
        <v>6</v>
      </c>
      <c r="H2533" s="1">
        <f t="shared" si="279"/>
        <v>2018</v>
      </c>
      <c r="I2533">
        <v>0</v>
      </c>
      <c r="K2533">
        <f t="shared" si="273"/>
        <v>0</v>
      </c>
      <c r="L2533">
        <v>11339</v>
      </c>
      <c r="M2533" s="6">
        <f t="shared" si="274"/>
        <v>0</v>
      </c>
      <c r="N2533" s="6" t="str">
        <f t="shared" si="275"/>
        <v/>
      </c>
      <c r="O2533" s="6">
        <f t="shared" si="276"/>
        <v>0</v>
      </c>
      <c r="Q2533">
        <f>_xlfn.XLOOKUP(C2533&amp;G2533&amp;H2533,covid!$E$2:$E$2184,covid!$D$2:$D$2184,0,0,1)</f>
        <v>0</v>
      </c>
    </row>
    <row r="2534" spans="1:17" x14ac:dyDescent="0.3">
      <c r="A2534">
        <f>_xlfn.XLOOKUP(C2534,kamus!$B$2:$B$87,kamus!$A$2:$A$87,0,0,1)</f>
        <v>10</v>
      </c>
      <c r="B2534" t="str">
        <f>_xlfn.XLOOKUP(C2534,kamus!$B$2:$B$87,kamus!$D$2:$D$87,"dihapus",0,1)</f>
        <v>Depok 1</v>
      </c>
      <c r="C2534" t="s">
        <v>220</v>
      </c>
      <c r="D2534">
        <f>_xlfn.XLOOKUP(C2534,kamus!$B$2:$B$87,kamus!$J$2:$J$87,"dihapus",0,1)</f>
        <v>1</v>
      </c>
      <c r="E2534">
        <f t="shared" si="277"/>
        <v>0</v>
      </c>
      <c r="F2534" s="14">
        <v>43252</v>
      </c>
      <c r="G2534" s="1">
        <f t="shared" si="278"/>
        <v>6</v>
      </c>
      <c r="H2534" s="1">
        <f t="shared" si="279"/>
        <v>2018</v>
      </c>
      <c r="I2534">
        <v>0</v>
      </c>
      <c r="K2534">
        <f t="shared" si="273"/>
        <v>0</v>
      </c>
      <c r="L2534">
        <v>37946</v>
      </c>
      <c r="M2534" s="6">
        <f t="shared" si="274"/>
        <v>0</v>
      </c>
      <c r="N2534" s="6" t="str">
        <f t="shared" si="275"/>
        <v/>
      </c>
      <c r="O2534" s="6">
        <f t="shared" si="276"/>
        <v>0</v>
      </c>
      <c r="Q2534">
        <f>_xlfn.XLOOKUP(C2534&amp;G2534&amp;H2534,covid!$E$2:$E$2184,covid!$D$2:$D$2184,0,0,1)</f>
        <v>0</v>
      </c>
    </row>
    <row r="2535" spans="1:17" x14ac:dyDescent="0.3">
      <c r="A2535">
        <f>_xlfn.XLOOKUP(C2535,kamus!$B$2:$B$87,kamus!$A$2:$A$87,0,0,1)</f>
        <v>11</v>
      </c>
      <c r="B2535" t="str">
        <f>_xlfn.XLOOKUP(C2535,kamus!$B$2:$B$87,kamus!$D$2:$D$87,"dihapus",0,1)</f>
        <v>Depok 2</v>
      </c>
      <c r="C2535" t="s">
        <v>207</v>
      </c>
      <c r="D2535">
        <f>_xlfn.XLOOKUP(C2535,kamus!$B$2:$B$87,kamus!$J$2:$J$87,"dihapus",0,1)</f>
        <v>1</v>
      </c>
      <c r="E2535">
        <f t="shared" si="277"/>
        <v>0</v>
      </c>
      <c r="F2535" s="14">
        <v>43252</v>
      </c>
      <c r="G2535" s="1">
        <f t="shared" si="278"/>
        <v>6</v>
      </c>
      <c r="H2535" s="1">
        <f t="shared" si="279"/>
        <v>2018</v>
      </c>
      <c r="I2535">
        <v>1</v>
      </c>
      <c r="K2535">
        <f t="shared" si="273"/>
        <v>1</v>
      </c>
      <c r="L2535">
        <v>44433</v>
      </c>
      <c r="M2535" s="6">
        <f t="shared" si="274"/>
        <v>2.2505795242274886</v>
      </c>
      <c r="N2535" s="6" t="str">
        <f t="shared" si="275"/>
        <v/>
      </c>
      <c r="O2535" s="6">
        <f t="shared" si="276"/>
        <v>2.2505795242274886</v>
      </c>
      <c r="Q2535">
        <f>_xlfn.XLOOKUP(C2535&amp;G2535&amp;H2535,covid!$E$2:$E$2184,covid!$D$2:$D$2184,0,0,1)</f>
        <v>0</v>
      </c>
    </row>
    <row r="2536" spans="1:17" x14ac:dyDescent="0.3">
      <c r="A2536">
        <f>_xlfn.XLOOKUP(C2536,kamus!$B$2:$B$87,kamus!$A$2:$A$87,0,0,1)</f>
        <v>12</v>
      </c>
      <c r="B2536" t="str">
        <f>_xlfn.XLOOKUP(C2536,kamus!$B$2:$B$87,kamus!$D$2:$D$87,"dihapus",0,1)</f>
        <v>Depok 3</v>
      </c>
      <c r="C2536" t="s">
        <v>206</v>
      </c>
      <c r="D2536">
        <f>_xlfn.XLOOKUP(C2536,kamus!$B$2:$B$87,kamus!$J$2:$J$87,"dihapus",0,1)</f>
        <v>1</v>
      </c>
      <c r="E2536">
        <f t="shared" si="277"/>
        <v>0</v>
      </c>
      <c r="F2536" s="14">
        <v>43252</v>
      </c>
      <c r="G2536" s="1">
        <f t="shared" si="278"/>
        <v>6</v>
      </c>
      <c r="H2536" s="1">
        <f t="shared" si="279"/>
        <v>2018</v>
      </c>
      <c r="I2536">
        <v>0</v>
      </c>
      <c r="K2536">
        <f t="shared" si="273"/>
        <v>0</v>
      </c>
      <c r="L2536">
        <v>44837</v>
      </c>
      <c r="M2536" s="6">
        <f t="shared" si="274"/>
        <v>0</v>
      </c>
      <c r="N2536" s="6" t="str">
        <f t="shared" si="275"/>
        <v/>
      </c>
      <c r="O2536" s="6">
        <f t="shared" si="276"/>
        <v>0</v>
      </c>
      <c r="Q2536">
        <f>_xlfn.XLOOKUP(C2536&amp;G2536&amp;H2536,covid!$E$2:$E$2184,covid!$D$2:$D$2184,0,0,1)</f>
        <v>0</v>
      </c>
    </row>
    <row r="2537" spans="1:17" x14ac:dyDescent="0.3">
      <c r="A2537">
        <f>_xlfn.XLOOKUP(C2537,kamus!$B$2:$B$87,kamus!$A$2:$A$87,0,0,1)</f>
        <v>0</v>
      </c>
      <c r="B2537" t="str">
        <f>_xlfn.XLOOKUP(C2537,kamus!$B$2:$B$87,kamus!$D$2:$D$87,"dihapus",0,1)</f>
        <v>dihapus</v>
      </c>
      <c r="C2537" t="s">
        <v>282</v>
      </c>
      <c r="D2537" t="str">
        <f>_xlfn.XLOOKUP(C2537,kamus!$B$2:$B$87,kamus!$J$2:$J$87,"dihapus",0,1)</f>
        <v>dihapus</v>
      </c>
      <c r="E2537">
        <f t="shared" si="277"/>
        <v>0</v>
      </c>
      <c r="F2537" s="14">
        <v>43252</v>
      </c>
      <c r="G2537" s="1">
        <f t="shared" si="278"/>
        <v>6</v>
      </c>
      <c r="H2537" s="1">
        <f t="shared" si="279"/>
        <v>2018</v>
      </c>
      <c r="I2537">
        <v>0</v>
      </c>
      <c r="K2537">
        <f t="shared" si="273"/>
        <v>0</v>
      </c>
      <c r="L2537" t="e">
        <v>#N/A</v>
      </c>
      <c r="M2537" s="6" t="e">
        <f t="shared" si="274"/>
        <v>#N/A</v>
      </c>
      <c r="N2537" s="6" t="str">
        <f t="shared" si="275"/>
        <v/>
      </c>
      <c r="O2537" s="6" t="e">
        <f t="shared" si="276"/>
        <v>#N/A</v>
      </c>
      <c r="Q2537">
        <f>_xlfn.XLOOKUP(C2537&amp;G2537&amp;H2537,covid!$E$2:$E$2184,covid!$D$2:$D$2184,0,0,1)</f>
        <v>0</v>
      </c>
    </row>
    <row r="2538" spans="1:17" x14ac:dyDescent="0.3">
      <c r="A2538">
        <f>_xlfn.XLOOKUP(C2538,kamus!$B$2:$B$87,kamus!$A$2:$A$87,0,0,1)</f>
        <v>14</v>
      </c>
      <c r="B2538" t="str">
        <f>_xlfn.XLOOKUP(C2538,kamus!$B$2:$B$87,kamus!$D$2:$D$87,"dihapus",0,1)</f>
        <v>Gamping 1</v>
      </c>
      <c r="C2538" t="s">
        <v>196</v>
      </c>
      <c r="D2538">
        <f>_xlfn.XLOOKUP(C2538,kamus!$B$2:$B$87,kamus!$J$2:$J$87,"dihapus",0,1)</f>
        <v>1</v>
      </c>
      <c r="E2538">
        <f t="shared" si="277"/>
        <v>0</v>
      </c>
      <c r="F2538" s="14">
        <v>43252</v>
      </c>
      <c r="G2538" s="1">
        <f t="shared" si="278"/>
        <v>6</v>
      </c>
      <c r="H2538" s="1">
        <f t="shared" si="279"/>
        <v>2018</v>
      </c>
      <c r="I2538">
        <v>0</v>
      </c>
      <c r="K2538">
        <f t="shared" si="273"/>
        <v>0</v>
      </c>
      <c r="L2538">
        <v>22819</v>
      </c>
      <c r="M2538" s="6">
        <f t="shared" si="274"/>
        <v>0</v>
      </c>
      <c r="N2538" s="6" t="str">
        <f t="shared" si="275"/>
        <v/>
      </c>
      <c r="O2538" s="6">
        <f t="shared" si="276"/>
        <v>0</v>
      </c>
      <c r="Q2538">
        <f>_xlfn.XLOOKUP(C2538&amp;G2538&amp;H2538,covid!$E$2:$E$2184,covid!$D$2:$D$2184,0,0,1)</f>
        <v>0</v>
      </c>
    </row>
    <row r="2539" spans="1:17" x14ac:dyDescent="0.3">
      <c r="A2539">
        <f>_xlfn.XLOOKUP(C2539,kamus!$B$2:$B$87,kamus!$A$2:$A$87,0,0,1)</f>
        <v>13</v>
      </c>
      <c r="B2539" t="str">
        <f>_xlfn.XLOOKUP(C2539,kamus!$B$2:$B$87,kamus!$D$2:$D$87,"dihapus",0,1)</f>
        <v>Gamping 1</v>
      </c>
      <c r="C2539" t="s">
        <v>198</v>
      </c>
      <c r="D2539">
        <f>_xlfn.XLOOKUP(C2539,kamus!$B$2:$B$87,kamus!$J$2:$J$87,"dihapus",0,1)</f>
        <v>1</v>
      </c>
      <c r="E2539">
        <f t="shared" si="277"/>
        <v>0</v>
      </c>
      <c r="F2539" s="14">
        <v>43252</v>
      </c>
      <c r="G2539" s="1">
        <f t="shared" si="278"/>
        <v>6</v>
      </c>
      <c r="H2539" s="1">
        <f t="shared" si="279"/>
        <v>2018</v>
      </c>
      <c r="I2539">
        <v>0</v>
      </c>
      <c r="K2539">
        <f t="shared" si="273"/>
        <v>0</v>
      </c>
      <c r="L2539">
        <v>20645</v>
      </c>
      <c r="M2539" s="6">
        <f t="shared" si="274"/>
        <v>0</v>
      </c>
      <c r="N2539" s="6" t="str">
        <f t="shared" si="275"/>
        <v/>
      </c>
      <c r="O2539" s="6">
        <f t="shared" si="276"/>
        <v>0</v>
      </c>
      <c r="Q2539">
        <f>_xlfn.XLOOKUP(C2539&amp;G2539&amp;H2539,covid!$E$2:$E$2184,covid!$D$2:$D$2184,0,0,1)</f>
        <v>0</v>
      </c>
    </row>
    <row r="2540" spans="1:17" x14ac:dyDescent="0.3">
      <c r="A2540">
        <f>_xlfn.XLOOKUP(C2540,kamus!$B$2:$B$87,kamus!$A$2:$A$87,0,0,1)</f>
        <v>16</v>
      </c>
      <c r="B2540" t="str">
        <f>_xlfn.XLOOKUP(C2540,kamus!$B$2:$B$87,kamus!$D$2:$D$87,"dihapus",0,1)</f>
        <v>Gamping 2</v>
      </c>
      <c r="C2540" t="s">
        <v>200</v>
      </c>
      <c r="D2540">
        <f>_xlfn.XLOOKUP(C2540,kamus!$B$2:$B$87,kamus!$J$2:$J$87,"dihapus",0,1)</f>
        <v>1</v>
      </c>
      <c r="E2540">
        <f t="shared" si="277"/>
        <v>0</v>
      </c>
      <c r="F2540" s="14">
        <v>43252</v>
      </c>
      <c r="G2540" s="1">
        <f t="shared" si="278"/>
        <v>6</v>
      </c>
      <c r="H2540" s="1">
        <f t="shared" si="279"/>
        <v>2018</v>
      </c>
      <c r="I2540">
        <v>0</v>
      </c>
      <c r="K2540">
        <f t="shared" si="273"/>
        <v>0</v>
      </c>
      <c r="L2540">
        <v>16624</v>
      </c>
      <c r="M2540" s="6">
        <f t="shared" si="274"/>
        <v>0</v>
      </c>
      <c r="N2540" s="6" t="str">
        <f t="shared" si="275"/>
        <v/>
      </c>
      <c r="O2540" s="6">
        <f t="shared" si="276"/>
        <v>0</v>
      </c>
      <c r="Q2540">
        <f>_xlfn.XLOOKUP(C2540&amp;G2540&amp;H2540,covid!$E$2:$E$2184,covid!$D$2:$D$2184,0,0,1)</f>
        <v>0</v>
      </c>
    </row>
    <row r="2541" spans="1:17" x14ac:dyDescent="0.3">
      <c r="A2541">
        <f>_xlfn.XLOOKUP(C2541,kamus!$B$2:$B$87,kamus!$A$2:$A$87,0,0,1)</f>
        <v>15</v>
      </c>
      <c r="B2541" t="str">
        <f>_xlfn.XLOOKUP(C2541,kamus!$B$2:$B$87,kamus!$D$2:$D$87,"dihapus",0,1)</f>
        <v>Gamping 2</v>
      </c>
      <c r="C2541" t="s">
        <v>230</v>
      </c>
      <c r="D2541">
        <f>_xlfn.XLOOKUP(C2541,kamus!$B$2:$B$87,kamus!$J$2:$J$87,"dihapus",0,1)</f>
        <v>1</v>
      </c>
      <c r="E2541">
        <f t="shared" si="277"/>
        <v>0</v>
      </c>
      <c r="F2541" s="14">
        <v>43252</v>
      </c>
      <c r="G2541" s="1">
        <f t="shared" si="278"/>
        <v>6</v>
      </c>
      <c r="H2541" s="1">
        <f t="shared" si="279"/>
        <v>2018</v>
      </c>
      <c r="I2541">
        <v>0</v>
      </c>
      <c r="K2541">
        <f t="shared" si="273"/>
        <v>0</v>
      </c>
      <c r="L2541">
        <v>18692</v>
      </c>
      <c r="M2541" s="6">
        <f t="shared" si="274"/>
        <v>0</v>
      </c>
      <c r="N2541" s="6" t="str">
        <f t="shared" si="275"/>
        <v/>
      </c>
      <c r="O2541" s="6">
        <f t="shared" si="276"/>
        <v>0</v>
      </c>
      <c r="Q2541">
        <f>_xlfn.XLOOKUP(C2541&amp;G2541&amp;H2541,covid!$E$2:$E$2184,covid!$D$2:$D$2184,0,0,1)</f>
        <v>0</v>
      </c>
    </row>
    <row r="2542" spans="1:17" x14ac:dyDescent="0.3">
      <c r="A2542">
        <f>_xlfn.XLOOKUP(C2542,kamus!$B$2:$B$87,kamus!$A$2:$A$87,0,0,1)</f>
        <v>17</v>
      </c>
      <c r="B2542" t="str">
        <f>_xlfn.XLOOKUP(C2542,kamus!$B$2:$B$87,kamus!$D$2:$D$87,"dihapus",0,1)</f>
        <v>Gamping 2</v>
      </c>
      <c r="C2542" t="s">
        <v>272</v>
      </c>
      <c r="D2542">
        <f>_xlfn.XLOOKUP(C2542,kamus!$B$2:$B$87,kamus!$J$2:$J$87,"dihapus",0,1)</f>
        <v>1</v>
      </c>
      <c r="E2542">
        <f t="shared" si="277"/>
        <v>0</v>
      </c>
      <c r="F2542" s="14">
        <v>43252</v>
      </c>
      <c r="G2542" s="1">
        <f t="shared" si="278"/>
        <v>6</v>
      </c>
      <c r="H2542" s="1">
        <f t="shared" si="279"/>
        <v>2018</v>
      </c>
      <c r="I2542">
        <v>1</v>
      </c>
      <c r="K2542">
        <f t="shared" si="273"/>
        <v>1</v>
      </c>
      <c r="L2542">
        <v>18667</v>
      </c>
      <c r="M2542" s="6">
        <f t="shared" si="274"/>
        <v>5.3570471955857926</v>
      </c>
      <c r="N2542" s="6" t="str">
        <f t="shared" si="275"/>
        <v/>
      </c>
      <c r="O2542" s="6">
        <f t="shared" si="276"/>
        <v>5.3570471955857926</v>
      </c>
      <c r="Q2542">
        <f>_xlfn.XLOOKUP(C2542&amp;G2542&amp;H2542,covid!$E$2:$E$2184,covid!$D$2:$D$2184,0,0,1)</f>
        <v>0</v>
      </c>
    </row>
    <row r="2543" spans="1:17" x14ac:dyDescent="0.3">
      <c r="A2543">
        <f>_xlfn.XLOOKUP(C2543,kamus!$B$2:$B$87,kamus!$A$2:$A$87,0,0,1)</f>
        <v>20</v>
      </c>
      <c r="B2543" t="str">
        <f>_xlfn.XLOOKUP(C2543,kamus!$B$2:$B$87,kamus!$D$2:$D$87,"dihapus",0,1)</f>
        <v>Godean 1</v>
      </c>
      <c r="C2543" t="s">
        <v>247</v>
      </c>
      <c r="D2543">
        <f>_xlfn.XLOOKUP(C2543,kamus!$B$2:$B$87,kamus!$J$2:$J$87,"dihapus",0,1)</f>
        <v>1</v>
      </c>
      <c r="E2543">
        <f t="shared" si="277"/>
        <v>0</v>
      </c>
      <c r="F2543" s="14">
        <v>43252</v>
      </c>
      <c r="G2543" s="1">
        <f t="shared" si="278"/>
        <v>6</v>
      </c>
      <c r="H2543" s="1">
        <f t="shared" si="279"/>
        <v>2018</v>
      </c>
      <c r="I2543">
        <v>0</v>
      </c>
      <c r="K2543">
        <f t="shared" si="273"/>
        <v>0</v>
      </c>
      <c r="L2543">
        <v>9743</v>
      </c>
      <c r="M2543" s="6">
        <f t="shared" si="274"/>
        <v>0</v>
      </c>
      <c r="N2543" s="6" t="str">
        <f t="shared" si="275"/>
        <v/>
      </c>
      <c r="O2543" s="6">
        <f t="shared" si="276"/>
        <v>0</v>
      </c>
      <c r="Q2543">
        <f>_xlfn.XLOOKUP(C2543&amp;G2543&amp;H2543,covid!$E$2:$E$2184,covid!$D$2:$D$2184,0,0,1)</f>
        <v>0</v>
      </c>
    </row>
    <row r="2544" spans="1:17" x14ac:dyDescent="0.3">
      <c r="A2544">
        <f>_xlfn.XLOOKUP(C2544,kamus!$B$2:$B$87,kamus!$A$2:$A$87,0,0,1)</f>
        <v>21</v>
      </c>
      <c r="B2544" t="str">
        <f>_xlfn.XLOOKUP(C2544,kamus!$B$2:$B$87,kamus!$D$2:$D$87,"dihapus",0,1)</f>
        <v>Godean 1</v>
      </c>
      <c r="C2544" t="s">
        <v>250</v>
      </c>
      <c r="D2544">
        <f>_xlfn.XLOOKUP(C2544,kamus!$B$2:$B$87,kamus!$J$2:$J$87,"dihapus",0,1)</f>
        <v>1</v>
      </c>
      <c r="E2544">
        <f t="shared" si="277"/>
        <v>0</v>
      </c>
      <c r="F2544" s="14">
        <v>43252</v>
      </c>
      <c r="G2544" s="1">
        <f t="shared" si="278"/>
        <v>6</v>
      </c>
      <c r="H2544" s="1">
        <f t="shared" si="279"/>
        <v>2018</v>
      </c>
      <c r="I2544">
        <v>0</v>
      </c>
      <c r="K2544">
        <f t="shared" si="273"/>
        <v>0</v>
      </c>
      <c r="L2544">
        <v>10269</v>
      </c>
      <c r="M2544" s="6">
        <f t="shared" si="274"/>
        <v>0</v>
      </c>
      <c r="N2544" s="6" t="str">
        <f t="shared" si="275"/>
        <v/>
      </c>
      <c r="O2544" s="6">
        <f t="shared" si="276"/>
        <v>0</v>
      </c>
      <c r="Q2544">
        <f>_xlfn.XLOOKUP(C2544&amp;G2544&amp;H2544,covid!$E$2:$E$2184,covid!$D$2:$D$2184,0,0,1)</f>
        <v>0</v>
      </c>
    </row>
    <row r="2545" spans="1:17" x14ac:dyDescent="0.3">
      <c r="A2545">
        <f>_xlfn.XLOOKUP(C2545,kamus!$B$2:$B$87,kamus!$A$2:$A$87,0,0,1)</f>
        <v>19</v>
      </c>
      <c r="B2545" t="str">
        <f>_xlfn.XLOOKUP(C2545,kamus!$B$2:$B$87,kamus!$D$2:$D$87,"dihapus",0,1)</f>
        <v>Godean 1</v>
      </c>
      <c r="C2545" t="s">
        <v>251</v>
      </c>
      <c r="D2545">
        <f>_xlfn.XLOOKUP(C2545,kamus!$B$2:$B$87,kamus!$J$2:$J$87,"dihapus",0,1)</f>
        <v>1</v>
      </c>
      <c r="E2545">
        <f t="shared" si="277"/>
        <v>0</v>
      </c>
      <c r="F2545" s="14">
        <v>43252</v>
      </c>
      <c r="G2545" s="1">
        <f t="shared" si="278"/>
        <v>6</v>
      </c>
      <c r="H2545" s="1">
        <f t="shared" si="279"/>
        <v>2018</v>
      </c>
      <c r="I2545">
        <v>0</v>
      </c>
      <c r="K2545">
        <f t="shared" si="273"/>
        <v>0</v>
      </c>
      <c r="L2545">
        <v>9159</v>
      </c>
      <c r="M2545" s="6">
        <f t="shared" si="274"/>
        <v>0</v>
      </c>
      <c r="N2545" s="6" t="str">
        <f t="shared" si="275"/>
        <v/>
      </c>
      <c r="O2545" s="6">
        <f t="shared" si="276"/>
        <v>0</v>
      </c>
      <c r="Q2545">
        <f>_xlfn.XLOOKUP(C2545&amp;G2545&amp;H2545,covid!$E$2:$E$2184,covid!$D$2:$D$2184,0,0,1)</f>
        <v>0</v>
      </c>
    </row>
    <row r="2546" spans="1:17" x14ac:dyDescent="0.3">
      <c r="A2546">
        <f>_xlfn.XLOOKUP(C2546,kamus!$B$2:$B$87,kamus!$A$2:$A$87,0,0,1)</f>
        <v>18</v>
      </c>
      <c r="B2546" t="str">
        <f>_xlfn.XLOOKUP(C2546,kamus!$B$2:$B$87,kamus!$D$2:$D$87,"dihapus",0,1)</f>
        <v>Godean 1</v>
      </c>
      <c r="C2546" t="s">
        <v>252</v>
      </c>
      <c r="D2546">
        <f>_xlfn.XLOOKUP(C2546,kamus!$B$2:$B$87,kamus!$J$2:$J$87,"dihapus",0,1)</f>
        <v>0</v>
      </c>
      <c r="E2546">
        <f t="shared" si="277"/>
        <v>0</v>
      </c>
      <c r="F2546" s="14">
        <v>43252</v>
      </c>
      <c r="G2546" s="1">
        <f t="shared" si="278"/>
        <v>6</v>
      </c>
      <c r="H2546" s="1">
        <f t="shared" si="279"/>
        <v>2018</v>
      </c>
      <c r="I2546">
        <v>0</v>
      </c>
      <c r="K2546">
        <f t="shared" si="273"/>
        <v>0</v>
      </c>
      <c r="L2546">
        <v>6607</v>
      </c>
      <c r="M2546" s="6">
        <f t="shared" si="274"/>
        <v>0</v>
      </c>
      <c r="N2546" s="6" t="str">
        <f t="shared" si="275"/>
        <v/>
      </c>
      <c r="O2546" s="6">
        <f t="shared" si="276"/>
        <v>0</v>
      </c>
      <c r="Q2546">
        <f>_xlfn.XLOOKUP(C2546&amp;G2546&amp;H2546,covid!$E$2:$E$2184,covid!$D$2:$D$2184,0,0,1)</f>
        <v>0</v>
      </c>
    </row>
    <row r="2547" spans="1:17" x14ac:dyDescent="0.3">
      <c r="A2547">
        <f>_xlfn.XLOOKUP(C2547,kamus!$B$2:$B$87,kamus!$A$2:$A$87,0,0,1)</f>
        <v>23</v>
      </c>
      <c r="B2547" t="str">
        <f>_xlfn.XLOOKUP(C2547,kamus!$B$2:$B$87,kamus!$D$2:$D$87,"dihapus",0,1)</f>
        <v>Godean 2</v>
      </c>
      <c r="C2547" t="s">
        <v>248</v>
      </c>
      <c r="D2547">
        <f>_xlfn.XLOOKUP(C2547,kamus!$B$2:$B$87,kamus!$J$2:$J$87,"dihapus",0,1)</f>
        <v>1</v>
      </c>
      <c r="E2547">
        <f t="shared" si="277"/>
        <v>0</v>
      </c>
      <c r="F2547" s="14">
        <v>43252</v>
      </c>
      <c r="G2547" s="1">
        <f t="shared" si="278"/>
        <v>6</v>
      </c>
      <c r="H2547" s="1">
        <f t="shared" si="279"/>
        <v>2018</v>
      </c>
      <c r="I2547">
        <v>0</v>
      </c>
      <c r="K2547">
        <f t="shared" si="273"/>
        <v>0</v>
      </c>
      <c r="L2547">
        <v>17439</v>
      </c>
      <c r="M2547" s="6">
        <f t="shared" si="274"/>
        <v>0</v>
      </c>
      <c r="N2547" s="6" t="str">
        <f t="shared" si="275"/>
        <v/>
      </c>
      <c r="O2547" s="6">
        <f t="shared" si="276"/>
        <v>0</v>
      </c>
      <c r="Q2547">
        <f>_xlfn.XLOOKUP(C2547&amp;G2547&amp;H2547,covid!$E$2:$E$2184,covid!$D$2:$D$2184,0,0,1)</f>
        <v>0</v>
      </c>
    </row>
    <row r="2548" spans="1:17" x14ac:dyDescent="0.3">
      <c r="A2548">
        <f>_xlfn.XLOOKUP(C2548,kamus!$B$2:$B$87,kamus!$A$2:$A$87,0,0,1)</f>
        <v>22</v>
      </c>
      <c r="B2548" t="str">
        <f>_xlfn.XLOOKUP(C2548,kamus!$B$2:$B$87,kamus!$D$2:$D$87,"dihapus",0,1)</f>
        <v>Godean 2</v>
      </c>
      <c r="C2548" t="s">
        <v>249</v>
      </c>
      <c r="D2548">
        <f>_xlfn.XLOOKUP(C2548,kamus!$B$2:$B$87,kamus!$J$2:$J$87,"dihapus",0,1)</f>
        <v>1</v>
      </c>
      <c r="E2548">
        <f t="shared" si="277"/>
        <v>0</v>
      </c>
      <c r="F2548" s="14">
        <v>43252</v>
      </c>
      <c r="G2548" s="1">
        <f t="shared" si="278"/>
        <v>6</v>
      </c>
      <c r="H2548" s="1">
        <f t="shared" si="279"/>
        <v>2018</v>
      </c>
      <c r="I2548">
        <v>0</v>
      </c>
      <c r="K2548">
        <f t="shared" si="273"/>
        <v>0</v>
      </c>
      <c r="L2548">
        <v>12380</v>
      </c>
      <c r="M2548" s="6">
        <f t="shared" si="274"/>
        <v>0</v>
      </c>
      <c r="N2548" s="6" t="str">
        <f t="shared" si="275"/>
        <v/>
      </c>
      <c r="O2548" s="6">
        <f t="shared" si="276"/>
        <v>0</v>
      </c>
      <c r="Q2548">
        <f>_xlfn.XLOOKUP(C2548&amp;G2548&amp;H2548,covid!$E$2:$E$2184,covid!$D$2:$D$2184,0,0,1)</f>
        <v>0</v>
      </c>
    </row>
    <row r="2549" spans="1:17" x14ac:dyDescent="0.3">
      <c r="A2549">
        <f>_xlfn.XLOOKUP(C2549,kamus!$B$2:$B$87,kamus!$A$2:$A$87,0,0,1)</f>
        <v>24</v>
      </c>
      <c r="B2549" t="str">
        <f>_xlfn.XLOOKUP(C2549,kamus!$B$2:$B$87,kamus!$D$2:$D$87,"dihapus",0,1)</f>
        <v>Godean 2</v>
      </c>
      <c r="C2549" t="s">
        <v>253</v>
      </c>
      <c r="D2549">
        <f>_xlfn.XLOOKUP(C2549,kamus!$B$2:$B$87,kamus!$J$2:$J$87,"dihapus",0,1)</f>
        <v>0</v>
      </c>
      <c r="E2549">
        <f t="shared" si="277"/>
        <v>0</v>
      </c>
      <c r="F2549" s="14">
        <v>43252</v>
      </c>
      <c r="G2549" s="1">
        <f t="shared" si="278"/>
        <v>6</v>
      </c>
      <c r="H2549" s="1">
        <f t="shared" si="279"/>
        <v>2018</v>
      </c>
      <c r="I2549">
        <v>0</v>
      </c>
      <c r="K2549">
        <f t="shared" si="273"/>
        <v>0</v>
      </c>
      <c r="L2549">
        <v>7087</v>
      </c>
      <c r="M2549" s="6">
        <f t="shared" si="274"/>
        <v>0</v>
      </c>
      <c r="N2549" s="6" t="str">
        <f t="shared" si="275"/>
        <v/>
      </c>
      <c r="O2549" s="6">
        <f t="shared" si="276"/>
        <v>0</v>
      </c>
      <c r="Q2549">
        <f>_xlfn.XLOOKUP(C2549&amp;G2549&amp;H2549,covid!$E$2:$E$2184,covid!$D$2:$D$2184,0,0,1)</f>
        <v>0</v>
      </c>
    </row>
    <row r="2550" spans="1:17" x14ac:dyDescent="0.3">
      <c r="A2550">
        <f>_xlfn.XLOOKUP(C2550,kamus!$B$2:$B$87,kamus!$A$2:$A$87,0,0,1)</f>
        <v>27</v>
      </c>
      <c r="B2550" t="str">
        <f>_xlfn.XLOOKUP(C2550,kamus!$B$2:$B$87,kamus!$D$2:$D$87,"dihapus",0,1)</f>
        <v>Kalasan</v>
      </c>
      <c r="C2550" t="s">
        <v>235</v>
      </c>
      <c r="D2550">
        <f>_xlfn.XLOOKUP(C2550,kamus!$B$2:$B$87,kamus!$J$2:$J$87,"dihapus",0,1)</f>
        <v>1</v>
      </c>
      <c r="E2550">
        <f t="shared" si="277"/>
        <v>0</v>
      </c>
      <c r="F2550" s="14">
        <v>43252</v>
      </c>
      <c r="G2550" s="1">
        <f t="shared" si="278"/>
        <v>6</v>
      </c>
      <c r="H2550" s="1">
        <f t="shared" si="279"/>
        <v>2018</v>
      </c>
      <c r="I2550">
        <v>0</v>
      </c>
      <c r="K2550">
        <f t="shared" si="273"/>
        <v>0</v>
      </c>
      <c r="L2550">
        <v>38337</v>
      </c>
      <c r="M2550" s="6">
        <f t="shared" si="274"/>
        <v>0</v>
      </c>
      <c r="N2550" s="6" t="str">
        <f t="shared" si="275"/>
        <v/>
      </c>
      <c r="O2550" s="6">
        <f t="shared" si="276"/>
        <v>0</v>
      </c>
      <c r="Q2550">
        <f>_xlfn.XLOOKUP(C2550&amp;G2550&amp;H2550,covid!$E$2:$E$2184,covid!$D$2:$D$2184,0,0,1)</f>
        <v>0</v>
      </c>
    </row>
    <row r="2551" spans="1:17" x14ac:dyDescent="0.3">
      <c r="A2551">
        <f>_xlfn.XLOOKUP(C2551,kamus!$B$2:$B$87,kamus!$A$2:$A$87,0,0,1)</f>
        <v>28</v>
      </c>
      <c r="B2551" t="str">
        <f>_xlfn.XLOOKUP(C2551,kamus!$B$2:$B$87,kamus!$D$2:$D$87,"dihapus",0,1)</f>
        <v>Kalasan</v>
      </c>
      <c r="C2551" t="s">
        <v>239</v>
      </c>
      <c r="D2551">
        <f>_xlfn.XLOOKUP(C2551,kamus!$B$2:$B$87,kamus!$J$2:$J$87,"dihapus",0,1)</f>
        <v>0</v>
      </c>
      <c r="E2551">
        <f t="shared" si="277"/>
        <v>0</v>
      </c>
      <c r="F2551" s="14">
        <v>43252</v>
      </c>
      <c r="G2551" s="1">
        <f t="shared" si="278"/>
        <v>6</v>
      </c>
      <c r="H2551" s="1">
        <f t="shared" si="279"/>
        <v>2018</v>
      </c>
      <c r="I2551">
        <v>0</v>
      </c>
      <c r="K2551">
        <f t="shared" si="273"/>
        <v>0</v>
      </c>
      <c r="L2551">
        <v>13744</v>
      </c>
      <c r="M2551" s="6">
        <f t="shared" si="274"/>
        <v>0</v>
      </c>
      <c r="N2551" s="6" t="str">
        <f t="shared" si="275"/>
        <v/>
      </c>
      <c r="O2551" s="6">
        <f t="shared" si="276"/>
        <v>0</v>
      </c>
      <c r="Q2551">
        <f>_xlfn.XLOOKUP(C2551&amp;G2551&amp;H2551,covid!$E$2:$E$2184,covid!$D$2:$D$2184,0,0,1)</f>
        <v>0</v>
      </c>
    </row>
    <row r="2552" spans="1:17" x14ac:dyDescent="0.3">
      <c r="A2552">
        <f>_xlfn.XLOOKUP(C2552,kamus!$B$2:$B$87,kamus!$A$2:$A$87,0,0,1)</f>
        <v>25</v>
      </c>
      <c r="B2552" t="str">
        <f>_xlfn.XLOOKUP(C2552,kamus!$B$2:$B$87,kamus!$D$2:$D$87,"dihapus",0,1)</f>
        <v>Kalasan</v>
      </c>
      <c r="C2552" t="s">
        <v>265</v>
      </c>
      <c r="D2552">
        <f>_xlfn.XLOOKUP(C2552,kamus!$B$2:$B$87,kamus!$J$2:$J$87,"dihapus",0,1)</f>
        <v>1</v>
      </c>
      <c r="E2552">
        <f t="shared" si="277"/>
        <v>0</v>
      </c>
      <c r="F2552" s="14">
        <v>43252</v>
      </c>
      <c r="G2552" s="1">
        <f t="shared" si="278"/>
        <v>6</v>
      </c>
      <c r="H2552" s="1">
        <f t="shared" si="279"/>
        <v>2018</v>
      </c>
      <c r="I2552">
        <v>0</v>
      </c>
      <c r="K2552">
        <f t="shared" si="273"/>
        <v>0</v>
      </c>
      <c r="L2552">
        <v>17169</v>
      </c>
      <c r="M2552" s="6">
        <f t="shared" si="274"/>
        <v>0</v>
      </c>
      <c r="N2552" s="6" t="str">
        <f t="shared" si="275"/>
        <v/>
      </c>
      <c r="O2552" s="6">
        <f t="shared" si="276"/>
        <v>0</v>
      </c>
      <c r="Q2552">
        <f>_xlfn.XLOOKUP(C2552&amp;G2552&amp;H2552,covid!$E$2:$E$2184,covid!$D$2:$D$2184,0,0,1)</f>
        <v>0</v>
      </c>
    </row>
    <row r="2553" spans="1:17" x14ac:dyDescent="0.3">
      <c r="A2553">
        <f>_xlfn.XLOOKUP(C2553,kamus!$B$2:$B$87,kamus!$A$2:$A$87,0,0,1)</f>
        <v>26</v>
      </c>
      <c r="B2553" t="str">
        <f>_xlfn.XLOOKUP(C2553,kamus!$B$2:$B$87,kamus!$D$2:$D$87,"dihapus",0,1)</f>
        <v>Kalasan</v>
      </c>
      <c r="C2553" t="s">
        <v>269</v>
      </c>
      <c r="D2553">
        <f>_xlfn.XLOOKUP(C2553,kamus!$B$2:$B$87,kamus!$J$2:$J$87,"dihapus",0,1)</f>
        <v>1</v>
      </c>
      <c r="E2553">
        <f t="shared" si="277"/>
        <v>0</v>
      </c>
      <c r="F2553" s="14">
        <v>43252</v>
      </c>
      <c r="G2553" s="1">
        <f t="shared" si="278"/>
        <v>6</v>
      </c>
      <c r="H2553" s="1">
        <f t="shared" si="279"/>
        <v>2018</v>
      </c>
      <c r="I2553">
        <v>0</v>
      </c>
      <c r="K2553">
        <f t="shared" si="273"/>
        <v>0</v>
      </c>
      <c r="L2553">
        <v>18588</v>
      </c>
      <c r="M2553" s="6">
        <f t="shared" si="274"/>
        <v>0</v>
      </c>
      <c r="N2553" s="6" t="str">
        <f t="shared" si="275"/>
        <v/>
      </c>
      <c r="O2553" s="6">
        <f t="shared" si="276"/>
        <v>0</v>
      </c>
      <c r="Q2553">
        <f>_xlfn.XLOOKUP(C2553&amp;G2553&amp;H2553,covid!$E$2:$E$2184,covid!$D$2:$D$2184,0,0,1)</f>
        <v>0</v>
      </c>
    </row>
    <row r="2554" spans="1:17" x14ac:dyDescent="0.3">
      <c r="A2554">
        <f>_xlfn.XLOOKUP(C2554,kamus!$B$2:$B$87,kamus!$A$2:$A$87,0,0,1)</f>
        <v>33</v>
      </c>
      <c r="B2554" t="str">
        <f>_xlfn.XLOOKUP(C2554,kamus!$B$2:$B$87,kamus!$D$2:$D$87,"dihapus",0,1)</f>
        <v>Minggir</v>
      </c>
      <c r="C2554" t="s">
        <v>241</v>
      </c>
      <c r="D2554">
        <f>_xlfn.XLOOKUP(C2554,kamus!$B$2:$B$87,kamus!$J$2:$J$87,"dihapus",0,1)</f>
        <v>0</v>
      </c>
      <c r="E2554">
        <f t="shared" si="277"/>
        <v>0</v>
      </c>
      <c r="F2554" s="14">
        <v>43252</v>
      </c>
      <c r="G2554" s="1">
        <f t="shared" si="278"/>
        <v>6</v>
      </c>
      <c r="H2554" s="1">
        <f t="shared" si="279"/>
        <v>2018</v>
      </c>
      <c r="I2554">
        <v>0</v>
      </c>
      <c r="K2554">
        <f t="shared" si="273"/>
        <v>0</v>
      </c>
      <c r="L2554">
        <v>8300</v>
      </c>
      <c r="M2554" s="6">
        <f t="shared" si="274"/>
        <v>0</v>
      </c>
      <c r="N2554" s="6" t="str">
        <f t="shared" si="275"/>
        <v/>
      </c>
      <c r="O2554" s="6">
        <f t="shared" si="276"/>
        <v>0</v>
      </c>
      <c r="Q2554">
        <f>_xlfn.XLOOKUP(C2554&amp;G2554&amp;H2554,covid!$E$2:$E$2184,covid!$D$2:$D$2184,0,0,1)</f>
        <v>0</v>
      </c>
    </row>
    <row r="2555" spans="1:17" x14ac:dyDescent="0.3">
      <c r="A2555">
        <f>_xlfn.XLOOKUP(C2555,kamus!$B$2:$B$87,kamus!$A$2:$A$87,0,0,1)</f>
        <v>31</v>
      </c>
      <c r="B2555" t="str">
        <f>_xlfn.XLOOKUP(C2555,kamus!$B$2:$B$87,kamus!$D$2:$D$87,"dihapus",0,1)</f>
        <v>Minggir</v>
      </c>
      <c r="C2555" t="s">
        <v>242</v>
      </c>
      <c r="D2555">
        <f>_xlfn.XLOOKUP(C2555,kamus!$B$2:$B$87,kamus!$J$2:$J$87,"dihapus",0,1)</f>
        <v>0</v>
      </c>
      <c r="E2555">
        <f t="shared" si="277"/>
        <v>0</v>
      </c>
      <c r="F2555" s="14">
        <v>43252</v>
      </c>
      <c r="G2555" s="1">
        <f t="shared" si="278"/>
        <v>6</v>
      </c>
      <c r="H2555" s="1">
        <f t="shared" si="279"/>
        <v>2018</v>
      </c>
      <c r="I2555">
        <v>0</v>
      </c>
      <c r="K2555">
        <f t="shared" si="273"/>
        <v>0</v>
      </c>
      <c r="L2555">
        <v>3637</v>
      </c>
      <c r="M2555" s="6">
        <f t="shared" si="274"/>
        <v>0</v>
      </c>
      <c r="N2555" s="6" t="str">
        <f t="shared" si="275"/>
        <v/>
      </c>
      <c r="O2555" s="6">
        <f t="shared" si="276"/>
        <v>0</v>
      </c>
      <c r="Q2555">
        <f>_xlfn.XLOOKUP(C2555&amp;G2555&amp;H2555,covid!$E$2:$E$2184,covid!$D$2:$D$2184,0,0,1)</f>
        <v>0</v>
      </c>
    </row>
    <row r="2556" spans="1:17" x14ac:dyDescent="0.3">
      <c r="A2556">
        <f>_xlfn.XLOOKUP(C2556,kamus!$B$2:$B$87,kamus!$A$2:$A$87,0,0,1)</f>
        <v>32</v>
      </c>
      <c r="B2556" t="str">
        <f>_xlfn.XLOOKUP(C2556,kamus!$B$2:$B$87,kamus!$D$2:$D$87,"dihapus",0,1)</f>
        <v>Minggir</v>
      </c>
      <c r="C2556" t="s">
        <v>243</v>
      </c>
      <c r="D2556">
        <f>_xlfn.XLOOKUP(C2556,kamus!$B$2:$B$87,kamus!$J$2:$J$87,"dihapus",0,1)</f>
        <v>0</v>
      </c>
      <c r="E2556">
        <f t="shared" si="277"/>
        <v>0</v>
      </c>
      <c r="F2556" s="14">
        <v>43252</v>
      </c>
      <c r="G2556" s="1">
        <f t="shared" si="278"/>
        <v>6</v>
      </c>
      <c r="H2556" s="1">
        <f t="shared" si="279"/>
        <v>2018</v>
      </c>
      <c r="I2556">
        <v>0</v>
      </c>
      <c r="K2556">
        <f t="shared" si="273"/>
        <v>0</v>
      </c>
      <c r="L2556">
        <v>7033</v>
      </c>
      <c r="M2556" s="6">
        <f t="shared" si="274"/>
        <v>0</v>
      </c>
      <c r="N2556" s="6" t="str">
        <f t="shared" si="275"/>
        <v/>
      </c>
      <c r="O2556" s="6">
        <f t="shared" si="276"/>
        <v>0</v>
      </c>
      <c r="Q2556">
        <f>_xlfn.XLOOKUP(C2556&amp;G2556&amp;H2556,covid!$E$2:$E$2184,covid!$D$2:$D$2184,0,0,1)</f>
        <v>0</v>
      </c>
    </row>
    <row r="2557" spans="1:17" x14ac:dyDescent="0.3">
      <c r="A2557">
        <f>_xlfn.XLOOKUP(C2557,kamus!$B$2:$B$87,kamus!$A$2:$A$87,0,0,1)</f>
        <v>30</v>
      </c>
      <c r="B2557" t="str">
        <f>_xlfn.XLOOKUP(C2557,kamus!$B$2:$B$87,kamus!$D$2:$D$87,"dihapus",0,1)</f>
        <v>Minggir</v>
      </c>
      <c r="C2557" t="s">
        <v>244</v>
      </c>
      <c r="D2557">
        <f>_xlfn.XLOOKUP(C2557,kamus!$B$2:$B$87,kamus!$J$2:$J$87,"dihapus",0,1)</f>
        <v>0</v>
      </c>
      <c r="E2557">
        <f t="shared" si="277"/>
        <v>0</v>
      </c>
      <c r="F2557" s="14">
        <v>43252</v>
      </c>
      <c r="G2557" s="1">
        <f t="shared" si="278"/>
        <v>6</v>
      </c>
      <c r="H2557" s="1">
        <f t="shared" si="279"/>
        <v>2018</v>
      </c>
      <c r="I2557">
        <v>0</v>
      </c>
      <c r="K2557">
        <f t="shared" si="273"/>
        <v>0</v>
      </c>
      <c r="L2557">
        <v>8777</v>
      </c>
      <c r="M2557" s="6">
        <f t="shared" si="274"/>
        <v>0</v>
      </c>
      <c r="N2557" s="6" t="str">
        <f t="shared" si="275"/>
        <v/>
      </c>
      <c r="O2557" s="6">
        <f t="shared" si="276"/>
        <v>0</v>
      </c>
      <c r="Q2557">
        <f>_xlfn.XLOOKUP(C2557&amp;G2557&amp;H2557,covid!$E$2:$E$2184,covid!$D$2:$D$2184,0,0,1)</f>
        <v>0</v>
      </c>
    </row>
    <row r="2558" spans="1:17" x14ac:dyDescent="0.3">
      <c r="A2558">
        <f>_xlfn.XLOOKUP(C2558,kamus!$B$2:$B$87,kamus!$A$2:$A$87,0,0,1)</f>
        <v>29</v>
      </c>
      <c r="B2558" t="str">
        <f>_xlfn.XLOOKUP(C2558,kamus!$B$2:$B$87,kamus!$D$2:$D$87,"dihapus",0,1)</f>
        <v>Minggir</v>
      </c>
      <c r="C2558" t="s">
        <v>245</v>
      </c>
      <c r="D2558">
        <f>_xlfn.XLOOKUP(C2558,kamus!$B$2:$B$87,kamus!$J$2:$J$87,"dihapus",0,1)</f>
        <v>0</v>
      </c>
      <c r="E2558">
        <f t="shared" si="277"/>
        <v>0</v>
      </c>
      <c r="F2558" s="14">
        <v>43252</v>
      </c>
      <c r="G2558" s="1">
        <f t="shared" si="278"/>
        <v>6</v>
      </c>
      <c r="H2558" s="1">
        <f t="shared" si="279"/>
        <v>2018</v>
      </c>
      <c r="I2558">
        <v>0</v>
      </c>
      <c r="K2558">
        <f t="shared" si="273"/>
        <v>0</v>
      </c>
      <c r="L2558">
        <v>5165</v>
      </c>
      <c r="M2558" s="6">
        <f t="shared" si="274"/>
        <v>0</v>
      </c>
      <c r="N2558" s="6" t="str">
        <f t="shared" si="275"/>
        <v/>
      </c>
      <c r="O2558" s="6">
        <f t="shared" si="276"/>
        <v>0</v>
      </c>
      <c r="Q2558">
        <f>_xlfn.XLOOKUP(C2558&amp;G2558&amp;H2558,covid!$E$2:$E$2184,covid!$D$2:$D$2184,0,0,1)</f>
        <v>0</v>
      </c>
    </row>
    <row r="2559" spans="1:17" x14ac:dyDescent="0.3">
      <c r="A2559">
        <f>_xlfn.XLOOKUP(C2559,kamus!$B$2:$B$87,kamus!$A$2:$A$87,0,0,1)</f>
        <v>35</v>
      </c>
      <c r="B2559" t="str">
        <f>_xlfn.XLOOKUP(C2559,kamus!$B$2:$B$87,kamus!$D$2:$D$87,"dihapus",0,1)</f>
        <v>Mlati 1</v>
      </c>
      <c r="C2559" t="s">
        <v>240</v>
      </c>
      <c r="D2559">
        <f>_xlfn.XLOOKUP(C2559,kamus!$B$2:$B$87,kamus!$J$2:$J$87,"dihapus",0,1)</f>
        <v>1</v>
      </c>
      <c r="E2559">
        <f t="shared" si="277"/>
        <v>0</v>
      </c>
      <c r="F2559" s="14">
        <v>43252</v>
      </c>
      <c r="G2559" s="1">
        <f t="shared" si="278"/>
        <v>6</v>
      </c>
      <c r="H2559" s="1">
        <f t="shared" si="279"/>
        <v>2018</v>
      </c>
      <c r="I2559">
        <v>0</v>
      </c>
      <c r="K2559">
        <f t="shared" si="273"/>
        <v>0</v>
      </c>
      <c r="L2559">
        <v>18886</v>
      </c>
      <c r="M2559" s="6">
        <f t="shared" si="274"/>
        <v>0</v>
      </c>
      <c r="N2559" s="6" t="str">
        <f t="shared" si="275"/>
        <v/>
      </c>
      <c r="O2559" s="6">
        <f t="shared" si="276"/>
        <v>0</v>
      </c>
      <c r="Q2559">
        <f>_xlfn.XLOOKUP(C2559&amp;G2559&amp;H2559,covid!$E$2:$E$2184,covid!$D$2:$D$2184,0,0,1)</f>
        <v>0</v>
      </c>
    </row>
    <row r="2560" spans="1:17" x14ac:dyDescent="0.3">
      <c r="A2560">
        <f>_xlfn.XLOOKUP(C2560,kamus!$B$2:$B$87,kamus!$A$2:$A$87,0,0,1)</f>
        <v>34</v>
      </c>
      <c r="B2560" t="str">
        <f>_xlfn.XLOOKUP(C2560,kamus!$B$2:$B$87,kamus!$D$2:$D$87,"dihapus",0,1)</f>
        <v>Mlati 1</v>
      </c>
      <c r="C2560" t="s">
        <v>254</v>
      </c>
      <c r="D2560">
        <f>_xlfn.XLOOKUP(C2560,kamus!$B$2:$B$87,kamus!$J$2:$J$87,"dihapus",0,1)</f>
        <v>1</v>
      </c>
      <c r="E2560">
        <f t="shared" si="277"/>
        <v>0</v>
      </c>
      <c r="F2560" s="14">
        <v>43252</v>
      </c>
      <c r="G2560" s="1">
        <f t="shared" si="278"/>
        <v>6</v>
      </c>
      <c r="H2560" s="1">
        <f t="shared" si="279"/>
        <v>2018</v>
      </c>
      <c r="I2560">
        <v>0</v>
      </c>
      <c r="K2560">
        <f t="shared" si="273"/>
        <v>0</v>
      </c>
      <c r="L2560">
        <v>35345</v>
      </c>
      <c r="M2560" s="6">
        <f t="shared" si="274"/>
        <v>0</v>
      </c>
      <c r="N2560" s="6" t="str">
        <f t="shared" si="275"/>
        <v/>
      </c>
      <c r="O2560" s="6">
        <f t="shared" si="276"/>
        <v>0</v>
      </c>
      <c r="Q2560">
        <f>_xlfn.XLOOKUP(C2560&amp;G2560&amp;H2560,covid!$E$2:$E$2184,covid!$D$2:$D$2184,0,0,1)</f>
        <v>0</v>
      </c>
    </row>
    <row r="2561" spans="1:17" x14ac:dyDescent="0.3">
      <c r="A2561">
        <f>_xlfn.XLOOKUP(C2561,kamus!$B$2:$B$87,kamus!$A$2:$A$87,0,0,1)</f>
        <v>38</v>
      </c>
      <c r="B2561" t="str">
        <f>_xlfn.XLOOKUP(C2561,kamus!$B$2:$B$87,kamus!$D$2:$D$87,"dihapus",0,1)</f>
        <v>Mlati 2</v>
      </c>
      <c r="C2561" t="s">
        <v>258</v>
      </c>
      <c r="D2561">
        <f>_xlfn.XLOOKUP(C2561,kamus!$B$2:$B$87,kamus!$J$2:$J$87,"dihapus",0,1)</f>
        <v>0</v>
      </c>
      <c r="E2561">
        <f t="shared" si="277"/>
        <v>0</v>
      </c>
      <c r="F2561" s="14">
        <v>43252</v>
      </c>
      <c r="G2561" s="1">
        <f t="shared" si="278"/>
        <v>6</v>
      </c>
      <c r="H2561" s="1">
        <f t="shared" si="279"/>
        <v>2018</v>
      </c>
      <c r="I2561">
        <v>0</v>
      </c>
      <c r="K2561">
        <f t="shared" si="273"/>
        <v>0</v>
      </c>
      <c r="L2561">
        <v>16653</v>
      </c>
      <c r="M2561" s="6">
        <f t="shared" si="274"/>
        <v>0</v>
      </c>
      <c r="N2561" s="6" t="str">
        <f t="shared" si="275"/>
        <v/>
      </c>
      <c r="O2561" s="6">
        <f t="shared" si="276"/>
        <v>0</v>
      </c>
      <c r="Q2561">
        <f>_xlfn.XLOOKUP(C2561&amp;G2561&amp;H2561,covid!$E$2:$E$2184,covid!$D$2:$D$2184,0,0,1)</f>
        <v>0</v>
      </c>
    </row>
    <row r="2562" spans="1:17" x14ac:dyDescent="0.3">
      <c r="A2562">
        <f>_xlfn.XLOOKUP(C2562,kamus!$B$2:$B$87,kamus!$A$2:$A$87,0,0,1)</f>
        <v>36</v>
      </c>
      <c r="B2562" t="str">
        <f>_xlfn.XLOOKUP(C2562,kamus!$B$2:$B$87,kamus!$D$2:$D$87,"dihapus",0,1)</f>
        <v>Mlati 2</v>
      </c>
      <c r="C2562" t="s">
        <v>268</v>
      </c>
      <c r="D2562">
        <f>_xlfn.XLOOKUP(C2562,kamus!$B$2:$B$87,kamus!$J$2:$J$87,"dihapus",0,1)</f>
        <v>1</v>
      </c>
      <c r="E2562">
        <f t="shared" si="277"/>
        <v>0</v>
      </c>
      <c r="F2562" s="14">
        <v>43252</v>
      </c>
      <c r="G2562" s="1">
        <f t="shared" si="278"/>
        <v>6</v>
      </c>
      <c r="H2562" s="1">
        <f t="shared" si="279"/>
        <v>2018</v>
      </c>
      <c r="I2562">
        <v>0</v>
      </c>
      <c r="K2562">
        <f t="shared" ref="K2562:K2625" si="280">J2562+I2562</f>
        <v>0</v>
      </c>
      <c r="L2562">
        <v>11526</v>
      </c>
      <c r="M2562" s="6">
        <f t="shared" ref="M2562:M2625" si="281">IF(ISBLANK(I2562)=TRUE,"",I2562/$L2562*100000)</f>
        <v>0</v>
      </c>
      <c r="N2562" s="6" t="str">
        <f t="shared" ref="N2562:N2625" si="282">IF(ISBLANK(J2562)=TRUE,"",J2562/$L2562*100000)</f>
        <v/>
      </c>
      <c r="O2562" s="6">
        <f t="shared" ref="O2562:O2625" si="283">IF(ISBLANK(K2562)=TRUE,"",K2562/$L2562*100000)</f>
        <v>0</v>
      </c>
      <c r="Q2562">
        <f>_xlfn.XLOOKUP(C2562&amp;G2562&amp;H2562,covid!$E$2:$E$2184,covid!$D$2:$D$2184,0,0,1)</f>
        <v>0</v>
      </c>
    </row>
    <row r="2563" spans="1:17" x14ac:dyDescent="0.3">
      <c r="A2563">
        <f>_xlfn.XLOOKUP(C2563,kamus!$B$2:$B$87,kamus!$A$2:$A$87,0,0,1)</f>
        <v>37</v>
      </c>
      <c r="B2563" t="str">
        <f>_xlfn.XLOOKUP(C2563,kamus!$B$2:$B$87,kamus!$D$2:$D$87,"dihapus",0,1)</f>
        <v>Mlati 2</v>
      </c>
      <c r="C2563" t="s">
        <v>270</v>
      </c>
      <c r="D2563">
        <f>_xlfn.XLOOKUP(C2563,kamus!$B$2:$B$87,kamus!$J$2:$J$87,"dihapus",0,1)</f>
        <v>1</v>
      </c>
      <c r="E2563">
        <f t="shared" ref="E2563:E2626" si="284">IF(D2563=0,0,IF(H2563&lt;2021,0,IF(AND(H2563=2021,G2563&lt;5),0,1)))</f>
        <v>0</v>
      </c>
      <c r="F2563" s="14">
        <v>43252</v>
      </c>
      <c r="G2563" s="1">
        <f t="shared" ref="G2563:G2626" si="285">MONTH(F2563)</f>
        <v>6</v>
      </c>
      <c r="H2563" s="1">
        <f t="shared" ref="H2563:H2626" si="286">YEAR(F2563)</f>
        <v>2018</v>
      </c>
      <c r="I2563">
        <v>0</v>
      </c>
      <c r="K2563">
        <f t="shared" si="280"/>
        <v>0</v>
      </c>
      <c r="L2563">
        <v>13694</v>
      </c>
      <c r="M2563" s="6">
        <f t="shared" si="281"/>
        <v>0</v>
      </c>
      <c r="N2563" s="6" t="str">
        <f t="shared" si="282"/>
        <v/>
      </c>
      <c r="O2563" s="6">
        <f t="shared" si="283"/>
        <v>0</v>
      </c>
      <c r="Q2563">
        <f>_xlfn.XLOOKUP(C2563&amp;G2563&amp;H2563,covid!$E$2:$E$2184,covid!$D$2:$D$2184,0,0,1)</f>
        <v>0</v>
      </c>
    </row>
    <row r="2564" spans="1:17" x14ac:dyDescent="0.3">
      <c r="A2564">
        <f>_xlfn.XLOOKUP(C2564,kamus!$B$2:$B$87,kamus!$A$2:$A$87,0,0,1)</f>
        <v>39</v>
      </c>
      <c r="B2564" t="str">
        <f>_xlfn.XLOOKUP(C2564,kamus!$B$2:$B$87,kamus!$D$2:$D$87,"dihapus",0,1)</f>
        <v>Moyudan</v>
      </c>
      <c r="C2564" t="s">
        <v>259</v>
      </c>
      <c r="D2564">
        <f>_xlfn.XLOOKUP(C2564,kamus!$B$2:$B$87,kamus!$J$2:$J$87,"dihapus",0,1)</f>
        <v>0</v>
      </c>
      <c r="E2564">
        <f t="shared" si="284"/>
        <v>0</v>
      </c>
      <c r="F2564" s="14">
        <v>43252</v>
      </c>
      <c r="G2564" s="1">
        <f t="shared" si="285"/>
        <v>6</v>
      </c>
      <c r="H2564" s="1">
        <f t="shared" si="286"/>
        <v>2018</v>
      </c>
      <c r="I2564">
        <v>0</v>
      </c>
      <c r="K2564">
        <f t="shared" si="280"/>
        <v>0</v>
      </c>
      <c r="L2564">
        <v>11875</v>
      </c>
      <c r="M2564" s="6">
        <f t="shared" si="281"/>
        <v>0</v>
      </c>
      <c r="N2564" s="6" t="str">
        <f t="shared" si="282"/>
        <v/>
      </c>
      <c r="O2564" s="6">
        <f t="shared" si="283"/>
        <v>0</v>
      </c>
      <c r="Q2564">
        <f>_xlfn.XLOOKUP(C2564&amp;G2564&amp;H2564,covid!$E$2:$E$2184,covid!$D$2:$D$2184,0,0,1)</f>
        <v>0</v>
      </c>
    </row>
    <row r="2565" spans="1:17" x14ac:dyDescent="0.3">
      <c r="A2565">
        <f>_xlfn.XLOOKUP(C2565,kamus!$B$2:$B$87,kamus!$A$2:$A$87,0,0,1)</f>
        <v>42</v>
      </c>
      <c r="B2565" t="str">
        <f>_xlfn.XLOOKUP(C2565,kamus!$B$2:$B$87,kamus!$D$2:$D$87,"dihapus",0,1)</f>
        <v>Moyudan</v>
      </c>
      <c r="C2565" t="s">
        <v>260</v>
      </c>
      <c r="D2565">
        <f>_xlfn.XLOOKUP(C2565,kamus!$B$2:$B$87,kamus!$J$2:$J$87,"dihapus",0,1)</f>
        <v>0</v>
      </c>
      <c r="E2565">
        <f t="shared" si="284"/>
        <v>0</v>
      </c>
      <c r="F2565" s="14">
        <v>43252</v>
      </c>
      <c r="G2565" s="1">
        <f t="shared" si="285"/>
        <v>6</v>
      </c>
      <c r="H2565" s="1">
        <f t="shared" si="286"/>
        <v>2018</v>
      </c>
      <c r="I2565">
        <v>0</v>
      </c>
      <c r="K2565">
        <f t="shared" si="280"/>
        <v>0</v>
      </c>
      <c r="L2565">
        <v>7197</v>
      </c>
      <c r="M2565" s="6">
        <f t="shared" si="281"/>
        <v>0</v>
      </c>
      <c r="N2565" s="6" t="str">
        <f t="shared" si="282"/>
        <v/>
      </c>
      <c r="O2565" s="6">
        <f t="shared" si="283"/>
        <v>0</v>
      </c>
      <c r="Q2565">
        <f>_xlfn.XLOOKUP(C2565&amp;G2565&amp;H2565,covid!$E$2:$E$2184,covid!$D$2:$D$2184,0,0,1)</f>
        <v>0</v>
      </c>
    </row>
    <row r="2566" spans="1:17" x14ac:dyDescent="0.3">
      <c r="A2566">
        <f>_xlfn.XLOOKUP(C2566,kamus!$B$2:$B$87,kamus!$A$2:$A$87,0,0,1)</f>
        <v>41</v>
      </c>
      <c r="B2566" t="str">
        <f>_xlfn.XLOOKUP(C2566,kamus!$B$2:$B$87,kamus!$D$2:$D$87,"dihapus",0,1)</f>
        <v>Moyudan</v>
      </c>
      <c r="C2566" t="s">
        <v>262</v>
      </c>
      <c r="D2566">
        <f>_xlfn.XLOOKUP(C2566,kamus!$B$2:$B$87,kamus!$J$2:$J$87,"dihapus",0,1)</f>
        <v>0</v>
      </c>
      <c r="E2566">
        <f t="shared" si="284"/>
        <v>0</v>
      </c>
      <c r="F2566" s="14">
        <v>43252</v>
      </c>
      <c r="G2566" s="1">
        <f t="shared" si="285"/>
        <v>6</v>
      </c>
      <c r="H2566" s="1">
        <f t="shared" si="286"/>
        <v>2018</v>
      </c>
      <c r="I2566">
        <v>0</v>
      </c>
      <c r="K2566">
        <f t="shared" si="280"/>
        <v>0</v>
      </c>
      <c r="L2566">
        <v>6705</v>
      </c>
      <c r="M2566" s="6">
        <f t="shared" si="281"/>
        <v>0</v>
      </c>
      <c r="N2566" s="6" t="str">
        <f t="shared" si="282"/>
        <v/>
      </c>
      <c r="O2566" s="6">
        <f t="shared" si="283"/>
        <v>0</v>
      </c>
      <c r="Q2566">
        <f>_xlfn.XLOOKUP(C2566&amp;G2566&amp;H2566,covid!$E$2:$E$2184,covid!$D$2:$D$2184,0,0,1)</f>
        <v>0</v>
      </c>
    </row>
    <row r="2567" spans="1:17" x14ac:dyDescent="0.3">
      <c r="A2567">
        <f>_xlfn.XLOOKUP(C2567,kamus!$B$2:$B$87,kamus!$A$2:$A$87,0,0,1)</f>
        <v>40</v>
      </c>
      <c r="B2567" t="str">
        <f>_xlfn.XLOOKUP(C2567,kamus!$B$2:$B$87,kamus!$D$2:$D$87,"dihapus",0,1)</f>
        <v>Moyudan</v>
      </c>
      <c r="C2567" t="s">
        <v>264</v>
      </c>
      <c r="D2567">
        <f>_xlfn.XLOOKUP(C2567,kamus!$B$2:$B$87,kamus!$J$2:$J$87,"dihapus",0,1)</f>
        <v>0</v>
      </c>
      <c r="E2567">
        <f t="shared" si="284"/>
        <v>0</v>
      </c>
      <c r="F2567" s="14">
        <v>43252</v>
      </c>
      <c r="G2567" s="1">
        <f t="shared" si="285"/>
        <v>6</v>
      </c>
      <c r="H2567" s="1">
        <f t="shared" si="286"/>
        <v>2018</v>
      </c>
      <c r="I2567">
        <v>0</v>
      </c>
      <c r="K2567">
        <f t="shared" si="280"/>
        <v>0</v>
      </c>
      <c r="L2567">
        <v>8347</v>
      </c>
      <c r="M2567" s="6">
        <f t="shared" si="281"/>
        <v>0</v>
      </c>
      <c r="N2567" s="6" t="str">
        <f t="shared" si="282"/>
        <v/>
      </c>
      <c r="O2567" s="6">
        <f t="shared" si="283"/>
        <v>0</v>
      </c>
      <c r="Q2567">
        <f>_xlfn.XLOOKUP(C2567&amp;G2567&amp;H2567,covid!$E$2:$E$2184,covid!$D$2:$D$2184,0,0,1)</f>
        <v>0</v>
      </c>
    </row>
    <row r="2568" spans="1:17" x14ac:dyDescent="0.3">
      <c r="A2568">
        <f>_xlfn.XLOOKUP(C2568,kamus!$B$2:$B$87,kamus!$A$2:$A$87,0,0,1)</f>
        <v>43</v>
      </c>
      <c r="B2568" t="str">
        <f>_xlfn.XLOOKUP(C2568,kamus!$B$2:$B$87,kamus!$D$2:$D$87,"dihapus",0,1)</f>
        <v>Ngaglik 1</v>
      </c>
      <c r="C2568" t="s">
        <v>228</v>
      </c>
      <c r="D2568">
        <f>_xlfn.XLOOKUP(C2568,kamus!$B$2:$B$87,kamus!$J$2:$J$87,"dihapus",0,1)</f>
        <v>1</v>
      </c>
      <c r="E2568">
        <f t="shared" si="284"/>
        <v>0</v>
      </c>
      <c r="F2568" s="14">
        <v>43252</v>
      </c>
      <c r="G2568" s="1">
        <f t="shared" si="285"/>
        <v>6</v>
      </c>
      <c r="H2568" s="1">
        <f t="shared" si="286"/>
        <v>2018</v>
      </c>
      <c r="I2568">
        <v>0</v>
      </c>
      <c r="K2568">
        <f t="shared" si="280"/>
        <v>0</v>
      </c>
      <c r="L2568">
        <v>12705</v>
      </c>
      <c r="M2568" s="6">
        <f t="shared" si="281"/>
        <v>0</v>
      </c>
      <c r="N2568" s="6" t="str">
        <f t="shared" si="282"/>
        <v/>
      </c>
      <c r="O2568" s="6">
        <f t="shared" si="283"/>
        <v>0</v>
      </c>
      <c r="Q2568">
        <f>_xlfn.XLOOKUP(C2568&amp;G2568&amp;H2568,covid!$E$2:$E$2184,covid!$D$2:$D$2184,0,0,1)</f>
        <v>0</v>
      </c>
    </row>
    <row r="2569" spans="1:17" x14ac:dyDescent="0.3">
      <c r="A2569">
        <f>_xlfn.XLOOKUP(C2569,kamus!$B$2:$B$87,kamus!$A$2:$A$87,0,0,1)</f>
        <v>44</v>
      </c>
      <c r="B2569" t="str">
        <f>_xlfn.XLOOKUP(C2569,kamus!$B$2:$B$87,kamus!$D$2:$D$87,"dihapus",0,1)</f>
        <v>Ngaglik 1</v>
      </c>
      <c r="C2569" t="s">
        <v>237</v>
      </c>
      <c r="D2569">
        <f>_xlfn.XLOOKUP(C2569,kamus!$B$2:$B$87,kamus!$J$2:$J$87,"dihapus",0,1)</f>
        <v>1</v>
      </c>
      <c r="E2569">
        <f t="shared" si="284"/>
        <v>0</v>
      </c>
      <c r="F2569" s="14">
        <v>43252</v>
      </c>
      <c r="G2569" s="1">
        <f t="shared" si="285"/>
        <v>6</v>
      </c>
      <c r="H2569" s="1">
        <f t="shared" si="286"/>
        <v>2018</v>
      </c>
      <c r="I2569">
        <v>0</v>
      </c>
      <c r="K2569">
        <f t="shared" si="280"/>
        <v>0</v>
      </c>
      <c r="L2569">
        <v>21934</v>
      </c>
      <c r="M2569" s="6">
        <f t="shared" si="281"/>
        <v>0</v>
      </c>
      <c r="N2569" s="6" t="str">
        <f t="shared" si="282"/>
        <v/>
      </c>
      <c r="O2569" s="6">
        <f t="shared" si="283"/>
        <v>0</v>
      </c>
      <c r="Q2569">
        <f>_xlfn.XLOOKUP(C2569&amp;G2569&amp;H2569,covid!$E$2:$E$2184,covid!$D$2:$D$2184,0,0,1)</f>
        <v>0</v>
      </c>
    </row>
    <row r="2570" spans="1:17" x14ac:dyDescent="0.3">
      <c r="A2570">
        <f>_xlfn.XLOOKUP(C2570,kamus!$B$2:$B$87,kamus!$A$2:$A$87,0,0,1)</f>
        <v>45</v>
      </c>
      <c r="B2570" t="str">
        <f>_xlfn.XLOOKUP(C2570,kamus!$B$2:$B$87,kamus!$D$2:$D$87,"dihapus",0,1)</f>
        <v>Ngaglik 1</v>
      </c>
      <c r="C2570" t="s">
        <v>255</v>
      </c>
      <c r="D2570">
        <f>_xlfn.XLOOKUP(C2570,kamus!$B$2:$B$87,kamus!$J$2:$J$87,"dihapus",0,1)</f>
        <v>1</v>
      </c>
      <c r="E2570">
        <f t="shared" si="284"/>
        <v>0</v>
      </c>
      <c r="F2570" s="14">
        <v>43252</v>
      </c>
      <c r="G2570" s="1">
        <f t="shared" si="285"/>
        <v>6</v>
      </c>
      <c r="H2570" s="1">
        <f t="shared" si="286"/>
        <v>2018</v>
      </c>
      <c r="I2570">
        <v>0</v>
      </c>
      <c r="K2570">
        <f t="shared" si="280"/>
        <v>0</v>
      </c>
      <c r="L2570">
        <v>19793</v>
      </c>
      <c r="M2570" s="6">
        <f t="shared" si="281"/>
        <v>0</v>
      </c>
      <c r="N2570" s="6" t="str">
        <f t="shared" si="282"/>
        <v/>
      </c>
      <c r="O2570" s="6">
        <f t="shared" si="283"/>
        <v>0</v>
      </c>
      <c r="Q2570">
        <f>_xlfn.XLOOKUP(C2570&amp;G2570&amp;H2570,covid!$E$2:$E$2184,covid!$D$2:$D$2184,0,0,1)</f>
        <v>0</v>
      </c>
    </row>
    <row r="2571" spans="1:17" x14ac:dyDescent="0.3">
      <c r="A2571">
        <f>_xlfn.XLOOKUP(C2571,kamus!$B$2:$B$87,kamus!$A$2:$A$87,0,0,1)</f>
        <v>48</v>
      </c>
      <c r="B2571" t="str">
        <f>_xlfn.XLOOKUP(C2571,kamus!$B$2:$B$87,kamus!$D$2:$D$87,"dihapus",0,1)</f>
        <v>Ngaglik 2</v>
      </c>
      <c r="C2571" t="s">
        <v>208</v>
      </c>
      <c r="D2571">
        <f>_xlfn.XLOOKUP(C2571,kamus!$B$2:$B$87,kamus!$J$2:$J$87,"dihapus",0,1)</f>
        <v>1</v>
      </c>
      <c r="E2571">
        <f t="shared" si="284"/>
        <v>0</v>
      </c>
      <c r="F2571" s="14">
        <v>43252</v>
      </c>
      <c r="G2571" s="1">
        <f t="shared" si="285"/>
        <v>6</v>
      </c>
      <c r="H2571" s="1">
        <f t="shared" si="286"/>
        <v>2018</v>
      </c>
      <c r="I2571">
        <v>0</v>
      </c>
      <c r="K2571">
        <f t="shared" si="280"/>
        <v>0</v>
      </c>
      <c r="L2571">
        <v>10447</v>
      </c>
      <c r="M2571" s="6">
        <f t="shared" si="281"/>
        <v>0</v>
      </c>
      <c r="N2571" s="6" t="str">
        <f t="shared" si="282"/>
        <v/>
      </c>
      <c r="O2571" s="6">
        <f t="shared" si="283"/>
        <v>0</v>
      </c>
      <c r="Q2571">
        <f>_xlfn.XLOOKUP(C2571&amp;G2571&amp;H2571,covid!$E$2:$E$2184,covid!$D$2:$D$2184,0,0,1)</f>
        <v>0</v>
      </c>
    </row>
    <row r="2572" spans="1:17" x14ac:dyDescent="0.3">
      <c r="A2572">
        <f>_xlfn.XLOOKUP(C2572,kamus!$B$2:$B$87,kamus!$A$2:$A$87,0,0,1)</f>
        <v>47</v>
      </c>
      <c r="B2572" t="str">
        <f>_xlfn.XLOOKUP(C2572,kamus!$B$2:$B$87,kamus!$D$2:$D$87,"dihapus",0,1)</f>
        <v>Ngaglik 2</v>
      </c>
      <c r="C2572" t="s">
        <v>238</v>
      </c>
      <c r="D2572">
        <f>_xlfn.XLOOKUP(C2572,kamus!$B$2:$B$87,kamus!$J$2:$J$87,"dihapus",0,1)</f>
        <v>1</v>
      </c>
      <c r="E2572">
        <f t="shared" si="284"/>
        <v>0</v>
      </c>
      <c r="F2572" s="14">
        <v>43252</v>
      </c>
      <c r="G2572" s="1">
        <f t="shared" si="285"/>
        <v>6</v>
      </c>
      <c r="H2572" s="1">
        <f t="shared" si="286"/>
        <v>2018</v>
      </c>
      <c r="I2572">
        <v>0</v>
      </c>
      <c r="K2572">
        <f t="shared" si="280"/>
        <v>0</v>
      </c>
      <c r="L2572">
        <v>22367</v>
      </c>
      <c r="M2572" s="6">
        <f t="shared" si="281"/>
        <v>0</v>
      </c>
      <c r="N2572" s="6" t="str">
        <f t="shared" si="282"/>
        <v/>
      </c>
      <c r="O2572" s="6">
        <f t="shared" si="283"/>
        <v>0</v>
      </c>
      <c r="Q2572">
        <f>_xlfn.XLOOKUP(C2572&amp;G2572&amp;H2572,covid!$E$2:$E$2184,covid!$D$2:$D$2184,0,0,1)</f>
        <v>0</v>
      </c>
    </row>
    <row r="2573" spans="1:17" x14ac:dyDescent="0.3">
      <c r="A2573">
        <f>_xlfn.XLOOKUP(C2573,kamus!$B$2:$B$87,kamus!$A$2:$A$87,0,0,1)</f>
        <v>46</v>
      </c>
      <c r="B2573" t="str">
        <f>_xlfn.XLOOKUP(C2573,kamus!$B$2:$B$87,kamus!$D$2:$D$87,"dihapus",0,1)</f>
        <v>Ngaglik 2</v>
      </c>
      <c r="C2573" t="s">
        <v>257</v>
      </c>
      <c r="D2573">
        <f>_xlfn.XLOOKUP(C2573,kamus!$B$2:$B$87,kamus!$J$2:$J$87,"dihapus",0,1)</f>
        <v>1</v>
      </c>
      <c r="E2573">
        <f t="shared" si="284"/>
        <v>0</v>
      </c>
      <c r="F2573" s="14">
        <v>43252</v>
      </c>
      <c r="G2573" s="1">
        <f t="shared" si="285"/>
        <v>6</v>
      </c>
      <c r="H2573" s="1">
        <f t="shared" si="286"/>
        <v>2018</v>
      </c>
      <c r="I2573">
        <v>0</v>
      </c>
      <c r="K2573">
        <f t="shared" si="280"/>
        <v>0</v>
      </c>
      <c r="L2573">
        <v>16910</v>
      </c>
      <c r="M2573" s="6">
        <f t="shared" si="281"/>
        <v>0</v>
      </c>
      <c r="N2573" s="6" t="str">
        <f t="shared" si="282"/>
        <v/>
      </c>
      <c r="O2573" s="6">
        <f t="shared" si="283"/>
        <v>0</v>
      </c>
      <c r="Q2573">
        <f>_xlfn.XLOOKUP(C2573&amp;G2573&amp;H2573,covid!$E$2:$E$2184,covid!$D$2:$D$2184,0,0,1)</f>
        <v>0</v>
      </c>
    </row>
    <row r="2574" spans="1:17" x14ac:dyDescent="0.3">
      <c r="A2574">
        <f>_xlfn.XLOOKUP(C2574,kamus!$B$2:$B$87,kamus!$A$2:$A$87,0,0,1)</f>
        <v>50</v>
      </c>
      <c r="B2574" t="str">
        <f>_xlfn.XLOOKUP(C2574,kamus!$B$2:$B$87,kamus!$D$2:$D$87,"dihapus",0,1)</f>
        <v>Ngemplak 1</v>
      </c>
      <c r="C2574" t="s">
        <v>202</v>
      </c>
      <c r="D2574">
        <f>_xlfn.XLOOKUP(C2574,kamus!$B$2:$B$87,kamus!$J$2:$J$87,"dihapus",0,1)</f>
        <v>0</v>
      </c>
      <c r="E2574">
        <f t="shared" si="284"/>
        <v>0</v>
      </c>
      <c r="F2574" s="14">
        <v>43252</v>
      </c>
      <c r="G2574" s="1">
        <f t="shared" si="285"/>
        <v>6</v>
      </c>
      <c r="H2574" s="1">
        <f t="shared" si="286"/>
        <v>2018</v>
      </c>
      <c r="I2574">
        <v>0</v>
      </c>
      <c r="K2574">
        <f t="shared" si="280"/>
        <v>0</v>
      </c>
      <c r="L2574">
        <v>7988</v>
      </c>
      <c r="M2574" s="6">
        <f t="shared" si="281"/>
        <v>0</v>
      </c>
      <c r="N2574" s="6" t="str">
        <f t="shared" si="282"/>
        <v/>
      </c>
      <c r="O2574" s="6">
        <f t="shared" si="283"/>
        <v>0</v>
      </c>
      <c r="Q2574">
        <f>_xlfn.XLOOKUP(C2574&amp;G2574&amp;H2574,covid!$E$2:$E$2184,covid!$D$2:$D$2184,0,0,1)</f>
        <v>0</v>
      </c>
    </row>
    <row r="2575" spans="1:17" x14ac:dyDescent="0.3">
      <c r="A2575">
        <f>_xlfn.XLOOKUP(C2575,kamus!$B$2:$B$87,kamus!$A$2:$A$87,0,0,1)</f>
        <v>51</v>
      </c>
      <c r="B2575" t="str">
        <f>_xlfn.XLOOKUP(C2575,kamus!$B$2:$B$87,kamus!$D$2:$D$87,"dihapus",0,1)</f>
        <v>Ngemplak 1</v>
      </c>
      <c r="C2575" t="s">
        <v>256</v>
      </c>
      <c r="D2575">
        <f>_xlfn.XLOOKUP(C2575,kamus!$B$2:$B$87,kamus!$J$2:$J$87,"dihapus",0,1)</f>
        <v>0</v>
      </c>
      <c r="E2575">
        <f t="shared" si="284"/>
        <v>0</v>
      </c>
      <c r="F2575" s="14">
        <v>43252</v>
      </c>
      <c r="G2575" s="1">
        <f t="shared" si="285"/>
        <v>6</v>
      </c>
      <c r="H2575" s="1">
        <f t="shared" si="286"/>
        <v>2018</v>
      </c>
      <c r="I2575">
        <v>0</v>
      </c>
      <c r="K2575">
        <f t="shared" si="280"/>
        <v>0</v>
      </c>
      <c r="L2575">
        <v>8208</v>
      </c>
      <c r="M2575" s="6">
        <f t="shared" si="281"/>
        <v>0</v>
      </c>
      <c r="N2575" s="6" t="str">
        <f t="shared" si="282"/>
        <v/>
      </c>
      <c r="O2575" s="6">
        <f t="shared" si="283"/>
        <v>0</v>
      </c>
      <c r="Q2575">
        <f>_xlfn.XLOOKUP(C2575&amp;G2575&amp;H2575,covid!$E$2:$E$2184,covid!$D$2:$D$2184,0,0,1)</f>
        <v>0</v>
      </c>
    </row>
    <row r="2576" spans="1:17" x14ac:dyDescent="0.3">
      <c r="A2576">
        <f>_xlfn.XLOOKUP(C2576,kamus!$B$2:$B$87,kamus!$A$2:$A$87,0,0,1)</f>
        <v>49</v>
      </c>
      <c r="B2576" t="str">
        <f>_xlfn.XLOOKUP(C2576,kamus!$B$2:$B$87,kamus!$D$2:$D$87,"dihapus",0,1)</f>
        <v>Ngemplak 1</v>
      </c>
      <c r="C2576" t="s">
        <v>276</v>
      </c>
      <c r="D2576">
        <f>_xlfn.XLOOKUP(C2576,kamus!$B$2:$B$87,kamus!$J$2:$J$87,"dihapus",0,1)</f>
        <v>1</v>
      </c>
      <c r="E2576">
        <f t="shared" si="284"/>
        <v>0</v>
      </c>
      <c r="F2576" s="14">
        <v>43252</v>
      </c>
      <c r="G2576" s="1">
        <f t="shared" si="285"/>
        <v>6</v>
      </c>
      <c r="H2576" s="1">
        <f t="shared" si="286"/>
        <v>2018</v>
      </c>
      <c r="I2576">
        <v>0</v>
      </c>
      <c r="K2576">
        <f t="shared" si="280"/>
        <v>0</v>
      </c>
      <c r="L2576">
        <v>9697</v>
      </c>
      <c r="M2576" s="6">
        <f t="shared" si="281"/>
        <v>0</v>
      </c>
      <c r="N2576" s="6" t="str">
        <f t="shared" si="282"/>
        <v/>
      </c>
      <c r="O2576" s="6">
        <f t="shared" si="283"/>
        <v>0</v>
      </c>
      <c r="Q2576">
        <f>_xlfn.XLOOKUP(C2576&amp;G2576&amp;H2576,covid!$E$2:$E$2184,covid!$D$2:$D$2184,0,0,1)</f>
        <v>0</v>
      </c>
    </row>
    <row r="2577" spans="1:17" x14ac:dyDescent="0.3">
      <c r="A2577">
        <f>_xlfn.XLOOKUP(C2577,kamus!$B$2:$B$87,kamus!$A$2:$A$87,0,0,1)</f>
        <v>52</v>
      </c>
      <c r="B2577" t="str">
        <f>_xlfn.XLOOKUP(C2577,kamus!$B$2:$B$87,kamus!$D$2:$D$87,"dihapus",0,1)</f>
        <v>Ngemplak 2</v>
      </c>
      <c r="C2577" t="s">
        <v>277</v>
      </c>
      <c r="D2577">
        <f>_xlfn.XLOOKUP(C2577,kamus!$B$2:$B$87,kamus!$J$2:$J$87,"dihapus",0,1)</f>
        <v>1</v>
      </c>
      <c r="E2577">
        <f t="shared" si="284"/>
        <v>0</v>
      </c>
      <c r="F2577" s="14">
        <v>43252</v>
      </c>
      <c r="G2577" s="1">
        <f t="shared" si="285"/>
        <v>6</v>
      </c>
      <c r="H2577" s="1">
        <f t="shared" si="286"/>
        <v>2018</v>
      </c>
      <c r="I2577">
        <v>0</v>
      </c>
      <c r="K2577">
        <f t="shared" si="280"/>
        <v>0</v>
      </c>
      <c r="L2577">
        <v>31636</v>
      </c>
      <c r="M2577" s="6">
        <f t="shared" si="281"/>
        <v>0</v>
      </c>
      <c r="N2577" s="6" t="str">
        <f t="shared" si="282"/>
        <v/>
      </c>
      <c r="O2577" s="6">
        <f t="shared" si="283"/>
        <v>0</v>
      </c>
      <c r="Q2577">
        <f>_xlfn.XLOOKUP(C2577&amp;G2577&amp;H2577,covid!$E$2:$E$2184,covid!$D$2:$D$2184,0,0,1)</f>
        <v>0</v>
      </c>
    </row>
    <row r="2578" spans="1:17" x14ac:dyDescent="0.3">
      <c r="A2578">
        <f>_xlfn.XLOOKUP(C2578,kamus!$B$2:$B$87,kamus!$A$2:$A$87,0,0,1)</f>
        <v>53</v>
      </c>
      <c r="B2578" t="str">
        <f>_xlfn.XLOOKUP(C2578,kamus!$B$2:$B$87,kamus!$D$2:$D$87,"dihapus",0,1)</f>
        <v>Ngemplak 2</v>
      </c>
      <c r="C2578" t="s">
        <v>278</v>
      </c>
      <c r="D2578">
        <f>_xlfn.XLOOKUP(C2578,kamus!$B$2:$B$87,kamus!$J$2:$J$87,"dihapus",0,1)</f>
        <v>0</v>
      </c>
      <c r="E2578">
        <f t="shared" si="284"/>
        <v>0</v>
      </c>
      <c r="F2578" s="14">
        <v>43252</v>
      </c>
      <c r="G2578" s="1">
        <f t="shared" si="285"/>
        <v>6</v>
      </c>
      <c r="H2578" s="1">
        <f t="shared" si="286"/>
        <v>2018</v>
      </c>
      <c r="I2578">
        <v>0</v>
      </c>
      <c r="K2578">
        <f t="shared" si="280"/>
        <v>0</v>
      </c>
      <c r="L2578">
        <v>8894</v>
      </c>
      <c r="M2578" s="6">
        <f t="shared" si="281"/>
        <v>0</v>
      </c>
      <c r="N2578" s="6" t="str">
        <f t="shared" si="282"/>
        <v/>
      </c>
      <c r="O2578" s="6">
        <f t="shared" si="283"/>
        <v>0</v>
      </c>
      <c r="Q2578">
        <f>_xlfn.XLOOKUP(C2578&amp;G2578&amp;H2578,covid!$E$2:$E$2184,covid!$D$2:$D$2184,0,0,1)</f>
        <v>0</v>
      </c>
    </row>
    <row r="2579" spans="1:17" x14ac:dyDescent="0.3">
      <c r="A2579">
        <f>_xlfn.XLOOKUP(C2579,kamus!$B$2:$B$87,kamus!$A$2:$A$87,0,0,1)</f>
        <v>57</v>
      </c>
      <c r="B2579" t="str">
        <f>_xlfn.XLOOKUP(C2579,kamus!$B$2:$B$87,kamus!$D$2:$D$87,"dihapus",0,1)</f>
        <v>Pakem</v>
      </c>
      <c r="C2579" t="s">
        <v>204</v>
      </c>
      <c r="D2579">
        <f>_xlfn.XLOOKUP(C2579,kamus!$B$2:$B$87,kamus!$J$2:$J$87,"dihapus",0,1)</f>
        <v>0</v>
      </c>
      <c r="E2579">
        <f t="shared" si="284"/>
        <v>0</v>
      </c>
      <c r="F2579" s="14">
        <v>43252</v>
      </c>
      <c r="G2579" s="1">
        <f t="shared" si="285"/>
        <v>6</v>
      </c>
      <c r="H2579" s="1">
        <f t="shared" si="286"/>
        <v>2018</v>
      </c>
      <c r="I2579">
        <v>0</v>
      </c>
      <c r="K2579">
        <f t="shared" si="280"/>
        <v>0</v>
      </c>
      <c r="L2579">
        <v>6864</v>
      </c>
      <c r="M2579" s="6">
        <f t="shared" si="281"/>
        <v>0</v>
      </c>
      <c r="N2579" s="6" t="str">
        <f t="shared" si="282"/>
        <v/>
      </c>
      <c r="O2579" s="6">
        <f t="shared" si="283"/>
        <v>0</v>
      </c>
      <c r="Q2579">
        <f>_xlfn.XLOOKUP(C2579&amp;G2579&amp;H2579,covid!$E$2:$E$2184,covid!$D$2:$D$2184,0,0,1)</f>
        <v>0</v>
      </c>
    </row>
    <row r="2580" spans="1:17" x14ac:dyDescent="0.3">
      <c r="A2580">
        <f>_xlfn.XLOOKUP(C2580,kamus!$B$2:$B$87,kamus!$A$2:$A$87,0,0,1)</f>
        <v>54</v>
      </c>
      <c r="B2580" t="str">
        <f>_xlfn.XLOOKUP(C2580,kamus!$B$2:$B$87,kamus!$D$2:$D$87,"dihapus",0,1)</f>
        <v>Pakem</v>
      </c>
      <c r="C2580" t="s">
        <v>213</v>
      </c>
      <c r="D2580">
        <f>_xlfn.XLOOKUP(C2580,kamus!$B$2:$B$87,kamus!$J$2:$J$87,"dihapus",0,1)</f>
        <v>0</v>
      </c>
      <c r="E2580">
        <f t="shared" si="284"/>
        <v>0</v>
      </c>
      <c r="F2580" s="14">
        <v>43252</v>
      </c>
      <c r="G2580" s="1">
        <f t="shared" si="285"/>
        <v>6</v>
      </c>
      <c r="H2580" s="1">
        <f t="shared" si="286"/>
        <v>2018</v>
      </c>
      <c r="I2580">
        <v>0</v>
      </c>
      <c r="K2580">
        <f t="shared" si="280"/>
        <v>0</v>
      </c>
      <c r="L2580">
        <v>9160</v>
      </c>
      <c r="M2580" s="6">
        <f t="shared" si="281"/>
        <v>0</v>
      </c>
      <c r="N2580" s="6" t="str">
        <f t="shared" si="282"/>
        <v/>
      </c>
      <c r="O2580" s="6">
        <f t="shared" si="283"/>
        <v>0</v>
      </c>
      <c r="Q2580">
        <f>_xlfn.XLOOKUP(C2580&amp;G2580&amp;H2580,covid!$E$2:$E$2184,covid!$D$2:$D$2184,0,0,1)</f>
        <v>0</v>
      </c>
    </row>
    <row r="2581" spans="1:17" x14ac:dyDescent="0.3">
      <c r="A2581">
        <f>_xlfn.XLOOKUP(C2581,kamus!$B$2:$B$87,kamus!$A$2:$A$87,0,0,1)</f>
        <v>56</v>
      </c>
      <c r="B2581" t="str">
        <f>_xlfn.XLOOKUP(C2581,kamus!$B$2:$B$87,kamus!$D$2:$D$87,"dihapus",0,1)</f>
        <v>Pakem</v>
      </c>
      <c r="C2581" t="s">
        <v>214</v>
      </c>
      <c r="D2581">
        <f>_xlfn.XLOOKUP(C2581,kamus!$B$2:$B$87,kamus!$J$2:$J$87,"dihapus",0,1)</f>
        <v>1</v>
      </c>
      <c r="E2581">
        <f t="shared" si="284"/>
        <v>0</v>
      </c>
      <c r="F2581" s="14">
        <v>43252</v>
      </c>
      <c r="G2581" s="1">
        <f t="shared" si="285"/>
        <v>6</v>
      </c>
      <c r="H2581" s="1">
        <f t="shared" si="286"/>
        <v>2018</v>
      </c>
      <c r="I2581">
        <v>0</v>
      </c>
      <c r="K2581">
        <f t="shared" si="280"/>
        <v>0</v>
      </c>
      <c r="L2581">
        <v>6711</v>
      </c>
      <c r="M2581" s="6">
        <f t="shared" si="281"/>
        <v>0</v>
      </c>
      <c r="N2581" s="6" t="str">
        <f t="shared" si="282"/>
        <v/>
      </c>
      <c r="O2581" s="6">
        <f t="shared" si="283"/>
        <v>0</v>
      </c>
      <c r="Q2581">
        <f>_xlfn.XLOOKUP(C2581&amp;G2581&amp;H2581,covid!$E$2:$E$2184,covid!$D$2:$D$2184,0,0,1)</f>
        <v>0</v>
      </c>
    </row>
    <row r="2582" spans="1:17" x14ac:dyDescent="0.3">
      <c r="A2582">
        <f>_xlfn.XLOOKUP(C2582,kamus!$B$2:$B$87,kamus!$A$2:$A$87,0,0,1)</f>
        <v>58</v>
      </c>
      <c r="B2582" t="str">
        <f>_xlfn.XLOOKUP(C2582,kamus!$B$2:$B$87,kamus!$D$2:$D$87,"dihapus",0,1)</f>
        <v>Pakem</v>
      </c>
      <c r="C2582" t="s">
        <v>231</v>
      </c>
      <c r="D2582">
        <f>_xlfn.XLOOKUP(C2582,kamus!$B$2:$B$87,kamus!$J$2:$J$87,"dihapus",0,1)</f>
        <v>0</v>
      </c>
      <c r="E2582">
        <f t="shared" si="284"/>
        <v>0</v>
      </c>
      <c r="F2582" s="14">
        <v>43252</v>
      </c>
      <c r="G2582" s="1">
        <f t="shared" si="285"/>
        <v>6</v>
      </c>
      <c r="H2582" s="1">
        <f t="shared" si="286"/>
        <v>2018</v>
      </c>
      <c r="I2582">
        <v>0</v>
      </c>
      <c r="K2582">
        <f t="shared" si="280"/>
        <v>0</v>
      </c>
      <c r="L2582">
        <v>6932</v>
      </c>
      <c r="M2582" s="6">
        <f t="shared" si="281"/>
        <v>0</v>
      </c>
      <c r="N2582" s="6" t="str">
        <f t="shared" si="282"/>
        <v/>
      </c>
      <c r="O2582" s="6">
        <f t="shared" si="283"/>
        <v>0</v>
      </c>
      <c r="Q2582">
        <f>_xlfn.XLOOKUP(C2582&amp;G2582&amp;H2582,covid!$E$2:$E$2184,covid!$D$2:$D$2184,0,0,1)</f>
        <v>0</v>
      </c>
    </row>
    <row r="2583" spans="1:17" x14ac:dyDescent="0.3">
      <c r="A2583">
        <f>_xlfn.XLOOKUP(C2583,kamus!$B$2:$B$87,kamus!$A$2:$A$87,0,0,1)</f>
        <v>55</v>
      </c>
      <c r="B2583" t="str">
        <f>_xlfn.XLOOKUP(C2583,kamus!$B$2:$B$87,kamus!$D$2:$D$87,"dihapus",0,1)</f>
        <v>Pakem</v>
      </c>
      <c r="C2583" t="s">
        <v>234</v>
      </c>
      <c r="D2583">
        <f>_xlfn.XLOOKUP(C2583,kamus!$B$2:$B$87,kamus!$J$2:$J$87,"dihapus",0,1)</f>
        <v>0</v>
      </c>
      <c r="E2583">
        <f t="shared" si="284"/>
        <v>0</v>
      </c>
      <c r="F2583" s="14">
        <v>43252</v>
      </c>
      <c r="G2583" s="1">
        <f t="shared" si="285"/>
        <v>6</v>
      </c>
      <c r="H2583" s="1">
        <f t="shared" si="286"/>
        <v>2018</v>
      </c>
      <c r="I2583">
        <v>0</v>
      </c>
      <c r="K2583">
        <f t="shared" si="280"/>
        <v>0</v>
      </c>
      <c r="L2583">
        <v>9891</v>
      </c>
      <c r="M2583" s="6">
        <f t="shared" si="281"/>
        <v>0</v>
      </c>
      <c r="N2583" s="6" t="str">
        <f t="shared" si="282"/>
        <v/>
      </c>
      <c r="O2583" s="6">
        <f t="shared" si="283"/>
        <v>0</v>
      </c>
      <c r="Q2583">
        <f>_xlfn.XLOOKUP(C2583&amp;G2583&amp;H2583,covid!$E$2:$E$2184,covid!$D$2:$D$2184,0,0,1)</f>
        <v>0</v>
      </c>
    </row>
    <row r="2584" spans="1:17" x14ac:dyDescent="0.3">
      <c r="A2584">
        <f>_xlfn.XLOOKUP(C2584,kamus!$B$2:$B$87,kamus!$A$2:$A$87,0,0,1)</f>
        <v>64</v>
      </c>
      <c r="B2584" t="str">
        <f>_xlfn.XLOOKUP(C2584,kamus!$B$2:$B$87,kamus!$D$2:$D$87,"dihapus",0,1)</f>
        <v>Prambanan</v>
      </c>
      <c r="C2584" t="s">
        <v>203</v>
      </c>
      <c r="D2584">
        <f>_xlfn.XLOOKUP(C2584,kamus!$B$2:$B$87,kamus!$J$2:$J$87,"dihapus",0,1)</f>
        <v>1</v>
      </c>
      <c r="E2584">
        <f t="shared" si="284"/>
        <v>0</v>
      </c>
      <c r="F2584" s="14">
        <v>43252</v>
      </c>
      <c r="G2584" s="1">
        <f t="shared" si="285"/>
        <v>6</v>
      </c>
      <c r="H2584" s="1">
        <f t="shared" si="286"/>
        <v>2018</v>
      </c>
      <c r="I2584">
        <v>0</v>
      </c>
      <c r="K2584">
        <f t="shared" si="280"/>
        <v>0</v>
      </c>
      <c r="L2584">
        <v>12600</v>
      </c>
      <c r="M2584" s="6">
        <f t="shared" si="281"/>
        <v>0</v>
      </c>
      <c r="N2584" s="6" t="str">
        <f t="shared" si="282"/>
        <v/>
      </c>
      <c r="O2584" s="6">
        <f t="shared" si="283"/>
        <v>0</v>
      </c>
      <c r="Q2584">
        <f>_xlfn.XLOOKUP(C2584&amp;G2584&amp;H2584,covid!$E$2:$E$2184,covid!$D$2:$D$2184,0,0,1)</f>
        <v>0</v>
      </c>
    </row>
    <row r="2585" spans="1:17" x14ac:dyDescent="0.3">
      <c r="A2585">
        <f>_xlfn.XLOOKUP(C2585,kamus!$B$2:$B$87,kamus!$A$2:$A$87,0,0,1)</f>
        <v>59</v>
      </c>
      <c r="B2585" t="str">
        <f>_xlfn.XLOOKUP(C2585,kamus!$B$2:$B$87,kamus!$D$2:$D$87,"dihapus",0,1)</f>
        <v>Prambanan</v>
      </c>
      <c r="C2585" t="s">
        <v>210</v>
      </c>
      <c r="D2585">
        <f>_xlfn.XLOOKUP(C2585,kamus!$B$2:$B$87,kamus!$J$2:$J$87,"dihapus",0,1)</f>
        <v>0</v>
      </c>
      <c r="E2585">
        <f t="shared" si="284"/>
        <v>0</v>
      </c>
      <c r="F2585" s="14">
        <v>43252</v>
      </c>
      <c r="G2585" s="1">
        <f t="shared" si="285"/>
        <v>6</v>
      </c>
      <c r="H2585" s="1">
        <f t="shared" si="286"/>
        <v>2018</v>
      </c>
      <c r="I2585">
        <v>0</v>
      </c>
      <c r="K2585">
        <f t="shared" si="280"/>
        <v>0</v>
      </c>
      <c r="L2585">
        <v>4755</v>
      </c>
      <c r="M2585" s="6">
        <f t="shared" si="281"/>
        <v>0</v>
      </c>
      <c r="N2585" s="6" t="str">
        <f t="shared" si="282"/>
        <v/>
      </c>
      <c r="O2585" s="6">
        <f t="shared" si="283"/>
        <v>0</v>
      </c>
      <c r="Q2585">
        <f>_xlfn.XLOOKUP(C2585&amp;G2585&amp;H2585,covid!$E$2:$E$2184,covid!$D$2:$D$2184,0,0,1)</f>
        <v>0</v>
      </c>
    </row>
    <row r="2586" spans="1:17" x14ac:dyDescent="0.3">
      <c r="A2586">
        <f>_xlfn.XLOOKUP(C2586,kamus!$B$2:$B$87,kamus!$A$2:$A$87,0,0,1)</f>
        <v>61</v>
      </c>
      <c r="B2586" t="str">
        <f>_xlfn.XLOOKUP(C2586,kamus!$B$2:$B$87,kamus!$D$2:$D$87,"dihapus",0,1)</f>
        <v>Prambanan</v>
      </c>
      <c r="C2586" t="s">
        <v>219</v>
      </c>
      <c r="D2586">
        <f>_xlfn.XLOOKUP(C2586,kamus!$B$2:$B$87,kamus!$J$2:$J$87,"dihapus",0,1)</f>
        <v>0</v>
      </c>
      <c r="E2586">
        <f t="shared" si="284"/>
        <v>0</v>
      </c>
      <c r="F2586" s="14">
        <v>43252</v>
      </c>
      <c r="G2586" s="1">
        <f t="shared" si="285"/>
        <v>6</v>
      </c>
      <c r="H2586" s="1">
        <f t="shared" si="286"/>
        <v>2018</v>
      </c>
      <c r="I2586">
        <v>0</v>
      </c>
      <c r="K2586">
        <f t="shared" si="280"/>
        <v>0</v>
      </c>
      <c r="L2586">
        <v>14215</v>
      </c>
      <c r="M2586" s="6">
        <f t="shared" si="281"/>
        <v>0</v>
      </c>
      <c r="N2586" s="6" t="str">
        <f t="shared" si="282"/>
        <v/>
      </c>
      <c r="O2586" s="6">
        <f t="shared" si="283"/>
        <v>0</v>
      </c>
      <c r="Q2586">
        <f>_xlfn.XLOOKUP(C2586&amp;G2586&amp;H2586,covid!$E$2:$E$2184,covid!$D$2:$D$2184,0,0,1)</f>
        <v>0</v>
      </c>
    </row>
    <row r="2587" spans="1:17" x14ac:dyDescent="0.3">
      <c r="A2587">
        <f>_xlfn.XLOOKUP(C2587,kamus!$B$2:$B$87,kamus!$A$2:$A$87,0,0,1)</f>
        <v>62</v>
      </c>
      <c r="B2587" t="str">
        <f>_xlfn.XLOOKUP(C2587,kamus!$B$2:$B$87,kamus!$D$2:$D$87,"dihapus",0,1)</f>
        <v>Prambanan</v>
      </c>
      <c r="C2587" t="s">
        <v>236</v>
      </c>
      <c r="D2587">
        <f>_xlfn.XLOOKUP(C2587,kamus!$B$2:$B$87,kamus!$J$2:$J$87,"dihapus",0,1)</f>
        <v>0</v>
      </c>
      <c r="E2587">
        <f t="shared" si="284"/>
        <v>0</v>
      </c>
      <c r="F2587" s="14">
        <v>43252</v>
      </c>
      <c r="G2587" s="1">
        <f t="shared" si="285"/>
        <v>6</v>
      </c>
      <c r="H2587" s="1">
        <f t="shared" si="286"/>
        <v>2018</v>
      </c>
      <c r="I2587">
        <v>0</v>
      </c>
      <c r="K2587">
        <f t="shared" si="280"/>
        <v>0</v>
      </c>
      <c r="L2587">
        <v>6067</v>
      </c>
      <c r="M2587" s="6">
        <f t="shared" si="281"/>
        <v>0</v>
      </c>
      <c r="N2587" s="6" t="str">
        <f t="shared" si="282"/>
        <v/>
      </c>
      <c r="O2587" s="6">
        <f t="shared" si="283"/>
        <v>0</v>
      </c>
      <c r="Q2587">
        <f>_xlfn.XLOOKUP(C2587&amp;G2587&amp;H2587,covid!$E$2:$E$2184,covid!$D$2:$D$2184,0,0,1)</f>
        <v>0</v>
      </c>
    </row>
    <row r="2588" spans="1:17" x14ac:dyDescent="0.3">
      <c r="A2588">
        <f>_xlfn.XLOOKUP(C2588,kamus!$B$2:$B$87,kamus!$A$2:$A$87,0,0,1)</f>
        <v>63</v>
      </c>
      <c r="B2588" t="str">
        <f>_xlfn.XLOOKUP(C2588,kamus!$B$2:$B$87,kamus!$D$2:$D$87,"dihapus",0,1)</f>
        <v>Prambanan</v>
      </c>
      <c r="C2588" t="s">
        <v>261</v>
      </c>
      <c r="D2588">
        <f>_xlfn.XLOOKUP(C2588,kamus!$B$2:$B$87,kamus!$J$2:$J$87,"dihapus",0,1)</f>
        <v>0</v>
      </c>
      <c r="E2588">
        <f t="shared" si="284"/>
        <v>0</v>
      </c>
      <c r="F2588" s="14">
        <v>43252</v>
      </c>
      <c r="G2588" s="1">
        <f t="shared" si="285"/>
        <v>6</v>
      </c>
      <c r="H2588" s="1">
        <f t="shared" si="286"/>
        <v>2018</v>
      </c>
      <c r="I2588">
        <v>0</v>
      </c>
      <c r="K2588">
        <f t="shared" si="280"/>
        <v>0</v>
      </c>
      <c r="L2588">
        <v>15373</v>
      </c>
      <c r="M2588" s="6">
        <f t="shared" si="281"/>
        <v>0</v>
      </c>
      <c r="N2588" s="6" t="str">
        <f t="shared" si="282"/>
        <v/>
      </c>
      <c r="O2588" s="6">
        <f t="shared" si="283"/>
        <v>0</v>
      </c>
      <c r="Q2588">
        <f>_xlfn.XLOOKUP(C2588&amp;G2588&amp;H2588,covid!$E$2:$E$2184,covid!$D$2:$D$2184,0,0,1)</f>
        <v>0</v>
      </c>
    </row>
    <row r="2589" spans="1:17" x14ac:dyDescent="0.3">
      <c r="A2589">
        <f>_xlfn.XLOOKUP(C2589,kamus!$B$2:$B$87,kamus!$A$2:$A$87,0,0,1)</f>
        <v>60</v>
      </c>
      <c r="B2589" t="str">
        <f>_xlfn.XLOOKUP(C2589,kamus!$B$2:$B$87,kamus!$D$2:$D$87,"dihapus",0,1)</f>
        <v>Prambanan</v>
      </c>
      <c r="C2589" t="s">
        <v>280</v>
      </c>
      <c r="D2589">
        <f>_xlfn.XLOOKUP(C2589,kamus!$B$2:$B$87,kamus!$J$2:$J$87,"dihapus",0,1)</f>
        <v>0</v>
      </c>
      <c r="E2589">
        <f t="shared" si="284"/>
        <v>0</v>
      </c>
      <c r="F2589" s="14">
        <v>43252</v>
      </c>
      <c r="G2589" s="1">
        <f t="shared" si="285"/>
        <v>6</v>
      </c>
      <c r="H2589" s="1">
        <f t="shared" si="286"/>
        <v>2018</v>
      </c>
      <c r="I2589">
        <v>0</v>
      </c>
      <c r="K2589">
        <f t="shared" si="280"/>
        <v>0</v>
      </c>
      <c r="L2589">
        <v>2810</v>
      </c>
      <c r="M2589" s="6">
        <f t="shared" si="281"/>
        <v>0</v>
      </c>
      <c r="N2589" s="6" t="str">
        <f t="shared" si="282"/>
        <v/>
      </c>
      <c r="O2589" s="6">
        <f t="shared" si="283"/>
        <v>0</v>
      </c>
      <c r="Q2589">
        <f>_xlfn.XLOOKUP(C2589&amp;G2589&amp;H2589,covid!$E$2:$E$2184,covid!$D$2:$D$2184,0,0,1)</f>
        <v>0</v>
      </c>
    </row>
    <row r="2590" spans="1:17" x14ac:dyDescent="0.3">
      <c r="A2590">
        <f>_xlfn.XLOOKUP(C2590,kamus!$B$2:$B$87,kamus!$A$2:$A$87,0,0,1)</f>
        <v>67</v>
      </c>
      <c r="B2590" t="str">
        <f>_xlfn.XLOOKUP(C2590,kamus!$B$2:$B$87,kamus!$D$2:$D$87,"dihapus",0,1)</f>
        <v>Seyegan</v>
      </c>
      <c r="C2590" t="s">
        <v>221</v>
      </c>
      <c r="D2590">
        <f>_xlfn.XLOOKUP(C2590,kamus!$B$2:$B$87,kamus!$J$2:$J$87,"dihapus",0,1)</f>
        <v>0</v>
      </c>
      <c r="E2590">
        <f t="shared" si="284"/>
        <v>0</v>
      </c>
      <c r="F2590" s="14">
        <v>43252</v>
      </c>
      <c r="G2590" s="1">
        <f t="shared" si="285"/>
        <v>6</v>
      </c>
      <c r="H2590" s="1">
        <f t="shared" si="286"/>
        <v>2018</v>
      </c>
      <c r="I2590">
        <v>0</v>
      </c>
      <c r="K2590">
        <f t="shared" si="280"/>
        <v>0</v>
      </c>
      <c r="L2590">
        <v>10795</v>
      </c>
      <c r="M2590" s="6">
        <f t="shared" si="281"/>
        <v>0</v>
      </c>
      <c r="N2590" s="6" t="str">
        <f t="shared" si="282"/>
        <v/>
      </c>
      <c r="O2590" s="6">
        <f t="shared" si="283"/>
        <v>0</v>
      </c>
      <c r="Q2590">
        <f>_xlfn.XLOOKUP(C2590&amp;G2590&amp;H2590,covid!$E$2:$E$2184,covid!$D$2:$D$2184,0,0,1)</f>
        <v>0</v>
      </c>
    </row>
    <row r="2591" spans="1:17" x14ac:dyDescent="0.3">
      <c r="A2591">
        <f>_xlfn.XLOOKUP(C2591,kamus!$B$2:$B$87,kamus!$A$2:$A$87,0,0,1)</f>
        <v>66</v>
      </c>
      <c r="B2591" t="str">
        <f>_xlfn.XLOOKUP(C2591,kamus!$B$2:$B$87,kamus!$D$2:$D$87,"dihapus",0,1)</f>
        <v>Seyegan</v>
      </c>
      <c r="C2591" t="s">
        <v>222</v>
      </c>
      <c r="D2591">
        <f>_xlfn.XLOOKUP(C2591,kamus!$B$2:$B$87,kamus!$J$2:$J$87,"dihapus",0,1)</f>
        <v>0</v>
      </c>
      <c r="E2591">
        <f t="shared" si="284"/>
        <v>0</v>
      </c>
      <c r="F2591" s="14">
        <v>43252</v>
      </c>
      <c r="G2591" s="1">
        <f t="shared" si="285"/>
        <v>6</v>
      </c>
      <c r="H2591" s="1">
        <f t="shared" si="286"/>
        <v>2018</v>
      </c>
      <c r="I2591">
        <v>0</v>
      </c>
      <c r="K2591">
        <f t="shared" si="280"/>
        <v>0</v>
      </c>
      <c r="L2591">
        <v>9586</v>
      </c>
      <c r="M2591" s="6">
        <f t="shared" si="281"/>
        <v>0</v>
      </c>
      <c r="N2591" s="6" t="str">
        <f t="shared" si="282"/>
        <v/>
      </c>
      <c r="O2591" s="6">
        <f t="shared" si="283"/>
        <v>0</v>
      </c>
      <c r="Q2591">
        <f>_xlfn.XLOOKUP(C2591&amp;G2591&amp;H2591,covid!$E$2:$E$2184,covid!$D$2:$D$2184,0,0,1)</f>
        <v>0</v>
      </c>
    </row>
    <row r="2592" spans="1:17" x14ac:dyDescent="0.3">
      <c r="A2592">
        <f>_xlfn.XLOOKUP(C2592,kamus!$B$2:$B$87,kamus!$A$2:$A$87,0,0,1)</f>
        <v>68</v>
      </c>
      <c r="B2592" t="str">
        <f>_xlfn.XLOOKUP(C2592,kamus!$B$2:$B$87,kamus!$D$2:$D$87,"dihapus",0,1)</f>
        <v>Seyegan</v>
      </c>
      <c r="C2592" t="s">
        <v>223</v>
      </c>
      <c r="D2592">
        <f>_xlfn.XLOOKUP(C2592,kamus!$B$2:$B$87,kamus!$J$2:$J$87,"dihapus",0,1)</f>
        <v>0</v>
      </c>
      <c r="E2592">
        <f t="shared" si="284"/>
        <v>0</v>
      </c>
      <c r="F2592" s="14">
        <v>43252</v>
      </c>
      <c r="G2592" s="1">
        <f t="shared" si="285"/>
        <v>6</v>
      </c>
      <c r="H2592" s="1">
        <f t="shared" si="286"/>
        <v>2018</v>
      </c>
      <c r="I2592">
        <v>0</v>
      </c>
      <c r="K2592">
        <f t="shared" si="280"/>
        <v>0</v>
      </c>
      <c r="L2592">
        <v>8063</v>
      </c>
      <c r="M2592" s="6">
        <f t="shared" si="281"/>
        <v>0</v>
      </c>
      <c r="N2592" s="6" t="str">
        <f t="shared" si="282"/>
        <v/>
      </c>
      <c r="O2592" s="6">
        <f t="shared" si="283"/>
        <v>0</v>
      </c>
      <c r="Q2592">
        <f>_xlfn.XLOOKUP(C2592&amp;G2592&amp;H2592,covid!$E$2:$E$2184,covid!$D$2:$D$2184,0,0,1)</f>
        <v>0</v>
      </c>
    </row>
    <row r="2593" spans="1:17" x14ac:dyDescent="0.3">
      <c r="A2593">
        <f>_xlfn.XLOOKUP(C2593,kamus!$B$2:$B$87,kamus!$A$2:$A$87,0,0,1)</f>
        <v>65</v>
      </c>
      <c r="B2593" t="str">
        <f>_xlfn.XLOOKUP(C2593,kamus!$B$2:$B$87,kamus!$D$2:$D$87,"dihapus",0,1)</f>
        <v>Seyegan</v>
      </c>
      <c r="C2593" t="s">
        <v>224</v>
      </c>
      <c r="D2593">
        <f>_xlfn.XLOOKUP(C2593,kamus!$B$2:$B$87,kamus!$J$2:$J$87,"dihapus",0,1)</f>
        <v>1</v>
      </c>
      <c r="E2593">
        <f t="shared" si="284"/>
        <v>0</v>
      </c>
      <c r="F2593" s="14">
        <v>43252</v>
      </c>
      <c r="G2593" s="1">
        <f t="shared" si="285"/>
        <v>6</v>
      </c>
      <c r="H2593" s="1">
        <f t="shared" si="286"/>
        <v>2018</v>
      </c>
      <c r="I2593">
        <v>0</v>
      </c>
      <c r="K2593">
        <f t="shared" si="280"/>
        <v>0</v>
      </c>
      <c r="L2593">
        <v>11242</v>
      </c>
      <c r="M2593" s="6">
        <f t="shared" si="281"/>
        <v>0</v>
      </c>
      <c r="N2593" s="6" t="str">
        <f t="shared" si="282"/>
        <v/>
      </c>
      <c r="O2593" s="6">
        <f t="shared" si="283"/>
        <v>0</v>
      </c>
      <c r="Q2593">
        <f>_xlfn.XLOOKUP(C2593&amp;G2593&amp;H2593,covid!$E$2:$E$2184,covid!$D$2:$D$2184,0,0,1)</f>
        <v>0</v>
      </c>
    </row>
    <row r="2594" spans="1:17" x14ac:dyDescent="0.3">
      <c r="A2594">
        <f>_xlfn.XLOOKUP(C2594,kamus!$B$2:$B$87,kamus!$A$2:$A$87,0,0,1)</f>
        <v>69</v>
      </c>
      <c r="B2594" t="str">
        <f>_xlfn.XLOOKUP(C2594,kamus!$B$2:$B$87,kamus!$D$2:$D$87,"dihapus",0,1)</f>
        <v>Seyegan</v>
      </c>
      <c r="C2594" t="s">
        <v>225</v>
      </c>
      <c r="D2594">
        <f>_xlfn.XLOOKUP(C2594,kamus!$B$2:$B$87,kamus!$J$2:$J$87,"dihapus",0,1)</f>
        <v>0</v>
      </c>
      <c r="E2594">
        <f t="shared" si="284"/>
        <v>0</v>
      </c>
      <c r="F2594" s="14">
        <v>43252</v>
      </c>
      <c r="G2594" s="1">
        <f t="shared" si="285"/>
        <v>6</v>
      </c>
      <c r="H2594" s="1">
        <f t="shared" si="286"/>
        <v>2018</v>
      </c>
      <c r="I2594">
        <v>0</v>
      </c>
      <c r="K2594">
        <f t="shared" si="280"/>
        <v>0</v>
      </c>
      <c r="L2594">
        <v>13538</v>
      </c>
      <c r="M2594" s="6">
        <f t="shared" si="281"/>
        <v>0</v>
      </c>
      <c r="N2594" s="6" t="str">
        <f t="shared" si="282"/>
        <v/>
      </c>
      <c r="O2594" s="6">
        <f t="shared" si="283"/>
        <v>0</v>
      </c>
      <c r="Q2594">
        <f>_xlfn.XLOOKUP(C2594&amp;G2594&amp;H2594,covid!$E$2:$E$2184,covid!$D$2:$D$2184,0,0,1)</f>
        <v>0</v>
      </c>
    </row>
    <row r="2595" spans="1:17" x14ac:dyDescent="0.3">
      <c r="A2595">
        <f>_xlfn.XLOOKUP(C2595,kamus!$B$2:$B$87,kamus!$A$2:$A$87,0,0,1)</f>
        <v>74</v>
      </c>
      <c r="B2595" t="str">
        <f>_xlfn.XLOOKUP(C2595,kamus!$B$2:$B$87,kamus!$D$2:$D$87,"dihapus",0,1)</f>
        <v>Sleman</v>
      </c>
      <c r="C2595" t="s">
        <v>205</v>
      </c>
      <c r="D2595">
        <f>_xlfn.XLOOKUP(C2595,kamus!$B$2:$B$87,kamus!$J$2:$J$87,"dihapus",0,1)</f>
        <v>1</v>
      </c>
      <c r="E2595">
        <f t="shared" si="284"/>
        <v>0</v>
      </c>
      <c r="F2595" s="14">
        <v>43252</v>
      </c>
      <c r="G2595" s="1">
        <f t="shared" si="285"/>
        <v>6</v>
      </c>
      <c r="H2595" s="1">
        <f t="shared" si="286"/>
        <v>2018</v>
      </c>
      <c r="I2595">
        <v>0</v>
      </c>
      <c r="K2595">
        <f t="shared" si="280"/>
        <v>0</v>
      </c>
      <c r="L2595">
        <v>15603</v>
      </c>
      <c r="M2595" s="6">
        <f t="shared" si="281"/>
        <v>0</v>
      </c>
      <c r="N2595" s="6" t="str">
        <f t="shared" si="282"/>
        <v/>
      </c>
      <c r="O2595" s="6">
        <f t="shared" si="283"/>
        <v>0</v>
      </c>
      <c r="Q2595">
        <f>_xlfn.XLOOKUP(C2595&amp;G2595&amp;H2595,covid!$E$2:$E$2184,covid!$D$2:$D$2184,0,0,1)</f>
        <v>0</v>
      </c>
    </row>
    <row r="2596" spans="1:17" x14ac:dyDescent="0.3">
      <c r="A2596">
        <f>_xlfn.XLOOKUP(C2596,kamus!$B$2:$B$87,kamus!$A$2:$A$87,0,0,1)</f>
        <v>73</v>
      </c>
      <c r="B2596" t="str">
        <f>_xlfn.XLOOKUP(C2596,kamus!$B$2:$B$87,kamus!$D$2:$D$87,"dihapus",0,1)</f>
        <v>Sleman</v>
      </c>
      <c r="C2596" t="s">
        <v>232</v>
      </c>
      <c r="D2596">
        <f>_xlfn.XLOOKUP(C2596,kamus!$B$2:$B$87,kamus!$J$2:$J$87,"dihapus",0,1)</f>
        <v>1</v>
      </c>
      <c r="E2596">
        <f t="shared" si="284"/>
        <v>0</v>
      </c>
      <c r="F2596" s="14">
        <v>43252</v>
      </c>
      <c r="G2596" s="1">
        <f t="shared" si="285"/>
        <v>6</v>
      </c>
      <c r="H2596" s="1">
        <f t="shared" si="286"/>
        <v>2018</v>
      </c>
      <c r="I2596">
        <v>0</v>
      </c>
      <c r="K2596">
        <f t="shared" si="280"/>
        <v>0</v>
      </c>
      <c r="L2596">
        <v>12906</v>
      </c>
      <c r="M2596" s="6">
        <f t="shared" si="281"/>
        <v>0</v>
      </c>
      <c r="N2596" s="6" t="str">
        <f t="shared" si="282"/>
        <v/>
      </c>
      <c r="O2596" s="6">
        <f t="shared" si="283"/>
        <v>0</v>
      </c>
      <c r="Q2596">
        <f>_xlfn.XLOOKUP(C2596&amp;G2596&amp;H2596,covid!$E$2:$E$2184,covid!$D$2:$D$2184,0,0,1)</f>
        <v>0</v>
      </c>
    </row>
    <row r="2597" spans="1:17" x14ac:dyDescent="0.3">
      <c r="A2597">
        <f>_xlfn.XLOOKUP(C2597,kamus!$B$2:$B$87,kamus!$A$2:$A$87,0,0,1)</f>
        <v>71</v>
      </c>
      <c r="B2597" t="str">
        <f>_xlfn.XLOOKUP(C2597,kamus!$B$2:$B$87,kamus!$D$2:$D$87,"dihapus",0,1)</f>
        <v>Sleman</v>
      </c>
      <c r="C2597" t="s">
        <v>271</v>
      </c>
      <c r="D2597">
        <f>_xlfn.XLOOKUP(C2597,kamus!$B$2:$B$87,kamus!$J$2:$J$87,"dihapus",0,1)</f>
        <v>1</v>
      </c>
      <c r="E2597">
        <f t="shared" si="284"/>
        <v>0</v>
      </c>
      <c r="F2597" s="14">
        <v>43252</v>
      </c>
      <c r="G2597" s="1">
        <f t="shared" si="285"/>
        <v>6</v>
      </c>
      <c r="H2597" s="1">
        <f t="shared" si="286"/>
        <v>2018</v>
      </c>
      <c r="I2597">
        <v>0</v>
      </c>
      <c r="K2597">
        <f t="shared" si="280"/>
        <v>0</v>
      </c>
      <c r="L2597">
        <v>15590</v>
      </c>
      <c r="M2597" s="6">
        <f t="shared" si="281"/>
        <v>0</v>
      </c>
      <c r="N2597" s="6" t="str">
        <f t="shared" si="282"/>
        <v/>
      </c>
      <c r="O2597" s="6">
        <f t="shared" si="283"/>
        <v>0</v>
      </c>
      <c r="Q2597">
        <f>_xlfn.XLOOKUP(C2597&amp;G2597&amp;H2597,covid!$E$2:$E$2184,covid!$D$2:$D$2184,0,0,1)</f>
        <v>0</v>
      </c>
    </row>
    <row r="2598" spans="1:17" x14ac:dyDescent="0.3">
      <c r="A2598">
        <f>_xlfn.XLOOKUP(C2598,kamus!$B$2:$B$87,kamus!$A$2:$A$87,0,0,1)</f>
        <v>72</v>
      </c>
      <c r="B2598" t="str">
        <f>_xlfn.XLOOKUP(C2598,kamus!$B$2:$B$87,kamus!$D$2:$D$87,"dihapus",0,1)</f>
        <v>Sleman</v>
      </c>
      <c r="C2598" t="s">
        <v>273</v>
      </c>
      <c r="D2598">
        <f>_xlfn.XLOOKUP(C2598,kamus!$B$2:$B$87,kamus!$J$2:$J$87,"dihapus",0,1)</f>
        <v>1</v>
      </c>
      <c r="E2598">
        <f t="shared" si="284"/>
        <v>0</v>
      </c>
      <c r="F2598" s="14">
        <v>43252</v>
      </c>
      <c r="G2598" s="1">
        <f t="shared" si="285"/>
        <v>6</v>
      </c>
      <c r="H2598" s="1">
        <f t="shared" si="286"/>
        <v>2018</v>
      </c>
      <c r="I2598">
        <v>0</v>
      </c>
      <c r="K2598">
        <f t="shared" si="280"/>
        <v>0</v>
      </c>
      <c r="L2598">
        <v>18873</v>
      </c>
      <c r="M2598" s="6">
        <f t="shared" si="281"/>
        <v>0</v>
      </c>
      <c r="N2598" s="6" t="str">
        <f t="shared" si="282"/>
        <v/>
      </c>
      <c r="O2598" s="6">
        <f t="shared" si="283"/>
        <v>0</v>
      </c>
      <c r="Q2598">
        <f>_xlfn.XLOOKUP(C2598&amp;G2598&amp;H2598,covid!$E$2:$E$2184,covid!$D$2:$D$2184,0,0,1)</f>
        <v>0</v>
      </c>
    </row>
    <row r="2599" spans="1:17" x14ac:dyDescent="0.3">
      <c r="A2599">
        <f>_xlfn.XLOOKUP(C2599,kamus!$B$2:$B$87,kamus!$A$2:$A$87,0,0,1)</f>
        <v>70</v>
      </c>
      <c r="B2599" t="str">
        <f>_xlfn.XLOOKUP(C2599,kamus!$B$2:$B$87,kamus!$D$2:$D$87,"dihapus",0,1)</f>
        <v>Sleman</v>
      </c>
      <c r="C2599" t="s">
        <v>274</v>
      </c>
      <c r="D2599">
        <f>_xlfn.XLOOKUP(C2599,kamus!$B$2:$B$87,kamus!$J$2:$J$87,"dihapus",0,1)</f>
        <v>0</v>
      </c>
      <c r="E2599">
        <f t="shared" si="284"/>
        <v>0</v>
      </c>
      <c r="F2599" s="14">
        <v>43252</v>
      </c>
      <c r="G2599" s="1">
        <f t="shared" si="285"/>
        <v>6</v>
      </c>
      <c r="H2599" s="1">
        <f t="shared" si="286"/>
        <v>2018</v>
      </c>
      <c r="I2599">
        <v>0</v>
      </c>
      <c r="K2599">
        <f t="shared" si="280"/>
        <v>0</v>
      </c>
      <c r="L2599">
        <v>10030</v>
      </c>
      <c r="M2599" s="6">
        <f t="shared" si="281"/>
        <v>0</v>
      </c>
      <c r="N2599" s="6" t="str">
        <f t="shared" si="282"/>
        <v/>
      </c>
      <c r="O2599" s="6">
        <f t="shared" si="283"/>
        <v>0</v>
      </c>
      <c r="Q2599">
        <f>_xlfn.XLOOKUP(C2599&amp;G2599&amp;H2599,covid!$E$2:$E$2184,covid!$D$2:$D$2184,0,0,1)</f>
        <v>0</v>
      </c>
    </row>
    <row r="2600" spans="1:17" x14ac:dyDescent="0.3">
      <c r="A2600">
        <f>_xlfn.XLOOKUP(C2600,kamus!$B$2:$B$87,kamus!$A$2:$A$87,0,0,1)</f>
        <v>77</v>
      </c>
      <c r="B2600" t="str">
        <f>_xlfn.XLOOKUP(C2600,kamus!$B$2:$B$87,kamus!$D$2:$D$87,"dihapus",0,1)</f>
        <v>Tempel 1</v>
      </c>
      <c r="C2600" t="s">
        <v>218</v>
      </c>
      <c r="D2600">
        <f>_xlfn.XLOOKUP(C2600,kamus!$B$2:$B$87,kamus!$J$2:$J$87,"dihapus",0,1)</f>
        <v>0</v>
      </c>
      <c r="E2600">
        <f t="shared" si="284"/>
        <v>0</v>
      </c>
      <c r="F2600" s="14">
        <v>43252</v>
      </c>
      <c r="G2600" s="1">
        <f t="shared" si="285"/>
        <v>6</v>
      </c>
      <c r="H2600" s="1">
        <f t="shared" si="286"/>
        <v>2018</v>
      </c>
      <c r="I2600">
        <v>0</v>
      </c>
      <c r="K2600">
        <f t="shared" si="280"/>
        <v>0</v>
      </c>
      <c r="L2600">
        <v>7841</v>
      </c>
      <c r="M2600" s="6">
        <f t="shared" si="281"/>
        <v>0</v>
      </c>
      <c r="N2600" s="6" t="str">
        <f t="shared" si="282"/>
        <v/>
      </c>
      <c r="O2600" s="6">
        <f t="shared" si="283"/>
        <v>0</v>
      </c>
      <c r="Q2600">
        <f>_xlfn.XLOOKUP(C2600&amp;G2600&amp;H2600,covid!$E$2:$E$2184,covid!$D$2:$D$2184,0,0,1)</f>
        <v>0</v>
      </c>
    </row>
    <row r="2601" spans="1:17" x14ac:dyDescent="0.3">
      <c r="A2601">
        <f>_xlfn.XLOOKUP(C2601,kamus!$B$2:$B$87,kamus!$A$2:$A$87,0,0,1)</f>
        <v>76</v>
      </c>
      <c r="B2601" t="str">
        <f>_xlfn.XLOOKUP(C2601,kamus!$B$2:$B$87,kamus!$D$2:$D$87,"dihapus",0,1)</f>
        <v>Tempel 1</v>
      </c>
      <c r="C2601" t="s">
        <v>226</v>
      </c>
      <c r="D2601">
        <f>_xlfn.XLOOKUP(C2601,kamus!$B$2:$B$87,kamus!$J$2:$J$87,"dihapus",0,1)</f>
        <v>1</v>
      </c>
      <c r="E2601">
        <f t="shared" si="284"/>
        <v>0</v>
      </c>
      <c r="F2601" s="14">
        <v>43252</v>
      </c>
      <c r="G2601" s="1">
        <f t="shared" si="285"/>
        <v>6</v>
      </c>
      <c r="H2601" s="1">
        <f t="shared" si="286"/>
        <v>2018</v>
      </c>
      <c r="I2601">
        <v>0</v>
      </c>
      <c r="K2601">
        <f t="shared" si="280"/>
        <v>0</v>
      </c>
      <c r="L2601">
        <v>11220</v>
      </c>
      <c r="M2601" s="6">
        <f t="shared" si="281"/>
        <v>0</v>
      </c>
      <c r="N2601" s="6" t="str">
        <f t="shared" si="282"/>
        <v/>
      </c>
      <c r="O2601" s="6">
        <f t="shared" si="283"/>
        <v>0</v>
      </c>
      <c r="Q2601">
        <f>_xlfn.XLOOKUP(C2601&amp;G2601&amp;H2601,covid!$E$2:$E$2184,covid!$D$2:$D$2184,0,0,1)</f>
        <v>0</v>
      </c>
    </row>
    <row r="2602" spans="1:17" x14ac:dyDescent="0.3">
      <c r="A2602">
        <f>_xlfn.XLOOKUP(C2602,kamus!$B$2:$B$87,kamus!$A$2:$A$87,0,0,1)</f>
        <v>75</v>
      </c>
      <c r="B2602" t="str">
        <f>_xlfn.XLOOKUP(C2602,kamus!$B$2:$B$87,kamus!$D$2:$D$87,"dihapus",0,1)</f>
        <v>Tempel 1</v>
      </c>
      <c r="C2602" t="s">
        <v>227</v>
      </c>
      <c r="D2602">
        <f>_xlfn.XLOOKUP(C2602,kamus!$B$2:$B$87,kamus!$J$2:$J$87,"dihapus",0,1)</f>
        <v>0</v>
      </c>
      <c r="E2602">
        <f t="shared" si="284"/>
        <v>0</v>
      </c>
      <c r="F2602" s="14">
        <v>43252</v>
      </c>
      <c r="G2602" s="1">
        <f t="shared" si="285"/>
        <v>6</v>
      </c>
      <c r="H2602" s="1">
        <f t="shared" si="286"/>
        <v>2018</v>
      </c>
      <c r="I2602">
        <v>0</v>
      </c>
      <c r="K2602">
        <f t="shared" si="280"/>
        <v>0</v>
      </c>
      <c r="L2602">
        <v>6904</v>
      </c>
      <c r="M2602" s="6">
        <f t="shared" si="281"/>
        <v>0</v>
      </c>
      <c r="N2602" s="6" t="str">
        <f t="shared" si="282"/>
        <v/>
      </c>
      <c r="O2602" s="6">
        <f t="shared" si="283"/>
        <v>0</v>
      </c>
      <c r="Q2602">
        <f>_xlfn.XLOOKUP(C2602&amp;G2602&amp;H2602,covid!$E$2:$E$2184,covid!$D$2:$D$2184,0,0,1)</f>
        <v>0</v>
      </c>
    </row>
    <row r="2603" spans="1:17" x14ac:dyDescent="0.3">
      <c r="A2603">
        <f>_xlfn.XLOOKUP(C2603,kamus!$B$2:$B$87,kamus!$A$2:$A$87,0,0,1)</f>
        <v>78</v>
      </c>
      <c r="B2603" t="str">
        <f>_xlfn.XLOOKUP(C2603,kamus!$B$2:$B$87,kamus!$D$2:$D$87,"dihapus",0,1)</f>
        <v>Tempel 1</v>
      </c>
      <c r="C2603" t="s">
        <v>229</v>
      </c>
      <c r="D2603">
        <f>_xlfn.XLOOKUP(C2603,kamus!$B$2:$B$87,kamus!$J$2:$J$87,"dihapus",0,1)</f>
        <v>0</v>
      </c>
      <c r="E2603">
        <f t="shared" si="284"/>
        <v>0</v>
      </c>
      <c r="F2603" s="14">
        <v>43252</v>
      </c>
      <c r="G2603" s="1">
        <f t="shared" si="285"/>
        <v>6</v>
      </c>
      <c r="H2603" s="1">
        <f t="shared" si="286"/>
        <v>2018</v>
      </c>
      <c r="I2603">
        <v>0</v>
      </c>
      <c r="K2603">
        <f t="shared" si="280"/>
        <v>0</v>
      </c>
      <c r="L2603">
        <v>5387</v>
      </c>
      <c r="M2603" s="6">
        <f t="shared" si="281"/>
        <v>0</v>
      </c>
      <c r="N2603" s="6" t="str">
        <f t="shared" si="282"/>
        <v/>
      </c>
      <c r="O2603" s="6">
        <f t="shared" si="283"/>
        <v>0</v>
      </c>
      <c r="Q2603">
        <f>_xlfn.XLOOKUP(C2603&amp;G2603&amp;H2603,covid!$E$2:$E$2184,covid!$D$2:$D$2184,0,0,1)</f>
        <v>0</v>
      </c>
    </row>
    <row r="2604" spans="1:17" x14ac:dyDescent="0.3">
      <c r="A2604">
        <f>_xlfn.XLOOKUP(C2604,kamus!$B$2:$B$87,kamus!$A$2:$A$87,0,0,1)</f>
        <v>79</v>
      </c>
      <c r="B2604" t="str">
        <f>_xlfn.XLOOKUP(C2604,kamus!$B$2:$B$87,kamus!$D$2:$D$87,"dihapus",0,1)</f>
        <v>Tempel 2</v>
      </c>
      <c r="C2604" t="s">
        <v>201</v>
      </c>
      <c r="D2604">
        <f>_xlfn.XLOOKUP(C2604,kamus!$B$2:$B$87,kamus!$J$2:$J$87,"dihapus",0,1)</f>
        <v>0</v>
      </c>
      <c r="E2604">
        <f t="shared" si="284"/>
        <v>0</v>
      </c>
      <c r="F2604" s="14">
        <v>43252</v>
      </c>
      <c r="G2604" s="1">
        <f t="shared" si="285"/>
        <v>6</v>
      </c>
      <c r="H2604" s="1">
        <f t="shared" si="286"/>
        <v>2018</v>
      </c>
      <c r="I2604">
        <v>0</v>
      </c>
      <c r="K2604">
        <f t="shared" si="280"/>
        <v>0</v>
      </c>
      <c r="L2604">
        <v>7759</v>
      </c>
      <c r="M2604" s="6">
        <f t="shared" si="281"/>
        <v>0</v>
      </c>
      <c r="N2604" s="6" t="str">
        <f t="shared" si="282"/>
        <v/>
      </c>
      <c r="O2604" s="6">
        <f t="shared" si="283"/>
        <v>0</v>
      </c>
      <c r="Q2604">
        <f>_xlfn.XLOOKUP(C2604&amp;G2604&amp;H2604,covid!$E$2:$E$2184,covid!$D$2:$D$2184,0,0,1)</f>
        <v>0</v>
      </c>
    </row>
    <row r="2605" spans="1:17" x14ac:dyDescent="0.3">
      <c r="A2605">
        <f>_xlfn.XLOOKUP(C2605,kamus!$B$2:$B$87,kamus!$A$2:$A$87,0,0,1)</f>
        <v>80</v>
      </c>
      <c r="B2605" t="str">
        <f>_xlfn.XLOOKUP(C2605,kamus!$B$2:$B$87,kamus!$D$2:$D$87,"dihapus",0,1)</f>
        <v>Tempel 2</v>
      </c>
      <c r="C2605" t="s">
        <v>233</v>
      </c>
      <c r="D2605">
        <f>_xlfn.XLOOKUP(C2605,kamus!$B$2:$B$87,kamus!$J$2:$J$87,"dihapus",0,1)</f>
        <v>0</v>
      </c>
      <c r="E2605">
        <f t="shared" si="284"/>
        <v>0</v>
      </c>
      <c r="F2605" s="14">
        <v>43252</v>
      </c>
      <c r="G2605" s="1">
        <f t="shared" si="285"/>
        <v>6</v>
      </c>
      <c r="H2605" s="1">
        <f t="shared" si="286"/>
        <v>2018</v>
      </c>
      <c r="I2605">
        <v>0</v>
      </c>
      <c r="K2605">
        <f t="shared" si="280"/>
        <v>0</v>
      </c>
      <c r="L2605">
        <v>6601</v>
      </c>
      <c r="M2605" s="6">
        <f t="shared" si="281"/>
        <v>0</v>
      </c>
      <c r="N2605" s="6" t="str">
        <f t="shared" si="282"/>
        <v/>
      </c>
      <c r="O2605" s="6">
        <f t="shared" si="283"/>
        <v>0</v>
      </c>
      <c r="Q2605">
        <f>_xlfn.XLOOKUP(C2605&amp;G2605&amp;H2605,covid!$E$2:$E$2184,covid!$D$2:$D$2184,0,0,1)</f>
        <v>0</v>
      </c>
    </row>
    <row r="2606" spans="1:17" x14ac:dyDescent="0.3">
      <c r="A2606">
        <f>_xlfn.XLOOKUP(C2606,kamus!$B$2:$B$87,kamus!$A$2:$A$87,0,0,1)</f>
        <v>81</v>
      </c>
      <c r="B2606" t="str">
        <f>_xlfn.XLOOKUP(C2606,kamus!$B$2:$B$87,kamus!$D$2:$D$87,"dihapus",0,1)</f>
        <v>Tempel 2</v>
      </c>
      <c r="C2606" t="s">
        <v>263</v>
      </c>
      <c r="D2606">
        <f>_xlfn.XLOOKUP(C2606,kamus!$B$2:$B$87,kamus!$J$2:$J$87,"dihapus",0,1)</f>
        <v>0</v>
      </c>
      <c r="E2606">
        <f t="shared" si="284"/>
        <v>0</v>
      </c>
      <c r="F2606" s="14">
        <v>43252</v>
      </c>
      <c r="G2606" s="1">
        <f t="shared" si="285"/>
        <v>6</v>
      </c>
      <c r="H2606" s="1">
        <f t="shared" si="286"/>
        <v>2018</v>
      </c>
      <c r="I2606">
        <v>0</v>
      </c>
      <c r="K2606">
        <f t="shared" si="280"/>
        <v>0</v>
      </c>
      <c r="L2606">
        <v>4746</v>
      </c>
      <c r="M2606" s="6">
        <f t="shared" si="281"/>
        <v>0</v>
      </c>
      <c r="N2606" s="6" t="str">
        <f t="shared" si="282"/>
        <v/>
      </c>
      <c r="O2606" s="6">
        <f t="shared" si="283"/>
        <v>0</v>
      </c>
      <c r="Q2606">
        <f>_xlfn.XLOOKUP(C2606&amp;G2606&amp;H2606,covid!$E$2:$E$2184,covid!$D$2:$D$2184,0,0,1)</f>
        <v>0</v>
      </c>
    </row>
    <row r="2607" spans="1:17" x14ac:dyDescent="0.3">
      <c r="A2607">
        <f>_xlfn.XLOOKUP(C2607,kamus!$B$2:$B$87,kamus!$A$2:$A$87,0,0,1)</f>
        <v>82</v>
      </c>
      <c r="B2607" t="str">
        <f>_xlfn.XLOOKUP(C2607,kamus!$B$2:$B$87,kamus!$D$2:$D$87,"dihapus",0,1)</f>
        <v>Tempel 2</v>
      </c>
      <c r="C2607" t="s">
        <v>266</v>
      </c>
      <c r="D2607">
        <f>_xlfn.XLOOKUP(C2607,kamus!$B$2:$B$87,kamus!$J$2:$J$87,"dihapus",0,1)</f>
        <v>0</v>
      </c>
      <c r="E2607">
        <f t="shared" si="284"/>
        <v>0</v>
      </c>
      <c r="F2607" s="14">
        <v>43252</v>
      </c>
      <c r="G2607" s="1">
        <f t="shared" si="285"/>
        <v>6</v>
      </c>
      <c r="H2607" s="1">
        <f t="shared" si="286"/>
        <v>2018</v>
      </c>
      <c r="I2607">
        <v>0</v>
      </c>
      <c r="K2607">
        <f t="shared" si="280"/>
        <v>0</v>
      </c>
      <c r="L2607">
        <v>5291</v>
      </c>
      <c r="M2607" s="6">
        <f t="shared" si="281"/>
        <v>0</v>
      </c>
      <c r="N2607" s="6" t="str">
        <f t="shared" si="282"/>
        <v/>
      </c>
      <c r="O2607" s="6">
        <f t="shared" si="283"/>
        <v>0</v>
      </c>
      <c r="Q2607">
        <f>_xlfn.XLOOKUP(C2607&amp;G2607&amp;H2607,covid!$E$2:$E$2184,covid!$D$2:$D$2184,0,0,1)</f>
        <v>0</v>
      </c>
    </row>
    <row r="2608" spans="1:17" x14ac:dyDescent="0.3">
      <c r="A2608">
        <f>_xlfn.XLOOKUP(C2608,kamus!$B$2:$B$87,kamus!$A$2:$A$87,0,0,1)</f>
        <v>84</v>
      </c>
      <c r="B2608" t="str">
        <f>_xlfn.XLOOKUP(C2608,kamus!$B$2:$B$87,kamus!$D$2:$D$87,"dihapus",0,1)</f>
        <v>turi</v>
      </c>
      <c r="C2608" t="s">
        <v>199</v>
      </c>
      <c r="D2608">
        <f>_xlfn.XLOOKUP(C2608,kamus!$B$2:$B$87,kamus!$J$2:$J$87,"dihapus",0,1)</f>
        <v>0</v>
      </c>
      <c r="E2608">
        <f t="shared" si="284"/>
        <v>0</v>
      </c>
      <c r="F2608" s="14">
        <v>43252</v>
      </c>
      <c r="G2608" s="1">
        <f t="shared" si="285"/>
        <v>6</v>
      </c>
      <c r="H2608" s="1">
        <f t="shared" si="286"/>
        <v>2018</v>
      </c>
      <c r="I2608">
        <v>0</v>
      </c>
      <c r="K2608">
        <f t="shared" si="280"/>
        <v>0</v>
      </c>
      <c r="L2608">
        <v>9709</v>
      </c>
      <c r="M2608" s="6">
        <f t="shared" si="281"/>
        <v>0</v>
      </c>
      <c r="N2608" s="6" t="str">
        <f t="shared" si="282"/>
        <v/>
      </c>
      <c r="O2608" s="6">
        <f t="shared" si="283"/>
        <v>0</v>
      </c>
      <c r="Q2608">
        <f>_xlfn.XLOOKUP(C2608&amp;G2608&amp;H2608,covid!$E$2:$E$2184,covid!$D$2:$D$2184,0,0,1)</f>
        <v>0</v>
      </c>
    </row>
    <row r="2609" spans="1:17" x14ac:dyDescent="0.3">
      <c r="A2609">
        <f>_xlfn.XLOOKUP(C2609,kamus!$B$2:$B$87,kamus!$A$2:$A$87,0,0,1)</f>
        <v>86</v>
      </c>
      <c r="B2609" t="str">
        <f>_xlfn.XLOOKUP(C2609,kamus!$B$2:$B$87,kamus!$D$2:$D$87,"dihapus",0,1)</f>
        <v>turi</v>
      </c>
      <c r="C2609" t="s">
        <v>209</v>
      </c>
      <c r="D2609">
        <f>_xlfn.XLOOKUP(C2609,kamus!$B$2:$B$87,kamus!$J$2:$J$87,"dihapus",0,1)</f>
        <v>0</v>
      </c>
      <c r="E2609">
        <f t="shared" si="284"/>
        <v>0</v>
      </c>
      <c r="F2609" s="14">
        <v>43252</v>
      </c>
      <c r="G2609" s="1">
        <f t="shared" si="285"/>
        <v>6</v>
      </c>
      <c r="H2609" s="1">
        <f t="shared" si="286"/>
        <v>2018</v>
      </c>
      <c r="I2609">
        <v>0</v>
      </c>
      <c r="K2609">
        <f t="shared" si="280"/>
        <v>0</v>
      </c>
      <c r="L2609">
        <v>9559</v>
      </c>
      <c r="M2609" s="6">
        <f t="shared" si="281"/>
        <v>0</v>
      </c>
      <c r="N2609" s="6" t="str">
        <f t="shared" si="282"/>
        <v/>
      </c>
      <c r="O2609" s="6">
        <f t="shared" si="283"/>
        <v>0</v>
      </c>
      <c r="Q2609">
        <f>_xlfn.XLOOKUP(C2609&amp;G2609&amp;H2609,covid!$E$2:$E$2184,covid!$D$2:$D$2184,0,0,1)</f>
        <v>0</v>
      </c>
    </row>
    <row r="2610" spans="1:17" x14ac:dyDescent="0.3">
      <c r="A2610">
        <f>_xlfn.XLOOKUP(C2610,kamus!$B$2:$B$87,kamus!$A$2:$A$87,0,0,1)</f>
        <v>83</v>
      </c>
      <c r="B2610" t="str">
        <f>_xlfn.XLOOKUP(C2610,kamus!$B$2:$B$87,kamus!$D$2:$D$87,"dihapus",0,1)</f>
        <v>turi</v>
      </c>
      <c r="C2610" t="s">
        <v>211</v>
      </c>
      <c r="D2610">
        <f>_xlfn.XLOOKUP(C2610,kamus!$B$2:$B$87,kamus!$J$2:$J$87,"dihapus",0,1)</f>
        <v>0</v>
      </c>
      <c r="E2610">
        <f t="shared" si="284"/>
        <v>0</v>
      </c>
      <c r="F2610" s="14">
        <v>43252</v>
      </c>
      <c r="G2610" s="1">
        <f t="shared" si="285"/>
        <v>6</v>
      </c>
      <c r="H2610" s="1">
        <f t="shared" si="286"/>
        <v>2018</v>
      </c>
      <c r="I2610">
        <v>0</v>
      </c>
      <c r="K2610">
        <f t="shared" si="280"/>
        <v>0</v>
      </c>
      <c r="L2610">
        <v>8554</v>
      </c>
      <c r="M2610" s="6">
        <f t="shared" si="281"/>
        <v>0</v>
      </c>
      <c r="N2610" s="6" t="str">
        <f t="shared" si="282"/>
        <v/>
      </c>
      <c r="O2610" s="6">
        <f t="shared" si="283"/>
        <v>0</v>
      </c>
      <c r="Q2610">
        <f>_xlfn.XLOOKUP(C2610&amp;G2610&amp;H2610,covid!$E$2:$E$2184,covid!$D$2:$D$2184,0,0,1)</f>
        <v>0</v>
      </c>
    </row>
    <row r="2611" spans="1:17" x14ac:dyDescent="0.3">
      <c r="A2611">
        <f>_xlfn.XLOOKUP(C2611,kamus!$B$2:$B$87,kamus!$A$2:$A$87,0,0,1)</f>
        <v>85</v>
      </c>
      <c r="B2611" t="str">
        <f>_xlfn.XLOOKUP(C2611,kamus!$B$2:$B$87,kamus!$D$2:$D$87,"dihapus",0,1)</f>
        <v>turi</v>
      </c>
      <c r="C2611" t="s">
        <v>279</v>
      </c>
      <c r="D2611">
        <f>_xlfn.XLOOKUP(C2611,kamus!$B$2:$B$87,kamus!$J$2:$J$87,"dihapus",0,1)</f>
        <v>0</v>
      </c>
      <c r="E2611">
        <f t="shared" si="284"/>
        <v>0</v>
      </c>
      <c r="F2611" s="14">
        <v>43252</v>
      </c>
      <c r="G2611" s="1">
        <f t="shared" si="285"/>
        <v>6</v>
      </c>
      <c r="H2611" s="1">
        <f t="shared" si="286"/>
        <v>2018</v>
      </c>
      <c r="I2611">
        <v>0</v>
      </c>
      <c r="K2611">
        <f t="shared" si="280"/>
        <v>0</v>
      </c>
      <c r="L2611">
        <v>10971</v>
      </c>
      <c r="M2611" s="6">
        <f t="shared" si="281"/>
        <v>0</v>
      </c>
      <c r="N2611" s="6" t="str">
        <f t="shared" si="282"/>
        <v/>
      </c>
      <c r="O2611" s="6">
        <f t="shared" si="283"/>
        <v>0</v>
      </c>
      <c r="Q2611">
        <f>_xlfn.XLOOKUP(C2611&amp;G2611&amp;H2611,covid!$E$2:$E$2184,covid!$D$2:$D$2184,0,0,1)</f>
        <v>0</v>
      </c>
    </row>
    <row r="2612" spans="1:17" x14ac:dyDescent="0.3">
      <c r="A2612">
        <f>_xlfn.XLOOKUP(C2612,kamus!$B$2:$B$87,kamus!$A$2:$A$87,0,0,1)</f>
        <v>4</v>
      </c>
      <c r="B2612" t="str">
        <f>_xlfn.XLOOKUP(C2612,kamus!$B$2:$B$87,kamus!$D$2:$D$87,"dihapus",0,1)</f>
        <v>Berbah</v>
      </c>
      <c r="C2612" t="s">
        <v>215</v>
      </c>
      <c r="D2612">
        <f>_xlfn.XLOOKUP(C2612,kamus!$B$2:$B$87,kamus!$J$2:$J$87,"dihapus",0,1)</f>
        <v>0</v>
      </c>
      <c r="E2612">
        <f t="shared" si="284"/>
        <v>0</v>
      </c>
      <c r="F2612" s="14">
        <v>43282</v>
      </c>
      <c r="G2612" s="1">
        <f t="shared" si="285"/>
        <v>7</v>
      </c>
      <c r="H2612" s="1">
        <f t="shared" si="286"/>
        <v>2018</v>
      </c>
      <c r="I2612">
        <v>0</v>
      </c>
      <c r="K2612">
        <f t="shared" si="280"/>
        <v>0</v>
      </c>
      <c r="L2612">
        <v>11448</v>
      </c>
      <c r="M2612" s="6">
        <f t="shared" si="281"/>
        <v>0</v>
      </c>
      <c r="N2612" s="6" t="str">
        <f t="shared" si="282"/>
        <v/>
      </c>
      <c r="O2612" s="6">
        <f t="shared" si="283"/>
        <v>0</v>
      </c>
      <c r="Q2612">
        <f>_xlfn.XLOOKUP(C2612&amp;G2612&amp;H2612,covid!$E$2:$E$2184,covid!$D$2:$D$2184,0,0,1)</f>
        <v>0</v>
      </c>
    </row>
    <row r="2613" spans="1:17" x14ac:dyDescent="0.3">
      <c r="A2613">
        <f>_xlfn.XLOOKUP(C2613,kamus!$B$2:$B$87,kamus!$A$2:$A$87,0,0,1)</f>
        <v>1</v>
      </c>
      <c r="B2613" t="str">
        <f>_xlfn.XLOOKUP(C2613,kamus!$B$2:$B$87,kamus!$D$2:$D$87,"dihapus",0,1)</f>
        <v>Berbah</v>
      </c>
      <c r="C2613" t="s">
        <v>216</v>
      </c>
      <c r="D2613">
        <f>_xlfn.XLOOKUP(C2613,kamus!$B$2:$B$87,kamus!$J$2:$J$87,"dihapus",0,1)</f>
        <v>1</v>
      </c>
      <c r="E2613">
        <f t="shared" si="284"/>
        <v>0</v>
      </c>
      <c r="F2613" s="14">
        <v>43282</v>
      </c>
      <c r="G2613" s="1">
        <f t="shared" si="285"/>
        <v>7</v>
      </c>
      <c r="H2613" s="1">
        <f t="shared" si="286"/>
        <v>2018</v>
      </c>
      <c r="I2613">
        <v>0</v>
      </c>
      <c r="K2613">
        <f t="shared" si="280"/>
        <v>0</v>
      </c>
      <c r="L2613">
        <v>14565</v>
      </c>
      <c r="M2613" s="6">
        <f t="shared" si="281"/>
        <v>0</v>
      </c>
      <c r="N2613" s="6" t="str">
        <f t="shared" si="282"/>
        <v/>
      </c>
      <c r="O2613" s="6">
        <f t="shared" si="283"/>
        <v>0</v>
      </c>
      <c r="Q2613">
        <f>_xlfn.XLOOKUP(C2613&amp;G2613&amp;H2613,covid!$E$2:$E$2184,covid!$D$2:$D$2184,0,0,1)</f>
        <v>0</v>
      </c>
    </row>
    <row r="2614" spans="1:17" x14ac:dyDescent="0.3">
      <c r="A2614">
        <f>_xlfn.XLOOKUP(C2614,kamus!$B$2:$B$87,kamus!$A$2:$A$87,0,0,1)</f>
        <v>2</v>
      </c>
      <c r="B2614" t="str">
        <f>_xlfn.XLOOKUP(C2614,kamus!$B$2:$B$87,kamus!$D$2:$D$87,"dihapus",0,1)</f>
        <v>Berbah</v>
      </c>
      <c r="C2614" t="s">
        <v>246</v>
      </c>
      <c r="D2614">
        <f>_xlfn.XLOOKUP(C2614,kamus!$B$2:$B$87,kamus!$J$2:$J$87,"dihapus",0,1)</f>
        <v>1</v>
      </c>
      <c r="E2614">
        <f t="shared" si="284"/>
        <v>0</v>
      </c>
      <c r="F2614" s="14">
        <v>43282</v>
      </c>
      <c r="G2614" s="1">
        <f t="shared" si="285"/>
        <v>7</v>
      </c>
      <c r="H2614" s="1">
        <f t="shared" si="286"/>
        <v>2018</v>
      </c>
      <c r="I2614">
        <v>1</v>
      </c>
      <c r="K2614">
        <f t="shared" si="280"/>
        <v>1</v>
      </c>
      <c r="L2614">
        <v>18704</v>
      </c>
      <c r="M2614" s="6">
        <f t="shared" si="281"/>
        <v>5.3464499572284003</v>
      </c>
      <c r="N2614" s="6" t="str">
        <f t="shared" si="282"/>
        <v/>
      </c>
      <c r="O2614" s="6">
        <f t="shared" si="283"/>
        <v>5.3464499572284003</v>
      </c>
      <c r="Q2614">
        <f>_xlfn.XLOOKUP(C2614&amp;G2614&amp;H2614,covid!$E$2:$E$2184,covid!$D$2:$D$2184,0,0,1)</f>
        <v>0</v>
      </c>
    </row>
    <row r="2615" spans="1:17" x14ac:dyDescent="0.3">
      <c r="A2615">
        <f>_xlfn.XLOOKUP(C2615,kamus!$B$2:$B$87,kamus!$A$2:$A$87,0,0,1)</f>
        <v>3</v>
      </c>
      <c r="B2615" t="str">
        <f>_xlfn.XLOOKUP(C2615,kamus!$B$2:$B$87,kamus!$D$2:$D$87,"dihapus",0,1)</f>
        <v>Berbah</v>
      </c>
      <c r="C2615" t="s">
        <v>267</v>
      </c>
      <c r="D2615">
        <f>_xlfn.XLOOKUP(C2615,kamus!$B$2:$B$87,kamus!$J$2:$J$87,"dihapus",0,1)</f>
        <v>1</v>
      </c>
      <c r="E2615">
        <f t="shared" si="284"/>
        <v>0</v>
      </c>
      <c r="F2615" s="14">
        <v>43282</v>
      </c>
      <c r="G2615" s="1">
        <f t="shared" si="285"/>
        <v>7</v>
      </c>
      <c r="H2615" s="1">
        <f t="shared" si="286"/>
        <v>2018</v>
      </c>
      <c r="I2615">
        <v>0</v>
      </c>
      <c r="K2615">
        <f t="shared" si="280"/>
        <v>0</v>
      </c>
      <c r="L2615">
        <v>13363</v>
      </c>
      <c r="M2615" s="6">
        <f t="shared" si="281"/>
        <v>0</v>
      </c>
      <c r="N2615" s="6" t="str">
        <f t="shared" si="282"/>
        <v/>
      </c>
      <c r="O2615" s="6">
        <f t="shared" si="283"/>
        <v>0</v>
      </c>
      <c r="Q2615">
        <f>_xlfn.XLOOKUP(C2615&amp;G2615&amp;H2615,covid!$E$2:$E$2184,covid!$D$2:$D$2184,0,0,1)</f>
        <v>0</v>
      </c>
    </row>
    <row r="2616" spans="1:17" x14ac:dyDescent="0.3">
      <c r="A2616">
        <f>_xlfn.XLOOKUP(C2616,kamus!$B$2:$B$87,kamus!$A$2:$A$87,0,0,1)</f>
        <v>9</v>
      </c>
      <c r="B2616" t="str">
        <f>_xlfn.XLOOKUP(C2616,kamus!$B$2:$B$87,kamus!$D$2:$D$87,"dihapus",0,1)</f>
        <v>cangkringan</v>
      </c>
      <c r="C2616" t="s">
        <v>197</v>
      </c>
      <c r="D2616">
        <f>_xlfn.XLOOKUP(C2616,kamus!$B$2:$B$87,kamus!$J$2:$J$87,"dihapus",0,1)</f>
        <v>0</v>
      </c>
      <c r="E2616">
        <f t="shared" si="284"/>
        <v>0</v>
      </c>
      <c r="F2616" s="14">
        <v>43282</v>
      </c>
      <c r="G2616" s="1">
        <f t="shared" si="285"/>
        <v>7</v>
      </c>
      <c r="H2616" s="1">
        <f t="shared" si="286"/>
        <v>2018</v>
      </c>
      <c r="I2616">
        <v>0</v>
      </c>
      <c r="K2616">
        <f t="shared" si="280"/>
        <v>0</v>
      </c>
      <c r="L2616">
        <v>8063</v>
      </c>
      <c r="M2616" s="6">
        <f t="shared" si="281"/>
        <v>0</v>
      </c>
      <c r="N2616" s="6" t="str">
        <f t="shared" si="282"/>
        <v/>
      </c>
      <c r="O2616" s="6">
        <f t="shared" si="283"/>
        <v>0</v>
      </c>
      <c r="Q2616">
        <f>_xlfn.XLOOKUP(C2616&amp;G2616&amp;H2616,covid!$E$2:$E$2184,covid!$D$2:$D$2184,0,0,1)</f>
        <v>0</v>
      </c>
    </row>
    <row r="2617" spans="1:17" x14ac:dyDescent="0.3">
      <c r="A2617">
        <f>_xlfn.XLOOKUP(C2617,kamus!$B$2:$B$87,kamus!$A$2:$A$87,0,0,1)</f>
        <v>5</v>
      </c>
      <c r="B2617" t="str">
        <f>_xlfn.XLOOKUP(C2617,kamus!$B$2:$B$87,kamus!$D$2:$D$87,"dihapus",0,1)</f>
        <v>cangkringan</v>
      </c>
      <c r="C2617" t="s">
        <v>212</v>
      </c>
      <c r="D2617">
        <f>_xlfn.XLOOKUP(C2617,kamus!$B$2:$B$87,kamus!$J$2:$J$87,"dihapus",0,1)</f>
        <v>0</v>
      </c>
      <c r="E2617">
        <f t="shared" si="284"/>
        <v>0</v>
      </c>
      <c r="F2617" s="14">
        <v>43282</v>
      </c>
      <c r="G2617" s="1">
        <f t="shared" si="285"/>
        <v>7</v>
      </c>
      <c r="H2617" s="1">
        <f t="shared" si="286"/>
        <v>2018</v>
      </c>
      <c r="I2617">
        <v>0</v>
      </c>
      <c r="K2617">
        <f t="shared" si="280"/>
        <v>0</v>
      </c>
      <c r="L2617">
        <v>4133</v>
      </c>
      <c r="M2617" s="6">
        <f t="shared" si="281"/>
        <v>0</v>
      </c>
      <c r="N2617" s="6" t="str">
        <f t="shared" si="282"/>
        <v/>
      </c>
      <c r="O2617" s="6">
        <f t="shared" si="283"/>
        <v>0</v>
      </c>
      <c r="Q2617">
        <f>_xlfn.XLOOKUP(C2617&amp;G2617&amp;H2617,covid!$E$2:$E$2184,covid!$D$2:$D$2184,0,0,1)</f>
        <v>0</v>
      </c>
    </row>
    <row r="2618" spans="1:17" x14ac:dyDescent="0.3">
      <c r="A2618">
        <f>_xlfn.XLOOKUP(C2618,kamus!$B$2:$B$87,kamus!$A$2:$A$87,0,0,1)</f>
        <v>7</v>
      </c>
      <c r="B2618" t="str">
        <f>_xlfn.XLOOKUP(C2618,kamus!$B$2:$B$87,kamus!$D$2:$D$87,"dihapus",0,1)</f>
        <v>cangkringan</v>
      </c>
      <c r="C2618" t="s">
        <v>217</v>
      </c>
      <c r="D2618">
        <f>_xlfn.XLOOKUP(C2618,kamus!$B$2:$B$87,kamus!$J$2:$J$87,"dihapus",0,1)</f>
        <v>0</v>
      </c>
      <c r="E2618">
        <f t="shared" si="284"/>
        <v>0</v>
      </c>
      <c r="F2618" s="14">
        <v>43282</v>
      </c>
      <c r="G2618" s="1">
        <f t="shared" si="285"/>
        <v>7</v>
      </c>
      <c r="H2618" s="1">
        <f t="shared" si="286"/>
        <v>2018</v>
      </c>
      <c r="I2618">
        <v>0</v>
      </c>
      <c r="K2618">
        <f t="shared" si="280"/>
        <v>0</v>
      </c>
      <c r="L2618">
        <v>3586</v>
      </c>
      <c r="M2618" s="6">
        <f t="shared" si="281"/>
        <v>0</v>
      </c>
      <c r="N2618" s="6" t="str">
        <f t="shared" si="282"/>
        <v/>
      </c>
      <c r="O2618" s="6">
        <f t="shared" si="283"/>
        <v>0</v>
      </c>
      <c r="Q2618">
        <f>_xlfn.XLOOKUP(C2618&amp;G2618&amp;H2618,covid!$E$2:$E$2184,covid!$D$2:$D$2184,0,0,1)</f>
        <v>0</v>
      </c>
    </row>
    <row r="2619" spans="1:17" x14ac:dyDescent="0.3">
      <c r="A2619">
        <f>_xlfn.XLOOKUP(C2619,kamus!$B$2:$B$87,kamus!$A$2:$A$87,0,0,1)</f>
        <v>8</v>
      </c>
      <c r="B2619" t="str">
        <f>_xlfn.XLOOKUP(C2619,kamus!$B$2:$B$87,kamus!$D$2:$D$87,"dihapus",0,1)</f>
        <v>cangkringan</v>
      </c>
      <c r="C2619" t="s">
        <v>275</v>
      </c>
      <c r="D2619">
        <f>_xlfn.XLOOKUP(C2619,kamus!$B$2:$B$87,kamus!$J$2:$J$87,"dihapus",0,1)</f>
        <v>0</v>
      </c>
      <c r="E2619">
        <f t="shared" si="284"/>
        <v>0</v>
      </c>
      <c r="F2619" s="14">
        <v>43282</v>
      </c>
      <c r="G2619" s="1">
        <f t="shared" si="285"/>
        <v>7</v>
      </c>
      <c r="H2619" s="1">
        <f t="shared" si="286"/>
        <v>2018</v>
      </c>
      <c r="I2619">
        <v>0</v>
      </c>
      <c r="K2619">
        <f t="shared" si="280"/>
        <v>0</v>
      </c>
      <c r="L2619">
        <v>5550</v>
      </c>
      <c r="M2619" s="6">
        <f t="shared" si="281"/>
        <v>0</v>
      </c>
      <c r="N2619" s="6" t="str">
        <f t="shared" si="282"/>
        <v/>
      </c>
      <c r="O2619" s="6">
        <f t="shared" si="283"/>
        <v>0</v>
      </c>
      <c r="Q2619">
        <f>_xlfn.XLOOKUP(C2619&amp;G2619&amp;H2619,covid!$E$2:$E$2184,covid!$D$2:$D$2184,0,0,1)</f>
        <v>0</v>
      </c>
    </row>
    <row r="2620" spans="1:17" x14ac:dyDescent="0.3">
      <c r="A2620">
        <f>_xlfn.XLOOKUP(C2620,kamus!$B$2:$B$87,kamus!$A$2:$A$87,0,0,1)</f>
        <v>6</v>
      </c>
      <c r="B2620" t="str">
        <f>_xlfn.XLOOKUP(C2620,kamus!$B$2:$B$87,kamus!$D$2:$D$87,"dihapus",0,1)</f>
        <v>cangkringan</v>
      </c>
      <c r="C2620" t="s">
        <v>281</v>
      </c>
      <c r="D2620">
        <f>_xlfn.XLOOKUP(C2620,kamus!$B$2:$B$87,kamus!$J$2:$J$87,"dihapus",0,1)</f>
        <v>0</v>
      </c>
      <c r="E2620">
        <f t="shared" si="284"/>
        <v>0</v>
      </c>
      <c r="F2620" s="14">
        <v>43282</v>
      </c>
      <c r="G2620" s="1">
        <f t="shared" si="285"/>
        <v>7</v>
      </c>
      <c r="H2620" s="1">
        <f t="shared" si="286"/>
        <v>2018</v>
      </c>
      <c r="I2620">
        <v>0</v>
      </c>
      <c r="K2620">
        <f t="shared" si="280"/>
        <v>0</v>
      </c>
      <c r="L2620">
        <v>11339</v>
      </c>
      <c r="M2620" s="6">
        <f t="shared" si="281"/>
        <v>0</v>
      </c>
      <c r="N2620" s="6" t="str">
        <f t="shared" si="282"/>
        <v/>
      </c>
      <c r="O2620" s="6">
        <f t="shared" si="283"/>
        <v>0</v>
      </c>
      <c r="Q2620">
        <f>_xlfn.XLOOKUP(C2620&amp;G2620&amp;H2620,covid!$E$2:$E$2184,covid!$D$2:$D$2184,0,0,1)</f>
        <v>0</v>
      </c>
    </row>
    <row r="2621" spans="1:17" x14ac:dyDescent="0.3">
      <c r="A2621">
        <f>_xlfn.XLOOKUP(C2621,kamus!$B$2:$B$87,kamus!$A$2:$A$87,0,0,1)</f>
        <v>10</v>
      </c>
      <c r="B2621" t="str">
        <f>_xlfn.XLOOKUP(C2621,kamus!$B$2:$B$87,kamus!$D$2:$D$87,"dihapus",0,1)</f>
        <v>Depok 1</v>
      </c>
      <c r="C2621" t="s">
        <v>220</v>
      </c>
      <c r="D2621">
        <f>_xlfn.XLOOKUP(C2621,kamus!$B$2:$B$87,kamus!$J$2:$J$87,"dihapus",0,1)</f>
        <v>1</v>
      </c>
      <c r="E2621">
        <f t="shared" si="284"/>
        <v>0</v>
      </c>
      <c r="F2621" s="14">
        <v>43282</v>
      </c>
      <c r="G2621" s="1">
        <f t="shared" si="285"/>
        <v>7</v>
      </c>
      <c r="H2621" s="1">
        <f t="shared" si="286"/>
        <v>2018</v>
      </c>
      <c r="I2621">
        <v>0</v>
      </c>
      <c r="K2621">
        <f t="shared" si="280"/>
        <v>0</v>
      </c>
      <c r="L2621">
        <v>37946</v>
      </c>
      <c r="M2621" s="6">
        <f t="shared" si="281"/>
        <v>0</v>
      </c>
      <c r="N2621" s="6" t="str">
        <f t="shared" si="282"/>
        <v/>
      </c>
      <c r="O2621" s="6">
        <f t="shared" si="283"/>
        <v>0</v>
      </c>
      <c r="Q2621">
        <f>_xlfn.XLOOKUP(C2621&amp;G2621&amp;H2621,covid!$E$2:$E$2184,covid!$D$2:$D$2184,0,0,1)</f>
        <v>0</v>
      </c>
    </row>
    <row r="2622" spans="1:17" x14ac:dyDescent="0.3">
      <c r="A2622">
        <f>_xlfn.XLOOKUP(C2622,kamus!$B$2:$B$87,kamus!$A$2:$A$87,0,0,1)</f>
        <v>11</v>
      </c>
      <c r="B2622" t="str">
        <f>_xlfn.XLOOKUP(C2622,kamus!$B$2:$B$87,kamus!$D$2:$D$87,"dihapus",0,1)</f>
        <v>Depok 2</v>
      </c>
      <c r="C2622" t="s">
        <v>207</v>
      </c>
      <c r="D2622">
        <f>_xlfn.XLOOKUP(C2622,kamus!$B$2:$B$87,kamus!$J$2:$J$87,"dihapus",0,1)</f>
        <v>1</v>
      </c>
      <c r="E2622">
        <f t="shared" si="284"/>
        <v>0</v>
      </c>
      <c r="F2622" s="14">
        <v>43282</v>
      </c>
      <c r="G2622" s="1">
        <f t="shared" si="285"/>
        <v>7</v>
      </c>
      <c r="H2622" s="1">
        <f t="shared" si="286"/>
        <v>2018</v>
      </c>
      <c r="I2622">
        <v>2</v>
      </c>
      <c r="K2622">
        <f t="shared" si="280"/>
        <v>2</v>
      </c>
      <c r="L2622">
        <v>44433</v>
      </c>
      <c r="M2622" s="6">
        <f t="shared" si="281"/>
        <v>4.5011590484549773</v>
      </c>
      <c r="N2622" s="6" t="str">
        <f t="shared" si="282"/>
        <v/>
      </c>
      <c r="O2622" s="6">
        <f t="shared" si="283"/>
        <v>4.5011590484549773</v>
      </c>
      <c r="Q2622">
        <f>_xlfn.XLOOKUP(C2622&amp;G2622&amp;H2622,covid!$E$2:$E$2184,covid!$D$2:$D$2184,0,0,1)</f>
        <v>0</v>
      </c>
    </row>
    <row r="2623" spans="1:17" x14ac:dyDescent="0.3">
      <c r="A2623">
        <f>_xlfn.XLOOKUP(C2623,kamus!$B$2:$B$87,kamus!$A$2:$A$87,0,0,1)</f>
        <v>12</v>
      </c>
      <c r="B2623" t="str">
        <f>_xlfn.XLOOKUP(C2623,kamus!$B$2:$B$87,kamus!$D$2:$D$87,"dihapus",0,1)</f>
        <v>Depok 3</v>
      </c>
      <c r="C2623" t="s">
        <v>206</v>
      </c>
      <c r="D2623">
        <f>_xlfn.XLOOKUP(C2623,kamus!$B$2:$B$87,kamus!$J$2:$J$87,"dihapus",0,1)</f>
        <v>1</v>
      </c>
      <c r="E2623">
        <f t="shared" si="284"/>
        <v>0</v>
      </c>
      <c r="F2623" s="14">
        <v>43282</v>
      </c>
      <c r="G2623" s="1">
        <f t="shared" si="285"/>
        <v>7</v>
      </c>
      <c r="H2623" s="1">
        <f t="shared" si="286"/>
        <v>2018</v>
      </c>
      <c r="I2623">
        <v>0</v>
      </c>
      <c r="K2623">
        <f t="shared" si="280"/>
        <v>0</v>
      </c>
      <c r="L2623">
        <v>44837</v>
      </c>
      <c r="M2623" s="6">
        <f t="shared" si="281"/>
        <v>0</v>
      </c>
      <c r="N2623" s="6" t="str">
        <f t="shared" si="282"/>
        <v/>
      </c>
      <c r="O2623" s="6">
        <f t="shared" si="283"/>
        <v>0</v>
      </c>
      <c r="Q2623">
        <f>_xlfn.XLOOKUP(C2623&amp;G2623&amp;H2623,covid!$E$2:$E$2184,covid!$D$2:$D$2184,0,0,1)</f>
        <v>0</v>
      </c>
    </row>
    <row r="2624" spans="1:17" x14ac:dyDescent="0.3">
      <c r="A2624">
        <f>_xlfn.XLOOKUP(C2624,kamus!$B$2:$B$87,kamus!$A$2:$A$87,0,0,1)</f>
        <v>0</v>
      </c>
      <c r="B2624" t="str">
        <f>_xlfn.XLOOKUP(C2624,kamus!$B$2:$B$87,kamus!$D$2:$D$87,"dihapus",0,1)</f>
        <v>dihapus</v>
      </c>
      <c r="C2624" t="s">
        <v>282</v>
      </c>
      <c r="D2624" t="str">
        <f>_xlfn.XLOOKUP(C2624,kamus!$B$2:$B$87,kamus!$J$2:$J$87,"dihapus",0,1)</f>
        <v>dihapus</v>
      </c>
      <c r="E2624">
        <f t="shared" si="284"/>
        <v>0</v>
      </c>
      <c r="F2624" s="14">
        <v>43282</v>
      </c>
      <c r="G2624" s="1">
        <f t="shared" si="285"/>
        <v>7</v>
      </c>
      <c r="H2624" s="1">
        <f t="shared" si="286"/>
        <v>2018</v>
      </c>
      <c r="I2624">
        <v>0</v>
      </c>
      <c r="K2624">
        <f t="shared" si="280"/>
        <v>0</v>
      </c>
      <c r="L2624" t="e">
        <v>#N/A</v>
      </c>
      <c r="M2624" s="6" t="e">
        <f t="shared" si="281"/>
        <v>#N/A</v>
      </c>
      <c r="N2624" s="6" t="str">
        <f t="shared" si="282"/>
        <v/>
      </c>
      <c r="O2624" s="6" t="e">
        <f t="shared" si="283"/>
        <v>#N/A</v>
      </c>
      <c r="Q2624">
        <f>_xlfn.XLOOKUP(C2624&amp;G2624&amp;H2624,covid!$E$2:$E$2184,covid!$D$2:$D$2184,0,0,1)</f>
        <v>0</v>
      </c>
    </row>
    <row r="2625" spans="1:17" x14ac:dyDescent="0.3">
      <c r="A2625">
        <f>_xlfn.XLOOKUP(C2625,kamus!$B$2:$B$87,kamus!$A$2:$A$87,0,0,1)</f>
        <v>14</v>
      </c>
      <c r="B2625" t="str">
        <f>_xlfn.XLOOKUP(C2625,kamus!$B$2:$B$87,kamus!$D$2:$D$87,"dihapus",0,1)</f>
        <v>Gamping 1</v>
      </c>
      <c r="C2625" t="s">
        <v>196</v>
      </c>
      <c r="D2625">
        <f>_xlfn.XLOOKUP(C2625,kamus!$B$2:$B$87,kamus!$J$2:$J$87,"dihapus",0,1)</f>
        <v>1</v>
      </c>
      <c r="E2625">
        <f t="shared" si="284"/>
        <v>0</v>
      </c>
      <c r="F2625" s="14">
        <v>43282</v>
      </c>
      <c r="G2625" s="1">
        <f t="shared" si="285"/>
        <v>7</v>
      </c>
      <c r="H2625" s="1">
        <f t="shared" si="286"/>
        <v>2018</v>
      </c>
      <c r="I2625">
        <v>1</v>
      </c>
      <c r="K2625">
        <f t="shared" si="280"/>
        <v>1</v>
      </c>
      <c r="L2625">
        <v>22819</v>
      </c>
      <c r="M2625" s="6">
        <f t="shared" si="281"/>
        <v>4.3823129847933737</v>
      </c>
      <c r="N2625" s="6" t="str">
        <f t="shared" si="282"/>
        <v/>
      </c>
      <c r="O2625" s="6">
        <f t="shared" si="283"/>
        <v>4.3823129847933737</v>
      </c>
      <c r="Q2625">
        <f>_xlfn.XLOOKUP(C2625&amp;G2625&amp;H2625,covid!$E$2:$E$2184,covid!$D$2:$D$2184,0,0,1)</f>
        <v>0</v>
      </c>
    </row>
    <row r="2626" spans="1:17" x14ac:dyDescent="0.3">
      <c r="A2626">
        <f>_xlfn.XLOOKUP(C2626,kamus!$B$2:$B$87,kamus!$A$2:$A$87,0,0,1)</f>
        <v>13</v>
      </c>
      <c r="B2626" t="str">
        <f>_xlfn.XLOOKUP(C2626,kamus!$B$2:$B$87,kamus!$D$2:$D$87,"dihapus",0,1)</f>
        <v>Gamping 1</v>
      </c>
      <c r="C2626" t="s">
        <v>198</v>
      </c>
      <c r="D2626">
        <f>_xlfn.XLOOKUP(C2626,kamus!$B$2:$B$87,kamus!$J$2:$J$87,"dihapus",0,1)</f>
        <v>1</v>
      </c>
      <c r="E2626">
        <f t="shared" si="284"/>
        <v>0</v>
      </c>
      <c r="F2626" s="14">
        <v>43282</v>
      </c>
      <c r="G2626" s="1">
        <f t="shared" si="285"/>
        <v>7</v>
      </c>
      <c r="H2626" s="1">
        <f t="shared" si="286"/>
        <v>2018</v>
      </c>
      <c r="I2626">
        <v>1</v>
      </c>
      <c r="K2626">
        <f t="shared" ref="K2626:K2689" si="287">J2626+I2626</f>
        <v>1</v>
      </c>
      <c r="L2626">
        <v>20645</v>
      </c>
      <c r="M2626" s="6">
        <f t="shared" ref="M2626:M2689" si="288">IF(ISBLANK(I2626)=TRUE,"",I2626/$L2626*100000)</f>
        <v>4.8437878420925164</v>
      </c>
      <c r="N2626" s="6" t="str">
        <f t="shared" ref="N2626:N2689" si="289">IF(ISBLANK(J2626)=TRUE,"",J2626/$L2626*100000)</f>
        <v/>
      </c>
      <c r="O2626" s="6">
        <f t="shared" ref="O2626:O2689" si="290">IF(ISBLANK(K2626)=TRUE,"",K2626/$L2626*100000)</f>
        <v>4.8437878420925164</v>
      </c>
      <c r="Q2626">
        <f>_xlfn.XLOOKUP(C2626&amp;G2626&amp;H2626,covid!$E$2:$E$2184,covid!$D$2:$D$2184,0,0,1)</f>
        <v>0</v>
      </c>
    </row>
    <row r="2627" spans="1:17" x14ac:dyDescent="0.3">
      <c r="A2627">
        <f>_xlfn.XLOOKUP(C2627,kamus!$B$2:$B$87,kamus!$A$2:$A$87,0,0,1)</f>
        <v>16</v>
      </c>
      <c r="B2627" t="str">
        <f>_xlfn.XLOOKUP(C2627,kamus!$B$2:$B$87,kamus!$D$2:$D$87,"dihapus",0,1)</f>
        <v>Gamping 2</v>
      </c>
      <c r="C2627" t="s">
        <v>200</v>
      </c>
      <c r="D2627">
        <f>_xlfn.XLOOKUP(C2627,kamus!$B$2:$B$87,kamus!$J$2:$J$87,"dihapus",0,1)</f>
        <v>1</v>
      </c>
      <c r="E2627">
        <f t="shared" ref="E2627:E2690" si="291">IF(D2627=0,0,IF(H2627&lt;2021,0,IF(AND(H2627=2021,G2627&lt;5),0,1)))</f>
        <v>0</v>
      </c>
      <c r="F2627" s="14">
        <v>43282</v>
      </c>
      <c r="G2627" s="1">
        <f t="shared" ref="G2627:G2690" si="292">MONTH(F2627)</f>
        <v>7</v>
      </c>
      <c r="H2627" s="1">
        <f t="shared" ref="H2627:H2690" si="293">YEAR(F2627)</f>
        <v>2018</v>
      </c>
      <c r="I2627">
        <v>0</v>
      </c>
      <c r="K2627">
        <f t="shared" si="287"/>
        <v>0</v>
      </c>
      <c r="L2627">
        <v>16624</v>
      </c>
      <c r="M2627" s="6">
        <f t="shared" si="288"/>
        <v>0</v>
      </c>
      <c r="N2627" s="6" t="str">
        <f t="shared" si="289"/>
        <v/>
      </c>
      <c r="O2627" s="6">
        <f t="shared" si="290"/>
        <v>0</v>
      </c>
      <c r="Q2627">
        <f>_xlfn.XLOOKUP(C2627&amp;G2627&amp;H2627,covid!$E$2:$E$2184,covid!$D$2:$D$2184,0,0,1)</f>
        <v>0</v>
      </c>
    </row>
    <row r="2628" spans="1:17" x14ac:dyDescent="0.3">
      <c r="A2628">
        <f>_xlfn.XLOOKUP(C2628,kamus!$B$2:$B$87,kamus!$A$2:$A$87,0,0,1)</f>
        <v>15</v>
      </c>
      <c r="B2628" t="str">
        <f>_xlfn.XLOOKUP(C2628,kamus!$B$2:$B$87,kamus!$D$2:$D$87,"dihapus",0,1)</f>
        <v>Gamping 2</v>
      </c>
      <c r="C2628" t="s">
        <v>230</v>
      </c>
      <c r="D2628">
        <f>_xlfn.XLOOKUP(C2628,kamus!$B$2:$B$87,kamus!$J$2:$J$87,"dihapus",0,1)</f>
        <v>1</v>
      </c>
      <c r="E2628">
        <f t="shared" si="291"/>
        <v>0</v>
      </c>
      <c r="F2628" s="14">
        <v>43282</v>
      </c>
      <c r="G2628" s="1">
        <f t="shared" si="292"/>
        <v>7</v>
      </c>
      <c r="H2628" s="1">
        <f t="shared" si="293"/>
        <v>2018</v>
      </c>
      <c r="I2628">
        <v>0</v>
      </c>
      <c r="K2628">
        <f t="shared" si="287"/>
        <v>0</v>
      </c>
      <c r="L2628">
        <v>18692</v>
      </c>
      <c r="M2628" s="6">
        <f t="shared" si="288"/>
        <v>0</v>
      </c>
      <c r="N2628" s="6" t="str">
        <f t="shared" si="289"/>
        <v/>
      </c>
      <c r="O2628" s="6">
        <f t="shared" si="290"/>
        <v>0</v>
      </c>
      <c r="Q2628">
        <f>_xlfn.XLOOKUP(C2628&amp;G2628&amp;H2628,covid!$E$2:$E$2184,covid!$D$2:$D$2184,0,0,1)</f>
        <v>0</v>
      </c>
    </row>
    <row r="2629" spans="1:17" x14ac:dyDescent="0.3">
      <c r="A2629">
        <f>_xlfn.XLOOKUP(C2629,kamus!$B$2:$B$87,kamus!$A$2:$A$87,0,0,1)</f>
        <v>17</v>
      </c>
      <c r="B2629" t="str">
        <f>_xlfn.XLOOKUP(C2629,kamus!$B$2:$B$87,kamus!$D$2:$D$87,"dihapus",0,1)</f>
        <v>Gamping 2</v>
      </c>
      <c r="C2629" t="s">
        <v>272</v>
      </c>
      <c r="D2629">
        <f>_xlfn.XLOOKUP(C2629,kamus!$B$2:$B$87,kamus!$J$2:$J$87,"dihapus",0,1)</f>
        <v>1</v>
      </c>
      <c r="E2629">
        <f t="shared" si="291"/>
        <v>0</v>
      </c>
      <c r="F2629" s="14">
        <v>43282</v>
      </c>
      <c r="G2629" s="1">
        <f t="shared" si="292"/>
        <v>7</v>
      </c>
      <c r="H2629" s="1">
        <f t="shared" si="293"/>
        <v>2018</v>
      </c>
      <c r="I2629">
        <v>1</v>
      </c>
      <c r="K2629">
        <f t="shared" si="287"/>
        <v>1</v>
      </c>
      <c r="L2629">
        <v>18667</v>
      </c>
      <c r="M2629" s="6">
        <f t="shared" si="288"/>
        <v>5.3570471955857926</v>
      </c>
      <c r="N2629" s="6" t="str">
        <f t="shared" si="289"/>
        <v/>
      </c>
      <c r="O2629" s="6">
        <f t="shared" si="290"/>
        <v>5.3570471955857926</v>
      </c>
      <c r="Q2629">
        <f>_xlfn.XLOOKUP(C2629&amp;G2629&amp;H2629,covid!$E$2:$E$2184,covid!$D$2:$D$2184,0,0,1)</f>
        <v>0</v>
      </c>
    </row>
    <row r="2630" spans="1:17" x14ac:dyDescent="0.3">
      <c r="A2630">
        <f>_xlfn.XLOOKUP(C2630,kamus!$B$2:$B$87,kamus!$A$2:$A$87,0,0,1)</f>
        <v>20</v>
      </c>
      <c r="B2630" t="str">
        <f>_xlfn.XLOOKUP(C2630,kamus!$B$2:$B$87,kamus!$D$2:$D$87,"dihapus",0,1)</f>
        <v>Godean 1</v>
      </c>
      <c r="C2630" t="s">
        <v>247</v>
      </c>
      <c r="D2630">
        <f>_xlfn.XLOOKUP(C2630,kamus!$B$2:$B$87,kamus!$J$2:$J$87,"dihapus",0,1)</f>
        <v>1</v>
      </c>
      <c r="E2630">
        <f t="shared" si="291"/>
        <v>0</v>
      </c>
      <c r="F2630" s="14">
        <v>43282</v>
      </c>
      <c r="G2630" s="1">
        <f t="shared" si="292"/>
        <v>7</v>
      </c>
      <c r="H2630" s="1">
        <f t="shared" si="293"/>
        <v>2018</v>
      </c>
      <c r="I2630">
        <v>0</v>
      </c>
      <c r="K2630">
        <f t="shared" si="287"/>
        <v>0</v>
      </c>
      <c r="L2630">
        <v>9743</v>
      </c>
      <c r="M2630" s="6">
        <f t="shared" si="288"/>
        <v>0</v>
      </c>
      <c r="N2630" s="6" t="str">
        <f t="shared" si="289"/>
        <v/>
      </c>
      <c r="O2630" s="6">
        <f t="shared" si="290"/>
        <v>0</v>
      </c>
      <c r="Q2630">
        <f>_xlfn.XLOOKUP(C2630&amp;G2630&amp;H2630,covid!$E$2:$E$2184,covid!$D$2:$D$2184,0,0,1)</f>
        <v>0</v>
      </c>
    </row>
    <row r="2631" spans="1:17" x14ac:dyDescent="0.3">
      <c r="A2631">
        <f>_xlfn.XLOOKUP(C2631,kamus!$B$2:$B$87,kamus!$A$2:$A$87,0,0,1)</f>
        <v>21</v>
      </c>
      <c r="B2631" t="str">
        <f>_xlfn.XLOOKUP(C2631,kamus!$B$2:$B$87,kamus!$D$2:$D$87,"dihapus",0,1)</f>
        <v>Godean 1</v>
      </c>
      <c r="C2631" t="s">
        <v>250</v>
      </c>
      <c r="D2631">
        <f>_xlfn.XLOOKUP(C2631,kamus!$B$2:$B$87,kamus!$J$2:$J$87,"dihapus",0,1)</f>
        <v>1</v>
      </c>
      <c r="E2631">
        <f t="shared" si="291"/>
        <v>0</v>
      </c>
      <c r="F2631" s="14">
        <v>43282</v>
      </c>
      <c r="G2631" s="1">
        <f t="shared" si="292"/>
        <v>7</v>
      </c>
      <c r="H2631" s="1">
        <f t="shared" si="293"/>
        <v>2018</v>
      </c>
      <c r="I2631">
        <v>0</v>
      </c>
      <c r="K2631">
        <f t="shared" si="287"/>
        <v>0</v>
      </c>
      <c r="L2631">
        <v>10269</v>
      </c>
      <c r="M2631" s="6">
        <f t="shared" si="288"/>
        <v>0</v>
      </c>
      <c r="N2631" s="6" t="str">
        <f t="shared" si="289"/>
        <v/>
      </c>
      <c r="O2631" s="6">
        <f t="shared" si="290"/>
        <v>0</v>
      </c>
      <c r="Q2631">
        <f>_xlfn.XLOOKUP(C2631&amp;G2631&amp;H2631,covid!$E$2:$E$2184,covid!$D$2:$D$2184,0,0,1)</f>
        <v>0</v>
      </c>
    </row>
    <row r="2632" spans="1:17" x14ac:dyDescent="0.3">
      <c r="A2632">
        <f>_xlfn.XLOOKUP(C2632,kamus!$B$2:$B$87,kamus!$A$2:$A$87,0,0,1)</f>
        <v>19</v>
      </c>
      <c r="B2632" t="str">
        <f>_xlfn.XLOOKUP(C2632,kamus!$B$2:$B$87,kamus!$D$2:$D$87,"dihapus",0,1)</f>
        <v>Godean 1</v>
      </c>
      <c r="C2632" t="s">
        <v>251</v>
      </c>
      <c r="D2632">
        <f>_xlfn.XLOOKUP(C2632,kamus!$B$2:$B$87,kamus!$J$2:$J$87,"dihapus",0,1)</f>
        <v>1</v>
      </c>
      <c r="E2632">
        <f t="shared" si="291"/>
        <v>0</v>
      </c>
      <c r="F2632" s="14">
        <v>43282</v>
      </c>
      <c r="G2632" s="1">
        <f t="shared" si="292"/>
        <v>7</v>
      </c>
      <c r="H2632" s="1">
        <f t="shared" si="293"/>
        <v>2018</v>
      </c>
      <c r="I2632">
        <v>0</v>
      </c>
      <c r="K2632">
        <f t="shared" si="287"/>
        <v>0</v>
      </c>
      <c r="L2632">
        <v>9159</v>
      </c>
      <c r="M2632" s="6">
        <f t="shared" si="288"/>
        <v>0</v>
      </c>
      <c r="N2632" s="6" t="str">
        <f t="shared" si="289"/>
        <v/>
      </c>
      <c r="O2632" s="6">
        <f t="shared" si="290"/>
        <v>0</v>
      </c>
      <c r="Q2632">
        <f>_xlfn.XLOOKUP(C2632&amp;G2632&amp;H2632,covid!$E$2:$E$2184,covid!$D$2:$D$2184,0,0,1)</f>
        <v>0</v>
      </c>
    </row>
    <row r="2633" spans="1:17" x14ac:dyDescent="0.3">
      <c r="A2633">
        <f>_xlfn.XLOOKUP(C2633,kamus!$B$2:$B$87,kamus!$A$2:$A$87,0,0,1)</f>
        <v>18</v>
      </c>
      <c r="B2633" t="str">
        <f>_xlfn.XLOOKUP(C2633,kamus!$B$2:$B$87,kamus!$D$2:$D$87,"dihapus",0,1)</f>
        <v>Godean 1</v>
      </c>
      <c r="C2633" t="s">
        <v>252</v>
      </c>
      <c r="D2633">
        <f>_xlfn.XLOOKUP(C2633,kamus!$B$2:$B$87,kamus!$J$2:$J$87,"dihapus",0,1)</f>
        <v>0</v>
      </c>
      <c r="E2633">
        <f t="shared" si="291"/>
        <v>0</v>
      </c>
      <c r="F2633" s="14">
        <v>43282</v>
      </c>
      <c r="G2633" s="1">
        <f t="shared" si="292"/>
        <v>7</v>
      </c>
      <c r="H2633" s="1">
        <f t="shared" si="293"/>
        <v>2018</v>
      </c>
      <c r="I2633">
        <v>0</v>
      </c>
      <c r="K2633">
        <f t="shared" si="287"/>
        <v>0</v>
      </c>
      <c r="L2633">
        <v>6607</v>
      </c>
      <c r="M2633" s="6">
        <f t="shared" si="288"/>
        <v>0</v>
      </c>
      <c r="N2633" s="6" t="str">
        <f t="shared" si="289"/>
        <v/>
      </c>
      <c r="O2633" s="6">
        <f t="shared" si="290"/>
        <v>0</v>
      </c>
      <c r="Q2633">
        <f>_xlfn.XLOOKUP(C2633&amp;G2633&amp;H2633,covid!$E$2:$E$2184,covid!$D$2:$D$2184,0,0,1)</f>
        <v>0</v>
      </c>
    </row>
    <row r="2634" spans="1:17" x14ac:dyDescent="0.3">
      <c r="A2634">
        <f>_xlfn.XLOOKUP(C2634,kamus!$B$2:$B$87,kamus!$A$2:$A$87,0,0,1)</f>
        <v>23</v>
      </c>
      <c r="B2634" t="str">
        <f>_xlfn.XLOOKUP(C2634,kamus!$B$2:$B$87,kamus!$D$2:$D$87,"dihapus",0,1)</f>
        <v>Godean 2</v>
      </c>
      <c r="C2634" t="s">
        <v>248</v>
      </c>
      <c r="D2634">
        <f>_xlfn.XLOOKUP(C2634,kamus!$B$2:$B$87,kamus!$J$2:$J$87,"dihapus",0,1)</f>
        <v>1</v>
      </c>
      <c r="E2634">
        <f t="shared" si="291"/>
        <v>0</v>
      </c>
      <c r="F2634" s="14">
        <v>43282</v>
      </c>
      <c r="G2634" s="1">
        <f t="shared" si="292"/>
        <v>7</v>
      </c>
      <c r="H2634" s="1">
        <f t="shared" si="293"/>
        <v>2018</v>
      </c>
      <c r="I2634">
        <v>0</v>
      </c>
      <c r="K2634">
        <f t="shared" si="287"/>
        <v>0</v>
      </c>
      <c r="L2634">
        <v>17439</v>
      </c>
      <c r="M2634" s="6">
        <f t="shared" si="288"/>
        <v>0</v>
      </c>
      <c r="N2634" s="6" t="str">
        <f t="shared" si="289"/>
        <v/>
      </c>
      <c r="O2634" s="6">
        <f t="shared" si="290"/>
        <v>0</v>
      </c>
      <c r="Q2634">
        <f>_xlfn.XLOOKUP(C2634&amp;G2634&amp;H2634,covid!$E$2:$E$2184,covid!$D$2:$D$2184,0,0,1)</f>
        <v>0</v>
      </c>
    </row>
    <row r="2635" spans="1:17" x14ac:dyDescent="0.3">
      <c r="A2635">
        <f>_xlfn.XLOOKUP(C2635,kamus!$B$2:$B$87,kamus!$A$2:$A$87,0,0,1)</f>
        <v>22</v>
      </c>
      <c r="B2635" t="str">
        <f>_xlfn.XLOOKUP(C2635,kamus!$B$2:$B$87,kamus!$D$2:$D$87,"dihapus",0,1)</f>
        <v>Godean 2</v>
      </c>
      <c r="C2635" t="s">
        <v>249</v>
      </c>
      <c r="D2635">
        <f>_xlfn.XLOOKUP(C2635,kamus!$B$2:$B$87,kamus!$J$2:$J$87,"dihapus",0,1)</f>
        <v>1</v>
      </c>
      <c r="E2635">
        <f t="shared" si="291"/>
        <v>0</v>
      </c>
      <c r="F2635" s="14">
        <v>43282</v>
      </c>
      <c r="G2635" s="1">
        <f t="shared" si="292"/>
        <v>7</v>
      </c>
      <c r="H2635" s="1">
        <f t="shared" si="293"/>
        <v>2018</v>
      </c>
      <c r="I2635">
        <v>0</v>
      </c>
      <c r="K2635">
        <f t="shared" si="287"/>
        <v>0</v>
      </c>
      <c r="L2635">
        <v>12380</v>
      </c>
      <c r="M2635" s="6">
        <f t="shared" si="288"/>
        <v>0</v>
      </c>
      <c r="N2635" s="6" t="str">
        <f t="shared" si="289"/>
        <v/>
      </c>
      <c r="O2635" s="6">
        <f t="shared" si="290"/>
        <v>0</v>
      </c>
      <c r="Q2635">
        <f>_xlfn.XLOOKUP(C2635&amp;G2635&amp;H2635,covid!$E$2:$E$2184,covid!$D$2:$D$2184,0,0,1)</f>
        <v>0</v>
      </c>
    </row>
    <row r="2636" spans="1:17" x14ac:dyDescent="0.3">
      <c r="A2636">
        <f>_xlfn.XLOOKUP(C2636,kamus!$B$2:$B$87,kamus!$A$2:$A$87,0,0,1)</f>
        <v>24</v>
      </c>
      <c r="B2636" t="str">
        <f>_xlfn.XLOOKUP(C2636,kamus!$B$2:$B$87,kamus!$D$2:$D$87,"dihapus",0,1)</f>
        <v>Godean 2</v>
      </c>
      <c r="C2636" t="s">
        <v>253</v>
      </c>
      <c r="D2636">
        <f>_xlfn.XLOOKUP(C2636,kamus!$B$2:$B$87,kamus!$J$2:$J$87,"dihapus",0,1)</f>
        <v>0</v>
      </c>
      <c r="E2636">
        <f t="shared" si="291"/>
        <v>0</v>
      </c>
      <c r="F2636" s="14">
        <v>43282</v>
      </c>
      <c r="G2636" s="1">
        <f t="shared" si="292"/>
        <v>7</v>
      </c>
      <c r="H2636" s="1">
        <f t="shared" si="293"/>
        <v>2018</v>
      </c>
      <c r="I2636">
        <v>0</v>
      </c>
      <c r="K2636">
        <f t="shared" si="287"/>
        <v>0</v>
      </c>
      <c r="L2636">
        <v>7087</v>
      </c>
      <c r="M2636" s="6">
        <f t="shared" si="288"/>
        <v>0</v>
      </c>
      <c r="N2636" s="6" t="str">
        <f t="shared" si="289"/>
        <v/>
      </c>
      <c r="O2636" s="6">
        <f t="shared" si="290"/>
        <v>0</v>
      </c>
      <c r="Q2636">
        <f>_xlfn.XLOOKUP(C2636&amp;G2636&amp;H2636,covid!$E$2:$E$2184,covid!$D$2:$D$2184,0,0,1)</f>
        <v>0</v>
      </c>
    </row>
    <row r="2637" spans="1:17" x14ac:dyDescent="0.3">
      <c r="A2637">
        <f>_xlfn.XLOOKUP(C2637,kamus!$B$2:$B$87,kamus!$A$2:$A$87,0,0,1)</f>
        <v>27</v>
      </c>
      <c r="B2637" t="str">
        <f>_xlfn.XLOOKUP(C2637,kamus!$B$2:$B$87,kamus!$D$2:$D$87,"dihapus",0,1)</f>
        <v>Kalasan</v>
      </c>
      <c r="C2637" t="s">
        <v>235</v>
      </c>
      <c r="D2637">
        <f>_xlfn.XLOOKUP(C2637,kamus!$B$2:$B$87,kamus!$J$2:$J$87,"dihapus",0,1)</f>
        <v>1</v>
      </c>
      <c r="E2637">
        <f t="shared" si="291"/>
        <v>0</v>
      </c>
      <c r="F2637" s="14">
        <v>43282</v>
      </c>
      <c r="G2637" s="1">
        <f t="shared" si="292"/>
        <v>7</v>
      </c>
      <c r="H2637" s="1">
        <f t="shared" si="293"/>
        <v>2018</v>
      </c>
      <c r="I2637">
        <v>0</v>
      </c>
      <c r="K2637">
        <f t="shared" si="287"/>
        <v>0</v>
      </c>
      <c r="L2637">
        <v>38337</v>
      </c>
      <c r="M2637" s="6">
        <f t="shared" si="288"/>
        <v>0</v>
      </c>
      <c r="N2637" s="6" t="str">
        <f t="shared" si="289"/>
        <v/>
      </c>
      <c r="O2637" s="6">
        <f t="shared" si="290"/>
        <v>0</v>
      </c>
      <c r="Q2637">
        <f>_xlfn.XLOOKUP(C2637&amp;G2637&amp;H2637,covid!$E$2:$E$2184,covid!$D$2:$D$2184,0,0,1)</f>
        <v>0</v>
      </c>
    </row>
    <row r="2638" spans="1:17" x14ac:dyDescent="0.3">
      <c r="A2638">
        <f>_xlfn.XLOOKUP(C2638,kamus!$B$2:$B$87,kamus!$A$2:$A$87,0,0,1)</f>
        <v>28</v>
      </c>
      <c r="B2638" t="str">
        <f>_xlfn.XLOOKUP(C2638,kamus!$B$2:$B$87,kamus!$D$2:$D$87,"dihapus",0,1)</f>
        <v>Kalasan</v>
      </c>
      <c r="C2638" t="s">
        <v>239</v>
      </c>
      <c r="D2638">
        <f>_xlfn.XLOOKUP(C2638,kamus!$B$2:$B$87,kamus!$J$2:$J$87,"dihapus",0,1)</f>
        <v>0</v>
      </c>
      <c r="E2638">
        <f t="shared" si="291"/>
        <v>0</v>
      </c>
      <c r="F2638" s="14">
        <v>43282</v>
      </c>
      <c r="G2638" s="1">
        <f t="shared" si="292"/>
        <v>7</v>
      </c>
      <c r="H2638" s="1">
        <f t="shared" si="293"/>
        <v>2018</v>
      </c>
      <c r="I2638">
        <v>0</v>
      </c>
      <c r="K2638">
        <f t="shared" si="287"/>
        <v>0</v>
      </c>
      <c r="L2638">
        <v>13744</v>
      </c>
      <c r="M2638" s="6">
        <f t="shared" si="288"/>
        <v>0</v>
      </c>
      <c r="N2638" s="6" t="str">
        <f t="shared" si="289"/>
        <v/>
      </c>
      <c r="O2638" s="6">
        <f t="shared" si="290"/>
        <v>0</v>
      </c>
      <c r="Q2638">
        <f>_xlfn.XLOOKUP(C2638&amp;G2638&amp;H2638,covid!$E$2:$E$2184,covid!$D$2:$D$2184,0,0,1)</f>
        <v>0</v>
      </c>
    </row>
    <row r="2639" spans="1:17" x14ac:dyDescent="0.3">
      <c r="A2639">
        <f>_xlfn.XLOOKUP(C2639,kamus!$B$2:$B$87,kamus!$A$2:$A$87,0,0,1)</f>
        <v>25</v>
      </c>
      <c r="B2639" t="str">
        <f>_xlfn.XLOOKUP(C2639,kamus!$B$2:$B$87,kamus!$D$2:$D$87,"dihapus",0,1)</f>
        <v>Kalasan</v>
      </c>
      <c r="C2639" t="s">
        <v>265</v>
      </c>
      <c r="D2639">
        <f>_xlfn.XLOOKUP(C2639,kamus!$B$2:$B$87,kamus!$J$2:$J$87,"dihapus",0,1)</f>
        <v>1</v>
      </c>
      <c r="E2639">
        <f t="shared" si="291"/>
        <v>0</v>
      </c>
      <c r="F2639" s="14">
        <v>43282</v>
      </c>
      <c r="G2639" s="1">
        <f t="shared" si="292"/>
        <v>7</v>
      </c>
      <c r="H2639" s="1">
        <f t="shared" si="293"/>
        <v>2018</v>
      </c>
      <c r="I2639">
        <v>0</v>
      </c>
      <c r="K2639">
        <f t="shared" si="287"/>
        <v>0</v>
      </c>
      <c r="L2639">
        <v>17169</v>
      </c>
      <c r="M2639" s="6">
        <f t="shared" si="288"/>
        <v>0</v>
      </c>
      <c r="N2639" s="6" t="str">
        <f t="shared" si="289"/>
        <v/>
      </c>
      <c r="O2639" s="6">
        <f t="shared" si="290"/>
        <v>0</v>
      </c>
      <c r="Q2639">
        <f>_xlfn.XLOOKUP(C2639&amp;G2639&amp;H2639,covid!$E$2:$E$2184,covid!$D$2:$D$2184,0,0,1)</f>
        <v>0</v>
      </c>
    </row>
    <row r="2640" spans="1:17" x14ac:dyDescent="0.3">
      <c r="A2640">
        <f>_xlfn.XLOOKUP(C2640,kamus!$B$2:$B$87,kamus!$A$2:$A$87,0,0,1)</f>
        <v>26</v>
      </c>
      <c r="B2640" t="str">
        <f>_xlfn.XLOOKUP(C2640,kamus!$B$2:$B$87,kamus!$D$2:$D$87,"dihapus",0,1)</f>
        <v>Kalasan</v>
      </c>
      <c r="C2640" t="s">
        <v>269</v>
      </c>
      <c r="D2640">
        <f>_xlfn.XLOOKUP(C2640,kamus!$B$2:$B$87,kamus!$J$2:$J$87,"dihapus",0,1)</f>
        <v>1</v>
      </c>
      <c r="E2640">
        <f t="shared" si="291"/>
        <v>0</v>
      </c>
      <c r="F2640" s="14">
        <v>43282</v>
      </c>
      <c r="G2640" s="1">
        <f t="shared" si="292"/>
        <v>7</v>
      </c>
      <c r="H2640" s="1">
        <f t="shared" si="293"/>
        <v>2018</v>
      </c>
      <c r="I2640">
        <v>0</v>
      </c>
      <c r="K2640">
        <f t="shared" si="287"/>
        <v>0</v>
      </c>
      <c r="L2640">
        <v>18588</v>
      </c>
      <c r="M2640" s="6">
        <f t="shared" si="288"/>
        <v>0</v>
      </c>
      <c r="N2640" s="6" t="str">
        <f t="shared" si="289"/>
        <v/>
      </c>
      <c r="O2640" s="6">
        <f t="shared" si="290"/>
        <v>0</v>
      </c>
      <c r="Q2640">
        <f>_xlfn.XLOOKUP(C2640&amp;G2640&amp;H2640,covid!$E$2:$E$2184,covid!$D$2:$D$2184,0,0,1)</f>
        <v>0</v>
      </c>
    </row>
    <row r="2641" spans="1:17" x14ac:dyDescent="0.3">
      <c r="A2641">
        <f>_xlfn.XLOOKUP(C2641,kamus!$B$2:$B$87,kamus!$A$2:$A$87,0,0,1)</f>
        <v>33</v>
      </c>
      <c r="B2641" t="str">
        <f>_xlfn.XLOOKUP(C2641,kamus!$B$2:$B$87,kamus!$D$2:$D$87,"dihapus",0,1)</f>
        <v>Minggir</v>
      </c>
      <c r="C2641" s="19" t="s">
        <v>241</v>
      </c>
      <c r="D2641">
        <f>_xlfn.XLOOKUP(C2641,kamus!$B$2:$B$87,kamus!$J$2:$J$87,"dihapus",0,1)</f>
        <v>0</v>
      </c>
      <c r="E2641">
        <f t="shared" si="291"/>
        <v>0</v>
      </c>
      <c r="F2641" s="14">
        <v>43282</v>
      </c>
      <c r="G2641" s="1">
        <f t="shared" si="292"/>
        <v>7</v>
      </c>
      <c r="H2641" s="1">
        <f t="shared" si="293"/>
        <v>2018</v>
      </c>
      <c r="I2641">
        <v>0</v>
      </c>
      <c r="K2641">
        <f t="shared" si="287"/>
        <v>0</v>
      </c>
      <c r="L2641">
        <v>8300</v>
      </c>
      <c r="M2641" s="6">
        <f t="shared" si="288"/>
        <v>0</v>
      </c>
      <c r="N2641" s="6" t="str">
        <f t="shared" si="289"/>
        <v/>
      </c>
      <c r="O2641" s="6">
        <f t="shared" si="290"/>
        <v>0</v>
      </c>
      <c r="Q2641">
        <f>_xlfn.XLOOKUP(C2641&amp;G2641&amp;H2641,covid!$E$2:$E$2184,covid!$D$2:$D$2184,0,0,1)</f>
        <v>0</v>
      </c>
    </row>
    <row r="2642" spans="1:17" x14ac:dyDescent="0.3">
      <c r="A2642">
        <f>_xlfn.XLOOKUP(C2642,kamus!$B$2:$B$87,kamus!$A$2:$A$87,0,0,1)</f>
        <v>31</v>
      </c>
      <c r="B2642" t="str">
        <f>_xlfn.XLOOKUP(C2642,kamus!$B$2:$B$87,kamus!$D$2:$D$87,"dihapus",0,1)</f>
        <v>Minggir</v>
      </c>
      <c r="C2642" t="s">
        <v>242</v>
      </c>
      <c r="D2642">
        <f>_xlfn.XLOOKUP(C2642,kamus!$B$2:$B$87,kamus!$J$2:$J$87,"dihapus",0,1)</f>
        <v>0</v>
      </c>
      <c r="E2642">
        <f t="shared" si="291"/>
        <v>0</v>
      </c>
      <c r="F2642" s="14">
        <v>43282</v>
      </c>
      <c r="G2642" s="1">
        <f t="shared" si="292"/>
        <v>7</v>
      </c>
      <c r="H2642" s="1">
        <f t="shared" si="293"/>
        <v>2018</v>
      </c>
      <c r="I2642">
        <v>0</v>
      </c>
      <c r="K2642">
        <f t="shared" si="287"/>
        <v>0</v>
      </c>
      <c r="L2642">
        <v>3637</v>
      </c>
      <c r="M2642" s="6">
        <f t="shared" si="288"/>
        <v>0</v>
      </c>
      <c r="N2642" s="6" t="str">
        <f t="shared" si="289"/>
        <v/>
      </c>
      <c r="O2642" s="6">
        <f t="shared" si="290"/>
        <v>0</v>
      </c>
      <c r="Q2642">
        <f>_xlfn.XLOOKUP(C2642&amp;G2642&amp;H2642,covid!$E$2:$E$2184,covid!$D$2:$D$2184,0,0,1)</f>
        <v>0</v>
      </c>
    </row>
    <row r="2643" spans="1:17" x14ac:dyDescent="0.3">
      <c r="A2643">
        <f>_xlfn.XLOOKUP(C2643,kamus!$B$2:$B$87,kamus!$A$2:$A$87,0,0,1)</f>
        <v>32</v>
      </c>
      <c r="B2643" t="str">
        <f>_xlfn.XLOOKUP(C2643,kamus!$B$2:$B$87,kamus!$D$2:$D$87,"dihapus",0,1)</f>
        <v>Minggir</v>
      </c>
      <c r="C2643" t="s">
        <v>243</v>
      </c>
      <c r="D2643">
        <f>_xlfn.XLOOKUP(C2643,kamus!$B$2:$B$87,kamus!$J$2:$J$87,"dihapus",0,1)</f>
        <v>0</v>
      </c>
      <c r="E2643">
        <f t="shared" si="291"/>
        <v>0</v>
      </c>
      <c r="F2643" s="14">
        <v>43282</v>
      </c>
      <c r="G2643" s="1">
        <f t="shared" si="292"/>
        <v>7</v>
      </c>
      <c r="H2643" s="1">
        <f t="shared" si="293"/>
        <v>2018</v>
      </c>
      <c r="I2643">
        <v>0</v>
      </c>
      <c r="K2643">
        <f t="shared" si="287"/>
        <v>0</v>
      </c>
      <c r="L2643">
        <v>7033</v>
      </c>
      <c r="M2643" s="6">
        <f t="shared" si="288"/>
        <v>0</v>
      </c>
      <c r="N2643" s="6" t="str">
        <f t="shared" si="289"/>
        <v/>
      </c>
      <c r="O2643" s="6">
        <f t="shared" si="290"/>
        <v>0</v>
      </c>
      <c r="Q2643">
        <f>_xlfn.XLOOKUP(C2643&amp;G2643&amp;H2643,covid!$E$2:$E$2184,covid!$D$2:$D$2184,0,0,1)</f>
        <v>0</v>
      </c>
    </row>
    <row r="2644" spans="1:17" x14ac:dyDescent="0.3">
      <c r="A2644">
        <f>_xlfn.XLOOKUP(C2644,kamus!$B$2:$B$87,kamus!$A$2:$A$87,0,0,1)</f>
        <v>30</v>
      </c>
      <c r="B2644" t="str">
        <f>_xlfn.XLOOKUP(C2644,kamus!$B$2:$B$87,kamus!$D$2:$D$87,"dihapus",0,1)</f>
        <v>Minggir</v>
      </c>
      <c r="C2644" t="s">
        <v>244</v>
      </c>
      <c r="D2644">
        <f>_xlfn.XLOOKUP(C2644,kamus!$B$2:$B$87,kamus!$J$2:$J$87,"dihapus",0,1)</f>
        <v>0</v>
      </c>
      <c r="E2644">
        <f t="shared" si="291"/>
        <v>0</v>
      </c>
      <c r="F2644" s="14">
        <v>43282</v>
      </c>
      <c r="G2644" s="1">
        <f t="shared" si="292"/>
        <v>7</v>
      </c>
      <c r="H2644" s="1">
        <f t="shared" si="293"/>
        <v>2018</v>
      </c>
      <c r="I2644">
        <v>0</v>
      </c>
      <c r="K2644">
        <f t="shared" si="287"/>
        <v>0</v>
      </c>
      <c r="L2644">
        <v>8777</v>
      </c>
      <c r="M2644" s="6">
        <f t="shared" si="288"/>
        <v>0</v>
      </c>
      <c r="N2644" s="6" t="str">
        <f t="shared" si="289"/>
        <v/>
      </c>
      <c r="O2644" s="6">
        <f t="shared" si="290"/>
        <v>0</v>
      </c>
      <c r="Q2644">
        <f>_xlfn.XLOOKUP(C2644&amp;G2644&amp;H2644,covid!$E$2:$E$2184,covid!$D$2:$D$2184,0,0,1)</f>
        <v>0</v>
      </c>
    </row>
    <row r="2645" spans="1:17" x14ac:dyDescent="0.3">
      <c r="A2645">
        <f>_xlfn.XLOOKUP(C2645,kamus!$B$2:$B$87,kamus!$A$2:$A$87,0,0,1)</f>
        <v>29</v>
      </c>
      <c r="B2645" t="str">
        <f>_xlfn.XLOOKUP(C2645,kamus!$B$2:$B$87,kamus!$D$2:$D$87,"dihapus",0,1)</f>
        <v>Minggir</v>
      </c>
      <c r="C2645" t="s">
        <v>245</v>
      </c>
      <c r="D2645">
        <f>_xlfn.XLOOKUP(C2645,kamus!$B$2:$B$87,kamus!$J$2:$J$87,"dihapus",0,1)</f>
        <v>0</v>
      </c>
      <c r="E2645">
        <f t="shared" si="291"/>
        <v>0</v>
      </c>
      <c r="F2645" s="14">
        <v>43282</v>
      </c>
      <c r="G2645" s="1">
        <f t="shared" si="292"/>
        <v>7</v>
      </c>
      <c r="H2645" s="1">
        <f t="shared" si="293"/>
        <v>2018</v>
      </c>
      <c r="I2645">
        <v>0</v>
      </c>
      <c r="K2645">
        <f t="shared" si="287"/>
        <v>0</v>
      </c>
      <c r="L2645">
        <v>5165</v>
      </c>
      <c r="M2645" s="6">
        <f t="shared" si="288"/>
        <v>0</v>
      </c>
      <c r="N2645" s="6" t="str">
        <f t="shared" si="289"/>
        <v/>
      </c>
      <c r="O2645" s="6">
        <f t="shared" si="290"/>
        <v>0</v>
      </c>
      <c r="Q2645">
        <f>_xlfn.XLOOKUP(C2645&amp;G2645&amp;H2645,covid!$E$2:$E$2184,covid!$D$2:$D$2184,0,0,1)</f>
        <v>0</v>
      </c>
    </row>
    <row r="2646" spans="1:17" x14ac:dyDescent="0.3">
      <c r="A2646">
        <f>_xlfn.XLOOKUP(C2646,kamus!$B$2:$B$87,kamus!$A$2:$A$87,0,0,1)</f>
        <v>35</v>
      </c>
      <c r="B2646" t="str">
        <f>_xlfn.XLOOKUP(C2646,kamus!$B$2:$B$87,kamus!$D$2:$D$87,"dihapus",0,1)</f>
        <v>Mlati 1</v>
      </c>
      <c r="C2646" t="s">
        <v>240</v>
      </c>
      <c r="D2646">
        <f>_xlfn.XLOOKUP(C2646,kamus!$B$2:$B$87,kamus!$J$2:$J$87,"dihapus",0,1)</f>
        <v>1</v>
      </c>
      <c r="E2646">
        <f t="shared" si="291"/>
        <v>0</v>
      </c>
      <c r="F2646" s="14">
        <v>43282</v>
      </c>
      <c r="G2646" s="1">
        <f t="shared" si="292"/>
        <v>7</v>
      </c>
      <c r="H2646" s="1">
        <f t="shared" si="293"/>
        <v>2018</v>
      </c>
      <c r="I2646">
        <v>0</v>
      </c>
      <c r="K2646">
        <f t="shared" si="287"/>
        <v>0</v>
      </c>
      <c r="L2646">
        <v>18886</v>
      </c>
      <c r="M2646" s="6">
        <f t="shared" si="288"/>
        <v>0</v>
      </c>
      <c r="N2646" s="6" t="str">
        <f t="shared" si="289"/>
        <v/>
      </c>
      <c r="O2646" s="6">
        <f t="shared" si="290"/>
        <v>0</v>
      </c>
      <c r="Q2646">
        <f>_xlfn.XLOOKUP(C2646&amp;G2646&amp;H2646,covid!$E$2:$E$2184,covid!$D$2:$D$2184,0,0,1)</f>
        <v>0</v>
      </c>
    </row>
    <row r="2647" spans="1:17" x14ac:dyDescent="0.3">
      <c r="A2647">
        <f>_xlfn.XLOOKUP(C2647,kamus!$B$2:$B$87,kamus!$A$2:$A$87,0,0,1)</f>
        <v>34</v>
      </c>
      <c r="B2647" t="str">
        <f>_xlfn.XLOOKUP(C2647,kamus!$B$2:$B$87,kamus!$D$2:$D$87,"dihapus",0,1)</f>
        <v>Mlati 1</v>
      </c>
      <c r="C2647" t="s">
        <v>254</v>
      </c>
      <c r="D2647">
        <f>_xlfn.XLOOKUP(C2647,kamus!$B$2:$B$87,kamus!$J$2:$J$87,"dihapus",0,1)</f>
        <v>1</v>
      </c>
      <c r="E2647">
        <f t="shared" si="291"/>
        <v>0</v>
      </c>
      <c r="F2647" s="14">
        <v>43282</v>
      </c>
      <c r="G2647" s="1">
        <f t="shared" si="292"/>
        <v>7</v>
      </c>
      <c r="H2647" s="1">
        <f t="shared" si="293"/>
        <v>2018</v>
      </c>
      <c r="I2647">
        <v>0</v>
      </c>
      <c r="K2647">
        <f t="shared" si="287"/>
        <v>0</v>
      </c>
      <c r="L2647">
        <v>35345</v>
      </c>
      <c r="M2647" s="6">
        <f t="shared" si="288"/>
        <v>0</v>
      </c>
      <c r="N2647" s="6" t="str">
        <f t="shared" si="289"/>
        <v/>
      </c>
      <c r="O2647" s="6">
        <f t="shared" si="290"/>
        <v>0</v>
      </c>
      <c r="Q2647">
        <f>_xlfn.XLOOKUP(C2647&amp;G2647&amp;H2647,covid!$E$2:$E$2184,covid!$D$2:$D$2184,0,0,1)</f>
        <v>0</v>
      </c>
    </row>
    <row r="2648" spans="1:17" x14ac:dyDescent="0.3">
      <c r="A2648">
        <f>_xlfn.XLOOKUP(C2648,kamus!$B$2:$B$87,kamus!$A$2:$A$87,0,0,1)</f>
        <v>38</v>
      </c>
      <c r="B2648" t="str">
        <f>_xlfn.XLOOKUP(C2648,kamus!$B$2:$B$87,kamus!$D$2:$D$87,"dihapus",0,1)</f>
        <v>Mlati 2</v>
      </c>
      <c r="C2648" t="s">
        <v>258</v>
      </c>
      <c r="D2648">
        <f>_xlfn.XLOOKUP(C2648,kamus!$B$2:$B$87,kamus!$J$2:$J$87,"dihapus",0,1)</f>
        <v>0</v>
      </c>
      <c r="E2648">
        <f t="shared" si="291"/>
        <v>0</v>
      </c>
      <c r="F2648" s="14">
        <v>43282</v>
      </c>
      <c r="G2648" s="1">
        <f t="shared" si="292"/>
        <v>7</v>
      </c>
      <c r="H2648" s="1">
        <f t="shared" si="293"/>
        <v>2018</v>
      </c>
      <c r="I2648">
        <v>0</v>
      </c>
      <c r="K2648">
        <f t="shared" si="287"/>
        <v>0</v>
      </c>
      <c r="L2648">
        <v>16653</v>
      </c>
      <c r="M2648" s="6">
        <f t="shared" si="288"/>
        <v>0</v>
      </c>
      <c r="N2648" s="6" t="str">
        <f t="shared" si="289"/>
        <v/>
      </c>
      <c r="O2648" s="6">
        <f t="shared" si="290"/>
        <v>0</v>
      </c>
      <c r="Q2648">
        <f>_xlfn.XLOOKUP(C2648&amp;G2648&amp;H2648,covid!$E$2:$E$2184,covid!$D$2:$D$2184,0,0,1)</f>
        <v>0</v>
      </c>
    </row>
    <row r="2649" spans="1:17" x14ac:dyDescent="0.3">
      <c r="A2649">
        <f>_xlfn.XLOOKUP(C2649,kamus!$B$2:$B$87,kamus!$A$2:$A$87,0,0,1)</f>
        <v>36</v>
      </c>
      <c r="B2649" t="str">
        <f>_xlfn.XLOOKUP(C2649,kamus!$B$2:$B$87,kamus!$D$2:$D$87,"dihapus",0,1)</f>
        <v>Mlati 2</v>
      </c>
      <c r="C2649" t="s">
        <v>268</v>
      </c>
      <c r="D2649">
        <f>_xlfn.XLOOKUP(C2649,kamus!$B$2:$B$87,kamus!$J$2:$J$87,"dihapus",0,1)</f>
        <v>1</v>
      </c>
      <c r="E2649">
        <f t="shared" si="291"/>
        <v>0</v>
      </c>
      <c r="F2649" s="14">
        <v>43282</v>
      </c>
      <c r="G2649" s="1">
        <f t="shared" si="292"/>
        <v>7</v>
      </c>
      <c r="H2649" s="1">
        <f t="shared" si="293"/>
        <v>2018</v>
      </c>
      <c r="I2649">
        <v>0</v>
      </c>
      <c r="K2649">
        <f t="shared" si="287"/>
        <v>0</v>
      </c>
      <c r="L2649">
        <v>11526</v>
      </c>
      <c r="M2649" s="6">
        <f t="shared" si="288"/>
        <v>0</v>
      </c>
      <c r="N2649" s="6" t="str">
        <f t="shared" si="289"/>
        <v/>
      </c>
      <c r="O2649" s="6">
        <f t="shared" si="290"/>
        <v>0</v>
      </c>
      <c r="Q2649">
        <f>_xlfn.XLOOKUP(C2649&amp;G2649&amp;H2649,covid!$E$2:$E$2184,covid!$D$2:$D$2184,0,0,1)</f>
        <v>0</v>
      </c>
    </row>
    <row r="2650" spans="1:17" x14ac:dyDescent="0.3">
      <c r="A2650">
        <f>_xlfn.XLOOKUP(C2650,kamus!$B$2:$B$87,kamus!$A$2:$A$87,0,0,1)</f>
        <v>37</v>
      </c>
      <c r="B2650" t="str">
        <f>_xlfn.XLOOKUP(C2650,kamus!$B$2:$B$87,kamus!$D$2:$D$87,"dihapus",0,1)</f>
        <v>Mlati 2</v>
      </c>
      <c r="C2650" t="s">
        <v>270</v>
      </c>
      <c r="D2650">
        <f>_xlfn.XLOOKUP(C2650,kamus!$B$2:$B$87,kamus!$J$2:$J$87,"dihapus",0,1)</f>
        <v>1</v>
      </c>
      <c r="E2650">
        <f t="shared" si="291"/>
        <v>0</v>
      </c>
      <c r="F2650" s="14">
        <v>43282</v>
      </c>
      <c r="G2650" s="1">
        <f t="shared" si="292"/>
        <v>7</v>
      </c>
      <c r="H2650" s="1">
        <f t="shared" si="293"/>
        <v>2018</v>
      </c>
      <c r="I2650">
        <v>0</v>
      </c>
      <c r="K2650">
        <f t="shared" si="287"/>
        <v>0</v>
      </c>
      <c r="L2650">
        <v>13694</v>
      </c>
      <c r="M2650" s="6">
        <f t="shared" si="288"/>
        <v>0</v>
      </c>
      <c r="N2650" s="6" t="str">
        <f t="shared" si="289"/>
        <v/>
      </c>
      <c r="O2650" s="6">
        <f t="shared" si="290"/>
        <v>0</v>
      </c>
      <c r="Q2650">
        <f>_xlfn.XLOOKUP(C2650&amp;G2650&amp;H2650,covid!$E$2:$E$2184,covid!$D$2:$D$2184,0,0,1)</f>
        <v>0</v>
      </c>
    </row>
    <row r="2651" spans="1:17" x14ac:dyDescent="0.3">
      <c r="A2651">
        <f>_xlfn.XLOOKUP(C2651,kamus!$B$2:$B$87,kamus!$A$2:$A$87,0,0,1)</f>
        <v>39</v>
      </c>
      <c r="B2651" t="str">
        <f>_xlfn.XLOOKUP(C2651,kamus!$B$2:$B$87,kamus!$D$2:$D$87,"dihapus",0,1)</f>
        <v>Moyudan</v>
      </c>
      <c r="C2651" t="s">
        <v>259</v>
      </c>
      <c r="D2651">
        <f>_xlfn.XLOOKUP(C2651,kamus!$B$2:$B$87,kamus!$J$2:$J$87,"dihapus",0,1)</f>
        <v>0</v>
      </c>
      <c r="E2651">
        <f t="shared" si="291"/>
        <v>0</v>
      </c>
      <c r="F2651" s="14">
        <v>43282</v>
      </c>
      <c r="G2651" s="1">
        <f t="shared" si="292"/>
        <v>7</v>
      </c>
      <c r="H2651" s="1">
        <f t="shared" si="293"/>
        <v>2018</v>
      </c>
      <c r="I2651">
        <v>0</v>
      </c>
      <c r="K2651">
        <f t="shared" si="287"/>
        <v>0</v>
      </c>
      <c r="L2651">
        <v>11875</v>
      </c>
      <c r="M2651" s="6">
        <f t="shared" si="288"/>
        <v>0</v>
      </c>
      <c r="N2651" s="6" t="str">
        <f t="shared" si="289"/>
        <v/>
      </c>
      <c r="O2651" s="6">
        <f t="shared" si="290"/>
        <v>0</v>
      </c>
      <c r="Q2651">
        <f>_xlfn.XLOOKUP(C2651&amp;G2651&amp;H2651,covid!$E$2:$E$2184,covid!$D$2:$D$2184,0,0,1)</f>
        <v>0</v>
      </c>
    </row>
    <row r="2652" spans="1:17" x14ac:dyDescent="0.3">
      <c r="A2652">
        <f>_xlfn.XLOOKUP(C2652,kamus!$B$2:$B$87,kamus!$A$2:$A$87,0,0,1)</f>
        <v>42</v>
      </c>
      <c r="B2652" t="str">
        <f>_xlfn.XLOOKUP(C2652,kamus!$B$2:$B$87,kamus!$D$2:$D$87,"dihapus",0,1)</f>
        <v>Moyudan</v>
      </c>
      <c r="C2652" t="s">
        <v>260</v>
      </c>
      <c r="D2652">
        <f>_xlfn.XLOOKUP(C2652,kamus!$B$2:$B$87,kamus!$J$2:$J$87,"dihapus",0,1)</f>
        <v>0</v>
      </c>
      <c r="E2652">
        <f t="shared" si="291"/>
        <v>0</v>
      </c>
      <c r="F2652" s="14">
        <v>43282</v>
      </c>
      <c r="G2652" s="1">
        <f t="shared" si="292"/>
        <v>7</v>
      </c>
      <c r="H2652" s="1">
        <f t="shared" si="293"/>
        <v>2018</v>
      </c>
      <c r="I2652">
        <v>0</v>
      </c>
      <c r="K2652">
        <f t="shared" si="287"/>
        <v>0</v>
      </c>
      <c r="L2652">
        <v>7197</v>
      </c>
      <c r="M2652" s="6">
        <f t="shared" si="288"/>
        <v>0</v>
      </c>
      <c r="N2652" s="6" t="str">
        <f t="shared" si="289"/>
        <v/>
      </c>
      <c r="O2652" s="6">
        <f t="shared" si="290"/>
        <v>0</v>
      </c>
      <c r="Q2652">
        <f>_xlfn.XLOOKUP(C2652&amp;G2652&amp;H2652,covid!$E$2:$E$2184,covid!$D$2:$D$2184,0,0,1)</f>
        <v>0</v>
      </c>
    </row>
    <row r="2653" spans="1:17" x14ac:dyDescent="0.3">
      <c r="A2653">
        <f>_xlfn.XLOOKUP(C2653,kamus!$B$2:$B$87,kamus!$A$2:$A$87,0,0,1)</f>
        <v>41</v>
      </c>
      <c r="B2653" t="str">
        <f>_xlfn.XLOOKUP(C2653,kamus!$B$2:$B$87,kamus!$D$2:$D$87,"dihapus",0,1)</f>
        <v>Moyudan</v>
      </c>
      <c r="C2653" t="s">
        <v>262</v>
      </c>
      <c r="D2653">
        <f>_xlfn.XLOOKUP(C2653,kamus!$B$2:$B$87,kamus!$J$2:$J$87,"dihapus",0,1)</f>
        <v>0</v>
      </c>
      <c r="E2653">
        <f t="shared" si="291"/>
        <v>0</v>
      </c>
      <c r="F2653" s="14">
        <v>43282</v>
      </c>
      <c r="G2653" s="1">
        <f t="shared" si="292"/>
        <v>7</v>
      </c>
      <c r="H2653" s="1">
        <f t="shared" si="293"/>
        <v>2018</v>
      </c>
      <c r="I2653">
        <v>0</v>
      </c>
      <c r="K2653">
        <f t="shared" si="287"/>
        <v>0</v>
      </c>
      <c r="L2653">
        <v>6705</v>
      </c>
      <c r="M2653" s="6">
        <f t="shared" si="288"/>
        <v>0</v>
      </c>
      <c r="N2653" s="6" t="str">
        <f t="shared" si="289"/>
        <v/>
      </c>
      <c r="O2653" s="6">
        <f t="shared" si="290"/>
        <v>0</v>
      </c>
      <c r="Q2653">
        <f>_xlfn.XLOOKUP(C2653&amp;G2653&amp;H2653,covid!$E$2:$E$2184,covid!$D$2:$D$2184,0,0,1)</f>
        <v>0</v>
      </c>
    </row>
    <row r="2654" spans="1:17" x14ac:dyDescent="0.3">
      <c r="A2654">
        <f>_xlfn.XLOOKUP(C2654,kamus!$B$2:$B$87,kamus!$A$2:$A$87,0,0,1)</f>
        <v>40</v>
      </c>
      <c r="B2654" t="str">
        <f>_xlfn.XLOOKUP(C2654,kamus!$B$2:$B$87,kamus!$D$2:$D$87,"dihapus",0,1)</f>
        <v>Moyudan</v>
      </c>
      <c r="C2654" t="s">
        <v>264</v>
      </c>
      <c r="D2654">
        <f>_xlfn.XLOOKUP(C2654,kamus!$B$2:$B$87,kamus!$J$2:$J$87,"dihapus",0,1)</f>
        <v>0</v>
      </c>
      <c r="E2654">
        <f t="shared" si="291"/>
        <v>0</v>
      </c>
      <c r="F2654" s="14">
        <v>43282</v>
      </c>
      <c r="G2654" s="1">
        <f t="shared" si="292"/>
        <v>7</v>
      </c>
      <c r="H2654" s="1">
        <f t="shared" si="293"/>
        <v>2018</v>
      </c>
      <c r="I2654">
        <v>0</v>
      </c>
      <c r="K2654">
        <f t="shared" si="287"/>
        <v>0</v>
      </c>
      <c r="L2654">
        <v>8347</v>
      </c>
      <c r="M2654" s="6">
        <f t="shared" si="288"/>
        <v>0</v>
      </c>
      <c r="N2654" s="6" t="str">
        <f t="shared" si="289"/>
        <v/>
      </c>
      <c r="O2654" s="6">
        <f t="shared" si="290"/>
        <v>0</v>
      </c>
      <c r="Q2654">
        <f>_xlfn.XLOOKUP(C2654&amp;G2654&amp;H2654,covid!$E$2:$E$2184,covid!$D$2:$D$2184,0,0,1)</f>
        <v>0</v>
      </c>
    </row>
    <row r="2655" spans="1:17" x14ac:dyDescent="0.3">
      <c r="A2655">
        <f>_xlfn.XLOOKUP(C2655,kamus!$B$2:$B$87,kamus!$A$2:$A$87,0,0,1)</f>
        <v>43</v>
      </c>
      <c r="B2655" t="str">
        <f>_xlfn.XLOOKUP(C2655,kamus!$B$2:$B$87,kamus!$D$2:$D$87,"dihapus",0,1)</f>
        <v>Ngaglik 1</v>
      </c>
      <c r="C2655" t="s">
        <v>228</v>
      </c>
      <c r="D2655">
        <f>_xlfn.XLOOKUP(C2655,kamus!$B$2:$B$87,kamus!$J$2:$J$87,"dihapus",0,1)</f>
        <v>1</v>
      </c>
      <c r="E2655">
        <f t="shared" si="291"/>
        <v>0</v>
      </c>
      <c r="F2655" s="14">
        <v>43282</v>
      </c>
      <c r="G2655" s="1">
        <f t="shared" si="292"/>
        <v>7</v>
      </c>
      <c r="H2655" s="1">
        <f t="shared" si="293"/>
        <v>2018</v>
      </c>
      <c r="I2655">
        <v>0</v>
      </c>
      <c r="K2655">
        <f t="shared" si="287"/>
        <v>0</v>
      </c>
      <c r="L2655">
        <v>12705</v>
      </c>
      <c r="M2655" s="6">
        <f t="shared" si="288"/>
        <v>0</v>
      </c>
      <c r="N2655" s="6" t="str">
        <f t="shared" si="289"/>
        <v/>
      </c>
      <c r="O2655" s="6">
        <f t="shared" si="290"/>
        <v>0</v>
      </c>
      <c r="Q2655">
        <f>_xlfn.XLOOKUP(C2655&amp;G2655&amp;H2655,covid!$E$2:$E$2184,covid!$D$2:$D$2184,0,0,1)</f>
        <v>0</v>
      </c>
    </row>
    <row r="2656" spans="1:17" x14ac:dyDescent="0.3">
      <c r="A2656">
        <f>_xlfn.XLOOKUP(C2656,kamus!$B$2:$B$87,kamus!$A$2:$A$87,0,0,1)</f>
        <v>44</v>
      </c>
      <c r="B2656" t="str">
        <f>_xlfn.XLOOKUP(C2656,kamus!$B$2:$B$87,kamus!$D$2:$D$87,"dihapus",0,1)</f>
        <v>Ngaglik 1</v>
      </c>
      <c r="C2656" t="s">
        <v>237</v>
      </c>
      <c r="D2656">
        <f>_xlfn.XLOOKUP(C2656,kamus!$B$2:$B$87,kamus!$J$2:$J$87,"dihapus",0,1)</f>
        <v>1</v>
      </c>
      <c r="E2656">
        <f t="shared" si="291"/>
        <v>0</v>
      </c>
      <c r="F2656" s="14">
        <v>43282</v>
      </c>
      <c r="G2656" s="1">
        <f t="shared" si="292"/>
        <v>7</v>
      </c>
      <c r="H2656" s="1">
        <f t="shared" si="293"/>
        <v>2018</v>
      </c>
      <c r="I2656">
        <v>0</v>
      </c>
      <c r="K2656">
        <f t="shared" si="287"/>
        <v>0</v>
      </c>
      <c r="L2656">
        <v>21934</v>
      </c>
      <c r="M2656" s="6">
        <f t="shared" si="288"/>
        <v>0</v>
      </c>
      <c r="N2656" s="6" t="str">
        <f t="shared" si="289"/>
        <v/>
      </c>
      <c r="O2656" s="6">
        <f t="shared" si="290"/>
        <v>0</v>
      </c>
      <c r="Q2656">
        <f>_xlfn.XLOOKUP(C2656&amp;G2656&amp;H2656,covid!$E$2:$E$2184,covid!$D$2:$D$2184,0,0,1)</f>
        <v>0</v>
      </c>
    </row>
    <row r="2657" spans="1:17" x14ac:dyDescent="0.3">
      <c r="A2657">
        <f>_xlfn.XLOOKUP(C2657,kamus!$B$2:$B$87,kamus!$A$2:$A$87,0,0,1)</f>
        <v>45</v>
      </c>
      <c r="B2657" t="str">
        <f>_xlfn.XLOOKUP(C2657,kamus!$B$2:$B$87,kamus!$D$2:$D$87,"dihapus",0,1)</f>
        <v>Ngaglik 1</v>
      </c>
      <c r="C2657" t="s">
        <v>255</v>
      </c>
      <c r="D2657">
        <f>_xlfn.XLOOKUP(C2657,kamus!$B$2:$B$87,kamus!$J$2:$J$87,"dihapus",0,1)</f>
        <v>1</v>
      </c>
      <c r="E2657">
        <f t="shared" si="291"/>
        <v>0</v>
      </c>
      <c r="F2657" s="14">
        <v>43282</v>
      </c>
      <c r="G2657" s="1">
        <f t="shared" si="292"/>
        <v>7</v>
      </c>
      <c r="H2657" s="1">
        <f t="shared" si="293"/>
        <v>2018</v>
      </c>
      <c r="I2657">
        <v>0</v>
      </c>
      <c r="K2657">
        <f t="shared" si="287"/>
        <v>0</v>
      </c>
      <c r="L2657">
        <v>19793</v>
      </c>
      <c r="M2657" s="6">
        <f t="shared" si="288"/>
        <v>0</v>
      </c>
      <c r="N2657" s="6" t="str">
        <f t="shared" si="289"/>
        <v/>
      </c>
      <c r="O2657" s="6">
        <f t="shared" si="290"/>
        <v>0</v>
      </c>
      <c r="Q2657">
        <f>_xlfn.XLOOKUP(C2657&amp;G2657&amp;H2657,covid!$E$2:$E$2184,covid!$D$2:$D$2184,0,0,1)</f>
        <v>0</v>
      </c>
    </row>
    <row r="2658" spans="1:17" x14ac:dyDescent="0.3">
      <c r="A2658">
        <f>_xlfn.XLOOKUP(C2658,kamus!$B$2:$B$87,kamus!$A$2:$A$87,0,0,1)</f>
        <v>48</v>
      </c>
      <c r="B2658" t="str">
        <f>_xlfn.XLOOKUP(C2658,kamus!$B$2:$B$87,kamus!$D$2:$D$87,"dihapus",0,1)</f>
        <v>Ngaglik 2</v>
      </c>
      <c r="C2658" t="s">
        <v>208</v>
      </c>
      <c r="D2658">
        <f>_xlfn.XLOOKUP(C2658,kamus!$B$2:$B$87,kamus!$J$2:$J$87,"dihapus",0,1)</f>
        <v>1</v>
      </c>
      <c r="E2658">
        <f t="shared" si="291"/>
        <v>0</v>
      </c>
      <c r="F2658" s="14">
        <v>43282</v>
      </c>
      <c r="G2658" s="1">
        <f t="shared" si="292"/>
        <v>7</v>
      </c>
      <c r="H2658" s="1">
        <f t="shared" si="293"/>
        <v>2018</v>
      </c>
      <c r="I2658">
        <v>0</v>
      </c>
      <c r="K2658">
        <f t="shared" si="287"/>
        <v>0</v>
      </c>
      <c r="L2658">
        <v>10447</v>
      </c>
      <c r="M2658" s="6">
        <f t="shared" si="288"/>
        <v>0</v>
      </c>
      <c r="N2658" s="6" t="str">
        <f t="shared" si="289"/>
        <v/>
      </c>
      <c r="O2658" s="6">
        <f t="shared" si="290"/>
        <v>0</v>
      </c>
      <c r="Q2658">
        <f>_xlfn.XLOOKUP(C2658&amp;G2658&amp;H2658,covid!$E$2:$E$2184,covid!$D$2:$D$2184,0,0,1)</f>
        <v>0</v>
      </c>
    </row>
    <row r="2659" spans="1:17" x14ac:dyDescent="0.3">
      <c r="A2659">
        <f>_xlfn.XLOOKUP(C2659,kamus!$B$2:$B$87,kamus!$A$2:$A$87,0,0,1)</f>
        <v>47</v>
      </c>
      <c r="B2659" t="str">
        <f>_xlfn.XLOOKUP(C2659,kamus!$B$2:$B$87,kamus!$D$2:$D$87,"dihapus",0,1)</f>
        <v>Ngaglik 2</v>
      </c>
      <c r="C2659" t="s">
        <v>238</v>
      </c>
      <c r="D2659">
        <f>_xlfn.XLOOKUP(C2659,kamus!$B$2:$B$87,kamus!$J$2:$J$87,"dihapus",0,1)</f>
        <v>1</v>
      </c>
      <c r="E2659">
        <f t="shared" si="291"/>
        <v>0</v>
      </c>
      <c r="F2659" s="14">
        <v>43282</v>
      </c>
      <c r="G2659" s="1">
        <f t="shared" si="292"/>
        <v>7</v>
      </c>
      <c r="H2659" s="1">
        <f t="shared" si="293"/>
        <v>2018</v>
      </c>
      <c r="I2659">
        <v>0</v>
      </c>
      <c r="K2659">
        <f t="shared" si="287"/>
        <v>0</v>
      </c>
      <c r="L2659">
        <v>22367</v>
      </c>
      <c r="M2659" s="6">
        <f t="shared" si="288"/>
        <v>0</v>
      </c>
      <c r="N2659" s="6" t="str">
        <f t="shared" si="289"/>
        <v/>
      </c>
      <c r="O2659" s="6">
        <f t="shared" si="290"/>
        <v>0</v>
      </c>
      <c r="Q2659">
        <f>_xlfn.XLOOKUP(C2659&amp;G2659&amp;H2659,covid!$E$2:$E$2184,covid!$D$2:$D$2184,0,0,1)</f>
        <v>0</v>
      </c>
    </row>
    <row r="2660" spans="1:17" x14ac:dyDescent="0.3">
      <c r="A2660">
        <f>_xlfn.XLOOKUP(C2660,kamus!$B$2:$B$87,kamus!$A$2:$A$87,0,0,1)</f>
        <v>46</v>
      </c>
      <c r="B2660" t="str">
        <f>_xlfn.XLOOKUP(C2660,kamus!$B$2:$B$87,kamus!$D$2:$D$87,"dihapus",0,1)</f>
        <v>Ngaglik 2</v>
      </c>
      <c r="C2660" t="s">
        <v>257</v>
      </c>
      <c r="D2660">
        <f>_xlfn.XLOOKUP(C2660,kamus!$B$2:$B$87,kamus!$J$2:$J$87,"dihapus",0,1)</f>
        <v>1</v>
      </c>
      <c r="E2660">
        <f t="shared" si="291"/>
        <v>0</v>
      </c>
      <c r="F2660" s="14">
        <v>43282</v>
      </c>
      <c r="G2660" s="1">
        <f t="shared" si="292"/>
        <v>7</v>
      </c>
      <c r="H2660" s="1">
        <f t="shared" si="293"/>
        <v>2018</v>
      </c>
      <c r="I2660">
        <v>0</v>
      </c>
      <c r="K2660">
        <f t="shared" si="287"/>
        <v>0</v>
      </c>
      <c r="L2660">
        <v>16910</v>
      </c>
      <c r="M2660" s="6">
        <f t="shared" si="288"/>
        <v>0</v>
      </c>
      <c r="N2660" s="6" t="str">
        <f t="shared" si="289"/>
        <v/>
      </c>
      <c r="O2660" s="6">
        <f t="shared" si="290"/>
        <v>0</v>
      </c>
      <c r="Q2660">
        <f>_xlfn.XLOOKUP(C2660&amp;G2660&amp;H2660,covid!$E$2:$E$2184,covid!$D$2:$D$2184,0,0,1)</f>
        <v>0</v>
      </c>
    </row>
    <row r="2661" spans="1:17" x14ac:dyDescent="0.3">
      <c r="A2661">
        <f>_xlfn.XLOOKUP(C2661,kamus!$B$2:$B$87,kamus!$A$2:$A$87,0,0,1)</f>
        <v>50</v>
      </c>
      <c r="B2661" t="str">
        <f>_xlfn.XLOOKUP(C2661,kamus!$B$2:$B$87,kamus!$D$2:$D$87,"dihapus",0,1)</f>
        <v>Ngemplak 1</v>
      </c>
      <c r="C2661" t="s">
        <v>202</v>
      </c>
      <c r="D2661">
        <f>_xlfn.XLOOKUP(C2661,kamus!$B$2:$B$87,kamus!$J$2:$J$87,"dihapus",0,1)</f>
        <v>0</v>
      </c>
      <c r="E2661">
        <f t="shared" si="291"/>
        <v>0</v>
      </c>
      <c r="F2661" s="14">
        <v>43282</v>
      </c>
      <c r="G2661" s="1">
        <f t="shared" si="292"/>
        <v>7</v>
      </c>
      <c r="H2661" s="1">
        <f t="shared" si="293"/>
        <v>2018</v>
      </c>
      <c r="I2661">
        <v>0</v>
      </c>
      <c r="K2661">
        <f t="shared" si="287"/>
        <v>0</v>
      </c>
      <c r="L2661">
        <v>7988</v>
      </c>
      <c r="M2661" s="6">
        <f t="shared" si="288"/>
        <v>0</v>
      </c>
      <c r="N2661" s="6" t="str">
        <f t="shared" si="289"/>
        <v/>
      </c>
      <c r="O2661" s="6">
        <f t="shared" si="290"/>
        <v>0</v>
      </c>
      <c r="Q2661">
        <f>_xlfn.XLOOKUP(C2661&amp;G2661&amp;H2661,covid!$E$2:$E$2184,covid!$D$2:$D$2184,0,0,1)</f>
        <v>0</v>
      </c>
    </row>
    <row r="2662" spans="1:17" x14ac:dyDescent="0.3">
      <c r="A2662">
        <f>_xlfn.XLOOKUP(C2662,kamus!$B$2:$B$87,kamus!$A$2:$A$87,0,0,1)</f>
        <v>51</v>
      </c>
      <c r="B2662" t="str">
        <f>_xlfn.XLOOKUP(C2662,kamus!$B$2:$B$87,kamus!$D$2:$D$87,"dihapus",0,1)</f>
        <v>Ngemplak 1</v>
      </c>
      <c r="C2662" t="s">
        <v>256</v>
      </c>
      <c r="D2662">
        <f>_xlfn.XLOOKUP(C2662,kamus!$B$2:$B$87,kamus!$J$2:$J$87,"dihapus",0,1)</f>
        <v>0</v>
      </c>
      <c r="E2662">
        <f t="shared" si="291"/>
        <v>0</v>
      </c>
      <c r="F2662" s="14">
        <v>43282</v>
      </c>
      <c r="G2662" s="1">
        <f t="shared" si="292"/>
        <v>7</v>
      </c>
      <c r="H2662" s="1">
        <f t="shared" si="293"/>
        <v>2018</v>
      </c>
      <c r="I2662">
        <v>0</v>
      </c>
      <c r="K2662">
        <f t="shared" si="287"/>
        <v>0</v>
      </c>
      <c r="L2662">
        <v>8208</v>
      </c>
      <c r="M2662" s="6">
        <f t="shared" si="288"/>
        <v>0</v>
      </c>
      <c r="N2662" s="6" t="str">
        <f t="shared" si="289"/>
        <v/>
      </c>
      <c r="O2662" s="6">
        <f t="shared" si="290"/>
        <v>0</v>
      </c>
      <c r="Q2662">
        <f>_xlfn.XLOOKUP(C2662&amp;G2662&amp;H2662,covid!$E$2:$E$2184,covid!$D$2:$D$2184,0,0,1)</f>
        <v>0</v>
      </c>
    </row>
    <row r="2663" spans="1:17" x14ac:dyDescent="0.3">
      <c r="A2663">
        <f>_xlfn.XLOOKUP(C2663,kamus!$B$2:$B$87,kamus!$A$2:$A$87,0,0,1)</f>
        <v>49</v>
      </c>
      <c r="B2663" t="str">
        <f>_xlfn.XLOOKUP(C2663,kamus!$B$2:$B$87,kamus!$D$2:$D$87,"dihapus",0,1)</f>
        <v>Ngemplak 1</v>
      </c>
      <c r="C2663" t="s">
        <v>276</v>
      </c>
      <c r="D2663">
        <f>_xlfn.XLOOKUP(C2663,kamus!$B$2:$B$87,kamus!$J$2:$J$87,"dihapus",0,1)</f>
        <v>1</v>
      </c>
      <c r="E2663">
        <f t="shared" si="291"/>
        <v>0</v>
      </c>
      <c r="F2663" s="14">
        <v>43282</v>
      </c>
      <c r="G2663" s="1">
        <f t="shared" si="292"/>
        <v>7</v>
      </c>
      <c r="H2663" s="1">
        <f t="shared" si="293"/>
        <v>2018</v>
      </c>
      <c r="I2663">
        <v>0</v>
      </c>
      <c r="K2663">
        <f t="shared" si="287"/>
        <v>0</v>
      </c>
      <c r="L2663">
        <v>9697</v>
      </c>
      <c r="M2663" s="6">
        <f t="shared" si="288"/>
        <v>0</v>
      </c>
      <c r="N2663" s="6" t="str">
        <f t="shared" si="289"/>
        <v/>
      </c>
      <c r="O2663" s="6">
        <f t="shared" si="290"/>
        <v>0</v>
      </c>
      <c r="Q2663">
        <f>_xlfn.XLOOKUP(C2663&amp;G2663&amp;H2663,covid!$E$2:$E$2184,covid!$D$2:$D$2184,0,0,1)</f>
        <v>0</v>
      </c>
    </row>
    <row r="2664" spans="1:17" x14ac:dyDescent="0.3">
      <c r="A2664">
        <f>_xlfn.XLOOKUP(C2664,kamus!$B$2:$B$87,kamus!$A$2:$A$87,0,0,1)</f>
        <v>52</v>
      </c>
      <c r="B2664" t="str">
        <f>_xlfn.XLOOKUP(C2664,kamus!$B$2:$B$87,kamus!$D$2:$D$87,"dihapus",0,1)</f>
        <v>Ngemplak 2</v>
      </c>
      <c r="C2664" t="s">
        <v>277</v>
      </c>
      <c r="D2664">
        <f>_xlfn.XLOOKUP(C2664,kamus!$B$2:$B$87,kamus!$J$2:$J$87,"dihapus",0,1)</f>
        <v>1</v>
      </c>
      <c r="E2664">
        <f t="shared" si="291"/>
        <v>0</v>
      </c>
      <c r="F2664" s="14">
        <v>43282</v>
      </c>
      <c r="G2664" s="1">
        <f t="shared" si="292"/>
        <v>7</v>
      </c>
      <c r="H2664" s="1">
        <f t="shared" si="293"/>
        <v>2018</v>
      </c>
      <c r="I2664">
        <v>0</v>
      </c>
      <c r="K2664">
        <f t="shared" si="287"/>
        <v>0</v>
      </c>
      <c r="L2664">
        <v>31636</v>
      </c>
      <c r="M2664" s="6">
        <f t="shared" si="288"/>
        <v>0</v>
      </c>
      <c r="N2664" s="6" t="str">
        <f t="shared" si="289"/>
        <v/>
      </c>
      <c r="O2664" s="6">
        <f t="shared" si="290"/>
        <v>0</v>
      </c>
      <c r="Q2664">
        <f>_xlfn.XLOOKUP(C2664&amp;G2664&amp;H2664,covid!$E$2:$E$2184,covid!$D$2:$D$2184,0,0,1)</f>
        <v>0</v>
      </c>
    </row>
    <row r="2665" spans="1:17" x14ac:dyDescent="0.3">
      <c r="A2665">
        <f>_xlfn.XLOOKUP(C2665,kamus!$B$2:$B$87,kamus!$A$2:$A$87,0,0,1)</f>
        <v>53</v>
      </c>
      <c r="B2665" t="str">
        <f>_xlfn.XLOOKUP(C2665,kamus!$B$2:$B$87,kamus!$D$2:$D$87,"dihapus",0,1)</f>
        <v>Ngemplak 2</v>
      </c>
      <c r="C2665" t="s">
        <v>278</v>
      </c>
      <c r="D2665">
        <f>_xlfn.XLOOKUP(C2665,kamus!$B$2:$B$87,kamus!$J$2:$J$87,"dihapus",0,1)</f>
        <v>0</v>
      </c>
      <c r="E2665">
        <f t="shared" si="291"/>
        <v>0</v>
      </c>
      <c r="F2665" s="14">
        <v>43282</v>
      </c>
      <c r="G2665" s="1">
        <f t="shared" si="292"/>
        <v>7</v>
      </c>
      <c r="H2665" s="1">
        <f t="shared" si="293"/>
        <v>2018</v>
      </c>
      <c r="I2665">
        <v>0</v>
      </c>
      <c r="K2665">
        <f t="shared" si="287"/>
        <v>0</v>
      </c>
      <c r="L2665">
        <v>8894</v>
      </c>
      <c r="M2665" s="6">
        <f t="shared" si="288"/>
        <v>0</v>
      </c>
      <c r="N2665" s="6" t="str">
        <f t="shared" si="289"/>
        <v/>
      </c>
      <c r="O2665" s="6">
        <f t="shared" si="290"/>
        <v>0</v>
      </c>
      <c r="Q2665">
        <f>_xlfn.XLOOKUP(C2665&amp;G2665&amp;H2665,covid!$E$2:$E$2184,covid!$D$2:$D$2184,0,0,1)</f>
        <v>0</v>
      </c>
    </row>
    <row r="2666" spans="1:17" x14ac:dyDescent="0.3">
      <c r="A2666">
        <f>_xlfn.XLOOKUP(C2666,kamus!$B$2:$B$87,kamus!$A$2:$A$87,0,0,1)</f>
        <v>57</v>
      </c>
      <c r="B2666" t="str">
        <f>_xlfn.XLOOKUP(C2666,kamus!$B$2:$B$87,kamus!$D$2:$D$87,"dihapus",0,1)</f>
        <v>Pakem</v>
      </c>
      <c r="C2666" t="s">
        <v>204</v>
      </c>
      <c r="D2666">
        <f>_xlfn.XLOOKUP(C2666,kamus!$B$2:$B$87,kamus!$J$2:$J$87,"dihapus",0,1)</f>
        <v>0</v>
      </c>
      <c r="E2666">
        <f t="shared" si="291"/>
        <v>0</v>
      </c>
      <c r="F2666" s="14">
        <v>43282</v>
      </c>
      <c r="G2666" s="1">
        <f t="shared" si="292"/>
        <v>7</v>
      </c>
      <c r="H2666" s="1">
        <f t="shared" si="293"/>
        <v>2018</v>
      </c>
      <c r="I2666">
        <v>0</v>
      </c>
      <c r="K2666">
        <f t="shared" si="287"/>
        <v>0</v>
      </c>
      <c r="L2666">
        <v>6864</v>
      </c>
      <c r="M2666" s="6">
        <f t="shared" si="288"/>
        <v>0</v>
      </c>
      <c r="N2666" s="6" t="str">
        <f t="shared" si="289"/>
        <v/>
      </c>
      <c r="O2666" s="6">
        <f t="shared" si="290"/>
        <v>0</v>
      </c>
      <c r="Q2666">
        <f>_xlfn.XLOOKUP(C2666&amp;G2666&amp;H2666,covid!$E$2:$E$2184,covid!$D$2:$D$2184,0,0,1)</f>
        <v>0</v>
      </c>
    </row>
    <row r="2667" spans="1:17" x14ac:dyDescent="0.3">
      <c r="A2667">
        <f>_xlfn.XLOOKUP(C2667,kamus!$B$2:$B$87,kamus!$A$2:$A$87,0,0,1)</f>
        <v>54</v>
      </c>
      <c r="B2667" t="str">
        <f>_xlfn.XLOOKUP(C2667,kamus!$B$2:$B$87,kamus!$D$2:$D$87,"dihapus",0,1)</f>
        <v>Pakem</v>
      </c>
      <c r="C2667" t="s">
        <v>213</v>
      </c>
      <c r="D2667">
        <f>_xlfn.XLOOKUP(C2667,kamus!$B$2:$B$87,kamus!$J$2:$J$87,"dihapus",0,1)</f>
        <v>0</v>
      </c>
      <c r="E2667">
        <f t="shared" si="291"/>
        <v>0</v>
      </c>
      <c r="F2667" s="14">
        <v>43282</v>
      </c>
      <c r="G2667" s="1">
        <f t="shared" si="292"/>
        <v>7</v>
      </c>
      <c r="H2667" s="1">
        <f t="shared" si="293"/>
        <v>2018</v>
      </c>
      <c r="I2667">
        <v>0</v>
      </c>
      <c r="K2667">
        <f t="shared" si="287"/>
        <v>0</v>
      </c>
      <c r="L2667">
        <v>9160</v>
      </c>
      <c r="M2667" s="6">
        <f t="shared" si="288"/>
        <v>0</v>
      </c>
      <c r="N2667" s="6" t="str">
        <f t="shared" si="289"/>
        <v/>
      </c>
      <c r="O2667" s="6">
        <f t="shared" si="290"/>
        <v>0</v>
      </c>
      <c r="Q2667">
        <f>_xlfn.XLOOKUP(C2667&amp;G2667&amp;H2667,covid!$E$2:$E$2184,covid!$D$2:$D$2184,0,0,1)</f>
        <v>0</v>
      </c>
    </row>
    <row r="2668" spans="1:17" x14ac:dyDescent="0.3">
      <c r="A2668">
        <f>_xlfn.XLOOKUP(C2668,kamus!$B$2:$B$87,kamus!$A$2:$A$87,0,0,1)</f>
        <v>56</v>
      </c>
      <c r="B2668" t="str">
        <f>_xlfn.XLOOKUP(C2668,kamus!$B$2:$B$87,kamus!$D$2:$D$87,"dihapus",0,1)</f>
        <v>Pakem</v>
      </c>
      <c r="C2668" t="s">
        <v>214</v>
      </c>
      <c r="D2668">
        <f>_xlfn.XLOOKUP(C2668,kamus!$B$2:$B$87,kamus!$J$2:$J$87,"dihapus",0,1)</f>
        <v>1</v>
      </c>
      <c r="E2668">
        <f t="shared" si="291"/>
        <v>0</v>
      </c>
      <c r="F2668" s="14">
        <v>43282</v>
      </c>
      <c r="G2668" s="1">
        <f t="shared" si="292"/>
        <v>7</v>
      </c>
      <c r="H2668" s="1">
        <f t="shared" si="293"/>
        <v>2018</v>
      </c>
      <c r="I2668">
        <v>0</v>
      </c>
      <c r="K2668">
        <f t="shared" si="287"/>
        <v>0</v>
      </c>
      <c r="L2668">
        <v>6711</v>
      </c>
      <c r="M2668" s="6">
        <f t="shared" si="288"/>
        <v>0</v>
      </c>
      <c r="N2668" s="6" t="str">
        <f t="shared" si="289"/>
        <v/>
      </c>
      <c r="O2668" s="6">
        <f t="shared" si="290"/>
        <v>0</v>
      </c>
      <c r="Q2668">
        <f>_xlfn.XLOOKUP(C2668&amp;G2668&amp;H2668,covid!$E$2:$E$2184,covid!$D$2:$D$2184,0,0,1)</f>
        <v>0</v>
      </c>
    </row>
    <row r="2669" spans="1:17" x14ac:dyDescent="0.3">
      <c r="A2669">
        <f>_xlfn.XLOOKUP(C2669,kamus!$B$2:$B$87,kamus!$A$2:$A$87,0,0,1)</f>
        <v>58</v>
      </c>
      <c r="B2669" t="str">
        <f>_xlfn.XLOOKUP(C2669,kamus!$B$2:$B$87,kamus!$D$2:$D$87,"dihapus",0,1)</f>
        <v>Pakem</v>
      </c>
      <c r="C2669" t="s">
        <v>231</v>
      </c>
      <c r="D2669">
        <f>_xlfn.XLOOKUP(C2669,kamus!$B$2:$B$87,kamus!$J$2:$J$87,"dihapus",0,1)</f>
        <v>0</v>
      </c>
      <c r="E2669">
        <f t="shared" si="291"/>
        <v>0</v>
      </c>
      <c r="F2669" s="14">
        <v>43282</v>
      </c>
      <c r="G2669" s="1">
        <f t="shared" si="292"/>
        <v>7</v>
      </c>
      <c r="H2669" s="1">
        <f t="shared" si="293"/>
        <v>2018</v>
      </c>
      <c r="I2669">
        <v>0</v>
      </c>
      <c r="K2669">
        <f t="shared" si="287"/>
        <v>0</v>
      </c>
      <c r="L2669">
        <v>6932</v>
      </c>
      <c r="M2669" s="6">
        <f t="shared" si="288"/>
        <v>0</v>
      </c>
      <c r="N2669" s="6" t="str">
        <f t="shared" si="289"/>
        <v/>
      </c>
      <c r="O2669" s="6">
        <f t="shared" si="290"/>
        <v>0</v>
      </c>
      <c r="Q2669">
        <f>_xlfn.XLOOKUP(C2669&amp;G2669&amp;H2669,covid!$E$2:$E$2184,covid!$D$2:$D$2184,0,0,1)</f>
        <v>0</v>
      </c>
    </row>
    <row r="2670" spans="1:17" x14ac:dyDescent="0.3">
      <c r="A2670">
        <f>_xlfn.XLOOKUP(C2670,kamus!$B$2:$B$87,kamus!$A$2:$A$87,0,0,1)</f>
        <v>55</v>
      </c>
      <c r="B2670" t="str">
        <f>_xlfn.XLOOKUP(C2670,kamus!$B$2:$B$87,kamus!$D$2:$D$87,"dihapus",0,1)</f>
        <v>Pakem</v>
      </c>
      <c r="C2670" t="s">
        <v>234</v>
      </c>
      <c r="D2670">
        <f>_xlfn.XLOOKUP(C2670,kamus!$B$2:$B$87,kamus!$J$2:$J$87,"dihapus",0,1)</f>
        <v>0</v>
      </c>
      <c r="E2670">
        <f t="shared" si="291"/>
        <v>0</v>
      </c>
      <c r="F2670" s="14">
        <v>43282</v>
      </c>
      <c r="G2670" s="1">
        <f t="shared" si="292"/>
        <v>7</v>
      </c>
      <c r="H2670" s="1">
        <f t="shared" si="293"/>
        <v>2018</v>
      </c>
      <c r="I2670">
        <v>0</v>
      </c>
      <c r="K2670">
        <f t="shared" si="287"/>
        <v>0</v>
      </c>
      <c r="L2670">
        <v>9891</v>
      </c>
      <c r="M2670" s="6">
        <f t="shared" si="288"/>
        <v>0</v>
      </c>
      <c r="N2670" s="6" t="str">
        <f t="shared" si="289"/>
        <v/>
      </c>
      <c r="O2670" s="6">
        <f t="shared" si="290"/>
        <v>0</v>
      </c>
      <c r="Q2670">
        <f>_xlfn.XLOOKUP(C2670&amp;G2670&amp;H2670,covid!$E$2:$E$2184,covid!$D$2:$D$2184,0,0,1)</f>
        <v>0</v>
      </c>
    </row>
    <row r="2671" spans="1:17" x14ac:dyDescent="0.3">
      <c r="A2671">
        <f>_xlfn.XLOOKUP(C2671,kamus!$B$2:$B$87,kamus!$A$2:$A$87,0,0,1)</f>
        <v>64</v>
      </c>
      <c r="B2671" t="str">
        <f>_xlfn.XLOOKUP(C2671,kamus!$B$2:$B$87,kamus!$D$2:$D$87,"dihapus",0,1)</f>
        <v>Prambanan</v>
      </c>
      <c r="C2671" t="s">
        <v>203</v>
      </c>
      <c r="D2671">
        <f>_xlfn.XLOOKUP(C2671,kamus!$B$2:$B$87,kamus!$J$2:$J$87,"dihapus",0,1)</f>
        <v>1</v>
      </c>
      <c r="E2671">
        <f t="shared" si="291"/>
        <v>0</v>
      </c>
      <c r="F2671" s="14">
        <v>43282</v>
      </c>
      <c r="G2671" s="1">
        <f t="shared" si="292"/>
        <v>7</v>
      </c>
      <c r="H2671" s="1">
        <f t="shared" si="293"/>
        <v>2018</v>
      </c>
      <c r="I2671">
        <v>0</v>
      </c>
      <c r="K2671">
        <f t="shared" si="287"/>
        <v>0</v>
      </c>
      <c r="L2671">
        <v>12600</v>
      </c>
      <c r="M2671" s="6">
        <f t="shared" si="288"/>
        <v>0</v>
      </c>
      <c r="N2671" s="6" t="str">
        <f t="shared" si="289"/>
        <v/>
      </c>
      <c r="O2671" s="6">
        <f t="shared" si="290"/>
        <v>0</v>
      </c>
      <c r="Q2671">
        <f>_xlfn.XLOOKUP(C2671&amp;G2671&amp;H2671,covid!$E$2:$E$2184,covid!$D$2:$D$2184,0,0,1)</f>
        <v>0</v>
      </c>
    </row>
    <row r="2672" spans="1:17" x14ac:dyDescent="0.3">
      <c r="A2672">
        <f>_xlfn.XLOOKUP(C2672,kamus!$B$2:$B$87,kamus!$A$2:$A$87,0,0,1)</f>
        <v>59</v>
      </c>
      <c r="B2672" t="str">
        <f>_xlfn.XLOOKUP(C2672,kamus!$B$2:$B$87,kamus!$D$2:$D$87,"dihapus",0,1)</f>
        <v>Prambanan</v>
      </c>
      <c r="C2672" t="s">
        <v>210</v>
      </c>
      <c r="D2672">
        <f>_xlfn.XLOOKUP(C2672,kamus!$B$2:$B$87,kamus!$J$2:$J$87,"dihapus",0,1)</f>
        <v>0</v>
      </c>
      <c r="E2672">
        <f t="shared" si="291"/>
        <v>0</v>
      </c>
      <c r="F2672" s="14">
        <v>43282</v>
      </c>
      <c r="G2672" s="1">
        <f t="shared" si="292"/>
        <v>7</v>
      </c>
      <c r="H2672" s="1">
        <f t="shared" si="293"/>
        <v>2018</v>
      </c>
      <c r="I2672">
        <v>0</v>
      </c>
      <c r="K2672">
        <f t="shared" si="287"/>
        <v>0</v>
      </c>
      <c r="L2672">
        <v>4755</v>
      </c>
      <c r="M2672" s="6">
        <f t="shared" si="288"/>
        <v>0</v>
      </c>
      <c r="N2672" s="6" t="str">
        <f t="shared" si="289"/>
        <v/>
      </c>
      <c r="O2672" s="6">
        <f t="shared" si="290"/>
        <v>0</v>
      </c>
      <c r="Q2672">
        <f>_xlfn.XLOOKUP(C2672&amp;G2672&amp;H2672,covid!$E$2:$E$2184,covid!$D$2:$D$2184,0,0,1)</f>
        <v>0</v>
      </c>
    </row>
    <row r="2673" spans="1:17" x14ac:dyDescent="0.3">
      <c r="A2673">
        <f>_xlfn.XLOOKUP(C2673,kamus!$B$2:$B$87,kamus!$A$2:$A$87,0,0,1)</f>
        <v>61</v>
      </c>
      <c r="B2673" t="str">
        <f>_xlfn.XLOOKUP(C2673,kamus!$B$2:$B$87,kamus!$D$2:$D$87,"dihapus",0,1)</f>
        <v>Prambanan</v>
      </c>
      <c r="C2673" t="s">
        <v>219</v>
      </c>
      <c r="D2673">
        <f>_xlfn.XLOOKUP(C2673,kamus!$B$2:$B$87,kamus!$J$2:$J$87,"dihapus",0,1)</f>
        <v>0</v>
      </c>
      <c r="E2673">
        <f t="shared" si="291"/>
        <v>0</v>
      </c>
      <c r="F2673" s="14">
        <v>43282</v>
      </c>
      <c r="G2673" s="1">
        <f t="shared" si="292"/>
        <v>7</v>
      </c>
      <c r="H2673" s="1">
        <f t="shared" si="293"/>
        <v>2018</v>
      </c>
      <c r="I2673">
        <v>0</v>
      </c>
      <c r="K2673">
        <f t="shared" si="287"/>
        <v>0</v>
      </c>
      <c r="L2673">
        <v>14215</v>
      </c>
      <c r="M2673" s="6">
        <f t="shared" si="288"/>
        <v>0</v>
      </c>
      <c r="N2673" s="6" t="str">
        <f t="shared" si="289"/>
        <v/>
      </c>
      <c r="O2673" s="6">
        <f t="shared" si="290"/>
        <v>0</v>
      </c>
      <c r="Q2673">
        <f>_xlfn.XLOOKUP(C2673&amp;G2673&amp;H2673,covid!$E$2:$E$2184,covid!$D$2:$D$2184,0,0,1)</f>
        <v>0</v>
      </c>
    </row>
    <row r="2674" spans="1:17" x14ac:dyDescent="0.3">
      <c r="A2674">
        <f>_xlfn.XLOOKUP(C2674,kamus!$B$2:$B$87,kamus!$A$2:$A$87,0,0,1)</f>
        <v>62</v>
      </c>
      <c r="B2674" t="str">
        <f>_xlfn.XLOOKUP(C2674,kamus!$B$2:$B$87,kamus!$D$2:$D$87,"dihapus",0,1)</f>
        <v>Prambanan</v>
      </c>
      <c r="C2674" t="s">
        <v>236</v>
      </c>
      <c r="D2674">
        <f>_xlfn.XLOOKUP(C2674,kamus!$B$2:$B$87,kamus!$J$2:$J$87,"dihapus",0,1)</f>
        <v>0</v>
      </c>
      <c r="E2674">
        <f t="shared" si="291"/>
        <v>0</v>
      </c>
      <c r="F2674" s="14">
        <v>43282</v>
      </c>
      <c r="G2674" s="1">
        <f t="shared" si="292"/>
        <v>7</v>
      </c>
      <c r="H2674" s="1">
        <f t="shared" si="293"/>
        <v>2018</v>
      </c>
      <c r="I2674">
        <v>0</v>
      </c>
      <c r="K2674">
        <f t="shared" si="287"/>
        <v>0</v>
      </c>
      <c r="L2674">
        <v>6067</v>
      </c>
      <c r="M2674" s="6">
        <f t="shared" si="288"/>
        <v>0</v>
      </c>
      <c r="N2674" s="6" t="str">
        <f t="shared" si="289"/>
        <v/>
      </c>
      <c r="O2674" s="6">
        <f t="shared" si="290"/>
        <v>0</v>
      </c>
      <c r="Q2674">
        <f>_xlfn.XLOOKUP(C2674&amp;G2674&amp;H2674,covid!$E$2:$E$2184,covid!$D$2:$D$2184,0,0,1)</f>
        <v>0</v>
      </c>
    </row>
    <row r="2675" spans="1:17" x14ac:dyDescent="0.3">
      <c r="A2675">
        <f>_xlfn.XLOOKUP(C2675,kamus!$B$2:$B$87,kamus!$A$2:$A$87,0,0,1)</f>
        <v>63</v>
      </c>
      <c r="B2675" t="str">
        <f>_xlfn.XLOOKUP(C2675,kamus!$B$2:$B$87,kamus!$D$2:$D$87,"dihapus",0,1)</f>
        <v>Prambanan</v>
      </c>
      <c r="C2675" t="s">
        <v>261</v>
      </c>
      <c r="D2675">
        <f>_xlfn.XLOOKUP(C2675,kamus!$B$2:$B$87,kamus!$J$2:$J$87,"dihapus",0,1)</f>
        <v>0</v>
      </c>
      <c r="E2675">
        <f t="shared" si="291"/>
        <v>0</v>
      </c>
      <c r="F2675" s="14">
        <v>43282</v>
      </c>
      <c r="G2675" s="1">
        <f t="shared" si="292"/>
        <v>7</v>
      </c>
      <c r="H2675" s="1">
        <f t="shared" si="293"/>
        <v>2018</v>
      </c>
      <c r="I2675">
        <v>0</v>
      </c>
      <c r="K2675">
        <f t="shared" si="287"/>
        <v>0</v>
      </c>
      <c r="L2675">
        <v>15373</v>
      </c>
      <c r="M2675" s="6">
        <f t="shared" si="288"/>
        <v>0</v>
      </c>
      <c r="N2675" s="6" t="str">
        <f t="shared" si="289"/>
        <v/>
      </c>
      <c r="O2675" s="6">
        <f t="shared" si="290"/>
        <v>0</v>
      </c>
      <c r="Q2675">
        <f>_xlfn.XLOOKUP(C2675&amp;G2675&amp;H2675,covid!$E$2:$E$2184,covid!$D$2:$D$2184,0,0,1)</f>
        <v>0</v>
      </c>
    </row>
    <row r="2676" spans="1:17" x14ac:dyDescent="0.3">
      <c r="A2676">
        <f>_xlfn.XLOOKUP(C2676,kamus!$B$2:$B$87,kamus!$A$2:$A$87,0,0,1)</f>
        <v>60</v>
      </c>
      <c r="B2676" t="str">
        <f>_xlfn.XLOOKUP(C2676,kamus!$B$2:$B$87,kamus!$D$2:$D$87,"dihapus",0,1)</f>
        <v>Prambanan</v>
      </c>
      <c r="C2676" t="s">
        <v>280</v>
      </c>
      <c r="D2676">
        <f>_xlfn.XLOOKUP(C2676,kamus!$B$2:$B$87,kamus!$J$2:$J$87,"dihapus",0,1)</f>
        <v>0</v>
      </c>
      <c r="E2676">
        <f t="shared" si="291"/>
        <v>0</v>
      </c>
      <c r="F2676" s="14">
        <v>43282</v>
      </c>
      <c r="G2676" s="1">
        <f t="shared" si="292"/>
        <v>7</v>
      </c>
      <c r="H2676" s="1">
        <f t="shared" si="293"/>
        <v>2018</v>
      </c>
      <c r="I2676">
        <v>0</v>
      </c>
      <c r="K2676">
        <f t="shared" si="287"/>
        <v>0</v>
      </c>
      <c r="L2676">
        <v>2810</v>
      </c>
      <c r="M2676" s="6">
        <f t="shared" si="288"/>
        <v>0</v>
      </c>
      <c r="N2676" s="6" t="str">
        <f t="shared" si="289"/>
        <v/>
      </c>
      <c r="O2676" s="6">
        <f t="shared" si="290"/>
        <v>0</v>
      </c>
      <c r="Q2676">
        <f>_xlfn.XLOOKUP(C2676&amp;G2676&amp;H2676,covid!$E$2:$E$2184,covid!$D$2:$D$2184,0,0,1)</f>
        <v>0</v>
      </c>
    </row>
    <row r="2677" spans="1:17" x14ac:dyDescent="0.3">
      <c r="A2677">
        <f>_xlfn.XLOOKUP(C2677,kamus!$B$2:$B$87,kamus!$A$2:$A$87,0,0,1)</f>
        <v>67</v>
      </c>
      <c r="B2677" t="str">
        <f>_xlfn.XLOOKUP(C2677,kamus!$B$2:$B$87,kamus!$D$2:$D$87,"dihapus",0,1)</f>
        <v>Seyegan</v>
      </c>
      <c r="C2677" t="s">
        <v>221</v>
      </c>
      <c r="D2677">
        <f>_xlfn.XLOOKUP(C2677,kamus!$B$2:$B$87,kamus!$J$2:$J$87,"dihapus",0,1)</f>
        <v>0</v>
      </c>
      <c r="E2677">
        <f t="shared" si="291"/>
        <v>0</v>
      </c>
      <c r="F2677" s="14">
        <v>43282</v>
      </c>
      <c r="G2677" s="1">
        <f t="shared" si="292"/>
        <v>7</v>
      </c>
      <c r="H2677" s="1">
        <f t="shared" si="293"/>
        <v>2018</v>
      </c>
      <c r="I2677">
        <v>0</v>
      </c>
      <c r="K2677">
        <f t="shared" si="287"/>
        <v>0</v>
      </c>
      <c r="L2677">
        <v>10795</v>
      </c>
      <c r="M2677" s="6">
        <f t="shared" si="288"/>
        <v>0</v>
      </c>
      <c r="N2677" s="6" t="str">
        <f t="shared" si="289"/>
        <v/>
      </c>
      <c r="O2677" s="6">
        <f t="shared" si="290"/>
        <v>0</v>
      </c>
      <c r="Q2677">
        <f>_xlfn.XLOOKUP(C2677&amp;G2677&amp;H2677,covid!$E$2:$E$2184,covid!$D$2:$D$2184,0,0,1)</f>
        <v>0</v>
      </c>
    </row>
    <row r="2678" spans="1:17" x14ac:dyDescent="0.3">
      <c r="A2678">
        <f>_xlfn.XLOOKUP(C2678,kamus!$B$2:$B$87,kamus!$A$2:$A$87,0,0,1)</f>
        <v>66</v>
      </c>
      <c r="B2678" t="str">
        <f>_xlfn.XLOOKUP(C2678,kamus!$B$2:$B$87,kamus!$D$2:$D$87,"dihapus",0,1)</f>
        <v>Seyegan</v>
      </c>
      <c r="C2678" t="s">
        <v>222</v>
      </c>
      <c r="D2678">
        <f>_xlfn.XLOOKUP(C2678,kamus!$B$2:$B$87,kamus!$J$2:$J$87,"dihapus",0,1)</f>
        <v>0</v>
      </c>
      <c r="E2678">
        <f t="shared" si="291"/>
        <v>0</v>
      </c>
      <c r="F2678" s="14">
        <v>43282</v>
      </c>
      <c r="G2678" s="1">
        <f t="shared" si="292"/>
        <v>7</v>
      </c>
      <c r="H2678" s="1">
        <f t="shared" si="293"/>
        <v>2018</v>
      </c>
      <c r="I2678">
        <v>0</v>
      </c>
      <c r="K2678">
        <f t="shared" si="287"/>
        <v>0</v>
      </c>
      <c r="L2678">
        <v>9586</v>
      </c>
      <c r="M2678" s="6">
        <f t="shared" si="288"/>
        <v>0</v>
      </c>
      <c r="N2678" s="6" t="str">
        <f t="shared" si="289"/>
        <v/>
      </c>
      <c r="O2678" s="6">
        <f t="shared" si="290"/>
        <v>0</v>
      </c>
      <c r="Q2678">
        <f>_xlfn.XLOOKUP(C2678&amp;G2678&amp;H2678,covid!$E$2:$E$2184,covid!$D$2:$D$2184,0,0,1)</f>
        <v>0</v>
      </c>
    </row>
    <row r="2679" spans="1:17" x14ac:dyDescent="0.3">
      <c r="A2679">
        <f>_xlfn.XLOOKUP(C2679,kamus!$B$2:$B$87,kamus!$A$2:$A$87,0,0,1)</f>
        <v>68</v>
      </c>
      <c r="B2679" t="str">
        <f>_xlfn.XLOOKUP(C2679,kamus!$B$2:$B$87,kamus!$D$2:$D$87,"dihapus",0,1)</f>
        <v>Seyegan</v>
      </c>
      <c r="C2679" t="s">
        <v>223</v>
      </c>
      <c r="D2679">
        <f>_xlfn.XLOOKUP(C2679,kamus!$B$2:$B$87,kamus!$J$2:$J$87,"dihapus",0,1)</f>
        <v>0</v>
      </c>
      <c r="E2679">
        <f t="shared" si="291"/>
        <v>0</v>
      </c>
      <c r="F2679" s="14">
        <v>43282</v>
      </c>
      <c r="G2679" s="1">
        <f t="shared" si="292"/>
        <v>7</v>
      </c>
      <c r="H2679" s="1">
        <f t="shared" si="293"/>
        <v>2018</v>
      </c>
      <c r="I2679">
        <v>0</v>
      </c>
      <c r="K2679">
        <f t="shared" si="287"/>
        <v>0</v>
      </c>
      <c r="L2679">
        <v>8063</v>
      </c>
      <c r="M2679" s="6">
        <f t="shared" si="288"/>
        <v>0</v>
      </c>
      <c r="N2679" s="6" t="str">
        <f t="shared" si="289"/>
        <v/>
      </c>
      <c r="O2679" s="6">
        <f t="shared" si="290"/>
        <v>0</v>
      </c>
      <c r="Q2679">
        <f>_xlfn.XLOOKUP(C2679&amp;G2679&amp;H2679,covid!$E$2:$E$2184,covid!$D$2:$D$2184,0,0,1)</f>
        <v>0</v>
      </c>
    </row>
    <row r="2680" spans="1:17" x14ac:dyDescent="0.3">
      <c r="A2680">
        <f>_xlfn.XLOOKUP(C2680,kamus!$B$2:$B$87,kamus!$A$2:$A$87,0,0,1)</f>
        <v>65</v>
      </c>
      <c r="B2680" t="str">
        <f>_xlfn.XLOOKUP(C2680,kamus!$B$2:$B$87,kamus!$D$2:$D$87,"dihapus",0,1)</f>
        <v>Seyegan</v>
      </c>
      <c r="C2680" t="s">
        <v>224</v>
      </c>
      <c r="D2680">
        <f>_xlfn.XLOOKUP(C2680,kamus!$B$2:$B$87,kamus!$J$2:$J$87,"dihapus",0,1)</f>
        <v>1</v>
      </c>
      <c r="E2680">
        <f t="shared" si="291"/>
        <v>0</v>
      </c>
      <c r="F2680" s="14">
        <v>43282</v>
      </c>
      <c r="G2680" s="1">
        <f t="shared" si="292"/>
        <v>7</v>
      </c>
      <c r="H2680" s="1">
        <f t="shared" si="293"/>
        <v>2018</v>
      </c>
      <c r="I2680">
        <v>0</v>
      </c>
      <c r="K2680">
        <f t="shared" si="287"/>
        <v>0</v>
      </c>
      <c r="L2680">
        <v>11242</v>
      </c>
      <c r="M2680" s="6">
        <f t="shared" si="288"/>
        <v>0</v>
      </c>
      <c r="N2680" s="6" t="str">
        <f t="shared" si="289"/>
        <v/>
      </c>
      <c r="O2680" s="6">
        <f t="shared" si="290"/>
        <v>0</v>
      </c>
      <c r="Q2680">
        <f>_xlfn.XLOOKUP(C2680&amp;G2680&amp;H2680,covid!$E$2:$E$2184,covid!$D$2:$D$2184,0,0,1)</f>
        <v>0</v>
      </c>
    </row>
    <row r="2681" spans="1:17" x14ac:dyDescent="0.3">
      <c r="A2681">
        <f>_xlfn.XLOOKUP(C2681,kamus!$B$2:$B$87,kamus!$A$2:$A$87,0,0,1)</f>
        <v>69</v>
      </c>
      <c r="B2681" t="str">
        <f>_xlfn.XLOOKUP(C2681,kamus!$B$2:$B$87,kamus!$D$2:$D$87,"dihapus",0,1)</f>
        <v>Seyegan</v>
      </c>
      <c r="C2681" t="s">
        <v>225</v>
      </c>
      <c r="D2681">
        <f>_xlfn.XLOOKUP(C2681,kamus!$B$2:$B$87,kamus!$J$2:$J$87,"dihapus",0,1)</f>
        <v>0</v>
      </c>
      <c r="E2681">
        <f t="shared" si="291"/>
        <v>0</v>
      </c>
      <c r="F2681" s="14">
        <v>43282</v>
      </c>
      <c r="G2681" s="1">
        <f t="shared" si="292"/>
        <v>7</v>
      </c>
      <c r="H2681" s="1">
        <f t="shared" si="293"/>
        <v>2018</v>
      </c>
      <c r="I2681">
        <v>0</v>
      </c>
      <c r="K2681">
        <f t="shared" si="287"/>
        <v>0</v>
      </c>
      <c r="L2681">
        <v>13538</v>
      </c>
      <c r="M2681" s="6">
        <f t="shared" si="288"/>
        <v>0</v>
      </c>
      <c r="N2681" s="6" t="str">
        <f t="shared" si="289"/>
        <v/>
      </c>
      <c r="O2681" s="6">
        <f t="shared" si="290"/>
        <v>0</v>
      </c>
      <c r="Q2681">
        <f>_xlfn.XLOOKUP(C2681&amp;G2681&amp;H2681,covid!$E$2:$E$2184,covid!$D$2:$D$2184,0,0,1)</f>
        <v>0</v>
      </c>
    </row>
    <row r="2682" spans="1:17" x14ac:dyDescent="0.3">
      <c r="A2682">
        <f>_xlfn.XLOOKUP(C2682,kamus!$B$2:$B$87,kamus!$A$2:$A$87,0,0,1)</f>
        <v>74</v>
      </c>
      <c r="B2682" t="str">
        <f>_xlfn.XLOOKUP(C2682,kamus!$B$2:$B$87,kamus!$D$2:$D$87,"dihapus",0,1)</f>
        <v>Sleman</v>
      </c>
      <c r="C2682" t="s">
        <v>205</v>
      </c>
      <c r="D2682">
        <f>_xlfn.XLOOKUP(C2682,kamus!$B$2:$B$87,kamus!$J$2:$J$87,"dihapus",0,1)</f>
        <v>1</v>
      </c>
      <c r="E2682">
        <f t="shared" si="291"/>
        <v>0</v>
      </c>
      <c r="F2682" s="14">
        <v>43282</v>
      </c>
      <c r="G2682" s="1">
        <f t="shared" si="292"/>
        <v>7</v>
      </c>
      <c r="H2682" s="1">
        <f t="shared" si="293"/>
        <v>2018</v>
      </c>
      <c r="I2682">
        <v>0</v>
      </c>
      <c r="K2682">
        <f t="shared" si="287"/>
        <v>0</v>
      </c>
      <c r="L2682">
        <v>15603</v>
      </c>
      <c r="M2682" s="6">
        <f t="shared" si="288"/>
        <v>0</v>
      </c>
      <c r="N2682" s="6" t="str">
        <f t="shared" si="289"/>
        <v/>
      </c>
      <c r="O2682" s="6">
        <f t="shared" si="290"/>
        <v>0</v>
      </c>
      <c r="Q2682">
        <f>_xlfn.XLOOKUP(C2682&amp;G2682&amp;H2682,covid!$E$2:$E$2184,covid!$D$2:$D$2184,0,0,1)</f>
        <v>0</v>
      </c>
    </row>
    <row r="2683" spans="1:17" x14ac:dyDescent="0.3">
      <c r="A2683">
        <f>_xlfn.XLOOKUP(C2683,kamus!$B$2:$B$87,kamus!$A$2:$A$87,0,0,1)</f>
        <v>73</v>
      </c>
      <c r="B2683" t="str">
        <f>_xlfn.XLOOKUP(C2683,kamus!$B$2:$B$87,kamus!$D$2:$D$87,"dihapus",0,1)</f>
        <v>Sleman</v>
      </c>
      <c r="C2683" t="s">
        <v>232</v>
      </c>
      <c r="D2683">
        <f>_xlfn.XLOOKUP(C2683,kamus!$B$2:$B$87,kamus!$J$2:$J$87,"dihapus",0,1)</f>
        <v>1</v>
      </c>
      <c r="E2683">
        <f t="shared" si="291"/>
        <v>0</v>
      </c>
      <c r="F2683" s="14">
        <v>43282</v>
      </c>
      <c r="G2683" s="1">
        <f t="shared" si="292"/>
        <v>7</v>
      </c>
      <c r="H2683" s="1">
        <f t="shared" si="293"/>
        <v>2018</v>
      </c>
      <c r="I2683">
        <v>0</v>
      </c>
      <c r="K2683">
        <f t="shared" si="287"/>
        <v>0</v>
      </c>
      <c r="L2683">
        <v>12906</v>
      </c>
      <c r="M2683" s="6">
        <f t="shared" si="288"/>
        <v>0</v>
      </c>
      <c r="N2683" s="6" t="str">
        <f t="shared" si="289"/>
        <v/>
      </c>
      <c r="O2683" s="6">
        <f t="shared" si="290"/>
        <v>0</v>
      </c>
      <c r="Q2683">
        <f>_xlfn.XLOOKUP(C2683&amp;G2683&amp;H2683,covid!$E$2:$E$2184,covid!$D$2:$D$2184,0,0,1)</f>
        <v>0</v>
      </c>
    </row>
    <row r="2684" spans="1:17" x14ac:dyDescent="0.3">
      <c r="A2684">
        <f>_xlfn.XLOOKUP(C2684,kamus!$B$2:$B$87,kamus!$A$2:$A$87,0,0,1)</f>
        <v>71</v>
      </c>
      <c r="B2684" t="str">
        <f>_xlfn.XLOOKUP(C2684,kamus!$B$2:$B$87,kamus!$D$2:$D$87,"dihapus",0,1)</f>
        <v>Sleman</v>
      </c>
      <c r="C2684" t="s">
        <v>271</v>
      </c>
      <c r="D2684">
        <f>_xlfn.XLOOKUP(C2684,kamus!$B$2:$B$87,kamus!$J$2:$J$87,"dihapus",0,1)</f>
        <v>1</v>
      </c>
      <c r="E2684">
        <f t="shared" si="291"/>
        <v>0</v>
      </c>
      <c r="F2684" s="14">
        <v>43282</v>
      </c>
      <c r="G2684" s="1">
        <f t="shared" si="292"/>
        <v>7</v>
      </c>
      <c r="H2684" s="1">
        <f t="shared" si="293"/>
        <v>2018</v>
      </c>
      <c r="I2684">
        <v>0</v>
      </c>
      <c r="K2684">
        <f t="shared" si="287"/>
        <v>0</v>
      </c>
      <c r="L2684">
        <v>15590</v>
      </c>
      <c r="M2684" s="6">
        <f t="shared" si="288"/>
        <v>0</v>
      </c>
      <c r="N2684" s="6" t="str">
        <f t="shared" si="289"/>
        <v/>
      </c>
      <c r="O2684" s="6">
        <f t="shared" si="290"/>
        <v>0</v>
      </c>
      <c r="Q2684">
        <f>_xlfn.XLOOKUP(C2684&amp;G2684&amp;H2684,covid!$E$2:$E$2184,covid!$D$2:$D$2184,0,0,1)</f>
        <v>0</v>
      </c>
    </row>
    <row r="2685" spans="1:17" x14ac:dyDescent="0.3">
      <c r="A2685">
        <f>_xlfn.XLOOKUP(C2685,kamus!$B$2:$B$87,kamus!$A$2:$A$87,0,0,1)</f>
        <v>72</v>
      </c>
      <c r="B2685" t="str">
        <f>_xlfn.XLOOKUP(C2685,kamus!$B$2:$B$87,kamus!$D$2:$D$87,"dihapus",0,1)</f>
        <v>Sleman</v>
      </c>
      <c r="C2685" t="s">
        <v>273</v>
      </c>
      <c r="D2685">
        <f>_xlfn.XLOOKUP(C2685,kamus!$B$2:$B$87,kamus!$J$2:$J$87,"dihapus",0,1)</f>
        <v>1</v>
      </c>
      <c r="E2685">
        <f t="shared" si="291"/>
        <v>0</v>
      </c>
      <c r="F2685" s="14">
        <v>43282</v>
      </c>
      <c r="G2685" s="1">
        <f t="shared" si="292"/>
        <v>7</v>
      </c>
      <c r="H2685" s="1">
        <f t="shared" si="293"/>
        <v>2018</v>
      </c>
      <c r="I2685">
        <v>0</v>
      </c>
      <c r="K2685">
        <f t="shared" si="287"/>
        <v>0</v>
      </c>
      <c r="L2685">
        <v>18873</v>
      </c>
      <c r="M2685" s="6">
        <f t="shared" si="288"/>
        <v>0</v>
      </c>
      <c r="N2685" s="6" t="str">
        <f t="shared" si="289"/>
        <v/>
      </c>
      <c r="O2685" s="6">
        <f t="shared" si="290"/>
        <v>0</v>
      </c>
      <c r="Q2685">
        <f>_xlfn.XLOOKUP(C2685&amp;G2685&amp;H2685,covid!$E$2:$E$2184,covid!$D$2:$D$2184,0,0,1)</f>
        <v>0</v>
      </c>
    </row>
    <row r="2686" spans="1:17" x14ac:dyDescent="0.3">
      <c r="A2686">
        <f>_xlfn.XLOOKUP(C2686,kamus!$B$2:$B$87,kamus!$A$2:$A$87,0,0,1)</f>
        <v>70</v>
      </c>
      <c r="B2686" t="str">
        <f>_xlfn.XLOOKUP(C2686,kamus!$B$2:$B$87,kamus!$D$2:$D$87,"dihapus",0,1)</f>
        <v>Sleman</v>
      </c>
      <c r="C2686" t="s">
        <v>274</v>
      </c>
      <c r="D2686">
        <f>_xlfn.XLOOKUP(C2686,kamus!$B$2:$B$87,kamus!$J$2:$J$87,"dihapus",0,1)</f>
        <v>0</v>
      </c>
      <c r="E2686">
        <f t="shared" si="291"/>
        <v>0</v>
      </c>
      <c r="F2686" s="14">
        <v>43282</v>
      </c>
      <c r="G2686" s="1">
        <f t="shared" si="292"/>
        <v>7</v>
      </c>
      <c r="H2686" s="1">
        <f t="shared" si="293"/>
        <v>2018</v>
      </c>
      <c r="I2686">
        <v>0</v>
      </c>
      <c r="K2686">
        <f t="shared" si="287"/>
        <v>0</v>
      </c>
      <c r="L2686">
        <v>10030</v>
      </c>
      <c r="M2686" s="6">
        <f t="shared" si="288"/>
        <v>0</v>
      </c>
      <c r="N2686" s="6" t="str">
        <f t="shared" si="289"/>
        <v/>
      </c>
      <c r="O2686" s="6">
        <f t="shared" si="290"/>
        <v>0</v>
      </c>
      <c r="Q2686">
        <f>_xlfn.XLOOKUP(C2686&amp;G2686&amp;H2686,covid!$E$2:$E$2184,covid!$D$2:$D$2184,0,0,1)</f>
        <v>0</v>
      </c>
    </row>
    <row r="2687" spans="1:17" x14ac:dyDescent="0.3">
      <c r="A2687">
        <f>_xlfn.XLOOKUP(C2687,kamus!$B$2:$B$87,kamus!$A$2:$A$87,0,0,1)</f>
        <v>77</v>
      </c>
      <c r="B2687" t="str">
        <f>_xlfn.XLOOKUP(C2687,kamus!$B$2:$B$87,kamus!$D$2:$D$87,"dihapus",0,1)</f>
        <v>Tempel 1</v>
      </c>
      <c r="C2687" t="s">
        <v>218</v>
      </c>
      <c r="D2687">
        <f>_xlfn.XLOOKUP(C2687,kamus!$B$2:$B$87,kamus!$J$2:$J$87,"dihapus",0,1)</f>
        <v>0</v>
      </c>
      <c r="E2687">
        <f t="shared" si="291"/>
        <v>0</v>
      </c>
      <c r="F2687" s="14">
        <v>43282</v>
      </c>
      <c r="G2687" s="1">
        <f t="shared" si="292"/>
        <v>7</v>
      </c>
      <c r="H2687" s="1">
        <f t="shared" si="293"/>
        <v>2018</v>
      </c>
      <c r="I2687">
        <v>0</v>
      </c>
      <c r="K2687">
        <f t="shared" si="287"/>
        <v>0</v>
      </c>
      <c r="L2687">
        <v>7841</v>
      </c>
      <c r="M2687" s="6">
        <f t="shared" si="288"/>
        <v>0</v>
      </c>
      <c r="N2687" s="6" t="str">
        <f t="shared" si="289"/>
        <v/>
      </c>
      <c r="O2687" s="6">
        <f t="shared" si="290"/>
        <v>0</v>
      </c>
      <c r="Q2687">
        <f>_xlfn.XLOOKUP(C2687&amp;G2687&amp;H2687,covid!$E$2:$E$2184,covid!$D$2:$D$2184,0,0,1)</f>
        <v>0</v>
      </c>
    </row>
    <row r="2688" spans="1:17" x14ac:dyDescent="0.3">
      <c r="A2688">
        <f>_xlfn.XLOOKUP(C2688,kamus!$B$2:$B$87,kamus!$A$2:$A$87,0,0,1)</f>
        <v>76</v>
      </c>
      <c r="B2688" t="str">
        <f>_xlfn.XLOOKUP(C2688,kamus!$B$2:$B$87,kamus!$D$2:$D$87,"dihapus",0,1)</f>
        <v>Tempel 1</v>
      </c>
      <c r="C2688" t="s">
        <v>226</v>
      </c>
      <c r="D2688">
        <f>_xlfn.XLOOKUP(C2688,kamus!$B$2:$B$87,kamus!$J$2:$J$87,"dihapus",0,1)</f>
        <v>1</v>
      </c>
      <c r="E2688">
        <f t="shared" si="291"/>
        <v>0</v>
      </c>
      <c r="F2688" s="14">
        <v>43282</v>
      </c>
      <c r="G2688" s="1">
        <f t="shared" si="292"/>
        <v>7</v>
      </c>
      <c r="H2688" s="1">
        <f t="shared" si="293"/>
        <v>2018</v>
      </c>
      <c r="I2688">
        <v>0</v>
      </c>
      <c r="K2688">
        <f t="shared" si="287"/>
        <v>0</v>
      </c>
      <c r="L2688">
        <v>11220</v>
      </c>
      <c r="M2688" s="6">
        <f t="shared" si="288"/>
        <v>0</v>
      </c>
      <c r="N2688" s="6" t="str">
        <f t="shared" si="289"/>
        <v/>
      </c>
      <c r="O2688" s="6">
        <f t="shared" si="290"/>
        <v>0</v>
      </c>
      <c r="Q2688">
        <f>_xlfn.XLOOKUP(C2688&amp;G2688&amp;H2688,covid!$E$2:$E$2184,covid!$D$2:$D$2184,0,0,1)</f>
        <v>0</v>
      </c>
    </row>
    <row r="2689" spans="1:17" x14ac:dyDescent="0.3">
      <c r="A2689">
        <f>_xlfn.XLOOKUP(C2689,kamus!$B$2:$B$87,kamus!$A$2:$A$87,0,0,1)</f>
        <v>75</v>
      </c>
      <c r="B2689" t="str">
        <f>_xlfn.XLOOKUP(C2689,kamus!$B$2:$B$87,kamus!$D$2:$D$87,"dihapus",0,1)</f>
        <v>Tempel 1</v>
      </c>
      <c r="C2689" t="s">
        <v>227</v>
      </c>
      <c r="D2689">
        <f>_xlfn.XLOOKUP(C2689,kamus!$B$2:$B$87,kamus!$J$2:$J$87,"dihapus",0,1)</f>
        <v>0</v>
      </c>
      <c r="E2689">
        <f t="shared" si="291"/>
        <v>0</v>
      </c>
      <c r="F2689" s="14">
        <v>43282</v>
      </c>
      <c r="G2689" s="1">
        <f t="shared" si="292"/>
        <v>7</v>
      </c>
      <c r="H2689" s="1">
        <f t="shared" si="293"/>
        <v>2018</v>
      </c>
      <c r="I2689">
        <v>0</v>
      </c>
      <c r="K2689">
        <f t="shared" si="287"/>
        <v>0</v>
      </c>
      <c r="L2689">
        <v>6904</v>
      </c>
      <c r="M2689" s="6">
        <f t="shared" si="288"/>
        <v>0</v>
      </c>
      <c r="N2689" s="6" t="str">
        <f t="shared" si="289"/>
        <v/>
      </c>
      <c r="O2689" s="6">
        <f t="shared" si="290"/>
        <v>0</v>
      </c>
      <c r="Q2689">
        <f>_xlfn.XLOOKUP(C2689&amp;G2689&amp;H2689,covid!$E$2:$E$2184,covid!$D$2:$D$2184,0,0,1)</f>
        <v>0</v>
      </c>
    </row>
    <row r="2690" spans="1:17" x14ac:dyDescent="0.3">
      <c r="A2690">
        <f>_xlfn.XLOOKUP(C2690,kamus!$B$2:$B$87,kamus!$A$2:$A$87,0,0,1)</f>
        <v>78</v>
      </c>
      <c r="B2690" t="str">
        <f>_xlfn.XLOOKUP(C2690,kamus!$B$2:$B$87,kamus!$D$2:$D$87,"dihapus",0,1)</f>
        <v>Tempel 1</v>
      </c>
      <c r="C2690" t="s">
        <v>229</v>
      </c>
      <c r="D2690">
        <f>_xlfn.XLOOKUP(C2690,kamus!$B$2:$B$87,kamus!$J$2:$J$87,"dihapus",0,1)</f>
        <v>0</v>
      </c>
      <c r="E2690">
        <f t="shared" si="291"/>
        <v>0</v>
      </c>
      <c r="F2690" s="14">
        <v>43282</v>
      </c>
      <c r="G2690" s="1">
        <f t="shared" si="292"/>
        <v>7</v>
      </c>
      <c r="H2690" s="1">
        <f t="shared" si="293"/>
        <v>2018</v>
      </c>
      <c r="I2690">
        <v>0</v>
      </c>
      <c r="K2690">
        <f t="shared" ref="K2690:K2753" si="294">J2690+I2690</f>
        <v>0</v>
      </c>
      <c r="L2690">
        <v>5387</v>
      </c>
      <c r="M2690" s="6">
        <f t="shared" ref="M2690:M2753" si="295">IF(ISBLANK(I2690)=TRUE,"",I2690/$L2690*100000)</f>
        <v>0</v>
      </c>
      <c r="N2690" s="6" t="str">
        <f t="shared" ref="N2690:N2753" si="296">IF(ISBLANK(J2690)=TRUE,"",J2690/$L2690*100000)</f>
        <v/>
      </c>
      <c r="O2690" s="6">
        <f t="shared" ref="O2690:O2753" si="297">IF(ISBLANK(K2690)=TRUE,"",K2690/$L2690*100000)</f>
        <v>0</v>
      </c>
      <c r="Q2690">
        <f>_xlfn.XLOOKUP(C2690&amp;G2690&amp;H2690,covid!$E$2:$E$2184,covid!$D$2:$D$2184,0,0,1)</f>
        <v>0</v>
      </c>
    </row>
    <row r="2691" spans="1:17" x14ac:dyDescent="0.3">
      <c r="A2691">
        <f>_xlfn.XLOOKUP(C2691,kamus!$B$2:$B$87,kamus!$A$2:$A$87,0,0,1)</f>
        <v>79</v>
      </c>
      <c r="B2691" t="str">
        <f>_xlfn.XLOOKUP(C2691,kamus!$B$2:$B$87,kamus!$D$2:$D$87,"dihapus",0,1)</f>
        <v>Tempel 2</v>
      </c>
      <c r="C2691" t="s">
        <v>201</v>
      </c>
      <c r="D2691">
        <f>_xlfn.XLOOKUP(C2691,kamus!$B$2:$B$87,kamus!$J$2:$J$87,"dihapus",0,1)</f>
        <v>0</v>
      </c>
      <c r="E2691">
        <f t="shared" ref="E2691:E2754" si="298">IF(D2691=0,0,IF(H2691&lt;2021,0,IF(AND(H2691=2021,G2691&lt;5),0,1)))</f>
        <v>0</v>
      </c>
      <c r="F2691" s="14">
        <v>43282</v>
      </c>
      <c r="G2691" s="1">
        <f t="shared" ref="G2691:G2754" si="299">MONTH(F2691)</f>
        <v>7</v>
      </c>
      <c r="H2691" s="1">
        <f t="shared" ref="H2691:H2754" si="300">YEAR(F2691)</f>
        <v>2018</v>
      </c>
      <c r="I2691">
        <v>0</v>
      </c>
      <c r="K2691">
        <f t="shared" si="294"/>
        <v>0</v>
      </c>
      <c r="L2691">
        <v>7759</v>
      </c>
      <c r="M2691" s="6">
        <f t="shared" si="295"/>
        <v>0</v>
      </c>
      <c r="N2691" s="6" t="str">
        <f t="shared" si="296"/>
        <v/>
      </c>
      <c r="O2691" s="6">
        <f t="shared" si="297"/>
        <v>0</v>
      </c>
      <c r="Q2691">
        <f>_xlfn.XLOOKUP(C2691&amp;G2691&amp;H2691,covid!$E$2:$E$2184,covid!$D$2:$D$2184,0,0,1)</f>
        <v>0</v>
      </c>
    </row>
    <row r="2692" spans="1:17" x14ac:dyDescent="0.3">
      <c r="A2692">
        <f>_xlfn.XLOOKUP(C2692,kamus!$B$2:$B$87,kamus!$A$2:$A$87,0,0,1)</f>
        <v>80</v>
      </c>
      <c r="B2692" t="str">
        <f>_xlfn.XLOOKUP(C2692,kamus!$B$2:$B$87,kamus!$D$2:$D$87,"dihapus",0,1)</f>
        <v>Tempel 2</v>
      </c>
      <c r="C2692" t="s">
        <v>233</v>
      </c>
      <c r="D2692">
        <f>_xlfn.XLOOKUP(C2692,kamus!$B$2:$B$87,kamus!$J$2:$J$87,"dihapus",0,1)</f>
        <v>0</v>
      </c>
      <c r="E2692">
        <f t="shared" si="298"/>
        <v>0</v>
      </c>
      <c r="F2692" s="14">
        <v>43282</v>
      </c>
      <c r="G2692" s="1">
        <f t="shared" si="299"/>
        <v>7</v>
      </c>
      <c r="H2692" s="1">
        <f t="shared" si="300"/>
        <v>2018</v>
      </c>
      <c r="I2692">
        <v>0</v>
      </c>
      <c r="K2692">
        <f t="shared" si="294"/>
        <v>0</v>
      </c>
      <c r="L2692">
        <v>6601</v>
      </c>
      <c r="M2692" s="6">
        <f t="shared" si="295"/>
        <v>0</v>
      </c>
      <c r="N2692" s="6" t="str">
        <f t="shared" si="296"/>
        <v/>
      </c>
      <c r="O2692" s="6">
        <f t="shared" si="297"/>
        <v>0</v>
      </c>
      <c r="Q2692">
        <f>_xlfn.XLOOKUP(C2692&amp;G2692&amp;H2692,covid!$E$2:$E$2184,covid!$D$2:$D$2184,0,0,1)</f>
        <v>0</v>
      </c>
    </row>
    <row r="2693" spans="1:17" x14ac:dyDescent="0.3">
      <c r="A2693">
        <f>_xlfn.XLOOKUP(C2693,kamus!$B$2:$B$87,kamus!$A$2:$A$87,0,0,1)</f>
        <v>81</v>
      </c>
      <c r="B2693" t="str">
        <f>_xlfn.XLOOKUP(C2693,kamus!$B$2:$B$87,kamus!$D$2:$D$87,"dihapus",0,1)</f>
        <v>Tempel 2</v>
      </c>
      <c r="C2693" t="s">
        <v>263</v>
      </c>
      <c r="D2693">
        <f>_xlfn.XLOOKUP(C2693,kamus!$B$2:$B$87,kamus!$J$2:$J$87,"dihapus",0,1)</f>
        <v>0</v>
      </c>
      <c r="E2693">
        <f t="shared" si="298"/>
        <v>0</v>
      </c>
      <c r="F2693" s="14">
        <v>43282</v>
      </c>
      <c r="G2693" s="1">
        <f t="shared" si="299"/>
        <v>7</v>
      </c>
      <c r="H2693" s="1">
        <f t="shared" si="300"/>
        <v>2018</v>
      </c>
      <c r="I2693">
        <v>0</v>
      </c>
      <c r="K2693">
        <f t="shared" si="294"/>
        <v>0</v>
      </c>
      <c r="L2693">
        <v>4746</v>
      </c>
      <c r="M2693" s="6">
        <f t="shared" si="295"/>
        <v>0</v>
      </c>
      <c r="N2693" s="6" t="str">
        <f t="shared" si="296"/>
        <v/>
      </c>
      <c r="O2693" s="6">
        <f t="shared" si="297"/>
        <v>0</v>
      </c>
      <c r="Q2693">
        <f>_xlfn.XLOOKUP(C2693&amp;G2693&amp;H2693,covid!$E$2:$E$2184,covid!$D$2:$D$2184,0,0,1)</f>
        <v>0</v>
      </c>
    </row>
    <row r="2694" spans="1:17" x14ac:dyDescent="0.3">
      <c r="A2694">
        <f>_xlfn.XLOOKUP(C2694,kamus!$B$2:$B$87,kamus!$A$2:$A$87,0,0,1)</f>
        <v>82</v>
      </c>
      <c r="B2694" t="str">
        <f>_xlfn.XLOOKUP(C2694,kamus!$B$2:$B$87,kamus!$D$2:$D$87,"dihapus",0,1)</f>
        <v>Tempel 2</v>
      </c>
      <c r="C2694" t="s">
        <v>266</v>
      </c>
      <c r="D2694">
        <f>_xlfn.XLOOKUP(C2694,kamus!$B$2:$B$87,kamus!$J$2:$J$87,"dihapus",0,1)</f>
        <v>0</v>
      </c>
      <c r="E2694">
        <f t="shared" si="298"/>
        <v>0</v>
      </c>
      <c r="F2694" s="14">
        <v>43282</v>
      </c>
      <c r="G2694" s="1">
        <f t="shared" si="299"/>
        <v>7</v>
      </c>
      <c r="H2694" s="1">
        <f t="shared" si="300"/>
        <v>2018</v>
      </c>
      <c r="I2694">
        <v>0</v>
      </c>
      <c r="K2694">
        <f t="shared" si="294"/>
        <v>0</v>
      </c>
      <c r="L2694">
        <v>5291</v>
      </c>
      <c r="M2694" s="6">
        <f t="shared" si="295"/>
        <v>0</v>
      </c>
      <c r="N2694" s="6" t="str">
        <f t="shared" si="296"/>
        <v/>
      </c>
      <c r="O2694" s="6">
        <f t="shared" si="297"/>
        <v>0</v>
      </c>
      <c r="Q2694">
        <f>_xlfn.XLOOKUP(C2694&amp;G2694&amp;H2694,covid!$E$2:$E$2184,covid!$D$2:$D$2184,0,0,1)</f>
        <v>0</v>
      </c>
    </row>
    <row r="2695" spans="1:17" x14ac:dyDescent="0.3">
      <c r="A2695">
        <f>_xlfn.XLOOKUP(C2695,kamus!$B$2:$B$87,kamus!$A$2:$A$87,0,0,1)</f>
        <v>84</v>
      </c>
      <c r="B2695" t="str">
        <f>_xlfn.XLOOKUP(C2695,kamus!$B$2:$B$87,kamus!$D$2:$D$87,"dihapus",0,1)</f>
        <v>turi</v>
      </c>
      <c r="C2695" t="s">
        <v>199</v>
      </c>
      <c r="D2695">
        <f>_xlfn.XLOOKUP(C2695,kamus!$B$2:$B$87,kamus!$J$2:$J$87,"dihapus",0,1)</f>
        <v>0</v>
      </c>
      <c r="E2695">
        <f t="shared" si="298"/>
        <v>0</v>
      </c>
      <c r="F2695" s="14">
        <v>43282</v>
      </c>
      <c r="G2695" s="1">
        <f t="shared" si="299"/>
        <v>7</v>
      </c>
      <c r="H2695" s="1">
        <f t="shared" si="300"/>
        <v>2018</v>
      </c>
      <c r="I2695">
        <v>0</v>
      </c>
      <c r="K2695">
        <f t="shared" si="294"/>
        <v>0</v>
      </c>
      <c r="L2695">
        <v>9709</v>
      </c>
      <c r="M2695" s="6">
        <f t="shared" si="295"/>
        <v>0</v>
      </c>
      <c r="N2695" s="6" t="str">
        <f t="shared" si="296"/>
        <v/>
      </c>
      <c r="O2695" s="6">
        <f t="shared" si="297"/>
        <v>0</v>
      </c>
      <c r="Q2695">
        <f>_xlfn.XLOOKUP(C2695&amp;G2695&amp;H2695,covid!$E$2:$E$2184,covid!$D$2:$D$2184,0,0,1)</f>
        <v>0</v>
      </c>
    </row>
    <row r="2696" spans="1:17" x14ac:dyDescent="0.3">
      <c r="A2696">
        <f>_xlfn.XLOOKUP(C2696,kamus!$B$2:$B$87,kamus!$A$2:$A$87,0,0,1)</f>
        <v>86</v>
      </c>
      <c r="B2696" t="str">
        <f>_xlfn.XLOOKUP(C2696,kamus!$B$2:$B$87,kamus!$D$2:$D$87,"dihapus",0,1)</f>
        <v>turi</v>
      </c>
      <c r="C2696" t="s">
        <v>209</v>
      </c>
      <c r="D2696">
        <f>_xlfn.XLOOKUP(C2696,kamus!$B$2:$B$87,kamus!$J$2:$J$87,"dihapus",0,1)</f>
        <v>0</v>
      </c>
      <c r="E2696">
        <f t="shared" si="298"/>
        <v>0</v>
      </c>
      <c r="F2696" s="14">
        <v>43282</v>
      </c>
      <c r="G2696" s="1">
        <f t="shared" si="299"/>
        <v>7</v>
      </c>
      <c r="H2696" s="1">
        <f t="shared" si="300"/>
        <v>2018</v>
      </c>
      <c r="I2696">
        <v>0</v>
      </c>
      <c r="K2696">
        <f t="shared" si="294"/>
        <v>0</v>
      </c>
      <c r="L2696">
        <v>9559</v>
      </c>
      <c r="M2696" s="6">
        <f t="shared" si="295"/>
        <v>0</v>
      </c>
      <c r="N2696" s="6" t="str">
        <f t="shared" si="296"/>
        <v/>
      </c>
      <c r="O2696" s="6">
        <f t="shared" si="297"/>
        <v>0</v>
      </c>
      <c r="Q2696">
        <f>_xlfn.XLOOKUP(C2696&amp;G2696&amp;H2696,covid!$E$2:$E$2184,covid!$D$2:$D$2184,0,0,1)</f>
        <v>0</v>
      </c>
    </row>
    <row r="2697" spans="1:17" x14ac:dyDescent="0.3">
      <c r="A2697">
        <f>_xlfn.XLOOKUP(C2697,kamus!$B$2:$B$87,kamus!$A$2:$A$87,0,0,1)</f>
        <v>83</v>
      </c>
      <c r="B2697" t="str">
        <f>_xlfn.XLOOKUP(C2697,kamus!$B$2:$B$87,kamus!$D$2:$D$87,"dihapus",0,1)</f>
        <v>turi</v>
      </c>
      <c r="C2697" t="s">
        <v>211</v>
      </c>
      <c r="D2697">
        <f>_xlfn.XLOOKUP(C2697,kamus!$B$2:$B$87,kamus!$J$2:$J$87,"dihapus",0,1)</f>
        <v>0</v>
      </c>
      <c r="E2697">
        <f t="shared" si="298"/>
        <v>0</v>
      </c>
      <c r="F2697" s="14">
        <v>43282</v>
      </c>
      <c r="G2697" s="1">
        <f t="shared" si="299"/>
        <v>7</v>
      </c>
      <c r="H2697" s="1">
        <f t="shared" si="300"/>
        <v>2018</v>
      </c>
      <c r="I2697">
        <v>0</v>
      </c>
      <c r="K2697">
        <f t="shared" si="294"/>
        <v>0</v>
      </c>
      <c r="L2697">
        <v>8554</v>
      </c>
      <c r="M2697" s="6">
        <f t="shared" si="295"/>
        <v>0</v>
      </c>
      <c r="N2697" s="6" t="str">
        <f t="shared" si="296"/>
        <v/>
      </c>
      <c r="O2697" s="6">
        <f t="shared" si="297"/>
        <v>0</v>
      </c>
      <c r="Q2697">
        <f>_xlfn.XLOOKUP(C2697&amp;G2697&amp;H2697,covid!$E$2:$E$2184,covid!$D$2:$D$2184,0,0,1)</f>
        <v>0</v>
      </c>
    </row>
    <row r="2698" spans="1:17" x14ac:dyDescent="0.3">
      <c r="A2698">
        <f>_xlfn.XLOOKUP(C2698,kamus!$B$2:$B$87,kamus!$A$2:$A$87,0,0,1)</f>
        <v>85</v>
      </c>
      <c r="B2698" t="str">
        <f>_xlfn.XLOOKUP(C2698,kamus!$B$2:$B$87,kamus!$D$2:$D$87,"dihapus",0,1)</f>
        <v>turi</v>
      </c>
      <c r="C2698" t="s">
        <v>279</v>
      </c>
      <c r="D2698">
        <f>_xlfn.XLOOKUP(C2698,kamus!$B$2:$B$87,kamus!$J$2:$J$87,"dihapus",0,1)</f>
        <v>0</v>
      </c>
      <c r="E2698">
        <f t="shared" si="298"/>
        <v>0</v>
      </c>
      <c r="F2698" s="14">
        <v>43282</v>
      </c>
      <c r="G2698" s="1">
        <f t="shared" si="299"/>
        <v>7</v>
      </c>
      <c r="H2698" s="1">
        <f t="shared" si="300"/>
        <v>2018</v>
      </c>
      <c r="I2698">
        <v>0</v>
      </c>
      <c r="K2698">
        <f t="shared" si="294"/>
        <v>0</v>
      </c>
      <c r="L2698">
        <v>10971</v>
      </c>
      <c r="M2698" s="6">
        <f t="shared" si="295"/>
        <v>0</v>
      </c>
      <c r="N2698" s="6" t="str">
        <f t="shared" si="296"/>
        <v/>
      </c>
      <c r="O2698" s="6">
        <f t="shared" si="297"/>
        <v>0</v>
      </c>
      <c r="Q2698">
        <f>_xlfn.XLOOKUP(C2698&amp;G2698&amp;H2698,covid!$E$2:$E$2184,covid!$D$2:$D$2184,0,0,1)</f>
        <v>0</v>
      </c>
    </row>
    <row r="2699" spans="1:17" x14ac:dyDescent="0.3">
      <c r="A2699">
        <f>_xlfn.XLOOKUP(C2699,kamus!$B$2:$B$87,kamus!$A$2:$A$87,0,0,1)</f>
        <v>4</v>
      </c>
      <c r="B2699" t="str">
        <f>_xlfn.XLOOKUP(C2699,kamus!$B$2:$B$87,kamus!$D$2:$D$87,"dihapus",0,1)</f>
        <v>Berbah</v>
      </c>
      <c r="C2699" t="s">
        <v>215</v>
      </c>
      <c r="D2699">
        <f>_xlfn.XLOOKUP(C2699,kamus!$B$2:$B$87,kamus!$J$2:$J$87,"dihapus",0,1)</f>
        <v>0</v>
      </c>
      <c r="E2699">
        <f t="shared" si="298"/>
        <v>0</v>
      </c>
      <c r="F2699" s="14">
        <v>43313</v>
      </c>
      <c r="G2699" s="1">
        <f t="shared" si="299"/>
        <v>8</v>
      </c>
      <c r="H2699" s="1">
        <f t="shared" si="300"/>
        <v>2018</v>
      </c>
      <c r="I2699">
        <v>0</v>
      </c>
      <c r="K2699">
        <f t="shared" si="294"/>
        <v>0</v>
      </c>
      <c r="L2699">
        <v>11448</v>
      </c>
      <c r="M2699" s="6">
        <f t="shared" si="295"/>
        <v>0</v>
      </c>
      <c r="N2699" s="6" t="str">
        <f t="shared" si="296"/>
        <v/>
      </c>
      <c r="O2699" s="6">
        <f t="shared" si="297"/>
        <v>0</v>
      </c>
      <c r="Q2699">
        <f>_xlfn.XLOOKUP(C2699&amp;G2699&amp;H2699,covid!$E$2:$E$2184,covid!$D$2:$D$2184,0,0,1)</f>
        <v>0</v>
      </c>
    </row>
    <row r="2700" spans="1:17" x14ac:dyDescent="0.3">
      <c r="A2700">
        <f>_xlfn.XLOOKUP(C2700,kamus!$B$2:$B$87,kamus!$A$2:$A$87,0,0,1)</f>
        <v>1</v>
      </c>
      <c r="B2700" t="str">
        <f>_xlfn.XLOOKUP(C2700,kamus!$B$2:$B$87,kamus!$D$2:$D$87,"dihapus",0,1)</f>
        <v>Berbah</v>
      </c>
      <c r="C2700" t="s">
        <v>216</v>
      </c>
      <c r="D2700">
        <f>_xlfn.XLOOKUP(C2700,kamus!$B$2:$B$87,kamus!$J$2:$J$87,"dihapus",0,1)</f>
        <v>1</v>
      </c>
      <c r="E2700">
        <f t="shared" si="298"/>
        <v>0</v>
      </c>
      <c r="F2700" s="14">
        <v>43313</v>
      </c>
      <c r="G2700" s="1">
        <f t="shared" si="299"/>
        <v>8</v>
      </c>
      <c r="H2700" s="1">
        <f t="shared" si="300"/>
        <v>2018</v>
      </c>
      <c r="I2700">
        <v>0</v>
      </c>
      <c r="K2700">
        <f t="shared" si="294"/>
        <v>0</v>
      </c>
      <c r="L2700">
        <v>14565</v>
      </c>
      <c r="M2700" s="6">
        <f t="shared" si="295"/>
        <v>0</v>
      </c>
      <c r="N2700" s="6" t="str">
        <f t="shared" si="296"/>
        <v/>
      </c>
      <c r="O2700" s="6">
        <f t="shared" si="297"/>
        <v>0</v>
      </c>
      <c r="Q2700">
        <f>_xlfn.XLOOKUP(C2700&amp;G2700&amp;H2700,covid!$E$2:$E$2184,covid!$D$2:$D$2184,0,0,1)</f>
        <v>0</v>
      </c>
    </row>
    <row r="2701" spans="1:17" x14ac:dyDescent="0.3">
      <c r="A2701">
        <f>_xlfn.XLOOKUP(C2701,kamus!$B$2:$B$87,kamus!$A$2:$A$87,0,0,1)</f>
        <v>2</v>
      </c>
      <c r="B2701" t="str">
        <f>_xlfn.XLOOKUP(C2701,kamus!$B$2:$B$87,kamus!$D$2:$D$87,"dihapus",0,1)</f>
        <v>Berbah</v>
      </c>
      <c r="C2701" t="s">
        <v>246</v>
      </c>
      <c r="D2701">
        <f>_xlfn.XLOOKUP(C2701,kamus!$B$2:$B$87,kamus!$J$2:$J$87,"dihapus",0,1)</f>
        <v>1</v>
      </c>
      <c r="E2701">
        <f t="shared" si="298"/>
        <v>0</v>
      </c>
      <c r="F2701" s="14">
        <v>43313</v>
      </c>
      <c r="G2701" s="1">
        <f t="shared" si="299"/>
        <v>8</v>
      </c>
      <c r="H2701" s="1">
        <f t="shared" si="300"/>
        <v>2018</v>
      </c>
      <c r="I2701">
        <v>0</v>
      </c>
      <c r="K2701">
        <f t="shared" si="294"/>
        <v>0</v>
      </c>
      <c r="L2701">
        <v>18704</v>
      </c>
      <c r="M2701" s="6">
        <f t="shared" si="295"/>
        <v>0</v>
      </c>
      <c r="N2701" s="6" t="str">
        <f t="shared" si="296"/>
        <v/>
      </c>
      <c r="O2701" s="6">
        <f t="shared" si="297"/>
        <v>0</v>
      </c>
      <c r="Q2701">
        <f>_xlfn.XLOOKUP(C2701&amp;G2701&amp;H2701,covid!$E$2:$E$2184,covid!$D$2:$D$2184,0,0,1)</f>
        <v>0</v>
      </c>
    </row>
    <row r="2702" spans="1:17" x14ac:dyDescent="0.3">
      <c r="A2702">
        <f>_xlfn.XLOOKUP(C2702,kamus!$B$2:$B$87,kamus!$A$2:$A$87,0,0,1)</f>
        <v>3</v>
      </c>
      <c r="B2702" t="str">
        <f>_xlfn.XLOOKUP(C2702,kamus!$B$2:$B$87,kamus!$D$2:$D$87,"dihapus",0,1)</f>
        <v>Berbah</v>
      </c>
      <c r="C2702" t="s">
        <v>267</v>
      </c>
      <c r="D2702">
        <f>_xlfn.XLOOKUP(C2702,kamus!$B$2:$B$87,kamus!$J$2:$J$87,"dihapus",0,1)</f>
        <v>1</v>
      </c>
      <c r="E2702">
        <f t="shared" si="298"/>
        <v>0</v>
      </c>
      <c r="F2702" s="14">
        <v>43313</v>
      </c>
      <c r="G2702" s="1">
        <f t="shared" si="299"/>
        <v>8</v>
      </c>
      <c r="H2702" s="1">
        <f t="shared" si="300"/>
        <v>2018</v>
      </c>
      <c r="I2702">
        <v>0</v>
      </c>
      <c r="K2702">
        <f t="shared" si="294"/>
        <v>0</v>
      </c>
      <c r="L2702">
        <v>13363</v>
      </c>
      <c r="M2702" s="6">
        <f t="shared" si="295"/>
        <v>0</v>
      </c>
      <c r="N2702" s="6" t="str">
        <f t="shared" si="296"/>
        <v/>
      </c>
      <c r="O2702" s="6">
        <f t="shared" si="297"/>
        <v>0</v>
      </c>
      <c r="Q2702">
        <f>_xlfn.XLOOKUP(C2702&amp;G2702&amp;H2702,covid!$E$2:$E$2184,covid!$D$2:$D$2184,0,0,1)</f>
        <v>0</v>
      </c>
    </row>
    <row r="2703" spans="1:17" x14ac:dyDescent="0.3">
      <c r="A2703">
        <f>_xlfn.XLOOKUP(C2703,kamus!$B$2:$B$87,kamus!$A$2:$A$87,0,0,1)</f>
        <v>9</v>
      </c>
      <c r="B2703" t="str">
        <f>_xlfn.XLOOKUP(C2703,kamus!$B$2:$B$87,kamus!$D$2:$D$87,"dihapus",0,1)</f>
        <v>cangkringan</v>
      </c>
      <c r="C2703" t="s">
        <v>197</v>
      </c>
      <c r="D2703">
        <f>_xlfn.XLOOKUP(C2703,kamus!$B$2:$B$87,kamus!$J$2:$J$87,"dihapus",0,1)</f>
        <v>0</v>
      </c>
      <c r="E2703">
        <f t="shared" si="298"/>
        <v>0</v>
      </c>
      <c r="F2703" s="14">
        <v>43313</v>
      </c>
      <c r="G2703" s="1">
        <f t="shared" si="299"/>
        <v>8</v>
      </c>
      <c r="H2703" s="1">
        <f t="shared" si="300"/>
        <v>2018</v>
      </c>
      <c r="I2703">
        <v>0</v>
      </c>
      <c r="K2703">
        <f t="shared" si="294"/>
        <v>0</v>
      </c>
      <c r="L2703">
        <v>8063</v>
      </c>
      <c r="M2703" s="6">
        <f t="shared" si="295"/>
        <v>0</v>
      </c>
      <c r="N2703" s="6" t="str">
        <f t="shared" si="296"/>
        <v/>
      </c>
      <c r="O2703" s="6">
        <f t="shared" si="297"/>
        <v>0</v>
      </c>
      <c r="Q2703">
        <f>_xlfn.XLOOKUP(C2703&amp;G2703&amp;H2703,covid!$E$2:$E$2184,covid!$D$2:$D$2184,0,0,1)</f>
        <v>0</v>
      </c>
    </row>
    <row r="2704" spans="1:17" x14ac:dyDescent="0.3">
      <c r="A2704">
        <f>_xlfn.XLOOKUP(C2704,kamus!$B$2:$B$87,kamus!$A$2:$A$87,0,0,1)</f>
        <v>5</v>
      </c>
      <c r="B2704" t="str">
        <f>_xlfn.XLOOKUP(C2704,kamus!$B$2:$B$87,kamus!$D$2:$D$87,"dihapus",0,1)</f>
        <v>cangkringan</v>
      </c>
      <c r="C2704" t="s">
        <v>212</v>
      </c>
      <c r="D2704">
        <f>_xlfn.XLOOKUP(C2704,kamus!$B$2:$B$87,kamus!$J$2:$J$87,"dihapus",0,1)</f>
        <v>0</v>
      </c>
      <c r="E2704">
        <f t="shared" si="298"/>
        <v>0</v>
      </c>
      <c r="F2704" s="14">
        <v>43313</v>
      </c>
      <c r="G2704" s="1">
        <f t="shared" si="299"/>
        <v>8</v>
      </c>
      <c r="H2704" s="1">
        <f t="shared" si="300"/>
        <v>2018</v>
      </c>
      <c r="I2704">
        <v>0</v>
      </c>
      <c r="K2704">
        <f t="shared" si="294"/>
        <v>0</v>
      </c>
      <c r="L2704">
        <v>4133</v>
      </c>
      <c r="M2704" s="6">
        <f t="shared" si="295"/>
        <v>0</v>
      </c>
      <c r="N2704" s="6" t="str">
        <f t="shared" si="296"/>
        <v/>
      </c>
      <c r="O2704" s="6">
        <f t="shared" si="297"/>
        <v>0</v>
      </c>
      <c r="Q2704">
        <f>_xlfn.XLOOKUP(C2704&amp;G2704&amp;H2704,covid!$E$2:$E$2184,covid!$D$2:$D$2184,0,0,1)</f>
        <v>0</v>
      </c>
    </row>
    <row r="2705" spans="1:17" x14ac:dyDescent="0.3">
      <c r="A2705">
        <f>_xlfn.XLOOKUP(C2705,kamus!$B$2:$B$87,kamus!$A$2:$A$87,0,0,1)</f>
        <v>7</v>
      </c>
      <c r="B2705" t="str">
        <f>_xlfn.XLOOKUP(C2705,kamus!$B$2:$B$87,kamus!$D$2:$D$87,"dihapus",0,1)</f>
        <v>cangkringan</v>
      </c>
      <c r="C2705" t="s">
        <v>217</v>
      </c>
      <c r="D2705">
        <f>_xlfn.XLOOKUP(C2705,kamus!$B$2:$B$87,kamus!$J$2:$J$87,"dihapus",0,1)</f>
        <v>0</v>
      </c>
      <c r="E2705">
        <f t="shared" si="298"/>
        <v>0</v>
      </c>
      <c r="F2705" s="14">
        <v>43313</v>
      </c>
      <c r="G2705" s="1">
        <f t="shared" si="299"/>
        <v>8</v>
      </c>
      <c r="H2705" s="1">
        <f t="shared" si="300"/>
        <v>2018</v>
      </c>
      <c r="I2705">
        <v>0</v>
      </c>
      <c r="K2705">
        <f t="shared" si="294"/>
        <v>0</v>
      </c>
      <c r="L2705">
        <v>3586</v>
      </c>
      <c r="M2705" s="6">
        <f t="shared" si="295"/>
        <v>0</v>
      </c>
      <c r="N2705" s="6" t="str">
        <f t="shared" si="296"/>
        <v/>
      </c>
      <c r="O2705" s="6">
        <f t="shared" si="297"/>
        <v>0</v>
      </c>
      <c r="Q2705">
        <f>_xlfn.XLOOKUP(C2705&amp;G2705&amp;H2705,covid!$E$2:$E$2184,covid!$D$2:$D$2184,0,0,1)</f>
        <v>0</v>
      </c>
    </row>
    <row r="2706" spans="1:17" x14ac:dyDescent="0.3">
      <c r="A2706">
        <f>_xlfn.XLOOKUP(C2706,kamus!$B$2:$B$87,kamus!$A$2:$A$87,0,0,1)</f>
        <v>8</v>
      </c>
      <c r="B2706" t="str">
        <f>_xlfn.XLOOKUP(C2706,kamus!$B$2:$B$87,kamus!$D$2:$D$87,"dihapus",0,1)</f>
        <v>cangkringan</v>
      </c>
      <c r="C2706" t="s">
        <v>275</v>
      </c>
      <c r="D2706">
        <f>_xlfn.XLOOKUP(C2706,kamus!$B$2:$B$87,kamus!$J$2:$J$87,"dihapus",0,1)</f>
        <v>0</v>
      </c>
      <c r="E2706">
        <f t="shared" si="298"/>
        <v>0</v>
      </c>
      <c r="F2706" s="14">
        <v>43313</v>
      </c>
      <c r="G2706" s="1">
        <f t="shared" si="299"/>
        <v>8</v>
      </c>
      <c r="H2706" s="1">
        <f t="shared" si="300"/>
        <v>2018</v>
      </c>
      <c r="I2706">
        <v>0</v>
      </c>
      <c r="K2706">
        <f t="shared" si="294"/>
        <v>0</v>
      </c>
      <c r="L2706">
        <v>5550</v>
      </c>
      <c r="M2706" s="6">
        <f t="shared" si="295"/>
        <v>0</v>
      </c>
      <c r="N2706" s="6" t="str">
        <f t="shared" si="296"/>
        <v/>
      </c>
      <c r="O2706" s="6">
        <f t="shared" si="297"/>
        <v>0</v>
      </c>
      <c r="Q2706">
        <f>_xlfn.XLOOKUP(C2706&amp;G2706&amp;H2706,covid!$E$2:$E$2184,covid!$D$2:$D$2184,0,0,1)</f>
        <v>0</v>
      </c>
    </row>
    <row r="2707" spans="1:17" x14ac:dyDescent="0.3">
      <c r="A2707">
        <f>_xlfn.XLOOKUP(C2707,kamus!$B$2:$B$87,kamus!$A$2:$A$87,0,0,1)</f>
        <v>6</v>
      </c>
      <c r="B2707" t="str">
        <f>_xlfn.XLOOKUP(C2707,kamus!$B$2:$B$87,kamus!$D$2:$D$87,"dihapus",0,1)</f>
        <v>cangkringan</v>
      </c>
      <c r="C2707" t="s">
        <v>281</v>
      </c>
      <c r="D2707">
        <f>_xlfn.XLOOKUP(C2707,kamus!$B$2:$B$87,kamus!$J$2:$J$87,"dihapus",0,1)</f>
        <v>0</v>
      </c>
      <c r="E2707">
        <f t="shared" si="298"/>
        <v>0</v>
      </c>
      <c r="F2707" s="14">
        <v>43313</v>
      </c>
      <c r="G2707" s="1">
        <f t="shared" si="299"/>
        <v>8</v>
      </c>
      <c r="H2707" s="1">
        <f t="shared" si="300"/>
        <v>2018</v>
      </c>
      <c r="I2707">
        <v>0</v>
      </c>
      <c r="K2707">
        <f t="shared" si="294"/>
        <v>0</v>
      </c>
      <c r="L2707">
        <v>11339</v>
      </c>
      <c r="M2707" s="6">
        <f t="shared" si="295"/>
        <v>0</v>
      </c>
      <c r="N2707" s="6" t="str">
        <f t="shared" si="296"/>
        <v/>
      </c>
      <c r="O2707" s="6">
        <f t="shared" si="297"/>
        <v>0</v>
      </c>
      <c r="Q2707">
        <f>_xlfn.XLOOKUP(C2707&amp;G2707&amp;H2707,covid!$E$2:$E$2184,covid!$D$2:$D$2184,0,0,1)</f>
        <v>0</v>
      </c>
    </row>
    <row r="2708" spans="1:17" x14ac:dyDescent="0.3">
      <c r="A2708">
        <f>_xlfn.XLOOKUP(C2708,kamus!$B$2:$B$87,kamus!$A$2:$A$87,0,0,1)</f>
        <v>10</v>
      </c>
      <c r="B2708" t="str">
        <f>_xlfn.XLOOKUP(C2708,kamus!$B$2:$B$87,kamus!$D$2:$D$87,"dihapus",0,1)</f>
        <v>Depok 1</v>
      </c>
      <c r="C2708" t="s">
        <v>220</v>
      </c>
      <c r="D2708">
        <f>_xlfn.XLOOKUP(C2708,kamus!$B$2:$B$87,kamus!$J$2:$J$87,"dihapus",0,1)</f>
        <v>1</v>
      </c>
      <c r="E2708">
        <f t="shared" si="298"/>
        <v>0</v>
      </c>
      <c r="F2708" s="14">
        <v>43313</v>
      </c>
      <c r="G2708" s="1">
        <f t="shared" si="299"/>
        <v>8</v>
      </c>
      <c r="H2708" s="1">
        <f t="shared" si="300"/>
        <v>2018</v>
      </c>
      <c r="I2708">
        <v>0</v>
      </c>
      <c r="K2708">
        <f t="shared" si="294"/>
        <v>0</v>
      </c>
      <c r="L2708">
        <v>37946</v>
      </c>
      <c r="M2708" s="6">
        <f t="shared" si="295"/>
        <v>0</v>
      </c>
      <c r="N2708" s="6" t="str">
        <f t="shared" si="296"/>
        <v/>
      </c>
      <c r="O2708" s="6">
        <f t="shared" si="297"/>
        <v>0</v>
      </c>
      <c r="Q2708">
        <f>_xlfn.XLOOKUP(C2708&amp;G2708&amp;H2708,covid!$E$2:$E$2184,covid!$D$2:$D$2184,0,0,1)</f>
        <v>0</v>
      </c>
    </row>
    <row r="2709" spans="1:17" x14ac:dyDescent="0.3">
      <c r="A2709">
        <f>_xlfn.XLOOKUP(C2709,kamus!$B$2:$B$87,kamus!$A$2:$A$87,0,0,1)</f>
        <v>11</v>
      </c>
      <c r="B2709" t="str">
        <f>_xlfn.XLOOKUP(C2709,kamus!$B$2:$B$87,kamus!$D$2:$D$87,"dihapus",0,1)</f>
        <v>Depok 2</v>
      </c>
      <c r="C2709" t="s">
        <v>207</v>
      </c>
      <c r="D2709">
        <f>_xlfn.XLOOKUP(C2709,kamus!$B$2:$B$87,kamus!$J$2:$J$87,"dihapus",0,1)</f>
        <v>1</v>
      </c>
      <c r="E2709">
        <f t="shared" si="298"/>
        <v>0</v>
      </c>
      <c r="F2709" s="14">
        <v>43313</v>
      </c>
      <c r="G2709" s="1">
        <f t="shared" si="299"/>
        <v>8</v>
      </c>
      <c r="H2709" s="1">
        <f t="shared" si="300"/>
        <v>2018</v>
      </c>
      <c r="I2709">
        <v>0</v>
      </c>
      <c r="K2709">
        <f t="shared" si="294"/>
        <v>0</v>
      </c>
      <c r="L2709">
        <v>44433</v>
      </c>
      <c r="M2709" s="6">
        <f t="shared" si="295"/>
        <v>0</v>
      </c>
      <c r="N2709" s="6" t="str">
        <f t="shared" si="296"/>
        <v/>
      </c>
      <c r="O2709" s="6">
        <f t="shared" si="297"/>
        <v>0</v>
      </c>
      <c r="Q2709">
        <f>_xlfn.XLOOKUP(C2709&amp;G2709&amp;H2709,covid!$E$2:$E$2184,covid!$D$2:$D$2184,0,0,1)</f>
        <v>0</v>
      </c>
    </row>
    <row r="2710" spans="1:17" x14ac:dyDescent="0.3">
      <c r="A2710">
        <f>_xlfn.XLOOKUP(C2710,kamus!$B$2:$B$87,kamus!$A$2:$A$87,0,0,1)</f>
        <v>12</v>
      </c>
      <c r="B2710" t="str">
        <f>_xlfn.XLOOKUP(C2710,kamus!$B$2:$B$87,kamus!$D$2:$D$87,"dihapus",0,1)</f>
        <v>Depok 3</v>
      </c>
      <c r="C2710" t="s">
        <v>206</v>
      </c>
      <c r="D2710">
        <f>_xlfn.XLOOKUP(C2710,kamus!$B$2:$B$87,kamus!$J$2:$J$87,"dihapus",0,1)</f>
        <v>1</v>
      </c>
      <c r="E2710">
        <f t="shared" si="298"/>
        <v>0</v>
      </c>
      <c r="F2710" s="14">
        <v>43313</v>
      </c>
      <c r="G2710" s="1">
        <f t="shared" si="299"/>
        <v>8</v>
      </c>
      <c r="H2710" s="1">
        <f t="shared" si="300"/>
        <v>2018</v>
      </c>
      <c r="I2710">
        <v>0</v>
      </c>
      <c r="K2710">
        <f t="shared" si="294"/>
        <v>0</v>
      </c>
      <c r="L2710">
        <v>44837</v>
      </c>
      <c r="M2710" s="6">
        <f t="shared" si="295"/>
        <v>0</v>
      </c>
      <c r="N2710" s="6" t="str">
        <f t="shared" si="296"/>
        <v/>
      </c>
      <c r="O2710" s="6">
        <f t="shared" si="297"/>
        <v>0</v>
      </c>
      <c r="Q2710">
        <f>_xlfn.XLOOKUP(C2710&amp;G2710&amp;H2710,covid!$E$2:$E$2184,covid!$D$2:$D$2184,0,0,1)</f>
        <v>0</v>
      </c>
    </row>
    <row r="2711" spans="1:17" x14ac:dyDescent="0.3">
      <c r="A2711">
        <f>_xlfn.XLOOKUP(C2711,kamus!$B$2:$B$87,kamus!$A$2:$A$87,0,0,1)</f>
        <v>0</v>
      </c>
      <c r="B2711" t="str">
        <f>_xlfn.XLOOKUP(C2711,kamus!$B$2:$B$87,kamus!$D$2:$D$87,"dihapus",0,1)</f>
        <v>dihapus</v>
      </c>
      <c r="C2711" t="s">
        <v>282</v>
      </c>
      <c r="D2711" t="str">
        <f>_xlfn.XLOOKUP(C2711,kamus!$B$2:$B$87,kamus!$J$2:$J$87,"dihapus",0,1)</f>
        <v>dihapus</v>
      </c>
      <c r="E2711">
        <f t="shared" si="298"/>
        <v>0</v>
      </c>
      <c r="F2711" s="14">
        <v>43313</v>
      </c>
      <c r="G2711" s="1">
        <f t="shared" si="299"/>
        <v>8</v>
      </c>
      <c r="H2711" s="1">
        <f t="shared" si="300"/>
        <v>2018</v>
      </c>
      <c r="I2711">
        <v>0</v>
      </c>
      <c r="K2711">
        <f t="shared" si="294"/>
        <v>0</v>
      </c>
      <c r="L2711" t="e">
        <v>#N/A</v>
      </c>
      <c r="M2711" s="6" t="e">
        <f t="shared" si="295"/>
        <v>#N/A</v>
      </c>
      <c r="N2711" s="6" t="str">
        <f t="shared" si="296"/>
        <v/>
      </c>
      <c r="O2711" s="6" t="e">
        <f t="shared" si="297"/>
        <v>#N/A</v>
      </c>
      <c r="Q2711">
        <f>_xlfn.XLOOKUP(C2711&amp;G2711&amp;H2711,covid!$E$2:$E$2184,covid!$D$2:$D$2184,0,0,1)</f>
        <v>0</v>
      </c>
    </row>
    <row r="2712" spans="1:17" x14ac:dyDescent="0.3">
      <c r="A2712">
        <f>_xlfn.XLOOKUP(C2712,kamus!$B$2:$B$87,kamus!$A$2:$A$87,0,0,1)</f>
        <v>14</v>
      </c>
      <c r="B2712" t="str">
        <f>_xlfn.XLOOKUP(C2712,kamus!$B$2:$B$87,kamus!$D$2:$D$87,"dihapus",0,1)</f>
        <v>Gamping 1</v>
      </c>
      <c r="C2712" t="s">
        <v>196</v>
      </c>
      <c r="D2712">
        <f>_xlfn.XLOOKUP(C2712,kamus!$B$2:$B$87,kamus!$J$2:$J$87,"dihapus",0,1)</f>
        <v>1</v>
      </c>
      <c r="E2712">
        <f t="shared" si="298"/>
        <v>0</v>
      </c>
      <c r="F2712" s="14">
        <v>43313</v>
      </c>
      <c r="G2712" s="1">
        <f t="shared" si="299"/>
        <v>8</v>
      </c>
      <c r="H2712" s="1">
        <f t="shared" si="300"/>
        <v>2018</v>
      </c>
      <c r="I2712">
        <v>2</v>
      </c>
      <c r="K2712">
        <f t="shared" si="294"/>
        <v>2</v>
      </c>
      <c r="L2712">
        <v>22819</v>
      </c>
      <c r="M2712" s="6">
        <f t="shared" si="295"/>
        <v>8.7646259695867474</v>
      </c>
      <c r="N2712" s="6" t="str">
        <f t="shared" si="296"/>
        <v/>
      </c>
      <c r="O2712" s="6">
        <f t="shared" si="297"/>
        <v>8.7646259695867474</v>
      </c>
      <c r="Q2712">
        <f>_xlfn.XLOOKUP(C2712&amp;G2712&amp;H2712,covid!$E$2:$E$2184,covid!$D$2:$D$2184,0,0,1)</f>
        <v>0</v>
      </c>
    </row>
    <row r="2713" spans="1:17" x14ac:dyDescent="0.3">
      <c r="A2713">
        <f>_xlfn.XLOOKUP(C2713,kamus!$B$2:$B$87,kamus!$A$2:$A$87,0,0,1)</f>
        <v>13</v>
      </c>
      <c r="B2713" t="str">
        <f>_xlfn.XLOOKUP(C2713,kamus!$B$2:$B$87,kamus!$D$2:$D$87,"dihapus",0,1)</f>
        <v>Gamping 1</v>
      </c>
      <c r="C2713" t="s">
        <v>198</v>
      </c>
      <c r="D2713">
        <f>_xlfn.XLOOKUP(C2713,kamus!$B$2:$B$87,kamus!$J$2:$J$87,"dihapus",0,1)</f>
        <v>1</v>
      </c>
      <c r="E2713">
        <f t="shared" si="298"/>
        <v>0</v>
      </c>
      <c r="F2713" s="14">
        <v>43313</v>
      </c>
      <c r="G2713" s="1">
        <f t="shared" si="299"/>
        <v>8</v>
      </c>
      <c r="H2713" s="1">
        <f t="shared" si="300"/>
        <v>2018</v>
      </c>
      <c r="I2713">
        <v>0</v>
      </c>
      <c r="K2713">
        <f t="shared" si="294"/>
        <v>0</v>
      </c>
      <c r="L2713">
        <v>20645</v>
      </c>
      <c r="M2713" s="6">
        <f t="shared" si="295"/>
        <v>0</v>
      </c>
      <c r="N2713" s="6" t="str">
        <f t="shared" si="296"/>
        <v/>
      </c>
      <c r="O2713" s="6">
        <f t="shared" si="297"/>
        <v>0</v>
      </c>
      <c r="Q2713">
        <f>_xlfn.XLOOKUP(C2713&amp;G2713&amp;H2713,covid!$E$2:$E$2184,covid!$D$2:$D$2184,0,0,1)</f>
        <v>0</v>
      </c>
    </row>
    <row r="2714" spans="1:17" x14ac:dyDescent="0.3">
      <c r="A2714">
        <f>_xlfn.XLOOKUP(C2714,kamus!$B$2:$B$87,kamus!$A$2:$A$87,0,0,1)</f>
        <v>16</v>
      </c>
      <c r="B2714" t="str">
        <f>_xlfn.XLOOKUP(C2714,kamus!$B$2:$B$87,kamus!$D$2:$D$87,"dihapus",0,1)</f>
        <v>Gamping 2</v>
      </c>
      <c r="C2714" t="s">
        <v>200</v>
      </c>
      <c r="D2714">
        <f>_xlfn.XLOOKUP(C2714,kamus!$B$2:$B$87,kamus!$J$2:$J$87,"dihapus",0,1)</f>
        <v>1</v>
      </c>
      <c r="E2714">
        <f t="shared" si="298"/>
        <v>0</v>
      </c>
      <c r="F2714" s="14">
        <v>43313</v>
      </c>
      <c r="G2714" s="1">
        <f t="shared" si="299"/>
        <v>8</v>
      </c>
      <c r="H2714" s="1">
        <f t="shared" si="300"/>
        <v>2018</v>
      </c>
      <c r="I2714">
        <v>0</v>
      </c>
      <c r="K2714">
        <f t="shared" si="294"/>
        <v>0</v>
      </c>
      <c r="L2714">
        <v>16624</v>
      </c>
      <c r="M2714" s="6">
        <f t="shared" si="295"/>
        <v>0</v>
      </c>
      <c r="N2714" s="6" t="str">
        <f t="shared" si="296"/>
        <v/>
      </c>
      <c r="O2714" s="6">
        <f t="shared" si="297"/>
        <v>0</v>
      </c>
      <c r="Q2714">
        <f>_xlfn.XLOOKUP(C2714&amp;G2714&amp;H2714,covid!$E$2:$E$2184,covid!$D$2:$D$2184,0,0,1)</f>
        <v>0</v>
      </c>
    </row>
    <row r="2715" spans="1:17" x14ac:dyDescent="0.3">
      <c r="A2715">
        <f>_xlfn.XLOOKUP(C2715,kamus!$B$2:$B$87,kamus!$A$2:$A$87,0,0,1)</f>
        <v>15</v>
      </c>
      <c r="B2715" t="str">
        <f>_xlfn.XLOOKUP(C2715,kamus!$B$2:$B$87,kamus!$D$2:$D$87,"dihapus",0,1)</f>
        <v>Gamping 2</v>
      </c>
      <c r="C2715" t="s">
        <v>230</v>
      </c>
      <c r="D2715">
        <f>_xlfn.XLOOKUP(C2715,kamus!$B$2:$B$87,kamus!$J$2:$J$87,"dihapus",0,1)</f>
        <v>1</v>
      </c>
      <c r="E2715">
        <f t="shared" si="298"/>
        <v>0</v>
      </c>
      <c r="F2715" s="14">
        <v>43313</v>
      </c>
      <c r="G2715" s="1">
        <f t="shared" si="299"/>
        <v>8</v>
      </c>
      <c r="H2715" s="1">
        <f t="shared" si="300"/>
        <v>2018</v>
      </c>
      <c r="I2715">
        <v>0</v>
      </c>
      <c r="K2715">
        <f t="shared" si="294"/>
        <v>0</v>
      </c>
      <c r="L2715">
        <v>18692</v>
      </c>
      <c r="M2715" s="6">
        <f t="shared" si="295"/>
        <v>0</v>
      </c>
      <c r="N2715" s="6" t="str">
        <f t="shared" si="296"/>
        <v/>
      </c>
      <c r="O2715" s="6">
        <f t="shared" si="297"/>
        <v>0</v>
      </c>
      <c r="Q2715">
        <f>_xlfn.XLOOKUP(C2715&amp;G2715&amp;H2715,covid!$E$2:$E$2184,covid!$D$2:$D$2184,0,0,1)</f>
        <v>0</v>
      </c>
    </row>
    <row r="2716" spans="1:17" x14ac:dyDescent="0.3">
      <c r="A2716">
        <f>_xlfn.XLOOKUP(C2716,kamus!$B$2:$B$87,kamus!$A$2:$A$87,0,0,1)</f>
        <v>17</v>
      </c>
      <c r="B2716" t="str">
        <f>_xlfn.XLOOKUP(C2716,kamus!$B$2:$B$87,kamus!$D$2:$D$87,"dihapus",0,1)</f>
        <v>Gamping 2</v>
      </c>
      <c r="C2716" t="s">
        <v>272</v>
      </c>
      <c r="D2716">
        <f>_xlfn.XLOOKUP(C2716,kamus!$B$2:$B$87,kamus!$J$2:$J$87,"dihapus",0,1)</f>
        <v>1</v>
      </c>
      <c r="E2716">
        <f t="shared" si="298"/>
        <v>0</v>
      </c>
      <c r="F2716" s="14">
        <v>43313</v>
      </c>
      <c r="G2716" s="1">
        <f t="shared" si="299"/>
        <v>8</v>
      </c>
      <c r="H2716" s="1">
        <f t="shared" si="300"/>
        <v>2018</v>
      </c>
      <c r="I2716">
        <v>0</v>
      </c>
      <c r="K2716">
        <f t="shared" si="294"/>
        <v>0</v>
      </c>
      <c r="L2716">
        <v>18667</v>
      </c>
      <c r="M2716" s="6">
        <f t="shared" si="295"/>
        <v>0</v>
      </c>
      <c r="N2716" s="6" t="str">
        <f t="shared" si="296"/>
        <v/>
      </c>
      <c r="O2716" s="6">
        <f t="shared" si="297"/>
        <v>0</v>
      </c>
      <c r="Q2716">
        <f>_xlfn.XLOOKUP(C2716&amp;G2716&amp;H2716,covid!$E$2:$E$2184,covid!$D$2:$D$2184,0,0,1)</f>
        <v>0</v>
      </c>
    </row>
    <row r="2717" spans="1:17" x14ac:dyDescent="0.3">
      <c r="A2717">
        <f>_xlfn.XLOOKUP(C2717,kamus!$B$2:$B$87,kamus!$A$2:$A$87,0,0,1)</f>
        <v>20</v>
      </c>
      <c r="B2717" t="str">
        <f>_xlfn.XLOOKUP(C2717,kamus!$B$2:$B$87,kamus!$D$2:$D$87,"dihapus",0,1)</f>
        <v>Godean 1</v>
      </c>
      <c r="C2717" t="s">
        <v>247</v>
      </c>
      <c r="D2717">
        <f>_xlfn.XLOOKUP(C2717,kamus!$B$2:$B$87,kamus!$J$2:$J$87,"dihapus",0,1)</f>
        <v>1</v>
      </c>
      <c r="E2717">
        <f t="shared" si="298"/>
        <v>0</v>
      </c>
      <c r="F2717" s="14">
        <v>43313</v>
      </c>
      <c r="G2717" s="1">
        <f t="shared" si="299"/>
        <v>8</v>
      </c>
      <c r="H2717" s="1">
        <f t="shared" si="300"/>
        <v>2018</v>
      </c>
      <c r="I2717">
        <v>0</v>
      </c>
      <c r="K2717">
        <f t="shared" si="294"/>
        <v>0</v>
      </c>
      <c r="L2717">
        <v>9743</v>
      </c>
      <c r="M2717" s="6">
        <f t="shared" si="295"/>
        <v>0</v>
      </c>
      <c r="N2717" s="6" t="str">
        <f t="shared" si="296"/>
        <v/>
      </c>
      <c r="O2717" s="6">
        <f t="shared" si="297"/>
        <v>0</v>
      </c>
      <c r="Q2717">
        <f>_xlfn.XLOOKUP(C2717&amp;G2717&amp;H2717,covid!$E$2:$E$2184,covid!$D$2:$D$2184,0,0,1)</f>
        <v>0</v>
      </c>
    </row>
    <row r="2718" spans="1:17" x14ac:dyDescent="0.3">
      <c r="A2718">
        <f>_xlfn.XLOOKUP(C2718,kamus!$B$2:$B$87,kamus!$A$2:$A$87,0,0,1)</f>
        <v>21</v>
      </c>
      <c r="B2718" t="str">
        <f>_xlfn.XLOOKUP(C2718,kamus!$B$2:$B$87,kamus!$D$2:$D$87,"dihapus",0,1)</f>
        <v>Godean 1</v>
      </c>
      <c r="C2718" t="s">
        <v>250</v>
      </c>
      <c r="D2718">
        <f>_xlfn.XLOOKUP(C2718,kamus!$B$2:$B$87,kamus!$J$2:$J$87,"dihapus",0,1)</f>
        <v>1</v>
      </c>
      <c r="E2718">
        <f t="shared" si="298"/>
        <v>0</v>
      </c>
      <c r="F2718" s="14">
        <v>43313</v>
      </c>
      <c r="G2718" s="1">
        <f t="shared" si="299"/>
        <v>8</v>
      </c>
      <c r="H2718" s="1">
        <f t="shared" si="300"/>
        <v>2018</v>
      </c>
      <c r="I2718">
        <v>0</v>
      </c>
      <c r="K2718">
        <f t="shared" si="294"/>
        <v>0</v>
      </c>
      <c r="L2718">
        <v>10269</v>
      </c>
      <c r="M2718" s="6">
        <f t="shared" si="295"/>
        <v>0</v>
      </c>
      <c r="N2718" s="6" t="str">
        <f t="shared" si="296"/>
        <v/>
      </c>
      <c r="O2718" s="6">
        <f t="shared" si="297"/>
        <v>0</v>
      </c>
      <c r="Q2718">
        <f>_xlfn.XLOOKUP(C2718&amp;G2718&amp;H2718,covid!$E$2:$E$2184,covid!$D$2:$D$2184,0,0,1)</f>
        <v>0</v>
      </c>
    </row>
    <row r="2719" spans="1:17" x14ac:dyDescent="0.3">
      <c r="A2719">
        <f>_xlfn.XLOOKUP(C2719,kamus!$B$2:$B$87,kamus!$A$2:$A$87,0,0,1)</f>
        <v>19</v>
      </c>
      <c r="B2719" t="str">
        <f>_xlfn.XLOOKUP(C2719,kamus!$B$2:$B$87,kamus!$D$2:$D$87,"dihapus",0,1)</f>
        <v>Godean 1</v>
      </c>
      <c r="C2719" t="s">
        <v>251</v>
      </c>
      <c r="D2719">
        <f>_xlfn.XLOOKUP(C2719,kamus!$B$2:$B$87,kamus!$J$2:$J$87,"dihapus",0,1)</f>
        <v>1</v>
      </c>
      <c r="E2719">
        <f t="shared" si="298"/>
        <v>0</v>
      </c>
      <c r="F2719" s="14">
        <v>43313</v>
      </c>
      <c r="G2719" s="1">
        <f t="shared" si="299"/>
        <v>8</v>
      </c>
      <c r="H2719" s="1">
        <f t="shared" si="300"/>
        <v>2018</v>
      </c>
      <c r="I2719">
        <v>0</v>
      </c>
      <c r="K2719">
        <f t="shared" si="294"/>
        <v>0</v>
      </c>
      <c r="L2719">
        <v>9159</v>
      </c>
      <c r="M2719" s="6">
        <f t="shared" si="295"/>
        <v>0</v>
      </c>
      <c r="N2719" s="6" t="str">
        <f t="shared" si="296"/>
        <v/>
      </c>
      <c r="O2719" s="6">
        <f t="shared" si="297"/>
        <v>0</v>
      </c>
      <c r="Q2719">
        <f>_xlfn.XLOOKUP(C2719&amp;G2719&amp;H2719,covid!$E$2:$E$2184,covid!$D$2:$D$2184,0,0,1)</f>
        <v>0</v>
      </c>
    </row>
    <row r="2720" spans="1:17" x14ac:dyDescent="0.3">
      <c r="A2720">
        <f>_xlfn.XLOOKUP(C2720,kamus!$B$2:$B$87,kamus!$A$2:$A$87,0,0,1)</f>
        <v>18</v>
      </c>
      <c r="B2720" t="str">
        <f>_xlfn.XLOOKUP(C2720,kamus!$B$2:$B$87,kamus!$D$2:$D$87,"dihapus",0,1)</f>
        <v>Godean 1</v>
      </c>
      <c r="C2720" t="s">
        <v>252</v>
      </c>
      <c r="D2720">
        <f>_xlfn.XLOOKUP(C2720,kamus!$B$2:$B$87,kamus!$J$2:$J$87,"dihapus",0,1)</f>
        <v>0</v>
      </c>
      <c r="E2720">
        <f t="shared" si="298"/>
        <v>0</v>
      </c>
      <c r="F2720" s="14">
        <v>43313</v>
      </c>
      <c r="G2720" s="1">
        <f t="shared" si="299"/>
        <v>8</v>
      </c>
      <c r="H2720" s="1">
        <f t="shared" si="300"/>
        <v>2018</v>
      </c>
      <c r="I2720">
        <v>0</v>
      </c>
      <c r="K2720">
        <f t="shared" si="294"/>
        <v>0</v>
      </c>
      <c r="L2720">
        <v>6607</v>
      </c>
      <c r="M2720" s="6">
        <f t="shared" si="295"/>
        <v>0</v>
      </c>
      <c r="N2720" s="6" t="str">
        <f t="shared" si="296"/>
        <v/>
      </c>
      <c r="O2720" s="6">
        <f t="shared" si="297"/>
        <v>0</v>
      </c>
      <c r="Q2720">
        <f>_xlfn.XLOOKUP(C2720&amp;G2720&amp;H2720,covid!$E$2:$E$2184,covid!$D$2:$D$2184,0,0,1)</f>
        <v>0</v>
      </c>
    </row>
    <row r="2721" spans="1:17" x14ac:dyDescent="0.3">
      <c r="A2721">
        <f>_xlfn.XLOOKUP(C2721,kamus!$B$2:$B$87,kamus!$A$2:$A$87,0,0,1)</f>
        <v>23</v>
      </c>
      <c r="B2721" t="str">
        <f>_xlfn.XLOOKUP(C2721,kamus!$B$2:$B$87,kamus!$D$2:$D$87,"dihapus",0,1)</f>
        <v>Godean 2</v>
      </c>
      <c r="C2721" t="s">
        <v>248</v>
      </c>
      <c r="D2721">
        <f>_xlfn.XLOOKUP(C2721,kamus!$B$2:$B$87,kamus!$J$2:$J$87,"dihapus",0,1)</f>
        <v>1</v>
      </c>
      <c r="E2721">
        <f t="shared" si="298"/>
        <v>0</v>
      </c>
      <c r="F2721" s="14">
        <v>43313</v>
      </c>
      <c r="G2721" s="1">
        <f t="shared" si="299"/>
        <v>8</v>
      </c>
      <c r="H2721" s="1">
        <f t="shared" si="300"/>
        <v>2018</v>
      </c>
      <c r="I2721">
        <v>0</v>
      </c>
      <c r="K2721">
        <f t="shared" si="294"/>
        <v>0</v>
      </c>
      <c r="L2721">
        <v>17439</v>
      </c>
      <c r="M2721" s="6">
        <f t="shared" si="295"/>
        <v>0</v>
      </c>
      <c r="N2721" s="6" t="str">
        <f t="shared" si="296"/>
        <v/>
      </c>
      <c r="O2721" s="6">
        <f t="shared" si="297"/>
        <v>0</v>
      </c>
      <c r="Q2721">
        <f>_xlfn.XLOOKUP(C2721&amp;G2721&amp;H2721,covid!$E$2:$E$2184,covid!$D$2:$D$2184,0,0,1)</f>
        <v>0</v>
      </c>
    </row>
    <row r="2722" spans="1:17" x14ac:dyDescent="0.3">
      <c r="A2722">
        <f>_xlfn.XLOOKUP(C2722,kamus!$B$2:$B$87,kamus!$A$2:$A$87,0,0,1)</f>
        <v>22</v>
      </c>
      <c r="B2722" t="str">
        <f>_xlfn.XLOOKUP(C2722,kamus!$B$2:$B$87,kamus!$D$2:$D$87,"dihapus",0,1)</f>
        <v>Godean 2</v>
      </c>
      <c r="C2722" t="s">
        <v>249</v>
      </c>
      <c r="D2722">
        <f>_xlfn.XLOOKUP(C2722,kamus!$B$2:$B$87,kamus!$J$2:$J$87,"dihapus",0,1)</f>
        <v>1</v>
      </c>
      <c r="E2722">
        <f t="shared" si="298"/>
        <v>0</v>
      </c>
      <c r="F2722" s="14">
        <v>43313</v>
      </c>
      <c r="G2722" s="1">
        <f t="shared" si="299"/>
        <v>8</v>
      </c>
      <c r="H2722" s="1">
        <f t="shared" si="300"/>
        <v>2018</v>
      </c>
      <c r="I2722">
        <v>0</v>
      </c>
      <c r="K2722">
        <f t="shared" si="294"/>
        <v>0</v>
      </c>
      <c r="L2722">
        <v>12380</v>
      </c>
      <c r="M2722" s="6">
        <f t="shared" si="295"/>
        <v>0</v>
      </c>
      <c r="N2722" s="6" t="str">
        <f t="shared" si="296"/>
        <v/>
      </c>
      <c r="O2722" s="6">
        <f t="shared" si="297"/>
        <v>0</v>
      </c>
      <c r="Q2722">
        <f>_xlfn.XLOOKUP(C2722&amp;G2722&amp;H2722,covid!$E$2:$E$2184,covid!$D$2:$D$2184,0,0,1)</f>
        <v>0</v>
      </c>
    </row>
    <row r="2723" spans="1:17" x14ac:dyDescent="0.3">
      <c r="A2723">
        <f>_xlfn.XLOOKUP(C2723,kamus!$B$2:$B$87,kamus!$A$2:$A$87,0,0,1)</f>
        <v>24</v>
      </c>
      <c r="B2723" t="str">
        <f>_xlfn.XLOOKUP(C2723,kamus!$B$2:$B$87,kamus!$D$2:$D$87,"dihapus",0,1)</f>
        <v>Godean 2</v>
      </c>
      <c r="C2723" t="s">
        <v>253</v>
      </c>
      <c r="D2723">
        <f>_xlfn.XLOOKUP(C2723,kamus!$B$2:$B$87,kamus!$J$2:$J$87,"dihapus",0,1)</f>
        <v>0</v>
      </c>
      <c r="E2723">
        <f t="shared" si="298"/>
        <v>0</v>
      </c>
      <c r="F2723" s="14">
        <v>43313</v>
      </c>
      <c r="G2723" s="1">
        <f t="shared" si="299"/>
        <v>8</v>
      </c>
      <c r="H2723" s="1">
        <f t="shared" si="300"/>
        <v>2018</v>
      </c>
      <c r="I2723">
        <v>0</v>
      </c>
      <c r="K2723">
        <f t="shared" si="294"/>
        <v>0</v>
      </c>
      <c r="L2723">
        <v>7087</v>
      </c>
      <c r="M2723" s="6">
        <f t="shared" si="295"/>
        <v>0</v>
      </c>
      <c r="N2723" s="6" t="str">
        <f t="shared" si="296"/>
        <v/>
      </c>
      <c r="O2723" s="6">
        <f t="shared" si="297"/>
        <v>0</v>
      </c>
      <c r="Q2723">
        <f>_xlfn.XLOOKUP(C2723&amp;G2723&amp;H2723,covid!$E$2:$E$2184,covid!$D$2:$D$2184,0,0,1)</f>
        <v>0</v>
      </c>
    </row>
    <row r="2724" spans="1:17" x14ac:dyDescent="0.3">
      <c r="A2724">
        <f>_xlfn.XLOOKUP(C2724,kamus!$B$2:$B$87,kamus!$A$2:$A$87,0,0,1)</f>
        <v>27</v>
      </c>
      <c r="B2724" t="str">
        <f>_xlfn.XLOOKUP(C2724,kamus!$B$2:$B$87,kamus!$D$2:$D$87,"dihapus",0,1)</f>
        <v>Kalasan</v>
      </c>
      <c r="C2724" t="s">
        <v>235</v>
      </c>
      <c r="D2724">
        <f>_xlfn.XLOOKUP(C2724,kamus!$B$2:$B$87,kamus!$J$2:$J$87,"dihapus",0,1)</f>
        <v>1</v>
      </c>
      <c r="E2724">
        <f t="shared" si="298"/>
        <v>0</v>
      </c>
      <c r="F2724" s="14">
        <v>43313</v>
      </c>
      <c r="G2724" s="1">
        <f t="shared" si="299"/>
        <v>8</v>
      </c>
      <c r="H2724" s="1">
        <f t="shared" si="300"/>
        <v>2018</v>
      </c>
      <c r="I2724">
        <v>0</v>
      </c>
      <c r="K2724">
        <f t="shared" si="294"/>
        <v>0</v>
      </c>
      <c r="L2724">
        <v>38337</v>
      </c>
      <c r="M2724" s="6">
        <f t="shared" si="295"/>
        <v>0</v>
      </c>
      <c r="N2724" s="6" t="str">
        <f t="shared" si="296"/>
        <v/>
      </c>
      <c r="O2724" s="6">
        <f t="shared" si="297"/>
        <v>0</v>
      </c>
      <c r="Q2724">
        <f>_xlfn.XLOOKUP(C2724&amp;G2724&amp;H2724,covid!$E$2:$E$2184,covid!$D$2:$D$2184,0,0,1)</f>
        <v>0</v>
      </c>
    </row>
    <row r="2725" spans="1:17" x14ac:dyDescent="0.3">
      <c r="A2725">
        <f>_xlfn.XLOOKUP(C2725,kamus!$B$2:$B$87,kamus!$A$2:$A$87,0,0,1)</f>
        <v>28</v>
      </c>
      <c r="B2725" t="str">
        <f>_xlfn.XLOOKUP(C2725,kamus!$B$2:$B$87,kamus!$D$2:$D$87,"dihapus",0,1)</f>
        <v>Kalasan</v>
      </c>
      <c r="C2725" t="s">
        <v>239</v>
      </c>
      <c r="D2725">
        <f>_xlfn.XLOOKUP(C2725,kamus!$B$2:$B$87,kamus!$J$2:$J$87,"dihapus",0,1)</f>
        <v>0</v>
      </c>
      <c r="E2725">
        <f t="shared" si="298"/>
        <v>0</v>
      </c>
      <c r="F2725" s="14">
        <v>43313</v>
      </c>
      <c r="G2725" s="1">
        <f t="shared" si="299"/>
        <v>8</v>
      </c>
      <c r="H2725" s="1">
        <f t="shared" si="300"/>
        <v>2018</v>
      </c>
      <c r="I2725">
        <v>0</v>
      </c>
      <c r="K2725">
        <f t="shared" si="294"/>
        <v>0</v>
      </c>
      <c r="L2725">
        <v>13744</v>
      </c>
      <c r="M2725" s="6">
        <f t="shared" si="295"/>
        <v>0</v>
      </c>
      <c r="N2725" s="6" t="str">
        <f t="shared" si="296"/>
        <v/>
      </c>
      <c r="O2725" s="6">
        <f t="shared" si="297"/>
        <v>0</v>
      </c>
      <c r="Q2725">
        <f>_xlfn.XLOOKUP(C2725&amp;G2725&amp;H2725,covid!$E$2:$E$2184,covid!$D$2:$D$2184,0,0,1)</f>
        <v>0</v>
      </c>
    </row>
    <row r="2726" spans="1:17" x14ac:dyDescent="0.3">
      <c r="A2726">
        <f>_xlfn.XLOOKUP(C2726,kamus!$B$2:$B$87,kamus!$A$2:$A$87,0,0,1)</f>
        <v>25</v>
      </c>
      <c r="B2726" t="str">
        <f>_xlfn.XLOOKUP(C2726,kamus!$B$2:$B$87,kamus!$D$2:$D$87,"dihapus",0,1)</f>
        <v>Kalasan</v>
      </c>
      <c r="C2726" t="s">
        <v>265</v>
      </c>
      <c r="D2726">
        <f>_xlfn.XLOOKUP(C2726,kamus!$B$2:$B$87,kamus!$J$2:$J$87,"dihapus",0,1)</f>
        <v>1</v>
      </c>
      <c r="E2726">
        <f t="shared" si="298"/>
        <v>0</v>
      </c>
      <c r="F2726" s="14">
        <v>43313</v>
      </c>
      <c r="G2726" s="1">
        <f t="shared" si="299"/>
        <v>8</v>
      </c>
      <c r="H2726" s="1">
        <f t="shared" si="300"/>
        <v>2018</v>
      </c>
      <c r="I2726">
        <v>0</v>
      </c>
      <c r="K2726">
        <f t="shared" si="294"/>
        <v>0</v>
      </c>
      <c r="L2726">
        <v>17169</v>
      </c>
      <c r="M2726" s="6">
        <f t="shared" si="295"/>
        <v>0</v>
      </c>
      <c r="N2726" s="6" t="str">
        <f t="shared" si="296"/>
        <v/>
      </c>
      <c r="O2726" s="6">
        <f t="shared" si="297"/>
        <v>0</v>
      </c>
      <c r="Q2726">
        <f>_xlfn.XLOOKUP(C2726&amp;G2726&amp;H2726,covid!$E$2:$E$2184,covid!$D$2:$D$2184,0,0,1)</f>
        <v>0</v>
      </c>
    </row>
    <row r="2727" spans="1:17" x14ac:dyDescent="0.3">
      <c r="A2727">
        <f>_xlfn.XLOOKUP(C2727,kamus!$B$2:$B$87,kamus!$A$2:$A$87,0,0,1)</f>
        <v>26</v>
      </c>
      <c r="B2727" t="str">
        <f>_xlfn.XLOOKUP(C2727,kamus!$B$2:$B$87,kamus!$D$2:$D$87,"dihapus",0,1)</f>
        <v>Kalasan</v>
      </c>
      <c r="C2727" t="s">
        <v>269</v>
      </c>
      <c r="D2727">
        <f>_xlfn.XLOOKUP(C2727,kamus!$B$2:$B$87,kamus!$J$2:$J$87,"dihapus",0,1)</f>
        <v>1</v>
      </c>
      <c r="E2727">
        <f t="shared" si="298"/>
        <v>0</v>
      </c>
      <c r="F2727" s="14">
        <v>43313</v>
      </c>
      <c r="G2727" s="1">
        <f t="shared" si="299"/>
        <v>8</v>
      </c>
      <c r="H2727" s="1">
        <f t="shared" si="300"/>
        <v>2018</v>
      </c>
      <c r="I2727">
        <v>0</v>
      </c>
      <c r="K2727">
        <f t="shared" si="294"/>
        <v>0</v>
      </c>
      <c r="L2727">
        <v>18588</v>
      </c>
      <c r="M2727" s="6">
        <f t="shared" si="295"/>
        <v>0</v>
      </c>
      <c r="N2727" s="6" t="str">
        <f t="shared" si="296"/>
        <v/>
      </c>
      <c r="O2727" s="6">
        <f t="shared" si="297"/>
        <v>0</v>
      </c>
      <c r="Q2727">
        <f>_xlfn.XLOOKUP(C2727&amp;G2727&amp;H2727,covid!$E$2:$E$2184,covid!$D$2:$D$2184,0,0,1)</f>
        <v>0</v>
      </c>
    </row>
    <row r="2728" spans="1:17" x14ac:dyDescent="0.3">
      <c r="A2728">
        <f>_xlfn.XLOOKUP(C2728,kamus!$B$2:$B$87,kamus!$A$2:$A$87,0,0,1)</f>
        <v>33</v>
      </c>
      <c r="B2728" t="str">
        <f>_xlfn.XLOOKUP(C2728,kamus!$B$2:$B$87,kamus!$D$2:$D$87,"dihapus",0,1)</f>
        <v>Minggir</v>
      </c>
      <c r="C2728" t="s">
        <v>241</v>
      </c>
      <c r="D2728">
        <f>_xlfn.XLOOKUP(C2728,kamus!$B$2:$B$87,kamus!$J$2:$J$87,"dihapus",0,1)</f>
        <v>0</v>
      </c>
      <c r="E2728">
        <f t="shared" si="298"/>
        <v>0</v>
      </c>
      <c r="F2728" s="14">
        <v>43313</v>
      </c>
      <c r="G2728" s="1">
        <f t="shared" si="299"/>
        <v>8</v>
      </c>
      <c r="H2728" s="1">
        <f t="shared" si="300"/>
        <v>2018</v>
      </c>
      <c r="I2728">
        <v>0</v>
      </c>
      <c r="K2728">
        <f t="shared" si="294"/>
        <v>0</v>
      </c>
      <c r="L2728">
        <v>8300</v>
      </c>
      <c r="M2728" s="6">
        <f t="shared" si="295"/>
        <v>0</v>
      </c>
      <c r="N2728" s="6" t="str">
        <f t="shared" si="296"/>
        <v/>
      </c>
      <c r="O2728" s="6">
        <f t="shared" si="297"/>
        <v>0</v>
      </c>
      <c r="Q2728">
        <f>_xlfn.XLOOKUP(C2728&amp;G2728&amp;H2728,covid!$E$2:$E$2184,covid!$D$2:$D$2184,0,0,1)</f>
        <v>0</v>
      </c>
    </row>
    <row r="2729" spans="1:17" x14ac:dyDescent="0.3">
      <c r="A2729">
        <f>_xlfn.XLOOKUP(C2729,kamus!$B$2:$B$87,kamus!$A$2:$A$87,0,0,1)</f>
        <v>31</v>
      </c>
      <c r="B2729" t="str">
        <f>_xlfn.XLOOKUP(C2729,kamus!$B$2:$B$87,kamus!$D$2:$D$87,"dihapus",0,1)</f>
        <v>Minggir</v>
      </c>
      <c r="C2729" t="s">
        <v>242</v>
      </c>
      <c r="D2729">
        <f>_xlfn.XLOOKUP(C2729,kamus!$B$2:$B$87,kamus!$J$2:$J$87,"dihapus",0,1)</f>
        <v>0</v>
      </c>
      <c r="E2729">
        <f t="shared" si="298"/>
        <v>0</v>
      </c>
      <c r="F2729" s="14">
        <v>43313</v>
      </c>
      <c r="G2729" s="1">
        <f t="shared" si="299"/>
        <v>8</v>
      </c>
      <c r="H2729" s="1">
        <f t="shared" si="300"/>
        <v>2018</v>
      </c>
      <c r="I2729">
        <v>0</v>
      </c>
      <c r="K2729">
        <f t="shared" si="294"/>
        <v>0</v>
      </c>
      <c r="L2729">
        <v>3637</v>
      </c>
      <c r="M2729" s="6">
        <f t="shared" si="295"/>
        <v>0</v>
      </c>
      <c r="N2729" s="6" t="str">
        <f t="shared" si="296"/>
        <v/>
      </c>
      <c r="O2729" s="6">
        <f t="shared" si="297"/>
        <v>0</v>
      </c>
      <c r="Q2729">
        <f>_xlfn.XLOOKUP(C2729&amp;G2729&amp;H2729,covid!$E$2:$E$2184,covid!$D$2:$D$2184,0,0,1)</f>
        <v>0</v>
      </c>
    </row>
    <row r="2730" spans="1:17" x14ac:dyDescent="0.3">
      <c r="A2730">
        <f>_xlfn.XLOOKUP(C2730,kamus!$B$2:$B$87,kamus!$A$2:$A$87,0,0,1)</f>
        <v>32</v>
      </c>
      <c r="B2730" t="str">
        <f>_xlfn.XLOOKUP(C2730,kamus!$B$2:$B$87,kamus!$D$2:$D$87,"dihapus",0,1)</f>
        <v>Minggir</v>
      </c>
      <c r="C2730" t="s">
        <v>243</v>
      </c>
      <c r="D2730">
        <f>_xlfn.XLOOKUP(C2730,kamus!$B$2:$B$87,kamus!$J$2:$J$87,"dihapus",0,1)</f>
        <v>0</v>
      </c>
      <c r="E2730">
        <f t="shared" si="298"/>
        <v>0</v>
      </c>
      <c r="F2730" s="14">
        <v>43313</v>
      </c>
      <c r="G2730" s="1">
        <f t="shared" si="299"/>
        <v>8</v>
      </c>
      <c r="H2730" s="1">
        <f t="shared" si="300"/>
        <v>2018</v>
      </c>
      <c r="I2730">
        <v>0</v>
      </c>
      <c r="K2730">
        <f t="shared" si="294"/>
        <v>0</v>
      </c>
      <c r="L2730">
        <v>7033</v>
      </c>
      <c r="M2730" s="6">
        <f t="shared" si="295"/>
        <v>0</v>
      </c>
      <c r="N2730" s="6" t="str">
        <f t="shared" si="296"/>
        <v/>
      </c>
      <c r="O2730" s="6">
        <f t="shared" si="297"/>
        <v>0</v>
      </c>
      <c r="Q2730">
        <f>_xlfn.XLOOKUP(C2730&amp;G2730&amp;H2730,covid!$E$2:$E$2184,covid!$D$2:$D$2184,0,0,1)</f>
        <v>0</v>
      </c>
    </row>
    <row r="2731" spans="1:17" x14ac:dyDescent="0.3">
      <c r="A2731">
        <f>_xlfn.XLOOKUP(C2731,kamus!$B$2:$B$87,kamus!$A$2:$A$87,0,0,1)</f>
        <v>30</v>
      </c>
      <c r="B2731" t="str">
        <f>_xlfn.XLOOKUP(C2731,kamus!$B$2:$B$87,kamus!$D$2:$D$87,"dihapus",0,1)</f>
        <v>Minggir</v>
      </c>
      <c r="C2731" t="s">
        <v>244</v>
      </c>
      <c r="D2731">
        <f>_xlfn.XLOOKUP(C2731,kamus!$B$2:$B$87,kamus!$J$2:$J$87,"dihapus",0,1)</f>
        <v>0</v>
      </c>
      <c r="E2731">
        <f t="shared" si="298"/>
        <v>0</v>
      </c>
      <c r="F2731" s="14">
        <v>43313</v>
      </c>
      <c r="G2731" s="1">
        <f t="shared" si="299"/>
        <v>8</v>
      </c>
      <c r="H2731" s="1">
        <f t="shared" si="300"/>
        <v>2018</v>
      </c>
      <c r="I2731">
        <v>0</v>
      </c>
      <c r="K2731">
        <f t="shared" si="294"/>
        <v>0</v>
      </c>
      <c r="L2731">
        <v>8777</v>
      </c>
      <c r="M2731" s="6">
        <f t="shared" si="295"/>
        <v>0</v>
      </c>
      <c r="N2731" s="6" t="str">
        <f t="shared" si="296"/>
        <v/>
      </c>
      <c r="O2731" s="6">
        <f t="shared" si="297"/>
        <v>0</v>
      </c>
      <c r="Q2731">
        <f>_xlfn.XLOOKUP(C2731&amp;G2731&amp;H2731,covid!$E$2:$E$2184,covid!$D$2:$D$2184,0,0,1)</f>
        <v>0</v>
      </c>
    </row>
    <row r="2732" spans="1:17" x14ac:dyDescent="0.3">
      <c r="A2732">
        <f>_xlfn.XLOOKUP(C2732,kamus!$B$2:$B$87,kamus!$A$2:$A$87,0,0,1)</f>
        <v>29</v>
      </c>
      <c r="B2732" t="str">
        <f>_xlfn.XLOOKUP(C2732,kamus!$B$2:$B$87,kamus!$D$2:$D$87,"dihapus",0,1)</f>
        <v>Minggir</v>
      </c>
      <c r="C2732" t="s">
        <v>245</v>
      </c>
      <c r="D2732">
        <f>_xlfn.XLOOKUP(C2732,kamus!$B$2:$B$87,kamus!$J$2:$J$87,"dihapus",0,1)</f>
        <v>0</v>
      </c>
      <c r="E2732">
        <f t="shared" si="298"/>
        <v>0</v>
      </c>
      <c r="F2732" s="14">
        <v>43313</v>
      </c>
      <c r="G2732" s="1">
        <f t="shared" si="299"/>
        <v>8</v>
      </c>
      <c r="H2732" s="1">
        <f t="shared" si="300"/>
        <v>2018</v>
      </c>
      <c r="I2732">
        <v>0</v>
      </c>
      <c r="K2732">
        <f t="shared" si="294"/>
        <v>0</v>
      </c>
      <c r="L2732">
        <v>5165</v>
      </c>
      <c r="M2732" s="6">
        <f t="shared" si="295"/>
        <v>0</v>
      </c>
      <c r="N2732" s="6" t="str">
        <f t="shared" si="296"/>
        <v/>
      </c>
      <c r="O2732" s="6">
        <f t="shared" si="297"/>
        <v>0</v>
      </c>
      <c r="Q2732">
        <f>_xlfn.XLOOKUP(C2732&amp;G2732&amp;H2732,covid!$E$2:$E$2184,covid!$D$2:$D$2184,0,0,1)</f>
        <v>0</v>
      </c>
    </row>
    <row r="2733" spans="1:17" x14ac:dyDescent="0.3">
      <c r="A2733">
        <f>_xlfn.XLOOKUP(C2733,kamus!$B$2:$B$87,kamus!$A$2:$A$87,0,0,1)</f>
        <v>35</v>
      </c>
      <c r="B2733" t="str">
        <f>_xlfn.XLOOKUP(C2733,kamus!$B$2:$B$87,kamus!$D$2:$D$87,"dihapus",0,1)</f>
        <v>Mlati 1</v>
      </c>
      <c r="C2733" t="s">
        <v>240</v>
      </c>
      <c r="D2733">
        <f>_xlfn.XLOOKUP(C2733,kamus!$B$2:$B$87,kamus!$J$2:$J$87,"dihapus",0,1)</f>
        <v>1</v>
      </c>
      <c r="E2733">
        <f t="shared" si="298"/>
        <v>0</v>
      </c>
      <c r="F2733" s="14">
        <v>43313</v>
      </c>
      <c r="G2733" s="1">
        <f t="shared" si="299"/>
        <v>8</v>
      </c>
      <c r="H2733" s="1">
        <f t="shared" si="300"/>
        <v>2018</v>
      </c>
      <c r="I2733">
        <v>0</v>
      </c>
      <c r="K2733">
        <f t="shared" si="294"/>
        <v>0</v>
      </c>
      <c r="L2733">
        <v>18886</v>
      </c>
      <c r="M2733" s="6">
        <f t="shared" si="295"/>
        <v>0</v>
      </c>
      <c r="N2733" s="6" t="str">
        <f t="shared" si="296"/>
        <v/>
      </c>
      <c r="O2733" s="6">
        <f t="shared" si="297"/>
        <v>0</v>
      </c>
      <c r="Q2733">
        <f>_xlfn.XLOOKUP(C2733&amp;G2733&amp;H2733,covid!$E$2:$E$2184,covid!$D$2:$D$2184,0,0,1)</f>
        <v>0</v>
      </c>
    </row>
    <row r="2734" spans="1:17" x14ac:dyDescent="0.3">
      <c r="A2734">
        <f>_xlfn.XLOOKUP(C2734,kamus!$B$2:$B$87,kamus!$A$2:$A$87,0,0,1)</f>
        <v>34</v>
      </c>
      <c r="B2734" t="str">
        <f>_xlfn.XLOOKUP(C2734,kamus!$B$2:$B$87,kamus!$D$2:$D$87,"dihapus",0,1)</f>
        <v>Mlati 1</v>
      </c>
      <c r="C2734" t="s">
        <v>254</v>
      </c>
      <c r="D2734">
        <f>_xlfn.XLOOKUP(C2734,kamus!$B$2:$B$87,kamus!$J$2:$J$87,"dihapus",0,1)</f>
        <v>1</v>
      </c>
      <c r="E2734">
        <f t="shared" si="298"/>
        <v>0</v>
      </c>
      <c r="F2734" s="14">
        <v>43313</v>
      </c>
      <c r="G2734" s="1">
        <f t="shared" si="299"/>
        <v>8</v>
      </c>
      <c r="H2734" s="1">
        <f t="shared" si="300"/>
        <v>2018</v>
      </c>
      <c r="I2734">
        <v>4</v>
      </c>
      <c r="K2734">
        <f t="shared" si="294"/>
        <v>4</v>
      </c>
      <c r="L2734">
        <v>35345</v>
      </c>
      <c r="M2734" s="6">
        <f t="shared" si="295"/>
        <v>11.317017965766022</v>
      </c>
      <c r="N2734" s="6" t="str">
        <f t="shared" si="296"/>
        <v/>
      </c>
      <c r="O2734" s="6">
        <f t="shared" si="297"/>
        <v>11.317017965766022</v>
      </c>
      <c r="Q2734">
        <f>_xlfn.XLOOKUP(C2734&amp;G2734&amp;H2734,covid!$E$2:$E$2184,covid!$D$2:$D$2184,0,0,1)</f>
        <v>0</v>
      </c>
    </row>
    <row r="2735" spans="1:17" x14ac:dyDescent="0.3">
      <c r="A2735">
        <f>_xlfn.XLOOKUP(C2735,kamus!$B$2:$B$87,kamus!$A$2:$A$87,0,0,1)</f>
        <v>38</v>
      </c>
      <c r="B2735" t="str">
        <f>_xlfn.XLOOKUP(C2735,kamus!$B$2:$B$87,kamus!$D$2:$D$87,"dihapus",0,1)</f>
        <v>Mlati 2</v>
      </c>
      <c r="C2735" t="s">
        <v>258</v>
      </c>
      <c r="D2735">
        <f>_xlfn.XLOOKUP(C2735,kamus!$B$2:$B$87,kamus!$J$2:$J$87,"dihapus",0,1)</f>
        <v>0</v>
      </c>
      <c r="E2735">
        <f t="shared" si="298"/>
        <v>0</v>
      </c>
      <c r="F2735" s="14">
        <v>43313</v>
      </c>
      <c r="G2735" s="1">
        <f t="shared" si="299"/>
        <v>8</v>
      </c>
      <c r="H2735" s="1">
        <f t="shared" si="300"/>
        <v>2018</v>
      </c>
      <c r="I2735">
        <v>0</v>
      </c>
      <c r="K2735">
        <f t="shared" si="294"/>
        <v>0</v>
      </c>
      <c r="L2735">
        <v>16653</v>
      </c>
      <c r="M2735" s="6">
        <f t="shared" si="295"/>
        <v>0</v>
      </c>
      <c r="N2735" s="6" t="str">
        <f t="shared" si="296"/>
        <v/>
      </c>
      <c r="O2735" s="6">
        <f t="shared" si="297"/>
        <v>0</v>
      </c>
      <c r="Q2735">
        <f>_xlfn.XLOOKUP(C2735&amp;G2735&amp;H2735,covid!$E$2:$E$2184,covid!$D$2:$D$2184,0,0,1)</f>
        <v>0</v>
      </c>
    </row>
    <row r="2736" spans="1:17" x14ac:dyDescent="0.3">
      <c r="A2736">
        <f>_xlfn.XLOOKUP(C2736,kamus!$B$2:$B$87,kamus!$A$2:$A$87,0,0,1)</f>
        <v>36</v>
      </c>
      <c r="B2736" t="str">
        <f>_xlfn.XLOOKUP(C2736,kamus!$B$2:$B$87,kamus!$D$2:$D$87,"dihapus",0,1)</f>
        <v>Mlati 2</v>
      </c>
      <c r="C2736" t="s">
        <v>268</v>
      </c>
      <c r="D2736">
        <f>_xlfn.XLOOKUP(C2736,kamus!$B$2:$B$87,kamus!$J$2:$J$87,"dihapus",0,1)</f>
        <v>1</v>
      </c>
      <c r="E2736">
        <f t="shared" si="298"/>
        <v>0</v>
      </c>
      <c r="F2736" s="14">
        <v>43313</v>
      </c>
      <c r="G2736" s="1">
        <f t="shared" si="299"/>
        <v>8</v>
      </c>
      <c r="H2736" s="1">
        <f t="shared" si="300"/>
        <v>2018</v>
      </c>
      <c r="I2736">
        <v>0</v>
      </c>
      <c r="K2736">
        <f t="shared" si="294"/>
        <v>0</v>
      </c>
      <c r="L2736">
        <v>11526</v>
      </c>
      <c r="M2736" s="6">
        <f t="shared" si="295"/>
        <v>0</v>
      </c>
      <c r="N2736" s="6" t="str">
        <f t="shared" si="296"/>
        <v/>
      </c>
      <c r="O2736" s="6">
        <f t="shared" si="297"/>
        <v>0</v>
      </c>
      <c r="Q2736">
        <f>_xlfn.XLOOKUP(C2736&amp;G2736&amp;H2736,covid!$E$2:$E$2184,covid!$D$2:$D$2184,0,0,1)</f>
        <v>0</v>
      </c>
    </row>
    <row r="2737" spans="1:17" x14ac:dyDescent="0.3">
      <c r="A2737">
        <f>_xlfn.XLOOKUP(C2737,kamus!$B$2:$B$87,kamus!$A$2:$A$87,0,0,1)</f>
        <v>37</v>
      </c>
      <c r="B2737" t="str">
        <f>_xlfn.XLOOKUP(C2737,kamus!$B$2:$B$87,kamus!$D$2:$D$87,"dihapus",0,1)</f>
        <v>Mlati 2</v>
      </c>
      <c r="C2737" t="s">
        <v>270</v>
      </c>
      <c r="D2737">
        <f>_xlfn.XLOOKUP(C2737,kamus!$B$2:$B$87,kamus!$J$2:$J$87,"dihapus",0,1)</f>
        <v>1</v>
      </c>
      <c r="E2737">
        <f t="shared" si="298"/>
        <v>0</v>
      </c>
      <c r="F2737" s="14">
        <v>43313</v>
      </c>
      <c r="G2737" s="1">
        <f t="shared" si="299"/>
        <v>8</v>
      </c>
      <c r="H2737" s="1">
        <f t="shared" si="300"/>
        <v>2018</v>
      </c>
      <c r="I2737">
        <v>0</v>
      </c>
      <c r="K2737">
        <f t="shared" si="294"/>
        <v>0</v>
      </c>
      <c r="L2737">
        <v>13694</v>
      </c>
      <c r="M2737" s="6">
        <f t="shared" si="295"/>
        <v>0</v>
      </c>
      <c r="N2737" s="6" t="str">
        <f t="shared" si="296"/>
        <v/>
      </c>
      <c r="O2737" s="6">
        <f t="shared" si="297"/>
        <v>0</v>
      </c>
      <c r="Q2737">
        <f>_xlfn.XLOOKUP(C2737&amp;G2737&amp;H2737,covid!$E$2:$E$2184,covid!$D$2:$D$2184,0,0,1)</f>
        <v>0</v>
      </c>
    </row>
    <row r="2738" spans="1:17" x14ac:dyDescent="0.3">
      <c r="A2738">
        <f>_xlfn.XLOOKUP(C2738,kamus!$B$2:$B$87,kamus!$A$2:$A$87,0,0,1)</f>
        <v>39</v>
      </c>
      <c r="B2738" t="str">
        <f>_xlfn.XLOOKUP(C2738,kamus!$B$2:$B$87,kamus!$D$2:$D$87,"dihapus",0,1)</f>
        <v>Moyudan</v>
      </c>
      <c r="C2738" t="s">
        <v>259</v>
      </c>
      <c r="D2738">
        <f>_xlfn.XLOOKUP(C2738,kamus!$B$2:$B$87,kamus!$J$2:$J$87,"dihapus",0,1)</f>
        <v>0</v>
      </c>
      <c r="E2738">
        <f t="shared" si="298"/>
        <v>0</v>
      </c>
      <c r="F2738" s="14">
        <v>43313</v>
      </c>
      <c r="G2738" s="1">
        <f t="shared" si="299"/>
        <v>8</v>
      </c>
      <c r="H2738" s="1">
        <f t="shared" si="300"/>
        <v>2018</v>
      </c>
      <c r="I2738">
        <v>1</v>
      </c>
      <c r="K2738">
        <f t="shared" si="294"/>
        <v>1</v>
      </c>
      <c r="L2738">
        <v>11875</v>
      </c>
      <c r="M2738" s="6">
        <f t="shared" si="295"/>
        <v>8.4210526315789469</v>
      </c>
      <c r="N2738" s="6" t="str">
        <f t="shared" si="296"/>
        <v/>
      </c>
      <c r="O2738" s="6">
        <f t="shared" si="297"/>
        <v>8.4210526315789469</v>
      </c>
      <c r="Q2738">
        <f>_xlfn.XLOOKUP(C2738&amp;G2738&amp;H2738,covid!$E$2:$E$2184,covid!$D$2:$D$2184,0,0,1)</f>
        <v>0</v>
      </c>
    </row>
    <row r="2739" spans="1:17" x14ac:dyDescent="0.3">
      <c r="A2739">
        <f>_xlfn.XLOOKUP(C2739,kamus!$B$2:$B$87,kamus!$A$2:$A$87,0,0,1)</f>
        <v>42</v>
      </c>
      <c r="B2739" t="str">
        <f>_xlfn.XLOOKUP(C2739,kamus!$B$2:$B$87,kamus!$D$2:$D$87,"dihapus",0,1)</f>
        <v>Moyudan</v>
      </c>
      <c r="C2739" t="s">
        <v>260</v>
      </c>
      <c r="D2739">
        <f>_xlfn.XLOOKUP(C2739,kamus!$B$2:$B$87,kamus!$J$2:$J$87,"dihapus",0,1)</f>
        <v>0</v>
      </c>
      <c r="E2739">
        <f t="shared" si="298"/>
        <v>0</v>
      </c>
      <c r="F2739" s="14">
        <v>43313</v>
      </c>
      <c r="G2739" s="1">
        <f t="shared" si="299"/>
        <v>8</v>
      </c>
      <c r="H2739" s="1">
        <f t="shared" si="300"/>
        <v>2018</v>
      </c>
      <c r="I2739">
        <v>0</v>
      </c>
      <c r="K2739">
        <f t="shared" si="294"/>
        <v>0</v>
      </c>
      <c r="L2739">
        <v>7197</v>
      </c>
      <c r="M2739" s="6">
        <f t="shared" si="295"/>
        <v>0</v>
      </c>
      <c r="N2739" s="6" t="str">
        <f t="shared" si="296"/>
        <v/>
      </c>
      <c r="O2739" s="6">
        <f t="shared" si="297"/>
        <v>0</v>
      </c>
      <c r="Q2739">
        <f>_xlfn.XLOOKUP(C2739&amp;G2739&amp;H2739,covid!$E$2:$E$2184,covid!$D$2:$D$2184,0,0,1)</f>
        <v>0</v>
      </c>
    </row>
    <row r="2740" spans="1:17" x14ac:dyDescent="0.3">
      <c r="A2740">
        <f>_xlfn.XLOOKUP(C2740,kamus!$B$2:$B$87,kamus!$A$2:$A$87,0,0,1)</f>
        <v>41</v>
      </c>
      <c r="B2740" t="str">
        <f>_xlfn.XLOOKUP(C2740,kamus!$B$2:$B$87,kamus!$D$2:$D$87,"dihapus",0,1)</f>
        <v>Moyudan</v>
      </c>
      <c r="C2740" t="s">
        <v>262</v>
      </c>
      <c r="D2740">
        <f>_xlfn.XLOOKUP(C2740,kamus!$B$2:$B$87,kamus!$J$2:$J$87,"dihapus",0,1)</f>
        <v>0</v>
      </c>
      <c r="E2740">
        <f t="shared" si="298"/>
        <v>0</v>
      </c>
      <c r="F2740" s="14">
        <v>43313</v>
      </c>
      <c r="G2740" s="1">
        <f t="shared" si="299"/>
        <v>8</v>
      </c>
      <c r="H2740" s="1">
        <f t="shared" si="300"/>
        <v>2018</v>
      </c>
      <c r="I2740">
        <v>0</v>
      </c>
      <c r="K2740">
        <f t="shared" si="294"/>
        <v>0</v>
      </c>
      <c r="L2740">
        <v>6705</v>
      </c>
      <c r="M2740" s="6">
        <f t="shared" si="295"/>
        <v>0</v>
      </c>
      <c r="N2740" s="6" t="str">
        <f t="shared" si="296"/>
        <v/>
      </c>
      <c r="O2740" s="6">
        <f t="shared" si="297"/>
        <v>0</v>
      </c>
      <c r="Q2740">
        <f>_xlfn.XLOOKUP(C2740&amp;G2740&amp;H2740,covid!$E$2:$E$2184,covid!$D$2:$D$2184,0,0,1)</f>
        <v>0</v>
      </c>
    </row>
    <row r="2741" spans="1:17" x14ac:dyDescent="0.3">
      <c r="A2741">
        <f>_xlfn.XLOOKUP(C2741,kamus!$B$2:$B$87,kamus!$A$2:$A$87,0,0,1)</f>
        <v>40</v>
      </c>
      <c r="B2741" t="str">
        <f>_xlfn.XLOOKUP(C2741,kamus!$B$2:$B$87,kamus!$D$2:$D$87,"dihapus",0,1)</f>
        <v>Moyudan</v>
      </c>
      <c r="C2741" t="s">
        <v>264</v>
      </c>
      <c r="D2741">
        <f>_xlfn.XLOOKUP(C2741,kamus!$B$2:$B$87,kamus!$J$2:$J$87,"dihapus",0,1)</f>
        <v>0</v>
      </c>
      <c r="E2741">
        <f t="shared" si="298"/>
        <v>0</v>
      </c>
      <c r="F2741" s="14">
        <v>43313</v>
      </c>
      <c r="G2741" s="1">
        <f t="shared" si="299"/>
        <v>8</v>
      </c>
      <c r="H2741" s="1">
        <f t="shared" si="300"/>
        <v>2018</v>
      </c>
      <c r="I2741">
        <v>0</v>
      </c>
      <c r="K2741">
        <f t="shared" si="294"/>
        <v>0</v>
      </c>
      <c r="L2741">
        <v>8347</v>
      </c>
      <c r="M2741" s="6">
        <f t="shared" si="295"/>
        <v>0</v>
      </c>
      <c r="N2741" s="6" t="str">
        <f t="shared" si="296"/>
        <v/>
      </c>
      <c r="O2741" s="6">
        <f t="shared" si="297"/>
        <v>0</v>
      </c>
      <c r="Q2741">
        <f>_xlfn.XLOOKUP(C2741&amp;G2741&amp;H2741,covid!$E$2:$E$2184,covid!$D$2:$D$2184,0,0,1)</f>
        <v>0</v>
      </c>
    </row>
    <row r="2742" spans="1:17" x14ac:dyDescent="0.3">
      <c r="A2742">
        <f>_xlfn.XLOOKUP(C2742,kamus!$B$2:$B$87,kamus!$A$2:$A$87,0,0,1)</f>
        <v>43</v>
      </c>
      <c r="B2742" t="str">
        <f>_xlfn.XLOOKUP(C2742,kamus!$B$2:$B$87,kamus!$D$2:$D$87,"dihapus",0,1)</f>
        <v>Ngaglik 1</v>
      </c>
      <c r="C2742" t="s">
        <v>228</v>
      </c>
      <c r="D2742">
        <f>_xlfn.XLOOKUP(C2742,kamus!$B$2:$B$87,kamus!$J$2:$J$87,"dihapus",0,1)</f>
        <v>1</v>
      </c>
      <c r="E2742">
        <f t="shared" si="298"/>
        <v>0</v>
      </c>
      <c r="F2742" s="14">
        <v>43313</v>
      </c>
      <c r="G2742" s="1">
        <f t="shared" si="299"/>
        <v>8</v>
      </c>
      <c r="H2742" s="1">
        <f t="shared" si="300"/>
        <v>2018</v>
      </c>
      <c r="I2742">
        <v>0</v>
      </c>
      <c r="K2742">
        <f t="shared" si="294"/>
        <v>0</v>
      </c>
      <c r="L2742">
        <v>12705</v>
      </c>
      <c r="M2742" s="6">
        <f t="shared" si="295"/>
        <v>0</v>
      </c>
      <c r="N2742" s="6" t="str">
        <f t="shared" si="296"/>
        <v/>
      </c>
      <c r="O2742" s="6">
        <f t="shared" si="297"/>
        <v>0</v>
      </c>
      <c r="Q2742">
        <f>_xlfn.XLOOKUP(C2742&amp;G2742&amp;H2742,covid!$E$2:$E$2184,covid!$D$2:$D$2184,0,0,1)</f>
        <v>0</v>
      </c>
    </row>
    <row r="2743" spans="1:17" x14ac:dyDescent="0.3">
      <c r="A2743">
        <f>_xlfn.XLOOKUP(C2743,kamus!$B$2:$B$87,kamus!$A$2:$A$87,0,0,1)</f>
        <v>44</v>
      </c>
      <c r="B2743" t="str">
        <f>_xlfn.XLOOKUP(C2743,kamus!$B$2:$B$87,kamus!$D$2:$D$87,"dihapus",0,1)</f>
        <v>Ngaglik 1</v>
      </c>
      <c r="C2743" t="s">
        <v>237</v>
      </c>
      <c r="D2743">
        <f>_xlfn.XLOOKUP(C2743,kamus!$B$2:$B$87,kamus!$J$2:$J$87,"dihapus",0,1)</f>
        <v>1</v>
      </c>
      <c r="E2743">
        <f t="shared" si="298"/>
        <v>0</v>
      </c>
      <c r="F2743" s="14">
        <v>43313</v>
      </c>
      <c r="G2743" s="1">
        <f t="shared" si="299"/>
        <v>8</v>
      </c>
      <c r="H2743" s="1">
        <f t="shared" si="300"/>
        <v>2018</v>
      </c>
      <c r="I2743">
        <v>1</v>
      </c>
      <c r="K2743">
        <f t="shared" si="294"/>
        <v>1</v>
      </c>
      <c r="L2743">
        <v>21934</v>
      </c>
      <c r="M2743" s="6">
        <f t="shared" si="295"/>
        <v>4.5591319412783804</v>
      </c>
      <c r="N2743" s="6" t="str">
        <f t="shared" si="296"/>
        <v/>
      </c>
      <c r="O2743" s="6">
        <f t="shared" si="297"/>
        <v>4.5591319412783804</v>
      </c>
      <c r="Q2743">
        <f>_xlfn.XLOOKUP(C2743&amp;G2743&amp;H2743,covid!$E$2:$E$2184,covid!$D$2:$D$2184,0,0,1)</f>
        <v>0</v>
      </c>
    </row>
    <row r="2744" spans="1:17" x14ac:dyDescent="0.3">
      <c r="A2744">
        <f>_xlfn.XLOOKUP(C2744,kamus!$B$2:$B$87,kamus!$A$2:$A$87,0,0,1)</f>
        <v>45</v>
      </c>
      <c r="B2744" t="str">
        <f>_xlfn.XLOOKUP(C2744,kamus!$B$2:$B$87,kamus!$D$2:$D$87,"dihapus",0,1)</f>
        <v>Ngaglik 1</v>
      </c>
      <c r="C2744" t="s">
        <v>255</v>
      </c>
      <c r="D2744">
        <f>_xlfn.XLOOKUP(C2744,kamus!$B$2:$B$87,kamus!$J$2:$J$87,"dihapus",0,1)</f>
        <v>1</v>
      </c>
      <c r="E2744">
        <f t="shared" si="298"/>
        <v>0</v>
      </c>
      <c r="F2744" s="14">
        <v>43313</v>
      </c>
      <c r="G2744" s="1">
        <f t="shared" si="299"/>
        <v>8</v>
      </c>
      <c r="H2744" s="1">
        <f t="shared" si="300"/>
        <v>2018</v>
      </c>
      <c r="I2744">
        <v>0</v>
      </c>
      <c r="K2744">
        <f t="shared" si="294"/>
        <v>0</v>
      </c>
      <c r="L2744">
        <v>19793</v>
      </c>
      <c r="M2744" s="6">
        <f t="shared" si="295"/>
        <v>0</v>
      </c>
      <c r="N2744" s="6" t="str">
        <f t="shared" si="296"/>
        <v/>
      </c>
      <c r="O2744" s="6">
        <f t="shared" si="297"/>
        <v>0</v>
      </c>
      <c r="Q2744">
        <f>_xlfn.XLOOKUP(C2744&amp;G2744&amp;H2744,covid!$E$2:$E$2184,covid!$D$2:$D$2184,0,0,1)</f>
        <v>0</v>
      </c>
    </row>
    <row r="2745" spans="1:17" x14ac:dyDescent="0.3">
      <c r="A2745">
        <f>_xlfn.XLOOKUP(C2745,kamus!$B$2:$B$87,kamus!$A$2:$A$87,0,0,1)</f>
        <v>48</v>
      </c>
      <c r="B2745" t="str">
        <f>_xlfn.XLOOKUP(C2745,kamus!$B$2:$B$87,kamus!$D$2:$D$87,"dihapus",0,1)</f>
        <v>Ngaglik 2</v>
      </c>
      <c r="C2745" t="s">
        <v>208</v>
      </c>
      <c r="D2745">
        <f>_xlfn.XLOOKUP(C2745,kamus!$B$2:$B$87,kamus!$J$2:$J$87,"dihapus",0,1)</f>
        <v>1</v>
      </c>
      <c r="E2745">
        <f t="shared" si="298"/>
        <v>0</v>
      </c>
      <c r="F2745" s="14">
        <v>43313</v>
      </c>
      <c r="G2745" s="1">
        <f t="shared" si="299"/>
        <v>8</v>
      </c>
      <c r="H2745" s="1">
        <f t="shared" si="300"/>
        <v>2018</v>
      </c>
      <c r="I2745">
        <v>0</v>
      </c>
      <c r="K2745">
        <f t="shared" si="294"/>
        <v>0</v>
      </c>
      <c r="L2745">
        <v>10447</v>
      </c>
      <c r="M2745" s="6">
        <f t="shared" si="295"/>
        <v>0</v>
      </c>
      <c r="N2745" s="6" t="str">
        <f t="shared" si="296"/>
        <v/>
      </c>
      <c r="O2745" s="6">
        <f t="shared" si="297"/>
        <v>0</v>
      </c>
      <c r="Q2745">
        <f>_xlfn.XLOOKUP(C2745&amp;G2745&amp;H2745,covid!$E$2:$E$2184,covid!$D$2:$D$2184,0,0,1)</f>
        <v>0</v>
      </c>
    </row>
    <row r="2746" spans="1:17" x14ac:dyDescent="0.3">
      <c r="A2746">
        <f>_xlfn.XLOOKUP(C2746,kamus!$B$2:$B$87,kamus!$A$2:$A$87,0,0,1)</f>
        <v>47</v>
      </c>
      <c r="B2746" t="str">
        <f>_xlfn.XLOOKUP(C2746,kamus!$B$2:$B$87,kamus!$D$2:$D$87,"dihapus",0,1)</f>
        <v>Ngaglik 2</v>
      </c>
      <c r="C2746" t="s">
        <v>238</v>
      </c>
      <c r="D2746">
        <f>_xlfn.XLOOKUP(C2746,kamus!$B$2:$B$87,kamus!$J$2:$J$87,"dihapus",0,1)</f>
        <v>1</v>
      </c>
      <c r="E2746">
        <f t="shared" si="298"/>
        <v>0</v>
      </c>
      <c r="F2746" s="14">
        <v>43313</v>
      </c>
      <c r="G2746" s="1">
        <f t="shared" si="299"/>
        <v>8</v>
      </c>
      <c r="H2746" s="1">
        <f t="shared" si="300"/>
        <v>2018</v>
      </c>
      <c r="I2746">
        <v>0</v>
      </c>
      <c r="K2746">
        <f t="shared" si="294"/>
        <v>0</v>
      </c>
      <c r="L2746">
        <v>22367</v>
      </c>
      <c r="M2746" s="6">
        <f t="shared" si="295"/>
        <v>0</v>
      </c>
      <c r="N2746" s="6" t="str">
        <f t="shared" si="296"/>
        <v/>
      </c>
      <c r="O2746" s="6">
        <f t="shared" si="297"/>
        <v>0</v>
      </c>
      <c r="Q2746">
        <f>_xlfn.XLOOKUP(C2746&amp;G2746&amp;H2746,covid!$E$2:$E$2184,covid!$D$2:$D$2184,0,0,1)</f>
        <v>0</v>
      </c>
    </row>
    <row r="2747" spans="1:17" x14ac:dyDescent="0.3">
      <c r="A2747">
        <f>_xlfn.XLOOKUP(C2747,kamus!$B$2:$B$87,kamus!$A$2:$A$87,0,0,1)</f>
        <v>46</v>
      </c>
      <c r="B2747" t="str">
        <f>_xlfn.XLOOKUP(C2747,kamus!$B$2:$B$87,kamus!$D$2:$D$87,"dihapus",0,1)</f>
        <v>Ngaglik 2</v>
      </c>
      <c r="C2747" t="s">
        <v>257</v>
      </c>
      <c r="D2747">
        <f>_xlfn.XLOOKUP(C2747,kamus!$B$2:$B$87,kamus!$J$2:$J$87,"dihapus",0,1)</f>
        <v>1</v>
      </c>
      <c r="E2747">
        <f t="shared" si="298"/>
        <v>0</v>
      </c>
      <c r="F2747" s="14">
        <v>43313</v>
      </c>
      <c r="G2747" s="1">
        <f t="shared" si="299"/>
        <v>8</v>
      </c>
      <c r="H2747" s="1">
        <f t="shared" si="300"/>
        <v>2018</v>
      </c>
      <c r="I2747">
        <v>0</v>
      </c>
      <c r="K2747">
        <f t="shared" si="294"/>
        <v>0</v>
      </c>
      <c r="L2747">
        <v>16910</v>
      </c>
      <c r="M2747" s="6">
        <f t="shared" si="295"/>
        <v>0</v>
      </c>
      <c r="N2747" s="6" t="str">
        <f t="shared" si="296"/>
        <v/>
      </c>
      <c r="O2747" s="6">
        <f t="shared" si="297"/>
        <v>0</v>
      </c>
      <c r="Q2747">
        <f>_xlfn.XLOOKUP(C2747&amp;G2747&amp;H2747,covid!$E$2:$E$2184,covid!$D$2:$D$2184,0,0,1)</f>
        <v>0</v>
      </c>
    </row>
    <row r="2748" spans="1:17" x14ac:dyDescent="0.3">
      <c r="A2748">
        <f>_xlfn.XLOOKUP(C2748,kamus!$B$2:$B$87,kamus!$A$2:$A$87,0,0,1)</f>
        <v>50</v>
      </c>
      <c r="B2748" t="str">
        <f>_xlfn.XLOOKUP(C2748,kamus!$B$2:$B$87,kamus!$D$2:$D$87,"dihapus",0,1)</f>
        <v>Ngemplak 1</v>
      </c>
      <c r="C2748" t="s">
        <v>202</v>
      </c>
      <c r="D2748">
        <f>_xlfn.XLOOKUP(C2748,kamus!$B$2:$B$87,kamus!$J$2:$J$87,"dihapus",0,1)</f>
        <v>0</v>
      </c>
      <c r="E2748">
        <f t="shared" si="298"/>
        <v>0</v>
      </c>
      <c r="F2748" s="14">
        <v>43313</v>
      </c>
      <c r="G2748" s="1">
        <f t="shared" si="299"/>
        <v>8</v>
      </c>
      <c r="H2748" s="1">
        <f t="shared" si="300"/>
        <v>2018</v>
      </c>
      <c r="I2748">
        <v>0</v>
      </c>
      <c r="K2748">
        <f t="shared" si="294"/>
        <v>0</v>
      </c>
      <c r="L2748">
        <v>7988</v>
      </c>
      <c r="M2748" s="6">
        <f t="shared" si="295"/>
        <v>0</v>
      </c>
      <c r="N2748" s="6" t="str">
        <f t="shared" si="296"/>
        <v/>
      </c>
      <c r="O2748" s="6">
        <f t="shared" si="297"/>
        <v>0</v>
      </c>
      <c r="Q2748">
        <f>_xlfn.XLOOKUP(C2748&amp;G2748&amp;H2748,covid!$E$2:$E$2184,covid!$D$2:$D$2184,0,0,1)</f>
        <v>0</v>
      </c>
    </row>
    <row r="2749" spans="1:17" x14ac:dyDescent="0.3">
      <c r="A2749">
        <f>_xlfn.XLOOKUP(C2749,kamus!$B$2:$B$87,kamus!$A$2:$A$87,0,0,1)</f>
        <v>51</v>
      </c>
      <c r="B2749" t="str">
        <f>_xlfn.XLOOKUP(C2749,kamus!$B$2:$B$87,kamus!$D$2:$D$87,"dihapus",0,1)</f>
        <v>Ngemplak 1</v>
      </c>
      <c r="C2749" t="s">
        <v>256</v>
      </c>
      <c r="D2749">
        <f>_xlfn.XLOOKUP(C2749,kamus!$B$2:$B$87,kamus!$J$2:$J$87,"dihapus",0,1)</f>
        <v>0</v>
      </c>
      <c r="E2749">
        <f t="shared" si="298"/>
        <v>0</v>
      </c>
      <c r="F2749" s="14">
        <v>43313</v>
      </c>
      <c r="G2749" s="1">
        <f t="shared" si="299"/>
        <v>8</v>
      </c>
      <c r="H2749" s="1">
        <f t="shared" si="300"/>
        <v>2018</v>
      </c>
      <c r="I2749">
        <v>0</v>
      </c>
      <c r="K2749">
        <f t="shared" si="294"/>
        <v>0</v>
      </c>
      <c r="L2749">
        <v>8208</v>
      </c>
      <c r="M2749" s="6">
        <f t="shared" si="295"/>
        <v>0</v>
      </c>
      <c r="N2749" s="6" t="str">
        <f t="shared" si="296"/>
        <v/>
      </c>
      <c r="O2749" s="6">
        <f t="shared" si="297"/>
        <v>0</v>
      </c>
      <c r="Q2749">
        <f>_xlfn.XLOOKUP(C2749&amp;G2749&amp;H2749,covid!$E$2:$E$2184,covid!$D$2:$D$2184,0,0,1)</f>
        <v>0</v>
      </c>
    </row>
    <row r="2750" spans="1:17" x14ac:dyDescent="0.3">
      <c r="A2750">
        <f>_xlfn.XLOOKUP(C2750,kamus!$B$2:$B$87,kamus!$A$2:$A$87,0,0,1)</f>
        <v>49</v>
      </c>
      <c r="B2750" t="str">
        <f>_xlfn.XLOOKUP(C2750,kamus!$B$2:$B$87,kamus!$D$2:$D$87,"dihapus",0,1)</f>
        <v>Ngemplak 1</v>
      </c>
      <c r="C2750" t="s">
        <v>276</v>
      </c>
      <c r="D2750">
        <f>_xlfn.XLOOKUP(C2750,kamus!$B$2:$B$87,kamus!$J$2:$J$87,"dihapus",0,1)</f>
        <v>1</v>
      </c>
      <c r="E2750">
        <f t="shared" si="298"/>
        <v>0</v>
      </c>
      <c r="F2750" s="14">
        <v>43313</v>
      </c>
      <c r="G2750" s="1">
        <f t="shared" si="299"/>
        <v>8</v>
      </c>
      <c r="H2750" s="1">
        <f t="shared" si="300"/>
        <v>2018</v>
      </c>
      <c r="I2750">
        <v>0</v>
      </c>
      <c r="K2750">
        <f t="shared" si="294"/>
        <v>0</v>
      </c>
      <c r="L2750">
        <v>9697</v>
      </c>
      <c r="M2750" s="6">
        <f t="shared" si="295"/>
        <v>0</v>
      </c>
      <c r="N2750" s="6" t="str">
        <f t="shared" si="296"/>
        <v/>
      </c>
      <c r="O2750" s="6">
        <f t="shared" si="297"/>
        <v>0</v>
      </c>
      <c r="Q2750">
        <f>_xlfn.XLOOKUP(C2750&amp;G2750&amp;H2750,covid!$E$2:$E$2184,covid!$D$2:$D$2184,0,0,1)</f>
        <v>0</v>
      </c>
    </row>
    <row r="2751" spans="1:17" x14ac:dyDescent="0.3">
      <c r="A2751">
        <f>_xlfn.XLOOKUP(C2751,kamus!$B$2:$B$87,kamus!$A$2:$A$87,0,0,1)</f>
        <v>52</v>
      </c>
      <c r="B2751" t="str">
        <f>_xlfn.XLOOKUP(C2751,kamus!$B$2:$B$87,kamus!$D$2:$D$87,"dihapus",0,1)</f>
        <v>Ngemplak 2</v>
      </c>
      <c r="C2751" t="s">
        <v>277</v>
      </c>
      <c r="D2751">
        <f>_xlfn.XLOOKUP(C2751,kamus!$B$2:$B$87,kamus!$J$2:$J$87,"dihapus",0,1)</f>
        <v>1</v>
      </c>
      <c r="E2751">
        <f t="shared" si="298"/>
        <v>0</v>
      </c>
      <c r="F2751" s="14">
        <v>43313</v>
      </c>
      <c r="G2751" s="1">
        <f t="shared" si="299"/>
        <v>8</v>
      </c>
      <c r="H2751" s="1">
        <f t="shared" si="300"/>
        <v>2018</v>
      </c>
      <c r="I2751">
        <v>0</v>
      </c>
      <c r="K2751">
        <f t="shared" si="294"/>
        <v>0</v>
      </c>
      <c r="L2751">
        <v>31636</v>
      </c>
      <c r="M2751" s="6">
        <f t="shared" si="295"/>
        <v>0</v>
      </c>
      <c r="N2751" s="6" t="str">
        <f t="shared" si="296"/>
        <v/>
      </c>
      <c r="O2751" s="6">
        <f t="shared" si="297"/>
        <v>0</v>
      </c>
      <c r="Q2751">
        <f>_xlfn.XLOOKUP(C2751&amp;G2751&amp;H2751,covid!$E$2:$E$2184,covid!$D$2:$D$2184,0,0,1)</f>
        <v>0</v>
      </c>
    </row>
    <row r="2752" spans="1:17" x14ac:dyDescent="0.3">
      <c r="A2752">
        <f>_xlfn.XLOOKUP(C2752,kamus!$B$2:$B$87,kamus!$A$2:$A$87,0,0,1)</f>
        <v>53</v>
      </c>
      <c r="B2752" t="str">
        <f>_xlfn.XLOOKUP(C2752,kamus!$B$2:$B$87,kamus!$D$2:$D$87,"dihapus",0,1)</f>
        <v>Ngemplak 2</v>
      </c>
      <c r="C2752" t="s">
        <v>278</v>
      </c>
      <c r="D2752">
        <f>_xlfn.XLOOKUP(C2752,kamus!$B$2:$B$87,kamus!$J$2:$J$87,"dihapus",0,1)</f>
        <v>0</v>
      </c>
      <c r="E2752">
        <f t="shared" si="298"/>
        <v>0</v>
      </c>
      <c r="F2752" s="14">
        <v>43313</v>
      </c>
      <c r="G2752" s="1">
        <f t="shared" si="299"/>
        <v>8</v>
      </c>
      <c r="H2752" s="1">
        <f t="shared" si="300"/>
        <v>2018</v>
      </c>
      <c r="I2752">
        <v>0</v>
      </c>
      <c r="K2752">
        <f t="shared" si="294"/>
        <v>0</v>
      </c>
      <c r="L2752">
        <v>8894</v>
      </c>
      <c r="M2752" s="6">
        <f t="shared" si="295"/>
        <v>0</v>
      </c>
      <c r="N2752" s="6" t="str">
        <f t="shared" si="296"/>
        <v/>
      </c>
      <c r="O2752" s="6">
        <f t="shared" si="297"/>
        <v>0</v>
      </c>
      <c r="Q2752">
        <f>_xlfn.XLOOKUP(C2752&amp;G2752&amp;H2752,covid!$E$2:$E$2184,covid!$D$2:$D$2184,0,0,1)</f>
        <v>0</v>
      </c>
    </row>
    <row r="2753" spans="1:17" x14ac:dyDescent="0.3">
      <c r="A2753">
        <f>_xlfn.XLOOKUP(C2753,kamus!$B$2:$B$87,kamus!$A$2:$A$87,0,0,1)</f>
        <v>57</v>
      </c>
      <c r="B2753" t="str">
        <f>_xlfn.XLOOKUP(C2753,kamus!$B$2:$B$87,kamus!$D$2:$D$87,"dihapus",0,1)</f>
        <v>Pakem</v>
      </c>
      <c r="C2753" t="s">
        <v>204</v>
      </c>
      <c r="D2753">
        <f>_xlfn.XLOOKUP(C2753,kamus!$B$2:$B$87,kamus!$J$2:$J$87,"dihapus",0,1)</f>
        <v>0</v>
      </c>
      <c r="E2753">
        <f t="shared" si="298"/>
        <v>0</v>
      </c>
      <c r="F2753" s="14">
        <v>43313</v>
      </c>
      <c r="G2753" s="1">
        <f t="shared" si="299"/>
        <v>8</v>
      </c>
      <c r="H2753" s="1">
        <f t="shared" si="300"/>
        <v>2018</v>
      </c>
      <c r="I2753">
        <v>0</v>
      </c>
      <c r="K2753">
        <f t="shared" si="294"/>
        <v>0</v>
      </c>
      <c r="L2753">
        <v>6864</v>
      </c>
      <c r="M2753" s="6">
        <f t="shared" si="295"/>
        <v>0</v>
      </c>
      <c r="N2753" s="6" t="str">
        <f t="shared" si="296"/>
        <v/>
      </c>
      <c r="O2753" s="6">
        <f t="shared" si="297"/>
        <v>0</v>
      </c>
      <c r="Q2753">
        <f>_xlfn.XLOOKUP(C2753&amp;G2753&amp;H2753,covid!$E$2:$E$2184,covid!$D$2:$D$2184,0,0,1)</f>
        <v>0</v>
      </c>
    </row>
    <row r="2754" spans="1:17" x14ac:dyDescent="0.3">
      <c r="A2754">
        <f>_xlfn.XLOOKUP(C2754,kamus!$B$2:$B$87,kamus!$A$2:$A$87,0,0,1)</f>
        <v>54</v>
      </c>
      <c r="B2754" t="str">
        <f>_xlfn.XLOOKUP(C2754,kamus!$B$2:$B$87,kamus!$D$2:$D$87,"dihapus",0,1)</f>
        <v>Pakem</v>
      </c>
      <c r="C2754" t="s">
        <v>213</v>
      </c>
      <c r="D2754">
        <f>_xlfn.XLOOKUP(C2754,kamus!$B$2:$B$87,kamus!$J$2:$J$87,"dihapus",0,1)</f>
        <v>0</v>
      </c>
      <c r="E2754">
        <f t="shared" si="298"/>
        <v>0</v>
      </c>
      <c r="F2754" s="14">
        <v>43313</v>
      </c>
      <c r="G2754" s="1">
        <f t="shared" si="299"/>
        <v>8</v>
      </c>
      <c r="H2754" s="1">
        <f t="shared" si="300"/>
        <v>2018</v>
      </c>
      <c r="I2754">
        <v>0</v>
      </c>
      <c r="K2754">
        <f t="shared" ref="K2754:K2817" si="301">J2754+I2754</f>
        <v>0</v>
      </c>
      <c r="L2754">
        <v>9160</v>
      </c>
      <c r="M2754" s="6">
        <f t="shared" ref="M2754:M2817" si="302">IF(ISBLANK(I2754)=TRUE,"",I2754/$L2754*100000)</f>
        <v>0</v>
      </c>
      <c r="N2754" s="6" t="str">
        <f t="shared" ref="N2754:N2817" si="303">IF(ISBLANK(J2754)=TRUE,"",J2754/$L2754*100000)</f>
        <v/>
      </c>
      <c r="O2754" s="6">
        <f t="shared" ref="O2754:O2817" si="304">IF(ISBLANK(K2754)=TRUE,"",K2754/$L2754*100000)</f>
        <v>0</v>
      </c>
      <c r="Q2754">
        <f>_xlfn.XLOOKUP(C2754&amp;G2754&amp;H2754,covid!$E$2:$E$2184,covid!$D$2:$D$2184,0,0,1)</f>
        <v>0</v>
      </c>
    </row>
    <row r="2755" spans="1:17" x14ac:dyDescent="0.3">
      <c r="A2755">
        <f>_xlfn.XLOOKUP(C2755,kamus!$B$2:$B$87,kamus!$A$2:$A$87,0,0,1)</f>
        <v>56</v>
      </c>
      <c r="B2755" t="str">
        <f>_xlfn.XLOOKUP(C2755,kamus!$B$2:$B$87,kamus!$D$2:$D$87,"dihapus",0,1)</f>
        <v>Pakem</v>
      </c>
      <c r="C2755" t="s">
        <v>214</v>
      </c>
      <c r="D2755">
        <f>_xlfn.XLOOKUP(C2755,kamus!$B$2:$B$87,kamus!$J$2:$J$87,"dihapus",0,1)</f>
        <v>1</v>
      </c>
      <c r="E2755">
        <f t="shared" ref="E2755:E2818" si="305">IF(D2755=0,0,IF(H2755&lt;2021,0,IF(AND(H2755=2021,G2755&lt;5),0,1)))</f>
        <v>0</v>
      </c>
      <c r="F2755" s="14">
        <v>43313</v>
      </c>
      <c r="G2755" s="1">
        <f t="shared" ref="G2755:G2818" si="306">MONTH(F2755)</f>
        <v>8</v>
      </c>
      <c r="H2755" s="1">
        <f t="shared" ref="H2755:H2818" si="307">YEAR(F2755)</f>
        <v>2018</v>
      </c>
      <c r="I2755">
        <v>0</v>
      </c>
      <c r="K2755">
        <f t="shared" si="301"/>
        <v>0</v>
      </c>
      <c r="L2755">
        <v>6711</v>
      </c>
      <c r="M2755" s="6">
        <f t="shared" si="302"/>
        <v>0</v>
      </c>
      <c r="N2755" s="6" t="str">
        <f t="shared" si="303"/>
        <v/>
      </c>
      <c r="O2755" s="6">
        <f t="shared" si="304"/>
        <v>0</v>
      </c>
      <c r="Q2755">
        <f>_xlfn.XLOOKUP(C2755&amp;G2755&amp;H2755,covid!$E$2:$E$2184,covid!$D$2:$D$2184,0,0,1)</f>
        <v>0</v>
      </c>
    </row>
    <row r="2756" spans="1:17" x14ac:dyDescent="0.3">
      <c r="A2756">
        <f>_xlfn.XLOOKUP(C2756,kamus!$B$2:$B$87,kamus!$A$2:$A$87,0,0,1)</f>
        <v>58</v>
      </c>
      <c r="B2756" t="str">
        <f>_xlfn.XLOOKUP(C2756,kamus!$B$2:$B$87,kamus!$D$2:$D$87,"dihapus",0,1)</f>
        <v>Pakem</v>
      </c>
      <c r="C2756" t="s">
        <v>231</v>
      </c>
      <c r="D2756">
        <f>_xlfn.XLOOKUP(C2756,kamus!$B$2:$B$87,kamus!$J$2:$J$87,"dihapus",0,1)</f>
        <v>0</v>
      </c>
      <c r="E2756">
        <f t="shared" si="305"/>
        <v>0</v>
      </c>
      <c r="F2756" s="14">
        <v>43313</v>
      </c>
      <c r="G2756" s="1">
        <f t="shared" si="306"/>
        <v>8</v>
      </c>
      <c r="H2756" s="1">
        <f t="shared" si="307"/>
        <v>2018</v>
      </c>
      <c r="I2756">
        <v>0</v>
      </c>
      <c r="K2756">
        <f t="shared" si="301"/>
        <v>0</v>
      </c>
      <c r="L2756">
        <v>6932</v>
      </c>
      <c r="M2756" s="6">
        <f t="shared" si="302"/>
        <v>0</v>
      </c>
      <c r="N2756" s="6" t="str">
        <f t="shared" si="303"/>
        <v/>
      </c>
      <c r="O2756" s="6">
        <f t="shared" si="304"/>
        <v>0</v>
      </c>
      <c r="Q2756">
        <f>_xlfn.XLOOKUP(C2756&amp;G2756&amp;H2756,covid!$E$2:$E$2184,covid!$D$2:$D$2184,0,0,1)</f>
        <v>0</v>
      </c>
    </row>
    <row r="2757" spans="1:17" x14ac:dyDescent="0.3">
      <c r="A2757">
        <f>_xlfn.XLOOKUP(C2757,kamus!$B$2:$B$87,kamus!$A$2:$A$87,0,0,1)</f>
        <v>55</v>
      </c>
      <c r="B2757" t="str">
        <f>_xlfn.XLOOKUP(C2757,kamus!$B$2:$B$87,kamus!$D$2:$D$87,"dihapus",0,1)</f>
        <v>Pakem</v>
      </c>
      <c r="C2757" t="s">
        <v>234</v>
      </c>
      <c r="D2757">
        <f>_xlfn.XLOOKUP(C2757,kamus!$B$2:$B$87,kamus!$J$2:$J$87,"dihapus",0,1)</f>
        <v>0</v>
      </c>
      <c r="E2757">
        <f t="shared" si="305"/>
        <v>0</v>
      </c>
      <c r="F2757" s="14">
        <v>43313</v>
      </c>
      <c r="G2757" s="1">
        <f t="shared" si="306"/>
        <v>8</v>
      </c>
      <c r="H2757" s="1">
        <f t="shared" si="307"/>
        <v>2018</v>
      </c>
      <c r="I2757">
        <v>0</v>
      </c>
      <c r="K2757">
        <f t="shared" si="301"/>
        <v>0</v>
      </c>
      <c r="L2757">
        <v>9891</v>
      </c>
      <c r="M2757" s="6">
        <f t="shared" si="302"/>
        <v>0</v>
      </c>
      <c r="N2757" s="6" t="str">
        <f t="shared" si="303"/>
        <v/>
      </c>
      <c r="O2757" s="6">
        <f t="shared" si="304"/>
        <v>0</v>
      </c>
      <c r="Q2757">
        <f>_xlfn.XLOOKUP(C2757&amp;G2757&amp;H2757,covid!$E$2:$E$2184,covid!$D$2:$D$2184,0,0,1)</f>
        <v>0</v>
      </c>
    </row>
    <row r="2758" spans="1:17" x14ac:dyDescent="0.3">
      <c r="A2758">
        <f>_xlfn.XLOOKUP(C2758,kamus!$B$2:$B$87,kamus!$A$2:$A$87,0,0,1)</f>
        <v>64</v>
      </c>
      <c r="B2758" t="str">
        <f>_xlfn.XLOOKUP(C2758,kamus!$B$2:$B$87,kamus!$D$2:$D$87,"dihapus",0,1)</f>
        <v>Prambanan</v>
      </c>
      <c r="C2758" t="s">
        <v>203</v>
      </c>
      <c r="D2758">
        <f>_xlfn.XLOOKUP(C2758,kamus!$B$2:$B$87,kamus!$J$2:$J$87,"dihapus",0,1)</f>
        <v>1</v>
      </c>
      <c r="E2758">
        <f t="shared" si="305"/>
        <v>0</v>
      </c>
      <c r="F2758" s="14">
        <v>43313</v>
      </c>
      <c r="G2758" s="1">
        <f t="shared" si="306"/>
        <v>8</v>
      </c>
      <c r="H2758" s="1">
        <f t="shared" si="307"/>
        <v>2018</v>
      </c>
      <c r="I2758">
        <v>0</v>
      </c>
      <c r="K2758">
        <f t="shared" si="301"/>
        <v>0</v>
      </c>
      <c r="L2758">
        <v>12600</v>
      </c>
      <c r="M2758" s="6">
        <f t="shared" si="302"/>
        <v>0</v>
      </c>
      <c r="N2758" s="6" t="str">
        <f t="shared" si="303"/>
        <v/>
      </c>
      <c r="O2758" s="6">
        <f t="shared" si="304"/>
        <v>0</v>
      </c>
      <c r="Q2758">
        <f>_xlfn.XLOOKUP(C2758&amp;G2758&amp;H2758,covid!$E$2:$E$2184,covid!$D$2:$D$2184,0,0,1)</f>
        <v>0</v>
      </c>
    </row>
    <row r="2759" spans="1:17" x14ac:dyDescent="0.3">
      <c r="A2759">
        <f>_xlfn.XLOOKUP(C2759,kamus!$B$2:$B$87,kamus!$A$2:$A$87,0,0,1)</f>
        <v>59</v>
      </c>
      <c r="B2759" t="str">
        <f>_xlfn.XLOOKUP(C2759,kamus!$B$2:$B$87,kamus!$D$2:$D$87,"dihapus",0,1)</f>
        <v>Prambanan</v>
      </c>
      <c r="C2759" t="s">
        <v>210</v>
      </c>
      <c r="D2759">
        <f>_xlfn.XLOOKUP(C2759,kamus!$B$2:$B$87,kamus!$J$2:$J$87,"dihapus",0,1)</f>
        <v>0</v>
      </c>
      <c r="E2759">
        <f t="shared" si="305"/>
        <v>0</v>
      </c>
      <c r="F2759" s="14">
        <v>43313</v>
      </c>
      <c r="G2759" s="1">
        <f t="shared" si="306"/>
        <v>8</v>
      </c>
      <c r="H2759" s="1">
        <f t="shared" si="307"/>
        <v>2018</v>
      </c>
      <c r="I2759">
        <v>0</v>
      </c>
      <c r="K2759">
        <f t="shared" si="301"/>
        <v>0</v>
      </c>
      <c r="L2759">
        <v>4755</v>
      </c>
      <c r="M2759" s="6">
        <f t="shared" si="302"/>
        <v>0</v>
      </c>
      <c r="N2759" s="6" t="str">
        <f t="shared" si="303"/>
        <v/>
      </c>
      <c r="O2759" s="6">
        <f t="shared" si="304"/>
        <v>0</v>
      </c>
      <c r="Q2759">
        <f>_xlfn.XLOOKUP(C2759&amp;G2759&amp;H2759,covid!$E$2:$E$2184,covid!$D$2:$D$2184,0,0,1)</f>
        <v>0</v>
      </c>
    </row>
    <row r="2760" spans="1:17" x14ac:dyDescent="0.3">
      <c r="A2760">
        <f>_xlfn.XLOOKUP(C2760,kamus!$B$2:$B$87,kamus!$A$2:$A$87,0,0,1)</f>
        <v>61</v>
      </c>
      <c r="B2760" t="str">
        <f>_xlfn.XLOOKUP(C2760,kamus!$B$2:$B$87,kamus!$D$2:$D$87,"dihapus",0,1)</f>
        <v>Prambanan</v>
      </c>
      <c r="C2760" t="s">
        <v>219</v>
      </c>
      <c r="D2760">
        <f>_xlfn.XLOOKUP(C2760,kamus!$B$2:$B$87,kamus!$J$2:$J$87,"dihapus",0,1)</f>
        <v>0</v>
      </c>
      <c r="E2760">
        <f t="shared" si="305"/>
        <v>0</v>
      </c>
      <c r="F2760" s="14">
        <v>43313</v>
      </c>
      <c r="G2760" s="1">
        <f t="shared" si="306"/>
        <v>8</v>
      </c>
      <c r="H2760" s="1">
        <f t="shared" si="307"/>
        <v>2018</v>
      </c>
      <c r="I2760">
        <v>0</v>
      </c>
      <c r="K2760">
        <f t="shared" si="301"/>
        <v>0</v>
      </c>
      <c r="L2760">
        <v>14215</v>
      </c>
      <c r="M2760" s="6">
        <f t="shared" si="302"/>
        <v>0</v>
      </c>
      <c r="N2760" s="6" t="str">
        <f t="shared" si="303"/>
        <v/>
      </c>
      <c r="O2760" s="6">
        <f t="shared" si="304"/>
        <v>0</v>
      </c>
      <c r="Q2760">
        <f>_xlfn.XLOOKUP(C2760&amp;G2760&amp;H2760,covid!$E$2:$E$2184,covid!$D$2:$D$2184,0,0,1)</f>
        <v>0</v>
      </c>
    </row>
    <row r="2761" spans="1:17" x14ac:dyDescent="0.3">
      <c r="A2761">
        <f>_xlfn.XLOOKUP(C2761,kamus!$B$2:$B$87,kamus!$A$2:$A$87,0,0,1)</f>
        <v>62</v>
      </c>
      <c r="B2761" t="str">
        <f>_xlfn.XLOOKUP(C2761,kamus!$B$2:$B$87,kamus!$D$2:$D$87,"dihapus",0,1)</f>
        <v>Prambanan</v>
      </c>
      <c r="C2761" s="19" t="s">
        <v>236</v>
      </c>
      <c r="D2761">
        <f>_xlfn.XLOOKUP(C2761,kamus!$B$2:$B$87,kamus!$J$2:$J$87,"dihapus",0,1)</f>
        <v>0</v>
      </c>
      <c r="E2761">
        <f t="shared" si="305"/>
        <v>0</v>
      </c>
      <c r="F2761" s="14">
        <v>43313</v>
      </c>
      <c r="G2761" s="1">
        <f t="shared" si="306"/>
        <v>8</v>
      </c>
      <c r="H2761" s="1">
        <f t="shared" si="307"/>
        <v>2018</v>
      </c>
      <c r="I2761">
        <v>0</v>
      </c>
      <c r="K2761">
        <f t="shared" si="301"/>
        <v>0</v>
      </c>
      <c r="L2761">
        <v>6067</v>
      </c>
      <c r="M2761" s="6">
        <f t="shared" si="302"/>
        <v>0</v>
      </c>
      <c r="N2761" s="6" t="str">
        <f t="shared" si="303"/>
        <v/>
      </c>
      <c r="O2761" s="6">
        <f t="shared" si="304"/>
        <v>0</v>
      </c>
      <c r="Q2761">
        <f>_xlfn.XLOOKUP(C2761&amp;G2761&amp;H2761,covid!$E$2:$E$2184,covid!$D$2:$D$2184,0,0,1)</f>
        <v>0</v>
      </c>
    </row>
    <row r="2762" spans="1:17" x14ac:dyDescent="0.3">
      <c r="A2762">
        <f>_xlfn.XLOOKUP(C2762,kamus!$B$2:$B$87,kamus!$A$2:$A$87,0,0,1)</f>
        <v>63</v>
      </c>
      <c r="B2762" t="str">
        <f>_xlfn.XLOOKUP(C2762,kamus!$B$2:$B$87,kamus!$D$2:$D$87,"dihapus",0,1)</f>
        <v>Prambanan</v>
      </c>
      <c r="C2762" t="s">
        <v>261</v>
      </c>
      <c r="D2762">
        <f>_xlfn.XLOOKUP(C2762,kamus!$B$2:$B$87,kamus!$J$2:$J$87,"dihapus",0,1)</f>
        <v>0</v>
      </c>
      <c r="E2762">
        <f t="shared" si="305"/>
        <v>0</v>
      </c>
      <c r="F2762" s="14">
        <v>43313</v>
      </c>
      <c r="G2762" s="1">
        <f t="shared" si="306"/>
        <v>8</v>
      </c>
      <c r="H2762" s="1">
        <f t="shared" si="307"/>
        <v>2018</v>
      </c>
      <c r="I2762">
        <v>0</v>
      </c>
      <c r="K2762">
        <f t="shared" si="301"/>
        <v>0</v>
      </c>
      <c r="L2762">
        <v>15373</v>
      </c>
      <c r="M2762" s="6">
        <f t="shared" si="302"/>
        <v>0</v>
      </c>
      <c r="N2762" s="6" t="str">
        <f t="shared" si="303"/>
        <v/>
      </c>
      <c r="O2762" s="6">
        <f t="shared" si="304"/>
        <v>0</v>
      </c>
      <c r="Q2762">
        <f>_xlfn.XLOOKUP(C2762&amp;G2762&amp;H2762,covid!$E$2:$E$2184,covid!$D$2:$D$2184,0,0,1)</f>
        <v>0</v>
      </c>
    </row>
    <row r="2763" spans="1:17" x14ac:dyDescent="0.3">
      <c r="A2763">
        <f>_xlfn.XLOOKUP(C2763,kamus!$B$2:$B$87,kamus!$A$2:$A$87,0,0,1)</f>
        <v>60</v>
      </c>
      <c r="B2763" t="str">
        <f>_xlfn.XLOOKUP(C2763,kamus!$B$2:$B$87,kamus!$D$2:$D$87,"dihapus",0,1)</f>
        <v>Prambanan</v>
      </c>
      <c r="C2763" t="s">
        <v>280</v>
      </c>
      <c r="D2763">
        <f>_xlfn.XLOOKUP(C2763,kamus!$B$2:$B$87,kamus!$J$2:$J$87,"dihapus",0,1)</f>
        <v>0</v>
      </c>
      <c r="E2763">
        <f t="shared" si="305"/>
        <v>0</v>
      </c>
      <c r="F2763" s="14">
        <v>43313</v>
      </c>
      <c r="G2763" s="1">
        <f t="shared" si="306"/>
        <v>8</v>
      </c>
      <c r="H2763" s="1">
        <f t="shared" si="307"/>
        <v>2018</v>
      </c>
      <c r="I2763">
        <v>0</v>
      </c>
      <c r="K2763">
        <f t="shared" si="301"/>
        <v>0</v>
      </c>
      <c r="L2763">
        <v>2810</v>
      </c>
      <c r="M2763" s="6">
        <f t="shared" si="302"/>
        <v>0</v>
      </c>
      <c r="N2763" s="6" t="str">
        <f t="shared" si="303"/>
        <v/>
      </c>
      <c r="O2763" s="6">
        <f t="shared" si="304"/>
        <v>0</v>
      </c>
      <c r="Q2763">
        <f>_xlfn.XLOOKUP(C2763&amp;G2763&amp;H2763,covid!$E$2:$E$2184,covid!$D$2:$D$2184,0,0,1)</f>
        <v>0</v>
      </c>
    </row>
    <row r="2764" spans="1:17" x14ac:dyDescent="0.3">
      <c r="A2764">
        <f>_xlfn.XLOOKUP(C2764,kamus!$B$2:$B$87,kamus!$A$2:$A$87,0,0,1)</f>
        <v>67</v>
      </c>
      <c r="B2764" t="str">
        <f>_xlfn.XLOOKUP(C2764,kamus!$B$2:$B$87,kamus!$D$2:$D$87,"dihapus",0,1)</f>
        <v>Seyegan</v>
      </c>
      <c r="C2764" t="s">
        <v>221</v>
      </c>
      <c r="D2764">
        <f>_xlfn.XLOOKUP(C2764,kamus!$B$2:$B$87,kamus!$J$2:$J$87,"dihapus",0,1)</f>
        <v>0</v>
      </c>
      <c r="E2764">
        <f t="shared" si="305"/>
        <v>0</v>
      </c>
      <c r="F2764" s="14">
        <v>43313</v>
      </c>
      <c r="G2764" s="1">
        <f t="shared" si="306"/>
        <v>8</v>
      </c>
      <c r="H2764" s="1">
        <f t="shared" si="307"/>
        <v>2018</v>
      </c>
      <c r="I2764">
        <v>0</v>
      </c>
      <c r="K2764">
        <f t="shared" si="301"/>
        <v>0</v>
      </c>
      <c r="L2764">
        <v>10795</v>
      </c>
      <c r="M2764" s="6">
        <f t="shared" si="302"/>
        <v>0</v>
      </c>
      <c r="N2764" s="6" t="str">
        <f t="shared" si="303"/>
        <v/>
      </c>
      <c r="O2764" s="6">
        <f t="shared" si="304"/>
        <v>0</v>
      </c>
      <c r="Q2764">
        <f>_xlfn.XLOOKUP(C2764&amp;G2764&amp;H2764,covid!$E$2:$E$2184,covid!$D$2:$D$2184,0,0,1)</f>
        <v>0</v>
      </c>
    </row>
    <row r="2765" spans="1:17" x14ac:dyDescent="0.3">
      <c r="A2765">
        <f>_xlfn.XLOOKUP(C2765,kamus!$B$2:$B$87,kamus!$A$2:$A$87,0,0,1)</f>
        <v>66</v>
      </c>
      <c r="B2765" t="str">
        <f>_xlfn.XLOOKUP(C2765,kamus!$B$2:$B$87,kamus!$D$2:$D$87,"dihapus",0,1)</f>
        <v>Seyegan</v>
      </c>
      <c r="C2765" t="s">
        <v>222</v>
      </c>
      <c r="D2765">
        <f>_xlfn.XLOOKUP(C2765,kamus!$B$2:$B$87,kamus!$J$2:$J$87,"dihapus",0,1)</f>
        <v>0</v>
      </c>
      <c r="E2765">
        <f t="shared" si="305"/>
        <v>0</v>
      </c>
      <c r="F2765" s="14">
        <v>43313</v>
      </c>
      <c r="G2765" s="1">
        <f t="shared" si="306"/>
        <v>8</v>
      </c>
      <c r="H2765" s="1">
        <f t="shared" si="307"/>
        <v>2018</v>
      </c>
      <c r="I2765">
        <v>0</v>
      </c>
      <c r="K2765">
        <f t="shared" si="301"/>
        <v>0</v>
      </c>
      <c r="L2765">
        <v>9586</v>
      </c>
      <c r="M2765" s="6">
        <f t="shared" si="302"/>
        <v>0</v>
      </c>
      <c r="N2765" s="6" t="str">
        <f t="shared" si="303"/>
        <v/>
      </c>
      <c r="O2765" s="6">
        <f t="shared" si="304"/>
        <v>0</v>
      </c>
      <c r="Q2765">
        <f>_xlfn.XLOOKUP(C2765&amp;G2765&amp;H2765,covid!$E$2:$E$2184,covid!$D$2:$D$2184,0,0,1)</f>
        <v>0</v>
      </c>
    </row>
    <row r="2766" spans="1:17" x14ac:dyDescent="0.3">
      <c r="A2766">
        <f>_xlfn.XLOOKUP(C2766,kamus!$B$2:$B$87,kamus!$A$2:$A$87,0,0,1)</f>
        <v>68</v>
      </c>
      <c r="B2766" t="str">
        <f>_xlfn.XLOOKUP(C2766,kamus!$B$2:$B$87,kamus!$D$2:$D$87,"dihapus",0,1)</f>
        <v>Seyegan</v>
      </c>
      <c r="C2766" t="s">
        <v>223</v>
      </c>
      <c r="D2766">
        <f>_xlfn.XLOOKUP(C2766,kamus!$B$2:$B$87,kamus!$J$2:$J$87,"dihapus",0,1)</f>
        <v>0</v>
      </c>
      <c r="E2766">
        <f t="shared" si="305"/>
        <v>0</v>
      </c>
      <c r="F2766" s="14">
        <v>43313</v>
      </c>
      <c r="G2766" s="1">
        <f t="shared" si="306"/>
        <v>8</v>
      </c>
      <c r="H2766" s="1">
        <f t="shared" si="307"/>
        <v>2018</v>
      </c>
      <c r="I2766">
        <v>0</v>
      </c>
      <c r="K2766">
        <f t="shared" si="301"/>
        <v>0</v>
      </c>
      <c r="L2766">
        <v>8063</v>
      </c>
      <c r="M2766" s="6">
        <f t="shared" si="302"/>
        <v>0</v>
      </c>
      <c r="N2766" s="6" t="str">
        <f t="shared" si="303"/>
        <v/>
      </c>
      <c r="O2766" s="6">
        <f t="shared" si="304"/>
        <v>0</v>
      </c>
      <c r="Q2766">
        <f>_xlfn.XLOOKUP(C2766&amp;G2766&amp;H2766,covid!$E$2:$E$2184,covid!$D$2:$D$2184,0,0,1)</f>
        <v>0</v>
      </c>
    </row>
    <row r="2767" spans="1:17" x14ac:dyDescent="0.3">
      <c r="A2767">
        <f>_xlfn.XLOOKUP(C2767,kamus!$B$2:$B$87,kamus!$A$2:$A$87,0,0,1)</f>
        <v>65</v>
      </c>
      <c r="B2767" t="str">
        <f>_xlfn.XLOOKUP(C2767,kamus!$B$2:$B$87,kamus!$D$2:$D$87,"dihapus",0,1)</f>
        <v>Seyegan</v>
      </c>
      <c r="C2767" t="s">
        <v>224</v>
      </c>
      <c r="D2767">
        <f>_xlfn.XLOOKUP(C2767,kamus!$B$2:$B$87,kamus!$J$2:$J$87,"dihapus",0,1)</f>
        <v>1</v>
      </c>
      <c r="E2767">
        <f t="shared" si="305"/>
        <v>0</v>
      </c>
      <c r="F2767" s="14">
        <v>43313</v>
      </c>
      <c r="G2767" s="1">
        <f t="shared" si="306"/>
        <v>8</v>
      </c>
      <c r="H2767" s="1">
        <f t="shared" si="307"/>
        <v>2018</v>
      </c>
      <c r="I2767">
        <v>0</v>
      </c>
      <c r="K2767">
        <f t="shared" si="301"/>
        <v>0</v>
      </c>
      <c r="L2767">
        <v>11242</v>
      </c>
      <c r="M2767" s="6">
        <f t="shared" si="302"/>
        <v>0</v>
      </c>
      <c r="N2767" s="6" t="str">
        <f t="shared" si="303"/>
        <v/>
      </c>
      <c r="O2767" s="6">
        <f t="shared" si="304"/>
        <v>0</v>
      </c>
      <c r="Q2767">
        <f>_xlfn.XLOOKUP(C2767&amp;G2767&amp;H2767,covid!$E$2:$E$2184,covid!$D$2:$D$2184,0,0,1)</f>
        <v>0</v>
      </c>
    </row>
    <row r="2768" spans="1:17" x14ac:dyDescent="0.3">
      <c r="A2768">
        <f>_xlfn.XLOOKUP(C2768,kamus!$B$2:$B$87,kamus!$A$2:$A$87,0,0,1)</f>
        <v>69</v>
      </c>
      <c r="B2768" t="str">
        <f>_xlfn.XLOOKUP(C2768,kamus!$B$2:$B$87,kamus!$D$2:$D$87,"dihapus",0,1)</f>
        <v>Seyegan</v>
      </c>
      <c r="C2768" t="s">
        <v>225</v>
      </c>
      <c r="D2768">
        <f>_xlfn.XLOOKUP(C2768,kamus!$B$2:$B$87,kamus!$J$2:$J$87,"dihapus",0,1)</f>
        <v>0</v>
      </c>
      <c r="E2768">
        <f t="shared" si="305"/>
        <v>0</v>
      </c>
      <c r="F2768" s="14">
        <v>43313</v>
      </c>
      <c r="G2768" s="1">
        <f t="shared" si="306"/>
        <v>8</v>
      </c>
      <c r="H2768" s="1">
        <f t="shared" si="307"/>
        <v>2018</v>
      </c>
      <c r="I2768">
        <v>0</v>
      </c>
      <c r="K2768">
        <f t="shared" si="301"/>
        <v>0</v>
      </c>
      <c r="L2768">
        <v>13538</v>
      </c>
      <c r="M2768" s="6">
        <f t="shared" si="302"/>
        <v>0</v>
      </c>
      <c r="N2768" s="6" t="str">
        <f t="shared" si="303"/>
        <v/>
      </c>
      <c r="O2768" s="6">
        <f t="shared" si="304"/>
        <v>0</v>
      </c>
      <c r="Q2768">
        <f>_xlfn.XLOOKUP(C2768&amp;G2768&amp;H2768,covid!$E$2:$E$2184,covid!$D$2:$D$2184,0,0,1)</f>
        <v>0</v>
      </c>
    </row>
    <row r="2769" spans="1:17" x14ac:dyDescent="0.3">
      <c r="A2769">
        <f>_xlfn.XLOOKUP(C2769,kamus!$B$2:$B$87,kamus!$A$2:$A$87,0,0,1)</f>
        <v>74</v>
      </c>
      <c r="B2769" t="str">
        <f>_xlfn.XLOOKUP(C2769,kamus!$B$2:$B$87,kamus!$D$2:$D$87,"dihapus",0,1)</f>
        <v>Sleman</v>
      </c>
      <c r="C2769" t="s">
        <v>205</v>
      </c>
      <c r="D2769">
        <f>_xlfn.XLOOKUP(C2769,kamus!$B$2:$B$87,kamus!$J$2:$J$87,"dihapus",0,1)</f>
        <v>1</v>
      </c>
      <c r="E2769">
        <f t="shared" si="305"/>
        <v>0</v>
      </c>
      <c r="F2769" s="14">
        <v>43313</v>
      </c>
      <c r="G2769" s="1">
        <f t="shared" si="306"/>
        <v>8</v>
      </c>
      <c r="H2769" s="1">
        <f t="shared" si="307"/>
        <v>2018</v>
      </c>
      <c r="I2769">
        <v>0</v>
      </c>
      <c r="K2769">
        <f t="shared" si="301"/>
        <v>0</v>
      </c>
      <c r="L2769">
        <v>15603</v>
      </c>
      <c r="M2769" s="6">
        <f t="shared" si="302"/>
        <v>0</v>
      </c>
      <c r="N2769" s="6" t="str">
        <f t="shared" si="303"/>
        <v/>
      </c>
      <c r="O2769" s="6">
        <f t="shared" si="304"/>
        <v>0</v>
      </c>
      <c r="Q2769">
        <f>_xlfn.XLOOKUP(C2769&amp;G2769&amp;H2769,covid!$E$2:$E$2184,covid!$D$2:$D$2184,0,0,1)</f>
        <v>0</v>
      </c>
    </row>
    <row r="2770" spans="1:17" x14ac:dyDescent="0.3">
      <c r="A2770">
        <f>_xlfn.XLOOKUP(C2770,kamus!$B$2:$B$87,kamus!$A$2:$A$87,0,0,1)</f>
        <v>73</v>
      </c>
      <c r="B2770" t="str">
        <f>_xlfn.XLOOKUP(C2770,kamus!$B$2:$B$87,kamus!$D$2:$D$87,"dihapus",0,1)</f>
        <v>Sleman</v>
      </c>
      <c r="C2770" t="s">
        <v>232</v>
      </c>
      <c r="D2770">
        <f>_xlfn.XLOOKUP(C2770,kamus!$B$2:$B$87,kamus!$J$2:$J$87,"dihapus",0,1)</f>
        <v>1</v>
      </c>
      <c r="E2770">
        <f t="shared" si="305"/>
        <v>0</v>
      </c>
      <c r="F2770" s="14">
        <v>43313</v>
      </c>
      <c r="G2770" s="1">
        <f t="shared" si="306"/>
        <v>8</v>
      </c>
      <c r="H2770" s="1">
        <f t="shared" si="307"/>
        <v>2018</v>
      </c>
      <c r="I2770">
        <v>0</v>
      </c>
      <c r="K2770">
        <f t="shared" si="301"/>
        <v>0</v>
      </c>
      <c r="L2770">
        <v>12906</v>
      </c>
      <c r="M2770" s="6">
        <f t="shared" si="302"/>
        <v>0</v>
      </c>
      <c r="N2770" s="6" t="str">
        <f t="shared" si="303"/>
        <v/>
      </c>
      <c r="O2770" s="6">
        <f t="shared" si="304"/>
        <v>0</v>
      </c>
      <c r="Q2770">
        <f>_xlfn.XLOOKUP(C2770&amp;G2770&amp;H2770,covid!$E$2:$E$2184,covid!$D$2:$D$2184,0,0,1)</f>
        <v>0</v>
      </c>
    </row>
    <row r="2771" spans="1:17" x14ac:dyDescent="0.3">
      <c r="A2771">
        <f>_xlfn.XLOOKUP(C2771,kamus!$B$2:$B$87,kamus!$A$2:$A$87,0,0,1)</f>
        <v>71</v>
      </c>
      <c r="B2771" t="str">
        <f>_xlfn.XLOOKUP(C2771,kamus!$B$2:$B$87,kamus!$D$2:$D$87,"dihapus",0,1)</f>
        <v>Sleman</v>
      </c>
      <c r="C2771" t="s">
        <v>271</v>
      </c>
      <c r="D2771">
        <f>_xlfn.XLOOKUP(C2771,kamus!$B$2:$B$87,kamus!$J$2:$J$87,"dihapus",0,1)</f>
        <v>1</v>
      </c>
      <c r="E2771">
        <f t="shared" si="305"/>
        <v>0</v>
      </c>
      <c r="F2771" s="14">
        <v>43313</v>
      </c>
      <c r="G2771" s="1">
        <f t="shared" si="306"/>
        <v>8</v>
      </c>
      <c r="H2771" s="1">
        <f t="shared" si="307"/>
        <v>2018</v>
      </c>
      <c r="I2771">
        <v>0</v>
      </c>
      <c r="K2771">
        <f t="shared" si="301"/>
        <v>0</v>
      </c>
      <c r="L2771">
        <v>15590</v>
      </c>
      <c r="M2771" s="6">
        <f t="shared" si="302"/>
        <v>0</v>
      </c>
      <c r="N2771" s="6" t="str">
        <f t="shared" si="303"/>
        <v/>
      </c>
      <c r="O2771" s="6">
        <f t="shared" si="304"/>
        <v>0</v>
      </c>
      <c r="Q2771">
        <f>_xlfn.XLOOKUP(C2771&amp;G2771&amp;H2771,covid!$E$2:$E$2184,covid!$D$2:$D$2184,0,0,1)</f>
        <v>0</v>
      </c>
    </row>
    <row r="2772" spans="1:17" x14ac:dyDescent="0.3">
      <c r="A2772">
        <f>_xlfn.XLOOKUP(C2772,kamus!$B$2:$B$87,kamus!$A$2:$A$87,0,0,1)</f>
        <v>72</v>
      </c>
      <c r="B2772" t="str">
        <f>_xlfn.XLOOKUP(C2772,kamus!$B$2:$B$87,kamus!$D$2:$D$87,"dihapus",0,1)</f>
        <v>Sleman</v>
      </c>
      <c r="C2772" t="s">
        <v>273</v>
      </c>
      <c r="D2772">
        <f>_xlfn.XLOOKUP(C2772,kamus!$B$2:$B$87,kamus!$J$2:$J$87,"dihapus",0,1)</f>
        <v>1</v>
      </c>
      <c r="E2772">
        <f t="shared" si="305"/>
        <v>0</v>
      </c>
      <c r="F2772" s="14">
        <v>43313</v>
      </c>
      <c r="G2772" s="1">
        <f t="shared" si="306"/>
        <v>8</v>
      </c>
      <c r="H2772" s="1">
        <f t="shared" si="307"/>
        <v>2018</v>
      </c>
      <c r="I2772">
        <v>0</v>
      </c>
      <c r="K2772">
        <f t="shared" si="301"/>
        <v>0</v>
      </c>
      <c r="L2772">
        <v>18873</v>
      </c>
      <c r="M2772" s="6">
        <f t="shared" si="302"/>
        <v>0</v>
      </c>
      <c r="N2772" s="6" t="str">
        <f t="shared" si="303"/>
        <v/>
      </c>
      <c r="O2772" s="6">
        <f t="shared" si="304"/>
        <v>0</v>
      </c>
      <c r="Q2772">
        <f>_xlfn.XLOOKUP(C2772&amp;G2772&amp;H2772,covid!$E$2:$E$2184,covid!$D$2:$D$2184,0,0,1)</f>
        <v>0</v>
      </c>
    </row>
    <row r="2773" spans="1:17" x14ac:dyDescent="0.3">
      <c r="A2773">
        <f>_xlfn.XLOOKUP(C2773,kamus!$B$2:$B$87,kamus!$A$2:$A$87,0,0,1)</f>
        <v>70</v>
      </c>
      <c r="B2773" t="str">
        <f>_xlfn.XLOOKUP(C2773,kamus!$B$2:$B$87,kamus!$D$2:$D$87,"dihapus",0,1)</f>
        <v>Sleman</v>
      </c>
      <c r="C2773" t="s">
        <v>274</v>
      </c>
      <c r="D2773">
        <f>_xlfn.XLOOKUP(C2773,kamus!$B$2:$B$87,kamus!$J$2:$J$87,"dihapus",0,1)</f>
        <v>0</v>
      </c>
      <c r="E2773">
        <f t="shared" si="305"/>
        <v>0</v>
      </c>
      <c r="F2773" s="14">
        <v>43313</v>
      </c>
      <c r="G2773" s="1">
        <f t="shared" si="306"/>
        <v>8</v>
      </c>
      <c r="H2773" s="1">
        <f t="shared" si="307"/>
        <v>2018</v>
      </c>
      <c r="I2773">
        <v>0</v>
      </c>
      <c r="K2773">
        <f t="shared" si="301"/>
        <v>0</v>
      </c>
      <c r="L2773">
        <v>10030</v>
      </c>
      <c r="M2773" s="6">
        <f t="shared" si="302"/>
        <v>0</v>
      </c>
      <c r="N2773" s="6" t="str">
        <f t="shared" si="303"/>
        <v/>
      </c>
      <c r="O2773" s="6">
        <f t="shared" si="304"/>
        <v>0</v>
      </c>
      <c r="Q2773">
        <f>_xlfn.XLOOKUP(C2773&amp;G2773&amp;H2773,covid!$E$2:$E$2184,covid!$D$2:$D$2184,0,0,1)</f>
        <v>0</v>
      </c>
    </row>
    <row r="2774" spans="1:17" x14ac:dyDescent="0.3">
      <c r="A2774">
        <f>_xlfn.XLOOKUP(C2774,kamus!$B$2:$B$87,kamus!$A$2:$A$87,0,0,1)</f>
        <v>77</v>
      </c>
      <c r="B2774" t="str">
        <f>_xlfn.XLOOKUP(C2774,kamus!$B$2:$B$87,kamus!$D$2:$D$87,"dihapus",0,1)</f>
        <v>Tempel 1</v>
      </c>
      <c r="C2774" t="s">
        <v>218</v>
      </c>
      <c r="D2774">
        <f>_xlfn.XLOOKUP(C2774,kamus!$B$2:$B$87,kamus!$J$2:$J$87,"dihapus",0,1)</f>
        <v>0</v>
      </c>
      <c r="E2774">
        <f t="shared" si="305"/>
        <v>0</v>
      </c>
      <c r="F2774" s="14">
        <v>43313</v>
      </c>
      <c r="G2774" s="1">
        <f t="shared" si="306"/>
        <v>8</v>
      </c>
      <c r="H2774" s="1">
        <f t="shared" si="307"/>
        <v>2018</v>
      </c>
      <c r="I2774">
        <v>0</v>
      </c>
      <c r="K2774">
        <f t="shared" si="301"/>
        <v>0</v>
      </c>
      <c r="L2774">
        <v>7841</v>
      </c>
      <c r="M2774" s="6">
        <f t="shared" si="302"/>
        <v>0</v>
      </c>
      <c r="N2774" s="6" t="str">
        <f t="shared" si="303"/>
        <v/>
      </c>
      <c r="O2774" s="6">
        <f t="shared" si="304"/>
        <v>0</v>
      </c>
      <c r="Q2774">
        <f>_xlfn.XLOOKUP(C2774&amp;G2774&amp;H2774,covid!$E$2:$E$2184,covid!$D$2:$D$2184,0,0,1)</f>
        <v>0</v>
      </c>
    </row>
    <row r="2775" spans="1:17" x14ac:dyDescent="0.3">
      <c r="A2775">
        <f>_xlfn.XLOOKUP(C2775,kamus!$B$2:$B$87,kamus!$A$2:$A$87,0,0,1)</f>
        <v>76</v>
      </c>
      <c r="B2775" t="str">
        <f>_xlfn.XLOOKUP(C2775,kamus!$B$2:$B$87,kamus!$D$2:$D$87,"dihapus",0,1)</f>
        <v>Tempel 1</v>
      </c>
      <c r="C2775" t="s">
        <v>226</v>
      </c>
      <c r="D2775">
        <f>_xlfn.XLOOKUP(C2775,kamus!$B$2:$B$87,kamus!$J$2:$J$87,"dihapus",0,1)</f>
        <v>1</v>
      </c>
      <c r="E2775">
        <f t="shared" si="305"/>
        <v>0</v>
      </c>
      <c r="F2775" s="14">
        <v>43313</v>
      </c>
      <c r="G2775" s="1">
        <f t="shared" si="306"/>
        <v>8</v>
      </c>
      <c r="H2775" s="1">
        <f t="shared" si="307"/>
        <v>2018</v>
      </c>
      <c r="I2775">
        <v>0</v>
      </c>
      <c r="K2775">
        <f t="shared" si="301"/>
        <v>0</v>
      </c>
      <c r="L2775">
        <v>11220</v>
      </c>
      <c r="M2775" s="6">
        <f t="shared" si="302"/>
        <v>0</v>
      </c>
      <c r="N2775" s="6" t="str">
        <f t="shared" si="303"/>
        <v/>
      </c>
      <c r="O2775" s="6">
        <f t="shared" si="304"/>
        <v>0</v>
      </c>
      <c r="Q2775">
        <f>_xlfn.XLOOKUP(C2775&amp;G2775&amp;H2775,covid!$E$2:$E$2184,covid!$D$2:$D$2184,0,0,1)</f>
        <v>0</v>
      </c>
    </row>
    <row r="2776" spans="1:17" x14ac:dyDescent="0.3">
      <c r="A2776">
        <f>_xlfn.XLOOKUP(C2776,kamus!$B$2:$B$87,kamus!$A$2:$A$87,0,0,1)</f>
        <v>75</v>
      </c>
      <c r="B2776" t="str">
        <f>_xlfn.XLOOKUP(C2776,kamus!$B$2:$B$87,kamus!$D$2:$D$87,"dihapus",0,1)</f>
        <v>Tempel 1</v>
      </c>
      <c r="C2776" t="s">
        <v>227</v>
      </c>
      <c r="D2776">
        <f>_xlfn.XLOOKUP(C2776,kamus!$B$2:$B$87,kamus!$J$2:$J$87,"dihapus",0,1)</f>
        <v>0</v>
      </c>
      <c r="E2776">
        <f t="shared" si="305"/>
        <v>0</v>
      </c>
      <c r="F2776" s="14">
        <v>43313</v>
      </c>
      <c r="G2776" s="1">
        <f t="shared" si="306"/>
        <v>8</v>
      </c>
      <c r="H2776" s="1">
        <f t="shared" si="307"/>
        <v>2018</v>
      </c>
      <c r="I2776">
        <v>0</v>
      </c>
      <c r="K2776">
        <f t="shared" si="301"/>
        <v>0</v>
      </c>
      <c r="L2776">
        <v>6904</v>
      </c>
      <c r="M2776" s="6">
        <f t="shared" si="302"/>
        <v>0</v>
      </c>
      <c r="N2776" s="6" t="str">
        <f t="shared" si="303"/>
        <v/>
      </c>
      <c r="O2776" s="6">
        <f t="shared" si="304"/>
        <v>0</v>
      </c>
      <c r="Q2776">
        <f>_xlfn.XLOOKUP(C2776&amp;G2776&amp;H2776,covid!$E$2:$E$2184,covid!$D$2:$D$2184,0,0,1)</f>
        <v>0</v>
      </c>
    </row>
    <row r="2777" spans="1:17" x14ac:dyDescent="0.3">
      <c r="A2777">
        <f>_xlfn.XLOOKUP(C2777,kamus!$B$2:$B$87,kamus!$A$2:$A$87,0,0,1)</f>
        <v>78</v>
      </c>
      <c r="B2777" t="str">
        <f>_xlfn.XLOOKUP(C2777,kamus!$B$2:$B$87,kamus!$D$2:$D$87,"dihapus",0,1)</f>
        <v>Tempel 1</v>
      </c>
      <c r="C2777" t="s">
        <v>229</v>
      </c>
      <c r="D2777">
        <f>_xlfn.XLOOKUP(C2777,kamus!$B$2:$B$87,kamus!$J$2:$J$87,"dihapus",0,1)</f>
        <v>0</v>
      </c>
      <c r="E2777">
        <f t="shared" si="305"/>
        <v>0</v>
      </c>
      <c r="F2777" s="14">
        <v>43313</v>
      </c>
      <c r="G2777" s="1">
        <f t="shared" si="306"/>
        <v>8</v>
      </c>
      <c r="H2777" s="1">
        <f t="shared" si="307"/>
        <v>2018</v>
      </c>
      <c r="I2777">
        <v>0</v>
      </c>
      <c r="K2777">
        <f t="shared" si="301"/>
        <v>0</v>
      </c>
      <c r="L2777">
        <v>5387</v>
      </c>
      <c r="M2777" s="6">
        <f t="shared" si="302"/>
        <v>0</v>
      </c>
      <c r="N2777" s="6" t="str">
        <f t="shared" si="303"/>
        <v/>
      </c>
      <c r="O2777" s="6">
        <f t="shared" si="304"/>
        <v>0</v>
      </c>
      <c r="Q2777">
        <f>_xlfn.XLOOKUP(C2777&amp;G2777&amp;H2777,covid!$E$2:$E$2184,covid!$D$2:$D$2184,0,0,1)</f>
        <v>0</v>
      </c>
    </row>
    <row r="2778" spans="1:17" x14ac:dyDescent="0.3">
      <c r="A2778">
        <f>_xlfn.XLOOKUP(C2778,kamus!$B$2:$B$87,kamus!$A$2:$A$87,0,0,1)</f>
        <v>79</v>
      </c>
      <c r="B2778" t="str">
        <f>_xlfn.XLOOKUP(C2778,kamus!$B$2:$B$87,kamus!$D$2:$D$87,"dihapus",0,1)</f>
        <v>Tempel 2</v>
      </c>
      <c r="C2778" t="s">
        <v>201</v>
      </c>
      <c r="D2778">
        <f>_xlfn.XLOOKUP(C2778,kamus!$B$2:$B$87,kamus!$J$2:$J$87,"dihapus",0,1)</f>
        <v>0</v>
      </c>
      <c r="E2778">
        <f t="shared" si="305"/>
        <v>0</v>
      </c>
      <c r="F2778" s="14">
        <v>43313</v>
      </c>
      <c r="G2778" s="1">
        <f t="shared" si="306"/>
        <v>8</v>
      </c>
      <c r="H2778" s="1">
        <f t="shared" si="307"/>
        <v>2018</v>
      </c>
      <c r="I2778">
        <v>0</v>
      </c>
      <c r="K2778">
        <f t="shared" si="301"/>
        <v>0</v>
      </c>
      <c r="L2778">
        <v>7759</v>
      </c>
      <c r="M2778" s="6">
        <f t="shared" si="302"/>
        <v>0</v>
      </c>
      <c r="N2778" s="6" t="str">
        <f t="shared" si="303"/>
        <v/>
      </c>
      <c r="O2778" s="6">
        <f t="shared" si="304"/>
        <v>0</v>
      </c>
      <c r="Q2778">
        <f>_xlfn.XLOOKUP(C2778&amp;G2778&amp;H2778,covid!$E$2:$E$2184,covid!$D$2:$D$2184,0,0,1)</f>
        <v>0</v>
      </c>
    </row>
    <row r="2779" spans="1:17" x14ac:dyDescent="0.3">
      <c r="A2779">
        <f>_xlfn.XLOOKUP(C2779,kamus!$B$2:$B$87,kamus!$A$2:$A$87,0,0,1)</f>
        <v>80</v>
      </c>
      <c r="B2779" t="str">
        <f>_xlfn.XLOOKUP(C2779,kamus!$B$2:$B$87,kamus!$D$2:$D$87,"dihapus",0,1)</f>
        <v>Tempel 2</v>
      </c>
      <c r="C2779" t="s">
        <v>233</v>
      </c>
      <c r="D2779">
        <f>_xlfn.XLOOKUP(C2779,kamus!$B$2:$B$87,kamus!$J$2:$J$87,"dihapus",0,1)</f>
        <v>0</v>
      </c>
      <c r="E2779">
        <f t="shared" si="305"/>
        <v>0</v>
      </c>
      <c r="F2779" s="14">
        <v>43313</v>
      </c>
      <c r="G2779" s="1">
        <f t="shared" si="306"/>
        <v>8</v>
      </c>
      <c r="H2779" s="1">
        <f t="shared" si="307"/>
        <v>2018</v>
      </c>
      <c r="I2779">
        <v>0</v>
      </c>
      <c r="K2779">
        <f t="shared" si="301"/>
        <v>0</v>
      </c>
      <c r="L2779">
        <v>6601</v>
      </c>
      <c r="M2779" s="6">
        <f t="shared" si="302"/>
        <v>0</v>
      </c>
      <c r="N2779" s="6" t="str">
        <f t="shared" si="303"/>
        <v/>
      </c>
      <c r="O2779" s="6">
        <f t="shared" si="304"/>
        <v>0</v>
      </c>
      <c r="Q2779">
        <f>_xlfn.XLOOKUP(C2779&amp;G2779&amp;H2779,covid!$E$2:$E$2184,covid!$D$2:$D$2184,0,0,1)</f>
        <v>0</v>
      </c>
    </row>
    <row r="2780" spans="1:17" x14ac:dyDescent="0.3">
      <c r="A2780">
        <f>_xlfn.XLOOKUP(C2780,kamus!$B$2:$B$87,kamus!$A$2:$A$87,0,0,1)</f>
        <v>81</v>
      </c>
      <c r="B2780" t="str">
        <f>_xlfn.XLOOKUP(C2780,kamus!$B$2:$B$87,kamus!$D$2:$D$87,"dihapus",0,1)</f>
        <v>Tempel 2</v>
      </c>
      <c r="C2780" t="s">
        <v>263</v>
      </c>
      <c r="D2780">
        <f>_xlfn.XLOOKUP(C2780,kamus!$B$2:$B$87,kamus!$J$2:$J$87,"dihapus",0,1)</f>
        <v>0</v>
      </c>
      <c r="E2780">
        <f t="shared" si="305"/>
        <v>0</v>
      </c>
      <c r="F2780" s="14">
        <v>43313</v>
      </c>
      <c r="G2780" s="1">
        <f t="shared" si="306"/>
        <v>8</v>
      </c>
      <c r="H2780" s="1">
        <f t="shared" si="307"/>
        <v>2018</v>
      </c>
      <c r="I2780">
        <v>0</v>
      </c>
      <c r="K2780">
        <f t="shared" si="301"/>
        <v>0</v>
      </c>
      <c r="L2780">
        <v>4746</v>
      </c>
      <c r="M2780" s="6">
        <f t="shared" si="302"/>
        <v>0</v>
      </c>
      <c r="N2780" s="6" t="str">
        <f t="shared" si="303"/>
        <v/>
      </c>
      <c r="O2780" s="6">
        <f t="shared" si="304"/>
        <v>0</v>
      </c>
      <c r="Q2780">
        <f>_xlfn.XLOOKUP(C2780&amp;G2780&amp;H2780,covid!$E$2:$E$2184,covid!$D$2:$D$2184,0,0,1)</f>
        <v>0</v>
      </c>
    </row>
    <row r="2781" spans="1:17" x14ac:dyDescent="0.3">
      <c r="A2781">
        <f>_xlfn.XLOOKUP(C2781,kamus!$B$2:$B$87,kamus!$A$2:$A$87,0,0,1)</f>
        <v>82</v>
      </c>
      <c r="B2781" t="str">
        <f>_xlfn.XLOOKUP(C2781,kamus!$B$2:$B$87,kamus!$D$2:$D$87,"dihapus",0,1)</f>
        <v>Tempel 2</v>
      </c>
      <c r="C2781" t="s">
        <v>266</v>
      </c>
      <c r="D2781">
        <f>_xlfn.XLOOKUP(C2781,kamus!$B$2:$B$87,kamus!$J$2:$J$87,"dihapus",0,1)</f>
        <v>0</v>
      </c>
      <c r="E2781">
        <f t="shared" si="305"/>
        <v>0</v>
      </c>
      <c r="F2781" s="14">
        <v>43313</v>
      </c>
      <c r="G2781" s="1">
        <f t="shared" si="306"/>
        <v>8</v>
      </c>
      <c r="H2781" s="1">
        <f t="shared" si="307"/>
        <v>2018</v>
      </c>
      <c r="I2781">
        <v>0</v>
      </c>
      <c r="K2781">
        <f t="shared" si="301"/>
        <v>0</v>
      </c>
      <c r="L2781">
        <v>5291</v>
      </c>
      <c r="M2781" s="6">
        <f t="shared" si="302"/>
        <v>0</v>
      </c>
      <c r="N2781" s="6" t="str">
        <f t="shared" si="303"/>
        <v/>
      </c>
      <c r="O2781" s="6">
        <f t="shared" si="304"/>
        <v>0</v>
      </c>
      <c r="Q2781">
        <f>_xlfn.XLOOKUP(C2781&amp;G2781&amp;H2781,covid!$E$2:$E$2184,covid!$D$2:$D$2184,0,0,1)</f>
        <v>0</v>
      </c>
    </row>
    <row r="2782" spans="1:17" x14ac:dyDescent="0.3">
      <c r="A2782">
        <f>_xlfn.XLOOKUP(C2782,kamus!$B$2:$B$87,kamus!$A$2:$A$87,0,0,1)</f>
        <v>84</v>
      </c>
      <c r="B2782" t="str">
        <f>_xlfn.XLOOKUP(C2782,kamus!$B$2:$B$87,kamus!$D$2:$D$87,"dihapus",0,1)</f>
        <v>turi</v>
      </c>
      <c r="C2782" t="s">
        <v>199</v>
      </c>
      <c r="D2782">
        <f>_xlfn.XLOOKUP(C2782,kamus!$B$2:$B$87,kamus!$J$2:$J$87,"dihapus",0,1)</f>
        <v>0</v>
      </c>
      <c r="E2782">
        <f t="shared" si="305"/>
        <v>0</v>
      </c>
      <c r="F2782" s="14">
        <v>43313</v>
      </c>
      <c r="G2782" s="1">
        <f t="shared" si="306"/>
        <v>8</v>
      </c>
      <c r="H2782" s="1">
        <f t="shared" si="307"/>
        <v>2018</v>
      </c>
      <c r="I2782">
        <v>0</v>
      </c>
      <c r="K2782">
        <f t="shared" si="301"/>
        <v>0</v>
      </c>
      <c r="L2782">
        <v>9709</v>
      </c>
      <c r="M2782" s="6">
        <f t="shared" si="302"/>
        <v>0</v>
      </c>
      <c r="N2782" s="6" t="str">
        <f t="shared" si="303"/>
        <v/>
      </c>
      <c r="O2782" s="6">
        <f t="shared" si="304"/>
        <v>0</v>
      </c>
      <c r="Q2782">
        <f>_xlfn.XLOOKUP(C2782&amp;G2782&amp;H2782,covid!$E$2:$E$2184,covid!$D$2:$D$2184,0,0,1)</f>
        <v>0</v>
      </c>
    </row>
    <row r="2783" spans="1:17" x14ac:dyDescent="0.3">
      <c r="A2783">
        <f>_xlfn.XLOOKUP(C2783,kamus!$B$2:$B$87,kamus!$A$2:$A$87,0,0,1)</f>
        <v>86</v>
      </c>
      <c r="B2783" t="str">
        <f>_xlfn.XLOOKUP(C2783,kamus!$B$2:$B$87,kamus!$D$2:$D$87,"dihapus",0,1)</f>
        <v>turi</v>
      </c>
      <c r="C2783" t="s">
        <v>209</v>
      </c>
      <c r="D2783">
        <f>_xlfn.XLOOKUP(C2783,kamus!$B$2:$B$87,kamus!$J$2:$J$87,"dihapus",0,1)</f>
        <v>0</v>
      </c>
      <c r="E2783">
        <f t="shared" si="305"/>
        <v>0</v>
      </c>
      <c r="F2783" s="14">
        <v>43313</v>
      </c>
      <c r="G2783" s="1">
        <f t="shared" si="306"/>
        <v>8</v>
      </c>
      <c r="H2783" s="1">
        <f t="shared" si="307"/>
        <v>2018</v>
      </c>
      <c r="I2783">
        <v>0</v>
      </c>
      <c r="K2783">
        <f t="shared" si="301"/>
        <v>0</v>
      </c>
      <c r="L2783">
        <v>9559</v>
      </c>
      <c r="M2783" s="6">
        <f t="shared" si="302"/>
        <v>0</v>
      </c>
      <c r="N2783" s="6" t="str">
        <f t="shared" si="303"/>
        <v/>
      </c>
      <c r="O2783" s="6">
        <f t="shared" si="304"/>
        <v>0</v>
      </c>
      <c r="Q2783">
        <f>_xlfn.XLOOKUP(C2783&amp;G2783&amp;H2783,covid!$E$2:$E$2184,covid!$D$2:$D$2184,0,0,1)</f>
        <v>0</v>
      </c>
    </row>
    <row r="2784" spans="1:17" x14ac:dyDescent="0.3">
      <c r="A2784">
        <f>_xlfn.XLOOKUP(C2784,kamus!$B$2:$B$87,kamus!$A$2:$A$87,0,0,1)</f>
        <v>83</v>
      </c>
      <c r="B2784" t="str">
        <f>_xlfn.XLOOKUP(C2784,kamus!$B$2:$B$87,kamus!$D$2:$D$87,"dihapus",0,1)</f>
        <v>turi</v>
      </c>
      <c r="C2784" t="s">
        <v>211</v>
      </c>
      <c r="D2784">
        <f>_xlfn.XLOOKUP(C2784,kamus!$B$2:$B$87,kamus!$J$2:$J$87,"dihapus",0,1)</f>
        <v>0</v>
      </c>
      <c r="E2784">
        <f t="shared" si="305"/>
        <v>0</v>
      </c>
      <c r="F2784" s="14">
        <v>43313</v>
      </c>
      <c r="G2784" s="1">
        <f t="shared" si="306"/>
        <v>8</v>
      </c>
      <c r="H2784" s="1">
        <f t="shared" si="307"/>
        <v>2018</v>
      </c>
      <c r="I2784">
        <v>0</v>
      </c>
      <c r="K2784">
        <f t="shared" si="301"/>
        <v>0</v>
      </c>
      <c r="L2784">
        <v>8554</v>
      </c>
      <c r="M2784" s="6">
        <f t="shared" si="302"/>
        <v>0</v>
      </c>
      <c r="N2784" s="6" t="str">
        <f t="shared" si="303"/>
        <v/>
      </c>
      <c r="O2784" s="6">
        <f t="shared" si="304"/>
        <v>0</v>
      </c>
      <c r="Q2784">
        <f>_xlfn.XLOOKUP(C2784&amp;G2784&amp;H2784,covid!$E$2:$E$2184,covid!$D$2:$D$2184,0,0,1)</f>
        <v>0</v>
      </c>
    </row>
    <row r="2785" spans="1:17" x14ac:dyDescent="0.3">
      <c r="A2785">
        <f>_xlfn.XLOOKUP(C2785,kamus!$B$2:$B$87,kamus!$A$2:$A$87,0,0,1)</f>
        <v>85</v>
      </c>
      <c r="B2785" t="str">
        <f>_xlfn.XLOOKUP(C2785,kamus!$B$2:$B$87,kamus!$D$2:$D$87,"dihapus",0,1)</f>
        <v>turi</v>
      </c>
      <c r="C2785" t="s">
        <v>279</v>
      </c>
      <c r="D2785">
        <f>_xlfn.XLOOKUP(C2785,kamus!$B$2:$B$87,kamus!$J$2:$J$87,"dihapus",0,1)</f>
        <v>0</v>
      </c>
      <c r="E2785">
        <f t="shared" si="305"/>
        <v>0</v>
      </c>
      <c r="F2785" s="14">
        <v>43313</v>
      </c>
      <c r="G2785" s="1">
        <f t="shared" si="306"/>
        <v>8</v>
      </c>
      <c r="H2785" s="1">
        <f t="shared" si="307"/>
        <v>2018</v>
      </c>
      <c r="I2785">
        <v>0</v>
      </c>
      <c r="K2785">
        <f t="shared" si="301"/>
        <v>0</v>
      </c>
      <c r="L2785">
        <v>10971</v>
      </c>
      <c r="M2785" s="6">
        <f t="shared" si="302"/>
        <v>0</v>
      </c>
      <c r="N2785" s="6" t="str">
        <f t="shared" si="303"/>
        <v/>
      </c>
      <c r="O2785" s="6">
        <f t="shared" si="304"/>
        <v>0</v>
      </c>
      <c r="Q2785">
        <f>_xlfn.XLOOKUP(C2785&amp;G2785&amp;H2785,covid!$E$2:$E$2184,covid!$D$2:$D$2184,0,0,1)</f>
        <v>0</v>
      </c>
    </row>
    <row r="2786" spans="1:17" x14ac:dyDescent="0.3">
      <c r="A2786">
        <f>_xlfn.XLOOKUP(C2786,kamus!$B$2:$B$87,kamus!$A$2:$A$87,0,0,1)</f>
        <v>4</v>
      </c>
      <c r="B2786" t="str">
        <f>_xlfn.XLOOKUP(C2786,kamus!$B$2:$B$87,kamus!$D$2:$D$87,"dihapus",0,1)</f>
        <v>Berbah</v>
      </c>
      <c r="C2786" t="s">
        <v>215</v>
      </c>
      <c r="D2786">
        <f>_xlfn.XLOOKUP(C2786,kamus!$B$2:$B$87,kamus!$J$2:$J$87,"dihapus",0,1)</f>
        <v>0</v>
      </c>
      <c r="E2786">
        <f t="shared" si="305"/>
        <v>0</v>
      </c>
      <c r="F2786" s="14">
        <v>43344</v>
      </c>
      <c r="G2786" s="1">
        <f t="shared" si="306"/>
        <v>9</v>
      </c>
      <c r="H2786" s="1">
        <f t="shared" si="307"/>
        <v>2018</v>
      </c>
      <c r="I2786">
        <v>0</v>
      </c>
      <c r="K2786">
        <f t="shared" si="301"/>
        <v>0</v>
      </c>
      <c r="L2786">
        <v>11448</v>
      </c>
      <c r="M2786" s="6">
        <f t="shared" si="302"/>
        <v>0</v>
      </c>
      <c r="N2786" s="6" t="str">
        <f t="shared" si="303"/>
        <v/>
      </c>
      <c r="O2786" s="6">
        <f t="shared" si="304"/>
        <v>0</v>
      </c>
      <c r="Q2786">
        <f>_xlfn.XLOOKUP(C2786&amp;G2786&amp;H2786,covid!$E$2:$E$2184,covid!$D$2:$D$2184,0,0,1)</f>
        <v>0</v>
      </c>
    </row>
    <row r="2787" spans="1:17" x14ac:dyDescent="0.3">
      <c r="A2787">
        <f>_xlfn.XLOOKUP(C2787,kamus!$B$2:$B$87,kamus!$A$2:$A$87,0,0,1)</f>
        <v>1</v>
      </c>
      <c r="B2787" t="str">
        <f>_xlfn.XLOOKUP(C2787,kamus!$B$2:$B$87,kamus!$D$2:$D$87,"dihapus",0,1)</f>
        <v>Berbah</v>
      </c>
      <c r="C2787" t="s">
        <v>216</v>
      </c>
      <c r="D2787">
        <f>_xlfn.XLOOKUP(C2787,kamus!$B$2:$B$87,kamus!$J$2:$J$87,"dihapus",0,1)</f>
        <v>1</v>
      </c>
      <c r="E2787">
        <f t="shared" si="305"/>
        <v>0</v>
      </c>
      <c r="F2787" s="14">
        <v>43344</v>
      </c>
      <c r="G2787" s="1">
        <f t="shared" si="306"/>
        <v>9</v>
      </c>
      <c r="H2787" s="1">
        <f t="shared" si="307"/>
        <v>2018</v>
      </c>
      <c r="I2787">
        <v>0</v>
      </c>
      <c r="K2787">
        <f t="shared" si="301"/>
        <v>0</v>
      </c>
      <c r="L2787">
        <v>14565</v>
      </c>
      <c r="M2787" s="6">
        <f t="shared" si="302"/>
        <v>0</v>
      </c>
      <c r="N2787" s="6" t="str">
        <f t="shared" si="303"/>
        <v/>
      </c>
      <c r="O2787" s="6">
        <f t="shared" si="304"/>
        <v>0</v>
      </c>
      <c r="Q2787">
        <f>_xlfn.XLOOKUP(C2787&amp;G2787&amp;H2787,covid!$E$2:$E$2184,covid!$D$2:$D$2184,0,0,1)</f>
        <v>0</v>
      </c>
    </row>
    <row r="2788" spans="1:17" x14ac:dyDescent="0.3">
      <c r="A2788">
        <f>_xlfn.XLOOKUP(C2788,kamus!$B$2:$B$87,kamus!$A$2:$A$87,0,0,1)</f>
        <v>2</v>
      </c>
      <c r="B2788" t="str">
        <f>_xlfn.XLOOKUP(C2788,kamus!$B$2:$B$87,kamus!$D$2:$D$87,"dihapus",0,1)</f>
        <v>Berbah</v>
      </c>
      <c r="C2788" t="s">
        <v>246</v>
      </c>
      <c r="D2788">
        <f>_xlfn.XLOOKUP(C2788,kamus!$B$2:$B$87,kamus!$J$2:$J$87,"dihapus",0,1)</f>
        <v>1</v>
      </c>
      <c r="E2788">
        <f t="shared" si="305"/>
        <v>0</v>
      </c>
      <c r="F2788" s="14">
        <v>43344</v>
      </c>
      <c r="G2788" s="1">
        <f t="shared" si="306"/>
        <v>9</v>
      </c>
      <c r="H2788" s="1">
        <f t="shared" si="307"/>
        <v>2018</v>
      </c>
      <c r="I2788">
        <v>0</v>
      </c>
      <c r="K2788">
        <f t="shared" si="301"/>
        <v>0</v>
      </c>
      <c r="L2788">
        <v>18704</v>
      </c>
      <c r="M2788" s="6">
        <f t="shared" si="302"/>
        <v>0</v>
      </c>
      <c r="N2788" s="6" t="str">
        <f t="shared" si="303"/>
        <v/>
      </c>
      <c r="O2788" s="6">
        <f t="shared" si="304"/>
        <v>0</v>
      </c>
      <c r="Q2788">
        <f>_xlfn.XLOOKUP(C2788&amp;G2788&amp;H2788,covid!$E$2:$E$2184,covid!$D$2:$D$2184,0,0,1)</f>
        <v>0</v>
      </c>
    </row>
    <row r="2789" spans="1:17" x14ac:dyDescent="0.3">
      <c r="A2789">
        <f>_xlfn.XLOOKUP(C2789,kamus!$B$2:$B$87,kamus!$A$2:$A$87,0,0,1)</f>
        <v>3</v>
      </c>
      <c r="B2789" t="str">
        <f>_xlfn.XLOOKUP(C2789,kamus!$B$2:$B$87,kamus!$D$2:$D$87,"dihapus",0,1)</f>
        <v>Berbah</v>
      </c>
      <c r="C2789" t="s">
        <v>267</v>
      </c>
      <c r="D2789">
        <f>_xlfn.XLOOKUP(C2789,kamus!$B$2:$B$87,kamus!$J$2:$J$87,"dihapus",0,1)</f>
        <v>1</v>
      </c>
      <c r="E2789">
        <f t="shared" si="305"/>
        <v>0</v>
      </c>
      <c r="F2789" s="14">
        <v>43344</v>
      </c>
      <c r="G2789" s="1">
        <f t="shared" si="306"/>
        <v>9</v>
      </c>
      <c r="H2789" s="1">
        <f t="shared" si="307"/>
        <v>2018</v>
      </c>
      <c r="I2789">
        <v>0</v>
      </c>
      <c r="K2789">
        <f t="shared" si="301"/>
        <v>0</v>
      </c>
      <c r="L2789">
        <v>13363</v>
      </c>
      <c r="M2789" s="6">
        <f t="shared" si="302"/>
        <v>0</v>
      </c>
      <c r="N2789" s="6" t="str">
        <f t="shared" si="303"/>
        <v/>
      </c>
      <c r="O2789" s="6">
        <f t="shared" si="304"/>
        <v>0</v>
      </c>
      <c r="Q2789">
        <f>_xlfn.XLOOKUP(C2789&amp;G2789&amp;H2789,covid!$E$2:$E$2184,covid!$D$2:$D$2184,0,0,1)</f>
        <v>0</v>
      </c>
    </row>
    <row r="2790" spans="1:17" x14ac:dyDescent="0.3">
      <c r="A2790">
        <f>_xlfn.XLOOKUP(C2790,kamus!$B$2:$B$87,kamus!$A$2:$A$87,0,0,1)</f>
        <v>9</v>
      </c>
      <c r="B2790" t="str">
        <f>_xlfn.XLOOKUP(C2790,kamus!$B$2:$B$87,kamus!$D$2:$D$87,"dihapus",0,1)</f>
        <v>cangkringan</v>
      </c>
      <c r="C2790" t="s">
        <v>197</v>
      </c>
      <c r="D2790">
        <f>_xlfn.XLOOKUP(C2790,kamus!$B$2:$B$87,kamus!$J$2:$J$87,"dihapus",0,1)</f>
        <v>0</v>
      </c>
      <c r="E2790">
        <f t="shared" si="305"/>
        <v>0</v>
      </c>
      <c r="F2790" s="14">
        <v>43344</v>
      </c>
      <c r="G2790" s="1">
        <f t="shared" si="306"/>
        <v>9</v>
      </c>
      <c r="H2790" s="1">
        <f t="shared" si="307"/>
        <v>2018</v>
      </c>
      <c r="I2790">
        <v>0</v>
      </c>
      <c r="K2790">
        <f t="shared" si="301"/>
        <v>0</v>
      </c>
      <c r="L2790">
        <v>8063</v>
      </c>
      <c r="M2790" s="6">
        <f t="shared" si="302"/>
        <v>0</v>
      </c>
      <c r="N2790" s="6" t="str">
        <f t="shared" si="303"/>
        <v/>
      </c>
      <c r="O2790" s="6">
        <f t="shared" si="304"/>
        <v>0</v>
      </c>
      <c r="Q2790">
        <f>_xlfn.XLOOKUP(C2790&amp;G2790&amp;H2790,covid!$E$2:$E$2184,covid!$D$2:$D$2184,0,0,1)</f>
        <v>0</v>
      </c>
    </row>
    <row r="2791" spans="1:17" x14ac:dyDescent="0.3">
      <c r="A2791">
        <f>_xlfn.XLOOKUP(C2791,kamus!$B$2:$B$87,kamus!$A$2:$A$87,0,0,1)</f>
        <v>5</v>
      </c>
      <c r="B2791" t="str">
        <f>_xlfn.XLOOKUP(C2791,kamus!$B$2:$B$87,kamus!$D$2:$D$87,"dihapus",0,1)</f>
        <v>cangkringan</v>
      </c>
      <c r="C2791" t="s">
        <v>212</v>
      </c>
      <c r="D2791">
        <f>_xlfn.XLOOKUP(C2791,kamus!$B$2:$B$87,kamus!$J$2:$J$87,"dihapus",0,1)</f>
        <v>0</v>
      </c>
      <c r="E2791">
        <f t="shared" si="305"/>
        <v>0</v>
      </c>
      <c r="F2791" s="14">
        <v>43344</v>
      </c>
      <c r="G2791" s="1">
        <f t="shared" si="306"/>
        <v>9</v>
      </c>
      <c r="H2791" s="1">
        <f t="shared" si="307"/>
        <v>2018</v>
      </c>
      <c r="I2791">
        <v>0</v>
      </c>
      <c r="K2791">
        <f t="shared" si="301"/>
        <v>0</v>
      </c>
      <c r="L2791">
        <v>4133</v>
      </c>
      <c r="M2791" s="6">
        <f t="shared" si="302"/>
        <v>0</v>
      </c>
      <c r="N2791" s="6" t="str">
        <f t="shared" si="303"/>
        <v/>
      </c>
      <c r="O2791" s="6">
        <f t="shared" si="304"/>
        <v>0</v>
      </c>
      <c r="Q2791">
        <f>_xlfn.XLOOKUP(C2791&amp;G2791&amp;H2791,covid!$E$2:$E$2184,covid!$D$2:$D$2184,0,0,1)</f>
        <v>0</v>
      </c>
    </row>
    <row r="2792" spans="1:17" x14ac:dyDescent="0.3">
      <c r="A2792">
        <f>_xlfn.XLOOKUP(C2792,kamus!$B$2:$B$87,kamus!$A$2:$A$87,0,0,1)</f>
        <v>7</v>
      </c>
      <c r="B2792" t="str">
        <f>_xlfn.XLOOKUP(C2792,kamus!$B$2:$B$87,kamus!$D$2:$D$87,"dihapus",0,1)</f>
        <v>cangkringan</v>
      </c>
      <c r="C2792" t="s">
        <v>217</v>
      </c>
      <c r="D2792">
        <f>_xlfn.XLOOKUP(C2792,kamus!$B$2:$B$87,kamus!$J$2:$J$87,"dihapus",0,1)</f>
        <v>0</v>
      </c>
      <c r="E2792">
        <f t="shared" si="305"/>
        <v>0</v>
      </c>
      <c r="F2792" s="14">
        <v>43344</v>
      </c>
      <c r="G2792" s="1">
        <f t="shared" si="306"/>
        <v>9</v>
      </c>
      <c r="H2792" s="1">
        <f t="shared" si="307"/>
        <v>2018</v>
      </c>
      <c r="I2792">
        <v>0</v>
      </c>
      <c r="K2792">
        <f t="shared" si="301"/>
        <v>0</v>
      </c>
      <c r="L2792">
        <v>3586</v>
      </c>
      <c r="M2792" s="6">
        <f t="shared" si="302"/>
        <v>0</v>
      </c>
      <c r="N2792" s="6" t="str">
        <f t="shared" si="303"/>
        <v/>
      </c>
      <c r="O2792" s="6">
        <f t="shared" si="304"/>
        <v>0</v>
      </c>
      <c r="Q2792">
        <f>_xlfn.XLOOKUP(C2792&amp;G2792&amp;H2792,covid!$E$2:$E$2184,covid!$D$2:$D$2184,0,0,1)</f>
        <v>0</v>
      </c>
    </row>
    <row r="2793" spans="1:17" x14ac:dyDescent="0.3">
      <c r="A2793">
        <f>_xlfn.XLOOKUP(C2793,kamus!$B$2:$B$87,kamus!$A$2:$A$87,0,0,1)</f>
        <v>8</v>
      </c>
      <c r="B2793" t="str">
        <f>_xlfn.XLOOKUP(C2793,kamus!$B$2:$B$87,kamus!$D$2:$D$87,"dihapus",0,1)</f>
        <v>cangkringan</v>
      </c>
      <c r="C2793" t="s">
        <v>275</v>
      </c>
      <c r="D2793">
        <f>_xlfn.XLOOKUP(C2793,kamus!$B$2:$B$87,kamus!$J$2:$J$87,"dihapus",0,1)</f>
        <v>0</v>
      </c>
      <c r="E2793">
        <f t="shared" si="305"/>
        <v>0</v>
      </c>
      <c r="F2793" s="14">
        <v>43344</v>
      </c>
      <c r="G2793" s="1">
        <f t="shared" si="306"/>
        <v>9</v>
      </c>
      <c r="H2793" s="1">
        <f t="shared" si="307"/>
        <v>2018</v>
      </c>
      <c r="I2793">
        <v>0</v>
      </c>
      <c r="K2793">
        <f t="shared" si="301"/>
        <v>0</v>
      </c>
      <c r="L2793">
        <v>5550</v>
      </c>
      <c r="M2793" s="6">
        <f t="shared" si="302"/>
        <v>0</v>
      </c>
      <c r="N2793" s="6" t="str">
        <f t="shared" si="303"/>
        <v/>
      </c>
      <c r="O2793" s="6">
        <f t="shared" si="304"/>
        <v>0</v>
      </c>
      <c r="Q2793">
        <f>_xlfn.XLOOKUP(C2793&amp;G2793&amp;H2793,covid!$E$2:$E$2184,covid!$D$2:$D$2184,0,0,1)</f>
        <v>0</v>
      </c>
    </row>
    <row r="2794" spans="1:17" x14ac:dyDescent="0.3">
      <c r="A2794">
        <f>_xlfn.XLOOKUP(C2794,kamus!$B$2:$B$87,kamus!$A$2:$A$87,0,0,1)</f>
        <v>6</v>
      </c>
      <c r="B2794" t="str">
        <f>_xlfn.XLOOKUP(C2794,kamus!$B$2:$B$87,kamus!$D$2:$D$87,"dihapus",0,1)</f>
        <v>cangkringan</v>
      </c>
      <c r="C2794" t="s">
        <v>281</v>
      </c>
      <c r="D2794">
        <f>_xlfn.XLOOKUP(C2794,kamus!$B$2:$B$87,kamus!$J$2:$J$87,"dihapus",0,1)</f>
        <v>0</v>
      </c>
      <c r="E2794">
        <f t="shared" si="305"/>
        <v>0</v>
      </c>
      <c r="F2794" s="14">
        <v>43344</v>
      </c>
      <c r="G2794" s="1">
        <f t="shared" si="306"/>
        <v>9</v>
      </c>
      <c r="H2794" s="1">
        <f t="shared" si="307"/>
        <v>2018</v>
      </c>
      <c r="I2794">
        <v>0</v>
      </c>
      <c r="K2794">
        <f t="shared" si="301"/>
        <v>0</v>
      </c>
      <c r="L2794">
        <v>11339</v>
      </c>
      <c r="M2794" s="6">
        <f t="shared" si="302"/>
        <v>0</v>
      </c>
      <c r="N2794" s="6" t="str">
        <f t="shared" si="303"/>
        <v/>
      </c>
      <c r="O2794" s="6">
        <f t="shared" si="304"/>
        <v>0</v>
      </c>
      <c r="Q2794">
        <f>_xlfn.XLOOKUP(C2794&amp;G2794&amp;H2794,covid!$E$2:$E$2184,covid!$D$2:$D$2184,0,0,1)</f>
        <v>0</v>
      </c>
    </row>
    <row r="2795" spans="1:17" x14ac:dyDescent="0.3">
      <c r="A2795">
        <f>_xlfn.XLOOKUP(C2795,kamus!$B$2:$B$87,kamus!$A$2:$A$87,0,0,1)</f>
        <v>10</v>
      </c>
      <c r="B2795" t="str">
        <f>_xlfn.XLOOKUP(C2795,kamus!$B$2:$B$87,kamus!$D$2:$D$87,"dihapus",0,1)</f>
        <v>Depok 1</v>
      </c>
      <c r="C2795" t="s">
        <v>220</v>
      </c>
      <c r="D2795">
        <f>_xlfn.XLOOKUP(C2795,kamus!$B$2:$B$87,kamus!$J$2:$J$87,"dihapus",0,1)</f>
        <v>1</v>
      </c>
      <c r="E2795">
        <f t="shared" si="305"/>
        <v>0</v>
      </c>
      <c r="F2795" s="14">
        <v>43344</v>
      </c>
      <c r="G2795" s="1">
        <f t="shared" si="306"/>
        <v>9</v>
      </c>
      <c r="H2795" s="1">
        <f t="shared" si="307"/>
        <v>2018</v>
      </c>
      <c r="I2795">
        <v>0</v>
      </c>
      <c r="K2795">
        <f t="shared" si="301"/>
        <v>0</v>
      </c>
      <c r="L2795">
        <v>37946</v>
      </c>
      <c r="M2795" s="6">
        <f t="shared" si="302"/>
        <v>0</v>
      </c>
      <c r="N2795" s="6" t="str">
        <f t="shared" si="303"/>
        <v/>
      </c>
      <c r="O2795" s="6">
        <f t="shared" si="304"/>
        <v>0</v>
      </c>
      <c r="Q2795">
        <f>_xlfn.XLOOKUP(C2795&amp;G2795&amp;H2795,covid!$E$2:$E$2184,covid!$D$2:$D$2184,0,0,1)</f>
        <v>0</v>
      </c>
    </row>
    <row r="2796" spans="1:17" x14ac:dyDescent="0.3">
      <c r="A2796">
        <f>_xlfn.XLOOKUP(C2796,kamus!$B$2:$B$87,kamus!$A$2:$A$87,0,0,1)</f>
        <v>11</v>
      </c>
      <c r="B2796" t="str">
        <f>_xlfn.XLOOKUP(C2796,kamus!$B$2:$B$87,kamus!$D$2:$D$87,"dihapus",0,1)</f>
        <v>Depok 2</v>
      </c>
      <c r="C2796" t="s">
        <v>207</v>
      </c>
      <c r="D2796">
        <f>_xlfn.XLOOKUP(C2796,kamus!$B$2:$B$87,kamus!$J$2:$J$87,"dihapus",0,1)</f>
        <v>1</v>
      </c>
      <c r="E2796">
        <f t="shared" si="305"/>
        <v>0</v>
      </c>
      <c r="F2796" s="14">
        <v>43344</v>
      </c>
      <c r="G2796" s="1">
        <f t="shared" si="306"/>
        <v>9</v>
      </c>
      <c r="H2796" s="1">
        <f t="shared" si="307"/>
        <v>2018</v>
      </c>
      <c r="I2796">
        <v>0</v>
      </c>
      <c r="K2796">
        <f t="shared" si="301"/>
        <v>0</v>
      </c>
      <c r="L2796">
        <v>44433</v>
      </c>
      <c r="M2796" s="6">
        <f t="shared" si="302"/>
        <v>0</v>
      </c>
      <c r="N2796" s="6" t="str">
        <f t="shared" si="303"/>
        <v/>
      </c>
      <c r="O2796" s="6">
        <f t="shared" si="304"/>
        <v>0</v>
      </c>
      <c r="Q2796">
        <f>_xlfn.XLOOKUP(C2796&amp;G2796&amp;H2796,covid!$E$2:$E$2184,covid!$D$2:$D$2184,0,0,1)</f>
        <v>0</v>
      </c>
    </row>
    <row r="2797" spans="1:17" x14ac:dyDescent="0.3">
      <c r="A2797">
        <f>_xlfn.XLOOKUP(C2797,kamus!$B$2:$B$87,kamus!$A$2:$A$87,0,0,1)</f>
        <v>12</v>
      </c>
      <c r="B2797" t="str">
        <f>_xlfn.XLOOKUP(C2797,kamus!$B$2:$B$87,kamus!$D$2:$D$87,"dihapus",0,1)</f>
        <v>Depok 3</v>
      </c>
      <c r="C2797" t="s">
        <v>206</v>
      </c>
      <c r="D2797">
        <f>_xlfn.XLOOKUP(C2797,kamus!$B$2:$B$87,kamus!$J$2:$J$87,"dihapus",0,1)</f>
        <v>1</v>
      </c>
      <c r="E2797">
        <f t="shared" si="305"/>
        <v>0</v>
      </c>
      <c r="F2797" s="14">
        <v>43344</v>
      </c>
      <c r="G2797" s="1">
        <f t="shared" si="306"/>
        <v>9</v>
      </c>
      <c r="H2797" s="1">
        <f t="shared" si="307"/>
        <v>2018</v>
      </c>
      <c r="I2797">
        <v>2</v>
      </c>
      <c r="K2797">
        <f t="shared" si="301"/>
        <v>2</v>
      </c>
      <c r="L2797">
        <v>44837</v>
      </c>
      <c r="M2797" s="6">
        <f t="shared" si="302"/>
        <v>4.460601735174075</v>
      </c>
      <c r="N2797" s="6" t="str">
        <f t="shared" si="303"/>
        <v/>
      </c>
      <c r="O2797" s="6">
        <f t="shared" si="304"/>
        <v>4.460601735174075</v>
      </c>
      <c r="Q2797">
        <f>_xlfn.XLOOKUP(C2797&amp;G2797&amp;H2797,covid!$E$2:$E$2184,covid!$D$2:$D$2184,0,0,1)</f>
        <v>0</v>
      </c>
    </row>
    <row r="2798" spans="1:17" x14ac:dyDescent="0.3">
      <c r="A2798">
        <f>_xlfn.XLOOKUP(C2798,kamus!$B$2:$B$87,kamus!$A$2:$A$87,0,0,1)</f>
        <v>0</v>
      </c>
      <c r="B2798" t="str">
        <f>_xlfn.XLOOKUP(C2798,kamus!$B$2:$B$87,kamus!$D$2:$D$87,"dihapus",0,1)</f>
        <v>dihapus</v>
      </c>
      <c r="C2798" t="s">
        <v>282</v>
      </c>
      <c r="D2798" t="str">
        <f>_xlfn.XLOOKUP(C2798,kamus!$B$2:$B$87,kamus!$J$2:$J$87,"dihapus",0,1)</f>
        <v>dihapus</v>
      </c>
      <c r="E2798">
        <f t="shared" si="305"/>
        <v>0</v>
      </c>
      <c r="F2798" s="14">
        <v>43344</v>
      </c>
      <c r="G2798" s="1">
        <f t="shared" si="306"/>
        <v>9</v>
      </c>
      <c r="H2798" s="1">
        <f t="shared" si="307"/>
        <v>2018</v>
      </c>
      <c r="I2798">
        <v>0</v>
      </c>
      <c r="K2798">
        <f t="shared" si="301"/>
        <v>0</v>
      </c>
      <c r="L2798" t="e">
        <v>#N/A</v>
      </c>
      <c r="M2798" s="6" t="e">
        <f t="shared" si="302"/>
        <v>#N/A</v>
      </c>
      <c r="N2798" s="6" t="str">
        <f t="shared" si="303"/>
        <v/>
      </c>
      <c r="O2798" s="6" t="e">
        <f t="shared" si="304"/>
        <v>#N/A</v>
      </c>
      <c r="Q2798">
        <f>_xlfn.XLOOKUP(C2798&amp;G2798&amp;H2798,covid!$E$2:$E$2184,covid!$D$2:$D$2184,0,0,1)</f>
        <v>0</v>
      </c>
    </row>
    <row r="2799" spans="1:17" x14ac:dyDescent="0.3">
      <c r="A2799">
        <f>_xlfn.XLOOKUP(C2799,kamus!$B$2:$B$87,kamus!$A$2:$A$87,0,0,1)</f>
        <v>14</v>
      </c>
      <c r="B2799" t="str">
        <f>_xlfn.XLOOKUP(C2799,kamus!$B$2:$B$87,kamus!$D$2:$D$87,"dihapus",0,1)</f>
        <v>Gamping 1</v>
      </c>
      <c r="C2799" t="s">
        <v>196</v>
      </c>
      <c r="D2799">
        <f>_xlfn.XLOOKUP(C2799,kamus!$B$2:$B$87,kamus!$J$2:$J$87,"dihapus",0,1)</f>
        <v>1</v>
      </c>
      <c r="E2799">
        <f t="shared" si="305"/>
        <v>0</v>
      </c>
      <c r="F2799" s="14">
        <v>43344</v>
      </c>
      <c r="G2799" s="1">
        <f t="shared" si="306"/>
        <v>9</v>
      </c>
      <c r="H2799" s="1">
        <f t="shared" si="307"/>
        <v>2018</v>
      </c>
      <c r="I2799">
        <v>0</v>
      </c>
      <c r="K2799">
        <f t="shared" si="301"/>
        <v>0</v>
      </c>
      <c r="L2799">
        <v>22819</v>
      </c>
      <c r="M2799" s="6">
        <f t="shared" si="302"/>
        <v>0</v>
      </c>
      <c r="N2799" s="6" t="str">
        <f t="shared" si="303"/>
        <v/>
      </c>
      <c r="O2799" s="6">
        <f t="shared" si="304"/>
        <v>0</v>
      </c>
      <c r="Q2799">
        <f>_xlfn.XLOOKUP(C2799&amp;G2799&amp;H2799,covid!$E$2:$E$2184,covid!$D$2:$D$2184,0,0,1)</f>
        <v>0</v>
      </c>
    </row>
    <row r="2800" spans="1:17" x14ac:dyDescent="0.3">
      <c r="A2800">
        <f>_xlfn.XLOOKUP(C2800,kamus!$B$2:$B$87,kamus!$A$2:$A$87,0,0,1)</f>
        <v>13</v>
      </c>
      <c r="B2800" t="str">
        <f>_xlfn.XLOOKUP(C2800,kamus!$B$2:$B$87,kamus!$D$2:$D$87,"dihapus",0,1)</f>
        <v>Gamping 1</v>
      </c>
      <c r="C2800" t="s">
        <v>198</v>
      </c>
      <c r="D2800">
        <f>_xlfn.XLOOKUP(C2800,kamus!$B$2:$B$87,kamus!$J$2:$J$87,"dihapus",0,1)</f>
        <v>1</v>
      </c>
      <c r="E2800">
        <f t="shared" si="305"/>
        <v>0</v>
      </c>
      <c r="F2800" s="14">
        <v>43344</v>
      </c>
      <c r="G2800" s="1">
        <f t="shared" si="306"/>
        <v>9</v>
      </c>
      <c r="H2800" s="1">
        <f t="shared" si="307"/>
        <v>2018</v>
      </c>
      <c r="I2800">
        <v>0</v>
      </c>
      <c r="K2800">
        <f t="shared" si="301"/>
        <v>0</v>
      </c>
      <c r="L2800">
        <v>20645</v>
      </c>
      <c r="M2800" s="6">
        <f t="shared" si="302"/>
        <v>0</v>
      </c>
      <c r="N2800" s="6" t="str">
        <f t="shared" si="303"/>
        <v/>
      </c>
      <c r="O2800" s="6">
        <f t="shared" si="304"/>
        <v>0</v>
      </c>
      <c r="Q2800">
        <f>_xlfn.XLOOKUP(C2800&amp;G2800&amp;H2800,covid!$E$2:$E$2184,covid!$D$2:$D$2184,0,0,1)</f>
        <v>0</v>
      </c>
    </row>
    <row r="2801" spans="1:17" x14ac:dyDescent="0.3">
      <c r="A2801">
        <f>_xlfn.XLOOKUP(C2801,kamus!$B$2:$B$87,kamus!$A$2:$A$87,0,0,1)</f>
        <v>16</v>
      </c>
      <c r="B2801" t="str">
        <f>_xlfn.XLOOKUP(C2801,kamus!$B$2:$B$87,kamus!$D$2:$D$87,"dihapus",0,1)</f>
        <v>Gamping 2</v>
      </c>
      <c r="C2801" t="s">
        <v>200</v>
      </c>
      <c r="D2801">
        <f>_xlfn.XLOOKUP(C2801,kamus!$B$2:$B$87,kamus!$J$2:$J$87,"dihapus",0,1)</f>
        <v>1</v>
      </c>
      <c r="E2801">
        <f t="shared" si="305"/>
        <v>0</v>
      </c>
      <c r="F2801" s="14">
        <v>43344</v>
      </c>
      <c r="G2801" s="1">
        <f t="shared" si="306"/>
        <v>9</v>
      </c>
      <c r="H2801" s="1">
        <f t="shared" si="307"/>
        <v>2018</v>
      </c>
      <c r="I2801">
        <v>0</v>
      </c>
      <c r="K2801">
        <f t="shared" si="301"/>
        <v>0</v>
      </c>
      <c r="L2801">
        <v>16624</v>
      </c>
      <c r="M2801" s="6">
        <f t="shared" si="302"/>
        <v>0</v>
      </c>
      <c r="N2801" s="6" t="str">
        <f t="shared" si="303"/>
        <v/>
      </c>
      <c r="O2801" s="6">
        <f t="shared" si="304"/>
        <v>0</v>
      </c>
      <c r="Q2801">
        <f>_xlfn.XLOOKUP(C2801&amp;G2801&amp;H2801,covid!$E$2:$E$2184,covid!$D$2:$D$2184,0,0,1)</f>
        <v>0</v>
      </c>
    </row>
    <row r="2802" spans="1:17" x14ac:dyDescent="0.3">
      <c r="A2802">
        <f>_xlfn.XLOOKUP(C2802,kamus!$B$2:$B$87,kamus!$A$2:$A$87,0,0,1)</f>
        <v>15</v>
      </c>
      <c r="B2802" t="str">
        <f>_xlfn.XLOOKUP(C2802,kamus!$B$2:$B$87,kamus!$D$2:$D$87,"dihapus",0,1)</f>
        <v>Gamping 2</v>
      </c>
      <c r="C2802" t="s">
        <v>230</v>
      </c>
      <c r="D2802">
        <f>_xlfn.XLOOKUP(C2802,kamus!$B$2:$B$87,kamus!$J$2:$J$87,"dihapus",0,1)</f>
        <v>1</v>
      </c>
      <c r="E2802">
        <f t="shared" si="305"/>
        <v>0</v>
      </c>
      <c r="F2802" s="14">
        <v>43344</v>
      </c>
      <c r="G2802" s="1">
        <f t="shared" si="306"/>
        <v>9</v>
      </c>
      <c r="H2802" s="1">
        <f t="shared" si="307"/>
        <v>2018</v>
      </c>
      <c r="I2802">
        <v>0</v>
      </c>
      <c r="K2802">
        <f t="shared" si="301"/>
        <v>0</v>
      </c>
      <c r="L2802">
        <v>18692</v>
      </c>
      <c r="M2802" s="6">
        <f t="shared" si="302"/>
        <v>0</v>
      </c>
      <c r="N2802" s="6" t="str">
        <f t="shared" si="303"/>
        <v/>
      </c>
      <c r="O2802" s="6">
        <f t="shared" si="304"/>
        <v>0</v>
      </c>
      <c r="Q2802">
        <f>_xlfn.XLOOKUP(C2802&amp;G2802&amp;H2802,covid!$E$2:$E$2184,covid!$D$2:$D$2184,0,0,1)</f>
        <v>0</v>
      </c>
    </row>
    <row r="2803" spans="1:17" x14ac:dyDescent="0.3">
      <c r="A2803">
        <f>_xlfn.XLOOKUP(C2803,kamus!$B$2:$B$87,kamus!$A$2:$A$87,0,0,1)</f>
        <v>17</v>
      </c>
      <c r="B2803" t="str">
        <f>_xlfn.XLOOKUP(C2803,kamus!$B$2:$B$87,kamus!$D$2:$D$87,"dihapus",0,1)</f>
        <v>Gamping 2</v>
      </c>
      <c r="C2803" t="s">
        <v>272</v>
      </c>
      <c r="D2803">
        <f>_xlfn.XLOOKUP(C2803,kamus!$B$2:$B$87,kamus!$J$2:$J$87,"dihapus",0,1)</f>
        <v>1</v>
      </c>
      <c r="E2803">
        <f t="shared" si="305"/>
        <v>0</v>
      </c>
      <c r="F2803" s="14">
        <v>43344</v>
      </c>
      <c r="G2803" s="1">
        <f t="shared" si="306"/>
        <v>9</v>
      </c>
      <c r="H2803" s="1">
        <f t="shared" si="307"/>
        <v>2018</v>
      </c>
      <c r="I2803">
        <v>0</v>
      </c>
      <c r="K2803">
        <f t="shared" si="301"/>
        <v>0</v>
      </c>
      <c r="L2803">
        <v>18667</v>
      </c>
      <c r="M2803" s="6">
        <f t="shared" si="302"/>
        <v>0</v>
      </c>
      <c r="N2803" s="6" t="str">
        <f t="shared" si="303"/>
        <v/>
      </c>
      <c r="O2803" s="6">
        <f t="shared" si="304"/>
        <v>0</v>
      </c>
      <c r="Q2803">
        <f>_xlfn.XLOOKUP(C2803&amp;G2803&amp;H2803,covid!$E$2:$E$2184,covid!$D$2:$D$2184,0,0,1)</f>
        <v>0</v>
      </c>
    </row>
    <row r="2804" spans="1:17" x14ac:dyDescent="0.3">
      <c r="A2804">
        <f>_xlfn.XLOOKUP(C2804,kamus!$B$2:$B$87,kamus!$A$2:$A$87,0,0,1)</f>
        <v>20</v>
      </c>
      <c r="B2804" t="str">
        <f>_xlfn.XLOOKUP(C2804,kamus!$B$2:$B$87,kamus!$D$2:$D$87,"dihapus",0,1)</f>
        <v>Godean 1</v>
      </c>
      <c r="C2804" t="s">
        <v>247</v>
      </c>
      <c r="D2804">
        <f>_xlfn.XLOOKUP(C2804,kamus!$B$2:$B$87,kamus!$J$2:$J$87,"dihapus",0,1)</f>
        <v>1</v>
      </c>
      <c r="E2804">
        <f t="shared" si="305"/>
        <v>0</v>
      </c>
      <c r="F2804" s="14">
        <v>43344</v>
      </c>
      <c r="G2804" s="1">
        <f t="shared" si="306"/>
        <v>9</v>
      </c>
      <c r="H2804" s="1">
        <f t="shared" si="307"/>
        <v>2018</v>
      </c>
      <c r="I2804">
        <v>0</v>
      </c>
      <c r="K2804">
        <f t="shared" si="301"/>
        <v>0</v>
      </c>
      <c r="L2804">
        <v>9743</v>
      </c>
      <c r="M2804" s="6">
        <f t="shared" si="302"/>
        <v>0</v>
      </c>
      <c r="N2804" s="6" t="str">
        <f t="shared" si="303"/>
        <v/>
      </c>
      <c r="O2804" s="6">
        <f t="shared" si="304"/>
        <v>0</v>
      </c>
      <c r="Q2804">
        <f>_xlfn.XLOOKUP(C2804&amp;G2804&amp;H2804,covid!$E$2:$E$2184,covid!$D$2:$D$2184,0,0,1)</f>
        <v>0</v>
      </c>
    </row>
    <row r="2805" spans="1:17" x14ac:dyDescent="0.3">
      <c r="A2805">
        <f>_xlfn.XLOOKUP(C2805,kamus!$B$2:$B$87,kamus!$A$2:$A$87,0,0,1)</f>
        <v>21</v>
      </c>
      <c r="B2805" t="str">
        <f>_xlfn.XLOOKUP(C2805,kamus!$B$2:$B$87,kamus!$D$2:$D$87,"dihapus",0,1)</f>
        <v>Godean 1</v>
      </c>
      <c r="C2805" t="s">
        <v>250</v>
      </c>
      <c r="D2805">
        <f>_xlfn.XLOOKUP(C2805,kamus!$B$2:$B$87,kamus!$J$2:$J$87,"dihapus",0,1)</f>
        <v>1</v>
      </c>
      <c r="E2805">
        <f t="shared" si="305"/>
        <v>0</v>
      </c>
      <c r="F2805" s="14">
        <v>43344</v>
      </c>
      <c r="G2805" s="1">
        <f t="shared" si="306"/>
        <v>9</v>
      </c>
      <c r="H2805" s="1">
        <f t="shared" si="307"/>
        <v>2018</v>
      </c>
      <c r="I2805">
        <v>0</v>
      </c>
      <c r="K2805">
        <f t="shared" si="301"/>
        <v>0</v>
      </c>
      <c r="L2805">
        <v>10269</v>
      </c>
      <c r="M2805" s="6">
        <f t="shared" si="302"/>
        <v>0</v>
      </c>
      <c r="N2805" s="6" t="str">
        <f t="shared" si="303"/>
        <v/>
      </c>
      <c r="O2805" s="6">
        <f t="shared" si="304"/>
        <v>0</v>
      </c>
      <c r="Q2805">
        <f>_xlfn.XLOOKUP(C2805&amp;G2805&amp;H2805,covid!$E$2:$E$2184,covid!$D$2:$D$2184,0,0,1)</f>
        <v>0</v>
      </c>
    </row>
    <row r="2806" spans="1:17" x14ac:dyDescent="0.3">
      <c r="A2806">
        <f>_xlfn.XLOOKUP(C2806,kamus!$B$2:$B$87,kamus!$A$2:$A$87,0,0,1)</f>
        <v>19</v>
      </c>
      <c r="B2806" t="str">
        <f>_xlfn.XLOOKUP(C2806,kamus!$B$2:$B$87,kamus!$D$2:$D$87,"dihapus",0,1)</f>
        <v>Godean 1</v>
      </c>
      <c r="C2806" t="s">
        <v>251</v>
      </c>
      <c r="D2806">
        <f>_xlfn.XLOOKUP(C2806,kamus!$B$2:$B$87,kamus!$J$2:$J$87,"dihapus",0,1)</f>
        <v>1</v>
      </c>
      <c r="E2806">
        <f t="shared" si="305"/>
        <v>0</v>
      </c>
      <c r="F2806" s="14">
        <v>43344</v>
      </c>
      <c r="G2806" s="1">
        <f t="shared" si="306"/>
        <v>9</v>
      </c>
      <c r="H2806" s="1">
        <f t="shared" si="307"/>
        <v>2018</v>
      </c>
      <c r="I2806">
        <v>0</v>
      </c>
      <c r="K2806">
        <f t="shared" si="301"/>
        <v>0</v>
      </c>
      <c r="L2806">
        <v>9159</v>
      </c>
      <c r="M2806" s="6">
        <f t="shared" si="302"/>
        <v>0</v>
      </c>
      <c r="N2806" s="6" t="str">
        <f t="shared" si="303"/>
        <v/>
      </c>
      <c r="O2806" s="6">
        <f t="shared" si="304"/>
        <v>0</v>
      </c>
      <c r="Q2806">
        <f>_xlfn.XLOOKUP(C2806&amp;G2806&amp;H2806,covid!$E$2:$E$2184,covid!$D$2:$D$2184,0,0,1)</f>
        <v>0</v>
      </c>
    </row>
    <row r="2807" spans="1:17" x14ac:dyDescent="0.3">
      <c r="A2807">
        <f>_xlfn.XLOOKUP(C2807,kamus!$B$2:$B$87,kamus!$A$2:$A$87,0,0,1)</f>
        <v>18</v>
      </c>
      <c r="B2807" t="str">
        <f>_xlfn.XLOOKUP(C2807,kamus!$B$2:$B$87,kamus!$D$2:$D$87,"dihapus",0,1)</f>
        <v>Godean 1</v>
      </c>
      <c r="C2807" t="s">
        <v>252</v>
      </c>
      <c r="D2807">
        <f>_xlfn.XLOOKUP(C2807,kamus!$B$2:$B$87,kamus!$J$2:$J$87,"dihapus",0,1)</f>
        <v>0</v>
      </c>
      <c r="E2807">
        <f t="shared" si="305"/>
        <v>0</v>
      </c>
      <c r="F2807" s="14">
        <v>43344</v>
      </c>
      <c r="G2807" s="1">
        <f t="shared" si="306"/>
        <v>9</v>
      </c>
      <c r="H2807" s="1">
        <f t="shared" si="307"/>
        <v>2018</v>
      </c>
      <c r="I2807">
        <v>0</v>
      </c>
      <c r="K2807">
        <f t="shared" si="301"/>
        <v>0</v>
      </c>
      <c r="L2807">
        <v>6607</v>
      </c>
      <c r="M2807" s="6">
        <f t="shared" si="302"/>
        <v>0</v>
      </c>
      <c r="N2807" s="6" t="str">
        <f t="shared" si="303"/>
        <v/>
      </c>
      <c r="O2807" s="6">
        <f t="shared" si="304"/>
        <v>0</v>
      </c>
      <c r="Q2807">
        <f>_xlfn.XLOOKUP(C2807&amp;G2807&amp;H2807,covid!$E$2:$E$2184,covid!$D$2:$D$2184,0,0,1)</f>
        <v>0</v>
      </c>
    </row>
    <row r="2808" spans="1:17" x14ac:dyDescent="0.3">
      <c r="A2808">
        <f>_xlfn.XLOOKUP(C2808,kamus!$B$2:$B$87,kamus!$A$2:$A$87,0,0,1)</f>
        <v>23</v>
      </c>
      <c r="B2808" t="str">
        <f>_xlfn.XLOOKUP(C2808,kamus!$B$2:$B$87,kamus!$D$2:$D$87,"dihapus",0,1)</f>
        <v>Godean 2</v>
      </c>
      <c r="C2808" t="s">
        <v>248</v>
      </c>
      <c r="D2808">
        <f>_xlfn.XLOOKUP(C2808,kamus!$B$2:$B$87,kamus!$J$2:$J$87,"dihapus",0,1)</f>
        <v>1</v>
      </c>
      <c r="E2808">
        <f t="shared" si="305"/>
        <v>0</v>
      </c>
      <c r="F2808" s="14">
        <v>43344</v>
      </c>
      <c r="G2808" s="1">
        <f t="shared" si="306"/>
        <v>9</v>
      </c>
      <c r="H2808" s="1">
        <f t="shared" si="307"/>
        <v>2018</v>
      </c>
      <c r="I2808">
        <v>0</v>
      </c>
      <c r="K2808">
        <f t="shared" si="301"/>
        <v>0</v>
      </c>
      <c r="L2808">
        <v>17439</v>
      </c>
      <c r="M2808" s="6">
        <f t="shared" si="302"/>
        <v>0</v>
      </c>
      <c r="N2808" s="6" t="str">
        <f t="shared" si="303"/>
        <v/>
      </c>
      <c r="O2808" s="6">
        <f t="shared" si="304"/>
        <v>0</v>
      </c>
      <c r="Q2808">
        <f>_xlfn.XLOOKUP(C2808&amp;G2808&amp;H2808,covid!$E$2:$E$2184,covid!$D$2:$D$2184,0,0,1)</f>
        <v>0</v>
      </c>
    </row>
    <row r="2809" spans="1:17" x14ac:dyDescent="0.3">
      <c r="A2809">
        <f>_xlfn.XLOOKUP(C2809,kamus!$B$2:$B$87,kamus!$A$2:$A$87,0,0,1)</f>
        <v>22</v>
      </c>
      <c r="B2809" t="str">
        <f>_xlfn.XLOOKUP(C2809,kamus!$B$2:$B$87,kamus!$D$2:$D$87,"dihapus",0,1)</f>
        <v>Godean 2</v>
      </c>
      <c r="C2809" t="s">
        <v>249</v>
      </c>
      <c r="D2809">
        <f>_xlfn.XLOOKUP(C2809,kamus!$B$2:$B$87,kamus!$J$2:$J$87,"dihapus",0,1)</f>
        <v>1</v>
      </c>
      <c r="E2809">
        <f t="shared" si="305"/>
        <v>0</v>
      </c>
      <c r="F2809" s="14">
        <v>43344</v>
      </c>
      <c r="G2809" s="1">
        <f t="shared" si="306"/>
        <v>9</v>
      </c>
      <c r="H2809" s="1">
        <f t="shared" si="307"/>
        <v>2018</v>
      </c>
      <c r="I2809">
        <v>0</v>
      </c>
      <c r="K2809">
        <f t="shared" si="301"/>
        <v>0</v>
      </c>
      <c r="L2809">
        <v>12380</v>
      </c>
      <c r="M2809" s="6">
        <f t="shared" si="302"/>
        <v>0</v>
      </c>
      <c r="N2809" s="6" t="str">
        <f t="shared" si="303"/>
        <v/>
      </c>
      <c r="O2809" s="6">
        <f t="shared" si="304"/>
        <v>0</v>
      </c>
      <c r="Q2809">
        <f>_xlfn.XLOOKUP(C2809&amp;G2809&amp;H2809,covid!$E$2:$E$2184,covid!$D$2:$D$2184,0,0,1)</f>
        <v>0</v>
      </c>
    </row>
    <row r="2810" spans="1:17" x14ac:dyDescent="0.3">
      <c r="A2810">
        <f>_xlfn.XLOOKUP(C2810,kamus!$B$2:$B$87,kamus!$A$2:$A$87,0,0,1)</f>
        <v>24</v>
      </c>
      <c r="B2810" t="str">
        <f>_xlfn.XLOOKUP(C2810,kamus!$B$2:$B$87,kamus!$D$2:$D$87,"dihapus",0,1)</f>
        <v>Godean 2</v>
      </c>
      <c r="C2810" t="s">
        <v>253</v>
      </c>
      <c r="D2810">
        <f>_xlfn.XLOOKUP(C2810,kamus!$B$2:$B$87,kamus!$J$2:$J$87,"dihapus",0,1)</f>
        <v>0</v>
      </c>
      <c r="E2810">
        <f t="shared" si="305"/>
        <v>0</v>
      </c>
      <c r="F2810" s="14">
        <v>43344</v>
      </c>
      <c r="G2810" s="1">
        <f t="shared" si="306"/>
        <v>9</v>
      </c>
      <c r="H2810" s="1">
        <f t="shared" si="307"/>
        <v>2018</v>
      </c>
      <c r="I2810">
        <v>0</v>
      </c>
      <c r="K2810">
        <f t="shared" si="301"/>
        <v>0</v>
      </c>
      <c r="L2810">
        <v>7087</v>
      </c>
      <c r="M2810" s="6">
        <f t="shared" si="302"/>
        <v>0</v>
      </c>
      <c r="N2810" s="6" t="str">
        <f t="shared" si="303"/>
        <v/>
      </c>
      <c r="O2810" s="6">
        <f t="shared" si="304"/>
        <v>0</v>
      </c>
      <c r="Q2810">
        <f>_xlfn.XLOOKUP(C2810&amp;G2810&amp;H2810,covid!$E$2:$E$2184,covid!$D$2:$D$2184,0,0,1)</f>
        <v>0</v>
      </c>
    </row>
    <row r="2811" spans="1:17" x14ac:dyDescent="0.3">
      <c r="A2811">
        <f>_xlfn.XLOOKUP(C2811,kamus!$B$2:$B$87,kamus!$A$2:$A$87,0,0,1)</f>
        <v>27</v>
      </c>
      <c r="B2811" t="str">
        <f>_xlfn.XLOOKUP(C2811,kamus!$B$2:$B$87,kamus!$D$2:$D$87,"dihapus",0,1)</f>
        <v>Kalasan</v>
      </c>
      <c r="C2811" t="s">
        <v>235</v>
      </c>
      <c r="D2811">
        <f>_xlfn.XLOOKUP(C2811,kamus!$B$2:$B$87,kamus!$J$2:$J$87,"dihapus",0,1)</f>
        <v>1</v>
      </c>
      <c r="E2811">
        <f t="shared" si="305"/>
        <v>0</v>
      </c>
      <c r="F2811" s="14">
        <v>43344</v>
      </c>
      <c r="G2811" s="1">
        <f t="shared" si="306"/>
        <v>9</v>
      </c>
      <c r="H2811" s="1">
        <f t="shared" si="307"/>
        <v>2018</v>
      </c>
      <c r="I2811">
        <v>0</v>
      </c>
      <c r="K2811">
        <f t="shared" si="301"/>
        <v>0</v>
      </c>
      <c r="L2811">
        <v>38337</v>
      </c>
      <c r="M2811" s="6">
        <f t="shared" si="302"/>
        <v>0</v>
      </c>
      <c r="N2811" s="6" t="str">
        <f t="shared" si="303"/>
        <v/>
      </c>
      <c r="O2811" s="6">
        <f t="shared" si="304"/>
        <v>0</v>
      </c>
      <c r="Q2811">
        <f>_xlfn.XLOOKUP(C2811&amp;G2811&amp;H2811,covid!$E$2:$E$2184,covid!$D$2:$D$2184,0,0,1)</f>
        <v>0</v>
      </c>
    </row>
    <row r="2812" spans="1:17" x14ac:dyDescent="0.3">
      <c r="A2812">
        <f>_xlfn.XLOOKUP(C2812,kamus!$B$2:$B$87,kamus!$A$2:$A$87,0,0,1)</f>
        <v>28</v>
      </c>
      <c r="B2812" t="str">
        <f>_xlfn.XLOOKUP(C2812,kamus!$B$2:$B$87,kamus!$D$2:$D$87,"dihapus",0,1)</f>
        <v>Kalasan</v>
      </c>
      <c r="C2812" t="s">
        <v>239</v>
      </c>
      <c r="D2812">
        <f>_xlfn.XLOOKUP(C2812,kamus!$B$2:$B$87,kamus!$J$2:$J$87,"dihapus",0,1)</f>
        <v>0</v>
      </c>
      <c r="E2812">
        <f t="shared" si="305"/>
        <v>0</v>
      </c>
      <c r="F2812" s="14">
        <v>43344</v>
      </c>
      <c r="G2812" s="1">
        <f t="shared" si="306"/>
        <v>9</v>
      </c>
      <c r="H2812" s="1">
        <f t="shared" si="307"/>
        <v>2018</v>
      </c>
      <c r="I2812">
        <v>0</v>
      </c>
      <c r="K2812">
        <f t="shared" si="301"/>
        <v>0</v>
      </c>
      <c r="L2812">
        <v>13744</v>
      </c>
      <c r="M2812" s="6">
        <f t="shared" si="302"/>
        <v>0</v>
      </c>
      <c r="N2812" s="6" t="str">
        <f t="shared" si="303"/>
        <v/>
      </c>
      <c r="O2812" s="6">
        <f t="shared" si="304"/>
        <v>0</v>
      </c>
      <c r="Q2812">
        <f>_xlfn.XLOOKUP(C2812&amp;G2812&amp;H2812,covid!$E$2:$E$2184,covid!$D$2:$D$2184,0,0,1)</f>
        <v>0</v>
      </c>
    </row>
    <row r="2813" spans="1:17" x14ac:dyDescent="0.3">
      <c r="A2813">
        <f>_xlfn.XLOOKUP(C2813,kamus!$B$2:$B$87,kamus!$A$2:$A$87,0,0,1)</f>
        <v>25</v>
      </c>
      <c r="B2813" t="str">
        <f>_xlfn.XLOOKUP(C2813,kamus!$B$2:$B$87,kamus!$D$2:$D$87,"dihapus",0,1)</f>
        <v>Kalasan</v>
      </c>
      <c r="C2813" t="s">
        <v>265</v>
      </c>
      <c r="D2813">
        <f>_xlfn.XLOOKUP(C2813,kamus!$B$2:$B$87,kamus!$J$2:$J$87,"dihapus",0,1)</f>
        <v>1</v>
      </c>
      <c r="E2813">
        <f t="shared" si="305"/>
        <v>0</v>
      </c>
      <c r="F2813" s="14">
        <v>43344</v>
      </c>
      <c r="G2813" s="1">
        <f t="shared" si="306"/>
        <v>9</v>
      </c>
      <c r="H2813" s="1">
        <f t="shared" si="307"/>
        <v>2018</v>
      </c>
      <c r="I2813">
        <v>0</v>
      </c>
      <c r="K2813">
        <f t="shared" si="301"/>
        <v>0</v>
      </c>
      <c r="L2813">
        <v>17169</v>
      </c>
      <c r="M2813" s="6">
        <f t="shared" si="302"/>
        <v>0</v>
      </c>
      <c r="N2813" s="6" t="str">
        <f t="shared" si="303"/>
        <v/>
      </c>
      <c r="O2813" s="6">
        <f t="shared" si="304"/>
        <v>0</v>
      </c>
      <c r="Q2813">
        <f>_xlfn.XLOOKUP(C2813&amp;G2813&amp;H2813,covid!$E$2:$E$2184,covid!$D$2:$D$2184,0,0,1)</f>
        <v>0</v>
      </c>
    </row>
    <row r="2814" spans="1:17" x14ac:dyDescent="0.3">
      <c r="A2814">
        <f>_xlfn.XLOOKUP(C2814,kamus!$B$2:$B$87,kamus!$A$2:$A$87,0,0,1)</f>
        <v>26</v>
      </c>
      <c r="B2814" t="str">
        <f>_xlfn.XLOOKUP(C2814,kamus!$B$2:$B$87,kamus!$D$2:$D$87,"dihapus",0,1)</f>
        <v>Kalasan</v>
      </c>
      <c r="C2814" t="s">
        <v>269</v>
      </c>
      <c r="D2814">
        <f>_xlfn.XLOOKUP(C2814,kamus!$B$2:$B$87,kamus!$J$2:$J$87,"dihapus",0,1)</f>
        <v>1</v>
      </c>
      <c r="E2814">
        <f t="shared" si="305"/>
        <v>0</v>
      </c>
      <c r="F2814" s="14">
        <v>43344</v>
      </c>
      <c r="G2814" s="1">
        <f t="shared" si="306"/>
        <v>9</v>
      </c>
      <c r="H2814" s="1">
        <f t="shared" si="307"/>
        <v>2018</v>
      </c>
      <c r="I2814">
        <v>0</v>
      </c>
      <c r="K2814">
        <f t="shared" si="301"/>
        <v>0</v>
      </c>
      <c r="L2814">
        <v>18588</v>
      </c>
      <c r="M2814" s="6">
        <f t="shared" si="302"/>
        <v>0</v>
      </c>
      <c r="N2814" s="6" t="str">
        <f t="shared" si="303"/>
        <v/>
      </c>
      <c r="O2814" s="6">
        <f t="shared" si="304"/>
        <v>0</v>
      </c>
      <c r="Q2814">
        <f>_xlfn.XLOOKUP(C2814&amp;G2814&amp;H2814,covid!$E$2:$E$2184,covid!$D$2:$D$2184,0,0,1)</f>
        <v>0</v>
      </c>
    </row>
    <row r="2815" spans="1:17" x14ac:dyDescent="0.3">
      <c r="A2815">
        <f>_xlfn.XLOOKUP(C2815,kamus!$B$2:$B$87,kamus!$A$2:$A$87,0,0,1)</f>
        <v>33</v>
      </c>
      <c r="B2815" t="str">
        <f>_xlfn.XLOOKUP(C2815,kamus!$B$2:$B$87,kamus!$D$2:$D$87,"dihapus",0,1)</f>
        <v>Minggir</v>
      </c>
      <c r="C2815" t="s">
        <v>241</v>
      </c>
      <c r="D2815">
        <f>_xlfn.XLOOKUP(C2815,kamus!$B$2:$B$87,kamus!$J$2:$J$87,"dihapus",0,1)</f>
        <v>0</v>
      </c>
      <c r="E2815">
        <f t="shared" si="305"/>
        <v>0</v>
      </c>
      <c r="F2815" s="14">
        <v>43344</v>
      </c>
      <c r="G2815" s="1">
        <f t="shared" si="306"/>
        <v>9</v>
      </c>
      <c r="H2815" s="1">
        <f t="shared" si="307"/>
        <v>2018</v>
      </c>
      <c r="I2815">
        <v>0</v>
      </c>
      <c r="K2815">
        <f t="shared" si="301"/>
        <v>0</v>
      </c>
      <c r="L2815">
        <v>8300</v>
      </c>
      <c r="M2815" s="6">
        <f t="shared" si="302"/>
        <v>0</v>
      </c>
      <c r="N2815" s="6" t="str">
        <f t="shared" si="303"/>
        <v/>
      </c>
      <c r="O2815" s="6">
        <f t="shared" si="304"/>
        <v>0</v>
      </c>
      <c r="Q2815">
        <f>_xlfn.XLOOKUP(C2815&amp;G2815&amp;H2815,covid!$E$2:$E$2184,covid!$D$2:$D$2184,0,0,1)</f>
        <v>0</v>
      </c>
    </row>
    <row r="2816" spans="1:17" x14ac:dyDescent="0.3">
      <c r="A2816">
        <f>_xlfn.XLOOKUP(C2816,kamus!$B$2:$B$87,kamus!$A$2:$A$87,0,0,1)</f>
        <v>31</v>
      </c>
      <c r="B2816" t="str">
        <f>_xlfn.XLOOKUP(C2816,kamus!$B$2:$B$87,kamus!$D$2:$D$87,"dihapus",0,1)</f>
        <v>Minggir</v>
      </c>
      <c r="C2816" t="s">
        <v>242</v>
      </c>
      <c r="D2816">
        <f>_xlfn.XLOOKUP(C2816,kamus!$B$2:$B$87,kamus!$J$2:$J$87,"dihapus",0,1)</f>
        <v>0</v>
      </c>
      <c r="E2816">
        <f t="shared" si="305"/>
        <v>0</v>
      </c>
      <c r="F2816" s="14">
        <v>43344</v>
      </c>
      <c r="G2816" s="1">
        <f t="shared" si="306"/>
        <v>9</v>
      </c>
      <c r="H2816" s="1">
        <f t="shared" si="307"/>
        <v>2018</v>
      </c>
      <c r="I2816">
        <v>0</v>
      </c>
      <c r="K2816">
        <f t="shared" si="301"/>
        <v>0</v>
      </c>
      <c r="L2816">
        <v>3637</v>
      </c>
      <c r="M2816" s="6">
        <f t="shared" si="302"/>
        <v>0</v>
      </c>
      <c r="N2816" s="6" t="str">
        <f t="shared" si="303"/>
        <v/>
      </c>
      <c r="O2816" s="6">
        <f t="shared" si="304"/>
        <v>0</v>
      </c>
      <c r="Q2816">
        <f>_xlfn.XLOOKUP(C2816&amp;G2816&amp;H2816,covid!$E$2:$E$2184,covid!$D$2:$D$2184,0,0,1)</f>
        <v>0</v>
      </c>
    </row>
    <row r="2817" spans="1:17" x14ac:dyDescent="0.3">
      <c r="A2817">
        <f>_xlfn.XLOOKUP(C2817,kamus!$B$2:$B$87,kamus!$A$2:$A$87,0,0,1)</f>
        <v>32</v>
      </c>
      <c r="B2817" t="str">
        <f>_xlfn.XLOOKUP(C2817,kamus!$B$2:$B$87,kamus!$D$2:$D$87,"dihapus",0,1)</f>
        <v>Minggir</v>
      </c>
      <c r="C2817" t="s">
        <v>243</v>
      </c>
      <c r="D2817">
        <f>_xlfn.XLOOKUP(C2817,kamus!$B$2:$B$87,kamus!$J$2:$J$87,"dihapus",0,1)</f>
        <v>0</v>
      </c>
      <c r="E2817">
        <f t="shared" si="305"/>
        <v>0</v>
      </c>
      <c r="F2817" s="14">
        <v>43344</v>
      </c>
      <c r="G2817" s="1">
        <f t="shared" si="306"/>
        <v>9</v>
      </c>
      <c r="H2817" s="1">
        <f t="shared" si="307"/>
        <v>2018</v>
      </c>
      <c r="I2817">
        <v>0</v>
      </c>
      <c r="K2817">
        <f t="shared" si="301"/>
        <v>0</v>
      </c>
      <c r="L2817">
        <v>7033</v>
      </c>
      <c r="M2817" s="6">
        <f t="shared" si="302"/>
        <v>0</v>
      </c>
      <c r="N2817" s="6" t="str">
        <f t="shared" si="303"/>
        <v/>
      </c>
      <c r="O2817" s="6">
        <f t="shared" si="304"/>
        <v>0</v>
      </c>
      <c r="Q2817">
        <f>_xlfn.XLOOKUP(C2817&amp;G2817&amp;H2817,covid!$E$2:$E$2184,covid!$D$2:$D$2184,0,0,1)</f>
        <v>0</v>
      </c>
    </row>
    <row r="2818" spans="1:17" x14ac:dyDescent="0.3">
      <c r="A2818">
        <f>_xlfn.XLOOKUP(C2818,kamus!$B$2:$B$87,kamus!$A$2:$A$87,0,0,1)</f>
        <v>30</v>
      </c>
      <c r="B2818" t="str">
        <f>_xlfn.XLOOKUP(C2818,kamus!$B$2:$B$87,kamus!$D$2:$D$87,"dihapus",0,1)</f>
        <v>Minggir</v>
      </c>
      <c r="C2818" t="s">
        <v>244</v>
      </c>
      <c r="D2818">
        <f>_xlfn.XLOOKUP(C2818,kamus!$B$2:$B$87,kamus!$J$2:$J$87,"dihapus",0,1)</f>
        <v>0</v>
      </c>
      <c r="E2818">
        <f t="shared" si="305"/>
        <v>0</v>
      </c>
      <c r="F2818" s="14">
        <v>43344</v>
      </c>
      <c r="G2818" s="1">
        <f t="shared" si="306"/>
        <v>9</v>
      </c>
      <c r="H2818" s="1">
        <f t="shared" si="307"/>
        <v>2018</v>
      </c>
      <c r="I2818">
        <v>0</v>
      </c>
      <c r="K2818">
        <f t="shared" ref="K2818:K2881" si="308">J2818+I2818</f>
        <v>0</v>
      </c>
      <c r="L2818">
        <v>8777</v>
      </c>
      <c r="M2818" s="6">
        <f t="shared" ref="M2818:M2881" si="309">IF(ISBLANK(I2818)=TRUE,"",I2818/$L2818*100000)</f>
        <v>0</v>
      </c>
      <c r="N2818" s="6" t="str">
        <f t="shared" ref="N2818:N2881" si="310">IF(ISBLANK(J2818)=TRUE,"",J2818/$L2818*100000)</f>
        <v/>
      </c>
      <c r="O2818" s="6">
        <f t="shared" ref="O2818:O2881" si="311">IF(ISBLANK(K2818)=TRUE,"",K2818/$L2818*100000)</f>
        <v>0</v>
      </c>
      <c r="Q2818">
        <f>_xlfn.XLOOKUP(C2818&amp;G2818&amp;H2818,covid!$E$2:$E$2184,covid!$D$2:$D$2184,0,0,1)</f>
        <v>0</v>
      </c>
    </row>
    <row r="2819" spans="1:17" x14ac:dyDescent="0.3">
      <c r="A2819">
        <f>_xlfn.XLOOKUP(C2819,kamus!$B$2:$B$87,kamus!$A$2:$A$87,0,0,1)</f>
        <v>29</v>
      </c>
      <c r="B2819" t="str">
        <f>_xlfn.XLOOKUP(C2819,kamus!$B$2:$B$87,kamus!$D$2:$D$87,"dihapus",0,1)</f>
        <v>Minggir</v>
      </c>
      <c r="C2819" t="s">
        <v>245</v>
      </c>
      <c r="D2819">
        <f>_xlfn.XLOOKUP(C2819,kamus!$B$2:$B$87,kamus!$J$2:$J$87,"dihapus",0,1)</f>
        <v>0</v>
      </c>
      <c r="E2819">
        <f t="shared" ref="E2819:E2882" si="312">IF(D2819=0,0,IF(H2819&lt;2021,0,IF(AND(H2819=2021,G2819&lt;5),0,1)))</f>
        <v>0</v>
      </c>
      <c r="F2819" s="14">
        <v>43344</v>
      </c>
      <c r="G2819" s="1">
        <f t="shared" ref="G2819:G2882" si="313">MONTH(F2819)</f>
        <v>9</v>
      </c>
      <c r="H2819" s="1">
        <f t="shared" ref="H2819:H2882" si="314">YEAR(F2819)</f>
        <v>2018</v>
      </c>
      <c r="I2819">
        <v>0</v>
      </c>
      <c r="K2819">
        <f t="shared" si="308"/>
        <v>0</v>
      </c>
      <c r="L2819">
        <v>5165</v>
      </c>
      <c r="M2819" s="6">
        <f t="shared" si="309"/>
        <v>0</v>
      </c>
      <c r="N2819" s="6" t="str">
        <f t="shared" si="310"/>
        <v/>
      </c>
      <c r="O2819" s="6">
        <f t="shared" si="311"/>
        <v>0</v>
      </c>
      <c r="Q2819">
        <f>_xlfn.XLOOKUP(C2819&amp;G2819&amp;H2819,covid!$E$2:$E$2184,covid!$D$2:$D$2184,0,0,1)</f>
        <v>0</v>
      </c>
    </row>
    <row r="2820" spans="1:17" x14ac:dyDescent="0.3">
      <c r="A2820">
        <f>_xlfn.XLOOKUP(C2820,kamus!$B$2:$B$87,kamus!$A$2:$A$87,0,0,1)</f>
        <v>35</v>
      </c>
      <c r="B2820" t="str">
        <f>_xlfn.XLOOKUP(C2820,kamus!$B$2:$B$87,kamus!$D$2:$D$87,"dihapus",0,1)</f>
        <v>Mlati 1</v>
      </c>
      <c r="C2820" t="s">
        <v>240</v>
      </c>
      <c r="D2820">
        <f>_xlfn.XLOOKUP(C2820,kamus!$B$2:$B$87,kamus!$J$2:$J$87,"dihapus",0,1)</f>
        <v>1</v>
      </c>
      <c r="E2820">
        <f t="shared" si="312"/>
        <v>0</v>
      </c>
      <c r="F2820" s="14">
        <v>43344</v>
      </c>
      <c r="G2820" s="1">
        <f t="shared" si="313"/>
        <v>9</v>
      </c>
      <c r="H2820" s="1">
        <f t="shared" si="314"/>
        <v>2018</v>
      </c>
      <c r="I2820">
        <v>0</v>
      </c>
      <c r="K2820">
        <f t="shared" si="308"/>
        <v>0</v>
      </c>
      <c r="L2820">
        <v>18886</v>
      </c>
      <c r="M2820" s="6">
        <f t="shared" si="309"/>
        <v>0</v>
      </c>
      <c r="N2820" s="6" t="str">
        <f t="shared" si="310"/>
        <v/>
      </c>
      <c r="O2820" s="6">
        <f t="shared" si="311"/>
        <v>0</v>
      </c>
      <c r="Q2820">
        <f>_xlfn.XLOOKUP(C2820&amp;G2820&amp;H2820,covid!$E$2:$E$2184,covid!$D$2:$D$2184,0,0,1)</f>
        <v>0</v>
      </c>
    </row>
    <row r="2821" spans="1:17" x14ac:dyDescent="0.3">
      <c r="A2821">
        <f>_xlfn.XLOOKUP(C2821,kamus!$B$2:$B$87,kamus!$A$2:$A$87,0,0,1)</f>
        <v>34</v>
      </c>
      <c r="B2821" t="str">
        <f>_xlfn.XLOOKUP(C2821,kamus!$B$2:$B$87,kamus!$D$2:$D$87,"dihapus",0,1)</f>
        <v>Mlati 1</v>
      </c>
      <c r="C2821" t="s">
        <v>254</v>
      </c>
      <c r="D2821">
        <f>_xlfn.XLOOKUP(C2821,kamus!$B$2:$B$87,kamus!$J$2:$J$87,"dihapus",0,1)</f>
        <v>1</v>
      </c>
      <c r="E2821">
        <f t="shared" si="312"/>
        <v>0</v>
      </c>
      <c r="F2821" s="14">
        <v>43344</v>
      </c>
      <c r="G2821" s="1">
        <f t="shared" si="313"/>
        <v>9</v>
      </c>
      <c r="H2821" s="1">
        <f t="shared" si="314"/>
        <v>2018</v>
      </c>
      <c r="I2821">
        <v>0</v>
      </c>
      <c r="K2821">
        <f t="shared" si="308"/>
        <v>0</v>
      </c>
      <c r="L2821">
        <v>35345</v>
      </c>
      <c r="M2821" s="6">
        <f t="shared" si="309"/>
        <v>0</v>
      </c>
      <c r="N2821" s="6" t="str">
        <f t="shared" si="310"/>
        <v/>
      </c>
      <c r="O2821" s="6">
        <f t="shared" si="311"/>
        <v>0</v>
      </c>
      <c r="Q2821">
        <f>_xlfn.XLOOKUP(C2821&amp;G2821&amp;H2821,covid!$E$2:$E$2184,covid!$D$2:$D$2184,0,0,1)</f>
        <v>0</v>
      </c>
    </row>
    <row r="2822" spans="1:17" x14ac:dyDescent="0.3">
      <c r="A2822">
        <f>_xlfn.XLOOKUP(C2822,kamus!$B$2:$B$87,kamus!$A$2:$A$87,0,0,1)</f>
        <v>38</v>
      </c>
      <c r="B2822" t="str">
        <f>_xlfn.XLOOKUP(C2822,kamus!$B$2:$B$87,kamus!$D$2:$D$87,"dihapus",0,1)</f>
        <v>Mlati 2</v>
      </c>
      <c r="C2822" t="s">
        <v>258</v>
      </c>
      <c r="D2822">
        <f>_xlfn.XLOOKUP(C2822,kamus!$B$2:$B$87,kamus!$J$2:$J$87,"dihapus",0,1)</f>
        <v>0</v>
      </c>
      <c r="E2822">
        <f t="shared" si="312"/>
        <v>0</v>
      </c>
      <c r="F2822" s="14">
        <v>43344</v>
      </c>
      <c r="G2822" s="1">
        <f t="shared" si="313"/>
        <v>9</v>
      </c>
      <c r="H2822" s="1">
        <f t="shared" si="314"/>
        <v>2018</v>
      </c>
      <c r="I2822">
        <v>0</v>
      </c>
      <c r="K2822">
        <f t="shared" si="308"/>
        <v>0</v>
      </c>
      <c r="L2822">
        <v>16653</v>
      </c>
      <c r="M2822" s="6">
        <f t="shared" si="309"/>
        <v>0</v>
      </c>
      <c r="N2822" s="6" t="str">
        <f t="shared" si="310"/>
        <v/>
      </c>
      <c r="O2822" s="6">
        <f t="shared" si="311"/>
        <v>0</v>
      </c>
      <c r="Q2822">
        <f>_xlfn.XLOOKUP(C2822&amp;G2822&amp;H2822,covid!$E$2:$E$2184,covid!$D$2:$D$2184,0,0,1)</f>
        <v>0</v>
      </c>
    </row>
    <row r="2823" spans="1:17" x14ac:dyDescent="0.3">
      <c r="A2823">
        <f>_xlfn.XLOOKUP(C2823,kamus!$B$2:$B$87,kamus!$A$2:$A$87,0,0,1)</f>
        <v>36</v>
      </c>
      <c r="B2823" t="str">
        <f>_xlfn.XLOOKUP(C2823,kamus!$B$2:$B$87,kamus!$D$2:$D$87,"dihapus",0,1)</f>
        <v>Mlati 2</v>
      </c>
      <c r="C2823" t="s">
        <v>268</v>
      </c>
      <c r="D2823">
        <f>_xlfn.XLOOKUP(C2823,kamus!$B$2:$B$87,kamus!$J$2:$J$87,"dihapus",0,1)</f>
        <v>1</v>
      </c>
      <c r="E2823">
        <f t="shared" si="312"/>
        <v>0</v>
      </c>
      <c r="F2823" s="14">
        <v>43344</v>
      </c>
      <c r="G2823" s="1">
        <f t="shared" si="313"/>
        <v>9</v>
      </c>
      <c r="H2823" s="1">
        <f t="shared" si="314"/>
        <v>2018</v>
      </c>
      <c r="I2823">
        <v>0</v>
      </c>
      <c r="K2823">
        <f t="shared" si="308"/>
        <v>0</v>
      </c>
      <c r="L2823">
        <v>11526</v>
      </c>
      <c r="M2823" s="6">
        <f t="shared" si="309"/>
        <v>0</v>
      </c>
      <c r="N2823" s="6" t="str">
        <f t="shared" si="310"/>
        <v/>
      </c>
      <c r="O2823" s="6">
        <f t="shared" si="311"/>
        <v>0</v>
      </c>
      <c r="Q2823">
        <f>_xlfn.XLOOKUP(C2823&amp;G2823&amp;H2823,covid!$E$2:$E$2184,covid!$D$2:$D$2184,0,0,1)</f>
        <v>0</v>
      </c>
    </row>
    <row r="2824" spans="1:17" x14ac:dyDescent="0.3">
      <c r="A2824">
        <f>_xlfn.XLOOKUP(C2824,kamus!$B$2:$B$87,kamus!$A$2:$A$87,0,0,1)</f>
        <v>37</v>
      </c>
      <c r="B2824" t="str">
        <f>_xlfn.XLOOKUP(C2824,kamus!$B$2:$B$87,kamus!$D$2:$D$87,"dihapus",0,1)</f>
        <v>Mlati 2</v>
      </c>
      <c r="C2824" t="s">
        <v>270</v>
      </c>
      <c r="D2824">
        <f>_xlfn.XLOOKUP(C2824,kamus!$B$2:$B$87,kamus!$J$2:$J$87,"dihapus",0,1)</f>
        <v>1</v>
      </c>
      <c r="E2824">
        <f t="shared" si="312"/>
        <v>0</v>
      </c>
      <c r="F2824" s="14">
        <v>43344</v>
      </c>
      <c r="G2824" s="1">
        <f t="shared" si="313"/>
        <v>9</v>
      </c>
      <c r="H2824" s="1">
        <f t="shared" si="314"/>
        <v>2018</v>
      </c>
      <c r="I2824">
        <v>1</v>
      </c>
      <c r="K2824">
        <f t="shared" si="308"/>
        <v>1</v>
      </c>
      <c r="L2824">
        <v>13694</v>
      </c>
      <c r="M2824" s="6">
        <f t="shared" si="309"/>
        <v>7.3024682342631806</v>
      </c>
      <c r="N2824" s="6" t="str">
        <f t="shared" si="310"/>
        <v/>
      </c>
      <c r="O2824" s="6">
        <f t="shared" si="311"/>
        <v>7.3024682342631806</v>
      </c>
      <c r="Q2824">
        <f>_xlfn.XLOOKUP(C2824&amp;G2824&amp;H2824,covid!$E$2:$E$2184,covid!$D$2:$D$2184,0,0,1)</f>
        <v>0</v>
      </c>
    </row>
    <row r="2825" spans="1:17" x14ac:dyDescent="0.3">
      <c r="A2825">
        <f>_xlfn.XLOOKUP(C2825,kamus!$B$2:$B$87,kamus!$A$2:$A$87,0,0,1)</f>
        <v>39</v>
      </c>
      <c r="B2825" t="str">
        <f>_xlfn.XLOOKUP(C2825,kamus!$B$2:$B$87,kamus!$D$2:$D$87,"dihapus",0,1)</f>
        <v>Moyudan</v>
      </c>
      <c r="C2825" t="s">
        <v>259</v>
      </c>
      <c r="D2825">
        <f>_xlfn.XLOOKUP(C2825,kamus!$B$2:$B$87,kamus!$J$2:$J$87,"dihapus",0,1)</f>
        <v>0</v>
      </c>
      <c r="E2825">
        <f t="shared" si="312"/>
        <v>0</v>
      </c>
      <c r="F2825" s="14">
        <v>43344</v>
      </c>
      <c r="G2825" s="1">
        <f t="shared" si="313"/>
        <v>9</v>
      </c>
      <c r="H2825" s="1">
        <f t="shared" si="314"/>
        <v>2018</v>
      </c>
      <c r="I2825">
        <v>0</v>
      </c>
      <c r="K2825">
        <f t="shared" si="308"/>
        <v>0</v>
      </c>
      <c r="L2825">
        <v>11875</v>
      </c>
      <c r="M2825" s="6">
        <f t="shared" si="309"/>
        <v>0</v>
      </c>
      <c r="N2825" s="6" t="str">
        <f t="shared" si="310"/>
        <v/>
      </c>
      <c r="O2825" s="6">
        <f t="shared" si="311"/>
        <v>0</v>
      </c>
      <c r="Q2825">
        <f>_xlfn.XLOOKUP(C2825&amp;G2825&amp;H2825,covid!$E$2:$E$2184,covid!$D$2:$D$2184,0,0,1)</f>
        <v>0</v>
      </c>
    </row>
    <row r="2826" spans="1:17" x14ac:dyDescent="0.3">
      <c r="A2826">
        <f>_xlfn.XLOOKUP(C2826,kamus!$B$2:$B$87,kamus!$A$2:$A$87,0,0,1)</f>
        <v>42</v>
      </c>
      <c r="B2826" t="str">
        <f>_xlfn.XLOOKUP(C2826,kamus!$B$2:$B$87,kamus!$D$2:$D$87,"dihapus",0,1)</f>
        <v>Moyudan</v>
      </c>
      <c r="C2826" t="s">
        <v>260</v>
      </c>
      <c r="D2826">
        <f>_xlfn.XLOOKUP(C2826,kamus!$B$2:$B$87,kamus!$J$2:$J$87,"dihapus",0,1)</f>
        <v>0</v>
      </c>
      <c r="E2826">
        <f t="shared" si="312"/>
        <v>0</v>
      </c>
      <c r="F2826" s="14">
        <v>43344</v>
      </c>
      <c r="G2826" s="1">
        <f t="shared" si="313"/>
        <v>9</v>
      </c>
      <c r="H2826" s="1">
        <f t="shared" si="314"/>
        <v>2018</v>
      </c>
      <c r="I2826">
        <v>0</v>
      </c>
      <c r="K2826">
        <f t="shared" si="308"/>
        <v>0</v>
      </c>
      <c r="L2826">
        <v>7197</v>
      </c>
      <c r="M2826" s="6">
        <f t="shared" si="309"/>
        <v>0</v>
      </c>
      <c r="N2826" s="6" t="str">
        <f t="shared" si="310"/>
        <v/>
      </c>
      <c r="O2826" s="6">
        <f t="shared" si="311"/>
        <v>0</v>
      </c>
      <c r="Q2826">
        <f>_xlfn.XLOOKUP(C2826&amp;G2826&amp;H2826,covid!$E$2:$E$2184,covid!$D$2:$D$2184,0,0,1)</f>
        <v>0</v>
      </c>
    </row>
    <row r="2827" spans="1:17" x14ac:dyDescent="0.3">
      <c r="A2827">
        <f>_xlfn.XLOOKUP(C2827,kamus!$B$2:$B$87,kamus!$A$2:$A$87,0,0,1)</f>
        <v>41</v>
      </c>
      <c r="B2827" t="str">
        <f>_xlfn.XLOOKUP(C2827,kamus!$B$2:$B$87,kamus!$D$2:$D$87,"dihapus",0,1)</f>
        <v>Moyudan</v>
      </c>
      <c r="C2827" t="s">
        <v>262</v>
      </c>
      <c r="D2827">
        <f>_xlfn.XLOOKUP(C2827,kamus!$B$2:$B$87,kamus!$J$2:$J$87,"dihapus",0,1)</f>
        <v>0</v>
      </c>
      <c r="E2827">
        <f t="shared" si="312"/>
        <v>0</v>
      </c>
      <c r="F2827" s="14">
        <v>43344</v>
      </c>
      <c r="G2827" s="1">
        <f t="shared" si="313"/>
        <v>9</v>
      </c>
      <c r="H2827" s="1">
        <f t="shared" si="314"/>
        <v>2018</v>
      </c>
      <c r="I2827">
        <v>1</v>
      </c>
      <c r="K2827">
        <f t="shared" si="308"/>
        <v>1</v>
      </c>
      <c r="L2827">
        <v>6705</v>
      </c>
      <c r="M2827" s="6">
        <f t="shared" si="309"/>
        <v>14.914243102162565</v>
      </c>
      <c r="N2827" s="6" t="str">
        <f t="shared" si="310"/>
        <v/>
      </c>
      <c r="O2827" s="6">
        <f t="shared" si="311"/>
        <v>14.914243102162565</v>
      </c>
      <c r="Q2827">
        <f>_xlfn.XLOOKUP(C2827&amp;G2827&amp;H2827,covid!$E$2:$E$2184,covid!$D$2:$D$2184,0,0,1)</f>
        <v>0</v>
      </c>
    </row>
    <row r="2828" spans="1:17" x14ac:dyDescent="0.3">
      <c r="A2828">
        <f>_xlfn.XLOOKUP(C2828,kamus!$B$2:$B$87,kamus!$A$2:$A$87,0,0,1)</f>
        <v>40</v>
      </c>
      <c r="B2828" t="str">
        <f>_xlfn.XLOOKUP(C2828,kamus!$B$2:$B$87,kamus!$D$2:$D$87,"dihapus",0,1)</f>
        <v>Moyudan</v>
      </c>
      <c r="C2828" t="s">
        <v>264</v>
      </c>
      <c r="D2828">
        <f>_xlfn.XLOOKUP(C2828,kamus!$B$2:$B$87,kamus!$J$2:$J$87,"dihapus",0,1)</f>
        <v>0</v>
      </c>
      <c r="E2828">
        <f t="shared" si="312"/>
        <v>0</v>
      </c>
      <c r="F2828" s="14">
        <v>43344</v>
      </c>
      <c r="G2828" s="1">
        <f t="shared" si="313"/>
        <v>9</v>
      </c>
      <c r="H2828" s="1">
        <f t="shared" si="314"/>
        <v>2018</v>
      </c>
      <c r="I2828">
        <v>0</v>
      </c>
      <c r="K2828">
        <f t="shared" si="308"/>
        <v>0</v>
      </c>
      <c r="L2828">
        <v>8347</v>
      </c>
      <c r="M2828" s="6">
        <f t="shared" si="309"/>
        <v>0</v>
      </c>
      <c r="N2828" s="6" t="str">
        <f t="shared" si="310"/>
        <v/>
      </c>
      <c r="O2828" s="6">
        <f t="shared" si="311"/>
        <v>0</v>
      </c>
      <c r="Q2828">
        <f>_xlfn.XLOOKUP(C2828&amp;G2828&amp;H2828,covid!$E$2:$E$2184,covid!$D$2:$D$2184,0,0,1)</f>
        <v>0</v>
      </c>
    </row>
    <row r="2829" spans="1:17" x14ac:dyDescent="0.3">
      <c r="A2829">
        <f>_xlfn.XLOOKUP(C2829,kamus!$B$2:$B$87,kamus!$A$2:$A$87,0,0,1)</f>
        <v>43</v>
      </c>
      <c r="B2829" t="str">
        <f>_xlfn.XLOOKUP(C2829,kamus!$B$2:$B$87,kamus!$D$2:$D$87,"dihapus",0,1)</f>
        <v>Ngaglik 1</v>
      </c>
      <c r="C2829" t="s">
        <v>228</v>
      </c>
      <c r="D2829">
        <f>_xlfn.XLOOKUP(C2829,kamus!$B$2:$B$87,kamus!$J$2:$J$87,"dihapus",0,1)</f>
        <v>1</v>
      </c>
      <c r="E2829">
        <f t="shared" si="312"/>
        <v>0</v>
      </c>
      <c r="F2829" s="14">
        <v>43344</v>
      </c>
      <c r="G2829" s="1">
        <f t="shared" si="313"/>
        <v>9</v>
      </c>
      <c r="H2829" s="1">
        <f t="shared" si="314"/>
        <v>2018</v>
      </c>
      <c r="I2829">
        <v>0</v>
      </c>
      <c r="K2829">
        <f t="shared" si="308"/>
        <v>0</v>
      </c>
      <c r="L2829">
        <v>12705</v>
      </c>
      <c r="M2829" s="6">
        <f t="shared" si="309"/>
        <v>0</v>
      </c>
      <c r="N2829" s="6" t="str">
        <f t="shared" si="310"/>
        <v/>
      </c>
      <c r="O2829" s="6">
        <f t="shared" si="311"/>
        <v>0</v>
      </c>
      <c r="Q2829">
        <f>_xlfn.XLOOKUP(C2829&amp;G2829&amp;H2829,covid!$E$2:$E$2184,covid!$D$2:$D$2184,0,0,1)</f>
        <v>0</v>
      </c>
    </row>
    <row r="2830" spans="1:17" x14ac:dyDescent="0.3">
      <c r="A2830">
        <f>_xlfn.XLOOKUP(C2830,kamus!$B$2:$B$87,kamus!$A$2:$A$87,0,0,1)</f>
        <v>44</v>
      </c>
      <c r="B2830" t="str">
        <f>_xlfn.XLOOKUP(C2830,kamus!$B$2:$B$87,kamus!$D$2:$D$87,"dihapus",0,1)</f>
        <v>Ngaglik 1</v>
      </c>
      <c r="C2830" t="s">
        <v>237</v>
      </c>
      <c r="D2830">
        <f>_xlfn.XLOOKUP(C2830,kamus!$B$2:$B$87,kamus!$J$2:$J$87,"dihapus",0,1)</f>
        <v>1</v>
      </c>
      <c r="E2830">
        <f t="shared" si="312"/>
        <v>0</v>
      </c>
      <c r="F2830" s="14">
        <v>43344</v>
      </c>
      <c r="G2830" s="1">
        <f t="shared" si="313"/>
        <v>9</v>
      </c>
      <c r="H2830" s="1">
        <f t="shared" si="314"/>
        <v>2018</v>
      </c>
      <c r="I2830">
        <v>0</v>
      </c>
      <c r="K2830">
        <f t="shared" si="308"/>
        <v>0</v>
      </c>
      <c r="L2830">
        <v>21934</v>
      </c>
      <c r="M2830" s="6">
        <f t="shared" si="309"/>
        <v>0</v>
      </c>
      <c r="N2830" s="6" t="str">
        <f t="shared" si="310"/>
        <v/>
      </c>
      <c r="O2830" s="6">
        <f t="shared" si="311"/>
        <v>0</v>
      </c>
      <c r="Q2830">
        <f>_xlfn.XLOOKUP(C2830&amp;G2830&amp;H2830,covid!$E$2:$E$2184,covid!$D$2:$D$2184,0,0,1)</f>
        <v>0</v>
      </c>
    </row>
    <row r="2831" spans="1:17" x14ac:dyDescent="0.3">
      <c r="A2831">
        <f>_xlfn.XLOOKUP(C2831,kamus!$B$2:$B$87,kamus!$A$2:$A$87,0,0,1)</f>
        <v>45</v>
      </c>
      <c r="B2831" t="str">
        <f>_xlfn.XLOOKUP(C2831,kamus!$B$2:$B$87,kamus!$D$2:$D$87,"dihapus",0,1)</f>
        <v>Ngaglik 1</v>
      </c>
      <c r="C2831" t="s">
        <v>255</v>
      </c>
      <c r="D2831">
        <f>_xlfn.XLOOKUP(C2831,kamus!$B$2:$B$87,kamus!$J$2:$J$87,"dihapus",0,1)</f>
        <v>1</v>
      </c>
      <c r="E2831">
        <f t="shared" si="312"/>
        <v>0</v>
      </c>
      <c r="F2831" s="14">
        <v>43344</v>
      </c>
      <c r="G2831" s="1">
        <f t="shared" si="313"/>
        <v>9</v>
      </c>
      <c r="H2831" s="1">
        <f t="shared" si="314"/>
        <v>2018</v>
      </c>
      <c r="I2831">
        <v>0</v>
      </c>
      <c r="K2831">
        <f t="shared" si="308"/>
        <v>0</v>
      </c>
      <c r="L2831">
        <v>19793</v>
      </c>
      <c r="M2831" s="6">
        <f t="shared" si="309"/>
        <v>0</v>
      </c>
      <c r="N2831" s="6" t="str">
        <f t="shared" si="310"/>
        <v/>
      </c>
      <c r="O2831" s="6">
        <f t="shared" si="311"/>
        <v>0</v>
      </c>
      <c r="Q2831">
        <f>_xlfn.XLOOKUP(C2831&amp;G2831&amp;H2831,covid!$E$2:$E$2184,covid!$D$2:$D$2184,0,0,1)</f>
        <v>0</v>
      </c>
    </row>
    <row r="2832" spans="1:17" x14ac:dyDescent="0.3">
      <c r="A2832">
        <f>_xlfn.XLOOKUP(C2832,kamus!$B$2:$B$87,kamus!$A$2:$A$87,0,0,1)</f>
        <v>48</v>
      </c>
      <c r="B2832" t="str">
        <f>_xlfn.XLOOKUP(C2832,kamus!$B$2:$B$87,kamus!$D$2:$D$87,"dihapus",0,1)</f>
        <v>Ngaglik 2</v>
      </c>
      <c r="C2832" t="s">
        <v>208</v>
      </c>
      <c r="D2832">
        <f>_xlfn.XLOOKUP(C2832,kamus!$B$2:$B$87,kamus!$J$2:$J$87,"dihapus",0,1)</f>
        <v>1</v>
      </c>
      <c r="E2832">
        <f t="shared" si="312"/>
        <v>0</v>
      </c>
      <c r="F2832" s="14">
        <v>43344</v>
      </c>
      <c r="G2832" s="1">
        <f t="shared" si="313"/>
        <v>9</v>
      </c>
      <c r="H2832" s="1">
        <f t="shared" si="314"/>
        <v>2018</v>
      </c>
      <c r="I2832">
        <v>0</v>
      </c>
      <c r="K2832">
        <f t="shared" si="308"/>
        <v>0</v>
      </c>
      <c r="L2832">
        <v>10447</v>
      </c>
      <c r="M2832" s="6">
        <f t="shared" si="309"/>
        <v>0</v>
      </c>
      <c r="N2832" s="6" t="str">
        <f t="shared" si="310"/>
        <v/>
      </c>
      <c r="O2832" s="6">
        <f t="shared" si="311"/>
        <v>0</v>
      </c>
      <c r="Q2832">
        <f>_xlfn.XLOOKUP(C2832&amp;G2832&amp;H2832,covid!$E$2:$E$2184,covid!$D$2:$D$2184,0,0,1)</f>
        <v>0</v>
      </c>
    </row>
    <row r="2833" spans="1:17" x14ac:dyDescent="0.3">
      <c r="A2833">
        <f>_xlfn.XLOOKUP(C2833,kamus!$B$2:$B$87,kamus!$A$2:$A$87,0,0,1)</f>
        <v>47</v>
      </c>
      <c r="B2833" t="str">
        <f>_xlfn.XLOOKUP(C2833,kamus!$B$2:$B$87,kamus!$D$2:$D$87,"dihapus",0,1)</f>
        <v>Ngaglik 2</v>
      </c>
      <c r="C2833" t="s">
        <v>238</v>
      </c>
      <c r="D2833">
        <f>_xlfn.XLOOKUP(C2833,kamus!$B$2:$B$87,kamus!$J$2:$J$87,"dihapus",0,1)</f>
        <v>1</v>
      </c>
      <c r="E2833">
        <f t="shared" si="312"/>
        <v>0</v>
      </c>
      <c r="F2833" s="14">
        <v>43344</v>
      </c>
      <c r="G2833" s="1">
        <f t="shared" si="313"/>
        <v>9</v>
      </c>
      <c r="H2833" s="1">
        <f t="shared" si="314"/>
        <v>2018</v>
      </c>
      <c r="I2833">
        <v>0</v>
      </c>
      <c r="K2833">
        <f t="shared" si="308"/>
        <v>0</v>
      </c>
      <c r="L2833">
        <v>22367</v>
      </c>
      <c r="M2833" s="6">
        <f t="shared" si="309"/>
        <v>0</v>
      </c>
      <c r="N2833" s="6" t="str">
        <f t="shared" si="310"/>
        <v/>
      </c>
      <c r="O2833" s="6">
        <f t="shared" si="311"/>
        <v>0</v>
      </c>
      <c r="Q2833">
        <f>_xlfn.XLOOKUP(C2833&amp;G2833&amp;H2833,covid!$E$2:$E$2184,covid!$D$2:$D$2184,0,0,1)</f>
        <v>0</v>
      </c>
    </row>
    <row r="2834" spans="1:17" x14ac:dyDescent="0.3">
      <c r="A2834">
        <f>_xlfn.XLOOKUP(C2834,kamus!$B$2:$B$87,kamus!$A$2:$A$87,0,0,1)</f>
        <v>46</v>
      </c>
      <c r="B2834" t="str">
        <f>_xlfn.XLOOKUP(C2834,kamus!$B$2:$B$87,kamus!$D$2:$D$87,"dihapus",0,1)</f>
        <v>Ngaglik 2</v>
      </c>
      <c r="C2834" t="s">
        <v>257</v>
      </c>
      <c r="D2834">
        <f>_xlfn.XLOOKUP(C2834,kamus!$B$2:$B$87,kamus!$J$2:$J$87,"dihapus",0,1)</f>
        <v>1</v>
      </c>
      <c r="E2834">
        <f t="shared" si="312"/>
        <v>0</v>
      </c>
      <c r="F2834" s="14">
        <v>43344</v>
      </c>
      <c r="G2834" s="1">
        <f t="shared" si="313"/>
        <v>9</v>
      </c>
      <c r="H2834" s="1">
        <f t="shared" si="314"/>
        <v>2018</v>
      </c>
      <c r="I2834">
        <v>0</v>
      </c>
      <c r="K2834">
        <f t="shared" si="308"/>
        <v>0</v>
      </c>
      <c r="L2834">
        <v>16910</v>
      </c>
      <c r="M2834" s="6">
        <f t="shared" si="309"/>
        <v>0</v>
      </c>
      <c r="N2834" s="6" t="str">
        <f t="shared" si="310"/>
        <v/>
      </c>
      <c r="O2834" s="6">
        <f t="shared" si="311"/>
        <v>0</v>
      </c>
      <c r="Q2834">
        <f>_xlfn.XLOOKUP(C2834&amp;G2834&amp;H2834,covid!$E$2:$E$2184,covid!$D$2:$D$2184,0,0,1)</f>
        <v>0</v>
      </c>
    </row>
    <row r="2835" spans="1:17" x14ac:dyDescent="0.3">
      <c r="A2835">
        <f>_xlfn.XLOOKUP(C2835,kamus!$B$2:$B$87,kamus!$A$2:$A$87,0,0,1)</f>
        <v>50</v>
      </c>
      <c r="B2835" t="str">
        <f>_xlfn.XLOOKUP(C2835,kamus!$B$2:$B$87,kamus!$D$2:$D$87,"dihapus",0,1)</f>
        <v>Ngemplak 1</v>
      </c>
      <c r="C2835" t="s">
        <v>202</v>
      </c>
      <c r="D2835">
        <f>_xlfn.XLOOKUP(C2835,kamus!$B$2:$B$87,kamus!$J$2:$J$87,"dihapus",0,1)</f>
        <v>0</v>
      </c>
      <c r="E2835">
        <f t="shared" si="312"/>
        <v>0</v>
      </c>
      <c r="F2835" s="14">
        <v>43344</v>
      </c>
      <c r="G2835" s="1">
        <f t="shared" si="313"/>
        <v>9</v>
      </c>
      <c r="H2835" s="1">
        <f t="shared" si="314"/>
        <v>2018</v>
      </c>
      <c r="I2835">
        <v>0</v>
      </c>
      <c r="K2835">
        <f t="shared" si="308"/>
        <v>0</v>
      </c>
      <c r="L2835">
        <v>7988</v>
      </c>
      <c r="M2835" s="6">
        <f t="shared" si="309"/>
        <v>0</v>
      </c>
      <c r="N2835" s="6" t="str">
        <f t="shared" si="310"/>
        <v/>
      </c>
      <c r="O2835" s="6">
        <f t="shared" si="311"/>
        <v>0</v>
      </c>
      <c r="Q2835">
        <f>_xlfn.XLOOKUP(C2835&amp;G2835&amp;H2835,covid!$E$2:$E$2184,covid!$D$2:$D$2184,0,0,1)</f>
        <v>0</v>
      </c>
    </row>
    <row r="2836" spans="1:17" x14ac:dyDescent="0.3">
      <c r="A2836">
        <f>_xlfn.XLOOKUP(C2836,kamus!$B$2:$B$87,kamus!$A$2:$A$87,0,0,1)</f>
        <v>51</v>
      </c>
      <c r="B2836" t="str">
        <f>_xlfn.XLOOKUP(C2836,kamus!$B$2:$B$87,kamus!$D$2:$D$87,"dihapus",0,1)</f>
        <v>Ngemplak 1</v>
      </c>
      <c r="C2836" t="s">
        <v>256</v>
      </c>
      <c r="D2836">
        <f>_xlfn.XLOOKUP(C2836,kamus!$B$2:$B$87,kamus!$J$2:$J$87,"dihapus",0,1)</f>
        <v>0</v>
      </c>
      <c r="E2836">
        <f t="shared" si="312"/>
        <v>0</v>
      </c>
      <c r="F2836" s="14">
        <v>43344</v>
      </c>
      <c r="G2836" s="1">
        <f t="shared" si="313"/>
        <v>9</v>
      </c>
      <c r="H2836" s="1">
        <f t="shared" si="314"/>
        <v>2018</v>
      </c>
      <c r="I2836">
        <v>0</v>
      </c>
      <c r="K2836">
        <f t="shared" si="308"/>
        <v>0</v>
      </c>
      <c r="L2836">
        <v>8208</v>
      </c>
      <c r="M2836" s="6">
        <f t="shared" si="309"/>
        <v>0</v>
      </c>
      <c r="N2836" s="6" t="str">
        <f t="shared" si="310"/>
        <v/>
      </c>
      <c r="O2836" s="6">
        <f t="shared" si="311"/>
        <v>0</v>
      </c>
      <c r="Q2836">
        <f>_xlfn.XLOOKUP(C2836&amp;G2836&amp;H2836,covid!$E$2:$E$2184,covid!$D$2:$D$2184,0,0,1)</f>
        <v>0</v>
      </c>
    </row>
    <row r="2837" spans="1:17" x14ac:dyDescent="0.3">
      <c r="A2837">
        <f>_xlfn.XLOOKUP(C2837,kamus!$B$2:$B$87,kamus!$A$2:$A$87,0,0,1)</f>
        <v>49</v>
      </c>
      <c r="B2837" t="str">
        <f>_xlfn.XLOOKUP(C2837,kamus!$B$2:$B$87,kamus!$D$2:$D$87,"dihapus",0,1)</f>
        <v>Ngemplak 1</v>
      </c>
      <c r="C2837" t="s">
        <v>276</v>
      </c>
      <c r="D2837">
        <f>_xlfn.XLOOKUP(C2837,kamus!$B$2:$B$87,kamus!$J$2:$J$87,"dihapus",0,1)</f>
        <v>1</v>
      </c>
      <c r="E2837">
        <f t="shared" si="312"/>
        <v>0</v>
      </c>
      <c r="F2837" s="14">
        <v>43344</v>
      </c>
      <c r="G2837" s="1">
        <f t="shared" si="313"/>
        <v>9</v>
      </c>
      <c r="H2837" s="1">
        <f t="shared" si="314"/>
        <v>2018</v>
      </c>
      <c r="I2837">
        <v>0</v>
      </c>
      <c r="K2837">
        <f t="shared" si="308"/>
        <v>0</v>
      </c>
      <c r="L2837">
        <v>9697</v>
      </c>
      <c r="M2837" s="6">
        <f t="shared" si="309"/>
        <v>0</v>
      </c>
      <c r="N2837" s="6" t="str">
        <f t="shared" si="310"/>
        <v/>
      </c>
      <c r="O2837" s="6">
        <f t="shared" si="311"/>
        <v>0</v>
      </c>
      <c r="Q2837">
        <f>_xlfn.XLOOKUP(C2837&amp;G2837&amp;H2837,covid!$E$2:$E$2184,covid!$D$2:$D$2184,0,0,1)</f>
        <v>0</v>
      </c>
    </row>
    <row r="2838" spans="1:17" x14ac:dyDescent="0.3">
      <c r="A2838">
        <f>_xlfn.XLOOKUP(C2838,kamus!$B$2:$B$87,kamus!$A$2:$A$87,0,0,1)</f>
        <v>52</v>
      </c>
      <c r="B2838" t="str">
        <f>_xlfn.XLOOKUP(C2838,kamus!$B$2:$B$87,kamus!$D$2:$D$87,"dihapus",0,1)</f>
        <v>Ngemplak 2</v>
      </c>
      <c r="C2838" t="s">
        <v>277</v>
      </c>
      <c r="D2838">
        <f>_xlfn.XLOOKUP(C2838,kamus!$B$2:$B$87,kamus!$J$2:$J$87,"dihapus",0,1)</f>
        <v>1</v>
      </c>
      <c r="E2838">
        <f t="shared" si="312"/>
        <v>0</v>
      </c>
      <c r="F2838" s="14">
        <v>43344</v>
      </c>
      <c r="G2838" s="1">
        <f t="shared" si="313"/>
        <v>9</v>
      </c>
      <c r="H2838" s="1">
        <f t="shared" si="314"/>
        <v>2018</v>
      </c>
      <c r="I2838">
        <v>0</v>
      </c>
      <c r="K2838">
        <f t="shared" si="308"/>
        <v>0</v>
      </c>
      <c r="L2838">
        <v>31636</v>
      </c>
      <c r="M2838" s="6">
        <f t="shared" si="309"/>
        <v>0</v>
      </c>
      <c r="N2838" s="6" t="str">
        <f t="shared" si="310"/>
        <v/>
      </c>
      <c r="O2838" s="6">
        <f t="shared" si="311"/>
        <v>0</v>
      </c>
      <c r="Q2838">
        <f>_xlfn.XLOOKUP(C2838&amp;G2838&amp;H2838,covid!$E$2:$E$2184,covid!$D$2:$D$2184,0,0,1)</f>
        <v>0</v>
      </c>
    </row>
    <row r="2839" spans="1:17" x14ac:dyDescent="0.3">
      <c r="A2839">
        <f>_xlfn.XLOOKUP(C2839,kamus!$B$2:$B$87,kamus!$A$2:$A$87,0,0,1)</f>
        <v>53</v>
      </c>
      <c r="B2839" t="str">
        <f>_xlfn.XLOOKUP(C2839,kamus!$B$2:$B$87,kamus!$D$2:$D$87,"dihapus",0,1)</f>
        <v>Ngemplak 2</v>
      </c>
      <c r="C2839" t="s">
        <v>278</v>
      </c>
      <c r="D2839">
        <f>_xlfn.XLOOKUP(C2839,kamus!$B$2:$B$87,kamus!$J$2:$J$87,"dihapus",0,1)</f>
        <v>0</v>
      </c>
      <c r="E2839">
        <f t="shared" si="312"/>
        <v>0</v>
      </c>
      <c r="F2839" s="14">
        <v>43344</v>
      </c>
      <c r="G2839" s="1">
        <f t="shared" si="313"/>
        <v>9</v>
      </c>
      <c r="H2839" s="1">
        <f t="shared" si="314"/>
        <v>2018</v>
      </c>
      <c r="I2839">
        <v>0</v>
      </c>
      <c r="K2839">
        <f t="shared" si="308"/>
        <v>0</v>
      </c>
      <c r="L2839">
        <v>8894</v>
      </c>
      <c r="M2839" s="6">
        <f t="shared" si="309"/>
        <v>0</v>
      </c>
      <c r="N2839" s="6" t="str">
        <f t="shared" si="310"/>
        <v/>
      </c>
      <c r="O2839" s="6">
        <f t="shared" si="311"/>
        <v>0</v>
      </c>
      <c r="Q2839">
        <f>_xlfn.XLOOKUP(C2839&amp;G2839&amp;H2839,covid!$E$2:$E$2184,covid!$D$2:$D$2184,0,0,1)</f>
        <v>0</v>
      </c>
    </row>
    <row r="2840" spans="1:17" x14ac:dyDescent="0.3">
      <c r="A2840">
        <f>_xlfn.XLOOKUP(C2840,kamus!$B$2:$B$87,kamus!$A$2:$A$87,0,0,1)</f>
        <v>57</v>
      </c>
      <c r="B2840" t="str">
        <f>_xlfn.XLOOKUP(C2840,kamus!$B$2:$B$87,kamus!$D$2:$D$87,"dihapus",0,1)</f>
        <v>Pakem</v>
      </c>
      <c r="C2840" t="s">
        <v>204</v>
      </c>
      <c r="D2840">
        <f>_xlfn.XLOOKUP(C2840,kamus!$B$2:$B$87,kamus!$J$2:$J$87,"dihapus",0,1)</f>
        <v>0</v>
      </c>
      <c r="E2840">
        <f t="shared" si="312"/>
        <v>0</v>
      </c>
      <c r="F2840" s="14">
        <v>43344</v>
      </c>
      <c r="G2840" s="1">
        <f t="shared" si="313"/>
        <v>9</v>
      </c>
      <c r="H2840" s="1">
        <f t="shared" si="314"/>
        <v>2018</v>
      </c>
      <c r="I2840">
        <v>0</v>
      </c>
      <c r="K2840">
        <f t="shared" si="308"/>
        <v>0</v>
      </c>
      <c r="L2840">
        <v>6864</v>
      </c>
      <c r="M2840" s="6">
        <f t="shared" si="309"/>
        <v>0</v>
      </c>
      <c r="N2840" s="6" t="str">
        <f t="shared" si="310"/>
        <v/>
      </c>
      <c r="O2840" s="6">
        <f t="shared" si="311"/>
        <v>0</v>
      </c>
      <c r="Q2840">
        <f>_xlfn.XLOOKUP(C2840&amp;G2840&amp;H2840,covid!$E$2:$E$2184,covid!$D$2:$D$2184,0,0,1)</f>
        <v>0</v>
      </c>
    </row>
    <row r="2841" spans="1:17" x14ac:dyDescent="0.3">
      <c r="A2841">
        <f>_xlfn.XLOOKUP(C2841,kamus!$B$2:$B$87,kamus!$A$2:$A$87,0,0,1)</f>
        <v>54</v>
      </c>
      <c r="B2841" t="str">
        <f>_xlfn.XLOOKUP(C2841,kamus!$B$2:$B$87,kamus!$D$2:$D$87,"dihapus",0,1)</f>
        <v>Pakem</v>
      </c>
      <c r="C2841" t="s">
        <v>213</v>
      </c>
      <c r="D2841">
        <f>_xlfn.XLOOKUP(C2841,kamus!$B$2:$B$87,kamus!$J$2:$J$87,"dihapus",0,1)</f>
        <v>0</v>
      </c>
      <c r="E2841">
        <f t="shared" si="312"/>
        <v>0</v>
      </c>
      <c r="F2841" s="14">
        <v>43344</v>
      </c>
      <c r="G2841" s="1">
        <f t="shared" si="313"/>
        <v>9</v>
      </c>
      <c r="H2841" s="1">
        <f t="shared" si="314"/>
        <v>2018</v>
      </c>
      <c r="I2841">
        <v>0</v>
      </c>
      <c r="K2841">
        <f t="shared" si="308"/>
        <v>0</v>
      </c>
      <c r="L2841">
        <v>9160</v>
      </c>
      <c r="M2841" s="6">
        <f t="shared" si="309"/>
        <v>0</v>
      </c>
      <c r="N2841" s="6" t="str">
        <f t="shared" si="310"/>
        <v/>
      </c>
      <c r="O2841" s="6">
        <f t="shared" si="311"/>
        <v>0</v>
      </c>
      <c r="Q2841">
        <f>_xlfn.XLOOKUP(C2841&amp;G2841&amp;H2841,covid!$E$2:$E$2184,covid!$D$2:$D$2184,0,0,1)</f>
        <v>0</v>
      </c>
    </row>
    <row r="2842" spans="1:17" x14ac:dyDescent="0.3">
      <c r="A2842">
        <f>_xlfn.XLOOKUP(C2842,kamus!$B$2:$B$87,kamus!$A$2:$A$87,0,0,1)</f>
        <v>56</v>
      </c>
      <c r="B2842" t="str">
        <f>_xlfn.XLOOKUP(C2842,kamus!$B$2:$B$87,kamus!$D$2:$D$87,"dihapus",0,1)</f>
        <v>Pakem</v>
      </c>
      <c r="C2842" t="s">
        <v>214</v>
      </c>
      <c r="D2842">
        <f>_xlfn.XLOOKUP(C2842,kamus!$B$2:$B$87,kamus!$J$2:$J$87,"dihapus",0,1)</f>
        <v>1</v>
      </c>
      <c r="E2842">
        <f t="shared" si="312"/>
        <v>0</v>
      </c>
      <c r="F2842" s="14">
        <v>43344</v>
      </c>
      <c r="G2842" s="1">
        <f t="shared" si="313"/>
        <v>9</v>
      </c>
      <c r="H2842" s="1">
        <f t="shared" si="314"/>
        <v>2018</v>
      </c>
      <c r="I2842">
        <v>0</v>
      </c>
      <c r="K2842">
        <f t="shared" si="308"/>
        <v>0</v>
      </c>
      <c r="L2842">
        <v>6711</v>
      </c>
      <c r="M2842" s="6">
        <f t="shared" si="309"/>
        <v>0</v>
      </c>
      <c r="N2842" s="6" t="str">
        <f t="shared" si="310"/>
        <v/>
      </c>
      <c r="O2842" s="6">
        <f t="shared" si="311"/>
        <v>0</v>
      </c>
      <c r="Q2842">
        <f>_xlfn.XLOOKUP(C2842&amp;G2842&amp;H2842,covid!$E$2:$E$2184,covid!$D$2:$D$2184,0,0,1)</f>
        <v>0</v>
      </c>
    </row>
    <row r="2843" spans="1:17" x14ac:dyDescent="0.3">
      <c r="A2843">
        <f>_xlfn.XLOOKUP(C2843,kamus!$B$2:$B$87,kamus!$A$2:$A$87,0,0,1)</f>
        <v>58</v>
      </c>
      <c r="B2843" t="str">
        <f>_xlfn.XLOOKUP(C2843,kamus!$B$2:$B$87,kamus!$D$2:$D$87,"dihapus",0,1)</f>
        <v>Pakem</v>
      </c>
      <c r="C2843" t="s">
        <v>231</v>
      </c>
      <c r="D2843">
        <f>_xlfn.XLOOKUP(C2843,kamus!$B$2:$B$87,kamus!$J$2:$J$87,"dihapus",0,1)</f>
        <v>0</v>
      </c>
      <c r="E2843">
        <f t="shared" si="312"/>
        <v>0</v>
      </c>
      <c r="F2843" s="14">
        <v>43344</v>
      </c>
      <c r="G2843" s="1">
        <f t="shared" si="313"/>
        <v>9</v>
      </c>
      <c r="H2843" s="1">
        <f t="shared" si="314"/>
        <v>2018</v>
      </c>
      <c r="I2843">
        <v>0</v>
      </c>
      <c r="K2843">
        <f t="shared" si="308"/>
        <v>0</v>
      </c>
      <c r="L2843">
        <v>6932</v>
      </c>
      <c r="M2843" s="6">
        <f t="shared" si="309"/>
        <v>0</v>
      </c>
      <c r="N2843" s="6" t="str">
        <f t="shared" si="310"/>
        <v/>
      </c>
      <c r="O2843" s="6">
        <f t="shared" si="311"/>
        <v>0</v>
      </c>
      <c r="Q2843">
        <f>_xlfn.XLOOKUP(C2843&amp;G2843&amp;H2843,covid!$E$2:$E$2184,covid!$D$2:$D$2184,0,0,1)</f>
        <v>0</v>
      </c>
    </row>
    <row r="2844" spans="1:17" x14ac:dyDescent="0.3">
      <c r="A2844">
        <f>_xlfn.XLOOKUP(C2844,kamus!$B$2:$B$87,kamus!$A$2:$A$87,0,0,1)</f>
        <v>55</v>
      </c>
      <c r="B2844" t="str">
        <f>_xlfn.XLOOKUP(C2844,kamus!$B$2:$B$87,kamus!$D$2:$D$87,"dihapus",0,1)</f>
        <v>Pakem</v>
      </c>
      <c r="C2844" t="s">
        <v>234</v>
      </c>
      <c r="D2844">
        <f>_xlfn.XLOOKUP(C2844,kamus!$B$2:$B$87,kamus!$J$2:$J$87,"dihapus",0,1)</f>
        <v>0</v>
      </c>
      <c r="E2844">
        <f t="shared" si="312"/>
        <v>0</v>
      </c>
      <c r="F2844" s="14">
        <v>43344</v>
      </c>
      <c r="G2844" s="1">
        <f t="shared" si="313"/>
        <v>9</v>
      </c>
      <c r="H2844" s="1">
        <f t="shared" si="314"/>
        <v>2018</v>
      </c>
      <c r="I2844">
        <v>0</v>
      </c>
      <c r="K2844">
        <f t="shared" si="308"/>
        <v>0</v>
      </c>
      <c r="L2844">
        <v>9891</v>
      </c>
      <c r="M2844" s="6">
        <f t="shared" si="309"/>
        <v>0</v>
      </c>
      <c r="N2844" s="6" t="str">
        <f t="shared" si="310"/>
        <v/>
      </c>
      <c r="O2844" s="6">
        <f t="shared" si="311"/>
        <v>0</v>
      </c>
      <c r="Q2844">
        <f>_xlfn.XLOOKUP(C2844&amp;G2844&amp;H2844,covid!$E$2:$E$2184,covid!$D$2:$D$2184,0,0,1)</f>
        <v>0</v>
      </c>
    </row>
    <row r="2845" spans="1:17" x14ac:dyDescent="0.3">
      <c r="A2845">
        <f>_xlfn.XLOOKUP(C2845,kamus!$B$2:$B$87,kamus!$A$2:$A$87,0,0,1)</f>
        <v>64</v>
      </c>
      <c r="B2845" t="str">
        <f>_xlfn.XLOOKUP(C2845,kamus!$B$2:$B$87,kamus!$D$2:$D$87,"dihapus",0,1)</f>
        <v>Prambanan</v>
      </c>
      <c r="C2845" t="s">
        <v>203</v>
      </c>
      <c r="D2845">
        <f>_xlfn.XLOOKUP(C2845,kamus!$B$2:$B$87,kamus!$J$2:$J$87,"dihapus",0,1)</f>
        <v>1</v>
      </c>
      <c r="E2845">
        <f t="shared" si="312"/>
        <v>0</v>
      </c>
      <c r="F2845" s="14">
        <v>43344</v>
      </c>
      <c r="G2845" s="1">
        <f t="shared" si="313"/>
        <v>9</v>
      </c>
      <c r="H2845" s="1">
        <f t="shared" si="314"/>
        <v>2018</v>
      </c>
      <c r="I2845">
        <v>0</v>
      </c>
      <c r="K2845">
        <f t="shared" si="308"/>
        <v>0</v>
      </c>
      <c r="L2845">
        <v>12600</v>
      </c>
      <c r="M2845" s="6">
        <f t="shared" si="309"/>
        <v>0</v>
      </c>
      <c r="N2845" s="6" t="str">
        <f t="shared" si="310"/>
        <v/>
      </c>
      <c r="O2845" s="6">
        <f t="shared" si="311"/>
        <v>0</v>
      </c>
      <c r="Q2845">
        <f>_xlfn.XLOOKUP(C2845&amp;G2845&amp;H2845,covid!$E$2:$E$2184,covid!$D$2:$D$2184,0,0,1)</f>
        <v>0</v>
      </c>
    </row>
    <row r="2846" spans="1:17" x14ac:dyDescent="0.3">
      <c r="A2846">
        <f>_xlfn.XLOOKUP(C2846,kamus!$B$2:$B$87,kamus!$A$2:$A$87,0,0,1)</f>
        <v>59</v>
      </c>
      <c r="B2846" t="str">
        <f>_xlfn.XLOOKUP(C2846,kamus!$B$2:$B$87,kamus!$D$2:$D$87,"dihapus",0,1)</f>
        <v>Prambanan</v>
      </c>
      <c r="C2846" t="s">
        <v>210</v>
      </c>
      <c r="D2846">
        <f>_xlfn.XLOOKUP(C2846,kamus!$B$2:$B$87,kamus!$J$2:$J$87,"dihapus",0,1)</f>
        <v>0</v>
      </c>
      <c r="E2846">
        <f t="shared" si="312"/>
        <v>0</v>
      </c>
      <c r="F2846" s="14">
        <v>43344</v>
      </c>
      <c r="G2846" s="1">
        <f t="shared" si="313"/>
        <v>9</v>
      </c>
      <c r="H2846" s="1">
        <f t="shared" si="314"/>
        <v>2018</v>
      </c>
      <c r="I2846">
        <v>0</v>
      </c>
      <c r="K2846">
        <f t="shared" si="308"/>
        <v>0</v>
      </c>
      <c r="L2846">
        <v>4755</v>
      </c>
      <c r="M2846" s="6">
        <f t="shared" si="309"/>
        <v>0</v>
      </c>
      <c r="N2846" s="6" t="str">
        <f t="shared" si="310"/>
        <v/>
      </c>
      <c r="O2846" s="6">
        <f t="shared" si="311"/>
        <v>0</v>
      </c>
      <c r="Q2846">
        <f>_xlfn.XLOOKUP(C2846&amp;G2846&amp;H2846,covid!$E$2:$E$2184,covid!$D$2:$D$2184,0,0,1)</f>
        <v>0</v>
      </c>
    </row>
    <row r="2847" spans="1:17" x14ac:dyDescent="0.3">
      <c r="A2847">
        <f>_xlfn.XLOOKUP(C2847,kamus!$B$2:$B$87,kamus!$A$2:$A$87,0,0,1)</f>
        <v>61</v>
      </c>
      <c r="B2847" t="str">
        <f>_xlfn.XLOOKUP(C2847,kamus!$B$2:$B$87,kamus!$D$2:$D$87,"dihapus",0,1)</f>
        <v>Prambanan</v>
      </c>
      <c r="C2847" t="s">
        <v>219</v>
      </c>
      <c r="D2847">
        <f>_xlfn.XLOOKUP(C2847,kamus!$B$2:$B$87,kamus!$J$2:$J$87,"dihapus",0,1)</f>
        <v>0</v>
      </c>
      <c r="E2847">
        <f t="shared" si="312"/>
        <v>0</v>
      </c>
      <c r="F2847" s="14">
        <v>43344</v>
      </c>
      <c r="G2847" s="1">
        <f t="shared" si="313"/>
        <v>9</v>
      </c>
      <c r="H2847" s="1">
        <f t="shared" si="314"/>
        <v>2018</v>
      </c>
      <c r="I2847">
        <v>0</v>
      </c>
      <c r="K2847">
        <f t="shared" si="308"/>
        <v>0</v>
      </c>
      <c r="L2847">
        <v>14215</v>
      </c>
      <c r="M2847" s="6">
        <f t="shared" si="309"/>
        <v>0</v>
      </c>
      <c r="N2847" s="6" t="str">
        <f t="shared" si="310"/>
        <v/>
      </c>
      <c r="O2847" s="6">
        <f t="shared" si="311"/>
        <v>0</v>
      </c>
      <c r="Q2847">
        <f>_xlfn.XLOOKUP(C2847&amp;G2847&amp;H2847,covid!$E$2:$E$2184,covid!$D$2:$D$2184,0,0,1)</f>
        <v>0</v>
      </c>
    </row>
    <row r="2848" spans="1:17" x14ac:dyDescent="0.3">
      <c r="A2848">
        <f>_xlfn.XLOOKUP(C2848,kamus!$B$2:$B$87,kamus!$A$2:$A$87,0,0,1)</f>
        <v>62</v>
      </c>
      <c r="B2848" t="str">
        <f>_xlfn.XLOOKUP(C2848,kamus!$B$2:$B$87,kamus!$D$2:$D$87,"dihapus",0,1)</f>
        <v>Prambanan</v>
      </c>
      <c r="C2848" t="s">
        <v>236</v>
      </c>
      <c r="D2848">
        <f>_xlfn.XLOOKUP(C2848,kamus!$B$2:$B$87,kamus!$J$2:$J$87,"dihapus",0,1)</f>
        <v>0</v>
      </c>
      <c r="E2848">
        <f t="shared" si="312"/>
        <v>0</v>
      </c>
      <c r="F2848" s="14">
        <v>43344</v>
      </c>
      <c r="G2848" s="1">
        <f t="shared" si="313"/>
        <v>9</v>
      </c>
      <c r="H2848" s="1">
        <f t="shared" si="314"/>
        <v>2018</v>
      </c>
      <c r="I2848">
        <v>0</v>
      </c>
      <c r="K2848">
        <f t="shared" si="308"/>
        <v>0</v>
      </c>
      <c r="L2848">
        <v>6067</v>
      </c>
      <c r="M2848" s="6">
        <f t="shared" si="309"/>
        <v>0</v>
      </c>
      <c r="N2848" s="6" t="str">
        <f t="shared" si="310"/>
        <v/>
      </c>
      <c r="O2848" s="6">
        <f t="shared" si="311"/>
        <v>0</v>
      </c>
      <c r="Q2848">
        <f>_xlfn.XLOOKUP(C2848&amp;G2848&amp;H2848,covid!$E$2:$E$2184,covid!$D$2:$D$2184,0,0,1)</f>
        <v>0</v>
      </c>
    </row>
    <row r="2849" spans="1:17" x14ac:dyDescent="0.3">
      <c r="A2849">
        <f>_xlfn.XLOOKUP(C2849,kamus!$B$2:$B$87,kamus!$A$2:$A$87,0,0,1)</f>
        <v>63</v>
      </c>
      <c r="B2849" t="str">
        <f>_xlfn.XLOOKUP(C2849,kamus!$B$2:$B$87,kamus!$D$2:$D$87,"dihapus",0,1)</f>
        <v>Prambanan</v>
      </c>
      <c r="C2849" t="s">
        <v>261</v>
      </c>
      <c r="D2849">
        <f>_xlfn.XLOOKUP(C2849,kamus!$B$2:$B$87,kamus!$J$2:$J$87,"dihapus",0,1)</f>
        <v>0</v>
      </c>
      <c r="E2849">
        <f t="shared" si="312"/>
        <v>0</v>
      </c>
      <c r="F2849" s="14">
        <v>43344</v>
      </c>
      <c r="G2849" s="1">
        <f t="shared" si="313"/>
        <v>9</v>
      </c>
      <c r="H2849" s="1">
        <f t="shared" si="314"/>
        <v>2018</v>
      </c>
      <c r="I2849">
        <v>0</v>
      </c>
      <c r="K2849">
        <f t="shared" si="308"/>
        <v>0</v>
      </c>
      <c r="L2849">
        <v>15373</v>
      </c>
      <c r="M2849" s="6">
        <f t="shared" si="309"/>
        <v>0</v>
      </c>
      <c r="N2849" s="6" t="str">
        <f t="shared" si="310"/>
        <v/>
      </c>
      <c r="O2849" s="6">
        <f t="shared" si="311"/>
        <v>0</v>
      </c>
      <c r="Q2849">
        <f>_xlfn.XLOOKUP(C2849&amp;G2849&amp;H2849,covid!$E$2:$E$2184,covid!$D$2:$D$2184,0,0,1)</f>
        <v>0</v>
      </c>
    </row>
    <row r="2850" spans="1:17" x14ac:dyDescent="0.3">
      <c r="A2850">
        <f>_xlfn.XLOOKUP(C2850,kamus!$B$2:$B$87,kamus!$A$2:$A$87,0,0,1)</f>
        <v>60</v>
      </c>
      <c r="B2850" t="str">
        <f>_xlfn.XLOOKUP(C2850,kamus!$B$2:$B$87,kamus!$D$2:$D$87,"dihapus",0,1)</f>
        <v>Prambanan</v>
      </c>
      <c r="C2850" t="s">
        <v>280</v>
      </c>
      <c r="D2850">
        <f>_xlfn.XLOOKUP(C2850,kamus!$B$2:$B$87,kamus!$J$2:$J$87,"dihapus",0,1)</f>
        <v>0</v>
      </c>
      <c r="E2850">
        <f t="shared" si="312"/>
        <v>0</v>
      </c>
      <c r="F2850" s="14">
        <v>43344</v>
      </c>
      <c r="G2850" s="1">
        <f t="shared" si="313"/>
        <v>9</v>
      </c>
      <c r="H2850" s="1">
        <f t="shared" si="314"/>
        <v>2018</v>
      </c>
      <c r="I2850">
        <v>0</v>
      </c>
      <c r="K2850">
        <f t="shared" si="308"/>
        <v>0</v>
      </c>
      <c r="L2850">
        <v>2810</v>
      </c>
      <c r="M2850" s="6">
        <f t="shared" si="309"/>
        <v>0</v>
      </c>
      <c r="N2850" s="6" t="str">
        <f t="shared" si="310"/>
        <v/>
      </c>
      <c r="O2850" s="6">
        <f t="shared" si="311"/>
        <v>0</v>
      </c>
      <c r="Q2850">
        <f>_xlfn.XLOOKUP(C2850&amp;G2850&amp;H2850,covid!$E$2:$E$2184,covid!$D$2:$D$2184,0,0,1)</f>
        <v>0</v>
      </c>
    </row>
    <row r="2851" spans="1:17" x14ac:dyDescent="0.3">
      <c r="A2851">
        <f>_xlfn.XLOOKUP(C2851,kamus!$B$2:$B$87,kamus!$A$2:$A$87,0,0,1)</f>
        <v>67</v>
      </c>
      <c r="B2851" t="str">
        <f>_xlfn.XLOOKUP(C2851,kamus!$B$2:$B$87,kamus!$D$2:$D$87,"dihapus",0,1)</f>
        <v>Seyegan</v>
      </c>
      <c r="C2851" t="s">
        <v>221</v>
      </c>
      <c r="D2851">
        <f>_xlfn.XLOOKUP(C2851,kamus!$B$2:$B$87,kamus!$J$2:$J$87,"dihapus",0,1)</f>
        <v>0</v>
      </c>
      <c r="E2851">
        <f t="shared" si="312"/>
        <v>0</v>
      </c>
      <c r="F2851" s="14">
        <v>43344</v>
      </c>
      <c r="G2851" s="1">
        <f t="shared" si="313"/>
        <v>9</v>
      </c>
      <c r="H2851" s="1">
        <f t="shared" si="314"/>
        <v>2018</v>
      </c>
      <c r="I2851">
        <v>0</v>
      </c>
      <c r="K2851">
        <f t="shared" si="308"/>
        <v>0</v>
      </c>
      <c r="L2851">
        <v>10795</v>
      </c>
      <c r="M2851" s="6">
        <f t="shared" si="309"/>
        <v>0</v>
      </c>
      <c r="N2851" s="6" t="str">
        <f t="shared" si="310"/>
        <v/>
      </c>
      <c r="O2851" s="6">
        <f t="shared" si="311"/>
        <v>0</v>
      </c>
      <c r="Q2851">
        <f>_xlfn.XLOOKUP(C2851&amp;G2851&amp;H2851,covid!$E$2:$E$2184,covid!$D$2:$D$2184,0,0,1)</f>
        <v>0</v>
      </c>
    </row>
    <row r="2852" spans="1:17" x14ac:dyDescent="0.3">
      <c r="A2852">
        <f>_xlfn.XLOOKUP(C2852,kamus!$B$2:$B$87,kamus!$A$2:$A$87,0,0,1)</f>
        <v>66</v>
      </c>
      <c r="B2852" t="str">
        <f>_xlfn.XLOOKUP(C2852,kamus!$B$2:$B$87,kamus!$D$2:$D$87,"dihapus",0,1)</f>
        <v>Seyegan</v>
      </c>
      <c r="C2852" t="s">
        <v>222</v>
      </c>
      <c r="D2852">
        <f>_xlfn.XLOOKUP(C2852,kamus!$B$2:$B$87,kamus!$J$2:$J$87,"dihapus",0,1)</f>
        <v>0</v>
      </c>
      <c r="E2852">
        <f t="shared" si="312"/>
        <v>0</v>
      </c>
      <c r="F2852" s="14">
        <v>43344</v>
      </c>
      <c r="G2852" s="1">
        <f t="shared" si="313"/>
        <v>9</v>
      </c>
      <c r="H2852" s="1">
        <f t="shared" si="314"/>
        <v>2018</v>
      </c>
      <c r="I2852">
        <v>0</v>
      </c>
      <c r="K2852">
        <f t="shared" si="308"/>
        <v>0</v>
      </c>
      <c r="L2852">
        <v>9586</v>
      </c>
      <c r="M2852" s="6">
        <f t="shared" si="309"/>
        <v>0</v>
      </c>
      <c r="N2852" s="6" t="str">
        <f t="shared" si="310"/>
        <v/>
      </c>
      <c r="O2852" s="6">
        <f t="shared" si="311"/>
        <v>0</v>
      </c>
      <c r="Q2852">
        <f>_xlfn.XLOOKUP(C2852&amp;G2852&amp;H2852,covid!$E$2:$E$2184,covid!$D$2:$D$2184,0,0,1)</f>
        <v>0</v>
      </c>
    </row>
    <row r="2853" spans="1:17" x14ac:dyDescent="0.3">
      <c r="A2853">
        <f>_xlfn.XLOOKUP(C2853,kamus!$B$2:$B$87,kamus!$A$2:$A$87,0,0,1)</f>
        <v>68</v>
      </c>
      <c r="B2853" t="str">
        <f>_xlfn.XLOOKUP(C2853,kamus!$B$2:$B$87,kamus!$D$2:$D$87,"dihapus",0,1)</f>
        <v>Seyegan</v>
      </c>
      <c r="C2853" t="s">
        <v>223</v>
      </c>
      <c r="D2853">
        <f>_xlfn.XLOOKUP(C2853,kamus!$B$2:$B$87,kamus!$J$2:$J$87,"dihapus",0,1)</f>
        <v>0</v>
      </c>
      <c r="E2853">
        <f t="shared" si="312"/>
        <v>0</v>
      </c>
      <c r="F2853" s="14">
        <v>43344</v>
      </c>
      <c r="G2853" s="1">
        <f t="shared" si="313"/>
        <v>9</v>
      </c>
      <c r="H2853" s="1">
        <f t="shared" si="314"/>
        <v>2018</v>
      </c>
      <c r="I2853">
        <v>0</v>
      </c>
      <c r="K2853">
        <f t="shared" si="308"/>
        <v>0</v>
      </c>
      <c r="L2853">
        <v>8063</v>
      </c>
      <c r="M2853" s="6">
        <f t="shared" si="309"/>
        <v>0</v>
      </c>
      <c r="N2853" s="6" t="str">
        <f t="shared" si="310"/>
        <v/>
      </c>
      <c r="O2853" s="6">
        <f t="shared" si="311"/>
        <v>0</v>
      </c>
      <c r="Q2853">
        <f>_xlfn.XLOOKUP(C2853&amp;G2853&amp;H2853,covid!$E$2:$E$2184,covid!$D$2:$D$2184,0,0,1)</f>
        <v>0</v>
      </c>
    </row>
    <row r="2854" spans="1:17" x14ac:dyDescent="0.3">
      <c r="A2854">
        <f>_xlfn.XLOOKUP(C2854,kamus!$B$2:$B$87,kamus!$A$2:$A$87,0,0,1)</f>
        <v>65</v>
      </c>
      <c r="B2854" t="str">
        <f>_xlfn.XLOOKUP(C2854,kamus!$B$2:$B$87,kamus!$D$2:$D$87,"dihapus",0,1)</f>
        <v>Seyegan</v>
      </c>
      <c r="C2854" t="s">
        <v>224</v>
      </c>
      <c r="D2854">
        <f>_xlfn.XLOOKUP(C2854,kamus!$B$2:$B$87,kamus!$J$2:$J$87,"dihapus",0,1)</f>
        <v>1</v>
      </c>
      <c r="E2854">
        <f t="shared" si="312"/>
        <v>0</v>
      </c>
      <c r="F2854" s="14">
        <v>43344</v>
      </c>
      <c r="G2854" s="1">
        <f t="shared" si="313"/>
        <v>9</v>
      </c>
      <c r="H2854" s="1">
        <f t="shared" si="314"/>
        <v>2018</v>
      </c>
      <c r="I2854">
        <v>0</v>
      </c>
      <c r="K2854">
        <f t="shared" si="308"/>
        <v>0</v>
      </c>
      <c r="L2854">
        <v>11242</v>
      </c>
      <c r="M2854" s="6">
        <f t="shared" si="309"/>
        <v>0</v>
      </c>
      <c r="N2854" s="6" t="str">
        <f t="shared" si="310"/>
        <v/>
      </c>
      <c r="O2854" s="6">
        <f t="shared" si="311"/>
        <v>0</v>
      </c>
      <c r="Q2854">
        <f>_xlfn.XLOOKUP(C2854&amp;G2854&amp;H2854,covid!$E$2:$E$2184,covid!$D$2:$D$2184,0,0,1)</f>
        <v>0</v>
      </c>
    </row>
    <row r="2855" spans="1:17" x14ac:dyDescent="0.3">
      <c r="A2855">
        <f>_xlfn.XLOOKUP(C2855,kamus!$B$2:$B$87,kamus!$A$2:$A$87,0,0,1)</f>
        <v>69</v>
      </c>
      <c r="B2855" t="str">
        <f>_xlfn.XLOOKUP(C2855,kamus!$B$2:$B$87,kamus!$D$2:$D$87,"dihapus",0,1)</f>
        <v>Seyegan</v>
      </c>
      <c r="C2855" t="s">
        <v>225</v>
      </c>
      <c r="D2855">
        <f>_xlfn.XLOOKUP(C2855,kamus!$B$2:$B$87,kamus!$J$2:$J$87,"dihapus",0,1)</f>
        <v>0</v>
      </c>
      <c r="E2855">
        <f t="shared" si="312"/>
        <v>0</v>
      </c>
      <c r="F2855" s="14">
        <v>43344</v>
      </c>
      <c r="G2855" s="1">
        <f t="shared" si="313"/>
        <v>9</v>
      </c>
      <c r="H2855" s="1">
        <f t="shared" si="314"/>
        <v>2018</v>
      </c>
      <c r="I2855">
        <v>0</v>
      </c>
      <c r="K2855">
        <f t="shared" si="308"/>
        <v>0</v>
      </c>
      <c r="L2855">
        <v>13538</v>
      </c>
      <c r="M2855" s="6">
        <f t="shared" si="309"/>
        <v>0</v>
      </c>
      <c r="N2855" s="6" t="str">
        <f t="shared" si="310"/>
        <v/>
      </c>
      <c r="O2855" s="6">
        <f t="shared" si="311"/>
        <v>0</v>
      </c>
      <c r="Q2855">
        <f>_xlfn.XLOOKUP(C2855&amp;G2855&amp;H2855,covid!$E$2:$E$2184,covid!$D$2:$D$2184,0,0,1)</f>
        <v>0</v>
      </c>
    </row>
    <row r="2856" spans="1:17" x14ac:dyDescent="0.3">
      <c r="A2856">
        <f>_xlfn.XLOOKUP(C2856,kamus!$B$2:$B$87,kamus!$A$2:$A$87,0,0,1)</f>
        <v>74</v>
      </c>
      <c r="B2856" t="str">
        <f>_xlfn.XLOOKUP(C2856,kamus!$B$2:$B$87,kamus!$D$2:$D$87,"dihapus",0,1)</f>
        <v>Sleman</v>
      </c>
      <c r="C2856" t="s">
        <v>205</v>
      </c>
      <c r="D2856">
        <f>_xlfn.XLOOKUP(C2856,kamus!$B$2:$B$87,kamus!$J$2:$J$87,"dihapus",0,1)</f>
        <v>1</v>
      </c>
      <c r="E2856">
        <f t="shared" si="312"/>
        <v>0</v>
      </c>
      <c r="F2856" s="14">
        <v>43344</v>
      </c>
      <c r="G2856" s="1">
        <f t="shared" si="313"/>
        <v>9</v>
      </c>
      <c r="H2856" s="1">
        <f t="shared" si="314"/>
        <v>2018</v>
      </c>
      <c r="I2856">
        <v>0</v>
      </c>
      <c r="K2856">
        <f t="shared" si="308"/>
        <v>0</v>
      </c>
      <c r="L2856">
        <v>15603</v>
      </c>
      <c r="M2856" s="6">
        <f t="shared" si="309"/>
        <v>0</v>
      </c>
      <c r="N2856" s="6" t="str">
        <f t="shared" si="310"/>
        <v/>
      </c>
      <c r="O2856" s="6">
        <f t="shared" si="311"/>
        <v>0</v>
      </c>
      <c r="Q2856">
        <f>_xlfn.XLOOKUP(C2856&amp;G2856&amp;H2856,covid!$E$2:$E$2184,covid!$D$2:$D$2184,0,0,1)</f>
        <v>0</v>
      </c>
    </row>
    <row r="2857" spans="1:17" x14ac:dyDescent="0.3">
      <c r="A2857">
        <f>_xlfn.XLOOKUP(C2857,kamus!$B$2:$B$87,kamus!$A$2:$A$87,0,0,1)</f>
        <v>73</v>
      </c>
      <c r="B2857" t="str">
        <f>_xlfn.XLOOKUP(C2857,kamus!$B$2:$B$87,kamus!$D$2:$D$87,"dihapus",0,1)</f>
        <v>Sleman</v>
      </c>
      <c r="C2857" t="s">
        <v>232</v>
      </c>
      <c r="D2857">
        <f>_xlfn.XLOOKUP(C2857,kamus!$B$2:$B$87,kamus!$J$2:$J$87,"dihapus",0,1)</f>
        <v>1</v>
      </c>
      <c r="E2857">
        <f t="shared" si="312"/>
        <v>0</v>
      </c>
      <c r="F2857" s="14">
        <v>43344</v>
      </c>
      <c r="G2857" s="1">
        <f t="shared" si="313"/>
        <v>9</v>
      </c>
      <c r="H2857" s="1">
        <f t="shared" si="314"/>
        <v>2018</v>
      </c>
      <c r="I2857">
        <v>0</v>
      </c>
      <c r="K2857">
        <f t="shared" si="308"/>
        <v>0</v>
      </c>
      <c r="L2857">
        <v>12906</v>
      </c>
      <c r="M2857" s="6">
        <f t="shared" si="309"/>
        <v>0</v>
      </c>
      <c r="N2857" s="6" t="str">
        <f t="shared" si="310"/>
        <v/>
      </c>
      <c r="O2857" s="6">
        <f t="shared" si="311"/>
        <v>0</v>
      </c>
      <c r="Q2857">
        <f>_xlfn.XLOOKUP(C2857&amp;G2857&amp;H2857,covid!$E$2:$E$2184,covid!$D$2:$D$2184,0,0,1)</f>
        <v>0</v>
      </c>
    </row>
    <row r="2858" spans="1:17" x14ac:dyDescent="0.3">
      <c r="A2858">
        <f>_xlfn.XLOOKUP(C2858,kamus!$B$2:$B$87,kamus!$A$2:$A$87,0,0,1)</f>
        <v>71</v>
      </c>
      <c r="B2858" t="str">
        <f>_xlfn.XLOOKUP(C2858,kamus!$B$2:$B$87,kamus!$D$2:$D$87,"dihapus",0,1)</f>
        <v>Sleman</v>
      </c>
      <c r="C2858" t="s">
        <v>271</v>
      </c>
      <c r="D2858">
        <f>_xlfn.XLOOKUP(C2858,kamus!$B$2:$B$87,kamus!$J$2:$J$87,"dihapus",0,1)</f>
        <v>1</v>
      </c>
      <c r="E2858">
        <f t="shared" si="312"/>
        <v>0</v>
      </c>
      <c r="F2858" s="14">
        <v>43344</v>
      </c>
      <c r="G2858" s="1">
        <f t="shared" si="313"/>
        <v>9</v>
      </c>
      <c r="H2858" s="1">
        <f t="shared" si="314"/>
        <v>2018</v>
      </c>
      <c r="I2858">
        <v>0</v>
      </c>
      <c r="K2858">
        <f t="shared" si="308"/>
        <v>0</v>
      </c>
      <c r="L2858">
        <v>15590</v>
      </c>
      <c r="M2858" s="6">
        <f t="shared" si="309"/>
        <v>0</v>
      </c>
      <c r="N2858" s="6" t="str">
        <f t="shared" si="310"/>
        <v/>
      </c>
      <c r="O2858" s="6">
        <f t="shared" si="311"/>
        <v>0</v>
      </c>
      <c r="Q2858">
        <f>_xlfn.XLOOKUP(C2858&amp;G2858&amp;H2858,covid!$E$2:$E$2184,covid!$D$2:$D$2184,0,0,1)</f>
        <v>0</v>
      </c>
    </row>
    <row r="2859" spans="1:17" x14ac:dyDescent="0.3">
      <c r="A2859">
        <f>_xlfn.XLOOKUP(C2859,kamus!$B$2:$B$87,kamus!$A$2:$A$87,0,0,1)</f>
        <v>72</v>
      </c>
      <c r="B2859" t="str">
        <f>_xlfn.XLOOKUP(C2859,kamus!$B$2:$B$87,kamus!$D$2:$D$87,"dihapus",0,1)</f>
        <v>Sleman</v>
      </c>
      <c r="C2859" t="s">
        <v>273</v>
      </c>
      <c r="D2859">
        <f>_xlfn.XLOOKUP(C2859,kamus!$B$2:$B$87,kamus!$J$2:$J$87,"dihapus",0,1)</f>
        <v>1</v>
      </c>
      <c r="E2859">
        <f t="shared" si="312"/>
        <v>0</v>
      </c>
      <c r="F2859" s="14">
        <v>43344</v>
      </c>
      <c r="G2859" s="1">
        <f t="shared" si="313"/>
        <v>9</v>
      </c>
      <c r="H2859" s="1">
        <f t="shared" si="314"/>
        <v>2018</v>
      </c>
      <c r="I2859">
        <v>2</v>
      </c>
      <c r="K2859">
        <f t="shared" si="308"/>
        <v>2</v>
      </c>
      <c r="L2859">
        <v>18873</v>
      </c>
      <c r="M2859" s="6">
        <f t="shared" si="309"/>
        <v>10.597149366820325</v>
      </c>
      <c r="N2859" s="6" t="str">
        <f t="shared" si="310"/>
        <v/>
      </c>
      <c r="O2859" s="6">
        <f t="shared" si="311"/>
        <v>10.597149366820325</v>
      </c>
      <c r="Q2859">
        <f>_xlfn.XLOOKUP(C2859&amp;G2859&amp;H2859,covid!$E$2:$E$2184,covid!$D$2:$D$2184,0,0,1)</f>
        <v>0</v>
      </c>
    </row>
    <row r="2860" spans="1:17" x14ac:dyDescent="0.3">
      <c r="A2860">
        <f>_xlfn.XLOOKUP(C2860,kamus!$B$2:$B$87,kamus!$A$2:$A$87,0,0,1)</f>
        <v>70</v>
      </c>
      <c r="B2860" t="str">
        <f>_xlfn.XLOOKUP(C2860,kamus!$B$2:$B$87,kamus!$D$2:$D$87,"dihapus",0,1)</f>
        <v>Sleman</v>
      </c>
      <c r="C2860" t="s">
        <v>274</v>
      </c>
      <c r="D2860">
        <f>_xlfn.XLOOKUP(C2860,kamus!$B$2:$B$87,kamus!$J$2:$J$87,"dihapus",0,1)</f>
        <v>0</v>
      </c>
      <c r="E2860">
        <f t="shared" si="312"/>
        <v>0</v>
      </c>
      <c r="F2860" s="14">
        <v>43344</v>
      </c>
      <c r="G2860" s="1">
        <f t="shared" si="313"/>
        <v>9</v>
      </c>
      <c r="H2860" s="1">
        <f t="shared" si="314"/>
        <v>2018</v>
      </c>
      <c r="I2860">
        <v>0</v>
      </c>
      <c r="K2860">
        <f t="shared" si="308"/>
        <v>0</v>
      </c>
      <c r="L2860">
        <v>10030</v>
      </c>
      <c r="M2860" s="6">
        <f t="shared" si="309"/>
        <v>0</v>
      </c>
      <c r="N2860" s="6" t="str">
        <f t="shared" si="310"/>
        <v/>
      </c>
      <c r="O2860" s="6">
        <f t="shared" si="311"/>
        <v>0</v>
      </c>
      <c r="Q2860">
        <f>_xlfn.XLOOKUP(C2860&amp;G2860&amp;H2860,covid!$E$2:$E$2184,covid!$D$2:$D$2184,0,0,1)</f>
        <v>0</v>
      </c>
    </row>
    <row r="2861" spans="1:17" x14ac:dyDescent="0.3">
      <c r="A2861">
        <f>_xlfn.XLOOKUP(C2861,kamus!$B$2:$B$87,kamus!$A$2:$A$87,0,0,1)</f>
        <v>77</v>
      </c>
      <c r="B2861" t="str">
        <f>_xlfn.XLOOKUP(C2861,kamus!$B$2:$B$87,kamus!$D$2:$D$87,"dihapus",0,1)</f>
        <v>Tempel 1</v>
      </c>
      <c r="C2861" t="s">
        <v>218</v>
      </c>
      <c r="D2861">
        <f>_xlfn.XLOOKUP(C2861,kamus!$B$2:$B$87,kamus!$J$2:$J$87,"dihapus",0,1)</f>
        <v>0</v>
      </c>
      <c r="E2861">
        <f t="shared" si="312"/>
        <v>0</v>
      </c>
      <c r="F2861" s="14">
        <v>43344</v>
      </c>
      <c r="G2861" s="1">
        <f t="shared" si="313"/>
        <v>9</v>
      </c>
      <c r="H2861" s="1">
        <f t="shared" si="314"/>
        <v>2018</v>
      </c>
      <c r="I2861">
        <v>0</v>
      </c>
      <c r="K2861">
        <f t="shared" si="308"/>
        <v>0</v>
      </c>
      <c r="L2861">
        <v>7841</v>
      </c>
      <c r="M2861" s="6">
        <f t="shared" si="309"/>
        <v>0</v>
      </c>
      <c r="N2861" s="6" t="str">
        <f t="shared" si="310"/>
        <v/>
      </c>
      <c r="O2861" s="6">
        <f t="shared" si="311"/>
        <v>0</v>
      </c>
      <c r="Q2861">
        <f>_xlfn.XLOOKUP(C2861&amp;G2861&amp;H2861,covid!$E$2:$E$2184,covid!$D$2:$D$2184,0,0,1)</f>
        <v>0</v>
      </c>
    </row>
    <row r="2862" spans="1:17" x14ac:dyDescent="0.3">
      <c r="A2862">
        <f>_xlfn.XLOOKUP(C2862,kamus!$B$2:$B$87,kamus!$A$2:$A$87,0,0,1)</f>
        <v>76</v>
      </c>
      <c r="B2862" t="str">
        <f>_xlfn.XLOOKUP(C2862,kamus!$B$2:$B$87,kamus!$D$2:$D$87,"dihapus",0,1)</f>
        <v>Tempel 1</v>
      </c>
      <c r="C2862" t="s">
        <v>226</v>
      </c>
      <c r="D2862">
        <f>_xlfn.XLOOKUP(C2862,kamus!$B$2:$B$87,kamus!$J$2:$J$87,"dihapus",0,1)</f>
        <v>1</v>
      </c>
      <c r="E2862">
        <f t="shared" si="312"/>
        <v>0</v>
      </c>
      <c r="F2862" s="14">
        <v>43344</v>
      </c>
      <c r="G2862" s="1">
        <f t="shared" si="313"/>
        <v>9</v>
      </c>
      <c r="H2862" s="1">
        <f t="shared" si="314"/>
        <v>2018</v>
      </c>
      <c r="I2862">
        <v>0</v>
      </c>
      <c r="K2862">
        <f t="shared" si="308"/>
        <v>0</v>
      </c>
      <c r="L2862">
        <v>11220</v>
      </c>
      <c r="M2862" s="6">
        <f t="shared" si="309"/>
        <v>0</v>
      </c>
      <c r="N2862" s="6" t="str">
        <f t="shared" si="310"/>
        <v/>
      </c>
      <c r="O2862" s="6">
        <f t="shared" si="311"/>
        <v>0</v>
      </c>
      <c r="Q2862">
        <f>_xlfn.XLOOKUP(C2862&amp;G2862&amp;H2862,covid!$E$2:$E$2184,covid!$D$2:$D$2184,0,0,1)</f>
        <v>0</v>
      </c>
    </row>
    <row r="2863" spans="1:17" x14ac:dyDescent="0.3">
      <c r="A2863">
        <f>_xlfn.XLOOKUP(C2863,kamus!$B$2:$B$87,kamus!$A$2:$A$87,0,0,1)</f>
        <v>75</v>
      </c>
      <c r="B2863" t="str">
        <f>_xlfn.XLOOKUP(C2863,kamus!$B$2:$B$87,kamus!$D$2:$D$87,"dihapus",0,1)</f>
        <v>Tempel 1</v>
      </c>
      <c r="C2863" t="s">
        <v>227</v>
      </c>
      <c r="D2863">
        <f>_xlfn.XLOOKUP(C2863,kamus!$B$2:$B$87,kamus!$J$2:$J$87,"dihapus",0,1)</f>
        <v>0</v>
      </c>
      <c r="E2863">
        <f t="shared" si="312"/>
        <v>0</v>
      </c>
      <c r="F2863" s="14">
        <v>43344</v>
      </c>
      <c r="G2863" s="1">
        <f t="shared" si="313"/>
        <v>9</v>
      </c>
      <c r="H2863" s="1">
        <f t="shared" si="314"/>
        <v>2018</v>
      </c>
      <c r="I2863">
        <v>0</v>
      </c>
      <c r="K2863">
        <f t="shared" si="308"/>
        <v>0</v>
      </c>
      <c r="L2863">
        <v>6904</v>
      </c>
      <c r="M2863" s="6">
        <f t="shared" si="309"/>
        <v>0</v>
      </c>
      <c r="N2863" s="6" t="str">
        <f t="shared" si="310"/>
        <v/>
      </c>
      <c r="O2863" s="6">
        <f t="shared" si="311"/>
        <v>0</v>
      </c>
      <c r="Q2863">
        <f>_xlfn.XLOOKUP(C2863&amp;G2863&amp;H2863,covid!$E$2:$E$2184,covid!$D$2:$D$2184,0,0,1)</f>
        <v>0</v>
      </c>
    </row>
    <row r="2864" spans="1:17" x14ac:dyDescent="0.3">
      <c r="A2864">
        <f>_xlfn.XLOOKUP(C2864,kamus!$B$2:$B$87,kamus!$A$2:$A$87,0,0,1)</f>
        <v>78</v>
      </c>
      <c r="B2864" t="str">
        <f>_xlfn.XLOOKUP(C2864,kamus!$B$2:$B$87,kamus!$D$2:$D$87,"dihapus",0,1)</f>
        <v>Tempel 1</v>
      </c>
      <c r="C2864" t="s">
        <v>229</v>
      </c>
      <c r="D2864">
        <f>_xlfn.XLOOKUP(C2864,kamus!$B$2:$B$87,kamus!$J$2:$J$87,"dihapus",0,1)</f>
        <v>0</v>
      </c>
      <c r="E2864">
        <f t="shared" si="312"/>
        <v>0</v>
      </c>
      <c r="F2864" s="14">
        <v>43344</v>
      </c>
      <c r="G2864" s="1">
        <f t="shared" si="313"/>
        <v>9</v>
      </c>
      <c r="H2864" s="1">
        <f t="shared" si="314"/>
        <v>2018</v>
      </c>
      <c r="I2864">
        <v>0</v>
      </c>
      <c r="K2864">
        <f t="shared" si="308"/>
        <v>0</v>
      </c>
      <c r="L2864">
        <v>5387</v>
      </c>
      <c r="M2864" s="6">
        <f t="shared" si="309"/>
        <v>0</v>
      </c>
      <c r="N2864" s="6" t="str">
        <f t="shared" si="310"/>
        <v/>
      </c>
      <c r="O2864" s="6">
        <f t="shared" si="311"/>
        <v>0</v>
      </c>
      <c r="Q2864">
        <f>_xlfn.XLOOKUP(C2864&amp;G2864&amp;H2864,covid!$E$2:$E$2184,covid!$D$2:$D$2184,0,0,1)</f>
        <v>0</v>
      </c>
    </row>
    <row r="2865" spans="1:17" x14ac:dyDescent="0.3">
      <c r="A2865">
        <f>_xlfn.XLOOKUP(C2865,kamus!$B$2:$B$87,kamus!$A$2:$A$87,0,0,1)</f>
        <v>79</v>
      </c>
      <c r="B2865" t="str">
        <f>_xlfn.XLOOKUP(C2865,kamus!$B$2:$B$87,kamus!$D$2:$D$87,"dihapus",0,1)</f>
        <v>Tempel 2</v>
      </c>
      <c r="C2865" t="s">
        <v>201</v>
      </c>
      <c r="D2865">
        <f>_xlfn.XLOOKUP(C2865,kamus!$B$2:$B$87,kamus!$J$2:$J$87,"dihapus",0,1)</f>
        <v>0</v>
      </c>
      <c r="E2865">
        <f t="shared" si="312"/>
        <v>0</v>
      </c>
      <c r="F2865" s="14">
        <v>43344</v>
      </c>
      <c r="G2865" s="1">
        <f t="shared" si="313"/>
        <v>9</v>
      </c>
      <c r="H2865" s="1">
        <f t="shared" si="314"/>
        <v>2018</v>
      </c>
      <c r="I2865">
        <v>0</v>
      </c>
      <c r="K2865">
        <f t="shared" si="308"/>
        <v>0</v>
      </c>
      <c r="L2865">
        <v>7759</v>
      </c>
      <c r="M2865" s="6">
        <f t="shared" si="309"/>
        <v>0</v>
      </c>
      <c r="N2865" s="6" t="str">
        <f t="shared" si="310"/>
        <v/>
      </c>
      <c r="O2865" s="6">
        <f t="shared" si="311"/>
        <v>0</v>
      </c>
      <c r="Q2865">
        <f>_xlfn.XLOOKUP(C2865&amp;G2865&amp;H2865,covid!$E$2:$E$2184,covid!$D$2:$D$2184,0,0,1)</f>
        <v>0</v>
      </c>
    </row>
    <row r="2866" spans="1:17" x14ac:dyDescent="0.3">
      <c r="A2866">
        <f>_xlfn.XLOOKUP(C2866,kamus!$B$2:$B$87,kamus!$A$2:$A$87,0,0,1)</f>
        <v>80</v>
      </c>
      <c r="B2866" t="str">
        <f>_xlfn.XLOOKUP(C2866,kamus!$B$2:$B$87,kamus!$D$2:$D$87,"dihapus",0,1)</f>
        <v>Tempel 2</v>
      </c>
      <c r="C2866" t="s">
        <v>233</v>
      </c>
      <c r="D2866">
        <f>_xlfn.XLOOKUP(C2866,kamus!$B$2:$B$87,kamus!$J$2:$J$87,"dihapus",0,1)</f>
        <v>0</v>
      </c>
      <c r="E2866">
        <f t="shared" si="312"/>
        <v>0</v>
      </c>
      <c r="F2866" s="14">
        <v>43344</v>
      </c>
      <c r="G2866" s="1">
        <f t="shared" si="313"/>
        <v>9</v>
      </c>
      <c r="H2866" s="1">
        <f t="shared" si="314"/>
        <v>2018</v>
      </c>
      <c r="I2866">
        <v>0</v>
      </c>
      <c r="K2866">
        <f t="shared" si="308"/>
        <v>0</v>
      </c>
      <c r="L2866">
        <v>6601</v>
      </c>
      <c r="M2866" s="6">
        <f t="shared" si="309"/>
        <v>0</v>
      </c>
      <c r="N2866" s="6" t="str">
        <f t="shared" si="310"/>
        <v/>
      </c>
      <c r="O2866" s="6">
        <f t="shared" si="311"/>
        <v>0</v>
      </c>
      <c r="Q2866">
        <f>_xlfn.XLOOKUP(C2866&amp;G2866&amp;H2866,covid!$E$2:$E$2184,covid!$D$2:$D$2184,0,0,1)</f>
        <v>0</v>
      </c>
    </row>
    <row r="2867" spans="1:17" x14ac:dyDescent="0.3">
      <c r="A2867">
        <f>_xlfn.XLOOKUP(C2867,kamus!$B$2:$B$87,kamus!$A$2:$A$87,0,0,1)</f>
        <v>81</v>
      </c>
      <c r="B2867" t="str">
        <f>_xlfn.XLOOKUP(C2867,kamus!$B$2:$B$87,kamus!$D$2:$D$87,"dihapus",0,1)</f>
        <v>Tempel 2</v>
      </c>
      <c r="C2867" t="s">
        <v>263</v>
      </c>
      <c r="D2867">
        <f>_xlfn.XLOOKUP(C2867,kamus!$B$2:$B$87,kamus!$J$2:$J$87,"dihapus",0,1)</f>
        <v>0</v>
      </c>
      <c r="E2867">
        <f t="shared" si="312"/>
        <v>0</v>
      </c>
      <c r="F2867" s="14">
        <v>43344</v>
      </c>
      <c r="G2867" s="1">
        <f t="shared" si="313"/>
        <v>9</v>
      </c>
      <c r="H2867" s="1">
        <f t="shared" si="314"/>
        <v>2018</v>
      </c>
      <c r="I2867">
        <v>0</v>
      </c>
      <c r="K2867">
        <f t="shared" si="308"/>
        <v>0</v>
      </c>
      <c r="L2867">
        <v>4746</v>
      </c>
      <c r="M2867" s="6">
        <f t="shared" si="309"/>
        <v>0</v>
      </c>
      <c r="N2867" s="6" t="str">
        <f t="shared" si="310"/>
        <v/>
      </c>
      <c r="O2867" s="6">
        <f t="shared" si="311"/>
        <v>0</v>
      </c>
      <c r="Q2867">
        <f>_xlfn.XLOOKUP(C2867&amp;G2867&amp;H2867,covid!$E$2:$E$2184,covid!$D$2:$D$2184,0,0,1)</f>
        <v>0</v>
      </c>
    </row>
    <row r="2868" spans="1:17" x14ac:dyDescent="0.3">
      <c r="A2868">
        <f>_xlfn.XLOOKUP(C2868,kamus!$B$2:$B$87,kamus!$A$2:$A$87,0,0,1)</f>
        <v>82</v>
      </c>
      <c r="B2868" t="str">
        <f>_xlfn.XLOOKUP(C2868,kamus!$B$2:$B$87,kamus!$D$2:$D$87,"dihapus",0,1)</f>
        <v>Tempel 2</v>
      </c>
      <c r="C2868" t="s">
        <v>266</v>
      </c>
      <c r="D2868">
        <f>_xlfn.XLOOKUP(C2868,kamus!$B$2:$B$87,kamus!$J$2:$J$87,"dihapus",0,1)</f>
        <v>0</v>
      </c>
      <c r="E2868">
        <f t="shared" si="312"/>
        <v>0</v>
      </c>
      <c r="F2868" s="14">
        <v>43344</v>
      </c>
      <c r="G2868" s="1">
        <f t="shared" si="313"/>
        <v>9</v>
      </c>
      <c r="H2868" s="1">
        <f t="shared" si="314"/>
        <v>2018</v>
      </c>
      <c r="I2868">
        <v>0</v>
      </c>
      <c r="K2868">
        <f t="shared" si="308"/>
        <v>0</v>
      </c>
      <c r="L2868">
        <v>5291</v>
      </c>
      <c r="M2868" s="6">
        <f t="shared" si="309"/>
        <v>0</v>
      </c>
      <c r="N2868" s="6" t="str">
        <f t="shared" si="310"/>
        <v/>
      </c>
      <c r="O2868" s="6">
        <f t="shared" si="311"/>
        <v>0</v>
      </c>
      <c r="Q2868">
        <f>_xlfn.XLOOKUP(C2868&amp;G2868&amp;H2868,covid!$E$2:$E$2184,covid!$D$2:$D$2184,0,0,1)</f>
        <v>0</v>
      </c>
    </row>
    <row r="2869" spans="1:17" x14ac:dyDescent="0.3">
      <c r="A2869">
        <f>_xlfn.XLOOKUP(C2869,kamus!$B$2:$B$87,kamus!$A$2:$A$87,0,0,1)</f>
        <v>84</v>
      </c>
      <c r="B2869" t="str">
        <f>_xlfn.XLOOKUP(C2869,kamus!$B$2:$B$87,kamus!$D$2:$D$87,"dihapus",0,1)</f>
        <v>turi</v>
      </c>
      <c r="C2869" t="s">
        <v>199</v>
      </c>
      <c r="D2869">
        <f>_xlfn.XLOOKUP(C2869,kamus!$B$2:$B$87,kamus!$J$2:$J$87,"dihapus",0,1)</f>
        <v>0</v>
      </c>
      <c r="E2869">
        <f t="shared" si="312"/>
        <v>0</v>
      </c>
      <c r="F2869" s="14">
        <v>43344</v>
      </c>
      <c r="G2869" s="1">
        <f t="shared" si="313"/>
        <v>9</v>
      </c>
      <c r="H2869" s="1">
        <f t="shared" si="314"/>
        <v>2018</v>
      </c>
      <c r="I2869">
        <v>0</v>
      </c>
      <c r="K2869">
        <f t="shared" si="308"/>
        <v>0</v>
      </c>
      <c r="L2869">
        <v>9709</v>
      </c>
      <c r="M2869" s="6">
        <f t="shared" si="309"/>
        <v>0</v>
      </c>
      <c r="N2869" s="6" t="str">
        <f t="shared" si="310"/>
        <v/>
      </c>
      <c r="O2869" s="6">
        <f t="shared" si="311"/>
        <v>0</v>
      </c>
      <c r="Q2869">
        <f>_xlfn.XLOOKUP(C2869&amp;G2869&amp;H2869,covid!$E$2:$E$2184,covid!$D$2:$D$2184,0,0,1)</f>
        <v>0</v>
      </c>
    </row>
    <row r="2870" spans="1:17" x14ac:dyDescent="0.3">
      <c r="A2870">
        <f>_xlfn.XLOOKUP(C2870,kamus!$B$2:$B$87,kamus!$A$2:$A$87,0,0,1)</f>
        <v>86</v>
      </c>
      <c r="B2870" t="str">
        <f>_xlfn.XLOOKUP(C2870,kamus!$B$2:$B$87,kamus!$D$2:$D$87,"dihapus",0,1)</f>
        <v>turi</v>
      </c>
      <c r="C2870" t="s">
        <v>209</v>
      </c>
      <c r="D2870">
        <f>_xlfn.XLOOKUP(C2870,kamus!$B$2:$B$87,kamus!$J$2:$J$87,"dihapus",0,1)</f>
        <v>0</v>
      </c>
      <c r="E2870">
        <f t="shared" si="312"/>
        <v>0</v>
      </c>
      <c r="F2870" s="14">
        <v>43344</v>
      </c>
      <c r="G2870" s="1">
        <f t="shared" si="313"/>
        <v>9</v>
      </c>
      <c r="H2870" s="1">
        <f t="shared" si="314"/>
        <v>2018</v>
      </c>
      <c r="I2870">
        <v>0</v>
      </c>
      <c r="K2870">
        <f t="shared" si="308"/>
        <v>0</v>
      </c>
      <c r="L2870">
        <v>9559</v>
      </c>
      <c r="M2870" s="6">
        <f t="shared" si="309"/>
        <v>0</v>
      </c>
      <c r="N2870" s="6" t="str">
        <f t="shared" si="310"/>
        <v/>
      </c>
      <c r="O2870" s="6">
        <f t="shared" si="311"/>
        <v>0</v>
      </c>
      <c r="Q2870">
        <f>_xlfn.XLOOKUP(C2870&amp;G2870&amp;H2870,covid!$E$2:$E$2184,covid!$D$2:$D$2184,0,0,1)</f>
        <v>0</v>
      </c>
    </row>
    <row r="2871" spans="1:17" x14ac:dyDescent="0.3">
      <c r="A2871">
        <f>_xlfn.XLOOKUP(C2871,kamus!$B$2:$B$87,kamus!$A$2:$A$87,0,0,1)</f>
        <v>83</v>
      </c>
      <c r="B2871" t="str">
        <f>_xlfn.XLOOKUP(C2871,kamus!$B$2:$B$87,kamus!$D$2:$D$87,"dihapus",0,1)</f>
        <v>turi</v>
      </c>
      <c r="C2871" t="s">
        <v>211</v>
      </c>
      <c r="D2871">
        <f>_xlfn.XLOOKUP(C2871,kamus!$B$2:$B$87,kamus!$J$2:$J$87,"dihapus",0,1)</f>
        <v>0</v>
      </c>
      <c r="E2871">
        <f t="shared" si="312"/>
        <v>0</v>
      </c>
      <c r="F2871" s="14">
        <v>43344</v>
      </c>
      <c r="G2871" s="1">
        <f t="shared" si="313"/>
        <v>9</v>
      </c>
      <c r="H2871" s="1">
        <f t="shared" si="314"/>
        <v>2018</v>
      </c>
      <c r="I2871">
        <v>0</v>
      </c>
      <c r="K2871">
        <f t="shared" si="308"/>
        <v>0</v>
      </c>
      <c r="L2871">
        <v>8554</v>
      </c>
      <c r="M2871" s="6">
        <f t="shared" si="309"/>
        <v>0</v>
      </c>
      <c r="N2871" s="6" t="str">
        <f t="shared" si="310"/>
        <v/>
      </c>
      <c r="O2871" s="6">
        <f t="shared" si="311"/>
        <v>0</v>
      </c>
      <c r="Q2871">
        <f>_xlfn.XLOOKUP(C2871&amp;G2871&amp;H2871,covid!$E$2:$E$2184,covid!$D$2:$D$2184,0,0,1)</f>
        <v>0</v>
      </c>
    </row>
    <row r="2872" spans="1:17" x14ac:dyDescent="0.3">
      <c r="A2872">
        <f>_xlfn.XLOOKUP(C2872,kamus!$B$2:$B$87,kamus!$A$2:$A$87,0,0,1)</f>
        <v>85</v>
      </c>
      <c r="B2872" t="str">
        <f>_xlfn.XLOOKUP(C2872,kamus!$B$2:$B$87,kamus!$D$2:$D$87,"dihapus",0,1)</f>
        <v>turi</v>
      </c>
      <c r="C2872" t="s">
        <v>279</v>
      </c>
      <c r="D2872">
        <f>_xlfn.XLOOKUP(C2872,kamus!$B$2:$B$87,kamus!$J$2:$J$87,"dihapus",0,1)</f>
        <v>0</v>
      </c>
      <c r="E2872">
        <f t="shared" si="312"/>
        <v>0</v>
      </c>
      <c r="F2872" s="14">
        <v>43344</v>
      </c>
      <c r="G2872" s="1">
        <f t="shared" si="313"/>
        <v>9</v>
      </c>
      <c r="H2872" s="1">
        <f t="shared" si="314"/>
        <v>2018</v>
      </c>
      <c r="I2872">
        <v>0</v>
      </c>
      <c r="K2872">
        <f t="shared" si="308"/>
        <v>0</v>
      </c>
      <c r="L2872">
        <v>10971</v>
      </c>
      <c r="M2872" s="6">
        <f t="shared" si="309"/>
        <v>0</v>
      </c>
      <c r="N2872" s="6" t="str">
        <f t="shared" si="310"/>
        <v/>
      </c>
      <c r="O2872" s="6">
        <f t="shared" si="311"/>
        <v>0</v>
      </c>
      <c r="Q2872">
        <f>_xlfn.XLOOKUP(C2872&amp;G2872&amp;H2872,covid!$E$2:$E$2184,covid!$D$2:$D$2184,0,0,1)</f>
        <v>0</v>
      </c>
    </row>
    <row r="2873" spans="1:17" x14ac:dyDescent="0.3">
      <c r="A2873">
        <f>_xlfn.XLOOKUP(C2873,kamus!$B$2:$B$87,kamus!$A$2:$A$87,0,0,1)</f>
        <v>4</v>
      </c>
      <c r="B2873" t="str">
        <f>_xlfn.XLOOKUP(C2873,kamus!$B$2:$B$87,kamus!$D$2:$D$87,"dihapus",0,1)</f>
        <v>Berbah</v>
      </c>
      <c r="C2873" t="s">
        <v>215</v>
      </c>
      <c r="D2873">
        <f>_xlfn.XLOOKUP(C2873,kamus!$B$2:$B$87,kamus!$J$2:$J$87,"dihapus",0,1)</f>
        <v>0</v>
      </c>
      <c r="E2873">
        <f t="shared" si="312"/>
        <v>0</v>
      </c>
      <c r="F2873" s="14">
        <v>43374</v>
      </c>
      <c r="G2873" s="1">
        <f t="shared" si="313"/>
        <v>10</v>
      </c>
      <c r="H2873" s="1">
        <f t="shared" si="314"/>
        <v>2018</v>
      </c>
      <c r="I2873">
        <v>0</v>
      </c>
      <c r="K2873">
        <f t="shared" si="308"/>
        <v>0</v>
      </c>
      <c r="L2873">
        <v>11448</v>
      </c>
      <c r="M2873" s="6">
        <f t="shared" si="309"/>
        <v>0</v>
      </c>
      <c r="N2873" s="6" t="str">
        <f t="shared" si="310"/>
        <v/>
      </c>
      <c r="O2873" s="6">
        <f t="shared" si="311"/>
        <v>0</v>
      </c>
      <c r="Q2873">
        <f>_xlfn.XLOOKUP(C2873&amp;G2873&amp;H2873,covid!$E$2:$E$2184,covid!$D$2:$D$2184,0,0,1)</f>
        <v>0</v>
      </c>
    </row>
    <row r="2874" spans="1:17" x14ac:dyDescent="0.3">
      <c r="A2874">
        <f>_xlfn.XLOOKUP(C2874,kamus!$B$2:$B$87,kamus!$A$2:$A$87,0,0,1)</f>
        <v>1</v>
      </c>
      <c r="B2874" t="str">
        <f>_xlfn.XLOOKUP(C2874,kamus!$B$2:$B$87,kamus!$D$2:$D$87,"dihapus",0,1)</f>
        <v>Berbah</v>
      </c>
      <c r="C2874" t="s">
        <v>216</v>
      </c>
      <c r="D2874">
        <f>_xlfn.XLOOKUP(C2874,kamus!$B$2:$B$87,kamus!$J$2:$J$87,"dihapus",0,1)</f>
        <v>1</v>
      </c>
      <c r="E2874">
        <f t="shared" si="312"/>
        <v>0</v>
      </c>
      <c r="F2874" s="14">
        <v>43374</v>
      </c>
      <c r="G2874" s="1">
        <f t="shared" si="313"/>
        <v>10</v>
      </c>
      <c r="H2874" s="1">
        <f t="shared" si="314"/>
        <v>2018</v>
      </c>
      <c r="I2874">
        <v>0</v>
      </c>
      <c r="K2874">
        <f t="shared" si="308"/>
        <v>0</v>
      </c>
      <c r="L2874">
        <v>14565</v>
      </c>
      <c r="M2874" s="6">
        <f t="shared" si="309"/>
        <v>0</v>
      </c>
      <c r="N2874" s="6" t="str">
        <f t="shared" si="310"/>
        <v/>
      </c>
      <c r="O2874" s="6">
        <f t="shared" si="311"/>
        <v>0</v>
      </c>
      <c r="Q2874">
        <f>_xlfn.XLOOKUP(C2874&amp;G2874&amp;H2874,covid!$E$2:$E$2184,covid!$D$2:$D$2184,0,0,1)</f>
        <v>0</v>
      </c>
    </row>
    <row r="2875" spans="1:17" x14ac:dyDescent="0.3">
      <c r="A2875">
        <f>_xlfn.XLOOKUP(C2875,kamus!$B$2:$B$87,kamus!$A$2:$A$87,0,0,1)</f>
        <v>2</v>
      </c>
      <c r="B2875" t="str">
        <f>_xlfn.XLOOKUP(C2875,kamus!$B$2:$B$87,kamus!$D$2:$D$87,"dihapus",0,1)</f>
        <v>Berbah</v>
      </c>
      <c r="C2875" t="s">
        <v>246</v>
      </c>
      <c r="D2875">
        <f>_xlfn.XLOOKUP(C2875,kamus!$B$2:$B$87,kamus!$J$2:$J$87,"dihapus",0,1)</f>
        <v>1</v>
      </c>
      <c r="E2875">
        <f t="shared" si="312"/>
        <v>0</v>
      </c>
      <c r="F2875" s="14">
        <v>43374</v>
      </c>
      <c r="G2875" s="1">
        <f t="shared" si="313"/>
        <v>10</v>
      </c>
      <c r="H2875" s="1">
        <f t="shared" si="314"/>
        <v>2018</v>
      </c>
      <c r="I2875">
        <v>0</v>
      </c>
      <c r="K2875">
        <f t="shared" si="308"/>
        <v>0</v>
      </c>
      <c r="L2875">
        <v>18704</v>
      </c>
      <c r="M2875" s="6">
        <f t="shared" si="309"/>
        <v>0</v>
      </c>
      <c r="N2875" s="6" t="str">
        <f t="shared" si="310"/>
        <v/>
      </c>
      <c r="O2875" s="6">
        <f t="shared" si="311"/>
        <v>0</v>
      </c>
      <c r="Q2875">
        <f>_xlfn.XLOOKUP(C2875&amp;G2875&amp;H2875,covid!$E$2:$E$2184,covid!$D$2:$D$2184,0,0,1)</f>
        <v>0</v>
      </c>
    </row>
    <row r="2876" spans="1:17" x14ac:dyDescent="0.3">
      <c r="A2876">
        <f>_xlfn.XLOOKUP(C2876,kamus!$B$2:$B$87,kamus!$A$2:$A$87,0,0,1)</f>
        <v>3</v>
      </c>
      <c r="B2876" t="str">
        <f>_xlfn.XLOOKUP(C2876,kamus!$B$2:$B$87,kamus!$D$2:$D$87,"dihapus",0,1)</f>
        <v>Berbah</v>
      </c>
      <c r="C2876" t="s">
        <v>267</v>
      </c>
      <c r="D2876">
        <f>_xlfn.XLOOKUP(C2876,kamus!$B$2:$B$87,kamus!$J$2:$J$87,"dihapus",0,1)</f>
        <v>1</v>
      </c>
      <c r="E2876">
        <f t="shared" si="312"/>
        <v>0</v>
      </c>
      <c r="F2876" s="14">
        <v>43374</v>
      </c>
      <c r="G2876" s="1">
        <f t="shared" si="313"/>
        <v>10</v>
      </c>
      <c r="H2876" s="1">
        <f t="shared" si="314"/>
        <v>2018</v>
      </c>
      <c r="I2876">
        <v>0</v>
      </c>
      <c r="K2876">
        <f t="shared" si="308"/>
        <v>0</v>
      </c>
      <c r="L2876">
        <v>13363</v>
      </c>
      <c r="M2876" s="6">
        <f t="shared" si="309"/>
        <v>0</v>
      </c>
      <c r="N2876" s="6" t="str">
        <f t="shared" si="310"/>
        <v/>
      </c>
      <c r="O2876" s="6">
        <f t="shared" si="311"/>
        <v>0</v>
      </c>
      <c r="Q2876">
        <f>_xlfn.XLOOKUP(C2876&amp;G2876&amp;H2876,covid!$E$2:$E$2184,covid!$D$2:$D$2184,0,0,1)</f>
        <v>0</v>
      </c>
    </row>
    <row r="2877" spans="1:17" x14ac:dyDescent="0.3">
      <c r="A2877">
        <f>_xlfn.XLOOKUP(C2877,kamus!$B$2:$B$87,kamus!$A$2:$A$87,0,0,1)</f>
        <v>9</v>
      </c>
      <c r="B2877" t="str">
        <f>_xlfn.XLOOKUP(C2877,kamus!$B$2:$B$87,kamus!$D$2:$D$87,"dihapus",0,1)</f>
        <v>cangkringan</v>
      </c>
      <c r="C2877" t="s">
        <v>197</v>
      </c>
      <c r="D2877">
        <f>_xlfn.XLOOKUP(C2877,kamus!$B$2:$B$87,kamus!$J$2:$J$87,"dihapus",0,1)</f>
        <v>0</v>
      </c>
      <c r="E2877">
        <f t="shared" si="312"/>
        <v>0</v>
      </c>
      <c r="F2877" s="14">
        <v>43374</v>
      </c>
      <c r="G2877" s="1">
        <f t="shared" si="313"/>
        <v>10</v>
      </c>
      <c r="H2877" s="1">
        <f t="shared" si="314"/>
        <v>2018</v>
      </c>
      <c r="I2877">
        <v>0</v>
      </c>
      <c r="K2877">
        <f t="shared" si="308"/>
        <v>0</v>
      </c>
      <c r="L2877">
        <v>8063</v>
      </c>
      <c r="M2877" s="6">
        <f t="shared" si="309"/>
        <v>0</v>
      </c>
      <c r="N2877" s="6" t="str">
        <f t="shared" si="310"/>
        <v/>
      </c>
      <c r="O2877" s="6">
        <f t="shared" si="311"/>
        <v>0</v>
      </c>
      <c r="Q2877">
        <f>_xlfn.XLOOKUP(C2877&amp;G2877&amp;H2877,covid!$E$2:$E$2184,covid!$D$2:$D$2184,0,0,1)</f>
        <v>0</v>
      </c>
    </row>
    <row r="2878" spans="1:17" x14ac:dyDescent="0.3">
      <c r="A2878">
        <f>_xlfn.XLOOKUP(C2878,kamus!$B$2:$B$87,kamus!$A$2:$A$87,0,0,1)</f>
        <v>5</v>
      </c>
      <c r="B2878" t="str">
        <f>_xlfn.XLOOKUP(C2878,kamus!$B$2:$B$87,kamus!$D$2:$D$87,"dihapus",0,1)</f>
        <v>cangkringan</v>
      </c>
      <c r="C2878" t="s">
        <v>212</v>
      </c>
      <c r="D2878">
        <f>_xlfn.XLOOKUP(C2878,kamus!$B$2:$B$87,kamus!$J$2:$J$87,"dihapus",0,1)</f>
        <v>0</v>
      </c>
      <c r="E2878">
        <f t="shared" si="312"/>
        <v>0</v>
      </c>
      <c r="F2878" s="14">
        <v>43374</v>
      </c>
      <c r="G2878" s="1">
        <f t="shared" si="313"/>
        <v>10</v>
      </c>
      <c r="H2878" s="1">
        <f t="shared" si="314"/>
        <v>2018</v>
      </c>
      <c r="I2878">
        <v>0</v>
      </c>
      <c r="K2878">
        <f t="shared" si="308"/>
        <v>0</v>
      </c>
      <c r="L2878">
        <v>4133</v>
      </c>
      <c r="M2878" s="6">
        <f t="shared" si="309"/>
        <v>0</v>
      </c>
      <c r="N2878" s="6" t="str">
        <f t="shared" si="310"/>
        <v/>
      </c>
      <c r="O2878" s="6">
        <f t="shared" si="311"/>
        <v>0</v>
      </c>
      <c r="Q2878">
        <f>_xlfn.XLOOKUP(C2878&amp;G2878&amp;H2878,covid!$E$2:$E$2184,covid!$D$2:$D$2184,0,0,1)</f>
        <v>0</v>
      </c>
    </row>
    <row r="2879" spans="1:17" x14ac:dyDescent="0.3">
      <c r="A2879">
        <f>_xlfn.XLOOKUP(C2879,kamus!$B$2:$B$87,kamus!$A$2:$A$87,0,0,1)</f>
        <v>7</v>
      </c>
      <c r="B2879" t="str">
        <f>_xlfn.XLOOKUP(C2879,kamus!$B$2:$B$87,kamus!$D$2:$D$87,"dihapus",0,1)</f>
        <v>cangkringan</v>
      </c>
      <c r="C2879" t="s">
        <v>217</v>
      </c>
      <c r="D2879">
        <f>_xlfn.XLOOKUP(C2879,kamus!$B$2:$B$87,kamus!$J$2:$J$87,"dihapus",0,1)</f>
        <v>0</v>
      </c>
      <c r="E2879">
        <f t="shared" si="312"/>
        <v>0</v>
      </c>
      <c r="F2879" s="14">
        <v>43374</v>
      </c>
      <c r="G2879" s="1">
        <f t="shared" si="313"/>
        <v>10</v>
      </c>
      <c r="H2879" s="1">
        <f t="shared" si="314"/>
        <v>2018</v>
      </c>
      <c r="I2879">
        <v>0</v>
      </c>
      <c r="K2879">
        <f t="shared" si="308"/>
        <v>0</v>
      </c>
      <c r="L2879">
        <v>3586</v>
      </c>
      <c r="M2879" s="6">
        <f t="shared" si="309"/>
        <v>0</v>
      </c>
      <c r="N2879" s="6" t="str">
        <f t="shared" si="310"/>
        <v/>
      </c>
      <c r="O2879" s="6">
        <f t="shared" si="311"/>
        <v>0</v>
      </c>
      <c r="Q2879">
        <f>_xlfn.XLOOKUP(C2879&amp;G2879&amp;H2879,covid!$E$2:$E$2184,covid!$D$2:$D$2184,0,0,1)</f>
        <v>0</v>
      </c>
    </row>
    <row r="2880" spans="1:17" x14ac:dyDescent="0.3">
      <c r="A2880">
        <f>_xlfn.XLOOKUP(C2880,kamus!$B$2:$B$87,kamus!$A$2:$A$87,0,0,1)</f>
        <v>8</v>
      </c>
      <c r="B2880" t="str">
        <f>_xlfn.XLOOKUP(C2880,kamus!$B$2:$B$87,kamus!$D$2:$D$87,"dihapus",0,1)</f>
        <v>cangkringan</v>
      </c>
      <c r="C2880" t="s">
        <v>275</v>
      </c>
      <c r="D2880">
        <f>_xlfn.XLOOKUP(C2880,kamus!$B$2:$B$87,kamus!$J$2:$J$87,"dihapus",0,1)</f>
        <v>0</v>
      </c>
      <c r="E2880">
        <f t="shared" si="312"/>
        <v>0</v>
      </c>
      <c r="F2880" s="14">
        <v>43374</v>
      </c>
      <c r="G2880" s="1">
        <f t="shared" si="313"/>
        <v>10</v>
      </c>
      <c r="H2880" s="1">
        <f t="shared" si="314"/>
        <v>2018</v>
      </c>
      <c r="I2880">
        <v>0</v>
      </c>
      <c r="K2880">
        <f t="shared" si="308"/>
        <v>0</v>
      </c>
      <c r="L2880">
        <v>5550</v>
      </c>
      <c r="M2880" s="6">
        <f t="shared" si="309"/>
        <v>0</v>
      </c>
      <c r="N2880" s="6" t="str">
        <f t="shared" si="310"/>
        <v/>
      </c>
      <c r="O2880" s="6">
        <f t="shared" si="311"/>
        <v>0</v>
      </c>
      <c r="Q2880">
        <f>_xlfn.XLOOKUP(C2880&amp;G2880&amp;H2880,covid!$E$2:$E$2184,covid!$D$2:$D$2184,0,0,1)</f>
        <v>0</v>
      </c>
    </row>
    <row r="2881" spans="1:17" x14ac:dyDescent="0.3">
      <c r="A2881">
        <f>_xlfn.XLOOKUP(C2881,kamus!$B$2:$B$87,kamus!$A$2:$A$87,0,0,1)</f>
        <v>6</v>
      </c>
      <c r="B2881" t="str">
        <f>_xlfn.XLOOKUP(C2881,kamus!$B$2:$B$87,kamus!$D$2:$D$87,"dihapus",0,1)</f>
        <v>cangkringan</v>
      </c>
      <c r="C2881" s="19" t="s">
        <v>281</v>
      </c>
      <c r="D2881">
        <f>_xlfn.XLOOKUP(C2881,kamus!$B$2:$B$87,kamus!$J$2:$J$87,"dihapus",0,1)</f>
        <v>0</v>
      </c>
      <c r="E2881">
        <f t="shared" si="312"/>
        <v>0</v>
      </c>
      <c r="F2881" s="14">
        <v>43374</v>
      </c>
      <c r="G2881" s="1">
        <f t="shared" si="313"/>
        <v>10</v>
      </c>
      <c r="H2881" s="1">
        <f t="shared" si="314"/>
        <v>2018</v>
      </c>
      <c r="I2881">
        <v>0</v>
      </c>
      <c r="K2881">
        <f t="shared" si="308"/>
        <v>0</v>
      </c>
      <c r="L2881">
        <v>11339</v>
      </c>
      <c r="M2881" s="6">
        <f t="shared" si="309"/>
        <v>0</v>
      </c>
      <c r="N2881" s="6" t="str">
        <f t="shared" si="310"/>
        <v/>
      </c>
      <c r="O2881" s="6">
        <f t="shared" si="311"/>
        <v>0</v>
      </c>
      <c r="Q2881">
        <f>_xlfn.XLOOKUP(C2881&amp;G2881&amp;H2881,covid!$E$2:$E$2184,covid!$D$2:$D$2184,0,0,1)</f>
        <v>0</v>
      </c>
    </row>
    <row r="2882" spans="1:17" x14ac:dyDescent="0.3">
      <c r="A2882">
        <f>_xlfn.XLOOKUP(C2882,kamus!$B$2:$B$87,kamus!$A$2:$A$87,0,0,1)</f>
        <v>10</v>
      </c>
      <c r="B2882" t="str">
        <f>_xlfn.XLOOKUP(C2882,kamus!$B$2:$B$87,kamus!$D$2:$D$87,"dihapus",0,1)</f>
        <v>Depok 1</v>
      </c>
      <c r="C2882" t="s">
        <v>220</v>
      </c>
      <c r="D2882">
        <f>_xlfn.XLOOKUP(C2882,kamus!$B$2:$B$87,kamus!$J$2:$J$87,"dihapus",0,1)</f>
        <v>1</v>
      </c>
      <c r="E2882">
        <f t="shared" si="312"/>
        <v>0</v>
      </c>
      <c r="F2882" s="14">
        <v>43374</v>
      </c>
      <c r="G2882" s="1">
        <f t="shared" si="313"/>
        <v>10</v>
      </c>
      <c r="H2882" s="1">
        <f t="shared" si="314"/>
        <v>2018</v>
      </c>
      <c r="I2882">
        <v>0</v>
      </c>
      <c r="K2882">
        <f t="shared" ref="K2882:K2945" si="315">J2882+I2882</f>
        <v>0</v>
      </c>
      <c r="L2882">
        <v>37946</v>
      </c>
      <c r="M2882" s="6">
        <f t="shared" ref="M2882:M2945" si="316">IF(ISBLANK(I2882)=TRUE,"",I2882/$L2882*100000)</f>
        <v>0</v>
      </c>
      <c r="N2882" s="6" t="str">
        <f t="shared" ref="N2882:N2945" si="317">IF(ISBLANK(J2882)=TRUE,"",J2882/$L2882*100000)</f>
        <v/>
      </c>
      <c r="O2882" s="6">
        <f t="shared" ref="O2882:O2945" si="318">IF(ISBLANK(K2882)=TRUE,"",K2882/$L2882*100000)</f>
        <v>0</v>
      </c>
      <c r="Q2882">
        <f>_xlfn.XLOOKUP(C2882&amp;G2882&amp;H2882,covid!$E$2:$E$2184,covid!$D$2:$D$2184,0,0,1)</f>
        <v>0</v>
      </c>
    </row>
    <row r="2883" spans="1:17" x14ac:dyDescent="0.3">
      <c r="A2883">
        <f>_xlfn.XLOOKUP(C2883,kamus!$B$2:$B$87,kamus!$A$2:$A$87,0,0,1)</f>
        <v>11</v>
      </c>
      <c r="B2883" t="str">
        <f>_xlfn.XLOOKUP(C2883,kamus!$B$2:$B$87,kamus!$D$2:$D$87,"dihapus",0,1)</f>
        <v>Depok 2</v>
      </c>
      <c r="C2883" t="s">
        <v>207</v>
      </c>
      <c r="D2883">
        <f>_xlfn.XLOOKUP(C2883,kamus!$B$2:$B$87,kamus!$J$2:$J$87,"dihapus",0,1)</f>
        <v>1</v>
      </c>
      <c r="E2883">
        <f t="shared" ref="E2883:E2946" si="319">IF(D2883=0,0,IF(H2883&lt;2021,0,IF(AND(H2883=2021,G2883&lt;5),0,1)))</f>
        <v>0</v>
      </c>
      <c r="F2883" s="14">
        <v>43374</v>
      </c>
      <c r="G2883" s="1">
        <f t="shared" ref="G2883:G2946" si="320">MONTH(F2883)</f>
        <v>10</v>
      </c>
      <c r="H2883" s="1">
        <f t="shared" ref="H2883:H2946" si="321">YEAR(F2883)</f>
        <v>2018</v>
      </c>
      <c r="I2883">
        <v>1</v>
      </c>
      <c r="K2883">
        <f t="shared" si="315"/>
        <v>1</v>
      </c>
      <c r="L2883">
        <v>44433</v>
      </c>
      <c r="M2883" s="6">
        <f t="shared" si="316"/>
        <v>2.2505795242274886</v>
      </c>
      <c r="N2883" s="6" t="str">
        <f t="shared" si="317"/>
        <v/>
      </c>
      <c r="O2883" s="6">
        <f t="shared" si="318"/>
        <v>2.2505795242274886</v>
      </c>
      <c r="Q2883">
        <f>_xlfn.XLOOKUP(C2883&amp;G2883&amp;H2883,covid!$E$2:$E$2184,covid!$D$2:$D$2184,0,0,1)</f>
        <v>0</v>
      </c>
    </row>
    <row r="2884" spans="1:17" x14ac:dyDescent="0.3">
      <c r="A2884">
        <f>_xlfn.XLOOKUP(C2884,kamus!$B$2:$B$87,kamus!$A$2:$A$87,0,0,1)</f>
        <v>12</v>
      </c>
      <c r="B2884" t="str">
        <f>_xlfn.XLOOKUP(C2884,kamus!$B$2:$B$87,kamus!$D$2:$D$87,"dihapus",0,1)</f>
        <v>Depok 3</v>
      </c>
      <c r="C2884" t="s">
        <v>206</v>
      </c>
      <c r="D2884">
        <f>_xlfn.XLOOKUP(C2884,kamus!$B$2:$B$87,kamus!$J$2:$J$87,"dihapus",0,1)</f>
        <v>1</v>
      </c>
      <c r="E2884">
        <f t="shared" si="319"/>
        <v>0</v>
      </c>
      <c r="F2884" s="14">
        <v>43374</v>
      </c>
      <c r="G2884" s="1">
        <f t="shared" si="320"/>
        <v>10</v>
      </c>
      <c r="H2884" s="1">
        <f t="shared" si="321"/>
        <v>2018</v>
      </c>
      <c r="I2884">
        <v>0</v>
      </c>
      <c r="K2884">
        <f t="shared" si="315"/>
        <v>0</v>
      </c>
      <c r="L2884">
        <v>44837</v>
      </c>
      <c r="M2884" s="6">
        <f t="shared" si="316"/>
        <v>0</v>
      </c>
      <c r="N2884" s="6" t="str">
        <f t="shared" si="317"/>
        <v/>
      </c>
      <c r="O2884" s="6">
        <f t="shared" si="318"/>
        <v>0</v>
      </c>
      <c r="Q2884">
        <f>_xlfn.XLOOKUP(C2884&amp;G2884&amp;H2884,covid!$E$2:$E$2184,covid!$D$2:$D$2184,0,0,1)</f>
        <v>0</v>
      </c>
    </row>
    <row r="2885" spans="1:17" x14ac:dyDescent="0.3">
      <c r="A2885">
        <f>_xlfn.XLOOKUP(C2885,kamus!$B$2:$B$87,kamus!$A$2:$A$87,0,0,1)</f>
        <v>0</v>
      </c>
      <c r="B2885" t="str">
        <f>_xlfn.XLOOKUP(C2885,kamus!$B$2:$B$87,kamus!$D$2:$D$87,"dihapus",0,1)</f>
        <v>dihapus</v>
      </c>
      <c r="C2885" t="s">
        <v>282</v>
      </c>
      <c r="D2885" t="str">
        <f>_xlfn.XLOOKUP(C2885,kamus!$B$2:$B$87,kamus!$J$2:$J$87,"dihapus",0,1)</f>
        <v>dihapus</v>
      </c>
      <c r="E2885">
        <f t="shared" si="319"/>
        <v>0</v>
      </c>
      <c r="F2885" s="14">
        <v>43374</v>
      </c>
      <c r="G2885" s="1">
        <f t="shared" si="320"/>
        <v>10</v>
      </c>
      <c r="H2885" s="1">
        <f t="shared" si="321"/>
        <v>2018</v>
      </c>
      <c r="I2885">
        <v>0</v>
      </c>
      <c r="K2885">
        <f t="shared" si="315"/>
        <v>0</v>
      </c>
      <c r="L2885" t="e">
        <v>#N/A</v>
      </c>
      <c r="M2885" s="6" t="e">
        <f t="shared" si="316"/>
        <v>#N/A</v>
      </c>
      <c r="N2885" s="6" t="str">
        <f t="shared" si="317"/>
        <v/>
      </c>
      <c r="O2885" s="6" t="e">
        <f t="shared" si="318"/>
        <v>#N/A</v>
      </c>
      <c r="Q2885">
        <f>_xlfn.XLOOKUP(C2885&amp;G2885&amp;H2885,covid!$E$2:$E$2184,covid!$D$2:$D$2184,0,0,1)</f>
        <v>0</v>
      </c>
    </row>
    <row r="2886" spans="1:17" x14ac:dyDescent="0.3">
      <c r="A2886">
        <f>_xlfn.XLOOKUP(C2886,kamus!$B$2:$B$87,kamus!$A$2:$A$87,0,0,1)</f>
        <v>14</v>
      </c>
      <c r="B2886" t="str">
        <f>_xlfn.XLOOKUP(C2886,kamus!$B$2:$B$87,kamus!$D$2:$D$87,"dihapus",0,1)</f>
        <v>Gamping 1</v>
      </c>
      <c r="C2886" t="s">
        <v>196</v>
      </c>
      <c r="D2886">
        <f>_xlfn.XLOOKUP(C2886,kamus!$B$2:$B$87,kamus!$J$2:$J$87,"dihapus",0,1)</f>
        <v>1</v>
      </c>
      <c r="E2886">
        <f t="shared" si="319"/>
        <v>0</v>
      </c>
      <c r="F2886" s="14">
        <v>43374</v>
      </c>
      <c r="G2886" s="1">
        <f t="shared" si="320"/>
        <v>10</v>
      </c>
      <c r="H2886" s="1">
        <f t="shared" si="321"/>
        <v>2018</v>
      </c>
      <c r="I2886">
        <v>2</v>
      </c>
      <c r="K2886">
        <f t="shared" si="315"/>
        <v>2</v>
      </c>
      <c r="L2886">
        <v>22819</v>
      </c>
      <c r="M2886" s="6">
        <f t="shared" si="316"/>
        <v>8.7646259695867474</v>
      </c>
      <c r="N2886" s="6" t="str">
        <f t="shared" si="317"/>
        <v/>
      </c>
      <c r="O2886" s="6">
        <f t="shared" si="318"/>
        <v>8.7646259695867474</v>
      </c>
      <c r="Q2886">
        <f>_xlfn.XLOOKUP(C2886&amp;G2886&amp;H2886,covid!$E$2:$E$2184,covid!$D$2:$D$2184,0,0,1)</f>
        <v>0</v>
      </c>
    </row>
    <row r="2887" spans="1:17" x14ac:dyDescent="0.3">
      <c r="A2887">
        <f>_xlfn.XLOOKUP(C2887,kamus!$B$2:$B$87,kamus!$A$2:$A$87,0,0,1)</f>
        <v>13</v>
      </c>
      <c r="B2887" t="str">
        <f>_xlfn.XLOOKUP(C2887,kamus!$B$2:$B$87,kamus!$D$2:$D$87,"dihapus",0,1)</f>
        <v>Gamping 1</v>
      </c>
      <c r="C2887" t="s">
        <v>198</v>
      </c>
      <c r="D2887">
        <f>_xlfn.XLOOKUP(C2887,kamus!$B$2:$B$87,kamus!$J$2:$J$87,"dihapus",0,1)</f>
        <v>1</v>
      </c>
      <c r="E2887">
        <f t="shared" si="319"/>
        <v>0</v>
      </c>
      <c r="F2887" s="14">
        <v>43374</v>
      </c>
      <c r="G2887" s="1">
        <f t="shared" si="320"/>
        <v>10</v>
      </c>
      <c r="H2887" s="1">
        <f t="shared" si="321"/>
        <v>2018</v>
      </c>
      <c r="I2887">
        <v>0</v>
      </c>
      <c r="K2887">
        <f t="shared" si="315"/>
        <v>0</v>
      </c>
      <c r="L2887">
        <v>20645</v>
      </c>
      <c r="M2887" s="6">
        <f t="shared" si="316"/>
        <v>0</v>
      </c>
      <c r="N2887" s="6" t="str">
        <f t="shared" si="317"/>
        <v/>
      </c>
      <c r="O2887" s="6">
        <f t="shared" si="318"/>
        <v>0</v>
      </c>
      <c r="Q2887">
        <f>_xlfn.XLOOKUP(C2887&amp;G2887&amp;H2887,covid!$E$2:$E$2184,covid!$D$2:$D$2184,0,0,1)</f>
        <v>0</v>
      </c>
    </row>
    <row r="2888" spans="1:17" x14ac:dyDescent="0.3">
      <c r="A2888">
        <f>_xlfn.XLOOKUP(C2888,kamus!$B$2:$B$87,kamus!$A$2:$A$87,0,0,1)</f>
        <v>16</v>
      </c>
      <c r="B2888" t="str">
        <f>_xlfn.XLOOKUP(C2888,kamus!$B$2:$B$87,kamus!$D$2:$D$87,"dihapus",0,1)</f>
        <v>Gamping 2</v>
      </c>
      <c r="C2888" t="s">
        <v>200</v>
      </c>
      <c r="D2888">
        <f>_xlfn.XLOOKUP(C2888,kamus!$B$2:$B$87,kamus!$J$2:$J$87,"dihapus",0,1)</f>
        <v>1</v>
      </c>
      <c r="E2888">
        <f t="shared" si="319"/>
        <v>0</v>
      </c>
      <c r="F2888" s="14">
        <v>43374</v>
      </c>
      <c r="G2888" s="1">
        <f t="shared" si="320"/>
        <v>10</v>
      </c>
      <c r="H2888" s="1">
        <f t="shared" si="321"/>
        <v>2018</v>
      </c>
      <c r="I2888">
        <v>0</v>
      </c>
      <c r="K2888">
        <f t="shared" si="315"/>
        <v>0</v>
      </c>
      <c r="L2888">
        <v>16624</v>
      </c>
      <c r="M2888" s="6">
        <f t="shared" si="316"/>
        <v>0</v>
      </c>
      <c r="N2888" s="6" t="str">
        <f t="shared" si="317"/>
        <v/>
      </c>
      <c r="O2888" s="6">
        <f t="shared" si="318"/>
        <v>0</v>
      </c>
      <c r="Q2888">
        <f>_xlfn.XLOOKUP(C2888&amp;G2888&amp;H2888,covid!$E$2:$E$2184,covid!$D$2:$D$2184,0,0,1)</f>
        <v>0</v>
      </c>
    </row>
    <row r="2889" spans="1:17" x14ac:dyDescent="0.3">
      <c r="A2889">
        <f>_xlfn.XLOOKUP(C2889,kamus!$B$2:$B$87,kamus!$A$2:$A$87,0,0,1)</f>
        <v>15</v>
      </c>
      <c r="B2889" t="str">
        <f>_xlfn.XLOOKUP(C2889,kamus!$B$2:$B$87,kamus!$D$2:$D$87,"dihapus",0,1)</f>
        <v>Gamping 2</v>
      </c>
      <c r="C2889" t="s">
        <v>230</v>
      </c>
      <c r="D2889">
        <f>_xlfn.XLOOKUP(C2889,kamus!$B$2:$B$87,kamus!$J$2:$J$87,"dihapus",0,1)</f>
        <v>1</v>
      </c>
      <c r="E2889">
        <f t="shared" si="319"/>
        <v>0</v>
      </c>
      <c r="F2889" s="14">
        <v>43374</v>
      </c>
      <c r="G2889" s="1">
        <f t="shared" si="320"/>
        <v>10</v>
      </c>
      <c r="H2889" s="1">
        <f t="shared" si="321"/>
        <v>2018</v>
      </c>
      <c r="I2889">
        <v>0</v>
      </c>
      <c r="K2889">
        <f t="shared" si="315"/>
        <v>0</v>
      </c>
      <c r="L2889">
        <v>18692</v>
      </c>
      <c r="M2889" s="6">
        <f t="shared" si="316"/>
        <v>0</v>
      </c>
      <c r="N2889" s="6" t="str">
        <f t="shared" si="317"/>
        <v/>
      </c>
      <c r="O2889" s="6">
        <f t="shared" si="318"/>
        <v>0</v>
      </c>
      <c r="Q2889">
        <f>_xlfn.XLOOKUP(C2889&amp;G2889&amp;H2889,covid!$E$2:$E$2184,covid!$D$2:$D$2184,0,0,1)</f>
        <v>0</v>
      </c>
    </row>
    <row r="2890" spans="1:17" x14ac:dyDescent="0.3">
      <c r="A2890">
        <f>_xlfn.XLOOKUP(C2890,kamus!$B$2:$B$87,kamus!$A$2:$A$87,0,0,1)</f>
        <v>17</v>
      </c>
      <c r="B2890" t="str">
        <f>_xlfn.XLOOKUP(C2890,kamus!$B$2:$B$87,kamus!$D$2:$D$87,"dihapus",0,1)</f>
        <v>Gamping 2</v>
      </c>
      <c r="C2890" t="s">
        <v>272</v>
      </c>
      <c r="D2890">
        <f>_xlfn.XLOOKUP(C2890,kamus!$B$2:$B$87,kamus!$J$2:$J$87,"dihapus",0,1)</f>
        <v>1</v>
      </c>
      <c r="E2890">
        <f t="shared" si="319"/>
        <v>0</v>
      </c>
      <c r="F2890" s="14">
        <v>43374</v>
      </c>
      <c r="G2890" s="1">
        <f t="shared" si="320"/>
        <v>10</v>
      </c>
      <c r="H2890" s="1">
        <f t="shared" si="321"/>
        <v>2018</v>
      </c>
      <c r="I2890">
        <v>0</v>
      </c>
      <c r="K2890">
        <f t="shared" si="315"/>
        <v>0</v>
      </c>
      <c r="L2890">
        <v>18667</v>
      </c>
      <c r="M2890" s="6">
        <f t="shared" si="316"/>
        <v>0</v>
      </c>
      <c r="N2890" s="6" t="str">
        <f t="shared" si="317"/>
        <v/>
      </c>
      <c r="O2890" s="6">
        <f t="shared" si="318"/>
        <v>0</v>
      </c>
      <c r="Q2890">
        <f>_xlfn.XLOOKUP(C2890&amp;G2890&amp;H2890,covid!$E$2:$E$2184,covid!$D$2:$D$2184,0,0,1)</f>
        <v>0</v>
      </c>
    </row>
    <row r="2891" spans="1:17" x14ac:dyDescent="0.3">
      <c r="A2891">
        <f>_xlfn.XLOOKUP(C2891,kamus!$B$2:$B$87,kamus!$A$2:$A$87,0,0,1)</f>
        <v>20</v>
      </c>
      <c r="B2891" t="str">
        <f>_xlfn.XLOOKUP(C2891,kamus!$B$2:$B$87,kamus!$D$2:$D$87,"dihapus",0,1)</f>
        <v>Godean 1</v>
      </c>
      <c r="C2891" t="s">
        <v>247</v>
      </c>
      <c r="D2891">
        <f>_xlfn.XLOOKUP(C2891,kamus!$B$2:$B$87,kamus!$J$2:$J$87,"dihapus",0,1)</f>
        <v>1</v>
      </c>
      <c r="E2891">
        <f t="shared" si="319"/>
        <v>0</v>
      </c>
      <c r="F2891" s="14">
        <v>43374</v>
      </c>
      <c r="G2891" s="1">
        <f t="shared" si="320"/>
        <v>10</v>
      </c>
      <c r="H2891" s="1">
        <f t="shared" si="321"/>
        <v>2018</v>
      </c>
      <c r="I2891">
        <v>0</v>
      </c>
      <c r="K2891">
        <f t="shared" si="315"/>
        <v>0</v>
      </c>
      <c r="L2891">
        <v>9743</v>
      </c>
      <c r="M2891" s="6">
        <f t="shared" si="316"/>
        <v>0</v>
      </c>
      <c r="N2891" s="6" t="str">
        <f t="shared" si="317"/>
        <v/>
      </c>
      <c r="O2891" s="6">
        <f t="shared" si="318"/>
        <v>0</v>
      </c>
      <c r="Q2891">
        <f>_xlfn.XLOOKUP(C2891&amp;G2891&amp;H2891,covid!$E$2:$E$2184,covid!$D$2:$D$2184,0,0,1)</f>
        <v>0</v>
      </c>
    </row>
    <row r="2892" spans="1:17" x14ac:dyDescent="0.3">
      <c r="A2892">
        <f>_xlfn.XLOOKUP(C2892,kamus!$B$2:$B$87,kamus!$A$2:$A$87,0,0,1)</f>
        <v>21</v>
      </c>
      <c r="B2892" t="str">
        <f>_xlfn.XLOOKUP(C2892,kamus!$B$2:$B$87,kamus!$D$2:$D$87,"dihapus",0,1)</f>
        <v>Godean 1</v>
      </c>
      <c r="C2892" t="s">
        <v>250</v>
      </c>
      <c r="D2892">
        <f>_xlfn.XLOOKUP(C2892,kamus!$B$2:$B$87,kamus!$J$2:$J$87,"dihapus",0,1)</f>
        <v>1</v>
      </c>
      <c r="E2892">
        <f t="shared" si="319"/>
        <v>0</v>
      </c>
      <c r="F2892" s="14">
        <v>43374</v>
      </c>
      <c r="G2892" s="1">
        <f t="shared" si="320"/>
        <v>10</v>
      </c>
      <c r="H2892" s="1">
        <f t="shared" si="321"/>
        <v>2018</v>
      </c>
      <c r="I2892">
        <v>0</v>
      </c>
      <c r="K2892">
        <f t="shared" si="315"/>
        <v>0</v>
      </c>
      <c r="L2892">
        <v>10269</v>
      </c>
      <c r="M2892" s="6">
        <f t="shared" si="316"/>
        <v>0</v>
      </c>
      <c r="N2892" s="6" t="str">
        <f t="shared" si="317"/>
        <v/>
      </c>
      <c r="O2892" s="6">
        <f t="shared" si="318"/>
        <v>0</v>
      </c>
      <c r="Q2892">
        <f>_xlfn.XLOOKUP(C2892&amp;G2892&amp;H2892,covid!$E$2:$E$2184,covid!$D$2:$D$2184,0,0,1)</f>
        <v>0</v>
      </c>
    </row>
    <row r="2893" spans="1:17" x14ac:dyDescent="0.3">
      <c r="A2893">
        <f>_xlfn.XLOOKUP(C2893,kamus!$B$2:$B$87,kamus!$A$2:$A$87,0,0,1)</f>
        <v>19</v>
      </c>
      <c r="B2893" t="str">
        <f>_xlfn.XLOOKUP(C2893,kamus!$B$2:$B$87,kamus!$D$2:$D$87,"dihapus",0,1)</f>
        <v>Godean 1</v>
      </c>
      <c r="C2893" t="s">
        <v>251</v>
      </c>
      <c r="D2893">
        <f>_xlfn.XLOOKUP(C2893,kamus!$B$2:$B$87,kamus!$J$2:$J$87,"dihapus",0,1)</f>
        <v>1</v>
      </c>
      <c r="E2893">
        <f t="shared" si="319"/>
        <v>0</v>
      </c>
      <c r="F2893" s="14">
        <v>43374</v>
      </c>
      <c r="G2893" s="1">
        <f t="shared" si="320"/>
        <v>10</v>
      </c>
      <c r="H2893" s="1">
        <f t="shared" si="321"/>
        <v>2018</v>
      </c>
      <c r="I2893">
        <v>0</v>
      </c>
      <c r="K2893">
        <f t="shared" si="315"/>
        <v>0</v>
      </c>
      <c r="L2893">
        <v>9159</v>
      </c>
      <c r="M2893" s="6">
        <f t="shared" si="316"/>
        <v>0</v>
      </c>
      <c r="N2893" s="6" t="str">
        <f t="shared" si="317"/>
        <v/>
      </c>
      <c r="O2893" s="6">
        <f t="shared" si="318"/>
        <v>0</v>
      </c>
      <c r="Q2893">
        <f>_xlfn.XLOOKUP(C2893&amp;G2893&amp;H2893,covid!$E$2:$E$2184,covid!$D$2:$D$2184,0,0,1)</f>
        <v>0</v>
      </c>
    </row>
    <row r="2894" spans="1:17" x14ac:dyDescent="0.3">
      <c r="A2894">
        <f>_xlfn.XLOOKUP(C2894,kamus!$B$2:$B$87,kamus!$A$2:$A$87,0,0,1)</f>
        <v>18</v>
      </c>
      <c r="B2894" t="str">
        <f>_xlfn.XLOOKUP(C2894,kamus!$B$2:$B$87,kamus!$D$2:$D$87,"dihapus",0,1)</f>
        <v>Godean 1</v>
      </c>
      <c r="C2894" t="s">
        <v>252</v>
      </c>
      <c r="D2894">
        <f>_xlfn.XLOOKUP(C2894,kamus!$B$2:$B$87,kamus!$J$2:$J$87,"dihapus",0,1)</f>
        <v>0</v>
      </c>
      <c r="E2894">
        <f t="shared" si="319"/>
        <v>0</v>
      </c>
      <c r="F2894" s="14">
        <v>43374</v>
      </c>
      <c r="G2894" s="1">
        <f t="shared" si="320"/>
        <v>10</v>
      </c>
      <c r="H2894" s="1">
        <f t="shared" si="321"/>
        <v>2018</v>
      </c>
      <c r="I2894">
        <v>0</v>
      </c>
      <c r="K2894">
        <f t="shared" si="315"/>
        <v>0</v>
      </c>
      <c r="L2894">
        <v>6607</v>
      </c>
      <c r="M2894" s="6">
        <f t="shared" si="316"/>
        <v>0</v>
      </c>
      <c r="N2894" s="6" t="str">
        <f t="shared" si="317"/>
        <v/>
      </c>
      <c r="O2894" s="6">
        <f t="shared" si="318"/>
        <v>0</v>
      </c>
      <c r="Q2894">
        <f>_xlfn.XLOOKUP(C2894&amp;G2894&amp;H2894,covid!$E$2:$E$2184,covid!$D$2:$D$2184,0,0,1)</f>
        <v>0</v>
      </c>
    </row>
    <row r="2895" spans="1:17" x14ac:dyDescent="0.3">
      <c r="A2895">
        <f>_xlfn.XLOOKUP(C2895,kamus!$B$2:$B$87,kamus!$A$2:$A$87,0,0,1)</f>
        <v>23</v>
      </c>
      <c r="B2895" t="str">
        <f>_xlfn.XLOOKUP(C2895,kamus!$B$2:$B$87,kamus!$D$2:$D$87,"dihapus",0,1)</f>
        <v>Godean 2</v>
      </c>
      <c r="C2895" t="s">
        <v>248</v>
      </c>
      <c r="D2895">
        <f>_xlfn.XLOOKUP(C2895,kamus!$B$2:$B$87,kamus!$J$2:$J$87,"dihapus",0,1)</f>
        <v>1</v>
      </c>
      <c r="E2895">
        <f t="shared" si="319"/>
        <v>0</v>
      </c>
      <c r="F2895" s="14">
        <v>43374</v>
      </c>
      <c r="G2895" s="1">
        <f t="shared" si="320"/>
        <v>10</v>
      </c>
      <c r="H2895" s="1">
        <f t="shared" si="321"/>
        <v>2018</v>
      </c>
      <c r="I2895">
        <v>0</v>
      </c>
      <c r="K2895">
        <f t="shared" si="315"/>
        <v>0</v>
      </c>
      <c r="L2895">
        <v>17439</v>
      </c>
      <c r="M2895" s="6">
        <f t="shared" si="316"/>
        <v>0</v>
      </c>
      <c r="N2895" s="6" t="str">
        <f t="shared" si="317"/>
        <v/>
      </c>
      <c r="O2895" s="6">
        <f t="shared" si="318"/>
        <v>0</v>
      </c>
      <c r="Q2895">
        <f>_xlfn.XLOOKUP(C2895&amp;G2895&amp;H2895,covid!$E$2:$E$2184,covid!$D$2:$D$2184,0,0,1)</f>
        <v>0</v>
      </c>
    </row>
    <row r="2896" spans="1:17" x14ac:dyDescent="0.3">
      <c r="A2896">
        <f>_xlfn.XLOOKUP(C2896,kamus!$B$2:$B$87,kamus!$A$2:$A$87,0,0,1)</f>
        <v>22</v>
      </c>
      <c r="B2896" t="str">
        <f>_xlfn.XLOOKUP(C2896,kamus!$B$2:$B$87,kamus!$D$2:$D$87,"dihapus",0,1)</f>
        <v>Godean 2</v>
      </c>
      <c r="C2896" t="s">
        <v>249</v>
      </c>
      <c r="D2896">
        <f>_xlfn.XLOOKUP(C2896,kamus!$B$2:$B$87,kamus!$J$2:$J$87,"dihapus",0,1)</f>
        <v>1</v>
      </c>
      <c r="E2896">
        <f t="shared" si="319"/>
        <v>0</v>
      </c>
      <c r="F2896" s="14">
        <v>43374</v>
      </c>
      <c r="G2896" s="1">
        <f t="shared" si="320"/>
        <v>10</v>
      </c>
      <c r="H2896" s="1">
        <f t="shared" si="321"/>
        <v>2018</v>
      </c>
      <c r="I2896">
        <v>0</v>
      </c>
      <c r="K2896">
        <f t="shared" si="315"/>
        <v>0</v>
      </c>
      <c r="L2896">
        <v>12380</v>
      </c>
      <c r="M2896" s="6">
        <f t="shared" si="316"/>
        <v>0</v>
      </c>
      <c r="N2896" s="6" t="str">
        <f t="shared" si="317"/>
        <v/>
      </c>
      <c r="O2896" s="6">
        <f t="shared" si="318"/>
        <v>0</v>
      </c>
      <c r="Q2896">
        <f>_xlfn.XLOOKUP(C2896&amp;G2896&amp;H2896,covid!$E$2:$E$2184,covid!$D$2:$D$2184,0,0,1)</f>
        <v>0</v>
      </c>
    </row>
    <row r="2897" spans="1:17" x14ac:dyDescent="0.3">
      <c r="A2897">
        <f>_xlfn.XLOOKUP(C2897,kamus!$B$2:$B$87,kamus!$A$2:$A$87,0,0,1)</f>
        <v>24</v>
      </c>
      <c r="B2897" t="str">
        <f>_xlfn.XLOOKUP(C2897,kamus!$B$2:$B$87,kamus!$D$2:$D$87,"dihapus",0,1)</f>
        <v>Godean 2</v>
      </c>
      <c r="C2897" t="s">
        <v>253</v>
      </c>
      <c r="D2897">
        <f>_xlfn.XLOOKUP(C2897,kamus!$B$2:$B$87,kamus!$J$2:$J$87,"dihapus",0,1)</f>
        <v>0</v>
      </c>
      <c r="E2897">
        <f t="shared" si="319"/>
        <v>0</v>
      </c>
      <c r="F2897" s="14">
        <v>43374</v>
      </c>
      <c r="G2897" s="1">
        <f t="shared" si="320"/>
        <v>10</v>
      </c>
      <c r="H2897" s="1">
        <f t="shared" si="321"/>
        <v>2018</v>
      </c>
      <c r="I2897">
        <v>0</v>
      </c>
      <c r="K2897">
        <f t="shared" si="315"/>
        <v>0</v>
      </c>
      <c r="L2897">
        <v>7087</v>
      </c>
      <c r="M2897" s="6">
        <f t="shared" si="316"/>
        <v>0</v>
      </c>
      <c r="N2897" s="6" t="str">
        <f t="shared" si="317"/>
        <v/>
      </c>
      <c r="O2897" s="6">
        <f t="shared" si="318"/>
        <v>0</v>
      </c>
      <c r="Q2897">
        <f>_xlfn.XLOOKUP(C2897&amp;G2897&amp;H2897,covid!$E$2:$E$2184,covid!$D$2:$D$2184,0,0,1)</f>
        <v>0</v>
      </c>
    </row>
    <row r="2898" spans="1:17" x14ac:dyDescent="0.3">
      <c r="A2898">
        <f>_xlfn.XLOOKUP(C2898,kamus!$B$2:$B$87,kamus!$A$2:$A$87,0,0,1)</f>
        <v>27</v>
      </c>
      <c r="B2898" t="str">
        <f>_xlfn.XLOOKUP(C2898,kamus!$B$2:$B$87,kamus!$D$2:$D$87,"dihapus",0,1)</f>
        <v>Kalasan</v>
      </c>
      <c r="C2898" t="s">
        <v>235</v>
      </c>
      <c r="D2898">
        <f>_xlfn.XLOOKUP(C2898,kamus!$B$2:$B$87,kamus!$J$2:$J$87,"dihapus",0,1)</f>
        <v>1</v>
      </c>
      <c r="E2898">
        <f t="shared" si="319"/>
        <v>0</v>
      </c>
      <c r="F2898" s="14">
        <v>43374</v>
      </c>
      <c r="G2898" s="1">
        <f t="shared" si="320"/>
        <v>10</v>
      </c>
      <c r="H2898" s="1">
        <f t="shared" si="321"/>
        <v>2018</v>
      </c>
      <c r="I2898">
        <v>0</v>
      </c>
      <c r="K2898">
        <f t="shared" si="315"/>
        <v>0</v>
      </c>
      <c r="L2898">
        <v>38337</v>
      </c>
      <c r="M2898" s="6">
        <f t="shared" si="316"/>
        <v>0</v>
      </c>
      <c r="N2898" s="6" t="str">
        <f t="shared" si="317"/>
        <v/>
      </c>
      <c r="O2898" s="6">
        <f t="shared" si="318"/>
        <v>0</v>
      </c>
      <c r="Q2898">
        <f>_xlfn.XLOOKUP(C2898&amp;G2898&amp;H2898,covid!$E$2:$E$2184,covid!$D$2:$D$2184,0,0,1)</f>
        <v>0</v>
      </c>
    </row>
    <row r="2899" spans="1:17" x14ac:dyDescent="0.3">
      <c r="A2899">
        <f>_xlfn.XLOOKUP(C2899,kamus!$B$2:$B$87,kamus!$A$2:$A$87,0,0,1)</f>
        <v>28</v>
      </c>
      <c r="B2899" t="str">
        <f>_xlfn.XLOOKUP(C2899,kamus!$B$2:$B$87,kamus!$D$2:$D$87,"dihapus",0,1)</f>
        <v>Kalasan</v>
      </c>
      <c r="C2899" t="s">
        <v>239</v>
      </c>
      <c r="D2899">
        <f>_xlfn.XLOOKUP(C2899,kamus!$B$2:$B$87,kamus!$J$2:$J$87,"dihapus",0,1)</f>
        <v>0</v>
      </c>
      <c r="E2899">
        <f t="shared" si="319"/>
        <v>0</v>
      </c>
      <c r="F2899" s="14">
        <v>43374</v>
      </c>
      <c r="G2899" s="1">
        <f t="shared" si="320"/>
        <v>10</v>
      </c>
      <c r="H2899" s="1">
        <f t="shared" si="321"/>
        <v>2018</v>
      </c>
      <c r="I2899">
        <v>2</v>
      </c>
      <c r="K2899">
        <f t="shared" si="315"/>
        <v>2</v>
      </c>
      <c r="L2899">
        <v>13744</v>
      </c>
      <c r="M2899" s="6">
        <f t="shared" si="316"/>
        <v>14.551804423748544</v>
      </c>
      <c r="N2899" s="6" t="str">
        <f t="shared" si="317"/>
        <v/>
      </c>
      <c r="O2899" s="6">
        <f t="shared" si="318"/>
        <v>14.551804423748544</v>
      </c>
      <c r="Q2899">
        <f>_xlfn.XLOOKUP(C2899&amp;G2899&amp;H2899,covid!$E$2:$E$2184,covid!$D$2:$D$2184,0,0,1)</f>
        <v>0</v>
      </c>
    </row>
    <row r="2900" spans="1:17" x14ac:dyDescent="0.3">
      <c r="A2900">
        <f>_xlfn.XLOOKUP(C2900,kamus!$B$2:$B$87,kamus!$A$2:$A$87,0,0,1)</f>
        <v>25</v>
      </c>
      <c r="B2900" t="str">
        <f>_xlfn.XLOOKUP(C2900,kamus!$B$2:$B$87,kamus!$D$2:$D$87,"dihapus",0,1)</f>
        <v>Kalasan</v>
      </c>
      <c r="C2900" t="s">
        <v>265</v>
      </c>
      <c r="D2900">
        <f>_xlfn.XLOOKUP(C2900,kamus!$B$2:$B$87,kamus!$J$2:$J$87,"dihapus",0,1)</f>
        <v>1</v>
      </c>
      <c r="E2900">
        <f t="shared" si="319"/>
        <v>0</v>
      </c>
      <c r="F2900" s="14">
        <v>43374</v>
      </c>
      <c r="G2900" s="1">
        <f t="shared" si="320"/>
        <v>10</v>
      </c>
      <c r="H2900" s="1">
        <f t="shared" si="321"/>
        <v>2018</v>
      </c>
      <c r="I2900">
        <v>0</v>
      </c>
      <c r="K2900">
        <f t="shared" si="315"/>
        <v>0</v>
      </c>
      <c r="L2900">
        <v>17169</v>
      </c>
      <c r="M2900" s="6">
        <f t="shared" si="316"/>
        <v>0</v>
      </c>
      <c r="N2900" s="6" t="str">
        <f t="shared" si="317"/>
        <v/>
      </c>
      <c r="O2900" s="6">
        <f t="shared" si="318"/>
        <v>0</v>
      </c>
      <c r="Q2900">
        <f>_xlfn.XLOOKUP(C2900&amp;G2900&amp;H2900,covid!$E$2:$E$2184,covid!$D$2:$D$2184,0,0,1)</f>
        <v>0</v>
      </c>
    </row>
    <row r="2901" spans="1:17" x14ac:dyDescent="0.3">
      <c r="A2901">
        <f>_xlfn.XLOOKUP(C2901,kamus!$B$2:$B$87,kamus!$A$2:$A$87,0,0,1)</f>
        <v>26</v>
      </c>
      <c r="B2901" t="str">
        <f>_xlfn.XLOOKUP(C2901,kamus!$B$2:$B$87,kamus!$D$2:$D$87,"dihapus",0,1)</f>
        <v>Kalasan</v>
      </c>
      <c r="C2901" t="s">
        <v>269</v>
      </c>
      <c r="D2901">
        <f>_xlfn.XLOOKUP(C2901,kamus!$B$2:$B$87,kamus!$J$2:$J$87,"dihapus",0,1)</f>
        <v>1</v>
      </c>
      <c r="E2901">
        <f t="shared" si="319"/>
        <v>0</v>
      </c>
      <c r="F2901" s="14">
        <v>43374</v>
      </c>
      <c r="G2901" s="1">
        <f t="shared" si="320"/>
        <v>10</v>
      </c>
      <c r="H2901" s="1">
        <f t="shared" si="321"/>
        <v>2018</v>
      </c>
      <c r="I2901">
        <v>0</v>
      </c>
      <c r="K2901">
        <f t="shared" si="315"/>
        <v>0</v>
      </c>
      <c r="L2901">
        <v>18588</v>
      </c>
      <c r="M2901" s="6">
        <f t="shared" si="316"/>
        <v>0</v>
      </c>
      <c r="N2901" s="6" t="str">
        <f t="shared" si="317"/>
        <v/>
      </c>
      <c r="O2901" s="6">
        <f t="shared" si="318"/>
        <v>0</v>
      </c>
      <c r="Q2901">
        <f>_xlfn.XLOOKUP(C2901&amp;G2901&amp;H2901,covid!$E$2:$E$2184,covid!$D$2:$D$2184,0,0,1)</f>
        <v>0</v>
      </c>
    </row>
    <row r="2902" spans="1:17" x14ac:dyDescent="0.3">
      <c r="A2902">
        <f>_xlfn.XLOOKUP(C2902,kamus!$B$2:$B$87,kamus!$A$2:$A$87,0,0,1)</f>
        <v>33</v>
      </c>
      <c r="B2902" t="str">
        <f>_xlfn.XLOOKUP(C2902,kamus!$B$2:$B$87,kamus!$D$2:$D$87,"dihapus",0,1)</f>
        <v>Minggir</v>
      </c>
      <c r="C2902" t="s">
        <v>241</v>
      </c>
      <c r="D2902">
        <f>_xlfn.XLOOKUP(C2902,kamus!$B$2:$B$87,kamus!$J$2:$J$87,"dihapus",0,1)</f>
        <v>0</v>
      </c>
      <c r="E2902">
        <f t="shared" si="319"/>
        <v>0</v>
      </c>
      <c r="F2902" s="14">
        <v>43374</v>
      </c>
      <c r="G2902" s="1">
        <f t="shared" si="320"/>
        <v>10</v>
      </c>
      <c r="H2902" s="1">
        <f t="shared" si="321"/>
        <v>2018</v>
      </c>
      <c r="I2902">
        <v>0</v>
      </c>
      <c r="K2902">
        <f t="shared" si="315"/>
        <v>0</v>
      </c>
      <c r="L2902">
        <v>8300</v>
      </c>
      <c r="M2902" s="6">
        <f t="shared" si="316"/>
        <v>0</v>
      </c>
      <c r="N2902" s="6" t="str">
        <f t="shared" si="317"/>
        <v/>
      </c>
      <c r="O2902" s="6">
        <f t="shared" si="318"/>
        <v>0</v>
      </c>
      <c r="Q2902">
        <f>_xlfn.XLOOKUP(C2902&amp;G2902&amp;H2902,covid!$E$2:$E$2184,covid!$D$2:$D$2184,0,0,1)</f>
        <v>0</v>
      </c>
    </row>
    <row r="2903" spans="1:17" x14ac:dyDescent="0.3">
      <c r="A2903">
        <f>_xlfn.XLOOKUP(C2903,kamus!$B$2:$B$87,kamus!$A$2:$A$87,0,0,1)</f>
        <v>31</v>
      </c>
      <c r="B2903" t="str">
        <f>_xlfn.XLOOKUP(C2903,kamus!$B$2:$B$87,kamus!$D$2:$D$87,"dihapus",0,1)</f>
        <v>Minggir</v>
      </c>
      <c r="C2903" t="s">
        <v>242</v>
      </c>
      <c r="D2903">
        <f>_xlfn.XLOOKUP(C2903,kamus!$B$2:$B$87,kamus!$J$2:$J$87,"dihapus",0,1)</f>
        <v>0</v>
      </c>
      <c r="E2903">
        <f t="shared" si="319"/>
        <v>0</v>
      </c>
      <c r="F2903" s="14">
        <v>43374</v>
      </c>
      <c r="G2903" s="1">
        <f t="shared" si="320"/>
        <v>10</v>
      </c>
      <c r="H2903" s="1">
        <f t="shared" si="321"/>
        <v>2018</v>
      </c>
      <c r="I2903">
        <v>0</v>
      </c>
      <c r="K2903">
        <f t="shared" si="315"/>
        <v>0</v>
      </c>
      <c r="L2903">
        <v>3637</v>
      </c>
      <c r="M2903" s="6">
        <f t="shared" si="316"/>
        <v>0</v>
      </c>
      <c r="N2903" s="6" t="str">
        <f t="shared" si="317"/>
        <v/>
      </c>
      <c r="O2903" s="6">
        <f t="shared" si="318"/>
        <v>0</v>
      </c>
      <c r="Q2903">
        <f>_xlfn.XLOOKUP(C2903&amp;G2903&amp;H2903,covid!$E$2:$E$2184,covid!$D$2:$D$2184,0,0,1)</f>
        <v>0</v>
      </c>
    </row>
    <row r="2904" spans="1:17" x14ac:dyDescent="0.3">
      <c r="A2904">
        <f>_xlfn.XLOOKUP(C2904,kamus!$B$2:$B$87,kamus!$A$2:$A$87,0,0,1)</f>
        <v>32</v>
      </c>
      <c r="B2904" t="str">
        <f>_xlfn.XLOOKUP(C2904,kamus!$B$2:$B$87,kamus!$D$2:$D$87,"dihapus",0,1)</f>
        <v>Minggir</v>
      </c>
      <c r="C2904" t="s">
        <v>243</v>
      </c>
      <c r="D2904">
        <f>_xlfn.XLOOKUP(C2904,kamus!$B$2:$B$87,kamus!$J$2:$J$87,"dihapus",0,1)</f>
        <v>0</v>
      </c>
      <c r="E2904">
        <f t="shared" si="319"/>
        <v>0</v>
      </c>
      <c r="F2904" s="14">
        <v>43374</v>
      </c>
      <c r="G2904" s="1">
        <f t="shared" si="320"/>
        <v>10</v>
      </c>
      <c r="H2904" s="1">
        <f t="shared" si="321"/>
        <v>2018</v>
      </c>
      <c r="I2904">
        <v>0</v>
      </c>
      <c r="K2904">
        <f t="shared" si="315"/>
        <v>0</v>
      </c>
      <c r="L2904">
        <v>7033</v>
      </c>
      <c r="M2904" s="6">
        <f t="shared" si="316"/>
        <v>0</v>
      </c>
      <c r="N2904" s="6" t="str">
        <f t="shared" si="317"/>
        <v/>
      </c>
      <c r="O2904" s="6">
        <f t="shared" si="318"/>
        <v>0</v>
      </c>
      <c r="Q2904">
        <f>_xlfn.XLOOKUP(C2904&amp;G2904&amp;H2904,covid!$E$2:$E$2184,covid!$D$2:$D$2184,0,0,1)</f>
        <v>0</v>
      </c>
    </row>
    <row r="2905" spans="1:17" x14ac:dyDescent="0.3">
      <c r="A2905">
        <f>_xlfn.XLOOKUP(C2905,kamus!$B$2:$B$87,kamus!$A$2:$A$87,0,0,1)</f>
        <v>30</v>
      </c>
      <c r="B2905" t="str">
        <f>_xlfn.XLOOKUP(C2905,kamus!$B$2:$B$87,kamus!$D$2:$D$87,"dihapus",0,1)</f>
        <v>Minggir</v>
      </c>
      <c r="C2905" t="s">
        <v>244</v>
      </c>
      <c r="D2905">
        <f>_xlfn.XLOOKUP(C2905,kamus!$B$2:$B$87,kamus!$J$2:$J$87,"dihapus",0,1)</f>
        <v>0</v>
      </c>
      <c r="E2905">
        <f t="shared" si="319"/>
        <v>0</v>
      </c>
      <c r="F2905" s="14">
        <v>43374</v>
      </c>
      <c r="G2905" s="1">
        <f t="shared" si="320"/>
        <v>10</v>
      </c>
      <c r="H2905" s="1">
        <f t="shared" si="321"/>
        <v>2018</v>
      </c>
      <c r="I2905">
        <v>0</v>
      </c>
      <c r="K2905">
        <f t="shared" si="315"/>
        <v>0</v>
      </c>
      <c r="L2905">
        <v>8777</v>
      </c>
      <c r="M2905" s="6">
        <f t="shared" si="316"/>
        <v>0</v>
      </c>
      <c r="N2905" s="6" t="str">
        <f t="shared" si="317"/>
        <v/>
      </c>
      <c r="O2905" s="6">
        <f t="shared" si="318"/>
        <v>0</v>
      </c>
      <c r="Q2905">
        <f>_xlfn.XLOOKUP(C2905&amp;G2905&amp;H2905,covid!$E$2:$E$2184,covid!$D$2:$D$2184,0,0,1)</f>
        <v>0</v>
      </c>
    </row>
    <row r="2906" spans="1:17" x14ac:dyDescent="0.3">
      <c r="A2906">
        <f>_xlfn.XLOOKUP(C2906,kamus!$B$2:$B$87,kamus!$A$2:$A$87,0,0,1)</f>
        <v>29</v>
      </c>
      <c r="B2906" t="str">
        <f>_xlfn.XLOOKUP(C2906,kamus!$B$2:$B$87,kamus!$D$2:$D$87,"dihapus",0,1)</f>
        <v>Minggir</v>
      </c>
      <c r="C2906" t="s">
        <v>245</v>
      </c>
      <c r="D2906">
        <f>_xlfn.XLOOKUP(C2906,kamus!$B$2:$B$87,kamus!$J$2:$J$87,"dihapus",0,1)</f>
        <v>0</v>
      </c>
      <c r="E2906">
        <f t="shared" si="319"/>
        <v>0</v>
      </c>
      <c r="F2906" s="14">
        <v>43374</v>
      </c>
      <c r="G2906" s="1">
        <f t="shared" si="320"/>
        <v>10</v>
      </c>
      <c r="H2906" s="1">
        <f t="shared" si="321"/>
        <v>2018</v>
      </c>
      <c r="I2906">
        <v>0</v>
      </c>
      <c r="K2906">
        <f t="shared" si="315"/>
        <v>0</v>
      </c>
      <c r="L2906">
        <v>5165</v>
      </c>
      <c r="M2906" s="6">
        <f t="shared" si="316"/>
        <v>0</v>
      </c>
      <c r="N2906" s="6" t="str">
        <f t="shared" si="317"/>
        <v/>
      </c>
      <c r="O2906" s="6">
        <f t="shared" si="318"/>
        <v>0</v>
      </c>
      <c r="Q2906">
        <f>_xlfn.XLOOKUP(C2906&amp;G2906&amp;H2906,covid!$E$2:$E$2184,covid!$D$2:$D$2184,0,0,1)</f>
        <v>0</v>
      </c>
    </row>
    <row r="2907" spans="1:17" x14ac:dyDescent="0.3">
      <c r="A2907">
        <f>_xlfn.XLOOKUP(C2907,kamus!$B$2:$B$87,kamus!$A$2:$A$87,0,0,1)</f>
        <v>35</v>
      </c>
      <c r="B2907" t="str">
        <f>_xlfn.XLOOKUP(C2907,kamus!$B$2:$B$87,kamus!$D$2:$D$87,"dihapus",0,1)</f>
        <v>Mlati 1</v>
      </c>
      <c r="C2907" t="s">
        <v>240</v>
      </c>
      <c r="D2907">
        <f>_xlfn.XLOOKUP(C2907,kamus!$B$2:$B$87,kamus!$J$2:$J$87,"dihapus",0,1)</f>
        <v>1</v>
      </c>
      <c r="E2907">
        <f t="shared" si="319"/>
        <v>0</v>
      </c>
      <c r="F2907" s="14">
        <v>43374</v>
      </c>
      <c r="G2907" s="1">
        <f t="shared" si="320"/>
        <v>10</v>
      </c>
      <c r="H2907" s="1">
        <f t="shared" si="321"/>
        <v>2018</v>
      </c>
      <c r="I2907">
        <v>0</v>
      </c>
      <c r="K2907">
        <f t="shared" si="315"/>
        <v>0</v>
      </c>
      <c r="L2907">
        <v>18886</v>
      </c>
      <c r="M2907" s="6">
        <f t="shared" si="316"/>
        <v>0</v>
      </c>
      <c r="N2907" s="6" t="str">
        <f t="shared" si="317"/>
        <v/>
      </c>
      <c r="O2907" s="6">
        <f t="shared" si="318"/>
        <v>0</v>
      </c>
      <c r="Q2907">
        <f>_xlfn.XLOOKUP(C2907&amp;G2907&amp;H2907,covid!$E$2:$E$2184,covid!$D$2:$D$2184,0,0,1)</f>
        <v>0</v>
      </c>
    </row>
    <row r="2908" spans="1:17" x14ac:dyDescent="0.3">
      <c r="A2908">
        <f>_xlfn.XLOOKUP(C2908,kamus!$B$2:$B$87,kamus!$A$2:$A$87,0,0,1)</f>
        <v>34</v>
      </c>
      <c r="B2908" t="str">
        <f>_xlfn.XLOOKUP(C2908,kamus!$B$2:$B$87,kamus!$D$2:$D$87,"dihapus",0,1)</f>
        <v>Mlati 1</v>
      </c>
      <c r="C2908" t="s">
        <v>254</v>
      </c>
      <c r="D2908">
        <f>_xlfn.XLOOKUP(C2908,kamus!$B$2:$B$87,kamus!$J$2:$J$87,"dihapus",0,1)</f>
        <v>1</v>
      </c>
      <c r="E2908">
        <f t="shared" si="319"/>
        <v>0</v>
      </c>
      <c r="F2908" s="14">
        <v>43374</v>
      </c>
      <c r="G2908" s="1">
        <f t="shared" si="320"/>
        <v>10</v>
      </c>
      <c r="H2908" s="1">
        <f t="shared" si="321"/>
        <v>2018</v>
      </c>
      <c r="I2908">
        <v>0</v>
      </c>
      <c r="K2908">
        <f t="shared" si="315"/>
        <v>0</v>
      </c>
      <c r="L2908">
        <v>35345</v>
      </c>
      <c r="M2908" s="6">
        <f t="shared" si="316"/>
        <v>0</v>
      </c>
      <c r="N2908" s="6" t="str">
        <f t="shared" si="317"/>
        <v/>
      </c>
      <c r="O2908" s="6">
        <f t="shared" si="318"/>
        <v>0</v>
      </c>
      <c r="Q2908">
        <f>_xlfn.XLOOKUP(C2908&amp;G2908&amp;H2908,covid!$E$2:$E$2184,covid!$D$2:$D$2184,0,0,1)</f>
        <v>0</v>
      </c>
    </row>
    <row r="2909" spans="1:17" x14ac:dyDescent="0.3">
      <c r="A2909">
        <f>_xlfn.XLOOKUP(C2909,kamus!$B$2:$B$87,kamus!$A$2:$A$87,0,0,1)</f>
        <v>38</v>
      </c>
      <c r="B2909" t="str">
        <f>_xlfn.XLOOKUP(C2909,kamus!$B$2:$B$87,kamus!$D$2:$D$87,"dihapus",0,1)</f>
        <v>Mlati 2</v>
      </c>
      <c r="C2909" t="s">
        <v>258</v>
      </c>
      <c r="D2909">
        <f>_xlfn.XLOOKUP(C2909,kamus!$B$2:$B$87,kamus!$J$2:$J$87,"dihapus",0,1)</f>
        <v>0</v>
      </c>
      <c r="E2909">
        <f t="shared" si="319"/>
        <v>0</v>
      </c>
      <c r="F2909" s="14">
        <v>43374</v>
      </c>
      <c r="G2909" s="1">
        <f t="shared" si="320"/>
        <v>10</v>
      </c>
      <c r="H2909" s="1">
        <f t="shared" si="321"/>
        <v>2018</v>
      </c>
      <c r="I2909">
        <v>0</v>
      </c>
      <c r="K2909">
        <f t="shared" si="315"/>
        <v>0</v>
      </c>
      <c r="L2909">
        <v>16653</v>
      </c>
      <c r="M2909" s="6">
        <f t="shared" si="316"/>
        <v>0</v>
      </c>
      <c r="N2909" s="6" t="str">
        <f t="shared" si="317"/>
        <v/>
      </c>
      <c r="O2909" s="6">
        <f t="shared" si="318"/>
        <v>0</v>
      </c>
      <c r="Q2909">
        <f>_xlfn.XLOOKUP(C2909&amp;G2909&amp;H2909,covid!$E$2:$E$2184,covid!$D$2:$D$2184,0,0,1)</f>
        <v>0</v>
      </c>
    </row>
    <row r="2910" spans="1:17" x14ac:dyDescent="0.3">
      <c r="A2910">
        <f>_xlfn.XLOOKUP(C2910,kamus!$B$2:$B$87,kamus!$A$2:$A$87,0,0,1)</f>
        <v>36</v>
      </c>
      <c r="B2910" t="str">
        <f>_xlfn.XLOOKUP(C2910,kamus!$B$2:$B$87,kamus!$D$2:$D$87,"dihapus",0,1)</f>
        <v>Mlati 2</v>
      </c>
      <c r="C2910" t="s">
        <v>268</v>
      </c>
      <c r="D2910">
        <f>_xlfn.XLOOKUP(C2910,kamus!$B$2:$B$87,kamus!$J$2:$J$87,"dihapus",0,1)</f>
        <v>1</v>
      </c>
      <c r="E2910">
        <f t="shared" si="319"/>
        <v>0</v>
      </c>
      <c r="F2910" s="14">
        <v>43374</v>
      </c>
      <c r="G2910" s="1">
        <f t="shared" si="320"/>
        <v>10</v>
      </c>
      <c r="H2910" s="1">
        <f t="shared" si="321"/>
        <v>2018</v>
      </c>
      <c r="I2910">
        <v>0</v>
      </c>
      <c r="K2910">
        <f t="shared" si="315"/>
        <v>0</v>
      </c>
      <c r="L2910">
        <v>11526</v>
      </c>
      <c r="M2910" s="6">
        <f t="shared" si="316"/>
        <v>0</v>
      </c>
      <c r="N2910" s="6" t="str">
        <f t="shared" si="317"/>
        <v/>
      </c>
      <c r="O2910" s="6">
        <f t="shared" si="318"/>
        <v>0</v>
      </c>
      <c r="Q2910">
        <f>_xlfn.XLOOKUP(C2910&amp;G2910&amp;H2910,covid!$E$2:$E$2184,covid!$D$2:$D$2184,0,0,1)</f>
        <v>0</v>
      </c>
    </row>
    <row r="2911" spans="1:17" x14ac:dyDescent="0.3">
      <c r="A2911">
        <f>_xlfn.XLOOKUP(C2911,kamus!$B$2:$B$87,kamus!$A$2:$A$87,0,0,1)</f>
        <v>37</v>
      </c>
      <c r="B2911" t="str">
        <f>_xlfn.XLOOKUP(C2911,kamus!$B$2:$B$87,kamus!$D$2:$D$87,"dihapus",0,1)</f>
        <v>Mlati 2</v>
      </c>
      <c r="C2911" t="s">
        <v>270</v>
      </c>
      <c r="D2911">
        <f>_xlfn.XLOOKUP(C2911,kamus!$B$2:$B$87,kamus!$J$2:$J$87,"dihapus",0,1)</f>
        <v>1</v>
      </c>
      <c r="E2911">
        <f t="shared" si="319"/>
        <v>0</v>
      </c>
      <c r="F2911" s="14">
        <v>43374</v>
      </c>
      <c r="G2911" s="1">
        <f t="shared" si="320"/>
        <v>10</v>
      </c>
      <c r="H2911" s="1">
        <f t="shared" si="321"/>
        <v>2018</v>
      </c>
      <c r="I2911">
        <v>2</v>
      </c>
      <c r="K2911">
        <f t="shared" si="315"/>
        <v>2</v>
      </c>
      <c r="L2911">
        <v>13694</v>
      </c>
      <c r="M2911" s="6">
        <f t="shared" si="316"/>
        <v>14.604936468526361</v>
      </c>
      <c r="N2911" s="6" t="str">
        <f t="shared" si="317"/>
        <v/>
      </c>
      <c r="O2911" s="6">
        <f t="shared" si="318"/>
        <v>14.604936468526361</v>
      </c>
      <c r="Q2911">
        <f>_xlfn.XLOOKUP(C2911&amp;G2911&amp;H2911,covid!$E$2:$E$2184,covid!$D$2:$D$2184,0,0,1)</f>
        <v>0</v>
      </c>
    </row>
    <row r="2912" spans="1:17" x14ac:dyDescent="0.3">
      <c r="A2912">
        <f>_xlfn.XLOOKUP(C2912,kamus!$B$2:$B$87,kamus!$A$2:$A$87,0,0,1)</f>
        <v>39</v>
      </c>
      <c r="B2912" t="str">
        <f>_xlfn.XLOOKUP(C2912,kamus!$B$2:$B$87,kamus!$D$2:$D$87,"dihapus",0,1)</f>
        <v>Moyudan</v>
      </c>
      <c r="C2912" t="s">
        <v>259</v>
      </c>
      <c r="D2912">
        <f>_xlfn.XLOOKUP(C2912,kamus!$B$2:$B$87,kamus!$J$2:$J$87,"dihapus",0,1)</f>
        <v>0</v>
      </c>
      <c r="E2912">
        <f t="shared" si="319"/>
        <v>0</v>
      </c>
      <c r="F2912" s="14">
        <v>43374</v>
      </c>
      <c r="G2912" s="1">
        <f t="shared" si="320"/>
        <v>10</v>
      </c>
      <c r="H2912" s="1">
        <f t="shared" si="321"/>
        <v>2018</v>
      </c>
      <c r="I2912">
        <v>0</v>
      </c>
      <c r="K2912">
        <f t="shared" si="315"/>
        <v>0</v>
      </c>
      <c r="L2912">
        <v>11875</v>
      </c>
      <c r="M2912" s="6">
        <f t="shared" si="316"/>
        <v>0</v>
      </c>
      <c r="N2912" s="6" t="str">
        <f t="shared" si="317"/>
        <v/>
      </c>
      <c r="O2912" s="6">
        <f t="shared" si="318"/>
        <v>0</v>
      </c>
      <c r="Q2912">
        <f>_xlfn.XLOOKUP(C2912&amp;G2912&amp;H2912,covid!$E$2:$E$2184,covid!$D$2:$D$2184,0,0,1)</f>
        <v>0</v>
      </c>
    </row>
    <row r="2913" spans="1:17" x14ac:dyDescent="0.3">
      <c r="A2913">
        <f>_xlfn.XLOOKUP(C2913,kamus!$B$2:$B$87,kamus!$A$2:$A$87,0,0,1)</f>
        <v>42</v>
      </c>
      <c r="B2913" t="str">
        <f>_xlfn.XLOOKUP(C2913,kamus!$B$2:$B$87,kamus!$D$2:$D$87,"dihapus",0,1)</f>
        <v>Moyudan</v>
      </c>
      <c r="C2913" t="s">
        <v>260</v>
      </c>
      <c r="D2913">
        <f>_xlfn.XLOOKUP(C2913,kamus!$B$2:$B$87,kamus!$J$2:$J$87,"dihapus",0,1)</f>
        <v>0</v>
      </c>
      <c r="E2913">
        <f t="shared" si="319"/>
        <v>0</v>
      </c>
      <c r="F2913" s="14">
        <v>43374</v>
      </c>
      <c r="G2913" s="1">
        <f t="shared" si="320"/>
        <v>10</v>
      </c>
      <c r="H2913" s="1">
        <f t="shared" si="321"/>
        <v>2018</v>
      </c>
      <c r="I2913">
        <v>0</v>
      </c>
      <c r="K2913">
        <f t="shared" si="315"/>
        <v>0</v>
      </c>
      <c r="L2913">
        <v>7197</v>
      </c>
      <c r="M2913" s="6">
        <f t="shared" si="316"/>
        <v>0</v>
      </c>
      <c r="N2913" s="6" t="str">
        <f t="shared" si="317"/>
        <v/>
      </c>
      <c r="O2913" s="6">
        <f t="shared" si="318"/>
        <v>0</v>
      </c>
      <c r="Q2913">
        <f>_xlfn.XLOOKUP(C2913&amp;G2913&amp;H2913,covid!$E$2:$E$2184,covid!$D$2:$D$2184,0,0,1)</f>
        <v>0</v>
      </c>
    </row>
    <row r="2914" spans="1:17" x14ac:dyDescent="0.3">
      <c r="A2914">
        <f>_xlfn.XLOOKUP(C2914,kamus!$B$2:$B$87,kamus!$A$2:$A$87,0,0,1)</f>
        <v>41</v>
      </c>
      <c r="B2914" t="str">
        <f>_xlfn.XLOOKUP(C2914,kamus!$B$2:$B$87,kamus!$D$2:$D$87,"dihapus",0,1)</f>
        <v>Moyudan</v>
      </c>
      <c r="C2914" t="s">
        <v>262</v>
      </c>
      <c r="D2914">
        <f>_xlfn.XLOOKUP(C2914,kamus!$B$2:$B$87,kamus!$J$2:$J$87,"dihapus",0,1)</f>
        <v>0</v>
      </c>
      <c r="E2914">
        <f t="shared" si="319"/>
        <v>0</v>
      </c>
      <c r="F2914" s="14">
        <v>43374</v>
      </c>
      <c r="G2914" s="1">
        <f t="shared" si="320"/>
        <v>10</v>
      </c>
      <c r="H2914" s="1">
        <f t="shared" si="321"/>
        <v>2018</v>
      </c>
      <c r="I2914">
        <v>0</v>
      </c>
      <c r="K2914">
        <f t="shared" si="315"/>
        <v>0</v>
      </c>
      <c r="L2914">
        <v>6705</v>
      </c>
      <c r="M2914" s="6">
        <f t="shared" si="316"/>
        <v>0</v>
      </c>
      <c r="N2914" s="6" t="str">
        <f t="shared" si="317"/>
        <v/>
      </c>
      <c r="O2914" s="6">
        <f t="shared" si="318"/>
        <v>0</v>
      </c>
      <c r="Q2914">
        <f>_xlfn.XLOOKUP(C2914&amp;G2914&amp;H2914,covid!$E$2:$E$2184,covid!$D$2:$D$2184,0,0,1)</f>
        <v>0</v>
      </c>
    </row>
    <row r="2915" spans="1:17" x14ac:dyDescent="0.3">
      <c r="A2915">
        <f>_xlfn.XLOOKUP(C2915,kamus!$B$2:$B$87,kamus!$A$2:$A$87,0,0,1)</f>
        <v>40</v>
      </c>
      <c r="B2915" t="str">
        <f>_xlfn.XLOOKUP(C2915,kamus!$B$2:$B$87,kamus!$D$2:$D$87,"dihapus",0,1)</f>
        <v>Moyudan</v>
      </c>
      <c r="C2915" t="s">
        <v>264</v>
      </c>
      <c r="D2915">
        <f>_xlfn.XLOOKUP(C2915,kamus!$B$2:$B$87,kamus!$J$2:$J$87,"dihapus",0,1)</f>
        <v>0</v>
      </c>
      <c r="E2915">
        <f t="shared" si="319"/>
        <v>0</v>
      </c>
      <c r="F2915" s="14">
        <v>43374</v>
      </c>
      <c r="G2915" s="1">
        <f t="shared" si="320"/>
        <v>10</v>
      </c>
      <c r="H2915" s="1">
        <f t="shared" si="321"/>
        <v>2018</v>
      </c>
      <c r="I2915">
        <v>0</v>
      </c>
      <c r="K2915">
        <f t="shared" si="315"/>
        <v>0</v>
      </c>
      <c r="L2915">
        <v>8347</v>
      </c>
      <c r="M2915" s="6">
        <f t="shared" si="316"/>
        <v>0</v>
      </c>
      <c r="N2915" s="6" t="str">
        <f t="shared" si="317"/>
        <v/>
      </c>
      <c r="O2915" s="6">
        <f t="shared" si="318"/>
        <v>0</v>
      </c>
      <c r="Q2915">
        <f>_xlfn.XLOOKUP(C2915&amp;G2915&amp;H2915,covid!$E$2:$E$2184,covid!$D$2:$D$2184,0,0,1)</f>
        <v>0</v>
      </c>
    </row>
    <row r="2916" spans="1:17" x14ac:dyDescent="0.3">
      <c r="A2916">
        <f>_xlfn.XLOOKUP(C2916,kamus!$B$2:$B$87,kamus!$A$2:$A$87,0,0,1)</f>
        <v>43</v>
      </c>
      <c r="B2916" t="str">
        <f>_xlfn.XLOOKUP(C2916,kamus!$B$2:$B$87,kamus!$D$2:$D$87,"dihapus",0,1)</f>
        <v>Ngaglik 1</v>
      </c>
      <c r="C2916" t="s">
        <v>228</v>
      </c>
      <c r="D2916">
        <f>_xlfn.XLOOKUP(C2916,kamus!$B$2:$B$87,kamus!$J$2:$J$87,"dihapus",0,1)</f>
        <v>1</v>
      </c>
      <c r="E2916">
        <f t="shared" si="319"/>
        <v>0</v>
      </c>
      <c r="F2916" s="14">
        <v>43374</v>
      </c>
      <c r="G2916" s="1">
        <f t="shared" si="320"/>
        <v>10</v>
      </c>
      <c r="H2916" s="1">
        <f t="shared" si="321"/>
        <v>2018</v>
      </c>
      <c r="I2916">
        <v>0</v>
      </c>
      <c r="K2916">
        <f t="shared" si="315"/>
        <v>0</v>
      </c>
      <c r="L2916">
        <v>12705</v>
      </c>
      <c r="M2916" s="6">
        <f t="shared" si="316"/>
        <v>0</v>
      </c>
      <c r="N2916" s="6" t="str">
        <f t="shared" si="317"/>
        <v/>
      </c>
      <c r="O2916" s="6">
        <f t="shared" si="318"/>
        <v>0</v>
      </c>
      <c r="Q2916">
        <f>_xlfn.XLOOKUP(C2916&amp;G2916&amp;H2916,covid!$E$2:$E$2184,covid!$D$2:$D$2184,0,0,1)</f>
        <v>0</v>
      </c>
    </row>
    <row r="2917" spans="1:17" x14ac:dyDescent="0.3">
      <c r="A2917">
        <f>_xlfn.XLOOKUP(C2917,kamus!$B$2:$B$87,kamus!$A$2:$A$87,0,0,1)</f>
        <v>44</v>
      </c>
      <c r="B2917" t="str">
        <f>_xlfn.XLOOKUP(C2917,kamus!$B$2:$B$87,kamus!$D$2:$D$87,"dihapus",0,1)</f>
        <v>Ngaglik 1</v>
      </c>
      <c r="C2917" t="s">
        <v>237</v>
      </c>
      <c r="D2917">
        <f>_xlfn.XLOOKUP(C2917,kamus!$B$2:$B$87,kamus!$J$2:$J$87,"dihapus",0,1)</f>
        <v>1</v>
      </c>
      <c r="E2917">
        <f t="shared" si="319"/>
        <v>0</v>
      </c>
      <c r="F2917" s="14">
        <v>43374</v>
      </c>
      <c r="G2917" s="1">
        <f t="shared" si="320"/>
        <v>10</v>
      </c>
      <c r="H2917" s="1">
        <f t="shared" si="321"/>
        <v>2018</v>
      </c>
      <c r="I2917">
        <v>0</v>
      </c>
      <c r="K2917">
        <f t="shared" si="315"/>
        <v>0</v>
      </c>
      <c r="L2917">
        <v>21934</v>
      </c>
      <c r="M2917" s="6">
        <f t="shared" si="316"/>
        <v>0</v>
      </c>
      <c r="N2917" s="6" t="str">
        <f t="shared" si="317"/>
        <v/>
      </c>
      <c r="O2917" s="6">
        <f t="shared" si="318"/>
        <v>0</v>
      </c>
      <c r="Q2917">
        <f>_xlfn.XLOOKUP(C2917&amp;G2917&amp;H2917,covid!$E$2:$E$2184,covid!$D$2:$D$2184,0,0,1)</f>
        <v>0</v>
      </c>
    </row>
    <row r="2918" spans="1:17" x14ac:dyDescent="0.3">
      <c r="A2918">
        <f>_xlfn.XLOOKUP(C2918,kamus!$B$2:$B$87,kamus!$A$2:$A$87,0,0,1)</f>
        <v>45</v>
      </c>
      <c r="B2918" t="str">
        <f>_xlfn.XLOOKUP(C2918,kamus!$B$2:$B$87,kamus!$D$2:$D$87,"dihapus",0,1)</f>
        <v>Ngaglik 1</v>
      </c>
      <c r="C2918" t="s">
        <v>255</v>
      </c>
      <c r="D2918">
        <f>_xlfn.XLOOKUP(C2918,kamus!$B$2:$B$87,kamus!$J$2:$J$87,"dihapus",0,1)</f>
        <v>1</v>
      </c>
      <c r="E2918">
        <f t="shared" si="319"/>
        <v>0</v>
      </c>
      <c r="F2918" s="14">
        <v>43374</v>
      </c>
      <c r="G2918" s="1">
        <f t="shared" si="320"/>
        <v>10</v>
      </c>
      <c r="H2918" s="1">
        <f t="shared" si="321"/>
        <v>2018</v>
      </c>
      <c r="I2918">
        <v>1</v>
      </c>
      <c r="K2918">
        <f t="shared" si="315"/>
        <v>1</v>
      </c>
      <c r="L2918">
        <v>19793</v>
      </c>
      <c r="M2918" s="6">
        <f t="shared" si="316"/>
        <v>5.0522912140655789</v>
      </c>
      <c r="N2918" s="6" t="str">
        <f t="shared" si="317"/>
        <v/>
      </c>
      <c r="O2918" s="6">
        <f t="shared" si="318"/>
        <v>5.0522912140655789</v>
      </c>
      <c r="Q2918">
        <f>_xlfn.XLOOKUP(C2918&amp;G2918&amp;H2918,covid!$E$2:$E$2184,covid!$D$2:$D$2184,0,0,1)</f>
        <v>0</v>
      </c>
    </row>
    <row r="2919" spans="1:17" x14ac:dyDescent="0.3">
      <c r="A2919">
        <f>_xlfn.XLOOKUP(C2919,kamus!$B$2:$B$87,kamus!$A$2:$A$87,0,0,1)</f>
        <v>48</v>
      </c>
      <c r="B2919" t="str">
        <f>_xlfn.XLOOKUP(C2919,kamus!$B$2:$B$87,kamus!$D$2:$D$87,"dihapus",0,1)</f>
        <v>Ngaglik 2</v>
      </c>
      <c r="C2919" t="s">
        <v>208</v>
      </c>
      <c r="D2919">
        <f>_xlfn.XLOOKUP(C2919,kamus!$B$2:$B$87,kamus!$J$2:$J$87,"dihapus",0,1)</f>
        <v>1</v>
      </c>
      <c r="E2919">
        <f t="shared" si="319"/>
        <v>0</v>
      </c>
      <c r="F2919" s="14">
        <v>43374</v>
      </c>
      <c r="G2919" s="1">
        <f t="shared" si="320"/>
        <v>10</v>
      </c>
      <c r="H2919" s="1">
        <f t="shared" si="321"/>
        <v>2018</v>
      </c>
      <c r="I2919">
        <v>0</v>
      </c>
      <c r="K2919">
        <f t="shared" si="315"/>
        <v>0</v>
      </c>
      <c r="L2919">
        <v>10447</v>
      </c>
      <c r="M2919" s="6">
        <f t="shared" si="316"/>
        <v>0</v>
      </c>
      <c r="N2919" s="6" t="str">
        <f t="shared" si="317"/>
        <v/>
      </c>
      <c r="O2919" s="6">
        <f t="shared" si="318"/>
        <v>0</v>
      </c>
      <c r="Q2919">
        <f>_xlfn.XLOOKUP(C2919&amp;G2919&amp;H2919,covid!$E$2:$E$2184,covid!$D$2:$D$2184,0,0,1)</f>
        <v>0</v>
      </c>
    </row>
    <row r="2920" spans="1:17" x14ac:dyDescent="0.3">
      <c r="A2920">
        <f>_xlfn.XLOOKUP(C2920,kamus!$B$2:$B$87,kamus!$A$2:$A$87,0,0,1)</f>
        <v>47</v>
      </c>
      <c r="B2920" t="str">
        <f>_xlfn.XLOOKUP(C2920,kamus!$B$2:$B$87,kamus!$D$2:$D$87,"dihapus",0,1)</f>
        <v>Ngaglik 2</v>
      </c>
      <c r="C2920" t="s">
        <v>238</v>
      </c>
      <c r="D2920">
        <f>_xlfn.XLOOKUP(C2920,kamus!$B$2:$B$87,kamus!$J$2:$J$87,"dihapus",0,1)</f>
        <v>1</v>
      </c>
      <c r="E2920">
        <f t="shared" si="319"/>
        <v>0</v>
      </c>
      <c r="F2920" s="14">
        <v>43374</v>
      </c>
      <c r="G2920" s="1">
        <f t="shared" si="320"/>
        <v>10</v>
      </c>
      <c r="H2920" s="1">
        <f t="shared" si="321"/>
        <v>2018</v>
      </c>
      <c r="I2920">
        <v>0</v>
      </c>
      <c r="K2920">
        <f t="shared" si="315"/>
        <v>0</v>
      </c>
      <c r="L2920">
        <v>22367</v>
      </c>
      <c r="M2920" s="6">
        <f t="shared" si="316"/>
        <v>0</v>
      </c>
      <c r="N2920" s="6" t="str">
        <f t="shared" si="317"/>
        <v/>
      </c>
      <c r="O2920" s="6">
        <f t="shared" si="318"/>
        <v>0</v>
      </c>
      <c r="Q2920">
        <f>_xlfn.XLOOKUP(C2920&amp;G2920&amp;H2920,covid!$E$2:$E$2184,covid!$D$2:$D$2184,0,0,1)</f>
        <v>0</v>
      </c>
    </row>
    <row r="2921" spans="1:17" x14ac:dyDescent="0.3">
      <c r="A2921">
        <f>_xlfn.XLOOKUP(C2921,kamus!$B$2:$B$87,kamus!$A$2:$A$87,0,0,1)</f>
        <v>46</v>
      </c>
      <c r="B2921" t="str">
        <f>_xlfn.XLOOKUP(C2921,kamus!$B$2:$B$87,kamus!$D$2:$D$87,"dihapus",0,1)</f>
        <v>Ngaglik 2</v>
      </c>
      <c r="C2921" t="s">
        <v>257</v>
      </c>
      <c r="D2921">
        <f>_xlfn.XLOOKUP(C2921,kamus!$B$2:$B$87,kamus!$J$2:$J$87,"dihapus",0,1)</f>
        <v>1</v>
      </c>
      <c r="E2921">
        <f t="shared" si="319"/>
        <v>0</v>
      </c>
      <c r="F2921" s="14">
        <v>43374</v>
      </c>
      <c r="G2921" s="1">
        <f t="shared" si="320"/>
        <v>10</v>
      </c>
      <c r="H2921" s="1">
        <f t="shared" si="321"/>
        <v>2018</v>
      </c>
      <c r="I2921">
        <v>0</v>
      </c>
      <c r="K2921">
        <f t="shared" si="315"/>
        <v>0</v>
      </c>
      <c r="L2921">
        <v>16910</v>
      </c>
      <c r="M2921" s="6">
        <f t="shared" si="316"/>
        <v>0</v>
      </c>
      <c r="N2921" s="6" t="str">
        <f t="shared" si="317"/>
        <v/>
      </c>
      <c r="O2921" s="6">
        <f t="shared" si="318"/>
        <v>0</v>
      </c>
      <c r="Q2921">
        <f>_xlfn.XLOOKUP(C2921&amp;G2921&amp;H2921,covid!$E$2:$E$2184,covid!$D$2:$D$2184,0,0,1)</f>
        <v>0</v>
      </c>
    </row>
    <row r="2922" spans="1:17" x14ac:dyDescent="0.3">
      <c r="A2922">
        <f>_xlfn.XLOOKUP(C2922,kamus!$B$2:$B$87,kamus!$A$2:$A$87,0,0,1)</f>
        <v>50</v>
      </c>
      <c r="B2922" t="str">
        <f>_xlfn.XLOOKUP(C2922,kamus!$B$2:$B$87,kamus!$D$2:$D$87,"dihapus",0,1)</f>
        <v>Ngemplak 1</v>
      </c>
      <c r="C2922" t="s">
        <v>202</v>
      </c>
      <c r="D2922">
        <f>_xlfn.XLOOKUP(C2922,kamus!$B$2:$B$87,kamus!$J$2:$J$87,"dihapus",0,1)</f>
        <v>0</v>
      </c>
      <c r="E2922">
        <f t="shared" si="319"/>
        <v>0</v>
      </c>
      <c r="F2922" s="14">
        <v>43374</v>
      </c>
      <c r="G2922" s="1">
        <f t="shared" si="320"/>
        <v>10</v>
      </c>
      <c r="H2922" s="1">
        <f t="shared" si="321"/>
        <v>2018</v>
      </c>
      <c r="I2922">
        <v>0</v>
      </c>
      <c r="K2922">
        <f t="shared" si="315"/>
        <v>0</v>
      </c>
      <c r="L2922">
        <v>7988</v>
      </c>
      <c r="M2922" s="6">
        <f t="shared" si="316"/>
        <v>0</v>
      </c>
      <c r="N2922" s="6" t="str">
        <f t="shared" si="317"/>
        <v/>
      </c>
      <c r="O2922" s="6">
        <f t="shared" si="318"/>
        <v>0</v>
      </c>
      <c r="Q2922">
        <f>_xlfn.XLOOKUP(C2922&amp;G2922&amp;H2922,covid!$E$2:$E$2184,covid!$D$2:$D$2184,0,0,1)</f>
        <v>0</v>
      </c>
    </row>
    <row r="2923" spans="1:17" x14ac:dyDescent="0.3">
      <c r="A2923">
        <f>_xlfn.XLOOKUP(C2923,kamus!$B$2:$B$87,kamus!$A$2:$A$87,0,0,1)</f>
        <v>51</v>
      </c>
      <c r="B2923" t="str">
        <f>_xlfn.XLOOKUP(C2923,kamus!$B$2:$B$87,kamus!$D$2:$D$87,"dihapus",0,1)</f>
        <v>Ngemplak 1</v>
      </c>
      <c r="C2923" t="s">
        <v>256</v>
      </c>
      <c r="D2923">
        <f>_xlfn.XLOOKUP(C2923,kamus!$B$2:$B$87,kamus!$J$2:$J$87,"dihapus",0,1)</f>
        <v>0</v>
      </c>
      <c r="E2923">
        <f t="shared" si="319"/>
        <v>0</v>
      </c>
      <c r="F2923" s="14">
        <v>43374</v>
      </c>
      <c r="G2923" s="1">
        <f t="shared" si="320"/>
        <v>10</v>
      </c>
      <c r="H2923" s="1">
        <f t="shared" si="321"/>
        <v>2018</v>
      </c>
      <c r="I2923">
        <v>0</v>
      </c>
      <c r="K2923">
        <f t="shared" si="315"/>
        <v>0</v>
      </c>
      <c r="L2923">
        <v>8208</v>
      </c>
      <c r="M2923" s="6">
        <f t="shared" si="316"/>
        <v>0</v>
      </c>
      <c r="N2923" s="6" t="str">
        <f t="shared" si="317"/>
        <v/>
      </c>
      <c r="O2923" s="6">
        <f t="shared" si="318"/>
        <v>0</v>
      </c>
      <c r="Q2923">
        <f>_xlfn.XLOOKUP(C2923&amp;G2923&amp;H2923,covid!$E$2:$E$2184,covid!$D$2:$D$2184,0,0,1)</f>
        <v>0</v>
      </c>
    </row>
    <row r="2924" spans="1:17" x14ac:dyDescent="0.3">
      <c r="A2924">
        <f>_xlfn.XLOOKUP(C2924,kamus!$B$2:$B$87,kamus!$A$2:$A$87,0,0,1)</f>
        <v>49</v>
      </c>
      <c r="B2924" t="str">
        <f>_xlfn.XLOOKUP(C2924,kamus!$B$2:$B$87,kamus!$D$2:$D$87,"dihapus",0,1)</f>
        <v>Ngemplak 1</v>
      </c>
      <c r="C2924" t="s">
        <v>276</v>
      </c>
      <c r="D2924">
        <f>_xlfn.XLOOKUP(C2924,kamus!$B$2:$B$87,kamus!$J$2:$J$87,"dihapus",0,1)</f>
        <v>1</v>
      </c>
      <c r="E2924">
        <f t="shared" si="319"/>
        <v>0</v>
      </c>
      <c r="F2924" s="14">
        <v>43374</v>
      </c>
      <c r="G2924" s="1">
        <f t="shared" si="320"/>
        <v>10</v>
      </c>
      <c r="H2924" s="1">
        <f t="shared" si="321"/>
        <v>2018</v>
      </c>
      <c r="I2924">
        <v>0</v>
      </c>
      <c r="K2924">
        <f t="shared" si="315"/>
        <v>0</v>
      </c>
      <c r="L2924">
        <v>9697</v>
      </c>
      <c r="M2924" s="6">
        <f t="shared" si="316"/>
        <v>0</v>
      </c>
      <c r="N2924" s="6" t="str">
        <f t="shared" si="317"/>
        <v/>
      </c>
      <c r="O2924" s="6">
        <f t="shared" si="318"/>
        <v>0</v>
      </c>
      <c r="Q2924">
        <f>_xlfn.XLOOKUP(C2924&amp;G2924&amp;H2924,covid!$E$2:$E$2184,covid!$D$2:$D$2184,0,0,1)</f>
        <v>0</v>
      </c>
    </row>
    <row r="2925" spans="1:17" x14ac:dyDescent="0.3">
      <c r="A2925">
        <f>_xlfn.XLOOKUP(C2925,kamus!$B$2:$B$87,kamus!$A$2:$A$87,0,0,1)</f>
        <v>52</v>
      </c>
      <c r="B2925" t="str">
        <f>_xlfn.XLOOKUP(C2925,kamus!$B$2:$B$87,kamus!$D$2:$D$87,"dihapus",0,1)</f>
        <v>Ngemplak 2</v>
      </c>
      <c r="C2925" t="s">
        <v>277</v>
      </c>
      <c r="D2925">
        <f>_xlfn.XLOOKUP(C2925,kamus!$B$2:$B$87,kamus!$J$2:$J$87,"dihapus",0,1)</f>
        <v>1</v>
      </c>
      <c r="E2925">
        <f t="shared" si="319"/>
        <v>0</v>
      </c>
      <c r="F2925" s="14">
        <v>43374</v>
      </c>
      <c r="G2925" s="1">
        <f t="shared" si="320"/>
        <v>10</v>
      </c>
      <c r="H2925" s="1">
        <f t="shared" si="321"/>
        <v>2018</v>
      </c>
      <c r="I2925">
        <v>0</v>
      </c>
      <c r="K2925">
        <f t="shared" si="315"/>
        <v>0</v>
      </c>
      <c r="L2925">
        <v>31636</v>
      </c>
      <c r="M2925" s="6">
        <f t="shared" si="316"/>
        <v>0</v>
      </c>
      <c r="N2925" s="6" t="str">
        <f t="shared" si="317"/>
        <v/>
      </c>
      <c r="O2925" s="6">
        <f t="shared" si="318"/>
        <v>0</v>
      </c>
      <c r="Q2925">
        <f>_xlfn.XLOOKUP(C2925&amp;G2925&amp;H2925,covid!$E$2:$E$2184,covid!$D$2:$D$2184,0,0,1)</f>
        <v>0</v>
      </c>
    </row>
    <row r="2926" spans="1:17" x14ac:dyDescent="0.3">
      <c r="A2926">
        <f>_xlfn.XLOOKUP(C2926,kamus!$B$2:$B$87,kamus!$A$2:$A$87,0,0,1)</f>
        <v>53</v>
      </c>
      <c r="B2926" t="str">
        <f>_xlfn.XLOOKUP(C2926,kamus!$B$2:$B$87,kamus!$D$2:$D$87,"dihapus",0,1)</f>
        <v>Ngemplak 2</v>
      </c>
      <c r="C2926" t="s">
        <v>278</v>
      </c>
      <c r="D2926">
        <f>_xlfn.XLOOKUP(C2926,kamus!$B$2:$B$87,kamus!$J$2:$J$87,"dihapus",0,1)</f>
        <v>0</v>
      </c>
      <c r="E2926">
        <f t="shared" si="319"/>
        <v>0</v>
      </c>
      <c r="F2926" s="14">
        <v>43374</v>
      </c>
      <c r="G2926" s="1">
        <f t="shared" si="320"/>
        <v>10</v>
      </c>
      <c r="H2926" s="1">
        <f t="shared" si="321"/>
        <v>2018</v>
      </c>
      <c r="I2926">
        <v>0</v>
      </c>
      <c r="K2926">
        <f t="shared" si="315"/>
        <v>0</v>
      </c>
      <c r="L2926">
        <v>8894</v>
      </c>
      <c r="M2926" s="6">
        <f t="shared" si="316"/>
        <v>0</v>
      </c>
      <c r="N2926" s="6" t="str">
        <f t="shared" si="317"/>
        <v/>
      </c>
      <c r="O2926" s="6">
        <f t="shared" si="318"/>
        <v>0</v>
      </c>
      <c r="Q2926">
        <f>_xlfn.XLOOKUP(C2926&amp;G2926&amp;H2926,covid!$E$2:$E$2184,covid!$D$2:$D$2184,0,0,1)</f>
        <v>0</v>
      </c>
    </row>
    <row r="2927" spans="1:17" x14ac:dyDescent="0.3">
      <c r="A2927">
        <f>_xlfn.XLOOKUP(C2927,kamus!$B$2:$B$87,kamus!$A$2:$A$87,0,0,1)</f>
        <v>57</v>
      </c>
      <c r="B2927" t="str">
        <f>_xlfn.XLOOKUP(C2927,kamus!$B$2:$B$87,kamus!$D$2:$D$87,"dihapus",0,1)</f>
        <v>Pakem</v>
      </c>
      <c r="C2927" t="s">
        <v>204</v>
      </c>
      <c r="D2927">
        <f>_xlfn.XLOOKUP(C2927,kamus!$B$2:$B$87,kamus!$J$2:$J$87,"dihapus",0,1)</f>
        <v>0</v>
      </c>
      <c r="E2927">
        <f t="shared" si="319"/>
        <v>0</v>
      </c>
      <c r="F2927" s="14">
        <v>43374</v>
      </c>
      <c r="G2927" s="1">
        <f t="shared" si="320"/>
        <v>10</v>
      </c>
      <c r="H2927" s="1">
        <f t="shared" si="321"/>
        <v>2018</v>
      </c>
      <c r="I2927">
        <v>0</v>
      </c>
      <c r="K2927">
        <f t="shared" si="315"/>
        <v>0</v>
      </c>
      <c r="L2927">
        <v>6864</v>
      </c>
      <c r="M2927" s="6">
        <f t="shared" si="316"/>
        <v>0</v>
      </c>
      <c r="N2927" s="6" t="str">
        <f t="shared" si="317"/>
        <v/>
      </c>
      <c r="O2927" s="6">
        <f t="shared" si="318"/>
        <v>0</v>
      </c>
      <c r="Q2927">
        <f>_xlfn.XLOOKUP(C2927&amp;G2927&amp;H2927,covid!$E$2:$E$2184,covid!$D$2:$D$2184,0,0,1)</f>
        <v>0</v>
      </c>
    </row>
    <row r="2928" spans="1:17" x14ac:dyDescent="0.3">
      <c r="A2928">
        <f>_xlfn.XLOOKUP(C2928,kamus!$B$2:$B$87,kamus!$A$2:$A$87,0,0,1)</f>
        <v>54</v>
      </c>
      <c r="B2928" t="str">
        <f>_xlfn.XLOOKUP(C2928,kamus!$B$2:$B$87,kamus!$D$2:$D$87,"dihapus",0,1)</f>
        <v>Pakem</v>
      </c>
      <c r="C2928" t="s">
        <v>213</v>
      </c>
      <c r="D2928">
        <f>_xlfn.XLOOKUP(C2928,kamus!$B$2:$B$87,kamus!$J$2:$J$87,"dihapus",0,1)</f>
        <v>0</v>
      </c>
      <c r="E2928">
        <f t="shared" si="319"/>
        <v>0</v>
      </c>
      <c r="F2928" s="14">
        <v>43374</v>
      </c>
      <c r="G2928" s="1">
        <f t="shared" si="320"/>
        <v>10</v>
      </c>
      <c r="H2928" s="1">
        <f t="shared" si="321"/>
        <v>2018</v>
      </c>
      <c r="I2928">
        <v>0</v>
      </c>
      <c r="K2928">
        <f t="shared" si="315"/>
        <v>0</v>
      </c>
      <c r="L2928">
        <v>9160</v>
      </c>
      <c r="M2928" s="6">
        <f t="shared" si="316"/>
        <v>0</v>
      </c>
      <c r="N2928" s="6" t="str">
        <f t="shared" si="317"/>
        <v/>
      </c>
      <c r="O2928" s="6">
        <f t="shared" si="318"/>
        <v>0</v>
      </c>
      <c r="Q2928">
        <f>_xlfn.XLOOKUP(C2928&amp;G2928&amp;H2928,covid!$E$2:$E$2184,covid!$D$2:$D$2184,0,0,1)</f>
        <v>0</v>
      </c>
    </row>
    <row r="2929" spans="1:17" x14ac:dyDescent="0.3">
      <c r="A2929">
        <f>_xlfn.XLOOKUP(C2929,kamus!$B$2:$B$87,kamus!$A$2:$A$87,0,0,1)</f>
        <v>56</v>
      </c>
      <c r="B2929" t="str">
        <f>_xlfn.XLOOKUP(C2929,kamus!$B$2:$B$87,kamus!$D$2:$D$87,"dihapus",0,1)</f>
        <v>Pakem</v>
      </c>
      <c r="C2929" t="s">
        <v>214</v>
      </c>
      <c r="D2929">
        <f>_xlfn.XLOOKUP(C2929,kamus!$B$2:$B$87,kamus!$J$2:$J$87,"dihapus",0,1)</f>
        <v>1</v>
      </c>
      <c r="E2929">
        <f t="shared" si="319"/>
        <v>0</v>
      </c>
      <c r="F2929" s="14">
        <v>43374</v>
      </c>
      <c r="G2929" s="1">
        <f t="shared" si="320"/>
        <v>10</v>
      </c>
      <c r="H2929" s="1">
        <f t="shared" si="321"/>
        <v>2018</v>
      </c>
      <c r="I2929">
        <v>0</v>
      </c>
      <c r="K2929">
        <f t="shared" si="315"/>
        <v>0</v>
      </c>
      <c r="L2929">
        <v>6711</v>
      </c>
      <c r="M2929" s="6">
        <f t="shared" si="316"/>
        <v>0</v>
      </c>
      <c r="N2929" s="6" t="str">
        <f t="shared" si="317"/>
        <v/>
      </c>
      <c r="O2929" s="6">
        <f t="shared" si="318"/>
        <v>0</v>
      </c>
      <c r="Q2929">
        <f>_xlfn.XLOOKUP(C2929&amp;G2929&amp;H2929,covid!$E$2:$E$2184,covid!$D$2:$D$2184,0,0,1)</f>
        <v>0</v>
      </c>
    </row>
    <row r="2930" spans="1:17" x14ac:dyDescent="0.3">
      <c r="A2930">
        <f>_xlfn.XLOOKUP(C2930,kamus!$B$2:$B$87,kamus!$A$2:$A$87,0,0,1)</f>
        <v>58</v>
      </c>
      <c r="B2930" t="str">
        <f>_xlfn.XLOOKUP(C2930,kamus!$B$2:$B$87,kamus!$D$2:$D$87,"dihapus",0,1)</f>
        <v>Pakem</v>
      </c>
      <c r="C2930" t="s">
        <v>231</v>
      </c>
      <c r="D2930">
        <f>_xlfn.XLOOKUP(C2930,kamus!$B$2:$B$87,kamus!$J$2:$J$87,"dihapus",0,1)</f>
        <v>0</v>
      </c>
      <c r="E2930">
        <f t="shared" si="319"/>
        <v>0</v>
      </c>
      <c r="F2930" s="14">
        <v>43374</v>
      </c>
      <c r="G2930" s="1">
        <f t="shared" si="320"/>
        <v>10</v>
      </c>
      <c r="H2930" s="1">
        <f t="shared" si="321"/>
        <v>2018</v>
      </c>
      <c r="I2930">
        <v>0</v>
      </c>
      <c r="K2930">
        <f t="shared" si="315"/>
        <v>0</v>
      </c>
      <c r="L2930">
        <v>6932</v>
      </c>
      <c r="M2930" s="6">
        <f t="shared" si="316"/>
        <v>0</v>
      </c>
      <c r="N2930" s="6" t="str">
        <f t="shared" si="317"/>
        <v/>
      </c>
      <c r="O2930" s="6">
        <f t="shared" si="318"/>
        <v>0</v>
      </c>
      <c r="Q2930">
        <f>_xlfn.XLOOKUP(C2930&amp;G2930&amp;H2930,covid!$E$2:$E$2184,covid!$D$2:$D$2184,0,0,1)</f>
        <v>0</v>
      </c>
    </row>
    <row r="2931" spans="1:17" x14ac:dyDescent="0.3">
      <c r="A2931">
        <f>_xlfn.XLOOKUP(C2931,kamus!$B$2:$B$87,kamus!$A$2:$A$87,0,0,1)</f>
        <v>55</v>
      </c>
      <c r="B2931" t="str">
        <f>_xlfn.XLOOKUP(C2931,kamus!$B$2:$B$87,kamus!$D$2:$D$87,"dihapus",0,1)</f>
        <v>Pakem</v>
      </c>
      <c r="C2931" t="s">
        <v>234</v>
      </c>
      <c r="D2931">
        <f>_xlfn.XLOOKUP(C2931,kamus!$B$2:$B$87,kamus!$J$2:$J$87,"dihapus",0,1)</f>
        <v>0</v>
      </c>
      <c r="E2931">
        <f t="shared" si="319"/>
        <v>0</v>
      </c>
      <c r="F2931" s="14">
        <v>43374</v>
      </c>
      <c r="G2931" s="1">
        <f t="shared" si="320"/>
        <v>10</v>
      </c>
      <c r="H2931" s="1">
        <f t="shared" si="321"/>
        <v>2018</v>
      </c>
      <c r="I2931">
        <v>0</v>
      </c>
      <c r="K2931">
        <f t="shared" si="315"/>
        <v>0</v>
      </c>
      <c r="L2931">
        <v>9891</v>
      </c>
      <c r="M2931" s="6">
        <f t="shared" si="316"/>
        <v>0</v>
      </c>
      <c r="N2931" s="6" t="str">
        <f t="shared" si="317"/>
        <v/>
      </c>
      <c r="O2931" s="6">
        <f t="shared" si="318"/>
        <v>0</v>
      </c>
      <c r="Q2931">
        <f>_xlfn.XLOOKUP(C2931&amp;G2931&amp;H2931,covid!$E$2:$E$2184,covid!$D$2:$D$2184,0,0,1)</f>
        <v>0</v>
      </c>
    </row>
    <row r="2932" spans="1:17" x14ac:dyDescent="0.3">
      <c r="A2932">
        <f>_xlfn.XLOOKUP(C2932,kamus!$B$2:$B$87,kamus!$A$2:$A$87,0,0,1)</f>
        <v>64</v>
      </c>
      <c r="B2932" t="str">
        <f>_xlfn.XLOOKUP(C2932,kamus!$B$2:$B$87,kamus!$D$2:$D$87,"dihapus",0,1)</f>
        <v>Prambanan</v>
      </c>
      <c r="C2932" t="s">
        <v>203</v>
      </c>
      <c r="D2932">
        <f>_xlfn.XLOOKUP(C2932,kamus!$B$2:$B$87,kamus!$J$2:$J$87,"dihapus",0,1)</f>
        <v>1</v>
      </c>
      <c r="E2932">
        <f t="shared" si="319"/>
        <v>0</v>
      </c>
      <c r="F2932" s="14">
        <v>43374</v>
      </c>
      <c r="G2932" s="1">
        <f t="shared" si="320"/>
        <v>10</v>
      </c>
      <c r="H2932" s="1">
        <f t="shared" si="321"/>
        <v>2018</v>
      </c>
      <c r="I2932">
        <v>0</v>
      </c>
      <c r="K2932">
        <f t="shared" si="315"/>
        <v>0</v>
      </c>
      <c r="L2932">
        <v>12600</v>
      </c>
      <c r="M2932" s="6">
        <f t="shared" si="316"/>
        <v>0</v>
      </c>
      <c r="N2932" s="6" t="str">
        <f t="shared" si="317"/>
        <v/>
      </c>
      <c r="O2932" s="6">
        <f t="shared" si="318"/>
        <v>0</v>
      </c>
      <c r="Q2932">
        <f>_xlfn.XLOOKUP(C2932&amp;G2932&amp;H2932,covid!$E$2:$E$2184,covid!$D$2:$D$2184,0,0,1)</f>
        <v>0</v>
      </c>
    </row>
    <row r="2933" spans="1:17" x14ac:dyDescent="0.3">
      <c r="A2933">
        <f>_xlfn.XLOOKUP(C2933,kamus!$B$2:$B$87,kamus!$A$2:$A$87,0,0,1)</f>
        <v>59</v>
      </c>
      <c r="B2933" t="str">
        <f>_xlfn.XLOOKUP(C2933,kamus!$B$2:$B$87,kamus!$D$2:$D$87,"dihapus",0,1)</f>
        <v>Prambanan</v>
      </c>
      <c r="C2933" t="s">
        <v>210</v>
      </c>
      <c r="D2933">
        <f>_xlfn.XLOOKUP(C2933,kamus!$B$2:$B$87,kamus!$J$2:$J$87,"dihapus",0,1)</f>
        <v>0</v>
      </c>
      <c r="E2933">
        <f t="shared" si="319"/>
        <v>0</v>
      </c>
      <c r="F2933" s="14">
        <v>43374</v>
      </c>
      <c r="G2933" s="1">
        <f t="shared" si="320"/>
        <v>10</v>
      </c>
      <c r="H2933" s="1">
        <f t="shared" si="321"/>
        <v>2018</v>
      </c>
      <c r="I2933">
        <v>0</v>
      </c>
      <c r="K2933">
        <f t="shared" si="315"/>
        <v>0</v>
      </c>
      <c r="L2933">
        <v>4755</v>
      </c>
      <c r="M2933" s="6">
        <f t="shared" si="316"/>
        <v>0</v>
      </c>
      <c r="N2933" s="6" t="str">
        <f t="shared" si="317"/>
        <v/>
      </c>
      <c r="O2933" s="6">
        <f t="shared" si="318"/>
        <v>0</v>
      </c>
      <c r="Q2933">
        <f>_xlfn.XLOOKUP(C2933&amp;G2933&amp;H2933,covid!$E$2:$E$2184,covid!$D$2:$D$2184,0,0,1)</f>
        <v>0</v>
      </c>
    </row>
    <row r="2934" spans="1:17" x14ac:dyDescent="0.3">
      <c r="A2934">
        <f>_xlfn.XLOOKUP(C2934,kamus!$B$2:$B$87,kamus!$A$2:$A$87,0,0,1)</f>
        <v>61</v>
      </c>
      <c r="B2934" t="str">
        <f>_xlfn.XLOOKUP(C2934,kamus!$B$2:$B$87,kamus!$D$2:$D$87,"dihapus",0,1)</f>
        <v>Prambanan</v>
      </c>
      <c r="C2934" t="s">
        <v>219</v>
      </c>
      <c r="D2934">
        <f>_xlfn.XLOOKUP(C2934,kamus!$B$2:$B$87,kamus!$J$2:$J$87,"dihapus",0,1)</f>
        <v>0</v>
      </c>
      <c r="E2934">
        <f t="shared" si="319"/>
        <v>0</v>
      </c>
      <c r="F2934" s="14">
        <v>43374</v>
      </c>
      <c r="G2934" s="1">
        <f t="shared" si="320"/>
        <v>10</v>
      </c>
      <c r="H2934" s="1">
        <f t="shared" si="321"/>
        <v>2018</v>
      </c>
      <c r="I2934">
        <v>0</v>
      </c>
      <c r="K2934">
        <f t="shared" si="315"/>
        <v>0</v>
      </c>
      <c r="L2934">
        <v>14215</v>
      </c>
      <c r="M2934" s="6">
        <f t="shared" si="316"/>
        <v>0</v>
      </c>
      <c r="N2934" s="6" t="str">
        <f t="shared" si="317"/>
        <v/>
      </c>
      <c r="O2934" s="6">
        <f t="shared" si="318"/>
        <v>0</v>
      </c>
      <c r="Q2934">
        <f>_xlfn.XLOOKUP(C2934&amp;G2934&amp;H2934,covid!$E$2:$E$2184,covid!$D$2:$D$2184,0,0,1)</f>
        <v>0</v>
      </c>
    </row>
    <row r="2935" spans="1:17" x14ac:dyDescent="0.3">
      <c r="A2935">
        <f>_xlfn.XLOOKUP(C2935,kamus!$B$2:$B$87,kamus!$A$2:$A$87,0,0,1)</f>
        <v>62</v>
      </c>
      <c r="B2935" t="str">
        <f>_xlfn.XLOOKUP(C2935,kamus!$B$2:$B$87,kamus!$D$2:$D$87,"dihapus",0,1)</f>
        <v>Prambanan</v>
      </c>
      <c r="C2935" t="s">
        <v>236</v>
      </c>
      <c r="D2935">
        <f>_xlfn.XLOOKUP(C2935,kamus!$B$2:$B$87,kamus!$J$2:$J$87,"dihapus",0,1)</f>
        <v>0</v>
      </c>
      <c r="E2935">
        <f t="shared" si="319"/>
        <v>0</v>
      </c>
      <c r="F2935" s="14">
        <v>43374</v>
      </c>
      <c r="G2935" s="1">
        <f t="shared" si="320"/>
        <v>10</v>
      </c>
      <c r="H2935" s="1">
        <f t="shared" si="321"/>
        <v>2018</v>
      </c>
      <c r="I2935">
        <v>0</v>
      </c>
      <c r="K2935">
        <f t="shared" si="315"/>
        <v>0</v>
      </c>
      <c r="L2935">
        <v>6067</v>
      </c>
      <c r="M2935" s="6">
        <f t="shared" si="316"/>
        <v>0</v>
      </c>
      <c r="N2935" s="6" t="str">
        <f t="shared" si="317"/>
        <v/>
      </c>
      <c r="O2935" s="6">
        <f t="shared" si="318"/>
        <v>0</v>
      </c>
      <c r="Q2935">
        <f>_xlfn.XLOOKUP(C2935&amp;G2935&amp;H2935,covid!$E$2:$E$2184,covid!$D$2:$D$2184,0,0,1)</f>
        <v>0</v>
      </c>
    </row>
    <row r="2936" spans="1:17" x14ac:dyDescent="0.3">
      <c r="A2936">
        <f>_xlfn.XLOOKUP(C2936,kamus!$B$2:$B$87,kamus!$A$2:$A$87,0,0,1)</f>
        <v>63</v>
      </c>
      <c r="B2936" t="str">
        <f>_xlfn.XLOOKUP(C2936,kamus!$B$2:$B$87,kamus!$D$2:$D$87,"dihapus",0,1)</f>
        <v>Prambanan</v>
      </c>
      <c r="C2936" t="s">
        <v>261</v>
      </c>
      <c r="D2936">
        <f>_xlfn.XLOOKUP(C2936,kamus!$B$2:$B$87,kamus!$J$2:$J$87,"dihapus",0,1)</f>
        <v>0</v>
      </c>
      <c r="E2936">
        <f t="shared" si="319"/>
        <v>0</v>
      </c>
      <c r="F2936" s="14">
        <v>43374</v>
      </c>
      <c r="G2936" s="1">
        <f t="shared" si="320"/>
        <v>10</v>
      </c>
      <c r="H2936" s="1">
        <f t="shared" si="321"/>
        <v>2018</v>
      </c>
      <c r="I2936">
        <v>0</v>
      </c>
      <c r="K2936">
        <f t="shared" si="315"/>
        <v>0</v>
      </c>
      <c r="L2936">
        <v>15373</v>
      </c>
      <c r="M2936" s="6">
        <f t="shared" si="316"/>
        <v>0</v>
      </c>
      <c r="N2936" s="6" t="str">
        <f t="shared" si="317"/>
        <v/>
      </c>
      <c r="O2936" s="6">
        <f t="shared" si="318"/>
        <v>0</v>
      </c>
      <c r="Q2936">
        <f>_xlfn.XLOOKUP(C2936&amp;G2936&amp;H2936,covid!$E$2:$E$2184,covid!$D$2:$D$2184,0,0,1)</f>
        <v>0</v>
      </c>
    </row>
    <row r="2937" spans="1:17" x14ac:dyDescent="0.3">
      <c r="A2937">
        <f>_xlfn.XLOOKUP(C2937,kamus!$B$2:$B$87,kamus!$A$2:$A$87,0,0,1)</f>
        <v>60</v>
      </c>
      <c r="B2937" t="str">
        <f>_xlfn.XLOOKUP(C2937,kamus!$B$2:$B$87,kamus!$D$2:$D$87,"dihapus",0,1)</f>
        <v>Prambanan</v>
      </c>
      <c r="C2937" t="s">
        <v>280</v>
      </c>
      <c r="D2937">
        <f>_xlfn.XLOOKUP(C2937,kamus!$B$2:$B$87,kamus!$J$2:$J$87,"dihapus",0,1)</f>
        <v>0</v>
      </c>
      <c r="E2937">
        <f t="shared" si="319"/>
        <v>0</v>
      </c>
      <c r="F2937" s="14">
        <v>43374</v>
      </c>
      <c r="G2937" s="1">
        <f t="shared" si="320"/>
        <v>10</v>
      </c>
      <c r="H2937" s="1">
        <f t="shared" si="321"/>
        <v>2018</v>
      </c>
      <c r="I2937">
        <v>0</v>
      </c>
      <c r="K2937">
        <f t="shared" si="315"/>
        <v>0</v>
      </c>
      <c r="L2937">
        <v>2810</v>
      </c>
      <c r="M2937" s="6">
        <f t="shared" si="316"/>
        <v>0</v>
      </c>
      <c r="N2937" s="6" t="str">
        <f t="shared" si="317"/>
        <v/>
      </c>
      <c r="O2937" s="6">
        <f t="shared" si="318"/>
        <v>0</v>
      </c>
      <c r="Q2937">
        <f>_xlfn.XLOOKUP(C2937&amp;G2937&amp;H2937,covid!$E$2:$E$2184,covid!$D$2:$D$2184,0,0,1)</f>
        <v>0</v>
      </c>
    </row>
    <row r="2938" spans="1:17" x14ac:dyDescent="0.3">
      <c r="A2938">
        <f>_xlfn.XLOOKUP(C2938,kamus!$B$2:$B$87,kamus!$A$2:$A$87,0,0,1)</f>
        <v>67</v>
      </c>
      <c r="B2938" t="str">
        <f>_xlfn.XLOOKUP(C2938,kamus!$B$2:$B$87,kamus!$D$2:$D$87,"dihapus",0,1)</f>
        <v>Seyegan</v>
      </c>
      <c r="C2938" t="s">
        <v>221</v>
      </c>
      <c r="D2938">
        <f>_xlfn.XLOOKUP(C2938,kamus!$B$2:$B$87,kamus!$J$2:$J$87,"dihapus",0,1)</f>
        <v>0</v>
      </c>
      <c r="E2938">
        <f t="shared" si="319"/>
        <v>0</v>
      </c>
      <c r="F2938" s="14">
        <v>43374</v>
      </c>
      <c r="G2938" s="1">
        <f t="shared" si="320"/>
        <v>10</v>
      </c>
      <c r="H2938" s="1">
        <f t="shared" si="321"/>
        <v>2018</v>
      </c>
      <c r="I2938">
        <v>0</v>
      </c>
      <c r="K2938">
        <f t="shared" si="315"/>
        <v>0</v>
      </c>
      <c r="L2938">
        <v>10795</v>
      </c>
      <c r="M2938" s="6">
        <f t="shared" si="316"/>
        <v>0</v>
      </c>
      <c r="N2938" s="6" t="str">
        <f t="shared" si="317"/>
        <v/>
      </c>
      <c r="O2938" s="6">
        <f t="shared" si="318"/>
        <v>0</v>
      </c>
      <c r="Q2938">
        <f>_xlfn.XLOOKUP(C2938&amp;G2938&amp;H2938,covid!$E$2:$E$2184,covid!$D$2:$D$2184,0,0,1)</f>
        <v>0</v>
      </c>
    </row>
    <row r="2939" spans="1:17" x14ac:dyDescent="0.3">
      <c r="A2939">
        <f>_xlfn.XLOOKUP(C2939,kamus!$B$2:$B$87,kamus!$A$2:$A$87,0,0,1)</f>
        <v>66</v>
      </c>
      <c r="B2939" t="str">
        <f>_xlfn.XLOOKUP(C2939,kamus!$B$2:$B$87,kamus!$D$2:$D$87,"dihapus",0,1)</f>
        <v>Seyegan</v>
      </c>
      <c r="C2939" t="s">
        <v>222</v>
      </c>
      <c r="D2939">
        <f>_xlfn.XLOOKUP(C2939,kamus!$B$2:$B$87,kamus!$J$2:$J$87,"dihapus",0,1)</f>
        <v>0</v>
      </c>
      <c r="E2939">
        <f t="shared" si="319"/>
        <v>0</v>
      </c>
      <c r="F2939" s="14">
        <v>43374</v>
      </c>
      <c r="G2939" s="1">
        <f t="shared" si="320"/>
        <v>10</v>
      </c>
      <c r="H2939" s="1">
        <f t="shared" si="321"/>
        <v>2018</v>
      </c>
      <c r="I2939">
        <v>0</v>
      </c>
      <c r="K2939">
        <f t="shared" si="315"/>
        <v>0</v>
      </c>
      <c r="L2939">
        <v>9586</v>
      </c>
      <c r="M2939" s="6">
        <f t="shared" si="316"/>
        <v>0</v>
      </c>
      <c r="N2939" s="6" t="str">
        <f t="shared" si="317"/>
        <v/>
      </c>
      <c r="O2939" s="6">
        <f t="shared" si="318"/>
        <v>0</v>
      </c>
      <c r="Q2939">
        <f>_xlfn.XLOOKUP(C2939&amp;G2939&amp;H2939,covid!$E$2:$E$2184,covid!$D$2:$D$2184,0,0,1)</f>
        <v>0</v>
      </c>
    </row>
    <row r="2940" spans="1:17" x14ac:dyDescent="0.3">
      <c r="A2940">
        <f>_xlfn.XLOOKUP(C2940,kamus!$B$2:$B$87,kamus!$A$2:$A$87,0,0,1)</f>
        <v>68</v>
      </c>
      <c r="B2940" t="str">
        <f>_xlfn.XLOOKUP(C2940,kamus!$B$2:$B$87,kamus!$D$2:$D$87,"dihapus",0,1)</f>
        <v>Seyegan</v>
      </c>
      <c r="C2940" t="s">
        <v>223</v>
      </c>
      <c r="D2940">
        <f>_xlfn.XLOOKUP(C2940,kamus!$B$2:$B$87,kamus!$J$2:$J$87,"dihapus",0,1)</f>
        <v>0</v>
      </c>
      <c r="E2940">
        <f t="shared" si="319"/>
        <v>0</v>
      </c>
      <c r="F2940" s="14">
        <v>43374</v>
      </c>
      <c r="G2940" s="1">
        <f t="shared" si="320"/>
        <v>10</v>
      </c>
      <c r="H2940" s="1">
        <f t="shared" si="321"/>
        <v>2018</v>
      </c>
      <c r="I2940">
        <v>0</v>
      </c>
      <c r="K2940">
        <f t="shared" si="315"/>
        <v>0</v>
      </c>
      <c r="L2940">
        <v>8063</v>
      </c>
      <c r="M2940" s="6">
        <f t="shared" si="316"/>
        <v>0</v>
      </c>
      <c r="N2940" s="6" t="str">
        <f t="shared" si="317"/>
        <v/>
      </c>
      <c r="O2940" s="6">
        <f t="shared" si="318"/>
        <v>0</v>
      </c>
      <c r="Q2940">
        <f>_xlfn.XLOOKUP(C2940&amp;G2940&amp;H2940,covid!$E$2:$E$2184,covid!$D$2:$D$2184,0,0,1)</f>
        <v>0</v>
      </c>
    </row>
    <row r="2941" spans="1:17" x14ac:dyDescent="0.3">
      <c r="A2941">
        <f>_xlfn.XLOOKUP(C2941,kamus!$B$2:$B$87,kamus!$A$2:$A$87,0,0,1)</f>
        <v>65</v>
      </c>
      <c r="B2941" t="str">
        <f>_xlfn.XLOOKUP(C2941,kamus!$B$2:$B$87,kamus!$D$2:$D$87,"dihapus",0,1)</f>
        <v>Seyegan</v>
      </c>
      <c r="C2941" t="s">
        <v>224</v>
      </c>
      <c r="D2941">
        <f>_xlfn.XLOOKUP(C2941,kamus!$B$2:$B$87,kamus!$J$2:$J$87,"dihapus",0,1)</f>
        <v>1</v>
      </c>
      <c r="E2941">
        <f t="shared" si="319"/>
        <v>0</v>
      </c>
      <c r="F2941" s="14">
        <v>43374</v>
      </c>
      <c r="G2941" s="1">
        <f t="shared" si="320"/>
        <v>10</v>
      </c>
      <c r="H2941" s="1">
        <f t="shared" si="321"/>
        <v>2018</v>
      </c>
      <c r="I2941">
        <v>0</v>
      </c>
      <c r="K2941">
        <f t="shared" si="315"/>
        <v>0</v>
      </c>
      <c r="L2941">
        <v>11242</v>
      </c>
      <c r="M2941" s="6">
        <f t="shared" si="316"/>
        <v>0</v>
      </c>
      <c r="N2941" s="6" t="str">
        <f t="shared" si="317"/>
        <v/>
      </c>
      <c r="O2941" s="6">
        <f t="shared" si="318"/>
        <v>0</v>
      </c>
      <c r="Q2941">
        <f>_xlfn.XLOOKUP(C2941&amp;G2941&amp;H2941,covid!$E$2:$E$2184,covid!$D$2:$D$2184,0,0,1)</f>
        <v>0</v>
      </c>
    </row>
    <row r="2942" spans="1:17" x14ac:dyDescent="0.3">
      <c r="A2942">
        <f>_xlfn.XLOOKUP(C2942,kamus!$B$2:$B$87,kamus!$A$2:$A$87,0,0,1)</f>
        <v>69</v>
      </c>
      <c r="B2942" t="str">
        <f>_xlfn.XLOOKUP(C2942,kamus!$B$2:$B$87,kamus!$D$2:$D$87,"dihapus",0,1)</f>
        <v>Seyegan</v>
      </c>
      <c r="C2942" t="s">
        <v>225</v>
      </c>
      <c r="D2942">
        <f>_xlfn.XLOOKUP(C2942,kamus!$B$2:$B$87,kamus!$J$2:$J$87,"dihapus",0,1)</f>
        <v>0</v>
      </c>
      <c r="E2942">
        <f t="shared" si="319"/>
        <v>0</v>
      </c>
      <c r="F2942" s="14">
        <v>43374</v>
      </c>
      <c r="G2942" s="1">
        <f t="shared" si="320"/>
        <v>10</v>
      </c>
      <c r="H2942" s="1">
        <f t="shared" si="321"/>
        <v>2018</v>
      </c>
      <c r="I2942">
        <v>0</v>
      </c>
      <c r="K2942">
        <f t="shared" si="315"/>
        <v>0</v>
      </c>
      <c r="L2942">
        <v>13538</v>
      </c>
      <c r="M2942" s="6">
        <f t="shared" si="316"/>
        <v>0</v>
      </c>
      <c r="N2942" s="6" t="str">
        <f t="shared" si="317"/>
        <v/>
      </c>
      <c r="O2942" s="6">
        <f t="shared" si="318"/>
        <v>0</v>
      </c>
      <c r="Q2942">
        <f>_xlfn.XLOOKUP(C2942&amp;G2942&amp;H2942,covid!$E$2:$E$2184,covid!$D$2:$D$2184,0,0,1)</f>
        <v>0</v>
      </c>
    </row>
    <row r="2943" spans="1:17" x14ac:dyDescent="0.3">
      <c r="A2943">
        <f>_xlfn.XLOOKUP(C2943,kamus!$B$2:$B$87,kamus!$A$2:$A$87,0,0,1)</f>
        <v>74</v>
      </c>
      <c r="B2943" t="str">
        <f>_xlfn.XLOOKUP(C2943,kamus!$B$2:$B$87,kamus!$D$2:$D$87,"dihapus",0,1)</f>
        <v>Sleman</v>
      </c>
      <c r="C2943" t="s">
        <v>205</v>
      </c>
      <c r="D2943">
        <f>_xlfn.XLOOKUP(C2943,kamus!$B$2:$B$87,kamus!$J$2:$J$87,"dihapus",0,1)</f>
        <v>1</v>
      </c>
      <c r="E2943">
        <f t="shared" si="319"/>
        <v>0</v>
      </c>
      <c r="F2943" s="14">
        <v>43374</v>
      </c>
      <c r="G2943" s="1">
        <f t="shared" si="320"/>
        <v>10</v>
      </c>
      <c r="H2943" s="1">
        <f t="shared" si="321"/>
        <v>2018</v>
      </c>
      <c r="I2943">
        <v>0</v>
      </c>
      <c r="K2943">
        <f t="shared" si="315"/>
        <v>0</v>
      </c>
      <c r="L2943">
        <v>15603</v>
      </c>
      <c r="M2943" s="6">
        <f t="shared" si="316"/>
        <v>0</v>
      </c>
      <c r="N2943" s="6" t="str">
        <f t="shared" si="317"/>
        <v/>
      </c>
      <c r="O2943" s="6">
        <f t="shared" si="318"/>
        <v>0</v>
      </c>
      <c r="Q2943">
        <f>_xlfn.XLOOKUP(C2943&amp;G2943&amp;H2943,covid!$E$2:$E$2184,covid!$D$2:$D$2184,0,0,1)</f>
        <v>0</v>
      </c>
    </row>
    <row r="2944" spans="1:17" x14ac:dyDescent="0.3">
      <c r="A2944">
        <f>_xlfn.XLOOKUP(C2944,kamus!$B$2:$B$87,kamus!$A$2:$A$87,0,0,1)</f>
        <v>73</v>
      </c>
      <c r="B2944" t="str">
        <f>_xlfn.XLOOKUP(C2944,kamus!$B$2:$B$87,kamus!$D$2:$D$87,"dihapus",0,1)</f>
        <v>Sleman</v>
      </c>
      <c r="C2944" t="s">
        <v>232</v>
      </c>
      <c r="D2944">
        <f>_xlfn.XLOOKUP(C2944,kamus!$B$2:$B$87,kamus!$J$2:$J$87,"dihapus",0,1)</f>
        <v>1</v>
      </c>
      <c r="E2944">
        <f t="shared" si="319"/>
        <v>0</v>
      </c>
      <c r="F2944" s="14">
        <v>43374</v>
      </c>
      <c r="G2944" s="1">
        <f t="shared" si="320"/>
        <v>10</v>
      </c>
      <c r="H2944" s="1">
        <f t="shared" si="321"/>
        <v>2018</v>
      </c>
      <c r="I2944">
        <v>0</v>
      </c>
      <c r="K2944">
        <f t="shared" si="315"/>
        <v>0</v>
      </c>
      <c r="L2944">
        <v>12906</v>
      </c>
      <c r="M2944" s="6">
        <f t="shared" si="316"/>
        <v>0</v>
      </c>
      <c r="N2944" s="6" t="str">
        <f t="shared" si="317"/>
        <v/>
      </c>
      <c r="O2944" s="6">
        <f t="shared" si="318"/>
        <v>0</v>
      </c>
      <c r="Q2944">
        <f>_xlfn.XLOOKUP(C2944&amp;G2944&amp;H2944,covid!$E$2:$E$2184,covid!$D$2:$D$2184,0,0,1)</f>
        <v>0</v>
      </c>
    </row>
    <row r="2945" spans="1:17" x14ac:dyDescent="0.3">
      <c r="A2945">
        <f>_xlfn.XLOOKUP(C2945,kamus!$B$2:$B$87,kamus!$A$2:$A$87,0,0,1)</f>
        <v>71</v>
      </c>
      <c r="B2945" t="str">
        <f>_xlfn.XLOOKUP(C2945,kamus!$B$2:$B$87,kamus!$D$2:$D$87,"dihapus",0,1)</f>
        <v>Sleman</v>
      </c>
      <c r="C2945" t="s">
        <v>271</v>
      </c>
      <c r="D2945">
        <f>_xlfn.XLOOKUP(C2945,kamus!$B$2:$B$87,kamus!$J$2:$J$87,"dihapus",0,1)</f>
        <v>1</v>
      </c>
      <c r="E2945">
        <f t="shared" si="319"/>
        <v>0</v>
      </c>
      <c r="F2945" s="14">
        <v>43374</v>
      </c>
      <c r="G2945" s="1">
        <f t="shared" si="320"/>
        <v>10</v>
      </c>
      <c r="H2945" s="1">
        <f t="shared" si="321"/>
        <v>2018</v>
      </c>
      <c r="I2945">
        <v>0</v>
      </c>
      <c r="K2945">
        <f t="shared" si="315"/>
        <v>0</v>
      </c>
      <c r="L2945">
        <v>15590</v>
      </c>
      <c r="M2945" s="6">
        <f t="shared" si="316"/>
        <v>0</v>
      </c>
      <c r="N2945" s="6" t="str">
        <f t="shared" si="317"/>
        <v/>
      </c>
      <c r="O2945" s="6">
        <f t="shared" si="318"/>
        <v>0</v>
      </c>
      <c r="Q2945">
        <f>_xlfn.XLOOKUP(C2945&amp;G2945&amp;H2945,covid!$E$2:$E$2184,covid!$D$2:$D$2184,0,0,1)</f>
        <v>0</v>
      </c>
    </row>
    <row r="2946" spans="1:17" x14ac:dyDescent="0.3">
      <c r="A2946">
        <f>_xlfn.XLOOKUP(C2946,kamus!$B$2:$B$87,kamus!$A$2:$A$87,0,0,1)</f>
        <v>72</v>
      </c>
      <c r="B2946" t="str">
        <f>_xlfn.XLOOKUP(C2946,kamus!$B$2:$B$87,kamus!$D$2:$D$87,"dihapus",0,1)</f>
        <v>Sleman</v>
      </c>
      <c r="C2946" t="s">
        <v>273</v>
      </c>
      <c r="D2946">
        <f>_xlfn.XLOOKUP(C2946,kamus!$B$2:$B$87,kamus!$J$2:$J$87,"dihapus",0,1)</f>
        <v>1</v>
      </c>
      <c r="E2946">
        <f t="shared" si="319"/>
        <v>0</v>
      </c>
      <c r="F2946" s="14">
        <v>43374</v>
      </c>
      <c r="G2946" s="1">
        <f t="shared" si="320"/>
        <v>10</v>
      </c>
      <c r="H2946" s="1">
        <f t="shared" si="321"/>
        <v>2018</v>
      </c>
      <c r="I2946">
        <v>0</v>
      </c>
      <c r="K2946">
        <f t="shared" ref="K2946:K3009" si="322">J2946+I2946</f>
        <v>0</v>
      </c>
      <c r="L2946">
        <v>18873</v>
      </c>
      <c r="M2946" s="6">
        <f t="shared" ref="M2946:M3009" si="323">IF(ISBLANK(I2946)=TRUE,"",I2946/$L2946*100000)</f>
        <v>0</v>
      </c>
      <c r="N2946" s="6" t="str">
        <f t="shared" ref="N2946:N3009" si="324">IF(ISBLANK(J2946)=TRUE,"",J2946/$L2946*100000)</f>
        <v/>
      </c>
      <c r="O2946" s="6">
        <f t="shared" ref="O2946:O3009" si="325">IF(ISBLANK(K2946)=TRUE,"",K2946/$L2946*100000)</f>
        <v>0</v>
      </c>
      <c r="Q2946">
        <f>_xlfn.XLOOKUP(C2946&amp;G2946&amp;H2946,covid!$E$2:$E$2184,covid!$D$2:$D$2184,0,0,1)</f>
        <v>0</v>
      </c>
    </row>
    <row r="2947" spans="1:17" x14ac:dyDescent="0.3">
      <c r="A2947">
        <f>_xlfn.XLOOKUP(C2947,kamus!$B$2:$B$87,kamus!$A$2:$A$87,0,0,1)</f>
        <v>70</v>
      </c>
      <c r="B2947" t="str">
        <f>_xlfn.XLOOKUP(C2947,kamus!$B$2:$B$87,kamus!$D$2:$D$87,"dihapus",0,1)</f>
        <v>Sleman</v>
      </c>
      <c r="C2947" t="s">
        <v>274</v>
      </c>
      <c r="D2947">
        <f>_xlfn.XLOOKUP(C2947,kamus!$B$2:$B$87,kamus!$J$2:$J$87,"dihapus",0,1)</f>
        <v>0</v>
      </c>
      <c r="E2947">
        <f t="shared" ref="E2947:E3010" si="326">IF(D2947=0,0,IF(H2947&lt;2021,0,IF(AND(H2947=2021,G2947&lt;5),0,1)))</f>
        <v>0</v>
      </c>
      <c r="F2947" s="14">
        <v>43374</v>
      </c>
      <c r="G2947" s="1">
        <f t="shared" ref="G2947:G3010" si="327">MONTH(F2947)</f>
        <v>10</v>
      </c>
      <c r="H2947" s="1">
        <f t="shared" ref="H2947:H3010" si="328">YEAR(F2947)</f>
        <v>2018</v>
      </c>
      <c r="I2947">
        <v>0</v>
      </c>
      <c r="K2947">
        <f t="shared" si="322"/>
        <v>0</v>
      </c>
      <c r="L2947">
        <v>10030</v>
      </c>
      <c r="M2947" s="6">
        <f t="shared" si="323"/>
        <v>0</v>
      </c>
      <c r="N2947" s="6" t="str">
        <f t="shared" si="324"/>
        <v/>
      </c>
      <c r="O2947" s="6">
        <f t="shared" si="325"/>
        <v>0</v>
      </c>
      <c r="Q2947">
        <f>_xlfn.XLOOKUP(C2947&amp;G2947&amp;H2947,covid!$E$2:$E$2184,covid!$D$2:$D$2184,0,0,1)</f>
        <v>0</v>
      </c>
    </row>
    <row r="2948" spans="1:17" x14ac:dyDescent="0.3">
      <c r="A2948">
        <f>_xlfn.XLOOKUP(C2948,kamus!$B$2:$B$87,kamus!$A$2:$A$87,0,0,1)</f>
        <v>77</v>
      </c>
      <c r="B2948" t="str">
        <f>_xlfn.XLOOKUP(C2948,kamus!$B$2:$B$87,kamus!$D$2:$D$87,"dihapus",0,1)</f>
        <v>Tempel 1</v>
      </c>
      <c r="C2948" t="s">
        <v>218</v>
      </c>
      <c r="D2948">
        <f>_xlfn.XLOOKUP(C2948,kamus!$B$2:$B$87,kamus!$J$2:$J$87,"dihapus",0,1)</f>
        <v>0</v>
      </c>
      <c r="E2948">
        <f t="shared" si="326"/>
        <v>0</v>
      </c>
      <c r="F2948" s="14">
        <v>43374</v>
      </c>
      <c r="G2948" s="1">
        <f t="shared" si="327"/>
        <v>10</v>
      </c>
      <c r="H2948" s="1">
        <f t="shared" si="328"/>
        <v>2018</v>
      </c>
      <c r="I2948">
        <v>1</v>
      </c>
      <c r="K2948">
        <f t="shared" si="322"/>
        <v>1</v>
      </c>
      <c r="L2948">
        <v>7841</v>
      </c>
      <c r="M2948" s="6">
        <f t="shared" si="323"/>
        <v>12.753475322025253</v>
      </c>
      <c r="N2948" s="6" t="str">
        <f t="shared" si="324"/>
        <v/>
      </c>
      <c r="O2948" s="6">
        <f t="shared" si="325"/>
        <v>12.753475322025253</v>
      </c>
      <c r="Q2948">
        <f>_xlfn.XLOOKUP(C2948&amp;G2948&amp;H2948,covid!$E$2:$E$2184,covid!$D$2:$D$2184,0,0,1)</f>
        <v>0</v>
      </c>
    </row>
    <row r="2949" spans="1:17" x14ac:dyDescent="0.3">
      <c r="A2949">
        <f>_xlfn.XLOOKUP(C2949,kamus!$B$2:$B$87,kamus!$A$2:$A$87,0,0,1)</f>
        <v>76</v>
      </c>
      <c r="B2949" t="str">
        <f>_xlfn.XLOOKUP(C2949,kamus!$B$2:$B$87,kamus!$D$2:$D$87,"dihapus",0,1)</f>
        <v>Tempel 1</v>
      </c>
      <c r="C2949" t="s">
        <v>226</v>
      </c>
      <c r="D2949">
        <f>_xlfn.XLOOKUP(C2949,kamus!$B$2:$B$87,kamus!$J$2:$J$87,"dihapus",0,1)</f>
        <v>1</v>
      </c>
      <c r="E2949">
        <f t="shared" si="326"/>
        <v>0</v>
      </c>
      <c r="F2949" s="14">
        <v>43374</v>
      </c>
      <c r="G2949" s="1">
        <f t="shared" si="327"/>
        <v>10</v>
      </c>
      <c r="H2949" s="1">
        <f t="shared" si="328"/>
        <v>2018</v>
      </c>
      <c r="I2949">
        <v>0</v>
      </c>
      <c r="K2949">
        <f t="shared" si="322"/>
        <v>0</v>
      </c>
      <c r="L2949">
        <v>11220</v>
      </c>
      <c r="M2949" s="6">
        <f t="shared" si="323"/>
        <v>0</v>
      </c>
      <c r="N2949" s="6" t="str">
        <f t="shared" si="324"/>
        <v/>
      </c>
      <c r="O2949" s="6">
        <f t="shared" si="325"/>
        <v>0</v>
      </c>
      <c r="Q2949">
        <f>_xlfn.XLOOKUP(C2949&amp;G2949&amp;H2949,covid!$E$2:$E$2184,covid!$D$2:$D$2184,0,0,1)</f>
        <v>0</v>
      </c>
    </row>
    <row r="2950" spans="1:17" x14ac:dyDescent="0.3">
      <c r="A2950">
        <f>_xlfn.XLOOKUP(C2950,kamus!$B$2:$B$87,kamus!$A$2:$A$87,0,0,1)</f>
        <v>75</v>
      </c>
      <c r="B2950" t="str">
        <f>_xlfn.XLOOKUP(C2950,kamus!$B$2:$B$87,kamus!$D$2:$D$87,"dihapus",0,1)</f>
        <v>Tempel 1</v>
      </c>
      <c r="C2950" t="s">
        <v>227</v>
      </c>
      <c r="D2950">
        <f>_xlfn.XLOOKUP(C2950,kamus!$B$2:$B$87,kamus!$J$2:$J$87,"dihapus",0,1)</f>
        <v>0</v>
      </c>
      <c r="E2950">
        <f t="shared" si="326"/>
        <v>0</v>
      </c>
      <c r="F2950" s="14">
        <v>43374</v>
      </c>
      <c r="G2950" s="1">
        <f t="shared" si="327"/>
        <v>10</v>
      </c>
      <c r="H2950" s="1">
        <f t="shared" si="328"/>
        <v>2018</v>
      </c>
      <c r="I2950">
        <v>0</v>
      </c>
      <c r="K2950">
        <f t="shared" si="322"/>
        <v>0</v>
      </c>
      <c r="L2950">
        <v>6904</v>
      </c>
      <c r="M2950" s="6">
        <f t="shared" si="323"/>
        <v>0</v>
      </c>
      <c r="N2950" s="6" t="str">
        <f t="shared" si="324"/>
        <v/>
      </c>
      <c r="O2950" s="6">
        <f t="shared" si="325"/>
        <v>0</v>
      </c>
      <c r="Q2950">
        <f>_xlfn.XLOOKUP(C2950&amp;G2950&amp;H2950,covid!$E$2:$E$2184,covid!$D$2:$D$2184,0,0,1)</f>
        <v>0</v>
      </c>
    </row>
    <row r="2951" spans="1:17" x14ac:dyDescent="0.3">
      <c r="A2951">
        <f>_xlfn.XLOOKUP(C2951,kamus!$B$2:$B$87,kamus!$A$2:$A$87,0,0,1)</f>
        <v>78</v>
      </c>
      <c r="B2951" t="str">
        <f>_xlfn.XLOOKUP(C2951,kamus!$B$2:$B$87,kamus!$D$2:$D$87,"dihapus",0,1)</f>
        <v>Tempel 1</v>
      </c>
      <c r="C2951" t="s">
        <v>229</v>
      </c>
      <c r="D2951">
        <f>_xlfn.XLOOKUP(C2951,kamus!$B$2:$B$87,kamus!$J$2:$J$87,"dihapus",0,1)</f>
        <v>0</v>
      </c>
      <c r="E2951">
        <f t="shared" si="326"/>
        <v>0</v>
      </c>
      <c r="F2951" s="14">
        <v>43374</v>
      </c>
      <c r="G2951" s="1">
        <f t="shared" si="327"/>
        <v>10</v>
      </c>
      <c r="H2951" s="1">
        <f t="shared" si="328"/>
        <v>2018</v>
      </c>
      <c r="I2951">
        <v>0</v>
      </c>
      <c r="K2951">
        <f t="shared" si="322"/>
        <v>0</v>
      </c>
      <c r="L2951">
        <v>5387</v>
      </c>
      <c r="M2951" s="6">
        <f t="shared" si="323"/>
        <v>0</v>
      </c>
      <c r="N2951" s="6" t="str">
        <f t="shared" si="324"/>
        <v/>
      </c>
      <c r="O2951" s="6">
        <f t="shared" si="325"/>
        <v>0</v>
      </c>
      <c r="Q2951">
        <f>_xlfn.XLOOKUP(C2951&amp;G2951&amp;H2951,covid!$E$2:$E$2184,covid!$D$2:$D$2184,0,0,1)</f>
        <v>0</v>
      </c>
    </row>
    <row r="2952" spans="1:17" x14ac:dyDescent="0.3">
      <c r="A2952">
        <f>_xlfn.XLOOKUP(C2952,kamus!$B$2:$B$87,kamus!$A$2:$A$87,0,0,1)</f>
        <v>79</v>
      </c>
      <c r="B2952" t="str">
        <f>_xlfn.XLOOKUP(C2952,kamus!$B$2:$B$87,kamus!$D$2:$D$87,"dihapus",0,1)</f>
        <v>Tempel 2</v>
      </c>
      <c r="C2952" t="s">
        <v>201</v>
      </c>
      <c r="D2952">
        <f>_xlfn.XLOOKUP(C2952,kamus!$B$2:$B$87,kamus!$J$2:$J$87,"dihapus",0,1)</f>
        <v>0</v>
      </c>
      <c r="E2952">
        <f t="shared" si="326"/>
        <v>0</v>
      </c>
      <c r="F2952" s="14">
        <v>43374</v>
      </c>
      <c r="G2952" s="1">
        <f t="shared" si="327"/>
        <v>10</v>
      </c>
      <c r="H2952" s="1">
        <f t="shared" si="328"/>
        <v>2018</v>
      </c>
      <c r="I2952">
        <v>0</v>
      </c>
      <c r="K2952">
        <f t="shared" si="322"/>
        <v>0</v>
      </c>
      <c r="L2952">
        <v>7759</v>
      </c>
      <c r="M2952" s="6">
        <f t="shared" si="323"/>
        <v>0</v>
      </c>
      <c r="N2952" s="6" t="str">
        <f t="shared" si="324"/>
        <v/>
      </c>
      <c r="O2952" s="6">
        <f t="shared" si="325"/>
        <v>0</v>
      </c>
      <c r="Q2952">
        <f>_xlfn.XLOOKUP(C2952&amp;G2952&amp;H2952,covid!$E$2:$E$2184,covid!$D$2:$D$2184,0,0,1)</f>
        <v>0</v>
      </c>
    </row>
    <row r="2953" spans="1:17" x14ac:dyDescent="0.3">
      <c r="A2953">
        <f>_xlfn.XLOOKUP(C2953,kamus!$B$2:$B$87,kamus!$A$2:$A$87,0,0,1)</f>
        <v>80</v>
      </c>
      <c r="B2953" t="str">
        <f>_xlfn.XLOOKUP(C2953,kamus!$B$2:$B$87,kamus!$D$2:$D$87,"dihapus",0,1)</f>
        <v>Tempel 2</v>
      </c>
      <c r="C2953" t="s">
        <v>233</v>
      </c>
      <c r="D2953">
        <f>_xlfn.XLOOKUP(C2953,kamus!$B$2:$B$87,kamus!$J$2:$J$87,"dihapus",0,1)</f>
        <v>0</v>
      </c>
      <c r="E2953">
        <f t="shared" si="326"/>
        <v>0</v>
      </c>
      <c r="F2953" s="14">
        <v>43374</v>
      </c>
      <c r="G2953" s="1">
        <f t="shared" si="327"/>
        <v>10</v>
      </c>
      <c r="H2953" s="1">
        <f t="shared" si="328"/>
        <v>2018</v>
      </c>
      <c r="I2953">
        <v>0</v>
      </c>
      <c r="K2953">
        <f t="shared" si="322"/>
        <v>0</v>
      </c>
      <c r="L2953">
        <v>6601</v>
      </c>
      <c r="M2953" s="6">
        <f t="shared" si="323"/>
        <v>0</v>
      </c>
      <c r="N2953" s="6" t="str">
        <f t="shared" si="324"/>
        <v/>
      </c>
      <c r="O2953" s="6">
        <f t="shared" si="325"/>
        <v>0</v>
      </c>
      <c r="Q2953">
        <f>_xlfn.XLOOKUP(C2953&amp;G2953&amp;H2953,covid!$E$2:$E$2184,covid!$D$2:$D$2184,0,0,1)</f>
        <v>0</v>
      </c>
    </row>
    <row r="2954" spans="1:17" x14ac:dyDescent="0.3">
      <c r="A2954">
        <f>_xlfn.XLOOKUP(C2954,kamus!$B$2:$B$87,kamus!$A$2:$A$87,0,0,1)</f>
        <v>81</v>
      </c>
      <c r="B2954" t="str">
        <f>_xlfn.XLOOKUP(C2954,kamus!$B$2:$B$87,kamus!$D$2:$D$87,"dihapus",0,1)</f>
        <v>Tempel 2</v>
      </c>
      <c r="C2954" t="s">
        <v>263</v>
      </c>
      <c r="D2954">
        <f>_xlfn.XLOOKUP(C2954,kamus!$B$2:$B$87,kamus!$J$2:$J$87,"dihapus",0,1)</f>
        <v>0</v>
      </c>
      <c r="E2954">
        <f t="shared" si="326"/>
        <v>0</v>
      </c>
      <c r="F2954" s="14">
        <v>43374</v>
      </c>
      <c r="G2954" s="1">
        <f t="shared" si="327"/>
        <v>10</v>
      </c>
      <c r="H2954" s="1">
        <f t="shared" si="328"/>
        <v>2018</v>
      </c>
      <c r="I2954">
        <v>0</v>
      </c>
      <c r="K2954">
        <f t="shared" si="322"/>
        <v>0</v>
      </c>
      <c r="L2954">
        <v>4746</v>
      </c>
      <c r="M2954" s="6">
        <f t="shared" si="323"/>
        <v>0</v>
      </c>
      <c r="N2954" s="6" t="str">
        <f t="shared" si="324"/>
        <v/>
      </c>
      <c r="O2954" s="6">
        <f t="shared" si="325"/>
        <v>0</v>
      </c>
      <c r="Q2954">
        <f>_xlfn.XLOOKUP(C2954&amp;G2954&amp;H2954,covid!$E$2:$E$2184,covid!$D$2:$D$2184,0,0,1)</f>
        <v>0</v>
      </c>
    </row>
    <row r="2955" spans="1:17" x14ac:dyDescent="0.3">
      <c r="A2955">
        <f>_xlfn.XLOOKUP(C2955,kamus!$B$2:$B$87,kamus!$A$2:$A$87,0,0,1)</f>
        <v>82</v>
      </c>
      <c r="B2955" t="str">
        <f>_xlfn.XLOOKUP(C2955,kamus!$B$2:$B$87,kamus!$D$2:$D$87,"dihapus",0,1)</f>
        <v>Tempel 2</v>
      </c>
      <c r="C2955" t="s">
        <v>266</v>
      </c>
      <c r="D2955">
        <f>_xlfn.XLOOKUP(C2955,kamus!$B$2:$B$87,kamus!$J$2:$J$87,"dihapus",0,1)</f>
        <v>0</v>
      </c>
      <c r="E2955">
        <f t="shared" si="326"/>
        <v>0</v>
      </c>
      <c r="F2955" s="14">
        <v>43374</v>
      </c>
      <c r="G2955" s="1">
        <f t="shared" si="327"/>
        <v>10</v>
      </c>
      <c r="H2955" s="1">
        <f t="shared" si="328"/>
        <v>2018</v>
      </c>
      <c r="I2955">
        <v>0</v>
      </c>
      <c r="K2955">
        <f t="shared" si="322"/>
        <v>0</v>
      </c>
      <c r="L2955">
        <v>5291</v>
      </c>
      <c r="M2955" s="6">
        <f t="shared" si="323"/>
        <v>0</v>
      </c>
      <c r="N2955" s="6" t="str">
        <f t="shared" si="324"/>
        <v/>
      </c>
      <c r="O2955" s="6">
        <f t="shared" si="325"/>
        <v>0</v>
      </c>
      <c r="Q2955">
        <f>_xlfn.XLOOKUP(C2955&amp;G2955&amp;H2955,covid!$E$2:$E$2184,covid!$D$2:$D$2184,0,0,1)</f>
        <v>0</v>
      </c>
    </row>
    <row r="2956" spans="1:17" x14ac:dyDescent="0.3">
      <c r="A2956">
        <f>_xlfn.XLOOKUP(C2956,kamus!$B$2:$B$87,kamus!$A$2:$A$87,0,0,1)</f>
        <v>84</v>
      </c>
      <c r="B2956" t="str">
        <f>_xlfn.XLOOKUP(C2956,kamus!$B$2:$B$87,kamus!$D$2:$D$87,"dihapus",0,1)</f>
        <v>turi</v>
      </c>
      <c r="C2956" t="s">
        <v>199</v>
      </c>
      <c r="D2956">
        <f>_xlfn.XLOOKUP(C2956,kamus!$B$2:$B$87,kamus!$J$2:$J$87,"dihapus",0,1)</f>
        <v>0</v>
      </c>
      <c r="E2956">
        <f t="shared" si="326"/>
        <v>0</v>
      </c>
      <c r="F2956" s="14">
        <v>43374</v>
      </c>
      <c r="G2956" s="1">
        <f t="shared" si="327"/>
        <v>10</v>
      </c>
      <c r="H2956" s="1">
        <f t="shared" si="328"/>
        <v>2018</v>
      </c>
      <c r="I2956">
        <v>0</v>
      </c>
      <c r="K2956">
        <f t="shared" si="322"/>
        <v>0</v>
      </c>
      <c r="L2956">
        <v>9709</v>
      </c>
      <c r="M2956" s="6">
        <f t="shared" si="323"/>
        <v>0</v>
      </c>
      <c r="N2956" s="6" t="str">
        <f t="shared" si="324"/>
        <v/>
      </c>
      <c r="O2956" s="6">
        <f t="shared" si="325"/>
        <v>0</v>
      </c>
      <c r="Q2956">
        <f>_xlfn.XLOOKUP(C2956&amp;G2956&amp;H2956,covid!$E$2:$E$2184,covid!$D$2:$D$2184,0,0,1)</f>
        <v>0</v>
      </c>
    </row>
    <row r="2957" spans="1:17" x14ac:dyDescent="0.3">
      <c r="A2957">
        <f>_xlfn.XLOOKUP(C2957,kamus!$B$2:$B$87,kamus!$A$2:$A$87,0,0,1)</f>
        <v>86</v>
      </c>
      <c r="B2957" t="str">
        <f>_xlfn.XLOOKUP(C2957,kamus!$B$2:$B$87,kamus!$D$2:$D$87,"dihapus",0,1)</f>
        <v>turi</v>
      </c>
      <c r="C2957" t="s">
        <v>209</v>
      </c>
      <c r="D2957">
        <f>_xlfn.XLOOKUP(C2957,kamus!$B$2:$B$87,kamus!$J$2:$J$87,"dihapus",0,1)</f>
        <v>0</v>
      </c>
      <c r="E2957">
        <f t="shared" si="326"/>
        <v>0</v>
      </c>
      <c r="F2957" s="14">
        <v>43374</v>
      </c>
      <c r="G2957" s="1">
        <f t="shared" si="327"/>
        <v>10</v>
      </c>
      <c r="H2957" s="1">
        <f t="shared" si="328"/>
        <v>2018</v>
      </c>
      <c r="I2957">
        <v>0</v>
      </c>
      <c r="K2957">
        <f t="shared" si="322"/>
        <v>0</v>
      </c>
      <c r="L2957">
        <v>9559</v>
      </c>
      <c r="M2957" s="6">
        <f t="shared" si="323"/>
        <v>0</v>
      </c>
      <c r="N2957" s="6" t="str">
        <f t="shared" si="324"/>
        <v/>
      </c>
      <c r="O2957" s="6">
        <f t="shared" si="325"/>
        <v>0</v>
      </c>
      <c r="Q2957">
        <f>_xlfn.XLOOKUP(C2957&amp;G2957&amp;H2957,covid!$E$2:$E$2184,covid!$D$2:$D$2184,0,0,1)</f>
        <v>0</v>
      </c>
    </row>
    <row r="2958" spans="1:17" x14ac:dyDescent="0.3">
      <c r="A2958">
        <f>_xlfn.XLOOKUP(C2958,kamus!$B$2:$B$87,kamus!$A$2:$A$87,0,0,1)</f>
        <v>83</v>
      </c>
      <c r="B2958" t="str">
        <f>_xlfn.XLOOKUP(C2958,kamus!$B$2:$B$87,kamus!$D$2:$D$87,"dihapus",0,1)</f>
        <v>turi</v>
      </c>
      <c r="C2958" t="s">
        <v>211</v>
      </c>
      <c r="D2958">
        <f>_xlfn.XLOOKUP(C2958,kamus!$B$2:$B$87,kamus!$J$2:$J$87,"dihapus",0,1)</f>
        <v>0</v>
      </c>
      <c r="E2958">
        <f t="shared" si="326"/>
        <v>0</v>
      </c>
      <c r="F2958" s="14">
        <v>43374</v>
      </c>
      <c r="G2958" s="1">
        <f t="shared" si="327"/>
        <v>10</v>
      </c>
      <c r="H2958" s="1">
        <f t="shared" si="328"/>
        <v>2018</v>
      </c>
      <c r="I2958">
        <v>0</v>
      </c>
      <c r="K2958">
        <f t="shared" si="322"/>
        <v>0</v>
      </c>
      <c r="L2958">
        <v>8554</v>
      </c>
      <c r="M2958" s="6">
        <f t="shared" si="323"/>
        <v>0</v>
      </c>
      <c r="N2958" s="6" t="str">
        <f t="shared" si="324"/>
        <v/>
      </c>
      <c r="O2958" s="6">
        <f t="shared" si="325"/>
        <v>0</v>
      </c>
      <c r="Q2958">
        <f>_xlfn.XLOOKUP(C2958&amp;G2958&amp;H2958,covid!$E$2:$E$2184,covid!$D$2:$D$2184,0,0,1)</f>
        <v>0</v>
      </c>
    </row>
    <row r="2959" spans="1:17" x14ac:dyDescent="0.3">
      <c r="A2959">
        <f>_xlfn.XLOOKUP(C2959,kamus!$B$2:$B$87,kamus!$A$2:$A$87,0,0,1)</f>
        <v>85</v>
      </c>
      <c r="B2959" t="str">
        <f>_xlfn.XLOOKUP(C2959,kamus!$B$2:$B$87,kamus!$D$2:$D$87,"dihapus",0,1)</f>
        <v>turi</v>
      </c>
      <c r="C2959" t="s">
        <v>279</v>
      </c>
      <c r="D2959">
        <f>_xlfn.XLOOKUP(C2959,kamus!$B$2:$B$87,kamus!$J$2:$J$87,"dihapus",0,1)</f>
        <v>0</v>
      </c>
      <c r="E2959">
        <f t="shared" si="326"/>
        <v>0</v>
      </c>
      <c r="F2959" s="14">
        <v>43374</v>
      </c>
      <c r="G2959" s="1">
        <f t="shared" si="327"/>
        <v>10</v>
      </c>
      <c r="H2959" s="1">
        <f t="shared" si="328"/>
        <v>2018</v>
      </c>
      <c r="I2959">
        <v>0</v>
      </c>
      <c r="K2959">
        <f t="shared" si="322"/>
        <v>0</v>
      </c>
      <c r="L2959">
        <v>10971</v>
      </c>
      <c r="M2959" s="6">
        <f t="shared" si="323"/>
        <v>0</v>
      </c>
      <c r="N2959" s="6" t="str">
        <f t="shared" si="324"/>
        <v/>
      </c>
      <c r="O2959" s="6">
        <f t="shared" si="325"/>
        <v>0</v>
      </c>
      <c r="Q2959">
        <f>_xlfn.XLOOKUP(C2959&amp;G2959&amp;H2959,covid!$E$2:$E$2184,covid!$D$2:$D$2184,0,0,1)</f>
        <v>0</v>
      </c>
    </row>
    <row r="2960" spans="1:17" x14ac:dyDescent="0.3">
      <c r="A2960">
        <f>_xlfn.XLOOKUP(C2960,kamus!$B$2:$B$87,kamus!$A$2:$A$87,0,0,1)</f>
        <v>4</v>
      </c>
      <c r="B2960" t="str">
        <f>_xlfn.XLOOKUP(C2960,kamus!$B$2:$B$87,kamus!$D$2:$D$87,"dihapus",0,1)</f>
        <v>Berbah</v>
      </c>
      <c r="C2960" t="s">
        <v>215</v>
      </c>
      <c r="D2960">
        <f>_xlfn.XLOOKUP(C2960,kamus!$B$2:$B$87,kamus!$J$2:$J$87,"dihapus",0,1)</f>
        <v>0</v>
      </c>
      <c r="E2960">
        <f t="shared" si="326"/>
        <v>0</v>
      </c>
      <c r="F2960" s="14">
        <v>43405</v>
      </c>
      <c r="G2960" s="1">
        <f t="shared" si="327"/>
        <v>11</v>
      </c>
      <c r="H2960" s="1">
        <f t="shared" si="328"/>
        <v>2018</v>
      </c>
      <c r="I2960">
        <v>0</v>
      </c>
      <c r="K2960">
        <f t="shared" si="322"/>
        <v>0</v>
      </c>
      <c r="L2960">
        <v>11448</v>
      </c>
      <c r="M2960" s="6">
        <f t="shared" si="323"/>
        <v>0</v>
      </c>
      <c r="N2960" s="6" t="str">
        <f t="shared" si="324"/>
        <v/>
      </c>
      <c r="O2960" s="6">
        <f t="shared" si="325"/>
        <v>0</v>
      </c>
      <c r="Q2960">
        <f>_xlfn.XLOOKUP(C2960&amp;G2960&amp;H2960,covid!$E$2:$E$2184,covid!$D$2:$D$2184,0,0,1)</f>
        <v>0</v>
      </c>
    </row>
    <row r="2961" spans="1:17" x14ac:dyDescent="0.3">
      <c r="A2961">
        <f>_xlfn.XLOOKUP(C2961,kamus!$B$2:$B$87,kamus!$A$2:$A$87,0,0,1)</f>
        <v>1</v>
      </c>
      <c r="B2961" t="str">
        <f>_xlfn.XLOOKUP(C2961,kamus!$B$2:$B$87,kamus!$D$2:$D$87,"dihapus",0,1)</f>
        <v>Berbah</v>
      </c>
      <c r="C2961" t="s">
        <v>216</v>
      </c>
      <c r="D2961">
        <f>_xlfn.XLOOKUP(C2961,kamus!$B$2:$B$87,kamus!$J$2:$J$87,"dihapus",0,1)</f>
        <v>1</v>
      </c>
      <c r="E2961">
        <f t="shared" si="326"/>
        <v>0</v>
      </c>
      <c r="F2961" s="14">
        <v>43405</v>
      </c>
      <c r="G2961" s="1">
        <f t="shared" si="327"/>
        <v>11</v>
      </c>
      <c r="H2961" s="1">
        <f t="shared" si="328"/>
        <v>2018</v>
      </c>
      <c r="I2961">
        <v>0</v>
      </c>
      <c r="K2961">
        <f t="shared" si="322"/>
        <v>0</v>
      </c>
      <c r="L2961">
        <v>14565</v>
      </c>
      <c r="M2961" s="6">
        <f t="shared" si="323"/>
        <v>0</v>
      </c>
      <c r="N2961" s="6" t="str">
        <f t="shared" si="324"/>
        <v/>
      </c>
      <c r="O2961" s="6">
        <f t="shared" si="325"/>
        <v>0</v>
      </c>
      <c r="Q2961">
        <f>_xlfn.XLOOKUP(C2961&amp;G2961&amp;H2961,covid!$E$2:$E$2184,covid!$D$2:$D$2184,0,0,1)</f>
        <v>0</v>
      </c>
    </row>
    <row r="2962" spans="1:17" x14ac:dyDescent="0.3">
      <c r="A2962">
        <f>_xlfn.XLOOKUP(C2962,kamus!$B$2:$B$87,kamus!$A$2:$A$87,0,0,1)</f>
        <v>2</v>
      </c>
      <c r="B2962" t="str">
        <f>_xlfn.XLOOKUP(C2962,kamus!$B$2:$B$87,kamus!$D$2:$D$87,"dihapus",0,1)</f>
        <v>Berbah</v>
      </c>
      <c r="C2962" t="s">
        <v>246</v>
      </c>
      <c r="D2962">
        <f>_xlfn.XLOOKUP(C2962,kamus!$B$2:$B$87,kamus!$J$2:$J$87,"dihapus",0,1)</f>
        <v>1</v>
      </c>
      <c r="E2962">
        <f t="shared" si="326"/>
        <v>0</v>
      </c>
      <c r="F2962" s="14">
        <v>43405</v>
      </c>
      <c r="G2962" s="1">
        <f t="shared" si="327"/>
        <v>11</v>
      </c>
      <c r="H2962" s="1">
        <f t="shared" si="328"/>
        <v>2018</v>
      </c>
      <c r="I2962">
        <v>0</v>
      </c>
      <c r="K2962">
        <f t="shared" si="322"/>
        <v>0</v>
      </c>
      <c r="L2962">
        <v>18704</v>
      </c>
      <c r="M2962" s="6">
        <f t="shared" si="323"/>
        <v>0</v>
      </c>
      <c r="N2962" s="6" t="str">
        <f t="shared" si="324"/>
        <v/>
      </c>
      <c r="O2962" s="6">
        <f t="shared" si="325"/>
        <v>0</v>
      </c>
      <c r="Q2962">
        <f>_xlfn.XLOOKUP(C2962&amp;G2962&amp;H2962,covid!$E$2:$E$2184,covid!$D$2:$D$2184,0,0,1)</f>
        <v>0</v>
      </c>
    </row>
    <row r="2963" spans="1:17" x14ac:dyDescent="0.3">
      <c r="A2963">
        <f>_xlfn.XLOOKUP(C2963,kamus!$B$2:$B$87,kamus!$A$2:$A$87,0,0,1)</f>
        <v>3</v>
      </c>
      <c r="B2963" t="str">
        <f>_xlfn.XLOOKUP(C2963,kamus!$B$2:$B$87,kamus!$D$2:$D$87,"dihapus",0,1)</f>
        <v>Berbah</v>
      </c>
      <c r="C2963" t="s">
        <v>267</v>
      </c>
      <c r="D2963">
        <f>_xlfn.XLOOKUP(C2963,kamus!$B$2:$B$87,kamus!$J$2:$J$87,"dihapus",0,1)</f>
        <v>1</v>
      </c>
      <c r="E2963">
        <f t="shared" si="326"/>
        <v>0</v>
      </c>
      <c r="F2963" s="14">
        <v>43405</v>
      </c>
      <c r="G2963" s="1">
        <f t="shared" si="327"/>
        <v>11</v>
      </c>
      <c r="H2963" s="1">
        <f t="shared" si="328"/>
        <v>2018</v>
      </c>
      <c r="I2963">
        <v>0</v>
      </c>
      <c r="K2963">
        <f t="shared" si="322"/>
        <v>0</v>
      </c>
      <c r="L2963">
        <v>13363</v>
      </c>
      <c r="M2963" s="6">
        <f t="shared" si="323"/>
        <v>0</v>
      </c>
      <c r="N2963" s="6" t="str">
        <f t="shared" si="324"/>
        <v/>
      </c>
      <c r="O2963" s="6">
        <f t="shared" si="325"/>
        <v>0</v>
      </c>
      <c r="Q2963">
        <f>_xlfn.XLOOKUP(C2963&amp;G2963&amp;H2963,covid!$E$2:$E$2184,covid!$D$2:$D$2184,0,0,1)</f>
        <v>0</v>
      </c>
    </row>
    <row r="2964" spans="1:17" x14ac:dyDescent="0.3">
      <c r="A2964">
        <f>_xlfn.XLOOKUP(C2964,kamus!$B$2:$B$87,kamus!$A$2:$A$87,0,0,1)</f>
        <v>9</v>
      </c>
      <c r="B2964" t="str">
        <f>_xlfn.XLOOKUP(C2964,kamus!$B$2:$B$87,kamus!$D$2:$D$87,"dihapus",0,1)</f>
        <v>cangkringan</v>
      </c>
      <c r="C2964" t="s">
        <v>197</v>
      </c>
      <c r="D2964">
        <f>_xlfn.XLOOKUP(C2964,kamus!$B$2:$B$87,kamus!$J$2:$J$87,"dihapus",0,1)</f>
        <v>0</v>
      </c>
      <c r="E2964">
        <f t="shared" si="326"/>
        <v>0</v>
      </c>
      <c r="F2964" s="14">
        <v>43405</v>
      </c>
      <c r="G2964" s="1">
        <f t="shared" si="327"/>
        <v>11</v>
      </c>
      <c r="H2964" s="1">
        <f t="shared" si="328"/>
        <v>2018</v>
      </c>
      <c r="I2964">
        <v>0</v>
      </c>
      <c r="K2964">
        <f t="shared" si="322"/>
        <v>0</v>
      </c>
      <c r="L2964">
        <v>8063</v>
      </c>
      <c r="M2964" s="6">
        <f t="shared" si="323"/>
        <v>0</v>
      </c>
      <c r="N2964" s="6" t="str">
        <f t="shared" si="324"/>
        <v/>
      </c>
      <c r="O2964" s="6">
        <f t="shared" si="325"/>
        <v>0</v>
      </c>
      <c r="Q2964">
        <f>_xlfn.XLOOKUP(C2964&amp;G2964&amp;H2964,covid!$E$2:$E$2184,covid!$D$2:$D$2184,0,0,1)</f>
        <v>0</v>
      </c>
    </row>
    <row r="2965" spans="1:17" x14ac:dyDescent="0.3">
      <c r="A2965">
        <f>_xlfn.XLOOKUP(C2965,kamus!$B$2:$B$87,kamus!$A$2:$A$87,0,0,1)</f>
        <v>5</v>
      </c>
      <c r="B2965" t="str">
        <f>_xlfn.XLOOKUP(C2965,kamus!$B$2:$B$87,kamus!$D$2:$D$87,"dihapus",0,1)</f>
        <v>cangkringan</v>
      </c>
      <c r="C2965" t="s">
        <v>212</v>
      </c>
      <c r="D2965">
        <f>_xlfn.XLOOKUP(C2965,kamus!$B$2:$B$87,kamus!$J$2:$J$87,"dihapus",0,1)</f>
        <v>0</v>
      </c>
      <c r="E2965">
        <f t="shared" si="326"/>
        <v>0</v>
      </c>
      <c r="F2965" s="14">
        <v>43405</v>
      </c>
      <c r="G2965" s="1">
        <f t="shared" si="327"/>
        <v>11</v>
      </c>
      <c r="H2965" s="1">
        <f t="shared" si="328"/>
        <v>2018</v>
      </c>
      <c r="I2965">
        <v>0</v>
      </c>
      <c r="K2965">
        <f t="shared" si="322"/>
        <v>0</v>
      </c>
      <c r="L2965">
        <v>4133</v>
      </c>
      <c r="M2965" s="6">
        <f t="shared" si="323"/>
        <v>0</v>
      </c>
      <c r="N2965" s="6" t="str">
        <f t="shared" si="324"/>
        <v/>
      </c>
      <c r="O2965" s="6">
        <f t="shared" si="325"/>
        <v>0</v>
      </c>
      <c r="Q2965">
        <f>_xlfn.XLOOKUP(C2965&amp;G2965&amp;H2965,covid!$E$2:$E$2184,covid!$D$2:$D$2184,0,0,1)</f>
        <v>0</v>
      </c>
    </row>
    <row r="2966" spans="1:17" x14ac:dyDescent="0.3">
      <c r="A2966">
        <f>_xlfn.XLOOKUP(C2966,kamus!$B$2:$B$87,kamus!$A$2:$A$87,0,0,1)</f>
        <v>7</v>
      </c>
      <c r="B2966" t="str">
        <f>_xlfn.XLOOKUP(C2966,kamus!$B$2:$B$87,kamus!$D$2:$D$87,"dihapus",0,1)</f>
        <v>cangkringan</v>
      </c>
      <c r="C2966" t="s">
        <v>217</v>
      </c>
      <c r="D2966">
        <f>_xlfn.XLOOKUP(C2966,kamus!$B$2:$B$87,kamus!$J$2:$J$87,"dihapus",0,1)</f>
        <v>0</v>
      </c>
      <c r="E2966">
        <f t="shared" si="326"/>
        <v>0</v>
      </c>
      <c r="F2966" s="14">
        <v>43405</v>
      </c>
      <c r="G2966" s="1">
        <f t="shared" si="327"/>
        <v>11</v>
      </c>
      <c r="H2966" s="1">
        <f t="shared" si="328"/>
        <v>2018</v>
      </c>
      <c r="I2966">
        <v>0</v>
      </c>
      <c r="K2966">
        <f t="shared" si="322"/>
        <v>0</v>
      </c>
      <c r="L2966">
        <v>3586</v>
      </c>
      <c r="M2966" s="6">
        <f t="shared" si="323"/>
        <v>0</v>
      </c>
      <c r="N2966" s="6" t="str">
        <f t="shared" si="324"/>
        <v/>
      </c>
      <c r="O2966" s="6">
        <f t="shared" si="325"/>
        <v>0</v>
      </c>
      <c r="Q2966">
        <f>_xlfn.XLOOKUP(C2966&amp;G2966&amp;H2966,covid!$E$2:$E$2184,covid!$D$2:$D$2184,0,0,1)</f>
        <v>0</v>
      </c>
    </row>
    <row r="2967" spans="1:17" x14ac:dyDescent="0.3">
      <c r="A2967">
        <f>_xlfn.XLOOKUP(C2967,kamus!$B$2:$B$87,kamus!$A$2:$A$87,0,0,1)</f>
        <v>8</v>
      </c>
      <c r="B2967" t="str">
        <f>_xlfn.XLOOKUP(C2967,kamus!$B$2:$B$87,kamus!$D$2:$D$87,"dihapus",0,1)</f>
        <v>cangkringan</v>
      </c>
      <c r="C2967" t="s">
        <v>275</v>
      </c>
      <c r="D2967">
        <f>_xlfn.XLOOKUP(C2967,kamus!$B$2:$B$87,kamus!$J$2:$J$87,"dihapus",0,1)</f>
        <v>0</v>
      </c>
      <c r="E2967">
        <f t="shared" si="326"/>
        <v>0</v>
      </c>
      <c r="F2967" s="14">
        <v>43405</v>
      </c>
      <c r="G2967" s="1">
        <f t="shared" si="327"/>
        <v>11</v>
      </c>
      <c r="H2967" s="1">
        <f t="shared" si="328"/>
        <v>2018</v>
      </c>
      <c r="I2967">
        <v>0</v>
      </c>
      <c r="K2967">
        <f t="shared" si="322"/>
        <v>0</v>
      </c>
      <c r="L2967">
        <v>5550</v>
      </c>
      <c r="M2967" s="6">
        <f t="shared" si="323"/>
        <v>0</v>
      </c>
      <c r="N2967" s="6" t="str">
        <f t="shared" si="324"/>
        <v/>
      </c>
      <c r="O2967" s="6">
        <f t="shared" si="325"/>
        <v>0</v>
      </c>
      <c r="Q2967">
        <f>_xlfn.XLOOKUP(C2967&amp;G2967&amp;H2967,covid!$E$2:$E$2184,covid!$D$2:$D$2184,0,0,1)</f>
        <v>0</v>
      </c>
    </row>
    <row r="2968" spans="1:17" x14ac:dyDescent="0.3">
      <c r="A2968">
        <f>_xlfn.XLOOKUP(C2968,kamus!$B$2:$B$87,kamus!$A$2:$A$87,0,0,1)</f>
        <v>6</v>
      </c>
      <c r="B2968" t="str">
        <f>_xlfn.XLOOKUP(C2968,kamus!$B$2:$B$87,kamus!$D$2:$D$87,"dihapus",0,1)</f>
        <v>cangkringan</v>
      </c>
      <c r="C2968" t="s">
        <v>281</v>
      </c>
      <c r="D2968">
        <f>_xlfn.XLOOKUP(C2968,kamus!$B$2:$B$87,kamus!$J$2:$J$87,"dihapus",0,1)</f>
        <v>0</v>
      </c>
      <c r="E2968">
        <f t="shared" si="326"/>
        <v>0</v>
      </c>
      <c r="F2968" s="14">
        <v>43405</v>
      </c>
      <c r="G2968" s="1">
        <f t="shared" si="327"/>
        <v>11</v>
      </c>
      <c r="H2968" s="1">
        <f t="shared" si="328"/>
        <v>2018</v>
      </c>
      <c r="I2968">
        <v>0</v>
      </c>
      <c r="K2968">
        <f t="shared" si="322"/>
        <v>0</v>
      </c>
      <c r="L2968">
        <v>11339</v>
      </c>
      <c r="M2968" s="6">
        <f t="shared" si="323"/>
        <v>0</v>
      </c>
      <c r="N2968" s="6" t="str">
        <f t="shared" si="324"/>
        <v/>
      </c>
      <c r="O2968" s="6">
        <f t="shared" si="325"/>
        <v>0</v>
      </c>
      <c r="Q2968">
        <f>_xlfn.XLOOKUP(C2968&amp;G2968&amp;H2968,covid!$E$2:$E$2184,covid!$D$2:$D$2184,0,0,1)</f>
        <v>0</v>
      </c>
    </row>
    <row r="2969" spans="1:17" x14ac:dyDescent="0.3">
      <c r="A2969">
        <f>_xlfn.XLOOKUP(C2969,kamus!$B$2:$B$87,kamus!$A$2:$A$87,0,0,1)</f>
        <v>10</v>
      </c>
      <c r="B2969" t="str">
        <f>_xlfn.XLOOKUP(C2969,kamus!$B$2:$B$87,kamus!$D$2:$D$87,"dihapus",0,1)</f>
        <v>Depok 1</v>
      </c>
      <c r="C2969" t="s">
        <v>220</v>
      </c>
      <c r="D2969">
        <f>_xlfn.XLOOKUP(C2969,kamus!$B$2:$B$87,kamus!$J$2:$J$87,"dihapus",0,1)</f>
        <v>1</v>
      </c>
      <c r="E2969">
        <f t="shared" si="326"/>
        <v>0</v>
      </c>
      <c r="F2969" s="14">
        <v>43405</v>
      </c>
      <c r="G2969" s="1">
        <f t="shared" si="327"/>
        <v>11</v>
      </c>
      <c r="H2969" s="1">
        <f t="shared" si="328"/>
        <v>2018</v>
      </c>
      <c r="I2969">
        <v>0</v>
      </c>
      <c r="K2969">
        <f t="shared" si="322"/>
        <v>0</v>
      </c>
      <c r="L2969">
        <v>37946</v>
      </c>
      <c r="M2969" s="6">
        <f t="shared" si="323"/>
        <v>0</v>
      </c>
      <c r="N2969" s="6" t="str">
        <f t="shared" si="324"/>
        <v/>
      </c>
      <c r="O2969" s="6">
        <f t="shared" si="325"/>
        <v>0</v>
      </c>
      <c r="Q2969">
        <f>_xlfn.XLOOKUP(C2969&amp;G2969&amp;H2969,covid!$E$2:$E$2184,covid!$D$2:$D$2184,0,0,1)</f>
        <v>0</v>
      </c>
    </row>
    <row r="2970" spans="1:17" x14ac:dyDescent="0.3">
      <c r="A2970">
        <f>_xlfn.XLOOKUP(C2970,kamus!$B$2:$B$87,kamus!$A$2:$A$87,0,0,1)</f>
        <v>11</v>
      </c>
      <c r="B2970" t="str">
        <f>_xlfn.XLOOKUP(C2970,kamus!$B$2:$B$87,kamus!$D$2:$D$87,"dihapus",0,1)</f>
        <v>Depok 2</v>
      </c>
      <c r="C2970" t="s">
        <v>207</v>
      </c>
      <c r="D2970">
        <f>_xlfn.XLOOKUP(C2970,kamus!$B$2:$B$87,kamus!$J$2:$J$87,"dihapus",0,1)</f>
        <v>1</v>
      </c>
      <c r="E2970">
        <f t="shared" si="326"/>
        <v>0</v>
      </c>
      <c r="F2970" s="14">
        <v>43405</v>
      </c>
      <c r="G2970" s="1">
        <f t="shared" si="327"/>
        <v>11</v>
      </c>
      <c r="H2970" s="1">
        <f t="shared" si="328"/>
        <v>2018</v>
      </c>
      <c r="I2970">
        <v>0</v>
      </c>
      <c r="K2970">
        <f t="shared" si="322"/>
        <v>0</v>
      </c>
      <c r="L2970">
        <v>44433</v>
      </c>
      <c r="M2970" s="6">
        <f t="shared" si="323"/>
        <v>0</v>
      </c>
      <c r="N2970" s="6" t="str">
        <f t="shared" si="324"/>
        <v/>
      </c>
      <c r="O2970" s="6">
        <f t="shared" si="325"/>
        <v>0</v>
      </c>
      <c r="Q2970">
        <f>_xlfn.XLOOKUP(C2970&amp;G2970&amp;H2970,covid!$E$2:$E$2184,covid!$D$2:$D$2184,0,0,1)</f>
        <v>0</v>
      </c>
    </row>
    <row r="2971" spans="1:17" x14ac:dyDescent="0.3">
      <c r="A2971">
        <f>_xlfn.XLOOKUP(C2971,kamus!$B$2:$B$87,kamus!$A$2:$A$87,0,0,1)</f>
        <v>12</v>
      </c>
      <c r="B2971" t="str">
        <f>_xlfn.XLOOKUP(C2971,kamus!$B$2:$B$87,kamus!$D$2:$D$87,"dihapus",0,1)</f>
        <v>Depok 3</v>
      </c>
      <c r="C2971" t="s">
        <v>206</v>
      </c>
      <c r="D2971">
        <f>_xlfn.XLOOKUP(C2971,kamus!$B$2:$B$87,kamus!$J$2:$J$87,"dihapus",0,1)</f>
        <v>1</v>
      </c>
      <c r="E2971">
        <f t="shared" si="326"/>
        <v>0</v>
      </c>
      <c r="F2971" s="14">
        <v>43405</v>
      </c>
      <c r="G2971" s="1">
        <f t="shared" si="327"/>
        <v>11</v>
      </c>
      <c r="H2971" s="1">
        <f t="shared" si="328"/>
        <v>2018</v>
      </c>
      <c r="I2971">
        <v>3</v>
      </c>
      <c r="K2971">
        <f t="shared" si="322"/>
        <v>3</v>
      </c>
      <c r="L2971">
        <v>44837</v>
      </c>
      <c r="M2971" s="6">
        <f t="shared" si="323"/>
        <v>6.6909026027611134</v>
      </c>
      <c r="N2971" s="6" t="str">
        <f t="shared" si="324"/>
        <v/>
      </c>
      <c r="O2971" s="6">
        <f t="shared" si="325"/>
        <v>6.6909026027611134</v>
      </c>
      <c r="Q2971">
        <f>_xlfn.XLOOKUP(C2971&amp;G2971&amp;H2971,covid!$E$2:$E$2184,covid!$D$2:$D$2184,0,0,1)</f>
        <v>0</v>
      </c>
    </row>
    <row r="2972" spans="1:17" x14ac:dyDescent="0.3">
      <c r="A2972">
        <f>_xlfn.XLOOKUP(C2972,kamus!$B$2:$B$87,kamus!$A$2:$A$87,0,0,1)</f>
        <v>0</v>
      </c>
      <c r="B2972" t="str">
        <f>_xlfn.XLOOKUP(C2972,kamus!$B$2:$B$87,kamus!$D$2:$D$87,"dihapus",0,1)</f>
        <v>dihapus</v>
      </c>
      <c r="C2972" t="s">
        <v>282</v>
      </c>
      <c r="D2972" t="str">
        <f>_xlfn.XLOOKUP(C2972,kamus!$B$2:$B$87,kamus!$J$2:$J$87,"dihapus",0,1)</f>
        <v>dihapus</v>
      </c>
      <c r="E2972">
        <f t="shared" si="326"/>
        <v>0</v>
      </c>
      <c r="F2972" s="14">
        <v>43405</v>
      </c>
      <c r="G2972" s="1">
        <f t="shared" si="327"/>
        <v>11</v>
      </c>
      <c r="H2972" s="1">
        <f t="shared" si="328"/>
        <v>2018</v>
      </c>
      <c r="I2972">
        <v>0</v>
      </c>
      <c r="K2972">
        <f t="shared" si="322"/>
        <v>0</v>
      </c>
      <c r="L2972" t="e">
        <v>#N/A</v>
      </c>
      <c r="M2972" s="6" t="e">
        <f t="shared" si="323"/>
        <v>#N/A</v>
      </c>
      <c r="N2972" s="6" t="str">
        <f t="shared" si="324"/>
        <v/>
      </c>
      <c r="O2972" s="6" t="e">
        <f t="shared" si="325"/>
        <v>#N/A</v>
      </c>
      <c r="Q2972">
        <f>_xlfn.XLOOKUP(C2972&amp;G2972&amp;H2972,covid!$E$2:$E$2184,covid!$D$2:$D$2184,0,0,1)</f>
        <v>0</v>
      </c>
    </row>
    <row r="2973" spans="1:17" x14ac:dyDescent="0.3">
      <c r="A2973">
        <f>_xlfn.XLOOKUP(C2973,kamus!$B$2:$B$87,kamus!$A$2:$A$87,0,0,1)</f>
        <v>14</v>
      </c>
      <c r="B2973" t="str">
        <f>_xlfn.XLOOKUP(C2973,kamus!$B$2:$B$87,kamus!$D$2:$D$87,"dihapus",0,1)</f>
        <v>Gamping 1</v>
      </c>
      <c r="C2973" t="s">
        <v>196</v>
      </c>
      <c r="D2973">
        <f>_xlfn.XLOOKUP(C2973,kamus!$B$2:$B$87,kamus!$J$2:$J$87,"dihapus",0,1)</f>
        <v>1</v>
      </c>
      <c r="E2973">
        <f t="shared" si="326"/>
        <v>0</v>
      </c>
      <c r="F2973" s="14">
        <v>43405</v>
      </c>
      <c r="G2973" s="1">
        <f t="shared" si="327"/>
        <v>11</v>
      </c>
      <c r="H2973" s="1">
        <f t="shared" si="328"/>
        <v>2018</v>
      </c>
      <c r="I2973">
        <v>0</v>
      </c>
      <c r="K2973">
        <f t="shared" si="322"/>
        <v>0</v>
      </c>
      <c r="L2973">
        <v>22819</v>
      </c>
      <c r="M2973" s="6">
        <f t="shared" si="323"/>
        <v>0</v>
      </c>
      <c r="N2973" s="6" t="str">
        <f t="shared" si="324"/>
        <v/>
      </c>
      <c r="O2973" s="6">
        <f t="shared" si="325"/>
        <v>0</v>
      </c>
      <c r="Q2973">
        <f>_xlfn.XLOOKUP(C2973&amp;G2973&amp;H2973,covid!$E$2:$E$2184,covid!$D$2:$D$2184,0,0,1)</f>
        <v>0</v>
      </c>
    </row>
    <row r="2974" spans="1:17" x14ac:dyDescent="0.3">
      <c r="A2974">
        <f>_xlfn.XLOOKUP(C2974,kamus!$B$2:$B$87,kamus!$A$2:$A$87,0,0,1)</f>
        <v>13</v>
      </c>
      <c r="B2974" t="str">
        <f>_xlfn.XLOOKUP(C2974,kamus!$B$2:$B$87,kamus!$D$2:$D$87,"dihapus",0,1)</f>
        <v>Gamping 1</v>
      </c>
      <c r="C2974" t="s">
        <v>198</v>
      </c>
      <c r="D2974">
        <f>_xlfn.XLOOKUP(C2974,kamus!$B$2:$B$87,kamus!$J$2:$J$87,"dihapus",0,1)</f>
        <v>1</v>
      </c>
      <c r="E2974">
        <f t="shared" si="326"/>
        <v>0</v>
      </c>
      <c r="F2974" s="14">
        <v>43405</v>
      </c>
      <c r="G2974" s="1">
        <f t="shared" si="327"/>
        <v>11</v>
      </c>
      <c r="H2974" s="1">
        <f t="shared" si="328"/>
        <v>2018</v>
      </c>
      <c r="I2974">
        <v>0</v>
      </c>
      <c r="K2974">
        <f t="shared" si="322"/>
        <v>0</v>
      </c>
      <c r="L2974">
        <v>20645</v>
      </c>
      <c r="M2974" s="6">
        <f t="shared" si="323"/>
        <v>0</v>
      </c>
      <c r="N2974" s="6" t="str">
        <f t="shared" si="324"/>
        <v/>
      </c>
      <c r="O2974" s="6">
        <f t="shared" si="325"/>
        <v>0</v>
      </c>
      <c r="Q2974">
        <f>_xlfn.XLOOKUP(C2974&amp;G2974&amp;H2974,covid!$E$2:$E$2184,covid!$D$2:$D$2184,0,0,1)</f>
        <v>0</v>
      </c>
    </row>
    <row r="2975" spans="1:17" x14ac:dyDescent="0.3">
      <c r="A2975">
        <f>_xlfn.XLOOKUP(C2975,kamus!$B$2:$B$87,kamus!$A$2:$A$87,0,0,1)</f>
        <v>16</v>
      </c>
      <c r="B2975" t="str">
        <f>_xlfn.XLOOKUP(C2975,kamus!$B$2:$B$87,kamus!$D$2:$D$87,"dihapus",0,1)</f>
        <v>Gamping 2</v>
      </c>
      <c r="C2975" t="s">
        <v>200</v>
      </c>
      <c r="D2975">
        <f>_xlfn.XLOOKUP(C2975,kamus!$B$2:$B$87,kamus!$J$2:$J$87,"dihapus",0,1)</f>
        <v>1</v>
      </c>
      <c r="E2975">
        <f t="shared" si="326"/>
        <v>0</v>
      </c>
      <c r="F2975" s="14">
        <v>43405</v>
      </c>
      <c r="G2975" s="1">
        <f t="shared" si="327"/>
        <v>11</v>
      </c>
      <c r="H2975" s="1">
        <f t="shared" si="328"/>
        <v>2018</v>
      </c>
      <c r="I2975">
        <v>1</v>
      </c>
      <c r="K2975">
        <f t="shared" si="322"/>
        <v>1</v>
      </c>
      <c r="L2975">
        <v>16624</v>
      </c>
      <c r="M2975" s="6">
        <f t="shared" si="323"/>
        <v>6.0153994225216554</v>
      </c>
      <c r="N2975" s="6" t="str">
        <f t="shared" si="324"/>
        <v/>
      </c>
      <c r="O2975" s="6">
        <f t="shared" si="325"/>
        <v>6.0153994225216554</v>
      </c>
      <c r="Q2975">
        <f>_xlfn.XLOOKUP(C2975&amp;G2975&amp;H2975,covid!$E$2:$E$2184,covid!$D$2:$D$2184,0,0,1)</f>
        <v>0</v>
      </c>
    </row>
    <row r="2976" spans="1:17" x14ac:dyDescent="0.3">
      <c r="A2976">
        <f>_xlfn.XLOOKUP(C2976,kamus!$B$2:$B$87,kamus!$A$2:$A$87,0,0,1)</f>
        <v>15</v>
      </c>
      <c r="B2976" t="str">
        <f>_xlfn.XLOOKUP(C2976,kamus!$B$2:$B$87,kamus!$D$2:$D$87,"dihapus",0,1)</f>
        <v>Gamping 2</v>
      </c>
      <c r="C2976" t="s">
        <v>230</v>
      </c>
      <c r="D2976">
        <f>_xlfn.XLOOKUP(C2976,kamus!$B$2:$B$87,kamus!$J$2:$J$87,"dihapus",0,1)</f>
        <v>1</v>
      </c>
      <c r="E2976">
        <f t="shared" si="326"/>
        <v>0</v>
      </c>
      <c r="F2976" s="14">
        <v>43405</v>
      </c>
      <c r="G2976" s="1">
        <f t="shared" si="327"/>
        <v>11</v>
      </c>
      <c r="H2976" s="1">
        <f t="shared" si="328"/>
        <v>2018</v>
      </c>
      <c r="I2976">
        <v>0</v>
      </c>
      <c r="K2976">
        <f t="shared" si="322"/>
        <v>0</v>
      </c>
      <c r="L2976">
        <v>18692</v>
      </c>
      <c r="M2976" s="6">
        <f t="shared" si="323"/>
        <v>0</v>
      </c>
      <c r="N2976" s="6" t="str">
        <f t="shared" si="324"/>
        <v/>
      </c>
      <c r="O2976" s="6">
        <f t="shared" si="325"/>
        <v>0</v>
      </c>
      <c r="Q2976">
        <f>_xlfn.XLOOKUP(C2976&amp;G2976&amp;H2976,covid!$E$2:$E$2184,covid!$D$2:$D$2184,0,0,1)</f>
        <v>0</v>
      </c>
    </row>
    <row r="2977" spans="1:17" x14ac:dyDescent="0.3">
      <c r="A2977">
        <f>_xlfn.XLOOKUP(C2977,kamus!$B$2:$B$87,kamus!$A$2:$A$87,0,0,1)</f>
        <v>17</v>
      </c>
      <c r="B2977" t="str">
        <f>_xlfn.XLOOKUP(C2977,kamus!$B$2:$B$87,kamus!$D$2:$D$87,"dihapus",0,1)</f>
        <v>Gamping 2</v>
      </c>
      <c r="C2977" t="s">
        <v>272</v>
      </c>
      <c r="D2977">
        <f>_xlfn.XLOOKUP(C2977,kamus!$B$2:$B$87,kamus!$J$2:$J$87,"dihapus",0,1)</f>
        <v>1</v>
      </c>
      <c r="E2977">
        <f t="shared" si="326"/>
        <v>0</v>
      </c>
      <c r="F2977" s="14">
        <v>43405</v>
      </c>
      <c r="G2977" s="1">
        <f t="shared" si="327"/>
        <v>11</v>
      </c>
      <c r="H2977" s="1">
        <f t="shared" si="328"/>
        <v>2018</v>
      </c>
      <c r="I2977">
        <v>0</v>
      </c>
      <c r="K2977">
        <f t="shared" si="322"/>
        <v>0</v>
      </c>
      <c r="L2977">
        <v>18667</v>
      </c>
      <c r="M2977" s="6">
        <f t="shared" si="323"/>
        <v>0</v>
      </c>
      <c r="N2977" s="6" t="str">
        <f t="shared" si="324"/>
        <v/>
      </c>
      <c r="O2977" s="6">
        <f t="shared" si="325"/>
        <v>0</v>
      </c>
      <c r="Q2977">
        <f>_xlfn.XLOOKUP(C2977&amp;G2977&amp;H2977,covid!$E$2:$E$2184,covid!$D$2:$D$2184,0,0,1)</f>
        <v>0</v>
      </c>
    </row>
    <row r="2978" spans="1:17" x14ac:dyDescent="0.3">
      <c r="A2978">
        <f>_xlfn.XLOOKUP(C2978,kamus!$B$2:$B$87,kamus!$A$2:$A$87,0,0,1)</f>
        <v>20</v>
      </c>
      <c r="B2978" t="str">
        <f>_xlfn.XLOOKUP(C2978,kamus!$B$2:$B$87,kamus!$D$2:$D$87,"dihapus",0,1)</f>
        <v>Godean 1</v>
      </c>
      <c r="C2978" t="s">
        <v>247</v>
      </c>
      <c r="D2978">
        <f>_xlfn.XLOOKUP(C2978,kamus!$B$2:$B$87,kamus!$J$2:$J$87,"dihapus",0,1)</f>
        <v>1</v>
      </c>
      <c r="E2978">
        <f t="shared" si="326"/>
        <v>0</v>
      </c>
      <c r="F2978" s="14">
        <v>43405</v>
      </c>
      <c r="G2978" s="1">
        <f t="shared" si="327"/>
        <v>11</v>
      </c>
      <c r="H2978" s="1">
        <f t="shared" si="328"/>
        <v>2018</v>
      </c>
      <c r="I2978">
        <v>0</v>
      </c>
      <c r="K2978">
        <f t="shared" si="322"/>
        <v>0</v>
      </c>
      <c r="L2978">
        <v>9743</v>
      </c>
      <c r="M2978" s="6">
        <f t="shared" si="323"/>
        <v>0</v>
      </c>
      <c r="N2978" s="6" t="str">
        <f t="shared" si="324"/>
        <v/>
      </c>
      <c r="O2978" s="6">
        <f t="shared" si="325"/>
        <v>0</v>
      </c>
      <c r="Q2978">
        <f>_xlfn.XLOOKUP(C2978&amp;G2978&amp;H2978,covid!$E$2:$E$2184,covid!$D$2:$D$2184,0,0,1)</f>
        <v>0</v>
      </c>
    </row>
    <row r="2979" spans="1:17" x14ac:dyDescent="0.3">
      <c r="A2979">
        <f>_xlfn.XLOOKUP(C2979,kamus!$B$2:$B$87,kamus!$A$2:$A$87,0,0,1)</f>
        <v>21</v>
      </c>
      <c r="B2979" t="str">
        <f>_xlfn.XLOOKUP(C2979,kamus!$B$2:$B$87,kamus!$D$2:$D$87,"dihapus",0,1)</f>
        <v>Godean 1</v>
      </c>
      <c r="C2979" t="s">
        <v>250</v>
      </c>
      <c r="D2979">
        <f>_xlfn.XLOOKUP(C2979,kamus!$B$2:$B$87,kamus!$J$2:$J$87,"dihapus",0,1)</f>
        <v>1</v>
      </c>
      <c r="E2979">
        <f t="shared" si="326"/>
        <v>0</v>
      </c>
      <c r="F2979" s="14">
        <v>43405</v>
      </c>
      <c r="G2979" s="1">
        <f t="shared" si="327"/>
        <v>11</v>
      </c>
      <c r="H2979" s="1">
        <f t="shared" si="328"/>
        <v>2018</v>
      </c>
      <c r="I2979">
        <v>0</v>
      </c>
      <c r="K2979">
        <f t="shared" si="322"/>
        <v>0</v>
      </c>
      <c r="L2979">
        <v>10269</v>
      </c>
      <c r="M2979" s="6">
        <f t="shared" si="323"/>
        <v>0</v>
      </c>
      <c r="N2979" s="6" t="str">
        <f t="shared" si="324"/>
        <v/>
      </c>
      <c r="O2979" s="6">
        <f t="shared" si="325"/>
        <v>0</v>
      </c>
      <c r="Q2979">
        <f>_xlfn.XLOOKUP(C2979&amp;G2979&amp;H2979,covid!$E$2:$E$2184,covid!$D$2:$D$2184,0,0,1)</f>
        <v>0</v>
      </c>
    </row>
    <row r="2980" spans="1:17" x14ac:dyDescent="0.3">
      <c r="A2980">
        <f>_xlfn.XLOOKUP(C2980,kamus!$B$2:$B$87,kamus!$A$2:$A$87,0,0,1)</f>
        <v>19</v>
      </c>
      <c r="B2980" t="str">
        <f>_xlfn.XLOOKUP(C2980,kamus!$B$2:$B$87,kamus!$D$2:$D$87,"dihapus",0,1)</f>
        <v>Godean 1</v>
      </c>
      <c r="C2980" t="s">
        <v>251</v>
      </c>
      <c r="D2980">
        <f>_xlfn.XLOOKUP(C2980,kamus!$B$2:$B$87,kamus!$J$2:$J$87,"dihapus",0,1)</f>
        <v>1</v>
      </c>
      <c r="E2980">
        <f t="shared" si="326"/>
        <v>0</v>
      </c>
      <c r="F2980" s="14">
        <v>43405</v>
      </c>
      <c r="G2980" s="1">
        <f t="shared" si="327"/>
        <v>11</v>
      </c>
      <c r="H2980" s="1">
        <f t="shared" si="328"/>
        <v>2018</v>
      </c>
      <c r="I2980">
        <v>0</v>
      </c>
      <c r="K2980">
        <f t="shared" si="322"/>
        <v>0</v>
      </c>
      <c r="L2980">
        <v>9159</v>
      </c>
      <c r="M2980" s="6">
        <f t="shared" si="323"/>
        <v>0</v>
      </c>
      <c r="N2980" s="6" t="str">
        <f t="shared" si="324"/>
        <v/>
      </c>
      <c r="O2980" s="6">
        <f t="shared" si="325"/>
        <v>0</v>
      </c>
      <c r="Q2980">
        <f>_xlfn.XLOOKUP(C2980&amp;G2980&amp;H2980,covid!$E$2:$E$2184,covid!$D$2:$D$2184,0,0,1)</f>
        <v>0</v>
      </c>
    </row>
    <row r="2981" spans="1:17" x14ac:dyDescent="0.3">
      <c r="A2981">
        <f>_xlfn.XLOOKUP(C2981,kamus!$B$2:$B$87,kamus!$A$2:$A$87,0,0,1)</f>
        <v>18</v>
      </c>
      <c r="B2981" t="str">
        <f>_xlfn.XLOOKUP(C2981,kamus!$B$2:$B$87,kamus!$D$2:$D$87,"dihapus",0,1)</f>
        <v>Godean 1</v>
      </c>
      <c r="C2981" t="s">
        <v>252</v>
      </c>
      <c r="D2981">
        <f>_xlfn.XLOOKUP(C2981,kamus!$B$2:$B$87,kamus!$J$2:$J$87,"dihapus",0,1)</f>
        <v>0</v>
      </c>
      <c r="E2981">
        <f t="shared" si="326"/>
        <v>0</v>
      </c>
      <c r="F2981" s="14">
        <v>43405</v>
      </c>
      <c r="G2981" s="1">
        <f t="shared" si="327"/>
        <v>11</v>
      </c>
      <c r="H2981" s="1">
        <f t="shared" si="328"/>
        <v>2018</v>
      </c>
      <c r="I2981">
        <v>0</v>
      </c>
      <c r="K2981">
        <f t="shared" si="322"/>
        <v>0</v>
      </c>
      <c r="L2981">
        <v>6607</v>
      </c>
      <c r="M2981" s="6">
        <f t="shared" si="323"/>
        <v>0</v>
      </c>
      <c r="N2981" s="6" t="str">
        <f t="shared" si="324"/>
        <v/>
      </c>
      <c r="O2981" s="6">
        <f t="shared" si="325"/>
        <v>0</v>
      </c>
      <c r="Q2981">
        <f>_xlfn.XLOOKUP(C2981&amp;G2981&amp;H2981,covid!$E$2:$E$2184,covid!$D$2:$D$2184,0,0,1)</f>
        <v>0</v>
      </c>
    </row>
    <row r="2982" spans="1:17" x14ac:dyDescent="0.3">
      <c r="A2982">
        <f>_xlfn.XLOOKUP(C2982,kamus!$B$2:$B$87,kamus!$A$2:$A$87,0,0,1)</f>
        <v>23</v>
      </c>
      <c r="B2982" t="str">
        <f>_xlfn.XLOOKUP(C2982,kamus!$B$2:$B$87,kamus!$D$2:$D$87,"dihapus",0,1)</f>
        <v>Godean 2</v>
      </c>
      <c r="C2982" t="s">
        <v>248</v>
      </c>
      <c r="D2982">
        <f>_xlfn.XLOOKUP(C2982,kamus!$B$2:$B$87,kamus!$J$2:$J$87,"dihapus",0,1)</f>
        <v>1</v>
      </c>
      <c r="E2982">
        <f t="shared" si="326"/>
        <v>0</v>
      </c>
      <c r="F2982" s="14">
        <v>43405</v>
      </c>
      <c r="G2982" s="1">
        <f t="shared" si="327"/>
        <v>11</v>
      </c>
      <c r="H2982" s="1">
        <f t="shared" si="328"/>
        <v>2018</v>
      </c>
      <c r="I2982">
        <v>0</v>
      </c>
      <c r="K2982">
        <f t="shared" si="322"/>
        <v>0</v>
      </c>
      <c r="L2982">
        <v>17439</v>
      </c>
      <c r="M2982" s="6">
        <f t="shared" si="323"/>
        <v>0</v>
      </c>
      <c r="N2982" s="6" t="str">
        <f t="shared" si="324"/>
        <v/>
      </c>
      <c r="O2982" s="6">
        <f t="shared" si="325"/>
        <v>0</v>
      </c>
      <c r="Q2982">
        <f>_xlfn.XLOOKUP(C2982&amp;G2982&amp;H2982,covid!$E$2:$E$2184,covid!$D$2:$D$2184,0,0,1)</f>
        <v>0</v>
      </c>
    </row>
    <row r="2983" spans="1:17" x14ac:dyDescent="0.3">
      <c r="A2983">
        <f>_xlfn.XLOOKUP(C2983,kamus!$B$2:$B$87,kamus!$A$2:$A$87,0,0,1)</f>
        <v>22</v>
      </c>
      <c r="B2983" t="str">
        <f>_xlfn.XLOOKUP(C2983,kamus!$B$2:$B$87,kamus!$D$2:$D$87,"dihapus",0,1)</f>
        <v>Godean 2</v>
      </c>
      <c r="C2983" t="s">
        <v>249</v>
      </c>
      <c r="D2983">
        <f>_xlfn.XLOOKUP(C2983,kamus!$B$2:$B$87,kamus!$J$2:$J$87,"dihapus",0,1)</f>
        <v>1</v>
      </c>
      <c r="E2983">
        <f t="shared" si="326"/>
        <v>0</v>
      </c>
      <c r="F2983" s="14">
        <v>43405</v>
      </c>
      <c r="G2983" s="1">
        <f t="shared" si="327"/>
        <v>11</v>
      </c>
      <c r="H2983" s="1">
        <f t="shared" si="328"/>
        <v>2018</v>
      </c>
      <c r="I2983">
        <v>0</v>
      </c>
      <c r="K2983">
        <f t="shared" si="322"/>
        <v>0</v>
      </c>
      <c r="L2983">
        <v>12380</v>
      </c>
      <c r="M2983" s="6">
        <f t="shared" si="323"/>
        <v>0</v>
      </c>
      <c r="N2983" s="6" t="str">
        <f t="shared" si="324"/>
        <v/>
      </c>
      <c r="O2983" s="6">
        <f t="shared" si="325"/>
        <v>0</v>
      </c>
      <c r="Q2983">
        <f>_xlfn.XLOOKUP(C2983&amp;G2983&amp;H2983,covid!$E$2:$E$2184,covid!$D$2:$D$2184,0,0,1)</f>
        <v>0</v>
      </c>
    </row>
    <row r="2984" spans="1:17" x14ac:dyDescent="0.3">
      <c r="A2984">
        <f>_xlfn.XLOOKUP(C2984,kamus!$B$2:$B$87,kamus!$A$2:$A$87,0,0,1)</f>
        <v>24</v>
      </c>
      <c r="B2984" t="str">
        <f>_xlfn.XLOOKUP(C2984,kamus!$B$2:$B$87,kamus!$D$2:$D$87,"dihapus",0,1)</f>
        <v>Godean 2</v>
      </c>
      <c r="C2984" t="s">
        <v>253</v>
      </c>
      <c r="D2984">
        <f>_xlfn.XLOOKUP(C2984,kamus!$B$2:$B$87,kamus!$J$2:$J$87,"dihapus",0,1)</f>
        <v>0</v>
      </c>
      <c r="E2984">
        <f t="shared" si="326"/>
        <v>0</v>
      </c>
      <c r="F2984" s="14">
        <v>43405</v>
      </c>
      <c r="G2984" s="1">
        <f t="shared" si="327"/>
        <v>11</v>
      </c>
      <c r="H2984" s="1">
        <f t="shared" si="328"/>
        <v>2018</v>
      </c>
      <c r="I2984">
        <v>0</v>
      </c>
      <c r="K2984">
        <f t="shared" si="322"/>
        <v>0</v>
      </c>
      <c r="L2984">
        <v>7087</v>
      </c>
      <c r="M2984" s="6">
        <f t="shared" si="323"/>
        <v>0</v>
      </c>
      <c r="N2984" s="6" t="str">
        <f t="shared" si="324"/>
        <v/>
      </c>
      <c r="O2984" s="6">
        <f t="shared" si="325"/>
        <v>0</v>
      </c>
      <c r="Q2984">
        <f>_xlfn.XLOOKUP(C2984&amp;G2984&amp;H2984,covid!$E$2:$E$2184,covid!$D$2:$D$2184,0,0,1)</f>
        <v>0</v>
      </c>
    </row>
    <row r="2985" spans="1:17" x14ac:dyDescent="0.3">
      <c r="A2985">
        <f>_xlfn.XLOOKUP(C2985,kamus!$B$2:$B$87,kamus!$A$2:$A$87,0,0,1)</f>
        <v>27</v>
      </c>
      <c r="B2985" t="str">
        <f>_xlfn.XLOOKUP(C2985,kamus!$B$2:$B$87,kamus!$D$2:$D$87,"dihapus",0,1)</f>
        <v>Kalasan</v>
      </c>
      <c r="C2985" t="s">
        <v>235</v>
      </c>
      <c r="D2985">
        <f>_xlfn.XLOOKUP(C2985,kamus!$B$2:$B$87,kamus!$J$2:$J$87,"dihapus",0,1)</f>
        <v>1</v>
      </c>
      <c r="E2985">
        <f t="shared" si="326"/>
        <v>0</v>
      </c>
      <c r="F2985" s="14">
        <v>43405</v>
      </c>
      <c r="G2985" s="1">
        <f t="shared" si="327"/>
        <v>11</v>
      </c>
      <c r="H2985" s="1">
        <f t="shared" si="328"/>
        <v>2018</v>
      </c>
      <c r="I2985">
        <v>1</v>
      </c>
      <c r="K2985">
        <f t="shared" si="322"/>
        <v>1</v>
      </c>
      <c r="L2985">
        <v>38337</v>
      </c>
      <c r="M2985" s="6">
        <f t="shared" si="323"/>
        <v>2.6084461486292616</v>
      </c>
      <c r="N2985" s="6" t="str">
        <f t="shared" si="324"/>
        <v/>
      </c>
      <c r="O2985" s="6">
        <f t="shared" si="325"/>
        <v>2.6084461486292616</v>
      </c>
      <c r="Q2985">
        <f>_xlfn.XLOOKUP(C2985&amp;G2985&amp;H2985,covid!$E$2:$E$2184,covid!$D$2:$D$2184,0,0,1)</f>
        <v>0</v>
      </c>
    </row>
    <row r="2986" spans="1:17" x14ac:dyDescent="0.3">
      <c r="A2986">
        <f>_xlfn.XLOOKUP(C2986,kamus!$B$2:$B$87,kamus!$A$2:$A$87,0,0,1)</f>
        <v>28</v>
      </c>
      <c r="B2986" t="str">
        <f>_xlfn.XLOOKUP(C2986,kamus!$B$2:$B$87,kamus!$D$2:$D$87,"dihapus",0,1)</f>
        <v>Kalasan</v>
      </c>
      <c r="C2986" t="s">
        <v>239</v>
      </c>
      <c r="D2986">
        <f>_xlfn.XLOOKUP(C2986,kamus!$B$2:$B$87,kamus!$J$2:$J$87,"dihapus",0,1)</f>
        <v>0</v>
      </c>
      <c r="E2986">
        <f t="shared" si="326"/>
        <v>0</v>
      </c>
      <c r="F2986" s="14">
        <v>43405</v>
      </c>
      <c r="G2986" s="1">
        <f t="shared" si="327"/>
        <v>11</v>
      </c>
      <c r="H2986" s="1">
        <f t="shared" si="328"/>
        <v>2018</v>
      </c>
      <c r="I2986">
        <v>0</v>
      </c>
      <c r="K2986">
        <f t="shared" si="322"/>
        <v>0</v>
      </c>
      <c r="L2986">
        <v>13744</v>
      </c>
      <c r="M2986" s="6">
        <f t="shared" si="323"/>
        <v>0</v>
      </c>
      <c r="N2986" s="6" t="str">
        <f t="shared" si="324"/>
        <v/>
      </c>
      <c r="O2986" s="6">
        <f t="shared" si="325"/>
        <v>0</v>
      </c>
      <c r="Q2986">
        <f>_xlfn.XLOOKUP(C2986&amp;G2986&amp;H2986,covid!$E$2:$E$2184,covid!$D$2:$D$2184,0,0,1)</f>
        <v>0</v>
      </c>
    </row>
    <row r="2987" spans="1:17" x14ac:dyDescent="0.3">
      <c r="A2987">
        <f>_xlfn.XLOOKUP(C2987,kamus!$B$2:$B$87,kamus!$A$2:$A$87,0,0,1)</f>
        <v>25</v>
      </c>
      <c r="B2987" t="str">
        <f>_xlfn.XLOOKUP(C2987,kamus!$B$2:$B$87,kamus!$D$2:$D$87,"dihapus",0,1)</f>
        <v>Kalasan</v>
      </c>
      <c r="C2987" t="s">
        <v>265</v>
      </c>
      <c r="D2987">
        <f>_xlfn.XLOOKUP(C2987,kamus!$B$2:$B$87,kamus!$J$2:$J$87,"dihapus",0,1)</f>
        <v>1</v>
      </c>
      <c r="E2987">
        <f t="shared" si="326"/>
        <v>0</v>
      </c>
      <c r="F2987" s="14">
        <v>43405</v>
      </c>
      <c r="G2987" s="1">
        <f t="shared" si="327"/>
        <v>11</v>
      </c>
      <c r="H2987" s="1">
        <f t="shared" si="328"/>
        <v>2018</v>
      </c>
      <c r="I2987">
        <v>1</v>
      </c>
      <c r="K2987">
        <f t="shared" si="322"/>
        <v>1</v>
      </c>
      <c r="L2987">
        <v>17169</v>
      </c>
      <c r="M2987" s="6">
        <f t="shared" si="323"/>
        <v>5.8244510454889626</v>
      </c>
      <c r="N2987" s="6" t="str">
        <f t="shared" si="324"/>
        <v/>
      </c>
      <c r="O2987" s="6">
        <f t="shared" si="325"/>
        <v>5.8244510454889626</v>
      </c>
      <c r="Q2987">
        <f>_xlfn.XLOOKUP(C2987&amp;G2987&amp;H2987,covid!$E$2:$E$2184,covid!$D$2:$D$2184,0,0,1)</f>
        <v>0</v>
      </c>
    </row>
    <row r="2988" spans="1:17" x14ac:dyDescent="0.3">
      <c r="A2988">
        <f>_xlfn.XLOOKUP(C2988,kamus!$B$2:$B$87,kamus!$A$2:$A$87,0,0,1)</f>
        <v>26</v>
      </c>
      <c r="B2988" t="str">
        <f>_xlfn.XLOOKUP(C2988,kamus!$B$2:$B$87,kamus!$D$2:$D$87,"dihapus",0,1)</f>
        <v>Kalasan</v>
      </c>
      <c r="C2988" t="s">
        <v>269</v>
      </c>
      <c r="D2988">
        <f>_xlfn.XLOOKUP(C2988,kamus!$B$2:$B$87,kamus!$J$2:$J$87,"dihapus",0,1)</f>
        <v>1</v>
      </c>
      <c r="E2988">
        <f t="shared" si="326"/>
        <v>0</v>
      </c>
      <c r="F2988" s="14">
        <v>43405</v>
      </c>
      <c r="G2988" s="1">
        <f t="shared" si="327"/>
        <v>11</v>
      </c>
      <c r="H2988" s="1">
        <f t="shared" si="328"/>
        <v>2018</v>
      </c>
      <c r="I2988">
        <v>1</v>
      </c>
      <c r="K2988">
        <f t="shared" si="322"/>
        <v>1</v>
      </c>
      <c r="L2988">
        <v>18588</v>
      </c>
      <c r="M2988" s="6">
        <f t="shared" si="323"/>
        <v>5.3798149343662578</v>
      </c>
      <c r="N2988" s="6" t="str">
        <f t="shared" si="324"/>
        <v/>
      </c>
      <c r="O2988" s="6">
        <f t="shared" si="325"/>
        <v>5.3798149343662578</v>
      </c>
      <c r="Q2988">
        <f>_xlfn.XLOOKUP(C2988&amp;G2988&amp;H2988,covid!$E$2:$E$2184,covid!$D$2:$D$2184,0,0,1)</f>
        <v>0</v>
      </c>
    </row>
    <row r="2989" spans="1:17" x14ac:dyDescent="0.3">
      <c r="A2989">
        <f>_xlfn.XLOOKUP(C2989,kamus!$B$2:$B$87,kamus!$A$2:$A$87,0,0,1)</f>
        <v>33</v>
      </c>
      <c r="B2989" t="str">
        <f>_xlfn.XLOOKUP(C2989,kamus!$B$2:$B$87,kamus!$D$2:$D$87,"dihapus",0,1)</f>
        <v>Minggir</v>
      </c>
      <c r="C2989" t="s">
        <v>241</v>
      </c>
      <c r="D2989">
        <f>_xlfn.XLOOKUP(C2989,kamus!$B$2:$B$87,kamus!$J$2:$J$87,"dihapus",0,1)</f>
        <v>0</v>
      </c>
      <c r="E2989">
        <f t="shared" si="326"/>
        <v>0</v>
      </c>
      <c r="F2989" s="14">
        <v>43405</v>
      </c>
      <c r="G2989" s="1">
        <f t="shared" si="327"/>
        <v>11</v>
      </c>
      <c r="H2989" s="1">
        <f t="shared" si="328"/>
        <v>2018</v>
      </c>
      <c r="I2989">
        <v>0</v>
      </c>
      <c r="K2989">
        <f t="shared" si="322"/>
        <v>0</v>
      </c>
      <c r="L2989">
        <v>8300</v>
      </c>
      <c r="M2989" s="6">
        <f t="shared" si="323"/>
        <v>0</v>
      </c>
      <c r="N2989" s="6" t="str">
        <f t="shared" si="324"/>
        <v/>
      </c>
      <c r="O2989" s="6">
        <f t="shared" si="325"/>
        <v>0</v>
      </c>
      <c r="Q2989">
        <f>_xlfn.XLOOKUP(C2989&amp;G2989&amp;H2989,covid!$E$2:$E$2184,covid!$D$2:$D$2184,0,0,1)</f>
        <v>0</v>
      </c>
    </row>
    <row r="2990" spans="1:17" x14ac:dyDescent="0.3">
      <c r="A2990">
        <f>_xlfn.XLOOKUP(C2990,kamus!$B$2:$B$87,kamus!$A$2:$A$87,0,0,1)</f>
        <v>31</v>
      </c>
      <c r="B2990" t="str">
        <f>_xlfn.XLOOKUP(C2990,kamus!$B$2:$B$87,kamus!$D$2:$D$87,"dihapus",0,1)</f>
        <v>Minggir</v>
      </c>
      <c r="C2990" t="s">
        <v>242</v>
      </c>
      <c r="D2990">
        <f>_xlfn.XLOOKUP(C2990,kamus!$B$2:$B$87,kamus!$J$2:$J$87,"dihapus",0,1)</f>
        <v>0</v>
      </c>
      <c r="E2990">
        <f t="shared" si="326"/>
        <v>0</v>
      </c>
      <c r="F2990" s="14">
        <v>43405</v>
      </c>
      <c r="G2990" s="1">
        <f t="shared" si="327"/>
        <v>11</v>
      </c>
      <c r="H2990" s="1">
        <f t="shared" si="328"/>
        <v>2018</v>
      </c>
      <c r="I2990">
        <v>0</v>
      </c>
      <c r="K2990">
        <f t="shared" si="322"/>
        <v>0</v>
      </c>
      <c r="L2990">
        <v>3637</v>
      </c>
      <c r="M2990" s="6">
        <f t="shared" si="323"/>
        <v>0</v>
      </c>
      <c r="N2990" s="6" t="str">
        <f t="shared" si="324"/>
        <v/>
      </c>
      <c r="O2990" s="6">
        <f t="shared" si="325"/>
        <v>0</v>
      </c>
      <c r="Q2990">
        <f>_xlfn.XLOOKUP(C2990&amp;G2990&amp;H2990,covid!$E$2:$E$2184,covid!$D$2:$D$2184,0,0,1)</f>
        <v>0</v>
      </c>
    </row>
    <row r="2991" spans="1:17" x14ac:dyDescent="0.3">
      <c r="A2991">
        <f>_xlfn.XLOOKUP(C2991,kamus!$B$2:$B$87,kamus!$A$2:$A$87,0,0,1)</f>
        <v>32</v>
      </c>
      <c r="B2991" t="str">
        <f>_xlfn.XLOOKUP(C2991,kamus!$B$2:$B$87,kamus!$D$2:$D$87,"dihapus",0,1)</f>
        <v>Minggir</v>
      </c>
      <c r="C2991" t="s">
        <v>243</v>
      </c>
      <c r="D2991">
        <f>_xlfn.XLOOKUP(C2991,kamus!$B$2:$B$87,kamus!$J$2:$J$87,"dihapus",0,1)</f>
        <v>0</v>
      </c>
      <c r="E2991">
        <f t="shared" si="326"/>
        <v>0</v>
      </c>
      <c r="F2991" s="14">
        <v>43405</v>
      </c>
      <c r="G2991" s="1">
        <f t="shared" si="327"/>
        <v>11</v>
      </c>
      <c r="H2991" s="1">
        <f t="shared" si="328"/>
        <v>2018</v>
      </c>
      <c r="I2991">
        <v>0</v>
      </c>
      <c r="K2991">
        <f t="shared" si="322"/>
        <v>0</v>
      </c>
      <c r="L2991">
        <v>7033</v>
      </c>
      <c r="M2991" s="6">
        <f t="shared" si="323"/>
        <v>0</v>
      </c>
      <c r="N2991" s="6" t="str">
        <f t="shared" si="324"/>
        <v/>
      </c>
      <c r="O2991" s="6">
        <f t="shared" si="325"/>
        <v>0</v>
      </c>
      <c r="Q2991">
        <f>_xlfn.XLOOKUP(C2991&amp;G2991&amp;H2991,covid!$E$2:$E$2184,covid!$D$2:$D$2184,0,0,1)</f>
        <v>0</v>
      </c>
    </row>
    <row r="2992" spans="1:17" x14ac:dyDescent="0.3">
      <c r="A2992">
        <f>_xlfn.XLOOKUP(C2992,kamus!$B$2:$B$87,kamus!$A$2:$A$87,0,0,1)</f>
        <v>30</v>
      </c>
      <c r="B2992" t="str">
        <f>_xlfn.XLOOKUP(C2992,kamus!$B$2:$B$87,kamus!$D$2:$D$87,"dihapus",0,1)</f>
        <v>Minggir</v>
      </c>
      <c r="C2992" t="s">
        <v>244</v>
      </c>
      <c r="D2992">
        <f>_xlfn.XLOOKUP(C2992,kamus!$B$2:$B$87,kamus!$J$2:$J$87,"dihapus",0,1)</f>
        <v>0</v>
      </c>
      <c r="E2992">
        <f t="shared" si="326"/>
        <v>0</v>
      </c>
      <c r="F2992" s="14">
        <v>43405</v>
      </c>
      <c r="G2992" s="1">
        <f t="shared" si="327"/>
        <v>11</v>
      </c>
      <c r="H2992" s="1">
        <f t="shared" si="328"/>
        <v>2018</v>
      </c>
      <c r="I2992">
        <v>0</v>
      </c>
      <c r="K2992">
        <f t="shared" si="322"/>
        <v>0</v>
      </c>
      <c r="L2992">
        <v>8777</v>
      </c>
      <c r="M2992" s="6">
        <f t="shared" si="323"/>
        <v>0</v>
      </c>
      <c r="N2992" s="6" t="str">
        <f t="shared" si="324"/>
        <v/>
      </c>
      <c r="O2992" s="6">
        <f t="shared" si="325"/>
        <v>0</v>
      </c>
      <c r="Q2992">
        <f>_xlfn.XLOOKUP(C2992&amp;G2992&amp;H2992,covid!$E$2:$E$2184,covid!$D$2:$D$2184,0,0,1)</f>
        <v>0</v>
      </c>
    </row>
    <row r="2993" spans="1:17" x14ac:dyDescent="0.3">
      <c r="A2993">
        <f>_xlfn.XLOOKUP(C2993,kamus!$B$2:$B$87,kamus!$A$2:$A$87,0,0,1)</f>
        <v>29</v>
      </c>
      <c r="B2993" t="str">
        <f>_xlfn.XLOOKUP(C2993,kamus!$B$2:$B$87,kamus!$D$2:$D$87,"dihapus",0,1)</f>
        <v>Minggir</v>
      </c>
      <c r="C2993" t="s">
        <v>245</v>
      </c>
      <c r="D2993">
        <f>_xlfn.XLOOKUP(C2993,kamus!$B$2:$B$87,kamus!$J$2:$J$87,"dihapus",0,1)</f>
        <v>0</v>
      </c>
      <c r="E2993">
        <f t="shared" si="326"/>
        <v>0</v>
      </c>
      <c r="F2993" s="14">
        <v>43405</v>
      </c>
      <c r="G2993" s="1">
        <f t="shared" si="327"/>
        <v>11</v>
      </c>
      <c r="H2993" s="1">
        <f t="shared" si="328"/>
        <v>2018</v>
      </c>
      <c r="I2993">
        <v>0</v>
      </c>
      <c r="K2993">
        <f t="shared" si="322"/>
        <v>0</v>
      </c>
      <c r="L2993">
        <v>5165</v>
      </c>
      <c r="M2993" s="6">
        <f t="shared" si="323"/>
        <v>0</v>
      </c>
      <c r="N2993" s="6" t="str">
        <f t="shared" si="324"/>
        <v/>
      </c>
      <c r="O2993" s="6">
        <f t="shared" si="325"/>
        <v>0</v>
      </c>
      <c r="Q2993">
        <f>_xlfn.XLOOKUP(C2993&amp;G2993&amp;H2993,covid!$E$2:$E$2184,covid!$D$2:$D$2184,0,0,1)</f>
        <v>0</v>
      </c>
    </row>
    <row r="2994" spans="1:17" x14ac:dyDescent="0.3">
      <c r="A2994">
        <f>_xlfn.XLOOKUP(C2994,kamus!$B$2:$B$87,kamus!$A$2:$A$87,0,0,1)</f>
        <v>35</v>
      </c>
      <c r="B2994" t="str">
        <f>_xlfn.XLOOKUP(C2994,kamus!$B$2:$B$87,kamus!$D$2:$D$87,"dihapus",0,1)</f>
        <v>Mlati 1</v>
      </c>
      <c r="C2994" t="s">
        <v>240</v>
      </c>
      <c r="D2994">
        <f>_xlfn.XLOOKUP(C2994,kamus!$B$2:$B$87,kamus!$J$2:$J$87,"dihapus",0,1)</f>
        <v>1</v>
      </c>
      <c r="E2994">
        <f t="shared" si="326"/>
        <v>0</v>
      </c>
      <c r="F2994" s="14">
        <v>43405</v>
      </c>
      <c r="G2994" s="1">
        <f t="shared" si="327"/>
        <v>11</v>
      </c>
      <c r="H2994" s="1">
        <f t="shared" si="328"/>
        <v>2018</v>
      </c>
      <c r="I2994">
        <v>2</v>
      </c>
      <c r="K2994">
        <f t="shared" si="322"/>
        <v>2</v>
      </c>
      <c r="L2994">
        <v>18886</v>
      </c>
      <c r="M2994" s="6">
        <f t="shared" si="323"/>
        <v>10.589854918987609</v>
      </c>
      <c r="N2994" s="6" t="str">
        <f t="shared" si="324"/>
        <v/>
      </c>
      <c r="O2994" s="6">
        <f t="shared" si="325"/>
        <v>10.589854918987609</v>
      </c>
      <c r="Q2994">
        <f>_xlfn.XLOOKUP(C2994&amp;G2994&amp;H2994,covid!$E$2:$E$2184,covid!$D$2:$D$2184,0,0,1)</f>
        <v>0</v>
      </c>
    </row>
    <row r="2995" spans="1:17" x14ac:dyDescent="0.3">
      <c r="A2995">
        <f>_xlfn.XLOOKUP(C2995,kamus!$B$2:$B$87,kamus!$A$2:$A$87,0,0,1)</f>
        <v>34</v>
      </c>
      <c r="B2995" t="str">
        <f>_xlfn.XLOOKUP(C2995,kamus!$B$2:$B$87,kamus!$D$2:$D$87,"dihapus",0,1)</f>
        <v>Mlati 1</v>
      </c>
      <c r="C2995" t="s">
        <v>254</v>
      </c>
      <c r="D2995">
        <f>_xlfn.XLOOKUP(C2995,kamus!$B$2:$B$87,kamus!$J$2:$J$87,"dihapus",0,1)</f>
        <v>1</v>
      </c>
      <c r="E2995">
        <f t="shared" si="326"/>
        <v>0</v>
      </c>
      <c r="F2995" s="14">
        <v>43405</v>
      </c>
      <c r="G2995" s="1">
        <f t="shared" si="327"/>
        <v>11</v>
      </c>
      <c r="H2995" s="1">
        <f t="shared" si="328"/>
        <v>2018</v>
      </c>
      <c r="I2995">
        <v>0</v>
      </c>
      <c r="K2995">
        <f t="shared" si="322"/>
        <v>0</v>
      </c>
      <c r="L2995">
        <v>35345</v>
      </c>
      <c r="M2995" s="6">
        <f t="shared" si="323"/>
        <v>0</v>
      </c>
      <c r="N2995" s="6" t="str">
        <f t="shared" si="324"/>
        <v/>
      </c>
      <c r="O2995" s="6">
        <f t="shared" si="325"/>
        <v>0</v>
      </c>
      <c r="Q2995">
        <f>_xlfn.XLOOKUP(C2995&amp;G2995&amp;H2995,covid!$E$2:$E$2184,covid!$D$2:$D$2184,0,0,1)</f>
        <v>0</v>
      </c>
    </row>
    <row r="2996" spans="1:17" x14ac:dyDescent="0.3">
      <c r="A2996">
        <f>_xlfn.XLOOKUP(C2996,kamus!$B$2:$B$87,kamus!$A$2:$A$87,0,0,1)</f>
        <v>38</v>
      </c>
      <c r="B2996" t="str">
        <f>_xlfn.XLOOKUP(C2996,kamus!$B$2:$B$87,kamus!$D$2:$D$87,"dihapus",0,1)</f>
        <v>Mlati 2</v>
      </c>
      <c r="C2996" t="s">
        <v>258</v>
      </c>
      <c r="D2996">
        <f>_xlfn.XLOOKUP(C2996,kamus!$B$2:$B$87,kamus!$J$2:$J$87,"dihapus",0,1)</f>
        <v>0</v>
      </c>
      <c r="E2996">
        <f t="shared" si="326"/>
        <v>0</v>
      </c>
      <c r="F2996" s="14">
        <v>43405</v>
      </c>
      <c r="G2996" s="1">
        <f t="shared" si="327"/>
        <v>11</v>
      </c>
      <c r="H2996" s="1">
        <f t="shared" si="328"/>
        <v>2018</v>
      </c>
      <c r="I2996">
        <v>0</v>
      </c>
      <c r="K2996">
        <f t="shared" si="322"/>
        <v>0</v>
      </c>
      <c r="L2996">
        <v>16653</v>
      </c>
      <c r="M2996" s="6">
        <f t="shared" si="323"/>
        <v>0</v>
      </c>
      <c r="N2996" s="6" t="str">
        <f t="shared" si="324"/>
        <v/>
      </c>
      <c r="O2996" s="6">
        <f t="shared" si="325"/>
        <v>0</v>
      </c>
      <c r="Q2996">
        <f>_xlfn.XLOOKUP(C2996&amp;G2996&amp;H2996,covid!$E$2:$E$2184,covid!$D$2:$D$2184,0,0,1)</f>
        <v>0</v>
      </c>
    </row>
    <row r="2997" spans="1:17" x14ac:dyDescent="0.3">
      <c r="A2997">
        <f>_xlfn.XLOOKUP(C2997,kamus!$B$2:$B$87,kamus!$A$2:$A$87,0,0,1)</f>
        <v>36</v>
      </c>
      <c r="B2997" t="str">
        <f>_xlfn.XLOOKUP(C2997,kamus!$B$2:$B$87,kamus!$D$2:$D$87,"dihapus",0,1)</f>
        <v>Mlati 2</v>
      </c>
      <c r="C2997" t="s">
        <v>268</v>
      </c>
      <c r="D2997">
        <f>_xlfn.XLOOKUP(C2997,kamus!$B$2:$B$87,kamus!$J$2:$J$87,"dihapus",0,1)</f>
        <v>1</v>
      </c>
      <c r="E2997">
        <f t="shared" si="326"/>
        <v>0</v>
      </c>
      <c r="F2997" s="14">
        <v>43405</v>
      </c>
      <c r="G2997" s="1">
        <f t="shared" si="327"/>
        <v>11</v>
      </c>
      <c r="H2997" s="1">
        <f t="shared" si="328"/>
        <v>2018</v>
      </c>
      <c r="I2997">
        <v>0</v>
      </c>
      <c r="K2997">
        <f t="shared" si="322"/>
        <v>0</v>
      </c>
      <c r="L2997">
        <v>11526</v>
      </c>
      <c r="M2997" s="6">
        <f t="shared" si="323"/>
        <v>0</v>
      </c>
      <c r="N2997" s="6" t="str">
        <f t="shared" si="324"/>
        <v/>
      </c>
      <c r="O2997" s="6">
        <f t="shared" si="325"/>
        <v>0</v>
      </c>
      <c r="Q2997">
        <f>_xlfn.XLOOKUP(C2997&amp;G2997&amp;H2997,covid!$E$2:$E$2184,covid!$D$2:$D$2184,0,0,1)</f>
        <v>0</v>
      </c>
    </row>
    <row r="2998" spans="1:17" x14ac:dyDescent="0.3">
      <c r="A2998">
        <f>_xlfn.XLOOKUP(C2998,kamus!$B$2:$B$87,kamus!$A$2:$A$87,0,0,1)</f>
        <v>37</v>
      </c>
      <c r="B2998" t="str">
        <f>_xlfn.XLOOKUP(C2998,kamus!$B$2:$B$87,kamus!$D$2:$D$87,"dihapus",0,1)</f>
        <v>Mlati 2</v>
      </c>
      <c r="C2998" t="s">
        <v>270</v>
      </c>
      <c r="D2998">
        <f>_xlfn.XLOOKUP(C2998,kamus!$B$2:$B$87,kamus!$J$2:$J$87,"dihapus",0,1)</f>
        <v>1</v>
      </c>
      <c r="E2998">
        <f t="shared" si="326"/>
        <v>0</v>
      </c>
      <c r="F2998" s="14">
        <v>43405</v>
      </c>
      <c r="G2998" s="1">
        <f t="shared" si="327"/>
        <v>11</v>
      </c>
      <c r="H2998" s="1">
        <f t="shared" si="328"/>
        <v>2018</v>
      </c>
      <c r="I2998">
        <v>1</v>
      </c>
      <c r="K2998">
        <f t="shared" si="322"/>
        <v>1</v>
      </c>
      <c r="L2998">
        <v>13694</v>
      </c>
      <c r="M2998" s="6">
        <f t="shared" si="323"/>
        <v>7.3024682342631806</v>
      </c>
      <c r="N2998" s="6" t="str">
        <f t="shared" si="324"/>
        <v/>
      </c>
      <c r="O2998" s="6">
        <f t="shared" si="325"/>
        <v>7.3024682342631806</v>
      </c>
      <c r="Q2998">
        <f>_xlfn.XLOOKUP(C2998&amp;G2998&amp;H2998,covid!$E$2:$E$2184,covid!$D$2:$D$2184,0,0,1)</f>
        <v>0</v>
      </c>
    </row>
    <row r="2999" spans="1:17" x14ac:dyDescent="0.3">
      <c r="A2999">
        <f>_xlfn.XLOOKUP(C2999,kamus!$B$2:$B$87,kamus!$A$2:$A$87,0,0,1)</f>
        <v>39</v>
      </c>
      <c r="B2999" t="str">
        <f>_xlfn.XLOOKUP(C2999,kamus!$B$2:$B$87,kamus!$D$2:$D$87,"dihapus",0,1)</f>
        <v>Moyudan</v>
      </c>
      <c r="C2999" t="s">
        <v>259</v>
      </c>
      <c r="D2999">
        <f>_xlfn.XLOOKUP(C2999,kamus!$B$2:$B$87,kamus!$J$2:$J$87,"dihapus",0,1)</f>
        <v>0</v>
      </c>
      <c r="E2999">
        <f t="shared" si="326"/>
        <v>0</v>
      </c>
      <c r="F2999" s="14">
        <v>43405</v>
      </c>
      <c r="G2999" s="1">
        <f t="shared" si="327"/>
        <v>11</v>
      </c>
      <c r="H2999" s="1">
        <f t="shared" si="328"/>
        <v>2018</v>
      </c>
      <c r="I2999">
        <v>0</v>
      </c>
      <c r="K2999">
        <f t="shared" si="322"/>
        <v>0</v>
      </c>
      <c r="L2999">
        <v>11875</v>
      </c>
      <c r="M2999" s="6">
        <f t="shared" si="323"/>
        <v>0</v>
      </c>
      <c r="N2999" s="6" t="str">
        <f t="shared" si="324"/>
        <v/>
      </c>
      <c r="O2999" s="6">
        <f t="shared" si="325"/>
        <v>0</v>
      </c>
      <c r="Q2999">
        <f>_xlfn.XLOOKUP(C2999&amp;G2999&amp;H2999,covid!$E$2:$E$2184,covid!$D$2:$D$2184,0,0,1)</f>
        <v>0</v>
      </c>
    </row>
    <row r="3000" spans="1:17" x14ac:dyDescent="0.3">
      <c r="A3000">
        <f>_xlfn.XLOOKUP(C3000,kamus!$B$2:$B$87,kamus!$A$2:$A$87,0,0,1)</f>
        <v>42</v>
      </c>
      <c r="B3000" t="str">
        <f>_xlfn.XLOOKUP(C3000,kamus!$B$2:$B$87,kamus!$D$2:$D$87,"dihapus",0,1)</f>
        <v>Moyudan</v>
      </c>
      <c r="C3000" t="s">
        <v>260</v>
      </c>
      <c r="D3000">
        <f>_xlfn.XLOOKUP(C3000,kamus!$B$2:$B$87,kamus!$J$2:$J$87,"dihapus",0,1)</f>
        <v>0</v>
      </c>
      <c r="E3000">
        <f t="shared" si="326"/>
        <v>0</v>
      </c>
      <c r="F3000" s="14">
        <v>43405</v>
      </c>
      <c r="G3000" s="1">
        <f t="shared" si="327"/>
        <v>11</v>
      </c>
      <c r="H3000" s="1">
        <f t="shared" si="328"/>
        <v>2018</v>
      </c>
      <c r="I3000">
        <v>0</v>
      </c>
      <c r="K3000">
        <f t="shared" si="322"/>
        <v>0</v>
      </c>
      <c r="L3000">
        <v>7197</v>
      </c>
      <c r="M3000" s="6">
        <f t="shared" si="323"/>
        <v>0</v>
      </c>
      <c r="N3000" s="6" t="str">
        <f t="shared" si="324"/>
        <v/>
      </c>
      <c r="O3000" s="6">
        <f t="shared" si="325"/>
        <v>0</v>
      </c>
      <c r="Q3000">
        <f>_xlfn.XLOOKUP(C3000&amp;G3000&amp;H3000,covid!$E$2:$E$2184,covid!$D$2:$D$2184,0,0,1)</f>
        <v>0</v>
      </c>
    </row>
    <row r="3001" spans="1:17" x14ac:dyDescent="0.3">
      <c r="A3001">
        <f>_xlfn.XLOOKUP(C3001,kamus!$B$2:$B$87,kamus!$A$2:$A$87,0,0,1)</f>
        <v>41</v>
      </c>
      <c r="B3001" t="str">
        <f>_xlfn.XLOOKUP(C3001,kamus!$B$2:$B$87,kamus!$D$2:$D$87,"dihapus",0,1)</f>
        <v>Moyudan</v>
      </c>
      <c r="C3001" s="19" t="s">
        <v>262</v>
      </c>
      <c r="D3001">
        <f>_xlfn.XLOOKUP(C3001,kamus!$B$2:$B$87,kamus!$J$2:$J$87,"dihapus",0,1)</f>
        <v>0</v>
      </c>
      <c r="E3001">
        <f t="shared" si="326"/>
        <v>0</v>
      </c>
      <c r="F3001" s="14">
        <v>43405</v>
      </c>
      <c r="G3001" s="1">
        <f t="shared" si="327"/>
        <v>11</v>
      </c>
      <c r="H3001" s="1">
        <f t="shared" si="328"/>
        <v>2018</v>
      </c>
      <c r="I3001">
        <v>0</v>
      </c>
      <c r="K3001">
        <f t="shared" si="322"/>
        <v>0</v>
      </c>
      <c r="L3001">
        <v>6705</v>
      </c>
      <c r="M3001" s="6">
        <f t="shared" si="323"/>
        <v>0</v>
      </c>
      <c r="N3001" s="6" t="str">
        <f t="shared" si="324"/>
        <v/>
      </c>
      <c r="O3001" s="6">
        <f t="shared" si="325"/>
        <v>0</v>
      </c>
      <c r="Q3001">
        <f>_xlfn.XLOOKUP(C3001&amp;G3001&amp;H3001,covid!$E$2:$E$2184,covid!$D$2:$D$2184,0,0,1)</f>
        <v>0</v>
      </c>
    </row>
    <row r="3002" spans="1:17" x14ac:dyDescent="0.3">
      <c r="A3002">
        <f>_xlfn.XLOOKUP(C3002,kamus!$B$2:$B$87,kamus!$A$2:$A$87,0,0,1)</f>
        <v>40</v>
      </c>
      <c r="B3002" t="str">
        <f>_xlfn.XLOOKUP(C3002,kamus!$B$2:$B$87,kamus!$D$2:$D$87,"dihapus",0,1)</f>
        <v>Moyudan</v>
      </c>
      <c r="C3002" t="s">
        <v>264</v>
      </c>
      <c r="D3002">
        <f>_xlfn.XLOOKUP(C3002,kamus!$B$2:$B$87,kamus!$J$2:$J$87,"dihapus",0,1)</f>
        <v>0</v>
      </c>
      <c r="E3002">
        <f t="shared" si="326"/>
        <v>0</v>
      </c>
      <c r="F3002" s="14">
        <v>43405</v>
      </c>
      <c r="G3002" s="1">
        <f t="shared" si="327"/>
        <v>11</v>
      </c>
      <c r="H3002" s="1">
        <f t="shared" si="328"/>
        <v>2018</v>
      </c>
      <c r="I3002">
        <v>0</v>
      </c>
      <c r="K3002">
        <f t="shared" si="322"/>
        <v>0</v>
      </c>
      <c r="L3002">
        <v>8347</v>
      </c>
      <c r="M3002" s="6">
        <f t="shared" si="323"/>
        <v>0</v>
      </c>
      <c r="N3002" s="6" t="str">
        <f t="shared" si="324"/>
        <v/>
      </c>
      <c r="O3002" s="6">
        <f t="shared" si="325"/>
        <v>0</v>
      </c>
      <c r="Q3002">
        <f>_xlfn.XLOOKUP(C3002&amp;G3002&amp;H3002,covid!$E$2:$E$2184,covid!$D$2:$D$2184,0,0,1)</f>
        <v>0</v>
      </c>
    </row>
    <row r="3003" spans="1:17" x14ac:dyDescent="0.3">
      <c r="A3003">
        <f>_xlfn.XLOOKUP(C3003,kamus!$B$2:$B$87,kamus!$A$2:$A$87,0,0,1)</f>
        <v>43</v>
      </c>
      <c r="B3003" t="str">
        <f>_xlfn.XLOOKUP(C3003,kamus!$B$2:$B$87,kamus!$D$2:$D$87,"dihapus",0,1)</f>
        <v>Ngaglik 1</v>
      </c>
      <c r="C3003" t="s">
        <v>228</v>
      </c>
      <c r="D3003">
        <f>_xlfn.XLOOKUP(C3003,kamus!$B$2:$B$87,kamus!$J$2:$J$87,"dihapus",0,1)</f>
        <v>1</v>
      </c>
      <c r="E3003">
        <f t="shared" si="326"/>
        <v>0</v>
      </c>
      <c r="F3003" s="14">
        <v>43405</v>
      </c>
      <c r="G3003" s="1">
        <f t="shared" si="327"/>
        <v>11</v>
      </c>
      <c r="H3003" s="1">
        <f t="shared" si="328"/>
        <v>2018</v>
      </c>
      <c r="I3003">
        <v>0</v>
      </c>
      <c r="K3003">
        <f t="shared" si="322"/>
        <v>0</v>
      </c>
      <c r="L3003">
        <v>12705</v>
      </c>
      <c r="M3003" s="6">
        <f t="shared" si="323"/>
        <v>0</v>
      </c>
      <c r="N3003" s="6" t="str">
        <f t="shared" si="324"/>
        <v/>
      </c>
      <c r="O3003" s="6">
        <f t="shared" si="325"/>
        <v>0</v>
      </c>
      <c r="Q3003">
        <f>_xlfn.XLOOKUP(C3003&amp;G3003&amp;H3003,covid!$E$2:$E$2184,covid!$D$2:$D$2184,0,0,1)</f>
        <v>0</v>
      </c>
    </row>
    <row r="3004" spans="1:17" x14ac:dyDescent="0.3">
      <c r="A3004">
        <f>_xlfn.XLOOKUP(C3004,kamus!$B$2:$B$87,kamus!$A$2:$A$87,0,0,1)</f>
        <v>44</v>
      </c>
      <c r="B3004" t="str">
        <f>_xlfn.XLOOKUP(C3004,kamus!$B$2:$B$87,kamus!$D$2:$D$87,"dihapus",0,1)</f>
        <v>Ngaglik 1</v>
      </c>
      <c r="C3004" t="s">
        <v>237</v>
      </c>
      <c r="D3004">
        <f>_xlfn.XLOOKUP(C3004,kamus!$B$2:$B$87,kamus!$J$2:$J$87,"dihapus",0,1)</f>
        <v>1</v>
      </c>
      <c r="E3004">
        <f t="shared" si="326"/>
        <v>0</v>
      </c>
      <c r="F3004" s="14">
        <v>43405</v>
      </c>
      <c r="G3004" s="1">
        <f t="shared" si="327"/>
        <v>11</v>
      </c>
      <c r="H3004" s="1">
        <f t="shared" si="328"/>
        <v>2018</v>
      </c>
      <c r="I3004">
        <v>0</v>
      </c>
      <c r="K3004">
        <f t="shared" si="322"/>
        <v>0</v>
      </c>
      <c r="L3004">
        <v>21934</v>
      </c>
      <c r="M3004" s="6">
        <f t="shared" si="323"/>
        <v>0</v>
      </c>
      <c r="N3004" s="6" t="str">
        <f t="shared" si="324"/>
        <v/>
      </c>
      <c r="O3004" s="6">
        <f t="shared" si="325"/>
        <v>0</v>
      </c>
      <c r="Q3004">
        <f>_xlfn.XLOOKUP(C3004&amp;G3004&amp;H3004,covid!$E$2:$E$2184,covid!$D$2:$D$2184,0,0,1)</f>
        <v>0</v>
      </c>
    </row>
    <row r="3005" spans="1:17" x14ac:dyDescent="0.3">
      <c r="A3005">
        <f>_xlfn.XLOOKUP(C3005,kamus!$B$2:$B$87,kamus!$A$2:$A$87,0,0,1)</f>
        <v>45</v>
      </c>
      <c r="B3005" t="str">
        <f>_xlfn.XLOOKUP(C3005,kamus!$B$2:$B$87,kamus!$D$2:$D$87,"dihapus",0,1)</f>
        <v>Ngaglik 1</v>
      </c>
      <c r="C3005" t="s">
        <v>255</v>
      </c>
      <c r="D3005">
        <f>_xlfn.XLOOKUP(C3005,kamus!$B$2:$B$87,kamus!$J$2:$J$87,"dihapus",0,1)</f>
        <v>1</v>
      </c>
      <c r="E3005">
        <f t="shared" si="326"/>
        <v>0</v>
      </c>
      <c r="F3005" s="14">
        <v>43405</v>
      </c>
      <c r="G3005" s="1">
        <f t="shared" si="327"/>
        <v>11</v>
      </c>
      <c r="H3005" s="1">
        <f t="shared" si="328"/>
        <v>2018</v>
      </c>
      <c r="I3005">
        <v>0</v>
      </c>
      <c r="K3005">
        <f t="shared" si="322"/>
        <v>0</v>
      </c>
      <c r="L3005">
        <v>19793</v>
      </c>
      <c r="M3005" s="6">
        <f t="shared" si="323"/>
        <v>0</v>
      </c>
      <c r="N3005" s="6" t="str">
        <f t="shared" si="324"/>
        <v/>
      </c>
      <c r="O3005" s="6">
        <f t="shared" si="325"/>
        <v>0</v>
      </c>
      <c r="Q3005">
        <f>_xlfn.XLOOKUP(C3005&amp;G3005&amp;H3005,covid!$E$2:$E$2184,covid!$D$2:$D$2184,0,0,1)</f>
        <v>0</v>
      </c>
    </row>
    <row r="3006" spans="1:17" x14ac:dyDescent="0.3">
      <c r="A3006">
        <f>_xlfn.XLOOKUP(C3006,kamus!$B$2:$B$87,kamus!$A$2:$A$87,0,0,1)</f>
        <v>48</v>
      </c>
      <c r="B3006" t="str">
        <f>_xlfn.XLOOKUP(C3006,kamus!$B$2:$B$87,kamus!$D$2:$D$87,"dihapus",0,1)</f>
        <v>Ngaglik 2</v>
      </c>
      <c r="C3006" t="s">
        <v>208</v>
      </c>
      <c r="D3006">
        <f>_xlfn.XLOOKUP(C3006,kamus!$B$2:$B$87,kamus!$J$2:$J$87,"dihapus",0,1)</f>
        <v>1</v>
      </c>
      <c r="E3006">
        <f t="shared" si="326"/>
        <v>0</v>
      </c>
      <c r="F3006" s="14">
        <v>43405</v>
      </c>
      <c r="G3006" s="1">
        <f t="shared" si="327"/>
        <v>11</v>
      </c>
      <c r="H3006" s="1">
        <f t="shared" si="328"/>
        <v>2018</v>
      </c>
      <c r="I3006">
        <v>0</v>
      </c>
      <c r="K3006">
        <f t="shared" si="322"/>
        <v>0</v>
      </c>
      <c r="L3006">
        <v>10447</v>
      </c>
      <c r="M3006" s="6">
        <f t="shared" si="323"/>
        <v>0</v>
      </c>
      <c r="N3006" s="6" t="str">
        <f t="shared" si="324"/>
        <v/>
      </c>
      <c r="O3006" s="6">
        <f t="shared" si="325"/>
        <v>0</v>
      </c>
      <c r="Q3006">
        <f>_xlfn.XLOOKUP(C3006&amp;G3006&amp;H3006,covid!$E$2:$E$2184,covid!$D$2:$D$2184,0,0,1)</f>
        <v>0</v>
      </c>
    </row>
    <row r="3007" spans="1:17" x14ac:dyDescent="0.3">
      <c r="A3007">
        <f>_xlfn.XLOOKUP(C3007,kamus!$B$2:$B$87,kamus!$A$2:$A$87,0,0,1)</f>
        <v>47</v>
      </c>
      <c r="B3007" t="str">
        <f>_xlfn.XLOOKUP(C3007,kamus!$B$2:$B$87,kamus!$D$2:$D$87,"dihapus",0,1)</f>
        <v>Ngaglik 2</v>
      </c>
      <c r="C3007" t="s">
        <v>238</v>
      </c>
      <c r="D3007">
        <f>_xlfn.XLOOKUP(C3007,kamus!$B$2:$B$87,kamus!$J$2:$J$87,"dihapus",0,1)</f>
        <v>1</v>
      </c>
      <c r="E3007">
        <f t="shared" si="326"/>
        <v>0</v>
      </c>
      <c r="F3007" s="14">
        <v>43405</v>
      </c>
      <c r="G3007" s="1">
        <f t="shared" si="327"/>
        <v>11</v>
      </c>
      <c r="H3007" s="1">
        <f t="shared" si="328"/>
        <v>2018</v>
      </c>
      <c r="I3007">
        <v>1</v>
      </c>
      <c r="K3007">
        <f t="shared" si="322"/>
        <v>1</v>
      </c>
      <c r="L3007">
        <v>22367</v>
      </c>
      <c r="M3007" s="6">
        <f t="shared" si="323"/>
        <v>4.4708722671793266</v>
      </c>
      <c r="N3007" s="6" t="str">
        <f t="shared" si="324"/>
        <v/>
      </c>
      <c r="O3007" s="6">
        <f t="shared" si="325"/>
        <v>4.4708722671793266</v>
      </c>
      <c r="Q3007">
        <f>_xlfn.XLOOKUP(C3007&amp;G3007&amp;H3007,covid!$E$2:$E$2184,covid!$D$2:$D$2184,0,0,1)</f>
        <v>0</v>
      </c>
    </row>
    <row r="3008" spans="1:17" x14ac:dyDescent="0.3">
      <c r="A3008">
        <f>_xlfn.XLOOKUP(C3008,kamus!$B$2:$B$87,kamus!$A$2:$A$87,0,0,1)</f>
        <v>46</v>
      </c>
      <c r="B3008" t="str">
        <f>_xlfn.XLOOKUP(C3008,kamus!$B$2:$B$87,kamus!$D$2:$D$87,"dihapus",0,1)</f>
        <v>Ngaglik 2</v>
      </c>
      <c r="C3008" t="s">
        <v>257</v>
      </c>
      <c r="D3008">
        <f>_xlfn.XLOOKUP(C3008,kamus!$B$2:$B$87,kamus!$J$2:$J$87,"dihapus",0,1)</f>
        <v>1</v>
      </c>
      <c r="E3008">
        <f t="shared" si="326"/>
        <v>0</v>
      </c>
      <c r="F3008" s="14">
        <v>43405</v>
      </c>
      <c r="G3008" s="1">
        <f t="shared" si="327"/>
        <v>11</v>
      </c>
      <c r="H3008" s="1">
        <f t="shared" si="328"/>
        <v>2018</v>
      </c>
      <c r="I3008">
        <v>0</v>
      </c>
      <c r="K3008">
        <f t="shared" si="322"/>
        <v>0</v>
      </c>
      <c r="L3008">
        <v>16910</v>
      </c>
      <c r="M3008" s="6">
        <f t="shared" si="323"/>
        <v>0</v>
      </c>
      <c r="N3008" s="6" t="str">
        <f t="shared" si="324"/>
        <v/>
      </c>
      <c r="O3008" s="6">
        <f t="shared" si="325"/>
        <v>0</v>
      </c>
      <c r="Q3008">
        <f>_xlfn.XLOOKUP(C3008&amp;G3008&amp;H3008,covid!$E$2:$E$2184,covid!$D$2:$D$2184,0,0,1)</f>
        <v>0</v>
      </c>
    </row>
    <row r="3009" spans="1:17" x14ac:dyDescent="0.3">
      <c r="A3009">
        <f>_xlfn.XLOOKUP(C3009,kamus!$B$2:$B$87,kamus!$A$2:$A$87,0,0,1)</f>
        <v>50</v>
      </c>
      <c r="B3009" t="str">
        <f>_xlfn.XLOOKUP(C3009,kamus!$B$2:$B$87,kamus!$D$2:$D$87,"dihapus",0,1)</f>
        <v>Ngemplak 1</v>
      </c>
      <c r="C3009" t="s">
        <v>202</v>
      </c>
      <c r="D3009">
        <f>_xlfn.XLOOKUP(C3009,kamus!$B$2:$B$87,kamus!$J$2:$J$87,"dihapus",0,1)</f>
        <v>0</v>
      </c>
      <c r="E3009">
        <f t="shared" si="326"/>
        <v>0</v>
      </c>
      <c r="F3009" s="14">
        <v>43405</v>
      </c>
      <c r="G3009" s="1">
        <f t="shared" si="327"/>
        <v>11</v>
      </c>
      <c r="H3009" s="1">
        <f t="shared" si="328"/>
        <v>2018</v>
      </c>
      <c r="I3009">
        <v>0</v>
      </c>
      <c r="K3009">
        <f t="shared" si="322"/>
        <v>0</v>
      </c>
      <c r="L3009">
        <v>7988</v>
      </c>
      <c r="M3009" s="6">
        <f t="shared" si="323"/>
        <v>0</v>
      </c>
      <c r="N3009" s="6" t="str">
        <f t="shared" si="324"/>
        <v/>
      </c>
      <c r="O3009" s="6">
        <f t="shared" si="325"/>
        <v>0</v>
      </c>
      <c r="Q3009">
        <f>_xlfn.XLOOKUP(C3009&amp;G3009&amp;H3009,covid!$E$2:$E$2184,covid!$D$2:$D$2184,0,0,1)</f>
        <v>0</v>
      </c>
    </row>
    <row r="3010" spans="1:17" x14ac:dyDescent="0.3">
      <c r="A3010">
        <f>_xlfn.XLOOKUP(C3010,kamus!$B$2:$B$87,kamus!$A$2:$A$87,0,0,1)</f>
        <v>51</v>
      </c>
      <c r="B3010" t="str">
        <f>_xlfn.XLOOKUP(C3010,kamus!$B$2:$B$87,kamus!$D$2:$D$87,"dihapus",0,1)</f>
        <v>Ngemplak 1</v>
      </c>
      <c r="C3010" t="s">
        <v>256</v>
      </c>
      <c r="D3010">
        <f>_xlfn.XLOOKUP(C3010,kamus!$B$2:$B$87,kamus!$J$2:$J$87,"dihapus",0,1)</f>
        <v>0</v>
      </c>
      <c r="E3010">
        <f t="shared" si="326"/>
        <v>0</v>
      </c>
      <c r="F3010" s="14">
        <v>43405</v>
      </c>
      <c r="G3010" s="1">
        <f t="shared" si="327"/>
        <v>11</v>
      </c>
      <c r="H3010" s="1">
        <f t="shared" si="328"/>
        <v>2018</v>
      </c>
      <c r="I3010">
        <v>0</v>
      </c>
      <c r="K3010">
        <f t="shared" ref="K3010:K3073" si="329">J3010+I3010</f>
        <v>0</v>
      </c>
      <c r="L3010">
        <v>8208</v>
      </c>
      <c r="M3010" s="6">
        <f t="shared" ref="M3010:M3073" si="330">IF(ISBLANK(I3010)=TRUE,"",I3010/$L3010*100000)</f>
        <v>0</v>
      </c>
      <c r="N3010" s="6" t="str">
        <f t="shared" ref="N3010:N3073" si="331">IF(ISBLANK(J3010)=TRUE,"",J3010/$L3010*100000)</f>
        <v/>
      </c>
      <c r="O3010" s="6">
        <f t="shared" ref="O3010:O3073" si="332">IF(ISBLANK(K3010)=TRUE,"",K3010/$L3010*100000)</f>
        <v>0</v>
      </c>
      <c r="Q3010">
        <f>_xlfn.XLOOKUP(C3010&amp;G3010&amp;H3010,covid!$E$2:$E$2184,covid!$D$2:$D$2184,0,0,1)</f>
        <v>0</v>
      </c>
    </row>
    <row r="3011" spans="1:17" x14ac:dyDescent="0.3">
      <c r="A3011">
        <f>_xlfn.XLOOKUP(C3011,kamus!$B$2:$B$87,kamus!$A$2:$A$87,0,0,1)</f>
        <v>49</v>
      </c>
      <c r="B3011" t="str">
        <f>_xlfn.XLOOKUP(C3011,kamus!$B$2:$B$87,kamus!$D$2:$D$87,"dihapus",0,1)</f>
        <v>Ngemplak 1</v>
      </c>
      <c r="C3011" t="s">
        <v>276</v>
      </c>
      <c r="D3011">
        <f>_xlfn.XLOOKUP(C3011,kamus!$B$2:$B$87,kamus!$J$2:$J$87,"dihapus",0,1)</f>
        <v>1</v>
      </c>
      <c r="E3011">
        <f t="shared" ref="E3011:E3074" si="333">IF(D3011=0,0,IF(H3011&lt;2021,0,IF(AND(H3011=2021,G3011&lt;5),0,1)))</f>
        <v>0</v>
      </c>
      <c r="F3011" s="14">
        <v>43405</v>
      </c>
      <c r="G3011" s="1">
        <f t="shared" ref="G3011:G3074" si="334">MONTH(F3011)</f>
        <v>11</v>
      </c>
      <c r="H3011" s="1">
        <f t="shared" ref="H3011:H3074" si="335">YEAR(F3011)</f>
        <v>2018</v>
      </c>
      <c r="I3011">
        <v>0</v>
      </c>
      <c r="K3011">
        <f t="shared" si="329"/>
        <v>0</v>
      </c>
      <c r="L3011">
        <v>9697</v>
      </c>
      <c r="M3011" s="6">
        <f t="shared" si="330"/>
        <v>0</v>
      </c>
      <c r="N3011" s="6" t="str">
        <f t="shared" si="331"/>
        <v/>
      </c>
      <c r="O3011" s="6">
        <f t="shared" si="332"/>
        <v>0</v>
      </c>
      <c r="Q3011">
        <f>_xlfn.XLOOKUP(C3011&amp;G3011&amp;H3011,covid!$E$2:$E$2184,covid!$D$2:$D$2184,0,0,1)</f>
        <v>0</v>
      </c>
    </row>
    <row r="3012" spans="1:17" x14ac:dyDescent="0.3">
      <c r="A3012">
        <f>_xlfn.XLOOKUP(C3012,kamus!$B$2:$B$87,kamus!$A$2:$A$87,0,0,1)</f>
        <v>52</v>
      </c>
      <c r="B3012" t="str">
        <f>_xlfn.XLOOKUP(C3012,kamus!$B$2:$B$87,kamus!$D$2:$D$87,"dihapus",0,1)</f>
        <v>Ngemplak 2</v>
      </c>
      <c r="C3012" t="s">
        <v>277</v>
      </c>
      <c r="D3012">
        <f>_xlfn.XLOOKUP(C3012,kamus!$B$2:$B$87,kamus!$J$2:$J$87,"dihapus",0,1)</f>
        <v>1</v>
      </c>
      <c r="E3012">
        <f t="shared" si="333"/>
        <v>0</v>
      </c>
      <c r="F3012" s="14">
        <v>43405</v>
      </c>
      <c r="G3012" s="1">
        <f t="shared" si="334"/>
        <v>11</v>
      </c>
      <c r="H3012" s="1">
        <f t="shared" si="335"/>
        <v>2018</v>
      </c>
      <c r="I3012">
        <v>0</v>
      </c>
      <c r="K3012">
        <f t="shared" si="329"/>
        <v>0</v>
      </c>
      <c r="L3012">
        <v>31636</v>
      </c>
      <c r="M3012" s="6">
        <f t="shared" si="330"/>
        <v>0</v>
      </c>
      <c r="N3012" s="6" t="str">
        <f t="shared" si="331"/>
        <v/>
      </c>
      <c r="O3012" s="6">
        <f t="shared" si="332"/>
        <v>0</v>
      </c>
      <c r="Q3012">
        <f>_xlfn.XLOOKUP(C3012&amp;G3012&amp;H3012,covid!$E$2:$E$2184,covid!$D$2:$D$2184,0,0,1)</f>
        <v>0</v>
      </c>
    </row>
    <row r="3013" spans="1:17" x14ac:dyDescent="0.3">
      <c r="A3013">
        <f>_xlfn.XLOOKUP(C3013,kamus!$B$2:$B$87,kamus!$A$2:$A$87,0,0,1)</f>
        <v>53</v>
      </c>
      <c r="B3013" t="str">
        <f>_xlfn.XLOOKUP(C3013,kamus!$B$2:$B$87,kamus!$D$2:$D$87,"dihapus",0,1)</f>
        <v>Ngemplak 2</v>
      </c>
      <c r="C3013" t="s">
        <v>278</v>
      </c>
      <c r="D3013">
        <f>_xlfn.XLOOKUP(C3013,kamus!$B$2:$B$87,kamus!$J$2:$J$87,"dihapus",0,1)</f>
        <v>0</v>
      </c>
      <c r="E3013">
        <f t="shared" si="333"/>
        <v>0</v>
      </c>
      <c r="F3013" s="14">
        <v>43405</v>
      </c>
      <c r="G3013" s="1">
        <f t="shared" si="334"/>
        <v>11</v>
      </c>
      <c r="H3013" s="1">
        <f t="shared" si="335"/>
        <v>2018</v>
      </c>
      <c r="I3013">
        <v>0</v>
      </c>
      <c r="K3013">
        <f t="shared" si="329"/>
        <v>0</v>
      </c>
      <c r="L3013">
        <v>8894</v>
      </c>
      <c r="M3013" s="6">
        <f t="shared" si="330"/>
        <v>0</v>
      </c>
      <c r="N3013" s="6" t="str">
        <f t="shared" si="331"/>
        <v/>
      </c>
      <c r="O3013" s="6">
        <f t="shared" si="332"/>
        <v>0</v>
      </c>
      <c r="Q3013">
        <f>_xlfn.XLOOKUP(C3013&amp;G3013&amp;H3013,covid!$E$2:$E$2184,covid!$D$2:$D$2184,0,0,1)</f>
        <v>0</v>
      </c>
    </row>
    <row r="3014" spans="1:17" x14ac:dyDescent="0.3">
      <c r="A3014">
        <f>_xlfn.XLOOKUP(C3014,kamus!$B$2:$B$87,kamus!$A$2:$A$87,0,0,1)</f>
        <v>57</v>
      </c>
      <c r="B3014" t="str">
        <f>_xlfn.XLOOKUP(C3014,kamus!$B$2:$B$87,kamus!$D$2:$D$87,"dihapus",0,1)</f>
        <v>Pakem</v>
      </c>
      <c r="C3014" t="s">
        <v>204</v>
      </c>
      <c r="D3014">
        <f>_xlfn.XLOOKUP(C3014,kamus!$B$2:$B$87,kamus!$J$2:$J$87,"dihapus",0,1)</f>
        <v>0</v>
      </c>
      <c r="E3014">
        <f t="shared" si="333"/>
        <v>0</v>
      </c>
      <c r="F3014" s="14">
        <v>43405</v>
      </c>
      <c r="G3014" s="1">
        <f t="shared" si="334"/>
        <v>11</v>
      </c>
      <c r="H3014" s="1">
        <f t="shared" si="335"/>
        <v>2018</v>
      </c>
      <c r="I3014">
        <v>0</v>
      </c>
      <c r="K3014">
        <f t="shared" si="329"/>
        <v>0</v>
      </c>
      <c r="L3014">
        <v>6864</v>
      </c>
      <c r="M3014" s="6">
        <f t="shared" si="330"/>
        <v>0</v>
      </c>
      <c r="N3014" s="6" t="str">
        <f t="shared" si="331"/>
        <v/>
      </c>
      <c r="O3014" s="6">
        <f t="shared" si="332"/>
        <v>0</v>
      </c>
      <c r="Q3014">
        <f>_xlfn.XLOOKUP(C3014&amp;G3014&amp;H3014,covid!$E$2:$E$2184,covid!$D$2:$D$2184,0,0,1)</f>
        <v>0</v>
      </c>
    </row>
    <row r="3015" spans="1:17" x14ac:dyDescent="0.3">
      <c r="A3015">
        <f>_xlfn.XLOOKUP(C3015,kamus!$B$2:$B$87,kamus!$A$2:$A$87,0,0,1)</f>
        <v>54</v>
      </c>
      <c r="B3015" t="str">
        <f>_xlfn.XLOOKUP(C3015,kamus!$B$2:$B$87,kamus!$D$2:$D$87,"dihapus",0,1)</f>
        <v>Pakem</v>
      </c>
      <c r="C3015" t="s">
        <v>213</v>
      </c>
      <c r="D3015">
        <f>_xlfn.XLOOKUP(C3015,kamus!$B$2:$B$87,kamus!$J$2:$J$87,"dihapus",0,1)</f>
        <v>0</v>
      </c>
      <c r="E3015">
        <f t="shared" si="333"/>
        <v>0</v>
      </c>
      <c r="F3015" s="14">
        <v>43405</v>
      </c>
      <c r="G3015" s="1">
        <f t="shared" si="334"/>
        <v>11</v>
      </c>
      <c r="H3015" s="1">
        <f t="shared" si="335"/>
        <v>2018</v>
      </c>
      <c r="I3015">
        <v>0</v>
      </c>
      <c r="K3015">
        <f t="shared" si="329"/>
        <v>0</v>
      </c>
      <c r="L3015">
        <v>9160</v>
      </c>
      <c r="M3015" s="6">
        <f t="shared" si="330"/>
        <v>0</v>
      </c>
      <c r="N3015" s="6" t="str">
        <f t="shared" si="331"/>
        <v/>
      </c>
      <c r="O3015" s="6">
        <f t="shared" si="332"/>
        <v>0</v>
      </c>
      <c r="Q3015">
        <f>_xlfn.XLOOKUP(C3015&amp;G3015&amp;H3015,covid!$E$2:$E$2184,covid!$D$2:$D$2184,0,0,1)</f>
        <v>0</v>
      </c>
    </row>
    <row r="3016" spans="1:17" x14ac:dyDescent="0.3">
      <c r="A3016">
        <f>_xlfn.XLOOKUP(C3016,kamus!$B$2:$B$87,kamus!$A$2:$A$87,0,0,1)</f>
        <v>56</v>
      </c>
      <c r="B3016" t="str">
        <f>_xlfn.XLOOKUP(C3016,kamus!$B$2:$B$87,kamus!$D$2:$D$87,"dihapus",0,1)</f>
        <v>Pakem</v>
      </c>
      <c r="C3016" t="s">
        <v>214</v>
      </c>
      <c r="D3016">
        <f>_xlfn.XLOOKUP(C3016,kamus!$B$2:$B$87,kamus!$J$2:$J$87,"dihapus",0,1)</f>
        <v>1</v>
      </c>
      <c r="E3016">
        <f t="shared" si="333"/>
        <v>0</v>
      </c>
      <c r="F3016" s="14">
        <v>43405</v>
      </c>
      <c r="G3016" s="1">
        <f t="shared" si="334"/>
        <v>11</v>
      </c>
      <c r="H3016" s="1">
        <f t="shared" si="335"/>
        <v>2018</v>
      </c>
      <c r="I3016">
        <v>0</v>
      </c>
      <c r="K3016">
        <f t="shared" si="329"/>
        <v>0</v>
      </c>
      <c r="L3016">
        <v>6711</v>
      </c>
      <c r="M3016" s="6">
        <f t="shared" si="330"/>
        <v>0</v>
      </c>
      <c r="N3016" s="6" t="str">
        <f t="shared" si="331"/>
        <v/>
      </c>
      <c r="O3016" s="6">
        <f t="shared" si="332"/>
        <v>0</v>
      </c>
      <c r="Q3016">
        <f>_xlfn.XLOOKUP(C3016&amp;G3016&amp;H3016,covid!$E$2:$E$2184,covid!$D$2:$D$2184,0,0,1)</f>
        <v>0</v>
      </c>
    </row>
    <row r="3017" spans="1:17" x14ac:dyDescent="0.3">
      <c r="A3017">
        <f>_xlfn.XLOOKUP(C3017,kamus!$B$2:$B$87,kamus!$A$2:$A$87,0,0,1)</f>
        <v>58</v>
      </c>
      <c r="B3017" t="str">
        <f>_xlfn.XLOOKUP(C3017,kamus!$B$2:$B$87,kamus!$D$2:$D$87,"dihapus",0,1)</f>
        <v>Pakem</v>
      </c>
      <c r="C3017" t="s">
        <v>231</v>
      </c>
      <c r="D3017">
        <f>_xlfn.XLOOKUP(C3017,kamus!$B$2:$B$87,kamus!$J$2:$J$87,"dihapus",0,1)</f>
        <v>0</v>
      </c>
      <c r="E3017">
        <f t="shared" si="333"/>
        <v>0</v>
      </c>
      <c r="F3017" s="14">
        <v>43405</v>
      </c>
      <c r="G3017" s="1">
        <f t="shared" si="334"/>
        <v>11</v>
      </c>
      <c r="H3017" s="1">
        <f t="shared" si="335"/>
        <v>2018</v>
      </c>
      <c r="I3017">
        <v>0</v>
      </c>
      <c r="K3017">
        <f t="shared" si="329"/>
        <v>0</v>
      </c>
      <c r="L3017">
        <v>6932</v>
      </c>
      <c r="M3017" s="6">
        <f t="shared" si="330"/>
        <v>0</v>
      </c>
      <c r="N3017" s="6" t="str">
        <f t="shared" si="331"/>
        <v/>
      </c>
      <c r="O3017" s="6">
        <f t="shared" si="332"/>
        <v>0</v>
      </c>
      <c r="Q3017">
        <f>_xlfn.XLOOKUP(C3017&amp;G3017&amp;H3017,covid!$E$2:$E$2184,covid!$D$2:$D$2184,0,0,1)</f>
        <v>0</v>
      </c>
    </row>
    <row r="3018" spans="1:17" x14ac:dyDescent="0.3">
      <c r="A3018">
        <f>_xlfn.XLOOKUP(C3018,kamus!$B$2:$B$87,kamus!$A$2:$A$87,0,0,1)</f>
        <v>55</v>
      </c>
      <c r="B3018" t="str">
        <f>_xlfn.XLOOKUP(C3018,kamus!$B$2:$B$87,kamus!$D$2:$D$87,"dihapus",0,1)</f>
        <v>Pakem</v>
      </c>
      <c r="C3018" t="s">
        <v>234</v>
      </c>
      <c r="D3018">
        <f>_xlfn.XLOOKUP(C3018,kamus!$B$2:$B$87,kamus!$J$2:$J$87,"dihapus",0,1)</f>
        <v>0</v>
      </c>
      <c r="E3018">
        <f t="shared" si="333"/>
        <v>0</v>
      </c>
      <c r="F3018" s="14">
        <v>43405</v>
      </c>
      <c r="G3018" s="1">
        <f t="shared" si="334"/>
        <v>11</v>
      </c>
      <c r="H3018" s="1">
        <f t="shared" si="335"/>
        <v>2018</v>
      </c>
      <c r="I3018">
        <v>0</v>
      </c>
      <c r="K3018">
        <f t="shared" si="329"/>
        <v>0</v>
      </c>
      <c r="L3018">
        <v>9891</v>
      </c>
      <c r="M3018" s="6">
        <f t="shared" si="330"/>
        <v>0</v>
      </c>
      <c r="N3018" s="6" t="str">
        <f t="shared" si="331"/>
        <v/>
      </c>
      <c r="O3018" s="6">
        <f t="shared" si="332"/>
        <v>0</v>
      </c>
      <c r="Q3018">
        <f>_xlfn.XLOOKUP(C3018&amp;G3018&amp;H3018,covid!$E$2:$E$2184,covid!$D$2:$D$2184,0,0,1)</f>
        <v>0</v>
      </c>
    </row>
    <row r="3019" spans="1:17" x14ac:dyDescent="0.3">
      <c r="A3019">
        <f>_xlfn.XLOOKUP(C3019,kamus!$B$2:$B$87,kamus!$A$2:$A$87,0,0,1)</f>
        <v>64</v>
      </c>
      <c r="B3019" t="str">
        <f>_xlfn.XLOOKUP(C3019,kamus!$B$2:$B$87,kamus!$D$2:$D$87,"dihapus",0,1)</f>
        <v>Prambanan</v>
      </c>
      <c r="C3019" t="s">
        <v>203</v>
      </c>
      <c r="D3019">
        <f>_xlfn.XLOOKUP(C3019,kamus!$B$2:$B$87,kamus!$J$2:$J$87,"dihapus",0,1)</f>
        <v>1</v>
      </c>
      <c r="E3019">
        <f t="shared" si="333"/>
        <v>0</v>
      </c>
      <c r="F3019" s="14">
        <v>43405</v>
      </c>
      <c r="G3019" s="1">
        <f t="shared" si="334"/>
        <v>11</v>
      </c>
      <c r="H3019" s="1">
        <f t="shared" si="335"/>
        <v>2018</v>
      </c>
      <c r="I3019">
        <v>0</v>
      </c>
      <c r="K3019">
        <f t="shared" si="329"/>
        <v>0</v>
      </c>
      <c r="L3019">
        <v>12600</v>
      </c>
      <c r="M3019" s="6">
        <f t="shared" si="330"/>
        <v>0</v>
      </c>
      <c r="N3019" s="6" t="str">
        <f t="shared" si="331"/>
        <v/>
      </c>
      <c r="O3019" s="6">
        <f t="shared" si="332"/>
        <v>0</v>
      </c>
      <c r="Q3019">
        <f>_xlfn.XLOOKUP(C3019&amp;G3019&amp;H3019,covid!$E$2:$E$2184,covid!$D$2:$D$2184,0,0,1)</f>
        <v>0</v>
      </c>
    </row>
    <row r="3020" spans="1:17" x14ac:dyDescent="0.3">
      <c r="A3020">
        <f>_xlfn.XLOOKUP(C3020,kamus!$B$2:$B$87,kamus!$A$2:$A$87,0,0,1)</f>
        <v>59</v>
      </c>
      <c r="B3020" t="str">
        <f>_xlfn.XLOOKUP(C3020,kamus!$B$2:$B$87,kamus!$D$2:$D$87,"dihapus",0,1)</f>
        <v>Prambanan</v>
      </c>
      <c r="C3020" t="s">
        <v>210</v>
      </c>
      <c r="D3020">
        <f>_xlfn.XLOOKUP(C3020,kamus!$B$2:$B$87,kamus!$J$2:$J$87,"dihapus",0,1)</f>
        <v>0</v>
      </c>
      <c r="E3020">
        <f t="shared" si="333"/>
        <v>0</v>
      </c>
      <c r="F3020" s="14">
        <v>43405</v>
      </c>
      <c r="G3020" s="1">
        <f t="shared" si="334"/>
        <v>11</v>
      </c>
      <c r="H3020" s="1">
        <f t="shared" si="335"/>
        <v>2018</v>
      </c>
      <c r="I3020">
        <v>0</v>
      </c>
      <c r="K3020">
        <f t="shared" si="329"/>
        <v>0</v>
      </c>
      <c r="L3020">
        <v>4755</v>
      </c>
      <c r="M3020" s="6">
        <f t="shared" si="330"/>
        <v>0</v>
      </c>
      <c r="N3020" s="6" t="str">
        <f t="shared" si="331"/>
        <v/>
      </c>
      <c r="O3020" s="6">
        <f t="shared" si="332"/>
        <v>0</v>
      </c>
      <c r="Q3020">
        <f>_xlfn.XLOOKUP(C3020&amp;G3020&amp;H3020,covid!$E$2:$E$2184,covid!$D$2:$D$2184,0,0,1)</f>
        <v>0</v>
      </c>
    </row>
    <row r="3021" spans="1:17" x14ac:dyDescent="0.3">
      <c r="A3021">
        <f>_xlfn.XLOOKUP(C3021,kamus!$B$2:$B$87,kamus!$A$2:$A$87,0,0,1)</f>
        <v>61</v>
      </c>
      <c r="B3021" t="str">
        <f>_xlfn.XLOOKUP(C3021,kamus!$B$2:$B$87,kamus!$D$2:$D$87,"dihapus",0,1)</f>
        <v>Prambanan</v>
      </c>
      <c r="C3021" t="s">
        <v>219</v>
      </c>
      <c r="D3021">
        <f>_xlfn.XLOOKUP(C3021,kamus!$B$2:$B$87,kamus!$J$2:$J$87,"dihapus",0,1)</f>
        <v>0</v>
      </c>
      <c r="E3021">
        <f t="shared" si="333"/>
        <v>0</v>
      </c>
      <c r="F3021" s="14">
        <v>43405</v>
      </c>
      <c r="G3021" s="1">
        <f t="shared" si="334"/>
        <v>11</v>
      </c>
      <c r="H3021" s="1">
        <f t="shared" si="335"/>
        <v>2018</v>
      </c>
      <c r="I3021">
        <v>0</v>
      </c>
      <c r="K3021">
        <f t="shared" si="329"/>
        <v>0</v>
      </c>
      <c r="L3021">
        <v>14215</v>
      </c>
      <c r="M3021" s="6">
        <f t="shared" si="330"/>
        <v>0</v>
      </c>
      <c r="N3021" s="6" t="str">
        <f t="shared" si="331"/>
        <v/>
      </c>
      <c r="O3021" s="6">
        <f t="shared" si="332"/>
        <v>0</v>
      </c>
      <c r="Q3021">
        <f>_xlfn.XLOOKUP(C3021&amp;G3021&amp;H3021,covid!$E$2:$E$2184,covid!$D$2:$D$2184,0,0,1)</f>
        <v>0</v>
      </c>
    </row>
    <row r="3022" spans="1:17" x14ac:dyDescent="0.3">
      <c r="A3022">
        <f>_xlfn.XLOOKUP(C3022,kamus!$B$2:$B$87,kamus!$A$2:$A$87,0,0,1)</f>
        <v>62</v>
      </c>
      <c r="B3022" t="str">
        <f>_xlfn.XLOOKUP(C3022,kamus!$B$2:$B$87,kamus!$D$2:$D$87,"dihapus",0,1)</f>
        <v>Prambanan</v>
      </c>
      <c r="C3022" t="s">
        <v>236</v>
      </c>
      <c r="D3022">
        <f>_xlfn.XLOOKUP(C3022,kamus!$B$2:$B$87,kamus!$J$2:$J$87,"dihapus",0,1)</f>
        <v>0</v>
      </c>
      <c r="E3022">
        <f t="shared" si="333"/>
        <v>0</v>
      </c>
      <c r="F3022" s="14">
        <v>43405</v>
      </c>
      <c r="G3022" s="1">
        <f t="shared" si="334"/>
        <v>11</v>
      </c>
      <c r="H3022" s="1">
        <f t="shared" si="335"/>
        <v>2018</v>
      </c>
      <c r="I3022">
        <v>0</v>
      </c>
      <c r="K3022">
        <f t="shared" si="329"/>
        <v>0</v>
      </c>
      <c r="L3022">
        <v>6067</v>
      </c>
      <c r="M3022" s="6">
        <f t="shared" si="330"/>
        <v>0</v>
      </c>
      <c r="N3022" s="6" t="str">
        <f t="shared" si="331"/>
        <v/>
      </c>
      <c r="O3022" s="6">
        <f t="shared" si="332"/>
        <v>0</v>
      </c>
      <c r="Q3022">
        <f>_xlfn.XLOOKUP(C3022&amp;G3022&amp;H3022,covid!$E$2:$E$2184,covid!$D$2:$D$2184,0,0,1)</f>
        <v>0</v>
      </c>
    </row>
    <row r="3023" spans="1:17" x14ac:dyDescent="0.3">
      <c r="A3023">
        <f>_xlfn.XLOOKUP(C3023,kamus!$B$2:$B$87,kamus!$A$2:$A$87,0,0,1)</f>
        <v>63</v>
      </c>
      <c r="B3023" t="str">
        <f>_xlfn.XLOOKUP(C3023,kamus!$B$2:$B$87,kamus!$D$2:$D$87,"dihapus",0,1)</f>
        <v>Prambanan</v>
      </c>
      <c r="C3023" t="s">
        <v>261</v>
      </c>
      <c r="D3023">
        <f>_xlfn.XLOOKUP(C3023,kamus!$B$2:$B$87,kamus!$J$2:$J$87,"dihapus",0,1)</f>
        <v>0</v>
      </c>
      <c r="E3023">
        <f t="shared" si="333"/>
        <v>0</v>
      </c>
      <c r="F3023" s="14">
        <v>43405</v>
      </c>
      <c r="G3023" s="1">
        <f t="shared" si="334"/>
        <v>11</v>
      </c>
      <c r="H3023" s="1">
        <f t="shared" si="335"/>
        <v>2018</v>
      </c>
      <c r="I3023">
        <v>1</v>
      </c>
      <c r="K3023">
        <f t="shared" si="329"/>
        <v>1</v>
      </c>
      <c r="L3023">
        <v>15373</v>
      </c>
      <c r="M3023" s="6">
        <f t="shared" si="330"/>
        <v>6.5049112079620111</v>
      </c>
      <c r="N3023" s="6" t="str">
        <f t="shared" si="331"/>
        <v/>
      </c>
      <c r="O3023" s="6">
        <f t="shared" si="332"/>
        <v>6.5049112079620111</v>
      </c>
      <c r="Q3023">
        <f>_xlfn.XLOOKUP(C3023&amp;G3023&amp;H3023,covid!$E$2:$E$2184,covid!$D$2:$D$2184,0,0,1)</f>
        <v>0</v>
      </c>
    </row>
    <row r="3024" spans="1:17" x14ac:dyDescent="0.3">
      <c r="A3024">
        <f>_xlfn.XLOOKUP(C3024,kamus!$B$2:$B$87,kamus!$A$2:$A$87,0,0,1)</f>
        <v>60</v>
      </c>
      <c r="B3024" t="str">
        <f>_xlfn.XLOOKUP(C3024,kamus!$B$2:$B$87,kamus!$D$2:$D$87,"dihapus",0,1)</f>
        <v>Prambanan</v>
      </c>
      <c r="C3024" t="s">
        <v>280</v>
      </c>
      <c r="D3024">
        <f>_xlfn.XLOOKUP(C3024,kamus!$B$2:$B$87,kamus!$J$2:$J$87,"dihapus",0,1)</f>
        <v>0</v>
      </c>
      <c r="E3024">
        <f t="shared" si="333"/>
        <v>0</v>
      </c>
      <c r="F3024" s="14">
        <v>43405</v>
      </c>
      <c r="G3024" s="1">
        <f t="shared" si="334"/>
        <v>11</v>
      </c>
      <c r="H3024" s="1">
        <f t="shared" si="335"/>
        <v>2018</v>
      </c>
      <c r="I3024">
        <v>0</v>
      </c>
      <c r="K3024">
        <f t="shared" si="329"/>
        <v>0</v>
      </c>
      <c r="L3024">
        <v>2810</v>
      </c>
      <c r="M3024" s="6">
        <f t="shared" si="330"/>
        <v>0</v>
      </c>
      <c r="N3024" s="6" t="str">
        <f t="shared" si="331"/>
        <v/>
      </c>
      <c r="O3024" s="6">
        <f t="shared" si="332"/>
        <v>0</v>
      </c>
      <c r="Q3024">
        <f>_xlfn.XLOOKUP(C3024&amp;G3024&amp;H3024,covid!$E$2:$E$2184,covid!$D$2:$D$2184,0,0,1)</f>
        <v>0</v>
      </c>
    </row>
    <row r="3025" spans="1:17" x14ac:dyDescent="0.3">
      <c r="A3025">
        <f>_xlfn.XLOOKUP(C3025,kamus!$B$2:$B$87,kamus!$A$2:$A$87,0,0,1)</f>
        <v>67</v>
      </c>
      <c r="B3025" t="str">
        <f>_xlfn.XLOOKUP(C3025,kamus!$B$2:$B$87,kamus!$D$2:$D$87,"dihapus",0,1)</f>
        <v>Seyegan</v>
      </c>
      <c r="C3025" t="s">
        <v>221</v>
      </c>
      <c r="D3025">
        <f>_xlfn.XLOOKUP(C3025,kamus!$B$2:$B$87,kamus!$J$2:$J$87,"dihapus",0,1)</f>
        <v>0</v>
      </c>
      <c r="E3025">
        <f t="shared" si="333"/>
        <v>0</v>
      </c>
      <c r="F3025" s="14">
        <v>43405</v>
      </c>
      <c r="G3025" s="1">
        <f t="shared" si="334"/>
        <v>11</v>
      </c>
      <c r="H3025" s="1">
        <f t="shared" si="335"/>
        <v>2018</v>
      </c>
      <c r="I3025">
        <v>0</v>
      </c>
      <c r="K3025">
        <f t="shared" si="329"/>
        <v>0</v>
      </c>
      <c r="L3025">
        <v>10795</v>
      </c>
      <c r="M3025" s="6">
        <f t="shared" si="330"/>
        <v>0</v>
      </c>
      <c r="N3025" s="6" t="str">
        <f t="shared" si="331"/>
        <v/>
      </c>
      <c r="O3025" s="6">
        <f t="shared" si="332"/>
        <v>0</v>
      </c>
      <c r="Q3025">
        <f>_xlfn.XLOOKUP(C3025&amp;G3025&amp;H3025,covid!$E$2:$E$2184,covid!$D$2:$D$2184,0,0,1)</f>
        <v>0</v>
      </c>
    </row>
    <row r="3026" spans="1:17" x14ac:dyDescent="0.3">
      <c r="A3026">
        <f>_xlfn.XLOOKUP(C3026,kamus!$B$2:$B$87,kamus!$A$2:$A$87,0,0,1)</f>
        <v>66</v>
      </c>
      <c r="B3026" t="str">
        <f>_xlfn.XLOOKUP(C3026,kamus!$B$2:$B$87,kamus!$D$2:$D$87,"dihapus",0,1)</f>
        <v>Seyegan</v>
      </c>
      <c r="C3026" t="s">
        <v>222</v>
      </c>
      <c r="D3026">
        <f>_xlfn.XLOOKUP(C3026,kamus!$B$2:$B$87,kamus!$J$2:$J$87,"dihapus",0,1)</f>
        <v>0</v>
      </c>
      <c r="E3026">
        <f t="shared" si="333"/>
        <v>0</v>
      </c>
      <c r="F3026" s="14">
        <v>43405</v>
      </c>
      <c r="G3026" s="1">
        <f t="shared" si="334"/>
        <v>11</v>
      </c>
      <c r="H3026" s="1">
        <f t="shared" si="335"/>
        <v>2018</v>
      </c>
      <c r="I3026">
        <v>0</v>
      </c>
      <c r="K3026">
        <f t="shared" si="329"/>
        <v>0</v>
      </c>
      <c r="L3026">
        <v>9586</v>
      </c>
      <c r="M3026" s="6">
        <f t="shared" si="330"/>
        <v>0</v>
      </c>
      <c r="N3026" s="6" t="str">
        <f t="shared" si="331"/>
        <v/>
      </c>
      <c r="O3026" s="6">
        <f t="shared" si="332"/>
        <v>0</v>
      </c>
      <c r="Q3026">
        <f>_xlfn.XLOOKUP(C3026&amp;G3026&amp;H3026,covid!$E$2:$E$2184,covid!$D$2:$D$2184,0,0,1)</f>
        <v>0</v>
      </c>
    </row>
    <row r="3027" spans="1:17" x14ac:dyDescent="0.3">
      <c r="A3027">
        <f>_xlfn.XLOOKUP(C3027,kamus!$B$2:$B$87,kamus!$A$2:$A$87,0,0,1)</f>
        <v>68</v>
      </c>
      <c r="B3027" t="str">
        <f>_xlfn.XLOOKUP(C3027,kamus!$B$2:$B$87,kamus!$D$2:$D$87,"dihapus",0,1)</f>
        <v>Seyegan</v>
      </c>
      <c r="C3027" t="s">
        <v>223</v>
      </c>
      <c r="D3027">
        <f>_xlfn.XLOOKUP(C3027,kamus!$B$2:$B$87,kamus!$J$2:$J$87,"dihapus",0,1)</f>
        <v>0</v>
      </c>
      <c r="E3027">
        <f t="shared" si="333"/>
        <v>0</v>
      </c>
      <c r="F3027" s="14">
        <v>43405</v>
      </c>
      <c r="G3027" s="1">
        <f t="shared" si="334"/>
        <v>11</v>
      </c>
      <c r="H3027" s="1">
        <f t="shared" si="335"/>
        <v>2018</v>
      </c>
      <c r="I3027">
        <v>0</v>
      </c>
      <c r="K3027">
        <f t="shared" si="329"/>
        <v>0</v>
      </c>
      <c r="L3027">
        <v>8063</v>
      </c>
      <c r="M3027" s="6">
        <f t="shared" si="330"/>
        <v>0</v>
      </c>
      <c r="N3027" s="6" t="str">
        <f t="shared" si="331"/>
        <v/>
      </c>
      <c r="O3027" s="6">
        <f t="shared" si="332"/>
        <v>0</v>
      </c>
      <c r="Q3027">
        <f>_xlfn.XLOOKUP(C3027&amp;G3027&amp;H3027,covid!$E$2:$E$2184,covid!$D$2:$D$2184,0,0,1)</f>
        <v>0</v>
      </c>
    </row>
    <row r="3028" spans="1:17" x14ac:dyDescent="0.3">
      <c r="A3028">
        <f>_xlfn.XLOOKUP(C3028,kamus!$B$2:$B$87,kamus!$A$2:$A$87,0,0,1)</f>
        <v>65</v>
      </c>
      <c r="B3028" t="str">
        <f>_xlfn.XLOOKUP(C3028,kamus!$B$2:$B$87,kamus!$D$2:$D$87,"dihapus",0,1)</f>
        <v>Seyegan</v>
      </c>
      <c r="C3028" t="s">
        <v>224</v>
      </c>
      <c r="D3028">
        <f>_xlfn.XLOOKUP(C3028,kamus!$B$2:$B$87,kamus!$J$2:$J$87,"dihapus",0,1)</f>
        <v>1</v>
      </c>
      <c r="E3028">
        <f t="shared" si="333"/>
        <v>0</v>
      </c>
      <c r="F3028" s="14">
        <v>43405</v>
      </c>
      <c r="G3028" s="1">
        <f t="shared" si="334"/>
        <v>11</v>
      </c>
      <c r="H3028" s="1">
        <f t="shared" si="335"/>
        <v>2018</v>
      </c>
      <c r="I3028">
        <v>0</v>
      </c>
      <c r="K3028">
        <f t="shared" si="329"/>
        <v>0</v>
      </c>
      <c r="L3028">
        <v>11242</v>
      </c>
      <c r="M3028" s="6">
        <f t="shared" si="330"/>
        <v>0</v>
      </c>
      <c r="N3028" s="6" t="str">
        <f t="shared" si="331"/>
        <v/>
      </c>
      <c r="O3028" s="6">
        <f t="shared" si="332"/>
        <v>0</v>
      </c>
      <c r="Q3028">
        <f>_xlfn.XLOOKUP(C3028&amp;G3028&amp;H3028,covid!$E$2:$E$2184,covid!$D$2:$D$2184,0,0,1)</f>
        <v>0</v>
      </c>
    </row>
    <row r="3029" spans="1:17" x14ac:dyDescent="0.3">
      <c r="A3029">
        <f>_xlfn.XLOOKUP(C3029,kamus!$B$2:$B$87,kamus!$A$2:$A$87,0,0,1)</f>
        <v>69</v>
      </c>
      <c r="B3029" t="str">
        <f>_xlfn.XLOOKUP(C3029,kamus!$B$2:$B$87,kamus!$D$2:$D$87,"dihapus",0,1)</f>
        <v>Seyegan</v>
      </c>
      <c r="C3029" t="s">
        <v>225</v>
      </c>
      <c r="D3029">
        <f>_xlfn.XLOOKUP(C3029,kamus!$B$2:$B$87,kamus!$J$2:$J$87,"dihapus",0,1)</f>
        <v>0</v>
      </c>
      <c r="E3029">
        <f t="shared" si="333"/>
        <v>0</v>
      </c>
      <c r="F3029" s="14">
        <v>43405</v>
      </c>
      <c r="G3029" s="1">
        <f t="shared" si="334"/>
        <v>11</v>
      </c>
      <c r="H3029" s="1">
        <f t="shared" si="335"/>
        <v>2018</v>
      </c>
      <c r="I3029">
        <v>0</v>
      </c>
      <c r="K3029">
        <f t="shared" si="329"/>
        <v>0</v>
      </c>
      <c r="L3029">
        <v>13538</v>
      </c>
      <c r="M3029" s="6">
        <f t="shared" si="330"/>
        <v>0</v>
      </c>
      <c r="N3029" s="6" t="str">
        <f t="shared" si="331"/>
        <v/>
      </c>
      <c r="O3029" s="6">
        <f t="shared" si="332"/>
        <v>0</v>
      </c>
      <c r="Q3029">
        <f>_xlfn.XLOOKUP(C3029&amp;G3029&amp;H3029,covid!$E$2:$E$2184,covid!$D$2:$D$2184,0,0,1)</f>
        <v>0</v>
      </c>
    </row>
    <row r="3030" spans="1:17" x14ac:dyDescent="0.3">
      <c r="A3030">
        <f>_xlfn.XLOOKUP(C3030,kamus!$B$2:$B$87,kamus!$A$2:$A$87,0,0,1)</f>
        <v>74</v>
      </c>
      <c r="B3030" t="str">
        <f>_xlfn.XLOOKUP(C3030,kamus!$B$2:$B$87,kamus!$D$2:$D$87,"dihapus",0,1)</f>
        <v>Sleman</v>
      </c>
      <c r="C3030" t="s">
        <v>205</v>
      </c>
      <c r="D3030">
        <f>_xlfn.XLOOKUP(C3030,kamus!$B$2:$B$87,kamus!$J$2:$J$87,"dihapus",0,1)</f>
        <v>1</v>
      </c>
      <c r="E3030">
        <f t="shared" si="333"/>
        <v>0</v>
      </c>
      <c r="F3030" s="14">
        <v>43405</v>
      </c>
      <c r="G3030" s="1">
        <f t="shared" si="334"/>
        <v>11</v>
      </c>
      <c r="H3030" s="1">
        <f t="shared" si="335"/>
        <v>2018</v>
      </c>
      <c r="I3030">
        <v>0</v>
      </c>
      <c r="K3030">
        <f t="shared" si="329"/>
        <v>0</v>
      </c>
      <c r="L3030">
        <v>15603</v>
      </c>
      <c r="M3030" s="6">
        <f t="shared" si="330"/>
        <v>0</v>
      </c>
      <c r="N3030" s="6" t="str">
        <f t="shared" si="331"/>
        <v/>
      </c>
      <c r="O3030" s="6">
        <f t="shared" si="332"/>
        <v>0</v>
      </c>
      <c r="Q3030">
        <f>_xlfn.XLOOKUP(C3030&amp;G3030&amp;H3030,covid!$E$2:$E$2184,covid!$D$2:$D$2184,0,0,1)</f>
        <v>0</v>
      </c>
    </row>
    <row r="3031" spans="1:17" x14ac:dyDescent="0.3">
      <c r="A3031">
        <f>_xlfn.XLOOKUP(C3031,kamus!$B$2:$B$87,kamus!$A$2:$A$87,0,0,1)</f>
        <v>73</v>
      </c>
      <c r="B3031" t="str">
        <f>_xlfn.XLOOKUP(C3031,kamus!$B$2:$B$87,kamus!$D$2:$D$87,"dihapus",0,1)</f>
        <v>Sleman</v>
      </c>
      <c r="C3031" t="s">
        <v>232</v>
      </c>
      <c r="D3031">
        <f>_xlfn.XLOOKUP(C3031,kamus!$B$2:$B$87,kamus!$J$2:$J$87,"dihapus",0,1)</f>
        <v>1</v>
      </c>
      <c r="E3031">
        <f t="shared" si="333"/>
        <v>0</v>
      </c>
      <c r="F3031" s="14">
        <v>43405</v>
      </c>
      <c r="G3031" s="1">
        <f t="shared" si="334"/>
        <v>11</v>
      </c>
      <c r="H3031" s="1">
        <f t="shared" si="335"/>
        <v>2018</v>
      </c>
      <c r="I3031">
        <v>0</v>
      </c>
      <c r="K3031">
        <f t="shared" si="329"/>
        <v>0</v>
      </c>
      <c r="L3031">
        <v>12906</v>
      </c>
      <c r="M3031" s="6">
        <f t="shared" si="330"/>
        <v>0</v>
      </c>
      <c r="N3031" s="6" t="str">
        <f t="shared" si="331"/>
        <v/>
      </c>
      <c r="O3031" s="6">
        <f t="shared" si="332"/>
        <v>0</v>
      </c>
      <c r="Q3031">
        <f>_xlfn.XLOOKUP(C3031&amp;G3031&amp;H3031,covid!$E$2:$E$2184,covid!$D$2:$D$2184,0,0,1)</f>
        <v>0</v>
      </c>
    </row>
    <row r="3032" spans="1:17" x14ac:dyDescent="0.3">
      <c r="A3032">
        <f>_xlfn.XLOOKUP(C3032,kamus!$B$2:$B$87,kamus!$A$2:$A$87,0,0,1)</f>
        <v>71</v>
      </c>
      <c r="B3032" t="str">
        <f>_xlfn.XLOOKUP(C3032,kamus!$B$2:$B$87,kamus!$D$2:$D$87,"dihapus",0,1)</f>
        <v>Sleman</v>
      </c>
      <c r="C3032" t="s">
        <v>271</v>
      </c>
      <c r="D3032">
        <f>_xlfn.XLOOKUP(C3032,kamus!$B$2:$B$87,kamus!$J$2:$J$87,"dihapus",0,1)</f>
        <v>1</v>
      </c>
      <c r="E3032">
        <f t="shared" si="333"/>
        <v>0</v>
      </c>
      <c r="F3032" s="14">
        <v>43405</v>
      </c>
      <c r="G3032" s="1">
        <f t="shared" si="334"/>
        <v>11</v>
      </c>
      <c r="H3032" s="1">
        <f t="shared" si="335"/>
        <v>2018</v>
      </c>
      <c r="I3032">
        <v>0</v>
      </c>
      <c r="K3032">
        <f t="shared" si="329"/>
        <v>0</v>
      </c>
      <c r="L3032">
        <v>15590</v>
      </c>
      <c r="M3032" s="6">
        <f t="shared" si="330"/>
        <v>0</v>
      </c>
      <c r="N3032" s="6" t="str">
        <f t="shared" si="331"/>
        <v/>
      </c>
      <c r="O3032" s="6">
        <f t="shared" si="332"/>
        <v>0</v>
      </c>
      <c r="Q3032">
        <f>_xlfn.XLOOKUP(C3032&amp;G3032&amp;H3032,covid!$E$2:$E$2184,covid!$D$2:$D$2184,0,0,1)</f>
        <v>0</v>
      </c>
    </row>
    <row r="3033" spans="1:17" x14ac:dyDescent="0.3">
      <c r="A3033">
        <f>_xlfn.XLOOKUP(C3033,kamus!$B$2:$B$87,kamus!$A$2:$A$87,0,0,1)</f>
        <v>72</v>
      </c>
      <c r="B3033" t="str">
        <f>_xlfn.XLOOKUP(C3033,kamus!$B$2:$B$87,kamus!$D$2:$D$87,"dihapus",0,1)</f>
        <v>Sleman</v>
      </c>
      <c r="C3033" t="s">
        <v>273</v>
      </c>
      <c r="D3033">
        <f>_xlfn.XLOOKUP(C3033,kamus!$B$2:$B$87,kamus!$J$2:$J$87,"dihapus",0,1)</f>
        <v>1</v>
      </c>
      <c r="E3033">
        <f t="shared" si="333"/>
        <v>0</v>
      </c>
      <c r="F3033" s="14">
        <v>43405</v>
      </c>
      <c r="G3033" s="1">
        <f t="shared" si="334"/>
        <v>11</v>
      </c>
      <c r="H3033" s="1">
        <f t="shared" si="335"/>
        <v>2018</v>
      </c>
      <c r="I3033">
        <v>1</v>
      </c>
      <c r="K3033">
        <f t="shared" si="329"/>
        <v>1</v>
      </c>
      <c r="L3033">
        <v>18873</v>
      </c>
      <c r="M3033" s="6">
        <f t="shared" si="330"/>
        <v>5.2985746834101626</v>
      </c>
      <c r="N3033" s="6" t="str">
        <f t="shared" si="331"/>
        <v/>
      </c>
      <c r="O3033" s="6">
        <f t="shared" si="332"/>
        <v>5.2985746834101626</v>
      </c>
      <c r="Q3033">
        <f>_xlfn.XLOOKUP(C3033&amp;G3033&amp;H3033,covid!$E$2:$E$2184,covid!$D$2:$D$2184,0,0,1)</f>
        <v>0</v>
      </c>
    </row>
    <row r="3034" spans="1:17" x14ac:dyDescent="0.3">
      <c r="A3034">
        <f>_xlfn.XLOOKUP(C3034,kamus!$B$2:$B$87,kamus!$A$2:$A$87,0,0,1)</f>
        <v>70</v>
      </c>
      <c r="B3034" t="str">
        <f>_xlfn.XLOOKUP(C3034,kamus!$B$2:$B$87,kamus!$D$2:$D$87,"dihapus",0,1)</f>
        <v>Sleman</v>
      </c>
      <c r="C3034" t="s">
        <v>274</v>
      </c>
      <c r="D3034">
        <f>_xlfn.XLOOKUP(C3034,kamus!$B$2:$B$87,kamus!$J$2:$J$87,"dihapus",0,1)</f>
        <v>0</v>
      </c>
      <c r="E3034">
        <f t="shared" si="333"/>
        <v>0</v>
      </c>
      <c r="F3034" s="14">
        <v>43405</v>
      </c>
      <c r="G3034" s="1">
        <f t="shared" si="334"/>
        <v>11</v>
      </c>
      <c r="H3034" s="1">
        <f t="shared" si="335"/>
        <v>2018</v>
      </c>
      <c r="I3034">
        <v>0</v>
      </c>
      <c r="K3034">
        <f t="shared" si="329"/>
        <v>0</v>
      </c>
      <c r="L3034">
        <v>10030</v>
      </c>
      <c r="M3034" s="6">
        <f t="shared" si="330"/>
        <v>0</v>
      </c>
      <c r="N3034" s="6" t="str">
        <f t="shared" si="331"/>
        <v/>
      </c>
      <c r="O3034" s="6">
        <f t="shared" si="332"/>
        <v>0</v>
      </c>
      <c r="Q3034">
        <f>_xlfn.XLOOKUP(C3034&amp;G3034&amp;H3034,covid!$E$2:$E$2184,covid!$D$2:$D$2184,0,0,1)</f>
        <v>0</v>
      </c>
    </row>
    <row r="3035" spans="1:17" x14ac:dyDescent="0.3">
      <c r="A3035">
        <f>_xlfn.XLOOKUP(C3035,kamus!$B$2:$B$87,kamus!$A$2:$A$87,0,0,1)</f>
        <v>77</v>
      </c>
      <c r="B3035" t="str">
        <f>_xlfn.XLOOKUP(C3035,kamus!$B$2:$B$87,kamus!$D$2:$D$87,"dihapus",0,1)</f>
        <v>Tempel 1</v>
      </c>
      <c r="C3035" t="s">
        <v>218</v>
      </c>
      <c r="D3035">
        <f>_xlfn.XLOOKUP(C3035,kamus!$B$2:$B$87,kamus!$J$2:$J$87,"dihapus",0,1)</f>
        <v>0</v>
      </c>
      <c r="E3035">
        <f t="shared" si="333"/>
        <v>0</v>
      </c>
      <c r="F3035" s="14">
        <v>43405</v>
      </c>
      <c r="G3035" s="1">
        <f t="shared" si="334"/>
        <v>11</v>
      </c>
      <c r="H3035" s="1">
        <f t="shared" si="335"/>
        <v>2018</v>
      </c>
      <c r="I3035">
        <v>0</v>
      </c>
      <c r="K3035">
        <f t="shared" si="329"/>
        <v>0</v>
      </c>
      <c r="L3035">
        <v>7841</v>
      </c>
      <c r="M3035" s="6">
        <f t="shared" si="330"/>
        <v>0</v>
      </c>
      <c r="N3035" s="6" t="str">
        <f t="shared" si="331"/>
        <v/>
      </c>
      <c r="O3035" s="6">
        <f t="shared" si="332"/>
        <v>0</v>
      </c>
      <c r="Q3035">
        <f>_xlfn.XLOOKUP(C3035&amp;G3035&amp;H3035,covid!$E$2:$E$2184,covid!$D$2:$D$2184,0,0,1)</f>
        <v>0</v>
      </c>
    </row>
    <row r="3036" spans="1:17" x14ac:dyDescent="0.3">
      <c r="A3036">
        <f>_xlfn.XLOOKUP(C3036,kamus!$B$2:$B$87,kamus!$A$2:$A$87,0,0,1)</f>
        <v>76</v>
      </c>
      <c r="B3036" t="str">
        <f>_xlfn.XLOOKUP(C3036,kamus!$B$2:$B$87,kamus!$D$2:$D$87,"dihapus",0,1)</f>
        <v>Tempel 1</v>
      </c>
      <c r="C3036" t="s">
        <v>226</v>
      </c>
      <c r="D3036">
        <f>_xlfn.XLOOKUP(C3036,kamus!$B$2:$B$87,kamus!$J$2:$J$87,"dihapus",0,1)</f>
        <v>1</v>
      </c>
      <c r="E3036">
        <f t="shared" si="333"/>
        <v>0</v>
      </c>
      <c r="F3036" s="14">
        <v>43405</v>
      </c>
      <c r="G3036" s="1">
        <f t="shared" si="334"/>
        <v>11</v>
      </c>
      <c r="H3036" s="1">
        <f t="shared" si="335"/>
        <v>2018</v>
      </c>
      <c r="I3036">
        <v>0</v>
      </c>
      <c r="K3036">
        <f t="shared" si="329"/>
        <v>0</v>
      </c>
      <c r="L3036">
        <v>11220</v>
      </c>
      <c r="M3036" s="6">
        <f t="shared" si="330"/>
        <v>0</v>
      </c>
      <c r="N3036" s="6" t="str">
        <f t="shared" si="331"/>
        <v/>
      </c>
      <c r="O3036" s="6">
        <f t="shared" si="332"/>
        <v>0</v>
      </c>
      <c r="Q3036">
        <f>_xlfn.XLOOKUP(C3036&amp;G3036&amp;H3036,covid!$E$2:$E$2184,covid!$D$2:$D$2184,0,0,1)</f>
        <v>0</v>
      </c>
    </row>
    <row r="3037" spans="1:17" x14ac:dyDescent="0.3">
      <c r="A3037">
        <f>_xlfn.XLOOKUP(C3037,kamus!$B$2:$B$87,kamus!$A$2:$A$87,0,0,1)</f>
        <v>75</v>
      </c>
      <c r="B3037" t="str">
        <f>_xlfn.XLOOKUP(C3037,kamus!$B$2:$B$87,kamus!$D$2:$D$87,"dihapus",0,1)</f>
        <v>Tempel 1</v>
      </c>
      <c r="C3037" t="s">
        <v>227</v>
      </c>
      <c r="D3037">
        <f>_xlfn.XLOOKUP(C3037,kamus!$B$2:$B$87,kamus!$J$2:$J$87,"dihapus",0,1)</f>
        <v>0</v>
      </c>
      <c r="E3037">
        <f t="shared" si="333"/>
        <v>0</v>
      </c>
      <c r="F3037" s="14">
        <v>43405</v>
      </c>
      <c r="G3037" s="1">
        <f t="shared" si="334"/>
        <v>11</v>
      </c>
      <c r="H3037" s="1">
        <f t="shared" si="335"/>
        <v>2018</v>
      </c>
      <c r="I3037">
        <v>0</v>
      </c>
      <c r="K3037">
        <f t="shared" si="329"/>
        <v>0</v>
      </c>
      <c r="L3037">
        <v>6904</v>
      </c>
      <c r="M3037" s="6">
        <f t="shared" si="330"/>
        <v>0</v>
      </c>
      <c r="N3037" s="6" t="str">
        <f t="shared" si="331"/>
        <v/>
      </c>
      <c r="O3037" s="6">
        <f t="shared" si="332"/>
        <v>0</v>
      </c>
      <c r="Q3037">
        <f>_xlfn.XLOOKUP(C3037&amp;G3037&amp;H3037,covid!$E$2:$E$2184,covid!$D$2:$D$2184,0,0,1)</f>
        <v>0</v>
      </c>
    </row>
    <row r="3038" spans="1:17" x14ac:dyDescent="0.3">
      <c r="A3038">
        <f>_xlfn.XLOOKUP(C3038,kamus!$B$2:$B$87,kamus!$A$2:$A$87,0,0,1)</f>
        <v>78</v>
      </c>
      <c r="B3038" t="str">
        <f>_xlfn.XLOOKUP(C3038,kamus!$B$2:$B$87,kamus!$D$2:$D$87,"dihapus",0,1)</f>
        <v>Tempel 1</v>
      </c>
      <c r="C3038" t="s">
        <v>229</v>
      </c>
      <c r="D3038">
        <f>_xlfn.XLOOKUP(C3038,kamus!$B$2:$B$87,kamus!$J$2:$J$87,"dihapus",0,1)</f>
        <v>0</v>
      </c>
      <c r="E3038">
        <f t="shared" si="333"/>
        <v>0</v>
      </c>
      <c r="F3038" s="14">
        <v>43405</v>
      </c>
      <c r="G3038" s="1">
        <f t="shared" si="334"/>
        <v>11</v>
      </c>
      <c r="H3038" s="1">
        <f t="shared" si="335"/>
        <v>2018</v>
      </c>
      <c r="I3038">
        <v>0</v>
      </c>
      <c r="K3038">
        <f t="shared" si="329"/>
        <v>0</v>
      </c>
      <c r="L3038">
        <v>5387</v>
      </c>
      <c r="M3038" s="6">
        <f t="shared" si="330"/>
        <v>0</v>
      </c>
      <c r="N3038" s="6" t="str">
        <f t="shared" si="331"/>
        <v/>
      </c>
      <c r="O3038" s="6">
        <f t="shared" si="332"/>
        <v>0</v>
      </c>
      <c r="Q3038">
        <f>_xlfn.XLOOKUP(C3038&amp;G3038&amp;H3038,covid!$E$2:$E$2184,covid!$D$2:$D$2184,0,0,1)</f>
        <v>0</v>
      </c>
    </row>
    <row r="3039" spans="1:17" x14ac:dyDescent="0.3">
      <c r="A3039">
        <f>_xlfn.XLOOKUP(C3039,kamus!$B$2:$B$87,kamus!$A$2:$A$87,0,0,1)</f>
        <v>79</v>
      </c>
      <c r="B3039" t="str">
        <f>_xlfn.XLOOKUP(C3039,kamus!$B$2:$B$87,kamus!$D$2:$D$87,"dihapus",0,1)</f>
        <v>Tempel 2</v>
      </c>
      <c r="C3039" t="s">
        <v>201</v>
      </c>
      <c r="D3039">
        <f>_xlfn.XLOOKUP(C3039,kamus!$B$2:$B$87,kamus!$J$2:$J$87,"dihapus",0,1)</f>
        <v>0</v>
      </c>
      <c r="E3039">
        <f t="shared" si="333"/>
        <v>0</v>
      </c>
      <c r="F3039" s="14">
        <v>43405</v>
      </c>
      <c r="G3039" s="1">
        <f t="shared" si="334"/>
        <v>11</v>
      </c>
      <c r="H3039" s="1">
        <f t="shared" si="335"/>
        <v>2018</v>
      </c>
      <c r="I3039">
        <v>0</v>
      </c>
      <c r="K3039">
        <f t="shared" si="329"/>
        <v>0</v>
      </c>
      <c r="L3039">
        <v>7759</v>
      </c>
      <c r="M3039" s="6">
        <f t="shared" si="330"/>
        <v>0</v>
      </c>
      <c r="N3039" s="6" t="str">
        <f t="shared" si="331"/>
        <v/>
      </c>
      <c r="O3039" s="6">
        <f t="shared" si="332"/>
        <v>0</v>
      </c>
      <c r="Q3039">
        <f>_xlfn.XLOOKUP(C3039&amp;G3039&amp;H3039,covid!$E$2:$E$2184,covid!$D$2:$D$2184,0,0,1)</f>
        <v>0</v>
      </c>
    </row>
    <row r="3040" spans="1:17" x14ac:dyDescent="0.3">
      <c r="A3040">
        <f>_xlfn.XLOOKUP(C3040,kamus!$B$2:$B$87,kamus!$A$2:$A$87,0,0,1)</f>
        <v>80</v>
      </c>
      <c r="B3040" t="str">
        <f>_xlfn.XLOOKUP(C3040,kamus!$B$2:$B$87,kamus!$D$2:$D$87,"dihapus",0,1)</f>
        <v>Tempel 2</v>
      </c>
      <c r="C3040" t="s">
        <v>233</v>
      </c>
      <c r="D3040">
        <f>_xlfn.XLOOKUP(C3040,kamus!$B$2:$B$87,kamus!$J$2:$J$87,"dihapus",0,1)</f>
        <v>0</v>
      </c>
      <c r="E3040">
        <f t="shared" si="333"/>
        <v>0</v>
      </c>
      <c r="F3040" s="14">
        <v>43405</v>
      </c>
      <c r="G3040" s="1">
        <f t="shared" si="334"/>
        <v>11</v>
      </c>
      <c r="H3040" s="1">
        <f t="shared" si="335"/>
        <v>2018</v>
      </c>
      <c r="I3040">
        <v>0</v>
      </c>
      <c r="K3040">
        <f t="shared" si="329"/>
        <v>0</v>
      </c>
      <c r="L3040">
        <v>6601</v>
      </c>
      <c r="M3040" s="6">
        <f t="shared" si="330"/>
        <v>0</v>
      </c>
      <c r="N3040" s="6" t="str">
        <f t="shared" si="331"/>
        <v/>
      </c>
      <c r="O3040" s="6">
        <f t="shared" si="332"/>
        <v>0</v>
      </c>
      <c r="Q3040">
        <f>_xlfn.XLOOKUP(C3040&amp;G3040&amp;H3040,covid!$E$2:$E$2184,covid!$D$2:$D$2184,0,0,1)</f>
        <v>0</v>
      </c>
    </row>
    <row r="3041" spans="1:17" x14ac:dyDescent="0.3">
      <c r="A3041">
        <f>_xlfn.XLOOKUP(C3041,kamus!$B$2:$B$87,kamus!$A$2:$A$87,0,0,1)</f>
        <v>81</v>
      </c>
      <c r="B3041" t="str">
        <f>_xlfn.XLOOKUP(C3041,kamus!$B$2:$B$87,kamus!$D$2:$D$87,"dihapus",0,1)</f>
        <v>Tempel 2</v>
      </c>
      <c r="C3041" t="s">
        <v>263</v>
      </c>
      <c r="D3041">
        <f>_xlfn.XLOOKUP(C3041,kamus!$B$2:$B$87,kamus!$J$2:$J$87,"dihapus",0,1)</f>
        <v>0</v>
      </c>
      <c r="E3041">
        <f t="shared" si="333"/>
        <v>0</v>
      </c>
      <c r="F3041" s="14">
        <v>43405</v>
      </c>
      <c r="G3041" s="1">
        <f t="shared" si="334"/>
        <v>11</v>
      </c>
      <c r="H3041" s="1">
        <f t="shared" si="335"/>
        <v>2018</v>
      </c>
      <c r="I3041">
        <v>0</v>
      </c>
      <c r="K3041">
        <f t="shared" si="329"/>
        <v>0</v>
      </c>
      <c r="L3041">
        <v>4746</v>
      </c>
      <c r="M3041" s="6">
        <f t="shared" si="330"/>
        <v>0</v>
      </c>
      <c r="N3041" s="6" t="str">
        <f t="shared" si="331"/>
        <v/>
      </c>
      <c r="O3041" s="6">
        <f t="shared" si="332"/>
        <v>0</v>
      </c>
      <c r="Q3041">
        <f>_xlfn.XLOOKUP(C3041&amp;G3041&amp;H3041,covid!$E$2:$E$2184,covid!$D$2:$D$2184,0,0,1)</f>
        <v>0</v>
      </c>
    </row>
    <row r="3042" spans="1:17" x14ac:dyDescent="0.3">
      <c r="A3042">
        <f>_xlfn.XLOOKUP(C3042,kamus!$B$2:$B$87,kamus!$A$2:$A$87,0,0,1)</f>
        <v>82</v>
      </c>
      <c r="B3042" t="str">
        <f>_xlfn.XLOOKUP(C3042,kamus!$B$2:$B$87,kamus!$D$2:$D$87,"dihapus",0,1)</f>
        <v>Tempel 2</v>
      </c>
      <c r="C3042" t="s">
        <v>266</v>
      </c>
      <c r="D3042">
        <f>_xlfn.XLOOKUP(C3042,kamus!$B$2:$B$87,kamus!$J$2:$J$87,"dihapus",0,1)</f>
        <v>0</v>
      </c>
      <c r="E3042">
        <f t="shared" si="333"/>
        <v>0</v>
      </c>
      <c r="F3042" s="14">
        <v>43405</v>
      </c>
      <c r="G3042" s="1">
        <f t="shared" si="334"/>
        <v>11</v>
      </c>
      <c r="H3042" s="1">
        <f t="shared" si="335"/>
        <v>2018</v>
      </c>
      <c r="I3042">
        <v>0</v>
      </c>
      <c r="K3042">
        <f t="shared" si="329"/>
        <v>0</v>
      </c>
      <c r="L3042">
        <v>5291</v>
      </c>
      <c r="M3042" s="6">
        <f t="shared" si="330"/>
        <v>0</v>
      </c>
      <c r="N3042" s="6" t="str">
        <f t="shared" si="331"/>
        <v/>
      </c>
      <c r="O3042" s="6">
        <f t="shared" si="332"/>
        <v>0</v>
      </c>
      <c r="Q3042">
        <f>_xlfn.XLOOKUP(C3042&amp;G3042&amp;H3042,covid!$E$2:$E$2184,covid!$D$2:$D$2184,0,0,1)</f>
        <v>0</v>
      </c>
    </row>
    <row r="3043" spans="1:17" x14ac:dyDescent="0.3">
      <c r="A3043">
        <f>_xlfn.XLOOKUP(C3043,kamus!$B$2:$B$87,kamus!$A$2:$A$87,0,0,1)</f>
        <v>84</v>
      </c>
      <c r="B3043" t="str">
        <f>_xlfn.XLOOKUP(C3043,kamus!$B$2:$B$87,kamus!$D$2:$D$87,"dihapus",0,1)</f>
        <v>turi</v>
      </c>
      <c r="C3043" t="s">
        <v>199</v>
      </c>
      <c r="D3043">
        <f>_xlfn.XLOOKUP(C3043,kamus!$B$2:$B$87,kamus!$J$2:$J$87,"dihapus",0,1)</f>
        <v>0</v>
      </c>
      <c r="E3043">
        <f t="shared" si="333"/>
        <v>0</v>
      </c>
      <c r="F3043" s="14">
        <v>43405</v>
      </c>
      <c r="G3043" s="1">
        <f t="shared" si="334"/>
        <v>11</v>
      </c>
      <c r="H3043" s="1">
        <f t="shared" si="335"/>
        <v>2018</v>
      </c>
      <c r="I3043">
        <v>0</v>
      </c>
      <c r="K3043">
        <f t="shared" si="329"/>
        <v>0</v>
      </c>
      <c r="L3043">
        <v>9709</v>
      </c>
      <c r="M3043" s="6">
        <f t="shared" si="330"/>
        <v>0</v>
      </c>
      <c r="N3043" s="6" t="str">
        <f t="shared" si="331"/>
        <v/>
      </c>
      <c r="O3043" s="6">
        <f t="shared" si="332"/>
        <v>0</v>
      </c>
      <c r="Q3043">
        <f>_xlfn.XLOOKUP(C3043&amp;G3043&amp;H3043,covid!$E$2:$E$2184,covid!$D$2:$D$2184,0,0,1)</f>
        <v>0</v>
      </c>
    </row>
    <row r="3044" spans="1:17" x14ac:dyDescent="0.3">
      <c r="A3044">
        <f>_xlfn.XLOOKUP(C3044,kamus!$B$2:$B$87,kamus!$A$2:$A$87,0,0,1)</f>
        <v>86</v>
      </c>
      <c r="B3044" t="str">
        <f>_xlfn.XLOOKUP(C3044,kamus!$B$2:$B$87,kamus!$D$2:$D$87,"dihapus",0,1)</f>
        <v>turi</v>
      </c>
      <c r="C3044" t="s">
        <v>209</v>
      </c>
      <c r="D3044">
        <f>_xlfn.XLOOKUP(C3044,kamus!$B$2:$B$87,kamus!$J$2:$J$87,"dihapus",0,1)</f>
        <v>0</v>
      </c>
      <c r="E3044">
        <f t="shared" si="333"/>
        <v>0</v>
      </c>
      <c r="F3044" s="14">
        <v>43405</v>
      </c>
      <c r="G3044" s="1">
        <f t="shared" si="334"/>
        <v>11</v>
      </c>
      <c r="H3044" s="1">
        <f t="shared" si="335"/>
        <v>2018</v>
      </c>
      <c r="I3044">
        <v>0</v>
      </c>
      <c r="K3044">
        <f t="shared" si="329"/>
        <v>0</v>
      </c>
      <c r="L3044">
        <v>9559</v>
      </c>
      <c r="M3044" s="6">
        <f t="shared" si="330"/>
        <v>0</v>
      </c>
      <c r="N3044" s="6" t="str">
        <f t="shared" si="331"/>
        <v/>
      </c>
      <c r="O3044" s="6">
        <f t="shared" si="332"/>
        <v>0</v>
      </c>
      <c r="Q3044">
        <f>_xlfn.XLOOKUP(C3044&amp;G3044&amp;H3044,covid!$E$2:$E$2184,covid!$D$2:$D$2184,0,0,1)</f>
        <v>0</v>
      </c>
    </row>
    <row r="3045" spans="1:17" x14ac:dyDescent="0.3">
      <c r="A3045">
        <f>_xlfn.XLOOKUP(C3045,kamus!$B$2:$B$87,kamus!$A$2:$A$87,0,0,1)</f>
        <v>83</v>
      </c>
      <c r="B3045" t="str">
        <f>_xlfn.XLOOKUP(C3045,kamus!$B$2:$B$87,kamus!$D$2:$D$87,"dihapus",0,1)</f>
        <v>turi</v>
      </c>
      <c r="C3045" t="s">
        <v>211</v>
      </c>
      <c r="D3045">
        <f>_xlfn.XLOOKUP(C3045,kamus!$B$2:$B$87,kamus!$J$2:$J$87,"dihapus",0,1)</f>
        <v>0</v>
      </c>
      <c r="E3045">
        <f t="shared" si="333"/>
        <v>0</v>
      </c>
      <c r="F3045" s="14">
        <v>43405</v>
      </c>
      <c r="G3045" s="1">
        <f t="shared" si="334"/>
        <v>11</v>
      </c>
      <c r="H3045" s="1">
        <f t="shared" si="335"/>
        <v>2018</v>
      </c>
      <c r="I3045">
        <v>0</v>
      </c>
      <c r="K3045">
        <f t="shared" si="329"/>
        <v>0</v>
      </c>
      <c r="L3045">
        <v>8554</v>
      </c>
      <c r="M3045" s="6">
        <f t="shared" si="330"/>
        <v>0</v>
      </c>
      <c r="N3045" s="6" t="str">
        <f t="shared" si="331"/>
        <v/>
      </c>
      <c r="O3045" s="6">
        <f t="shared" si="332"/>
        <v>0</v>
      </c>
      <c r="Q3045">
        <f>_xlfn.XLOOKUP(C3045&amp;G3045&amp;H3045,covid!$E$2:$E$2184,covid!$D$2:$D$2184,0,0,1)</f>
        <v>0</v>
      </c>
    </row>
    <row r="3046" spans="1:17" x14ac:dyDescent="0.3">
      <c r="A3046">
        <f>_xlfn.XLOOKUP(C3046,kamus!$B$2:$B$87,kamus!$A$2:$A$87,0,0,1)</f>
        <v>85</v>
      </c>
      <c r="B3046" t="str">
        <f>_xlfn.XLOOKUP(C3046,kamus!$B$2:$B$87,kamus!$D$2:$D$87,"dihapus",0,1)</f>
        <v>turi</v>
      </c>
      <c r="C3046" t="s">
        <v>279</v>
      </c>
      <c r="D3046">
        <f>_xlfn.XLOOKUP(C3046,kamus!$B$2:$B$87,kamus!$J$2:$J$87,"dihapus",0,1)</f>
        <v>0</v>
      </c>
      <c r="E3046">
        <f t="shared" si="333"/>
        <v>0</v>
      </c>
      <c r="F3046" s="14">
        <v>43405</v>
      </c>
      <c r="G3046" s="1">
        <f t="shared" si="334"/>
        <v>11</v>
      </c>
      <c r="H3046" s="1">
        <f t="shared" si="335"/>
        <v>2018</v>
      </c>
      <c r="I3046">
        <v>0</v>
      </c>
      <c r="K3046">
        <f t="shared" si="329"/>
        <v>0</v>
      </c>
      <c r="L3046">
        <v>10971</v>
      </c>
      <c r="M3046" s="6">
        <f t="shared" si="330"/>
        <v>0</v>
      </c>
      <c r="N3046" s="6" t="str">
        <f t="shared" si="331"/>
        <v/>
      </c>
      <c r="O3046" s="6">
        <f t="shared" si="332"/>
        <v>0</v>
      </c>
      <c r="Q3046">
        <f>_xlfn.XLOOKUP(C3046&amp;G3046&amp;H3046,covid!$E$2:$E$2184,covid!$D$2:$D$2184,0,0,1)</f>
        <v>0</v>
      </c>
    </row>
    <row r="3047" spans="1:17" x14ac:dyDescent="0.3">
      <c r="A3047">
        <f>_xlfn.XLOOKUP(C3047,kamus!$B$2:$B$87,kamus!$A$2:$A$87,0,0,1)</f>
        <v>4</v>
      </c>
      <c r="B3047" t="str">
        <f>_xlfn.XLOOKUP(C3047,kamus!$B$2:$B$87,kamus!$D$2:$D$87,"dihapus",0,1)</f>
        <v>Berbah</v>
      </c>
      <c r="C3047" t="s">
        <v>215</v>
      </c>
      <c r="D3047">
        <f>_xlfn.XLOOKUP(C3047,kamus!$B$2:$B$87,kamus!$J$2:$J$87,"dihapus",0,1)</f>
        <v>0</v>
      </c>
      <c r="E3047">
        <f t="shared" si="333"/>
        <v>0</v>
      </c>
      <c r="F3047" s="14">
        <v>43435</v>
      </c>
      <c r="G3047" s="1">
        <f t="shared" si="334"/>
        <v>12</v>
      </c>
      <c r="H3047" s="1">
        <f t="shared" si="335"/>
        <v>2018</v>
      </c>
      <c r="I3047">
        <v>0</v>
      </c>
      <c r="K3047">
        <f t="shared" si="329"/>
        <v>0</v>
      </c>
      <c r="L3047">
        <v>11448</v>
      </c>
      <c r="M3047" s="6">
        <f t="shared" si="330"/>
        <v>0</v>
      </c>
      <c r="N3047" s="6" t="str">
        <f t="shared" si="331"/>
        <v/>
      </c>
      <c r="O3047" s="6">
        <f t="shared" si="332"/>
        <v>0</v>
      </c>
      <c r="Q3047">
        <f>_xlfn.XLOOKUP(C3047&amp;G3047&amp;H3047,covid!$E$2:$E$2184,covid!$D$2:$D$2184,0,0,1)</f>
        <v>0</v>
      </c>
    </row>
    <row r="3048" spans="1:17" x14ac:dyDescent="0.3">
      <c r="A3048">
        <f>_xlfn.XLOOKUP(C3048,kamus!$B$2:$B$87,kamus!$A$2:$A$87,0,0,1)</f>
        <v>1</v>
      </c>
      <c r="B3048" t="str">
        <f>_xlfn.XLOOKUP(C3048,kamus!$B$2:$B$87,kamus!$D$2:$D$87,"dihapus",0,1)</f>
        <v>Berbah</v>
      </c>
      <c r="C3048" t="s">
        <v>216</v>
      </c>
      <c r="D3048">
        <f>_xlfn.XLOOKUP(C3048,kamus!$B$2:$B$87,kamus!$J$2:$J$87,"dihapus",0,1)</f>
        <v>1</v>
      </c>
      <c r="E3048">
        <f t="shared" si="333"/>
        <v>0</v>
      </c>
      <c r="F3048" s="14">
        <v>43435</v>
      </c>
      <c r="G3048" s="1">
        <f t="shared" si="334"/>
        <v>12</v>
      </c>
      <c r="H3048" s="1">
        <f t="shared" si="335"/>
        <v>2018</v>
      </c>
      <c r="I3048">
        <v>0</v>
      </c>
      <c r="K3048">
        <f t="shared" si="329"/>
        <v>0</v>
      </c>
      <c r="L3048">
        <v>14565</v>
      </c>
      <c r="M3048" s="6">
        <f t="shared" si="330"/>
        <v>0</v>
      </c>
      <c r="N3048" s="6" t="str">
        <f t="shared" si="331"/>
        <v/>
      </c>
      <c r="O3048" s="6">
        <f t="shared" si="332"/>
        <v>0</v>
      </c>
      <c r="Q3048">
        <f>_xlfn.XLOOKUP(C3048&amp;G3048&amp;H3048,covid!$E$2:$E$2184,covid!$D$2:$D$2184,0,0,1)</f>
        <v>0</v>
      </c>
    </row>
    <row r="3049" spans="1:17" x14ac:dyDescent="0.3">
      <c r="A3049">
        <f>_xlfn.XLOOKUP(C3049,kamus!$B$2:$B$87,kamus!$A$2:$A$87,0,0,1)</f>
        <v>2</v>
      </c>
      <c r="B3049" t="str">
        <f>_xlfn.XLOOKUP(C3049,kamus!$B$2:$B$87,kamus!$D$2:$D$87,"dihapus",0,1)</f>
        <v>Berbah</v>
      </c>
      <c r="C3049" t="s">
        <v>246</v>
      </c>
      <c r="D3049">
        <f>_xlfn.XLOOKUP(C3049,kamus!$B$2:$B$87,kamus!$J$2:$J$87,"dihapus",0,1)</f>
        <v>1</v>
      </c>
      <c r="E3049">
        <f t="shared" si="333"/>
        <v>0</v>
      </c>
      <c r="F3049" s="14">
        <v>43435</v>
      </c>
      <c r="G3049" s="1">
        <f t="shared" si="334"/>
        <v>12</v>
      </c>
      <c r="H3049" s="1">
        <f t="shared" si="335"/>
        <v>2018</v>
      </c>
      <c r="I3049">
        <v>0</v>
      </c>
      <c r="K3049">
        <f t="shared" si="329"/>
        <v>0</v>
      </c>
      <c r="L3049">
        <v>18704</v>
      </c>
      <c r="M3049" s="6">
        <f t="shared" si="330"/>
        <v>0</v>
      </c>
      <c r="N3049" s="6" t="str">
        <f t="shared" si="331"/>
        <v/>
      </c>
      <c r="O3049" s="6">
        <f t="shared" si="332"/>
        <v>0</v>
      </c>
      <c r="Q3049">
        <f>_xlfn.XLOOKUP(C3049&amp;G3049&amp;H3049,covid!$E$2:$E$2184,covid!$D$2:$D$2184,0,0,1)</f>
        <v>0</v>
      </c>
    </row>
    <row r="3050" spans="1:17" x14ac:dyDescent="0.3">
      <c r="A3050">
        <f>_xlfn.XLOOKUP(C3050,kamus!$B$2:$B$87,kamus!$A$2:$A$87,0,0,1)</f>
        <v>3</v>
      </c>
      <c r="B3050" t="str">
        <f>_xlfn.XLOOKUP(C3050,kamus!$B$2:$B$87,kamus!$D$2:$D$87,"dihapus",0,1)</f>
        <v>Berbah</v>
      </c>
      <c r="C3050" t="s">
        <v>267</v>
      </c>
      <c r="D3050">
        <f>_xlfn.XLOOKUP(C3050,kamus!$B$2:$B$87,kamus!$J$2:$J$87,"dihapus",0,1)</f>
        <v>1</v>
      </c>
      <c r="E3050">
        <f t="shared" si="333"/>
        <v>0</v>
      </c>
      <c r="F3050" s="14">
        <v>43435</v>
      </c>
      <c r="G3050" s="1">
        <f t="shared" si="334"/>
        <v>12</v>
      </c>
      <c r="H3050" s="1">
        <f t="shared" si="335"/>
        <v>2018</v>
      </c>
      <c r="I3050">
        <v>0</v>
      </c>
      <c r="K3050">
        <f t="shared" si="329"/>
        <v>0</v>
      </c>
      <c r="L3050">
        <v>13363</v>
      </c>
      <c r="M3050" s="6">
        <f t="shared" si="330"/>
        <v>0</v>
      </c>
      <c r="N3050" s="6" t="str">
        <f t="shared" si="331"/>
        <v/>
      </c>
      <c r="O3050" s="6">
        <f t="shared" si="332"/>
        <v>0</v>
      </c>
      <c r="Q3050">
        <f>_xlfn.XLOOKUP(C3050&amp;G3050&amp;H3050,covid!$E$2:$E$2184,covid!$D$2:$D$2184,0,0,1)</f>
        <v>0</v>
      </c>
    </row>
    <row r="3051" spans="1:17" x14ac:dyDescent="0.3">
      <c r="A3051">
        <f>_xlfn.XLOOKUP(C3051,kamus!$B$2:$B$87,kamus!$A$2:$A$87,0,0,1)</f>
        <v>9</v>
      </c>
      <c r="B3051" t="str">
        <f>_xlfn.XLOOKUP(C3051,kamus!$B$2:$B$87,kamus!$D$2:$D$87,"dihapus",0,1)</f>
        <v>cangkringan</v>
      </c>
      <c r="C3051" t="s">
        <v>197</v>
      </c>
      <c r="D3051">
        <f>_xlfn.XLOOKUP(C3051,kamus!$B$2:$B$87,kamus!$J$2:$J$87,"dihapus",0,1)</f>
        <v>0</v>
      </c>
      <c r="E3051">
        <f t="shared" si="333"/>
        <v>0</v>
      </c>
      <c r="F3051" s="14">
        <v>43435</v>
      </c>
      <c r="G3051" s="1">
        <f t="shared" si="334"/>
        <v>12</v>
      </c>
      <c r="H3051" s="1">
        <f t="shared" si="335"/>
        <v>2018</v>
      </c>
      <c r="I3051">
        <v>0</v>
      </c>
      <c r="K3051">
        <f t="shared" si="329"/>
        <v>0</v>
      </c>
      <c r="L3051">
        <v>8063</v>
      </c>
      <c r="M3051" s="6">
        <f t="shared" si="330"/>
        <v>0</v>
      </c>
      <c r="N3051" s="6" t="str">
        <f t="shared" si="331"/>
        <v/>
      </c>
      <c r="O3051" s="6">
        <f t="shared" si="332"/>
        <v>0</v>
      </c>
      <c r="Q3051">
        <f>_xlfn.XLOOKUP(C3051&amp;G3051&amp;H3051,covid!$E$2:$E$2184,covid!$D$2:$D$2184,0,0,1)</f>
        <v>0</v>
      </c>
    </row>
    <row r="3052" spans="1:17" x14ac:dyDescent="0.3">
      <c r="A3052">
        <f>_xlfn.XLOOKUP(C3052,kamus!$B$2:$B$87,kamus!$A$2:$A$87,0,0,1)</f>
        <v>5</v>
      </c>
      <c r="B3052" t="str">
        <f>_xlfn.XLOOKUP(C3052,kamus!$B$2:$B$87,kamus!$D$2:$D$87,"dihapus",0,1)</f>
        <v>cangkringan</v>
      </c>
      <c r="C3052" t="s">
        <v>212</v>
      </c>
      <c r="D3052">
        <f>_xlfn.XLOOKUP(C3052,kamus!$B$2:$B$87,kamus!$J$2:$J$87,"dihapus",0,1)</f>
        <v>0</v>
      </c>
      <c r="E3052">
        <f t="shared" si="333"/>
        <v>0</v>
      </c>
      <c r="F3052" s="14">
        <v>43435</v>
      </c>
      <c r="G3052" s="1">
        <f t="shared" si="334"/>
        <v>12</v>
      </c>
      <c r="H3052" s="1">
        <f t="shared" si="335"/>
        <v>2018</v>
      </c>
      <c r="I3052">
        <v>0</v>
      </c>
      <c r="K3052">
        <f t="shared" si="329"/>
        <v>0</v>
      </c>
      <c r="L3052">
        <v>4133</v>
      </c>
      <c r="M3052" s="6">
        <f t="shared" si="330"/>
        <v>0</v>
      </c>
      <c r="N3052" s="6" t="str">
        <f t="shared" si="331"/>
        <v/>
      </c>
      <c r="O3052" s="6">
        <f t="shared" si="332"/>
        <v>0</v>
      </c>
      <c r="Q3052">
        <f>_xlfn.XLOOKUP(C3052&amp;G3052&amp;H3052,covid!$E$2:$E$2184,covid!$D$2:$D$2184,0,0,1)</f>
        <v>0</v>
      </c>
    </row>
    <row r="3053" spans="1:17" x14ac:dyDescent="0.3">
      <c r="A3053">
        <f>_xlfn.XLOOKUP(C3053,kamus!$B$2:$B$87,kamus!$A$2:$A$87,0,0,1)</f>
        <v>7</v>
      </c>
      <c r="B3053" t="str">
        <f>_xlfn.XLOOKUP(C3053,kamus!$B$2:$B$87,kamus!$D$2:$D$87,"dihapus",0,1)</f>
        <v>cangkringan</v>
      </c>
      <c r="C3053" t="s">
        <v>217</v>
      </c>
      <c r="D3053">
        <f>_xlfn.XLOOKUP(C3053,kamus!$B$2:$B$87,kamus!$J$2:$J$87,"dihapus",0,1)</f>
        <v>0</v>
      </c>
      <c r="E3053">
        <f t="shared" si="333"/>
        <v>0</v>
      </c>
      <c r="F3053" s="14">
        <v>43435</v>
      </c>
      <c r="G3053" s="1">
        <f t="shared" si="334"/>
        <v>12</v>
      </c>
      <c r="H3053" s="1">
        <f t="shared" si="335"/>
        <v>2018</v>
      </c>
      <c r="I3053">
        <v>0</v>
      </c>
      <c r="K3053">
        <f t="shared" si="329"/>
        <v>0</v>
      </c>
      <c r="L3053">
        <v>3586</v>
      </c>
      <c r="M3053" s="6">
        <f t="shared" si="330"/>
        <v>0</v>
      </c>
      <c r="N3053" s="6" t="str">
        <f t="shared" si="331"/>
        <v/>
      </c>
      <c r="O3053" s="6">
        <f t="shared" si="332"/>
        <v>0</v>
      </c>
      <c r="Q3053">
        <f>_xlfn.XLOOKUP(C3053&amp;G3053&amp;H3053,covid!$E$2:$E$2184,covid!$D$2:$D$2184,0,0,1)</f>
        <v>0</v>
      </c>
    </row>
    <row r="3054" spans="1:17" x14ac:dyDescent="0.3">
      <c r="A3054">
        <f>_xlfn.XLOOKUP(C3054,kamus!$B$2:$B$87,kamus!$A$2:$A$87,0,0,1)</f>
        <v>8</v>
      </c>
      <c r="B3054" t="str">
        <f>_xlfn.XLOOKUP(C3054,kamus!$B$2:$B$87,kamus!$D$2:$D$87,"dihapus",0,1)</f>
        <v>cangkringan</v>
      </c>
      <c r="C3054" t="s">
        <v>275</v>
      </c>
      <c r="D3054">
        <f>_xlfn.XLOOKUP(C3054,kamus!$B$2:$B$87,kamus!$J$2:$J$87,"dihapus",0,1)</f>
        <v>0</v>
      </c>
      <c r="E3054">
        <f t="shared" si="333"/>
        <v>0</v>
      </c>
      <c r="F3054" s="14">
        <v>43435</v>
      </c>
      <c r="G3054" s="1">
        <f t="shared" si="334"/>
        <v>12</v>
      </c>
      <c r="H3054" s="1">
        <f t="shared" si="335"/>
        <v>2018</v>
      </c>
      <c r="I3054">
        <v>0</v>
      </c>
      <c r="K3054">
        <f t="shared" si="329"/>
        <v>0</v>
      </c>
      <c r="L3054">
        <v>5550</v>
      </c>
      <c r="M3054" s="6">
        <f t="shared" si="330"/>
        <v>0</v>
      </c>
      <c r="N3054" s="6" t="str">
        <f t="shared" si="331"/>
        <v/>
      </c>
      <c r="O3054" s="6">
        <f t="shared" si="332"/>
        <v>0</v>
      </c>
      <c r="Q3054">
        <f>_xlfn.XLOOKUP(C3054&amp;G3054&amp;H3054,covid!$E$2:$E$2184,covid!$D$2:$D$2184,0,0,1)</f>
        <v>0</v>
      </c>
    </row>
    <row r="3055" spans="1:17" x14ac:dyDescent="0.3">
      <c r="A3055">
        <f>_xlfn.XLOOKUP(C3055,kamus!$B$2:$B$87,kamus!$A$2:$A$87,0,0,1)</f>
        <v>6</v>
      </c>
      <c r="B3055" t="str">
        <f>_xlfn.XLOOKUP(C3055,kamus!$B$2:$B$87,kamus!$D$2:$D$87,"dihapus",0,1)</f>
        <v>cangkringan</v>
      </c>
      <c r="C3055" t="s">
        <v>281</v>
      </c>
      <c r="D3055">
        <f>_xlfn.XLOOKUP(C3055,kamus!$B$2:$B$87,kamus!$J$2:$J$87,"dihapus",0,1)</f>
        <v>0</v>
      </c>
      <c r="E3055">
        <f t="shared" si="333"/>
        <v>0</v>
      </c>
      <c r="F3055" s="14">
        <v>43435</v>
      </c>
      <c r="G3055" s="1">
        <f t="shared" si="334"/>
        <v>12</v>
      </c>
      <c r="H3055" s="1">
        <f t="shared" si="335"/>
        <v>2018</v>
      </c>
      <c r="I3055">
        <v>0</v>
      </c>
      <c r="K3055">
        <f t="shared" si="329"/>
        <v>0</v>
      </c>
      <c r="L3055">
        <v>11339</v>
      </c>
      <c r="M3055" s="6">
        <f t="shared" si="330"/>
        <v>0</v>
      </c>
      <c r="N3055" s="6" t="str">
        <f t="shared" si="331"/>
        <v/>
      </c>
      <c r="O3055" s="6">
        <f t="shared" si="332"/>
        <v>0</v>
      </c>
      <c r="Q3055">
        <f>_xlfn.XLOOKUP(C3055&amp;G3055&amp;H3055,covid!$E$2:$E$2184,covid!$D$2:$D$2184,0,0,1)</f>
        <v>0</v>
      </c>
    </row>
    <row r="3056" spans="1:17" x14ac:dyDescent="0.3">
      <c r="A3056">
        <f>_xlfn.XLOOKUP(C3056,kamus!$B$2:$B$87,kamus!$A$2:$A$87,0,0,1)</f>
        <v>10</v>
      </c>
      <c r="B3056" t="str">
        <f>_xlfn.XLOOKUP(C3056,kamus!$B$2:$B$87,kamus!$D$2:$D$87,"dihapus",0,1)</f>
        <v>Depok 1</v>
      </c>
      <c r="C3056" t="s">
        <v>220</v>
      </c>
      <c r="D3056">
        <f>_xlfn.XLOOKUP(C3056,kamus!$B$2:$B$87,kamus!$J$2:$J$87,"dihapus",0,1)</f>
        <v>1</v>
      </c>
      <c r="E3056">
        <f t="shared" si="333"/>
        <v>0</v>
      </c>
      <c r="F3056" s="14">
        <v>43435</v>
      </c>
      <c r="G3056" s="1">
        <f t="shared" si="334"/>
        <v>12</v>
      </c>
      <c r="H3056" s="1">
        <f t="shared" si="335"/>
        <v>2018</v>
      </c>
      <c r="I3056">
        <v>0</v>
      </c>
      <c r="K3056">
        <f t="shared" si="329"/>
        <v>0</v>
      </c>
      <c r="L3056">
        <v>37946</v>
      </c>
      <c r="M3056" s="6">
        <f t="shared" si="330"/>
        <v>0</v>
      </c>
      <c r="N3056" s="6" t="str">
        <f t="shared" si="331"/>
        <v/>
      </c>
      <c r="O3056" s="6">
        <f t="shared" si="332"/>
        <v>0</v>
      </c>
      <c r="Q3056">
        <f>_xlfn.XLOOKUP(C3056&amp;G3056&amp;H3056,covid!$E$2:$E$2184,covid!$D$2:$D$2184,0,0,1)</f>
        <v>0</v>
      </c>
    </row>
    <row r="3057" spans="1:17" x14ac:dyDescent="0.3">
      <c r="A3057">
        <f>_xlfn.XLOOKUP(C3057,kamus!$B$2:$B$87,kamus!$A$2:$A$87,0,0,1)</f>
        <v>11</v>
      </c>
      <c r="B3057" t="str">
        <f>_xlfn.XLOOKUP(C3057,kamus!$B$2:$B$87,kamus!$D$2:$D$87,"dihapus",0,1)</f>
        <v>Depok 2</v>
      </c>
      <c r="C3057" t="s">
        <v>207</v>
      </c>
      <c r="D3057">
        <f>_xlfn.XLOOKUP(C3057,kamus!$B$2:$B$87,kamus!$J$2:$J$87,"dihapus",0,1)</f>
        <v>1</v>
      </c>
      <c r="E3057">
        <f t="shared" si="333"/>
        <v>0</v>
      </c>
      <c r="F3057" s="14">
        <v>43435</v>
      </c>
      <c r="G3057" s="1">
        <f t="shared" si="334"/>
        <v>12</v>
      </c>
      <c r="H3057" s="1">
        <f t="shared" si="335"/>
        <v>2018</v>
      </c>
      <c r="I3057">
        <v>2</v>
      </c>
      <c r="K3057">
        <f t="shared" si="329"/>
        <v>2</v>
      </c>
      <c r="L3057">
        <v>44433</v>
      </c>
      <c r="M3057" s="6">
        <f t="shared" si="330"/>
        <v>4.5011590484549773</v>
      </c>
      <c r="N3057" s="6" t="str">
        <f t="shared" si="331"/>
        <v/>
      </c>
      <c r="O3057" s="6">
        <f t="shared" si="332"/>
        <v>4.5011590484549773</v>
      </c>
      <c r="Q3057">
        <f>_xlfn.XLOOKUP(C3057&amp;G3057&amp;H3057,covid!$E$2:$E$2184,covid!$D$2:$D$2184,0,0,1)</f>
        <v>0</v>
      </c>
    </row>
    <row r="3058" spans="1:17" x14ac:dyDescent="0.3">
      <c r="A3058">
        <f>_xlfn.XLOOKUP(C3058,kamus!$B$2:$B$87,kamus!$A$2:$A$87,0,0,1)</f>
        <v>12</v>
      </c>
      <c r="B3058" t="str">
        <f>_xlfn.XLOOKUP(C3058,kamus!$B$2:$B$87,kamus!$D$2:$D$87,"dihapus",0,1)</f>
        <v>Depok 3</v>
      </c>
      <c r="C3058" t="s">
        <v>206</v>
      </c>
      <c r="D3058">
        <f>_xlfn.XLOOKUP(C3058,kamus!$B$2:$B$87,kamus!$J$2:$J$87,"dihapus",0,1)</f>
        <v>1</v>
      </c>
      <c r="E3058">
        <f t="shared" si="333"/>
        <v>0</v>
      </c>
      <c r="F3058" s="14">
        <v>43435</v>
      </c>
      <c r="G3058" s="1">
        <f t="shared" si="334"/>
        <v>12</v>
      </c>
      <c r="H3058" s="1">
        <f t="shared" si="335"/>
        <v>2018</v>
      </c>
      <c r="I3058">
        <v>2</v>
      </c>
      <c r="K3058">
        <f t="shared" si="329"/>
        <v>2</v>
      </c>
      <c r="L3058">
        <v>44837</v>
      </c>
      <c r="M3058" s="6">
        <f t="shared" si="330"/>
        <v>4.460601735174075</v>
      </c>
      <c r="N3058" s="6" t="str">
        <f t="shared" si="331"/>
        <v/>
      </c>
      <c r="O3058" s="6">
        <f t="shared" si="332"/>
        <v>4.460601735174075</v>
      </c>
      <c r="Q3058">
        <f>_xlfn.XLOOKUP(C3058&amp;G3058&amp;H3058,covid!$E$2:$E$2184,covid!$D$2:$D$2184,0,0,1)</f>
        <v>0</v>
      </c>
    </row>
    <row r="3059" spans="1:17" x14ac:dyDescent="0.3">
      <c r="A3059">
        <f>_xlfn.XLOOKUP(C3059,kamus!$B$2:$B$87,kamus!$A$2:$A$87,0,0,1)</f>
        <v>0</v>
      </c>
      <c r="B3059" t="str">
        <f>_xlfn.XLOOKUP(C3059,kamus!$B$2:$B$87,kamus!$D$2:$D$87,"dihapus",0,1)</f>
        <v>dihapus</v>
      </c>
      <c r="C3059" t="s">
        <v>282</v>
      </c>
      <c r="D3059" t="str">
        <f>_xlfn.XLOOKUP(C3059,kamus!$B$2:$B$87,kamus!$J$2:$J$87,"dihapus",0,1)</f>
        <v>dihapus</v>
      </c>
      <c r="E3059">
        <f t="shared" si="333"/>
        <v>0</v>
      </c>
      <c r="F3059" s="14">
        <v>43435</v>
      </c>
      <c r="G3059" s="1">
        <f t="shared" si="334"/>
        <v>12</v>
      </c>
      <c r="H3059" s="1">
        <f t="shared" si="335"/>
        <v>2018</v>
      </c>
      <c r="I3059">
        <v>0</v>
      </c>
      <c r="K3059">
        <f t="shared" si="329"/>
        <v>0</v>
      </c>
      <c r="L3059" t="e">
        <v>#N/A</v>
      </c>
      <c r="M3059" s="6" t="e">
        <f t="shared" si="330"/>
        <v>#N/A</v>
      </c>
      <c r="N3059" s="6" t="str">
        <f t="shared" si="331"/>
        <v/>
      </c>
      <c r="O3059" s="6" t="e">
        <f t="shared" si="332"/>
        <v>#N/A</v>
      </c>
      <c r="Q3059">
        <f>_xlfn.XLOOKUP(C3059&amp;G3059&amp;H3059,covid!$E$2:$E$2184,covid!$D$2:$D$2184,0,0,1)</f>
        <v>0</v>
      </c>
    </row>
    <row r="3060" spans="1:17" x14ac:dyDescent="0.3">
      <c r="A3060">
        <f>_xlfn.XLOOKUP(C3060,kamus!$B$2:$B$87,kamus!$A$2:$A$87,0,0,1)</f>
        <v>14</v>
      </c>
      <c r="B3060" t="str">
        <f>_xlfn.XLOOKUP(C3060,kamus!$B$2:$B$87,kamus!$D$2:$D$87,"dihapus",0,1)</f>
        <v>Gamping 1</v>
      </c>
      <c r="C3060" t="s">
        <v>196</v>
      </c>
      <c r="D3060">
        <f>_xlfn.XLOOKUP(C3060,kamus!$B$2:$B$87,kamus!$J$2:$J$87,"dihapus",0,1)</f>
        <v>1</v>
      </c>
      <c r="E3060">
        <f t="shared" si="333"/>
        <v>0</v>
      </c>
      <c r="F3060" s="14">
        <v>43435</v>
      </c>
      <c r="G3060" s="1">
        <f t="shared" si="334"/>
        <v>12</v>
      </c>
      <c r="H3060" s="1">
        <f t="shared" si="335"/>
        <v>2018</v>
      </c>
      <c r="I3060">
        <v>4</v>
      </c>
      <c r="K3060">
        <f t="shared" si="329"/>
        <v>4</v>
      </c>
      <c r="L3060">
        <v>22819</v>
      </c>
      <c r="M3060" s="6">
        <f t="shared" si="330"/>
        <v>17.529251939173495</v>
      </c>
      <c r="N3060" s="6" t="str">
        <f t="shared" si="331"/>
        <v/>
      </c>
      <c r="O3060" s="6">
        <f t="shared" si="332"/>
        <v>17.529251939173495</v>
      </c>
      <c r="Q3060">
        <f>_xlfn.XLOOKUP(C3060&amp;G3060&amp;H3060,covid!$E$2:$E$2184,covid!$D$2:$D$2184,0,0,1)</f>
        <v>0</v>
      </c>
    </row>
    <row r="3061" spans="1:17" x14ac:dyDescent="0.3">
      <c r="A3061">
        <f>_xlfn.XLOOKUP(C3061,kamus!$B$2:$B$87,kamus!$A$2:$A$87,0,0,1)</f>
        <v>13</v>
      </c>
      <c r="B3061" t="str">
        <f>_xlfn.XLOOKUP(C3061,kamus!$B$2:$B$87,kamus!$D$2:$D$87,"dihapus",0,1)</f>
        <v>Gamping 1</v>
      </c>
      <c r="C3061" t="s">
        <v>198</v>
      </c>
      <c r="D3061">
        <f>_xlfn.XLOOKUP(C3061,kamus!$B$2:$B$87,kamus!$J$2:$J$87,"dihapus",0,1)</f>
        <v>1</v>
      </c>
      <c r="E3061">
        <f t="shared" si="333"/>
        <v>0</v>
      </c>
      <c r="F3061" s="14">
        <v>43435</v>
      </c>
      <c r="G3061" s="1">
        <f t="shared" si="334"/>
        <v>12</v>
      </c>
      <c r="H3061" s="1">
        <f t="shared" si="335"/>
        <v>2018</v>
      </c>
      <c r="I3061">
        <v>2</v>
      </c>
      <c r="K3061">
        <f t="shared" si="329"/>
        <v>2</v>
      </c>
      <c r="L3061">
        <v>20645</v>
      </c>
      <c r="M3061" s="6">
        <f t="shared" si="330"/>
        <v>9.6875756841850329</v>
      </c>
      <c r="N3061" s="6" t="str">
        <f t="shared" si="331"/>
        <v/>
      </c>
      <c r="O3061" s="6">
        <f t="shared" si="332"/>
        <v>9.6875756841850329</v>
      </c>
      <c r="Q3061">
        <f>_xlfn.XLOOKUP(C3061&amp;G3061&amp;H3061,covid!$E$2:$E$2184,covid!$D$2:$D$2184,0,0,1)</f>
        <v>0</v>
      </c>
    </row>
    <row r="3062" spans="1:17" x14ac:dyDescent="0.3">
      <c r="A3062">
        <f>_xlfn.XLOOKUP(C3062,kamus!$B$2:$B$87,kamus!$A$2:$A$87,0,0,1)</f>
        <v>16</v>
      </c>
      <c r="B3062" t="str">
        <f>_xlfn.XLOOKUP(C3062,kamus!$B$2:$B$87,kamus!$D$2:$D$87,"dihapus",0,1)</f>
        <v>Gamping 2</v>
      </c>
      <c r="C3062" t="s">
        <v>200</v>
      </c>
      <c r="D3062">
        <f>_xlfn.XLOOKUP(C3062,kamus!$B$2:$B$87,kamus!$J$2:$J$87,"dihapus",0,1)</f>
        <v>1</v>
      </c>
      <c r="E3062">
        <f t="shared" si="333"/>
        <v>0</v>
      </c>
      <c r="F3062" s="14">
        <v>43435</v>
      </c>
      <c r="G3062" s="1">
        <f t="shared" si="334"/>
        <v>12</v>
      </c>
      <c r="H3062" s="1">
        <f t="shared" si="335"/>
        <v>2018</v>
      </c>
      <c r="I3062">
        <v>1</v>
      </c>
      <c r="K3062">
        <f t="shared" si="329"/>
        <v>1</v>
      </c>
      <c r="L3062">
        <v>16624</v>
      </c>
      <c r="M3062" s="6">
        <f t="shared" si="330"/>
        <v>6.0153994225216554</v>
      </c>
      <c r="N3062" s="6" t="str">
        <f t="shared" si="331"/>
        <v/>
      </c>
      <c r="O3062" s="6">
        <f t="shared" si="332"/>
        <v>6.0153994225216554</v>
      </c>
      <c r="Q3062">
        <f>_xlfn.XLOOKUP(C3062&amp;G3062&amp;H3062,covid!$E$2:$E$2184,covid!$D$2:$D$2184,0,0,1)</f>
        <v>0</v>
      </c>
    </row>
    <row r="3063" spans="1:17" x14ac:dyDescent="0.3">
      <c r="A3063">
        <f>_xlfn.XLOOKUP(C3063,kamus!$B$2:$B$87,kamus!$A$2:$A$87,0,0,1)</f>
        <v>15</v>
      </c>
      <c r="B3063" t="str">
        <f>_xlfn.XLOOKUP(C3063,kamus!$B$2:$B$87,kamus!$D$2:$D$87,"dihapus",0,1)</f>
        <v>Gamping 2</v>
      </c>
      <c r="C3063" t="s">
        <v>230</v>
      </c>
      <c r="D3063">
        <f>_xlfn.XLOOKUP(C3063,kamus!$B$2:$B$87,kamus!$J$2:$J$87,"dihapus",0,1)</f>
        <v>1</v>
      </c>
      <c r="E3063">
        <f t="shared" si="333"/>
        <v>0</v>
      </c>
      <c r="F3063" s="14">
        <v>43435</v>
      </c>
      <c r="G3063" s="1">
        <f t="shared" si="334"/>
        <v>12</v>
      </c>
      <c r="H3063" s="1">
        <f t="shared" si="335"/>
        <v>2018</v>
      </c>
      <c r="I3063">
        <v>0</v>
      </c>
      <c r="K3063">
        <f t="shared" si="329"/>
        <v>0</v>
      </c>
      <c r="L3063">
        <v>18692</v>
      </c>
      <c r="M3063" s="6">
        <f t="shared" si="330"/>
        <v>0</v>
      </c>
      <c r="N3063" s="6" t="str">
        <f t="shared" si="331"/>
        <v/>
      </c>
      <c r="O3063" s="6">
        <f t="shared" si="332"/>
        <v>0</v>
      </c>
      <c r="Q3063">
        <f>_xlfn.XLOOKUP(C3063&amp;G3063&amp;H3063,covid!$E$2:$E$2184,covid!$D$2:$D$2184,0,0,1)</f>
        <v>0</v>
      </c>
    </row>
    <row r="3064" spans="1:17" x14ac:dyDescent="0.3">
      <c r="A3064">
        <f>_xlfn.XLOOKUP(C3064,kamus!$B$2:$B$87,kamus!$A$2:$A$87,0,0,1)</f>
        <v>17</v>
      </c>
      <c r="B3064" t="str">
        <f>_xlfn.XLOOKUP(C3064,kamus!$B$2:$B$87,kamus!$D$2:$D$87,"dihapus",0,1)</f>
        <v>Gamping 2</v>
      </c>
      <c r="C3064" t="s">
        <v>272</v>
      </c>
      <c r="D3064">
        <f>_xlfn.XLOOKUP(C3064,kamus!$B$2:$B$87,kamus!$J$2:$J$87,"dihapus",0,1)</f>
        <v>1</v>
      </c>
      <c r="E3064">
        <f t="shared" si="333"/>
        <v>0</v>
      </c>
      <c r="F3064" s="14">
        <v>43435</v>
      </c>
      <c r="G3064" s="1">
        <f t="shared" si="334"/>
        <v>12</v>
      </c>
      <c r="H3064" s="1">
        <f t="shared" si="335"/>
        <v>2018</v>
      </c>
      <c r="I3064">
        <v>0</v>
      </c>
      <c r="K3064">
        <f t="shared" si="329"/>
        <v>0</v>
      </c>
      <c r="L3064">
        <v>18667</v>
      </c>
      <c r="M3064" s="6">
        <f t="shared" si="330"/>
        <v>0</v>
      </c>
      <c r="N3064" s="6" t="str">
        <f t="shared" si="331"/>
        <v/>
      </c>
      <c r="O3064" s="6">
        <f t="shared" si="332"/>
        <v>0</v>
      </c>
      <c r="Q3064">
        <f>_xlfn.XLOOKUP(C3064&amp;G3064&amp;H3064,covid!$E$2:$E$2184,covid!$D$2:$D$2184,0,0,1)</f>
        <v>0</v>
      </c>
    </row>
    <row r="3065" spans="1:17" x14ac:dyDescent="0.3">
      <c r="A3065">
        <f>_xlfn.XLOOKUP(C3065,kamus!$B$2:$B$87,kamus!$A$2:$A$87,0,0,1)</f>
        <v>20</v>
      </c>
      <c r="B3065" t="str">
        <f>_xlfn.XLOOKUP(C3065,kamus!$B$2:$B$87,kamus!$D$2:$D$87,"dihapus",0,1)</f>
        <v>Godean 1</v>
      </c>
      <c r="C3065" t="s">
        <v>247</v>
      </c>
      <c r="D3065">
        <f>_xlfn.XLOOKUP(C3065,kamus!$B$2:$B$87,kamus!$J$2:$J$87,"dihapus",0,1)</f>
        <v>1</v>
      </c>
      <c r="E3065">
        <f t="shared" si="333"/>
        <v>0</v>
      </c>
      <c r="F3065" s="14">
        <v>43435</v>
      </c>
      <c r="G3065" s="1">
        <f t="shared" si="334"/>
        <v>12</v>
      </c>
      <c r="H3065" s="1">
        <f t="shared" si="335"/>
        <v>2018</v>
      </c>
      <c r="I3065">
        <v>0</v>
      </c>
      <c r="K3065">
        <f t="shared" si="329"/>
        <v>0</v>
      </c>
      <c r="L3065">
        <v>9743</v>
      </c>
      <c r="M3065" s="6">
        <f t="shared" si="330"/>
        <v>0</v>
      </c>
      <c r="N3065" s="6" t="str">
        <f t="shared" si="331"/>
        <v/>
      </c>
      <c r="O3065" s="6">
        <f t="shared" si="332"/>
        <v>0</v>
      </c>
      <c r="Q3065">
        <f>_xlfn.XLOOKUP(C3065&amp;G3065&amp;H3065,covid!$E$2:$E$2184,covid!$D$2:$D$2184,0,0,1)</f>
        <v>0</v>
      </c>
    </row>
    <row r="3066" spans="1:17" x14ac:dyDescent="0.3">
      <c r="A3066">
        <f>_xlfn.XLOOKUP(C3066,kamus!$B$2:$B$87,kamus!$A$2:$A$87,0,0,1)</f>
        <v>21</v>
      </c>
      <c r="B3066" t="str">
        <f>_xlfn.XLOOKUP(C3066,kamus!$B$2:$B$87,kamus!$D$2:$D$87,"dihapus",0,1)</f>
        <v>Godean 1</v>
      </c>
      <c r="C3066" t="s">
        <v>250</v>
      </c>
      <c r="D3066">
        <f>_xlfn.XLOOKUP(C3066,kamus!$B$2:$B$87,kamus!$J$2:$J$87,"dihapus",0,1)</f>
        <v>1</v>
      </c>
      <c r="E3066">
        <f t="shared" si="333"/>
        <v>0</v>
      </c>
      <c r="F3066" s="14">
        <v>43435</v>
      </c>
      <c r="G3066" s="1">
        <f t="shared" si="334"/>
        <v>12</v>
      </c>
      <c r="H3066" s="1">
        <f t="shared" si="335"/>
        <v>2018</v>
      </c>
      <c r="I3066">
        <v>0</v>
      </c>
      <c r="K3066">
        <f t="shared" si="329"/>
        <v>0</v>
      </c>
      <c r="L3066">
        <v>10269</v>
      </c>
      <c r="M3066" s="6">
        <f t="shared" si="330"/>
        <v>0</v>
      </c>
      <c r="N3066" s="6" t="str">
        <f t="shared" si="331"/>
        <v/>
      </c>
      <c r="O3066" s="6">
        <f t="shared" si="332"/>
        <v>0</v>
      </c>
      <c r="Q3066">
        <f>_xlfn.XLOOKUP(C3066&amp;G3066&amp;H3066,covid!$E$2:$E$2184,covid!$D$2:$D$2184,0,0,1)</f>
        <v>0</v>
      </c>
    </row>
    <row r="3067" spans="1:17" x14ac:dyDescent="0.3">
      <c r="A3067">
        <f>_xlfn.XLOOKUP(C3067,kamus!$B$2:$B$87,kamus!$A$2:$A$87,0,0,1)</f>
        <v>19</v>
      </c>
      <c r="B3067" t="str">
        <f>_xlfn.XLOOKUP(C3067,kamus!$B$2:$B$87,kamus!$D$2:$D$87,"dihapus",0,1)</f>
        <v>Godean 1</v>
      </c>
      <c r="C3067" t="s">
        <v>251</v>
      </c>
      <c r="D3067">
        <f>_xlfn.XLOOKUP(C3067,kamus!$B$2:$B$87,kamus!$J$2:$J$87,"dihapus",0,1)</f>
        <v>1</v>
      </c>
      <c r="E3067">
        <f t="shared" si="333"/>
        <v>0</v>
      </c>
      <c r="F3067" s="14">
        <v>43435</v>
      </c>
      <c r="G3067" s="1">
        <f t="shared" si="334"/>
        <v>12</v>
      </c>
      <c r="H3067" s="1">
        <f t="shared" si="335"/>
        <v>2018</v>
      </c>
      <c r="I3067">
        <v>0</v>
      </c>
      <c r="K3067">
        <f t="shared" si="329"/>
        <v>0</v>
      </c>
      <c r="L3067">
        <v>9159</v>
      </c>
      <c r="M3067" s="6">
        <f t="shared" si="330"/>
        <v>0</v>
      </c>
      <c r="N3067" s="6" t="str">
        <f t="shared" si="331"/>
        <v/>
      </c>
      <c r="O3067" s="6">
        <f t="shared" si="332"/>
        <v>0</v>
      </c>
      <c r="Q3067">
        <f>_xlfn.XLOOKUP(C3067&amp;G3067&amp;H3067,covid!$E$2:$E$2184,covid!$D$2:$D$2184,0,0,1)</f>
        <v>0</v>
      </c>
    </row>
    <row r="3068" spans="1:17" x14ac:dyDescent="0.3">
      <c r="A3068">
        <f>_xlfn.XLOOKUP(C3068,kamus!$B$2:$B$87,kamus!$A$2:$A$87,0,0,1)</f>
        <v>18</v>
      </c>
      <c r="B3068" t="str">
        <f>_xlfn.XLOOKUP(C3068,kamus!$B$2:$B$87,kamus!$D$2:$D$87,"dihapus",0,1)</f>
        <v>Godean 1</v>
      </c>
      <c r="C3068" t="s">
        <v>252</v>
      </c>
      <c r="D3068">
        <f>_xlfn.XLOOKUP(C3068,kamus!$B$2:$B$87,kamus!$J$2:$J$87,"dihapus",0,1)</f>
        <v>0</v>
      </c>
      <c r="E3068">
        <f t="shared" si="333"/>
        <v>0</v>
      </c>
      <c r="F3068" s="14">
        <v>43435</v>
      </c>
      <c r="G3068" s="1">
        <f t="shared" si="334"/>
        <v>12</v>
      </c>
      <c r="H3068" s="1">
        <f t="shared" si="335"/>
        <v>2018</v>
      </c>
      <c r="I3068">
        <v>0</v>
      </c>
      <c r="K3068">
        <f t="shared" si="329"/>
        <v>0</v>
      </c>
      <c r="L3068">
        <v>6607</v>
      </c>
      <c r="M3068" s="6">
        <f t="shared" si="330"/>
        <v>0</v>
      </c>
      <c r="N3068" s="6" t="str">
        <f t="shared" si="331"/>
        <v/>
      </c>
      <c r="O3068" s="6">
        <f t="shared" si="332"/>
        <v>0</v>
      </c>
      <c r="Q3068">
        <f>_xlfn.XLOOKUP(C3068&amp;G3068&amp;H3068,covid!$E$2:$E$2184,covid!$D$2:$D$2184,0,0,1)</f>
        <v>0</v>
      </c>
    </row>
    <row r="3069" spans="1:17" x14ac:dyDescent="0.3">
      <c r="A3069">
        <f>_xlfn.XLOOKUP(C3069,kamus!$B$2:$B$87,kamus!$A$2:$A$87,0,0,1)</f>
        <v>23</v>
      </c>
      <c r="B3069" t="str">
        <f>_xlfn.XLOOKUP(C3069,kamus!$B$2:$B$87,kamus!$D$2:$D$87,"dihapus",0,1)</f>
        <v>Godean 2</v>
      </c>
      <c r="C3069" t="s">
        <v>248</v>
      </c>
      <c r="D3069">
        <f>_xlfn.XLOOKUP(C3069,kamus!$B$2:$B$87,kamus!$J$2:$J$87,"dihapus",0,1)</f>
        <v>1</v>
      </c>
      <c r="E3069">
        <f t="shared" si="333"/>
        <v>0</v>
      </c>
      <c r="F3069" s="14">
        <v>43435</v>
      </c>
      <c r="G3069" s="1">
        <f t="shared" si="334"/>
        <v>12</v>
      </c>
      <c r="H3069" s="1">
        <f t="shared" si="335"/>
        <v>2018</v>
      </c>
      <c r="I3069">
        <v>0</v>
      </c>
      <c r="K3069">
        <f t="shared" si="329"/>
        <v>0</v>
      </c>
      <c r="L3069">
        <v>17439</v>
      </c>
      <c r="M3069" s="6">
        <f t="shared" si="330"/>
        <v>0</v>
      </c>
      <c r="N3069" s="6" t="str">
        <f t="shared" si="331"/>
        <v/>
      </c>
      <c r="O3069" s="6">
        <f t="shared" si="332"/>
        <v>0</v>
      </c>
      <c r="Q3069">
        <f>_xlfn.XLOOKUP(C3069&amp;G3069&amp;H3069,covid!$E$2:$E$2184,covid!$D$2:$D$2184,0,0,1)</f>
        <v>0</v>
      </c>
    </row>
    <row r="3070" spans="1:17" x14ac:dyDescent="0.3">
      <c r="A3070">
        <f>_xlfn.XLOOKUP(C3070,kamus!$B$2:$B$87,kamus!$A$2:$A$87,0,0,1)</f>
        <v>22</v>
      </c>
      <c r="B3070" t="str">
        <f>_xlfn.XLOOKUP(C3070,kamus!$B$2:$B$87,kamus!$D$2:$D$87,"dihapus",0,1)</f>
        <v>Godean 2</v>
      </c>
      <c r="C3070" t="s">
        <v>249</v>
      </c>
      <c r="D3070">
        <f>_xlfn.XLOOKUP(C3070,kamus!$B$2:$B$87,kamus!$J$2:$J$87,"dihapus",0,1)</f>
        <v>1</v>
      </c>
      <c r="E3070">
        <f t="shared" si="333"/>
        <v>0</v>
      </c>
      <c r="F3070" s="14">
        <v>43435</v>
      </c>
      <c r="G3070" s="1">
        <f t="shared" si="334"/>
        <v>12</v>
      </c>
      <c r="H3070" s="1">
        <f t="shared" si="335"/>
        <v>2018</v>
      </c>
      <c r="I3070">
        <v>0</v>
      </c>
      <c r="K3070">
        <f t="shared" si="329"/>
        <v>0</v>
      </c>
      <c r="L3070">
        <v>12380</v>
      </c>
      <c r="M3070" s="6">
        <f t="shared" si="330"/>
        <v>0</v>
      </c>
      <c r="N3070" s="6" t="str">
        <f t="shared" si="331"/>
        <v/>
      </c>
      <c r="O3070" s="6">
        <f t="shared" si="332"/>
        <v>0</v>
      </c>
      <c r="Q3070">
        <f>_xlfn.XLOOKUP(C3070&amp;G3070&amp;H3070,covid!$E$2:$E$2184,covid!$D$2:$D$2184,0,0,1)</f>
        <v>0</v>
      </c>
    </row>
    <row r="3071" spans="1:17" x14ac:dyDescent="0.3">
      <c r="A3071">
        <f>_xlfn.XLOOKUP(C3071,kamus!$B$2:$B$87,kamus!$A$2:$A$87,0,0,1)</f>
        <v>24</v>
      </c>
      <c r="B3071" t="str">
        <f>_xlfn.XLOOKUP(C3071,kamus!$B$2:$B$87,kamus!$D$2:$D$87,"dihapus",0,1)</f>
        <v>Godean 2</v>
      </c>
      <c r="C3071" t="s">
        <v>253</v>
      </c>
      <c r="D3071">
        <f>_xlfn.XLOOKUP(C3071,kamus!$B$2:$B$87,kamus!$J$2:$J$87,"dihapus",0,1)</f>
        <v>0</v>
      </c>
      <c r="E3071">
        <f t="shared" si="333"/>
        <v>0</v>
      </c>
      <c r="F3071" s="14">
        <v>43435</v>
      </c>
      <c r="G3071" s="1">
        <f t="shared" si="334"/>
        <v>12</v>
      </c>
      <c r="H3071" s="1">
        <f t="shared" si="335"/>
        <v>2018</v>
      </c>
      <c r="I3071">
        <v>0</v>
      </c>
      <c r="K3071">
        <f t="shared" si="329"/>
        <v>0</v>
      </c>
      <c r="L3071">
        <v>7087</v>
      </c>
      <c r="M3071" s="6">
        <f t="shared" si="330"/>
        <v>0</v>
      </c>
      <c r="N3071" s="6" t="str">
        <f t="shared" si="331"/>
        <v/>
      </c>
      <c r="O3071" s="6">
        <f t="shared" si="332"/>
        <v>0</v>
      </c>
      <c r="Q3071">
        <f>_xlfn.XLOOKUP(C3071&amp;G3071&amp;H3071,covid!$E$2:$E$2184,covid!$D$2:$D$2184,0,0,1)</f>
        <v>0</v>
      </c>
    </row>
    <row r="3072" spans="1:17" x14ac:dyDescent="0.3">
      <c r="A3072">
        <f>_xlfn.XLOOKUP(C3072,kamus!$B$2:$B$87,kamus!$A$2:$A$87,0,0,1)</f>
        <v>27</v>
      </c>
      <c r="B3072" t="str">
        <f>_xlfn.XLOOKUP(C3072,kamus!$B$2:$B$87,kamus!$D$2:$D$87,"dihapus",0,1)</f>
        <v>Kalasan</v>
      </c>
      <c r="C3072" t="s">
        <v>235</v>
      </c>
      <c r="D3072">
        <f>_xlfn.XLOOKUP(C3072,kamus!$B$2:$B$87,kamus!$J$2:$J$87,"dihapus",0,1)</f>
        <v>1</v>
      </c>
      <c r="E3072">
        <f t="shared" si="333"/>
        <v>0</v>
      </c>
      <c r="F3072" s="14">
        <v>43435</v>
      </c>
      <c r="G3072" s="1">
        <f t="shared" si="334"/>
        <v>12</v>
      </c>
      <c r="H3072" s="1">
        <f t="shared" si="335"/>
        <v>2018</v>
      </c>
      <c r="I3072">
        <v>0</v>
      </c>
      <c r="K3072">
        <f t="shared" si="329"/>
        <v>0</v>
      </c>
      <c r="L3072">
        <v>38337</v>
      </c>
      <c r="M3072" s="6">
        <f t="shared" si="330"/>
        <v>0</v>
      </c>
      <c r="N3072" s="6" t="str">
        <f t="shared" si="331"/>
        <v/>
      </c>
      <c r="O3072" s="6">
        <f t="shared" si="332"/>
        <v>0</v>
      </c>
      <c r="Q3072">
        <f>_xlfn.XLOOKUP(C3072&amp;G3072&amp;H3072,covid!$E$2:$E$2184,covid!$D$2:$D$2184,0,0,1)</f>
        <v>0</v>
      </c>
    </row>
    <row r="3073" spans="1:17" x14ac:dyDescent="0.3">
      <c r="A3073">
        <f>_xlfn.XLOOKUP(C3073,kamus!$B$2:$B$87,kamus!$A$2:$A$87,0,0,1)</f>
        <v>28</v>
      </c>
      <c r="B3073" t="str">
        <f>_xlfn.XLOOKUP(C3073,kamus!$B$2:$B$87,kamus!$D$2:$D$87,"dihapus",0,1)</f>
        <v>Kalasan</v>
      </c>
      <c r="C3073" t="s">
        <v>239</v>
      </c>
      <c r="D3073">
        <f>_xlfn.XLOOKUP(C3073,kamus!$B$2:$B$87,kamus!$J$2:$J$87,"dihapus",0,1)</f>
        <v>0</v>
      </c>
      <c r="E3073">
        <f t="shared" si="333"/>
        <v>0</v>
      </c>
      <c r="F3073" s="14">
        <v>43435</v>
      </c>
      <c r="G3073" s="1">
        <f t="shared" si="334"/>
        <v>12</v>
      </c>
      <c r="H3073" s="1">
        <f t="shared" si="335"/>
        <v>2018</v>
      </c>
      <c r="I3073">
        <v>0</v>
      </c>
      <c r="K3073">
        <f t="shared" si="329"/>
        <v>0</v>
      </c>
      <c r="L3073">
        <v>13744</v>
      </c>
      <c r="M3073" s="6">
        <f t="shared" si="330"/>
        <v>0</v>
      </c>
      <c r="N3073" s="6" t="str">
        <f t="shared" si="331"/>
        <v/>
      </c>
      <c r="O3073" s="6">
        <f t="shared" si="332"/>
        <v>0</v>
      </c>
      <c r="Q3073">
        <f>_xlfn.XLOOKUP(C3073&amp;G3073&amp;H3073,covid!$E$2:$E$2184,covid!$D$2:$D$2184,0,0,1)</f>
        <v>0</v>
      </c>
    </row>
    <row r="3074" spans="1:17" x14ac:dyDescent="0.3">
      <c r="A3074">
        <f>_xlfn.XLOOKUP(C3074,kamus!$B$2:$B$87,kamus!$A$2:$A$87,0,0,1)</f>
        <v>25</v>
      </c>
      <c r="B3074" t="str">
        <f>_xlfn.XLOOKUP(C3074,kamus!$B$2:$B$87,kamus!$D$2:$D$87,"dihapus",0,1)</f>
        <v>Kalasan</v>
      </c>
      <c r="C3074" t="s">
        <v>265</v>
      </c>
      <c r="D3074">
        <f>_xlfn.XLOOKUP(C3074,kamus!$B$2:$B$87,kamus!$J$2:$J$87,"dihapus",0,1)</f>
        <v>1</v>
      </c>
      <c r="E3074">
        <f t="shared" si="333"/>
        <v>0</v>
      </c>
      <c r="F3074" s="14">
        <v>43435</v>
      </c>
      <c r="G3074" s="1">
        <f t="shared" si="334"/>
        <v>12</v>
      </c>
      <c r="H3074" s="1">
        <f t="shared" si="335"/>
        <v>2018</v>
      </c>
      <c r="I3074">
        <v>0</v>
      </c>
      <c r="K3074">
        <f t="shared" ref="K3074:K3137" si="336">J3074+I3074</f>
        <v>0</v>
      </c>
      <c r="L3074">
        <v>17169</v>
      </c>
      <c r="M3074" s="6">
        <f t="shared" ref="M3074:M3137" si="337">IF(ISBLANK(I3074)=TRUE,"",I3074/$L3074*100000)</f>
        <v>0</v>
      </c>
      <c r="N3074" s="6" t="str">
        <f t="shared" ref="N3074:N3137" si="338">IF(ISBLANK(J3074)=TRUE,"",J3074/$L3074*100000)</f>
        <v/>
      </c>
      <c r="O3074" s="6">
        <f t="shared" ref="O3074:O3137" si="339">IF(ISBLANK(K3074)=TRUE,"",K3074/$L3074*100000)</f>
        <v>0</v>
      </c>
      <c r="Q3074">
        <f>_xlfn.XLOOKUP(C3074&amp;G3074&amp;H3074,covid!$E$2:$E$2184,covid!$D$2:$D$2184,0,0,1)</f>
        <v>0</v>
      </c>
    </row>
    <row r="3075" spans="1:17" x14ac:dyDescent="0.3">
      <c r="A3075">
        <f>_xlfn.XLOOKUP(C3075,kamus!$B$2:$B$87,kamus!$A$2:$A$87,0,0,1)</f>
        <v>26</v>
      </c>
      <c r="B3075" t="str">
        <f>_xlfn.XLOOKUP(C3075,kamus!$B$2:$B$87,kamus!$D$2:$D$87,"dihapus",0,1)</f>
        <v>Kalasan</v>
      </c>
      <c r="C3075" t="s">
        <v>269</v>
      </c>
      <c r="D3075">
        <f>_xlfn.XLOOKUP(C3075,kamus!$B$2:$B$87,kamus!$J$2:$J$87,"dihapus",0,1)</f>
        <v>1</v>
      </c>
      <c r="E3075">
        <f t="shared" ref="E3075:E3138" si="340">IF(D3075=0,0,IF(H3075&lt;2021,0,IF(AND(H3075=2021,G3075&lt;5),0,1)))</f>
        <v>0</v>
      </c>
      <c r="F3075" s="14">
        <v>43435</v>
      </c>
      <c r="G3075" s="1">
        <f t="shared" ref="G3075:G3138" si="341">MONTH(F3075)</f>
        <v>12</v>
      </c>
      <c r="H3075" s="1">
        <f t="shared" ref="H3075:H3138" si="342">YEAR(F3075)</f>
        <v>2018</v>
      </c>
      <c r="I3075">
        <v>0</v>
      </c>
      <c r="K3075">
        <f t="shared" si="336"/>
        <v>0</v>
      </c>
      <c r="L3075">
        <v>18588</v>
      </c>
      <c r="M3075" s="6">
        <f t="shared" si="337"/>
        <v>0</v>
      </c>
      <c r="N3075" s="6" t="str">
        <f t="shared" si="338"/>
        <v/>
      </c>
      <c r="O3075" s="6">
        <f t="shared" si="339"/>
        <v>0</v>
      </c>
      <c r="Q3075">
        <f>_xlfn.XLOOKUP(C3075&amp;G3075&amp;H3075,covid!$E$2:$E$2184,covid!$D$2:$D$2184,0,0,1)</f>
        <v>0</v>
      </c>
    </row>
    <row r="3076" spans="1:17" x14ac:dyDescent="0.3">
      <c r="A3076">
        <f>_xlfn.XLOOKUP(C3076,kamus!$B$2:$B$87,kamus!$A$2:$A$87,0,0,1)</f>
        <v>33</v>
      </c>
      <c r="B3076" t="str">
        <f>_xlfn.XLOOKUP(C3076,kamus!$B$2:$B$87,kamus!$D$2:$D$87,"dihapus",0,1)</f>
        <v>Minggir</v>
      </c>
      <c r="C3076" t="s">
        <v>241</v>
      </c>
      <c r="D3076">
        <f>_xlfn.XLOOKUP(C3076,kamus!$B$2:$B$87,kamus!$J$2:$J$87,"dihapus",0,1)</f>
        <v>0</v>
      </c>
      <c r="E3076">
        <f t="shared" si="340"/>
        <v>0</v>
      </c>
      <c r="F3076" s="14">
        <v>43435</v>
      </c>
      <c r="G3076" s="1">
        <f t="shared" si="341"/>
        <v>12</v>
      </c>
      <c r="H3076" s="1">
        <f t="shared" si="342"/>
        <v>2018</v>
      </c>
      <c r="I3076">
        <v>0</v>
      </c>
      <c r="K3076">
        <f t="shared" si="336"/>
        <v>0</v>
      </c>
      <c r="L3076">
        <v>8300</v>
      </c>
      <c r="M3076" s="6">
        <f t="shared" si="337"/>
        <v>0</v>
      </c>
      <c r="N3076" s="6" t="str">
        <f t="shared" si="338"/>
        <v/>
      </c>
      <c r="O3076" s="6">
        <f t="shared" si="339"/>
        <v>0</v>
      </c>
      <c r="Q3076">
        <f>_xlfn.XLOOKUP(C3076&amp;G3076&amp;H3076,covid!$E$2:$E$2184,covid!$D$2:$D$2184,0,0,1)</f>
        <v>0</v>
      </c>
    </row>
    <row r="3077" spans="1:17" x14ac:dyDescent="0.3">
      <c r="A3077">
        <f>_xlfn.XLOOKUP(C3077,kamus!$B$2:$B$87,kamus!$A$2:$A$87,0,0,1)</f>
        <v>31</v>
      </c>
      <c r="B3077" t="str">
        <f>_xlfn.XLOOKUP(C3077,kamus!$B$2:$B$87,kamus!$D$2:$D$87,"dihapus",0,1)</f>
        <v>Minggir</v>
      </c>
      <c r="C3077" t="s">
        <v>242</v>
      </c>
      <c r="D3077">
        <f>_xlfn.XLOOKUP(C3077,kamus!$B$2:$B$87,kamus!$J$2:$J$87,"dihapus",0,1)</f>
        <v>0</v>
      </c>
      <c r="E3077">
        <f t="shared" si="340"/>
        <v>0</v>
      </c>
      <c r="F3077" s="14">
        <v>43435</v>
      </c>
      <c r="G3077" s="1">
        <f t="shared" si="341"/>
        <v>12</v>
      </c>
      <c r="H3077" s="1">
        <f t="shared" si="342"/>
        <v>2018</v>
      </c>
      <c r="I3077">
        <v>0</v>
      </c>
      <c r="K3077">
        <f t="shared" si="336"/>
        <v>0</v>
      </c>
      <c r="L3077">
        <v>3637</v>
      </c>
      <c r="M3077" s="6">
        <f t="shared" si="337"/>
        <v>0</v>
      </c>
      <c r="N3077" s="6" t="str">
        <f t="shared" si="338"/>
        <v/>
      </c>
      <c r="O3077" s="6">
        <f t="shared" si="339"/>
        <v>0</v>
      </c>
      <c r="Q3077">
        <f>_xlfn.XLOOKUP(C3077&amp;G3077&amp;H3077,covid!$E$2:$E$2184,covid!$D$2:$D$2184,0,0,1)</f>
        <v>0</v>
      </c>
    </row>
    <row r="3078" spans="1:17" x14ac:dyDescent="0.3">
      <c r="A3078">
        <f>_xlfn.XLOOKUP(C3078,kamus!$B$2:$B$87,kamus!$A$2:$A$87,0,0,1)</f>
        <v>32</v>
      </c>
      <c r="B3078" t="str">
        <f>_xlfn.XLOOKUP(C3078,kamus!$B$2:$B$87,kamus!$D$2:$D$87,"dihapus",0,1)</f>
        <v>Minggir</v>
      </c>
      <c r="C3078" t="s">
        <v>243</v>
      </c>
      <c r="D3078">
        <f>_xlfn.XLOOKUP(C3078,kamus!$B$2:$B$87,kamus!$J$2:$J$87,"dihapus",0,1)</f>
        <v>0</v>
      </c>
      <c r="E3078">
        <f t="shared" si="340"/>
        <v>0</v>
      </c>
      <c r="F3078" s="14">
        <v>43435</v>
      </c>
      <c r="G3078" s="1">
        <f t="shared" si="341"/>
        <v>12</v>
      </c>
      <c r="H3078" s="1">
        <f t="shared" si="342"/>
        <v>2018</v>
      </c>
      <c r="I3078">
        <v>0</v>
      </c>
      <c r="K3078">
        <f t="shared" si="336"/>
        <v>0</v>
      </c>
      <c r="L3078">
        <v>7033</v>
      </c>
      <c r="M3078" s="6">
        <f t="shared" si="337"/>
        <v>0</v>
      </c>
      <c r="N3078" s="6" t="str">
        <f t="shared" si="338"/>
        <v/>
      </c>
      <c r="O3078" s="6">
        <f t="shared" si="339"/>
        <v>0</v>
      </c>
      <c r="Q3078">
        <f>_xlfn.XLOOKUP(C3078&amp;G3078&amp;H3078,covid!$E$2:$E$2184,covid!$D$2:$D$2184,0,0,1)</f>
        <v>0</v>
      </c>
    </row>
    <row r="3079" spans="1:17" x14ac:dyDescent="0.3">
      <c r="A3079">
        <f>_xlfn.XLOOKUP(C3079,kamus!$B$2:$B$87,kamus!$A$2:$A$87,0,0,1)</f>
        <v>30</v>
      </c>
      <c r="B3079" t="str">
        <f>_xlfn.XLOOKUP(C3079,kamus!$B$2:$B$87,kamus!$D$2:$D$87,"dihapus",0,1)</f>
        <v>Minggir</v>
      </c>
      <c r="C3079" t="s">
        <v>244</v>
      </c>
      <c r="D3079">
        <f>_xlfn.XLOOKUP(C3079,kamus!$B$2:$B$87,kamus!$J$2:$J$87,"dihapus",0,1)</f>
        <v>0</v>
      </c>
      <c r="E3079">
        <f t="shared" si="340"/>
        <v>0</v>
      </c>
      <c r="F3079" s="14">
        <v>43435</v>
      </c>
      <c r="G3079" s="1">
        <f t="shared" si="341"/>
        <v>12</v>
      </c>
      <c r="H3079" s="1">
        <f t="shared" si="342"/>
        <v>2018</v>
      </c>
      <c r="I3079">
        <v>0</v>
      </c>
      <c r="K3079">
        <f t="shared" si="336"/>
        <v>0</v>
      </c>
      <c r="L3079">
        <v>8777</v>
      </c>
      <c r="M3079" s="6">
        <f t="shared" si="337"/>
        <v>0</v>
      </c>
      <c r="N3079" s="6" t="str">
        <f t="shared" si="338"/>
        <v/>
      </c>
      <c r="O3079" s="6">
        <f t="shared" si="339"/>
        <v>0</v>
      </c>
      <c r="Q3079">
        <f>_xlfn.XLOOKUP(C3079&amp;G3079&amp;H3079,covid!$E$2:$E$2184,covid!$D$2:$D$2184,0,0,1)</f>
        <v>0</v>
      </c>
    </row>
    <row r="3080" spans="1:17" x14ac:dyDescent="0.3">
      <c r="A3080">
        <f>_xlfn.XLOOKUP(C3080,kamus!$B$2:$B$87,kamus!$A$2:$A$87,0,0,1)</f>
        <v>29</v>
      </c>
      <c r="B3080" t="str">
        <f>_xlfn.XLOOKUP(C3080,kamus!$B$2:$B$87,kamus!$D$2:$D$87,"dihapus",0,1)</f>
        <v>Minggir</v>
      </c>
      <c r="C3080" t="s">
        <v>245</v>
      </c>
      <c r="D3080">
        <f>_xlfn.XLOOKUP(C3080,kamus!$B$2:$B$87,kamus!$J$2:$J$87,"dihapus",0,1)</f>
        <v>0</v>
      </c>
      <c r="E3080">
        <f t="shared" si="340"/>
        <v>0</v>
      </c>
      <c r="F3080" s="14">
        <v>43435</v>
      </c>
      <c r="G3080" s="1">
        <f t="shared" si="341"/>
        <v>12</v>
      </c>
      <c r="H3080" s="1">
        <f t="shared" si="342"/>
        <v>2018</v>
      </c>
      <c r="I3080">
        <v>0</v>
      </c>
      <c r="K3080">
        <f t="shared" si="336"/>
        <v>0</v>
      </c>
      <c r="L3080">
        <v>5165</v>
      </c>
      <c r="M3080" s="6">
        <f t="shared" si="337"/>
        <v>0</v>
      </c>
      <c r="N3080" s="6" t="str">
        <f t="shared" si="338"/>
        <v/>
      </c>
      <c r="O3080" s="6">
        <f t="shared" si="339"/>
        <v>0</v>
      </c>
      <c r="Q3080">
        <f>_xlfn.XLOOKUP(C3080&amp;G3080&amp;H3080,covid!$E$2:$E$2184,covid!$D$2:$D$2184,0,0,1)</f>
        <v>0</v>
      </c>
    </row>
    <row r="3081" spans="1:17" x14ac:dyDescent="0.3">
      <c r="A3081">
        <f>_xlfn.XLOOKUP(C3081,kamus!$B$2:$B$87,kamus!$A$2:$A$87,0,0,1)</f>
        <v>35</v>
      </c>
      <c r="B3081" t="str">
        <f>_xlfn.XLOOKUP(C3081,kamus!$B$2:$B$87,kamus!$D$2:$D$87,"dihapus",0,1)</f>
        <v>Mlati 1</v>
      </c>
      <c r="C3081" t="s">
        <v>240</v>
      </c>
      <c r="D3081">
        <f>_xlfn.XLOOKUP(C3081,kamus!$B$2:$B$87,kamus!$J$2:$J$87,"dihapus",0,1)</f>
        <v>1</v>
      </c>
      <c r="E3081">
        <f t="shared" si="340"/>
        <v>0</v>
      </c>
      <c r="F3081" s="14">
        <v>43435</v>
      </c>
      <c r="G3081" s="1">
        <f t="shared" si="341"/>
        <v>12</v>
      </c>
      <c r="H3081" s="1">
        <f t="shared" si="342"/>
        <v>2018</v>
      </c>
      <c r="I3081">
        <v>0</v>
      </c>
      <c r="K3081">
        <f t="shared" si="336"/>
        <v>0</v>
      </c>
      <c r="L3081">
        <v>18886</v>
      </c>
      <c r="M3081" s="6">
        <f t="shared" si="337"/>
        <v>0</v>
      </c>
      <c r="N3081" s="6" t="str">
        <f t="shared" si="338"/>
        <v/>
      </c>
      <c r="O3081" s="6">
        <f t="shared" si="339"/>
        <v>0</v>
      </c>
      <c r="Q3081">
        <f>_xlfn.XLOOKUP(C3081&amp;G3081&amp;H3081,covid!$E$2:$E$2184,covid!$D$2:$D$2184,0,0,1)</f>
        <v>0</v>
      </c>
    </row>
    <row r="3082" spans="1:17" x14ac:dyDescent="0.3">
      <c r="A3082">
        <f>_xlfn.XLOOKUP(C3082,kamus!$B$2:$B$87,kamus!$A$2:$A$87,0,0,1)</f>
        <v>34</v>
      </c>
      <c r="B3082" t="str">
        <f>_xlfn.XLOOKUP(C3082,kamus!$B$2:$B$87,kamus!$D$2:$D$87,"dihapus",0,1)</f>
        <v>Mlati 1</v>
      </c>
      <c r="C3082" t="s">
        <v>254</v>
      </c>
      <c r="D3082">
        <f>_xlfn.XLOOKUP(C3082,kamus!$B$2:$B$87,kamus!$J$2:$J$87,"dihapus",0,1)</f>
        <v>1</v>
      </c>
      <c r="E3082">
        <f t="shared" si="340"/>
        <v>0</v>
      </c>
      <c r="F3082" s="14">
        <v>43435</v>
      </c>
      <c r="G3082" s="1">
        <f t="shared" si="341"/>
        <v>12</v>
      </c>
      <c r="H3082" s="1">
        <f t="shared" si="342"/>
        <v>2018</v>
      </c>
      <c r="I3082">
        <v>0</v>
      </c>
      <c r="K3082">
        <f t="shared" si="336"/>
        <v>0</v>
      </c>
      <c r="L3082">
        <v>35345</v>
      </c>
      <c r="M3082" s="6">
        <f t="shared" si="337"/>
        <v>0</v>
      </c>
      <c r="N3082" s="6" t="str">
        <f t="shared" si="338"/>
        <v/>
      </c>
      <c r="O3082" s="6">
        <f t="shared" si="339"/>
        <v>0</v>
      </c>
      <c r="Q3082">
        <f>_xlfn.XLOOKUP(C3082&amp;G3082&amp;H3082,covid!$E$2:$E$2184,covid!$D$2:$D$2184,0,0,1)</f>
        <v>0</v>
      </c>
    </row>
    <row r="3083" spans="1:17" x14ac:dyDescent="0.3">
      <c r="A3083">
        <f>_xlfn.XLOOKUP(C3083,kamus!$B$2:$B$87,kamus!$A$2:$A$87,0,0,1)</f>
        <v>38</v>
      </c>
      <c r="B3083" t="str">
        <f>_xlfn.XLOOKUP(C3083,kamus!$B$2:$B$87,kamus!$D$2:$D$87,"dihapus",0,1)</f>
        <v>Mlati 2</v>
      </c>
      <c r="C3083" t="s">
        <v>258</v>
      </c>
      <c r="D3083">
        <f>_xlfn.XLOOKUP(C3083,kamus!$B$2:$B$87,kamus!$J$2:$J$87,"dihapus",0,1)</f>
        <v>0</v>
      </c>
      <c r="E3083">
        <f t="shared" si="340"/>
        <v>0</v>
      </c>
      <c r="F3083" s="14">
        <v>43435</v>
      </c>
      <c r="G3083" s="1">
        <f t="shared" si="341"/>
        <v>12</v>
      </c>
      <c r="H3083" s="1">
        <f t="shared" si="342"/>
        <v>2018</v>
      </c>
      <c r="I3083">
        <v>2</v>
      </c>
      <c r="K3083">
        <f t="shared" si="336"/>
        <v>2</v>
      </c>
      <c r="L3083">
        <v>16653</v>
      </c>
      <c r="M3083" s="6">
        <f t="shared" si="337"/>
        <v>12.009848075421846</v>
      </c>
      <c r="N3083" s="6" t="str">
        <f t="shared" si="338"/>
        <v/>
      </c>
      <c r="O3083" s="6">
        <f t="shared" si="339"/>
        <v>12.009848075421846</v>
      </c>
      <c r="Q3083">
        <f>_xlfn.XLOOKUP(C3083&amp;G3083&amp;H3083,covid!$E$2:$E$2184,covid!$D$2:$D$2184,0,0,1)</f>
        <v>0</v>
      </c>
    </row>
    <row r="3084" spans="1:17" x14ac:dyDescent="0.3">
      <c r="A3084">
        <f>_xlfn.XLOOKUP(C3084,kamus!$B$2:$B$87,kamus!$A$2:$A$87,0,0,1)</f>
        <v>36</v>
      </c>
      <c r="B3084" t="str">
        <f>_xlfn.XLOOKUP(C3084,kamus!$B$2:$B$87,kamus!$D$2:$D$87,"dihapus",0,1)</f>
        <v>Mlati 2</v>
      </c>
      <c r="C3084" t="s">
        <v>268</v>
      </c>
      <c r="D3084">
        <f>_xlfn.XLOOKUP(C3084,kamus!$B$2:$B$87,kamus!$J$2:$J$87,"dihapus",0,1)</f>
        <v>1</v>
      </c>
      <c r="E3084">
        <f t="shared" si="340"/>
        <v>0</v>
      </c>
      <c r="F3084" s="14">
        <v>43435</v>
      </c>
      <c r="G3084" s="1">
        <f t="shared" si="341"/>
        <v>12</v>
      </c>
      <c r="H3084" s="1">
        <f t="shared" si="342"/>
        <v>2018</v>
      </c>
      <c r="I3084">
        <v>0</v>
      </c>
      <c r="K3084">
        <f t="shared" si="336"/>
        <v>0</v>
      </c>
      <c r="L3084">
        <v>11526</v>
      </c>
      <c r="M3084" s="6">
        <f t="shared" si="337"/>
        <v>0</v>
      </c>
      <c r="N3084" s="6" t="str">
        <f t="shared" si="338"/>
        <v/>
      </c>
      <c r="O3084" s="6">
        <f t="shared" si="339"/>
        <v>0</v>
      </c>
      <c r="Q3084">
        <f>_xlfn.XLOOKUP(C3084&amp;G3084&amp;H3084,covid!$E$2:$E$2184,covid!$D$2:$D$2184,0,0,1)</f>
        <v>0</v>
      </c>
    </row>
    <row r="3085" spans="1:17" x14ac:dyDescent="0.3">
      <c r="A3085">
        <f>_xlfn.XLOOKUP(C3085,kamus!$B$2:$B$87,kamus!$A$2:$A$87,0,0,1)</f>
        <v>37</v>
      </c>
      <c r="B3085" t="str">
        <f>_xlfn.XLOOKUP(C3085,kamus!$B$2:$B$87,kamus!$D$2:$D$87,"dihapus",0,1)</f>
        <v>Mlati 2</v>
      </c>
      <c r="C3085" t="s">
        <v>270</v>
      </c>
      <c r="D3085">
        <f>_xlfn.XLOOKUP(C3085,kamus!$B$2:$B$87,kamus!$J$2:$J$87,"dihapus",0,1)</f>
        <v>1</v>
      </c>
      <c r="E3085">
        <f t="shared" si="340"/>
        <v>0</v>
      </c>
      <c r="F3085" s="14">
        <v>43435</v>
      </c>
      <c r="G3085" s="1">
        <f t="shared" si="341"/>
        <v>12</v>
      </c>
      <c r="H3085" s="1">
        <f t="shared" si="342"/>
        <v>2018</v>
      </c>
      <c r="I3085">
        <v>0</v>
      </c>
      <c r="K3085">
        <f t="shared" si="336"/>
        <v>0</v>
      </c>
      <c r="L3085">
        <v>13694</v>
      </c>
      <c r="M3085" s="6">
        <f t="shared" si="337"/>
        <v>0</v>
      </c>
      <c r="N3085" s="6" t="str">
        <f t="shared" si="338"/>
        <v/>
      </c>
      <c r="O3085" s="6">
        <f t="shared" si="339"/>
        <v>0</v>
      </c>
      <c r="Q3085">
        <f>_xlfn.XLOOKUP(C3085&amp;G3085&amp;H3085,covid!$E$2:$E$2184,covid!$D$2:$D$2184,0,0,1)</f>
        <v>0</v>
      </c>
    </row>
    <row r="3086" spans="1:17" x14ac:dyDescent="0.3">
      <c r="A3086">
        <f>_xlfn.XLOOKUP(C3086,kamus!$B$2:$B$87,kamus!$A$2:$A$87,0,0,1)</f>
        <v>39</v>
      </c>
      <c r="B3086" t="str">
        <f>_xlfn.XLOOKUP(C3086,kamus!$B$2:$B$87,kamus!$D$2:$D$87,"dihapus",0,1)</f>
        <v>Moyudan</v>
      </c>
      <c r="C3086" t="s">
        <v>259</v>
      </c>
      <c r="D3086">
        <f>_xlfn.XLOOKUP(C3086,kamus!$B$2:$B$87,kamus!$J$2:$J$87,"dihapus",0,1)</f>
        <v>0</v>
      </c>
      <c r="E3086">
        <f t="shared" si="340"/>
        <v>0</v>
      </c>
      <c r="F3086" s="14">
        <v>43435</v>
      </c>
      <c r="G3086" s="1">
        <f t="shared" si="341"/>
        <v>12</v>
      </c>
      <c r="H3086" s="1">
        <f t="shared" si="342"/>
        <v>2018</v>
      </c>
      <c r="I3086">
        <v>0</v>
      </c>
      <c r="K3086">
        <f t="shared" si="336"/>
        <v>0</v>
      </c>
      <c r="L3086">
        <v>11875</v>
      </c>
      <c r="M3086" s="6">
        <f t="shared" si="337"/>
        <v>0</v>
      </c>
      <c r="N3086" s="6" t="str">
        <f t="shared" si="338"/>
        <v/>
      </c>
      <c r="O3086" s="6">
        <f t="shared" si="339"/>
        <v>0</v>
      </c>
      <c r="Q3086">
        <f>_xlfn.XLOOKUP(C3086&amp;G3086&amp;H3086,covid!$E$2:$E$2184,covid!$D$2:$D$2184,0,0,1)</f>
        <v>0</v>
      </c>
    </row>
    <row r="3087" spans="1:17" x14ac:dyDescent="0.3">
      <c r="A3087">
        <f>_xlfn.XLOOKUP(C3087,kamus!$B$2:$B$87,kamus!$A$2:$A$87,0,0,1)</f>
        <v>42</v>
      </c>
      <c r="B3087" t="str">
        <f>_xlfn.XLOOKUP(C3087,kamus!$B$2:$B$87,kamus!$D$2:$D$87,"dihapus",0,1)</f>
        <v>Moyudan</v>
      </c>
      <c r="C3087" t="s">
        <v>260</v>
      </c>
      <c r="D3087">
        <f>_xlfn.XLOOKUP(C3087,kamus!$B$2:$B$87,kamus!$J$2:$J$87,"dihapus",0,1)</f>
        <v>0</v>
      </c>
      <c r="E3087">
        <f t="shared" si="340"/>
        <v>0</v>
      </c>
      <c r="F3087" s="14">
        <v>43435</v>
      </c>
      <c r="G3087" s="1">
        <f t="shared" si="341"/>
        <v>12</v>
      </c>
      <c r="H3087" s="1">
        <f t="shared" si="342"/>
        <v>2018</v>
      </c>
      <c r="I3087">
        <v>0</v>
      </c>
      <c r="K3087">
        <f t="shared" si="336"/>
        <v>0</v>
      </c>
      <c r="L3087">
        <v>7197</v>
      </c>
      <c r="M3087" s="6">
        <f t="shared" si="337"/>
        <v>0</v>
      </c>
      <c r="N3087" s="6" t="str">
        <f t="shared" si="338"/>
        <v/>
      </c>
      <c r="O3087" s="6">
        <f t="shared" si="339"/>
        <v>0</v>
      </c>
      <c r="Q3087">
        <f>_xlfn.XLOOKUP(C3087&amp;G3087&amp;H3087,covid!$E$2:$E$2184,covid!$D$2:$D$2184,0,0,1)</f>
        <v>0</v>
      </c>
    </row>
    <row r="3088" spans="1:17" x14ac:dyDescent="0.3">
      <c r="A3088">
        <f>_xlfn.XLOOKUP(C3088,kamus!$B$2:$B$87,kamus!$A$2:$A$87,0,0,1)</f>
        <v>41</v>
      </c>
      <c r="B3088" t="str">
        <f>_xlfn.XLOOKUP(C3088,kamus!$B$2:$B$87,kamus!$D$2:$D$87,"dihapus",0,1)</f>
        <v>Moyudan</v>
      </c>
      <c r="C3088" t="s">
        <v>262</v>
      </c>
      <c r="D3088">
        <f>_xlfn.XLOOKUP(C3088,kamus!$B$2:$B$87,kamus!$J$2:$J$87,"dihapus",0,1)</f>
        <v>0</v>
      </c>
      <c r="E3088">
        <f t="shared" si="340"/>
        <v>0</v>
      </c>
      <c r="F3088" s="14">
        <v>43435</v>
      </c>
      <c r="G3088" s="1">
        <f t="shared" si="341"/>
        <v>12</v>
      </c>
      <c r="H3088" s="1">
        <f t="shared" si="342"/>
        <v>2018</v>
      </c>
      <c r="I3088">
        <v>0</v>
      </c>
      <c r="K3088">
        <f t="shared" si="336"/>
        <v>0</v>
      </c>
      <c r="L3088">
        <v>6705</v>
      </c>
      <c r="M3088" s="6">
        <f t="shared" si="337"/>
        <v>0</v>
      </c>
      <c r="N3088" s="6" t="str">
        <f t="shared" si="338"/>
        <v/>
      </c>
      <c r="O3088" s="6">
        <f t="shared" si="339"/>
        <v>0</v>
      </c>
      <c r="Q3088">
        <f>_xlfn.XLOOKUP(C3088&amp;G3088&amp;H3088,covid!$E$2:$E$2184,covid!$D$2:$D$2184,0,0,1)</f>
        <v>0</v>
      </c>
    </row>
    <row r="3089" spans="1:17" x14ac:dyDescent="0.3">
      <c r="A3089">
        <f>_xlfn.XLOOKUP(C3089,kamus!$B$2:$B$87,kamus!$A$2:$A$87,0,0,1)</f>
        <v>40</v>
      </c>
      <c r="B3089" t="str">
        <f>_xlfn.XLOOKUP(C3089,kamus!$B$2:$B$87,kamus!$D$2:$D$87,"dihapus",0,1)</f>
        <v>Moyudan</v>
      </c>
      <c r="C3089" t="s">
        <v>264</v>
      </c>
      <c r="D3089">
        <f>_xlfn.XLOOKUP(C3089,kamus!$B$2:$B$87,kamus!$J$2:$J$87,"dihapus",0,1)</f>
        <v>0</v>
      </c>
      <c r="E3089">
        <f t="shared" si="340"/>
        <v>0</v>
      </c>
      <c r="F3089" s="14">
        <v>43435</v>
      </c>
      <c r="G3089" s="1">
        <f t="shared" si="341"/>
        <v>12</v>
      </c>
      <c r="H3089" s="1">
        <f t="shared" si="342"/>
        <v>2018</v>
      </c>
      <c r="I3089">
        <v>0</v>
      </c>
      <c r="K3089">
        <f t="shared" si="336"/>
        <v>0</v>
      </c>
      <c r="L3089">
        <v>8347</v>
      </c>
      <c r="M3089" s="6">
        <f t="shared" si="337"/>
        <v>0</v>
      </c>
      <c r="N3089" s="6" t="str">
        <f t="shared" si="338"/>
        <v/>
      </c>
      <c r="O3089" s="6">
        <f t="shared" si="339"/>
        <v>0</v>
      </c>
      <c r="Q3089">
        <f>_xlfn.XLOOKUP(C3089&amp;G3089&amp;H3089,covid!$E$2:$E$2184,covid!$D$2:$D$2184,0,0,1)</f>
        <v>0</v>
      </c>
    </row>
    <row r="3090" spans="1:17" x14ac:dyDescent="0.3">
      <c r="A3090">
        <f>_xlfn.XLOOKUP(C3090,kamus!$B$2:$B$87,kamus!$A$2:$A$87,0,0,1)</f>
        <v>43</v>
      </c>
      <c r="B3090" t="str">
        <f>_xlfn.XLOOKUP(C3090,kamus!$B$2:$B$87,kamus!$D$2:$D$87,"dihapus",0,1)</f>
        <v>Ngaglik 1</v>
      </c>
      <c r="C3090" t="s">
        <v>228</v>
      </c>
      <c r="D3090">
        <f>_xlfn.XLOOKUP(C3090,kamus!$B$2:$B$87,kamus!$J$2:$J$87,"dihapus",0,1)</f>
        <v>1</v>
      </c>
      <c r="E3090">
        <f t="shared" si="340"/>
        <v>0</v>
      </c>
      <c r="F3090" s="14">
        <v>43435</v>
      </c>
      <c r="G3090" s="1">
        <f t="shared" si="341"/>
        <v>12</v>
      </c>
      <c r="H3090" s="1">
        <f t="shared" si="342"/>
        <v>2018</v>
      </c>
      <c r="I3090">
        <v>1</v>
      </c>
      <c r="K3090">
        <f t="shared" si="336"/>
        <v>1</v>
      </c>
      <c r="L3090">
        <v>12705</v>
      </c>
      <c r="M3090" s="6">
        <f t="shared" si="337"/>
        <v>7.8709169618260528</v>
      </c>
      <c r="N3090" s="6" t="str">
        <f t="shared" si="338"/>
        <v/>
      </c>
      <c r="O3090" s="6">
        <f t="shared" si="339"/>
        <v>7.8709169618260528</v>
      </c>
      <c r="Q3090">
        <f>_xlfn.XLOOKUP(C3090&amp;G3090&amp;H3090,covid!$E$2:$E$2184,covid!$D$2:$D$2184,0,0,1)</f>
        <v>0</v>
      </c>
    </row>
    <row r="3091" spans="1:17" x14ac:dyDescent="0.3">
      <c r="A3091">
        <f>_xlfn.XLOOKUP(C3091,kamus!$B$2:$B$87,kamus!$A$2:$A$87,0,0,1)</f>
        <v>44</v>
      </c>
      <c r="B3091" t="str">
        <f>_xlfn.XLOOKUP(C3091,kamus!$B$2:$B$87,kamus!$D$2:$D$87,"dihapus",0,1)</f>
        <v>Ngaglik 1</v>
      </c>
      <c r="C3091" t="s">
        <v>237</v>
      </c>
      <c r="D3091">
        <f>_xlfn.XLOOKUP(C3091,kamus!$B$2:$B$87,kamus!$J$2:$J$87,"dihapus",0,1)</f>
        <v>1</v>
      </c>
      <c r="E3091">
        <f t="shared" si="340"/>
        <v>0</v>
      </c>
      <c r="F3091" s="14">
        <v>43435</v>
      </c>
      <c r="G3091" s="1">
        <f t="shared" si="341"/>
        <v>12</v>
      </c>
      <c r="H3091" s="1">
        <f t="shared" si="342"/>
        <v>2018</v>
      </c>
      <c r="I3091">
        <v>0</v>
      </c>
      <c r="K3091">
        <f t="shared" si="336"/>
        <v>0</v>
      </c>
      <c r="L3091">
        <v>21934</v>
      </c>
      <c r="M3091" s="6">
        <f t="shared" si="337"/>
        <v>0</v>
      </c>
      <c r="N3091" s="6" t="str">
        <f t="shared" si="338"/>
        <v/>
      </c>
      <c r="O3091" s="6">
        <f t="shared" si="339"/>
        <v>0</v>
      </c>
      <c r="Q3091">
        <f>_xlfn.XLOOKUP(C3091&amp;G3091&amp;H3091,covid!$E$2:$E$2184,covid!$D$2:$D$2184,0,0,1)</f>
        <v>0</v>
      </c>
    </row>
    <row r="3092" spans="1:17" x14ac:dyDescent="0.3">
      <c r="A3092">
        <f>_xlfn.XLOOKUP(C3092,kamus!$B$2:$B$87,kamus!$A$2:$A$87,0,0,1)</f>
        <v>45</v>
      </c>
      <c r="B3092" t="str">
        <f>_xlfn.XLOOKUP(C3092,kamus!$B$2:$B$87,kamus!$D$2:$D$87,"dihapus",0,1)</f>
        <v>Ngaglik 1</v>
      </c>
      <c r="C3092" t="s">
        <v>255</v>
      </c>
      <c r="D3092">
        <f>_xlfn.XLOOKUP(C3092,kamus!$B$2:$B$87,kamus!$J$2:$J$87,"dihapus",0,1)</f>
        <v>1</v>
      </c>
      <c r="E3092">
        <f t="shared" si="340"/>
        <v>0</v>
      </c>
      <c r="F3092" s="14">
        <v>43435</v>
      </c>
      <c r="G3092" s="1">
        <f t="shared" si="341"/>
        <v>12</v>
      </c>
      <c r="H3092" s="1">
        <f t="shared" si="342"/>
        <v>2018</v>
      </c>
      <c r="I3092">
        <v>0</v>
      </c>
      <c r="K3092">
        <f t="shared" si="336"/>
        <v>0</v>
      </c>
      <c r="L3092">
        <v>19793</v>
      </c>
      <c r="M3092" s="6">
        <f t="shared" si="337"/>
        <v>0</v>
      </c>
      <c r="N3092" s="6" t="str">
        <f t="shared" si="338"/>
        <v/>
      </c>
      <c r="O3092" s="6">
        <f t="shared" si="339"/>
        <v>0</v>
      </c>
      <c r="Q3092">
        <f>_xlfn.XLOOKUP(C3092&amp;G3092&amp;H3092,covid!$E$2:$E$2184,covid!$D$2:$D$2184,0,0,1)</f>
        <v>0</v>
      </c>
    </row>
    <row r="3093" spans="1:17" x14ac:dyDescent="0.3">
      <c r="A3093">
        <f>_xlfn.XLOOKUP(C3093,kamus!$B$2:$B$87,kamus!$A$2:$A$87,0,0,1)</f>
        <v>48</v>
      </c>
      <c r="B3093" t="str">
        <f>_xlfn.XLOOKUP(C3093,kamus!$B$2:$B$87,kamus!$D$2:$D$87,"dihapus",0,1)</f>
        <v>Ngaglik 2</v>
      </c>
      <c r="C3093" t="s">
        <v>208</v>
      </c>
      <c r="D3093">
        <f>_xlfn.XLOOKUP(C3093,kamus!$B$2:$B$87,kamus!$J$2:$J$87,"dihapus",0,1)</f>
        <v>1</v>
      </c>
      <c r="E3093">
        <f t="shared" si="340"/>
        <v>0</v>
      </c>
      <c r="F3093" s="14">
        <v>43435</v>
      </c>
      <c r="G3093" s="1">
        <f t="shared" si="341"/>
        <v>12</v>
      </c>
      <c r="H3093" s="1">
        <f t="shared" si="342"/>
        <v>2018</v>
      </c>
      <c r="I3093">
        <v>0</v>
      </c>
      <c r="K3093">
        <f t="shared" si="336"/>
        <v>0</v>
      </c>
      <c r="L3093">
        <v>10447</v>
      </c>
      <c r="M3093" s="6">
        <f t="shared" si="337"/>
        <v>0</v>
      </c>
      <c r="N3093" s="6" t="str">
        <f t="shared" si="338"/>
        <v/>
      </c>
      <c r="O3093" s="6">
        <f t="shared" si="339"/>
        <v>0</v>
      </c>
      <c r="Q3093">
        <f>_xlfn.XLOOKUP(C3093&amp;G3093&amp;H3093,covid!$E$2:$E$2184,covid!$D$2:$D$2184,0,0,1)</f>
        <v>0</v>
      </c>
    </row>
    <row r="3094" spans="1:17" x14ac:dyDescent="0.3">
      <c r="A3094">
        <f>_xlfn.XLOOKUP(C3094,kamus!$B$2:$B$87,kamus!$A$2:$A$87,0,0,1)</f>
        <v>47</v>
      </c>
      <c r="B3094" t="str">
        <f>_xlfn.XLOOKUP(C3094,kamus!$B$2:$B$87,kamus!$D$2:$D$87,"dihapus",0,1)</f>
        <v>Ngaglik 2</v>
      </c>
      <c r="C3094" t="s">
        <v>238</v>
      </c>
      <c r="D3094">
        <f>_xlfn.XLOOKUP(C3094,kamus!$B$2:$B$87,kamus!$J$2:$J$87,"dihapus",0,1)</f>
        <v>1</v>
      </c>
      <c r="E3094">
        <f t="shared" si="340"/>
        <v>0</v>
      </c>
      <c r="F3094" s="14">
        <v>43435</v>
      </c>
      <c r="G3094" s="1">
        <f t="shared" si="341"/>
        <v>12</v>
      </c>
      <c r="H3094" s="1">
        <f t="shared" si="342"/>
        <v>2018</v>
      </c>
      <c r="I3094">
        <v>0</v>
      </c>
      <c r="K3094">
        <f t="shared" si="336"/>
        <v>0</v>
      </c>
      <c r="L3094">
        <v>22367</v>
      </c>
      <c r="M3094" s="6">
        <f t="shared" si="337"/>
        <v>0</v>
      </c>
      <c r="N3094" s="6" t="str">
        <f t="shared" si="338"/>
        <v/>
      </c>
      <c r="O3094" s="6">
        <f t="shared" si="339"/>
        <v>0</v>
      </c>
      <c r="Q3094">
        <f>_xlfn.XLOOKUP(C3094&amp;G3094&amp;H3094,covid!$E$2:$E$2184,covid!$D$2:$D$2184,0,0,1)</f>
        <v>0</v>
      </c>
    </row>
    <row r="3095" spans="1:17" x14ac:dyDescent="0.3">
      <c r="A3095">
        <f>_xlfn.XLOOKUP(C3095,kamus!$B$2:$B$87,kamus!$A$2:$A$87,0,0,1)</f>
        <v>46</v>
      </c>
      <c r="B3095" t="str">
        <f>_xlfn.XLOOKUP(C3095,kamus!$B$2:$B$87,kamus!$D$2:$D$87,"dihapus",0,1)</f>
        <v>Ngaglik 2</v>
      </c>
      <c r="C3095" t="s">
        <v>257</v>
      </c>
      <c r="D3095">
        <f>_xlfn.XLOOKUP(C3095,kamus!$B$2:$B$87,kamus!$J$2:$J$87,"dihapus",0,1)</f>
        <v>1</v>
      </c>
      <c r="E3095">
        <f t="shared" si="340"/>
        <v>0</v>
      </c>
      <c r="F3095" s="14">
        <v>43435</v>
      </c>
      <c r="G3095" s="1">
        <f t="shared" si="341"/>
        <v>12</v>
      </c>
      <c r="H3095" s="1">
        <f t="shared" si="342"/>
        <v>2018</v>
      </c>
      <c r="I3095">
        <v>0</v>
      </c>
      <c r="K3095">
        <f t="shared" si="336"/>
        <v>0</v>
      </c>
      <c r="L3095">
        <v>16910</v>
      </c>
      <c r="M3095" s="6">
        <f t="shared" si="337"/>
        <v>0</v>
      </c>
      <c r="N3095" s="6" t="str">
        <f t="shared" si="338"/>
        <v/>
      </c>
      <c r="O3095" s="6">
        <f t="shared" si="339"/>
        <v>0</v>
      </c>
      <c r="Q3095">
        <f>_xlfn.XLOOKUP(C3095&amp;G3095&amp;H3095,covid!$E$2:$E$2184,covid!$D$2:$D$2184,0,0,1)</f>
        <v>0</v>
      </c>
    </row>
    <row r="3096" spans="1:17" x14ac:dyDescent="0.3">
      <c r="A3096">
        <f>_xlfn.XLOOKUP(C3096,kamus!$B$2:$B$87,kamus!$A$2:$A$87,0,0,1)</f>
        <v>50</v>
      </c>
      <c r="B3096" t="str">
        <f>_xlfn.XLOOKUP(C3096,kamus!$B$2:$B$87,kamus!$D$2:$D$87,"dihapus",0,1)</f>
        <v>Ngemplak 1</v>
      </c>
      <c r="C3096" t="s">
        <v>202</v>
      </c>
      <c r="D3096">
        <f>_xlfn.XLOOKUP(C3096,kamus!$B$2:$B$87,kamus!$J$2:$J$87,"dihapus",0,1)</f>
        <v>0</v>
      </c>
      <c r="E3096">
        <f t="shared" si="340"/>
        <v>0</v>
      </c>
      <c r="F3096" s="14">
        <v>43435</v>
      </c>
      <c r="G3096" s="1">
        <f t="shared" si="341"/>
        <v>12</v>
      </c>
      <c r="H3096" s="1">
        <f t="shared" si="342"/>
        <v>2018</v>
      </c>
      <c r="I3096">
        <v>0</v>
      </c>
      <c r="K3096">
        <f t="shared" si="336"/>
        <v>0</v>
      </c>
      <c r="L3096">
        <v>7988</v>
      </c>
      <c r="M3096" s="6">
        <f t="shared" si="337"/>
        <v>0</v>
      </c>
      <c r="N3096" s="6" t="str">
        <f t="shared" si="338"/>
        <v/>
      </c>
      <c r="O3096" s="6">
        <f t="shared" si="339"/>
        <v>0</v>
      </c>
      <c r="Q3096">
        <f>_xlfn.XLOOKUP(C3096&amp;G3096&amp;H3096,covid!$E$2:$E$2184,covid!$D$2:$D$2184,0,0,1)</f>
        <v>0</v>
      </c>
    </row>
    <row r="3097" spans="1:17" x14ac:dyDescent="0.3">
      <c r="A3097">
        <f>_xlfn.XLOOKUP(C3097,kamus!$B$2:$B$87,kamus!$A$2:$A$87,0,0,1)</f>
        <v>51</v>
      </c>
      <c r="B3097" t="str">
        <f>_xlfn.XLOOKUP(C3097,kamus!$B$2:$B$87,kamus!$D$2:$D$87,"dihapus",0,1)</f>
        <v>Ngemplak 1</v>
      </c>
      <c r="C3097" t="s">
        <v>256</v>
      </c>
      <c r="D3097">
        <f>_xlfn.XLOOKUP(C3097,kamus!$B$2:$B$87,kamus!$J$2:$J$87,"dihapus",0,1)</f>
        <v>0</v>
      </c>
      <c r="E3097">
        <f t="shared" si="340"/>
        <v>0</v>
      </c>
      <c r="F3097" s="14">
        <v>43435</v>
      </c>
      <c r="G3097" s="1">
        <f t="shared" si="341"/>
        <v>12</v>
      </c>
      <c r="H3097" s="1">
        <f t="shared" si="342"/>
        <v>2018</v>
      </c>
      <c r="I3097">
        <v>0</v>
      </c>
      <c r="K3097">
        <f t="shared" si="336"/>
        <v>0</v>
      </c>
      <c r="L3097">
        <v>8208</v>
      </c>
      <c r="M3097" s="6">
        <f t="shared" si="337"/>
        <v>0</v>
      </c>
      <c r="N3097" s="6" t="str">
        <f t="shared" si="338"/>
        <v/>
      </c>
      <c r="O3097" s="6">
        <f t="shared" si="339"/>
        <v>0</v>
      </c>
      <c r="Q3097">
        <f>_xlfn.XLOOKUP(C3097&amp;G3097&amp;H3097,covid!$E$2:$E$2184,covid!$D$2:$D$2184,0,0,1)</f>
        <v>0</v>
      </c>
    </row>
    <row r="3098" spans="1:17" x14ac:dyDescent="0.3">
      <c r="A3098">
        <f>_xlfn.XLOOKUP(C3098,kamus!$B$2:$B$87,kamus!$A$2:$A$87,0,0,1)</f>
        <v>49</v>
      </c>
      <c r="B3098" t="str">
        <f>_xlfn.XLOOKUP(C3098,kamus!$B$2:$B$87,kamus!$D$2:$D$87,"dihapus",0,1)</f>
        <v>Ngemplak 1</v>
      </c>
      <c r="C3098" t="s">
        <v>276</v>
      </c>
      <c r="D3098">
        <f>_xlfn.XLOOKUP(C3098,kamus!$B$2:$B$87,kamus!$J$2:$J$87,"dihapus",0,1)</f>
        <v>1</v>
      </c>
      <c r="E3098">
        <f t="shared" si="340"/>
        <v>0</v>
      </c>
      <c r="F3098" s="14">
        <v>43435</v>
      </c>
      <c r="G3098" s="1">
        <f t="shared" si="341"/>
        <v>12</v>
      </c>
      <c r="H3098" s="1">
        <f t="shared" si="342"/>
        <v>2018</v>
      </c>
      <c r="I3098">
        <v>0</v>
      </c>
      <c r="K3098">
        <f t="shared" si="336"/>
        <v>0</v>
      </c>
      <c r="L3098">
        <v>9697</v>
      </c>
      <c r="M3098" s="6">
        <f t="shared" si="337"/>
        <v>0</v>
      </c>
      <c r="N3098" s="6" t="str">
        <f t="shared" si="338"/>
        <v/>
      </c>
      <c r="O3098" s="6">
        <f t="shared" si="339"/>
        <v>0</v>
      </c>
      <c r="Q3098">
        <f>_xlfn.XLOOKUP(C3098&amp;G3098&amp;H3098,covid!$E$2:$E$2184,covid!$D$2:$D$2184,0,0,1)</f>
        <v>0</v>
      </c>
    </row>
    <row r="3099" spans="1:17" x14ac:dyDescent="0.3">
      <c r="A3099">
        <f>_xlfn.XLOOKUP(C3099,kamus!$B$2:$B$87,kamus!$A$2:$A$87,0,0,1)</f>
        <v>52</v>
      </c>
      <c r="B3099" t="str">
        <f>_xlfn.XLOOKUP(C3099,kamus!$B$2:$B$87,kamus!$D$2:$D$87,"dihapus",0,1)</f>
        <v>Ngemplak 2</v>
      </c>
      <c r="C3099" t="s">
        <v>277</v>
      </c>
      <c r="D3099">
        <f>_xlfn.XLOOKUP(C3099,kamus!$B$2:$B$87,kamus!$J$2:$J$87,"dihapus",0,1)</f>
        <v>1</v>
      </c>
      <c r="E3099">
        <f t="shared" si="340"/>
        <v>0</v>
      </c>
      <c r="F3099" s="14">
        <v>43435</v>
      </c>
      <c r="G3099" s="1">
        <f t="shared" si="341"/>
        <v>12</v>
      </c>
      <c r="H3099" s="1">
        <f t="shared" si="342"/>
        <v>2018</v>
      </c>
      <c r="I3099">
        <v>0</v>
      </c>
      <c r="K3099">
        <f t="shared" si="336"/>
        <v>0</v>
      </c>
      <c r="L3099">
        <v>31636</v>
      </c>
      <c r="M3099" s="6">
        <f t="shared" si="337"/>
        <v>0</v>
      </c>
      <c r="N3099" s="6" t="str">
        <f t="shared" si="338"/>
        <v/>
      </c>
      <c r="O3099" s="6">
        <f t="shared" si="339"/>
        <v>0</v>
      </c>
      <c r="Q3099">
        <f>_xlfn.XLOOKUP(C3099&amp;G3099&amp;H3099,covid!$E$2:$E$2184,covid!$D$2:$D$2184,0,0,1)</f>
        <v>0</v>
      </c>
    </row>
    <row r="3100" spans="1:17" x14ac:dyDescent="0.3">
      <c r="A3100">
        <f>_xlfn.XLOOKUP(C3100,kamus!$B$2:$B$87,kamus!$A$2:$A$87,0,0,1)</f>
        <v>53</v>
      </c>
      <c r="B3100" t="str">
        <f>_xlfn.XLOOKUP(C3100,kamus!$B$2:$B$87,kamus!$D$2:$D$87,"dihapus",0,1)</f>
        <v>Ngemplak 2</v>
      </c>
      <c r="C3100" t="s">
        <v>278</v>
      </c>
      <c r="D3100">
        <f>_xlfn.XLOOKUP(C3100,kamus!$B$2:$B$87,kamus!$J$2:$J$87,"dihapus",0,1)</f>
        <v>0</v>
      </c>
      <c r="E3100">
        <f t="shared" si="340"/>
        <v>0</v>
      </c>
      <c r="F3100" s="14">
        <v>43435</v>
      </c>
      <c r="G3100" s="1">
        <f t="shared" si="341"/>
        <v>12</v>
      </c>
      <c r="H3100" s="1">
        <f t="shared" si="342"/>
        <v>2018</v>
      </c>
      <c r="I3100">
        <v>0</v>
      </c>
      <c r="K3100">
        <f t="shared" si="336"/>
        <v>0</v>
      </c>
      <c r="L3100">
        <v>8894</v>
      </c>
      <c r="M3100" s="6">
        <f t="shared" si="337"/>
        <v>0</v>
      </c>
      <c r="N3100" s="6" t="str">
        <f t="shared" si="338"/>
        <v/>
      </c>
      <c r="O3100" s="6">
        <f t="shared" si="339"/>
        <v>0</v>
      </c>
      <c r="Q3100">
        <f>_xlfn.XLOOKUP(C3100&amp;G3100&amp;H3100,covid!$E$2:$E$2184,covid!$D$2:$D$2184,0,0,1)</f>
        <v>0</v>
      </c>
    </row>
    <row r="3101" spans="1:17" x14ac:dyDescent="0.3">
      <c r="A3101">
        <f>_xlfn.XLOOKUP(C3101,kamus!$B$2:$B$87,kamus!$A$2:$A$87,0,0,1)</f>
        <v>57</v>
      </c>
      <c r="B3101" t="str">
        <f>_xlfn.XLOOKUP(C3101,kamus!$B$2:$B$87,kamus!$D$2:$D$87,"dihapus",0,1)</f>
        <v>Pakem</v>
      </c>
      <c r="C3101" t="s">
        <v>204</v>
      </c>
      <c r="D3101">
        <f>_xlfn.XLOOKUP(C3101,kamus!$B$2:$B$87,kamus!$J$2:$J$87,"dihapus",0,1)</f>
        <v>0</v>
      </c>
      <c r="E3101">
        <f t="shared" si="340"/>
        <v>0</v>
      </c>
      <c r="F3101" s="14">
        <v>43435</v>
      </c>
      <c r="G3101" s="1">
        <f t="shared" si="341"/>
        <v>12</v>
      </c>
      <c r="H3101" s="1">
        <f t="shared" si="342"/>
        <v>2018</v>
      </c>
      <c r="I3101">
        <v>0</v>
      </c>
      <c r="K3101">
        <f t="shared" si="336"/>
        <v>0</v>
      </c>
      <c r="L3101">
        <v>6864</v>
      </c>
      <c r="M3101" s="6">
        <f t="shared" si="337"/>
        <v>0</v>
      </c>
      <c r="N3101" s="6" t="str">
        <f t="shared" si="338"/>
        <v/>
      </c>
      <c r="O3101" s="6">
        <f t="shared" si="339"/>
        <v>0</v>
      </c>
      <c r="Q3101">
        <f>_xlfn.XLOOKUP(C3101&amp;G3101&amp;H3101,covid!$E$2:$E$2184,covid!$D$2:$D$2184,0,0,1)</f>
        <v>0</v>
      </c>
    </row>
    <row r="3102" spans="1:17" x14ac:dyDescent="0.3">
      <c r="A3102">
        <f>_xlfn.XLOOKUP(C3102,kamus!$B$2:$B$87,kamus!$A$2:$A$87,0,0,1)</f>
        <v>54</v>
      </c>
      <c r="B3102" t="str">
        <f>_xlfn.XLOOKUP(C3102,kamus!$B$2:$B$87,kamus!$D$2:$D$87,"dihapus",0,1)</f>
        <v>Pakem</v>
      </c>
      <c r="C3102" t="s">
        <v>213</v>
      </c>
      <c r="D3102">
        <f>_xlfn.XLOOKUP(C3102,kamus!$B$2:$B$87,kamus!$J$2:$J$87,"dihapus",0,1)</f>
        <v>0</v>
      </c>
      <c r="E3102">
        <f t="shared" si="340"/>
        <v>0</v>
      </c>
      <c r="F3102" s="14">
        <v>43435</v>
      </c>
      <c r="G3102" s="1">
        <f t="shared" si="341"/>
        <v>12</v>
      </c>
      <c r="H3102" s="1">
        <f t="shared" si="342"/>
        <v>2018</v>
      </c>
      <c r="I3102">
        <v>0</v>
      </c>
      <c r="K3102">
        <f t="shared" si="336"/>
        <v>0</v>
      </c>
      <c r="L3102">
        <v>9160</v>
      </c>
      <c r="M3102" s="6">
        <f t="shared" si="337"/>
        <v>0</v>
      </c>
      <c r="N3102" s="6" t="str">
        <f t="shared" si="338"/>
        <v/>
      </c>
      <c r="O3102" s="6">
        <f t="shared" si="339"/>
        <v>0</v>
      </c>
      <c r="Q3102">
        <f>_xlfn.XLOOKUP(C3102&amp;G3102&amp;H3102,covid!$E$2:$E$2184,covid!$D$2:$D$2184,0,0,1)</f>
        <v>0</v>
      </c>
    </row>
    <row r="3103" spans="1:17" x14ac:dyDescent="0.3">
      <c r="A3103">
        <f>_xlfn.XLOOKUP(C3103,kamus!$B$2:$B$87,kamus!$A$2:$A$87,0,0,1)</f>
        <v>56</v>
      </c>
      <c r="B3103" t="str">
        <f>_xlfn.XLOOKUP(C3103,kamus!$B$2:$B$87,kamus!$D$2:$D$87,"dihapus",0,1)</f>
        <v>Pakem</v>
      </c>
      <c r="C3103" t="s">
        <v>214</v>
      </c>
      <c r="D3103">
        <f>_xlfn.XLOOKUP(C3103,kamus!$B$2:$B$87,kamus!$J$2:$J$87,"dihapus",0,1)</f>
        <v>1</v>
      </c>
      <c r="E3103">
        <f t="shared" si="340"/>
        <v>0</v>
      </c>
      <c r="F3103" s="14">
        <v>43435</v>
      </c>
      <c r="G3103" s="1">
        <f t="shared" si="341"/>
        <v>12</v>
      </c>
      <c r="H3103" s="1">
        <f t="shared" si="342"/>
        <v>2018</v>
      </c>
      <c r="I3103">
        <v>0</v>
      </c>
      <c r="K3103">
        <f t="shared" si="336"/>
        <v>0</v>
      </c>
      <c r="L3103">
        <v>6711</v>
      </c>
      <c r="M3103" s="6">
        <f t="shared" si="337"/>
        <v>0</v>
      </c>
      <c r="N3103" s="6" t="str">
        <f t="shared" si="338"/>
        <v/>
      </c>
      <c r="O3103" s="6">
        <f t="shared" si="339"/>
        <v>0</v>
      </c>
      <c r="Q3103">
        <f>_xlfn.XLOOKUP(C3103&amp;G3103&amp;H3103,covid!$E$2:$E$2184,covid!$D$2:$D$2184,0,0,1)</f>
        <v>0</v>
      </c>
    </row>
    <row r="3104" spans="1:17" x14ac:dyDescent="0.3">
      <c r="A3104">
        <f>_xlfn.XLOOKUP(C3104,kamus!$B$2:$B$87,kamus!$A$2:$A$87,0,0,1)</f>
        <v>58</v>
      </c>
      <c r="B3104" t="str">
        <f>_xlfn.XLOOKUP(C3104,kamus!$B$2:$B$87,kamus!$D$2:$D$87,"dihapus",0,1)</f>
        <v>Pakem</v>
      </c>
      <c r="C3104" t="s">
        <v>231</v>
      </c>
      <c r="D3104">
        <f>_xlfn.XLOOKUP(C3104,kamus!$B$2:$B$87,kamus!$J$2:$J$87,"dihapus",0,1)</f>
        <v>0</v>
      </c>
      <c r="E3104">
        <f t="shared" si="340"/>
        <v>0</v>
      </c>
      <c r="F3104" s="14">
        <v>43435</v>
      </c>
      <c r="G3104" s="1">
        <f t="shared" si="341"/>
        <v>12</v>
      </c>
      <c r="H3104" s="1">
        <f t="shared" si="342"/>
        <v>2018</v>
      </c>
      <c r="I3104">
        <v>0</v>
      </c>
      <c r="K3104">
        <f t="shared" si="336"/>
        <v>0</v>
      </c>
      <c r="L3104">
        <v>6932</v>
      </c>
      <c r="M3104" s="6">
        <f t="shared" si="337"/>
        <v>0</v>
      </c>
      <c r="N3104" s="6" t="str">
        <f t="shared" si="338"/>
        <v/>
      </c>
      <c r="O3104" s="6">
        <f t="shared" si="339"/>
        <v>0</v>
      </c>
      <c r="Q3104">
        <f>_xlfn.XLOOKUP(C3104&amp;G3104&amp;H3104,covid!$E$2:$E$2184,covid!$D$2:$D$2184,0,0,1)</f>
        <v>0</v>
      </c>
    </row>
    <row r="3105" spans="1:17" x14ac:dyDescent="0.3">
      <c r="A3105">
        <f>_xlfn.XLOOKUP(C3105,kamus!$B$2:$B$87,kamus!$A$2:$A$87,0,0,1)</f>
        <v>55</v>
      </c>
      <c r="B3105" t="str">
        <f>_xlfn.XLOOKUP(C3105,kamus!$B$2:$B$87,kamus!$D$2:$D$87,"dihapus",0,1)</f>
        <v>Pakem</v>
      </c>
      <c r="C3105" t="s">
        <v>234</v>
      </c>
      <c r="D3105">
        <f>_xlfn.XLOOKUP(C3105,kamus!$B$2:$B$87,kamus!$J$2:$J$87,"dihapus",0,1)</f>
        <v>0</v>
      </c>
      <c r="E3105">
        <f t="shared" si="340"/>
        <v>0</v>
      </c>
      <c r="F3105" s="14">
        <v>43435</v>
      </c>
      <c r="G3105" s="1">
        <f t="shared" si="341"/>
        <v>12</v>
      </c>
      <c r="H3105" s="1">
        <f t="shared" si="342"/>
        <v>2018</v>
      </c>
      <c r="I3105">
        <v>0</v>
      </c>
      <c r="K3105">
        <f t="shared" si="336"/>
        <v>0</v>
      </c>
      <c r="L3105">
        <v>9891</v>
      </c>
      <c r="M3105" s="6">
        <f t="shared" si="337"/>
        <v>0</v>
      </c>
      <c r="N3105" s="6" t="str">
        <f t="shared" si="338"/>
        <v/>
      </c>
      <c r="O3105" s="6">
        <f t="shared" si="339"/>
        <v>0</v>
      </c>
      <c r="Q3105">
        <f>_xlfn.XLOOKUP(C3105&amp;G3105&amp;H3105,covid!$E$2:$E$2184,covid!$D$2:$D$2184,0,0,1)</f>
        <v>0</v>
      </c>
    </row>
    <row r="3106" spans="1:17" x14ac:dyDescent="0.3">
      <c r="A3106">
        <f>_xlfn.XLOOKUP(C3106,kamus!$B$2:$B$87,kamus!$A$2:$A$87,0,0,1)</f>
        <v>64</v>
      </c>
      <c r="B3106" t="str">
        <f>_xlfn.XLOOKUP(C3106,kamus!$B$2:$B$87,kamus!$D$2:$D$87,"dihapus",0,1)</f>
        <v>Prambanan</v>
      </c>
      <c r="C3106" t="s">
        <v>203</v>
      </c>
      <c r="D3106">
        <f>_xlfn.XLOOKUP(C3106,kamus!$B$2:$B$87,kamus!$J$2:$J$87,"dihapus",0,1)</f>
        <v>1</v>
      </c>
      <c r="E3106">
        <f t="shared" si="340"/>
        <v>0</v>
      </c>
      <c r="F3106" s="14">
        <v>43435</v>
      </c>
      <c r="G3106" s="1">
        <f t="shared" si="341"/>
        <v>12</v>
      </c>
      <c r="H3106" s="1">
        <f t="shared" si="342"/>
        <v>2018</v>
      </c>
      <c r="I3106">
        <v>0</v>
      </c>
      <c r="K3106">
        <f t="shared" si="336"/>
        <v>0</v>
      </c>
      <c r="L3106">
        <v>12600</v>
      </c>
      <c r="M3106" s="6">
        <f t="shared" si="337"/>
        <v>0</v>
      </c>
      <c r="N3106" s="6" t="str">
        <f t="shared" si="338"/>
        <v/>
      </c>
      <c r="O3106" s="6">
        <f t="shared" si="339"/>
        <v>0</v>
      </c>
      <c r="Q3106">
        <f>_xlfn.XLOOKUP(C3106&amp;G3106&amp;H3106,covid!$E$2:$E$2184,covid!$D$2:$D$2184,0,0,1)</f>
        <v>0</v>
      </c>
    </row>
    <row r="3107" spans="1:17" x14ac:dyDescent="0.3">
      <c r="A3107">
        <f>_xlfn.XLOOKUP(C3107,kamus!$B$2:$B$87,kamus!$A$2:$A$87,0,0,1)</f>
        <v>59</v>
      </c>
      <c r="B3107" t="str">
        <f>_xlfn.XLOOKUP(C3107,kamus!$B$2:$B$87,kamus!$D$2:$D$87,"dihapus",0,1)</f>
        <v>Prambanan</v>
      </c>
      <c r="C3107" t="s">
        <v>210</v>
      </c>
      <c r="D3107">
        <f>_xlfn.XLOOKUP(C3107,kamus!$B$2:$B$87,kamus!$J$2:$J$87,"dihapus",0,1)</f>
        <v>0</v>
      </c>
      <c r="E3107">
        <f t="shared" si="340"/>
        <v>0</v>
      </c>
      <c r="F3107" s="14">
        <v>43435</v>
      </c>
      <c r="G3107" s="1">
        <f t="shared" si="341"/>
        <v>12</v>
      </c>
      <c r="H3107" s="1">
        <f t="shared" si="342"/>
        <v>2018</v>
      </c>
      <c r="I3107">
        <v>0</v>
      </c>
      <c r="K3107">
        <f t="shared" si="336"/>
        <v>0</v>
      </c>
      <c r="L3107">
        <v>4755</v>
      </c>
      <c r="M3107" s="6">
        <f t="shared" si="337"/>
        <v>0</v>
      </c>
      <c r="N3107" s="6" t="str">
        <f t="shared" si="338"/>
        <v/>
      </c>
      <c r="O3107" s="6">
        <f t="shared" si="339"/>
        <v>0</v>
      </c>
      <c r="Q3107">
        <f>_xlfn.XLOOKUP(C3107&amp;G3107&amp;H3107,covid!$E$2:$E$2184,covid!$D$2:$D$2184,0,0,1)</f>
        <v>0</v>
      </c>
    </row>
    <row r="3108" spans="1:17" x14ac:dyDescent="0.3">
      <c r="A3108">
        <f>_xlfn.XLOOKUP(C3108,kamus!$B$2:$B$87,kamus!$A$2:$A$87,0,0,1)</f>
        <v>61</v>
      </c>
      <c r="B3108" t="str">
        <f>_xlfn.XLOOKUP(C3108,kamus!$B$2:$B$87,kamus!$D$2:$D$87,"dihapus",0,1)</f>
        <v>Prambanan</v>
      </c>
      <c r="C3108" t="s">
        <v>219</v>
      </c>
      <c r="D3108">
        <f>_xlfn.XLOOKUP(C3108,kamus!$B$2:$B$87,kamus!$J$2:$J$87,"dihapus",0,1)</f>
        <v>0</v>
      </c>
      <c r="E3108">
        <f t="shared" si="340"/>
        <v>0</v>
      </c>
      <c r="F3108" s="14">
        <v>43435</v>
      </c>
      <c r="G3108" s="1">
        <f t="shared" si="341"/>
        <v>12</v>
      </c>
      <c r="H3108" s="1">
        <f t="shared" si="342"/>
        <v>2018</v>
      </c>
      <c r="I3108">
        <v>0</v>
      </c>
      <c r="K3108">
        <f t="shared" si="336"/>
        <v>0</v>
      </c>
      <c r="L3108">
        <v>14215</v>
      </c>
      <c r="M3108" s="6">
        <f t="shared" si="337"/>
        <v>0</v>
      </c>
      <c r="N3108" s="6" t="str">
        <f t="shared" si="338"/>
        <v/>
      </c>
      <c r="O3108" s="6">
        <f t="shared" si="339"/>
        <v>0</v>
      </c>
      <c r="Q3108">
        <f>_xlfn.XLOOKUP(C3108&amp;G3108&amp;H3108,covid!$E$2:$E$2184,covid!$D$2:$D$2184,0,0,1)</f>
        <v>0</v>
      </c>
    </row>
    <row r="3109" spans="1:17" x14ac:dyDescent="0.3">
      <c r="A3109">
        <f>_xlfn.XLOOKUP(C3109,kamus!$B$2:$B$87,kamus!$A$2:$A$87,0,0,1)</f>
        <v>62</v>
      </c>
      <c r="B3109" t="str">
        <f>_xlfn.XLOOKUP(C3109,kamus!$B$2:$B$87,kamus!$D$2:$D$87,"dihapus",0,1)</f>
        <v>Prambanan</v>
      </c>
      <c r="C3109" t="s">
        <v>236</v>
      </c>
      <c r="D3109">
        <f>_xlfn.XLOOKUP(C3109,kamus!$B$2:$B$87,kamus!$J$2:$J$87,"dihapus",0,1)</f>
        <v>0</v>
      </c>
      <c r="E3109">
        <f t="shared" si="340"/>
        <v>0</v>
      </c>
      <c r="F3109" s="14">
        <v>43435</v>
      </c>
      <c r="G3109" s="1">
        <f t="shared" si="341"/>
        <v>12</v>
      </c>
      <c r="H3109" s="1">
        <f t="shared" si="342"/>
        <v>2018</v>
      </c>
      <c r="I3109">
        <v>0</v>
      </c>
      <c r="K3109">
        <f t="shared" si="336"/>
        <v>0</v>
      </c>
      <c r="L3109">
        <v>6067</v>
      </c>
      <c r="M3109" s="6">
        <f t="shared" si="337"/>
        <v>0</v>
      </c>
      <c r="N3109" s="6" t="str">
        <f t="shared" si="338"/>
        <v/>
      </c>
      <c r="O3109" s="6">
        <f t="shared" si="339"/>
        <v>0</v>
      </c>
      <c r="Q3109">
        <f>_xlfn.XLOOKUP(C3109&amp;G3109&amp;H3109,covid!$E$2:$E$2184,covid!$D$2:$D$2184,0,0,1)</f>
        <v>0</v>
      </c>
    </row>
    <row r="3110" spans="1:17" x14ac:dyDescent="0.3">
      <c r="A3110">
        <f>_xlfn.XLOOKUP(C3110,kamus!$B$2:$B$87,kamus!$A$2:$A$87,0,0,1)</f>
        <v>63</v>
      </c>
      <c r="B3110" t="str">
        <f>_xlfn.XLOOKUP(C3110,kamus!$B$2:$B$87,kamus!$D$2:$D$87,"dihapus",0,1)</f>
        <v>Prambanan</v>
      </c>
      <c r="C3110" t="s">
        <v>261</v>
      </c>
      <c r="D3110">
        <f>_xlfn.XLOOKUP(C3110,kamus!$B$2:$B$87,kamus!$J$2:$J$87,"dihapus",0,1)</f>
        <v>0</v>
      </c>
      <c r="E3110">
        <f t="shared" si="340"/>
        <v>0</v>
      </c>
      <c r="F3110" s="14">
        <v>43435</v>
      </c>
      <c r="G3110" s="1">
        <f t="shared" si="341"/>
        <v>12</v>
      </c>
      <c r="H3110" s="1">
        <f t="shared" si="342"/>
        <v>2018</v>
      </c>
      <c r="I3110">
        <v>0</v>
      </c>
      <c r="K3110">
        <f t="shared" si="336"/>
        <v>0</v>
      </c>
      <c r="L3110">
        <v>15373</v>
      </c>
      <c r="M3110" s="6">
        <f t="shared" si="337"/>
        <v>0</v>
      </c>
      <c r="N3110" s="6" t="str">
        <f t="shared" si="338"/>
        <v/>
      </c>
      <c r="O3110" s="6">
        <f t="shared" si="339"/>
        <v>0</v>
      </c>
      <c r="Q3110">
        <f>_xlfn.XLOOKUP(C3110&amp;G3110&amp;H3110,covid!$E$2:$E$2184,covid!$D$2:$D$2184,0,0,1)</f>
        <v>0</v>
      </c>
    </row>
    <row r="3111" spans="1:17" x14ac:dyDescent="0.3">
      <c r="A3111">
        <f>_xlfn.XLOOKUP(C3111,kamus!$B$2:$B$87,kamus!$A$2:$A$87,0,0,1)</f>
        <v>60</v>
      </c>
      <c r="B3111" t="str">
        <f>_xlfn.XLOOKUP(C3111,kamus!$B$2:$B$87,kamus!$D$2:$D$87,"dihapus",0,1)</f>
        <v>Prambanan</v>
      </c>
      <c r="C3111" t="s">
        <v>280</v>
      </c>
      <c r="D3111">
        <f>_xlfn.XLOOKUP(C3111,kamus!$B$2:$B$87,kamus!$J$2:$J$87,"dihapus",0,1)</f>
        <v>0</v>
      </c>
      <c r="E3111">
        <f t="shared" si="340"/>
        <v>0</v>
      </c>
      <c r="F3111" s="14">
        <v>43435</v>
      </c>
      <c r="G3111" s="1">
        <f t="shared" si="341"/>
        <v>12</v>
      </c>
      <c r="H3111" s="1">
        <f t="shared" si="342"/>
        <v>2018</v>
      </c>
      <c r="I3111">
        <v>0</v>
      </c>
      <c r="K3111">
        <f t="shared" si="336"/>
        <v>0</v>
      </c>
      <c r="L3111">
        <v>2810</v>
      </c>
      <c r="M3111" s="6">
        <f t="shared" si="337"/>
        <v>0</v>
      </c>
      <c r="N3111" s="6" t="str">
        <f t="shared" si="338"/>
        <v/>
      </c>
      <c r="O3111" s="6">
        <f t="shared" si="339"/>
        <v>0</v>
      </c>
      <c r="Q3111">
        <f>_xlfn.XLOOKUP(C3111&amp;G3111&amp;H3111,covid!$E$2:$E$2184,covid!$D$2:$D$2184,0,0,1)</f>
        <v>0</v>
      </c>
    </row>
    <row r="3112" spans="1:17" x14ac:dyDescent="0.3">
      <c r="A3112">
        <f>_xlfn.XLOOKUP(C3112,kamus!$B$2:$B$87,kamus!$A$2:$A$87,0,0,1)</f>
        <v>67</v>
      </c>
      <c r="B3112" t="str">
        <f>_xlfn.XLOOKUP(C3112,kamus!$B$2:$B$87,kamus!$D$2:$D$87,"dihapus",0,1)</f>
        <v>Seyegan</v>
      </c>
      <c r="C3112" t="s">
        <v>221</v>
      </c>
      <c r="D3112">
        <f>_xlfn.XLOOKUP(C3112,kamus!$B$2:$B$87,kamus!$J$2:$J$87,"dihapus",0,1)</f>
        <v>0</v>
      </c>
      <c r="E3112">
        <f t="shared" si="340"/>
        <v>0</v>
      </c>
      <c r="F3112" s="14">
        <v>43435</v>
      </c>
      <c r="G3112" s="1">
        <f t="shared" si="341"/>
        <v>12</v>
      </c>
      <c r="H3112" s="1">
        <f t="shared" si="342"/>
        <v>2018</v>
      </c>
      <c r="I3112">
        <v>0</v>
      </c>
      <c r="K3112">
        <f t="shared" si="336"/>
        <v>0</v>
      </c>
      <c r="L3112">
        <v>10795</v>
      </c>
      <c r="M3112" s="6">
        <f t="shared" si="337"/>
        <v>0</v>
      </c>
      <c r="N3112" s="6" t="str">
        <f t="shared" si="338"/>
        <v/>
      </c>
      <c r="O3112" s="6">
        <f t="shared" si="339"/>
        <v>0</v>
      </c>
      <c r="Q3112">
        <f>_xlfn.XLOOKUP(C3112&amp;G3112&amp;H3112,covid!$E$2:$E$2184,covid!$D$2:$D$2184,0,0,1)</f>
        <v>0</v>
      </c>
    </row>
    <row r="3113" spans="1:17" x14ac:dyDescent="0.3">
      <c r="A3113">
        <f>_xlfn.XLOOKUP(C3113,kamus!$B$2:$B$87,kamus!$A$2:$A$87,0,0,1)</f>
        <v>66</v>
      </c>
      <c r="B3113" t="str">
        <f>_xlfn.XLOOKUP(C3113,kamus!$B$2:$B$87,kamus!$D$2:$D$87,"dihapus",0,1)</f>
        <v>Seyegan</v>
      </c>
      <c r="C3113" t="s">
        <v>222</v>
      </c>
      <c r="D3113">
        <f>_xlfn.XLOOKUP(C3113,kamus!$B$2:$B$87,kamus!$J$2:$J$87,"dihapus",0,1)</f>
        <v>0</v>
      </c>
      <c r="E3113">
        <f t="shared" si="340"/>
        <v>0</v>
      </c>
      <c r="F3113" s="14">
        <v>43435</v>
      </c>
      <c r="G3113" s="1">
        <f t="shared" si="341"/>
        <v>12</v>
      </c>
      <c r="H3113" s="1">
        <f t="shared" si="342"/>
        <v>2018</v>
      </c>
      <c r="I3113">
        <v>0</v>
      </c>
      <c r="K3113">
        <f t="shared" si="336"/>
        <v>0</v>
      </c>
      <c r="L3113">
        <v>9586</v>
      </c>
      <c r="M3113" s="6">
        <f t="shared" si="337"/>
        <v>0</v>
      </c>
      <c r="N3113" s="6" t="str">
        <f t="shared" si="338"/>
        <v/>
      </c>
      <c r="O3113" s="6">
        <f t="shared" si="339"/>
        <v>0</v>
      </c>
      <c r="Q3113">
        <f>_xlfn.XLOOKUP(C3113&amp;G3113&amp;H3113,covid!$E$2:$E$2184,covid!$D$2:$D$2184,0,0,1)</f>
        <v>0</v>
      </c>
    </row>
    <row r="3114" spans="1:17" x14ac:dyDescent="0.3">
      <c r="A3114">
        <f>_xlfn.XLOOKUP(C3114,kamus!$B$2:$B$87,kamus!$A$2:$A$87,0,0,1)</f>
        <v>68</v>
      </c>
      <c r="B3114" t="str">
        <f>_xlfn.XLOOKUP(C3114,kamus!$B$2:$B$87,kamus!$D$2:$D$87,"dihapus",0,1)</f>
        <v>Seyegan</v>
      </c>
      <c r="C3114" t="s">
        <v>223</v>
      </c>
      <c r="D3114">
        <f>_xlfn.XLOOKUP(C3114,kamus!$B$2:$B$87,kamus!$J$2:$J$87,"dihapus",0,1)</f>
        <v>0</v>
      </c>
      <c r="E3114">
        <f t="shared" si="340"/>
        <v>0</v>
      </c>
      <c r="F3114" s="14">
        <v>43435</v>
      </c>
      <c r="G3114" s="1">
        <f t="shared" si="341"/>
        <v>12</v>
      </c>
      <c r="H3114" s="1">
        <f t="shared" si="342"/>
        <v>2018</v>
      </c>
      <c r="I3114">
        <v>0</v>
      </c>
      <c r="K3114">
        <f t="shared" si="336"/>
        <v>0</v>
      </c>
      <c r="L3114">
        <v>8063</v>
      </c>
      <c r="M3114" s="6">
        <f t="shared" si="337"/>
        <v>0</v>
      </c>
      <c r="N3114" s="6" t="str">
        <f t="shared" si="338"/>
        <v/>
      </c>
      <c r="O3114" s="6">
        <f t="shared" si="339"/>
        <v>0</v>
      </c>
      <c r="Q3114">
        <f>_xlfn.XLOOKUP(C3114&amp;G3114&amp;H3114,covid!$E$2:$E$2184,covid!$D$2:$D$2184,0,0,1)</f>
        <v>0</v>
      </c>
    </row>
    <row r="3115" spans="1:17" x14ac:dyDescent="0.3">
      <c r="A3115">
        <f>_xlfn.XLOOKUP(C3115,kamus!$B$2:$B$87,kamus!$A$2:$A$87,0,0,1)</f>
        <v>65</v>
      </c>
      <c r="B3115" t="str">
        <f>_xlfn.XLOOKUP(C3115,kamus!$B$2:$B$87,kamus!$D$2:$D$87,"dihapus",0,1)</f>
        <v>Seyegan</v>
      </c>
      <c r="C3115" t="s">
        <v>224</v>
      </c>
      <c r="D3115">
        <f>_xlfn.XLOOKUP(C3115,kamus!$B$2:$B$87,kamus!$J$2:$J$87,"dihapus",0,1)</f>
        <v>1</v>
      </c>
      <c r="E3115">
        <f t="shared" si="340"/>
        <v>0</v>
      </c>
      <c r="F3115" s="14">
        <v>43435</v>
      </c>
      <c r="G3115" s="1">
        <f t="shared" si="341"/>
        <v>12</v>
      </c>
      <c r="H3115" s="1">
        <f t="shared" si="342"/>
        <v>2018</v>
      </c>
      <c r="I3115">
        <v>0</v>
      </c>
      <c r="K3115">
        <f t="shared" si="336"/>
        <v>0</v>
      </c>
      <c r="L3115">
        <v>11242</v>
      </c>
      <c r="M3115" s="6">
        <f t="shared" si="337"/>
        <v>0</v>
      </c>
      <c r="N3115" s="6" t="str">
        <f t="shared" si="338"/>
        <v/>
      </c>
      <c r="O3115" s="6">
        <f t="shared" si="339"/>
        <v>0</v>
      </c>
      <c r="Q3115">
        <f>_xlfn.XLOOKUP(C3115&amp;G3115&amp;H3115,covid!$E$2:$E$2184,covid!$D$2:$D$2184,0,0,1)</f>
        <v>0</v>
      </c>
    </row>
    <row r="3116" spans="1:17" x14ac:dyDescent="0.3">
      <c r="A3116">
        <f>_xlfn.XLOOKUP(C3116,kamus!$B$2:$B$87,kamus!$A$2:$A$87,0,0,1)</f>
        <v>69</v>
      </c>
      <c r="B3116" t="str">
        <f>_xlfn.XLOOKUP(C3116,kamus!$B$2:$B$87,kamus!$D$2:$D$87,"dihapus",0,1)</f>
        <v>Seyegan</v>
      </c>
      <c r="C3116" t="s">
        <v>225</v>
      </c>
      <c r="D3116">
        <f>_xlfn.XLOOKUP(C3116,kamus!$B$2:$B$87,kamus!$J$2:$J$87,"dihapus",0,1)</f>
        <v>0</v>
      </c>
      <c r="E3116">
        <f t="shared" si="340"/>
        <v>0</v>
      </c>
      <c r="F3116" s="14">
        <v>43435</v>
      </c>
      <c r="G3116" s="1">
        <f t="shared" si="341"/>
        <v>12</v>
      </c>
      <c r="H3116" s="1">
        <f t="shared" si="342"/>
        <v>2018</v>
      </c>
      <c r="I3116">
        <v>0</v>
      </c>
      <c r="K3116">
        <f t="shared" si="336"/>
        <v>0</v>
      </c>
      <c r="L3116">
        <v>13538</v>
      </c>
      <c r="M3116" s="6">
        <f t="shared" si="337"/>
        <v>0</v>
      </c>
      <c r="N3116" s="6" t="str">
        <f t="shared" si="338"/>
        <v/>
      </c>
      <c r="O3116" s="6">
        <f t="shared" si="339"/>
        <v>0</v>
      </c>
      <c r="Q3116">
        <f>_xlfn.XLOOKUP(C3116&amp;G3116&amp;H3116,covid!$E$2:$E$2184,covid!$D$2:$D$2184,0,0,1)</f>
        <v>0</v>
      </c>
    </row>
    <row r="3117" spans="1:17" x14ac:dyDescent="0.3">
      <c r="A3117">
        <f>_xlfn.XLOOKUP(C3117,kamus!$B$2:$B$87,kamus!$A$2:$A$87,0,0,1)</f>
        <v>74</v>
      </c>
      <c r="B3117" t="str">
        <f>_xlfn.XLOOKUP(C3117,kamus!$B$2:$B$87,kamus!$D$2:$D$87,"dihapus",0,1)</f>
        <v>Sleman</v>
      </c>
      <c r="C3117" t="s">
        <v>205</v>
      </c>
      <c r="D3117">
        <f>_xlfn.XLOOKUP(C3117,kamus!$B$2:$B$87,kamus!$J$2:$J$87,"dihapus",0,1)</f>
        <v>1</v>
      </c>
      <c r="E3117">
        <f t="shared" si="340"/>
        <v>0</v>
      </c>
      <c r="F3117" s="14">
        <v>43435</v>
      </c>
      <c r="G3117" s="1">
        <f t="shared" si="341"/>
        <v>12</v>
      </c>
      <c r="H3117" s="1">
        <f t="shared" si="342"/>
        <v>2018</v>
      </c>
      <c r="I3117">
        <v>0</v>
      </c>
      <c r="K3117">
        <f t="shared" si="336"/>
        <v>0</v>
      </c>
      <c r="L3117">
        <v>15603</v>
      </c>
      <c r="M3117" s="6">
        <f t="shared" si="337"/>
        <v>0</v>
      </c>
      <c r="N3117" s="6" t="str">
        <f t="shared" si="338"/>
        <v/>
      </c>
      <c r="O3117" s="6">
        <f t="shared" si="339"/>
        <v>0</v>
      </c>
      <c r="Q3117">
        <f>_xlfn.XLOOKUP(C3117&amp;G3117&amp;H3117,covid!$E$2:$E$2184,covid!$D$2:$D$2184,0,0,1)</f>
        <v>0</v>
      </c>
    </row>
    <row r="3118" spans="1:17" x14ac:dyDescent="0.3">
      <c r="A3118">
        <f>_xlfn.XLOOKUP(C3118,kamus!$B$2:$B$87,kamus!$A$2:$A$87,0,0,1)</f>
        <v>73</v>
      </c>
      <c r="B3118" t="str">
        <f>_xlfn.XLOOKUP(C3118,kamus!$B$2:$B$87,kamus!$D$2:$D$87,"dihapus",0,1)</f>
        <v>Sleman</v>
      </c>
      <c r="C3118" t="s">
        <v>232</v>
      </c>
      <c r="D3118">
        <f>_xlfn.XLOOKUP(C3118,kamus!$B$2:$B$87,kamus!$J$2:$J$87,"dihapus",0,1)</f>
        <v>1</v>
      </c>
      <c r="E3118">
        <f t="shared" si="340"/>
        <v>0</v>
      </c>
      <c r="F3118" s="14">
        <v>43435</v>
      </c>
      <c r="G3118" s="1">
        <f t="shared" si="341"/>
        <v>12</v>
      </c>
      <c r="H3118" s="1">
        <f t="shared" si="342"/>
        <v>2018</v>
      </c>
      <c r="I3118">
        <v>0</v>
      </c>
      <c r="K3118">
        <f t="shared" si="336"/>
        <v>0</v>
      </c>
      <c r="L3118">
        <v>12906</v>
      </c>
      <c r="M3118" s="6">
        <f t="shared" si="337"/>
        <v>0</v>
      </c>
      <c r="N3118" s="6" t="str">
        <f t="shared" si="338"/>
        <v/>
      </c>
      <c r="O3118" s="6">
        <f t="shared" si="339"/>
        <v>0</v>
      </c>
      <c r="Q3118">
        <f>_xlfn.XLOOKUP(C3118&amp;G3118&amp;H3118,covid!$E$2:$E$2184,covid!$D$2:$D$2184,0,0,1)</f>
        <v>0</v>
      </c>
    </row>
    <row r="3119" spans="1:17" x14ac:dyDescent="0.3">
      <c r="A3119">
        <f>_xlfn.XLOOKUP(C3119,kamus!$B$2:$B$87,kamus!$A$2:$A$87,0,0,1)</f>
        <v>71</v>
      </c>
      <c r="B3119" t="str">
        <f>_xlfn.XLOOKUP(C3119,kamus!$B$2:$B$87,kamus!$D$2:$D$87,"dihapus",0,1)</f>
        <v>Sleman</v>
      </c>
      <c r="C3119" t="s">
        <v>271</v>
      </c>
      <c r="D3119">
        <f>_xlfn.XLOOKUP(C3119,kamus!$B$2:$B$87,kamus!$J$2:$J$87,"dihapus",0,1)</f>
        <v>1</v>
      </c>
      <c r="E3119">
        <f t="shared" si="340"/>
        <v>0</v>
      </c>
      <c r="F3119" s="14">
        <v>43435</v>
      </c>
      <c r="G3119" s="1">
        <f t="shared" si="341"/>
        <v>12</v>
      </c>
      <c r="H3119" s="1">
        <f t="shared" si="342"/>
        <v>2018</v>
      </c>
      <c r="I3119">
        <v>1</v>
      </c>
      <c r="K3119">
        <f t="shared" si="336"/>
        <v>1</v>
      </c>
      <c r="L3119">
        <v>15590</v>
      </c>
      <c r="M3119" s="6">
        <f t="shared" si="337"/>
        <v>6.4143681847338048</v>
      </c>
      <c r="N3119" s="6" t="str">
        <f t="shared" si="338"/>
        <v/>
      </c>
      <c r="O3119" s="6">
        <f t="shared" si="339"/>
        <v>6.4143681847338048</v>
      </c>
      <c r="Q3119">
        <f>_xlfn.XLOOKUP(C3119&amp;G3119&amp;H3119,covid!$E$2:$E$2184,covid!$D$2:$D$2184,0,0,1)</f>
        <v>0</v>
      </c>
    </row>
    <row r="3120" spans="1:17" x14ac:dyDescent="0.3">
      <c r="A3120">
        <f>_xlfn.XLOOKUP(C3120,kamus!$B$2:$B$87,kamus!$A$2:$A$87,0,0,1)</f>
        <v>72</v>
      </c>
      <c r="B3120" t="str">
        <f>_xlfn.XLOOKUP(C3120,kamus!$B$2:$B$87,kamus!$D$2:$D$87,"dihapus",0,1)</f>
        <v>Sleman</v>
      </c>
      <c r="C3120" t="s">
        <v>273</v>
      </c>
      <c r="D3120">
        <f>_xlfn.XLOOKUP(C3120,kamus!$B$2:$B$87,kamus!$J$2:$J$87,"dihapus",0,1)</f>
        <v>1</v>
      </c>
      <c r="E3120">
        <f t="shared" si="340"/>
        <v>0</v>
      </c>
      <c r="F3120" s="14">
        <v>43435</v>
      </c>
      <c r="G3120" s="1">
        <f t="shared" si="341"/>
        <v>12</v>
      </c>
      <c r="H3120" s="1">
        <f t="shared" si="342"/>
        <v>2018</v>
      </c>
      <c r="I3120">
        <v>0</v>
      </c>
      <c r="K3120">
        <f t="shared" si="336"/>
        <v>0</v>
      </c>
      <c r="L3120">
        <v>18873</v>
      </c>
      <c r="M3120" s="6">
        <f t="shared" si="337"/>
        <v>0</v>
      </c>
      <c r="N3120" s="6" t="str">
        <f t="shared" si="338"/>
        <v/>
      </c>
      <c r="O3120" s="6">
        <f t="shared" si="339"/>
        <v>0</v>
      </c>
      <c r="Q3120">
        <f>_xlfn.XLOOKUP(C3120&amp;G3120&amp;H3120,covid!$E$2:$E$2184,covid!$D$2:$D$2184,0,0,1)</f>
        <v>0</v>
      </c>
    </row>
    <row r="3121" spans="1:17" x14ac:dyDescent="0.3">
      <c r="A3121">
        <f>_xlfn.XLOOKUP(C3121,kamus!$B$2:$B$87,kamus!$A$2:$A$87,0,0,1)</f>
        <v>70</v>
      </c>
      <c r="B3121" t="str">
        <f>_xlfn.XLOOKUP(C3121,kamus!$B$2:$B$87,kamus!$D$2:$D$87,"dihapus",0,1)</f>
        <v>Sleman</v>
      </c>
      <c r="C3121" s="19" t="s">
        <v>274</v>
      </c>
      <c r="D3121">
        <f>_xlfn.XLOOKUP(C3121,kamus!$B$2:$B$87,kamus!$J$2:$J$87,"dihapus",0,1)</f>
        <v>0</v>
      </c>
      <c r="E3121">
        <f t="shared" si="340"/>
        <v>0</v>
      </c>
      <c r="F3121" s="14">
        <v>43435</v>
      </c>
      <c r="G3121" s="1">
        <f t="shared" si="341"/>
        <v>12</v>
      </c>
      <c r="H3121" s="1">
        <f t="shared" si="342"/>
        <v>2018</v>
      </c>
      <c r="I3121">
        <v>0</v>
      </c>
      <c r="K3121">
        <f t="shared" si="336"/>
        <v>0</v>
      </c>
      <c r="L3121">
        <v>10030</v>
      </c>
      <c r="M3121" s="6">
        <f t="shared" si="337"/>
        <v>0</v>
      </c>
      <c r="N3121" s="6" t="str">
        <f t="shared" si="338"/>
        <v/>
      </c>
      <c r="O3121" s="6">
        <f t="shared" si="339"/>
        <v>0</v>
      </c>
      <c r="Q3121">
        <f>_xlfn.XLOOKUP(C3121&amp;G3121&amp;H3121,covid!$E$2:$E$2184,covid!$D$2:$D$2184,0,0,1)</f>
        <v>0</v>
      </c>
    </row>
    <row r="3122" spans="1:17" x14ac:dyDescent="0.3">
      <c r="A3122">
        <f>_xlfn.XLOOKUP(C3122,kamus!$B$2:$B$87,kamus!$A$2:$A$87,0,0,1)</f>
        <v>77</v>
      </c>
      <c r="B3122" t="str">
        <f>_xlfn.XLOOKUP(C3122,kamus!$B$2:$B$87,kamus!$D$2:$D$87,"dihapus",0,1)</f>
        <v>Tempel 1</v>
      </c>
      <c r="C3122" t="s">
        <v>218</v>
      </c>
      <c r="D3122">
        <f>_xlfn.XLOOKUP(C3122,kamus!$B$2:$B$87,kamus!$J$2:$J$87,"dihapus",0,1)</f>
        <v>0</v>
      </c>
      <c r="E3122">
        <f t="shared" si="340"/>
        <v>0</v>
      </c>
      <c r="F3122" s="14">
        <v>43435</v>
      </c>
      <c r="G3122" s="1">
        <f t="shared" si="341"/>
        <v>12</v>
      </c>
      <c r="H3122" s="1">
        <f t="shared" si="342"/>
        <v>2018</v>
      </c>
      <c r="I3122">
        <v>0</v>
      </c>
      <c r="K3122">
        <f t="shared" si="336"/>
        <v>0</v>
      </c>
      <c r="L3122">
        <v>7841</v>
      </c>
      <c r="M3122" s="6">
        <f t="shared" si="337"/>
        <v>0</v>
      </c>
      <c r="N3122" s="6" t="str">
        <f t="shared" si="338"/>
        <v/>
      </c>
      <c r="O3122" s="6">
        <f t="shared" si="339"/>
        <v>0</v>
      </c>
      <c r="Q3122">
        <f>_xlfn.XLOOKUP(C3122&amp;G3122&amp;H3122,covid!$E$2:$E$2184,covid!$D$2:$D$2184,0,0,1)</f>
        <v>0</v>
      </c>
    </row>
    <row r="3123" spans="1:17" x14ac:dyDescent="0.3">
      <c r="A3123">
        <f>_xlfn.XLOOKUP(C3123,kamus!$B$2:$B$87,kamus!$A$2:$A$87,0,0,1)</f>
        <v>76</v>
      </c>
      <c r="B3123" t="str">
        <f>_xlfn.XLOOKUP(C3123,kamus!$B$2:$B$87,kamus!$D$2:$D$87,"dihapus",0,1)</f>
        <v>Tempel 1</v>
      </c>
      <c r="C3123" t="s">
        <v>226</v>
      </c>
      <c r="D3123">
        <f>_xlfn.XLOOKUP(C3123,kamus!$B$2:$B$87,kamus!$J$2:$J$87,"dihapus",0,1)</f>
        <v>1</v>
      </c>
      <c r="E3123">
        <f t="shared" si="340"/>
        <v>0</v>
      </c>
      <c r="F3123" s="14">
        <v>43435</v>
      </c>
      <c r="G3123" s="1">
        <f t="shared" si="341"/>
        <v>12</v>
      </c>
      <c r="H3123" s="1">
        <f t="shared" si="342"/>
        <v>2018</v>
      </c>
      <c r="I3123">
        <v>2</v>
      </c>
      <c r="K3123">
        <f t="shared" si="336"/>
        <v>2</v>
      </c>
      <c r="L3123">
        <v>11220</v>
      </c>
      <c r="M3123" s="6">
        <f t="shared" si="337"/>
        <v>17.825311942959001</v>
      </c>
      <c r="N3123" s="6" t="str">
        <f t="shared" si="338"/>
        <v/>
      </c>
      <c r="O3123" s="6">
        <f t="shared" si="339"/>
        <v>17.825311942959001</v>
      </c>
      <c r="Q3123">
        <f>_xlfn.XLOOKUP(C3123&amp;G3123&amp;H3123,covid!$E$2:$E$2184,covid!$D$2:$D$2184,0,0,1)</f>
        <v>0</v>
      </c>
    </row>
    <row r="3124" spans="1:17" x14ac:dyDescent="0.3">
      <c r="A3124">
        <f>_xlfn.XLOOKUP(C3124,kamus!$B$2:$B$87,kamus!$A$2:$A$87,0,0,1)</f>
        <v>75</v>
      </c>
      <c r="B3124" t="str">
        <f>_xlfn.XLOOKUP(C3124,kamus!$B$2:$B$87,kamus!$D$2:$D$87,"dihapus",0,1)</f>
        <v>Tempel 1</v>
      </c>
      <c r="C3124" t="s">
        <v>227</v>
      </c>
      <c r="D3124">
        <f>_xlfn.XLOOKUP(C3124,kamus!$B$2:$B$87,kamus!$J$2:$J$87,"dihapus",0,1)</f>
        <v>0</v>
      </c>
      <c r="E3124">
        <f t="shared" si="340"/>
        <v>0</v>
      </c>
      <c r="F3124" s="14">
        <v>43435</v>
      </c>
      <c r="G3124" s="1">
        <f t="shared" si="341"/>
        <v>12</v>
      </c>
      <c r="H3124" s="1">
        <f t="shared" si="342"/>
        <v>2018</v>
      </c>
      <c r="I3124">
        <v>0</v>
      </c>
      <c r="K3124">
        <f t="shared" si="336"/>
        <v>0</v>
      </c>
      <c r="L3124">
        <v>6904</v>
      </c>
      <c r="M3124" s="6">
        <f t="shared" si="337"/>
        <v>0</v>
      </c>
      <c r="N3124" s="6" t="str">
        <f t="shared" si="338"/>
        <v/>
      </c>
      <c r="O3124" s="6">
        <f t="shared" si="339"/>
        <v>0</v>
      </c>
      <c r="Q3124">
        <f>_xlfn.XLOOKUP(C3124&amp;G3124&amp;H3124,covid!$E$2:$E$2184,covid!$D$2:$D$2184,0,0,1)</f>
        <v>0</v>
      </c>
    </row>
    <row r="3125" spans="1:17" x14ac:dyDescent="0.3">
      <c r="A3125">
        <f>_xlfn.XLOOKUP(C3125,kamus!$B$2:$B$87,kamus!$A$2:$A$87,0,0,1)</f>
        <v>78</v>
      </c>
      <c r="B3125" t="str">
        <f>_xlfn.XLOOKUP(C3125,kamus!$B$2:$B$87,kamus!$D$2:$D$87,"dihapus",0,1)</f>
        <v>Tempel 1</v>
      </c>
      <c r="C3125" t="s">
        <v>229</v>
      </c>
      <c r="D3125">
        <f>_xlfn.XLOOKUP(C3125,kamus!$B$2:$B$87,kamus!$J$2:$J$87,"dihapus",0,1)</f>
        <v>0</v>
      </c>
      <c r="E3125">
        <f t="shared" si="340"/>
        <v>0</v>
      </c>
      <c r="F3125" s="14">
        <v>43435</v>
      </c>
      <c r="G3125" s="1">
        <f t="shared" si="341"/>
        <v>12</v>
      </c>
      <c r="H3125" s="1">
        <f t="shared" si="342"/>
        <v>2018</v>
      </c>
      <c r="I3125">
        <v>0</v>
      </c>
      <c r="K3125">
        <f t="shared" si="336"/>
        <v>0</v>
      </c>
      <c r="L3125">
        <v>5387</v>
      </c>
      <c r="M3125" s="6">
        <f t="shared" si="337"/>
        <v>0</v>
      </c>
      <c r="N3125" s="6" t="str">
        <f t="shared" si="338"/>
        <v/>
      </c>
      <c r="O3125" s="6">
        <f t="shared" si="339"/>
        <v>0</v>
      </c>
      <c r="Q3125">
        <f>_xlfn.XLOOKUP(C3125&amp;G3125&amp;H3125,covid!$E$2:$E$2184,covid!$D$2:$D$2184,0,0,1)</f>
        <v>0</v>
      </c>
    </row>
    <row r="3126" spans="1:17" x14ac:dyDescent="0.3">
      <c r="A3126">
        <f>_xlfn.XLOOKUP(C3126,kamus!$B$2:$B$87,kamus!$A$2:$A$87,0,0,1)</f>
        <v>79</v>
      </c>
      <c r="B3126" t="str">
        <f>_xlfn.XLOOKUP(C3126,kamus!$B$2:$B$87,kamus!$D$2:$D$87,"dihapus",0,1)</f>
        <v>Tempel 2</v>
      </c>
      <c r="C3126" t="s">
        <v>201</v>
      </c>
      <c r="D3126">
        <f>_xlfn.XLOOKUP(C3126,kamus!$B$2:$B$87,kamus!$J$2:$J$87,"dihapus",0,1)</f>
        <v>0</v>
      </c>
      <c r="E3126">
        <f t="shared" si="340"/>
        <v>0</v>
      </c>
      <c r="F3126" s="14">
        <v>43435</v>
      </c>
      <c r="G3126" s="1">
        <f t="shared" si="341"/>
        <v>12</v>
      </c>
      <c r="H3126" s="1">
        <f t="shared" si="342"/>
        <v>2018</v>
      </c>
      <c r="I3126">
        <v>0</v>
      </c>
      <c r="K3126">
        <f t="shared" si="336"/>
        <v>0</v>
      </c>
      <c r="L3126">
        <v>7759</v>
      </c>
      <c r="M3126" s="6">
        <f t="shared" si="337"/>
        <v>0</v>
      </c>
      <c r="N3126" s="6" t="str">
        <f t="shared" si="338"/>
        <v/>
      </c>
      <c r="O3126" s="6">
        <f t="shared" si="339"/>
        <v>0</v>
      </c>
      <c r="Q3126">
        <f>_xlfn.XLOOKUP(C3126&amp;G3126&amp;H3126,covid!$E$2:$E$2184,covid!$D$2:$D$2184,0,0,1)</f>
        <v>0</v>
      </c>
    </row>
    <row r="3127" spans="1:17" x14ac:dyDescent="0.3">
      <c r="A3127">
        <f>_xlfn.XLOOKUP(C3127,kamus!$B$2:$B$87,kamus!$A$2:$A$87,0,0,1)</f>
        <v>80</v>
      </c>
      <c r="B3127" t="str">
        <f>_xlfn.XLOOKUP(C3127,kamus!$B$2:$B$87,kamus!$D$2:$D$87,"dihapus",0,1)</f>
        <v>Tempel 2</v>
      </c>
      <c r="C3127" t="s">
        <v>233</v>
      </c>
      <c r="D3127">
        <f>_xlfn.XLOOKUP(C3127,kamus!$B$2:$B$87,kamus!$J$2:$J$87,"dihapus",0,1)</f>
        <v>0</v>
      </c>
      <c r="E3127">
        <f t="shared" si="340"/>
        <v>0</v>
      </c>
      <c r="F3127" s="14">
        <v>43435</v>
      </c>
      <c r="G3127" s="1">
        <f t="shared" si="341"/>
        <v>12</v>
      </c>
      <c r="H3127" s="1">
        <f t="shared" si="342"/>
        <v>2018</v>
      </c>
      <c r="I3127">
        <v>0</v>
      </c>
      <c r="K3127">
        <f t="shared" si="336"/>
        <v>0</v>
      </c>
      <c r="L3127">
        <v>6601</v>
      </c>
      <c r="M3127" s="6">
        <f t="shared" si="337"/>
        <v>0</v>
      </c>
      <c r="N3127" s="6" t="str">
        <f t="shared" si="338"/>
        <v/>
      </c>
      <c r="O3127" s="6">
        <f t="shared" si="339"/>
        <v>0</v>
      </c>
      <c r="Q3127">
        <f>_xlfn.XLOOKUP(C3127&amp;G3127&amp;H3127,covid!$E$2:$E$2184,covid!$D$2:$D$2184,0,0,1)</f>
        <v>0</v>
      </c>
    </row>
    <row r="3128" spans="1:17" x14ac:dyDescent="0.3">
      <c r="A3128">
        <f>_xlfn.XLOOKUP(C3128,kamus!$B$2:$B$87,kamus!$A$2:$A$87,0,0,1)</f>
        <v>81</v>
      </c>
      <c r="B3128" t="str">
        <f>_xlfn.XLOOKUP(C3128,kamus!$B$2:$B$87,kamus!$D$2:$D$87,"dihapus",0,1)</f>
        <v>Tempel 2</v>
      </c>
      <c r="C3128" t="s">
        <v>263</v>
      </c>
      <c r="D3128">
        <f>_xlfn.XLOOKUP(C3128,kamus!$B$2:$B$87,kamus!$J$2:$J$87,"dihapus",0,1)</f>
        <v>0</v>
      </c>
      <c r="E3128">
        <f t="shared" si="340"/>
        <v>0</v>
      </c>
      <c r="F3128" s="14">
        <v>43435</v>
      </c>
      <c r="G3128" s="1">
        <f t="shared" si="341"/>
        <v>12</v>
      </c>
      <c r="H3128" s="1">
        <f t="shared" si="342"/>
        <v>2018</v>
      </c>
      <c r="I3128">
        <v>0</v>
      </c>
      <c r="K3128">
        <f t="shared" si="336"/>
        <v>0</v>
      </c>
      <c r="L3128">
        <v>4746</v>
      </c>
      <c r="M3128" s="6">
        <f t="shared" si="337"/>
        <v>0</v>
      </c>
      <c r="N3128" s="6" t="str">
        <f t="shared" si="338"/>
        <v/>
      </c>
      <c r="O3128" s="6">
        <f t="shared" si="339"/>
        <v>0</v>
      </c>
      <c r="Q3128">
        <f>_xlfn.XLOOKUP(C3128&amp;G3128&amp;H3128,covid!$E$2:$E$2184,covid!$D$2:$D$2184,0,0,1)</f>
        <v>0</v>
      </c>
    </row>
    <row r="3129" spans="1:17" x14ac:dyDescent="0.3">
      <c r="A3129">
        <f>_xlfn.XLOOKUP(C3129,kamus!$B$2:$B$87,kamus!$A$2:$A$87,0,0,1)</f>
        <v>82</v>
      </c>
      <c r="B3129" t="str">
        <f>_xlfn.XLOOKUP(C3129,kamus!$B$2:$B$87,kamus!$D$2:$D$87,"dihapus",0,1)</f>
        <v>Tempel 2</v>
      </c>
      <c r="C3129" t="s">
        <v>266</v>
      </c>
      <c r="D3129">
        <f>_xlfn.XLOOKUP(C3129,kamus!$B$2:$B$87,kamus!$J$2:$J$87,"dihapus",0,1)</f>
        <v>0</v>
      </c>
      <c r="E3129">
        <f t="shared" si="340"/>
        <v>0</v>
      </c>
      <c r="F3129" s="14">
        <v>43435</v>
      </c>
      <c r="G3129" s="1">
        <f t="shared" si="341"/>
        <v>12</v>
      </c>
      <c r="H3129" s="1">
        <f t="shared" si="342"/>
        <v>2018</v>
      </c>
      <c r="I3129">
        <v>0</v>
      </c>
      <c r="K3129">
        <f t="shared" si="336"/>
        <v>0</v>
      </c>
      <c r="L3129">
        <v>5291</v>
      </c>
      <c r="M3129" s="6">
        <f t="shared" si="337"/>
        <v>0</v>
      </c>
      <c r="N3129" s="6" t="str">
        <f t="shared" si="338"/>
        <v/>
      </c>
      <c r="O3129" s="6">
        <f t="shared" si="339"/>
        <v>0</v>
      </c>
      <c r="Q3129">
        <f>_xlfn.XLOOKUP(C3129&amp;G3129&amp;H3129,covid!$E$2:$E$2184,covid!$D$2:$D$2184,0,0,1)</f>
        <v>0</v>
      </c>
    </row>
    <row r="3130" spans="1:17" x14ac:dyDescent="0.3">
      <c r="A3130">
        <f>_xlfn.XLOOKUP(C3130,kamus!$B$2:$B$87,kamus!$A$2:$A$87,0,0,1)</f>
        <v>84</v>
      </c>
      <c r="B3130" t="str">
        <f>_xlfn.XLOOKUP(C3130,kamus!$B$2:$B$87,kamus!$D$2:$D$87,"dihapus",0,1)</f>
        <v>turi</v>
      </c>
      <c r="C3130" t="s">
        <v>199</v>
      </c>
      <c r="D3130">
        <f>_xlfn.XLOOKUP(C3130,kamus!$B$2:$B$87,kamus!$J$2:$J$87,"dihapus",0,1)</f>
        <v>0</v>
      </c>
      <c r="E3130">
        <f t="shared" si="340"/>
        <v>0</v>
      </c>
      <c r="F3130" s="14">
        <v>43435</v>
      </c>
      <c r="G3130" s="1">
        <f t="shared" si="341"/>
        <v>12</v>
      </c>
      <c r="H3130" s="1">
        <f t="shared" si="342"/>
        <v>2018</v>
      </c>
      <c r="I3130">
        <v>0</v>
      </c>
      <c r="K3130">
        <f t="shared" si="336"/>
        <v>0</v>
      </c>
      <c r="L3130">
        <v>9709</v>
      </c>
      <c r="M3130" s="6">
        <f t="shared" si="337"/>
        <v>0</v>
      </c>
      <c r="N3130" s="6" t="str">
        <f t="shared" si="338"/>
        <v/>
      </c>
      <c r="O3130" s="6">
        <f t="shared" si="339"/>
        <v>0</v>
      </c>
      <c r="Q3130">
        <f>_xlfn.XLOOKUP(C3130&amp;G3130&amp;H3130,covid!$E$2:$E$2184,covid!$D$2:$D$2184,0,0,1)</f>
        <v>0</v>
      </c>
    </row>
    <row r="3131" spans="1:17" x14ac:dyDescent="0.3">
      <c r="A3131">
        <f>_xlfn.XLOOKUP(C3131,kamus!$B$2:$B$87,kamus!$A$2:$A$87,0,0,1)</f>
        <v>86</v>
      </c>
      <c r="B3131" t="str">
        <f>_xlfn.XLOOKUP(C3131,kamus!$B$2:$B$87,kamus!$D$2:$D$87,"dihapus",0,1)</f>
        <v>turi</v>
      </c>
      <c r="C3131" t="s">
        <v>209</v>
      </c>
      <c r="D3131">
        <f>_xlfn.XLOOKUP(C3131,kamus!$B$2:$B$87,kamus!$J$2:$J$87,"dihapus",0,1)</f>
        <v>0</v>
      </c>
      <c r="E3131">
        <f t="shared" si="340"/>
        <v>0</v>
      </c>
      <c r="F3131" s="14">
        <v>43435</v>
      </c>
      <c r="G3131" s="1">
        <f t="shared" si="341"/>
        <v>12</v>
      </c>
      <c r="H3131" s="1">
        <f t="shared" si="342"/>
        <v>2018</v>
      </c>
      <c r="I3131">
        <v>0</v>
      </c>
      <c r="K3131">
        <f t="shared" si="336"/>
        <v>0</v>
      </c>
      <c r="L3131">
        <v>9559</v>
      </c>
      <c r="M3131" s="6">
        <f t="shared" si="337"/>
        <v>0</v>
      </c>
      <c r="N3131" s="6" t="str">
        <f t="shared" si="338"/>
        <v/>
      </c>
      <c r="O3131" s="6">
        <f t="shared" si="339"/>
        <v>0</v>
      </c>
      <c r="Q3131">
        <f>_xlfn.XLOOKUP(C3131&amp;G3131&amp;H3131,covid!$E$2:$E$2184,covid!$D$2:$D$2184,0,0,1)</f>
        <v>0</v>
      </c>
    </row>
    <row r="3132" spans="1:17" x14ac:dyDescent="0.3">
      <c r="A3132">
        <f>_xlfn.XLOOKUP(C3132,kamus!$B$2:$B$87,kamus!$A$2:$A$87,0,0,1)</f>
        <v>83</v>
      </c>
      <c r="B3132" t="str">
        <f>_xlfn.XLOOKUP(C3132,kamus!$B$2:$B$87,kamus!$D$2:$D$87,"dihapus",0,1)</f>
        <v>turi</v>
      </c>
      <c r="C3132" t="s">
        <v>211</v>
      </c>
      <c r="D3132">
        <f>_xlfn.XLOOKUP(C3132,kamus!$B$2:$B$87,kamus!$J$2:$J$87,"dihapus",0,1)</f>
        <v>0</v>
      </c>
      <c r="E3132">
        <f t="shared" si="340"/>
        <v>0</v>
      </c>
      <c r="F3132" s="14">
        <v>43435</v>
      </c>
      <c r="G3132" s="1">
        <f t="shared" si="341"/>
        <v>12</v>
      </c>
      <c r="H3132" s="1">
        <f t="shared" si="342"/>
        <v>2018</v>
      </c>
      <c r="I3132">
        <v>0</v>
      </c>
      <c r="K3132">
        <f t="shared" si="336"/>
        <v>0</v>
      </c>
      <c r="L3132">
        <v>8554</v>
      </c>
      <c r="M3132" s="6">
        <f t="shared" si="337"/>
        <v>0</v>
      </c>
      <c r="N3132" s="6" t="str">
        <f t="shared" si="338"/>
        <v/>
      </c>
      <c r="O3132" s="6">
        <f t="shared" si="339"/>
        <v>0</v>
      </c>
      <c r="Q3132">
        <f>_xlfn.XLOOKUP(C3132&amp;G3132&amp;H3132,covid!$E$2:$E$2184,covid!$D$2:$D$2184,0,0,1)</f>
        <v>0</v>
      </c>
    </row>
    <row r="3133" spans="1:17" x14ac:dyDescent="0.3">
      <c r="A3133">
        <f>_xlfn.XLOOKUP(C3133,kamus!$B$2:$B$87,kamus!$A$2:$A$87,0,0,1)</f>
        <v>85</v>
      </c>
      <c r="B3133" t="str">
        <f>_xlfn.XLOOKUP(C3133,kamus!$B$2:$B$87,kamus!$D$2:$D$87,"dihapus",0,1)</f>
        <v>turi</v>
      </c>
      <c r="C3133" t="s">
        <v>279</v>
      </c>
      <c r="D3133">
        <f>_xlfn.XLOOKUP(C3133,kamus!$B$2:$B$87,kamus!$J$2:$J$87,"dihapus",0,1)</f>
        <v>0</v>
      </c>
      <c r="E3133">
        <f t="shared" si="340"/>
        <v>0</v>
      </c>
      <c r="F3133" s="14">
        <v>43435</v>
      </c>
      <c r="G3133" s="1">
        <f t="shared" si="341"/>
        <v>12</v>
      </c>
      <c r="H3133" s="1">
        <f t="shared" si="342"/>
        <v>2018</v>
      </c>
      <c r="I3133">
        <v>0</v>
      </c>
      <c r="K3133">
        <f t="shared" si="336"/>
        <v>0</v>
      </c>
      <c r="L3133">
        <v>10971</v>
      </c>
      <c r="M3133" s="6">
        <f t="shared" si="337"/>
        <v>0</v>
      </c>
      <c r="N3133" s="6" t="str">
        <f t="shared" si="338"/>
        <v/>
      </c>
      <c r="O3133" s="6">
        <f t="shared" si="339"/>
        <v>0</v>
      </c>
      <c r="Q3133">
        <f>_xlfn.XLOOKUP(C3133&amp;G3133&amp;H3133,covid!$E$2:$E$2184,covid!$D$2:$D$2184,0,0,1)</f>
        <v>0</v>
      </c>
    </row>
    <row r="3134" spans="1:17" x14ac:dyDescent="0.3">
      <c r="A3134">
        <f>_xlfn.XLOOKUP(C3134,kamus!$B$2:$B$87,kamus!$A$2:$A$87,0,0,1)</f>
        <v>4</v>
      </c>
      <c r="B3134" t="str">
        <f>_xlfn.XLOOKUP(C3134,kamus!$B$2:$B$87,kamus!$D$2:$D$87,"dihapus",0,1)</f>
        <v>Berbah</v>
      </c>
      <c r="C3134" t="s">
        <v>215</v>
      </c>
      <c r="D3134">
        <f>_xlfn.XLOOKUP(C3134,kamus!$B$2:$B$87,kamus!$J$2:$J$87,"dihapus",0,1)</f>
        <v>0</v>
      </c>
      <c r="E3134">
        <f t="shared" si="340"/>
        <v>0</v>
      </c>
      <c r="F3134" s="14">
        <v>43466</v>
      </c>
      <c r="G3134" s="1">
        <f t="shared" si="341"/>
        <v>1</v>
      </c>
      <c r="H3134" s="1">
        <f t="shared" si="342"/>
        <v>2019</v>
      </c>
      <c r="I3134">
        <v>0</v>
      </c>
      <c r="J3134">
        <v>0</v>
      </c>
      <c r="K3134">
        <f t="shared" si="336"/>
        <v>0</v>
      </c>
      <c r="L3134">
        <v>11448</v>
      </c>
      <c r="M3134" s="6">
        <f t="shared" si="337"/>
        <v>0</v>
      </c>
      <c r="N3134" s="6">
        <f t="shared" si="338"/>
        <v>0</v>
      </c>
      <c r="O3134" s="6">
        <f t="shared" si="339"/>
        <v>0</v>
      </c>
      <c r="Q3134">
        <f>_xlfn.XLOOKUP(C3134&amp;G3134&amp;H3134,covid!$E$2:$E$2184,covid!$D$2:$D$2184,0,0,1)</f>
        <v>0</v>
      </c>
    </row>
    <row r="3135" spans="1:17" x14ac:dyDescent="0.3">
      <c r="A3135">
        <f>_xlfn.XLOOKUP(C3135,kamus!$B$2:$B$87,kamus!$A$2:$A$87,0,0,1)</f>
        <v>1</v>
      </c>
      <c r="B3135" t="str">
        <f>_xlfn.XLOOKUP(C3135,kamus!$B$2:$B$87,kamus!$D$2:$D$87,"dihapus",0,1)</f>
        <v>Berbah</v>
      </c>
      <c r="C3135" t="s">
        <v>216</v>
      </c>
      <c r="D3135">
        <f>_xlfn.XLOOKUP(C3135,kamus!$B$2:$B$87,kamus!$J$2:$J$87,"dihapus",0,1)</f>
        <v>1</v>
      </c>
      <c r="E3135">
        <f t="shared" si="340"/>
        <v>0</v>
      </c>
      <c r="F3135" s="14">
        <v>43466</v>
      </c>
      <c r="G3135" s="1">
        <f t="shared" si="341"/>
        <v>1</v>
      </c>
      <c r="H3135" s="1">
        <f t="shared" si="342"/>
        <v>2019</v>
      </c>
      <c r="I3135">
        <v>2</v>
      </c>
      <c r="J3135">
        <v>0</v>
      </c>
      <c r="K3135">
        <f t="shared" si="336"/>
        <v>2</v>
      </c>
      <c r="L3135">
        <v>14565</v>
      </c>
      <c r="M3135" s="6">
        <f t="shared" si="337"/>
        <v>13.731548232063165</v>
      </c>
      <c r="N3135" s="6">
        <f t="shared" si="338"/>
        <v>0</v>
      </c>
      <c r="O3135" s="6">
        <f t="shared" si="339"/>
        <v>13.731548232063165</v>
      </c>
      <c r="Q3135">
        <f>_xlfn.XLOOKUP(C3135&amp;G3135&amp;H3135,covid!$E$2:$E$2184,covid!$D$2:$D$2184,0,0,1)</f>
        <v>0</v>
      </c>
    </row>
    <row r="3136" spans="1:17" x14ac:dyDescent="0.3">
      <c r="A3136">
        <f>_xlfn.XLOOKUP(C3136,kamus!$B$2:$B$87,kamus!$A$2:$A$87,0,0,1)</f>
        <v>2</v>
      </c>
      <c r="B3136" t="str">
        <f>_xlfn.XLOOKUP(C3136,kamus!$B$2:$B$87,kamus!$D$2:$D$87,"dihapus",0,1)</f>
        <v>Berbah</v>
      </c>
      <c r="C3136" t="s">
        <v>246</v>
      </c>
      <c r="D3136">
        <f>_xlfn.XLOOKUP(C3136,kamus!$B$2:$B$87,kamus!$J$2:$J$87,"dihapus",0,1)</f>
        <v>1</v>
      </c>
      <c r="E3136">
        <f t="shared" si="340"/>
        <v>0</v>
      </c>
      <c r="F3136" s="14">
        <v>43466</v>
      </c>
      <c r="G3136" s="1">
        <f t="shared" si="341"/>
        <v>1</v>
      </c>
      <c r="H3136" s="1">
        <f t="shared" si="342"/>
        <v>2019</v>
      </c>
      <c r="I3136">
        <v>1</v>
      </c>
      <c r="J3136">
        <v>0</v>
      </c>
      <c r="K3136">
        <f t="shared" si="336"/>
        <v>1</v>
      </c>
      <c r="L3136">
        <v>18704</v>
      </c>
      <c r="M3136" s="6">
        <f t="shared" si="337"/>
        <v>5.3464499572284003</v>
      </c>
      <c r="N3136" s="6">
        <f t="shared" si="338"/>
        <v>0</v>
      </c>
      <c r="O3136" s="6">
        <f t="shared" si="339"/>
        <v>5.3464499572284003</v>
      </c>
      <c r="Q3136">
        <f>_xlfn.XLOOKUP(C3136&amp;G3136&amp;H3136,covid!$E$2:$E$2184,covid!$D$2:$D$2184,0,0,1)</f>
        <v>0</v>
      </c>
    </row>
    <row r="3137" spans="1:17" x14ac:dyDescent="0.3">
      <c r="A3137">
        <f>_xlfn.XLOOKUP(C3137,kamus!$B$2:$B$87,kamus!$A$2:$A$87,0,0,1)</f>
        <v>3</v>
      </c>
      <c r="B3137" t="str">
        <f>_xlfn.XLOOKUP(C3137,kamus!$B$2:$B$87,kamus!$D$2:$D$87,"dihapus",0,1)</f>
        <v>Berbah</v>
      </c>
      <c r="C3137" t="s">
        <v>267</v>
      </c>
      <c r="D3137">
        <f>_xlfn.XLOOKUP(C3137,kamus!$B$2:$B$87,kamus!$J$2:$J$87,"dihapus",0,1)</f>
        <v>1</v>
      </c>
      <c r="E3137">
        <f t="shared" si="340"/>
        <v>0</v>
      </c>
      <c r="F3137" s="14">
        <v>43466</v>
      </c>
      <c r="G3137" s="1">
        <f t="shared" si="341"/>
        <v>1</v>
      </c>
      <c r="H3137" s="1">
        <f t="shared" si="342"/>
        <v>2019</v>
      </c>
      <c r="I3137">
        <v>1</v>
      </c>
      <c r="J3137">
        <v>0</v>
      </c>
      <c r="K3137">
        <f t="shared" si="336"/>
        <v>1</v>
      </c>
      <c r="L3137">
        <v>13363</v>
      </c>
      <c r="M3137" s="6">
        <f t="shared" si="337"/>
        <v>7.4833495472573528</v>
      </c>
      <c r="N3137" s="6">
        <f t="shared" si="338"/>
        <v>0</v>
      </c>
      <c r="O3137" s="6">
        <f t="shared" si="339"/>
        <v>7.4833495472573528</v>
      </c>
      <c r="Q3137">
        <f>_xlfn.XLOOKUP(C3137&amp;G3137&amp;H3137,covid!$E$2:$E$2184,covid!$D$2:$D$2184,0,0,1)</f>
        <v>0</v>
      </c>
    </row>
    <row r="3138" spans="1:17" x14ac:dyDescent="0.3">
      <c r="A3138">
        <f>_xlfn.XLOOKUP(C3138,kamus!$B$2:$B$87,kamus!$A$2:$A$87,0,0,1)</f>
        <v>9</v>
      </c>
      <c r="B3138" t="str">
        <f>_xlfn.XLOOKUP(C3138,kamus!$B$2:$B$87,kamus!$D$2:$D$87,"dihapus",0,1)</f>
        <v>cangkringan</v>
      </c>
      <c r="C3138" t="s">
        <v>197</v>
      </c>
      <c r="D3138">
        <f>_xlfn.XLOOKUP(C3138,kamus!$B$2:$B$87,kamus!$J$2:$J$87,"dihapus",0,1)</f>
        <v>0</v>
      </c>
      <c r="E3138">
        <f t="shared" si="340"/>
        <v>0</v>
      </c>
      <c r="F3138" s="14">
        <v>43466</v>
      </c>
      <c r="G3138" s="1">
        <f t="shared" si="341"/>
        <v>1</v>
      </c>
      <c r="H3138" s="1">
        <f t="shared" si="342"/>
        <v>2019</v>
      </c>
      <c r="I3138">
        <v>0</v>
      </c>
      <c r="J3138">
        <v>0</v>
      </c>
      <c r="K3138">
        <f t="shared" ref="K3138:K3201" si="343">J3138+I3138</f>
        <v>0</v>
      </c>
      <c r="L3138">
        <v>8063</v>
      </c>
      <c r="M3138" s="6">
        <f t="shared" ref="M3138:M3201" si="344">IF(ISBLANK(I3138)=TRUE,"",I3138/$L3138*100000)</f>
        <v>0</v>
      </c>
      <c r="N3138" s="6">
        <f t="shared" ref="N3138:N3201" si="345">IF(ISBLANK(J3138)=TRUE,"",J3138/$L3138*100000)</f>
        <v>0</v>
      </c>
      <c r="O3138" s="6">
        <f t="shared" ref="O3138:O3201" si="346">IF(ISBLANK(K3138)=TRUE,"",K3138/$L3138*100000)</f>
        <v>0</v>
      </c>
      <c r="Q3138">
        <f>_xlfn.XLOOKUP(C3138&amp;G3138&amp;H3138,covid!$E$2:$E$2184,covid!$D$2:$D$2184,0,0,1)</f>
        <v>0</v>
      </c>
    </row>
    <row r="3139" spans="1:17" x14ac:dyDescent="0.3">
      <c r="A3139">
        <f>_xlfn.XLOOKUP(C3139,kamus!$B$2:$B$87,kamus!$A$2:$A$87,0,0,1)</f>
        <v>5</v>
      </c>
      <c r="B3139" t="str">
        <f>_xlfn.XLOOKUP(C3139,kamus!$B$2:$B$87,kamus!$D$2:$D$87,"dihapus",0,1)</f>
        <v>cangkringan</v>
      </c>
      <c r="C3139" t="s">
        <v>212</v>
      </c>
      <c r="D3139">
        <f>_xlfn.XLOOKUP(C3139,kamus!$B$2:$B$87,kamus!$J$2:$J$87,"dihapus",0,1)</f>
        <v>0</v>
      </c>
      <c r="E3139">
        <f t="shared" ref="E3139:E3202" si="347">IF(D3139=0,0,IF(H3139&lt;2021,0,IF(AND(H3139=2021,G3139&lt;5),0,1)))</f>
        <v>0</v>
      </c>
      <c r="F3139" s="14">
        <v>43466</v>
      </c>
      <c r="G3139" s="1">
        <f t="shared" ref="G3139:G3202" si="348">MONTH(F3139)</f>
        <v>1</v>
      </c>
      <c r="H3139" s="1">
        <f t="shared" ref="H3139:H3202" si="349">YEAR(F3139)</f>
        <v>2019</v>
      </c>
      <c r="I3139">
        <v>0</v>
      </c>
      <c r="J3139">
        <v>0</v>
      </c>
      <c r="K3139">
        <f t="shared" si="343"/>
        <v>0</v>
      </c>
      <c r="L3139">
        <v>4133</v>
      </c>
      <c r="M3139" s="6">
        <f t="shared" si="344"/>
        <v>0</v>
      </c>
      <c r="N3139" s="6">
        <f t="shared" si="345"/>
        <v>0</v>
      </c>
      <c r="O3139" s="6">
        <f t="shared" si="346"/>
        <v>0</v>
      </c>
      <c r="Q3139">
        <f>_xlfn.XLOOKUP(C3139&amp;G3139&amp;H3139,covid!$E$2:$E$2184,covid!$D$2:$D$2184,0,0,1)</f>
        <v>0</v>
      </c>
    </row>
    <row r="3140" spans="1:17" x14ac:dyDescent="0.3">
      <c r="A3140">
        <f>_xlfn.XLOOKUP(C3140,kamus!$B$2:$B$87,kamus!$A$2:$A$87,0,0,1)</f>
        <v>7</v>
      </c>
      <c r="B3140" t="str">
        <f>_xlfn.XLOOKUP(C3140,kamus!$B$2:$B$87,kamus!$D$2:$D$87,"dihapus",0,1)</f>
        <v>cangkringan</v>
      </c>
      <c r="C3140" t="s">
        <v>217</v>
      </c>
      <c r="D3140">
        <f>_xlfn.XLOOKUP(C3140,kamus!$B$2:$B$87,kamus!$J$2:$J$87,"dihapus",0,1)</f>
        <v>0</v>
      </c>
      <c r="E3140">
        <f t="shared" si="347"/>
        <v>0</v>
      </c>
      <c r="F3140" s="14">
        <v>43466</v>
      </c>
      <c r="G3140" s="1">
        <f t="shared" si="348"/>
        <v>1</v>
      </c>
      <c r="H3140" s="1">
        <f t="shared" si="349"/>
        <v>2019</v>
      </c>
      <c r="I3140">
        <v>0</v>
      </c>
      <c r="J3140">
        <v>0</v>
      </c>
      <c r="K3140">
        <f t="shared" si="343"/>
        <v>0</v>
      </c>
      <c r="L3140">
        <v>3586</v>
      </c>
      <c r="M3140" s="6">
        <f t="shared" si="344"/>
        <v>0</v>
      </c>
      <c r="N3140" s="6">
        <f t="shared" si="345"/>
        <v>0</v>
      </c>
      <c r="O3140" s="6">
        <f t="shared" si="346"/>
        <v>0</v>
      </c>
      <c r="Q3140">
        <f>_xlfn.XLOOKUP(C3140&amp;G3140&amp;H3140,covid!$E$2:$E$2184,covid!$D$2:$D$2184,0,0,1)</f>
        <v>0</v>
      </c>
    </row>
    <row r="3141" spans="1:17" x14ac:dyDescent="0.3">
      <c r="A3141">
        <f>_xlfn.XLOOKUP(C3141,kamus!$B$2:$B$87,kamus!$A$2:$A$87,0,0,1)</f>
        <v>8</v>
      </c>
      <c r="B3141" t="str">
        <f>_xlfn.XLOOKUP(C3141,kamus!$B$2:$B$87,kamus!$D$2:$D$87,"dihapus",0,1)</f>
        <v>cangkringan</v>
      </c>
      <c r="C3141" t="s">
        <v>275</v>
      </c>
      <c r="D3141">
        <f>_xlfn.XLOOKUP(C3141,kamus!$B$2:$B$87,kamus!$J$2:$J$87,"dihapus",0,1)</f>
        <v>0</v>
      </c>
      <c r="E3141">
        <f t="shared" si="347"/>
        <v>0</v>
      </c>
      <c r="F3141" s="14">
        <v>43466</v>
      </c>
      <c r="G3141" s="1">
        <f t="shared" si="348"/>
        <v>1</v>
      </c>
      <c r="H3141" s="1">
        <f t="shared" si="349"/>
        <v>2019</v>
      </c>
      <c r="I3141">
        <v>0</v>
      </c>
      <c r="J3141">
        <v>0</v>
      </c>
      <c r="K3141">
        <f t="shared" si="343"/>
        <v>0</v>
      </c>
      <c r="L3141">
        <v>5550</v>
      </c>
      <c r="M3141" s="6">
        <f t="shared" si="344"/>
        <v>0</v>
      </c>
      <c r="N3141" s="6">
        <f t="shared" si="345"/>
        <v>0</v>
      </c>
      <c r="O3141" s="6">
        <f t="shared" si="346"/>
        <v>0</v>
      </c>
      <c r="Q3141">
        <f>_xlfn.XLOOKUP(C3141&amp;G3141&amp;H3141,covid!$E$2:$E$2184,covid!$D$2:$D$2184,0,0,1)</f>
        <v>0</v>
      </c>
    </row>
    <row r="3142" spans="1:17" x14ac:dyDescent="0.3">
      <c r="A3142">
        <f>_xlfn.XLOOKUP(C3142,kamus!$B$2:$B$87,kamus!$A$2:$A$87,0,0,1)</f>
        <v>6</v>
      </c>
      <c r="B3142" t="str">
        <f>_xlfn.XLOOKUP(C3142,kamus!$B$2:$B$87,kamus!$D$2:$D$87,"dihapus",0,1)</f>
        <v>cangkringan</v>
      </c>
      <c r="C3142" t="s">
        <v>281</v>
      </c>
      <c r="D3142">
        <f>_xlfn.XLOOKUP(C3142,kamus!$B$2:$B$87,kamus!$J$2:$J$87,"dihapus",0,1)</f>
        <v>0</v>
      </c>
      <c r="E3142">
        <f t="shared" si="347"/>
        <v>0</v>
      </c>
      <c r="F3142" s="14">
        <v>43466</v>
      </c>
      <c r="G3142" s="1">
        <f t="shared" si="348"/>
        <v>1</v>
      </c>
      <c r="H3142" s="1">
        <f t="shared" si="349"/>
        <v>2019</v>
      </c>
      <c r="I3142">
        <v>0</v>
      </c>
      <c r="J3142">
        <v>0</v>
      </c>
      <c r="K3142">
        <f t="shared" si="343"/>
        <v>0</v>
      </c>
      <c r="L3142">
        <v>11339</v>
      </c>
      <c r="M3142" s="6">
        <f t="shared" si="344"/>
        <v>0</v>
      </c>
      <c r="N3142" s="6">
        <f t="shared" si="345"/>
        <v>0</v>
      </c>
      <c r="O3142" s="6">
        <f t="shared" si="346"/>
        <v>0</v>
      </c>
      <c r="Q3142">
        <f>_xlfn.XLOOKUP(C3142&amp;G3142&amp;H3142,covid!$E$2:$E$2184,covid!$D$2:$D$2184,0,0,1)</f>
        <v>0</v>
      </c>
    </row>
    <row r="3143" spans="1:17" x14ac:dyDescent="0.3">
      <c r="A3143">
        <f>_xlfn.XLOOKUP(C3143,kamus!$B$2:$B$87,kamus!$A$2:$A$87,0,0,1)</f>
        <v>10</v>
      </c>
      <c r="B3143" t="str">
        <f>_xlfn.XLOOKUP(C3143,kamus!$B$2:$B$87,kamus!$D$2:$D$87,"dihapus",0,1)</f>
        <v>Depok 1</v>
      </c>
      <c r="C3143" t="s">
        <v>220</v>
      </c>
      <c r="D3143">
        <f>_xlfn.XLOOKUP(C3143,kamus!$B$2:$B$87,kamus!$J$2:$J$87,"dihapus",0,1)</f>
        <v>1</v>
      </c>
      <c r="E3143">
        <f t="shared" si="347"/>
        <v>0</v>
      </c>
      <c r="F3143" s="14">
        <v>43466</v>
      </c>
      <c r="G3143" s="1">
        <f t="shared" si="348"/>
        <v>1</v>
      </c>
      <c r="H3143" s="1">
        <f t="shared" si="349"/>
        <v>2019</v>
      </c>
      <c r="I3143">
        <v>5</v>
      </c>
      <c r="J3143">
        <v>0</v>
      </c>
      <c r="K3143">
        <f t="shared" si="343"/>
        <v>5</v>
      </c>
      <c r="L3143">
        <v>37946</v>
      </c>
      <c r="M3143" s="6">
        <f t="shared" si="344"/>
        <v>13.176619406525061</v>
      </c>
      <c r="N3143" s="6">
        <f t="shared" si="345"/>
        <v>0</v>
      </c>
      <c r="O3143" s="6">
        <f t="shared" si="346"/>
        <v>13.176619406525061</v>
      </c>
      <c r="Q3143">
        <f>_xlfn.XLOOKUP(C3143&amp;G3143&amp;H3143,covid!$E$2:$E$2184,covid!$D$2:$D$2184,0,0,1)</f>
        <v>0</v>
      </c>
    </row>
    <row r="3144" spans="1:17" x14ac:dyDescent="0.3">
      <c r="A3144">
        <f>_xlfn.XLOOKUP(C3144,kamus!$B$2:$B$87,kamus!$A$2:$A$87,0,0,1)</f>
        <v>11</v>
      </c>
      <c r="B3144" t="str">
        <f>_xlfn.XLOOKUP(C3144,kamus!$B$2:$B$87,kamus!$D$2:$D$87,"dihapus",0,1)</f>
        <v>Depok 2</v>
      </c>
      <c r="C3144" t="s">
        <v>207</v>
      </c>
      <c r="D3144">
        <f>_xlfn.XLOOKUP(C3144,kamus!$B$2:$B$87,kamus!$J$2:$J$87,"dihapus",0,1)</f>
        <v>1</v>
      </c>
      <c r="E3144">
        <f t="shared" si="347"/>
        <v>0</v>
      </c>
      <c r="F3144" s="14">
        <v>43466</v>
      </c>
      <c r="G3144" s="1">
        <f t="shared" si="348"/>
        <v>1</v>
      </c>
      <c r="H3144" s="1">
        <f t="shared" si="349"/>
        <v>2019</v>
      </c>
      <c r="I3144">
        <v>7</v>
      </c>
      <c r="J3144">
        <v>3</v>
      </c>
      <c r="K3144">
        <f t="shared" si="343"/>
        <v>10</v>
      </c>
      <c r="L3144">
        <v>44433</v>
      </c>
      <c r="M3144" s="6">
        <f t="shared" si="344"/>
        <v>15.754056669592419</v>
      </c>
      <c r="N3144" s="6">
        <f t="shared" si="345"/>
        <v>6.7517385726824655</v>
      </c>
      <c r="O3144" s="6">
        <f t="shared" si="346"/>
        <v>22.505795242274885</v>
      </c>
      <c r="Q3144">
        <f>_xlfn.XLOOKUP(C3144&amp;G3144&amp;H3144,covid!$E$2:$E$2184,covid!$D$2:$D$2184,0,0,1)</f>
        <v>0</v>
      </c>
    </row>
    <row r="3145" spans="1:17" x14ac:dyDescent="0.3">
      <c r="A3145">
        <f>_xlfn.XLOOKUP(C3145,kamus!$B$2:$B$87,kamus!$A$2:$A$87,0,0,1)</f>
        <v>12</v>
      </c>
      <c r="B3145" t="str">
        <f>_xlfn.XLOOKUP(C3145,kamus!$B$2:$B$87,kamus!$D$2:$D$87,"dihapus",0,1)</f>
        <v>Depok 3</v>
      </c>
      <c r="C3145" t="s">
        <v>206</v>
      </c>
      <c r="D3145">
        <f>_xlfn.XLOOKUP(C3145,kamus!$B$2:$B$87,kamus!$J$2:$J$87,"dihapus",0,1)</f>
        <v>1</v>
      </c>
      <c r="E3145">
        <f t="shared" si="347"/>
        <v>0</v>
      </c>
      <c r="F3145" s="14">
        <v>43466</v>
      </c>
      <c r="G3145" s="1">
        <f t="shared" si="348"/>
        <v>1</v>
      </c>
      <c r="H3145" s="1">
        <f t="shared" si="349"/>
        <v>2019</v>
      </c>
      <c r="I3145">
        <v>9</v>
      </c>
      <c r="J3145">
        <v>0</v>
      </c>
      <c r="K3145">
        <f t="shared" si="343"/>
        <v>9</v>
      </c>
      <c r="L3145">
        <v>44837</v>
      </c>
      <c r="M3145" s="6">
        <f t="shared" si="344"/>
        <v>20.072707808283337</v>
      </c>
      <c r="N3145" s="6">
        <f t="shared" si="345"/>
        <v>0</v>
      </c>
      <c r="O3145" s="6">
        <f t="shared" si="346"/>
        <v>20.072707808283337</v>
      </c>
      <c r="Q3145">
        <f>_xlfn.XLOOKUP(C3145&amp;G3145&amp;H3145,covid!$E$2:$E$2184,covid!$D$2:$D$2184,0,0,1)</f>
        <v>0</v>
      </c>
    </row>
    <row r="3146" spans="1:17" x14ac:dyDescent="0.3">
      <c r="A3146">
        <f>_xlfn.XLOOKUP(C3146,kamus!$B$2:$B$87,kamus!$A$2:$A$87,0,0,1)</f>
        <v>0</v>
      </c>
      <c r="B3146" t="str">
        <f>_xlfn.XLOOKUP(C3146,kamus!$B$2:$B$87,kamus!$D$2:$D$87,"dihapus",0,1)</f>
        <v>dihapus</v>
      </c>
      <c r="C3146" t="s">
        <v>282</v>
      </c>
      <c r="D3146" t="str">
        <f>_xlfn.XLOOKUP(C3146,kamus!$B$2:$B$87,kamus!$J$2:$J$87,"dihapus",0,1)</f>
        <v>dihapus</v>
      </c>
      <c r="E3146">
        <f t="shared" si="347"/>
        <v>0</v>
      </c>
      <c r="F3146" s="14">
        <v>43466</v>
      </c>
      <c r="G3146" s="1">
        <f t="shared" si="348"/>
        <v>1</v>
      </c>
      <c r="H3146" s="1">
        <f t="shared" si="349"/>
        <v>2019</v>
      </c>
      <c r="I3146">
        <v>0</v>
      </c>
      <c r="J3146">
        <v>0</v>
      </c>
      <c r="K3146">
        <f t="shared" si="343"/>
        <v>0</v>
      </c>
      <c r="L3146" t="e">
        <v>#N/A</v>
      </c>
      <c r="M3146" s="6" t="e">
        <f t="shared" si="344"/>
        <v>#N/A</v>
      </c>
      <c r="N3146" s="6" t="e">
        <f t="shared" si="345"/>
        <v>#N/A</v>
      </c>
      <c r="O3146" s="6" t="e">
        <f t="shared" si="346"/>
        <v>#N/A</v>
      </c>
      <c r="Q3146">
        <f>_xlfn.XLOOKUP(C3146&amp;G3146&amp;H3146,covid!$E$2:$E$2184,covid!$D$2:$D$2184,0,0,1)</f>
        <v>0</v>
      </c>
    </row>
    <row r="3147" spans="1:17" x14ac:dyDescent="0.3">
      <c r="A3147">
        <f>_xlfn.XLOOKUP(C3147,kamus!$B$2:$B$87,kamus!$A$2:$A$87,0,0,1)</f>
        <v>14</v>
      </c>
      <c r="B3147" t="str">
        <f>_xlfn.XLOOKUP(C3147,kamus!$B$2:$B$87,kamus!$D$2:$D$87,"dihapus",0,1)</f>
        <v>Gamping 1</v>
      </c>
      <c r="C3147" t="s">
        <v>196</v>
      </c>
      <c r="D3147">
        <f>_xlfn.XLOOKUP(C3147,kamus!$B$2:$B$87,kamus!$J$2:$J$87,"dihapus",0,1)</f>
        <v>1</v>
      </c>
      <c r="E3147">
        <f t="shared" si="347"/>
        <v>0</v>
      </c>
      <c r="F3147" s="14">
        <v>43466</v>
      </c>
      <c r="G3147" s="1">
        <f t="shared" si="348"/>
        <v>1</v>
      </c>
      <c r="H3147" s="1">
        <f t="shared" si="349"/>
        <v>2019</v>
      </c>
      <c r="I3147">
        <v>12</v>
      </c>
      <c r="J3147">
        <v>0</v>
      </c>
      <c r="K3147">
        <f t="shared" si="343"/>
        <v>12</v>
      </c>
      <c r="L3147">
        <v>22819</v>
      </c>
      <c r="M3147" s="6">
        <f t="shared" si="344"/>
        <v>52.587755817520488</v>
      </c>
      <c r="N3147" s="6">
        <f t="shared" si="345"/>
        <v>0</v>
      </c>
      <c r="O3147" s="6">
        <f t="shared" si="346"/>
        <v>52.587755817520488</v>
      </c>
      <c r="Q3147">
        <f>_xlfn.XLOOKUP(C3147&amp;G3147&amp;H3147,covid!$E$2:$E$2184,covid!$D$2:$D$2184,0,0,1)</f>
        <v>0</v>
      </c>
    </row>
    <row r="3148" spans="1:17" x14ac:dyDescent="0.3">
      <c r="A3148">
        <f>_xlfn.XLOOKUP(C3148,kamus!$B$2:$B$87,kamus!$A$2:$A$87,0,0,1)</f>
        <v>13</v>
      </c>
      <c r="B3148" t="str">
        <f>_xlfn.XLOOKUP(C3148,kamus!$B$2:$B$87,kamus!$D$2:$D$87,"dihapus",0,1)</f>
        <v>Gamping 1</v>
      </c>
      <c r="C3148" t="s">
        <v>198</v>
      </c>
      <c r="D3148">
        <f>_xlfn.XLOOKUP(C3148,kamus!$B$2:$B$87,kamus!$J$2:$J$87,"dihapus",0,1)</f>
        <v>1</v>
      </c>
      <c r="E3148">
        <f t="shared" si="347"/>
        <v>0</v>
      </c>
      <c r="F3148" s="14">
        <v>43466</v>
      </c>
      <c r="G3148" s="1">
        <f t="shared" si="348"/>
        <v>1</v>
      </c>
      <c r="H3148" s="1">
        <f t="shared" si="349"/>
        <v>2019</v>
      </c>
      <c r="I3148">
        <v>1</v>
      </c>
      <c r="J3148">
        <v>0</v>
      </c>
      <c r="K3148">
        <f t="shared" si="343"/>
        <v>1</v>
      </c>
      <c r="L3148">
        <v>20645</v>
      </c>
      <c r="M3148" s="6">
        <f t="shared" si="344"/>
        <v>4.8437878420925164</v>
      </c>
      <c r="N3148" s="6">
        <f t="shared" si="345"/>
        <v>0</v>
      </c>
      <c r="O3148" s="6">
        <f t="shared" si="346"/>
        <v>4.8437878420925164</v>
      </c>
      <c r="Q3148">
        <f>_xlfn.XLOOKUP(C3148&amp;G3148&amp;H3148,covid!$E$2:$E$2184,covid!$D$2:$D$2184,0,0,1)</f>
        <v>0</v>
      </c>
    </row>
    <row r="3149" spans="1:17" x14ac:dyDescent="0.3">
      <c r="A3149">
        <f>_xlfn.XLOOKUP(C3149,kamus!$B$2:$B$87,kamus!$A$2:$A$87,0,0,1)</f>
        <v>16</v>
      </c>
      <c r="B3149" t="str">
        <f>_xlfn.XLOOKUP(C3149,kamus!$B$2:$B$87,kamus!$D$2:$D$87,"dihapus",0,1)</f>
        <v>Gamping 2</v>
      </c>
      <c r="C3149" t="s">
        <v>200</v>
      </c>
      <c r="D3149">
        <f>_xlfn.XLOOKUP(C3149,kamus!$B$2:$B$87,kamus!$J$2:$J$87,"dihapus",0,1)</f>
        <v>1</v>
      </c>
      <c r="E3149">
        <f t="shared" si="347"/>
        <v>0</v>
      </c>
      <c r="F3149" s="14">
        <v>43466</v>
      </c>
      <c r="G3149" s="1">
        <f t="shared" si="348"/>
        <v>1</v>
      </c>
      <c r="H3149" s="1">
        <f t="shared" si="349"/>
        <v>2019</v>
      </c>
      <c r="I3149">
        <v>4</v>
      </c>
      <c r="J3149">
        <v>1</v>
      </c>
      <c r="K3149">
        <f t="shared" si="343"/>
        <v>5</v>
      </c>
      <c r="L3149">
        <v>16624</v>
      </c>
      <c r="M3149" s="6">
        <f t="shared" si="344"/>
        <v>24.061597690086622</v>
      </c>
      <c r="N3149" s="6">
        <f t="shared" si="345"/>
        <v>6.0153994225216554</v>
      </c>
      <c r="O3149" s="6">
        <f t="shared" si="346"/>
        <v>30.076997112608275</v>
      </c>
      <c r="Q3149">
        <f>_xlfn.XLOOKUP(C3149&amp;G3149&amp;H3149,covid!$E$2:$E$2184,covid!$D$2:$D$2184,0,0,1)</f>
        <v>0</v>
      </c>
    </row>
    <row r="3150" spans="1:17" x14ac:dyDescent="0.3">
      <c r="A3150">
        <f>_xlfn.XLOOKUP(C3150,kamus!$B$2:$B$87,kamus!$A$2:$A$87,0,0,1)</f>
        <v>15</v>
      </c>
      <c r="B3150" t="str">
        <f>_xlfn.XLOOKUP(C3150,kamus!$B$2:$B$87,kamus!$D$2:$D$87,"dihapus",0,1)</f>
        <v>Gamping 2</v>
      </c>
      <c r="C3150" t="s">
        <v>230</v>
      </c>
      <c r="D3150">
        <f>_xlfn.XLOOKUP(C3150,kamus!$B$2:$B$87,kamus!$J$2:$J$87,"dihapus",0,1)</f>
        <v>1</v>
      </c>
      <c r="E3150">
        <f t="shared" si="347"/>
        <v>0</v>
      </c>
      <c r="F3150" s="14">
        <v>43466</v>
      </c>
      <c r="G3150" s="1">
        <f t="shared" si="348"/>
        <v>1</v>
      </c>
      <c r="H3150" s="1">
        <f t="shared" si="349"/>
        <v>2019</v>
      </c>
      <c r="I3150">
        <v>5</v>
      </c>
      <c r="J3150">
        <v>1</v>
      </c>
      <c r="K3150">
        <f t="shared" si="343"/>
        <v>6</v>
      </c>
      <c r="L3150">
        <v>18692</v>
      </c>
      <c r="M3150" s="6">
        <f t="shared" si="344"/>
        <v>26.749411512946718</v>
      </c>
      <c r="N3150" s="6">
        <f t="shared" si="345"/>
        <v>5.3498823025893429</v>
      </c>
      <c r="O3150" s="6">
        <f t="shared" si="346"/>
        <v>32.099293815536058</v>
      </c>
      <c r="Q3150">
        <f>_xlfn.XLOOKUP(C3150&amp;G3150&amp;H3150,covid!$E$2:$E$2184,covid!$D$2:$D$2184,0,0,1)</f>
        <v>0</v>
      </c>
    </row>
    <row r="3151" spans="1:17" x14ac:dyDescent="0.3">
      <c r="A3151">
        <f>_xlfn.XLOOKUP(C3151,kamus!$B$2:$B$87,kamus!$A$2:$A$87,0,0,1)</f>
        <v>17</v>
      </c>
      <c r="B3151" t="str">
        <f>_xlfn.XLOOKUP(C3151,kamus!$B$2:$B$87,kamus!$D$2:$D$87,"dihapus",0,1)</f>
        <v>Gamping 2</v>
      </c>
      <c r="C3151" t="s">
        <v>272</v>
      </c>
      <c r="D3151">
        <f>_xlfn.XLOOKUP(C3151,kamus!$B$2:$B$87,kamus!$J$2:$J$87,"dihapus",0,1)</f>
        <v>1</v>
      </c>
      <c r="E3151">
        <f t="shared" si="347"/>
        <v>0</v>
      </c>
      <c r="F3151" s="14">
        <v>43466</v>
      </c>
      <c r="G3151" s="1">
        <f t="shared" si="348"/>
        <v>1</v>
      </c>
      <c r="H3151" s="1">
        <f t="shared" si="349"/>
        <v>2019</v>
      </c>
      <c r="I3151">
        <v>3</v>
      </c>
      <c r="J3151">
        <v>0</v>
      </c>
      <c r="K3151">
        <f t="shared" si="343"/>
        <v>3</v>
      </c>
      <c r="L3151">
        <v>18667</v>
      </c>
      <c r="M3151" s="6">
        <f t="shared" si="344"/>
        <v>16.071141586757378</v>
      </c>
      <c r="N3151" s="6">
        <f t="shared" si="345"/>
        <v>0</v>
      </c>
      <c r="O3151" s="6">
        <f t="shared" si="346"/>
        <v>16.071141586757378</v>
      </c>
      <c r="Q3151">
        <f>_xlfn.XLOOKUP(C3151&amp;G3151&amp;H3151,covid!$E$2:$E$2184,covid!$D$2:$D$2184,0,0,1)</f>
        <v>0</v>
      </c>
    </row>
    <row r="3152" spans="1:17" x14ac:dyDescent="0.3">
      <c r="A3152">
        <f>_xlfn.XLOOKUP(C3152,kamus!$B$2:$B$87,kamus!$A$2:$A$87,0,0,1)</f>
        <v>20</v>
      </c>
      <c r="B3152" t="str">
        <f>_xlfn.XLOOKUP(C3152,kamus!$B$2:$B$87,kamus!$D$2:$D$87,"dihapus",0,1)</f>
        <v>Godean 1</v>
      </c>
      <c r="C3152" t="s">
        <v>247</v>
      </c>
      <c r="D3152">
        <f>_xlfn.XLOOKUP(C3152,kamus!$B$2:$B$87,kamus!$J$2:$J$87,"dihapus",0,1)</f>
        <v>1</v>
      </c>
      <c r="E3152">
        <f t="shared" si="347"/>
        <v>0</v>
      </c>
      <c r="F3152" s="14">
        <v>43466</v>
      </c>
      <c r="G3152" s="1">
        <f t="shared" si="348"/>
        <v>1</v>
      </c>
      <c r="H3152" s="1">
        <f t="shared" si="349"/>
        <v>2019</v>
      </c>
      <c r="I3152">
        <v>0</v>
      </c>
      <c r="J3152">
        <v>0</v>
      </c>
      <c r="K3152">
        <f t="shared" si="343"/>
        <v>0</v>
      </c>
      <c r="L3152">
        <v>9743</v>
      </c>
      <c r="M3152" s="6">
        <f t="shared" si="344"/>
        <v>0</v>
      </c>
      <c r="N3152" s="6">
        <f t="shared" si="345"/>
        <v>0</v>
      </c>
      <c r="O3152" s="6">
        <f t="shared" si="346"/>
        <v>0</v>
      </c>
      <c r="Q3152">
        <f>_xlfn.XLOOKUP(C3152&amp;G3152&amp;H3152,covid!$E$2:$E$2184,covid!$D$2:$D$2184,0,0,1)</f>
        <v>0</v>
      </c>
    </row>
    <row r="3153" spans="1:17" x14ac:dyDescent="0.3">
      <c r="A3153">
        <f>_xlfn.XLOOKUP(C3153,kamus!$B$2:$B$87,kamus!$A$2:$A$87,0,0,1)</f>
        <v>21</v>
      </c>
      <c r="B3153" t="str">
        <f>_xlfn.XLOOKUP(C3153,kamus!$B$2:$B$87,kamus!$D$2:$D$87,"dihapus",0,1)</f>
        <v>Godean 1</v>
      </c>
      <c r="C3153" t="s">
        <v>250</v>
      </c>
      <c r="D3153">
        <f>_xlfn.XLOOKUP(C3153,kamus!$B$2:$B$87,kamus!$J$2:$J$87,"dihapus",0,1)</f>
        <v>1</v>
      </c>
      <c r="E3153">
        <f t="shared" si="347"/>
        <v>0</v>
      </c>
      <c r="F3153" s="14">
        <v>43466</v>
      </c>
      <c r="G3153" s="1">
        <f t="shared" si="348"/>
        <v>1</v>
      </c>
      <c r="H3153" s="1">
        <f t="shared" si="349"/>
        <v>2019</v>
      </c>
      <c r="I3153">
        <v>0</v>
      </c>
      <c r="J3153">
        <v>0</v>
      </c>
      <c r="K3153">
        <f t="shared" si="343"/>
        <v>0</v>
      </c>
      <c r="L3153">
        <v>10269</v>
      </c>
      <c r="M3153" s="6">
        <f t="shared" si="344"/>
        <v>0</v>
      </c>
      <c r="N3153" s="6">
        <f t="shared" si="345"/>
        <v>0</v>
      </c>
      <c r="O3153" s="6">
        <f t="shared" si="346"/>
        <v>0</v>
      </c>
      <c r="Q3153">
        <f>_xlfn.XLOOKUP(C3153&amp;G3153&amp;H3153,covid!$E$2:$E$2184,covid!$D$2:$D$2184,0,0,1)</f>
        <v>0</v>
      </c>
    </row>
    <row r="3154" spans="1:17" x14ac:dyDescent="0.3">
      <c r="A3154">
        <f>_xlfn.XLOOKUP(C3154,kamus!$B$2:$B$87,kamus!$A$2:$A$87,0,0,1)</f>
        <v>19</v>
      </c>
      <c r="B3154" t="str">
        <f>_xlfn.XLOOKUP(C3154,kamus!$B$2:$B$87,kamus!$D$2:$D$87,"dihapus",0,1)</f>
        <v>Godean 1</v>
      </c>
      <c r="C3154" t="s">
        <v>251</v>
      </c>
      <c r="D3154">
        <f>_xlfn.XLOOKUP(C3154,kamus!$B$2:$B$87,kamus!$J$2:$J$87,"dihapus",0,1)</f>
        <v>1</v>
      </c>
      <c r="E3154">
        <f t="shared" si="347"/>
        <v>0</v>
      </c>
      <c r="F3154" s="14">
        <v>43466</v>
      </c>
      <c r="G3154" s="1">
        <f t="shared" si="348"/>
        <v>1</v>
      </c>
      <c r="H3154" s="1">
        <f t="shared" si="349"/>
        <v>2019</v>
      </c>
      <c r="I3154">
        <v>0</v>
      </c>
      <c r="J3154">
        <v>0</v>
      </c>
      <c r="K3154">
        <f t="shared" si="343"/>
        <v>0</v>
      </c>
      <c r="L3154">
        <v>9159</v>
      </c>
      <c r="M3154" s="6">
        <f t="shared" si="344"/>
        <v>0</v>
      </c>
      <c r="N3154" s="6">
        <f t="shared" si="345"/>
        <v>0</v>
      </c>
      <c r="O3154" s="6">
        <f t="shared" si="346"/>
        <v>0</v>
      </c>
      <c r="Q3154">
        <f>_xlfn.XLOOKUP(C3154&amp;G3154&amp;H3154,covid!$E$2:$E$2184,covid!$D$2:$D$2184,0,0,1)</f>
        <v>0</v>
      </c>
    </row>
    <row r="3155" spans="1:17" x14ac:dyDescent="0.3">
      <c r="A3155">
        <f>_xlfn.XLOOKUP(C3155,kamus!$B$2:$B$87,kamus!$A$2:$A$87,0,0,1)</f>
        <v>18</v>
      </c>
      <c r="B3155" t="str">
        <f>_xlfn.XLOOKUP(C3155,kamus!$B$2:$B$87,kamus!$D$2:$D$87,"dihapus",0,1)</f>
        <v>Godean 1</v>
      </c>
      <c r="C3155" t="s">
        <v>252</v>
      </c>
      <c r="D3155">
        <f>_xlfn.XLOOKUP(C3155,kamus!$B$2:$B$87,kamus!$J$2:$J$87,"dihapus",0,1)</f>
        <v>0</v>
      </c>
      <c r="E3155">
        <f t="shared" si="347"/>
        <v>0</v>
      </c>
      <c r="F3155" s="14">
        <v>43466</v>
      </c>
      <c r="G3155" s="1">
        <f t="shared" si="348"/>
        <v>1</v>
      </c>
      <c r="H3155" s="1">
        <f t="shared" si="349"/>
        <v>2019</v>
      </c>
      <c r="I3155">
        <v>0</v>
      </c>
      <c r="J3155">
        <v>0</v>
      </c>
      <c r="K3155">
        <f t="shared" si="343"/>
        <v>0</v>
      </c>
      <c r="L3155">
        <v>6607</v>
      </c>
      <c r="M3155" s="6">
        <f t="shared" si="344"/>
        <v>0</v>
      </c>
      <c r="N3155" s="6">
        <f t="shared" si="345"/>
        <v>0</v>
      </c>
      <c r="O3155" s="6">
        <f t="shared" si="346"/>
        <v>0</v>
      </c>
      <c r="Q3155">
        <f>_xlfn.XLOOKUP(C3155&amp;G3155&amp;H3155,covid!$E$2:$E$2184,covid!$D$2:$D$2184,0,0,1)</f>
        <v>0</v>
      </c>
    </row>
    <row r="3156" spans="1:17" x14ac:dyDescent="0.3">
      <c r="A3156">
        <f>_xlfn.XLOOKUP(C3156,kamus!$B$2:$B$87,kamus!$A$2:$A$87,0,0,1)</f>
        <v>23</v>
      </c>
      <c r="B3156" t="str">
        <f>_xlfn.XLOOKUP(C3156,kamus!$B$2:$B$87,kamus!$D$2:$D$87,"dihapus",0,1)</f>
        <v>Godean 2</v>
      </c>
      <c r="C3156" t="s">
        <v>248</v>
      </c>
      <c r="D3156">
        <f>_xlfn.XLOOKUP(C3156,kamus!$B$2:$B$87,kamus!$J$2:$J$87,"dihapus",0,1)</f>
        <v>1</v>
      </c>
      <c r="E3156">
        <f t="shared" si="347"/>
        <v>0</v>
      </c>
      <c r="F3156" s="14">
        <v>43466</v>
      </c>
      <c r="G3156" s="1">
        <f t="shared" si="348"/>
        <v>1</v>
      </c>
      <c r="H3156" s="1">
        <f t="shared" si="349"/>
        <v>2019</v>
      </c>
      <c r="I3156">
        <v>0</v>
      </c>
      <c r="J3156">
        <v>0</v>
      </c>
      <c r="K3156">
        <f t="shared" si="343"/>
        <v>0</v>
      </c>
      <c r="L3156">
        <v>17439</v>
      </c>
      <c r="M3156" s="6">
        <f t="shared" si="344"/>
        <v>0</v>
      </c>
      <c r="N3156" s="6">
        <f t="shared" si="345"/>
        <v>0</v>
      </c>
      <c r="O3156" s="6">
        <f t="shared" si="346"/>
        <v>0</v>
      </c>
      <c r="Q3156">
        <f>_xlfn.XLOOKUP(C3156&amp;G3156&amp;H3156,covid!$E$2:$E$2184,covid!$D$2:$D$2184,0,0,1)</f>
        <v>0</v>
      </c>
    </row>
    <row r="3157" spans="1:17" x14ac:dyDescent="0.3">
      <c r="A3157">
        <f>_xlfn.XLOOKUP(C3157,kamus!$B$2:$B$87,kamus!$A$2:$A$87,0,0,1)</f>
        <v>22</v>
      </c>
      <c r="B3157" t="str">
        <f>_xlfn.XLOOKUP(C3157,kamus!$B$2:$B$87,kamus!$D$2:$D$87,"dihapus",0,1)</f>
        <v>Godean 2</v>
      </c>
      <c r="C3157" t="s">
        <v>249</v>
      </c>
      <c r="D3157">
        <f>_xlfn.XLOOKUP(C3157,kamus!$B$2:$B$87,kamus!$J$2:$J$87,"dihapus",0,1)</f>
        <v>1</v>
      </c>
      <c r="E3157">
        <f t="shared" si="347"/>
        <v>0</v>
      </c>
      <c r="F3157" s="14">
        <v>43466</v>
      </c>
      <c r="G3157" s="1">
        <f t="shared" si="348"/>
        <v>1</v>
      </c>
      <c r="H3157" s="1">
        <f t="shared" si="349"/>
        <v>2019</v>
      </c>
      <c r="I3157">
        <v>0</v>
      </c>
      <c r="J3157">
        <v>0</v>
      </c>
      <c r="K3157">
        <f t="shared" si="343"/>
        <v>0</v>
      </c>
      <c r="L3157">
        <v>12380</v>
      </c>
      <c r="M3157" s="6">
        <f t="shared" si="344"/>
        <v>0</v>
      </c>
      <c r="N3157" s="6">
        <f t="shared" si="345"/>
        <v>0</v>
      </c>
      <c r="O3157" s="6">
        <f t="shared" si="346"/>
        <v>0</v>
      </c>
      <c r="Q3157">
        <f>_xlfn.XLOOKUP(C3157&amp;G3157&amp;H3157,covid!$E$2:$E$2184,covid!$D$2:$D$2184,0,0,1)</f>
        <v>0</v>
      </c>
    </row>
    <row r="3158" spans="1:17" x14ac:dyDescent="0.3">
      <c r="A3158">
        <f>_xlfn.XLOOKUP(C3158,kamus!$B$2:$B$87,kamus!$A$2:$A$87,0,0,1)</f>
        <v>24</v>
      </c>
      <c r="B3158" t="str">
        <f>_xlfn.XLOOKUP(C3158,kamus!$B$2:$B$87,kamus!$D$2:$D$87,"dihapus",0,1)</f>
        <v>Godean 2</v>
      </c>
      <c r="C3158" t="s">
        <v>253</v>
      </c>
      <c r="D3158">
        <f>_xlfn.XLOOKUP(C3158,kamus!$B$2:$B$87,kamus!$J$2:$J$87,"dihapus",0,1)</f>
        <v>0</v>
      </c>
      <c r="E3158">
        <f t="shared" si="347"/>
        <v>0</v>
      </c>
      <c r="F3158" s="14">
        <v>43466</v>
      </c>
      <c r="G3158" s="1">
        <f t="shared" si="348"/>
        <v>1</v>
      </c>
      <c r="H3158" s="1">
        <f t="shared" si="349"/>
        <v>2019</v>
      </c>
      <c r="I3158">
        <v>0</v>
      </c>
      <c r="J3158">
        <v>0</v>
      </c>
      <c r="K3158">
        <f t="shared" si="343"/>
        <v>0</v>
      </c>
      <c r="L3158">
        <v>7087</v>
      </c>
      <c r="M3158" s="6">
        <f t="shared" si="344"/>
        <v>0</v>
      </c>
      <c r="N3158" s="6">
        <f t="shared" si="345"/>
        <v>0</v>
      </c>
      <c r="O3158" s="6">
        <f t="shared" si="346"/>
        <v>0</v>
      </c>
      <c r="Q3158">
        <f>_xlfn.XLOOKUP(C3158&amp;G3158&amp;H3158,covid!$E$2:$E$2184,covid!$D$2:$D$2184,0,0,1)</f>
        <v>0</v>
      </c>
    </row>
    <row r="3159" spans="1:17" x14ac:dyDescent="0.3">
      <c r="A3159">
        <f>_xlfn.XLOOKUP(C3159,kamus!$B$2:$B$87,kamus!$A$2:$A$87,0,0,1)</f>
        <v>27</v>
      </c>
      <c r="B3159" t="str">
        <f>_xlfn.XLOOKUP(C3159,kamus!$B$2:$B$87,kamus!$D$2:$D$87,"dihapus",0,1)</f>
        <v>Kalasan</v>
      </c>
      <c r="C3159" t="s">
        <v>235</v>
      </c>
      <c r="D3159">
        <f>_xlfn.XLOOKUP(C3159,kamus!$B$2:$B$87,kamus!$J$2:$J$87,"dihapus",0,1)</f>
        <v>1</v>
      </c>
      <c r="E3159">
        <f t="shared" si="347"/>
        <v>0</v>
      </c>
      <c r="F3159" s="14">
        <v>43466</v>
      </c>
      <c r="G3159" s="1">
        <f t="shared" si="348"/>
        <v>1</v>
      </c>
      <c r="H3159" s="1">
        <f t="shared" si="349"/>
        <v>2019</v>
      </c>
      <c r="I3159">
        <v>6</v>
      </c>
      <c r="J3159">
        <v>2</v>
      </c>
      <c r="K3159">
        <f t="shared" si="343"/>
        <v>8</v>
      </c>
      <c r="L3159">
        <v>38337</v>
      </c>
      <c r="M3159" s="6">
        <f t="shared" si="344"/>
        <v>15.65067689177557</v>
      </c>
      <c r="N3159" s="6">
        <f t="shared" si="345"/>
        <v>5.2168922972585232</v>
      </c>
      <c r="O3159" s="6">
        <f t="shared" si="346"/>
        <v>20.867569189034093</v>
      </c>
      <c r="Q3159">
        <f>_xlfn.XLOOKUP(C3159&amp;G3159&amp;H3159,covid!$E$2:$E$2184,covid!$D$2:$D$2184,0,0,1)</f>
        <v>0</v>
      </c>
    </row>
    <row r="3160" spans="1:17" x14ac:dyDescent="0.3">
      <c r="A3160">
        <f>_xlfn.XLOOKUP(C3160,kamus!$B$2:$B$87,kamus!$A$2:$A$87,0,0,1)</f>
        <v>28</v>
      </c>
      <c r="B3160" t="str">
        <f>_xlfn.XLOOKUP(C3160,kamus!$B$2:$B$87,kamus!$D$2:$D$87,"dihapus",0,1)</f>
        <v>Kalasan</v>
      </c>
      <c r="C3160" t="s">
        <v>239</v>
      </c>
      <c r="D3160">
        <f>_xlfn.XLOOKUP(C3160,kamus!$B$2:$B$87,kamus!$J$2:$J$87,"dihapus",0,1)</f>
        <v>0</v>
      </c>
      <c r="E3160">
        <f t="shared" si="347"/>
        <v>0</v>
      </c>
      <c r="F3160" s="14">
        <v>43466</v>
      </c>
      <c r="G3160" s="1">
        <f t="shared" si="348"/>
        <v>1</v>
      </c>
      <c r="H3160" s="1">
        <f t="shared" si="349"/>
        <v>2019</v>
      </c>
      <c r="I3160">
        <v>0</v>
      </c>
      <c r="J3160">
        <v>0</v>
      </c>
      <c r="K3160">
        <f t="shared" si="343"/>
        <v>0</v>
      </c>
      <c r="L3160">
        <v>13744</v>
      </c>
      <c r="M3160" s="6">
        <f t="shared" si="344"/>
        <v>0</v>
      </c>
      <c r="N3160" s="6">
        <f t="shared" si="345"/>
        <v>0</v>
      </c>
      <c r="O3160" s="6">
        <f t="shared" si="346"/>
        <v>0</v>
      </c>
      <c r="Q3160">
        <f>_xlfn.XLOOKUP(C3160&amp;G3160&amp;H3160,covid!$E$2:$E$2184,covid!$D$2:$D$2184,0,0,1)</f>
        <v>0</v>
      </c>
    </row>
    <row r="3161" spans="1:17" x14ac:dyDescent="0.3">
      <c r="A3161">
        <f>_xlfn.XLOOKUP(C3161,kamus!$B$2:$B$87,kamus!$A$2:$A$87,0,0,1)</f>
        <v>25</v>
      </c>
      <c r="B3161" t="str">
        <f>_xlfn.XLOOKUP(C3161,kamus!$B$2:$B$87,kamus!$D$2:$D$87,"dihapus",0,1)</f>
        <v>Kalasan</v>
      </c>
      <c r="C3161" t="s">
        <v>265</v>
      </c>
      <c r="D3161">
        <f>_xlfn.XLOOKUP(C3161,kamus!$B$2:$B$87,kamus!$J$2:$J$87,"dihapus",0,1)</f>
        <v>1</v>
      </c>
      <c r="E3161">
        <f t="shared" si="347"/>
        <v>0</v>
      </c>
      <c r="F3161" s="14">
        <v>43466</v>
      </c>
      <c r="G3161" s="1">
        <f t="shared" si="348"/>
        <v>1</v>
      </c>
      <c r="H3161" s="1">
        <f t="shared" si="349"/>
        <v>2019</v>
      </c>
      <c r="I3161">
        <v>2</v>
      </c>
      <c r="J3161">
        <v>1</v>
      </c>
      <c r="K3161">
        <f t="shared" si="343"/>
        <v>3</v>
      </c>
      <c r="L3161">
        <v>17169</v>
      </c>
      <c r="M3161" s="6">
        <f t="shared" si="344"/>
        <v>11.648902090977925</v>
      </c>
      <c r="N3161" s="6">
        <f t="shared" si="345"/>
        <v>5.8244510454889626</v>
      </c>
      <c r="O3161" s="6">
        <f t="shared" si="346"/>
        <v>17.473353136466887</v>
      </c>
      <c r="Q3161">
        <f>_xlfn.XLOOKUP(C3161&amp;G3161&amp;H3161,covid!$E$2:$E$2184,covid!$D$2:$D$2184,0,0,1)</f>
        <v>0</v>
      </c>
    </row>
    <row r="3162" spans="1:17" x14ac:dyDescent="0.3">
      <c r="A3162">
        <f>_xlfn.XLOOKUP(C3162,kamus!$B$2:$B$87,kamus!$A$2:$A$87,0,0,1)</f>
        <v>26</v>
      </c>
      <c r="B3162" t="str">
        <f>_xlfn.XLOOKUP(C3162,kamus!$B$2:$B$87,kamus!$D$2:$D$87,"dihapus",0,1)</f>
        <v>Kalasan</v>
      </c>
      <c r="C3162" t="s">
        <v>269</v>
      </c>
      <c r="D3162">
        <f>_xlfn.XLOOKUP(C3162,kamus!$B$2:$B$87,kamus!$J$2:$J$87,"dihapus",0,1)</f>
        <v>1</v>
      </c>
      <c r="E3162">
        <f t="shared" si="347"/>
        <v>0</v>
      </c>
      <c r="F3162" s="14">
        <v>43466</v>
      </c>
      <c r="G3162" s="1">
        <f t="shared" si="348"/>
        <v>1</v>
      </c>
      <c r="H3162" s="1">
        <f t="shared" si="349"/>
        <v>2019</v>
      </c>
      <c r="I3162">
        <v>2</v>
      </c>
      <c r="J3162">
        <v>0</v>
      </c>
      <c r="K3162">
        <f t="shared" si="343"/>
        <v>2</v>
      </c>
      <c r="L3162">
        <v>18588</v>
      </c>
      <c r="M3162" s="6">
        <f t="shared" si="344"/>
        <v>10.759629868732516</v>
      </c>
      <c r="N3162" s="6">
        <f t="shared" si="345"/>
        <v>0</v>
      </c>
      <c r="O3162" s="6">
        <f t="shared" si="346"/>
        <v>10.759629868732516</v>
      </c>
      <c r="Q3162">
        <f>_xlfn.XLOOKUP(C3162&amp;G3162&amp;H3162,covid!$E$2:$E$2184,covid!$D$2:$D$2184,0,0,1)</f>
        <v>0</v>
      </c>
    </row>
    <row r="3163" spans="1:17" x14ac:dyDescent="0.3">
      <c r="A3163">
        <f>_xlfn.XLOOKUP(C3163,kamus!$B$2:$B$87,kamus!$A$2:$A$87,0,0,1)</f>
        <v>33</v>
      </c>
      <c r="B3163" t="str">
        <f>_xlfn.XLOOKUP(C3163,kamus!$B$2:$B$87,kamus!$D$2:$D$87,"dihapus",0,1)</f>
        <v>Minggir</v>
      </c>
      <c r="C3163" t="s">
        <v>241</v>
      </c>
      <c r="D3163">
        <f>_xlfn.XLOOKUP(C3163,kamus!$B$2:$B$87,kamus!$J$2:$J$87,"dihapus",0,1)</f>
        <v>0</v>
      </c>
      <c r="E3163">
        <f t="shared" si="347"/>
        <v>0</v>
      </c>
      <c r="F3163" s="14">
        <v>43466</v>
      </c>
      <c r="G3163" s="1">
        <f t="shared" si="348"/>
        <v>1</v>
      </c>
      <c r="H3163" s="1">
        <f t="shared" si="349"/>
        <v>2019</v>
      </c>
      <c r="I3163">
        <v>0</v>
      </c>
      <c r="J3163">
        <v>0</v>
      </c>
      <c r="K3163">
        <f t="shared" si="343"/>
        <v>0</v>
      </c>
      <c r="L3163">
        <v>8300</v>
      </c>
      <c r="M3163" s="6">
        <f t="shared" si="344"/>
        <v>0</v>
      </c>
      <c r="N3163" s="6">
        <f t="shared" si="345"/>
        <v>0</v>
      </c>
      <c r="O3163" s="6">
        <f t="shared" si="346"/>
        <v>0</v>
      </c>
      <c r="Q3163">
        <f>_xlfn.XLOOKUP(C3163&amp;G3163&amp;H3163,covid!$E$2:$E$2184,covid!$D$2:$D$2184,0,0,1)</f>
        <v>0</v>
      </c>
    </row>
    <row r="3164" spans="1:17" x14ac:dyDescent="0.3">
      <c r="A3164">
        <f>_xlfn.XLOOKUP(C3164,kamus!$B$2:$B$87,kamus!$A$2:$A$87,0,0,1)</f>
        <v>31</v>
      </c>
      <c r="B3164" t="str">
        <f>_xlfn.XLOOKUP(C3164,kamus!$B$2:$B$87,kamus!$D$2:$D$87,"dihapus",0,1)</f>
        <v>Minggir</v>
      </c>
      <c r="C3164" t="s">
        <v>242</v>
      </c>
      <c r="D3164">
        <f>_xlfn.XLOOKUP(C3164,kamus!$B$2:$B$87,kamus!$J$2:$J$87,"dihapus",0,1)</f>
        <v>0</v>
      </c>
      <c r="E3164">
        <f t="shared" si="347"/>
        <v>0</v>
      </c>
      <c r="F3164" s="14">
        <v>43466</v>
      </c>
      <c r="G3164" s="1">
        <f t="shared" si="348"/>
        <v>1</v>
      </c>
      <c r="H3164" s="1">
        <f t="shared" si="349"/>
        <v>2019</v>
      </c>
      <c r="I3164">
        <v>0</v>
      </c>
      <c r="J3164">
        <v>0</v>
      </c>
      <c r="K3164">
        <f t="shared" si="343"/>
        <v>0</v>
      </c>
      <c r="L3164">
        <v>3637</v>
      </c>
      <c r="M3164" s="6">
        <f t="shared" si="344"/>
        <v>0</v>
      </c>
      <c r="N3164" s="6">
        <f t="shared" si="345"/>
        <v>0</v>
      </c>
      <c r="O3164" s="6">
        <f t="shared" si="346"/>
        <v>0</v>
      </c>
      <c r="Q3164">
        <f>_xlfn.XLOOKUP(C3164&amp;G3164&amp;H3164,covid!$E$2:$E$2184,covid!$D$2:$D$2184,0,0,1)</f>
        <v>0</v>
      </c>
    </row>
    <row r="3165" spans="1:17" x14ac:dyDescent="0.3">
      <c r="A3165">
        <f>_xlfn.XLOOKUP(C3165,kamus!$B$2:$B$87,kamus!$A$2:$A$87,0,0,1)</f>
        <v>32</v>
      </c>
      <c r="B3165" t="str">
        <f>_xlfn.XLOOKUP(C3165,kamus!$B$2:$B$87,kamus!$D$2:$D$87,"dihapus",0,1)</f>
        <v>Minggir</v>
      </c>
      <c r="C3165" t="s">
        <v>243</v>
      </c>
      <c r="D3165">
        <f>_xlfn.XLOOKUP(C3165,kamus!$B$2:$B$87,kamus!$J$2:$J$87,"dihapus",0,1)</f>
        <v>0</v>
      </c>
      <c r="E3165">
        <f t="shared" si="347"/>
        <v>0</v>
      </c>
      <c r="F3165" s="14">
        <v>43466</v>
      </c>
      <c r="G3165" s="1">
        <f t="shared" si="348"/>
        <v>1</v>
      </c>
      <c r="H3165" s="1">
        <f t="shared" si="349"/>
        <v>2019</v>
      </c>
      <c r="I3165">
        <v>0</v>
      </c>
      <c r="J3165">
        <v>0</v>
      </c>
      <c r="K3165">
        <f t="shared" si="343"/>
        <v>0</v>
      </c>
      <c r="L3165">
        <v>7033</v>
      </c>
      <c r="M3165" s="6">
        <f t="shared" si="344"/>
        <v>0</v>
      </c>
      <c r="N3165" s="6">
        <f t="shared" si="345"/>
        <v>0</v>
      </c>
      <c r="O3165" s="6">
        <f t="shared" si="346"/>
        <v>0</v>
      </c>
      <c r="Q3165">
        <f>_xlfn.XLOOKUP(C3165&amp;G3165&amp;H3165,covid!$E$2:$E$2184,covid!$D$2:$D$2184,0,0,1)</f>
        <v>0</v>
      </c>
    </row>
    <row r="3166" spans="1:17" x14ac:dyDescent="0.3">
      <c r="A3166">
        <f>_xlfn.XLOOKUP(C3166,kamus!$B$2:$B$87,kamus!$A$2:$A$87,0,0,1)</f>
        <v>30</v>
      </c>
      <c r="B3166" t="str">
        <f>_xlfn.XLOOKUP(C3166,kamus!$B$2:$B$87,kamus!$D$2:$D$87,"dihapus",0,1)</f>
        <v>Minggir</v>
      </c>
      <c r="C3166" t="s">
        <v>244</v>
      </c>
      <c r="D3166">
        <f>_xlfn.XLOOKUP(C3166,kamus!$B$2:$B$87,kamus!$J$2:$J$87,"dihapus",0,1)</f>
        <v>0</v>
      </c>
      <c r="E3166">
        <f t="shared" si="347"/>
        <v>0</v>
      </c>
      <c r="F3166" s="14">
        <v>43466</v>
      </c>
      <c r="G3166" s="1">
        <f t="shared" si="348"/>
        <v>1</v>
      </c>
      <c r="H3166" s="1">
        <f t="shared" si="349"/>
        <v>2019</v>
      </c>
      <c r="I3166">
        <v>0</v>
      </c>
      <c r="J3166">
        <v>0</v>
      </c>
      <c r="K3166">
        <f t="shared" si="343"/>
        <v>0</v>
      </c>
      <c r="L3166">
        <v>8777</v>
      </c>
      <c r="M3166" s="6">
        <f t="shared" si="344"/>
        <v>0</v>
      </c>
      <c r="N3166" s="6">
        <f t="shared" si="345"/>
        <v>0</v>
      </c>
      <c r="O3166" s="6">
        <f t="shared" si="346"/>
        <v>0</v>
      </c>
      <c r="Q3166">
        <f>_xlfn.XLOOKUP(C3166&amp;G3166&amp;H3166,covid!$E$2:$E$2184,covid!$D$2:$D$2184,0,0,1)</f>
        <v>0</v>
      </c>
    </row>
    <row r="3167" spans="1:17" x14ac:dyDescent="0.3">
      <c r="A3167">
        <f>_xlfn.XLOOKUP(C3167,kamus!$B$2:$B$87,kamus!$A$2:$A$87,0,0,1)</f>
        <v>29</v>
      </c>
      <c r="B3167" t="str">
        <f>_xlfn.XLOOKUP(C3167,kamus!$B$2:$B$87,kamus!$D$2:$D$87,"dihapus",0,1)</f>
        <v>Minggir</v>
      </c>
      <c r="C3167" t="s">
        <v>245</v>
      </c>
      <c r="D3167">
        <f>_xlfn.XLOOKUP(C3167,kamus!$B$2:$B$87,kamus!$J$2:$J$87,"dihapus",0,1)</f>
        <v>0</v>
      </c>
      <c r="E3167">
        <f t="shared" si="347"/>
        <v>0</v>
      </c>
      <c r="F3167" s="14">
        <v>43466</v>
      </c>
      <c r="G3167" s="1">
        <f t="shared" si="348"/>
        <v>1</v>
      </c>
      <c r="H3167" s="1">
        <f t="shared" si="349"/>
        <v>2019</v>
      </c>
      <c r="I3167">
        <v>0</v>
      </c>
      <c r="J3167">
        <v>0</v>
      </c>
      <c r="K3167">
        <f t="shared" si="343"/>
        <v>0</v>
      </c>
      <c r="L3167">
        <v>5165</v>
      </c>
      <c r="M3167" s="6">
        <f t="shared" si="344"/>
        <v>0</v>
      </c>
      <c r="N3167" s="6">
        <f t="shared" si="345"/>
        <v>0</v>
      </c>
      <c r="O3167" s="6">
        <f t="shared" si="346"/>
        <v>0</v>
      </c>
      <c r="Q3167">
        <f>_xlfn.XLOOKUP(C3167&amp;G3167&amp;H3167,covid!$E$2:$E$2184,covid!$D$2:$D$2184,0,0,1)</f>
        <v>0</v>
      </c>
    </row>
    <row r="3168" spans="1:17" x14ac:dyDescent="0.3">
      <c r="A3168">
        <f>_xlfn.XLOOKUP(C3168,kamus!$B$2:$B$87,kamus!$A$2:$A$87,0,0,1)</f>
        <v>35</v>
      </c>
      <c r="B3168" t="str">
        <f>_xlfn.XLOOKUP(C3168,kamus!$B$2:$B$87,kamus!$D$2:$D$87,"dihapus",0,1)</f>
        <v>Mlati 1</v>
      </c>
      <c r="C3168" t="s">
        <v>240</v>
      </c>
      <c r="D3168">
        <f>_xlfn.XLOOKUP(C3168,kamus!$B$2:$B$87,kamus!$J$2:$J$87,"dihapus",0,1)</f>
        <v>1</v>
      </c>
      <c r="E3168">
        <f t="shared" si="347"/>
        <v>0</v>
      </c>
      <c r="F3168" s="14">
        <v>43466</v>
      </c>
      <c r="G3168" s="1">
        <f t="shared" si="348"/>
        <v>1</v>
      </c>
      <c r="H3168" s="1">
        <f t="shared" si="349"/>
        <v>2019</v>
      </c>
      <c r="I3168">
        <v>1</v>
      </c>
      <c r="J3168">
        <v>2</v>
      </c>
      <c r="K3168">
        <f t="shared" si="343"/>
        <v>3</v>
      </c>
      <c r="L3168">
        <v>18886</v>
      </c>
      <c r="M3168" s="6">
        <f t="shared" si="344"/>
        <v>5.2949274594938043</v>
      </c>
      <c r="N3168" s="6">
        <f t="shared" si="345"/>
        <v>10.589854918987609</v>
      </c>
      <c r="O3168" s="6">
        <f t="shared" si="346"/>
        <v>15.884782378481415</v>
      </c>
      <c r="Q3168">
        <f>_xlfn.XLOOKUP(C3168&amp;G3168&amp;H3168,covid!$E$2:$E$2184,covid!$D$2:$D$2184,0,0,1)</f>
        <v>0</v>
      </c>
    </row>
    <row r="3169" spans="1:17" x14ac:dyDescent="0.3">
      <c r="A3169">
        <f>_xlfn.XLOOKUP(C3169,kamus!$B$2:$B$87,kamus!$A$2:$A$87,0,0,1)</f>
        <v>34</v>
      </c>
      <c r="B3169" t="str">
        <f>_xlfn.XLOOKUP(C3169,kamus!$B$2:$B$87,kamus!$D$2:$D$87,"dihapus",0,1)</f>
        <v>Mlati 1</v>
      </c>
      <c r="C3169" t="s">
        <v>254</v>
      </c>
      <c r="D3169">
        <f>_xlfn.XLOOKUP(C3169,kamus!$B$2:$B$87,kamus!$J$2:$J$87,"dihapus",0,1)</f>
        <v>1</v>
      </c>
      <c r="E3169">
        <f t="shared" si="347"/>
        <v>0</v>
      </c>
      <c r="F3169" s="14">
        <v>43466</v>
      </c>
      <c r="G3169" s="1">
        <f t="shared" si="348"/>
        <v>1</v>
      </c>
      <c r="H3169" s="1">
        <f t="shared" si="349"/>
        <v>2019</v>
      </c>
      <c r="I3169">
        <v>7</v>
      </c>
      <c r="J3169">
        <v>1</v>
      </c>
      <c r="K3169">
        <f t="shared" si="343"/>
        <v>8</v>
      </c>
      <c r="L3169">
        <v>35345</v>
      </c>
      <c r="M3169" s="6">
        <f t="shared" si="344"/>
        <v>19.804781440090537</v>
      </c>
      <c r="N3169" s="6">
        <f t="shared" si="345"/>
        <v>2.8292544914415054</v>
      </c>
      <c r="O3169" s="6">
        <f t="shared" si="346"/>
        <v>22.634035931532043</v>
      </c>
      <c r="Q3169">
        <f>_xlfn.XLOOKUP(C3169&amp;G3169&amp;H3169,covid!$E$2:$E$2184,covid!$D$2:$D$2184,0,0,1)</f>
        <v>0</v>
      </c>
    </row>
    <row r="3170" spans="1:17" x14ac:dyDescent="0.3">
      <c r="A3170">
        <f>_xlfn.XLOOKUP(C3170,kamus!$B$2:$B$87,kamus!$A$2:$A$87,0,0,1)</f>
        <v>38</v>
      </c>
      <c r="B3170" t="str">
        <f>_xlfn.XLOOKUP(C3170,kamus!$B$2:$B$87,kamus!$D$2:$D$87,"dihapus",0,1)</f>
        <v>Mlati 2</v>
      </c>
      <c r="C3170" t="s">
        <v>258</v>
      </c>
      <c r="D3170">
        <f>_xlfn.XLOOKUP(C3170,kamus!$B$2:$B$87,kamus!$J$2:$J$87,"dihapus",0,1)</f>
        <v>0</v>
      </c>
      <c r="E3170">
        <f t="shared" si="347"/>
        <v>0</v>
      </c>
      <c r="F3170" s="14">
        <v>43466</v>
      </c>
      <c r="G3170" s="1">
        <f t="shared" si="348"/>
        <v>1</v>
      </c>
      <c r="H3170" s="1">
        <f t="shared" si="349"/>
        <v>2019</v>
      </c>
      <c r="I3170">
        <v>3</v>
      </c>
      <c r="J3170">
        <v>0</v>
      </c>
      <c r="K3170">
        <f t="shared" si="343"/>
        <v>3</v>
      </c>
      <c r="L3170">
        <v>16653</v>
      </c>
      <c r="M3170" s="6">
        <f t="shared" si="344"/>
        <v>18.014772113132768</v>
      </c>
      <c r="N3170" s="6">
        <f t="shared" si="345"/>
        <v>0</v>
      </c>
      <c r="O3170" s="6">
        <f t="shared" si="346"/>
        <v>18.014772113132768</v>
      </c>
      <c r="Q3170">
        <f>_xlfn.XLOOKUP(C3170&amp;G3170&amp;H3170,covid!$E$2:$E$2184,covid!$D$2:$D$2184,0,0,1)</f>
        <v>0</v>
      </c>
    </row>
    <row r="3171" spans="1:17" x14ac:dyDescent="0.3">
      <c r="A3171">
        <f>_xlfn.XLOOKUP(C3171,kamus!$B$2:$B$87,kamus!$A$2:$A$87,0,0,1)</f>
        <v>36</v>
      </c>
      <c r="B3171" t="str">
        <f>_xlfn.XLOOKUP(C3171,kamus!$B$2:$B$87,kamus!$D$2:$D$87,"dihapus",0,1)</f>
        <v>Mlati 2</v>
      </c>
      <c r="C3171" t="s">
        <v>268</v>
      </c>
      <c r="D3171">
        <f>_xlfn.XLOOKUP(C3171,kamus!$B$2:$B$87,kamus!$J$2:$J$87,"dihapus",0,1)</f>
        <v>1</v>
      </c>
      <c r="E3171">
        <f t="shared" si="347"/>
        <v>0</v>
      </c>
      <c r="F3171" s="14">
        <v>43466</v>
      </c>
      <c r="G3171" s="1">
        <f t="shared" si="348"/>
        <v>1</v>
      </c>
      <c r="H3171" s="1">
        <f t="shared" si="349"/>
        <v>2019</v>
      </c>
      <c r="I3171">
        <v>5</v>
      </c>
      <c r="J3171">
        <v>0</v>
      </c>
      <c r="K3171">
        <f t="shared" si="343"/>
        <v>5</v>
      </c>
      <c r="L3171">
        <v>11526</v>
      </c>
      <c r="M3171" s="6">
        <f t="shared" si="344"/>
        <v>43.380183931979872</v>
      </c>
      <c r="N3171" s="6">
        <f t="shared" si="345"/>
        <v>0</v>
      </c>
      <c r="O3171" s="6">
        <f t="shared" si="346"/>
        <v>43.380183931979872</v>
      </c>
      <c r="Q3171">
        <f>_xlfn.XLOOKUP(C3171&amp;G3171&amp;H3171,covid!$E$2:$E$2184,covid!$D$2:$D$2184,0,0,1)</f>
        <v>0</v>
      </c>
    </row>
    <row r="3172" spans="1:17" x14ac:dyDescent="0.3">
      <c r="A3172">
        <f>_xlfn.XLOOKUP(C3172,kamus!$B$2:$B$87,kamus!$A$2:$A$87,0,0,1)</f>
        <v>37</v>
      </c>
      <c r="B3172" t="str">
        <f>_xlfn.XLOOKUP(C3172,kamus!$B$2:$B$87,kamus!$D$2:$D$87,"dihapus",0,1)</f>
        <v>Mlati 2</v>
      </c>
      <c r="C3172" t="s">
        <v>270</v>
      </c>
      <c r="D3172">
        <f>_xlfn.XLOOKUP(C3172,kamus!$B$2:$B$87,kamus!$J$2:$J$87,"dihapus",0,1)</f>
        <v>1</v>
      </c>
      <c r="E3172">
        <f t="shared" si="347"/>
        <v>0</v>
      </c>
      <c r="F3172" s="14">
        <v>43466</v>
      </c>
      <c r="G3172" s="1">
        <f t="shared" si="348"/>
        <v>1</v>
      </c>
      <c r="H3172" s="1">
        <f t="shared" si="349"/>
        <v>2019</v>
      </c>
      <c r="I3172">
        <v>0</v>
      </c>
      <c r="J3172">
        <v>0</v>
      </c>
      <c r="K3172">
        <f t="shared" si="343"/>
        <v>0</v>
      </c>
      <c r="L3172">
        <v>13694</v>
      </c>
      <c r="M3172" s="6">
        <f t="shared" si="344"/>
        <v>0</v>
      </c>
      <c r="N3172" s="6">
        <f t="shared" si="345"/>
        <v>0</v>
      </c>
      <c r="O3172" s="6">
        <f t="shared" si="346"/>
        <v>0</v>
      </c>
      <c r="Q3172">
        <f>_xlfn.XLOOKUP(C3172&amp;G3172&amp;H3172,covid!$E$2:$E$2184,covid!$D$2:$D$2184,0,0,1)</f>
        <v>0</v>
      </c>
    </row>
    <row r="3173" spans="1:17" x14ac:dyDescent="0.3">
      <c r="A3173">
        <f>_xlfn.XLOOKUP(C3173,kamus!$B$2:$B$87,kamus!$A$2:$A$87,0,0,1)</f>
        <v>39</v>
      </c>
      <c r="B3173" t="str">
        <f>_xlfn.XLOOKUP(C3173,kamus!$B$2:$B$87,kamus!$D$2:$D$87,"dihapus",0,1)</f>
        <v>Moyudan</v>
      </c>
      <c r="C3173" t="s">
        <v>259</v>
      </c>
      <c r="D3173">
        <f>_xlfn.XLOOKUP(C3173,kamus!$B$2:$B$87,kamus!$J$2:$J$87,"dihapus",0,1)</f>
        <v>0</v>
      </c>
      <c r="E3173">
        <f t="shared" si="347"/>
        <v>0</v>
      </c>
      <c r="F3173" s="14">
        <v>43466</v>
      </c>
      <c r="G3173" s="1">
        <f t="shared" si="348"/>
        <v>1</v>
      </c>
      <c r="H3173" s="1">
        <f t="shared" si="349"/>
        <v>2019</v>
      </c>
      <c r="I3173">
        <v>1</v>
      </c>
      <c r="J3173">
        <v>0</v>
      </c>
      <c r="K3173">
        <f t="shared" si="343"/>
        <v>1</v>
      </c>
      <c r="L3173">
        <v>11875</v>
      </c>
      <c r="M3173" s="6">
        <f t="shared" si="344"/>
        <v>8.4210526315789469</v>
      </c>
      <c r="N3173" s="6">
        <f t="shared" si="345"/>
        <v>0</v>
      </c>
      <c r="O3173" s="6">
        <f t="shared" si="346"/>
        <v>8.4210526315789469</v>
      </c>
      <c r="Q3173">
        <f>_xlfn.XLOOKUP(C3173&amp;G3173&amp;H3173,covid!$E$2:$E$2184,covid!$D$2:$D$2184,0,0,1)</f>
        <v>0</v>
      </c>
    </row>
    <row r="3174" spans="1:17" x14ac:dyDescent="0.3">
      <c r="A3174">
        <f>_xlfn.XLOOKUP(C3174,kamus!$B$2:$B$87,kamus!$A$2:$A$87,0,0,1)</f>
        <v>42</v>
      </c>
      <c r="B3174" t="str">
        <f>_xlfn.XLOOKUP(C3174,kamus!$B$2:$B$87,kamus!$D$2:$D$87,"dihapus",0,1)</f>
        <v>Moyudan</v>
      </c>
      <c r="C3174" t="s">
        <v>260</v>
      </c>
      <c r="D3174">
        <f>_xlfn.XLOOKUP(C3174,kamus!$B$2:$B$87,kamus!$J$2:$J$87,"dihapus",0,1)</f>
        <v>0</v>
      </c>
      <c r="E3174">
        <f t="shared" si="347"/>
        <v>0</v>
      </c>
      <c r="F3174" s="14">
        <v>43466</v>
      </c>
      <c r="G3174" s="1">
        <f t="shared" si="348"/>
        <v>1</v>
      </c>
      <c r="H3174" s="1">
        <f t="shared" si="349"/>
        <v>2019</v>
      </c>
      <c r="I3174">
        <v>1</v>
      </c>
      <c r="J3174">
        <v>0</v>
      </c>
      <c r="K3174">
        <f t="shared" si="343"/>
        <v>1</v>
      </c>
      <c r="L3174">
        <v>7197</v>
      </c>
      <c r="M3174" s="6">
        <f t="shared" si="344"/>
        <v>13.894678338196472</v>
      </c>
      <c r="N3174" s="6">
        <f t="shared" si="345"/>
        <v>0</v>
      </c>
      <c r="O3174" s="6">
        <f t="shared" si="346"/>
        <v>13.894678338196472</v>
      </c>
      <c r="Q3174">
        <f>_xlfn.XLOOKUP(C3174&amp;G3174&amp;H3174,covid!$E$2:$E$2184,covid!$D$2:$D$2184,0,0,1)</f>
        <v>0</v>
      </c>
    </row>
    <row r="3175" spans="1:17" x14ac:dyDescent="0.3">
      <c r="A3175">
        <f>_xlfn.XLOOKUP(C3175,kamus!$B$2:$B$87,kamus!$A$2:$A$87,0,0,1)</f>
        <v>41</v>
      </c>
      <c r="B3175" t="str">
        <f>_xlfn.XLOOKUP(C3175,kamus!$B$2:$B$87,kamus!$D$2:$D$87,"dihapus",0,1)</f>
        <v>Moyudan</v>
      </c>
      <c r="C3175" t="s">
        <v>262</v>
      </c>
      <c r="D3175">
        <f>_xlfn.XLOOKUP(C3175,kamus!$B$2:$B$87,kamus!$J$2:$J$87,"dihapus",0,1)</f>
        <v>0</v>
      </c>
      <c r="E3175">
        <f t="shared" si="347"/>
        <v>0</v>
      </c>
      <c r="F3175" s="14">
        <v>43466</v>
      </c>
      <c r="G3175" s="1">
        <f t="shared" si="348"/>
        <v>1</v>
      </c>
      <c r="H3175" s="1">
        <f t="shared" si="349"/>
        <v>2019</v>
      </c>
      <c r="I3175">
        <v>0</v>
      </c>
      <c r="J3175">
        <v>0</v>
      </c>
      <c r="K3175">
        <f t="shared" si="343"/>
        <v>0</v>
      </c>
      <c r="L3175">
        <v>6705</v>
      </c>
      <c r="M3175" s="6">
        <f t="shared" si="344"/>
        <v>0</v>
      </c>
      <c r="N3175" s="6">
        <f t="shared" si="345"/>
        <v>0</v>
      </c>
      <c r="O3175" s="6">
        <f t="shared" si="346"/>
        <v>0</v>
      </c>
      <c r="Q3175">
        <f>_xlfn.XLOOKUP(C3175&amp;G3175&amp;H3175,covid!$E$2:$E$2184,covid!$D$2:$D$2184,0,0,1)</f>
        <v>0</v>
      </c>
    </row>
    <row r="3176" spans="1:17" x14ac:dyDescent="0.3">
      <c r="A3176">
        <f>_xlfn.XLOOKUP(C3176,kamus!$B$2:$B$87,kamus!$A$2:$A$87,0,0,1)</f>
        <v>40</v>
      </c>
      <c r="B3176" t="str">
        <f>_xlfn.XLOOKUP(C3176,kamus!$B$2:$B$87,kamus!$D$2:$D$87,"dihapus",0,1)</f>
        <v>Moyudan</v>
      </c>
      <c r="C3176" t="s">
        <v>264</v>
      </c>
      <c r="D3176">
        <f>_xlfn.XLOOKUP(C3176,kamus!$B$2:$B$87,kamus!$J$2:$J$87,"dihapus",0,1)</f>
        <v>0</v>
      </c>
      <c r="E3176">
        <f t="shared" si="347"/>
        <v>0</v>
      </c>
      <c r="F3176" s="14">
        <v>43466</v>
      </c>
      <c r="G3176" s="1">
        <f t="shared" si="348"/>
        <v>1</v>
      </c>
      <c r="H3176" s="1">
        <f t="shared" si="349"/>
        <v>2019</v>
      </c>
      <c r="I3176">
        <v>2</v>
      </c>
      <c r="J3176">
        <v>0</v>
      </c>
      <c r="K3176">
        <f t="shared" si="343"/>
        <v>2</v>
      </c>
      <c r="L3176">
        <v>8347</v>
      </c>
      <c r="M3176" s="6">
        <f t="shared" si="344"/>
        <v>23.960704444710675</v>
      </c>
      <c r="N3176" s="6">
        <f t="shared" si="345"/>
        <v>0</v>
      </c>
      <c r="O3176" s="6">
        <f t="shared" si="346"/>
        <v>23.960704444710675</v>
      </c>
      <c r="Q3176">
        <f>_xlfn.XLOOKUP(C3176&amp;G3176&amp;H3176,covid!$E$2:$E$2184,covid!$D$2:$D$2184,0,0,1)</f>
        <v>0</v>
      </c>
    </row>
    <row r="3177" spans="1:17" x14ac:dyDescent="0.3">
      <c r="A3177">
        <f>_xlfn.XLOOKUP(C3177,kamus!$B$2:$B$87,kamus!$A$2:$A$87,0,0,1)</f>
        <v>43</v>
      </c>
      <c r="B3177" t="str">
        <f>_xlfn.XLOOKUP(C3177,kamus!$B$2:$B$87,kamus!$D$2:$D$87,"dihapus",0,1)</f>
        <v>Ngaglik 1</v>
      </c>
      <c r="C3177" t="s">
        <v>228</v>
      </c>
      <c r="D3177">
        <f>_xlfn.XLOOKUP(C3177,kamus!$B$2:$B$87,kamus!$J$2:$J$87,"dihapus",0,1)</f>
        <v>1</v>
      </c>
      <c r="E3177">
        <f t="shared" si="347"/>
        <v>0</v>
      </c>
      <c r="F3177" s="14">
        <v>43466</v>
      </c>
      <c r="G3177" s="1">
        <f t="shared" si="348"/>
        <v>1</v>
      </c>
      <c r="H3177" s="1">
        <f t="shared" si="349"/>
        <v>2019</v>
      </c>
      <c r="I3177">
        <v>1</v>
      </c>
      <c r="J3177">
        <v>0</v>
      </c>
      <c r="K3177">
        <f t="shared" si="343"/>
        <v>1</v>
      </c>
      <c r="L3177">
        <v>12705</v>
      </c>
      <c r="M3177" s="6">
        <f t="shared" si="344"/>
        <v>7.8709169618260528</v>
      </c>
      <c r="N3177" s="6">
        <f t="shared" si="345"/>
        <v>0</v>
      </c>
      <c r="O3177" s="6">
        <f t="shared" si="346"/>
        <v>7.8709169618260528</v>
      </c>
      <c r="Q3177">
        <f>_xlfn.XLOOKUP(C3177&amp;G3177&amp;H3177,covid!$E$2:$E$2184,covid!$D$2:$D$2184,0,0,1)</f>
        <v>0</v>
      </c>
    </row>
    <row r="3178" spans="1:17" x14ac:dyDescent="0.3">
      <c r="A3178">
        <f>_xlfn.XLOOKUP(C3178,kamus!$B$2:$B$87,kamus!$A$2:$A$87,0,0,1)</f>
        <v>44</v>
      </c>
      <c r="B3178" t="str">
        <f>_xlfn.XLOOKUP(C3178,kamus!$B$2:$B$87,kamus!$D$2:$D$87,"dihapus",0,1)</f>
        <v>Ngaglik 1</v>
      </c>
      <c r="C3178" t="s">
        <v>237</v>
      </c>
      <c r="D3178">
        <f>_xlfn.XLOOKUP(C3178,kamus!$B$2:$B$87,kamus!$J$2:$J$87,"dihapus",0,1)</f>
        <v>1</v>
      </c>
      <c r="E3178">
        <f t="shared" si="347"/>
        <v>0</v>
      </c>
      <c r="F3178" s="14">
        <v>43466</v>
      </c>
      <c r="G3178" s="1">
        <f t="shared" si="348"/>
        <v>1</v>
      </c>
      <c r="H3178" s="1">
        <f t="shared" si="349"/>
        <v>2019</v>
      </c>
      <c r="I3178">
        <v>1</v>
      </c>
      <c r="J3178">
        <v>0</v>
      </c>
      <c r="K3178">
        <f t="shared" si="343"/>
        <v>1</v>
      </c>
      <c r="L3178">
        <v>21934</v>
      </c>
      <c r="M3178" s="6">
        <f t="shared" si="344"/>
        <v>4.5591319412783804</v>
      </c>
      <c r="N3178" s="6">
        <f t="shared" si="345"/>
        <v>0</v>
      </c>
      <c r="O3178" s="6">
        <f t="shared" si="346"/>
        <v>4.5591319412783804</v>
      </c>
      <c r="Q3178">
        <f>_xlfn.XLOOKUP(C3178&amp;G3178&amp;H3178,covid!$E$2:$E$2184,covid!$D$2:$D$2184,0,0,1)</f>
        <v>0</v>
      </c>
    </row>
    <row r="3179" spans="1:17" x14ac:dyDescent="0.3">
      <c r="A3179">
        <f>_xlfn.XLOOKUP(C3179,kamus!$B$2:$B$87,kamus!$A$2:$A$87,0,0,1)</f>
        <v>45</v>
      </c>
      <c r="B3179" t="str">
        <f>_xlfn.XLOOKUP(C3179,kamus!$B$2:$B$87,kamus!$D$2:$D$87,"dihapus",0,1)</f>
        <v>Ngaglik 1</v>
      </c>
      <c r="C3179" t="s">
        <v>255</v>
      </c>
      <c r="D3179">
        <f>_xlfn.XLOOKUP(C3179,kamus!$B$2:$B$87,kamus!$J$2:$J$87,"dihapus",0,1)</f>
        <v>1</v>
      </c>
      <c r="E3179">
        <f t="shared" si="347"/>
        <v>0</v>
      </c>
      <c r="F3179" s="14">
        <v>43466</v>
      </c>
      <c r="G3179" s="1">
        <f t="shared" si="348"/>
        <v>1</v>
      </c>
      <c r="H3179" s="1">
        <f t="shared" si="349"/>
        <v>2019</v>
      </c>
      <c r="I3179">
        <v>3</v>
      </c>
      <c r="J3179">
        <v>0</v>
      </c>
      <c r="K3179">
        <f t="shared" si="343"/>
        <v>3</v>
      </c>
      <c r="L3179">
        <v>19793</v>
      </c>
      <c r="M3179" s="6">
        <f t="shared" si="344"/>
        <v>15.156873642196736</v>
      </c>
      <c r="N3179" s="6">
        <f t="shared" si="345"/>
        <v>0</v>
      </c>
      <c r="O3179" s="6">
        <f t="shared" si="346"/>
        <v>15.156873642196736</v>
      </c>
      <c r="Q3179">
        <f>_xlfn.XLOOKUP(C3179&amp;G3179&amp;H3179,covid!$E$2:$E$2184,covid!$D$2:$D$2184,0,0,1)</f>
        <v>0</v>
      </c>
    </row>
    <row r="3180" spans="1:17" x14ac:dyDescent="0.3">
      <c r="A3180">
        <f>_xlfn.XLOOKUP(C3180,kamus!$B$2:$B$87,kamus!$A$2:$A$87,0,0,1)</f>
        <v>48</v>
      </c>
      <c r="B3180" t="str">
        <f>_xlfn.XLOOKUP(C3180,kamus!$B$2:$B$87,kamus!$D$2:$D$87,"dihapus",0,1)</f>
        <v>Ngaglik 2</v>
      </c>
      <c r="C3180" t="s">
        <v>208</v>
      </c>
      <c r="D3180">
        <f>_xlfn.XLOOKUP(C3180,kamus!$B$2:$B$87,kamus!$J$2:$J$87,"dihapus",0,1)</f>
        <v>1</v>
      </c>
      <c r="E3180">
        <f t="shared" si="347"/>
        <v>0</v>
      </c>
      <c r="F3180" s="14">
        <v>43466</v>
      </c>
      <c r="G3180" s="1">
        <f t="shared" si="348"/>
        <v>1</v>
      </c>
      <c r="H3180" s="1">
        <f t="shared" si="349"/>
        <v>2019</v>
      </c>
      <c r="I3180">
        <v>1</v>
      </c>
      <c r="J3180">
        <v>1</v>
      </c>
      <c r="K3180">
        <f t="shared" si="343"/>
        <v>2</v>
      </c>
      <c r="L3180">
        <v>10447</v>
      </c>
      <c r="M3180" s="6">
        <f t="shared" si="344"/>
        <v>9.5721259691777547</v>
      </c>
      <c r="N3180" s="6">
        <f t="shared" si="345"/>
        <v>9.5721259691777547</v>
      </c>
      <c r="O3180" s="6">
        <f t="shared" si="346"/>
        <v>19.144251938355509</v>
      </c>
      <c r="Q3180">
        <f>_xlfn.XLOOKUP(C3180&amp;G3180&amp;H3180,covid!$E$2:$E$2184,covid!$D$2:$D$2184,0,0,1)</f>
        <v>0</v>
      </c>
    </row>
    <row r="3181" spans="1:17" x14ac:dyDescent="0.3">
      <c r="A3181">
        <f>_xlfn.XLOOKUP(C3181,kamus!$B$2:$B$87,kamus!$A$2:$A$87,0,0,1)</f>
        <v>47</v>
      </c>
      <c r="B3181" t="str">
        <f>_xlfn.XLOOKUP(C3181,kamus!$B$2:$B$87,kamus!$D$2:$D$87,"dihapus",0,1)</f>
        <v>Ngaglik 2</v>
      </c>
      <c r="C3181" t="s">
        <v>238</v>
      </c>
      <c r="D3181">
        <f>_xlfn.XLOOKUP(C3181,kamus!$B$2:$B$87,kamus!$J$2:$J$87,"dihapus",0,1)</f>
        <v>1</v>
      </c>
      <c r="E3181">
        <f t="shared" si="347"/>
        <v>0</v>
      </c>
      <c r="F3181" s="14">
        <v>43466</v>
      </c>
      <c r="G3181" s="1">
        <f t="shared" si="348"/>
        <v>1</v>
      </c>
      <c r="H3181" s="1">
        <f t="shared" si="349"/>
        <v>2019</v>
      </c>
      <c r="I3181">
        <v>6</v>
      </c>
      <c r="J3181">
        <v>2</v>
      </c>
      <c r="K3181">
        <f t="shared" si="343"/>
        <v>8</v>
      </c>
      <c r="L3181">
        <v>22367</v>
      </c>
      <c r="M3181" s="6">
        <f t="shared" si="344"/>
        <v>26.825233603075961</v>
      </c>
      <c r="N3181" s="6">
        <f t="shared" si="345"/>
        <v>8.9417445343586532</v>
      </c>
      <c r="O3181" s="6">
        <f t="shared" si="346"/>
        <v>35.766978137434613</v>
      </c>
      <c r="Q3181">
        <f>_xlfn.XLOOKUP(C3181&amp;G3181&amp;H3181,covid!$E$2:$E$2184,covid!$D$2:$D$2184,0,0,1)</f>
        <v>0</v>
      </c>
    </row>
    <row r="3182" spans="1:17" x14ac:dyDescent="0.3">
      <c r="A3182">
        <f>_xlfn.XLOOKUP(C3182,kamus!$B$2:$B$87,kamus!$A$2:$A$87,0,0,1)</f>
        <v>46</v>
      </c>
      <c r="B3182" t="str">
        <f>_xlfn.XLOOKUP(C3182,kamus!$B$2:$B$87,kamus!$D$2:$D$87,"dihapus",0,1)</f>
        <v>Ngaglik 2</v>
      </c>
      <c r="C3182" t="s">
        <v>257</v>
      </c>
      <c r="D3182">
        <f>_xlfn.XLOOKUP(C3182,kamus!$B$2:$B$87,kamus!$J$2:$J$87,"dihapus",0,1)</f>
        <v>1</v>
      </c>
      <c r="E3182">
        <f t="shared" si="347"/>
        <v>0</v>
      </c>
      <c r="F3182" s="14">
        <v>43466</v>
      </c>
      <c r="G3182" s="1">
        <f t="shared" si="348"/>
        <v>1</v>
      </c>
      <c r="H3182" s="1">
        <f t="shared" si="349"/>
        <v>2019</v>
      </c>
      <c r="I3182">
        <v>1</v>
      </c>
      <c r="J3182">
        <v>0</v>
      </c>
      <c r="K3182">
        <f t="shared" si="343"/>
        <v>1</v>
      </c>
      <c r="L3182">
        <v>16910</v>
      </c>
      <c r="M3182" s="6">
        <f t="shared" si="344"/>
        <v>5.9136605558840927</v>
      </c>
      <c r="N3182" s="6">
        <f t="shared" si="345"/>
        <v>0</v>
      </c>
      <c r="O3182" s="6">
        <f t="shared" si="346"/>
        <v>5.9136605558840927</v>
      </c>
      <c r="Q3182">
        <f>_xlfn.XLOOKUP(C3182&amp;G3182&amp;H3182,covid!$E$2:$E$2184,covid!$D$2:$D$2184,0,0,1)</f>
        <v>0</v>
      </c>
    </row>
    <row r="3183" spans="1:17" x14ac:dyDescent="0.3">
      <c r="A3183">
        <f>_xlfn.XLOOKUP(C3183,kamus!$B$2:$B$87,kamus!$A$2:$A$87,0,0,1)</f>
        <v>50</v>
      </c>
      <c r="B3183" t="str">
        <f>_xlfn.XLOOKUP(C3183,kamus!$B$2:$B$87,kamus!$D$2:$D$87,"dihapus",0,1)</f>
        <v>Ngemplak 1</v>
      </c>
      <c r="C3183" t="s">
        <v>202</v>
      </c>
      <c r="D3183">
        <f>_xlfn.XLOOKUP(C3183,kamus!$B$2:$B$87,kamus!$J$2:$J$87,"dihapus",0,1)</f>
        <v>0</v>
      </c>
      <c r="E3183">
        <f t="shared" si="347"/>
        <v>0</v>
      </c>
      <c r="F3183" s="14">
        <v>43466</v>
      </c>
      <c r="G3183" s="1">
        <f t="shared" si="348"/>
        <v>1</v>
      </c>
      <c r="H3183" s="1">
        <f t="shared" si="349"/>
        <v>2019</v>
      </c>
      <c r="I3183">
        <v>0</v>
      </c>
      <c r="J3183">
        <v>0</v>
      </c>
      <c r="K3183">
        <f t="shared" si="343"/>
        <v>0</v>
      </c>
      <c r="L3183">
        <v>7988</v>
      </c>
      <c r="M3183" s="6">
        <f t="shared" si="344"/>
        <v>0</v>
      </c>
      <c r="N3183" s="6">
        <f t="shared" si="345"/>
        <v>0</v>
      </c>
      <c r="O3183" s="6">
        <f t="shared" si="346"/>
        <v>0</v>
      </c>
      <c r="Q3183">
        <f>_xlfn.XLOOKUP(C3183&amp;G3183&amp;H3183,covid!$E$2:$E$2184,covid!$D$2:$D$2184,0,0,1)</f>
        <v>0</v>
      </c>
    </row>
    <row r="3184" spans="1:17" x14ac:dyDescent="0.3">
      <c r="A3184">
        <f>_xlfn.XLOOKUP(C3184,kamus!$B$2:$B$87,kamus!$A$2:$A$87,0,0,1)</f>
        <v>51</v>
      </c>
      <c r="B3184" t="str">
        <f>_xlfn.XLOOKUP(C3184,kamus!$B$2:$B$87,kamus!$D$2:$D$87,"dihapus",0,1)</f>
        <v>Ngemplak 1</v>
      </c>
      <c r="C3184" t="s">
        <v>256</v>
      </c>
      <c r="D3184">
        <f>_xlfn.XLOOKUP(C3184,kamus!$B$2:$B$87,kamus!$J$2:$J$87,"dihapus",0,1)</f>
        <v>0</v>
      </c>
      <c r="E3184">
        <f t="shared" si="347"/>
        <v>0</v>
      </c>
      <c r="F3184" s="14">
        <v>43466</v>
      </c>
      <c r="G3184" s="1">
        <f t="shared" si="348"/>
        <v>1</v>
      </c>
      <c r="H3184" s="1">
        <f t="shared" si="349"/>
        <v>2019</v>
      </c>
      <c r="I3184">
        <v>0</v>
      </c>
      <c r="J3184">
        <v>0</v>
      </c>
      <c r="K3184">
        <f t="shared" si="343"/>
        <v>0</v>
      </c>
      <c r="L3184">
        <v>8208</v>
      </c>
      <c r="M3184" s="6">
        <f t="shared" si="344"/>
        <v>0</v>
      </c>
      <c r="N3184" s="6">
        <f t="shared" si="345"/>
        <v>0</v>
      </c>
      <c r="O3184" s="6">
        <f t="shared" si="346"/>
        <v>0</v>
      </c>
      <c r="Q3184">
        <f>_xlfn.XLOOKUP(C3184&amp;G3184&amp;H3184,covid!$E$2:$E$2184,covid!$D$2:$D$2184,0,0,1)</f>
        <v>0</v>
      </c>
    </row>
    <row r="3185" spans="1:17" x14ac:dyDescent="0.3">
      <c r="A3185">
        <f>_xlfn.XLOOKUP(C3185,kamus!$B$2:$B$87,kamus!$A$2:$A$87,0,0,1)</f>
        <v>49</v>
      </c>
      <c r="B3185" t="str">
        <f>_xlfn.XLOOKUP(C3185,kamus!$B$2:$B$87,kamus!$D$2:$D$87,"dihapus",0,1)</f>
        <v>Ngemplak 1</v>
      </c>
      <c r="C3185" t="s">
        <v>276</v>
      </c>
      <c r="D3185">
        <f>_xlfn.XLOOKUP(C3185,kamus!$B$2:$B$87,kamus!$J$2:$J$87,"dihapus",0,1)</f>
        <v>1</v>
      </c>
      <c r="E3185">
        <f t="shared" si="347"/>
        <v>0</v>
      </c>
      <c r="F3185" s="14">
        <v>43466</v>
      </c>
      <c r="G3185" s="1">
        <f t="shared" si="348"/>
        <v>1</v>
      </c>
      <c r="H3185" s="1">
        <f t="shared" si="349"/>
        <v>2019</v>
      </c>
      <c r="I3185">
        <v>0</v>
      </c>
      <c r="J3185">
        <v>0</v>
      </c>
      <c r="K3185">
        <f t="shared" si="343"/>
        <v>0</v>
      </c>
      <c r="L3185">
        <v>9697</v>
      </c>
      <c r="M3185" s="6">
        <f t="shared" si="344"/>
        <v>0</v>
      </c>
      <c r="N3185" s="6">
        <f t="shared" si="345"/>
        <v>0</v>
      </c>
      <c r="O3185" s="6">
        <f t="shared" si="346"/>
        <v>0</v>
      </c>
      <c r="Q3185">
        <f>_xlfn.XLOOKUP(C3185&amp;G3185&amp;H3185,covid!$E$2:$E$2184,covid!$D$2:$D$2184,0,0,1)</f>
        <v>0</v>
      </c>
    </row>
    <row r="3186" spans="1:17" x14ac:dyDescent="0.3">
      <c r="A3186">
        <f>_xlfn.XLOOKUP(C3186,kamus!$B$2:$B$87,kamus!$A$2:$A$87,0,0,1)</f>
        <v>52</v>
      </c>
      <c r="B3186" t="str">
        <f>_xlfn.XLOOKUP(C3186,kamus!$B$2:$B$87,kamus!$D$2:$D$87,"dihapus",0,1)</f>
        <v>Ngemplak 2</v>
      </c>
      <c r="C3186" t="s">
        <v>277</v>
      </c>
      <c r="D3186">
        <f>_xlfn.XLOOKUP(C3186,kamus!$B$2:$B$87,kamus!$J$2:$J$87,"dihapus",0,1)</f>
        <v>1</v>
      </c>
      <c r="E3186">
        <f t="shared" si="347"/>
        <v>0</v>
      </c>
      <c r="F3186" s="14">
        <v>43466</v>
      </c>
      <c r="G3186" s="1">
        <f t="shared" si="348"/>
        <v>1</v>
      </c>
      <c r="H3186" s="1">
        <f t="shared" si="349"/>
        <v>2019</v>
      </c>
      <c r="I3186">
        <v>2</v>
      </c>
      <c r="J3186">
        <v>2</v>
      </c>
      <c r="K3186">
        <f t="shared" si="343"/>
        <v>4</v>
      </c>
      <c r="L3186">
        <v>31636</v>
      </c>
      <c r="M3186" s="6">
        <f t="shared" si="344"/>
        <v>6.3219117461120238</v>
      </c>
      <c r="N3186" s="6">
        <f t="shared" si="345"/>
        <v>6.3219117461120238</v>
      </c>
      <c r="O3186" s="6">
        <f t="shared" si="346"/>
        <v>12.643823492224048</v>
      </c>
      <c r="Q3186">
        <f>_xlfn.XLOOKUP(C3186&amp;G3186&amp;H3186,covid!$E$2:$E$2184,covid!$D$2:$D$2184,0,0,1)</f>
        <v>0</v>
      </c>
    </row>
    <row r="3187" spans="1:17" x14ac:dyDescent="0.3">
      <c r="A3187">
        <f>_xlfn.XLOOKUP(C3187,kamus!$B$2:$B$87,kamus!$A$2:$A$87,0,0,1)</f>
        <v>53</v>
      </c>
      <c r="B3187" t="str">
        <f>_xlfn.XLOOKUP(C3187,kamus!$B$2:$B$87,kamus!$D$2:$D$87,"dihapus",0,1)</f>
        <v>Ngemplak 2</v>
      </c>
      <c r="C3187" t="s">
        <v>278</v>
      </c>
      <c r="D3187">
        <f>_xlfn.XLOOKUP(C3187,kamus!$B$2:$B$87,kamus!$J$2:$J$87,"dihapus",0,1)</f>
        <v>0</v>
      </c>
      <c r="E3187">
        <f t="shared" si="347"/>
        <v>0</v>
      </c>
      <c r="F3187" s="14">
        <v>43466</v>
      </c>
      <c r="G3187" s="1">
        <f t="shared" si="348"/>
        <v>1</v>
      </c>
      <c r="H3187" s="1">
        <f t="shared" si="349"/>
        <v>2019</v>
      </c>
      <c r="I3187">
        <v>0</v>
      </c>
      <c r="J3187">
        <v>1</v>
      </c>
      <c r="K3187">
        <f t="shared" si="343"/>
        <v>1</v>
      </c>
      <c r="L3187">
        <v>8894</v>
      </c>
      <c r="M3187" s="6">
        <f t="shared" si="344"/>
        <v>0</v>
      </c>
      <c r="N3187" s="6">
        <f t="shared" si="345"/>
        <v>11.243534967393749</v>
      </c>
      <c r="O3187" s="6">
        <f t="shared" si="346"/>
        <v>11.243534967393749</v>
      </c>
      <c r="Q3187">
        <f>_xlfn.XLOOKUP(C3187&amp;G3187&amp;H3187,covid!$E$2:$E$2184,covid!$D$2:$D$2184,0,0,1)</f>
        <v>0</v>
      </c>
    </row>
    <row r="3188" spans="1:17" x14ac:dyDescent="0.3">
      <c r="A3188">
        <f>_xlfn.XLOOKUP(C3188,kamus!$B$2:$B$87,kamus!$A$2:$A$87,0,0,1)</f>
        <v>57</v>
      </c>
      <c r="B3188" t="str">
        <f>_xlfn.XLOOKUP(C3188,kamus!$B$2:$B$87,kamus!$D$2:$D$87,"dihapus",0,1)</f>
        <v>Pakem</v>
      </c>
      <c r="C3188" t="s">
        <v>204</v>
      </c>
      <c r="D3188">
        <f>_xlfn.XLOOKUP(C3188,kamus!$B$2:$B$87,kamus!$J$2:$J$87,"dihapus",0,1)</f>
        <v>0</v>
      </c>
      <c r="E3188">
        <f t="shared" si="347"/>
        <v>0</v>
      </c>
      <c r="F3188" s="14">
        <v>43466</v>
      </c>
      <c r="G3188" s="1">
        <f t="shared" si="348"/>
        <v>1</v>
      </c>
      <c r="H3188" s="1">
        <f t="shared" si="349"/>
        <v>2019</v>
      </c>
      <c r="I3188">
        <v>0</v>
      </c>
      <c r="J3188">
        <v>0</v>
      </c>
      <c r="K3188">
        <f t="shared" si="343"/>
        <v>0</v>
      </c>
      <c r="L3188">
        <v>6864</v>
      </c>
      <c r="M3188" s="6">
        <f t="shared" si="344"/>
        <v>0</v>
      </c>
      <c r="N3188" s="6">
        <f t="shared" si="345"/>
        <v>0</v>
      </c>
      <c r="O3188" s="6">
        <f t="shared" si="346"/>
        <v>0</v>
      </c>
      <c r="Q3188">
        <f>_xlfn.XLOOKUP(C3188&amp;G3188&amp;H3188,covid!$E$2:$E$2184,covid!$D$2:$D$2184,0,0,1)</f>
        <v>0</v>
      </c>
    </row>
    <row r="3189" spans="1:17" x14ac:dyDescent="0.3">
      <c r="A3189">
        <f>_xlfn.XLOOKUP(C3189,kamus!$B$2:$B$87,kamus!$A$2:$A$87,0,0,1)</f>
        <v>54</v>
      </c>
      <c r="B3189" t="str">
        <f>_xlfn.XLOOKUP(C3189,kamus!$B$2:$B$87,kamus!$D$2:$D$87,"dihapus",0,1)</f>
        <v>Pakem</v>
      </c>
      <c r="C3189" t="s">
        <v>213</v>
      </c>
      <c r="D3189">
        <f>_xlfn.XLOOKUP(C3189,kamus!$B$2:$B$87,kamus!$J$2:$J$87,"dihapus",0,1)</f>
        <v>0</v>
      </c>
      <c r="E3189">
        <f t="shared" si="347"/>
        <v>0</v>
      </c>
      <c r="F3189" s="14">
        <v>43466</v>
      </c>
      <c r="G3189" s="1">
        <f t="shared" si="348"/>
        <v>1</v>
      </c>
      <c r="H3189" s="1">
        <f t="shared" si="349"/>
        <v>2019</v>
      </c>
      <c r="I3189">
        <v>0</v>
      </c>
      <c r="J3189">
        <v>0</v>
      </c>
      <c r="K3189">
        <f t="shared" si="343"/>
        <v>0</v>
      </c>
      <c r="L3189">
        <v>9160</v>
      </c>
      <c r="M3189" s="6">
        <f t="shared" si="344"/>
        <v>0</v>
      </c>
      <c r="N3189" s="6">
        <f t="shared" si="345"/>
        <v>0</v>
      </c>
      <c r="O3189" s="6">
        <f t="shared" si="346"/>
        <v>0</v>
      </c>
      <c r="Q3189">
        <f>_xlfn.XLOOKUP(C3189&amp;G3189&amp;H3189,covid!$E$2:$E$2184,covid!$D$2:$D$2184,0,0,1)</f>
        <v>0</v>
      </c>
    </row>
    <row r="3190" spans="1:17" x14ac:dyDescent="0.3">
      <c r="A3190">
        <f>_xlfn.XLOOKUP(C3190,kamus!$B$2:$B$87,kamus!$A$2:$A$87,0,0,1)</f>
        <v>56</v>
      </c>
      <c r="B3190" t="str">
        <f>_xlfn.XLOOKUP(C3190,kamus!$B$2:$B$87,kamus!$D$2:$D$87,"dihapus",0,1)</f>
        <v>Pakem</v>
      </c>
      <c r="C3190" t="s">
        <v>214</v>
      </c>
      <c r="D3190">
        <f>_xlfn.XLOOKUP(C3190,kamus!$B$2:$B$87,kamus!$J$2:$J$87,"dihapus",0,1)</f>
        <v>1</v>
      </c>
      <c r="E3190">
        <f t="shared" si="347"/>
        <v>0</v>
      </c>
      <c r="F3190" s="14">
        <v>43466</v>
      </c>
      <c r="G3190" s="1">
        <f t="shared" si="348"/>
        <v>1</v>
      </c>
      <c r="H3190" s="1">
        <f t="shared" si="349"/>
        <v>2019</v>
      </c>
      <c r="I3190">
        <v>2</v>
      </c>
      <c r="J3190">
        <v>2</v>
      </c>
      <c r="K3190">
        <f t="shared" si="343"/>
        <v>4</v>
      </c>
      <c r="L3190">
        <v>6711</v>
      </c>
      <c r="M3190" s="6">
        <f t="shared" si="344"/>
        <v>29.801817910892566</v>
      </c>
      <c r="N3190" s="6">
        <f t="shared" si="345"/>
        <v>29.801817910892566</v>
      </c>
      <c r="O3190" s="6">
        <f t="shared" si="346"/>
        <v>59.603635821785133</v>
      </c>
      <c r="Q3190">
        <f>_xlfn.XLOOKUP(C3190&amp;G3190&amp;H3190,covid!$E$2:$E$2184,covid!$D$2:$D$2184,0,0,1)</f>
        <v>0</v>
      </c>
    </row>
    <row r="3191" spans="1:17" x14ac:dyDescent="0.3">
      <c r="A3191">
        <f>_xlfn.XLOOKUP(C3191,kamus!$B$2:$B$87,kamus!$A$2:$A$87,0,0,1)</f>
        <v>58</v>
      </c>
      <c r="B3191" t="str">
        <f>_xlfn.XLOOKUP(C3191,kamus!$B$2:$B$87,kamus!$D$2:$D$87,"dihapus",0,1)</f>
        <v>Pakem</v>
      </c>
      <c r="C3191" t="s">
        <v>231</v>
      </c>
      <c r="D3191">
        <f>_xlfn.XLOOKUP(C3191,kamus!$B$2:$B$87,kamus!$J$2:$J$87,"dihapus",0,1)</f>
        <v>0</v>
      </c>
      <c r="E3191">
        <f t="shared" si="347"/>
        <v>0</v>
      </c>
      <c r="F3191" s="14">
        <v>43466</v>
      </c>
      <c r="G3191" s="1">
        <f t="shared" si="348"/>
        <v>1</v>
      </c>
      <c r="H3191" s="1">
        <f t="shared" si="349"/>
        <v>2019</v>
      </c>
      <c r="I3191">
        <v>1</v>
      </c>
      <c r="J3191">
        <v>0</v>
      </c>
      <c r="K3191">
        <f t="shared" si="343"/>
        <v>1</v>
      </c>
      <c r="L3191">
        <v>6932</v>
      </c>
      <c r="M3191" s="6">
        <f t="shared" si="344"/>
        <v>14.425851125216386</v>
      </c>
      <c r="N3191" s="6">
        <f t="shared" si="345"/>
        <v>0</v>
      </c>
      <c r="O3191" s="6">
        <f t="shared" si="346"/>
        <v>14.425851125216386</v>
      </c>
      <c r="Q3191">
        <f>_xlfn.XLOOKUP(C3191&amp;G3191&amp;H3191,covid!$E$2:$E$2184,covid!$D$2:$D$2184,0,0,1)</f>
        <v>0</v>
      </c>
    </row>
    <row r="3192" spans="1:17" x14ac:dyDescent="0.3">
      <c r="A3192">
        <f>_xlfn.XLOOKUP(C3192,kamus!$B$2:$B$87,kamus!$A$2:$A$87,0,0,1)</f>
        <v>55</v>
      </c>
      <c r="B3192" t="str">
        <f>_xlfn.XLOOKUP(C3192,kamus!$B$2:$B$87,kamus!$D$2:$D$87,"dihapus",0,1)</f>
        <v>Pakem</v>
      </c>
      <c r="C3192" t="s">
        <v>234</v>
      </c>
      <c r="D3192">
        <f>_xlfn.XLOOKUP(C3192,kamus!$B$2:$B$87,kamus!$J$2:$J$87,"dihapus",0,1)</f>
        <v>0</v>
      </c>
      <c r="E3192">
        <f t="shared" si="347"/>
        <v>0</v>
      </c>
      <c r="F3192" s="14">
        <v>43466</v>
      </c>
      <c r="G3192" s="1">
        <f t="shared" si="348"/>
        <v>1</v>
      </c>
      <c r="H3192" s="1">
        <f t="shared" si="349"/>
        <v>2019</v>
      </c>
      <c r="I3192">
        <v>0</v>
      </c>
      <c r="J3192">
        <v>0</v>
      </c>
      <c r="K3192">
        <f t="shared" si="343"/>
        <v>0</v>
      </c>
      <c r="L3192">
        <v>9891</v>
      </c>
      <c r="M3192" s="6">
        <f t="shared" si="344"/>
        <v>0</v>
      </c>
      <c r="N3192" s="6">
        <f t="shared" si="345"/>
        <v>0</v>
      </c>
      <c r="O3192" s="6">
        <f t="shared" si="346"/>
        <v>0</v>
      </c>
      <c r="Q3192">
        <f>_xlfn.XLOOKUP(C3192&amp;G3192&amp;H3192,covid!$E$2:$E$2184,covid!$D$2:$D$2184,0,0,1)</f>
        <v>0</v>
      </c>
    </row>
    <row r="3193" spans="1:17" x14ac:dyDescent="0.3">
      <c r="A3193">
        <f>_xlfn.XLOOKUP(C3193,kamus!$B$2:$B$87,kamus!$A$2:$A$87,0,0,1)</f>
        <v>64</v>
      </c>
      <c r="B3193" t="str">
        <f>_xlfn.XLOOKUP(C3193,kamus!$B$2:$B$87,kamus!$D$2:$D$87,"dihapus",0,1)</f>
        <v>Prambanan</v>
      </c>
      <c r="C3193" t="s">
        <v>203</v>
      </c>
      <c r="D3193">
        <f>_xlfn.XLOOKUP(C3193,kamus!$B$2:$B$87,kamus!$J$2:$J$87,"dihapus",0,1)</f>
        <v>1</v>
      </c>
      <c r="E3193">
        <f t="shared" si="347"/>
        <v>0</v>
      </c>
      <c r="F3193" s="14">
        <v>43466</v>
      </c>
      <c r="G3193" s="1">
        <f t="shared" si="348"/>
        <v>1</v>
      </c>
      <c r="H3193" s="1">
        <f t="shared" si="349"/>
        <v>2019</v>
      </c>
      <c r="I3193">
        <v>0</v>
      </c>
      <c r="J3193">
        <v>2</v>
      </c>
      <c r="K3193">
        <f t="shared" si="343"/>
        <v>2</v>
      </c>
      <c r="L3193">
        <v>12600</v>
      </c>
      <c r="M3193" s="6">
        <f t="shared" si="344"/>
        <v>0</v>
      </c>
      <c r="N3193" s="6">
        <f t="shared" si="345"/>
        <v>15.873015873015873</v>
      </c>
      <c r="O3193" s="6">
        <f t="shared" si="346"/>
        <v>15.873015873015873</v>
      </c>
      <c r="Q3193">
        <f>_xlfn.XLOOKUP(C3193&amp;G3193&amp;H3193,covid!$E$2:$E$2184,covid!$D$2:$D$2184,0,0,1)</f>
        <v>0</v>
      </c>
    </row>
    <row r="3194" spans="1:17" x14ac:dyDescent="0.3">
      <c r="A3194">
        <f>_xlfn.XLOOKUP(C3194,kamus!$B$2:$B$87,kamus!$A$2:$A$87,0,0,1)</f>
        <v>59</v>
      </c>
      <c r="B3194" t="str">
        <f>_xlfn.XLOOKUP(C3194,kamus!$B$2:$B$87,kamus!$D$2:$D$87,"dihapus",0,1)</f>
        <v>Prambanan</v>
      </c>
      <c r="C3194" t="s">
        <v>210</v>
      </c>
      <c r="D3194">
        <f>_xlfn.XLOOKUP(C3194,kamus!$B$2:$B$87,kamus!$J$2:$J$87,"dihapus",0,1)</f>
        <v>0</v>
      </c>
      <c r="E3194">
        <f t="shared" si="347"/>
        <v>0</v>
      </c>
      <c r="F3194" s="14">
        <v>43466</v>
      </c>
      <c r="G3194" s="1">
        <f t="shared" si="348"/>
        <v>1</v>
      </c>
      <c r="H3194" s="1">
        <f t="shared" si="349"/>
        <v>2019</v>
      </c>
      <c r="I3194">
        <v>0</v>
      </c>
      <c r="J3194">
        <v>0</v>
      </c>
      <c r="K3194">
        <f t="shared" si="343"/>
        <v>0</v>
      </c>
      <c r="L3194">
        <v>4755</v>
      </c>
      <c r="M3194" s="6">
        <f t="shared" si="344"/>
        <v>0</v>
      </c>
      <c r="N3194" s="6">
        <f t="shared" si="345"/>
        <v>0</v>
      </c>
      <c r="O3194" s="6">
        <f t="shared" si="346"/>
        <v>0</v>
      </c>
      <c r="Q3194">
        <f>_xlfn.XLOOKUP(C3194&amp;G3194&amp;H3194,covid!$E$2:$E$2184,covid!$D$2:$D$2184,0,0,1)</f>
        <v>0</v>
      </c>
    </row>
    <row r="3195" spans="1:17" x14ac:dyDescent="0.3">
      <c r="A3195">
        <f>_xlfn.XLOOKUP(C3195,kamus!$B$2:$B$87,kamus!$A$2:$A$87,0,0,1)</f>
        <v>61</v>
      </c>
      <c r="B3195" t="str">
        <f>_xlfn.XLOOKUP(C3195,kamus!$B$2:$B$87,kamus!$D$2:$D$87,"dihapus",0,1)</f>
        <v>Prambanan</v>
      </c>
      <c r="C3195" t="s">
        <v>219</v>
      </c>
      <c r="D3195">
        <f>_xlfn.XLOOKUP(C3195,kamus!$B$2:$B$87,kamus!$J$2:$J$87,"dihapus",0,1)</f>
        <v>0</v>
      </c>
      <c r="E3195">
        <f t="shared" si="347"/>
        <v>0</v>
      </c>
      <c r="F3195" s="14">
        <v>43466</v>
      </c>
      <c r="G3195" s="1">
        <f t="shared" si="348"/>
        <v>1</v>
      </c>
      <c r="H3195" s="1">
        <f t="shared" si="349"/>
        <v>2019</v>
      </c>
      <c r="I3195">
        <v>1</v>
      </c>
      <c r="J3195">
        <v>0</v>
      </c>
      <c r="K3195">
        <f t="shared" si="343"/>
        <v>1</v>
      </c>
      <c r="L3195">
        <v>14215</v>
      </c>
      <c r="M3195" s="6">
        <f t="shared" si="344"/>
        <v>7.0348223707351387</v>
      </c>
      <c r="N3195" s="6">
        <f t="shared" si="345"/>
        <v>0</v>
      </c>
      <c r="O3195" s="6">
        <f t="shared" si="346"/>
        <v>7.0348223707351387</v>
      </c>
      <c r="Q3195">
        <f>_xlfn.XLOOKUP(C3195&amp;G3195&amp;H3195,covid!$E$2:$E$2184,covid!$D$2:$D$2184,0,0,1)</f>
        <v>0</v>
      </c>
    </row>
    <row r="3196" spans="1:17" x14ac:dyDescent="0.3">
      <c r="A3196">
        <f>_xlfn.XLOOKUP(C3196,kamus!$B$2:$B$87,kamus!$A$2:$A$87,0,0,1)</f>
        <v>62</v>
      </c>
      <c r="B3196" t="str">
        <f>_xlfn.XLOOKUP(C3196,kamus!$B$2:$B$87,kamus!$D$2:$D$87,"dihapus",0,1)</f>
        <v>Prambanan</v>
      </c>
      <c r="C3196" t="s">
        <v>236</v>
      </c>
      <c r="D3196">
        <f>_xlfn.XLOOKUP(C3196,kamus!$B$2:$B$87,kamus!$J$2:$J$87,"dihapus",0,1)</f>
        <v>0</v>
      </c>
      <c r="E3196">
        <f t="shared" si="347"/>
        <v>0</v>
      </c>
      <c r="F3196" s="14">
        <v>43466</v>
      </c>
      <c r="G3196" s="1">
        <f t="shared" si="348"/>
        <v>1</v>
      </c>
      <c r="H3196" s="1">
        <f t="shared" si="349"/>
        <v>2019</v>
      </c>
      <c r="I3196">
        <v>0</v>
      </c>
      <c r="J3196">
        <v>0</v>
      </c>
      <c r="K3196">
        <f t="shared" si="343"/>
        <v>0</v>
      </c>
      <c r="L3196">
        <v>6067</v>
      </c>
      <c r="M3196" s="6">
        <f t="shared" si="344"/>
        <v>0</v>
      </c>
      <c r="N3196" s="6">
        <f t="shared" si="345"/>
        <v>0</v>
      </c>
      <c r="O3196" s="6">
        <f t="shared" si="346"/>
        <v>0</v>
      </c>
      <c r="Q3196">
        <f>_xlfn.XLOOKUP(C3196&amp;G3196&amp;H3196,covid!$E$2:$E$2184,covid!$D$2:$D$2184,0,0,1)</f>
        <v>0</v>
      </c>
    </row>
    <row r="3197" spans="1:17" x14ac:dyDescent="0.3">
      <c r="A3197">
        <f>_xlfn.XLOOKUP(C3197,kamus!$B$2:$B$87,kamus!$A$2:$A$87,0,0,1)</f>
        <v>63</v>
      </c>
      <c r="B3197" t="str">
        <f>_xlfn.XLOOKUP(C3197,kamus!$B$2:$B$87,kamus!$D$2:$D$87,"dihapus",0,1)</f>
        <v>Prambanan</v>
      </c>
      <c r="C3197" t="s">
        <v>261</v>
      </c>
      <c r="D3197">
        <f>_xlfn.XLOOKUP(C3197,kamus!$B$2:$B$87,kamus!$J$2:$J$87,"dihapus",0,1)</f>
        <v>0</v>
      </c>
      <c r="E3197">
        <f t="shared" si="347"/>
        <v>0</v>
      </c>
      <c r="F3197" s="14">
        <v>43466</v>
      </c>
      <c r="G3197" s="1">
        <f t="shared" si="348"/>
        <v>1</v>
      </c>
      <c r="H3197" s="1">
        <f t="shared" si="349"/>
        <v>2019</v>
      </c>
      <c r="I3197">
        <v>2</v>
      </c>
      <c r="J3197">
        <v>0</v>
      </c>
      <c r="K3197">
        <f t="shared" si="343"/>
        <v>2</v>
      </c>
      <c r="L3197">
        <v>15373</v>
      </c>
      <c r="M3197" s="6">
        <f t="shared" si="344"/>
        <v>13.009822415924022</v>
      </c>
      <c r="N3197" s="6">
        <f t="shared" si="345"/>
        <v>0</v>
      </c>
      <c r="O3197" s="6">
        <f t="shared" si="346"/>
        <v>13.009822415924022</v>
      </c>
      <c r="Q3197">
        <f>_xlfn.XLOOKUP(C3197&amp;G3197&amp;H3197,covid!$E$2:$E$2184,covid!$D$2:$D$2184,0,0,1)</f>
        <v>0</v>
      </c>
    </row>
    <row r="3198" spans="1:17" x14ac:dyDescent="0.3">
      <c r="A3198">
        <f>_xlfn.XLOOKUP(C3198,kamus!$B$2:$B$87,kamus!$A$2:$A$87,0,0,1)</f>
        <v>60</v>
      </c>
      <c r="B3198" t="str">
        <f>_xlfn.XLOOKUP(C3198,kamus!$B$2:$B$87,kamus!$D$2:$D$87,"dihapus",0,1)</f>
        <v>Prambanan</v>
      </c>
      <c r="C3198" t="s">
        <v>280</v>
      </c>
      <c r="D3198">
        <f>_xlfn.XLOOKUP(C3198,kamus!$B$2:$B$87,kamus!$J$2:$J$87,"dihapus",0,1)</f>
        <v>0</v>
      </c>
      <c r="E3198">
        <f t="shared" si="347"/>
        <v>0</v>
      </c>
      <c r="F3198" s="14">
        <v>43466</v>
      </c>
      <c r="G3198" s="1">
        <f t="shared" si="348"/>
        <v>1</v>
      </c>
      <c r="H3198" s="1">
        <f t="shared" si="349"/>
        <v>2019</v>
      </c>
      <c r="I3198">
        <v>0</v>
      </c>
      <c r="J3198">
        <v>0</v>
      </c>
      <c r="K3198">
        <f t="shared" si="343"/>
        <v>0</v>
      </c>
      <c r="L3198">
        <v>2810</v>
      </c>
      <c r="M3198" s="6">
        <f t="shared" si="344"/>
        <v>0</v>
      </c>
      <c r="N3198" s="6">
        <f t="shared" si="345"/>
        <v>0</v>
      </c>
      <c r="O3198" s="6">
        <f t="shared" si="346"/>
        <v>0</v>
      </c>
      <c r="Q3198">
        <f>_xlfn.XLOOKUP(C3198&amp;G3198&amp;H3198,covid!$E$2:$E$2184,covid!$D$2:$D$2184,0,0,1)</f>
        <v>0</v>
      </c>
    </row>
    <row r="3199" spans="1:17" x14ac:dyDescent="0.3">
      <c r="A3199">
        <f>_xlfn.XLOOKUP(C3199,kamus!$B$2:$B$87,kamus!$A$2:$A$87,0,0,1)</f>
        <v>67</v>
      </c>
      <c r="B3199" t="str">
        <f>_xlfn.XLOOKUP(C3199,kamus!$B$2:$B$87,kamus!$D$2:$D$87,"dihapus",0,1)</f>
        <v>Seyegan</v>
      </c>
      <c r="C3199" t="s">
        <v>221</v>
      </c>
      <c r="D3199">
        <f>_xlfn.XLOOKUP(C3199,kamus!$B$2:$B$87,kamus!$J$2:$J$87,"dihapus",0,1)</f>
        <v>0</v>
      </c>
      <c r="E3199">
        <f t="shared" si="347"/>
        <v>0</v>
      </c>
      <c r="F3199" s="14">
        <v>43466</v>
      </c>
      <c r="G3199" s="1">
        <f t="shared" si="348"/>
        <v>1</v>
      </c>
      <c r="H3199" s="1">
        <f t="shared" si="349"/>
        <v>2019</v>
      </c>
      <c r="I3199">
        <v>0</v>
      </c>
      <c r="J3199">
        <v>0</v>
      </c>
      <c r="K3199">
        <f t="shared" si="343"/>
        <v>0</v>
      </c>
      <c r="L3199">
        <v>10795</v>
      </c>
      <c r="M3199" s="6">
        <f t="shared" si="344"/>
        <v>0</v>
      </c>
      <c r="N3199" s="6">
        <f t="shared" si="345"/>
        <v>0</v>
      </c>
      <c r="O3199" s="6">
        <f t="shared" si="346"/>
        <v>0</v>
      </c>
      <c r="Q3199">
        <f>_xlfn.XLOOKUP(C3199&amp;G3199&amp;H3199,covid!$E$2:$E$2184,covid!$D$2:$D$2184,0,0,1)</f>
        <v>0</v>
      </c>
    </row>
    <row r="3200" spans="1:17" x14ac:dyDescent="0.3">
      <c r="A3200">
        <f>_xlfn.XLOOKUP(C3200,kamus!$B$2:$B$87,kamus!$A$2:$A$87,0,0,1)</f>
        <v>66</v>
      </c>
      <c r="B3200" t="str">
        <f>_xlfn.XLOOKUP(C3200,kamus!$B$2:$B$87,kamus!$D$2:$D$87,"dihapus",0,1)</f>
        <v>Seyegan</v>
      </c>
      <c r="C3200" t="s">
        <v>222</v>
      </c>
      <c r="D3200">
        <f>_xlfn.XLOOKUP(C3200,kamus!$B$2:$B$87,kamus!$J$2:$J$87,"dihapus",0,1)</f>
        <v>0</v>
      </c>
      <c r="E3200">
        <f t="shared" si="347"/>
        <v>0</v>
      </c>
      <c r="F3200" s="14">
        <v>43466</v>
      </c>
      <c r="G3200" s="1">
        <f t="shared" si="348"/>
        <v>1</v>
      </c>
      <c r="H3200" s="1">
        <f t="shared" si="349"/>
        <v>2019</v>
      </c>
      <c r="I3200">
        <v>0</v>
      </c>
      <c r="J3200">
        <v>1</v>
      </c>
      <c r="K3200">
        <f t="shared" si="343"/>
        <v>1</v>
      </c>
      <c r="L3200">
        <v>9586</v>
      </c>
      <c r="M3200" s="6">
        <f t="shared" si="344"/>
        <v>0</v>
      </c>
      <c r="N3200" s="6">
        <f t="shared" si="345"/>
        <v>10.431879824744419</v>
      </c>
      <c r="O3200" s="6">
        <f t="shared" si="346"/>
        <v>10.431879824744419</v>
      </c>
      <c r="Q3200">
        <f>_xlfn.XLOOKUP(C3200&amp;G3200&amp;H3200,covid!$E$2:$E$2184,covid!$D$2:$D$2184,0,0,1)</f>
        <v>0</v>
      </c>
    </row>
    <row r="3201" spans="1:17" x14ac:dyDescent="0.3">
      <c r="A3201">
        <f>_xlfn.XLOOKUP(C3201,kamus!$B$2:$B$87,kamus!$A$2:$A$87,0,0,1)</f>
        <v>68</v>
      </c>
      <c r="B3201" t="str">
        <f>_xlfn.XLOOKUP(C3201,kamus!$B$2:$B$87,kamus!$D$2:$D$87,"dihapus",0,1)</f>
        <v>Seyegan</v>
      </c>
      <c r="C3201" t="s">
        <v>223</v>
      </c>
      <c r="D3201">
        <f>_xlfn.XLOOKUP(C3201,kamus!$B$2:$B$87,kamus!$J$2:$J$87,"dihapus",0,1)</f>
        <v>0</v>
      </c>
      <c r="E3201">
        <f t="shared" si="347"/>
        <v>0</v>
      </c>
      <c r="F3201" s="14">
        <v>43466</v>
      </c>
      <c r="G3201" s="1">
        <f t="shared" si="348"/>
        <v>1</v>
      </c>
      <c r="H3201" s="1">
        <f t="shared" si="349"/>
        <v>2019</v>
      </c>
      <c r="I3201">
        <v>0</v>
      </c>
      <c r="J3201">
        <v>1</v>
      </c>
      <c r="K3201">
        <f t="shared" si="343"/>
        <v>1</v>
      </c>
      <c r="L3201">
        <v>8063</v>
      </c>
      <c r="M3201" s="6">
        <f t="shared" si="344"/>
        <v>0</v>
      </c>
      <c r="N3201" s="6">
        <f t="shared" si="345"/>
        <v>12.402331638348009</v>
      </c>
      <c r="O3201" s="6">
        <f t="shared" si="346"/>
        <v>12.402331638348009</v>
      </c>
      <c r="Q3201">
        <f>_xlfn.XLOOKUP(C3201&amp;G3201&amp;H3201,covid!$E$2:$E$2184,covid!$D$2:$D$2184,0,0,1)</f>
        <v>0</v>
      </c>
    </row>
    <row r="3202" spans="1:17" x14ac:dyDescent="0.3">
      <c r="A3202">
        <f>_xlfn.XLOOKUP(C3202,kamus!$B$2:$B$87,kamus!$A$2:$A$87,0,0,1)</f>
        <v>65</v>
      </c>
      <c r="B3202" t="str">
        <f>_xlfn.XLOOKUP(C3202,kamus!$B$2:$B$87,kamus!$D$2:$D$87,"dihapus",0,1)</f>
        <v>Seyegan</v>
      </c>
      <c r="C3202" t="s">
        <v>224</v>
      </c>
      <c r="D3202">
        <f>_xlfn.XLOOKUP(C3202,kamus!$B$2:$B$87,kamus!$J$2:$J$87,"dihapus",0,1)</f>
        <v>1</v>
      </c>
      <c r="E3202">
        <f t="shared" si="347"/>
        <v>0</v>
      </c>
      <c r="F3202" s="14">
        <v>43466</v>
      </c>
      <c r="G3202" s="1">
        <f t="shared" si="348"/>
        <v>1</v>
      </c>
      <c r="H3202" s="1">
        <f t="shared" si="349"/>
        <v>2019</v>
      </c>
      <c r="I3202">
        <v>0</v>
      </c>
      <c r="J3202">
        <v>0</v>
      </c>
      <c r="K3202">
        <f t="shared" ref="K3202:K3265" si="350">J3202+I3202</f>
        <v>0</v>
      </c>
      <c r="L3202">
        <v>11242</v>
      </c>
      <c r="M3202" s="6">
        <f t="shared" ref="M3202:M3265" si="351">IF(ISBLANK(I3202)=TRUE,"",I3202/$L3202*100000)</f>
        <v>0</v>
      </c>
      <c r="N3202" s="6">
        <f t="shared" ref="N3202:N3265" si="352">IF(ISBLANK(J3202)=TRUE,"",J3202/$L3202*100000)</f>
        <v>0</v>
      </c>
      <c r="O3202" s="6">
        <f t="shared" ref="O3202:O3265" si="353">IF(ISBLANK(K3202)=TRUE,"",K3202/$L3202*100000)</f>
        <v>0</v>
      </c>
      <c r="Q3202">
        <f>_xlfn.XLOOKUP(C3202&amp;G3202&amp;H3202,covid!$E$2:$E$2184,covid!$D$2:$D$2184,0,0,1)</f>
        <v>0</v>
      </c>
    </row>
    <row r="3203" spans="1:17" x14ac:dyDescent="0.3">
      <c r="A3203">
        <f>_xlfn.XLOOKUP(C3203,kamus!$B$2:$B$87,kamus!$A$2:$A$87,0,0,1)</f>
        <v>69</v>
      </c>
      <c r="B3203" t="str">
        <f>_xlfn.XLOOKUP(C3203,kamus!$B$2:$B$87,kamus!$D$2:$D$87,"dihapus",0,1)</f>
        <v>Seyegan</v>
      </c>
      <c r="C3203" t="s">
        <v>225</v>
      </c>
      <c r="D3203">
        <f>_xlfn.XLOOKUP(C3203,kamus!$B$2:$B$87,kamus!$J$2:$J$87,"dihapus",0,1)</f>
        <v>0</v>
      </c>
      <c r="E3203">
        <f t="shared" ref="E3203:E3266" si="354">IF(D3203=0,0,IF(H3203&lt;2021,0,IF(AND(H3203=2021,G3203&lt;5),0,1)))</f>
        <v>0</v>
      </c>
      <c r="F3203" s="14">
        <v>43466</v>
      </c>
      <c r="G3203" s="1">
        <f t="shared" ref="G3203:G3266" si="355">MONTH(F3203)</f>
        <v>1</v>
      </c>
      <c r="H3203" s="1">
        <f t="shared" ref="H3203:H3266" si="356">YEAR(F3203)</f>
        <v>2019</v>
      </c>
      <c r="I3203">
        <v>1</v>
      </c>
      <c r="J3203">
        <v>0</v>
      </c>
      <c r="K3203">
        <f t="shared" si="350"/>
        <v>1</v>
      </c>
      <c r="L3203">
        <v>13538</v>
      </c>
      <c r="M3203" s="6">
        <f t="shared" si="351"/>
        <v>7.3866154527995276</v>
      </c>
      <c r="N3203" s="6">
        <f t="shared" si="352"/>
        <v>0</v>
      </c>
      <c r="O3203" s="6">
        <f t="shared" si="353"/>
        <v>7.3866154527995276</v>
      </c>
      <c r="Q3203">
        <f>_xlfn.XLOOKUP(C3203&amp;G3203&amp;H3203,covid!$E$2:$E$2184,covid!$D$2:$D$2184,0,0,1)</f>
        <v>0</v>
      </c>
    </row>
    <row r="3204" spans="1:17" x14ac:dyDescent="0.3">
      <c r="A3204">
        <f>_xlfn.XLOOKUP(C3204,kamus!$B$2:$B$87,kamus!$A$2:$A$87,0,0,1)</f>
        <v>74</v>
      </c>
      <c r="B3204" t="str">
        <f>_xlfn.XLOOKUP(C3204,kamus!$B$2:$B$87,kamus!$D$2:$D$87,"dihapus",0,1)</f>
        <v>Sleman</v>
      </c>
      <c r="C3204" t="s">
        <v>205</v>
      </c>
      <c r="D3204">
        <f>_xlfn.XLOOKUP(C3204,kamus!$B$2:$B$87,kamus!$J$2:$J$87,"dihapus",0,1)</f>
        <v>1</v>
      </c>
      <c r="E3204">
        <f t="shared" si="354"/>
        <v>0</v>
      </c>
      <c r="F3204" s="14">
        <v>43466</v>
      </c>
      <c r="G3204" s="1">
        <f t="shared" si="355"/>
        <v>1</v>
      </c>
      <c r="H3204" s="1">
        <f t="shared" si="356"/>
        <v>2019</v>
      </c>
      <c r="I3204">
        <v>0</v>
      </c>
      <c r="J3204">
        <v>0</v>
      </c>
      <c r="K3204">
        <f t="shared" si="350"/>
        <v>0</v>
      </c>
      <c r="L3204">
        <v>15603</v>
      </c>
      <c r="M3204" s="6">
        <f t="shared" si="351"/>
        <v>0</v>
      </c>
      <c r="N3204" s="6">
        <f t="shared" si="352"/>
        <v>0</v>
      </c>
      <c r="O3204" s="6">
        <f t="shared" si="353"/>
        <v>0</v>
      </c>
      <c r="Q3204">
        <f>_xlfn.XLOOKUP(C3204&amp;G3204&amp;H3204,covid!$E$2:$E$2184,covid!$D$2:$D$2184,0,0,1)</f>
        <v>0</v>
      </c>
    </row>
    <row r="3205" spans="1:17" x14ac:dyDescent="0.3">
      <c r="A3205">
        <f>_xlfn.XLOOKUP(C3205,kamus!$B$2:$B$87,kamus!$A$2:$A$87,0,0,1)</f>
        <v>73</v>
      </c>
      <c r="B3205" t="str">
        <f>_xlfn.XLOOKUP(C3205,kamus!$B$2:$B$87,kamus!$D$2:$D$87,"dihapus",0,1)</f>
        <v>Sleman</v>
      </c>
      <c r="C3205" t="s">
        <v>232</v>
      </c>
      <c r="D3205">
        <f>_xlfn.XLOOKUP(C3205,kamus!$B$2:$B$87,kamus!$J$2:$J$87,"dihapus",0,1)</f>
        <v>1</v>
      </c>
      <c r="E3205">
        <f t="shared" si="354"/>
        <v>0</v>
      </c>
      <c r="F3205" s="14">
        <v>43466</v>
      </c>
      <c r="G3205" s="1">
        <f t="shared" si="355"/>
        <v>1</v>
      </c>
      <c r="H3205" s="1">
        <f t="shared" si="356"/>
        <v>2019</v>
      </c>
      <c r="I3205">
        <v>0</v>
      </c>
      <c r="J3205">
        <v>0</v>
      </c>
      <c r="K3205">
        <f t="shared" si="350"/>
        <v>0</v>
      </c>
      <c r="L3205">
        <v>12906</v>
      </c>
      <c r="M3205" s="6">
        <f t="shared" si="351"/>
        <v>0</v>
      </c>
      <c r="N3205" s="6">
        <f t="shared" si="352"/>
        <v>0</v>
      </c>
      <c r="O3205" s="6">
        <f t="shared" si="353"/>
        <v>0</v>
      </c>
      <c r="Q3205">
        <f>_xlfn.XLOOKUP(C3205&amp;G3205&amp;H3205,covid!$E$2:$E$2184,covid!$D$2:$D$2184,0,0,1)</f>
        <v>0</v>
      </c>
    </row>
    <row r="3206" spans="1:17" x14ac:dyDescent="0.3">
      <c r="A3206">
        <f>_xlfn.XLOOKUP(C3206,kamus!$B$2:$B$87,kamus!$A$2:$A$87,0,0,1)</f>
        <v>71</v>
      </c>
      <c r="B3206" t="str">
        <f>_xlfn.XLOOKUP(C3206,kamus!$B$2:$B$87,kamus!$D$2:$D$87,"dihapus",0,1)</f>
        <v>Sleman</v>
      </c>
      <c r="C3206" t="s">
        <v>271</v>
      </c>
      <c r="D3206">
        <f>_xlfn.XLOOKUP(C3206,kamus!$B$2:$B$87,kamus!$J$2:$J$87,"dihapus",0,1)</f>
        <v>1</v>
      </c>
      <c r="E3206">
        <f t="shared" si="354"/>
        <v>0</v>
      </c>
      <c r="F3206" s="14">
        <v>43466</v>
      </c>
      <c r="G3206" s="1">
        <f t="shared" si="355"/>
        <v>1</v>
      </c>
      <c r="H3206" s="1">
        <f t="shared" si="356"/>
        <v>2019</v>
      </c>
      <c r="I3206">
        <v>3</v>
      </c>
      <c r="J3206">
        <v>0</v>
      </c>
      <c r="K3206">
        <f t="shared" si="350"/>
        <v>3</v>
      </c>
      <c r="L3206">
        <v>15590</v>
      </c>
      <c r="M3206" s="6">
        <f t="shared" si="351"/>
        <v>19.243104554201409</v>
      </c>
      <c r="N3206" s="6">
        <f t="shared" si="352"/>
        <v>0</v>
      </c>
      <c r="O3206" s="6">
        <f t="shared" si="353"/>
        <v>19.243104554201409</v>
      </c>
      <c r="Q3206">
        <f>_xlfn.XLOOKUP(C3206&amp;G3206&amp;H3206,covid!$E$2:$E$2184,covid!$D$2:$D$2184,0,0,1)</f>
        <v>0</v>
      </c>
    </row>
    <row r="3207" spans="1:17" x14ac:dyDescent="0.3">
      <c r="A3207">
        <f>_xlfn.XLOOKUP(C3207,kamus!$B$2:$B$87,kamus!$A$2:$A$87,0,0,1)</f>
        <v>72</v>
      </c>
      <c r="B3207" t="str">
        <f>_xlfn.XLOOKUP(C3207,kamus!$B$2:$B$87,kamus!$D$2:$D$87,"dihapus",0,1)</f>
        <v>Sleman</v>
      </c>
      <c r="C3207" t="s">
        <v>273</v>
      </c>
      <c r="D3207">
        <f>_xlfn.XLOOKUP(C3207,kamus!$B$2:$B$87,kamus!$J$2:$J$87,"dihapus",0,1)</f>
        <v>1</v>
      </c>
      <c r="E3207">
        <f t="shared" si="354"/>
        <v>0</v>
      </c>
      <c r="F3207" s="14">
        <v>43466</v>
      </c>
      <c r="G3207" s="1">
        <f t="shared" si="355"/>
        <v>1</v>
      </c>
      <c r="H3207" s="1">
        <f t="shared" si="356"/>
        <v>2019</v>
      </c>
      <c r="I3207">
        <v>0</v>
      </c>
      <c r="J3207">
        <v>0</v>
      </c>
      <c r="K3207">
        <f t="shared" si="350"/>
        <v>0</v>
      </c>
      <c r="L3207">
        <v>18873</v>
      </c>
      <c r="M3207" s="6">
        <f t="shared" si="351"/>
        <v>0</v>
      </c>
      <c r="N3207" s="6">
        <f t="shared" si="352"/>
        <v>0</v>
      </c>
      <c r="O3207" s="6">
        <f t="shared" si="353"/>
        <v>0</v>
      </c>
      <c r="Q3207">
        <f>_xlfn.XLOOKUP(C3207&amp;G3207&amp;H3207,covid!$E$2:$E$2184,covid!$D$2:$D$2184,0,0,1)</f>
        <v>0</v>
      </c>
    </row>
    <row r="3208" spans="1:17" x14ac:dyDescent="0.3">
      <c r="A3208">
        <f>_xlfn.XLOOKUP(C3208,kamus!$B$2:$B$87,kamus!$A$2:$A$87,0,0,1)</f>
        <v>70</v>
      </c>
      <c r="B3208" t="str">
        <f>_xlfn.XLOOKUP(C3208,kamus!$B$2:$B$87,kamus!$D$2:$D$87,"dihapus",0,1)</f>
        <v>Sleman</v>
      </c>
      <c r="C3208" t="s">
        <v>274</v>
      </c>
      <c r="D3208">
        <f>_xlfn.XLOOKUP(C3208,kamus!$B$2:$B$87,kamus!$J$2:$J$87,"dihapus",0,1)</f>
        <v>0</v>
      </c>
      <c r="E3208">
        <f t="shared" si="354"/>
        <v>0</v>
      </c>
      <c r="F3208" s="14">
        <v>43466</v>
      </c>
      <c r="G3208" s="1">
        <f t="shared" si="355"/>
        <v>1</v>
      </c>
      <c r="H3208" s="1">
        <f t="shared" si="356"/>
        <v>2019</v>
      </c>
      <c r="I3208">
        <v>2</v>
      </c>
      <c r="J3208">
        <v>0</v>
      </c>
      <c r="K3208">
        <f t="shared" si="350"/>
        <v>2</v>
      </c>
      <c r="L3208">
        <v>10030</v>
      </c>
      <c r="M3208" s="6">
        <f t="shared" si="351"/>
        <v>19.940179461615152</v>
      </c>
      <c r="N3208" s="6">
        <f t="shared" si="352"/>
        <v>0</v>
      </c>
      <c r="O3208" s="6">
        <f t="shared" si="353"/>
        <v>19.940179461615152</v>
      </c>
      <c r="Q3208">
        <f>_xlfn.XLOOKUP(C3208&amp;G3208&amp;H3208,covid!$E$2:$E$2184,covid!$D$2:$D$2184,0,0,1)</f>
        <v>0</v>
      </c>
    </row>
    <row r="3209" spans="1:17" x14ac:dyDescent="0.3">
      <c r="A3209">
        <f>_xlfn.XLOOKUP(C3209,kamus!$B$2:$B$87,kamus!$A$2:$A$87,0,0,1)</f>
        <v>77</v>
      </c>
      <c r="B3209" t="str">
        <f>_xlfn.XLOOKUP(C3209,kamus!$B$2:$B$87,kamus!$D$2:$D$87,"dihapus",0,1)</f>
        <v>Tempel 1</v>
      </c>
      <c r="C3209" t="s">
        <v>218</v>
      </c>
      <c r="D3209">
        <f>_xlfn.XLOOKUP(C3209,kamus!$B$2:$B$87,kamus!$J$2:$J$87,"dihapus",0,1)</f>
        <v>0</v>
      </c>
      <c r="E3209">
        <f t="shared" si="354"/>
        <v>0</v>
      </c>
      <c r="F3209" s="14">
        <v>43466</v>
      </c>
      <c r="G3209" s="1">
        <f t="shared" si="355"/>
        <v>1</v>
      </c>
      <c r="H3209" s="1">
        <f t="shared" si="356"/>
        <v>2019</v>
      </c>
      <c r="I3209">
        <v>0</v>
      </c>
      <c r="J3209">
        <v>0</v>
      </c>
      <c r="K3209">
        <f t="shared" si="350"/>
        <v>0</v>
      </c>
      <c r="L3209">
        <v>7841</v>
      </c>
      <c r="M3209" s="6">
        <f t="shared" si="351"/>
        <v>0</v>
      </c>
      <c r="N3209" s="6">
        <f t="shared" si="352"/>
        <v>0</v>
      </c>
      <c r="O3209" s="6">
        <f t="shared" si="353"/>
        <v>0</v>
      </c>
      <c r="Q3209">
        <f>_xlfn.XLOOKUP(C3209&amp;G3209&amp;H3209,covid!$E$2:$E$2184,covid!$D$2:$D$2184,0,0,1)</f>
        <v>0</v>
      </c>
    </row>
    <row r="3210" spans="1:17" x14ac:dyDescent="0.3">
      <c r="A3210">
        <f>_xlfn.XLOOKUP(C3210,kamus!$B$2:$B$87,kamus!$A$2:$A$87,0,0,1)</f>
        <v>76</v>
      </c>
      <c r="B3210" t="str">
        <f>_xlfn.XLOOKUP(C3210,kamus!$B$2:$B$87,kamus!$D$2:$D$87,"dihapus",0,1)</f>
        <v>Tempel 1</v>
      </c>
      <c r="C3210" t="s">
        <v>226</v>
      </c>
      <c r="D3210">
        <f>_xlfn.XLOOKUP(C3210,kamus!$B$2:$B$87,kamus!$J$2:$J$87,"dihapus",0,1)</f>
        <v>1</v>
      </c>
      <c r="E3210">
        <f t="shared" si="354"/>
        <v>0</v>
      </c>
      <c r="F3210" s="14">
        <v>43466</v>
      </c>
      <c r="G3210" s="1">
        <f t="shared" si="355"/>
        <v>1</v>
      </c>
      <c r="H3210" s="1">
        <f t="shared" si="356"/>
        <v>2019</v>
      </c>
      <c r="I3210">
        <v>2</v>
      </c>
      <c r="J3210">
        <v>0</v>
      </c>
      <c r="K3210">
        <f t="shared" si="350"/>
        <v>2</v>
      </c>
      <c r="L3210">
        <v>11220</v>
      </c>
      <c r="M3210" s="6">
        <f t="shared" si="351"/>
        <v>17.825311942959001</v>
      </c>
      <c r="N3210" s="6">
        <f t="shared" si="352"/>
        <v>0</v>
      </c>
      <c r="O3210" s="6">
        <f t="shared" si="353"/>
        <v>17.825311942959001</v>
      </c>
      <c r="Q3210">
        <f>_xlfn.XLOOKUP(C3210&amp;G3210&amp;H3210,covid!$E$2:$E$2184,covid!$D$2:$D$2184,0,0,1)</f>
        <v>0</v>
      </c>
    </row>
    <row r="3211" spans="1:17" x14ac:dyDescent="0.3">
      <c r="A3211">
        <f>_xlfn.XLOOKUP(C3211,kamus!$B$2:$B$87,kamus!$A$2:$A$87,0,0,1)</f>
        <v>75</v>
      </c>
      <c r="B3211" t="str">
        <f>_xlfn.XLOOKUP(C3211,kamus!$B$2:$B$87,kamus!$D$2:$D$87,"dihapus",0,1)</f>
        <v>Tempel 1</v>
      </c>
      <c r="C3211" t="s">
        <v>227</v>
      </c>
      <c r="D3211">
        <f>_xlfn.XLOOKUP(C3211,kamus!$B$2:$B$87,kamus!$J$2:$J$87,"dihapus",0,1)</f>
        <v>0</v>
      </c>
      <c r="E3211">
        <f t="shared" si="354"/>
        <v>0</v>
      </c>
      <c r="F3211" s="14">
        <v>43466</v>
      </c>
      <c r="G3211" s="1">
        <f t="shared" si="355"/>
        <v>1</v>
      </c>
      <c r="H3211" s="1">
        <f t="shared" si="356"/>
        <v>2019</v>
      </c>
      <c r="I3211">
        <v>0</v>
      </c>
      <c r="J3211">
        <v>0</v>
      </c>
      <c r="K3211">
        <f t="shared" si="350"/>
        <v>0</v>
      </c>
      <c r="L3211">
        <v>6904</v>
      </c>
      <c r="M3211" s="6">
        <f t="shared" si="351"/>
        <v>0</v>
      </c>
      <c r="N3211" s="6">
        <f t="shared" si="352"/>
        <v>0</v>
      </c>
      <c r="O3211" s="6">
        <f t="shared" si="353"/>
        <v>0</v>
      </c>
      <c r="Q3211">
        <f>_xlfn.XLOOKUP(C3211&amp;G3211&amp;H3211,covid!$E$2:$E$2184,covid!$D$2:$D$2184,0,0,1)</f>
        <v>0</v>
      </c>
    </row>
    <row r="3212" spans="1:17" x14ac:dyDescent="0.3">
      <c r="A3212">
        <f>_xlfn.XLOOKUP(C3212,kamus!$B$2:$B$87,kamus!$A$2:$A$87,0,0,1)</f>
        <v>78</v>
      </c>
      <c r="B3212" t="str">
        <f>_xlfn.XLOOKUP(C3212,kamus!$B$2:$B$87,kamus!$D$2:$D$87,"dihapus",0,1)</f>
        <v>Tempel 1</v>
      </c>
      <c r="C3212" t="s">
        <v>229</v>
      </c>
      <c r="D3212">
        <f>_xlfn.XLOOKUP(C3212,kamus!$B$2:$B$87,kamus!$J$2:$J$87,"dihapus",0,1)</f>
        <v>0</v>
      </c>
      <c r="E3212">
        <f t="shared" si="354"/>
        <v>0</v>
      </c>
      <c r="F3212" s="14">
        <v>43466</v>
      </c>
      <c r="G3212" s="1">
        <f t="shared" si="355"/>
        <v>1</v>
      </c>
      <c r="H3212" s="1">
        <f t="shared" si="356"/>
        <v>2019</v>
      </c>
      <c r="I3212">
        <v>0</v>
      </c>
      <c r="J3212">
        <v>0</v>
      </c>
      <c r="K3212">
        <f t="shared" si="350"/>
        <v>0</v>
      </c>
      <c r="L3212">
        <v>5387</v>
      </c>
      <c r="M3212" s="6">
        <f t="shared" si="351"/>
        <v>0</v>
      </c>
      <c r="N3212" s="6">
        <f t="shared" si="352"/>
        <v>0</v>
      </c>
      <c r="O3212" s="6">
        <f t="shared" si="353"/>
        <v>0</v>
      </c>
      <c r="Q3212">
        <f>_xlfn.XLOOKUP(C3212&amp;G3212&amp;H3212,covid!$E$2:$E$2184,covid!$D$2:$D$2184,0,0,1)</f>
        <v>0</v>
      </c>
    </row>
    <row r="3213" spans="1:17" x14ac:dyDescent="0.3">
      <c r="A3213">
        <f>_xlfn.XLOOKUP(C3213,kamus!$B$2:$B$87,kamus!$A$2:$A$87,0,0,1)</f>
        <v>79</v>
      </c>
      <c r="B3213" t="str">
        <f>_xlfn.XLOOKUP(C3213,kamus!$B$2:$B$87,kamus!$D$2:$D$87,"dihapus",0,1)</f>
        <v>Tempel 2</v>
      </c>
      <c r="C3213" t="s">
        <v>201</v>
      </c>
      <c r="D3213">
        <f>_xlfn.XLOOKUP(C3213,kamus!$B$2:$B$87,kamus!$J$2:$J$87,"dihapus",0,1)</f>
        <v>0</v>
      </c>
      <c r="E3213">
        <f t="shared" si="354"/>
        <v>0</v>
      </c>
      <c r="F3213" s="14">
        <v>43466</v>
      </c>
      <c r="G3213" s="1">
        <f t="shared" si="355"/>
        <v>1</v>
      </c>
      <c r="H3213" s="1">
        <f t="shared" si="356"/>
        <v>2019</v>
      </c>
      <c r="I3213">
        <v>0</v>
      </c>
      <c r="J3213">
        <v>0</v>
      </c>
      <c r="K3213">
        <f t="shared" si="350"/>
        <v>0</v>
      </c>
      <c r="L3213">
        <v>7759</v>
      </c>
      <c r="M3213" s="6">
        <f t="shared" si="351"/>
        <v>0</v>
      </c>
      <c r="N3213" s="6">
        <f t="shared" si="352"/>
        <v>0</v>
      </c>
      <c r="O3213" s="6">
        <f t="shared" si="353"/>
        <v>0</v>
      </c>
      <c r="Q3213">
        <f>_xlfn.XLOOKUP(C3213&amp;G3213&amp;H3213,covid!$E$2:$E$2184,covid!$D$2:$D$2184,0,0,1)</f>
        <v>0</v>
      </c>
    </row>
    <row r="3214" spans="1:17" x14ac:dyDescent="0.3">
      <c r="A3214">
        <f>_xlfn.XLOOKUP(C3214,kamus!$B$2:$B$87,kamus!$A$2:$A$87,0,0,1)</f>
        <v>80</v>
      </c>
      <c r="B3214" t="str">
        <f>_xlfn.XLOOKUP(C3214,kamus!$B$2:$B$87,kamus!$D$2:$D$87,"dihapus",0,1)</f>
        <v>Tempel 2</v>
      </c>
      <c r="C3214" t="s">
        <v>233</v>
      </c>
      <c r="D3214">
        <f>_xlfn.XLOOKUP(C3214,kamus!$B$2:$B$87,kamus!$J$2:$J$87,"dihapus",0,1)</f>
        <v>0</v>
      </c>
      <c r="E3214">
        <f t="shared" si="354"/>
        <v>0</v>
      </c>
      <c r="F3214" s="14">
        <v>43466</v>
      </c>
      <c r="G3214" s="1">
        <f t="shared" si="355"/>
        <v>1</v>
      </c>
      <c r="H3214" s="1">
        <f t="shared" si="356"/>
        <v>2019</v>
      </c>
      <c r="I3214">
        <v>0</v>
      </c>
      <c r="J3214">
        <v>0</v>
      </c>
      <c r="K3214">
        <f t="shared" si="350"/>
        <v>0</v>
      </c>
      <c r="L3214">
        <v>6601</v>
      </c>
      <c r="M3214" s="6">
        <f t="shared" si="351"/>
        <v>0</v>
      </c>
      <c r="N3214" s="6">
        <f t="shared" si="352"/>
        <v>0</v>
      </c>
      <c r="O3214" s="6">
        <f t="shared" si="353"/>
        <v>0</v>
      </c>
      <c r="Q3214">
        <f>_xlfn.XLOOKUP(C3214&amp;G3214&amp;H3214,covid!$E$2:$E$2184,covid!$D$2:$D$2184,0,0,1)</f>
        <v>0</v>
      </c>
    </row>
    <row r="3215" spans="1:17" x14ac:dyDescent="0.3">
      <c r="A3215">
        <f>_xlfn.XLOOKUP(C3215,kamus!$B$2:$B$87,kamus!$A$2:$A$87,0,0,1)</f>
        <v>81</v>
      </c>
      <c r="B3215" t="str">
        <f>_xlfn.XLOOKUP(C3215,kamus!$B$2:$B$87,kamus!$D$2:$D$87,"dihapus",0,1)</f>
        <v>Tempel 2</v>
      </c>
      <c r="C3215" t="s">
        <v>263</v>
      </c>
      <c r="D3215">
        <f>_xlfn.XLOOKUP(C3215,kamus!$B$2:$B$87,kamus!$J$2:$J$87,"dihapus",0,1)</f>
        <v>0</v>
      </c>
      <c r="E3215">
        <f t="shared" si="354"/>
        <v>0</v>
      </c>
      <c r="F3215" s="14">
        <v>43466</v>
      </c>
      <c r="G3215" s="1">
        <f t="shared" si="355"/>
        <v>1</v>
      </c>
      <c r="H3215" s="1">
        <f t="shared" si="356"/>
        <v>2019</v>
      </c>
      <c r="I3215">
        <v>0</v>
      </c>
      <c r="J3215">
        <v>0</v>
      </c>
      <c r="K3215">
        <f t="shared" si="350"/>
        <v>0</v>
      </c>
      <c r="L3215">
        <v>4746</v>
      </c>
      <c r="M3215" s="6">
        <f t="shared" si="351"/>
        <v>0</v>
      </c>
      <c r="N3215" s="6">
        <f t="shared" si="352"/>
        <v>0</v>
      </c>
      <c r="O3215" s="6">
        <f t="shared" si="353"/>
        <v>0</v>
      </c>
      <c r="Q3215">
        <f>_xlfn.XLOOKUP(C3215&amp;G3215&amp;H3215,covid!$E$2:$E$2184,covid!$D$2:$D$2184,0,0,1)</f>
        <v>0</v>
      </c>
    </row>
    <row r="3216" spans="1:17" x14ac:dyDescent="0.3">
      <c r="A3216">
        <f>_xlfn.XLOOKUP(C3216,kamus!$B$2:$B$87,kamus!$A$2:$A$87,0,0,1)</f>
        <v>82</v>
      </c>
      <c r="B3216" t="str">
        <f>_xlfn.XLOOKUP(C3216,kamus!$B$2:$B$87,kamus!$D$2:$D$87,"dihapus",0,1)</f>
        <v>Tempel 2</v>
      </c>
      <c r="C3216" t="s">
        <v>266</v>
      </c>
      <c r="D3216">
        <f>_xlfn.XLOOKUP(C3216,kamus!$B$2:$B$87,kamus!$J$2:$J$87,"dihapus",0,1)</f>
        <v>0</v>
      </c>
      <c r="E3216">
        <f t="shared" si="354"/>
        <v>0</v>
      </c>
      <c r="F3216" s="14">
        <v>43466</v>
      </c>
      <c r="G3216" s="1">
        <f t="shared" si="355"/>
        <v>1</v>
      </c>
      <c r="H3216" s="1">
        <f t="shared" si="356"/>
        <v>2019</v>
      </c>
      <c r="I3216">
        <v>0</v>
      </c>
      <c r="J3216">
        <v>0</v>
      </c>
      <c r="K3216">
        <f t="shared" si="350"/>
        <v>0</v>
      </c>
      <c r="L3216">
        <v>5291</v>
      </c>
      <c r="M3216" s="6">
        <f t="shared" si="351"/>
        <v>0</v>
      </c>
      <c r="N3216" s="6">
        <f t="shared" si="352"/>
        <v>0</v>
      </c>
      <c r="O3216" s="6">
        <f t="shared" si="353"/>
        <v>0</v>
      </c>
      <c r="Q3216">
        <f>_xlfn.XLOOKUP(C3216&amp;G3216&amp;H3216,covid!$E$2:$E$2184,covid!$D$2:$D$2184,0,0,1)</f>
        <v>0</v>
      </c>
    </row>
    <row r="3217" spans="1:17" x14ac:dyDescent="0.3">
      <c r="A3217">
        <f>_xlfn.XLOOKUP(C3217,kamus!$B$2:$B$87,kamus!$A$2:$A$87,0,0,1)</f>
        <v>84</v>
      </c>
      <c r="B3217" t="str">
        <f>_xlfn.XLOOKUP(C3217,kamus!$B$2:$B$87,kamus!$D$2:$D$87,"dihapus",0,1)</f>
        <v>turi</v>
      </c>
      <c r="C3217" t="s">
        <v>199</v>
      </c>
      <c r="D3217">
        <f>_xlfn.XLOOKUP(C3217,kamus!$B$2:$B$87,kamus!$J$2:$J$87,"dihapus",0,1)</f>
        <v>0</v>
      </c>
      <c r="E3217">
        <f t="shared" si="354"/>
        <v>0</v>
      </c>
      <c r="F3217" s="14">
        <v>43466</v>
      </c>
      <c r="G3217" s="1">
        <f t="shared" si="355"/>
        <v>1</v>
      </c>
      <c r="H3217" s="1">
        <f t="shared" si="356"/>
        <v>2019</v>
      </c>
      <c r="I3217">
        <v>0</v>
      </c>
      <c r="J3217">
        <v>0</v>
      </c>
      <c r="K3217">
        <f t="shared" si="350"/>
        <v>0</v>
      </c>
      <c r="L3217">
        <v>9709</v>
      </c>
      <c r="M3217" s="6">
        <f t="shared" si="351"/>
        <v>0</v>
      </c>
      <c r="N3217" s="6">
        <f t="shared" si="352"/>
        <v>0</v>
      </c>
      <c r="O3217" s="6">
        <f t="shared" si="353"/>
        <v>0</v>
      </c>
      <c r="Q3217">
        <f>_xlfn.XLOOKUP(C3217&amp;G3217&amp;H3217,covid!$E$2:$E$2184,covid!$D$2:$D$2184,0,0,1)</f>
        <v>0</v>
      </c>
    </row>
    <row r="3218" spans="1:17" x14ac:dyDescent="0.3">
      <c r="A3218">
        <f>_xlfn.XLOOKUP(C3218,kamus!$B$2:$B$87,kamus!$A$2:$A$87,0,0,1)</f>
        <v>86</v>
      </c>
      <c r="B3218" t="str">
        <f>_xlfn.XLOOKUP(C3218,kamus!$B$2:$B$87,kamus!$D$2:$D$87,"dihapus",0,1)</f>
        <v>turi</v>
      </c>
      <c r="C3218" t="s">
        <v>209</v>
      </c>
      <c r="D3218">
        <f>_xlfn.XLOOKUP(C3218,kamus!$B$2:$B$87,kamus!$J$2:$J$87,"dihapus",0,1)</f>
        <v>0</v>
      </c>
      <c r="E3218">
        <f t="shared" si="354"/>
        <v>0</v>
      </c>
      <c r="F3218" s="14">
        <v>43466</v>
      </c>
      <c r="G3218" s="1">
        <f t="shared" si="355"/>
        <v>1</v>
      </c>
      <c r="H3218" s="1">
        <f t="shared" si="356"/>
        <v>2019</v>
      </c>
      <c r="I3218">
        <v>0</v>
      </c>
      <c r="J3218">
        <v>0</v>
      </c>
      <c r="K3218">
        <f t="shared" si="350"/>
        <v>0</v>
      </c>
      <c r="L3218">
        <v>9559</v>
      </c>
      <c r="M3218" s="6">
        <f t="shared" si="351"/>
        <v>0</v>
      </c>
      <c r="N3218" s="6">
        <f t="shared" si="352"/>
        <v>0</v>
      </c>
      <c r="O3218" s="6">
        <f t="shared" si="353"/>
        <v>0</v>
      </c>
      <c r="Q3218">
        <f>_xlfn.XLOOKUP(C3218&amp;G3218&amp;H3218,covid!$E$2:$E$2184,covid!$D$2:$D$2184,0,0,1)</f>
        <v>0</v>
      </c>
    </row>
    <row r="3219" spans="1:17" x14ac:dyDescent="0.3">
      <c r="A3219">
        <f>_xlfn.XLOOKUP(C3219,kamus!$B$2:$B$87,kamus!$A$2:$A$87,0,0,1)</f>
        <v>83</v>
      </c>
      <c r="B3219" t="str">
        <f>_xlfn.XLOOKUP(C3219,kamus!$B$2:$B$87,kamus!$D$2:$D$87,"dihapus",0,1)</f>
        <v>turi</v>
      </c>
      <c r="C3219" t="s">
        <v>211</v>
      </c>
      <c r="D3219">
        <f>_xlfn.XLOOKUP(C3219,kamus!$B$2:$B$87,kamus!$J$2:$J$87,"dihapus",0,1)</f>
        <v>0</v>
      </c>
      <c r="E3219">
        <f t="shared" si="354"/>
        <v>0</v>
      </c>
      <c r="F3219" s="14">
        <v>43466</v>
      </c>
      <c r="G3219" s="1">
        <f t="shared" si="355"/>
        <v>1</v>
      </c>
      <c r="H3219" s="1">
        <f t="shared" si="356"/>
        <v>2019</v>
      </c>
      <c r="I3219">
        <v>0</v>
      </c>
      <c r="J3219">
        <v>0</v>
      </c>
      <c r="K3219">
        <f t="shared" si="350"/>
        <v>0</v>
      </c>
      <c r="L3219">
        <v>8554</v>
      </c>
      <c r="M3219" s="6">
        <f t="shared" si="351"/>
        <v>0</v>
      </c>
      <c r="N3219" s="6">
        <f t="shared" si="352"/>
        <v>0</v>
      </c>
      <c r="O3219" s="6">
        <f t="shared" si="353"/>
        <v>0</v>
      </c>
      <c r="Q3219">
        <f>_xlfn.XLOOKUP(C3219&amp;G3219&amp;H3219,covid!$E$2:$E$2184,covid!$D$2:$D$2184,0,0,1)</f>
        <v>0</v>
      </c>
    </row>
    <row r="3220" spans="1:17" x14ac:dyDescent="0.3">
      <c r="A3220">
        <f>_xlfn.XLOOKUP(C3220,kamus!$B$2:$B$87,kamus!$A$2:$A$87,0,0,1)</f>
        <v>85</v>
      </c>
      <c r="B3220" t="str">
        <f>_xlfn.XLOOKUP(C3220,kamus!$B$2:$B$87,kamus!$D$2:$D$87,"dihapus",0,1)</f>
        <v>turi</v>
      </c>
      <c r="C3220" t="s">
        <v>279</v>
      </c>
      <c r="D3220">
        <f>_xlfn.XLOOKUP(C3220,kamus!$B$2:$B$87,kamus!$J$2:$J$87,"dihapus",0,1)</f>
        <v>0</v>
      </c>
      <c r="E3220">
        <f t="shared" si="354"/>
        <v>0</v>
      </c>
      <c r="F3220" s="14">
        <v>43466</v>
      </c>
      <c r="G3220" s="1">
        <f t="shared" si="355"/>
        <v>1</v>
      </c>
      <c r="H3220" s="1">
        <f t="shared" si="356"/>
        <v>2019</v>
      </c>
      <c r="I3220">
        <v>0</v>
      </c>
      <c r="J3220">
        <v>0</v>
      </c>
      <c r="K3220">
        <f t="shared" si="350"/>
        <v>0</v>
      </c>
      <c r="L3220">
        <v>10971</v>
      </c>
      <c r="M3220" s="6">
        <f t="shared" si="351"/>
        <v>0</v>
      </c>
      <c r="N3220" s="6">
        <f t="shared" si="352"/>
        <v>0</v>
      </c>
      <c r="O3220" s="6">
        <f t="shared" si="353"/>
        <v>0</v>
      </c>
      <c r="Q3220">
        <f>_xlfn.XLOOKUP(C3220&amp;G3220&amp;H3220,covid!$E$2:$E$2184,covid!$D$2:$D$2184,0,0,1)</f>
        <v>0</v>
      </c>
    </row>
    <row r="3221" spans="1:17" x14ac:dyDescent="0.3">
      <c r="A3221">
        <f>_xlfn.XLOOKUP(C3221,kamus!$B$2:$B$87,kamus!$A$2:$A$87,0,0,1)</f>
        <v>4</v>
      </c>
      <c r="B3221" t="str">
        <f>_xlfn.XLOOKUP(C3221,kamus!$B$2:$B$87,kamus!$D$2:$D$87,"dihapus",0,1)</f>
        <v>Berbah</v>
      </c>
      <c r="C3221" t="s">
        <v>215</v>
      </c>
      <c r="D3221">
        <f>_xlfn.XLOOKUP(C3221,kamus!$B$2:$B$87,kamus!$J$2:$J$87,"dihapus",0,1)</f>
        <v>0</v>
      </c>
      <c r="E3221">
        <f t="shared" si="354"/>
        <v>0</v>
      </c>
      <c r="F3221" s="14">
        <v>43497</v>
      </c>
      <c r="G3221" s="1">
        <f t="shared" si="355"/>
        <v>2</v>
      </c>
      <c r="H3221" s="1">
        <f t="shared" si="356"/>
        <v>2019</v>
      </c>
      <c r="I3221">
        <v>0</v>
      </c>
      <c r="J3221">
        <v>5</v>
      </c>
      <c r="K3221">
        <f t="shared" si="350"/>
        <v>5</v>
      </c>
      <c r="L3221">
        <v>11448</v>
      </c>
      <c r="M3221" s="6">
        <f t="shared" si="351"/>
        <v>0</v>
      </c>
      <c r="N3221" s="6">
        <f t="shared" si="352"/>
        <v>43.675751222921036</v>
      </c>
      <c r="O3221" s="6">
        <f t="shared" si="353"/>
        <v>43.675751222921036</v>
      </c>
      <c r="Q3221">
        <f>_xlfn.XLOOKUP(C3221&amp;G3221&amp;H3221,covid!$E$2:$E$2184,covid!$D$2:$D$2184,0,0,1)</f>
        <v>0</v>
      </c>
    </row>
    <row r="3222" spans="1:17" x14ac:dyDescent="0.3">
      <c r="A3222">
        <f>_xlfn.XLOOKUP(C3222,kamus!$B$2:$B$87,kamus!$A$2:$A$87,0,0,1)</f>
        <v>1</v>
      </c>
      <c r="B3222" t="str">
        <f>_xlfn.XLOOKUP(C3222,kamus!$B$2:$B$87,kamus!$D$2:$D$87,"dihapus",0,1)</f>
        <v>Berbah</v>
      </c>
      <c r="C3222" t="s">
        <v>216</v>
      </c>
      <c r="D3222">
        <f>_xlfn.XLOOKUP(C3222,kamus!$B$2:$B$87,kamus!$J$2:$J$87,"dihapus",0,1)</f>
        <v>1</v>
      </c>
      <c r="E3222">
        <f t="shared" si="354"/>
        <v>0</v>
      </c>
      <c r="F3222" s="14">
        <v>43497</v>
      </c>
      <c r="G3222" s="1">
        <f t="shared" si="355"/>
        <v>2</v>
      </c>
      <c r="H3222" s="1">
        <f t="shared" si="356"/>
        <v>2019</v>
      </c>
      <c r="I3222">
        <v>0</v>
      </c>
      <c r="J3222">
        <v>5</v>
      </c>
      <c r="K3222">
        <f t="shared" si="350"/>
        <v>5</v>
      </c>
      <c r="L3222">
        <v>14565</v>
      </c>
      <c r="M3222" s="6">
        <f t="shared" si="351"/>
        <v>0</v>
      </c>
      <c r="N3222" s="6">
        <f t="shared" si="352"/>
        <v>34.328870580157918</v>
      </c>
      <c r="O3222" s="6">
        <f t="shared" si="353"/>
        <v>34.328870580157918</v>
      </c>
      <c r="Q3222">
        <f>_xlfn.XLOOKUP(C3222&amp;G3222&amp;H3222,covid!$E$2:$E$2184,covid!$D$2:$D$2184,0,0,1)</f>
        <v>0</v>
      </c>
    </row>
    <row r="3223" spans="1:17" x14ac:dyDescent="0.3">
      <c r="A3223">
        <f>_xlfn.XLOOKUP(C3223,kamus!$B$2:$B$87,kamus!$A$2:$A$87,0,0,1)</f>
        <v>2</v>
      </c>
      <c r="B3223" t="str">
        <f>_xlfn.XLOOKUP(C3223,kamus!$B$2:$B$87,kamus!$D$2:$D$87,"dihapus",0,1)</f>
        <v>Berbah</v>
      </c>
      <c r="C3223" t="s">
        <v>246</v>
      </c>
      <c r="D3223">
        <f>_xlfn.XLOOKUP(C3223,kamus!$B$2:$B$87,kamus!$J$2:$J$87,"dihapus",0,1)</f>
        <v>1</v>
      </c>
      <c r="E3223">
        <f t="shared" si="354"/>
        <v>0</v>
      </c>
      <c r="F3223" s="14">
        <v>43497</v>
      </c>
      <c r="G3223" s="1">
        <f t="shared" si="355"/>
        <v>2</v>
      </c>
      <c r="H3223" s="1">
        <f t="shared" si="356"/>
        <v>2019</v>
      </c>
      <c r="I3223">
        <v>0</v>
      </c>
      <c r="J3223">
        <v>4</v>
      </c>
      <c r="K3223">
        <f t="shared" si="350"/>
        <v>4</v>
      </c>
      <c r="L3223">
        <v>18704</v>
      </c>
      <c r="M3223" s="6">
        <f t="shared" si="351"/>
        <v>0</v>
      </c>
      <c r="N3223" s="6">
        <f t="shared" si="352"/>
        <v>21.385799828913601</v>
      </c>
      <c r="O3223" s="6">
        <f t="shared" si="353"/>
        <v>21.385799828913601</v>
      </c>
      <c r="Q3223">
        <f>_xlfn.XLOOKUP(C3223&amp;G3223&amp;H3223,covid!$E$2:$E$2184,covid!$D$2:$D$2184,0,0,1)</f>
        <v>0</v>
      </c>
    </row>
    <row r="3224" spans="1:17" x14ac:dyDescent="0.3">
      <c r="A3224">
        <f>_xlfn.XLOOKUP(C3224,kamus!$B$2:$B$87,kamus!$A$2:$A$87,0,0,1)</f>
        <v>3</v>
      </c>
      <c r="B3224" t="str">
        <f>_xlfn.XLOOKUP(C3224,kamus!$B$2:$B$87,kamus!$D$2:$D$87,"dihapus",0,1)</f>
        <v>Berbah</v>
      </c>
      <c r="C3224" t="s">
        <v>267</v>
      </c>
      <c r="D3224">
        <f>_xlfn.XLOOKUP(C3224,kamus!$B$2:$B$87,kamus!$J$2:$J$87,"dihapus",0,1)</f>
        <v>1</v>
      </c>
      <c r="E3224">
        <f t="shared" si="354"/>
        <v>0</v>
      </c>
      <c r="F3224" s="14">
        <v>43497</v>
      </c>
      <c r="G3224" s="1">
        <f t="shared" si="355"/>
        <v>2</v>
      </c>
      <c r="H3224" s="1">
        <f t="shared" si="356"/>
        <v>2019</v>
      </c>
      <c r="I3224">
        <v>0</v>
      </c>
      <c r="J3224">
        <v>1</v>
      </c>
      <c r="K3224">
        <f t="shared" si="350"/>
        <v>1</v>
      </c>
      <c r="L3224">
        <v>13363</v>
      </c>
      <c r="M3224" s="6">
        <f t="shared" si="351"/>
        <v>0</v>
      </c>
      <c r="N3224" s="6">
        <f t="shared" si="352"/>
        <v>7.4833495472573528</v>
      </c>
      <c r="O3224" s="6">
        <f t="shared" si="353"/>
        <v>7.4833495472573528</v>
      </c>
      <c r="Q3224">
        <f>_xlfn.XLOOKUP(C3224&amp;G3224&amp;H3224,covid!$E$2:$E$2184,covid!$D$2:$D$2184,0,0,1)</f>
        <v>0</v>
      </c>
    </row>
    <row r="3225" spans="1:17" x14ac:dyDescent="0.3">
      <c r="A3225">
        <f>_xlfn.XLOOKUP(C3225,kamus!$B$2:$B$87,kamus!$A$2:$A$87,0,0,1)</f>
        <v>9</v>
      </c>
      <c r="B3225" t="str">
        <f>_xlfn.XLOOKUP(C3225,kamus!$B$2:$B$87,kamus!$D$2:$D$87,"dihapus",0,1)</f>
        <v>cangkringan</v>
      </c>
      <c r="C3225" t="s">
        <v>197</v>
      </c>
      <c r="D3225">
        <f>_xlfn.XLOOKUP(C3225,kamus!$B$2:$B$87,kamus!$J$2:$J$87,"dihapus",0,1)</f>
        <v>0</v>
      </c>
      <c r="E3225">
        <f t="shared" si="354"/>
        <v>0</v>
      </c>
      <c r="F3225" s="14">
        <v>43497</v>
      </c>
      <c r="G3225" s="1">
        <f t="shared" si="355"/>
        <v>2</v>
      </c>
      <c r="H3225" s="1">
        <f t="shared" si="356"/>
        <v>2019</v>
      </c>
      <c r="I3225">
        <v>0</v>
      </c>
      <c r="J3225">
        <v>0</v>
      </c>
      <c r="K3225">
        <f t="shared" si="350"/>
        <v>0</v>
      </c>
      <c r="L3225">
        <v>8063</v>
      </c>
      <c r="M3225" s="6">
        <f t="shared" si="351"/>
        <v>0</v>
      </c>
      <c r="N3225" s="6">
        <f t="shared" si="352"/>
        <v>0</v>
      </c>
      <c r="O3225" s="6">
        <f t="shared" si="353"/>
        <v>0</v>
      </c>
      <c r="Q3225">
        <f>_xlfn.XLOOKUP(C3225&amp;G3225&amp;H3225,covid!$E$2:$E$2184,covid!$D$2:$D$2184,0,0,1)</f>
        <v>0</v>
      </c>
    </row>
    <row r="3226" spans="1:17" x14ac:dyDescent="0.3">
      <c r="A3226">
        <f>_xlfn.XLOOKUP(C3226,kamus!$B$2:$B$87,kamus!$A$2:$A$87,0,0,1)</f>
        <v>5</v>
      </c>
      <c r="B3226" t="str">
        <f>_xlfn.XLOOKUP(C3226,kamus!$B$2:$B$87,kamus!$D$2:$D$87,"dihapus",0,1)</f>
        <v>cangkringan</v>
      </c>
      <c r="C3226" t="s">
        <v>212</v>
      </c>
      <c r="D3226">
        <f>_xlfn.XLOOKUP(C3226,kamus!$B$2:$B$87,kamus!$J$2:$J$87,"dihapus",0,1)</f>
        <v>0</v>
      </c>
      <c r="E3226">
        <f t="shared" si="354"/>
        <v>0</v>
      </c>
      <c r="F3226" s="14">
        <v>43497</v>
      </c>
      <c r="G3226" s="1">
        <f t="shared" si="355"/>
        <v>2</v>
      </c>
      <c r="H3226" s="1">
        <f t="shared" si="356"/>
        <v>2019</v>
      </c>
      <c r="I3226">
        <v>0</v>
      </c>
      <c r="J3226">
        <v>0</v>
      </c>
      <c r="K3226">
        <f t="shared" si="350"/>
        <v>0</v>
      </c>
      <c r="L3226">
        <v>4133</v>
      </c>
      <c r="M3226" s="6">
        <f t="shared" si="351"/>
        <v>0</v>
      </c>
      <c r="N3226" s="6">
        <f t="shared" si="352"/>
        <v>0</v>
      </c>
      <c r="O3226" s="6">
        <f t="shared" si="353"/>
        <v>0</v>
      </c>
      <c r="Q3226">
        <f>_xlfn.XLOOKUP(C3226&amp;G3226&amp;H3226,covid!$E$2:$E$2184,covid!$D$2:$D$2184,0,0,1)</f>
        <v>0</v>
      </c>
    </row>
    <row r="3227" spans="1:17" x14ac:dyDescent="0.3">
      <c r="A3227">
        <f>_xlfn.XLOOKUP(C3227,kamus!$B$2:$B$87,kamus!$A$2:$A$87,0,0,1)</f>
        <v>7</v>
      </c>
      <c r="B3227" t="str">
        <f>_xlfn.XLOOKUP(C3227,kamus!$B$2:$B$87,kamus!$D$2:$D$87,"dihapus",0,1)</f>
        <v>cangkringan</v>
      </c>
      <c r="C3227" t="s">
        <v>217</v>
      </c>
      <c r="D3227">
        <f>_xlfn.XLOOKUP(C3227,kamus!$B$2:$B$87,kamus!$J$2:$J$87,"dihapus",0,1)</f>
        <v>0</v>
      </c>
      <c r="E3227">
        <f t="shared" si="354"/>
        <v>0</v>
      </c>
      <c r="F3227" s="14">
        <v>43497</v>
      </c>
      <c r="G3227" s="1">
        <f t="shared" si="355"/>
        <v>2</v>
      </c>
      <c r="H3227" s="1">
        <f t="shared" si="356"/>
        <v>2019</v>
      </c>
      <c r="I3227">
        <v>0</v>
      </c>
      <c r="J3227">
        <v>0</v>
      </c>
      <c r="K3227">
        <f t="shared" si="350"/>
        <v>0</v>
      </c>
      <c r="L3227">
        <v>3586</v>
      </c>
      <c r="M3227" s="6">
        <f t="shared" si="351"/>
        <v>0</v>
      </c>
      <c r="N3227" s="6">
        <f t="shared" si="352"/>
        <v>0</v>
      </c>
      <c r="O3227" s="6">
        <f t="shared" si="353"/>
        <v>0</v>
      </c>
      <c r="Q3227">
        <f>_xlfn.XLOOKUP(C3227&amp;G3227&amp;H3227,covid!$E$2:$E$2184,covid!$D$2:$D$2184,0,0,1)</f>
        <v>0</v>
      </c>
    </row>
    <row r="3228" spans="1:17" x14ac:dyDescent="0.3">
      <c r="A3228">
        <f>_xlfn.XLOOKUP(C3228,kamus!$B$2:$B$87,kamus!$A$2:$A$87,0,0,1)</f>
        <v>8</v>
      </c>
      <c r="B3228" t="str">
        <f>_xlfn.XLOOKUP(C3228,kamus!$B$2:$B$87,kamus!$D$2:$D$87,"dihapus",0,1)</f>
        <v>cangkringan</v>
      </c>
      <c r="C3228" t="s">
        <v>275</v>
      </c>
      <c r="D3228">
        <f>_xlfn.XLOOKUP(C3228,kamus!$B$2:$B$87,kamus!$J$2:$J$87,"dihapus",0,1)</f>
        <v>0</v>
      </c>
      <c r="E3228">
        <f t="shared" si="354"/>
        <v>0</v>
      </c>
      <c r="F3228" s="14">
        <v>43497</v>
      </c>
      <c r="G3228" s="1">
        <f t="shared" si="355"/>
        <v>2</v>
      </c>
      <c r="H3228" s="1">
        <f t="shared" si="356"/>
        <v>2019</v>
      </c>
      <c r="I3228">
        <v>0</v>
      </c>
      <c r="J3228">
        <v>0</v>
      </c>
      <c r="K3228">
        <f t="shared" si="350"/>
        <v>0</v>
      </c>
      <c r="L3228">
        <v>5550</v>
      </c>
      <c r="M3228" s="6">
        <f t="shared" si="351"/>
        <v>0</v>
      </c>
      <c r="N3228" s="6">
        <f t="shared" si="352"/>
        <v>0</v>
      </c>
      <c r="O3228" s="6">
        <f t="shared" si="353"/>
        <v>0</v>
      </c>
      <c r="Q3228">
        <f>_xlfn.XLOOKUP(C3228&amp;G3228&amp;H3228,covid!$E$2:$E$2184,covid!$D$2:$D$2184,0,0,1)</f>
        <v>0</v>
      </c>
    </row>
    <row r="3229" spans="1:17" x14ac:dyDescent="0.3">
      <c r="A3229">
        <f>_xlfn.XLOOKUP(C3229,kamus!$B$2:$B$87,kamus!$A$2:$A$87,0,0,1)</f>
        <v>6</v>
      </c>
      <c r="B3229" t="str">
        <f>_xlfn.XLOOKUP(C3229,kamus!$B$2:$B$87,kamus!$D$2:$D$87,"dihapus",0,1)</f>
        <v>cangkringan</v>
      </c>
      <c r="C3229" t="s">
        <v>281</v>
      </c>
      <c r="D3229">
        <f>_xlfn.XLOOKUP(C3229,kamus!$B$2:$B$87,kamus!$J$2:$J$87,"dihapus",0,1)</f>
        <v>0</v>
      </c>
      <c r="E3229">
        <f t="shared" si="354"/>
        <v>0</v>
      </c>
      <c r="F3229" s="14">
        <v>43497</v>
      </c>
      <c r="G3229" s="1">
        <f t="shared" si="355"/>
        <v>2</v>
      </c>
      <c r="H3229" s="1">
        <f t="shared" si="356"/>
        <v>2019</v>
      </c>
      <c r="I3229">
        <v>0</v>
      </c>
      <c r="J3229">
        <v>0</v>
      </c>
      <c r="K3229">
        <f t="shared" si="350"/>
        <v>0</v>
      </c>
      <c r="L3229">
        <v>11339</v>
      </c>
      <c r="M3229" s="6">
        <f t="shared" si="351"/>
        <v>0</v>
      </c>
      <c r="N3229" s="6">
        <f t="shared" si="352"/>
        <v>0</v>
      </c>
      <c r="O3229" s="6">
        <f t="shared" si="353"/>
        <v>0</v>
      </c>
      <c r="Q3229">
        <f>_xlfn.XLOOKUP(C3229&amp;G3229&amp;H3229,covid!$E$2:$E$2184,covid!$D$2:$D$2184,0,0,1)</f>
        <v>0</v>
      </c>
    </row>
    <row r="3230" spans="1:17" x14ac:dyDescent="0.3">
      <c r="A3230">
        <f>_xlfn.XLOOKUP(C3230,kamus!$B$2:$B$87,kamus!$A$2:$A$87,0,0,1)</f>
        <v>10</v>
      </c>
      <c r="B3230" t="str">
        <f>_xlfn.XLOOKUP(C3230,kamus!$B$2:$B$87,kamus!$D$2:$D$87,"dihapus",0,1)</f>
        <v>Depok 1</v>
      </c>
      <c r="C3230" t="s">
        <v>220</v>
      </c>
      <c r="D3230">
        <f>_xlfn.XLOOKUP(C3230,kamus!$B$2:$B$87,kamus!$J$2:$J$87,"dihapus",0,1)</f>
        <v>1</v>
      </c>
      <c r="E3230">
        <f t="shared" si="354"/>
        <v>0</v>
      </c>
      <c r="F3230" s="14">
        <v>43497</v>
      </c>
      <c r="G3230" s="1">
        <f t="shared" si="355"/>
        <v>2</v>
      </c>
      <c r="H3230" s="1">
        <f t="shared" si="356"/>
        <v>2019</v>
      </c>
      <c r="I3230">
        <v>5</v>
      </c>
      <c r="J3230">
        <v>0</v>
      </c>
      <c r="K3230">
        <f t="shared" si="350"/>
        <v>5</v>
      </c>
      <c r="L3230">
        <v>37946</v>
      </c>
      <c r="M3230" s="6">
        <f t="shared" si="351"/>
        <v>13.176619406525061</v>
      </c>
      <c r="N3230" s="6">
        <f t="shared" si="352"/>
        <v>0</v>
      </c>
      <c r="O3230" s="6">
        <f t="shared" si="353"/>
        <v>13.176619406525061</v>
      </c>
      <c r="Q3230">
        <f>_xlfn.XLOOKUP(C3230&amp;G3230&amp;H3230,covid!$E$2:$E$2184,covid!$D$2:$D$2184,0,0,1)</f>
        <v>0</v>
      </c>
    </row>
    <row r="3231" spans="1:17" x14ac:dyDescent="0.3">
      <c r="A3231">
        <f>_xlfn.XLOOKUP(C3231,kamus!$B$2:$B$87,kamus!$A$2:$A$87,0,0,1)</f>
        <v>11</v>
      </c>
      <c r="B3231" t="str">
        <f>_xlfn.XLOOKUP(C3231,kamus!$B$2:$B$87,kamus!$D$2:$D$87,"dihapus",0,1)</f>
        <v>Depok 2</v>
      </c>
      <c r="C3231" t="s">
        <v>207</v>
      </c>
      <c r="D3231">
        <f>_xlfn.XLOOKUP(C3231,kamus!$B$2:$B$87,kamus!$J$2:$J$87,"dihapus",0,1)</f>
        <v>1</v>
      </c>
      <c r="E3231">
        <f t="shared" si="354"/>
        <v>0</v>
      </c>
      <c r="F3231" s="14">
        <v>43497</v>
      </c>
      <c r="G3231" s="1">
        <f t="shared" si="355"/>
        <v>2</v>
      </c>
      <c r="H3231" s="1">
        <f t="shared" si="356"/>
        <v>2019</v>
      </c>
      <c r="I3231">
        <v>5</v>
      </c>
      <c r="J3231">
        <v>0</v>
      </c>
      <c r="K3231">
        <f t="shared" si="350"/>
        <v>5</v>
      </c>
      <c r="L3231">
        <v>44433</v>
      </c>
      <c r="M3231" s="6">
        <f t="shared" si="351"/>
        <v>11.252897621137443</v>
      </c>
      <c r="N3231" s="6">
        <f t="shared" si="352"/>
        <v>0</v>
      </c>
      <c r="O3231" s="6">
        <f t="shared" si="353"/>
        <v>11.252897621137443</v>
      </c>
      <c r="Q3231">
        <f>_xlfn.XLOOKUP(C3231&amp;G3231&amp;H3231,covid!$E$2:$E$2184,covid!$D$2:$D$2184,0,0,1)</f>
        <v>0</v>
      </c>
    </row>
    <row r="3232" spans="1:17" x14ac:dyDescent="0.3">
      <c r="A3232">
        <f>_xlfn.XLOOKUP(C3232,kamus!$B$2:$B$87,kamus!$A$2:$A$87,0,0,1)</f>
        <v>12</v>
      </c>
      <c r="B3232" t="str">
        <f>_xlfn.XLOOKUP(C3232,kamus!$B$2:$B$87,kamus!$D$2:$D$87,"dihapus",0,1)</f>
        <v>Depok 3</v>
      </c>
      <c r="C3232" t="s">
        <v>206</v>
      </c>
      <c r="D3232">
        <f>_xlfn.XLOOKUP(C3232,kamus!$B$2:$B$87,kamus!$J$2:$J$87,"dihapus",0,1)</f>
        <v>1</v>
      </c>
      <c r="E3232">
        <f t="shared" si="354"/>
        <v>0</v>
      </c>
      <c r="F3232" s="14">
        <v>43497</v>
      </c>
      <c r="G3232" s="1">
        <f t="shared" si="355"/>
        <v>2</v>
      </c>
      <c r="H3232" s="1">
        <f t="shared" si="356"/>
        <v>2019</v>
      </c>
      <c r="I3232">
        <v>7</v>
      </c>
      <c r="J3232">
        <v>2</v>
      </c>
      <c r="K3232">
        <f t="shared" si="350"/>
        <v>9</v>
      </c>
      <c r="L3232">
        <v>44837</v>
      </c>
      <c r="M3232" s="6">
        <f t="shared" si="351"/>
        <v>15.612106073109263</v>
      </c>
      <c r="N3232" s="6">
        <f t="shared" si="352"/>
        <v>4.460601735174075</v>
      </c>
      <c r="O3232" s="6">
        <f t="shared" si="353"/>
        <v>20.072707808283337</v>
      </c>
      <c r="Q3232">
        <f>_xlfn.XLOOKUP(C3232&amp;G3232&amp;H3232,covid!$E$2:$E$2184,covid!$D$2:$D$2184,0,0,1)</f>
        <v>0</v>
      </c>
    </row>
    <row r="3233" spans="1:17" x14ac:dyDescent="0.3">
      <c r="A3233">
        <f>_xlfn.XLOOKUP(C3233,kamus!$B$2:$B$87,kamus!$A$2:$A$87,0,0,1)</f>
        <v>0</v>
      </c>
      <c r="B3233" t="str">
        <f>_xlfn.XLOOKUP(C3233,kamus!$B$2:$B$87,kamus!$D$2:$D$87,"dihapus",0,1)</f>
        <v>dihapus</v>
      </c>
      <c r="C3233" t="s">
        <v>282</v>
      </c>
      <c r="D3233" t="str">
        <f>_xlfn.XLOOKUP(C3233,kamus!$B$2:$B$87,kamus!$J$2:$J$87,"dihapus",0,1)</f>
        <v>dihapus</v>
      </c>
      <c r="E3233">
        <f t="shared" si="354"/>
        <v>0</v>
      </c>
      <c r="F3233" s="14">
        <v>43497</v>
      </c>
      <c r="G3233" s="1">
        <f t="shared" si="355"/>
        <v>2</v>
      </c>
      <c r="H3233" s="1">
        <f t="shared" si="356"/>
        <v>2019</v>
      </c>
      <c r="I3233">
        <v>0</v>
      </c>
      <c r="J3233">
        <v>0</v>
      </c>
      <c r="K3233">
        <f t="shared" si="350"/>
        <v>0</v>
      </c>
      <c r="L3233" t="e">
        <v>#N/A</v>
      </c>
      <c r="M3233" s="6" t="e">
        <f t="shared" si="351"/>
        <v>#N/A</v>
      </c>
      <c r="N3233" s="6" t="e">
        <f t="shared" si="352"/>
        <v>#N/A</v>
      </c>
      <c r="O3233" s="6" t="e">
        <f t="shared" si="353"/>
        <v>#N/A</v>
      </c>
      <c r="Q3233">
        <f>_xlfn.XLOOKUP(C3233&amp;G3233&amp;H3233,covid!$E$2:$E$2184,covid!$D$2:$D$2184,0,0,1)</f>
        <v>0</v>
      </c>
    </row>
    <row r="3234" spans="1:17" x14ac:dyDescent="0.3">
      <c r="A3234">
        <f>_xlfn.XLOOKUP(C3234,kamus!$B$2:$B$87,kamus!$A$2:$A$87,0,0,1)</f>
        <v>14</v>
      </c>
      <c r="B3234" t="str">
        <f>_xlfn.XLOOKUP(C3234,kamus!$B$2:$B$87,kamus!$D$2:$D$87,"dihapus",0,1)</f>
        <v>Gamping 1</v>
      </c>
      <c r="C3234" t="s">
        <v>196</v>
      </c>
      <c r="D3234">
        <f>_xlfn.XLOOKUP(C3234,kamus!$B$2:$B$87,kamus!$J$2:$J$87,"dihapus",0,1)</f>
        <v>1</v>
      </c>
      <c r="E3234">
        <f t="shared" si="354"/>
        <v>0</v>
      </c>
      <c r="F3234" s="14">
        <v>43497</v>
      </c>
      <c r="G3234" s="1">
        <f t="shared" si="355"/>
        <v>2</v>
      </c>
      <c r="H3234" s="1">
        <f t="shared" si="356"/>
        <v>2019</v>
      </c>
      <c r="I3234">
        <v>8</v>
      </c>
      <c r="J3234">
        <v>0</v>
      </c>
      <c r="K3234">
        <f t="shared" si="350"/>
        <v>8</v>
      </c>
      <c r="L3234">
        <v>22819</v>
      </c>
      <c r="M3234" s="6">
        <f t="shared" si="351"/>
        <v>35.05850387834699</v>
      </c>
      <c r="N3234" s="6">
        <f t="shared" si="352"/>
        <v>0</v>
      </c>
      <c r="O3234" s="6">
        <f t="shared" si="353"/>
        <v>35.05850387834699</v>
      </c>
      <c r="Q3234">
        <f>_xlfn.XLOOKUP(C3234&amp;G3234&amp;H3234,covid!$E$2:$E$2184,covid!$D$2:$D$2184,0,0,1)</f>
        <v>0</v>
      </c>
    </row>
    <row r="3235" spans="1:17" x14ac:dyDescent="0.3">
      <c r="A3235">
        <f>_xlfn.XLOOKUP(C3235,kamus!$B$2:$B$87,kamus!$A$2:$A$87,0,0,1)</f>
        <v>13</v>
      </c>
      <c r="B3235" t="str">
        <f>_xlfn.XLOOKUP(C3235,kamus!$B$2:$B$87,kamus!$D$2:$D$87,"dihapus",0,1)</f>
        <v>Gamping 1</v>
      </c>
      <c r="C3235" t="s">
        <v>198</v>
      </c>
      <c r="D3235">
        <f>_xlfn.XLOOKUP(C3235,kamus!$B$2:$B$87,kamus!$J$2:$J$87,"dihapus",0,1)</f>
        <v>1</v>
      </c>
      <c r="E3235">
        <f t="shared" si="354"/>
        <v>0</v>
      </c>
      <c r="F3235" s="14">
        <v>43497</v>
      </c>
      <c r="G3235" s="1">
        <f t="shared" si="355"/>
        <v>2</v>
      </c>
      <c r="H3235" s="1">
        <f t="shared" si="356"/>
        <v>2019</v>
      </c>
      <c r="I3235">
        <v>3</v>
      </c>
      <c r="J3235">
        <v>0</v>
      </c>
      <c r="K3235">
        <f t="shared" si="350"/>
        <v>3</v>
      </c>
      <c r="L3235">
        <v>20645</v>
      </c>
      <c r="M3235" s="6">
        <f t="shared" si="351"/>
        <v>14.531363526277548</v>
      </c>
      <c r="N3235" s="6">
        <f t="shared" si="352"/>
        <v>0</v>
      </c>
      <c r="O3235" s="6">
        <f t="shared" si="353"/>
        <v>14.531363526277548</v>
      </c>
      <c r="Q3235">
        <f>_xlfn.XLOOKUP(C3235&amp;G3235&amp;H3235,covid!$E$2:$E$2184,covid!$D$2:$D$2184,0,0,1)</f>
        <v>0</v>
      </c>
    </row>
    <row r="3236" spans="1:17" x14ac:dyDescent="0.3">
      <c r="A3236">
        <f>_xlfn.XLOOKUP(C3236,kamus!$B$2:$B$87,kamus!$A$2:$A$87,0,0,1)</f>
        <v>16</v>
      </c>
      <c r="B3236" t="str">
        <f>_xlfn.XLOOKUP(C3236,kamus!$B$2:$B$87,kamus!$D$2:$D$87,"dihapus",0,1)</f>
        <v>Gamping 2</v>
      </c>
      <c r="C3236" t="s">
        <v>200</v>
      </c>
      <c r="D3236">
        <f>_xlfn.XLOOKUP(C3236,kamus!$B$2:$B$87,kamus!$J$2:$J$87,"dihapus",0,1)</f>
        <v>1</v>
      </c>
      <c r="E3236">
        <f t="shared" si="354"/>
        <v>0</v>
      </c>
      <c r="F3236" s="14">
        <v>43497</v>
      </c>
      <c r="G3236" s="1">
        <f t="shared" si="355"/>
        <v>2</v>
      </c>
      <c r="H3236" s="1">
        <f t="shared" si="356"/>
        <v>2019</v>
      </c>
      <c r="I3236">
        <v>2</v>
      </c>
      <c r="J3236">
        <v>0</v>
      </c>
      <c r="K3236">
        <f t="shared" si="350"/>
        <v>2</v>
      </c>
      <c r="L3236">
        <v>16624</v>
      </c>
      <c r="M3236" s="6">
        <f t="shared" si="351"/>
        <v>12.030798845043311</v>
      </c>
      <c r="N3236" s="6">
        <f t="shared" si="352"/>
        <v>0</v>
      </c>
      <c r="O3236" s="6">
        <f t="shared" si="353"/>
        <v>12.030798845043311</v>
      </c>
      <c r="Q3236">
        <f>_xlfn.XLOOKUP(C3236&amp;G3236&amp;H3236,covid!$E$2:$E$2184,covid!$D$2:$D$2184,0,0,1)</f>
        <v>0</v>
      </c>
    </row>
    <row r="3237" spans="1:17" x14ac:dyDescent="0.3">
      <c r="A3237">
        <f>_xlfn.XLOOKUP(C3237,kamus!$B$2:$B$87,kamus!$A$2:$A$87,0,0,1)</f>
        <v>15</v>
      </c>
      <c r="B3237" t="str">
        <f>_xlfn.XLOOKUP(C3237,kamus!$B$2:$B$87,kamus!$D$2:$D$87,"dihapus",0,1)</f>
        <v>Gamping 2</v>
      </c>
      <c r="C3237" t="s">
        <v>230</v>
      </c>
      <c r="D3237">
        <f>_xlfn.XLOOKUP(C3237,kamus!$B$2:$B$87,kamus!$J$2:$J$87,"dihapus",0,1)</f>
        <v>1</v>
      </c>
      <c r="E3237">
        <f t="shared" si="354"/>
        <v>0</v>
      </c>
      <c r="F3237" s="14">
        <v>43497</v>
      </c>
      <c r="G3237" s="1">
        <f t="shared" si="355"/>
        <v>2</v>
      </c>
      <c r="H3237" s="1">
        <f t="shared" si="356"/>
        <v>2019</v>
      </c>
      <c r="I3237">
        <v>5</v>
      </c>
      <c r="J3237">
        <v>0</v>
      </c>
      <c r="K3237">
        <f t="shared" si="350"/>
        <v>5</v>
      </c>
      <c r="L3237">
        <v>18692</v>
      </c>
      <c r="M3237" s="6">
        <f t="shared" si="351"/>
        <v>26.749411512946718</v>
      </c>
      <c r="N3237" s="6">
        <f t="shared" si="352"/>
        <v>0</v>
      </c>
      <c r="O3237" s="6">
        <f t="shared" si="353"/>
        <v>26.749411512946718</v>
      </c>
      <c r="Q3237">
        <f>_xlfn.XLOOKUP(C3237&amp;G3237&amp;H3237,covid!$E$2:$E$2184,covid!$D$2:$D$2184,0,0,1)</f>
        <v>0</v>
      </c>
    </row>
    <row r="3238" spans="1:17" x14ac:dyDescent="0.3">
      <c r="A3238">
        <f>_xlfn.XLOOKUP(C3238,kamus!$B$2:$B$87,kamus!$A$2:$A$87,0,0,1)</f>
        <v>17</v>
      </c>
      <c r="B3238" t="str">
        <f>_xlfn.XLOOKUP(C3238,kamus!$B$2:$B$87,kamus!$D$2:$D$87,"dihapus",0,1)</f>
        <v>Gamping 2</v>
      </c>
      <c r="C3238" t="s">
        <v>272</v>
      </c>
      <c r="D3238">
        <f>_xlfn.XLOOKUP(C3238,kamus!$B$2:$B$87,kamus!$J$2:$J$87,"dihapus",0,1)</f>
        <v>1</v>
      </c>
      <c r="E3238">
        <f t="shared" si="354"/>
        <v>0</v>
      </c>
      <c r="F3238" s="14">
        <v>43497</v>
      </c>
      <c r="G3238" s="1">
        <f t="shared" si="355"/>
        <v>2</v>
      </c>
      <c r="H3238" s="1">
        <f t="shared" si="356"/>
        <v>2019</v>
      </c>
      <c r="I3238">
        <v>0</v>
      </c>
      <c r="J3238">
        <v>0</v>
      </c>
      <c r="K3238">
        <f t="shared" si="350"/>
        <v>0</v>
      </c>
      <c r="L3238">
        <v>18667</v>
      </c>
      <c r="M3238" s="6">
        <f t="shared" si="351"/>
        <v>0</v>
      </c>
      <c r="N3238" s="6">
        <f t="shared" si="352"/>
        <v>0</v>
      </c>
      <c r="O3238" s="6">
        <f t="shared" si="353"/>
        <v>0</v>
      </c>
      <c r="Q3238">
        <f>_xlfn.XLOOKUP(C3238&amp;G3238&amp;H3238,covid!$E$2:$E$2184,covid!$D$2:$D$2184,0,0,1)</f>
        <v>0</v>
      </c>
    </row>
    <row r="3239" spans="1:17" x14ac:dyDescent="0.3">
      <c r="A3239">
        <f>_xlfn.XLOOKUP(C3239,kamus!$B$2:$B$87,kamus!$A$2:$A$87,0,0,1)</f>
        <v>20</v>
      </c>
      <c r="B3239" t="str">
        <f>_xlfn.XLOOKUP(C3239,kamus!$B$2:$B$87,kamus!$D$2:$D$87,"dihapus",0,1)</f>
        <v>Godean 1</v>
      </c>
      <c r="C3239" t="s">
        <v>247</v>
      </c>
      <c r="D3239">
        <f>_xlfn.XLOOKUP(C3239,kamus!$B$2:$B$87,kamus!$J$2:$J$87,"dihapus",0,1)</f>
        <v>1</v>
      </c>
      <c r="E3239">
        <f t="shared" si="354"/>
        <v>0</v>
      </c>
      <c r="F3239" s="14">
        <v>43497</v>
      </c>
      <c r="G3239" s="1">
        <f t="shared" si="355"/>
        <v>2</v>
      </c>
      <c r="H3239" s="1">
        <f t="shared" si="356"/>
        <v>2019</v>
      </c>
      <c r="I3239">
        <v>0</v>
      </c>
      <c r="J3239">
        <v>0</v>
      </c>
      <c r="K3239">
        <f t="shared" si="350"/>
        <v>0</v>
      </c>
      <c r="L3239">
        <v>9743</v>
      </c>
      <c r="M3239" s="6">
        <f t="shared" si="351"/>
        <v>0</v>
      </c>
      <c r="N3239" s="6">
        <f t="shared" si="352"/>
        <v>0</v>
      </c>
      <c r="O3239" s="6">
        <f t="shared" si="353"/>
        <v>0</v>
      </c>
      <c r="Q3239">
        <f>_xlfn.XLOOKUP(C3239&amp;G3239&amp;H3239,covid!$E$2:$E$2184,covid!$D$2:$D$2184,0,0,1)</f>
        <v>0</v>
      </c>
    </row>
    <row r="3240" spans="1:17" x14ac:dyDescent="0.3">
      <c r="A3240">
        <f>_xlfn.XLOOKUP(C3240,kamus!$B$2:$B$87,kamus!$A$2:$A$87,0,0,1)</f>
        <v>21</v>
      </c>
      <c r="B3240" t="str">
        <f>_xlfn.XLOOKUP(C3240,kamus!$B$2:$B$87,kamus!$D$2:$D$87,"dihapus",0,1)</f>
        <v>Godean 1</v>
      </c>
      <c r="C3240" t="s">
        <v>250</v>
      </c>
      <c r="D3240">
        <f>_xlfn.XLOOKUP(C3240,kamus!$B$2:$B$87,kamus!$J$2:$J$87,"dihapus",0,1)</f>
        <v>1</v>
      </c>
      <c r="E3240">
        <f t="shared" si="354"/>
        <v>0</v>
      </c>
      <c r="F3240" s="14">
        <v>43497</v>
      </c>
      <c r="G3240" s="1">
        <f t="shared" si="355"/>
        <v>2</v>
      </c>
      <c r="H3240" s="1">
        <f t="shared" si="356"/>
        <v>2019</v>
      </c>
      <c r="I3240">
        <v>3</v>
      </c>
      <c r="J3240">
        <v>0</v>
      </c>
      <c r="K3240">
        <f t="shared" si="350"/>
        <v>3</v>
      </c>
      <c r="L3240">
        <v>10269</v>
      </c>
      <c r="M3240" s="6">
        <f t="shared" si="351"/>
        <v>29.214139643587494</v>
      </c>
      <c r="N3240" s="6">
        <f t="shared" si="352"/>
        <v>0</v>
      </c>
      <c r="O3240" s="6">
        <f t="shared" si="353"/>
        <v>29.214139643587494</v>
      </c>
      <c r="Q3240">
        <f>_xlfn.XLOOKUP(C3240&amp;G3240&amp;H3240,covid!$E$2:$E$2184,covid!$D$2:$D$2184,0,0,1)</f>
        <v>0</v>
      </c>
    </row>
    <row r="3241" spans="1:17" x14ac:dyDescent="0.3">
      <c r="A3241">
        <f>_xlfn.XLOOKUP(C3241,kamus!$B$2:$B$87,kamus!$A$2:$A$87,0,0,1)</f>
        <v>19</v>
      </c>
      <c r="B3241" t="str">
        <f>_xlfn.XLOOKUP(C3241,kamus!$B$2:$B$87,kamus!$D$2:$D$87,"dihapus",0,1)</f>
        <v>Godean 1</v>
      </c>
      <c r="C3241" s="19" t="s">
        <v>251</v>
      </c>
      <c r="D3241">
        <f>_xlfn.XLOOKUP(C3241,kamus!$B$2:$B$87,kamus!$J$2:$J$87,"dihapus",0,1)</f>
        <v>1</v>
      </c>
      <c r="E3241">
        <f t="shared" si="354"/>
        <v>0</v>
      </c>
      <c r="F3241" s="14">
        <v>43497</v>
      </c>
      <c r="G3241" s="1">
        <f t="shared" si="355"/>
        <v>2</v>
      </c>
      <c r="H3241" s="1">
        <f t="shared" si="356"/>
        <v>2019</v>
      </c>
      <c r="I3241">
        <v>2</v>
      </c>
      <c r="J3241">
        <v>0</v>
      </c>
      <c r="K3241">
        <f t="shared" si="350"/>
        <v>2</v>
      </c>
      <c r="L3241">
        <v>9159</v>
      </c>
      <c r="M3241" s="6">
        <f t="shared" si="351"/>
        <v>21.836445026749647</v>
      </c>
      <c r="N3241" s="6">
        <f t="shared" si="352"/>
        <v>0</v>
      </c>
      <c r="O3241" s="6">
        <f t="shared" si="353"/>
        <v>21.836445026749647</v>
      </c>
      <c r="Q3241">
        <f>_xlfn.XLOOKUP(C3241&amp;G3241&amp;H3241,covid!$E$2:$E$2184,covid!$D$2:$D$2184,0,0,1)</f>
        <v>0</v>
      </c>
    </row>
    <row r="3242" spans="1:17" x14ac:dyDescent="0.3">
      <c r="A3242">
        <f>_xlfn.XLOOKUP(C3242,kamus!$B$2:$B$87,kamus!$A$2:$A$87,0,0,1)</f>
        <v>18</v>
      </c>
      <c r="B3242" t="str">
        <f>_xlfn.XLOOKUP(C3242,kamus!$B$2:$B$87,kamus!$D$2:$D$87,"dihapus",0,1)</f>
        <v>Godean 1</v>
      </c>
      <c r="C3242" t="s">
        <v>252</v>
      </c>
      <c r="D3242">
        <f>_xlfn.XLOOKUP(C3242,kamus!$B$2:$B$87,kamus!$J$2:$J$87,"dihapus",0,1)</f>
        <v>0</v>
      </c>
      <c r="E3242">
        <f t="shared" si="354"/>
        <v>0</v>
      </c>
      <c r="F3242" s="14">
        <v>43497</v>
      </c>
      <c r="G3242" s="1">
        <f t="shared" si="355"/>
        <v>2</v>
      </c>
      <c r="H3242" s="1">
        <f t="shared" si="356"/>
        <v>2019</v>
      </c>
      <c r="I3242">
        <v>0</v>
      </c>
      <c r="J3242">
        <v>0</v>
      </c>
      <c r="K3242">
        <f t="shared" si="350"/>
        <v>0</v>
      </c>
      <c r="L3242">
        <v>6607</v>
      </c>
      <c r="M3242" s="6">
        <f t="shared" si="351"/>
        <v>0</v>
      </c>
      <c r="N3242" s="6">
        <f t="shared" si="352"/>
        <v>0</v>
      </c>
      <c r="O3242" s="6">
        <f t="shared" si="353"/>
        <v>0</v>
      </c>
      <c r="Q3242">
        <f>_xlfn.XLOOKUP(C3242&amp;G3242&amp;H3242,covid!$E$2:$E$2184,covid!$D$2:$D$2184,0,0,1)</f>
        <v>0</v>
      </c>
    </row>
    <row r="3243" spans="1:17" x14ac:dyDescent="0.3">
      <c r="A3243">
        <f>_xlfn.XLOOKUP(C3243,kamus!$B$2:$B$87,kamus!$A$2:$A$87,0,0,1)</f>
        <v>23</v>
      </c>
      <c r="B3243" t="str">
        <f>_xlfn.XLOOKUP(C3243,kamus!$B$2:$B$87,kamus!$D$2:$D$87,"dihapus",0,1)</f>
        <v>Godean 2</v>
      </c>
      <c r="C3243" t="s">
        <v>248</v>
      </c>
      <c r="D3243">
        <f>_xlfn.XLOOKUP(C3243,kamus!$B$2:$B$87,kamus!$J$2:$J$87,"dihapus",0,1)</f>
        <v>1</v>
      </c>
      <c r="E3243">
        <f t="shared" si="354"/>
        <v>0</v>
      </c>
      <c r="F3243" s="14">
        <v>43497</v>
      </c>
      <c r="G3243" s="1">
        <f t="shared" si="355"/>
        <v>2</v>
      </c>
      <c r="H3243" s="1">
        <f t="shared" si="356"/>
        <v>2019</v>
      </c>
      <c r="I3243">
        <v>1</v>
      </c>
      <c r="J3243">
        <v>0</v>
      </c>
      <c r="K3243">
        <f t="shared" si="350"/>
        <v>1</v>
      </c>
      <c r="L3243">
        <v>17439</v>
      </c>
      <c r="M3243" s="6">
        <f t="shared" si="351"/>
        <v>5.7342737542290267</v>
      </c>
      <c r="N3243" s="6">
        <f t="shared" si="352"/>
        <v>0</v>
      </c>
      <c r="O3243" s="6">
        <f t="shared" si="353"/>
        <v>5.7342737542290267</v>
      </c>
      <c r="Q3243">
        <f>_xlfn.XLOOKUP(C3243&amp;G3243&amp;H3243,covid!$E$2:$E$2184,covid!$D$2:$D$2184,0,0,1)</f>
        <v>0</v>
      </c>
    </row>
    <row r="3244" spans="1:17" x14ac:dyDescent="0.3">
      <c r="A3244">
        <f>_xlfn.XLOOKUP(C3244,kamus!$B$2:$B$87,kamus!$A$2:$A$87,0,0,1)</f>
        <v>22</v>
      </c>
      <c r="B3244" t="str">
        <f>_xlfn.XLOOKUP(C3244,kamus!$B$2:$B$87,kamus!$D$2:$D$87,"dihapus",0,1)</f>
        <v>Godean 2</v>
      </c>
      <c r="C3244" t="s">
        <v>249</v>
      </c>
      <c r="D3244">
        <f>_xlfn.XLOOKUP(C3244,kamus!$B$2:$B$87,kamus!$J$2:$J$87,"dihapus",0,1)</f>
        <v>1</v>
      </c>
      <c r="E3244">
        <f t="shared" si="354"/>
        <v>0</v>
      </c>
      <c r="F3244" s="14">
        <v>43497</v>
      </c>
      <c r="G3244" s="1">
        <f t="shared" si="355"/>
        <v>2</v>
      </c>
      <c r="H3244" s="1">
        <f t="shared" si="356"/>
        <v>2019</v>
      </c>
      <c r="I3244">
        <v>1</v>
      </c>
      <c r="J3244">
        <v>0</v>
      </c>
      <c r="K3244">
        <f t="shared" si="350"/>
        <v>1</v>
      </c>
      <c r="L3244">
        <v>12380</v>
      </c>
      <c r="M3244" s="6">
        <f t="shared" si="351"/>
        <v>8.077544426494347</v>
      </c>
      <c r="N3244" s="6">
        <f t="shared" si="352"/>
        <v>0</v>
      </c>
      <c r="O3244" s="6">
        <f t="shared" si="353"/>
        <v>8.077544426494347</v>
      </c>
      <c r="Q3244">
        <f>_xlfn.XLOOKUP(C3244&amp;G3244&amp;H3244,covid!$E$2:$E$2184,covid!$D$2:$D$2184,0,0,1)</f>
        <v>0</v>
      </c>
    </row>
    <row r="3245" spans="1:17" x14ac:dyDescent="0.3">
      <c r="A3245">
        <f>_xlfn.XLOOKUP(C3245,kamus!$B$2:$B$87,kamus!$A$2:$A$87,0,0,1)</f>
        <v>24</v>
      </c>
      <c r="B3245" t="str">
        <f>_xlfn.XLOOKUP(C3245,kamus!$B$2:$B$87,kamus!$D$2:$D$87,"dihapus",0,1)</f>
        <v>Godean 2</v>
      </c>
      <c r="C3245" t="s">
        <v>253</v>
      </c>
      <c r="D3245">
        <f>_xlfn.XLOOKUP(C3245,kamus!$B$2:$B$87,kamus!$J$2:$J$87,"dihapus",0,1)</f>
        <v>0</v>
      </c>
      <c r="E3245">
        <f t="shared" si="354"/>
        <v>0</v>
      </c>
      <c r="F3245" s="14">
        <v>43497</v>
      </c>
      <c r="G3245" s="1">
        <f t="shared" si="355"/>
        <v>2</v>
      </c>
      <c r="H3245" s="1">
        <f t="shared" si="356"/>
        <v>2019</v>
      </c>
      <c r="I3245">
        <v>0</v>
      </c>
      <c r="J3245">
        <v>0</v>
      </c>
      <c r="K3245">
        <f t="shared" si="350"/>
        <v>0</v>
      </c>
      <c r="L3245">
        <v>7087</v>
      </c>
      <c r="M3245" s="6">
        <f t="shared" si="351"/>
        <v>0</v>
      </c>
      <c r="N3245" s="6">
        <f t="shared" si="352"/>
        <v>0</v>
      </c>
      <c r="O3245" s="6">
        <f t="shared" si="353"/>
        <v>0</v>
      </c>
      <c r="Q3245">
        <f>_xlfn.XLOOKUP(C3245&amp;G3245&amp;H3245,covid!$E$2:$E$2184,covid!$D$2:$D$2184,0,0,1)</f>
        <v>0</v>
      </c>
    </row>
    <row r="3246" spans="1:17" x14ac:dyDescent="0.3">
      <c r="A3246">
        <f>_xlfn.XLOOKUP(C3246,kamus!$B$2:$B$87,kamus!$A$2:$A$87,0,0,1)</f>
        <v>27</v>
      </c>
      <c r="B3246" t="str">
        <f>_xlfn.XLOOKUP(C3246,kamus!$B$2:$B$87,kamus!$D$2:$D$87,"dihapus",0,1)</f>
        <v>Kalasan</v>
      </c>
      <c r="C3246" t="s">
        <v>235</v>
      </c>
      <c r="D3246">
        <f>_xlfn.XLOOKUP(C3246,kamus!$B$2:$B$87,kamus!$J$2:$J$87,"dihapus",0,1)</f>
        <v>1</v>
      </c>
      <c r="E3246">
        <f t="shared" si="354"/>
        <v>0</v>
      </c>
      <c r="F3246" s="14">
        <v>43497</v>
      </c>
      <c r="G3246" s="1">
        <f t="shared" si="355"/>
        <v>2</v>
      </c>
      <c r="H3246" s="1">
        <f t="shared" si="356"/>
        <v>2019</v>
      </c>
      <c r="I3246">
        <v>7</v>
      </c>
      <c r="J3246">
        <v>4</v>
      </c>
      <c r="K3246">
        <f t="shared" si="350"/>
        <v>11</v>
      </c>
      <c r="L3246">
        <v>38337</v>
      </c>
      <c r="M3246" s="6">
        <f t="shared" si="351"/>
        <v>18.25912304040483</v>
      </c>
      <c r="N3246" s="6">
        <f t="shared" si="352"/>
        <v>10.433784594517046</v>
      </c>
      <c r="O3246" s="6">
        <f t="shared" si="353"/>
        <v>28.692907634921877</v>
      </c>
      <c r="Q3246">
        <f>_xlfn.XLOOKUP(C3246&amp;G3246&amp;H3246,covid!$E$2:$E$2184,covid!$D$2:$D$2184,0,0,1)</f>
        <v>0</v>
      </c>
    </row>
    <row r="3247" spans="1:17" x14ac:dyDescent="0.3">
      <c r="A3247">
        <f>_xlfn.XLOOKUP(C3247,kamus!$B$2:$B$87,kamus!$A$2:$A$87,0,0,1)</f>
        <v>28</v>
      </c>
      <c r="B3247" t="str">
        <f>_xlfn.XLOOKUP(C3247,kamus!$B$2:$B$87,kamus!$D$2:$D$87,"dihapus",0,1)</f>
        <v>Kalasan</v>
      </c>
      <c r="C3247" t="s">
        <v>239</v>
      </c>
      <c r="D3247">
        <f>_xlfn.XLOOKUP(C3247,kamus!$B$2:$B$87,kamus!$J$2:$J$87,"dihapus",0,1)</f>
        <v>0</v>
      </c>
      <c r="E3247">
        <f t="shared" si="354"/>
        <v>0</v>
      </c>
      <c r="F3247" s="14">
        <v>43497</v>
      </c>
      <c r="G3247" s="1">
        <f t="shared" si="355"/>
        <v>2</v>
      </c>
      <c r="H3247" s="1">
        <f t="shared" si="356"/>
        <v>2019</v>
      </c>
      <c r="I3247">
        <v>1</v>
      </c>
      <c r="J3247">
        <v>1</v>
      </c>
      <c r="K3247">
        <f t="shared" si="350"/>
        <v>2</v>
      </c>
      <c r="L3247">
        <v>13744</v>
      </c>
      <c r="M3247" s="6">
        <f t="shared" si="351"/>
        <v>7.2759022118742722</v>
      </c>
      <c r="N3247" s="6">
        <f t="shared" si="352"/>
        <v>7.2759022118742722</v>
      </c>
      <c r="O3247" s="6">
        <f t="shared" si="353"/>
        <v>14.551804423748544</v>
      </c>
      <c r="Q3247">
        <f>_xlfn.XLOOKUP(C3247&amp;G3247&amp;H3247,covid!$E$2:$E$2184,covid!$D$2:$D$2184,0,0,1)</f>
        <v>0</v>
      </c>
    </row>
    <row r="3248" spans="1:17" x14ac:dyDescent="0.3">
      <c r="A3248">
        <f>_xlfn.XLOOKUP(C3248,kamus!$B$2:$B$87,kamus!$A$2:$A$87,0,0,1)</f>
        <v>25</v>
      </c>
      <c r="B3248" t="str">
        <f>_xlfn.XLOOKUP(C3248,kamus!$B$2:$B$87,kamus!$D$2:$D$87,"dihapus",0,1)</f>
        <v>Kalasan</v>
      </c>
      <c r="C3248" t="s">
        <v>265</v>
      </c>
      <c r="D3248">
        <f>_xlfn.XLOOKUP(C3248,kamus!$B$2:$B$87,kamus!$J$2:$J$87,"dihapus",0,1)</f>
        <v>1</v>
      </c>
      <c r="E3248">
        <f t="shared" si="354"/>
        <v>0</v>
      </c>
      <c r="F3248" s="14">
        <v>43497</v>
      </c>
      <c r="G3248" s="1">
        <f t="shared" si="355"/>
        <v>2</v>
      </c>
      <c r="H3248" s="1">
        <f t="shared" si="356"/>
        <v>2019</v>
      </c>
      <c r="I3248">
        <v>1</v>
      </c>
      <c r="J3248">
        <v>1</v>
      </c>
      <c r="K3248">
        <f t="shared" si="350"/>
        <v>2</v>
      </c>
      <c r="L3248">
        <v>17169</v>
      </c>
      <c r="M3248" s="6">
        <f t="shared" si="351"/>
        <v>5.8244510454889626</v>
      </c>
      <c r="N3248" s="6">
        <f t="shared" si="352"/>
        <v>5.8244510454889626</v>
      </c>
      <c r="O3248" s="6">
        <f t="shared" si="353"/>
        <v>11.648902090977925</v>
      </c>
      <c r="Q3248">
        <f>_xlfn.XLOOKUP(C3248&amp;G3248&amp;H3248,covid!$E$2:$E$2184,covid!$D$2:$D$2184,0,0,1)</f>
        <v>0</v>
      </c>
    </row>
    <row r="3249" spans="1:17" x14ac:dyDescent="0.3">
      <c r="A3249">
        <f>_xlfn.XLOOKUP(C3249,kamus!$B$2:$B$87,kamus!$A$2:$A$87,0,0,1)</f>
        <v>26</v>
      </c>
      <c r="B3249" t="str">
        <f>_xlfn.XLOOKUP(C3249,kamus!$B$2:$B$87,kamus!$D$2:$D$87,"dihapus",0,1)</f>
        <v>Kalasan</v>
      </c>
      <c r="C3249" t="s">
        <v>269</v>
      </c>
      <c r="D3249">
        <f>_xlfn.XLOOKUP(C3249,kamus!$B$2:$B$87,kamus!$J$2:$J$87,"dihapus",0,1)</f>
        <v>1</v>
      </c>
      <c r="E3249">
        <f t="shared" si="354"/>
        <v>0</v>
      </c>
      <c r="F3249" s="14">
        <v>43497</v>
      </c>
      <c r="G3249" s="1">
        <f t="shared" si="355"/>
        <v>2</v>
      </c>
      <c r="H3249" s="1">
        <f t="shared" si="356"/>
        <v>2019</v>
      </c>
      <c r="I3249">
        <v>1</v>
      </c>
      <c r="J3249">
        <v>2</v>
      </c>
      <c r="K3249">
        <f t="shared" si="350"/>
        <v>3</v>
      </c>
      <c r="L3249">
        <v>18588</v>
      </c>
      <c r="M3249" s="6">
        <f t="shared" si="351"/>
        <v>5.3798149343662578</v>
      </c>
      <c r="N3249" s="6">
        <f t="shared" si="352"/>
        <v>10.759629868732516</v>
      </c>
      <c r="O3249" s="6">
        <f t="shared" si="353"/>
        <v>16.139444803098772</v>
      </c>
      <c r="Q3249">
        <f>_xlfn.XLOOKUP(C3249&amp;G3249&amp;H3249,covid!$E$2:$E$2184,covid!$D$2:$D$2184,0,0,1)</f>
        <v>0</v>
      </c>
    </row>
    <row r="3250" spans="1:17" x14ac:dyDescent="0.3">
      <c r="A3250">
        <f>_xlfn.XLOOKUP(C3250,kamus!$B$2:$B$87,kamus!$A$2:$A$87,0,0,1)</f>
        <v>33</v>
      </c>
      <c r="B3250" t="str">
        <f>_xlfn.XLOOKUP(C3250,kamus!$B$2:$B$87,kamus!$D$2:$D$87,"dihapus",0,1)</f>
        <v>Minggir</v>
      </c>
      <c r="C3250" t="s">
        <v>241</v>
      </c>
      <c r="D3250">
        <f>_xlfn.XLOOKUP(C3250,kamus!$B$2:$B$87,kamus!$J$2:$J$87,"dihapus",0,1)</f>
        <v>0</v>
      </c>
      <c r="E3250">
        <f t="shared" si="354"/>
        <v>0</v>
      </c>
      <c r="F3250" s="14">
        <v>43497</v>
      </c>
      <c r="G3250" s="1">
        <f t="shared" si="355"/>
        <v>2</v>
      </c>
      <c r="H3250" s="1">
        <f t="shared" si="356"/>
        <v>2019</v>
      </c>
      <c r="I3250">
        <v>0</v>
      </c>
      <c r="J3250">
        <v>0</v>
      </c>
      <c r="K3250">
        <f t="shared" si="350"/>
        <v>0</v>
      </c>
      <c r="L3250">
        <v>8300</v>
      </c>
      <c r="M3250" s="6">
        <f t="shared" si="351"/>
        <v>0</v>
      </c>
      <c r="N3250" s="6">
        <f t="shared" si="352"/>
        <v>0</v>
      </c>
      <c r="O3250" s="6">
        <f t="shared" si="353"/>
        <v>0</v>
      </c>
      <c r="Q3250">
        <f>_xlfn.XLOOKUP(C3250&amp;G3250&amp;H3250,covid!$E$2:$E$2184,covid!$D$2:$D$2184,0,0,1)</f>
        <v>0</v>
      </c>
    </row>
    <row r="3251" spans="1:17" x14ac:dyDescent="0.3">
      <c r="A3251">
        <f>_xlfn.XLOOKUP(C3251,kamus!$B$2:$B$87,kamus!$A$2:$A$87,0,0,1)</f>
        <v>31</v>
      </c>
      <c r="B3251" t="str">
        <f>_xlfn.XLOOKUP(C3251,kamus!$B$2:$B$87,kamus!$D$2:$D$87,"dihapus",0,1)</f>
        <v>Minggir</v>
      </c>
      <c r="C3251" t="s">
        <v>242</v>
      </c>
      <c r="D3251">
        <f>_xlfn.XLOOKUP(C3251,kamus!$B$2:$B$87,kamus!$J$2:$J$87,"dihapus",0,1)</f>
        <v>0</v>
      </c>
      <c r="E3251">
        <f t="shared" si="354"/>
        <v>0</v>
      </c>
      <c r="F3251" s="14">
        <v>43497</v>
      </c>
      <c r="G3251" s="1">
        <f t="shared" si="355"/>
        <v>2</v>
      </c>
      <c r="H3251" s="1">
        <f t="shared" si="356"/>
        <v>2019</v>
      </c>
      <c r="I3251">
        <v>0</v>
      </c>
      <c r="J3251">
        <v>0</v>
      </c>
      <c r="K3251">
        <f t="shared" si="350"/>
        <v>0</v>
      </c>
      <c r="L3251">
        <v>3637</v>
      </c>
      <c r="M3251" s="6">
        <f t="shared" si="351"/>
        <v>0</v>
      </c>
      <c r="N3251" s="6">
        <f t="shared" si="352"/>
        <v>0</v>
      </c>
      <c r="O3251" s="6">
        <f t="shared" si="353"/>
        <v>0</v>
      </c>
      <c r="Q3251">
        <f>_xlfn.XLOOKUP(C3251&amp;G3251&amp;H3251,covid!$E$2:$E$2184,covid!$D$2:$D$2184,0,0,1)</f>
        <v>0</v>
      </c>
    </row>
    <row r="3252" spans="1:17" x14ac:dyDescent="0.3">
      <c r="A3252">
        <f>_xlfn.XLOOKUP(C3252,kamus!$B$2:$B$87,kamus!$A$2:$A$87,0,0,1)</f>
        <v>32</v>
      </c>
      <c r="B3252" t="str">
        <f>_xlfn.XLOOKUP(C3252,kamus!$B$2:$B$87,kamus!$D$2:$D$87,"dihapus",0,1)</f>
        <v>Minggir</v>
      </c>
      <c r="C3252" t="s">
        <v>243</v>
      </c>
      <c r="D3252">
        <f>_xlfn.XLOOKUP(C3252,kamus!$B$2:$B$87,kamus!$J$2:$J$87,"dihapus",0,1)</f>
        <v>0</v>
      </c>
      <c r="E3252">
        <f t="shared" si="354"/>
        <v>0</v>
      </c>
      <c r="F3252" s="14">
        <v>43497</v>
      </c>
      <c r="G3252" s="1">
        <f t="shared" si="355"/>
        <v>2</v>
      </c>
      <c r="H3252" s="1">
        <f t="shared" si="356"/>
        <v>2019</v>
      </c>
      <c r="I3252">
        <v>0</v>
      </c>
      <c r="J3252">
        <v>0</v>
      </c>
      <c r="K3252">
        <f t="shared" si="350"/>
        <v>0</v>
      </c>
      <c r="L3252">
        <v>7033</v>
      </c>
      <c r="M3252" s="6">
        <f t="shared" si="351"/>
        <v>0</v>
      </c>
      <c r="N3252" s="6">
        <f t="shared" si="352"/>
        <v>0</v>
      </c>
      <c r="O3252" s="6">
        <f t="shared" si="353"/>
        <v>0</v>
      </c>
      <c r="Q3252">
        <f>_xlfn.XLOOKUP(C3252&amp;G3252&amp;H3252,covid!$E$2:$E$2184,covid!$D$2:$D$2184,0,0,1)</f>
        <v>0</v>
      </c>
    </row>
    <row r="3253" spans="1:17" x14ac:dyDescent="0.3">
      <c r="A3253">
        <f>_xlfn.XLOOKUP(C3253,kamus!$B$2:$B$87,kamus!$A$2:$A$87,0,0,1)</f>
        <v>30</v>
      </c>
      <c r="B3253" t="str">
        <f>_xlfn.XLOOKUP(C3253,kamus!$B$2:$B$87,kamus!$D$2:$D$87,"dihapus",0,1)</f>
        <v>Minggir</v>
      </c>
      <c r="C3253" t="s">
        <v>244</v>
      </c>
      <c r="D3253">
        <f>_xlfn.XLOOKUP(C3253,kamus!$B$2:$B$87,kamus!$J$2:$J$87,"dihapus",0,1)</f>
        <v>0</v>
      </c>
      <c r="E3253">
        <f t="shared" si="354"/>
        <v>0</v>
      </c>
      <c r="F3253" s="14">
        <v>43497</v>
      </c>
      <c r="G3253" s="1">
        <f t="shared" si="355"/>
        <v>2</v>
      </c>
      <c r="H3253" s="1">
        <f t="shared" si="356"/>
        <v>2019</v>
      </c>
      <c r="I3253">
        <v>0</v>
      </c>
      <c r="J3253">
        <v>0</v>
      </c>
      <c r="K3253">
        <f t="shared" si="350"/>
        <v>0</v>
      </c>
      <c r="L3253">
        <v>8777</v>
      </c>
      <c r="M3253" s="6">
        <f t="shared" si="351"/>
        <v>0</v>
      </c>
      <c r="N3253" s="6">
        <f t="shared" si="352"/>
        <v>0</v>
      </c>
      <c r="O3253" s="6">
        <f t="shared" si="353"/>
        <v>0</v>
      </c>
      <c r="Q3253">
        <f>_xlfn.XLOOKUP(C3253&amp;G3253&amp;H3253,covid!$E$2:$E$2184,covid!$D$2:$D$2184,0,0,1)</f>
        <v>0</v>
      </c>
    </row>
    <row r="3254" spans="1:17" x14ac:dyDescent="0.3">
      <c r="A3254">
        <f>_xlfn.XLOOKUP(C3254,kamus!$B$2:$B$87,kamus!$A$2:$A$87,0,0,1)</f>
        <v>29</v>
      </c>
      <c r="B3254" t="str">
        <f>_xlfn.XLOOKUP(C3254,kamus!$B$2:$B$87,kamus!$D$2:$D$87,"dihapus",0,1)</f>
        <v>Minggir</v>
      </c>
      <c r="C3254" t="s">
        <v>245</v>
      </c>
      <c r="D3254">
        <f>_xlfn.XLOOKUP(C3254,kamus!$B$2:$B$87,kamus!$J$2:$J$87,"dihapus",0,1)</f>
        <v>0</v>
      </c>
      <c r="E3254">
        <f t="shared" si="354"/>
        <v>0</v>
      </c>
      <c r="F3254" s="14">
        <v>43497</v>
      </c>
      <c r="G3254" s="1">
        <f t="shared" si="355"/>
        <v>2</v>
      </c>
      <c r="H3254" s="1">
        <f t="shared" si="356"/>
        <v>2019</v>
      </c>
      <c r="I3254">
        <v>0</v>
      </c>
      <c r="J3254">
        <v>0</v>
      </c>
      <c r="K3254">
        <f t="shared" si="350"/>
        <v>0</v>
      </c>
      <c r="L3254">
        <v>5165</v>
      </c>
      <c r="M3254" s="6">
        <f t="shared" si="351"/>
        <v>0</v>
      </c>
      <c r="N3254" s="6">
        <f t="shared" si="352"/>
        <v>0</v>
      </c>
      <c r="O3254" s="6">
        <f t="shared" si="353"/>
        <v>0</v>
      </c>
      <c r="Q3254">
        <f>_xlfn.XLOOKUP(C3254&amp;G3254&amp;H3254,covid!$E$2:$E$2184,covid!$D$2:$D$2184,0,0,1)</f>
        <v>0</v>
      </c>
    </row>
    <row r="3255" spans="1:17" x14ac:dyDescent="0.3">
      <c r="A3255">
        <f>_xlfn.XLOOKUP(C3255,kamus!$B$2:$B$87,kamus!$A$2:$A$87,0,0,1)</f>
        <v>35</v>
      </c>
      <c r="B3255" t="str">
        <f>_xlfn.XLOOKUP(C3255,kamus!$B$2:$B$87,kamus!$D$2:$D$87,"dihapus",0,1)</f>
        <v>Mlati 1</v>
      </c>
      <c r="C3255" t="s">
        <v>240</v>
      </c>
      <c r="D3255">
        <f>_xlfn.XLOOKUP(C3255,kamus!$B$2:$B$87,kamus!$J$2:$J$87,"dihapus",0,1)</f>
        <v>1</v>
      </c>
      <c r="E3255">
        <f t="shared" si="354"/>
        <v>0</v>
      </c>
      <c r="F3255" s="14">
        <v>43497</v>
      </c>
      <c r="G3255" s="1">
        <f t="shared" si="355"/>
        <v>2</v>
      </c>
      <c r="H3255" s="1">
        <f t="shared" si="356"/>
        <v>2019</v>
      </c>
      <c r="I3255">
        <v>0</v>
      </c>
      <c r="J3255">
        <v>1</v>
      </c>
      <c r="K3255">
        <f t="shared" si="350"/>
        <v>1</v>
      </c>
      <c r="L3255">
        <v>18886</v>
      </c>
      <c r="M3255" s="6">
        <f t="shared" si="351"/>
        <v>0</v>
      </c>
      <c r="N3255" s="6">
        <f t="shared" si="352"/>
        <v>5.2949274594938043</v>
      </c>
      <c r="O3255" s="6">
        <f t="shared" si="353"/>
        <v>5.2949274594938043</v>
      </c>
      <c r="Q3255">
        <f>_xlfn.XLOOKUP(C3255&amp;G3255&amp;H3255,covid!$E$2:$E$2184,covid!$D$2:$D$2184,0,0,1)</f>
        <v>0</v>
      </c>
    </row>
    <row r="3256" spans="1:17" x14ac:dyDescent="0.3">
      <c r="A3256">
        <f>_xlfn.XLOOKUP(C3256,kamus!$B$2:$B$87,kamus!$A$2:$A$87,0,0,1)</f>
        <v>34</v>
      </c>
      <c r="B3256" t="str">
        <f>_xlfn.XLOOKUP(C3256,kamus!$B$2:$B$87,kamus!$D$2:$D$87,"dihapus",0,1)</f>
        <v>Mlati 1</v>
      </c>
      <c r="C3256" t="s">
        <v>254</v>
      </c>
      <c r="D3256">
        <f>_xlfn.XLOOKUP(C3256,kamus!$B$2:$B$87,kamus!$J$2:$J$87,"dihapus",0,1)</f>
        <v>1</v>
      </c>
      <c r="E3256">
        <f t="shared" si="354"/>
        <v>0</v>
      </c>
      <c r="F3256" s="14">
        <v>43497</v>
      </c>
      <c r="G3256" s="1">
        <f t="shared" si="355"/>
        <v>2</v>
      </c>
      <c r="H3256" s="1">
        <f t="shared" si="356"/>
        <v>2019</v>
      </c>
      <c r="I3256">
        <v>3</v>
      </c>
      <c r="J3256">
        <v>1</v>
      </c>
      <c r="K3256">
        <f t="shared" si="350"/>
        <v>4</v>
      </c>
      <c r="L3256">
        <v>35345</v>
      </c>
      <c r="M3256" s="6">
        <f t="shared" si="351"/>
        <v>8.4877634743245149</v>
      </c>
      <c r="N3256" s="6">
        <f t="shared" si="352"/>
        <v>2.8292544914415054</v>
      </c>
      <c r="O3256" s="6">
        <f t="shared" si="353"/>
        <v>11.317017965766022</v>
      </c>
      <c r="Q3256">
        <f>_xlfn.XLOOKUP(C3256&amp;G3256&amp;H3256,covid!$E$2:$E$2184,covid!$D$2:$D$2184,0,0,1)</f>
        <v>0</v>
      </c>
    </row>
    <row r="3257" spans="1:17" x14ac:dyDescent="0.3">
      <c r="A3257">
        <f>_xlfn.XLOOKUP(C3257,kamus!$B$2:$B$87,kamus!$A$2:$A$87,0,0,1)</f>
        <v>38</v>
      </c>
      <c r="B3257" t="str">
        <f>_xlfn.XLOOKUP(C3257,kamus!$B$2:$B$87,kamus!$D$2:$D$87,"dihapus",0,1)</f>
        <v>Mlati 2</v>
      </c>
      <c r="C3257" t="s">
        <v>258</v>
      </c>
      <c r="D3257">
        <f>_xlfn.XLOOKUP(C3257,kamus!$B$2:$B$87,kamus!$J$2:$J$87,"dihapus",0,1)</f>
        <v>0</v>
      </c>
      <c r="E3257">
        <f t="shared" si="354"/>
        <v>0</v>
      </c>
      <c r="F3257" s="14">
        <v>43497</v>
      </c>
      <c r="G3257" s="1">
        <f t="shared" si="355"/>
        <v>2</v>
      </c>
      <c r="H3257" s="1">
        <f t="shared" si="356"/>
        <v>2019</v>
      </c>
      <c r="I3257">
        <v>4</v>
      </c>
      <c r="J3257">
        <v>0</v>
      </c>
      <c r="K3257">
        <f t="shared" si="350"/>
        <v>4</v>
      </c>
      <c r="L3257">
        <v>16653</v>
      </c>
      <c r="M3257" s="6">
        <f t="shared" si="351"/>
        <v>24.019696150843693</v>
      </c>
      <c r="N3257" s="6">
        <f t="shared" si="352"/>
        <v>0</v>
      </c>
      <c r="O3257" s="6">
        <f t="shared" si="353"/>
        <v>24.019696150843693</v>
      </c>
      <c r="Q3257">
        <f>_xlfn.XLOOKUP(C3257&amp;G3257&amp;H3257,covid!$E$2:$E$2184,covid!$D$2:$D$2184,0,0,1)</f>
        <v>0</v>
      </c>
    </row>
    <row r="3258" spans="1:17" x14ac:dyDescent="0.3">
      <c r="A3258">
        <f>_xlfn.XLOOKUP(C3258,kamus!$B$2:$B$87,kamus!$A$2:$A$87,0,0,1)</f>
        <v>36</v>
      </c>
      <c r="B3258" t="str">
        <f>_xlfn.XLOOKUP(C3258,kamus!$B$2:$B$87,kamus!$D$2:$D$87,"dihapus",0,1)</f>
        <v>Mlati 2</v>
      </c>
      <c r="C3258" t="s">
        <v>268</v>
      </c>
      <c r="D3258">
        <f>_xlfn.XLOOKUP(C3258,kamus!$B$2:$B$87,kamus!$J$2:$J$87,"dihapus",0,1)</f>
        <v>1</v>
      </c>
      <c r="E3258">
        <f t="shared" si="354"/>
        <v>0</v>
      </c>
      <c r="F3258" s="14">
        <v>43497</v>
      </c>
      <c r="G3258" s="1">
        <f t="shared" si="355"/>
        <v>2</v>
      </c>
      <c r="H3258" s="1">
        <f t="shared" si="356"/>
        <v>2019</v>
      </c>
      <c r="I3258">
        <v>4</v>
      </c>
      <c r="J3258">
        <v>0</v>
      </c>
      <c r="K3258">
        <f t="shared" si="350"/>
        <v>4</v>
      </c>
      <c r="L3258">
        <v>11526</v>
      </c>
      <c r="M3258" s="6">
        <f t="shared" si="351"/>
        <v>34.704147145583896</v>
      </c>
      <c r="N3258" s="6">
        <f t="shared" si="352"/>
        <v>0</v>
      </c>
      <c r="O3258" s="6">
        <f t="shared" si="353"/>
        <v>34.704147145583896</v>
      </c>
      <c r="Q3258">
        <f>_xlfn.XLOOKUP(C3258&amp;G3258&amp;H3258,covid!$E$2:$E$2184,covid!$D$2:$D$2184,0,0,1)</f>
        <v>0</v>
      </c>
    </row>
    <row r="3259" spans="1:17" x14ac:dyDescent="0.3">
      <c r="A3259">
        <f>_xlfn.XLOOKUP(C3259,kamus!$B$2:$B$87,kamus!$A$2:$A$87,0,0,1)</f>
        <v>37</v>
      </c>
      <c r="B3259" t="str">
        <f>_xlfn.XLOOKUP(C3259,kamus!$B$2:$B$87,kamus!$D$2:$D$87,"dihapus",0,1)</f>
        <v>Mlati 2</v>
      </c>
      <c r="C3259" t="s">
        <v>270</v>
      </c>
      <c r="D3259">
        <f>_xlfn.XLOOKUP(C3259,kamus!$B$2:$B$87,kamus!$J$2:$J$87,"dihapus",0,1)</f>
        <v>1</v>
      </c>
      <c r="E3259">
        <f t="shared" si="354"/>
        <v>0</v>
      </c>
      <c r="F3259" s="14">
        <v>43497</v>
      </c>
      <c r="G3259" s="1">
        <f t="shared" si="355"/>
        <v>2</v>
      </c>
      <c r="H3259" s="1">
        <f t="shared" si="356"/>
        <v>2019</v>
      </c>
      <c r="I3259">
        <v>2</v>
      </c>
      <c r="J3259">
        <v>0</v>
      </c>
      <c r="K3259">
        <f t="shared" si="350"/>
        <v>2</v>
      </c>
      <c r="L3259">
        <v>13694</v>
      </c>
      <c r="M3259" s="6">
        <f t="shared" si="351"/>
        <v>14.604936468526361</v>
      </c>
      <c r="N3259" s="6">
        <f t="shared" si="352"/>
        <v>0</v>
      </c>
      <c r="O3259" s="6">
        <f t="shared" si="353"/>
        <v>14.604936468526361</v>
      </c>
      <c r="Q3259">
        <f>_xlfn.XLOOKUP(C3259&amp;G3259&amp;H3259,covid!$E$2:$E$2184,covid!$D$2:$D$2184,0,0,1)</f>
        <v>0</v>
      </c>
    </row>
    <row r="3260" spans="1:17" x14ac:dyDescent="0.3">
      <c r="A3260">
        <f>_xlfn.XLOOKUP(C3260,kamus!$B$2:$B$87,kamus!$A$2:$A$87,0,0,1)</f>
        <v>39</v>
      </c>
      <c r="B3260" t="str">
        <f>_xlfn.XLOOKUP(C3260,kamus!$B$2:$B$87,kamus!$D$2:$D$87,"dihapus",0,1)</f>
        <v>Moyudan</v>
      </c>
      <c r="C3260" t="s">
        <v>259</v>
      </c>
      <c r="D3260">
        <f>_xlfn.XLOOKUP(C3260,kamus!$B$2:$B$87,kamus!$J$2:$J$87,"dihapus",0,1)</f>
        <v>0</v>
      </c>
      <c r="E3260">
        <f t="shared" si="354"/>
        <v>0</v>
      </c>
      <c r="F3260" s="14">
        <v>43497</v>
      </c>
      <c r="G3260" s="1">
        <f t="shared" si="355"/>
        <v>2</v>
      </c>
      <c r="H3260" s="1">
        <f t="shared" si="356"/>
        <v>2019</v>
      </c>
      <c r="I3260">
        <v>0</v>
      </c>
      <c r="J3260">
        <v>0</v>
      </c>
      <c r="K3260">
        <f t="shared" si="350"/>
        <v>0</v>
      </c>
      <c r="L3260">
        <v>11875</v>
      </c>
      <c r="M3260" s="6">
        <f t="shared" si="351"/>
        <v>0</v>
      </c>
      <c r="N3260" s="6">
        <f t="shared" si="352"/>
        <v>0</v>
      </c>
      <c r="O3260" s="6">
        <f t="shared" si="353"/>
        <v>0</v>
      </c>
      <c r="Q3260">
        <f>_xlfn.XLOOKUP(C3260&amp;G3260&amp;H3260,covid!$E$2:$E$2184,covid!$D$2:$D$2184,0,0,1)</f>
        <v>0</v>
      </c>
    </row>
    <row r="3261" spans="1:17" x14ac:dyDescent="0.3">
      <c r="A3261">
        <f>_xlfn.XLOOKUP(C3261,kamus!$B$2:$B$87,kamus!$A$2:$A$87,0,0,1)</f>
        <v>42</v>
      </c>
      <c r="B3261" t="str">
        <f>_xlfn.XLOOKUP(C3261,kamus!$B$2:$B$87,kamus!$D$2:$D$87,"dihapus",0,1)</f>
        <v>Moyudan</v>
      </c>
      <c r="C3261" t="s">
        <v>260</v>
      </c>
      <c r="D3261">
        <f>_xlfn.XLOOKUP(C3261,kamus!$B$2:$B$87,kamus!$J$2:$J$87,"dihapus",0,1)</f>
        <v>0</v>
      </c>
      <c r="E3261">
        <f t="shared" si="354"/>
        <v>0</v>
      </c>
      <c r="F3261" s="14">
        <v>43497</v>
      </c>
      <c r="G3261" s="1">
        <f t="shared" si="355"/>
        <v>2</v>
      </c>
      <c r="H3261" s="1">
        <f t="shared" si="356"/>
        <v>2019</v>
      </c>
      <c r="I3261">
        <v>0</v>
      </c>
      <c r="J3261">
        <v>0</v>
      </c>
      <c r="K3261">
        <f t="shared" si="350"/>
        <v>0</v>
      </c>
      <c r="L3261">
        <v>7197</v>
      </c>
      <c r="M3261" s="6">
        <f t="shared" si="351"/>
        <v>0</v>
      </c>
      <c r="N3261" s="6">
        <f t="shared" si="352"/>
        <v>0</v>
      </c>
      <c r="O3261" s="6">
        <f t="shared" si="353"/>
        <v>0</v>
      </c>
      <c r="Q3261">
        <f>_xlfn.XLOOKUP(C3261&amp;G3261&amp;H3261,covid!$E$2:$E$2184,covid!$D$2:$D$2184,0,0,1)</f>
        <v>0</v>
      </c>
    </row>
    <row r="3262" spans="1:17" x14ac:dyDescent="0.3">
      <c r="A3262">
        <f>_xlfn.XLOOKUP(C3262,kamus!$B$2:$B$87,kamus!$A$2:$A$87,0,0,1)</f>
        <v>41</v>
      </c>
      <c r="B3262" t="str">
        <f>_xlfn.XLOOKUP(C3262,kamus!$B$2:$B$87,kamus!$D$2:$D$87,"dihapus",0,1)</f>
        <v>Moyudan</v>
      </c>
      <c r="C3262" t="s">
        <v>262</v>
      </c>
      <c r="D3262">
        <f>_xlfn.XLOOKUP(C3262,kamus!$B$2:$B$87,kamus!$J$2:$J$87,"dihapus",0,1)</f>
        <v>0</v>
      </c>
      <c r="E3262">
        <f t="shared" si="354"/>
        <v>0</v>
      </c>
      <c r="F3262" s="14">
        <v>43497</v>
      </c>
      <c r="G3262" s="1">
        <f t="shared" si="355"/>
        <v>2</v>
      </c>
      <c r="H3262" s="1">
        <f t="shared" si="356"/>
        <v>2019</v>
      </c>
      <c r="I3262">
        <v>0</v>
      </c>
      <c r="J3262">
        <v>0</v>
      </c>
      <c r="K3262">
        <f t="shared" si="350"/>
        <v>0</v>
      </c>
      <c r="L3262">
        <v>6705</v>
      </c>
      <c r="M3262" s="6">
        <f t="shared" si="351"/>
        <v>0</v>
      </c>
      <c r="N3262" s="6">
        <f t="shared" si="352"/>
        <v>0</v>
      </c>
      <c r="O3262" s="6">
        <f t="shared" si="353"/>
        <v>0</v>
      </c>
      <c r="Q3262">
        <f>_xlfn.XLOOKUP(C3262&amp;G3262&amp;H3262,covid!$E$2:$E$2184,covid!$D$2:$D$2184,0,0,1)</f>
        <v>0</v>
      </c>
    </row>
    <row r="3263" spans="1:17" x14ac:dyDescent="0.3">
      <c r="A3263">
        <f>_xlfn.XLOOKUP(C3263,kamus!$B$2:$B$87,kamus!$A$2:$A$87,0,0,1)</f>
        <v>40</v>
      </c>
      <c r="B3263" t="str">
        <f>_xlfn.XLOOKUP(C3263,kamus!$B$2:$B$87,kamus!$D$2:$D$87,"dihapus",0,1)</f>
        <v>Moyudan</v>
      </c>
      <c r="C3263" t="s">
        <v>264</v>
      </c>
      <c r="D3263">
        <f>_xlfn.XLOOKUP(C3263,kamus!$B$2:$B$87,kamus!$J$2:$J$87,"dihapus",0,1)</f>
        <v>0</v>
      </c>
      <c r="E3263">
        <f t="shared" si="354"/>
        <v>0</v>
      </c>
      <c r="F3263" s="14">
        <v>43497</v>
      </c>
      <c r="G3263" s="1">
        <f t="shared" si="355"/>
        <v>2</v>
      </c>
      <c r="H3263" s="1">
        <f t="shared" si="356"/>
        <v>2019</v>
      </c>
      <c r="I3263">
        <v>1</v>
      </c>
      <c r="J3263">
        <v>0</v>
      </c>
      <c r="K3263">
        <f t="shared" si="350"/>
        <v>1</v>
      </c>
      <c r="L3263">
        <v>8347</v>
      </c>
      <c r="M3263" s="6">
        <f t="shared" si="351"/>
        <v>11.980352222355338</v>
      </c>
      <c r="N3263" s="6">
        <f t="shared" si="352"/>
        <v>0</v>
      </c>
      <c r="O3263" s="6">
        <f t="shared" si="353"/>
        <v>11.980352222355338</v>
      </c>
      <c r="Q3263">
        <f>_xlfn.XLOOKUP(C3263&amp;G3263&amp;H3263,covid!$E$2:$E$2184,covid!$D$2:$D$2184,0,0,1)</f>
        <v>0</v>
      </c>
    </row>
    <row r="3264" spans="1:17" x14ac:dyDescent="0.3">
      <c r="A3264">
        <f>_xlfn.XLOOKUP(C3264,kamus!$B$2:$B$87,kamus!$A$2:$A$87,0,0,1)</f>
        <v>43</v>
      </c>
      <c r="B3264" t="str">
        <f>_xlfn.XLOOKUP(C3264,kamus!$B$2:$B$87,kamus!$D$2:$D$87,"dihapus",0,1)</f>
        <v>Ngaglik 1</v>
      </c>
      <c r="C3264" t="s">
        <v>228</v>
      </c>
      <c r="D3264">
        <f>_xlfn.XLOOKUP(C3264,kamus!$B$2:$B$87,kamus!$J$2:$J$87,"dihapus",0,1)</f>
        <v>1</v>
      </c>
      <c r="E3264">
        <f t="shared" si="354"/>
        <v>0</v>
      </c>
      <c r="F3264" s="14">
        <v>43497</v>
      </c>
      <c r="G3264" s="1">
        <f t="shared" si="355"/>
        <v>2</v>
      </c>
      <c r="H3264" s="1">
        <f t="shared" si="356"/>
        <v>2019</v>
      </c>
      <c r="I3264">
        <v>1</v>
      </c>
      <c r="J3264">
        <v>1</v>
      </c>
      <c r="K3264">
        <f t="shared" si="350"/>
        <v>2</v>
      </c>
      <c r="L3264">
        <v>12705</v>
      </c>
      <c r="M3264" s="6">
        <f t="shared" si="351"/>
        <v>7.8709169618260528</v>
      </c>
      <c r="N3264" s="6">
        <f t="shared" si="352"/>
        <v>7.8709169618260528</v>
      </c>
      <c r="O3264" s="6">
        <f t="shared" si="353"/>
        <v>15.741833923652106</v>
      </c>
      <c r="Q3264">
        <f>_xlfn.XLOOKUP(C3264&amp;G3264&amp;H3264,covid!$E$2:$E$2184,covid!$D$2:$D$2184,0,0,1)</f>
        <v>0</v>
      </c>
    </row>
    <row r="3265" spans="1:17" x14ac:dyDescent="0.3">
      <c r="A3265">
        <f>_xlfn.XLOOKUP(C3265,kamus!$B$2:$B$87,kamus!$A$2:$A$87,0,0,1)</f>
        <v>44</v>
      </c>
      <c r="B3265" t="str">
        <f>_xlfn.XLOOKUP(C3265,kamus!$B$2:$B$87,kamus!$D$2:$D$87,"dihapus",0,1)</f>
        <v>Ngaglik 1</v>
      </c>
      <c r="C3265" t="s">
        <v>237</v>
      </c>
      <c r="D3265">
        <f>_xlfn.XLOOKUP(C3265,kamus!$B$2:$B$87,kamus!$J$2:$J$87,"dihapus",0,1)</f>
        <v>1</v>
      </c>
      <c r="E3265">
        <f t="shared" si="354"/>
        <v>0</v>
      </c>
      <c r="F3265" s="14">
        <v>43497</v>
      </c>
      <c r="G3265" s="1">
        <f t="shared" si="355"/>
        <v>2</v>
      </c>
      <c r="H3265" s="1">
        <f t="shared" si="356"/>
        <v>2019</v>
      </c>
      <c r="I3265">
        <v>0</v>
      </c>
      <c r="J3265">
        <v>0</v>
      </c>
      <c r="K3265">
        <f t="shared" si="350"/>
        <v>0</v>
      </c>
      <c r="L3265">
        <v>21934</v>
      </c>
      <c r="M3265" s="6">
        <f t="shared" si="351"/>
        <v>0</v>
      </c>
      <c r="N3265" s="6">
        <f t="shared" si="352"/>
        <v>0</v>
      </c>
      <c r="O3265" s="6">
        <f t="shared" si="353"/>
        <v>0</v>
      </c>
      <c r="Q3265">
        <f>_xlfn.XLOOKUP(C3265&amp;G3265&amp;H3265,covid!$E$2:$E$2184,covid!$D$2:$D$2184,0,0,1)</f>
        <v>0</v>
      </c>
    </row>
    <row r="3266" spans="1:17" x14ac:dyDescent="0.3">
      <c r="A3266">
        <f>_xlfn.XLOOKUP(C3266,kamus!$B$2:$B$87,kamus!$A$2:$A$87,0,0,1)</f>
        <v>45</v>
      </c>
      <c r="B3266" t="str">
        <f>_xlfn.XLOOKUP(C3266,kamus!$B$2:$B$87,kamus!$D$2:$D$87,"dihapus",0,1)</f>
        <v>Ngaglik 1</v>
      </c>
      <c r="C3266" t="s">
        <v>255</v>
      </c>
      <c r="D3266">
        <f>_xlfn.XLOOKUP(C3266,kamus!$B$2:$B$87,kamus!$J$2:$J$87,"dihapus",0,1)</f>
        <v>1</v>
      </c>
      <c r="E3266">
        <f t="shared" si="354"/>
        <v>0</v>
      </c>
      <c r="F3266" s="14">
        <v>43497</v>
      </c>
      <c r="G3266" s="1">
        <f t="shared" si="355"/>
        <v>2</v>
      </c>
      <c r="H3266" s="1">
        <f t="shared" si="356"/>
        <v>2019</v>
      </c>
      <c r="I3266">
        <v>5</v>
      </c>
      <c r="J3266">
        <v>0</v>
      </c>
      <c r="K3266">
        <f t="shared" ref="K3266:K3329" si="357">J3266+I3266</f>
        <v>5</v>
      </c>
      <c r="L3266">
        <v>19793</v>
      </c>
      <c r="M3266" s="6">
        <f t="shared" ref="M3266:M3329" si="358">IF(ISBLANK(I3266)=TRUE,"",I3266/$L3266*100000)</f>
        <v>25.261456070327895</v>
      </c>
      <c r="N3266" s="6">
        <f t="shared" ref="N3266:N3329" si="359">IF(ISBLANK(J3266)=TRUE,"",J3266/$L3266*100000)</f>
        <v>0</v>
      </c>
      <c r="O3266" s="6">
        <f t="shared" ref="O3266:O3329" si="360">IF(ISBLANK(K3266)=TRUE,"",K3266/$L3266*100000)</f>
        <v>25.261456070327895</v>
      </c>
      <c r="Q3266">
        <f>_xlfn.XLOOKUP(C3266&amp;G3266&amp;H3266,covid!$E$2:$E$2184,covid!$D$2:$D$2184,0,0,1)</f>
        <v>0</v>
      </c>
    </row>
    <row r="3267" spans="1:17" x14ac:dyDescent="0.3">
      <c r="A3267">
        <f>_xlfn.XLOOKUP(C3267,kamus!$B$2:$B$87,kamus!$A$2:$A$87,0,0,1)</f>
        <v>48</v>
      </c>
      <c r="B3267" t="str">
        <f>_xlfn.XLOOKUP(C3267,kamus!$B$2:$B$87,kamus!$D$2:$D$87,"dihapus",0,1)</f>
        <v>Ngaglik 2</v>
      </c>
      <c r="C3267" t="s">
        <v>208</v>
      </c>
      <c r="D3267">
        <f>_xlfn.XLOOKUP(C3267,kamus!$B$2:$B$87,kamus!$J$2:$J$87,"dihapus",0,1)</f>
        <v>1</v>
      </c>
      <c r="E3267">
        <f t="shared" ref="E3267:E3330" si="361">IF(D3267=0,0,IF(H3267&lt;2021,0,IF(AND(H3267=2021,G3267&lt;5),0,1)))</f>
        <v>0</v>
      </c>
      <c r="F3267" s="14">
        <v>43497</v>
      </c>
      <c r="G3267" s="1">
        <f t="shared" ref="G3267:G3330" si="362">MONTH(F3267)</f>
        <v>2</v>
      </c>
      <c r="H3267" s="1">
        <f t="shared" ref="H3267:H3330" si="363">YEAR(F3267)</f>
        <v>2019</v>
      </c>
      <c r="I3267">
        <v>1</v>
      </c>
      <c r="J3267">
        <v>1</v>
      </c>
      <c r="K3267">
        <f t="shared" si="357"/>
        <v>2</v>
      </c>
      <c r="L3267">
        <v>10447</v>
      </c>
      <c r="M3267" s="6">
        <f t="shared" si="358"/>
        <v>9.5721259691777547</v>
      </c>
      <c r="N3267" s="6">
        <f t="shared" si="359"/>
        <v>9.5721259691777547</v>
      </c>
      <c r="O3267" s="6">
        <f t="shared" si="360"/>
        <v>19.144251938355509</v>
      </c>
      <c r="Q3267">
        <f>_xlfn.XLOOKUP(C3267&amp;G3267&amp;H3267,covid!$E$2:$E$2184,covid!$D$2:$D$2184,0,0,1)</f>
        <v>0</v>
      </c>
    </row>
    <row r="3268" spans="1:17" x14ac:dyDescent="0.3">
      <c r="A3268">
        <f>_xlfn.XLOOKUP(C3268,kamus!$B$2:$B$87,kamus!$A$2:$A$87,0,0,1)</f>
        <v>47</v>
      </c>
      <c r="B3268" t="str">
        <f>_xlfn.XLOOKUP(C3268,kamus!$B$2:$B$87,kamus!$D$2:$D$87,"dihapus",0,1)</f>
        <v>Ngaglik 2</v>
      </c>
      <c r="C3268" t="s">
        <v>238</v>
      </c>
      <c r="D3268">
        <f>_xlfn.XLOOKUP(C3268,kamus!$B$2:$B$87,kamus!$J$2:$J$87,"dihapus",0,1)</f>
        <v>1</v>
      </c>
      <c r="E3268">
        <f t="shared" si="361"/>
        <v>0</v>
      </c>
      <c r="F3268" s="14">
        <v>43497</v>
      </c>
      <c r="G3268" s="1">
        <f t="shared" si="362"/>
        <v>2</v>
      </c>
      <c r="H3268" s="1">
        <f t="shared" si="363"/>
        <v>2019</v>
      </c>
      <c r="I3268">
        <v>5</v>
      </c>
      <c r="J3268">
        <v>8</v>
      </c>
      <c r="K3268">
        <f t="shared" si="357"/>
        <v>13</v>
      </c>
      <c r="L3268">
        <v>22367</v>
      </c>
      <c r="M3268" s="6">
        <f t="shared" si="358"/>
        <v>22.354361335896634</v>
      </c>
      <c r="N3268" s="6">
        <f t="shared" si="359"/>
        <v>35.766978137434613</v>
      </c>
      <c r="O3268" s="6">
        <f t="shared" si="360"/>
        <v>58.121339473331247</v>
      </c>
      <c r="Q3268">
        <f>_xlfn.XLOOKUP(C3268&amp;G3268&amp;H3268,covid!$E$2:$E$2184,covid!$D$2:$D$2184,0,0,1)</f>
        <v>0</v>
      </c>
    </row>
    <row r="3269" spans="1:17" x14ac:dyDescent="0.3">
      <c r="A3269">
        <f>_xlfn.XLOOKUP(C3269,kamus!$B$2:$B$87,kamus!$A$2:$A$87,0,0,1)</f>
        <v>46</v>
      </c>
      <c r="B3269" t="str">
        <f>_xlfn.XLOOKUP(C3269,kamus!$B$2:$B$87,kamus!$D$2:$D$87,"dihapus",0,1)</f>
        <v>Ngaglik 2</v>
      </c>
      <c r="C3269" t="s">
        <v>257</v>
      </c>
      <c r="D3269">
        <f>_xlfn.XLOOKUP(C3269,kamus!$B$2:$B$87,kamus!$J$2:$J$87,"dihapus",0,1)</f>
        <v>1</v>
      </c>
      <c r="E3269">
        <f t="shared" si="361"/>
        <v>0</v>
      </c>
      <c r="F3269" s="14">
        <v>43497</v>
      </c>
      <c r="G3269" s="1">
        <f t="shared" si="362"/>
        <v>2</v>
      </c>
      <c r="H3269" s="1">
        <f t="shared" si="363"/>
        <v>2019</v>
      </c>
      <c r="I3269">
        <v>0</v>
      </c>
      <c r="J3269">
        <v>0</v>
      </c>
      <c r="K3269">
        <f t="shared" si="357"/>
        <v>0</v>
      </c>
      <c r="L3269">
        <v>16910</v>
      </c>
      <c r="M3269" s="6">
        <f t="shared" si="358"/>
        <v>0</v>
      </c>
      <c r="N3269" s="6">
        <f t="shared" si="359"/>
        <v>0</v>
      </c>
      <c r="O3269" s="6">
        <f t="shared" si="360"/>
        <v>0</v>
      </c>
      <c r="Q3269">
        <f>_xlfn.XLOOKUP(C3269&amp;G3269&amp;H3269,covid!$E$2:$E$2184,covid!$D$2:$D$2184,0,0,1)</f>
        <v>0</v>
      </c>
    </row>
    <row r="3270" spans="1:17" x14ac:dyDescent="0.3">
      <c r="A3270">
        <f>_xlfn.XLOOKUP(C3270,kamus!$B$2:$B$87,kamus!$A$2:$A$87,0,0,1)</f>
        <v>50</v>
      </c>
      <c r="B3270" t="str">
        <f>_xlfn.XLOOKUP(C3270,kamus!$B$2:$B$87,kamus!$D$2:$D$87,"dihapus",0,1)</f>
        <v>Ngemplak 1</v>
      </c>
      <c r="C3270" t="s">
        <v>202</v>
      </c>
      <c r="D3270">
        <f>_xlfn.XLOOKUP(C3270,kamus!$B$2:$B$87,kamus!$J$2:$J$87,"dihapus",0,1)</f>
        <v>0</v>
      </c>
      <c r="E3270">
        <f t="shared" si="361"/>
        <v>0</v>
      </c>
      <c r="F3270" s="14">
        <v>43497</v>
      </c>
      <c r="G3270" s="1">
        <f t="shared" si="362"/>
        <v>2</v>
      </c>
      <c r="H3270" s="1">
        <f t="shared" si="363"/>
        <v>2019</v>
      </c>
      <c r="I3270">
        <v>0</v>
      </c>
      <c r="J3270">
        <v>0</v>
      </c>
      <c r="K3270">
        <f t="shared" si="357"/>
        <v>0</v>
      </c>
      <c r="L3270">
        <v>7988</v>
      </c>
      <c r="M3270" s="6">
        <f t="shared" si="358"/>
        <v>0</v>
      </c>
      <c r="N3270" s="6">
        <f t="shared" si="359"/>
        <v>0</v>
      </c>
      <c r="O3270" s="6">
        <f t="shared" si="360"/>
        <v>0</v>
      </c>
      <c r="Q3270">
        <f>_xlfn.XLOOKUP(C3270&amp;G3270&amp;H3270,covid!$E$2:$E$2184,covid!$D$2:$D$2184,0,0,1)</f>
        <v>0</v>
      </c>
    </row>
    <row r="3271" spans="1:17" x14ac:dyDescent="0.3">
      <c r="A3271">
        <f>_xlfn.XLOOKUP(C3271,kamus!$B$2:$B$87,kamus!$A$2:$A$87,0,0,1)</f>
        <v>51</v>
      </c>
      <c r="B3271" t="str">
        <f>_xlfn.XLOOKUP(C3271,kamus!$B$2:$B$87,kamus!$D$2:$D$87,"dihapus",0,1)</f>
        <v>Ngemplak 1</v>
      </c>
      <c r="C3271" t="s">
        <v>256</v>
      </c>
      <c r="D3271">
        <f>_xlfn.XLOOKUP(C3271,kamus!$B$2:$B$87,kamus!$J$2:$J$87,"dihapus",0,1)</f>
        <v>0</v>
      </c>
      <c r="E3271">
        <f t="shared" si="361"/>
        <v>0</v>
      </c>
      <c r="F3271" s="14">
        <v>43497</v>
      </c>
      <c r="G3271" s="1">
        <f t="shared" si="362"/>
        <v>2</v>
      </c>
      <c r="H3271" s="1">
        <f t="shared" si="363"/>
        <v>2019</v>
      </c>
      <c r="I3271">
        <v>1</v>
      </c>
      <c r="J3271">
        <v>0</v>
      </c>
      <c r="K3271">
        <f t="shared" si="357"/>
        <v>1</v>
      </c>
      <c r="L3271">
        <v>8208</v>
      </c>
      <c r="M3271" s="6">
        <f t="shared" si="358"/>
        <v>12.183235867446394</v>
      </c>
      <c r="N3271" s="6">
        <f t="shared" si="359"/>
        <v>0</v>
      </c>
      <c r="O3271" s="6">
        <f t="shared" si="360"/>
        <v>12.183235867446394</v>
      </c>
      <c r="Q3271">
        <f>_xlfn.XLOOKUP(C3271&amp;G3271&amp;H3271,covid!$E$2:$E$2184,covid!$D$2:$D$2184,0,0,1)</f>
        <v>0</v>
      </c>
    </row>
    <row r="3272" spans="1:17" x14ac:dyDescent="0.3">
      <c r="A3272">
        <f>_xlfn.XLOOKUP(C3272,kamus!$B$2:$B$87,kamus!$A$2:$A$87,0,0,1)</f>
        <v>49</v>
      </c>
      <c r="B3272" t="str">
        <f>_xlfn.XLOOKUP(C3272,kamus!$B$2:$B$87,kamus!$D$2:$D$87,"dihapus",0,1)</f>
        <v>Ngemplak 1</v>
      </c>
      <c r="C3272" t="s">
        <v>276</v>
      </c>
      <c r="D3272">
        <f>_xlfn.XLOOKUP(C3272,kamus!$B$2:$B$87,kamus!$J$2:$J$87,"dihapus",0,1)</f>
        <v>1</v>
      </c>
      <c r="E3272">
        <f t="shared" si="361"/>
        <v>0</v>
      </c>
      <c r="F3272" s="14">
        <v>43497</v>
      </c>
      <c r="G3272" s="1">
        <f t="shared" si="362"/>
        <v>2</v>
      </c>
      <c r="H3272" s="1">
        <f t="shared" si="363"/>
        <v>2019</v>
      </c>
      <c r="I3272">
        <v>0</v>
      </c>
      <c r="J3272">
        <v>0</v>
      </c>
      <c r="K3272">
        <f t="shared" si="357"/>
        <v>0</v>
      </c>
      <c r="L3272">
        <v>9697</v>
      </c>
      <c r="M3272" s="6">
        <f t="shared" si="358"/>
        <v>0</v>
      </c>
      <c r="N3272" s="6">
        <f t="shared" si="359"/>
        <v>0</v>
      </c>
      <c r="O3272" s="6">
        <f t="shared" si="360"/>
        <v>0</v>
      </c>
      <c r="Q3272">
        <f>_xlfn.XLOOKUP(C3272&amp;G3272&amp;H3272,covid!$E$2:$E$2184,covid!$D$2:$D$2184,0,0,1)</f>
        <v>0</v>
      </c>
    </row>
    <row r="3273" spans="1:17" x14ac:dyDescent="0.3">
      <c r="A3273">
        <f>_xlfn.XLOOKUP(C3273,kamus!$B$2:$B$87,kamus!$A$2:$A$87,0,0,1)</f>
        <v>52</v>
      </c>
      <c r="B3273" t="str">
        <f>_xlfn.XLOOKUP(C3273,kamus!$B$2:$B$87,kamus!$D$2:$D$87,"dihapus",0,1)</f>
        <v>Ngemplak 2</v>
      </c>
      <c r="C3273" t="s">
        <v>277</v>
      </c>
      <c r="D3273">
        <f>_xlfn.XLOOKUP(C3273,kamus!$B$2:$B$87,kamus!$J$2:$J$87,"dihapus",0,1)</f>
        <v>1</v>
      </c>
      <c r="E3273">
        <f t="shared" si="361"/>
        <v>0</v>
      </c>
      <c r="F3273" s="14">
        <v>43497</v>
      </c>
      <c r="G3273" s="1">
        <f t="shared" si="362"/>
        <v>2</v>
      </c>
      <c r="H3273" s="1">
        <f t="shared" si="363"/>
        <v>2019</v>
      </c>
      <c r="I3273">
        <v>0</v>
      </c>
      <c r="J3273">
        <v>0</v>
      </c>
      <c r="K3273">
        <f t="shared" si="357"/>
        <v>0</v>
      </c>
      <c r="L3273">
        <v>31636</v>
      </c>
      <c r="M3273" s="6">
        <f t="shared" si="358"/>
        <v>0</v>
      </c>
      <c r="N3273" s="6">
        <f t="shared" si="359"/>
        <v>0</v>
      </c>
      <c r="O3273" s="6">
        <f t="shared" si="360"/>
        <v>0</v>
      </c>
      <c r="Q3273">
        <f>_xlfn.XLOOKUP(C3273&amp;G3273&amp;H3273,covid!$E$2:$E$2184,covid!$D$2:$D$2184,0,0,1)</f>
        <v>0</v>
      </c>
    </row>
    <row r="3274" spans="1:17" x14ac:dyDescent="0.3">
      <c r="A3274">
        <f>_xlfn.XLOOKUP(C3274,kamus!$B$2:$B$87,kamus!$A$2:$A$87,0,0,1)</f>
        <v>53</v>
      </c>
      <c r="B3274" t="str">
        <f>_xlfn.XLOOKUP(C3274,kamus!$B$2:$B$87,kamus!$D$2:$D$87,"dihapus",0,1)</f>
        <v>Ngemplak 2</v>
      </c>
      <c r="C3274" t="s">
        <v>278</v>
      </c>
      <c r="D3274">
        <f>_xlfn.XLOOKUP(C3274,kamus!$B$2:$B$87,kamus!$J$2:$J$87,"dihapus",0,1)</f>
        <v>0</v>
      </c>
      <c r="E3274">
        <f t="shared" si="361"/>
        <v>0</v>
      </c>
      <c r="F3274" s="14">
        <v>43497</v>
      </c>
      <c r="G3274" s="1">
        <f t="shared" si="362"/>
        <v>2</v>
      </c>
      <c r="H3274" s="1">
        <f t="shared" si="363"/>
        <v>2019</v>
      </c>
      <c r="I3274">
        <v>0</v>
      </c>
      <c r="J3274">
        <v>0</v>
      </c>
      <c r="K3274">
        <f t="shared" si="357"/>
        <v>0</v>
      </c>
      <c r="L3274">
        <v>8894</v>
      </c>
      <c r="M3274" s="6">
        <f t="shared" si="358"/>
        <v>0</v>
      </c>
      <c r="N3274" s="6">
        <f t="shared" si="359"/>
        <v>0</v>
      </c>
      <c r="O3274" s="6">
        <f t="shared" si="360"/>
        <v>0</v>
      </c>
      <c r="Q3274">
        <f>_xlfn.XLOOKUP(C3274&amp;G3274&amp;H3274,covid!$E$2:$E$2184,covid!$D$2:$D$2184,0,0,1)</f>
        <v>0</v>
      </c>
    </row>
    <row r="3275" spans="1:17" x14ac:dyDescent="0.3">
      <c r="A3275">
        <f>_xlfn.XLOOKUP(C3275,kamus!$B$2:$B$87,kamus!$A$2:$A$87,0,0,1)</f>
        <v>57</v>
      </c>
      <c r="B3275" t="str">
        <f>_xlfn.XLOOKUP(C3275,kamus!$B$2:$B$87,kamus!$D$2:$D$87,"dihapus",0,1)</f>
        <v>Pakem</v>
      </c>
      <c r="C3275" t="s">
        <v>204</v>
      </c>
      <c r="D3275">
        <f>_xlfn.XLOOKUP(C3275,kamus!$B$2:$B$87,kamus!$J$2:$J$87,"dihapus",0,1)</f>
        <v>0</v>
      </c>
      <c r="E3275">
        <f t="shared" si="361"/>
        <v>0</v>
      </c>
      <c r="F3275" s="14">
        <v>43497</v>
      </c>
      <c r="G3275" s="1">
        <f t="shared" si="362"/>
        <v>2</v>
      </c>
      <c r="H3275" s="1">
        <f t="shared" si="363"/>
        <v>2019</v>
      </c>
      <c r="I3275">
        <v>0</v>
      </c>
      <c r="J3275">
        <v>0</v>
      </c>
      <c r="K3275">
        <f t="shared" si="357"/>
        <v>0</v>
      </c>
      <c r="L3275">
        <v>6864</v>
      </c>
      <c r="M3275" s="6">
        <f t="shared" si="358"/>
        <v>0</v>
      </c>
      <c r="N3275" s="6">
        <f t="shared" si="359"/>
        <v>0</v>
      </c>
      <c r="O3275" s="6">
        <f t="shared" si="360"/>
        <v>0</v>
      </c>
      <c r="Q3275">
        <f>_xlfn.XLOOKUP(C3275&amp;G3275&amp;H3275,covid!$E$2:$E$2184,covid!$D$2:$D$2184,0,0,1)</f>
        <v>0</v>
      </c>
    </row>
    <row r="3276" spans="1:17" x14ac:dyDescent="0.3">
      <c r="A3276">
        <f>_xlfn.XLOOKUP(C3276,kamus!$B$2:$B$87,kamus!$A$2:$A$87,0,0,1)</f>
        <v>54</v>
      </c>
      <c r="B3276" t="str">
        <f>_xlfn.XLOOKUP(C3276,kamus!$B$2:$B$87,kamus!$D$2:$D$87,"dihapus",0,1)</f>
        <v>Pakem</v>
      </c>
      <c r="C3276" t="s">
        <v>213</v>
      </c>
      <c r="D3276">
        <f>_xlfn.XLOOKUP(C3276,kamus!$B$2:$B$87,kamus!$J$2:$J$87,"dihapus",0,1)</f>
        <v>0</v>
      </c>
      <c r="E3276">
        <f t="shared" si="361"/>
        <v>0</v>
      </c>
      <c r="F3276" s="14">
        <v>43497</v>
      </c>
      <c r="G3276" s="1">
        <f t="shared" si="362"/>
        <v>2</v>
      </c>
      <c r="H3276" s="1">
        <f t="shared" si="363"/>
        <v>2019</v>
      </c>
      <c r="I3276">
        <v>0</v>
      </c>
      <c r="J3276">
        <v>0</v>
      </c>
      <c r="K3276">
        <f t="shared" si="357"/>
        <v>0</v>
      </c>
      <c r="L3276">
        <v>9160</v>
      </c>
      <c r="M3276" s="6">
        <f t="shared" si="358"/>
        <v>0</v>
      </c>
      <c r="N3276" s="6">
        <f t="shared" si="359"/>
        <v>0</v>
      </c>
      <c r="O3276" s="6">
        <f t="shared" si="360"/>
        <v>0</v>
      </c>
      <c r="Q3276">
        <f>_xlfn.XLOOKUP(C3276&amp;G3276&amp;H3276,covid!$E$2:$E$2184,covid!$D$2:$D$2184,0,0,1)</f>
        <v>0</v>
      </c>
    </row>
    <row r="3277" spans="1:17" x14ac:dyDescent="0.3">
      <c r="A3277">
        <f>_xlfn.XLOOKUP(C3277,kamus!$B$2:$B$87,kamus!$A$2:$A$87,0,0,1)</f>
        <v>56</v>
      </c>
      <c r="B3277" t="str">
        <f>_xlfn.XLOOKUP(C3277,kamus!$B$2:$B$87,kamus!$D$2:$D$87,"dihapus",0,1)</f>
        <v>Pakem</v>
      </c>
      <c r="C3277" t="s">
        <v>214</v>
      </c>
      <c r="D3277">
        <f>_xlfn.XLOOKUP(C3277,kamus!$B$2:$B$87,kamus!$J$2:$J$87,"dihapus",0,1)</f>
        <v>1</v>
      </c>
      <c r="E3277">
        <f t="shared" si="361"/>
        <v>0</v>
      </c>
      <c r="F3277" s="14">
        <v>43497</v>
      </c>
      <c r="G3277" s="1">
        <f t="shared" si="362"/>
        <v>2</v>
      </c>
      <c r="H3277" s="1">
        <f t="shared" si="363"/>
        <v>2019</v>
      </c>
      <c r="I3277">
        <v>0</v>
      </c>
      <c r="J3277">
        <v>0</v>
      </c>
      <c r="K3277">
        <f t="shared" si="357"/>
        <v>0</v>
      </c>
      <c r="L3277">
        <v>6711</v>
      </c>
      <c r="M3277" s="6">
        <f t="shared" si="358"/>
        <v>0</v>
      </c>
      <c r="N3277" s="6">
        <f t="shared" si="359"/>
        <v>0</v>
      </c>
      <c r="O3277" s="6">
        <f t="shared" si="360"/>
        <v>0</v>
      </c>
      <c r="Q3277">
        <f>_xlfn.XLOOKUP(C3277&amp;G3277&amp;H3277,covid!$E$2:$E$2184,covid!$D$2:$D$2184,0,0,1)</f>
        <v>0</v>
      </c>
    </row>
    <row r="3278" spans="1:17" x14ac:dyDescent="0.3">
      <c r="A3278">
        <f>_xlfn.XLOOKUP(C3278,kamus!$B$2:$B$87,kamus!$A$2:$A$87,0,0,1)</f>
        <v>58</v>
      </c>
      <c r="B3278" t="str">
        <f>_xlfn.XLOOKUP(C3278,kamus!$B$2:$B$87,kamus!$D$2:$D$87,"dihapus",0,1)</f>
        <v>Pakem</v>
      </c>
      <c r="C3278" t="s">
        <v>231</v>
      </c>
      <c r="D3278">
        <f>_xlfn.XLOOKUP(C3278,kamus!$B$2:$B$87,kamus!$J$2:$J$87,"dihapus",0,1)</f>
        <v>0</v>
      </c>
      <c r="E3278">
        <f t="shared" si="361"/>
        <v>0</v>
      </c>
      <c r="F3278" s="14">
        <v>43497</v>
      </c>
      <c r="G3278" s="1">
        <f t="shared" si="362"/>
        <v>2</v>
      </c>
      <c r="H3278" s="1">
        <f t="shared" si="363"/>
        <v>2019</v>
      </c>
      <c r="I3278">
        <v>0</v>
      </c>
      <c r="J3278">
        <v>0</v>
      </c>
      <c r="K3278">
        <f t="shared" si="357"/>
        <v>0</v>
      </c>
      <c r="L3278">
        <v>6932</v>
      </c>
      <c r="M3278" s="6">
        <f t="shared" si="358"/>
        <v>0</v>
      </c>
      <c r="N3278" s="6">
        <f t="shared" si="359"/>
        <v>0</v>
      </c>
      <c r="O3278" s="6">
        <f t="shared" si="360"/>
        <v>0</v>
      </c>
      <c r="Q3278">
        <f>_xlfn.XLOOKUP(C3278&amp;G3278&amp;H3278,covid!$E$2:$E$2184,covid!$D$2:$D$2184,0,0,1)</f>
        <v>0</v>
      </c>
    </row>
    <row r="3279" spans="1:17" x14ac:dyDescent="0.3">
      <c r="A3279">
        <f>_xlfn.XLOOKUP(C3279,kamus!$B$2:$B$87,kamus!$A$2:$A$87,0,0,1)</f>
        <v>55</v>
      </c>
      <c r="B3279" t="str">
        <f>_xlfn.XLOOKUP(C3279,kamus!$B$2:$B$87,kamus!$D$2:$D$87,"dihapus",0,1)</f>
        <v>Pakem</v>
      </c>
      <c r="C3279" t="s">
        <v>234</v>
      </c>
      <c r="D3279">
        <f>_xlfn.XLOOKUP(C3279,kamus!$B$2:$B$87,kamus!$J$2:$J$87,"dihapus",0,1)</f>
        <v>0</v>
      </c>
      <c r="E3279">
        <f t="shared" si="361"/>
        <v>0</v>
      </c>
      <c r="F3279" s="14">
        <v>43497</v>
      </c>
      <c r="G3279" s="1">
        <f t="shared" si="362"/>
        <v>2</v>
      </c>
      <c r="H3279" s="1">
        <f t="shared" si="363"/>
        <v>2019</v>
      </c>
      <c r="I3279">
        <v>0</v>
      </c>
      <c r="J3279">
        <v>0</v>
      </c>
      <c r="K3279">
        <f t="shared" si="357"/>
        <v>0</v>
      </c>
      <c r="L3279">
        <v>9891</v>
      </c>
      <c r="M3279" s="6">
        <f t="shared" si="358"/>
        <v>0</v>
      </c>
      <c r="N3279" s="6">
        <f t="shared" si="359"/>
        <v>0</v>
      </c>
      <c r="O3279" s="6">
        <f t="shared" si="360"/>
        <v>0</v>
      </c>
      <c r="Q3279">
        <f>_xlfn.XLOOKUP(C3279&amp;G3279&amp;H3279,covid!$E$2:$E$2184,covid!$D$2:$D$2184,0,0,1)</f>
        <v>0</v>
      </c>
    </row>
    <row r="3280" spans="1:17" x14ac:dyDescent="0.3">
      <c r="A3280">
        <f>_xlfn.XLOOKUP(C3280,kamus!$B$2:$B$87,kamus!$A$2:$A$87,0,0,1)</f>
        <v>64</v>
      </c>
      <c r="B3280" t="str">
        <f>_xlfn.XLOOKUP(C3280,kamus!$B$2:$B$87,kamus!$D$2:$D$87,"dihapus",0,1)</f>
        <v>Prambanan</v>
      </c>
      <c r="C3280" t="s">
        <v>203</v>
      </c>
      <c r="D3280">
        <f>_xlfn.XLOOKUP(C3280,kamus!$B$2:$B$87,kamus!$J$2:$J$87,"dihapus",0,1)</f>
        <v>1</v>
      </c>
      <c r="E3280">
        <f t="shared" si="361"/>
        <v>0</v>
      </c>
      <c r="F3280" s="14">
        <v>43497</v>
      </c>
      <c r="G3280" s="1">
        <f t="shared" si="362"/>
        <v>2</v>
      </c>
      <c r="H3280" s="1">
        <f t="shared" si="363"/>
        <v>2019</v>
      </c>
      <c r="I3280">
        <v>1</v>
      </c>
      <c r="J3280">
        <v>0</v>
      </c>
      <c r="K3280">
        <f t="shared" si="357"/>
        <v>1</v>
      </c>
      <c r="L3280">
        <v>12600</v>
      </c>
      <c r="M3280" s="6">
        <f t="shared" si="358"/>
        <v>7.9365079365079367</v>
      </c>
      <c r="N3280" s="6">
        <f t="shared" si="359"/>
        <v>0</v>
      </c>
      <c r="O3280" s="6">
        <f t="shared" si="360"/>
        <v>7.9365079365079367</v>
      </c>
      <c r="Q3280">
        <f>_xlfn.XLOOKUP(C3280&amp;G3280&amp;H3280,covid!$E$2:$E$2184,covid!$D$2:$D$2184,0,0,1)</f>
        <v>0</v>
      </c>
    </row>
    <row r="3281" spans="1:17" x14ac:dyDescent="0.3">
      <c r="A3281">
        <f>_xlfn.XLOOKUP(C3281,kamus!$B$2:$B$87,kamus!$A$2:$A$87,0,0,1)</f>
        <v>59</v>
      </c>
      <c r="B3281" t="str">
        <f>_xlfn.XLOOKUP(C3281,kamus!$B$2:$B$87,kamus!$D$2:$D$87,"dihapus",0,1)</f>
        <v>Prambanan</v>
      </c>
      <c r="C3281" t="s">
        <v>210</v>
      </c>
      <c r="D3281">
        <f>_xlfn.XLOOKUP(C3281,kamus!$B$2:$B$87,kamus!$J$2:$J$87,"dihapus",0,1)</f>
        <v>0</v>
      </c>
      <c r="E3281">
        <f t="shared" si="361"/>
        <v>0</v>
      </c>
      <c r="F3281" s="14">
        <v>43497</v>
      </c>
      <c r="G3281" s="1">
        <f t="shared" si="362"/>
        <v>2</v>
      </c>
      <c r="H3281" s="1">
        <f t="shared" si="363"/>
        <v>2019</v>
      </c>
      <c r="I3281">
        <v>0</v>
      </c>
      <c r="J3281">
        <v>0</v>
      </c>
      <c r="K3281">
        <f t="shared" si="357"/>
        <v>0</v>
      </c>
      <c r="L3281">
        <v>4755</v>
      </c>
      <c r="M3281" s="6">
        <f t="shared" si="358"/>
        <v>0</v>
      </c>
      <c r="N3281" s="6">
        <f t="shared" si="359"/>
        <v>0</v>
      </c>
      <c r="O3281" s="6">
        <f t="shared" si="360"/>
        <v>0</v>
      </c>
      <c r="Q3281">
        <f>_xlfn.XLOOKUP(C3281&amp;G3281&amp;H3281,covid!$E$2:$E$2184,covid!$D$2:$D$2184,0,0,1)</f>
        <v>0</v>
      </c>
    </row>
    <row r="3282" spans="1:17" x14ac:dyDescent="0.3">
      <c r="A3282">
        <f>_xlfn.XLOOKUP(C3282,kamus!$B$2:$B$87,kamus!$A$2:$A$87,0,0,1)</f>
        <v>61</v>
      </c>
      <c r="B3282" t="str">
        <f>_xlfn.XLOOKUP(C3282,kamus!$B$2:$B$87,kamus!$D$2:$D$87,"dihapus",0,1)</f>
        <v>Prambanan</v>
      </c>
      <c r="C3282" t="s">
        <v>219</v>
      </c>
      <c r="D3282">
        <f>_xlfn.XLOOKUP(C3282,kamus!$B$2:$B$87,kamus!$J$2:$J$87,"dihapus",0,1)</f>
        <v>0</v>
      </c>
      <c r="E3282">
        <f t="shared" si="361"/>
        <v>0</v>
      </c>
      <c r="F3282" s="14">
        <v>43497</v>
      </c>
      <c r="G3282" s="1">
        <f t="shared" si="362"/>
        <v>2</v>
      </c>
      <c r="H3282" s="1">
        <f t="shared" si="363"/>
        <v>2019</v>
      </c>
      <c r="I3282">
        <v>2</v>
      </c>
      <c r="J3282">
        <v>0</v>
      </c>
      <c r="K3282">
        <f t="shared" si="357"/>
        <v>2</v>
      </c>
      <c r="L3282">
        <v>14215</v>
      </c>
      <c r="M3282" s="6">
        <f t="shared" si="358"/>
        <v>14.069644741470277</v>
      </c>
      <c r="N3282" s="6">
        <f t="shared" si="359"/>
        <v>0</v>
      </c>
      <c r="O3282" s="6">
        <f t="shared" si="360"/>
        <v>14.069644741470277</v>
      </c>
      <c r="Q3282">
        <f>_xlfn.XLOOKUP(C3282&amp;G3282&amp;H3282,covid!$E$2:$E$2184,covid!$D$2:$D$2184,0,0,1)</f>
        <v>0</v>
      </c>
    </row>
    <row r="3283" spans="1:17" x14ac:dyDescent="0.3">
      <c r="A3283">
        <f>_xlfn.XLOOKUP(C3283,kamus!$B$2:$B$87,kamus!$A$2:$A$87,0,0,1)</f>
        <v>62</v>
      </c>
      <c r="B3283" t="str">
        <f>_xlfn.XLOOKUP(C3283,kamus!$B$2:$B$87,kamus!$D$2:$D$87,"dihapus",0,1)</f>
        <v>Prambanan</v>
      </c>
      <c r="C3283" t="s">
        <v>236</v>
      </c>
      <c r="D3283">
        <f>_xlfn.XLOOKUP(C3283,kamus!$B$2:$B$87,kamus!$J$2:$J$87,"dihapus",0,1)</f>
        <v>0</v>
      </c>
      <c r="E3283">
        <f t="shared" si="361"/>
        <v>0</v>
      </c>
      <c r="F3283" s="14">
        <v>43497</v>
      </c>
      <c r="G3283" s="1">
        <f t="shared" si="362"/>
        <v>2</v>
      </c>
      <c r="H3283" s="1">
        <f t="shared" si="363"/>
        <v>2019</v>
      </c>
      <c r="I3283">
        <v>0</v>
      </c>
      <c r="J3283">
        <v>0</v>
      </c>
      <c r="K3283">
        <f t="shared" si="357"/>
        <v>0</v>
      </c>
      <c r="L3283">
        <v>6067</v>
      </c>
      <c r="M3283" s="6">
        <f t="shared" si="358"/>
        <v>0</v>
      </c>
      <c r="N3283" s="6">
        <f t="shared" si="359"/>
        <v>0</v>
      </c>
      <c r="O3283" s="6">
        <f t="shared" si="360"/>
        <v>0</v>
      </c>
      <c r="Q3283">
        <f>_xlfn.XLOOKUP(C3283&amp;G3283&amp;H3283,covid!$E$2:$E$2184,covid!$D$2:$D$2184,0,0,1)</f>
        <v>0</v>
      </c>
    </row>
    <row r="3284" spans="1:17" x14ac:dyDescent="0.3">
      <c r="A3284">
        <f>_xlfn.XLOOKUP(C3284,kamus!$B$2:$B$87,kamus!$A$2:$A$87,0,0,1)</f>
        <v>63</v>
      </c>
      <c r="B3284" t="str">
        <f>_xlfn.XLOOKUP(C3284,kamus!$B$2:$B$87,kamus!$D$2:$D$87,"dihapus",0,1)</f>
        <v>Prambanan</v>
      </c>
      <c r="C3284" t="s">
        <v>261</v>
      </c>
      <c r="D3284">
        <f>_xlfn.XLOOKUP(C3284,kamus!$B$2:$B$87,kamus!$J$2:$J$87,"dihapus",0,1)</f>
        <v>0</v>
      </c>
      <c r="E3284">
        <f t="shared" si="361"/>
        <v>0</v>
      </c>
      <c r="F3284" s="14">
        <v>43497</v>
      </c>
      <c r="G3284" s="1">
        <f t="shared" si="362"/>
        <v>2</v>
      </c>
      <c r="H3284" s="1">
        <f t="shared" si="363"/>
        <v>2019</v>
      </c>
      <c r="I3284">
        <v>2</v>
      </c>
      <c r="J3284">
        <v>2</v>
      </c>
      <c r="K3284">
        <f t="shared" si="357"/>
        <v>4</v>
      </c>
      <c r="L3284">
        <v>15373</v>
      </c>
      <c r="M3284" s="6">
        <f t="shared" si="358"/>
        <v>13.009822415924022</v>
      </c>
      <c r="N3284" s="6">
        <f t="shared" si="359"/>
        <v>13.009822415924022</v>
      </c>
      <c r="O3284" s="6">
        <f t="shared" si="360"/>
        <v>26.019644831848044</v>
      </c>
      <c r="Q3284">
        <f>_xlfn.XLOOKUP(C3284&amp;G3284&amp;H3284,covid!$E$2:$E$2184,covid!$D$2:$D$2184,0,0,1)</f>
        <v>0</v>
      </c>
    </row>
    <row r="3285" spans="1:17" x14ac:dyDescent="0.3">
      <c r="A3285">
        <f>_xlfn.XLOOKUP(C3285,kamus!$B$2:$B$87,kamus!$A$2:$A$87,0,0,1)</f>
        <v>60</v>
      </c>
      <c r="B3285" t="str">
        <f>_xlfn.XLOOKUP(C3285,kamus!$B$2:$B$87,kamus!$D$2:$D$87,"dihapus",0,1)</f>
        <v>Prambanan</v>
      </c>
      <c r="C3285" t="s">
        <v>280</v>
      </c>
      <c r="D3285">
        <f>_xlfn.XLOOKUP(C3285,kamus!$B$2:$B$87,kamus!$J$2:$J$87,"dihapus",0,1)</f>
        <v>0</v>
      </c>
      <c r="E3285">
        <f t="shared" si="361"/>
        <v>0</v>
      </c>
      <c r="F3285" s="14">
        <v>43497</v>
      </c>
      <c r="G3285" s="1">
        <f t="shared" si="362"/>
        <v>2</v>
      </c>
      <c r="H3285" s="1">
        <f t="shared" si="363"/>
        <v>2019</v>
      </c>
      <c r="I3285">
        <v>0</v>
      </c>
      <c r="J3285">
        <v>0</v>
      </c>
      <c r="K3285">
        <f t="shared" si="357"/>
        <v>0</v>
      </c>
      <c r="L3285">
        <v>2810</v>
      </c>
      <c r="M3285" s="6">
        <f t="shared" si="358"/>
        <v>0</v>
      </c>
      <c r="N3285" s="6">
        <f t="shared" si="359"/>
        <v>0</v>
      </c>
      <c r="O3285" s="6">
        <f t="shared" si="360"/>
        <v>0</v>
      </c>
      <c r="Q3285">
        <f>_xlfn.XLOOKUP(C3285&amp;G3285&amp;H3285,covid!$E$2:$E$2184,covid!$D$2:$D$2184,0,0,1)</f>
        <v>0</v>
      </c>
    </row>
    <row r="3286" spans="1:17" x14ac:dyDescent="0.3">
      <c r="A3286">
        <f>_xlfn.XLOOKUP(C3286,kamus!$B$2:$B$87,kamus!$A$2:$A$87,0,0,1)</f>
        <v>67</v>
      </c>
      <c r="B3286" t="str">
        <f>_xlfn.XLOOKUP(C3286,kamus!$B$2:$B$87,kamus!$D$2:$D$87,"dihapus",0,1)</f>
        <v>Seyegan</v>
      </c>
      <c r="C3286" t="s">
        <v>221</v>
      </c>
      <c r="D3286">
        <f>_xlfn.XLOOKUP(C3286,kamus!$B$2:$B$87,kamus!$J$2:$J$87,"dihapus",0,1)</f>
        <v>0</v>
      </c>
      <c r="E3286">
        <f t="shared" si="361"/>
        <v>0</v>
      </c>
      <c r="F3286" s="14">
        <v>43497</v>
      </c>
      <c r="G3286" s="1">
        <f t="shared" si="362"/>
        <v>2</v>
      </c>
      <c r="H3286" s="1">
        <f t="shared" si="363"/>
        <v>2019</v>
      </c>
      <c r="I3286">
        <v>1</v>
      </c>
      <c r="J3286">
        <v>1</v>
      </c>
      <c r="K3286">
        <f t="shared" si="357"/>
        <v>2</v>
      </c>
      <c r="L3286">
        <v>10795</v>
      </c>
      <c r="M3286" s="6">
        <f t="shared" si="358"/>
        <v>9.263547938860583</v>
      </c>
      <c r="N3286" s="6">
        <f t="shared" si="359"/>
        <v>9.263547938860583</v>
      </c>
      <c r="O3286" s="6">
        <f t="shared" si="360"/>
        <v>18.527095877721166</v>
      </c>
      <c r="Q3286">
        <f>_xlfn.XLOOKUP(C3286&amp;G3286&amp;H3286,covid!$E$2:$E$2184,covid!$D$2:$D$2184,0,0,1)</f>
        <v>0</v>
      </c>
    </row>
    <row r="3287" spans="1:17" x14ac:dyDescent="0.3">
      <c r="A3287">
        <f>_xlfn.XLOOKUP(C3287,kamus!$B$2:$B$87,kamus!$A$2:$A$87,0,0,1)</f>
        <v>66</v>
      </c>
      <c r="B3287" t="str">
        <f>_xlfn.XLOOKUP(C3287,kamus!$B$2:$B$87,kamus!$D$2:$D$87,"dihapus",0,1)</f>
        <v>Seyegan</v>
      </c>
      <c r="C3287" t="s">
        <v>222</v>
      </c>
      <c r="D3287">
        <f>_xlfn.XLOOKUP(C3287,kamus!$B$2:$B$87,kamus!$J$2:$J$87,"dihapus",0,1)</f>
        <v>0</v>
      </c>
      <c r="E3287">
        <f t="shared" si="361"/>
        <v>0</v>
      </c>
      <c r="F3287" s="14">
        <v>43497</v>
      </c>
      <c r="G3287" s="1">
        <f t="shared" si="362"/>
        <v>2</v>
      </c>
      <c r="H3287" s="1">
        <f t="shared" si="363"/>
        <v>2019</v>
      </c>
      <c r="I3287">
        <v>5</v>
      </c>
      <c r="J3287">
        <v>5</v>
      </c>
      <c r="K3287">
        <f t="shared" si="357"/>
        <v>10</v>
      </c>
      <c r="L3287">
        <v>9586</v>
      </c>
      <c r="M3287" s="6">
        <f t="shared" si="358"/>
        <v>52.159399123722096</v>
      </c>
      <c r="N3287" s="6">
        <f t="shared" si="359"/>
        <v>52.159399123722096</v>
      </c>
      <c r="O3287" s="6">
        <f t="shared" si="360"/>
        <v>104.31879824744419</v>
      </c>
      <c r="Q3287">
        <f>_xlfn.XLOOKUP(C3287&amp;G3287&amp;H3287,covid!$E$2:$E$2184,covid!$D$2:$D$2184,0,0,1)</f>
        <v>0</v>
      </c>
    </row>
    <row r="3288" spans="1:17" x14ac:dyDescent="0.3">
      <c r="A3288">
        <f>_xlfn.XLOOKUP(C3288,kamus!$B$2:$B$87,kamus!$A$2:$A$87,0,0,1)</f>
        <v>68</v>
      </c>
      <c r="B3288" t="str">
        <f>_xlfn.XLOOKUP(C3288,kamus!$B$2:$B$87,kamus!$D$2:$D$87,"dihapus",0,1)</f>
        <v>Seyegan</v>
      </c>
      <c r="C3288" t="s">
        <v>223</v>
      </c>
      <c r="D3288">
        <f>_xlfn.XLOOKUP(C3288,kamus!$B$2:$B$87,kamus!$J$2:$J$87,"dihapus",0,1)</f>
        <v>0</v>
      </c>
      <c r="E3288">
        <f t="shared" si="361"/>
        <v>0</v>
      </c>
      <c r="F3288" s="14">
        <v>43497</v>
      </c>
      <c r="G3288" s="1">
        <f t="shared" si="362"/>
        <v>2</v>
      </c>
      <c r="H3288" s="1">
        <f t="shared" si="363"/>
        <v>2019</v>
      </c>
      <c r="I3288">
        <v>0</v>
      </c>
      <c r="J3288">
        <v>0</v>
      </c>
      <c r="K3288">
        <f t="shared" si="357"/>
        <v>0</v>
      </c>
      <c r="L3288">
        <v>8063</v>
      </c>
      <c r="M3288" s="6">
        <f t="shared" si="358"/>
        <v>0</v>
      </c>
      <c r="N3288" s="6">
        <f t="shared" si="359"/>
        <v>0</v>
      </c>
      <c r="O3288" s="6">
        <f t="shared" si="360"/>
        <v>0</v>
      </c>
      <c r="Q3288">
        <f>_xlfn.XLOOKUP(C3288&amp;G3288&amp;H3288,covid!$E$2:$E$2184,covid!$D$2:$D$2184,0,0,1)</f>
        <v>0</v>
      </c>
    </row>
    <row r="3289" spans="1:17" x14ac:dyDescent="0.3">
      <c r="A3289">
        <f>_xlfn.XLOOKUP(C3289,kamus!$B$2:$B$87,kamus!$A$2:$A$87,0,0,1)</f>
        <v>65</v>
      </c>
      <c r="B3289" t="str">
        <f>_xlfn.XLOOKUP(C3289,kamus!$B$2:$B$87,kamus!$D$2:$D$87,"dihapus",0,1)</f>
        <v>Seyegan</v>
      </c>
      <c r="C3289" t="s">
        <v>224</v>
      </c>
      <c r="D3289">
        <f>_xlfn.XLOOKUP(C3289,kamus!$B$2:$B$87,kamus!$J$2:$J$87,"dihapus",0,1)</f>
        <v>1</v>
      </c>
      <c r="E3289">
        <f t="shared" si="361"/>
        <v>0</v>
      </c>
      <c r="F3289" s="14">
        <v>43497</v>
      </c>
      <c r="G3289" s="1">
        <f t="shared" si="362"/>
        <v>2</v>
      </c>
      <c r="H3289" s="1">
        <f t="shared" si="363"/>
        <v>2019</v>
      </c>
      <c r="I3289">
        <v>0</v>
      </c>
      <c r="J3289">
        <v>0</v>
      </c>
      <c r="K3289">
        <f t="shared" si="357"/>
        <v>0</v>
      </c>
      <c r="L3289">
        <v>11242</v>
      </c>
      <c r="M3289" s="6">
        <f t="shared" si="358"/>
        <v>0</v>
      </c>
      <c r="N3289" s="6">
        <f t="shared" si="359"/>
        <v>0</v>
      </c>
      <c r="O3289" s="6">
        <f t="shared" si="360"/>
        <v>0</v>
      </c>
      <c r="Q3289">
        <f>_xlfn.XLOOKUP(C3289&amp;G3289&amp;H3289,covid!$E$2:$E$2184,covid!$D$2:$D$2184,0,0,1)</f>
        <v>0</v>
      </c>
    </row>
    <row r="3290" spans="1:17" x14ac:dyDescent="0.3">
      <c r="A3290">
        <f>_xlfn.XLOOKUP(C3290,kamus!$B$2:$B$87,kamus!$A$2:$A$87,0,0,1)</f>
        <v>69</v>
      </c>
      <c r="B3290" t="str">
        <f>_xlfn.XLOOKUP(C3290,kamus!$B$2:$B$87,kamus!$D$2:$D$87,"dihapus",0,1)</f>
        <v>Seyegan</v>
      </c>
      <c r="C3290" t="s">
        <v>225</v>
      </c>
      <c r="D3290">
        <f>_xlfn.XLOOKUP(C3290,kamus!$B$2:$B$87,kamus!$J$2:$J$87,"dihapus",0,1)</f>
        <v>0</v>
      </c>
      <c r="E3290">
        <f t="shared" si="361"/>
        <v>0</v>
      </c>
      <c r="F3290" s="14">
        <v>43497</v>
      </c>
      <c r="G3290" s="1">
        <f t="shared" si="362"/>
        <v>2</v>
      </c>
      <c r="H3290" s="1">
        <f t="shared" si="363"/>
        <v>2019</v>
      </c>
      <c r="I3290">
        <v>1</v>
      </c>
      <c r="J3290">
        <v>0</v>
      </c>
      <c r="K3290">
        <f t="shared" si="357"/>
        <v>1</v>
      </c>
      <c r="L3290">
        <v>13538</v>
      </c>
      <c r="M3290" s="6">
        <f t="shared" si="358"/>
        <v>7.3866154527995276</v>
      </c>
      <c r="N3290" s="6">
        <f t="shared" si="359"/>
        <v>0</v>
      </c>
      <c r="O3290" s="6">
        <f t="shared" si="360"/>
        <v>7.3866154527995276</v>
      </c>
      <c r="Q3290">
        <f>_xlfn.XLOOKUP(C3290&amp;G3290&amp;H3290,covid!$E$2:$E$2184,covid!$D$2:$D$2184,0,0,1)</f>
        <v>0</v>
      </c>
    </row>
    <row r="3291" spans="1:17" x14ac:dyDescent="0.3">
      <c r="A3291">
        <f>_xlfn.XLOOKUP(C3291,kamus!$B$2:$B$87,kamus!$A$2:$A$87,0,0,1)</f>
        <v>74</v>
      </c>
      <c r="B3291" t="str">
        <f>_xlfn.XLOOKUP(C3291,kamus!$B$2:$B$87,kamus!$D$2:$D$87,"dihapus",0,1)</f>
        <v>Sleman</v>
      </c>
      <c r="C3291" t="s">
        <v>205</v>
      </c>
      <c r="D3291">
        <f>_xlfn.XLOOKUP(C3291,kamus!$B$2:$B$87,kamus!$J$2:$J$87,"dihapus",0,1)</f>
        <v>1</v>
      </c>
      <c r="E3291">
        <f t="shared" si="361"/>
        <v>0</v>
      </c>
      <c r="F3291" s="14">
        <v>43497</v>
      </c>
      <c r="G3291" s="1">
        <f t="shared" si="362"/>
        <v>2</v>
      </c>
      <c r="H3291" s="1">
        <f t="shared" si="363"/>
        <v>2019</v>
      </c>
      <c r="I3291">
        <v>1</v>
      </c>
      <c r="J3291">
        <v>1</v>
      </c>
      <c r="K3291">
        <f t="shared" si="357"/>
        <v>2</v>
      </c>
      <c r="L3291">
        <v>15603</v>
      </c>
      <c r="M3291" s="6">
        <f t="shared" si="358"/>
        <v>6.4090239056591676</v>
      </c>
      <c r="N3291" s="6">
        <f t="shared" si="359"/>
        <v>6.4090239056591676</v>
      </c>
      <c r="O3291" s="6">
        <f t="shared" si="360"/>
        <v>12.818047811318335</v>
      </c>
      <c r="Q3291">
        <f>_xlfn.XLOOKUP(C3291&amp;G3291&amp;H3291,covid!$E$2:$E$2184,covid!$D$2:$D$2184,0,0,1)</f>
        <v>0</v>
      </c>
    </row>
    <row r="3292" spans="1:17" x14ac:dyDescent="0.3">
      <c r="A3292">
        <f>_xlfn.XLOOKUP(C3292,kamus!$B$2:$B$87,kamus!$A$2:$A$87,0,0,1)</f>
        <v>73</v>
      </c>
      <c r="B3292" t="str">
        <f>_xlfn.XLOOKUP(C3292,kamus!$B$2:$B$87,kamus!$D$2:$D$87,"dihapus",0,1)</f>
        <v>Sleman</v>
      </c>
      <c r="C3292" t="s">
        <v>232</v>
      </c>
      <c r="D3292">
        <f>_xlfn.XLOOKUP(C3292,kamus!$B$2:$B$87,kamus!$J$2:$J$87,"dihapus",0,1)</f>
        <v>1</v>
      </c>
      <c r="E3292">
        <f t="shared" si="361"/>
        <v>0</v>
      </c>
      <c r="F3292" s="14">
        <v>43497</v>
      </c>
      <c r="G3292" s="1">
        <f t="shared" si="362"/>
        <v>2</v>
      </c>
      <c r="H3292" s="1">
        <f t="shared" si="363"/>
        <v>2019</v>
      </c>
      <c r="I3292">
        <v>0</v>
      </c>
      <c r="J3292">
        <v>0</v>
      </c>
      <c r="K3292">
        <f t="shared" si="357"/>
        <v>0</v>
      </c>
      <c r="L3292">
        <v>12906</v>
      </c>
      <c r="M3292" s="6">
        <f t="shared" si="358"/>
        <v>0</v>
      </c>
      <c r="N3292" s="6">
        <f t="shared" si="359"/>
        <v>0</v>
      </c>
      <c r="O3292" s="6">
        <f t="shared" si="360"/>
        <v>0</v>
      </c>
      <c r="Q3292">
        <f>_xlfn.XLOOKUP(C3292&amp;G3292&amp;H3292,covid!$E$2:$E$2184,covid!$D$2:$D$2184,0,0,1)</f>
        <v>0</v>
      </c>
    </row>
    <row r="3293" spans="1:17" x14ac:dyDescent="0.3">
      <c r="A3293">
        <f>_xlfn.XLOOKUP(C3293,kamus!$B$2:$B$87,kamus!$A$2:$A$87,0,0,1)</f>
        <v>71</v>
      </c>
      <c r="B3293" t="str">
        <f>_xlfn.XLOOKUP(C3293,kamus!$B$2:$B$87,kamus!$D$2:$D$87,"dihapus",0,1)</f>
        <v>Sleman</v>
      </c>
      <c r="C3293" t="s">
        <v>271</v>
      </c>
      <c r="D3293">
        <f>_xlfn.XLOOKUP(C3293,kamus!$B$2:$B$87,kamus!$J$2:$J$87,"dihapus",0,1)</f>
        <v>1</v>
      </c>
      <c r="E3293">
        <f t="shared" si="361"/>
        <v>0</v>
      </c>
      <c r="F3293" s="14">
        <v>43497</v>
      </c>
      <c r="G3293" s="1">
        <f t="shared" si="362"/>
        <v>2</v>
      </c>
      <c r="H3293" s="1">
        <f t="shared" si="363"/>
        <v>2019</v>
      </c>
      <c r="I3293">
        <v>2</v>
      </c>
      <c r="J3293">
        <v>0</v>
      </c>
      <c r="K3293">
        <f t="shared" si="357"/>
        <v>2</v>
      </c>
      <c r="L3293">
        <v>15590</v>
      </c>
      <c r="M3293" s="6">
        <f t="shared" si="358"/>
        <v>12.82873636946761</v>
      </c>
      <c r="N3293" s="6">
        <f t="shared" si="359"/>
        <v>0</v>
      </c>
      <c r="O3293" s="6">
        <f t="shared" si="360"/>
        <v>12.82873636946761</v>
      </c>
      <c r="Q3293">
        <f>_xlfn.XLOOKUP(C3293&amp;G3293&amp;H3293,covid!$E$2:$E$2184,covid!$D$2:$D$2184,0,0,1)</f>
        <v>0</v>
      </c>
    </row>
    <row r="3294" spans="1:17" x14ac:dyDescent="0.3">
      <c r="A3294">
        <f>_xlfn.XLOOKUP(C3294,kamus!$B$2:$B$87,kamus!$A$2:$A$87,0,0,1)</f>
        <v>72</v>
      </c>
      <c r="B3294" t="str">
        <f>_xlfn.XLOOKUP(C3294,kamus!$B$2:$B$87,kamus!$D$2:$D$87,"dihapus",0,1)</f>
        <v>Sleman</v>
      </c>
      <c r="C3294" t="s">
        <v>273</v>
      </c>
      <c r="D3294">
        <f>_xlfn.XLOOKUP(C3294,kamus!$B$2:$B$87,kamus!$J$2:$J$87,"dihapus",0,1)</f>
        <v>1</v>
      </c>
      <c r="E3294">
        <f t="shared" si="361"/>
        <v>0</v>
      </c>
      <c r="F3294" s="14">
        <v>43497</v>
      </c>
      <c r="G3294" s="1">
        <f t="shared" si="362"/>
        <v>2</v>
      </c>
      <c r="H3294" s="1">
        <f t="shared" si="363"/>
        <v>2019</v>
      </c>
      <c r="I3294">
        <v>4</v>
      </c>
      <c r="J3294">
        <v>1</v>
      </c>
      <c r="K3294">
        <f t="shared" si="357"/>
        <v>5</v>
      </c>
      <c r="L3294">
        <v>18873</v>
      </c>
      <c r="M3294" s="6">
        <f t="shared" si="358"/>
        <v>21.19429873364065</v>
      </c>
      <c r="N3294" s="6">
        <f t="shared" si="359"/>
        <v>5.2985746834101626</v>
      </c>
      <c r="O3294" s="6">
        <f t="shared" si="360"/>
        <v>26.492873417050813</v>
      </c>
      <c r="Q3294">
        <f>_xlfn.XLOOKUP(C3294&amp;G3294&amp;H3294,covid!$E$2:$E$2184,covid!$D$2:$D$2184,0,0,1)</f>
        <v>0</v>
      </c>
    </row>
    <row r="3295" spans="1:17" x14ac:dyDescent="0.3">
      <c r="A3295">
        <f>_xlfn.XLOOKUP(C3295,kamus!$B$2:$B$87,kamus!$A$2:$A$87,0,0,1)</f>
        <v>70</v>
      </c>
      <c r="B3295" t="str">
        <f>_xlfn.XLOOKUP(C3295,kamus!$B$2:$B$87,kamus!$D$2:$D$87,"dihapus",0,1)</f>
        <v>Sleman</v>
      </c>
      <c r="C3295" t="s">
        <v>274</v>
      </c>
      <c r="D3295">
        <f>_xlfn.XLOOKUP(C3295,kamus!$B$2:$B$87,kamus!$J$2:$J$87,"dihapus",0,1)</f>
        <v>0</v>
      </c>
      <c r="E3295">
        <f t="shared" si="361"/>
        <v>0</v>
      </c>
      <c r="F3295" s="14">
        <v>43497</v>
      </c>
      <c r="G3295" s="1">
        <f t="shared" si="362"/>
        <v>2</v>
      </c>
      <c r="H3295" s="1">
        <f t="shared" si="363"/>
        <v>2019</v>
      </c>
      <c r="I3295">
        <v>0</v>
      </c>
      <c r="J3295">
        <v>0</v>
      </c>
      <c r="K3295">
        <f t="shared" si="357"/>
        <v>0</v>
      </c>
      <c r="L3295">
        <v>10030</v>
      </c>
      <c r="M3295" s="6">
        <f t="shared" si="358"/>
        <v>0</v>
      </c>
      <c r="N3295" s="6">
        <f t="shared" si="359"/>
        <v>0</v>
      </c>
      <c r="O3295" s="6">
        <f t="shared" si="360"/>
        <v>0</v>
      </c>
      <c r="Q3295">
        <f>_xlfn.XLOOKUP(C3295&amp;G3295&amp;H3295,covid!$E$2:$E$2184,covid!$D$2:$D$2184,0,0,1)</f>
        <v>0</v>
      </c>
    </row>
    <row r="3296" spans="1:17" x14ac:dyDescent="0.3">
      <c r="A3296">
        <f>_xlfn.XLOOKUP(C3296,kamus!$B$2:$B$87,kamus!$A$2:$A$87,0,0,1)</f>
        <v>77</v>
      </c>
      <c r="B3296" t="str">
        <f>_xlfn.XLOOKUP(C3296,kamus!$B$2:$B$87,kamus!$D$2:$D$87,"dihapus",0,1)</f>
        <v>Tempel 1</v>
      </c>
      <c r="C3296" t="s">
        <v>218</v>
      </c>
      <c r="D3296">
        <f>_xlfn.XLOOKUP(C3296,kamus!$B$2:$B$87,kamus!$J$2:$J$87,"dihapus",0,1)</f>
        <v>0</v>
      </c>
      <c r="E3296">
        <f t="shared" si="361"/>
        <v>0</v>
      </c>
      <c r="F3296" s="14">
        <v>43497</v>
      </c>
      <c r="G3296" s="1">
        <f t="shared" si="362"/>
        <v>2</v>
      </c>
      <c r="H3296" s="1">
        <f t="shared" si="363"/>
        <v>2019</v>
      </c>
      <c r="I3296">
        <v>4</v>
      </c>
      <c r="J3296">
        <v>0</v>
      </c>
      <c r="K3296">
        <f t="shared" si="357"/>
        <v>4</v>
      </c>
      <c r="L3296">
        <v>7841</v>
      </c>
      <c r="M3296" s="6">
        <f t="shared" si="358"/>
        <v>51.01390128810101</v>
      </c>
      <c r="N3296" s="6">
        <f t="shared" si="359"/>
        <v>0</v>
      </c>
      <c r="O3296" s="6">
        <f t="shared" si="360"/>
        <v>51.01390128810101</v>
      </c>
      <c r="Q3296">
        <f>_xlfn.XLOOKUP(C3296&amp;G3296&amp;H3296,covid!$E$2:$E$2184,covid!$D$2:$D$2184,0,0,1)</f>
        <v>0</v>
      </c>
    </row>
    <row r="3297" spans="1:17" x14ac:dyDescent="0.3">
      <c r="A3297">
        <f>_xlfn.XLOOKUP(C3297,kamus!$B$2:$B$87,kamus!$A$2:$A$87,0,0,1)</f>
        <v>76</v>
      </c>
      <c r="B3297" t="str">
        <f>_xlfn.XLOOKUP(C3297,kamus!$B$2:$B$87,kamus!$D$2:$D$87,"dihapus",0,1)</f>
        <v>Tempel 1</v>
      </c>
      <c r="C3297" t="s">
        <v>226</v>
      </c>
      <c r="D3297">
        <f>_xlfn.XLOOKUP(C3297,kamus!$B$2:$B$87,kamus!$J$2:$J$87,"dihapus",0,1)</f>
        <v>1</v>
      </c>
      <c r="E3297">
        <f t="shared" si="361"/>
        <v>0</v>
      </c>
      <c r="F3297" s="14">
        <v>43497</v>
      </c>
      <c r="G3297" s="1">
        <f t="shared" si="362"/>
        <v>2</v>
      </c>
      <c r="H3297" s="1">
        <f t="shared" si="363"/>
        <v>2019</v>
      </c>
      <c r="I3297">
        <v>0</v>
      </c>
      <c r="J3297">
        <v>0</v>
      </c>
      <c r="K3297">
        <f t="shared" si="357"/>
        <v>0</v>
      </c>
      <c r="L3297">
        <v>11220</v>
      </c>
      <c r="M3297" s="6">
        <f t="shared" si="358"/>
        <v>0</v>
      </c>
      <c r="N3297" s="6">
        <f t="shared" si="359"/>
        <v>0</v>
      </c>
      <c r="O3297" s="6">
        <f t="shared" si="360"/>
        <v>0</v>
      </c>
      <c r="Q3297">
        <f>_xlfn.XLOOKUP(C3297&amp;G3297&amp;H3297,covid!$E$2:$E$2184,covid!$D$2:$D$2184,0,0,1)</f>
        <v>0</v>
      </c>
    </row>
    <row r="3298" spans="1:17" x14ac:dyDescent="0.3">
      <c r="A3298">
        <f>_xlfn.XLOOKUP(C3298,kamus!$B$2:$B$87,kamus!$A$2:$A$87,0,0,1)</f>
        <v>75</v>
      </c>
      <c r="B3298" t="str">
        <f>_xlfn.XLOOKUP(C3298,kamus!$B$2:$B$87,kamus!$D$2:$D$87,"dihapus",0,1)</f>
        <v>Tempel 1</v>
      </c>
      <c r="C3298" t="s">
        <v>227</v>
      </c>
      <c r="D3298">
        <f>_xlfn.XLOOKUP(C3298,kamus!$B$2:$B$87,kamus!$J$2:$J$87,"dihapus",0,1)</f>
        <v>0</v>
      </c>
      <c r="E3298">
        <f t="shared" si="361"/>
        <v>0</v>
      </c>
      <c r="F3298" s="14">
        <v>43497</v>
      </c>
      <c r="G3298" s="1">
        <f t="shared" si="362"/>
        <v>2</v>
      </c>
      <c r="H3298" s="1">
        <f t="shared" si="363"/>
        <v>2019</v>
      </c>
      <c r="I3298">
        <v>0</v>
      </c>
      <c r="J3298">
        <v>0</v>
      </c>
      <c r="K3298">
        <f t="shared" si="357"/>
        <v>0</v>
      </c>
      <c r="L3298">
        <v>6904</v>
      </c>
      <c r="M3298" s="6">
        <f t="shared" si="358"/>
        <v>0</v>
      </c>
      <c r="N3298" s="6">
        <f t="shared" si="359"/>
        <v>0</v>
      </c>
      <c r="O3298" s="6">
        <f t="shared" si="360"/>
        <v>0</v>
      </c>
      <c r="Q3298">
        <f>_xlfn.XLOOKUP(C3298&amp;G3298&amp;H3298,covid!$E$2:$E$2184,covid!$D$2:$D$2184,0,0,1)</f>
        <v>0</v>
      </c>
    </row>
    <row r="3299" spans="1:17" x14ac:dyDescent="0.3">
      <c r="A3299">
        <f>_xlfn.XLOOKUP(C3299,kamus!$B$2:$B$87,kamus!$A$2:$A$87,0,0,1)</f>
        <v>78</v>
      </c>
      <c r="B3299" t="str">
        <f>_xlfn.XLOOKUP(C3299,kamus!$B$2:$B$87,kamus!$D$2:$D$87,"dihapus",0,1)</f>
        <v>Tempel 1</v>
      </c>
      <c r="C3299" t="s">
        <v>229</v>
      </c>
      <c r="D3299">
        <f>_xlfn.XLOOKUP(C3299,kamus!$B$2:$B$87,kamus!$J$2:$J$87,"dihapus",0,1)</f>
        <v>0</v>
      </c>
      <c r="E3299">
        <f t="shared" si="361"/>
        <v>0</v>
      </c>
      <c r="F3299" s="14">
        <v>43497</v>
      </c>
      <c r="G3299" s="1">
        <f t="shared" si="362"/>
        <v>2</v>
      </c>
      <c r="H3299" s="1">
        <f t="shared" si="363"/>
        <v>2019</v>
      </c>
      <c r="I3299">
        <v>0</v>
      </c>
      <c r="J3299">
        <v>0</v>
      </c>
      <c r="K3299">
        <f t="shared" si="357"/>
        <v>0</v>
      </c>
      <c r="L3299">
        <v>5387</v>
      </c>
      <c r="M3299" s="6">
        <f t="shared" si="358"/>
        <v>0</v>
      </c>
      <c r="N3299" s="6">
        <f t="shared" si="359"/>
        <v>0</v>
      </c>
      <c r="O3299" s="6">
        <f t="shared" si="360"/>
        <v>0</v>
      </c>
      <c r="Q3299">
        <f>_xlfn.XLOOKUP(C3299&amp;G3299&amp;H3299,covid!$E$2:$E$2184,covid!$D$2:$D$2184,0,0,1)</f>
        <v>0</v>
      </c>
    </row>
    <row r="3300" spans="1:17" x14ac:dyDescent="0.3">
      <c r="A3300">
        <f>_xlfn.XLOOKUP(C3300,kamus!$B$2:$B$87,kamus!$A$2:$A$87,0,0,1)</f>
        <v>79</v>
      </c>
      <c r="B3300" t="str">
        <f>_xlfn.XLOOKUP(C3300,kamus!$B$2:$B$87,kamus!$D$2:$D$87,"dihapus",0,1)</f>
        <v>Tempel 2</v>
      </c>
      <c r="C3300" t="s">
        <v>201</v>
      </c>
      <c r="D3300">
        <f>_xlfn.XLOOKUP(C3300,kamus!$B$2:$B$87,kamus!$J$2:$J$87,"dihapus",0,1)</f>
        <v>0</v>
      </c>
      <c r="E3300">
        <f t="shared" si="361"/>
        <v>0</v>
      </c>
      <c r="F3300" s="14">
        <v>43497</v>
      </c>
      <c r="G3300" s="1">
        <f t="shared" si="362"/>
        <v>2</v>
      </c>
      <c r="H3300" s="1">
        <f t="shared" si="363"/>
        <v>2019</v>
      </c>
      <c r="I3300">
        <v>0</v>
      </c>
      <c r="J3300">
        <v>0</v>
      </c>
      <c r="K3300">
        <f t="shared" si="357"/>
        <v>0</v>
      </c>
      <c r="L3300">
        <v>7759</v>
      </c>
      <c r="M3300" s="6">
        <f t="shared" si="358"/>
        <v>0</v>
      </c>
      <c r="N3300" s="6">
        <f t="shared" si="359"/>
        <v>0</v>
      </c>
      <c r="O3300" s="6">
        <f t="shared" si="360"/>
        <v>0</v>
      </c>
      <c r="Q3300">
        <f>_xlfn.XLOOKUP(C3300&amp;G3300&amp;H3300,covid!$E$2:$E$2184,covid!$D$2:$D$2184,0,0,1)</f>
        <v>0</v>
      </c>
    </row>
    <row r="3301" spans="1:17" x14ac:dyDescent="0.3">
      <c r="A3301">
        <f>_xlfn.XLOOKUP(C3301,kamus!$B$2:$B$87,kamus!$A$2:$A$87,0,0,1)</f>
        <v>80</v>
      </c>
      <c r="B3301" t="str">
        <f>_xlfn.XLOOKUP(C3301,kamus!$B$2:$B$87,kamus!$D$2:$D$87,"dihapus",0,1)</f>
        <v>Tempel 2</v>
      </c>
      <c r="C3301" t="s">
        <v>233</v>
      </c>
      <c r="D3301">
        <f>_xlfn.XLOOKUP(C3301,kamus!$B$2:$B$87,kamus!$J$2:$J$87,"dihapus",0,1)</f>
        <v>0</v>
      </c>
      <c r="E3301">
        <f t="shared" si="361"/>
        <v>0</v>
      </c>
      <c r="F3301" s="14">
        <v>43497</v>
      </c>
      <c r="G3301" s="1">
        <f t="shared" si="362"/>
        <v>2</v>
      </c>
      <c r="H3301" s="1">
        <f t="shared" si="363"/>
        <v>2019</v>
      </c>
      <c r="I3301">
        <v>1</v>
      </c>
      <c r="J3301">
        <v>0</v>
      </c>
      <c r="K3301">
        <f t="shared" si="357"/>
        <v>1</v>
      </c>
      <c r="L3301">
        <v>6601</v>
      </c>
      <c r="M3301" s="6">
        <f t="shared" si="358"/>
        <v>15.149219815179519</v>
      </c>
      <c r="N3301" s="6">
        <f t="shared" si="359"/>
        <v>0</v>
      </c>
      <c r="O3301" s="6">
        <f t="shared" si="360"/>
        <v>15.149219815179519</v>
      </c>
      <c r="Q3301">
        <f>_xlfn.XLOOKUP(C3301&amp;G3301&amp;H3301,covid!$E$2:$E$2184,covid!$D$2:$D$2184,0,0,1)</f>
        <v>0</v>
      </c>
    </row>
    <row r="3302" spans="1:17" x14ac:dyDescent="0.3">
      <c r="A3302">
        <f>_xlfn.XLOOKUP(C3302,kamus!$B$2:$B$87,kamus!$A$2:$A$87,0,0,1)</f>
        <v>81</v>
      </c>
      <c r="B3302" t="str">
        <f>_xlfn.XLOOKUP(C3302,kamus!$B$2:$B$87,kamus!$D$2:$D$87,"dihapus",0,1)</f>
        <v>Tempel 2</v>
      </c>
      <c r="C3302" t="s">
        <v>263</v>
      </c>
      <c r="D3302">
        <f>_xlfn.XLOOKUP(C3302,kamus!$B$2:$B$87,kamus!$J$2:$J$87,"dihapus",0,1)</f>
        <v>0</v>
      </c>
      <c r="E3302">
        <f t="shared" si="361"/>
        <v>0</v>
      </c>
      <c r="F3302" s="14">
        <v>43497</v>
      </c>
      <c r="G3302" s="1">
        <f t="shared" si="362"/>
        <v>2</v>
      </c>
      <c r="H3302" s="1">
        <f t="shared" si="363"/>
        <v>2019</v>
      </c>
      <c r="I3302">
        <v>0</v>
      </c>
      <c r="J3302">
        <v>0</v>
      </c>
      <c r="K3302">
        <f t="shared" si="357"/>
        <v>0</v>
      </c>
      <c r="L3302">
        <v>4746</v>
      </c>
      <c r="M3302" s="6">
        <f t="shared" si="358"/>
        <v>0</v>
      </c>
      <c r="N3302" s="6">
        <f t="shared" si="359"/>
        <v>0</v>
      </c>
      <c r="O3302" s="6">
        <f t="shared" si="360"/>
        <v>0</v>
      </c>
      <c r="Q3302">
        <f>_xlfn.XLOOKUP(C3302&amp;G3302&amp;H3302,covid!$E$2:$E$2184,covid!$D$2:$D$2184,0,0,1)</f>
        <v>0</v>
      </c>
    </row>
    <row r="3303" spans="1:17" x14ac:dyDescent="0.3">
      <c r="A3303">
        <f>_xlfn.XLOOKUP(C3303,kamus!$B$2:$B$87,kamus!$A$2:$A$87,0,0,1)</f>
        <v>82</v>
      </c>
      <c r="B3303" t="str">
        <f>_xlfn.XLOOKUP(C3303,kamus!$B$2:$B$87,kamus!$D$2:$D$87,"dihapus",0,1)</f>
        <v>Tempel 2</v>
      </c>
      <c r="C3303" t="s">
        <v>266</v>
      </c>
      <c r="D3303">
        <f>_xlfn.XLOOKUP(C3303,kamus!$B$2:$B$87,kamus!$J$2:$J$87,"dihapus",0,1)</f>
        <v>0</v>
      </c>
      <c r="E3303">
        <f t="shared" si="361"/>
        <v>0</v>
      </c>
      <c r="F3303" s="14">
        <v>43497</v>
      </c>
      <c r="G3303" s="1">
        <f t="shared" si="362"/>
        <v>2</v>
      </c>
      <c r="H3303" s="1">
        <f t="shared" si="363"/>
        <v>2019</v>
      </c>
      <c r="I3303">
        <v>1</v>
      </c>
      <c r="J3303">
        <v>0</v>
      </c>
      <c r="K3303">
        <f t="shared" si="357"/>
        <v>1</v>
      </c>
      <c r="L3303">
        <v>5291</v>
      </c>
      <c r="M3303" s="6">
        <f t="shared" si="358"/>
        <v>18.9000189000189</v>
      </c>
      <c r="N3303" s="6">
        <f t="shared" si="359"/>
        <v>0</v>
      </c>
      <c r="O3303" s="6">
        <f t="shared" si="360"/>
        <v>18.9000189000189</v>
      </c>
      <c r="Q3303">
        <f>_xlfn.XLOOKUP(C3303&amp;G3303&amp;H3303,covid!$E$2:$E$2184,covid!$D$2:$D$2184,0,0,1)</f>
        <v>0</v>
      </c>
    </row>
    <row r="3304" spans="1:17" x14ac:dyDescent="0.3">
      <c r="A3304">
        <f>_xlfn.XLOOKUP(C3304,kamus!$B$2:$B$87,kamus!$A$2:$A$87,0,0,1)</f>
        <v>84</v>
      </c>
      <c r="B3304" t="str">
        <f>_xlfn.XLOOKUP(C3304,kamus!$B$2:$B$87,kamus!$D$2:$D$87,"dihapus",0,1)</f>
        <v>turi</v>
      </c>
      <c r="C3304" t="s">
        <v>199</v>
      </c>
      <c r="D3304">
        <f>_xlfn.XLOOKUP(C3304,kamus!$B$2:$B$87,kamus!$J$2:$J$87,"dihapus",0,1)</f>
        <v>0</v>
      </c>
      <c r="E3304">
        <f t="shared" si="361"/>
        <v>0</v>
      </c>
      <c r="F3304" s="14">
        <v>43497</v>
      </c>
      <c r="G3304" s="1">
        <f t="shared" si="362"/>
        <v>2</v>
      </c>
      <c r="H3304" s="1">
        <f t="shared" si="363"/>
        <v>2019</v>
      </c>
      <c r="I3304">
        <v>0</v>
      </c>
      <c r="J3304">
        <v>0</v>
      </c>
      <c r="K3304">
        <f t="shared" si="357"/>
        <v>0</v>
      </c>
      <c r="L3304">
        <v>9709</v>
      </c>
      <c r="M3304" s="6">
        <f t="shared" si="358"/>
        <v>0</v>
      </c>
      <c r="N3304" s="6">
        <f t="shared" si="359"/>
        <v>0</v>
      </c>
      <c r="O3304" s="6">
        <f t="shared" si="360"/>
        <v>0</v>
      </c>
      <c r="Q3304">
        <f>_xlfn.XLOOKUP(C3304&amp;G3304&amp;H3304,covid!$E$2:$E$2184,covid!$D$2:$D$2184,0,0,1)</f>
        <v>0</v>
      </c>
    </row>
    <row r="3305" spans="1:17" x14ac:dyDescent="0.3">
      <c r="A3305">
        <f>_xlfn.XLOOKUP(C3305,kamus!$B$2:$B$87,kamus!$A$2:$A$87,0,0,1)</f>
        <v>86</v>
      </c>
      <c r="B3305" t="str">
        <f>_xlfn.XLOOKUP(C3305,kamus!$B$2:$B$87,kamus!$D$2:$D$87,"dihapus",0,1)</f>
        <v>turi</v>
      </c>
      <c r="C3305" t="s">
        <v>209</v>
      </c>
      <c r="D3305">
        <f>_xlfn.XLOOKUP(C3305,kamus!$B$2:$B$87,kamus!$J$2:$J$87,"dihapus",0,1)</f>
        <v>0</v>
      </c>
      <c r="E3305">
        <f t="shared" si="361"/>
        <v>0</v>
      </c>
      <c r="F3305" s="14">
        <v>43497</v>
      </c>
      <c r="G3305" s="1">
        <f t="shared" si="362"/>
        <v>2</v>
      </c>
      <c r="H3305" s="1">
        <f t="shared" si="363"/>
        <v>2019</v>
      </c>
      <c r="I3305">
        <v>0</v>
      </c>
      <c r="J3305">
        <v>0</v>
      </c>
      <c r="K3305">
        <f t="shared" si="357"/>
        <v>0</v>
      </c>
      <c r="L3305">
        <v>9559</v>
      </c>
      <c r="M3305" s="6">
        <f t="shared" si="358"/>
        <v>0</v>
      </c>
      <c r="N3305" s="6">
        <f t="shared" si="359"/>
        <v>0</v>
      </c>
      <c r="O3305" s="6">
        <f t="shared" si="360"/>
        <v>0</v>
      </c>
      <c r="Q3305">
        <f>_xlfn.XLOOKUP(C3305&amp;G3305&amp;H3305,covid!$E$2:$E$2184,covid!$D$2:$D$2184,0,0,1)</f>
        <v>0</v>
      </c>
    </row>
    <row r="3306" spans="1:17" x14ac:dyDescent="0.3">
      <c r="A3306">
        <f>_xlfn.XLOOKUP(C3306,kamus!$B$2:$B$87,kamus!$A$2:$A$87,0,0,1)</f>
        <v>83</v>
      </c>
      <c r="B3306" t="str">
        <f>_xlfn.XLOOKUP(C3306,kamus!$B$2:$B$87,kamus!$D$2:$D$87,"dihapus",0,1)</f>
        <v>turi</v>
      </c>
      <c r="C3306" t="s">
        <v>211</v>
      </c>
      <c r="D3306">
        <f>_xlfn.XLOOKUP(C3306,kamus!$B$2:$B$87,kamus!$J$2:$J$87,"dihapus",0,1)</f>
        <v>0</v>
      </c>
      <c r="E3306">
        <f t="shared" si="361"/>
        <v>0</v>
      </c>
      <c r="F3306" s="14">
        <v>43497</v>
      </c>
      <c r="G3306" s="1">
        <f t="shared" si="362"/>
        <v>2</v>
      </c>
      <c r="H3306" s="1">
        <f t="shared" si="363"/>
        <v>2019</v>
      </c>
      <c r="I3306">
        <v>0</v>
      </c>
      <c r="J3306">
        <v>0</v>
      </c>
      <c r="K3306">
        <f t="shared" si="357"/>
        <v>0</v>
      </c>
      <c r="L3306">
        <v>8554</v>
      </c>
      <c r="M3306" s="6">
        <f t="shared" si="358"/>
        <v>0</v>
      </c>
      <c r="N3306" s="6">
        <f t="shared" si="359"/>
        <v>0</v>
      </c>
      <c r="O3306" s="6">
        <f t="shared" si="360"/>
        <v>0</v>
      </c>
      <c r="Q3306">
        <f>_xlfn.XLOOKUP(C3306&amp;G3306&amp;H3306,covid!$E$2:$E$2184,covid!$D$2:$D$2184,0,0,1)</f>
        <v>0</v>
      </c>
    </row>
    <row r="3307" spans="1:17" x14ac:dyDescent="0.3">
      <c r="A3307">
        <f>_xlfn.XLOOKUP(C3307,kamus!$B$2:$B$87,kamus!$A$2:$A$87,0,0,1)</f>
        <v>85</v>
      </c>
      <c r="B3307" t="str">
        <f>_xlfn.XLOOKUP(C3307,kamus!$B$2:$B$87,kamus!$D$2:$D$87,"dihapus",0,1)</f>
        <v>turi</v>
      </c>
      <c r="C3307" t="s">
        <v>279</v>
      </c>
      <c r="D3307">
        <f>_xlfn.XLOOKUP(C3307,kamus!$B$2:$B$87,kamus!$J$2:$J$87,"dihapus",0,1)</f>
        <v>0</v>
      </c>
      <c r="E3307">
        <f t="shared" si="361"/>
        <v>0</v>
      </c>
      <c r="F3307" s="14">
        <v>43497</v>
      </c>
      <c r="G3307" s="1">
        <f t="shared" si="362"/>
        <v>2</v>
      </c>
      <c r="H3307" s="1">
        <f t="shared" si="363"/>
        <v>2019</v>
      </c>
      <c r="I3307">
        <v>0</v>
      </c>
      <c r="J3307">
        <v>0</v>
      </c>
      <c r="K3307">
        <f t="shared" si="357"/>
        <v>0</v>
      </c>
      <c r="L3307">
        <v>10971</v>
      </c>
      <c r="M3307" s="6">
        <f t="shared" si="358"/>
        <v>0</v>
      </c>
      <c r="N3307" s="6">
        <f t="shared" si="359"/>
        <v>0</v>
      </c>
      <c r="O3307" s="6">
        <f t="shared" si="360"/>
        <v>0</v>
      </c>
      <c r="Q3307">
        <f>_xlfn.XLOOKUP(C3307&amp;G3307&amp;H3307,covid!$E$2:$E$2184,covid!$D$2:$D$2184,0,0,1)</f>
        <v>0</v>
      </c>
    </row>
    <row r="3308" spans="1:17" x14ac:dyDescent="0.3">
      <c r="A3308">
        <f>_xlfn.XLOOKUP(C3308,kamus!$B$2:$B$87,kamus!$A$2:$A$87,0,0,1)</f>
        <v>4</v>
      </c>
      <c r="B3308" t="str">
        <f>_xlfn.XLOOKUP(C3308,kamus!$B$2:$B$87,kamus!$D$2:$D$87,"dihapus",0,1)</f>
        <v>Berbah</v>
      </c>
      <c r="C3308" t="s">
        <v>215</v>
      </c>
      <c r="D3308">
        <f>_xlfn.XLOOKUP(C3308,kamus!$B$2:$B$87,kamus!$J$2:$J$87,"dihapus",0,1)</f>
        <v>0</v>
      </c>
      <c r="E3308">
        <f t="shared" si="361"/>
        <v>0</v>
      </c>
      <c r="F3308" s="14">
        <v>43525</v>
      </c>
      <c r="G3308" s="1">
        <f t="shared" si="362"/>
        <v>3</v>
      </c>
      <c r="H3308" s="1">
        <f t="shared" si="363"/>
        <v>2019</v>
      </c>
      <c r="I3308">
        <v>0</v>
      </c>
      <c r="J3308">
        <v>1</v>
      </c>
      <c r="K3308">
        <f t="shared" si="357"/>
        <v>1</v>
      </c>
      <c r="L3308">
        <v>11448</v>
      </c>
      <c r="M3308" s="6">
        <f t="shared" si="358"/>
        <v>0</v>
      </c>
      <c r="N3308" s="6">
        <f t="shared" si="359"/>
        <v>8.7351502445842062</v>
      </c>
      <c r="O3308" s="6">
        <f t="shared" si="360"/>
        <v>8.7351502445842062</v>
      </c>
      <c r="Q3308">
        <f>_xlfn.XLOOKUP(C3308&amp;G3308&amp;H3308,covid!$E$2:$E$2184,covid!$D$2:$D$2184,0,0,1)</f>
        <v>0</v>
      </c>
    </row>
    <row r="3309" spans="1:17" x14ac:dyDescent="0.3">
      <c r="A3309">
        <f>_xlfn.XLOOKUP(C3309,kamus!$B$2:$B$87,kamus!$A$2:$A$87,0,0,1)</f>
        <v>1</v>
      </c>
      <c r="B3309" t="str">
        <f>_xlfn.XLOOKUP(C3309,kamus!$B$2:$B$87,kamus!$D$2:$D$87,"dihapus",0,1)</f>
        <v>Berbah</v>
      </c>
      <c r="C3309" t="s">
        <v>216</v>
      </c>
      <c r="D3309">
        <f>_xlfn.XLOOKUP(C3309,kamus!$B$2:$B$87,kamus!$J$2:$J$87,"dihapus",0,1)</f>
        <v>1</v>
      </c>
      <c r="E3309">
        <f t="shared" si="361"/>
        <v>0</v>
      </c>
      <c r="F3309" s="14">
        <v>43525</v>
      </c>
      <c r="G3309" s="1">
        <f t="shared" si="362"/>
        <v>3</v>
      </c>
      <c r="H3309" s="1">
        <f t="shared" si="363"/>
        <v>2019</v>
      </c>
      <c r="I3309">
        <v>2</v>
      </c>
      <c r="J3309">
        <v>4</v>
      </c>
      <c r="K3309">
        <f t="shared" si="357"/>
        <v>6</v>
      </c>
      <c r="L3309">
        <v>14565</v>
      </c>
      <c r="M3309" s="6">
        <f t="shared" si="358"/>
        <v>13.731548232063165</v>
      </c>
      <c r="N3309" s="6">
        <f t="shared" si="359"/>
        <v>27.46309646412633</v>
      </c>
      <c r="O3309" s="6">
        <f t="shared" si="360"/>
        <v>41.194644696189499</v>
      </c>
      <c r="Q3309">
        <f>_xlfn.XLOOKUP(C3309&amp;G3309&amp;H3309,covid!$E$2:$E$2184,covid!$D$2:$D$2184,0,0,1)</f>
        <v>0</v>
      </c>
    </row>
    <row r="3310" spans="1:17" x14ac:dyDescent="0.3">
      <c r="A3310">
        <f>_xlfn.XLOOKUP(C3310,kamus!$B$2:$B$87,kamus!$A$2:$A$87,0,0,1)</f>
        <v>2</v>
      </c>
      <c r="B3310" t="str">
        <f>_xlfn.XLOOKUP(C3310,kamus!$B$2:$B$87,kamus!$D$2:$D$87,"dihapus",0,1)</f>
        <v>Berbah</v>
      </c>
      <c r="C3310" t="s">
        <v>246</v>
      </c>
      <c r="D3310">
        <f>_xlfn.XLOOKUP(C3310,kamus!$B$2:$B$87,kamus!$J$2:$J$87,"dihapus",0,1)</f>
        <v>1</v>
      </c>
      <c r="E3310">
        <f t="shared" si="361"/>
        <v>0</v>
      </c>
      <c r="F3310" s="14">
        <v>43525</v>
      </c>
      <c r="G3310" s="1">
        <f t="shared" si="362"/>
        <v>3</v>
      </c>
      <c r="H3310" s="1">
        <f t="shared" si="363"/>
        <v>2019</v>
      </c>
      <c r="I3310">
        <v>3</v>
      </c>
      <c r="J3310">
        <v>3</v>
      </c>
      <c r="K3310">
        <f t="shared" si="357"/>
        <v>6</v>
      </c>
      <c r="L3310">
        <v>18704</v>
      </c>
      <c r="M3310" s="6">
        <f t="shared" si="358"/>
        <v>16.0393498716852</v>
      </c>
      <c r="N3310" s="6">
        <f t="shared" si="359"/>
        <v>16.0393498716852</v>
      </c>
      <c r="O3310" s="6">
        <f t="shared" si="360"/>
        <v>32.0786997433704</v>
      </c>
      <c r="Q3310">
        <f>_xlfn.XLOOKUP(C3310&amp;G3310&amp;H3310,covid!$E$2:$E$2184,covid!$D$2:$D$2184,0,0,1)</f>
        <v>0</v>
      </c>
    </row>
    <row r="3311" spans="1:17" x14ac:dyDescent="0.3">
      <c r="A3311">
        <f>_xlfn.XLOOKUP(C3311,kamus!$B$2:$B$87,kamus!$A$2:$A$87,0,0,1)</f>
        <v>3</v>
      </c>
      <c r="B3311" t="str">
        <f>_xlfn.XLOOKUP(C3311,kamus!$B$2:$B$87,kamus!$D$2:$D$87,"dihapus",0,1)</f>
        <v>Berbah</v>
      </c>
      <c r="C3311" t="s">
        <v>267</v>
      </c>
      <c r="D3311">
        <f>_xlfn.XLOOKUP(C3311,kamus!$B$2:$B$87,kamus!$J$2:$J$87,"dihapus",0,1)</f>
        <v>1</v>
      </c>
      <c r="E3311">
        <f t="shared" si="361"/>
        <v>0</v>
      </c>
      <c r="F3311" s="14">
        <v>43525</v>
      </c>
      <c r="G3311" s="1">
        <f t="shared" si="362"/>
        <v>3</v>
      </c>
      <c r="H3311" s="1">
        <f t="shared" si="363"/>
        <v>2019</v>
      </c>
      <c r="I3311">
        <v>0</v>
      </c>
      <c r="J3311">
        <v>3</v>
      </c>
      <c r="K3311">
        <f t="shared" si="357"/>
        <v>3</v>
      </c>
      <c r="L3311">
        <v>13363</v>
      </c>
      <c r="M3311" s="6">
        <f t="shared" si="358"/>
        <v>0</v>
      </c>
      <c r="N3311" s="6">
        <f t="shared" si="359"/>
        <v>22.450048641772057</v>
      </c>
      <c r="O3311" s="6">
        <f t="shared" si="360"/>
        <v>22.450048641772057</v>
      </c>
      <c r="Q3311">
        <f>_xlfn.XLOOKUP(C3311&amp;G3311&amp;H3311,covid!$E$2:$E$2184,covid!$D$2:$D$2184,0,0,1)</f>
        <v>0</v>
      </c>
    </row>
    <row r="3312" spans="1:17" x14ac:dyDescent="0.3">
      <c r="A3312">
        <f>_xlfn.XLOOKUP(C3312,kamus!$B$2:$B$87,kamus!$A$2:$A$87,0,0,1)</f>
        <v>9</v>
      </c>
      <c r="B3312" t="str">
        <f>_xlfn.XLOOKUP(C3312,kamus!$B$2:$B$87,kamus!$D$2:$D$87,"dihapus",0,1)</f>
        <v>cangkringan</v>
      </c>
      <c r="C3312" t="s">
        <v>197</v>
      </c>
      <c r="D3312">
        <f>_xlfn.XLOOKUP(C3312,kamus!$B$2:$B$87,kamus!$J$2:$J$87,"dihapus",0,1)</f>
        <v>0</v>
      </c>
      <c r="E3312">
        <f t="shared" si="361"/>
        <v>0</v>
      </c>
      <c r="F3312" s="14">
        <v>43525</v>
      </c>
      <c r="G3312" s="1">
        <f t="shared" si="362"/>
        <v>3</v>
      </c>
      <c r="H3312" s="1">
        <f t="shared" si="363"/>
        <v>2019</v>
      </c>
      <c r="I3312">
        <v>0</v>
      </c>
      <c r="J3312">
        <v>0</v>
      </c>
      <c r="K3312">
        <f t="shared" si="357"/>
        <v>0</v>
      </c>
      <c r="L3312">
        <v>8063</v>
      </c>
      <c r="M3312" s="6">
        <f t="shared" si="358"/>
        <v>0</v>
      </c>
      <c r="N3312" s="6">
        <f t="shared" si="359"/>
        <v>0</v>
      </c>
      <c r="O3312" s="6">
        <f t="shared" si="360"/>
        <v>0</v>
      </c>
      <c r="Q3312">
        <f>_xlfn.XLOOKUP(C3312&amp;G3312&amp;H3312,covid!$E$2:$E$2184,covid!$D$2:$D$2184,0,0,1)</f>
        <v>0</v>
      </c>
    </row>
    <row r="3313" spans="1:17" x14ac:dyDescent="0.3">
      <c r="A3313">
        <f>_xlfn.XLOOKUP(C3313,kamus!$B$2:$B$87,kamus!$A$2:$A$87,0,0,1)</f>
        <v>5</v>
      </c>
      <c r="B3313" t="str">
        <f>_xlfn.XLOOKUP(C3313,kamus!$B$2:$B$87,kamus!$D$2:$D$87,"dihapus",0,1)</f>
        <v>cangkringan</v>
      </c>
      <c r="C3313" t="s">
        <v>212</v>
      </c>
      <c r="D3313">
        <f>_xlfn.XLOOKUP(C3313,kamus!$B$2:$B$87,kamus!$J$2:$J$87,"dihapus",0,1)</f>
        <v>0</v>
      </c>
      <c r="E3313">
        <f t="shared" si="361"/>
        <v>0</v>
      </c>
      <c r="F3313" s="14">
        <v>43525</v>
      </c>
      <c r="G3313" s="1">
        <f t="shared" si="362"/>
        <v>3</v>
      </c>
      <c r="H3313" s="1">
        <f t="shared" si="363"/>
        <v>2019</v>
      </c>
      <c r="I3313">
        <v>0</v>
      </c>
      <c r="J3313">
        <v>0</v>
      </c>
      <c r="K3313">
        <f t="shared" si="357"/>
        <v>0</v>
      </c>
      <c r="L3313">
        <v>4133</v>
      </c>
      <c r="M3313" s="6">
        <f t="shared" si="358"/>
        <v>0</v>
      </c>
      <c r="N3313" s="6">
        <f t="shared" si="359"/>
        <v>0</v>
      </c>
      <c r="O3313" s="6">
        <f t="shared" si="360"/>
        <v>0</v>
      </c>
      <c r="Q3313">
        <f>_xlfn.XLOOKUP(C3313&amp;G3313&amp;H3313,covid!$E$2:$E$2184,covid!$D$2:$D$2184,0,0,1)</f>
        <v>0</v>
      </c>
    </row>
    <row r="3314" spans="1:17" x14ac:dyDescent="0.3">
      <c r="A3314">
        <f>_xlfn.XLOOKUP(C3314,kamus!$B$2:$B$87,kamus!$A$2:$A$87,0,0,1)</f>
        <v>7</v>
      </c>
      <c r="B3314" t="str">
        <f>_xlfn.XLOOKUP(C3314,kamus!$B$2:$B$87,kamus!$D$2:$D$87,"dihapus",0,1)</f>
        <v>cangkringan</v>
      </c>
      <c r="C3314" t="s">
        <v>217</v>
      </c>
      <c r="D3314">
        <f>_xlfn.XLOOKUP(C3314,kamus!$B$2:$B$87,kamus!$J$2:$J$87,"dihapus",0,1)</f>
        <v>0</v>
      </c>
      <c r="E3314">
        <f t="shared" si="361"/>
        <v>0</v>
      </c>
      <c r="F3314" s="14">
        <v>43525</v>
      </c>
      <c r="G3314" s="1">
        <f t="shared" si="362"/>
        <v>3</v>
      </c>
      <c r="H3314" s="1">
        <f t="shared" si="363"/>
        <v>2019</v>
      </c>
      <c r="I3314">
        <v>0</v>
      </c>
      <c r="J3314">
        <v>0</v>
      </c>
      <c r="K3314">
        <f t="shared" si="357"/>
        <v>0</v>
      </c>
      <c r="L3314">
        <v>3586</v>
      </c>
      <c r="M3314" s="6">
        <f t="shared" si="358"/>
        <v>0</v>
      </c>
      <c r="N3314" s="6">
        <f t="shared" si="359"/>
        <v>0</v>
      </c>
      <c r="O3314" s="6">
        <f t="shared" si="360"/>
        <v>0</v>
      </c>
      <c r="Q3314">
        <f>_xlfn.XLOOKUP(C3314&amp;G3314&amp;H3314,covid!$E$2:$E$2184,covid!$D$2:$D$2184,0,0,1)</f>
        <v>0</v>
      </c>
    </row>
    <row r="3315" spans="1:17" x14ac:dyDescent="0.3">
      <c r="A3315">
        <f>_xlfn.XLOOKUP(C3315,kamus!$B$2:$B$87,kamus!$A$2:$A$87,0,0,1)</f>
        <v>8</v>
      </c>
      <c r="B3315" t="str">
        <f>_xlfn.XLOOKUP(C3315,kamus!$B$2:$B$87,kamus!$D$2:$D$87,"dihapus",0,1)</f>
        <v>cangkringan</v>
      </c>
      <c r="C3315" t="s">
        <v>275</v>
      </c>
      <c r="D3315">
        <f>_xlfn.XLOOKUP(C3315,kamus!$B$2:$B$87,kamus!$J$2:$J$87,"dihapus",0,1)</f>
        <v>0</v>
      </c>
      <c r="E3315">
        <f t="shared" si="361"/>
        <v>0</v>
      </c>
      <c r="F3315" s="14">
        <v>43525</v>
      </c>
      <c r="G3315" s="1">
        <f t="shared" si="362"/>
        <v>3</v>
      </c>
      <c r="H3315" s="1">
        <f t="shared" si="363"/>
        <v>2019</v>
      </c>
      <c r="I3315">
        <v>0</v>
      </c>
      <c r="J3315">
        <v>0</v>
      </c>
      <c r="K3315">
        <f t="shared" si="357"/>
        <v>0</v>
      </c>
      <c r="L3315">
        <v>5550</v>
      </c>
      <c r="M3315" s="6">
        <f t="shared" si="358"/>
        <v>0</v>
      </c>
      <c r="N3315" s="6">
        <f t="shared" si="359"/>
        <v>0</v>
      </c>
      <c r="O3315" s="6">
        <f t="shared" si="360"/>
        <v>0</v>
      </c>
      <c r="Q3315">
        <f>_xlfn.XLOOKUP(C3315&amp;G3315&amp;H3315,covid!$E$2:$E$2184,covid!$D$2:$D$2184,0,0,1)</f>
        <v>0</v>
      </c>
    </row>
    <row r="3316" spans="1:17" x14ac:dyDescent="0.3">
      <c r="A3316">
        <f>_xlfn.XLOOKUP(C3316,kamus!$B$2:$B$87,kamus!$A$2:$A$87,0,0,1)</f>
        <v>6</v>
      </c>
      <c r="B3316" t="str">
        <f>_xlfn.XLOOKUP(C3316,kamus!$B$2:$B$87,kamus!$D$2:$D$87,"dihapus",0,1)</f>
        <v>cangkringan</v>
      </c>
      <c r="C3316" t="s">
        <v>281</v>
      </c>
      <c r="D3316">
        <f>_xlfn.XLOOKUP(C3316,kamus!$B$2:$B$87,kamus!$J$2:$J$87,"dihapus",0,1)</f>
        <v>0</v>
      </c>
      <c r="E3316">
        <f t="shared" si="361"/>
        <v>0</v>
      </c>
      <c r="F3316" s="14">
        <v>43525</v>
      </c>
      <c r="G3316" s="1">
        <f t="shared" si="362"/>
        <v>3</v>
      </c>
      <c r="H3316" s="1">
        <f t="shared" si="363"/>
        <v>2019</v>
      </c>
      <c r="I3316">
        <v>0</v>
      </c>
      <c r="J3316">
        <v>0</v>
      </c>
      <c r="K3316">
        <f t="shared" si="357"/>
        <v>0</v>
      </c>
      <c r="L3316">
        <v>11339</v>
      </c>
      <c r="M3316" s="6">
        <f t="shared" si="358"/>
        <v>0</v>
      </c>
      <c r="N3316" s="6">
        <f t="shared" si="359"/>
        <v>0</v>
      </c>
      <c r="O3316" s="6">
        <f t="shared" si="360"/>
        <v>0</v>
      </c>
      <c r="Q3316">
        <f>_xlfn.XLOOKUP(C3316&amp;G3316&amp;H3316,covid!$E$2:$E$2184,covid!$D$2:$D$2184,0,0,1)</f>
        <v>0</v>
      </c>
    </row>
    <row r="3317" spans="1:17" x14ac:dyDescent="0.3">
      <c r="A3317">
        <f>_xlfn.XLOOKUP(C3317,kamus!$B$2:$B$87,kamus!$A$2:$A$87,0,0,1)</f>
        <v>10</v>
      </c>
      <c r="B3317" t="str">
        <f>_xlfn.XLOOKUP(C3317,kamus!$B$2:$B$87,kamus!$D$2:$D$87,"dihapus",0,1)</f>
        <v>Depok 1</v>
      </c>
      <c r="C3317" t="s">
        <v>220</v>
      </c>
      <c r="D3317">
        <f>_xlfn.XLOOKUP(C3317,kamus!$B$2:$B$87,kamus!$J$2:$J$87,"dihapus",0,1)</f>
        <v>1</v>
      </c>
      <c r="E3317">
        <f t="shared" si="361"/>
        <v>0</v>
      </c>
      <c r="F3317" s="14">
        <v>43525</v>
      </c>
      <c r="G3317" s="1">
        <f t="shared" si="362"/>
        <v>3</v>
      </c>
      <c r="H3317" s="1">
        <f t="shared" si="363"/>
        <v>2019</v>
      </c>
      <c r="I3317">
        <v>5</v>
      </c>
      <c r="J3317">
        <v>0</v>
      </c>
      <c r="K3317">
        <f t="shared" si="357"/>
        <v>5</v>
      </c>
      <c r="L3317">
        <v>37946</v>
      </c>
      <c r="M3317" s="6">
        <f t="shared" si="358"/>
        <v>13.176619406525061</v>
      </c>
      <c r="N3317" s="6">
        <f t="shared" si="359"/>
        <v>0</v>
      </c>
      <c r="O3317" s="6">
        <f t="shared" si="360"/>
        <v>13.176619406525061</v>
      </c>
      <c r="Q3317">
        <f>_xlfn.XLOOKUP(C3317&amp;G3317&amp;H3317,covid!$E$2:$E$2184,covid!$D$2:$D$2184,0,0,1)</f>
        <v>0</v>
      </c>
    </row>
    <row r="3318" spans="1:17" x14ac:dyDescent="0.3">
      <c r="A3318">
        <f>_xlfn.XLOOKUP(C3318,kamus!$B$2:$B$87,kamus!$A$2:$A$87,0,0,1)</f>
        <v>11</v>
      </c>
      <c r="B3318" t="str">
        <f>_xlfn.XLOOKUP(C3318,kamus!$B$2:$B$87,kamus!$D$2:$D$87,"dihapus",0,1)</f>
        <v>Depok 2</v>
      </c>
      <c r="C3318" t="s">
        <v>207</v>
      </c>
      <c r="D3318">
        <f>_xlfn.XLOOKUP(C3318,kamus!$B$2:$B$87,kamus!$J$2:$J$87,"dihapus",0,1)</f>
        <v>1</v>
      </c>
      <c r="E3318">
        <f t="shared" si="361"/>
        <v>0</v>
      </c>
      <c r="F3318" s="14">
        <v>43525</v>
      </c>
      <c r="G3318" s="1">
        <f t="shared" si="362"/>
        <v>3</v>
      </c>
      <c r="H3318" s="1">
        <f t="shared" si="363"/>
        <v>2019</v>
      </c>
      <c r="I3318">
        <v>6</v>
      </c>
      <c r="J3318">
        <v>1</v>
      </c>
      <c r="K3318">
        <f t="shared" si="357"/>
        <v>7</v>
      </c>
      <c r="L3318">
        <v>44433</v>
      </c>
      <c r="M3318" s="6">
        <f t="shared" si="358"/>
        <v>13.503477145364931</v>
      </c>
      <c r="N3318" s="6">
        <f t="shared" si="359"/>
        <v>2.2505795242274886</v>
      </c>
      <c r="O3318" s="6">
        <f t="shared" si="360"/>
        <v>15.754056669592419</v>
      </c>
      <c r="Q3318">
        <f>_xlfn.XLOOKUP(C3318&amp;G3318&amp;H3318,covid!$E$2:$E$2184,covid!$D$2:$D$2184,0,0,1)</f>
        <v>0</v>
      </c>
    </row>
    <row r="3319" spans="1:17" x14ac:dyDescent="0.3">
      <c r="A3319">
        <f>_xlfn.XLOOKUP(C3319,kamus!$B$2:$B$87,kamus!$A$2:$A$87,0,0,1)</f>
        <v>12</v>
      </c>
      <c r="B3319" t="str">
        <f>_xlfn.XLOOKUP(C3319,kamus!$B$2:$B$87,kamus!$D$2:$D$87,"dihapus",0,1)</f>
        <v>Depok 3</v>
      </c>
      <c r="C3319" t="s">
        <v>206</v>
      </c>
      <c r="D3319">
        <f>_xlfn.XLOOKUP(C3319,kamus!$B$2:$B$87,kamus!$J$2:$J$87,"dihapus",0,1)</f>
        <v>1</v>
      </c>
      <c r="E3319">
        <f t="shared" si="361"/>
        <v>0</v>
      </c>
      <c r="F3319" s="14">
        <v>43525</v>
      </c>
      <c r="G3319" s="1">
        <f t="shared" si="362"/>
        <v>3</v>
      </c>
      <c r="H3319" s="1">
        <f t="shared" si="363"/>
        <v>2019</v>
      </c>
      <c r="I3319">
        <v>10</v>
      </c>
      <c r="J3319">
        <v>2</v>
      </c>
      <c r="K3319">
        <f t="shared" si="357"/>
        <v>12</v>
      </c>
      <c r="L3319">
        <v>44837</v>
      </c>
      <c r="M3319" s="6">
        <f t="shared" si="358"/>
        <v>22.303008675870373</v>
      </c>
      <c r="N3319" s="6">
        <f t="shared" si="359"/>
        <v>4.460601735174075</v>
      </c>
      <c r="O3319" s="6">
        <f t="shared" si="360"/>
        <v>26.763610411044453</v>
      </c>
      <c r="Q3319">
        <f>_xlfn.XLOOKUP(C3319&amp;G3319&amp;H3319,covid!$E$2:$E$2184,covid!$D$2:$D$2184,0,0,1)</f>
        <v>0</v>
      </c>
    </row>
    <row r="3320" spans="1:17" x14ac:dyDescent="0.3">
      <c r="A3320">
        <f>_xlfn.XLOOKUP(C3320,kamus!$B$2:$B$87,kamus!$A$2:$A$87,0,0,1)</f>
        <v>0</v>
      </c>
      <c r="B3320" t="str">
        <f>_xlfn.XLOOKUP(C3320,kamus!$B$2:$B$87,kamus!$D$2:$D$87,"dihapus",0,1)</f>
        <v>dihapus</v>
      </c>
      <c r="C3320" t="s">
        <v>282</v>
      </c>
      <c r="D3320" t="str">
        <f>_xlfn.XLOOKUP(C3320,kamus!$B$2:$B$87,kamus!$J$2:$J$87,"dihapus",0,1)</f>
        <v>dihapus</v>
      </c>
      <c r="E3320">
        <f t="shared" si="361"/>
        <v>0</v>
      </c>
      <c r="F3320" s="14">
        <v>43525</v>
      </c>
      <c r="G3320" s="1">
        <f t="shared" si="362"/>
        <v>3</v>
      </c>
      <c r="H3320" s="1">
        <f t="shared" si="363"/>
        <v>2019</v>
      </c>
      <c r="I3320">
        <v>0</v>
      </c>
      <c r="J3320">
        <v>0</v>
      </c>
      <c r="K3320">
        <f t="shared" si="357"/>
        <v>0</v>
      </c>
      <c r="L3320" t="e">
        <v>#N/A</v>
      </c>
      <c r="M3320" s="6" t="e">
        <f t="shared" si="358"/>
        <v>#N/A</v>
      </c>
      <c r="N3320" s="6" t="e">
        <f t="shared" si="359"/>
        <v>#N/A</v>
      </c>
      <c r="O3320" s="6" t="e">
        <f t="shared" si="360"/>
        <v>#N/A</v>
      </c>
      <c r="Q3320">
        <f>_xlfn.XLOOKUP(C3320&amp;G3320&amp;H3320,covid!$E$2:$E$2184,covid!$D$2:$D$2184,0,0,1)</f>
        <v>0</v>
      </c>
    </row>
    <row r="3321" spans="1:17" x14ac:dyDescent="0.3">
      <c r="A3321">
        <f>_xlfn.XLOOKUP(C3321,kamus!$B$2:$B$87,kamus!$A$2:$A$87,0,0,1)</f>
        <v>14</v>
      </c>
      <c r="B3321" t="str">
        <f>_xlfn.XLOOKUP(C3321,kamus!$B$2:$B$87,kamus!$D$2:$D$87,"dihapus",0,1)</f>
        <v>Gamping 1</v>
      </c>
      <c r="C3321" t="s">
        <v>196</v>
      </c>
      <c r="D3321">
        <f>_xlfn.XLOOKUP(C3321,kamus!$B$2:$B$87,kamus!$J$2:$J$87,"dihapus",0,1)</f>
        <v>1</v>
      </c>
      <c r="E3321">
        <f t="shared" si="361"/>
        <v>0</v>
      </c>
      <c r="F3321" s="14">
        <v>43525</v>
      </c>
      <c r="G3321" s="1">
        <f t="shared" si="362"/>
        <v>3</v>
      </c>
      <c r="H3321" s="1">
        <f t="shared" si="363"/>
        <v>2019</v>
      </c>
      <c r="I3321">
        <v>5</v>
      </c>
      <c r="J3321">
        <v>0</v>
      </c>
      <c r="K3321">
        <f t="shared" si="357"/>
        <v>5</v>
      </c>
      <c r="L3321">
        <v>22819</v>
      </c>
      <c r="M3321" s="6">
        <f t="shared" si="358"/>
        <v>21.911564923966871</v>
      </c>
      <c r="N3321" s="6">
        <f t="shared" si="359"/>
        <v>0</v>
      </c>
      <c r="O3321" s="6">
        <f t="shared" si="360"/>
        <v>21.911564923966871</v>
      </c>
      <c r="Q3321">
        <f>_xlfn.XLOOKUP(C3321&amp;G3321&amp;H3321,covid!$E$2:$E$2184,covid!$D$2:$D$2184,0,0,1)</f>
        <v>0</v>
      </c>
    </row>
    <row r="3322" spans="1:17" x14ac:dyDescent="0.3">
      <c r="A3322">
        <f>_xlfn.XLOOKUP(C3322,kamus!$B$2:$B$87,kamus!$A$2:$A$87,0,0,1)</f>
        <v>13</v>
      </c>
      <c r="B3322" t="str">
        <f>_xlfn.XLOOKUP(C3322,kamus!$B$2:$B$87,kamus!$D$2:$D$87,"dihapus",0,1)</f>
        <v>Gamping 1</v>
      </c>
      <c r="C3322" t="s">
        <v>198</v>
      </c>
      <c r="D3322">
        <f>_xlfn.XLOOKUP(C3322,kamus!$B$2:$B$87,kamus!$J$2:$J$87,"dihapus",0,1)</f>
        <v>1</v>
      </c>
      <c r="E3322">
        <f t="shared" si="361"/>
        <v>0</v>
      </c>
      <c r="F3322" s="14">
        <v>43525</v>
      </c>
      <c r="G3322" s="1">
        <f t="shared" si="362"/>
        <v>3</v>
      </c>
      <c r="H3322" s="1">
        <f t="shared" si="363"/>
        <v>2019</v>
      </c>
      <c r="I3322">
        <v>2</v>
      </c>
      <c r="J3322">
        <v>0</v>
      </c>
      <c r="K3322">
        <f t="shared" si="357"/>
        <v>2</v>
      </c>
      <c r="L3322">
        <v>20645</v>
      </c>
      <c r="M3322" s="6">
        <f t="shared" si="358"/>
        <v>9.6875756841850329</v>
      </c>
      <c r="N3322" s="6">
        <f t="shared" si="359"/>
        <v>0</v>
      </c>
      <c r="O3322" s="6">
        <f t="shared" si="360"/>
        <v>9.6875756841850329</v>
      </c>
      <c r="Q3322">
        <f>_xlfn.XLOOKUP(C3322&amp;G3322&amp;H3322,covid!$E$2:$E$2184,covid!$D$2:$D$2184,0,0,1)</f>
        <v>0</v>
      </c>
    </row>
    <row r="3323" spans="1:17" x14ac:dyDescent="0.3">
      <c r="A3323">
        <f>_xlfn.XLOOKUP(C3323,kamus!$B$2:$B$87,kamus!$A$2:$A$87,0,0,1)</f>
        <v>16</v>
      </c>
      <c r="B3323" t="str">
        <f>_xlfn.XLOOKUP(C3323,kamus!$B$2:$B$87,kamus!$D$2:$D$87,"dihapus",0,1)</f>
        <v>Gamping 2</v>
      </c>
      <c r="C3323" t="s">
        <v>200</v>
      </c>
      <c r="D3323">
        <f>_xlfn.XLOOKUP(C3323,kamus!$B$2:$B$87,kamus!$J$2:$J$87,"dihapus",0,1)</f>
        <v>1</v>
      </c>
      <c r="E3323">
        <f t="shared" si="361"/>
        <v>0</v>
      </c>
      <c r="F3323" s="14">
        <v>43525</v>
      </c>
      <c r="G3323" s="1">
        <f t="shared" si="362"/>
        <v>3</v>
      </c>
      <c r="H3323" s="1">
        <f t="shared" si="363"/>
        <v>2019</v>
      </c>
      <c r="I3323">
        <v>0</v>
      </c>
      <c r="J3323">
        <v>0</v>
      </c>
      <c r="K3323">
        <f t="shared" si="357"/>
        <v>0</v>
      </c>
      <c r="L3323">
        <v>16624</v>
      </c>
      <c r="M3323" s="6">
        <f t="shared" si="358"/>
        <v>0</v>
      </c>
      <c r="N3323" s="6">
        <f t="shared" si="359"/>
        <v>0</v>
      </c>
      <c r="O3323" s="6">
        <f t="shared" si="360"/>
        <v>0</v>
      </c>
      <c r="Q3323">
        <f>_xlfn.XLOOKUP(C3323&amp;G3323&amp;H3323,covid!$E$2:$E$2184,covid!$D$2:$D$2184,0,0,1)</f>
        <v>0</v>
      </c>
    </row>
    <row r="3324" spans="1:17" x14ac:dyDescent="0.3">
      <c r="A3324">
        <f>_xlfn.XLOOKUP(C3324,kamus!$B$2:$B$87,kamus!$A$2:$A$87,0,0,1)</f>
        <v>15</v>
      </c>
      <c r="B3324" t="str">
        <f>_xlfn.XLOOKUP(C3324,kamus!$B$2:$B$87,kamus!$D$2:$D$87,"dihapus",0,1)</f>
        <v>Gamping 2</v>
      </c>
      <c r="C3324" t="s">
        <v>230</v>
      </c>
      <c r="D3324">
        <f>_xlfn.XLOOKUP(C3324,kamus!$B$2:$B$87,kamus!$J$2:$J$87,"dihapus",0,1)</f>
        <v>1</v>
      </c>
      <c r="E3324">
        <f t="shared" si="361"/>
        <v>0</v>
      </c>
      <c r="F3324" s="14">
        <v>43525</v>
      </c>
      <c r="G3324" s="1">
        <f t="shared" si="362"/>
        <v>3</v>
      </c>
      <c r="H3324" s="1">
        <f t="shared" si="363"/>
        <v>2019</v>
      </c>
      <c r="I3324">
        <v>4</v>
      </c>
      <c r="J3324">
        <v>0</v>
      </c>
      <c r="K3324">
        <f t="shared" si="357"/>
        <v>4</v>
      </c>
      <c r="L3324">
        <v>18692</v>
      </c>
      <c r="M3324" s="6">
        <f t="shared" si="358"/>
        <v>21.399529210357372</v>
      </c>
      <c r="N3324" s="6">
        <f t="shared" si="359"/>
        <v>0</v>
      </c>
      <c r="O3324" s="6">
        <f t="shared" si="360"/>
        <v>21.399529210357372</v>
      </c>
      <c r="Q3324">
        <f>_xlfn.XLOOKUP(C3324&amp;G3324&amp;H3324,covid!$E$2:$E$2184,covid!$D$2:$D$2184,0,0,1)</f>
        <v>0</v>
      </c>
    </row>
    <row r="3325" spans="1:17" x14ac:dyDescent="0.3">
      <c r="A3325">
        <f>_xlfn.XLOOKUP(C3325,kamus!$B$2:$B$87,kamus!$A$2:$A$87,0,0,1)</f>
        <v>17</v>
      </c>
      <c r="B3325" t="str">
        <f>_xlfn.XLOOKUP(C3325,kamus!$B$2:$B$87,kamus!$D$2:$D$87,"dihapus",0,1)</f>
        <v>Gamping 2</v>
      </c>
      <c r="C3325" t="s">
        <v>272</v>
      </c>
      <c r="D3325">
        <f>_xlfn.XLOOKUP(C3325,kamus!$B$2:$B$87,kamus!$J$2:$J$87,"dihapus",0,1)</f>
        <v>1</v>
      </c>
      <c r="E3325">
        <f t="shared" si="361"/>
        <v>0</v>
      </c>
      <c r="F3325" s="14">
        <v>43525</v>
      </c>
      <c r="G3325" s="1">
        <f t="shared" si="362"/>
        <v>3</v>
      </c>
      <c r="H3325" s="1">
        <f t="shared" si="363"/>
        <v>2019</v>
      </c>
      <c r="I3325">
        <v>1</v>
      </c>
      <c r="J3325">
        <v>0</v>
      </c>
      <c r="K3325">
        <f t="shared" si="357"/>
        <v>1</v>
      </c>
      <c r="L3325">
        <v>18667</v>
      </c>
      <c r="M3325" s="6">
        <f t="shared" si="358"/>
        <v>5.3570471955857926</v>
      </c>
      <c r="N3325" s="6">
        <f t="shared" si="359"/>
        <v>0</v>
      </c>
      <c r="O3325" s="6">
        <f t="shared" si="360"/>
        <v>5.3570471955857926</v>
      </c>
      <c r="Q3325">
        <f>_xlfn.XLOOKUP(C3325&amp;G3325&amp;H3325,covid!$E$2:$E$2184,covid!$D$2:$D$2184,0,0,1)</f>
        <v>0</v>
      </c>
    </row>
    <row r="3326" spans="1:17" x14ac:dyDescent="0.3">
      <c r="A3326">
        <f>_xlfn.XLOOKUP(C3326,kamus!$B$2:$B$87,kamus!$A$2:$A$87,0,0,1)</f>
        <v>20</v>
      </c>
      <c r="B3326" t="str">
        <f>_xlfn.XLOOKUP(C3326,kamus!$B$2:$B$87,kamus!$D$2:$D$87,"dihapus",0,1)</f>
        <v>Godean 1</v>
      </c>
      <c r="C3326" t="s">
        <v>247</v>
      </c>
      <c r="D3326">
        <f>_xlfn.XLOOKUP(C3326,kamus!$B$2:$B$87,kamus!$J$2:$J$87,"dihapus",0,1)</f>
        <v>1</v>
      </c>
      <c r="E3326">
        <f t="shared" si="361"/>
        <v>0</v>
      </c>
      <c r="F3326" s="14">
        <v>43525</v>
      </c>
      <c r="G3326" s="1">
        <f t="shared" si="362"/>
        <v>3</v>
      </c>
      <c r="H3326" s="1">
        <f t="shared" si="363"/>
        <v>2019</v>
      </c>
      <c r="I3326">
        <v>0</v>
      </c>
      <c r="J3326">
        <v>0</v>
      </c>
      <c r="K3326">
        <f t="shared" si="357"/>
        <v>0</v>
      </c>
      <c r="L3326">
        <v>9743</v>
      </c>
      <c r="M3326" s="6">
        <f t="shared" si="358"/>
        <v>0</v>
      </c>
      <c r="N3326" s="6">
        <f t="shared" si="359"/>
        <v>0</v>
      </c>
      <c r="O3326" s="6">
        <f t="shared" si="360"/>
        <v>0</v>
      </c>
      <c r="Q3326">
        <f>_xlfn.XLOOKUP(C3326&amp;G3326&amp;H3326,covid!$E$2:$E$2184,covid!$D$2:$D$2184,0,0,1)</f>
        <v>0</v>
      </c>
    </row>
    <row r="3327" spans="1:17" x14ac:dyDescent="0.3">
      <c r="A3327">
        <f>_xlfn.XLOOKUP(C3327,kamus!$B$2:$B$87,kamus!$A$2:$A$87,0,0,1)</f>
        <v>21</v>
      </c>
      <c r="B3327" t="str">
        <f>_xlfn.XLOOKUP(C3327,kamus!$B$2:$B$87,kamus!$D$2:$D$87,"dihapus",0,1)</f>
        <v>Godean 1</v>
      </c>
      <c r="C3327" t="s">
        <v>250</v>
      </c>
      <c r="D3327">
        <f>_xlfn.XLOOKUP(C3327,kamus!$B$2:$B$87,kamus!$J$2:$J$87,"dihapus",0,1)</f>
        <v>1</v>
      </c>
      <c r="E3327">
        <f t="shared" si="361"/>
        <v>0</v>
      </c>
      <c r="F3327" s="14">
        <v>43525</v>
      </c>
      <c r="G3327" s="1">
        <f t="shared" si="362"/>
        <v>3</v>
      </c>
      <c r="H3327" s="1">
        <f t="shared" si="363"/>
        <v>2019</v>
      </c>
      <c r="I3327">
        <v>1</v>
      </c>
      <c r="J3327">
        <v>0</v>
      </c>
      <c r="K3327">
        <f t="shared" si="357"/>
        <v>1</v>
      </c>
      <c r="L3327">
        <v>10269</v>
      </c>
      <c r="M3327" s="6">
        <f t="shared" si="358"/>
        <v>9.7380465478624991</v>
      </c>
      <c r="N3327" s="6">
        <f t="shared" si="359"/>
        <v>0</v>
      </c>
      <c r="O3327" s="6">
        <f t="shared" si="360"/>
        <v>9.7380465478624991</v>
      </c>
      <c r="Q3327">
        <f>_xlfn.XLOOKUP(C3327&amp;G3327&amp;H3327,covid!$E$2:$E$2184,covid!$D$2:$D$2184,0,0,1)</f>
        <v>0</v>
      </c>
    </row>
    <row r="3328" spans="1:17" x14ac:dyDescent="0.3">
      <c r="A3328">
        <f>_xlfn.XLOOKUP(C3328,kamus!$B$2:$B$87,kamus!$A$2:$A$87,0,0,1)</f>
        <v>19</v>
      </c>
      <c r="B3328" t="str">
        <f>_xlfn.XLOOKUP(C3328,kamus!$B$2:$B$87,kamus!$D$2:$D$87,"dihapus",0,1)</f>
        <v>Godean 1</v>
      </c>
      <c r="C3328" t="s">
        <v>251</v>
      </c>
      <c r="D3328">
        <f>_xlfn.XLOOKUP(C3328,kamus!$B$2:$B$87,kamus!$J$2:$J$87,"dihapus",0,1)</f>
        <v>1</v>
      </c>
      <c r="E3328">
        <f t="shared" si="361"/>
        <v>0</v>
      </c>
      <c r="F3328" s="14">
        <v>43525</v>
      </c>
      <c r="G3328" s="1">
        <f t="shared" si="362"/>
        <v>3</v>
      </c>
      <c r="H3328" s="1">
        <f t="shared" si="363"/>
        <v>2019</v>
      </c>
      <c r="I3328">
        <v>7</v>
      </c>
      <c r="J3328">
        <v>0</v>
      </c>
      <c r="K3328">
        <f t="shared" si="357"/>
        <v>7</v>
      </c>
      <c r="L3328">
        <v>9159</v>
      </c>
      <c r="M3328" s="6">
        <f t="shared" si="358"/>
        <v>76.427557593623746</v>
      </c>
      <c r="N3328" s="6">
        <f t="shared" si="359"/>
        <v>0</v>
      </c>
      <c r="O3328" s="6">
        <f t="shared" si="360"/>
        <v>76.427557593623746</v>
      </c>
      <c r="Q3328">
        <f>_xlfn.XLOOKUP(C3328&amp;G3328&amp;H3328,covid!$E$2:$E$2184,covid!$D$2:$D$2184,0,0,1)</f>
        <v>0</v>
      </c>
    </row>
    <row r="3329" spans="1:17" x14ac:dyDescent="0.3">
      <c r="A3329">
        <f>_xlfn.XLOOKUP(C3329,kamus!$B$2:$B$87,kamus!$A$2:$A$87,0,0,1)</f>
        <v>18</v>
      </c>
      <c r="B3329" t="str">
        <f>_xlfn.XLOOKUP(C3329,kamus!$B$2:$B$87,kamus!$D$2:$D$87,"dihapus",0,1)</f>
        <v>Godean 1</v>
      </c>
      <c r="C3329" t="s">
        <v>252</v>
      </c>
      <c r="D3329">
        <f>_xlfn.XLOOKUP(C3329,kamus!$B$2:$B$87,kamus!$J$2:$J$87,"dihapus",0,1)</f>
        <v>0</v>
      </c>
      <c r="E3329">
        <f t="shared" si="361"/>
        <v>0</v>
      </c>
      <c r="F3329" s="14">
        <v>43525</v>
      </c>
      <c r="G3329" s="1">
        <f t="shared" si="362"/>
        <v>3</v>
      </c>
      <c r="H3329" s="1">
        <f t="shared" si="363"/>
        <v>2019</v>
      </c>
      <c r="I3329">
        <v>3</v>
      </c>
      <c r="J3329">
        <v>0</v>
      </c>
      <c r="K3329">
        <f t="shared" si="357"/>
        <v>3</v>
      </c>
      <c r="L3329">
        <v>6607</v>
      </c>
      <c r="M3329" s="6">
        <f t="shared" si="358"/>
        <v>45.406387165127896</v>
      </c>
      <c r="N3329" s="6">
        <f t="shared" si="359"/>
        <v>0</v>
      </c>
      <c r="O3329" s="6">
        <f t="shared" si="360"/>
        <v>45.406387165127896</v>
      </c>
      <c r="Q3329">
        <f>_xlfn.XLOOKUP(C3329&amp;G3329&amp;H3329,covid!$E$2:$E$2184,covid!$D$2:$D$2184,0,0,1)</f>
        <v>0</v>
      </c>
    </row>
    <row r="3330" spans="1:17" x14ac:dyDescent="0.3">
      <c r="A3330">
        <f>_xlfn.XLOOKUP(C3330,kamus!$B$2:$B$87,kamus!$A$2:$A$87,0,0,1)</f>
        <v>23</v>
      </c>
      <c r="B3330" t="str">
        <f>_xlfn.XLOOKUP(C3330,kamus!$B$2:$B$87,kamus!$D$2:$D$87,"dihapus",0,1)</f>
        <v>Godean 2</v>
      </c>
      <c r="C3330" t="s">
        <v>248</v>
      </c>
      <c r="D3330">
        <f>_xlfn.XLOOKUP(C3330,kamus!$B$2:$B$87,kamus!$J$2:$J$87,"dihapus",0,1)</f>
        <v>1</v>
      </c>
      <c r="E3330">
        <f t="shared" si="361"/>
        <v>0</v>
      </c>
      <c r="F3330" s="14">
        <v>43525</v>
      </c>
      <c r="G3330" s="1">
        <f t="shared" si="362"/>
        <v>3</v>
      </c>
      <c r="H3330" s="1">
        <f t="shared" si="363"/>
        <v>2019</v>
      </c>
      <c r="I3330">
        <v>1</v>
      </c>
      <c r="J3330">
        <v>0</v>
      </c>
      <c r="K3330">
        <f t="shared" ref="K3330:K3393" si="364">J3330+I3330</f>
        <v>1</v>
      </c>
      <c r="L3330">
        <v>17439</v>
      </c>
      <c r="M3330" s="6">
        <f t="shared" ref="M3330:M3393" si="365">IF(ISBLANK(I3330)=TRUE,"",I3330/$L3330*100000)</f>
        <v>5.7342737542290267</v>
      </c>
      <c r="N3330" s="6">
        <f t="shared" ref="N3330:N3393" si="366">IF(ISBLANK(J3330)=TRUE,"",J3330/$L3330*100000)</f>
        <v>0</v>
      </c>
      <c r="O3330" s="6">
        <f t="shared" ref="O3330:O3393" si="367">IF(ISBLANK(K3330)=TRUE,"",K3330/$L3330*100000)</f>
        <v>5.7342737542290267</v>
      </c>
      <c r="Q3330">
        <f>_xlfn.XLOOKUP(C3330&amp;G3330&amp;H3330,covid!$E$2:$E$2184,covid!$D$2:$D$2184,0,0,1)</f>
        <v>0</v>
      </c>
    </row>
    <row r="3331" spans="1:17" x14ac:dyDescent="0.3">
      <c r="A3331">
        <f>_xlfn.XLOOKUP(C3331,kamus!$B$2:$B$87,kamus!$A$2:$A$87,0,0,1)</f>
        <v>22</v>
      </c>
      <c r="B3331" t="str">
        <f>_xlfn.XLOOKUP(C3331,kamus!$B$2:$B$87,kamus!$D$2:$D$87,"dihapus",0,1)</f>
        <v>Godean 2</v>
      </c>
      <c r="C3331" t="s">
        <v>249</v>
      </c>
      <c r="D3331">
        <f>_xlfn.XLOOKUP(C3331,kamus!$B$2:$B$87,kamus!$J$2:$J$87,"dihapus",0,1)</f>
        <v>1</v>
      </c>
      <c r="E3331">
        <f t="shared" ref="E3331:E3394" si="368">IF(D3331=0,0,IF(H3331&lt;2021,0,IF(AND(H3331=2021,G3331&lt;5),0,1)))</f>
        <v>0</v>
      </c>
      <c r="F3331" s="14">
        <v>43525</v>
      </c>
      <c r="G3331" s="1">
        <f t="shared" ref="G3331:G3394" si="369">MONTH(F3331)</f>
        <v>3</v>
      </c>
      <c r="H3331" s="1">
        <f t="shared" ref="H3331:H3394" si="370">YEAR(F3331)</f>
        <v>2019</v>
      </c>
      <c r="I3331">
        <v>2</v>
      </c>
      <c r="J3331">
        <v>0</v>
      </c>
      <c r="K3331">
        <f t="shared" si="364"/>
        <v>2</v>
      </c>
      <c r="L3331">
        <v>12380</v>
      </c>
      <c r="M3331" s="6">
        <f t="shared" si="365"/>
        <v>16.155088852988694</v>
      </c>
      <c r="N3331" s="6">
        <f t="shared" si="366"/>
        <v>0</v>
      </c>
      <c r="O3331" s="6">
        <f t="shared" si="367"/>
        <v>16.155088852988694</v>
      </c>
      <c r="Q3331">
        <f>_xlfn.XLOOKUP(C3331&amp;G3331&amp;H3331,covid!$E$2:$E$2184,covid!$D$2:$D$2184,0,0,1)</f>
        <v>0</v>
      </c>
    </row>
    <row r="3332" spans="1:17" x14ac:dyDescent="0.3">
      <c r="A3332">
        <f>_xlfn.XLOOKUP(C3332,kamus!$B$2:$B$87,kamus!$A$2:$A$87,0,0,1)</f>
        <v>24</v>
      </c>
      <c r="B3332" t="str">
        <f>_xlfn.XLOOKUP(C3332,kamus!$B$2:$B$87,kamus!$D$2:$D$87,"dihapus",0,1)</f>
        <v>Godean 2</v>
      </c>
      <c r="C3332" t="s">
        <v>253</v>
      </c>
      <c r="D3332">
        <f>_xlfn.XLOOKUP(C3332,kamus!$B$2:$B$87,kamus!$J$2:$J$87,"dihapus",0,1)</f>
        <v>0</v>
      </c>
      <c r="E3332">
        <f t="shared" si="368"/>
        <v>0</v>
      </c>
      <c r="F3332" s="14">
        <v>43525</v>
      </c>
      <c r="G3332" s="1">
        <f t="shared" si="369"/>
        <v>3</v>
      </c>
      <c r="H3332" s="1">
        <f t="shared" si="370"/>
        <v>2019</v>
      </c>
      <c r="I3332">
        <v>0</v>
      </c>
      <c r="J3332">
        <v>0</v>
      </c>
      <c r="K3332">
        <f t="shared" si="364"/>
        <v>0</v>
      </c>
      <c r="L3332">
        <v>7087</v>
      </c>
      <c r="M3332" s="6">
        <f t="shared" si="365"/>
        <v>0</v>
      </c>
      <c r="N3332" s="6">
        <f t="shared" si="366"/>
        <v>0</v>
      </c>
      <c r="O3332" s="6">
        <f t="shared" si="367"/>
        <v>0</v>
      </c>
      <c r="Q3332">
        <f>_xlfn.XLOOKUP(C3332&amp;G3332&amp;H3332,covid!$E$2:$E$2184,covid!$D$2:$D$2184,0,0,1)</f>
        <v>0</v>
      </c>
    </row>
    <row r="3333" spans="1:17" x14ac:dyDescent="0.3">
      <c r="A3333">
        <f>_xlfn.XLOOKUP(C3333,kamus!$B$2:$B$87,kamus!$A$2:$A$87,0,0,1)</f>
        <v>27</v>
      </c>
      <c r="B3333" t="str">
        <f>_xlfn.XLOOKUP(C3333,kamus!$B$2:$B$87,kamus!$D$2:$D$87,"dihapus",0,1)</f>
        <v>Kalasan</v>
      </c>
      <c r="C3333" t="s">
        <v>235</v>
      </c>
      <c r="D3333">
        <f>_xlfn.XLOOKUP(C3333,kamus!$B$2:$B$87,kamus!$J$2:$J$87,"dihapus",0,1)</f>
        <v>1</v>
      </c>
      <c r="E3333">
        <f t="shared" si="368"/>
        <v>0</v>
      </c>
      <c r="F3333" s="14">
        <v>43525</v>
      </c>
      <c r="G3333" s="1">
        <f t="shared" si="369"/>
        <v>3</v>
      </c>
      <c r="H3333" s="1">
        <f t="shared" si="370"/>
        <v>2019</v>
      </c>
      <c r="I3333">
        <v>5</v>
      </c>
      <c r="J3333">
        <v>3</v>
      </c>
      <c r="K3333">
        <f t="shared" si="364"/>
        <v>8</v>
      </c>
      <c r="L3333">
        <v>38337</v>
      </c>
      <c r="M3333" s="6">
        <f t="shared" si="365"/>
        <v>13.042230743146307</v>
      </c>
      <c r="N3333" s="6">
        <f t="shared" si="366"/>
        <v>7.8253384458877848</v>
      </c>
      <c r="O3333" s="6">
        <f t="shared" si="367"/>
        <v>20.867569189034093</v>
      </c>
      <c r="Q3333">
        <f>_xlfn.XLOOKUP(C3333&amp;G3333&amp;H3333,covid!$E$2:$E$2184,covid!$D$2:$D$2184,0,0,1)</f>
        <v>0</v>
      </c>
    </row>
    <row r="3334" spans="1:17" x14ac:dyDescent="0.3">
      <c r="A3334">
        <f>_xlfn.XLOOKUP(C3334,kamus!$B$2:$B$87,kamus!$A$2:$A$87,0,0,1)</f>
        <v>28</v>
      </c>
      <c r="B3334" t="str">
        <f>_xlfn.XLOOKUP(C3334,kamus!$B$2:$B$87,kamus!$D$2:$D$87,"dihapus",0,1)</f>
        <v>Kalasan</v>
      </c>
      <c r="C3334" t="s">
        <v>239</v>
      </c>
      <c r="D3334">
        <f>_xlfn.XLOOKUP(C3334,kamus!$B$2:$B$87,kamus!$J$2:$J$87,"dihapus",0,1)</f>
        <v>0</v>
      </c>
      <c r="E3334">
        <f t="shared" si="368"/>
        <v>0</v>
      </c>
      <c r="F3334" s="14">
        <v>43525</v>
      </c>
      <c r="G3334" s="1">
        <f t="shared" si="369"/>
        <v>3</v>
      </c>
      <c r="H3334" s="1">
        <f t="shared" si="370"/>
        <v>2019</v>
      </c>
      <c r="I3334">
        <v>2</v>
      </c>
      <c r="J3334">
        <v>1</v>
      </c>
      <c r="K3334">
        <f t="shared" si="364"/>
        <v>3</v>
      </c>
      <c r="L3334">
        <v>13744</v>
      </c>
      <c r="M3334" s="6">
        <f t="shared" si="365"/>
        <v>14.551804423748544</v>
      </c>
      <c r="N3334" s="6">
        <f t="shared" si="366"/>
        <v>7.2759022118742722</v>
      </c>
      <c r="O3334" s="6">
        <f t="shared" si="367"/>
        <v>21.827706635622818</v>
      </c>
      <c r="Q3334">
        <f>_xlfn.XLOOKUP(C3334&amp;G3334&amp;H3334,covid!$E$2:$E$2184,covid!$D$2:$D$2184,0,0,1)</f>
        <v>0</v>
      </c>
    </row>
    <row r="3335" spans="1:17" x14ac:dyDescent="0.3">
      <c r="A3335">
        <f>_xlfn.XLOOKUP(C3335,kamus!$B$2:$B$87,kamus!$A$2:$A$87,0,0,1)</f>
        <v>25</v>
      </c>
      <c r="B3335" t="str">
        <f>_xlfn.XLOOKUP(C3335,kamus!$B$2:$B$87,kamus!$D$2:$D$87,"dihapus",0,1)</f>
        <v>Kalasan</v>
      </c>
      <c r="C3335" t="s">
        <v>265</v>
      </c>
      <c r="D3335">
        <f>_xlfn.XLOOKUP(C3335,kamus!$B$2:$B$87,kamus!$J$2:$J$87,"dihapus",0,1)</f>
        <v>1</v>
      </c>
      <c r="E3335">
        <f t="shared" si="368"/>
        <v>0</v>
      </c>
      <c r="F3335" s="14">
        <v>43525</v>
      </c>
      <c r="G3335" s="1">
        <f t="shared" si="369"/>
        <v>3</v>
      </c>
      <c r="H3335" s="1">
        <f t="shared" si="370"/>
        <v>2019</v>
      </c>
      <c r="I3335">
        <v>0</v>
      </c>
      <c r="J3335">
        <v>0</v>
      </c>
      <c r="K3335">
        <f t="shared" si="364"/>
        <v>0</v>
      </c>
      <c r="L3335">
        <v>17169</v>
      </c>
      <c r="M3335" s="6">
        <f t="shared" si="365"/>
        <v>0</v>
      </c>
      <c r="N3335" s="6">
        <f t="shared" si="366"/>
        <v>0</v>
      </c>
      <c r="O3335" s="6">
        <f t="shared" si="367"/>
        <v>0</v>
      </c>
      <c r="Q3335">
        <f>_xlfn.XLOOKUP(C3335&amp;G3335&amp;H3335,covid!$E$2:$E$2184,covid!$D$2:$D$2184,0,0,1)</f>
        <v>0</v>
      </c>
    </row>
    <row r="3336" spans="1:17" x14ac:dyDescent="0.3">
      <c r="A3336">
        <f>_xlfn.XLOOKUP(C3336,kamus!$B$2:$B$87,kamus!$A$2:$A$87,0,0,1)</f>
        <v>26</v>
      </c>
      <c r="B3336" t="str">
        <f>_xlfn.XLOOKUP(C3336,kamus!$B$2:$B$87,kamus!$D$2:$D$87,"dihapus",0,1)</f>
        <v>Kalasan</v>
      </c>
      <c r="C3336" t="s">
        <v>269</v>
      </c>
      <c r="D3336">
        <f>_xlfn.XLOOKUP(C3336,kamus!$B$2:$B$87,kamus!$J$2:$J$87,"dihapus",0,1)</f>
        <v>1</v>
      </c>
      <c r="E3336">
        <f t="shared" si="368"/>
        <v>0</v>
      </c>
      <c r="F3336" s="14">
        <v>43525</v>
      </c>
      <c r="G3336" s="1">
        <f t="shared" si="369"/>
        <v>3</v>
      </c>
      <c r="H3336" s="1">
        <f t="shared" si="370"/>
        <v>2019</v>
      </c>
      <c r="I3336">
        <v>4</v>
      </c>
      <c r="J3336">
        <v>1</v>
      </c>
      <c r="K3336">
        <f t="shared" si="364"/>
        <v>5</v>
      </c>
      <c r="L3336">
        <v>18588</v>
      </c>
      <c r="M3336" s="6">
        <f t="shared" si="365"/>
        <v>21.519259737465031</v>
      </c>
      <c r="N3336" s="6">
        <f t="shared" si="366"/>
        <v>5.3798149343662578</v>
      </c>
      <c r="O3336" s="6">
        <f t="shared" si="367"/>
        <v>26.899074671831286</v>
      </c>
      <c r="Q3336">
        <f>_xlfn.XLOOKUP(C3336&amp;G3336&amp;H3336,covid!$E$2:$E$2184,covid!$D$2:$D$2184,0,0,1)</f>
        <v>0</v>
      </c>
    </row>
    <row r="3337" spans="1:17" x14ac:dyDescent="0.3">
      <c r="A3337">
        <f>_xlfn.XLOOKUP(C3337,kamus!$B$2:$B$87,kamus!$A$2:$A$87,0,0,1)</f>
        <v>33</v>
      </c>
      <c r="B3337" t="str">
        <f>_xlfn.XLOOKUP(C3337,kamus!$B$2:$B$87,kamus!$D$2:$D$87,"dihapus",0,1)</f>
        <v>Minggir</v>
      </c>
      <c r="C3337" t="s">
        <v>241</v>
      </c>
      <c r="D3337">
        <f>_xlfn.XLOOKUP(C3337,kamus!$B$2:$B$87,kamus!$J$2:$J$87,"dihapus",0,1)</f>
        <v>0</v>
      </c>
      <c r="E3337">
        <f t="shared" si="368"/>
        <v>0</v>
      </c>
      <c r="F3337" s="14">
        <v>43525</v>
      </c>
      <c r="G3337" s="1">
        <f t="shared" si="369"/>
        <v>3</v>
      </c>
      <c r="H3337" s="1">
        <f t="shared" si="370"/>
        <v>2019</v>
      </c>
      <c r="I3337">
        <v>0</v>
      </c>
      <c r="J3337">
        <v>0</v>
      </c>
      <c r="K3337">
        <f t="shared" si="364"/>
        <v>0</v>
      </c>
      <c r="L3337">
        <v>8300</v>
      </c>
      <c r="M3337" s="6">
        <f t="shared" si="365"/>
        <v>0</v>
      </c>
      <c r="N3337" s="6">
        <f t="shared" si="366"/>
        <v>0</v>
      </c>
      <c r="O3337" s="6">
        <f t="shared" si="367"/>
        <v>0</v>
      </c>
      <c r="Q3337">
        <f>_xlfn.XLOOKUP(C3337&amp;G3337&amp;H3337,covid!$E$2:$E$2184,covid!$D$2:$D$2184,0,0,1)</f>
        <v>0</v>
      </c>
    </row>
    <row r="3338" spans="1:17" x14ac:dyDescent="0.3">
      <c r="A3338">
        <f>_xlfn.XLOOKUP(C3338,kamus!$B$2:$B$87,kamus!$A$2:$A$87,0,0,1)</f>
        <v>31</v>
      </c>
      <c r="B3338" t="str">
        <f>_xlfn.XLOOKUP(C3338,kamus!$B$2:$B$87,kamus!$D$2:$D$87,"dihapus",0,1)</f>
        <v>Minggir</v>
      </c>
      <c r="C3338" t="s">
        <v>242</v>
      </c>
      <c r="D3338">
        <f>_xlfn.XLOOKUP(C3338,kamus!$B$2:$B$87,kamus!$J$2:$J$87,"dihapus",0,1)</f>
        <v>0</v>
      </c>
      <c r="E3338">
        <f t="shared" si="368"/>
        <v>0</v>
      </c>
      <c r="F3338" s="14">
        <v>43525</v>
      </c>
      <c r="G3338" s="1">
        <f t="shared" si="369"/>
        <v>3</v>
      </c>
      <c r="H3338" s="1">
        <f t="shared" si="370"/>
        <v>2019</v>
      </c>
      <c r="I3338">
        <v>0</v>
      </c>
      <c r="J3338">
        <v>0</v>
      </c>
      <c r="K3338">
        <f t="shared" si="364"/>
        <v>0</v>
      </c>
      <c r="L3338">
        <v>3637</v>
      </c>
      <c r="M3338" s="6">
        <f t="shared" si="365"/>
        <v>0</v>
      </c>
      <c r="N3338" s="6">
        <f t="shared" si="366"/>
        <v>0</v>
      </c>
      <c r="O3338" s="6">
        <f t="shared" si="367"/>
        <v>0</v>
      </c>
      <c r="Q3338">
        <f>_xlfn.XLOOKUP(C3338&amp;G3338&amp;H3338,covid!$E$2:$E$2184,covid!$D$2:$D$2184,0,0,1)</f>
        <v>0</v>
      </c>
    </row>
    <row r="3339" spans="1:17" x14ac:dyDescent="0.3">
      <c r="A3339">
        <f>_xlfn.XLOOKUP(C3339,kamus!$B$2:$B$87,kamus!$A$2:$A$87,0,0,1)</f>
        <v>32</v>
      </c>
      <c r="B3339" t="str">
        <f>_xlfn.XLOOKUP(C3339,kamus!$B$2:$B$87,kamus!$D$2:$D$87,"dihapus",0,1)</f>
        <v>Minggir</v>
      </c>
      <c r="C3339" t="s">
        <v>243</v>
      </c>
      <c r="D3339">
        <f>_xlfn.XLOOKUP(C3339,kamus!$B$2:$B$87,kamus!$J$2:$J$87,"dihapus",0,1)</f>
        <v>0</v>
      </c>
      <c r="E3339">
        <f t="shared" si="368"/>
        <v>0</v>
      </c>
      <c r="F3339" s="14">
        <v>43525</v>
      </c>
      <c r="G3339" s="1">
        <f t="shared" si="369"/>
        <v>3</v>
      </c>
      <c r="H3339" s="1">
        <f t="shared" si="370"/>
        <v>2019</v>
      </c>
      <c r="I3339">
        <v>0</v>
      </c>
      <c r="J3339">
        <v>0</v>
      </c>
      <c r="K3339">
        <f t="shared" si="364"/>
        <v>0</v>
      </c>
      <c r="L3339">
        <v>7033</v>
      </c>
      <c r="M3339" s="6">
        <f t="shared" si="365"/>
        <v>0</v>
      </c>
      <c r="N3339" s="6">
        <f t="shared" si="366"/>
        <v>0</v>
      </c>
      <c r="O3339" s="6">
        <f t="shared" si="367"/>
        <v>0</v>
      </c>
      <c r="Q3339">
        <f>_xlfn.XLOOKUP(C3339&amp;G3339&amp;H3339,covid!$E$2:$E$2184,covid!$D$2:$D$2184,0,0,1)</f>
        <v>0</v>
      </c>
    </row>
    <row r="3340" spans="1:17" x14ac:dyDescent="0.3">
      <c r="A3340">
        <f>_xlfn.XLOOKUP(C3340,kamus!$B$2:$B$87,kamus!$A$2:$A$87,0,0,1)</f>
        <v>30</v>
      </c>
      <c r="B3340" t="str">
        <f>_xlfn.XLOOKUP(C3340,kamus!$B$2:$B$87,kamus!$D$2:$D$87,"dihapus",0,1)</f>
        <v>Minggir</v>
      </c>
      <c r="C3340" t="s">
        <v>244</v>
      </c>
      <c r="D3340">
        <f>_xlfn.XLOOKUP(C3340,kamus!$B$2:$B$87,kamus!$J$2:$J$87,"dihapus",0,1)</f>
        <v>0</v>
      </c>
      <c r="E3340">
        <f t="shared" si="368"/>
        <v>0</v>
      </c>
      <c r="F3340" s="14">
        <v>43525</v>
      </c>
      <c r="G3340" s="1">
        <f t="shared" si="369"/>
        <v>3</v>
      </c>
      <c r="H3340" s="1">
        <f t="shared" si="370"/>
        <v>2019</v>
      </c>
      <c r="I3340">
        <v>0</v>
      </c>
      <c r="J3340">
        <v>0</v>
      </c>
      <c r="K3340">
        <f t="shared" si="364"/>
        <v>0</v>
      </c>
      <c r="L3340">
        <v>8777</v>
      </c>
      <c r="M3340" s="6">
        <f t="shared" si="365"/>
        <v>0</v>
      </c>
      <c r="N3340" s="6">
        <f t="shared" si="366"/>
        <v>0</v>
      </c>
      <c r="O3340" s="6">
        <f t="shared" si="367"/>
        <v>0</v>
      </c>
      <c r="Q3340">
        <f>_xlfn.XLOOKUP(C3340&amp;G3340&amp;H3340,covid!$E$2:$E$2184,covid!$D$2:$D$2184,0,0,1)</f>
        <v>0</v>
      </c>
    </row>
    <row r="3341" spans="1:17" x14ac:dyDescent="0.3">
      <c r="A3341">
        <f>_xlfn.XLOOKUP(C3341,kamus!$B$2:$B$87,kamus!$A$2:$A$87,0,0,1)</f>
        <v>29</v>
      </c>
      <c r="B3341" t="str">
        <f>_xlfn.XLOOKUP(C3341,kamus!$B$2:$B$87,kamus!$D$2:$D$87,"dihapus",0,1)</f>
        <v>Minggir</v>
      </c>
      <c r="C3341" t="s">
        <v>245</v>
      </c>
      <c r="D3341">
        <f>_xlfn.XLOOKUP(C3341,kamus!$B$2:$B$87,kamus!$J$2:$J$87,"dihapus",0,1)</f>
        <v>0</v>
      </c>
      <c r="E3341">
        <f t="shared" si="368"/>
        <v>0</v>
      </c>
      <c r="F3341" s="14">
        <v>43525</v>
      </c>
      <c r="G3341" s="1">
        <f t="shared" si="369"/>
        <v>3</v>
      </c>
      <c r="H3341" s="1">
        <f t="shared" si="370"/>
        <v>2019</v>
      </c>
      <c r="I3341">
        <v>0</v>
      </c>
      <c r="J3341">
        <v>0</v>
      </c>
      <c r="K3341">
        <f t="shared" si="364"/>
        <v>0</v>
      </c>
      <c r="L3341">
        <v>5165</v>
      </c>
      <c r="M3341" s="6">
        <f t="shared" si="365"/>
        <v>0</v>
      </c>
      <c r="N3341" s="6">
        <f t="shared" si="366"/>
        <v>0</v>
      </c>
      <c r="O3341" s="6">
        <f t="shared" si="367"/>
        <v>0</v>
      </c>
      <c r="Q3341">
        <f>_xlfn.XLOOKUP(C3341&amp;G3341&amp;H3341,covid!$E$2:$E$2184,covid!$D$2:$D$2184,0,0,1)</f>
        <v>0</v>
      </c>
    </row>
    <row r="3342" spans="1:17" x14ac:dyDescent="0.3">
      <c r="A3342">
        <f>_xlfn.XLOOKUP(C3342,kamus!$B$2:$B$87,kamus!$A$2:$A$87,0,0,1)</f>
        <v>35</v>
      </c>
      <c r="B3342" t="str">
        <f>_xlfn.XLOOKUP(C3342,kamus!$B$2:$B$87,kamus!$D$2:$D$87,"dihapus",0,1)</f>
        <v>Mlati 1</v>
      </c>
      <c r="C3342" t="s">
        <v>240</v>
      </c>
      <c r="D3342">
        <f>_xlfn.XLOOKUP(C3342,kamus!$B$2:$B$87,kamus!$J$2:$J$87,"dihapus",0,1)</f>
        <v>1</v>
      </c>
      <c r="E3342">
        <f t="shared" si="368"/>
        <v>0</v>
      </c>
      <c r="F3342" s="14">
        <v>43525</v>
      </c>
      <c r="G3342" s="1">
        <f t="shared" si="369"/>
        <v>3</v>
      </c>
      <c r="H3342" s="1">
        <f t="shared" si="370"/>
        <v>2019</v>
      </c>
      <c r="I3342">
        <v>2</v>
      </c>
      <c r="J3342">
        <v>0</v>
      </c>
      <c r="K3342">
        <f t="shared" si="364"/>
        <v>2</v>
      </c>
      <c r="L3342">
        <v>18886</v>
      </c>
      <c r="M3342" s="6">
        <f t="shared" si="365"/>
        <v>10.589854918987609</v>
      </c>
      <c r="N3342" s="6">
        <f t="shared" si="366"/>
        <v>0</v>
      </c>
      <c r="O3342" s="6">
        <f t="shared" si="367"/>
        <v>10.589854918987609</v>
      </c>
      <c r="Q3342">
        <f>_xlfn.XLOOKUP(C3342&amp;G3342&amp;H3342,covid!$E$2:$E$2184,covid!$D$2:$D$2184,0,0,1)</f>
        <v>0</v>
      </c>
    </row>
    <row r="3343" spans="1:17" x14ac:dyDescent="0.3">
      <c r="A3343">
        <f>_xlfn.XLOOKUP(C3343,kamus!$B$2:$B$87,kamus!$A$2:$A$87,0,0,1)</f>
        <v>34</v>
      </c>
      <c r="B3343" t="str">
        <f>_xlfn.XLOOKUP(C3343,kamus!$B$2:$B$87,kamus!$D$2:$D$87,"dihapus",0,1)</f>
        <v>Mlati 1</v>
      </c>
      <c r="C3343" t="s">
        <v>254</v>
      </c>
      <c r="D3343">
        <f>_xlfn.XLOOKUP(C3343,kamus!$B$2:$B$87,kamus!$J$2:$J$87,"dihapus",0,1)</f>
        <v>1</v>
      </c>
      <c r="E3343">
        <f t="shared" si="368"/>
        <v>0</v>
      </c>
      <c r="F3343" s="14">
        <v>43525</v>
      </c>
      <c r="G3343" s="1">
        <f t="shared" si="369"/>
        <v>3</v>
      </c>
      <c r="H3343" s="1">
        <f t="shared" si="370"/>
        <v>2019</v>
      </c>
      <c r="I3343">
        <v>8</v>
      </c>
      <c r="J3343">
        <v>2</v>
      </c>
      <c r="K3343">
        <f t="shared" si="364"/>
        <v>10</v>
      </c>
      <c r="L3343">
        <v>35345</v>
      </c>
      <c r="M3343" s="6">
        <f t="shared" si="365"/>
        <v>22.634035931532043</v>
      </c>
      <c r="N3343" s="6">
        <f t="shared" si="366"/>
        <v>5.6585089828830109</v>
      </c>
      <c r="O3343" s="6">
        <f t="shared" si="367"/>
        <v>28.292544914415053</v>
      </c>
      <c r="Q3343">
        <f>_xlfn.XLOOKUP(C3343&amp;G3343&amp;H3343,covid!$E$2:$E$2184,covid!$D$2:$D$2184,0,0,1)</f>
        <v>0</v>
      </c>
    </row>
    <row r="3344" spans="1:17" x14ac:dyDescent="0.3">
      <c r="A3344">
        <f>_xlfn.XLOOKUP(C3344,kamus!$B$2:$B$87,kamus!$A$2:$A$87,0,0,1)</f>
        <v>38</v>
      </c>
      <c r="B3344" t="str">
        <f>_xlfn.XLOOKUP(C3344,kamus!$B$2:$B$87,kamus!$D$2:$D$87,"dihapus",0,1)</f>
        <v>Mlati 2</v>
      </c>
      <c r="C3344" t="s">
        <v>258</v>
      </c>
      <c r="D3344">
        <f>_xlfn.XLOOKUP(C3344,kamus!$B$2:$B$87,kamus!$J$2:$J$87,"dihapus",0,1)</f>
        <v>0</v>
      </c>
      <c r="E3344">
        <f t="shared" si="368"/>
        <v>0</v>
      </c>
      <c r="F3344" s="14">
        <v>43525</v>
      </c>
      <c r="G3344" s="1">
        <f t="shared" si="369"/>
        <v>3</v>
      </c>
      <c r="H3344" s="1">
        <f t="shared" si="370"/>
        <v>2019</v>
      </c>
      <c r="I3344">
        <v>0</v>
      </c>
      <c r="J3344">
        <v>2</v>
      </c>
      <c r="K3344">
        <f t="shared" si="364"/>
        <v>2</v>
      </c>
      <c r="L3344">
        <v>16653</v>
      </c>
      <c r="M3344" s="6">
        <f t="shared" si="365"/>
        <v>0</v>
      </c>
      <c r="N3344" s="6">
        <f t="shared" si="366"/>
        <v>12.009848075421846</v>
      </c>
      <c r="O3344" s="6">
        <f t="shared" si="367"/>
        <v>12.009848075421846</v>
      </c>
      <c r="Q3344">
        <f>_xlfn.XLOOKUP(C3344&amp;G3344&amp;H3344,covid!$E$2:$E$2184,covid!$D$2:$D$2184,0,0,1)</f>
        <v>0</v>
      </c>
    </row>
    <row r="3345" spans="1:17" x14ac:dyDescent="0.3">
      <c r="A3345">
        <f>_xlfn.XLOOKUP(C3345,kamus!$B$2:$B$87,kamus!$A$2:$A$87,0,0,1)</f>
        <v>36</v>
      </c>
      <c r="B3345" t="str">
        <f>_xlfn.XLOOKUP(C3345,kamus!$B$2:$B$87,kamus!$D$2:$D$87,"dihapus",0,1)</f>
        <v>Mlati 2</v>
      </c>
      <c r="C3345" t="s">
        <v>268</v>
      </c>
      <c r="D3345">
        <f>_xlfn.XLOOKUP(C3345,kamus!$B$2:$B$87,kamus!$J$2:$J$87,"dihapus",0,1)</f>
        <v>1</v>
      </c>
      <c r="E3345">
        <f t="shared" si="368"/>
        <v>0</v>
      </c>
      <c r="F3345" s="14">
        <v>43525</v>
      </c>
      <c r="G3345" s="1">
        <f t="shared" si="369"/>
        <v>3</v>
      </c>
      <c r="H3345" s="1">
        <f t="shared" si="370"/>
        <v>2019</v>
      </c>
      <c r="I3345">
        <v>0</v>
      </c>
      <c r="J3345">
        <v>0</v>
      </c>
      <c r="K3345">
        <f t="shared" si="364"/>
        <v>0</v>
      </c>
      <c r="L3345">
        <v>11526</v>
      </c>
      <c r="M3345" s="6">
        <f t="shared" si="365"/>
        <v>0</v>
      </c>
      <c r="N3345" s="6">
        <f t="shared" si="366"/>
        <v>0</v>
      </c>
      <c r="O3345" s="6">
        <f t="shared" si="367"/>
        <v>0</v>
      </c>
      <c r="Q3345">
        <f>_xlfn.XLOOKUP(C3345&amp;G3345&amp;H3345,covid!$E$2:$E$2184,covid!$D$2:$D$2184,0,0,1)</f>
        <v>0</v>
      </c>
    </row>
    <row r="3346" spans="1:17" x14ac:dyDescent="0.3">
      <c r="A3346">
        <f>_xlfn.XLOOKUP(C3346,kamus!$B$2:$B$87,kamus!$A$2:$A$87,0,0,1)</f>
        <v>37</v>
      </c>
      <c r="B3346" t="str">
        <f>_xlfn.XLOOKUP(C3346,kamus!$B$2:$B$87,kamus!$D$2:$D$87,"dihapus",0,1)</f>
        <v>Mlati 2</v>
      </c>
      <c r="C3346" t="s">
        <v>270</v>
      </c>
      <c r="D3346">
        <f>_xlfn.XLOOKUP(C3346,kamus!$B$2:$B$87,kamus!$J$2:$J$87,"dihapus",0,1)</f>
        <v>1</v>
      </c>
      <c r="E3346">
        <f t="shared" si="368"/>
        <v>0</v>
      </c>
      <c r="F3346" s="14">
        <v>43525</v>
      </c>
      <c r="G3346" s="1">
        <f t="shared" si="369"/>
        <v>3</v>
      </c>
      <c r="H3346" s="1">
        <f t="shared" si="370"/>
        <v>2019</v>
      </c>
      <c r="I3346">
        <v>0</v>
      </c>
      <c r="J3346">
        <v>0</v>
      </c>
      <c r="K3346">
        <f t="shared" si="364"/>
        <v>0</v>
      </c>
      <c r="L3346">
        <v>13694</v>
      </c>
      <c r="M3346" s="6">
        <f t="shared" si="365"/>
        <v>0</v>
      </c>
      <c r="N3346" s="6">
        <f t="shared" si="366"/>
        <v>0</v>
      </c>
      <c r="O3346" s="6">
        <f t="shared" si="367"/>
        <v>0</v>
      </c>
      <c r="Q3346">
        <f>_xlfn.XLOOKUP(C3346&amp;G3346&amp;H3346,covid!$E$2:$E$2184,covid!$D$2:$D$2184,0,0,1)</f>
        <v>0</v>
      </c>
    </row>
    <row r="3347" spans="1:17" x14ac:dyDescent="0.3">
      <c r="A3347">
        <f>_xlfn.XLOOKUP(C3347,kamus!$B$2:$B$87,kamus!$A$2:$A$87,0,0,1)</f>
        <v>39</v>
      </c>
      <c r="B3347" t="str">
        <f>_xlfn.XLOOKUP(C3347,kamus!$B$2:$B$87,kamus!$D$2:$D$87,"dihapus",0,1)</f>
        <v>Moyudan</v>
      </c>
      <c r="C3347" t="s">
        <v>259</v>
      </c>
      <c r="D3347">
        <f>_xlfn.XLOOKUP(C3347,kamus!$B$2:$B$87,kamus!$J$2:$J$87,"dihapus",0,1)</f>
        <v>0</v>
      </c>
      <c r="E3347">
        <f t="shared" si="368"/>
        <v>0</v>
      </c>
      <c r="F3347" s="14">
        <v>43525</v>
      </c>
      <c r="G3347" s="1">
        <f t="shared" si="369"/>
        <v>3</v>
      </c>
      <c r="H3347" s="1">
        <f t="shared" si="370"/>
        <v>2019</v>
      </c>
      <c r="I3347">
        <v>1</v>
      </c>
      <c r="J3347">
        <v>0</v>
      </c>
      <c r="K3347">
        <f t="shared" si="364"/>
        <v>1</v>
      </c>
      <c r="L3347">
        <v>11875</v>
      </c>
      <c r="M3347" s="6">
        <f t="shared" si="365"/>
        <v>8.4210526315789469</v>
      </c>
      <c r="N3347" s="6">
        <f t="shared" si="366"/>
        <v>0</v>
      </c>
      <c r="O3347" s="6">
        <f t="shared" si="367"/>
        <v>8.4210526315789469</v>
      </c>
      <c r="Q3347">
        <f>_xlfn.XLOOKUP(C3347&amp;G3347&amp;H3347,covid!$E$2:$E$2184,covid!$D$2:$D$2184,0,0,1)</f>
        <v>0</v>
      </c>
    </row>
    <row r="3348" spans="1:17" x14ac:dyDescent="0.3">
      <c r="A3348">
        <f>_xlfn.XLOOKUP(C3348,kamus!$B$2:$B$87,kamus!$A$2:$A$87,0,0,1)</f>
        <v>42</v>
      </c>
      <c r="B3348" t="str">
        <f>_xlfn.XLOOKUP(C3348,kamus!$B$2:$B$87,kamus!$D$2:$D$87,"dihapus",0,1)</f>
        <v>Moyudan</v>
      </c>
      <c r="C3348" t="s">
        <v>260</v>
      </c>
      <c r="D3348">
        <f>_xlfn.XLOOKUP(C3348,kamus!$B$2:$B$87,kamus!$J$2:$J$87,"dihapus",0,1)</f>
        <v>0</v>
      </c>
      <c r="E3348">
        <f t="shared" si="368"/>
        <v>0</v>
      </c>
      <c r="F3348" s="14">
        <v>43525</v>
      </c>
      <c r="G3348" s="1">
        <f t="shared" si="369"/>
        <v>3</v>
      </c>
      <c r="H3348" s="1">
        <f t="shared" si="370"/>
        <v>2019</v>
      </c>
      <c r="I3348">
        <v>0</v>
      </c>
      <c r="J3348">
        <v>0</v>
      </c>
      <c r="K3348">
        <f t="shared" si="364"/>
        <v>0</v>
      </c>
      <c r="L3348">
        <v>7197</v>
      </c>
      <c r="M3348" s="6">
        <f t="shared" si="365"/>
        <v>0</v>
      </c>
      <c r="N3348" s="6">
        <f t="shared" si="366"/>
        <v>0</v>
      </c>
      <c r="O3348" s="6">
        <f t="shared" si="367"/>
        <v>0</v>
      </c>
      <c r="Q3348">
        <f>_xlfn.XLOOKUP(C3348&amp;G3348&amp;H3348,covid!$E$2:$E$2184,covid!$D$2:$D$2184,0,0,1)</f>
        <v>0</v>
      </c>
    </row>
    <row r="3349" spans="1:17" x14ac:dyDescent="0.3">
      <c r="A3349">
        <f>_xlfn.XLOOKUP(C3349,kamus!$B$2:$B$87,kamus!$A$2:$A$87,0,0,1)</f>
        <v>41</v>
      </c>
      <c r="B3349" t="str">
        <f>_xlfn.XLOOKUP(C3349,kamus!$B$2:$B$87,kamus!$D$2:$D$87,"dihapus",0,1)</f>
        <v>Moyudan</v>
      </c>
      <c r="C3349" t="s">
        <v>262</v>
      </c>
      <c r="D3349">
        <f>_xlfn.XLOOKUP(C3349,kamus!$B$2:$B$87,kamus!$J$2:$J$87,"dihapus",0,1)</f>
        <v>0</v>
      </c>
      <c r="E3349">
        <f t="shared" si="368"/>
        <v>0</v>
      </c>
      <c r="F3349" s="14">
        <v>43525</v>
      </c>
      <c r="G3349" s="1">
        <f t="shared" si="369"/>
        <v>3</v>
      </c>
      <c r="H3349" s="1">
        <f t="shared" si="370"/>
        <v>2019</v>
      </c>
      <c r="I3349">
        <v>0</v>
      </c>
      <c r="J3349">
        <v>0</v>
      </c>
      <c r="K3349">
        <f t="shared" si="364"/>
        <v>0</v>
      </c>
      <c r="L3349">
        <v>6705</v>
      </c>
      <c r="M3349" s="6">
        <f t="shared" si="365"/>
        <v>0</v>
      </c>
      <c r="N3349" s="6">
        <f t="shared" si="366"/>
        <v>0</v>
      </c>
      <c r="O3349" s="6">
        <f t="shared" si="367"/>
        <v>0</v>
      </c>
      <c r="Q3349">
        <f>_xlfn.XLOOKUP(C3349&amp;G3349&amp;H3349,covid!$E$2:$E$2184,covid!$D$2:$D$2184,0,0,1)</f>
        <v>0</v>
      </c>
    </row>
    <row r="3350" spans="1:17" x14ac:dyDescent="0.3">
      <c r="A3350">
        <f>_xlfn.XLOOKUP(C3350,kamus!$B$2:$B$87,kamus!$A$2:$A$87,0,0,1)</f>
        <v>40</v>
      </c>
      <c r="B3350" t="str">
        <f>_xlfn.XLOOKUP(C3350,kamus!$B$2:$B$87,kamus!$D$2:$D$87,"dihapus",0,1)</f>
        <v>Moyudan</v>
      </c>
      <c r="C3350" t="s">
        <v>264</v>
      </c>
      <c r="D3350">
        <f>_xlfn.XLOOKUP(C3350,kamus!$B$2:$B$87,kamus!$J$2:$J$87,"dihapus",0,1)</f>
        <v>0</v>
      </c>
      <c r="E3350">
        <f t="shared" si="368"/>
        <v>0</v>
      </c>
      <c r="F3350" s="14">
        <v>43525</v>
      </c>
      <c r="G3350" s="1">
        <f t="shared" si="369"/>
        <v>3</v>
      </c>
      <c r="H3350" s="1">
        <f t="shared" si="370"/>
        <v>2019</v>
      </c>
      <c r="I3350">
        <v>3</v>
      </c>
      <c r="J3350">
        <v>0</v>
      </c>
      <c r="K3350">
        <f t="shared" si="364"/>
        <v>3</v>
      </c>
      <c r="L3350">
        <v>8347</v>
      </c>
      <c r="M3350" s="6">
        <f t="shared" si="365"/>
        <v>35.941056667066007</v>
      </c>
      <c r="N3350" s="6">
        <f t="shared" si="366"/>
        <v>0</v>
      </c>
      <c r="O3350" s="6">
        <f t="shared" si="367"/>
        <v>35.941056667066007</v>
      </c>
      <c r="Q3350">
        <f>_xlfn.XLOOKUP(C3350&amp;G3350&amp;H3350,covid!$E$2:$E$2184,covid!$D$2:$D$2184,0,0,1)</f>
        <v>0</v>
      </c>
    </row>
    <row r="3351" spans="1:17" x14ac:dyDescent="0.3">
      <c r="A3351">
        <f>_xlfn.XLOOKUP(C3351,kamus!$B$2:$B$87,kamus!$A$2:$A$87,0,0,1)</f>
        <v>43</v>
      </c>
      <c r="B3351" t="str">
        <f>_xlfn.XLOOKUP(C3351,kamus!$B$2:$B$87,kamus!$D$2:$D$87,"dihapus",0,1)</f>
        <v>Ngaglik 1</v>
      </c>
      <c r="C3351" t="s">
        <v>228</v>
      </c>
      <c r="D3351">
        <f>_xlfn.XLOOKUP(C3351,kamus!$B$2:$B$87,kamus!$J$2:$J$87,"dihapus",0,1)</f>
        <v>1</v>
      </c>
      <c r="E3351">
        <f t="shared" si="368"/>
        <v>0</v>
      </c>
      <c r="F3351" s="14">
        <v>43525</v>
      </c>
      <c r="G3351" s="1">
        <f t="shared" si="369"/>
        <v>3</v>
      </c>
      <c r="H3351" s="1">
        <f t="shared" si="370"/>
        <v>2019</v>
      </c>
      <c r="I3351">
        <v>0</v>
      </c>
      <c r="J3351">
        <v>0</v>
      </c>
      <c r="K3351">
        <f t="shared" si="364"/>
        <v>0</v>
      </c>
      <c r="L3351">
        <v>12705</v>
      </c>
      <c r="M3351" s="6">
        <f t="shared" si="365"/>
        <v>0</v>
      </c>
      <c r="N3351" s="6">
        <f t="shared" si="366"/>
        <v>0</v>
      </c>
      <c r="O3351" s="6">
        <f t="shared" si="367"/>
        <v>0</v>
      </c>
      <c r="Q3351">
        <f>_xlfn.XLOOKUP(C3351&amp;G3351&amp;H3351,covid!$E$2:$E$2184,covid!$D$2:$D$2184,0,0,1)</f>
        <v>0</v>
      </c>
    </row>
    <row r="3352" spans="1:17" x14ac:dyDescent="0.3">
      <c r="A3352">
        <f>_xlfn.XLOOKUP(C3352,kamus!$B$2:$B$87,kamus!$A$2:$A$87,0,0,1)</f>
        <v>44</v>
      </c>
      <c r="B3352" t="str">
        <f>_xlfn.XLOOKUP(C3352,kamus!$B$2:$B$87,kamus!$D$2:$D$87,"dihapus",0,1)</f>
        <v>Ngaglik 1</v>
      </c>
      <c r="C3352" t="s">
        <v>237</v>
      </c>
      <c r="D3352">
        <f>_xlfn.XLOOKUP(C3352,kamus!$B$2:$B$87,kamus!$J$2:$J$87,"dihapus",0,1)</f>
        <v>1</v>
      </c>
      <c r="E3352">
        <f t="shared" si="368"/>
        <v>0</v>
      </c>
      <c r="F3352" s="14">
        <v>43525</v>
      </c>
      <c r="G3352" s="1">
        <f t="shared" si="369"/>
        <v>3</v>
      </c>
      <c r="H3352" s="1">
        <f t="shared" si="370"/>
        <v>2019</v>
      </c>
      <c r="I3352">
        <v>0</v>
      </c>
      <c r="J3352">
        <v>0</v>
      </c>
      <c r="K3352">
        <f t="shared" si="364"/>
        <v>0</v>
      </c>
      <c r="L3352">
        <v>21934</v>
      </c>
      <c r="M3352" s="6">
        <f t="shared" si="365"/>
        <v>0</v>
      </c>
      <c r="N3352" s="6">
        <f t="shared" si="366"/>
        <v>0</v>
      </c>
      <c r="O3352" s="6">
        <f t="shared" si="367"/>
        <v>0</v>
      </c>
      <c r="Q3352">
        <f>_xlfn.XLOOKUP(C3352&amp;G3352&amp;H3352,covid!$E$2:$E$2184,covid!$D$2:$D$2184,0,0,1)</f>
        <v>0</v>
      </c>
    </row>
    <row r="3353" spans="1:17" x14ac:dyDescent="0.3">
      <c r="A3353">
        <f>_xlfn.XLOOKUP(C3353,kamus!$B$2:$B$87,kamus!$A$2:$A$87,0,0,1)</f>
        <v>45</v>
      </c>
      <c r="B3353" t="str">
        <f>_xlfn.XLOOKUP(C3353,kamus!$B$2:$B$87,kamus!$D$2:$D$87,"dihapus",0,1)</f>
        <v>Ngaglik 1</v>
      </c>
      <c r="C3353" t="s">
        <v>255</v>
      </c>
      <c r="D3353">
        <f>_xlfn.XLOOKUP(C3353,kamus!$B$2:$B$87,kamus!$J$2:$J$87,"dihapus",0,1)</f>
        <v>1</v>
      </c>
      <c r="E3353">
        <f t="shared" si="368"/>
        <v>0</v>
      </c>
      <c r="F3353" s="14">
        <v>43525</v>
      </c>
      <c r="G3353" s="1">
        <f t="shared" si="369"/>
        <v>3</v>
      </c>
      <c r="H3353" s="1">
        <f t="shared" si="370"/>
        <v>2019</v>
      </c>
      <c r="I3353">
        <v>0</v>
      </c>
      <c r="J3353">
        <v>0</v>
      </c>
      <c r="K3353">
        <f t="shared" si="364"/>
        <v>0</v>
      </c>
      <c r="L3353">
        <v>19793</v>
      </c>
      <c r="M3353" s="6">
        <f t="shared" si="365"/>
        <v>0</v>
      </c>
      <c r="N3353" s="6">
        <f t="shared" si="366"/>
        <v>0</v>
      </c>
      <c r="O3353" s="6">
        <f t="shared" si="367"/>
        <v>0</v>
      </c>
      <c r="Q3353">
        <f>_xlfn.XLOOKUP(C3353&amp;G3353&amp;H3353,covid!$E$2:$E$2184,covid!$D$2:$D$2184,0,0,1)</f>
        <v>0</v>
      </c>
    </row>
    <row r="3354" spans="1:17" x14ac:dyDescent="0.3">
      <c r="A3354">
        <f>_xlfn.XLOOKUP(C3354,kamus!$B$2:$B$87,kamus!$A$2:$A$87,0,0,1)</f>
        <v>48</v>
      </c>
      <c r="B3354" t="str">
        <f>_xlfn.XLOOKUP(C3354,kamus!$B$2:$B$87,kamus!$D$2:$D$87,"dihapus",0,1)</f>
        <v>Ngaglik 2</v>
      </c>
      <c r="C3354" t="s">
        <v>208</v>
      </c>
      <c r="D3354">
        <f>_xlfn.XLOOKUP(C3354,kamus!$B$2:$B$87,kamus!$J$2:$J$87,"dihapus",0,1)</f>
        <v>1</v>
      </c>
      <c r="E3354">
        <f t="shared" si="368"/>
        <v>0</v>
      </c>
      <c r="F3354" s="14">
        <v>43525</v>
      </c>
      <c r="G3354" s="1">
        <f t="shared" si="369"/>
        <v>3</v>
      </c>
      <c r="H3354" s="1">
        <f t="shared" si="370"/>
        <v>2019</v>
      </c>
      <c r="I3354">
        <v>0</v>
      </c>
      <c r="J3354">
        <v>1</v>
      </c>
      <c r="K3354">
        <f t="shared" si="364"/>
        <v>1</v>
      </c>
      <c r="L3354">
        <v>10447</v>
      </c>
      <c r="M3354" s="6">
        <f t="shared" si="365"/>
        <v>0</v>
      </c>
      <c r="N3354" s="6">
        <f t="shared" si="366"/>
        <v>9.5721259691777547</v>
      </c>
      <c r="O3354" s="6">
        <f t="shared" si="367"/>
        <v>9.5721259691777547</v>
      </c>
      <c r="Q3354">
        <f>_xlfn.XLOOKUP(C3354&amp;G3354&amp;H3354,covid!$E$2:$E$2184,covid!$D$2:$D$2184,0,0,1)</f>
        <v>0</v>
      </c>
    </row>
    <row r="3355" spans="1:17" x14ac:dyDescent="0.3">
      <c r="A3355">
        <f>_xlfn.XLOOKUP(C3355,kamus!$B$2:$B$87,kamus!$A$2:$A$87,0,0,1)</f>
        <v>47</v>
      </c>
      <c r="B3355" t="str">
        <f>_xlfn.XLOOKUP(C3355,kamus!$B$2:$B$87,kamus!$D$2:$D$87,"dihapus",0,1)</f>
        <v>Ngaglik 2</v>
      </c>
      <c r="C3355" t="s">
        <v>238</v>
      </c>
      <c r="D3355">
        <f>_xlfn.XLOOKUP(C3355,kamus!$B$2:$B$87,kamus!$J$2:$J$87,"dihapus",0,1)</f>
        <v>1</v>
      </c>
      <c r="E3355">
        <f t="shared" si="368"/>
        <v>0</v>
      </c>
      <c r="F3355" s="14">
        <v>43525</v>
      </c>
      <c r="G3355" s="1">
        <f t="shared" si="369"/>
        <v>3</v>
      </c>
      <c r="H3355" s="1">
        <f t="shared" si="370"/>
        <v>2019</v>
      </c>
      <c r="I3355">
        <v>1</v>
      </c>
      <c r="J3355">
        <v>2</v>
      </c>
      <c r="K3355">
        <f t="shared" si="364"/>
        <v>3</v>
      </c>
      <c r="L3355">
        <v>22367</v>
      </c>
      <c r="M3355" s="6">
        <f t="shared" si="365"/>
        <v>4.4708722671793266</v>
      </c>
      <c r="N3355" s="6">
        <f t="shared" si="366"/>
        <v>8.9417445343586532</v>
      </c>
      <c r="O3355" s="6">
        <f t="shared" si="367"/>
        <v>13.412616801537981</v>
      </c>
      <c r="Q3355">
        <f>_xlfn.XLOOKUP(C3355&amp;G3355&amp;H3355,covid!$E$2:$E$2184,covid!$D$2:$D$2184,0,0,1)</f>
        <v>0</v>
      </c>
    </row>
    <row r="3356" spans="1:17" x14ac:dyDescent="0.3">
      <c r="A3356">
        <f>_xlfn.XLOOKUP(C3356,kamus!$B$2:$B$87,kamus!$A$2:$A$87,0,0,1)</f>
        <v>46</v>
      </c>
      <c r="B3356" t="str">
        <f>_xlfn.XLOOKUP(C3356,kamus!$B$2:$B$87,kamus!$D$2:$D$87,"dihapus",0,1)</f>
        <v>Ngaglik 2</v>
      </c>
      <c r="C3356" t="s">
        <v>257</v>
      </c>
      <c r="D3356">
        <f>_xlfn.XLOOKUP(C3356,kamus!$B$2:$B$87,kamus!$J$2:$J$87,"dihapus",0,1)</f>
        <v>1</v>
      </c>
      <c r="E3356">
        <f t="shared" si="368"/>
        <v>0</v>
      </c>
      <c r="F3356" s="14">
        <v>43525</v>
      </c>
      <c r="G3356" s="1">
        <f t="shared" si="369"/>
        <v>3</v>
      </c>
      <c r="H3356" s="1">
        <f t="shared" si="370"/>
        <v>2019</v>
      </c>
      <c r="I3356">
        <v>1</v>
      </c>
      <c r="J3356">
        <v>0</v>
      </c>
      <c r="K3356">
        <f t="shared" si="364"/>
        <v>1</v>
      </c>
      <c r="L3356">
        <v>16910</v>
      </c>
      <c r="M3356" s="6">
        <f t="shared" si="365"/>
        <v>5.9136605558840927</v>
      </c>
      <c r="N3356" s="6">
        <f t="shared" si="366"/>
        <v>0</v>
      </c>
      <c r="O3356" s="6">
        <f t="shared" si="367"/>
        <v>5.9136605558840927</v>
      </c>
      <c r="Q3356">
        <f>_xlfn.XLOOKUP(C3356&amp;G3356&amp;H3356,covid!$E$2:$E$2184,covid!$D$2:$D$2184,0,0,1)</f>
        <v>0</v>
      </c>
    </row>
    <row r="3357" spans="1:17" x14ac:dyDescent="0.3">
      <c r="A3357">
        <f>_xlfn.XLOOKUP(C3357,kamus!$B$2:$B$87,kamus!$A$2:$A$87,0,0,1)</f>
        <v>50</v>
      </c>
      <c r="B3357" t="str">
        <f>_xlfn.XLOOKUP(C3357,kamus!$B$2:$B$87,kamus!$D$2:$D$87,"dihapus",0,1)</f>
        <v>Ngemplak 1</v>
      </c>
      <c r="C3357" t="s">
        <v>202</v>
      </c>
      <c r="D3357">
        <f>_xlfn.XLOOKUP(C3357,kamus!$B$2:$B$87,kamus!$J$2:$J$87,"dihapus",0,1)</f>
        <v>0</v>
      </c>
      <c r="E3357">
        <f t="shared" si="368"/>
        <v>0</v>
      </c>
      <c r="F3357" s="14">
        <v>43525</v>
      </c>
      <c r="G3357" s="1">
        <f t="shared" si="369"/>
        <v>3</v>
      </c>
      <c r="H3357" s="1">
        <f t="shared" si="370"/>
        <v>2019</v>
      </c>
      <c r="I3357">
        <v>0</v>
      </c>
      <c r="J3357">
        <v>0</v>
      </c>
      <c r="K3357">
        <f t="shared" si="364"/>
        <v>0</v>
      </c>
      <c r="L3357">
        <v>7988</v>
      </c>
      <c r="M3357" s="6">
        <f t="shared" si="365"/>
        <v>0</v>
      </c>
      <c r="N3357" s="6">
        <f t="shared" si="366"/>
        <v>0</v>
      </c>
      <c r="O3357" s="6">
        <f t="shared" si="367"/>
        <v>0</v>
      </c>
      <c r="Q3357">
        <f>_xlfn.XLOOKUP(C3357&amp;G3357&amp;H3357,covid!$E$2:$E$2184,covid!$D$2:$D$2184,0,0,1)</f>
        <v>0</v>
      </c>
    </row>
    <row r="3358" spans="1:17" x14ac:dyDescent="0.3">
      <c r="A3358">
        <f>_xlfn.XLOOKUP(C3358,kamus!$B$2:$B$87,kamus!$A$2:$A$87,0,0,1)</f>
        <v>51</v>
      </c>
      <c r="B3358" t="str">
        <f>_xlfn.XLOOKUP(C3358,kamus!$B$2:$B$87,kamus!$D$2:$D$87,"dihapus",0,1)</f>
        <v>Ngemplak 1</v>
      </c>
      <c r="C3358" t="s">
        <v>256</v>
      </c>
      <c r="D3358">
        <f>_xlfn.XLOOKUP(C3358,kamus!$B$2:$B$87,kamus!$J$2:$J$87,"dihapus",0,1)</f>
        <v>0</v>
      </c>
      <c r="E3358">
        <f t="shared" si="368"/>
        <v>0</v>
      </c>
      <c r="F3358" s="14">
        <v>43525</v>
      </c>
      <c r="G3358" s="1">
        <f t="shared" si="369"/>
        <v>3</v>
      </c>
      <c r="H3358" s="1">
        <f t="shared" si="370"/>
        <v>2019</v>
      </c>
      <c r="I3358">
        <v>2</v>
      </c>
      <c r="J3358">
        <v>0</v>
      </c>
      <c r="K3358">
        <f t="shared" si="364"/>
        <v>2</v>
      </c>
      <c r="L3358">
        <v>8208</v>
      </c>
      <c r="M3358" s="6">
        <f t="shared" si="365"/>
        <v>24.366471734892787</v>
      </c>
      <c r="N3358" s="6">
        <f t="shared" si="366"/>
        <v>0</v>
      </c>
      <c r="O3358" s="6">
        <f t="shared" si="367"/>
        <v>24.366471734892787</v>
      </c>
      <c r="Q3358">
        <f>_xlfn.XLOOKUP(C3358&amp;G3358&amp;H3358,covid!$E$2:$E$2184,covid!$D$2:$D$2184,0,0,1)</f>
        <v>0</v>
      </c>
    </row>
    <row r="3359" spans="1:17" x14ac:dyDescent="0.3">
      <c r="A3359">
        <f>_xlfn.XLOOKUP(C3359,kamus!$B$2:$B$87,kamus!$A$2:$A$87,0,0,1)</f>
        <v>49</v>
      </c>
      <c r="B3359" t="str">
        <f>_xlfn.XLOOKUP(C3359,kamus!$B$2:$B$87,kamus!$D$2:$D$87,"dihapus",0,1)</f>
        <v>Ngemplak 1</v>
      </c>
      <c r="C3359" t="s">
        <v>276</v>
      </c>
      <c r="D3359">
        <f>_xlfn.XLOOKUP(C3359,kamus!$B$2:$B$87,kamus!$J$2:$J$87,"dihapus",0,1)</f>
        <v>1</v>
      </c>
      <c r="E3359">
        <f t="shared" si="368"/>
        <v>0</v>
      </c>
      <c r="F3359" s="14">
        <v>43525</v>
      </c>
      <c r="G3359" s="1">
        <f t="shared" si="369"/>
        <v>3</v>
      </c>
      <c r="H3359" s="1">
        <f t="shared" si="370"/>
        <v>2019</v>
      </c>
      <c r="I3359">
        <v>0</v>
      </c>
      <c r="J3359">
        <v>0</v>
      </c>
      <c r="K3359">
        <f t="shared" si="364"/>
        <v>0</v>
      </c>
      <c r="L3359">
        <v>9697</v>
      </c>
      <c r="M3359" s="6">
        <f t="shared" si="365"/>
        <v>0</v>
      </c>
      <c r="N3359" s="6">
        <f t="shared" si="366"/>
        <v>0</v>
      </c>
      <c r="O3359" s="6">
        <f t="shared" si="367"/>
        <v>0</v>
      </c>
      <c r="Q3359">
        <f>_xlfn.XLOOKUP(C3359&amp;G3359&amp;H3359,covid!$E$2:$E$2184,covid!$D$2:$D$2184,0,0,1)</f>
        <v>0</v>
      </c>
    </row>
    <row r="3360" spans="1:17" x14ac:dyDescent="0.3">
      <c r="A3360">
        <f>_xlfn.XLOOKUP(C3360,kamus!$B$2:$B$87,kamus!$A$2:$A$87,0,0,1)</f>
        <v>52</v>
      </c>
      <c r="B3360" t="str">
        <f>_xlfn.XLOOKUP(C3360,kamus!$B$2:$B$87,kamus!$D$2:$D$87,"dihapus",0,1)</f>
        <v>Ngemplak 2</v>
      </c>
      <c r="C3360" t="s">
        <v>277</v>
      </c>
      <c r="D3360">
        <f>_xlfn.XLOOKUP(C3360,kamus!$B$2:$B$87,kamus!$J$2:$J$87,"dihapus",0,1)</f>
        <v>1</v>
      </c>
      <c r="E3360">
        <f t="shared" si="368"/>
        <v>0</v>
      </c>
      <c r="F3360" s="14">
        <v>43525</v>
      </c>
      <c r="G3360" s="1">
        <f t="shared" si="369"/>
        <v>3</v>
      </c>
      <c r="H3360" s="1">
        <f t="shared" si="370"/>
        <v>2019</v>
      </c>
      <c r="I3360">
        <v>1</v>
      </c>
      <c r="J3360">
        <v>4</v>
      </c>
      <c r="K3360">
        <f t="shared" si="364"/>
        <v>5</v>
      </c>
      <c r="L3360">
        <v>31636</v>
      </c>
      <c r="M3360" s="6">
        <f t="shared" si="365"/>
        <v>3.1609558730560119</v>
      </c>
      <c r="N3360" s="6">
        <f t="shared" si="366"/>
        <v>12.643823492224048</v>
      </c>
      <c r="O3360" s="6">
        <f t="shared" si="367"/>
        <v>15.80477936528006</v>
      </c>
      <c r="Q3360">
        <f>_xlfn.XLOOKUP(C3360&amp;G3360&amp;H3360,covid!$E$2:$E$2184,covid!$D$2:$D$2184,0,0,1)</f>
        <v>0</v>
      </c>
    </row>
    <row r="3361" spans="1:17" x14ac:dyDescent="0.3">
      <c r="A3361">
        <f>_xlfn.XLOOKUP(C3361,kamus!$B$2:$B$87,kamus!$A$2:$A$87,0,0,1)</f>
        <v>53</v>
      </c>
      <c r="B3361" t="str">
        <f>_xlfn.XLOOKUP(C3361,kamus!$B$2:$B$87,kamus!$D$2:$D$87,"dihapus",0,1)</f>
        <v>Ngemplak 2</v>
      </c>
      <c r="C3361" s="19" t="s">
        <v>278</v>
      </c>
      <c r="D3361">
        <f>_xlfn.XLOOKUP(C3361,kamus!$B$2:$B$87,kamus!$J$2:$J$87,"dihapus",0,1)</f>
        <v>0</v>
      </c>
      <c r="E3361">
        <f t="shared" si="368"/>
        <v>0</v>
      </c>
      <c r="F3361" s="14">
        <v>43525</v>
      </c>
      <c r="G3361" s="1">
        <f t="shared" si="369"/>
        <v>3</v>
      </c>
      <c r="H3361" s="1">
        <f t="shared" si="370"/>
        <v>2019</v>
      </c>
      <c r="I3361">
        <v>0</v>
      </c>
      <c r="J3361">
        <v>0</v>
      </c>
      <c r="K3361">
        <f t="shared" si="364"/>
        <v>0</v>
      </c>
      <c r="L3361">
        <v>8894</v>
      </c>
      <c r="M3361" s="6">
        <f t="shared" si="365"/>
        <v>0</v>
      </c>
      <c r="N3361" s="6">
        <f t="shared" si="366"/>
        <v>0</v>
      </c>
      <c r="O3361" s="6">
        <f t="shared" si="367"/>
        <v>0</v>
      </c>
      <c r="Q3361">
        <f>_xlfn.XLOOKUP(C3361&amp;G3361&amp;H3361,covid!$E$2:$E$2184,covid!$D$2:$D$2184,0,0,1)</f>
        <v>0</v>
      </c>
    </row>
    <row r="3362" spans="1:17" x14ac:dyDescent="0.3">
      <c r="A3362">
        <f>_xlfn.XLOOKUP(C3362,kamus!$B$2:$B$87,kamus!$A$2:$A$87,0,0,1)</f>
        <v>57</v>
      </c>
      <c r="B3362" t="str">
        <f>_xlfn.XLOOKUP(C3362,kamus!$B$2:$B$87,kamus!$D$2:$D$87,"dihapus",0,1)</f>
        <v>Pakem</v>
      </c>
      <c r="C3362" t="s">
        <v>204</v>
      </c>
      <c r="D3362">
        <f>_xlfn.XLOOKUP(C3362,kamus!$B$2:$B$87,kamus!$J$2:$J$87,"dihapus",0,1)</f>
        <v>0</v>
      </c>
      <c r="E3362">
        <f t="shared" si="368"/>
        <v>0</v>
      </c>
      <c r="F3362" s="14">
        <v>43525</v>
      </c>
      <c r="G3362" s="1">
        <f t="shared" si="369"/>
        <v>3</v>
      </c>
      <c r="H3362" s="1">
        <f t="shared" si="370"/>
        <v>2019</v>
      </c>
      <c r="I3362">
        <v>0</v>
      </c>
      <c r="J3362">
        <v>0</v>
      </c>
      <c r="K3362">
        <f t="shared" si="364"/>
        <v>0</v>
      </c>
      <c r="L3362">
        <v>6864</v>
      </c>
      <c r="M3362" s="6">
        <f t="shared" si="365"/>
        <v>0</v>
      </c>
      <c r="N3362" s="6">
        <f t="shared" si="366"/>
        <v>0</v>
      </c>
      <c r="O3362" s="6">
        <f t="shared" si="367"/>
        <v>0</v>
      </c>
      <c r="Q3362">
        <f>_xlfn.XLOOKUP(C3362&amp;G3362&amp;H3362,covid!$E$2:$E$2184,covid!$D$2:$D$2184,0,0,1)</f>
        <v>0</v>
      </c>
    </row>
    <row r="3363" spans="1:17" x14ac:dyDescent="0.3">
      <c r="A3363">
        <f>_xlfn.XLOOKUP(C3363,kamus!$B$2:$B$87,kamus!$A$2:$A$87,0,0,1)</f>
        <v>54</v>
      </c>
      <c r="B3363" t="str">
        <f>_xlfn.XLOOKUP(C3363,kamus!$B$2:$B$87,kamus!$D$2:$D$87,"dihapus",0,1)</f>
        <v>Pakem</v>
      </c>
      <c r="C3363" t="s">
        <v>213</v>
      </c>
      <c r="D3363">
        <f>_xlfn.XLOOKUP(C3363,kamus!$B$2:$B$87,kamus!$J$2:$J$87,"dihapus",0,1)</f>
        <v>0</v>
      </c>
      <c r="E3363">
        <f t="shared" si="368"/>
        <v>0</v>
      </c>
      <c r="F3363" s="14">
        <v>43525</v>
      </c>
      <c r="G3363" s="1">
        <f t="shared" si="369"/>
        <v>3</v>
      </c>
      <c r="H3363" s="1">
        <f t="shared" si="370"/>
        <v>2019</v>
      </c>
      <c r="I3363">
        <v>0</v>
      </c>
      <c r="J3363">
        <v>0</v>
      </c>
      <c r="K3363">
        <f t="shared" si="364"/>
        <v>0</v>
      </c>
      <c r="L3363">
        <v>9160</v>
      </c>
      <c r="M3363" s="6">
        <f t="shared" si="365"/>
        <v>0</v>
      </c>
      <c r="N3363" s="6">
        <f t="shared" si="366"/>
        <v>0</v>
      </c>
      <c r="O3363" s="6">
        <f t="shared" si="367"/>
        <v>0</v>
      </c>
      <c r="Q3363">
        <f>_xlfn.XLOOKUP(C3363&amp;G3363&amp;H3363,covid!$E$2:$E$2184,covid!$D$2:$D$2184,0,0,1)</f>
        <v>0</v>
      </c>
    </row>
    <row r="3364" spans="1:17" x14ac:dyDescent="0.3">
      <c r="A3364">
        <f>_xlfn.XLOOKUP(C3364,kamus!$B$2:$B$87,kamus!$A$2:$A$87,0,0,1)</f>
        <v>56</v>
      </c>
      <c r="B3364" t="str">
        <f>_xlfn.XLOOKUP(C3364,kamus!$B$2:$B$87,kamus!$D$2:$D$87,"dihapus",0,1)</f>
        <v>Pakem</v>
      </c>
      <c r="C3364" t="s">
        <v>214</v>
      </c>
      <c r="D3364">
        <f>_xlfn.XLOOKUP(C3364,kamus!$B$2:$B$87,kamus!$J$2:$J$87,"dihapus",0,1)</f>
        <v>1</v>
      </c>
      <c r="E3364">
        <f t="shared" si="368"/>
        <v>0</v>
      </c>
      <c r="F3364" s="14">
        <v>43525</v>
      </c>
      <c r="G3364" s="1">
        <f t="shared" si="369"/>
        <v>3</v>
      </c>
      <c r="H3364" s="1">
        <f t="shared" si="370"/>
        <v>2019</v>
      </c>
      <c r="I3364">
        <v>0</v>
      </c>
      <c r="J3364">
        <v>0</v>
      </c>
      <c r="K3364">
        <f t="shared" si="364"/>
        <v>0</v>
      </c>
      <c r="L3364">
        <v>6711</v>
      </c>
      <c r="M3364" s="6">
        <f t="shared" si="365"/>
        <v>0</v>
      </c>
      <c r="N3364" s="6">
        <f t="shared" si="366"/>
        <v>0</v>
      </c>
      <c r="O3364" s="6">
        <f t="shared" si="367"/>
        <v>0</v>
      </c>
      <c r="Q3364">
        <f>_xlfn.XLOOKUP(C3364&amp;G3364&amp;H3364,covid!$E$2:$E$2184,covid!$D$2:$D$2184,0,0,1)</f>
        <v>0</v>
      </c>
    </row>
    <row r="3365" spans="1:17" x14ac:dyDescent="0.3">
      <c r="A3365">
        <f>_xlfn.XLOOKUP(C3365,kamus!$B$2:$B$87,kamus!$A$2:$A$87,0,0,1)</f>
        <v>58</v>
      </c>
      <c r="B3365" t="str">
        <f>_xlfn.XLOOKUP(C3365,kamus!$B$2:$B$87,kamus!$D$2:$D$87,"dihapus",0,1)</f>
        <v>Pakem</v>
      </c>
      <c r="C3365" t="s">
        <v>231</v>
      </c>
      <c r="D3365">
        <f>_xlfn.XLOOKUP(C3365,kamus!$B$2:$B$87,kamus!$J$2:$J$87,"dihapus",0,1)</f>
        <v>0</v>
      </c>
      <c r="E3365">
        <f t="shared" si="368"/>
        <v>0</v>
      </c>
      <c r="F3365" s="14">
        <v>43525</v>
      </c>
      <c r="G3365" s="1">
        <f t="shared" si="369"/>
        <v>3</v>
      </c>
      <c r="H3365" s="1">
        <f t="shared" si="370"/>
        <v>2019</v>
      </c>
      <c r="I3365">
        <v>0</v>
      </c>
      <c r="J3365">
        <v>0</v>
      </c>
      <c r="K3365">
        <f t="shared" si="364"/>
        <v>0</v>
      </c>
      <c r="L3365">
        <v>6932</v>
      </c>
      <c r="M3365" s="6">
        <f t="shared" si="365"/>
        <v>0</v>
      </c>
      <c r="N3365" s="6">
        <f t="shared" si="366"/>
        <v>0</v>
      </c>
      <c r="O3365" s="6">
        <f t="shared" si="367"/>
        <v>0</v>
      </c>
      <c r="Q3365">
        <f>_xlfn.XLOOKUP(C3365&amp;G3365&amp;H3365,covid!$E$2:$E$2184,covid!$D$2:$D$2184,0,0,1)</f>
        <v>0</v>
      </c>
    </row>
    <row r="3366" spans="1:17" x14ac:dyDescent="0.3">
      <c r="A3366">
        <f>_xlfn.XLOOKUP(C3366,kamus!$B$2:$B$87,kamus!$A$2:$A$87,0,0,1)</f>
        <v>55</v>
      </c>
      <c r="B3366" t="str">
        <f>_xlfn.XLOOKUP(C3366,kamus!$B$2:$B$87,kamus!$D$2:$D$87,"dihapus",0,1)</f>
        <v>Pakem</v>
      </c>
      <c r="C3366" t="s">
        <v>234</v>
      </c>
      <c r="D3366">
        <f>_xlfn.XLOOKUP(C3366,kamus!$B$2:$B$87,kamus!$J$2:$J$87,"dihapus",0,1)</f>
        <v>0</v>
      </c>
      <c r="E3366">
        <f t="shared" si="368"/>
        <v>0</v>
      </c>
      <c r="F3366" s="14">
        <v>43525</v>
      </c>
      <c r="G3366" s="1">
        <f t="shared" si="369"/>
        <v>3</v>
      </c>
      <c r="H3366" s="1">
        <f t="shared" si="370"/>
        <v>2019</v>
      </c>
      <c r="I3366">
        <v>0</v>
      </c>
      <c r="J3366">
        <v>0</v>
      </c>
      <c r="K3366">
        <f t="shared" si="364"/>
        <v>0</v>
      </c>
      <c r="L3366">
        <v>9891</v>
      </c>
      <c r="M3366" s="6">
        <f t="shared" si="365"/>
        <v>0</v>
      </c>
      <c r="N3366" s="6">
        <f t="shared" si="366"/>
        <v>0</v>
      </c>
      <c r="O3366" s="6">
        <f t="shared" si="367"/>
        <v>0</v>
      </c>
      <c r="Q3366">
        <f>_xlfn.XLOOKUP(C3366&amp;G3366&amp;H3366,covid!$E$2:$E$2184,covid!$D$2:$D$2184,0,0,1)</f>
        <v>0</v>
      </c>
    </row>
    <row r="3367" spans="1:17" x14ac:dyDescent="0.3">
      <c r="A3367">
        <f>_xlfn.XLOOKUP(C3367,kamus!$B$2:$B$87,kamus!$A$2:$A$87,0,0,1)</f>
        <v>64</v>
      </c>
      <c r="B3367" t="str">
        <f>_xlfn.XLOOKUP(C3367,kamus!$B$2:$B$87,kamus!$D$2:$D$87,"dihapus",0,1)</f>
        <v>Prambanan</v>
      </c>
      <c r="C3367" t="s">
        <v>203</v>
      </c>
      <c r="D3367">
        <f>_xlfn.XLOOKUP(C3367,kamus!$B$2:$B$87,kamus!$J$2:$J$87,"dihapus",0,1)</f>
        <v>1</v>
      </c>
      <c r="E3367">
        <f t="shared" si="368"/>
        <v>0</v>
      </c>
      <c r="F3367" s="14">
        <v>43525</v>
      </c>
      <c r="G3367" s="1">
        <f t="shared" si="369"/>
        <v>3</v>
      </c>
      <c r="H3367" s="1">
        <f t="shared" si="370"/>
        <v>2019</v>
      </c>
      <c r="I3367">
        <v>3</v>
      </c>
      <c r="J3367">
        <v>0</v>
      </c>
      <c r="K3367">
        <f t="shared" si="364"/>
        <v>3</v>
      </c>
      <c r="L3367">
        <v>12600</v>
      </c>
      <c r="M3367" s="6">
        <f t="shared" si="365"/>
        <v>23.80952380952381</v>
      </c>
      <c r="N3367" s="6">
        <f t="shared" si="366"/>
        <v>0</v>
      </c>
      <c r="O3367" s="6">
        <f t="shared" si="367"/>
        <v>23.80952380952381</v>
      </c>
      <c r="Q3367">
        <f>_xlfn.XLOOKUP(C3367&amp;G3367&amp;H3367,covid!$E$2:$E$2184,covid!$D$2:$D$2184,0,0,1)</f>
        <v>0</v>
      </c>
    </row>
    <row r="3368" spans="1:17" x14ac:dyDescent="0.3">
      <c r="A3368">
        <f>_xlfn.XLOOKUP(C3368,kamus!$B$2:$B$87,kamus!$A$2:$A$87,0,0,1)</f>
        <v>59</v>
      </c>
      <c r="B3368" t="str">
        <f>_xlfn.XLOOKUP(C3368,kamus!$B$2:$B$87,kamus!$D$2:$D$87,"dihapus",0,1)</f>
        <v>Prambanan</v>
      </c>
      <c r="C3368" t="s">
        <v>210</v>
      </c>
      <c r="D3368">
        <f>_xlfn.XLOOKUP(C3368,kamus!$B$2:$B$87,kamus!$J$2:$J$87,"dihapus",0,1)</f>
        <v>0</v>
      </c>
      <c r="E3368">
        <f t="shared" si="368"/>
        <v>0</v>
      </c>
      <c r="F3368" s="14">
        <v>43525</v>
      </c>
      <c r="G3368" s="1">
        <f t="shared" si="369"/>
        <v>3</v>
      </c>
      <c r="H3368" s="1">
        <f t="shared" si="370"/>
        <v>2019</v>
      </c>
      <c r="I3368">
        <v>0</v>
      </c>
      <c r="J3368">
        <v>0</v>
      </c>
      <c r="K3368">
        <f t="shared" si="364"/>
        <v>0</v>
      </c>
      <c r="L3368">
        <v>4755</v>
      </c>
      <c r="M3368" s="6">
        <f t="shared" si="365"/>
        <v>0</v>
      </c>
      <c r="N3368" s="6">
        <f t="shared" si="366"/>
        <v>0</v>
      </c>
      <c r="O3368" s="6">
        <f t="shared" si="367"/>
        <v>0</v>
      </c>
      <c r="Q3368">
        <f>_xlfn.XLOOKUP(C3368&amp;G3368&amp;H3368,covid!$E$2:$E$2184,covid!$D$2:$D$2184,0,0,1)</f>
        <v>0</v>
      </c>
    </row>
    <row r="3369" spans="1:17" x14ac:dyDescent="0.3">
      <c r="A3369">
        <f>_xlfn.XLOOKUP(C3369,kamus!$B$2:$B$87,kamus!$A$2:$A$87,0,0,1)</f>
        <v>61</v>
      </c>
      <c r="B3369" t="str">
        <f>_xlfn.XLOOKUP(C3369,kamus!$B$2:$B$87,kamus!$D$2:$D$87,"dihapus",0,1)</f>
        <v>Prambanan</v>
      </c>
      <c r="C3369" t="s">
        <v>219</v>
      </c>
      <c r="D3369">
        <f>_xlfn.XLOOKUP(C3369,kamus!$B$2:$B$87,kamus!$J$2:$J$87,"dihapus",0,1)</f>
        <v>0</v>
      </c>
      <c r="E3369">
        <f t="shared" si="368"/>
        <v>0</v>
      </c>
      <c r="F3369" s="14">
        <v>43525</v>
      </c>
      <c r="G3369" s="1">
        <f t="shared" si="369"/>
        <v>3</v>
      </c>
      <c r="H3369" s="1">
        <f t="shared" si="370"/>
        <v>2019</v>
      </c>
      <c r="I3369">
        <v>1</v>
      </c>
      <c r="J3369">
        <v>0</v>
      </c>
      <c r="K3369">
        <f t="shared" si="364"/>
        <v>1</v>
      </c>
      <c r="L3369">
        <v>14215</v>
      </c>
      <c r="M3369" s="6">
        <f t="shared" si="365"/>
        <v>7.0348223707351387</v>
      </c>
      <c r="N3369" s="6">
        <f t="shared" si="366"/>
        <v>0</v>
      </c>
      <c r="O3369" s="6">
        <f t="shared" si="367"/>
        <v>7.0348223707351387</v>
      </c>
      <c r="Q3369">
        <f>_xlfn.XLOOKUP(C3369&amp;G3369&amp;H3369,covid!$E$2:$E$2184,covid!$D$2:$D$2184,0,0,1)</f>
        <v>0</v>
      </c>
    </row>
    <row r="3370" spans="1:17" x14ac:dyDescent="0.3">
      <c r="A3370">
        <f>_xlfn.XLOOKUP(C3370,kamus!$B$2:$B$87,kamus!$A$2:$A$87,0,0,1)</f>
        <v>62</v>
      </c>
      <c r="B3370" t="str">
        <f>_xlfn.XLOOKUP(C3370,kamus!$B$2:$B$87,kamus!$D$2:$D$87,"dihapus",0,1)</f>
        <v>Prambanan</v>
      </c>
      <c r="C3370" t="s">
        <v>236</v>
      </c>
      <c r="D3370">
        <f>_xlfn.XLOOKUP(C3370,kamus!$B$2:$B$87,kamus!$J$2:$J$87,"dihapus",0,1)</f>
        <v>0</v>
      </c>
      <c r="E3370">
        <f t="shared" si="368"/>
        <v>0</v>
      </c>
      <c r="F3370" s="14">
        <v>43525</v>
      </c>
      <c r="G3370" s="1">
        <f t="shared" si="369"/>
        <v>3</v>
      </c>
      <c r="H3370" s="1">
        <f t="shared" si="370"/>
        <v>2019</v>
      </c>
      <c r="I3370">
        <v>2</v>
      </c>
      <c r="J3370">
        <v>0</v>
      </c>
      <c r="K3370">
        <f t="shared" si="364"/>
        <v>2</v>
      </c>
      <c r="L3370">
        <v>6067</v>
      </c>
      <c r="M3370" s="6">
        <f t="shared" si="365"/>
        <v>32.965221691115872</v>
      </c>
      <c r="N3370" s="6">
        <f t="shared" si="366"/>
        <v>0</v>
      </c>
      <c r="O3370" s="6">
        <f t="shared" si="367"/>
        <v>32.965221691115872</v>
      </c>
      <c r="Q3370">
        <f>_xlfn.XLOOKUP(C3370&amp;G3370&amp;H3370,covid!$E$2:$E$2184,covid!$D$2:$D$2184,0,0,1)</f>
        <v>0</v>
      </c>
    </row>
    <row r="3371" spans="1:17" x14ac:dyDescent="0.3">
      <c r="A3371">
        <f>_xlfn.XLOOKUP(C3371,kamus!$B$2:$B$87,kamus!$A$2:$A$87,0,0,1)</f>
        <v>63</v>
      </c>
      <c r="B3371" t="str">
        <f>_xlfn.XLOOKUP(C3371,kamus!$B$2:$B$87,kamus!$D$2:$D$87,"dihapus",0,1)</f>
        <v>Prambanan</v>
      </c>
      <c r="C3371" t="s">
        <v>261</v>
      </c>
      <c r="D3371">
        <f>_xlfn.XLOOKUP(C3371,kamus!$B$2:$B$87,kamus!$J$2:$J$87,"dihapus",0,1)</f>
        <v>0</v>
      </c>
      <c r="E3371">
        <f t="shared" si="368"/>
        <v>0</v>
      </c>
      <c r="F3371" s="14">
        <v>43525</v>
      </c>
      <c r="G3371" s="1">
        <f t="shared" si="369"/>
        <v>3</v>
      </c>
      <c r="H3371" s="1">
        <f t="shared" si="370"/>
        <v>2019</v>
      </c>
      <c r="I3371">
        <v>3</v>
      </c>
      <c r="J3371">
        <v>0</v>
      </c>
      <c r="K3371">
        <f t="shared" si="364"/>
        <v>3</v>
      </c>
      <c r="L3371">
        <v>15373</v>
      </c>
      <c r="M3371" s="6">
        <f t="shared" si="365"/>
        <v>19.514733623886034</v>
      </c>
      <c r="N3371" s="6">
        <f t="shared" si="366"/>
        <v>0</v>
      </c>
      <c r="O3371" s="6">
        <f t="shared" si="367"/>
        <v>19.514733623886034</v>
      </c>
      <c r="Q3371">
        <f>_xlfn.XLOOKUP(C3371&amp;G3371&amp;H3371,covid!$E$2:$E$2184,covid!$D$2:$D$2184,0,0,1)</f>
        <v>0</v>
      </c>
    </row>
    <row r="3372" spans="1:17" x14ac:dyDescent="0.3">
      <c r="A3372">
        <f>_xlfn.XLOOKUP(C3372,kamus!$B$2:$B$87,kamus!$A$2:$A$87,0,0,1)</f>
        <v>60</v>
      </c>
      <c r="B3372" t="str">
        <f>_xlfn.XLOOKUP(C3372,kamus!$B$2:$B$87,kamus!$D$2:$D$87,"dihapus",0,1)</f>
        <v>Prambanan</v>
      </c>
      <c r="C3372" t="s">
        <v>280</v>
      </c>
      <c r="D3372">
        <f>_xlfn.XLOOKUP(C3372,kamus!$B$2:$B$87,kamus!$J$2:$J$87,"dihapus",0,1)</f>
        <v>0</v>
      </c>
      <c r="E3372">
        <f t="shared" si="368"/>
        <v>0</v>
      </c>
      <c r="F3372" s="14">
        <v>43525</v>
      </c>
      <c r="G3372" s="1">
        <f t="shared" si="369"/>
        <v>3</v>
      </c>
      <c r="H3372" s="1">
        <f t="shared" si="370"/>
        <v>2019</v>
      </c>
      <c r="I3372">
        <v>0</v>
      </c>
      <c r="J3372">
        <v>0</v>
      </c>
      <c r="K3372">
        <f t="shared" si="364"/>
        <v>0</v>
      </c>
      <c r="L3372">
        <v>2810</v>
      </c>
      <c r="M3372" s="6">
        <f t="shared" si="365"/>
        <v>0</v>
      </c>
      <c r="N3372" s="6">
        <f t="shared" si="366"/>
        <v>0</v>
      </c>
      <c r="O3372" s="6">
        <f t="shared" si="367"/>
        <v>0</v>
      </c>
      <c r="Q3372">
        <f>_xlfn.XLOOKUP(C3372&amp;G3372&amp;H3372,covid!$E$2:$E$2184,covid!$D$2:$D$2184,0,0,1)</f>
        <v>0</v>
      </c>
    </row>
    <row r="3373" spans="1:17" x14ac:dyDescent="0.3">
      <c r="A3373">
        <f>_xlfn.XLOOKUP(C3373,kamus!$B$2:$B$87,kamus!$A$2:$A$87,0,0,1)</f>
        <v>67</v>
      </c>
      <c r="B3373" t="str">
        <f>_xlfn.XLOOKUP(C3373,kamus!$B$2:$B$87,kamus!$D$2:$D$87,"dihapus",0,1)</f>
        <v>Seyegan</v>
      </c>
      <c r="C3373" t="s">
        <v>221</v>
      </c>
      <c r="D3373">
        <f>_xlfn.XLOOKUP(C3373,kamus!$B$2:$B$87,kamus!$J$2:$J$87,"dihapus",0,1)</f>
        <v>0</v>
      </c>
      <c r="E3373">
        <f t="shared" si="368"/>
        <v>0</v>
      </c>
      <c r="F3373" s="14">
        <v>43525</v>
      </c>
      <c r="G3373" s="1">
        <f t="shared" si="369"/>
        <v>3</v>
      </c>
      <c r="H3373" s="1">
        <f t="shared" si="370"/>
        <v>2019</v>
      </c>
      <c r="I3373">
        <v>0</v>
      </c>
      <c r="J3373">
        <v>0</v>
      </c>
      <c r="K3373">
        <f t="shared" si="364"/>
        <v>0</v>
      </c>
      <c r="L3373">
        <v>10795</v>
      </c>
      <c r="M3373" s="6">
        <f t="shared" si="365"/>
        <v>0</v>
      </c>
      <c r="N3373" s="6">
        <f t="shared" si="366"/>
        <v>0</v>
      </c>
      <c r="O3373" s="6">
        <f t="shared" si="367"/>
        <v>0</v>
      </c>
      <c r="Q3373">
        <f>_xlfn.XLOOKUP(C3373&amp;G3373&amp;H3373,covid!$E$2:$E$2184,covid!$D$2:$D$2184,0,0,1)</f>
        <v>0</v>
      </c>
    </row>
    <row r="3374" spans="1:17" x14ac:dyDescent="0.3">
      <c r="A3374">
        <f>_xlfn.XLOOKUP(C3374,kamus!$B$2:$B$87,kamus!$A$2:$A$87,0,0,1)</f>
        <v>66</v>
      </c>
      <c r="B3374" t="str">
        <f>_xlfn.XLOOKUP(C3374,kamus!$B$2:$B$87,kamus!$D$2:$D$87,"dihapus",0,1)</f>
        <v>Seyegan</v>
      </c>
      <c r="C3374" t="s">
        <v>222</v>
      </c>
      <c r="D3374">
        <f>_xlfn.XLOOKUP(C3374,kamus!$B$2:$B$87,kamus!$J$2:$J$87,"dihapus",0,1)</f>
        <v>0</v>
      </c>
      <c r="E3374">
        <f t="shared" si="368"/>
        <v>0</v>
      </c>
      <c r="F3374" s="14">
        <v>43525</v>
      </c>
      <c r="G3374" s="1">
        <f t="shared" si="369"/>
        <v>3</v>
      </c>
      <c r="H3374" s="1">
        <f t="shared" si="370"/>
        <v>2019</v>
      </c>
      <c r="I3374">
        <v>1</v>
      </c>
      <c r="J3374">
        <v>0</v>
      </c>
      <c r="K3374">
        <f t="shared" si="364"/>
        <v>1</v>
      </c>
      <c r="L3374">
        <v>9586</v>
      </c>
      <c r="M3374" s="6">
        <f t="shared" si="365"/>
        <v>10.431879824744419</v>
      </c>
      <c r="N3374" s="6">
        <f t="shared" si="366"/>
        <v>0</v>
      </c>
      <c r="O3374" s="6">
        <f t="shared" si="367"/>
        <v>10.431879824744419</v>
      </c>
      <c r="Q3374">
        <f>_xlfn.XLOOKUP(C3374&amp;G3374&amp;H3374,covid!$E$2:$E$2184,covid!$D$2:$D$2184,0,0,1)</f>
        <v>0</v>
      </c>
    </row>
    <row r="3375" spans="1:17" x14ac:dyDescent="0.3">
      <c r="A3375">
        <f>_xlfn.XLOOKUP(C3375,kamus!$B$2:$B$87,kamus!$A$2:$A$87,0,0,1)</f>
        <v>68</v>
      </c>
      <c r="B3375" t="str">
        <f>_xlfn.XLOOKUP(C3375,kamus!$B$2:$B$87,kamus!$D$2:$D$87,"dihapus",0,1)</f>
        <v>Seyegan</v>
      </c>
      <c r="C3375" t="s">
        <v>223</v>
      </c>
      <c r="D3375">
        <f>_xlfn.XLOOKUP(C3375,kamus!$B$2:$B$87,kamus!$J$2:$J$87,"dihapus",0,1)</f>
        <v>0</v>
      </c>
      <c r="E3375">
        <f t="shared" si="368"/>
        <v>0</v>
      </c>
      <c r="F3375" s="14">
        <v>43525</v>
      </c>
      <c r="G3375" s="1">
        <f t="shared" si="369"/>
        <v>3</v>
      </c>
      <c r="H3375" s="1">
        <f t="shared" si="370"/>
        <v>2019</v>
      </c>
      <c r="I3375">
        <v>0</v>
      </c>
      <c r="J3375">
        <v>0</v>
      </c>
      <c r="K3375">
        <f t="shared" si="364"/>
        <v>0</v>
      </c>
      <c r="L3375">
        <v>8063</v>
      </c>
      <c r="M3375" s="6">
        <f t="shared" si="365"/>
        <v>0</v>
      </c>
      <c r="N3375" s="6">
        <f t="shared" si="366"/>
        <v>0</v>
      </c>
      <c r="O3375" s="6">
        <f t="shared" si="367"/>
        <v>0</v>
      </c>
      <c r="Q3375">
        <f>_xlfn.XLOOKUP(C3375&amp;G3375&amp;H3375,covid!$E$2:$E$2184,covid!$D$2:$D$2184,0,0,1)</f>
        <v>0</v>
      </c>
    </row>
    <row r="3376" spans="1:17" x14ac:dyDescent="0.3">
      <c r="A3376">
        <f>_xlfn.XLOOKUP(C3376,kamus!$B$2:$B$87,kamus!$A$2:$A$87,0,0,1)</f>
        <v>65</v>
      </c>
      <c r="B3376" t="str">
        <f>_xlfn.XLOOKUP(C3376,kamus!$B$2:$B$87,kamus!$D$2:$D$87,"dihapus",0,1)</f>
        <v>Seyegan</v>
      </c>
      <c r="C3376" t="s">
        <v>224</v>
      </c>
      <c r="D3376">
        <f>_xlfn.XLOOKUP(C3376,kamus!$B$2:$B$87,kamus!$J$2:$J$87,"dihapus",0,1)</f>
        <v>1</v>
      </c>
      <c r="E3376">
        <f t="shared" si="368"/>
        <v>0</v>
      </c>
      <c r="F3376" s="14">
        <v>43525</v>
      </c>
      <c r="G3376" s="1">
        <f t="shared" si="369"/>
        <v>3</v>
      </c>
      <c r="H3376" s="1">
        <f t="shared" si="370"/>
        <v>2019</v>
      </c>
      <c r="I3376">
        <v>0</v>
      </c>
      <c r="J3376">
        <v>0</v>
      </c>
      <c r="K3376">
        <f t="shared" si="364"/>
        <v>0</v>
      </c>
      <c r="L3376">
        <v>11242</v>
      </c>
      <c r="M3376" s="6">
        <f t="shared" si="365"/>
        <v>0</v>
      </c>
      <c r="N3376" s="6">
        <f t="shared" si="366"/>
        <v>0</v>
      </c>
      <c r="O3376" s="6">
        <f t="shared" si="367"/>
        <v>0</v>
      </c>
      <c r="Q3376">
        <f>_xlfn.XLOOKUP(C3376&amp;G3376&amp;H3376,covid!$E$2:$E$2184,covid!$D$2:$D$2184,0,0,1)</f>
        <v>0</v>
      </c>
    </row>
    <row r="3377" spans="1:17" x14ac:dyDescent="0.3">
      <c r="A3377">
        <f>_xlfn.XLOOKUP(C3377,kamus!$B$2:$B$87,kamus!$A$2:$A$87,0,0,1)</f>
        <v>69</v>
      </c>
      <c r="B3377" t="str">
        <f>_xlfn.XLOOKUP(C3377,kamus!$B$2:$B$87,kamus!$D$2:$D$87,"dihapus",0,1)</f>
        <v>Seyegan</v>
      </c>
      <c r="C3377" t="s">
        <v>225</v>
      </c>
      <c r="D3377">
        <f>_xlfn.XLOOKUP(C3377,kamus!$B$2:$B$87,kamus!$J$2:$J$87,"dihapus",0,1)</f>
        <v>0</v>
      </c>
      <c r="E3377">
        <f t="shared" si="368"/>
        <v>0</v>
      </c>
      <c r="F3377" s="14">
        <v>43525</v>
      </c>
      <c r="G3377" s="1">
        <f t="shared" si="369"/>
        <v>3</v>
      </c>
      <c r="H3377" s="1">
        <f t="shared" si="370"/>
        <v>2019</v>
      </c>
      <c r="I3377">
        <v>1</v>
      </c>
      <c r="J3377">
        <v>0</v>
      </c>
      <c r="K3377">
        <f t="shared" si="364"/>
        <v>1</v>
      </c>
      <c r="L3377">
        <v>13538</v>
      </c>
      <c r="M3377" s="6">
        <f t="shared" si="365"/>
        <v>7.3866154527995276</v>
      </c>
      <c r="N3377" s="6">
        <f t="shared" si="366"/>
        <v>0</v>
      </c>
      <c r="O3377" s="6">
        <f t="shared" si="367"/>
        <v>7.3866154527995276</v>
      </c>
      <c r="Q3377">
        <f>_xlfn.XLOOKUP(C3377&amp;G3377&amp;H3377,covid!$E$2:$E$2184,covid!$D$2:$D$2184,0,0,1)</f>
        <v>0</v>
      </c>
    </row>
    <row r="3378" spans="1:17" x14ac:dyDescent="0.3">
      <c r="A3378">
        <f>_xlfn.XLOOKUP(C3378,kamus!$B$2:$B$87,kamus!$A$2:$A$87,0,0,1)</f>
        <v>74</v>
      </c>
      <c r="B3378" t="str">
        <f>_xlfn.XLOOKUP(C3378,kamus!$B$2:$B$87,kamus!$D$2:$D$87,"dihapus",0,1)</f>
        <v>Sleman</v>
      </c>
      <c r="C3378" t="s">
        <v>205</v>
      </c>
      <c r="D3378">
        <f>_xlfn.XLOOKUP(C3378,kamus!$B$2:$B$87,kamus!$J$2:$J$87,"dihapus",0,1)</f>
        <v>1</v>
      </c>
      <c r="E3378">
        <f t="shared" si="368"/>
        <v>0</v>
      </c>
      <c r="F3378" s="14">
        <v>43525</v>
      </c>
      <c r="G3378" s="1">
        <f t="shared" si="369"/>
        <v>3</v>
      </c>
      <c r="H3378" s="1">
        <f t="shared" si="370"/>
        <v>2019</v>
      </c>
      <c r="I3378">
        <v>0</v>
      </c>
      <c r="J3378">
        <v>0</v>
      </c>
      <c r="K3378">
        <f t="shared" si="364"/>
        <v>0</v>
      </c>
      <c r="L3378">
        <v>15603</v>
      </c>
      <c r="M3378" s="6">
        <f t="shared" si="365"/>
        <v>0</v>
      </c>
      <c r="N3378" s="6">
        <f t="shared" si="366"/>
        <v>0</v>
      </c>
      <c r="O3378" s="6">
        <f t="shared" si="367"/>
        <v>0</v>
      </c>
      <c r="Q3378">
        <f>_xlfn.XLOOKUP(C3378&amp;G3378&amp;H3378,covid!$E$2:$E$2184,covid!$D$2:$D$2184,0,0,1)</f>
        <v>0</v>
      </c>
    </row>
    <row r="3379" spans="1:17" x14ac:dyDescent="0.3">
      <c r="A3379">
        <f>_xlfn.XLOOKUP(C3379,kamus!$B$2:$B$87,kamus!$A$2:$A$87,0,0,1)</f>
        <v>73</v>
      </c>
      <c r="B3379" t="str">
        <f>_xlfn.XLOOKUP(C3379,kamus!$B$2:$B$87,kamus!$D$2:$D$87,"dihapus",0,1)</f>
        <v>Sleman</v>
      </c>
      <c r="C3379" t="s">
        <v>232</v>
      </c>
      <c r="D3379">
        <f>_xlfn.XLOOKUP(C3379,kamus!$B$2:$B$87,kamus!$J$2:$J$87,"dihapus",0,1)</f>
        <v>1</v>
      </c>
      <c r="E3379">
        <f t="shared" si="368"/>
        <v>0</v>
      </c>
      <c r="F3379" s="14">
        <v>43525</v>
      </c>
      <c r="G3379" s="1">
        <f t="shared" si="369"/>
        <v>3</v>
      </c>
      <c r="H3379" s="1">
        <f t="shared" si="370"/>
        <v>2019</v>
      </c>
      <c r="I3379">
        <v>0</v>
      </c>
      <c r="J3379">
        <v>0</v>
      </c>
      <c r="K3379">
        <f t="shared" si="364"/>
        <v>0</v>
      </c>
      <c r="L3379">
        <v>12906</v>
      </c>
      <c r="M3379" s="6">
        <f t="shared" si="365"/>
        <v>0</v>
      </c>
      <c r="N3379" s="6">
        <f t="shared" si="366"/>
        <v>0</v>
      </c>
      <c r="O3379" s="6">
        <f t="shared" si="367"/>
        <v>0</v>
      </c>
      <c r="Q3379">
        <f>_xlfn.XLOOKUP(C3379&amp;G3379&amp;H3379,covid!$E$2:$E$2184,covid!$D$2:$D$2184,0,0,1)</f>
        <v>0</v>
      </c>
    </row>
    <row r="3380" spans="1:17" x14ac:dyDescent="0.3">
      <c r="A3380">
        <f>_xlfn.XLOOKUP(C3380,kamus!$B$2:$B$87,kamus!$A$2:$A$87,0,0,1)</f>
        <v>71</v>
      </c>
      <c r="B3380" t="str">
        <f>_xlfn.XLOOKUP(C3380,kamus!$B$2:$B$87,kamus!$D$2:$D$87,"dihapus",0,1)</f>
        <v>Sleman</v>
      </c>
      <c r="C3380" t="s">
        <v>271</v>
      </c>
      <c r="D3380">
        <f>_xlfn.XLOOKUP(C3380,kamus!$B$2:$B$87,kamus!$J$2:$J$87,"dihapus",0,1)</f>
        <v>1</v>
      </c>
      <c r="E3380">
        <f t="shared" si="368"/>
        <v>0</v>
      </c>
      <c r="F3380" s="14">
        <v>43525</v>
      </c>
      <c r="G3380" s="1">
        <f t="shared" si="369"/>
        <v>3</v>
      </c>
      <c r="H3380" s="1">
        <f t="shared" si="370"/>
        <v>2019</v>
      </c>
      <c r="I3380">
        <v>0</v>
      </c>
      <c r="J3380">
        <v>0</v>
      </c>
      <c r="K3380">
        <f t="shared" si="364"/>
        <v>0</v>
      </c>
      <c r="L3380">
        <v>15590</v>
      </c>
      <c r="M3380" s="6">
        <f t="shared" si="365"/>
        <v>0</v>
      </c>
      <c r="N3380" s="6">
        <f t="shared" si="366"/>
        <v>0</v>
      </c>
      <c r="O3380" s="6">
        <f t="shared" si="367"/>
        <v>0</v>
      </c>
      <c r="Q3380">
        <f>_xlfn.XLOOKUP(C3380&amp;G3380&amp;H3380,covid!$E$2:$E$2184,covid!$D$2:$D$2184,0,0,1)</f>
        <v>0</v>
      </c>
    </row>
    <row r="3381" spans="1:17" x14ac:dyDescent="0.3">
      <c r="A3381">
        <f>_xlfn.XLOOKUP(C3381,kamus!$B$2:$B$87,kamus!$A$2:$A$87,0,0,1)</f>
        <v>72</v>
      </c>
      <c r="B3381" t="str">
        <f>_xlfn.XLOOKUP(C3381,kamus!$B$2:$B$87,kamus!$D$2:$D$87,"dihapus",0,1)</f>
        <v>Sleman</v>
      </c>
      <c r="C3381" t="s">
        <v>273</v>
      </c>
      <c r="D3381">
        <f>_xlfn.XLOOKUP(C3381,kamus!$B$2:$B$87,kamus!$J$2:$J$87,"dihapus",0,1)</f>
        <v>1</v>
      </c>
      <c r="E3381">
        <f t="shared" si="368"/>
        <v>0</v>
      </c>
      <c r="F3381" s="14">
        <v>43525</v>
      </c>
      <c r="G3381" s="1">
        <f t="shared" si="369"/>
        <v>3</v>
      </c>
      <c r="H3381" s="1">
        <f t="shared" si="370"/>
        <v>2019</v>
      </c>
      <c r="I3381">
        <v>0</v>
      </c>
      <c r="J3381">
        <v>0</v>
      </c>
      <c r="K3381">
        <f t="shared" si="364"/>
        <v>0</v>
      </c>
      <c r="L3381">
        <v>18873</v>
      </c>
      <c r="M3381" s="6">
        <f t="shared" si="365"/>
        <v>0</v>
      </c>
      <c r="N3381" s="6">
        <f t="shared" si="366"/>
        <v>0</v>
      </c>
      <c r="O3381" s="6">
        <f t="shared" si="367"/>
        <v>0</v>
      </c>
      <c r="Q3381">
        <f>_xlfn.XLOOKUP(C3381&amp;G3381&amp;H3381,covid!$E$2:$E$2184,covid!$D$2:$D$2184,0,0,1)</f>
        <v>0</v>
      </c>
    </row>
    <row r="3382" spans="1:17" x14ac:dyDescent="0.3">
      <c r="A3382">
        <f>_xlfn.XLOOKUP(C3382,kamus!$B$2:$B$87,kamus!$A$2:$A$87,0,0,1)</f>
        <v>70</v>
      </c>
      <c r="B3382" t="str">
        <f>_xlfn.XLOOKUP(C3382,kamus!$B$2:$B$87,kamus!$D$2:$D$87,"dihapus",0,1)</f>
        <v>Sleman</v>
      </c>
      <c r="C3382" t="s">
        <v>274</v>
      </c>
      <c r="D3382">
        <f>_xlfn.XLOOKUP(C3382,kamus!$B$2:$B$87,kamus!$J$2:$J$87,"dihapus",0,1)</f>
        <v>0</v>
      </c>
      <c r="E3382">
        <f t="shared" si="368"/>
        <v>0</v>
      </c>
      <c r="F3382" s="14">
        <v>43525</v>
      </c>
      <c r="G3382" s="1">
        <f t="shared" si="369"/>
        <v>3</v>
      </c>
      <c r="H3382" s="1">
        <f t="shared" si="370"/>
        <v>2019</v>
      </c>
      <c r="I3382">
        <v>0</v>
      </c>
      <c r="J3382">
        <v>0</v>
      </c>
      <c r="K3382">
        <f t="shared" si="364"/>
        <v>0</v>
      </c>
      <c r="L3382">
        <v>10030</v>
      </c>
      <c r="M3382" s="6">
        <f t="shared" si="365"/>
        <v>0</v>
      </c>
      <c r="N3382" s="6">
        <f t="shared" si="366"/>
        <v>0</v>
      </c>
      <c r="O3382" s="6">
        <f t="shared" si="367"/>
        <v>0</v>
      </c>
      <c r="Q3382">
        <f>_xlfn.XLOOKUP(C3382&amp;G3382&amp;H3382,covid!$E$2:$E$2184,covid!$D$2:$D$2184,0,0,1)</f>
        <v>0</v>
      </c>
    </row>
    <row r="3383" spans="1:17" x14ac:dyDescent="0.3">
      <c r="A3383">
        <f>_xlfn.XLOOKUP(C3383,kamus!$B$2:$B$87,kamus!$A$2:$A$87,0,0,1)</f>
        <v>77</v>
      </c>
      <c r="B3383" t="str">
        <f>_xlfn.XLOOKUP(C3383,kamus!$B$2:$B$87,kamus!$D$2:$D$87,"dihapus",0,1)</f>
        <v>Tempel 1</v>
      </c>
      <c r="C3383" t="s">
        <v>218</v>
      </c>
      <c r="D3383">
        <f>_xlfn.XLOOKUP(C3383,kamus!$B$2:$B$87,kamus!$J$2:$J$87,"dihapus",0,1)</f>
        <v>0</v>
      </c>
      <c r="E3383">
        <f t="shared" si="368"/>
        <v>0</v>
      </c>
      <c r="F3383" s="14">
        <v>43525</v>
      </c>
      <c r="G3383" s="1">
        <f t="shared" si="369"/>
        <v>3</v>
      </c>
      <c r="H3383" s="1">
        <f t="shared" si="370"/>
        <v>2019</v>
      </c>
      <c r="I3383">
        <v>2</v>
      </c>
      <c r="J3383">
        <v>0</v>
      </c>
      <c r="K3383">
        <f t="shared" si="364"/>
        <v>2</v>
      </c>
      <c r="L3383">
        <v>7841</v>
      </c>
      <c r="M3383" s="6">
        <f t="shared" si="365"/>
        <v>25.506950644050505</v>
      </c>
      <c r="N3383" s="6">
        <f t="shared" si="366"/>
        <v>0</v>
      </c>
      <c r="O3383" s="6">
        <f t="shared" si="367"/>
        <v>25.506950644050505</v>
      </c>
      <c r="Q3383">
        <f>_xlfn.XLOOKUP(C3383&amp;G3383&amp;H3383,covid!$E$2:$E$2184,covid!$D$2:$D$2184,0,0,1)</f>
        <v>0</v>
      </c>
    </row>
    <row r="3384" spans="1:17" x14ac:dyDescent="0.3">
      <c r="A3384">
        <f>_xlfn.XLOOKUP(C3384,kamus!$B$2:$B$87,kamus!$A$2:$A$87,0,0,1)</f>
        <v>76</v>
      </c>
      <c r="B3384" t="str">
        <f>_xlfn.XLOOKUP(C3384,kamus!$B$2:$B$87,kamus!$D$2:$D$87,"dihapus",0,1)</f>
        <v>Tempel 1</v>
      </c>
      <c r="C3384" t="s">
        <v>226</v>
      </c>
      <c r="D3384">
        <f>_xlfn.XLOOKUP(C3384,kamus!$B$2:$B$87,kamus!$J$2:$J$87,"dihapus",0,1)</f>
        <v>1</v>
      </c>
      <c r="E3384">
        <f t="shared" si="368"/>
        <v>0</v>
      </c>
      <c r="F3384" s="14">
        <v>43525</v>
      </c>
      <c r="G3384" s="1">
        <f t="shared" si="369"/>
        <v>3</v>
      </c>
      <c r="H3384" s="1">
        <f t="shared" si="370"/>
        <v>2019</v>
      </c>
      <c r="I3384">
        <v>0</v>
      </c>
      <c r="J3384">
        <v>0</v>
      </c>
      <c r="K3384">
        <f t="shared" si="364"/>
        <v>0</v>
      </c>
      <c r="L3384">
        <v>11220</v>
      </c>
      <c r="M3384" s="6">
        <f t="shared" si="365"/>
        <v>0</v>
      </c>
      <c r="N3384" s="6">
        <f t="shared" si="366"/>
        <v>0</v>
      </c>
      <c r="O3384" s="6">
        <f t="shared" si="367"/>
        <v>0</v>
      </c>
      <c r="Q3384">
        <f>_xlfn.XLOOKUP(C3384&amp;G3384&amp;H3384,covid!$E$2:$E$2184,covid!$D$2:$D$2184,0,0,1)</f>
        <v>0</v>
      </c>
    </row>
    <row r="3385" spans="1:17" x14ac:dyDescent="0.3">
      <c r="A3385">
        <f>_xlfn.XLOOKUP(C3385,kamus!$B$2:$B$87,kamus!$A$2:$A$87,0,0,1)</f>
        <v>75</v>
      </c>
      <c r="B3385" t="str">
        <f>_xlfn.XLOOKUP(C3385,kamus!$B$2:$B$87,kamus!$D$2:$D$87,"dihapus",0,1)</f>
        <v>Tempel 1</v>
      </c>
      <c r="C3385" t="s">
        <v>227</v>
      </c>
      <c r="D3385">
        <f>_xlfn.XLOOKUP(C3385,kamus!$B$2:$B$87,kamus!$J$2:$J$87,"dihapus",0,1)</f>
        <v>0</v>
      </c>
      <c r="E3385">
        <f t="shared" si="368"/>
        <v>0</v>
      </c>
      <c r="F3385" s="14">
        <v>43525</v>
      </c>
      <c r="G3385" s="1">
        <f t="shared" si="369"/>
        <v>3</v>
      </c>
      <c r="H3385" s="1">
        <f t="shared" si="370"/>
        <v>2019</v>
      </c>
      <c r="I3385">
        <v>0</v>
      </c>
      <c r="J3385">
        <v>0</v>
      </c>
      <c r="K3385">
        <f t="shared" si="364"/>
        <v>0</v>
      </c>
      <c r="L3385">
        <v>6904</v>
      </c>
      <c r="M3385" s="6">
        <f t="shared" si="365"/>
        <v>0</v>
      </c>
      <c r="N3385" s="6">
        <f t="shared" si="366"/>
        <v>0</v>
      </c>
      <c r="O3385" s="6">
        <f t="shared" si="367"/>
        <v>0</v>
      </c>
      <c r="Q3385">
        <f>_xlfn.XLOOKUP(C3385&amp;G3385&amp;H3385,covid!$E$2:$E$2184,covid!$D$2:$D$2184,0,0,1)</f>
        <v>0</v>
      </c>
    </row>
    <row r="3386" spans="1:17" x14ac:dyDescent="0.3">
      <c r="A3386">
        <f>_xlfn.XLOOKUP(C3386,kamus!$B$2:$B$87,kamus!$A$2:$A$87,0,0,1)</f>
        <v>78</v>
      </c>
      <c r="B3386" t="str">
        <f>_xlfn.XLOOKUP(C3386,kamus!$B$2:$B$87,kamus!$D$2:$D$87,"dihapus",0,1)</f>
        <v>Tempel 1</v>
      </c>
      <c r="C3386" t="s">
        <v>229</v>
      </c>
      <c r="D3386">
        <f>_xlfn.XLOOKUP(C3386,kamus!$B$2:$B$87,kamus!$J$2:$J$87,"dihapus",0,1)</f>
        <v>0</v>
      </c>
      <c r="E3386">
        <f t="shared" si="368"/>
        <v>0</v>
      </c>
      <c r="F3386" s="14">
        <v>43525</v>
      </c>
      <c r="G3386" s="1">
        <f t="shared" si="369"/>
        <v>3</v>
      </c>
      <c r="H3386" s="1">
        <f t="shared" si="370"/>
        <v>2019</v>
      </c>
      <c r="I3386">
        <v>0</v>
      </c>
      <c r="J3386">
        <v>0</v>
      </c>
      <c r="K3386">
        <f t="shared" si="364"/>
        <v>0</v>
      </c>
      <c r="L3386">
        <v>5387</v>
      </c>
      <c r="M3386" s="6">
        <f t="shared" si="365"/>
        <v>0</v>
      </c>
      <c r="N3386" s="6">
        <f t="shared" si="366"/>
        <v>0</v>
      </c>
      <c r="O3386" s="6">
        <f t="shared" si="367"/>
        <v>0</v>
      </c>
      <c r="Q3386">
        <f>_xlfn.XLOOKUP(C3386&amp;G3386&amp;H3386,covid!$E$2:$E$2184,covid!$D$2:$D$2184,0,0,1)</f>
        <v>0</v>
      </c>
    </row>
    <row r="3387" spans="1:17" x14ac:dyDescent="0.3">
      <c r="A3387">
        <f>_xlfn.XLOOKUP(C3387,kamus!$B$2:$B$87,kamus!$A$2:$A$87,0,0,1)</f>
        <v>79</v>
      </c>
      <c r="B3387" t="str">
        <f>_xlfn.XLOOKUP(C3387,kamus!$B$2:$B$87,kamus!$D$2:$D$87,"dihapus",0,1)</f>
        <v>Tempel 2</v>
      </c>
      <c r="C3387" t="s">
        <v>201</v>
      </c>
      <c r="D3387">
        <f>_xlfn.XLOOKUP(C3387,kamus!$B$2:$B$87,kamus!$J$2:$J$87,"dihapus",0,1)</f>
        <v>0</v>
      </c>
      <c r="E3387">
        <f t="shared" si="368"/>
        <v>0</v>
      </c>
      <c r="F3387" s="14">
        <v>43525</v>
      </c>
      <c r="G3387" s="1">
        <f t="shared" si="369"/>
        <v>3</v>
      </c>
      <c r="H3387" s="1">
        <f t="shared" si="370"/>
        <v>2019</v>
      </c>
      <c r="I3387">
        <v>0</v>
      </c>
      <c r="J3387">
        <v>0</v>
      </c>
      <c r="K3387">
        <f t="shared" si="364"/>
        <v>0</v>
      </c>
      <c r="L3387">
        <v>7759</v>
      </c>
      <c r="M3387" s="6">
        <f t="shared" si="365"/>
        <v>0</v>
      </c>
      <c r="N3387" s="6">
        <f t="shared" si="366"/>
        <v>0</v>
      </c>
      <c r="O3387" s="6">
        <f t="shared" si="367"/>
        <v>0</v>
      </c>
      <c r="Q3387">
        <f>_xlfn.XLOOKUP(C3387&amp;G3387&amp;H3387,covid!$E$2:$E$2184,covid!$D$2:$D$2184,0,0,1)</f>
        <v>0</v>
      </c>
    </row>
    <row r="3388" spans="1:17" x14ac:dyDescent="0.3">
      <c r="A3388">
        <f>_xlfn.XLOOKUP(C3388,kamus!$B$2:$B$87,kamus!$A$2:$A$87,0,0,1)</f>
        <v>80</v>
      </c>
      <c r="B3388" t="str">
        <f>_xlfn.XLOOKUP(C3388,kamus!$B$2:$B$87,kamus!$D$2:$D$87,"dihapus",0,1)</f>
        <v>Tempel 2</v>
      </c>
      <c r="C3388" t="s">
        <v>233</v>
      </c>
      <c r="D3388">
        <f>_xlfn.XLOOKUP(C3388,kamus!$B$2:$B$87,kamus!$J$2:$J$87,"dihapus",0,1)</f>
        <v>0</v>
      </c>
      <c r="E3388">
        <f t="shared" si="368"/>
        <v>0</v>
      </c>
      <c r="F3388" s="14">
        <v>43525</v>
      </c>
      <c r="G3388" s="1">
        <f t="shared" si="369"/>
        <v>3</v>
      </c>
      <c r="H3388" s="1">
        <f t="shared" si="370"/>
        <v>2019</v>
      </c>
      <c r="I3388">
        <v>0</v>
      </c>
      <c r="J3388">
        <v>1</v>
      </c>
      <c r="K3388">
        <f t="shared" si="364"/>
        <v>1</v>
      </c>
      <c r="L3388">
        <v>6601</v>
      </c>
      <c r="M3388" s="6">
        <f t="shared" si="365"/>
        <v>0</v>
      </c>
      <c r="N3388" s="6">
        <f t="shared" si="366"/>
        <v>15.149219815179519</v>
      </c>
      <c r="O3388" s="6">
        <f t="shared" si="367"/>
        <v>15.149219815179519</v>
      </c>
      <c r="Q3388">
        <f>_xlfn.XLOOKUP(C3388&amp;G3388&amp;H3388,covid!$E$2:$E$2184,covid!$D$2:$D$2184,0,0,1)</f>
        <v>0</v>
      </c>
    </row>
    <row r="3389" spans="1:17" x14ac:dyDescent="0.3">
      <c r="A3389">
        <f>_xlfn.XLOOKUP(C3389,kamus!$B$2:$B$87,kamus!$A$2:$A$87,0,0,1)</f>
        <v>81</v>
      </c>
      <c r="B3389" t="str">
        <f>_xlfn.XLOOKUP(C3389,kamus!$B$2:$B$87,kamus!$D$2:$D$87,"dihapus",0,1)</f>
        <v>Tempel 2</v>
      </c>
      <c r="C3389" t="s">
        <v>263</v>
      </c>
      <c r="D3389">
        <f>_xlfn.XLOOKUP(C3389,kamus!$B$2:$B$87,kamus!$J$2:$J$87,"dihapus",0,1)</f>
        <v>0</v>
      </c>
      <c r="E3389">
        <f t="shared" si="368"/>
        <v>0</v>
      </c>
      <c r="F3389" s="14">
        <v>43525</v>
      </c>
      <c r="G3389" s="1">
        <f t="shared" si="369"/>
        <v>3</v>
      </c>
      <c r="H3389" s="1">
        <f t="shared" si="370"/>
        <v>2019</v>
      </c>
      <c r="I3389">
        <v>0</v>
      </c>
      <c r="J3389">
        <v>0</v>
      </c>
      <c r="K3389">
        <f t="shared" si="364"/>
        <v>0</v>
      </c>
      <c r="L3389">
        <v>4746</v>
      </c>
      <c r="M3389" s="6">
        <f t="shared" si="365"/>
        <v>0</v>
      </c>
      <c r="N3389" s="6">
        <f t="shared" si="366"/>
        <v>0</v>
      </c>
      <c r="O3389" s="6">
        <f t="shared" si="367"/>
        <v>0</v>
      </c>
      <c r="Q3389">
        <f>_xlfn.XLOOKUP(C3389&amp;G3389&amp;H3389,covid!$E$2:$E$2184,covid!$D$2:$D$2184,0,0,1)</f>
        <v>0</v>
      </c>
    </row>
    <row r="3390" spans="1:17" x14ac:dyDescent="0.3">
      <c r="A3390">
        <f>_xlfn.XLOOKUP(C3390,kamus!$B$2:$B$87,kamus!$A$2:$A$87,0,0,1)</f>
        <v>82</v>
      </c>
      <c r="B3390" t="str">
        <f>_xlfn.XLOOKUP(C3390,kamus!$B$2:$B$87,kamus!$D$2:$D$87,"dihapus",0,1)</f>
        <v>Tempel 2</v>
      </c>
      <c r="C3390" t="s">
        <v>266</v>
      </c>
      <c r="D3390">
        <f>_xlfn.XLOOKUP(C3390,kamus!$B$2:$B$87,kamus!$J$2:$J$87,"dihapus",0,1)</f>
        <v>0</v>
      </c>
      <c r="E3390">
        <f t="shared" si="368"/>
        <v>0</v>
      </c>
      <c r="F3390" s="14">
        <v>43525</v>
      </c>
      <c r="G3390" s="1">
        <f t="shared" si="369"/>
        <v>3</v>
      </c>
      <c r="H3390" s="1">
        <f t="shared" si="370"/>
        <v>2019</v>
      </c>
      <c r="I3390">
        <v>0</v>
      </c>
      <c r="J3390">
        <v>0</v>
      </c>
      <c r="K3390">
        <f t="shared" si="364"/>
        <v>0</v>
      </c>
      <c r="L3390">
        <v>5291</v>
      </c>
      <c r="M3390" s="6">
        <f t="shared" si="365"/>
        <v>0</v>
      </c>
      <c r="N3390" s="6">
        <f t="shared" si="366"/>
        <v>0</v>
      </c>
      <c r="O3390" s="6">
        <f t="shared" si="367"/>
        <v>0</v>
      </c>
      <c r="Q3390">
        <f>_xlfn.XLOOKUP(C3390&amp;G3390&amp;H3390,covid!$E$2:$E$2184,covid!$D$2:$D$2184,0,0,1)</f>
        <v>0</v>
      </c>
    </row>
    <row r="3391" spans="1:17" x14ac:dyDescent="0.3">
      <c r="A3391">
        <f>_xlfn.XLOOKUP(C3391,kamus!$B$2:$B$87,kamus!$A$2:$A$87,0,0,1)</f>
        <v>84</v>
      </c>
      <c r="B3391" t="str">
        <f>_xlfn.XLOOKUP(C3391,kamus!$B$2:$B$87,kamus!$D$2:$D$87,"dihapus",0,1)</f>
        <v>turi</v>
      </c>
      <c r="C3391" t="s">
        <v>199</v>
      </c>
      <c r="D3391">
        <f>_xlfn.XLOOKUP(C3391,kamus!$B$2:$B$87,kamus!$J$2:$J$87,"dihapus",0,1)</f>
        <v>0</v>
      </c>
      <c r="E3391">
        <f t="shared" si="368"/>
        <v>0</v>
      </c>
      <c r="F3391" s="14">
        <v>43525</v>
      </c>
      <c r="G3391" s="1">
        <f t="shared" si="369"/>
        <v>3</v>
      </c>
      <c r="H3391" s="1">
        <f t="shared" si="370"/>
        <v>2019</v>
      </c>
      <c r="I3391">
        <v>0</v>
      </c>
      <c r="J3391">
        <v>0</v>
      </c>
      <c r="K3391">
        <f t="shared" si="364"/>
        <v>0</v>
      </c>
      <c r="L3391">
        <v>9709</v>
      </c>
      <c r="M3391" s="6">
        <f t="shared" si="365"/>
        <v>0</v>
      </c>
      <c r="N3391" s="6">
        <f t="shared" si="366"/>
        <v>0</v>
      </c>
      <c r="O3391" s="6">
        <f t="shared" si="367"/>
        <v>0</v>
      </c>
      <c r="Q3391">
        <f>_xlfn.XLOOKUP(C3391&amp;G3391&amp;H3391,covid!$E$2:$E$2184,covid!$D$2:$D$2184,0,0,1)</f>
        <v>0</v>
      </c>
    </row>
    <row r="3392" spans="1:17" x14ac:dyDescent="0.3">
      <c r="A3392">
        <f>_xlfn.XLOOKUP(C3392,kamus!$B$2:$B$87,kamus!$A$2:$A$87,0,0,1)</f>
        <v>86</v>
      </c>
      <c r="B3392" t="str">
        <f>_xlfn.XLOOKUP(C3392,kamus!$B$2:$B$87,kamus!$D$2:$D$87,"dihapus",0,1)</f>
        <v>turi</v>
      </c>
      <c r="C3392" t="s">
        <v>209</v>
      </c>
      <c r="D3392">
        <f>_xlfn.XLOOKUP(C3392,kamus!$B$2:$B$87,kamus!$J$2:$J$87,"dihapus",0,1)</f>
        <v>0</v>
      </c>
      <c r="E3392">
        <f t="shared" si="368"/>
        <v>0</v>
      </c>
      <c r="F3392" s="14">
        <v>43525</v>
      </c>
      <c r="G3392" s="1">
        <f t="shared" si="369"/>
        <v>3</v>
      </c>
      <c r="H3392" s="1">
        <f t="shared" si="370"/>
        <v>2019</v>
      </c>
      <c r="I3392">
        <v>0</v>
      </c>
      <c r="J3392">
        <v>0</v>
      </c>
      <c r="K3392">
        <f t="shared" si="364"/>
        <v>0</v>
      </c>
      <c r="L3392">
        <v>9559</v>
      </c>
      <c r="M3392" s="6">
        <f t="shared" si="365"/>
        <v>0</v>
      </c>
      <c r="N3392" s="6">
        <f t="shared" si="366"/>
        <v>0</v>
      </c>
      <c r="O3392" s="6">
        <f t="shared" si="367"/>
        <v>0</v>
      </c>
      <c r="Q3392">
        <f>_xlfn.XLOOKUP(C3392&amp;G3392&amp;H3392,covid!$E$2:$E$2184,covid!$D$2:$D$2184,0,0,1)</f>
        <v>0</v>
      </c>
    </row>
    <row r="3393" spans="1:17" x14ac:dyDescent="0.3">
      <c r="A3393">
        <f>_xlfn.XLOOKUP(C3393,kamus!$B$2:$B$87,kamus!$A$2:$A$87,0,0,1)</f>
        <v>83</v>
      </c>
      <c r="B3393" t="str">
        <f>_xlfn.XLOOKUP(C3393,kamus!$B$2:$B$87,kamus!$D$2:$D$87,"dihapus",0,1)</f>
        <v>turi</v>
      </c>
      <c r="C3393" t="s">
        <v>211</v>
      </c>
      <c r="D3393">
        <f>_xlfn.XLOOKUP(C3393,kamus!$B$2:$B$87,kamus!$J$2:$J$87,"dihapus",0,1)</f>
        <v>0</v>
      </c>
      <c r="E3393">
        <f t="shared" si="368"/>
        <v>0</v>
      </c>
      <c r="F3393" s="14">
        <v>43525</v>
      </c>
      <c r="G3393" s="1">
        <f t="shared" si="369"/>
        <v>3</v>
      </c>
      <c r="H3393" s="1">
        <f t="shared" si="370"/>
        <v>2019</v>
      </c>
      <c r="I3393">
        <v>0</v>
      </c>
      <c r="J3393">
        <v>0</v>
      </c>
      <c r="K3393">
        <f t="shared" si="364"/>
        <v>0</v>
      </c>
      <c r="L3393">
        <v>8554</v>
      </c>
      <c r="M3393" s="6">
        <f t="shared" si="365"/>
        <v>0</v>
      </c>
      <c r="N3393" s="6">
        <f t="shared" si="366"/>
        <v>0</v>
      </c>
      <c r="O3393" s="6">
        <f t="shared" si="367"/>
        <v>0</v>
      </c>
      <c r="Q3393">
        <f>_xlfn.XLOOKUP(C3393&amp;G3393&amp;H3393,covid!$E$2:$E$2184,covid!$D$2:$D$2184,0,0,1)</f>
        <v>0</v>
      </c>
    </row>
    <row r="3394" spans="1:17" x14ac:dyDescent="0.3">
      <c r="A3394">
        <f>_xlfn.XLOOKUP(C3394,kamus!$B$2:$B$87,kamus!$A$2:$A$87,0,0,1)</f>
        <v>85</v>
      </c>
      <c r="B3394" t="str">
        <f>_xlfn.XLOOKUP(C3394,kamus!$B$2:$B$87,kamus!$D$2:$D$87,"dihapus",0,1)</f>
        <v>turi</v>
      </c>
      <c r="C3394" t="s">
        <v>279</v>
      </c>
      <c r="D3394">
        <f>_xlfn.XLOOKUP(C3394,kamus!$B$2:$B$87,kamus!$J$2:$J$87,"dihapus",0,1)</f>
        <v>0</v>
      </c>
      <c r="E3394">
        <f t="shared" si="368"/>
        <v>0</v>
      </c>
      <c r="F3394" s="14">
        <v>43525</v>
      </c>
      <c r="G3394" s="1">
        <f t="shared" si="369"/>
        <v>3</v>
      </c>
      <c r="H3394" s="1">
        <f t="shared" si="370"/>
        <v>2019</v>
      </c>
      <c r="I3394">
        <v>0</v>
      </c>
      <c r="J3394">
        <v>0</v>
      </c>
      <c r="K3394">
        <f t="shared" ref="K3394:K3457" si="371">J3394+I3394</f>
        <v>0</v>
      </c>
      <c r="L3394">
        <v>10971</v>
      </c>
      <c r="M3394" s="6">
        <f t="shared" ref="M3394:M3457" si="372">IF(ISBLANK(I3394)=TRUE,"",I3394/$L3394*100000)</f>
        <v>0</v>
      </c>
      <c r="N3394" s="6">
        <f t="shared" ref="N3394:N3457" si="373">IF(ISBLANK(J3394)=TRUE,"",J3394/$L3394*100000)</f>
        <v>0</v>
      </c>
      <c r="O3394" s="6">
        <f t="shared" ref="O3394:O3457" si="374">IF(ISBLANK(K3394)=TRUE,"",K3394/$L3394*100000)</f>
        <v>0</v>
      </c>
      <c r="Q3394">
        <f>_xlfn.XLOOKUP(C3394&amp;G3394&amp;H3394,covid!$E$2:$E$2184,covid!$D$2:$D$2184,0,0,1)</f>
        <v>0</v>
      </c>
    </row>
    <row r="3395" spans="1:17" x14ac:dyDescent="0.3">
      <c r="A3395">
        <f>_xlfn.XLOOKUP(C3395,kamus!$B$2:$B$87,kamus!$A$2:$A$87,0,0,1)</f>
        <v>4</v>
      </c>
      <c r="B3395" t="str">
        <f>_xlfn.XLOOKUP(C3395,kamus!$B$2:$B$87,kamus!$D$2:$D$87,"dihapus",0,1)</f>
        <v>Berbah</v>
      </c>
      <c r="C3395" t="s">
        <v>215</v>
      </c>
      <c r="D3395">
        <f>_xlfn.XLOOKUP(C3395,kamus!$B$2:$B$87,kamus!$J$2:$J$87,"dihapus",0,1)</f>
        <v>0</v>
      </c>
      <c r="E3395">
        <f t="shared" ref="E3395:E3458" si="375">IF(D3395=0,0,IF(H3395&lt;2021,0,IF(AND(H3395=2021,G3395&lt;5),0,1)))</f>
        <v>0</v>
      </c>
      <c r="F3395" s="14">
        <v>43556</v>
      </c>
      <c r="G3395" s="1">
        <f t="shared" ref="G3395:G3458" si="376">MONTH(F3395)</f>
        <v>4</v>
      </c>
      <c r="H3395" s="1">
        <f t="shared" ref="H3395:H3458" si="377">YEAR(F3395)</f>
        <v>2019</v>
      </c>
      <c r="I3395">
        <v>0</v>
      </c>
      <c r="J3395">
        <v>1</v>
      </c>
      <c r="K3395">
        <f t="shared" si="371"/>
        <v>1</v>
      </c>
      <c r="L3395">
        <v>11448</v>
      </c>
      <c r="M3395" s="6">
        <f t="shared" si="372"/>
        <v>0</v>
      </c>
      <c r="N3395" s="6">
        <f t="shared" si="373"/>
        <v>8.7351502445842062</v>
      </c>
      <c r="O3395" s="6">
        <f t="shared" si="374"/>
        <v>8.7351502445842062</v>
      </c>
      <c r="Q3395">
        <f>_xlfn.XLOOKUP(C3395&amp;G3395&amp;H3395,covid!$E$2:$E$2184,covid!$D$2:$D$2184,0,0,1)</f>
        <v>0</v>
      </c>
    </row>
    <row r="3396" spans="1:17" x14ac:dyDescent="0.3">
      <c r="A3396">
        <f>_xlfn.XLOOKUP(C3396,kamus!$B$2:$B$87,kamus!$A$2:$A$87,0,0,1)</f>
        <v>1</v>
      </c>
      <c r="B3396" t="str">
        <f>_xlfn.XLOOKUP(C3396,kamus!$B$2:$B$87,kamus!$D$2:$D$87,"dihapus",0,1)</f>
        <v>Berbah</v>
      </c>
      <c r="C3396" t="s">
        <v>216</v>
      </c>
      <c r="D3396">
        <f>_xlfn.XLOOKUP(C3396,kamus!$B$2:$B$87,kamus!$J$2:$J$87,"dihapus",0,1)</f>
        <v>1</v>
      </c>
      <c r="E3396">
        <f t="shared" si="375"/>
        <v>0</v>
      </c>
      <c r="F3396" s="14">
        <v>43556</v>
      </c>
      <c r="G3396" s="1">
        <f t="shared" si="376"/>
        <v>4</v>
      </c>
      <c r="H3396" s="1">
        <f t="shared" si="377"/>
        <v>2019</v>
      </c>
      <c r="I3396">
        <v>0</v>
      </c>
      <c r="J3396">
        <v>2</v>
      </c>
      <c r="K3396">
        <f t="shared" si="371"/>
        <v>2</v>
      </c>
      <c r="L3396">
        <v>14565</v>
      </c>
      <c r="M3396" s="6">
        <f t="shared" si="372"/>
        <v>0</v>
      </c>
      <c r="N3396" s="6">
        <f t="shared" si="373"/>
        <v>13.731548232063165</v>
      </c>
      <c r="O3396" s="6">
        <f t="shared" si="374"/>
        <v>13.731548232063165</v>
      </c>
      <c r="Q3396">
        <f>_xlfn.XLOOKUP(C3396&amp;G3396&amp;H3396,covid!$E$2:$E$2184,covid!$D$2:$D$2184,0,0,1)</f>
        <v>0</v>
      </c>
    </row>
    <row r="3397" spans="1:17" x14ac:dyDescent="0.3">
      <c r="A3397">
        <f>_xlfn.XLOOKUP(C3397,kamus!$B$2:$B$87,kamus!$A$2:$A$87,0,0,1)</f>
        <v>2</v>
      </c>
      <c r="B3397" t="str">
        <f>_xlfn.XLOOKUP(C3397,kamus!$B$2:$B$87,kamus!$D$2:$D$87,"dihapus",0,1)</f>
        <v>Berbah</v>
      </c>
      <c r="C3397" t="s">
        <v>246</v>
      </c>
      <c r="D3397">
        <f>_xlfn.XLOOKUP(C3397,kamus!$B$2:$B$87,kamus!$J$2:$J$87,"dihapus",0,1)</f>
        <v>1</v>
      </c>
      <c r="E3397">
        <f t="shared" si="375"/>
        <v>0</v>
      </c>
      <c r="F3397" s="14">
        <v>43556</v>
      </c>
      <c r="G3397" s="1">
        <f t="shared" si="376"/>
        <v>4</v>
      </c>
      <c r="H3397" s="1">
        <f t="shared" si="377"/>
        <v>2019</v>
      </c>
      <c r="I3397">
        <v>2</v>
      </c>
      <c r="J3397">
        <v>7</v>
      </c>
      <c r="K3397">
        <f t="shared" si="371"/>
        <v>9</v>
      </c>
      <c r="L3397">
        <v>18704</v>
      </c>
      <c r="M3397" s="6">
        <f t="shared" si="372"/>
        <v>10.692899914456801</v>
      </c>
      <c r="N3397" s="6">
        <f t="shared" si="373"/>
        <v>37.425149700598801</v>
      </c>
      <c r="O3397" s="6">
        <f t="shared" si="374"/>
        <v>48.118049615055604</v>
      </c>
      <c r="Q3397">
        <f>_xlfn.XLOOKUP(C3397&amp;G3397&amp;H3397,covid!$E$2:$E$2184,covid!$D$2:$D$2184,0,0,1)</f>
        <v>0</v>
      </c>
    </row>
    <row r="3398" spans="1:17" x14ac:dyDescent="0.3">
      <c r="A3398">
        <f>_xlfn.XLOOKUP(C3398,kamus!$B$2:$B$87,kamus!$A$2:$A$87,0,0,1)</f>
        <v>3</v>
      </c>
      <c r="B3398" t="str">
        <f>_xlfn.XLOOKUP(C3398,kamus!$B$2:$B$87,kamus!$D$2:$D$87,"dihapus",0,1)</f>
        <v>Berbah</v>
      </c>
      <c r="C3398" t="s">
        <v>267</v>
      </c>
      <c r="D3398">
        <f>_xlfn.XLOOKUP(C3398,kamus!$B$2:$B$87,kamus!$J$2:$J$87,"dihapus",0,1)</f>
        <v>1</v>
      </c>
      <c r="E3398">
        <f t="shared" si="375"/>
        <v>0</v>
      </c>
      <c r="F3398" s="14">
        <v>43556</v>
      </c>
      <c r="G3398" s="1">
        <f t="shared" si="376"/>
        <v>4</v>
      </c>
      <c r="H3398" s="1">
        <f t="shared" si="377"/>
        <v>2019</v>
      </c>
      <c r="I3398">
        <v>0</v>
      </c>
      <c r="J3398">
        <v>2</v>
      </c>
      <c r="K3398">
        <f t="shared" si="371"/>
        <v>2</v>
      </c>
      <c r="L3398">
        <v>13363</v>
      </c>
      <c r="M3398" s="6">
        <f t="shared" si="372"/>
        <v>0</v>
      </c>
      <c r="N3398" s="6">
        <f t="shared" si="373"/>
        <v>14.966699094514706</v>
      </c>
      <c r="O3398" s="6">
        <f t="shared" si="374"/>
        <v>14.966699094514706</v>
      </c>
      <c r="Q3398">
        <f>_xlfn.XLOOKUP(C3398&amp;G3398&amp;H3398,covid!$E$2:$E$2184,covid!$D$2:$D$2184,0,0,1)</f>
        <v>0</v>
      </c>
    </row>
    <row r="3399" spans="1:17" x14ac:dyDescent="0.3">
      <c r="A3399">
        <f>_xlfn.XLOOKUP(C3399,kamus!$B$2:$B$87,kamus!$A$2:$A$87,0,0,1)</f>
        <v>9</v>
      </c>
      <c r="B3399" t="str">
        <f>_xlfn.XLOOKUP(C3399,kamus!$B$2:$B$87,kamus!$D$2:$D$87,"dihapus",0,1)</f>
        <v>cangkringan</v>
      </c>
      <c r="C3399" t="s">
        <v>197</v>
      </c>
      <c r="D3399">
        <f>_xlfn.XLOOKUP(C3399,kamus!$B$2:$B$87,kamus!$J$2:$J$87,"dihapus",0,1)</f>
        <v>0</v>
      </c>
      <c r="E3399">
        <f t="shared" si="375"/>
        <v>0</v>
      </c>
      <c r="F3399" s="14">
        <v>43556</v>
      </c>
      <c r="G3399" s="1">
        <f t="shared" si="376"/>
        <v>4</v>
      </c>
      <c r="H3399" s="1">
        <f t="shared" si="377"/>
        <v>2019</v>
      </c>
      <c r="I3399">
        <v>0</v>
      </c>
      <c r="J3399">
        <v>0</v>
      </c>
      <c r="K3399">
        <f t="shared" si="371"/>
        <v>0</v>
      </c>
      <c r="L3399">
        <v>8063</v>
      </c>
      <c r="M3399" s="6">
        <f t="shared" si="372"/>
        <v>0</v>
      </c>
      <c r="N3399" s="6">
        <f t="shared" si="373"/>
        <v>0</v>
      </c>
      <c r="O3399" s="6">
        <f t="shared" si="374"/>
        <v>0</v>
      </c>
      <c r="Q3399">
        <f>_xlfn.XLOOKUP(C3399&amp;G3399&amp;H3399,covid!$E$2:$E$2184,covid!$D$2:$D$2184,0,0,1)</f>
        <v>0</v>
      </c>
    </row>
    <row r="3400" spans="1:17" x14ac:dyDescent="0.3">
      <c r="A3400">
        <f>_xlfn.XLOOKUP(C3400,kamus!$B$2:$B$87,kamus!$A$2:$A$87,0,0,1)</f>
        <v>5</v>
      </c>
      <c r="B3400" t="str">
        <f>_xlfn.XLOOKUP(C3400,kamus!$B$2:$B$87,kamus!$D$2:$D$87,"dihapus",0,1)</f>
        <v>cangkringan</v>
      </c>
      <c r="C3400" t="s">
        <v>212</v>
      </c>
      <c r="D3400">
        <f>_xlfn.XLOOKUP(C3400,kamus!$B$2:$B$87,kamus!$J$2:$J$87,"dihapus",0,1)</f>
        <v>0</v>
      </c>
      <c r="E3400">
        <f t="shared" si="375"/>
        <v>0</v>
      </c>
      <c r="F3400" s="14">
        <v>43556</v>
      </c>
      <c r="G3400" s="1">
        <f t="shared" si="376"/>
        <v>4</v>
      </c>
      <c r="H3400" s="1">
        <f t="shared" si="377"/>
        <v>2019</v>
      </c>
      <c r="I3400">
        <v>0</v>
      </c>
      <c r="J3400">
        <v>0</v>
      </c>
      <c r="K3400">
        <f t="shared" si="371"/>
        <v>0</v>
      </c>
      <c r="L3400">
        <v>4133</v>
      </c>
      <c r="M3400" s="6">
        <f t="shared" si="372"/>
        <v>0</v>
      </c>
      <c r="N3400" s="6">
        <f t="shared" si="373"/>
        <v>0</v>
      </c>
      <c r="O3400" s="6">
        <f t="shared" si="374"/>
        <v>0</v>
      </c>
      <c r="Q3400">
        <f>_xlfn.XLOOKUP(C3400&amp;G3400&amp;H3400,covid!$E$2:$E$2184,covid!$D$2:$D$2184,0,0,1)</f>
        <v>0</v>
      </c>
    </row>
    <row r="3401" spans="1:17" x14ac:dyDescent="0.3">
      <c r="A3401">
        <f>_xlfn.XLOOKUP(C3401,kamus!$B$2:$B$87,kamus!$A$2:$A$87,0,0,1)</f>
        <v>7</v>
      </c>
      <c r="B3401" t="str">
        <f>_xlfn.XLOOKUP(C3401,kamus!$B$2:$B$87,kamus!$D$2:$D$87,"dihapus",0,1)</f>
        <v>cangkringan</v>
      </c>
      <c r="C3401" t="s">
        <v>217</v>
      </c>
      <c r="D3401">
        <f>_xlfn.XLOOKUP(C3401,kamus!$B$2:$B$87,kamus!$J$2:$J$87,"dihapus",0,1)</f>
        <v>0</v>
      </c>
      <c r="E3401">
        <f t="shared" si="375"/>
        <v>0</v>
      </c>
      <c r="F3401" s="14">
        <v>43556</v>
      </c>
      <c r="G3401" s="1">
        <f t="shared" si="376"/>
        <v>4</v>
      </c>
      <c r="H3401" s="1">
        <f t="shared" si="377"/>
        <v>2019</v>
      </c>
      <c r="I3401">
        <v>0</v>
      </c>
      <c r="J3401">
        <v>0</v>
      </c>
      <c r="K3401">
        <f t="shared" si="371"/>
        <v>0</v>
      </c>
      <c r="L3401">
        <v>3586</v>
      </c>
      <c r="M3401" s="6">
        <f t="shared" si="372"/>
        <v>0</v>
      </c>
      <c r="N3401" s="6">
        <f t="shared" si="373"/>
        <v>0</v>
      </c>
      <c r="O3401" s="6">
        <f t="shared" si="374"/>
        <v>0</v>
      </c>
      <c r="Q3401">
        <f>_xlfn.XLOOKUP(C3401&amp;G3401&amp;H3401,covid!$E$2:$E$2184,covid!$D$2:$D$2184,0,0,1)</f>
        <v>0</v>
      </c>
    </row>
    <row r="3402" spans="1:17" x14ac:dyDescent="0.3">
      <c r="A3402">
        <f>_xlfn.XLOOKUP(C3402,kamus!$B$2:$B$87,kamus!$A$2:$A$87,0,0,1)</f>
        <v>8</v>
      </c>
      <c r="B3402" t="str">
        <f>_xlfn.XLOOKUP(C3402,kamus!$B$2:$B$87,kamus!$D$2:$D$87,"dihapus",0,1)</f>
        <v>cangkringan</v>
      </c>
      <c r="C3402" t="s">
        <v>275</v>
      </c>
      <c r="D3402">
        <f>_xlfn.XLOOKUP(C3402,kamus!$B$2:$B$87,kamus!$J$2:$J$87,"dihapus",0,1)</f>
        <v>0</v>
      </c>
      <c r="E3402">
        <f t="shared" si="375"/>
        <v>0</v>
      </c>
      <c r="F3402" s="14">
        <v>43556</v>
      </c>
      <c r="G3402" s="1">
        <f t="shared" si="376"/>
        <v>4</v>
      </c>
      <c r="H3402" s="1">
        <f t="shared" si="377"/>
        <v>2019</v>
      </c>
      <c r="I3402">
        <v>0</v>
      </c>
      <c r="J3402">
        <v>0</v>
      </c>
      <c r="K3402">
        <f t="shared" si="371"/>
        <v>0</v>
      </c>
      <c r="L3402">
        <v>5550</v>
      </c>
      <c r="M3402" s="6">
        <f t="shared" si="372"/>
        <v>0</v>
      </c>
      <c r="N3402" s="6">
        <f t="shared" si="373"/>
        <v>0</v>
      </c>
      <c r="O3402" s="6">
        <f t="shared" si="374"/>
        <v>0</v>
      </c>
      <c r="Q3402">
        <f>_xlfn.XLOOKUP(C3402&amp;G3402&amp;H3402,covid!$E$2:$E$2184,covid!$D$2:$D$2184,0,0,1)</f>
        <v>0</v>
      </c>
    </row>
    <row r="3403" spans="1:17" x14ac:dyDescent="0.3">
      <c r="A3403">
        <f>_xlfn.XLOOKUP(C3403,kamus!$B$2:$B$87,kamus!$A$2:$A$87,0,0,1)</f>
        <v>6</v>
      </c>
      <c r="B3403" t="str">
        <f>_xlfn.XLOOKUP(C3403,kamus!$B$2:$B$87,kamus!$D$2:$D$87,"dihapus",0,1)</f>
        <v>cangkringan</v>
      </c>
      <c r="C3403" t="s">
        <v>281</v>
      </c>
      <c r="D3403">
        <f>_xlfn.XLOOKUP(C3403,kamus!$B$2:$B$87,kamus!$J$2:$J$87,"dihapus",0,1)</f>
        <v>0</v>
      </c>
      <c r="E3403">
        <f t="shared" si="375"/>
        <v>0</v>
      </c>
      <c r="F3403" s="14">
        <v>43556</v>
      </c>
      <c r="G3403" s="1">
        <f t="shared" si="376"/>
        <v>4</v>
      </c>
      <c r="H3403" s="1">
        <f t="shared" si="377"/>
        <v>2019</v>
      </c>
      <c r="I3403">
        <v>0</v>
      </c>
      <c r="J3403">
        <v>0</v>
      </c>
      <c r="K3403">
        <f t="shared" si="371"/>
        <v>0</v>
      </c>
      <c r="L3403">
        <v>11339</v>
      </c>
      <c r="M3403" s="6">
        <f t="shared" si="372"/>
        <v>0</v>
      </c>
      <c r="N3403" s="6">
        <f t="shared" si="373"/>
        <v>0</v>
      </c>
      <c r="O3403" s="6">
        <f t="shared" si="374"/>
        <v>0</v>
      </c>
      <c r="Q3403">
        <f>_xlfn.XLOOKUP(C3403&amp;G3403&amp;H3403,covid!$E$2:$E$2184,covid!$D$2:$D$2184,0,0,1)</f>
        <v>0</v>
      </c>
    </row>
    <row r="3404" spans="1:17" x14ac:dyDescent="0.3">
      <c r="A3404">
        <f>_xlfn.XLOOKUP(C3404,kamus!$B$2:$B$87,kamus!$A$2:$A$87,0,0,1)</f>
        <v>10</v>
      </c>
      <c r="B3404" t="str">
        <f>_xlfn.XLOOKUP(C3404,kamus!$B$2:$B$87,kamus!$D$2:$D$87,"dihapus",0,1)</f>
        <v>Depok 1</v>
      </c>
      <c r="C3404" t="s">
        <v>220</v>
      </c>
      <c r="D3404">
        <f>_xlfn.XLOOKUP(C3404,kamus!$B$2:$B$87,kamus!$J$2:$J$87,"dihapus",0,1)</f>
        <v>1</v>
      </c>
      <c r="E3404">
        <f t="shared" si="375"/>
        <v>0</v>
      </c>
      <c r="F3404" s="14">
        <v>43556</v>
      </c>
      <c r="G3404" s="1">
        <f t="shared" si="376"/>
        <v>4</v>
      </c>
      <c r="H3404" s="1">
        <f t="shared" si="377"/>
        <v>2019</v>
      </c>
      <c r="I3404">
        <v>5</v>
      </c>
      <c r="J3404">
        <v>0</v>
      </c>
      <c r="K3404">
        <f t="shared" si="371"/>
        <v>5</v>
      </c>
      <c r="L3404">
        <v>37946</v>
      </c>
      <c r="M3404" s="6">
        <f t="shared" si="372"/>
        <v>13.176619406525061</v>
      </c>
      <c r="N3404" s="6">
        <f t="shared" si="373"/>
        <v>0</v>
      </c>
      <c r="O3404" s="6">
        <f t="shared" si="374"/>
        <v>13.176619406525061</v>
      </c>
      <c r="Q3404">
        <f>_xlfn.XLOOKUP(C3404&amp;G3404&amp;H3404,covid!$E$2:$E$2184,covid!$D$2:$D$2184,0,0,1)</f>
        <v>0</v>
      </c>
    </row>
    <row r="3405" spans="1:17" x14ac:dyDescent="0.3">
      <c r="A3405">
        <f>_xlfn.XLOOKUP(C3405,kamus!$B$2:$B$87,kamus!$A$2:$A$87,0,0,1)</f>
        <v>11</v>
      </c>
      <c r="B3405" t="str">
        <f>_xlfn.XLOOKUP(C3405,kamus!$B$2:$B$87,kamus!$D$2:$D$87,"dihapus",0,1)</f>
        <v>Depok 2</v>
      </c>
      <c r="C3405" t="s">
        <v>207</v>
      </c>
      <c r="D3405">
        <f>_xlfn.XLOOKUP(C3405,kamus!$B$2:$B$87,kamus!$J$2:$J$87,"dihapus",0,1)</f>
        <v>1</v>
      </c>
      <c r="E3405">
        <f t="shared" si="375"/>
        <v>0</v>
      </c>
      <c r="F3405" s="14">
        <v>43556</v>
      </c>
      <c r="G3405" s="1">
        <f t="shared" si="376"/>
        <v>4</v>
      </c>
      <c r="H3405" s="1">
        <f t="shared" si="377"/>
        <v>2019</v>
      </c>
      <c r="I3405">
        <v>5</v>
      </c>
      <c r="J3405">
        <v>1</v>
      </c>
      <c r="K3405">
        <f t="shared" si="371"/>
        <v>6</v>
      </c>
      <c r="L3405">
        <v>44433</v>
      </c>
      <c r="M3405" s="6">
        <f t="shared" si="372"/>
        <v>11.252897621137443</v>
      </c>
      <c r="N3405" s="6">
        <f t="shared" si="373"/>
        <v>2.2505795242274886</v>
      </c>
      <c r="O3405" s="6">
        <f t="shared" si="374"/>
        <v>13.503477145364931</v>
      </c>
      <c r="Q3405">
        <f>_xlfn.XLOOKUP(C3405&amp;G3405&amp;H3405,covid!$E$2:$E$2184,covid!$D$2:$D$2184,0,0,1)</f>
        <v>0</v>
      </c>
    </row>
    <row r="3406" spans="1:17" x14ac:dyDescent="0.3">
      <c r="A3406">
        <f>_xlfn.XLOOKUP(C3406,kamus!$B$2:$B$87,kamus!$A$2:$A$87,0,0,1)</f>
        <v>12</v>
      </c>
      <c r="B3406" t="str">
        <f>_xlfn.XLOOKUP(C3406,kamus!$B$2:$B$87,kamus!$D$2:$D$87,"dihapus",0,1)</f>
        <v>Depok 3</v>
      </c>
      <c r="C3406" t="s">
        <v>206</v>
      </c>
      <c r="D3406">
        <f>_xlfn.XLOOKUP(C3406,kamus!$B$2:$B$87,kamus!$J$2:$J$87,"dihapus",0,1)</f>
        <v>1</v>
      </c>
      <c r="E3406">
        <f t="shared" si="375"/>
        <v>0</v>
      </c>
      <c r="F3406" s="14">
        <v>43556</v>
      </c>
      <c r="G3406" s="1">
        <f t="shared" si="376"/>
        <v>4</v>
      </c>
      <c r="H3406" s="1">
        <f t="shared" si="377"/>
        <v>2019</v>
      </c>
      <c r="I3406">
        <v>12</v>
      </c>
      <c r="J3406">
        <v>3</v>
      </c>
      <c r="K3406">
        <f t="shared" si="371"/>
        <v>15</v>
      </c>
      <c r="L3406">
        <v>44837</v>
      </c>
      <c r="M3406" s="6">
        <f t="shared" si="372"/>
        <v>26.763610411044453</v>
      </c>
      <c r="N3406" s="6">
        <f t="shared" si="373"/>
        <v>6.6909026027611134</v>
      </c>
      <c r="O3406" s="6">
        <f t="shared" si="374"/>
        <v>33.45451301380556</v>
      </c>
      <c r="Q3406">
        <f>_xlfn.XLOOKUP(C3406&amp;G3406&amp;H3406,covid!$E$2:$E$2184,covid!$D$2:$D$2184,0,0,1)</f>
        <v>0</v>
      </c>
    </row>
    <row r="3407" spans="1:17" x14ac:dyDescent="0.3">
      <c r="A3407">
        <f>_xlfn.XLOOKUP(C3407,kamus!$B$2:$B$87,kamus!$A$2:$A$87,0,0,1)</f>
        <v>0</v>
      </c>
      <c r="B3407" t="str">
        <f>_xlfn.XLOOKUP(C3407,kamus!$B$2:$B$87,kamus!$D$2:$D$87,"dihapus",0,1)</f>
        <v>dihapus</v>
      </c>
      <c r="C3407" t="s">
        <v>282</v>
      </c>
      <c r="D3407" t="str">
        <f>_xlfn.XLOOKUP(C3407,kamus!$B$2:$B$87,kamus!$J$2:$J$87,"dihapus",0,1)</f>
        <v>dihapus</v>
      </c>
      <c r="E3407">
        <f t="shared" si="375"/>
        <v>0</v>
      </c>
      <c r="F3407" s="14">
        <v>43556</v>
      </c>
      <c r="G3407" s="1">
        <f t="shared" si="376"/>
        <v>4</v>
      </c>
      <c r="H3407" s="1">
        <f t="shared" si="377"/>
        <v>2019</v>
      </c>
      <c r="I3407">
        <v>0</v>
      </c>
      <c r="J3407">
        <v>0</v>
      </c>
      <c r="K3407">
        <f t="shared" si="371"/>
        <v>0</v>
      </c>
      <c r="L3407" t="e">
        <v>#N/A</v>
      </c>
      <c r="M3407" s="6" t="e">
        <f t="shared" si="372"/>
        <v>#N/A</v>
      </c>
      <c r="N3407" s="6" t="e">
        <f t="shared" si="373"/>
        <v>#N/A</v>
      </c>
      <c r="O3407" s="6" t="e">
        <f t="shared" si="374"/>
        <v>#N/A</v>
      </c>
      <c r="Q3407">
        <f>_xlfn.XLOOKUP(C3407&amp;G3407&amp;H3407,covid!$E$2:$E$2184,covid!$D$2:$D$2184,0,0,1)</f>
        <v>0</v>
      </c>
    </row>
    <row r="3408" spans="1:17" x14ac:dyDescent="0.3">
      <c r="A3408">
        <f>_xlfn.XLOOKUP(C3408,kamus!$B$2:$B$87,kamus!$A$2:$A$87,0,0,1)</f>
        <v>14</v>
      </c>
      <c r="B3408" t="str">
        <f>_xlfn.XLOOKUP(C3408,kamus!$B$2:$B$87,kamus!$D$2:$D$87,"dihapus",0,1)</f>
        <v>Gamping 1</v>
      </c>
      <c r="C3408" t="s">
        <v>196</v>
      </c>
      <c r="D3408">
        <f>_xlfn.XLOOKUP(C3408,kamus!$B$2:$B$87,kamus!$J$2:$J$87,"dihapus",0,1)</f>
        <v>1</v>
      </c>
      <c r="E3408">
        <f t="shared" si="375"/>
        <v>0</v>
      </c>
      <c r="F3408" s="14">
        <v>43556</v>
      </c>
      <c r="G3408" s="1">
        <f t="shared" si="376"/>
        <v>4</v>
      </c>
      <c r="H3408" s="1">
        <f t="shared" si="377"/>
        <v>2019</v>
      </c>
      <c r="I3408">
        <v>6</v>
      </c>
      <c r="J3408">
        <v>0</v>
      </c>
      <c r="K3408">
        <f t="shared" si="371"/>
        <v>6</v>
      </c>
      <c r="L3408">
        <v>22819</v>
      </c>
      <c r="M3408" s="6">
        <f t="shared" si="372"/>
        <v>26.293877908760244</v>
      </c>
      <c r="N3408" s="6">
        <f t="shared" si="373"/>
        <v>0</v>
      </c>
      <c r="O3408" s="6">
        <f t="shared" si="374"/>
        <v>26.293877908760244</v>
      </c>
      <c r="Q3408">
        <f>_xlfn.XLOOKUP(C3408&amp;G3408&amp;H3408,covid!$E$2:$E$2184,covid!$D$2:$D$2184,0,0,1)</f>
        <v>0</v>
      </c>
    </row>
    <row r="3409" spans="1:17" x14ac:dyDescent="0.3">
      <c r="A3409">
        <f>_xlfn.XLOOKUP(C3409,kamus!$B$2:$B$87,kamus!$A$2:$A$87,0,0,1)</f>
        <v>13</v>
      </c>
      <c r="B3409" t="str">
        <f>_xlfn.XLOOKUP(C3409,kamus!$B$2:$B$87,kamus!$D$2:$D$87,"dihapus",0,1)</f>
        <v>Gamping 1</v>
      </c>
      <c r="C3409" t="s">
        <v>198</v>
      </c>
      <c r="D3409">
        <f>_xlfn.XLOOKUP(C3409,kamus!$B$2:$B$87,kamus!$J$2:$J$87,"dihapus",0,1)</f>
        <v>1</v>
      </c>
      <c r="E3409">
        <f t="shared" si="375"/>
        <v>0</v>
      </c>
      <c r="F3409" s="14">
        <v>43556</v>
      </c>
      <c r="G3409" s="1">
        <f t="shared" si="376"/>
        <v>4</v>
      </c>
      <c r="H3409" s="1">
        <f t="shared" si="377"/>
        <v>2019</v>
      </c>
      <c r="I3409">
        <v>3</v>
      </c>
      <c r="J3409">
        <v>0</v>
      </c>
      <c r="K3409">
        <f t="shared" si="371"/>
        <v>3</v>
      </c>
      <c r="L3409">
        <v>20645</v>
      </c>
      <c r="M3409" s="6">
        <f t="shared" si="372"/>
        <v>14.531363526277548</v>
      </c>
      <c r="N3409" s="6">
        <f t="shared" si="373"/>
        <v>0</v>
      </c>
      <c r="O3409" s="6">
        <f t="shared" si="374"/>
        <v>14.531363526277548</v>
      </c>
      <c r="Q3409">
        <f>_xlfn.XLOOKUP(C3409&amp;G3409&amp;H3409,covid!$E$2:$E$2184,covid!$D$2:$D$2184,0,0,1)</f>
        <v>0</v>
      </c>
    </row>
    <row r="3410" spans="1:17" x14ac:dyDescent="0.3">
      <c r="A3410">
        <f>_xlfn.XLOOKUP(C3410,kamus!$B$2:$B$87,kamus!$A$2:$A$87,0,0,1)</f>
        <v>16</v>
      </c>
      <c r="B3410" t="str">
        <f>_xlfn.XLOOKUP(C3410,kamus!$B$2:$B$87,kamus!$D$2:$D$87,"dihapus",0,1)</f>
        <v>Gamping 2</v>
      </c>
      <c r="C3410" t="s">
        <v>200</v>
      </c>
      <c r="D3410">
        <f>_xlfn.XLOOKUP(C3410,kamus!$B$2:$B$87,kamus!$J$2:$J$87,"dihapus",0,1)</f>
        <v>1</v>
      </c>
      <c r="E3410">
        <f t="shared" si="375"/>
        <v>0</v>
      </c>
      <c r="F3410" s="14">
        <v>43556</v>
      </c>
      <c r="G3410" s="1">
        <f t="shared" si="376"/>
        <v>4</v>
      </c>
      <c r="H3410" s="1">
        <f t="shared" si="377"/>
        <v>2019</v>
      </c>
      <c r="I3410">
        <v>3</v>
      </c>
      <c r="J3410">
        <v>0</v>
      </c>
      <c r="K3410">
        <f t="shared" si="371"/>
        <v>3</v>
      </c>
      <c r="L3410">
        <v>16624</v>
      </c>
      <c r="M3410" s="6">
        <f t="shared" si="372"/>
        <v>18.046198267564964</v>
      </c>
      <c r="N3410" s="6">
        <f t="shared" si="373"/>
        <v>0</v>
      </c>
      <c r="O3410" s="6">
        <f t="shared" si="374"/>
        <v>18.046198267564964</v>
      </c>
      <c r="Q3410">
        <f>_xlfn.XLOOKUP(C3410&amp;G3410&amp;H3410,covid!$E$2:$E$2184,covid!$D$2:$D$2184,0,0,1)</f>
        <v>0</v>
      </c>
    </row>
    <row r="3411" spans="1:17" x14ac:dyDescent="0.3">
      <c r="A3411">
        <f>_xlfn.XLOOKUP(C3411,kamus!$B$2:$B$87,kamus!$A$2:$A$87,0,0,1)</f>
        <v>15</v>
      </c>
      <c r="B3411" t="str">
        <f>_xlfn.XLOOKUP(C3411,kamus!$B$2:$B$87,kamus!$D$2:$D$87,"dihapus",0,1)</f>
        <v>Gamping 2</v>
      </c>
      <c r="C3411" t="s">
        <v>230</v>
      </c>
      <c r="D3411">
        <f>_xlfn.XLOOKUP(C3411,kamus!$B$2:$B$87,kamus!$J$2:$J$87,"dihapus",0,1)</f>
        <v>1</v>
      </c>
      <c r="E3411">
        <f t="shared" si="375"/>
        <v>0</v>
      </c>
      <c r="F3411" s="14">
        <v>43556</v>
      </c>
      <c r="G3411" s="1">
        <f t="shared" si="376"/>
        <v>4</v>
      </c>
      <c r="H3411" s="1">
        <f t="shared" si="377"/>
        <v>2019</v>
      </c>
      <c r="I3411">
        <v>1</v>
      </c>
      <c r="J3411">
        <v>0</v>
      </c>
      <c r="K3411">
        <f t="shared" si="371"/>
        <v>1</v>
      </c>
      <c r="L3411">
        <v>18692</v>
      </c>
      <c r="M3411" s="6">
        <f t="shared" si="372"/>
        <v>5.3498823025893429</v>
      </c>
      <c r="N3411" s="6">
        <f t="shared" si="373"/>
        <v>0</v>
      </c>
      <c r="O3411" s="6">
        <f t="shared" si="374"/>
        <v>5.3498823025893429</v>
      </c>
      <c r="Q3411">
        <f>_xlfn.XLOOKUP(C3411&amp;G3411&amp;H3411,covid!$E$2:$E$2184,covid!$D$2:$D$2184,0,0,1)</f>
        <v>0</v>
      </c>
    </row>
    <row r="3412" spans="1:17" x14ac:dyDescent="0.3">
      <c r="A3412">
        <f>_xlfn.XLOOKUP(C3412,kamus!$B$2:$B$87,kamus!$A$2:$A$87,0,0,1)</f>
        <v>17</v>
      </c>
      <c r="B3412" t="str">
        <f>_xlfn.XLOOKUP(C3412,kamus!$B$2:$B$87,kamus!$D$2:$D$87,"dihapus",0,1)</f>
        <v>Gamping 2</v>
      </c>
      <c r="C3412" t="s">
        <v>272</v>
      </c>
      <c r="D3412">
        <f>_xlfn.XLOOKUP(C3412,kamus!$B$2:$B$87,kamus!$J$2:$J$87,"dihapus",0,1)</f>
        <v>1</v>
      </c>
      <c r="E3412">
        <f t="shared" si="375"/>
        <v>0</v>
      </c>
      <c r="F3412" s="14">
        <v>43556</v>
      </c>
      <c r="G3412" s="1">
        <f t="shared" si="376"/>
        <v>4</v>
      </c>
      <c r="H3412" s="1">
        <f t="shared" si="377"/>
        <v>2019</v>
      </c>
      <c r="I3412">
        <v>2</v>
      </c>
      <c r="J3412">
        <v>0</v>
      </c>
      <c r="K3412">
        <f t="shared" si="371"/>
        <v>2</v>
      </c>
      <c r="L3412">
        <v>18667</v>
      </c>
      <c r="M3412" s="6">
        <f t="shared" si="372"/>
        <v>10.714094391171585</v>
      </c>
      <c r="N3412" s="6">
        <f t="shared" si="373"/>
        <v>0</v>
      </c>
      <c r="O3412" s="6">
        <f t="shared" si="374"/>
        <v>10.714094391171585</v>
      </c>
      <c r="Q3412">
        <f>_xlfn.XLOOKUP(C3412&amp;G3412&amp;H3412,covid!$E$2:$E$2184,covid!$D$2:$D$2184,0,0,1)</f>
        <v>0</v>
      </c>
    </row>
    <row r="3413" spans="1:17" x14ac:dyDescent="0.3">
      <c r="A3413">
        <f>_xlfn.XLOOKUP(C3413,kamus!$B$2:$B$87,kamus!$A$2:$A$87,0,0,1)</f>
        <v>20</v>
      </c>
      <c r="B3413" t="str">
        <f>_xlfn.XLOOKUP(C3413,kamus!$B$2:$B$87,kamus!$D$2:$D$87,"dihapus",0,1)</f>
        <v>Godean 1</v>
      </c>
      <c r="C3413" t="s">
        <v>247</v>
      </c>
      <c r="D3413">
        <f>_xlfn.XLOOKUP(C3413,kamus!$B$2:$B$87,kamus!$J$2:$J$87,"dihapus",0,1)</f>
        <v>1</v>
      </c>
      <c r="E3413">
        <f t="shared" si="375"/>
        <v>0</v>
      </c>
      <c r="F3413" s="14">
        <v>43556</v>
      </c>
      <c r="G3413" s="1">
        <f t="shared" si="376"/>
        <v>4</v>
      </c>
      <c r="H3413" s="1">
        <f t="shared" si="377"/>
        <v>2019</v>
      </c>
      <c r="I3413">
        <v>0</v>
      </c>
      <c r="J3413">
        <v>0</v>
      </c>
      <c r="K3413">
        <f t="shared" si="371"/>
        <v>0</v>
      </c>
      <c r="L3413">
        <v>9743</v>
      </c>
      <c r="M3413" s="6">
        <f t="shared" si="372"/>
        <v>0</v>
      </c>
      <c r="N3413" s="6">
        <f t="shared" si="373"/>
        <v>0</v>
      </c>
      <c r="O3413" s="6">
        <f t="shared" si="374"/>
        <v>0</v>
      </c>
      <c r="Q3413">
        <f>_xlfn.XLOOKUP(C3413&amp;G3413&amp;H3413,covid!$E$2:$E$2184,covid!$D$2:$D$2184,0,0,1)</f>
        <v>0</v>
      </c>
    </row>
    <row r="3414" spans="1:17" x14ac:dyDescent="0.3">
      <c r="A3414">
        <f>_xlfn.XLOOKUP(C3414,kamus!$B$2:$B$87,kamus!$A$2:$A$87,0,0,1)</f>
        <v>21</v>
      </c>
      <c r="B3414" t="str">
        <f>_xlfn.XLOOKUP(C3414,kamus!$B$2:$B$87,kamus!$D$2:$D$87,"dihapus",0,1)</f>
        <v>Godean 1</v>
      </c>
      <c r="C3414" t="s">
        <v>250</v>
      </c>
      <c r="D3414">
        <f>_xlfn.XLOOKUP(C3414,kamus!$B$2:$B$87,kamus!$J$2:$J$87,"dihapus",0,1)</f>
        <v>1</v>
      </c>
      <c r="E3414">
        <f t="shared" si="375"/>
        <v>0</v>
      </c>
      <c r="F3414" s="14">
        <v>43556</v>
      </c>
      <c r="G3414" s="1">
        <f t="shared" si="376"/>
        <v>4</v>
      </c>
      <c r="H3414" s="1">
        <f t="shared" si="377"/>
        <v>2019</v>
      </c>
      <c r="I3414">
        <v>0</v>
      </c>
      <c r="J3414">
        <v>0</v>
      </c>
      <c r="K3414">
        <f t="shared" si="371"/>
        <v>0</v>
      </c>
      <c r="L3414">
        <v>10269</v>
      </c>
      <c r="M3414" s="6">
        <f t="shared" si="372"/>
        <v>0</v>
      </c>
      <c r="N3414" s="6">
        <f t="shared" si="373"/>
        <v>0</v>
      </c>
      <c r="O3414" s="6">
        <f t="shared" si="374"/>
        <v>0</v>
      </c>
      <c r="Q3414">
        <f>_xlfn.XLOOKUP(C3414&amp;G3414&amp;H3414,covid!$E$2:$E$2184,covid!$D$2:$D$2184,0,0,1)</f>
        <v>0</v>
      </c>
    </row>
    <row r="3415" spans="1:17" x14ac:dyDescent="0.3">
      <c r="A3415">
        <f>_xlfn.XLOOKUP(C3415,kamus!$B$2:$B$87,kamus!$A$2:$A$87,0,0,1)</f>
        <v>19</v>
      </c>
      <c r="B3415" t="str">
        <f>_xlfn.XLOOKUP(C3415,kamus!$B$2:$B$87,kamus!$D$2:$D$87,"dihapus",0,1)</f>
        <v>Godean 1</v>
      </c>
      <c r="C3415" t="s">
        <v>251</v>
      </c>
      <c r="D3415">
        <f>_xlfn.XLOOKUP(C3415,kamus!$B$2:$B$87,kamus!$J$2:$J$87,"dihapus",0,1)</f>
        <v>1</v>
      </c>
      <c r="E3415">
        <f t="shared" si="375"/>
        <v>0</v>
      </c>
      <c r="F3415" s="14">
        <v>43556</v>
      </c>
      <c r="G3415" s="1">
        <f t="shared" si="376"/>
        <v>4</v>
      </c>
      <c r="H3415" s="1">
        <f t="shared" si="377"/>
        <v>2019</v>
      </c>
      <c r="I3415">
        <v>3</v>
      </c>
      <c r="J3415">
        <v>0</v>
      </c>
      <c r="K3415">
        <f t="shared" si="371"/>
        <v>3</v>
      </c>
      <c r="L3415">
        <v>9159</v>
      </c>
      <c r="M3415" s="6">
        <f t="shared" si="372"/>
        <v>32.754667540124466</v>
      </c>
      <c r="N3415" s="6">
        <f t="shared" si="373"/>
        <v>0</v>
      </c>
      <c r="O3415" s="6">
        <f t="shared" si="374"/>
        <v>32.754667540124466</v>
      </c>
      <c r="Q3415">
        <f>_xlfn.XLOOKUP(C3415&amp;G3415&amp;H3415,covid!$E$2:$E$2184,covid!$D$2:$D$2184,0,0,1)</f>
        <v>0</v>
      </c>
    </row>
    <row r="3416" spans="1:17" x14ac:dyDescent="0.3">
      <c r="A3416">
        <f>_xlfn.XLOOKUP(C3416,kamus!$B$2:$B$87,kamus!$A$2:$A$87,0,0,1)</f>
        <v>18</v>
      </c>
      <c r="B3416" t="str">
        <f>_xlfn.XLOOKUP(C3416,kamus!$B$2:$B$87,kamus!$D$2:$D$87,"dihapus",0,1)</f>
        <v>Godean 1</v>
      </c>
      <c r="C3416" t="s">
        <v>252</v>
      </c>
      <c r="D3416">
        <f>_xlfn.XLOOKUP(C3416,kamus!$B$2:$B$87,kamus!$J$2:$J$87,"dihapus",0,1)</f>
        <v>0</v>
      </c>
      <c r="E3416">
        <f t="shared" si="375"/>
        <v>0</v>
      </c>
      <c r="F3416" s="14">
        <v>43556</v>
      </c>
      <c r="G3416" s="1">
        <f t="shared" si="376"/>
        <v>4</v>
      </c>
      <c r="H3416" s="1">
        <f t="shared" si="377"/>
        <v>2019</v>
      </c>
      <c r="I3416">
        <v>2</v>
      </c>
      <c r="J3416">
        <v>0</v>
      </c>
      <c r="K3416">
        <f t="shared" si="371"/>
        <v>2</v>
      </c>
      <c r="L3416">
        <v>6607</v>
      </c>
      <c r="M3416" s="6">
        <f t="shared" si="372"/>
        <v>30.270924776751929</v>
      </c>
      <c r="N3416" s="6">
        <f t="shared" si="373"/>
        <v>0</v>
      </c>
      <c r="O3416" s="6">
        <f t="shared" si="374"/>
        <v>30.270924776751929</v>
      </c>
      <c r="Q3416">
        <f>_xlfn.XLOOKUP(C3416&amp;G3416&amp;H3416,covid!$E$2:$E$2184,covid!$D$2:$D$2184,0,0,1)</f>
        <v>0</v>
      </c>
    </row>
    <row r="3417" spans="1:17" x14ac:dyDescent="0.3">
      <c r="A3417">
        <f>_xlfn.XLOOKUP(C3417,kamus!$B$2:$B$87,kamus!$A$2:$A$87,0,0,1)</f>
        <v>23</v>
      </c>
      <c r="B3417" t="str">
        <f>_xlfn.XLOOKUP(C3417,kamus!$B$2:$B$87,kamus!$D$2:$D$87,"dihapus",0,1)</f>
        <v>Godean 2</v>
      </c>
      <c r="C3417" t="s">
        <v>248</v>
      </c>
      <c r="D3417">
        <f>_xlfn.XLOOKUP(C3417,kamus!$B$2:$B$87,kamus!$J$2:$J$87,"dihapus",0,1)</f>
        <v>1</v>
      </c>
      <c r="E3417">
        <f t="shared" si="375"/>
        <v>0</v>
      </c>
      <c r="F3417" s="14">
        <v>43556</v>
      </c>
      <c r="G3417" s="1">
        <f t="shared" si="376"/>
        <v>4</v>
      </c>
      <c r="H3417" s="1">
        <f t="shared" si="377"/>
        <v>2019</v>
      </c>
      <c r="I3417">
        <v>2</v>
      </c>
      <c r="J3417">
        <v>0</v>
      </c>
      <c r="K3417">
        <f t="shared" si="371"/>
        <v>2</v>
      </c>
      <c r="L3417">
        <v>17439</v>
      </c>
      <c r="M3417" s="6">
        <f t="shared" si="372"/>
        <v>11.468547508458053</v>
      </c>
      <c r="N3417" s="6">
        <f t="shared" si="373"/>
        <v>0</v>
      </c>
      <c r="O3417" s="6">
        <f t="shared" si="374"/>
        <v>11.468547508458053</v>
      </c>
      <c r="Q3417">
        <f>_xlfn.XLOOKUP(C3417&amp;G3417&amp;H3417,covid!$E$2:$E$2184,covid!$D$2:$D$2184,0,0,1)</f>
        <v>0</v>
      </c>
    </row>
    <row r="3418" spans="1:17" x14ac:dyDescent="0.3">
      <c r="A3418">
        <f>_xlfn.XLOOKUP(C3418,kamus!$B$2:$B$87,kamus!$A$2:$A$87,0,0,1)</f>
        <v>22</v>
      </c>
      <c r="B3418" t="str">
        <f>_xlfn.XLOOKUP(C3418,kamus!$B$2:$B$87,kamus!$D$2:$D$87,"dihapus",0,1)</f>
        <v>Godean 2</v>
      </c>
      <c r="C3418" t="s">
        <v>249</v>
      </c>
      <c r="D3418">
        <f>_xlfn.XLOOKUP(C3418,kamus!$B$2:$B$87,kamus!$J$2:$J$87,"dihapus",0,1)</f>
        <v>1</v>
      </c>
      <c r="E3418">
        <f t="shared" si="375"/>
        <v>0</v>
      </c>
      <c r="F3418" s="14">
        <v>43556</v>
      </c>
      <c r="G3418" s="1">
        <f t="shared" si="376"/>
        <v>4</v>
      </c>
      <c r="H3418" s="1">
        <f t="shared" si="377"/>
        <v>2019</v>
      </c>
      <c r="I3418">
        <v>1</v>
      </c>
      <c r="J3418">
        <v>0</v>
      </c>
      <c r="K3418">
        <f t="shared" si="371"/>
        <v>1</v>
      </c>
      <c r="L3418">
        <v>12380</v>
      </c>
      <c r="M3418" s="6">
        <f t="shared" si="372"/>
        <v>8.077544426494347</v>
      </c>
      <c r="N3418" s="6">
        <f t="shared" si="373"/>
        <v>0</v>
      </c>
      <c r="O3418" s="6">
        <f t="shared" si="374"/>
        <v>8.077544426494347</v>
      </c>
      <c r="Q3418">
        <f>_xlfn.XLOOKUP(C3418&amp;G3418&amp;H3418,covid!$E$2:$E$2184,covid!$D$2:$D$2184,0,0,1)</f>
        <v>0</v>
      </c>
    </row>
    <row r="3419" spans="1:17" x14ac:dyDescent="0.3">
      <c r="A3419">
        <f>_xlfn.XLOOKUP(C3419,kamus!$B$2:$B$87,kamus!$A$2:$A$87,0,0,1)</f>
        <v>24</v>
      </c>
      <c r="B3419" t="str">
        <f>_xlfn.XLOOKUP(C3419,kamus!$B$2:$B$87,kamus!$D$2:$D$87,"dihapus",0,1)</f>
        <v>Godean 2</v>
      </c>
      <c r="C3419" t="s">
        <v>253</v>
      </c>
      <c r="D3419">
        <f>_xlfn.XLOOKUP(C3419,kamus!$B$2:$B$87,kamus!$J$2:$J$87,"dihapus",0,1)</f>
        <v>0</v>
      </c>
      <c r="E3419">
        <f t="shared" si="375"/>
        <v>0</v>
      </c>
      <c r="F3419" s="14">
        <v>43556</v>
      </c>
      <c r="G3419" s="1">
        <f t="shared" si="376"/>
        <v>4</v>
      </c>
      <c r="H3419" s="1">
        <f t="shared" si="377"/>
        <v>2019</v>
      </c>
      <c r="I3419">
        <v>0</v>
      </c>
      <c r="J3419">
        <v>0</v>
      </c>
      <c r="K3419">
        <f t="shared" si="371"/>
        <v>0</v>
      </c>
      <c r="L3419">
        <v>7087</v>
      </c>
      <c r="M3419" s="6">
        <f t="shared" si="372"/>
        <v>0</v>
      </c>
      <c r="N3419" s="6">
        <f t="shared" si="373"/>
        <v>0</v>
      </c>
      <c r="O3419" s="6">
        <f t="shared" si="374"/>
        <v>0</v>
      </c>
      <c r="Q3419">
        <f>_xlfn.XLOOKUP(C3419&amp;G3419&amp;H3419,covid!$E$2:$E$2184,covid!$D$2:$D$2184,0,0,1)</f>
        <v>0</v>
      </c>
    </row>
    <row r="3420" spans="1:17" x14ac:dyDescent="0.3">
      <c r="A3420">
        <f>_xlfn.XLOOKUP(C3420,kamus!$B$2:$B$87,kamus!$A$2:$A$87,0,0,1)</f>
        <v>27</v>
      </c>
      <c r="B3420" t="str">
        <f>_xlfn.XLOOKUP(C3420,kamus!$B$2:$B$87,kamus!$D$2:$D$87,"dihapus",0,1)</f>
        <v>Kalasan</v>
      </c>
      <c r="C3420" t="s">
        <v>235</v>
      </c>
      <c r="D3420">
        <f>_xlfn.XLOOKUP(C3420,kamus!$B$2:$B$87,kamus!$J$2:$J$87,"dihapus",0,1)</f>
        <v>1</v>
      </c>
      <c r="E3420">
        <f t="shared" si="375"/>
        <v>0</v>
      </c>
      <c r="F3420" s="14">
        <v>43556</v>
      </c>
      <c r="G3420" s="1">
        <f t="shared" si="376"/>
        <v>4</v>
      </c>
      <c r="H3420" s="1">
        <f t="shared" si="377"/>
        <v>2019</v>
      </c>
      <c r="I3420">
        <v>3</v>
      </c>
      <c r="J3420">
        <v>9</v>
      </c>
      <c r="K3420">
        <f t="shared" si="371"/>
        <v>12</v>
      </c>
      <c r="L3420">
        <v>38337</v>
      </c>
      <c r="M3420" s="6">
        <f t="shared" si="372"/>
        <v>7.8253384458877848</v>
      </c>
      <c r="N3420" s="6">
        <f t="shared" si="373"/>
        <v>23.476015337663352</v>
      </c>
      <c r="O3420" s="6">
        <f t="shared" si="374"/>
        <v>31.301353783551139</v>
      </c>
      <c r="Q3420">
        <f>_xlfn.XLOOKUP(C3420&amp;G3420&amp;H3420,covid!$E$2:$E$2184,covid!$D$2:$D$2184,0,0,1)</f>
        <v>0</v>
      </c>
    </row>
    <row r="3421" spans="1:17" x14ac:dyDescent="0.3">
      <c r="A3421">
        <f>_xlfn.XLOOKUP(C3421,kamus!$B$2:$B$87,kamus!$A$2:$A$87,0,0,1)</f>
        <v>28</v>
      </c>
      <c r="B3421" t="str">
        <f>_xlfn.XLOOKUP(C3421,kamus!$B$2:$B$87,kamus!$D$2:$D$87,"dihapus",0,1)</f>
        <v>Kalasan</v>
      </c>
      <c r="C3421" t="s">
        <v>239</v>
      </c>
      <c r="D3421">
        <f>_xlfn.XLOOKUP(C3421,kamus!$B$2:$B$87,kamus!$J$2:$J$87,"dihapus",0,1)</f>
        <v>0</v>
      </c>
      <c r="E3421">
        <f t="shared" si="375"/>
        <v>0</v>
      </c>
      <c r="F3421" s="14">
        <v>43556</v>
      </c>
      <c r="G3421" s="1">
        <f t="shared" si="376"/>
        <v>4</v>
      </c>
      <c r="H3421" s="1">
        <f t="shared" si="377"/>
        <v>2019</v>
      </c>
      <c r="I3421">
        <v>1</v>
      </c>
      <c r="J3421">
        <v>2</v>
      </c>
      <c r="K3421">
        <f t="shared" si="371"/>
        <v>3</v>
      </c>
      <c r="L3421">
        <v>13744</v>
      </c>
      <c r="M3421" s="6">
        <f t="shared" si="372"/>
        <v>7.2759022118742722</v>
      </c>
      <c r="N3421" s="6">
        <f t="shared" si="373"/>
        <v>14.551804423748544</v>
      </c>
      <c r="O3421" s="6">
        <f t="shared" si="374"/>
        <v>21.827706635622818</v>
      </c>
      <c r="Q3421">
        <f>_xlfn.XLOOKUP(C3421&amp;G3421&amp;H3421,covid!$E$2:$E$2184,covid!$D$2:$D$2184,0,0,1)</f>
        <v>0</v>
      </c>
    </row>
    <row r="3422" spans="1:17" x14ac:dyDescent="0.3">
      <c r="A3422">
        <f>_xlfn.XLOOKUP(C3422,kamus!$B$2:$B$87,kamus!$A$2:$A$87,0,0,1)</f>
        <v>25</v>
      </c>
      <c r="B3422" t="str">
        <f>_xlfn.XLOOKUP(C3422,kamus!$B$2:$B$87,kamus!$D$2:$D$87,"dihapus",0,1)</f>
        <v>Kalasan</v>
      </c>
      <c r="C3422" t="s">
        <v>265</v>
      </c>
      <c r="D3422">
        <f>_xlfn.XLOOKUP(C3422,kamus!$B$2:$B$87,kamus!$J$2:$J$87,"dihapus",0,1)</f>
        <v>1</v>
      </c>
      <c r="E3422">
        <f t="shared" si="375"/>
        <v>0</v>
      </c>
      <c r="F3422" s="14">
        <v>43556</v>
      </c>
      <c r="G3422" s="1">
        <f t="shared" si="376"/>
        <v>4</v>
      </c>
      <c r="H3422" s="1">
        <f t="shared" si="377"/>
        <v>2019</v>
      </c>
      <c r="I3422">
        <v>1</v>
      </c>
      <c r="J3422">
        <v>0</v>
      </c>
      <c r="K3422">
        <f t="shared" si="371"/>
        <v>1</v>
      </c>
      <c r="L3422">
        <v>17169</v>
      </c>
      <c r="M3422" s="6">
        <f t="shared" si="372"/>
        <v>5.8244510454889626</v>
      </c>
      <c r="N3422" s="6">
        <f t="shared" si="373"/>
        <v>0</v>
      </c>
      <c r="O3422" s="6">
        <f t="shared" si="374"/>
        <v>5.8244510454889626</v>
      </c>
      <c r="Q3422">
        <f>_xlfn.XLOOKUP(C3422&amp;G3422&amp;H3422,covid!$E$2:$E$2184,covid!$D$2:$D$2184,0,0,1)</f>
        <v>0</v>
      </c>
    </row>
    <row r="3423" spans="1:17" x14ac:dyDescent="0.3">
      <c r="A3423">
        <f>_xlfn.XLOOKUP(C3423,kamus!$B$2:$B$87,kamus!$A$2:$A$87,0,0,1)</f>
        <v>26</v>
      </c>
      <c r="B3423" t="str">
        <f>_xlfn.XLOOKUP(C3423,kamus!$B$2:$B$87,kamus!$D$2:$D$87,"dihapus",0,1)</f>
        <v>Kalasan</v>
      </c>
      <c r="C3423" t="s">
        <v>269</v>
      </c>
      <c r="D3423">
        <f>_xlfn.XLOOKUP(C3423,kamus!$B$2:$B$87,kamus!$J$2:$J$87,"dihapus",0,1)</f>
        <v>1</v>
      </c>
      <c r="E3423">
        <f t="shared" si="375"/>
        <v>0</v>
      </c>
      <c r="F3423" s="14">
        <v>43556</v>
      </c>
      <c r="G3423" s="1">
        <f t="shared" si="376"/>
        <v>4</v>
      </c>
      <c r="H3423" s="1">
        <f t="shared" si="377"/>
        <v>2019</v>
      </c>
      <c r="I3423">
        <v>3</v>
      </c>
      <c r="J3423">
        <v>6</v>
      </c>
      <c r="K3423">
        <f t="shared" si="371"/>
        <v>9</v>
      </c>
      <c r="L3423">
        <v>18588</v>
      </c>
      <c r="M3423" s="6">
        <f t="shared" si="372"/>
        <v>16.139444803098772</v>
      </c>
      <c r="N3423" s="6">
        <f t="shared" si="373"/>
        <v>32.278889606197545</v>
      </c>
      <c r="O3423" s="6">
        <f t="shared" si="374"/>
        <v>48.418334409296321</v>
      </c>
      <c r="Q3423">
        <f>_xlfn.XLOOKUP(C3423&amp;G3423&amp;H3423,covid!$E$2:$E$2184,covid!$D$2:$D$2184,0,0,1)</f>
        <v>0</v>
      </c>
    </row>
    <row r="3424" spans="1:17" x14ac:dyDescent="0.3">
      <c r="A3424">
        <f>_xlfn.XLOOKUP(C3424,kamus!$B$2:$B$87,kamus!$A$2:$A$87,0,0,1)</f>
        <v>33</v>
      </c>
      <c r="B3424" t="str">
        <f>_xlfn.XLOOKUP(C3424,kamus!$B$2:$B$87,kamus!$D$2:$D$87,"dihapus",0,1)</f>
        <v>Minggir</v>
      </c>
      <c r="C3424" t="s">
        <v>241</v>
      </c>
      <c r="D3424">
        <f>_xlfn.XLOOKUP(C3424,kamus!$B$2:$B$87,kamus!$J$2:$J$87,"dihapus",0,1)</f>
        <v>0</v>
      </c>
      <c r="E3424">
        <f t="shared" si="375"/>
        <v>0</v>
      </c>
      <c r="F3424" s="14">
        <v>43556</v>
      </c>
      <c r="G3424" s="1">
        <f t="shared" si="376"/>
        <v>4</v>
      </c>
      <c r="H3424" s="1">
        <f t="shared" si="377"/>
        <v>2019</v>
      </c>
      <c r="I3424">
        <v>0</v>
      </c>
      <c r="J3424">
        <v>0</v>
      </c>
      <c r="K3424">
        <f t="shared" si="371"/>
        <v>0</v>
      </c>
      <c r="L3424">
        <v>8300</v>
      </c>
      <c r="M3424" s="6">
        <f t="shared" si="372"/>
        <v>0</v>
      </c>
      <c r="N3424" s="6">
        <f t="shared" si="373"/>
        <v>0</v>
      </c>
      <c r="O3424" s="6">
        <f t="shared" si="374"/>
        <v>0</v>
      </c>
      <c r="Q3424">
        <f>_xlfn.XLOOKUP(C3424&amp;G3424&amp;H3424,covid!$E$2:$E$2184,covid!$D$2:$D$2184,0,0,1)</f>
        <v>0</v>
      </c>
    </row>
    <row r="3425" spans="1:17" x14ac:dyDescent="0.3">
      <c r="A3425">
        <f>_xlfn.XLOOKUP(C3425,kamus!$B$2:$B$87,kamus!$A$2:$A$87,0,0,1)</f>
        <v>31</v>
      </c>
      <c r="B3425" t="str">
        <f>_xlfn.XLOOKUP(C3425,kamus!$B$2:$B$87,kamus!$D$2:$D$87,"dihapus",0,1)</f>
        <v>Minggir</v>
      </c>
      <c r="C3425" t="s">
        <v>242</v>
      </c>
      <c r="D3425">
        <f>_xlfn.XLOOKUP(C3425,kamus!$B$2:$B$87,kamus!$J$2:$J$87,"dihapus",0,1)</f>
        <v>0</v>
      </c>
      <c r="E3425">
        <f t="shared" si="375"/>
        <v>0</v>
      </c>
      <c r="F3425" s="14">
        <v>43556</v>
      </c>
      <c r="G3425" s="1">
        <f t="shared" si="376"/>
        <v>4</v>
      </c>
      <c r="H3425" s="1">
        <f t="shared" si="377"/>
        <v>2019</v>
      </c>
      <c r="I3425">
        <v>0</v>
      </c>
      <c r="J3425">
        <v>0</v>
      </c>
      <c r="K3425">
        <f t="shared" si="371"/>
        <v>0</v>
      </c>
      <c r="L3425">
        <v>3637</v>
      </c>
      <c r="M3425" s="6">
        <f t="shared" si="372"/>
        <v>0</v>
      </c>
      <c r="N3425" s="6">
        <f t="shared" si="373"/>
        <v>0</v>
      </c>
      <c r="O3425" s="6">
        <f t="shared" si="374"/>
        <v>0</v>
      </c>
      <c r="Q3425">
        <f>_xlfn.XLOOKUP(C3425&amp;G3425&amp;H3425,covid!$E$2:$E$2184,covid!$D$2:$D$2184,0,0,1)</f>
        <v>0</v>
      </c>
    </row>
    <row r="3426" spans="1:17" x14ac:dyDescent="0.3">
      <c r="A3426">
        <f>_xlfn.XLOOKUP(C3426,kamus!$B$2:$B$87,kamus!$A$2:$A$87,0,0,1)</f>
        <v>32</v>
      </c>
      <c r="B3426" t="str">
        <f>_xlfn.XLOOKUP(C3426,kamus!$B$2:$B$87,kamus!$D$2:$D$87,"dihapus",0,1)</f>
        <v>Minggir</v>
      </c>
      <c r="C3426" t="s">
        <v>243</v>
      </c>
      <c r="D3426">
        <f>_xlfn.XLOOKUP(C3426,kamus!$B$2:$B$87,kamus!$J$2:$J$87,"dihapus",0,1)</f>
        <v>0</v>
      </c>
      <c r="E3426">
        <f t="shared" si="375"/>
        <v>0</v>
      </c>
      <c r="F3426" s="14">
        <v>43556</v>
      </c>
      <c r="G3426" s="1">
        <f t="shared" si="376"/>
        <v>4</v>
      </c>
      <c r="H3426" s="1">
        <f t="shared" si="377"/>
        <v>2019</v>
      </c>
      <c r="I3426">
        <v>0</v>
      </c>
      <c r="J3426">
        <v>0</v>
      </c>
      <c r="K3426">
        <f t="shared" si="371"/>
        <v>0</v>
      </c>
      <c r="L3426">
        <v>7033</v>
      </c>
      <c r="M3426" s="6">
        <f t="shared" si="372"/>
        <v>0</v>
      </c>
      <c r="N3426" s="6">
        <f t="shared" si="373"/>
        <v>0</v>
      </c>
      <c r="O3426" s="6">
        <f t="shared" si="374"/>
        <v>0</v>
      </c>
      <c r="Q3426">
        <f>_xlfn.XLOOKUP(C3426&amp;G3426&amp;H3426,covid!$E$2:$E$2184,covid!$D$2:$D$2184,0,0,1)</f>
        <v>0</v>
      </c>
    </row>
    <row r="3427" spans="1:17" x14ac:dyDescent="0.3">
      <c r="A3427">
        <f>_xlfn.XLOOKUP(C3427,kamus!$B$2:$B$87,kamus!$A$2:$A$87,0,0,1)</f>
        <v>30</v>
      </c>
      <c r="B3427" t="str">
        <f>_xlfn.XLOOKUP(C3427,kamus!$B$2:$B$87,kamus!$D$2:$D$87,"dihapus",0,1)</f>
        <v>Minggir</v>
      </c>
      <c r="C3427" t="s">
        <v>244</v>
      </c>
      <c r="D3427">
        <f>_xlfn.XLOOKUP(C3427,kamus!$B$2:$B$87,kamus!$J$2:$J$87,"dihapus",0,1)</f>
        <v>0</v>
      </c>
      <c r="E3427">
        <f t="shared" si="375"/>
        <v>0</v>
      </c>
      <c r="F3427" s="14">
        <v>43556</v>
      </c>
      <c r="G3427" s="1">
        <f t="shared" si="376"/>
        <v>4</v>
      </c>
      <c r="H3427" s="1">
        <f t="shared" si="377"/>
        <v>2019</v>
      </c>
      <c r="I3427">
        <v>0</v>
      </c>
      <c r="J3427">
        <v>0</v>
      </c>
      <c r="K3427">
        <f t="shared" si="371"/>
        <v>0</v>
      </c>
      <c r="L3427">
        <v>8777</v>
      </c>
      <c r="M3427" s="6">
        <f t="shared" si="372"/>
        <v>0</v>
      </c>
      <c r="N3427" s="6">
        <f t="shared" si="373"/>
        <v>0</v>
      </c>
      <c r="O3427" s="6">
        <f t="shared" si="374"/>
        <v>0</v>
      </c>
      <c r="Q3427">
        <f>_xlfn.XLOOKUP(C3427&amp;G3427&amp;H3427,covid!$E$2:$E$2184,covid!$D$2:$D$2184,0,0,1)</f>
        <v>0</v>
      </c>
    </row>
    <row r="3428" spans="1:17" x14ac:dyDescent="0.3">
      <c r="A3428">
        <f>_xlfn.XLOOKUP(C3428,kamus!$B$2:$B$87,kamus!$A$2:$A$87,0,0,1)</f>
        <v>29</v>
      </c>
      <c r="B3428" t="str">
        <f>_xlfn.XLOOKUP(C3428,kamus!$B$2:$B$87,kamus!$D$2:$D$87,"dihapus",0,1)</f>
        <v>Minggir</v>
      </c>
      <c r="C3428" t="s">
        <v>245</v>
      </c>
      <c r="D3428">
        <f>_xlfn.XLOOKUP(C3428,kamus!$B$2:$B$87,kamus!$J$2:$J$87,"dihapus",0,1)</f>
        <v>0</v>
      </c>
      <c r="E3428">
        <f t="shared" si="375"/>
        <v>0</v>
      </c>
      <c r="F3428" s="14">
        <v>43556</v>
      </c>
      <c r="G3428" s="1">
        <f t="shared" si="376"/>
        <v>4</v>
      </c>
      <c r="H3428" s="1">
        <f t="shared" si="377"/>
        <v>2019</v>
      </c>
      <c r="I3428">
        <v>0</v>
      </c>
      <c r="J3428">
        <v>0</v>
      </c>
      <c r="K3428">
        <f t="shared" si="371"/>
        <v>0</v>
      </c>
      <c r="L3428">
        <v>5165</v>
      </c>
      <c r="M3428" s="6">
        <f t="shared" si="372"/>
        <v>0</v>
      </c>
      <c r="N3428" s="6">
        <f t="shared" si="373"/>
        <v>0</v>
      </c>
      <c r="O3428" s="6">
        <f t="shared" si="374"/>
        <v>0</v>
      </c>
      <c r="Q3428">
        <f>_xlfn.XLOOKUP(C3428&amp;G3428&amp;H3428,covid!$E$2:$E$2184,covid!$D$2:$D$2184,0,0,1)</f>
        <v>0</v>
      </c>
    </row>
    <row r="3429" spans="1:17" x14ac:dyDescent="0.3">
      <c r="A3429">
        <f>_xlfn.XLOOKUP(C3429,kamus!$B$2:$B$87,kamus!$A$2:$A$87,0,0,1)</f>
        <v>35</v>
      </c>
      <c r="B3429" t="str">
        <f>_xlfn.XLOOKUP(C3429,kamus!$B$2:$B$87,kamus!$D$2:$D$87,"dihapus",0,1)</f>
        <v>Mlati 1</v>
      </c>
      <c r="C3429" t="s">
        <v>240</v>
      </c>
      <c r="D3429">
        <f>_xlfn.XLOOKUP(C3429,kamus!$B$2:$B$87,kamus!$J$2:$J$87,"dihapus",0,1)</f>
        <v>1</v>
      </c>
      <c r="E3429">
        <f t="shared" si="375"/>
        <v>0</v>
      </c>
      <c r="F3429" s="14">
        <v>43556</v>
      </c>
      <c r="G3429" s="1">
        <f t="shared" si="376"/>
        <v>4</v>
      </c>
      <c r="H3429" s="1">
        <f t="shared" si="377"/>
        <v>2019</v>
      </c>
      <c r="I3429">
        <v>4</v>
      </c>
      <c r="J3429">
        <v>0</v>
      </c>
      <c r="K3429">
        <f t="shared" si="371"/>
        <v>4</v>
      </c>
      <c r="L3429">
        <v>18886</v>
      </c>
      <c r="M3429" s="6">
        <f t="shared" si="372"/>
        <v>21.179709837975217</v>
      </c>
      <c r="N3429" s="6">
        <f t="shared" si="373"/>
        <v>0</v>
      </c>
      <c r="O3429" s="6">
        <f t="shared" si="374"/>
        <v>21.179709837975217</v>
      </c>
      <c r="Q3429">
        <f>_xlfn.XLOOKUP(C3429&amp;G3429&amp;H3429,covid!$E$2:$E$2184,covid!$D$2:$D$2184,0,0,1)</f>
        <v>0</v>
      </c>
    </row>
    <row r="3430" spans="1:17" x14ac:dyDescent="0.3">
      <c r="A3430">
        <f>_xlfn.XLOOKUP(C3430,kamus!$B$2:$B$87,kamus!$A$2:$A$87,0,0,1)</f>
        <v>34</v>
      </c>
      <c r="B3430" t="str">
        <f>_xlfn.XLOOKUP(C3430,kamus!$B$2:$B$87,kamus!$D$2:$D$87,"dihapus",0,1)</f>
        <v>Mlati 1</v>
      </c>
      <c r="C3430" t="s">
        <v>254</v>
      </c>
      <c r="D3430">
        <f>_xlfn.XLOOKUP(C3430,kamus!$B$2:$B$87,kamus!$J$2:$J$87,"dihapus",0,1)</f>
        <v>1</v>
      </c>
      <c r="E3430">
        <f t="shared" si="375"/>
        <v>0</v>
      </c>
      <c r="F3430" s="14">
        <v>43556</v>
      </c>
      <c r="G3430" s="1">
        <f t="shared" si="376"/>
        <v>4</v>
      </c>
      <c r="H3430" s="1">
        <f t="shared" si="377"/>
        <v>2019</v>
      </c>
      <c r="I3430">
        <v>2</v>
      </c>
      <c r="J3430">
        <v>0</v>
      </c>
      <c r="K3430">
        <f t="shared" si="371"/>
        <v>2</v>
      </c>
      <c r="L3430">
        <v>35345</v>
      </c>
      <c r="M3430" s="6">
        <f t="shared" si="372"/>
        <v>5.6585089828830109</v>
      </c>
      <c r="N3430" s="6">
        <f t="shared" si="373"/>
        <v>0</v>
      </c>
      <c r="O3430" s="6">
        <f t="shared" si="374"/>
        <v>5.6585089828830109</v>
      </c>
      <c r="Q3430">
        <f>_xlfn.XLOOKUP(C3430&amp;G3430&amp;H3430,covid!$E$2:$E$2184,covid!$D$2:$D$2184,0,0,1)</f>
        <v>0</v>
      </c>
    </row>
    <row r="3431" spans="1:17" x14ac:dyDescent="0.3">
      <c r="A3431">
        <f>_xlfn.XLOOKUP(C3431,kamus!$B$2:$B$87,kamus!$A$2:$A$87,0,0,1)</f>
        <v>38</v>
      </c>
      <c r="B3431" t="str">
        <f>_xlfn.XLOOKUP(C3431,kamus!$B$2:$B$87,kamus!$D$2:$D$87,"dihapus",0,1)</f>
        <v>Mlati 2</v>
      </c>
      <c r="C3431" t="s">
        <v>258</v>
      </c>
      <c r="D3431">
        <f>_xlfn.XLOOKUP(C3431,kamus!$B$2:$B$87,kamus!$J$2:$J$87,"dihapus",0,1)</f>
        <v>0</v>
      </c>
      <c r="E3431">
        <f t="shared" si="375"/>
        <v>0</v>
      </c>
      <c r="F3431" s="14">
        <v>43556</v>
      </c>
      <c r="G3431" s="1">
        <f t="shared" si="376"/>
        <v>4</v>
      </c>
      <c r="H3431" s="1">
        <f t="shared" si="377"/>
        <v>2019</v>
      </c>
      <c r="I3431">
        <v>0</v>
      </c>
      <c r="J3431">
        <v>0</v>
      </c>
      <c r="K3431">
        <f t="shared" si="371"/>
        <v>0</v>
      </c>
      <c r="L3431">
        <v>16653</v>
      </c>
      <c r="M3431" s="6">
        <f t="shared" si="372"/>
        <v>0</v>
      </c>
      <c r="N3431" s="6">
        <f t="shared" si="373"/>
        <v>0</v>
      </c>
      <c r="O3431" s="6">
        <f t="shared" si="374"/>
        <v>0</v>
      </c>
      <c r="Q3431">
        <f>_xlfn.XLOOKUP(C3431&amp;G3431&amp;H3431,covid!$E$2:$E$2184,covid!$D$2:$D$2184,0,0,1)</f>
        <v>0</v>
      </c>
    </row>
    <row r="3432" spans="1:17" x14ac:dyDescent="0.3">
      <c r="A3432">
        <f>_xlfn.XLOOKUP(C3432,kamus!$B$2:$B$87,kamus!$A$2:$A$87,0,0,1)</f>
        <v>36</v>
      </c>
      <c r="B3432" t="str">
        <f>_xlfn.XLOOKUP(C3432,kamus!$B$2:$B$87,kamus!$D$2:$D$87,"dihapus",0,1)</f>
        <v>Mlati 2</v>
      </c>
      <c r="C3432" t="s">
        <v>268</v>
      </c>
      <c r="D3432">
        <f>_xlfn.XLOOKUP(C3432,kamus!$B$2:$B$87,kamus!$J$2:$J$87,"dihapus",0,1)</f>
        <v>1</v>
      </c>
      <c r="E3432">
        <f t="shared" si="375"/>
        <v>0</v>
      </c>
      <c r="F3432" s="14">
        <v>43556</v>
      </c>
      <c r="G3432" s="1">
        <f t="shared" si="376"/>
        <v>4</v>
      </c>
      <c r="H3432" s="1">
        <f t="shared" si="377"/>
        <v>2019</v>
      </c>
      <c r="I3432">
        <v>1</v>
      </c>
      <c r="J3432">
        <v>0</v>
      </c>
      <c r="K3432">
        <f t="shared" si="371"/>
        <v>1</v>
      </c>
      <c r="L3432">
        <v>11526</v>
      </c>
      <c r="M3432" s="6">
        <f t="shared" si="372"/>
        <v>8.676036786395974</v>
      </c>
      <c r="N3432" s="6">
        <f t="shared" si="373"/>
        <v>0</v>
      </c>
      <c r="O3432" s="6">
        <f t="shared" si="374"/>
        <v>8.676036786395974</v>
      </c>
      <c r="Q3432">
        <f>_xlfn.XLOOKUP(C3432&amp;G3432&amp;H3432,covid!$E$2:$E$2184,covid!$D$2:$D$2184,0,0,1)</f>
        <v>0</v>
      </c>
    </row>
    <row r="3433" spans="1:17" x14ac:dyDescent="0.3">
      <c r="A3433">
        <f>_xlfn.XLOOKUP(C3433,kamus!$B$2:$B$87,kamus!$A$2:$A$87,0,0,1)</f>
        <v>37</v>
      </c>
      <c r="B3433" t="str">
        <f>_xlfn.XLOOKUP(C3433,kamus!$B$2:$B$87,kamus!$D$2:$D$87,"dihapus",0,1)</f>
        <v>Mlati 2</v>
      </c>
      <c r="C3433" t="s">
        <v>270</v>
      </c>
      <c r="D3433">
        <f>_xlfn.XLOOKUP(C3433,kamus!$B$2:$B$87,kamus!$J$2:$J$87,"dihapus",0,1)</f>
        <v>1</v>
      </c>
      <c r="E3433">
        <f t="shared" si="375"/>
        <v>0</v>
      </c>
      <c r="F3433" s="14">
        <v>43556</v>
      </c>
      <c r="G3433" s="1">
        <f t="shared" si="376"/>
        <v>4</v>
      </c>
      <c r="H3433" s="1">
        <f t="shared" si="377"/>
        <v>2019</v>
      </c>
      <c r="I3433">
        <v>4</v>
      </c>
      <c r="J3433">
        <v>0</v>
      </c>
      <c r="K3433">
        <f t="shared" si="371"/>
        <v>4</v>
      </c>
      <c r="L3433">
        <v>13694</v>
      </c>
      <c r="M3433" s="6">
        <f t="shared" si="372"/>
        <v>29.209872937052722</v>
      </c>
      <c r="N3433" s="6">
        <f t="shared" si="373"/>
        <v>0</v>
      </c>
      <c r="O3433" s="6">
        <f t="shared" si="374"/>
        <v>29.209872937052722</v>
      </c>
      <c r="Q3433">
        <f>_xlfn.XLOOKUP(C3433&amp;G3433&amp;H3433,covid!$E$2:$E$2184,covid!$D$2:$D$2184,0,0,1)</f>
        <v>0</v>
      </c>
    </row>
    <row r="3434" spans="1:17" x14ac:dyDescent="0.3">
      <c r="A3434">
        <f>_xlfn.XLOOKUP(C3434,kamus!$B$2:$B$87,kamus!$A$2:$A$87,0,0,1)</f>
        <v>39</v>
      </c>
      <c r="B3434" t="str">
        <f>_xlfn.XLOOKUP(C3434,kamus!$B$2:$B$87,kamus!$D$2:$D$87,"dihapus",0,1)</f>
        <v>Moyudan</v>
      </c>
      <c r="C3434" t="s">
        <v>259</v>
      </c>
      <c r="D3434">
        <f>_xlfn.XLOOKUP(C3434,kamus!$B$2:$B$87,kamus!$J$2:$J$87,"dihapus",0,1)</f>
        <v>0</v>
      </c>
      <c r="E3434">
        <f t="shared" si="375"/>
        <v>0</v>
      </c>
      <c r="F3434" s="14">
        <v>43556</v>
      </c>
      <c r="G3434" s="1">
        <f t="shared" si="376"/>
        <v>4</v>
      </c>
      <c r="H3434" s="1">
        <f t="shared" si="377"/>
        <v>2019</v>
      </c>
      <c r="I3434">
        <v>1</v>
      </c>
      <c r="J3434">
        <v>0</v>
      </c>
      <c r="K3434">
        <f t="shared" si="371"/>
        <v>1</v>
      </c>
      <c r="L3434">
        <v>11875</v>
      </c>
      <c r="M3434" s="6">
        <f t="shared" si="372"/>
        <v>8.4210526315789469</v>
      </c>
      <c r="N3434" s="6">
        <f t="shared" si="373"/>
        <v>0</v>
      </c>
      <c r="O3434" s="6">
        <f t="shared" si="374"/>
        <v>8.4210526315789469</v>
      </c>
      <c r="Q3434">
        <f>_xlfn.XLOOKUP(C3434&amp;G3434&amp;H3434,covid!$E$2:$E$2184,covid!$D$2:$D$2184,0,0,1)</f>
        <v>0</v>
      </c>
    </row>
    <row r="3435" spans="1:17" x14ac:dyDescent="0.3">
      <c r="A3435">
        <f>_xlfn.XLOOKUP(C3435,kamus!$B$2:$B$87,kamus!$A$2:$A$87,0,0,1)</f>
        <v>42</v>
      </c>
      <c r="B3435" t="str">
        <f>_xlfn.XLOOKUP(C3435,kamus!$B$2:$B$87,kamus!$D$2:$D$87,"dihapus",0,1)</f>
        <v>Moyudan</v>
      </c>
      <c r="C3435" t="s">
        <v>260</v>
      </c>
      <c r="D3435">
        <f>_xlfn.XLOOKUP(C3435,kamus!$B$2:$B$87,kamus!$J$2:$J$87,"dihapus",0,1)</f>
        <v>0</v>
      </c>
      <c r="E3435">
        <f t="shared" si="375"/>
        <v>0</v>
      </c>
      <c r="F3435" s="14">
        <v>43556</v>
      </c>
      <c r="G3435" s="1">
        <f t="shared" si="376"/>
        <v>4</v>
      </c>
      <c r="H3435" s="1">
        <f t="shared" si="377"/>
        <v>2019</v>
      </c>
      <c r="I3435">
        <v>1</v>
      </c>
      <c r="J3435">
        <v>0</v>
      </c>
      <c r="K3435">
        <f t="shared" si="371"/>
        <v>1</v>
      </c>
      <c r="L3435">
        <v>7197</v>
      </c>
      <c r="M3435" s="6">
        <f t="shared" si="372"/>
        <v>13.894678338196472</v>
      </c>
      <c r="N3435" s="6">
        <f t="shared" si="373"/>
        <v>0</v>
      </c>
      <c r="O3435" s="6">
        <f t="shared" si="374"/>
        <v>13.894678338196472</v>
      </c>
      <c r="Q3435">
        <f>_xlfn.XLOOKUP(C3435&amp;G3435&amp;H3435,covid!$E$2:$E$2184,covid!$D$2:$D$2184,0,0,1)</f>
        <v>0</v>
      </c>
    </row>
    <row r="3436" spans="1:17" x14ac:dyDescent="0.3">
      <c r="A3436">
        <f>_xlfn.XLOOKUP(C3436,kamus!$B$2:$B$87,kamus!$A$2:$A$87,0,0,1)</f>
        <v>41</v>
      </c>
      <c r="B3436" t="str">
        <f>_xlfn.XLOOKUP(C3436,kamus!$B$2:$B$87,kamus!$D$2:$D$87,"dihapus",0,1)</f>
        <v>Moyudan</v>
      </c>
      <c r="C3436" t="s">
        <v>262</v>
      </c>
      <c r="D3436">
        <f>_xlfn.XLOOKUP(C3436,kamus!$B$2:$B$87,kamus!$J$2:$J$87,"dihapus",0,1)</f>
        <v>0</v>
      </c>
      <c r="E3436">
        <f t="shared" si="375"/>
        <v>0</v>
      </c>
      <c r="F3436" s="14">
        <v>43556</v>
      </c>
      <c r="G3436" s="1">
        <f t="shared" si="376"/>
        <v>4</v>
      </c>
      <c r="H3436" s="1">
        <f t="shared" si="377"/>
        <v>2019</v>
      </c>
      <c r="I3436">
        <v>0</v>
      </c>
      <c r="J3436">
        <v>0</v>
      </c>
      <c r="K3436">
        <f t="shared" si="371"/>
        <v>0</v>
      </c>
      <c r="L3436">
        <v>6705</v>
      </c>
      <c r="M3436" s="6">
        <f t="shared" si="372"/>
        <v>0</v>
      </c>
      <c r="N3436" s="6">
        <f t="shared" si="373"/>
        <v>0</v>
      </c>
      <c r="O3436" s="6">
        <f t="shared" si="374"/>
        <v>0</v>
      </c>
      <c r="Q3436">
        <f>_xlfn.XLOOKUP(C3436&amp;G3436&amp;H3436,covid!$E$2:$E$2184,covid!$D$2:$D$2184,0,0,1)</f>
        <v>0</v>
      </c>
    </row>
    <row r="3437" spans="1:17" x14ac:dyDescent="0.3">
      <c r="A3437">
        <f>_xlfn.XLOOKUP(C3437,kamus!$B$2:$B$87,kamus!$A$2:$A$87,0,0,1)</f>
        <v>40</v>
      </c>
      <c r="B3437" t="str">
        <f>_xlfn.XLOOKUP(C3437,kamus!$B$2:$B$87,kamus!$D$2:$D$87,"dihapus",0,1)</f>
        <v>Moyudan</v>
      </c>
      <c r="C3437" t="s">
        <v>264</v>
      </c>
      <c r="D3437">
        <f>_xlfn.XLOOKUP(C3437,kamus!$B$2:$B$87,kamus!$J$2:$J$87,"dihapus",0,1)</f>
        <v>0</v>
      </c>
      <c r="E3437">
        <f t="shared" si="375"/>
        <v>0</v>
      </c>
      <c r="F3437" s="14">
        <v>43556</v>
      </c>
      <c r="G3437" s="1">
        <f t="shared" si="376"/>
        <v>4</v>
      </c>
      <c r="H3437" s="1">
        <f t="shared" si="377"/>
        <v>2019</v>
      </c>
      <c r="I3437">
        <v>0</v>
      </c>
      <c r="J3437">
        <v>0</v>
      </c>
      <c r="K3437">
        <f t="shared" si="371"/>
        <v>0</v>
      </c>
      <c r="L3437">
        <v>8347</v>
      </c>
      <c r="M3437" s="6">
        <f t="shared" si="372"/>
        <v>0</v>
      </c>
      <c r="N3437" s="6">
        <f t="shared" si="373"/>
        <v>0</v>
      </c>
      <c r="O3437" s="6">
        <f t="shared" si="374"/>
        <v>0</v>
      </c>
      <c r="Q3437">
        <f>_xlfn.XLOOKUP(C3437&amp;G3437&amp;H3437,covid!$E$2:$E$2184,covid!$D$2:$D$2184,0,0,1)</f>
        <v>0</v>
      </c>
    </row>
    <row r="3438" spans="1:17" x14ac:dyDescent="0.3">
      <c r="A3438">
        <f>_xlfn.XLOOKUP(C3438,kamus!$B$2:$B$87,kamus!$A$2:$A$87,0,0,1)</f>
        <v>43</v>
      </c>
      <c r="B3438" t="str">
        <f>_xlfn.XLOOKUP(C3438,kamus!$B$2:$B$87,kamus!$D$2:$D$87,"dihapus",0,1)</f>
        <v>Ngaglik 1</v>
      </c>
      <c r="C3438" t="s">
        <v>228</v>
      </c>
      <c r="D3438">
        <f>_xlfn.XLOOKUP(C3438,kamus!$B$2:$B$87,kamus!$J$2:$J$87,"dihapus",0,1)</f>
        <v>1</v>
      </c>
      <c r="E3438">
        <f t="shared" si="375"/>
        <v>0</v>
      </c>
      <c r="F3438" s="14">
        <v>43556</v>
      </c>
      <c r="G3438" s="1">
        <f t="shared" si="376"/>
        <v>4</v>
      </c>
      <c r="H3438" s="1">
        <f t="shared" si="377"/>
        <v>2019</v>
      </c>
      <c r="I3438">
        <v>1</v>
      </c>
      <c r="J3438">
        <v>0</v>
      </c>
      <c r="K3438">
        <f t="shared" si="371"/>
        <v>1</v>
      </c>
      <c r="L3438">
        <v>12705</v>
      </c>
      <c r="M3438" s="6">
        <f t="shared" si="372"/>
        <v>7.8709169618260528</v>
      </c>
      <c r="N3438" s="6">
        <f t="shared" si="373"/>
        <v>0</v>
      </c>
      <c r="O3438" s="6">
        <f t="shared" si="374"/>
        <v>7.8709169618260528</v>
      </c>
      <c r="Q3438">
        <f>_xlfn.XLOOKUP(C3438&amp;G3438&amp;H3438,covid!$E$2:$E$2184,covid!$D$2:$D$2184,0,0,1)</f>
        <v>0</v>
      </c>
    </row>
    <row r="3439" spans="1:17" x14ac:dyDescent="0.3">
      <c r="A3439">
        <f>_xlfn.XLOOKUP(C3439,kamus!$B$2:$B$87,kamus!$A$2:$A$87,0,0,1)</f>
        <v>44</v>
      </c>
      <c r="B3439" t="str">
        <f>_xlfn.XLOOKUP(C3439,kamus!$B$2:$B$87,kamus!$D$2:$D$87,"dihapus",0,1)</f>
        <v>Ngaglik 1</v>
      </c>
      <c r="C3439" t="s">
        <v>237</v>
      </c>
      <c r="D3439">
        <f>_xlfn.XLOOKUP(C3439,kamus!$B$2:$B$87,kamus!$J$2:$J$87,"dihapus",0,1)</f>
        <v>1</v>
      </c>
      <c r="E3439">
        <f t="shared" si="375"/>
        <v>0</v>
      </c>
      <c r="F3439" s="14">
        <v>43556</v>
      </c>
      <c r="G3439" s="1">
        <f t="shared" si="376"/>
        <v>4</v>
      </c>
      <c r="H3439" s="1">
        <f t="shared" si="377"/>
        <v>2019</v>
      </c>
      <c r="I3439">
        <v>1</v>
      </c>
      <c r="J3439">
        <v>0</v>
      </c>
      <c r="K3439">
        <f t="shared" si="371"/>
        <v>1</v>
      </c>
      <c r="L3439">
        <v>21934</v>
      </c>
      <c r="M3439" s="6">
        <f t="shared" si="372"/>
        <v>4.5591319412783804</v>
      </c>
      <c r="N3439" s="6">
        <f t="shared" si="373"/>
        <v>0</v>
      </c>
      <c r="O3439" s="6">
        <f t="shared" si="374"/>
        <v>4.5591319412783804</v>
      </c>
      <c r="Q3439">
        <f>_xlfn.XLOOKUP(C3439&amp;G3439&amp;H3439,covid!$E$2:$E$2184,covid!$D$2:$D$2184,0,0,1)</f>
        <v>0</v>
      </c>
    </row>
    <row r="3440" spans="1:17" x14ac:dyDescent="0.3">
      <c r="A3440">
        <f>_xlfn.XLOOKUP(C3440,kamus!$B$2:$B$87,kamus!$A$2:$A$87,0,0,1)</f>
        <v>45</v>
      </c>
      <c r="B3440" t="str">
        <f>_xlfn.XLOOKUP(C3440,kamus!$B$2:$B$87,kamus!$D$2:$D$87,"dihapus",0,1)</f>
        <v>Ngaglik 1</v>
      </c>
      <c r="C3440" t="s">
        <v>255</v>
      </c>
      <c r="D3440">
        <f>_xlfn.XLOOKUP(C3440,kamus!$B$2:$B$87,kamus!$J$2:$J$87,"dihapus",0,1)</f>
        <v>1</v>
      </c>
      <c r="E3440">
        <f t="shared" si="375"/>
        <v>0</v>
      </c>
      <c r="F3440" s="14">
        <v>43556</v>
      </c>
      <c r="G3440" s="1">
        <f t="shared" si="376"/>
        <v>4</v>
      </c>
      <c r="H3440" s="1">
        <f t="shared" si="377"/>
        <v>2019</v>
      </c>
      <c r="I3440">
        <v>0</v>
      </c>
      <c r="J3440">
        <v>0</v>
      </c>
      <c r="K3440">
        <f t="shared" si="371"/>
        <v>0</v>
      </c>
      <c r="L3440">
        <v>19793</v>
      </c>
      <c r="M3440" s="6">
        <f t="shared" si="372"/>
        <v>0</v>
      </c>
      <c r="N3440" s="6">
        <f t="shared" si="373"/>
        <v>0</v>
      </c>
      <c r="O3440" s="6">
        <f t="shared" si="374"/>
        <v>0</v>
      </c>
      <c r="Q3440">
        <f>_xlfn.XLOOKUP(C3440&amp;G3440&amp;H3440,covid!$E$2:$E$2184,covid!$D$2:$D$2184,0,0,1)</f>
        <v>0</v>
      </c>
    </row>
    <row r="3441" spans="1:17" x14ac:dyDescent="0.3">
      <c r="A3441">
        <f>_xlfn.XLOOKUP(C3441,kamus!$B$2:$B$87,kamus!$A$2:$A$87,0,0,1)</f>
        <v>48</v>
      </c>
      <c r="B3441" t="str">
        <f>_xlfn.XLOOKUP(C3441,kamus!$B$2:$B$87,kamus!$D$2:$D$87,"dihapus",0,1)</f>
        <v>Ngaglik 2</v>
      </c>
      <c r="C3441" t="s">
        <v>208</v>
      </c>
      <c r="D3441">
        <f>_xlfn.XLOOKUP(C3441,kamus!$B$2:$B$87,kamus!$J$2:$J$87,"dihapus",0,1)</f>
        <v>1</v>
      </c>
      <c r="E3441">
        <f t="shared" si="375"/>
        <v>0</v>
      </c>
      <c r="F3441" s="14">
        <v>43556</v>
      </c>
      <c r="G3441" s="1">
        <f t="shared" si="376"/>
        <v>4</v>
      </c>
      <c r="H3441" s="1">
        <f t="shared" si="377"/>
        <v>2019</v>
      </c>
      <c r="I3441">
        <v>1</v>
      </c>
      <c r="J3441">
        <v>1</v>
      </c>
      <c r="K3441">
        <f t="shared" si="371"/>
        <v>2</v>
      </c>
      <c r="L3441">
        <v>10447</v>
      </c>
      <c r="M3441" s="6">
        <f t="shared" si="372"/>
        <v>9.5721259691777547</v>
      </c>
      <c r="N3441" s="6">
        <f t="shared" si="373"/>
        <v>9.5721259691777547</v>
      </c>
      <c r="O3441" s="6">
        <f t="shared" si="374"/>
        <v>19.144251938355509</v>
      </c>
      <c r="Q3441">
        <f>_xlfn.XLOOKUP(C3441&amp;G3441&amp;H3441,covid!$E$2:$E$2184,covid!$D$2:$D$2184,0,0,1)</f>
        <v>0</v>
      </c>
    </row>
    <row r="3442" spans="1:17" x14ac:dyDescent="0.3">
      <c r="A3442">
        <f>_xlfn.XLOOKUP(C3442,kamus!$B$2:$B$87,kamus!$A$2:$A$87,0,0,1)</f>
        <v>47</v>
      </c>
      <c r="B3442" t="str">
        <f>_xlfn.XLOOKUP(C3442,kamus!$B$2:$B$87,kamus!$D$2:$D$87,"dihapus",0,1)</f>
        <v>Ngaglik 2</v>
      </c>
      <c r="C3442" t="s">
        <v>238</v>
      </c>
      <c r="D3442">
        <f>_xlfn.XLOOKUP(C3442,kamus!$B$2:$B$87,kamus!$J$2:$J$87,"dihapus",0,1)</f>
        <v>1</v>
      </c>
      <c r="E3442">
        <f t="shared" si="375"/>
        <v>0</v>
      </c>
      <c r="F3442" s="14">
        <v>43556</v>
      </c>
      <c r="G3442" s="1">
        <f t="shared" si="376"/>
        <v>4</v>
      </c>
      <c r="H3442" s="1">
        <f t="shared" si="377"/>
        <v>2019</v>
      </c>
      <c r="I3442">
        <v>1</v>
      </c>
      <c r="J3442">
        <v>0</v>
      </c>
      <c r="K3442">
        <f t="shared" si="371"/>
        <v>1</v>
      </c>
      <c r="L3442">
        <v>22367</v>
      </c>
      <c r="M3442" s="6">
        <f t="shared" si="372"/>
        <v>4.4708722671793266</v>
      </c>
      <c r="N3442" s="6">
        <f t="shared" si="373"/>
        <v>0</v>
      </c>
      <c r="O3442" s="6">
        <f t="shared" si="374"/>
        <v>4.4708722671793266</v>
      </c>
      <c r="Q3442">
        <f>_xlfn.XLOOKUP(C3442&amp;G3442&amp;H3442,covid!$E$2:$E$2184,covid!$D$2:$D$2184,0,0,1)</f>
        <v>0</v>
      </c>
    </row>
    <row r="3443" spans="1:17" x14ac:dyDescent="0.3">
      <c r="A3443">
        <f>_xlfn.XLOOKUP(C3443,kamus!$B$2:$B$87,kamus!$A$2:$A$87,0,0,1)</f>
        <v>46</v>
      </c>
      <c r="B3443" t="str">
        <f>_xlfn.XLOOKUP(C3443,kamus!$B$2:$B$87,kamus!$D$2:$D$87,"dihapus",0,1)</f>
        <v>Ngaglik 2</v>
      </c>
      <c r="C3443" t="s">
        <v>257</v>
      </c>
      <c r="D3443">
        <f>_xlfn.XLOOKUP(C3443,kamus!$B$2:$B$87,kamus!$J$2:$J$87,"dihapus",0,1)</f>
        <v>1</v>
      </c>
      <c r="E3443">
        <f t="shared" si="375"/>
        <v>0</v>
      </c>
      <c r="F3443" s="14">
        <v>43556</v>
      </c>
      <c r="G3443" s="1">
        <f t="shared" si="376"/>
        <v>4</v>
      </c>
      <c r="H3443" s="1">
        <f t="shared" si="377"/>
        <v>2019</v>
      </c>
      <c r="I3443">
        <v>1</v>
      </c>
      <c r="J3443">
        <v>0</v>
      </c>
      <c r="K3443">
        <f t="shared" si="371"/>
        <v>1</v>
      </c>
      <c r="L3443">
        <v>16910</v>
      </c>
      <c r="M3443" s="6">
        <f t="shared" si="372"/>
        <v>5.9136605558840927</v>
      </c>
      <c r="N3443" s="6">
        <f t="shared" si="373"/>
        <v>0</v>
      </c>
      <c r="O3443" s="6">
        <f t="shared" si="374"/>
        <v>5.9136605558840927</v>
      </c>
      <c r="Q3443">
        <f>_xlfn.XLOOKUP(C3443&amp;G3443&amp;H3443,covid!$E$2:$E$2184,covid!$D$2:$D$2184,0,0,1)</f>
        <v>0</v>
      </c>
    </row>
    <row r="3444" spans="1:17" x14ac:dyDescent="0.3">
      <c r="A3444">
        <f>_xlfn.XLOOKUP(C3444,kamus!$B$2:$B$87,kamus!$A$2:$A$87,0,0,1)</f>
        <v>50</v>
      </c>
      <c r="B3444" t="str">
        <f>_xlfn.XLOOKUP(C3444,kamus!$B$2:$B$87,kamus!$D$2:$D$87,"dihapus",0,1)</f>
        <v>Ngemplak 1</v>
      </c>
      <c r="C3444" t="s">
        <v>202</v>
      </c>
      <c r="D3444">
        <f>_xlfn.XLOOKUP(C3444,kamus!$B$2:$B$87,kamus!$J$2:$J$87,"dihapus",0,1)</f>
        <v>0</v>
      </c>
      <c r="E3444">
        <f t="shared" si="375"/>
        <v>0</v>
      </c>
      <c r="F3444" s="14">
        <v>43556</v>
      </c>
      <c r="G3444" s="1">
        <f t="shared" si="376"/>
        <v>4</v>
      </c>
      <c r="H3444" s="1">
        <f t="shared" si="377"/>
        <v>2019</v>
      </c>
      <c r="I3444">
        <v>1</v>
      </c>
      <c r="J3444">
        <v>0</v>
      </c>
      <c r="K3444">
        <f t="shared" si="371"/>
        <v>1</v>
      </c>
      <c r="L3444">
        <v>7988</v>
      </c>
      <c r="M3444" s="6">
        <f t="shared" si="372"/>
        <v>12.518778167250876</v>
      </c>
      <c r="N3444" s="6">
        <f t="shared" si="373"/>
        <v>0</v>
      </c>
      <c r="O3444" s="6">
        <f t="shared" si="374"/>
        <v>12.518778167250876</v>
      </c>
      <c r="Q3444">
        <f>_xlfn.XLOOKUP(C3444&amp;G3444&amp;H3444,covid!$E$2:$E$2184,covid!$D$2:$D$2184,0,0,1)</f>
        <v>0</v>
      </c>
    </row>
    <row r="3445" spans="1:17" x14ac:dyDescent="0.3">
      <c r="A3445">
        <f>_xlfn.XLOOKUP(C3445,kamus!$B$2:$B$87,kamus!$A$2:$A$87,0,0,1)</f>
        <v>51</v>
      </c>
      <c r="B3445" t="str">
        <f>_xlfn.XLOOKUP(C3445,kamus!$B$2:$B$87,kamus!$D$2:$D$87,"dihapus",0,1)</f>
        <v>Ngemplak 1</v>
      </c>
      <c r="C3445" t="s">
        <v>256</v>
      </c>
      <c r="D3445">
        <f>_xlfn.XLOOKUP(C3445,kamus!$B$2:$B$87,kamus!$J$2:$J$87,"dihapus",0,1)</f>
        <v>0</v>
      </c>
      <c r="E3445">
        <f t="shared" si="375"/>
        <v>0</v>
      </c>
      <c r="F3445" s="14">
        <v>43556</v>
      </c>
      <c r="G3445" s="1">
        <f t="shared" si="376"/>
        <v>4</v>
      </c>
      <c r="H3445" s="1">
        <f t="shared" si="377"/>
        <v>2019</v>
      </c>
      <c r="I3445">
        <v>0</v>
      </c>
      <c r="J3445">
        <v>0</v>
      </c>
      <c r="K3445">
        <f t="shared" si="371"/>
        <v>0</v>
      </c>
      <c r="L3445">
        <v>8208</v>
      </c>
      <c r="M3445" s="6">
        <f t="shared" si="372"/>
        <v>0</v>
      </c>
      <c r="N3445" s="6">
        <f t="shared" si="373"/>
        <v>0</v>
      </c>
      <c r="O3445" s="6">
        <f t="shared" si="374"/>
        <v>0</v>
      </c>
      <c r="Q3445">
        <f>_xlfn.XLOOKUP(C3445&amp;G3445&amp;H3445,covid!$E$2:$E$2184,covid!$D$2:$D$2184,0,0,1)</f>
        <v>0</v>
      </c>
    </row>
    <row r="3446" spans="1:17" x14ac:dyDescent="0.3">
      <c r="A3446">
        <f>_xlfn.XLOOKUP(C3446,kamus!$B$2:$B$87,kamus!$A$2:$A$87,0,0,1)</f>
        <v>49</v>
      </c>
      <c r="B3446" t="str">
        <f>_xlfn.XLOOKUP(C3446,kamus!$B$2:$B$87,kamus!$D$2:$D$87,"dihapus",0,1)</f>
        <v>Ngemplak 1</v>
      </c>
      <c r="C3446" t="s">
        <v>276</v>
      </c>
      <c r="D3446">
        <f>_xlfn.XLOOKUP(C3446,kamus!$B$2:$B$87,kamus!$J$2:$J$87,"dihapus",0,1)</f>
        <v>1</v>
      </c>
      <c r="E3446">
        <f t="shared" si="375"/>
        <v>0</v>
      </c>
      <c r="F3446" s="14">
        <v>43556</v>
      </c>
      <c r="G3446" s="1">
        <f t="shared" si="376"/>
        <v>4</v>
      </c>
      <c r="H3446" s="1">
        <f t="shared" si="377"/>
        <v>2019</v>
      </c>
      <c r="I3446">
        <v>0</v>
      </c>
      <c r="J3446">
        <v>0</v>
      </c>
      <c r="K3446">
        <f t="shared" si="371"/>
        <v>0</v>
      </c>
      <c r="L3446">
        <v>9697</v>
      </c>
      <c r="M3446" s="6">
        <f t="shared" si="372"/>
        <v>0</v>
      </c>
      <c r="N3446" s="6">
        <f t="shared" si="373"/>
        <v>0</v>
      </c>
      <c r="O3446" s="6">
        <f t="shared" si="374"/>
        <v>0</v>
      </c>
      <c r="Q3446">
        <f>_xlfn.XLOOKUP(C3446&amp;G3446&amp;H3446,covid!$E$2:$E$2184,covid!$D$2:$D$2184,0,0,1)</f>
        <v>0</v>
      </c>
    </row>
    <row r="3447" spans="1:17" x14ac:dyDescent="0.3">
      <c r="A3447">
        <f>_xlfn.XLOOKUP(C3447,kamus!$B$2:$B$87,kamus!$A$2:$A$87,0,0,1)</f>
        <v>52</v>
      </c>
      <c r="B3447" t="str">
        <f>_xlfn.XLOOKUP(C3447,kamus!$B$2:$B$87,kamus!$D$2:$D$87,"dihapus",0,1)</f>
        <v>Ngemplak 2</v>
      </c>
      <c r="C3447" t="s">
        <v>277</v>
      </c>
      <c r="D3447">
        <f>_xlfn.XLOOKUP(C3447,kamus!$B$2:$B$87,kamus!$J$2:$J$87,"dihapus",0,1)</f>
        <v>1</v>
      </c>
      <c r="E3447">
        <f t="shared" si="375"/>
        <v>0</v>
      </c>
      <c r="F3447" s="14">
        <v>43556</v>
      </c>
      <c r="G3447" s="1">
        <f t="shared" si="376"/>
        <v>4</v>
      </c>
      <c r="H3447" s="1">
        <f t="shared" si="377"/>
        <v>2019</v>
      </c>
      <c r="I3447">
        <v>1</v>
      </c>
      <c r="J3447">
        <v>0</v>
      </c>
      <c r="K3447">
        <f t="shared" si="371"/>
        <v>1</v>
      </c>
      <c r="L3447">
        <v>31636</v>
      </c>
      <c r="M3447" s="6">
        <f t="shared" si="372"/>
        <v>3.1609558730560119</v>
      </c>
      <c r="N3447" s="6">
        <f t="shared" si="373"/>
        <v>0</v>
      </c>
      <c r="O3447" s="6">
        <f t="shared" si="374"/>
        <v>3.1609558730560119</v>
      </c>
      <c r="Q3447">
        <f>_xlfn.XLOOKUP(C3447&amp;G3447&amp;H3447,covid!$E$2:$E$2184,covid!$D$2:$D$2184,0,0,1)</f>
        <v>0</v>
      </c>
    </row>
    <row r="3448" spans="1:17" x14ac:dyDescent="0.3">
      <c r="A3448">
        <f>_xlfn.XLOOKUP(C3448,kamus!$B$2:$B$87,kamus!$A$2:$A$87,0,0,1)</f>
        <v>53</v>
      </c>
      <c r="B3448" t="str">
        <f>_xlfn.XLOOKUP(C3448,kamus!$B$2:$B$87,kamus!$D$2:$D$87,"dihapus",0,1)</f>
        <v>Ngemplak 2</v>
      </c>
      <c r="C3448" t="s">
        <v>278</v>
      </c>
      <c r="D3448">
        <f>_xlfn.XLOOKUP(C3448,kamus!$B$2:$B$87,kamus!$J$2:$J$87,"dihapus",0,1)</f>
        <v>0</v>
      </c>
      <c r="E3448">
        <f t="shared" si="375"/>
        <v>0</v>
      </c>
      <c r="F3448" s="14">
        <v>43556</v>
      </c>
      <c r="G3448" s="1">
        <f t="shared" si="376"/>
        <v>4</v>
      </c>
      <c r="H3448" s="1">
        <f t="shared" si="377"/>
        <v>2019</v>
      </c>
      <c r="I3448">
        <v>0</v>
      </c>
      <c r="J3448">
        <v>2</v>
      </c>
      <c r="K3448">
        <f t="shared" si="371"/>
        <v>2</v>
      </c>
      <c r="L3448">
        <v>8894</v>
      </c>
      <c r="M3448" s="6">
        <f t="shared" si="372"/>
        <v>0</v>
      </c>
      <c r="N3448" s="6">
        <f t="shared" si="373"/>
        <v>22.487069934787499</v>
      </c>
      <c r="O3448" s="6">
        <f t="shared" si="374"/>
        <v>22.487069934787499</v>
      </c>
      <c r="Q3448">
        <f>_xlfn.XLOOKUP(C3448&amp;G3448&amp;H3448,covid!$E$2:$E$2184,covid!$D$2:$D$2184,0,0,1)</f>
        <v>0</v>
      </c>
    </row>
    <row r="3449" spans="1:17" x14ac:dyDescent="0.3">
      <c r="A3449">
        <f>_xlfn.XLOOKUP(C3449,kamus!$B$2:$B$87,kamus!$A$2:$A$87,0,0,1)</f>
        <v>57</v>
      </c>
      <c r="B3449" t="str">
        <f>_xlfn.XLOOKUP(C3449,kamus!$B$2:$B$87,kamus!$D$2:$D$87,"dihapus",0,1)</f>
        <v>Pakem</v>
      </c>
      <c r="C3449" t="s">
        <v>204</v>
      </c>
      <c r="D3449">
        <f>_xlfn.XLOOKUP(C3449,kamus!$B$2:$B$87,kamus!$J$2:$J$87,"dihapus",0,1)</f>
        <v>0</v>
      </c>
      <c r="E3449">
        <f t="shared" si="375"/>
        <v>0</v>
      </c>
      <c r="F3449" s="14">
        <v>43556</v>
      </c>
      <c r="G3449" s="1">
        <f t="shared" si="376"/>
        <v>4</v>
      </c>
      <c r="H3449" s="1">
        <f t="shared" si="377"/>
        <v>2019</v>
      </c>
      <c r="I3449">
        <v>0</v>
      </c>
      <c r="J3449">
        <v>0</v>
      </c>
      <c r="K3449">
        <f t="shared" si="371"/>
        <v>0</v>
      </c>
      <c r="L3449">
        <v>6864</v>
      </c>
      <c r="M3449" s="6">
        <f t="shared" si="372"/>
        <v>0</v>
      </c>
      <c r="N3449" s="6">
        <f t="shared" si="373"/>
        <v>0</v>
      </c>
      <c r="O3449" s="6">
        <f t="shared" si="374"/>
        <v>0</v>
      </c>
      <c r="Q3449">
        <f>_xlfn.XLOOKUP(C3449&amp;G3449&amp;H3449,covid!$E$2:$E$2184,covid!$D$2:$D$2184,0,0,1)</f>
        <v>0</v>
      </c>
    </row>
    <row r="3450" spans="1:17" x14ac:dyDescent="0.3">
      <c r="A3450">
        <f>_xlfn.XLOOKUP(C3450,kamus!$B$2:$B$87,kamus!$A$2:$A$87,0,0,1)</f>
        <v>54</v>
      </c>
      <c r="B3450" t="str">
        <f>_xlfn.XLOOKUP(C3450,kamus!$B$2:$B$87,kamus!$D$2:$D$87,"dihapus",0,1)</f>
        <v>Pakem</v>
      </c>
      <c r="C3450" t="s">
        <v>213</v>
      </c>
      <c r="D3450">
        <f>_xlfn.XLOOKUP(C3450,kamus!$B$2:$B$87,kamus!$J$2:$J$87,"dihapus",0,1)</f>
        <v>0</v>
      </c>
      <c r="E3450">
        <f t="shared" si="375"/>
        <v>0</v>
      </c>
      <c r="F3450" s="14">
        <v>43556</v>
      </c>
      <c r="G3450" s="1">
        <f t="shared" si="376"/>
        <v>4</v>
      </c>
      <c r="H3450" s="1">
        <f t="shared" si="377"/>
        <v>2019</v>
      </c>
      <c r="I3450">
        <v>2</v>
      </c>
      <c r="J3450">
        <v>0</v>
      </c>
      <c r="K3450">
        <f t="shared" si="371"/>
        <v>2</v>
      </c>
      <c r="L3450">
        <v>9160</v>
      </c>
      <c r="M3450" s="6">
        <f t="shared" si="372"/>
        <v>21.834061135371179</v>
      </c>
      <c r="N3450" s="6">
        <f t="shared" si="373"/>
        <v>0</v>
      </c>
      <c r="O3450" s="6">
        <f t="shared" si="374"/>
        <v>21.834061135371179</v>
      </c>
      <c r="Q3450">
        <f>_xlfn.XLOOKUP(C3450&amp;G3450&amp;H3450,covid!$E$2:$E$2184,covid!$D$2:$D$2184,0,0,1)</f>
        <v>0</v>
      </c>
    </row>
    <row r="3451" spans="1:17" x14ac:dyDescent="0.3">
      <c r="A3451">
        <f>_xlfn.XLOOKUP(C3451,kamus!$B$2:$B$87,kamus!$A$2:$A$87,0,0,1)</f>
        <v>56</v>
      </c>
      <c r="B3451" t="str">
        <f>_xlfn.XLOOKUP(C3451,kamus!$B$2:$B$87,kamus!$D$2:$D$87,"dihapus",0,1)</f>
        <v>Pakem</v>
      </c>
      <c r="C3451" t="s">
        <v>214</v>
      </c>
      <c r="D3451">
        <f>_xlfn.XLOOKUP(C3451,kamus!$B$2:$B$87,kamus!$J$2:$J$87,"dihapus",0,1)</f>
        <v>1</v>
      </c>
      <c r="E3451">
        <f t="shared" si="375"/>
        <v>0</v>
      </c>
      <c r="F3451" s="14">
        <v>43556</v>
      </c>
      <c r="G3451" s="1">
        <f t="shared" si="376"/>
        <v>4</v>
      </c>
      <c r="H3451" s="1">
        <f t="shared" si="377"/>
        <v>2019</v>
      </c>
      <c r="I3451">
        <v>0</v>
      </c>
      <c r="J3451">
        <v>0</v>
      </c>
      <c r="K3451">
        <f t="shared" si="371"/>
        <v>0</v>
      </c>
      <c r="L3451">
        <v>6711</v>
      </c>
      <c r="M3451" s="6">
        <f t="shared" si="372"/>
        <v>0</v>
      </c>
      <c r="N3451" s="6">
        <f t="shared" si="373"/>
        <v>0</v>
      </c>
      <c r="O3451" s="6">
        <f t="shared" si="374"/>
        <v>0</v>
      </c>
      <c r="Q3451">
        <f>_xlfn.XLOOKUP(C3451&amp;G3451&amp;H3451,covid!$E$2:$E$2184,covid!$D$2:$D$2184,0,0,1)</f>
        <v>0</v>
      </c>
    </row>
    <row r="3452" spans="1:17" x14ac:dyDescent="0.3">
      <c r="A3452">
        <f>_xlfn.XLOOKUP(C3452,kamus!$B$2:$B$87,kamus!$A$2:$A$87,0,0,1)</f>
        <v>58</v>
      </c>
      <c r="B3452" t="str">
        <f>_xlfn.XLOOKUP(C3452,kamus!$B$2:$B$87,kamus!$D$2:$D$87,"dihapus",0,1)</f>
        <v>Pakem</v>
      </c>
      <c r="C3452" t="s">
        <v>231</v>
      </c>
      <c r="D3452">
        <f>_xlfn.XLOOKUP(C3452,kamus!$B$2:$B$87,kamus!$J$2:$J$87,"dihapus",0,1)</f>
        <v>0</v>
      </c>
      <c r="E3452">
        <f t="shared" si="375"/>
        <v>0</v>
      </c>
      <c r="F3452" s="14">
        <v>43556</v>
      </c>
      <c r="G3452" s="1">
        <f t="shared" si="376"/>
        <v>4</v>
      </c>
      <c r="H3452" s="1">
        <f t="shared" si="377"/>
        <v>2019</v>
      </c>
      <c r="I3452">
        <v>0</v>
      </c>
      <c r="J3452">
        <v>0</v>
      </c>
      <c r="K3452">
        <f t="shared" si="371"/>
        <v>0</v>
      </c>
      <c r="L3452">
        <v>6932</v>
      </c>
      <c r="M3452" s="6">
        <f t="shared" si="372"/>
        <v>0</v>
      </c>
      <c r="N3452" s="6">
        <f t="shared" si="373"/>
        <v>0</v>
      </c>
      <c r="O3452" s="6">
        <f t="shared" si="374"/>
        <v>0</v>
      </c>
      <c r="Q3452">
        <f>_xlfn.XLOOKUP(C3452&amp;G3452&amp;H3452,covid!$E$2:$E$2184,covid!$D$2:$D$2184,0,0,1)</f>
        <v>0</v>
      </c>
    </row>
    <row r="3453" spans="1:17" x14ac:dyDescent="0.3">
      <c r="A3453">
        <f>_xlfn.XLOOKUP(C3453,kamus!$B$2:$B$87,kamus!$A$2:$A$87,0,0,1)</f>
        <v>55</v>
      </c>
      <c r="B3453" t="str">
        <f>_xlfn.XLOOKUP(C3453,kamus!$B$2:$B$87,kamus!$D$2:$D$87,"dihapus",0,1)</f>
        <v>Pakem</v>
      </c>
      <c r="C3453" t="s">
        <v>234</v>
      </c>
      <c r="D3453">
        <f>_xlfn.XLOOKUP(C3453,kamus!$B$2:$B$87,kamus!$J$2:$J$87,"dihapus",0,1)</f>
        <v>0</v>
      </c>
      <c r="E3453">
        <f t="shared" si="375"/>
        <v>0</v>
      </c>
      <c r="F3453" s="14">
        <v>43556</v>
      </c>
      <c r="G3453" s="1">
        <f t="shared" si="376"/>
        <v>4</v>
      </c>
      <c r="H3453" s="1">
        <f t="shared" si="377"/>
        <v>2019</v>
      </c>
      <c r="I3453">
        <v>0</v>
      </c>
      <c r="J3453">
        <v>0</v>
      </c>
      <c r="K3453">
        <f t="shared" si="371"/>
        <v>0</v>
      </c>
      <c r="L3453">
        <v>9891</v>
      </c>
      <c r="M3453" s="6">
        <f t="shared" si="372"/>
        <v>0</v>
      </c>
      <c r="N3453" s="6">
        <f t="shared" si="373"/>
        <v>0</v>
      </c>
      <c r="O3453" s="6">
        <f t="shared" si="374"/>
        <v>0</v>
      </c>
      <c r="Q3453">
        <f>_xlfn.XLOOKUP(C3453&amp;G3453&amp;H3453,covid!$E$2:$E$2184,covid!$D$2:$D$2184,0,0,1)</f>
        <v>0</v>
      </c>
    </row>
    <row r="3454" spans="1:17" x14ac:dyDescent="0.3">
      <c r="A3454">
        <f>_xlfn.XLOOKUP(C3454,kamus!$B$2:$B$87,kamus!$A$2:$A$87,0,0,1)</f>
        <v>64</v>
      </c>
      <c r="B3454" t="str">
        <f>_xlfn.XLOOKUP(C3454,kamus!$B$2:$B$87,kamus!$D$2:$D$87,"dihapus",0,1)</f>
        <v>Prambanan</v>
      </c>
      <c r="C3454" t="s">
        <v>203</v>
      </c>
      <c r="D3454">
        <f>_xlfn.XLOOKUP(C3454,kamus!$B$2:$B$87,kamus!$J$2:$J$87,"dihapus",0,1)</f>
        <v>1</v>
      </c>
      <c r="E3454">
        <f t="shared" si="375"/>
        <v>0</v>
      </c>
      <c r="F3454" s="14">
        <v>43556</v>
      </c>
      <c r="G3454" s="1">
        <f t="shared" si="376"/>
        <v>4</v>
      </c>
      <c r="H3454" s="1">
        <f t="shared" si="377"/>
        <v>2019</v>
      </c>
      <c r="I3454">
        <v>2</v>
      </c>
      <c r="J3454">
        <v>0</v>
      </c>
      <c r="K3454">
        <f t="shared" si="371"/>
        <v>2</v>
      </c>
      <c r="L3454">
        <v>12600</v>
      </c>
      <c r="M3454" s="6">
        <f t="shared" si="372"/>
        <v>15.873015873015873</v>
      </c>
      <c r="N3454" s="6">
        <f t="shared" si="373"/>
        <v>0</v>
      </c>
      <c r="O3454" s="6">
        <f t="shared" si="374"/>
        <v>15.873015873015873</v>
      </c>
      <c r="Q3454">
        <f>_xlfn.XLOOKUP(C3454&amp;G3454&amp;H3454,covid!$E$2:$E$2184,covid!$D$2:$D$2184,0,0,1)</f>
        <v>0</v>
      </c>
    </row>
    <row r="3455" spans="1:17" x14ac:dyDescent="0.3">
      <c r="A3455">
        <f>_xlfn.XLOOKUP(C3455,kamus!$B$2:$B$87,kamus!$A$2:$A$87,0,0,1)</f>
        <v>59</v>
      </c>
      <c r="B3455" t="str">
        <f>_xlfn.XLOOKUP(C3455,kamus!$B$2:$B$87,kamus!$D$2:$D$87,"dihapus",0,1)</f>
        <v>Prambanan</v>
      </c>
      <c r="C3455" t="s">
        <v>210</v>
      </c>
      <c r="D3455">
        <f>_xlfn.XLOOKUP(C3455,kamus!$B$2:$B$87,kamus!$J$2:$J$87,"dihapus",0,1)</f>
        <v>0</v>
      </c>
      <c r="E3455">
        <f t="shared" si="375"/>
        <v>0</v>
      </c>
      <c r="F3455" s="14">
        <v>43556</v>
      </c>
      <c r="G3455" s="1">
        <f t="shared" si="376"/>
        <v>4</v>
      </c>
      <c r="H3455" s="1">
        <f t="shared" si="377"/>
        <v>2019</v>
      </c>
      <c r="I3455">
        <v>0</v>
      </c>
      <c r="J3455">
        <v>0</v>
      </c>
      <c r="K3455">
        <f t="shared" si="371"/>
        <v>0</v>
      </c>
      <c r="L3455">
        <v>4755</v>
      </c>
      <c r="M3455" s="6">
        <f t="shared" si="372"/>
        <v>0</v>
      </c>
      <c r="N3455" s="6">
        <f t="shared" si="373"/>
        <v>0</v>
      </c>
      <c r="O3455" s="6">
        <f t="shared" si="374"/>
        <v>0</v>
      </c>
      <c r="Q3455">
        <f>_xlfn.XLOOKUP(C3455&amp;G3455&amp;H3455,covid!$E$2:$E$2184,covid!$D$2:$D$2184,0,0,1)</f>
        <v>0</v>
      </c>
    </row>
    <row r="3456" spans="1:17" x14ac:dyDescent="0.3">
      <c r="A3456">
        <f>_xlfn.XLOOKUP(C3456,kamus!$B$2:$B$87,kamus!$A$2:$A$87,0,0,1)</f>
        <v>61</v>
      </c>
      <c r="B3456" t="str">
        <f>_xlfn.XLOOKUP(C3456,kamus!$B$2:$B$87,kamus!$D$2:$D$87,"dihapus",0,1)</f>
        <v>Prambanan</v>
      </c>
      <c r="C3456" t="s">
        <v>219</v>
      </c>
      <c r="D3456">
        <f>_xlfn.XLOOKUP(C3456,kamus!$B$2:$B$87,kamus!$J$2:$J$87,"dihapus",0,1)</f>
        <v>0</v>
      </c>
      <c r="E3456">
        <f t="shared" si="375"/>
        <v>0</v>
      </c>
      <c r="F3456" s="14">
        <v>43556</v>
      </c>
      <c r="G3456" s="1">
        <f t="shared" si="376"/>
        <v>4</v>
      </c>
      <c r="H3456" s="1">
        <f t="shared" si="377"/>
        <v>2019</v>
      </c>
      <c r="I3456">
        <v>3</v>
      </c>
      <c r="J3456">
        <v>1</v>
      </c>
      <c r="K3456">
        <f t="shared" si="371"/>
        <v>4</v>
      </c>
      <c r="L3456">
        <v>14215</v>
      </c>
      <c r="M3456" s="6">
        <f t="shared" si="372"/>
        <v>21.104467112205416</v>
      </c>
      <c r="N3456" s="6">
        <f t="shared" si="373"/>
        <v>7.0348223707351387</v>
      </c>
      <c r="O3456" s="6">
        <f t="shared" si="374"/>
        <v>28.139289482940555</v>
      </c>
      <c r="Q3456">
        <f>_xlfn.XLOOKUP(C3456&amp;G3456&amp;H3456,covid!$E$2:$E$2184,covid!$D$2:$D$2184,0,0,1)</f>
        <v>0</v>
      </c>
    </row>
    <row r="3457" spans="1:17" x14ac:dyDescent="0.3">
      <c r="A3457">
        <f>_xlfn.XLOOKUP(C3457,kamus!$B$2:$B$87,kamus!$A$2:$A$87,0,0,1)</f>
        <v>62</v>
      </c>
      <c r="B3457" t="str">
        <f>_xlfn.XLOOKUP(C3457,kamus!$B$2:$B$87,kamus!$D$2:$D$87,"dihapus",0,1)</f>
        <v>Prambanan</v>
      </c>
      <c r="C3457" t="s">
        <v>236</v>
      </c>
      <c r="D3457">
        <f>_xlfn.XLOOKUP(C3457,kamus!$B$2:$B$87,kamus!$J$2:$J$87,"dihapus",0,1)</f>
        <v>0</v>
      </c>
      <c r="E3457">
        <f t="shared" si="375"/>
        <v>0</v>
      </c>
      <c r="F3457" s="14">
        <v>43556</v>
      </c>
      <c r="G3457" s="1">
        <f t="shared" si="376"/>
        <v>4</v>
      </c>
      <c r="H3457" s="1">
        <f t="shared" si="377"/>
        <v>2019</v>
      </c>
      <c r="I3457">
        <v>2</v>
      </c>
      <c r="J3457">
        <v>0</v>
      </c>
      <c r="K3457">
        <f t="shared" si="371"/>
        <v>2</v>
      </c>
      <c r="L3457">
        <v>6067</v>
      </c>
      <c r="M3457" s="6">
        <f t="shared" si="372"/>
        <v>32.965221691115872</v>
      </c>
      <c r="N3457" s="6">
        <f t="shared" si="373"/>
        <v>0</v>
      </c>
      <c r="O3457" s="6">
        <f t="shared" si="374"/>
        <v>32.965221691115872</v>
      </c>
      <c r="Q3457">
        <f>_xlfn.XLOOKUP(C3457&amp;G3457&amp;H3457,covid!$E$2:$E$2184,covid!$D$2:$D$2184,0,0,1)</f>
        <v>0</v>
      </c>
    </row>
    <row r="3458" spans="1:17" x14ac:dyDescent="0.3">
      <c r="A3458">
        <f>_xlfn.XLOOKUP(C3458,kamus!$B$2:$B$87,kamus!$A$2:$A$87,0,0,1)</f>
        <v>63</v>
      </c>
      <c r="B3458" t="str">
        <f>_xlfn.XLOOKUP(C3458,kamus!$B$2:$B$87,kamus!$D$2:$D$87,"dihapus",0,1)</f>
        <v>Prambanan</v>
      </c>
      <c r="C3458" t="s">
        <v>261</v>
      </c>
      <c r="D3458">
        <f>_xlfn.XLOOKUP(C3458,kamus!$B$2:$B$87,kamus!$J$2:$J$87,"dihapus",0,1)</f>
        <v>0</v>
      </c>
      <c r="E3458">
        <f t="shared" si="375"/>
        <v>0</v>
      </c>
      <c r="F3458" s="14">
        <v>43556</v>
      </c>
      <c r="G3458" s="1">
        <f t="shared" si="376"/>
        <v>4</v>
      </c>
      <c r="H3458" s="1">
        <f t="shared" si="377"/>
        <v>2019</v>
      </c>
      <c r="I3458">
        <v>1</v>
      </c>
      <c r="J3458">
        <v>0</v>
      </c>
      <c r="K3458">
        <f t="shared" ref="K3458:K3521" si="378">J3458+I3458</f>
        <v>1</v>
      </c>
      <c r="L3458">
        <v>15373</v>
      </c>
      <c r="M3458" s="6">
        <f t="shared" ref="M3458:M3521" si="379">IF(ISBLANK(I3458)=TRUE,"",I3458/$L3458*100000)</f>
        <v>6.5049112079620111</v>
      </c>
      <c r="N3458" s="6">
        <f t="shared" ref="N3458:N3521" si="380">IF(ISBLANK(J3458)=TRUE,"",J3458/$L3458*100000)</f>
        <v>0</v>
      </c>
      <c r="O3458" s="6">
        <f t="shared" ref="O3458:O3521" si="381">IF(ISBLANK(K3458)=TRUE,"",K3458/$L3458*100000)</f>
        <v>6.5049112079620111</v>
      </c>
      <c r="Q3458">
        <f>_xlfn.XLOOKUP(C3458&amp;G3458&amp;H3458,covid!$E$2:$E$2184,covid!$D$2:$D$2184,0,0,1)</f>
        <v>0</v>
      </c>
    </row>
    <row r="3459" spans="1:17" x14ac:dyDescent="0.3">
      <c r="A3459">
        <f>_xlfn.XLOOKUP(C3459,kamus!$B$2:$B$87,kamus!$A$2:$A$87,0,0,1)</f>
        <v>60</v>
      </c>
      <c r="B3459" t="str">
        <f>_xlfn.XLOOKUP(C3459,kamus!$B$2:$B$87,kamus!$D$2:$D$87,"dihapus",0,1)</f>
        <v>Prambanan</v>
      </c>
      <c r="C3459" t="s">
        <v>280</v>
      </c>
      <c r="D3459">
        <f>_xlfn.XLOOKUP(C3459,kamus!$B$2:$B$87,kamus!$J$2:$J$87,"dihapus",0,1)</f>
        <v>0</v>
      </c>
      <c r="E3459">
        <f t="shared" ref="E3459:E3522" si="382">IF(D3459=0,0,IF(H3459&lt;2021,0,IF(AND(H3459=2021,G3459&lt;5),0,1)))</f>
        <v>0</v>
      </c>
      <c r="F3459" s="14">
        <v>43556</v>
      </c>
      <c r="G3459" s="1">
        <f t="shared" ref="G3459:G3522" si="383">MONTH(F3459)</f>
        <v>4</v>
      </c>
      <c r="H3459" s="1">
        <f t="shared" ref="H3459:H3522" si="384">YEAR(F3459)</f>
        <v>2019</v>
      </c>
      <c r="I3459">
        <v>0</v>
      </c>
      <c r="J3459">
        <v>0</v>
      </c>
      <c r="K3459">
        <f t="shared" si="378"/>
        <v>0</v>
      </c>
      <c r="L3459">
        <v>2810</v>
      </c>
      <c r="M3459" s="6">
        <f t="shared" si="379"/>
        <v>0</v>
      </c>
      <c r="N3459" s="6">
        <f t="shared" si="380"/>
        <v>0</v>
      </c>
      <c r="O3459" s="6">
        <f t="shared" si="381"/>
        <v>0</v>
      </c>
      <c r="Q3459">
        <f>_xlfn.XLOOKUP(C3459&amp;G3459&amp;H3459,covid!$E$2:$E$2184,covid!$D$2:$D$2184,0,0,1)</f>
        <v>0</v>
      </c>
    </row>
    <row r="3460" spans="1:17" x14ac:dyDescent="0.3">
      <c r="A3460">
        <f>_xlfn.XLOOKUP(C3460,kamus!$B$2:$B$87,kamus!$A$2:$A$87,0,0,1)</f>
        <v>67</v>
      </c>
      <c r="B3460" t="str">
        <f>_xlfn.XLOOKUP(C3460,kamus!$B$2:$B$87,kamus!$D$2:$D$87,"dihapus",0,1)</f>
        <v>Seyegan</v>
      </c>
      <c r="C3460" t="s">
        <v>221</v>
      </c>
      <c r="D3460">
        <f>_xlfn.XLOOKUP(C3460,kamus!$B$2:$B$87,kamus!$J$2:$J$87,"dihapus",0,1)</f>
        <v>0</v>
      </c>
      <c r="E3460">
        <f t="shared" si="382"/>
        <v>0</v>
      </c>
      <c r="F3460" s="14">
        <v>43556</v>
      </c>
      <c r="G3460" s="1">
        <f t="shared" si="383"/>
        <v>4</v>
      </c>
      <c r="H3460" s="1">
        <f t="shared" si="384"/>
        <v>2019</v>
      </c>
      <c r="I3460">
        <v>2</v>
      </c>
      <c r="J3460">
        <v>0</v>
      </c>
      <c r="K3460">
        <f t="shared" si="378"/>
        <v>2</v>
      </c>
      <c r="L3460">
        <v>10795</v>
      </c>
      <c r="M3460" s="6">
        <f t="shared" si="379"/>
        <v>18.527095877721166</v>
      </c>
      <c r="N3460" s="6">
        <f t="shared" si="380"/>
        <v>0</v>
      </c>
      <c r="O3460" s="6">
        <f t="shared" si="381"/>
        <v>18.527095877721166</v>
      </c>
      <c r="Q3460">
        <f>_xlfn.XLOOKUP(C3460&amp;G3460&amp;H3460,covid!$E$2:$E$2184,covid!$D$2:$D$2184,0,0,1)</f>
        <v>0</v>
      </c>
    </row>
    <row r="3461" spans="1:17" x14ac:dyDescent="0.3">
      <c r="A3461">
        <f>_xlfn.XLOOKUP(C3461,kamus!$B$2:$B$87,kamus!$A$2:$A$87,0,0,1)</f>
        <v>66</v>
      </c>
      <c r="B3461" t="str">
        <f>_xlfn.XLOOKUP(C3461,kamus!$B$2:$B$87,kamus!$D$2:$D$87,"dihapus",0,1)</f>
        <v>Seyegan</v>
      </c>
      <c r="C3461" t="s">
        <v>222</v>
      </c>
      <c r="D3461">
        <f>_xlfn.XLOOKUP(C3461,kamus!$B$2:$B$87,kamus!$J$2:$J$87,"dihapus",0,1)</f>
        <v>0</v>
      </c>
      <c r="E3461">
        <f t="shared" si="382"/>
        <v>0</v>
      </c>
      <c r="F3461" s="14">
        <v>43556</v>
      </c>
      <c r="G3461" s="1">
        <f t="shared" si="383"/>
        <v>4</v>
      </c>
      <c r="H3461" s="1">
        <f t="shared" si="384"/>
        <v>2019</v>
      </c>
      <c r="I3461">
        <v>0</v>
      </c>
      <c r="J3461">
        <v>1</v>
      </c>
      <c r="K3461">
        <f t="shared" si="378"/>
        <v>1</v>
      </c>
      <c r="L3461">
        <v>9586</v>
      </c>
      <c r="M3461" s="6">
        <f t="shared" si="379"/>
        <v>0</v>
      </c>
      <c r="N3461" s="6">
        <f t="shared" si="380"/>
        <v>10.431879824744419</v>
      </c>
      <c r="O3461" s="6">
        <f t="shared" si="381"/>
        <v>10.431879824744419</v>
      </c>
      <c r="Q3461">
        <f>_xlfn.XLOOKUP(C3461&amp;G3461&amp;H3461,covid!$E$2:$E$2184,covid!$D$2:$D$2184,0,0,1)</f>
        <v>0</v>
      </c>
    </row>
    <row r="3462" spans="1:17" x14ac:dyDescent="0.3">
      <c r="A3462">
        <f>_xlfn.XLOOKUP(C3462,kamus!$B$2:$B$87,kamus!$A$2:$A$87,0,0,1)</f>
        <v>68</v>
      </c>
      <c r="B3462" t="str">
        <f>_xlfn.XLOOKUP(C3462,kamus!$B$2:$B$87,kamus!$D$2:$D$87,"dihapus",0,1)</f>
        <v>Seyegan</v>
      </c>
      <c r="C3462" t="s">
        <v>223</v>
      </c>
      <c r="D3462">
        <f>_xlfn.XLOOKUP(C3462,kamus!$B$2:$B$87,kamus!$J$2:$J$87,"dihapus",0,1)</f>
        <v>0</v>
      </c>
      <c r="E3462">
        <f t="shared" si="382"/>
        <v>0</v>
      </c>
      <c r="F3462" s="14">
        <v>43556</v>
      </c>
      <c r="G3462" s="1">
        <f t="shared" si="383"/>
        <v>4</v>
      </c>
      <c r="H3462" s="1">
        <f t="shared" si="384"/>
        <v>2019</v>
      </c>
      <c r="I3462">
        <v>0</v>
      </c>
      <c r="J3462">
        <v>0</v>
      </c>
      <c r="K3462">
        <f t="shared" si="378"/>
        <v>0</v>
      </c>
      <c r="L3462">
        <v>8063</v>
      </c>
      <c r="M3462" s="6">
        <f t="shared" si="379"/>
        <v>0</v>
      </c>
      <c r="N3462" s="6">
        <f t="shared" si="380"/>
        <v>0</v>
      </c>
      <c r="O3462" s="6">
        <f t="shared" si="381"/>
        <v>0</v>
      </c>
      <c r="Q3462">
        <f>_xlfn.XLOOKUP(C3462&amp;G3462&amp;H3462,covid!$E$2:$E$2184,covid!$D$2:$D$2184,0,0,1)</f>
        <v>0</v>
      </c>
    </row>
    <row r="3463" spans="1:17" x14ac:dyDescent="0.3">
      <c r="A3463">
        <f>_xlfn.XLOOKUP(C3463,kamus!$B$2:$B$87,kamus!$A$2:$A$87,0,0,1)</f>
        <v>65</v>
      </c>
      <c r="B3463" t="str">
        <f>_xlfn.XLOOKUP(C3463,kamus!$B$2:$B$87,kamus!$D$2:$D$87,"dihapus",0,1)</f>
        <v>Seyegan</v>
      </c>
      <c r="C3463" t="s">
        <v>224</v>
      </c>
      <c r="D3463">
        <f>_xlfn.XLOOKUP(C3463,kamus!$B$2:$B$87,kamus!$J$2:$J$87,"dihapus",0,1)</f>
        <v>1</v>
      </c>
      <c r="E3463">
        <f t="shared" si="382"/>
        <v>0</v>
      </c>
      <c r="F3463" s="14">
        <v>43556</v>
      </c>
      <c r="G3463" s="1">
        <f t="shared" si="383"/>
        <v>4</v>
      </c>
      <c r="H3463" s="1">
        <f t="shared" si="384"/>
        <v>2019</v>
      </c>
      <c r="I3463">
        <v>1</v>
      </c>
      <c r="J3463">
        <v>0</v>
      </c>
      <c r="K3463">
        <f t="shared" si="378"/>
        <v>1</v>
      </c>
      <c r="L3463">
        <v>11242</v>
      </c>
      <c r="M3463" s="6">
        <f t="shared" si="379"/>
        <v>8.8952143746664287</v>
      </c>
      <c r="N3463" s="6">
        <f t="shared" si="380"/>
        <v>0</v>
      </c>
      <c r="O3463" s="6">
        <f t="shared" si="381"/>
        <v>8.8952143746664287</v>
      </c>
      <c r="Q3463">
        <f>_xlfn.XLOOKUP(C3463&amp;G3463&amp;H3463,covid!$E$2:$E$2184,covid!$D$2:$D$2184,0,0,1)</f>
        <v>0</v>
      </c>
    </row>
    <row r="3464" spans="1:17" x14ac:dyDescent="0.3">
      <c r="A3464">
        <f>_xlfn.XLOOKUP(C3464,kamus!$B$2:$B$87,kamus!$A$2:$A$87,0,0,1)</f>
        <v>69</v>
      </c>
      <c r="B3464" t="str">
        <f>_xlfn.XLOOKUP(C3464,kamus!$B$2:$B$87,kamus!$D$2:$D$87,"dihapus",0,1)</f>
        <v>Seyegan</v>
      </c>
      <c r="C3464" t="s">
        <v>225</v>
      </c>
      <c r="D3464">
        <f>_xlfn.XLOOKUP(C3464,kamus!$B$2:$B$87,kamus!$J$2:$J$87,"dihapus",0,1)</f>
        <v>0</v>
      </c>
      <c r="E3464">
        <f t="shared" si="382"/>
        <v>0</v>
      </c>
      <c r="F3464" s="14">
        <v>43556</v>
      </c>
      <c r="G3464" s="1">
        <f t="shared" si="383"/>
        <v>4</v>
      </c>
      <c r="H3464" s="1">
        <f t="shared" si="384"/>
        <v>2019</v>
      </c>
      <c r="I3464">
        <v>1</v>
      </c>
      <c r="J3464">
        <v>0</v>
      </c>
      <c r="K3464">
        <f t="shared" si="378"/>
        <v>1</v>
      </c>
      <c r="L3464">
        <v>13538</v>
      </c>
      <c r="M3464" s="6">
        <f t="shared" si="379"/>
        <v>7.3866154527995276</v>
      </c>
      <c r="N3464" s="6">
        <f t="shared" si="380"/>
        <v>0</v>
      </c>
      <c r="O3464" s="6">
        <f t="shared" si="381"/>
        <v>7.3866154527995276</v>
      </c>
      <c r="Q3464">
        <f>_xlfn.XLOOKUP(C3464&amp;G3464&amp;H3464,covid!$E$2:$E$2184,covid!$D$2:$D$2184,0,0,1)</f>
        <v>0</v>
      </c>
    </row>
    <row r="3465" spans="1:17" x14ac:dyDescent="0.3">
      <c r="A3465">
        <f>_xlfn.XLOOKUP(C3465,kamus!$B$2:$B$87,kamus!$A$2:$A$87,0,0,1)</f>
        <v>74</v>
      </c>
      <c r="B3465" t="str">
        <f>_xlfn.XLOOKUP(C3465,kamus!$B$2:$B$87,kamus!$D$2:$D$87,"dihapus",0,1)</f>
        <v>Sleman</v>
      </c>
      <c r="C3465" t="s">
        <v>205</v>
      </c>
      <c r="D3465">
        <f>_xlfn.XLOOKUP(C3465,kamus!$B$2:$B$87,kamus!$J$2:$J$87,"dihapus",0,1)</f>
        <v>1</v>
      </c>
      <c r="E3465">
        <f t="shared" si="382"/>
        <v>0</v>
      </c>
      <c r="F3465" s="14">
        <v>43556</v>
      </c>
      <c r="G3465" s="1">
        <f t="shared" si="383"/>
        <v>4</v>
      </c>
      <c r="H3465" s="1">
        <f t="shared" si="384"/>
        <v>2019</v>
      </c>
      <c r="I3465">
        <v>0</v>
      </c>
      <c r="J3465">
        <v>0</v>
      </c>
      <c r="K3465">
        <f t="shared" si="378"/>
        <v>0</v>
      </c>
      <c r="L3465">
        <v>15603</v>
      </c>
      <c r="M3465" s="6">
        <f t="shared" si="379"/>
        <v>0</v>
      </c>
      <c r="N3465" s="6">
        <f t="shared" si="380"/>
        <v>0</v>
      </c>
      <c r="O3465" s="6">
        <f t="shared" si="381"/>
        <v>0</v>
      </c>
      <c r="Q3465">
        <f>_xlfn.XLOOKUP(C3465&amp;G3465&amp;H3465,covid!$E$2:$E$2184,covid!$D$2:$D$2184,0,0,1)</f>
        <v>0</v>
      </c>
    </row>
    <row r="3466" spans="1:17" x14ac:dyDescent="0.3">
      <c r="A3466">
        <f>_xlfn.XLOOKUP(C3466,kamus!$B$2:$B$87,kamus!$A$2:$A$87,0,0,1)</f>
        <v>73</v>
      </c>
      <c r="B3466" t="str">
        <f>_xlfn.XLOOKUP(C3466,kamus!$B$2:$B$87,kamus!$D$2:$D$87,"dihapus",0,1)</f>
        <v>Sleman</v>
      </c>
      <c r="C3466" t="s">
        <v>232</v>
      </c>
      <c r="D3466">
        <f>_xlfn.XLOOKUP(C3466,kamus!$B$2:$B$87,kamus!$J$2:$J$87,"dihapus",0,1)</f>
        <v>1</v>
      </c>
      <c r="E3466">
        <f t="shared" si="382"/>
        <v>0</v>
      </c>
      <c r="F3466" s="14">
        <v>43556</v>
      </c>
      <c r="G3466" s="1">
        <f t="shared" si="383"/>
        <v>4</v>
      </c>
      <c r="H3466" s="1">
        <f t="shared" si="384"/>
        <v>2019</v>
      </c>
      <c r="I3466">
        <v>0</v>
      </c>
      <c r="J3466">
        <v>0</v>
      </c>
      <c r="K3466">
        <f t="shared" si="378"/>
        <v>0</v>
      </c>
      <c r="L3466">
        <v>12906</v>
      </c>
      <c r="M3466" s="6">
        <f t="shared" si="379"/>
        <v>0</v>
      </c>
      <c r="N3466" s="6">
        <f t="shared" si="380"/>
        <v>0</v>
      </c>
      <c r="O3466" s="6">
        <f t="shared" si="381"/>
        <v>0</v>
      </c>
      <c r="Q3466">
        <f>_xlfn.XLOOKUP(C3466&amp;G3466&amp;H3466,covid!$E$2:$E$2184,covid!$D$2:$D$2184,0,0,1)</f>
        <v>0</v>
      </c>
    </row>
    <row r="3467" spans="1:17" x14ac:dyDescent="0.3">
      <c r="A3467">
        <f>_xlfn.XLOOKUP(C3467,kamus!$B$2:$B$87,kamus!$A$2:$A$87,0,0,1)</f>
        <v>71</v>
      </c>
      <c r="B3467" t="str">
        <f>_xlfn.XLOOKUP(C3467,kamus!$B$2:$B$87,kamus!$D$2:$D$87,"dihapus",0,1)</f>
        <v>Sleman</v>
      </c>
      <c r="C3467" t="s">
        <v>271</v>
      </c>
      <c r="D3467">
        <f>_xlfn.XLOOKUP(C3467,kamus!$B$2:$B$87,kamus!$J$2:$J$87,"dihapus",0,1)</f>
        <v>1</v>
      </c>
      <c r="E3467">
        <f t="shared" si="382"/>
        <v>0</v>
      </c>
      <c r="F3467" s="14">
        <v>43556</v>
      </c>
      <c r="G3467" s="1">
        <f t="shared" si="383"/>
        <v>4</v>
      </c>
      <c r="H3467" s="1">
        <f t="shared" si="384"/>
        <v>2019</v>
      </c>
      <c r="I3467">
        <v>1</v>
      </c>
      <c r="J3467">
        <v>0</v>
      </c>
      <c r="K3467">
        <f t="shared" si="378"/>
        <v>1</v>
      </c>
      <c r="L3467">
        <v>15590</v>
      </c>
      <c r="M3467" s="6">
        <f t="shared" si="379"/>
        <v>6.4143681847338048</v>
      </c>
      <c r="N3467" s="6">
        <f t="shared" si="380"/>
        <v>0</v>
      </c>
      <c r="O3467" s="6">
        <f t="shared" si="381"/>
        <v>6.4143681847338048</v>
      </c>
      <c r="Q3467">
        <f>_xlfn.XLOOKUP(C3467&amp;G3467&amp;H3467,covid!$E$2:$E$2184,covid!$D$2:$D$2184,0,0,1)</f>
        <v>0</v>
      </c>
    </row>
    <row r="3468" spans="1:17" x14ac:dyDescent="0.3">
      <c r="A3468">
        <f>_xlfn.XLOOKUP(C3468,kamus!$B$2:$B$87,kamus!$A$2:$A$87,0,0,1)</f>
        <v>72</v>
      </c>
      <c r="B3468" t="str">
        <f>_xlfn.XLOOKUP(C3468,kamus!$B$2:$B$87,kamus!$D$2:$D$87,"dihapus",0,1)</f>
        <v>Sleman</v>
      </c>
      <c r="C3468" t="s">
        <v>273</v>
      </c>
      <c r="D3468">
        <f>_xlfn.XLOOKUP(C3468,kamus!$B$2:$B$87,kamus!$J$2:$J$87,"dihapus",0,1)</f>
        <v>1</v>
      </c>
      <c r="E3468">
        <f t="shared" si="382"/>
        <v>0</v>
      </c>
      <c r="F3468" s="14">
        <v>43556</v>
      </c>
      <c r="G3468" s="1">
        <f t="shared" si="383"/>
        <v>4</v>
      </c>
      <c r="H3468" s="1">
        <f t="shared" si="384"/>
        <v>2019</v>
      </c>
      <c r="I3468">
        <v>3</v>
      </c>
      <c r="J3468">
        <v>0</v>
      </c>
      <c r="K3468">
        <f t="shared" si="378"/>
        <v>3</v>
      </c>
      <c r="L3468">
        <v>18873</v>
      </c>
      <c r="M3468" s="6">
        <f t="shared" si="379"/>
        <v>15.895724050230488</v>
      </c>
      <c r="N3468" s="6">
        <f t="shared" si="380"/>
        <v>0</v>
      </c>
      <c r="O3468" s="6">
        <f t="shared" si="381"/>
        <v>15.895724050230488</v>
      </c>
      <c r="Q3468">
        <f>_xlfn.XLOOKUP(C3468&amp;G3468&amp;H3468,covid!$E$2:$E$2184,covid!$D$2:$D$2184,0,0,1)</f>
        <v>0</v>
      </c>
    </row>
    <row r="3469" spans="1:17" x14ac:dyDescent="0.3">
      <c r="A3469">
        <f>_xlfn.XLOOKUP(C3469,kamus!$B$2:$B$87,kamus!$A$2:$A$87,0,0,1)</f>
        <v>70</v>
      </c>
      <c r="B3469" t="str">
        <f>_xlfn.XLOOKUP(C3469,kamus!$B$2:$B$87,kamus!$D$2:$D$87,"dihapus",0,1)</f>
        <v>Sleman</v>
      </c>
      <c r="C3469" t="s">
        <v>274</v>
      </c>
      <c r="D3469">
        <f>_xlfn.XLOOKUP(C3469,kamus!$B$2:$B$87,kamus!$J$2:$J$87,"dihapus",0,1)</f>
        <v>0</v>
      </c>
      <c r="E3469">
        <f t="shared" si="382"/>
        <v>0</v>
      </c>
      <c r="F3469" s="14">
        <v>43556</v>
      </c>
      <c r="G3469" s="1">
        <f t="shared" si="383"/>
        <v>4</v>
      </c>
      <c r="H3469" s="1">
        <f t="shared" si="384"/>
        <v>2019</v>
      </c>
      <c r="I3469">
        <v>0</v>
      </c>
      <c r="J3469">
        <v>0</v>
      </c>
      <c r="K3469">
        <f t="shared" si="378"/>
        <v>0</v>
      </c>
      <c r="L3469">
        <v>10030</v>
      </c>
      <c r="M3469" s="6">
        <f t="shared" si="379"/>
        <v>0</v>
      </c>
      <c r="N3469" s="6">
        <f t="shared" si="380"/>
        <v>0</v>
      </c>
      <c r="O3469" s="6">
        <f t="shared" si="381"/>
        <v>0</v>
      </c>
      <c r="Q3469">
        <f>_xlfn.XLOOKUP(C3469&amp;G3469&amp;H3469,covid!$E$2:$E$2184,covid!$D$2:$D$2184,0,0,1)</f>
        <v>0</v>
      </c>
    </row>
    <row r="3470" spans="1:17" x14ac:dyDescent="0.3">
      <c r="A3470">
        <f>_xlfn.XLOOKUP(C3470,kamus!$B$2:$B$87,kamus!$A$2:$A$87,0,0,1)</f>
        <v>77</v>
      </c>
      <c r="B3470" t="str">
        <f>_xlfn.XLOOKUP(C3470,kamus!$B$2:$B$87,kamus!$D$2:$D$87,"dihapus",0,1)</f>
        <v>Tempel 1</v>
      </c>
      <c r="C3470" t="s">
        <v>218</v>
      </c>
      <c r="D3470">
        <f>_xlfn.XLOOKUP(C3470,kamus!$B$2:$B$87,kamus!$J$2:$J$87,"dihapus",0,1)</f>
        <v>0</v>
      </c>
      <c r="E3470">
        <f t="shared" si="382"/>
        <v>0</v>
      </c>
      <c r="F3470" s="14">
        <v>43556</v>
      </c>
      <c r="G3470" s="1">
        <f t="shared" si="383"/>
        <v>4</v>
      </c>
      <c r="H3470" s="1">
        <f t="shared" si="384"/>
        <v>2019</v>
      </c>
      <c r="I3470">
        <v>1</v>
      </c>
      <c r="J3470">
        <v>0</v>
      </c>
      <c r="K3470">
        <f t="shared" si="378"/>
        <v>1</v>
      </c>
      <c r="L3470">
        <v>7841</v>
      </c>
      <c r="M3470" s="6">
        <f t="shared" si="379"/>
        <v>12.753475322025253</v>
      </c>
      <c r="N3470" s="6">
        <f t="shared" si="380"/>
        <v>0</v>
      </c>
      <c r="O3470" s="6">
        <f t="shared" si="381"/>
        <v>12.753475322025253</v>
      </c>
      <c r="Q3470">
        <f>_xlfn.XLOOKUP(C3470&amp;G3470&amp;H3470,covid!$E$2:$E$2184,covid!$D$2:$D$2184,0,0,1)</f>
        <v>0</v>
      </c>
    </row>
    <row r="3471" spans="1:17" x14ac:dyDescent="0.3">
      <c r="A3471">
        <f>_xlfn.XLOOKUP(C3471,kamus!$B$2:$B$87,kamus!$A$2:$A$87,0,0,1)</f>
        <v>76</v>
      </c>
      <c r="B3471" t="str">
        <f>_xlfn.XLOOKUP(C3471,kamus!$B$2:$B$87,kamus!$D$2:$D$87,"dihapus",0,1)</f>
        <v>Tempel 1</v>
      </c>
      <c r="C3471" t="s">
        <v>226</v>
      </c>
      <c r="D3471">
        <f>_xlfn.XLOOKUP(C3471,kamus!$B$2:$B$87,kamus!$J$2:$J$87,"dihapus",0,1)</f>
        <v>1</v>
      </c>
      <c r="E3471">
        <f t="shared" si="382"/>
        <v>0</v>
      </c>
      <c r="F3471" s="14">
        <v>43556</v>
      </c>
      <c r="G3471" s="1">
        <f t="shared" si="383"/>
        <v>4</v>
      </c>
      <c r="H3471" s="1">
        <f t="shared" si="384"/>
        <v>2019</v>
      </c>
      <c r="I3471">
        <v>2</v>
      </c>
      <c r="J3471">
        <v>0</v>
      </c>
      <c r="K3471">
        <f t="shared" si="378"/>
        <v>2</v>
      </c>
      <c r="L3471">
        <v>11220</v>
      </c>
      <c r="M3471" s="6">
        <f t="shared" si="379"/>
        <v>17.825311942959001</v>
      </c>
      <c r="N3471" s="6">
        <f t="shared" si="380"/>
        <v>0</v>
      </c>
      <c r="O3471" s="6">
        <f t="shared" si="381"/>
        <v>17.825311942959001</v>
      </c>
      <c r="Q3471">
        <f>_xlfn.XLOOKUP(C3471&amp;G3471&amp;H3471,covid!$E$2:$E$2184,covid!$D$2:$D$2184,0,0,1)</f>
        <v>0</v>
      </c>
    </row>
    <row r="3472" spans="1:17" x14ac:dyDescent="0.3">
      <c r="A3472">
        <f>_xlfn.XLOOKUP(C3472,kamus!$B$2:$B$87,kamus!$A$2:$A$87,0,0,1)</f>
        <v>75</v>
      </c>
      <c r="B3472" t="str">
        <f>_xlfn.XLOOKUP(C3472,kamus!$B$2:$B$87,kamus!$D$2:$D$87,"dihapus",0,1)</f>
        <v>Tempel 1</v>
      </c>
      <c r="C3472" t="s">
        <v>227</v>
      </c>
      <c r="D3472">
        <f>_xlfn.XLOOKUP(C3472,kamus!$B$2:$B$87,kamus!$J$2:$J$87,"dihapus",0,1)</f>
        <v>0</v>
      </c>
      <c r="E3472">
        <f t="shared" si="382"/>
        <v>0</v>
      </c>
      <c r="F3472" s="14">
        <v>43556</v>
      </c>
      <c r="G3472" s="1">
        <f t="shared" si="383"/>
        <v>4</v>
      </c>
      <c r="H3472" s="1">
        <f t="shared" si="384"/>
        <v>2019</v>
      </c>
      <c r="I3472">
        <v>0</v>
      </c>
      <c r="J3472">
        <v>0</v>
      </c>
      <c r="K3472">
        <f t="shared" si="378"/>
        <v>0</v>
      </c>
      <c r="L3472">
        <v>6904</v>
      </c>
      <c r="M3472" s="6">
        <f t="shared" si="379"/>
        <v>0</v>
      </c>
      <c r="N3472" s="6">
        <f t="shared" si="380"/>
        <v>0</v>
      </c>
      <c r="O3472" s="6">
        <f t="shared" si="381"/>
        <v>0</v>
      </c>
      <c r="Q3472">
        <f>_xlfn.XLOOKUP(C3472&amp;G3472&amp;H3472,covid!$E$2:$E$2184,covid!$D$2:$D$2184,0,0,1)</f>
        <v>0</v>
      </c>
    </row>
    <row r="3473" spans="1:17" x14ac:dyDescent="0.3">
      <c r="A3473">
        <f>_xlfn.XLOOKUP(C3473,kamus!$B$2:$B$87,kamus!$A$2:$A$87,0,0,1)</f>
        <v>78</v>
      </c>
      <c r="B3473" t="str">
        <f>_xlfn.XLOOKUP(C3473,kamus!$B$2:$B$87,kamus!$D$2:$D$87,"dihapus",0,1)</f>
        <v>Tempel 1</v>
      </c>
      <c r="C3473" t="s">
        <v>229</v>
      </c>
      <c r="D3473">
        <f>_xlfn.XLOOKUP(C3473,kamus!$B$2:$B$87,kamus!$J$2:$J$87,"dihapus",0,1)</f>
        <v>0</v>
      </c>
      <c r="E3473">
        <f t="shared" si="382"/>
        <v>0</v>
      </c>
      <c r="F3473" s="14">
        <v>43556</v>
      </c>
      <c r="G3473" s="1">
        <f t="shared" si="383"/>
        <v>4</v>
      </c>
      <c r="H3473" s="1">
        <f t="shared" si="384"/>
        <v>2019</v>
      </c>
      <c r="I3473">
        <v>1</v>
      </c>
      <c r="J3473">
        <v>0</v>
      </c>
      <c r="K3473">
        <f t="shared" si="378"/>
        <v>1</v>
      </c>
      <c r="L3473">
        <v>5387</v>
      </c>
      <c r="M3473" s="6">
        <f t="shared" si="379"/>
        <v>18.563207722294415</v>
      </c>
      <c r="N3473" s="6">
        <f t="shared" si="380"/>
        <v>0</v>
      </c>
      <c r="O3473" s="6">
        <f t="shared" si="381"/>
        <v>18.563207722294415</v>
      </c>
      <c r="Q3473">
        <f>_xlfn.XLOOKUP(C3473&amp;G3473&amp;H3473,covid!$E$2:$E$2184,covid!$D$2:$D$2184,0,0,1)</f>
        <v>0</v>
      </c>
    </row>
    <row r="3474" spans="1:17" x14ac:dyDescent="0.3">
      <c r="A3474">
        <f>_xlfn.XLOOKUP(C3474,kamus!$B$2:$B$87,kamus!$A$2:$A$87,0,0,1)</f>
        <v>79</v>
      </c>
      <c r="B3474" t="str">
        <f>_xlfn.XLOOKUP(C3474,kamus!$B$2:$B$87,kamus!$D$2:$D$87,"dihapus",0,1)</f>
        <v>Tempel 2</v>
      </c>
      <c r="C3474" t="s">
        <v>201</v>
      </c>
      <c r="D3474">
        <f>_xlfn.XLOOKUP(C3474,kamus!$B$2:$B$87,kamus!$J$2:$J$87,"dihapus",0,1)</f>
        <v>0</v>
      </c>
      <c r="E3474">
        <f t="shared" si="382"/>
        <v>0</v>
      </c>
      <c r="F3474" s="14">
        <v>43556</v>
      </c>
      <c r="G3474" s="1">
        <f t="shared" si="383"/>
        <v>4</v>
      </c>
      <c r="H3474" s="1">
        <f t="shared" si="384"/>
        <v>2019</v>
      </c>
      <c r="I3474">
        <v>0</v>
      </c>
      <c r="J3474">
        <v>0</v>
      </c>
      <c r="K3474">
        <f t="shared" si="378"/>
        <v>0</v>
      </c>
      <c r="L3474">
        <v>7759</v>
      </c>
      <c r="M3474" s="6">
        <f t="shared" si="379"/>
        <v>0</v>
      </c>
      <c r="N3474" s="6">
        <f t="shared" si="380"/>
        <v>0</v>
      </c>
      <c r="O3474" s="6">
        <f t="shared" si="381"/>
        <v>0</v>
      </c>
      <c r="Q3474">
        <f>_xlfn.XLOOKUP(C3474&amp;G3474&amp;H3474,covid!$E$2:$E$2184,covid!$D$2:$D$2184,0,0,1)</f>
        <v>0</v>
      </c>
    </row>
    <row r="3475" spans="1:17" x14ac:dyDescent="0.3">
      <c r="A3475">
        <f>_xlfn.XLOOKUP(C3475,kamus!$B$2:$B$87,kamus!$A$2:$A$87,0,0,1)</f>
        <v>80</v>
      </c>
      <c r="B3475" t="str">
        <f>_xlfn.XLOOKUP(C3475,kamus!$B$2:$B$87,kamus!$D$2:$D$87,"dihapus",0,1)</f>
        <v>Tempel 2</v>
      </c>
      <c r="C3475" t="s">
        <v>233</v>
      </c>
      <c r="D3475">
        <f>_xlfn.XLOOKUP(C3475,kamus!$B$2:$B$87,kamus!$J$2:$J$87,"dihapus",0,1)</f>
        <v>0</v>
      </c>
      <c r="E3475">
        <f t="shared" si="382"/>
        <v>0</v>
      </c>
      <c r="F3475" s="14">
        <v>43556</v>
      </c>
      <c r="G3475" s="1">
        <f t="shared" si="383"/>
        <v>4</v>
      </c>
      <c r="H3475" s="1">
        <f t="shared" si="384"/>
        <v>2019</v>
      </c>
      <c r="I3475">
        <v>0</v>
      </c>
      <c r="J3475">
        <v>0</v>
      </c>
      <c r="K3475">
        <f t="shared" si="378"/>
        <v>0</v>
      </c>
      <c r="L3475">
        <v>6601</v>
      </c>
      <c r="M3475" s="6">
        <f t="shared" si="379"/>
        <v>0</v>
      </c>
      <c r="N3475" s="6">
        <f t="shared" si="380"/>
        <v>0</v>
      </c>
      <c r="O3475" s="6">
        <f t="shared" si="381"/>
        <v>0</v>
      </c>
      <c r="Q3475">
        <f>_xlfn.XLOOKUP(C3475&amp;G3475&amp;H3475,covid!$E$2:$E$2184,covid!$D$2:$D$2184,0,0,1)</f>
        <v>0</v>
      </c>
    </row>
    <row r="3476" spans="1:17" x14ac:dyDescent="0.3">
      <c r="A3476">
        <f>_xlfn.XLOOKUP(C3476,kamus!$B$2:$B$87,kamus!$A$2:$A$87,0,0,1)</f>
        <v>81</v>
      </c>
      <c r="B3476" t="str">
        <f>_xlfn.XLOOKUP(C3476,kamus!$B$2:$B$87,kamus!$D$2:$D$87,"dihapus",0,1)</f>
        <v>Tempel 2</v>
      </c>
      <c r="C3476" t="s">
        <v>263</v>
      </c>
      <c r="D3476">
        <f>_xlfn.XLOOKUP(C3476,kamus!$B$2:$B$87,kamus!$J$2:$J$87,"dihapus",0,1)</f>
        <v>0</v>
      </c>
      <c r="E3476">
        <f t="shared" si="382"/>
        <v>0</v>
      </c>
      <c r="F3476" s="14">
        <v>43556</v>
      </c>
      <c r="G3476" s="1">
        <f t="shared" si="383"/>
        <v>4</v>
      </c>
      <c r="H3476" s="1">
        <f t="shared" si="384"/>
        <v>2019</v>
      </c>
      <c r="I3476">
        <v>0</v>
      </c>
      <c r="J3476">
        <v>0</v>
      </c>
      <c r="K3476">
        <f t="shared" si="378"/>
        <v>0</v>
      </c>
      <c r="L3476">
        <v>4746</v>
      </c>
      <c r="M3476" s="6">
        <f t="shared" si="379"/>
        <v>0</v>
      </c>
      <c r="N3476" s="6">
        <f t="shared" si="380"/>
        <v>0</v>
      </c>
      <c r="O3476" s="6">
        <f t="shared" si="381"/>
        <v>0</v>
      </c>
      <c r="Q3476">
        <f>_xlfn.XLOOKUP(C3476&amp;G3476&amp;H3476,covid!$E$2:$E$2184,covid!$D$2:$D$2184,0,0,1)</f>
        <v>0</v>
      </c>
    </row>
    <row r="3477" spans="1:17" x14ac:dyDescent="0.3">
      <c r="A3477">
        <f>_xlfn.XLOOKUP(C3477,kamus!$B$2:$B$87,kamus!$A$2:$A$87,0,0,1)</f>
        <v>82</v>
      </c>
      <c r="B3477" t="str">
        <f>_xlfn.XLOOKUP(C3477,kamus!$B$2:$B$87,kamus!$D$2:$D$87,"dihapus",0,1)</f>
        <v>Tempel 2</v>
      </c>
      <c r="C3477" t="s">
        <v>266</v>
      </c>
      <c r="D3477">
        <f>_xlfn.XLOOKUP(C3477,kamus!$B$2:$B$87,kamus!$J$2:$J$87,"dihapus",0,1)</f>
        <v>0</v>
      </c>
      <c r="E3477">
        <f t="shared" si="382"/>
        <v>0</v>
      </c>
      <c r="F3477" s="14">
        <v>43556</v>
      </c>
      <c r="G3477" s="1">
        <f t="shared" si="383"/>
        <v>4</v>
      </c>
      <c r="H3477" s="1">
        <f t="shared" si="384"/>
        <v>2019</v>
      </c>
      <c r="I3477">
        <v>0</v>
      </c>
      <c r="J3477">
        <v>0</v>
      </c>
      <c r="K3477">
        <f t="shared" si="378"/>
        <v>0</v>
      </c>
      <c r="L3477">
        <v>5291</v>
      </c>
      <c r="M3477" s="6">
        <f t="shared" si="379"/>
        <v>0</v>
      </c>
      <c r="N3477" s="6">
        <f t="shared" si="380"/>
        <v>0</v>
      </c>
      <c r="O3477" s="6">
        <f t="shared" si="381"/>
        <v>0</v>
      </c>
      <c r="Q3477">
        <f>_xlfn.XLOOKUP(C3477&amp;G3477&amp;H3477,covid!$E$2:$E$2184,covid!$D$2:$D$2184,0,0,1)</f>
        <v>0</v>
      </c>
    </row>
    <row r="3478" spans="1:17" x14ac:dyDescent="0.3">
      <c r="A3478">
        <f>_xlfn.XLOOKUP(C3478,kamus!$B$2:$B$87,kamus!$A$2:$A$87,0,0,1)</f>
        <v>84</v>
      </c>
      <c r="B3478" t="str">
        <f>_xlfn.XLOOKUP(C3478,kamus!$B$2:$B$87,kamus!$D$2:$D$87,"dihapus",0,1)</f>
        <v>turi</v>
      </c>
      <c r="C3478" t="s">
        <v>199</v>
      </c>
      <c r="D3478">
        <f>_xlfn.XLOOKUP(C3478,kamus!$B$2:$B$87,kamus!$J$2:$J$87,"dihapus",0,1)</f>
        <v>0</v>
      </c>
      <c r="E3478">
        <f t="shared" si="382"/>
        <v>0</v>
      </c>
      <c r="F3478" s="14">
        <v>43556</v>
      </c>
      <c r="G3478" s="1">
        <f t="shared" si="383"/>
        <v>4</v>
      </c>
      <c r="H3478" s="1">
        <f t="shared" si="384"/>
        <v>2019</v>
      </c>
      <c r="I3478">
        <v>1</v>
      </c>
      <c r="J3478">
        <v>0</v>
      </c>
      <c r="K3478">
        <f t="shared" si="378"/>
        <v>1</v>
      </c>
      <c r="L3478">
        <v>9709</v>
      </c>
      <c r="M3478" s="6">
        <f t="shared" si="379"/>
        <v>10.299721907508497</v>
      </c>
      <c r="N3478" s="6">
        <f t="shared" si="380"/>
        <v>0</v>
      </c>
      <c r="O3478" s="6">
        <f t="shared" si="381"/>
        <v>10.299721907508497</v>
      </c>
      <c r="Q3478">
        <f>_xlfn.XLOOKUP(C3478&amp;G3478&amp;H3478,covid!$E$2:$E$2184,covid!$D$2:$D$2184,0,0,1)</f>
        <v>0</v>
      </c>
    </row>
    <row r="3479" spans="1:17" x14ac:dyDescent="0.3">
      <c r="A3479">
        <f>_xlfn.XLOOKUP(C3479,kamus!$B$2:$B$87,kamus!$A$2:$A$87,0,0,1)</f>
        <v>86</v>
      </c>
      <c r="B3479" t="str">
        <f>_xlfn.XLOOKUP(C3479,kamus!$B$2:$B$87,kamus!$D$2:$D$87,"dihapus",0,1)</f>
        <v>turi</v>
      </c>
      <c r="C3479" t="s">
        <v>209</v>
      </c>
      <c r="D3479">
        <f>_xlfn.XLOOKUP(C3479,kamus!$B$2:$B$87,kamus!$J$2:$J$87,"dihapus",0,1)</f>
        <v>0</v>
      </c>
      <c r="E3479">
        <f t="shared" si="382"/>
        <v>0</v>
      </c>
      <c r="F3479" s="14">
        <v>43556</v>
      </c>
      <c r="G3479" s="1">
        <f t="shared" si="383"/>
        <v>4</v>
      </c>
      <c r="H3479" s="1">
        <f t="shared" si="384"/>
        <v>2019</v>
      </c>
      <c r="I3479">
        <v>0</v>
      </c>
      <c r="J3479">
        <v>0</v>
      </c>
      <c r="K3479">
        <f t="shared" si="378"/>
        <v>0</v>
      </c>
      <c r="L3479">
        <v>9559</v>
      </c>
      <c r="M3479" s="6">
        <f t="shared" si="379"/>
        <v>0</v>
      </c>
      <c r="N3479" s="6">
        <f t="shared" si="380"/>
        <v>0</v>
      </c>
      <c r="O3479" s="6">
        <f t="shared" si="381"/>
        <v>0</v>
      </c>
      <c r="Q3479">
        <f>_xlfn.XLOOKUP(C3479&amp;G3479&amp;H3479,covid!$E$2:$E$2184,covid!$D$2:$D$2184,0,0,1)</f>
        <v>0</v>
      </c>
    </row>
    <row r="3480" spans="1:17" x14ac:dyDescent="0.3">
      <c r="A3480">
        <f>_xlfn.XLOOKUP(C3480,kamus!$B$2:$B$87,kamus!$A$2:$A$87,0,0,1)</f>
        <v>83</v>
      </c>
      <c r="B3480" t="str">
        <f>_xlfn.XLOOKUP(C3480,kamus!$B$2:$B$87,kamus!$D$2:$D$87,"dihapus",0,1)</f>
        <v>turi</v>
      </c>
      <c r="C3480" t="s">
        <v>211</v>
      </c>
      <c r="D3480">
        <f>_xlfn.XLOOKUP(C3480,kamus!$B$2:$B$87,kamus!$J$2:$J$87,"dihapus",0,1)</f>
        <v>0</v>
      </c>
      <c r="E3480">
        <f t="shared" si="382"/>
        <v>0</v>
      </c>
      <c r="F3480" s="14">
        <v>43556</v>
      </c>
      <c r="G3480" s="1">
        <f t="shared" si="383"/>
        <v>4</v>
      </c>
      <c r="H3480" s="1">
        <f t="shared" si="384"/>
        <v>2019</v>
      </c>
      <c r="I3480">
        <v>0</v>
      </c>
      <c r="J3480">
        <v>0</v>
      </c>
      <c r="K3480">
        <f t="shared" si="378"/>
        <v>0</v>
      </c>
      <c r="L3480">
        <v>8554</v>
      </c>
      <c r="M3480" s="6">
        <f t="shared" si="379"/>
        <v>0</v>
      </c>
      <c r="N3480" s="6">
        <f t="shared" si="380"/>
        <v>0</v>
      </c>
      <c r="O3480" s="6">
        <f t="shared" si="381"/>
        <v>0</v>
      </c>
      <c r="Q3480">
        <f>_xlfn.XLOOKUP(C3480&amp;G3480&amp;H3480,covid!$E$2:$E$2184,covid!$D$2:$D$2184,0,0,1)</f>
        <v>0</v>
      </c>
    </row>
    <row r="3481" spans="1:17" x14ac:dyDescent="0.3">
      <c r="A3481">
        <f>_xlfn.XLOOKUP(C3481,kamus!$B$2:$B$87,kamus!$A$2:$A$87,0,0,1)</f>
        <v>85</v>
      </c>
      <c r="B3481" t="str">
        <f>_xlfn.XLOOKUP(C3481,kamus!$B$2:$B$87,kamus!$D$2:$D$87,"dihapus",0,1)</f>
        <v>turi</v>
      </c>
      <c r="C3481" s="19" t="s">
        <v>279</v>
      </c>
      <c r="D3481">
        <f>_xlfn.XLOOKUP(C3481,kamus!$B$2:$B$87,kamus!$J$2:$J$87,"dihapus",0,1)</f>
        <v>0</v>
      </c>
      <c r="E3481">
        <f t="shared" si="382"/>
        <v>0</v>
      </c>
      <c r="F3481" s="14">
        <v>43556</v>
      </c>
      <c r="G3481" s="1">
        <f t="shared" si="383"/>
        <v>4</v>
      </c>
      <c r="H3481" s="1">
        <f t="shared" si="384"/>
        <v>2019</v>
      </c>
      <c r="I3481">
        <v>0</v>
      </c>
      <c r="J3481">
        <v>0</v>
      </c>
      <c r="K3481">
        <f t="shared" si="378"/>
        <v>0</v>
      </c>
      <c r="L3481">
        <v>10971</v>
      </c>
      <c r="M3481" s="6">
        <f t="shared" si="379"/>
        <v>0</v>
      </c>
      <c r="N3481" s="6">
        <f t="shared" si="380"/>
        <v>0</v>
      </c>
      <c r="O3481" s="6">
        <f t="shared" si="381"/>
        <v>0</v>
      </c>
      <c r="Q3481">
        <f>_xlfn.XLOOKUP(C3481&amp;G3481&amp;H3481,covid!$E$2:$E$2184,covid!$D$2:$D$2184,0,0,1)</f>
        <v>0</v>
      </c>
    </row>
    <row r="3482" spans="1:17" x14ac:dyDescent="0.3">
      <c r="A3482">
        <f>_xlfn.XLOOKUP(C3482,kamus!$B$2:$B$87,kamus!$A$2:$A$87,0,0,1)</f>
        <v>4</v>
      </c>
      <c r="B3482" t="str">
        <f>_xlfn.XLOOKUP(C3482,kamus!$B$2:$B$87,kamus!$D$2:$D$87,"dihapus",0,1)</f>
        <v>Berbah</v>
      </c>
      <c r="C3482" t="s">
        <v>215</v>
      </c>
      <c r="D3482">
        <f>_xlfn.XLOOKUP(C3482,kamus!$B$2:$B$87,kamus!$J$2:$J$87,"dihapus",0,1)</f>
        <v>0</v>
      </c>
      <c r="E3482">
        <f t="shared" si="382"/>
        <v>0</v>
      </c>
      <c r="F3482" s="14">
        <v>43586</v>
      </c>
      <c r="G3482" s="1">
        <f t="shared" si="383"/>
        <v>5</v>
      </c>
      <c r="H3482" s="1">
        <f t="shared" si="384"/>
        <v>2019</v>
      </c>
      <c r="I3482">
        <v>0</v>
      </c>
      <c r="J3482">
        <v>0</v>
      </c>
      <c r="K3482">
        <f t="shared" si="378"/>
        <v>0</v>
      </c>
      <c r="L3482">
        <v>11448</v>
      </c>
      <c r="M3482" s="6">
        <f t="shared" si="379"/>
        <v>0</v>
      </c>
      <c r="N3482" s="6">
        <f t="shared" si="380"/>
        <v>0</v>
      </c>
      <c r="O3482" s="6">
        <f t="shared" si="381"/>
        <v>0</v>
      </c>
      <c r="Q3482">
        <f>_xlfn.XLOOKUP(C3482&amp;G3482&amp;H3482,covid!$E$2:$E$2184,covid!$D$2:$D$2184,0,0,1)</f>
        <v>0</v>
      </c>
    </row>
    <row r="3483" spans="1:17" x14ac:dyDescent="0.3">
      <c r="A3483">
        <f>_xlfn.XLOOKUP(C3483,kamus!$B$2:$B$87,kamus!$A$2:$A$87,0,0,1)</f>
        <v>1</v>
      </c>
      <c r="B3483" t="str">
        <f>_xlfn.XLOOKUP(C3483,kamus!$B$2:$B$87,kamus!$D$2:$D$87,"dihapus",0,1)</f>
        <v>Berbah</v>
      </c>
      <c r="C3483" t="s">
        <v>216</v>
      </c>
      <c r="D3483">
        <f>_xlfn.XLOOKUP(C3483,kamus!$B$2:$B$87,kamus!$J$2:$J$87,"dihapus",0,1)</f>
        <v>1</v>
      </c>
      <c r="E3483">
        <f t="shared" si="382"/>
        <v>0</v>
      </c>
      <c r="F3483" s="14">
        <v>43586</v>
      </c>
      <c r="G3483" s="1">
        <f t="shared" si="383"/>
        <v>5</v>
      </c>
      <c r="H3483" s="1">
        <f t="shared" si="384"/>
        <v>2019</v>
      </c>
      <c r="I3483">
        <v>0</v>
      </c>
      <c r="J3483">
        <v>1</v>
      </c>
      <c r="K3483">
        <f t="shared" si="378"/>
        <v>1</v>
      </c>
      <c r="L3483">
        <v>14565</v>
      </c>
      <c r="M3483" s="6">
        <f t="shared" si="379"/>
        <v>0</v>
      </c>
      <c r="N3483" s="6">
        <f t="shared" si="380"/>
        <v>6.8657741160315826</v>
      </c>
      <c r="O3483" s="6">
        <f t="shared" si="381"/>
        <v>6.8657741160315826</v>
      </c>
      <c r="Q3483">
        <f>_xlfn.XLOOKUP(C3483&amp;G3483&amp;H3483,covid!$E$2:$E$2184,covid!$D$2:$D$2184,0,0,1)</f>
        <v>0</v>
      </c>
    </row>
    <row r="3484" spans="1:17" x14ac:dyDescent="0.3">
      <c r="A3484">
        <f>_xlfn.XLOOKUP(C3484,kamus!$B$2:$B$87,kamus!$A$2:$A$87,0,0,1)</f>
        <v>2</v>
      </c>
      <c r="B3484" t="str">
        <f>_xlfn.XLOOKUP(C3484,kamus!$B$2:$B$87,kamus!$D$2:$D$87,"dihapus",0,1)</f>
        <v>Berbah</v>
      </c>
      <c r="C3484" t="s">
        <v>246</v>
      </c>
      <c r="D3484">
        <f>_xlfn.XLOOKUP(C3484,kamus!$B$2:$B$87,kamus!$J$2:$J$87,"dihapus",0,1)</f>
        <v>1</v>
      </c>
      <c r="E3484">
        <f t="shared" si="382"/>
        <v>0</v>
      </c>
      <c r="F3484" s="14">
        <v>43586</v>
      </c>
      <c r="G3484" s="1">
        <f t="shared" si="383"/>
        <v>5</v>
      </c>
      <c r="H3484" s="1">
        <f t="shared" si="384"/>
        <v>2019</v>
      </c>
      <c r="I3484">
        <v>1</v>
      </c>
      <c r="J3484">
        <v>4</v>
      </c>
      <c r="K3484">
        <f t="shared" si="378"/>
        <v>5</v>
      </c>
      <c r="L3484">
        <v>18704</v>
      </c>
      <c r="M3484" s="6">
        <f t="shared" si="379"/>
        <v>5.3464499572284003</v>
      </c>
      <c r="N3484" s="6">
        <f t="shared" si="380"/>
        <v>21.385799828913601</v>
      </c>
      <c r="O3484" s="6">
        <f t="shared" si="381"/>
        <v>26.732249786142003</v>
      </c>
      <c r="Q3484">
        <f>_xlfn.XLOOKUP(C3484&amp;G3484&amp;H3484,covid!$E$2:$E$2184,covid!$D$2:$D$2184,0,0,1)</f>
        <v>0</v>
      </c>
    </row>
    <row r="3485" spans="1:17" x14ac:dyDescent="0.3">
      <c r="A3485">
        <f>_xlfn.XLOOKUP(C3485,kamus!$B$2:$B$87,kamus!$A$2:$A$87,0,0,1)</f>
        <v>3</v>
      </c>
      <c r="B3485" t="str">
        <f>_xlfn.XLOOKUP(C3485,kamus!$B$2:$B$87,kamus!$D$2:$D$87,"dihapus",0,1)</f>
        <v>Berbah</v>
      </c>
      <c r="C3485" t="s">
        <v>267</v>
      </c>
      <c r="D3485">
        <f>_xlfn.XLOOKUP(C3485,kamus!$B$2:$B$87,kamus!$J$2:$J$87,"dihapus",0,1)</f>
        <v>1</v>
      </c>
      <c r="E3485">
        <f t="shared" si="382"/>
        <v>0</v>
      </c>
      <c r="F3485" s="14">
        <v>43586</v>
      </c>
      <c r="G3485" s="1">
        <f t="shared" si="383"/>
        <v>5</v>
      </c>
      <c r="H3485" s="1">
        <f t="shared" si="384"/>
        <v>2019</v>
      </c>
      <c r="I3485">
        <v>1</v>
      </c>
      <c r="J3485">
        <v>2</v>
      </c>
      <c r="K3485">
        <f t="shared" si="378"/>
        <v>3</v>
      </c>
      <c r="L3485">
        <v>13363</v>
      </c>
      <c r="M3485" s="6">
        <f t="shared" si="379"/>
        <v>7.4833495472573528</v>
      </c>
      <c r="N3485" s="6">
        <f t="shared" si="380"/>
        <v>14.966699094514706</v>
      </c>
      <c r="O3485" s="6">
        <f t="shared" si="381"/>
        <v>22.450048641772057</v>
      </c>
      <c r="Q3485">
        <f>_xlfn.XLOOKUP(C3485&amp;G3485&amp;H3485,covid!$E$2:$E$2184,covid!$D$2:$D$2184,0,0,1)</f>
        <v>0</v>
      </c>
    </row>
    <row r="3486" spans="1:17" x14ac:dyDescent="0.3">
      <c r="A3486">
        <f>_xlfn.XLOOKUP(C3486,kamus!$B$2:$B$87,kamus!$A$2:$A$87,0,0,1)</f>
        <v>9</v>
      </c>
      <c r="B3486" t="str">
        <f>_xlfn.XLOOKUP(C3486,kamus!$B$2:$B$87,kamus!$D$2:$D$87,"dihapus",0,1)</f>
        <v>cangkringan</v>
      </c>
      <c r="C3486" t="s">
        <v>197</v>
      </c>
      <c r="D3486">
        <f>_xlfn.XLOOKUP(C3486,kamus!$B$2:$B$87,kamus!$J$2:$J$87,"dihapus",0,1)</f>
        <v>0</v>
      </c>
      <c r="E3486">
        <f t="shared" si="382"/>
        <v>0</v>
      </c>
      <c r="F3486" s="14">
        <v>43586</v>
      </c>
      <c r="G3486" s="1">
        <f t="shared" si="383"/>
        <v>5</v>
      </c>
      <c r="H3486" s="1">
        <f t="shared" si="384"/>
        <v>2019</v>
      </c>
      <c r="I3486">
        <v>0</v>
      </c>
      <c r="J3486">
        <v>0</v>
      </c>
      <c r="K3486">
        <f t="shared" si="378"/>
        <v>0</v>
      </c>
      <c r="L3486">
        <v>8063</v>
      </c>
      <c r="M3486" s="6">
        <f t="shared" si="379"/>
        <v>0</v>
      </c>
      <c r="N3486" s="6">
        <f t="shared" si="380"/>
        <v>0</v>
      </c>
      <c r="O3486" s="6">
        <f t="shared" si="381"/>
        <v>0</v>
      </c>
      <c r="Q3486">
        <f>_xlfn.XLOOKUP(C3486&amp;G3486&amp;H3486,covid!$E$2:$E$2184,covid!$D$2:$D$2184,0,0,1)</f>
        <v>0</v>
      </c>
    </row>
    <row r="3487" spans="1:17" x14ac:dyDescent="0.3">
      <c r="A3487">
        <f>_xlfn.XLOOKUP(C3487,kamus!$B$2:$B$87,kamus!$A$2:$A$87,0,0,1)</f>
        <v>5</v>
      </c>
      <c r="B3487" t="str">
        <f>_xlfn.XLOOKUP(C3487,kamus!$B$2:$B$87,kamus!$D$2:$D$87,"dihapus",0,1)</f>
        <v>cangkringan</v>
      </c>
      <c r="C3487" t="s">
        <v>212</v>
      </c>
      <c r="D3487">
        <f>_xlfn.XLOOKUP(C3487,kamus!$B$2:$B$87,kamus!$J$2:$J$87,"dihapus",0,1)</f>
        <v>0</v>
      </c>
      <c r="E3487">
        <f t="shared" si="382"/>
        <v>0</v>
      </c>
      <c r="F3487" s="14">
        <v>43586</v>
      </c>
      <c r="G3487" s="1">
        <f t="shared" si="383"/>
        <v>5</v>
      </c>
      <c r="H3487" s="1">
        <f t="shared" si="384"/>
        <v>2019</v>
      </c>
      <c r="I3487">
        <v>0</v>
      </c>
      <c r="J3487">
        <v>0</v>
      </c>
      <c r="K3487">
        <f t="shared" si="378"/>
        <v>0</v>
      </c>
      <c r="L3487">
        <v>4133</v>
      </c>
      <c r="M3487" s="6">
        <f t="shared" si="379"/>
        <v>0</v>
      </c>
      <c r="N3487" s="6">
        <f t="shared" si="380"/>
        <v>0</v>
      </c>
      <c r="O3487" s="6">
        <f t="shared" si="381"/>
        <v>0</v>
      </c>
      <c r="Q3487">
        <f>_xlfn.XLOOKUP(C3487&amp;G3487&amp;H3487,covid!$E$2:$E$2184,covid!$D$2:$D$2184,0,0,1)</f>
        <v>0</v>
      </c>
    </row>
    <row r="3488" spans="1:17" x14ac:dyDescent="0.3">
      <c r="A3488">
        <f>_xlfn.XLOOKUP(C3488,kamus!$B$2:$B$87,kamus!$A$2:$A$87,0,0,1)</f>
        <v>7</v>
      </c>
      <c r="B3488" t="str">
        <f>_xlfn.XLOOKUP(C3488,kamus!$B$2:$B$87,kamus!$D$2:$D$87,"dihapus",0,1)</f>
        <v>cangkringan</v>
      </c>
      <c r="C3488" t="s">
        <v>217</v>
      </c>
      <c r="D3488">
        <f>_xlfn.XLOOKUP(C3488,kamus!$B$2:$B$87,kamus!$J$2:$J$87,"dihapus",0,1)</f>
        <v>0</v>
      </c>
      <c r="E3488">
        <f t="shared" si="382"/>
        <v>0</v>
      </c>
      <c r="F3488" s="14">
        <v>43586</v>
      </c>
      <c r="G3488" s="1">
        <f t="shared" si="383"/>
        <v>5</v>
      </c>
      <c r="H3488" s="1">
        <f t="shared" si="384"/>
        <v>2019</v>
      </c>
      <c r="I3488">
        <v>0</v>
      </c>
      <c r="J3488">
        <v>0</v>
      </c>
      <c r="K3488">
        <f t="shared" si="378"/>
        <v>0</v>
      </c>
      <c r="L3488">
        <v>3586</v>
      </c>
      <c r="M3488" s="6">
        <f t="shared" si="379"/>
        <v>0</v>
      </c>
      <c r="N3488" s="6">
        <f t="shared" si="380"/>
        <v>0</v>
      </c>
      <c r="O3488" s="6">
        <f t="shared" si="381"/>
        <v>0</v>
      </c>
      <c r="Q3488">
        <f>_xlfn.XLOOKUP(C3488&amp;G3488&amp;H3488,covid!$E$2:$E$2184,covid!$D$2:$D$2184,0,0,1)</f>
        <v>0</v>
      </c>
    </row>
    <row r="3489" spans="1:17" x14ac:dyDescent="0.3">
      <c r="A3489">
        <f>_xlfn.XLOOKUP(C3489,kamus!$B$2:$B$87,kamus!$A$2:$A$87,0,0,1)</f>
        <v>8</v>
      </c>
      <c r="B3489" t="str">
        <f>_xlfn.XLOOKUP(C3489,kamus!$B$2:$B$87,kamus!$D$2:$D$87,"dihapus",0,1)</f>
        <v>cangkringan</v>
      </c>
      <c r="C3489" t="s">
        <v>275</v>
      </c>
      <c r="D3489">
        <f>_xlfn.XLOOKUP(C3489,kamus!$B$2:$B$87,kamus!$J$2:$J$87,"dihapus",0,1)</f>
        <v>0</v>
      </c>
      <c r="E3489">
        <f t="shared" si="382"/>
        <v>0</v>
      </c>
      <c r="F3489" s="14">
        <v>43586</v>
      </c>
      <c r="G3489" s="1">
        <f t="shared" si="383"/>
        <v>5</v>
      </c>
      <c r="H3489" s="1">
        <f t="shared" si="384"/>
        <v>2019</v>
      </c>
      <c r="I3489">
        <v>0</v>
      </c>
      <c r="J3489">
        <v>0</v>
      </c>
      <c r="K3489">
        <f t="shared" si="378"/>
        <v>0</v>
      </c>
      <c r="L3489">
        <v>5550</v>
      </c>
      <c r="M3489" s="6">
        <f t="shared" si="379"/>
        <v>0</v>
      </c>
      <c r="N3489" s="6">
        <f t="shared" si="380"/>
        <v>0</v>
      </c>
      <c r="O3489" s="6">
        <f t="shared" si="381"/>
        <v>0</v>
      </c>
      <c r="Q3489">
        <f>_xlfn.XLOOKUP(C3489&amp;G3489&amp;H3489,covid!$E$2:$E$2184,covid!$D$2:$D$2184,0,0,1)</f>
        <v>0</v>
      </c>
    </row>
    <row r="3490" spans="1:17" x14ac:dyDescent="0.3">
      <c r="A3490">
        <f>_xlfn.XLOOKUP(C3490,kamus!$B$2:$B$87,kamus!$A$2:$A$87,0,0,1)</f>
        <v>6</v>
      </c>
      <c r="B3490" t="str">
        <f>_xlfn.XLOOKUP(C3490,kamus!$B$2:$B$87,kamus!$D$2:$D$87,"dihapus",0,1)</f>
        <v>cangkringan</v>
      </c>
      <c r="C3490" t="s">
        <v>281</v>
      </c>
      <c r="D3490">
        <f>_xlfn.XLOOKUP(C3490,kamus!$B$2:$B$87,kamus!$J$2:$J$87,"dihapus",0,1)</f>
        <v>0</v>
      </c>
      <c r="E3490">
        <f t="shared" si="382"/>
        <v>0</v>
      </c>
      <c r="F3490" s="14">
        <v>43586</v>
      </c>
      <c r="G3490" s="1">
        <f t="shared" si="383"/>
        <v>5</v>
      </c>
      <c r="H3490" s="1">
        <f t="shared" si="384"/>
        <v>2019</v>
      </c>
      <c r="I3490">
        <v>0</v>
      </c>
      <c r="J3490">
        <v>0</v>
      </c>
      <c r="K3490">
        <f t="shared" si="378"/>
        <v>0</v>
      </c>
      <c r="L3490">
        <v>11339</v>
      </c>
      <c r="M3490" s="6">
        <f t="shared" si="379"/>
        <v>0</v>
      </c>
      <c r="N3490" s="6">
        <f t="shared" si="380"/>
        <v>0</v>
      </c>
      <c r="O3490" s="6">
        <f t="shared" si="381"/>
        <v>0</v>
      </c>
      <c r="Q3490">
        <f>_xlfn.XLOOKUP(C3490&amp;G3490&amp;H3490,covid!$E$2:$E$2184,covid!$D$2:$D$2184,0,0,1)</f>
        <v>0</v>
      </c>
    </row>
    <row r="3491" spans="1:17" x14ac:dyDescent="0.3">
      <c r="A3491">
        <f>_xlfn.XLOOKUP(C3491,kamus!$B$2:$B$87,kamus!$A$2:$A$87,0,0,1)</f>
        <v>10</v>
      </c>
      <c r="B3491" t="str">
        <f>_xlfn.XLOOKUP(C3491,kamus!$B$2:$B$87,kamus!$D$2:$D$87,"dihapus",0,1)</f>
        <v>Depok 1</v>
      </c>
      <c r="C3491" t="s">
        <v>220</v>
      </c>
      <c r="D3491">
        <f>_xlfn.XLOOKUP(C3491,kamus!$B$2:$B$87,kamus!$J$2:$J$87,"dihapus",0,1)</f>
        <v>1</v>
      </c>
      <c r="E3491">
        <f t="shared" si="382"/>
        <v>0</v>
      </c>
      <c r="F3491" s="14">
        <v>43586</v>
      </c>
      <c r="G3491" s="1">
        <f t="shared" si="383"/>
        <v>5</v>
      </c>
      <c r="H3491" s="1">
        <f t="shared" si="384"/>
        <v>2019</v>
      </c>
      <c r="I3491">
        <v>2</v>
      </c>
      <c r="J3491">
        <v>0</v>
      </c>
      <c r="K3491">
        <f t="shared" si="378"/>
        <v>2</v>
      </c>
      <c r="L3491">
        <v>37946</v>
      </c>
      <c r="M3491" s="6">
        <f t="shared" si="379"/>
        <v>5.2706477626100252</v>
      </c>
      <c r="N3491" s="6">
        <f t="shared" si="380"/>
        <v>0</v>
      </c>
      <c r="O3491" s="6">
        <f t="shared" si="381"/>
        <v>5.2706477626100252</v>
      </c>
      <c r="Q3491">
        <f>_xlfn.XLOOKUP(C3491&amp;G3491&amp;H3491,covid!$E$2:$E$2184,covid!$D$2:$D$2184,0,0,1)</f>
        <v>0</v>
      </c>
    </row>
    <row r="3492" spans="1:17" x14ac:dyDescent="0.3">
      <c r="A3492">
        <f>_xlfn.XLOOKUP(C3492,kamus!$B$2:$B$87,kamus!$A$2:$A$87,0,0,1)</f>
        <v>11</v>
      </c>
      <c r="B3492" t="str">
        <f>_xlfn.XLOOKUP(C3492,kamus!$B$2:$B$87,kamus!$D$2:$D$87,"dihapus",0,1)</f>
        <v>Depok 2</v>
      </c>
      <c r="C3492" t="s">
        <v>207</v>
      </c>
      <c r="D3492">
        <f>_xlfn.XLOOKUP(C3492,kamus!$B$2:$B$87,kamus!$J$2:$J$87,"dihapus",0,1)</f>
        <v>1</v>
      </c>
      <c r="E3492">
        <f t="shared" si="382"/>
        <v>0</v>
      </c>
      <c r="F3492" s="14">
        <v>43586</v>
      </c>
      <c r="G3492" s="1">
        <f t="shared" si="383"/>
        <v>5</v>
      </c>
      <c r="H3492" s="1">
        <f t="shared" si="384"/>
        <v>2019</v>
      </c>
      <c r="I3492">
        <v>4</v>
      </c>
      <c r="J3492">
        <v>9</v>
      </c>
      <c r="K3492">
        <f t="shared" si="378"/>
        <v>13</v>
      </c>
      <c r="L3492">
        <v>44433</v>
      </c>
      <c r="M3492" s="6">
        <f t="shared" si="379"/>
        <v>9.0023180969099545</v>
      </c>
      <c r="N3492" s="6">
        <f t="shared" si="380"/>
        <v>20.255215718047399</v>
      </c>
      <c r="O3492" s="6">
        <f t="shared" si="381"/>
        <v>29.257533814957348</v>
      </c>
      <c r="Q3492">
        <f>_xlfn.XLOOKUP(C3492&amp;G3492&amp;H3492,covid!$E$2:$E$2184,covid!$D$2:$D$2184,0,0,1)</f>
        <v>0</v>
      </c>
    </row>
    <row r="3493" spans="1:17" x14ac:dyDescent="0.3">
      <c r="A3493">
        <f>_xlfn.XLOOKUP(C3493,kamus!$B$2:$B$87,kamus!$A$2:$A$87,0,0,1)</f>
        <v>12</v>
      </c>
      <c r="B3493" t="str">
        <f>_xlfn.XLOOKUP(C3493,kamus!$B$2:$B$87,kamus!$D$2:$D$87,"dihapus",0,1)</f>
        <v>Depok 3</v>
      </c>
      <c r="C3493" t="s">
        <v>206</v>
      </c>
      <c r="D3493">
        <f>_xlfn.XLOOKUP(C3493,kamus!$B$2:$B$87,kamus!$J$2:$J$87,"dihapus",0,1)</f>
        <v>1</v>
      </c>
      <c r="E3493">
        <f t="shared" si="382"/>
        <v>0</v>
      </c>
      <c r="F3493" s="14">
        <v>43586</v>
      </c>
      <c r="G3493" s="1">
        <f t="shared" si="383"/>
        <v>5</v>
      </c>
      <c r="H3493" s="1">
        <f t="shared" si="384"/>
        <v>2019</v>
      </c>
      <c r="I3493">
        <v>4</v>
      </c>
      <c r="J3493">
        <v>3</v>
      </c>
      <c r="K3493">
        <f t="shared" si="378"/>
        <v>7</v>
      </c>
      <c r="L3493">
        <v>44837</v>
      </c>
      <c r="M3493" s="6">
        <f t="shared" si="379"/>
        <v>8.92120347034815</v>
      </c>
      <c r="N3493" s="6">
        <f t="shared" si="380"/>
        <v>6.6909026027611134</v>
      </c>
      <c r="O3493" s="6">
        <f t="shared" si="381"/>
        <v>15.612106073109263</v>
      </c>
      <c r="Q3493">
        <f>_xlfn.XLOOKUP(C3493&amp;G3493&amp;H3493,covid!$E$2:$E$2184,covid!$D$2:$D$2184,0,0,1)</f>
        <v>0</v>
      </c>
    </row>
    <row r="3494" spans="1:17" x14ac:dyDescent="0.3">
      <c r="A3494">
        <f>_xlfn.XLOOKUP(C3494,kamus!$B$2:$B$87,kamus!$A$2:$A$87,0,0,1)</f>
        <v>0</v>
      </c>
      <c r="B3494" t="str">
        <f>_xlfn.XLOOKUP(C3494,kamus!$B$2:$B$87,kamus!$D$2:$D$87,"dihapus",0,1)</f>
        <v>dihapus</v>
      </c>
      <c r="C3494" t="s">
        <v>282</v>
      </c>
      <c r="D3494" t="str">
        <f>_xlfn.XLOOKUP(C3494,kamus!$B$2:$B$87,kamus!$J$2:$J$87,"dihapus",0,1)</f>
        <v>dihapus</v>
      </c>
      <c r="E3494">
        <f t="shared" si="382"/>
        <v>0</v>
      </c>
      <c r="F3494" s="14">
        <v>43586</v>
      </c>
      <c r="G3494" s="1">
        <f t="shared" si="383"/>
        <v>5</v>
      </c>
      <c r="H3494" s="1">
        <f t="shared" si="384"/>
        <v>2019</v>
      </c>
      <c r="I3494">
        <v>0</v>
      </c>
      <c r="J3494">
        <v>0</v>
      </c>
      <c r="K3494">
        <f t="shared" si="378"/>
        <v>0</v>
      </c>
      <c r="L3494" t="e">
        <v>#N/A</v>
      </c>
      <c r="M3494" s="6" t="e">
        <f t="shared" si="379"/>
        <v>#N/A</v>
      </c>
      <c r="N3494" s="6" t="e">
        <f t="shared" si="380"/>
        <v>#N/A</v>
      </c>
      <c r="O3494" s="6" t="e">
        <f t="shared" si="381"/>
        <v>#N/A</v>
      </c>
      <c r="Q3494">
        <f>_xlfn.XLOOKUP(C3494&amp;G3494&amp;H3494,covid!$E$2:$E$2184,covid!$D$2:$D$2184,0,0,1)</f>
        <v>0</v>
      </c>
    </row>
    <row r="3495" spans="1:17" x14ac:dyDescent="0.3">
      <c r="A3495">
        <f>_xlfn.XLOOKUP(C3495,kamus!$B$2:$B$87,kamus!$A$2:$A$87,0,0,1)</f>
        <v>14</v>
      </c>
      <c r="B3495" t="str">
        <f>_xlfn.XLOOKUP(C3495,kamus!$B$2:$B$87,kamus!$D$2:$D$87,"dihapus",0,1)</f>
        <v>Gamping 1</v>
      </c>
      <c r="C3495" t="s">
        <v>196</v>
      </c>
      <c r="D3495">
        <f>_xlfn.XLOOKUP(C3495,kamus!$B$2:$B$87,kamus!$J$2:$J$87,"dihapus",0,1)</f>
        <v>1</v>
      </c>
      <c r="E3495">
        <f t="shared" si="382"/>
        <v>0</v>
      </c>
      <c r="F3495" s="14">
        <v>43586</v>
      </c>
      <c r="G3495" s="1">
        <f t="shared" si="383"/>
        <v>5</v>
      </c>
      <c r="H3495" s="1">
        <f t="shared" si="384"/>
        <v>2019</v>
      </c>
      <c r="I3495">
        <v>1</v>
      </c>
      <c r="J3495">
        <v>0</v>
      </c>
      <c r="K3495">
        <f t="shared" si="378"/>
        <v>1</v>
      </c>
      <c r="L3495">
        <v>22819</v>
      </c>
      <c r="M3495" s="6">
        <f t="shared" si="379"/>
        <v>4.3823129847933737</v>
      </c>
      <c r="N3495" s="6">
        <f t="shared" si="380"/>
        <v>0</v>
      </c>
      <c r="O3495" s="6">
        <f t="shared" si="381"/>
        <v>4.3823129847933737</v>
      </c>
      <c r="Q3495">
        <f>_xlfn.XLOOKUP(C3495&amp;G3495&amp;H3495,covid!$E$2:$E$2184,covid!$D$2:$D$2184,0,0,1)</f>
        <v>0</v>
      </c>
    </row>
    <row r="3496" spans="1:17" x14ac:dyDescent="0.3">
      <c r="A3496">
        <f>_xlfn.XLOOKUP(C3496,kamus!$B$2:$B$87,kamus!$A$2:$A$87,0,0,1)</f>
        <v>13</v>
      </c>
      <c r="B3496" t="str">
        <f>_xlfn.XLOOKUP(C3496,kamus!$B$2:$B$87,kamus!$D$2:$D$87,"dihapus",0,1)</f>
        <v>Gamping 1</v>
      </c>
      <c r="C3496" t="s">
        <v>198</v>
      </c>
      <c r="D3496">
        <f>_xlfn.XLOOKUP(C3496,kamus!$B$2:$B$87,kamus!$J$2:$J$87,"dihapus",0,1)</f>
        <v>1</v>
      </c>
      <c r="E3496">
        <f t="shared" si="382"/>
        <v>0</v>
      </c>
      <c r="F3496" s="14">
        <v>43586</v>
      </c>
      <c r="G3496" s="1">
        <f t="shared" si="383"/>
        <v>5</v>
      </c>
      <c r="H3496" s="1">
        <f t="shared" si="384"/>
        <v>2019</v>
      </c>
      <c r="I3496">
        <v>5</v>
      </c>
      <c r="J3496">
        <v>0</v>
      </c>
      <c r="K3496">
        <f t="shared" si="378"/>
        <v>5</v>
      </c>
      <c r="L3496">
        <v>20645</v>
      </c>
      <c r="M3496" s="6">
        <f t="shared" si="379"/>
        <v>24.21893921046258</v>
      </c>
      <c r="N3496" s="6">
        <f t="shared" si="380"/>
        <v>0</v>
      </c>
      <c r="O3496" s="6">
        <f t="shared" si="381"/>
        <v>24.21893921046258</v>
      </c>
      <c r="Q3496">
        <f>_xlfn.XLOOKUP(C3496&amp;G3496&amp;H3496,covid!$E$2:$E$2184,covid!$D$2:$D$2184,0,0,1)</f>
        <v>0</v>
      </c>
    </row>
    <row r="3497" spans="1:17" x14ac:dyDescent="0.3">
      <c r="A3497">
        <f>_xlfn.XLOOKUP(C3497,kamus!$B$2:$B$87,kamus!$A$2:$A$87,0,0,1)</f>
        <v>16</v>
      </c>
      <c r="B3497" t="str">
        <f>_xlfn.XLOOKUP(C3497,kamus!$B$2:$B$87,kamus!$D$2:$D$87,"dihapus",0,1)</f>
        <v>Gamping 2</v>
      </c>
      <c r="C3497" t="s">
        <v>200</v>
      </c>
      <c r="D3497">
        <f>_xlfn.XLOOKUP(C3497,kamus!$B$2:$B$87,kamus!$J$2:$J$87,"dihapus",0,1)</f>
        <v>1</v>
      </c>
      <c r="E3497">
        <f t="shared" si="382"/>
        <v>0</v>
      </c>
      <c r="F3497" s="14">
        <v>43586</v>
      </c>
      <c r="G3497" s="1">
        <f t="shared" si="383"/>
        <v>5</v>
      </c>
      <c r="H3497" s="1">
        <f t="shared" si="384"/>
        <v>2019</v>
      </c>
      <c r="I3497">
        <v>4</v>
      </c>
      <c r="J3497">
        <v>0</v>
      </c>
      <c r="K3497">
        <f t="shared" si="378"/>
        <v>4</v>
      </c>
      <c r="L3497">
        <v>16624</v>
      </c>
      <c r="M3497" s="6">
        <f t="shared" si="379"/>
        <v>24.061597690086622</v>
      </c>
      <c r="N3497" s="6">
        <f t="shared" si="380"/>
        <v>0</v>
      </c>
      <c r="O3497" s="6">
        <f t="shared" si="381"/>
        <v>24.061597690086622</v>
      </c>
      <c r="Q3497">
        <f>_xlfn.XLOOKUP(C3497&amp;G3497&amp;H3497,covid!$E$2:$E$2184,covid!$D$2:$D$2184,0,0,1)</f>
        <v>0</v>
      </c>
    </row>
    <row r="3498" spans="1:17" x14ac:dyDescent="0.3">
      <c r="A3498">
        <f>_xlfn.XLOOKUP(C3498,kamus!$B$2:$B$87,kamus!$A$2:$A$87,0,0,1)</f>
        <v>15</v>
      </c>
      <c r="B3498" t="str">
        <f>_xlfn.XLOOKUP(C3498,kamus!$B$2:$B$87,kamus!$D$2:$D$87,"dihapus",0,1)</f>
        <v>Gamping 2</v>
      </c>
      <c r="C3498" t="s">
        <v>230</v>
      </c>
      <c r="D3498">
        <f>_xlfn.XLOOKUP(C3498,kamus!$B$2:$B$87,kamus!$J$2:$J$87,"dihapus",0,1)</f>
        <v>1</v>
      </c>
      <c r="E3498">
        <f t="shared" si="382"/>
        <v>0</v>
      </c>
      <c r="F3498" s="14">
        <v>43586</v>
      </c>
      <c r="G3498" s="1">
        <f t="shared" si="383"/>
        <v>5</v>
      </c>
      <c r="H3498" s="1">
        <f t="shared" si="384"/>
        <v>2019</v>
      </c>
      <c r="I3498">
        <v>5</v>
      </c>
      <c r="J3498">
        <v>0</v>
      </c>
      <c r="K3498">
        <f t="shared" si="378"/>
        <v>5</v>
      </c>
      <c r="L3498">
        <v>18692</v>
      </c>
      <c r="M3498" s="6">
        <f t="shared" si="379"/>
        <v>26.749411512946718</v>
      </c>
      <c r="N3498" s="6">
        <f t="shared" si="380"/>
        <v>0</v>
      </c>
      <c r="O3498" s="6">
        <f t="shared" si="381"/>
        <v>26.749411512946718</v>
      </c>
      <c r="Q3498">
        <f>_xlfn.XLOOKUP(C3498&amp;G3498&amp;H3498,covid!$E$2:$E$2184,covid!$D$2:$D$2184,0,0,1)</f>
        <v>0</v>
      </c>
    </row>
    <row r="3499" spans="1:17" x14ac:dyDescent="0.3">
      <c r="A3499">
        <f>_xlfn.XLOOKUP(C3499,kamus!$B$2:$B$87,kamus!$A$2:$A$87,0,0,1)</f>
        <v>17</v>
      </c>
      <c r="B3499" t="str">
        <f>_xlfn.XLOOKUP(C3499,kamus!$B$2:$B$87,kamus!$D$2:$D$87,"dihapus",0,1)</f>
        <v>Gamping 2</v>
      </c>
      <c r="C3499" t="s">
        <v>272</v>
      </c>
      <c r="D3499">
        <f>_xlfn.XLOOKUP(C3499,kamus!$B$2:$B$87,kamus!$J$2:$J$87,"dihapus",0,1)</f>
        <v>1</v>
      </c>
      <c r="E3499">
        <f t="shared" si="382"/>
        <v>0</v>
      </c>
      <c r="F3499" s="14">
        <v>43586</v>
      </c>
      <c r="G3499" s="1">
        <f t="shared" si="383"/>
        <v>5</v>
      </c>
      <c r="H3499" s="1">
        <f t="shared" si="384"/>
        <v>2019</v>
      </c>
      <c r="I3499">
        <v>1</v>
      </c>
      <c r="J3499">
        <v>0</v>
      </c>
      <c r="K3499">
        <f t="shared" si="378"/>
        <v>1</v>
      </c>
      <c r="L3499">
        <v>18667</v>
      </c>
      <c r="M3499" s="6">
        <f t="shared" si="379"/>
        <v>5.3570471955857926</v>
      </c>
      <c r="N3499" s="6">
        <f t="shared" si="380"/>
        <v>0</v>
      </c>
      <c r="O3499" s="6">
        <f t="shared" si="381"/>
        <v>5.3570471955857926</v>
      </c>
      <c r="Q3499">
        <f>_xlfn.XLOOKUP(C3499&amp;G3499&amp;H3499,covid!$E$2:$E$2184,covid!$D$2:$D$2184,0,0,1)</f>
        <v>0</v>
      </c>
    </row>
    <row r="3500" spans="1:17" x14ac:dyDescent="0.3">
      <c r="A3500">
        <f>_xlfn.XLOOKUP(C3500,kamus!$B$2:$B$87,kamus!$A$2:$A$87,0,0,1)</f>
        <v>20</v>
      </c>
      <c r="B3500" t="str">
        <f>_xlfn.XLOOKUP(C3500,kamus!$B$2:$B$87,kamus!$D$2:$D$87,"dihapus",0,1)</f>
        <v>Godean 1</v>
      </c>
      <c r="C3500" t="s">
        <v>247</v>
      </c>
      <c r="D3500">
        <f>_xlfn.XLOOKUP(C3500,kamus!$B$2:$B$87,kamus!$J$2:$J$87,"dihapus",0,1)</f>
        <v>1</v>
      </c>
      <c r="E3500">
        <f t="shared" si="382"/>
        <v>0</v>
      </c>
      <c r="F3500" s="14">
        <v>43586</v>
      </c>
      <c r="G3500" s="1">
        <f t="shared" si="383"/>
        <v>5</v>
      </c>
      <c r="H3500" s="1">
        <f t="shared" si="384"/>
        <v>2019</v>
      </c>
      <c r="I3500">
        <v>1</v>
      </c>
      <c r="J3500">
        <v>0</v>
      </c>
      <c r="K3500">
        <f t="shared" si="378"/>
        <v>1</v>
      </c>
      <c r="L3500">
        <v>9743</v>
      </c>
      <c r="M3500" s="6">
        <f t="shared" si="379"/>
        <v>10.263779123473263</v>
      </c>
      <c r="N3500" s="6">
        <f t="shared" si="380"/>
        <v>0</v>
      </c>
      <c r="O3500" s="6">
        <f t="shared" si="381"/>
        <v>10.263779123473263</v>
      </c>
      <c r="Q3500">
        <f>_xlfn.XLOOKUP(C3500&amp;G3500&amp;H3500,covid!$E$2:$E$2184,covid!$D$2:$D$2184,0,0,1)</f>
        <v>0</v>
      </c>
    </row>
    <row r="3501" spans="1:17" x14ac:dyDescent="0.3">
      <c r="A3501">
        <f>_xlfn.XLOOKUP(C3501,kamus!$B$2:$B$87,kamus!$A$2:$A$87,0,0,1)</f>
        <v>21</v>
      </c>
      <c r="B3501" t="str">
        <f>_xlfn.XLOOKUP(C3501,kamus!$B$2:$B$87,kamus!$D$2:$D$87,"dihapus",0,1)</f>
        <v>Godean 1</v>
      </c>
      <c r="C3501" t="s">
        <v>250</v>
      </c>
      <c r="D3501">
        <f>_xlfn.XLOOKUP(C3501,kamus!$B$2:$B$87,kamus!$J$2:$J$87,"dihapus",0,1)</f>
        <v>1</v>
      </c>
      <c r="E3501">
        <f t="shared" si="382"/>
        <v>0</v>
      </c>
      <c r="F3501" s="14">
        <v>43586</v>
      </c>
      <c r="G3501" s="1">
        <f t="shared" si="383"/>
        <v>5</v>
      </c>
      <c r="H3501" s="1">
        <f t="shared" si="384"/>
        <v>2019</v>
      </c>
      <c r="I3501">
        <v>1</v>
      </c>
      <c r="J3501">
        <v>0</v>
      </c>
      <c r="K3501">
        <f t="shared" si="378"/>
        <v>1</v>
      </c>
      <c r="L3501">
        <v>10269</v>
      </c>
      <c r="M3501" s="6">
        <f t="shared" si="379"/>
        <v>9.7380465478624991</v>
      </c>
      <c r="N3501" s="6">
        <f t="shared" si="380"/>
        <v>0</v>
      </c>
      <c r="O3501" s="6">
        <f t="shared" si="381"/>
        <v>9.7380465478624991</v>
      </c>
      <c r="Q3501">
        <f>_xlfn.XLOOKUP(C3501&amp;G3501&amp;H3501,covid!$E$2:$E$2184,covid!$D$2:$D$2184,0,0,1)</f>
        <v>0</v>
      </c>
    </row>
    <row r="3502" spans="1:17" x14ac:dyDescent="0.3">
      <c r="A3502">
        <f>_xlfn.XLOOKUP(C3502,kamus!$B$2:$B$87,kamus!$A$2:$A$87,0,0,1)</f>
        <v>19</v>
      </c>
      <c r="B3502" t="str">
        <f>_xlfn.XLOOKUP(C3502,kamus!$B$2:$B$87,kamus!$D$2:$D$87,"dihapus",0,1)</f>
        <v>Godean 1</v>
      </c>
      <c r="C3502" t="s">
        <v>251</v>
      </c>
      <c r="D3502">
        <f>_xlfn.XLOOKUP(C3502,kamus!$B$2:$B$87,kamus!$J$2:$J$87,"dihapus",0,1)</f>
        <v>1</v>
      </c>
      <c r="E3502">
        <f t="shared" si="382"/>
        <v>0</v>
      </c>
      <c r="F3502" s="14">
        <v>43586</v>
      </c>
      <c r="G3502" s="1">
        <f t="shared" si="383"/>
        <v>5</v>
      </c>
      <c r="H3502" s="1">
        <f t="shared" si="384"/>
        <v>2019</v>
      </c>
      <c r="I3502">
        <v>13</v>
      </c>
      <c r="J3502">
        <v>0</v>
      </c>
      <c r="K3502">
        <f t="shared" si="378"/>
        <v>13</v>
      </c>
      <c r="L3502">
        <v>9159</v>
      </c>
      <c r="M3502" s="6">
        <f t="shared" si="379"/>
        <v>141.93689267387268</v>
      </c>
      <c r="N3502" s="6">
        <f t="shared" si="380"/>
        <v>0</v>
      </c>
      <c r="O3502" s="6">
        <f t="shared" si="381"/>
        <v>141.93689267387268</v>
      </c>
      <c r="Q3502">
        <f>_xlfn.XLOOKUP(C3502&amp;G3502&amp;H3502,covid!$E$2:$E$2184,covid!$D$2:$D$2184,0,0,1)</f>
        <v>0</v>
      </c>
    </row>
    <row r="3503" spans="1:17" x14ac:dyDescent="0.3">
      <c r="A3503">
        <f>_xlfn.XLOOKUP(C3503,kamus!$B$2:$B$87,kamus!$A$2:$A$87,0,0,1)</f>
        <v>18</v>
      </c>
      <c r="B3503" t="str">
        <f>_xlfn.XLOOKUP(C3503,kamus!$B$2:$B$87,kamus!$D$2:$D$87,"dihapus",0,1)</f>
        <v>Godean 1</v>
      </c>
      <c r="C3503" t="s">
        <v>252</v>
      </c>
      <c r="D3503">
        <f>_xlfn.XLOOKUP(C3503,kamus!$B$2:$B$87,kamus!$J$2:$J$87,"dihapus",0,1)</f>
        <v>0</v>
      </c>
      <c r="E3503">
        <f t="shared" si="382"/>
        <v>0</v>
      </c>
      <c r="F3503" s="14">
        <v>43586</v>
      </c>
      <c r="G3503" s="1">
        <f t="shared" si="383"/>
        <v>5</v>
      </c>
      <c r="H3503" s="1">
        <f t="shared" si="384"/>
        <v>2019</v>
      </c>
      <c r="I3503">
        <v>1</v>
      </c>
      <c r="J3503">
        <v>0</v>
      </c>
      <c r="K3503">
        <f t="shared" si="378"/>
        <v>1</v>
      </c>
      <c r="L3503">
        <v>6607</v>
      </c>
      <c r="M3503" s="6">
        <f t="shared" si="379"/>
        <v>15.135462388375965</v>
      </c>
      <c r="N3503" s="6">
        <f t="shared" si="380"/>
        <v>0</v>
      </c>
      <c r="O3503" s="6">
        <f t="shared" si="381"/>
        <v>15.135462388375965</v>
      </c>
      <c r="Q3503">
        <f>_xlfn.XLOOKUP(C3503&amp;G3503&amp;H3503,covid!$E$2:$E$2184,covid!$D$2:$D$2184,0,0,1)</f>
        <v>0</v>
      </c>
    </row>
    <row r="3504" spans="1:17" x14ac:dyDescent="0.3">
      <c r="A3504">
        <f>_xlfn.XLOOKUP(C3504,kamus!$B$2:$B$87,kamus!$A$2:$A$87,0,0,1)</f>
        <v>23</v>
      </c>
      <c r="B3504" t="str">
        <f>_xlfn.XLOOKUP(C3504,kamus!$B$2:$B$87,kamus!$D$2:$D$87,"dihapus",0,1)</f>
        <v>Godean 2</v>
      </c>
      <c r="C3504" t="s">
        <v>248</v>
      </c>
      <c r="D3504">
        <f>_xlfn.XLOOKUP(C3504,kamus!$B$2:$B$87,kamus!$J$2:$J$87,"dihapus",0,1)</f>
        <v>1</v>
      </c>
      <c r="E3504">
        <f t="shared" si="382"/>
        <v>0</v>
      </c>
      <c r="F3504" s="14">
        <v>43586</v>
      </c>
      <c r="G3504" s="1">
        <f t="shared" si="383"/>
        <v>5</v>
      </c>
      <c r="H3504" s="1">
        <f t="shared" si="384"/>
        <v>2019</v>
      </c>
      <c r="I3504">
        <v>2</v>
      </c>
      <c r="J3504">
        <v>1</v>
      </c>
      <c r="K3504">
        <f t="shared" si="378"/>
        <v>3</v>
      </c>
      <c r="L3504">
        <v>17439</v>
      </c>
      <c r="M3504" s="6">
        <f t="shared" si="379"/>
        <v>11.468547508458053</v>
      </c>
      <c r="N3504" s="6">
        <f t="shared" si="380"/>
        <v>5.7342737542290267</v>
      </c>
      <c r="O3504" s="6">
        <f t="shared" si="381"/>
        <v>17.202821262687081</v>
      </c>
      <c r="Q3504">
        <f>_xlfn.XLOOKUP(C3504&amp;G3504&amp;H3504,covid!$E$2:$E$2184,covid!$D$2:$D$2184,0,0,1)</f>
        <v>0</v>
      </c>
    </row>
    <row r="3505" spans="1:17" x14ac:dyDescent="0.3">
      <c r="A3505">
        <f>_xlfn.XLOOKUP(C3505,kamus!$B$2:$B$87,kamus!$A$2:$A$87,0,0,1)</f>
        <v>22</v>
      </c>
      <c r="B3505" t="str">
        <f>_xlfn.XLOOKUP(C3505,kamus!$B$2:$B$87,kamus!$D$2:$D$87,"dihapus",0,1)</f>
        <v>Godean 2</v>
      </c>
      <c r="C3505" t="s">
        <v>249</v>
      </c>
      <c r="D3505">
        <f>_xlfn.XLOOKUP(C3505,kamus!$B$2:$B$87,kamus!$J$2:$J$87,"dihapus",0,1)</f>
        <v>1</v>
      </c>
      <c r="E3505">
        <f t="shared" si="382"/>
        <v>0</v>
      </c>
      <c r="F3505" s="14">
        <v>43586</v>
      </c>
      <c r="G3505" s="1">
        <f t="shared" si="383"/>
        <v>5</v>
      </c>
      <c r="H3505" s="1">
        <f t="shared" si="384"/>
        <v>2019</v>
      </c>
      <c r="I3505">
        <v>1</v>
      </c>
      <c r="J3505">
        <v>0</v>
      </c>
      <c r="K3505">
        <f t="shared" si="378"/>
        <v>1</v>
      </c>
      <c r="L3505">
        <v>12380</v>
      </c>
      <c r="M3505" s="6">
        <f t="shared" si="379"/>
        <v>8.077544426494347</v>
      </c>
      <c r="N3505" s="6">
        <f t="shared" si="380"/>
        <v>0</v>
      </c>
      <c r="O3505" s="6">
        <f t="shared" si="381"/>
        <v>8.077544426494347</v>
      </c>
      <c r="Q3505">
        <f>_xlfn.XLOOKUP(C3505&amp;G3505&amp;H3505,covid!$E$2:$E$2184,covid!$D$2:$D$2184,0,0,1)</f>
        <v>0</v>
      </c>
    </row>
    <row r="3506" spans="1:17" x14ac:dyDescent="0.3">
      <c r="A3506">
        <f>_xlfn.XLOOKUP(C3506,kamus!$B$2:$B$87,kamus!$A$2:$A$87,0,0,1)</f>
        <v>24</v>
      </c>
      <c r="B3506" t="str">
        <f>_xlfn.XLOOKUP(C3506,kamus!$B$2:$B$87,kamus!$D$2:$D$87,"dihapus",0,1)</f>
        <v>Godean 2</v>
      </c>
      <c r="C3506" t="s">
        <v>253</v>
      </c>
      <c r="D3506">
        <f>_xlfn.XLOOKUP(C3506,kamus!$B$2:$B$87,kamus!$J$2:$J$87,"dihapus",0,1)</f>
        <v>0</v>
      </c>
      <c r="E3506">
        <f t="shared" si="382"/>
        <v>0</v>
      </c>
      <c r="F3506" s="14">
        <v>43586</v>
      </c>
      <c r="G3506" s="1">
        <f t="shared" si="383"/>
        <v>5</v>
      </c>
      <c r="H3506" s="1">
        <f t="shared" si="384"/>
        <v>2019</v>
      </c>
      <c r="I3506">
        <v>1</v>
      </c>
      <c r="J3506">
        <v>1</v>
      </c>
      <c r="K3506">
        <f t="shared" si="378"/>
        <v>2</v>
      </c>
      <c r="L3506">
        <v>7087</v>
      </c>
      <c r="M3506" s="6">
        <f t="shared" si="379"/>
        <v>14.110342881332018</v>
      </c>
      <c r="N3506" s="6">
        <f t="shared" si="380"/>
        <v>14.110342881332018</v>
      </c>
      <c r="O3506" s="6">
        <f t="shared" si="381"/>
        <v>28.220685762664036</v>
      </c>
      <c r="Q3506">
        <f>_xlfn.XLOOKUP(C3506&amp;G3506&amp;H3506,covid!$E$2:$E$2184,covid!$D$2:$D$2184,0,0,1)</f>
        <v>0</v>
      </c>
    </row>
    <row r="3507" spans="1:17" x14ac:dyDescent="0.3">
      <c r="A3507">
        <f>_xlfn.XLOOKUP(C3507,kamus!$B$2:$B$87,kamus!$A$2:$A$87,0,0,1)</f>
        <v>27</v>
      </c>
      <c r="B3507" t="str">
        <f>_xlfn.XLOOKUP(C3507,kamus!$B$2:$B$87,kamus!$D$2:$D$87,"dihapus",0,1)</f>
        <v>Kalasan</v>
      </c>
      <c r="C3507" t="s">
        <v>235</v>
      </c>
      <c r="D3507">
        <f>_xlfn.XLOOKUP(C3507,kamus!$B$2:$B$87,kamus!$J$2:$J$87,"dihapus",0,1)</f>
        <v>1</v>
      </c>
      <c r="E3507">
        <f t="shared" si="382"/>
        <v>0</v>
      </c>
      <c r="F3507" s="14">
        <v>43586</v>
      </c>
      <c r="G3507" s="1">
        <f t="shared" si="383"/>
        <v>5</v>
      </c>
      <c r="H3507" s="1">
        <f t="shared" si="384"/>
        <v>2019</v>
      </c>
      <c r="I3507">
        <v>3</v>
      </c>
      <c r="J3507">
        <v>9</v>
      </c>
      <c r="K3507">
        <f t="shared" si="378"/>
        <v>12</v>
      </c>
      <c r="L3507">
        <v>38337</v>
      </c>
      <c r="M3507" s="6">
        <f t="shared" si="379"/>
        <v>7.8253384458877848</v>
      </c>
      <c r="N3507" s="6">
        <f t="shared" si="380"/>
        <v>23.476015337663352</v>
      </c>
      <c r="O3507" s="6">
        <f t="shared" si="381"/>
        <v>31.301353783551139</v>
      </c>
      <c r="Q3507">
        <f>_xlfn.XLOOKUP(C3507&amp;G3507&amp;H3507,covid!$E$2:$E$2184,covid!$D$2:$D$2184,0,0,1)</f>
        <v>0</v>
      </c>
    </row>
    <row r="3508" spans="1:17" x14ac:dyDescent="0.3">
      <c r="A3508">
        <f>_xlfn.XLOOKUP(C3508,kamus!$B$2:$B$87,kamus!$A$2:$A$87,0,0,1)</f>
        <v>28</v>
      </c>
      <c r="B3508" t="str">
        <f>_xlfn.XLOOKUP(C3508,kamus!$B$2:$B$87,kamus!$D$2:$D$87,"dihapus",0,1)</f>
        <v>Kalasan</v>
      </c>
      <c r="C3508" t="s">
        <v>239</v>
      </c>
      <c r="D3508">
        <f>_xlfn.XLOOKUP(C3508,kamus!$B$2:$B$87,kamus!$J$2:$J$87,"dihapus",0,1)</f>
        <v>0</v>
      </c>
      <c r="E3508">
        <f t="shared" si="382"/>
        <v>0</v>
      </c>
      <c r="F3508" s="14">
        <v>43586</v>
      </c>
      <c r="G3508" s="1">
        <f t="shared" si="383"/>
        <v>5</v>
      </c>
      <c r="H3508" s="1">
        <f t="shared" si="384"/>
        <v>2019</v>
      </c>
      <c r="I3508">
        <v>0</v>
      </c>
      <c r="J3508">
        <v>0</v>
      </c>
      <c r="K3508">
        <f t="shared" si="378"/>
        <v>0</v>
      </c>
      <c r="L3508">
        <v>13744</v>
      </c>
      <c r="M3508" s="6">
        <f t="shared" si="379"/>
        <v>0</v>
      </c>
      <c r="N3508" s="6">
        <f t="shared" si="380"/>
        <v>0</v>
      </c>
      <c r="O3508" s="6">
        <f t="shared" si="381"/>
        <v>0</v>
      </c>
      <c r="Q3508">
        <f>_xlfn.XLOOKUP(C3508&amp;G3508&amp;H3508,covid!$E$2:$E$2184,covid!$D$2:$D$2184,0,0,1)</f>
        <v>0</v>
      </c>
    </row>
    <row r="3509" spans="1:17" x14ac:dyDescent="0.3">
      <c r="A3509">
        <f>_xlfn.XLOOKUP(C3509,kamus!$B$2:$B$87,kamus!$A$2:$A$87,0,0,1)</f>
        <v>25</v>
      </c>
      <c r="B3509" t="str">
        <f>_xlfn.XLOOKUP(C3509,kamus!$B$2:$B$87,kamus!$D$2:$D$87,"dihapus",0,1)</f>
        <v>Kalasan</v>
      </c>
      <c r="C3509" t="s">
        <v>265</v>
      </c>
      <c r="D3509">
        <f>_xlfn.XLOOKUP(C3509,kamus!$B$2:$B$87,kamus!$J$2:$J$87,"dihapus",0,1)</f>
        <v>1</v>
      </c>
      <c r="E3509">
        <f t="shared" si="382"/>
        <v>0</v>
      </c>
      <c r="F3509" s="14">
        <v>43586</v>
      </c>
      <c r="G3509" s="1">
        <f t="shared" si="383"/>
        <v>5</v>
      </c>
      <c r="H3509" s="1">
        <f t="shared" si="384"/>
        <v>2019</v>
      </c>
      <c r="I3509">
        <v>1</v>
      </c>
      <c r="J3509">
        <v>4</v>
      </c>
      <c r="K3509">
        <f t="shared" si="378"/>
        <v>5</v>
      </c>
      <c r="L3509">
        <v>17169</v>
      </c>
      <c r="M3509" s="6">
        <f t="shared" si="379"/>
        <v>5.8244510454889626</v>
      </c>
      <c r="N3509" s="6">
        <f t="shared" si="380"/>
        <v>23.297804181955851</v>
      </c>
      <c r="O3509" s="6">
        <f t="shared" si="381"/>
        <v>29.122255227444811</v>
      </c>
      <c r="Q3509">
        <f>_xlfn.XLOOKUP(C3509&amp;G3509&amp;H3509,covid!$E$2:$E$2184,covid!$D$2:$D$2184,0,0,1)</f>
        <v>0</v>
      </c>
    </row>
    <row r="3510" spans="1:17" x14ac:dyDescent="0.3">
      <c r="A3510">
        <f>_xlfn.XLOOKUP(C3510,kamus!$B$2:$B$87,kamus!$A$2:$A$87,0,0,1)</f>
        <v>26</v>
      </c>
      <c r="B3510" t="str">
        <f>_xlfn.XLOOKUP(C3510,kamus!$B$2:$B$87,kamus!$D$2:$D$87,"dihapus",0,1)</f>
        <v>Kalasan</v>
      </c>
      <c r="C3510" t="s">
        <v>269</v>
      </c>
      <c r="D3510">
        <f>_xlfn.XLOOKUP(C3510,kamus!$B$2:$B$87,kamus!$J$2:$J$87,"dihapus",0,1)</f>
        <v>1</v>
      </c>
      <c r="E3510">
        <f t="shared" si="382"/>
        <v>0</v>
      </c>
      <c r="F3510" s="14">
        <v>43586</v>
      </c>
      <c r="G3510" s="1">
        <f t="shared" si="383"/>
        <v>5</v>
      </c>
      <c r="H3510" s="1">
        <f t="shared" si="384"/>
        <v>2019</v>
      </c>
      <c r="I3510">
        <v>1</v>
      </c>
      <c r="J3510">
        <v>11</v>
      </c>
      <c r="K3510">
        <f t="shared" si="378"/>
        <v>12</v>
      </c>
      <c r="L3510">
        <v>18588</v>
      </c>
      <c r="M3510" s="6">
        <f t="shared" si="379"/>
        <v>5.3798149343662578</v>
      </c>
      <c r="N3510" s="6">
        <f t="shared" si="380"/>
        <v>59.177964278028838</v>
      </c>
      <c r="O3510" s="6">
        <f t="shared" si="381"/>
        <v>64.55777921239509</v>
      </c>
      <c r="Q3510">
        <f>_xlfn.XLOOKUP(C3510&amp;G3510&amp;H3510,covid!$E$2:$E$2184,covid!$D$2:$D$2184,0,0,1)</f>
        <v>0</v>
      </c>
    </row>
    <row r="3511" spans="1:17" x14ac:dyDescent="0.3">
      <c r="A3511">
        <f>_xlfn.XLOOKUP(C3511,kamus!$B$2:$B$87,kamus!$A$2:$A$87,0,0,1)</f>
        <v>33</v>
      </c>
      <c r="B3511" t="str">
        <f>_xlfn.XLOOKUP(C3511,kamus!$B$2:$B$87,kamus!$D$2:$D$87,"dihapus",0,1)</f>
        <v>Minggir</v>
      </c>
      <c r="C3511" t="s">
        <v>241</v>
      </c>
      <c r="D3511">
        <f>_xlfn.XLOOKUP(C3511,kamus!$B$2:$B$87,kamus!$J$2:$J$87,"dihapus",0,1)</f>
        <v>0</v>
      </c>
      <c r="E3511">
        <f t="shared" si="382"/>
        <v>0</v>
      </c>
      <c r="F3511" s="14">
        <v>43586</v>
      </c>
      <c r="G3511" s="1">
        <f t="shared" si="383"/>
        <v>5</v>
      </c>
      <c r="H3511" s="1">
        <f t="shared" si="384"/>
        <v>2019</v>
      </c>
      <c r="I3511">
        <v>0</v>
      </c>
      <c r="J3511">
        <v>0</v>
      </c>
      <c r="K3511">
        <f t="shared" si="378"/>
        <v>0</v>
      </c>
      <c r="L3511">
        <v>8300</v>
      </c>
      <c r="M3511" s="6">
        <f t="shared" si="379"/>
        <v>0</v>
      </c>
      <c r="N3511" s="6">
        <f t="shared" si="380"/>
        <v>0</v>
      </c>
      <c r="O3511" s="6">
        <f t="shared" si="381"/>
        <v>0</v>
      </c>
      <c r="Q3511">
        <f>_xlfn.XLOOKUP(C3511&amp;G3511&amp;H3511,covid!$E$2:$E$2184,covid!$D$2:$D$2184,0,0,1)</f>
        <v>0</v>
      </c>
    </row>
    <row r="3512" spans="1:17" x14ac:dyDescent="0.3">
      <c r="A3512">
        <f>_xlfn.XLOOKUP(C3512,kamus!$B$2:$B$87,kamus!$A$2:$A$87,0,0,1)</f>
        <v>31</v>
      </c>
      <c r="B3512" t="str">
        <f>_xlfn.XLOOKUP(C3512,kamus!$B$2:$B$87,kamus!$D$2:$D$87,"dihapus",0,1)</f>
        <v>Minggir</v>
      </c>
      <c r="C3512" t="s">
        <v>242</v>
      </c>
      <c r="D3512">
        <f>_xlfn.XLOOKUP(C3512,kamus!$B$2:$B$87,kamus!$J$2:$J$87,"dihapus",0,1)</f>
        <v>0</v>
      </c>
      <c r="E3512">
        <f t="shared" si="382"/>
        <v>0</v>
      </c>
      <c r="F3512" s="14">
        <v>43586</v>
      </c>
      <c r="G3512" s="1">
        <f t="shared" si="383"/>
        <v>5</v>
      </c>
      <c r="H3512" s="1">
        <f t="shared" si="384"/>
        <v>2019</v>
      </c>
      <c r="I3512">
        <v>0</v>
      </c>
      <c r="J3512">
        <v>0</v>
      </c>
      <c r="K3512">
        <f t="shared" si="378"/>
        <v>0</v>
      </c>
      <c r="L3512">
        <v>3637</v>
      </c>
      <c r="M3512" s="6">
        <f t="shared" si="379"/>
        <v>0</v>
      </c>
      <c r="N3512" s="6">
        <f t="shared" si="380"/>
        <v>0</v>
      </c>
      <c r="O3512" s="6">
        <f t="shared" si="381"/>
        <v>0</v>
      </c>
      <c r="Q3512">
        <f>_xlfn.XLOOKUP(C3512&amp;G3512&amp;H3512,covid!$E$2:$E$2184,covid!$D$2:$D$2184,0,0,1)</f>
        <v>0</v>
      </c>
    </row>
    <row r="3513" spans="1:17" x14ac:dyDescent="0.3">
      <c r="A3513">
        <f>_xlfn.XLOOKUP(C3513,kamus!$B$2:$B$87,kamus!$A$2:$A$87,0,0,1)</f>
        <v>32</v>
      </c>
      <c r="B3513" t="str">
        <f>_xlfn.XLOOKUP(C3513,kamus!$B$2:$B$87,kamus!$D$2:$D$87,"dihapus",0,1)</f>
        <v>Minggir</v>
      </c>
      <c r="C3513" t="s">
        <v>243</v>
      </c>
      <c r="D3513">
        <f>_xlfn.XLOOKUP(C3513,kamus!$B$2:$B$87,kamus!$J$2:$J$87,"dihapus",0,1)</f>
        <v>0</v>
      </c>
      <c r="E3513">
        <f t="shared" si="382"/>
        <v>0</v>
      </c>
      <c r="F3513" s="14">
        <v>43586</v>
      </c>
      <c r="G3513" s="1">
        <f t="shared" si="383"/>
        <v>5</v>
      </c>
      <c r="H3513" s="1">
        <f t="shared" si="384"/>
        <v>2019</v>
      </c>
      <c r="I3513">
        <v>0</v>
      </c>
      <c r="J3513">
        <v>0</v>
      </c>
      <c r="K3513">
        <f t="shared" si="378"/>
        <v>0</v>
      </c>
      <c r="L3513">
        <v>7033</v>
      </c>
      <c r="M3513" s="6">
        <f t="shared" si="379"/>
        <v>0</v>
      </c>
      <c r="N3513" s="6">
        <f t="shared" si="380"/>
        <v>0</v>
      </c>
      <c r="O3513" s="6">
        <f t="shared" si="381"/>
        <v>0</v>
      </c>
      <c r="Q3513">
        <f>_xlfn.XLOOKUP(C3513&amp;G3513&amp;H3513,covid!$E$2:$E$2184,covid!$D$2:$D$2184,0,0,1)</f>
        <v>0</v>
      </c>
    </row>
    <row r="3514" spans="1:17" x14ac:dyDescent="0.3">
      <c r="A3514">
        <f>_xlfn.XLOOKUP(C3514,kamus!$B$2:$B$87,kamus!$A$2:$A$87,0,0,1)</f>
        <v>30</v>
      </c>
      <c r="B3514" t="str">
        <f>_xlfn.XLOOKUP(C3514,kamus!$B$2:$B$87,kamus!$D$2:$D$87,"dihapus",0,1)</f>
        <v>Minggir</v>
      </c>
      <c r="C3514" t="s">
        <v>244</v>
      </c>
      <c r="D3514">
        <f>_xlfn.XLOOKUP(C3514,kamus!$B$2:$B$87,kamus!$J$2:$J$87,"dihapus",0,1)</f>
        <v>0</v>
      </c>
      <c r="E3514">
        <f t="shared" si="382"/>
        <v>0</v>
      </c>
      <c r="F3514" s="14">
        <v>43586</v>
      </c>
      <c r="G3514" s="1">
        <f t="shared" si="383"/>
        <v>5</v>
      </c>
      <c r="H3514" s="1">
        <f t="shared" si="384"/>
        <v>2019</v>
      </c>
      <c r="I3514">
        <v>0</v>
      </c>
      <c r="J3514">
        <v>0</v>
      </c>
      <c r="K3514">
        <f t="shared" si="378"/>
        <v>0</v>
      </c>
      <c r="L3514">
        <v>8777</v>
      </c>
      <c r="M3514" s="6">
        <f t="shared" si="379"/>
        <v>0</v>
      </c>
      <c r="N3514" s="6">
        <f t="shared" si="380"/>
        <v>0</v>
      </c>
      <c r="O3514" s="6">
        <f t="shared" si="381"/>
        <v>0</v>
      </c>
      <c r="Q3514">
        <f>_xlfn.XLOOKUP(C3514&amp;G3514&amp;H3514,covid!$E$2:$E$2184,covid!$D$2:$D$2184,0,0,1)</f>
        <v>0</v>
      </c>
    </row>
    <row r="3515" spans="1:17" x14ac:dyDescent="0.3">
      <c r="A3515">
        <f>_xlfn.XLOOKUP(C3515,kamus!$B$2:$B$87,kamus!$A$2:$A$87,0,0,1)</f>
        <v>29</v>
      </c>
      <c r="B3515" t="str">
        <f>_xlfn.XLOOKUP(C3515,kamus!$B$2:$B$87,kamus!$D$2:$D$87,"dihapus",0,1)</f>
        <v>Minggir</v>
      </c>
      <c r="C3515" t="s">
        <v>245</v>
      </c>
      <c r="D3515">
        <f>_xlfn.XLOOKUP(C3515,kamus!$B$2:$B$87,kamus!$J$2:$J$87,"dihapus",0,1)</f>
        <v>0</v>
      </c>
      <c r="E3515">
        <f t="shared" si="382"/>
        <v>0</v>
      </c>
      <c r="F3515" s="14">
        <v>43586</v>
      </c>
      <c r="G3515" s="1">
        <f t="shared" si="383"/>
        <v>5</v>
      </c>
      <c r="H3515" s="1">
        <f t="shared" si="384"/>
        <v>2019</v>
      </c>
      <c r="I3515">
        <v>0</v>
      </c>
      <c r="J3515">
        <v>0</v>
      </c>
      <c r="K3515">
        <f t="shared" si="378"/>
        <v>0</v>
      </c>
      <c r="L3515">
        <v>5165</v>
      </c>
      <c r="M3515" s="6">
        <f t="shared" si="379"/>
        <v>0</v>
      </c>
      <c r="N3515" s="6">
        <f t="shared" si="380"/>
        <v>0</v>
      </c>
      <c r="O3515" s="6">
        <f t="shared" si="381"/>
        <v>0</v>
      </c>
      <c r="Q3515">
        <f>_xlfn.XLOOKUP(C3515&amp;G3515&amp;H3515,covid!$E$2:$E$2184,covid!$D$2:$D$2184,0,0,1)</f>
        <v>0</v>
      </c>
    </row>
    <row r="3516" spans="1:17" x14ac:dyDescent="0.3">
      <c r="A3516">
        <f>_xlfn.XLOOKUP(C3516,kamus!$B$2:$B$87,kamus!$A$2:$A$87,0,0,1)</f>
        <v>35</v>
      </c>
      <c r="B3516" t="str">
        <f>_xlfn.XLOOKUP(C3516,kamus!$B$2:$B$87,kamus!$D$2:$D$87,"dihapus",0,1)</f>
        <v>Mlati 1</v>
      </c>
      <c r="C3516" t="s">
        <v>240</v>
      </c>
      <c r="D3516">
        <f>_xlfn.XLOOKUP(C3516,kamus!$B$2:$B$87,kamus!$J$2:$J$87,"dihapus",0,1)</f>
        <v>1</v>
      </c>
      <c r="E3516">
        <f t="shared" si="382"/>
        <v>0</v>
      </c>
      <c r="F3516" s="14">
        <v>43586</v>
      </c>
      <c r="G3516" s="1">
        <f t="shared" si="383"/>
        <v>5</v>
      </c>
      <c r="H3516" s="1">
        <f t="shared" si="384"/>
        <v>2019</v>
      </c>
      <c r="I3516">
        <v>5</v>
      </c>
      <c r="J3516">
        <v>3</v>
      </c>
      <c r="K3516">
        <f t="shared" si="378"/>
        <v>8</v>
      </c>
      <c r="L3516">
        <v>18886</v>
      </c>
      <c r="M3516" s="6">
        <f t="shared" si="379"/>
        <v>26.474637297469027</v>
      </c>
      <c r="N3516" s="6">
        <f t="shared" si="380"/>
        <v>15.884782378481415</v>
      </c>
      <c r="O3516" s="6">
        <f t="shared" si="381"/>
        <v>42.359419675950434</v>
      </c>
      <c r="Q3516">
        <f>_xlfn.XLOOKUP(C3516&amp;G3516&amp;H3516,covid!$E$2:$E$2184,covid!$D$2:$D$2184,0,0,1)</f>
        <v>0</v>
      </c>
    </row>
    <row r="3517" spans="1:17" x14ac:dyDescent="0.3">
      <c r="A3517">
        <f>_xlfn.XLOOKUP(C3517,kamus!$B$2:$B$87,kamus!$A$2:$A$87,0,0,1)</f>
        <v>34</v>
      </c>
      <c r="B3517" t="str">
        <f>_xlfn.XLOOKUP(C3517,kamus!$B$2:$B$87,kamus!$D$2:$D$87,"dihapus",0,1)</f>
        <v>Mlati 1</v>
      </c>
      <c r="C3517" t="s">
        <v>254</v>
      </c>
      <c r="D3517">
        <f>_xlfn.XLOOKUP(C3517,kamus!$B$2:$B$87,kamus!$J$2:$J$87,"dihapus",0,1)</f>
        <v>1</v>
      </c>
      <c r="E3517">
        <f t="shared" si="382"/>
        <v>0</v>
      </c>
      <c r="F3517" s="14">
        <v>43586</v>
      </c>
      <c r="G3517" s="1">
        <f t="shared" si="383"/>
        <v>5</v>
      </c>
      <c r="H3517" s="1">
        <f t="shared" si="384"/>
        <v>2019</v>
      </c>
      <c r="I3517">
        <v>10</v>
      </c>
      <c r="J3517">
        <v>2</v>
      </c>
      <c r="K3517">
        <f t="shared" si="378"/>
        <v>12</v>
      </c>
      <c r="L3517">
        <v>35345</v>
      </c>
      <c r="M3517" s="6">
        <f t="shared" si="379"/>
        <v>28.292544914415053</v>
      </c>
      <c r="N3517" s="6">
        <f t="shared" si="380"/>
        <v>5.6585089828830109</v>
      </c>
      <c r="O3517" s="6">
        <f t="shared" si="381"/>
        <v>33.95105389729806</v>
      </c>
      <c r="Q3517">
        <f>_xlfn.XLOOKUP(C3517&amp;G3517&amp;H3517,covid!$E$2:$E$2184,covid!$D$2:$D$2184,0,0,1)</f>
        <v>0</v>
      </c>
    </row>
    <row r="3518" spans="1:17" x14ac:dyDescent="0.3">
      <c r="A3518">
        <f>_xlfn.XLOOKUP(C3518,kamus!$B$2:$B$87,kamus!$A$2:$A$87,0,0,1)</f>
        <v>38</v>
      </c>
      <c r="B3518" t="str">
        <f>_xlfn.XLOOKUP(C3518,kamus!$B$2:$B$87,kamus!$D$2:$D$87,"dihapus",0,1)</f>
        <v>Mlati 2</v>
      </c>
      <c r="C3518" t="s">
        <v>258</v>
      </c>
      <c r="D3518">
        <f>_xlfn.XLOOKUP(C3518,kamus!$B$2:$B$87,kamus!$J$2:$J$87,"dihapus",0,1)</f>
        <v>0</v>
      </c>
      <c r="E3518">
        <f t="shared" si="382"/>
        <v>0</v>
      </c>
      <c r="F3518" s="14">
        <v>43586</v>
      </c>
      <c r="G3518" s="1">
        <f t="shared" si="383"/>
        <v>5</v>
      </c>
      <c r="H3518" s="1">
        <f t="shared" si="384"/>
        <v>2019</v>
      </c>
      <c r="I3518">
        <v>1</v>
      </c>
      <c r="J3518">
        <v>0</v>
      </c>
      <c r="K3518">
        <f t="shared" si="378"/>
        <v>1</v>
      </c>
      <c r="L3518">
        <v>16653</v>
      </c>
      <c r="M3518" s="6">
        <f t="shared" si="379"/>
        <v>6.0049240377109232</v>
      </c>
      <c r="N3518" s="6">
        <f t="shared" si="380"/>
        <v>0</v>
      </c>
      <c r="O3518" s="6">
        <f t="shared" si="381"/>
        <v>6.0049240377109232</v>
      </c>
      <c r="Q3518">
        <f>_xlfn.XLOOKUP(C3518&amp;G3518&amp;H3518,covid!$E$2:$E$2184,covid!$D$2:$D$2184,0,0,1)</f>
        <v>0</v>
      </c>
    </row>
    <row r="3519" spans="1:17" x14ac:dyDescent="0.3">
      <c r="A3519">
        <f>_xlfn.XLOOKUP(C3519,kamus!$B$2:$B$87,kamus!$A$2:$A$87,0,0,1)</f>
        <v>36</v>
      </c>
      <c r="B3519" t="str">
        <f>_xlfn.XLOOKUP(C3519,kamus!$B$2:$B$87,kamus!$D$2:$D$87,"dihapus",0,1)</f>
        <v>Mlati 2</v>
      </c>
      <c r="C3519" t="s">
        <v>268</v>
      </c>
      <c r="D3519">
        <f>_xlfn.XLOOKUP(C3519,kamus!$B$2:$B$87,kamus!$J$2:$J$87,"dihapus",0,1)</f>
        <v>1</v>
      </c>
      <c r="E3519">
        <f t="shared" si="382"/>
        <v>0</v>
      </c>
      <c r="F3519" s="14">
        <v>43586</v>
      </c>
      <c r="G3519" s="1">
        <f t="shared" si="383"/>
        <v>5</v>
      </c>
      <c r="H3519" s="1">
        <f t="shared" si="384"/>
        <v>2019</v>
      </c>
      <c r="I3519">
        <v>0</v>
      </c>
      <c r="J3519">
        <v>0</v>
      </c>
      <c r="K3519">
        <f t="shared" si="378"/>
        <v>0</v>
      </c>
      <c r="L3519">
        <v>11526</v>
      </c>
      <c r="M3519" s="6">
        <f t="shared" si="379"/>
        <v>0</v>
      </c>
      <c r="N3519" s="6">
        <f t="shared" si="380"/>
        <v>0</v>
      </c>
      <c r="O3519" s="6">
        <f t="shared" si="381"/>
        <v>0</v>
      </c>
      <c r="Q3519">
        <f>_xlfn.XLOOKUP(C3519&amp;G3519&amp;H3519,covid!$E$2:$E$2184,covid!$D$2:$D$2184,0,0,1)</f>
        <v>0</v>
      </c>
    </row>
    <row r="3520" spans="1:17" x14ac:dyDescent="0.3">
      <c r="A3520">
        <f>_xlfn.XLOOKUP(C3520,kamus!$B$2:$B$87,kamus!$A$2:$A$87,0,0,1)</f>
        <v>37</v>
      </c>
      <c r="B3520" t="str">
        <f>_xlfn.XLOOKUP(C3520,kamus!$B$2:$B$87,kamus!$D$2:$D$87,"dihapus",0,1)</f>
        <v>Mlati 2</v>
      </c>
      <c r="C3520" t="s">
        <v>270</v>
      </c>
      <c r="D3520">
        <f>_xlfn.XLOOKUP(C3520,kamus!$B$2:$B$87,kamus!$J$2:$J$87,"dihapus",0,1)</f>
        <v>1</v>
      </c>
      <c r="E3520">
        <f t="shared" si="382"/>
        <v>0</v>
      </c>
      <c r="F3520" s="14">
        <v>43586</v>
      </c>
      <c r="G3520" s="1">
        <f t="shared" si="383"/>
        <v>5</v>
      </c>
      <c r="H3520" s="1">
        <f t="shared" si="384"/>
        <v>2019</v>
      </c>
      <c r="I3520">
        <v>4</v>
      </c>
      <c r="J3520">
        <v>1</v>
      </c>
      <c r="K3520">
        <f t="shared" si="378"/>
        <v>5</v>
      </c>
      <c r="L3520">
        <v>13694</v>
      </c>
      <c r="M3520" s="6">
        <f t="shared" si="379"/>
        <v>29.209872937052722</v>
      </c>
      <c r="N3520" s="6">
        <f t="shared" si="380"/>
        <v>7.3024682342631806</v>
      </c>
      <c r="O3520" s="6">
        <f t="shared" si="381"/>
        <v>36.512341171315903</v>
      </c>
      <c r="Q3520">
        <f>_xlfn.XLOOKUP(C3520&amp;G3520&amp;H3520,covid!$E$2:$E$2184,covid!$D$2:$D$2184,0,0,1)</f>
        <v>0</v>
      </c>
    </row>
    <row r="3521" spans="1:17" x14ac:dyDescent="0.3">
      <c r="A3521">
        <f>_xlfn.XLOOKUP(C3521,kamus!$B$2:$B$87,kamus!$A$2:$A$87,0,0,1)</f>
        <v>39</v>
      </c>
      <c r="B3521" t="str">
        <f>_xlfn.XLOOKUP(C3521,kamus!$B$2:$B$87,kamus!$D$2:$D$87,"dihapus",0,1)</f>
        <v>Moyudan</v>
      </c>
      <c r="C3521" t="s">
        <v>259</v>
      </c>
      <c r="D3521">
        <f>_xlfn.XLOOKUP(C3521,kamus!$B$2:$B$87,kamus!$J$2:$J$87,"dihapus",0,1)</f>
        <v>0</v>
      </c>
      <c r="E3521">
        <f t="shared" si="382"/>
        <v>0</v>
      </c>
      <c r="F3521" s="14">
        <v>43586</v>
      </c>
      <c r="G3521" s="1">
        <f t="shared" si="383"/>
        <v>5</v>
      </c>
      <c r="H3521" s="1">
        <f t="shared" si="384"/>
        <v>2019</v>
      </c>
      <c r="I3521">
        <v>4</v>
      </c>
      <c r="J3521">
        <v>0</v>
      </c>
      <c r="K3521">
        <f t="shared" si="378"/>
        <v>4</v>
      </c>
      <c r="L3521">
        <v>11875</v>
      </c>
      <c r="M3521" s="6">
        <f t="shared" si="379"/>
        <v>33.684210526315788</v>
      </c>
      <c r="N3521" s="6">
        <f t="shared" si="380"/>
        <v>0</v>
      </c>
      <c r="O3521" s="6">
        <f t="shared" si="381"/>
        <v>33.684210526315788</v>
      </c>
      <c r="Q3521">
        <f>_xlfn.XLOOKUP(C3521&amp;G3521&amp;H3521,covid!$E$2:$E$2184,covid!$D$2:$D$2184,0,0,1)</f>
        <v>0</v>
      </c>
    </row>
    <row r="3522" spans="1:17" x14ac:dyDescent="0.3">
      <c r="A3522">
        <f>_xlfn.XLOOKUP(C3522,kamus!$B$2:$B$87,kamus!$A$2:$A$87,0,0,1)</f>
        <v>42</v>
      </c>
      <c r="B3522" t="str">
        <f>_xlfn.XLOOKUP(C3522,kamus!$B$2:$B$87,kamus!$D$2:$D$87,"dihapus",0,1)</f>
        <v>Moyudan</v>
      </c>
      <c r="C3522" t="s">
        <v>260</v>
      </c>
      <c r="D3522">
        <f>_xlfn.XLOOKUP(C3522,kamus!$B$2:$B$87,kamus!$J$2:$J$87,"dihapus",0,1)</f>
        <v>0</v>
      </c>
      <c r="E3522">
        <f t="shared" si="382"/>
        <v>0</v>
      </c>
      <c r="F3522" s="14">
        <v>43586</v>
      </c>
      <c r="G3522" s="1">
        <f t="shared" si="383"/>
        <v>5</v>
      </c>
      <c r="H3522" s="1">
        <f t="shared" si="384"/>
        <v>2019</v>
      </c>
      <c r="I3522">
        <v>1</v>
      </c>
      <c r="J3522">
        <v>0</v>
      </c>
      <c r="K3522">
        <f t="shared" ref="K3522:K3585" si="385">J3522+I3522</f>
        <v>1</v>
      </c>
      <c r="L3522">
        <v>7197</v>
      </c>
      <c r="M3522" s="6">
        <f t="shared" ref="M3522:M3585" si="386">IF(ISBLANK(I3522)=TRUE,"",I3522/$L3522*100000)</f>
        <v>13.894678338196472</v>
      </c>
      <c r="N3522" s="6">
        <f t="shared" ref="N3522:N3585" si="387">IF(ISBLANK(J3522)=TRUE,"",J3522/$L3522*100000)</f>
        <v>0</v>
      </c>
      <c r="O3522" s="6">
        <f t="shared" ref="O3522:O3585" si="388">IF(ISBLANK(K3522)=TRUE,"",K3522/$L3522*100000)</f>
        <v>13.894678338196472</v>
      </c>
      <c r="Q3522">
        <f>_xlfn.XLOOKUP(C3522&amp;G3522&amp;H3522,covid!$E$2:$E$2184,covid!$D$2:$D$2184,0,0,1)</f>
        <v>0</v>
      </c>
    </row>
    <row r="3523" spans="1:17" x14ac:dyDescent="0.3">
      <c r="A3523">
        <f>_xlfn.XLOOKUP(C3523,kamus!$B$2:$B$87,kamus!$A$2:$A$87,0,0,1)</f>
        <v>41</v>
      </c>
      <c r="B3523" t="str">
        <f>_xlfn.XLOOKUP(C3523,kamus!$B$2:$B$87,kamus!$D$2:$D$87,"dihapus",0,1)</f>
        <v>Moyudan</v>
      </c>
      <c r="C3523" t="s">
        <v>262</v>
      </c>
      <c r="D3523">
        <f>_xlfn.XLOOKUP(C3523,kamus!$B$2:$B$87,kamus!$J$2:$J$87,"dihapus",0,1)</f>
        <v>0</v>
      </c>
      <c r="E3523">
        <f t="shared" ref="E3523:E3586" si="389">IF(D3523=0,0,IF(H3523&lt;2021,0,IF(AND(H3523=2021,G3523&lt;5),0,1)))</f>
        <v>0</v>
      </c>
      <c r="F3523" s="14">
        <v>43586</v>
      </c>
      <c r="G3523" s="1">
        <f t="shared" ref="G3523:G3586" si="390">MONTH(F3523)</f>
        <v>5</v>
      </c>
      <c r="H3523" s="1">
        <f t="shared" ref="H3523:H3586" si="391">YEAR(F3523)</f>
        <v>2019</v>
      </c>
      <c r="I3523">
        <v>0</v>
      </c>
      <c r="J3523">
        <v>0</v>
      </c>
      <c r="K3523">
        <f t="shared" si="385"/>
        <v>0</v>
      </c>
      <c r="L3523">
        <v>6705</v>
      </c>
      <c r="M3523" s="6">
        <f t="shared" si="386"/>
        <v>0</v>
      </c>
      <c r="N3523" s="6">
        <f t="shared" si="387"/>
        <v>0</v>
      </c>
      <c r="O3523" s="6">
        <f t="shared" si="388"/>
        <v>0</v>
      </c>
      <c r="Q3523">
        <f>_xlfn.XLOOKUP(C3523&amp;G3523&amp;H3523,covid!$E$2:$E$2184,covid!$D$2:$D$2184,0,0,1)</f>
        <v>0</v>
      </c>
    </row>
    <row r="3524" spans="1:17" x14ac:dyDescent="0.3">
      <c r="A3524">
        <f>_xlfn.XLOOKUP(C3524,kamus!$B$2:$B$87,kamus!$A$2:$A$87,0,0,1)</f>
        <v>40</v>
      </c>
      <c r="B3524" t="str">
        <f>_xlfn.XLOOKUP(C3524,kamus!$B$2:$B$87,kamus!$D$2:$D$87,"dihapus",0,1)</f>
        <v>Moyudan</v>
      </c>
      <c r="C3524" t="s">
        <v>264</v>
      </c>
      <c r="D3524">
        <f>_xlfn.XLOOKUP(C3524,kamus!$B$2:$B$87,kamus!$J$2:$J$87,"dihapus",0,1)</f>
        <v>0</v>
      </c>
      <c r="E3524">
        <f t="shared" si="389"/>
        <v>0</v>
      </c>
      <c r="F3524" s="14">
        <v>43586</v>
      </c>
      <c r="G3524" s="1">
        <f t="shared" si="390"/>
        <v>5</v>
      </c>
      <c r="H3524" s="1">
        <f t="shared" si="391"/>
        <v>2019</v>
      </c>
      <c r="I3524">
        <v>1</v>
      </c>
      <c r="J3524">
        <v>0</v>
      </c>
      <c r="K3524">
        <f t="shared" si="385"/>
        <v>1</v>
      </c>
      <c r="L3524">
        <v>8347</v>
      </c>
      <c r="M3524" s="6">
        <f t="shared" si="386"/>
        <v>11.980352222355338</v>
      </c>
      <c r="N3524" s="6">
        <f t="shared" si="387"/>
        <v>0</v>
      </c>
      <c r="O3524" s="6">
        <f t="shared" si="388"/>
        <v>11.980352222355338</v>
      </c>
      <c r="Q3524">
        <f>_xlfn.XLOOKUP(C3524&amp;G3524&amp;H3524,covid!$E$2:$E$2184,covid!$D$2:$D$2184,0,0,1)</f>
        <v>0</v>
      </c>
    </row>
    <row r="3525" spans="1:17" x14ac:dyDescent="0.3">
      <c r="A3525">
        <f>_xlfn.XLOOKUP(C3525,kamus!$B$2:$B$87,kamus!$A$2:$A$87,0,0,1)</f>
        <v>43</v>
      </c>
      <c r="B3525" t="str">
        <f>_xlfn.XLOOKUP(C3525,kamus!$B$2:$B$87,kamus!$D$2:$D$87,"dihapus",0,1)</f>
        <v>Ngaglik 1</v>
      </c>
      <c r="C3525" t="s">
        <v>228</v>
      </c>
      <c r="D3525">
        <f>_xlfn.XLOOKUP(C3525,kamus!$B$2:$B$87,kamus!$J$2:$J$87,"dihapus",0,1)</f>
        <v>1</v>
      </c>
      <c r="E3525">
        <f t="shared" si="389"/>
        <v>0</v>
      </c>
      <c r="F3525" s="14">
        <v>43586</v>
      </c>
      <c r="G3525" s="1">
        <f t="shared" si="390"/>
        <v>5</v>
      </c>
      <c r="H3525" s="1">
        <f t="shared" si="391"/>
        <v>2019</v>
      </c>
      <c r="I3525">
        <v>1</v>
      </c>
      <c r="J3525">
        <v>0</v>
      </c>
      <c r="K3525">
        <f t="shared" si="385"/>
        <v>1</v>
      </c>
      <c r="L3525">
        <v>12705</v>
      </c>
      <c r="M3525" s="6">
        <f t="shared" si="386"/>
        <v>7.8709169618260528</v>
      </c>
      <c r="N3525" s="6">
        <f t="shared" si="387"/>
        <v>0</v>
      </c>
      <c r="O3525" s="6">
        <f t="shared" si="388"/>
        <v>7.8709169618260528</v>
      </c>
      <c r="Q3525">
        <f>_xlfn.XLOOKUP(C3525&amp;G3525&amp;H3525,covid!$E$2:$E$2184,covid!$D$2:$D$2184,0,0,1)</f>
        <v>0</v>
      </c>
    </row>
    <row r="3526" spans="1:17" x14ac:dyDescent="0.3">
      <c r="A3526">
        <f>_xlfn.XLOOKUP(C3526,kamus!$B$2:$B$87,kamus!$A$2:$A$87,0,0,1)</f>
        <v>44</v>
      </c>
      <c r="B3526" t="str">
        <f>_xlfn.XLOOKUP(C3526,kamus!$B$2:$B$87,kamus!$D$2:$D$87,"dihapus",0,1)</f>
        <v>Ngaglik 1</v>
      </c>
      <c r="C3526" t="s">
        <v>237</v>
      </c>
      <c r="D3526">
        <f>_xlfn.XLOOKUP(C3526,kamus!$B$2:$B$87,kamus!$J$2:$J$87,"dihapus",0,1)</f>
        <v>1</v>
      </c>
      <c r="E3526">
        <f t="shared" si="389"/>
        <v>0</v>
      </c>
      <c r="F3526" s="14">
        <v>43586</v>
      </c>
      <c r="G3526" s="1">
        <f t="shared" si="390"/>
        <v>5</v>
      </c>
      <c r="H3526" s="1">
        <f t="shared" si="391"/>
        <v>2019</v>
      </c>
      <c r="I3526">
        <v>1</v>
      </c>
      <c r="J3526">
        <v>2</v>
      </c>
      <c r="K3526">
        <f t="shared" si="385"/>
        <v>3</v>
      </c>
      <c r="L3526">
        <v>21934</v>
      </c>
      <c r="M3526" s="6">
        <f t="shared" si="386"/>
        <v>4.5591319412783804</v>
      </c>
      <c r="N3526" s="6">
        <f t="shared" si="387"/>
        <v>9.1182638825567608</v>
      </c>
      <c r="O3526" s="6">
        <f t="shared" si="388"/>
        <v>13.677395823835141</v>
      </c>
      <c r="Q3526">
        <f>_xlfn.XLOOKUP(C3526&amp;G3526&amp;H3526,covid!$E$2:$E$2184,covid!$D$2:$D$2184,0,0,1)</f>
        <v>0</v>
      </c>
    </row>
    <row r="3527" spans="1:17" x14ac:dyDescent="0.3">
      <c r="A3527">
        <f>_xlfn.XLOOKUP(C3527,kamus!$B$2:$B$87,kamus!$A$2:$A$87,0,0,1)</f>
        <v>45</v>
      </c>
      <c r="B3527" t="str">
        <f>_xlfn.XLOOKUP(C3527,kamus!$B$2:$B$87,kamus!$D$2:$D$87,"dihapus",0,1)</f>
        <v>Ngaglik 1</v>
      </c>
      <c r="C3527" t="s">
        <v>255</v>
      </c>
      <c r="D3527">
        <f>_xlfn.XLOOKUP(C3527,kamus!$B$2:$B$87,kamus!$J$2:$J$87,"dihapus",0,1)</f>
        <v>1</v>
      </c>
      <c r="E3527">
        <f t="shared" si="389"/>
        <v>0</v>
      </c>
      <c r="F3527" s="14">
        <v>43586</v>
      </c>
      <c r="G3527" s="1">
        <f t="shared" si="390"/>
        <v>5</v>
      </c>
      <c r="H3527" s="1">
        <f t="shared" si="391"/>
        <v>2019</v>
      </c>
      <c r="I3527">
        <v>2</v>
      </c>
      <c r="J3527">
        <v>3</v>
      </c>
      <c r="K3527">
        <f t="shared" si="385"/>
        <v>5</v>
      </c>
      <c r="L3527">
        <v>19793</v>
      </c>
      <c r="M3527" s="6">
        <f t="shared" si="386"/>
        <v>10.104582428131158</v>
      </c>
      <c r="N3527" s="6">
        <f t="shared" si="387"/>
        <v>15.156873642196736</v>
      </c>
      <c r="O3527" s="6">
        <f t="shared" si="388"/>
        <v>25.261456070327895</v>
      </c>
      <c r="Q3527">
        <f>_xlfn.XLOOKUP(C3527&amp;G3527&amp;H3527,covid!$E$2:$E$2184,covid!$D$2:$D$2184,0,0,1)</f>
        <v>0</v>
      </c>
    </row>
    <row r="3528" spans="1:17" x14ac:dyDescent="0.3">
      <c r="A3528">
        <f>_xlfn.XLOOKUP(C3528,kamus!$B$2:$B$87,kamus!$A$2:$A$87,0,0,1)</f>
        <v>48</v>
      </c>
      <c r="B3528" t="str">
        <f>_xlfn.XLOOKUP(C3528,kamus!$B$2:$B$87,kamus!$D$2:$D$87,"dihapus",0,1)</f>
        <v>Ngaglik 2</v>
      </c>
      <c r="C3528" t="s">
        <v>208</v>
      </c>
      <c r="D3528">
        <f>_xlfn.XLOOKUP(C3528,kamus!$B$2:$B$87,kamus!$J$2:$J$87,"dihapus",0,1)</f>
        <v>1</v>
      </c>
      <c r="E3528">
        <f t="shared" si="389"/>
        <v>0</v>
      </c>
      <c r="F3528" s="14">
        <v>43586</v>
      </c>
      <c r="G3528" s="1">
        <f t="shared" si="390"/>
        <v>5</v>
      </c>
      <c r="H3528" s="1">
        <f t="shared" si="391"/>
        <v>2019</v>
      </c>
      <c r="I3528">
        <v>0</v>
      </c>
      <c r="J3528">
        <v>2</v>
      </c>
      <c r="K3528">
        <f t="shared" si="385"/>
        <v>2</v>
      </c>
      <c r="L3528">
        <v>10447</v>
      </c>
      <c r="M3528" s="6">
        <f t="shared" si="386"/>
        <v>0</v>
      </c>
      <c r="N3528" s="6">
        <f t="shared" si="387"/>
        <v>19.144251938355509</v>
      </c>
      <c r="O3528" s="6">
        <f t="shared" si="388"/>
        <v>19.144251938355509</v>
      </c>
      <c r="Q3528">
        <f>_xlfn.XLOOKUP(C3528&amp;G3528&amp;H3528,covid!$E$2:$E$2184,covid!$D$2:$D$2184,0,0,1)</f>
        <v>0</v>
      </c>
    </row>
    <row r="3529" spans="1:17" x14ac:dyDescent="0.3">
      <c r="A3529">
        <f>_xlfn.XLOOKUP(C3529,kamus!$B$2:$B$87,kamus!$A$2:$A$87,0,0,1)</f>
        <v>47</v>
      </c>
      <c r="B3529" t="str">
        <f>_xlfn.XLOOKUP(C3529,kamus!$B$2:$B$87,kamus!$D$2:$D$87,"dihapus",0,1)</f>
        <v>Ngaglik 2</v>
      </c>
      <c r="C3529" t="s">
        <v>238</v>
      </c>
      <c r="D3529">
        <f>_xlfn.XLOOKUP(C3529,kamus!$B$2:$B$87,kamus!$J$2:$J$87,"dihapus",0,1)</f>
        <v>1</v>
      </c>
      <c r="E3529">
        <f t="shared" si="389"/>
        <v>0</v>
      </c>
      <c r="F3529" s="14">
        <v>43586</v>
      </c>
      <c r="G3529" s="1">
        <f t="shared" si="390"/>
        <v>5</v>
      </c>
      <c r="H3529" s="1">
        <f t="shared" si="391"/>
        <v>2019</v>
      </c>
      <c r="I3529">
        <v>3</v>
      </c>
      <c r="J3529">
        <v>2</v>
      </c>
      <c r="K3529">
        <f t="shared" si="385"/>
        <v>5</v>
      </c>
      <c r="L3529">
        <v>22367</v>
      </c>
      <c r="M3529" s="6">
        <f t="shared" si="386"/>
        <v>13.412616801537981</v>
      </c>
      <c r="N3529" s="6">
        <f t="shared" si="387"/>
        <v>8.9417445343586532</v>
      </c>
      <c r="O3529" s="6">
        <f t="shared" si="388"/>
        <v>22.354361335896634</v>
      </c>
      <c r="Q3529">
        <f>_xlfn.XLOOKUP(C3529&amp;G3529&amp;H3529,covid!$E$2:$E$2184,covid!$D$2:$D$2184,0,0,1)</f>
        <v>0</v>
      </c>
    </row>
    <row r="3530" spans="1:17" x14ac:dyDescent="0.3">
      <c r="A3530">
        <f>_xlfn.XLOOKUP(C3530,kamus!$B$2:$B$87,kamus!$A$2:$A$87,0,0,1)</f>
        <v>46</v>
      </c>
      <c r="B3530" t="str">
        <f>_xlfn.XLOOKUP(C3530,kamus!$B$2:$B$87,kamus!$D$2:$D$87,"dihapus",0,1)</f>
        <v>Ngaglik 2</v>
      </c>
      <c r="C3530" t="s">
        <v>257</v>
      </c>
      <c r="D3530">
        <f>_xlfn.XLOOKUP(C3530,kamus!$B$2:$B$87,kamus!$J$2:$J$87,"dihapus",0,1)</f>
        <v>1</v>
      </c>
      <c r="E3530">
        <f t="shared" si="389"/>
        <v>0</v>
      </c>
      <c r="F3530" s="14">
        <v>43586</v>
      </c>
      <c r="G3530" s="1">
        <f t="shared" si="390"/>
        <v>5</v>
      </c>
      <c r="H3530" s="1">
        <f t="shared" si="391"/>
        <v>2019</v>
      </c>
      <c r="I3530">
        <v>1</v>
      </c>
      <c r="J3530">
        <v>0</v>
      </c>
      <c r="K3530">
        <f t="shared" si="385"/>
        <v>1</v>
      </c>
      <c r="L3530">
        <v>16910</v>
      </c>
      <c r="M3530" s="6">
        <f t="shared" si="386"/>
        <v>5.9136605558840927</v>
      </c>
      <c r="N3530" s="6">
        <f t="shared" si="387"/>
        <v>0</v>
      </c>
      <c r="O3530" s="6">
        <f t="shared" si="388"/>
        <v>5.9136605558840927</v>
      </c>
      <c r="Q3530">
        <f>_xlfn.XLOOKUP(C3530&amp;G3530&amp;H3530,covid!$E$2:$E$2184,covid!$D$2:$D$2184,0,0,1)</f>
        <v>0</v>
      </c>
    </row>
    <row r="3531" spans="1:17" x14ac:dyDescent="0.3">
      <c r="A3531">
        <f>_xlfn.XLOOKUP(C3531,kamus!$B$2:$B$87,kamus!$A$2:$A$87,0,0,1)</f>
        <v>50</v>
      </c>
      <c r="B3531" t="str">
        <f>_xlfn.XLOOKUP(C3531,kamus!$B$2:$B$87,kamus!$D$2:$D$87,"dihapus",0,1)</f>
        <v>Ngemplak 1</v>
      </c>
      <c r="C3531" t="s">
        <v>202</v>
      </c>
      <c r="D3531">
        <f>_xlfn.XLOOKUP(C3531,kamus!$B$2:$B$87,kamus!$J$2:$J$87,"dihapus",0,1)</f>
        <v>0</v>
      </c>
      <c r="E3531">
        <f t="shared" si="389"/>
        <v>0</v>
      </c>
      <c r="F3531" s="14">
        <v>43586</v>
      </c>
      <c r="G3531" s="1">
        <f t="shared" si="390"/>
        <v>5</v>
      </c>
      <c r="H3531" s="1">
        <f t="shared" si="391"/>
        <v>2019</v>
      </c>
      <c r="I3531">
        <v>0</v>
      </c>
      <c r="J3531">
        <v>0</v>
      </c>
      <c r="K3531">
        <f t="shared" si="385"/>
        <v>0</v>
      </c>
      <c r="L3531">
        <v>7988</v>
      </c>
      <c r="M3531" s="6">
        <f t="shared" si="386"/>
        <v>0</v>
      </c>
      <c r="N3531" s="6">
        <f t="shared" si="387"/>
        <v>0</v>
      </c>
      <c r="O3531" s="6">
        <f t="shared" si="388"/>
        <v>0</v>
      </c>
      <c r="Q3531">
        <f>_xlfn.XLOOKUP(C3531&amp;G3531&amp;H3531,covid!$E$2:$E$2184,covid!$D$2:$D$2184,0,0,1)</f>
        <v>0</v>
      </c>
    </row>
    <row r="3532" spans="1:17" x14ac:dyDescent="0.3">
      <c r="A3532">
        <f>_xlfn.XLOOKUP(C3532,kamus!$B$2:$B$87,kamus!$A$2:$A$87,0,0,1)</f>
        <v>51</v>
      </c>
      <c r="B3532" t="str">
        <f>_xlfn.XLOOKUP(C3532,kamus!$B$2:$B$87,kamus!$D$2:$D$87,"dihapus",0,1)</f>
        <v>Ngemplak 1</v>
      </c>
      <c r="C3532" t="s">
        <v>256</v>
      </c>
      <c r="D3532">
        <f>_xlfn.XLOOKUP(C3532,kamus!$B$2:$B$87,kamus!$J$2:$J$87,"dihapus",0,1)</f>
        <v>0</v>
      </c>
      <c r="E3532">
        <f t="shared" si="389"/>
        <v>0</v>
      </c>
      <c r="F3532" s="14">
        <v>43586</v>
      </c>
      <c r="G3532" s="1">
        <f t="shared" si="390"/>
        <v>5</v>
      </c>
      <c r="H3532" s="1">
        <f t="shared" si="391"/>
        <v>2019</v>
      </c>
      <c r="I3532">
        <v>0</v>
      </c>
      <c r="J3532">
        <v>0</v>
      </c>
      <c r="K3532">
        <f t="shared" si="385"/>
        <v>0</v>
      </c>
      <c r="L3532">
        <v>8208</v>
      </c>
      <c r="M3532" s="6">
        <f t="shared" si="386"/>
        <v>0</v>
      </c>
      <c r="N3532" s="6">
        <f t="shared" si="387"/>
        <v>0</v>
      </c>
      <c r="O3532" s="6">
        <f t="shared" si="388"/>
        <v>0</v>
      </c>
      <c r="Q3532">
        <f>_xlfn.XLOOKUP(C3532&amp;G3532&amp;H3532,covid!$E$2:$E$2184,covid!$D$2:$D$2184,0,0,1)</f>
        <v>0</v>
      </c>
    </row>
    <row r="3533" spans="1:17" x14ac:dyDescent="0.3">
      <c r="A3533">
        <f>_xlfn.XLOOKUP(C3533,kamus!$B$2:$B$87,kamus!$A$2:$A$87,0,0,1)</f>
        <v>49</v>
      </c>
      <c r="B3533" t="str">
        <f>_xlfn.XLOOKUP(C3533,kamus!$B$2:$B$87,kamus!$D$2:$D$87,"dihapus",0,1)</f>
        <v>Ngemplak 1</v>
      </c>
      <c r="C3533" t="s">
        <v>276</v>
      </c>
      <c r="D3533">
        <f>_xlfn.XLOOKUP(C3533,kamus!$B$2:$B$87,kamus!$J$2:$J$87,"dihapus",0,1)</f>
        <v>1</v>
      </c>
      <c r="E3533">
        <f t="shared" si="389"/>
        <v>0</v>
      </c>
      <c r="F3533" s="14">
        <v>43586</v>
      </c>
      <c r="G3533" s="1">
        <f t="shared" si="390"/>
        <v>5</v>
      </c>
      <c r="H3533" s="1">
        <f t="shared" si="391"/>
        <v>2019</v>
      </c>
      <c r="I3533">
        <v>0</v>
      </c>
      <c r="J3533">
        <v>0</v>
      </c>
      <c r="K3533">
        <f t="shared" si="385"/>
        <v>0</v>
      </c>
      <c r="L3533">
        <v>9697</v>
      </c>
      <c r="M3533" s="6">
        <f t="shared" si="386"/>
        <v>0</v>
      </c>
      <c r="N3533" s="6">
        <f t="shared" si="387"/>
        <v>0</v>
      </c>
      <c r="O3533" s="6">
        <f t="shared" si="388"/>
        <v>0</v>
      </c>
      <c r="Q3533">
        <f>_xlfn.XLOOKUP(C3533&amp;G3533&amp;H3533,covid!$E$2:$E$2184,covid!$D$2:$D$2184,0,0,1)</f>
        <v>0</v>
      </c>
    </row>
    <row r="3534" spans="1:17" x14ac:dyDescent="0.3">
      <c r="A3534">
        <f>_xlfn.XLOOKUP(C3534,kamus!$B$2:$B$87,kamus!$A$2:$A$87,0,0,1)</f>
        <v>52</v>
      </c>
      <c r="B3534" t="str">
        <f>_xlfn.XLOOKUP(C3534,kamus!$B$2:$B$87,kamus!$D$2:$D$87,"dihapus",0,1)</f>
        <v>Ngemplak 2</v>
      </c>
      <c r="C3534" t="s">
        <v>277</v>
      </c>
      <c r="D3534">
        <f>_xlfn.XLOOKUP(C3534,kamus!$B$2:$B$87,kamus!$J$2:$J$87,"dihapus",0,1)</f>
        <v>1</v>
      </c>
      <c r="E3534">
        <f t="shared" si="389"/>
        <v>0</v>
      </c>
      <c r="F3534" s="14">
        <v>43586</v>
      </c>
      <c r="G3534" s="1">
        <f t="shared" si="390"/>
        <v>5</v>
      </c>
      <c r="H3534" s="1">
        <f t="shared" si="391"/>
        <v>2019</v>
      </c>
      <c r="I3534">
        <v>0</v>
      </c>
      <c r="J3534">
        <v>5</v>
      </c>
      <c r="K3534">
        <f t="shared" si="385"/>
        <v>5</v>
      </c>
      <c r="L3534">
        <v>31636</v>
      </c>
      <c r="M3534" s="6">
        <f t="shared" si="386"/>
        <v>0</v>
      </c>
      <c r="N3534" s="6">
        <f t="shared" si="387"/>
        <v>15.80477936528006</v>
      </c>
      <c r="O3534" s="6">
        <f t="shared" si="388"/>
        <v>15.80477936528006</v>
      </c>
      <c r="Q3534">
        <f>_xlfn.XLOOKUP(C3534&amp;G3534&amp;H3534,covid!$E$2:$E$2184,covid!$D$2:$D$2184,0,0,1)</f>
        <v>0</v>
      </c>
    </row>
    <row r="3535" spans="1:17" x14ac:dyDescent="0.3">
      <c r="A3535">
        <f>_xlfn.XLOOKUP(C3535,kamus!$B$2:$B$87,kamus!$A$2:$A$87,0,0,1)</f>
        <v>53</v>
      </c>
      <c r="B3535" t="str">
        <f>_xlfn.XLOOKUP(C3535,kamus!$B$2:$B$87,kamus!$D$2:$D$87,"dihapus",0,1)</f>
        <v>Ngemplak 2</v>
      </c>
      <c r="C3535" t="s">
        <v>278</v>
      </c>
      <c r="D3535">
        <f>_xlfn.XLOOKUP(C3535,kamus!$B$2:$B$87,kamus!$J$2:$J$87,"dihapus",0,1)</f>
        <v>0</v>
      </c>
      <c r="E3535">
        <f t="shared" si="389"/>
        <v>0</v>
      </c>
      <c r="F3535" s="14">
        <v>43586</v>
      </c>
      <c r="G3535" s="1">
        <f t="shared" si="390"/>
        <v>5</v>
      </c>
      <c r="H3535" s="1">
        <f t="shared" si="391"/>
        <v>2019</v>
      </c>
      <c r="I3535">
        <v>2</v>
      </c>
      <c r="J3535">
        <v>0</v>
      </c>
      <c r="K3535">
        <f t="shared" si="385"/>
        <v>2</v>
      </c>
      <c r="L3535">
        <v>8894</v>
      </c>
      <c r="M3535" s="6">
        <f t="shared" si="386"/>
        <v>22.487069934787499</v>
      </c>
      <c r="N3535" s="6">
        <f t="shared" si="387"/>
        <v>0</v>
      </c>
      <c r="O3535" s="6">
        <f t="shared" si="388"/>
        <v>22.487069934787499</v>
      </c>
      <c r="Q3535">
        <f>_xlfn.XLOOKUP(C3535&amp;G3535&amp;H3535,covid!$E$2:$E$2184,covid!$D$2:$D$2184,0,0,1)</f>
        <v>0</v>
      </c>
    </row>
    <row r="3536" spans="1:17" x14ac:dyDescent="0.3">
      <c r="A3536">
        <f>_xlfn.XLOOKUP(C3536,kamus!$B$2:$B$87,kamus!$A$2:$A$87,0,0,1)</f>
        <v>57</v>
      </c>
      <c r="B3536" t="str">
        <f>_xlfn.XLOOKUP(C3536,kamus!$B$2:$B$87,kamus!$D$2:$D$87,"dihapus",0,1)</f>
        <v>Pakem</v>
      </c>
      <c r="C3536" t="s">
        <v>204</v>
      </c>
      <c r="D3536">
        <f>_xlfn.XLOOKUP(C3536,kamus!$B$2:$B$87,kamus!$J$2:$J$87,"dihapus",0,1)</f>
        <v>0</v>
      </c>
      <c r="E3536">
        <f t="shared" si="389"/>
        <v>0</v>
      </c>
      <c r="F3536" s="14">
        <v>43586</v>
      </c>
      <c r="G3536" s="1">
        <f t="shared" si="390"/>
        <v>5</v>
      </c>
      <c r="H3536" s="1">
        <f t="shared" si="391"/>
        <v>2019</v>
      </c>
      <c r="I3536">
        <v>0</v>
      </c>
      <c r="J3536">
        <v>0</v>
      </c>
      <c r="K3536">
        <f t="shared" si="385"/>
        <v>0</v>
      </c>
      <c r="L3536">
        <v>6864</v>
      </c>
      <c r="M3536" s="6">
        <f t="shared" si="386"/>
        <v>0</v>
      </c>
      <c r="N3536" s="6">
        <f t="shared" si="387"/>
        <v>0</v>
      </c>
      <c r="O3536" s="6">
        <f t="shared" si="388"/>
        <v>0</v>
      </c>
      <c r="Q3536">
        <f>_xlfn.XLOOKUP(C3536&amp;G3536&amp;H3536,covid!$E$2:$E$2184,covid!$D$2:$D$2184,0,0,1)</f>
        <v>0</v>
      </c>
    </row>
    <row r="3537" spans="1:17" x14ac:dyDescent="0.3">
      <c r="A3537">
        <f>_xlfn.XLOOKUP(C3537,kamus!$B$2:$B$87,kamus!$A$2:$A$87,0,0,1)</f>
        <v>54</v>
      </c>
      <c r="B3537" t="str">
        <f>_xlfn.XLOOKUP(C3537,kamus!$B$2:$B$87,kamus!$D$2:$D$87,"dihapus",0,1)</f>
        <v>Pakem</v>
      </c>
      <c r="C3537" t="s">
        <v>213</v>
      </c>
      <c r="D3537">
        <f>_xlfn.XLOOKUP(C3537,kamus!$B$2:$B$87,kamus!$J$2:$J$87,"dihapus",0,1)</f>
        <v>0</v>
      </c>
      <c r="E3537">
        <f t="shared" si="389"/>
        <v>0</v>
      </c>
      <c r="F3537" s="14">
        <v>43586</v>
      </c>
      <c r="G3537" s="1">
        <f t="shared" si="390"/>
        <v>5</v>
      </c>
      <c r="H3537" s="1">
        <f t="shared" si="391"/>
        <v>2019</v>
      </c>
      <c r="I3537">
        <v>0</v>
      </c>
      <c r="J3537">
        <v>0</v>
      </c>
      <c r="K3537">
        <f t="shared" si="385"/>
        <v>0</v>
      </c>
      <c r="L3537">
        <v>9160</v>
      </c>
      <c r="M3537" s="6">
        <f t="shared" si="386"/>
        <v>0</v>
      </c>
      <c r="N3537" s="6">
        <f t="shared" si="387"/>
        <v>0</v>
      </c>
      <c r="O3537" s="6">
        <f t="shared" si="388"/>
        <v>0</v>
      </c>
      <c r="Q3537">
        <f>_xlfn.XLOOKUP(C3537&amp;G3537&amp;H3537,covid!$E$2:$E$2184,covid!$D$2:$D$2184,0,0,1)</f>
        <v>0</v>
      </c>
    </row>
    <row r="3538" spans="1:17" x14ac:dyDescent="0.3">
      <c r="A3538">
        <f>_xlfn.XLOOKUP(C3538,kamus!$B$2:$B$87,kamus!$A$2:$A$87,0,0,1)</f>
        <v>56</v>
      </c>
      <c r="B3538" t="str">
        <f>_xlfn.XLOOKUP(C3538,kamus!$B$2:$B$87,kamus!$D$2:$D$87,"dihapus",0,1)</f>
        <v>Pakem</v>
      </c>
      <c r="C3538" t="s">
        <v>214</v>
      </c>
      <c r="D3538">
        <f>_xlfn.XLOOKUP(C3538,kamus!$B$2:$B$87,kamus!$J$2:$J$87,"dihapus",0,1)</f>
        <v>1</v>
      </c>
      <c r="E3538">
        <f t="shared" si="389"/>
        <v>0</v>
      </c>
      <c r="F3538" s="14">
        <v>43586</v>
      </c>
      <c r="G3538" s="1">
        <f t="shared" si="390"/>
        <v>5</v>
      </c>
      <c r="H3538" s="1">
        <f t="shared" si="391"/>
        <v>2019</v>
      </c>
      <c r="I3538">
        <v>0</v>
      </c>
      <c r="J3538">
        <v>0</v>
      </c>
      <c r="K3538">
        <f t="shared" si="385"/>
        <v>0</v>
      </c>
      <c r="L3538">
        <v>6711</v>
      </c>
      <c r="M3538" s="6">
        <f t="shared" si="386"/>
        <v>0</v>
      </c>
      <c r="N3538" s="6">
        <f t="shared" si="387"/>
        <v>0</v>
      </c>
      <c r="O3538" s="6">
        <f t="shared" si="388"/>
        <v>0</v>
      </c>
      <c r="Q3538">
        <f>_xlfn.XLOOKUP(C3538&amp;G3538&amp;H3538,covid!$E$2:$E$2184,covid!$D$2:$D$2184,0,0,1)</f>
        <v>0</v>
      </c>
    </row>
    <row r="3539" spans="1:17" x14ac:dyDescent="0.3">
      <c r="A3539">
        <f>_xlfn.XLOOKUP(C3539,kamus!$B$2:$B$87,kamus!$A$2:$A$87,0,0,1)</f>
        <v>58</v>
      </c>
      <c r="B3539" t="str">
        <f>_xlfn.XLOOKUP(C3539,kamus!$B$2:$B$87,kamus!$D$2:$D$87,"dihapus",0,1)</f>
        <v>Pakem</v>
      </c>
      <c r="C3539" t="s">
        <v>231</v>
      </c>
      <c r="D3539">
        <f>_xlfn.XLOOKUP(C3539,kamus!$B$2:$B$87,kamus!$J$2:$J$87,"dihapus",0,1)</f>
        <v>0</v>
      </c>
      <c r="E3539">
        <f t="shared" si="389"/>
        <v>0</v>
      </c>
      <c r="F3539" s="14">
        <v>43586</v>
      </c>
      <c r="G3539" s="1">
        <f t="shared" si="390"/>
        <v>5</v>
      </c>
      <c r="H3539" s="1">
        <f t="shared" si="391"/>
        <v>2019</v>
      </c>
      <c r="I3539">
        <v>0</v>
      </c>
      <c r="J3539">
        <v>1</v>
      </c>
      <c r="K3539">
        <f t="shared" si="385"/>
        <v>1</v>
      </c>
      <c r="L3539">
        <v>6932</v>
      </c>
      <c r="M3539" s="6">
        <f t="shared" si="386"/>
        <v>0</v>
      </c>
      <c r="N3539" s="6">
        <f t="shared" si="387"/>
        <v>14.425851125216386</v>
      </c>
      <c r="O3539" s="6">
        <f t="shared" si="388"/>
        <v>14.425851125216386</v>
      </c>
      <c r="Q3539">
        <f>_xlfn.XLOOKUP(C3539&amp;G3539&amp;H3539,covid!$E$2:$E$2184,covid!$D$2:$D$2184,0,0,1)</f>
        <v>0</v>
      </c>
    </row>
    <row r="3540" spans="1:17" x14ac:dyDescent="0.3">
      <c r="A3540">
        <f>_xlfn.XLOOKUP(C3540,kamus!$B$2:$B$87,kamus!$A$2:$A$87,0,0,1)</f>
        <v>55</v>
      </c>
      <c r="B3540" t="str">
        <f>_xlfn.XLOOKUP(C3540,kamus!$B$2:$B$87,kamus!$D$2:$D$87,"dihapus",0,1)</f>
        <v>Pakem</v>
      </c>
      <c r="C3540" t="s">
        <v>234</v>
      </c>
      <c r="D3540">
        <f>_xlfn.XLOOKUP(C3540,kamus!$B$2:$B$87,kamus!$J$2:$J$87,"dihapus",0,1)</f>
        <v>0</v>
      </c>
      <c r="E3540">
        <f t="shared" si="389"/>
        <v>0</v>
      </c>
      <c r="F3540" s="14">
        <v>43586</v>
      </c>
      <c r="G3540" s="1">
        <f t="shared" si="390"/>
        <v>5</v>
      </c>
      <c r="H3540" s="1">
        <f t="shared" si="391"/>
        <v>2019</v>
      </c>
      <c r="I3540">
        <v>0</v>
      </c>
      <c r="J3540">
        <v>0</v>
      </c>
      <c r="K3540">
        <f t="shared" si="385"/>
        <v>0</v>
      </c>
      <c r="L3540">
        <v>9891</v>
      </c>
      <c r="M3540" s="6">
        <f t="shared" si="386"/>
        <v>0</v>
      </c>
      <c r="N3540" s="6">
        <f t="shared" si="387"/>
        <v>0</v>
      </c>
      <c r="O3540" s="6">
        <f t="shared" si="388"/>
        <v>0</v>
      </c>
      <c r="Q3540">
        <f>_xlfn.XLOOKUP(C3540&amp;G3540&amp;H3540,covid!$E$2:$E$2184,covid!$D$2:$D$2184,0,0,1)</f>
        <v>0</v>
      </c>
    </row>
    <row r="3541" spans="1:17" x14ac:dyDescent="0.3">
      <c r="A3541">
        <f>_xlfn.XLOOKUP(C3541,kamus!$B$2:$B$87,kamus!$A$2:$A$87,0,0,1)</f>
        <v>64</v>
      </c>
      <c r="B3541" t="str">
        <f>_xlfn.XLOOKUP(C3541,kamus!$B$2:$B$87,kamus!$D$2:$D$87,"dihapus",0,1)</f>
        <v>Prambanan</v>
      </c>
      <c r="C3541" t="s">
        <v>203</v>
      </c>
      <c r="D3541">
        <f>_xlfn.XLOOKUP(C3541,kamus!$B$2:$B$87,kamus!$J$2:$J$87,"dihapus",0,1)</f>
        <v>1</v>
      </c>
      <c r="E3541">
        <f t="shared" si="389"/>
        <v>0</v>
      </c>
      <c r="F3541" s="14">
        <v>43586</v>
      </c>
      <c r="G3541" s="1">
        <f t="shared" si="390"/>
        <v>5</v>
      </c>
      <c r="H3541" s="1">
        <f t="shared" si="391"/>
        <v>2019</v>
      </c>
      <c r="I3541">
        <v>9</v>
      </c>
      <c r="J3541">
        <v>1</v>
      </c>
      <c r="K3541">
        <f t="shared" si="385"/>
        <v>10</v>
      </c>
      <c r="L3541">
        <v>12600</v>
      </c>
      <c r="M3541" s="6">
        <f t="shared" si="386"/>
        <v>71.428571428571431</v>
      </c>
      <c r="N3541" s="6">
        <f t="shared" si="387"/>
        <v>7.9365079365079367</v>
      </c>
      <c r="O3541" s="6">
        <f t="shared" si="388"/>
        <v>79.365079365079367</v>
      </c>
      <c r="Q3541">
        <f>_xlfn.XLOOKUP(C3541&amp;G3541&amp;H3541,covid!$E$2:$E$2184,covid!$D$2:$D$2184,0,0,1)</f>
        <v>0</v>
      </c>
    </row>
    <row r="3542" spans="1:17" x14ac:dyDescent="0.3">
      <c r="A3542">
        <f>_xlfn.XLOOKUP(C3542,kamus!$B$2:$B$87,kamus!$A$2:$A$87,0,0,1)</f>
        <v>59</v>
      </c>
      <c r="B3542" t="str">
        <f>_xlfn.XLOOKUP(C3542,kamus!$B$2:$B$87,kamus!$D$2:$D$87,"dihapus",0,1)</f>
        <v>Prambanan</v>
      </c>
      <c r="C3542" t="s">
        <v>210</v>
      </c>
      <c r="D3542">
        <f>_xlfn.XLOOKUP(C3542,kamus!$B$2:$B$87,kamus!$J$2:$J$87,"dihapus",0,1)</f>
        <v>0</v>
      </c>
      <c r="E3542">
        <f t="shared" si="389"/>
        <v>0</v>
      </c>
      <c r="F3542" s="14">
        <v>43586</v>
      </c>
      <c r="G3542" s="1">
        <f t="shared" si="390"/>
        <v>5</v>
      </c>
      <c r="H3542" s="1">
        <f t="shared" si="391"/>
        <v>2019</v>
      </c>
      <c r="I3542">
        <v>1</v>
      </c>
      <c r="J3542">
        <v>0</v>
      </c>
      <c r="K3542">
        <f t="shared" si="385"/>
        <v>1</v>
      </c>
      <c r="L3542">
        <v>4755</v>
      </c>
      <c r="M3542" s="6">
        <f t="shared" si="386"/>
        <v>21.030494216614088</v>
      </c>
      <c r="N3542" s="6">
        <f t="shared" si="387"/>
        <v>0</v>
      </c>
      <c r="O3542" s="6">
        <f t="shared" si="388"/>
        <v>21.030494216614088</v>
      </c>
      <c r="Q3542">
        <f>_xlfn.XLOOKUP(C3542&amp;G3542&amp;H3542,covid!$E$2:$E$2184,covid!$D$2:$D$2184,0,0,1)</f>
        <v>0</v>
      </c>
    </row>
    <row r="3543" spans="1:17" x14ac:dyDescent="0.3">
      <c r="A3543">
        <f>_xlfn.XLOOKUP(C3543,kamus!$B$2:$B$87,kamus!$A$2:$A$87,0,0,1)</f>
        <v>61</v>
      </c>
      <c r="B3543" t="str">
        <f>_xlfn.XLOOKUP(C3543,kamus!$B$2:$B$87,kamus!$D$2:$D$87,"dihapus",0,1)</f>
        <v>Prambanan</v>
      </c>
      <c r="C3543" t="s">
        <v>219</v>
      </c>
      <c r="D3543">
        <f>_xlfn.XLOOKUP(C3543,kamus!$B$2:$B$87,kamus!$J$2:$J$87,"dihapus",0,1)</f>
        <v>0</v>
      </c>
      <c r="E3543">
        <f t="shared" si="389"/>
        <v>0</v>
      </c>
      <c r="F3543" s="14">
        <v>43586</v>
      </c>
      <c r="G3543" s="1">
        <f t="shared" si="390"/>
        <v>5</v>
      </c>
      <c r="H3543" s="1">
        <f t="shared" si="391"/>
        <v>2019</v>
      </c>
      <c r="I3543">
        <v>6</v>
      </c>
      <c r="J3543">
        <v>1</v>
      </c>
      <c r="K3543">
        <f t="shared" si="385"/>
        <v>7</v>
      </c>
      <c r="L3543">
        <v>14215</v>
      </c>
      <c r="M3543" s="6">
        <f t="shared" si="386"/>
        <v>42.208934224410832</v>
      </c>
      <c r="N3543" s="6">
        <f t="shared" si="387"/>
        <v>7.0348223707351387</v>
      </c>
      <c r="O3543" s="6">
        <f t="shared" si="388"/>
        <v>49.243756595145975</v>
      </c>
      <c r="Q3543">
        <f>_xlfn.XLOOKUP(C3543&amp;G3543&amp;H3543,covid!$E$2:$E$2184,covid!$D$2:$D$2184,0,0,1)</f>
        <v>0</v>
      </c>
    </row>
    <row r="3544" spans="1:17" x14ac:dyDescent="0.3">
      <c r="A3544">
        <f>_xlfn.XLOOKUP(C3544,kamus!$B$2:$B$87,kamus!$A$2:$A$87,0,0,1)</f>
        <v>62</v>
      </c>
      <c r="B3544" t="str">
        <f>_xlfn.XLOOKUP(C3544,kamus!$B$2:$B$87,kamus!$D$2:$D$87,"dihapus",0,1)</f>
        <v>Prambanan</v>
      </c>
      <c r="C3544" t="s">
        <v>236</v>
      </c>
      <c r="D3544">
        <f>_xlfn.XLOOKUP(C3544,kamus!$B$2:$B$87,kamus!$J$2:$J$87,"dihapus",0,1)</f>
        <v>0</v>
      </c>
      <c r="E3544">
        <f t="shared" si="389"/>
        <v>0</v>
      </c>
      <c r="F3544" s="14">
        <v>43586</v>
      </c>
      <c r="G3544" s="1">
        <f t="shared" si="390"/>
        <v>5</v>
      </c>
      <c r="H3544" s="1">
        <f t="shared" si="391"/>
        <v>2019</v>
      </c>
      <c r="I3544">
        <v>1</v>
      </c>
      <c r="J3544">
        <v>0</v>
      </c>
      <c r="K3544">
        <f t="shared" si="385"/>
        <v>1</v>
      </c>
      <c r="L3544">
        <v>6067</v>
      </c>
      <c r="M3544" s="6">
        <f t="shared" si="386"/>
        <v>16.482610845557936</v>
      </c>
      <c r="N3544" s="6">
        <f t="shared" si="387"/>
        <v>0</v>
      </c>
      <c r="O3544" s="6">
        <f t="shared" si="388"/>
        <v>16.482610845557936</v>
      </c>
      <c r="Q3544">
        <f>_xlfn.XLOOKUP(C3544&amp;G3544&amp;H3544,covid!$E$2:$E$2184,covid!$D$2:$D$2184,0,0,1)</f>
        <v>0</v>
      </c>
    </row>
    <row r="3545" spans="1:17" x14ac:dyDescent="0.3">
      <c r="A3545">
        <f>_xlfn.XLOOKUP(C3545,kamus!$B$2:$B$87,kamus!$A$2:$A$87,0,0,1)</f>
        <v>63</v>
      </c>
      <c r="B3545" t="str">
        <f>_xlfn.XLOOKUP(C3545,kamus!$B$2:$B$87,kamus!$D$2:$D$87,"dihapus",0,1)</f>
        <v>Prambanan</v>
      </c>
      <c r="C3545" t="s">
        <v>261</v>
      </c>
      <c r="D3545">
        <f>_xlfn.XLOOKUP(C3545,kamus!$B$2:$B$87,kamus!$J$2:$J$87,"dihapus",0,1)</f>
        <v>0</v>
      </c>
      <c r="E3545">
        <f t="shared" si="389"/>
        <v>0</v>
      </c>
      <c r="F3545" s="14">
        <v>43586</v>
      </c>
      <c r="G3545" s="1">
        <f t="shared" si="390"/>
        <v>5</v>
      </c>
      <c r="H3545" s="1">
        <f t="shared" si="391"/>
        <v>2019</v>
      </c>
      <c r="I3545">
        <v>3</v>
      </c>
      <c r="J3545">
        <v>0</v>
      </c>
      <c r="K3545">
        <f t="shared" si="385"/>
        <v>3</v>
      </c>
      <c r="L3545">
        <v>15373</v>
      </c>
      <c r="M3545" s="6">
        <f t="shared" si="386"/>
        <v>19.514733623886034</v>
      </c>
      <c r="N3545" s="6">
        <f t="shared" si="387"/>
        <v>0</v>
      </c>
      <c r="O3545" s="6">
        <f t="shared" si="388"/>
        <v>19.514733623886034</v>
      </c>
      <c r="Q3545">
        <f>_xlfn.XLOOKUP(C3545&amp;G3545&amp;H3545,covid!$E$2:$E$2184,covid!$D$2:$D$2184,0,0,1)</f>
        <v>0</v>
      </c>
    </row>
    <row r="3546" spans="1:17" x14ac:dyDescent="0.3">
      <c r="A3546">
        <f>_xlfn.XLOOKUP(C3546,kamus!$B$2:$B$87,kamus!$A$2:$A$87,0,0,1)</f>
        <v>60</v>
      </c>
      <c r="B3546" t="str">
        <f>_xlfn.XLOOKUP(C3546,kamus!$B$2:$B$87,kamus!$D$2:$D$87,"dihapus",0,1)</f>
        <v>Prambanan</v>
      </c>
      <c r="C3546" t="s">
        <v>280</v>
      </c>
      <c r="D3546">
        <f>_xlfn.XLOOKUP(C3546,kamus!$B$2:$B$87,kamus!$J$2:$J$87,"dihapus",0,1)</f>
        <v>0</v>
      </c>
      <c r="E3546">
        <f t="shared" si="389"/>
        <v>0</v>
      </c>
      <c r="F3546" s="14">
        <v>43586</v>
      </c>
      <c r="G3546" s="1">
        <f t="shared" si="390"/>
        <v>5</v>
      </c>
      <c r="H3546" s="1">
        <f t="shared" si="391"/>
        <v>2019</v>
      </c>
      <c r="I3546">
        <v>0</v>
      </c>
      <c r="J3546">
        <v>0</v>
      </c>
      <c r="K3546">
        <f t="shared" si="385"/>
        <v>0</v>
      </c>
      <c r="L3546">
        <v>2810</v>
      </c>
      <c r="M3546" s="6">
        <f t="shared" si="386"/>
        <v>0</v>
      </c>
      <c r="N3546" s="6">
        <f t="shared" si="387"/>
        <v>0</v>
      </c>
      <c r="O3546" s="6">
        <f t="shared" si="388"/>
        <v>0</v>
      </c>
      <c r="Q3546">
        <f>_xlfn.XLOOKUP(C3546&amp;G3546&amp;H3546,covid!$E$2:$E$2184,covid!$D$2:$D$2184,0,0,1)</f>
        <v>0</v>
      </c>
    </row>
    <row r="3547" spans="1:17" x14ac:dyDescent="0.3">
      <c r="A3547">
        <f>_xlfn.XLOOKUP(C3547,kamus!$B$2:$B$87,kamus!$A$2:$A$87,0,0,1)</f>
        <v>67</v>
      </c>
      <c r="B3547" t="str">
        <f>_xlfn.XLOOKUP(C3547,kamus!$B$2:$B$87,kamus!$D$2:$D$87,"dihapus",0,1)</f>
        <v>Seyegan</v>
      </c>
      <c r="C3547" t="s">
        <v>221</v>
      </c>
      <c r="D3547">
        <f>_xlfn.XLOOKUP(C3547,kamus!$B$2:$B$87,kamus!$J$2:$J$87,"dihapus",0,1)</f>
        <v>0</v>
      </c>
      <c r="E3547">
        <f t="shared" si="389"/>
        <v>0</v>
      </c>
      <c r="F3547" s="14">
        <v>43586</v>
      </c>
      <c r="G3547" s="1">
        <f t="shared" si="390"/>
        <v>5</v>
      </c>
      <c r="H3547" s="1">
        <f t="shared" si="391"/>
        <v>2019</v>
      </c>
      <c r="I3547">
        <v>0</v>
      </c>
      <c r="J3547">
        <v>3</v>
      </c>
      <c r="K3547">
        <f t="shared" si="385"/>
        <v>3</v>
      </c>
      <c r="L3547">
        <v>10795</v>
      </c>
      <c r="M3547" s="6">
        <f t="shared" si="386"/>
        <v>0</v>
      </c>
      <c r="N3547" s="6">
        <f t="shared" si="387"/>
        <v>27.790643816581749</v>
      </c>
      <c r="O3547" s="6">
        <f t="shared" si="388"/>
        <v>27.790643816581749</v>
      </c>
      <c r="Q3547">
        <f>_xlfn.XLOOKUP(C3547&amp;G3547&amp;H3547,covid!$E$2:$E$2184,covid!$D$2:$D$2184,0,0,1)</f>
        <v>0</v>
      </c>
    </row>
    <row r="3548" spans="1:17" x14ac:dyDescent="0.3">
      <c r="A3548">
        <f>_xlfn.XLOOKUP(C3548,kamus!$B$2:$B$87,kamus!$A$2:$A$87,0,0,1)</f>
        <v>66</v>
      </c>
      <c r="B3548" t="str">
        <f>_xlfn.XLOOKUP(C3548,kamus!$B$2:$B$87,kamus!$D$2:$D$87,"dihapus",0,1)</f>
        <v>Seyegan</v>
      </c>
      <c r="C3548" t="s">
        <v>222</v>
      </c>
      <c r="D3548">
        <f>_xlfn.XLOOKUP(C3548,kamus!$B$2:$B$87,kamus!$J$2:$J$87,"dihapus",0,1)</f>
        <v>0</v>
      </c>
      <c r="E3548">
        <f t="shared" si="389"/>
        <v>0</v>
      </c>
      <c r="F3548" s="14">
        <v>43586</v>
      </c>
      <c r="G3548" s="1">
        <f t="shared" si="390"/>
        <v>5</v>
      </c>
      <c r="H3548" s="1">
        <f t="shared" si="391"/>
        <v>2019</v>
      </c>
      <c r="I3548">
        <v>0</v>
      </c>
      <c r="J3548">
        <v>1</v>
      </c>
      <c r="K3548">
        <f t="shared" si="385"/>
        <v>1</v>
      </c>
      <c r="L3548">
        <v>9586</v>
      </c>
      <c r="M3548" s="6">
        <f t="shared" si="386"/>
        <v>0</v>
      </c>
      <c r="N3548" s="6">
        <f t="shared" si="387"/>
        <v>10.431879824744419</v>
      </c>
      <c r="O3548" s="6">
        <f t="shared" si="388"/>
        <v>10.431879824744419</v>
      </c>
      <c r="Q3548">
        <f>_xlfn.XLOOKUP(C3548&amp;G3548&amp;H3548,covid!$E$2:$E$2184,covid!$D$2:$D$2184,0,0,1)</f>
        <v>0</v>
      </c>
    </row>
    <row r="3549" spans="1:17" x14ac:dyDescent="0.3">
      <c r="A3549">
        <f>_xlfn.XLOOKUP(C3549,kamus!$B$2:$B$87,kamus!$A$2:$A$87,0,0,1)</f>
        <v>68</v>
      </c>
      <c r="B3549" t="str">
        <f>_xlfn.XLOOKUP(C3549,kamus!$B$2:$B$87,kamus!$D$2:$D$87,"dihapus",0,1)</f>
        <v>Seyegan</v>
      </c>
      <c r="C3549" t="s">
        <v>223</v>
      </c>
      <c r="D3549">
        <f>_xlfn.XLOOKUP(C3549,kamus!$B$2:$B$87,kamus!$J$2:$J$87,"dihapus",0,1)</f>
        <v>0</v>
      </c>
      <c r="E3549">
        <f t="shared" si="389"/>
        <v>0</v>
      </c>
      <c r="F3549" s="14">
        <v>43586</v>
      </c>
      <c r="G3549" s="1">
        <f t="shared" si="390"/>
        <v>5</v>
      </c>
      <c r="H3549" s="1">
        <f t="shared" si="391"/>
        <v>2019</v>
      </c>
      <c r="I3549">
        <v>1</v>
      </c>
      <c r="J3549">
        <v>2</v>
      </c>
      <c r="K3549">
        <f t="shared" si="385"/>
        <v>3</v>
      </c>
      <c r="L3549">
        <v>8063</v>
      </c>
      <c r="M3549" s="6">
        <f t="shared" si="386"/>
        <v>12.402331638348009</v>
      </c>
      <c r="N3549" s="6">
        <f t="shared" si="387"/>
        <v>24.804663276696019</v>
      </c>
      <c r="O3549" s="6">
        <f t="shared" si="388"/>
        <v>37.206994915044028</v>
      </c>
      <c r="Q3549">
        <f>_xlfn.XLOOKUP(C3549&amp;G3549&amp;H3549,covid!$E$2:$E$2184,covid!$D$2:$D$2184,0,0,1)</f>
        <v>0</v>
      </c>
    </row>
    <row r="3550" spans="1:17" x14ac:dyDescent="0.3">
      <c r="A3550">
        <f>_xlfn.XLOOKUP(C3550,kamus!$B$2:$B$87,kamus!$A$2:$A$87,0,0,1)</f>
        <v>65</v>
      </c>
      <c r="B3550" t="str">
        <f>_xlfn.XLOOKUP(C3550,kamus!$B$2:$B$87,kamus!$D$2:$D$87,"dihapus",0,1)</f>
        <v>Seyegan</v>
      </c>
      <c r="C3550" t="s">
        <v>224</v>
      </c>
      <c r="D3550">
        <f>_xlfn.XLOOKUP(C3550,kamus!$B$2:$B$87,kamus!$J$2:$J$87,"dihapus",0,1)</f>
        <v>1</v>
      </c>
      <c r="E3550">
        <f t="shared" si="389"/>
        <v>0</v>
      </c>
      <c r="F3550" s="14">
        <v>43586</v>
      </c>
      <c r="G3550" s="1">
        <f t="shared" si="390"/>
        <v>5</v>
      </c>
      <c r="H3550" s="1">
        <f t="shared" si="391"/>
        <v>2019</v>
      </c>
      <c r="I3550">
        <v>2</v>
      </c>
      <c r="J3550">
        <v>0</v>
      </c>
      <c r="K3550">
        <f t="shared" si="385"/>
        <v>2</v>
      </c>
      <c r="L3550">
        <v>11242</v>
      </c>
      <c r="M3550" s="6">
        <f t="shared" si="386"/>
        <v>17.790428749332857</v>
      </c>
      <c r="N3550" s="6">
        <f t="shared" si="387"/>
        <v>0</v>
      </c>
      <c r="O3550" s="6">
        <f t="shared" si="388"/>
        <v>17.790428749332857</v>
      </c>
      <c r="Q3550">
        <f>_xlfn.XLOOKUP(C3550&amp;G3550&amp;H3550,covid!$E$2:$E$2184,covid!$D$2:$D$2184,0,0,1)</f>
        <v>0</v>
      </c>
    </row>
    <row r="3551" spans="1:17" x14ac:dyDescent="0.3">
      <c r="A3551">
        <f>_xlfn.XLOOKUP(C3551,kamus!$B$2:$B$87,kamus!$A$2:$A$87,0,0,1)</f>
        <v>69</v>
      </c>
      <c r="B3551" t="str">
        <f>_xlfn.XLOOKUP(C3551,kamus!$B$2:$B$87,kamus!$D$2:$D$87,"dihapus",0,1)</f>
        <v>Seyegan</v>
      </c>
      <c r="C3551" t="s">
        <v>225</v>
      </c>
      <c r="D3551">
        <f>_xlfn.XLOOKUP(C3551,kamus!$B$2:$B$87,kamus!$J$2:$J$87,"dihapus",0,1)</f>
        <v>0</v>
      </c>
      <c r="E3551">
        <f t="shared" si="389"/>
        <v>0</v>
      </c>
      <c r="F3551" s="14">
        <v>43586</v>
      </c>
      <c r="G3551" s="1">
        <f t="shared" si="390"/>
        <v>5</v>
      </c>
      <c r="H3551" s="1">
        <f t="shared" si="391"/>
        <v>2019</v>
      </c>
      <c r="I3551">
        <v>2</v>
      </c>
      <c r="J3551">
        <v>0</v>
      </c>
      <c r="K3551">
        <f t="shared" si="385"/>
        <v>2</v>
      </c>
      <c r="L3551">
        <v>13538</v>
      </c>
      <c r="M3551" s="6">
        <f t="shared" si="386"/>
        <v>14.773230905599055</v>
      </c>
      <c r="N3551" s="6">
        <f t="shared" si="387"/>
        <v>0</v>
      </c>
      <c r="O3551" s="6">
        <f t="shared" si="388"/>
        <v>14.773230905599055</v>
      </c>
      <c r="Q3551">
        <f>_xlfn.XLOOKUP(C3551&amp;G3551&amp;H3551,covid!$E$2:$E$2184,covid!$D$2:$D$2184,0,0,1)</f>
        <v>0</v>
      </c>
    </row>
    <row r="3552" spans="1:17" x14ac:dyDescent="0.3">
      <c r="A3552">
        <f>_xlfn.XLOOKUP(C3552,kamus!$B$2:$B$87,kamus!$A$2:$A$87,0,0,1)</f>
        <v>74</v>
      </c>
      <c r="B3552" t="str">
        <f>_xlfn.XLOOKUP(C3552,kamus!$B$2:$B$87,kamus!$D$2:$D$87,"dihapus",0,1)</f>
        <v>Sleman</v>
      </c>
      <c r="C3552" t="s">
        <v>205</v>
      </c>
      <c r="D3552">
        <f>_xlfn.XLOOKUP(C3552,kamus!$B$2:$B$87,kamus!$J$2:$J$87,"dihapus",0,1)</f>
        <v>1</v>
      </c>
      <c r="E3552">
        <f t="shared" si="389"/>
        <v>0</v>
      </c>
      <c r="F3552" s="14">
        <v>43586</v>
      </c>
      <c r="G3552" s="1">
        <f t="shared" si="390"/>
        <v>5</v>
      </c>
      <c r="H3552" s="1">
        <f t="shared" si="391"/>
        <v>2019</v>
      </c>
      <c r="I3552">
        <v>1</v>
      </c>
      <c r="J3552">
        <v>1</v>
      </c>
      <c r="K3552">
        <f t="shared" si="385"/>
        <v>2</v>
      </c>
      <c r="L3552">
        <v>15603</v>
      </c>
      <c r="M3552" s="6">
        <f t="shared" si="386"/>
        <v>6.4090239056591676</v>
      </c>
      <c r="N3552" s="6">
        <f t="shared" si="387"/>
        <v>6.4090239056591676</v>
      </c>
      <c r="O3552" s="6">
        <f t="shared" si="388"/>
        <v>12.818047811318335</v>
      </c>
      <c r="Q3552">
        <f>_xlfn.XLOOKUP(C3552&amp;G3552&amp;H3552,covid!$E$2:$E$2184,covid!$D$2:$D$2184,0,0,1)</f>
        <v>0</v>
      </c>
    </row>
    <row r="3553" spans="1:17" x14ac:dyDescent="0.3">
      <c r="A3553">
        <f>_xlfn.XLOOKUP(C3553,kamus!$B$2:$B$87,kamus!$A$2:$A$87,0,0,1)</f>
        <v>73</v>
      </c>
      <c r="B3553" t="str">
        <f>_xlfn.XLOOKUP(C3553,kamus!$B$2:$B$87,kamus!$D$2:$D$87,"dihapus",0,1)</f>
        <v>Sleman</v>
      </c>
      <c r="C3553" t="s">
        <v>232</v>
      </c>
      <c r="D3553">
        <f>_xlfn.XLOOKUP(C3553,kamus!$B$2:$B$87,kamus!$J$2:$J$87,"dihapus",0,1)</f>
        <v>1</v>
      </c>
      <c r="E3553">
        <f t="shared" si="389"/>
        <v>0</v>
      </c>
      <c r="F3553" s="14">
        <v>43586</v>
      </c>
      <c r="G3553" s="1">
        <f t="shared" si="390"/>
        <v>5</v>
      </c>
      <c r="H3553" s="1">
        <f t="shared" si="391"/>
        <v>2019</v>
      </c>
      <c r="I3553">
        <v>0</v>
      </c>
      <c r="J3553">
        <v>0</v>
      </c>
      <c r="K3553">
        <f t="shared" si="385"/>
        <v>0</v>
      </c>
      <c r="L3553">
        <v>12906</v>
      </c>
      <c r="M3553" s="6">
        <f t="shared" si="386"/>
        <v>0</v>
      </c>
      <c r="N3553" s="6">
        <f t="shared" si="387"/>
        <v>0</v>
      </c>
      <c r="O3553" s="6">
        <f t="shared" si="388"/>
        <v>0</v>
      </c>
      <c r="Q3553">
        <f>_xlfn.XLOOKUP(C3553&amp;G3553&amp;H3553,covid!$E$2:$E$2184,covid!$D$2:$D$2184,0,0,1)</f>
        <v>0</v>
      </c>
    </row>
    <row r="3554" spans="1:17" x14ac:dyDescent="0.3">
      <c r="A3554">
        <f>_xlfn.XLOOKUP(C3554,kamus!$B$2:$B$87,kamus!$A$2:$A$87,0,0,1)</f>
        <v>71</v>
      </c>
      <c r="B3554" t="str">
        <f>_xlfn.XLOOKUP(C3554,kamus!$B$2:$B$87,kamus!$D$2:$D$87,"dihapus",0,1)</f>
        <v>Sleman</v>
      </c>
      <c r="C3554" t="s">
        <v>271</v>
      </c>
      <c r="D3554">
        <f>_xlfn.XLOOKUP(C3554,kamus!$B$2:$B$87,kamus!$J$2:$J$87,"dihapus",0,1)</f>
        <v>1</v>
      </c>
      <c r="E3554">
        <f t="shared" si="389"/>
        <v>0</v>
      </c>
      <c r="F3554" s="14">
        <v>43586</v>
      </c>
      <c r="G3554" s="1">
        <f t="shared" si="390"/>
        <v>5</v>
      </c>
      <c r="H3554" s="1">
        <f t="shared" si="391"/>
        <v>2019</v>
      </c>
      <c r="I3554">
        <v>1</v>
      </c>
      <c r="J3554">
        <v>1</v>
      </c>
      <c r="K3554">
        <f t="shared" si="385"/>
        <v>2</v>
      </c>
      <c r="L3554">
        <v>15590</v>
      </c>
      <c r="M3554" s="6">
        <f t="shared" si="386"/>
        <v>6.4143681847338048</v>
      </c>
      <c r="N3554" s="6">
        <f t="shared" si="387"/>
        <v>6.4143681847338048</v>
      </c>
      <c r="O3554" s="6">
        <f t="shared" si="388"/>
        <v>12.82873636946761</v>
      </c>
      <c r="Q3554">
        <f>_xlfn.XLOOKUP(C3554&amp;G3554&amp;H3554,covid!$E$2:$E$2184,covid!$D$2:$D$2184,0,0,1)</f>
        <v>0</v>
      </c>
    </row>
    <row r="3555" spans="1:17" x14ac:dyDescent="0.3">
      <c r="A3555">
        <f>_xlfn.XLOOKUP(C3555,kamus!$B$2:$B$87,kamus!$A$2:$A$87,0,0,1)</f>
        <v>72</v>
      </c>
      <c r="B3555" t="str">
        <f>_xlfn.XLOOKUP(C3555,kamus!$B$2:$B$87,kamus!$D$2:$D$87,"dihapus",0,1)</f>
        <v>Sleman</v>
      </c>
      <c r="C3555" t="s">
        <v>273</v>
      </c>
      <c r="D3555">
        <f>_xlfn.XLOOKUP(C3555,kamus!$B$2:$B$87,kamus!$J$2:$J$87,"dihapus",0,1)</f>
        <v>1</v>
      </c>
      <c r="E3555">
        <f t="shared" si="389"/>
        <v>0</v>
      </c>
      <c r="F3555" s="14">
        <v>43586</v>
      </c>
      <c r="G3555" s="1">
        <f t="shared" si="390"/>
        <v>5</v>
      </c>
      <c r="H3555" s="1">
        <f t="shared" si="391"/>
        <v>2019</v>
      </c>
      <c r="I3555">
        <v>2</v>
      </c>
      <c r="J3555">
        <v>1</v>
      </c>
      <c r="K3555">
        <f t="shared" si="385"/>
        <v>3</v>
      </c>
      <c r="L3555">
        <v>18873</v>
      </c>
      <c r="M3555" s="6">
        <f t="shared" si="386"/>
        <v>10.597149366820325</v>
      </c>
      <c r="N3555" s="6">
        <f t="shared" si="387"/>
        <v>5.2985746834101626</v>
      </c>
      <c r="O3555" s="6">
        <f t="shared" si="388"/>
        <v>15.895724050230488</v>
      </c>
      <c r="Q3555">
        <f>_xlfn.XLOOKUP(C3555&amp;G3555&amp;H3555,covid!$E$2:$E$2184,covid!$D$2:$D$2184,0,0,1)</f>
        <v>0</v>
      </c>
    </row>
    <row r="3556" spans="1:17" x14ac:dyDescent="0.3">
      <c r="A3556">
        <f>_xlfn.XLOOKUP(C3556,kamus!$B$2:$B$87,kamus!$A$2:$A$87,0,0,1)</f>
        <v>70</v>
      </c>
      <c r="B3556" t="str">
        <f>_xlfn.XLOOKUP(C3556,kamus!$B$2:$B$87,kamus!$D$2:$D$87,"dihapus",0,1)</f>
        <v>Sleman</v>
      </c>
      <c r="C3556" t="s">
        <v>274</v>
      </c>
      <c r="D3556">
        <f>_xlfn.XLOOKUP(C3556,kamus!$B$2:$B$87,kamus!$J$2:$J$87,"dihapus",0,1)</f>
        <v>0</v>
      </c>
      <c r="E3556">
        <f t="shared" si="389"/>
        <v>0</v>
      </c>
      <c r="F3556" s="14">
        <v>43586</v>
      </c>
      <c r="G3556" s="1">
        <f t="shared" si="390"/>
        <v>5</v>
      </c>
      <c r="H3556" s="1">
        <f t="shared" si="391"/>
        <v>2019</v>
      </c>
      <c r="I3556">
        <v>0</v>
      </c>
      <c r="J3556">
        <v>0</v>
      </c>
      <c r="K3556">
        <f t="shared" si="385"/>
        <v>0</v>
      </c>
      <c r="L3556">
        <v>10030</v>
      </c>
      <c r="M3556" s="6">
        <f t="shared" si="386"/>
        <v>0</v>
      </c>
      <c r="N3556" s="6">
        <f t="shared" si="387"/>
        <v>0</v>
      </c>
      <c r="O3556" s="6">
        <f t="shared" si="388"/>
        <v>0</v>
      </c>
      <c r="Q3556">
        <f>_xlfn.XLOOKUP(C3556&amp;G3556&amp;H3556,covid!$E$2:$E$2184,covid!$D$2:$D$2184,0,0,1)</f>
        <v>0</v>
      </c>
    </row>
    <row r="3557" spans="1:17" x14ac:dyDescent="0.3">
      <c r="A3557">
        <f>_xlfn.XLOOKUP(C3557,kamus!$B$2:$B$87,kamus!$A$2:$A$87,0,0,1)</f>
        <v>77</v>
      </c>
      <c r="B3557" t="str">
        <f>_xlfn.XLOOKUP(C3557,kamus!$B$2:$B$87,kamus!$D$2:$D$87,"dihapus",0,1)</f>
        <v>Tempel 1</v>
      </c>
      <c r="C3557" t="s">
        <v>218</v>
      </c>
      <c r="D3557">
        <f>_xlfn.XLOOKUP(C3557,kamus!$B$2:$B$87,kamus!$J$2:$J$87,"dihapus",0,1)</f>
        <v>0</v>
      </c>
      <c r="E3557">
        <f t="shared" si="389"/>
        <v>0</v>
      </c>
      <c r="F3557" s="14">
        <v>43586</v>
      </c>
      <c r="G3557" s="1">
        <f t="shared" si="390"/>
        <v>5</v>
      </c>
      <c r="H3557" s="1">
        <f t="shared" si="391"/>
        <v>2019</v>
      </c>
      <c r="I3557">
        <v>1</v>
      </c>
      <c r="J3557">
        <v>0</v>
      </c>
      <c r="K3557">
        <f t="shared" si="385"/>
        <v>1</v>
      </c>
      <c r="L3557">
        <v>7841</v>
      </c>
      <c r="M3557" s="6">
        <f t="shared" si="386"/>
        <v>12.753475322025253</v>
      </c>
      <c r="N3557" s="6">
        <f t="shared" si="387"/>
        <v>0</v>
      </c>
      <c r="O3557" s="6">
        <f t="shared" si="388"/>
        <v>12.753475322025253</v>
      </c>
      <c r="Q3557">
        <f>_xlfn.XLOOKUP(C3557&amp;G3557&amp;H3557,covid!$E$2:$E$2184,covid!$D$2:$D$2184,0,0,1)</f>
        <v>0</v>
      </c>
    </row>
    <row r="3558" spans="1:17" x14ac:dyDescent="0.3">
      <c r="A3558">
        <f>_xlfn.XLOOKUP(C3558,kamus!$B$2:$B$87,kamus!$A$2:$A$87,0,0,1)</f>
        <v>76</v>
      </c>
      <c r="B3558" t="str">
        <f>_xlfn.XLOOKUP(C3558,kamus!$B$2:$B$87,kamus!$D$2:$D$87,"dihapus",0,1)</f>
        <v>Tempel 1</v>
      </c>
      <c r="C3558" t="s">
        <v>226</v>
      </c>
      <c r="D3558">
        <f>_xlfn.XLOOKUP(C3558,kamus!$B$2:$B$87,kamus!$J$2:$J$87,"dihapus",0,1)</f>
        <v>1</v>
      </c>
      <c r="E3558">
        <f t="shared" si="389"/>
        <v>0</v>
      </c>
      <c r="F3558" s="14">
        <v>43586</v>
      </c>
      <c r="G3558" s="1">
        <f t="shared" si="390"/>
        <v>5</v>
      </c>
      <c r="H3558" s="1">
        <f t="shared" si="391"/>
        <v>2019</v>
      </c>
      <c r="I3558">
        <v>0</v>
      </c>
      <c r="J3558">
        <v>0</v>
      </c>
      <c r="K3558">
        <f t="shared" si="385"/>
        <v>0</v>
      </c>
      <c r="L3558">
        <v>11220</v>
      </c>
      <c r="M3558" s="6">
        <f t="shared" si="386"/>
        <v>0</v>
      </c>
      <c r="N3558" s="6">
        <f t="shared" si="387"/>
        <v>0</v>
      </c>
      <c r="O3558" s="6">
        <f t="shared" si="388"/>
        <v>0</v>
      </c>
      <c r="Q3558">
        <f>_xlfn.XLOOKUP(C3558&amp;G3558&amp;H3558,covid!$E$2:$E$2184,covid!$D$2:$D$2184,0,0,1)</f>
        <v>0</v>
      </c>
    </row>
    <row r="3559" spans="1:17" x14ac:dyDescent="0.3">
      <c r="A3559">
        <f>_xlfn.XLOOKUP(C3559,kamus!$B$2:$B$87,kamus!$A$2:$A$87,0,0,1)</f>
        <v>75</v>
      </c>
      <c r="B3559" t="str">
        <f>_xlfn.XLOOKUP(C3559,kamus!$B$2:$B$87,kamus!$D$2:$D$87,"dihapus",0,1)</f>
        <v>Tempel 1</v>
      </c>
      <c r="C3559" t="s">
        <v>227</v>
      </c>
      <c r="D3559">
        <f>_xlfn.XLOOKUP(C3559,kamus!$B$2:$B$87,kamus!$J$2:$J$87,"dihapus",0,1)</f>
        <v>0</v>
      </c>
      <c r="E3559">
        <f t="shared" si="389"/>
        <v>0</v>
      </c>
      <c r="F3559" s="14">
        <v>43586</v>
      </c>
      <c r="G3559" s="1">
        <f t="shared" si="390"/>
        <v>5</v>
      </c>
      <c r="H3559" s="1">
        <f t="shared" si="391"/>
        <v>2019</v>
      </c>
      <c r="I3559">
        <v>0</v>
      </c>
      <c r="J3559">
        <v>0</v>
      </c>
      <c r="K3559">
        <f t="shared" si="385"/>
        <v>0</v>
      </c>
      <c r="L3559">
        <v>6904</v>
      </c>
      <c r="M3559" s="6">
        <f t="shared" si="386"/>
        <v>0</v>
      </c>
      <c r="N3559" s="6">
        <f t="shared" si="387"/>
        <v>0</v>
      </c>
      <c r="O3559" s="6">
        <f t="shared" si="388"/>
        <v>0</v>
      </c>
      <c r="Q3559">
        <f>_xlfn.XLOOKUP(C3559&amp;G3559&amp;H3559,covid!$E$2:$E$2184,covid!$D$2:$D$2184,0,0,1)</f>
        <v>0</v>
      </c>
    </row>
    <row r="3560" spans="1:17" x14ac:dyDescent="0.3">
      <c r="A3560">
        <f>_xlfn.XLOOKUP(C3560,kamus!$B$2:$B$87,kamus!$A$2:$A$87,0,0,1)</f>
        <v>78</v>
      </c>
      <c r="B3560" t="str">
        <f>_xlfn.XLOOKUP(C3560,kamus!$B$2:$B$87,kamus!$D$2:$D$87,"dihapus",0,1)</f>
        <v>Tempel 1</v>
      </c>
      <c r="C3560" t="s">
        <v>229</v>
      </c>
      <c r="D3560">
        <f>_xlfn.XLOOKUP(C3560,kamus!$B$2:$B$87,kamus!$J$2:$J$87,"dihapus",0,1)</f>
        <v>0</v>
      </c>
      <c r="E3560">
        <f t="shared" si="389"/>
        <v>0</v>
      </c>
      <c r="F3560" s="14">
        <v>43586</v>
      </c>
      <c r="G3560" s="1">
        <f t="shared" si="390"/>
        <v>5</v>
      </c>
      <c r="H3560" s="1">
        <f t="shared" si="391"/>
        <v>2019</v>
      </c>
      <c r="I3560">
        <v>1</v>
      </c>
      <c r="J3560">
        <v>0</v>
      </c>
      <c r="K3560">
        <f t="shared" si="385"/>
        <v>1</v>
      </c>
      <c r="L3560">
        <v>5387</v>
      </c>
      <c r="M3560" s="6">
        <f t="shared" si="386"/>
        <v>18.563207722294415</v>
      </c>
      <c r="N3560" s="6">
        <f t="shared" si="387"/>
        <v>0</v>
      </c>
      <c r="O3560" s="6">
        <f t="shared" si="388"/>
        <v>18.563207722294415</v>
      </c>
      <c r="Q3560">
        <f>_xlfn.XLOOKUP(C3560&amp;G3560&amp;H3560,covid!$E$2:$E$2184,covid!$D$2:$D$2184,0,0,1)</f>
        <v>0</v>
      </c>
    </row>
    <row r="3561" spans="1:17" x14ac:dyDescent="0.3">
      <c r="A3561">
        <f>_xlfn.XLOOKUP(C3561,kamus!$B$2:$B$87,kamus!$A$2:$A$87,0,0,1)</f>
        <v>79</v>
      </c>
      <c r="B3561" t="str">
        <f>_xlfn.XLOOKUP(C3561,kamus!$B$2:$B$87,kamus!$D$2:$D$87,"dihapus",0,1)</f>
        <v>Tempel 2</v>
      </c>
      <c r="C3561" t="s">
        <v>201</v>
      </c>
      <c r="D3561">
        <f>_xlfn.XLOOKUP(C3561,kamus!$B$2:$B$87,kamus!$J$2:$J$87,"dihapus",0,1)</f>
        <v>0</v>
      </c>
      <c r="E3561">
        <f t="shared" si="389"/>
        <v>0</v>
      </c>
      <c r="F3561" s="14">
        <v>43586</v>
      </c>
      <c r="G3561" s="1">
        <f t="shared" si="390"/>
        <v>5</v>
      </c>
      <c r="H3561" s="1">
        <f t="shared" si="391"/>
        <v>2019</v>
      </c>
      <c r="I3561">
        <v>0</v>
      </c>
      <c r="J3561">
        <v>0</v>
      </c>
      <c r="K3561">
        <f t="shared" si="385"/>
        <v>0</v>
      </c>
      <c r="L3561">
        <v>7759</v>
      </c>
      <c r="M3561" s="6">
        <f t="shared" si="386"/>
        <v>0</v>
      </c>
      <c r="N3561" s="6">
        <f t="shared" si="387"/>
        <v>0</v>
      </c>
      <c r="O3561" s="6">
        <f t="shared" si="388"/>
        <v>0</v>
      </c>
      <c r="Q3561">
        <f>_xlfn.XLOOKUP(C3561&amp;G3561&amp;H3561,covid!$E$2:$E$2184,covid!$D$2:$D$2184,0,0,1)</f>
        <v>0</v>
      </c>
    </row>
    <row r="3562" spans="1:17" x14ac:dyDescent="0.3">
      <c r="A3562">
        <f>_xlfn.XLOOKUP(C3562,kamus!$B$2:$B$87,kamus!$A$2:$A$87,0,0,1)</f>
        <v>80</v>
      </c>
      <c r="B3562" t="str">
        <f>_xlfn.XLOOKUP(C3562,kamus!$B$2:$B$87,kamus!$D$2:$D$87,"dihapus",0,1)</f>
        <v>Tempel 2</v>
      </c>
      <c r="C3562" t="s">
        <v>233</v>
      </c>
      <c r="D3562">
        <f>_xlfn.XLOOKUP(C3562,kamus!$B$2:$B$87,kamus!$J$2:$J$87,"dihapus",0,1)</f>
        <v>0</v>
      </c>
      <c r="E3562">
        <f t="shared" si="389"/>
        <v>0</v>
      </c>
      <c r="F3562" s="14">
        <v>43586</v>
      </c>
      <c r="G3562" s="1">
        <f t="shared" si="390"/>
        <v>5</v>
      </c>
      <c r="H3562" s="1">
        <f t="shared" si="391"/>
        <v>2019</v>
      </c>
      <c r="I3562">
        <v>0</v>
      </c>
      <c r="J3562">
        <v>0</v>
      </c>
      <c r="K3562">
        <f t="shared" si="385"/>
        <v>0</v>
      </c>
      <c r="L3562">
        <v>6601</v>
      </c>
      <c r="M3562" s="6">
        <f t="shared" si="386"/>
        <v>0</v>
      </c>
      <c r="N3562" s="6">
        <f t="shared" si="387"/>
        <v>0</v>
      </c>
      <c r="O3562" s="6">
        <f t="shared" si="388"/>
        <v>0</v>
      </c>
      <c r="Q3562">
        <f>_xlfn.XLOOKUP(C3562&amp;G3562&amp;H3562,covid!$E$2:$E$2184,covid!$D$2:$D$2184,0,0,1)</f>
        <v>0</v>
      </c>
    </row>
    <row r="3563" spans="1:17" x14ac:dyDescent="0.3">
      <c r="A3563">
        <f>_xlfn.XLOOKUP(C3563,kamus!$B$2:$B$87,kamus!$A$2:$A$87,0,0,1)</f>
        <v>81</v>
      </c>
      <c r="B3563" t="str">
        <f>_xlfn.XLOOKUP(C3563,kamus!$B$2:$B$87,kamus!$D$2:$D$87,"dihapus",0,1)</f>
        <v>Tempel 2</v>
      </c>
      <c r="C3563" t="s">
        <v>263</v>
      </c>
      <c r="D3563">
        <f>_xlfn.XLOOKUP(C3563,kamus!$B$2:$B$87,kamus!$J$2:$J$87,"dihapus",0,1)</f>
        <v>0</v>
      </c>
      <c r="E3563">
        <f t="shared" si="389"/>
        <v>0</v>
      </c>
      <c r="F3563" s="14">
        <v>43586</v>
      </c>
      <c r="G3563" s="1">
        <f t="shared" si="390"/>
        <v>5</v>
      </c>
      <c r="H3563" s="1">
        <f t="shared" si="391"/>
        <v>2019</v>
      </c>
      <c r="I3563">
        <v>0</v>
      </c>
      <c r="J3563">
        <v>0</v>
      </c>
      <c r="K3563">
        <f t="shared" si="385"/>
        <v>0</v>
      </c>
      <c r="L3563">
        <v>4746</v>
      </c>
      <c r="M3563" s="6">
        <f t="shared" si="386"/>
        <v>0</v>
      </c>
      <c r="N3563" s="6">
        <f t="shared" si="387"/>
        <v>0</v>
      </c>
      <c r="O3563" s="6">
        <f t="shared" si="388"/>
        <v>0</v>
      </c>
      <c r="Q3563">
        <f>_xlfn.XLOOKUP(C3563&amp;G3563&amp;H3563,covid!$E$2:$E$2184,covid!$D$2:$D$2184,0,0,1)</f>
        <v>0</v>
      </c>
    </row>
    <row r="3564" spans="1:17" x14ac:dyDescent="0.3">
      <c r="A3564">
        <f>_xlfn.XLOOKUP(C3564,kamus!$B$2:$B$87,kamus!$A$2:$A$87,0,0,1)</f>
        <v>82</v>
      </c>
      <c r="B3564" t="str">
        <f>_xlfn.XLOOKUP(C3564,kamus!$B$2:$B$87,kamus!$D$2:$D$87,"dihapus",0,1)</f>
        <v>Tempel 2</v>
      </c>
      <c r="C3564" t="s">
        <v>266</v>
      </c>
      <c r="D3564">
        <f>_xlfn.XLOOKUP(C3564,kamus!$B$2:$B$87,kamus!$J$2:$J$87,"dihapus",0,1)</f>
        <v>0</v>
      </c>
      <c r="E3564">
        <f t="shared" si="389"/>
        <v>0</v>
      </c>
      <c r="F3564" s="14">
        <v>43586</v>
      </c>
      <c r="G3564" s="1">
        <f t="shared" si="390"/>
        <v>5</v>
      </c>
      <c r="H3564" s="1">
        <f t="shared" si="391"/>
        <v>2019</v>
      </c>
      <c r="I3564">
        <v>0</v>
      </c>
      <c r="J3564">
        <v>0</v>
      </c>
      <c r="K3564">
        <f t="shared" si="385"/>
        <v>0</v>
      </c>
      <c r="L3564">
        <v>5291</v>
      </c>
      <c r="M3564" s="6">
        <f t="shared" si="386"/>
        <v>0</v>
      </c>
      <c r="N3564" s="6">
        <f t="shared" si="387"/>
        <v>0</v>
      </c>
      <c r="O3564" s="6">
        <f t="shared" si="388"/>
        <v>0</v>
      </c>
      <c r="Q3564">
        <f>_xlfn.XLOOKUP(C3564&amp;G3564&amp;H3564,covid!$E$2:$E$2184,covid!$D$2:$D$2184,0,0,1)</f>
        <v>0</v>
      </c>
    </row>
    <row r="3565" spans="1:17" x14ac:dyDescent="0.3">
      <c r="A3565">
        <f>_xlfn.XLOOKUP(C3565,kamus!$B$2:$B$87,kamus!$A$2:$A$87,0,0,1)</f>
        <v>84</v>
      </c>
      <c r="B3565" t="str">
        <f>_xlfn.XLOOKUP(C3565,kamus!$B$2:$B$87,kamus!$D$2:$D$87,"dihapus",0,1)</f>
        <v>turi</v>
      </c>
      <c r="C3565" t="s">
        <v>199</v>
      </c>
      <c r="D3565">
        <f>_xlfn.XLOOKUP(C3565,kamus!$B$2:$B$87,kamus!$J$2:$J$87,"dihapus",0,1)</f>
        <v>0</v>
      </c>
      <c r="E3565">
        <f t="shared" si="389"/>
        <v>0</v>
      </c>
      <c r="F3565" s="14">
        <v>43586</v>
      </c>
      <c r="G3565" s="1">
        <f t="shared" si="390"/>
        <v>5</v>
      </c>
      <c r="H3565" s="1">
        <f t="shared" si="391"/>
        <v>2019</v>
      </c>
      <c r="I3565">
        <v>0</v>
      </c>
      <c r="J3565">
        <v>0</v>
      </c>
      <c r="K3565">
        <f t="shared" si="385"/>
        <v>0</v>
      </c>
      <c r="L3565">
        <v>9709</v>
      </c>
      <c r="M3565" s="6">
        <f t="shared" si="386"/>
        <v>0</v>
      </c>
      <c r="N3565" s="6">
        <f t="shared" si="387"/>
        <v>0</v>
      </c>
      <c r="O3565" s="6">
        <f t="shared" si="388"/>
        <v>0</v>
      </c>
      <c r="Q3565">
        <f>_xlfn.XLOOKUP(C3565&amp;G3565&amp;H3565,covid!$E$2:$E$2184,covid!$D$2:$D$2184,0,0,1)</f>
        <v>0</v>
      </c>
    </row>
    <row r="3566" spans="1:17" x14ac:dyDescent="0.3">
      <c r="A3566">
        <f>_xlfn.XLOOKUP(C3566,kamus!$B$2:$B$87,kamus!$A$2:$A$87,0,0,1)</f>
        <v>86</v>
      </c>
      <c r="B3566" t="str">
        <f>_xlfn.XLOOKUP(C3566,kamus!$B$2:$B$87,kamus!$D$2:$D$87,"dihapus",0,1)</f>
        <v>turi</v>
      </c>
      <c r="C3566" t="s">
        <v>209</v>
      </c>
      <c r="D3566">
        <f>_xlfn.XLOOKUP(C3566,kamus!$B$2:$B$87,kamus!$J$2:$J$87,"dihapus",0,1)</f>
        <v>0</v>
      </c>
      <c r="E3566">
        <f t="shared" si="389"/>
        <v>0</v>
      </c>
      <c r="F3566" s="14">
        <v>43586</v>
      </c>
      <c r="G3566" s="1">
        <f t="shared" si="390"/>
        <v>5</v>
      </c>
      <c r="H3566" s="1">
        <f t="shared" si="391"/>
        <v>2019</v>
      </c>
      <c r="I3566">
        <v>0</v>
      </c>
      <c r="J3566">
        <v>0</v>
      </c>
      <c r="K3566">
        <f t="shared" si="385"/>
        <v>0</v>
      </c>
      <c r="L3566">
        <v>9559</v>
      </c>
      <c r="M3566" s="6">
        <f t="shared" si="386"/>
        <v>0</v>
      </c>
      <c r="N3566" s="6">
        <f t="shared" si="387"/>
        <v>0</v>
      </c>
      <c r="O3566" s="6">
        <f t="shared" si="388"/>
        <v>0</v>
      </c>
      <c r="Q3566">
        <f>_xlfn.XLOOKUP(C3566&amp;G3566&amp;H3566,covid!$E$2:$E$2184,covid!$D$2:$D$2184,0,0,1)</f>
        <v>0</v>
      </c>
    </row>
    <row r="3567" spans="1:17" x14ac:dyDescent="0.3">
      <c r="A3567">
        <f>_xlfn.XLOOKUP(C3567,kamus!$B$2:$B$87,kamus!$A$2:$A$87,0,0,1)</f>
        <v>83</v>
      </c>
      <c r="B3567" t="str">
        <f>_xlfn.XLOOKUP(C3567,kamus!$B$2:$B$87,kamus!$D$2:$D$87,"dihapus",0,1)</f>
        <v>turi</v>
      </c>
      <c r="C3567" t="s">
        <v>211</v>
      </c>
      <c r="D3567">
        <f>_xlfn.XLOOKUP(C3567,kamus!$B$2:$B$87,kamus!$J$2:$J$87,"dihapus",0,1)</f>
        <v>0</v>
      </c>
      <c r="E3567">
        <f t="shared" si="389"/>
        <v>0</v>
      </c>
      <c r="F3567" s="14">
        <v>43586</v>
      </c>
      <c r="G3567" s="1">
        <f t="shared" si="390"/>
        <v>5</v>
      </c>
      <c r="H3567" s="1">
        <f t="shared" si="391"/>
        <v>2019</v>
      </c>
      <c r="I3567">
        <v>0</v>
      </c>
      <c r="J3567">
        <v>0</v>
      </c>
      <c r="K3567">
        <f t="shared" si="385"/>
        <v>0</v>
      </c>
      <c r="L3567">
        <v>8554</v>
      </c>
      <c r="M3567" s="6">
        <f t="shared" si="386"/>
        <v>0</v>
      </c>
      <c r="N3567" s="6">
        <f t="shared" si="387"/>
        <v>0</v>
      </c>
      <c r="O3567" s="6">
        <f t="shared" si="388"/>
        <v>0</v>
      </c>
      <c r="Q3567">
        <f>_xlfn.XLOOKUP(C3567&amp;G3567&amp;H3567,covid!$E$2:$E$2184,covid!$D$2:$D$2184,0,0,1)</f>
        <v>0</v>
      </c>
    </row>
    <row r="3568" spans="1:17" x14ac:dyDescent="0.3">
      <c r="A3568">
        <f>_xlfn.XLOOKUP(C3568,kamus!$B$2:$B$87,kamus!$A$2:$A$87,0,0,1)</f>
        <v>85</v>
      </c>
      <c r="B3568" t="str">
        <f>_xlfn.XLOOKUP(C3568,kamus!$B$2:$B$87,kamus!$D$2:$D$87,"dihapus",0,1)</f>
        <v>turi</v>
      </c>
      <c r="C3568" t="s">
        <v>279</v>
      </c>
      <c r="D3568">
        <f>_xlfn.XLOOKUP(C3568,kamus!$B$2:$B$87,kamus!$J$2:$J$87,"dihapus",0,1)</f>
        <v>0</v>
      </c>
      <c r="E3568">
        <f t="shared" si="389"/>
        <v>0</v>
      </c>
      <c r="F3568" s="14">
        <v>43586</v>
      </c>
      <c r="G3568" s="1">
        <f t="shared" si="390"/>
        <v>5</v>
      </c>
      <c r="H3568" s="1">
        <f t="shared" si="391"/>
        <v>2019</v>
      </c>
      <c r="I3568">
        <v>0</v>
      </c>
      <c r="J3568">
        <v>0</v>
      </c>
      <c r="K3568">
        <f t="shared" si="385"/>
        <v>0</v>
      </c>
      <c r="L3568">
        <v>10971</v>
      </c>
      <c r="M3568" s="6">
        <f t="shared" si="386"/>
        <v>0</v>
      </c>
      <c r="N3568" s="6">
        <f t="shared" si="387"/>
        <v>0</v>
      </c>
      <c r="O3568" s="6">
        <f t="shared" si="388"/>
        <v>0</v>
      </c>
      <c r="Q3568">
        <f>_xlfn.XLOOKUP(C3568&amp;G3568&amp;H3568,covid!$E$2:$E$2184,covid!$D$2:$D$2184,0,0,1)</f>
        <v>0</v>
      </c>
    </row>
    <row r="3569" spans="1:17" x14ac:dyDescent="0.3">
      <c r="A3569">
        <f>_xlfn.XLOOKUP(C3569,kamus!$B$2:$B$87,kamus!$A$2:$A$87,0,0,1)</f>
        <v>4</v>
      </c>
      <c r="B3569" t="str">
        <f>_xlfn.XLOOKUP(C3569,kamus!$B$2:$B$87,kamus!$D$2:$D$87,"dihapus",0,1)</f>
        <v>Berbah</v>
      </c>
      <c r="C3569" t="s">
        <v>215</v>
      </c>
      <c r="D3569">
        <f>_xlfn.XLOOKUP(C3569,kamus!$B$2:$B$87,kamus!$J$2:$J$87,"dihapus",0,1)</f>
        <v>0</v>
      </c>
      <c r="E3569">
        <f t="shared" si="389"/>
        <v>0</v>
      </c>
      <c r="F3569" s="14">
        <v>43617</v>
      </c>
      <c r="G3569" s="1">
        <f t="shared" si="390"/>
        <v>6</v>
      </c>
      <c r="H3569" s="1">
        <f t="shared" si="391"/>
        <v>2019</v>
      </c>
      <c r="I3569">
        <v>0</v>
      </c>
      <c r="J3569">
        <v>2</v>
      </c>
      <c r="K3569">
        <f t="shared" si="385"/>
        <v>2</v>
      </c>
      <c r="L3569">
        <v>11448</v>
      </c>
      <c r="M3569" s="6">
        <f t="shared" si="386"/>
        <v>0</v>
      </c>
      <c r="N3569" s="6">
        <f t="shared" si="387"/>
        <v>17.470300489168412</v>
      </c>
      <c r="O3569" s="6">
        <f t="shared" si="388"/>
        <v>17.470300489168412</v>
      </c>
      <c r="Q3569">
        <f>_xlfn.XLOOKUP(C3569&amp;G3569&amp;H3569,covid!$E$2:$E$2184,covid!$D$2:$D$2184,0,0,1)</f>
        <v>0</v>
      </c>
    </row>
    <row r="3570" spans="1:17" x14ac:dyDescent="0.3">
      <c r="A3570">
        <f>_xlfn.XLOOKUP(C3570,kamus!$B$2:$B$87,kamus!$A$2:$A$87,0,0,1)</f>
        <v>1</v>
      </c>
      <c r="B3570" t="str">
        <f>_xlfn.XLOOKUP(C3570,kamus!$B$2:$B$87,kamus!$D$2:$D$87,"dihapus",0,1)</f>
        <v>Berbah</v>
      </c>
      <c r="C3570" t="s">
        <v>216</v>
      </c>
      <c r="D3570">
        <f>_xlfn.XLOOKUP(C3570,kamus!$B$2:$B$87,kamus!$J$2:$J$87,"dihapus",0,1)</f>
        <v>1</v>
      </c>
      <c r="E3570">
        <f t="shared" si="389"/>
        <v>0</v>
      </c>
      <c r="F3570" s="14">
        <v>43617</v>
      </c>
      <c r="G3570" s="1">
        <f t="shared" si="390"/>
        <v>6</v>
      </c>
      <c r="H3570" s="1">
        <f t="shared" si="391"/>
        <v>2019</v>
      </c>
      <c r="I3570">
        <v>0</v>
      </c>
      <c r="J3570">
        <v>3</v>
      </c>
      <c r="K3570">
        <f t="shared" si="385"/>
        <v>3</v>
      </c>
      <c r="L3570">
        <v>14565</v>
      </c>
      <c r="M3570" s="6">
        <f t="shared" si="386"/>
        <v>0</v>
      </c>
      <c r="N3570" s="6">
        <f t="shared" si="387"/>
        <v>20.59732234809475</v>
      </c>
      <c r="O3570" s="6">
        <f t="shared" si="388"/>
        <v>20.59732234809475</v>
      </c>
      <c r="Q3570">
        <f>_xlfn.XLOOKUP(C3570&amp;G3570&amp;H3570,covid!$E$2:$E$2184,covid!$D$2:$D$2184,0,0,1)</f>
        <v>0</v>
      </c>
    </row>
    <row r="3571" spans="1:17" x14ac:dyDescent="0.3">
      <c r="A3571">
        <f>_xlfn.XLOOKUP(C3571,kamus!$B$2:$B$87,kamus!$A$2:$A$87,0,0,1)</f>
        <v>2</v>
      </c>
      <c r="B3571" t="str">
        <f>_xlfn.XLOOKUP(C3571,kamus!$B$2:$B$87,kamus!$D$2:$D$87,"dihapus",0,1)</f>
        <v>Berbah</v>
      </c>
      <c r="C3571" t="s">
        <v>246</v>
      </c>
      <c r="D3571">
        <f>_xlfn.XLOOKUP(C3571,kamus!$B$2:$B$87,kamus!$J$2:$J$87,"dihapus",0,1)</f>
        <v>1</v>
      </c>
      <c r="E3571">
        <f t="shared" si="389"/>
        <v>0</v>
      </c>
      <c r="F3571" s="14">
        <v>43617</v>
      </c>
      <c r="G3571" s="1">
        <f t="shared" si="390"/>
        <v>6</v>
      </c>
      <c r="H3571" s="1">
        <f t="shared" si="391"/>
        <v>2019</v>
      </c>
      <c r="I3571">
        <v>0</v>
      </c>
      <c r="J3571">
        <v>4</v>
      </c>
      <c r="K3571">
        <f t="shared" si="385"/>
        <v>4</v>
      </c>
      <c r="L3571">
        <v>18704</v>
      </c>
      <c r="M3571" s="6">
        <f t="shared" si="386"/>
        <v>0</v>
      </c>
      <c r="N3571" s="6">
        <f t="shared" si="387"/>
        <v>21.385799828913601</v>
      </c>
      <c r="O3571" s="6">
        <f t="shared" si="388"/>
        <v>21.385799828913601</v>
      </c>
      <c r="Q3571">
        <f>_xlfn.XLOOKUP(C3571&amp;G3571&amp;H3571,covid!$E$2:$E$2184,covid!$D$2:$D$2184,0,0,1)</f>
        <v>0</v>
      </c>
    </row>
    <row r="3572" spans="1:17" x14ac:dyDescent="0.3">
      <c r="A3572">
        <f>_xlfn.XLOOKUP(C3572,kamus!$B$2:$B$87,kamus!$A$2:$A$87,0,0,1)</f>
        <v>3</v>
      </c>
      <c r="B3572" t="str">
        <f>_xlfn.XLOOKUP(C3572,kamus!$B$2:$B$87,kamus!$D$2:$D$87,"dihapus",0,1)</f>
        <v>Berbah</v>
      </c>
      <c r="C3572" t="s">
        <v>267</v>
      </c>
      <c r="D3572">
        <f>_xlfn.XLOOKUP(C3572,kamus!$B$2:$B$87,kamus!$J$2:$J$87,"dihapus",0,1)</f>
        <v>1</v>
      </c>
      <c r="E3572">
        <f t="shared" si="389"/>
        <v>0</v>
      </c>
      <c r="F3572" s="14">
        <v>43617</v>
      </c>
      <c r="G3572" s="1">
        <f t="shared" si="390"/>
        <v>6</v>
      </c>
      <c r="H3572" s="1">
        <f t="shared" si="391"/>
        <v>2019</v>
      </c>
      <c r="I3572">
        <v>0</v>
      </c>
      <c r="J3572">
        <v>0</v>
      </c>
      <c r="K3572">
        <f t="shared" si="385"/>
        <v>0</v>
      </c>
      <c r="L3572">
        <v>13363</v>
      </c>
      <c r="M3572" s="6">
        <f t="shared" si="386"/>
        <v>0</v>
      </c>
      <c r="N3572" s="6">
        <f t="shared" si="387"/>
        <v>0</v>
      </c>
      <c r="O3572" s="6">
        <f t="shared" si="388"/>
        <v>0</v>
      </c>
      <c r="Q3572">
        <f>_xlfn.XLOOKUP(C3572&amp;G3572&amp;H3572,covid!$E$2:$E$2184,covid!$D$2:$D$2184,0,0,1)</f>
        <v>0</v>
      </c>
    </row>
    <row r="3573" spans="1:17" x14ac:dyDescent="0.3">
      <c r="A3573">
        <f>_xlfn.XLOOKUP(C3573,kamus!$B$2:$B$87,kamus!$A$2:$A$87,0,0,1)</f>
        <v>9</v>
      </c>
      <c r="B3573" t="str">
        <f>_xlfn.XLOOKUP(C3573,kamus!$B$2:$B$87,kamus!$D$2:$D$87,"dihapus",0,1)</f>
        <v>cangkringan</v>
      </c>
      <c r="C3573" t="s">
        <v>197</v>
      </c>
      <c r="D3573">
        <f>_xlfn.XLOOKUP(C3573,kamus!$B$2:$B$87,kamus!$J$2:$J$87,"dihapus",0,1)</f>
        <v>0</v>
      </c>
      <c r="E3573">
        <f t="shared" si="389"/>
        <v>0</v>
      </c>
      <c r="F3573" s="14">
        <v>43617</v>
      </c>
      <c r="G3573" s="1">
        <f t="shared" si="390"/>
        <v>6</v>
      </c>
      <c r="H3573" s="1">
        <f t="shared" si="391"/>
        <v>2019</v>
      </c>
      <c r="I3573">
        <v>1</v>
      </c>
      <c r="J3573">
        <v>0</v>
      </c>
      <c r="K3573">
        <f t="shared" si="385"/>
        <v>1</v>
      </c>
      <c r="L3573">
        <v>8063</v>
      </c>
      <c r="M3573" s="6">
        <f t="shared" si="386"/>
        <v>12.402331638348009</v>
      </c>
      <c r="N3573" s="6">
        <f t="shared" si="387"/>
        <v>0</v>
      </c>
      <c r="O3573" s="6">
        <f t="shared" si="388"/>
        <v>12.402331638348009</v>
      </c>
      <c r="Q3573">
        <f>_xlfn.XLOOKUP(C3573&amp;G3573&amp;H3573,covid!$E$2:$E$2184,covid!$D$2:$D$2184,0,0,1)</f>
        <v>0</v>
      </c>
    </row>
    <row r="3574" spans="1:17" x14ac:dyDescent="0.3">
      <c r="A3574">
        <f>_xlfn.XLOOKUP(C3574,kamus!$B$2:$B$87,kamus!$A$2:$A$87,0,0,1)</f>
        <v>5</v>
      </c>
      <c r="B3574" t="str">
        <f>_xlfn.XLOOKUP(C3574,kamus!$B$2:$B$87,kamus!$D$2:$D$87,"dihapus",0,1)</f>
        <v>cangkringan</v>
      </c>
      <c r="C3574" t="s">
        <v>212</v>
      </c>
      <c r="D3574">
        <f>_xlfn.XLOOKUP(C3574,kamus!$B$2:$B$87,kamus!$J$2:$J$87,"dihapus",0,1)</f>
        <v>0</v>
      </c>
      <c r="E3574">
        <f t="shared" si="389"/>
        <v>0</v>
      </c>
      <c r="F3574" s="14">
        <v>43617</v>
      </c>
      <c r="G3574" s="1">
        <f t="shared" si="390"/>
        <v>6</v>
      </c>
      <c r="H3574" s="1">
        <f t="shared" si="391"/>
        <v>2019</v>
      </c>
      <c r="I3574">
        <v>1</v>
      </c>
      <c r="J3574">
        <v>0</v>
      </c>
      <c r="K3574">
        <f t="shared" si="385"/>
        <v>1</v>
      </c>
      <c r="L3574">
        <v>4133</v>
      </c>
      <c r="M3574" s="6">
        <f t="shared" si="386"/>
        <v>24.195499637067506</v>
      </c>
      <c r="N3574" s="6">
        <f t="shared" si="387"/>
        <v>0</v>
      </c>
      <c r="O3574" s="6">
        <f t="shared" si="388"/>
        <v>24.195499637067506</v>
      </c>
      <c r="Q3574">
        <f>_xlfn.XLOOKUP(C3574&amp;G3574&amp;H3574,covid!$E$2:$E$2184,covid!$D$2:$D$2184,0,0,1)</f>
        <v>0</v>
      </c>
    </row>
    <row r="3575" spans="1:17" x14ac:dyDescent="0.3">
      <c r="A3575">
        <f>_xlfn.XLOOKUP(C3575,kamus!$B$2:$B$87,kamus!$A$2:$A$87,0,0,1)</f>
        <v>7</v>
      </c>
      <c r="B3575" t="str">
        <f>_xlfn.XLOOKUP(C3575,kamus!$B$2:$B$87,kamus!$D$2:$D$87,"dihapus",0,1)</f>
        <v>cangkringan</v>
      </c>
      <c r="C3575" t="s">
        <v>217</v>
      </c>
      <c r="D3575">
        <f>_xlfn.XLOOKUP(C3575,kamus!$B$2:$B$87,kamus!$J$2:$J$87,"dihapus",0,1)</f>
        <v>0</v>
      </c>
      <c r="E3575">
        <f t="shared" si="389"/>
        <v>0</v>
      </c>
      <c r="F3575" s="14">
        <v>43617</v>
      </c>
      <c r="G3575" s="1">
        <f t="shared" si="390"/>
        <v>6</v>
      </c>
      <c r="H3575" s="1">
        <f t="shared" si="391"/>
        <v>2019</v>
      </c>
      <c r="I3575">
        <v>0</v>
      </c>
      <c r="J3575">
        <v>0</v>
      </c>
      <c r="K3575">
        <f t="shared" si="385"/>
        <v>0</v>
      </c>
      <c r="L3575">
        <v>3586</v>
      </c>
      <c r="M3575" s="6">
        <f t="shared" si="386"/>
        <v>0</v>
      </c>
      <c r="N3575" s="6">
        <f t="shared" si="387"/>
        <v>0</v>
      </c>
      <c r="O3575" s="6">
        <f t="shared" si="388"/>
        <v>0</v>
      </c>
      <c r="Q3575">
        <f>_xlfn.XLOOKUP(C3575&amp;G3575&amp;H3575,covid!$E$2:$E$2184,covid!$D$2:$D$2184,0,0,1)</f>
        <v>0</v>
      </c>
    </row>
    <row r="3576" spans="1:17" x14ac:dyDescent="0.3">
      <c r="A3576">
        <f>_xlfn.XLOOKUP(C3576,kamus!$B$2:$B$87,kamus!$A$2:$A$87,0,0,1)</f>
        <v>8</v>
      </c>
      <c r="B3576" t="str">
        <f>_xlfn.XLOOKUP(C3576,kamus!$B$2:$B$87,kamus!$D$2:$D$87,"dihapus",0,1)</f>
        <v>cangkringan</v>
      </c>
      <c r="C3576" t="s">
        <v>275</v>
      </c>
      <c r="D3576">
        <f>_xlfn.XLOOKUP(C3576,kamus!$B$2:$B$87,kamus!$J$2:$J$87,"dihapus",0,1)</f>
        <v>0</v>
      </c>
      <c r="E3576">
        <f t="shared" si="389"/>
        <v>0</v>
      </c>
      <c r="F3576" s="14">
        <v>43617</v>
      </c>
      <c r="G3576" s="1">
        <f t="shared" si="390"/>
        <v>6</v>
      </c>
      <c r="H3576" s="1">
        <f t="shared" si="391"/>
        <v>2019</v>
      </c>
      <c r="I3576">
        <v>0</v>
      </c>
      <c r="J3576">
        <v>0</v>
      </c>
      <c r="K3576">
        <f t="shared" si="385"/>
        <v>0</v>
      </c>
      <c r="L3576">
        <v>5550</v>
      </c>
      <c r="M3576" s="6">
        <f t="shared" si="386"/>
        <v>0</v>
      </c>
      <c r="N3576" s="6">
        <f t="shared" si="387"/>
        <v>0</v>
      </c>
      <c r="O3576" s="6">
        <f t="shared" si="388"/>
        <v>0</v>
      </c>
      <c r="Q3576">
        <f>_xlfn.XLOOKUP(C3576&amp;G3576&amp;H3576,covid!$E$2:$E$2184,covid!$D$2:$D$2184,0,0,1)</f>
        <v>0</v>
      </c>
    </row>
    <row r="3577" spans="1:17" x14ac:dyDescent="0.3">
      <c r="A3577">
        <f>_xlfn.XLOOKUP(C3577,kamus!$B$2:$B$87,kamus!$A$2:$A$87,0,0,1)</f>
        <v>6</v>
      </c>
      <c r="B3577" t="str">
        <f>_xlfn.XLOOKUP(C3577,kamus!$B$2:$B$87,kamus!$D$2:$D$87,"dihapus",0,1)</f>
        <v>cangkringan</v>
      </c>
      <c r="C3577" t="s">
        <v>281</v>
      </c>
      <c r="D3577">
        <f>_xlfn.XLOOKUP(C3577,kamus!$B$2:$B$87,kamus!$J$2:$J$87,"dihapus",0,1)</f>
        <v>0</v>
      </c>
      <c r="E3577">
        <f t="shared" si="389"/>
        <v>0</v>
      </c>
      <c r="F3577" s="14">
        <v>43617</v>
      </c>
      <c r="G3577" s="1">
        <f t="shared" si="390"/>
        <v>6</v>
      </c>
      <c r="H3577" s="1">
        <f t="shared" si="391"/>
        <v>2019</v>
      </c>
      <c r="I3577">
        <v>0</v>
      </c>
      <c r="J3577">
        <v>0</v>
      </c>
      <c r="K3577">
        <f t="shared" si="385"/>
        <v>0</v>
      </c>
      <c r="L3577">
        <v>11339</v>
      </c>
      <c r="M3577" s="6">
        <f t="shared" si="386"/>
        <v>0</v>
      </c>
      <c r="N3577" s="6">
        <f t="shared" si="387"/>
        <v>0</v>
      </c>
      <c r="O3577" s="6">
        <f t="shared" si="388"/>
        <v>0</v>
      </c>
      <c r="Q3577">
        <f>_xlfn.XLOOKUP(C3577&amp;G3577&amp;H3577,covid!$E$2:$E$2184,covid!$D$2:$D$2184,0,0,1)</f>
        <v>0</v>
      </c>
    </row>
    <row r="3578" spans="1:17" x14ac:dyDescent="0.3">
      <c r="A3578">
        <f>_xlfn.XLOOKUP(C3578,kamus!$B$2:$B$87,kamus!$A$2:$A$87,0,0,1)</f>
        <v>10</v>
      </c>
      <c r="B3578" t="str">
        <f>_xlfn.XLOOKUP(C3578,kamus!$B$2:$B$87,kamus!$D$2:$D$87,"dihapus",0,1)</f>
        <v>Depok 1</v>
      </c>
      <c r="C3578" t="s">
        <v>220</v>
      </c>
      <c r="D3578">
        <f>_xlfn.XLOOKUP(C3578,kamus!$B$2:$B$87,kamus!$J$2:$J$87,"dihapus",0,1)</f>
        <v>1</v>
      </c>
      <c r="E3578">
        <f t="shared" si="389"/>
        <v>0</v>
      </c>
      <c r="F3578" s="14">
        <v>43617</v>
      </c>
      <c r="G3578" s="1">
        <f t="shared" si="390"/>
        <v>6</v>
      </c>
      <c r="H3578" s="1">
        <f t="shared" si="391"/>
        <v>2019</v>
      </c>
      <c r="I3578">
        <v>2</v>
      </c>
      <c r="J3578">
        <v>3</v>
      </c>
      <c r="K3578">
        <f t="shared" si="385"/>
        <v>5</v>
      </c>
      <c r="L3578">
        <v>37946</v>
      </c>
      <c r="M3578" s="6">
        <f t="shared" si="386"/>
        <v>5.2706477626100252</v>
      </c>
      <c r="N3578" s="6">
        <f t="shared" si="387"/>
        <v>7.9059716439150369</v>
      </c>
      <c r="O3578" s="6">
        <f t="shared" si="388"/>
        <v>13.176619406525061</v>
      </c>
      <c r="Q3578">
        <f>_xlfn.XLOOKUP(C3578&amp;G3578&amp;H3578,covid!$E$2:$E$2184,covid!$D$2:$D$2184,0,0,1)</f>
        <v>0</v>
      </c>
    </row>
    <row r="3579" spans="1:17" x14ac:dyDescent="0.3">
      <c r="A3579">
        <f>_xlfn.XLOOKUP(C3579,kamus!$B$2:$B$87,kamus!$A$2:$A$87,0,0,1)</f>
        <v>11</v>
      </c>
      <c r="B3579" t="str">
        <f>_xlfn.XLOOKUP(C3579,kamus!$B$2:$B$87,kamus!$D$2:$D$87,"dihapus",0,1)</f>
        <v>Depok 2</v>
      </c>
      <c r="C3579" t="s">
        <v>207</v>
      </c>
      <c r="D3579">
        <f>_xlfn.XLOOKUP(C3579,kamus!$B$2:$B$87,kamus!$J$2:$J$87,"dihapus",0,1)</f>
        <v>1</v>
      </c>
      <c r="E3579">
        <f t="shared" si="389"/>
        <v>0</v>
      </c>
      <c r="F3579" s="14">
        <v>43617</v>
      </c>
      <c r="G3579" s="1">
        <f t="shared" si="390"/>
        <v>6</v>
      </c>
      <c r="H3579" s="1">
        <f t="shared" si="391"/>
        <v>2019</v>
      </c>
      <c r="I3579">
        <v>4</v>
      </c>
      <c r="J3579">
        <v>5</v>
      </c>
      <c r="K3579">
        <f t="shared" si="385"/>
        <v>9</v>
      </c>
      <c r="L3579">
        <v>44433</v>
      </c>
      <c r="M3579" s="6">
        <f t="shared" si="386"/>
        <v>9.0023180969099545</v>
      </c>
      <c r="N3579" s="6">
        <f t="shared" si="387"/>
        <v>11.252897621137443</v>
      </c>
      <c r="O3579" s="6">
        <f t="shared" si="388"/>
        <v>20.255215718047399</v>
      </c>
      <c r="Q3579">
        <f>_xlfn.XLOOKUP(C3579&amp;G3579&amp;H3579,covid!$E$2:$E$2184,covid!$D$2:$D$2184,0,0,1)</f>
        <v>0</v>
      </c>
    </row>
    <row r="3580" spans="1:17" x14ac:dyDescent="0.3">
      <c r="A3580">
        <f>_xlfn.XLOOKUP(C3580,kamus!$B$2:$B$87,kamus!$A$2:$A$87,0,0,1)</f>
        <v>12</v>
      </c>
      <c r="B3580" t="str">
        <f>_xlfn.XLOOKUP(C3580,kamus!$B$2:$B$87,kamus!$D$2:$D$87,"dihapus",0,1)</f>
        <v>Depok 3</v>
      </c>
      <c r="C3580" t="s">
        <v>206</v>
      </c>
      <c r="D3580">
        <f>_xlfn.XLOOKUP(C3580,kamus!$B$2:$B$87,kamus!$J$2:$J$87,"dihapus",0,1)</f>
        <v>1</v>
      </c>
      <c r="E3580">
        <f t="shared" si="389"/>
        <v>0</v>
      </c>
      <c r="F3580" s="14">
        <v>43617</v>
      </c>
      <c r="G3580" s="1">
        <f t="shared" si="390"/>
        <v>6</v>
      </c>
      <c r="H3580" s="1">
        <f t="shared" si="391"/>
        <v>2019</v>
      </c>
      <c r="I3580">
        <v>2</v>
      </c>
      <c r="J3580">
        <v>0</v>
      </c>
      <c r="K3580">
        <f t="shared" si="385"/>
        <v>2</v>
      </c>
      <c r="L3580">
        <v>44837</v>
      </c>
      <c r="M3580" s="6">
        <f t="shared" si="386"/>
        <v>4.460601735174075</v>
      </c>
      <c r="N3580" s="6">
        <f t="shared" si="387"/>
        <v>0</v>
      </c>
      <c r="O3580" s="6">
        <f t="shared" si="388"/>
        <v>4.460601735174075</v>
      </c>
      <c r="Q3580">
        <f>_xlfn.XLOOKUP(C3580&amp;G3580&amp;H3580,covid!$E$2:$E$2184,covid!$D$2:$D$2184,0,0,1)</f>
        <v>0</v>
      </c>
    </row>
    <row r="3581" spans="1:17" x14ac:dyDescent="0.3">
      <c r="A3581">
        <f>_xlfn.XLOOKUP(C3581,kamus!$B$2:$B$87,kamus!$A$2:$A$87,0,0,1)</f>
        <v>0</v>
      </c>
      <c r="B3581" t="str">
        <f>_xlfn.XLOOKUP(C3581,kamus!$B$2:$B$87,kamus!$D$2:$D$87,"dihapus",0,1)</f>
        <v>dihapus</v>
      </c>
      <c r="C3581" t="s">
        <v>282</v>
      </c>
      <c r="D3581" t="str">
        <f>_xlfn.XLOOKUP(C3581,kamus!$B$2:$B$87,kamus!$J$2:$J$87,"dihapus",0,1)</f>
        <v>dihapus</v>
      </c>
      <c r="E3581">
        <f t="shared" si="389"/>
        <v>0</v>
      </c>
      <c r="F3581" s="14">
        <v>43617</v>
      </c>
      <c r="G3581" s="1">
        <f t="shared" si="390"/>
        <v>6</v>
      </c>
      <c r="H3581" s="1">
        <f t="shared" si="391"/>
        <v>2019</v>
      </c>
      <c r="I3581">
        <v>0</v>
      </c>
      <c r="J3581">
        <v>0</v>
      </c>
      <c r="K3581">
        <f t="shared" si="385"/>
        <v>0</v>
      </c>
      <c r="L3581" t="e">
        <v>#N/A</v>
      </c>
      <c r="M3581" s="6" t="e">
        <f t="shared" si="386"/>
        <v>#N/A</v>
      </c>
      <c r="N3581" s="6" t="e">
        <f t="shared" si="387"/>
        <v>#N/A</v>
      </c>
      <c r="O3581" s="6" t="e">
        <f t="shared" si="388"/>
        <v>#N/A</v>
      </c>
      <c r="Q3581">
        <f>_xlfn.XLOOKUP(C3581&amp;G3581&amp;H3581,covid!$E$2:$E$2184,covid!$D$2:$D$2184,0,0,1)</f>
        <v>0</v>
      </c>
    </row>
    <row r="3582" spans="1:17" x14ac:dyDescent="0.3">
      <c r="A3582">
        <f>_xlfn.XLOOKUP(C3582,kamus!$B$2:$B$87,kamus!$A$2:$A$87,0,0,1)</f>
        <v>14</v>
      </c>
      <c r="B3582" t="str">
        <f>_xlfn.XLOOKUP(C3582,kamus!$B$2:$B$87,kamus!$D$2:$D$87,"dihapus",0,1)</f>
        <v>Gamping 1</v>
      </c>
      <c r="C3582" t="s">
        <v>196</v>
      </c>
      <c r="D3582">
        <f>_xlfn.XLOOKUP(C3582,kamus!$B$2:$B$87,kamus!$J$2:$J$87,"dihapus",0,1)</f>
        <v>1</v>
      </c>
      <c r="E3582">
        <f t="shared" si="389"/>
        <v>0</v>
      </c>
      <c r="F3582" s="14">
        <v>43617</v>
      </c>
      <c r="G3582" s="1">
        <f t="shared" si="390"/>
        <v>6</v>
      </c>
      <c r="H3582" s="1">
        <f t="shared" si="391"/>
        <v>2019</v>
      </c>
      <c r="I3582">
        <v>2</v>
      </c>
      <c r="J3582">
        <v>0</v>
      </c>
      <c r="K3582">
        <f t="shared" si="385"/>
        <v>2</v>
      </c>
      <c r="L3582">
        <v>22819</v>
      </c>
      <c r="M3582" s="6">
        <f t="shared" si="386"/>
        <v>8.7646259695867474</v>
      </c>
      <c r="N3582" s="6">
        <f t="shared" si="387"/>
        <v>0</v>
      </c>
      <c r="O3582" s="6">
        <f t="shared" si="388"/>
        <v>8.7646259695867474</v>
      </c>
      <c r="Q3582">
        <f>_xlfn.XLOOKUP(C3582&amp;G3582&amp;H3582,covid!$E$2:$E$2184,covid!$D$2:$D$2184,0,0,1)</f>
        <v>0</v>
      </c>
    </row>
    <row r="3583" spans="1:17" x14ac:dyDescent="0.3">
      <c r="A3583">
        <f>_xlfn.XLOOKUP(C3583,kamus!$B$2:$B$87,kamus!$A$2:$A$87,0,0,1)</f>
        <v>13</v>
      </c>
      <c r="B3583" t="str">
        <f>_xlfn.XLOOKUP(C3583,kamus!$B$2:$B$87,kamus!$D$2:$D$87,"dihapus",0,1)</f>
        <v>Gamping 1</v>
      </c>
      <c r="C3583" t="s">
        <v>198</v>
      </c>
      <c r="D3583">
        <f>_xlfn.XLOOKUP(C3583,kamus!$B$2:$B$87,kamus!$J$2:$J$87,"dihapus",0,1)</f>
        <v>1</v>
      </c>
      <c r="E3583">
        <f t="shared" si="389"/>
        <v>0</v>
      </c>
      <c r="F3583" s="14">
        <v>43617</v>
      </c>
      <c r="G3583" s="1">
        <f t="shared" si="390"/>
        <v>6</v>
      </c>
      <c r="H3583" s="1">
        <f t="shared" si="391"/>
        <v>2019</v>
      </c>
      <c r="I3583">
        <v>4</v>
      </c>
      <c r="J3583">
        <v>0</v>
      </c>
      <c r="K3583">
        <f t="shared" si="385"/>
        <v>4</v>
      </c>
      <c r="L3583">
        <v>20645</v>
      </c>
      <c r="M3583" s="6">
        <f t="shared" si="386"/>
        <v>19.375151368370066</v>
      </c>
      <c r="N3583" s="6">
        <f t="shared" si="387"/>
        <v>0</v>
      </c>
      <c r="O3583" s="6">
        <f t="shared" si="388"/>
        <v>19.375151368370066</v>
      </c>
      <c r="Q3583">
        <f>_xlfn.XLOOKUP(C3583&amp;G3583&amp;H3583,covid!$E$2:$E$2184,covid!$D$2:$D$2184,0,0,1)</f>
        <v>0</v>
      </c>
    </row>
    <row r="3584" spans="1:17" x14ac:dyDescent="0.3">
      <c r="A3584">
        <f>_xlfn.XLOOKUP(C3584,kamus!$B$2:$B$87,kamus!$A$2:$A$87,0,0,1)</f>
        <v>16</v>
      </c>
      <c r="B3584" t="str">
        <f>_xlfn.XLOOKUP(C3584,kamus!$B$2:$B$87,kamus!$D$2:$D$87,"dihapus",0,1)</f>
        <v>Gamping 2</v>
      </c>
      <c r="C3584" t="s">
        <v>200</v>
      </c>
      <c r="D3584">
        <f>_xlfn.XLOOKUP(C3584,kamus!$B$2:$B$87,kamus!$J$2:$J$87,"dihapus",0,1)</f>
        <v>1</v>
      </c>
      <c r="E3584">
        <f t="shared" si="389"/>
        <v>0</v>
      </c>
      <c r="F3584" s="14">
        <v>43617</v>
      </c>
      <c r="G3584" s="1">
        <f t="shared" si="390"/>
        <v>6</v>
      </c>
      <c r="H3584" s="1">
        <f t="shared" si="391"/>
        <v>2019</v>
      </c>
      <c r="I3584">
        <v>1</v>
      </c>
      <c r="J3584">
        <v>0</v>
      </c>
      <c r="K3584">
        <f t="shared" si="385"/>
        <v>1</v>
      </c>
      <c r="L3584">
        <v>16624</v>
      </c>
      <c r="M3584" s="6">
        <f t="shared" si="386"/>
        <v>6.0153994225216554</v>
      </c>
      <c r="N3584" s="6">
        <f t="shared" si="387"/>
        <v>0</v>
      </c>
      <c r="O3584" s="6">
        <f t="shared" si="388"/>
        <v>6.0153994225216554</v>
      </c>
      <c r="Q3584">
        <f>_xlfn.XLOOKUP(C3584&amp;G3584&amp;H3584,covid!$E$2:$E$2184,covid!$D$2:$D$2184,0,0,1)</f>
        <v>0</v>
      </c>
    </row>
    <row r="3585" spans="1:17" x14ac:dyDescent="0.3">
      <c r="A3585">
        <f>_xlfn.XLOOKUP(C3585,kamus!$B$2:$B$87,kamus!$A$2:$A$87,0,0,1)</f>
        <v>15</v>
      </c>
      <c r="B3585" t="str">
        <f>_xlfn.XLOOKUP(C3585,kamus!$B$2:$B$87,kamus!$D$2:$D$87,"dihapus",0,1)</f>
        <v>Gamping 2</v>
      </c>
      <c r="C3585" t="s">
        <v>230</v>
      </c>
      <c r="D3585">
        <f>_xlfn.XLOOKUP(C3585,kamus!$B$2:$B$87,kamus!$J$2:$J$87,"dihapus",0,1)</f>
        <v>1</v>
      </c>
      <c r="E3585">
        <f t="shared" si="389"/>
        <v>0</v>
      </c>
      <c r="F3585" s="14">
        <v>43617</v>
      </c>
      <c r="G3585" s="1">
        <f t="shared" si="390"/>
        <v>6</v>
      </c>
      <c r="H3585" s="1">
        <f t="shared" si="391"/>
        <v>2019</v>
      </c>
      <c r="I3585">
        <v>0</v>
      </c>
      <c r="J3585">
        <v>0</v>
      </c>
      <c r="K3585">
        <f t="shared" si="385"/>
        <v>0</v>
      </c>
      <c r="L3585">
        <v>18692</v>
      </c>
      <c r="M3585" s="6">
        <f t="shared" si="386"/>
        <v>0</v>
      </c>
      <c r="N3585" s="6">
        <f t="shared" si="387"/>
        <v>0</v>
      </c>
      <c r="O3585" s="6">
        <f t="shared" si="388"/>
        <v>0</v>
      </c>
      <c r="Q3585">
        <f>_xlfn.XLOOKUP(C3585&amp;G3585&amp;H3585,covid!$E$2:$E$2184,covid!$D$2:$D$2184,0,0,1)</f>
        <v>0</v>
      </c>
    </row>
    <row r="3586" spans="1:17" x14ac:dyDescent="0.3">
      <c r="A3586">
        <f>_xlfn.XLOOKUP(C3586,kamus!$B$2:$B$87,kamus!$A$2:$A$87,0,0,1)</f>
        <v>17</v>
      </c>
      <c r="B3586" t="str">
        <f>_xlfn.XLOOKUP(C3586,kamus!$B$2:$B$87,kamus!$D$2:$D$87,"dihapus",0,1)</f>
        <v>Gamping 2</v>
      </c>
      <c r="C3586" t="s">
        <v>272</v>
      </c>
      <c r="D3586">
        <f>_xlfn.XLOOKUP(C3586,kamus!$B$2:$B$87,kamus!$J$2:$J$87,"dihapus",0,1)</f>
        <v>1</v>
      </c>
      <c r="E3586">
        <f t="shared" si="389"/>
        <v>0</v>
      </c>
      <c r="F3586" s="14">
        <v>43617</v>
      </c>
      <c r="G3586" s="1">
        <f t="shared" si="390"/>
        <v>6</v>
      </c>
      <c r="H3586" s="1">
        <f t="shared" si="391"/>
        <v>2019</v>
      </c>
      <c r="I3586">
        <v>6</v>
      </c>
      <c r="J3586">
        <v>0</v>
      </c>
      <c r="K3586">
        <f t="shared" ref="K3586:K3649" si="392">J3586+I3586</f>
        <v>6</v>
      </c>
      <c r="L3586">
        <v>18667</v>
      </c>
      <c r="M3586" s="6">
        <f t="shared" ref="M3586:M3649" si="393">IF(ISBLANK(I3586)=TRUE,"",I3586/$L3586*100000)</f>
        <v>32.142283173514755</v>
      </c>
      <c r="N3586" s="6">
        <f t="shared" ref="N3586:N3649" si="394">IF(ISBLANK(J3586)=TRUE,"",J3586/$L3586*100000)</f>
        <v>0</v>
      </c>
      <c r="O3586" s="6">
        <f t="shared" ref="O3586:O3649" si="395">IF(ISBLANK(K3586)=TRUE,"",K3586/$L3586*100000)</f>
        <v>32.142283173514755</v>
      </c>
      <c r="Q3586">
        <f>_xlfn.XLOOKUP(C3586&amp;G3586&amp;H3586,covid!$E$2:$E$2184,covid!$D$2:$D$2184,0,0,1)</f>
        <v>0</v>
      </c>
    </row>
    <row r="3587" spans="1:17" x14ac:dyDescent="0.3">
      <c r="A3587">
        <f>_xlfn.XLOOKUP(C3587,kamus!$B$2:$B$87,kamus!$A$2:$A$87,0,0,1)</f>
        <v>20</v>
      </c>
      <c r="B3587" t="str">
        <f>_xlfn.XLOOKUP(C3587,kamus!$B$2:$B$87,kamus!$D$2:$D$87,"dihapus",0,1)</f>
        <v>Godean 1</v>
      </c>
      <c r="C3587" t="s">
        <v>247</v>
      </c>
      <c r="D3587">
        <f>_xlfn.XLOOKUP(C3587,kamus!$B$2:$B$87,kamus!$J$2:$J$87,"dihapus",0,1)</f>
        <v>1</v>
      </c>
      <c r="E3587">
        <f t="shared" ref="E3587:E3650" si="396">IF(D3587=0,0,IF(H3587&lt;2021,0,IF(AND(H3587=2021,G3587&lt;5),0,1)))</f>
        <v>0</v>
      </c>
      <c r="F3587" s="14">
        <v>43617</v>
      </c>
      <c r="G3587" s="1">
        <f t="shared" ref="G3587:G3650" si="397">MONTH(F3587)</f>
        <v>6</v>
      </c>
      <c r="H3587" s="1">
        <f t="shared" ref="H3587:H3650" si="398">YEAR(F3587)</f>
        <v>2019</v>
      </c>
      <c r="I3587">
        <v>1</v>
      </c>
      <c r="J3587">
        <v>0</v>
      </c>
      <c r="K3587">
        <f t="shared" si="392"/>
        <v>1</v>
      </c>
      <c r="L3587">
        <v>9743</v>
      </c>
      <c r="M3587" s="6">
        <f t="shared" si="393"/>
        <v>10.263779123473263</v>
      </c>
      <c r="N3587" s="6">
        <f t="shared" si="394"/>
        <v>0</v>
      </c>
      <c r="O3587" s="6">
        <f t="shared" si="395"/>
        <v>10.263779123473263</v>
      </c>
      <c r="Q3587">
        <f>_xlfn.XLOOKUP(C3587&amp;G3587&amp;H3587,covid!$E$2:$E$2184,covid!$D$2:$D$2184,0,0,1)</f>
        <v>0</v>
      </c>
    </row>
    <row r="3588" spans="1:17" x14ac:dyDescent="0.3">
      <c r="A3588">
        <f>_xlfn.XLOOKUP(C3588,kamus!$B$2:$B$87,kamus!$A$2:$A$87,0,0,1)</f>
        <v>21</v>
      </c>
      <c r="B3588" t="str">
        <f>_xlfn.XLOOKUP(C3588,kamus!$B$2:$B$87,kamus!$D$2:$D$87,"dihapus",0,1)</f>
        <v>Godean 1</v>
      </c>
      <c r="C3588" t="s">
        <v>250</v>
      </c>
      <c r="D3588">
        <f>_xlfn.XLOOKUP(C3588,kamus!$B$2:$B$87,kamus!$J$2:$J$87,"dihapus",0,1)</f>
        <v>1</v>
      </c>
      <c r="E3588">
        <f t="shared" si="396"/>
        <v>0</v>
      </c>
      <c r="F3588" s="14">
        <v>43617</v>
      </c>
      <c r="G3588" s="1">
        <f t="shared" si="397"/>
        <v>6</v>
      </c>
      <c r="H3588" s="1">
        <f t="shared" si="398"/>
        <v>2019</v>
      </c>
      <c r="I3588">
        <v>0</v>
      </c>
      <c r="J3588">
        <v>0</v>
      </c>
      <c r="K3588">
        <f t="shared" si="392"/>
        <v>0</v>
      </c>
      <c r="L3588">
        <v>10269</v>
      </c>
      <c r="M3588" s="6">
        <f t="shared" si="393"/>
        <v>0</v>
      </c>
      <c r="N3588" s="6">
        <f t="shared" si="394"/>
        <v>0</v>
      </c>
      <c r="O3588" s="6">
        <f t="shared" si="395"/>
        <v>0</v>
      </c>
      <c r="Q3588">
        <f>_xlfn.XLOOKUP(C3588&amp;G3588&amp;H3588,covid!$E$2:$E$2184,covid!$D$2:$D$2184,0,0,1)</f>
        <v>0</v>
      </c>
    </row>
    <row r="3589" spans="1:17" x14ac:dyDescent="0.3">
      <c r="A3589">
        <f>_xlfn.XLOOKUP(C3589,kamus!$B$2:$B$87,kamus!$A$2:$A$87,0,0,1)</f>
        <v>19</v>
      </c>
      <c r="B3589" t="str">
        <f>_xlfn.XLOOKUP(C3589,kamus!$B$2:$B$87,kamus!$D$2:$D$87,"dihapus",0,1)</f>
        <v>Godean 1</v>
      </c>
      <c r="C3589" t="s">
        <v>251</v>
      </c>
      <c r="D3589">
        <f>_xlfn.XLOOKUP(C3589,kamus!$B$2:$B$87,kamus!$J$2:$J$87,"dihapus",0,1)</f>
        <v>1</v>
      </c>
      <c r="E3589">
        <f t="shared" si="396"/>
        <v>0</v>
      </c>
      <c r="F3589" s="14">
        <v>43617</v>
      </c>
      <c r="G3589" s="1">
        <f t="shared" si="397"/>
        <v>6</v>
      </c>
      <c r="H3589" s="1">
        <f t="shared" si="398"/>
        <v>2019</v>
      </c>
      <c r="I3589">
        <v>1</v>
      </c>
      <c r="J3589">
        <v>0</v>
      </c>
      <c r="K3589">
        <f t="shared" si="392"/>
        <v>1</v>
      </c>
      <c r="L3589">
        <v>9159</v>
      </c>
      <c r="M3589" s="6">
        <f t="shared" si="393"/>
        <v>10.918222513374824</v>
      </c>
      <c r="N3589" s="6">
        <f t="shared" si="394"/>
        <v>0</v>
      </c>
      <c r="O3589" s="6">
        <f t="shared" si="395"/>
        <v>10.918222513374824</v>
      </c>
      <c r="Q3589">
        <f>_xlfn.XLOOKUP(C3589&amp;G3589&amp;H3589,covid!$E$2:$E$2184,covid!$D$2:$D$2184,0,0,1)</f>
        <v>0</v>
      </c>
    </row>
    <row r="3590" spans="1:17" x14ac:dyDescent="0.3">
      <c r="A3590">
        <f>_xlfn.XLOOKUP(C3590,kamus!$B$2:$B$87,kamus!$A$2:$A$87,0,0,1)</f>
        <v>18</v>
      </c>
      <c r="B3590" t="str">
        <f>_xlfn.XLOOKUP(C3590,kamus!$B$2:$B$87,kamus!$D$2:$D$87,"dihapus",0,1)</f>
        <v>Godean 1</v>
      </c>
      <c r="C3590" t="s">
        <v>252</v>
      </c>
      <c r="D3590">
        <f>_xlfn.XLOOKUP(C3590,kamus!$B$2:$B$87,kamus!$J$2:$J$87,"dihapus",0,1)</f>
        <v>0</v>
      </c>
      <c r="E3590">
        <f t="shared" si="396"/>
        <v>0</v>
      </c>
      <c r="F3590" s="14">
        <v>43617</v>
      </c>
      <c r="G3590" s="1">
        <f t="shared" si="397"/>
        <v>6</v>
      </c>
      <c r="H3590" s="1">
        <f t="shared" si="398"/>
        <v>2019</v>
      </c>
      <c r="I3590">
        <v>1</v>
      </c>
      <c r="J3590">
        <v>0</v>
      </c>
      <c r="K3590">
        <f t="shared" si="392"/>
        <v>1</v>
      </c>
      <c r="L3590">
        <v>6607</v>
      </c>
      <c r="M3590" s="6">
        <f t="shared" si="393"/>
        <v>15.135462388375965</v>
      </c>
      <c r="N3590" s="6">
        <f t="shared" si="394"/>
        <v>0</v>
      </c>
      <c r="O3590" s="6">
        <f t="shared" si="395"/>
        <v>15.135462388375965</v>
      </c>
      <c r="Q3590">
        <f>_xlfn.XLOOKUP(C3590&amp;G3590&amp;H3590,covid!$E$2:$E$2184,covid!$D$2:$D$2184,0,0,1)</f>
        <v>0</v>
      </c>
    </row>
    <row r="3591" spans="1:17" x14ac:dyDescent="0.3">
      <c r="A3591">
        <f>_xlfn.XLOOKUP(C3591,kamus!$B$2:$B$87,kamus!$A$2:$A$87,0,0,1)</f>
        <v>23</v>
      </c>
      <c r="B3591" t="str">
        <f>_xlfn.XLOOKUP(C3591,kamus!$B$2:$B$87,kamus!$D$2:$D$87,"dihapus",0,1)</f>
        <v>Godean 2</v>
      </c>
      <c r="C3591" t="s">
        <v>248</v>
      </c>
      <c r="D3591">
        <f>_xlfn.XLOOKUP(C3591,kamus!$B$2:$B$87,kamus!$J$2:$J$87,"dihapus",0,1)</f>
        <v>1</v>
      </c>
      <c r="E3591">
        <f t="shared" si="396"/>
        <v>0</v>
      </c>
      <c r="F3591" s="14">
        <v>43617</v>
      </c>
      <c r="G3591" s="1">
        <f t="shared" si="397"/>
        <v>6</v>
      </c>
      <c r="H3591" s="1">
        <f t="shared" si="398"/>
        <v>2019</v>
      </c>
      <c r="I3591">
        <v>0</v>
      </c>
      <c r="J3591">
        <v>0</v>
      </c>
      <c r="K3591">
        <f t="shared" si="392"/>
        <v>0</v>
      </c>
      <c r="L3591">
        <v>17439</v>
      </c>
      <c r="M3591" s="6">
        <f t="shared" si="393"/>
        <v>0</v>
      </c>
      <c r="N3591" s="6">
        <f t="shared" si="394"/>
        <v>0</v>
      </c>
      <c r="O3591" s="6">
        <f t="shared" si="395"/>
        <v>0</v>
      </c>
      <c r="Q3591">
        <f>_xlfn.XLOOKUP(C3591&amp;G3591&amp;H3591,covid!$E$2:$E$2184,covid!$D$2:$D$2184,0,0,1)</f>
        <v>0</v>
      </c>
    </row>
    <row r="3592" spans="1:17" x14ac:dyDescent="0.3">
      <c r="A3592">
        <f>_xlfn.XLOOKUP(C3592,kamus!$B$2:$B$87,kamus!$A$2:$A$87,0,0,1)</f>
        <v>22</v>
      </c>
      <c r="B3592" t="str">
        <f>_xlfn.XLOOKUP(C3592,kamus!$B$2:$B$87,kamus!$D$2:$D$87,"dihapus",0,1)</f>
        <v>Godean 2</v>
      </c>
      <c r="C3592" t="s">
        <v>249</v>
      </c>
      <c r="D3592">
        <f>_xlfn.XLOOKUP(C3592,kamus!$B$2:$B$87,kamus!$J$2:$J$87,"dihapus",0,1)</f>
        <v>1</v>
      </c>
      <c r="E3592">
        <f t="shared" si="396"/>
        <v>0</v>
      </c>
      <c r="F3592" s="14">
        <v>43617</v>
      </c>
      <c r="G3592" s="1">
        <f t="shared" si="397"/>
        <v>6</v>
      </c>
      <c r="H3592" s="1">
        <f t="shared" si="398"/>
        <v>2019</v>
      </c>
      <c r="I3592">
        <v>0</v>
      </c>
      <c r="J3592">
        <v>0</v>
      </c>
      <c r="K3592">
        <f t="shared" si="392"/>
        <v>0</v>
      </c>
      <c r="L3592">
        <v>12380</v>
      </c>
      <c r="M3592" s="6">
        <f t="shared" si="393"/>
        <v>0</v>
      </c>
      <c r="N3592" s="6">
        <f t="shared" si="394"/>
        <v>0</v>
      </c>
      <c r="O3592" s="6">
        <f t="shared" si="395"/>
        <v>0</v>
      </c>
      <c r="Q3592">
        <f>_xlfn.XLOOKUP(C3592&amp;G3592&amp;H3592,covid!$E$2:$E$2184,covid!$D$2:$D$2184,0,0,1)</f>
        <v>0</v>
      </c>
    </row>
    <row r="3593" spans="1:17" x14ac:dyDescent="0.3">
      <c r="A3593">
        <f>_xlfn.XLOOKUP(C3593,kamus!$B$2:$B$87,kamus!$A$2:$A$87,0,0,1)</f>
        <v>24</v>
      </c>
      <c r="B3593" t="str">
        <f>_xlfn.XLOOKUP(C3593,kamus!$B$2:$B$87,kamus!$D$2:$D$87,"dihapus",0,1)</f>
        <v>Godean 2</v>
      </c>
      <c r="C3593" t="s">
        <v>253</v>
      </c>
      <c r="D3593">
        <f>_xlfn.XLOOKUP(C3593,kamus!$B$2:$B$87,kamus!$J$2:$J$87,"dihapus",0,1)</f>
        <v>0</v>
      </c>
      <c r="E3593">
        <f t="shared" si="396"/>
        <v>0</v>
      </c>
      <c r="F3593" s="14">
        <v>43617</v>
      </c>
      <c r="G3593" s="1">
        <f t="shared" si="397"/>
        <v>6</v>
      </c>
      <c r="H3593" s="1">
        <f t="shared" si="398"/>
        <v>2019</v>
      </c>
      <c r="I3593">
        <v>0</v>
      </c>
      <c r="J3593">
        <v>0</v>
      </c>
      <c r="K3593">
        <f t="shared" si="392"/>
        <v>0</v>
      </c>
      <c r="L3593">
        <v>7087</v>
      </c>
      <c r="M3593" s="6">
        <f t="shared" si="393"/>
        <v>0</v>
      </c>
      <c r="N3593" s="6">
        <f t="shared" si="394"/>
        <v>0</v>
      </c>
      <c r="O3593" s="6">
        <f t="shared" si="395"/>
        <v>0</v>
      </c>
      <c r="Q3593">
        <f>_xlfn.XLOOKUP(C3593&amp;G3593&amp;H3593,covid!$E$2:$E$2184,covid!$D$2:$D$2184,0,0,1)</f>
        <v>0</v>
      </c>
    </row>
    <row r="3594" spans="1:17" x14ac:dyDescent="0.3">
      <c r="A3594">
        <f>_xlfn.XLOOKUP(C3594,kamus!$B$2:$B$87,kamus!$A$2:$A$87,0,0,1)</f>
        <v>27</v>
      </c>
      <c r="B3594" t="str">
        <f>_xlfn.XLOOKUP(C3594,kamus!$B$2:$B$87,kamus!$D$2:$D$87,"dihapus",0,1)</f>
        <v>Kalasan</v>
      </c>
      <c r="C3594" t="s">
        <v>235</v>
      </c>
      <c r="D3594">
        <f>_xlfn.XLOOKUP(C3594,kamus!$B$2:$B$87,kamus!$J$2:$J$87,"dihapus",0,1)</f>
        <v>1</v>
      </c>
      <c r="E3594">
        <f t="shared" si="396"/>
        <v>0</v>
      </c>
      <c r="F3594" s="14">
        <v>43617</v>
      </c>
      <c r="G3594" s="1">
        <f t="shared" si="397"/>
        <v>6</v>
      </c>
      <c r="H3594" s="1">
        <f t="shared" si="398"/>
        <v>2019</v>
      </c>
      <c r="I3594">
        <v>2</v>
      </c>
      <c r="J3594">
        <v>13</v>
      </c>
      <c r="K3594">
        <f t="shared" si="392"/>
        <v>15</v>
      </c>
      <c r="L3594">
        <v>38337</v>
      </c>
      <c r="M3594" s="6">
        <f t="shared" si="393"/>
        <v>5.2168922972585232</v>
      </c>
      <c r="N3594" s="6">
        <f t="shared" si="394"/>
        <v>33.909799932180405</v>
      </c>
      <c r="O3594" s="6">
        <f t="shared" si="395"/>
        <v>39.126692229438923</v>
      </c>
      <c r="Q3594">
        <f>_xlfn.XLOOKUP(C3594&amp;G3594&amp;H3594,covid!$E$2:$E$2184,covid!$D$2:$D$2184,0,0,1)</f>
        <v>0</v>
      </c>
    </row>
    <row r="3595" spans="1:17" x14ac:dyDescent="0.3">
      <c r="A3595">
        <f>_xlfn.XLOOKUP(C3595,kamus!$B$2:$B$87,kamus!$A$2:$A$87,0,0,1)</f>
        <v>28</v>
      </c>
      <c r="B3595" t="str">
        <f>_xlfn.XLOOKUP(C3595,kamus!$B$2:$B$87,kamus!$D$2:$D$87,"dihapus",0,1)</f>
        <v>Kalasan</v>
      </c>
      <c r="C3595" t="s">
        <v>239</v>
      </c>
      <c r="D3595">
        <f>_xlfn.XLOOKUP(C3595,kamus!$B$2:$B$87,kamus!$J$2:$J$87,"dihapus",0,1)</f>
        <v>0</v>
      </c>
      <c r="E3595">
        <f t="shared" si="396"/>
        <v>0</v>
      </c>
      <c r="F3595" s="14">
        <v>43617</v>
      </c>
      <c r="G3595" s="1">
        <f t="shared" si="397"/>
        <v>6</v>
      </c>
      <c r="H3595" s="1">
        <f t="shared" si="398"/>
        <v>2019</v>
      </c>
      <c r="I3595">
        <v>0</v>
      </c>
      <c r="J3595">
        <v>1</v>
      </c>
      <c r="K3595">
        <f t="shared" si="392"/>
        <v>1</v>
      </c>
      <c r="L3595">
        <v>13744</v>
      </c>
      <c r="M3595" s="6">
        <f t="shared" si="393"/>
        <v>0</v>
      </c>
      <c r="N3595" s="6">
        <f t="shared" si="394"/>
        <v>7.2759022118742722</v>
      </c>
      <c r="O3595" s="6">
        <f t="shared" si="395"/>
        <v>7.2759022118742722</v>
      </c>
      <c r="Q3595">
        <f>_xlfn.XLOOKUP(C3595&amp;G3595&amp;H3595,covid!$E$2:$E$2184,covid!$D$2:$D$2184,0,0,1)</f>
        <v>0</v>
      </c>
    </row>
    <row r="3596" spans="1:17" x14ac:dyDescent="0.3">
      <c r="A3596">
        <f>_xlfn.XLOOKUP(C3596,kamus!$B$2:$B$87,kamus!$A$2:$A$87,0,0,1)</f>
        <v>25</v>
      </c>
      <c r="B3596" t="str">
        <f>_xlfn.XLOOKUP(C3596,kamus!$B$2:$B$87,kamus!$D$2:$D$87,"dihapus",0,1)</f>
        <v>Kalasan</v>
      </c>
      <c r="C3596" t="s">
        <v>265</v>
      </c>
      <c r="D3596">
        <f>_xlfn.XLOOKUP(C3596,kamus!$B$2:$B$87,kamus!$J$2:$J$87,"dihapus",0,1)</f>
        <v>1</v>
      </c>
      <c r="E3596">
        <f t="shared" si="396"/>
        <v>0</v>
      </c>
      <c r="F3596" s="14">
        <v>43617</v>
      </c>
      <c r="G3596" s="1">
        <f t="shared" si="397"/>
        <v>6</v>
      </c>
      <c r="H3596" s="1">
        <f t="shared" si="398"/>
        <v>2019</v>
      </c>
      <c r="I3596">
        <v>1</v>
      </c>
      <c r="J3596">
        <v>5</v>
      </c>
      <c r="K3596">
        <f t="shared" si="392"/>
        <v>6</v>
      </c>
      <c r="L3596">
        <v>17169</v>
      </c>
      <c r="M3596" s="6">
        <f t="shared" si="393"/>
        <v>5.8244510454889626</v>
      </c>
      <c r="N3596" s="6">
        <f t="shared" si="394"/>
        <v>29.122255227444811</v>
      </c>
      <c r="O3596" s="6">
        <f t="shared" si="395"/>
        <v>34.946706272933774</v>
      </c>
      <c r="Q3596">
        <f>_xlfn.XLOOKUP(C3596&amp;G3596&amp;H3596,covid!$E$2:$E$2184,covid!$D$2:$D$2184,0,0,1)</f>
        <v>0</v>
      </c>
    </row>
    <row r="3597" spans="1:17" x14ac:dyDescent="0.3">
      <c r="A3597">
        <f>_xlfn.XLOOKUP(C3597,kamus!$B$2:$B$87,kamus!$A$2:$A$87,0,0,1)</f>
        <v>26</v>
      </c>
      <c r="B3597" t="str">
        <f>_xlfn.XLOOKUP(C3597,kamus!$B$2:$B$87,kamus!$D$2:$D$87,"dihapus",0,1)</f>
        <v>Kalasan</v>
      </c>
      <c r="C3597" t="s">
        <v>269</v>
      </c>
      <c r="D3597">
        <f>_xlfn.XLOOKUP(C3597,kamus!$B$2:$B$87,kamus!$J$2:$J$87,"dihapus",0,1)</f>
        <v>1</v>
      </c>
      <c r="E3597">
        <f t="shared" si="396"/>
        <v>0</v>
      </c>
      <c r="F3597" s="14">
        <v>43617</v>
      </c>
      <c r="G3597" s="1">
        <f t="shared" si="397"/>
        <v>6</v>
      </c>
      <c r="H3597" s="1">
        <f t="shared" si="398"/>
        <v>2019</v>
      </c>
      <c r="I3597">
        <v>1</v>
      </c>
      <c r="J3597">
        <v>4</v>
      </c>
      <c r="K3597">
        <f t="shared" si="392"/>
        <v>5</v>
      </c>
      <c r="L3597">
        <v>18588</v>
      </c>
      <c r="M3597" s="6">
        <f t="shared" si="393"/>
        <v>5.3798149343662578</v>
      </c>
      <c r="N3597" s="6">
        <f t="shared" si="394"/>
        <v>21.519259737465031</v>
      </c>
      <c r="O3597" s="6">
        <f t="shared" si="395"/>
        <v>26.899074671831286</v>
      </c>
      <c r="Q3597">
        <f>_xlfn.XLOOKUP(C3597&amp;G3597&amp;H3597,covid!$E$2:$E$2184,covid!$D$2:$D$2184,0,0,1)</f>
        <v>0</v>
      </c>
    </row>
    <row r="3598" spans="1:17" x14ac:dyDescent="0.3">
      <c r="A3598">
        <f>_xlfn.XLOOKUP(C3598,kamus!$B$2:$B$87,kamus!$A$2:$A$87,0,0,1)</f>
        <v>33</v>
      </c>
      <c r="B3598" t="str">
        <f>_xlfn.XLOOKUP(C3598,kamus!$B$2:$B$87,kamus!$D$2:$D$87,"dihapus",0,1)</f>
        <v>Minggir</v>
      </c>
      <c r="C3598" t="s">
        <v>241</v>
      </c>
      <c r="D3598">
        <f>_xlfn.XLOOKUP(C3598,kamus!$B$2:$B$87,kamus!$J$2:$J$87,"dihapus",0,1)</f>
        <v>0</v>
      </c>
      <c r="E3598">
        <f t="shared" si="396"/>
        <v>0</v>
      </c>
      <c r="F3598" s="14">
        <v>43617</v>
      </c>
      <c r="G3598" s="1">
        <f t="shared" si="397"/>
        <v>6</v>
      </c>
      <c r="H3598" s="1">
        <f t="shared" si="398"/>
        <v>2019</v>
      </c>
      <c r="I3598">
        <v>0</v>
      </c>
      <c r="J3598">
        <v>0</v>
      </c>
      <c r="K3598">
        <f t="shared" si="392"/>
        <v>0</v>
      </c>
      <c r="L3598">
        <v>8300</v>
      </c>
      <c r="M3598" s="6">
        <f t="shared" si="393"/>
        <v>0</v>
      </c>
      <c r="N3598" s="6">
        <f t="shared" si="394"/>
        <v>0</v>
      </c>
      <c r="O3598" s="6">
        <f t="shared" si="395"/>
        <v>0</v>
      </c>
      <c r="Q3598">
        <f>_xlfn.XLOOKUP(C3598&amp;G3598&amp;H3598,covid!$E$2:$E$2184,covid!$D$2:$D$2184,0,0,1)</f>
        <v>0</v>
      </c>
    </row>
    <row r="3599" spans="1:17" x14ac:dyDescent="0.3">
      <c r="A3599">
        <f>_xlfn.XLOOKUP(C3599,kamus!$B$2:$B$87,kamus!$A$2:$A$87,0,0,1)</f>
        <v>31</v>
      </c>
      <c r="B3599" t="str">
        <f>_xlfn.XLOOKUP(C3599,kamus!$B$2:$B$87,kamus!$D$2:$D$87,"dihapus",0,1)</f>
        <v>Minggir</v>
      </c>
      <c r="C3599" t="s">
        <v>242</v>
      </c>
      <c r="D3599">
        <f>_xlfn.XLOOKUP(C3599,kamus!$B$2:$B$87,kamus!$J$2:$J$87,"dihapus",0,1)</f>
        <v>0</v>
      </c>
      <c r="E3599">
        <f t="shared" si="396"/>
        <v>0</v>
      </c>
      <c r="F3599" s="14">
        <v>43617</v>
      </c>
      <c r="G3599" s="1">
        <f t="shared" si="397"/>
        <v>6</v>
      </c>
      <c r="H3599" s="1">
        <f t="shared" si="398"/>
        <v>2019</v>
      </c>
      <c r="I3599">
        <v>0</v>
      </c>
      <c r="J3599">
        <v>0</v>
      </c>
      <c r="K3599">
        <f t="shared" si="392"/>
        <v>0</v>
      </c>
      <c r="L3599">
        <v>3637</v>
      </c>
      <c r="M3599" s="6">
        <f t="shared" si="393"/>
        <v>0</v>
      </c>
      <c r="N3599" s="6">
        <f t="shared" si="394"/>
        <v>0</v>
      </c>
      <c r="O3599" s="6">
        <f t="shared" si="395"/>
        <v>0</v>
      </c>
      <c r="Q3599">
        <f>_xlfn.XLOOKUP(C3599&amp;G3599&amp;H3599,covid!$E$2:$E$2184,covid!$D$2:$D$2184,0,0,1)</f>
        <v>0</v>
      </c>
    </row>
    <row r="3600" spans="1:17" x14ac:dyDescent="0.3">
      <c r="A3600">
        <f>_xlfn.XLOOKUP(C3600,kamus!$B$2:$B$87,kamus!$A$2:$A$87,0,0,1)</f>
        <v>32</v>
      </c>
      <c r="B3600" t="str">
        <f>_xlfn.XLOOKUP(C3600,kamus!$B$2:$B$87,kamus!$D$2:$D$87,"dihapus",0,1)</f>
        <v>Minggir</v>
      </c>
      <c r="C3600" t="s">
        <v>243</v>
      </c>
      <c r="D3600">
        <f>_xlfn.XLOOKUP(C3600,kamus!$B$2:$B$87,kamus!$J$2:$J$87,"dihapus",0,1)</f>
        <v>0</v>
      </c>
      <c r="E3600">
        <f t="shared" si="396"/>
        <v>0</v>
      </c>
      <c r="F3600" s="14">
        <v>43617</v>
      </c>
      <c r="G3600" s="1">
        <f t="shared" si="397"/>
        <v>6</v>
      </c>
      <c r="H3600" s="1">
        <f t="shared" si="398"/>
        <v>2019</v>
      </c>
      <c r="I3600">
        <v>1</v>
      </c>
      <c r="J3600">
        <v>0</v>
      </c>
      <c r="K3600">
        <f t="shared" si="392"/>
        <v>1</v>
      </c>
      <c r="L3600">
        <v>7033</v>
      </c>
      <c r="M3600" s="6">
        <f t="shared" si="393"/>
        <v>14.218683349921799</v>
      </c>
      <c r="N3600" s="6">
        <f t="shared" si="394"/>
        <v>0</v>
      </c>
      <c r="O3600" s="6">
        <f t="shared" si="395"/>
        <v>14.218683349921799</v>
      </c>
      <c r="Q3600">
        <f>_xlfn.XLOOKUP(C3600&amp;G3600&amp;H3600,covid!$E$2:$E$2184,covid!$D$2:$D$2184,0,0,1)</f>
        <v>0</v>
      </c>
    </row>
    <row r="3601" spans="1:17" x14ac:dyDescent="0.3">
      <c r="A3601">
        <f>_xlfn.XLOOKUP(C3601,kamus!$B$2:$B$87,kamus!$A$2:$A$87,0,0,1)</f>
        <v>30</v>
      </c>
      <c r="B3601" t="str">
        <f>_xlfn.XLOOKUP(C3601,kamus!$B$2:$B$87,kamus!$D$2:$D$87,"dihapus",0,1)</f>
        <v>Minggir</v>
      </c>
      <c r="C3601" s="19" t="s">
        <v>244</v>
      </c>
      <c r="D3601">
        <f>_xlfn.XLOOKUP(C3601,kamus!$B$2:$B$87,kamus!$J$2:$J$87,"dihapus",0,1)</f>
        <v>0</v>
      </c>
      <c r="E3601">
        <f t="shared" si="396"/>
        <v>0</v>
      </c>
      <c r="F3601" s="14">
        <v>43617</v>
      </c>
      <c r="G3601" s="1">
        <f t="shared" si="397"/>
        <v>6</v>
      </c>
      <c r="H3601" s="1">
        <f t="shared" si="398"/>
        <v>2019</v>
      </c>
      <c r="I3601">
        <v>0</v>
      </c>
      <c r="J3601">
        <v>0</v>
      </c>
      <c r="K3601">
        <f t="shared" si="392"/>
        <v>0</v>
      </c>
      <c r="L3601">
        <v>8777</v>
      </c>
      <c r="M3601" s="6">
        <f t="shared" si="393"/>
        <v>0</v>
      </c>
      <c r="N3601" s="6">
        <f t="shared" si="394"/>
        <v>0</v>
      </c>
      <c r="O3601" s="6">
        <f t="shared" si="395"/>
        <v>0</v>
      </c>
      <c r="Q3601">
        <f>_xlfn.XLOOKUP(C3601&amp;G3601&amp;H3601,covid!$E$2:$E$2184,covid!$D$2:$D$2184,0,0,1)</f>
        <v>0</v>
      </c>
    </row>
    <row r="3602" spans="1:17" x14ac:dyDescent="0.3">
      <c r="A3602">
        <f>_xlfn.XLOOKUP(C3602,kamus!$B$2:$B$87,kamus!$A$2:$A$87,0,0,1)</f>
        <v>29</v>
      </c>
      <c r="B3602" t="str">
        <f>_xlfn.XLOOKUP(C3602,kamus!$B$2:$B$87,kamus!$D$2:$D$87,"dihapus",0,1)</f>
        <v>Minggir</v>
      </c>
      <c r="C3602" t="s">
        <v>245</v>
      </c>
      <c r="D3602">
        <f>_xlfn.XLOOKUP(C3602,kamus!$B$2:$B$87,kamus!$J$2:$J$87,"dihapus",0,1)</f>
        <v>0</v>
      </c>
      <c r="E3602">
        <f t="shared" si="396"/>
        <v>0</v>
      </c>
      <c r="F3602" s="14">
        <v>43617</v>
      </c>
      <c r="G3602" s="1">
        <f t="shared" si="397"/>
        <v>6</v>
      </c>
      <c r="H3602" s="1">
        <f t="shared" si="398"/>
        <v>2019</v>
      </c>
      <c r="I3602">
        <v>0</v>
      </c>
      <c r="J3602">
        <v>0</v>
      </c>
      <c r="K3602">
        <f t="shared" si="392"/>
        <v>0</v>
      </c>
      <c r="L3602">
        <v>5165</v>
      </c>
      <c r="M3602" s="6">
        <f t="shared" si="393"/>
        <v>0</v>
      </c>
      <c r="N3602" s="6">
        <f t="shared" si="394"/>
        <v>0</v>
      </c>
      <c r="O3602" s="6">
        <f t="shared" si="395"/>
        <v>0</v>
      </c>
      <c r="Q3602">
        <f>_xlfn.XLOOKUP(C3602&amp;G3602&amp;H3602,covid!$E$2:$E$2184,covid!$D$2:$D$2184,0,0,1)</f>
        <v>0</v>
      </c>
    </row>
    <row r="3603" spans="1:17" x14ac:dyDescent="0.3">
      <c r="A3603">
        <f>_xlfn.XLOOKUP(C3603,kamus!$B$2:$B$87,kamus!$A$2:$A$87,0,0,1)</f>
        <v>35</v>
      </c>
      <c r="B3603" t="str">
        <f>_xlfn.XLOOKUP(C3603,kamus!$B$2:$B$87,kamus!$D$2:$D$87,"dihapus",0,1)</f>
        <v>Mlati 1</v>
      </c>
      <c r="C3603" t="s">
        <v>240</v>
      </c>
      <c r="D3603">
        <f>_xlfn.XLOOKUP(C3603,kamus!$B$2:$B$87,kamus!$J$2:$J$87,"dihapus",0,1)</f>
        <v>1</v>
      </c>
      <c r="E3603">
        <f t="shared" si="396"/>
        <v>0</v>
      </c>
      <c r="F3603" s="14">
        <v>43617</v>
      </c>
      <c r="G3603" s="1">
        <f t="shared" si="397"/>
        <v>6</v>
      </c>
      <c r="H3603" s="1">
        <f t="shared" si="398"/>
        <v>2019</v>
      </c>
      <c r="I3603">
        <v>3</v>
      </c>
      <c r="J3603">
        <v>1</v>
      </c>
      <c r="K3603">
        <f t="shared" si="392"/>
        <v>4</v>
      </c>
      <c r="L3603">
        <v>18886</v>
      </c>
      <c r="M3603" s="6">
        <f t="shared" si="393"/>
        <v>15.884782378481415</v>
      </c>
      <c r="N3603" s="6">
        <f t="shared" si="394"/>
        <v>5.2949274594938043</v>
      </c>
      <c r="O3603" s="6">
        <f t="shared" si="395"/>
        <v>21.179709837975217</v>
      </c>
      <c r="Q3603">
        <f>_xlfn.XLOOKUP(C3603&amp;G3603&amp;H3603,covid!$E$2:$E$2184,covid!$D$2:$D$2184,0,0,1)</f>
        <v>0</v>
      </c>
    </row>
    <row r="3604" spans="1:17" x14ac:dyDescent="0.3">
      <c r="A3604">
        <f>_xlfn.XLOOKUP(C3604,kamus!$B$2:$B$87,kamus!$A$2:$A$87,0,0,1)</f>
        <v>34</v>
      </c>
      <c r="B3604" t="str">
        <f>_xlfn.XLOOKUP(C3604,kamus!$B$2:$B$87,kamus!$D$2:$D$87,"dihapus",0,1)</f>
        <v>Mlati 1</v>
      </c>
      <c r="C3604" t="s">
        <v>254</v>
      </c>
      <c r="D3604">
        <f>_xlfn.XLOOKUP(C3604,kamus!$B$2:$B$87,kamus!$J$2:$J$87,"dihapus",0,1)</f>
        <v>1</v>
      </c>
      <c r="E3604">
        <f t="shared" si="396"/>
        <v>0</v>
      </c>
      <c r="F3604" s="14">
        <v>43617</v>
      </c>
      <c r="G3604" s="1">
        <f t="shared" si="397"/>
        <v>6</v>
      </c>
      <c r="H3604" s="1">
        <f t="shared" si="398"/>
        <v>2019</v>
      </c>
      <c r="I3604">
        <v>6</v>
      </c>
      <c r="J3604">
        <v>1</v>
      </c>
      <c r="K3604">
        <f t="shared" si="392"/>
        <v>7</v>
      </c>
      <c r="L3604">
        <v>35345</v>
      </c>
      <c r="M3604" s="6">
        <f t="shared" si="393"/>
        <v>16.97552694864903</v>
      </c>
      <c r="N3604" s="6">
        <f t="shared" si="394"/>
        <v>2.8292544914415054</v>
      </c>
      <c r="O3604" s="6">
        <f t="shared" si="395"/>
        <v>19.804781440090537</v>
      </c>
      <c r="Q3604">
        <f>_xlfn.XLOOKUP(C3604&amp;G3604&amp;H3604,covid!$E$2:$E$2184,covid!$D$2:$D$2184,0,0,1)</f>
        <v>0</v>
      </c>
    </row>
    <row r="3605" spans="1:17" x14ac:dyDescent="0.3">
      <c r="A3605">
        <f>_xlfn.XLOOKUP(C3605,kamus!$B$2:$B$87,kamus!$A$2:$A$87,0,0,1)</f>
        <v>38</v>
      </c>
      <c r="B3605" t="str">
        <f>_xlfn.XLOOKUP(C3605,kamus!$B$2:$B$87,kamus!$D$2:$D$87,"dihapus",0,1)</f>
        <v>Mlati 2</v>
      </c>
      <c r="C3605" t="s">
        <v>258</v>
      </c>
      <c r="D3605">
        <f>_xlfn.XLOOKUP(C3605,kamus!$B$2:$B$87,kamus!$J$2:$J$87,"dihapus",0,1)</f>
        <v>0</v>
      </c>
      <c r="E3605">
        <f t="shared" si="396"/>
        <v>0</v>
      </c>
      <c r="F3605" s="14">
        <v>43617</v>
      </c>
      <c r="G3605" s="1">
        <f t="shared" si="397"/>
        <v>6</v>
      </c>
      <c r="H3605" s="1">
        <f t="shared" si="398"/>
        <v>2019</v>
      </c>
      <c r="I3605">
        <v>2</v>
      </c>
      <c r="J3605">
        <v>1</v>
      </c>
      <c r="K3605">
        <f t="shared" si="392"/>
        <v>3</v>
      </c>
      <c r="L3605">
        <v>16653</v>
      </c>
      <c r="M3605" s="6">
        <f t="shared" si="393"/>
        <v>12.009848075421846</v>
      </c>
      <c r="N3605" s="6">
        <f t="shared" si="394"/>
        <v>6.0049240377109232</v>
      </c>
      <c r="O3605" s="6">
        <f t="shared" si="395"/>
        <v>18.014772113132768</v>
      </c>
      <c r="Q3605">
        <f>_xlfn.XLOOKUP(C3605&amp;G3605&amp;H3605,covid!$E$2:$E$2184,covid!$D$2:$D$2184,0,0,1)</f>
        <v>0</v>
      </c>
    </row>
    <row r="3606" spans="1:17" x14ac:dyDescent="0.3">
      <c r="A3606">
        <f>_xlfn.XLOOKUP(C3606,kamus!$B$2:$B$87,kamus!$A$2:$A$87,0,0,1)</f>
        <v>36</v>
      </c>
      <c r="B3606" t="str">
        <f>_xlfn.XLOOKUP(C3606,kamus!$B$2:$B$87,kamus!$D$2:$D$87,"dihapus",0,1)</f>
        <v>Mlati 2</v>
      </c>
      <c r="C3606" t="s">
        <v>268</v>
      </c>
      <c r="D3606">
        <f>_xlfn.XLOOKUP(C3606,kamus!$B$2:$B$87,kamus!$J$2:$J$87,"dihapus",0,1)</f>
        <v>1</v>
      </c>
      <c r="E3606">
        <f t="shared" si="396"/>
        <v>0</v>
      </c>
      <c r="F3606" s="14">
        <v>43617</v>
      </c>
      <c r="G3606" s="1">
        <f t="shared" si="397"/>
        <v>6</v>
      </c>
      <c r="H3606" s="1">
        <f t="shared" si="398"/>
        <v>2019</v>
      </c>
      <c r="I3606">
        <v>1</v>
      </c>
      <c r="J3606">
        <v>0</v>
      </c>
      <c r="K3606">
        <f t="shared" si="392"/>
        <v>1</v>
      </c>
      <c r="L3606">
        <v>11526</v>
      </c>
      <c r="M3606" s="6">
        <f t="shared" si="393"/>
        <v>8.676036786395974</v>
      </c>
      <c r="N3606" s="6">
        <f t="shared" si="394"/>
        <v>0</v>
      </c>
      <c r="O3606" s="6">
        <f t="shared" si="395"/>
        <v>8.676036786395974</v>
      </c>
      <c r="Q3606">
        <f>_xlfn.XLOOKUP(C3606&amp;G3606&amp;H3606,covid!$E$2:$E$2184,covid!$D$2:$D$2184,0,0,1)</f>
        <v>0</v>
      </c>
    </row>
    <row r="3607" spans="1:17" x14ac:dyDescent="0.3">
      <c r="A3607">
        <f>_xlfn.XLOOKUP(C3607,kamus!$B$2:$B$87,kamus!$A$2:$A$87,0,0,1)</f>
        <v>37</v>
      </c>
      <c r="B3607" t="str">
        <f>_xlfn.XLOOKUP(C3607,kamus!$B$2:$B$87,kamus!$D$2:$D$87,"dihapus",0,1)</f>
        <v>Mlati 2</v>
      </c>
      <c r="C3607" t="s">
        <v>270</v>
      </c>
      <c r="D3607">
        <f>_xlfn.XLOOKUP(C3607,kamus!$B$2:$B$87,kamus!$J$2:$J$87,"dihapus",0,1)</f>
        <v>1</v>
      </c>
      <c r="E3607">
        <f t="shared" si="396"/>
        <v>0</v>
      </c>
      <c r="F3607" s="14">
        <v>43617</v>
      </c>
      <c r="G3607" s="1">
        <f t="shared" si="397"/>
        <v>6</v>
      </c>
      <c r="H3607" s="1">
        <f t="shared" si="398"/>
        <v>2019</v>
      </c>
      <c r="I3607">
        <v>2</v>
      </c>
      <c r="J3607">
        <v>3</v>
      </c>
      <c r="K3607">
        <f t="shared" si="392"/>
        <v>5</v>
      </c>
      <c r="L3607">
        <v>13694</v>
      </c>
      <c r="M3607" s="6">
        <f t="shared" si="393"/>
        <v>14.604936468526361</v>
      </c>
      <c r="N3607" s="6">
        <f t="shared" si="394"/>
        <v>21.907404702789542</v>
      </c>
      <c r="O3607" s="6">
        <f t="shared" si="395"/>
        <v>36.512341171315903</v>
      </c>
      <c r="Q3607">
        <f>_xlfn.XLOOKUP(C3607&amp;G3607&amp;H3607,covid!$E$2:$E$2184,covid!$D$2:$D$2184,0,0,1)</f>
        <v>0</v>
      </c>
    </row>
    <row r="3608" spans="1:17" x14ac:dyDescent="0.3">
      <c r="A3608">
        <f>_xlfn.XLOOKUP(C3608,kamus!$B$2:$B$87,kamus!$A$2:$A$87,0,0,1)</f>
        <v>39</v>
      </c>
      <c r="B3608" t="str">
        <f>_xlfn.XLOOKUP(C3608,kamus!$B$2:$B$87,kamus!$D$2:$D$87,"dihapus",0,1)</f>
        <v>Moyudan</v>
      </c>
      <c r="C3608" t="s">
        <v>259</v>
      </c>
      <c r="D3608">
        <f>_xlfn.XLOOKUP(C3608,kamus!$B$2:$B$87,kamus!$J$2:$J$87,"dihapus",0,1)</f>
        <v>0</v>
      </c>
      <c r="E3608">
        <f t="shared" si="396"/>
        <v>0</v>
      </c>
      <c r="F3608" s="14">
        <v>43617</v>
      </c>
      <c r="G3608" s="1">
        <f t="shared" si="397"/>
        <v>6</v>
      </c>
      <c r="H3608" s="1">
        <f t="shared" si="398"/>
        <v>2019</v>
      </c>
      <c r="I3608">
        <v>2</v>
      </c>
      <c r="J3608">
        <v>2</v>
      </c>
      <c r="K3608">
        <f t="shared" si="392"/>
        <v>4</v>
      </c>
      <c r="L3608">
        <v>11875</v>
      </c>
      <c r="M3608" s="6">
        <f t="shared" si="393"/>
        <v>16.842105263157894</v>
      </c>
      <c r="N3608" s="6">
        <f t="shared" si="394"/>
        <v>16.842105263157894</v>
      </c>
      <c r="O3608" s="6">
        <f t="shared" si="395"/>
        <v>33.684210526315788</v>
      </c>
      <c r="Q3608">
        <f>_xlfn.XLOOKUP(C3608&amp;G3608&amp;H3608,covid!$E$2:$E$2184,covid!$D$2:$D$2184,0,0,1)</f>
        <v>0</v>
      </c>
    </row>
    <row r="3609" spans="1:17" x14ac:dyDescent="0.3">
      <c r="A3609">
        <f>_xlfn.XLOOKUP(C3609,kamus!$B$2:$B$87,kamus!$A$2:$A$87,0,0,1)</f>
        <v>42</v>
      </c>
      <c r="B3609" t="str">
        <f>_xlfn.XLOOKUP(C3609,kamus!$B$2:$B$87,kamus!$D$2:$D$87,"dihapus",0,1)</f>
        <v>Moyudan</v>
      </c>
      <c r="C3609" t="s">
        <v>260</v>
      </c>
      <c r="D3609">
        <f>_xlfn.XLOOKUP(C3609,kamus!$B$2:$B$87,kamus!$J$2:$J$87,"dihapus",0,1)</f>
        <v>0</v>
      </c>
      <c r="E3609">
        <f t="shared" si="396"/>
        <v>0</v>
      </c>
      <c r="F3609" s="14">
        <v>43617</v>
      </c>
      <c r="G3609" s="1">
        <f t="shared" si="397"/>
        <v>6</v>
      </c>
      <c r="H3609" s="1">
        <f t="shared" si="398"/>
        <v>2019</v>
      </c>
      <c r="I3609">
        <v>0</v>
      </c>
      <c r="J3609">
        <v>0</v>
      </c>
      <c r="K3609">
        <f t="shared" si="392"/>
        <v>0</v>
      </c>
      <c r="L3609">
        <v>7197</v>
      </c>
      <c r="M3609" s="6">
        <f t="shared" si="393"/>
        <v>0</v>
      </c>
      <c r="N3609" s="6">
        <f t="shared" si="394"/>
        <v>0</v>
      </c>
      <c r="O3609" s="6">
        <f t="shared" si="395"/>
        <v>0</v>
      </c>
      <c r="Q3609">
        <f>_xlfn.XLOOKUP(C3609&amp;G3609&amp;H3609,covid!$E$2:$E$2184,covid!$D$2:$D$2184,0,0,1)</f>
        <v>0</v>
      </c>
    </row>
    <row r="3610" spans="1:17" x14ac:dyDescent="0.3">
      <c r="A3610">
        <f>_xlfn.XLOOKUP(C3610,kamus!$B$2:$B$87,kamus!$A$2:$A$87,0,0,1)</f>
        <v>41</v>
      </c>
      <c r="B3610" t="str">
        <f>_xlfn.XLOOKUP(C3610,kamus!$B$2:$B$87,kamus!$D$2:$D$87,"dihapus",0,1)</f>
        <v>Moyudan</v>
      </c>
      <c r="C3610" t="s">
        <v>262</v>
      </c>
      <c r="D3610">
        <f>_xlfn.XLOOKUP(C3610,kamus!$B$2:$B$87,kamus!$J$2:$J$87,"dihapus",0,1)</f>
        <v>0</v>
      </c>
      <c r="E3610">
        <f t="shared" si="396"/>
        <v>0</v>
      </c>
      <c r="F3610" s="14">
        <v>43617</v>
      </c>
      <c r="G3610" s="1">
        <f t="shared" si="397"/>
        <v>6</v>
      </c>
      <c r="H3610" s="1">
        <f t="shared" si="398"/>
        <v>2019</v>
      </c>
      <c r="I3610">
        <v>0</v>
      </c>
      <c r="J3610">
        <v>0</v>
      </c>
      <c r="K3610">
        <f t="shared" si="392"/>
        <v>0</v>
      </c>
      <c r="L3610">
        <v>6705</v>
      </c>
      <c r="M3610" s="6">
        <f t="shared" si="393"/>
        <v>0</v>
      </c>
      <c r="N3610" s="6">
        <f t="shared" si="394"/>
        <v>0</v>
      </c>
      <c r="O3610" s="6">
        <f t="shared" si="395"/>
        <v>0</v>
      </c>
      <c r="Q3610">
        <f>_xlfn.XLOOKUP(C3610&amp;G3610&amp;H3610,covid!$E$2:$E$2184,covid!$D$2:$D$2184,0,0,1)</f>
        <v>0</v>
      </c>
    </row>
    <row r="3611" spans="1:17" x14ac:dyDescent="0.3">
      <c r="A3611">
        <f>_xlfn.XLOOKUP(C3611,kamus!$B$2:$B$87,kamus!$A$2:$A$87,0,0,1)</f>
        <v>40</v>
      </c>
      <c r="B3611" t="str">
        <f>_xlfn.XLOOKUP(C3611,kamus!$B$2:$B$87,kamus!$D$2:$D$87,"dihapus",0,1)</f>
        <v>Moyudan</v>
      </c>
      <c r="C3611" t="s">
        <v>264</v>
      </c>
      <c r="D3611">
        <f>_xlfn.XLOOKUP(C3611,kamus!$B$2:$B$87,kamus!$J$2:$J$87,"dihapus",0,1)</f>
        <v>0</v>
      </c>
      <c r="E3611">
        <f t="shared" si="396"/>
        <v>0</v>
      </c>
      <c r="F3611" s="14">
        <v>43617</v>
      </c>
      <c r="G3611" s="1">
        <f t="shared" si="397"/>
        <v>6</v>
      </c>
      <c r="H3611" s="1">
        <f t="shared" si="398"/>
        <v>2019</v>
      </c>
      <c r="I3611">
        <v>0</v>
      </c>
      <c r="J3611">
        <v>0</v>
      </c>
      <c r="K3611">
        <f t="shared" si="392"/>
        <v>0</v>
      </c>
      <c r="L3611">
        <v>8347</v>
      </c>
      <c r="M3611" s="6">
        <f t="shared" si="393"/>
        <v>0</v>
      </c>
      <c r="N3611" s="6">
        <f t="shared" si="394"/>
        <v>0</v>
      </c>
      <c r="O3611" s="6">
        <f t="shared" si="395"/>
        <v>0</v>
      </c>
      <c r="Q3611">
        <f>_xlfn.XLOOKUP(C3611&amp;G3611&amp;H3611,covid!$E$2:$E$2184,covid!$D$2:$D$2184,0,0,1)</f>
        <v>0</v>
      </c>
    </row>
    <row r="3612" spans="1:17" x14ac:dyDescent="0.3">
      <c r="A3612">
        <f>_xlfn.XLOOKUP(C3612,kamus!$B$2:$B$87,kamus!$A$2:$A$87,0,0,1)</f>
        <v>43</v>
      </c>
      <c r="B3612" t="str">
        <f>_xlfn.XLOOKUP(C3612,kamus!$B$2:$B$87,kamus!$D$2:$D$87,"dihapus",0,1)</f>
        <v>Ngaglik 1</v>
      </c>
      <c r="C3612" t="s">
        <v>228</v>
      </c>
      <c r="D3612">
        <f>_xlfn.XLOOKUP(C3612,kamus!$B$2:$B$87,kamus!$J$2:$J$87,"dihapus",0,1)</f>
        <v>1</v>
      </c>
      <c r="E3612">
        <f t="shared" si="396"/>
        <v>0</v>
      </c>
      <c r="F3612" s="14">
        <v>43617</v>
      </c>
      <c r="G3612" s="1">
        <f t="shared" si="397"/>
        <v>6</v>
      </c>
      <c r="H3612" s="1">
        <f t="shared" si="398"/>
        <v>2019</v>
      </c>
      <c r="I3612">
        <v>0</v>
      </c>
      <c r="J3612">
        <v>0</v>
      </c>
      <c r="K3612">
        <f t="shared" si="392"/>
        <v>0</v>
      </c>
      <c r="L3612">
        <v>12705</v>
      </c>
      <c r="M3612" s="6">
        <f t="shared" si="393"/>
        <v>0</v>
      </c>
      <c r="N3612" s="6">
        <f t="shared" si="394"/>
        <v>0</v>
      </c>
      <c r="O3612" s="6">
        <f t="shared" si="395"/>
        <v>0</v>
      </c>
      <c r="Q3612">
        <f>_xlfn.XLOOKUP(C3612&amp;G3612&amp;H3612,covid!$E$2:$E$2184,covid!$D$2:$D$2184,0,0,1)</f>
        <v>0</v>
      </c>
    </row>
    <row r="3613" spans="1:17" x14ac:dyDescent="0.3">
      <c r="A3613">
        <f>_xlfn.XLOOKUP(C3613,kamus!$B$2:$B$87,kamus!$A$2:$A$87,0,0,1)</f>
        <v>44</v>
      </c>
      <c r="B3613" t="str">
        <f>_xlfn.XLOOKUP(C3613,kamus!$B$2:$B$87,kamus!$D$2:$D$87,"dihapus",0,1)</f>
        <v>Ngaglik 1</v>
      </c>
      <c r="C3613" t="s">
        <v>237</v>
      </c>
      <c r="D3613">
        <f>_xlfn.XLOOKUP(C3613,kamus!$B$2:$B$87,kamus!$J$2:$J$87,"dihapus",0,1)</f>
        <v>1</v>
      </c>
      <c r="E3613">
        <f t="shared" si="396"/>
        <v>0</v>
      </c>
      <c r="F3613" s="14">
        <v>43617</v>
      </c>
      <c r="G3613" s="1">
        <f t="shared" si="397"/>
        <v>6</v>
      </c>
      <c r="H3613" s="1">
        <f t="shared" si="398"/>
        <v>2019</v>
      </c>
      <c r="I3613">
        <v>0</v>
      </c>
      <c r="J3613">
        <v>1</v>
      </c>
      <c r="K3613">
        <f t="shared" si="392"/>
        <v>1</v>
      </c>
      <c r="L3613">
        <v>21934</v>
      </c>
      <c r="M3613" s="6">
        <f t="shared" si="393"/>
        <v>0</v>
      </c>
      <c r="N3613" s="6">
        <f t="shared" si="394"/>
        <v>4.5591319412783804</v>
      </c>
      <c r="O3613" s="6">
        <f t="shared" si="395"/>
        <v>4.5591319412783804</v>
      </c>
      <c r="Q3613">
        <f>_xlfn.XLOOKUP(C3613&amp;G3613&amp;H3613,covid!$E$2:$E$2184,covid!$D$2:$D$2184,0,0,1)</f>
        <v>0</v>
      </c>
    </row>
    <row r="3614" spans="1:17" x14ac:dyDescent="0.3">
      <c r="A3614">
        <f>_xlfn.XLOOKUP(C3614,kamus!$B$2:$B$87,kamus!$A$2:$A$87,0,0,1)</f>
        <v>45</v>
      </c>
      <c r="B3614" t="str">
        <f>_xlfn.XLOOKUP(C3614,kamus!$B$2:$B$87,kamus!$D$2:$D$87,"dihapus",0,1)</f>
        <v>Ngaglik 1</v>
      </c>
      <c r="C3614" t="s">
        <v>255</v>
      </c>
      <c r="D3614">
        <f>_xlfn.XLOOKUP(C3614,kamus!$B$2:$B$87,kamus!$J$2:$J$87,"dihapus",0,1)</f>
        <v>1</v>
      </c>
      <c r="E3614">
        <f t="shared" si="396"/>
        <v>0</v>
      </c>
      <c r="F3614" s="14">
        <v>43617</v>
      </c>
      <c r="G3614" s="1">
        <f t="shared" si="397"/>
        <v>6</v>
      </c>
      <c r="H3614" s="1">
        <f t="shared" si="398"/>
        <v>2019</v>
      </c>
      <c r="I3614">
        <v>1</v>
      </c>
      <c r="J3614">
        <v>1</v>
      </c>
      <c r="K3614">
        <f t="shared" si="392"/>
        <v>2</v>
      </c>
      <c r="L3614">
        <v>19793</v>
      </c>
      <c r="M3614" s="6">
        <f t="shared" si="393"/>
        <v>5.0522912140655789</v>
      </c>
      <c r="N3614" s="6">
        <f t="shared" si="394"/>
        <v>5.0522912140655789</v>
      </c>
      <c r="O3614" s="6">
        <f t="shared" si="395"/>
        <v>10.104582428131158</v>
      </c>
      <c r="Q3614">
        <f>_xlfn.XLOOKUP(C3614&amp;G3614&amp;H3614,covid!$E$2:$E$2184,covid!$D$2:$D$2184,0,0,1)</f>
        <v>0</v>
      </c>
    </row>
    <row r="3615" spans="1:17" x14ac:dyDescent="0.3">
      <c r="A3615">
        <f>_xlfn.XLOOKUP(C3615,kamus!$B$2:$B$87,kamus!$A$2:$A$87,0,0,1)</f>
        <v>48</v>
      </c>
      <c r="B3615" t="str">
        <f>_xlfn.XLOOKUP(C3615,kamus!$B$2:$B$87,kamus!$D$2:$D$87,"dihapus",0,1)</f>
        <v>Ngaglik 2</v>
      </c>
      <c r="C3615" t="s">
        <v>208</v>
      </c>
      <c r="D3615">
        <f>_xlfn.XLOOKUP(C3615,kamus!$B$2:$B$87,kamus!$J$2:$J$87,"dihapus",0,1)</f>
        <v>1</v>
      </c>
      <c r="E3615">
        <f t="shared" si="396"/>
        <v>0</v>
      </c>
      <c r="F3615" s="14">
        <v>43617</v>
      </c>
      <c r="G3615" s="1">
        <f t="shared" si="397"/>
        <v>6</v>
      </c>
      <c r="H3615" s="1">
        <f t="shared" si="398"/>
        <v>2019</v>
      </c>
      <c r="I3615">
        <v>0</v>
      </c>
      <c r="J3615">
        <v>0</v>
      </c>
      <c r="K3615">
        <f t="shared" si="392"/>
        <v>0</v>
      </c>
      <c r="L3615">
        <v>10447</v>
      </c>
      <c r="M3615" s="6">
        <f t="shared" si="393"/>
        <v>0</v>
      </c>
      <c r="N3615" s="6">
        <f t="shared" si="394"/>
        <v>0</v>
      </c>
      <c r="O3615" s="6">
        <f t="shared" si="395"/>
        <v>0</v>
      </c>
      <c r="Q3615">
        <f>_xlfn.XLOOKUP(C3615&amp;G3615&amp;H3615,covid!$E$2:$E$2184,covid!$D$2:$D$2184,0,0,1)</f>
        <v>0</v>
      </c>
    </row>
    <row r="3616" spans="1:17" x14ac:dyDescent="0.3">
      <c r="A3616">
        <f>_xlfn.XLOOKUP(C3616,kamus!$B$2:$B$87,kamus!$A$2:$A$87,0,0,1)</f>
        <v>47</v>
      </c>
      <c r="B3616" t="str">
        <f>_xlfn.XLOOKUP(C3616,kamus!$B$2:$B$87,kamus!$D$2:$D$87,"dihapus",0,1)</f>
        <v>Ngaglik 2</v>
      </c>
      <c r="C3616" t="s">
        <v>238</v>
      </c>
      <c r="D3616">
        <f>_xlfn.XLOOKUP(C3616,kamus!$B$2:$B$87,kamus!$J$2:$J$87,"dihapus",0,1)</f>
        <v>1</v>
      </c>
      <c r="E3616">
        <f t="shared" si="396"/>
        <v>0</v>
      </c>
      <c r="F3616" s="14">
        <v>43617</v>
      </c>
      <c r="G3616" s="1">
        <f t="shared" si="397"/>
        <v>6</v>
      </c>
      <c r="H3616" s="1">
        <f t="shared" si="398"/>
        <v>2019</v>
      </c>
      <c r="I3616">
        <v>2</v>
      </c>
      <c r="J3616">
        <v>1</v>
      </c>
      <c r="K3616">
        <f t="shared" si="392"/>
        <v>3</v>
      </c>
      <c r="L3616">
        <v>22367</v>
      </c>
      <c r="M3616" s="6">
        <f t="shared" si="393"/>
        <v>8.9417445343586532</v>
      </c>
      <c r="N3616" s="6">
        <f t="shared" si="394"/>
        <v>4.4708722671793266</v>
      </c>
      <c r="O3616" s="6">
        <f t="shared" si="395"/>
        <v>13.412616801537981</v>
      </c>
      <c r="Q3616">
        <f>_xlfn.XLOOKUP(C3616&amp;G3616&amp;H3616,covid!$E$2:$E$2184,covid!$D$2:$D$2184,0,0,1)</f>
        <v>0</v>
      </c>
    </row>
    <row r="3617" spans="1:17" x14ac:dyDescent="0.3">
      <c r="A3617">
        <f>_xlfn.XLOOKUP(C3617,kamus!$B$2:$B$87,kamus!$A$2:$A$87,0,0,1)</f>
        <v>46</v>
      </c>
      <c r="B3617" t="str">
        <f>_xlfn.XLOOKUP(C3617,kamus!$B$2:$B$87,kamus!$D$2:$D$87,"dihapus",0,1)</f>
        <v>Ngaglik 2</v>
      </c>
      <c r="C3617" t="s">
        <v>257</v>
      </c>
      <c r="D3617">
        <f>_xlfn.XLOOKUP(C3617,kamus!$B$2:$B$87,kamus!$J$2:$J$87,"dihapus",0,1)</f>
        <v>1</v>
      </c>
      <c r="E3617">
        <f t="shared" si="396"/>
        <v>0</v>
      </c>
      <c r="F3617" s="14">
        <v>43617</v>
      </c>
      <c r="G3617" s="1">
        <f t="shared" si="397"/>
        <v>6</v>
      </c>
      <c r="H3617" s="1">
        <f t="shared" si="398"/>
        <v>2019</v>
      </c>
      <c r="I3617">
        <v>1</v>
      </c>
      <c r="J3617">
        <v>0</v>
      </c>
      <c r="K3617">
        <f t="shared" si="392"/>
        <v>1</v>
      </c>
      <c r="L3617">
        <v>16910</v>
      </c>
      <c r="M3617" s="6">
        <f t="shared" si="393"/>
        <v>5.9136605558840927</v>
      </c>
      <c r="N3617" s="6">
        <f t="shared" si="394"/>
        <v>0</v>
      </c>
      <c r="O3617" s="6">
        <f t="shared" si="395"/>
        <v>5.9136605558840927</v>
      </c>
      <c r="Q3617">
        <f>_xlfn.XLOOKUP(C3617&amp;G3617&amp;H3617,covid!$E$2:$E$2184,covid!$D$2:$D$2184,0,0,1)</f>
        <v>0</v>
      </c>
    </row>
    <row r="3618" spans="1:17" x14ac:dyDescent="0.3">
      <c r="A3618">
        <f>_xlfn.XLOOKUP(C3618,kamus!$B$2:$B$87,kamus!$A$2:$A$87,0,0,1)</f>
        <v>50</v>
      </c>
      <c r="B3618" t="str">
        <f>_xlfn.XLOOKUP(C3618,kamus!$B$2:$B$87,kamus!$D$2:$D$87,"dihapus",0,1)</f>
        <v>Ngemplak 1</v>
      </c>
      <c r="C3618" t="s">
        <v>202</v>
      </c>
      <c r="D3618">
        <f>_xlfn.XLOOKUP(C3618,kamus!$B$2:$B$87,kamus!$J$2:$J$87,"dihapus",0,1)</f>
        <v>0</v>
      </c>
      <c r="E3618">
        <f t="shared" si="396"/>
        <v>0</v>
      </c>
      <c r="F3618" s="14">
        <v>43617</v>
      </c>
      <c r="G3618" s="1">
        <f t="shared" si="397"/>
        <v>6</v>
      </c>
      <c r="H3618" s="1">
        <f t="shared" si="398"/>
        <v>2019</v>
      </c>
      <c r="I3618">
        <v>0</v>
      </c>
      <c r="J3618">
        <v>0</v>
      </c>
      <c r="K3618">
        <f t="shared" si="392"/>
        <v>0</v>
      </c>
      <c r="L3618">
        <v>7988</v>
      </c>
      <c r="M3618" s="6">
        <f t="shared" si="393"/>
        <v>0</v>
      </c>
      <c r="N3618" s="6">
        <f t="shared" si="394"/>
        <v>0</v>
      </c>
      <c r="O3618" s="6">
        <f t="shared" si="395"/>
        <v>0</v>
      </c>
      <c r="Q3618">
        <f>_xlfn.XLOOKUP(C3618&amp;G3618&amp;H3618,covid!$E$2:$E$2184,covid!$D$2:$D$2184,0,0,1)</f>
        <v>0</v>
      </c>
    </row>
    <row r="3619" spans="1:17" x14ac:dyDescent="0.3">
      <c r="A3619">
        <f>_xlfn.XLOOKUP(C3619,kamus!$B$2:$B$87,kamus!$A$2:$A$87,0,0,1)</f>
        <v>51</v>
      </c>
      <c r="B3619" t="str">
        <f>_xlfn.XLOOKUP(C3619,kamus!$B$2:$B$87,kamus!$D$2:$D$87,"dihapus",0,1)</f>
        <v>Ngemplak 1</v>
      </c>
      <c r="C3619" t="s">
        <v>256</v>
      </c>
      <c r="D3619">
        <f>_xlfn.XLOOKUP(C3619,kamus!$B$2:$B$87,kamus!$J$2:$J$87,"dihapus",0,1)</f>
        <v>0</v>
      </c>
      <c r="E3619">
        <f t="shared" si="396"/>
        <v>0</v>
      </c>
      <c r="F3619" s="14">
        <v>43617</v>
      </c>
      <c r="G3619" s="1">
        <f t="shared" si="397"/>
        <v>6</v>
      </c>
      <c r="H3619" s="1">
        <f t="shared" si="398"/>
        <v>2019</v>
      </c>
      <c r="I3619">
        <v>0</v>
      </c>
      <c r="J3619">
        <v>0</v>
      </c>
      <c r="K3619">
        <f t="shared" si="392"/>
        <v>0</v>
      </c>
      <c r="L3619">
        <v>8208</v>
      </c>
      <c r="M3619" s="6">
        <f t="shared" si="393"/>
        <v>0</v>
      </c>
      <c r="N3619" s="6">
        <f t="shared" si="394"/>
        <v>0</v>
      </c>
      <c r="O3619" s="6">
        <f t="shared" si="395"/>
        <v>0</v>
      </c>
      <c r="Q3619">
        <f>_xlfn.XLOOKUP(C3619&amp;G3619&amp;H3619,covid!$E$2:$E$2184,covid!$D$2:$D$2184,0,0,1)</f>
        <v>0</v>
      </c>
    </row>
    <row r="3620" spans="1:17" x14ac:dyDescent="0.3">
      <c r="A3620">
        <f>_xlfn.XLOOKUP(C3620,kamus!$B$2:$B$87,kamus!$A$2:$A$87,0,0,1)</f>
        <v>49</v>
      </c>
      <c r="B3620" t="str">
        <f>_xlfn.XLOOKUP(C3620,kamus!$B$2:$B$87,kamus!$D$2:$D$87,"dihapus",0,1)</f>
        <v>Ngemplak 1</v>
      </c>
      <c r="C3620" t="s">
        <v>276</v>
      </c>
      <c r="D3620">
        <f>_xlfn.XLOOKUP(C3620,kamus!$B$2:$B$87,kamus!$J$2:$J$87,"dihapus",0,1)</f>
        <v>1</v>
      </c>
      <c r="E3620">
        <f t="shared" si="396"/>
        <v>0</v>
      </c>
      <c r="F3620" s="14">
        <v>43617</v>
      </c>
      <c r="G3620" s="1">
        <f t="shared" si="397"/>
        <v>6</v>
      </c>
      <c r="H3620" s="1">
        <f t="shared" si="398"/>
        <v>2019</v>
      </c>
      <c r="I3620">
        <v>0</v>
      </c>
      <c r="J3620">
        <v>0</v>
      </c>
      <c r="K3620">
        <f t="shared" si="392"/>
        <v>0</v>
      </c>
      <c r="L3620">
        <v>9697</v>
      </c>
      <c r="M3620" s="6">
        <f t="shared" si="393"/>
        <v>0</v>
      </c>
      <c r="N3620" s="6">
        <f t="shared" si="394"/>
        <v>0</v>
      </c>
      <c r="O3620" s="6">
        <f t="shared" si="395"/>
        <v>0</v>
      </c>
      <c r="Q3620">
        <f>_xlfn.XLOOKUP(C3620&amp;G3620&amp;H3620,covid!$E$2:$E$2184,covid!$D$2:$D$2184,0,0,1)</f>
        <v>0</v>
      </c>
    </row>
    <row r="3621" spans="1:17" x14ac:dyDescent="0.3">
      <c r="A3621">
        <f>_xlfn.XLOOKUP(C3621,kamus!$B$2:$B$87,kamus!$A$2:$A$87,0,0,1)</f>
        <v>52</v>
      </c>
      <c r="B3621" t="str">
        <f>_xlfn.XLOOKUP(C3621,kamus!$B$2:$B$87,kamus!$D$2:$D$87,"dihapus",0,1)</f>
        <v>Ngemplak 2</v>
      </c>
      <c r="C3621" t="s">
        <v>277</v>
      </c>
      <c r="D3621">
        <f>_xlfn.XLOOKUP(C3621,kamus!$B$2:$B$87,kamus!$J$2:$J$87,"dihapus",0,1)</f>
        <v>1</v>
      </c>
      <c r="E3621">
        <f t="shared" si="396"/>
        <v>0</v>
      </c>
      <c r="F3621" s="14">
        <v>43617</v>
      </c>
      <c r="G3621" s="1">
        <f t="shared" si="397"/>
        <v>6</v>
      </c>
      <c r="H3621" s="1">
        <f t="shared" si="398"/>
        <v>2019</v>
      </c>
      <c r="I3621">
        <v>0</v>
      </c>
      <c r="J3621">
        <v>2</v>
      </c>
      <c r="K3621">
        <f t="shared" si="392"/>
        <v>2</v>
      </c>
      <c r="L3621">
        <v>31636</v>
      </c>
      <c r="M3621" s="6">
        <f t="shared" si="393"/>
        <v>0</v>
      </c>
      <c r="N3621" s="6">
        <f t="shared" si="394"/>
        <v>6.3219117461120238</v>
      </c>
      <c r="O3621" s="6">
        <f t="shared" si="395"/>
        <v>6.3219117461120238</v>
      </c>
      <c r="Q3621">
        <f>_xlfn.XLOOKUP(C3621&amp;G3621&amp;H3621,covid!$E$2:$E$2184,covid!$D$2:$D$2184,0,0,1)</f>
        <v>0</v>
      </c>
    </row>
    <row r="3622" spans="1:17" x14ac:dyDescent="0.3">
      <c r="A3622">
        <f>_xlfn.XLOOKUP(C3622,kamus!$B$2:$B$87,kamus!$A$2:$A$87,0,0,1)</f>
        <v>53</v>
      </c>
      <c r="B3622" t="str">
        <f>_xlfn.XLOOKUP(C3622,kamus!$B$2:$B$87,kamus!$D$2:$D$87,"dihapus",0,1)</f>
        <v>Ngemplak 2</v>
      </c>
      <c r="C3622" t="s">
        <v>278</v>
      </c>
      <c r="D3622">
        <f>_xlfn.XLOOKUP(C3622,kamus!$B$2:$B$87,kamus!$J$2:$J$87,"dihapus",0,1)</f>
        <v>0</v>
      </c>
      <c r="E3622">
        <f t="shared" si="396"/>
        <v>0</v>
      </c>
      <c r="F3622" s="14">
        <v>43617</v>
      </c>
      <c r="G3622" s="1">
        <f t="shared" si="397"/>
        <v>6</v>
      </c>
      <c r="H3622" s="1">
        <f t="shared" si="398"/>
        <v>2019</v>
      </c>
      <c r="I3622">
        <v>0</v>
      </c>
      <c r="J3622">
        <v>1</v>
      </c>
      <c r="K3622">
        <f t="shared" si="392"/>
        <v>1</v>
      </c>
      <c r="L3622">
        <v>8894</v>
      </c>
      <c r="M3622" s="6">
        <f t="shared" si="393"/>
        <v>0</v>
      </c>
      <c r="N3622" s="6">
        <f t="shared" si="394"/>
        <v>11.243534967393749</v>
      </c>
      <c r="O3622" s="6">
        <f t="shared" si="395"/>
        <v>11.243534967393749</v>
      </c>
      <c r="Q3622">
        <f>_xlfn.XLOOKUP(C3622&amp;G3622&amp;H3622,covid!$E$2:$E$2184,covid!$D$2:$D$2184,0,0,1)</f>
        <v>0</v>
      </c>
    </row>
    <row r="3623" spans="1:17" x14ac:dyDescent="0.3">
      <c r="A3623">
        <f>_xlfn.XLOOKUP(C3623,kamus!$B$2:$B$87,kamus!$A$2:$A$87,0,0,1)</f>
        <v>57</v>
      </c>
      <c r="B3623" t="str">
        <f>_xlfn.XLOOKUP(C3623,kamus!$B$2:$B$87,kamus!$D$2:$D$87,"dihapus",0,1)</f>
        <v>Pakem</v>
      </c>
      <c r="C3623" t="s">
        <v>204</v>
      </c>
      <c r="D3623">
        <f>_xlfn.XLOOKUP(C3623,kamus!$B$2:$B$87,kamus!$J$2:$J$87,"dihapus",0,1)</f>
        <v>0</v>
      </c>
      <c r="E3623">
        <f t="shared" si="396"/>
        <v>0</v>
      </c>
      <c r="F3623" s="14">
        <v>43617</v>
      </c>
      <c r="G3623" s="1">
        <f t="shared" si="397"/>
        <v>6</v>
      </c>
      <c r="H3623" s="1">
        <f t="shared" si="398"/>
        <v>2019</v>
      </c>
      <c r="I3623">
        <v>0</v>
      </c>
      <c r="J3623">
        <v>0</v>
      </c>
      <c r="K3623">
        <f t="shared" si="392"/>
        <v>0</v>
      </c>
      <c r="L3623">
        <v>6864</v>
      </c>
      <c r="M3623" s="6">
        <f t="shared" si="393"/>
        <v>0</v>
      </c>
      <c r="N3623" s="6">
        <f t="shared" si="394"/>
        <v>0</v>
      </c>
      <c r="O3623" s="6">
        <f t="shared" si="395"/>
        <v>0</v>
      </c>
      <c r="Q3623">
        <f>_xlfn.XLOOKUP(C3623&amp;G3623&amp;H3623,covid!$E$2:$E$2184,covid!$D$2:$D$2184,0,0,1)</f>
        <v>0</v>
      </c>
    </row>
    <row r="3624" spans="1:17" x14ac:dyDescent="0.3">
      <c r="A3624">
        <f>_xlfn.XLOOKUP(C3624,kamus!$B$2:$B$87,kamus!$A$2:$A$87,0,0,1)</f>
        <v>54</v>
      </c>
      <c r="B3624" t="str">
        <f>_xlfn.XLOOKUP(C3624,kamus!$B$2:$B$87,kamus!$D$2:$D$87,"dihapus",0,1)</f>
        <v>Pakem</v>
      </c>
      <c r="C3624" t="s">
        <v>213</v>
      </c>
      <c r="D3624">
        <f>_xlfn.XLOOKUP(C3624,kamus!$B$2:$B$87,kamus!$J$2:$J$87,"dihapus",0,1)</f>
        <v>0</v>
      </c>
      <c r="E3624">
        <f t="shared" si="396"/>
        <v>0</v>
      </c>
      <c r="F3624" s="14">
        <v>43617</v>
      </c>
      <c r="G3624" s="1">
        <f t="shared" si="397"/>
        <v>6</v>
      </c>
      <c r="H3624" s="1">
        <f t="shared" si="398"/>
        <v>2019</v>
      </c>
      <c r="I3624">
        <v>0</v>
      </c>
      <c r="J3624">
        <v>0</v>
      </c>
      <c r="K3624">
        <f t="shared" si="392"/>
        <v>0</v>
      </c>
      <c r="L3624">
        <v>9160</v>
      </c>
      <c r="M3624" s="6">
        <f t="shared" si="393"/>
        <v>0</v>
      </c>
      <c r="N3624" s="6">
        <f t="shared" si="394"/>
        <v>0</v>
      </c>
      <c r="O3624" s="6">
        <f t="shared" si="395"/>
        <v>0</v>
      </c>
      <c r="Q3624">
        <f>_xlfn.XLOOKUP(C3624&amp;G3624&amp;H3624,covid!$E$2:$E$2184,covid!$D$2:$D$2184,0,0,1)</f>
        <v>0</v>
      </c>
    </row>
    <row r="3625" spans="1:17" x14ac:dyDescent="0.3">
      <c r="A3625">
        <f>_xlfn.XLOOKUP(C3625,kamus!$B$2:$B$87,kamus!$A$2:$A$87,0,0,1)</f>
        <v>56</v>
      </c>
      <c r="B3625" t="str">
        <f>_xlfn.XLOOKUP(C3625,kamus!$B$2:$B$87,kamus!$D$2:$D$87,"dihapus",0,1)</f>
        <v>Pakem</v>
      </c>
      <c r="C3625" t="s">
        <v>214</v>
      </c>
      <c r="D3625">
        <f>_xlfn.XLOOKUP(C3625,kamus!$B$2:$B$87,kamus!$J$2:$J$87,"dihapus",0,1)</f>
        <v>1</v>
      </c>
      <c r="E3625">
        <f t="shared" si="396"/>
        <v>0</v>
      </c>
      <c r="F3625" s="14">
        <v>43617</v>
      </c>
      <c r="G3625" s="1">
        <f t="shared" si="397"/>
        <v>6</v>
      </c>
      <c r="H3625" s="1">
        <f t="shared" si="398"/>
        <v>2019</v>
      </c>
      <c r="I3625">
        <v>0</v>
      </c>
      <c r="J3625">
        <v>0</v>
      </c>
      <c r="K3625">
        <f t="shared" si="392"/>
        <v>0</v>
      </c>
      <c r="L3625">
        <v>6711</v>
      </c>
      <c r="M3625" s="6">
        <f t="shared" si="393"/>
        <v>0</v>
      </c>
      <c r="N3625" s="6">
        <f t="shared" si="394"/>
        <v>0</v>
      </c>
      <c r="O3625" s="6">
        <f t="shared" si="395"/>
        <v>0</v>
      </c>
      <c r="Q3625">
        <f>_xlfn.XLOOKUP(C3625&amp;G3625&amp;H3625,covid!$E$2:$E$2184,covid!$D$2:$D$2184,0,0,1)</f>
        <v>0</v>
      </c>
    </row>
    <row r="3626" spans="1:17" x14ac:dyDescent="0.3">
      <c r="A3626">
        <f>_xlfn.XLOOKUP(C3626,kamus!$B$2:$B$87,kamus!$A$2:$A$87,0,0,1)</f>
        <v>58</v>
      </c>
      <c r="B3626" t="str">
        <f>_xlfn.XLOOKUP(C3626,kamus!$B$2:$B$87,kamus!$D$2:$D$87,"dihapus",0,1)</f>
        <v>Pakem</v>
      </c>
      <c r="C3626" t="s">
        <v>231</v>
      </c>
      <c r="D3626">
        <f>_xlfn.XLOOKUP(C3626,kamus!$B$2:$B$87,kamus!$J$2:$J$87,"dihapus",0,1)</f>
        <v>0</v>
      </c>
      <c r="E3626">
        <f t="shared" si="396"/>
        <v>0</v>
      </c>
      <c r="F3626" s="14">
        <v>43617</v>
      </c>
      <c r="G3626" s="1">
        <f t="shared" si="397"/>
        <v>6</v>
      </c>
      <c r="H3626" s="1">
        <f t="shared" si="398"/>
        <v>2019</v>
      </c>
      <c r="I3626">
        <v>0</v>
      </c>
      <c r="J3626">
        <v>0</v>
      </c>
      <c r="K3626">
        <f t="shared" si="392"/>
        <v>0</v>
      </c>
      <c r="L3626">
        <v>6932</v>
      </c>
      <c r="M3626" s="6">
        <f t="shared" si="393"/>
        <v>0</v>
      </c>
      <c r="N3626" s="6">
        <f t="shared" si="394"/>
        <v>0</v>
      </c>
      <c r="O3626" s="6">
        <f t="shared" si="395"/>
        <v>0</v>
      </c>
      <c r="Q3626">
        <f>_xlfn.XLOOKUP(C3626&amp;G3626&amp;H3626,covid!$E$2:$E$2184,covid!$D$2:$D$2184,0,0,1)</f>
        <v>0</v>
      </c>
    </row>
    <row r="3627" spans="1:17" x14ac:dyDescent="0.3">
      <c r="A3627">
        <f>_xlfn.XLOOKUP(C3627,kamus!$B$2:$B$87,kamus!$A$2:$A$87,0,0,1)</f>
        <v>55</v>
      </c>
      <c r="B3627" t="str">
        <f>_xlfn.XLOOKUP(C3627,kamus!$B$2:$B$87,kamus!$D$2:$D$87,"dihapus",0,1)</f>
        <v>Pakem</v>
      </c>
      <c r="C3627" t="s">
        <v>234</v>
      </c>
      <c r="D3627">
        <f>_xlfn.XLOOKUP(C3627,kamus!$B$2:$B$87,kamus!$J$2:$J$87,"dihapus",0,1)</f>
        <v>0</v>
      </c>
      <c r="E3627">
        <f t="shared" si="396"/>
        <v>0</v>
      </c>
      <c r="F3627" s="14">
        <v>43617</v>
      </c>
      <c r="G3627" s="1">
        <f t="shared" si="397"/>
        <v>6</v>
      </c>
      <c r="H3627" s="1">
        <f t="shared" si="398"/>
        <v>2019</v>
      </c>
      <c r="I3627">
        <v>0</v>
      </c>
      <c r="J3627">
        <v>0</v>
      </c>
      <c r="K3627">
        <f t="shared" si="392"/>
        <v>0</v>
      </c>
      <c r="L3627">
        <v>9891</v>
      </c>
      <c r="M3627" s="6">
        <f t="shared" si="393"/>
        <v>0</v>
      </c>
      <c r="N3627" s="6">
        <f t="shared" si="394"/>
        <v>0</v>
      </c>
      <c r="O3627" s="6">
        <f t="shared" si="395"/>
        <v>0</v>
      </c>
      <c r="Q3627">
        <f>_xlfn.XLOOKUP(C3627&amp;G3627&amp;H3627,covid!$E$2:$E$2184,covid!$D$2:$D$2184,0,0,1)</f>
        <v>0</v>
      </c>
    </row>
    <row r="3628" spans="1:17" x14ac:dyDescent="0.3">
      <c r="A3628">
        <f>_xlfn.XLOOKUP(C3628,kamus!$B$2:$B$87,kamus!$A$2:$A$87,0,0,1)</f>
        <v>64</v>
      </c>
      <c r="B3628" t="str">
        <f>_xlfn.XLOOKUP(C3628,kamus!$B$2:$B$87,kamus!$D$2:$D$87,"dihapus",0,1)</f>
        <v>Prambanan</v>
      </c>
      <c r="C3628" t="s">
        <v>203</v>
      </c>
      <c r="D3628">
        <f>_xlfn.XLOOKUP(C3628,kamus!$B$2:$B$87,kamus!$J$2:$J$87,"dihapus",0,1)</f>
        <v>1</v>
      </c>
      <c r="E3628">
        <f t="shared" si="396"/>
        <v>0</v>
      </c>
      <c r="F3628" s="14">
        <v>43617</v>
      </c>
      <c r="G3628" s="1">
        <f t="shared" si="397"/>
        <v>6</v>
      </c>
      <c r="H3628" s="1">
        <f t="shared" si="398"/>
        <v>2019</v>
      </c>
      <c r="I3628">
        <v>2</v>
      </c>
      <c r="J3628">
        <v>1</v>
      </c>
      <c r="K3628">
        <f t="shared" si="392"/>
        <v>3</v>
      </c>
      <c r="L3628">
        <v>12600</v>
      </c>
      <c r="M3628" s="6">
        <f t="shared" si="393"/>
        <v>15.873015873015873</v>
      </c>
      <c r="N3628" s="6">
        <f t="shared" si="394"/>
        <v>7.9365079365079367</v>
      </c>
      <c r="O3628" s="6">
        <f t="shared" si="395"/>
        <v>23.80952380952381</v>
      </c>
      <c r="Q3628">
        <f>_xlfn.XLOOKUP(C3628&amp;G3628&amp;H3628,covid!$E$2:$E$2184,covid!$D$2:$D$2184,0,0,1)</f>
        <v>0</v>
      </c>
    </row>
    <row r="3629" spans="1:17" x14ac:dyDescent="0.3">
      <c r="A3629">
        <f>_xlfn.XLOOKUP(C3629,kamus!$B$2:$B$87,kamus!$A$2:$A$87,0,0,1)</f>
        <v>59</v>
      </c>
      <c r="B3629" t="str">
        <f>_xlfn.XLOOKUP(C3629,kamus!$B$2:$B$87,kamus!$D$2:$D$87,"dihapus",0,1)</f>
        <v>Prambanan</v>
      </c>
      <c r="C3629" t="s">
        <v>210</v>
      </c>
      <c r="D3629">
        <f>_xlfn.XLOOKUP(C3629,kamus!$B$2:$B$87,kamus!$J$2:$J$87,"dihapus",0,1)</f>
        <v>0</v>
      </c>
      <c r="E3629">
        <f t="shared" si="396"/>
        <v>0</v>
      </c>
      <c r="F3629" s="14">
        <v>43617</v>
      </c>
      <c r="G3629" s="1">
        <f t="shared" si="397"/>
        <v>6</v>
      </c>
      <c r="H3629" s="1">
        <f t="shared" si="398"/>
        <v>2019</v>
      </c>
      <c r="I3629">
        <v>0</v>
      </c>
      <c r="J3629">
        <v>0</v>
      </c>
      <c r="K3629">
        <f t="shared" si="392"/>
        <v>0</v>
      </c>
      <c r="L3629">
        <v>4755</v>
      </c>
      <c r="M3629" s="6">
        <f t="shared" si="393"/>
        <v>0</v>
      </c>
      <c r="N3629" s="6">
        <f t="shared" si="394"/>
        <v>0</v>
      </c>
      <c r="O3629" s="6">
        <f t="shared" si="395"/>
        <v>0</v>
      </c>
      <c r="Q3629">
        <f>_xlfn.XLOOKUP(C3629&amp;G3629&amp;H3629,covid!$E$2:$E$2184,covid!$D$2:$D$2184,0,0,1)</f>
        <v>0</v>
      </c>
    </row>
    <row r="3630" spans="1:17" x14ac:dyDescent="0.3">
      <c r="A3630">
        <f>_xlfn.XLOOKUP(C3630,kamus!$B$2:$B$87,kamus!$A$2:$A$87,0,0,1)</f>
        <v>61</v>
      </c>
      <c r="B3630" t="str">
        <f>_xlfn.XLOOKUP(C3630,kamus!$B$2:$B$87,kamus!$D$2:$D$87,"dihapus",0,1)</f>
        <v>Prambanan</v>
      </c>
      <c r="C3630" t="s">
        <v>219</v>
      </c>
      <c r="D3630">
        <f>_xlfn.XLOOKUP(C3630,kamus!$B$2:$B$87,kamus!$J$2:$J$87,"dihapus",0,1)</f>
        <v>0</v>
      </c>
      <c r="E3630">
        <f t="shared" si="396"/>
        <v>0</v>
      </c>
      <c r="F3630" s="14">
        <v>43617</v>
      </c>
      <c r="G3630" s="1">
        <f t="shared" si="397"/>
        <v>6</v>
      </c>
      <c r="H3630" s="1">
        <f t="shared" si="398"/>
        <v>2019</v>
      </c>
      <c r="I3630">
        <v>1</v>
      </c>
      <c r="J3630">
        <v>2</v>
      </c>
      <c r="K3630">
        <f t="shared" si="392"/>
        <v>3</v>
      </c>
      <c r="L3630">
        <v>14215</v>
      </c>
      <c r="M3630" s="6">
        <f t="shared" si="393"/>
        <v>7.0348223707351387</v>
      </c>
      <c r="N3630" s="6">
        <f t="shared" si="394"/>
        <v>14.069644741470277</v>
      </c>
      <c r="O3630" s="6">
        <f t="shared" si="395"/>
        <v>21.104467112205416</v>
      </c>
      <c r="Q3630">
        <f>_xlfn.XLOOKUP(C3630&amp;G3630&amp;H3630,covid!$E$2:$E$2184,covid!$D$2:$D$2184,0,0,1)</f>
        <v>0</v>
      </c>
    </row>
    <row r="3631" spans="1:17" x14ac:dyDescent="0.3">
      <c r="A3631">
        <f>_xlfn.XLOOKUP(C3631,kamus!$B$2:$B$87,kamus!$A$2:$A$87,0,0,1)</f>
        <v>62</v>
      </c>
      <c r="B3631" t="str">
        <f>_xlfn.XLOOKUP(C3631,kamus!$B$2:$B$87,kamus!$D$2:$D$87,"dihapus",0,1)</f>
        <v>Prambanan</v>
      </c>
      <c r="C3631" t="s">
        <v>236</v>
      </c>
      <c r="D3631">
        <f>_xlfn.XLOOKUP(C3631,kamus!$B$2:$B$87,kamus!$J$2:$J$87,"dihapus",0,1)</f>
        <v>0</v>
      </c>
      <c r="E3631">
        <f t="shared" si="396"/>
        <v>0</v>
      </c>
      <c r="F3631" s="14">
        <v>43617</v>
      </c>
      <c r="G3631" s="1">
        <f t="shared" si="397"/>
        <v>6</v>
      </c>
      <c r="H3631" s="1">
        <f t="shared" si="398"/>
        <v>2019</v>
      </c>
      <c r="I3631">
        <v>0</v>
      </c>
      <c r="J3631">
        <v>1</v>
      </c>
      <c r="K3631">
        <f t="shared" si="392"/>
        <v>1</v>
      </c>
      <c r="L3631">
        <v>6067</v>
      </c>
      <c r="M3631" s="6">
        <f t="shared" si="393"/>
        <v>0</v>
      </c>
      <c r="N3631" s="6">
        <f t="shared" si="394"/>
        <v>16.482610845557936</v>
      </c>
      <c r="O3631" s="6">
        <f t="shared" si="395"/>
        <v>16.482610845557936</v>
      </c>
      <c r="Q3631">
        <f>_xlfn.XLOOKUP(C3631&amp;G3631&amp;H3631,covid!$E$2:$E$2184,covid!$D$2:$D$2184,0,0,1)</f>
        <v>0</v>
      </c>
    </row>
    <row r="3632" spans="1:17" x14ac:dyDescent="0.3">
      <c r="A3632">
        <f>_xlfn.XLOOKUP(C3632,kamus!$B$2:$B$87,kamus!$A$2:$A$87,0,0,1)</f>
        <v>63</v>
      </c>
      <c r="B3632" t="str">
        <f>_xlfn.XLOOKUP(C3632,kamus!$B$2:$B$87,kamus!$D$2:$D$87,"dihapus",0,1)</f>
        <v>Prambanan</v>
      </c>
      <c r="C3632" t="s">
        <v>261</v>
      </c>
      <c r="D3632">
        <f>_xlfn.XLOOKUP(C3632,kamus!$B$2:$B$87,kamus!$J$2:$J$87,"dihapus",0,1)</f>
        <v>0</v>
      </c>
      <c r="E3632">
        <f t="shared" si="396"/>
        <v>0</v>
      </c>
      <c r="F3632" s="14">
        <v>43617</v>
      </c>
      <c r="G3632" s="1">
        <f t="shared" si="397"/>
        <v>6</v>
      </c>
      <c r="H3632" s="1">
        <f t="shared" si="398"/>
        <v>2019</v>
      </c>
      <c r="I3632">
        <v>1</v>
      </c>
      <c r="J3632">
        <v>0</v>
      </c>
      <c r="K3632">
        <f t="shared" si="392"/>
        <v>1</v>
      </c>
      <c r="L3632">
        <v>15373</v>
      </c>
      <c r="M3632" s="6">
        <f t="shared" si="393"/>
        <v>6.5049112079620111</v>
      </c>
      <c r="N3632" s="6">
        <f t="shared" si="394"/>
        <v>0</v>
      </c>
      <c r="O3632" s="6">
        <f t="shared" si="395"/>
        <v>6.5049112079620111</v>
      </c>
      <c r="Q3632">
        <f>_xlfn.XLOOKUP(C3632&amp;G3632&amp;H3632,covid!$E$2:$E$2184,covid!$D$2:$D$2184,0,0,1)</f>
        <v>0</v>
      </c>
    </row>
    <row r="3633" spans="1:17" x14ac:dyDescent="0.3">
      <c r="A3633">
        <f>_xlfn.XLOOKUP(C3633,kamus!$B$2:$B$87,kamus!$A$2:$A$87,0,0,1)</f>
        <v>60</v>
      </c>
      <c r="B3633" t="str">
        <f>_xlfn.XLOOKUP(C3633,kamus!$B$2:$B$87,kamus!$D$2:$D$87,"dihapus",0,1)</f>
        <v>Prambanan</v>
      </c>
      <c r="C3633" t="s">
        <v>280</v>
      </c>
      <c r="D3633">
        <f>_xlfn.XLOOKUP(C3633,kamus!$B$2:$B$87,kamus!$J$2:$J$87,"dihapus",0,1)</f>
        <v>0</v>
      </c>
      <c r="E3633">
        <f t="shared" si="396"/>
        <v>0</v>
      </c>
      <c r="F3633" s="14">
        <v>43617</v>
      </c>
      <c r="G3633" s="1">
        <f t="shared" si="397"/>
        <v>6</v>
      </c>
      <c r="H3633" s="1">
        <f t="shared" si="398"/>
        <v>2019</v>
      </c>
      <c r="I3633">
        <v>1</v>
      </c>
      <c r="J3633">
        <v>0</v>
      </c>
      <c r="K3633">
        <f t="shared" si="392"/>
        <v>1</v>
      </c>
      <c r="L3633">
        <v>2810</v>
      </c>
      <c r="M3633" s="6">
        <f t="shared" si="393"/>
        <v>35.587188612099645</v>
      </c>
      <c r="N3633" s="6">
        <f t="shared" si="394"/>
        <v>0</v>
      </c>
      <c r="O3633" s="6">
        <f t="shared" si="395"/>
        <v>35.587188612099645</v>
      </c>
      <c r="Q3633">
        <f>_xlfn.XLOOKUP(C3633&amp;G3633&amp;H3633,covid!$E$2:$E$2184,covid!$D$2:$D$2184,0,0,1)</f>
        <v>0</v>
      </c>
    </row>
    <row r="3634" spans="1:17" x14ac:dyDescent="0.3">
      <c r="A3634">
        <f>_xlfn.XLOOKUP(C3634,kamus!$B$2:$B$87,kamus!$A$2:$A$87,0,0,1)</f>
        <v>67</v>
      </c>
      <c r="B3634" t="str">
        <f>_xlfn.XLOOKUP(C3634,kamus!$B$2:$B$87,kamus!$D$2:$D$87,"dihapus",0,1)</f>
        <v>Seyegan</v>
      </c>
      <c r="C3634" t="s">
        <v>221</v>
      </c>
      <c r="D3634">
        <f>_xlfn.XLOOKUP(C3634,kamus!$B$2:$B$87,kamus!$J$2:$J$87,"dihapus",0,1)</f>
        <v>0</v>
      </c>
      <c r="E3634">
        <f t="shared" si="396"/>
        <v>0</v>
      </c>
      <c r="F3634" s="14">
        <v>43617</v>
      </c>
      <c r="G3634" s="1">
        <f t="shared" si="397"/>
        <v>6</v>
      </c>
      <c r="H3634" s="1">
        <f t="shared" si="398"/>
        <v>2019</v>
      </c>
      <c r="I3634">
        <v>0</v>
      </c>
      <c r="J3634">
        <v>0</v>
      </c>
      <c r="K3634">
        <f t="shared" si="392"/>
        <v>0</v>
      </c>
      <c r="L3634">
        <v>10795</v>
      </c>
      <c r="M3634" s="6">
        <f t="shared" si="393"/>
        <v>0</v>
      </c>
      <c r="N3634" s="6">
        <f t="shared" si="394"/>
        <v>0</v>
      </c>
      <c r="O3634" s="6">
        <f t="shared" si="395"/>
        <v>0</v>
      </c>
      <c r="Q3634">
        <f>_xlfn.XLOOKUP(C3634&amp;G3634&amp;H3634,covid!$E$2:$E$2184,covid!$D$2:$D$2184,0,0,1)</f>
        <v>0</v>
      </c>
    </row>
    <row r="3635" spans="1:17" x14ac:dyDescent="0.3">
      <c r="A3635">
        <f>_xlfn.XLOOKUP(C3635,kamus!$B$2:$B$87,kamus!$A$2:$A$87,0,0,1)</f>
        <v>66</v>
      </c>
      <c r="B3635" t="str">
        <f>_xlfn.XLOOKUP(C3635,kamus!$B$2:$B$87,kamus!$D$2:$D$87,"dihapus",0,1)</f>
        <v>Seyegan</v>
      </c>
      <c r="C3635" t="s">
        <v>222</v>
      </c>
      <c r="D3635">
        <f>_xlfn.XLOOKUP(C3635,kamus!$B$2:$B$87,kamus!$J$2:$J$87,"dihapus",0,1)</f>
        <v>0</v>
      </c>
      <c r="E3635">
        <f t="shared" si="396"/>
        <v>0</v>
      </c>
      <c r="F3635" s="14">
        <v>43617</v>
      </c>
      <c r="G3635" s="1">
        <f t="shared" si="397"/>
        <v>6</v>
      </c>
      <c r="H3635" s="1">
        <f t="shared" si="398"/>
        <v>2019</v>
      </c>
      <c r="I3635">
        <v>0</v>
      </c>
      <c r="J3635">
        <v>0</v>
      </c>
      <c r="K3635">
        <f t="shared" si="392"/>
        <v>0</v>
      </c>
      <c r="L3635">
        <v>9586</v>
      </c>
      <c r="M3635" s="6">
        <f t="shared" si="393"/>
        <v>0</v>
      </c>
      <c r="N3635" s="6">
        <f t="shared" si="394"/>
        <v>0</v>
      </c>
      <c r="O3635" s="6">
        <f t="shared" si="395"/>
        <v>0</v>
      </c>
      <c r="Q3635">
        <f>_xlfn.XLOOKUP(C3635&amp;G3635&amp;H3635,covid!$E$2:$E$2184,covid!$D$2:$D$2184,0,0,1)</f>
        <v>0</v>
      </c>
    </row>
    <row r="3636" spans="1:17" x14ac:dyDescent="0.3">
      <c r="A3636">
        <f>_xlfn.XLOOKUP(C3636,kamus!$B$2:$B$87,kamus!$A$2:$A$87,0,0,1)</f>
        <v>68</v>
      </c>
      <c r="B3636" t="str">
        <f>_xlfn.XLOOKUP(C3636,kamus!$B$2:$B$87,kamus!$D$2:$D$87,"dihapus",0,1)</f>
        <v>Seyegan</v>
      </c>
      <c r="C3636" t="s">
        <v>223</v>
      </c>
      <c r="D3636">
        <f>_xlfn.XLOOKUP(C3636,kamus!$B$2:$B$87,kamus!$J$2:$J$87,"dihapus",0,1)</f>
        <v>0</v>
      </c>
      <c r="E3636">
        <f t="shared" si="396"/>
        <v>0</v>
      </c>
      <c r="F3636" s="14">
        <v>43617</v>
      </c>
      <c r="G3636" s="1">
        <f t="shared" si="397"/>
        <v>6</v>
      </c>
      <c r="H3636" s="1">
        <f t="shared" si="398"/>
        <v>2019</v>
      </c>
      <c r="I3636">
        <v>0</v>
      </c>
      <c r="J3636">
        <v>0</v>
      </c>
      <c r="K3636">
        <f t="shared" si="392"/>
        <v>0</v>
      </c>
      <c r="L3636">
        <v>8063</v>
      </c>
      <c r="M3636" s="6">
        <f t="shared" si="393"/>
        <v>0</v>
      </c>
      <c r="N3636" s="6">
        <f t="shared" si="394"/>
        <v>0</v>
      </c>
      <c r="O3636" s="6">
        <f t="shared" si="395"/>
        <v>0</v>
      </c>
      <c r="Q3636">
        <f>_xlfn.XLOOKUP(C3636&amp;G3636&amp;H3636,covid!$E$2:$E$2184,covid!$D$2:$D$2184,0,0,1)</f>
        <v>0</v>
      </c>
    </row>
    <row r="3637" spans="1:17" x14ac:dyDescent="0.3">
      <c r="A3637">
        <f>_xlfn.XLOOKUP(C3637,kamus!$B$2:$B$87,kamus!$A$2:$A$87,0,0,1)</f>
        <v>65</v>
      </c>
      <c r="B3637" t="str">
        <f>_xlfn.XLOOKUP(C3637,kamus!$B$2:$B$87,kamus!$D$2:$D$87,"dihapus",0,1)</f>
        <v>Seyegan</v>
      </c>
      <c r="C3637" t="s">
        <v>224</v>
      </c>
      <c r="D3637">
        <f>_xlfn.XLOOKUP(C3637,kamus!$B$2:$B$87,kamus!$J$2:$J$87,"dihapus",0,1)</f>
        <v>1</v>
      </c>
      <c r="E3637">
        <f t="shared" si="396"/>
        <v>0</v>
      </c>
      <c r="F3637" s="14">
        <v>43617</v>
      </c>
      <c r="G3637" s="1">
        <f t="shared" si="397"/>
        <v>6</v>
      </c>
      <c r="H3637" s="1">
        <f t="shared" si="398"/>
        <v>2019</v>
      </c>
      <c r="I3637">
        <v>0</v>
      </c>
      <c r="J3637">
        <v>0</v>
      </c>
      <c r="K3637">
        <f t="shared" si="392"/>
        <v>0</v>
      </c>
      <c r="L3637">
        <v>11242</v>
      </c>
      <c r="M3637" s="6">
        <f t="shared" si="393"/>
        <v>0</v>
      </c>
      <c r="N3637" s="6">
        <f t="shared" si="394"/>
        <v>0</v>
      </c>
      <c r="O3637" s="6">
        <f t="shared" si="395"/>
        <v>0</v>
      </c>
      <c r="Q3637">
        <f>_xlfn.XLOOKUP(C3637&amp;G3637&amp;H3637,covid!$E$2:$E$2184,covid!$D$2:$D$2184,0,0,1)</f>
        <v>0</v>
      </c>
    </row>
    <row r="3638" spans="1:17" x14ac:dyDescent="0.3">
      <c r="A3638">
        <f>_xlfn.XLOOKUP(C3638,kamus!$B$2:$B$87,kamus!$A$2:$A$87,0,0,1)</f>
        <v>69</v>
      </c>
      <c r="B3638" t="str">
        <f>_xlfn.XLOOKUP(C3638,kamus!$B$2:$B$87,kamus!$D$2:$D$87,"dihapus",0,1)</f>
        <v>Seyegan</v>
      </c>
      <c r="C3638" t="s">
        <v>225</v>
      </c>
      <c r="D3638">
        <f>_xlfn.XLOOKUP(C3638,kamus!$B$2:$B$87,kamus!$J$2:$J$87,"dihapus",0,1)</f>
        <v>0</v>
      </c>
      <c r="E3638">
        <f t="shared" si="396"/>
        <v>0</v>
      </c>
      <c r="F3638" s="14">
        <v>43617</v>
      </c>
      <c r="G3638" s="1">
        <f t="shared" si="397"/>
        <v>6</v>
      </c>
      <c r="H3638" s="1">
        <f t="shared" si="398"/>
        <v>2019</v>
      </c>
      <c r="I3638">
        <v>2</v>
      </c>
      <c r="J3638">
        <v>2</v>
      </c>
      <c r="K3638">
        <f t="shared" si="392"/>
        <v>4</v>
      </c>
      <c r="L3638">
        <v>13538</v>
      </c>
      <c r="M3638" s="6">
        <f t="shared" si="393"/>
        <v>14.773230905599055</v>
      </c>
      <c r="N3638" s="6">
        <f t="shared" si="394"/>
        <v>14.773230905599055</v>
      </c>
      <c r="O3638" s="6">
        <f t="shared" si="395"/>
        <v>29.54646181119811</v>
      </c>
      <c r="Q3638">
        <f>_xlfn.XLOOKUP(C3638&amp;G3638&amp;H3638,covid!$E$2:$E$2184,covid!$D$2:$D$2184,0,0,1)</f>
        <v>0</v>
      </c>
    </row>
    <row r="3639" spans="1:17" x14ac:dyDescent="0.3">
      <c r="A3639">
        <f>_xlfn.XLOOKUP(C3639,kamus!$B$2:$B$87,kamus!$A$2:$A$87,0,0,1)</f>
        <v>74</v>
      </c>
      <c r="B3639" t="str">
        <f>_xlfn.XLOOKUP(C3639,kamus!$B$2:$B$87,kamus!$D$2:$D$87,"dihapus",0,1)</f>
        <v>Sleman</v>
      </c>
      <c r="C3639" t="s">
        <v>205</v>
      </c>
      <c r="D3639">
        <f>_xlfn.XLOOKUP(C3639,kamus!$B$2:$B$87,kamus!$J$2:$J$87,"dihapus",0,1)</f>
        <v>1</v>
      </c>
      <c r="E3639">
        <f t="shared" si="396"/>
        <v>0</v>
      </c>
      <c r="F3639" s="14">
        <v>43617</v>
      </c>
      <c r="G3639" s="1">
        <f t="shared" si="397"/>
        <v>6</v>
      </c>
      <c r="H3639" s="1">
        <f t="shared" si="398"/>
        <v>2019</v>
      </c>
      <c r="I3639">
        <v>1</v>
      </c>
      <c r="J3639">
        <v>0</v>
      </c>
      <c r="K3639">
        <f t="shared" si="392"/>
        <v>1</v>
      </c>
      <c r="L3639">
        <v>15603</v>
      </c>
      <c r="M3639" s="6">
        <f t="shared" si="393"/>
        <v>6.4090239056591676</v>
      </c>
      <c r="N3639" s="6">
        <f t="shared" si="394"/>
        <v>0</v>
      </c>
      <c r="O3639" s="6">
        <f t="shared" si="395"/>
        <v>6.4090239056591676</v>
      </c>
      <c r="Q3639">
        <f>_xlfn.XLOOKUP(C3639&amp;G3639&amp;H3639,covid!$E$2:$E$2184,covid!$D$2:$D$2184,0,0,1)</f>
        <v>0</v>
      </c>
    </row>
    <row r="3640" spans="1:17" x14ac:dyDescent="0.3">
      <c r="A3640">
        <f>_xlfn.XLOOKUP(C3640,kamus!$B$2:$B$87,kamus!$A$2:$A$87,0,0,1)</f>
        <v>73</v>
      </c>
      <c r="B3640" t="str">
        <f>_xlfn.XLOOKUP(C3640,kamus!$B$2:$B$87,kamus!$D$2:$D$87,"dihapus",0,1)</f>
        <v>Sleman</v>
      </c>
      <c r="C3640" t="s">
        <v>232</v>
      </c>
      <c r="D3640">
        <f>_xlfn.XLOOKUP(C3640,kamus!$B$2:$B$87,kamus!$J$2:$J$87,"dihapus",0,1)</f>
        <v>1</v>
      </c>
      <c r="E3640">
        <f t="shared" si="396"/>
        <v>0</v>
      </c>
      <c r="F3640" s="14">
        <v>43617</v>
      </c>
      <c r="G3640" s="1">
        <f t="shared" si="397"/>
        <v>6</v>
      </c>
      <c r="H3640" s="1">
        <f t="shared" si="398"/>
        <v>2019</v>
      </c>
      <c r="I3640">
        <v>1</v>
      </c>
      <c r="J3640">
        <v>0</v>
      </c>
      <c r="K3640">
        <f t="shared" si="392"/>
        <v>1</v>
      </c>
      <c r="L3640">
        <v>12906</v>
      </c>
      <c r="M3640" s="6">
        <f t="shared" si="393"/>
        <v>7.7483341081667447</v>
      </c>
      <c r="N3640" s="6">
        <f t="shared" si="394"/>
        <v>0</v>
      </c>
      <c r="O3640" s="6">
        <f t="shared" si="395"/>
        <v>7.7483341081667447</v>
      </c>
      <c r="Q3640">
        <f>_xlfn.XLOOKUP(C3640&amp;G3640&amp;H3640,covid!$E$2:$E$2184,covid!$D$2:$D$2184,0,0,1)</f>
        <v>0</v>
      </c>
    </row>
    <row r="3641" spans="1:17" x14ac:dyDescent="0.3">
      <c r="A3641">
        <f>_xlfn.XLOOKUP(C3641,kamus!$B$2:$B$87,kamus!$A$2:$A$87,0,0,1)</f>
        <v>71</v>
      </c>
      <c r="B3641" t="str">
        <f>_xlfn.XLOOKUP(C3641,kamus!$B$2:$B$87,kamus!$D$2:$D$87,"dihapus",0,1)</f>
        <v>Sleman</v>
      </c>
      <c r="C3641" t="s">
        <v>271</v>
      </c>
      <c r="D3641">
        <f>_xlfn.XLOOKUP(C3641,kamus!$B$2:$B$87,kamus!$J$2:$J$87,"dihapus",0,1)</f>
        <v>1</v>
      </c>
      <c r="E3641">
        <f t="shared" si="396"/>
        <v>0</v>
      </c>
      <c r="F3641" s="14">
        <v>43617</v>
      </c>
      <c r="G3641" s="1">
        <f t="shared" si="397"/>
        <v>6</v>
      </c>
      <c r="H3641" s="1">
        <f t="shared" si="398"/>
        <v>2019</v>
      </c>
      <c r="I3641">
        <v>1</v>
      </c>
      <c r="J3641">
        <v>0</v>
      </c>
      <c r="K3641">
        <f t="shared" si="392"/>
        <v>1</v>
      </c>
      <c r="L3641">
        <v>15590</v>
      </c>
      <c r="M3641" s="6">
        <f t="shared" si="393"/>
        <v>6.4143681847338048</v>
      </c>
      <c r="N3641" s="6">
        <f t="shared" si="394"/>
        <v>0</v>
      </c>
      <c r="O3641" s="6">
        <f t="shared" si="395"/>
        <v>6.4143681847338048</v>
      </c>
      <c r="Q3641">
        <f>_xlfn.XLOOKUP(C3641&amp;G3641&amp;H3641,covid!$E$2:$E$2184,covid!$D$2:$D$2184,0,0,1)</f>
        <v>0</v>
      </c>
    </row>
    <row r="3642" spans="1:17" x14ac:dyDescent="0.3">
      <c r="A3642">
        <f>_xlfn.XLOOKUP(C3642,kamus!$B$2:$B$87,kamus!$A$2:$A$87,0,0,1)</f>
        <v>72</v>
      </c>
      <c r="B3642" t="str">
        <f>_xlfn.XLOOKUP(C3642,kamus!$B$2:$B$87,kamus!$D$2:$D$87,"dihapus",0,1)</f>
        <v>Sleman</v>
      </c>
      <c r="C3642" t="s">
        <v>273</v>
      </c>
      <c r="D3642">
        <f>_xlfn.XLOOKUP(C3642,kamus!$B$2:$B$87,kamus!$J$2:$J$87,"dihapus",0,1)</f>
        <v>1</v>
      </c>
      <c r="E3642">
        <f t="shared" si="396"/>
        <v>0</v>
      </c>
      <c r="F3642" s="14">
        <v>43617</v>
      </c>
      <c r="G3642" s="1">
        <f t="shared" si="397"/>
        <v>6</v>
      </c>
      <c r="H3642" s="1">
        <f t="shared" si="398"/>
        <v>2019</v>
      </c>
      <c r="I3642">
        <v>2</v>
      </c>
      <c r="J3642">
        <v>3</v>
      </c>
      <c r="K3642">
        <f t="shared" si="392"/>
        <v>5</v>
      </c>
      <c r="L3642">
        <v>18873</v>
      </c>
      <c r="M3642" s="6">
        <f t="shared" si="393"/>
        <v>10.597149366820325</v>
      </c>
      <c r="N3642" s="6">
        <f t="shared" si="394"/>
        <v>15.895724050230488</v>
      </c>
      <c r="O3642" s="6">
        <f t="shared" si="395"/>
        <v>26.492873417050813</v>
      </c>
      <c r="Q3642">
        <f>_xlfn.XLOOKUP(C3642&amp;G3642&amp;H3642,covid!$E$2:$E$2184,covid!$D$2:$D$2184,0,0,1)</f>
        <v>0</v>
      </c>
    </row>
    <row r="3643" spans="1:17" x14ac:dyDescent="0.3">
      <c r="A3643">
        <f>_xlfn.XLOOKUP(C3643,kamus!$B$2:$B$87,kamus!$A$2:$A$87,0,0,1)</f>
        <v>70</v>
      </c>
      <c r="B3643" t="str">
        <f>_xlfn.XLOOKUP(C3643,kamus!$B$2:$B$87,kamus!$D$2:$D$87,"dihapus",0,1)</f>
        <v>Sleman</v>
      </c>
      <c r="C3643" t="s">
        <v>274</v>
      </c>
      <c r="D3643">
        <f>_xlfn.XLOOKUP(C3643,kamus!$B$2:$B$87,kamus!$J$2:$J$87,"dihapus",0,1)</f>
        <v>0</v>
      </c>
      <c r="E3643">
        <f t="shared" si="396"/>
        <v>0</v>
      </c>
      <c r="F3643" s="14">
        <v>43617</v>
      </c>
      <c r="G3643" s="1">
        <f t="shared" si="397"/>
        <v>6</v>
      </c>
      <c r="H3643" s="1">
        <f t="shared" si="398"/>
        <v>2019</v>
      </c>
      <c r="I3643">
        <v>0</v>
      </c>
      <c r="J3643">
        <v>0</v>
      </c>
      <c r="K3643">
        <f t="shared" si="392"/>
        <v>0</v>
      </c>
      <c r="L3643">
        <v>10030</v>
      </c>
      <c r="M3643" s="6">
        <f t="shared" si="393"/>
        <v>0</v>
      </c>
      <c r="N3643" s="6">
        <f t="shared" si="394"/>
        <v>0</v>
      </c>
      <c r="O3643" s="6">
        <f t="shared" si="395"/>
        <v>0</v>
      </c>
      <c r="Q3643">
        <f>_xlfn.XLOOKUP(C3643&amp;G3643&amp;H3643,covid!$E$2:$E$2184,covid!$D$2:$D$2184,0,0,1)</f>
        <v>0</v>
      </c>
    </row>
    <row r="3644" spans="1:17" x14ac:dyDescent="0.3">
      <c r="A3644">
        <f>_xlfn.XLOOKUP(C3644,kamus!$B$2:$B$87,kamus!$A$2:$A$87,0,0,1)</f>
        <v>77</v>
      </c>
      <c r="B3644" t="str">
        <f>_xlfn.XLOOKUP(C3644,kamus!$B$2:$B$87,kamus!$D$2:$D$87,"dihapus",0,1)</f>
        <v>Tempel 1</v>
      </c>
      <c r="C3644" t="s">
        <v>218</v>
      </c>
      <c r="D3644">
        <f>_xlfn.XLOOKUP(C3644,kamus!$B$2:$B$87,kamus!$J$2:$J$87,"dihapus",0,1)</f>
        <v>0</v>
      </c>
      <c r="E3644">
        <f t="shared" si="396"/>
        <v>0</v>
      </c>
      <c r="F3644" s="14">
        <v>43617</v>
      </c>
      <c r="G3644" s="1">
        <f t="shared" si="397"/>
        <v>6</v>
      </c>
      <c r="H3644" s="1">
        <f t="shared" si="398"/>
        <v>2019</v>
      </c>
      <c r="I3644">
        <v>1</v>
      </c>
      <c r="J3644">
        <v>0</v>
      </c>
      <c r="K3644">
        <f t="shared" si="392"/>
        <v>1</v>
      </c>
      <c r="L3644">
        <v>7841</v>
      </c>
      <c r="M3644" s="6">
        <f t="shared" si="393"/>
        <v>12.753475322025253</v>
      </c>
      <c r="N3644" s="6">
        <f t="shared" si="394"/>
        <v>0</v>
      </c>
      <c r="O3644" s="6">
        <f t="shared" si="395"/>
        <v>12.753475322025253</v>
      </c>
      <c r="Q3644">
        <f>_xlfn.XLOOKUP(C3644&amp;G3644&amp;H3644,covid!$E$2:$E$2184,covid!$D$2:$D$2184,0,0,1)</f>
        <v>0</v>
      </c>
    </row>
    <row r="3645" spans="1:17" x14ac:dyDescent="0.3">
      <c r="A3645">
        <f>_xlfn.XLOOKUP(C3645,kamus!$B$2:$B$87,kamus!$A$2:$A$87,0,0,1)</f>
        <v>76</v>
      </c>
      <c r="B3645" t="str">
        <f>_xlfn.XLOOKUP(C3645,kamus!$B$2:$B$87,kamus!$D$2:$D$87,"dihapus",0,1)</f>
        <v>Tempel 1</v>
      </c>
      <c r="C3645" t="s">
        <v>226</v>
      </c>
      <c r="D3645">
        <f>_xlfn.XLOOKUP(C3645,kamus!$B$2:$B$87,kamus!$J$2:$J$87,"dihapus",0,1)</f>
        <v>1</v>
      </c>
      <c r="E3645">
        <f t="shared" si="396"/>
        <v>0</v>
      </c>
      <c r="F3645" s="14">
        <v>43617</v>
      </c>
      <c r="G3645" s="1">
        <f t="shared" si="397"/>
        <v>6</v>
      </c>
      <c r="H3645" s="1">
        <f t="shared" si="398"/>
        <v>2019</v>
      </c>
      <c r="I3645">
        <v>0</v>
      </c>
      <c r="J3645">
        <v>0</v>
      </c>
      <c r="K3645">
        <f t="shared" si="392"/>
        <v>0</v>
      </c>
      <c r="L3645">
        <v>11220</v>
      </c>
      <c r="M3645" s="6">
        <f t="shared" si="393"/>
        <v>0</v>
      </c>
      <c r="N3645" s="6">
        <f t="shared" si="394"/>
        <v>0</v>
      </c>
      <c r="O3645" s="6">
        <f t="shared" si="395"/>
        <v>0</v>
      </c>
      <c r="Q3645">
        <f>_xlfn.XLOOKUP(C3645&amp;G3645&amp;H3645,covid!$E$2:$E$2184,covid!$D$2:$D$2184,0,0,1)</f>
        <v>0</v>
      </c>
    </row>
    <row r="3646" spans="1:17" x14ac:dyDescent="0.3">
      <c r="A3646">
        <f>_xlfn.XLOOKUP(C3646,kamus!$B$2:$B$87,kamus!$A$2:$A$87,0,0,1)</f>
        <v>75</v>
      </c>
      <c r="B3646" t="str">
        <f>_xlfn.XLOOKUP(C3646,kamus!$B$2:$B$87,kamus!$D$2:$D$87,"dihapus",0,1)</f>
        <v>Tempel 1</v>
      </c>
      <c r="C3646" t="s">
        <v>227</v>
      </c>
      <c r="D3646">
        <f>_xlfn.XLOOKUP(C3646,kamus!$B$2:$B$87,kamus!$J$2:$J$87,"dihapus",0,1)</f>
        <v>0</v>
      </c>
      <c r="E3646">
        <f t="shared" si="396"/>
        <v>0</v>
      </c>
      <c r="F3646" s="14">
        <v>43617</v>
      </c>
      <c r="G3646" s="1">
        <f t="shared" si="397"/>
        <v>6</v>
      </c>
      <c r="H3646" s="1">
        <f t="shared" si="398"/>
        <v>2019</v>
      </c>
      <c r="I3646">
        <v>0</v>
      </c>
      <c r="J3646">
        <v>0</v>
      </c>
      <c r="K3646">
        <f t="shared" si="392"/>
        <v>0</v>
      </c>
      <c r="L3646">
        <v>6904</v>
      </c>
      <c r="M3646" s="6">
        <f t="shared" si="393"/>
        <v>0</v>
      </c>
      <c r="N3646" s="6">
        <f t="shared" si="394"/>
        <v>0</v>
      </c>
      <c r="O3646" s="6">
        <f t="shared" si="395"/>
        <v>0</v>
      </c>
      <c r="Q3646">
        <f>_xlfn.XLOOKUP(C3646&amp;G3646&amp;H3646,covid!$E$2:$E$2184,covid!$D$2:$D$2184,0,0,1)</f>
        <v>0</v>
      </c>
    </row>
    <row r="3647" spans="1:17" x14ac:dyDescent="0.3">
      <c r="A3647">
        <f>_xlfn.XLOOKUP(C3647,kamus!$B$2:$B$87,kamus!$A$2:$A$87,0,0,1)</f>
        <v>78</v>
      </c>
      <c r="B3647" t="str">
        <f>_xlfn.XLOOKUP(C3647,kamus!$B$2:$B$87,kamus!$D$2:$D$87,"dihapus",0,1)</f>
        <v>Tempel 1</v>
      </c>
      <c r="C3647" t="s">
        <v>229</v>
      </c>
      <c r="D3647">
        <f>_xlfn.XLOOKUP(C3647,kamus!$B$2:$B$87,kamus!$J$2:$J$87,"dihapus",0,1)</f>
        <v>0</v>
      </c>
      <c r="E3647">
        <f t="shared" si="396"/>
        <v>0</v>
      </c>
      <c r="F3647" s="14">
        <v>43617</v>
      </c>
      <c r="G3647" s="1">
        <f t="shared" si="397"/>
        <v>6</v>
      </c>
      <c r="H3647" s="1">
        <f t="shared" si="398"/>
        <v>2019</v>
      </c>
      <c r="I3647">
        <v>0</v>
      </c>
      <c r="J3647">
        <v>0</v>
      </c>
      <c r="K3647">
        <f t="shared" si="392"/>
        <v>0</v>
      </c>
      <c r="L3647">
        <v>5387</v>
      </c>
      <c r="M3647" s="6">
        <f t="shared" si="393"/>
        <v>0</v>
      </c>
      <c r="N3647" s="6">
        <f t="shared" si="394"/>
        <v>0</v>
      </c>
      <c r="O3647" s="6">
        <f t="shared" si="395"/>
        <v>0</v>
      </c>
      <c r="Q3647">
        <f>_xlfn.XLOOKUP(C3647&amp;G3647&amp;H3647,covid!$E$2:$E$2184,covid!$D$2:$D$2184,0,0,1)</f>
        <v>0</v>
      </c>
    </row>
    <row r="3648" spans="1:17" x14ac:dyDescent="0.3">
      <c r="A3648">
        <f>_xlfn.XLOOKUP(C3648,kamus!$B$2:$B$87,kamus!$A$2:$A$87,0,0,1)</f>
        <v>79</v>
      </c>
      <c r="B3648" t="str">
        <f>_xlfn.XLOOKUP(C3648,kamus!$B$2:$B$87,kamus!$D$2:$D$87,"dihapus",0,1)</f>
        <v>Tempel 2</v>
      </c>
      <c r="C3648" t="s">
        <v>201</v>
      </c>
      <c r="D3648">
        <f>_xlfn.XLOOKUP(C3648,kamus!$B$2:$B$87,kamus!$J$2:$J$87,"dihapus",0,1)</f>
        <v>0</v>
      </c>
      <c r="E3648">
        <f t="shared" si="396"/>
        <v>0</v>
      </c>
      <c r="F3648" s="14">
        <v>43617</v>
      </c>
      <c r="G3648" s="1">
        <f t="shared" si="397"/>
        <v>6</v>
      </c>
      <c r="H3648" s="1">
        <f t="shared" si="398"/>
        <v>2019</v>
      </c>
      <c r="I3648">
        <v>0</v>
      </c>
      <c r="J3648">
        <v>0</v>
      </c>
      <c r="K3648">
        <f t="shared" si="392"/>
        <v>0</v>
      </c>
      <c r="L3648">
        <v>7759</v>
      </c>
      <c r="M3648" s="6">
        <f t="shared" si="393"/>
        <v>0</v>
      </c>
      <c r="N3648" s="6">
        <f t="shared" si="394"/>
        <v>0</v>
      </c>
      <c r="O3648" s="6">
        <f t="shared" si="395"/>
        <v>0</v>
      </c>
      <c r="Q3648">
        <f>_xlfn.XLOOKUP(C3648&amp;G3648&amp;H3648,covid!$E$2:$E$2184,covid!$D$2:$D$2184,0,0,1)</f>
        <v>0</v>
      </c>
    </row>
    <row r="3649" spans="1:17" x14ac:dyDescent="0.3">
      <c r="A3649">
        <f>_xlfn.XLOOKUP(C3649,kamus!$B$2:$B$87,kamus!$A$2:$A$87,0,0,1)</f>
        <v>80</v>
      </c>
      <c r="B3649" t="str">
        <f>_xlfn.XLOOKUP(C3649,kamus!$B$2:$B$87,kamus!$D$2:$D$87,"dihapus",0,1)</f>
        <v>Tempel 2</v>
      </c>
      <c r="C3649" t="s">
        <v>233</v>
      </c>
      <c r="D3649">
        <f>_xlfn.XLOOKUP(C3649,kamus!$B$2:$B$87,kamus!$J$2:$J$87,"dihapus",0,1)</f>
        <v>0</v>
      </c>
      <c r="E3649">
        <f t="shared" si="396"/>
        <v>0</v>
      </c>
      <c r="F3649" s="14">
        <v>43617</v>
      </c>
      <c r="G3649" s="1">
        <f t="shared" si="397"/>
        <v>6</v>
      </c>
      <c r="H3649" s="1">
        <f t="shared" si="398"/>
        <v>2019</v>
      </c>
      <c r="I3649">
        <v>0</v>
      </c>
      <c r="J3649">
        <v>0</v>
      </c>
      <c r="K3649">
        <f t="shared" si="392"/>
        <v>0</v>
      </c>
      <c r="L3649">
        <v>6601</v>
      </c>
      <c r="M3649" s="6">
        <f t="shared" si="393"/>
        <v>0</v>
      </c>
      <c r="N3649" s="6">
        <f t="shared" si="394"/>
        <v>0</v>
      </c>
      <c r="O3649" s="6">
        <f t="shared" si="395"/>
        <v>0</v>
      </c>
      <c r="Q3649">
        <f>_xlfn.XLOOKUP(C3649&amp;G3649&amp;H3649,covid!$E$2:$E$2184,covid!$D$2:$D$2184,0,0,1)</f>
        <v>0</v>
      </c>
    </row>
    <row r="3650" spans="1:17" x14ac:dyDescent="0.3">
      <c r="A3650">
        <f>_xlfn.XLOOKUP(C3650,kamus!$B$2:$B$87,kamus!$A$2:$A$87,0,0,1)</f>
        <v>81</v>
      </c>
      <c r="B3650" t="str">
        <f>_xlfn.XLOOKUP(C3650,kamus!$B$2:$B$87,kamus!$D$2:$D$87,"dihapus",0,1)</f>
        <v>Tempel 2</v>
      </c>
      <c r="C3650" t="s">
        <v>263</v>
      </c>
      <c r="D3650">
        <f>_xlfn.XLOOKUP(C3650,kamus!$B$2:$B$87,kamus!$J$2:$J$87,"dihapus",0,1)</f>
        <v>0</v>
      </c>
      <c r="E3650">
        <f t="shared" si="396"/>
        <v>0</v>
      </c>
      <c r="F3650" s="14">
        <v>43617</v>
      </c>
      <c r="G3650" s="1">
        <f t="shared" si="397"/>
        <v>6</v>
      </c>
      <c r="H3650" s="1">
        <f t="shared" si="398"/>
        <v>2019</v>
      </c>
      <c r="I3650">
        <v>0</v>
      </c>
      <c r="J3650">
        <v>0</v>
      </c>
      <c r="K3650">
        <f t="shared" ref="K3650:K3713" si="399">J3650+I3650</f>
        <v>0</v>
      </c>
      <c r="L3650">
        <v>4746</v>
      </c>
      <c r="M3650" s="6">
        <f t="shared" ref="M3650:M3713" si="400">IF(ISBLANK(I3650)=TRUE,"",I3650/$L3650*100000)</f>
        <v>0</v>
      </c>
      <c r="N3650" s="6">
        <f t="shared" ref="N3650:N3713" si="401">IF(ISBLANK(J3650)=TRUE,"",J3650/$L3650*100000)</f>
        <v>0</v>
      </c>
      <c r="O3650" s="6">
        <f t="shared" ref="O3650:O3713" si="402">IF(ISBLANK(K3650)=TRUE,"",K3650/$L3650*100000)</f>
        <v>0</v>
      </c>
      <c r="Q3650">
        <f>_xlfn.XLOOKUP(C3650&amp;G3650&amp;H3650,covid!$E$2:$E$2184,covid!$D$2:$D$2184,0,0,1)</f>
        <v>0</v>
      </c>
    </row>
    <row r="3651" spans="1:17" x14ac:dyDescent="0.3">
      <c r="A3651">
        <f>_xlfn.XLOOKUP(C3651,kamus!$B$2:$B$87,kamus!$A$2:$A$87,0,0,1)</f>
        <v>82</v>
      </c>
      <c r="B3651" t="str">
        <f>_xlfn.XLOOKUP(C3651,kamus!$B$2:$B$87,kamus!$D$2:$D$87,"dihapus",0,1)</f>
        <v>Tempel 2</v>
      </c>
      <c r="C3651" t="s">
        <v>266</v>
      </c>
      <c r="D3651">
        <f>_xlfn.XLOOKUP(C3651,kamus!$B$2:$B$87,kamus!$J$2:$J$87,"dihapus",0,1)</f>
        <v>0</v>
      </c>
      <c r="E3651">
        <f t="shared" ref="E3651:E3714" si="403">IF(D3651=0,0,IF(H3651&lt;2021,0,IF(AND(H3651=2021,G3651&lt;5),0,1)))</f>
        <v>0</v>
      </c>
      <c r="F3651" s="14">
        <v>43617</v>
      </c>
      <c r="G3651" s="1">
        <f t="shared" ref="G3651:G3714" si="404">MONTH(F3651)</f>
        <v>6</v>
      </c>
      <c r="H3651" s="1">
        <f t="shared" ref="H3651:H3714" si="405">YEAR(F3651)</f>
        <v>2019</v>
      </c>
      <c r="I3651">
        <v>0</v>
      </c>
      <c r="J3651">
        <v>0</v>
      </c>
      <c r="K3651">
        <f t="shared" si="399"/>
        <v>0</v>
      </c>
      <c r="L3651">
        <v>5291</v>
      </c>
      <c r="M3651" s="6">
        <f t="shared" si="400"/>
        <v>0</v>
      </c>
      <c r="N3651" s="6">
        <f t="shared" si="401"/>
        <v>0</v>
      </c>
      <c r="O3651" s="6">
        <f t="shared" si="402"/>
        <v>0</v>
      </c>
      <c r="Q3651">
        <f>_xlfn.XLOOKUP(C3651&amp;G3651&amp;H3651,covid!$E$2:$E$2184,covid!$D$2:$D$2184,0,0,1)</f>
        <v>0</v>
      </c>
    </row>
    <row r="3652" spans="1:17" x14ac:dyDescent="0.3">
      <c r="A3652">
        <f>_xlfn.XLOOKUP(C3652,kamus!$B$2:$B$87,kamus!$A$2:$A$87,0,0,1)</f>
        <v>84</v>
      </c>
      <c r="B3652" t="str">
        <f>_xlfn.XLOOKUP(C3652,kamus!$B$2:$B$87,kamus!$D$2:$D$87,"dihapus",0,1)</f>
        <v>turi</v>
      </c>
      <c r="C3652" t="s">
        <v>199</v>
      </c>
      <c r="D3652">
        <f>_xlfn.XLOOKUP(C3652,kamus!$B$2:$B$87,kamus!$J$2:$J$87,"dihapus",0,1)</f>
        <v>0</v>
      </c>
      <c r="E3652">
        <f t="shared" si="403"/>
        <v>0</v>
      </c>
      <c r="F3652" s="14">
        <v>43617</v>
      </c>
      <c r="G3652" s="1">
        <f t="shared" si="404"/>
        <v>6</v>
      </c>
      <c r="H3652" s="1">
        <f t="shared" si="405"/>
        <v>2019</v>
      </c>
      <c r="I3652">
        <v>0</v>
      </c>
      <c r="J3652">
        <v>0</v>
      </c>
      <c r="K3652">
        <f t="shared" si="399"/>
        <v>0</v>
      </c>
      <c r="L3652">
        <v>9709</v>
      </c>
      <c r="M3652" s="6">
        <f t="shared" si="400"/>
        <v>0</v>
      </c>
      <c r="N3652" s="6">
        <f t="shared" si="401"/>
        <v>0</v>
      </c>
      <c r="O3652" s="6">
        <f t="shared" si="402"/>
        <v>0</v>
      </c>
      <c r="Q3652">
        <f>_xlfn.XLOOKUP(C3652&amp;G3652&amp;H3652,covid!$E$2:$E$2184,covid!$D$2:$D$2184,0,0,1)</f>
        <v>0</v>
      </c>
    </row>
    <row r="3653" spans="1:17" x14ac:dyDescent="0.3">
      <c r="A3653">
        <f>_xlfn.XLOOKUP(C3653,kamus!$B$2:$B$87,kamus!$A$2:$A$87,0,0,1)</f>
        <v>86</v>
      </c>
      <c r="B3653" t="str">
        <f>_xlfn.XLOOKUP(C3653,kamus!$B$2:$B$87,kamus!$D$2:$D$87,"dihapus",0,1)</f>
        <v>turi</v>
      </c>
      <c r="C3653" t="s">
        <v>209</v>
      </c>
      <c r="D3653">
        <f>_xlfn.XLOOKUP(C3653,kamus!$B$2:$B$87,kamus!$J$2:$J$87,"dihapus",0,1)</f>
        <v>0</v>
      </c>
      <c r="E3653">
        <f t="shared" si="403"/>
        <v>0</v>
      </c>
      <c r="F3653" s="14">
        <v>43617</v>
      </c>
      <c r="G3653" s="1">
        <f t="shared" si="404"/>
        <v>6</v>
      </c>
      <c r="H3653" s="1">
        <f t="shared" si="405"/>
        <v>2019</v>
      </c>
      <c r="I3653">
        <v>0</v>
      </c>
      <c r="J3653">
        <v>0</v>
      </c>
      <c r="K3653">
        <f t="shared" si="399"/>
        <v>0</v>
      </c>
      <c r="L3653">
        <v>9559</v>
      </c>
      <c r="M3653" s="6">
        <f t="shared" si="400"/>
        <v>0</v>
      </c>
      <c r="N3653" s="6">
        <f t="shared" si="401"/>
        <v>0</v>
      </c>
      <c r="O3653" s="6">
        <f t="shared" si="402"/>
        <v>0</v>
      </c>
      <c r="Q3653">
        <f>_xlfn.XLOOKUP(C3653&amp;G3653&amp;H3653,covid!$E$2:$E$2184,covid!$D$2:$D$2184,0,0,1)</f>
        <v>0</v>
      </c>
    </row>
    <row r="3654" spans="1:17" x14ac:dyDescent="0.3">
      <c r="A3654">
        <f>_xlfn.XLOOKUP(C3654,kamus!$B$2:$B$87,kamus!$A$2:$A$87,0,0,1)</f>
        <v>83</v>
      </c>
      <c r="B3654" t="str">
        <f>_xlfn.XLOOKUP(C3654,kamus!$B$2:$B$87,kamus!$D$2:$D$87,"dihapus",0,1)</f>
        <v>turi</v>
      </c>
      <c r="C3654" t="s">
        <v>211</v>
      </c>
      <c r="D3654">
        <f>_xlfn.XLOOKUP(C3654,kamus!$B$2:$B$87,kamus!$J$2:$J$87,"dihapus",0,1)</f>
        <v>0</v>
      </c>
      <c r="E3654">
        <f t="shared" si="403"/>
        <v>0</v>
      </c>
      <c r="F3654" s="14">
        <v>43617</v>
      </c>
      <c r="G3654" s="1">
        <f t="shared" si="404"/>
        <v>6</v>
      </c>
      <c r="H3654" s="1">
        <f t="shared" si="405"/>
        <v>2019</v>
      </c>
      <c r="I3654">
        <v>0</v>
      </c>
      <c r="J3654">
        <v>0</v>
      </c>
      <c r="K3654">
        <f t="shared" si="399"/>
        <v>0</v>
      </c>
      <c r="L3654">
        <v>8554</v>
      </c>
      <c r="M3654" s="6">
        <f t="shared" si="400"/>
        <v>0</v>
      </c>
      <c r="N3654" s="6">
        <f t="shared" si="401"/>
        <v>0</v>
      </c>
      <c r="O3654" s="6">
        <f t="shared" si="402"/>
        <v>0</v>
      </c>
      <c r="Q3654">
        <f>_xlfn.XLOOKUP(C3654&amp;G3654&amp;H3654,covid!$E$2:$E$2184,covid!$D$2:$D$2184,0,0,1)</f>
        <v>0</v>
      </c>
    </row>
    <row r="3655" spans="1:17" x14ac:dyDescent="0.3">
      <c r="A3655">
        <f>_xlfn.XLOOKUP(C3655,kamus!$B$2:$B$87,kamus!$A$2:$A$87,0,0,1)</f>
        <v>85</v>
      </c>
      <c r="B3655" t="str">
        <f>_xlfn.XLOOKUP(C3655,kamus!$B$2:$B$87,kamus!$D$2:$D$87,"dihapus",0,1)</f>
        <v>turi</v>
      </c>
      <c r="C3655" t="s">
        <v>279</v>
      </c>
      <c r="D3655">
        <f>_xlfn.XLOOKUP(C3655,kamus!$B$2:$B$87,kamus!$J$2:$J$87,"dihapus",0,1)</f>
        <v>0</v>
      </c>
      <c r="E3655">
        <f t="shared" si="403"/>
        <v>0</v>
      </c>
      <c r="F3655" s="14">
        <v>43617</v>
      </c>
      <c r="G3655" s="1">
        <f t="shared" si="404"/>
        <v>6</v>
      </c>
      <c r="H3655" s="1">
        <f t="shared" si="405"/>
        <v>2019</v>
      </c>
      <c r="I3655">
        <v>0</v>
      </c>
      <c r="J3655">
        <v>0</v>
      </c>
      <c r="K3655">
        <f t="shared" si="399"/>
        <v>0</v>
      </c>
      <c r="L3655">
        <v>10971</v>
      </c>
      <c r="M3655" s="6">
        <f t="shared" si="400"/>
        <v>0</v>
      </c>
      <c r="N3655" s="6">
        <f t="shared" si="401"/>
        <v>0</v>
      </c>
      <c r="O3655" s="6">
        <f t="shared" si="402"/>
        <v>0</v>
      </c>
      <c r="Q3655">
        <f>_xlfn.XLOOKUP(C3655&amp;G3655&amp;H3655,covid!$E$2:$E$2184,covid!$D$2:$D$2184,0,0,1)</f>
        <v>0</v>
      </c>
    </row>
    <row r="3656" spans="1:17" x14ac:dyDescent="0.3">
      <c r="A3656">
        <f>_xlfn.XLOOKUP(C3656,kamus!$B$2:$B$87,kamus!$A$2:$A$87,0,0,1)</f>
        <v>4</v>
      </c>
      <c r="B3656" t="str">
        <f>_xlfn.XLOOKUP(C3656,kamus!$B$2:$B$87,kamus!$D$2:$D$87,"dihapus",0,1)</f>
        <v>Berbah</v>
      </c>
      <c r="C3656" t="s">
        <v>215</v>
      </c>
      <c r="D3656">
        <f>_xlfn.XLOOKUP(C3656,kamus!$B$2:$B$87,kamus!$J$2:$J$87,"dihapus",0,1)</f>
        <v>0</v>
      </c>
      <c r="E3656">
        <f t="shared" si="403"/>
        <v>0</v>
      </c>
      <c r="F3656" s="14">
        <v>43647</v>
      </c>
      <c r="G3656" s="1">
        <f t="shared" si="404"/>
        <v>7</v>
      </c>
      <c r="H3656" s="1">
        <f t="shared" si="405"/>
        <v>2019</v>
      </c>
      <c r="I3656">
        <v>0</v>
      </c>
      <c r="J3656">
        <v>1</v>
      </c>
      <c r="K3656">
        <f t="shared" si="399"/>
        <v>1</v>
      </c>
      <c r="L3656">
        <v>11448</v>
      </c>
      <c r="M3656" s="6">
        <f t="shared" si="400"/>
        <v>0</v>
      </c>
      <c r="N3656" s="6">
        <f t="shared" si="401"/>
        <v>8.7351502445842062</v>
      </c>
      <c r="O3656" s="6">
        <f t="shared" si="402"/>
        <v>8.7351502445842062</v>
      </c>
      <c r="Q3656">
        <f>_xlfn.XLOOKUP(C3656&amp;G3656&amp;H3656,covid!$E$2:$E$2184,covid!$D$2:$D$2184,0,0,1)</f>
        <v>0</v>
      </c>
    </row>
    <row r="3657" spans="1:17" x14ac:dyDescent="0.3">
      <c r="A3657">
        <f>_xlfn.XLOOKUP(C3657,kamus!$B$2:$B$87,kamus!$A$2:$A$87,0,0,1)</f>
        <v>1</v>
      </c>
      <c r="B3657" t="str">
        <f>_xlfn.XLOOKUP(C3657,kamus!$B$2:$B$87,kamus!$D$2:$D$87,"dihapus",0,1)</f>
        <v>Berbah</v>
      </c>
      <c r="C3657" t="s">
        <v>216</v>
      </c>
      <c r="D3657">
        <f>_xlfn.XLOOKUP(C3657,kamus!$B$2:$B$87,kamus!$J$2:$J$87,"dihapus",0,1)</f>
        <v>1</v>
      </c>
      <c r="E3657">
        <f t="shared" si="403"/>
        <v>0</v>
      </c>
      <c r="F3657" s="14">
        <v>43647</v>
      </c>
      <c r="G3657" s="1">
        <f t="shared" si="404"/>
        <v>7</v>
      </c>
      <c r="H3657" s="1">
        <f t="shared" si="405"/>
        <v>2019</v>
      </c>
      <c r="I3657">
        <v>0</v>
      </c>
      <c r="J3657">
        <v>0</v>
      </c>
      <c r="K3657">
        <f t="shared" si="399"/>
        <v>0</v>
      </c>
      <c r="L3657">
        <v>14565</v>
      </c>
      <c r="M3657" s="6">
        <f t="shared" si="400"/>
        <v>0</v>
      </c>
      <c r="N3657" s="6">
        <f t="shared" si="401"/>
        <v>0</v>
      </c>
      <c r="O3657" s="6">
        <f t="shared" si="402"/>
        <v>0</v>
      </c>
      <c r="Q3657">
        <f>_xlfn.XLOOKUP(C3657&amp;G3657&amp;H3657,covid!$E$2:$E$2184,covid!$D$2:$D$2184,0,0,1)</f>
        <v>0</v>
      </c>
    </row>
    <row r="3658" spans="1:17" x14ac:dyDescent="0.3">
      <c r="A3658">
        <f>_xlfn.XLOOKUP(C3658,kamus!$B$2:$B$87,kamus!$A$2:$A$87,0,0,1)</f>
        <v>2</v>
      </c>
      <c r="B3658" t="str">
        <f>_xlfn.XLOOKUP(C3658,kamus!$B$2:$B$87,kamus!$D$2:$D$87,"dihapus",0,1)</f>
        <v>Berbah</v>
      </c>
      <c r="C3658" t="s">
        <v>246</v>
      </c>
      <c r="D3658">
        <f>_xlfn.XLOOKUP(C3658,kamus!$B$2:$B$87,kamus!$J$2:$J$87,"dihapus",0,1)</f>
        <v>1</v>
      </c>
      <c r="E3658">
        <f t="shared" si="403"/>
        <v>0</v>
      </c>
      <c r="F3658" s="14">
        <v>43647</v>
      </c>
      <c r="G3658" s="1">
        <f t="shared" si="404"/>
        <v>7</v>
      </c>
      <c r="H3658" s="1">
        <f t="shared" si="405"/>
        <v>2019</v>
      </c>
      <c r="I3658">
        <v>0</v>
      </c>
      <c r="J3658">
        <v>1</v>
      </c>
      <c r="K3658">
        <f t="shared" si="399"/>
        <v>1</v>
      </c>
      <c r="L3658">
        <v>18704</v>
      </c>
      <c r="M3658" s="6">
        <f t="shared" si="400"/>
        <v>0</v>
      </c>
      <c r="N3658" s="6">
        <f t="shared" si="401"/>
        <v>5.3464499572284003</v>
      </c>
      <c r="O3658" s="6">
        <f t="shared" si="402"/>
        <v>5.3464499572284003</v>
      </c>
      <c r="Q3658">
        <f>_xlfn.XLOOKUP(C3658&amp;G3658&amp;H3658,covid!$E$2:$E$2184,covid!$D$2:$D$2184,0,0,1)</f>
        <v>0</v>
      </c>
    </row>
    <row r="3659" spans="1:17" x14ac:dyDescent="0.3">
      <c r="A3659">
        <f>_xlfn.XLOOKUP(C3659,kamus!$B$2:$B$87,kamus!$A$2:$A$87,0,0,1)</f>
        <v>3</v>
      </c>
      <c r="B3659" t="str">
        <f>_xlfn.XLOOKUP(C3659,kamus!$B$2:$B$87,kamus!$D$2:$D$87,"dihapus",0,1)</f>
        <v>Berbah</v>
      </c>
      <c r="C3659" t="s">
        <v>267</v>
      </c>
      <c r="D3659">
        <f>_xlfn.XLOOKUP(C3659,kamus!$B$2:$B$87,kamus!$J$2:$J$87,"dihapus",0,1)</f>
        <v>1</v>
      </c>
      <c r="E3659">
        <f t="shared" si="403"/>
        <v>0</v>
      </c>
      <c r="F3659" s="14">
        <v>43647</v>
      </c>
      <c r="G3659" s="1">
        <f t="shared" si="404"/>
        <v>7</v>
      </c>
      <c r="H3659" s="1">
        <f t="shared" si="405"/>
        <v>2019</v>
      </c>
      <c r="I3659">
        <v>0</v>
      </c>
      <c r="J3659">
        <v>1</v>
      </c>
      <c r="K3659">
        <f t="shared" si="399"/>
        <v>1</v>
      </c>
      <c r="L3659">
        <v>13363</v>
      </c>
      <c r="M3659" s="6">
        <f t="shared" si="400"/>
        <v>0</v>
      </c>
      <c r="N3659" s="6">
        <f t="shared" si="401"/>
        <v>7.4833495472573528</v>
      </c>
      <c r="O3659" s="6">
        <f t="shared" si="402"/>
        <v>7.4833495472573528</v>
      </c>
      <c r="Q3659">
        <f>_xlfn.XLOOKUP(C3659&amp;G3659&amp;H3659,covid!$E$2:$E$2184,covid!$D$2:$D$2184,0,0,1)</f>
        <v>0</v>
      </c>
    </row>
    <row r="3660" spans="1:17" x14ac:dyDescent="0.3">
      <c r="A3660">
        <f>_xlfn.XLOOKUP(C3660,kamus!$B$2:$B$87,kamus!$A$2:$A$87,0,0,1)</f>
        <v>9</v>
      </c>
      <c r="B3660" t="str">
        <f>_xlfn.XLOOKUP(C3660,kamus!$B$2:$B$87,kamus!$D$2:$D$87,"dihapus",0,1)</f>
        <v>cangkringan</v>
      </c>
      <c r="C3660" t="s">
        <v>197</v>
      </c>
      <c r="D3660">
        <f>_xlfn.XLOOKUP(C3660,kamus!$B$2:$B$87,kamus!$J$2:$J$87,"dihapus",0,1)</f>
        <v>0</v>
      </c>
      <c r="E3660">
        <f t="shared" si="403"/>
        <v>0</v>
      </c>
      <c r="F3660" s="14">
        <v>43647</v>
      </c>
      <c r="G3660" s="1">
        <f t="shared" si="404"/>
        <v>7</v>
      </c>
      <c r="H3660" s="1">
        <f t="shared" si="405"/>
        <v>2019</v>
      </c>
      <c r="I3660">
        <v>1</v>
      </c>
      <c r="J3660">
        <v>0</v>
      </c>
      <c r="K3660">
        <f t="shared" si="399"/>
        <v>1</v>
      </c>
      <c r="L3660">
        <v>8063</v>
      </c>
      <c r="M3660" s="6">
        <f t="shared" si="400"/>
        <v>12.402331638348009</v>
      </c>
      <c r="N3660" s="6">
        <f t="shared" si="401"/>
        <v>0</v>
      </c>
      <c r="O3660" s="6">
        <f t="shared" si="402"/>
        <v>12.402331638348009</v>
      </c>
      <c r="Q3660">
        <f>_xlfn.XLOOKUP(C3660&amp;G3660&amp;H3660,covid!$E$2:$E$2184,covid!$D$2:$D$2184,0,0,1)</f>
        <v>0</v>
      </c>
    </row>
    <row r="3661" spans="1:17" x14ac:dyDescent="0.3">
      <c r="A3661">
        <f>_xlfn.XLOOKUP(C3661,kamus!$B$2:$B$87,kamus!$A$2:$A$87,0,0,1)</f>
        <v>5</v>
      </c>
      <c r="B3661" t="str">
        <f>_xlfn.XLOOKUP(C3661,kamus!$B$2:$B$87,kamus!$D$2:$D$87,"dihapus",0,1)</f>
        <v>cangkringan</v>
      </c>
      <c r="C3661" t="s">
        <v>212</v>
      </c>
      <c r="D3661">
        <f>_xlfn.XLOOKUP(C3661,kamus!$B$2:$B$87,kamus!$J$2:$J$87,"dihapus",0,1)</f>
        <v>0</v>
      </c>
      <c r="E3661">
        <f t="shared" si="403"/>
        <v>0</v>
      </c>
      <c r="F3661" s="14">
        <v>43647</v>
      </c>
      <c r="G3661" s="1">
        <f t="shared" si="404"/>
        <v>7</v>
      </c>
      <c r="H3661" s="1">
        <f t="shared" si="405"/>
        <v>2019</v>
      </c>
      <c r="I3661">
        <v>0</v>
      </c>
      <c r="J3661">
        <v>0</v>
      </c>
      <c r="K3661">
        <f t="shared" si="399"/>
        <v>0</v>
      </c>
      <c r="L3661">
        <v>4133</v>
      </c>
      <c r="M3661" s="6">
        <f t="shared" si="400"/>
        <v>0</v>
      </c>
      <c r="N3661" s="6">
        <f t="shared" si="401"/>
        <v>0</v>
      </c>
      <c r="O3661" s="6">
        <f t="shared" si="402"/>
        <v>0</v>
      </c>
      <c r="Q3661">
        <f>_xlfn.XLOOKUP(C3661&amp;G3661&amp;H3661,covid!$E$2:$E$2184,covid!$D$2:$D$2184,0,0,1)</f>
        <v>0</v>
      </c>
    </row>
    <row r="3662" spans="1:17" x14ac:dyDescent="0.3">
      <c r="A3662">
        <f>_xlfn.XLOOKUP(C3662,kamus!$B$2:$B$87,kamus!$A$2:$A$87,0,0,1)</f>
        <v>7</v>
      </c>
      <c r="B3662" t="str">
        <f>_xlfn.XLOOKUP(C3662,kamus!$B$2:$B$87,kamus!$D$2:$D$87,"dihapus",0,1)</f>
        <v>cangkringan</v>
      </c>
      <c r="C3662" t="s">
        <v>217</v>
      </c>
      <c r="D3662">
        <f>_xlfn.XLOOKUP(C3662,kamus!$B$2:$B$87,kamus!$J$2:$J$87,"dihapus",0,1)</f>
        <v>0</v>
      </c>
      <c r="E3662">
        <f t="shared" si="403"/>
        <v>0</v>
      </c>
      <c r="F3662" s="14">
        <v>43647</v>
      </c>
      <c r="G3662" s="1">
        <f t="shared" si="404"/>
        <v>7</v>
      </c>
      <c r="H3662" s="1">
        <f t="shared" si="405"/>
        <v>2019</v>
      </c>
      <c r="I3662">
        <v>0</v>
      </c>
      <c r="J3662">
        <v>0</v>
      </c>
      <c r="K3662">
        <f t="shared" si="399"/>
        <v>0</v>
      </c>
      <c r="L3662">
        <v>3586</v>
      </c>
      <c r="M3662" s="6">
        <f t="shared" si="400"/>
        <v>0</v>
      </c>
      <c r="N3662" s="6">
        <f t="shared" si="401"/>
        <v>0</v>
      </c>
      <c r="O3662" s="6">
        <f t="shared" si="402"/>
        <v>0</v>
      </c>
      <c r="Q3662">
        <f>_xlfn.XLOOKUP(C3662&amp;G3662&amp;H3662,covid!$E$2:$E$2184,covid!$D$2:$D$2184,0,0,1)</f>
        <v>0</v>
      </c>
    </row>
    <row r="3663" spans="1:17" x14ac:dyDescent="0.3">
      <c r="A3663">
        <f>_xlfn.XLOOKUP(C3663,kamus!$B$2:$B$87,kamus!$A$2:$A$87,0,0,1)</f>
        <v>8</v>
      </c>
      <c r="B3663" t="str">
        <f>_xlfn.XLOOKUP(C3663,kamus!$B$2:$B$87,kamus!$D$2:$D$87,"dihapus",0,1)</f>
        <v>cangkringan</v>
      </c>
      <c r="C3663" t="s">
        <v>275</v>
      </c>
      <c r="D3663">
        <f>_xlfn.XLOOKUP(C3663,kamus!$B$2:$B$87,kamus!$J$2:$J$87,"dihapus",0,1)</f>
        <v>0</v>
      </c>
      <c r="E3663">
        <f t="shared" si="403"/>
        <v>0</v>
      </c>
      <c r="F3663" s="14">
        <v>43647</v>
      </c>
      <c r="G3663" s="1">
        <f t="shared" si="404"/>
        <v>7</v>
      </c>
      <c r="H3663" s="1">
        <f t="shared" si="405"/>
        <v>2019</v>
      </c>
      <c r="I3663">
        <v>0</v>
      </c>
      <c r="J3663">
        <v>0</v>
      </c>
      <c r="K3663">
        <f t="shared" si="399"/>
        <v>0</v>
      </c>
      <c r="L3663">
        <v>5550</v>
      </c>
      <c r="M3663" s="6">
        <f t="shared" si="400"/>
        <v>0</v>
      </c>
      <c r="N3663" s="6">
        <f t="shared" si="401"/>
        <v>0</v>
      </c>
      <c r="O3663" s="6">
        <f t="shared" si="402"/>
        <v>0</v>
      </c>
      <c r="Q3663">
        <f>_xlfn.XLOOKUP(C3663&amp;G3663&amp;H3663,covid!$E$2:$E$2184,covid!$D$2:$D$2184,0,0,1)</f>
        <v>0</v>
      </c>
    </row>
    <row r="3664" spans="1:17" x14ac:dyDescent="0.3">
      <c r="A3664">
        <f>_xlfn.XLOOKUP(C3664,kamus!$B$2:$B$87,kamus!$A$2:$A$87,0,0,1)</f>
        <v>6</v>
      </c>
      <c r="B3664" t="str">
        <f>_xlfn.XLOOKUP(C3664,kamus!$B$2:$B$87,kamus!$D$2:$D$87,"dihapus",0,1)</f>
        <v>cangkringan</v>
      </c>
      <c r="C3664" t="s">
        <v>281</v>
      </c>
      <c r="D3664">
        <f>_xlfn.XLOOKUP(C3664,kamus!$B$2:$B$87,kamus!$J$2:$J$87,"dihapus",0,1)</f>
        <v>0</v>
      </c>
      <c r="E3664">
        <f t="shared" si="403"/>
        <v>0</v>
      </c>
      <c r="F3664" s="14">
        <v>43647</v>
      </c>
      <c r="G3664" s="1">
        <f t="shared" si="404"/>
        <v>7</v>
      </c>
      <c r="H3664" s="1">
        <f t="shared" si="405"/>
        <v>2019</v>
      </c>
      <c r="I3664">
        <v>1</v>
      </c>
      <c r="J3664">
        <v>0</v>
      </c>
      <c r="K3664">
        <f t="shared" si="399"/>
        <v>1</v>
      </c>
      <c r="L3664">
        <v>11339</v>
      </c>
      <c r="M3664" s="6">
        <f t="shared" si="400"/>
        <v>8.8191198518387868</v>
      </c>
      <c r="N3664" s="6">
        <f t="shared" si="401"/>
        <v>0</v>
      </c>
      <c r="O3664" s="6">
        <f t="shared" si="402"/>
        <v>8.8191198518387868</v>
      </c>
      <c r="Q3664">
        <f>_xlfn.XLOOKUP(C3664&amp;G3664&amp;H3664,covid!$E$2:$E$2184,covid!$D$2:$D$2184,0,0,1)</f>
        <v>0</v>
      </c>
    </row>
    <row r="3665" spans="1:17" x14ac:dyDescent="0.3">
      <c r="A3665">
        <f>_xlfn.XLOOKUP(C3665,kamus!$B$2:$B$87,kamus!$A$2:$A$87,0,0,1)</f>
        <v>10</v>
      </c>
      <c r="B3665" t="str">
        <f>_xlfn.XLOOKUP(C3665,kamus!$B$2:$B$87,kamus!$D$2:$D$87,"dihapus",0,1)</f>
        <v>Depok 1</v>
      </c>
      <c r="C3665" t="s">
        <v>220</v>
      </c>
      <c r="D3665">
        <f>_xlfn.XLOOKUP(C3665,kamus!$B$2:$B$87,kamus!$J$2:$J$87,"dihapus",0,1)</f>
        <v>1</v>
      </c>
      <c r="E3665">
        <f t="shared" si="403"/>
        <v>0</v>
      </c>
      <c r="F3665" s="14">
        <v>43647</v>
      </c>
      <c r="G3665" s="1">
        <f t="shared" si="404"/>
        <v>7</v>
      </c>
      <c r="H3665" s="1">
        <f t="shared" si="405"/>
        <v>2019</v>
      </c>
      <c r="I3665">
        <v>3</v>
      </c>
      <c r="J3665">
        <v>0</v>
      </c>
      <c r="K3665">
        <f t="shared" si="399"/>
        <v>3</v>
      </c>
      <c r="L3665">
        <v>37946</v>
      </c>
      <c r="M3665" s="6">
        <f t="shared" si="400"/>
        <v>7.9059716439150369</v>
      </c>
      <c r="N3665" s="6">
        <f t="shared" si="401"/>
        <v>0</v>
      </c>
      <c r="O3665" s="6">
        <f t="shared" si="402"/>
        <v>7.9059716439150369</v>
      </c>
      <c r="Q3665">
        <f>_xlfn.XLOOKUP(C3665&amp;G3665&amp;H3665,covid!$E$2:$E$2184,covid!$D$2:$D$2184,0,0,1)</f>
        <v>0</v>
      </c>
    </row>
    <row r="3666" spans="1:17" x14ac:dyDescent="0.3">
      <c r="A3666">
        <f>_xlfn.XLOOKUP(C3666,kamus!$B$2:$B$87,kamus!$A$2:$A$87,0,0,1)</f>
        <v>11</v>
      </c>
      <c r="B3666" t="str">
        <f>_xlfn.XLOOKUP(C3666,kamus!$B$2:$B$87,kamus!$D$2:$D$87,"dihapus",0,1)</f>
        <v>Depok 2</v>
      </c>
      <c r="C3666" t="s">
        <v>207</v>
      </c>
      <c r="D3666">
        <f>_xlfn.XLOOKUP(C3666,kamus!$B$2:$B$87,kamus!$J$2:$J$87,"dihapus",0,1)</f>
        <v>1</v>
      </c>
      <c r="E3666">
        <f t="shared" si="403"/>
        <v>0</v>
      </c>
      <c r="F3666" s="14">
        <v>43647</v>
      </c>
      <c r="G3666" s="1">
        <f t="shared" si="404"/>
        <v>7</v>
      </c>
      <c r="H3666" s="1">
        <f t="shared" si="405"/>
        <v>2019</v>
      </c>
      <c r="I3666">
        <v>4</v>
      </c>
      <c r="J3666">
        <v>0</v>
      </c>
      <c r="K3666">
        <f t="shared" si="399"/>
        <v>4</v>
      </c>
      <c r="L3666">
        <v>44433</v>
      </c>
      <c r="M3666" s="6">
        <f t="shared" si="400"/>
        <v>9.0023180969099545</v>
      </c>
      <c r="N3666" s="6">
        <f t="shared" si="401"/>
        <v>0</v>
      </c>
      <c r="O3666" s="6">
        <f t="shared" si="402"/>
        <v>9.0023180969099545</v>
      </c>
      <c r="Q3666">
        <f>_xlfn.XLOOKUP(C3666&amp;G3666&amp;H3666,covid!$E$2:$E$2184,covid!$D$2:$D$2184,0,0,1)</f>
        <v>0</v>
      </c>
    </row>
    <row r="3667" spans="1:17" x14ac:dyDescent="0.3">
      <c r="A3667">
        <f>_xlfn.XLOOKUP(C3667,kamus!$B$2:$B$87,kamus!$A$2:$A$87,0,0,1)</f>
        <v>12</v>
      </c>
      <c r="B3667" t="str">
        <f>_xlfn.XLOOKUP(C3667,kamus!$B$2:$B$87,kamus!$D$2:$D$87,"dihapus",0,1)</f>
        <v>Depok 3</v>
      </c>
      <c r="C3667" t="s">
        <v>206</v>
      </c>
      <c r="D3667">
        <f>_xlfn.XLOOKUP(C3667,kamus!$B$2:$B$87,kamus!$J$2:$J$87,"dihapus",0,1)</f>
        <v>1</v>
      </c>
      <c r="E3667">
        <f t="shared" si="403"/>
        <v>0</v>
      </c>
      <c r="F3667" s="14">
        <v>43647</v>
      </c>
      <c r="G3667" s="1">
        <f t="shared" si="404"/>
        <v>7</v>
      </c>
      <c r="H3667" s="1">
        <f t="shared" si="405"/>
        <v>2019</v>
      </c>
      <c r="I3667">
        <v>3</v>
      </c>
      <c r="J3667">
        <v>0</v>
      </c>
      <c r="K3667">
        <f t="shared" si="399"/>
        <v>3</v>
      </c>
      <c r="L3667">
        <v>44837</v>
      </c>
      <c r="M3667" s="6">
        <f t="shared" si="400"/>
        <v>6.6909026027611134</v>
      </c>
      <c r="N3667" s="6">
        <f t="shared" si="401"/>
        <v>0</v>
      </c>
      <c r="O3667" s="6">
        <f t="shared" si="402"/>
        <v>6.6909026027611134</v>
      </c>
      <c r="Q3667">
        <f>_xlfn.XLOOKUP(C3667&amp;G3667&amp;H3667,covid!$E$2:$E$2184,covid!$D$2:$D$2184,0,0,1)</f>
        <v>0</v>
      </c>
    </row>
    <row r="3668" spans="1:17" x14ac:dyDescent="0.3">
      <c r="A3668">
        <f>_xlfn.XLOOKUP(C3668,kamus!$B$2:$B$87,kamus!$A$2:$A$87,0,0,1)</f>
        <v>0</v>
      </c>
      <c r="B3668" t="str">
        <f>_xlfn.XLOOKUP(C3668,kamus!$B$2:$B$87,kamus!$D$2:$D$87,"dihapus",0,1)</f>
        <v>dihapus</v>
      </c>
      <c r="C3668" t="s">
        <v>282</v>
      </c>
      <c r="D3668" t="str">
        <f>_xlfn.XLOOKUP(C3668,kamus!$B$2:$B$87,kamus!$J$2:$J$87,"dihapus",0,1)</f>
        <v>dihapus</v>
      </c>
      <c r="E3668">
        <f t="shared" si="403"/>
        <v>0</v>
      </c>
      <c r="F3668" s="14">
        <v>43647</v>
      </c>
      <c r="G3668" s="1">
        <f t="shared" si="404"/>
        <v>7</v>
      </c>
      <c r="H3668" s="1">
        <f t="shared" si="405"/>
        <v>2019</v>
      </c>
      <c r="I3668">
        <v>0</v>
      </c>
      <c r="J3668">
        <v>0</v>
      </c>
      <c r="K3668">
        <f t="shared" si="399"/>
        <v>0</v>
      </c>
      <c r="L3668" t="e">
        <v>#N/A</v>
      </c>
      <c r="M3668" s="6" t="e">
        <f t="shared" si="400"/>
        <v>#N/A</v>
      </c>
      <c r="N3668" s="6" t="e">
        <f t="shared" si="401"/>
        <v>#N/A</v>
      </c>
      <c r="O3668" s="6" t="e">
        <f t="shared" si="402"/>
        <v>#N/A</v>
      </c>
      <c r="Q3668">
        <f>_xlfn.XLOOKUP(C3668&amp;G3668&amp;H3668,covid!$E$2:$E$2184,covid!$D$2:$D$2184,0,0,1)</f>
        <v>0</v>
      </c>
    </row>
    <row r="3669" spans="1:17" x14ac:dyDescent="0.3">
      <c r="A3669">
        <f>_xlfn.XLOOKUP(C3669,kamus!$B$2:$B$87,kamus!$A$2:$A$87,0,0,1)</f>
        <v>14</v>
      </c>
      <c r="B3669" t="str">
        <f>_xlfn.XLOOKUP(C3669,kamus!$B$2:$B$87,kamus!$D$2:$D$87,"dihapus",0,1)</f>
        <v>Gamping 1</v>
      </c>
      <c r="C3669" t="s">
        <v>196</v>
      </c>
      <c r="D3669">
        <f>_xlfn.XLOOKUP(C3669,kamus!$B$2:$B$87,kamus!$J$2:$J$87,"dihapus",0,1)</f>
        <v>1</v>
      </c>
      <c r="E3669">
        <f t="shared" si="403"/>
        <v>0</v>
      </c>
      <c r="F3669" s="14">
        <v>43647</v>
      </c>
      <c r="G3669" s="1">
        <f t="shared" si="404"/>
        <v>7</v>
      </c>
      <c r="H3669" s="1">
        <f t="shared" si="405"/>
        <v>2019</v>
      </c>
      <c r="I3669">
        <v>4</v>
      </c>
      <c r="J3669">
        <v>0</v>
      </c>
      <c r="K3669">
        <f t="shared" si="399"/>
        <v>4</v>
      </c>
      <c r="L3669">
        <v>22819</v>
      </c>
      <c r="M3669" s="6">
        <f t="shared" si="400"/>
        <v>17.529251939173495</v>
      </c>
      <c r="N3669" s="6">
        <f t="shared" si="401"/>
        <v>0</v>
      </c>
      <c r="O3669" s="6">
        <f t="shared" si="402"/>
        <v>17.529251939173495</v>
      </c>
      <c r="Q3669">
        <f>_xlfn.XLOOKUP(C3669&amp;G3669&amp;H3669,covid!$E$2:$E$2184,covid!$D$2:$D$2184,0,0,1)</f>
        <v>0</v>
      </c>
    </row>
    <row r="3670" spans="1:17" x14ac:dyDescent="0.3">
      <c r="A3670">
        <f>_xlfn.XLOOKUP(C3670,kamus!$B$2:$B$87,kamus!$A$2:$A$87,0,0,1)</f>
        <v>13</v>
      </c>
      <c r="B3670" t="str">
        <f>_xlfn.XLOOKUP(C3670,kamus!$B$2:$B$87,kamus!$D$2:$D$87,"dihapus",0,1)</f>
        <v>Gamping 1</v>
      </c>
      <c r="C3670" t="s">
        <v>198</v>
      </c>
      <c r="D3670">
        <f>_xlfn.XLOOKUP(C3670,kamus!$B$2:$B$87,kamus!$J$2:$J$87,"dihapus",0,1)</f>
        <v>1</v>
      </c>
      <c r="E3670">
        <f t="shared" si="403"/>
        <v>0</v>
      </c>
      <c r="F3670" s="14">
        <v>43647</v>
      </c>
      <c r="G3670" s="1">
        <f t="shared" si="404"/>
        <v>7</v>
      </c>
      <c r="H3670" s="1">
        <f t="shared" si="405"/>
        <v>2019</v>
      </c>
      <c r="I3670">
        <v>4</v>
      </c>
      <c r="J3670">
        <v>0</v>
      </c>
      <c r="K3670">
        <f t="shared" si="399"/>
        <v>4</v>
      </c>
      <c r="L3670">
        <v>20645</v>
      </c>
      <c r="M3670" s="6">
        <f t="shared" si="400"/>
        <v>19.375151368370066</v>
      </c>
      <c r="N3670" s="6">
        <f t="shared" si="401"/>
        <v>0</v>
      </c>
      <c r="O3670" s="6">
        <f t="shared" si="402"/>
        <v>19.375151368370066</v>
      </c>
      <c r="Q3670">
        <f>_xlfn.XLOOKUP(C3670&amp;G3670&amp;H3670,covid!$E$2:$E$2184,covid!$D$2:$D$2184,0,0,1)</f>
        <v>0</v>
      </c>
    </row>
    <row r="3671" spans="1:17" x14ac:dyDescent="0.3">
      <c r="A3671">
        <f>_xlfn.XLOOKUP(C3671,kamus!$B$2:$B$87,kamus!$A$2:$A$87,0,0,1)</f>
        <v>16</v>
      </c>
      <c r="B3671" t="str">
        <f>_xlfn.XLOOKUP(C3671,kamus!$B$2:$B$87,kamus!$D$2:$D$87,"dihapus",0,1)</f>
        <v>Gamping 2</v>
      </c>
      <c r="C3671" t="s">
        <v>200</v>
      </c>
      <c r="D3671">
        <f>_xlfn.XLOOKUP(C3671,kamus!$B$2:$B$87,kamus!$J$2:$J$87,"dihapus",0,1)</f>
        <v>1</v>
      </c>
      <c r="E3671">
        <f t="shared" si="403"/>
        <v>0</v>
      </c>
      <c r="F3671" s="14">
        <v>43647</v>
      </c>
      <c r="G3671" s="1">
        <f t="shared" si="404"/>
        <v>7</v>
      </c>
      <c r="H3671" s="1">
        <f t="shared" si="405"/>
        <v>2019</v>
      </c>
      <c r="I3671">
        <v>0</v>
      </c>
      <c r="J3671">
        <v>0</v>
      </c>
      <c r="K3671">
        <f t="shared" si="399"/>
        <v>0</v>
      </c>
      <c r="L3671">
        <v>16624</v>
      </c>
      <c r="M3671" s="6">
        <f t="shared" si="400"/>
        <v>0</v>
      </c>
      <c r="N3671" s="6">
        <f t="shared" si="401"/>
        <v>0</v>
      </c>
      <c r="O3671" s="6">
        <f t="shared" si="402"/>
        <v>0</v>
      </c>
      <c r="Q3671">
        <f>_xlfn.XLOOKUP(C3671&amp;G3671&amp;H3671,covid!$E$2:$E$2184,covid!$D$2:$D$2184,0,0,1)</f>
        <v>0</v>
      </c>
    </row>
    <row r="3672" spans="1:17" x14ac:dyDescent="0.3">
      <c r="A3672">
        <f>_xlfn.XLOOKUP(C3672,kamus!$B$2:$B$87,kamus!$A$2:$A$87,0,0,1)</f>
        <v>15</v>
      </c>
      <c r="B3672" t="str">
        <f>_xlfn.XLOOKUP(C3672,kamus!$B$2:$B$87,kamus!$D$2:$D$87,"dihapus",0,1)</f>
        <v>Gamping 2</v>
      </c>
      <c r="C3672" t="s">
        <v>230</v>
      </c>
      <c r="D3672">
        <f>_xlfn.XLOOKUP(C3672,kamus!$B$2:$B$87,kamus!$J$2:$J$87,"dihapus",0,1)</f>
        <v>1</v>
      </c>
      <c r="E3672">
        <f t="shared" si="403"/>
        <v>0</v>
      </c>
      <c r="F3672" s="14">
        <v>43647</v>
      </c>
      <c r="G3672" s="1">
        <f t="shared" si="404"/>
        <v>7</v>
      </c>
      <c r="H3672" s="1">
        <f t="shared" si="405"/>
        <v>2019</v>
      </c>
      <c r="I3672">
        <v>4</v>
      </c>
      <c r="J3672">
        <v>0</v>
      </c>
      <c r="K3672">
        <f t="shared" si="399"/>
        <v>4</v>
      </c>
      <c r="L3672">
        <v>18692</v>
      </c>
      <c r="M3672" s="6">
        <f t="shared" si="400"/>
        <v>21.399529210357372</v>
      </c>
      <c r="N3672" s="6">
        <f t="shared" si="401"/>
        <v>0</v>
      </c>
      <c r="O3672" s="6">
        <f t="shared" si="402"/>
        <v>21.399529210357372</v>
      </c>
      <c r="Q3672">
        <f>_xlfn.XLOOKUP(C3672&amp;G3672&amp;H3672,covid!$E$2:$E$2184,covid!$D$2:$D$2184,0,0,1)</f>
        <v>0</v>
      </c>
    </row>
    <row r="3673" spans="1:17" x14ac:dyDescent="0.3">
      <c r="A3673">
        <f>_xlfn.XLOOKUP(C3673,kamus!$B$2:$B$87,kamus!$A$2:$A$87,0,0,1)</f>
        <v>17</v>
      </c>
      <c r="B3673" t="str">
        <f>_xlfn.XLOOKUP(C3673,kamus!$B$2:$B$87,kamus!$D$2:$D$87,"dihapus",0,1)</f>
        <v>Gamping 2</v>
      </c>
      <c r="C3673" t="s">
        <v>272</v>
      </c>
      <c r="D3673">
        <f>_xlfn.XLOOKUP(C3673,kamus!$B$2:$B$87,kamus!$J$2:$J$87,"dihapus",0,1)</f>
        <v>1</v>
      </c>
      <c r="E3673">
        <f t="shared" si="403"/>
        <v>0</v>
      </c>
      <c r="F3673" s="14">
        <v>43647</v>
      </c>
      <c r="G3673" s="1">
        <f t="shared" si="404"/>
        <v>7</v>
      </c>
      <c r="H3673" s="1">
        <f t="shared" si="405"/>
        <v>2019</v>
      </c>
      <c r="I3673">
        <v>0</v>
      </c>
      <c r="J3673">
        <v>0</v>
      </c>
      <c r="K3673">
        <f t="shared" si="399"/>
        <v>0</v>
      </c>
      <c r="L3673">
        <v>18667</v>
      </c>
      <c r="M3673" s="6">
        <f t="shared" si="400"/>
        <v>0</v>
      </c>
      <c r="N3673" s="6">
        <f t="shared" si="401"/>
        <v>0</v>
      </c>
      <c r="O3673" s="6">
        <f t="shared" si="402"/>
        <v>0</v>
      </c>
      <c r="Q3673">
        <f>_xlfn.XLOOKUP(C3673&amp;G3673&amp;H3673,covid!$E$2:$E$2184,covid!$D$2:$D$2184,0,0,1)</f>
        <v>0</v>
      </c>
    </row>
    <row r="3674" spans="1:17" x14ac:dyDescent="0.3">
      <c r="A3674">
        <f>_xlfn.XLOOKUP(C3674,kamus!$B$2:$B$87,kamus!$A$2:$A$87,0,0,1)</f>
        <v>20</v>
      </c>
      <c r="B3674" t="str">
        <f>_xlfn.XLOOKUP(C3674,kamus!$B$2:$B$87,kamus!$D$2:$D$87,"dihapus",0,1)</f>
        <v>Godean 1</v>
      </c>
      <c r="C3674" t="s">
        <v>247</v>
      </c>
      <c r="D3674">
        <f>_xlfn.XLOOKUP(C3674,kamus!$B$2:$B$87,kamus!$J$2:$J$87,"dihapus",0,1)</f>
        <v>1</v>
      </c>
      <c r="E3674">
        <f t="shared" si="403"/>
        <v>0</v>
      </c>
      <c r="F3674" s="14">
        <v>43647</v>
      </c>
      <c r="G3674" s="1">
        <f t="shared" si="404"/>
        <v>7</v>
      </c>
      <c r="H3674" s="1">
        <f t="shared" si="405"/>
        <v>2019</v>
      </c>
      <c r="I3674">
        <v>1</v>
      </c>
      <c r="J3674">
        <v>0</v>
      </c>
      <c r="K3674">
        <f t="shared" si="399"/>
        <v>1</v>
      </c>
      <c r="L3674">
        <v>9743</v>
      </c>
      <c r="M3674" s="6">
        <f t="shared" si="400"/>
        <v>10.263779123473263</v>
      </c>
      <c r="N3674" s="6">
        <f t="shared" si="401"/>
        <v>0</v>
      </c>
      <c r="O3674" s="6">
        <f t="shared" si="402"/>
        <v>10.263779123473263</v>
      </c>
      <c r="Q3674">
        <f>_xlfn.XLOOKUP(C3674&amp;G3674&amp;H3674,covid!$E$2:$E$2184,covid!$D$2:$D$2184,0,0,1)</f>
        <v>0</v>
      </c>
    </row>
    <row r="3675" spans="1:17" x14ac:dyDescent="0.3">
      <c r="A3675">
        <f>_xlfn.XLOOKUP(C3675,kamus!$B$2:$B$87,kamus!$A$2:$A$87,0,0,1)</f>
        <v>21</v>
      </c>
      <c r="B3675" t="str">
        <f>_xlfn.XLOOKUP(C3675,kamus!$B$2:$B$87,kamus!$D$2:$D$87,"dihapus",0,1)</f>
        <v>Godean 1</v>
      </c>
      <c r="C3675" t="s">
        <v>250</v>
      </c>
      <c r="D3675">
        <f>_xlfn.XLOOKUP(C3675,kamus!$B$2:$B$87,kamus!$J$2:$J$87,"dihapus",0,1)</f>
        <v>1</v>
      </c>
      <c r="E3675">
        <f t="shared" si="403"/>
        <v>0</v>
      </c>
      <c r="F3675" s="14">
        <v>43647</v>
      </c>
      <c r="G3675" s="1">
        <f t="shared" si="404"/>
        <v>7</v>
      </c>
      <c r="H3675" s="1">
        <f t="shared" si="405"/>
        <v>2019</v>
      </c>
      <c r="I3675">
        <v>1</v>
      </c>
      <c r="J3675">
        <v>0</v>
      </c>
      <c r="K3675">
        <f t="shared" si="399"/>
        <v>1</v>
      </c>
      <c r="L3675">
        <v>10269</v>
      </c>
      <c r="M3675" s="6">
        <f t="shared" si="400"/>
        <v>9.7380465478624991</v>
      </c>
      <c r="N3675" s="6">
        <f t="shared" si="401"/>
        <v>0</v>
      </c>
      <c r="O3675" s="6">
        <f t="shared" si="402"/>
        <v>9.7380465478624991</v>
      </c>
      <c r="Q3675">
        <f>_xlfn.XLOOKUP(C3675&amp;G3675&amp;H3675,covid!$E$2:$E$2184,covid!$D$2:$D$2184,0,0,1)</f>
        <v>0</v>
      </c>
    </row>
    <row r="3676" spans="1:17" x14ac:dyDescent="0.3">
      <c r="A3676">
        <f>_xlfn.XLOOKUP(C3676,kamus!$B$2:$B$87,kamus!$A$2:$A$87,0,0,1)</f>
        <v>19</v>
      </c>
      <c r="B3676" t="str">
        <f>_xlfn.XLOOKUP(C3676,kamus!$B$2:$B$87,kamus!$D$2:$D$87,"dihapus",0,1)</f>
        <v>Godean 1</v>
      </c>
      <c r="C3676" t="s">
        <v>251</v>
      </c>
      <c r="D3676">
        <f>_xlfn.XLOOKUP(C3676,kamus!$B$2:$B$87,kamus!$J$2:$J$87,"dihapus",0,1)</f>
        <v>1</v>
      </c>
      <c r="E3676">
        <f t="shared" si="403"/>
        <v>0</v>
      </c>
      <c r="F3676" s="14">
        <v>43647</v>
      </c>
      <c r="G3676" s="1">
        <f t="shared" si="404"/>
        <v>7</v>
      </c>
      <c r="H3676" s="1">
        <f t="shared" si="405"/>
        <v>2019</v>
      </c>
      <c r="I3676">
        <v>0</v>
      </c>
      <c r="J3676">
        <v>0</v>
      </c>
      <c r="K3676">
        <f t="shared" si="399"/>
        <v>0</v>
      </c>
      <c r="L3676">
        <v>9159</v>
      </c>
      <c r="M3676" s="6">
        <f t="shared" si="400"/>
        <v>0</v>
      </c>
      <c r="N3676" s="6">
        <f t="shared" si="401"/>
        <v>0</v>
      </c>
      <c r="O3676" s="6">
        <f t="shared" si="402"/>
        <v>0</v>
      </c>
      <c r="Q3676">
        <f>_xlfn.XLOOKUP(C3676&amp;G3676&amp;H3676,covid!$E$2:$E$2184,covid!$D$2:$D$2184,0,0,1)</f>
        <v>0</v>
      </c>
    </row>
    <row r="3677" spans="1:17" x14ac:dyDescent="0.3">
      <c r="A3677">
        <f>_xlfn.XLOOKUP(C3677,kamus!$B$2:$B$87,kamus!$A$2:$A$87,0,0,1)</f>
        <v>18</v>
      </c>
      <c r="B3677" t="str">
        <f>_xlfn.XLOOKUP(C3677,kamus!$B$2:$B$87,kamus!$D$2:$D$87,"dihapus",0,1)</f>
        <v>Godean 1</v>
      </c>
      <c r="C3677" t="s">
        <v>252</v>
      </c>
      <c r="D3677">
        <f>_xlfn.XLOOKUP(C3677,kamus!$B$2:$B$87,kamus!$J$2:$J$87,"dihapus",0,1)</f>
        <v>0</v>
      </c>
      <c r="E3677">
        <f t="shared" si="403"/>
        <v>0</v>
      </c>
      <c r="F3677" s="14">
        <v>43647</v>
      </c>
      <c r="G3677" s="1">
        <f t="shared" si="404"/>
        <v>7</v>
      </c>
      <c r="H3677" s="1">
        <f t="shared" si="405"/>
        <v>2019</v>
      </c>
      <c r="I3677">
        <v>1</v>
      </c>
      <c r="J3677">
        <v>0</v>
      </c>
      <c r="K3677">
        <f t="shared" si="399"/>
        <v>1</v>
      </c>
      <c r="L3677">
        <v>6607</v>
      </c>
      <c r="M3677" s="6">
        <f t="shared" si="400"/>
        <v>15.135462388375965</v>
      </c>
      <c r="N3677" s="6">
        <f t="shared" si="401"/>
        <v>0</v>
      </c>
      <c r="O3677" s="6">
        <f t="shared" si="402"/>
        <v>15.135462388375965</v>
      </c>
      <c r="Q3677">
        <f>_xlfn.XLOOKUP(C3677&amp;G3677&amp;H3677,covid!$E$2:$E$2184,covid!$D$2:$D$2184,0,0,1)</f>
        <v>0</v>
      </c>
    </row>
    <row r="3678" spans="1:17" x14ac:dyDescent="0.3">
      <c r="A3678">
        <f>_xlfn.XLOOKUP(C3678,kamus!$B$2:$B$87,kamus!$A$2:$A$87,0,0,1)</f>
        <v>23</v>
      </c>
      <c r="B3678" t="str">
        <f>_xlfn.XLOOKUP(C3678,kamus!$B$2:$B$87,kamus!$D$2:$D$87,"dihapus",0,1)</f>
        <v>Godean 2</v>
      </c>
      <c r="C3678" t="s">
        <v>248</v>
      </c>
      <c r="D3678">
        <f>_xlfn.XLOOKUP(C3678,kamus!$B$2:$B$87,kamus!$J$2:$J$87,"dihapus",0,1)</f>
        <v>1</v>
      </c>
      <c r="E3678">
        <f t="shared" si="403"/>
        <v>0</v>
      </c>
      <c r="F3678" s="14">
        <v>43647</v>
      </c>
      <c r="G3678" s="1">
        <f t="shared" si="404"/>
        <v>7</v>
      </c>
      <c r="H3678" s="1">
        <f t="shared" si="405"/>
        <v>2019</v>
      </c>
      <c r="I3678">
        <v>1</v>
      </c>
      <c r="J3678">
        <v>0</v>
      </c>
      <c r="K3678">
        <f t="shared" si="399"/>
        <v>1</v>
      </c>
      <c r="L3678">
        <v>17439</v>
      </c>
      <c r="M3678" s="6">
        <f t="shared" si="400"/>
        <v>5.7342737542290267</v>
      </c>
      <c r="N3678" s="6">
        <f t="shared" si="401"/>
        <v>0</v>
      </c>
      <c r="O3678" s="6">
        <f t="shared" si="402"/>
        <v>5.7342737542290267</v>
      </c>
      <c r="Q3678">
        <f>_xlfn.XLOOKUP(C3678&amp;G3678&amp;H3678,covid!$E$2:$E$2184,covid!$D$2:$D$2184,0,0,1)</f>
        <v>0</v>
      </c>
    </row>
    <row r="3679" spans="1:17" x14ac:dyDescent="0.3">
      <c r="A3679">
        <f>_xlfn.XLOOKUP(C3679,kamus!$B$2:$B$87,kamus!$A$2:$A$87,0,0,1)</f>
        <v>22</v>
      </c>
      <c r="B3679" t="str">
        <f>_xlfn.XLOOKUP(C3679,kamus!$B$2:$B$87,kamus!$D$2:$D$87,"dihapus",0,1)</f>
        <v>Godean 2</v>
      </c>
      <c r="C3679" t="s">
        <v>249</v>
      </c>
      <c r="D3679">
        <f>_xlfn.XLOOKUP(C3679,kamus!$B$2:$B$87,kamus!$J$2:$J$87,"dihapus",0,1)</f>
        <v>1</v>
      </c>
      <c r="E3679">
        <f t="shared" si="403"/>
        <v>0</v>
      </c>
      <c r="F3679" s="14">
        <v>43647</v>
      </c>
      <c r="G3679" s="1">
        <f t="shared" si="404"/>
        <v>7</v>
      </c>
      <c r="H3679" s="1">
        <f t="shared" si="405"/>
        <v>2019</v>
      </c>
      <c r="I3679">
        <v>1</v>
      </c>
      <c r="J3679">
        <v>0</v>
      </c>
      <c r="K3679">
        <f t="shared" si="399"/>
        <v>1</v>
      </c>
      <c r="L3679">
        <v>12380</v>
      </c>
      <c r="M3679" s="6">
        <f t="shared" si="400"/>
        <v>8.077544426494347</v>
      </c>
      <c r="N3679" s="6">
        <f t="shared" si="401"/>
        <v>0</v>
      </c>
      <c r="O3679" s="6">
        <f t="shared" si="402"/>
        <v>8.077544426494347</v>
      </c>
      <c r="Q3679">
        <f>_xlfn.XLOOKUP(C3679&amp;G3679&amp;H3679,covid!$E$2:$E$2184,covid!$D$2:$D$2184,0,0,1)</f>
        <v>0</v>
      </c>
    </row>
    <row r="3680" spans="1:17" x14ac:dyDescent="0.3">
      <c r="A3680">
        <f>_xlfn.XLOOKUP(C3680,kamus!$B$2:$B$87,kamus!$A$2:$A$87,0,0,1)</f>
        <v>24</v>
      </c>
      <c r="B3680" t="str">
        <f>_xlfn.XLOOKUP(C3680,kamus!$B$2:$B$87,kamus!$D$2:$D$87,"dihapus",0,1)</f>
        <v>Godean 2</v>
      </c>
      <c r="C3680" t="s">
        <v>253</v>
      </c>
      <c r="D3680">
        <f>_xlfn.XLOOKUP(C3680,kamus!$B$2:$B$87,kamus!$J$2:$J$87,"dihapus",0,1)</f>
        <v>0</v>
      </c>
      <c r="E3680">
        <f t="shared" si="403"/>
        <v>0</v>
      </c>
      <c r="F3680" s="14">
        <v>43647</v>
      </c>
      <c r="G3680" s="1">
        <f t="shared" si="404"/>
        <v>7</v>
      </c>
      <c r="H3680" s="1">
        <f t="shared" si="405"/>
        <v>2019</v>
      </c>
      <c r="I3680">
        <v>0</v>
      </c>
      <c r="J3680">
        <v>0</v>
      </c>
      <c r="K3680">
        <f t="shared" si="399"/>
        <v>0</v>
      </c>
      <c r="L3680">
        <v>7087</v>
      </c>
      <c r="M3680" s="6">
        <f t="shared" si="400"/>
        <v>0</v>
      </c>
      <c r="N3680" s="6">
        <f t="shared" si="401"/>
        <v>0</v>
      </c>
      <c r="O3680" s="6">
        <f t="shared" si="402"/>
        <v>0</v>
      </c>
      <c r="Q3680">
        <f>_xlfn.XLOOKUP(C3680&amp;G3680&amp;H3680,covid!$E$2:$E$2184,covid!$D$2:$D$2184,0,0,1)</f>
        <v>0</v>
      </c>
    </row>
    <row r="3681" spans="1:17" x14ac:dyDescent="0.3">
      <c r="A3681">
        <f>_xlfn.XLOOKUP(C3681,kamus!$B$2:$B$87,kamus!$A$2:$A$87,0,0,1)</f>
        <v>27</v>
      </c>
      <c r="B3681" t="str">
        <f>_xlfn.XLOOKUP(C3681,kamus!$B$2:$B$87,kamus!$D$2:$D$87,"dihapus",0,1)</f>
        <v>Kalasan</v>
      </c>
      <c r="C3681" t="s">
        <v>235</v>
      </c>
      <c r="D3681">
        <f>_xlfn.XLOOKUP(C3681,kamus!$B$2:$B$87,kamus!$J$2:$J$87,"dihapus",0,1)</f>
        <v>1</v>
      </c>
      <c r="E3681">
        <f t="shared" si="403"/>
        <v>0</v>
      </c>
      <c r="F3681" s="14">
        <v>43647</v>
      </c>
      <c r="G3681" s="1">
        <f t="shared" si="404"/>
        <v>7</v>
      </c>
      <c r="H3681" s="1">
        <f t="shared" si="405"/>
        <v>2019</v>
      </c>
      <c r="I3681">
        <v>3</v>
      </c>
      <c r="J3681">
        <v>2</v>
      </c>
      <c r="K3681">
        <f t="shared" si="399"/>
        <v>5</v>
      </c>
      <c r="L3681">
        <v>38337</v>
      </c>
      <c r="M3681" s="6">
        <f t="shared" si="400"/>
        <v>7.8253384458877848</v>
      </c>
      <c r="N3681" s="6">
        <f t="shared" si="401"/>
        <v>5.2168922972585232</v>
      </c>
      <c r="O3681" s="6">
        <f t="shared" si="402"/>
        <v>13.042230743146307</v>
      </c>
      <c r="Q3681">
        <f>_xlfn.XLOOKUP(C3681&amp;G3681&amp;H3681,covid!$E$2:$E$2184,covid!$D$2:$D$2184,0,0,1)</f>
        <v>0</v>
      </c>
    </row>
    <row r="3682" spans="1:17" x14ac:dyDescent="0.3">
      <c r="A3682">
        <f>_xlfn.XLOOKUP(C3682,kamus!$B$2:$B$87,kamus!$A$2:$A$87,0,0,1)</f>
        <v>28</v>
      </c>
      <c r="B3682" t="str">
        <f>_xlfn.XLOOKUP(C3682,kamus!$B$2:$B$87,kamus!$D$2:$D$87,"dihapus",0,1)</f>
        <v>Kalasan</v>
      </c>
      <c r="C3682" t="s">
        <v>239</v>
      </c>
      <c r="D3682">
        <f>_xlfn.XLOOKUP(C3682,kamus!$B$2:$B$87,kamus!$J$2:$J$87,"dihapus",0,1)</f>
        <v>0</v>
      </c>
      <c r="E3682">
        <f t="shared" si="403"/>
        <v>0</v>
      </c>
      <c r="F3682" s="14">
        <v>43647</v>
      </c>
      <c r="G3682" s="1">
        <f t="shared" si="404"/>
        <v>7</v>
      </c>
      <c r="H3682" s="1">
        <f t="shared" si="405"/>
        <v>2019</v>
      </c>
      <c r="I3682">
        <v>0</v>
      </c>
      <c r="J3682">
        <v>1</v>
      </c>
      <c r="K3682">
        <f t="shared" si="399"/>
        <v>1</v>
      </c>
      <c r="L3682">
        <v>13744</v>
      </c>
      <c r="M3682" s="6">
        <f t="shared" si="400"/>
        <v>0</v>
      </c>
      <c r="N3682" s="6">
        <f t="shared" si="401"/>
        <v>7.2759022118742722</v>
      </c>
      <c r="O3682" s="6">
        <f t="shared" si="402"/>
        <v>7.2759022118742722</v>
      </c>
      <c r="Q3682">
        <f>_xlfn.XLOOKUP(C3682&amp;G3682&amp;H3682,covid!$E$2:$E$2184,covid!$D$2:$D$2184,0,0,1)</f>
        <v>0</v>
      </c>
    </row>
    <row r="3683" spans="1:17" x14ac:dyDescent="0.3">
      <c r="A3683">
        <f>_xlfn.XLOOKUP(C3683,kamus!$B$2:$B$87,kamus!$A$2:$A$87,0,0,1)</f>
        <v>25</v>
      </c>
      <c r="B3683" t="str">
        <f>_xlfn.XLOOKUP(C3683,kamus!$B$2:$B$87,kamus!$D$2:$D$87,"dihapus",0,1)</f>
        <v>Kalasan</v>
      </c>
      <c r="C3683" t="s">
        <v>265</v>
      </c>
      <c r="D3683">
        <f>_xlfn.XLOOKUP(C3683,kamus!$B$2:$B$87,kamus!$J$2:$J$87,"dihapus",0,1)</f>
        <v>1</v>
      </c>
      <c r="E3683">
        <f t="shared" si="403"/>
        <v>0</v>
      </c>
      <c r="F3683" s="14">
        <v>43647</v>
      </c>
      <c r="G3683" s="1">
        <f t="shared" si="404"/>
        <v>7</v>
      </c>
      <c r="H3683" s="1">
        <f t="shared" si="405"/>
        <v>2019</v>
      </c>
      <c r="I3683">
        <v>0</v>
      </c>
      <c r="J3683">
        <v>0</v>
      </c>
      <c r="K3683">
        <f t="shared" si="399"/>
        <v>0</v>
      </c>
      <c r="L3683">
        <v>17169</v>
      </c>
      <c r="M3683" s="6">
        <f t="shared" si="400"/>
        <v>0</v>
      </c>
      <c r="N3683" s="6">
        <f t="shared" si="401"/>
        <v>0</v>
      </c>
      <c r="O3683" s="6">
        <f t="shared" si="402"/>
        <v>0</v>
      </c>
      <c r="Q3683">
        <f>_xlfn.XLOOKUP(C3683&amp;G3683&amp;H3683,covid!$E$2:$E$2184,covid!$D$2:$D$2184,0,0,1)</f>
        <v>0</v>
      </c>
    </row>
    <row r="3684" spans="1:17" x14ac:dyDescent="0.3">
      <c r="A3684">
        <f>_xlfn.XLOOKUP(C3684,kamus!$B$2:$B$87,kamus!$A$2:$A$87,0,0,1)</f>
        <v>26</v>
      </c>
      <c r="B3684" t="str">
        <f>_xlfn.XLOOKUP(C3684,kamus!$B$2:$B$87,kamus!$D$2:$D$87,"dihapus",0,1)</f>
        <v>Kalasan</v>
      </c>
      <c r="C3684" t="s">
        <v>269</v>
      </c>
      <c r="D3684">
        <f>_xlfn.XLOOKUP(C3684,kamus!$B$2:$B$87,kamus!$J$2:$J$87,"dihapus",0,1)</f>
        <v>1</v>
      </c>
      <c r="E3684">
        <f t="shared" si="403"/>
        <v>0</v>
      </c>
      <c r="F3684" s="14">
        <v>43647</v>
      </c>
      <c r="G3684" s="1">
        <f t="shared" si="404"/>
        <v>7</v>
      </c>
      <c r="H3684" s="1">
        <f t="shared" si="405"/>
        <v>2019</v>
      </c>
      <c r="I3684">
        <v>0</v>
      </c>
      <c r="J3684">
        <v>1</v>
      </c>
      <c r="K3684">
        <f t="shared" si="399"/>
        <v>1</v>
      </c>
      <c r="L3684">
        <v>18588</v>
      </c>
      <c r="M3684" s="6">
        <f t="shared" si="400"/>
        <v>0</v>
      </c>
      <c r="N3684" s="6">
        <f t="shared" si="401"/>
        <v>5.3798149343662578</v>
      </c>
      <c r="O3684" s="6">
        <f t="shared" si="402"/>
        <v>5.3798149343662578</v>
      </c>
      <c r="Q3684">
        <f>_xlfn.XLOOKUP(C3684&amp;G3684&amp;H3684,covid!$E$2:$E$2184,covid!$D$2:$D$2184,0,0,1)</f>
        <v>0</v>
      </c>
    </row>
    <row r="3685" spans="1:17" x14ac:dyDescent="0.3">
      <c r="A3685">
        <f>_xlfn.XLOOKUP(C3685,kamus!$B$2:$B$87,kamus!$A$2:$A$87,0,0,1)</f>
        <v>33</v>
      </c>
      <c r="B3685" t="str">
        <f>_xlfn.XLOOKUP(C3685,kamus!$B$2:$B$87,kamus!$D$2:$D$87,"dihapus",0,1)</f>
        <v>Minggir</v>
      </c>
      <c r="C3685" t="s">
        <v>241</v>
      </c>
      <c r="D3685">
        <f>_xlfn.XLOOKUP(C3685,kamus!$B$2:$B$87,kamus!$J$2:$J$87,"dihapus",0,1)</f>
        <v>0</v>
      </c>
      <c r="E3685">
        <f t="shared" si="403"/>
        <v>0</v>
      </c>
      <c r="F3685" s="14">
        <v>43647</v>
      </c>
      <c r="G3685" s="1">
        <f t="shared" si="404"/>
        <v>7</v>
      </c>
      <c r="H3685" s="1">
        <f t="shared" si="405"/>
        <v>2019</v>
      </c>
      <c r="I3685">
        <v>0</v>
      </c>
      <c r="J3685">
        <v>0</v>
      </c>
      <c r="K3685">
        <f t="shared" si="399"/>
        <v>0</v>
      </c>
      <c r="L3685">
        <v>8300</v>
      </c>
      <c r="M3685" s="6">
        <f t="shared" si="400"/>
        <v>0</v>
      </c>
      <c r="N3685" s="6">
        <f t="shared" si="401"/>
        <v>0</v>
      </c>
      <c r="O3685" s="6">
        <f t="shared" si="402"/>
        <v>0</v>
      </c>
      <c r="Q3685">
        <f>_xlfn.XLOOKUP(C3685&amp;G3685&amp;H3685,covid!$E$2:$E$2184,covid!$D$2:$D$2184,0,0,1)</f>
        <v>0</v>
      </c>
    </row>
    <row r="3686" spans="1:17" x14ac:dyDescent="0.3">
      <c r="A3686">
        <f>_xlfn.XLOOKUP(C3686,kamus!$B$2:$B$87,kamus!$A$2:$A$87,0,0,1)</f>
        <v>31</v>
      </c>
      <c r="B3686" t="str">
        <f>_xlfn.XLOOKUP(C3686,kamus!$B$2:$B$87,kamus!$D$2:$D$87,"dihapus",0,1)</f>
        <v>Minggir</v>
      </c>
      <c r="C3686" t="s">
        <v>242</v>
      </c>
      <c r="D3686">
        <f>_xlfn.XLOOKUP(C3686,kamus!$B$2:$B$87,kamus!$J$2:$J$87,"dihapus",0,1)</f>
        <v>0</v>
      </c>
      <c r="E3686">
        <f t="shared" si="403"/>
        <v>0</v>
      </c>
      <c r="F3686" s="14">
        <v>43647</v>
      </c>
      <c r="G3686" s="1">
        <f t="shared" si="404"/>
        <v>7</v>
      </c>
      <c r="H3686" s="1">
        <f t="shared" si="405"/>
        <v>2019</v>
      </c>
      <c r="I3686">
        <v>0</v>
      </c>
      <c r="J3686">
        <v>0</v>
      </c>
      <c r="K3686">
        <f t="shared" si="399"/>
        <v>0</v>
      </c>
      <c r="L3686">
        <v>3637</v>
      </c>
      <c r="M3686" s="6">
        <f t="shared" si="400"/>
        <v>0</v>
      </c>
      <c r="N3686" s="6">
        <f t="shared" si="401"/>
        <v>0</v>
      </c>
      <c r="O3686" s="6">
        <f t="shared" si="402"/>
        <v>0</v>
      </c>
      <c r="Q3686">
        <f>_xlfn.XLOOKUP(C3686&amp;G3686&amp;H3686,covid!$E$2:$E$2184,covid!$D$2:$D$2184,0,0,1)</f>
        <v>0</v>
      </c>
    </row>
    <row r="3687" spans="1:17" x14ac:dyDescent="0.3">
      <c r="A3687">
        <f>_xlfn.XLOOKUP(C3687,kamus!$B$2:$B$87,kamus!$A$2:$A$87,0,0,1)</f>
        <v>32</v>
      </c>
      <c r="B3687" t="str">
        <f>_xlfn.XLOOKUP(C3687,kamus!$B$2:$B$87,kamus!$D$2:$D$87,"dihapus",0,1)</f>
        <v>Minggir</v>
      </c>
      <c r="C3687" t="s">
        <v>243</v>
      </c>
      <c r="D3687">
        <f>_xlfn.XLOOKUP(C3687,kamus!$B$2:$B$87,kamus!$J$2:$J$87,"dihapus",0,1)</f>
        <v>0</v>
      </c>
      <c r="E3687">
        <f t="shared" si="403"/>
        <v>0</v>
      </c>
      <c r="F3687" s="14">
        <v>43647</v>
      </c>
      <c r="G3687" s="1">
        <f t="shared" si="404"/>
        <v>7</v>
      </c>
      <c r="H3687" s="1">
        <f t="shared" si="405"/>
        <v>2019</v>
      </c>
      <c r="I3687">
        <v>0</v>
      </c>
      <c r="J3687">
        <v>0</v>
      </c>
      <c r="K3687">
        <f t="shared" si="399"/>
        <v>0</v>
      </c>
      <c r="L3687">
        <v>7033</v>
      </c>
      <c r="M3687" s="6">
        <f t="shared" si="400"/>
        <v>0</v>
      </c>
      <c r="N3687" s="6">
        <f t="shared" si="401"/>
        <v>0</v>
      </c>
      <c r="O3687" s="6">
        <f t="shared" si="402"/>
        <v>0</v>
      </c>
      <c r="Q3687">
        <f>_xlfn.XLOOKUP(C3687&amp;G3687&amp;H3687,covid!$E$2:$E$2184,covid!$D$2:$D$2184,0,0,1)</f>
        <v>0</v>
      </c>
    </row>
    <row r="3688" spans="1:17" x14ac:dyDescent="0.3">
      <c r="A3688">
        <f>_xlfn.XLOOKUP(C3688,kamus!$B$2:$B$87,kamus!$A$2:$A$87,0,0,1)</f>
        <v>30</v>
      </c>
      <c r="B3688" t="str">
        <f>_xlfn.XLOOKUP(C3688,kamus!$B$2:$B$87,kamus!$D$2:$D$87,"dihapus",0,1)</f>
        <v>Minggir</v>
      </c>
      <c r="C3688" t="s">
        <v>244</v>
      </c>
      <c r="D3688">
        <f>_xlfn.XLOOKUP(C3688,kamus!$B$2:$B$87,kamus!$J$2:$J$87,"dihapus",0,1)</f>
        <v>0</v>
      </c>
      <c r="E3688">
        <f t="shared" si="403"/>
        <v>0</v>
      </c>
      <c r="F3688" s="14">
        <v>43647</v>
      </c>
      <c r="G3688" s="1">
        <f t="shared" si="404"/>
        <v>7</v>
      </c>
      <c r="H3688" s="1">
        <f t="shared" si="405"/>
        <v>2019</v>
      </c>
      <c r="I3688">
        <v>0</v>
      </c>
      <c r="J3688">
        <v>0</v>
      </c>
      <c r="K3688">
        <f t="shared" si="399"/>
        <v>0</v>
      </c>
      <c r="L3688">
        <v>8777</v>
      </c>
      <c r="M3688" s="6">
        <f t="shared" si="400"/>
        <v>0</v>
      </c>
      <c r="N3688" s="6">
        <f t="shared" si="401"/>
        <v>0</v>
      </c>
      <c r="O3688" s="6">
        <f t="shared" si="402"/>
        <v>0</v>
      </c>
      <c r="Q3688">
        <f>_xlfn.XLOOKUP(C3688&amp;G3688&amp;H3688,covid!$E$2:$E$2184,covid!$D$2:$D$2184,0,0,1)</f>
        <v>0</v>
      </c>
    </row>
    <row r="3689" spans="1:17" x14ac:dyDescent="0.3">
      <c r="A3689">
        <f>_xlfn.XLOOKUP(C3689,kamus!$B$2:$B$87,kamus!$A$2:$A$87,0,0,1)</f>
        <v>29</v>
      </c>
      <c r="B3689" t="str">
        <f>_xlfn.XLOOKUP(C3689,kamus!$B$2:$B$87,kamus!$D$2:$D$87,"dihapus",0,1)</f>
        <v>Minggir</v>
      </c>
      <c r="C3689" t="s">
        <v>245</v>
      </c>
      <c r="D3689">
        <f>_xlfn.XLOOKUP(C3689,kamus!$B$2:$B$87,kamus!$J$2:$J$87,"dihapus",0,1)</f>
        <v>0</v>
      </c>
      <c r="E3689">
        <f t="shared" si="403"/>
        <v>0</v>
      </c>
      <c r="F3689" s="14">
        <v>43647</v>
      </c>
      <c r="G3689" s="1">
        <f t="shared" si="404"/>
        <v>7</v>
      </c>
      <c r="H3689" s="1">
        <f t="shared" si="405"/>
        <v>2019</v>
      </c>
      <c r="I3689">
        <v>1</v>
      </c>
      <c r="J3689">
        <v>0</v>
      </c>
      <c r="K3689">
        <f t="shared" si="399"/>
        <v>1</v>
      </c>
      <c r="L3689">
        <v>5165</v>
      </c>
      <c r="M3689" s="6">
        <f t="shared" si="400"/>
        <v>19.361084220716361</v>
      </c>
      <c r="N3689" s="6">
        <f t="shared" si="401"/>
        <v>0</v>
      </c>
      <c r="O3689" s="6">
        <f t="shared" si="402"/>
        <v>19.361084220716361</v>
      </c>
      <c r="Q3689">
        <f>_xlfn.XLOOKUP(C3689&amp;G3689&amp;H3689,covid!$E$2:$E$2184,covid!$D$2:$D$2184,0,0,1)</f>
        <v>0</v>
      </c>
    </row>
    <row r="3690" spans="1:17" x14ac:dyDescent="0.3">
      <c r="A3690">
        <f>_xlfn.XLOOKUP(C3690,kamus!$B$2:$B$87,kamus!$A$2:$A$87,0,0,1)</f>
        <v>35</v>
      </c>
      <c r="B3690" t="str">
        <f>_xlfn.XLOOKUP(C3690,kamus!$B$2:$B$87,kamus!$D$2:$D$87,"dihapus",0,1)</f>
        <v>Mlati 1</v>
      </c>
      <c r="C3690" t="s">
        <v>240</v>
      </c>
      <c r="D3690">
        <f>_xlfn.XLOOKUP(C3690,kamus!$B$2:$B$87,kamus!$J$2:$J$87,"dihapus",0,1)</f>
        <v>1</v>
      </c>
      <c r="E3690">
        <f t="shared" si="403"/>
        <v>0</v>
      </c>
      <c r="F3690" s="14">
        <v>43647</v>
      </c>
      <c r="G3690" s="1">
        <f t="shared" si="404"/>
        <v>7</v>
      </c>
      <c r="H3690" s="1">
        <f t="shared" si="405"/>
        <v>2019</v>
      </c>
      <c r="I3690">
        <v>0</v>
      </c>
      <c r="J3690">
        <v>0</v>
      </c>
      <c r="K3690">
        <f t="shared" si="399"/>
        <v>0</v>
      </c>
      <c r="L3690">
        <v>18886</v>
      </c>
      <c r="M3690" s="6">
        <f t="shared" si="400"/>
        <v>0</v>
      </c>
      <c r="N3690" s="6">
        <f t="shared" si="401"/>
        <v>0</v>
      </c>
      <c r="O3690" s="6">
        <f t="shared" si="402"/>
        <v>0</v>
      </c>
      <c r="Q3690">
        <f>_xlfn.XLOOKUP(C3690&amp;G3690&amp;H3690,covid!$E$2:$E$2184,covid!$D$2:$D$2184,0,0,1)</f>
        <v>0</v>
      </c>
    </row>
    <row r="3691" spans="1:17" x14ac:dyDescent="0.3">
      <c r="A3691">
        <f>_xlfn.XLOOKUP(C3691,kamus!$B$2:$B$87,kamus!$A$2:$A$87,0,0,1)</f>
        <v>34</v>
      </c>
      <c r="B3691" t="str">
        <f>_xlfn.XLOOKUP(C3691,kamus!$B$2:$B$87,kamus!$D$2:$D$87,"dihapus",0,1)</f>
        <v>Mlati 1</v>
      </c>
      <c r="C3691" t="s">
        <v>254</v>
      </c>
      <c r="D3691">
        <f>_xlfn.XLOOKUP(C3691,kamus!$B$2:$B$87,kamus!$J$2:$J$87,"dihapus",0,1)</f>
        <v>1</v>
      </c>
      <c r="E3691">
        <f t="shared" si="403"/>
        <v>0</v>
      </c>
      <c r="F3691" s="14">
        <v>43647</v>
      </c>
      <c r="G3691" s="1">
        <f t="shared" si="404"/>
        <v>7</v>
      </c>
      <c r="H3691" s="1">
        <f t="shared" si="405"/>
        <v>2019</v>
      </c>
      <c r="I3691">
        <v>0</v>
      </c>
      <c r="J3691">
        <v>0</v>
      </c>
      <c r="K3691">
        <f t="shared" si="399"/>
        <v>0</v>
      </c>
      <c r="L3691">
        <v>35345</v>
      </c>
      <c r="M3691" s="6">
        <f t="shared" si="400"/>
        <v>0</v>
      </c>
      <c r="N3691" s="6">
        <f t="shared" si="401"/>
        <v>0</v>
      </c>
      <c r="O3691" s="6">
        <f t="shared" si="402"/>
        <v>0</v>
      </c>
      <c r="Q3691">
        <f>_xlfn.XLOOKUP(C3691&amp;G3691&amp;H3691,covid!$E$2:$E$2184,covid!$D$2:$D$2184,0,0,1)</f>
        <v>0</v>
      </c>
    </row>
    <row r="3692" spans="1:17" x14ac:dyDescent="0.3">
      <c r="A3692">
        <f>_xlfn.XLOOKUP(C3692,kamus!$B$2:$B$87,kamus!$A$2:$A$87,0,0,1)</f>
        <v>38</v>
      </c>
      <c r="B3692" t="str">
        <f>_xlfn.XLOOKUP(C3692,kamus!$B$2:$B$87,kamus!$D$2:$D$87,"dihapus",0,1)</f>
        <v>Mlati 2</v>
      </c>
      <c r="C3692" t="s">
        <v>258</v>
      </c>
      <c r="D3692">
        <f>_xlfn.XLOOKUP(C3692,kamus!$B$2:$B$87,kamus!$J$2:$J$87,"dihapus",0,1)</f>
        <v>0</v>
      </c>
      <c r="E3692">
        <f t="shared" si="403"/>
        <v>0</v>
      </c>
      <c r="F3692" s="14">
        <v>43647</v>
      </c>
      <c r="G3692" s="1">
        <f t="shared" si="404"/>
        <v>7</v>
      </c>
      <c r="H3692" s="1">
        <f t="shared" si="405"/>
        <v>2019</v>
      </c>
      <c r="I3692">
        <v>2</v>
      </c>
      <c r="J3692">
        <v>1</v>
      </c>
      <c r="K3692">
        <f t="shared" si="399"/>
        <v>3</v>
      </c>
      <c r="L3692">
        <v>16653</v>
      </c>
      <c r="M3692" s="6">
        <f t="shared" si="400"/>
        <v>12.009848075421846</v>
      </c>
      <c r="N3692" s="6">
        <f t="shared" si="401"/>
        <v>6.0049240377109232</v>
      </c>
      <c r="O3692" s="6">
        <f t="shared" si="402"/>
        <v>18.014772113132768</v>
      </c>
      <c r="Q3692">
        <f>_xlfn.XLOOKUP(C3692&amp;G3692&amp;H3692,covid!$E$2:$E$2184,covid!$D$2:$D$2184,0,0,1)</f>
        <v>0</v>
      </c>
    </row>
    <row r="3693" spans="1:17" x14ac:dyDescent="0.3">
      <c r="A3693">
        <f>_xlfn.XLOOKUP(C3693,kamus!$B$2:$B$87,kamus!$A$2:$A$87,0,0,1)</f>
        <v>36</v>
      </c>
      <c r="B3693" t="str">
        <f>_xlfn.XLOOKUP(C3693,kamus!$B$2:$B$87,kamus!$D$2:$D$87,"dihapus",0,1)</f>
        <v>Mlati 2</v>
      </c>
      <c r="C3693" t="s">
        <v>268</v>
      </c>
      <c r="D3693">
        <f>_xlfn.XLOOKUP(C3693,kamus!$B$2:$B$87,kamus!$J$2:$J$87,"dihapus",0,1)</f>
        <v>1</v>
      </c>
      <c r="E3693">
        <f t="shared" si="403"/>
        <v>0</v>
      </c>
      <c r="F3693" s="14">
        <v>43647</v>
      </c>
      <c r="G3693" s="1">
        <f t="shared" si="404"/>
        <v>7</v>
      </c>
      <c r="H3693" s="1">
        <f t="shared" si="405"/>
        <v>2019</v>
      </c>
      <c r="I3693">
        <v>1</v>
      </c>
      <c r="J3693">
        <v>0</v>
      </c>
      <c r="K3693">
        <f t="shared" si="399"/>
        <v>1</v>
      </c>
      <c r="L3693">
        <v>11526</v>
      </c>
      <c r="M3693" s="6">
        <f t="shared" si="400"/>
        <v>8.676036786395974</v>
      </c>
      <c r="N3693" s="6">
        <f t="shared" si="401"/>
        <v>0</v>
      </c>
      <c r="O3693" s="6">
        <f t="shared" si="402"/>
        <v>8.676036786395974</v>
      </c>
      <c r="Q3693">
        <f>_xlfn.XLOOKUP(C3693&amp;G3693&amp;H3693,covid!$E$2:$E$2184,covid!$D$2:$D$2184,0,0,1)</f>
        <v>0</v>
      </c>
    </row>
    <row r="3694" spans="1:17" x14ac:dyDescent="0.3">
      <c r="A3694">
        <f>_xlfn.XLOOKUP(C3694,kamus!$B$2:$B$87,kamus!$A$2:$A$87,0,0,1)</f>
        <v>37</v>
      </c>
      <c r="B3694" t="str">
        <f>_xlfn.XLOOKUP(C3694,kamus!$B$2:$B$87,kamus!$D$2:$D$87,"dihapus",0,1)</f>
        <v>Mlati 2</v>
      </c>
      <c r="C3694" t="s">
        <v>270</v>
      </c>
      <c r="D3694">
        <f>_xlfn.XLOOKUP(C3694,kamus!$B$2:$B$87,kamus!$J$2:$J$87,"dihapus",0,1)</f>
        <v>1</v>
      </c>
      <c r="E3694">
        <f t="shared" si="403"/>
        <v>0</v>
      </c>
      <c r="F3694" s="14">
        <v>43647</v>
      </c>
      <c r="G3694" s="1">
        <f t="shared" si="404"/>
        <v>7</v>
      </c>
      <c r="H3694" s="1">
        <f t="shared" si="405"/>
        <v>2019</v>
      </c>
      <c r="I3694">
        <v>1</v>
      </c>
      <c r="J3694">
        <v>2</v>
      </c>
      <c r="K3694">
        <f t="shared" si="399"/>
        <v>3</v>
      </c>
      <c r="L3694">
        <v>13694</v>
      </c>
      <c r="M3694" s="6">
        <f t="shared" si="400"/>
        <v>7.3024682342631806</v>
      </c>
      <c r="N3694" s="6">
        <f t="shared" si="401"/>
        <v>14.604936468526361</v>
      </c>
      <c r="O3694" s="6">
        <f t="shared" si="402"/>
        <v>21.907404702789542</v>
      </c>
      <c r="Q3694">
        <f>_xlfn.XLOOKUP(C3694&amp;G3694&amp;H3694,covid!$E$2:$E$2184,covid!$D$2:$D$2184,0,0,1)</f>
        <v>0</v>
      </c>
    </row>
    <row r="3695" spans="1:17" x14ac:dyDescent="0.3">
      <c r="A3695">
        <f>_xlfn.XLOOKUP(C3695,kamus!$B$2:$B$87,kamus!$A$2:$A$87,0,0,1)</f>
        <v>39</v>
      </c>
      <c r="B3695" t="str">
        <f>_xlfn.XLOOKUP(C3695,kamus!$B$2:$B$87,kamus!$D$2:$D$87,"dihapus",0,1)</f>
        <v>Moyudan</v>
      </c>
      <c r="C3695" t="s">
        <v>259</v>
      </c>
      <c r="D3695">
        <f>_xlfn.XLOOKUP(C3695,kamus!$B$2:$B$87,kamus!$J$2:$J$87,"dihapus",0,1)</f>
        <v>0</v>
      </c>
      <c r="E3695">
        <f t="shared" si="403"/>
        <v>0</v>
      </c>
      <c r="F3695" s="14">
        <v>43647</v>
      </c>
      <c r="G3695" s="1">
        <f t="shared" si="404"/>
        <v>7</v>
      </c>
      <c r="H3695" s="1">
        <f t="shared" si="405"/>
        <v>2019</v>
      </c>
      <c r="I3695">
        <v>0</v>
      </c>
      <c r="J3695">
        <v>0</v>
      </c>
      <c r="K3695">
        <f t="shared" si="399"/>
        <v>0</v>
      </c>
      <c r="L3695">
        <v>11875</v>
      </c>
      <c r="M3695" s="6">
        <f t="shared" si="400"/>
        <v>0</v>
      </c>
      <c r="N3695" s="6">
        <f t="shared" si="401"/>
        <v>0</v>
      </c>
      <c r="O3695" s="6">
        <f t="shared" si="402"/>
        <v>0</v>
      </c>
      <c r="Q3695">
        <f>_xlfn.XLOOKUP(C3695&amp;G3695&amp;H3695,covid!$E$2:$E$2184,covid!$D$2:$D$2184,0,0,1)</f>
        <v>0</v>
      </c>
    </row>
    <row r="3696" spans="1:17" x14ac:dyDescent="0.3">
      <c r="A3696">
        <f>_xlfn.XLOOKUP(C3696,kamus!$B$2:$B$87,kamus!$A$2:$A$87,0,0,1)</f>
        <v>42</v>
      </c>
      <c r="B3696" t="str">
        <f>_xlfn.XLOOKUP(C3696,kamus!$B$2:$B$87,kamus!$D$2:$D$87,"dihapus",0,1)</f>
        <v>Moyudan</v>
      </c>
      <c r="C3696" t="s">
        <v>260</v>
      </c>
      <c r="D3696">
        <f>_xlfn.XLOOKUP(C3696,kamus!$B$2:$B$87,kamus!$J$2:$J$87,"dihapus",0,1)</f>
        <v>0</v>
      </c>
      <c r="E3696">
        <f t="shared" si="403"/>
        <v>0</v>
      </c>
      <c r="F3696" s="14">
        <v>43647</v>
      </c>
      <c r="G3696" s="1">
        <f t="shared" si="404"/>
        <v>7</v>
      </c>
      <c r="H3696" s="1">
        <f t="shared" si="405"/>
        <v>2019</v>
      </c>
      <c r="I3696">
        <v>0</v>
      </c>
      <c r="J3696">
        <v>0</v>
      </c>
      <c r="K3696">
        <f t="shared" si="399"/>
        <v>0</v>
      </c>
      <c r="L3696">
        <v>7197</v>
      </c>
      <c r="M3696" s="6">
        <f t="shared" si="400"/>
        <v>0</v>
      </c>
      <c r="N3696" s="6">
        <f t="shared" si="401"/>
        <v>0</v>
      </c>
      <c r="O3696" s="6">
        <f t="shared" si="402"/>
        <v>0</v>
      </c>
      <c r="Q3696">
        <f>_xlfn.XLOOKUP(C3696&amp;G3696&amp;H3696,covid!$E$2:$E$2184,covid!$D$2:$D$2184,0,0,1)</f>
        <v>0</v>
      </c>
    </row>
    <row r="3697" spans="1:17" x14ac:dyDescent="0.3">
      <c r="A3697">
        <f>_xlfn.XLOOKUP(C3697,kamus!$B$2:$B$87,kamus!$A$2:$A$87,0,0,1)</f>
        <v>41</v>
      </c>
      <c r="B3697" t="str">
        <f>_xlfn.XLOOKUP(C3697,kamus!$B$2:$B$87,kamus!$D$2:$D$87,"dihapus",0,1)</f>
        <v>Moyudan</v>
      </c>
      <c r="C3697" t="s">
        <v>262</v>
      </c>
      <c r="D3697">
        <f>_xlfn.XLOOKUP(C3697,kamus!$B$2:$B$87,kamus!$J$2:$J$87,"dihapus",0,1)</f>
        <v>0</v>
      </c>
      <c r="E3697">
        <f t="shared" si="403"/>
        <v>0</v>
      </c>
      <c r="F3697" s="14">
        <v>43647</v>
      </c>
      <c r="G3697" s="1">
        <f t="shared" si="404"/>
        <v>7</v>
      </c>
      <c r="H3697" s="1">
        <f t="shared" si="405"/>
        <v>2019</v>
      </c>
      <c r="I3697">
        <v>0</v>
      </c>
      <c r="J3697">
        <v>0</v>
      </c>
      <c r="K3697">
        <f t="shared" si="399"/>
        <v>0</v>
      </c>
      <c r="L3697">
        <v>6705</v>
      </c>
      <c r="M3697" s="6">
        <f t="shared" si="400"/>
        <v>0</v>
      </c>
      <c r="N3697" s="6">
        <f t="shared" si="401"/>
        <v>0</v>
      </c>
      <c r="O3697" s="6">
        <f t="shared" si="402"/>
        <v>0</v>
      </c>
      <c r="Q3697">
        <f>_xlfn.XLOOKUP(C3697&amp;G3697&amp;H3697,covid!$E$2:$E$2184,covid!$D$2:$D$2184,0,0,1)</f>
        <v>0</v>
      </c>
    </row>
    <row r="3698" spans="1:17" x14ac:dyDescent="0.3">
      <c r="A3698">
        <f>_xlfn.XLOOKUP(C3698,kamus!$B$2:$B$87,kamus!$A$2:$A$87,0,0,1)</f>
        <v>40</v>
      </c>
      <c r="B3698" t="str">
        <f>_xlfn.XLOOKUP(C3698,kamus!$B$2:$B$87,kamus!$D$2:$D$87,"dihapus",0,1)</f>
        <v>Moyudan</v>
      </c>
      <c r="C3698" t="s">
        <v>264</v>
      </c>
      <c r="D3698">
        <f>_xlfn.XLOOKUP(C3698,kamus!$B$2:$B$87,kamus!$J$2:$J$87,"dihapus",0,1)</f>
        <v>0</v>
      </c>
      <c r="E3698">
        <f t="shared" si="403"/>
        <v>0</v>
      </c>
      <c r="F3698" s="14">
        <v>43647</v>
      </c>
      <c r="G3698" s="1">
        <f t="shared" si="404"/>
        <v>7</v>
      </c>
      <c r="H3698" s="1">
        <f t="shared" si="405"/>
        <v>2019</v>
      </c>
      <c r="I3698">
        <v>0</v>
      </c>
      <c r="J3698">
        <v>0</v>
      </c>
      <c r="K3698">
        <f t="shared" si="399"/>
        <v>0</v>
      </c>
      <c r="L3698">
        <v>8347</v>
      </c>
      <c r="M3698" s="6">
        <f t="shared" si="400"/>
        <v>0</v>
      </c>
      <c r="N3698" s="6">
        <f t="shared" si="401"/>
        <v>0</v>
      </c>
      <c r="O3698" s="6">
        <f t="shared" si="402"/>
        <v>0</v>
      </c>
      <c r="Q3698">
        <f>_xlfn.XLOOKUP(C3698&amp;G3698&amp;H3698,covid!$E$2:$E$2184,covid!$D$2:$D$2184,0,0,1)</f>
        <v>0</v>
      </c>
    </row>
    <row r="3699" spans="1:17" x14ac:dyDescent="0.3">
      <c r="A3699">
        <f>_xlfn.XLOOKUP(C3699,kamus!$B$2:$B$87,kamus!$A$2:$A$87,0,0,1)</f>
        <v>43</v>
      </c>
      <c r="B3699" t="str">
        <f>_xlfn.XLOOKUP(C3699,kamus!$B$2:$B$87,kamus!$D$2:$D$87,"dihapus",0,1)</f>
        <v>Ngaglik 1</v>
      </c>
      <c r="C3699" t="s">
        <v>228</v>
      </c>
      <c r="D3699">
        <f>_xlfn.XLOOKUP(C3699,kamus!$B$2:$B$87,kamus!$J$2:$J$87,"dihapus",0,1)</f>
        <v>1</v>
      </c>
      <c r="E3699">
        <f t="shared" si="403"/>
        <v>0</v>
      </c>
      <c r="F3699" s="14">
        <v>43647</v>
      </c>
      <c r="G3699" s="1">
        <f t="shared" si="404"/>
        <v>7</v>
      </c>
      <c r="H3699" s="1">
        <f t="shared" si="405"/>
        <v>2019</v>
      </c>
      <c r="I3699">
        <v>0</v>
      </c>
      <c r="J3699">
        <v>0</v>
      </c>
      <c r="K3699">
        <f t="shared" si="399"/>
        <v>0</v>
      </c>
      <c r="L3699">
        <v>12705</v>
      </c>
      <c r="M3699" s="6">
        <f t="shared" si="400"/>
        <v>0</v>
      </c>
      <c r="N3699" s="6">
        <f t="shared" si="401"/>
        <v>0</v>
      </c>
      <c r="O3699" s="6">
        <f t="shared" si="402"/>
        <v>0</v>
      </c>
      <c r="Q3699">
        <f>_xlfn.XLOOKUP(C3699&amp;G3699&amp;H3699,covid!$E$2:$E$2184,covid!$D$2:$D$2184,0,0,1)</f>
        <v>0</v>
      </c>
    </row>
    <row r="3700" spans="1:17" x14ac:dyDescent="0.3">
      <c r="A3700">
        <f>_xlfn.XLOOKUP(C3700,kamus!$B$2:$B$87,kamus!$A$2:$A$87,0,0,1)</f>
        <v>44</v>
      </c>
      <c r="B3700" t="str">
        <f>_xlfn.XLOOKUP(C3700,kamus!$B$2:$B$87,kamus!$D$2:$D$87,"dihapus",0,1)</f>
        <v>Ngaglik 1</v>
      </c>
      <c r="C3700" t="s">
        <v>237</v>
      </c>
      <c r="D3700">
        <f>_xlfn.XLOOKUP(C3700,kamus!$B$2:$B$87,kamus!$J$2:$J$87,"dihapus",0,1)</f>
        <v>1</v>
      </c>
      <c r="E3700">
        <f t="shared" si="403"/>
        <v>0</v>
      </c>
      <c r="F3700" s="14">
        <v>43647</v>
      </c>
      <c r="G3700" s="1">
        <f t="shared" si="404"/>
        <v>7</v>
      </c>
      <c r="H3700" s="1">
        <f t="shared" si="405"/>
        <v>2019</v>
      </c>
      <c r="I3700">
        <v>1</v>
      </c>
      <c r="J3700">
        <v>0</v>
      </c>
      <c r="K3700">
        <f t="shared" si="399"/>
        <v>1</v>
      </c>
      <c r="L3700">
        <v>21934</v>
      </c>
      <c r="M3700" s="6">
        <f t="shared" si="400"/>
        <v>4.5591319412783804</v>
      </c>
      <c r="N3700" s="6">
        <f t="shared" si="401"/>
        <v>0</v>
      </c>
      <c r="O3700" s="6">
        <f t="shared" si="402"/>
        <v>4.5591319412783804</v>
      </c>
      <c r="Q3700">
        <f>_xlfn.XLOOKUP(C3700&amp;G3700&amp;H3700,covid!$E$2:$E$2184,covid!$D$2:$D$2184,0,0,1)</f>
        <v>0</v>
      </c>
    </row>
    <row r="3701" spans="1:17" x14ac:dyDescent="0.3">
      <c r="A3701">
        <f>_xlfn.XLOOKUP(C3701,kamus!$B$2:$B$87,kamus!$A$2:$A$87,0,0,1)</f>
        <v>45</v>
      </c>
      <c r="B3701" t="str">
        <f>_xlfn.XLOOKUP(C3701,kamus!$B$2:$B$87,kamus!$D$2:$D$87,"dihapus",0,1)</f>
        <v>Ngaglik 1</v>
      </c>
      <c r="C3701" t="s">
        <v>255</v>
      </c>
      <c r="D3701">
        <f>_xlfn.XLOOKUP(C3701,kamus!$B$2:$B$87,kamus!$J$2:$J$87,"dihapus",0,1)</f>
        <v>1</v>
      </c>
      <c r="E3701">
        <f t="shared" si="403"/>
        <v>0</v>
      </c>
      <c r="F3701" s="14">
        <v>43647</v>
      </c>
      <c r="G3701" s="1">
        <f t="shared" si="404"/>
        <v>7</v>
      </c>
      <c r="H3701" s="1">
        <f t="shared" si="405"/>
        <v>2019</v>
      </c>
      <c r="I3701">
        <v>0</v>
      </c>
      <c r="J3701">
        <v>0</v>
      </c>
      <c r="K3701">
        <f t="shared" si="399"/>
        <v>0</v>
      </c>
      <c r="L3701">
        <v>19793</v>
      </c>
      <c r="M3701" s="6">
        <f t="shared" si="400"/>
        <v>0</v>
      </c>
      <c r="N3701" s="6">
        <f t="shared" si="401"/>
        <v>0</v>
      </c>
      <c r="O3701" s="6">
        <f t="shared" si="402"/>
        <v>0</v>
      </c>
      <c r="Q3701">
        <f>_xlfn.XLOOKUP(C3701&amp;G3701&amp;H3701,covid!$E$2:$E$2184,covid!$D$2:$D$2184,0,0,1)</f>
        <v>0</v>
      </c>
    </row>
    <row r="3702" spans="1:17" x14ac:dyDescent="0.3">
      <c r="A3702">
        <f>_xlfn.XLOOKUP(C3702,kamus!$B$2:$B$87,kamus!$A$2:$A$87,0,0,1)</f>
        <v>48</v>
      </c>
      <c r="B3702" t="str">
        <f>_xlfn.XLOOKUP(C3702,kamus!$B$2:$B$87,kamus!$D$2:$D$87,"dihapus",0,1)</f>
        <v>Ngaglik 2</v>
      </c>
      <c r="C3702" t="s">
        <v>208</v>
      </c>
      <c r="D3702">
        <f>_xlfn.XLOOKUP(C3702,kamus!$B$2:$B$87,kamus!$J$2:$J$87,"dihapus",0,1)</f>
        <v>1</v>
      </c>
      <c r="E3702">
        <f t="shared" si="403"/>
        <v>0</v>
      </c>
      <c r="F3702" s="14">
        <v>43647</v>
      </c>
      <c r="G3702" s="1">
        <f t="shared" si="404"/>
        <v>7</v>
      </c>
      <c r="H3702" s="1">
        <f t="shared" si="405"/>
        <v>2019</v>
      </c>
      <c r="I3702">
        <v>0</v>
      </c>
      <c r="J3702">
        <v>0</v>
      </c>
      <c r="K3702">
        <f t="shared" si="399"/>
        <v>0</v>
      </c>
      <c r="L3702">
        <v>10447</v>
      </c>
      <c r="M3702" s="6">
        <f t="shared" si="400"/>
        <v>0</v>
      </c>
      <c r="N3702" s="6">
        <f t="shared" si="401"/>
        <v>0</v>
      </c>
      <c r="O3702" s="6">
        <f t="shared" si="402"/>
        <v>0</v>
      </c>
      <c r="Q3702">
        <f>_xlfn.XLOOKUP(C3702&amp;G3702&amp;H3702,covid!$E$2:$E$2184,covid!$D$2:$D$2184,0,0,1)</f>
        <v>0</v>
      </c>
    </row>
    <row r="3703" spans="1:17" x14ac:dyDescent="0.3">
      <c r="A3703">
        <f>_xlfn.XLOOKUP(C3703,kamus!$B$2:$B$87,kamus!$A$2:$A$87,0,0,1)</f>
        <v>47</v>
      </c>
      <c r="B3703" t="str">
        <f>_xlfn.XLOOKUP(C3703,kamus!$B$2:$B$87,kamus!$D$2:$D$87,"dihapus",0,1)</f>
        <v>Ngaglik 2</v>
      </c>
      <c r="C3703" t="s">
        <v>238</v>
      </c>
      <c r="D3703">
        <f>_xlfn.XLOOKUP(C3703,kamus!$B$2:$B$87,kamus!$J$2:$J$87,"dihapus",0,1)</f>
        <v>1</v>
      </c>
      <c r="E3703">
        <f t="shared" si="403"/>
        <v>0</v>
      </c>
      <c r="F3703" s="14">
        <v>43647</v>
      </c>
      <c r="G3703" s="1">
        <f t="shared" si="404"/>
        <v>7</v>
      </c>
      <c r="H3703" s="1">
        <f t="shared" si="405"/>
        <v>2019</v>
      </c>
      <c r="I3703">
        <v>0</v>
      </c>
      <c r="J3703">
        <v>0</v>
      </c>
      <c r="K3703">
        <f t="shared" si="399"/>
        <v>0</v>
      </c>
      <c r="L3703">
        <v>22367</v>
      </c>
      <c r="M3703" s="6">
        <f t="shared" si="400"/>
        <v>0</v>
      </c>
      <c r="N3703" s="6">
        <f t="shared" si="401"/>
        <v>0</v>
      </c>
      <c r="O3703" s="6">
        <f t="shared" si="402"/>
        <v>0</v>
      </c>
      <c r="Q3703">
        <f>_xlfn.XLOOKUP(C3703&amp;G3703&amp;H3703,covid!$E$2:$E$2184,covid!$D$2:$D$2184,0,0,1)</f>
        <v>0</v>
      </c>
    </row>
    <row r="3704" spans="1:17" x14ac:dyDescent="0.3">
      <c r="A3704">
        <f>_xlfn.XLOOKUP(C3704,kamus!$B$2:$B$87,kamus!$A$2:$A$87,0,0,1)</f>
        <v>46</v>
      </c>
      <c r="B3704" t="str">
        <f>_xlfn.XLOOKUP(C3704,kamus!$B$2:$B$87,kamus!$D$2:$D$87,"dihapus",0,1)</f>
        <v>Ngaglik 2</v>
      </c>
      <c r="C3704" t="s">
        <v>257</v>
      </c>
      <c r="D3704">
        <f>_xlfn.XLOOKUP(C3704,kamus!$B$2:$B$87,kamus!$J$2:$J$87,"dihapus",0,1)</f>
        <v>1</v>
      </c>
      <c r="E3704">
        <f t="shared" si="403"/>
        <v>0</v>
      </c>
      <c r="F3704" s="14">
        <v>43647</v>
      </c>
      <c r="G3704" s="1">
        <f t="shared" si="404"/>
        <v>7</v>
      </c>
      <c r="H3704" s="1">
        <f t="shared" si="405"/>
        <v>2019</v>
      </c>
      <c r="I3704">
        <v>0</v>
      </c>
      <c r="J3704">
        <v>0</v>
      </c>
      <c r="K3704">
        <f t="shared" si="399"/>
        <v>0</v>
      </c>
      <c r="L3704">
        <v>16910</v>
      </c>
      <c r="M3704" s="6">
        <f t="shared" si="400"/>
        <v>0</v>
      </c>
      <c r="N3704" s="6">
        <f t="shared" si="401"/>
        <v>0</v>
      </c>
      <c r="O3704" s="6">
        <f t="shared" si="402"/>
        <v>0</v>
      </c>
      <c r="Q3704">
        <f>_xlfn.XLOOKUP(C3704&amp;G3704&amp;H3704,covid!$E$2:$E$2184,covid!$D$2:$D$2184,0,0,1)</f>
        <v>0</v>
      </c>
    </row>
    <row r="3705" spans="1:17" x14ac:dyDescent="0.3">
      <c r="A3705">
        <f>_xlfn.XLOOKUP(C3705,kamus!$B$2:$B$87,kamus!$A$2:$A$87,0,0,1)</f>
        <v>50</v>
      </c>
      <c r="B3705" t="str">
        <f>_xlfn.XLOOKUP(C3705,kamus!$B$2:$B$87,kamus!$D$2:$D$87,"dihapus",0,1)</f>
        <v>Ngemplak 1</v>
      </c>
      <c r="C3705" t="s">
        <v>202</v>
      </c>
      <c r="D3705">
        <f>_xlfn.XLOOKUP(C3705,kamus!$B$2:$B$87,kamus!$J$2:$J$87,"dihapus",0,1)</f>
        <v>0</v>
      </c>
      <c r="E3705">
        <f t="shared" si="403"/>
        <v>0</v>
      </c>
      <c r="F3705" s="14">
        <v>43647</v>
      </c>
      <c r="G3705" s="1">
        <f t="shared" si="404"/>
        <v>7</v>
      </c>
      <c r="H3705" s="1">
        <f t="shared" si="405"/>
        <v>2019</v>
      </c>
      <c r="I3705">
        <v>0</v>
      </c>
      <c r="J3705">
        <v>0</v>
      </c>
      <c r="K3705">
        <f t="shared" si="399"/>
        <v>0</v>
      </c>
      <c r="L3705">
        <v>7988</v>
      </c>
      <c r="M3705" s="6">
        <f t="shared" si="400"/>
        <v>0</v>
      </c>
      <c r="N3705" s="6">
        <f t="shared" si="401"/>
        <v>0</v>
      </c>
      <c r="O3705" s="6">
        <f t="shared" si="402"/>
        <v>0</v>
      </c>
      <c r="Q3705">
        <f>_xlfn.XLOOKUP(C3705&amp;G3705&amp;H3705,covid!$E$2:$E$2184,covid!$D$2:$D$2184,0,0,1)</f>
        <v>0</v>
      </c>
    </row>
    <row r="3706" spans="1:17" x14ac:dyDescent="0.3">
      <c r="A3706">
        <f>_xlfn.XLOOKUP(C3706,kamus!$B$2:$B$87,kamus!$A$2:$A$87,0,0,1)</f>
        <v>51</v>
      </c>
      <c r="B3706" t="str">
        <f>_xlfn.XLOOKUP(C3706,kamus!$B$2:$B$87,kamus!$D$2:$D$87,"dihapus",0,1)</f>
        <v>Ngemplak 1</v>
      </c>
      <c r="C3706" t="s">
        <v>256</v>
      </c>
      <c r="D3706">
        <f>_xlfn.XLOOKUP(C3706,kamus!$B$2:$B$87,kamus!$J$2:$J$87,"dihapus",0,1)</f>
        <v>0</v>
      </c>
      <c r="E3706">
        <f t="shared" si="403"/>
        <v>0</v>
      </c>
      <c r="F3706" s="14">
        <v>43647</v>
      </c>
      <c r="G3706" s="1">
        <f t="shared" si="404"/>
        <v>7</v>
      </c>
      <c r="H3706" s="1">
        <f t="shared" si="405"/>
        <v>2019</v>
      </c>
      <c r="I3706">
        <v>0</v>
      </c>
      <c r="J3706">
        <v>0</v>
      </c>
      <c r="K3706">
        <f t="shared" si="399"/>
        <v>0</v>
      </c>
      <c r="L3706">
        <v>8208</v>
      </c>
      <c r="M3706" s="6">
        <f t="shared" si="400"/>
        <v>0</v>
      </c>
      <c r="N3706" s="6">
        <f t="shared" si="401"/>
        <v>0</v>
      </c>
      <c r="O3706" s="6">
        <f t="shared" si="402"/>
        <v>0</v>
      </c>
      <c r="Q3706">
        <f>_xlfn.XLOOKUP(C3706&amp;G3706&amp;H3706,covid!$E$2:$E$2184,covid!$D$2:$D$2184,0,0,1)</f>
        <v>0</v>
      </c>
    </row>
    <row r="3707" spans="1:17" x14ac:dyDescent="0.3">
      <c r="A3707">
        <f>_xlfn.XLOOKUP(C3707,kamus!$B$2:$B$87,kamus!$A$2:$A$87,0,0,1)</f>
        <v>49</v>
      </c>
      <c r="B3707" t="str">
        <f>_xlfn.XLOOKUP(C3707,kamus!$B$2:$B$87,kamus!$D$2:$D$87,"dihapus",0,1)</f>
        <v>Ngemplak 1</v>
      </c>
      <c r="C3707" t="s">
        <v>276</v>
      </c>
      <c r="D3707">
        <f>_xlfn.XLOOKUP(C3707,kamus!$B$2:$B$87,kamus!$J$2:$J$87,"dihapus",0,1)</f>
        <v>1</v>
      </c>
      <c r="E3707">
        <f t="shared" si="403"/>
        <v>0</v>
      </c>
      <c r="F3707" s="14">
        <v>43647</v>
      </c>
      <c r="G3707" s="1">
        <f t="shared" si="404"/>
        <v>7</v>
      </c>
      <c r="H3707" s="1">
        <f t="shared" si="405"/>
        <v>2019</v>
      </c>
      <c r="I3707">
        <v>0</v>
      </c>
      <c r="J3707">
        <v>0</v>
      </c>
      <c r="K3707">
        <f t="shared" si="399"/>
        <v>0</v>
      </c>
      <c r="L3707">
        <v>9697</v>
      </c>
      <c r="M3707" s="6">
        <f t="shared" si="400"/>
        <v>0</v>
      </c>
      <c r="N3707" s="6">
        <f t="shared" si="401"/>
        <v>0</v>
      </c>
      <c r="O3707" s="6">
        <f t="shared" si="402"/>
        <v>0</v>
      </c>
      <c r="Q3707">
        <f>_xlfn.XLOOKUP(C3707&amp;G3707&amp;H3707,covid!$E$2:$E$2184,covid!$D$2:$D$2184,0,0,1)</f>
        <v>0</v>
      </c>
    </row>
    <row r="3708" spans="1:17" x14ac:dyDescent="0.3">
      <c r="A3708">
        <f>_xlfn.XLOOKUP(C3708,kamus!$B$2:$B$87,kamus!$A$2:$A$87,0,0,1)</f>
        <v>52</v>
      </c>
      <c r="B3708" t="str">
        <f>_xlfn.XLOOKUP(C3708,kamus!$B$2:$B$87,kamus!$D$2:$D$87,"dihapus",0,1)</f>
        <v>Ngemplak 2</v>
      </c>
      <c r="C3708" t="s">
        <v>277</v>
      </c>
      <c r="D3708">
        <f>_xlfn.XLOOKUP(C3708,kamus!$B$2:$B$87,kamus!$J$2:$J$87,"dihapus",0,1)</f>
        <v>1</v>
      </c>
      <c r="E3708">
        <f t="shared" si="403"/>
        <v>0</v>
      </c>
      <c r="F3708" s="14">
        <v>43647</v>
      </c>
      <c r="G3708" s="1">
        <f t="shared" si="404"/>
        <v>7</v>
      </c>
      <c r="H3708" s="1">
        <f t="shared" si="405"/>
        <v>2019</v>
      </c>
      <c r="I3708">
        <v>0</v>
      </c>
      <c r="J3708">
        <v>2</v>
      </c>
      <c r="K3708">
        <f t="shared" si="399"/>
        <v>2</v>
      </c>
      <c r="L3708">
        <v>31636</v>
      </c>
      <c r="M3708" s="6">
        <f t="shared" si="400"/>
        <v>0</v>
      </c>
      <c r="N3708" s="6">
        <f t="shared" si="401"/>
        <v>6.3219117461120238</v>
      </c>
      <c r="O3708" s="6">
        <f t="shared" si="402"/>
        <v>6.3219117461120238</v>
      </c>
      <c r="Q3708">
        <f>_xlfn.XLOOKUP(C3708&amp;G3708&amp;H3708,covid!$E$2:$E$2184,covid!$D$2:$D$2184,0,0,1)</f>
        <v>0</v>
      </c>
    </row>
    <row r="3709" spans="1:17" x14ac:dyDescent="0.3">
      <c r="A3709">
        <f>_xlfn.XLOOKUP(C3709,kamus!$B$2:$B$87,kamus!$A$2:$A$87,0,0,1)</f>
        <v>53</v>
      </c>
      <c r="B3709" t="str">
        <f>_xlfn.XLOOKUP(C3709,kamus!$B$2:$B$87,kamus!$D$2:$D$87,"dihapus",0,1)</f>
        <v>Ngemplak 2</v>
      </c>
      <c r="C3709" t="s">
        <v>278</v>
      </c>
      <c r="D3709">
        <f>_xlfn.XLOOKUP(C3709,kamus!$B$2:$B$87,kamus!$J$2:$J$87,"dihapus",0,1)</f>
        <v>0</v>
      </c>
      <c r="E3709">
        <f t="shared" si="403"/>
        <v>0</v>
      </c>
      <c r="F3709" s="14">
        <v>43647</v>
      </c>
      <c r="G3709" s="1">
        <f t="shared" si="404"/>
        <v>7</v>
      </c>
      <c r="H3709" s="1">
        <f t="shared" si="405"/>
        <v>2019</v>
      </c>
      <c r="I3709">
        <v>0</v>
      </c>
      <c r="J3709">
        <v>0</v>
      </c>
      <c r="K3709">
        <f t="shared" si="399"/>
        <v>0</v>
      </c>
      <c r="L3709">
        <v>8894</v>
      </c>
      <c r="M3709" s="6">
        <f t="shared" si="400"/>
        <v>0</v>
      </c>
      <c r="N3709" s="6">
        <f t="shared" si="401"/>
        <v>0</v>
      </c>
      <c r="O3709" s="6">
        <f t="shared" si="402"/>
        <v>0</v>
      </c>
      <c r="Q3709">
        <f>_xlfn.XLOOKUP(C3709&amp;G3709&amp;H3709,covid!$E$2:$E$2184,covid!$D$2:$D$2184,0,0,1)</f>
        <v>0</v>
      </c>
    </row>
    <row r="3710" spans="1:17" x14ac:dyDescent="0.3">
      <c r="A3710">
        <f>_xlfn.XLOOKUP(C3710,kamus!$B$2:$B$87,kamus!$A$2:$A$87,0,0,1)</f>
        <v>57</v>
      </c>
      <c r="B3710" t="str">
        <f>_xlfn.XLOOKUP(C3710,kamus!$B$2:$B$87,kamus!$D$2:$D$87,"dihapus",0,1)</f>
        <v>Pakem</v>
      </c>
      <c r="C3710" t="s">
        <v>204</v>
      </c>
      <c r="D3710">
        <f>_xlfn.XLOOKUP(C3710,kamus!$B$2:$B$87,kamus!$J$2:$J$87,"dihapus",0,1)</f>
        <v>0</v>
      </c>
      <c r="E3710">
        <f t="shared" si="403"/>
        <v>0</v>
      </c>
      <c r="F3710" s="14">
        <v>43647</v>
      </c>
      <c r="G3710" s="1">
        <f t="shared" si="404"/>
        <v>7</v>
      </c>
      <c r="H3710" s="1">
        <f t="shared" si="405"/>
        <v>2019</v>
      </c>
      <c r="I3710">
        <v>0</v>
      </c>
      <c r="J3710">
        <v>0</v>
      </c>
      <c r="K3710">
        <f t="shared" si="399"/>
        <v>0</v>
      </c>
      <c r="L3710">
        <v>6864</v>
      </c>
      <c r="M3710" s="6">
        <f t="shared" si="400"/>
        <v>0</v>
      </c>
      <c r="N3710" s="6">
        <f t="shared" si="401"/>
        <v>0</v>
      </c>
      <c r="O3710" s="6">
        <f t="shared" si="402"/>
        <v>0</v>
      </c>
      <c r="Q3710">
        <f>_xlfn.XLOOKUP(C3710&amp;G3710&amp;H3710,covid!$E$2:$E$2184,covid!$D$2:$D$2184,0,0,1)</f>
        <v>0</v>
      </c>
    </row>
    <row r="3711" spans="1:17" x14ac:dyDescent="0.3">
      <c r="A3711">
        <f>_xlfn.XLOOKUP(C3711,kamus!$B$2:$B$87,kamus!$A$2:$A$87,0,0,1)</f>
        <v>54</v>
      </c>
      <c r="B3711" t="str">
        <f>_xlfn.XLOOKUP(C3711,kamus!$B$2:$B$87,kamus!$D$2:$D$87,"dihapus",0,1)</f>
        <v>Pakem</v>
      </c>
      <c r="C3711" t="s">
        <v>213</v>
      </c>
      <c r="D3711">
        <f>_xlfn.XLOOKUP(C3711,kamus!$B$2:$B$87,kamus!$J$2:$J$87,"dihapus",0,1)</f>
        <v>0</v>
      </c>
      <c r="E3711">
        <f t="shared" si="403"/>
        <v>0</v>
      </c>
      <c r="F3711" s="14">
        <v>43647</v>
      </c>
      <c r="G3711" s="1">
        <f t="shared" si="404"/>
        <v>7</v>
      </c>
      <c r="H3711" s="1">
        <f t="shared" si="405"/>
        <v>2019</v>
      </c>
      <c r="I3711">
        <v>0</v>
      </c>
      <c r="J3711">
        <v>0</v>
      </c>
      <c r="K3711">
        <f t="shared" si="399"/>
        <v>0</v>
      </c>
      <c r="L3711">
        <v>9160</v>
      </c>
      <c r="M3711" s="6">
        <f t="shared" si="400"/>
        <v>0</v>
      </c>
      <c r="N3711" s="6">
        <f t="shared" si="401"/>
        <v>0</v>
      </c>
      <c r="O3711" s="6">
        <f t="shared" si="402"/>
        <v>0</v>
      </c>
      <c r="Q3711">
        <f>_xlfn.XLOOKUP(C3711&amp;G3711&amp;H3711,covid!$E$2:$E$2184,covid!$D$2:$D$2184,0,0,1)</f>
        <v>0</v>
      </c>
    </row>
    <row r="3712" spans="1:17" x14ac:dyDescent="0.3">
      <c r="A3712">
        <f>_xlfn.XLOOKUP(C3712,kamus!$B$2:$B$87,kamus!$A$2:$A$87,0,0,1)</f>
        <v>56</v>
      </c>
      <c r="B3712" t="str">
        <f>_xlfn.XLOOKUP(C3712,kamus!$B$2:$B$87,kamus!$D$2:$D$87,"dihapus",0,1)</f>
        <v>Pakem</v>
      </c>
      <c r="C3712" t="s">
        <v>214</v>
      </c>
      <c r="D3712">
        <f>_xlfn.XLOOKUP(C3712,kamus!$B$2:$B$87,kamus!$J$2:$J$87,"dihapus",0,1)</f>
        <v>1</v>
      </c>
      <c r="E3712">
        <f t="shared" si="403"/>
        <v>0</v>
      </c>
      <c r="F3712" s="14">
        <v>43647</v>
      </c>
      <c r="G3712" s="1">
        <f t="shared" si="404"/>
        <v>7</v>
      </c>
      <c r="H3712" s="1">
        <f t="shared" si="405"/>
        <v>2019</v>
      </c>
      <c r="I3712">
        <v>0</v>
      </c>
      <c r="J3712">
        <v>0</v>
      </c>
      <c r="K3712">
        <f t="shared" si="399"/>
        <v>0</v>
      </c>
      <c r="L3712">
        <v>6711</v>
      </c>
      <c r="M3712" s="6">
        <f t="shared" si="400"/>
        <v>0</v>
      </c>
      <c r="N3712" s="6">
        <f t="shared" si="401"/>
        <v>0</v>
      </c>
      <c r="O3712" s="6">
        <f t="shared" si="402"/>
        <v>0</v>
      </c>
      <c r="Q3712">
        <f>_xlfn.XLOOKUP(C3712&amp;G3712&amp;H3712,covid!$E$2:$E$2184,covid!$D$2:$D$2184,0,0,1)</f>
        <v>0</v>
      </c>
    </row>
    <row r="3713" spans="1:17" x14ac:dyDescent="0.3">
      <c r="A3713">
        <f>_xlfn.XLOOKUP(C3713,kamus!$B$2:$B$87,kamus!$A$2:$A$87,0,0,1)</f>
        <v>58</v>
      </c>
      <c r="B3713" t="str">
        <f>_xlfn.XLOOKUP(C3713,kamus!$B$2:$B$87,kamus!$D$2:$D$87,"dihapus",0,1)</f>
        <v>Pakem</v>
      </c>
      <c r="C3713" t="s">
        <v>231</v>
      </c>
      <c r="D3713">
        <f>_xlfn.XLOOKUP(C3713,kamus!$B$2:$B$87,kamus!$J$2:$J$87,"dihapus",0,1)</f>
        <v>0</v>
      </c>
      <c r="E3713">
        <f t="shared" si="403"/>
        <v>0</v>
      </c>
      <c r="F3713" s="14">
        <v>43647</v>
      </c>
      <c r="G3713" s="1">
        <f t="shared" si="404"/>
        <v>7</v>
      </c>
      <c r="H3713" s="1">
        <f t="shared" si="405"/>
        <v>2019</v>
      </c>
      <c r="I3713">
        <v>0</v>
      </c>
      <c r="J3713">
        <v>0</v>
      </c>
      <c r="K3713">
        <f t="shared" si="399"/>
        <v>0</v>
      </c>
      <c r="L3713">
        <v>6932</v>
      </c>
      <c r="M3713" s="6">
        <f t="shared" si="400"/>
        <v>0</v>
      </c>
      <c r="N3713" s="6">
        <f t="shared" si="401"/>
        <v>0</v>
      </c>
      <c r="O3713" s="6">
        <f t="shared" si="402"/>
        <v>0</v>
      </c>
      <c r="Q3713">
        <f>_xlfn.XLOOKUP(C3713&amp;G3713&amp;H3713,covid!$E$2:$E$2184,covid!$D$2:$D$2184,0,0,1)</f>
        <v>0</v>
      </c>
    </row>
    <row r="3714" spans="1:17" x14ac:dyDescent="0.3">
      <c r="A3714">
        <f>_xlfn.XLOOKUP(C3714,kamus!$B$2:$B$87,kamus!$A$2:$A$87,0,0,1)</f>
        <v>55</v>
      </c>
      <c r="B3714" t="str">
        <f>_xlfn.XLOOKUP(C3714,kamus!$B$2:$B$87,kamus!$D$2:$D$87,"dihapus",0,1)</f>
        <v>Pakem</v>
      </c>
      <c r="C3714" t="s">
        <v>234</v>
      </c>
      <c r="D3714">
        <f>_xlfn.XLOOKUP(C3714,kamus!$B$2:$B$87,kamus!$J$2:$J$87,"dihapus",0,1)</f>
        <v>0</v>
      </c>
      <c r="E3714">
        <f t="shared" si="403"/>
        <v>0</v>
      </c>
      <c r="F3714" s="14">
        <v>43647</v>
      </c>
      <c r="G3714" s="1">
        <f t="shared" si="404"/>
        <v>7</v>
      </c>
      <c r="H3714" s="1">
        <f t="shared" si="405"/>
        <v>2019</v>
      </c>
      <c r="I3714">
        <v>0</v>
      </c>
      <c r="J3714">
        <v>0</v>
      </c>
      <c r="K3714">
        <f t="shared" ref="K3714:K3777" si="406">J3714+I3714</f>
        <v>0</v>
      </c>
      <c r="L3714">
        <v>9891</v>
      </c>
      <c r="M3714" s="6">
        <f t="shared" ref="M3714:M3777" si="407">IF(ISBLANK(I3714)=TRUE,"",I3714/$L3714*100000)</f>
        <v>0</v>
      </c>
      <c r="N3714" s="6">
        <f t="shared" ref="N3714:N3777" si="408">IF(ISBLANK(J3714)=TRUE,"",J3714/$L3714*100000)</f>
        <v>0</v>
      </c>
      <c r="O3714" s="6">
        <f t="shared" ref="O3714:O3777" si="409">IF(ISBLANK(K3714)=TRUE,"",K3714/$L3714*100000)</f>
        <v>0</v>
      </c>
      <c r="Q3714">
        <f>_xlfn.XLOOKUP(C3714&amp;G3714&amp;H3714,covid!$E$2:$E$2184,covid!$D$2:$D$2184,0,0,1)</f>
        <v>0</v>
      </c>
    </row>
    <row r="3715" spans="1:17" x14ac:dyDescent="0.3">
      <c r="A3715">
        <f>_xlfn.XLOOKUP(C3715,kamus!$B$2:$B$87,kamus!$A$2:$A$87,0,0,1)</f>
        <v>64</v>
      </c>
      <c r="B3715" t="str">
        <f>_xlfn.XLOOKUP(C3715,kamus!$B$2:$B$87,kamus!$D$2:$D$87,"dihapus",0,1)</f>
        <v>Prambanan</v>
      </c>
      <c r="C3715" t="s">
        <v>203</v>
      </c>
      <c r="D3715">
        <f>_xlfn.XLOOKUP(C3715,kamus!$B$2:$B$87,kamus!$J$2:$J$87,"dihapus",0,1)</f>
        <v>1</v>
      </c>
      <c r="E3715">
        <f t="shared" ref="E3715:E3778" si="410">IF(D3715=0,0,IF(H3715&lt;2021,0,IF(AND(H3715=2021,G3715&lt;5),0,1)))</f>
        <v>0</v>
      </c>
      <c r="F3715" s="14">
        <v>43647</v>
      </c>
      <c r="G3715" s="1">
        <f t="shared" ref="G3715:G3778" si="411">MONTH(F3715)</f>
        <v>7</v>
      </c>
      <c r="H3715" s="1">
        <f t="shared" ref="H3715:H3778" si="412">YEAR(F3715)</f>
        <v>2019</v>
      </c>
      <c r="I3715">
        <v>0</v>
      </c>
      <c r="J3715">
        <v>0</v>
      </c>
      <c r="K3715">
        <f t="shared" si="406"/>
        <v>0</v>
      </c>
      <c r="L3715">
        <v>12600</v>
      </c>
      <c r="M3715" s="6">
        <f t="shared" si="407"/>
        <v>0</v>
      </c>
      <c r="N3715" s="6">
        <f t="shared" si="408"/>
        <v>0</v>
      </c>
      <c r="O3715" s="6">
        <f t="shared" si="409"/>
        <v>0</v>
      </c>
      <c r="Q3715">
        <f>_xlfn.XLOOKUP(C3715&amp;G3715&amp;H3715,covid!$E$2:$E$2184,covid!$D$2:$D$2184,0,0,1)</f>
        <v>0</v>
      </c>
    </row>
    <row r="3716" spans="1:17" x14ac:dyDescent="0.3">
      <c r="A3716">
        <f>_xlfn.XLOOKUP(C3716,kamus!$B$2:$B$87,kamus!$A$2:$A$87,0,0,1)</f>
        <v>59</v>
      </c>
      <c r="B3716" t="str">
        <f>_xlfn.XLOOKUP(C3716,kamus!$B$2:$B$87,kamus!$D$2:$D$87,"dihapus",0,1)</f>
        <v>Prambanan</v>
      </c>
      <c r="C3716" t="s">
        <v>210</v>
      </c>
      <c r="D3716">
        <f>_xlfn.XLOOKUP(C3716,kamus!$B$2:$B$87,kamus!$J$2:$J$87,"dihapus",0,1)</f>
        <v>0</v>
      </c>
      <c r="E3716">
        <f t="shared" si="410"/>
        <v>0</v>
      </c>
      <c r="F3716" s="14">
        <v>43647</v>
      </c>
      <c r="G3716" s="1">
        <f t="shared" si="411"/>
        <v>7</v>
      </c>
      <c r="H3716" s="1">
        <f t="shared" si="412"/>
        <v>2019</v>
      </c>
      <c r="I3716">
        <v>0</v>
      </c>
      <c r="J3716">
        <v>0</v>
      </c>
      <c r="K3716">
        <f t="shared" si="406"/>
        <v>0</v>
      </c>
      <c r="L3716">
        <v>4755</v>
      </c>
      <c r="M3716" s="6">
        <f t="shared" si="407"/>
        <v>0</v>
      </c>
      <c r="N3716" s="6">
        <f t="shared" si="408"/>
        <v>0</v>
      </c>
      <c r="O3716" s="6">
        <f t="shared" si="409"/>
        <v>0</v>
      </c>
      <c r="Q3716">
        <f>_xlfn.XLOOKUP(C3716&amp;G3716&amp;H3716,covid!$E$2:$E$2184,covid!$D$2:$D$2184,0,0,1)</f>
        <v>0</v>
      </c>
    </row>
    <row r="3717" spans="1:17" x14ac:dyDescent="0.3">
      <c r="A3717">
        <f>_xlfn.XLOOKUP(C3717,kamus!$B$2:$B$87,kamus!$A$2:$A$87,0,0,1)</f>
        <v>61</v>
      </c>
      <c r="B3717" t="str">
        <f>_xlfn.XLOOKUP(C3717,kamus!$B$2:$B$87,kamus!$D$2:$D$87,"dihapus",0,1)</f>
        <v>Prambanan</v>
      </c>
      <c r="C3717" t="s">
        <v>219</v>
      </c>
      <c r="D3717">
        <f>_xlfn.XLOOKUP(C3717,kamus!$B$2:$B$87,kamus!$J$2:$J$87,"dihapus",0,1)</f>
        <v>0</v>
      </c>
      <c r="E3717">
        <f t="shared" si="410"/>
        <v>0</v>
      </c>
      <c r="F3717" s="14">
        <v>43647</v>
      </c>
      <c r="G3717" s="1">
        <f t="shared" si="411"/>
        <v>7</v>
      </c>
      <c r="H3717" s="1">
        <f t="shared" si="412"/>
        <v>2019</v>
      </c>
      <c r="I3717">
        <v>0</v>
      </c>
      <c r="J3717">
        <v>0</v>
      </c>
      <c r="K3717">
        <f t="shared" si="406"/>
        <v>0</v>
      </c>
      <c r="L3717">
        <v>14215</v>
      </c>
      <c r="M3717" s="6">
        <f t="shared" si="407"/>
        <v>0</v>
      </c>
      <c r="N3717" s="6">
        <f t="shared" si="408"/>
        <v>0</v>
      </c>
      <c r="O3717" s="6">
        <f t="shared" si="409"/>
        <v>0</v>
      </c>
      <c r="Q3717">
        <f>_xlfn.XLOOKUP(C3717&amp;G3717&amp;H3717,covid!$E$2:$E$2184,covid!$D$2:$D$2184,0,0,1)</f>
        <v>0</v>
      </c>
    </row>
    <row r="3718" spans="1:17" x14ac:dyDescent="0.3">
      <c r="A3718">
        <f>_xlfn.XLOOKUP(C3718,kamus!$B$2:$B$87,kamus!$A$2:$A$87,0,0,1)</f>
        <v>62</v>
      </c>
      <c r="B3718" t="str">
        <f>_xlfn.XLOOKUP(C3718,kamus!$B$2:$B$87,kamus!$D$2:$D$87,"dihapus",0,1)</f>
        <v>Prambanan</v>
      </c>
      <c r="C3718" t="s">
        <v>236</v>
      </c>
      <c r="D3718">
        <f>_xlfn.XLOOKUP(C3718,kamus!$B$2:$B$87,kamus!$J$2:$J$87,"dihapus",0,1)</f>
        <v>0</v>
      </c>
      <c r="E3718">
        <f t="shared" si="410"/>
        <v>0</v>
      </c>
      <c r="F3718" s="14">
        <v>43647</v>
      </c>
      <c r="G3718" s="1">
        <f t="shared" si="411"/>
        <v>7</v>
      </c>
      <c r="H3718" s="1">
        <f t="shared" si="412"/>
        <v>2019</v>
      </c>
      <c r="I3718">
        <v>1</v>
      </c>
      <c r="J3718">
        <v>0</v>
      </c>
      <c r="K3718">
        <f t="shared" si="406"/>
        <v>1</v>
      </c>
      <c r="L3718">
        <v>6067</v>
      </c>
      <c r="M3718" s="6">
        <f t="shared" si="407"/>
        <v>16.482610845557936</v>
      </c>
      <c r="N3718" s="6">
        <f t="shared" si="408"/>
        <v>0</v>
      </c>
      <c r="O3718" s="6">
        <f t="shared" si="409"/>
        <v>16.482610845557936</v>
      </c>
      <c r="Q3718">
        <f>_xlfn.XLOOKUP(C3718&amp;G3718&amp;H3718,covid!$E$2:$E$2184,covid!$D$2:$D$2184,0,0,1)</f>
        <v>0</v>
      </c>
    </row>
    <row r="3719" spans="1:17" x14ac:dyDescent="0.3">
      <c r="A3719">
        <f>_xlfn.XLOOKUP(C3719,kamus!$B$2:$B$87,kamus!$A$2:$A$87,0,0,1)</f>
        <v>63</v>
      </c>
      <c r="B3719" t="str">
        <f>_xlfn.XLOOKUP(C3719,kamus!$B$2:$B$87,kamus!$D$2:$D$87,"dihapus",0,1)</f>
        <v>Prambanan</v>
      </c>
      <c r="C3719" t="s">
        <v>261</v>
      </c>
      <c r="D3719">
        <f>_xlfn.XLOOKUP(C3719,kamus!$B$2:$B$87,kamus!$J$2:$J$87,"dihapus",0,1)</f>
        <v>0</v>
      </c>
      <c r="E3719">
        <f t="shared" si="410"/>
        <v>0</v>
      </c>
      <c r="F3719" s="14">
        <v>43647</v>
      </c>
      <c r="G3719" s="1">
        <f t="shared" si="411"/>
        <v>7</v>
      </c>
      <c r="H3719" s="1">
        <f t="shared" si="412"/>
        <v>2019</v>
      </c>
      <c r="I3719">
        <v>1</v>
      </c>
      <c r="J3719">
        <v>0</v>
      </c>
      <c r="K3719">
        <f t="shared" si="406"/>
        <v>1</v>
      </c>
      <c r="L3719">
        <v>15373</v>
      </c>
      <c r="M3719" s="6">
        <f t="shared" si="407"/>
        <v>6.5049112079620111</v>
      </c>
      <c r="N3719" s="6">
        <f t="shared" si="408"/>
        <v>0</v>
      </c>
      <c r="O3719" s="6">
        <f t="shared" si="409"/>
        <v>6.5049112079620111</v>
      </c>
      <c r="Q3719">
        <f>_xlfn.XLOOKUP(C3719&amp;G3719&amp;H3719,covid!$E$2:$E$2184,covid!$D$2:$D$2184,0,0,1)</f>
        <v>0</v>
      </c>
    </row>
    <row r="3720" spans="1:17" x14ac:dyDescent="0.3">
      <c r="A3720">
        <f>_xlfn.XLOOKUP(C3720,kamus!$B$2:$B$87,kamus!$A$2:$A$87,0,0,1)</f>
        <v>60</v>
      </c>
      <c r="B3720" t="str">
        <f>_xlfn.XLOOKUP(C3720,kamus!$B$2:$B$87,kamus!$D$2:$D$87,"dihapus",0,1)</f>
        <v>Prambanan</v>
      </c>
      <c r="C3720" t="s">
        <v>280</v>
      </c>
      <c r="D3720">
        <f>_xlfn.XLOOKUP(C3720,kamus!$B$2:$B$87,kamus!$J$2:$J$87,"dihapus",0,1)</f>
        <v>0</v>
      </c>
      <c r="E3720">
        <f t="shared" si="410"/>
        <v>0</v>
      </c>
      <c r="F3720" s="14">
        <v>43647</v>
      </c>
      <c r="G3720" s="1">
        <f t="shared" si="411"/>
        <v>7</v>
      </c>
      <c r="H3720" s="1">
        <f t="shared" si="412"/>
        <v>2019</v>
      </c>
      <c r="I3720">
        <v>1</v>
      </c>
      <c r="J3720">
        <v>0</v>
      </c>
      <c r="K3720">
        <f t="shared" si="406"/>
        <v>1</v>
      </c>
      <c r="L3720">
        <v>2810</v>
      </c>
      <c r="M3720" s="6">
        <f t="shared" si="407"/>
        <v>35.587188612099645</v>
      </c>
      <c r="N3720" s="6">
        <f t="shared" si="408"/>
        <v>0</v>
      </c>
      <c r="O3720" s="6">
        <f t="shared" si="409"/>
        <v>35.587188612099645</v>
      </c>
      <c r="Q3720">
        <f>_xlfn.XLOOKUP(C3720&amp;G3720&amp;H3720,covid!$E$2:$E$2184,covid!$D$2:$D$2184,0,0,1)</f>
        <v>0</v>
      </c>
    </row>
    <row r="3721" spans="1:17" x14ac:dyDescent="0.3">
      <c r="A3721">
        <f>_xlfn.XLOOKUP(C3721,kamus!$B$2:$B$87,kamus!$A$2:$A$87,0,0,1)</f>
        <v>67</v>
      </c>
      <c r="B3721" t="str">
        <f>_xlfn.XLOOKUP(C3721,kamus!$B$2:$B$87,kamus!$D$2:$D$87,"dihapus",0,1)</f>
        <v>Seyegan</v>
      </c>
      <c r="C3721" s="19" t="s">
        <v>221</v>
      </c>
      <c r="D3721">
        <f>_xlfn.XLOOKUP(C3721,kamus!$B$2:$B$87,kamus!$J$2:$J$87,"dihapus",0,1)</f>
        <v>0</v>
      </c>
      <c r="E3721">
        <f t="shared" si="410"/>
        <v>0</v>
      </c>
      <c r="F3721" s="14">
        <v>43647</v>
      </c>
      <c r="G3721" s="1">
        <f t="shared" si="411"/>
        <v>7</v>
      </c>
      <c r="H3721" s="1">
        <f t="shared" si="412"/>
        <v>2019</v>
      </c>
      <c r="I3721">
        <v>0</v>
      </c>
      <c r="J3721">
        <v>0</v>
      </c>
      <c r="K3721">
        <f t="shared" si="406"/>
        <v>0</v>
      </c>
      <c r="L3721">
        <v>10795</v>
      </c>
      <c r="M3721" s="6">
        <f t="shared" si="407"/>
        <v>0</v>
      </c>
      <c r="N3721" s="6">
        <f t="shared" si="408"/>
        <v>0</v>
      </c>
      <c r="O3721" s="6">
        <f t="shared" si="409"/>
        <v>0</v>
      </c>
      <c r="Q3721">
        <f>_xlfn.XLOOKUP(C3721&amp;G3721&amp;H3721,covid!$E$2:$E$2184,covid!$D$2:$D$2184,0,0,1)</f>
        <v>0</v>
      </c>
    </row>
    <row r="3722" spans="1:17" x14ac:dyDescent="0.3">
      <c r="A3722">
        <f>_xlfn.XLOOKUP(C3722,kamus!$B$2:$B$87,kamus!$A$2:$A$87,0,0,1)</f>
        <v>66</v>
      </c>
      <c r="B3722" t="str">
        <f>_xlfn.XLOOKUP(C3722,kamus!$B$2:$B$87,kamus!$D$2:$D$87,"dihapus",0,1)</f>
        <v>Seyegan</v>
      </c>
      <c r="C3722" t="s">
        <v>222</v>
      </c>
      <c r="D3722">
        <f>_xlfn.XLOOKUP(C3722,kamus!$B$2:$B$87,kamus!$J$2:$J$87,"dihapus",0,1)</f>
        <v>0</v>
      </c>
      <c r="E3722">
        <f t="shared" si="410"/>
        <v>0</v>
      </c>
      <c r="F3722" s="14">
        <v>43647</v>
      </c>
      <c r="G3722" s="1">
        <f t="shared" si="411"/>
        <v>7</v>
      </c>
      <c r="H3722" s="1">
        <f t="shared" si="412"/>
        <v>2019</v>
      </c>
      <c r="I3722">
        <v>0</v>
      </c>
      <c r="J3722">
        <v>0</v>
      </c>
      <c r="K3722">
        <f t="shared" si="406"/>
        <v>0</v>
      </c>
      <c r="L3722">
        <v>9586</v>
      </c>
      <c r="M3722" s="6">
        <f t="shared" si="407"/>
        <v>0</v>
      </c>
      <c r="N3722" s="6">
        <f t="shared" si="408"/>
        <v>0</v>
      </c>
      <c r="O3722" s="6">
        <f t="shared" si="409"/>
        <v>0</v>
      </c>
      <c r="Q3722">
        <f>_xlfn.XLOOKUP(C3722&amp;G3722&amp;H3722,covid!$E$2:$E$2184,covid!$D$2:$D$2184,0,0,1)</f>
        <v>0</v>
      </c>
    </row>
    <row r="3723" spans="1:17" x14ac:dyDescent="0.3">
      <c r="A3723">
        <f>_xlfn.XLOOKUP(C3723,kamus!$B$2:$B$87,kamus!$A$2:$A$87,0,0,1)</f>
        <v>68</v>
      </c>
      <c r="B3723" t="str">
        <f>_xlfn.XLOOKUP(C3723,kamus!$B$2:$B$87,kamus!$D$2:$D$87,"dihapus",0,1)</f>
        <v>Seyegan</v>
      </c>
      <c r="C3723" t="s">
        <v>223</v>
      </c>
      <c r="D3723">
        <f>_xlfn.XLOOKUP(C3723,kamus!$B$2:$B$87,kamus!$J$2:$J$87,"dihapus",0,1)</f>
        <v>0</v>
      </c>
      <c r="E3723">
        <f t="shared" si="410"/>
        <v>0</v>
      </c>
      <c r="F3723" s="14">
        <v>43647</v>
      </c>
      <c r="G3723" s="1">
        <f t="shared" si="411"/>
        <v>7</v>
      </c>
      <c r="H3723" s="1">
        <f t="shared" si="412"/>
        <v>2019</v>
      </c>
      <c r="I3723">
        <v>0</v>
      </c>
      <c r="J3723">
        <v>0</v>
      </c>
      <c r="K3723">
        <f t="shared" si="406"/>
        <v>0</v>
      </c>
      <c r="L3723">
        <v>8063</v>
      </c>
      <c r="M3723" s="6">
        <f t="shared" si="407"/>
        <v>0</v>
      </c>
      <c r="N3723" s="6">
        <f t="shared" si="408"/>
        <v>0</v>
      </c>
      <c r="O3723" s="6">
        <f t="shared" si="409"/>
        <v>0</v>
      </c>
      <c r="Q3723">
        <f>_xlfn.XLOOKUP(C3723&amp;G3723&amp;H3723,covid!$E$2:$E$2184,covid!$D$2:$D$2184,0,0,1)</f>
        <v>0</v>
      </c>
    </row>
    <row r="3724" spans="1:17" x14ac:dyDescent="0.3">
      <c r="A3724">
        <f>_xlfn.XLOOKUP(C3724,kamus!$B$2:$B$87,kamus!$A$2:$A$87,0,0,1)</f>
        <v>65</v>
      </c>
      <c r="B3724" t="str">
        <f>_xlfn.XLOOKUP(C3724,kamus!$B$2:$B$87,kamus!$D$2:$D$87,"dihapus",0,1)</f>
        <v>Seyegan</v>
      </c>
      <c r="C3724" t="s">
        <v>224</v>
      </c>
      <c r="D3724">
        <f>_xlfn.XLOOKUP(C3724,kamus!$B$2:$B$87,kamus!$J$2:$J$87,"dihapus",0,1)</f>
        <v>1</v>
      </c>
      <c r="E3724">
        <f t="shared" si="410"/>
        <v>0</v>
      </c>
      <c r="F3724" s="14">
        <v>43647</v>
      </c>
      <c r="G3724" s="1">
        <f t="shared" si="411"/>
        <v>7</v>
      </c>
      <c r="H3724" s="1">
        <f t="shared" si="412"/>
        <v>2019</v>
      </c>
      <c r="I3724">
        <v>0</v>
      </c>
      <c r="J3724">
        <v>0</v>
      </c>
      <c r="K3724">
        <f t="shared" si="406"/>
        <v>0</v>
      </c>
      <c r="L3724">
        <v>11242</v>
      </c>
      <c r="M3724" s="6">
        <f t="shared" si="407"/>
        <v>0</v>
      </c>
      <c r="N3724" s="6">
        <f t="shared" si="408"/>
        <v>0</v>
      </c>
      <c r="O3724" s="6">
        <f t="shared" si="409"/>
        <v>0</v>
      </c>
      <c r="Q3724">
        <f>_xlfn.XLOOKUP(C3724&amp;G3724&amp;H3724,covid!$E$2:$E$2184,covid!$D$2:$D$2184,0,0,1)</f>
        <v>0</v>
      </c>
    </row>
    <row r="3725" spans="1:17" x14ac:dyDescent="0.3">
      <c r="A3725">
        <f>_xlfn.XLOOKUP(C3725,kamus!$B$2:$B$87,kamus!$A$2:$A$87,0,0,1)</f>
        <v>69</v>
      </c>
      <c r="B3725" t="str">
        <f>_xlfn.XLOOKUP(C3725,kamus!$B$2:$B$87,kamus!$D$2:$D$87,"dihapus",0,1)</f>
        <v>Seyegan</v>
      </c>
      <c r="C3725" t="s">
        <v>225</v>
      </c>
      <c r="D3725">
        <f>_xlfn.XLOOKUP(C3725,kamus!$B$2:$B$87,kamus!$J$2:$J$87,"dihapus",0,1)</f>
        <v>0</v>
      </c>
      <c r="E3725">
        <f t="shared" si="410"/>
        <v>0</v>
      </c>
      <c r="F3725" s="14">
        <v>43647</v>
      </c>
      <c r="G3725" s="1">
        <f t="shared" si="411"/>
        <v>7</v>
      </c>
      <c r="H3725" s="1">
        <f t="shared" si="412"/>
        <v>2019</v>
      </c>
      <c r="I3725">
        <v>0</v>
      </c>
      <c r="J3725">
        <v>0</v>
      </c>
      <c r="K3725">
        <f t="shared" si="406"/>
        <v>0</v>
      </c>
      <c r="L3725">
        <v>13538</v>
      </c>
      <c r="M3725" s="6">
        <f t="shared" si="407"/>
        <v>0</v>
      </c>
      <c r="N3725" s="6">
        <f t="shared" si="408"/>
        <v>0</v>
      </c>
      <c r="O3725" s="6">
        <f t="shared" si="409"/>
        <v>0</v>
      </c>
      <c r="Q3725">
        <f>_xlfn.XLOOKUP(C3725&amp;G3725&amp;H3725,covid!$E$2:$E$2184,covid!$D$2:$D$2184,0,0,1)</f>
        <v>0</v>
      </c>
    </row>
    <row r="3726" spans="1:17" x14ac:dyDescent="0.3">
      <c r="A3726">
        <f>_xlfn.XLOOKUP(C3726,kamus!$B$2:$B$87,kamus!$A$2:$A$87,0,0,1)</f>
        <v>74</v>
      </c>
      <c r="B3726" t="str">
        <f>_xlfn.XLOOKUP(C3726,kamus!$B$2:$B$87,kamus!$D$2:$D$87,"dihapus",0,1)</f>
        <v>Sleman</v>
      </c>
      <c r="C3726" t="s">
        <v>205</v>
      </c>
      <c r="D3726">
        <f>_xlfn.XLOOKUP(C3726,kamus!$B$2:$B$87,kamus!$J$2:$J$87,"dihapus",0,1)</f>
        <v>1</v>
      </c>
      <c r="E3726">
        <f t="shared" si="410"/>
        <v>0</v>
      </c>
      <c r="F3726" s="14">
        <v>43647</v>
      </c>
      <c r="G3726" s="1">
        <f t="shared" si="411"/>
        <v>7</v>
      </c>
      <c r="H3726" s="1">
        <f t="shared" si="412"/>
        <v>2019</v>
      </c>
      <c r="I3726">
        <v>0</v>
      </c>
      <c r="J3726">
        <v>0</v>
      </c>
      <c r="K3726">
        <f t="shared" si="406"/>
        <v>0</v>
      </c>
      <c r="L3726">
        <v>15603</v>
      </c>
      <c r="M3726" s="6">
        <f t="shared" si="407"/>
        <v>0</v>
      </c>
      <c r="N3726" s="6">
        <f t="shared" si="408"/>
        <v>0</v>
      </c>
      <c r="O3726" s="6">
        <f t="shared" si="409"/>
        <v>0</v>
      </c>
      <c r="Q3726">
        <f>_xlfn.XLOOKUP(C3726&amp;G3726&amp;H3726,covid!$E$2:$E$2184,covid!$D$2:$D$2184,0,0,1)</f>
        <v>0</v>
      </c>
    </row>
    <row r="3727" spans="1:17" x14ac:dyDescent="0.3">
      <c r="A3727">
        <f>_xlfn.XLOOKUP(C3727,kamus!$B$2:$B$87,kamus!$A$2:$A$87,0,0,1)</f>
        <v>73</v>
      </c>
      <c r="B3727" t="str">
        <f>_xlfn.XLOOKUP(C3727,kamus!$B$2:$B$87,kamus!$D$2:$D$87,"dihapus",0,1)</f>
        <v>Sleman</v>
      </c>
      <c r="C3727" t="s">
        <v>232</v>
      </c>
      <c r="D3727">
        <f>_xlfn.XLOOKUP(C3727,kamus!$B$2:$B$87,kamus!$J$2:$J$87,"dihapus",0,1)</f>
        <v>1</v>
      </c>
      <c r="E3727">
        <f t="shared" si="410"/>
        <v>0</v>
      </c>
      <c r="F3727" s="14">
        <v>43647</v>
      </c>
      <c r="G3727" s="1">
        <f t="shared" si="411"/>
        <v>7</v>
      </c>
      <c r="H3727" s="1">
        <f t="shared" si="412"/>
        <v>2019</v>
      </c>
      <c r="I3727">
        <v>0</v>
      </c>
      <c r="J3727">
        <v>0</v>
      </c>
      <c r="K3727">
        <f t="shared" si="406"/>
        <v>0</v>
      </c>
      <c r="L3727">
        <v>12906</v>
      </c>
      <c r="M3727" s="6">
        <f t="shared" si="407"/>
        <v>0</v>
      </c>
      <c r="N3727" s="6">
        <f t="shared" si="408"/>
        <v>0</v>
      </c>
      <c r="O3727" s="6">
        <f t="shared" si="409"/>
        <v>0</v>
      </c>
      <c r="Q3727">
        <f>_xlfn.XLOOKUP(C3727&amp;G3727&amp;H3727,covid!$E$2:$E$2184,covid!$D$2:$D$2184,0,0,1)</f>
        <v>0</v>
      </c>
    </row>
    <row r="3728" spans="1:17" x14ac:dyDescent="0.3">
      <c r="A3728">
        <f>_xlfn.XLOOKUP(C3728,kamus!$B$2:$B$87,kamus!$A$2:$A$87,0,0,1)</f>
        <v>71</v>
      </c>
      <c r="B3728" t="str">
        <f>_xlfn.XLOOKUP(C3728,kamus!$B$2:$B$87,kamus!$D$2:$D$87,"dihapus",0,1)</f>
        <v>Sleman</v>
      </c>
      <c r="C3728" t="s">
        <v>271</v>
      </c>
      <c r="D3728">
        <f>_xlfn.XLOOKUP(C3728,kamus!$B$2:$B$87,kamus!$J$2:$J$87,"dihapus",0,1)</f>
        <v>1</v>
      </c>
      <c r="E3728">
        <f t="shared" si="410"/>
        <v>0</v>
      </c>
      <c r="F3728" s="14">
        <v>43647</v>
      </c>
      <c r="G3728" s="1">
        <f t="shared" si="411"/>
        <v>7</v>
      </c>
      <c r="H3728" s="1">
        <f t="shared" si="412"/>
        <v>2019</v>
      </c>
      <c r="I3728">
        <v>0</v>
      </c>
      <c r="J3728">
        <v>0</v>
      </c>
      <c r="K3728">
        <f t="shared" si="406"/>
        <v>0</v>
      </c>
      <c r="L3728">
        <v>15590</v>
      </c>
      <c r="M3728" s="6">
        <f t="shared" si="407"/>
        <v>0</v>
      </c>
      <c r="N3728" s="6">
        <f t="shared" si="408"/>
        <v>0</v>
      </c>
      <c r="O3728" s="6">
        <f t="shared" si="409"/>
        <v>0</v>
      </c>
      <c r="Q3728">
        <f>_xlfn.XLOOKUP(C3728&amp;G3728&amp;H3728,covid!$E$2:$E$2184,covid!$D$2:$D$2184,0,0,1)</f>
        <v>0</v>
      </c>
    </row>
    <row r="3729" spans="1:17" x14ac:dyDescent="0.3">
      <c r="A3729">
        <f>_xlfn.XLOOKUP(C3729,kamus!$B$2:$B$87,kamus!$A$2:$A$87,0,0,1)</f>
        <v>72</v>
      </c>
      <c r="B3729" t="str">
        <f>_xlfn.XLOOKUP(C3729,kamus!$B$2:$B$87,kamus!$D$2:$D$87,"dihapus",0,1)</f>
        <v>Sleman</v>
      </c>
      <c r="C3729" t="s">
        <v>273</v>
      </c>
      <c r="D3729">
        <f>_xlfn.XLOOKUP(C3729,kamus!$B$2:$B$87,kamus!$J$2:$J$87,"dihapus",0,1)</f>
        <v>1</v>
      </c>
      <c r="E3729">
        <f t="shared" si="410"/>
        <v>0</v>
      </c>
      <c r="F3729" s="14">
        <v>43647</v>
      </c>
      <c r="G3729" s="1">
        <f t="shared" si="411"/>
        <v>7</v>
      </c>
      <c r="H3729" s="1">
        <f t="shared" si="412"/>
        <v>2019</v>
      </c>
      <c r="I3729">
        <v>0</v>
      </c>
      <c r="J3729">
        <v>0</v>
      </c>
      <c r="K3729">
        <f t="shared" si="406"/>
        <v>0</v>
      </c>
      <c r="L3729">
        <v>18873</v>
      </c>
      <c r="M3729" s="6">
        <f t="shared" si="407"/>
        <v>0</v>
      </c>
      <c r="N3729" s="6">
        <f t="shared" si="408"/>
        <v>0</v>
      </c>
      <c r="O3729" s="6">
        <f t="shared" si="409"/>
        <v>0</v>
      </c>
      <c r="Q3729">
        <f>_xlfn.XLOOKUP(C3729&amp;G3729&amp;H3729,covid!$E$2:$E$2184,covid!$D$2:$D$2184,0,0,1)</f>
        <v>0</v>
      </c>
    </row>
    <row r="3730" spans="1:17" x14ac:dyDescent="0.3">
      <c r="A3730">
        <f>_xlfn.XLOOKUP(C3730,kamus!$B$2:$B$87,kamus!$A$2:$A$87,0,0,1)</f>
        <v>70</v>
      </c>
      <c r="B3730" t="str">
        <f>_xlfn.XLOOKUP(C3730,kamus!$B$2:$B$87,kamus!$D$2:$D$87,"dihapus",0,1)</f>
        <v>Sleman</v>
      </c>
      <c r="C3730" t="s">
        <v>274</v>
      </c>
      <c r="D3730">
        <f>_xlfn.XLOOKUP(C3730,kamus!$B$2:$B$87,kamus!$J$2:$J$87,"dihapus",0,1)</f>
        <v>0</v>
      </c>
      <c r="E3730">
        <f t="shared" si="410"/>
        <v>0</v>
      </c>
      <c r="F3730" s="14">
        <v>43647</v>
      </c>
      <c r="G3730" s="1">
        <f t="shared" si="411"/>
        <v>7</v>
      </c>
      <c r="H3730" s="1">
        <f t="shared" si="412"/>
        <v>2019</v>
      </c>
      <c r="I3730">
        <v>0</v>
      </c>
      <c r="J3730">
        <v>0</v>
      </c>
      <c r="K3730">
        <f t="shared" si="406"/>
        <v>0</v>
      </c>
      <c r="L3730">
        <v>10030</v>
      </c>
      <c r="M3730" s="6">
        <f t="shared" si="407"/>
        <v>0</v>
      </c>
      <c r="N3730" s="6">
        <f t="shared" si="408"/>
        <v>0</v>
      </c>
      <c r="O3730" s="6">
        <f t="shared" si="409"/>
        <v>0</v>
      </c>
      <c r="Q3730">
        <f>_xlfn.XLOOKUP(C3730&amp;G3730&amp;H3730,covid!$E$2:$E$2184,covid!$D$2:$D$2184,0,0,1)</f>
        <v>0</v>
      </c>
    </row>
    <row r="3731" spans="1:17" x14ac:dyDescent="0.3">
      <c r="A3731">
        <f>_xlfn.XLOOKUP(C3731,kamus!$B$2:$B$87,kamus!$A$2:$A$87,0,0,1)</f>
        <v>77</v>
      </c>
      <c r="B3731" t="str">
        <f>_xlfn.XLOOKUP(C3731,kamus!$B$2:$B$87,kamus!$D$2:$D$87,"dihapus",0,1)</f>
        <v>Tempel 1</v>
      </c>
      <c r="C3731" t="s">
        <v>218</v>
      </c>
      <c r="D3731">
        <f>_xlfn.XLOOKUP(C3731,kamus!$B$2:$B$87,kamus!$J$2:$J$87,"dihapus",0,1)</f>
        <v>0</v>
      </c>
      <c r="E3731">
        <f t="shared" si="410"/>
        <v>0</v>
      </c>
      <c r="F3731" s="14">
        <v>43647</v>
      </c>
      <c r="G3731" s="1">
        <f t="shared" si="411"/>
        <v>7</v>
      </c>
      <c r="H3731" s="1">
        <f t="shared" si="412"/>
        <v>2019</v>
      </c>
      <c r="I3731">
        <v>0</v>
      </c>
      <c r="J3731">
        <v>0</v>
      </c>
      <c r="K3731">
        <f t="shared" si="406"/>
        <v>0</v>
      </c>
      <c r="L3731">
        <v>7841</v>
      </c>
      <c r="M3731" s="6">
        <f t="shared" si="407"/>
        <v>0</v>
      </c>
      <c r="N3731" s="6">
        <f t="shared" si="408"/>
        <v>0</v>
      </c>
      <c r="O3731" s="6">
        <f t="shared" si="409"/>
        <v>0</v>
      </c>
      <c r="Q3731">
        <f>_xlfn.XLOOKUP(C3731&amp;G3731&amp;H3731,covid!$E$2:$E$2184,covid!$D$2:$D$2184,0,0,1)</f>
        <v>0</v>
      </c>
    </row>
    <row r="3732" spans="1:17" x14ac:dyDescent="0.3">
      <c r="A3732">
        <f>_xlfn.XLOOKUP(C3732,kamus!$B$2:$B$87,kamus!$A$2:$A$87,0,0,1)</f>
        <v>76</v>
      </c>
      <c r="B3732" t="str">
        <f>_xlfn.XLOOKUP(C3732,kamus!$B$2:$B$87,kamus!$D$2:$D$87,"dihapus",0,1)</f>
        <v>Tempel 1</v>
      </c>
      <c r="C3732" t="s">
        <v>226</v>
      </c>
      <c r="D3732">
        <f>_xlfn.XLOOKUP(C3732,kamus!$B$2:$B$87,kamus!$J$2:$J$87,"dihapus",0,1)</f>
        <v>1</v>
      </c>
      <c r="E3732">
        <f t="shared" si="410"/>
        <v>0</v>
      </c>
      <c r="F3732" s="14">
        <v>43647</v>
      </c>
      <c r="G3732" s="1">
        <f t="shared" si="411"/>
        <v>7</v>
      </c>
      <c r="H3732" s="1">
        <f t="shared" si="412"/>
        <v>2019</v>
      </c>
      <c r="I3732">
        <v>0</v>
      </c>
      <c r="J3732">
        <v>0</v>
      </c>
      <c r="K3732">
        <f t="shared" si="406"/>
        <v>0</v>
      </c>
      <c r="L3732">
        <v>11220</v>
      </c>
      <c r="M3732" s="6">
        <f t="shared" si="407"/>
        <v>0</v>
      </c>
      <c r="N3732" s="6">
        <f t="shared" si="408"/>
        <v>0</v>
      </c>
      <c r="O3732" s="6">
        <f t="shared" si="409"/>
        <v>0</v>
      </c>
      <c r="Q3732">
        <f>_xlfn.XLOOKUP(C3732&amp;G3732&amp;H3732,covid!$E$2:$E$2184,covid!$D$2:$D$2184,0,0,1)</f>
        <v>0</v>
      </c>
    </row>
    <row r="3733" spans="1:17" x14ac:dyDescent="0.3">
      <c r="A3733">
        <f>_xlfn.XLOOKUP(C3733,kamus!$B$2:$B$87,kamus!$A$2:$A$87,0,0,1)</f>
        <v>75</v>
      </c>
      <c r="B3733" t="str">
        <f>_xlfn.XLOOKUP(C3733,kamus!$B$2:$B$87,kamus!$D$2:$D$87,"dihapus",0,1)</f>
        <v>Tempel 1</v>
      </c>
      <c r="C3733" t="s">
        <v>227</v>
      </c>
      <c r="D3733">
        <f>_xlfn.XLOOKUP(C3733,kamus!$B$2:$B$87,kamus!$J$2:$J$87,"dihapus",0,1)</f>
        <v>0</v>
      </c>
      <c r="E3733">
        <f t="shared" si="410"/>
        <v>0</v>
      </c>
      <c r="F3733" s="14">
        <v>43647</v>
      </c>
      <c r="G3733" s="1">
        <f t="shared" si="411"/>
        <v>7</v>
      </c>
      <c r="H3733" s="1">
        <f t="shared" si="412"/>
        <v>2019</v>
      </c>
      <c r="I3733">
        <v>0</v>
      </c>
      <c r="J3733">
        <v>0</v>
      </c>
      <c r="K3733">
        <f t="shared" si="406"/>
        <v>0</v>
      </c>
      <c r="L3733">
        <v>6904</v>
      </c>
      <c r="M3733" s="6">
        <f t="shared" si="407"/>
        <v>0</v>
      </c>
      <c r="N3733" s="6">
        <f t="shared" si="408"/>
        <v>0</v>
      </c>
      <c r="O3733" s="6">
        <f t="shared" si="409"/>
        <v>0</v>
      </c>
      <c r="Q3733">
        <f>_xlfn.XLOOKUP(C3733&amp;G3733&amp;H3733,covid!$E$2:$E$2184,covid!$D$2:$D$2184,0,0,1)</f>
        <v>0</v>
      </c>
    </row>
    <row r="3734" spans="1:17" x14ac:dyDescent="0.3">
      <c r="A3734">
        <f>_xlfn.XLOOKUP(C3734,kamus!$B$2:$B$87,kamus!$A$2:$A$87,0,0,1)</f>
        <v>78</v>
      </c>
      <c r="B3734" t="str">
        <f>_xlfn.XLOOKUP(C3734,kamus!$B$2:$B$87,kamus!$D$2:$D$87,"dihapus",0,1)</f>
        <v>Tempel 1</v>
      </c>
      <c r="C3734" t="s">
        <v>229</v>
      </c>
      <c r="D3734">
        <f>_xlfn.XLOOKUP(C3734,kamus!$B$2:$B$87,kamus!$J$2:$J$87,"dihapus",0,1)</f>
        <v>0</v>
      </c>
      <c r="E3734">
        <f t="shared" si="410"/>
        <v>0</v>
      </c>
      <c r="F3734" s="14">
        <v>43647</v>
      </c>
      <c r="G3734" s="1">
        <f t="shared" si="411"/>
        <v>7</v>
      </c>
      <c r="H3734" s="1">
        <f t="shared" si="412"/>
        <v>2019</v>
      </c>
      <c r="I3734">
        <v>2</v>
      </c>
      <c r="J3734">
        <v>0</v>
      </c>
      <c r="K3734">
        <f t="shared" si="406"/>
        <v>2</v>
      </c>
      <c r="L3734">
        <v>5387</v>
      </c>
      <c r="M3734" s="6">
        <f t="shared" si="407"/>
        <v>37.126415444588829</v>
      </c>
      <c r="N3734" s="6">
        <f t="shared" si="408"/>
        <v>0</v>
      </c>
      <c r="O3734" s="6">
        <f t="shared" si="409"/>
        <v>37.126415444588829</v>
      </c>
      <c r="Q3734">
        <f>_xlfn.XLOOKUP(C3734&amp;G3734&amp;H3734,covid!$E$2:$E$2184,covid!$D$2:$D$2184,0,0,1)</f>
        <v>0</v>
      </c>
    </row>
    <row r="3735" spans="1:17" x14ac:dyDescent="0.3">
      <c r="A3735">
        <f>_xlfn.XLOOKUP(C3735,kamus!$B$2:$B$87,kamus!$A$2:$A$87,0,0,1)</f>
        <v>79</v>
      </c>
      <c r="B3735" t="str">
        <f>_xlfn.XLOOKUP(C3735,kamus!$B$2:$B$87,kamus!$D$2:$D$87,"dihapus",0,1)</f>
        <v>Tempel 2</v>
      </c>
      <c r="C3735" t="s">
        <v>201</v>
      </c>
      <c r="D3735">
        <f>_xlfn.XLOOKUP(C3735,kamus!$B$2:$B$87,kamus!$J$2:$J$87,"dihapus",0,1)</f>
        <v>0</v>
      </c>
      <c r="E3735">
        <f t="shared" si="410"/>
        <v>0</v>
      </c>
      <c r="F3735" s="14">
        <v>43647</v>
      </c>
      <c r="G3735" s="1">
        <f t="shared" si="411"/>
        <v>7</v>
      </c>
      <c r="H3735" s="1">
        <f t="shared" si="412"/>
        <v>2019</v>
      </c>
      <c r="I3735">
        <v>0</v>
      </c>
      <c r="J3735">
        <v>0</v>
      </c>
      <c r="K3735">
        <f t="shared" si="406"/>
        <v>0</v>
      </c>
      <c r="L3735">
        <v>7759</v>
      </c>
      <c r="M3735" s="6">
        <f t="shared" si="407"/>
        <v>0</v>
      </c>
      <c r="N3735" s="6">
        <f t="shared" si="408"/>
        <v>0</v>
      </c>
      <c r="O3735" s="6">
        <f t="shared" si="409"/>
        <v>0</v>
      </c>
      <c r="Q3735">
        <f>_xlfn.XLOOKUP(C3735&amp;G3735&amp;H3735,covid!$E$2:$E$2184,covid!$D$2:$D$2184,0,0,1)</f>
        <v>0</v>
      </c>
    </row>
    <row r="3736" spans="1:17" x14ac:dyDescent="0.3">
      <c r="A3736">
        <f>_xlfn.XLOOKUP(C3736,kamus!$B$2:$B$87,kamus!$A$2:$A$87,0,0,1)</f>
        <v>80</v>
      </c>
      <c r="B3736" t="str">
        <f>_xlfn.XLOOKUP(C3736,kamus!$B$2:$B$87,kamus!$D$2:$D$87,"dihapus",0,1)</f>
        <v>Tempel 2</v>
      </c>
      <c r="C3736" t="s">
        <v>233</v>
      </c>
      <c r="D3736">
        <f>_xlfn.XLOOKUP(C3736,kamus!$B$2:$B$87,kamus!$J$2:$J$87,"dihapus",0,1)</f>
        <v>0</v>
      </c>
      <c r="E3736">
        <f t="shared" si="410"/>
        <v>0</v>
      </c>
      <c r="F3736" s="14">
        <v>43647</v>
      </c>
      <c r="G3736" s="1">
        <f t="shared" si="411"/>
        <v>7</v>
      </c>
      <c r="H3736" s="1">
        <f t="shared" si="412"/>
        <v>2019</v>
      </c>
      <c r="I3736">
        <v>0</v>
      </c>
      <c r="J3736">
        <v>0</v>
      </c>
      <c r="K3736">
        <f t="shared" si="406"/>
        <v>0</v>
      </c>
      <c r="L3736">
        <v>6601</v>
      </c>
      <c r="M3736" s="6">
        <f t="shared" si="407"/>
        <v>0</v>
      </c>
      <c r="N3736" s="6">
        <f t="shared" si="408"/>
        <v>0</v>
      </c>
      <c r="O3736" s="6">
        <f t="shared" si="409"/>
        <v>0</v>
      </c>
      <c r="Q3736">
        <f>_xlfn.XLOOKUP(C3736&amp;G3736&amp;H3736,covid!$E$2:$E$2184,covid!$D$2:$D$2184,0,0,1)</f>
        <v>0</v>
      </c>
    </row>
    <row r="3737" spans="1:17" x14ac:dyDescent="0.3">
      <c r="A3737">
        <f>_xlfn.XLOOKUP(C3737,kamus!$B$2:$B$87,kamus!$A$2:$A$87,0,0,1)</f>
        <v>81</v>
      </c>
      <c r="B3737" t="str">
        <f>_xlfn.XLOOKUP(C3737,kamus!$B$2:$B$87,kamus!$D$2:$D$87,"dihapus",0,1)</f>
        <v>Tempel 2</v>
      </c>
      <c r="C3737" t="s">
        <v>263</v>
      </c>
      <c r="D3737">
        <f>_xlfn.XLOOKUP(C3737,kamus!$B$2:$B$87,kamus!$J$2:$J$87,"dihapus",0,1)</f>
        <v>0</v>
      </c>
      <c r="E3737">
        <f t="shared" si="410"/>
        <v>0</v>
      </c>
      <c r="F3737" s="14">
        <v>43647</v>
      </c>
      <c r="G3737" s="1">
        <f t="shared" si="411"/>
        <v>7</v>
      </c>
      <c r="H3737" s="1">
        <f t="shared" si="412"/>
        <v>2019</v>
      </c>
      <c r="I3737">
        <v>0</v>
      </c>
      <c r="J3737">
        <v>0</v>
      </c>
      <c r="K3737">
        <f t="shared" si="406"/>
        <v>0</v>
      </c>
      <c r="L3737">
        <v>4746</v>
      </c>
      <c r="M3737" s="6">
        <f t="shared" si="407"/>
        <v>0</v>
      </c>
      <c r="N3737" s="6">
        <f t="shared" si="408"/>
        <v>0</v>
      </c>
      <c r="O3737" s="6">
        <f t="shared" si="409"/>
        <v>0</v>
      </c>
      <c r="Q3737">
        <f>_xlfn.XLOOKUP(C3737&amp;G3737&amp;H3737,covid!$E$2:$E$2184,covid!$D$2:$D$2184,0,0,1)</f>
        <v>0</v>
      </c>
    </row>
    <row r="3738" spans="1:17" x14ac:dyDescent="0.3">
      <c r="A3738">
        <f>_xlfn.XLOOKUP(C3738,kamus!$B$2:$B$87,kamus!$A$2:$A$87,0,0,1)</f>
        <v>82</v>
      </c>
      <c r="B3738" t="str">
        <f>_xlfn.XLOOKUP(C3738,kamus!$B$2:$B$87,kamus!$D$2:$D$87,"dihapus",0,1)</f>
        <v>Tempel 2</v>
      </c>
      <c r="C3738" t="s">
        <v>266</v>
      </c>
      <c r="D3738">
        <f>_xlfn.XLOOKUP(C3738,kamus!$B$2:$B$87,kamus!$J$2:$J$87,"dihapus",0,1)</f>
        <v>0</v>
      </c>
      <c r="E3738">
        <f t="shared" si="410"/>
        <v>0</v>
      </c>
      <c r="F3738" s="14">
        <v>43647</v>
      </c>
      <c r="G3738" s="1">
        <f t="shared" si="411"/>
        <v>7</v>
      </c>
      <c r="H3738" s="1">
        <f t="shared" si="412"/>
        <v>2019</v>
      </c>
      <c r="I3738">
        <v>0</v>
      </c>
      <c r="J3738">
        <v>0</v>
      </c>
      <c r="K3738">
        <f t="shared" si="406"/>
        <v>0</v>
      </c>
      <c r="L3738">
        <v>5291</v>
      </c>
      <c r="M3738" s="6">
        <f t="shared" si="407"/>
        <v>0</v>
      </c>
      <c r="N3738" s="6">
        <f t="shared" si="408"/>
        <v>0</v>
      </c>
      <c r="O3738" s="6">
        <f t="shared" si="409"/>
        <v>0</v>
      </c>
      <c r="Q3738">
        <f>_xlfn.XLOOKUP(C3738&amp;G3738&amp;H3738,covid!$E$2:$E$2184,covid!$D$2:$D$2184,0,0,1)</f>
        <v>0</v>
      </c>
    </row>
    <row r="3739" spans="1:17" x14ac:dyDescent="0.3">
      <c r="A3739">
        <f>_xlfn.XLOOKUP(C3739,kamus!$B$2:$B$87,kamus!$A$2:$A$87,0,0,1)</f>
        <v>84</v>
      </c>
      <c r="B3739" t="str">
        <f>_xlfn.XLOOKUP(C3739,kamus!$B$2:$B$87,kamus!$D$2:$D$87,"dihapus",0,1)</f>
        <v>turi</v>
      </c>
      <c r="C3739" t="s">
        <v>199</v>
      </c>
      <c r="D3739">
        <f>_xlfn.XLOOKUP(C3739,kamus!$B$2:$B$87,kamus!$J$2:$J$87,"dihapus",0,1)</f>
        <v>0</v>
      </c>
      <c r="E3739">
        <f t="shared" si="410"/>
        <v>0</v>
      </c>
      <c r="F3739" s="14">
        <v>43647</v>
      </c>
      <c r="G3739" s="1">
        <f t="shared" si="411"/>
        <v>7</v>
      </c>
      <c r="H3739" s="1">
        <f t="shared" si="412"/>
        <v>2019</v>
      </c>
      <c r="I3739">
        <v>0</v>
      </c>
      <c r="J3739">
        <v>0</v>
      </c>
      <c r="K3739">
        <f t="shared" si="406"/>
        <v>0</v>
      </c>
      <c r="L3739">
        <v>9709</v>
      </c>
      <c r="M3739" s="6">
        <f t="shared" si="407"/>
        <v>0</v>
      </c>
      <c r="N3739" s="6">
        <f t="shared" si="408"/>
        <v>0</v>
      </c>
      <c r="O3739" s="6">
        <f t="shared" si="409"/>
        <v>0</v>
      </c>
      <c r="Q3739">
        <f>_xlfn.XLOOKUP(C3739&amp;G3739&amp;H3739,covid!$E$2:$E$2184,covid!$D$2:$D$2184,0,0,1)</f>
        <v>0</v>
      </c>
    </row>
    <row r="3740" spans="1:17" x14ac:dyDescent="0.3">
      <c r="A3740">
        <f>_xlfn.XLOOKUP(C3740,kamus!$B$2:$B$87,kamus!$A$2:$A$87,0,0,1)</f>
        <v>86</v>
      </c>
      <c r="B3740" t="str">
        <f>_xlfn.XLOOKUP(C3740,kamus!$B$2:$B$87,kamus!$D$2:$D$87,"dihapus",0,1)</f>
        <v>turi</v>
      </c>
      <c r="C3740" t="s">
        <v>209</v>
      </c>
      <c r="D3740">
        <f>_xlfn.XLOOKUP(C3740,kamus!$B$2:$B$87,kamus!$J$2:$J$87,"dihapus",0,1)</f>
        <v>0</v>
      </c>
      <c r="E3740">
        <f t="shared" si="410"/>
        <v>0</v>
      </c>
      <c r="F3740" s="14">
        <v>43647</v>
      </c>
      <c r="G3740" s="1">
        <f t="shared" si="411"/>
        <v>7</v>
      </c>
      <c r="H3740" s="1">
        <f t="shared" si="412"/>
        <v>2019</v>
      </c>
      <c r="I3740">
        <v>0</v>
      </c>
      <c r="J3740">
        <v>0</v>
      </c>
      <c r="K3740">
        <f t="shared" si="406"/>
        <v>0</v>
      </c>
      <c r="L3740">
        <v>9559</v>
      </c>
      <c r="M3740" s="6">
        <f t="shared" si="407"/>
        <v>0</v>
      </c>
      <c r="N3740" s="6">
        <f t="shared" si="408"/>
        <v>0</v>
      </c>
      <c r="O3740" s="6">
        <f t="shared" si="409"/>
        <v>0</v>
      </c>
      <c r="Q3740">
        <f>_xlfn.XLOOKUP(C3740&amp;G3740&amp;H3740,covid!$E$2:$E$2184,covid!$D$2:$D$2184,0,0,1)</f>
        <v>0</v>
      </c>
    </row>
    <row r="3741" spans="1:17" x14ac:dyDescent="0.3">
      <c r="A3741">
        <f>_xlfn.XLOOKUP(C3741,kamus!$B$2:$B$87,kamus!$A$2:$A$87,0,0,1)</f>
        <v>83</v>
      </c>
      <c r="B3741" t="str">
        <f>_xlfn.XLOOKUP(C3741,kamus!$B$2:$B$87,kamus!$D$2:$D$87,"dihapus",0,1)</f>
        <v>turi</v>
      </c>
      <c r="C3741" t="s">
        <v>211</v>
      </c>
      <c r="D3741">
        <f>_xlfn.XLOOKUP(C3741,kamus!$B$2:$B$87,kamus!$J$2:$J$87,"dihapus",0,1)</f>
        <v>0</v>
      </c>
      <c r="E3741">
        <f t="shared" si="410"/>
        <v>0</v>
      </c>
      <c r="F3741" s="14">
        <v>43647</v>
      </c>
      <c r="G3741" s="1">
        <f t="shared" si="411"/>
        <v>7</v>
      </c>
      <c r="H3741" s="1">
        <f t="shared" si="412"/>
        <v>2019</v>
      </c>
      <c r="I3741">
        <v>0</v>
      </c>
      <c r="J3741">
        <v>0</v>
      </c>
      <c r="K3741">
        <f t="shared" si="406"/>
        <v>0</v>
      </c>
      <c r="L3741">
        <v>8554</v>
      </c>
      <c r="M3741" s="6">
        <f t="shared" si="407"/>
        <v>0</v>
      </c>
      <c r="N3741" s="6">
        <f t="shared" si="408"/>
        <v>0</v>
      </c>
      <c r="O3741" s="6">
        <f t="shared" si="409"/>
        <v>0</v>
      </c>
      <c r="Q3741">
        <f>_xlfn.XLOOKUP(C3741&amp;G3741&amp;H3741,covid!$E$2:$E$2184,covid!$D$2:$D$2184,0,0,1)</f>
        <v>0</v>
      </c>
    </row>
    <row r="3742" spans="1:17" x14ac:dyDescent="0.3">
      <c r="A3742">
        <f>_xlfn.XLOOKUP(C3742,kamus!$B$2:$B$87,kamus!$A$2:$A$87,0,0,1)</f>
        <v>85</v>
      </c>
      <c r="B3742" t="str">
        <f>_xlfn.XLOOKUP(C3742,kamus!$B$2:$B$87,kamus!$D$2:$D$87,"dihapus",0,1)</f>
        <v>turi</v>
      </c>
      <c r="C3742" t="s">
        <v>279</v>
      </c>
      <c r="D3742">
        <f>_xlfn.XLOOKUP(C3742,kamus!$B$2:$B$87,kamus!$J$2:$J$87,"dihapus",0,1)</f>
        <v>0</v>
      </c>
      <c r="E3742">
        <f t="shared" si="410"/>
        <v>0</v>
      </c>
      <c r="F3742" s="14">
        <v>43647</v>
      </c>
      <c r="G3742" s="1">
        <f t="shared" si="411"/>
        <v>7</v>
      </c>
      <c r="H3742" s="1">
        <f t="shared" si="412"/>
        <v>2019</v>
      </c>
      <c r="I3742">
        <v>0</v>
      </c>
      <c r="J3742">
        <v>0</v>
      </c>
      <c r="K3742">
        <f t="shared" si="406"/>
        <v>0</v>
      </c>
      <c r="L3742">
        <v>10971</v>
      </c>
      <c r="M3742" s="6">
        <f t="shared" si="407"/>
        <v>0</v>
      </c>
      <c r="N3742" s="6">
        <f t="shared" si="408"/>
        <v>0</v>
      </c>
      <c r="O3742" s="6">
        <f t="shared" si="409"/>
        <v>0</v>
      </c>
      <c r="Q3742">
        <f>_xlfn.XLOOKUP(C3742&amp;G3742&amp;H3742,covid!$E$2:$E$2184,covid!$D$2:$D$2184,0,0,1)</f>
        <v>0</v>
      </c>
    </row>
    <row r="3743" spans="1:17" x14ac:dyDescent="0.3">
      <c r="A3743">
        <f>_xlfn.XLOOKUP(C3743,kamus!$B$2:$B$87,kamus!$A$2:$A$87,0,0,1)</f>
        <v>4</v>
      </c>
      <c r="B3743" t="str">
        <f>_xlfn.XLOOKUP(C3743,kamus!$B$2:$B$87,kamus!$D$2:$D$87,"dihapus",0,1)</f>
        <v>Berbah</v>
      </c>
      <c r="C3743" t="s">
        <v>215</v>
      </c>
      <c r="D3743">
        <f>_xlfn.XLOOKUP(C3743,kamus!$B$2:$B$87,kamus!$J$2:$J$87,"dihapus",0,1)</f>
        <v>0</v>
      </c>
      <c r="E3743">
        <f t="shared" si="410"/>
        <v>0</v>
      </c>
      <c r="F3743" s="14">
        <v>43678</v>
      </c>
      <c r="G3743" s="1">
        <f t="shared" si="411"/>
        <v>8</v>
      </c>
      <c r="H3743" s="1">
        <f t="shared" si="412"/>
        <v>2019</v>
      </c>
      <c r="I3743">
        <v>0</v>
      </c>
      <c r="J3743">
        <v>0</v>
      </c>
      <c r="K3743">
        <f t="shared" si="406"/>
        <v>0</v>
      </c>
      <c r="L3743">
        <v>11448</v>
      </c>
      <c r="M3743" s="6">
        <f t="shared" si="407"/>
        <v>0</v>
      </c>
      <c r="N3743" s="6">
        <f t="shared" si="408"/>
        <v>0</v>
      </c>
      <c r="O3743" s="6">
        <f t="shared" si="409"/>
        <v>0</v>
      </c>
      <c r="Q3743">
        <f>_xlfn.XLOOKUP(C3743&amp;G3743&amp;H3743,covid!$E$2:$E$2184,covid!$D$2:$D$2184,0,0,1)</f>
        <v>0</v>
      </c>
    </row>
    <row r="3744" spans="1:17" x14ac:dyDescent="0.3">
      <c r="A3744">
        <f>_xlfn.XLOOKUP(C3744,kamus!$B$2:$B$87,kamus!$A$2:$A$87,0,0,1)</f>
        <v>1</v>
      </c>
      <c r="B3744" t="str">
        <f>_xlfn.XLOOKUP(C3744,kamus!$B$2:$B$87,kamus!$D$2:$D$87,"dihapus",0,1)</f>
        <v>Berbah</v>
      </c>
      <c r="C3744" t="s">
        <v>216</v>
      </c>
      <c r="D3744">
        <f>_xlfn.XLOOKUP(C3744,kamus!$B$2:$B$87,kamus!$J$2:$J$87,"dihapus",0,1)</f>
        <v>1</v>
      </c>
      <c r="E3744">
        <f t="shared" si="410"/>
        <v>0</v>
      </c>
      <c r="F3744" s="14">
        <v>43678</v>
      </c>
      <c r="G3744" s="1">
        <f t="shared" si="411"/>
        <v>8</v>
      </c>
      <c r="H3744" s="1">
        <f t="shared" si="412"/>
        <v>2019</v>
      </c>
      <c r="I3744">
        <v>0</v>
      </c>
      <c r="J3744">
        <v>0</v>
      </c>
      <c r="K3744">
        <f t="shared" si="406"/>
        <v>0</v>
      </c>
      <c r="L3744">
        <v>14565</v>
      </c>
      <c r="M3744" s="6">
        <f t="shared" si="407"/>
        <v>0</v>
      </c>
      <c r="N3744" s="6">
        <f t="shared" si="408"/>
        <v>0</v>
      </c>
      <c r="O3744" s="6">
        <f t="shared" si="409"/>
        <v>0</v>
      </c>
      <c r="Q3744">
        <f>_xlfn.XLOOKUP(C3744&amp;G3744&amp;H3744,covid!$E$2:$E$2184,covid!$D$2:$D$2184,0,0,1)</f>
        <v>0</v>
      </c>
    </row>
    <row r="3745" spans="1:17" x14ac:dyDescent="0.3">
      <c r="A3745">
        <f>_xlfn.XLOOKUP(C3745,kamus!$B$2:$B$87,kamus!$A$2:$A$87,0,0,1)</f>
        <v>2</v>
      </c>
      <c r="B3745" t="str">
        <f>_xlfn.XLOOKUP(C3745,kamus!$B$2:$B$87,kamus!$D$2:$D$87,"dihapus",0,1)</f>
        <v>Berbah</v>
      </c>
      <c r="C3745" t="s">
        <v>246</v>
      </c>
      <c r="D3745">
        <f>_xlfn.XLOOKUP(C3745,kamus!$B$2:$B$87,kamus!$J$2:$J$87,"dihapus",0,1)</f>
        <v>1</v>
      </c>
      <c r="E3745">
        <f t="shared" si="410"/>
        <v>0</v>
      </c>
      <c r="F3745" s="14">
        <v>43678</v>
      </c>
      <c r="G3745" s="1">
        <f t="shared" si="411"/>
        <v>8</v>
      </c>
      <c r="H3745" s="1">
        <f t="shared" si="412"/>
        <v>2019</v>
      </c>
      <c r="I3745">
        <v>0</v>
      </c>
      <c r="J3745">
        <v>0</v>
      </c>
      <c r="K3745">
        <f t="shared" si="406"/>
        <v>0</v>
      </c>
      <c r="L3745">
        <v>18704</v>
      </c>
      <c r="M3745" s="6">
        <f t="shared" si="407"/>
        <v>0</v>
      </c>
      <c r="N3745" s="6">
        <f t="shared" si="408"/>
        <v>0</v>
      </c>
      <c r="O3745" s="6">
        <f t="shared" si="409"/>
        <v>0</v>
      </c>
      <c r="Q3745">
        <f>_xlfn.XLOOKUP(C3745&amp;G3745&amp;H3745,covid!$E$2:$E$2184,covid!$D$2:$D$2184,0,0,1)</f>
        <v>0</v>
      </c>
    </row>
    <row r="3746" spans="1:17" x14ac:dyDescent="0.3">
      <c r="A3746">
        <f>_xlfn.XLOOKUP(C3746,kamus!$B$2:$B$87,kamus!$A$2:$A$87,0,0,1)</f>
        <v>3</v>
      </c>
      <c r="B3746" t="str">
        <f>_xlfn.XLOOKUP(C3746,kamus!$B$2:$B$87,kamus!$D$2:$D$87,"dihapus",0,1)</f>
        <v>Berbah</v>
      </c>
      <c r="C3746" t="s">
        <v>267</v>
      </c>
      <c r="D3746">
        <f>_xlfn.XLOOKUP(C3746,kamus!$B$2:$B$87,kamus!$J$2:$J$87,"dihapus",0,1)</f>
        <v>1</v>
      </c>
      <c r="E3746">
        <f t="shared" si="410"/>
        <v>0</v>
      </c>
      <c r="F3746" s="14">
        <v>43678</v>
      </c>
      <c r="G3746" s="1">
        <f t="shared" si="411"/>
        <v>8</v>
      </c>
      <c r="H3746" s="1">
        <f t="shared" si="412"/>
        <v>2019</v>
      </c>
      <c r="I3746">
        <v>0</v>
      </c>
      <c r="J3746">
        <v>0</v>
      </c>
      <c r="K3746">
        <f t="shared" si="406"/>
        <v>0</v>
      </c>
      <c r="L3746">
        <v>13363</v>
      </c>
      <c r="M3746" s="6">
        <f t="shared" si="407"/>
        <v>0</v>
      </c>
      <c r="N3746" s="6">
        <f t="shared" si="408"/>
        <v>0</v>
      </c>
      <c r="O3746" s="6">
        <f t="shared" si="409"/>
        <v>0</v>
      </c>
      <c r="Q3746">
        <f>_xlfn.XLOOKUP(C3746&amp;G3746&amp;H3746,covid!$E$2:$E$2184,covid!$D$2:$D$2184,0,0,1)</f>
        <v>0</v>
      </c>
    </row>
    <row r="3747" spans="1:17" x14ac:dyDescent="0.3">
      <c r="A3747">
        <f>_xlfn.XLOOKUP(C3747,kamus!$B$2:$B$87,kamus!$A$2:$A$87,0,0,1)</f>
        <v>9</v>
      </c>
      <c r="B3747" t="str">
        <f>_xlfn.XLOOKUP(C3747,kamus!$B$2:$B$87,kamus!$D$2:$D$87,"dihapus",0,1)</f>
        <v>cangkringan</v>
      </c>
      <c r="C3747" t="s">
        <v>197</v>
      </c>
      <c r="D3747">
        <f>_xlfn.XLOOKUP(C3747,kamus!$B$2:$B$87,kamus!$J$2:$J$87,"dihapus",0,1)</f>
        <v>0</v>
      </c>
      <c r="E3747">
        <f t="shared" si="410"/>
        <v>0</v>
      </c>
      <c r="F3747" s="14">
        <v>43678</v>
      </c>
      <c r="G3747" s="1">
        <f t="shared" si="411"/>
        <v>8</v>
      </c>
      <c r="H3747" s="1">
        <f t="shared" si="412"/>
        <v>2019</v>
      </c>
      <c r="I3747">
        <v>0</v>
      </c>
      <c r="J3747">
        <v>0</v>
      </c>
      <c r="K3747">
        <f t="shared" si="406"/>
        <v>0</v>
      </c>
      <c r="L3747">
        <v>8063</v>
      </c>
      <c r="M3747" s="6">
        <f t="shared" si="407"/>
        <v>0</v>
      </c>
      <c r="N3747" s="6">
        <f t="shared" si="408"/>
        <v>0</v>
      </c>
      <c r="O3747" s="6">
        <f t="shared" si="409"/>
        <v>0</v>
      </c>
      <c r="Q3747">
        <f>_xlfn.XLOOKUP(C3747&amp;G3747&amp;H3747,covid!$E$2:$E$2184,covid!$D$2:$D$2184,0,0,1)</f>
        <v>0</v>
      </c>
    </row>
    <row r="3748" spans="1:17" x14ac:dyDescent="0.3">
      <c r="A3748">
        <f>_xlfn.XLOOKUP(C3748,kamus!$B$2:$B$87,kamus!$A$2:$A$87,0,0,1)</f>
        <v>5</v>
      </c>
      <c r="B3748" t="str">
        <f>_xlfn.XLOOKUP(C3748,kamus!$B$2:$B$87,kamus!$D$2:$D$87,"dihapus",0,1)</f>
        <v>cangkringan</v>
      </c>
      <c r="C3748" t="s">
        <v>212</v>
      </c>
      <c r="D3748">
        <f>_xlfn.XLOOKUP(C3748,kamus!$B$2:$B$87,kamus!$J$2:$J$87,"dihapus",0,1)</f>
        <v>0</v>
      </c>
      <c r="E3748">
        <f t="shared" si="410"/>
        <v>0</v>
      </c>
      <c r="F3748" s="14">
        <v>43678</v>
      </c>
      <c r="G3748" s="1">
        <f t="shared" si="411"/>
        <v>8</v>
      </c>
      <c r="H3748" s="1">
        <f t="shared" si="412"/>
        <v>2019</v>
      </c>
      <c r="I3748">
        <v>0</v>
      </c>
      <c r="J3748">
        <v>0</v>
      </c>
      <c r="K3748">
        <f t="shared" si="406"/>
        <v>0</v>
      </c>
      <c r="L3748">
        <v>4133</v>
      </c>
      <c r="M3748" s="6">
        <f t="shared" si="407"/>
        <v>0</v>
      </c>
      <c r="N3748" s="6">
        <f t="shared" si="408"/>
        <v>0</v>
      </c>
      <c r="O3748" s="6">
        <f t="shared" si="409"/>
        <v>0</v>
      </c>
      <c r="Q3748">
        <f>_xlfn.XLOOKUP(C3748&amp;G3748&amp;H3748,covid!$E$2:$E$2184,covid!$D$2:$D$2184,0,0,1)</f>
        <v>0</v>
      </c>
    </row>
    <row r="3749" spans="1:17" x14ac:dyDescent="0.3">
      <c r="A3749">
        <f>_xlfn.XLOOKUP(C3749,kamus!$B$2:$B$87,kamus!$A$2:$A$87,0,0,1)</f>
        <v>7</v>
      </c>
      <c r="B3749" t="str">
        <f>_xlfn.XLOOKUP(C3749,kamus!$B$2:$B$87,kamus!$D$2:$D$87,"dihapus",0,1)</f>
        <v>cangkringan</v>
      </c>
      <c r="C3749" t="s">
        <v>217</v>
      </c>
      <c r="D3749">
        <f>_xlfn.XLOOKUP(C3749,kamus!$B$2:$B$87,kamus!$J$2:$J$87,"dihapus",0,1)</f>
        <v>0</v>
      </c>
      <c r="E3749">
        <f t="shared" si="410"/>
        <v>0</v>
      </c>
      <c r="F3749" s="14">
        <v>43678</v>
      </c>
      <c r="G3749" s="1">
        <f t="shared" si="411"/>
        <v>8</v>
      </c>
      <c r="H3749" s="1">
        <f t="shared" si="412"/>
        <v>2019</v>
      </c>
      <c r="I3749">
        <v>0</v>
      </c>
      <c r="J3749">
        <v>0</v>
      </c>
      <c r="K3749">
        <f t="shared" si="406"/>
        <v>0</v>
      </c>
      <c r="L3749">
        <v>3586</v>
      </c>
      <c r="M3749" s="6">
        <f t="shared" si="407"/>
        <v>0</v>
      </c>
      <c r="N3749" s="6">
        <f t="shared" si="408"/>
        <v>0</v>
      </c>
      <c r="O3749" s="6">
        <f t="shared" si="409"/>
        <v>0</v>
      </c>
      <c r="Q3749">
        <f>_xlfn.XLOOKUP(C3749&amp;G3749&amp;H3749,covid!$E$2:$E$2184,covid!$D$2:$D$2184,0,0,1)</f>
        <v>0</v>
      </c>
    </row>
    <row r="3750" spans="1:17" x14ac:dyDescent="0.3">
      <c r="A3750">
        <f>_xlfn.XLOOKUP(C3750,kamus!$B$2:$B$87,kamus!$A$2:$A$87,0,0,1)</f>
        <v>8</v>
      </c>
      <c r="B3750" t="str">
        <f>_xlfn.XLOOKUP(C3750,kamus!$B$2:$B$87,kamus!$D$2:$D$87,"dihapus",0,1)</f>
        <v>cangkringan</v>
      </c>
      <c r="C3750" t="s">
        <v>275</v>
      </c>
      <c r="D3750">
        <f>_xlfn.XLOOKUP(C3750,kamus!$B$2:$B$87,kamus!$J$2:$J$87,"dihapus",0,1)</f>
        <v>0</v>
      </c>
      <c r="E3750">
        <f t="shared" si="410"/>
        <v>0</v>
      </c>
      <c r="F3750" s="14">
        <v>43678</v>
      </c>
      <c r="G3750" s="1">
        <f t="shared" si="411"/>
        <v>8</v>
      </c>
      <c r="H3750" s="1">
        <f t="shared" si="412"/>
        <v>2019</v>
      </c>
      <c r="I3750">
        <v>0</v>
      </c>
      <c r="J3750">
        <v>0</v>
      </c>
      <c r="K3750">
        <f t="shared" si="406"/>
        <v>0</v>
      </c>
      <c r="L3750">
        <v>5550</v>
      </c>
      <c r="M3750" s="6">
        <f t="shared" si="407"/>
        <v>0</v>
      </c>
      <c r="N3750" s="6">
        <f t="shared" si="408"/>
        <v>0</v>
      </c>
      <c r="O3750" s="6">
        <f t="shared" si="409"/>
        <v>0</v>
      </c>
      <c r="Q3750">
        <f>_xlfn.XLOOKUP(C3750&amp;G3750&amp;H3750,covid!$E$2:$E$2184,covid!$D$2:$D$2184,0,0,1)</f>
        <v>0</v>
      </c>
    </row>
    <row r="3751" spans="1:17" x14ac:dyDescent="0.3">
      <c r="A3751">
        <f>_xlfn.XLOOKUP(C3751,kamus!$B$2:$B$87,kamus!$A$2:$A$87,0,0,1)</f>
        <v>6</v>
      </c>
      <c r="B3751" t="str">
        <f>_xlfn.XLOOKUP(C3751,kamus!$B$2:$B$87,kamus!$D$2:$D$87,"dihapus",0,1)</f>
        <v>cangkringan</v>
      </c>
      <c r="C3751" t="s">
        <v>281</v>
      </c>
      <c r="D3751">
        <f>_xlfn.XLOOKUP(C3751,kamus!$B$2:$B$87,kamus!$J$2:$J$87,"dihapus",0,1)</f>
        <v>0</v>
      </c>
      <c r="E3751">
        <f t="shared" si="410"/>
        <v>0</v>
      </c>
      <c r="F3751" s="14">
        <v>43678</v>
      </c>
      <c r="G3751" s="1">
        <f t="shared" si="411"/>
        <v>8</v>
      </c>
      <c r="H3751" s="1">
        <f t="shared" si="412"/>
        <v>2019</v>
      </c>
      <c r="I3751">
        <v>0</v>
      </c>
      <c r="J3751">
        <v>0</v>
      </c>
      <c r="K3751">
        <f t="shared" si="406"/>
        <v>0</v>
      </c>
      <c r="L3751">
        <v>11339</v>
      </c>
      <c r="M3751" s="6">
        <f t="shared" si="407"/>
        <v>0</v>
      </c>
      <c r="N3751" s="6">
        <f t="shared" si="408"/>
        <v>0</v>
      </c>
      <c r="O3751" s="6">
        <f t="shared" si="409"/>
        <v>0</v>
      </c>
      <c r="Q3751">
        <f>_xlfn.XLOOKUP(C3751&amp;G3751&amp;H3751,covid!$E$2:$E$2184,covid!$D$2:$D$2184,0,0,1)</f>
        <v>0</v>
      </c>
    </row>
    <row r="3752" spans="1:17" x14ac:dyDescent="0.3">
      <c r="A3752">
        <f>_xlfn.XLOOKUP(C3752,kamus!$B$2:$B$87,kamus!$A$2:$A$87,0,0,1)</f>
        <v>10</v>
      </c>
      <c r="B3752" t="str">
        <f>_xlfn.XLOOKUP(C3752,kamus!$B$2:$B$87,kamus!$D$2:$D$87,"dihapus",0,1)</f>
        <v>Depok 1</v>
      </c>
      <c r="C3752" t="s">
        <v>220</v>
      </c>
      <c r="D3752">
        <f>_xlfn.XLOOKUP(C3752,kamus!$B$2:$B$87,kamus!$J$2:$J$87,"dihapus",0,1)</f>
        <v>1</v>
      </c>
      <c r="E3752">
        <f t="shared" si="410"/>
        <v>0</v>
      </c>
      <c r="F3752" s="14">
        <v>43678</v>
      </c>
      <c r="G3752" s="1">
        <f t="shared" si="411"/>
        <v>8</v>
      </c>
      <c r="H3752" s="1">
        <f t="shared" si="412"/>
        <v>2019</v>
      </c>
      <c r="I3752">
        <v>2</v>
      </c>
      <c r="J3752">
        <v>0</v>
      </c>
      <c r="K3752">
        <f t="shared" si="406"/>
        <v>2</v>
      </c>
      <c r="L3752">
        <v>37946</v>
      </c>
      <c r="M3752" s="6">
        <f t="shared" si="407"/>
        <v>5.2706477626100252</v>
      </c>
      <c r="N3752" s="6">
        <f t="shared" si="408"/>
        <v>0</v>
      </c>
      <c r="O3752" s="6">
        <f t="shared" si="409"/>
        <v>5.2706477626100252</v>
      </c>
      <c r="Q3752">
        <f>_xlfn.XLOOKUP(C3752&amp;G3752&amp;H3752,covid!$E$2:$E$2184,covid!$D$2:$D$2184,0,0,1)</f>
        <v>0</v>
      </c>
    </row>
    <row r="3753" spans="1:17" x14ac:dyDescent="0.3">
      <c r="A3753">
        <f>_xlfn.XLOOKUP(C3753,kamus!$B$2:$B$87,kamus!$A$2:$A$87,0,0,1)</f>
        <v>11</v>
      </c>
      <c r="B3753" t="str">
        <f>_xlfn.XLOOKUP(C3753,kamus!$B$2:$B$87,kamus!$D$2:$D$87,"dihapus",0,1)</f>
        <v>Depok 2</v>
      </c>
      <c r="C3753" t="s">
        <v>207</v>
      </c>
      <c r="D3753">
        <f>_xlfn.XLOOKUP(C3753,kamus!$B$2:$B$87,kamus!$J$2:$J$87,"dihapus",0,1)</f>
        <v>1</v>
      </c>
      <c r="E3753">
        <f t="shared" si="410"/>
        <v>0</v>
      </c>
      <c r="F3753" s="14">
        <v>43678</v>
      </c>
      <c r="G3753" s="1">
        <f t="shared" si="411"/>
        <v>8</v>
      </c>
      <c r="H3753" s="1">
        <f t="shared" si="412"/>
        <v>2019</v>
      </c>
      <c r="I3753">
        <v>3</v>
      </c>
      <c r="J3753">
        <v>1</v>
      </c>
      <c r="K3753">
        <f t="shared" si="406"/>
        <v>4</v>
      </c>
      <c r="L3753">
        <v>44433</v>
      </c>
      <c r="M3753" s="6">
        <f t="shared" si="407"/>
        <v>6.7517385726824655</v>
      </c>
      <c r="N3753" s="6">
        <f t="shared" si="408"/>
        <v>2.2505795242274886</v>
      </c>
      <c r="O3753" s="6">
        <f t="shared" si="409"/>
        <v>9.0023180969099545</v>
      </c>
      <c r="Q3753">
        <f>_xlfn.XLOOKUP(C3753&amp;G3753&amp;H3753,covid!$E$2:$E$2184,covid!$D$2:$D$2184,0,0,1)</f>
        <v>0</v>
      </c>
    </row>
    <row r="3754" spans="1:17" x14ac:dyDescent="0.3">
      <c r="A3754">
        <f>_xlfn.XLOOKUP(C3754,kamus!$B$2:$B$87,kamus!$A$2:$A$87,0,0,1)</f>
        <v>12</v>
      </c>
      <c r="B3754" t="str">
        <f>_xlfn.XLOOKUP(C3754,kamus!$B$2:$B$87,kamus!$D$2:$D$87,"dihapus",0,1)</f>
        <v>Depok 3</v>
      </c>
      <c r="C3754" t="s">
        <v>206</v>
      </c>
      <c r="D3754">
        <f>_xlfn.XLOOKUP(C3754,kamus!$B$2:$B$87,kamus!$J$2:$J$87,"dihapus",0,1)</f>
        <v>1</v>
      </c>
      <c r="E3754">
        <f t="shared" si="410"/>
        <v>0</v>
      </c>
      <c r="F3754" s="14">
        <v>43678</v>
      </c>
      <c r="G3754" s="1">
        <f t="shared" si="411"/>
        <v>8</v>
      </c>
      <c r="H3754" s="1">
        <f t="shared" si="412"/>
        <v>2019</v>
      </c>
      <c r="I3754">
        <v>1</v>
      </c>
      <c r="J3754">
        <v>2</v>
      </c>
      <c r="K3754">
        <f t="shared" si="406"/>
        <v>3</v>
      </c>
      <c r="L3754">
        <v>44837</v>
      </c>
      <c r="M3754" s="6">
        <f t="shared" si="407"/>
        <v>2.2303008675870375</v>
      </c>
      <c r="N3754" s="6">
        <f t="shared" si="408"/>
        <v>4.460601735174075</v>
      </c>
      <c r="O3754" s="6">
        <f t="shared" si="409"/>
        <v>6.6909026027611134</v>
      </c>
      <c r="Q3754">
        <f>_xlfn.XLOOKUP(C3754&amp;G3754&amp;H3754,covid!$E$2:$E$2184,covid!$D$2:$D$2184,0,0,1)</f>
        <v>0</v>
      </c>
    </row>
    <row r="3755" spans="1:17" x14ac:dyDescent="0.3">
      <c r="A3755">
        <f>_xlfn.XLOOKUP(C3755,kamus!$B$2:$B$87,kamus!$A$2:$A$87,0,0,1)</f>
        <v>0</v>
      </c>
      <c r="B3755" t="str">
        <f>_xlfn.XLOOKUP(C3755,kamus!$B$2:$B$87,kamus!$D$2:$D$87,"dihapus",0,1)</f>
        <v>dihapus</v>
      </c>
      <c r="C3755" t="s">
        <v>282</v>
      </c>
      <c r="D3755" t="str">
        <f>_xlfn.XLOOKUP(C3755,kamus!$B$2:$B$87,kamus!$J$2:$J$87,"dihapus",0,1)</f>
        <v>dihapus</v>
      </c>
      <c r="E3755">
        <f t="shared" si="410"/>
        <v>0</v>
      </c>
      <c r="F3755" s="14">
        <v>43678</v>
      </c>
      <c r="G3755" s="1">
        <f t="shared" si="411"/>
        <v>8</v>
      </c>
      <c r="H3755" s="1">
        <f t="shared" si="412"/>
        <v>2019</v>
      </c>
      <c r="I3755">
        <v>0</v>
      </c>
      <c r="J3755">
        <v>0</v>
      </c>
      <c r="K3755">
        <f t="shared" si="406"/>
        <v>0</v>
      </c>
      <c r="L3755" t="e">
        <v>#N/A</v>
      </c>
      <c r="M3755" s="6" t="e">
        <f t="shared" si="407"/>
        <v>#N/A</v>
      </c>
      <c r="N3755" s="6" t="e">
        <f t="shared" si="408"/>
        <v>#N/A</v>
      </c>
      <c r="O3755" s="6" t="e">
        <f t="shared" si="409"/>
        <v>#N/A</v>
      </c>
      <c r="Q3755">
        <f>_xlfn.XLOOKUP(C3755&amp;G3755&amp;H3755,covid!$E$2:$E$2184,covid!$D$2:$D$2184,0,0,1)</f>
        <v>0</v>
      </c>
    </row>
    <row r="3756" spans="1:17" x14ac:dyDescent="0.3">
      <c r="A3756">
        <f>_xlfn.XLOOKUP(C3756,kamus!$B$2:$B$87,kamus!$A$2:$A$87,0,0,1)</f>
        <v>14</v>
      </c>
      <c r="B3756" t="str">
        <f>_xlfn.XLOOKUP(C3756,kamus!$B$2:$B$87,kamus!$D$2:$D$87,"dihapus",0,1)</f>
        <v>Gamping 1</v>
      </c>
      <c r="C3756" t="s">
        <v>196</v>
      </c>
      <c r="D3756">
        <f>_xlfn.XLOOKUP(C3756,kamus!$B$2:$B$87,kamus!$J$2:$J$87,"dihapus",0,1)</f>
        <v>1</v>
      </c>
      <c r="E3756">
        <f t="shared" si="410"/>
        <v>0</v>
      </c>
      <c r="F3756" s="14">
        <v>43678</v>
      </c>
      <c r="G3756" s="1">
        <f t="shared" si="411"/>
        <v>8</v>
      </c>
      <c r="H3756" s="1">
        <f t="shared" si="412"/>
        <v>2019</v>
      </c>
      <c r="I3756">
        <v>0</v>
      </c>
      <c r="J3756">
        <v>0</v>
      </c>
      <c r="K3756">
        <f t="shared" si="406"/>
        <v>0</v>
      </c>
      <c r="L3756">
        <v>22819</v>
      </c>
      <c r="M3756" s="6">
        <f t="shared" si="407"/>
        <v>0</v>
      </c>
      <c r="N3756" s="6">
        <f t="shared" si="408"/>
        <v>0</v>
      </c>
      <c r="O3756" s="6">
        <f t="shared" si="409"/>
        <v>0</v>
      </c>
      <c r="Q3756">
        <f>_xlfn.XLOOKUP(C3756&amp;G3756&amp;H3756,covid!$E$2:$E$2184,covid!$D$2:$D$2184,0,0,1)</f>
        <v>0</v>
      </c>
    </row>
    <row r="3757" spans="1:17" x14ac:dyDescent="0.3">
      <c r="A3757">
        <f>_xlfn.XLOOKUP(C3757,kamus!$B$2:$B$87,kamus!$A$2:$A$87,0,0,1)</f>
        <v>13</v>
      </c>
      <c r="B3757" t="str">
        <f>_xlfn.XLOOKUP(C3757,kamus!$B$2:$B$87,kamus!$D$2:$D$87,"dihapus",0,1)</f>
        <v>Gamping 1</v>
      </c>
      <c r="C3757" t="s">
        <v>198</v>
      </c>
      <c r="D3757">
        <f>_xlfn.XLOOKUP(C3757,kamus!$B$2:$B$87,kamus!$J$2:$J$87,"dihapus",0,1)</f>
        <v>1</v>
      </c>
      <c r="E3757">
        <f t="shared" si="410"/>
        <v>0</v>
      </c>
      <c r="F3757" s="14">
        <v>43678</v>
      </c>
      <c r="G3757" s="1">
        <f t="shared" si="411"/>
        <v>8</v>
      </c>
      <c r="H3757" s="1">
        <f t="shared" si="412"/>
        <v>2019</v>
      </c>
      <c r="I3757">
        <v>0</v>
      </c>
      <c r="J3757">
        <v>0</v>
      </c>
      <c r="K3757">
        <f t="shared" si="406"/>
        <v>0</v>
      </c>
      <c r="L3757">
        <v>20645</v>
      </c>
      <c r="M3757" s="6">
        <f t="shared" si="407"/>
        <v>0</v>
      </c>
      <c r="N3757" s="6">
        <f t="shared" si="408"/>
        <v>0</v>
      </c>
      <c r="O3757" s="6">
        <f t="shared" si="409"/>
        <v>0</v>
      </c>
      <c r="Q3757">
        <f>_xlfn.XLOOKUP(C3757&amp;G3757&amp;H3757,covid!$E$2:$E$2184,covid!$D$2:$D$2184,0,0,1)</f>
        <v>0</v>
      </c>
    </row>
    <row r="3758" spans="1:17" x14ac:dyDescent="0.3">
      <c r="A3758">
        <f>_xlfn.XLOOKUP(C3758,kamus!$B$2:$B$87,kamus!$A$2:$A$87,0,0,1)</f>
        <v>16</v>
      </c>
      <c r="B3758" t="str">
        <f>_xlfn.XLOOKUP(C3758,kamus!$B$2:$B$87,kamus!$D$2:$D$87,"dihapus",0,1)</f>
        <v>Gamping 2</v>
      </c>
      <c r="C3758" t="s">
        <v>200</v>
      </c>
      <c r="D3758">
        <f>_xlfn.XLOOKUP(C3758,kamus!$B$2:$B$87,kamus!$J$2:$J$87,"dihapus",0,1)</f>
        <v>1</v>
      </c>
      <c r="E3758">
        <f t="shared" si="410"/>
        <v>0</v>
      </c>
      <c r="F3758" s="14">
        <v>43678</v>
      </c>
      <c r="G3758" s="1">
        <f t="shared" si="411"/>
        <v>8</v>
      </c>
      <c r="H3758" s="1">
        <f t="shared" si="412"/>
        <v>2019</v>
      </c>
      <c r="I3758">
        <v>0</v>
      </c>
      <c r="J3758">
        <v>0</v>
      </c>
      <c r="K3758">
        <f t="shared" si="406"/>
        <v>0</v>
      </c>
      <c r="L3758">
        <v>16624</v>
      </c>
      <c r="M3758" s="6">
        <f t="shared" si="407"/>
        <v>0</v>
      </c>
      <c r="N3758" s="6">
        <f t="shared" si="408"/>
        <v>0</v>
      </c>
      <c r="O3758" s="6">
        <f t="shared" si="409"/>
        <v>0</v>
      </c>
      <c r="Q3758">
        <f>_xlfn.XLOOKUP(C3758&amp;G3758&amp;H3758,covid!$E$2:$E$2184,covid!$D$2:$D$2184,0,0,1)</f>
        <v>0</v>
      </c>
    </row>
    <row r="3759" spans="1:17" x14ac:dyDescent="0.3">
      <c r="A3759">
        <f>_xlfn.XLOOKUP(C3759,kamus!$B$2:$B$87,kamus!$A$2:$A$87,0,0,1)</f>
        <v>15</v>
      </c>
      <c r="B3759" t="str">
        <f>_xlfn.XLOOKUP(C3759,kamus!$B$2:$B$87,kamus!$D$2:$D$87,"dihapus",0,1)</f>
        <v>Gamping 2</v>
      </c>
      <c r="C3759" t="s">
        <v>230</v>
      </c>
      <c r="D3759">
        <f>_xlfn.XLOOKUP(C3759,kamus!$B$2:$B$87,kamus!$J$2:$J$87,"dihapus",0,1)</f>
        <v>1</v>
      </c>
      <c r="E3759">
        <f t="shared" si="410"/>
        <v>0</v>
      </c>
      <c r="F3759" s="14">
        <v>43678</v>
      </c>
      <c r="G3759" s="1">
        <f t="shared" si="411"/>
        <v>8</v>
      </c>
      <c r="H3759" s="1">
        <f t="shared" si="412"/>
        <v>2019</v>
      </c>
      <c r="I3759">
        <v>0</v>
      </c>
      <c r="J3759">
        <v>0</v>
      </c>
      <c r="K3759">
        <f t="shared" si="406"/>
        <v>0</v>
      </c>
      <c r="L3759">
        <v>18692</v>
      </c>
      <c r="M3759" s="6">
        <f t="shared" si="407"/>
        <v>0</v>
      </c>
      <c r="N3759" s="6">
        <f t="shared" si="408"/>
        <v>0</v>
      </c>
      <c r="O3759" s="6">
        <f t="shared" si="409"/>
        <v>0</v>
      </c>
      <c r="Q3759">
        <f>_xlfn.XLOOKUP(C3759&amp;G3759&amp;H3759,covid!$E$2:$E$2184,covid!$D$2:$D$2184,0,0,1)</f>
        <v>0</v>
      </c>
    </row>
    <row r="3760" spans="1:17" x14ac:dyDescent="0.3">
      <c r="A3760">
        <f>_xlfn.XLOOKUP(C3760,kamus!$B$2:$B$87,kamus!$A$2:$A$87,0,0,1)</f>
        <v>17</v>
      </c>
      <c r="B3760" t="str">
        <f>_xlfn.XLOOKUP(C3760,kamus!$B$2:$B$87,kamus!$D$2:$D$87,"dihapus",0,1)</f>
        <v>Gamping 2</v>
      </c>
      <c r="C3760" t="s">
        <v>272</v>
      </c>
      <c r="D3760">
        <f>_xlfn.XLOOKUP(C3760,kamus!$B$2:$B$87,kamus!$J$2:$J$87,"dihapus",0,1)</f>
        <v>1</v>
      </c>
      <c r="E3760">
        <f t="shared" si="410"/>
        <v>0</v>
      </c>
      <c r="F3760" s="14">
        <v>43678</v>
      </c>
      <c r="G3760" s="1">
        <f t="shared" si="411"/>
        <v>8</v>
      </c>
      <c r="H3760" s="1">
        <f t="shared" si="412"/>
        <v>2019</v>
      </c>
      <c r="I3760">
        <v>0</v>
      </c>
      <c r="J3760">
        <v>0</v>
      </c>
      <c r="K3760">
        <f t="shared" si="406"/>
        <v>0</v>
      </c>
      <c r="L3760">
        <v>18667</v>
      </c>
      <c r="M3760" s="6">
        <f t="shared" si="407"/>
        <v>0</v>
      </c>
      <c r="N3760" s="6">
        <f t="shared" si="408"/>
        <v>0</v>
      </c>
      <c r="O3760" s="6">
        <f t="shared" si="409"/>
        <v>0</v>
      </c>
      <c r="Q3760">
        <f>_xlfn.XLOOKUP(C3760&amp;G3760&amp;H3760,covid!$E$2:$E$2184,covid!$D$2:$D$2184,0,0,1)</f>
        <v>0</v>
      </c>
    </row>
    <row r="3761" spans="1:17" x14ac:dyDescent="0.3">
      <c r="A3761">
        <f>_xlfn.XLOOKUP(C3761,kamus!$B$2:$B$87,kamus!$A$2:$A$87,0,0,1)</f>
        <v>20</v>
      </c>
      <c r="B3761" t="str">
        <f>_xlfn.XLOOKUP(C3761,kamus!$B$2:$B$87,kamus!$D$2:$D$87,"dihapus",0,1)</f>
        <v>Godean 1</v>
      </c>
      <c r="C3761" t="s">
        <v>247</v>
      </c>
      <c r="D3761">
        <f>_xlfn.XLOOKUP(C3761,kamus!$B$2:$B$87,kamus!$J$2:$J$87,"dihapus",0,1)</f>
        <v>1</v>
      </c>
      <c r="E3761">
        <f t="shared" si="410"/>
        <v>0</v>
      </c>
      <c r="F3761" s="14">
        <v>43678</v>
      </c>
      <c r="G3761" s="1">
        <f t="shared" si="411"/>
        <v>8</v>
      </c>
      <c r="H3761" s="1">
        <f t="shared" si="412"/>
        <v>2019</v>
      </c>
      <c r="I3761">
        <v>0</v>
      </c>
      <c r="J3761">
        <v>0</v>
      </c>
      <c r="K3761">
        <f t="shared" si="406"/>
        <v>0</v>
      </c>
      <c r="L3761">
        <v>9743</v>
      </c>
      <c r="M3761" s="6">
        <f t="shared" si="407"/>
        <v>0</v>
      </c>
      <c r="N3761" s="6">
        <f t="shared" si="408"/>
        <v>0</v>
      </c>
      <c r="O3761" s="6">
        <f t="shared" si="409"/>
        <v>0</v>
      </c>
      <c r="Q3761">
        <f>_xlfn.XLOOKUP(C3761&amp;G3761&amp;H3761,covid!$E$2:$E$2184,covid!$D$2:$D$2184,0,0,1)</f>
        <v>0</v>
      </c>
    </row>
    <row r="3762" spans="1:17" x14ac:dyDescent="0.3">
      <c r="A3762">
        <f>_xlfn.XLOOKUP(C3762,kamus!$B$2:$B$87,kamus!$A$2:$A$87,0,0,1)</f>
        <v>21</v>
      </c>
      <c r="B3762" t="str">
        <f>_xlfn.XLOOKUP(C3762,kamus!$B$2:$B$87,kamus!$D$2:$D$87,"dihapus",0,1)</f>
        <v>Godean 1</v>
      </c>
      <c r="C3762" t="s">
        <v>250</v>
      </c>
      <c r="D3762">
        <f>_xlfn.XLOOKUP(C3762,kamus!$B$2:$B$87,kamus!$J$2:$J$87,"dihapus",0,1)</f>
        <v>1</v>
      </c>
      <c r="E3762">
        <f t="shared" si="410"/>
        <v>0</v>
      </c>
      <c r="F3762" s="14">
        <v>43678</v>
      </c>
      <c r="G3762" s="1">
        <f t="shared" si="411"/>
        <v>8</v>
      </c>
      <c r="H3762" s="1">
        <f t="shared" si="412"/>
        <v>2019</v>
      </c>
      <c r="I3762">
        <v>2</v>
      </c>
      <c r="J3762">
        <v>0</v>
      </c>
      <c r="K3762">
        <f t="shared" si="406"/>
        <v>2</v>
      </c>
      <c r="L3762">
        <v>10269</v>
      </c>
      <c r="M3762" s="6">
        <f t="shared" si="407"/>
        <v>19.476093095724998</v>
      </c>
      <c r="N3762" s="6">
        <f t="shared" si="408"/>
        <v>0</v>
      </c>
      <c r="O3762" s="6">
        <f t="shared" si="409"/>
        <v>19.476093095724998</v>
      </c>
      <c r="Q3762">
        <f>_xlfn.XLOOKUP(C3762&amp;G3762&amp;H3762,covid!$E$2:$E$2184,covid!$D$2:$D$2184,0,0,1)</f>
        <v>0</v>
      </c>
    </row>
    <row r="3763" spans="1:17" x14ac:dyDescent="0.3">
      <c r="A3763">
        <f>_xlfn.XLOOKUP(C3763,kamus!$B$2:$B$87,kamus!$A$2:$A$87,0,0,1)</f>
        <v>19</v>
      </c>
      <c r="B3763" t="str">
        <f>_xlfn.XLOOKUP(C3763,kamus!$B$2:$B$87,kamus!$D$2:$D$87,"dihapus",0,1)</f>
        <v>Godean 1</v>
      </c>
      <c r="C3763" t="s">
        <v>251</v>
      </c>
      <c r="D3763">
        <f>_xlfn.XLOOKUP(C3763,kamus!$B$2:$B$87,kamus!$J$2:$J$87,"dihapus",0,1)</f>
        <v>1</v>
      </c>
      <c r="E3763">
        <f t="shared" si="410"/>
        <v>0</v>
      </c>
      <c r="F3763" s="14">
        <v>43678</v>
      </c>
      <c r="G3763" s="1">
        <f t="shared" si="411"/>
        <v>8</v>
      </c>
      <c r="H3763" s="1">
        <f t="shared" si="412"/>
        <v>2019</v>
      </c>
      <c r="I3763">
        <v>1</v>
      </c>
      <c r="J3763">
        <v>0</v>
      </c>
      <c r="K3763">
        <f t="shared" si="406"/>
        <v>1</v>
      </c>
      <c r="L3763">
        <v>9159</v>
      </c>
      <c r="M3763" s="6">
        <f t="shared" si="407"/>
        <v>10.918222513374824</v>
      </c>
      <c r="N3763" s="6">
        <f t="shared" si="408"/>
        <v>0</v>
      </c>
      <c r="O3763" s="6">
        <f t="shared" si="409"/>
        <v>10.918222513374824</v>
      </c>
      <c r="Q3763">
        <f>_xlfn.XLOOKUP(C3763&amp;G3763&amp;H3763,covid!$E$2:$E$2184,covid!$D$2:$D$2184,0,0,1)</f>
        <v>0</v>
      </c>
    </row>
    <row r="3764" spans="1:17" x14ac:dyDescent="0.3">
      <c r="A3764">
        <f>_xlfn.XLOOKUP(C3764,kamus!$B$2:$B$87,kamus!$A$2:$A$87,0,0,1)</f>
        <v>18</v>
      </c>
      <c r="B3764" t="str">
        <f>_xlfn.XLOOKUP(C3764,kamus!$B$2:$B$87,kamus!$D$2:$D$87,"dihapus",0,1)</f>
        <v>Godean 1</v>
      </c>
      <c r="C3764" t="s">
        <v>252</v>
      </c>
      <c r="D3764">
        <f>_xlfn.XLOOKUP(C3764,kamus!$B$2:$B$87,kamus!$J$2:$J$87,"dihapus",0,1)</f>
        <v>0</v>
      </c>
      <c r="E3764">
        <f t="shared" si="410"/>
        <v>0</v>
      </c>
      <c r="F3764" s="14">
        <v>43678</v>
      </c>
      <c r="G3764" s="1">
        <f t="shared" si="411"/>
        <v>8</v>
      </c>
      <c r="H3764" s="1">
        <f t="shared" si="412"/>
        <v>2019</v>
      </c>
      <c r="I3764">
        <v>0</v>
      </c>
      <c r="J3764">
        <v>0</v>
      </c>
      <c r="K3764">
        <f t="shared" si="406"/>
        <v>0</v>
      </c>
      <c r="L3764">
        <v>6607</v>
      </c>
      <c r="M3764" s="6">
        <f t="shared" si="407"/>
        <v>0</v>
      </c>
      <c r="N3764" s="6">
        <f t="shared" si="408"/>
        <v>0</v>
      </c>
      <c r="O3764" s="6">
        <f t="shared" si="409"/>
        <v>0</v>
      </c>
      <c r="Q3764">
        <f>_xlfn.XLOOKUP(C3764&amp;G3764&amp;H3764,covid!$E$2:$E$2184,covid!$D$2:$D$2184,0,0,1)</f>
        <v>0</v>
      </c>
    </row>
    <row r="3765" spans="1:17" x14ac:dyDescent="0.3">
      <c r="A3765">
        <f>_xlfn.XLOOKUP(C3765,kamus!$B$2:$B$87,kamus!$A$2:$A$87,0,0,1)</f>
        <v>23</v>
      </c>
      <c r="B3765" t="str">
        <f>_xlfn.XLOOKUP(C3765,kamus!$B$2:$B$87,kamus!$D$2:$D$87,"dihapus",0,1)</f>
        <v>Godean 2</v>
      </c>
      <c r="C3765" t="s">
        <v>248</v>
      </c>
      <c r="D3765">
        <f>_xlfn.XLOOKUP(C3765,kamus!$B$2:$B$87,kamus!$J$2:$J$87,"dihapus",0,1)</f>
        <v>1</v>
      </c>
      <c r="E3765">
        <f t="shared" si="410"/>
        <v>0</v>
      </c>
      <c r="F3765" s="14">
        <v>43678</v>
      </c>
      <c r="G3765" s="1">
        <f t="shared" si="411"/>
        <v>8</v>
      </c>
      <c r="H3765" s="1">
        <f t="shared" si="412"/>
        <v>2019</v>
      </c>
      <c r="I3765">
        <v>0</v>
      </c>
      <c r="J3765">
        <v>0</v>
      </c>
      <c r="K3765">
        <f t="shared" si="406"/>
        <v>0</v>
      </c>
      <c r="L3765">
        <v>17439</v>
      </c>
      <c r="M3765" s="6">
        <f t="shared" si="407"/>
        <v>0</v>
      </c>
      <c r="N3765" s="6">
        <f t="shared" si="408"/>
        <v>0</v>
      </c>
      <c r="O3765" s="6">
        <f t="shared" si="409"/>
        <v>0</v>
      </c>
      <c r="Q3765">
        <f>_xlfn.XLOOKUP(C3765&amp;G3765&amp;H3765,covid!$E$2:$E$2184,covid!$D$2:$D$2184,0,0,1)</f>
        <v>0</v>
      </c>
    </row>
    <row r="3766" spans="1:17" x14ac:dyDescent="0.3">
      <c r="A3766">
        <f>_xlfn.XLOOKUP(C3766,kamus!$B$2:$B$87,kamus!$A$2:$A$87,0,0,1)</f>
        <v>22</v>
      </c>
      <c r="B3766" t="str">
        <f>_xlfn.XLOOKUP(C3766,kamus!$B$2:$B$87,kamus!$D$2:$D$87,"dihapus",0,1)</f>
        <v>Godean 2</v>
      </c>
      <c r="C3766" t="s">
        <v>249</v>
      </c>
      <c r="D3766">
        <f>_xlfn.XLOOKUP(C3766,kamus!$B$2:$B$87,kamus!$J$2:$J$87,"dihapus",0,1)</f>
        <v>1</v>
      </c>
      <c r="E3766">
        <f t="shared" si="410"/>
        <v>0</v>
      </c>
      <c r="F3766" s="14">
        <v>43678</v>
      </c>
      <c r="G3766" s="1">
        <f t="shared" si="411"/>
        <v>8</v>
      </c>
      <c r="H3766" s="1">
        <f t="shared" si="412"/>
        <v>2019</v>
      </c>
      <c r="I3766">
        <v>0</v>
      </c>
      <c r="J3766">
        <v>0</v>
      </c>
      <c r="K3766">
        <f t="shared" si="406"/>
        <v>0</v>
      </c>
      <c r="L3766">
        <v>12380</v>
      </c>
      <c r="M3766" s="6">
        <f t="shared" si="407"/>
        <v>0</v>
      </c>
      <c r="N3766" s="6">
        <f t="shared" si="408"/>
        <v>0</v>
      </c>
      <c r="O3766" s="6">
        <f t="shared" si="409"/>
        <v>0</v>
      </c>
      <c r="Q3766">
        <f>_xlfn.XLOOKUP(C3766&amp;G3766&amp;H3766,covid!$E$2:$E$2184,covid!$D$2:$D$2184,0,0,1)</f>
        <v>0</v>
      </c>
    </row>
    <row r="3767" spans="1:17" x14ac:dyDescent="0.3">
      <c r="A3767">
        <f>_xlfn.XLOOKUP(C3767,kamus!$B$2:$B$87,kamus!$A$2:$A$87,0,0,1)</f>
        <v>24</v>
      </c>
      <c r="B3767" t="str">
        <f>_xlfn.XLOOKUP(C3767,kamus!$B$2:$B$87,kamus!$D$2:$D$87,"dihapus",0,1)</f>
        <v>Godean 2</v>
      </c>
      <c r="C3767" t="s">
        <v>253</v>
      </c>
      <c r="D3767">
        <f>_xlfn.XLOOKUP(C3767,kamus!$B$2:$B$87,kamus!$J$2:$J$87,"dihapus",0,1)</f>
        <v>0</v>
      </c>
      <c r="E3767">
        <f t="shared" si="410"/>
        <v>0</v>
      </c>
      <c r="F3767" s="14">
        <v>43678</v>
      </c>
      <c r="G3767" s="1">
        <f t="shared" si="411"/>
        <v>8</v>
      </c>
      <c r="H3767" s="1">
        <f t="shared" si="412"/>
        <v>2019</v>
      </c>
      <c r="I3767">
        <v>0</v>
      </c>
      <c r="J3767">
        <v>0</v>
      </c>
      <c r="K3767">
        <f t="shared" si="406"/>
        <v>0</v>
      </c>
      <c r="L3767">
        <v>7087</v>
      </c>
      <c r="M3767" s="6">
        <f t="shared" si="407"/>
        <v>0</v>
      </c>
      <c r="N3767" s="6">
        <f t="shared" si="408"/>
        <v>0</v>
      </c>
      <c r="O3767" s="6">
        <f t="shared" si="409"/>
        <v>0</v>
      </c>
      <c r="Q3767">
        <f>_xlfn.XLOOKUP(C3767&amp;G3767&amp;H3767,covid!$E$2:$E$2184,covid!$D$2:$D$2184,0,0,1)</f>
        <v>0</v>
      </c>
    </row>
    <row r="3768" spans="1:17" x14ac:dyDescent="0.3">
      <c r="A3768">
        <f>_xlfn.XLOOKUP(C3768,kamus!$B$2:$B$87,kamus!$A$2:$A$87,0,0,1)</f>
        <v>27</v>
      </c>
      <c r="B3768" t="str">
        <f>_xlfn.XLOOKUP(C3768,kamus!$B$2:$B$87,kamus!$D$2:$D$87,"dihapus",0,1)</f>
        <v>Kalasan</v>
      </c>
      <c r="C3768" t="s">
        <v>235</v>
      </c>
      <c r="D3768">
        <f>_xlfn.XLOOKUP(C3768,kamus!$B$2:$B$87,kamus!$J$2:$J$87,"dihapus",0,1)</f>
        <v>1</v>
      </c>
      <c r="E3768">
        <f t="shared" si="410"/>
        <v>0</v>
      </c>
      <c r="F3768" s="14">
        <v>43678</v>
      </c>
      <c r="G3768" s="1">
        <f t="shared" si="411"/>
        <v>8</v>
      </c>
      <c r="H3768" s="1">
        <f t="shared" si="412"/>
        <v>2019</v>
      </c>
      <c r="I3768">
        <v>0</v>
      </c>
      <c r="J3768">
        <v>1</v>
      </c>
      <c r="K3768">
        <f t="shared" si="406"/>
        <v>1</v>
      </c>
      <c r="L3768">
        <v>38337</v>
      </c>
      <c r="M3768" s="6">
        <f t="shared" si="407"/>
        <v>0</v>
      </c>
      <c r="N3768" s="6">
        <f t="shared" si="408"/>
        <v>2.6084461486292616</v>
      </c>
      <c r="O3768" s="6">
        <f t="shared" si="409"/>
        <v>2.6084461486292616</v>
      </c>
      <c r="Q3768">
        <f>_xlfn.XLOOKUP(C3768&amp;G3768&amp;H3768,covid!$E$2:$E$2184,covid!$D$2:$D$2184,0,0,1)</f>
        <v>0</v>
      </c>
    </row>
    <row r="3769" spans="1:17" x14ac:dyDescent="0.3">
      <c r="A3769">
        <f>_xlfn.XLOOKUP(C3769,kamus!$B$2:$B$87,kamus!$A$2:$A$87,0,0,1)</f>
        <v>28</v>
      </c>
      <c r="B3769" t="str">
        <f>_xlfn.XLOOKUP(C3769,kamus!$B$2:$B$87,kamus!$D$2:$D$87,"dihapus",0,1)</f>
        <v>Kalasan</v>
      </c>
      <c r="C3769" t="s">
        <v>239</v>
      </c>
      <c r="D3769">
        <f>_xlfn.XLOOKUP(C3769,kamus!$B$2:$B$87,kamus!$J$2:$J$87,"dihapus",0,1)</f>
        <v>0</v>
      </c>
      <c r="E3769">
        <f t="shared" si="410"/>
        <v>0</v>
      </c>
      <c r="F3769" s="14">
        <v>43678</v>
      </c>
      <c r="G3769" s="1">
        <f t="shared" si="411"/>
        <v>8</v>
      </c>
      <c r="H3769" s="1">
        <f t="shared" si="412"/>
        <v>2019</v>
      </c>
      <c r="I3769">
        <v>0</v>
      </c>
      <c r="J3769">
        <v>0</v>
      </c>
      <c r="K3769">
        <f t="shared" si="406"/>
        <v>0</v>
      </c>
      <c r="L3769">
        <v>13744</v>
      </c>
      <c r="M3769" s="6">
        <f t="shared" si="407"/>
        <v>0</v>
      </c>
      <c r="N3769" s="6">
        <f t="shared" si="408"/>
        <v>0</v>
      </c>
      <c r="O3769" s="6">
        <f t="shared" si="409"/>
        <v>0</v>
      </c>
      <c r="Q3769">
        <f>_xlfn.XLOOKUP(C3769&amp;G3769&amp;H3769,covid!$E$2:$E$2184,covid!$D$2:$D$2184,0,0,1)</f>
        <v>0</v>
      </c>
    </row>
    <row r="3770" spans="1:17" x14ac:dyDescent="0.3">
      <c r="A3770">
        <f>_xlfn.XLOOKUP(C3770,kamus!$B$2:$B$87,kamus!$A$2:$A$87,0,0,1)</f>
        <v>25</v>
      </c>
      <c r="B3770" t="str">
        <f>_xlfn.XLOOKUP(C3770,kamus!$B$2:$B$87,kamus!$D$2:$D$87,"dihapus",0,1)</f>
        <v>Kalasan</v>
      </c>
      <c r="C3770" t="s">
        <v>265</v>
      </c>
      <c r="D3770">
        <f>_xlfn.XLOOKUP(C3770,kamus!$B$2:$B$87,kamus!$J$2:$J$87,"dihapus",0,1)</f>
        <v>1</v>
      </c>
      <c r="E3770">
        <f t="shared" si="410"/>
        <v>0</v>
      </c>
      <c r="F3770" s="14">
        <v>43678</v>
      </c>
      <c r="G3770" s="1">
        <f t="shared" si="411"/>
        <v>8</v>
      </c>
      <c r="H3770" s="1">
        <f t="shared" si="412"/>
        <v>2019</v>
      </c>
      <c r="I3770">
        <v>0</v>
      </c>
      <c r="J3770">
        <v>7</v>
      </c>
      <c r="K3770">
        <f t="shared" si="406"/>
        <v>7</v>
      </c>
      <c r="L3770">
        <v>17169</v>
      </c>
      <c r="M3770" s="6">
        <f t="shared" si="407"/>
        <v>0</v>
      </c>
      <c r="N3770" s="6">
        <f t="shared" si="408"/>
        <v>40.771157318422738</v>
      </c>
      <c r="O3770" s="6">
        <f t="shared" si="409"/>
        <v>40.771157318422738</v>
      </c>
      <c r="Q3770">
        <f>_xlfn.XLOOKUP(C3770&amp;G3770&amp;H3770,covid!$E$2:$E$2184,covid!$D$2:$D$2184,0,0,1)</f>
        <v>0</v>
      </c>
    </row>
    <row r="3771" spans="1:17" x14ac:dyDescent="0.3">
      <c r="A3771">
        <f>_xlfn.XLOOKUP(C3771,kamus!$B$2:$B$87,kamus!$A$2:$A$87,0,0,1)</f>
        <v>26</v>
      </c>
      <c r="B3771" t="str">
        <f>_xlfn.XLOOKUP(C3771,kamus!$B$2:$B$87,kamus!$D$2:$D$87,"dihapus",0,1)</f>
        <v>Kalasan</v>
      </c>
      <c r="C3771" t="s">
        <v>269</v>
      </c>
      <c r="D3771">
        <f>_xlfn.XLOOKUP(C3771,kamus!$B$2:$B$87,kamus!$J$2:$J$87,"dihapus",0,1)</f>
        <v>1</v>
      </c>
      <c r="E3771">
        <f t="shared" si="410"/>
        <v>0</v>
      </c>
      <c r="F3771" s="14">
        <v>43678</v>
      </c>
      <c r="G3771" s="1">
        <f t="shared" si="411"/>
        <v>8</v>
      </c>
      <c r="H3771" s="1">
        <f t="shared" si="412"/>
        <v>2019</v>
      </c>
      <c r="I3771">
        <v>1</v>
      </c>
      <c r="J3771">
        <v>1</v>
      </c>
      <c r="K3771">
        <f t="shared" si="406"/>
        <v>2</v>
      </c>
      <c r="L3771">
        <v>18588</v>
      </c>
      <c r="M3771" s="6">
        <f t="shared" si="407"/>
        <v>5.3798149343662578</v>
      </c>
      <c r="N3771" s="6">
        <f t="shared" si="408"/>
        <v>5.3798149343662578</v>
      </c>
      <c r="O3771" s="6">
        <f t="shared" si="409"/>
        <v>10.759629868732516</v>
      </c>
      <c r="Q3771">
        <f>_xlfn.XLOOKUP(C3771&amp;G3771&amp;H3771,covid!$E$2:$E$2184,covid!$D$2:$D$2184,0,0,1)</f>
        <v>0</v>
      </c>
    </row>
    <row r="3772" spans="1:17" x14ac:dyDescent="0.3">
      <c r="A3772">
        <f>_xlfn.XLOOKUP(C3772,kamus!$B$2:$B$87,kamus!$A$2:$A$87,0,0,1)</f>
        <v>33</v>
      </c>
      <c r="B3772" t="str">
        <f>_xlfn.XLOOKUP(C3772,kamus!$B$2:$B$87,kamus!$D$2:$D$87,"dihapus",0,1)</f>
        <v>Minggir</v>
      </c>
      <c r="C3772" t="s">
        <v>241</v>
      </c>
      <c r="D3772">
        <f>_xlfn.XLOOKUP(C3772,kamus!$B$2:$B$87,kamus!$J$2:$J$87,"dihapus",0,1)</f>
        <v>0</v>
      </c>
      <c r="E3772">
        <f t="shared" si="410"/>
        <v>0</v>
      </c>
      <c r="F3772" s="14">
        <v>43678</v>
      </c>
      <c r="G3772" s="1">
        <f t="shared" si="411"/>
        <v>8</v>
      </c>
      <c r="H3772" s="1">
        <f t="shared" si="412"/>
        <v>2019</v>
      </c>
      <c r="I3772">
        <v>0</v>
      </c>
      <c r="J3772">
        <v>0</v>
      </c>
      <c r="K3772">
        <f t="shared" si="406"/>
        <v>0</v>
      </c>
      <c r="L3772">
        <v>8300</v>
      </c>
      <c r="M3772" s="6">
        <f t="shared" si="407"/>
        <v>0</v>
      </c>
      <c r="N3772" s="6">
        <f t="shared" si="408"/>
        <v>0</v>
      </c>
      <c r="O3772" s="6">
        <f t="shared" si="409"/>
        <v>0</v>
      </c>
      <c r="Q3772">
        <f>_xlfn.XLOOKUP(C3772&amp;G3772&amp;H3772,covid!$E$2:$E$2184,covid!$D$2:$D$2184,0,0,1)</f>
        <v>0</v>
      </c>
    </row>
    <row r="3773" spans="1:17" x14ac:dyDescent="0.3">
      <c r="A3773">
        <f>_xlfn.XLOOKUP(C3773,kamus!$B$2:$B$87,kamus!$A$2:$A$87,0,0,1)</f>
        <v>31</v>
      </c>
      <c r="B3773" t="str">
        <f>_xlfn.XLOOKUP(C3773,kamus!$B$2:$B$87,kamus!$D$2:$D$87,"dihapus",0,1)</f>
        <v>Minggir</v>
      </c>
      <c r="C3773" t="s">
        <v>242</v>
      </c>
      <c r="D3773">
        <f>_xlfn.XLOOKUP(C3773,kamus!$B$2:$B$87,kamus!$J$2:$J$87,"dihapus",0,1)</f>
        <v>0</v>
      </c>
      <c r="E3773">
        <f t="shared" si="410"/>
        <v>0</v>
      </c>
      <c r="F3773" s="14">
        <v>43678</v>
      </c>
      <c r="G3773" s="1">
        <f t="shared" si="411"/>
        <v>8</v>
      </c>
      <c r="H3773" s="1">
        <f t="shared" si="412"/>
        <v>2019</v>
      </c>
      <c r="I3773">
        <v>0</v>
      </c>
      <c r="J3773">
        <v>0</v>
      </c>
      <c r="K3773">
        <f t="shared" si="406"/>
        <v>0</v>
      </c>
      <c r="L3773">
        <v>3637</v>
      </c>
      <c r="M3773" s="6">
        <f t="shared" si="407"/>
        <v>0</v>
      </c>
      <c r="N3773" s="6">
        <f t="shared" si="408"/>
        <v>0</v>
      </c>
      <c r="O3773" s="6">
        <f t="shared" si="409"/>
        <v>0</v>
      </c>
      <c r="Q3773">
        <f>_xlfn.XLOOKUP(C3773&amp;G3773&amp;H3773,covid!$E$2:$E$2184,covid!$D$2:$D$2184,0,0,1)</f>
        <v>0</v>
      </c>
    </row>
    <row r="3774" spans="1:17" x14ac:dyDescent="0.3">
      <c r="A3774">
        <f>_xlfn.XLOOKUP(C3774,kamus!$B$2:$B$87,kamus!$A$2:$A$87,0,0,1)</f>
        <v>32</v>
      </c>
      <c r="B3774" t="str">
        <f>_xlfn.XLOOKUP(C3774,kamus!$B$2:$B$87,kamus!$D$2:$D$87,"dihapus",0,1)</f>
        <v>Minggir</v>
      </c>
      <c r="C3774" t="s">
        <v>243</v>
      </c>
      <c r="D3774">
        <f>_xlfn.XLOOKUP(C3774,kamus!$B$2:$B$87,kamus!$J$2:$J$87,"dihapus",0,1)</f>
        <v>0</v>
      </c>
      <c r="E3774">
        <f t="shared" si="410"/>
        <v>0</v>
      </c>
      <c r="F3774" s="14">
        <v>43678</v>
      </c>
      <c r="G3774" s="1">
        <f t="shared" si="411"/>
        <v>8</v>
      </c>
      <c r="H3774" s="1">
        <f t="shared" si="412"/>
        <v>2019</v>
      </c>
      <c r="I3774">
        <v>0</v>
      </c>
      <c r="J3774">
        <v>0</v>
      </c>
      <c r="K3774">
        <f t="shared" si="406"/>
        <v>0</v>
      </c>
      <c r="L3774">
        <v>7033</v>
      </c>
      <c r="M3774" s="6">
        <f t="shared" si="407"/>
        <v>0</v>
      </c>
      <c r="N3774" s="6">
        <f t="shared" si="408"/>
        <v>0</v>
      </c>
      <c r="O3774" s="6">
        <f t="shared" si="409"/>
        <v>0</v>
      </c>
      <c r="Q3774">
        <f>_xlfn.XLOOKUP(C3774&amp;G3774&amp;H3774,covid!$E$2:$E$2184,covid!$D$2:$D$2184,0,0,1)</f>
        <v>0</v>
      </c>
    </row>
    <row r="3775" spans="1:17" x14ac:dyDescent="0.3">
      <c r="A3775">
        <f>_xlfn.XLOOKUP(C3775,kamus!$B$2:$B$87,kamus!$A$2:$A$87,0,0,1)</f>
        <v>30</v>
      </c>
      <c r="B3775" t="str">
        <f>_xlfn.XLOOKUP(C3775,kamus!$B$2:$B$87,kamus!$D$2:$D$87,"dihapus",0,1)</f>
        <v>Minggir</v>
      </c>
      <c r="C3775" t="s">
        <v>244</v>
      </c>
      <c r="D3775">
        <f>_xlfn.XLOOKUP(C3775,kamus!$B$2:$B$87,kamus!$J$2:$J$87,"dihapus",0,1)</f>
        <v>0</v>
      </c>
      <c r="E3775">
        <f t="shared" si="410"/>
        <v>0</v>
      </c>
      <c r="F3775" s="14">
        <v>43678</v>
      </c>
      <c r="G3775" s="1">
        <f t="shared" si="411"/>
        <v>8</v>
      </c>
      <c r="H3775" s="1">
        <f t="shared" si="412"/>
        <v>2019</v>
      </c>
      <c r="I3775">
        <v>0</v>
      </c>
      <c r="J3775">
        <v>0</v>
      </c>
      <c r="K3775">
        <f t="shared" si="406"/>
        <v>0</v>
      </c>
      <c r="L3775">
        <v>8777</v>
      </c>
      <c r="M3775" s="6">
        <f t="shared" si="407"/>
        <v>0</v>
      </c>
      <c r="N3775" s="6">
        <f t="shared" si="408"/>
        <v>0</v>
      </c>
      <c r="O3775" s="6">
        <f t="shared" si="409"/>
        <v>0</v>
      </c>
      <c r="Q3775">
        <f>_xlfn.XLOOKUP(C3775&amp;G3775&amp;H3775,covid!$E$2:$E$2184,covid!$D$2:$D$2184,0,0,1)</f>
        <v>0</v>
      </c>
    </row>
    <row r="3776" spans="1:17" x14ac:dyDescent="0.3">
      <c r="A3776">
        <f>_xlfn.XLOOKUP(C3776,kamus!$B$2:$B$87,kamus!$A$2:$A$87,0,0,1)</f>
        <v>29</v>
      </c>
      <c r="B3776" t="str">
        <f>_xlfn.XLOOKUP(C3776,kamus!$B$2:$B$87,kamus!$D$2:$D$87,"dihapus",0,1)</f>
        <v>Minggir</v>
      </c>
      <c r="C3776" t="s">
        <v>245</v>
      </c>
      <c r="D3776">
        <f>_xlfn.XLOOKUP(C3776,kamus!$B$2:$B$87,kamus!$J$2:$J$87,"dihapus",0,1)</f>
        <v>0</v>
      </c>
      <c r="E3776">
        <f t="shared" si="410"/>
        <v>0</v>
      </c>
      <c r="F3776" s="14">
        <v>43678</v>
      </c>
      <c r="G3776" s="1">
        <f t="shared" si="411"/>
        <v>8</v>
      </c>
      <c r="H3776" s="1">
        <f t="shared" si="412"/>
        <v>2019</v>
      </c>
      <c r="I3776">
        <v>0</v>
      </c>
      <c r="J3776">
        <v>1</v>
      </c>
      <c r="K3776">
        <f t="shared" si="406"/>
        <v>1</v>
      </c>
      <c r="L3776">
        <v>5165</v>
      </c>
      <c r="M3776" s="6">
        <f t="shared" si="407"/>
        <v>0</v>
      </c>
      <c r="N3776" s="6">
        <f t="shared" si="408"/>
        <v>19.361084220716361</v>
      </c>
      <c r="O3776" s="6">
        <f t="shared" si="409"/>
        <v>19.361084220716361</v>
      </c>
      <c r="Q3776">
        <f>_xlfn.XLOOKUP(C3776&amp;G3776&amp;H3776,covid!$E$2:$E$2184,covid!$D$2:$D$2184,0,0,1)</f>
        <v>0</v>
      </c>
    </row>
    <row r="3777" spans="1:17" x14ac:dyDescent="0.3">
      <c r="A3777">
        <f>_xlfn.XLOOKUP(C3777,kamus!$B$2:$B$87,kamus!$A$2:$A$87,0,0,1)</f>
        <v>35</v>
      </c>
      <c r="B3777" t="str">
        <f>_xlfn.XLOOKUP(C3777,kamus!$B$2:$B$87,kamus!$D$2:$D$87,"dihapus",0,1)</f>
        <v>Mlati 1</v>
      </c>
      <c r="C3777" t="s">
        <v>240</v>
      </c>
      <c r="D3777">
        <f>_xlfn.XLOOKUP(C3777,kamus!$B$2:$B$87,kamus!$J$2:$J$87,"dihapus",0,1)</f>
        <v>1</v>
      </c>
      <c r="E3777">
        <f t="shared" si="410"/>
        <v>0</v>
      </c>
      <c r="F3777" s="14">
        <v>43678</v>
      </c>
      <c r="G3777" s="1">
        <f t="shared" si="411"/>
        <v>8</v>
      </c>
      <c r="H3777" s="1">
        <f t="shared" si="412"/>
        <v>2019</v>
      </c>
      <c r="I3777">
        <v>0</v>
      </c>
      <c r="J3777">
        <v>0</v>
      </c>
      <c r="K3777">
        <f t="shared" si="406"/>
        <v>0</v>
      </c>
      <c r="L3777">
        <v>18886</v>
      </c>
      <c r="M3777" s="6">
        <f t="shared" si="407"/>
        <v>0</v>
      </c>
      <c r="N3777" s="6">
        <f t="shared" si="408"/>
        <v>0</v>
      </c>
      <c r="O3777" s="6">
        <f t="shared" si="409"/>
        <v>0</v>
      </c>
      <c r="Q3777">
        <f>_xlfn.XLOOKUP(C3777&amp;G3777&amp;H3777,covid!$E$2:$E$2184,covid!$D$2:$D$2184,0,0,1)</f>
        <v>0</v>
      </c>
    </row>
    <row r="3778" spans="1:17" x14ac:dyDescent="0.3">
      <c r="A3778">
        <f>_xlfn.XLOOKUP(C3778,kamus!$B$2:$B$87,kamus!$A$2:$A$87,0,0,1)</f>
        <v>34</v>
      </c>
      <c r="B3778" t="str">
        <f>_xlfn.XLOOKUP(C3778,kamus!$B$2:$B$87,kamus!$D$2:$D$87,"dihapus",0,1)</f>
        <v>Mlati 1</v>
      </c>
      <c r="C3778" t="s">
        <v>254</v>
      </c>
      <c r="D3778">
        <f>_xlfn.XLOOKUP(C3778,kamus!$B$2:$B$87,kamus!$J$2:$J$87,"dihapus",0,1)</f>
        <v>1</v>
      </c>
      <c r="E3778">
        <f t="shared" si="410"/>
        <v>0</v>
      </c>
      <c r="F3778" s="14">
        <v>43678</v>
      </c>
      <c r="G3778" s="1">
        <f t="shared" si="411"/>
        <v>8</v>
      </c>
      <c r="H3778" s="1">
        <f t="shared" si="412"/>
        <v>2019</v>
      </c>
      <c r="I3778">
        <v>1</v>
      </c>
      <c r="J3778">
        <v>0</v>
      </c>
      <c r="K3778">
        <f t="shared" ref="K3778:K3841" si="413">J3778+I3778</f>
        <v>1</v>
      </c>
      <c r="L3778">
        <v>35345</v>
      </c>
      <c r="M3778" s="6">
        <f t="shared" ref="M3778:M3841" si="414">IF(ISBLANK(I3778)=TRUE,"",I3778/$L3778*100000)</f>
        <v>2.8292544914415054</v>
      </c>
      <c r="N3778" s="6">
        <f t="shared" ref="N3778:N3841" si="415">IF(ISBLANK(J3778)=TRUE,"",J3778/$L3778*100000)</f>
        <v>0</v>
      </c>
      <c r="O3778" s="6">
        <f t="shared" ref="O3778:O3841" si="416">IF(ISBLANK(K3778)=TRUE,"",K3778/$L3778*100000)</f>
        <v>2.8292544914415054</v>
      </c>
      <c r="Q3778">
        <f>_xlfn.XLOOKUP(C3778&amp;G3778&amp;H3778,covid!$E$2:$E$2184,covid!$D$2:$D$2184,0,0,1)</f>
        <v>0</v>
      </c>
    </row>
    <row r="3779" spans="1:17" x14ac:dyDescent="0.3">
      <c r="A3779">
        <f>_xlfn.XLOOKUP(C3779,kamus!$B$2:$B$87,kamus!$A$2:$A$87,0,0,1)</f>
        <v>38</v>
      </c>
      <c r="B3779" t="str">
        <f>_xlfn.XLOOKUP(C3779,kamus!$B$2:$B$87,kamus!$D$2:$D$87,"dihapus",0,1)</f>
        <v>Mlati 2</v>
      </c>
      <c r="C3779" t="s">
        <v>258</v>
      </c>
      <c r="D3779">
        <f>_xlfn.XLOOKUP(C3779,kamus!$B$2:$B$87,kamus!$J$2:$J$87,"dihapus",0,1)</f>
        <v>0</v>
      </c>
      <c r="E3779">
        <f t="shared" ref="E3779:E3842" si="417">IF(D3779=0,0,IF(H3779&lt;2021,0,IF(AND(H3779=2021,G3779&lt;5),0,1)))</f>
        <v>0</v>
      </c>
      <c r="F3779" s="14">
        <v>43678</v>
      </c>
      <c r="G3779" s="1">
        <f t="shared" ref="G3779:G3842" si="418">MONTH(F3779)</f>
        <v>8</v>
      </c>
      <c r="H3779" s="1">
        <f t="shared" ref="H3779:H3842" si="419">YEAR(F3779)</f>
        <v>2019</v>
      </c>
      <c r="I3779">
        <v>1</v>
      </c>
      <c r="J3779">
        <v>2</v>
      </c>
      <c r="K3779">
        <f t="shared" si="413"/>
        <v>3</v>
      </c>
      <c r="L3779">
        <v>16653</v>
      </c>
      <c r="M3779" s="6">
        <f t="shared" si="414"/>
        <v>6.0049240377109232</v>
      </c>
      <c r="N3779" s="6">
        <f t="shared" si="415"/>
        <v>12.009848075421846</v>
      </c>
      <c r="O3779" s="6">
        <f t="shared" si="416"/>
        <v>18.014772113132768</v>
      </c>
      <c r="Q3779">
        <f>_xlfn.XLOOKUP(C3779&amp;G3779&amp;H3779,covid!$E$2:$E$2184,covid!$D$2:$D$2184,0,0,1)</f>
        <v>0</v>
      </c>
    </row>
    <row r="3780" spans="1:17" x14ac:dyDescent="0.3">
      <c r="A3780">
        <f>_xlfn.XLOOKUP(C3780,kamus!$B$2:$B$87,kamus!$A$2:$A$87,0,0,1)</f>
        <v>36</v>
      </c>
      <c r="B3780" t="str">
        <f>_xlfn.XLOOKUP(C3780,kamus!$B$2:$B$87,kamus!$D$2:$D$87,"dihapus",0,1)</f>
        <v>Mlati 2</v>
      </c>
      <c r="C3780" t="s">
        <v>268</v>
      </c>
      <c r="D3780">
        <f>_xlfn.XLOOKUP(C3780,kamus!$B$2:$B$87,kamus!$J$2:$J$87,"dihapus",0,1)</f>
        <v>1</v>
      </c>
      <c r="E3780">
        <f t="shared" si="417"/>
        <v>0</v>
      </c>
      <c r="F3780" s="14">
        <v>43678</v>
      </c>
      <c r="G3780" s="1">
        <f t="shared" si="418"/>
        <v>8</v>
      </c>
      <c r="H3780" s="1">
        <f t="shared" si="419"/>
        <v>2019</v>
      </c>
      <c r="I3780">
        <v>1</v>
      </c>
      <c r="J3780">
        <v>0</v>
      </c>
      <c r="K3780">
        <f t="shared" si="413"/>
        <v>1</v>
      </c>
      <c r="L3780">
        <v>11526</v>
      </c>
      <c r="M3780" s="6">
        <f t="shared" si="414"/>
        <v>8.676036786395974</v>
      </c>
      <c r="N3780" s="6">
        <f t="shared" si="415"/>
        <v>0</v>
      </c>
      <c r="O3780" s="6">
        <f t="shared" si="416"/>
        <v>8.676036786395974</v>
      </c>
      <c r="Q3780">
        <f>_xlfn.XLOOKUP(C3780&amp;G3780&amp;H3780,covid!$E$2:$E$2184,covid!$D$2:$D$2184,0,0,1)</f>
        <v>0</v>
      </c>
    </row>
    <row r="3781" spans="1:17" x14ac:dyDescent="0.3">
      <c r="A3781">
        <f>_xlfn.XLOOKUP(C3781,kamus!$B$2:$B$87,kamus!$A$2:$A$87,0,0,1)</f>
        <v>37</v>
      </c>
      <c r="B3781" t="str">
        <f>_xlfn.XLOOKUP(C3781,kamus!$B$2:$B$87,kamus!$D$2:$D$87,"dihapus",0,1)</f>
        <v>Mlati 2</v>
      </c>
      <c r="C3781" t="s">
        <v>270</v>
      </c>
      <c r="D3781">
        <f>_xlfn.XLOOKUP(C3781,kamus!$B$2:$B$87,kamus!$J$2:$J$87,"dihapus",0,1)</f>
        <v>1</v>
      </c>
      <c r="E3781">
        <f t="shared" si="417"/>
        <v>0</v>
      </c>
      <c r="F3781" s="14">
        <v>43678</v>
      </c>
      <c r="G3781" s="1">
        <f t="shared" si="418"/>
        <v>8</v>
      </c>
      <c r="H3781" s="1">
        <f t="shared" si="419"/>
        <v>2019</v>
      </c>
      <c r="I3781">
        <v>0</v>
      </c>
      <c r="J3781">
        <v>1</v>
      </c>
      <c r="K3781">
        <f t="shared" si="413"/>
        <v>1</v>
      </c>
      <c r="L3781">
        <v>13694</v>
      </c>
      <c r="M3781" s="6">
        <f t="shared" si="414"/>
        <v>0</v>
      </c>
      <c r="N3781" s="6">
        <f t="shared" si="415"/>
        <v>7.3024682342631806</v>
      </c>
      <c r="O3781" s="6">
        <f t="shared" si="416"/>
        <v>7.3024682342631806</v>
      </c>
      <c r="Q3781">
        <f>_xlfn.XLOOKUP(C3781&amp;G3781&amp;H3781,covid!$E$2:$E$2184,covid!$D$2:$D$2184,0,0,1)</f>
        <v>0</v>
      </c>
    </row>
    <row r="3782" spans="1:17" x14ac:dyDescent="0.3">
      <c r="A3782">
        <f>_xlfn.XLOOKUP(C3782,kamus!$B$2:$B$87,kamus!$A$2:$A$87,0,0,1)</f>
        <v>39</v>
      </c>
      <c r="B3782" t="str">
        <f>_xlfn.XLOOKUP(C3782,kamus!$B$2:$B$87,kamus!$D$2:$D$87,"dihapus",0,1)</f>
        <v>Moyudan</v>
      </c>
      <c r="C3782" t="s">
        <v>259</v>
      </c>
      <c r="D3782">
        <f>_xlfn.XLOOKUP(C3782,kamus!$B$2:$B$87,kamus!$J$2:$J$87,"dihapus",0,1)</f>
        <v>0</v>
      </c>
      <c r="E3782">
        <f t="shared" si="417"/>
        <v>0</v>
      </c>
      <c r="F3782" s="14">
        <v>43678</v>
      </c>
      <c r="G3782" s="1">
        <f t="shared" si="418"/>
        <v>8</v>
      </c>
      <c r="H3782" s="1">
        <f t="shared" si="419"/>
        <v>2019</v>
      </c>
      <c r="I3782">
        <v>0</v>
      </c>
      <c r="J3782">
        <v>0</v>
      </c>
      <c r="K3782">
        <f t="shared" si="413"/>
        <v>0</v>
      </c>
      <c r="L3782">
        <v>11875</v>
      </c>
      <c r="M3782" s="6">
        <f t="shared" si="414"/>
        <v>0</v>
      </c>
      <c r="N3782" s="6">
        <f t="shared" si="415"/>
        <v>0</v>
      </c>
      <c r="O3782" s="6">
        <f t="shared" si="416"/>
        <v>0</v>
      </c>
      <c r="Q3782">
        <f>_xlfn.XLOOKUP(C3782&amp;G3782&amp;H3782,covid!$E$2:$E$2184,covid!$D$2:$D$2184,0,0,1)</f>
        <v>0</v>
      </c>
    </row>
    <row r="3783" spans="1:17" x14ac:dyDescent="0.3">
      <c r="A3783">
        <f>_xlfn.XLOOKUP(C3783,kamus!$B$2:$B$87,kamus!$A$2:$A$87,0,0,1)</f>
        <v>42</v>
      </c>
      <c r="B3783" t="str">
        <f>_xlfn.XLOOKUP(C3783,kamus!$B$2:$B$87,kamus!$D$2:$D$87,"dihapus",0,1)</f>
        <v>Moyudan</v>
      </c>
      <c r="C3783" t="s">
        <v>260</v>
      </c>
      <c r="D3783">
        <f>_xlfn.XLOOKUP(C3783,kamus!$B$2:$B$87,kamus!$J$2:$J$87,"dihapus",0,1)</f>
        <v>0</v>
      </c>
      <c r="E3783">
        <f t="shared" si="417"/>
        <v>0</v>
      </c>
      <c r="F3783" s="14">
        <v>43678</v>
      </c>
      <c r="G3783" s="1">
        <f t="shared" si="418"/>
        <v>8</v>
      </c>
      <c r="H3783" s="1">
        <f t="shared" si="419"/>
        <v>2019</v>
      </c>
      <c r="I3783">
        <v>0</v>
      </c>
      <c r="J3783">
        <v>0</v>
      </c>
      <c r="K3783">
        <f t="shared" si="413"/>
        <v>0</v>
      </c>
      <c r="L3783">
        <v>7197</v>
      </c>
      <c r="M3783" s="6">
        <f t="shared" si="414"/>
        <v>0</v>
      </c>
      <c r="N3783" s="6">
        <f t="shared" si="415"/>
        <v>0</v>
      </c>
      <c r="O3783" s="6">
        <f t="shared" si="416"/>
        <v>0</v>
      </c>
      <c r="Q3783">
        <f>_xlfn.XLOOKUP(C3783&amp;G3783&amp;H3783,covid!$E$2:$E$2184,covid!$D$2:$D$2184,0,0,1)</f>
        <v>0</v>
      </c>
    </row>
    <row r="3784" spans="1:17" x14ac:dyDescent="0.3">
      <c r="A3784">
        <f>_xlfn.XLOOKUP(C3784,kamus!$B$2:$B$87,kamus!$A$2:$A$87,0,0,1)</f>
        <v>41</v>
      </c>
      <c r="B3784" t="str">
        <f>_xlfn.XLOOKUP(C3784,kamus!$B$2:$B$87,kamus!$D$2:$D$87,"dihapus",0,1)</f>
        <v>Moyudan</v>
      </c>
      <c r="C3784" t="s">
        <v>262</v>
      </c>
      <c r="D3784">
        <f>_xlfn.XLOOKUP(C3784,kamus!$B$2:$B$87,kamus!$J$2:$J$87,"dihapus",0,1)</f>
        <v>0</v>
      </c>
      <c r="E3784">
        <f t="shared" si="417"/>
        <v>0</v>
      </c>
      <c r="F3784" s="14">
        <v>43678</v>
      </c>
      <c r="G3784" s="1">
        <f t="shared" si="418"/>
        <v>8</v>
      </c>
      <c r="H3784" s="1">
        <f t="shared" si="419"/>
        <v>2019</v>
      </c>
      <c r="I3784">
        <v>0</v>
      </c>
      <c r="J3784">
        <v>0</v>
      </c>
      <c r="K3784">
        <f t="shared" si="413"/>
        <v>0</v>
      </c>
      <c r="L3784">
        <v>6705</v>
      </c>
      <c r="M3784" s="6">
        <f t="shared" si="414"/>
        <v>0</v>
      </c>
      <c r="N3784" s="6">
        <f t="shared" si="415"/>
        <v>0</v>
      </c>
      <c r="O3784" s="6">
        <f t="shared" si="416"/>
        <v>0</v>
      </c>
      <c r="Q3784">
        <f>_xlfn.XLOOKUP(C3784&amp;G3784&amp;H3784,covid!$E$2:$E$2184,covid!$D$2:$D$2184,0,0,1)</f>
        <v>0</v>
      </c>
    </row>
    <row r="3785" spans="1:17" x14ac:dyDescent="0.3">
      <c r="A3785">
        <f>_xlfn.XLOOKUP(C3785,kamus!$B$2:$B$87,kamus!$A$2:$A$87,0,0,1)</f>
        <v>40</v>
      </c>
      <c r="B3785" t="str">
        <f>_xlfn.XLOOKUP(C3785,kamus!$B$2:$B$87,kamus!$D$2:$D$87,"dihapus",0,1)</f>
        <v>Moyudan</v>
      </c>
      <c r="C3785" t="s">
        <v>264</v>
      </c>
      <c r="D3785">
        <f>_xlfn.XLOOKUP(C3785,kamus!$B$2:$B$87,kamus!$J$2:$J$87,"dihapus",0,1)</f>
        <v>0</v>
      </c>
      <c r="E3785">
        <f t="shared" si="417"/>
        <v>0</v>
      </c>
      <c r="F3785" s="14">
        <v>43678</v>
      </c>
      <c r="G3785" s="1">
        <f t="shared" si="418"/>
        <v>8</v>
      </c>
      <c r="H3785" s="1">
        <f t="shared" si="419"/>
        <v>2019</v>
      </c>
      <c r="I3785">
        <v>0</v>
      </c>
      <c r="J3785">
        <v>0</v>
      </c>
      <c r="K3785">
        <f t="shared" si="413"/>
        <v>0</v>
      </c>
      <c r="L3785">
        <v>8347</v>
      </c>
      <c r="M3785" s="6">
        <f t="shared" si="414"/>
        <v>0</v>
      </c>
      <c r="N3785" s="6">
        <f t="shared" si="415"/>
        <v>0</v>
      </c>
      <c r="O3785" s="6">
        <f t="shared" si="416"/>
        <v>0</v>
      </c>
      <c r="Q3785">
        <f>_xlfn.XLOOKUP(C3785&amp;G3785&amp;H3785,covid!$E$2:$E$2184,covid!$D$2:$D$2184,0,0,1)</f>
        <v>0</v>
      </c>
    </row>
    <row r="3786" spans="1:17" x14ac:dyDescent="0.3">
      <c r="A3786">
        <f>_xlfn.XLOOKUP(C3786,kamus!$B$2:$B$87,kamus!$A$2:$A$87,0,0,1)</f>
        <v>43</v>
      </c>
      <c r="B3786" t="str">
        <f>_xlfn.XLOOKUP(C3786,kamus!$B$2:$B$87,kamus!$D$2:$D$87,"dihapus",0,1)</f>
        <v>Ngaglik 1</v>
      </c>
      <c r="C3786" t="s">
        <v>228</v>
      </c>
      <c r="D3786">
        <f>_xlfn.XLOOKUP(C3786,kamus!$B$2:$B$87,kamus!$J$2:$J$87,"dihapus",0,1)</f>
        <v>1</v>
      </c>
      <c r="E3786">
        <f t="shared" si="417"/>
        <v>0</v>
      </c>
      <c r="F3786" s="14">
        <v>43678</v>
      </c>
      <c r="G3786" s="1">
        <f t="shared" si="418"/>
        <v>8</v>
      </c>
      <c r="H3786" s="1">
        <f t="shared" si="419"/>
        <v>2019</v>
      </c>
      <c r="I3786">
        <v>0</v>
      </c>
      <c r="J3786">
        <v>0</v>
      </c>
      <c r="K3786">
        <f t="shared" si="413"/>
        <v>0</v>
      </c>
      <c r="L3786">
        <v>12705</v>
      </c>
      <c r="M3786" s="6">
        <f t="shared" si="414"/>
        <v>0</v>
      </c>
      <c r="N3786" s="6">
        <f t="shared" si="415"/>
        <v>0</v>
      </c>
      <c r="O3786" s="6">
        <f t="shared" si="416"/>
        <v>0</v>
      </c>
      <c r="Q3786">
        <f>_xlfn.XLOOKUP(C3786&amp;G3786&amp;H3786,covid!$E$2:$E$2184,covid!$D$2:$D$2184,0,0,1)</f>
        <v>0</v>
      </c>
    </row>
    <row r="3787" spans="1:17" x14ac:dyDescent="0.3">
      <c r="A3787">
        <f>_xlfn.XLOOKUP(C3787,kamus!$B$2:$B$87,kamus!$A$2:$A$87,0,0,1)</f>
        <v>44</v>
      </c>
      <c r="B3787" t="str">
        <f>_xlfn.XLOOKUP(C3787,kamus!$B$2:$B$87,kamus!$D$2:$D$87,"dihapus",0,1)</f>
        <v>Ngaglik 1</v>
      </c>
      <c r="C3787" t="s">
        <v>237</v>
      </c>
      <c r="D3787">
        <f>_xlfn.XLOOKUP(C3787,kamus!$B$2:$B$87,kamus!$J$2:$J$87,"dihapus",0,1)</f>
        <v>1</v>
      </c>
      <c r="E3787">
        <f t="shared" si="417"/>
        <v>0</v>
      </c>
      <c r="F3787" s="14">
        <v>43678</v>
      </c>
      <c r="G3787" s="1">
        <f t="shared" si="418"/>
        <v>8</v>
      </c>
      <c r="H3787" s="1">
        <f t="shared" si="419"/>
        <v>2019</v>
      </c>
      <c r="I3787">
        <v>0</v>
      </c>
      <c r="J3787">
        <v>0</v>
      </c>
      <c r="K3787">
        <f t="shared" si="413"/>
        <v>0</v>
      </c>
      <c r="L3787">
        <v>21934</v>
      </c>
      <c r="M3787" s="6">
        <f t="shared" si="414"/>
        <v>0</v>
      </c>
      <c r="N3787" s="6">
        <f t="shared" si="415"/>
        <v>0</v>
      </c>
      <c r="O3787" s="6">
        <f t="shared" si="416"/>
        <v>0</v>
      </c>
      <c r="Q3787">
        <f>_xlfn.XLOOKUP(C3787&amp;G3787&amp;H3787,covid!$E$2:$E$2184,covid!$D$2:$D$2184,0,0,1)</f>
        <v>0</v>
      </c>
    </row>
    <row r="3788" spans="1:17" x14ac:dyDescent="0.3">
      <c r="A3788">
        <f>_xlfn.XLOOKUP(C3788,kamus!$B$2:$B$87,kamus!$A$2:$A$87,0,0,1)</f>
        <v>45</v>
      </c>
      <c r="B3788" t="str">
        <f>_xlfn.XLOOKUP(C3788,kamus!$B$2:$B$87,kamus!$D$2:$D$87,"dihapus",0,1)</f>
        <v>Ngaglik 1</v>
      </c>
      <c r="C3788" t="s">
        <v>255</v>
      </c>
      <c r="D3788">
        <f>_xlfn.XLOOKUP(C3788,kamus!$B$2:$B$87,kamus!$J$2:$J$87,"dihapus",0,1)</f>
        <v>1</v>
      </c>
      <c r="E3788">
        <f t="shared" si="417"/>
        <v>0</v>
      </c>
      <c r="F3788" s="14">
        <v>43678</v>
      </c>
      <c r="G3788" s="1">
        <f t="shared" si="418"/>
        <v>8</v>
      </c>
      <c r="H3788" s="1">
        <f t="shared" si="419"/>
        <v>2019</v>
      </c>
      <c r="I3788">
        <v>0</v>
      </c>
      <c r="J3788">
        <v>0</v>
      </c>
      <c r="K3788">
        <f t="shared" si="413"/>
        <v>0</v>
      </c>
      <c r="L3788">
        <v>19793</v>
      </c>
      <c r="M3788" s="6">
        <f t="shared" si="414"/>
        <v>0</v>
      </c>
      <c r="N3788" s="6">
        <f t="shared" si="415"/>
        <v>0</v>
      </c>
      <c r="O3788" s="6">
        <f t="shared" si="416"/>
        <v>0</v>
      </c>
      <c r="Q3788">
        <f>_xlfn.XLOOKUP(C3788&amp;G3788&amp;H3788,covid!$E$2:$E$2184,covid!$D$2:$D$2184,0,0,1)</f>
        <v>0</v>
      </c>
    </row>
    <row r="3789" spans="1:17" x14ac:dyDescent="0.3">
      <c r="A3789">
        <f>_xlfn.XLOOKUP(C3789,kamus!$B$2:$B$87,kamus!$A$2:$A$87,0,0,1)</f>
        <v>48</v>
      </c>
      <c r="B3789" t="str">
        <f>_xlfn.XLOOKUP(C3789,kamus!$B$2:$B$87,kamus!$D$2:$D$87,"dihapus",0,1)</f>
        <v>Ngaglik 2</v>
      </c>
      <c r="C3789" t="s">
        <v>208</v>
      </c>
      <c r="D3789">
        <f>_xlfn.XLOOKUP(C3789,kamus!$B$2:$B$87,kamus!$J$2:$J$87,"dihapus",0,1)</f>
        <v>1</v>
      </c>
      <c r="E3789">
        <f t="shared" si="417"/>
        <v>0</v>
      </c>
      <c r="F3789" s="14">
        <v>43678</v>
      </c>
      <c r="G3789" s="1">
        <f t="shared" si="418"/>
        <v>8</v>
      </c>
      <c r="H3789" s="1">
        <f t="shared" si="419"/>
        <v>2019</v>
      </c>
      <c r="I3789">
        <v>0</v>
      </c>
      <c r="J3789">
        <v>0</v>
      </c>
      <c r="K3789">
        <f t="shared" si="413"/>
        <v>0</v>
      </c>
      <c r="L3789">
        <v>10447</v>
      </c>
      <c r="M3789" s="6">
        <f t="shared" si="414"/>
        <v>0</v>
      </c>
      <c r="N3789" s="6">
        <f t="shared" si="415"/>
        <v>0</v>
      </c>
      <c r="O3789" s="6">
        <f t="shared" si="416"/>
        <v>0</v>
      </c>
      <c r="Q3789">
        <f>_xlfn.XLOOKUP(C3789&amp;G3789&amp;H3789,covid!$E$2:$E$2184,covid!$D$2:$D$2184,0,0,1)</f>
        <v>0</v>
      </c>
    </row>
    <row r="3790" spans="1:17" x14ac:dyDescent="0.3">
      <c r="A3790">
        <f>_xlfn.XLOOKUP(C3790,kamus!$B$2:$B$87,kamus!$A$2:$A$87,0,0,1)</f>
        <v>47</v>
      </c>
      <c r="B3790" t="str">
        <f>_xlfn.XLOOKUP(C3790,kamus!$B$2:$B$87,kamus!$D$2:$D$87,"dihapus",0,1)</f>
        <v>Ngaglik 2</v>
      </c>
      <c r="C3790" t="s">
        <v>238</v>
      </c>
      <c r="D3790">
        <f>_xlfn.XLOOKUP(C3790,kamus!$B$2:$B$87,kamus!$J$2:$J$87,"dihapus",0,1)</f>
        <v>1</v>
      </c>
      <c r="E3790">
        <f t="shared" si="417"/>
        <v>0</v>
      </c>
      <c r="F3790" s="14">
        <v>43678</v>
      </c>
      <c r="G3790" s="1">
        <f t="shared" si="418"/>
        <v>8</v>
      </c>
      <c r="H3790" s="1">
        <f t="shared" si="419"/>
        <v>2019</v>
      </c>
      <c r="I3790">
        <v>0</v>
      </c>
      <c r="J3790">
        <v>4</v>
      </c>
      <c r="K3790">
        <f t="shared" si="413"/>
        <v>4</v>
      </c>
      <c r="L3790">
        <v>22367</v>
      </c>
      <c r="M3790" s="6">
        <f t="shared" si="414"/>
        <v>0</v>
      </c>
      <c r="N3790" s="6">
        <f t="shared" si="415"/>
        <v>17.883489068717306</v>
      </c>
      <c r="O3790" s="6">
        <f t="shared" si="416"/>
        <v>17.883489068717306</v>
      </c>
      <c r="Q3790">
        <f>_xlfn.XLOOKUP(C3790&amp;G3790&amp;H3790,covid!$E$2:$E$2184,covid!$D$2:$D$2184,0,0,1)</f>
        <v>0</v>
      </c>
    </row>
    <row r="3791" spans="1:17" x14ac:dyDescent="0.3">
      <c r="A3791">
        <f>_xlfn.XLOOKUP(C3791,kamus!$B$2:$B$87,kamus!$A$2:$A$87,0,0,1)</f>
        <v>46</v>
      </c>
      <c r="B3791" t="str">
        <f>_xlfn.XLOOKUP(C3791,kamus!$B$2:$B$87,kamus!$D$2:$D$87,"dihapus",0,1)</f>
        <v>Ngaglik 2</v>
      </c>
      <c r="C3791" t="s">
        <v>257</v>
      </c>
      <c r="D3791">
        <f>_xlfn.XLOOKUP(C3791,kamus!$B$2:$B$87,kamus!$J$2:$J$87,"dihapus",0,1)</f>
        <v>1</v>
      </c>
      <c r="E3791">
        <f t="shared" si="417"/>
        <v>0</v>
      </c>
      <c r="F3791" s="14">
        <v>43678</v>
      </c>
      <c r="G3791" s="1">
        <f t="shared" si="418"/>
        <v>8</v>
      </c>
      <c r="H3791" s="1">
        <f t="shared" si="419"/>
        <v>2019</v>
      </c>
      <c r="I3791">
        <v>0</v>
      </c>
      <c r="J3791">
        <v>0</v>
      </c>
      <c r="K3791">
        <f t="shared" si="413"/>
        <v>0</v>
      </c>
      <c r="L3791">
        <v>16910</v>
      </c>
      <c r="M3791" s="6">
        <f t="shared" si="414"/>
        <v>0</v>
      </c>
      <c r="N3791" s="6">
        <f t="shared" si="415"/>
        <v>0</v>
      </c>
      <c r="O3791" s="6">
        <f t="shared" si="416"/>
        <v>0</v>
      </c>
      <c r="Q3791">
        <f>_xlfn.XLOOKUP(C3791&amp;G3791&amp;H3791,covid!$E$2:$E$2184,covid!$D$2:$D$2184,0,0,1)</f>
        <v>0</v>
      </c>
    </row>
    <row r="3792" spans="1:17" x14ac:dyDescent="0.3">
      <c r="A3792">
        <f>_xlfn.XLOOKUP(C3792,kamus!$B$2:$B$87,kamus!$A$2:$A$87,0,0,1)</f>
        <v>50</v>
      </c>
      <c r="B3792" t="str">
        <f>_xlfn.XLOOKUP(C3792,kamus!$B$2:$B$87,kamus!$D$2:$D$87,"dihapus",0,1)</f>
        <v>Ngemplak 1</v>
      </c>
      <c r="C3792" t="s">
        <v>202</v>
      </c>
      <c r="D3792">
        <f>_xlfn.XLOOKUP(C3792,kamus!$B$2:$B$87,kamus!$J$2:$J$87,"dihapus",0,1)</f>
        <v>0</v>
      </c>
      <c r="E3792">
        <f t="shared" si="417"/>
        <v>0</v>
      </c>
      <c r="F3792" s="14">
        <v>43678</v>
      </c>
      <c r="G3792" s="1">
        <f t="shared" si="418"/>
        <v>8</v>
      </c>
      <c r="H3792" s="1">
        <f t="shared" si="419"/>
        <v>2019</v>
      </c>
      <c r="I3792">
        <v>0</v>
      </c>
      <c r="J3792">
        <v>0</v>
      </c>
      <c r="K3792">
        <f t="shared" si="413"/>
        <v>0</v>
      </c>
      <c r="L3792">
        <v>7988</v>
      </c>
      <c r="M3792" s="6">
        <f t="shared" si="414"/>
        <v>0</v>
      </c>
      <c r="N3792" s="6">
        <f t="shared" si="415"/>
        <v>0</v>
      </c>
      <c r="O3792" s="6">
        <f t="shared" si="416"/>
        <v>0</v>
      </c>
      <c r="Q3792">
        <f>_xlfn.XLOOKUP(C3792&amp;G3792&amp;H3792,covid!$E$2:$E$2184,covid!$D$2:$D$2184,0,0,1)</f>
        <v>0</v>
      </c>
    </row>
    <row r="3793" spans="1:17" x14ac:dyDescent="0.3">
      <c r="A3793">
        <f>_xlfn.XLOOKUP(C3793,kamus!$B$2:$B$87,kamus!$A$2:$A$87,0,0,1)</f>
        <v>51</v>
      </c>
      <c r="B3793" t="str">
        <f>_xlfn.XLOOKUP(C3793,kamus!$B$2:$B$87,kamus!$D$2:$D$87,"dihapus",0,1)</f>
        <v>Ngemplak 1</v>
      </c>
      <c r="C3793" t="s">
        <v>256</v>
      </c>
      <c r="D3793">
        <f>_xlfn.XLOOKUP(C3793,kamus!$B$2:$B$87,kamus!$J$2:$J$87,"dihapus",0,1)</f>
        <v>0</v>
      </c>
      <c r="E3793">
        <f t="shared" si="417"/>
        <v>0</v>
      </c>
      <c r="F3793" s="14">
        <v>43678</v>
      </c>
      <c r="G3793" s="1">
        <f t="shared" si="418"/>
        <v>8</v>
      </c>
      <c r="H3793" s="1">
        <f t="shared" si="419"/>
        <v>2019</v>
      </c>
      <c r="I3793">
        <v>0</v>
      </c>
      <c r="J3793">
        <v>0</v>
      </c>
      <c r="K3793">
        <f t="shared" si="413"/>
        <v>0</v>
      </c>
      <c r="L3793">
        <v>8208</v>
      </c>
      <c r="M3793" s="6">
        <f t="shared" si="414"/>
        <v>0</v>
      </c>
      <c r="N3793" s="6">
        <f t="shared" si="415"/>
        <v>0</v>
      </c>
      <c r="O3793" s="6">
        <f t="shared" si="416"/>
        <v>0</v>
      </c>
      <c r="Q3793">
        <f>_xlfn.XLOOKUP(C3793&amp;G3793&amp;H3793,covid!$E$2:$E$2184,covid!$D$2:$D$2184,0,0,1)</f>
        <v>0</v>
      </c>
    </row>
    <row r="3794" spans="1:17" x14ac:dyDescent="0.3">
      <c r="A3794">
        <f>_xlfn.XLOOKUP(C3794,kamus!$B$2:$B$87,kamus!$A$2:$A$87,0,0,1)</f>
        <v>49</v>
      </c>
      <c r="B3794" t="str">
        <f>_xlfn.XLOOKUP(C3794,kamus!$B$2:$B$87,kamus!$D$2:$D$87,"dihapus",0,1)</f>
        <v>Ngemplak 1</v>
      </c>
      <c r="C3794" t="s">
        <v>276</v>
      </c>
      <c r="D3794">
        <f>_xlfn.XLOOKUP(C3794,kamus!$B$2:$B$87,kamus!$J$2:$J$87,"dihapus",0,1)</f>
        <v>1</v>
      </c>
      <c r="E3794">
        <f t="shared" si="417"/>
        <v>0</v>
      </c>
      <c r="F3794" s="14">
        <v>43678</v>
      </c>
      <c r="G3794" s="1">
        <f t="shared" si="418"/>
        <v>8</v>
      </c>
      <c r="H3794" s="1">
        <f t="shared" si="419"/>
        <v>2019</v>
      </c>
      <c r="I3794">
        <v>1</v>
      </c>
      <c r="J3794">
        <v>0</v>
      </c>
      <c r="K3794">
        <f t="shared" si="413"/>
        <v>1</v>
      </c>
      <c r="L3794">
        <v>9697</v>
      </c>
      <c r="M3794" s="6">
        <f t="shared" si="414"/>
        <v>10.312467773538208</v>
      </c>
      <c r="N3794" s="6">
        <f t="shared" si="415"/>
        <v>0</v>
      </c>
      <c r="O3794" s="6">
        <f t="shared" si="416"/>
        <v>10.312467773538208</v>
      </c>
      <c r="Q3794">
        <f>_xlfn.XLOOKUP(C3794&amp;G3794&amp;H3794,covid!$E$2:$E$2184,covid!$D$2:$D$2184,0,0,1)</f>
        <v>0</v>
      </c>
    </row>
    <row r="3795" spans="1:17" x14ac:dyDescent="0.3">
      <c r="A3795">
        <f>_xlfn.XLOOKUP(C3795,kamus!$B$2:$B$87,kamus!$A$2:$A$87,0,0,1)</f>
        <v>52</v>
      </c>
      <c r="B3795" t="str">
        <f>_xlfn.XLOOKUP(C3795,kamus!$B$2:$B$87,kamus!$D$2:$D$87,"dihapus",0,1)</f>
        <v>Ngemplak 2</v>
      </c>
      <c r="C3795" t="s">
        <v>277</v>
      </c>
      <c r="D3795">
        <f>_xlfn.XLOOKUP(C3795,kamus!$B$2:$B$87,kamus!$J$2:$J$87,"dihapus",0,1)</f>
        <v>1</v>
      </c>
      <c r="E3795">
        <f t="shared" si="417"/>
        <v>0</v>
      </c>
      <c r="F3795" s="14">
        <v>43678</v>
      </c>
      <c r="G3795" s="1">
        <f t="shared" si="418"/>
        <v>8</v>
      </c>
      <c r="H3795" s="1">
        <f t="shared" si="419"/>
        <v>2019</v>
      </c>
      <c r="I3795">
        <v>0</v>
      </c>
      <c r="J3795">
        <v>0</v>
      </c>
      <c r="K3795">
        <f t="shared" si="413"/>
        <v>0</v>
      </c>
      <c r="L3795">
        <v>31636</v>
      </c>
      <c r="M3795" s="6">
        <f t="shared" si="414"/>
        <v>0</v>
      </c>
      <c r="N3795" s="6">
        <f t="shared" si="415"/>
        <v>0</v>
      </c>
      <c r="O3795" s="6">
        <f t="shared" si="416"/>
        <v>0</v>
      </c>
      <c r="Q3795">
        <f>_xlfn.XLOOKUP(C3795&amp;G3795&amp;H3795,covid!$E$2:$E$2184,covid!$D$2:$D$2184,0,0,1)</f>
        <v>0</v>
      </c>
    </row>
    <row r="3796" spans="1:17" x14ac:dyDescent="0.3">
      <c r="A3796">
        <f>_xlfn.XLOOKUP(C3796,kamus!$B$2:$B$87,kamus!$A$2:$A$87,0,0,1)</f>
        <v>53</v>
      </c>
      <c r="B3796" t="str">
        <f>_xlfn.XLOOKUP(C3796,kamus!$B$2:$B$87,kamus!$D$2:$D$87,"dihapus",0,1)</f>
        <v>Ngemplak 2</v>
      </c>
      <c r="C3796" t="s">
        <v>278</v>
      </c>
      <c r="D3796">
        <f>_xlfn.XLOOKUP(C3796,kamus!$B$2:$B$87,kamus!$J$2:$J$87,"dihapus",0,1)</f>
        <v>0</v>
      </c>
      <c r="E3796">
        <f t="shared" si="417"/>
        <v>0</v>
      </c>
      <c r="F3796" s="14">
        <v>43678</v>
      </c>
      <c r="G3796" s="1">
        <f t="shared" si="418"/>
        <v>8</v>
      </c>
      <c r="H3796" s="1">
        <f t="shared" si="419"/>
        <v>2019</v>
      </c>
      <c r="I3796">
        <v>0</v>
      </c>
      <c r="J3796">
        <v>0</v>
      </c>
      <c r="K3796">
        <f t="shared" si="413"/>
        <v>0</v>
      </c>
      <c r="L3796">
        <v>8894</v>
      </c>
      <c r="M3796" s="6">
        <f t="shared" si="414"/>
        <v>0</v>
      </c>
      <c r="N3796" s="6">
        <f t="shared" si="415"/>
        <v>0</v>
      </c>
      <c r="O3796" s="6">
        <f t="shared" si="416"/>
        <v>0</v>
      </c>
      <c r="Q3796">
        <f>_xlfn.XLOOKUP(C3796&amp;G3796&amp;H3796,covid!$E$2:$E$2184,covid!$D$2:$D$2184,0,0,1)</f>
        <v>0</v>
      </c>
    </row>
    <row r="3797" spans="1:17" x14ac:dyDescent="0.3">
      <c r="A3797">
        <f>_xlfn.XLOOKUP(C3797,kamus!$B$2:$B$87,kamus!$A$2:$A$87,0,0,1)</f>
        <v>57</v>
      </c>
      <c r="B3797" t="str">
        <f>_xlfn.XLOOKUP(C3797,kamus!$B$2:$B$87,kamus!$D$2:$D$87,"dihapus",0,1)</f>
        <v>Pakem</v>
      </c>
      <c r="C3797" t="s">
        <v>204</v>
      </c>
      <c r="D3797">
        <f>_xlfn.XLOOKUP(C3797,kamus!$B$2:$B$87,kamus!$J$2:$J$87,"dihapus",0,1)</f>
        <v>0</v>
      </c>
      <c r="E3797">
        <f t="shared" si="417"/>
        <v>0</v>
      </c>
      <c r="F3797" s="14">
        <v>43678</v>
      </c>
      <c r="G3797" s="1">
        <f t="shared" si="418"/>
        <v>8</v>
      </c>
      <c r="H3797" s="1">
        <f t="shared" si="419"/>
        <v>2019</v>
      </c>
      <c r="I3797">
        <v>0</v>
      </c>
      <c r="J3797">
        <v>0</v>
      </c>
      <c r="K3797">
        <f t="shared" si="413"/>
        <v>0</v>
      </c>
      <c r="L3797">
        <v>6864</v>
      </c>
      <c r="M3797" s="6">
        <f t="shared" si="414"/>
        <v>0</v>
      </c>
      <c r="N3797" s="6">
        <f t="shared" si="415"/>
        <v>0</v>
      </c>
      <c r="O3797" s="6">
        <f t="shared" si="416"/>
        <v>0</v>
      </c>
      <c r="Q3797">
        <f>_xlfn.XLOOKUP(C3797&amp;G3797&amp;H3797,covid!$E$2:$E$2184,covid!$D$2:$D$2184,0,0,1)</f>
        <v>0</v>
      </c>
    </row>
    <row r="3798" spans="1:17" x14ac:dyDescent="0.3">
      <c r="A3798">
        <f>_xlfn.XLOOKUP(C3798,kamus!$B$2:$B$87,kamus!$A$2:$A$87,0,0,1)</f>
        <v>54</v>
      </c>
      <c r="B3798" t="str">
        <f>_xlfn.XLOOKUP(C3798,kamus!$B$2:$B$87,kamus!$D$2:$D$87,"dihapus",0,1)</f>
        <v>Pakem</v>
      </c>
      <c r="C3798" t="s">
        <v>213</v>
      </c>
      <c r="D3798">
        <f>_xlfn.XLOOKUP(C3798,kamus!$B$2:$B$87,kamus!$J$2:$J$87,"dihapus",0,1)</f>
        <v>0</v>
      </c>
      <c r="E3798">
        <f t="shared" si="417"/>
        <v>0</v>
      </c>
      <c r="F3798" s="14">
        <v>43678</v>
      </c>
      <c r="G3798" s="1">
        <f t="shared" si="418"/>
        <v>8</v>
      </c>
      <c r="H3798" s="1">
        <f t="shared" si="419"/>
        <v>2019</v>
      </c>
      <c r="I3798">
        <v>0</v>
      </c>
      <c r="J3798">
        <v>0</v>
      </c>
      <c r="K3798">
        <f t="shared" si="413"/>
        <v>0</v>
      </c>
      <c r="L3798">
        <v>9160</v>
      </c>
      <c r="M3798" s="6">
        <f t="shared" si="414"/>
        <v>0</v>
      </c>
      <c r="N3798" s="6">
        <f t="shared" si="415"/>
        <v>0</v>
      </c>
      <c r="O3798" s="6">
        <f t="shared" si="416"/>
        <v>0</v>
      </c>
      <c r="Q3798">
        <f>_xlfn.XLOOKUP(C3798&amp;G3798&amp;H3798,covid!$E$2:$E$2184,covid!$D$2:$D$2184,0,0,1)</f>
        <v>0</v>
      </c>
    </row>
    <row r="3799" spans="1:17" x14ac:dyDescent="0.3">
      <c r="A3799">
        <f>_xlfn.XLOOKUP(C3799,kamus!$B$2:$B$87,kamus!$A$2:$A$87,0,0,1)</f>
        <v>56</v>
      </c>
      <c r="B3799" t="str">
        <f>_xlfn.XLOOKUP(C3799,kamus!$B$2:$B$87,kamus!$D$2:$D$87,"dihapus",0,1)</f>
        <v>Pakem</v>
      </c>
      <c r="C3799" t="s">
        <v>214</v>
      </c>
      <c r="D3799">
        <f>_xlfn.XLOOKUP(C3799,kamus!$B$2:$B$87,kamus!$J$2:$J$87,"dihapus",0,1)</f>
        <v>1</v>
      </c>
      <c r="E3799">
        <f t="shared" si="417"/>
        <v>0</v>
      </c>
      <c r="F3799" s="14">
        <v>43678</v>
      </c>
      <c r="G3799" s="1">
        <f t="shared" si="418"/>
        <v>8</v>
      </c>
      <c r="H3799" s="1">
        <f t="shared" si="419"/>
        <v>2019</v>
      </c>
      <c r="I3799">
        <v>0</v>
      </c>
      <c r="J3799">
        <v>0</v>
      </c>
      <c r="K3799">
        <f t="shared" si="413"/>
        <v>0</v>
      </c>
      <c r="L3799">
        <v>6711</v>
      </c>
      <c r="M3799" s="6">
        <f t="shared" si="414"/>
        <v>0</v>
      </c>
      <c r="N3799" s="6">
        <f t="shared" si="415"/>
        <v>0</v>
      </c>
      <c r="O3799" s="6">
        <f t="shared" si="416"/>
        <v>0</v>
      </c>
      <c r="Q3799">
        <f>_xlfn.XLOOKUP(C3799&amp;G3799&amp;H3799,covid!$E$2:$E$2184,covid!$D$2:$D$2184,0,0,1)</f>
        <v>0</v>
      </c>
    </row>
    <row r="3800" spans="1:17" x14ac:dyDescent="0.3">
      <c r="A3800">
        <f>_xlfn.XLOOKUP(C3800,kamus!$B$2:$B$87,kamus!$A$2:$A$87,0,0,1)</f>
        <v>58</v>
      </c>
      <c r="B3800" t="str">
        <f>_xlfn.XLOOKUP(C3800,kamus!$B$2:$B$87,kamus!$D$2:$D$87,"dihapus",0,1)</f>
        <v>Pakem</v>
      </c>
      <c r="C3800" t="s">
        <v>231</v>
      </c>
      <c r="D3800">
        <f>_xlfn.XLOOKUP(C3800,kamus!$B$2:$B$87,kamus!$J$2:$J$87,"dihapus",0,1)</f>
        <v>0</v>
      </c>
      <c r="E3800">
        <f t="shared" si="417"/>
        <v>0</v>
      </c>
      <c r="F3800" s="14">
        <v>43678</v>
      </c>
      <c r="G3800" s="1">
        <f t="shared" si="418"/>
        <v>8</v>
      </c>
      <c r="H3800" s="1">
        <f t="shared" si="419"/>
        <v>2019</v>
      </c>
      <c r="I3800">
        <v>0</v>
      </c>
      <c r="J3800">
        <v>0</v>
      </c>
      <c r="K3800">
        <f t="shared" si="413"/>
        <v>0</v>
      </c>
      <c r="L3800">
        <v>6932</v>
      </c>
      <c r="M3800" s="6">
        <f t="shared" si="414"/>
        <v>0</v>
      </c>
      <c r="N3800" s="6">
        <f t="shared" si="415"/>
        <v>0</v>
      </c>
      <c r="O3800" s="6">
        <f t="shared" si="416"/>
        <v>0</v>
      </c>
      <c r="Q3800">
        <f>_xlfn.XLOOKUP(C3800&amp;G3800&amp;H3800,covid!$E$2:$E$2184,covid!$D$2:$D$2184,0,0,1)</f>
        <v>0</v>
      </c>
    </row>
    <row r="3801" spans="1:17" x14ac:dyDescent="0.3">
      <c r="A3801">
        <f>_xlfn.XLOOKUP(C3801,kamus!$B$2:$B$87,kamus!$A$2:$A$87,0,0,1)</f>
        <v>55</v>
      </c>
      <c r="B3801" t="str">
        <f>_xlfn.XLOOKUP(C3801,kamus!$B$2:$B$87,kamus!$D$2:$D$87,"dihapus",0,1)</f>
        <v>Pakem</v>
      </c>
      <c r="C3801" t="s">
        <v>234</v>
      </c>
      <c r="D3801">
        <f>_xlfn.XLOOKUP(C3801,kamus!$B$2:$B$87,kamus!$J$2:$J$87,"dihapus",0,1)</f>
        <v>0</v>
      </c>
      <c r="E3801">
        <f t="shared" si="417"/>
        <v>0</v>
      </c>
      <c r="F3801" s="14">
        <v>43678</v>
      </c>
      <c r="G3801" s="1">
        <f t="shared" si="418"/>
        <v>8</v>
      </c>
      <c r="H3801" s="1">
        <f t="shared" si="419"/>
        <v>2019</v>
      </c>
      <c r="I3801">
        <v>0</v>
      </c>
      <c r="J3801">
        <v>0</v>
      </c>
      <c r="K3801">
        <f t="shared" si="413"/>
        <v>0</v>
      </c>
      <c r="L3801">
        <v>9891</v>
      </c>
      <c r="M3801" s="6">
        <f t="shared" si="414"/>
        <v>0</v>
      </c>
      <c r="N3801" s="6">
        <f t="shared" si="415"/>
        <v>0</v>
      </c>
      <c r="O3801" s="6">
        <f t="shared" si="416"/>
        <v>0</v>
      </c>
      <c r="Q3801">
        <f>_xlfn.XLOOKUP(C3801&amp;G3801&amp;H3801,covid!$E$2:$E$2184,covid!$D$2:$D$2184,0,0,1)</f>
        <v>0</v>
      </c>
    </row>
    <row r="3802" spans="1:17" x14ac:dyDescent="0.3">
      <c r="A3802">
        <f>_xlfn.XLOOKUP(C3802,kamus!$B$2:$B$87,kamus!$A$2:$A$87,0,0,1)</f>
        <v>64</v>
      </c>
      <c r="B3802" t="str">
        <f>_xlfn.XLOOKUP(C3802,kamus!$B$2:$B$87,kamus!$D$2:$D$87,"dihapus",0,1)</f>
        <v>Prambanan</v>
      </c>
      <c r="C3802" t="s">
        <v>203</v>
      </c>
      <c r="D3802">
        <f>_xlfn.XLOOKUP(C3802,kamus!$B$2:$B$87,kamus!$J$2:$J$87,"dihapus",0,1)</f>
        <v>1</v>
      </c>
      <c r="E3802">
        <f t="shared" si="417"/>
        <v>0</v>
      </c>
      <c r="F3802" s="14">
        <v>43678</v>
      </c>
      <c r="G3802" s="1">
        <f t="shared" si="418"/>
        <v>8</v>
      </c>
      <c r="H3802" s="1">
        <f t="shared" si="419"/>
        <v>2019</v>
      </c>
      <c r="I3802">
        <v>1</v>
      </c>
      <c r="J3802">
        <v>0</v>
      </c>
      <c r="K3802">
        <f t="shared" si="413"/>
        <v>1</v>
      </c>
      <c r="L3802">
        <v>12600</v>
      </c>
      <c r="M3802" s="6">
        <f t="shared" si="414"/>
        <v>7.9365079365079367</v>
      </c>
      <c r="N3802" s="6">
        <f t="shared" si="415"/>
        <v>0</v>
      </c>
      <c r="O3802" s="6">
        <f t="shared" si="416"/>
        <v>7.9365079365079367</v>
      </c>
      <c r="Q3802">
        <f>_xlfn.XLOOKUP(C3802&amp;G3802&amp;H3802,covid!$E$2:$E$2184,covid!$D$2:$D$2184,0,0,1)</f>
        <v>0</v>
      </c>
    </row>
    <row r="3803" spans="1:17" x14ac:dyDescent="0.3">
      <c r="A3803">
        <f>_xlfn.XLOOKUP(C3803,kamus!$B$2:$B$87,kamus!$A$2:$A$87,0,0,1)</f>
        <v>59</v>
      </c>
      <c r="B3803" t="str">
        <f>_xlfn.XLOOKUP(C3803,kamus!$B$2:$B$87,kamus!$D$2:$D$87,"dihapus",0,1)</f>
        <v>Prambanan</v>
      </c>
      <c r="C3803" t="s">
        <v>210</v>
      </c>
      <c r="D3803">
        <f>_xlfn.XLOOKUP(C3803,kamus!$B$2:$B$87,kamus!$J$2:$J$87,"dihapus",0,1)</f>
        <v>0</v>
      </c>
      <c r="E3803">
        <f t="shared" si="417"/>
        <v>0</v>
      </c>
      <c r="F3803" s="14">
        <v>43678</v>
      </c>
      <c r="G3803" s="1">
        <f t="shared" si="418"/>
        <v>8</v>
      </c>
      <c r="H3803" s="1">
        <f t="shared" si="419"/>
        <v>2019</v>
      </c>
      <c r="I3803">
        <v>0</v>
      </c>
      <c r="J3803">
        <v>0</v>
      </c>
      <c r="K3803">
        <f t="shared" si="413"/>
        <v>0</v>
      </c>
      <c r="L3803">
        <v>4755</v>
      </c>
      <c r="M3803" s="6">
        <f t="shared" si="414"/>
        <v>0</v>
      </c>
      <c r="N3803" s="6">
        <f t="shared" si="415"/>
        <v>0</v>
      </c>
      <c r="O3803" s="6">
        <f t="shared" si="416"/>
        <v>0</v>
      </c>
      <c r="Q3803">
        <f>_xlfn.XLOOKUP(C3803&amp;G3803&amp;H3803,covid!$E$2:$E$2184,covid!$D$2:$D$2184,0,0,1)</f>
        <v>0</v>
      </c>
    </row>
    <row r="3804" spans="1:17" x14ac:dyDescent="0.3">
      <c r="A3804">
        <f>_xlfn.XLOOKUP(C3804,kamus!$B$2:$B$87,kamus!$A$2:$A$87,0,0,1)</f>
        <v>61</v>
      </c>
      <c r="B3804" t="str">
        <f>_xlfn.XLOOKUP(C3804,kamus!$B$2:$B$87,kamus!$D$2:$D$87,"dihapus",0,1)</f>
        <v>Prambanan</v>
      </c>
      <c r="C3804" t="s">
        <v>219</v>
      </c>
      <c r="D3804">
        <f>_xlfn.XLOOKUP(C3804,kamus!$B$2:$B$87,kamus!$J$2:$J$87,"dihapus",0,1)</f>
        <v>0</v>
      </c>
      <c r="E3804">
        <f t="shared" si="417"/>
        <v>0</v>
      </c>
      <c r="F3804" s="14">
        <v>43678</v>
      </c>
      <c r="G3804" s="1">
        <f t="shared" si="418"/>
        <v>8</v>
      </c>
      <c r="H3804" s="1">
        <f t="shared" si="419"/>
        <v>2019</v>
      </c>
      <c r="I3804">
        <v>0</v>
      </c>
      <c r="J3804">
        <v>0</v>
      </c>
      <c r="K3804">
        <f t="shared" si="413"/>
        <v>0</v>
      </c>
      <c r="L3804">
        <v>14215</v>
      </c>
      <c r="M3804" s="6">
        <f t="shared" si="414"/>
        <v>0</v>
      </c>
      <c r="N3804" s="6">
        <f t="shared" si="415"/>
        <v>0</v>
      </c>
      <c r="O3804" s="6">
        <f t="shared" si="416"/>
        <v>0</v>
      </c>
      <c r="Q3804">
        <f>_xlfn.XLOOKUP(C3804&amp;G3804&amp;H3804,covid!$E$2:$E$2184,covid!$D$2:$D$2184,0,0,1)</f>
        <v>0</v>
      </c>
    </row>
    <row r="3805" spans="1:17" x14ac:dyDescent="0.3">
      <c r="A3805">
        <f>_xlfn.XLOOKUP(C3805,kamus!$B$2:$B$87,kamus!$A$2:$A$87,0,0,1)</f>
        <v>62</v>
      </c>
      <c r="B3805" t="str">
        <f>_xlfn.XLOOKUP(C3805,kamus!$B$2:$B$87,kamus!$D$2:$D$87,"dihapus",0,1)</f>
        <v>Prambanan</v>
      </c>
      <c r="C3805" t="s">
        <v>236</v>
      </c>
      <c r="D3805">
        <f>_xlfn.XLOOKUP(C3805,kamus!$B$2:$B$87,kamus!$J$2:$J$87,"dihapus",0,1)</f>
        <v>0</v>
      </c>
      <c r="E3805">
        <f t="shared" si="417"/>
        <v>0</v>
      </c>
      <c r="F3805" s="14">
        <v>43678</v>
      </c>
      <c r="G3805" s="1">
        <f t="shared" si="418"/>
        <v>8</v>
      </c>
      <c r="H3805" s="1">
        <f t="shared" si="419"/>
        <v>2019</v>
      </c>
      <c r="I3805">
        <v>1</v>
      </c>
      <c r="J3805">
        <v>0</v>
      </c>
      <c r="K3805">
        <f t="shared" si="413"/>
        <v>1</v>
      </c>
      <c r="L3805">
        <v>6067</v>
      </c>
      <c r="M3805" s="6">
        <f t="shared" si="414"/>
        <v>16.482610845557936</v>
      </c>
      <c r="N3805" s="6">
        <f t="shared" si="415"/>
        <v>0</v>
      </c>
      <c r="O3805" s="6">
        <f t="shared" si="416"/>
        <v>16.482610845557936</v>
      </c>
      <c r="Q3805">
        <f>_xlfn.XLOOKUP(C3805&amp;G3805&amp;H3805,covid!$E$2:$E$2184,covid!$D$2:$D$2184,0,0,1)</f>
        <v>0</v>
      </c>
    </row>
    <row r="3806" spans="1:17" x14ac:dyDescent="0.3">
      <c r="A3806">
        <f>_xlfn.XLOOKUP(C3806,kamus!$B$2:$B$87,kamus!$A$2:$A$87,0,0,1)</f>
        <v>63</v>
      </c>
      <c r="B3806" t="str">
        <f>_xlfn.XLOOKUP(C3806,kamus!$B$2:$B$87,kamus!$D$2:$D$87,"dihapus",0,1)</f>
        <v>Prambanan</v>
      </c>
      <c r="C3806" t="s">
        <v>261</v>
      </c>
      <c r="D3806">
        <f>_xlfn.XLOOKUP(C3806,kamus!$B$2:$B$87,kamus!$J$2:$J$87,"dihapus",0,1)</f>
        <v>0</v>
      </c>
      <c r="E3806">
        <f t="shared" si="417"/>
        <v>0</v>
      </c>
      <c r="F3806" s="14">
        <v>43678</v>
      </c>
      <c r="G3806" s="1">
        <f t="shared" si="418"/>
        <v>8</v>
      </c>
      <c r="H3806" s="1">
        <f t="shared" si="419"/>
        <v>2019</v>
      </c>
      <c r="I3806">
        <v>0</v>
      </c>
      <c r="J3806">
        <v>0</v>
      </c>
      <c r="K3806">
        <f t="shared" si="413"/>
        <v>0</v>
      </c>
      <c r="L3806">
        <v>15373</v>
      </c>
      <c r="M3806" s="6">
        <f t="shared" si="414"/>
        <v>0</v>
      </c>
      <c r="N3806" s="6">
        <f t="shared" si="415"/>
        <v>0</v>
      </c>
      <c r="O3806" s="6">
        <f t="shared" si="416"/>
        <v>0</v>
      </c>
      <c r="Q3806">
        <f>_xlfn.XLOOKUP(C3806&amp;G3806&amp;H3806,covid!$E$2:$E$2184,covid!$D$2:$D$2184,0,0,1)</f>
        <v>0</v>
      </c>
    </row>
    <row r="3807" spans="1:17" x14ac:dyDescent="0.3">
      <c r="A3807">
        <f>_xlfn.XLOOKUP(C3807,kamus!$B$2:$B$87,kamus!$A$2:$A$87,0,0,1)</f>
        <v>60</v>
      </c>
      <c r="B3807" t="str">
        <f>_xlfn.XLOOKUP(C3807,kamus!$B$2:$B$87,kamus!$D$2:$D$87,"dihapus",0,1)</f>
        <v>Prambanan</v>
      </c>
      <c r="C3807" t="s">
        <v>280</v>
      </c>
      <c r="D3807">
        <f>_xlfn.XLOOKUP(C3807,kamus!$B$2:$B$87,kamus!$J$2:$J$87,"dihapus",0,1)</f>
        <v>0</v>
      </c>
      <c r="E3807">
        <f t="shared" si="417"/>
        <v>0</v>
      </c>
      <c r="F3807" s="14">
        <v>43678</v>
      </c>
      <c r="G3807" s="1">
        <f t="shared" si="418"/>
        <v>8</v>
      </c>
      <c r="H3807" s="1">
        <f t="shared" si="419"/>
        <v>2019</v>
      </c>
      <c r="I3807">
        <v>0</v>
      </c>
      <c r="J3807">
        <v>0</v>
      </c>
      <c r="K3807">
        <f t="shared" si="413"/>
        <v>0</v>
      </c>
      <c r="L3807">
        <v>2810</v>
      </c>
      <c r="M3807" s="6">
        <f t="shared" si="414"/>
        <v>0</v>
      </c>
      <c r="N3807" s="6">
        <f t="shared" si="415"/>
        <v>0</v>
      </c>
      <c r="O3807" s="6">
        <f t="shared" si="416"/>
        <v>0</v>
      </c>
      <c r="Q3807">
        <f>_xlfn.XLOOKUP(C3807&amp;G3807&amp;H3807,covid!$E$2:$E$2184,covid!$D$2:$D$2184,0,0,1)</f>
        <v>0</v>
      </c>
    </row>
    <row r="3808" spans="1:17" x14ac:dyDescent="0.3">
      <c r="A3808">
        <f>_xlfn.XLOOKUP(C3808,kamus!$B$2:$B$87,kamus!$A$2:$A$87,0,0,1)</f>
        <v>67</v>
      </c>
      <c r="B3808" t="str">
        <f>_xlfn.XLOOKUP(C3808,kamus!$B$2:$B$87,kamus!$D$2:$D$87,"dihapus",0,1)</f>
        <v>Seyegan</v>
      </c>
      <c r="C3808" t="s">
        <v>221</v>
      </c>
      <c r="D3808">
        <f>_xlfn.XLOOKUP(C3808,kamus!$B$2:$B$87,kamus!$J$2:$J$87,"dihapus",0,1)</f>
        <v>0</v>
      </c>
      <c r="E3808">
        <f t="shared" si="417"/>
        <v>0</v>
      </c>
      <c r="F3808" s="14">
        <v>43678</v>
      </c>
      <c r="G3808" s="1">
        <f t="shared" si="418"/>
        <v>8</v>
      </c>
      <c r="H3808" s="1">
        <f t="shared" si="419"/>
        <v>2019</v>
      </c>
      <c r="I3808">
        <v>1</v>
      </c>
      <c r="J3808">
        <v>0</v>
      </c>
      <c r="K3808">
        <f t="shared" si="413"/>
        <v>1</v>
      </c>
      <c r="L3808">
        <v>10795</v>
      </c>
      <c r="M3808" s="6">
        <f t="shared" si="414"/>
        <v>9.263547938860583</v>
      </c>
      <c r="N3808" s="6">
        <f t="shared" si="415"/>
        <v>0</v>
      </c>
      <c r="O3808" s="6">
        <f t="shared" si="416"/>
        <v>9.263547938860583</v>
      </c>
      <c r="Q3808">
        <f>_xlfn.XLOOKUP(C3808&amp;G3808&amp;H3808,covid!$E$2:$E$2184,covid!$D$2:$D$2184,0,0,1)</f>
        <v>0</v>
      </c>
    </row>
    <row r="3809" spans="1:17" x14ac:dyDescent="0.3">
      <c r="A3809">
        <f>_xlfn.XLOOKUP(C3809,kamus!$B$2:$B$87,kamus!$A$2:$A$87,0,0,1)</f>
        <v>66</v>
      </c>
      <c r="B3809" t="str">
        <f>_xlfn.XLOOKUP(C3809,kamus!$B$2:$B$87,kamus!$D$2:$D$87,"dihapus",0,1)</f>
        <v>Seyegan</v>
      </c>
      <c r="C3809" t="s">
        <v>222</v>
      </c>
      <c r="D3809">
        <f>_xlfn.XLOOKUP(C3809,kamus!$B$2:$B$87,kamus!$J$2:$J$87,"dihapus",0,1)</f>
        <v>0</v>
      </c>
      <c r="E3809">
        <f t="shared" si="417"/>
        <v>0</v>
      </c>
      <c r="F3809" s="14">
        <v>43678</v>
      </c>
      <c r="G3809" s="1">
        <f t="shared" si="418"/>
        <v>8</v>
      </c>
      <c r="H3809" s="1">
        <f t="shared" si="419"/>
        <v>2019</v>
      </c>
      <c r="I3809">
        <v>0</v>
      </c>
      <c r="J3809">
        <v>0</v>
      </c>
      <c r="K3809">
        <f t="shared" si="413"/>
        <v>0</v>
      </c>
      <c r="L3809">
        <v>9586</v>
      </c>
      <c r="M3809" s="6">
        <f t="shared" si="414"/>
        <v>0</v>
      </c>
      <c r="N3809" s="6">
        <f t="shared" si="415"/>
        <v>0</v>
      </c>
      <c r="O3809" s="6">
        <f t="shared" si="416"/>
        <v>0</v>
      </c>
      <c r="Q3809">
        <f>_xlfn.XLOOKUP(C3809&amp;G3809&amp;H3809,covid!$E$2:$E$2184,covid!$D$2:$D$2184,0,0,1)</f>
        <v>0</v>
      </c>
    </row>
    <row r="3810" spans="1:17" x14ac:dyDescent="0.3">
      <c r="A3810">
        <f>_xlfn.XLOOKUP(C3810,kamus!$B$2:$B$87,kamus!$A$2:$A$87,0,0,1)</f>
        <v>68</v>
      </c>
      <c r="B3810" t="str">
        <f>_xlfn.XLOOKUP(C3810,kamus!$B$2:$B$87,kamus!$D$2:$D$87,"dihapus",0,1)</f>
        <v>Seyegan</v>
      </c>
      <c r="C3810" t="s">
        <v>223</v>
      </c>
      <c r="D3810">
        <f>_xlfn.XLOOKUP(C3810,kamus!$B$2:$B$87,kamus!$J$2:$J$87,"dihapus",0,1)</f>
        <v>0</v>
      </c>
      <c r="E3810">
        <f t="shared" si="417"/>
        <v>0</v>
      </c>
      <c r="F3810" s="14">
        <v>43678</v>
      </c>
      <c r="G3810" s="1">
        <f t="shared" si="418"/>
        <v>8</v>
      </c>
      <c r="H3810" s="1">
        <f t="shared" si="419"/>
        <v>2019</v>
      </c>
      <c r="I3810">
        <v>0</v>
      </c>
      <c r="J3810">
        <v>0</v>
      </c>
      <c r="K3810">
        <f t="shared" si="413"/>
        <v>0</v>
      </c>
      <c r="L3810">
        <v>8063</v>
      </c>
      <c r="M3810" s="6">
        <f t="shared" si="414"/>
        <v>0</v>
      </c>
      <c r="N3810" s="6">
        <f t="shared" si="415"/>
        <v>0</v>
      </c>
      <c r="O3810" s="6">
        <f t="shared" si="416"/>
        <v>0</v>
      </c>
      <c r="Q3810">
        <f>_xlfn.XLOOKUP(C3810&amp;G3810&amp;H3810,covid!$E$2:$E$2184,covid!$D$2:$D$2184,0,0,1)</f>
        <v>0</v>
      </c>
    </row>
    <row r="3811" spans="1:17" x14ac:dyDescent="0.3">
      <c r="A3811">
        <f>_xlfn.XLOOKUP(C3811,kamus!$B$2:$B$87,kamus!$A$2:$A$87,0,0,1)</f>
        <v>65</v>
      </c>
      <c r="B3811" t="str">
        <f>_xlfn.XLOOKUP(C3811,kamus!$B$2:$B$87,kamus!$D$2:$D$87,"dihapus",0,1)</f>
        <v>Seyegan</v>
      </c>
      <c r="C3811" t="s">
        <v>224</v>
      </c>
      <c r="D3811">
        <f>_xlfn.XLOOKUP(C3811,kamus!$B$2:$B$87,kamus!$J$2:$J$87,"dihapus",0,1)</f>
        <v>1</v>
      </c>
      <c r="E3811">
        <f t="shared" si="417"/>
        <v>0</v>
      </c>
      <c r="F3811" s="14">
        <v>43678</v>
      </c>
      <c r="G3811" s="1">
        <f t="shared" si="418"/>
        <v>8</v>
      </c>
      <c r="H3811" s="1">
        <f t="shared" si="419"/>
        <v>2019</v>
      </c>
      <c r="I3811">
        <v>0</v>
      </c>
      <c r="J3811">
        <v>0</v>
      </c>
      <c r="K3811">
        <f t="shared" si="413"/>
        <v>0</v>
      </c>
      <c r="L3811">
        <v>11242</v>
      </c>
      <c r="M3811" s="6">
        <f t="shared" si="414"/>
        <v>0</v>
      </c>
      <c r="N3811" s="6">
        <f t="shared" si="415"/>
        <v>0</v>
      </c>
      <c r="O3811" s="6">
        <f t="shared" si="416"/>
        <v>0</v>
      </c>
      <c r="Q3811">
        <f>_xlfn.XLOOKUP(C3811&amp;G3811&amp;H3811,covid!$E$2:$E$2184,covid!$D$2:$D$2184,0,0,1)</f>
        <v>0</v>
      </c>
    </row>
    <row r="3812" spans="1:17" x14ac:dyDescent="0.3">
      <c r="A3812">
        <f>_xlfn.XLOOKUP(C3812,kamus!$B$2:$B$87,kamus!$A$2:$A$87,0,0,1)</f>
        <v>69</v>
      </c>
      <c r="B3812" t="str">
        <f>_xlfn.XLOOKUP(C3812,kamus!$B$2:$B$87,kamus!$D$2:$D$87,"dihapus",0,1)</f>
        <v>Seyegan</v>
      </c>
      <c r="C3812" t="s">
        <v>225</v>
      </c>
      <c r="D3812">
        <f>_xlfn.XLOOKUP(C3812,kamus!$B$2:$B$87,kamus!$J$2:$J$87,"dihapus",0,1)</f>
        <v>0</v>
      </c>
      <c r="E3812">
        <f t="shared" si="417"/>
        <v>0</v>
      </c>
      <c r="F3812" s="14">
        <v>43678</v>
      </c>
      <c r="G3812" s="1">
        <f t="shared" si="418"/>
        <v>8</v>
      </c>
      <c r="H3812" s="1">
        <f t="shared" si="419"/>
        <v>2019</v>
      </c>
      <c r="I3812">
        <v>0</v>
      </c>
      <c r="J3812">
        <v>2</v>
      </c>
      <c r="K3812">
        <f t="shared" si="413"/>
        <v>2</v>
      </c>
      <c r="L3812">
        <v>13538</v>
      </c>
      <c r="M3812" s="6">
        <f t="shared" si="414"/>
        <v>0</v>
      </c>
      <c r="N3812" s="6">
        <f t="shared" si="415"/>
        <v>14.773230905599055</v>
      </c>
      <c r="O3812" s="6">
        <f t="shared" si="416"/>
        <v>14.773230905599055</v>
      </c>
      <c r="Q3812">
        <f>_xlfn.XLOOKUP(C3812&amp;G3812&amp;H3812,covid!$E$2:$E$2184,covid!$D$2:$D$2184,0,0,1)</f>
        <v>0</v>
      </c>
    </row>
    <row r="3813" spans="1:17" x14ac:dyDescent="0.3">
      <c r="A3813">
        <f>_xlfn.XLOOKUP(C3813,kamus!$B$2:$B$87,kamus!$A$2:$A$87,0,0,1)</f>
        <v>74</v>
      </c>
      <c r="B3813" t="str">
        <f>_xlfn.XLOOKUP(C3813,kamus!$B$2:$B$87,kamus!$D$2:$D$87,"dihapus",0,1)</f>
        <v>Sleman</v>
      </c>
      <c r="C3813" t="s">
        <v>205</v>
      </c>
      <c r="D3813">
        <f>_xlfn.XLOOKUP(C3813,kamus!$B$2:$B$87,kamus!$J$2:$J$87,"dihapus",0,1)</f>
        <v>1</v>
      </c>
      <c r="E3813">
        <f t="shared" si="417"/>
        <v>0</v>
      </c>
      <c r="F3813" s="14">
        <v>43678</v>
      </c>
      <c r="G3813" s="1">
        <f t="shared" si="418"/>
        <v>8</v>
      </c>
      <c r="H3813" s="1">
        <f t="shared" si="419"/>
        <v>2019</v>
      </c>
      <c r="I3813">
        <v>1</v>
      </c>
      <c r="J3813">
        <v>1</v>
      </c>
      <c r="K3813">
        <f t="shared" si="413"/>
        <v>2</v>
      </c>
      <c r="L3813">
        <v>15603</v>
      </c>
      <c r="M3813" s="6">
        <f t="shared" si="414"/>
        <v>6.4090239056591676</v>
      </c>
      <c r="N3813" s="6">
        <f t="shared" si="415"/>
        <v>6.4090239056591676</v>
      </c>
      <c r="O3813" s="6">
        <f t="shared" si="416"/>
        <v>12.818047811318335</v>
      </c>
      <c r="Q3813">
        <f>_xlfn.XLOOKUP(C3813&amp;G3813&amp;H3813,covid!$E$2:$E$2184,covid!$D$2:$D$2184,0,0,1)</f>
        <v>0</v>
      </c>
    </row>
    <row r="3814" spans="1:17" x14ac:dyDescent="0.3">
      <c r="A3814">
        <f>_xlfn.XLOOKUP(C3814,kamus!$B$2:$B$87,kamus!$A$2:$A$87,0,0,1)</f>
        <v>73</v>
      </c>
      <c r="B3814" t="str">
        <f>_xlfn.XLOOKUP(C3814,kamus!$B$2:$B$87,kamus!$D$2:$D$87,"dihapus",0,1)</f>
        <v>Sleman</v>
      </c>
      <c r="C3814" t="s">
        <v>232</v>
      </c>
      <c r="D3814">
        <f>_xlfn.XLOOKUP(C3814,kamus!$B$2:$B$87,kamus!$J$2:$J$87,"dihapus",0,1)</f>
        <v>1</v>
      </c>
      <c r="E3814">
        <f t="shared" si="417"/>
        <v>0</v>
      </c>
      <c r="F3814" s="14">
        <v>43678</v>
      </c>
      <c r="G3814" s="1">
        <f t="shared" si="418"/>
        <v>8</v>
      </c>
      <c r="H3814" s="1">
        <f t="shared" si="419"/>
        <v>2019</v>
      </c>
      <c r="I3814">
        <v>1</v>
      </c>
      <c r="J3814">
        <v>0</v>
      </c>
      <c r="K3814">
        <f t="shared" si="413"/>
        <v>1</v>
      </c>
      <c r="L3814">
        <v>12906</v>
      </c>
      <c r="M3814" s="6">
        <f t="shared" si="414"/>
        <v>7.7483341081667447</v>
      </c>
      <c r="N3814" s="6">
        <f t="shared" si="415"/>
        <v>0</v>
      </c>
      <c r="O3814" s="6">
        <f t="shared" si="416"/>
        <v>7.7483341081667447</v>
      </c>
      <c r="Q3814">
        <f>_xlfn.XLOOKUP(C3814&amp;G3814&amp;H3814,covid!$E$2:$E$2184,covid!$D$2:$D$2184,0,0,1)</f>
        <v>0</v>
      </c>
    </row>
    <row r="3815" spans="1:17" x14ac:dyDescent="0.3">
      <c r="A3815">
        <f>_xlfn.XLOOKUP(C3815,kamus!$B$2:$B$87,kamus!$A$2:$A$87,0,0,1)</f>
        <v>71</v>
      </c>
      <c r="B3815" t="str">
        <f>_xlfn.XLOOKUP(C3815,kamus!$B$2:$B$87,kamus!$D$2:$D$87,"dihapus",0,1)</f>
        <v>Sleman</v>
      </c>
      <c r="C3815" t="s">
        <v>271</v>
      </c>
      <c r="D3815">
        <f>_xlfn.XLOOKUP(C3815,kamus!$B$2:$B$87,kamus!$J$2:$J$87,"dihapus",0,1)</f>
        <v>1</v>
      </c>
      <c r="E3815">
        <f t="shared" si="417"/>
        <v>0</v>
      </c>
      <c r="F3815" s="14">
        <v>43678</v>
      </c>
      <c r="G3815" s="1">
        <f t="shared" si="418"/>
        <v>8</v>
      </c>
      <c r="H3815" s="1">
        <f t="shared" si="419"/>
        <v>2019</v>
      </c>
      <c r="I3815">
        <v>1</v>
      </c>
      <c r="J3815">
        <v>0</v>
      </c>
      <c r="K3815">
        <f t="shared" si="413"/>
        <v>1</v>
      </c>
      <c r="L3815">
        <v>15590</v>
      </c>
      <c r="M3815" s="6">
        <f t="shared" si="414"/>
        <v>6.4143681847338048</v>
      </c>
      <c r="N3815" s="6">
        <f t="shared" si="415"/>
        <v>0</v>
      </c>
      <c r="O3815" s="6">
        <f t="shared" si="416"/>
        <v>6.4143681847338048</v>
      </c>
      <c r="Q3815">
        <f>_xlfn.XLOOKUP(C3815&amp;G3815&amp;H3815,covid!$E$2:$E$2184,covid!$D$2:$D$2184,0,0,1)</f>
        <v>0</v>
      </c>
    </row>
    <row r="3816" spans="1:17" x14ac:dyDescent="0.3">
      <c r="A3816">
        <f>_xlfn.XLOOKUP(C3816,kamus!$B$2:$B$87,kamus!$A$2:$A$87,0,0,1)</f>
        <v>72</v>
      </c>
      <c r="B3816" t="str">
        <f>_xlfn.XLOOKUP(C3816,kamus!$B$2:$B$87,kamus!$D$2:$D$87,"dihapus",0,1)</f>
        <v>Sleman</v>
      </c>
      <c r="C3816" t="s">
        <v>273</v>
      </c>
      <c r="D3816">
        <f>_xlfn.XLOOKUP(C3816,kamus!$B$2:$B$87,kamus!$J$2:$J$87,"dihapus",0,1)</f>
        <v>1</v>
      </c>
      <c r="E3816">
        <f t="shared" si="417"/>
        <v>0</v>
      </c>
      <c r="F3816" s="14">
        <v>43678</v>
      </c>
      <c r="G3816" s="1">
        <f t="shared" si="418"/>
        <v>8</v>
      </c>
      <c r="H3816" s="1">
        <f t="shared" si="419"/>
        <v>2019</v>
      </c>
      <c r="I3816">
        <v>0</v>
      </c>
      <c r="J3816">
        <v>0</v>
      </c>
      <c r="K3816">
        <f t="shared" si="413"/>
        <v>0</v>
      </c>
      <c r="L3816">
        <v>18873</v>
      </c>
      <c r="M3816" s="6">
        <f t="shared" si="414"/>
        <v>0</v>
      </c>
      <c r="N3816" s="6">
        <f t="shared" si="415"/>
        <v>0</v>
      </c>
      <c r="O3816" s="6">
        <f t="shared" si="416"/>
        <v>0</v>
      </c>
      <c r="Q3816">
        <f>_xlfn.XLOOKUP(C3816&amp;G3816&amp;H3816,covid!$E$2:$E$2184,covid!$D$2:$D$2184,0,0,1)</f>
        <v>0</v>
      </c>
    </row>
    <row r="3817" spans="1:17" x14ac:dyDescent="0.3">
      <c r="A3817">
        <f>_xlfn.XLOOKUP(C3817,kamus!$B$2:$B$87,kamus!$A$2:$A$87,0,0,1)</f>
        <v>70</v>
      </c>
      <c r="B3817" t="str">
        <f>_xlfn.XLOOKUP(C3817,kamus!$B$2:$B$87,kamus!$D$2:$D$87,"dihapus",0,1)</f>
        <v>Sleman</v>
      </c>
      <c r="C3817" t="s">
        <v>274</v>
      </c>
      <c r="D3817">
        <f>_xlfn.XLOOKUP(C3817,kamus!$B$2:$B$87,kamus!$J$2:$J$87,"dihapus",0,1)</f>
        <v>0</v>
      </c>
      <c r="E3817">
        <f t="shared" si="417"/>
        <v>0</v>
      </c>
      <c r="F3817" s="14">
        <v>43678</v>
      </c>
      <c r="G3817" s="1">
        <f t="shared" si="418"/>
        <v>8</v>
      </c>
      <c r="H3817" s="1">
        <f t="shared" si="419"/>
        <v>2019</v>
      </c>
      <c r="I3817">
        <v>0</v>
      </c>
      <c r="J3817">
        <v>0</v>
      </c>
      <c r="K3817">
        <f t="shared" si="413"/>
        <v>0</v>
      </c>
      <c r="L3817">
        <v>10030</v>
      </c>
      <c r="M3817" s="6">
        <f t="shared" si="414"/>
        <v>0</v>
      </c>
      <c r="N3817" s="6">
        <f t="shared" si="415"/>
        <v>0</v>
      </c>
      <c r="O3817" s="6">
        <f t="shared" si="416"/>
        <v>0</v>
      </c>
      <c r="Q3817">
        <f>_xlfn.XLOOKUP(C3817&amp;G3817&amp;H3817,covid!$E$2:$E$2184,covid!$D$2:$D$2184,0,0,1)</f>
        <v>0</v>
      </c>
    </row>
    <row r="3818" spans="1:17" x14ac:dyDescent="0.3">
      <c r="A3818">
        <f>_xlfn.XLOOKUP(C3818,kamus!$B$2:$B$87,kamus!$A$2:$A$87,0,0,1)</f>
        <v>77</v>
      </c>
      <c r="B3818" t="str">
        <f>_xlfn.XLOOKUP(C3818,kamus!$B$2:$B$87,kamus!$D$2:$D$87,"dihapus",0,1)</f>
        <v>Tempel 1</v>
      </c>
      <c r="C3818" t="s">
        <v>218</v>
      </c>
      <c r="D3818">
        <f>_xlfn.XLOOKUP(C3818,kamus!$B$2:$B$87,kamus!$J$2:$J$87,"dihapus",0,1)</f>
        <v>0</v>
      </c>
      <c r="E3818">
        <f t="shared" si="417"/>
        <v>0</v>
      </c>
      <c r="F3818" s="14">
        <v>43678</v>
      </c>
      <c r="G3818" s="1">
        <f t="shared" si="418"/>
        <v>8</v>
      </c>
      <c r="H3818" s="1">
        <f t="shared" si="419"/>
        <v>2019</v>
      </c>
      <c r="I3818">
        <v>0</v>
      </c>
      <c r="J3818">
        <v>0</v>
      </c>
      <c r="K3818">
        <f t="shared" si="413"/>
        <v>0</v>
      </c>
      <c r="L3818">
        <v>7841</v>
      </c>
      <c r="M3818" s="6">
        <f t="shared" si="414"/>
        <v>0</v>
      </c>
      <c r="N3818" s="6">
        <f t="shared" si="415"/>
        <v>0</v>
      </c>
      <c r="O3818" s="6">
        <f t="shared" si="416"/>
        <v>0</v>
      </c>
      <c r="Q3818">
        <f>_xlfn.XLOOKUP(C3818&amp;G3818&amp;H3818,covid!$E$2:$E$2184,covid!$D$2:$D$2184,0,0,1)</f>
        <v>0</v>
      </c>
    </row>
    <row r="3819" spans="1:17" x14ac:dyDescent="0.3">
      <c r="A3819">
        <f>_xlfn.XLOOKUP(C3819,kamus!$B$2:$B$87,kamus!$A$2:$A$87,0,0,1)</f>
        <v>76</v>
      </c>
      <c r="B3819" t="str">
        <f>_xlfn.XLOOKUP(C3819,kamus!$B$2:$B$87,kamus!$D$2:$D$87,"dihapus",0,1)</f>
        <v>Tempel 1</v>
      </c>
      <c r="C3819" t="s">
        <v>226</v>
      </c>
      <c r="D3819">
        <f>_xlfn.XLOOKUP(C3819,kamus!$B$2:$B$87,kamus!$J$2:$J$87,"dihapus",0,1)</f>
        <v>1</v>
      </c>
      <c r="E3819">
        <f t="shared" si="417"/>
        <v>0</v>
      </c>
      <c r="F3819" s="14">
        <v>43678</v>
      </c>
      <c r="G3819" s="1">
        <f t="shared" si="418"/>
        <v>8</v>
      </c>
      <c r="H3819" s="1">
        <f t="shared" si="419"/>
        <v>2019</v>
      </c>
      <c r="I3819">
        <v>0</v>
      </c>
      <c r="J3819">
        <v>0</v>
      </c>
      <c r="K3819">
        <f t="shared" si="413"/>
        <v>0</v>
      </c>
      <c r="L3819">
        <v>11220</v>
      </c>
      <c r="M3819" s="6">
        <f t="shared" si="414"/>
        <v>0</v>
      </c>
      <c r="N3819" s="6">
        <f t="shared" si="415"/>
        <v>0</v>
      </c>
      <c r="O3819" s="6">
        <f t="shared" si="416"/>
        <v>0</v>
      </c>
      <c r="Q3819">
        <f>_xlfn.XLOOKUP(C3819&amp;G3819&amp;H3819,covid!$E$2:$E$2184,covid!$D$2:$D$2184,0,0,1)</f>
        <v>0</v>
      </c>
    </row>
    <row r="3820" spans="1:17" x14ac:dyDescent="0.3">
      <c r="A3820">
        <f>_xlfn.XLOOKUP(C3820,kamus!$B$2:$B$87,kamus!$A$2:$A$87,0,0,1)</f>
        <v>75</v>
      </c>
      <c r="B3820" t="str">
        <f>_xlfn.XLOOKUP(C3820,kamus!$B$2:$B$87,kamus!$D$2:$D$87,"dihapus",0,1)</f>
        <v>Tempel 1</v>
      </c>
      <c r="C3820" t="s">
        <v>227</v>
      </c>
      <c r="D3820">
        <f>_xlfn.XLOOKUP(C3820,kamus!$B$2:$B$87,kamus!$J$2:$J$87,"dihapus",0,1)</f>
        <v>0</v>
      </c>
      <c r="E3820">
        <f t="shared" si="417"/>
        <v>0</v>
      </c>
      <c r="F3820" s="14">
        <v>43678</v>
      </c>
      <c r="G3820" s="1">
        <f t="shared" si="418"/>
        <v>8</v>
      </c>
      <c r="H3820" s="1">
        <f t="shared" si="419"/>
        <v>2019</v>
      </c>
      <c r="I3820">
        <v>0</v>
      </c>
      <c r="J3820">
        <v>0</v>
      </c>
      <c r="K3820">
        <f t="shared" si="413"/>
        <v>0</v>
      </c>
      <c r="L3820">
        <v>6904</v>
      </c>
      <c r="M3820" s="6">
        <f t="shared" si="414"/>
        <v>0</v>
      </c>
      <c r="N3820" s="6">
        <f t="shared" si="415"/>
        <v>0</v>
      </c>
      <c r="O3820" s="6">
        <f t="shared" si="416"/>
        <v>0</v>
      </c>
      <c r="Q3820">
        <f>_xlfn.XLOOKUP(C3820&amp;G3820&amp;H3820,covid!$E$2:$E$2184,covid!$D$2:$D$2184,0,0,1)</f>
        <v>0</v>
      </c>
    </row>
    <row r="3821" spans="1:17" x14ac:dyDescent="0.3">
      <c r="A3821">
        <f>_xlfn.XLOOKUP(C3821,kamus!$B$2:$B$87,kamus!$A$2:$A$87,0,0,1)</f>
        <v>78</v>
      </c>
      <c r="B3821" t="str">
        <f>_xlfn.XLOOKUP(C3821,kamus!$B$2:$B$87,kamus!$D$2:$D$87,"dihapus",0,1)</f>
        <v>Tempel 1</v>
      </c>
      <c r="C3821" t="s">
        <v>229</v>
      </c>
      <c r="D3821">
        <f>_xlfn.XLOOKUP(C3821,kamus!$B$2:$B$87,kamus!$J$2:$J$87,"dihapus",0,1)</f>
        <v>0</v>
      </c>
      <c r="E3821">
        <f t="shared" si="417"/>
        <v>0</v>
      </c>
      <c r="F3821" s="14">
        <v>43678</v>
      </c>
      <c r="G3821" s="1">
        <f t="shared" si="418"/>
        <v>8</v>
      </c>
      <c r="H3821" s="1">
        <f t="shared" si="419"/>
        <v>2019</v>
      </c>
      <c r="I3821">
        <v>0</v>
      </c>
      <c r="J3821">
        <v>0</v>
      </c>
      <c r="K3821">
        <f t="shared" si="413"/>
        <v>0</v>
      </c>
      <c r="L3821">
        <v>5387</v>
      </c>
      <c r="M3821" s="6">
        <f t="shared" si="414"/>
        <v>0</v>
      </c>
      <c r="N3821" s="6">
        <f t="shared" si="415"/>
        <v>0</v>
      </c>
      <c r="O3821" s="6">
        <f t="shared" si="416"/>
        <v>0</v>
      </c>
      <c r="Q3821">
        <f>_xlfn.XLOOKUP(C3821&amp;G3821&amp;H3821,covid!$E$2:$E$2184,covid!$D$2:$D$2184,0,0,1)</f>
        <v>0</v>
      </c>
    </row>
    <row r="3822" spans="1:17" x14ac:dyDescent="0.3">
      <c r="A3822">
        <f>_xlfn.XLOOKUP(C3822,kamus!$B$2:$B$87,kamus!$A$2:$A$87,0,0,1)</f>
        <v>79</v>
      </c>
      <c r="B3822" t="str">
        <f>_xlfn.XLOOKUP(C3822,kamus!$B$2:$B$87,kamus!$D$2:$D$87,"dihapus",0,1)</f>
        <v>Tempel 2</v>
      </c>
      <c r="C3822" t="s">
        <v>201</v>
      </c>
      <c r="D3822">
        <f>_xlfn.XLOOKUP(C3822,kamus!$B$2:$B$87,kamus!$J$2:$J$87,"dihapus",0,1)</f>
        <v>0</v>
      </c>
      <c r="E3822">
        <f t="shared" si="417"/>
        <v>0</v>
      </c>
      <c r="F3822" s="14">
        <v>43678</v>
      </c>
      <c r="G3822" s="1">
        <f t="shared" si="418"/>
        <v>8</v>
      </c>
      <c r="H3822" s="1">
        <f t="shared" si="419"/>
        <v>2019</v>
      </c>
      <c r="I3822">
        <v>0</v>
      </c>
      <c r="J3822">
        <v>0</v>
      </c>
      <c r="K3822">
        <f t="shared" si="413"/>
        <v>0</v>
      </c>
      <c r="L3822">
        <v>7759</v>
      </c>
      <c r="M3822" s="6">
        <f t="shared" si="414"/>
        <v>0</v>
      </c>
      <c r="N3822" s="6">
        <f t="shared" si="415"/>
        <v>0</v>
      </c>
      <c r="O3822" s="6">
        <f t="shared" si="416"/>
        <v>0</v>
      </c>
      <c r="Q3822">
        <f>_xlfn.XLOOKUP(C3822&amp;G3822&amp;H3822,covid!$E$2:$E$2184,covid!$D$2:$D$2184,0,0,1)</f>
        <v>0</v>
      </c>
    </row>
    <row r="3823" spans="1:17" x14ac:dyDescent="0.3">
      <c r="A3823">
        <f>_xlfn.XLOOKUP(C3823,kamus!$B$2:$B$87,kamus!$A$2:$A$87,0,0,1)</f>
        <v>80</v>
      </c>
      <c r="B3823" t="str">
        <f>_xlfn.XLOOKUP(C3823,kamus!$B$2:$B$87,kamus!$D$2:$D$87,"dihapus",0,1)</f>
        <v>Tempel 2</v>
      </c>
      <c r="C3823" t="s">
        <v>233</v>
      </c>
      <c r="D3823">
        <f>_xlfn.XLOOKUP(C3823,kamus!$B$2:$B$87,kamus!$J$2:$J$87,"dihapus",0,1)</f>
        <v>0</v>
      </c>
      <c r="E3823">
        <f t="shared" si="417"/>
        <v>0</v>
      </c>
      <c r="F3823" s="14">
        <v>43678</v>
      </c>
      <c r="G3823" s="1">
        <f t="shared" si="418"/>
        <v>8</v>
      </c>
      <c r="H3823" s="1">
        <f t="shared" si="419"/>
        <v>2019</v>
      </c>
      <c r="I3823">
        <v>0</v>
      </c>
      <c r="J3823">
        <v>0</v>
      </c>
      <c r="K3823">
        <f t="shared" si="413"/>
        <v>0</v>
      </c>
      <c r="L3823">
        <v>6601</v>
      </c>
      <c r="M3823" s="6">
        <f t="shared" si="414"/>
        <v>0</v>
      </c>
      <c r="N3823" s="6">
        <f t="shared" si="415"/>
        <v>0</v>
      </c>
      <c r="O3823" s="6">
        <f t="shared" si="416"/>
        <v>0</v>
      </c>
      <c r="Q3823">
        <f>_xlfn.XLOOKUP(C3823&amp;G3823&amp;H3823,covid!$E$2:$E$2184,covid!$D$2:$D$2184,0,0,1)</f>
        <v>0</v>
      </c>
    </row>
    <row r="3824" spans="1:17" x14ac:dyDescent="0.3">
      <c r="A3824">
        <f>_xlfn.XLOOKUP(C3824,kamus!$B$2:$B$87,kamus!$A$2:$A$87,0,0,1)</f>
        <v>81</v>
      </c>
      <c r="B3824" t="str">
        <f>_xlfn.XLOOKUP(C3824,kamus!$B$2:$B$87,kamus!$D$2:$D$87,"dihapus",0,1)</f>
        <v>Tempel 2</v>
      </c>
      <c r="C3824" t="s">
        <v>263</v>
      </c>
      <c r="D3824">
        <f>_xlfn.XLOOKUP(C3824,kamus!$B$2:$B$87,kamus!$J$2:$J$87,"dihapus",0,1)</f>
        <v>0</v>
      </c>
      <c r="E3824">
        <f t="shared" si="417"/>
        <v>0</v>
      </c>
      <c r="F3824" s="14">
        <v>43678</v>
      </c>
      <c r="G3824" s="1">
        <f t="shared" si="418"/>
        <v>8</v>
      </c>
      <c r="H3824" s="1">
        <f t="shared" si="419"/>
        <v>2019</v>
      </c>
      <c r="I3824">
        <v>0</v>
      </c>
      <c r="J3824">
        <v>0</v>
      </c>
      <c r="K3824">
        <f t="shared" si="413"/>
        <v>0</v>
      </c>
      <c r="L3824">
        <v>4746</v>
      </c>
      <c r="M3824" s="6">
        <f t="shared" si="414"/>
        <v>0</v>
      </c>
      <c r="N3824" s="6">
        <f t="shared" si="415"/>
        <v>0</v>
      </c>
      <c r="O3824" s="6">
        <f t="shared" si="416"/>
        <v>0</v>
      </c>
      <c r="Q3824">
        <f>_xlfn.XLOOKUP(C3824&amp;G3824&amp;H3824,covid!$E$2:$E$2184,covid!$D$2:$D$2184,0,0,1)</f>
        <v>0</v>
      </c>
    </row>
    <row r="3825" spans="1:17" x14ac:dyDescent="0.3">
      <c r="A3825">
        <f>_xlfn.XLOOKUP(C3825,kamus!$B$2:$B$87,kamus!$A$2:$A$87,0,0,1)</f>
        <v>82</v>
      </c>
      <c r="B3825" t="str">
        <f>_xlfn.XLOOKUP(C3825,kamus!$B$2:$B$87,kamus!$D$2:$D$87,"dihapus",0,1)</f>
        <v>Tempel 2</v>
      </c>
      <c r="C3825" t="s">
        <v>266</v>
      </c>
      <c r="D3825">
        <f>_xlfn.XLOOKUP(C3825,kamus!$B$2:$B$87,kamus!$J$2:$J$87,"dihapus",0,1)</f>
        <v>0</v>
      </c>
      <c r="E3825">
        <f t="shared" si="417"/>
        <v>0</v>
      </c>
      <c r="F3825" s="14">
        <v>43678</v>
      </c>
      <c r="G3825" s="1">
        <f t="shared" si="418"/>
        <v>8</v>
      </c>
      <c r="H3825" s="1">
        <f t="shared" si="419"/>
        <v>2019</v>
      </c>
      <c r="I3825">
        <v>0</v>
      </c>
      <c r="J3825">
        <v>0</v>
      </c>
      <c r="K3825">
        <f t="shared" si="413"/>
        <v>0</v>
      </c>
      <c r="L3825">
        <v>5291</v>
      </c>
      <c r="M3825" s="6">
        <f t="shared" si="414"/>
        <v>0</v>
      </c>
      <c r="N3825" s="6">
        <f t="shared" si="415"/>
        <v>0</v>
      </c>
      <c r="O3825" s="6">
        <f t="shared" si="416"/>
        <v>0</v>
      </c>
      <c r="Q3825">
        <f>_xlfn.XLOOKUP(C3825&amp;G3825&amp;H3825,covid!$E$2:$E$2184,covid!$D$2:$D$2184,0,0,1)</f>
        <v>0</v>
      </c>
    </row>
    <row r="3826" spans="1:17" x14ac:dyDescent="0.3">
      <c r="A3826">
        <f>_xlfn.XLOOKUP(C3826,kamus!$B$2:$B$87,kamus!$A$2:$A$87,0,0,1)</f>
        <v>84</v>
      </c>
      <c r="B3826" t="str">
        <f>_xlfn.XLOOKUP(C3826,kamus!$B$2:$B$87,kamus!$D$2:$D$87,"dihapus",0,1)</f>
        <v>turi</v>
      </c>
      <c r="C3826" t="s">
        <v>199</v>
      </c>
      <c r="D3826">
        <f>_xlfn.XLOOKUP(C3826,kamus!$B$2:$B$87,kamus!$J$2:$J$87,"dihapus",0,1)</f>
        <v>0</v>
      </c>
      <c r="E3826">
        <f t="shared" si="417"/>
        <v>0</v>
      </c>
      <c r="F3826" s="14">
        <v>43678</v>
      </c>
      <c r="G3826" s="1">
        <f t="shared" si="418"/>
        <v>8</v>
      </c>
      <c r="H3826" s="1">
        <f t="shared" si="419"/>
        <v>2019</v>
      </c>
      <c r="I3826">
        <v>0</v>
      </c>
      <c r="J3826">
        <v>0</v>
      </c>
      <c r="K3826">
        <f t="shared" si="413"/>
        <v>0</v>
      </c>
      <c r="L3826">
        <v>9709</v>
      </c>
      <c r="M3826" s="6">
        <f t="shared" si="414"/>
        <v>0</v>
      </c>
      <c r="N3826" s="6">
        <f t="shared" si="415"/>
        <v>0</v>
      </c>
      <c r="O3826" s="6">
        <f t="shared" si="416"/>
        <v>0</v>
      </c>
      <c r="Q3826">
        <f>_xlfn.XLOOKUP(C3826&amp;G3826&amp;H3826,covid!$E$2:$E$2184,covid!$D$2:$D$2184,0,0,1)</f>
        <v>0</v>
      </c>
    </row>
    <row r="3827" spans="1:17" x14ac:dyDescent="0.3">
      <c r="A3827">
        <f>_xlfn.XLOOKUP(C3827,kamus!$B$2:$B$87,kamus!$A$2:$A$87,0,0,1)</f>
        <v>86</v>
      </c>
      <c r="B3827" t="str">
        <f>_xlfn.XLOOKUP(C3827,kamus!$B$2:$B$87,kamus!$D$2:$D$87,"dihapus",0,1)</f>
        <v>turi</v>
      </c>
      <c r="C3827" t="s">
        <v>209</v>
      </c>
      <c r="D3827">
        <f>_xlfn.XLOOKUP(C3827,kamus!$B$2:$B$87,kamus!$J$2:$J$87,"dihapus",0,1)</f>
        <v>0</v>
      </c>
      <c r="E3827">
        <f t="shared" si="417"/>
        <v>0</v>
      </c>
      <c r="F3827" s="14">
        <v>43678</v>
      </c>
      <c r="G3827" s="1">
        <f t="shared" si="418"/>
        <v>8</v>
      </c>
      <c r="H3827" s="1">
        <f t="shared" si="419"/>
        <v>2019</v>
      </c>
      <c r="I3827">
        <v>0</v>
      </c>
      <c r="J3827">
        <v>0</v>
      </c>
      <c r="K3827">
        <f t="shared" si="413"/>
        <v>0</v>
      </c>
      <c r="L3827">
        <v>9559</v>
      </c>
      <c r="M3827" s="6">
        <f t="shared" si="414"/>
        <v>0</v>
      </c>
      <c r="N3827" s="6">
        <f t="shared" si="415"/>
        <v>0</v>
      </c>
      <c r="O3827" s="6">
        <f t="shared" si="416"/>
        <v>0</v>
      </c>
      <c r="Q3827">
        <f>_xlfn.XLOOKUP(C3827&amp;G3827&amp;H3827,covid!$E$2:$E$2184,covid!$D$2:$D$2184,0,0,1)</f>
        <v>0</v>
      </c>
    </row>
    <row r="3828" spans="1:17" x14ac:dyDescent="0.3">
      <c r="A3828">
        <f>_xlfn.XLOOKUP(C3828,kamus!$B$2:$B$87,kamus!$A$2:$A$87,0,0,1)</f>
        <v>83</v>
      </c>
      <c r="B3828" t="str">
        <f>_xlfn.XLOOKUP(C3828,kamus!$B$2:$B$87,kamus!$D$2:$D$87,"dihapus",0,1)</f>
        <v>turi</v>
      </c>
      <c r="C3828" t="s">
        <v>211</v>
      </c>
      <c r="D3828">
        <f>_xlfn.XLOOKUP(C3828,kamus!$B$2:$B$87,kamus!$J$2:$J$87,"dihapus",0,1)</f>
        <v>0</v>
      </c>
      <c r="E3828">
        <f t="shared" si="417"/>
        <v>0</v>
      </c>
      <c r="F3828" s="14">
        <v>43678</v>
      </c>
      <c r="G3828" s="1">
        <f t="shared" si="418"/>
        <v>8</v>
      </c>
      <c r="H3828" s="1">
        <f t="shared" si="419"/>
        <v>2019</v>
      </c>
      <c r="I3828">
        <v>0</v>
      </c>
      <c r="J3828">
        <v>0</v>
      </c>
      <c r="K3828">
        <f t="shared" si="413"/>
        <v>0</v>
      </c>
      <c r="L3828">
        <v>8554</v>
      </c>
      <c r="M3828" s="6">
        <f t="shared" si="414"/>
        <v>0</v>
      </c>
      <c r="N3828" s="6">
        <f t="shared" si="415"/>
        <v>0</v>
      </c>
      <c r="O3828" s="6">
        <f t="shared" si="416"/>
        <v>0</v>
      </c>
      <c r="Q3828">
        <f>_xlfn.XLOOKUP(C3828&amp;G3828&amp;H3828,covid!$E$2:$E$2184,covid!$D$2:$D$2184,0,0,1)</f>
        <v>0</v>
      </c>
    </row>
    <row r="3829" spans="1:17" x14ac:dyDescent="0.3">
      <c r="A3829">
        <f>_xlfn.XLOOKUP(C3829,kamus!$B$2:$B$87,kamus!$A$2:$A$87,0,0,1)</f>
        <v>85</v>
      </c>
      <c r="B3829" t="str">
        <f>_xlfn.XLOOKUP(C3829,kamus!$B$2:$B$87,kamus!$D$2:$D$87,"dihapus",0,1)</f>
        <v>turi</v>
      </c>
      <c r="C3829" t="s">
        <v>279</v>
      </c>
      <c r="D3829">
        <f>_xlfn.XLOOKUP(C3829,kamus!$B$2:$B$87,kamus!$J$2:$J$87,"dihapus",0,1)</f>
        <v>0</v>
      </c>
      <c r="E3829">
        <f t="shared" si="417"/>
        <v>0</v>
      </c>
      <c r="F3829" s="14">
        <v>43678</v>
      </c>
      <c r="G3829" s="1">
        <f t="shared" si="418"/>
        <v>8</v>
      </c>
      <c r="H3829" s="1">
        <f t="shared" si="419"/>
        <v>2019</v>
      </c>
      <c r="I3829">
        <v>0</v>
      </c>
      <c r="J3829">
        <v>0</v>
      </c>
      <c r="K3829">
        <f t="shared" si="413"/>
        <v>0</v>
      </c>
      <c r="L3829">
        <v>10971</v>
      </c>
      <c r="M3829" s="6">
        <f t="shared" si="414"/>
        <v>0</v>
      </c>
      <c r="N3829" s="6">
        <f t="shared" si="415"/>
        <v>0</v>
      </c>
      <c r="O3829" s="6">
        <f t="shared" si="416"/>
        <v>0</v>
      </c>
      <c r="Q3829">
        <f>_xlfn.XLOOKUP(C3829&amp;G3829&amp;H3829,covid!$E$2:$E$2184,covid!$D$2:$D$2184,0,0,1)</f>
        <v>0</v>
      </c>
    </row>
    <row r="3830" spans="1:17" x14ac:dyDescent="0.3">
      <c r="A3830">
        <f>_xlfn.XLOOKUP(C3830,kamus!$B$2:$B$87,kamus!$A$2:$A$87,0,0,1)</f>
        <v>4</v>
      </c>
      <c r="B3830" t="str">
        <f>_xlfn.XLOOKUP(C3830,kamus!$B$2:$B$87,kamus!$D$2:$D$87,"dihapus",0,1)</f>
        <v>Berbah</v>
      </c>
      <c r="C3830" t="s">
        <v>215</v>
      </c>
      <c r="D3830">
        <f>_xlfn.XLOOKUP(C3830,kamus!$B$2:$B$87,kamus!$J$2:$J$87,"dihapus",0,1)</f>
        <v>0</v>
      </c>
      <c r="E3830">
        <f t="shared" si="417"/>
        <v>0</v>
      </c>
      <c r="F3830" s="14">
        <v>43709</v>
      </c>
      <c r="G3830" s="1">
        <f t="shared" si="418"/>
        <v>9</v>
      </c>
      <c r="H3830" s="1">
        <f t="shared" si="419"/>
        <v>2019</v>
      </c>
      <c r="I3830">
        <v>0</v>
      </c>
      <c r="J3830">
        <v>0</v>
      </c>
      <c r="K3830">
        <f t="shared" si="413"/>
        <v>0</v>
      </c>
      <c r="L3830">
        <v>11448</v>
      </c>
      <c r="M3830" s="6">
        <f t="shared" si="414"/>
        <v>0</v>
      </c>
      <c r="N3830" s="6">
        <f t="shared" si="415"/>
        <v>0</v>
      </c>
      <c r="O3830" s="6">
        <f t="shared" si="416"/>
        <v>0</v>
      </c>
      <c r="Q3830">
        <f>_xlfn.XLOOKUP(C3830&amp;G3830&amp;H3830,covid!$E$2:$E$2184,covid!$D$2:$D$2184,0,0,1)</f>
        <v>0</v>
      </c>
    </row>
    <row r="3831" spans="1:17" x14ac:dyDescent="0.3">
      <c r="A3831">
        <f>_xlfn.XLOOKUP(C3831,kamus!$B$2:$B$87,kamus!$A$2:$A$87,0,0,1)</f>
        <v>1</v>
      </c>
      <c r="B3831" t="str">
        <f>_xlfn.XLOOKUP(C3831,kamus!$B$2:$B$87,kamus!$D$2:$D$87,"dihapus",0,1)</f>
        <v>Berbah</v>
      </c>
      <c r="C3831" t="s">
        <v>216</v>
      </c>
      <c r="D3831">
        <f>_xlfn.XLOOKUP(C3831,kamus!$B$2:$B$87,kamus!$J$2:$J$87,"dihapus",0,1)</f>
        <v>1</v>
      </c>
      <c r="E3831">
        <f t="shared" si="417"/>
        <v>0</v>
      </c>
      <c r="F3831" s="14">
        <v>43709</v>
      </c>
      <c r="G3831" s="1">
        <f t="shared" si="418"/>
        <v>9</v>
      </c>
      <c r="H3831" s="1">
        <f t="shared" si="419"/>
        <v>2019</v>
      </c>
      <c r="I3831">
        <v>0</v>
      </c>
      <c r="J3831">
        <v>0</v>
      </c>
      <c r="K3831">
        <f t="shared" si="413"/>
        <v>0</v>
      </c>
      <c r="L3831">
        <v>14565</v>
      </c>
      <c r="M3831" s="6">
        <f t="shared" si="414"/>
        <v>0</v>
      </c>
      <c r="N3831" s="6">
        <f t="shared" si="415"/>
        <v>0</v>
      </c>
      <c r="O3831" s="6">
        <f t="shared" si="416"/>
        <v>0</v>
      </c>
      <c r="Q3831">
        <f>_xlfn.XLOOKUP(C3831&amp;G3831&amp;H3831,covid!$E$2:$E$2184,covid!$D$2:$D$2184,0,0,1)</f>
        <v>0</v>
      </c>
    </row>
    <row r="3832" spans="1:17" x14ac:dyDescent="0.3">
      <c r="A3832">
        <f>_xlfn.XLOOKUP(C3832,kamus!$B$2:$B$87,kamus!$A$2:$A$87,0,0,1)</f>
        <v>2</v>
      </c>
      <c r="B3832" t="str">
        <f>_xlfn.XLOOKUP(C3832,kamus!$B$2:$B$87,kamus!$D$2:$D$87,"dihapus",0,1)</f>
        <v>Berbah</v>
      </c>
      <c r="C3832" t="s">
        <v>246</v>
      </c>
      <c r="D3832">
        <f>_xlfn.XLOOKUP(C3832,kamus!$B$2:$B$87,kamus!$J$2:$J$87,"dihapus",0,1)</f>
        <v>1</v>
      </c>
      <c r="E3832">
        <f t="shared" si="417"/>
        <v>0</v>
      </c>
      <c r="F3832" s="14">
        <v>43709</v>
      </c>
      <c r="G3832" s="1">
        <f t="shared" si="418"/>
        <v>9</v>
      </c>
      <c r="H3832" s="1">
        <f t="shared" si="419"/>
        <v>2019</v>
      </c>
      <c r="I3832">
        <v>0</v>
      </c>
      <c r="J3832">
        <v>0</v>
      </c>
      <c r="K3832">
        <f t="shared" si="413"/>
        <v>0</v>
      </c>
      <c r="L3832">
        <v>18704</v>
      </c>
      <c r="M3832" s="6">
        <f t="shared" si="414"/>
        <v>0</v>
      </c>
      <c r="N3832" s="6">
        <f t="shared" si="415"/>
        <v>0</v>
      </c>
      <c r="O3832" s="6">
        <f t="shared" si="416"/>
        <v>0</v>
      </c>
      <c r="Q3832">
        <f>_xlfn.XLOOKUP(C3832&amp;G3832&amp;H3832,covid!$E$2:$E$2184,covid!$D$2:$D$2184,0,0,1)</f>
        <v>0</v>
      </c>
    </row>
    <row r="3833" spans="1:17" x14ac:dyDescent="0.3">
      <c r="A3833">
        <f>_xlfn.XLOOKUP(C3833,kamus!$B$2:$B$87,kamus!$A$2:$A$87,0,0,1)</f>
        <v>3</v>
      </c>
      <c r="B3833" t="str">
        <f>_xlfn.XLOOKUP(C3833,kamus!$B$2:$B$87,kamus!$D$2:$D$87,"dihapus",0,1)</f>
        <v>Berbah</v>
      </c>
      <c r="C3833" t="s">
        <v>267</v>
      </c>
      <c r="D3833">
        <f>_xlfn.XLOOKUP(C3833,kamus!$B$2:$B$87,kamus!$J$2:$J$87,"dihapus",0,1)</f>
        <v>1</v>
      </c>
      <c r="E3833">
        <f t="shared" si="417"/>
        <v>0</v>
      </c>
      <c r="F3833" s="14">
        <v>43709</v>
      </c>
      <c r="G3833" s="1">
        <f t="shared" si="418"/>
        <v>9</v>
      </c>
      <c r="H3833" s="1">
        <f t="shared" si="419"/>
        <v>2019</v>
      </c>
      <c r="I3833">
        <v>0</v>
      </c>
      <c r="J3833">
        <v>0</v>
      </c>
      <c r="K3833">
        <f t="shared" si="413"/>
        <v>0</v>
      </c>
      <c r="L3833">
        <v>13363</v>
      </c>
      <c r="M3833" s="6">
        <f t="shared" si="414"/>
        <v>0</v>
      </c>
      <c r="N3833" s="6">
        <f t="shared" si="415"/>
        <v>0</v>
      </c>
      <c r="O3833" s="6">
        <f t="shared" si="416"/>
        <v>0</v>
      </c>
      <c r="Q3833">
        <f>_xlfn.XLOOKUP(C3833&amp;G3833&amp;H3833,covid!$E$2:$E$2184,covid!$D$2:$D$2184,0,0,1)</f>
        <v>0</v>
      </c>
    </row>
    <row r="3834" spans="1:17" x14ac:dyDescent="0.3">
      <c r="A3834">
        <f>_xlfn.XLOOKUP(C3834,kamus!$B$2:$B$87,kamus!$A$2:$A$87,0,0,1)</f>
        <v>9</v>
      </c>
      <c r="B3834" t="str">
        <f>_xlfn.XLOOKUP(C3834,kamus!$B$2:$B$87,kamus!$D$2:$D$87,"dihapus",0,1)</f>
        <v>cangkringan</v>
      </c>
      <c r="C3834" t="s">
        <v>197</v>
      </c>
      <c r="D3834">
        <f>_xlfn.XLOOKUP(C3834,kamus!$B$2:$B$87,kamus!$J$2:$J$87,"dihapus",0,1)</f>
        <v>0</v>
      </c>
      <c r="E3834">
        <f t="shared" si="417"/>
        <v>0</v>
      </c>
      <c r="F3834" s="14">
        <v>43709</v>
      </c>
      <c r="G3834" s="1">
        <f t="shared" si="418"/>
        <v>9</v>
      </c>
      <c r="H3834" s="1">
        <f t="shared" si="419"/>
        <v>2019</v>
      </c>
      <c r="I3834">
        <v>0</v>
      </c>
      <c r="J3834">
        <v>0</v>
      </c>
      <c r="K3834">
        <f t="shared" si="413"/>
        <v>0</v>
      </c>
      <c r="L3834">
        <v>8063</v>
      </c>
      <c r="M3834" s="6">
        <f t="shared" si="414"/>
        <v>0</v>
      </c>
      <c r="N3834" s="6">
        <f t="shared" si="415"/>
        <v>0</v>
      </c>
      <c r="O3834" s="6">
        <f t="shared" si="416"/>
        <v>0</v>
      </c>
      <c r="Q3834">
        <f>_xlfn.XLOOKUP(C3834&amp;G3834&amp;H3834,covid!$E$2:$E$2184,covid!$D$2:$D$2184,0,0,1)</f>
        <v>0</v>
      </c>
    </row>
    <row r="3835" spans="1:17" x14ac:dyDescent="0.3">
      <c r="A3835">
        <f>_xlfn.XLOOKUP(C3835,kamus!$B$2:$B$87,kamus!$A$2:$A$87,0,0,1)</f>
        <v>5</v>
      </c>
      <c r="B3835" t="str">
        <f>_xlfn.XLOOKUP(C3835,kamus!$B$2:$B$87,kamus!$D$2:$D$87,"dihapus",0,1)</f>
        <v>cangkringan</v>
      </c>
      <c r="C3835" t="s">
        <v>212</v>
      </c>
      <c r="D3835">
        <f>_xlfn.XLOOKUP(C3835,kamus!$B$2:$B$87,kamus!$J$2:$J$87,"dihapus",0,1)</f>
        <v>0</v>
      </c>
      <c r="E3835">
        <f t="shared" si="417"/>
        <v>0</v>
      </c>
      <c r="F3835" s="14">
        <v>43709</v>
      </c>
      <c r="G3835" s="1">
        <f t="shared" si="418"/>
        <v>9</v>
      </c>
      <c r="H3835" s="1">
        <f t="shared" si="419"/>
        <v>2019</v>
      </c>
      <c r="I3835">
        <v>0</v>
      </c>
      <c r="J3835">
        <v>0</v>
      </c>
      <c r="K3835">
        <f t="shared" si="413"/>
        <v>0</v>
      </c>
      <c r="L3835">
        <v>4133</v>
      </c>
      <c r="M3835" s="6">
        <f t="shared" si="414"/>
        <v>0</v>
      </c>
      <c r="N3835" s="6">
        <f t="shared" si="415"/>
        <v>0</v>
      </c>
      <c r="O3835" s="6">
        <f t="shared" si="416"/>
        <v>0</v>
      </c>
      <c r="Q3835">
        <f>_xlfn.XLOOKUP(C3835&amp;G3835&amp;H3835,covid!$E$2:$E$2184,covid!$D$2:$D$2184,0,0,1)</f>
        <v>0</v>
      </c>
    </row>
    <row r="3836" spans="1:17" x14ac:dyDescent="0.3">
      <c r="A3836">
        <f>_xlfn.XLOOKUP(C3836,kamus!$B$2:$B$87,kamus!$A$2:$A$87,0,0,1)</f>
        <v>7</v>
      </c>
      <c r="B3836" t="str">
        <f>_xlfn.XLOOKUP(C3836,kamus!$B$2:$B$87,kamus!$D$2:$D$87,"dihapus",0,1)</f>
        <v>cangkringan</v>
      </c>
      <c r="C3836" t="s">
        <v>217</v>
      </c>
      <c r="D3836">
        <f>_xlfn.XLOOKUP(C3836,kamus!$B$2:$B$87,kamus!$J$2:$J$87,"dihapus",0,1)</f>
        <v>0</v>
      </c>
      <c r="E3836">
        <f t="shared" si="417"/>
        <v>0</v>
      </c>
      <c r="F3836" s="14">
        <v>43709</v>
      </c>
      <c r="G3836" s="1">
        <f t="shared" si="418"/>
        <v>9</v>
      </c>
      <c r="H3836" s="1">
        <f t="shared" si="419"/>
        <v>2019</v>
      </c>
      <c r="I3836">
        <v>0</v>
      </c>
      <c r="J3836">
        <v>0</v>
      </c>
      <c r="K3836">
        <f t="shared" si="413"/>
        <v>0</v>
      </c>
      <c r="L3836">
        <v>3586</v>
      </c>
      <c r="M3836" s="6">
        <f t="shared" si="414"/>
        <v>0</v>
      </c>
      <c r="N3836" s="6">
        <f t="shared" si="415"/>
        <v>0</v>
      </c>
      <c r="O3836" s="6">
        <f t="shared" si="416"/>
        <v>0</v>
      </c>
      <c r="Q3836">
        <f>_xlfn.XLOOKUP(C3836&amp;G3836&amp;H3836,covid!$E$2:$E$2184,covid!$D$2:$D$2184,0,0,1)</f>
        <v>0</v>
      </c>
    </row>
    <row r="3837" spans="1:17" x14ac:dyDescent="0.3">
      <c r="A3837">
        <f>_xlfn.XLOOKUP(C3837,kamus!$B$2:$B$87,kamus!$A$2:$A$87,0,0,1)</f>
        <v>8</v>
      </c>
      <c r="B3837" t="str">
        <f>_xlfn.XLOOKUP(C3837,kamus!$B$2:$B$87,kamus!$D$2:$D$87,"dihapus",0,1)</f>
        <v>cangkringan</v>
      </c>
      <c r="C3837" t="s">
        <v>275</v>
      </c>
      <c r="D3837">
        <f>_xlfn.XLOOKUP(C3837,kamus!$B$2:$B$87,kamus!$J$2:$J$87,"dihapus",0,1)</f>
        <v>0</v>
      </c>
      <c r="E3837">
        <f t="shared" si="417"/>
        <v>0</v>
      </c>
      <c r="F3837" s="14">
        <v>43709</v>
      </c>
      <c r="G3837" s="1">
        <f t="shared" si="418"/>
        <v>9</v>
      </c>
      <c r="H3837" s="1">
        <f t="shared" si="419"/>
        <v>2019</v>
      </c>
      <c r="I3837">
        <v>0</v>
      </c>
      <c r="J3837">
        <v>0</v>
      </c>
      <c r="K3837">
        <f t="shared" si="413"/>
        <v>0</v>
      </c>
      <c r="L3837">
        <v>5550</v>
      </c>
      <c r="M3837" s="6">
        <f t="shared" si="414"/>
        <v>0</v>
      </c>
      <c r="N3837" s="6">
        <f t="shared" si="415"/>
        <v>0</v>
      </c>
      <c r="O3837" s="6">
        <f t="shared" si="416"/>
        <v>0</v>
      </c>
      <c r="Q3837">
        <f>_xlfn.XLOOKUP(C3837&amp;G3837&amp;H3837,covid!$E$2:$E$2184,covid!$D$2:$D$2184,0,0,1)</f>
        <v>0</v>
      </c>
    </row>
    <row r="3838" spans="1:17" x14ac:dyDescent="0.3">
      <c r="A3838">
        <f>_xlfn.XLOOKUP(C3838,kamus!$B$2:$B$87,kamus!$A$2:$A$87,0,0,1)</f>
        <v>6</v>
      </c>
      <c r="B3838" t="str">
        <f>_xlfn.XLOOKUP(C3838,kamus!$B$2:$B$87,kamus!$D$2:$D$87,"dihapus",0,1)</f>
        <v>cangkringan</v>
      </c>
      <c r="C3838" t="s">
        <v>281</v>
      </c>
      <c r="D3838">
        <f>_xlfn.XLOOKUP(C3838,kamus!$B$2:$B$87,kamus!$J$2:$J$87,"dihapus",0,1)</f>
        <v>0</v>
      </c>
      <c r="E3838">
        <f t="shared" si="417"/>
        <v>0</v>
      </c>
      <c r="F3838" s="14">
        <v>43709</v>
      </c>
      <c r="G3838" s="1">
        <f t="shared" si="418"/>
        <v>9</v>
      </c>
      <c r="H3838" s="1">
        <f t="shared" si="419"/>
        <v>2019</v>
      </c>
      <c r="I3838">
        <v>0</v>
      </c>
      <c r="J3838">
        <v>0</v>
      </c>
      <c r="K3838">
        <f t="shared" si="413"/>
        <v>0</v>
      </c>
      <c r="L3838">
        <v>11339</v>
      </c>
      <c r="M3838" s="6">
        <f t="shared" si="414"/>
        <v>0</v>
      </c>
      <c r="N3838" s="6">
        <f t="shared" si="415"/>
        <v>0</v>
      </c>
      <c r="O3838" s="6">
        <f t="shared" si="416"/>
        <v>0</v>
      </c>
      <c r="Q3838">
        <f>_xlfn.XLOOKUP(C3838&amp;G3838&amp;H3838,covid!$E$2:$E$2184,covid!$D$2:$D$2184,0,0,1)</f>
        <v>0</v>
      </c>
    </row>
    <row r="3839" spans="1:17" x14ac:dyDescent="0.3">
      <c r="A3839">
        <f>_xlfn.XLOOKUP(C3839,kamus!$B$2:$B$87,kamus!$A$2:$A$87,0,0,1)</f>
        <v>10</v>
      </c>
      <c r="B3839" t="str">
        <f>_xlfn.XLOOKUP(C3839,kamus!$B$2:$B$87,kamus!$D$2:$D$87,"dihapus",0,1)</f>
        <v>Depok 1</v>
      </c>
      <c r="C3839" t="s">
        <v>220</v>
      </c>
      <c r="D3839">
        <f>_xlfn.XLOOKUP(C3839,kamus!$B$2:$B$87,kamus!$J$2:$J$87,"dihapus",0,1)</f>
        <v>1</v>
      </c>
      <c r="E3839">
        <f t="shared" si="417"/>
        <v>0</v>
      </c>
      <c r="F3839" s="14">
        <v>43709</v>
      </c>
      <c r="G3839" s="1">
        <f t="shared" si="418"/>
        <v>9</v>
      </c>
      <c r="H3839" s="1">
        <f t="shared" si="419"/>
        <v>2019</v>
      </c>
      <c r="I3839">
        <v>1</v>
      </c>
      <c r="J3839">
        <v>0</v>
      </c>
      <c r="K3839">
        <f t="shared" si="413"/>
        <v>1</v>
      </c>
      <c r="L3839">
        <v>37946</v>
      </c>
      <c r="M3839" s="6">
        <f t="shared" si="414"/>
        <v>2.6353238813050126</v>
      </c>
      <c r="N3839" s="6">
        <f t="shared" si="415"/>
        <v>0</v>
      </c>
      <c r="O3839" s="6">
        <f t="shared" si="416"/>
        <v>2.6353238813050126</v>
      </c>
      <c r="Q3839">
        <f>_xlfn.XLOOKUP(C3839&amp;G3839&amp;H3839,covid!$E$2:$E$2184,covid!$D$2:$D$2184,0,0,1)</f>
        <v>0</v>
      </c>
    </row>
    <row r="3840" spans="1:17" x14ac:dyDescent="0.3">
      <c r="A3840">
        <f>_xlfn.XLOOKUP(C3840,kamus!$B$2:$B$87,kamus!$A$2:$A$87,0,0,1)</f>
        <v>11</v>
      </c>
      <c r="B3840" t="str">
        <f>_xlfn.XLOOKUP(C3840,kamus!$B$2:$B$87,kamus!$D$2:$D$87,"dihapus",0,1)</f>
        <v>Depok 2</v>
      </c>
      <c r="C3840" t="s">
        <v>207</v>
      </c>
      <c r="D3840">
        <f>_xlfn.XLOOKUP(C3840,kamus!$B$2:$B$87,kamus!$J$2:$J$87,"dihapus",0,1)</f>
        <v>1</v>
      </c>
      <c r="E3840">
        <f t="shared" si="417"/>
        <v>0</v>
      </c>
      <c r="F3840" s="14">
        <v>43709</v>
      </c>
      <c r="G3840" s="1">
        <f t="shared" si="418"/>
        <v>9</v>
      </c>
      <c r="H3840" s="1">
        <f t="shared" si="419"/>
        <v>2019</v>
      </c>
      <c r="I3840">
        <v>1</v>
      </c>
      <c r="J3840">
        <v>2</v>
      </c>
      <c r="K3840">
        <f t="shared" si="413"/>
        <v>3</v>
      </c>
      <c r="L3840">
        <v>44433</v>
      </c>
      <c r="M3840" s="6">
        <f t="shared" si="414"/>
        <v>2.2505795242274886</v>
      </c>
      <c r="N3840" s="6">
        <f t="shared" si="415"/>
        <v>4.5011590484549773</v>
      </c>
      <c r="O3840" s="6">
        <f t="shared" si="416"/>
        <v>6.7517385726824655</v>
      </c>
      <c r="Q3840">
        <f>_xlfn.XLOOKUP(C3840&amp;G3840&amp;H3840,covid!$E$2:$E$2184,covid!$D$2:$D$2184,0,0,1)</f>
        <v>0</v>
      </c>
    </row>
    <row r="3841" spans="1:17" x14ac:dyDescent="0.3">
      <c r="A3841">
        <f>_xlfn.XLOOKUP(C3841,kamus!$B$2:$B$87,kamus!$A$2:$A$87,0,0,1)</f>
        <v>12</v>
      </c>
      <c r="B3841" t="str">
        <f>_xlfn.XLOOKUP(C3841,kamus!$B$2:$B$87,kamus!$D$2:$D$87,"dihapus",0,1)</f>
        <v>Depok 3</v>
      </c>
      <c r="C3841" s="19" t="s">
        <v>206</v>
      </c>
      <c r="D3841">
        <f>_xlfn.XLOOKUP(C3841,kamus!$B$2:$B$87,kamus!$J$2:$J$87,"dihapus",0,1)</f>
        <v>1</v>
      </c>
      <c r="E3841">
        <f t="shared" si="417"/>
        <v>0</v>
      </c>
      <c r="F3841" s="14">
        <v>43709</v>
      </c>
      <c r="G3841" s="1">
        <f t="shared" si="418"/>
        <v>9</v>
      </c>
      <c r="H3841" s="1">
        <f t="shared" si="419"/>
        <v>2019</v>
      </c>
      <c r="I3841">
        <v>0</v>
      </c>
      <c r="J3841">
        <v>0</v>
      </c>
      <c r="K3841">
        <f t="shared" si="413"/>
        <v>0</v>
      </c>
      <c r="L3841">
        <v>44837</v>
      </c>
      <c r="M3841" s="6">
        <f t="shared" si="414"/>
        <v>0</v>
      </c>
      <c r="N3841" s="6">
        <f t="shared" si="415"/>
        <v>0</v>
      </c>
      <c r="O3841" s="6">
        <f t="shared" si="416"/>
        <v>0</v>
      </c>
      <c r="Q3841">
        <f>_xlfn.XLOOKUP(C3841&amp;G3841&amp;H3841,covid!$E$2:$E$2184,covid!$D$2:$D$2184,0,0,1)</f>
        <v>0</v>
      </c>
    </row>
    <row r="3842" spans="1:17" x14ac:dyDescent="0.3">
      <c r="A3842">
        <f>_xlfn.XLOOKUP(C3842,kamus!$B$2:$B$87,kamus!$A$2:$A$87,0,0,1)</f>
        <v>0</v>
      </c>
      <c r="B3842" t="str">
        <f>_xlfn.XLOOKUP(C3842,kamus!$B$2:$B$87,kamus!$D$2:$D$87,"dihapus",0,1)</f>
        <v>dihapus</v>
      </c>
      <c r="C3842" t="s">
        <v>282</v>
      </c>
      <c r="D3842" t="str">
        <f>_xlfn.XLOOKUP(C3842,kamus!$B$2:$B$87,kamus!$J$2:$J$87,"dihapus",0,1)</f>
        <v>dihapus</v>
      </c>
      <c r="E3842">
        <f t="shared" si="417"/>
        <v>0</v>
      </c>
      <c r="F3842" s="14">
        <v>43709</v>
      </c>
      <c r="G3842" s="1">
        <f t="shared" si="418"/>
        <v>9</v>
      </c>
      <c r="H3842" s="1">
        <f t="shared" si="419"/>
        <v>2019</v>
      </c>
      <c r="I3842">
        <v>0</v>
      </c>
      <c r="J3842">
        <v>0</v>
      </c>
      <c r="K3842">
        <f t="shared" ref="K3842:K3905" si="420">J3842+I3842</f>
        <v>0</v>
      </c>
      <c r="L3842" t="e">
        <v>#N/A</v>
      </c>
      <c r="M3842" s="6" t="e">
        <f t="shared" ref="M3842:M3905" si="421">IF(ISBLANK(I3842)=TRUE,"",I3842/$L3842*100000)</f>
        <v>#N/A</v>
      </c>
      <c r="N3842" s="6" t="e">
        <f t="shared" ref="N3842:N3905" si="422">IF(ISBLANK(J3842)=TRUE,"",J3842/$L3842*100000)</f>
        <v>#N/A</v>
      </c>
      <c r="O3842" s="6" t="e">
        <f t="shared" ref="O3842:O3905" si="423">IF(ISBLANK(K3842)=TRUE,"",K3842/$L3842*100000)</f>
        <v>#N/A</v>
      </c>
      <c r="Q3842">
        <f>_xlfn.XLOOKUP(C3842&amp;G3842&amp;H3842,covid!$E$2:$E$2184,covid!$D$2:$D$2184,0,0,1)</f>
        <v>0</v>
      </c>
    </row>
    <row r="3843" spans="1:17" x14ac:dyDescent="0.3">
      <c r="A3843">
        <f>_xlfn.XLOOKUP(C3843,kamus!$B$2:$B$87,kamus!$A$2:$A$87,0,0,1)</f>
        <v>14</v>
      </c>
      <c r="B3843" t="str">
        <f>_xlfn.XLOOKUP(C3843,kamus!$B$2:$B$87,kamus!$D$2:$D$87,"dihapus",0,1)</f>
        <v>Gamping 1</v>
      </c>
      <c r="C3843" t="s">
        <v>196</v>
      </c>
      <c r="D3843">
        <f>_xlfn.XLOOKUP(C3843,kamus!$B$2:$B$87,kamus!$J$2:$J$87,"dihapus",0,1)</f>
        <v>1</v>
      </c>
      <c r="E3843">
        <f t="shared" ref="E3843:E3906" si="424">IF(D3843=0,0,IF(H3843&lt;2021,0,IF(AND(H3843=2021,G3843&lt;5),0,1)))</f>
        <v>0</v>
      </c>
      <c r="F3843" s="14">
        <v>43709</v>
      </c>
      <c r="G3843" s="1">
        <f t="shared" ref="G3843:G3906" si="425">MONTH(F3843)</f>
        <v>9</v>
      </c>
      <c r="H3843" s="1">
        <f t="shared" ref="H3843:H3906" si="426">YEAR(F3843)</f>
        <v>2019</v>
      </c>
      <c r="I3843">
        <v>0</v>
      </c>
      <c r="J3843">
        <v>0</v>
      </c>
      <c r="K3843">
        <f t="shared" si="420"/>
        <v>0</v>
      </c>
      <c r="L3843">
        <v>22819</v>
      </c>
      <c r="M3843" s="6">
        <f t="shared" si="421"/>
        <v>0</v>
      </c>
      <c r="N3843" s="6">
        <f t="shared" si="422"/>
        <v>0</v>
      </c>
      <c r="O3843" s="6">
        <f t="shared" si="423"/>
        <v>0</v>
      </c>
      <c r="Q3843">
        <f>_xlfn.XLOOKUP(C3843&amp;G3843&amp;H3843,covid!$E$2:$E$2184,covid!$D$2:$D$2184,0,0,1)</f>
        <v>0</v>
      </c>
    </row>
    <row r="3844" spans="1:17" x14ac:dyDescent="0.3">
      <c r="A3844">
        <f>_xlfn.XLOOKUP(C3844,kamus!$B$2:$B$87,kamus!$A$2:$A$87,0,0,1)</f>
        <v>13</v>
      </c>
      <c r="B3844" t="str">
        <f>_xlfn.XLOOKUP(C3844,kamus!$B$2:$B$87,kamus!$D$2:$D$87,"dihapus",0,1)</f>
        <v>Gamping 1</v>
      </c>
      <c r="C3844" t="s">
        <v>198</v>
      </c>
      <c r="D3844">
        <f>_xlfn.XLOOKUP(C3844,kamus!$B$2:$B$87,kamus!$J$2:$J$87,"dihapus",0,1)</f>
        <v>1</v>
      </c>
      <c r="E3844">
        <f t="shared" si="424"/>
        <v>0</v>
      </c>
      <c r="F3844" s="14">
        <v>43709</v>
      </c>
      <c r="G3844" s="1">
        <f t="shared" si="425"/>
        <v>9</v>
      </c>
      <c r="H3844" s="1">
        <f t="shared" si="426"/>
        <v>2019</v>
      </c>
      <c r="I3844">
        <v>0</v>
      </c>
      <c r="J3844">
        <v>0</v>
      </c>
      <c r="K3844">
        <f t="shared" si="420"/>
        <v>0</v>
      </c>
      <c r="L3844">
        <v>20645</v>
      </c>
      <c r="M3844" s="6">
        <f t="shared" si="421"/>
        <v>0</v>
      </c>
      <c r="N3844" s="6">
        <f t="shared" si="422"/>
        <v>0</v>
      </c>
      <c r="O3844" s="6">
        <f t="shared" si="423"/>
        <v>0</v>
      </c>
      <c r="Q3844">
        <f>_xlfn.XLOOKUP(C3844&amp;G3844&amp;H3844,covid!$E$2:$E$2184,covid!$D$2:$D$2184,0,0,1)</f>
        <v>0</v>
      </c>
    </row>
    <row r="3845" spans="1:17" x14ac:dyDescent="0.3">
      <c r="A3845">
        <f>_xlfn.XLOOKUP(C3845,kamus!$B$2:$B$87,kamus!$A$2:$A$87,0,0,1)</f>
        <v>16</v>
      </c>
      <c r="B3845" t="str">
        <f>_xlfn.XLOOKUP(C3845,kamus!$B$2:$B$87,kamus!$D$2:$D$87,"dihapus",0,1)</f>
        <v>Gamping 2</v>
      </c>
      <c r="C3845" t="s">
        <v>200</v>
      </c>
      <c r="D3845">
        <f>_xlfn.XLOOKUP(C3845,kamus!$B$2:$B$87,kamus!$J$2:$J$87,"dihapus",0,1)</f>
        <v>1</v>
      </c>
      <c r="E3845">
        <f t="shared" si="424"/>
        <v>0</v>
      </c>
      <c r="F3845" s="14">
        <v>43709</v>
      </c>
      <c r="G3845" s="1">
        <f t="shared" si="425"/>
        <v>9</v>
      </c>
      <c r="H3845" s="1">
        <f t="shared" si="426"/>
        <v>2019</v>
      </c>
      <c r="I3845">
        <v>1</v>
      </c>
      <c r="J3845">
        <v>0</v>
      </c>
      <c r="K3845">
        <f t="shared" si="420"/>
        <v>1</v>
      </c>
      <c r="L3845">
        <v>16624</v>
      </c>
      <c r="M3845" s="6">
        <f t="shared" si="421"/>
        <v>6.0153994225216554</v>
      </c>
      <c r="N3845" s="6">
        <f t="shared" si="422"/>
        <v>0</v>
      </c>
      <c r="O3845" s="6">
        <f t="shared" si="423"/>
        <v>6.0153994225216554</v>
      </c>
      <c r="Q3845">
        <f>_xlfn.XLOOKUP(C3845&amp;G3845&amp;H3845,covid!$E$2:$E$2184,covid!$D$2:$D$2184,0,0,1)</f>
        <v>0</v>
      </c>
    </row>
    <row r="3846" spans="1:17" x14ac:dyDescent="0.3">
      <c r="A3846">
        <f>_xlfn.XLOOKUP(C3846,kamus!$B$2:$B$87,kamus!$A$2:$A$87,0,0,1)</f>
        <v>15</v>
      </c>
      <c r="B3846" t="str">
        <f>_xlfn.XLOOKUP(C3846,kamus!$B$2:$B$87,kamus!$D$2:$D$87,"dihapus",0,1)</f>
        <v>Gamping 2</v>
      </c>
      <c r="C3846" t="s">
        <v>230</v>
      </c>
      <c r="D3846">
        <f>_xlfn.XLOOKUP(C3846,kamus!$B$2:$B$87,kamus!$J$2:$J$87,"dihapus",0,1)</f>
        <v>1</v>
      </c>
      <c r="E3846">
        <f t="shared" si="424"/>
        <v>0</v>
      </c>
      <c r="F3846" s="14">
        <v>43709</v>
      </c>
      <c r="G3846" s="1">
        <f t="shared" si="425"/>
        <v>9</v>
      </c>
      <c r="H3846" s="1">
        <f t="shared" si="426"/>
        <v>2019</v>
      </c>
      <c r="I3846">
        <v>0</v>
      </c>
      <c r="J3846">
        <v>0</v>
      </c>
      <c r="K3846">
        <f t="shared" si="420"/>
        <v>0</v>
      </c>
      <c r="L3846">
        <v>18692</v>
      </c>
      <c r="M3846" s="6">
        <f t="shared" si="421"/>
        <v>0</v>
      </c>
      <c r="N3846" s="6">
        <f t="shared" si="422"/>
        <v>0</v>
      </c>
      <c r="O3846" s="6">
        <f t="shared" si="423"/>
        <v>0</v>
      </c>
      <c r="Q3846">
        <f>_xlfn.XLOOKUP(C3846&amp;G3846&amp;H3846,covid!$E$2:$E$2184,covid!$D$2:$D$2184,0,0,1)</f>
        <v>0</v>
      </c>
    </row>
    <row r="3847" spans="1:17" x14ac:dyDescent="0.3">
      <c r="A3847">
        <f>_xlfn.XLOOKUP(C3847,kamus!$B$2:$B$87,kamus!$A$2:$A$87,0,0,1)</f>
        <v>17</v>
      </c>
      <c r="B3847" t="str">
        <f>_xlfn.XLOOKUP(C3847,kamus!$B$2:$B$87,kamus!$D$2:$D$87,"dihapus",0,1)</f>
        <v>Gamping 2</v>
      </c>
      <c r="C3847" t="s">
        <v>272</v>
      </c>
      <c r="D3847">
        <f>_xlfn.XLOOKUP(C3847,kamus!$B$2:$B$87,kamus!$J$2:$J$87,"dihapus",0,1)</f>
        <v>1</v>
      </c>
      <c r="E3847">
        <f t="shared" si="424"/>
        <v>0</v>
      </c>
      <c r="F3847" s="14">
        <v>43709</v>
      </c>
      <c r="G3847" s="1">
        <f t="shared" si="425"/>
        <v>9</v>
      </c>
      <c r="H3847" s="1">
        <f t="shared" si="426"/>
        <v>2019</v>
      </c>
      <c r="I3847">
        <v>0</v>
      </c>
      <c r="J3847">
        <v>0</v>
      </c>
      <c r="K3847">
        <f t="shared" si="420"/>
        <v>0</v>
      </c>
      <c r="L3847">
        <v>18667</v>
      </c>
      <c r="M3847" s="6">
        <f t="shared" si="421"/>
        <v>0</v>
      </c>
      <c r="N3847" s="6">
        <f t="shared" si="422"/>
        <v>0</v>
      </c>
      <c r="O3847" s="6">
        <f t="shared" si="423"/>
        <v>0</v>
      </c>
      <c r="Q3847">
        <f>_xlfn.XLOOKUP(C3847&amp;G3847&amp;H3847,covid!$E$2:$E$2184,covid!$D$2:$D$2184,0,0,1)</f>
        <v>0</v>
      </c>
    </row>
    <row r="3848" spans="1:17" x14ac:dyDescent="0.3">
      <c r="A3848">
        <f>_xlfn.XLOOKUP(C3848,kamus!$B$2:$B$87,kamus!$A$2:$A$87,0,0,1)</f>
        <v>20</v>
      </c>
      <c r="B3848" t="str">
        <f>_xlfn.XLOOKUP(C3848,kamus!$B$2:$B$87,kamus!$D$2:$D$87,"dihapus",0,1)</f>
        <v>Godean 1</v>
      </c>
      <c r="C3848" t="s">
        <v>247</v>
      </c>
      <c r="D3848">
        <f>_xlfn.XLOOKUP(C3848,kamus!$B$2:$B$87,kamus!$J$2:$J$87,"dihapus",0,1)</f>
        <v>1</v>
      </c>
      <c r="E3848">
        <f t="shared" si="424"/>
        <v>0</v>
      </c>
      <c r="F3848" s="14">
        <v>43709</v>
      </c>
      <c r="G3848" s="1">
        <f t="shared" si="425"/>
        <v>9</v>
      </c>
      <c r="H3848" s="1">
        <f t="shared" si="426"/>
        <v>2019</v>
      </c>
      <c r="I3848">
        <v>4</v>
      </c>
      <c r="J3848">
        <v>0</v>
      </c>
      <c r="K3848">
        <f t="shared" si="420"/>
        <v>4</v>
      </c>
      <c r="L3848">
        <v>9743</v>
      </c>
      <c r="M3848" s="6">
        <f t="shared" si="421"/>
        <v>41.055116493893053</v>
      </c>
      <c r="N3848" s="6">
        <f t="shared" si="422"/>
        <v>0</v>
      </c>
      <c r="O3848" s="6">
        <f t="shared" si="423"/>
        <v>41.055116493893053</v>
      </c>
      <c r="Q3848">
        <f>_xlfn.XLOOKUP(C3848&amp;G3848&amp;H3848,covid!$E$2:$E$2184,covid!$D$2:$D$2184,0,0,1)</f>
        <v>0</v>
      </c>
    </row>
    <row r="3849" spans="1:17" x14ac:dyDescent="0.3">
      <c r="A3849">
        <f>_xlfn.XLOOKUP(C3849,kamus!$B$2:$B$87,kamus!$A$2:$A$87,0,0,1)</f>
        <v>21</v>
      </c>
      <c r="B3849" t="str">
        <f>_xlfn.XLOOKUP(C3849,kamus!$B$2:$B$87,kamus!$D$2:$D$87,"dihapus",0,1)</f>
        <v>Godean 1</v>
      </c>
      <c r="C3849" t="s">
        <v>250</v>
      </c>
      <c r="D3849">
        <f>_xlfn.XLOOKUP(C3849,kamus!$B$2:$B$87,kamus!$J$2:$J$87,"dihapus",0,1)</f>
        <v>1</v>
      </c>
      <c r="E3849">
        <f t="shared" si="424"/>
        <v>0</v>
      </c>
      <c r="F3849" s="14">
        <v>43709</v>
      </c>
      <c r="G3849" s="1">
        <f t="shared" si="425"/>
        <v>9</v>
      </c>
      <c r="H3849" s="1">
        <f t="shared" si="426"/>
        <v>2019</v>
      </c>
      <c r="I3849">
        <v>0</v>
      </c>
      <c r="J3849">
        <v>0</v>
      </c>
      <c r="K3849">
        <f t="shared" si="420"/>
        <v>0</v>
      </c>
      <c r="L3849">
        <v>10269</v>
      </c>
      <c r="M3849" s="6">
        <f t="shared" si="421"/>
        <v>0</v>
      </c>
      <c r="N3849" s="6">
        <f t="shared" si="422"/>
        <v>0</v>
      </c>
      <c r="O3849" s="6">
        <f t="shared" si="423"/>
        <v>0</v>
      </c>
      <c r="Q3849">
        <f>_xlfn.XLOOKUP(C3849&amp;G3849&amp;H3849,covid!$E$2:$E$2184,covid!$D$2:$D$2184,0,0,1)</f>
        <v>0</v>
      </c>
    </row>
    <row r="3850" spans="1:17" x14ac:dyDescent="0.3">
      <c r="A3850">
        <f>_xlfn.XLOOKUP(C3850,kamus!$B$2:$B$87,kamus!$A$2:$A$87,0,0,1)</f>
        <v>19</v>
      </c>
      <c r="B3850" t="str">
        <f>_xlfn.XLOOKUP(C3850,kamus!$B$2:$B$87,kamus!$D$2:$D$87,"dihapus",0,1)</f>
        <v>Godean 1</v>
      </c>
      <c r="C3850" t="s">
        <v>251</v>
      </c>
      <c r="D3850">
        <f>_xlfn.XLOOKUP(C3850,kamus!$B$2:$B$87,kamus!$J$2:$J$87,"dihapus",0,1)</f>
        <v>1</v>
      </c>
      <c r="E3850">
        <f t="shared" si="424"/>
        <v>0</v>
      </c>
      <c r="F3850" s="14">
        <v>43709</v>
      </c>
      <c r="G3850" s="1">
        <f t="shared" si="425"/>
        <v>9</v>
      </c>
      <c r="H3850" s="1">
        <f t="shared" si="426"/>
        <v>2019</v>
      </c>
      <c r="I3850">
        <v>1</v>
      </c>
      <c r="J3850">
        <v>0</v>
      </c>
      <c r="K3850">
        <f t="shared" si="420"/>
        <v>1</v>
      </c>
      <c r="L3850">
        <v>9159</v>
      </c>
      <c r="M3850" s="6">
        <f t="shared" si="421"/>
        <v>10.918222513374824</v>
      </c>
      <c r="N3850" s="6">
        <f t="shared" si="422"/>
        <v>0</v>
      </c>
      <c r="O3850" s="6">
        <f t="shared" si="423"/>
        <v>10.918222513374824</v>
      </c>
      <c r="Q3850">
        <f>_xlfn.XLOOKUP(C3850&amp;G3850&amp;H3850,covid!$E$2:$E$2184,covid!$D$2:$D$2184,0,0,1)</f>
        <v>0</v>
      </c>
    </row>
    <row r="3851" spans="1:17" x14ac:dyDescent="0.3">
      <c r="A3851">
        <f>_xlfn.XLOOKUP(C3851,kamus!$B$2:$B$87,kamus!$A$2:$A$87,0,0,1)</f>
        <v>18</v>
      </c>
      <c r="B3851" t="str">
        <f>_xlfn.XLOOKUP(C3851,kamus!$B$2:$B$87,kamus!$D$2:$D$87,"dihapus",0,1)</f>
        <v>Godean 1</v>
      </c>
      <c r="C3851" t="s">
        <v>252</v>
      </c>
      <c r="D3851">
        <f>_xlfn.XLOOKUP(C3851,kamus!$B$2:$B$87,kamus!$J$2:$J$87,"dihapus",0,1)</f>
        <v>0</v>
      </c>
      <c r="E3851">
        <f t="shared" si="424"/>
        <v>0</v>
      </c>
      <c r="F3851" s="14">
        <v>43709</v>
      </c>
      <c r="G3851" s="1">
        <f t="shared" si="425"/>
        <v>9</v>
      </c>
      <c r="H3851" s="1">
        <f t="shared" si="426"/>
        <v>2019</v>
      </c>
      <c r="I3851">
        <v>0</v>
      </c>
      <c r="J3851">
        <v>0</v>
      </c>
      <c r="K3851">
        <f t="shared" si="420"/>
        <v>0</v>
      </c>
      <c r="L3851">
        <v>6607</v>
      </c>
      <c r="M3851" s="6">
        <f t="shared" si="421"/>
        <v>0</v>
      </c>
      <c r="N3851" s="6">
        <f t="shared" si="422"/>
        <v>0</v>
      </c>
      <c r="O3851" s="6">
        <f t="shared" si="423"/>
        <v>0</v>
      </c>
      <c r="Q3851">
        <f>_xlfn.XLOOKUP(C3851&amp;G3851&amp;H3851,covid!$E$2:$E$2184,covid!$D$2:$D$2184,0,0,1)</f>
        <v>0</v>
      </c>
    </row>
    <row r="3852" spans="1:17" x14ac:dyDescent="0.3">
      <c r="A3852">
        <f>_xlfn.XLOOKUP(C3852,kamus!$B$2:$B$87,kamus!$A$2:$A$87,0,0,1)</f>
        <v>23</v>
      </c>
      <c r="B3852" t="str">
        <f>_xlfn.XLOOKUP(C3852,kamus!$B$2:$B$87,kamus!$D$2:$D$87,"dihapus",0,1)</f>
        <v>Godean 2</v>
      </c>
      <c r="C3852" t="s">
        <v>248</v>
      </c>
      <c r="D3852">
        <f>_xlfn.XLOOKUP(C3852,kamus!$B$2:$B$87,kamus!$J$2:$J$87,"dihapus",0,1)</f>
        <v>1</v>
      </c>
      <c r="E3852">
        <f t="shared" si="424"/>
        <v>0</v>
      </c>
      <c r="F3852" s="14">
        <v>43709</v>
      </c>
      <c r="G3852" s="1">
        <f t="shared" si="425"/>
        <v>9</v>
      </c>
      <c r="H3852" s="1">
        <f t="shared" si="426"/>
        <v>2019</v>
      </c>
      <c r="I3852">
        <v>0</v>
      </c>
      <c r="J3852">
        <v>0</v>
      </c>
      <c r="K3852">
        <f t="shared" si="420"/>
        <v>0</v>
      </c>
      <c r="L3852">
        <v>17439</v>
      </c>
      <c r="M3852" s="6">
        <f t="shared" si="421"/>
        <v>0</v>
      </c>
      <c r="N3852" s="6">
        <f t="shared" si="422"/>
        <v>0</v>
      </c>
      <c r="O3852" s="6">
        <f t="shared" si="423"/>
        <v>0</v>
      </c>
      <c r="Q3852">
        <f>_xlfn.XLOOKUP(C3852&amp;G3852&amp;H3852,covid!$E$2:$E$2184,covid!$D$2:$D$2184,0,0,1)</f>
        <v>0</v>
      </c>
    </row>
    <row r="3853" spans="1:17" x14ac:dyDescent="0.3">
      <c r="A3853">
        <f>_xlfn.XLOOKUP(C3853,kamus!$B$2:$B$87,kamus!$A$2:$A$87,0,0,1)</f>
        <v>22</v>
      </c>
      <c r="B3853" t="str">
        <f>_xlfn.XLOOKUP(C3853,kamus!$B$2:$B$87,kamus!$D$2:$D$87,"dihapus",0,1)</f>
        <v>Godean 2</v>
      </c>
      <c r="C3853" t="s">
        <v>249</v>
      </c>
      <c r="D3853">
        <f>_xlfn.XLOOKUP(C3853,kamus!$B$2:$B$87,kamus!$J$2:$J$87,"dihapus",0,1)</f>
        <v>1</v>
      </c>
      <c r="E3853">
        <f t="shared" si="424"/>
        <v>0</v>
      </c>
      <c r="F3853" s="14">
        <v>43709</v>
      </c>
      <c r="G3853" s="1">
        <f t="shared" si="425"/>
        <v>9</v>
      </c>
      <c r="H3853" s="1">
        <f t="shared" si="426"/>
        <v>2019</v>
      </c>
      <c r="I3853">
        <v>0</v>
      </c>
      <c r="J3853">
        <v>0</v>
      </c>
      <c r="K3853">
        <f t="shared" si="420"/>
        <v>0</v>
      </c>
      <c r="L3853">
        <v>12380</v>
      </c>
      <c r="M3853" s="6">
        <f t="shared" si="421"/>
        <v>0</v>
      </c>
      <c r="N3853" s="6">
        <f t="shared" si="422"/>
        <v>0</v>
      </c>
      <c r="O3853" s="6">
        <f t="shared" si="423"/>
        <v>0</v>
      </c>
      <c r="Q3853">
        <f>_xlfn.XLOOKUP(C3853&amp;G3853&amp;H3853,covid!$E$2:$E$2184,covid!$D$2:$D$2184,0,0,1)</f>
        <v>0</v>
      </c>
    </row>
    <row r="3854" spans="1:17" x14ac:dyDescent="0.3">
      <c r="A3854">
        <f>_xlfn.XLOOKUP(C3854,kamus!$B$2:$B$87,kamus!$A$2:$A$87,0,0,1)</f>
        <v>24</v>
      </c>
      <c r="B3854" t="str">
        <f>_xlfn.XLOOKUP(C3854,kamus!$B$2:$B$87,kamus!$D$2:$D$87,"dihapus",0,1)</f>
        <v>Godean 2</v>
      </c>
      <c r="C3854" t="s">
        <v>253</v>
      </c>
      <c r="D3854">
        <f>_xlfn.XLOOKUP(C3854,kamus!$B$2:$B$87,kamus!$J$2:$J$87,"dihapus",0,1)</f>
        <v>0</v>
      </c>
      <c r="E3854">
        <f t="shared" si="424"/>
        <v>0</v>
      </c>
      <c r="F3854" s="14">
        <v>43709</v>
      </c>
      <c r="G3854" s="1">
        <f t="shared" si="425"/>
        <v>9</v>
      </c>
      <c r="H3854" s="1">
        <f t="shared" si="426"/>
        <v>2019</v>
      </c>
      <c r="I3854">
        <v>0</v>
      </c>
      <c r="J3854">
        <v>0</v>
      </c>
      <c r="K3854">
        <f t="shared" si="420"/>
        <v>0</v>
      </c>
      <c r="L3854">
        <v>7087</v>
      </c>
      <c r="M3854" s="6">
        <f t="shared" si="421"/>
        <v>0</v>
      </c>
      <c r="N3854" s="6">
        <f t="shared" si="422"/>
        <v>0</v>
      </c>
      <c r="O3854" s="6">
        <f t="shared" si="423"/>
        <v>0</v>
      </c>
      <c r="Q3854">
        <f>_xlfn.XLOOKUP(C3854&amp;G3854&amp;H3854,covid!$E$2:$E$2184,covid!$D$2:$D$2184,0,0,1)</f>
        <v>0</v>
      </c>
    </row>
    <row r="3855" spans="1:17" x14ac:dyDescent="0.3">
      <c r="A3855">
        <f>_xlfn.XLOOKUP(C3855,kamus!$B$2:$B$87,kamus!$A$2:$A$87,0,0,1)</f>
        <v>27</v>
      </c>
      <c r="B3855" t="str">
        <f>_xlfn.XLOOKUP(C3855,kamus!$B$2:$B$87,kamus!$D$2:$D$87,"dihapus",0,1)</f>
        <v>Kalasan</v>
      </c>
      <c r="C3855" t="s">
        <v>235</v>
      </c>
      <c r="D3855">
        <f>_xlfn.XLOOKUP(C3855,kamus!$B$2:$B$87,kamus!$J$2:$J$87,"dihapus",0,1)</f>
        <v>1</v>
      </c>
      <c r="E3855">
        <f t="shared" si="424"/>
        <v>0</v>
      </c>
      <c r="F3855" s="14">
        <v>43709</v>
      </c>
      <c r="G3855" s="1">
        <f t="shared" si="425"/>
        <v>9</v>
      </c>
      <c r="H3855" s="1">
        <f t="shared" si="426"/>
        <v>2019</v>
      </c>
      <c r="I3855">
        <v>0</v>
      </c>
      <c r="J3855">
        <v>2</v>
      </c>
      <c r="K3855">
        <f t="shared" si="420"/>
        <v>2</v>
      </c>
      <c r="L3855">
        <v>38337</v>
      </c>
      <c r="M3855" s="6">
        <f t="shared" si="421"/>
        <v>0</v>
      </c>
      <c r="N3855" s="6">
        <f t="shared" si="422"/>
        <v>5.2168922972585232</v>
      </c>
      <c r="O3855" s="6">
        <f t="shared" si="423"/>
        <v>5.2168922972585232</v>
      </c>
      <c r="Q3855">
        <f>_xlfn.XLOOKUP(C3855&amp;G3855&amp;H3855,covid!$E$2:$E$2184,covid!$D$2:$D$2184,0,0,1)</f>
        <v>0</v>
      </c>
    </row>
    <row r="3856" spans="1:17" x14ac:dyDescent="0.3">
      <c r="A3856">
        <f>_xlfn.XLOOKUP(C3856,kamus!$B$2:$B$87,kamus!$A$2:$A$87,0,0,1)</f>
        <v>28</v>
      </c>
      <c r="B3856" t="str">
        <f>_xlfn.XLOOKUP(C3856,kamus!$B$2:$B$87,kamus!$D$2:$D$87,"dihapus",0,1)</f>
        <v>Kalasan</v>
      </c>
      <c r="C3856" t="s">
        <v>239</v>
      </c>
      <c r="D3856">
        <f>_xlfn.XLOOKUP(C3856,kamus!$B$2:$B$87,kamus!$J$2:$J$87,"dihapus",0,1)</f>
        <v>0</v>
      </c>
      <c r="E3856">
        <f t="shared" si="424"/>
        <v>0</v>
      </c>
      <c r="F3856" s="14">
        <v>43709</v>
      </c>
      <c r="G3856" s="1">
        <f t="shared" si="425"/>
        <v>9</v>
      </c>
      <c r="H3856" s="1">
        <f t="shared" si="426"/>
        <v>2019</v>
      </c>
      <c r="I3856">
        <v>0</v>
      </c>
      <c r="J3856">
        <v>5</v>
      </c>
      <c r="K3856">
        <f t="shared" si="420"/>
        <v>5</v>
      </c>
      <c r="L3856">
        <v>13744</v>
      </c>
      <c r="M3856" s="6">
        <f t="shared" si="421"/>
        <v>0</v>
      </c>
      <c r="N3856" s="6">
        <f t="shared" si="422"/>
        <v>36.379511059371367</v>
      </c>
      <c r="O3856" s="6">
        <f t="shared" si="423"/>
        <v>36.379511059371367</v>
      </c>
      <c r="Q3856">
        <f>_xlfn.XLOOKUP(C3856&amp;G3856&amp;H3856,covid!$E$2:$E$2184,covid!$D$2:$D$2184,0,0,1)</f>
        <v>0</v>
      </c>
    </row>
    <row r="3857" spans="1:17" x14ac:dyDescent="0.3">
      <c r="A3857">
        <f>_xlfn.XLOOKUP(C3857,kamus!$B$2:$B$87,kamus!$A$2:$A$87,0,0,1)</f>
        <v>25</v>
      </c>
      <c r="B3857" t="str">
        <f>_xlfn.XLOOKUP(C3857,kamus!$B$2:$B$87,kamus!$D$2:$D$87,"dihapus",0,1)</f>
        <v>Kalasan</v>
      </c>
      <c r="C3857" t="s">
        <v>265</v>
      </c>
      <c r="D3857">
        <f>_xlfn.XLOOKUP(C3857,kamus!$B$2:$B$87,kamus!$J$2:$J$87,"dihapus",0,1)</f>
        <v>1</v>
      </c>
      <c r="E3857">
        <f t="shared" si="424"/>
        <v>0</v>
      </c>
      <c r="F3857" s="14">
        <v>43709</v>
      </c>
      <c r="G3857" s="1">
        <f t="shared" si="425"/>
        <v>9</v>
      </c>
      <c r="H3857" s="1">
        <f t="shared" si="426"/>
        <v>2019</v>
      </c>
      <c r="I3857">
        <v>1</v>
      </c>
      <c r="J3857">
        <v>1</v>
      </c>
      <c r="K3857">
        <f t="shared" si="420"/>
        <v>2</v>
      </c>
      <c r="L3857">
        <v>17169</v>
      </c>
      <c r="M3857" s="6">
        <f t="shared" si="421"/>
        <v>5.8244510454889626</v>
      </c>
      <c r="N3857" s="6">
        <f t="shared" si="422"/>
        <v>5.8244510454889626</v>
      </c>
      <c r="O3857" s="6">
        <f t="shared" si="423"/>
        <v>11.648902090977925</v>
      </c>
      <c r="Q3857">
        <f>_xlfn.XLOOKUP(C3857&amp;G3857&amp;H3857,covid!$E$2:$E$2184,covid!$D$2:$D$2184,0,0,1)</f>
        <v>0</v>
      </c>
    </row>
    <row r="3858" spans="1:17" x14ac:dyDescent="0.3">
      <c r="A3858">
        <f>_xlfn.XLOOKUP(C3858,kamus!$B$2:$B$87,kamus!$A$2:$A$87,0,0,1)</f>
        <v>26</v>
      </c>
      <c r="B3858" t="str">
        <f>_xlfn.XLOOKUP(C3858,kamus!$B$2:$B$87,kamus!$D$2:$D$87,"dihapus",0,1)</f>
        <v>Kalasan</v>
      </c>
      <c r="C3858" t="s">
        <v>269</v>
      </c>
      <c r="D3858">
        <f>_xlfn.XLOOKUP(C3858,kamus!$B$2:$B$87,kamus!$J$2:$J$87,"dihapus",0,1)</f>
        <v>1</v>
      </c>
      <c r="E3858">
        <f t="shared" si="424"/>
        <v>0</v>
      </c>
      <c r="F3858" s="14">
        <v>43709</v>
      </c>
      <c r="G3858" s="1">
        <f t="shared" si="425"/>
        <v>9</v>
      </c>
      <c r="H3858" s="1">
        <f t="shared" si="426"/>
        <v>2019</v>
      </c>
      <c r="I3858">
        <v>0</v>
      </c>
      <c r="J3858">
        <v>0</v>
      </c>
      <c r="K3858">
        <f t="shared" si="420"/>
        <v>0</v>
      </c>
      <c r="L3858">
        <v>18588</v>
      </c>
      <c r="M3858" s="6">
        <f t="shared" si="421"/>
        <v>0</v>
      </c>
      <c r="N3858" s="6">
        <f t="shared" si="422"/>
        <v>0</v>
      </c>
      <c r="O3858" s="6">
        <f t="shared" si="423"/>
        <v>0</v>
      </c>
      <c r="Q3858">
        <f>_xlfn.XLOOKUP(C3858&amp;G3858&amp;H3858,covid!$E$2:$E$2184,covid!$D$2:$D$2184,0,0,1)</f>
        <v>0</v>
      </c>
    </row>
    <row r="3859" spans="1:17" x14ac:dyDescent="0.3">
      <c r="A3859">
        <f>_xlfn.XLOOKUP(C3859,kamus!$B$2:$B$87,kamus!$A$2:$A$87,0,0,1)</f>
        <v>33</v>
      </c>
      <c r="B3859" t="str">
        <f>_xlfn.XLOOKUP(C3859,kamus!$B$2:$B$87,kamus!$D$2:$D$87,"dihapus",0,1)</f>
        <v>Minggir</v>
      </c>
      <c r="C3859" t="s">
        <v>241</v>
      </c>
      <c r="D3859">
        <f>_xlfn.XLOOKUP(C3859,kamus!$B$2:$B$87,kamus!$J$2:$J$87,"dihapus",0,1)</f>
        <v>0</v>
      </c>
      <c r="E3859">
        <f t="shared" si="424"/>
        <v>0</v>
      </c>
      <c r="F3859" s="14">
        <v>43709</v>
      </c>
      <c r="G3859" s="1">
        <f t="shared" si="425"/>
        <v>9</v>
      </c>
      <c r="H3859" s="1">
        <f t="shared" si="426"/>
        <v>2019</v>
      </c>
      <c r="I3859">
        <v>0</v>
      </c>
      <c r="J3859">
        <v>0</v>
      </c>
      <c r="K3859">
        <f t="shared" si="420"/>
        <v>0</v>
      </c>
      <c r="L3859">
        <v>8300</v>
      </c>
      <c r="M3859" s="6">
        <f t="shared" si="421"/>
        <v>0</v>
      </c>
      <c r="N3859" s="6">
        <f t="shared" si="422"/>
        <v>0</v>
      </c>
      <c r="O3859" s="6">
        <f t="shared" si="423"/>
        <v>0</v>
      </c>
      <c r="Q3859">
        <f>_xlfn.XLOOKUP(C3859&amp;G3859&amp;H3859,covid!$E$2:$E$2184,covid!$D$2:$D$2184,0,0,1)</f>
        <v>0</v>
      </c>
    </row>
    <row r="3860" spans="1:17" x14ac:dyDescent="0.3">
      <c r="A3860">
        <f>_xlfn.XLOOKUP(C3860,kamus!$B$2:$B$87,kamus!$A$2:$A$87,0,0,1)</f>
        <v>31</v>
      </c>
      <c r="B3860" t="str">
        <f>_xlfn.XLOOKUP(C3860,kamus!$B$2:$B$87,kamus!$D$2:$D$87,"dihapus",0,1)</f>
        <v>Minggir</v>
      </c>
      <c r="C3860" t="s">
        <v>242</v>
      </c>
      <c r="D3860">
        <f>_xlfn.XLOOKUP(C3860,kamus!$B$2:$B$87,kamus!$J$2:$J$87,"dihapus",0,1)</f>
        <v>0</v>
      </c>
      <c r="E3860">
        <f t="shared" si="424"/>
        <v>0</v>
      </c>
      <c r="F3860" s="14">
        <v>43709</v>
      </c>
      <c r="G3860" s="1">
        <f t="shared" si="425"/>
        <v>9</v>
      </c>
      <c r="H3860" s="1">
        <f t="shared" si="426"/>
        <v>2019</v>
      </c>
      <c r="I3860">
        <v>0</v>
      </c>
      <c r="J3860">
        <v>0</v>
      </c>
      <c r="K3860">
        <f t="shared" si="420"/>
        <v>0</v>
      </c>
      <c r="L3860">
        <v>3637</v>
      </c>
      <c r="M3860" s="6">
        <f t="shared" si="421"/>
        <v>0</v>
      </c>
      <c r="N3860" s="6">
        <f t="shared" si="422"/>
        <v>0</v>
      </c>
      <c r="O3860" s="6">
        <f t="shared" si="423"/>
        <v>0</v>
      </c>
      <c r="Q3860">
        <f>_xlfn.XLOOKUP(C3860&amp;G3860&amp;H3860,covid!$E$2:$E$2184,covid!$D$2:$D$2184,0,0,1)</f>
        <v>0</v>
      </c>
    </row>
    <row r="3861" spans="1:17" x14ac:dyDescent="0.3">
      <c r="A3861">
        <f>_xlfn.XLOOKUP(C3861,kamus!$B$2:$B$87,kamus!$A$2:$A$87,0,0,1)</f>
        <v>32</v>
      </c>
      <c r="B3861" t="str">
        <f>_xlfn.XLOOKUP(C3861,kamus!$B$2:$B$87,kamus!$D$2:$D$87,"dihapus",0,1)</f>
        <v>Minggir</v>
      </c>
      <c r="C3861" t="s">
        <v>243</v>
      </c>
      <c r="D3861">
        <f>_xlfn.XLOOKUP(C3861,kamus!$B$2:$B$87,kamus!$J$2:$J$87,"dihapus",0,1)</f>
        <v>0</v>
      </c>
      <c r="E3861">
        <f t="shared" si="424"/>
        <v>0</v>
      </c>
      <c r="F3861" s="14">
        <v>43709</v>
      </c>
      <c r="G3861" s="1">
        <f t="shared" si="425"/>
        <v>9</v>
      </c>
      <c r="H3861" s="1">
        <f t="shared" si="426"/>
        <v>2019</v>
      </c>
      <c r="I3861">
        <v>0</v>
      </c>
      <c r="J3861">
        <v>1</v>
      </c>
      <c r="K3861">
        <f t="shared" si="420"/>
        <v>1</v>
      </c>
      <c r="L3861">
        <v>7033</v>
      </c>
      <c r="M3861" s="6">
        <f t="shared" si="421"/>
        <v>0</v>
      </c>
      <c r="N3861" s="6">
        <f t="shared" si="422"/>
        <v>14.218683349921799</v>
      </c>
      <c r="O3861" s="6">
        <f t="shared" si="423"/>
        <v>14.218683349921799</v>
      </c>
      <c r="Q3861">
        <f>_xlfn.XLOOKUP(C3861&amp;G3861&amp;H3861,covid!$E$2:$E$2184,covid!$D$2:$D$2184,0,0,1)</f>
        <v>0</v>
      </c>
    </row>
    <row r="3862" spans="1:17" x14ac:dyDescent="0.3">
      <c r="A3862">
        <f>_xlfn.XLOOKUP(C3862,kamus!$B$2:$B$87,kamus!$A$2:$A$87,0,0,1)</f>
        <v>30</v>
      </c>
      <c r="B3862" t="str">
        <f>_xlfn.XLOOKUP(C3862,kamus!$B$2:$B$87,kamus!$D$2:$D$87,"dihapus",0,1)</f>
        <v>Minggir</v>
      </c>
      <c r="C3862" t="s">
        <v>244</v>
      </c>
      <c r="D3862">
        <f>_xlfn.XLOOKUP(C3862,kamus!$B$2:$B$87,kamus!$J$2:$J$87,"dihapus",0,1)</f>
        <v>0</v>
      </c>
      <c r="E3862">
        <f t="shared" si="424"/>
        <v>0</v>
      </c>
      <c r="F3862" s="14">
        <v>43709</v>
      </c>
      <c r="G3862" s="1">
        <f t="shared" si="425"/>
        <v>9</v>
      </c>
      <c r="H3862" s="1">
        <f t="shared" si="426"/>
        <v>2019</v>
      </c>
      <c r="I3862">
        <v>0</v>
      </c>
      <c r="J3862">
        <v>0</v>
      </c>
      <c r="K3862">
        <f t="shared" si="420"/>
        <v>0</v>
      </c>
      <c r="L3862">
        <v>8777</v>
      </c>
      <c r="M3862" s="6">
        <f t="shared" si="421"/>
        <v>0</v>
      </c>
      <c r="N3862" s="6">
        <f t="shared" si="422"/>
        <v>0</v>
      </c>
      <c r="O3862" s="6">
        <f t="shared" si="423"/>
        <v>0</v>
      </c>
      <c r="Q3862">
        <f>_xlfn.XLOOKUP(C3862&amp;G3862&amp;H3862,covid!$E$2:$E$2184,covid!$D$2:$D$2184,0,0,1)</f>
        <v>0</v>
      </c>
    </row>
    <row r="3863" spans="1:17" x14ac:dyDescent="0.3">
      <c r="A3863">
        <f>_xlfn.XLOOKUP(C3863,kamus!$B$2:$B$87,kamus!$A$2:$A$87,0,0,1)</f>
        <v>29</v>
      </c>
      <c r="B3863" t="str">
        <f>_xlfn.XLOOKUP(C3863,kamus!$B$2:$B$87,kamus!$D$2:$D$87,"dihapus",0,1)</f>
        <v>Minggir</v>
      </c>
      <c r="C3863" t="s">
        <v>245</v>
      </c>
      <c r="D3863">
        <f>_xlfn.XLOOKUP(C3863,kamus!$B$2:$B$87,kamus!$J$2:$J$87,"dihapus",0,1)</f>
        <v>0</v>
      </c>
      <c r="E3863">
        <f t="shared" si="424"/>
        <v>0</v>
      </c>
      <c r="F3863" s="14">
        <v>43709</v>
      </c>
      <c r="G3863" s="1">
        <f t="shared" si="425"/>
        <v>9</v>
      </c>
      <c r="H3863" s="1">
        <f t="shared" si="426"/>
        <v>2019</v>
      </c>
      <c r="I3863">
        <v>0</v>
      </c>
      <c r="J3863">
        <v>0</v>
      </c>
      <c r="K3863">
        <f t="shared" si="420"/>
        <v>0</v>
      </c>
      <c r="L3863">
        <v>5165</v>
      </c>
      <c r="M3863" s="6">
        <f t="shared" si="421"/>
        <v>0</v>
      </c>
      <c r="N3863" s="6">
        <f t="shared" si="422"/>
        <v>0</v>
      </c>
      <c r="O3863" s="6">
        <f t="shared" si="423"/>
        <v>0</v>
      </c>
      <c r="Q3863">
        <f>_xlfn.XLOOKUP(C3863&amp;G3863&amp;H3863,covid!$E$2:$E$2184,covid!$D$2:$D$2184,0,0,1)</f>
        <v>0</v>
      </c>
    </row>
    <row r="3864" spans="1:17" x14ac:dyDescent="0.3">
      <c r="A3864">
        <f>_xlfn.XLOOKUP(C3864,kamus!$B$2:$B$87,kamus!$A$2:$A$87,0,0,1)</f>
        <v>35</v>
      </c>
      <c r="B3864" t="str">
        <f>_xlfn.XLOOKUP(C3864,kamus!$B$2:$B$87,kamus!$D$2:$D$87,"dihapus",0,1)</f>
        <v>Mlati 1</v>
      </c>
      <c r="C3864" t="s">
        <v>240</v>
      </c>
      <c r="D3864">
        <f>_xlfn.XLOOKUP(C3864,kamus!$B$2:$B$87,kamus!$J$2:$J$87,"dihapus",0,1)</f>
        <v>1</v>
      </c>
      <c r="E3864">
        <f t="shared" si="424"/>
        <v>0</v>
      </c>
      <c r="F3864" s="14">
        <v>43709</v>
      </c>
      <c r="G3864" s="1">
        <f t="shared" si="425"/>
        <v>9</v>
      </c>
      <c r="H3864" s="1">
        <f t="shared" si="426"/>
        <v>2019</v>
      </c>
      <c r="I3864">
        <v>0</v>
      </c>
      <c r="J3864">
        <v>0</v>
      </c>
      <c r="K3864">
        <f t="shared" si="420"/>
        <v>0</v>
      </c>
      <c r="L3864">
        <v>18886</v>
      </c>
      <c r="M3864" s="6">
        <f t="shared" si="421"/>
        <v>0</v>
      </c>
      <c r="N3864" s="6">
        <f t="shared" si="422"/>
        <v>0</v>
      </c>
      <c r="O3864" s="6">
        <f t="shared" si="423"/>
        <v>0</v>
      </c>
      <c r="Q3864">
        <f>_xlfn.XLOOKUP(C3864&amp;G3864&amp;H3864,covid!$E$2:$E$2184,covid!$D$2:$D$2184,0,0,1)</f>
        <v>0</v>
      </c>
    </row>
    <row r="3865" spans="1:17" x14ac:dyDescent="0.3">
      <c r="A3865">
        <f>_xlfn.XLOOKUP(C3865,kamus!$B$2:$B$87,kamus!$A$2:$A$87,0,0,1)</f>
        <v>34</v>
      </c>
      <c r="B3865" t="str">
        <f>_xlfn.XLOOKUP(C3865,kamus!$B$2:$B$87,kamus!$D$2:$D$87,"dihapus",0,1)</f>
        <v>Mlati 1</v>
      </c>
      <c r="C3865" t="s">
        <v>254</v>
      </c>
      <c r="D3865">
        <f>_xlfn.XLOOKUP(C3865,kamus!$B$2:$B$87,kamus!$J$2:$J$87,"dihapus",0,1)</f>
        <v>1</v>
      </c>
      <c r="E3865">
        <f t="shared" si="424"/>
        <v>0</v>
      </c>
      <c r="F3865" s="14">
        <v>43709</v>
      </c>
      <c r="G3865" s="1">
        <f t="shared" si="425"/>
        <v>9</v>
      </c>
      <c r="H3865" s="1">
        <f t="shared" si="426"/>
        <v>2019</v>
      </c>
      <c r="I3865">
        <v>0</v>
      </c>
      <c r="J3865">
        <v>0</v>
      </c>
      <c r="K3865">
        <f t="shared" si="420"/>
        <v>0</v>
      </c>
      <c r="L3865">
        <v>35345</v>
      </c>
      <c r="M3865" s="6">
        <f t="shared" si="421"/>
        <v>0</v>
      </c>
      <c r="N3865" s="6">
        <f t="shared" si="422"/>
        <v>0</v>
      </c>
      <c r="O3865" s="6">
        <f t="shared" si="423"/>
        <v>0</v>
      </c>
      <c r="Q3865">
        <f>_xlfn.XLOOKUP(C3865&amp;G3865&amp;H3865,covid!$E$2:$E$2184,covid!$D$2:$D$2184,0,0,1)</f>
        <v>0</v>
      </c>
    </row>
    <row r="3866" spans="1:17" x14ac:dyDescent="0.3">
      <c r="A3866">
        <f>_xlfn.XLOOKUP(C3866,kamus!$B$2:$B$87,kamus!$A$2:$A$87,0,0,1)</f>
        <v>38</v>
      </c>
      <c r="B3866" t="str">
        <f>_xlfn.XLOOKUP(C3866,kamus!$B$2:$B$87,kamus!$D$2:$D$87,"dihapus",0,1)</f>
        <v>Mlati 2</v>
      </c>
      <c r="C3866" t="s">
        <v>258</v>
      </c>
      <c r="D3866">
        <f>_xlfn.XLOOKUP(C3866,kamus!$B$2:$B$87,kamus!$J$2:$J$87,"dihapus",0,1)</f>
        <v>0</v>
      </c>
      <c r="E3866">
        <f t="shared" si="424"/>
        <v>0</v>
      </c>
      <c r="F3866" s="14">
        <v>43709</v>
      </c>
      <c r="G3866" s="1">
        <f t="shared" si="425"/>
        <v>9</v>
      </c>
      <c r="H3866" s="1">
        <f t="shared" si="426"/>
        <v>2019</v>
      </c>
      <c r="I3866">
        <v>2</v>
      </c>
      <c r="J3866">
        <v>0</v>
      </c>
      <c r="K3866">
        <f t="shared" si="420"/>
        <v>2</v>
      </c>
      <c r="L3866">
        <v>16653</v>
      </c>
      <c r="M3866" s="6">
        <f t="shared" si="421"/>
        <v>12.009848075421846</v>
      </c>
      <c r="N3866" s="6">
        <f t="shared" si="422"/>
        <v>0</v>
      </c>
      <c r="O3866" s="6">
        <f t="shared" si="423"/>
        <v>12.009848075421846</v>
      </c>
      <c r="Q3866">
        <f>_xlfn.XLOOKUP(C3866&amp;G3866&amp;H3866,covid!$E$2:$E$2184,covid!$D$2:$D$2184,0,0,1)</f>
        <v>0</v>
      </c>
    </row>
    <row r="3867" spans="1:17" x14ac:dyDescent="0.3">
      <c r="A3867">
        <f>_xlfn.XLOOKUP(C3867,kamus!$B$2:$B$87,kamus!$A$2:$A$87,0,0,1)</f>
        <v>36</v>
      </c>
      <c r="B3867" t="str">
        <f>_xlfn.XLOOKUP(C3867,kamus!$B$2:$B$87,kamus!$D$2:$D$87,"dihapus",0,1)</f>
        <v>Mlati 2</v>
      </c>
      <c r="C3867" t="s">
        <v>268</v>
      </c>
      <c r="D3867">
        <f>_xlfn.XLOOKUP(C3867,kamus!$B$2:$B$87,kamus!$J$2:$J$87,"dihapus",0,1)</f>
        <v>1</v>
      </c>
      <c r="E3867">
        <f t="shared" si="424"/>
        <v>0</v>
      </c>
      <c r="F3867" s="14">
        <v>43709</v>
      </c>
      <c r="G3867" s="1">
        <f t="shared" si="425"/>
        <v>9</v>
      </c>
      <c r="H3867" s="1">
        <f t="shared" si="426"/>
        <v>2019</v>
      </c>
      <c r="I3867">
        <v>0</v>
      </c>
      <c r="J3867">
        <v>0</v>
      </c>
      <c r="K3867">
        <f t="shared" si="420"/>
        <v>0</v>
      </c>
      <c r="L3867">
        <v>11526</v>
      </c>
      <c r="M3867" s="6">
        <f t="shared" si="421"/>
        <v>0</v>
      </c>
      <c r="N3867" s="6">
        <f t="shared" si="422"/>
        <v>0</v>
      </c>
      <c r="O3867" s="6">
        <f t="shared" si="423"/>
        <v>0</v>
      </c>
      <c r="Q3867">
        <f>_xlfn.XLOOKUP(C3867&amp;G3867&amp;H3867,covid!$E$2:$E$2184,covid!$D$2:$D$2184,0,0,1)</f>
        <v>0</v>
      </c>
    </row>
    <row r="3868" spans="1:17" x14ac:dyDescent="0.3">
      <c r="A3868">
        <f>_xlfn.XLOOKUP(C3868,kamus!$B$2:$B$87,kamus!$A$2:$A$87,0,0,1)</f>
        <v>37</v>
      </c>
      <c r="B3868" t="str">
        <f>_xlfn.XLOOKUP(C3868,kamus!$B$2:$B$87,kamus!$D$2:$D$87,"dihapus",0,1)</f>
        <v>Mlati 2</v>
      </c>
      <c r="C3868" t="s">
        <v>270</v>
      </c>
      <c r="D3868">
        <f>_xlfn.XLOOKUP(C3868,kamus!$B$2:$B$87,kamus!$J$2:$J$87,"dihapus",0,1)</f>
        <v>1</v>
      </c>
      <c r="E3868">
        <f t="shared" si="424"/>
        <v>0</v>
      </c>
      <c r="F3868" s="14">
        <v>43709</v>
      </c>
      <c r="G3868" s="1">
        <f t="shared" si="425"/>
        <v>9</v>
      </c>
      <c r="H3868" s="1">
        <f t="shared" si="426"/>
        <v>2019</v>
      </c>
      <c r="I3868">
        <v>1</v>
      </c>
      <c r="J3868">
        <v>0</v>
      </c>
      <c r="K3868">
        <f t="shared" si="420"/>
        <v>1</v>
      </c>
      <c r="L3868">
        <v>13694</v>
      </c>
      <c r="M3868" s="6">
        <f t="shared" si="421"/>
        <v>7.3024682342631806</v>
      </c>
      <c r="N3868" s="6">
        <f t="shared" si="422"/>
        <v>0</v>
      </c>
      <c r="O3868" s="6">
        <f t="shared" si="423"/>
        <v>7.3024682342631806</v>
      </c>
      <c r="Q3868">
        <f>_xlfn.XLOOKUP(C3868&amp;G3868&amp;H3868,covid!$E$2:$E$2184,covid!$D$2:$D$2184,0,0,1)</f>
        <v>0</v>
      </c>
    </row>
    <row r="3869" spans="1:17" x14ac:dyDescent="0.3">
      <c r="A3869">
        <f>_xlfn.XLOOKUP(C3869,kamus!$B$2:$B$87,kamus!$A$2:$A$87,0,0,1)</f>
        <v>39</v>
      </c>
      <c r="B3869" t="str">
        <f>_xlfn.XLOOKUP(C3869,kamus!$B$2:$B$87,kamus!$D$2:$D$87,"dihapus",0,1)</f>
        <v>Moyudan</v>
      </c>
      <c r="C3869" t="s">
        <v>259</v>
      </c>
      <c r="D3869">
        <f>_xlfn.XLOOKUP(C3869,kamus!$B$2:$B$87,kamus!$J$2:$J$87,"dihapus",0,1)</f>
        <v>0</v>
      </c>
      <c r="E3869">
        <f t="shared" si="424"/>
        <v>0</v>
      </c>
      <c r="F3869" s="14">
        <v>43709</v>
      </c>
      <c r="G3869" s="1">
        <f t="shared" si="425"/>
        <v>9</v>
      </c>
      <c r="H3869" s="1">
        <f t="shared" si="426"/>
        <v>2019</v>
      </c>
      <c r="I3869">
        <v>0</v>
      </c>
      <c r="J3869">
        <v>0</v>
      </c>
      <c r="K3869">
        <f t="shared" si="420"/>
        <v>0</v>
      </c>
      <c r="L3869">
        <v>11875</v>
      </c>
      <c r="M3869" s="6">
        <f t="shared" si="421"/>
        <v>0</v>
      </c>
      <c r="N3869" s="6">
        <f t="shared" si="422"/>
        <v>0</v>
      </c>
      <c r="O3869" s="6">
        <f t="shared" si="423"/>
        <v>0</v>
      </c>
      <c r="Q3869">
        <f>_xlfn.XLOOKUP(C3869&amp;G3869&amp;H3869,covid!$E$2:$E$2184,covid!$D$2:$D$2184,0,0,1)</f>
        <v>0</v>
      </c>
    </row>
    <row r="3870" spans="1:17" x14ac:dyDescent="0.3">
      <c r="A3870">
        <f>_xlfn.XLOOKUP(C3870,kamus!$B$2:$B$87,kamus!$A$2:$A$87,0,0,1)</f>
        <v>42</v>
      </c>
      <c r="B3870" t="str">
        <f>_xlfn.XLOOKUP(C3870,kamus!$B$2:$B$87,kamus!$D$2:$D$87,"dihapus",0,1)</f>
        <v>Moyudan</v>
      </c>
      <c r="C3870" t="s">
        <v>260</v>
      </c>
      <c r="D3870">
        <f>_xlfn.XLOOKUP(C3870,kamus!$B$2:$B$87,kamus!$J$2:$J$87,"dihapus",0,1)</f>
        <v>0</v>
      </c>
      <c r="E3870">
        <f t="shared" si="424"/>
        <v>0</v>
      </c>
      <c r="F3870" s="14">
        <v>43709</v>
      </c>
      <c r="G3870" s="1">
        <f t="shared" si="425"/>
        <v>9</v>
      </c>
      <c r="H3870" s="1">
        <f t="shared" si="426"/>
        <v>2019</v>
      </c>
      <c r="I3870">
        <v>0</v>
      </c>
      <c r="J3870">
        <v>0</v>
      </c>
      <c r="K3870">
        <f t="shared" si="420"/>
        <v>0</v>
      </c>
      <c r="L3870">
        <v>7197</v>
      </c>
      <c r="M3870" s="6">
        <f t="shared" si="421"/>
        <v>0</v>
      </c>
      <c r="N3870" s="6">
        <f t="shared" si="422"/>
        <v>0</v>
      </c>
      <c r="O3870" s="6">
        <f t="shared" si="423"/>
        <v>0</v>
      </c>
      <c r="Q3870">
        <f>_xlfn.XLOOKUP(C3870&amp;G3870&amp;H3870,covid!$E$2:$E$2184,covid!$D$2:$D$2184,0,0,1)</f>
        <v>0</v>
      </c>
    </row>
    <row r="3871" spans="1:17" x14ac:dyDescent="0.3">
      <c r="A3871">
        <f>_xlfn.XLOOKUP(C3871,kamus!$B$2:$B$87,kamus!$A$2:$A$87,0,0,1)</f>
        <v>41</v>
      </c>
      <c r="B3871" t="str">
        <f>_xlfn.XLOOKUP(C3871,kamus!$B$2:$B$87,kamus!$D$2:$D$87,"dihapus",0,1)</f>
        <v>Moyudan</v>
      </c>
      <c r="C3871" t="s">
        <v>262</v>
      </c>
      <c r="D3871">
        <f>_xlfn.XLOOKUP(C3871,kamus!$B$2:$B$87,kamus!$J$2:$J$87,"dihapus",0,1)</f>
        <v>0</v>
      </c>
      <c r="E3871">
        <f t="shared" si="424"/>
        <v>0</v>
      </c>
      <c r="F3871" s="14">
        <v>43709</v>
      </c>
      <c r="G3871" s="1">
        <f t="shared" si="425"/>
        <v>9</v>
      </c>
      <c r="H3871" s="1">
        <f t="shared" si="426"/>
        <v>2019</v>
      </c>
      <c r="I3871">
        <v>0</v>
      </c>
      <c r="J3871">
        <v>0</v>
      </c>
      <c r="K3871">
        <f t="shared" si="420"/>
        <v>0</v>
      </c>
      <c r="L3871">
        <v>6705</v>
      </c>
      <c r="M3871" s="6">
        <f t="shared" si="421"/>
        <v>0</v>
      </c>
      <c r="N3871" s="6">
        <f t="shared" si="422"/>
        <v>0</v>
      </c>
      <c r="O3871" s="6">
        <f t="shared" si="423"/>
        <v>0</v>
      </c>
      <c r="Q3871">
        <f>_xlfn.XLOOKUP(C3871&amp;G3871&amp;H3871,covid!$E$2:$E$2184,covid!$D$2:$D$2184,0,0,1)</f>
        <v>0</v>
      </c>
    </row>
    <row r="3872" spans="1:17" x14ac:dyDescent="0.3">
      <c r="A3872">
        <f>_xlfn.XLOOKUP(C3872,kamus!$B$2:$B$87,kamus!$A$2:$A$87,0,0,1)</f>
        <v>40</v>
      </c>
      <c r="B3872" t="str">
        <f>_xlfn.XLOOKUP(C3872,kamus!$B$2:$B$87,kamus!$D$2:$D$87,"dihapus",0,1)</f>
        <v>Moyudan</v>
      </c>
      <c r="C3872" t="s">
        <v>264</v>
      </c>
      <c r="D3872">
        <f>_xlfn.XLOOKUP(C3872,kamus!$B$2:$B$87,kamus!$J$2:$J$87,"dihapus",0,1)</f>
        <v>0</v>
      </c>
      <c r="E3872">
        <f t="shared" si="424"/>
        <v>0</v>
      </c>
      <c r="F3872" s="14">
        <v>43709</v>
      </c>
      <c r="G3872" s="1">
        <f t="shared" si="425"/>
        <v>9</v>
      </c>
      <c r="H3872" s="1">
        <f t="shared" si="426"/>
        <v>2019</v>
      </c>
      <c r="I3872">
        <v>0</v>
      </c>
      <c r="J3872">
        <v>0</v>
      </c>
      <c r="K3872">
        <f t="shared" si="420"/>
        <v>0</v>
      </c>
      <c r="L3872">
        <v>8347</v>
      </c>
      <c r="M3872" s="6">
        <f t="shared" si="421"/>
        <v>0</v>
      </c>
      <c r="N3872" s="6">
        <f t="shared" si="422"/>
        <v>0</v>
      </c>
      <c r="O3872" s="6">
        <f t="shared" si="423"/>
        <v>0</v>
      </c>
      <c r="Q3872">
        <f>_xlfn.XLOOKUP(C3872&amp;G3872&amp;H3872,covid!$E$2:$E$2184,covid!$D$2:$D$2184,0,0,1)</f>
        <v>0</v>
      </c>
    </row>
    <row r="3873" spans="1:17" x14ac:dyDescent="0.3">
      <c r="A3873">
        <f>_xlfn.XLOOKUP(C3873,kamus!$B$2:$B$87,kamus!$A$2:$A$87,0,0,1)</f>
        <v>43</v>
      </c>
      <c r="B3873" t="str">
        <f>_xlfn.XLOOKUP(C3873,kamus!$B$2:$B$87,kamus!$D$2:$D$87,"dihapus",0,1)</f>
        <v>Ngaglik 1</v>
      </c>
      <c r="C3873" t="s">
        <v>228</v>
      </c>
      <c r="D3873">
        <f>_xlfn.XLOOKUP(C3873,kamus!$B$2:$B$87,kamus!$J$2:$J$87,"dihapus",0,1)</f>
        <v>1</v>
      </c>
      <c r="E3873">
        <f t="shared" si="424"/>
        <v>0</v>
      </c>
      <c r="F3873" s="14">
        <v>43709</v>
      </c>
      <c r="G3873" s="1">
        <f t="shared" si="425"/>
        <v>9</v>
      </c>
      <c r="H3873" s="1">
        <f t="shared" si="426"/>
        <v>2019</v>
      </c>
      <c r="I3873">
        <v>0</v>
      </c>
      <c r="J3873">
        <v>0</v>
      </c>
      <c r="K3873">
        <f t="shared" si="420"/>
        <v>0</v>
      </c>
      <c r="L3873">
        <v>12705</v>
      </c>
      <c r="M3873" s="6">
        <f t="shared" si="421"/>
        <v>0</v>
      </c>
      <c r="N3873" s="6">
        <f t="shared" si="422"/>
        <v>0</v>
      </c>
      <c r="O3873" s="6">
        <f t="shared" si="423"/>
        <v>0</v>
      </c>
      <c r="Q3873">
        <f>_xlfn.XLOOKUP(C3873&amp;G3873&amp;H3873,covid!$E$2:$E$2184,covid!$D$2:$D$2184,0,0,1)</f>
        <v>0</v>
      </c>
    </row>
    <row r="3874" spans="1:17" x14ac:dyDescent="0.3">
      <c r="A3874">
        <f>_xlfn.XLOOKUP(C3874,kamus!$B$2:$B$87,kamus!$A$2:$A$87,0,0,1)</f>
        <v>44</v>
      </c>
      <c r="B3874" t="str">
        <f>_xlfn.XLOOKUP(C3874,kamus!$B$2:$B$87,kamus!$D$2:$D$87,"dihapus",0,1)</f>
        <v>Ngaglik 1</v>
      </c>
      <c r="C3874" t="s">
        <v>237</v>
      </c>
      <c r="D3874">
        <f>_xlfn.XLOOKUP(C3874,kamus!$B$2:$B$87,kamus!$J$2:$J$87,"dihapus",0,1)</f>
        <v>1</v>
      </c>
      <c r="E3874">
        <f t="shared" si="424"/>
        <v>0</v>
      </c>
      <c r="F3874" s="14">
        <v>43709</v>
      </c>
      <c r="G3874" s="1">
        <f t="shared" si="425"/>
        <v>9</v>
      </c>
      <c r="H3874" s="1">
        <f t="shared" si="426"/>
        <v>2019</v>
      </c>
      <c r="I3874">
        <v>0</v>
      </c>
      <c r="J3874">
        <v>0</v>
      </c>
      <c r="K3874">
        <f t="shared" si="420"/>
        <v>0</v>
      </c>
      <c r="L3874">
        <v>21934</v>
      </c>
      <c r="M3874" s="6">
        <f t="shared" si="421"/>
        <v>0</v>
      </c>
      <c r="N3874" s="6">
        <f t="shared" si="422"/>
        <v>0</v>
      </c>
      <c r="O3874" s="6">
        <f t="shared" si="423"/>
        <v>0</v>
      </c>
      <c r="Q3874">
        <f>_xlfn.XLOOKUP(C3874&amp;G3874&amp;H3874,covid!$E$2:$E$2184,covid!$D$2:$D$2184,0,0,1)</f>
        <v>0</v>
      </c>
    </row>
    <row r="3875" spans="1:17" x14ac:dyDescent="0.3">
      <c r="A3875">
        <f>_xlfn.XLOOKUP(C3875,kamus!$B$2:$B$87,kamus!$A$2:$A$87,0,0,1)</f>
        <v>45</v>
      </c>
      <c r="B3875" t="str">
        <f>_xlfn.XLOOKUP(C3875,kamus!$B$2:$B$87,kamus!$D$2:$D$87,"dihapus",0,1)</f>
        <v>Ngaglik 1</v>
      </c>
      <c r="C3875" t="s">
        <v>255</v>
      </c>
      <c r="D3875">
        <f>_xlfn.XLOOKUP(C3875,kamus!$B$2:$B$87,kamus!$J$2:$J$87,"dihapus",0,1)</f>
        <v>1</v>
      </c>
      <c r="E3875">
        <f t="shared" si="424"/>
        <v>0</v>
      </c>
      <c r="F3875" s="14">
        <v>43709</v>
      </c>
      <c r="G3875" s="1">
        <f t="shared" si="425"/>
        <v>9</v>
      </c>
      <c r="H3875" s="1">
        <f t="shared" si="426"/>
        <v>2019</v>
      </c>
      <c r="I3875">
        <v>0</v>
      </c>
      <c r="J3875">
        <v>0</v>
      </c>
      <c r="K3875">
        <f t="shared" si="420"/>
        <v>0</v>
      </c>
      <c r="L3875">
        <v>19793</v>
      </c>
      <c r="M3875" s="6">
        <f t="shared" si="421"/>
        <v>0</v>
      </c>
      <c r="N3875" s="6">
        <f t="shared" si="422"/>
        <v>0</v>
      </c>
      <c r="O3875" s="6">
        <f t="shared" si="423"/>
        <v>0</v>
      </c>
      <c r="Q3875">
        <f>_xlfn.XLOOKUP(C3875&amp;G3875&amp;H3875,covid!$E$2:$E$2184,covid!$D$2:$D$2184,0,0,1)</f>
        <v>0</v>
      </c>
    </row>
    <row r="3876" spans="1:17" x14ac:dyDescent="0.3">
      <c r="A3876">
        <f>_xlfn.XLOOKUP(C3876,kamus!$B$2:$B$87,kamus!$A$2:$A$87,0,0,1)</f>
        <v>48</v>
      </c>
      <c r="B3876" t="str">
        <f>_xlfn.XLOOKUP(C3876,kamus!$B$2:$B$87,kamus!$D$2:$D$87,"dihapus",0,1)</f>
        <v>Ngaglik 2</v>
      </c>
      <c r="C3876" t="s">
        <v>208</v>
      </c>
      <c r="D3876">
        <f>_xlfn.XLOOKUP(C3876,kamus!$B$2:$B$87,kamus!$J$2:$J$87,"dihapus",0,1)</f>
        <v>1</v>
      </c>
      <c r="E3876">
        <f t="shared" si="424"/>
        <v>0</v>
      </c>
      <c r="F3876" s="14">
        <v>43709</v>
      </c>
      <c r="G3876" s="1">
        <f t="shared" si="425"/>
        <v>9</v>
      </c>
      <c r="H3876" s="1">
        <f t="shared" si="426"/>
        <v>2019</v>
      </c>
      <c r="I3876">
        <v>0</v>
      </c>
      <c r="J3876">
        <v>0</v>
      </c>
      <c r="K3876">
        <f t="shared" si="420"/>
        <v>0</v>
      </c>
      <c r="L3876">
        <v>10447</v>
      </c>
      <c r="M3876" s="6">
        <f t="shared" si="421"/>
        <v>0</v>
      </c>
      <c r="N3876" s="6">
        <f t="shared" si="422"/>
        <v>0</v>
      </c>
      <c r="O3876" s="6">
        <f t="shared" si="423"/>
        <v>0</v>
      </c>
      <c r="Q3876">
        <f>_xlfn.XLOOKUP(C3876&amp;G3876&amp;H3876,covid!$E$2:$E$2184,covid!$D$2:$D$2184,0,0,1)</f>
        <v>0</v>
      </c>
    </row>
    <row r="3877" spans="1:17" x14ac:dyDescent="0.3">
      <c r="A3877">
        <f>_xlfn.XLOOKUP(C3877,kamus!$B$2:$B$87,kamus!$A$2:$A$87,0,0,1)</f>
        <v>47</v>
      </c>
      <c r="B3877" t="str">
        <f>_xlfn.XLOOKUP(C3877,kamus!$B$2:$B$87,kamus!$D$2:$D$87,"dihapus",0,1)</f>
        <v>Ngaglik 2</v>
      </c>
      <c r="C3877" t="s">
        <v>238</v>
      </c>
      <c r="D3877">
        <f>_xlfn.XLOOKUP(C3877,kamus!$B$2:$B$87,kamus!$J$2:$J$87,"dihapus",0,1)</f>
        <v>1</v>
      </c>
      <c r="E3877">
        <f t="shared" si="424"/>
        <v>0</v>
      </c>
      <c r="F3877" s="14">
        <v>43709</v>
      </c>
      <c r="G3877" s="1">
        <f t="shared" si="425"/>
        <v>9</v>
      </c>
      <c r="H3877" s="1">
        <f t="shared" si="426"/>
        <v>2019</v>
      </c>
      <c r="I3877">
        <v>0</v>
      </c>
      <c r="J3877">
        <v>0</v>
      </c>
      <c r="K3877">
        <f t="shared" si="420"/>
        <v>0</v>
      </c>
      <c r="L3877">
        <v>22367</v>
      </c>
      <c r="M3877" s="6">
        <f t="shared" si="421"/>
        <v>0</v>
      </c>
      <c r="N3877" s="6">
        <f t="shared" si="422"/>
        <v>0</v>
      </c>
      <c r="O3877" s="6">
        <f t="shared" si="423"/>
        <v>0</v>
      </c>
      <c r="Q3877">
        <f>_xlfn.XLOOKUP(C3877&amp;G3877&amp;H3877,covid!$E$2:$E$2184,covid!$D$2:$D$2184,0,0,1)</f>
        <v>0</v>
      </c>
    </row>
    <row r="3878" spans="1:17" x14ac:dyDescent="0.3">
      <c r="A3878">
        <f>_xlfn.XLOOKUP(C3878,kamus!$B$2:$B$87,kamus!$A$2:$A$87,0,0,1)</f>
        <v>46</v>
      </c>
      <c r="B3878" t="str">
        <f>_xlfn.XLOOKUP(C3878,kamus!$B$2:$B$87,kamus!$D$2:$D$87,"dihapus",0,1)</f>
        <v>Ngaglik 2</v>
      </c>
      <c r="C3878" t="s">
        <v>257</v>
      </c>
      <c r="D3878">
        <f>_xlfn.XLOOKUP(C3878,kamus!$B$2:$B$87,kamus!$J$2:$J$87,"dihapus",0,1)</f>
        <v>1</v>
      </c>
      <c r="E3878">
        <f t="shared" si="424"/>
        <v>0</v>
      </c>
      <c r="F3878" s="14">
        <v>43709</v>
      </c>
      <c r="G3878" s="1">
        <f t="shared" si="425"/>
        <v>9</v>
      </c>
      <c r="H3878" s="1">
        <f t="shared" si="426"/>
        <v>2019</v>
      </c>
      <c r="I3878">
        <v>0</v>
      </c>
      <c r="J3878">
        <v>0</v>
      </c>
      <c r="K3878">
        <f t="shared" si="420"/>
        <v>0</v>
      </c>
      <c r="L3878">
        <v>16910</v>
      </c>
      <c r="M3878" s="6">
        <f t="shared" si="421"/>
        <v>0</v>
      </c>
      <c r="N3878" s="6">
        <f t="shared" si="422"/>
        <v>0</v>
      </c>
      <c r="O3878" s="6">
        <f t="shared" si="423"/>
        <v>0</v>
      </c>
      <c r="Q3878">
        <f>_xlfn.XLOOKUP(C3878&amp;G3878&amp;H3878,covid!$E$2:$E$2184,covid!$D$2:$D$2184,0,0,1)</f>
        <v>0</v>
      </c>
    </row>
    <row r="3879" spans="1:17" x14ac:dyDescent="0.3">
      <c r="A3879">
        <f>_xlfn.XLOOKUP(C3879,kamus!$B$2:$B$87,kamus!$A$2:$A$87,0,0,1)</f>
        <v>50</v>
      </c>
      <c r="B3879" t="str">
        <f>_xlfn.XLOOKUP(C3879,kamus!$B$2:$B$87,kamus!$D$2:$D$87,"dihapus",0,1)</f>
        <v>Ngemplak 1</v>
      </c>
      <c r="C3879" t="s">
        <v>202</v>
      </c>
      <c r="D3879">
        <f>_xlfn.XLOOKUP(C3879,kamus!$B$2:$B$87,kamus!$J$2:$J$87,"dihapus",0,1)</f>
        <v>0</v>
      </c>
      <c r="E3879">
        <f t="shared" si="424"/>
        <v>0</v>
      </c>
      <c r="F3879" s="14">
        <v>43709</v>
      </c>
      <c r="G3879" s="1">
        <f t="shared" si="425"/>
        <v>9</v>
      </c>
      <c r="H3879" s="1">
        <f t="shared" si="426"/>
        <v>2019</v>
      </c>
      <c r="I3879">
        <v>0</v>
      </c>
      <c r="J3879">
        <v>0</v>
      </c>
      <c r="K3879">
        <f t="shared" si="420"/>
        <v>0</v>
      </c>
      <c r="L3879">
        <v>7988</v>
      </c>
      <c r="M3879" s="6">
        <f t="shared" si="421"/>
        <v>0</v>
      </c>
      <c r="N3879" s="6">
        <f t="shared" si="422"/>
        <v>0</v>
      </c>
      <c r="O3879" s="6">
        <f t="shared" si="423"/>
        <v>0</v>
      </c>
      <c r="Q3879">
        <f>_xlfn.XLOOKUP(C3879&amp;G3879&amp;H3879,covid!$E$2:$E$2184,covid!$D$2:$D$2184,0,0,1)</f>
        <v>0</v>
      </c>
    </row>
    <row r="3880" spans="1:17" x14ac:dyDescent="0.3">
      <c r="A3880">
        <f>_xlfn.XLOOKUP(C3880,kamus!$B$2:$B$87,kamus!$A$2:$A$87,0,0,1)</f>
        <v>51</v>
      </c>
      <c r="B3880" t="str">
        <f>_xlfn.XLOOKUP(C3880,kamus!$B$2:$B$87,kamus!$D$2:$D$87,"dihapus",0,1)</f>
        <v>Ngemplak 1</v>
      </c>
      <c r="C3880" t="s">
        <v>256</v>
      </c>
      <c r="D3880">
        <f>_xlfn.XLOOKUP(C3880,kamus!$B$2:$B$87,kamus!$J$2:$J$87,"dihapus",0,1)</f>
        <v>0</v>
      </c>
      <c r="E3880">
        <f t="shared" si="424"/>
        <v>0</v>
      </c>
      <c r="F3880" s="14">
        <v>43709</v>
      </c>
      <c r="G3880" s="1">
        <f t="shared" si="425"/>
        <v>9</v>
      </c>
      <c r="H3880" s="1">
        <f t="shared" si="426"/>
        <v>2019</v>
      </c>
      <c r="I3880">
        <v>0</v>
      </c>
      <c r="J3880">
        <v>0</v>
      </c>
      <c r="K3880">
        <f t="shared" si="420"/>
        <v>0</v>
      </c>
      <c r="L3880">
        <v>8208</v>
      </c>
      <c r="M3880" s="6">
        <f t="shared" si="421"/>
        <v>0</v>
      </c>
      <c r="N3880" s="6">
        <f t="shared" si="422"/>
        <v>0</v>
      </c>
      <c r="O3880" s="6">
        <f t="shared" si="423"/>
        <v>0</v>
      </c>
      <c r="Q3880">
        <f>_xlfn.XLOOKUP(C3880&amp;G3880&amp;H3880,covid!$E$2:$E$2184,covid!$D$2:$D$2184,0,0,1)</f>
        <v>0</v>
      </c>
    </row>
    <row r="3881" spans="1:17" x14ac:dyDescent="0.3">
      <c r="A3881">
        <f>_xlfn.XLOOKUP(C3881,kamus!$B$2:$B$87,kamus!$A$2:$A$87,0,0,1)</f>
        <v>49</v>
      </c>
      <c r="B3881" t="str">
        <f>_xlfn.XLOOKUP(C3881,kamus!$B$2:$B$87,kamus!$D$2:$D$87,"dihapus",0,1)</f>
        <v>Ngemplak 1</v>
      </c>
      <c r="C3881" t="s">
        <v>276</v>
      </c>
      <c r="D3881">
        <f>_xlfn.XLOOKUP(C3881,kamus!$B$2:$B$87,kamus!$J$2:$J$87,"dihapus",0,1)</f>
        <v>1</v>
      </c>
      <c r="E3881">
        <f t="shared" si="424"/>
        <v>0</v>
      </c>
      <c r="F3881" s="14">
        <v>43709</v>
      </c>
      <c r="G3881" s="1">
        <f t="shared" si="425"/>
        <v>9</v>
      </c>
      <c r="H3881" s="1">
        <f t="shared" si="426"/>
        <v>2019</v>
      </c>
      <c r="I3881">
        <v>0</v>
      </c>
      <c r="J3881">
        <v>0</v>
      </c>
      <c r="K3881">
        <f t="shared" si="420"/>
        <v>0</v>
      </c>
      <c r="L3881">
        <v>9697</v>
      </c>
      <c r="M3881" s="6">
        <f t="shared" si="421"/>
        <v>0</v>
      </c>
      <c r="N3881" s="6">
        <f t="shared" si="422"/>
        <v>0</v>
      </c>
      <c r="O3881" s="6">
        <f t="shared" si="423"/>
        <v>0</v>
      </c>
      <c r="Q3881">
        <f>_xlfn.XLOOKUP(C3881&amp;G3881&amp;H3881,covid!$E$2:$E$2184,covid!$D$2:$D$2184,0,0,1)</f>
        <v>0</v>
      </c>
    </row>
    <row r="3882" spans="1:17" x14ac:dyDescent="0.3">
      <c r="A3882">
        <f>_xlfn.XLOOKUP(C3882,kamus!$B$2:$B$87,kamus!$A$2:$A$87,0,0,1)</f>
        <v>52</v>
      </c>
      <c r="B3882" t="str">
        <f>_xlfn.XLOOKUP(C3882,kamus!$B$2:$B$87,kamus!$D$2:$D$87,"dihapus",0,1)</f>
        <v>Ngemplak 2</v>
      </c>
      <c r="C3882" t="s">
        <v>277</v>
      </c>
      <c r="D3882">
        <f>_xlfn.XLOOKUP(C3882,kamus!$B$2:$B$87,kamus!$J$2:$J$87,"dihapus",0,1)</f>
        <v>1</v>
      </c>
      <c r="E3882">
        <f t="shared" si="424"/>
        <v>0</v>
      </c>
      <c r="F3882" s="14">
        <v>43709</v>
      </c>
      <c r="G3882" s="1">
        <f t="shared" si="425"/>
        <v>9</v>
      </c>
      <c r="H3882" s="1">
        <f t="shared" si="426"/>
        <v>2019</v>
      </c>
      <c r="I3882">
        <v>0</v>
      </c>
      <c r="J3882">
        <v>0</v>
      </c>
      <c r="K3882">
        <f t="shared" si="420"/>
        <v>0</v>
      </c>
      <c r="L3882">
        <v>31636</v>
      </c>
      <c r="M3882" s="6">
        <f t="shared" si="421"/>
        <v>0</v>
      </c>
      <c r="N3882" s="6">
        <f t="shared" si="422"/>
        <v>0</v>
      </c>
      <c r="O3882" s="6">
        <f t="shared" si="423"/>
        <v>0</v>
      </c>
      <c r="Q3882">
        <f>_xlfn.XLOOKUP(C3882&amp;G3882&amp;H3882,covid!$E$2:$E$2184,covid!$D$2:$D$2184,0,0,1)</f>
        <v>0</v>
      </c>
    </row>
    <row r="3883" spans="1:17" x14ac:dyDescent="0.3">
      <c r="A3883">
        <f>_xlfn.XLOOKUP(C3883,kamus!$B$2:$B$87,kamus!$A$2:$A$87,0,0,1)</f>
        <v>53</v>
      </c>
      <c r="B3883" t="str">
        <f>_xlfn.XLOOKUP(C3883,kamus!$B$2:$B$87,kamus!$D$2:$D$87,"dihapus",0,1)</f>
        <v>Ngemplak 2</v>
      </c>
      <c r="C3883" t="s">
        <v>278</v>
      </c>
      <c r="D3883">
        <f>_xlfn.XLOOKUP(C3883,kamus!$B$2:$B$87,kamus!$J$2:$J$87,"dihapus",0,1)</f>
        <v>0</v>
      </c>
      <c r="E3883">
        <f t="shared" si="424"/>
        <v>0</v>
      </c>
      <c r="F3883" s="14">
        <v>43709</v>
      </c>
      <c r="G3883" s="1">
        <f t="shared" si="425"/>
        <v>9</v>
      </c>
      <c r="H3883" s="1">
        <f t="shared" si="426"/>
        <v>2019</v>
      </c>
      <c r="I3883">
        <v>0</v>
      </c>
      <c r="J3883">
        <v>0</v>
      </c>
      <c r="K3883">
        <f t="shared" si="420"/>
        <v>0</v>
      </c>
      <c r="L3883">
        <v>8894</v>
      </c>
      <c r="M3883" s="6">
        <f t="shared" si="421"/>
        <v>0</v>
      </c>
      <c r="N3883" s="6">
        <f t="shared" si="422"/>
        <v>0</v>
      </c>
      <c r="O3883" s="6">
        <f t="shared" si="423"/>
        <v>0</v>
      </c>
      <c r="Q3883">
        <f>_xlfn.XLOOKUP(C3883&amp;G3883&amp;H3883,covid!$E$2:$E$2184,covid!$D$2:$D$2184,0,0,1)</f>
        <v>0</v>
      </c>
    </row>
    <row r="3884" spans="1:17" x14ac:dyDescent="0.3">
      <c r="A3884">
        <f>_xlfn.XLOOKUP(C3884,kamus!$B$2:$B$87,kamus!$A$2:$A$87,0,0,1)</f>
        <v>57</v>
      </c>
      <c r="B3884" t="str">
        <f>_xlfn.XLOOKUP(C3884,kamus!$B$2:$B$87,kamus!$D$2:$D$87,"dihapus",0,1)</f>
        <v>Pakem</v>
      </c>
      <c r="C3884" t="s">
        <v>204</v>
      </c>
      <c r="D3884">
        <f>_xlfn.XLOOKUP(C3884,kamus!$B$2:$B$87,kamus!$J$2:$J$87,"dihapus",0,1)</f>
        <v>0</v>
      </c>
      <c r="E3884">
        <f t="shared" si="424"/>
        <v>0</v>
      </c>
      <c r="F3884" s="14">
        <v>43709</v>
      </c>
      <c r="G3884" s="1">
        <f t="shared" si="425"/>
        <v>9</v>
      </c>
      <c r="H3884" s="1">
        <f t="shared" si="426"/>
        <v>2019</v>
      </c>
      <c r="I3884">
        <v>0</v>
      </c>
      <c r="J3884">
        <v>0</v>
      </c>
      <c r="K3884">
        <f t="shared" si="420"/>
        <v>0</v>
      </c>
      <c r="L3884">
        <v>6864</v>
      </c>
      <c r="M3884" s="6">
        <f t="shared" si="421"/>
        <v>0</v>
      </c>
      <c r="N3884" s="6">
        <f t="shared" si="422"/>
        <v>0</v>
      </c>
      <c r="O3884" s="6">
        <f t="shared" si="423"/>
        <v>0</v>
      </c>
      <c r="Q3884">
        <f>_xlfn.XLOOKUP(C3884&amp;G3884&amp;H3884,covid!$E$2:$E$2184,covid!$D$2:$D$2184,0,0,1)</f>
        <v>0</v>
      </c>
    </row>
    <row r="3885" spans="1:17" x14ac:dyDescent="0.3">
      <c r="A3885">
        <f>_xlfn.XLOOKUP(C3885,kamus!$B$2:$B$87,kamus!$A$2:$A$87,0,0,1)</f>
        <v>54</v>
      </c>
      <c r="B3885" t="str">
        <f>_xlfn.XLOOKUP(C3885,kamus!$B$2:$B$87,kamus!$D$2:$D$87,"dihapus",0,1)</f>
        <v>Pakem</v>
      </c>
      <c r="C3885" t="s">
        <v>213</v>
      </c>
      <c r="D3885">
        <f>_xlfn.XLOOKUP(C3885,kamus!$B$2:$B$87,kamus!$J$2:$J$87,"dihapus",0,1)</f>
        <v>0</v>
      </c>
      <c r="E3885">
        <f t="shared" si="424"/>
        <v>0</v>
      </c>
      <c r="F3885" s="14">
        <v>43709</v>
      </c>
      <c r="G3885" s="1">
        <f t="shared" si="425"/>
        <v>9</v>
      </c>
      <c r="H3885" s="1">
        <f t="shared" si="426"/>
        <v>2019</v>
      </c>
      <c r="I3885">
        <v>0</v>
      </c>
      <c r="J3885">
        <v>0</v>
      </c>
      <c r="K3885">
        <f t="shared" si="420"/>
        <v>0</v>
      </c>
      <c r="L3885">
        <v>9160</v>
      </c>
      <c r="M3885" s="6">
        <f t="shared" si="421"/>
        <v>0</v>
      </c>
      <c r="N3885" s="6">
        <f t="shared" si="422"/>
        <v>0</v>
      </c>
      <c r="O3885" s="6">
        <f t="shared" si="423"/>
        <v>0</v>
      </c>
      <c r="Q3885">
        <f>_xlfn.XLOOKUP(C3885&amp;G3885&amp;H3885,covid!$E$2:$E$2184,covid!$D$2:$D$2184,0,0,1)</f>
        <v>0</v>
      </c>
    </row>
    <row r="3886" spans="1:17" x14ac:dyDescent="0.3">
      <c r="A3886">
        <f>_xlfn.XLOOKUP(C3886,kamus!$B$2:$B$87,kamus!$A$2:$A$87,0,0,1)</f>
        <v>56</v>
      </c>
      <c r="B3886" t="str">
        <f>_xlfn.XLOOKUP(C3886,kamus!$B$2:$B$87,kamus!$D$2:$D$87,"dihapus",0,1)</f>
        <v>Pakem</v>
      </c>
      <c r="C3886" t="s">
        <v>214</v>
      </c>
      <c r="D3886">
        <f>_xlfn.XLOOKUP(C3886,kamus!$B$2:$B$87,kamus!$J$2:$J$87,"dihapus",0,1)</f>
        <v>1</v>
      </c>
      <c r="E3886">
        <f t="shared" si="424"/>
        <v>0</v>
      </c>
      <c r="F3886" s="14">
        <v>43709</v>
      </c>
      <c r="G3886" s="1">
        <f t="shared" si="425"/>
        <v>9</v>
      </c>
      <c r="H3886" s="1">
        <f t="shared" si="426"/>
        <v>2019</v>
      </c>
      <c r="I3886">
        <v>0</v>
      </c>
      <c r="J3886">
        <v>0</v>
      </c>
      <c r="K3886">
        <f t="shared" si="420"/>
        <v>0</v>
      </c>
      <c r="L3886">
        <v>6711</v>
      </c>
      <c r="M3886" s="6">
        <f t="shared" si="421"/>
        <v>0</v>
      </c>
      <c r="N3886" s="6">
        <f t="shared" si="422"/>
        <v>0</v>
      </c>
      <c r="O3886" s="6">
        <f t="shared" si="423"/>
        <v>0</v>
      </c>
      <c r="Q3886">
        <f>_xlfn.XLOOKUP(C3886&amp;G3886&amp;H3886,covid!$E$2:$E$2184,covid!$D$2:$D$2184,0,0,1)</f>
        <v>0</v>
      </c>
    </row>
    <row r="3887" spans="1:17" x14ac:dyDescent="0.3">
      <c r="A3887">
        <f>_xlfn.XLOOKUP(C3887,kamus!$B$2:$B$87,kamus!$A$2:$A$87,0,0,1)</f>
        <v>58</v>
      </c>
      <c r="B3887" t="str">
        <f>_xlfn.XLOOKUP(C3887,kamus!$B$2:$B$87,kamus!$D$2:$D$87,"dihapus",0,1)</f>
        <v>Pakem</v>
      </c>
      <c r="C3887" t="s">
        <v>231</v>
      </c>
      <c r="D3887">
        <f>_xlfn.XLOOKUP(C3887,kamus!$B$2:$B$87,kamus!$J$2:$J$87,"dihapus",0,1)</f>
        <v>0</v>
      </c>
      <c r="E3887">
        <f t="shared" si="424"/>
        <v>0</v>
      </c>
      <c r="F3887" s="14">
        <v>43709</v>
      </c>
      <c r="G3887" s="1">
        <f t="shared" si="425"/>
        <v>9</v>
      </c>
      <c r="H3887" s="1">
        <f t="shared" si="426"/>
        <v>2019</v>
      </c>
      <c r="I3887">
        <v>0</v>
      </c>
      <c r="J3887">
        <v>0</v>
      </c>
      <c r="K3887">
        <f t="shared" si="420"/>
        <v>0</v>
      </c>
      <c r="L3887">
        <v>6932</v>
      </c>
      <c r="M3887" s="6">
        <f t="shared" si="421"/>
        <v>0</v>
      </c>
      <c r="N3887" s="6">
        <f t="shared" si="422"/>
        <v>0</v>
      </c>
      <c r="O3887" s="6">
        <f t="shared" si="423"/>
        <v>0</v>
      </c>
      <c r="Q3887">
        <f>_xlfn.XLOOKUP(C3887&amp;G3887&amp;H3887,covid!$E$2:$E$2184,covid!$D$2:$D$2184,0,0,1)</f>
        <v>0</v>
      </c>
    </row>
    <row r="3888" spans="1:17" x14ac:dyDescent="0.3">
      <c r="A3888">
        <f>_xlfn.XLOOKUP(C3888,kamus!$B$2:$B$87,kamus!$A$2:$A$87,0,0,1)</f>
        <v>55</v>
      </c>
      <c r="B3888" t="str">
        <f>_xlfn.XLOOKUP(C3888,kamus!$B$2:$B$87,kamus!$D$2:$D$87,"dihapus",0,1)</f>
        <v>Pakem</v>
      </c>
      <c r="C3888" t="s">
        <v>234</v>
      </c>
      <c r="D3888">
        <f>_xlfn.XLOOKUP(C3888,kamus!$B$2:$B$87,kamus!$J$2:$J$87,"dihapus",0,1)</f>
        <v>0</v>
      </c>
      <c r="E3888">
        <f t="shared" si="424"/>
        <v>0</v>
      </c>
      <c r="F3888" s="14">
        <v>43709</v>
      </c>
      <c r="G3888" s="1">
        <f t="shared" si="425"/>
        <v>9</v>
      </c>
      <c r="H3888" s="1">
        <f t="shared" si="426"/>
        <v>2019</v>
      </c>
      <c r="I3888">
        <v>0</v>
      </c>
      <c r="J3888">
        <v>0</v>
      </c>
      <c r="K3888">
        <f t="shared" si="420"/>
        <v>0</v>
      </c>
      <c r="L3888">
        <v>9891</v>
      </c>
      <c r="M3888" s="6">
        <f t="shared" si="421"/>
        <v>0</v>
      </c>
      <c r="N3888" s="6">
        <f t="shared" si="422"/>
        <v>0</v>
      </c>
      <c r="O3888" s="6">
        <f t="shared" si="423"/>
        <v>0</v>
      </c>
      <c r="Q3888">
        <f>_xlfn.XLOOKUP(C3888&amp;G3888&amp;H3888,covid!$E$2:$E$2184,covid!$D$2:$D$2184,0,0,1)</f>
        <v>0</v>
      </c>
    </row>
    <row r="3889" spans="1:17" x14ac:dyDescent="0.3">
      <c r="A3889">
        <f>_xlfn.XLOOKUP(C3889,kamus!$B$2:$B$87,kamus!$A$2:$A$87,0,0,1)</f>
        <v>64</v>
      </c>
      <c r="B3889" t="str">
        <f>_xlfn.XLOOKUP(C3889,kamus!$B$2:$B$87,kamus!$D$2:$D$87,"dihapus",0,1)</f>
        <v>Prambanan</v>
      </c>
      <c r="C3889" t="s">
        <v>203</v>
      </c>
      <c r="D3889">
        <f>_xlfn.XLOOKUP(C3889,kamus!$B$2:$B$87,kamus!$J$2:$J$87,"dihapus",0,1)</f>
        <v>1</v>
      </c>
      <c r="E3889">
        <f t="shared" si="424"/>
        <v>0</v>
      </c>
      <c r="F3889" s="14">
        <v>43709</v>
      </c>
      <c r="G3889" s="1">
        <f t="shared" si="425"/>
        <v>9</v>
      </c>
      <c r="H3889" s="1">
        <f t="shared" si="426"/>
        <v>2019</v>
      </c>
      <c r="I3889">
        <v>2</v>
      </c>
      <c r="J3889">
        <v>0</v>
      </c>
      <c r="K3889">
        <f t="shared" si="420"/>
        <v>2</v>
      </c>
      <c r="L3889">
        <v>12600</v>
      </c>
      <c r="M3889" s="6">
        <f t="shared" si="421"/>
        <v>15.873015873015873</v>
      </c>
      <c r="N3889" s="6">
        <f t="shared" si="422"/>
        <v>0</v>
      </c>
      <c r="O3889" s="6">
        <f t="shared" si="423"/>
        <v>15.873015873015873</v>
      </c>
      <c r="Q3889">
        <f>_xlfn.XLOOKUP(C3889&amp;G3889&amp;H3889,covid!$E$2:$E$2184,covid!$D$2:$D$2184,0,0,1)</f>
        <v>0</v>
      </c>
    </row>
    <row r="3890" spans="1:17" x14ac:dyDescent="0.3">
      <c r="A3890">
        <f>_xlfn.XLOOKUP(C3890,kamus!$B$2:$B$87,kamus!$A$2:$A$87,0,0,1)</f>
        <v>59</v>
      </c>
      <c r="B3890" t="str">
        <f>_xlfn.XLOOKUP(C3890,kamus!$B$2:$B$87,kamus!$D$2:$D$87,"dihapus",0,1)</f>
        <v>Prambanan</v>
      </c>
      <c r="C3890" t="s">
        <v>210</v>
      </c>
      <c r="D3890">
        <f>_xlfn.XLOOKUP(C3890,kamus!$B$2:$B$87,kamus!$J$2:$J$87,"dihapus",0,1)</f>
        <v>0</v>
      </c>
      <c r="E3890">
        <f t="shared" si="424"/>
        <v>0</v>
      </c>
      <c r="F3890" s="14">
        <v>43709</v>
      </c>
      <c r="G3890" s="1">
        <f t="shared" si="425"/>
        <v>9</v>
      </c>
      <c r="H3890" s="1">
        <f t="shared" si="426"/>
        <v>2019</v>
      </c>
      <c r="I3890">
        <v>0</v>
      </c>
      <c r="J3890">
        <v>0</v>
      </c>
      <c r="K3890">
        <f t="shared" si="420"/>
        <v>0</v>
      </c>
      <c r="L3890">
        <v>4755</v>
      </c>
      <c r="M3890" s="6">
        <f t="shared" si="421"/>
        <v>0</v>
      </c>
      <c r="N3890" s="6">
        <f t="shared" si="422"/>
        <v>0</v>
      </c>
      <c r="O3890" s="6">
        <f t="shared" si="423"/>
        <v>0</v>
      </c>
      <c r="Q3890">
        <f>_xlfn.XLOOKUP(C3890&amp;G3890&amp;H3890,covid!$E$2:$E$2184,covid!$D$2:$D$2184,0,0,1)</f>
        <v>0</v>
      </c>
    </row>
    <row r="3891" spans="1:17" x14ac:dyDescent="0.3">
      <c r="A3891">
        <f>_xlfn.XLOOKUP(C3891,kamus!$B$2:$B$87,kamus!$A$2:$A$87,0,0,1)</f>
        <v>61</v>
      </c>
      <c r="B3891" t="str">
        <f>_xlfn.XLOOKUP(C3891,kamus!$B$2:$B$87,kamus!$D$2:$D$87,"dihapus",0,1)</f>
        <v>Prambanan</v>
      </c>
      <c r="C3891" t="s">
        <v>219</v>
      </c>
      <c r="D3891">
        <f>_xlfn.XLOOKUP(C3891,kamus!$B$2:$B$87,kamus!$J$2:$J$87,"dihapus",0,1)</f>
        <v>0</v>
      </c>
      <c r="E3891">
        <f t="shared" si="424"/>
        <v>0</v>
      </c>
      <c r="F3891" s="14">
        <v>43709</v>
      </c>
      <c r="G3891" s="1">
        <f t="shared" si="425"/>
        <v>9</v>
      </c>
      <c r="H3891" s="1">
        <f t="shared" si="426"/>
        <v>2019</v>
      </c>
      <c r="I3891">
        <v>2</v>
      </c>
      <c r="J3891">
        <v>0</v>
      </c>
      <c r="K3891">
        <f t="shared" si="420"/>
        <v>2</v>
      </c>
      <c r="L3891">
        <v>14215</v>
      </c>
      <c r="M3891" s="6">
        <f t="shared" si="421"/>
        <v>14.069644741470277</v>
      </c>
      <c r="N3891" s="6">
        <f t="shared" si="422"/>
        <v>0</v>
      </c>
      <c r="O3891" s="6">
        <f t="shared" si="423"/>
        <v>14.069644741470277</v>
      </c>
      <c r="Q3891">
        <f>_xlfn.XLOOKUP(C3891&amp;G3891&amp;H3891,covid!$E$2:$E$2184,covid!$D$2:$D$2184,0,0,1)</f>
        <v>0</v>
      </c>
    </row>
    <row r="3892" spans="1:17" x14ac:dyDescent="0.3">
      <c r="A3892">
        <f>_xlfn.XLOOKUP(C3892,kamus!$B$2:$B$87,kamus!$A$2:$A$87,0,0,1)</f>
        <v>62</v>
      </c>
      <c r="B3892" t="str">
        <f>_xlfn.XLOOKUP(C3892,kamus!$B$2:$B$87,kamus!$D$2:$D$87,"dihapus",0,1)</f>
        <v>Prambanan</v>
      </c>
      <c r="C3892" t="s">
        <v>236</v>
      </c>
      <c r="D3892">
        <f>_xlfn.XLOOKUP(C3892,kamus!$B$2:$B$87,kamus!$J$2:$J$87,"dihapus",0,1)</f>
        <v>0</v>
      </c>
      <c r="E3892">
        <f t="shared" si="424"/>
        <v>0</v>
      </c>
      <c r="F3892" s="14">
        <v>43709</v>
      </c>
      <c r="G3892" s="1">
        <f t="shared" si="425"/>
        <v>9</v>
      </c>
      <c r="H3892" s="1">
        <f t="shared" si="426"/>
        <v>2019</v>
      </c>
      <c r="I3892">
        <v>1</v>
      </c>
      <c r="J3892">
        <v>0</v>
      </c>
      <c r="K3892">
        <f t="shared" si="420"/>
        <v>1</v>
      </c>
      <c r="L3892">
        <v>6067</v>
      </c>
      <c r="M3892" s="6">
        <f t="shared" si="421"/>
        <v>16.482610845557936</v>
      </c>
      <c r="N3892" s="6">
        <f t="shared" si="422"/>
        <v>0</v>
      </c>
      <c r="O3892" s="6">
        <f t="shared" si="423"/>
        <v>16.482610845557936</v>
      </c>
      <c r="Q3892">
        <f>_xlfn.XLOOKUP(C3892&amp;G3892&amp;H3892,covid!$E$2:$E$2184,covid!$D$2:$D$2184,0,0,1)</f>
        <v>0</v>
      </c>
    </row>
    <row r="3893" spans="1:17" x14ac:dyDescent="0.3">
      <c r="A3893">
        <f>_xlfn.XLOOKUP(C3893,kamus!$B$2:$B$87,kamus!$A$2:$A$87,0,0,1)</f>
        <v>63</v>
      </c>
      <c r="B3893" t="str">
        <f>_xlfn.XLOOKUP(C3893,kamus!$B$2:$B$87,kamus!$D$2:$D$87,"dihapus",0,1)</f>
        <v>Prambanan</v>
      </c>
      <c r="C3893" t="s">
        <v>261</v>
      </c>
      <c r="D3893">
        <f>_xlfn.XLOOKUP(C3893,kamus!$B$2:$B$87,kamus!$J$2:$J$87,"dihapus",0,1)</f>
        <v>0</v>
      </c>
      <c r="E3893">
        <f t="shared" si="424"/>
        <v>0</v>
      </c>
      <c r="F3893" s="14">
        <v>43709</v>
      </c>
      <c r="G3893" s="1">
        <f t="shared" si="425"/>
        <v>9</v>
      </c>
      <c r="H3893" s="1">
        <f t="shared" si="426"/>
        <v>2019</v>
      </c>
      <c r="I3893">
        <v>0</v>
      </c>
      <c r="J3893">
        <v>0</v>
      </c>
      <c r="K3893">
        <f t="shared" si="420"/>
        <v>0</v>
      </c>
      <c r="L3893">
        <v>15373</v>
      </c>
      <c r="M3893" s="6">
        <f t="shared" si="421"/>
        <v>0</v>
      </c>
      <c r="N3893" s="6">
        <f t="shared" si="422"/>
        <v>0</v>
      </c>
      <c r="O3893" s="6">
        <f t="shared" si="423"/>
        <v>0</v>
      </c>
      <c r="Q3893">
        <f>_xlfn.XLOOKUP(C3893&amp;G3893&amp;H3893,covid!$E$2:$E$2184,covid!$D$2:$D$2184,0,0,1)</f>
        <v>0</v>
      </c>
    </row>
    <row r="3894" spans="1:17" x14ac:dyDescent="0.3">
      <c r="A3894">
        <f>_xlfn.XLOOKUP(C3894,kamus!$B$2:$B$87,kamus!$A$2:$A$87,0,0,1)</f>
        <v>60</v>
      </c>
      <c r="B3894" t="str">
        <f>_xlfn.XLOOKUP(C3894,kamus!$B$2:$B$87,kamus!$D$2:$D$87,"dihapus",0,1)</f>
        <v>Prambanan</v>
      </c>
      <c r="C3894" t="s">
        <v>280</v>
      </c>
      <c r="D3894">
        <f>_xlfn.XLOOKUP(C3894,kamus!$B$2:$B$87,kamus!$J$2:$J$87,"dihapus",0,1)</f>
        <v>0</v>
      </c>
      <c r="E3894">
        <f t="shared" si="424"/>
        <v>0</v>
      </c>
      <c r="F3894" s="14">
        <v>43709</v>
      </c>
      <c r="G3894" s="1">
        <f t="shared" si="425"/>
        <v>9</v>
      </c>
      <c r="H3894" s="1">
        <f t="shared" si="426"/>
        <v>2019</v>
      </c>
      <c r="I3894">
        <v>0</v>
      </c>
      <c r="J3894">
        <v>0</v>
      </c>
      <c r="K3894">
        <f t="shared" si="420"/>
        <v>0</v>
      </c>
      <c r="L3894">
        <v>2810</v>
      </c>
      <c r="M3894" s="6">
        <f t="shared" si="421"/>
        <v>0</v>
      </c>
      <c r="N3894" s="6">
        <f t="shared" si="422"/>
        <v>0</v>
      </c>
      <c r="O3894" s="6">
        <f t="shared" si="423"/>
        <v>0</v>
      </c>
      <c r="Q3894">
        <f>_xlfn.XLOOKUP(C3894&amp;G3894&amp;H3894,covid!$E$2:$E$2184,covid!$D$2:$D$2184,0,0,1)</f>
        <v>0</v>
      </c>
    </row>
    <row r="3895" spans="1:17" x14ac:dyDescent="0.3">
      <c r="A3895">
        <f>_xlfn.XLOOKUP(C3895,kamus!$B$2:$B$87,kamus!$A$2:$A$87,0,0,1)</f>
        <v>67</v>
      </c>
      <c r="B3895" t="str">
        <f>_xlfn.XLOOKUP(C3895,kamus!$B$2:$B$87,kamus!$D$2:$D$87,"dihapus",0,1)</f>
        <v>Seyegan</v>
      </c>
      <c r="C3895" t="s">
        <v>221</v>
      </c>
      <c r="D3895">
        <f>_xlfn.XLOOKUP(C3895,kamus!$B$2:$B$87,kamus!$J$2:$J$87,"dihapus",0,1)</f>
        <v>0</v>
      </c>
      <c r="E3895">
        <f t="shared" si="424"/>
        <v>0</v>
      </c>
      <c r="F3895" s="14">
        <v>43709</v>
      </c>
      <c r="G3895" s="1">
        <f t="shared" si="425"/>
        <v>9</v>
      </c>
      <c r="H3895" s="1">
        <f t="shared" si="426"/>
        <v>2019</v>
      </c>
      <c r="I3895">
        <v>0</v>
      </c>
      <c r="J3895">
        <v>0</v>
      </c>
      <c r="K3895">
        <f t="shared" si="420"/>
        <v>0</v>
      </c>
      <c r="L3895">
        <v>10795</v>
      </c>
      <c r="M3895" s="6">
        <f t="shared" si="421"/>
        <v>0</v>
      </c>
      <c r="N3895" s="6">
        <f t="shared" si="422"/>
        <v>0</v>
      </c>
      <c r="O3895" s="6">
        <f t="shared" si="423"/>
        <v>0</v>
      </c>
      <c r="Q3895">
        <f>_xlfn.XLOOKUP(C3895&amp;G3895&amp;H3895,covid!$E$2:$E$2184,covid!$D$2:$D$2184,0,0,1)</f>
        <v>0</v>
      </c>
    </row>
    <row r="3896" spans="1:17" x14ac:dyDescent="0.3">
      <c r="A3896">
        <f>_xlfn.XLOOKUP(C3896,kamus!$B$2:$B$87,kamus!$A$2:$A$87,0,0,1)</f>
        <v>66</v>
      </c>
      <c r="B3896" t="str">
        <f>_xlfn.XLOOKUP(C3896,kamus!$B$2:$B$87,kamus!$D$2:$D$87,"dihapus",0,1)</f>
        <v>Seyegan</v>
      </c>
      <c r="C3896" t="s">
        <v>222</v>
      </c>
      <c r="D3896">
        <f>_xlfn.XLOOKUP(C3896,kamus!$B$2:$B$87,kamus!$J$2:$J$87,"dihapus",0,1)</f>
        <v>0</v>
      </c>
      <c r="E3896">
        <f t="shared" si="424"/>
        <v>0</v>
      </c>
      <c r="F3896" s="14">
        <v>43709</v>
      </c>
      <c r="G3896" s="1">
        <f t="shared" si="425"/>
        <v>9</v>
      </c>
      <c r="H3896" s="1">
        <f t="shared" si="426"/>
        <v>2019</v>
      </c>
      <c r="I3896">
        <v>0</v>
      </c>
      <c r="J3896">
        <v>0</v>
      </c>
      <c r="K3896">
        <f t="shared" si="420"/>
        <v>0</v>
      </c>
      <c r="L3896">
        <v>9586</v>
      </c>
      <c r="M3896" s="6">
        <f t="shared" si="421"/>
        <v>0</v>
      </c>
      <c r="N3896" s="6">
        <f t="shared" si="422"/>
        <v>0</v>
      </c>
      <c r="O3896" s="6">
        <f t="shared" si="423"/>
        <v>0</v>
      </c>
      <c r="Q3896">
        <f>_xlfn.XLOOKUP(C3896&amp;G3896&amp;H3896,covid!$E$2:$E$2184,covid!$D$2:$D$2184,0,0,1)</f>
        <v>0</v>
      </c>
    </row>
    <row r="3897" spans="1:17" x14ac:dyDescent="0.3">
      <c r="A3897">
        <f>_xlfn.XLOOKUP(C3897,kamus!$B$2:$B$87,kamus!$A$2:$A$87,0,0,1)</f>
        <v>68</v>
      </c>
      <c r="B3897" t="str">
        <f>_xlfn.XLOOKUP(C3897,kamus!$B$2:$B$87,kamus!$D$2:$D$87,"dihapus",0,1)</f>
        <v>Seyegan</v>
      </c>
      <c r="C3897" t="s">
        <v>223</v>
      </c>
      <c r="D3897">
        <f>_xlfn.XLOOKUP(C3897,kamus!$B$2:$B$87,kamus!$J$2:$J$87,"dihapus",0,1)</f>
        <v>0</v>
      </c>
      <c r="E3897">
        <f t="shared" si="424"/>
        <v>0</v>
      </c>
      <c r="F3897" s="14">
        <v>43709</v>
      </c>
      <c r="G3897" s="1">
        <f t="shared" si="425"/>
        <v>9</v>
      </c>
      <c r="H3897" s="1">
        <f t="shared" si="426"/>
        <v>2019</v>
      </c>
      <c r="I3897">
        <v>0</v>
      </c>
      <c r="J3897">
        <v>0</v>
      </c>
      <c r="K3897">
        <f t="shared" si="420"/>
        <v>0</v>
      </c>
      <c r="L3897">
        <v>8063</v>
      </c>
      <c r="M3897" s="6">
        <f t="shared" si="421"/>
        <v>0</v>
      </c>
      <c r="N3897" s="6">
        <f t="shared" si="422"/>
        <v>0</v>
      </c>
      <c r="O3897" s="6">
        <f t="shared" si="423"/>
        <v>0</v>
      </c>
      <c r="Q3897">
        <f>_xlfn.XLOOKUP(C3897&amp;G3897&amp;H3897,covid!$E$2:$E$2184,covid!$D$2:$D$2184,0,0,1)</f>
        <v>0</v>
      </c>
    </row>
    <row r="3898" spans="1:17" x14ac:dyDescent="0.3">
      <c r="A3898">
        <f>_xlfn.XLOOKUP(C3898,kamus!$B$2:$B$87,kamus!$A$2:$A$87,0,0,1)</f>
        <v>65</v>
      </c>
      <c r="B3898" t="str">
        <f>_xlfn.XLOOKUP(C3898,kamus!$B$2:$B$87,kamus!$D$2:$D$87,"dihapus",0,1)</f>
        <v>Seyegan</v>
      </c>
      <c r="C3898" t="s">
        <v>224</v>
      </c>
      <c r="D3898">
        <f>_xlfn.XLOOKUP(C3898,kamus!$B$2:$B$87,kamus!$J$2:$J$87,"dihapus",0,1)</f>
        <v>1</v>
      </c>
      <c r="E3898">
        <f t="shared" si="424"/>
        <v>0</v>
      </c>
      <c r="F3898" s="14">
        <v>43709</v>
      </c>
      <c r="G3898" s="1">
        <f t="shared" si="425"/>
        <v>9</v>
      </c>
      <c r="H3898" s="1">
        <f t="shared" si="426"/>
        <v>2019</v>
      </c>
      <c r="I3898">
        <v>0</v>
      </c>
      <c r="J3898">
        <v>0</v>
      </c>
      <c r="K3898">
        <f t="shared" si="420"/>
        <v>0</v>
      </c>
      <c r="L3898">
        <v>11242</v>
      </c>
      <c r="M3898" s="6">
        <f t="shared" si="421"/>
        <v>0</v>
      </c>
      <c r="N3898" s="6">
        <f t="shared" si="422"/>
        <v>0</v>
      </c>
      <c r="O3898" s="6">
        <f t="shared" si="423"/>
        <v>0</v>
      </c>
      <c r="Q3898">
        <f>_xlfn.XLOOKUP(C3898&amp;G3898&amp;H3898,covid!$E$2:$E$2184,covid!$D$2:$D$2184,0,0,1)</f>
        <v>0</v>
      </c>
    </row>
    <row r="3899" spans="1:17" x14ac:dyDescent="0.3">
      <c r="A3899">
        <f>_xlfn.XLOOKUP(C3899,kamus!$B$2:$B$87,kamus!$A$2:$A$87,0,0,1)</f>
        <v>69</v>
      </c>
      <c r="B3899" t="str">
        <f>_xlfn.XLOOKUP(C3899,kamus!$B$2:$B$87,kamus!$D$2:$D$87,"dihapus",0,1)</f>
        <v>Seyegan</v>
      </c>
      <c r="C3899" t="s">
        <v>225</v>
      </c>
      <c r="D3899">
        <f>_xlfn.XLOOKUP(C3899,kamus!$B$2:$B$87,kamus!$J$2:$J$87,"dihapus",0,1)</f>
        <v>0</v>
      </c>
      <c r="E3899">
        <f t="shared" si="424"/>
        <v>0</v>
      </c>
      <c r="F3899" s="14">
        <v>43709</v>
      </c>
      <c r="G3899" s="1">
        <f t="shared" si="425"/>
        <v>9</v>
      </c>
      <c r="H3899" s="1">
        <f t="shared" si="426"/>
        <v>2019</v>
      </c>
      <c r="I3899">
        <v>5</v>
      </c>
      <c r="J3899">
        <v>1</v>
      </c>
      <c r="K3899">
        <f t="shared" si="420"/>
        <v>6</v>
      </c>
      <c r="L3899">
        <v>13538</v>
      </c>
      <c r="M3899" s="6">
        <f t="shared" si="421"/>
        <v>36.933077263997639</v>
      </c>
      <c r="N3899" s="6">
        <f t="shared" si="422"/>
        <v>7.3866154527995276</v>
      </c>
      <c r="O3899" s="6">
        <f t="shared" si="423"/>
        <v>44.319692716797164</v>
      </c>
      <c r="Q3899">
        <f>_xlfn.XLOOKUP(C3899&amp;G3899&amp;H3899,covid!$E$2:$E$2184,covid!$D$2:$D$2184,0,0,1)</f>
        <v>0</v>
      </c>
    </row>
    <row r="3900" spans="1:17" x14ac:dyDescent="0.3">
      <c r="A3900">
        <f>_xlfn.XLOOKUP(C3900,kamus!$B$2:$B$87,kamus!$A$2:$A$87,0,0,1)</f>
        <v>74</v>
      </c>
      <c r="B3900" t="str">
        <f>_xlfn.XLOOKUP(C3900,kamus!$B$2:$B$87,kamus!$D$2:$D$87,"dihapus",0,1)</f>
        <v>Sleman</v>
      </c>
      <c r="C3900" t="s">
        <v>205</v>
      </c>
      <c r="D3900">
        <f>_xlfn.XLOOKUP(C3900,kamus!$B$2:$B$87,kamus!$J$2:$J$87,"dihapus",0,1)</f>
        <v>1</v>
      </c>
      <c r="E3900">
        <f t="shared" si="424"/>
        <v>0</v>
      </c>
      <c r="F3900" s="14">
        <v>43709</v>
      </c>
      <c r="G3900" s="1">
        <f t="shared" si="425"/>
        <v>9</v>
      </c>
      <c r="H3900" s="1">
        <f t="shared" si="426"/>
        <v>2019</v>
      </c>
      <c r="I3900">
        <v>0</v>
      </c>
      <c r="J3900">
        <v>0</v>
      </c>
      <c r="K3900">
        <f t="shared" si="420"/>
        <v>0</v>
      </c>
      <c r="L3900">
        <v>15603</v>
      </c>
      <c r="M3900" s="6">
        <f t="shared" si="421"/>
        <v>0</v>
      </c>
      <c r="N3900" s="6">
        <f t="shared" si="422"/>
        <v>0</v>
      </c>
      <c r="O3900" s="6">
        <f t="shared" si="423"/>
        <v>0</v>
      </c>
      <c r="Q3900">
        <f>_xlfn.XLOOKUP(C3900&amp;G3900&amp;H3900,covid!$E$2:$E$2184,covid!$D$2:$D$2184,0,0,1)</f>
        <v>0</v>
      </c>
    </row>
    <row r="3901" spans="1:17" x14ac:dyDescent="0.3">
      <c r="A3901">
        <f>_xlfn.XLOOKUP(C3901,kamus!$B$2:$B$87,kamus!$A$2:$A$87,0,0,1)</f>
        <v>73</v>
      </c>
      <c r="B3901" t="str">
        <f>_xlfn.XLOOKUP(C3901,kamus!$B$2:$B$87,kamus!$D$2:$D$87,"dihapus",0,1)</f>
        <v>Sleman</v>
      </c>
      <c r="C3901" t="s">
        <v>232</v>
      </c>
      <c r="D3901">
        <f>_xlfn.XLOOKUP(C3901,kamus!$B$2:$B$87,kamus!$J$2:$J$87,"dihapus",0,1)</f>
        <v>1</v>
      </c>
      <c r="E3901">
        <f t="shared" si="424"/>
        <v>0</v>
      </c>
      <c r="F3901" s="14">
        <v>43709</v>
      </c>
      <c r="G3901" s="1">
        <f t="shared" si="425"/>
        <v>9</v>
      </c>
      <c r="H3901" s="1">
        <f t="shared" si="426"/>
        <v>2019</v>
      </c>
      <c r="I3901">
        <v>0</v>
      </c>
      <c r="J3901">
        <v>0</v>
      </c>
      <c r="K3901">
        <f t="shared" si="420"/>
        <v>0</v>
      </c>
      <c r="L3901">
        <v>12906</v>
      </c>
      <c r="M3901" s="6">
        <f t="shared" si="421"/>
        <v>0</v>
      </c>
      <c r="N3901" s="6">
        <f t="shared" si="422"/>
        <v>0</v>
      </c>
      <c r="O3901" s="6">
        <f t="shared" si="423"/>
        <v>0</v>
      </c>
      <c r="Q3901">
        <f>_xlfn.XLOOKUP(C3901&amp;G3901&amp;H3901,covid!$E$2:$E$2184,covid!$D$2:$D$2184,0,0,1)</f>
        <v>0</v>
      </c>
    </row>
    <row r="3902" spans="1:17" x14ac:dyDescent="0.3">
      <c r="A3902">
        <f>_xlfn.XLOOKUP(C3902,kamus!$B$2:$B$87,kamus!$A$2:$A$87,0,0,1)</f>
        <v>71</v>
      </c>
      <c r="B3902" t="str">
        <f>_xlfn.XLOOKUP(C3902,kamus!$B$2:$B$87,kamus!$D$2:$D$87,"dihapus",0,1)</f>
        <v>Sleman</v>
      </c>
      <c r="C3902" t="s">
        <v>271</v>
      </c>
      <c r="D3902">
        <f>_xlfn.XLOOKUP(C3902,kamus!$B$2:$B$87,kamus!$J$2:$J$87,"dihapus",0,1)</f>
        <v>1</v>
      </c>
      <c r="E3902">
        <f t="shared" si="424"/>
        <v>0</v>
      </c>
      <c r="F3902" s="14">
        <v>43709</v>
      </c>
      <c r="G3902" s="1">
        <f t="shared" si="425"/>
        <v>9</v>
      </c>
      <c r="H3902" s="1">
        <f t="shared" si="426"/>
        <v>2019</v>
      </c>
      <c r="I3902">
        <v>0</v>
      </c>
      <c r="J3902">
        <v>0</v>
      </c>
      <c r="K3902">
        <f t="shared" si="420"/>
        <v>0</v>
      </c>
      <c r="L3902">
        <v>15590</v>
      </c>
      <c r="M3902" s="6">
        <f t="shared" si="421"/>
        <v>0</v>
      </c>
      <c r="N3902" s="6">
        <f t="shared" si="422"/>
        <v>0</v>
      </c>
      <c r="O3902" s="6">
        <f t="shared" si="423"/>
        <v>0</v>
      </c>
      <c r="Q3902">
        <f>_xlfn.XLOOKUP(C3902&amp;G3902&amp;H3902,covid!$E$2:$E$2184,covid!$D$2:$D$2184,0,0,1)</f>
        <v>0</v>
      </c>
    </row>
    <row r="3903" spans="1:17" x14ac:dyDescent="0.3">
      <c r="A3903">
        <f>_xlfn.XLOOKUP(C3903,kamus!$B$2:$B$87,kamus!$A$2:$A$87,0,0,1)</f>
        <v>72</v>
      </c>
      <c r="B3903" t="str">
        <f>_xlfn.XLOOKUP(C3903,kamus!$B$2:$B$87,kamus!$D$2:$D$87,"dihapus",0,1)</f>
        <v>Sleman</v>
      </c>
      <c r="C3903" t="s">
        <v>273</v>
      </c>
      <c r="D3903">
        <f>_xlfn.XLOOKUP(C3903,kamus!$B$2:$B$87,kamus!$J$2:$J$87,"dihapus",0,1)</f>
        <v>1</v>
      </c>
      <c r="E3903">
        <f t="shared" si="424"/>
        <v>0</v>
      </c>
      <c r="F3903" s="14">
        <v>43709</v>
      </c>
      <c r="G3903" s="1">
        <f t="shared" si="425"/>
        <v>9</v>
      </c>
      <c r="H3903" s="1">
        <f t="shared" si="426"/>
        <v>2019</v>
      </c>
      <c r="I3903">
        <v>0</v>
      </c>
      <c r="J3903">
        <v>0</v>
      </c>
      <c r="K3903">
        <f t="shared" si="420"/>
        <v>0</v>
      </c>
      <c r="L3903">
        <v>18873</v>
      </c>
      <c r="M3903" s="6">
        <f t="shared" si="421"/>
        <v>0</v>
      </c>
      <c r="N3903" s="6">
        <f t="shared" si="422"/>
        <v>0</v>
      </c>
      <c r="O3903" s="6">
        <f t="shared" si="423"/>
        <v>0</v>
      </c>
      <c r="Q3903">
        <f>_xlfn.XLOOKUP(C3903&amp;G3903&amp;H3903,covid!$E$2:$E$2184,covid!$D$2:$D$2184,0,0,1)</f>
        <v>0</v>
      </c>
    </row>
    <row r="3904" spans="1:17" x14ac:dyDescent="0.3">
      <c r="A3904">
        <f>_xlfn.XLOOKUP(C3904,kamus!$B$2:$B$87,kamus!$A$2:$A$87,0,0,1)</f>
        <v>70</v>
      </c>
      <c r="B3904" t="str">
        <f>_xlfn.XLOOKUP(C3904,kamus!$B$2:$B$87,kamus!$D$2:$D$87,"dihapus",0,1)</f>
        <v>Sleman</v>
      </c>
      <c r="C3904" t="s">
        <v>274</v>
      </c>
      <c r="D3904">
        <f>_xlfn.XLOOKUP(C3904,kamus!$B$2:$B$87,kamus!$J$2:$J$87,"dihapus",0,1)</f>
        <v>0</v>
      </c>
      <c r="E3904">
        <f t="shared" si="424"/>
        <v>0</v>
      </c>
      <c r="F3904" s="14">
        <v>43709</v>
      </c>
      <c r="G3904" s="1">
        <f t="shared" si="425"/>
        <v>9</v>
      </c>
      <c r="H3904" s="1">
        <f t="shared" si="426"/>
        <v>2019</v>
      </c>
      <c r="I3904">
        <v>0</v>
      </c>
      <c r="J3904">
        <v>0</v>
      </c>
      <c r="K3904">
        <f t="shared" si="420"/>
        <v>0</v>
      </c>
      <c r="L3904">
        <v>10030</v>
      </c>
      <c r="M3904" s="6">
        <f t="shared" si="421"/>
        <v>0</v>
      </c>
      <c r="N3904" s="6">
        <f t="shared" si="422"/>
        <v>0</v>
      </c>
      <c r="O3904" s="6">
        <f t="shared" si="423"/>
        <v>0</v>
      </c>
      <c r="Q3904">
        <f>_xlfn.XLOOKUP(C3904&amp;G3904&amp;H3904,covid!$E$2:$E$2184,covid!$D$2:$D$2184,0,0,1)</f>
        <v>0</v>
      </c>
    </row>
    <row r="3905" spans="1:17" x14ac:dyDescent="0.3">
      <c r="A3905">
        <f>_xlfn.XLOOKUP(C3905,kamus!$B$2:$B$87,kamus!$A$2:$A$87,0,0,1)</f>
        <v>77</v>
      </c>
      <c r="B3905" t="str">
        <f>_xlfn.XLOOKUP(C3905,kamus!$B$2:$B$87,kamus!$D$2:$D$87,"dihapus",0,1)</f>
        <v>Tempel 1</v>
      </c>
      <c r="C3905" t="s">
        <v>218</v>
      </c>
      <c r="D3905">
        <f>_xlfn.XLOOKUP(C3905,kamus!$B$2:$B$87,kamus!$J$2:$J$87,"dihapus",0,1)</f>
        <v>0</v>
      </c>
      <c r="E3905">
        <f t="shared" si="424"/>
        <v>0</v>
      </c>
      <c r="F3905" s="14">
        <v>43709</v>
      </c>
      <c r="G3905" s="1">
        <f t="shared" si="425"/>
        <v>9</v>
      </c>
      <c r="H3905" s="1">
        <f t="shared" si="426"/>
        <v>2019</v>
      </c>
      <c r="I3905">
        <v>1</v>
      </c>
      <c r="J3905">
        <v>0</v>
      </c>
      <c r="K3905">
        <f t="shared" si="420"/>
        <v>1</v>
      </c>
      <c r="L3905">
        <v>7841</v>
      </c>
      <c r="M3905" s="6">
        <f t="shared" si="421"/>
        <v>12.753475322025253</v>
      </c>
      <c r="N3905" s="6">
        <f t="shared" si="422"/>
        <v>0</v>
      </c>
      <c r="O3905" s="6">
        <f t="shared" si="423"/>
        <v>12.753475322025253</v>
      </c>
      <c r="Q3905">
        <f>_xlfn.XLOOKUP(C3905&amp;G3905&amp;H3905,covid!$E$2:$E$2184,covid!$D$2:$D$2184,0,0,1)</f>
        <v>0</v>
      </c>
    </row>
    <row r="3906" spans="1:17" x14ac:dyDescent="0.3">
      <c r="A3906">
        <f>_xlfn.XLOOKUP(C3906,kamus!$B$2:$B$87,kamus!$A$2:$A$87,0,0,1)</f>
        <v>76</v>
      </c>
      <c r="B3906" t="str">
        <f>_xlfn.XLOOKUP(C3906,kamus!$B$2:$B$87,kamus!$D$2:$D$87,"dihapus",0,1)</f>
        <v>Tempel 1</v>
      </c>
      <c r="C3906" t="s">
        <v>226</v>
      </c>
      <c r="D3906">
        <f>_xlfn.XLOOKUP(C3906,kamus!$B$2:$B$87,kamus!$J$2:$J$87,"dihapus",0,1)</f>
        <v>1</v>
      </c>
      <c r="E3906">
        <f t="shared" si="424"/>
        <v>0</v>
      </c>
      <c r="F3906" s="14">
        <v>43709</v>
      </c>
      <c r="G3906" s="1">
        <f t="shared" si="425"/>
        <v>9</v>
      </c>
      <c r="H3906" s="1">
        <f t="shared" si="426"/>
        <v>2019</v>
      </c>
      <c r="I3906">
        <v>0</v>
      </c>
      <c r="J3906">
        <v>0</v>
      </c>
      <c r="K3906">
        <f t="shared" ref="K3906:K3969" si="427">J3906+I3906</f>
        <v>0</v>
      </c>
      <c r="L3906">
        <v>11220</v>
      </c>
      <c r="M3906" s="6">
        <f t="shared" ref="M3906:M3969" si="428">IF(ISBLANK(I3906)=TRUE,"",I3906/$L3906*100000)</f>
        <v>0</v>
      </c>
      <c r="N3906" s="6">
        <f t="shared" ref="N3906:N3969" si="429">IF(ISBLANK(J3906)=TRUE,"",J3906/$L3906*100000)</f>
        <v>0</v>
      </c>
      <c r="O3906" s="6">
        <f t="shared" ref="O3906:O3969" si="430">IF(ISBLANK(K3906)=TRUE,"",K3906/$L3906*100000)</f>
        <v>0</v>
      </c>
      <c r="Q3906">
        <f>_xlfn.XLOOKUP(C3906&amp;G3906&amp;H3906,covid!$E$2:$E$2184,covid!$D$2:$D$2184,0,0,1)</f>
        <v>0</v>
      </c>
    </row>
    <row r="3907" spans="1:17" x14ac:dyDescent="0.3">
      <c r="A3907">
        <f>_xlfn.XLOOKUP(C3907,kamus!$B$2:$B$87,kamus!$A$2:$A$87,0,0,1)</f>
        <v>75</v>
      </c>
      <c r="B3907" t="str">
        <f>_xlfn.XLOOKUP(C3907,kamus!$B$2:$B$87,kamus!$D$2:$D$87,"dihapus",0,1)</f>
        <v>Tempel 1</v>
      </c>
      <c r="C3907" t="s">
        <v>227</v>
      </c>
      <c r="D3907">
        <f>_xlfn.XLOOKUP(C3907,kamus!$B$2:$B$87,kamus!$J$2:$J$87,"dihapus",0,1)</f>
        <v>0</v>
      </c>
      <c r="E3907">
        <f t="shared" ref="E3907:E3970" si="431">IF(D3907=0,0,IF(H3907&lt;2021,0,IF(AND(H3907=2021,G3907&lt;5),0,1)))</f>
        <v>0</v>
      </c>
      <c r="F3907" s="14">
        <v>43709</v>
      </c>
      <c r="G3907" s="1">
        <f t="shared" ref="G3907:G3970" si="432">MONTH(F3907)</f>
        <v>9</v>
      </c>
      <c r="H3907" s="1">
        <f t="shared" ref="H3907:H3970" si="433">YEAR(F3907)</f>
        <v>2019</v>
      </c>
      <c r="I3907">
        <v>0</v>
      </c>
      <c r="J3907">
        <v>0</v>
      </c>
      <c r="K3907">
        <f t="shared" si="427"/>
        <v>0</v>
      </c>
      <c r="L3907">
        <v>6904</v>
      </c>
      <c r="M3907" s="6">
        <f t="shared" si="428"/>
        <v>0</v>
      </c>
      <c r="N3907" s="6">
        <f t="shared" si="429"/>
        <v>0</v>
      </c>
      <c r="O3907" s="6">
        <f t="shared" si="430"/>
        <v>0</v>
      </c>
      <c r="Q3907">
        <f>_xlfn.XLOOKUP(C3907&amp;G3907&amp;H3907,covid!$E$2:$E$2184,covid!$D$2:$D$2184,0,0,1)</f>
        <v>0</v>
      </c>
    </row>
    <row r="3908" spans="1:17" x14ac:dyDescent="0.3">
      <c r="A3908">
        <f>_xlfn.XLOOKUP(C3908,kamus!$B$2:$B$87,kamus!$A$2:$A$87,0,0,1)</f>
        <v>78</v>
      </c>
      <c r="B3908" t="str">
        <f>_xlfn.XLOOKUP(C3908,kamus!$B$2:$B$87,kamus!$D$2:$D$87,"dihapus",0,1)</f>
        <v>Tempel 1</v>
      </c>
      <c r="C3908" t="s">
        <v>229</v>
      </c>
      <c r="D3908">
        <f>_xlfn.XLOOKUP(C3908,kamus!$B$2:$B$87,kamus!$J$2:$J$87,"dihapus",0,1)</f>
        <v>0</v>
      </c>
      <c r="E3908">
        <f t="shared" si="431"/>
        <v>0</v>
      </c>
      <c r="F3908" s="14">
        <v>43709</v>
      </c>
      <c r="G3908" s="1">
        <f t="shared" si="432"/>
        <v>9</v>
      </c>
      <c r="H3908" s="1">
        <f t="shared" si="433"/>
        <v>2019</v>
      </c>
      <c r="I3908">
        <v>0</v>
      </c>
      <c r="J3908">
        <v>0</v>
      </c>
      <c r="K3908">
        <f t="shared" si="427"/>
        <v>0</v>
      </c>
      <c r="L3908">
        <v>5387</v>
      </c>
      <c r="M3908" s="6">
        <f t="shared" si="428"/>
        <v>0</v>
      </c>
      <c r="N3908" s="6">
        <f t="shared" si="429"/>
        <v>0</v>
      </c>
      <c r="O3908" s="6">
        <f t="shared" si="430"/>
        <v>0</v>
      </c>
      <c r="Q3908">
        <f>_xlfn.XLOOKUP(C3908&amp;G3908&amp;H3908,covid!$E$2:$E$2184,covid!$D$2:$D$2184,0,0,1)</f>
        <v>0</v>
      </c>
    </row>
    <row r="3909" spans="1:17" x14ac:dyDescent="0.3">
      <c r="A3909">
        <f>_xlfn.XLOOKUP(C3909,kamus!$B$2:$B$87,kamus!$A$2:$A$87,0,0,1)</f>
        <v>79</v>
      </c>
      <c r="B3909" t="str">
        <f>_xlfn.XLOOKUP(C3909,kamus!$B$2:$B$87,kamus!$D$2:$D$87,"dihapus",0,1)</f>
        <v>Tempel 2</v>
      </c>
      <c r="C3909" t="s">
        <v>201</v>
      </c>
      <c r="D3909">
        <f>_xlfn.XLOOKUP(C3909,kamus!$B$2:$B$87,kamus!$J$2:$J$87,"dihapus",0,1)</f>
        <v>0</v>
      </c>
      <c r="E3909">
        <f t="shared" si="431"/>
        <v>0</v>
      </c>
      <c r="F3909" s="14">
        <v>43709</v>
      </c>
      <c r="G3909" s="1">
        <f t="shared" si="432"/>
        <v>9</v>
      </c>
      <c r="H3909" s="1">
        <f t="shared" si="433"/>
        <v>2019</v>
      </c>
      <c r="I3909">
        <v>0</v>
      </c>
      <c r="J3909">
        <v>0</v>
      </c>
      <c r="K3909">
        <f t="shared" si="427"/>
        <v>0</v>
      </c>
      <c r="L3909">
        <v>7759</v>
      </c>
      <c r="M3909" s="6">
        <f t="shared" si="428"/>
        <v>0</v>
      </c>
      <c r="N3909" s="6">
        <f t="shared" si="429"/>
        <v>0</v>
      </c>
      <c r="O3909" s="6">
        <f t="shared" si="430"/>
        <v>0</v>
      </c>
      <c r="Q3909">
        <f>_xlfn.XLOOKUP(C3909&amp;G3909&amp;H3909,covid!$E$2:$E$2184,covid!$D$2:$D$2184,0,0,1)</f>
        <v>0</v>
      </c>
    </row>
    <row r="3910" spans="1:17" x14ac:dyDescent="0.3">
      <c r="A3910">
        <f>_xlfn.XLOOKUP(C3910,kamus!$B$2:$B$87,kamus!$A$2:$A$87,0,0,1)</f>
        <v>80</v>
      </c>
      <c r="B3910" t="str">
        <f>_xlfn.XLOOKUP(C3910,kamus!$B$2:$B$87,kamus!$D$2:$D$87,"dihapus",0,1)</f>
        <v>Tempel 2</v>
      </c>
      <c r="C3910" t="s">
        <v>233</v>
      </c>
      <c r="D3910">
        <f>_xlfn.XLOOKUP(C3910,kamus!$B$2:$B$87,kamus!$J$2:$J$87,"dihapus",0,1)</f>
        <v>0</v>
      </c>
      <c r="E3910">
        <f t="shared" si="431"/>
        <v>0</v>
      </c>
      <c r="F3910" s="14">
        <v>43709</v>
      </c>
      <c r="G3910" s="1">
        <f t="shared" si="432"/>
        <v>9</v>
      </c>
      <c r="H3910" s="1">
        <f t="shared" si="433"/>
        <v>2019</v>
      </c>
      <c r="I3910">
        <v>0</v>
      </c>
      <c r="J3910">
        <v>0</v>
      </c>
      <c r="K3910">
        <f t="shared" si="427"/>
        <v>0</v>
      </c>
      <c r="L3910">
        <v>6601</v>
      </c>
      <c r="M3910" s="6">
        <f t="shared" si="428"/>
        <v>0</v>
      </c>
      <c r="N3910" s="6">
        <f t="shared" si="429"/>
        <v>0</v>
      </c>
      <c r="O3910" s="6">
        <f t="shared" si="430"/>
        <v>0</v>
      </c>
      <c r="Q3910">
        <f>_xlfn.XLOOKUP(C3910&amp;G3910&amp;H3910,covid!$E$2:$E$2184,covid!$D$2:$D$2184,0,0,1)</f>
        <v>0</v>
      </c>
    </row>
    <row r="3911" spans="1:17" x14ac:dyDescent="0.3">
      <c r="A3911">
        <f>_xlfn.XLOOKUP(C3911,kamus!$B$2:$B$87,kamus!$A$2:$A$87,0,0,1)</f>
        <v>81</v>
      </c>
      <c r="B3911" t="str">
        <f>_xlfn.XLOOKUP(C3911,kamus!$B$2:$B$87,kamus!$D$2:$D$87,"dihapus",0,1)</f>
        <v>Tempel 2</v>
      </c>
      <c r="C3911" t="s">
        <v>263</v>
      </c>
      <c r="D3911">
        <f>_xlfn.XLOOKUP(C3911,kamus!$B$2:$B$87,kamus!$J$2:$J$87,"dihapus",0,1)</f>
        <v>0</v>
      </c>
      <c r="E3911">
        <f t="shared" si="431"/>
        <v>0</v>
      </c>
      <c r="F3911" s="14">
        <v>43709</v>
      </c>
      <c r="G3911" s="1">
        <f t="shared" si="432"/>
        <v>9</v>
      </c>
      <c r="H3911" s="1">
        <f t="shared" si="433"/>
        <v>2019</v>
      </c>
      <c r="I3911">
        <v>0</v>
      </c>
      <c r="J3911">
        <v>0</v>
      </c>
      <c r="K3911">
        <f t="shared" si="427"/>
        <v>0</v>
      </c>
      <c r="L3911">
        <v>4746</v>
      </c>
      <c r="M3911" s="6">
        <f t="shared" si="428"/>
        <v>0</v>
      </c>
      <c r="N3911" s="6">
        <f t="shared" si="429"/>
        <v>0</v>
      </c>
      <c r="O3911" s="6">
        <f t="shared" si="430"/>
        <v>0</v>
      </c>
      <c r="Q3911">
        <f>_xlfn.XLOOKUP(C3911&amp;G3911&amp;H3911,covid!$E$2:$E$2184,covid!$D$2:$D$2184,0,0,1)</f>
        <v>0</v>
      </c>
    </row>
    <row r="3912" spans="1:17" x14ac:dyDescent="0.3">
      <c r="A3912">
        <f>_xlfn.XLOOKUP(C3912,kamus!$B$2:$B$87,kamus!$A$2:$A$87,0,0,1)</f>
        <v>82</v>
      </c>
      <c r="B3912" t="str">
        <f>_xlfn.XLOOKUP(C3912,kamus!$B$2:$B$87,kamus!$D$2:$D$87,"dihapus",0,1)</f>
        <v>Tempel 2</v>
      </c>
      <c r="C3912" t="s">
        <v>266</v>
      </c>
      <c r="D3912">
        <f>_xlfn.XLOOKUP(C3912,kamus!$B$2:$B$87,kamus!$J$2:$J$87,"dihapus",0,1)</f>
        <v>0</v>
      </c>
      <c r="E3912">
        <f t="shared" si="431"/>
        <v>0</v>
      </c>
      <c r="F3912" s="14">
        <v>43709</v>
      </c>
      <c r="G3912" s="1">
        <f t="shared" si="432"/>
        <v>9</v>
      </c>
      <c r="H3912" s="1">
        <f t="shared" si="433"/>
        <v>2019</v>
      </c>
      <c r="I3912">
        <v>0</v>
      </c>
      <c r="J3912">
        <v>0</v>
      </c>
      <c r="K3912">
        <f t="shared" si="427"/>
        <v>0</v>
      </c>
      <c r="L3912">
        <v>5291</v>
      </c>
      <c r="M3912" s="6">
        <f t="shared" si="428"/>
        <v>0</v>
      </c>
      <c r="N3912" s="6">
        <f t="shared" si="429"/>
        <v>0</v>
      </c>
      <c r="O3912" s="6">
        <f t="shared" si="430"/>
        <v>0</v>
      </c>
      <c r="Q3912">
        <f>_xlfn.XLOOKUP(C3912&amp;G3912&amp;H3912,covid!$E$2:$E$2184,covid!$D$2:$D$2184,0,0,1)</f>
        <v>0</v>
      </c>
    </row>
    <row r="3913" spans="1:17" x14ac:dyDescent="0.3">
      <c r="A3913">
        <f>_xlfn.XLOOKUP(C3913,kamus!$B$2:$B$87,kamus!$A$2:$A$87,0,0,1)</f>
        <v>84</v>
      </c>
      <c r="B3913" t="str">
        <f>_xlfn.XLOOKUP(C3913,kamus!$B$2:$B$87,kamus!$D$2:$D$87,"dihapus",0,1)</f>
        <v>turi</v>
      </c>
      <c r="C3913" t="s">
        <v>199</v>
      </c>
      <c r="D3913">
        <f>_xlfn.XLOOKUP(C3913,kamus!$B$2:$B$87,kamus!$J$2:$J$87,"dihapus",0,1)</f>
        <v>0</v>
      </c>
      <c r="E3913">
        <f t="shared" si="431"/>
        <v>0</v>
      </c>
      <c r="F3913" s="14">
        <v>43709</v>
      </c>
      <c r="G3913" s="1">
        <f t="shared" si="432"/>
        <v>9</v>
      </c>
      <c r="H3913" s="1">
        <f t="shared" si="433"/>
        <v>2019</v>
      </c>
      <c r="I3913">
        <v>0</v>
      </c>
      <c r="J3913">
        <v>0</v>
      </c>
      <c r="K3913">
        <f t="shared" si="427"/>
        <v>0</v>
      </c>
      <c r="L3913">
        <v>9709</v>
      </c>
      <c r="M3913" s="6">
        <f t="shared" si="428"/>
        <v>0</v>
      </c>
      <c r="N3913" s="6">
        <f t="shared" si="429"/>
        <v>0</v>
      </c>
      <c r="O3913" s="6">
        <f t="shared" si="430"/>
        <v>0</v>
      </c>
      <c r="Q3913">
        <f>_xlfn.XLOOKUP(C3913&amp;G3913&amp;H3913,covid!$E$2:$E$2184,covid!$D$2:$D$2184,0,0,1)</f>
        <v>0</v>
      </c>
    </row>
    <row r="3914" spans="1:17" x14ac:dyDescent="0.3">
      <c r="A3914">
        <f>_xlfn.XLOOKUP(C3914,kamus!$B$2:$B$87,kamus!$A$2:$A$87,0,0,1)</f>
        <v>86</v>
      </c>
      <c r="B3914" t="str">
        <f>_xlfn.XLOOKUP(C3914,kamus!$B$2:$B$87,kamus!$D$2:$D$87,"dihapus",0,1)</f>
        <v>turi</v>
      </c>
      <c r="C3914" t="s">
        <v>209</v>
      </c>
      <c r="D3914">
        <f>_xlfn.XLOOKUP(C3914,kamus!$B$2:$B$87,kamus!$J$2:$J$87,"dihapus",0,1)</f>
        <v>0</v>
      </c>
      <c r="E3914">
        <f t="shared" si="431"/>
        <v>0</v>
      </c>
      <c r="F3914" s="14">
        <v>43709</v>
      </c>
      <c r="G3914" s="1">
        <f t="shared" si="432"/>
        <v>9</v>
      </c>
      <c r="H3914" s="1">
        <f t="shared" si="433"/>
        <v>2019</v>
      </c>
      <c r="I3914">
        <v>0</v>
      </c>
      <c r="J3914">
        <v>0</v>
      </c>
      <c r="K3914">
        <f t="shared" si="427"/>
        <v>0</v>
      </c>
      <c r="L3914">
        <v>9559</v>
      </c>
      <c r="M3914" s="6">
        <f t="shared" si="428"/>
        <v>0</v>
      </c>
      <c r="N3914" s="6">
        <f t="shared" si="429"/>
        <v>0</v>
      </c>
      <c r="O3914" s="6">
        <f t="shared" si="430"/>
        <v>0</v>
      </c>
      <c r="Q3914">
        <f>_xlfn.XLOOKUP(C3914&amp;G3914&amp;H3914,covid!$E$2:$E$2184,covid!$D$2:$D$2184,0,0,1)</f>
        <v>0</v>
      </c>
    </row>
    <row r="3915" spans="1:17" x14ac:dyDescent="0.3">
      <c r="A3915">
        <f>_xlfn.XLOOKUP(C3915,kamus!$B$2:$B$87,kamus!$A$2:$A$87,0,0,1)</f>
        <v>83</v>
      </c>
      <c r="B3915" t="str">
        <f>_xlfn.XLOOKUP(C3915,kamus!$B$2:$B$87,kamus!$D$2:$D$87,"dihapus",0,1)</f>
        <v>turi</v>
      </c>
      <c r="C3915" t="s">
        <v>211</v>
      </c>
      <c r="D3915">
        <f>_xlfn.XLOOKUP(C3915,kamus!$B$2:$B$87,kamus!$J$2:$J$87,"dihapus",0,1)</f>
        <v>0</v>
      </c>
      <c r="E3915">
        <f t="shared" si="431"/>
        <v>0</v>
      </c>
      <c r="F3915" s="14">
        <v>43709</v>
      </c>
      <c r="G3915" s="1">
        <f t="shared" si="432"/>
        <v>9</v>
      </c>
      <c r="H3915" s="1">
        <f t="shared" si="433"/>
        <v>2019</v>
      </c>
      <c r="I3915">
        <v>0</v>
      </c>
      <c r="J3915">
        <v>0</v>
      </c>
      <c r="K3915">
        <f t="shared" si="427"/>
        <v>0</v>
      </c>
      <c r="L3915">
        <v>8554</v>
      </c>
      <c r="M3915" s="6">
        <f t="shared" si="428"/>
        <v>0</v>
      </c>
      <c r="N3915" s="6">
        <f t="shared" si="429"/>
        <v>0</v>
      </c>
      <c r="O3915" s="6">
        <f t="shared" si="430"/>
        <v>0</v>
      </c>
      <c r="Q3915">
        <f>_xlfn.XLOOKUP(C3915&amp;G3915&amp;H3915,covid!$E$2:$E$2184,covid!$D$2:$D$2184,0,0,1)</f>
        <v>0</v>
      </c>
    </row>
    <row r="3916" spans="1:17" x14ac:dyDescent="0.3">
      <c r="A3916">
        <f>_xlfn.XLOOKUP(C3916,kamus!$B$2:$B$87,kamus!$A$2:$A$87,0,0,1)</f>
        <v>85</v>
      </c>
      <c r="B3916" t="str">
        <f>_xlfn.XLOOKUP(C3916,kamus!$B$2:$B$87,kamus!$D$2:$D$87,"dihapus",0,1)</f>
        <v>turi</v>
      </c>
      <c r="C3916" t="s">
        <v>279</v>
      </c>
      <c r="D3916">
        <f>_xlfn.XLOOKUP(C3916,kamus!$B$2:$B$87,kamus!$J$2:$J$87,"dihapus",0,1)</f>
        <v>0</v>
      </c>
      <c r="E3916">
        <f t="shared" si="431"/>
        <v>0</v>
      </c>
      <c r="F3916" s="14">
        <v>43709</v>
      </c>
      <c r="G3916" s="1">
        <f t="shared" si="432"/>
        <v>9</v>
      </c>
      <c r="H3916" s="1">
        <f t="shared" si="433"/>
        <v>2019</v>
      </c>
      <c r="I3916">
        <v>0</v>
      </c>
      <c r="J3916">
        <v>0</v>
      </c>
      <c r="K3916">
        <f t="shared" si="427"/>
        <v>0</v>
      </c>
      <c r="L3916">
        <v>10971</v>
      </c>
      <c r="M3916" s="6">
        <f t="shared" si="428"/>
        <v>0</v>
      </c>
      <c r="N3916" s="6">
        <f t="shared" si="429"/>
        <v>0</v>
      </c>
      <c r="O3916" s="6">
        <f t="shared" si="430"/>
        <v>0</v>
      </c>
      <c r="Q3916">
        <f>_xlfn.XLOOKUP(C3916&amp;G3916&amp;H3916,covid!$E$2:$E$2184,covid!$D$2:$D$2184,0,0,1)</f>
        <v>0</v>
      </c>
    </row>
    <row r="3917" spans="1:17" x14ac:dyDescent="0.3">
      <c r="A3917">
        <f>_xlfn.XLOOKUP(C3917,kamus!$B$2:$B$87,kamus!$A$2:$A$87,0,0,1)</f>
        <v>4</v>
      </c>
      <c r="B3917" t="str">
        <f>_xlfn.XLOOKUP(C3917,kamus!$B$2:$B$87,kamus!$D$2:$D$87,"dihapus",0,1)</f>
        <v>Berbah</v>
      </c>
      <c r="C3917" t="s">
        <v>215</v>
      </c>
      <c r="D3917">
        <f>_xlfn.XLOOKUP(C3917,kamus!$B$2:$B$87,kamus!$J$2:$J$87,"dihapus",0,1)</f>
        <v>0</v>
      </c>
      <c r="E3917">
        <f t="shared" si="431"/>
        <v>0</v>
      </c>
      <c r="F3917" s="14">
        <v>43739</v>
      </c>
      <c r="G3917" s="1">
        <f t="shared" si="432"/>
        <v>10</v>
      </c>
      <c r="H3917" s="1">
        <f t="shared" si="433"/>
        <v>2019</v>
      </c>
      <c r="I3917">
        <v>0</v>
      </c>
      <c r="J3917">
        <v>0</v>
      </c>
      <c r="K3917">
        <f t="shared" si="427"/>
        <v>0</v>
      </c>
      <c r="L3917">
        <v>11448</v>
      </c>
      <c r="M3917" s="6">
        <f t="shared" si="428"/>
        <v>0</v>
      </c>
      <c r="N3917" s="6">
        <f t="shared" si="429"/>
        <v>0</v>
      </c>
      <c r="O3917" s="6">
        <f t="shared" si="430"/>
        <v>0</v>
      </c>
      <c r="Q3917">
        <f>_xlfn.XLOOKUP(C3917&amp;G3917&amp;H3917,covid!$E$2:$E$2184,covid!$D$2:$D$2184,0,0,1)</f>
        <v>0</v>
      </c>
    </row>
    <row r="3918" spans="1:17" x14ac:dyDescent="0.3">
      <c r="A3918">
        <f>_xlfn.XLOOKUP(C3918,kamus!$B$2:$B$87,kamus!$A$2:$A$87,0,0,1)</f>
        <v>1</v>
      </c>
      <c r="B3918" t="str">
        <f>_xlfn.XLOOKUP(C3918,kamus!$B$2:$B$87,kamus!$D$2:$D$87,"dihapus",0,1)</f>
        <v>Berbah</v>
      </c>
      <c r="C3918" t="s">
        <v>216</v>
      </c>
      <c r="D3918">
        <f>_xlfn.XLOOKUP(C3918,kamus!$B$2:$B$87,kamus!$J$2:$J$87,"dihapus",0,1)</f>
        <v>1</v>
      </c>
      <c r="E3918">
        <f t="shared" si="431"/>
        <v>0</v>
      </c>
      <c r="F3918" s="14">
        <v>43739</v>
      </c>
      <c r="G3918" s="1">
        <f t="shared" si="432"/>
        <v>10</v>
      </c>
      <c r="H3918" s="1">
        <f t="shared" si="433"/>
        <v>2019</v>
      </c>
      <c r="I3918">
        <v>0</v>
      </c>
      <c r="J3918">
        <v>0</v>
      </c>
      <c r="K3918">
        <f t="shared" si="427"/>
        <v>0</v>
      </c>
      <c r="L3918">
        <v>14565</v>
      </c>
      <c r="M3918" s="6">
        <f t="shared" si="428"/>
        <v>0</v>
      </c>
      <c r="N3918" s="6">
        <f t="shared" si="429"/>
        <v>0</v>
      </c>
      <c r="O3918" s="6">
        <f t="shared" si="430"/>
        <v>0</v>
      </c>
      <c r="Q3918">
        <f>_xlfn.XLOOKUP(C3918&amp;G3918&amp;H3918,covid!$E$2:$E$2184,covid!$D$2:$D$2184,0,0,1)</f>
        <v>0</v>
      </c>
    </row>
    <row r="3919" spans="1:17" x14ac:dyDescent="0.3">
      <c r="A3919">
        <f>_xlfn.XLOOKUP(C3919,kamus!$B$2:$B$87,kamus!$A$2:$A$87,0,0,1)</f>
        <v>2</v>
      </c>
      <c r="B3919" t="str">
        <f>_xlfn.XLOOKUP(C3919,kamus!$B$2:$B$87,kamus!$D$2:$D$87,"dihapus",0,1)</f>
        <v>Berbah</v>
      </c>
      <c r="C3919" t="s">
        <v>246</v>
      </c>
      <c r="D3919">
        <f>_xlfn.XLOOKUP(C3919,kamus!$B$2:$B$87,kamus!$J$2:$J$87,"dihapus",0,1)</f>
        <v>1</v>
      </c>
      <c r="E3919">
        <f t="shared" si="431"/>
        <v>0</v>
      </c>
      <c r="F3919" s="14">
        <v>43739</v>
      </c>
      <c r="G3919" s="1">
        <f t="shared" si="432"/>
        <v>10</v>
      </c>
      <c r="H3919" s="1">
        <f t="shared" si="433"/>
        <v>2019</v>
      </c>
      <c r="I3919">
        <v>0</v>
      </c>
      <c r="J3919">
        <v>0</v>
      </c>
      <c r="K3919">
        <f t="shared" si="427"/>
        <v>0</v>
      </c>
      <c r="L3919">
        <v>18704</v>
      </c>
      <c r="M3919" s="6">
        <f t="shared" si="428"/>
        <v>0</v>
      </c>
      <c r="N3919" s="6">
        <f t="shared" si="429"/>
        <v>0</v>
      </c>
      <c r="O3919" s="6">
        <f t="shared" si="430"/>
        <v>0</v>
      </c>
      <c r="Q3919">
        <f>_xlfn.XLOOKUP(C3919&amp;G3919&amp;H3919,covid!$E$2:$E$2184,covid!$D$2:$D$2184,0,0,1)</f>
        <v>0</v>
      </c>
    </row>
    <row r="3920" spans="1:17" x14ac:dyDescent="0.3">
      <c r="A3920">
        <f>_xlfn.XLOOKUP(C3920,kamus!$B$2:$B$87,kamus!$A$2:$A$87,0,0,1)</f>
        <v>3</v>
      </c>
      <c r="B3920" t="str">
        <f>_xlfn.XLOOKUP(C3920,kamus!$B$2:$B$87,kamus!$D$2:$D$87,"dihapus",0,1)</f>
        <v>Berbah</v>
      </c>
      <c r="C3920" t="s">
        <v>267</v>
      </c>
      <c r="D3920">
        <f>_xlfn.XLOOKUP(C3920,kamus!$B$2:$B$87,kamus!$J$2:$J$87,"dihapus",0,1)</f>
        <v>1</v>
      </c>
      <c r="E3920">
        <f t="shared" si="431"/>
        <v>0</v>
      </c>
      <c r="F3920" s="14">
        <v>43739</v>
      </c>
      <c r="G3920" s="1">
        <f t="shared" si="432"/>
        <v>10</v>
      </c>
      <c r="H3920" s="1">
        <f t="shared" si="433"/>
        <v>2019</v>
      </c>
      <c r="I3920">
        <v>0</v>
      </c>
      <c r="J3920">
        <v>0</v>
      </c>
      <c r="K3920">
        <f t="shared" si="427"/>
        <v>0</v>
      </c>
      <c r="L3920">
        <v>13363</v>
      </c>
      <c r="M3920" s="6">
        <f t="shared" si="428"/>
        <v>0</v>
      </c>
      <c r="N3920" s="6">
        <f t="shared" si="429"/>
        <v>0</v>
      </c>
      <c r="O3920" s="6">
        <f t="shared" si="430"/>
        <v>0</v>
      </c>
      <c r="Q3920">
        <f>_xlfn.XLOOKUP(C3920&amp;G3920&amp;H3920,covid!$E$2:$E$2184,covid!$D$2:$D$2184,0,0,1)</f>
        <v>0</v>
      </c>
    </row>
    <row r="3921" spans="1:17" x14ac:dyDescent="0.3">
      <c r="A3921">
        <f>_xlfn.XLOOKUP(C3921,kamus!$B$2:$B$87,kamus!$A$2:$A$87,0,0,1)</f>
        <v>9</v>
      </c>
      <c r="B3921" t="str">
        <f>_xlfn.XLOOKUP(C3921,kamus!$B$2:$B$87,kamus!$D$2:$D$87,"dihapus",0,1)</f>
        <v>cangkringan</v>
      </c>
      <c r="C3921" t="s">
        <v>197</v>
      </c>
      <c r="D3921">
        <f>_xlfn.XLOOKUP(C3921,kamus!$B$2:$B$87,kamus!$J$2:$J$87,"dihapus",0,1)</f>
        <v>0</v>
      </c>
      <c r="E3921">
        <f t="shared" si="431"/>
        <v>0</v>
      </c>
      <c r="F3921" s="14">
        <v>43739</v>
      </c>
      <c r="G3921" s="1">
        <f t="shared" si="432"/>
        <v>10</v>
      </c>
      <c r="H3921" s="1">
        <f t="shared" si="433"/>
        <v>2019</v>
      </c>
      <c r="I3921">
        <v>0</v>
      </c>
      <c r="J3921">
        <v>0</v>
      </c>
      <c r="K3921">
        <f t="shared" si="427"/>
        <v>0</v>
      </c>
      <c r="L3921">
        <v>8063</v>
      </c>
      <c r="M3921" s="6">
        <f t="shared" si="428"/>
        <v>0</v>
      </c>
      <c r="N3921" s="6">
        <f t="shared" si="429"/>
        <v>0</v>
      </c>
      <c r="O3921" s="6">
        <f t="shared" si="430"/>
        <v>0</v>
      </c>
      <c r="Q3921">
        <f>_xlfn.XLOOKUP(C3921&amp;G3921&amp;H3921,covid!$E$2:$E$2184,covid!$D$2:$D$2184,0,0,1)</f>
        <v>0</v>
      </c>
    </row>
    <row r="3922" spans="1:17" x14ac:dyDescent="0.3">
      <c r="A3922">
        <f>_xlfn.XLOOKUP(C3922,kamus!$B$2:$B$87,kamus!$A$2:$A$87,0,0,1)</f>
        <v>5</v>
      </c>
      <c r="B3922" t="str">
        <f>_xlfn.XLOOKUP(C3922,kamus!$B$2:$B$87,kamus!$D$2:$D$87,"dihapus",0,1)</f>
        <v>cangkringan</v>
      </c>
      <c r="C3922" t="s">
        <v>212</v>
      </c>
      <c r="D3922">
        <f>_xlfn.XLOOKUP(C3922,kamus!$B$2:$B$87,kamus!$J$2:$J$87,"dihapus",0,1)</f>
        <v>0</v>
      </c>
      <c r="E3922">
        <f t="shared" si="431"/>
        <v>0</v>
      </c>
      <c r="F3922" s="14">
        <v>43739</v>
      </c>
      <c r="G3922" s="1">
        <f t="shared" si="432"/>
        <v>10</v>
      </c>
      <c r="H3922" s="1">
        <f t="shared" si="433"/>
        <v>2019</v>
      </c>
      <c r="I3922">
        <v>0</v>
      </c>
      <c r="J3922">
        <v>0</v>
      </c>
      <c r="K3922">
        <f t="shared" si="427"/>
        <v>0</v>
      </c>
      <c r="L3922">
        <v>4133</v>
      </c>
      <c r="M3922" s="6">
        <f t="shared" si="428"/>
        <v>0</v>
      </c>
      <c r="N3922" s="6">
        <f t="shared" si="429"/>
        <v>0</v>
      </c>
      <c r="O3922" s="6">
        <f t="shared" si="430"/>
        <v>0</v>
      </c>
      <c r="Q3922">
        <f>_xlfn.XLOOKUP(C3922&amp;G3922&amp;H3922,covid!$E$2:$E$2184,covid!$D$2:$D$2184,0,0,1)</f>
        <v>0</v>
      </c>
    </row>
    <row r="3923" spans="1:17" x14ac:dyDescent="0.3">
      <c r="A3923">
        <f>_xlfn.XLOOKUP(C3923,kamus!$B$2:$B$87,kamus!$A$2:$A$87,0,0,1)</f>
        <v>7</v>
      </c>
      <c r="B3923" t="str">
        <f>_xlfn.XLOOKUP(C3923,kamus!$B$2:$B$87,kamus!$D$2:$D$87,"dihapus",0,1)</f>
        <v>cangkringan</v>
      </c>
      <c r="C3923" t="s">
        <v>217</v>
      </c>
      <c r="D3923">
        <f>_xlfn.XLOOKUP(C3923,kamus!$B$2:$B$87,kamus!$J$2:$J$87,"dihapus",0,1)</f>
        <v>0</v>
      </c>
      <c r="E3923">
        <f t="shared" si="431"/>
        <v>0</v>
      </c>
      <c r="F3923" s="14">
        <v>43739</v>
      </c>
      <c r="G3923" s="1">
        <f t="shared" si="432"/>
        <v>10</v>
      </c>
      <c r="H3923" s="1">
        <f t="shared" si="433"/>
        <v>2019</v>
      </c>
      <c r="I3923">
        <v>0</v>
      </c>
      <c r="J3923">
        <v>0</v>
      </c>
      <c r="K3923">
        <f t="shared" si="427"/>
        <v>0</v>
      </c>
      <c r="L3923">
        <v>3586</v>
      </c>
      <c r="M3923" s="6">
        <f t="shared" si="428"/>
        <v>0</v>
      </c>
      <c r="N3923" s="6">
        <f t="shared" si="429"/>
        <v>0</v>
      </c>
      <c r="O3923" s="6">
        <f t="shared" si="430"/>
        <v>0</v>
      </c>
      <c r="Q3923">
        <f>_xlfn.XLOOKUP(C3923&amp;G3923&amp;H3923,covid!$E$2:$E$2184,covid!$D$2:$D$2184,0,0,1)</f>
        <v>0</v>
      </c>
    </row>
    <row r="3924" spans="1:17" x14ac:dyDescent="0.3">
      <c r="A3924">
        <f>_xlfn.XLOOKUP(C3924,kamus!$B$2:$B$87,kamus!$A$2:$A$87,0,0,1)</f>
        <v>8</v>
      </c>
      <c r="B3924" t="str">
        <f>_xlfn.XLOOKUP(C3924,kamus!$B$2:$B$87,kamus!$D$2:$D$87,"dihapus",0,1)</f>
        <v>cangkringan</v>
      </c>
      <c r="C3924" t="s">
        <v>275</v>
      </c>
      <c r="D3924">
        <f>_xlfn.XLOOKUP(C3924,kamus!$B$2:$B$87,kamus!$J$2:$J$87,"dihapus",0,1)</f>
        <v>0</v>
      </c>
      <c r="E3924">
        <f t="shared" si="431"/>
        <v>0</v>
      </c>
      <c r="F3924" s="14">
        <v>43739</v>
      </c>
      <c r="G3924" s="1">
        <f t="shared" si="432"/>
        <v>10</v>
      </c>
      <c r="H3924" s="1">
        <f t="shared" si="433"/>
        <v>2019</v>
      </c>
      <c r="I3924">
        <v>0</v>
      </c>
      <c r="J3924">
        <v>0</v>
      </c>
      <c r="K3924">
        <f t="shared" si="427"/>
        <v>0</v>
      </c>
      <c r="L3924">
        <v>5550</v>
      </c>
      <c r="M3924" s="6">
        <f t="shared" si="428"/>
        <v>0</v>
      </c>
      <c r="N3924" s="6">
        <f t="shared" si="429"/>
        <v>0</v>
      </c>
      <c r="O3924" s="6">
        <f t="shared" si="430"/>
        <v>0</v>
      </c>
      <c r="Q3924">
        <f>_xlfn.XLOOKUP(C3924&amp;G3924&amp;H3924,covid!$E$2:$E$2184,covid!$D$2:$D$2184,0,0,1)</f>
        <v>0</v>
      </c>
    </row>
    <row r="3925" spans="1:17" x14ac:dyDescent="0.3">
      <c r="A3925">
        <f>_xlfn.XLOOKUP(C3925,kamus!$B$2:$B$87,kamus!$A$2:$A$87,0,0,1)</f>
        <v>6</v>
      </c>
      <c r="B3925" t="str">
        <f>_xlfn.XLOOKUP(C3925,kamus!$B$2:$B$87,kamus!$D$2:$D$87,"dihapus",0,1)</f>
        <v>cangkringan</v>
      </c>
      <c r="C3925" t="s">
        <v>281</v>
      </c>
      <c r="D3925">
        <f>_xlfn.XLOOKUP(C3925,kamus!$B$2:$B$87,kamus!$J$2:$J$87,"dihapus",0,1)</f>
        <v>0</v>
      </c>
      <c r="E3925">
        <f t="shared" si="431"/>
        <v>0</v>
      </c>
      <c r="F3925" s="14">
        <v>43739</v>
      </c>
      <c r="G3925" s="1">
        <f t="shared" si="432"/>
        <v>10</v>
      </c>
      <c r="H3925" s="1">
        <f t="shared" si="433"/>
        <v>2019</v>
      </c>
      <c r="I3925">
        <v>0</v>
      </c>
      <c r="J3925">
        <v>2</v>
      </c>
      <c r="K3925">
        <f t="shared" si="427"/>
        <v>2</v>
      </c>
      <c r="L3925">
        <v>11339</v>
      </c>
      <c r="M3925" s="6">
        <f t="shared" si="428"/>
        <v>0</v>
      </c>
      <c r="N3925" s="6">
        <f t="shared" si="429"/>
        <v>17.638239703677574</v>
      </c>
      <c r="O3925" s="6">
        <f t="shared" si="430"/>
        <v>17.638239703677574</v>
      </c>
      <c r="Q3925">
        <f>_xlfn.XLOOKUP(C3925&amp;G3925&amp;H3925,covid!$E$2:$E$2184,covid!$D$2:$D$2184,0,0,1)</f>
        <v>0</v>
      </c>
    </row>
    <row r="3926" spans="1:17" x14ac:dyDescent="0.3">
      <c r="A3926">
        <f>_xlfn.XLOOKUP(C3926,kamus!$B$2:$B$87,kamus!$A$2:$A$87,0,0,1)</f>
        <v>10</v>
      </c>
      <c r="B3926" t="str">
        <f>_xlfn.XLOOKUP(C3926,kamus!$B$2:$B$87,kamus!$D$2:$D$87,"dihapus",0,1)</f>
        <v>Depok 1</v>
      </c>
      <c r="C3926" t="s">
        <v>220</v>
      </c>
      <c r="D3926">
        <f>_xlfn.XLOOKUP(C3926,kamus!$B$2:$B$87,kamus!$J$2:$J$87,"dihapus",0,1)</f>
        <v>1</v>
      </c>
      <c r="E3926">
        <f t="shared" si="431"/>
        <v>0</v>
      </c>
      <c r="F3926" s="14">
        <v>43739</v>
      </c>
      <c r="G3926" s="1">
        <f t="shared" si="432"/>
        <v>10</v>
      </c>
      <c r="H3926" s="1">
        <f t="shared" si="433"/>
        <v>2019</v>
      </c>
      <c r="I3926">
        <v>0</v>
      </c>
      <c r="J3926">
        <v>0</v>
      </c>
      <c r="K3926">
        <f t="shared" si="427"/>
        <v>0</v>
      </c>
      <c r="L3926">
        <v>37946</v>
      </c>
      <c r="M3926" s="6">
        <f t="shared" si="428"/>
        <v>0</v>
      </c>
      <c r="N3926" s="6">
        <f t="shared" si="429"/>
        <v>0</v>
      </c>
      <c r="O3926" s="6">
        <f t="shared" si="430"/>
        <v>0</v>
      </c>
      <c r="Q3926">
        <f>_xlfn.XLOOKUP(C3926&amp;G3926&amp;H3926,covid!$E$2:$E$2184,covid!$D$2:$D$2184,0,0,1)</f>
        <v>0</v>
      </c>
    </row>
    <row r="3927" spans="1:17" x14ac:dyDescent="0.3">
      <c r="A3927">
        <f>_xlfn.XLOOKUP(C3927,kamus!$B$2:$B$87,kamus!$A$2:$A$87,0,0,1)</f>
        <v>11</v>
      </c>
      <c r="B3927" t="str">
        <f>_xlfn.XLOOKUP(C3927,kamus!$B$2:$B$87,kamus!$D$2:$D$87,"dihapus",0,1)</f>
        <v>Depok 2</v>
      </c>
      <c r="C3927" t="s">
        <v>207</v>
      </c>
      <c r="D3927">
        <f>_xlfn.XLOOKUP(C3927,kamus!$B$2:$B$87,kamus!$J$2:$J$87,"dihapus",0,1)</f>
        <v>1</v>
      </c>
      <c r="E3927">
        <f t="shared" si="431"/>
        <v>0</v>
      </c>
      <c r="F3927" s="14">
        <v>43739</v>
      </c>
      <c r="G3927" s="1">
        <f t="shared" si="432"/>
        <v>10</v>
      </c>
      <c r="H3927" s="1">
        <f t="shared" si="433"/>
        <v>2019</v>
      </c>
      <c r="I3927">
        <v>1</v>
      </c>
      <c r="J3927">
        <v>2</v>
      </c>
      <c r="K3927">
        <f t="shared" si="427"/>
        <v>3</v>
      </c>
      <c r="L3927">
        <v>44433</v>
      </c>
      <c r="M3927" s="6">
        <f t="shared" si="428"/>
        <v>2.2505795242274886</v>
      </c>
      <c r="N3927" s="6">
        <f t="shared" si="429"/>
        <v>4.5011590484549773</v>
      </c>
      <c r="O3927" s="6">
        <f t="shared" si="430"/>
        <v>6.7517385726824655</v>
      </c>
      <c r="Q3927">
        <f>_xlfn.XLOOKUP(C3927&amp;G3927&amp;H3927,covid!$E$2:$E$2184,covid!$D$2:$D$2184,0,0,1)</f>
        <v>0</v>
      </c>
    </row>
    <row r="3928" spans="1:17" x14ac:dyDescent="0.3">
      <c r="A3928">
        <f>_xlfn.XLOOKUP(C3928,kamus!$B$2:$B$87,kamus!$A$2:$A$87,0,0,1)</f>
        <v>12</v>
      </c>
      <c r="B3928" t="str">
        <f>_xlfn.XLOOKUP(C3928,kamus!$B$2:$B$87,kamus!$D$2:$D$87,"dihapus",0,1)</f>
        <v>Depok 3</v>
      </c>
      <c r="C3928" t="s">
        <v>206</v>
      </c>
      <c r="D3928">
        <f>_xlfn.XLOOKUP(C3928,kamus!$B$2:$B$87,kamus!$J$2:$J$87,"dihapus",0,1)</f>
        <v>1</v>
      </c>
      <c r="E3928">
        <f t="shared" si="431"/>
        <v>0</v>
      </c>
      <c r="F3928" s="14">
        <v>43739</v>
      </c>
      <c r="G3928" s="1">
        <f t="shared" si="432"/>
        <v>10</v>
      </c>
      <c r="H3928" s="1">
        <f t="shared" si="433"/>
        <v>2019</v>
      </c>
      <c r="I3928">
        <v>0</v>
      </c>
      <c r="J3928">
        <v>0</v>
      </c>
      <c r="K3928">
        <f t="shared" si="427"/>
        <v>0</v>
      </c>
      <c r="L3928">
        <v>44837</v>
      </c>
      <c r="M3928" s="6">
        <f t="shared" si="428"/>
        <v>0</v>
      </c>
      <c r="N3928" s="6">
        <f t="shared" si="429"/>
        <v>0</v>
      </c>
      <c r="O3928" s="6">
        <f t="shared" si="430"/>
        <v>0</v>
      </c>
      <c r="Q3928">
        <f>_xlfn.XLOOKUP(C3928&amp;G3928&amp;H3928,covid!$E$2:$E$2184,covid!$D$2:$D$2184,0,0,1)</f>
        <v>0</v>
      </c>
    </row>
    <row r="3929" spans="1:17" x14ac:dyDescent="0.3">
      <c r="A3929">
        <f>_xlfn.XLOOKUP(C3929,kamus!$B$2:$B$87,kamus!$A$2:$A$87,0,0,1)</f>
        <v>0</v>
      </c>
      <c r="B3929" t="str">
        <f>_xlfn.XLOOKUP(C3929,kamus!$B$2:$B$87,kamus!$D$2:$D$87,"dihapus",0,1)</f>
        <v>dihapus</v>
      </c>
      <c r="C3929" t="s">
        <v>282</v>
      </c>
      <c r="D3929" t="str">
        <f>_xlfn.XLOOKUP(C3929,kamus!$B$2:$B$87,kamus!$J$2:$J$87,"dihapus",0,1)</f>
        <v>dihapus</v>
      </c>
      <c r="E3929">
        <f t="shared" si="431"/>
        <v>0</v>
      </c>
      <c r="F3929" s="14">
        <v>43739</v>
      </c>
      <c r="G3929" s="1">
        <f t="shared" si="432"/>
        <v>10</v>
      </c>
      <c r="H3929" s="1">
        <f t="shared" si="433"/>
        <v>2019</v>
      </c>
      <c r="I3929">
        <v>0</v>
      </c>
      <c r="J3929">
        <v>0</v>
      </c>
      <c r="K3929">
        <f t="shared" si="427"/>
        <v>0</v>
      </c>
      <c r="L3929" t="e">
        <v>#N/A</v>
      </c>
      <c r="M3929" s="6" t="e">
        <f t="shared" si="428"/>
        <v>#N/A</v>
      </c>
      <c r="N3929" s="6" t="e">
        <f t="shared" si="429"/>
        <v>#N/A</v>
      </c>
      <c r="O3929" s="6" t="e">
        <f t="shared" si="430"/>
        <v>#N/A</v>
      </c>
      <c r="Q3929">
        <f>_xlfn.XLOOKUP(C3929&amp;G3929&amp;H3929,covid!$E$2:$E$2184,covid!$D$2:$D$2184,0,0,1)</f>
        <v>0</v>
      </c>
    </row>
    <row r="3930" spans="1:17" x14ac:dyDescent="0.3">
      <c r="A3930">
        <f>_xlfn.XLOOKUP(C3930,kamus!$B$2:$B$87,kamus!$A$2:$A$87,0,0,1)</f>
        <v>14</v>
      </c>
      <c r="B3930" t="str">
        <f>_xlfn.XLOOKUP(C3930,kamus!$B$2:$B$87,kamus!$D$2:$D$87,"dihapus",0,1)</f>
        <v>Gamping 1</v>
      </c>
      <c r="C3930" t="s">
        <v>196</v>
      </c>
      <c r="D3930">
        <f>_xlfn.XLOOKUP(C3930,kamus!$B$2:$B$87,kamus!$J$2:$J$87,"dihapus",0,1)</f>
        <v>1</v>
      </c>
      <c r="E3930">
        <f t="shared" si="431"/>
        <v>0</v>
      </c>
      <c r="F3930" s="14">
        <v>43739</v>
      </c>
      <c r="G3930" s="1">
        <f t="shared" si="432"/>
        <v>10</v>
      </c>
      <c r="H3930" s="1">
        <f t="shared" si="433"/>
        <v>2019</v>
      </c>
      <c r="I3930">
        <v>0</v>
      </c>
      <c r="J3930">
        <v>0</v>
      </c>
      <c r="K3930">
        <f t="shared" si="427"/>
        <v>0</v>
      </c>
      <c r="L3930">
        <v>22819</v>
      </c>
      <c r="M3930" s="6">
        <f t="shared" si="428"/>
        <v>0</v>
      </c>
      <c r="N3930" s="6">
        <f t="shared" si="429"/>
        <v>0</v>
      </c>
      <c r="O3930" s="6">
        <f t="shared" si="430"/>
        <v>0</v>
      </c>
      <c r="Q3930">
        <f>_xlfn.XLOOKUP(C3930&amp;G3930&amp;H3930,covid!$E$2:$E$2184,covid!$D$2:$D$2184,0,0,1)</f>
        <v>0</v>
      </c>
    </row>
    <row r="3931" spans="1:17" x14ac:dyDescent="0.3">
      <c r="A3931">
        <f>_xlfn.XLOOKUP(C3931,kamus!$B$2:$B$87,kamus!$A$2:$A$87,0,0,1)</f>
        <v>13</v>
      </c>
      <c r="B3931" t="str">
        <f>_xlfn.XLOOKUP(C3931,kamus!$B$2:$B$87,kamus!$D$2:$D$87,"dihapus",0,1)</f>
        <v>Gamping 1</v>
      </c>
      <c r="C3931" t="s">
        <v>198</v>
      </c>
      <c r="D3931">
        <f>_xlfn.XLOOKUP(C3931,kamus!$B$2:$B$87,kamus!$J$2:$J$87,"dihapus",0,1)</f>
        <v>1</v>
      </c>
      <c r="E3931">
        <f t="shared" si="431"/>
        <v>0</v>
      </c>
      <c r="F3931" s="14">
        <v>43739</v>
      </c>
      <c r="G3931" s="1">
        <f t="shared" si="432"/>
        <v>10</v>
      </c>
      <c r="H3931" s="1">
        <f t="shared" si="433"/>
        <v>2019</v>
      </c>
      <c r="I3931">
        <v>0</v>
      </c>
      <c r="J3931">
        <v>0</v>
      </c>
      <c r="K3931">
        <f t="shared" si="427"/>
        <v>0</v>
      </c>
      <c r="L3931">
        <v>20645</v>
      </c>
      <c r="M3931" s="6">
        <f t="shared" si="428"/>
        <v>0</v>
      </c>
      <c r="N3931" s="6">
        <f t="shared" si="429"/>
        <v>0</v>
      </c>
      <c r="O3931" s="6">
        <f t="shared" si="430"/>
        <v>0</v>
      </c>
      <c r="Q3931">
        <f>_xlfn.XLOOKUP(C3931&amp;G3931&amp;H3931,covid!$E$2:$E$2184,covid!$D$2:$D$2184,0,0,1)</f>
        <v>0</v>
      </c>
    </row>
    <row r="3932" spans="1:17" x14ac:dyDescent="0.3">
      <c r="A3932">
        <f>_xlfn.XLOOKUP(C3932,kamus!$B$2:$B$87,kamus!$A$2:$A$87,0,0,1)</f>
        <v>16</v>
      </c>
      <c r="B3932" t="str">
        <f>_xlfn.XLOOKUP(C3932,kamus!$B$2:$B$87,kamus!$D$2:$D$87,"dihapus",0,1)</f>
        <v>Gamping 2</v>
      </c>
      <c r="C3932" t="s">
        <v>200</v>
      </c>
      <c r="D3932">
        <f>_xlfn.XLOOKUP(C3932,kamus!$B$2:$B$87,kamus!$J$2:$J$87,"dihapus",0,1)</f>
        <v>1</v>
      </c>
      <c r="E3932">
        <f t="shared" si="431"/>
        <v>0</v>
      </c>
      <c r="F3932" s="14">
        <v>43739</v>
      </c>
      <c r="G3932" s="1">
        <f t="shared" si="432"/>
        <v>10</v>
      </c>
      <c r="H3932" s="1">
        <f t="shared" si="433"/>
        <v>2019</v>
      </c>
      <c r="I3932">
        <v>0</v>
      </c>
      <c r="J3932">
        <v>0</v>
      </c>
      <c r="K3932">
        <f t="shared" si="427"/>
        <v>0</v>
      </c>
      <c r="L3932">
        <v>16624</v>
      </c>
      <c r="M3932" s="6">
        <f t="shared" si="428"/>
        <v>0</v>
      </c>
      <c r="N3932" s="6">
        <f t="shared" si="429"/>
        <v>0</v>
      </c>
      <c r="O3932" s="6">
        <f t="shared" si="430"/>
        <v>0</v>
      </c>
      <c r="Q3932">
        <f>_xlfn.XLOOKUP(C3932&amp;G3932&amp;H3932,covid!$E$2:$E$2184,covid!$D$2:$D$2184,0,0,1)</f>
        <v>0</v>
      </c>
    </row>
    <row r="3933" spans="1:17" x14ac:dyDescent="0.3">
      <c r="A3933">
        <f>_xlfn.XLOOKUP(C3933,kamus!$B$2:$B$87,kamus!$A$2:$A$87,0,0,1)</f>
        <v>15</v>
      </c>
      <c r="B3933" t="str">
        <f>_xlfn.XLOOKUP(C3933,kamus!$B$2:$B$87,kamus!$D$2:$D$87,"dihapus",0,1)</f>
        <v>Gamping 2</v>
      </c>
      <c r="C3933" t="s">
        <v>230</v>
      </c>
      <c r="D3933">
        <f>_xlfn.XLOOKUP(C3933,kamus!$B$2:$B$87,kamus!$J$2:$J$87,"dihapus",0,1)</f>
        <v>1</v>
      </c>
      <c r="E3933">
        <f t="shared" si="431"/>
        <v>0</v>
      </c>
      <c r="F3933" s="14">
        <v>43739</v>
      </c>
      <c r="G3933" s="1">
        <f t="shared" si="432"/>
        <v>10</v>
      </c>
      <c r="H3933" s="1">
        <f t="shared" si="433"/>
        <v>2019</v>
      </c>
      <c r="I3933">
        <v>0</v>
      </c>
      <c r="J3933">
        <v>0</v>
      </c>
      <c r="K3933">
        <f t="shared" si="427"/>
        <v>0</v>
      </c>
      <c r="L3933">
        <v>18692</v>
      </c>
      <c r="M3933" s="6">
        <f t="shared" si="428"/>
        <v>0</v>
      </c>
      <c r="N3933" s="6">
        <f t="shared" si="429"/>
        <v>0</v>
      </c>
      <c r="O3933" s="6">
        <f t="shared" si="430"/>
        <v>0</v>
      </c>
      <c r="Q3933">
        <f>_xlfn.XLOOKUP(C3933&amp;G3933&amp;H3933,covid!$E$2:$E$2184,covid!$D$2:$D$2184,0,0,1)</f>
        <v>0</v>
      </c>
    </row>
    <row r="3934" spans="1:17" x14ac:dyDescent="0.3">
      <c r="A3934">
        <f>_xlfn.XLOOKUP(C3934,kamus!$B$2:$B$87,kamus!$A$2:$A$87,0,0,1)</f>
        <v>17</v>
      </c>
      <c r="B3934" t="str">
        <f>_xlfn.XLOOKUP(C3934,kamus!$B$2:$B$87,kamus!$D$2:$D$87,"dihapus",0,1)</f>
        <v>Gamping 2</v>
      </c>
      <c r="C3934" t="s">
        <v>272</v>
      </c>
      <c r="D3934">
        <f>_xlfn.XLOOKUP(C3934,kamus!$B$2:$B$87,kamus!$J$2:$J$87,"dihapus",0,1)</f>
        <v>1</v>
      </c>
      <c r="E3934">
        <f t="shared" si="431"/>
        <v>0</v>
      </c>
      <c r="F3934" s="14">
        <v>43739</v>
      </c>
      <c r="G3934" s="1">
        <f t="shared" si="432"/>
        <v>10</v>
      </c>
      <c r="H3934" s="1">
        <f t="shared" si="433"/>
        <v>2019</v>
      </c>
      <c r="I3934">
        <v>1</v>
      </c>
      <c r="J3934">
        <v>0</v>
      </c>
      <c r="K3934">
        <f t="shared" si="427"/>
        <v>1</v>
      </c>
      <c r="L3934">
        <v>18667</v>
      </c>
      <c r="M3934" s="6">
        <f t="shared" si="428"/>
        <v>5.3570471955857926</v>
      </c>
      <c r="N3934" s="6">
        <f t="shared" si="429"/>
        <v>0</v>
      </c>
      <c r="O3934" s="6">
        <f t="shared" si="430"/>
        <v>5.3570471955857926</v>
      </c>
      <c r="Q3934">
        <f>_xlfn.XLOOKUP(C3934&amp;G3934&amp;H3934,covid!$E$2:$E$2184,covid!$D$2:$D$2184,0,0,1)</f>
        <v>0</v>
      </c>
    </row>
    <row r="3935" spans="1:17" x14ac:dyDescent="0.3">
      <c r="A3935">
        <f>_xlfn.XLOOKUP(C3935,kamus!$B$2:$B$87,kamus!$A$2:$A$87,0,0,1)</f>
        <v>20</v>
      </c>
      <c r="B3935" t="str">
        <f>_xlfn.XLOOKUP(C3935,kamus!$B$2:$B$87,kamus!$D$2:$D$87,"dihapus",0,1)</f>
        <v>Godean 1</v>
      </c>
      <c r="C3935" t="s">
        <v>247</v>
      </c>
      <c r="D3935">
        <f>_xlfn.XLOOKUP(C3935,kamus!$B$2:$B$87,kamus!$J$2:$J$87,"dihapus",0,1)</f>
        <v>1</v>
      </c>
      <c r="E3935">
        <f t="shared" si="431"/>
        <v>0</v>
      </c>
      <c r="F3935" s="14">
        <v>43739</v>
      </c>
      <c r="G3935" s="1">
        <f t="shared" si="432"/>
        <v>10</v>
      </c>
      <c r="H3935" s="1">
        <f t="shared" si="433"/>
        <v>2019</v>
      </c>
      <c r="I3935">
        <v>0</v>
      </c>
      <c r="J3935">
        <v>0</v>
      </c>
      <c r="K3935">
        <f t="shared" si="427"/>
        <v>0</v>
      </c>
      <c r="L3935">
        <v>9743</v>
      </c>
      <c r="M3935" s="6">
        <f t="shared" si="428"/>
        <v>0</v>
      </c>
      <c r="N3935" s="6">
        <f t="shared" si="429"/>
        <v>0</v>
      </c>
      <c r="O3935" s="6">
        <f t="shared" si="430"/>
        <v>0</v>
      </c>
      <c r="Q3935">
        <f>_xlfn.XLOOKUP(C3935&amp;G3935&amp;H3935,covid!$E$2:$E$2184,covid!$D$2:$D$2184,0,0,1)</f>
        <v>0</v>
      </c>
    </row>
    <row r="3936" spans="1:17" x14ac:dyDescent="0.3">
      <c r="A3936">
        <f>_xlfn.XLOOKUP(C3936,kamus!$B$2:$B$87,kamus!$A$2:$A$87,0,0,1)</f>
        <v>21</v>
      </c>
      <c r="B3936" t="str">
        <f>_xlfn.XLOOKUP(C3936,kamus!$B$2:$B$87,kamus!$D$2:$D$87,"dihapus",0,1)</f>
        <v>Godean 1</v>
      </c>
      <c r="C3936" t="s">
        <v>250</v>
      </c>
      <c r="D3936">
        <f>_xlfn.XLOOKUP(C3936,kamus!$B$2:$B$87,kamus!$J$2:$J$87,"dihapus",0,1)</f>
        <v>1</v>
      </c>
      <c r="E3936">
        <f t="shared" si="431"/>
        <v>0</v>
      </c>
      <c r="F3936" s="14">
        <v>43739</v>
      </c>
      <c r="G3936" s="1">
        <f t="shared" si="432"/>
        <v>10</v>
      </c>
      <c r="H3936" s="1">
        <f t="shared" si="433"/>
        <v>2019</v>
      </c>
      <c r="I3936">
        <v>0</v>
      </c>
      <c r="J3936">
        <v>0</v>
      </c>
      <c r="K3936">
        <f t="shared" si="427"/>
        <v>0</v>
      </c>
      <c r="L3936">
        <v>10269</v>
      </c>
      <c r="M3936" s="6">
        <f t="shared" si="428"/>
        <v>0</v>
      </c>
      <c r="N3936" s="6">
        <f t="shared" si="429"/>
        <v>0</v>
      </c>
      <c r="O3936" s="6">
        <f t="shared" si="430"/>
        <v>0</v>
      </c>
      <c r="Q3936">
        <f>_xlfn.XLOOKUP(C3936&amp;G3936&amp;H3936,covid!$E$2:$E$2184,covid!$D$2:$D$2184,0,0,1)</f>
        <v>0</v>
      </c>
    </row>
    <row r="3937" spans="1:17" x14ac:dyDescent="0.3">
      <c r="A3937">
        <f>_xlfn.XLOOKUP(C3937,kamus!$B$2:$B$87,kamus!$A$2:$A$87,0,0,1)</f>
        <v>19</v>
      </c>
      <c r="B3937" t="str">
        <f>_xlfn.XLOOKUP(C3937,kamus!$B$2:$B$87,kamus!$D$2:$D$87,"dihapus",0,1)</f>
        <v>Godean 1</v>
      </c>
      <c r="C3937" t="s">
        <v>251</v>
      </c>
      <c r="D3937">
        <f>_xlfn.XLOOKUP(C3937,kamus!$B$2:$B$87,kamus!$J$2:$J$87,"dihapus",0,1)</f>
        <v>1</v>
      </c>
      <c r="E3937">
        <f t="shared" si="431"/>
        <v>0</v>
      </c>
      <c r="F3937" s="14">
        <v>43739</v>
      </c>
      <c r="G3937" s="1">
        <f t="shared" si="432"/>
        <v>10</v>
      </c>
      <c r="H3937" s="1">
        <f t="shared" si="433"/>
        <v>2019</v>
      </c>
      <c r="I3937">
        <v>0</v>
      </c>
      <c r="J3937">
        <v>0</v>
      </c>
      <c r="K3937">
        <f t="shared" si="427"/>
        <v>0</v>
      </c>
      <c r="L3937">
        <v>9159</v>
      </c>
      <c r="M3937" s="6">
        <f t="shared" si="428"/>
        <v>0</v>
      </c>
      <c r="N3937" s="6">
        <f t="shared" si="429"/>
        <v>0</v>
      </c>
      <c r="O3937" s="6">
        <f t="shared" si="430"/>
        <v>0</v>
      </c>
      <c r="Q3937">
        <f>_xlfn.XLOOKUP(C3937&amp;G3937&amp;H3937,covid!$E$2:$E$2184,covid!$D$2:$D$2184,0,0,1)</f>
        <v>0</v>
      </c>
    </row>
    <row r="3938" spans="1:17" x14ac:dyDescent="0.3">
      <c r="A3938">
        <f>_xlfn.XLOOKUP(C3938,kamus!$B$2:$B$87,kamus!$A$2:$A$87,0,0,1)</f>
        <v>18</v>
      </c>
      <c r="B3938" t="str">
        <f>_xlfn.XLOOKUP(C3938,kamus!$B$2:$B$87,kamus!$D$2:$D$87,"dihapus",0,1)</f>
        <v>Godean 1</v>
      </c>
      <c r="C3938" t="s">
        <v>252</v>
      </c>
      <c r="D3938">
        <f>_xlfn.XLOOKUP(C3938,kamus!$B$2:$B$87,kamus!$J$2:$J$87,"dihapus",0,1)</f>
        <v>0</v>
      </c>
      <c r="E3938">
        <f t="shared" si="431"/>
        <v>0</v>
      </c>
      <c r="F3938" s="14">
        <v>43739</v>
      </c>
      <c r="G3938" s="1">
        <f t="shared" si="432"/>
        <v>10</v>
      </c>
      <c r="H3938" s="1">
        <f t="shared" si="433"/>
        <v>2019</v>
      </c>
      <c r="I3938">
        <v>0</v>
      </c>
      <c r="J3938">
        <v>0</v>
      </c>
      <c r="K3938">
        <f t="shared" si="427"/>
        <v>0</v>
      </c>
      <c r="L3938">
        <v>6607</v>
      </c>
      <c r="M3938" s="6">
        <f t="shared" si="428"/>
        <v>0</v>
      </c>
      <c r="N3938" s="6">
        <f t="shared" si="429"/>
        <v>0</v>
      </c>
      <c r="O3938" s="6">
        <f t="shared" si="430"/>
        <v>0</v>
      </c>
      <c r="Q3938">
        <f>_xlfn.XLOOKUP(C3938&amp;G3938&amp;H3938,covid!$E$2:$E$2184,covid!$D$2:$D$2184,0,0,1)</f>
        <v>0</v>
      </c>
    </row>
    <row r="3939" spans="1:17" x14ac:dyDescent="0.3">
      <c r="A3939">
        <f>_xlfn.XLOOKUP(C3939,kamus!$B$2:$B$87,kamus!$A$2:$A$87,0,0,1)</f>
        <v>23</v>
      </c>
      <c r="B3939" t="str">
        <f>_xlfn.XLOOKUP(C3939,kamus!$B$2:$B$87,kamus!$D$2:$D$87,"dihapus",0,1)</f>
        <v>Godean 2</v>
      </c>
      <c r="C3939" t="s">
        <v>248</v>
      </c>
      <c r="D3939">
        <f>_xlfn.XLOOKUP(C3939,kamus!$B$2:$B$87,kamus!$J$2:$J$87,"dihapus",0,1)</f>
        <v>1</v>
      </c>
      <c r="E3939">
        <f t="shared" si="431"/>
        <v>0</v>
      </c>
      <c r="F3939" s="14">
        <v>43739</v>
      </c>
      <c r="G3939" s="1">
        <f t="shared" si="432"/>
        <v>10</v>
      </c>
      <c r="H3939" s="1">
        <f t="shared" si="433"/>
        <v>2019</v>
      </c>
      <c r="I3939">
        <v>0</v>
      </c>
      <c r="J3939">
        <v>0</v>
      </c>
      <c r="K3939">
        <f t="shared" si="427"/>
        <v>0</v>
      </c>
      <c r="L3939">
        <v>17439</v>
      </c>
      <c r="M3939" s="6">
        <f t="shared" si="428"/>
        <v>0</v>
      </c>
      <c r="N3939" s="6">
        <f t="shared" si="429"/>
        <v>0</v>
      </c>
      <c r="O3939" s="6">
        <f t="shared" si="430"/>
        <v>0</v>
      </c>
      <c r="Q3939">
        <f>_xlfn.XLOOKUP(C3939&amp;G3939&amp;H3939,covid!$E$2:$E$2184,covid!$D$2:$D$2184,0,0,1)</f>
        <v>0</v>
      </c>
    </row>
    <row r="3940" spans="1:17" x14ac:dyDescent="0.3">
      <c r="A3940">
        <f>_xlfn.XLOOKUP(C3940,kamus!$B$2:$B$87,kamus!$A$2:$A$87,0,0,1)</f>
        <v>22</v>
      </c>
      <c r="B3940" t="str">
        <f>_xlfn.XLOOKUP(C3940,kamus!$B$2:$B$87,kamus!$D$2:$D$87,"dihapus",0,1)</f>
        <v>Godean 2</v>
      </c>
      <c r="C3940" t="s">
        <v>249</v>
      </c>
      <c r="D3940">
        <f>_xlfn.XLOOKUP(C3940,kamus!$B$2:$B$87,kamus!$J$2:$J$87,"dihapus",0,1)</f>
        <v>1</v>
      </c>
      <c r="E3940">
        <f t="shared" si="431"/>
        <v>0</v>
      </c>
      <c r="F3940" s="14">
        <v>43739</v>
      </c>
      <c r="G3940" s="1">
        <f t="shared" si="432"/>
        <v>10</v>
      </c>
      <c r="H3940" s="1">
        <f t="shared" si="433"/>
        <v>2019</v>
      </c>
      <c r="I3940">
        <v>0</v>
      </c>
      <c r="J3940">
        <v>0</v>
      </c>
      <c r="K3940">
        <f t="shared" si="427"/>
        <v>0</v>
      </c>
      <c r="L3940">
        <v>12380</v>
      </c>
      <c r="M3940" s="6">
        <f t="shared" si="428"/>
        <v>0</v>
      </c>
      <c r="N3940" s="6">
        <f t="shared" si="429"/>
        <v>0</v>
      </c>
      <c r="O3940" s="6">
        <f t="shared" si="430"/>
        <v>0</v>
      </c>
      <c r="Q3940">
        <f>_xlfn.XLOOKUP(C3940&amp;G3940&amp;H3940,covid!$E$2:$E$2184,covid!$D$2:$D$2184,0,0,1)</f>
        <v>0</v>
      </c>
    </row>
    <row r="3941" spans="1:17" x14ac:dyDescent="0.3">
      <c r="A3941">
        <f>_xlfn.XLOOKUP(C3941,kamus!$B$2:$B$87,kamus!$A$2:$A$87,0,0,1)</f>
        <v>24</v>
      </c>
      <c r="B3941" t="str">
        <f>_xlfn.XLOOKUP(C3941,kamus!$B$2:$B$87,kamus!$D$2:$D$87,"dihapus",0,1)</f>
        <v>Godean 2</v>
      </c>
      <c r="C3941" t="s">
        <v>253</v>
      </c>
      <c r="D3941">
        <f>_xlfn.XLOOKUP(C3941,kamus!$B$2:$B$87,kamus!$J$2:$J$87,"dihapus",0,1)</f>
        <v>0</v>
      </c>
      <c r="E3941">
        <f t="shared" si="431"/>
        <v>0</v>
      </c>
      <c r="F3941" s="14">
        <v>43739</v>
      </c>
      <c r="G3941" s="1">
        <f t="shared" si="432"/>
        <v>10</v>
      </c>
      <c r="H3941" s="1">
        <f t="shared" si="433"/>
        <v>2019</v>
      </c>
      <c r="I3941">
        <v>0</v>
      </c>
      <c r="J3941">
        <v>0</v>
      </c>
      <c r="K3941">
        <f t="shared" si="427"/>
        <v>0</v>
      </c>
      <c r="L3941">
        <v>7087</v>
      </c>
      <c r="M3941" s="6">
        <f t="shared" si="428"/>
        <v>0</v>
      </c>
      <c r="N3941" s="6">
        <f t="shared" si="429"/>
        <v>0</v>
      </c>
      <c r="O3941" s="6">
        <f t="shared" si="430"/>
        <v>0</v>
      </c>
      <c r="Q3941">
        <f>_xlfn.XLOOKUP(C3941&amp;G3941&amp;H3941,covid!$E$2:$E$2184,covid!$D$2:$D$2184,0,0,1)</f>
        <v>0</v>
      </c>
    </row>
    <row r="3942" spans="1:17" x14ac:dyDescent="0.3">
      <c r="A3942">
        <f>_xlfn.XLOOKUP(C3942,kamus!$B$2:$B$87,kamus!$A$2:$A$87,0,0,1)</f>
        <v>27</v>
      </c>
      <c r="B3942" t="str">
        <f>_xlfn.XLOOKUP(C3942,kamus!$B$2:$B$87,kamus!$D$2:$D$87,"dihapus",0,1)</f>
        <v>Kalasan</v>
      </c>
      <c r="C3942" t="s">
        <v>235</v>
      </c>
      <c r="D3942">
        <f>_xlfn.XLOOKUP(C3942,kamus!$B$2:$B$87,kamus!$J$2:$J$87,"dihapus",0,1)</f>
        <v>1</v>
      </c>
      <c r="E3942">
        <f t="shared" si="431"/>
        <v>0</v>
      </c>
      <c r="F3942" s="14">
        <v>43739</v>
      </c>
      <c r="G3942" s="1">
        <f t="shared" si="432"/>
        <v>10</v>
      </c>
      <c r="H3942" s="1">
        <f t="shared" si="433"/>
        <v>2019</v>
      </c>
      <c r="I3942">
        <v>0</v>
      </c>
      <c r="J3942">
        <v>5</v>
      </c>
      <c r="K3942">
        <f t="shared" si="427"/>
        <v>5</v>
      </c>
      <c r="L3942">
        <v>38337</v>
      </c>
      <c r="M3942" s="6">
        <f t="shared" si="428"/>
        <v>0</v>
      </c>
      <c r="N3942" s="6">
        <f t="shared" si="429"/>
        <v>13.042230743146307</v>
      </c>
      <c r="O3942" s="6">
        <f t="shared" si="430"/>
        <v>13.042230743146307</v>
      </c>
      <c r="Q3942">
        <f>_xlfn.XLOOKUP(C3942&amp;G3942&amp;H3942,covid!$E$2:$E$2184,covid!$D$2:$D$2184,0,0,1)</f>
        <v>0</v>
      </c>
    </row>
    <row r="3943" spans="1:17" x14ac:dyDescent="0.3">
      <c r="A3943">
        <f>_xlfn.XLOOKUP(C3943,kamus!$B$2:$B$87,kamus!$A$2:$A$87,0,0,1)</f>
        <v>28</v>
      </c>
      <c r="B3943" t="str">
        <f>_xlfn.XLOOKUP(C3943,kamus!$B$2:$B$87,kamus!$D$2:$D$87,"dihapus",0,1)</f>
        <v>Kalasan</v>
      </c>
      <c r="C3943" t="s">
        <v>239</v>
      </c>
      <c r="D3943">
        <f>_xlfn.XLOOKUP(C3943,kamus!$B$2:$B$87,kamus!$J$2:$J$87,"dihapus",0,1)</f>
        <v>0</v>
      </c>
      <c r="E3943">
        <f t="shared" si="431"/>
        <v>0</v>
      </c>
      <c r="F3943" s="14">
        <v>43739</v>
      </c>
      <c r="G3943" s="1">
        <f t="shared" si="432"/>
        <v>10</v>
      </c>
      <c r="H3943" s="1">
        <f t="shared" si="433"/>
        <v>2019</v>
      </c>
      <c r="I3943">
        <v>0</v>
      </c>
      <c r="J3943">
        <v>3</v>
      </c>
      <c r="K3943">
        <f t="shared" si="427"/>
        <v>3</v>
      </c>
      <c r="L3943">
        <v>13744</v>
      </c>
      <c r="M3943" s="6">
        <f t="shared" si="428"/>
        <v>0</v>
      </c>
      <c r="N3943" s="6">
        <f t="shared" si="429"/>
        <v>21.827706635622818</v>
      </c>
      <c r="O3943" s="6">
        <f t="shared" si="430"/>
        <v>21.827706635622818</v>
      </c>
      <c r="Q3943">
        <f>_xlfn.XLOOKUP(C3943&amp;G3943&amp;H3943,covid!$E$2:$E$2184,covid!$D$2:$D$2184,0,0,1)</f>
        <v>0</v>
      </c>
    </row>
    <row r="3944" spans="1:17" x14ac:dyDescent="0.3">
      <c r="A3944">
        <f>_xlfn.XLOOKUP(C3944,kamus!$B$2:$B$87,kamus!$A$2:$A$87,0,0,1)</f>
        <v>25</v>
      </c>
      <c r="B3944" t="str">
        <f>_xlfn.XLOOKUP(C3944,kamus!$B$2:$B$87,kamus!$D$2:$D$87,"dihapus",0,1)</f>
        <v>Kalasan</v>
      </c>
      <c r="C3944" t="s">
        <v>265</v>
      </c>
      <c r="D3944">
        <f>_xlfn.XLOOKUP(C3944,kamus!$B$2:$B$87,kamus!$J$2:$J$87,"dihapus",0,1)</f>
        <v>1</v>
      </c>
      <c r="E3944">
        <f t="shared" si="431"/>
        <v>0</v>
      </c>
      <c r="F3944" s="14">
        <v>43739</v>
      </c>
      <c r="G3944" s="1">
        <f t="shared" si="432"/>
        <v>10</v>
      </c>
      <c r="H3944" s="1">
        <f t="shared" si="433"/>
        <v>2019</v>
      </c>
      <c r="I3944">
        <v>0</v>
      </c>
      <c r="J3944">
        <v>1</v>
      </c>
      <c r="K3944">
        <f t="shared" si="427"/>
        <v>1</v>
      </c>
      <c r="L3944">
        <v>17169</v>
      </c>
      <c r="M3944" s="6">
        <f t="shared" si="428"/>
        <v>0</v>
      </c>
      <c r="N3944" s="6">
        <f t="shared" si="429"/>
        <v>5.8244510454889626</v>
      </c>
      <c r="O3944" s="6">
        <f t="shared" si="430"/>
        <v>5.8244510454889626</v>
      </c>
      <c r="Q3944">
        <f>_xlfn.XLOOKUP(C3944&amp;G3944&amp;H3944,covid!$E$2:$E$2184,covid!$D$2:$D$2184,0,0,1)</f>
        <v>0</v>
      </c>
    </row>
    <row r="3945" spans="1:17" x14ac:dyDescent="0.3">
      <c r="A3945">
        <f>_xlfn.XLOOKUP(C3945,kamus!$B$2:$B$87,kamus!$A$2:$A$87,0,0,1)</f>
        <v>26</v>
      </c>
      <c r="B3945" t="str">
        <f>_xlfn.XLOOKUP(C3945,kamus!$B$2:$B$87,kamus!$D$2:$D$87,"dihapus",0,1)</f>
        <v>Kalasan</v>
      </c>
      <c r="C3945" t="s">
        <v>269</v>
      </c>
      <c r="D3945">
        <f>_xlfn.XLOOKUP(C3945,kamus!$B$2:$B$87,kamus!$J$2:$J$87,"dihapus",0,1)</f>
        <v>1</v>
      </c>
      <c r="E3945">
        <f t="shared" si="431"/>
        <v>0</v>
      </c>
      <c r="F3945" s="14">
        <v>43739</v>
      </c>
      <c r="G3945" s="1">
        <f t="shared" si="432"/>
        <v>10</v>
      </c>
      <c r="H3945" s="1">
        <f t="shared" si="433"/>
        <v>2019</v>
      </c>
      <c r="I3945">
        <v>1</v>
      </c>
      <c r="J3945">
        <v>2</v>
      </c>
      <c r="K3945">
        <f t="shared" si="427"/>
        <v>3</v>
      </c>
      <c r="L3945">
        <v>18588</v>
      </c>
      <c r="M3945" s="6">
        <f t="shared" si="428"/>
        <v>5.3798149343662578</v>
      </c>
      <c r="N3945" s="6">
        <f t="shared" si="429"/>
        <v>10.759629868732516</v>
      </c>
      <c r="O3945" s="6">
        <f t="shared" si="430"/>
        <v>16.139444803098772</v>
      </c>
      <c r="Q3945">
        <f>_xlfn.XLOOKUP(C3945&amp;G3945&amp;H3945,covid!$E$2:$E$2184,covid!$D$2:$D$2184,0,0,1)</f>
        <v>0</v>
      </c>
    </row>
    <row r="3946" spans="1:17" x14ac:dyDescent="0.3">
      <c r="A3946">
        <f>_xlfn.XLOOKUP(C3946,kamus!$B$2:$B$87,kamus!$A$2:$A$87,0,0,1)</f>
        <v>33</v>
      </c>
      <c r="B3946" t="str">
        <f>_xlfn.XLOOKUP(C3946,kamus!$B$2:$B$87,kamus!$D$2:$D$87,"dihapus",0,1)</f>
        <v>Minggir</v>
      </c>
      <c r="C3946" t="s">
        <v>241</v>
      </c>
      <c r="D3946">
        <f>_xlfn.XLOOKUP(C3946,kamus!$B$2:$B$87,kamus!$J$2:$J$87,"dihapus",0,1)</f>
        <v>0</v>
      </c>
      <c r="E3946">
        <f t="shared" si="431"/>
        <v>0</v>
      </c>
      <c r="F3946" s="14">
        <v>43739</v>
      </c>
      <c r="G3946" s="1">
        <f t="shared" si="432"/>
        <v>10</v>
      </c>
      <c r="H3946" s="1">
        <f t="shared" si="433"/>
        <v>2019</v>
      </c>
      <c r="I3946">
        <v>0</v>
      </c>
      <c r="J3946">
        <v>1</v>
      </c>
      <c r="K3946">
        <f t="shared" si="427"/>
        <v>1</v>
      </c>
      <c r="L3946">
        <v>8300</v>
      </c>
      <c r="M3946" s="6">
        <f t="shared" si="428"/>
        <v>0</v>
      </c>
      <c r="N3946" s="6">
        <f t="shared" si="429"/>
        <v>12.048192771084336</v>
      </c>
      <c r="O3946" s="6">
        <f t="shared" si="430"/>
        <v>12.048192771084336</v>
      </c>
      <c r="Q3946">
        <f>_xlfn.XLOOKUP(C3946&amp;G3946&amp;H3946,covid!$E$2:$E$2184,covid!$D$2:$D$2184,0,0,1)</f>
        <v>0</v>
      </c>
    </row>
    <row r="3947" spans="1:17" x14ac:dyDescent="0.3">
      <c r="A3947">
        <f>_xlfn.XLOOKUP(C3947,kamus!$B$2:$B$87,kamus!$A$2:$A$87,0,0,1)</f>
        <v>31</v>
      </c>
      <c r="B3947" t="str">
        <f>_xlfn.XLOOKUP(C3947,kamus!$B$2:$B$87,kamus!$D$2:$D$87,"dihapus",0,1)</f>
        <v>Minggir</v>
      </c>
      <c r="C3947" t="s">
        <v>242</v>
      </c>
      <c r="D3947">
        <f>_xlfn.XLOOKUP(C3947,kamus!$B$2:$B$87,kamus!$J$2:$J$87,"dihapus",0,1)</f>
        <v>0</v>
      </c>
      <c r="E3947">
        <f t="shared" si="431"/>
        <v>0</v>
      </c>
      <c r="F3947" s="14">
        <v>43739</v>
      </c>
      <c r="G3947" s="1">
        <f t="shared" si="432"/>
        <v>10</v>
      </c>
      <c r="H3947" s="1">
        <f t="shared" si="433"/>
        <v>2019</v>
      </c>
      <c r="I3947">
        <v>0</v>
      </c>
      <c r="J3947">
        <v>0</v>
      </c>
      <c r="K3947">
        <f t="shared" si="427"/>
        <v>0</v>
      </c>
      <c r="L3947">
        <v>3637</v>
      </c>
      <c r="M3947" s="6">
        <f t="shared" si="428"/>
        <v>0</v>
      </c>
      <c r="N3947" s="6">
        <f t="shared" si="429"/>
        <v>0</v>
      </c>
      <c r="O3947" s="6">
        <f t="shared" si="430"/>
        <v>0</v>
      </c>
      <c r="Q3947">
        <f>_xlfn.XLOOKUP(C3947&amp;G3947&amp;H3947,covid!$E$2:$E$2184,covid!$D$2:$D$2184,0,0,1)</f>
        <v>0</v>
      </c>
    </row>
    <row r="3948" spans="1:17" x14ac:dyDescent="0.3">
      <c r="A3948">
        <f>_xlfn.XLOOKUP(C3948,kamus!$B$2:$B$87,kamus!$A$2:$A$87,0,0,1)</f>
        <v>32</v>
      </c>
      <c r="B3948" t="str">
        <f>_xlfn.XLOOKUP(C3948,kamus!$B$2:$B$87,kamus!$D$2:$D$87,"dihapus",0,1)</f>
        <v>Minggir</v>
      </c>
      <c r="C3948" t="s">
        <v>243</v>
      </c>
      <c r="D3948">
        <f>_xlfn.XLOOKUP(C3948,kamus!$B$2:$B$87,kamus!$J$2:$J$87,"dihapus",0,1)</f>
        <v>0</v>
      </c>
      <c r="E3948">
        <f t="shared" si="431"/>
        <v>0</v>
      </c>
      <c r="F3948" s="14">
        <v>43739</v>
      </c>
      <c r="G3948" s="1">
        <f t="shared" si="432"/>
        <v>10</v>
      </c>
      <c r="H3948" s="1">
        <f t="shared" si="433"/>
        <v>2019</v>
      </c>
      <c r="I3948">
        <v>0</v>
      </c>
      <c r="J3948">
        <v>0</v>
      </c>
      <c r="K3948">
        <f t="shared" si="427"/>
        <v>0</v>
      </c>
      <c r="L3948">
        <v>7033</v>
      </c>
      <c r="M3948" s="6">
        <f t="shared" si="428"/>
        <v>0</v>
      </c>
      <c r="N3948" s="6">
        <f t="shared" si="429"/>
        <v>0</v>
      </c>
      <c r="O3948" s="6">
        <f t="shared" si="430"/>
        <v>0</v>
      </c>
      <c r="Q3948">
        <f>_xlfn.XLOOKUP(C3948&amp;G3948&amp;H3948,covid!$E$2:$E$2184,covid!$D$2:$D$2184,0,0,1)</f>
        <v>0</v>
      </c>
    </row>
    <row r="3949" spans="1:17" x14ac:dyDescent="0.3">
      <c r="A3949">
        <f>_xlfn.XLOOKUP(C3949,kamus!$B$2:$B$87,kamus!$A$2:$A$87,0,0,1)</f>
        <v>30</v>
      </c>
      <c r="B3949" t="str">
        <f>_xlfn.XLOOKUP(C3949,kamus!$B$2:$B$87,kamus!$D$2:$D$87,"dihapus",0,1)</f>
        <v>Minggir</v>
      </c>
      <c r="C3949" t="s">
        <v>244</v>
      </c>
      <c r="D3949">
        <f>_xlfn.XLOOKUP(C3949,kamus!$B$2:$B$87,kamus!$J$2:$J$87,"dihapus",0,1)</f>
        <v>0</v>
      </c>
      <c r="E3949">
        <f t="shared" si="431"/>
        <v>0</v>
      </c>
      <c r="F3949" s="14">
        <v>43739</v>
      </c>
      <c r="G3949" s="1">
        <f t="shared" si="432"/>
        <v>10</v>
      </c>
      <c r="H3949" s="1">
        <f t="shared" si="433"/>
        <v>2019</v>
      </c>
      <c r="I3949">
        <v>0</v>
      </c>
      <c r="J3949">
        <v>0</v>
      </c>
      <c r="K3949">
        <f t="shared" si="427"/>
        <v>0</v>
      </c>
      <c r="L3949">
        <v>8777</v>
      </c>
      <c r="M3949" s="6">
        <f t="shared" si="428"/>
        <v>0</v>
      </c>
      <c r="N3949" s="6">
        <f t="shared" si="429"/>
        <v>0</v>
      </c>
      <c r="O3949" s="6">
        <f t="shared" si="430"/>
        <v>0</v>
      </c>
      <c r="Q3949">
        <f>_xlfn.XLOOKUP(C3949&amp;G3949&amp;H3949,covid!$E$2:$E$2184,covid!$D$2:$D$2184,0,0,1)</f>
        <v>0</v>
      </c>
    </row>
    <row r="3950" spans="1:17" x14ac:dyDescent="0.3">
      <c r="A3950">
        <f>_xlfn.XLOOKUP(C3950,kamus!$B$2:$B$87,kamus!$A$2:$A$87,0,0,1)</f>
        <v>29</v>
      </c>
      <c r="B3950" t="str">
        <f>_xlfn.XLOOKUP(C3950,kamus!$B$2:$B$87,kamus!$D$2:$D$87,"dihapus",0,1)</f>
        <v>Minggir</v>
      </c>
      <c r="C3950" t="s">
        <v>245</v>
      </c>
      <c r="D3950">
        <f>_xlfn.XLOOKUP(C3950,kamus!$B$2:$B$87,kamus!$J$2:$J$87,"dihapus",0,1)</f>
        <v>0</v>
      </c>
      <c r="E3950">
        <f t="shared" si="431"/>
        <v>0</v>
      </c>
      <c r="F3950" s="14">
        <v>43739</v>
      </c>
      <c r="G3950" s="1">
        <f t="shared" si="432"/>
        <v>10</v>
      </c>
      <c r="H3950" s="1">
        <f t="shared" si="433"/>
        <v>2019</v>
      </c>
      <c r="I3950">
        <v>0</v>
      </c>
      <c r="J3950">
        <v>0</v>
      </c>
      <c r="K3950">
        <f t="shared" si="427"/>
        <v>0</v>
      </c>
      <c r="L3950">
        <v>5165</v>
      </c>
      <c r="M3950" s="6">
        <f t="shared" si="428"/>
        <v>0</v>
      </c>
      <c r="N3950" s="6">
        <f t="shared" si="429"/>
        <v>0</v>
      </c>
      <c r="O3950" s="6">
        <f t="shared" si="430"/>
        <v>0</v>
      </c>
      <c r="Q3950">
        <f>_xlfn.XLOOKUP(C3950&amp;G3950&amp;H3950,covid!$E$2:$E$2184,covid!$D$2:$D$2184,0,0,1)</f>
        <v>0</v>
      </c>
    </row>
    <row r="3951" spans="1:17" x14ac:dyDescent="0.3">
      <c r="A3951">
        <f>_xlfn.XLOOKUP(C3951,kamus!$B$2:$B$87,kamus!$A$2:$A$87,0,0,1)</f>
        <v>35</v>
      </c>
      <c r="B3951" t="str">
        <f>_xlfn.XLOOKUP(C3951,kamus!$B$2:$B$87,kamus!$D$2:$D$87,"dihapus",0,1)</f>
        <v>Mlati 1</v>
      </c>
      <c r="C3951" t="s">
        <v>240</v>
      </c>
      <c r="D3951">
        <f>_xlfn.XLOOKUP(C3951,kamus!$B$2:$B$87,kamus!$J$2:$J$87,"dihapus",0,1)</f>
        <v>1</v>
      </c>
      <c r="E3951">
        <f t="shared" si="431"/>
        <v>0</v>
      </c>
      <c r="F3951" s="14">
        <v>43739</v>
      </c>
      <c r="G3951" s="1">
        <f t="shared" si="432"/>
        <v>10</v>
      </c>
      <c r="H3951" s="1">
        <f t="shared" si="433"/>
        <v>2019</v>
      </c>
      <c r="I3951">
        <v>0</v>
      </c>
      <c r="J3951">
        <v>0</v>
      </c>
      <c r="K3951">
        <f t="shared" si="427"/>
        <v>0</v>
      </c>
      <c r="L3951">
        <v>18886</v>
      </c>
      <c r="M3951" s="6">
        <f t="shared" si="428"/>
        <v>0</v>
      </c>
      <c r="N3951" s="6">
        <f t="shared" si="429"/>
        <v>0</v>
      </c>
      <c r="O3951" s="6">
        <f t="shared" si="430"/>
        <v>0</v>
      </c>
      <c r="Q3951">
        <f>_xlfn.XLOOKUP(C3951&amp;G3951&amp;H3951,covid!$E$2:$E$2184,covid!$D$2:$D$2184,0,0,1)</f>
        <v>0</v>
      </c>
    </row>
    <row r="3952" spans="1:17" x14ac:dyDescent="0.3">
      <c r="A3952">
        <f>_xlfn.XLOOKUP(C3952,kamus!$B$2:$B$87,kamus!$A$2:$A$87,0,0,1)</f>
        <v>34</v>
      </c>
      <c r="B3952" t="str">
        <f>_xlfn.XLOOKUP(C3952,kamus!$B$2:$B$87,kamus!$D$2:$D$87,"dihapus",0,1)</f>
        <v>Mlati 1</v>
      </c>
      <c r="C3952" t="s">
        <v>254</v>
      </c>
      <c r="D3952">
        <f>_xlfn.XLOOKUP(C3952,kamus!$B$2:$B$87,kamus!$J$2:$J$87,"dihapus",0,1)</f>
        <v>1</v>
      </c>
      <c r="E3952">
        <f t="shared" si="431"/>
        <v>0</v>
      </c>
      <c r="F3952" s="14">
        <v>43739</v>
      </c>
      <c r="G3952" s="1">
        <f t="shared" si="432"/>
        <v>10</v>
      </c>
      <c r="H3952" s="1">
        <f t="shared" si="433"/>
        <v>2019</v>
      </c>
      <c r="I3952">
        <v>0</v>
      </c>
      <c r="J3952">
        <v>0</v>
      </c>
      <c r="K3952">
        <f t="shared" si="427"/>
        <v>0</v>
      </c>
      <c r="L3952">
        <v>35345</v>
      </c>
      <c r="M3952" s="6">
        <f t="shared" si="428"/>
        <v>0</v>
      </c>
      <c r="N3952" s="6">
        <f t="shared" si="429"/>
        <v>0</v>
      </c>
      <c r="O3952" s="6">
        <f t="shared" si="430"/>
        <v>0</v>
      </c>
      <c r="Q3952">
        <f>_xlfn.XLOOKUP(C3952&amp;G3952&amp;H3952,covid!$E$2:$E$2184,covid!$D$2:$D$2184,0,0,1)</f>
        <v>0</v>
      </c>
    </row>
    <row r="3953" spans="1:17" x14ac:dyDescent="0.3">
      <c r="A3953">
        <f>_xlfn.XLOOKUP(C3953,kamus!$B$2:$B$87,kamus!$A$2:$A$87,0,0,1)</f>
        <v>38</v>
      </c>
      <c r="B3953" t="str">
        <f>_xlfn.XLOOKUP(C3953,kamus!$B$2:$B$87,kamus!$D$2:$D$87,"dihapus",0,1)</f>
        <v>Mlati 2</v>
      </c>
      <c r="C3953" t="s">
        <v>258</v>
      </c>
      <c r="D3953">
        <f>_xlfn.XLOOKUP(C3953,kamus!$B$2:$B$87,kamus!$J$2:$J$87,"dihapus",0,1)</f>
        <v>0</v>
      </c>
      <c r="E3953">
        <f t="shared" si="431"/>
        <v>0</v>
      </c>
      <c r="F3953" s="14">
        <v>43739</v>
      </c>
      <c r="G3953" s="1">
        <f t="shared" si="432"/>
        <v>10</v>
      </c>
      <c r="H3953" s="1">
        <f t="shared" si="433"/>
        <v>2019</v>
      </c>
      <c r="I3953">
        <v>0</v>
      </c>
      <c r="J3953">
        <v>0</v>
      </c>
      <c r="K3953">
        <f t="shared" si="427"/>
        <v>0</v>
      </c>
      <c r="L3953">
        <v>16653</v>
      </c>
      <c r="M3953" s="6">
        <f t="shared" si="428"/>
        <v>0</v>
      </c>
      <c r="N3953" s="6">
        <f t="shared" si="429"/>
        <v>0</v>
      </c>
      <c r="O3953" s="6">
        <f t="shared" si="430"/>
        <v>0</v>
      </c>
      <c r="Q3953">
        <f>_xlfn.XLOOKUP(C3953&amp;G3953&amp;H3953,covid!$E$2:$E$2184,covid!$D$2:$D$2184,0,0,1)</f>
        <v>0</v>
      </c>
    </row>
    <row r="3954" spans="1:17" x14ac:dyDescent="0.3">
      <c r="A3954">
        <f>_xlfn.XLOOKUP(C3954,kamus!$B$2:$B$87,kamus!$A$2:$A$87,0,0,1)</f>
        <v>36</v>
      </c>
      <c r="B3954" t="str">
        <f>_xlfn.XLOOKUP(C3954,kamus!$B$2:$B$87,kamus!$D$2:$D$87,"dihapus",0,1)</f>
        <v>Mlati 2</v>
      </c>
      <c r="C3954" t="s">
        <v>268</v>
      </c>
      <c r="D3954">
        <f>_xlfn.XLOOKUP(C3954,kamus!$B$2:$B$87,kamus!$J$2:$J$87,"dihapus",0,1)</f>
        <v>1</v>
      </c>
      <c r="E3954">
        <f t="shared" si="431"/>
        <v>0</v>
      </c>
      <c r="F3954" s="14">
        <v>43739</v>
      </c>
      <c r="G3954" s="1">
        <f t="shared" si="432"/>
        <v>10</v>
      </c>
      <c r="H3954" s="1">
        <f t="shared" si="433"/>
        <v>2019</v>
      </c>
      <c r="I3954">
        <v>0</v>
      </c>
      <c r="J3954">
        <v>0</v>
      </c>
      <c r="K3954">
        <f t="shared" si="427"/>
        <v>0</v>
      </c>
      <c r="L3954">
        <v>11526</v>
      </c>
      <c r="M3954" s="6">
        <f t="shared" si="428"/>
        <v>0</v>
      </c>
      <c r="N3954" s="6">
        <f t="shared" si="429"/>
        <v>0</v>
      </c>
      <c r="O3954" s="6">
        <f t="shared" si="430"/>
        <v>0</v>
      </c>
      <c r="Q3954">
        <f>_xlfn.XLOOKUP(C3954&amp;G3954&amp;H3954,covid!$E$2:$E$2184,covid!$D$2:$D$2184,0,0,1)</f>
        <v>0</v>
      </c>
    </row>
    <row r="3955" spans="1:17" x14ac:dyDescent="0.3">
      <c r="A3955">
        <f>_xlfn.XLOOKUP(C3955,kamus!$B$2:$B$87,kamus!$A$2:$A$87,0,0,1)</f>
        <v>37</v>
      </c>
      <c r="B3955" t="str">
        <f>_xlfn.XLOOKUP(C3955,kamus!$B$2:$B$87,kamus!$D$2:$D$87,"dihapus",0,1)</f>
        <v>Mlati 2</v>
      </c>
      <c r="C3955" t="s">
        <v>270</v>
      </c>
      <c r="D3955">
        <f>_xlfn.XLOOKUP(C3955,kamus!$B$2:$B$87,kamus!$J$2:$J$87,"dihapus",0,1)</f>
        <v>1</v>
      </c>
      <c r="E3955">
        <f t="shared" si="431"/>
        <v>0</v>
      </c>
      <c r="F3955" s="14">
        <v>43739</v>
      </c>
      <c r="G3955" s="1">
        <f t="shared" si="432"/>
        <v>10</v>
      </c>
      <c r="H3955" s="1">
        <f t="shared" si="433"/>
        <v>2019</v>
      </c>
      <c r="I3955">
        <v>0</v>
      </c>
      <c r="J3955">
        <v>0</v>
      </c>
      <c r="K3955">
        <f t="shared" si="427"/>
        <v>0</v>
      </c>
      <c r="L3955">
        <v>13694</v>
      </c>
      <c r="M3955" s="6">
        <f t="shared" si="428"/>
        <v>0</v>
      </c>
      <c r="N3955" s="6">
        <f t="shared" si="429"/>
        <v>0</v>
      </c>
      <c r="O3955" s="6">
        <f t="shared" si="430"/>
        <v>0</v>
      </c>
      <c r="Q3955">
        <f>_xlfn.XLOOKUP(C3955&amp;G3955&amp;H3955,covid!$E$2:$E$2184,covid!$D$2:$D$2184,0,0,1)</f>
        <v>0</v>
      </c>
    </row>
    <row r="3956" spans="1:17" x14ac:dyDescent="0.3">
      <c r="A3956">
        <f>_xlfn.XLOOKUP(C3956,kamus!$B$2:$B$87,kamus!$A$2:$A$87,0,0,1)</f>
        <v>39</v>
      </c>
      <c r="B3956" t="str">
        <f>_xlfn.XLOOKUP(C3956,kamus!$B$2:$B$87,kamus!$D$2:$D$87,"dihapus",0,1)</f>
        <v>Moyudan</v>
      </c>
      <c r="C3956" t="s">
        <v>259</v>
      </c>
      <c r="D3956">
        <f>_xlfn.XLOOKUP(C3956,kamus!$B$2:$B$87,kamus!$J$2:$J$87,"dihapus",0,1)</f>
        <v>0</v>
      </c>
      <c r="E3956">
        <f t="shared" si="431"/>
        <v>0</v>
      </c>
      <c r="F3956" s="14">
        <v>43739</v>
      </c>
      <c r="G3956" s="1">
        <f t="shared" si="432"/>
        <v>10</v>
      </c>
      <c r="H3956" s="1">
        <f t="shared" si="433"/>
        <v>2019</v>
      </c>
      <c r="I3956">
        <v>0</v>
      </c>
      <c r="J3956">
        <v>0</v>
      </c>
      <c r="K3956">
        <f t="shared" si="427"/>
        <v>0</v>
      </c>
      <c r="L3956">
        <v>11875</v>
      </c>
      <c r="M3956" s="6">
        <f t="shared" si="428"/>
        <v>0</v>
      </c>
      <c r="N3956" s="6">
        <f t="shared" si="429"/>
        <v>0</v>
      </c>
      <c r="O3956" s="6">
        <f t="shared" si="430"/>
        <v>0</v>
      </c>
      <c r="Q3956">
        <f>_xlfn.XLOOKUP(C3956&amp;G3956&amp;H3956,covid!$E$2:$E$2184,covid!$D$2:$D$2184,0,0,1)</f>
        <v>0</v>
      </c>
    </row>
    <row r="3957" spans="1:17" x14ac:dyDescent="0.3">
      <c r="A3957">
        <f>_xlfn.XLOOKUP(C3957,kamus!$B$2:$B$87,kamus!$A$2:$A$87,0,0,1)</f>
        <v>42</v>
      </c>
      <c r="B3957" t="str">
        <f>_xlfn.XLOOKUP(C3957,kamus!$B$2:$B$87,kamus!$D$2:$D$87,"dihapus",0,1)</f>
        <v>Moyudan</v>
      </c>
      <c r="C3957" t="s">
        <v>260</v>
      </c>
      <c r="D3957">
        <f>_xlfn.XLOOKUP(C3957,kamus!$B$2:$B$87,kamus!$J$2:$J$87,"dihapus",0,1)</f>
        <v>0</v>
      </c>
      <c r="E3957">
        <f t="shared" si="431"/>
        <v>0</v>
      </c>
      <c r="F3957" s="14">
        <v>43739</v>
      </c>
      <c r="G3957" s="1">
        <f t="shared" si="432"/>
        <v>10</v>
      </c>
      <c r="H3957" s="1">
        <f t="shared" si="433"/>
        <v>2019</v>
      </c>
      <c r="I3957">
        <v>0</v>
      </c>
      <c r="J3957">
        <v>0</v>
      </c>
      <c r="K3957">
        <f t="shared" si="427"/>
        <v>0</v>
      </c>
      <c r="L3957">
        <v>7197</v>
      </c>
      <c r="M3957" s="6">
        <f t="shared" si="428"/>
        <v>0</v>
      </c>
      <c r="N3957" s="6">
        <f t="shared" si="429"/>
        <v>0</v>
      </c>
      <c r="O3957" s="6">
        <f t="shared" si="430"/>
        <v>0</v>
      </c>
      <c r="Q3957">
        <f>_xlfn.XLOOKUP(C3957&amp;G3957&amp;H3957,covid!$E$2:$E$2184,covid!$D$2:$D$2184,0,0,1)</f>
        <v>0</v>
      </c>
    </row>
    <row r="3958" spans="1:17" x14ac:dyDescent="0.3">
      <c r="A3958">
        <f>_xlfn.XLOOKUP(C3958,kamus!$B$2:$B$87,kamus!$A$2:$A$87,0,0,1)</f>
        <v>41</v>
      </c>
      <c r="B3958" t="str">
        <f>_xlfn.XLOOKUP(C3958,kamus!$B$2:$B$87,kamus!$D$2:$D$87,"dihapus",0,1)</f>
        <v>Moyudan</v>
      </c>
      <c r="C3958" t="s">
        <v>262</v>
      </c>
      <c r="D3958">
        <f>_xlfn.XLOOKUP(C3958,kamus!$B$2:$B$87,kamus!$J$2:$J$87,"dihapus",0,1)</f>
        <v>0</v>
      </c>
      <c r="E3958">
        <f t="shared" si="431"/>
        <v>0</v>
      </c>
      <c r="F3958" s="14">
        <v>43739</v>
      </c>
      <c r="G3958" s="1">
        <f t="shared" si="432"/>
        <v>10</v>
      </c>
      <c r="H3958" s="1">
        <f t="shared" si="433"/>
        <v>2019</v>
      </c>
      <c r="I3958">
        <v>0</v>
      </c>
      <c r="J3958">
        <v>0</v>
      </c>
      <c r="K3958">
        <f t="shared" si="427"/>
        <v>0</v>
      </c>
      <c r="L3958">
        <v>6705</v>
      </c>
      <c r="M3958" s="6">
        <f t="shared" si="428"/>
        <v>0</v>
      </c>
      <c r="N3958" s="6">
        <f t="shared" si="429"/>
        <v>0</v>
      </c>
      <c r="O3958" s="6">
        <f t="shared" si="430"/>
        <v>0</v>
      </c>
      <c r="Q3958">
        <f>_xlfn.XLOOKUP(C3958&amp;G3958&amp;H3958,covid!$E$2:$E$2184,covid!$D$2:$D$2184,0,0,1)</f>
        <v>0</v>
      </c>
    </row>
    <row r="3959" spans="1:17" x14ac:dyDescent="0.3">
      <c r="A3959">
        <f>_xlfn.XLOOKUP(C3959,kamus!$B$2:$B$87,kamus!$A$2:$A$87,0,0,1)</f>
        <v>40</v>
      </c>
      <c r="B3959" t="str">
        <f>_xlfn.XLOOKUP(C3959,kamus!$B$2:$B$87,kamus!$D$2:$D$87,"dihapus",0,1)</f>
        <v>Moyudan</v>
      </c>
      <c r="C3959" t="s">
        <v>264</v>
      </c>
      <c r="D3959">
        <f>_xlfn.XLOOKUP(C3959,kamus!$B$2:$B$87,kamus!$J$2:$J$87,"dihapus",0,1)</f>
        <v>0</v>
      </c>
      <c r="E3959">
        <f t="shared" si="431"/>
        <v>0</v>
      </c>
      <c r="F3959" s="14">
        <v>43739</v>
      </c>
      <c r="G3959" s="1">
        <f t="shared" si="432"/>
        <v>10</v>
      </c>
      <c r="H3959" s="1">
        <f t="shared" si="433"/>
        <v>2019</v>
      </c>
      <c r="I3959">
        <v>0</v>
      </c>
      <c r="J3959">
        <v>0</v>
      </c>
      <c r="K3959">
        <f t="shared" si="427"/>
        <v>0</v>
      </c>
      <c r="L3959">
        <v>8347</v>
      </c>
      <c r="M3959" s="6">
        <f t="shared" si="428"/>
        <v>0</v>
      </c>
      <c r="N3959" s="6">
        <f t="shared" si="429"/>
        <v>0</v>
      </c>
      <c r="O3959" s="6">
        <f t="shared" si="430"/>
        <v>0</v>
      </c>
      <c r="Q3959">
        <f>_xlfn.XLOOKUP(C3959&amp;G3959&amp;H3959,covid!$E$2:$E$2184,covid!$D$2:$D$2184,0,0,1)</f>
        <v>0</v>
      </c>
    </row>
    <row r="3960" spans="1:17" x14ac:dyDescent="0.3">
      <c r="A3960">
        <f>_xlfn.XLOOKUP(C3960,kamus!$B$2:$B$87,kamus!$A$2:$A$87,0,0,1)</f>
        <v>43</v>
      </c>
      <c r="B3960" t="str">
        <f>_xlfn.XLOOKUP(C3960,kamus!$B$2:$B$87,kamus!$D$2:$D$87,"dihapus",0,1)</f>
        <v>Ngaglik 1</v>
      </c>
      <c r="C3960" t="s">
        <v>228</v>
      </c>
      <c r="D3960">
        <f>_xlfn.XLOOKUP(C3960,kamus!$B$2:$B$87,kamus!$J$2:$J$87,"dihapus",0,1)</f>
        <v>1</v>
      </c>
      <c r="E3960">
        <f t="shared" si="431"/>
        <v>0</v>
      </c>
      <c r="F3960" s="14">
        <v>43739</v>
      </c>
      <c r="G3960" s="1">
        <f t="shared" si="432"/>
        <v>10</v>
      </c>
      <c r="H3960" s="1">
        <f t="shared" si="433"/>
        <v>2019</v>
      </c>
      <c r="I3960">
        <v>0</v>
      </c>
      <c r="J3960">
        <v>0</v>
      </c>
      <c r="K3960">
        <f t="shared" si="427"/>
        <v>0</v>
      </c>
      <c r="L3960">
        <v>12705</v>
      </c>
      <c r="M3960" s="6">
        <f t="shared" si="428"/>
        <v>0</v>
      </c>
      <c r="N3960" s="6">
        <f t="shared" si="429"/>
        <v>0</v>
      </c>
      <c r="O3960" s="6">
        <f t="shared" si="430"/>
        <v>0</v>
      </c>
      <c r="Q3960">
        <f>_xlfn.XLOOKUP(C3960&amp;G3960&amp;H3960,covid!$E$2:$E$2184,covid!$D$2:$D$2184,0,0,1)</f>
        <v>0</v>
      </c>
    </row>
    <row r="3961" spans="1:17" x14ac:dyDescent="0.3">
      <c r="A3961">
        <f>_xlfn.XLOOKUP(C3961,kamus!$B$2:$B$87,kamus!$A$2:$A$87,0,0,1)</f>
        <v>44</v>
      </c>
      <c r="B3961" t="str">
        <f>_xlfn.XLOOKUP(C3961,kamus!$B$2:$B$87,kamus!$D$2:$D$87,"dihapus",0,1)</f>
        <v>Ngaglik 1</v>
      </c>
      <c r="C3961" s="19" t="s">
        <v>237</v>
      </c>
      <c r="D3961">
        <f>_xlfn.XLOOKUP(C3961,kamus!$B$2:$B$87,kamus!$J$2:$J$87,"dihapus",0,1)</f>
        <v>1</v>
      </c>
      <c r="E3961">
        <f t="shared" si="431"/>
        <v>0</v>
      </c>
      <c r="F3961" s="14">
        <v>43739</v>
      </c>
      <c r="G3961" s="1">
        <f t="shared" si="432"/>
        <v>10</v>
      </c>
      <c r="H3961" s="1">
        <f t="shared" si="433"/>
        <v>2019</v>
      </c>
      <c r="I3961">
        <v>1</v>
      </c>
      <c r="J3961">
        <v>0</v>
      </c>
      <c r="K3961">
        <f t="shared" si="427"/>
        <v>1</v>
      </c>
      <c r="L3961">
        <v>21934</v>
      </c>
      <c r="M3961" s="6">
        <f t="shared" si="428"/>
        <v>4.5591319412783804</v>
      </c>
      <c r="N3961" s="6">
        <f t="shared" si="429"/>
        <v>0</v>
      </c>
      <c r="O3961" s="6">
        <f t="shared" si="430"/>
        <v>4.5591319412783804</v>
      </c>
      <c r="Q3961">
        <f>_xlfn.XLOOKUP(C3961&amp;G3961&amp;H3961,covid!$E$2:$E$2184,covid!$D$2:$D$2184,0,0,1)</f>
        <v>0</v>
      </c>
    </row>
    <row r="3962" spans="1:17" x14ac:dyDescent="0.3">
      <c r="A3962">
        <f>_xlfn.XLOOKUP(C3962,kamus!$B$2:$B$87,kamus!$A$2:$A$87,0,0,1)</f>
        <v>45</v>
      </c>
      <c r="B3962" t="str">
        <f>_xlfn.XLOOKUP(C3962,kamus!$B$2:$B$87,kamus!$D$2:$D$87,"dihapus",0,1)</f>
        <v>Ngaglik 1</v>
      </c>
      <c r="C3962" t="s">
        <v>255</v>
      </c>
      <c r="D3962">
        <f>_xlfn.XLOOKUP(C3962,kamus!$B$2:$B$87,kamus!$J$2:$J$87,"dihapus",0,1)</f>
        <v>1</v>
      </c>
      <c r="E3962">
        <f t="shared" si="431"/>
        <v>0</v>
      </c>
      <c r="F3962" s="14">
        <v>43739</v>
      </c>
      <c r="G3962" s="1">
        <f t="shared" si="432"/>
        <v>10</v>
      </c>
      <c r="H3962" s="1">
        <f t="shared" si="433"/>
        <v>2019</v>
      </c>
      <c r="I3962">
        <v>3</v>
      </c>
      <c r="J3962">
        <v>0</v>
      </c>
      <c r="K3962">
        <f t="shared" si="427"/>
        <v>3</v>
      </c>
      <c r="L3962">
        <v>19793</v>
      </c>
      <c r="M3962" s="6">
        <f t="shared" si="428"/>
        <v>15.156873642196736</v>
      </c>
      <c r="N3962" s="6">
        <f t="shared" si="429"/>
        <v>0</v>
      </c>
      <c r="O3962" s="6">
        <f t="shared" si="430"/>
        <v>15.156873642196736</v>
      </c>
      <c r="Q3962">
        <f>_xlfn.XLOOKUP(C3962&amp;G3962&amp;H3962,covid!$E$2:$E$2184,covid!$D$2:$D$2184,0,0,1)</f>
        <v>0</v>
      </c>
    </row>
    <row r="3963" spans="1:17" x14ac:dyDescent="0.3">
      <c r="A3963">
        <f>_xlfn.XLOOKUP(C3963,kamus!$B$2:$B$87,kamus!$A$2:$A$87,0,0,1)</f>
        <v>48</v>
      </c>
      <c r="B3963" t="str">
        <f>_xlfn.XLOOKUP(C3963,kamus!$B$2:$B$87,kamus!$D$2:$D$87,"dihapus",0,1)</f>
        <v>Ngaglik 2</v>
      </c>
      <c r="C3963" t="s">
        <v>208</v>
      </c>
      <c r="D3963">
        <f>_xlfn.XLOOKUP(C3963,kamus!$B$2:$B$87,kamus!$J$2:$J$87,"dihapus",0,1)</f>
        <v>1</v>
      </c>
      <c r="E3963">
        <f t="shared" si="431"/>
        <v>0</v>
      </c>
      <c r="F3963" s="14">
        <v>43739</v>
      </c>
      <c r="G3963" s="1">
        <f t="shared" si="432"/>
        <v>10</v>
      </c>
      <c r="H3963" s="1">
        <f t="shared" si="433"/>
        <v>2019</v>
      </c>
      <c r="I3963">
        <v>0</v>
      </c>
      <c r="J3963">
        <v>0</v>
      </c>
      <c r="K3963">
        <f t="shared" si="427"/>
        <v>0</v>
      </c>
      <c r="L3963">
        <v>10447</v>
      </c>
      <c r="M3963" s="6">
        <f t="shared" si="428"/>
        <v>0</v>
      </c>
      <c r="N3963" s="6">
        <f t="shared" si="429"/>
        <v>0</v>
      </c>
      <c r="O3963" s="6">
        <f t="shared" si="430"/>
        <v>0</v>
      </c>
      <c r="Q3963">
        <f>_xlfn.XLOOKUP(C3963&amp;G3963&amp;H3963,covid!$E$2:$E$2184,covid!$D$2:$D$2184,0,0,1)</f>
        <v>0</v>
      </c>
    </row>
    <row r="3964" spans="1:17" x14ac:dyDescent="0.3">
      <c r="A3964">
        <f>_xlfn.XLOOKUP(C3964,kamus!$B$2:$B$87,kamus!$A$2:$A$87,0,0,1)</f>
        <v>47</v>
      </c>
      <c r="B3964" t="str">
        <f>_xlfn.XLOOKUP(C3964,kamus!$B$2:$B$87,kamus!$D$2:$D$87,"dihapus",0,1)</f>
        <v>Ngaglik 2</v>
      </c>
      <c r="C3964" t="s">
        <v>238</v>
      </c>
      <c r="D3964">
        <f>_xlfn.XLOOKUP(C3964,kamus!$B$2:$B$87,kamus!$J$2:$J$87,"dihapus",0,1)</f>
        <v>1</v>
      </c>
      <c r="E3964">
        <f t="shared" si="431"/>
        <v>0</v>
      </c>
      <c r="F3964" s="14">
        <v>43739</v>
      </c>
      <c r="G3964" s="1">
        <f t="shared" si="432"/>
        <v>10</v>
      </c>
      <c r="H3964" s="1">
        <f t="shared" si="433"/>
        <v>2019</v>
      </c>
      <c r="I3964">
        <v>0</v>
      </c>
      <c r="J3964">
        <v>0</v>
      </c>
      <c r="K3964">
        <f t="shared" si="427"/>
        <v>0</v>
      </c>
      <c r="L3964">
        <v>22367</v>
      </c>
      <c r="M3964" s="6">
        <f t="shared" si="428"/>
        <v>0</v>
      </c>
      <c r="N3964" s="6">
        <f t="shared" si="429"/>
        <v>0</v>
      </c>
      <c r="O3964" s="6">
        <f t="shared" si="430"/>
        <v>0</v>
      </c>
      <c r="Q3964">
        <f>_xlfn.XLOOKUP(C3964&amp;G3964&amp;H3964,covid!$E$2:$E$2184,covid!$D$2:$D$2184,0,0,1)</f>
        <v>0</v>
      </c>
    </row>
    <row r="3965" spans="1:17" x14ac:dyDescent="0.3">
      <c r="A3965">
        <f>_xlfn.XLOOKUP(C3965,kamus!$B$2:$B$87,kamus!$A$2:$A$87,0,0,1)</f>
        <v>46</v>
      </c>
      <c r="B3965" t="str">
        <f>_xlfn.XLOOKUP(C3965,kamus!$B$2:$B$87,kamus!$D$2:$D$87,"dihapus",0,1)</f>
        <v>Ngaglik 2</v>
      </c>
      <c r="C3965" t="s">
        <v>257</v>
      </c>
      <c r="D3965">
        <f>_xlfn.XLOOKUP(C3965,kamus!$B$2:$B$87,kamus!$J$2:$J$87,"dihapus",0,1)</f>
        <v>1</v>
      </c>
      <c r="E3965">
        <f t="shared" si="431"/>
        <v>0</v>
      </c>
      <c r="F3965" s="14">
        <v>43739</v>
      </c>
      <c r="G3965" s="1">
        <f t="shared" si="432"/>
        <v>10</v>
      </c>
      <c r="H3965" s="1">
        <f t="shared" si="433"/>
        <v>2019</v>
      </c>
      <c r="I3965">
        <v>0</v>
      </c>
      <c r="J3965">
        <v>0</v>
      </c>
      <c r="K3965">
        <f t="shared" si="427"/>
        <v>0</v>
      </c>
      <c r="L3965">
        <v>16910</v>
      </c>
      <c r="M3965" s="6">
        <f t="shared" si="428"/>
        <v>0</v>
      </c>
      <c r="N3965" s="6">
        <f t="shared" si="429"/>
        <v>0</v>
      </c>
      <c r="O3965" s="6">
        <f t="shared" si="430"/>
        <v>0</v>
      </c>
      <c r="Q3965">
        <f>_xlfn.XLOOKUP(C3965&amp;G3965&amp;H3965,covid!$E$2:$E$2184,covid!$D$2:$D$2184,0,0,1)</f>
        <v>0</v>
      </c>
    </row>
    <row r="3966" spans="1:17" x14ac:dyDescent="0.3">
      <c r="A3966">
        <f>_xlfn.XLOOKUP(C3966,kamus!$B$2:$B$87,kamus!$A$2:$A$87,0,0,1)</f>
        <v>50</v>
      </c>
      <c r="B3966" t="str">
        <f>_xlfn.XLOOKUP(C3966,kamus!$B$2:$B$87,kamus!$D$2:$D$87,"dihapus",0,1)</f>
        <v>Ngemplak 1</v>
      </c>
      <c r="C3966" t="s">
        <v>202</v>
      </c>
      <c r="D3966">
        <f>_xlfn.XLOOKUP(C3966,kamus!$B$2:$B$87,kamus!$J$2:$J$87,"dihapus",0,1)</f>
        <v>0</v>
      </c>
      <c r="E3966">
        <f t="shared" si="431"/>
        <v>0</v>
      </c>
      <c r="F3966" s="14">
        <v>43739</v>
      </c>
      <c r="G3966" s="1">
        <f t="shared" si="432"/>
        <v>10</v>
      </c>
      <c r="H3966" s="1">
        <f t="shared" si="433"/>
        <v>2019</v>
      </c>
      <c r="I3966">
        <v>1</v>
      </c>
      <c r="J3966">
        <v>0</v>
      </c>
      <c r="K3966">
        <f t="shared" si="427"/>
        <v>1</v>
      </c>
      <c r="L3966">
        <v>7988</v>
      </c>
      <c r="M3966" s="6">
        <f t="shared" si="428"/>
        <v>12.518778167250876</v>
      </c>
      <c r="N3966" s="6">
        <f t="shared" si="429"/>
        <v>0</v>
      </c>
      <c r="O3966" s="6">
        <f t="shared" si="430"/>
        <v>12.518778167250876</v>
      </c>
      <c r="Q3966">
        <f>_xlfn.XLOOKUP(C3966&amp;G3966&amp;H3966,covid!$E$2:$E$2184,covid!$D$2:$D$2184,0,0,1)</f>
        <v>0</v>
      </c>
    </row>
    <row r="3967" spans="1:17" x14ac:dyDescent="0.3">
      <c r="A3967">
        <f>_xlfn.XLOOKUP(C3967,kamus!$B$2:$B$87,kamus!$A$2:$A$87,0,0,1)</f>
        <v>51</v>
      </c>
      <c r="B3967" t="str">
        <f>_xlfn.XLOOKUP(C3967,kamus!$B$2:$B$87,kamus!$D$2:$D$87,"dihapus",0,1)</f>
        <v>Ngemplak 1</v>
      </c>
      <c r="C3967" t="s">
        <v>256</v>
      </c>
      <c r="D3967">
        <f>_xlfn.XLOOKUP(C3967,kamus!$B$2:$B$87,kamus!$J$2:$J$87,"dihapus",0,1)</f>
        <v>0</v>
      </c>
      <c r="E3967">
        <f t="shared" si="431"/>
        <v>0</v>
      </c>
      <c r="F3967" s="14">
        <v>43739</v>
      </c>
      <c r="G3967" s="1">
        <f t="shared" si="432"/>
        <v>10</v>
      </c>
      <c r="H3967" s="1">
        <f t="shared" si="433"/>
        <v>2019</v>
      </c>
      <c r="I3967">
        <v>0</v>
      </c>
      <c r="J3967">
        <v>0</v>
      </c>
      <c r="K3967">
        <f t="shared" si="427"/>
        <v>0</v>
      </c>
      <c r="L3967">
        <v>8208</v>
      </c>
      <c r="M3967" s="6">
        <f t="shared" si="428"/>
        <v>0</v>
      </c>
      <c r="N3967" s="6">
        <f t="shared" si="429"/>
        <v>0</v>
      </c>
      <c r="O3967" s="6">
        <f t="shared" si="430"/>
        <v>0</v>
      </c>
      <c r="Q3967">
        <f>_xlfn.XLOOKUP(C3967&amp;G3967&amp;H3967,covid!$E$2:$E$2184,covid!$D$2:$D$2184,0,0,1)</f>
        <v>0</v>
      </c>
    </row>
    <row r="3968" spans="1:17" x14ac:dyDescent="0.3">
      <c r="A3968">
        <f>_xlfn.XLOOKUP(C3968,kamus!$B$2:$B$87,kamus!$A$2:$A$87,0,0,1)</f>
        <v>49</v>
      </c>
      <c r="B3968" t="str">
        <f>_xlfn.XLOOKUP(C3968,kamus!$B$2:$B$87,kamus!$D$2:$D$87,"dihapus",0,1)</f>
        <v>Ngemplak 1</v>
      </c>
      <c r="C3968" t="s">
        <v>276</v>
      </c>
      <c r="D3968">
        <f>_xlfn.XLOOKUP(C3968,kamus!$B$2:$B$87,kamus!$J$2:$J$87,"dihapus",0,1)</f>
        <v>1</v>
      </c>
      <c r="E3968">
        <f t="shared" si="431"/>
        <v>0</v>
      </c>
      <c r="F3968" s="14">
        <v>43739</v>
      </c>
      <c r="G3968" s="1">
        <f t="shared" si="432"/>
        <v>10</v>
      </c>
      <c r="H3968" s="1">
        <f t="shared" si="433"/>
        <v>2019</v>
      </c>
      <c r="I3968">
        <v>0</v>
      </c>
      <c r="J3968">
        <v>0</v>
      </c>
      <c r="K3968">
        <f t="shared" si="427"/>
        <v>0</v>
      </c>
      <c r="L3968">
        <v>9697</v>
      </c>
      <c r="M3968" s="6">
        <f t="shared" si="428"/>
        <v>0</v>
      </c>
      <c r="N3968" s="6">
        <f t="shared" si="429"/>
        <v>0</v>
      </c>
      <c r="O3968" s="6">
        <f t="shared" si="430"/>
        <v>0</v>
      </c>
      <c r="Q3968">
        <f>_xlfn.XLOOKUP(C3968&amp;G3968&amp;H3968,covid!$E$2:$E$2184,covid!$D$2:$D$2184,0,0,1)</f>
        <v>0</v>
      </c>
    </row>
    <row r="3969" spans="1:17" x14ac:dyDescent="0.3">
      <c r="A3969">
        <f>_xlfn.XLOOKUP(C3969,kamus!$B$2:$B$87,kamus!$A$2:$A$87,0,0,1)</f>
        <v>52</v>
      </c>
      <c r="B3969" t="str">
        <f>_xlfn.XLOOKUP(C3969,kamus!$B$2:$B$87,kamus!$D$2:$D$87,"dihapus",0,1)</f>
        <v>Ngemplak 2</v>
      </c>
      <c r="C3969" t="s">
        <v>277</v>
      </c>
      <c r="D3969">
        <f>_xlfn.XLOOKUP(C3969,kamus!$B$2:$B$87,kamus!$J$2:$J$87,"dihapus",0,1)</f>
        <v>1</v>
      </c>
      <c r="E3969">
        <f t="shared" si="431"/>
        <v>0</v>
      </c>
      <c r="F3969" s="14">
        <v>43739</v>
      </c>
      <c r="G3969" s="1">
        <f t="shared" si="432"/>
        <v>10</v>
      </c>
      <c r="H3969" s="1">
        <f t="shared" si="433"/>
        <v>2019</v>
      </c>
      <c r="I3969">
        <v>0</v>
      </c>
      <c r="J3969">
        <v>0</v>
      </c>
      <c r="K3969">
        <f t="shared" si="427"/>
        <v>0</v>
      </c>
      <c r="L3969">
        <v>31636</v>
      </c>
      <c r="M3969" s="6">
        <f t="shared" si="428"/>
        <v>0</v>
      </c>
      <c r="N3969" s="6">
        <f t="shared" si="429"/>
        <v>0</v>
      </c>
      <c r="O3969" s="6">
        <f t="shared" si="430"/>
        <v>0</v>
      </c>
      <c r="Q3969">
        <f>_xlfn.XLOOKUP(C3969&amp;G3969&amp;H3969,covid!$E$2:$E$2184,covid!$D$2:$D$2184,0,0,1)</f>
        <v>0</v>
      </c>
    </row>
    <row r="3970" spans="1:17" x14ac:dyDescent="0.3">
      <c r="A3970">
        <f>_xlfn.XLOOKUP(C3970,kamus!$B$2:$B$87,kamus!$A$2:$A$87,0,0,1)</f>
        <v>53</v>
      </c>
      <c r="B3970" t="str">
        <f>_xlfn.XLOOKUP(C3970,kamus!$B$2:$B$87,kamus!$D$2:$D$87,"dihapus",0,1)</f>
        <v>Ngemplak 2</v>
      </c>
      <c r="C3970" t="s">
        <v>278</v>
      </c>
      <c r="D3970">
        <f>_xlfn.XLOOKUP(C3970,kamus!$B$2:$B$87,kamus!$J$2:$J$87,"dihapus",0,1)</f>
        <v>0</v>
      </c>
      <c r="E3970">
        <f t="shared" si="431"/>
        <v>0</v>
      </c>
      <c r="F3970" s="14">
        <v>43739</v>
      </c>
      <c r="G3970" s="1">
        <f t="shared" si="432"/>
        <v>10</v>
      </c>
      <c r="H3970" s="1">
        <f t="shared" si="433"/>
        <v>2019</v>
      </c>
      <c r="I3970">
        <v>0</v>
      </c>
      <c r="J3970">
        <v>0</v>
      </c>
      <c r="K3970">
        <f t="shared" ref="K3970:K4033" si="434">J3970+I3970</f>
        <v>0</v>
      </c>
      <c r="L3970">
        <v>8894</v>
      </c>
      <c r="M3970" s="6">
        <f t="shared" ref="M3970:M4033" si="435">IF(ISBLANK(I3970)=TRUE,"",I3970/$L3970*100000)</f>
        <v>0</v>
      </c>
      <c r="N3970" s="6">
        <f t="shared" ref="N3970:N4033" si="436">IF(ISBLANK(J3970)=TRUE,"",J3970/$L3970*100000)</f>
        <v>0</v>
      </c>
      <c r="O3970" s="6">
        <f t="shared" ref="O3970:O4033" si="437">IF(ISBLANK(K3970)=TRUE,"",K3970/$L3970*100000)</f>
        <v>0</v>
      </c>
      <c r="Q3970">
        <f>_xlfn.XLOOKUP(C3970&amp;G3970&amp;H3970,covid!$E$2:$E$2184,covid!$D$2:$D$2184,0,0,1)</f>
        <v>0</v>
      </c>
    </row>
    <row r="3971" spans="1:17" x14ac:dyDescent="0.3">
      <c r="A3971">
        <f>_xlfn.XLOOKUP(C3971,kamus!$B$2:$B$87,kamus!$A$2:$A$87,0,0,1)</f>
        <v>57</v>
      </c>
      <c r="B3971" t="str">
        <f>_xlfn.XLOOKUP(C3971,kamus!$B$2:$B$87,kamus!$D$2:$D$87,"dihapus",0,1)</f>
        <v>Pakem</v>
      </c>
      <c r="C3971" t="s">
        <v>204</v>
      </c>
      <c r="D3971">
        <f>_xlfn.XLOOKUP(C3971,kamus!$B$2:$B$87,kamus!$J$2:$J$87,"dihapus",0,1)</f>
        <v>0</v>
      </c>
      <c r="E3971">
        <f t="shared" ref="E3971:E4034" si="438">IF(D3971=0,0,IF(H3971&lt;2021,0,IF(AND(H3971=2021,G3971&lt;5),0,1)))</f>
        <v>0</v>
      </c>
      <c r="F3971" s="14">
        <v>43739</v>
      </c>
      <c r="G3971" s="1">
        <f t="shared" ref="G3971:G4034" si="439">MONTH(F3971)</f>
        <v>10</v>
      </c>
      <c r="H3971" s="1">
        <f t="shared" ref="H3971:H4034" si="440">YEAR(F3971)</f>
        <v>2019</v>
      </c>
      <c r="I3971">
        <v>0</v>
      </c>
      <c r="J3971">
        <v>0</v>
      </c>
      <c r="K3971">
        <f t="shared" si="434"/>
        <v>0</v>
      </c>
      <c r="L3971">
        <v>6864</v>
      </c>
      <c r="M3971" s="6">
        <f t="shared" si="435"/>
        <v>0</v>
      </c>
      <c r="N3971" s="6">
        <f t="shared" si="436"/>
        <v>0</v>
      </c>
      <c r="O3971" s="6">
        <f t="shared" si="437"/>
        <v>0</v>
      </c>
      <c r="Q3971">
        <f>_xlfn.XLOOKUP(C3971&amp;G3971&amp;H3971,covid!$E$2:$E$2184,covid!$D$2:$D$2184,0,0,1)</f>
        <v>0</v>
      </c>
    </row>
    <row r="3972" spans="1:17" x14ac:dyDescent="0.3">
      <c r="A3972">
        <f>_xlfn.XLOOKUP(C3972,kamus!$B$2:$B$87,kamus!$A$2:$A$87,0,0,1)</f>
        <v>54</v>
      </c>
      <c r="B3972" t="str">
        <f>_xlfn.XLOOKUP(C3972,kamus!$B$2:$B$87,kamus!$D$2:$D$87,"dihapus",0,1)</f>
        <v>Pakem</v>
      </c>
      <c r="C3972" t="s">
        <v>213</v>
      </c>
      <c r="D3972">
        <f>_xlfn.XLOOKUP(C3972,kamus!$B$2:$B$87,kamus!$J$2:$J$87,"dihapus",0,1)</f>
        <v>0</v>
      </c>
      <c r="E3972">
        <f t="shared" si="438"/>
        <v>0</v>
      </c>
      <c r="F3972" s="14">
        <v>43739</v>
      </c>
      <c r="G3972" s="1">
        <f t="shared" si="439"/>
        <v>10</v>
      </c>
      <c r="H3972" s="1">
        <f t="shared" si="440"/>
        <v>2019</v>
      </c>
      <c r="I3972">
        <v>0</v>
      </c>
      <c r="J3972">
        <v>0</v>
      </c>
      <c r="K3972">
        <f t="shared" si="434"/>
        <v>0</v>
      </c>
      <c r="L3972">
        <v>9160</v>
      </c>
      <c r="M3972" s="6">
        <f t="shared" si="435"/>
        <v>0</v>
      </c>
      <c r="N3972" s="6">
        <f t="shared" si="436"/>
        <v>0</v>
      </c>
      <c r="O3972" s="6">
        <f t="shared" si="437"/>
        <v>0</v>
      </c>
      <c r="Q3972">
        <f>_xlfn.XLOOKUP(C3972&amp;G3972&amp;H3972,covid!$E$2:$E$2184,covid!$D$2:$D$2184,0,0,1)</f>
        <v>0</v>
      </c>
    </row>
    <row r="3973" spans="1:17" x14ac:dyDescent="0.3">
      <c r="A3973">
        <f>_xlfn.XLOOKUP(C3973,kamus!$B$2:$B$87,kamus!$A$2:$A$87,0,0,1)</f>
        <v>56</v>
      </c>
      <c r="B3973" t="str">
        <f>_xlfn.XLOOKUP(C3973,kamus!$B$2:$B$87,kamus!$D$2:$D$87,"dihapus",0,1)</f>
        <v>Pakem</v>
      </c>
      <c r="C3973" t="s">
        <v>214</v>
      </c>
      <c r="D3973">
        <f>_xlfn.XLOOKUP(C3973,kamus!$B$2:$B$87,kamus!$J$2:$J$87,"dihapus",0,1)</f>
        <v>1</v>
      </c>
      <c r="E3973">
        <f t="shared" si="438"/>
        <v>0</v>
      </c>
      <c r="F3973" s="14">
        <v>43739</v>
      </c>
      <c r="G3973" s="1">
        <f t="shared" si="439"/>
        <v>10</v>
      </c>
      <c r="H3973" s="1">
        <f t="shared" si="440"/>
        <v>2019</v>
      </c>
      <c r="I3973">
        <v>0</v>
      </c>
      <c r="J3973">
        <v>0</v>
      </c>
      <c r="K3973">
        <f t="shared" si="434"/>
        <v>0</v>
      </c>
      <c r="L3973">
        <v>6711</v>
      </c>
      <c r="M3973" s="6">
        <f t="shared" si="435"/>
        <v>0</v>
      </c>
      <c r="N3973" s="6">
        <f t="shared" si="436"/>
        <v>0</v>
      </c>
      <c r="O3973" s="6">
        <f t="shared" si="437"/>
        <v>0</v>
      </c>
      <c r="Q3973">
        <f>_xlfn.XLOOKUP(C3973&amp;G3973&amp;H3973,covid!$E$2:$E$2184,covid!$D$2:$D$2184,0,0,1)</f>
        <v>0</v>
      </c>
    </row>
    <row r="3974" spans="1:17" x14ac:dyDescent="0.3">
      <c r="A3974">
        <f>_xlfn.XLOOKUP(C3974,kamus!$B$2:$B$87,kamus!$A$2:$A$87,0,0,1)</f>
        <v>58</v>
      </c>
      <c r="B3974" t="str">
        <f>_xlfn.XLOOKUP(C3974,kamus!$B$2:$B$87,kamus!$D$2:$D$87,"dihapus",0,1)</f>
        <v>Pakem</v>
      </c>
      <c r="C3974" t="s">
        <v>231</v>
      </c>
      <c r="D3974">
        <f>_xlfn.XLOOKUP(C3974,kamus!$B$2:$B$87,kamus!$J$2:$J$87,"dihapus",0,1)</f>
        <v>0</v>
      </c>
      <c r="E3974">
        <f t="shared" si="438"/>
        <v>0</v>
      </c>
      <c r="F3974" s="14">
        <v>43739</v>
      </c>
      <c r="G3974" s="1">
        <f t="shared" si="439"/>
        <v>10</v>
      </c>
      <c r="H3974" s="1">
        <f t="shared" si="440"/>
        <v>2019</v>
      </c>
      <c r="I3974">
        <v>0</v>
      </c>
      <c r="J3974">
        <v>0</v>
      </c>
      <c r="K3974">
        <f t="shared" si="434"/>
        <v>0</v>
      </c>
      <c r="L3974">
        <v>6932</v>
      </c>
      <c r="M3974" s="6">
        <f t="shared" si="435"/>
        <v>0</v>
      </c>
      <c r="N3974" s="6">
        <f t="shared" si="436"/>
        <v>0</v>
      </c>
      <c r="O3974" s="6">
        <f t="shared" si="437"/>
        <v>0</v>
      </c>
      <c r="Q3974">
        <f>_xlfn.XLOOKUP(C3974&amp;G3974&amp;H3974,covid!$E$2:$E$2184,covid!$D$2:$D$2184,0,0,1)</f>
        <v>0</v>
      </c>
    </row>
    <row r="3975" spans="1:17" x14ac:dyDescent="0.3">
      <c r="A3975">
        <f>_xlfn.XLOOKUP(C3975,kamus!$B$2:$B$87,kamus!$A$2:$A$87,0,0,1)</f>
        <v>55</v>
      </c>
      <c r="B3975" t="str">
        <f>_xlfn.XLOOKUP(C3975,kamus!$B$2:$B$87,kamus!$D$2:$D$87,"dihapus",0,1)</f>
        <v>Pakem</v>
      </c>
      <c r="C3975" t="s">
        <v>234</v>
      </c>
      <c r="D3975">
        <f>_xlfn.XLOOKUP(C3975,kamus!$B$2:$B$87,kamus!$J$2:$J$87,"dihapus",0,1)</f>
        <v>0</v>
      </c>
      <c r="E3975">
        <f t="shared" si="438"/>
        <v>0</v>
      </c>
      <c r="F3975" s="14">
        <v>43739</v>
      </c>
      <c r="G3975" s="1">
        <f t="shared" si="439"/>
        <v>10</v>
      </c>
      <c r="H3975" s="1">
        <f t="shared" si="440"/>
        <v>2019</v>
      </c>
      <c r="I3975">
        <v>0</v>
      </c>
      <c r="J3975">
        <v>0</v>
      </c>
      <c r="K3975">
        <f t="shared" si="434"/>
        <v>0</v>
      </c>
      <c r="L3975">
        <v>9891</v>
      </c>
      <c r="M3975" s="6">
        <f t="shared" si="435"/>
        <v>0</v>
      </c>
      <c r="N3975" s="6">
        <f t="shared" si="436"/>
        <v>0</v>
      </c>
      <c r="O3975" s="6">
        <f t="shared" si="437"/>
        <v>0</v>
      </c>
      <c r="Q3975">
        <f>_xlfn.XLOOKUP(C3975&amp;G3975&amp;H3975,covid!$E$2:$E$2184,covid!$D$2:$D$2184,0,0,1)</f>
        <v>0</v>
      </c>
    </row>
    <row r="3976" spans="1:17" x14ac:dyDescent="0.3">
      <c r="A3976">
        <f>_xlfn.XLOOKUP(C3976,kamus!$B$2:$B$87,kamus!$A$2:$A$87,0,0,1)</f>
        <v>64</v>
      </c>
      <c r="B3976" t="str">
        <f>_xlfn.XLOOKUP(C3976,kamus!$B$2:$B$87,kamus!$D$2:$D$87,"dihapus",0,1)</f>
        <v>Prambanan</v>
      </c>
      <c r="C3976" t="s">
        <v>203</v>
      </c>
      <c r="D3976">
        <f>_xlfn.XLOOKUP(C3976,kamus!$B$2:$B$87,kamus!$J$2:$J$87,"dihapus",0,1)</f>
        <v>1</v>
      </c>
      <c r="E3976">
        <f t="shared" si="438"/>
        <v>0</v>
      </c>
      <c r="F3976" s="14">
        <v>43739</v>
      </c>
      <c r="G3976" s="1">
        <f t="shared" si="439"/>
        <v>10</v>
      </c>
      <c r="H3976" s="1">
        <f t="shared" si="440"/>
        <v>2019</v>
      </c>
      <c r="I3976">
        <v>1</v>
      </c>
      <c r="J3976">
        <v>0</v>
      </c>
      <c r="K3976">
        <f t="shared" si="434"/>
        <v>1</v>
      </c>
      <c r="L3976">
        <v>12600</v>
      </c>
      <c r="M3976" s="6">
        <f t="shared" si="435"/>
        <v>7.9365079365079367</v>
      </c>
      <c r="N3976" s="6">
        <f t="shared" si="436"/>
        <v>0</v>
      </c>
      <c r="O3976" s="6">
        <f t="shared" si="437"/>
        <v>7.9365079365079367</v>
      </c>
      <c r="Q3976">
        <f>_xlfn.XLOOKUP(C3976&amp;G3976&amp;H3976,covid!$E$2:$E$2184,covid!$D$2:$D$2184,0,0,1)</f>
        <v>0</v>
      </c>
    </row>
    <row r="3977" spans="1:17" x14ac:dyDescent="0.3">
      <c r="A3977">
        <f>_xlfn.XLOOKUP(C3977,kamus!$B$2:$B$87,kamus!$A$2:$A$87,0,0,1)</f>
        <v>59</v>
      </c>
      <c r="B3977" t="str">
        <f>_xlfn.XLOOKUP(C3977,kamus!$B$2:$B$87,kamus!$D$2:$D$87,"dihapus",0,1)</f>
        <v>Prambanan</v>
      </c>
      <c r="C3977" t="s">
        <v>210</v>
      </c>
      <c r="D3977">
        <f>_xlfn.XLOOKUP(C3977,kamus!$B$2:$B$87,kamus!$J$2:$J$87,"dihapus",0,1)</f>
        <v>0</v>
      </c>
      <c r="E3977">
        <f t="shared" si="438"/>
        <v>0</v>
      </c>
      <c r="F3977" s="14">
        <v>43739</v>
      </c>
      <c r="G3977" s="1">
        <f t="shared" si="439"/>
        <v>10</v>
      </c>
      <c r="H3977" s="1">
        <f t="shared" si="440"/>
        <v>2019</v>
      </c>
      <c r="I3977">
        <v>0</v>
      </c>
      <c r="J3977">
        <v>0</v>
      </c>
      <c r="K3977">
        <f t="shared" si="434"/>
        <v>0</v>
      </c>
      <c r="L3977">
        <v>4755</v>
      </c>
      <c r="M3977" s="6">
        <f t="shared" si="435"/>
        <v>0</v>
      </c>
      <c r="N3977" s="6">
        <f t="shared" si="436"/>
        <v>0</v>
      </c>
      <c r="O3977" s="6">
        <f t="shared" si="437"/>
        <v>0</v>
      </c>
      <c r="Q3977">
        <f>_xlfn.XLOOKUP(C3977&amp;G3977&amp;H3977,covid!$E$2:$E$2184,covid!$D$2:$D$2184,0,0,1)</f>
        <v>0</v>
      </c>
    </row>
    <row r="3978" spans="1:17" x14ac:dyDescent="0.3">
      <c r="A3978">
        <f>_xlfn.XLOOKUP(C3978,kamus!$B$2:$B$87,kamus!$A$2:$A$87,0,0,1)</f>
        <v>61</v>
      </c>
      <c r="B3978" t="str">
        <f>_xlfn.XLOOKUP(C3978,kamus!$B$2:$B$87,kamus!$D$2:$D$87,"dihapus",0,1)</f>
        <v>Prambanan</v>
      </c>
      <c r="C3978" t="s">
        <v>219</v>
      </c>
      <c r="D3978">
        <f>_xlfn.XLOOKUP(C3978,kamus!$B$2:$B$87,kamus!$J$2:$J$87,"dihapus",0,1)</f>
        <v>0</v>
      </c>
      <c r="E3978">
        <f t="shared" si="438"/>
        <v>0</v>
      </c>
      <c r="F3978" s="14">
        <v>43739</v>
      </c>
      <c r="G3978" s="1">
        <f t="shared" si="439"/>
        <v>10</v>
      </c>
      <c r="H3978" s="1">
        <f t="shared" si="440"/>
        <v>2019</v>
      </c>
      <c r="I3978">
        <v>3</v>
      </c>
      <c r="J3978">
        <v>1</v>
      </c>
      <c r="K3978">
        <f t="shared" si="434"/>
        <v>4</v>
      </c>
      <c r="L3978">
        <v>14215</v>
      </c>
      <c r="M3978" s="6">
        <f t="shared" si="435"/>
        <v>21.104467112205416</v>
      </c>
      <c r="N3978" s="6">
        <f t="shared" si="436"/>
        <v>7.0348223707351387</v>
      </c>
      <c r="O3978" s="6">
        <f t="shared" si="437"/>
        <v>28.139289482940555</v>
      </c>
      <c r="Q3978">
        <f>_xlfn.XLOOKUP(C3978&amp;G3978&amp;H3978,covid!$E$2:$E$2184,covid!$D$2:$D$2184,0,0,1)</f>
        <v>0</v>
      </c>
    </row>
    <row r="3979" spans="1:17" x14ac:dyDescent="0.3">
      <c r="A3979">
        <f>_xlfn.XLOOKUP(C3979,kamus!$B$2:$B$87,kamus!$A$2:$A$87,0,0,1)</f>
        <v>62</v>
      </c>
      <c r="B3979" t="str">
        <f>_xlfn.XLOOKUP(C3979,kamus!$B$2:$B$87,kamus!$D$2:$D$87,"dihapus",0,1)</f>
        <v>Prambanan</v>
      </c>
      <c r="C3979" t="s">
        <v>236</v>
      </c>
      <c r="D3979">
        <f>_xlfn.XLOOKUP(C3979,kamus!$B$2:$B$87,kamus!$J$2:$J$87,"dihapus",0,1)</f>
        <v>0</v>
      </c>
      <c r="E3979">
        <f t="shared" si="438"/>
        <v>0</v>
      </c>
      <c r="F3979" s="14">
        <v>43739</v>
      </c>
      <c r="G3979" s="1">
        <f t="shared" si="439"/>
        <v>10</v>
      </c>
      <c r="H3979" s="1">
        <f t="shared" si="440"/>
        <v>2019</v>
      </c>
      <c r="I3979">
        <v>2</v>
      </c>
      <c r="J3979">
        <v>0</v>
      </c>
      <c r="K3979">
        <f t="shared" si="434"/>
        <v>2</v>
      </c>
      <c r="L3979">
        <v>6067</v>
      </c>
      <c r="M3979" s="6">
        <f t="shared" si="435"/>
        <v>32.965221691115872</v>
      </c>
      <c r="N3979" s="6">
        <f t="shared" si="436"/>
        <v>0</v>
      </c>
      <c r="O3979" s="6">
        <f t="shared" si="437"/>
        <v>32.965221691115872</v>
      </c>
      <c r="Q3979">
        <f>_xlfn.XLOOKUP(C3979&amp;G3979&amp;H3979,covid!$E$2:$E$2184,covid!$D$2:$D$2184,0,0,1)</f>
        <v>0</v>
      </c>
    </row>
    <row r="3980" spans="1:17" x14ac:dyDescent="0.3">
      <c r="A3980">
        <f>_xlfn.XLOOKUP(C3980,kamus!$B$2:$B$87,kamus!$A$2:$A$87,0,0,1)</f>
        <v>63</v>
      </c>
      <c r="B3980" t="str">
        <f>_xlfn.XLOOKUP(C3980,kamus!$B$2:$B$87,kamus!$D$2:$D$87,"dihapus",0,1)</f>
        <v>Prambanan</v>
      </c>
      <c r="C3980" t="s">
        <v>261</v>
      </c>
      <c r="D3980">
        <f>_xlfn.XLOOKUP(C3980,kamus!$B$2:$B$87,kamus!$J$2:$J$87,"dihapus",0,1)</f>
        <v>0</v>
      </c>
      <c r="E3980">
        <f t="shared" si="438"/>
        <v>0</v>
      </c>
      <c r="F3980" s="14">
        <v>43739</v>
      </c>
      <c r="G3980" s="1">
        <f t="shared" si="439"/>
        <v>10</v>
      </c>
      <c r="H3980" s="1">
        <f t="shared" si="440"/>
        <v>2019</v>
      </c>
      <c r="I3980">
        <v>1</v>
      </c>
      <c r="J3980">
        <v>0</v>
      </c>
      <c r="K3980">
        <f t="shared" si="434"/>
        <v>1</v>
      </c>
      <c r="L3980">
        <v>15373</v>
      </c>
      <c r="M3980" s="6">
        <f t="shared" si="435"/>
        <v>6.5049112079620111</v>
      </c>
      <c r="N3980" s="6">
        <f t="shared" si="436"/>
        <v>0</v>
      </c>
      <c r="O3980" s="6">
        <f t="shared" si="437"/>
        <v>6.5049112079620111</v>
      </c>
      <c r="Q3980">
        <f>_xlfn.XLOOKUP(C3980&amp;G3980&amp;H3980,covid!$E$2:$E$2184,covid!$D$2:$D$2184,0,0,1)</f>
        <v>0</v>
      </c>
    </row>
    <row r="3981" spans="1:17" x14ac:dyDescent="0.3">
      <c r="A3981">
        <f>_xlfn.XLOOKUP(C3981,kamus!$B$2:$B$87,kamus!$A$2:$A$87,0,0,1)</f>
        <v>60</v>
      </c>
      <c r="B3981" t="str">
        <f>_xlfn.XLOOKUP(C3981,kamus!$B$2:$B$87,kamus!$D$2:$D$87,"dihapus",0,1)</f>
        <v>Prambanan</v>
      </c>
      <c r="C3981" t="s">
        <v>280</v>
      </c>
      <c r="D3981">
        <f>_xlfn.XLOOKUP(C3981,kamus!$B$2:$B$87,kamus!$J$2:$J$87,"dihapus",0,1)</f>
        <v>0</v>
      </c>
      <c r="E3981">
        <f t="shared" si="438"/>
        <v>0</v>
      </c>
      <c r="F3981" s="14">
        <v>43739</v>
      </c>
      <c r="G3981" s="1">
        <f t="shared" si="439"/>
        <v>10</v>
      </c>
      <c r="H3981" s="1">
        <f t="shared" si="440"/>
        <v>2019</v>
      </c>
      <c r="I3981">
        <v>1</v>
      </c>
      <c r="J3981">
        <v>0</v>
      </c>
      <c r="K3981">
        <f t="shared" si="434"/>
        <v>1</v>
      </c>
      <c r="L3981">
        <v>2810</v>
      </c>
      <c r="M3981" s="6">
        <f t="shared" si="435"/>
        <v>35.587188612099645</v>
      </c>
      <c r="N3981" s="6">
        <f t="shared" si="436"/>
        <v>0</v>
      </c>
      <c r="O3981" s="6">
        <f t="shared" si="437"/>
        <v>35.587188612099645</v>
      </c>
      <c r="Q3981">
        <f>_xlfn.XLOOKUP(C3981&amp;G3981&amp;H3981,covid!$E$2:$E$2184,covid!$D$2:$D$2184,0,0,1)</f>
        <v>0</v>
      </c>
    </row>
    <row r="3982" spans="1:17" x14ac:dyDescent="0.3">
      <c r="A3982">
        <f>_xlfn.XLOOKUP(C3982,kamus!$B$2:$B$87,kamus!$A$2:$A$87,0,0,1)</f>
        <v>67</v>
      </c>
      <c r="B3982" t="str">
        <f>_xlfn.XLOOKUP(C3982,kamus!$B$2:$B$87,kamus!$D$2:$D$87,"dihapus",0,1)</f>
        <v>Seyegan</v>
      </c>
      <c r="C3982" t="s">
        <v>221</v>
      </c>
      <c r="D3982">
        <f>_xlfn.XLOOKUP(C3982,kamus!$B$2:$B$87,kamus!$J$2:$J$87,"dihapus",0,1)</f>
        <v>0</v>
      </c>
      <c r="E3982">
        <f t="shared" si="438"/>
        <v>0</v>
      </c>
      <c r="F3982" s="14">
        <v>43739</v>
      </c>
      <c r="G3982" s="1">
        <f t="shared" si="439"/>
        <v>10</v>
      </c>
      <c r="H3982" s="1">
        <f t="shared" si="440"/>
        <v>2019</v>
      </c>
      <c r="I3982">
        <v>0</v>
      </c>
      <c r="J3982">
        <v>0</v>
      </c>
      <c r="K3982">
        <f t="shared" si="434"/>
        <v>0</v>
      </c>
      <c r="L3982">
        <v>10795</v>
      </c>
      <c r="M3982" s="6">
        <f t="shared" si="435"/>
        <v>0</v>
      </c>
      <c r="N3982" s="6">
        <f t="shared" si="436"/>
        <v>0</v>
      </c>
      <c r="O3982" s="6">
        <f t="shared" si="437"/>
        <v>0</v>
      </c>
      <c r="Q3982">
        <f>_xlfn.XLOOKUP(C3982&amp;G3982&amp;H3982,covid!$E$2:$E$2184,covid!$D$2:$D$2184,0,0,1)</f>
        <v>0</v>
      </c>
    </row>
    <row r="3983" spans="1:17" x14ac:dyDescent="0.3">
      <c r="A3983">
        <f>_xlfn.XLOOKUP(C3983,kamus!$B$2:$B$87,kamus!$A$2:$A$87,0,0,1)</f>
        <v>66</v>
      </c>
      <c r="B3983" t="str">
        <f>_xlfn.XLOOKUP(C3983,kamus!$B$2:$B$87,kamus!$D$2:$D$87,"dihapus",0,1)</f>
        <v>Seyegan</v>
      </c>
      <c r="C3983" t="s">
        <v>222</v>
      </c>
      <c r="D3983">
        <f>_xlfn.XLOOKUP(C3983,kamus!$B$2:$B$87,kamus!$J$2:$J$87,"dihapus",0,1)</f>
        <v>0</v>
      </c>
      <c r="E3983">
        <f t="shared" si="438"/>
        <v>0</v>
      </c>
      <c r="F3983" s="14">
        <v>43739</v>
      </c>
      <c r="G3983" s="1">
        <f t="shared" si="439"/>
        <v>10</v>
      </c>
      <c r="H3983" s="1">
        <f t="shared" si="440"/>
        <v>2019</v>
      </c>
      <c r="I3983">
        <v>1</v>
      </c>
      <c r="J3983">
        <v>6</v>
      </c>
      <c r="K3983">
        <f t="shared" si="434"/>
        <v>7</v>
      </c>
      <c r="L3983">
        <v>9586</v>
      </c>
      <c r="M3983" s="6">
        <f t="shared" si="435"/>
        <v>10.431879824744419</v>
      </c>
      <c r="N3983" s="6">
        <f t="shared" si="436"/>
        <v>62.59127894846651</v>
      </c>
      <c r="O3983" s="6">
        <f t="shared" si="437"/>
        <v>73.023158773210938</v>
      </c>
      <c r="Q3983">
        <f>_xlfn.XLOOKUP(C3983&amp;G3983&amp;H3983,covid!$E$2:$E$2184,covid!$D$2:$D$2184,0,0,1)</f>
        <v>0</v>
      </c>
    </row>
    <row r="3984" spans="1:17" x14ac:dyDescent="0.3">
      <c r="A3984">
        <f>_xlfn.XLOOKUP(C3984,kamus!$B$2:$B$87,kamus!$A$2:$A$87,0,0,1)</f>
        <v>68</v>
      </c>
      <c r="B3984" t="str">
        <f>_xlfn.XLOOKUP(C3984,kamus!$B$2:$B$87,kamus!$D$2:$D$87,"dihapus",0,1)</f>
        <v>Seyegan</v>
      </c>
      <c r="C3984" t="s">
        <v>223</v>
      </c>
      <c r="D3984">
        <f>_xlfn.XLOOKUP(C3984,kamus!$B$2:$B$87,kamus!$J$2:$J$87,"dihapus",0,1)</f>
        <v>0</v>
      </c>
      <c r="E3984">
        <f t="shared" si="438"/>
        <v>0</v>
      </c>
      <c r="F3984" s="14">
        <v>43739</v>
      </c>
      <c r="G3984" s="1">
        <f t="shared" si="439"/>
        <v>10</v>
      </c>
      <c r="H3984" s="1">
        <f t="shared" si="440"/>
        <v>2019</v>
      </c>
      <c r="I3984">
        <v>0</v>
      </c>
      <c r="J3984">
        <v>0</v>
      </c>
      <c r="K3984">
        <f t="shared" si="434"/>
        <v>0</v>
      </c>
      <c r="L3984">
        <v>8063</v>
      </c>
      <c r="M3984" s="6">
        <f t="shared" si="435"/>
        <v>0</v>
      </c>
      <c r="N3984" s="6">
        <f t="shared" si="436"/>
        <v>0</v>
      </c>
      <c r="O3984" s="6">
        <f t="shared" si="437"/>
        <v>0</v>
      </c>
      <c r="Q3984">
        <f>_xlfn.XLOOKUP(C3984&amp;G3984&amp;H3984,covid!$E$2:$E$2184,covid!$D$2:$D$2184,0,0,1)</f>
        <v>0</v>
      </c>
    </row>
    <row r="3985" spans="1:17" x14ac:dyDescent="0.3">
      <c r="A3985">
        <f>_xlfn.XLOOKUP(C3985,kamus!$B$2:$B$87,kamus!$A$2:$A$87,0,0,1)</f>
        <v>65</v>
      </c>
      <c r="B3985" t="str">
        <f>_xlfn.XLOOKUP(C3985,kamus!$B$2:$B$87,kamus!$D$2:$D$87,"dihapus",0,1)</f>
        <v>Seyegan</v>
      </c>
      <c r="C3985" t="s">
        <v>224</v>
      </c>
      <c r="D3985">
        <f>_xlfn.XLOOKUP(C3985,kamus!$B$2:$B$87,kamus!$J$2:$J$87,"dihapus",0,1)</f>
        <v>1</v>
      </c>
      <c r="E3985">
        <f t="shared" si="438"/>
        <v>0</v>
      </c>
      <c r="F3985" s="14">
        <v>43739</v>
      </c>
      <c r="G3985" s="1">
        <f t="shared" si="439"/>
        <v>10</v>
      </c>
      <c r="H3985" s="1">
        <f t="shared" si="440"/>
        <v>2019</v>
      </c>
      <c r="I3985">
        <v>0</v>
      </c>
      <c r="J3985">
        <v>0</v>
      </c>
      <c r="K3985">
        <f t="shared" si="434"/>
        <v>0</v>
      </c>
      <c r="L3985">
        <v>11242</v>
      </c>
      <c r="M3985" s="6">
        <f t="shared" si="435"/>
        <v>0</v>
      </c>
      <c r="N3985" s="6">
        <f t="shared" si="436"/>
        <v>0</v>
      </c>
      <c r="O3985" s="6">
        <f t="shared" si="437"/>
        <v>0</v>
      </c>
      <c r="Q3985">
        <f>_xlfn.XLOOKUP(C3985&amp;G3985&amp;H3985,covid!$E$2:$E$2184,covid!$D$2:$D$2184,0,0,1)</f>
        <v>0</v>
      </c>
    </row>
    <row r="3986" spans="1:17" x14ac:dyDescent="0.3">
      <c r="A3986">
        <f>_xlfn.XLOOKUP(C3986,kamus!$B$2:$B$87,kamus!$A$2:$A$87,0,0,1)</f>
        <v>69</v>
      </c>
      <c r="B3986" t="str">
        <f>_xlfn.XLOOKUP(C3986,kamus!$B$2:$B$87,kamus!$D$2:$D$87,"dihapus",0,1)</f>
        <v>Seyegan</v>
      </c>
      <c r="C3986" t="s">
        <v>225</v>
      </c>
      <c r="D3986">
        <f>_xlfn.XLOOKUP(C3986,kamus!$B$2:$B$87,kamus!$J$2:$J$87,"dihapus",0,1)</f>
        <v>0</v>
      </c>
      <c r="E3986">
        <f t="shared" si="438"/>
        <v>0</v>
      </c>
      <c r="F3986" s="14">
        <v>43739</v>
      </c>
      <c r="G3986" s="1">
        <f t="shared" si="439"/>
        <v>10</v>
      </c>
      <c r="H3986" s="1">
        <f t="shared" si="440"/>
        <v>2019</v>
      </c>
      <c r="I3986">
        <v>1</v>
      </c>
      <c r="J3986">
        <v>0</v>
      </c>
      <c r="K3986">
        <f t="shared" si="434"/>
        <v>1</v>
      </c>
      <c r="L3986">
        <v>13538</v>
      </c>
      <c r="M3986" s="6">
        <f t="shared" si="435"/>
        <v>7.3866154527995276</v>
      </c>
      <c r="N3986" s="6">
        <f t="shared" si="436"/>
        <v>0</v>
      </c>
      <c r="O3986" s="6">
        <f t="shared" si="437"/>
        <v>7.3866154527995276</v>
      </c>
      <c r="Q3986">
        <f>_xlfn.XLOOKUP(C3986&amp;G3986&amp;H3986,covid!$E$2:$E$2184,covid!$D$2:$D$2184,0,0,1)</f>
        <v>0</v>
      </c>
    </row>
    <row r="3987" spans="1:17" x14ac:dyDescent="0.3">
      <c r="A3987">
        <f>_xlfn.XLOOKUP(C3987,kamus!$B$2:$B$87,kamus!$A$2:$A$87,0,0,1)</f>
        <v>74</v>
      </c>
      <c r="B3987" t="str">
        <f>_xlfn.XLOOKUP(C3987,kamus!$B$2:$B$87,kamus!$D$2:$D$87,"dihapus",0,1)</f>
        <v>Sleman</v>
      </c>
      <c r="C3987" t="s">
        <v>205</v>
      </c>
      <c r="D3987">
        <f>_xlfn.XLOOKUP(C3987,kamus!$B$2:$B$87,kamus!$J$2:$J$87,"dihapus",0,1)</f>
        <v>1</v>
      </c>
      <c r="E3987">
        <f t="shared" si="438"/>
        <v>0</v>
      </c>
      <c r="F3987" s="14">
        <v>43739</v>
      </c>
      <c r="G3987" s="1">
        <f t="shared" si="439"/>
        <v>10</v>
      </c>
      <c r="H3987" s="1">
        <f t="shared" si="440"/>
        <v>2019</v>
      </c>
      <c r="I3987">
        <v>0</v>
      </c>
      <c r="J3987">
        <v>2</v>
      </c>
      <c r="K3987">
        <f t="shared" si="434"/>
        <v>2</v>
      </c>
      <c r="L3987">
        <v>15603</v>
      </c>
      <c r="M3987" s="6">
        <f t="shared" si="435"/>
        <v>0</v>
      </c>
      <c r="N3987" s="6">
        <f t="shared" si="436"/>
        <v>12.818047811318335</v>
      </c>
      <c r="O3987" s="6">
        <f t="shared" si="437"/>
        <v>12.818047811318335</v>
      </c>
      <c r="Q3987">
        <f>_xlfn.XLOOKUP(C3987&amp;G3987&amp;H3987,covid!$E$2:$E$2184,covid!$D$2:$D$2184,0,0,1)</f>
        <v>0</v>
      </c>
    </row>
    <row r="3988" spans="1:17" x14ac:dyDescent="0.3">
      <c r="A3988">
        <f>_xlfn.XLOOKUP(C3988,kamus!$B$2:$B$87,kamus!$A$2:$A$87,0,0,1)</f>
        <v>73</v>
      </c>
      <c r="B3988" t="str">
        <f>_xlfn.XLOOKUP(C3988,kamus!$B$2:$B$87,kamus!$D$2:$D$87,"dihapus",0,1)</f>
        <v>Sleman</v>
      </c>
      <c r="C3988" t="s">
        <v>232</v>
      </c>
      <c r="D3988">
        <f>_xlfn.XLOOKUP(C3988,kamus!$B$2:$B$87,kamus!$J$2:$J$87,"dihapus",0,1)</f>
        <v>1</v>
      </c>
      <c r="E3988">
        <f t="shared" si="438"/>
        <v>0</v>
      </c>
      <c r="F3988" s="14">
        <v>43739</v>
      </c>
      <c r="G3988" s="1">
        <f t="shared" si="439"/>
        <v>10</v>
      </c>
      <c r="H3988" s="1">
        <f t="shared" si="440"/>
        <v>2019</v>
      </c>
      <c r="I3988">
        <v>0</v>
      </c>
      <c r="J3988">
        <v>0</v>
      </c>
      <c r="K3988">
        <f t="shared" si="434"/>
        <v>0</v>
      </c>
      <c r="L3988">
        <v>12906</v>
      </c>
      <c r="M3988" s="6">
        <f t="shared" si="435"/>
        <v>0</v>
      </c>
      <c r="N3988" s="6">
        <f t="shared" si="436"/>
        <v>0</v>
      </c>
      <c r="O3988" s="6">
        <f t="shared" si="437"/>
        <v>0</v>
      </c>
      <c r="Q3988">
        <f>_xlfn.XLOOKUP(C3988&amp;G3988&amp;H3988,covid!$E$2:$E$2184,covid!$D$2:$D$2184,0,0,1)</f>
        <v>0</v>
      </c>
    </row>
    <row r="3989" spans="1:17" x14ac:dyDescent="0.3">
      <c r="A3989">
        <f>_xlfn.XLOOKUP(C3989,kamus!$B$2:$B$87,kamus!$A$2:$A$87,0,0,1)</f>
        <v>71</v>
      </c>
      <c r="B3989" t="str">
        <f>_xlfn.XLOOKUP(C3989,kamus!$B$2:$B$87,kamus!$D$2:$D$87,"dihapus",0,1)</f>
        <v>Sleman</v>
      </c>
      <c r="C3989" t="s">
        <v>271</v>
      </c>
      <c r="D3989">
        <f>_xlfn.XLOOKUP(C3989,kamus!$B$2:$B$87,kamus!$J$2:$J$87,"dihapus",0,1)</f>
        <v>1</v>
      </c>
      <c r="E3989">
        <f t="shared" si="438"/>
        <v>0</v>
      </c>
      <c r="F3989" s="14">
        <v>43739</v>
      </c>
      <c r="G3989" s="1">
        <f t="shared" si="439"/>
        <v>10</v>
      </c>
      <c r="H3989" s="1">
        <f t="shared" si="440"/>
        <v>2019</v>
      </c>
      <c r="I3989">
        <v>0</v>
      </c>
      <c r="J3989">
        <v>0</v>
      </c>
      <c r="K3989">
        <f t="shared" si="434"/>
        <v>0</v>
      </c>
      <c r="L3989">
        <v>15590</v>
      </c>
      <c r="M3989" s="6">
        <f t="shared" si="435"/>
        <v>0</v>
      </c>
      <c r="N3989" s="6">
        <f t="shared" si="436"/>
        <v>0</v>
      </c>
      <c r="O3989" s="6">
        <f t="shared" si="437"/>
        <v>0</v>
      </c>
      <c r="Q3989">
        <f>_xlfn.XLOOKUP(C3989&amp;G3989&amp;H3989,covid!$E$2:$E$2184,covid!$D$2:$D$2184,0,0,1)</f>
        <v>0</v>
      </c>
    </row>
    <row r="3990" spans="1:17" x14ac:dyDescent="0.3">
      <c r="A3990">
        <f>_xlfn.XLOOKUP(C3990,kamus!$B$2:$B$87,kamus!$A$2:$A$87,0,0,1)</f>
        <v>72</v>
      </c>
      <c r="B3990" t="str">
        <f>_xlfn.XLOOKUP(C3990,kamus!$B$2:$B$87,kamus!$D$2:$D$87,"dihapus",0,1)</f>
        <v>Sleman</v>
      </c>
      <c r="C3990" t="s">
        <v>273</v>
      </c>
      <c r="D3990">
        <f>_xlfn.XLOOKUP(C3990,kamus!$B$2:$B$87,kamus!$J$2:$J$87,"dihapus",0,1)</f>
        <v>1</v>
      </c>
      <c r="E3990">
        <f t="shared" si="438"/>
        <v>0</v>
      </c>
      <c r="F3990" s="14">
        <v>43739</v>
      </c>
      <c r="G3990" s="1">
        <f t="shared" si="439"/>
        <v>10</v>
      </c>
      <c r="H3990" s="1">
        <f t="shared" si="440"/>
        <v>2019</v>
      </c>
      <c r="I3990">
        <v>1</v>
      </c>
      <c r="J3990">
        <v>2</v>
      </c>
      <c r="K3990">
        <f t="shared" si="434"/>
        <v>3</v>
      </c>
      <c r="L3990">
        <v>18873</v>
      </c>
      <c r="M3990" s="6">
        <f t="shared" si="435"/>
        <v>5.2985746834101626</v>
      </c>
      <c r="N3990" s="6">
        <f t="shared" si="436"/>
        <v>10.597149366820325</v>
      </c>
      <c r="O3990" s="6">
        <f t="shared" si="437"/>
        <v>15.895724050230488</v>
      </c>
      <c r="Q3990">
        <f>_xlfn.XLOOKUP(C3990&amp;G3990&amp;H3990,covid!$E$2:$E$2184,covid!$D$2:$D$2184,0,0,1)</f>
        <v>0</v>
      </c>
    </row>
    <row r="3991" spans="1:17" x14ac:dyDescent="0.3">
      <c r="A3991">
        <f>_xlfn.XLOOKUP(C3991,kamus!$B$2:$B$87,kamus!$A$2:$A$87,0,0,1)</f>
        <v>70</v>
      </c>
      <c r="B3991" t="str">
        <f>_xlfn.XLOOKUP(C3991,kamus!$B$2:$B$87,kamus!$D$2:$D$87,"dihapus",0,1)</f>
        <v>Sleman</v>
      </c>
      <c r="C3991" t="s">
        <v>274</v>
      </c>
      <c r="D3991">
        <f>_xlfn.XLOOKUP(C3991,kamus!$B$2:$B$87,kamus!$J$2:$J$87,"dihapus",0,1)</f>
        <v>0</v>
      </c>
      <c r="E3991">
        <f t="shared" si="438"/>
        <v>0</v>
      </c>
      <c r="F3991" s="14">
        <v>43739</v>
      </c>
      <c r="G3991" s="1">
        <f t="shared" si="439"/>
        <v>10</v>
      </c>
      <c r="H3991" s="1">
        <f t="shared" si="440"/>
        <v>2019</v>
      </c>
      <c r="I3991">
        <v>0</v>
      </c>
      <c r="J3991">
        <v>0</v>
      </c>
      <c r="K3991">
        <f t="shared" si="434"/>
        <v>0</v>
      </c>
      <c r="L3991">
        <v>10030</v>
      </c>
      <c r="M3991" s="6">
        <f t="shared" si="435"/>
        <v>0</v>
      </c>
      <c r="N3991" s="6">
        <f t="shared" si="436"/>
        <v>0</v>
      </c>
      <c r="O3991" s="6">
        <f t="shared" si="437"/>
        <v>0</v>
      </c>
      <c r="Q3991">
        <f>_xlfn.XLOOKUP(C3991&amp;G3991&amp;H3991,covid!$E$2:$E$2184,covid!$D$2:$D$2184,0,0,1)</f>
        <v>0</v>
      </c>
    </row>
    <row r="3992" spans="1:17" x14ac:dyDescent="0.3">
      <c r="A3992">
        <f>_xlfn.XLOOKUP(C3992,kamus!$B$2:$B$87,kamus!$A$2:$A$87,0,0,1)</f>
        <v>77</v>
      </c>
      <c r="B3992" t="str">
        <f>_xlfn.XLOOKUP(C3992,kamus!$B$2:$B$87,kamus!$D$2:$D$87,"dihapus",0,1)</f>
        <v>Tempel 1</v>
      </c>
      <c r="C3992" t="s">
        <v>218</v>
      </c>
      <c r="D3992">
        <f>_xlfn.XLOOKUP(C3992,kamus!$B$2:$B$87,kamus!$J$2:$J$87,"dihapus",0,1)</f>
        <v>0</v>
      </c>
      <c r="E3992">
        <f t="shared" si="438"/>
        <v>0</v>
      </c>
      <c r="F3992" s="14">
        <v>43739</v>
      </c>
      <c r="G3992" s="1">
        <f t="shared" si="439"/>
        <v>10</v>
      </c>
      <c r="H3992" s="1">
        <f t="shared" si="440"/>
        <v>2019</v>
      </c>
      <c r="I3992">
        <v>0</v>
      </c>
      <c r="J3992">
        <v>0</v>
      </c>
      <c r="K3992">
        <f t="shared" si="434"/>
        <v>0</v>
      </c>
      <c r="L3992">
        <v>7841</v>
      </c>
      <c r="M3992" s="6">
        <f t="shared" si="435"/>
        <v>0</v>
      </c>
      <c r="N3992" s="6">
        <f t="shared" si="436"/>
        <v>0</v>
      </c>
      <c r="O3992" s="6">
        <f t="shared" si="437"/>
        <v>0</v>
      </c>
      <c r="Q3992">
        <f>_xlfn.XLOOKUP(C3992&amp;G3992&amp;H3992,covid!$E$2:$E$2184,covid!$D$2:$D$2184,0,0,1)</f>
        <v>0</v>
      </c>
    </row>
    <row r="3993" spans="1:17" x14ac:dyDescent="0.3">
      <c r="A3993">
        <f>_xlfn.XLOOKUP(C3993,kamus!$B$2:$B$87,kamus!$A$2:$A$87,0,0,1)</f>
        <v>76</v>
      </c>
      <c r="B3993" t="str">
        <f>_xlfn.XLOOKUP(C3993,kamus!$B$2:$B$87,kamus!$D$2:$D$87,"dihapus",0,1)</f>
        <v>Tempel 1</v>
      </c>
      <c r="C3993" t="s">
        <v>226</v>
      </c>
      <c r="D3993">
        <f>_xlfn.XLOOKUP(C3993,kamus!$B$2:$B$87,kamus!$J$2:$J$87,"dihapus",0,1)</f>
        <v>1</v>
      </c>
      <c r="E3993">
        <f t="shared" si="438"/>
        <v>0</v>
      </c>
      <c r="F3993" s="14">
        <v>43739</v>
      </c>
      <c r="G3993" s="1">
        <f t="shared" si="439"/>
        <v>10</v>
      </c>
      <c r="H3993" s="1">
        <f t="shared" si="440"/>
        <v>2019</v>
      </c>
      <c r="I3993">
        <v>4</v>
      </c>
      <c r="J3993">
        <v>0</v>
      </c>
      <c r="K3993">
        <f t="shared" si="434"/>
        <v>4</v>
      </c>
      <c r="L3993">
        <v>11220</v>
      </c>
      <c r="M3993" s="6">
        <f t="shared" si="435"/>
        <v>35.650623885918002</v>
      </c>
      <c r="N3993" s="6">
        <f t="shared" si="436"/>
        <v>0</v>
      </c>
      <c r="O3993" s="6">
        <f t="shared" si="437"/>
        <v>35.650623885918002</v>
      </c>
      <c r="Q3993">
        <f>_xlfn.XLOOKUP(C3993&amp;G3993&amp;H3993,covid!$E$2:$E$2184,covid!$D$2:$D$2184,0,0,1)</f>
        <v>0</v>
      </c>
    </row>
    <row r="3994" spans="1:17" x14ac:dyDescent="0.3">
      <c r="A3994">
        <f>_xlfn.XLOOKUP(C3994,kamus!$B$2:$B$87,kamus!$A$2:$A$87,0,0,1)</f>
        <v>75</v>
      </c>
      <c r="B3994" t="str">
        <f>_xlfn.XLOOKUP(C3994,kamus!$B$2:$B$87,kamus!$D$2:$D$87,"dihapus",0,1)</f>
        <v>Tempel 1</v>
      </c>
      <c r="C3994" t="s">
        <v>227</v>
      </c>
      <c r="D3994">
        <f>_xlfn.XLOOKUP(C3994,kamus!$B$2:$B$87,kamus!$J$2:$J$87,"dihapus",0,1)</f>
        <v>0</v>
      </c>
      <c r="E3994">
        <f t="shared" si="438"/>
        <v>0</v>
      </c>
      <c r="F3994" s="14">
        <v>43739</v>
      </c>
      <c r="G3994" s="1">
        <f t="shared" si="439"/>
        <v>10</v>
      </c>
      <c r="H3994" s="1">
        <f t="shared" si="440"/>
        <v>2019</v>
      </c>
      <c r="I3994">
        <v>0</v>
      </c>
      <c r="J3994">
        <v>0</v>
      </c>
      <c r="K3994">
        <f t="shared" si="434"/>
        <v>0</v>
      </c>
      <c r="L3994">
        <v>6904</v>
      </c>
      <c r="M3994" s="6">
        <f t="shared" si="435"/>
        <v>0</v>
      </c>
      <c r="N3994" s="6">
        <f t="shared" si="436"/>
        <v>0</v>
      </c>
      <c r="O3994" s="6">
        <f t="shared" si="437"/>
        <v>0</v>
      </c>
      <c r="Q3994">
        <f>_xlfn.XLOOKUP(C3994&amp;G3994&amp;H3994,covid!$E$2:$E$2184,covid!$D$2:$D$2184,0,0,1)</f>
        <v>0</v>
      </c>
    </row>
    <row r="3995" spans="1:17" x14ac:dyDescent="0.3">
      <c r="A3995">
        <f>_xlfn.XLOOKUP(C3995,kamus!$B$2:$B$87,kamus!$A$2:$A$87,0,0,1)</f>
        <v>78</v>
      </c>
      <c r="B3995" t="str">
        <f>_xlfn.XLOOKUP(C3995,kamus!$B$2:$B$87,kamus!$D$2:$D$87,"dihapus",0,1)</f>
        <v>Tempel 1</v>
      </c>
      <c r="C3995" t="s">
        <v>229</v>
      </c>
      <c r="D3995">
        <f>_xlfn.XLOOKUP(C3995,kamus!$B$2:$B$87,kamus!$J$2:$J$87,"dihapus",0,1)</f>
        <v>0</v>
      </c>
      <c r="E3995">
        <f t="shared" si="438"/>
        <v>0</v>
      </c>
      <c r="F3995" s="14">
        <v>43739</v>
      </c>
      <c r="G3995" s="1">
        <f t="shared" si="439"/>
        <v>10</v>
      </c>
      <c r="H3995" s="1">
        <f t="shared" si="440"/>
        <v>2019</v>
      </c>
      <c r="I3995">
        <v>0</v>
      </c>
      <c r="J3995">
        <v>0</v>
      </c>
      <c r="K3995">
        <f t="shared" si="434"/>
        <v>0</v>
      </c>
      <c r="L3995">
        <v>5387</v>
      </c>
      <c r="M3995" s="6">
        <f t="shared" si="435"/>
        <v>0</v>
      </c>
      <c r="N3995" s="6">
        <f t="shared" si="436"/>
        <v>0</v>
      </c>
      <c r="O3995" s="6">
        <f t="shared" si="437"/>
        <v>0</v>
      </c>
      <c r="Q3995">
        <f>_xlfn.XLOOKUP(C3995&amp;G3995&amp;H3995,covid!$E$2:$E$2184,covid!$D$2:$D$2184,0,0,1)</f>
        <v>0</v>
      </c>
    </row>
    <row r="3996" spans="1:17" x14ac:dyDescent="0.3">
      <c r="A3996">
        <f>_xlfn.XLOOKUP(C3996,kamus!$B$2:$B$87,kamus!$A$2:$A$87,0,0,1)</f>
        <v>79</v>
      </c>
      <c r="B3996" t="str">
        <f>_xlfn.XLOOKUP(C3996,kamus!$B$2:$B$87,kamus!$D$2:$D$87,"dihapus",0,1)</f>
        <v>Tempel 2</v>
      </c>
      <c r="C3996" t="s">
        <v>201</v>
      </c>
      <c r="D3996">
        <f>_xlfn.XLOOKUP(C3996,kamus!$B$2:$B$87,kamus!$J$2:$J$87,"dihapus",0,1)</f>
        <v>0</v>
      </c>
      <c r="E3996">
        <f t="shared" si="438"/>
        <v>0</v>
      </c>
      <c r="F3996" s="14">
        <v>43739</v>
      </c>
      <c r="G3996" s="1">
        <f t="shared" si="439"/>
        <v>10</v>
      </c>
      <c r="H3996" s="1">
        <f t="shared" si="440"/>
        <v>2019</v>
      </c>
      <c r="I3996">
        <v>0</v>
      </c>
      <c r="J3996">
        <v>0</v>
      </c>
      <c r="K3996">
        <f t="shared" si="434"/>
        <v>0</v>
      </c>
      <c r="L3996">
        <v>7759</v>
      </c>
      <c r="M3996" s="6">
        <f t="shared" si="435"/>
        <v>0</v>
      </c>
      <c r="N3996" s="6">
        <f t="shared" si="436"/>
        <v>0</v>
      </c>
      <c r="O3996" s="6">
        <f t="shared" si="437"/>
        <v>0</v>
      </c>
      <c r="Q3996">
        <f>_xlfn.XLOOKUP(C3996&amp;G3996&amp;H3996,covid!$E$2:$E$2184,covid!$D$2:$D$2184,0,0,1)</f>
        <v>0</v>
      </c>
    </row>
    <row r="3997" spans="1:17" x14ac:dyDescent="0.3">
      <c r="A3997">
        <f>_xlfn.XLOOKUP(C3997,kamus!$B$2:$B$87,kamus!$A$2:$A$87,0,0,1)</f>
        <v>80</v>
      </c>
      <c r="B3997" t="str">
        <f>_xlfn.XLOOKUP(C3997,kamus!$B$2:$B$87,kamus!$D$2:$D$87,"dihapus",0,1)</f>
        <v>Tempel 2</v>
      </c>
      <c r="C3997" t="s">
        <v>233</v>
      </c>
      <c r="D3997">
        <f>_xlfn.XLOOKUP(C3997,kamus!$B$2:$B$87,kamus!$J$2:$J$87,"dihapus",0,1)</f>
        <v>0</v>
      </c>
      <c r="E3997">
        <f t="shared" si="438"/>
        <v>0</v>
      </c>
      <c r="F3997" s="14">
        <v>43739</v>
      </c>
      <c r="G3997" s="1">
        <f t="shared" si="439"/>
        <v>10</v>
      </c>
      <c r="H3997" s="1">
        <f t="shared" si="440"/>
        <v>2019</v>
      </c>
      <c r="I3997">
        <v>0</v>
      </c>
      <c r="J3997">
        <v>0</v>
      </c>
      <c r="K3997">
        <f t="shared" si="434"/>
        <v>0</v>
      </c>
      <c r="L3997">
        <v>6601</v>
      </c>
      <c r="M3997" s="6">
        <f t="shared" si="435"/>
        <v>0</v>
      </c>
      <c r="N3997" s="6">
        <f t="shared" si="436"/>
        <v>0</v>
      </c>
      <c r="O3997" s="6">
        <f t="shared" si="437"/>
        <v>0</v>
      </c>
      <c r="Q3997">
        <f>_xlfn.XLOOKUP(C3997&amp;G3997&amp;H3997,covid!$E$2:$E$2184,covid!$D$2:$D$2184,0,0,1)</f>
        <v>0</v>
      </c>
    </row>
    <row r="3998" spans="1:17" x14ac:dyDescent="0.3">
      <c r="A3998">
        <f>_xlfn.XLOOKUP(C3998,kamus!$B$2:$B$87,kamus!$A$2:$A$87,0,0,1)</f>
        <v>81</v>
      </c>
      <c r="B3998" t="str">
        <f>_xlfn.XLOOKUP(C3998,kamus!$B$2:$B$87,kamus!$D$2:$D$87,"dihapus",0,1)</f>
        <v>Tempel 2</v>
      </c>
      <c r="C3998" t="s">
        <v>263</v>
      </c>
      <c r="D3998">
        <f>_xlfn.XLOOKUP(C3998,kamus!$B$2:$B$87,kamus!$J$2:$J$87,"dihapus",0,1)</f>
        <v>0</v>
      </c>
      <c r="E3998">
        <f t="shared" si="438"/>
        <v>0</v>
      </c>
      <c r="F3998" s="14">
        <v>43739</v>
      </c>
      <c r="G3998" s="1">
        <f t="shared" si="439"/>
        <v>10</v>
      </c>
      <c r="H3998" s="1">
        <f t="shared" si="440"/>
        <v>2019</v>
      </c>
      <c r="I3998">
        <v>0</v>
      </c>
      <c r="J3998">
        <v>0</v>
      </c>
      <c r="K3998">
        <f t="shared" si="434"/>
        <v>0</v>
      </c>
      <c r="L3998">
        <v>4746</v>
      </c>
      <c r="M3998" s="6">
        <f t="shared" si="435"/>
        <v>0</v>
      </c>
      <c r="N3998" s="6">
        <f t="shared" si="436"/>
        <v>0</v>
      </c>
      <c r="O3998" s="6">
        <f t="shared" si="437"/>
        <v>0</v>
      </c>
      <c r="Q3998">
        <f>_xlfn.XLOOKUP(C3998&amp;G3998&amp;H3998,covid!$E$2:$E$2184,covid!$D$2:$D$2184,0,0,1)</f>
        <v>0</v>
      </c>
    </row>
    <row r="3999" spans="1:17" x14ac:dyDescent="0.3">
      <c r="A3999">
        <f>_xlfn.XLOOKUP(C3999,kamus!$B$2:$B$87,kamus!$A$2:$A$87,0,0,1)</f>
        <v>82</v>
      </c>
      <c r="B3999" t="str">
        <f>_xlfn.XLOOKUP(C3999,kamus!$B$2:$B$87,kamus!$D$2:$D$87,"dihapus",0,1)</f>
        <v>Tempel 2</v>
      </c>
      <c r="C3999" t="s">
        <v>266</v>
      </c>
      <c r="D3999">
        <f>_xlfn.XLOOKUP(C3999,kamus!$B$2:$B$87,kamus!$J$2:$J$87,"dihapus",0,1)</f>
        <v>0</v>
      </c>
      <c r="E3999">
        <f t="shared" si="438"/>
        <v>0</v>
      </c>
      <c r="F3999" s="14">
        <v>43739</v>
      </c>
      <c r="G3999" s="1">
        <f t="shared" si="439"/>
        <v>10</v>
      </c>
      <c r="H3999" s="1">
        <f t="shared" si="440"/>
        <v>2019</v>
      </c>
      <c r="I3999">
        <v>0</v>
      </c>
      <c r="J3999">
        <v>0</v>
      </c>
      <c r="K3999">
        <f t="shared" si="434"/>
        <v>0</v>
      </c>
      <c r="L3999">
        <v>5291</v>
      </c>
      <c r="M3999" s="6">
        <f t="shared" si="435"/>
        <v>0</v>
      </c>
      <c r="N3999" s="6">
        <f t="shared" si="436"/>
        <v>0</v>
      </c>
      <c r="O3999" s="6">
        <f t="shared" si="437"/>
        <v>0</v>
      </c>
      <c r="Q3999">
        <f>_xlfn.XLOOKUP(C3999&amp;G3999&amp;H3999,covid!$E$2:$E$2184,covid!$D$2:$D$2184,0,0,1)</f>
        <v>0</v>
      </c>
    </row>
    <row r="4000" spans="1:17" x14ac:dyDescent="0.3">
      <c r="A4000">
        <f>_xlfn.XLOOKUP(C4000,kamus!$B$2:$B$87,kamus!$A$2:$A$87,0,0,1)</f>
        <v>84</v>
      </c>
      <c r="B4000" t="str">
        <f>_xlfn.XLOOKUP(C4000,kamus!$B$2:$B$87,kamus!$D$2:$D$87,"dihapus",0,1)</f>
        <v>turi</v>
      </c>
      <c r="C4000" t="s">
        <v>199</v>
      </c>
      <c r="D4000">
        <f>_xlfn.XLOOKUP(C4000,kamus!$B$2:$B$87,kamus!$J$2:$J$87,"dihapus",0,1)</f>
        <v>0</v>
      </c>
      <c r="E4000">
        <f t="shared" si="438"/>
        <v>0</v>
      </c>
      <c r="F4000" s="14">
        <v>43739</v>
      </c>
      <c r="G4000" s="1">
        <f t="shared" si="439"/>
        <v>10</v>
      </c>
      <c r="H4000" s="1">
        <f t="shared" si="440"/>
        <v>2019</v>
      </c>
      <c r="I4000">
        <v>0</v>
      </c>
      <c r="J4000">
        <v>0</v>
      </c>
      <c r="K4000">
        <f t="shared" si="434"/>
        <v>0</v>
      </c>
      <c r="L4000">
        <v>9709</v>
      </c>
      <c r="M4000" s="6">
        <f t="shared" si="435"/>
        <v>0</v>
      </c>
      <c r="N4000" s="6">
        <f t="shared" si="436"/>
        <v>0</v>
      </c>
      <c r="O4000" s="6">
        <f t="shared" si="437"/>
        <v>0</v>
      </c>
      <c r="Q4000">
        <f>_xlfn.XLOOKUP(C4000&amp;G4000&amp;H4000,covid!$E$2:$E$2184,covid!$D$2:$D$2184,0,0,1)</f>
        <v>0</v>
      </c>
    </row>
    <row r="4001" spans="1:17" x14ac:dyDescent="0.3">
      <c r="A4001">
        <f>_xlfn.XLOOKUP(C4001,kamus!$B$2:$B$87,kamus!$A$2:$A$87,0,0,1)</f>
        <v>86</v>
      </c>
      <c r="B4001" t="str">
        <f>_xlfn.XLOOKUP(C4001,kamus!$B$2:$B$87,kamus!$D$2:$D$87,"dihapus",0,1)</f>
        <v>turi</v>
      </c>
      <c r="C4001" t="s">
        <v>209</v>
      </c>
      <c r="D4001">
        <f>_xlfn.XLOOKUP(C4001,kamus!$B$2:$B$87,kamus!$J$2:$J$87,"dihapus",0,1)</f>
        <v>0</v>
      </c>
      <c r="E4001">
        <f t="shared" si="438"/>
        <v>0</v>
      </c>
      <c r="F4001" s="14">
        <v>43739</v>
      </c>
      <c r="G4001" s="1">
        <f t="shared" si="439"/>
        <v>10</v>
      </c>
      <c r="H4001" s="1">
        <f t="shared" si="440"/>
        <v>2019</v>
      </c>
      <c r="I4001">
        <v>0</v>
      </c>
      <c r="J4001">
        <v>0</v>
      </c>
      <c r="K4001">
        <f t="shared" si="434"/>
        <v>0</v>
      </c>
      <c r="L4001">
        <v>9559</v>
      </c>
      <c r="M4001" s="6">
        <f t="shared" si="435"/>
        <v>0</v>
      </c>
      <c r="N4001" s="6">
        <f t="shared" si="436"/>
        <v>0</v>
      </c>
      <c r="O4001" s="6">
        <f t="shared" si="437"/>
        <v>0</v>
      </c>
      <c r="Q4001">
        <f>_xlfn.XLOOKUP(C4001&amp;G4001&amp;H4001,covid!$E$2:$E$2184,covid!$D$2:$D$2184,0,0,1)</f>
        <v>0</v>
      </c>
    </row>
    <row r="4002" spans="1:17" x14ac:dyDescent="0.3">
      <c r="A4002">
        <f>_xlfn.XLOOKUP(C4002,kamus!$B$2:$B$87,kamus!$A$2:$A$87,0,0,1)</f>
        <v>83</v>
      </c>
      <c r="B4002" t="str">
        <f>_xlfn.XLOOKUP(C4002,kamus!$B$2:$B$87,kamus!$D$2:$D$87,"dihapus",0,1)</f>
        <v>turi</v>
      </c>
      <c r="C4002" t="s">
        <v>211</v>
      </c>
      <c r="D4002">
        <f>_xlfn.XLOOKUP(C4002,kamus!$B$2:$B$87,kamus!$J$2:$J$87,"dihapus",0,1)</f>
        <v>0</v>
      </c>
      <c r="E4002">
        <f t="shared" si="438"/>
        <v>0</v>
      </c>
      <c r="F4002" s="14">
        <v>43739</v>
      </c>
      <c r="G4002" s="1">
        <f t="shared" si="439"/>
        <v>10</v>
      </c>
      <c r="H4002" s="1">
        <f t="shared" si="440"/>
        <v>2019</v>
      </c>
      <c r="I4002">
        <v>0</v>
      </c>
      <c r="J4002">
        <v>0</v>
      </c>
      <c r="K4002">
        <f t="shared" si="434"/>
        <v>0</v>
      </c>
      <c r="L4002">
        <v>8554</v>
      </c>
      <c r="M4002" s="6">
        <f t="shared" si="435"/>
        <v>0</v>
      </c>
      <c r="N4002" s="6">
        <f t="shared" si="436"/>
        <v>0</v>
      </c>
      <c r="O4002" s="6">
        <f t="shared" si="437"/>
        <v>0</v>
      </c>
      <c r="Q4002">
        <f>_xlfn.XLOOKUP(C4002&amp;G4002&amp;H4002,covid!$E$2:$E$2184,covid!$D$2:$D$2184,0,0,1)</f>
        <v>0</v>
      </c>
    </row>
    <row r="4003" spans="1:17" x14ac:dyDescent="0.3">
      <c r="A4003">
        <f>_xlfn.XLOOKUP(C4003,kamus!$B$2:$B$87,kamus!$A$2:$A$87,0,0,1)</f>
        <v>85</v>
      </c>
      <c r="B4003" t="str">
        <f>_xlfn.XLOOKUP(C4003,kamus!$B$2:$B$87,kamus!$D$2:$D$87,"dihapus",0,1)</f>
        <v>turi</v>
      </c>
      <c r="C4003" t="s">
        <v>279</v>
      </c>
      <c r="D4003">
        <f>_xlfn.XLOOKUP(C4003,kamus!$B$2:$B$87,kamus!$J$2:$J$87,"dihapus",0,1)</f>
        <v>0</v>
      </c>
      <c r="E4003">
        <f t="shared" si="438"/>
        <v>0</v>
      </c>
      <c r="F4003" s="14">
        <v>43739</v>
      </c>
      <c r="G4003" s="1">
        <f t="shared" si="439"/>
        <v>10</v>
      </c>
      <c r="H4003" s="1">
        <f t="shared" si="440"/>
        <v>2019</v>
      </c>
      <c r="I4003">
        <v>0</v>
      </c>
      <c r="J4003">
        <v>0</v>
      </c>
      <c r="K4003">
        <f t="shared" si="434"/>
        <v>0</v>
      </c>
      <c r="L4003">
        <v>10971</v>
      </c>
      <c r="M4003" s="6">
        <f t="shared" si="435"/>
        <v>0</v>
      </c>
      <c r="N4003" s="6">
        <f t="shared" si="436"/>
        <v>0</v>
      </c>
      <c r="O4003" s="6">
        <f t="shared" si="437"/>
        <v>0</v>
      </c>
      <c r="Q4003">
        <f>_xlfn.XLOOKUP(C4003&amp;G4003&amp;H4003,covid!$E$2:$E$2184,covid!$D$2:$D$2184,0,0,1)</f>
        <v>0</v>
      </c>
    </row>
    <row r="4004" spans="1:17" x14ac:dyDescent="0.3">
      <c r="A4004">
        <f>_xlfn.XLOOKUP(C4004,kamus!$B$2:$B$87,kamus!$A$2:$A$87,0,0,1)</f>
        <v>4</v>
      </c>
      <c r="B4004" t="str">
        <f>_xlfn.XLOOKUP(C4004,kamus!$B$2:$B$87,kamus!$D$2:$D$87,"dihapus",0,1)</f>
        <v>Berbah</v>
      </c>
      <c r="C4004" t="s">
        <v>215</v>
      </c>
      <c r="D4004">
        <f>_xlfn.XLOOKUP(C4004,kamus!$B$2:$B$87,kamus!$J$2:$J$87,"dihapus",0,1)</f>
        <v>0</v>
      </c>
      <c r="E4004">
        <f t="shared" si="438"/>
        <v>0</v>
      </c>
      <c r="F4004" s="14">
        <v>43770</v>
      </c>
      <c r="G4004" s="1">
        <f t="shared" si="439"/>
        <v>11</v>
      </c>
      <c r="H4004" s="1">
        <f t="shared" si="440"/>
        <v>2019</v>
      </c>
      <c r="I4004">
        <v>0</v>
      </c>
      <c r="J4004">
        <v>0</v>
      </c>
      <c r="K4004">
        <f t="shared" si="434"/>
        <v>0</v>
      </c>
      <c r="L4004">
        <v>11448</v>
      </c>
      <c r="M4004" s="6">
        <f t="shared" si="435"/>
        <v>0</v>
      </c>
      <c r="N4004" s="6">
        <f t="shared" si="436"/>
        <v>0</v>
      </c>
      <c r="O4004" s="6">
        <f t="shared" si="437"/>
        <v>0</v>
      </c>
      <c r="Q4004">
        <f>_xlfn.XLOOKUP(C4004&amp;G4004&amp;H4004,covid!$E$2:$E$2184,covid!$D$2:$D$2184,0,0,1)</f>
        <v>0</v>
      </c>
    </row>
    <row r="4005" spans="1:17" x14ac:dyDescent="0.3">
      <c r="A4005">
        <f>_xlfn.XLOOKUP(C4005,kamus!$B$2:$B$87,kamus!$A$2:$A$87,0,0,1)</f>
        <v>1</v>
      </c>
      <c r="B4005" t="str">
        <f>_xlfn.XLOOKUP(C4005,kamus!$B$2:$B$87,kamus!$D$2:$D$87,"dihapus",0,1)</f>
        <v>Berbah</v>
      </c>
      <c r="C4005" t="s">
        <v>216</v>
      </c>
      <c r="D4005">
        <f>_xlfn.XLOOKUP(C4005,kamus!$B$2:$B$87,kamus!$J$2:$J$87,"dihapus",0,1)</f>
        <v>1</v>
      </c>
      <c r="E4005">
        <f t="shared" si="438"/>
        <v>0</v>
      </c>
      <c r="F4005" s="14">
        <v>43770</v>
      </c>
      <c r="G4005" s="1">
        <f t="shared" si="439"/>
        <v>11</v>
      </c>
      <c r="H4005" s="1">
        <f t="shared" si="440"/>
        <v>2019</v>
      </c>
      <c r="I4005">
        <v>0</v>
      </c>
      <c r="J4005">
        <v>0</v>
      </c>
      <c r="K4005">
        <f t="shared" si="434"/>
        <v>0</v>
      </c>
      <c r="L4005">
        <v>14565</v>
      </c>
      <c r="M4005" s="6">
        <f t="shared" si="435"/>
        <v>0</v>
      </c>
      <c r="N4005" s="6">
        <f t="shared" si="436"/>
        <v>0</v>
      </c>
      <c r="O4005" s="6">
        <f t="shared" si="437"/>
        <v>0</v>
      </c>
      <c r="Q4005">
        <f>_xlfn.XLOOKUP(C4005&amp;G4005&amp;H4005,covid!$E$2:$E$2184,covid!$D$2:$D$2184,0,0,1)</f>
        <v>0</v>
      </c>
    </row>
    <row r="4006" spans="1:17" x14ac:dyDescent="0.3">
      <c r="A4006">
        <f>_xlfn.XLOOKUP(C4006,kamus!$B$2:$B$87,kamus!$A$2:$A$87,0,0,1)</f>
        <v>2</v>
      </c>
      <c r="B4006" t="str">
        <f>_xlfn.XLOOKUP(C4006,kamus!$B$2:$B$87,kamus!$D$2:$D$87,"dihapus",0,1)</f>
        <v>Berbah</v>
      </c>
      <c r="C4006" t="s">
        <v>246</v>
      </c>
      <c r="D4006">
        <f>_xlfn.XLOOKUP(C4006,kamus!$B$2:$B$87,kamus!$J$2:$J$87,"dihapus",0,1)</f>
        <v>1</v>
      </c>
      <c r="E4006">
        <f t="shared" si="438"/>
        <v>0</v>
      </c>
      <c r="F4006" s="14">
        <v>43770</v>
      </c>
      <c r="G4006" s="1">
        <f t="shared" si="439"/>
        <v>11</v>
      </c>
      <c r="H4006" s="1">
        <f t="shared" si="440"/>
        <v>2019</v>
      </c>
      <c r="I4006">
        <v>0</v>
      </c>
      <c r="J4006">
        <v>0</v>
      </c>
      <c r="K4006">
        <f t="shared" si="434"/>
        <v>0</v>
      </c>
      <c r="L4006">
        <v>18704</v>
      </c>
      <c r="M4006" s="6">
        <f t="shared" si="435"/>
        <v>0</v>
      </c>
      <c r="N4006" s="6">
        <f t="shared" si="436"/>
        <v>0</v>
      </c>
      <c r="O4006" s="6">
        <f t="shared" si="437"/>
        <v>0</v>
      </c>
      <c r="Q4006">
        <f>_xlfn.XLOOKUP(C4006&amp;G4006&amp;H4006,covid!$E$2:$E$2184,covid!$D$2:$D$2184,0,0,1)</f>
        <v>0</v>
      </c>
    </row>
    <row r="4007" spans="1:17" x14ac:dyDescent="0.3">
      <c r="A4007">
        <f>_xlfn.XLOOKUP(C4007,kamus!$B$2:$B$87,kamus!$A$2:$A$87,0,0,1)</f>
        <v>3</v>
      </c>
      <c r="B4007" t="str">
        <f>_xlfn.XLOOKUP(C4007,kamus!$B$2:$B$87,kamus!$D$2:$D$87,"dihapus",0,1)</f>
        <v>Berbah</v>
      </c>
      <c r="C4007" t="s">
        <v>267</v>
      </c>
      <c r="D4007">
        <f>_xlfn.XLOOKUP(C4007,kamus!$B$2:$B$87,kamus!$J$2:$J$87,"dihapus",0,1)</f>
        <v>1</v>
      </c>
      <c r="E4007">
        <f t="shared" si="438"/>
        <v>0</v>
      </c>
      <c r="F4007" s="14">
        <v>43770</v>
      </c>
      <c r="G4007" s="1">
        <f t="shared" si="439"/>
        <v>11</v>
      </c>
      <c r="H4007" s="1">
        <f t="shared" si="440"/>
        <v>2019</v>
      </c>
      <c r="I4007">
        <v>0</v>
      </c>
      <c r="J4007">
        <v>0</v>
      </c>
      <c r="K4007">
        <f t="shared" si="434"/>
        <v>0</v>
      </c>
      <c r="L4007">
        <v>13363</v>
      </c>
      <c r="M4007" s="6">
        <f t="shared" si="435"/>
        <v>0</v>
      </c>
      <c r="N4007" s="6">
        <f t="shared" si="436"/>
        <v>0</v>
      </c>
      <c r="O4007" s="6">
        <f t="shared" si="437"/>
        <v>0</v>
      </c>
      <c r="Q4007">
        <f>_xlfn.XLOOKUP(C4007&amp;G4007&amp;H4007,covid!$E$2:$E$2184,covid!$D$2:$D$2184,0,0,1)</f>
        <v>0</v>
      </c>
    </row>
    <row r="4008" spans="1:17" x14ac:dyDescent="0.3">
      <c r="A4008">
        <f>_xlfn.XLOOKUP(C4008,kamus!$B$2:$B$87,kamus!$A$2:$A$87,0,0,1)</f>
        <v>9</v>
      </c>
      <c r="B4008" t="str">
        <f>_xlfn.XLOOKUP(C4008,kamus!$B$2:$B$87,kamus!$D$2:$D$87,"dihapus",0,1)</f>
        <v>cangkringan</v>
      </c>
      <c r="C4008" t="s">
        <v>197</v>
      </c>
      <c r="D4008">
        <f>_xlfn.XLOOKUP(C4008,kamus!$B$2:$B$87,kamus!$J$2:$J$87,"dihapus",0,1)</f>
        <v>0</v>
      </c>
      <c r="E4008">
        <f t="shared" si="438"/>
        <v>0</v>
      </c>
      <c r="F4008" s="14">
        <v>43770</v>
      </c>
      <c r="G4008" s="1">
        <f t="shared" si="439"/>
        <v>11</v>
      </c>
      <c r="H4008" s="1">
        <f t="shared" si="440"/>
        <v>2019</v>
      </c>
      <c r="I4008">
        <v>0</v>
      </c>
      <c r="J4008">
        <v>0</v>
      </c>
      <c r="K4008">
        <f t="shared" si="434"/>
        <v>0</v>
      </c>
      <c r="L4008">
        <v>8063</v>
      </c>
      <c r="M4008" s="6">
        <f t="shared" si="435"/>
        <v>0</v>
      </c>
      <c r="N4008" s="6">
        <f t="shared" si="436"/>
        <v>0</v>
      </c>
      <c r="O4008" s="6">
        <f t="shared" si="437"/>
        <v>0</v>
      </c>
      <c r="Q4008">
        <f>_xlfn.XLOOKUP(C4008&amp;G4008&amp;H4008,covid!$E$2:$E$2184,covid!$D$2:$D$2184,0,0,1)</f>
        <v>0</v>
      </c>
    </row>
    <row r="4009" spans="1:17" x14ac:dyDescent="0.3">
      <c r="A4009">
        <f>_xlfn.XLOOKUP(C4009,kamus!$B$2:$B$87,kamus!$A$2:$A$87,0,0,1)</f>
        <v>5</v>
      </c>
      <c r="B4009" t="str">
        <f>_xlfn.XLOOKUP(C4009,kamus!$B$2:$B$87,kamus!$D$2:$D$87,"dihapus",0,1)</f>
        <v>cangkringan</v>
      </c>
      <c r="C4009" t="s">
        <v>212</v>
      </c>
      <c r="D4009">
        <f>_xlfn.XLOOKUP(C4009,kamus!$B$2:$B$87,kamus!$J$2:$J$87,"dihapus",0,1)</f>
        <v>0</v>
      </c>
      <c r="E4009">
        <f t="shared" si="438"/>
        <v>0</v>
      </c>
      <c r="F4009" s="14">
        <v>43770</v>
      </c>
      <c r="G4009" s="1">
        <f t="shared" si="439"/>
        <v>11</v>
      </c>
      <c r="H4009" s="1">
        <f t="shared" si="440"/>
        <v>2019</v>
      </c>
      <c r="I4009">
        <v>0</v>
      </c>
      <c r="J4009">
        <v>1</v>
      </c>
      <c r="K4009">
        <f t="shared" si="434"/>
        <v>1</v>
      </c>
      <c r="L4009">
        <v>4133</v>
      </c>
      <c r="M4009" s="6">
        <f t="shared" si="435"/>
        <v>0</v>
      </c>
      <c r="N4009" s="6">
        <f t="shared" si="436"/>
        <v>24.195499637067506</v>
      </c>
      <c r="O4009" s="6">
        <f t="shared" si="437"/>
        <v>24.195499637067506</v>
      </c>
      <c r="Q4009">
        <f>_xlfn.XLOOKUP(C4009&amp;G4009&amp;H4009,covid!$E$2:$E$2184,covid!$D$2:$D$2184,0,0,1)</f>
        <v>0</v>
      </c>
    </row>
    <row r="4010" spans="1:17" x14ac:dyDescent="0.3">
      <c r="A4010">
        <f>_xlfn.XLOOKUP(C4010,kamus!$B$2:$B$87,kamus!$A$2:$A$87,0,0,1)</f>
        <v>7</v>
      </c>
      <c r="B4010" t="str">
        <f>_xlfn.XLOOKUP(C4010,kamus!$B$2:$B$87,kamus!$D$2:$D$87,"dihapus",0,1)</f>
        <v>cangkringan</v>
      </c>
      <c r="C4010" t="s">
        <v>217</v>
      </c>
      <c r="D4010">
        <f>_xlfn.XLOOKUP(C4010,kamus!$B$2:$B$87,kamus!$J$2:$J$87,"dihapus",0,1)</f>
        <v>0</v>
      </c>
      <c r="E4010">
        <f t="shared" si="438"/>
        <v>0</v>
      </c>
      <c r="F4010" s="14">
        <v>43770</v>
      </c>
      <c r="G4010" s="1">
        <f t="shared" si="439"/>
        <v>11</v>
      </c>
      <c r="H4010" s="1">
        <f t="shared" si="440"/>
        <v>2019</v>
      </c>
      <c r="I4010">
        <v>0</v>
      </c>
      <c r="J4010">
        <v>0</v>
      </c>
      <c r="K4010">
        <f t="shared" si="434"/>
        <v>0</v>
      </c>
      <c r="L4010">
        <v>3586</v>
      </c>
      <c r="M4010" s="6">
        <f t="shared" si="435"/>
        <v>0</v>
      </c>
      <c r="N4010" s="6">
        <f t="shared" si="436"/>
        <v>0</v>
      </c>
      <c r="O4010" s="6">
        <f t="shared" si="437"/>
        <v>0</v>
      </c>
      <c r="Q4010">
        <f>_xlfn.XLOOKUP(C4010&amp;G4010&amp;H4010,covid!$E$2:$E$2184,covid!$D$2:$D$2184,0,0,1)</f>
        <v>0</v>
      </c>
    </row>
    <row r="4011" spans="1:17" x14ac:dyDescent="0.3">
      <c r="A4011">
        <f>_xlfn.XLOOKUP(C4011,kamus!$B$2:$B$87,kamus!$A$2:$A$87,0,0,1)</f>
        <v>8</v>
      </c>
      <c r="B4011" t="str">
        <f>_xlfn.XLOOKUP(C4011,kamus!$B$2:$B$87,kamus!$D$2:$D$87,"dihapus",0,1)</f>
        <v>cangkringan</v>
      </c>
      <c r="C4011" t="s">
        <v>275</v>
      </c>
      <c r="D4011">
        <f>_xlfn.XLOOKUP(C4011,kamus!$B$2:$B$87,kamus!$J$2:$J$87,"dihapus",0,1)</f>
        <v>0</v>
      </c>
      <c r="E4011">
        <f t="shared" si="438"/>
        <v>0</v>
      </c>
      <c r="F4011" s="14">
        <v>43770</v>
      </c>
      <c r="G4011" s="1">
        <f t="shared" si="439"/>
        <v>11</v>
      </c>
      <c r="H4011" s="1">
        <f t="shared" si="440"/>
        <v>2019</v>
      </c>
      <c r="I4011">
        <v>0</v>
      </c>
      <c r="J4011">
        <v>0</v>
      </c>
      <c r="K4011">
        <f t="shared" si="434"/>
        <v>0</v>
      </c>
      <c r="L4011">
        <v>5550</v>
      </c>
      <c r="M4011" s="6">
        <f t="shared" si="435"/>
        <v>0</v>
      </c>
      <c r="N4011" s="6">
        <f t="shared" si="436"/>
        <v>0</v>
      </c>
      <c r="O4011" s="6">
        <f t="shared" si="437"/>
        <v>0</v>
      </c>
      <c r="Q4011">
        <f>_xlfn.XLOOKUP(C4011&amp;G4011&amp;H4011,covid!$E$2:$E$2184,covid!$D$2:$D$2184,0,0,1)</f>
        <v>0</v>
      </c>
    </row>
    <row r="4012" spans="1:17" x14ac:dyDescent="0.3">
      <c r="A4012">
        <f>_xlfn.XLOOKUP(C4012,kamus!$B$2:$B$87,kamus!$A$2:$A$87,0,0,1)</f>
        <v>6</v>
      </c>
      <c r="B4012" t="str">
        <f>_xlfn.XLOOKUP(C4012,kamus!$B$2:$B$87,kamus!$D$2:$D$87,"dihapus",0,1)</f>
        <v>cangkringan</v>
      </c>
      <c r="C4012" t="s">
        <v>281</v>
      </c>
      <c r="D4012">
        <f>_xlfn.XLOOKUP(C4012,kamus!$B$2:$B$87,kamus!$J$2:$J$87,"dihapus",0,1)</f>
        <v>0</v>
      </c>
      <c r="E4012">
        <f t="shared" si="438"/>
        <v>0</v>
      </c>
      <c r="F4012" s="14">
        <v>43770</v>
      </c>
      <c r="G4012" s="1">
        <f t="shared" si="439"/>
        <v>11</v>
      </c>
      <c r="H4012" s="1">
        <f t="shared" si="440"/>
        <v>2019</v>
      </c>
      <c r="I4012">
        <v>0</v>
      </c>
      <c r="J4012">
        <v>0</v>
      </c>
      <c r="K4012">
        <f t="shared" si="434"/>
        <v>0</v>
      </c>
      <c r="L4012">
        <v>11339</v>
      </c>
      <c r="M4012" s="6">
        <f t="shared" si="435"/>
        <v>0</v>
      </c>
      <c r="N4012" s="6">
        <f t="shared" si="436"/>
        <v>0</v>
      </c>
      <c r="O4012" s="6">
        <f t="shared" si="437"/>
        <v>0</v>
      </c>
      <c r="Q4012">
        <f>_xlfn.XLOOKUP(C4012&amp;G4012&amp;H4012,covid!$E$2:$E$2184,covid!$D$2:$D$2184,0,0,1)</f>
        <v>0</v>
      </c>
    </row>
    <row r="4013" spans="1:17" x14ac:dyDescent="0.3">
      <c r="A4013">
        <f>_xlfn.XLOOKUP(C4013,kamus!$B$2:$B$87,kamus!$A$2:$A$87,0,0,1)</f>
        <v>10</v>
      </c>
      <c r="B4013" t="str">
        <f>_xlfn.XLOOKUP(C4013,kamus!$B$2:$B$87,kamus!$D$2:$D$87,"dihapus",0,1)</f>
        <v>Depok 1</v>
      </c>
      <c r="C4013" t="s">
        <v>220</v>
      </c>
      <c r="D4013">
        <f>_xlfn.XLOOKUP(C4013,kamus!$B$2:$B$87,kamus!$J$2:$J$87,"dihapus",0,1)</f>
        <v>1</v>
      </c>
      <c r="E4013">
        <f t="shared" si="438"/>
        <v>0</v>
      </c>
      <c r="F4013" s="14">
        <v>43770</v>
      </c>
      <c r="G4013" s="1">
        <f t="shared" si="439"/>
        <v>11</v>
      </c>
      <c r="H4013" s="1">
        <f t="shared" si="440"/>
        <v>2019</v>
      </c>
      <c r="I4013">
        <v>1</v>
      </c>
      <c r="J4013">
        <v>2</v>
      </c>
      <c r="K4013">
        <f t="shared" si="434"/>
        <v>3</v>
      </c>
      <c r="L4013">
        <v>37946</v>
      </c>
      <c r="M4013" s="6">
        <f t="shared" si="435"/>
        <v>2.6353238813050126</v>
      </c>
      <c r="N4013" s="6">
        <f t="shared" si="436"/>
        <v>5.2706477626100252</v>
      </c>
      <c r="O4013" s="6">
        <f t="shared" si="437"/>
        <v>7.9059716439150369</v>
      </c>
      <c r="Q4013">
        <f>_xlfn.XLOOKUP(C4013&amp;G4013&amp;H4013,covid!$E$2:$E$2184,covid!$D$2:$D$2184,0,0,1)</f>
        <v>0</v>
      </c>
    </row>
    <row r="4014" spans="1:17" x14ac:dyDescent="0.3">
      <c r="A4014">
        <f>_xlfn.XLOOKUP(C4014,kamus!$B$2:$B$87,kamus!$A$2:$A$87,0,0,1)</f>
        <v>11</v>
      </c>
      <c r="B4014" t="str">
        <f>_xlfn.XLOOKUP(C4014,kamus!$B$2:$B$87,kamus!$D$2:$D$87,"dihapus",0,1)</f>
        <v>Depok 2</v>
      </c>
      <c r="C4014" t="s">
        <v>207</v>
      </c>
      <c r="D4014">
        <f>_xlfn.XLOOKUP(C4014,kamus!$B$2:$B$87,kamus!$J$2:$J$87,"dihapus",0,1)</f>
        <v>1</v>
      </c>
      <c r="E4014">
        <f t="shared" si="438"/>
        <v>0</v>
      </c>
      <c r="F4014" s="14">
        <v>43770</v>
      </c>
      <c r="G4014" s="1">
        <f t="shared" si="439"/>
        <v>11</v>
      </c>
      <c r="H4014" s="1">
        <f t="shared" si="440"/>
        <v>2019</v>
      </c>
      <c r="I4014">
        <v>0</v>
      </c>
      <c r="J4014">
        <v>0</v>
      </c>
      <c r="K4014">
        <f t="shared" si="434"/>
        <v>0</v>
      </c>
      <c r="L4014">
        <v>44433</v>
      </c>
      <c r="M4014" s="6">
        <f t="shared" si="435"/>
        <v>0</v>
      </c>
      <c r="N4014" s="6">
        <f t="shared" si="436"/>
        <v>0</v>
      </c>
      <c r="O4014" s="6">
        <f t="shared" si="437"/>
        <v>0</v>
      </c>
      <c r="Q4014">
        <f>_xlfn.XLOOKUP(C4014&amp;G4014&amp;H4014,covid!$E$2:$E$2184,covid!$D$2:$D$2184,0,0,1)</f>
        <v>0</v>
      </c>
    </row>
    <row r="4015" spans="1:17" x14ac:dyDescent="0.3">
      <c r="A4015">
        <f>_xlfn.XLOOKUP(C4015,kamus!$B$2:$B$87,kamus!$A$2:$A$87,0,0,1)</f>
        <v>12</v>
      </c>
      <c r="B4015" t="str">
        <f>_xlfn.XLOOKUP(C4015,kamus!$B$2:$B$87,kamus!$D$2:$D$87,"dihapus",0,1)</f>
        <v>Depok 3</v>
      </c>
      <c r="C4015" t="s">
        <v>206</v>
      </c>
      <c r="D4015">
        <f>_xlfn.XLOOKUP(C4015,kamus!$B$2:$B$87,kamus!$J$2:$J$87,"dihapus",0,1)</f>
        <v>1</v>
      </c>
      <c r="E4015">
        <f t="shared" si="438"/>
        <v>0</v>
      </c>
      <c r="F4015" s="14">
        <v>43770</v>
      </c>
      <c r="G4015" s="1">
        <f t="shared" si="439"/>
        <v>11</v>
      </c>
      <c r="H4015" s="1">
        <f t="shared" si="440"/>
        <v>2019</v>
      </c>
      <c r="I4015">
        <v>1</v>
      </c>
      <c r="J4015">
        <v>0</v>
      </c>
      <c r="K4015">
        <f t="shared" si="434"/>
        <v>1</v>
      </c>
      <c r="L4015">
        <v>44837</v>
      </c>
      <c r="M4015" s="6">
        <f t="shared" si="435"/>
        <v>2.2303008675870375</v>
      </c>
      <c r="N4015" s="6">
        <f t="shared" si="436"/>
        <v>0</v>
      </c>
      <c r="O4015" s="6">
        <f t="shared" si="437"/>
        <v>2.2303008675870375</v>
      </c>
      <c r="Q4015">
        <f>_xlfn.XLOOKUP(C4015&amp;G4015&amp;H4015,covid!$E$2:$E$2184,covid!$D$2:$D$2184,0,0,1)</f>
        <v>0</v>
      </c>
    </row>
    <row r="4016" spans="1:17" x14ac:dyDescent="0.3">
      <c r="A4016">
        <f>_xlfn.XLOOKUP(C4016,kamus!$B$2:$B$87,kamus!$A$2:$A$87,0,0,1)</f>
        <v>0</v>
      </c>
      <c r="B4016" t="str">
        <f>_xlfn.XLOOKUP(C4016,kamus!$B$2:$B$87,kamus!$D$2:$D$87,"dihapus",0,1)</f>
        <v>dihapus</v>
      </c>
      <c r="C4016" t="s">
        <v>282</v>
      </c>
      <c r="D4016" t="str">
        <f>_xlfn.XLOOKUP(C4016,kamus!$B$2:$B$87,kamus!$J$2:$J$87,"dihapus",0,1)</f>
        <v>dihapus</v>
      </c>
      <c r="E4016">
        <f t="shared" si="438"/>
        <v>0</v>
      </c>
      <c r="F4016" s="14">
        <v>43770</v>
      </c>
      <c r="G4016" s="1">
        <f t="shared" si="439"/>
        <v>11</v>
      </c>
      <c r="H4016" s="1">
        <f t="shared" si="440"/>
        <v>2019</v>
      </c>
      <c r="I4016">
        <v>0</v>
      </c>
      <c r="J4016">
        <v>0</v>
      </c>
      <c r="K4016">
        <f t="shared" si="434"/>
        <v>0</v>
      </c>
      <c r="L4016" t="e">
        <v>#N/A</v>
      </c>
      <c r="M4016" s="6" t="e">
        <f t="shared" si="435"/>
        <v>#N/A</v>
      </c>
      <c r="N4016" s="6" t="e">
        <f t="shared" si="436"/>
        <v>#N/A</v>
      </c>
      <c r="O4016" s="6" t="e">
        <f t="shared" si="437"/>
        <v>#N/A</v>
      </c>
      <c r="Q4016">
        <f>_xlfn.XLOOKUP(C4016&amp;G4016&amp;H4016,covid!$E$2:$E$2184,covid!$D$2:$D$2184,0,0,1)</f>
        <v>0</v>
      </c>
    </row>
    <row r="4017" spans="1:17" x14ac:dyDescent="0.3">
      <c r="A4017">
        <f>_xlfn.XLOOKUP(C4017,kamus!$B$2:$B$87,kamus!$A$2:$A$87,0,0,1)</f>
        <v>14</v>
      </c>
      <c r="B4017" t="str">
        <f>_xlfn.XLOOKUP(C4017,kamus!$B$2:$B$87,kamus!$D$2:$D$87,"dihapus",0,1)</f>
        <v>Gamping 1</v>
      </c>
      <c r="C4017" t="s">
        <v>196</v>
      </c>
      <c r="D4017">
        <f>_xlfn.XLOOKUP(C4017,kamus!$B$2:$B$87,kamus!$J$2:$J$87,"dihapus",0,1)</f>
        <v>1</v>
      </c>
      <c r="E4017">
        <f t="shared" si="438"/>
        <v>0</v>
      </c>
      <c r="F4017" s="14">
        <v>43770</v>
      </c>
      <c r="G4017" s="1">
        <f t="shared" si="439"/>
        <v>11</v>
      </c>
      <c r="H4017" s="1">
        <f t="shared" si="440"/>
        <v>2019</v>
      </c>
      <c r="I4017">
        <v>0</v>
      </c>
      <c r="J4017">
        <v>0</v>
      </c>
      <c r="K4017">
        <f t="shared" si="434"/>
        <v>0</v>
      </c>
      <c r="L4017">
        <v>22819</v>
      </c>
      <c r="M4017" s="6">
        <f t="shared" si="435"/>
        <v>0</v>
      </c>
      <c r="N4017" s="6">
        <f t="shared" si="436"/>
        <v>0</v>
      </c>
      <c r="O4017" s="6">
        <f t="shared" si="437"/>
        <v>0</v>
      </c>
      <c r="Q4017">
        <f>_xlfn.XLOOKUP(C4017&amp;G4017&amp;H4017,covid!$E$2:$E$2184,covid!$D$2:$D$2184,0,0,1)</f>
        <v>0</v>
      </c>
    </row>
    <row r="4018" spans="1:17" x14ac:dyDescent="0.3">
      <c r="A4018">
        <f>_xlfn.XLOOKUP(C4018,kamus!$B$2:$B$87,kamus!$A$2:$A$87,0,0,1)</f>
        <v>13</v>
      </c>
      <c r="B4018" t="str">
        <f>_xlfn.XLOOKUP(C4018,kamus!$B$2:$B$87,kamus!$D$2:$D$87,"dihapus",0,1)</f>
        <v>Gamping 1</v>
      </c>
      <c r="C4018" t="s">
        <v>198</v>
      </c>
      <c r="D4018">
        <f>_xlfn.XLOOKUP(C4018,kamus!$B$2:$B$87,kamus!$J$2:$J$87,"dihapus",0,1)</f>
        <v>1</v>
      </c>
      <c r="E4018">
        <f t="shared" si="438"/>
        <v>0</v>
      </c>
      <c r="F4018" s="14">
        <v>43770</v>
      </c>
      <c r="G4018" s="1">
        <f t="shared" si="439"/>
        <v>11</v>
      </c>
      <c r="H4018" s="1">
        <f t="shared" si="440"/>
        <v>2019</v>
      </c>
      <c r="I4018">
        <v>2</v>
      </c>
      <c r="J4018">
        <v>0</v>
      </c>
      <c r="K4018">
        <f t="shared" si="434"/>
        <v>2</v>
      </c>
      <c r="L4018">
        <v>20645</v>
      </c>
      <c r="M4018" s="6">
        <f t="shared" si="435"/>
        <v>9.6875756841850329</v>
      </c>
      <c r="N4018" s="6">
        <f t="shared" si="436"/>
        <v>0</v>
      </c>
      <c r="O4018" s="6">
        <f t="shared" si="437"/>
        <v>9.6875756841850329</v>
      </c>
      <c r="Q4018">
        <f>_xlfn.XLOOKUP(C4018&amp;G4018&amp;H4018,covid!$E$2:$E$2184,covid!$D$2:$D$2184,0,0,1)</f>
        <v>0</v>
      </c>
    </row>
    <row r="4019" spans="1:17" x14ac:dyDescent="0.3">
      <c r="A4019">
        <f>_xlfn.XLOOKUP(C4019,kamus!$B$2:$B$87,kamus!$A$2:$A$87,0,0,1)</f>
        <v>16</v>
      </c>
      <c r="B4019" t="str">
        <f>_xlfn.XLOOKUP(C4019,kamus!$B$2:$B$87,kamus!$D$2:$D$87,"dihapus",0,1)</f>
        <v>Gamping 2</v>
      </c>
      <c r="C4019" t="s">
        <v>200</v>
      </c>
      <c r="D4019">
        <f>_xlfn.XLOOKUP(C4019,kamus!$B$2:$B$87,kamus!$J$2:$J$87,"dihapus",0,1)</f>
        <v>1</v>
      </c>
      <c r="E4019">
        <f t="shared" si="438"/>
        <v>0</v>
      </c>
      <c r="F4019" s="14">
        <v>43770</v>
      </c>
      <c r="G4019" s="1">
        <f t="shared" si="439"/>
        <v>11</v>
      </c>
      <c r="H4019" s="1">
        <f t="shared" si="440"/>
        <v>2019</v>
      </c>
      <c r="I4019">
        <v>0</v>
      </c>
      <c r="J4019">
        <v>0</v>
      </c>
      <c r="K4019">
        <f t="shared" si="434"/>
        <v>0</v>
      </c>
      <c r="L4019">
        <v>16624</v>
      </c>
      <c r="M4019" s="6">
        <f t="shared" si="435"/>
        <v>0</v>
      </c>
      <c r="N4019" s="6">
        <f t="shared" si="436"/>
        <v>0</v>
      </c>
      <c r="O4019" s="6">
        <f t="shared" si="437"/>
        <v>0</v>
      </c>
      <c r="Q4019">
        <f>_xlfn.XLOOKUP(C4019&amp;G4019&amp;H4019,covid!$E$2:$E$2184,covid!$D$2:$D$2184,0,0,1)</f>
        <v>0</v>
      </c>
    </row>
    <row r="4020" spans="1:17" x14ac:dyDescent="0.3">
      <c r="A4020">
        <f>_xlfn.XLOOKUP(C4020,kamus!$B$2:$B$87,kamus!$A$2:$A$87,0,0,1)</f>
        <v>15</v>
      </c>
      <c r="B4020" t="str">
        <f>_xlfn.XLOOKUP(C4020,kamus!$B$2:$B$87,kamus!$D$2:$D$87,"dihapus",0,1)</f>
        <v>Gamping 2</v>
      </c>
      <c r="C4020" t="s">
        <v>230</v>
      </c>
      <c r="D4020">
        <f>_xlfn.XLOOKUP(C4020,kamus!$B$2:$B$87,kamus!$J$2:$J$87,"dihapus",0,1)</f>
        <v>1</v>
      </c>
      <c r="E4020">
        <f t="shared" si="438"/>
        <v>0</v>
      </c>
      <c r="F4020" s="14">
        <v>43770</v>
      </c>
      <c r="G4020" s="1">
        <f t="shared" si="439"/>
        <v>11</v>
      </c>
      <c r="H4020" s="1">
        <f t="shared" si="440"/>
        <v>2019</v>
      </c>
      <c r="I4020">
        <v>1</v>
      </c>
      <c r="J4020">
        <v>0</v>
      </c>
      <c r="K4020">
        <f t="shared" si="434"/>
        <v>1</v>
      </c>
      <c r="L4020">
        <v>18692</v>
      </c>
      <c r="M4020" s="6">
        <f t="shared" si="435"/>
        <v>5.3498823025893429</v>
      </c>
      <c r="N4020" s="6">
        <f t="shared" si="436"/>
        <v>0</v>
      </c>
      <c r="O4020" s="6">
        <f t="shared" si="437"/>
        <v>5.3498823025893429</v>
      </c>
      <c r="Q4020">
        <f>_xlfn.XLOOKUP(C4020&amp;G4020&amp;H4020,covid!$E$2:$E$2184,covid!$D$2:$D$2184,0,0,1)</f>
        <v>0</v>
      </c>
    </row>
    <row r="4021" spans="1:17" x14ac:dyDescent="0.3">
      <c r="A4021">
        <f>_xlfn.XLOOKUP(C4021,kamus!$B$2:$B$87,kamus!$A$2:$A$87,0,0,1)</f>
        <v>17</v>
      </c>
      <c r="B4021" t="str">
        <f>_xlfn.XLOOKUP(C4021,kamus!$B$2:$B$87,kamus!$D$2:$D$87,"dihapus",0,1)</f>
        <v>Gamping 2</v>
      </c>
      <c r="C4021" t="s">
        <v>272</v>
      </c>
      <c r="D4021">
        <f>_xlfn.XLOOKUP(C4021,kamus!$B$2:$B$87,kamus!$J$2:$J$87,"dihapus",0,1)</f>
        <v>1</v>
      </c>
      <c r="E4021">
        <f t="shared" si="438"/>
        <v>0</v>
      </c>
      <c r="F4021" s="14">
        <v>43770</v>
      </c>
      <c r="G4021" s="1">
        <f t="shared" si="439"/>
        <v>11</v>
      </c>
      <c r="H4021" s="1">
        <f t="shared" si="440"/>
        <v>2019</v>
      </c>
      <c r="I4021">
        <v>0</v>
      </c>
      <c r="J4021">
        <v>0</v>
      </c>
      <c r="K4021">
        <f t="shared" si="434"/>
        <v>0</v>
      </c>
      <c r="L4021">
        <v>18667</v>
      </c>
      <c r="M4021" s="6">
        <f t="shared" si="435"/>
        <v>0</v>
      </c>
      <c r="N4021" s="6">
        <f t="shared" si="436"/>
        <v>0</v>
      </c>
      <c r="O4021" s="6">
        <f t="shared" si="437"/>
        <v>0</v>
      </c>
      <c r="Q4021">
        <f>_xlfn.XLOOKUP(C4021&amp;G4021&amp;H4021,covid!$E$2:$E$2184,covid!$D$2:$D$2184,0,0,1)</f>
        <v>0</v>
      </c>
    </row>
    <row r="4022" spans="1:17" x14ac:dyDescent="0.3">
      <c r="A4022">
        <f>_xlfn.XLOOKUP(C4022,kamus!$B$2:$B$87,kamus!$A$2:$A$87,0,0,1)</f>
        <v>20</v>
      </c>
      <c r="B4022" t="str">
        <f>_xlfn.XLOOKUP(C4022,kamus!$B$2:$B$87,kamus!$D$2:$D$87,"dihapus",0,1)</f>
        <v>Godean 1</v>
      </c>
      <c r="C4022" t="s">
        <v>247</v>
      </c>
      <c r="D4022">
        <f>_xlfn.XLOOKUP(C4022,kamus!$B$2:$B$87,kamus!$J$2:$J$87,"dihapus",0,1)</f>
        <v>1</v>
      </c>
      <c r="E4022">
        <f t="shared" si="438"/>
        <v>0</v>
      </c>
      <c r="F4022" s="14">
        <v>43770</v>
      </c>
      <c r="G4022" s="1">
        <f t="shared" si="439"/>
        <v>11</v>
      </c>
      <c r="H4022" s="1">
        <f t="shared" si="440"/>
        <v>2019</v>
      </c>
      <c r="I4022">
        <v>0</v>
      </c>
      <c r="J4022">
        <v>0</v>
      </c>
      <c r="K4022">
        <f t="shared" si="434"/>
        <v>0</v>
      </c>
      <c r="L4022">
        <v>9743</v>
      </c>
      <c r="M4022" s="6">
        <f t="shared" si="435"/>
        <v>0</v>
      </c>
      <c r="N4022" s="6">
        <f t="shared" si="436"/>
        <v>0</v>
      </c>
      <c r="O4022" s="6">
        <f t="shared" si="437"/>
        <v>0</v>
      </c>
      <c r="Q4022">
        <f>_xlfn.XLOOKUP(C4022&amp;G4022&amp;H4022,covid!$E$2:$E$2184,covid!$D$2:$D$2184,0,0,1)</f>
        <v>0</v>
      </c>
    </row>
    <row r="4023" spans="1:17" x14ac:dyDescent="0.3">
      <c r="A4023">
        <f>_xlfn.XLOOKUP(C4023,kamus!$B$2:$B$87,kamus!$A$2:$A$87,0,0,1)</f>
        <v>21</v>
      </c>
      <c r="B4023" t="str">
        <f>_xlfn.XLOOKUP(C4023,kamus!$B$2:$B$87,kamus!$D$2:$D$87,"dihapus",0,1)</f>
        <v>Godean 1</v>
      </c>
      <c r="C4023" t="s">
        <v>250</v>
      </c>
      <c r="D4023">
        <f>_xlfn.XLOOKUP(C4023,kamus!$B$2:$B$87,kamus!$J$2:$J$87,"dihapus",0,1)</f>
        <v>1</v>
      </c>
      <c r="E4023">
        <f t="shared" si="438"/>
        <v>0</v>
      </c>
      <c r="F4023" s="14">
        <v>43770</v>
      </c>
      <c r="G4023" s="1">
        <f t="shared" si="439"/>
        <v>11</v>
      </c>
      <c r="H4023" s="1">
        <f t="shared" si="440"/>
        <v>2019</v>
      </c>
      <c r="I4023">
        <v>0</v>
      </c>
      <c r="J4023">
        <v>0</v>
      </c>
      <c r="K4023">
        <f t="shared" si="434"/>
        <v>0</v>
      </c>
      <c r="L4023">
        <v>10269</v>
      </c>
      <c r="M4023" s="6">
        <f t="shared" si="435"/>
        <v>0</v>
      </c>
      <c r="N4023" s="6">
        <f t="shared" si="436"/>
        <v>0</v>
      </c>
      <c r="O4023" s="6">
        <f t="shared" si="437"/>
        <v>0</v>
      </c>
      <c r="Q4023">
        <f>_xlfn.XLOOKUP(C4023&amp;G4023&amp;H4023,covid!$E$2:$E$2184,covid!$D$2:$D$2184,0,0,1)</f>
        <v>0</v>
      </c>
    </row>
    <row r="4024" spans="1:17" x14ac:dyDescent="0.3">
      <c r="A4024">
        <f>_xlfn.XLOOKUP(C4024,kamus!$B$2:$B$87,kamus!$A$2:$A$87,0,0,1)</f>
        <v>19</v>
      </c>
      <c r="B4024" t="str">
        <f>_xlfn.XLOOKUP(C4024,kamus!$B$2:$B$87,kamus!$D$2:$D$87,"dihapus",0,1)</f>
        <v>Godean 1</v>
      </c>
      <c r="C4024" t="s">
        <v>251</v>
      </c>
      <c r="D4024">
        <f>_xlfn.XLOOKUP(C4024,kamus!$B$2:$B$87,kamus!$J$2:$J$87,"dihapus",0,1)</f>
        <v>1</v>
      </c>
      <c r="E4024">
        <f t="shared" si="438"/>
        <v>0</v>
      </c>
      <c r="F4024" s="14">
        <v>43770</v>
      </c>
      <c r="G4024" s="1">
        <f t="shared" si="439"/>
        <v>11</v>
      </c>
      <c r="H4024" s="1">
        <f t="shared" si="440"/>
        <v>2019</v>
      </c>
      <c r="I4024">
        <v>0</v>
      </c>
      <c r="J4024">
        <v>0</v>
      </c>
      <c r="K4024">
        <f t="shared" si="434"/>
        <v>0</v>
      </c>
      <c r="L4024">
        <v>9159</v>
      </c>
      <c r="M4024" s="6">
        <f t="shared" si="435"/>
        <v>0</v>
      </c>
      <c r="N4024" s="6">
        <f t="shared" si="436"/>
        <v>0</v>
      </c>
      <c r="O4024" s="6">
        <f t="shared" si="437"/>
        <v>0</v>
      </c>
      <c r="Q4024">
        <f>_xlfn.XLOOKUP(C4024&amp;G4024&amp;H4024,covid!$E$2:$E$2184,covid!$D$2:$D$2184,0,0,1)</f>
        <v>0</v>
      </c>
    </row>
    <row r="4025" spans="1:17" x14ac:dyDescent="0.3">
      <c r="A4025">
        <f>_xlfn.XLOOKUP(C4025,kamus!$B$2:$B$87,kamus!$A$2:$A$87,0,0,1)</f>
        <v>18</v>
      </c>
      <c r="B4025" t="str">
        <f>_xlfn.XLOOKUP(C4025,kamus!$B$2:$B$87,kamus!$D$2:$D$87,"dihapus",0,1)</f>
        <v>Godean 1</v>
      </c>
      <c r="C4025" t="s">
        <v>252</v>
      </c>
      <c r="D4025">
        <f>_xlfn.XLOOKUP(C4025,kamus!$B$2:$B$87,kamus!$J$2:$J$87,"dihapus",0,1)</f>
        <v>0</v>
      </c>
      <c r="E4025">
        <f t="shared" si="438"/>
        <v>0</v>
      </c>
      <c r="F4025" s="14">
        <v>43770</v>
      </c>
      <c r="G4025" s="1">
        <f t="shared" si="439"/>
        <v>11</v>
      </c>
      <c r="H4025" s="1">
        <f t="shared" si="440"/>
        <v>2019</v>
      </c>
      <c r="I4025">
        <v>0</v>
      </c>
      <c r="J4025">
        <v>0</v>
      </c>
      <c r="K4025">
        <f t="shared" si="434"/>
        <v>0</v>
      </c>
      <c r="L4025">
        <v>6607</v>
      </c>
      <c r="M4025" s="6">
        <f t="shared" si="435"/>
        <v>0</v>
      </c>
      <c r="N4025" s="6">
        <f t="shared" si="436"/>
        <v>0</v>
      </c>
      <c r="O4025" s="6">
        <f t="shared" si="437"/>
        <v>0</v>
      </c>
      <c r="Q4025">
        <f>_xlfn.XLOOKUP(C4025&amp;G4025&amp;H4025,covid!$E$2:$E$2184,covid!$D$2:$D$2184,0,0,1)</f>
        <v>0</v>
      </c>
    </row>
    <row r="4026" spans="1:17" x14ac:dyDescent="0.3">
      <c r="A4026">
        <f>_xlfn.XLOOKUP(C4026,kamus!$B$2:$B$87,kamus!$A$2:$A$87,0,0,1)</f>
        <v>23</v>
      </c>
      <c r="B4026" t="str">
        <f>_xlfn.XLOOKUP(C4026,kamus!$B$2:$B$87,kamus!$D$2:$D$87,"dihapus",0,1)</f>
        <v>Godean 2</v>
      </c>
      <c r="C4026" t="s">
        <v>248</v>
      </c>
      <c r="D4026">
        <f>_xlfn.XLOOKUP(C4026,kamus!$B$2:$B$87,kamus!$J$2:$J$87,"dihapus",0,1)</f>
        <v>1</v>
      </c>
      <c r="E4026">
        <f t="shared" si="438"/>
        <v>0</v>
      </c>
      <c r="F4026" s="14">
        <v>43770</v>
      </c>
      <c r="G4026" s="1">
        <f t="shared" si="439"/>
        <v>11</v>
      </c>
      <c r="H4026" s="1">
        <f t="shared" si="440"/>
        <v>2019</v>
      </c>
      <c r="I4026">
        <v>0</v>
      </c>
      <c r="J4026">
        <v>0</v>
      </c>
      <c r="K4026">
        <f t="shared" si="434"/>
        <v>0</v>
      </c>
      <c r="L4026">
        <v>17439</v>
      </c>
      <c r="M4026" s="6">
        <f t="shared" si="435"/>
        <v>0</v>
      </c>
      <c r="N4026" s="6">
        <f t="shared" si="436"/>
        <v>0</v>
      </c>
      <c r="O4026" s="6">
        <f t="shared" si="437"/>
        <v>0</v>
      </c>
      <c r="Q4026">
        <f>_xlfn.XLOOKUP(C4026&amp;G4026&amp;H4026,covid!$E$2:$E$2184,covid!$D$2:$D$2184,0,0,1)</f>
        <v>0</v>
      </c>
    </row>
    <row r="4027" spans="1:17" x14ac:dyDescent="0.3">
      <c r="A4027">
        <f>_xlfn.XLOOKUP(C4027,kamus!$B$2:$B$87,kamus!$A$2:$A$87,0,0,1)</f>
        <v>22</v>
      </c>
      <c r="B4027" t="str">
        <f>_xlfn.XLOOKUP(C4027,kamus!$B$2:$B$87,kamus!$D$2:$D$87,"dihapus",0,1)</f>
        <v>Godean 2</v>
      </c>
      <c r="C4027" t="s">
        <v>249</v>
      </c>
      <c r="D4027">
        <f>_xlfn.XLOOKUP(C4027,kamus!$B$2:$B$87,kamus!$J$2:$J$87,"dihapus",0,1)</f>
        <v>1</v>
      </c>
      <c r="E4027">
        <f t="shared" si="438"/>
        <v>0</v>
      </c>
      <c r="F4027" s="14">
        <v>43770</v>
      </c>
      <c r="G4027" s="1">
        <f t="shared" si="439"/>
        <v>11</v>
      </c>
      <c r="H4027" s="1">
        <f t="shared" si="440"/>
        <v>2019</v>
      </c>
      <c r="I4027">
        <v>0</v>
      </c>
      <c r="J4027">
        <v>0</v>
      </c>
      <c r="K4027">
        <f t="shared" si="434"/>
        <v>0</v>
      </c>
      <c r="L4027">
        <v>12380</v>
      </c>
      <c r="M4027" s="6">
        <f t="shared" si="435"/>
        <v>0</v>
      </c>
      <c r="N4027" s="6">
        <f t="shared" si="436"/>
        <v>0</v>
      </c>
      <c r="O4027" s="6">
        <f t="shared" si="437"/>
        <v>0</v>
      </c>
      <c r="Q4027">
        <f>_xlfn.XLOOKUP(C4027&amp;G4027&amp;H4027,covid!$E$2:$E$2184,covid!$D$2:$D$2184,0,0,1)</f>
        <v>0</v>
      </c>
    </row>
    <row r="4028" spans="1:17" x14ac:dyDescent="0.3">
      <c r="A4028">
        <f>_xlfn.XLOOKUP(C4028,kamus!$B$2:$B$87,kamus!$A$2:$A$87,0,0,1)</f>
        <v>24</v>
      </c>
      <c r="B4028" t="str">
        <f>_xlfn.XLOOKUP(C4028,kamus!$B$2:$B$87,kamus!$D$2:$D$87,"dihapus",0,1)</f>
        <v>Godean 2</v>
      </c>
      <c r="C4028" t="s">
        <v>253</v>
      </c>
      <c r="D4028">
        <f>_xlfn.XLOOKUP(C4028,kamus!$B$2:$B$87,kamus!$J$2:$J$87,"dihapus",0,1)</f>
        <v>0</v>
      </c>
      <c r="E4028">
        <f t="shared" si="438"/>
        <v>0</v>
      </c>
      <c r="F4028" s="14">
        <v>43770</v>
      </c>
      <c r="G4028" s="1">
        <f t="shared" si="439"/>
        <v>11</v>
      </c>
      <c r="H4028" s="1">
        <f t="shared" si="440"/>
        <v>2019</v>
      </c>
      <c r="I4028">
        <v>0</v>
      </c>
      <c r="J4028">
        <v>0</v>
      </c>
      <c r="K4028">
        <f t="shared" si="434"/>
        <v>0</v>
      </c>
      <c r="L4028">
        <v>7087</v>
      </c>
      <c r="M4028" s="6">
        <f t="shared" si="435"/>
        <v>0</v>
      </c>
      <c r="N4028" s="6">
        <f t="shared" si="436"/>
        <v>0</v>
      </c>
      <c r="O4028" s="6">
        <f t="shared" si="437"/>
        <v>0</v>
      </c>
      <c r="Q4028">
        <f>_xlfn.XLOOKUP(C4028&amp;G4028&amp;H4028,covid!$E$2:$E$2184,covid!$D$2:$D$2184,0,0,1)</f>
        <v>0</v>
      </c>
    </row>
    <row r="4029" spans="1:17" x14ac:dyDescent="0.3">
      <c r="A4029">
        <f>_xlfn.XLOOKUP(C4029,kamus!$B$2:$B$87,kamus!$A$2:$A$87,0,0,1)</f>
        <v>27</v>
      </c>
      <c r="B4029" t="str">
        <f>_xlfn.XLOOKUP(C4029,kamus!$B$2:$B$87,kamus!$D$2:$D$87,"dihapus",0,1)</f>
        <v>Kalasan</v>
      </c>
      <c r="C4029" t="s">
        <v>235</v>
      </c>
      <c r="D4029">
        <f>_xlfn.XLOOKUP(C4029,kamus!$B$2:$B$87,kamus!$J$2:$J$87,"dihapus",0,1)</f>
        <v>1</v>
      </c>
      <c r="E4029">
        <f t="shared" si="438"/>
        <v>0</v>
      </c>
      <c r="F4029" s="14">
        <v>43770</v>
      </c>
      <c r="G4029" s="1">
        <f t="shared" si="439"/>
        <v>11</v>
      </c>
      <c r="H4029" s="1">
        <f t="shared" si="440"/>
        <v>2019</v>
      </c>
      <c r="I4029">
        <v>0</v>
      </c>
      <c r="J4029">
        <v>5</v>
      </c>
      <c r="K4029">
        <f t="shared" si="434"/>
        <v>5</v>
      </c>
      <c r="L4029">
        <v>38337</v>
      </c>
      <c r="M4029" s="6">
        <f t="shared" si="435"/>
        <v>0</v>
      </c>
      <c r="N4029" s="6">
        <f t="shared" si="436"/>
        <v>13.042230743146307</v>
      </c>
      <c r="O4029" s="6">
        <f t="shared" si="437"/>
        <v>13.042230743146307</v>
      </c>
      <c r="Q4029">
        <f>_xlfn.XLOOKUP(C4029&amp;G4029&amp;H4029,covid!$E$2:$E$2184,covid!$D$2:$D$2184,0,0,1)</f>
        <v>0</v>
      </c>
    </row>
    <row r="4030" spans="1:17" x14ac:dyDescent="0.3">
      <c r="A4030">
        <f>_xlfn.XLOOKUP(C4030,kamus!$B$2:$B$87,kamus!$A$2:$A$87,0,0,1)</f>
        <v>28</v>
      </c>
      <c r="B4030" t="str">
        <f>_xlfn.XLOOKUP(C4030,kamus!$B$2:$B$87,kamus!$D$2:$D$87,"dihapus",0,1)</f>
        <v>Kalasan</v>
      </c>
      <c r="C4030" t="s">
        <v>239</v>
      </c>
      <c r="D4030">
        <f>_xlfn.XLOOKUP(C4030,kamus!$B$2:$B$87,kamus!$J$2:$J$87,"dihapus",0,1)</f>
        <v>0</v>
      </c>
      <c r="E4030">
        <f t="shared" si="438"/>
        <v>0</v>
      </c>
      <c r="F4030" s="14">
        <v>43770</v>
      </c>
      <c r="G4030" s="1">
        <f t="shared" si="439"/>
        <v>11</v>
      </c>
      <c r="H4030" s="1">
        <f t="shared" si="440"/>
        <v>2019</v>
      </c>
      <c r="I4030">
        <v>0</v>
      </c>
      <c r="J4030">
        <v>4</v>
      </c>
      <c r="K4030">
        <f t="shared" si="434"/>
        <v>4</v>
      </c>
      <c r="L4030">
        <v>13744</v>
      </c>
      <c r="M4030" s="6">
        <f t="shared" si="435"/>
        <v>0</v>
      </c>
      <c r="N4030" s="6">
        <f t="shared" si="436"/>
        <v>29.103608847497089</v>
      </c>
      <c r="O4030" s="6">
        <f t="shared" si="437"/>
        <v>29.103608847497089</v>
      </c>
      <c r="Q4030">
        <f>_xlfn.XLOOKUP(C4030&amp;G4030&amp;H4030,covid!$E$2:$E$2184,covid!$D$2:$D$2184,0,0,1)</f>
        <v>0</v>
      </c>
    </row>
    <row r="4031" spans="1:17" x14ac:dyDescent="0.3">
      <c r="A4031">
        <f>_xlfn.XLOOKUP(C4031,kamus!$B$2:$B$87,kamus!$A$2:$A$87,0,0,1)</f>
        <v>25</v>
      </c>
      <c r="B4031" t="str">
        <f>_xlfn.XLOOKUP(C4031,kamus!$B$2:$B$87,kamus!$D$2:$D$87,"dihapus",0,1)</f>
        <v>Kalasan</v>
      </c>
      <c r="C4031" t="s">
        <v>265</v>
      </c>
      <c r="D4031">
        <f>_xlfn.XLOOKUP(C4031,kamus!$B$2:$B$87,kamus!$J$2:$J$87,"dihapus",0,1)</f>
        <v>1</v>
      </c>
      <c r="E4031">
        <f t="shared" si="438"/>
        <v>0</v>
      </c>
      <c r="F4031" s="14">
        <v>43770</v>
      </c>
      <c r="G4031" s="1">
        <f t="shared" si="439"/>
        <v>11</v>
      </c>
      <c r="H4031" s="1">
        <f t="shared" si="440"/>
        <v>2019</v>
      </c>
      <c r="I4031">
        <v>2</v>
      </c>
      <c r="J4031">
        <v>1</v>
      </c>
      <c r="K4031">
        <f t="shared" si="434"/>
        <v>3</v>
      </c>
      <c r="L4031">
        <v>17169</v>
      </c>
      <c r="M4031" s="6">
        <f t="shared" si="435"/>
        <v>11.648902090977925</v>
      </c>
      <c r="N4031" s="6">
        <f t="shared" si="436"/>
        <v>5.8244510454889626</v>
      </c>
      <c r="O4031" s="6">
        <f t="shared" si="437"/>
        <v>17.473353136466887</v>
      </c>
      <c r="Q4031">
        <f>_xlfn.XLOOKUP(C4031&amp;G4031&amp;H4031,covid!$E$2:$E$2184,covid!$D$2:$D$2184,0,0,1)</f>
        <v>0</v>
      </c>
    </row>
    <row r="4032" spans="1:17" x14ac:dyDescent="0.3">
      <c r="A4032">
        <f>_xlfn.XLOOKUP(C4032,kamus!$B$2:$B$87,kamus!$A$2:$A$87,0,0,1)</f>
        <v>26</v>
      </c>
      <c r="B4032" t="str">
        <f>_xlfn.XLOOKUP(C4032,kamus!$B$2:$B$87,kamus!$D$2:$D$87,"dihapus",0,1)</f>
        <v>Kalasan</v>
      </c>
      <c r="C4032" t="s">
        <v>269</v>
      </c>
      <c r="D4032">
        <f>_xlfn.XLOOKUP(C4032,kamus!$B$2:$B$87,kamus!$J$2:$J$87,"dihapus",0,1)</f>
        <v>1</v>
      </c>
      <c r="E4032">
        <f t="shared" si="438"/>
        <v>0</v>
      </c>
      <c r="F4032" s="14">
        <v>43770</v>
      </c>
      <c r="G4032" s="1">
        <f t="shared" si="439"/>
        <v>11</v>
      </c>
      <c r="H4032" s="1">
        <f t="shared" si="440"/>
        <v>2019</v>
      </c>
      <c r="I4032">
        <v>0</v>
      </c>
      <c r="J4032">
        <v>5</v>
      </c>
      <c r="K4032">
        <f t="shared" si="434"/>
        <v>5</v>
      </c>
      <c r="L4032">
        <v>18588</v>
      </c>
      <c r="M4032" s="6">
        <f t="shared" si="435"/>
        <v>0</v>
      </c>
      <c r="N4032" s="6">
        <f t="shared" si="436"/>
        <v>26.899074671831286</v>
      </c>
      <c r="O4032" s="6">
        <f t="shared" si="437"/>
        <v>26.899074671831286</v>
      </c>
      <c r="Q4032">
        <f>_xlfn.XLOOKUP(C4032&amp;G4032&amp;H4032,covid!$E$2:$E$2184,covid!$D$2:$D$2184,0,0,1)</f>
        <v>0</v>
      </c>
    </row>
    <row r="4033" spans="1:17" x14ac:dyDescent="0.3">
      <c r="A4033">
        <f>_xlfn.XLOOKUP(C4033,kamus!$B$2:$B$87,kamus!$A$2:$A$87,0,0,1)</f>
        <v>33</v>
      </c>
      <c r="B4033" t="str">
        <f>_xlfn.XLOOKUP(C4033,kamus!$B$2:$B$87,kamus!$D$2:$D$87,"dihapus",0,1)</f>
        <v>Minggir</v>
      </c>
      <c r="C4033" t="s">
        <v>241</v>
      </c>
      <c r="D4033">
        <f>_xlfn.XLOOKUP(C4033,kamus!$B$2:$B$87,kamus!$J$2:$J$87,"dihapus",0,1)</f>
        <v>0</v>
      </c>
      <c r="E4033">
        <f t="shared" si="438"/>
        <v>0</v>
      </c>
      <c r="F4033" s="14">
        <v>43770</v>
      </c>
      <c r="G4033" s="1">
        <f t="shared" si="439"/>
        <v>11</v>
      </c>
      <c r="H4033" s="1">
        <f t="shared" si="440"/>
        <v>2019</v>
      </c>
      <c r="I4033">
        <v>1</v>
      </c>
      <c r="J4033">
        <v>0</v>
      </c>
      <c r="K4033">
        <f t="shared" si="434"/>
        <v>1</v>
      </c>
      <c r="L4033">
        <v>8300</v>
      </c>
      <c r="M4033" s="6">
        <f t="shared" si="435"/>
        <v>12.048192771084336</v>
      </c>
      <c r="N4033" s="6">
        <f t="shared" si="436"/>
        <v>0</v>
      </c>
      <c r="O4033" s="6">
        <f t="shared" si="437"/>
        <v>12.048192771084336</v>
      </c>
      <c r="Q4033">
        <f>_xlfn.XLOOKUP(C4033&amp;G4033&amp;H4033,covid!$E$2:$E$2184,covid!$D$2:$D$2184,0,0,1)</f>
        <v>0</v>
      </c>
    </row>
    <row r="4034" spans="1:17" x14ac:dyDescent="0.3">
      <c r="A4034">
        <f>_xlfn.XLOOKUP(C4034,kamus!$B$2:$B$87,kamus!$A$2:$A$87,0,0,1)</f>
        <v>31</v>
      </c>
      <c r="B4034" t="str">
        <f>_xlfn.XLOOKUP(C4034,kamus!$B$2:$B$87,kamus!$D$2:$D$87,"dihapus",0,1)</f>
        <v>Minggir</v>
      </c>
      <c r="C4034" t="s">
        <v>242</v>
      </c>
      <c r="D4034">
        <f>_xlfn.XLOOKUP(C4034,kamus!$B$2:$B$87,kamus!$J$2:$J$87,"dihapus",0,1)</f>
        <v>0</v>
      </c>
      <c r="E4034">
        <f t="shared" si="438"/>
        <v>0</v>
      </c>
      <c r="F4034" s="14">
        <v>43770</v>
      </c>
      <c r="G4034" s="1">
        <f t="shared" si="439"/>
        <v>11</v>
      </c>
      <c r="H4034" s="1">
        <f t="shared" si="440"/>
        <v>2019</v>
      </c>
      <c r="I4034">
        <v>0</v>
      </c>
      <c r="J4034">
        <v>0</v>
      </c>
      <c r="K4034">
        <f t="shared" ref="K4034:K4097" si="441">J4034+I4034</f>
        <v>0</v>
      </c>
      <c r="L4034">
        <v>3637</v>
      </c>
      <c r="M4034" s="6">
        <f t="shared" ref="M4034:M4097" si="442">IF(ISBLANK(I4034)=TRUE,"",I4034/$L4034*100000)</f>
        <v>0</v>
      </c>
      <c r="N4034" s="6">
        <f t="shared" ref="N4034:N4097" si="443">IF(ISBLANK(J4034)=TRUE,"",J4034/$L4034*100000)</f>
        <v>0</v>
      </c>
      <c r="O4034" s="6">
        <f t="shared" ref="O4034:O4097" si="444">IF(ISBLANK(K4034)=TRUE,"",K4034/$L4034*100000)</f>
        <v>0</v>
      </c>
      <c r="Q4034">
        <f>_xlfn.XLOOKUP(C4034&amp;G4034&amp;H4034,covid!$E$2:$E$2184,covid!$D$2:$D$2184,0,0,1)</f>
        <v>0</v>
      </c>
    </row>
    <row r="4035" spans="1:17" x14ac:dyDescent="0.3">
      <c r="A4035">
        <f>_xlfn.XLOOKUP(C4035,kamus!$B$2:$B$87,kamus!$A$2:$A$87,0,0,1)</f>
        <v>32</v>
      </c>
      <c r="B4035" t="str">
        <f>_xlfn.XLOOKUP(C4035,kamus!$B$2:$B$87,kamus!$D$2:$D$87,"dihapus",0,1)</f>
        <v>Minggir</v>
      </c>
      <c r="C4035" t="s">
        <v>243</v>
      </c>
      <c r="D4035">
        <f>_xlfn.XLOOKUP(C4035,kamus!$B$2:$B$87,kamus!$J$2:$J$87,"dihapus",0,1)</f>
        <v>0</v>
      </c>
      <c r="E4035">
        <f t="shared" ref="E4035:E4098" si="445">IF(D4035=0,0,IF(H4035&lt;2021,0,IF(AND(H4035=2021,G4035&lt;5),0,1)))</f>
        <v>0</v>
      </c>
      <c r="F4035" s="14">
        <v>43770</v>
      </c>
      <c r="G4035" s="1">
        <f t="shared" ref="G4035:G4098" si="446">MONTH(F4035)</f>
        <v>11</v>
      </c>
      <c r="H4035" s="1">
        <f t="shared" ref="H4035:H4098" si="447">YEAR(F4035)</f>
        <v>2019</v>
      </c>
      <c r="I4035">
        <v>0</v>
      </c>
      <c r="J4035">
        <v>0</v>
      </c>
      <c r="K4035">
        <f t="shared" si="441"/>
        <v>0</v>
      </c>
      <c r="L4035">
        <v>7033</v>
      </c>
      <c r="M4035" s="6">
        <f t="shared" si="442"/>
        <v>0</v>
      </c>
      <c r="N4035" s="6">
        <f t="shared" si="443"/>
        <v>0</v>
      </c>
      <c r="O4035" s="6">
        <f t="shared" si="444"/>
        <v>0</v>
      </c>
      <c r="Q4035">
        <f>_xlfn.XLOOKUP(C4035&amp;G4035&amp;H4035,covid!$E$2:$E$2184,covid!$D$2:$D$2184,0,0,1)</f>
        <v>0</v>
      </c>
    </row>
    <row r="4036" spans="1:17" x14ac:dyDescent="0.3">
      <c r="A4036">
        <f>_xlfn.XLOOKUP(C4036,kamus!$B$2:$B$87,kamus!$A$2:$A$87,0,0,1)</f>
        <v>30</v>
      </c>
      <c r="B4036" t="str">
        <f>_xlfn.XLOOKUP(C4036,kamus!$B$2:$B$87,kamus!$D$2:$D$87,"dihapus",0,1)</f>
        <v>Minggir</v>
      </c>
      <c r="C4036" t="s">
        <v>244</v>
      </c>
      <c r="D4036">
        <f>_xlfn.XLOOKUP(C4036,kamus!$B$2:$B$87,kamus!$J$2:$J$87,"dihapus",0,1)</f>
        <v>0</v>
      </c>
      <c r="E4036">
        <f t="shared" si="445"/>
        <v>0</v>
      </c>
      <c r="F4036" s="14">
        <v>43770</v>
      </c>
      <c r="G4036" s="1">
        <f t="shared" si="446"/>
        <v>11</v>
      </c>
      <c r="H4036" s="1">
        <f t="shared" si="447"/>
        <v>2019</v>
      </c>
      <c r="I4036">
        <v>0</v>
      </c>
      <c r="J4036">
        <v>0</v>
      </c>
      <c r="K4036">
        <f t="shared" si="441"/>
        <v>0</v>
      </c>
      <c r="L4036">
        <v>8777</v>
      </c>
      <c r="M4036" s="6">
        <f t="shared" si="442"/>
        <v>0</v>
      </c>
      <c r="N4036" s="6">
        <f t="shared" si="443"/>
        <v>0</v>
      </c>
      <c r="O4036" s="6">
        <f t="shared" si="444"/>
        <v>0</v>
      </c>
      <c r="Q4036">
        <f>_xlfn.XLOOKUP(C4036&amp;G4036&amp;H4036,covid!$E$2:$E$2184,covid!$D$2:$D$2184,0,0,1)</f>
        <v>0</v>
      </c>
    </row>
    <row r="4037" spans="1:17" x14ac:dyDescent="0.3">
      <c r="A4037">
        <f>_xlfn.XLOOKUP(C4037,kamus!$B$2:$B$87,kamus!$A$2:$A$87,0,0,1)</f>
        <v>29</v>
      </c>
      <c r="B4037" t="str">
        <f>_xlfn.XLOOKUP(C4037,kamus!$B$2:$B$87,kamus!$D$2:$D$87,"dihapus",0,1)</f>
        <v>Minggir</v>
      </c>
      <c r="C4037" t="s">
        <v>245</v>
      </c>
      <c r="D4037">
        <f>_xlfn.XLOOKUP(C4037,kamus!$B$2:$B$87,kamus!$J$2:$J$87,"dihapus",0,1)</f>
        <v>0</v>
      </c>
      <c r="E4037">
        <f t="shared" si="445"/>
        <v>0</v>
      </c>
      <c r="F4037" s="14">
        <v>43770</v>
      </c>
      <c r="G4037" s="1">
        <f t="shared" si="446"/>
        <v>11</v>
      </c>
      <c r="H4037" s="1">
        <f t="shared" si="447"/>
        <v>2019</v>
      </c>
      <c r="I4037">
        <v>0</v>
      </c>
      <c r="J4037">
        <v>0</v>
      </c>
      <c r="K4037">
        <f t="shared" si="441"/>
        <v>0</v>
      </c>
      <c r="L4037">
        <v>5165</v>
      </c>
      <c r="M4037" s="6">
        <f t="shared" si="442"/>
        <v>0</v>
      </c>
      <c r="N4037" s="6">
        <f t="shared" si="443"/>
        <v>0</v>
      </c>
      <c r="O4037" s="6">
        <f t="shared" si="444"/>
        <v>0</v>
      </c>
      <c r="Q4037">
        <f>_xlfn.XLOOKUP(C4037&amp;G4037&amp;H4037,covid!$E$2:$E$2184,covid!$D$2:$D$2184,0,0,1)</f>
        <v>0</v>
      </c>
    </row>
    <row r="4038" spans="1:17" x14ac:dyDescent="0.3">
      <c r="A4038">
        <f>_xlfn.XLOOKUP(C4038,kamus!$B$2:$B$87,kamus!$A$2:$A$87,0,0,1)</f>
        <v>35</v>
      </c>
      <c r="B4038" t="str">
        <f>_xlfn.XLOOKUP(C4038,kamus!$B$2:$B$87,kamus!$D$2:$D$87,"dihapus",0,1)</f>
        <v>Mlati 1</v>
      </c>
      <c r="C4038" t="s">
        <v>240</v>
      </c>
      <c r="D4038">
        <f>_xlfn.XLOOKUP(C4038,kamus!$B$2:$B$87,kamus!$J$2:$J$87,"dihapus",0,1)</f>
        <v>1</v>
      </c>
      <c r="E4038">
        <f t="shared" si="445"/>
        <v>0</v>
      </c>
      <c r="F4038" s="14">
        <v>43770</v>
      </c>
      <c r="G4038" s="1">
        <f t="shared" si="446"/>
        <v>11</v>
      </c>
      <c r="H4038" s="1">
        <f t="shared" si="447"/>
        <v>2019</v>
      </c>
      <c r="I4038">
        <v>0</v>
      </c>
      <c r="J4038">
        <v>0</v>
      </c>
      <c r="K4038">
        <f t="shared" si="441"/>
        <v>0</v>
      </c>
      <c r="L4038">
        <v>18886</v>
      </c>
      <c r="M4038" s="6">
        <f t="shared" si="442"/>
        <v>0</v>
      </c>
      <c r="N4038" s="6">
        <f t="shared" si="443"/>
        <v>0</v>
      </c>
      <c r="O4038" s="6">
        <f t="shared" si="444"/>
        <v>0</v>
      </c>
      <c r="Q4038">
        <f>_xlfn.XLOOKUP(C4038&amp;G4038&amp;H4038,covid!$E$2:$E$2184,covid!$D$2:$D$2184,0,0,1)</f>
        <v>0</v>
      </c>
    </row>
    <row r="4039" spans="1:17" x14ac:dyDescent="0.3">
      <c r="A4039">
        <f>_xlfn.XLOOKUP(C4039,kamus!$B$2:$B$87,kamus!$A$2:$A$87,0,0,1)</f>
        <v>34</v>
      </c>
      <c r="B4039" t="str">
        <f>_xlfn.XLOOKUP(C4039,kamus!$B$2:$B$87,kamus!$D$2:$D$87,"dihapus",0,1)</f>
        <v>Mlati 1</v>
      </c>
      <c r="C4039" t="s">
        <v>254</v>
      </c>
      <c r="D4039">
        <f>_xlfn.XLOOKUP(C4039,kamus!$B$2:$B$87,kamus!$J$2:$J$87,"dihapus",0,1)</f>
        <v>1</v>
      </c>
      <c r="E4039">
        <f t="shared" si="445"/>
        <v>0</v>
      </c>
      <c r="F4039" s="14">
        <v>43770</v>
      </c>
      <c r="G4039" s="1">
        <f t="shared" si="446"/>
        <v>11</v>
      </c>
      <c r="H4039" s="1">
        <f t="shared" si="447"/>
        <v>2019</v>
      </c>
      <c r="I4039">
        <v>0</v>
      </c>
      <c r="J4039">
        <v>0</v>
      </c>
      <c r="K4039">
        <f t="shared" si="441"/>
        <v>0</v>
      </c>
      <c r="L4039">
        <v>35345</v>
      </c>
      <c r="M4039" s="6">
        <f t="shared" si="442"/>
        <v>0</v>
      </c>
      <c r="N4039" s="6">
        <f t="shared" si="443"/>
        <v>0</v>
      </c>
      <c r="O4039" s="6">
        <f t="shared" si="444"/>
        <v>0</v>
      </c>
      <c r="Q4039">
        <f>_xlfn.XLOOKUP(C4039&amp;G4039&amp;H4039,covid!$E$2:$E$2184,covid!$D$2:$D$2184,0,0,1)</f>
        <v>0</v>
      </c>
    </row>
    <row r="4040" spans="1:17" x14ac:dyDescent="0.3">
      <c r="A4040">
        <f>_xlfn.XLOOKUP(C4040,kamus!$B$2:$B$87,kamus!$A$2:$A$87,0,0,1)</f>
        <v>38</v>
      </c>
      <c r="B4040" t="str">
        <f>_xlfn.XLOOKUP(C4040,kamus!$B$2:$B$87,kamus!$D$2:$D$87,"dihapus",0,1)</f>
        <v>Mlati 2</v>
      </c>
      <c r="C4040" t="s">
        <v>258</v>
      </c>
      <c r="D4040">
        <f>_xlfn.XLOOKUP(C4040,kamus!$B$2:$B$87,kamus!$J$2:$J$87,"dihapus",0,1)</f>
        <v>0</v>
      </c>
      <c r="E4040">
        <f t="shared" si="445"/>
        <v>0</v>
      </c>
      <c r="F4040" s="14">
        <v>43770</v>
      </c>
      <c r="G4040" s="1">
        <f t="shared" si="446"/>
        <v>11</v>
      </c>
      <c r="H4040" s="1">
        <f t="shared" si="447"/>
        <v>2019</v>
      </c>
      <c r="I4040">
        <v>0</v>
      </c>
      <c r="J4040">
        <v>0</v>
      </c>
      <c r="K4040">
        <f t="shared" si="441"/>
        <v>0</v>
      </c>
      <c r="L4040">
        <v>16653</v>
      </c>
      <c r="M4040" s="6">
        <f t="shared" si="442"/>
        <v>0</v>
      </c>
      <c r="N4040" s="6">
        <f t="shared" si="443"/>
        <v>0</v>
      </c>
      <c r="O4040" s="6">
        <f t="shared" si="444"/>
        <v>0</v>
      </c>
      <c r="Q4040">
        <f>_xlfn.XLOOKUP(C4040&amp;G4040&amp;H4040,covid!$E$2:$E$2184,covid!$D$2:$D$2184,0,0,1)</f>
        <v>0</v>
      </c>
    </row>
    <row r="4041" spans="1:17" x14ac:dyDescent="0.3">
      <c r="A4041">
        <f>_xlfn.XLOOKUP(C4041,kamus!$B$2:$B$87,kamus!$A$2:$A$87,0,0,1)</f>
        <v>36</v>
      </c>
      <c r="B4041" t="str">
        <f>_xlfn.XLOOKUP(C4041,kamus!$B$2:$B$87,kamus!$D$2:$D$87,"dihapus",0,1)</f>
        <v>Mlati 2</v>
      </c>
      <c r="C4041" t="s">
        <v>268</v>
      </c>
      <c r="D4041">
        <f>_xlfn.XLOOKUP(C4041,kamus!$B$2:$B$87,kamus!$J$2:$J$87,"dihapus",0,1)</f>
        <v>1</v>
      </c>
      <c r="E4041">
        <f t="shared" si="445"/>
        <v>0</v>
      </c>
      <c r="F4041" s="14">
        <v>43770</v>
      </c>
      <c r="G4041" s="1">
        <f t="shared" si="446"/>
        <v>11</v>
      </c>
      <c r="H4041" s="1">
        <f t="shared" si="447"/>
        <v>2019</v>
      </c>
      <c r="I4041">
        <v>0</v>
      </c>
      <c r="J4041">
        <v>0</v>
      </c>
      <c r="K4041">
        <f t="shared" si="441"/>
        <v>0</v>
      </c>
      <c r="L4041">
        <v>11526</v>
      </c>
      <c r="M4041" s="6">
        <f t="shared" si="442"/>
        <v>0</v>
      </c>
      <c r="N4041" s="6">
        <f t="shared" si="443"/>
        <v>0</v>
      </c>
      <c r="O4041" s="6">
        <f t="shared" si="444"/>
        <v>0</v>
      </c>
      <c r="Q4041">
        <f>_xlfn.XLOOKUP(C4041&amp;G4041&amp;H4041,covid!$E$2:$E$2184,covid!$D$2:$D$2184,0,0,1)</f>
        <v>0</v>
      </c>
    </row>
    <row r="4042" spans="1:17" x14ac:dyDescent="0.3">
      <c r="A4042">
        <f>_xlfn.XLOOKUP(C4042,kamus!$B$2:$B$87,kamus!$A$2:$A$87,0,0,1)</f>
        <v>37</v>
      </c>
      <c r="B4042" t="str">
        <f>_xlfn.XLOOKUP(C4042,kamus!$B$2:$B$87,kamus!$D$2:$D$87,"dihapus",0,1)</f>
        <v>Mlati 2</v>
      </c>
      <c r="C4042" t="s">
        <v>270</v>
      </c>
      <c r="D4042">
        <f>_xlfn.XLOOKUP(C4042,kamus!$B$2:$B$87,kamus!$J$2:$J$87,"dihapus",0,1)</f>
        <v>1</v>
      </c>
      <c r="E4042">
        <f t="shared" si="445"/>
        <v>0</v>
      </c>
      <c r="F4042" s="14">
        <v>43770</v>
      </c>
      <c r="G4042" s="1">
        <f t="shared" si="446"/>
        <v>11</v>
      </c>
      <c r="H4042" s="1">
        <f t="shared" si="447"/>
        <v>2019</v>
      </c>
      <c r="I4042">
        <v>0</v>
      </c>
      <c r="J4042">
        <v>0</v>
      </c>
      <c r="K4042">
        <f t="shared" si="441"/>
        <v>0</v>
      </c>
      <c r="L4042">
        <v>13694</v>
      </c>
      <c r="M4042" s="6">
        <f t="shared" si="442"/>
        <v>0</v>
      </c>
      <c r="N4042" s="6">
        <f t="shared" si="443"/>
        <v>0</v>
      </c>
      <c r="O4042" s="6">
        <f t="shared" si="444"/>
        <v>0</v>
      </c>
      <c r="Q4042">
        <f>_xlfn.XLOOKUP(C4042&amp;G4042&amp;H4042,covid!$E$2:$E$2184,covid!$D$2:$D$2184,0,0,1)</f>
        <v>0</v>
      </c>
    </row>
    <row r="4043" spans="1:17" x14ac:dyDescent="0.3">
      <c r="A4043">
        <f>_xlfn.XLOOKUP(C4043,kamus!$B$2:$B$87,kamus!$A$2:$A$87,0,0,1)</f>
        <v>39</v>
      </c>
      <c r="B4043" t="str">
        <f>_xlfn.XLOOKUP(C4043,kamus!$B$2:$B$87,kamus!$D$2:$D$87,"dihapus",0,1)</f>
        <v>Moyudan</v>
      </c>
      <c r="C4043" t="s">
        <v>259</v>
      </c>
      <c r="D4043">
        <f>_xlfn.XLOOKUP(C4043,kamus!$B$2:$B$87,kamus!$J$2:$J$87,"dihapus",0,1)</f>
        <v>0</v>
      </c>
      <c r="E4043">
        <f t="shared" si="445"/>
        <v>0</v>
      </c>
      <c r="F4043" s="14">
        <v>43770</v>
      </c>
      <c r="G4043" s="1">
        <f t="shared" si="446"/>
        <v>11</v>
      </c>
      <c r="H4043" s="1">
        <f t="shared" si="447"/>
        <v>2019</v>
      </c>
      <c r="I4043">
        <v>0</v>
      </c>
      <c r="J4043">
        <v>0</v>
      </c>
      <c r="K4043">
        <f t="shared" si="441"/>
        <v>0</v>
      </c>
      <c r="L4043">
        <v>11875</v>
      </c>
      <c r="M4043" s="6">
        <f t="shared" si="442"/>
        <v>0</v>
      </c>
      <c r="N4043" s="6">
        <f t="shared" si="443"/>
        <v>0</v>
      </c>
      <c r="O4043" s="6">
        <f t="shared" si="444"/>
        <v>0</v>
      </c>
      <c r="Q4043">
        <f>_xlfn.XLOOKUP(C4043&amp;G4043&amp;H4043,covid!$E$2:$E$2184,covid!$D$2:$D$2184,0,0,1)</f>
        <v>0</v>
      </c>
    </row>
    <row r="4044" spans="1:17" x14ac:dyDescent="0.3">
      <c r="A4044">
        <f>_xlfn.XLOOKUP(C4044,kamus!$B$2:$B$87,kamus!$A$2:$A$87,0,0,1)</f>
        <v>42</v>
      </c>
      <c r="B4044" t="str">
        <f>_xlfn.XLOOKUP(C4044,kamus!$B$2:$B$87,kamus!$D$2:$D$87,"dihapus",0,1)</f>
        <v>Moyudan</v>
      </c>
      <c r="C4044" t="s">
        <v>260</v>
      </c>
      <c r="D4044">
        <f>_xlfn.XLOOKUP(C4044,kamus!$B$2:$B$87,kamus!$J$2:$J$87,"dihapus",0,1)</f>
        <v>0</v>
      </c>
      <c r="E4044">
        <f t="shared" si="445"/>
        <v>0</v>
      </c>
      <c r="F4044" s="14">
        <v>43770</v>
      </c>
      <c r="G4044" s="1">
        <f t="shared" si="446"/>
        <v>11</v>
      </c>
      <c r="H4044" s="1">
        <f t="shared" si="447"/>
        <v>2019</v>
      </c>
      <c r="I4044">
        <v>0</v>
      </c>
      <c r="J4044">
        <v>0</v>
      </c>
      <c r="K4044">
        <f t="shared" si="441"/>
        <v>0</v>
      </c>
      <c r="L4044">
        <v>7197</v>
      </c>
      <c r="M4044" s="6">
        <f t="shared" si="442"/>
        <v>0</v>
      </c>
      <c r="N4044" s="6">
        <f t="shared" si="443"/>
        <v>0</v>
      </c>
      <c r="O4044" s="6">
        <f t="shared" si="444"/>
        <v>0</v>
      </c>
      <c r="Q4044">
        <f>_xlfn.XLOOKUP(C4044&amp;G4044&amp;H4044,covid!$E$2:$E$2184,covid!$D$2:$D$2184,0,0,1)</f>
        <v>0</v>
      </c>
    </row>
    <row r="4045" spans="1:17" x14ac:dyDescent="0.3">
      <c r="A4045">
        <f>_xlfn.XLOOKUP(C4045,kamus!$B$2:$B$87,kamus!$A$2:$A$87,0,0,1)</f>
        <v>41</v>
      </c>
      <c r="B4045" t="str">
        <f>_xlfn.XLOOKUP(C4045,kamus!$B$2:$B$87,kamus!$D$2:$D$87,"dihapus",0,1)</f>
        <v>Moyudan</v>
      </c>
      <c r="C4045" t="s">
        <v>262</v>
      </c>
      <c r="D4045">
        <f>_xlfn.XLOOKUP(C4045,kamus!$B$2:$B$87,kamus!$J$2:$J$87,"dihapus",0,1)</f>
        <v>0</v>
      </c>
      <c r="E4045">
        <f t="shared" si="445"/>
        <v>0</v>
      </c>
      <c r="F4045" s="14">
        <v>43770</v>
      </c>
      <c r="G4045" s="1">
        <f t="shared" si="446"/>
        <v>11</v>
      </c>
      <c r="H4045" s="1">
        <f t="shared" si="447"/>
        <v>2019</v>
      </c>
      <c r="I4045">
        <v>0</v>
      </c>
      <c r="J4045">
        <v>0</v>
      </c>
      <c r="K4045">
        <f t="shared" si="441"/>
        <v>0</v>
      </c>
      <c r="L4045">
        <v>6705</v>
      </c>
      <c r="M4045" s="6">
        <f t="shared" si="442"/>
        <v>0</v>
      </c>
      <c r="N4045" s="6">
        <f t="shared" si="443"/>
        <v>0</v>
      </c>
      <c r="O4045" s="6">
        <f t="shared" si="444"/>
        <v>0</v>
      </c>
      <c r="Q4045">
        <f>_xlfn.XLOOKUP(C4045&amp;G4045&amp;H4045,covid!$E$2:$E$2184,covid!$D$2:$D$2184,0,0,1)</f>
        <v>0</v>
      </c>
    </row>
    <row r="4046" spans="1:17" x14ac:dyDescent="0.3">
      <c r="A4046">
        <f>_xlfn.XLOOKUP(C4046,kamus!$B$2:$B$87,kamus!$A$2:$A$87,0,0,1)</f>
        <v>40</v>
      </c>
      <c r="B4046" t="str">
        <f>_xlfn.XLOOKUP(C4046,kamus!$B$2:$B$87,kamus!$D$2:$D$87,"dihapus",0,1)</f>
        <v>Moyudan</v>
      </c>
      <c r="C4046" t="s">
        <v>264</v>
      </c>
      <c r="D4046">
        <f>_xlfn.XLOOKUP(C4046,kamus!$B$2:$B$87,kamus!$J$2:$J$87,"dihapus",0,1)</f>
        <v>0</v>
      </c>
      <c r="E4046">
        <f t="shared" si="445"/>
        <v>0</v>
      </c>
      <c r="F4046" s="14">
        <v>43770</v>
      </c>
      <c r="G4046" s="1">
        <f t="shared" si="446"/>
        <v>11</v>
      </c>
      <c r="H4046" s="1">
        <f t="shared" si="447"/>
        <v>2019</v>
      </c>
      <c r="I4046">
        <v>1</v>
      </c>
      <c r="J4046">
        <v>0</v>
      </c>
      <c r="K4046">
        <f t="shared" si="441"/>
        <v>1</v>
      </c>
      <c r="L4046">
        <v>8347</v>
      </c>
      <c r="M4046" s="6">
        <f t="shared" si="442"/>
        <v>11.980352222355338</v>
      </c>
      <c r="N4046" s="6">
        <f t="shared" si="443"/>
        <v>0</v>
      </c>
      <c r="O4046" s="6">
        <f t="shared" si="444"/>
        <v>11.980352222355338</v>
      </c>
      <c r="Q4046">
        <f>_xlfn.XLOOKUP(C4046&amp;G4046&amp;H4046,covid!$E$2:$E$2184,covid!$D$2:$D$2184,0,0,1)</f>
        <v>0</v>
      </c>
    </row>
    <row r="4047" spans="1:17" x14ac:dyDescent="0.3">
      <c r="A4047">
        <f>_xlfn.XLOOKUP(C4047,kamus!$B$2:$B$87,kamus!$A$2:$A$87,0,0,1)</f>
        <v>43</v>
      </c>
      <c r="B4047" t="str">
        <f>_xlfn.XLOOKUP(C4047,kamus!$B$2:$B$87,kamus!$D$2:$D$87,"dihapus",0,1)</f>
        <v>Ngaglik 1</v>
      </c>
      <c r="C4047" t="s">
        <v>228</v>
      </c>
      <c r="D4047">
        <f>_xlfn.XLOOKUP(C4047,kamus!$B$2:$B$87,kamus!$J$2:$J$87,"dihapus",0,1)</f>
        <v>1</v>
      </c>
      <c r="E4047">
        <f t="shared" si="445"/>
        <v>0</v>
      </c>
      <c r="F4047" s="14">
        <v>43770</v>
      </c>
      <c r="G4047" s="1">
        <f t="shared" si="446"/>
        <v>11</v>
      </c>
      <c r="H4047" s="1">
        <f t="shared" si="447"/>
        <v>2019</v>
      </c>
      <c r="I4047">
        <v>0</v>
      </c>
      <c r="J4047">
        <v>0</v>
      </c>
      <c r="K4047">
        <f t="shared" si="441"/>
        <v>0</v>
      </c>
      <c r="L4047">
        <v>12705</v>
      </c>
      <c r="M4047" s="6">
        <f t="shared" si="442"/>
        <v>0</v>
      </c>
      <c r="N4047" s="6">
        <f t="shared" si="443"/>
        <v>0</v>
      </c>
      <c r="O4047" s="6">
        <f t="shared" si="444"/>
        <v>0</v>
      </c>
      <c r="Q4047">
        <f>_xlfn.XLOOKUP(C4047&amp;G4047&amp;H4047,covid!$E$2:$E$2184,covid!$D$2:$D$2184,0,0,1)</f>
        <v>0</v>
      </c>
    </row>
    <row r="4048" spans="1:17" x14ac:dyDescent="0.3">
      <c r="A4048">
        <f>_xlfn.XLOOKUP(C4048,kamus!$B$2:$B$87,kamus!$A$2:$A$87,0,0,1)</f>
        <v>44</v>
      </c>
      <c r="B4048" t="str">
        <f>_xlfn.XLOOKUP(C4048,kamus!$B$2:$B$87,kamus!$D$2:$D$87,"dihapus",0,1)</f>
        <v>Ngaglik 1</v>
      </c>
      <c r="C4048" t="s">
        <v>237</v>
      </c>
      <c r="D4048">
        <f>_xlfn.XLOOKUP(C4048,kamus!$B$2:$B$87,kamus!$J$2:$J$87,"dihapus",0,1)</f>
        <v>1</v>
      </c>
      <c r="E4048">
        <f t="shared" si="445"/>
        <v>0</v>
      </c>
      <c r="F4048" s="14">
        <v>43770</v>
      </c>
      <c r="G4048" s="1">
        <f t="shared" si="446"/>
        <v>11</v>
      </c>
      <c r="H4048" s="1">
        <f t="shared" si="447"/>
        <v>2019</v>
      </c>
      <c r="I4048">
        <v>1</v>
      </c>
      <c r="J4048">
        <v>1</v>
      </c>
      <c r="K4048">
        <f t="shared" si="441"/>
        <v>2</v>
      </c>
      <c r="L4048">
        <v>21934</v>
      </c>
      <c r="M4048" s="6">
        <f t="shared" si="442"/>
        <v>4.5591319412783804</v>
      </c>
      <c r="N4048" s="6">
        <f t="shared" si="443"/>
        <v>4.5591319412783804</v>
      </c>
      <c r="O4048" s="6">
        <f t="shared" si="444"/>
        <v>9.1182638825567608</v>
      </c>
      <c r="Q4048">
        <f>_xlfn.XLOOKUP(C4048&amp;G4048&amp;H4048,covid!$E$2:$E$2184,covid!$D$2:$D$2184,0,0,1)</f>
        <v>0</v>
      </c>
    </row>
    <row r="4049" spans="1:17" x14ac:dyDescent="0.3">
      <c r="A4049">
        <f>_xlfn.XLOOKUP(C4049,kamus!$B$2:$B$87,kamus!$A$2:$A$87,0,0,1)</f>
        <v>45</v>
      </c>
      <c r="B4049" t="str">
        <f>_xlfn.XLOOKUP(C4049,kamus!$B$2:$B$87,kamus!$D$2:$D$87,"dihapus",0,1)</f>
        <v>Ngaglik 1</v>
      </c>
      <c r="C4049" t="s">
        <v>255</v>
      </c>
      <c r="D4049">
        <f>_xlfn.XLOOKUP(C4049,kamus!$B$2:$B$87,kamus!$J$2:$J$87,"dihapus",0,1)</f>
        <v>1</v>
      </c>
      <c r="E4049">
        <f t="shared" si="445"/>
        <v>0</v>
      </c>
      <c r="F4049" s="14">
        <v>43770</v>
      </c>
      <c r="G4049" s="1">
        <f t="shared" si="446"/>
        <v>11</v>
      </c>
      <c r="H4049" s="1">
        <f t="shared" si="447"/>
        <v>2019</v>
      </c>
      <c r="I4049">
        <v>0</v>
      </c>
      <c r="J4049">
        <v>0</v>
      </c>
      <c r="K4049">
        <f t="shared" si="441"/>
        <v>0</v>
      </c>
      <c r="L4049">
        <v>19793</v>
      </c>
      <c r="M4049" s="6">
        <f t="shared" si="442"/>
        <v>0</v>
      </c>
      <c r="N4049" s="6">
        <f t="shared" si="443"/>
        <v>0</v>
      </c>
      <c r="O4049" s="6">
        <f t="shared" si="444"/>
        <v>0</v>
      </c>
      <c r="Q4049">
        <f>_xlfn.XLOOKUP(C4049&amp;G4049&amp;H4049,covid!$E$2:$E$2184,covid!$D$2:$D$2184,0,0,1)</f>
        <v>0</v>
      </c>
    </row>
    <row r="4050" spans="1:17" x14ac:dyDescent="0.3">
      <c r="A4050">
        <f>_xlfn.XLOOKUP(C4050,kamus!$B$2:$B$87,kamus!$A$2:$A$87,0,0,1)</f>
        <v>48</v>
      </c>
      <c r="B4050" t="str">
        <f>_xlfn.XLOOKUP(C4050,kamus!$B$2:$B$87,kamus!$D$2:$D$87,"dihapus",0,1)</f>
        <v>Ngaglik 2</v>
      </c>
      <c r="C4050" t="s">
        <v>208</v>
      </c>
      <c r="D4050">
        <f>_xlfn.XLOOKUP(C4050,kamus!$B$2:$B$87,kamus!$J$2:$J$87,"dihapus",0,1)</f>
        <v>1</v>
      </c>
      <c r="E4050">
        <f t="shared" si="445"/>
        <v>0</v>
      </c>
      <c r="F4050" s="14">
        <v>43770</v>
      </c>
      <c r="G4050" s="1">
        <f t="shared" si="446"/>
        <v>11</v>
      </c>
      <c r="H4050" s="1">
        <f t="shared" si="447"/>
        <v>2019</v>
      </c>
      <c r="I4050">
        <v>0</v>
      </c>
      <c r="J4050">
        <v>0</v>
      </c>
      <c r="K4050">
        <f t="shared" si="441"/>
        <v>0</v>
      </c>
      <c r="L4050">
        <v>10447</v>
      </c>
      <c r="M4050" s="6">
        <f t="shared" si="442"/>
        <v>0</v>
      </c>
      <c r="N4050" s="6">
        <f t="shared" si="443"/>
        <v>0</v>
      </c>
      <c r="O4050" s="6">
        <f t="shared" si="444"/>
        <v>0</v>
      </c>
      <c r="Q4050">
        <f>_xlfn.XLOOKUP(C4050&amp;G4050&amp;H4050,covid!$E$2:$E$2184,covid!$D$2:$D$2184,0,0,1)</f>
        <v>0</v>
      </c>
    </row>
    <row r="4051" spans="1:17" x14ac:dyDescent="0.3">
      <c r="A4051">
        <f>_xlfn.XLOOKUP(C4051,kamus!$B$2:$B$87,kamus!$A$2:$A$87,0,0,1)</f>
        <v>47</v>
      </c>
      <c r="B4051" t="str">
        <f>_xlfn.XLOOKUP(C4051,kamus!$B$2:$B$87,kamus!$D$2:$D$87,"dihapus",0,1)</f>
        <v>Ngaglik 2</v>
      </c>
      <c r="C4051" t="s">
        <v>238</v>
      </c>
      <c r="D4051">
        <f>_xlfn.XLOOKUP(C4051,kamus!$B$2:$B$87,kamus!$J$2:$J$87,"dihapus",0,1)</f>
        <v>1</v>
      </c>
      <c r="E4051">
        <f t="shared" si="445"/>
        <v>0</v>
      </c>
      <c r="F4051" s="14">
        <v>43770</v>
      </c>
      <c r="G4051" s="1">
        <f t="shared" si="446"/>
        <v>11</v>
      </c>
      <c r="H4051" s="1">
        <f t="shared" si="447"/>
        <v>2019</v>
      </c>
      <c r="I4051">
        <v>0</v>
      </c>
      <c r="J4051">
        <v>0</v>
      </c>
      <c r="K4051">
        <f t="shared" si="441"/>
        <v>0</v>
      </c>
      <c r="L4051">
        <v>22367</v>
      </c>
      <c r="M4051" s="6">
        <f t="shared" si="442"/>
        <v>0</v>
      </c>
      <c r="N4051" s="6">
        <f t="shared" si="443"/>
        <v>0</v>
      </c>
      <c r="O4051" s="6">
        <f t="shared" si="444"/>
        <v>0</v>
      </c>
      <c r="Q4051">
        <f>_xlfn.XLOOKUP(C4051&amp;G4051&amp;H4051,covid!$E$2:$E$2184,covid!$D$2:$D$2184,0,0,1)</f>
        <v>0</v>
      </c>
    </row>
    <row r="4052" spans="1:17" x14ac:dyDescent="0.3">
      <c r="A4052">
        <f>_xlfn.XLOOKUP(C4052,kamus!$B$2:$B$87,kamus!$A$2:$A$87,0,0,1)</f>
        <v>46</v>
      </c>
      <c r="B4052" t="str">
        <f>_xlfn.XLOOKUP(C4052,kamus!$B$2:$B$87,kamus!$D$2:$D$87,"dihapus",0,1)</f>
        <v>Ngaglik 2</v>
      </c>
      <c r="C4052" t="s">
        <v>257</v>
      </c>
      <c r="D4052">
        <f>_xlfn.XLOOKUP(C4052,kamus!$B$2:$B$87,kamus!$J$2:$J$87,"dihapus",0,1)</f>
        <v>1</v>
      </c>
      <c r="E4052">
        <f t="shared" si="445"/>
        <v>0</v>
      </c>
      <c r="F4052" s="14">
        <v>43770</v>
      </c>
      <c r="G4052" s="1">
        <f t="shared" si="446"/>
        <v>11</v>
      </c>
      <c r="H4052" s="1">
        <f t="shared" si="447"/>
        <v>2019</v>
      </c>
      <c r="I4052">
        <v>0</v>
      </c>
      <c r="J4052">
        <v>0</v>
      </c>
      <c r="K4052">
        <f t="shared" si="441"/>
        <v>0</v>
      </c>
      <c r="L4052">
        <v>16910</v>
      </c>
      <c r="M4052" s="6">
        <f t="shared" si="442"/>
        <v>0</v>
      </c>
      <c r="N4052" s="6">
        <f t="shared" si="443"/>
        <v>0</v>
      </c>
      <c r="O4052" s="6">
        <f t="shared" si="444"/>
        <v>0</v>
      </c>
      <c r="Q4052">
        <f>_xlfn.XLOOKUP(C4052&amp;G4052&amp;H4052,covid!$E$2:$E$2184,covid!$D$2:$D$2184,0,0,1)</f>
        <v>0</v>
      </c>
    </row>
    <row r="4053" spans="1:17" x14ac:dyDescent="0.3">
      <c r="A4053">
        <f>_xlfn.XLOOKUP(C4053,kamus!$B$2:$B$87,kamus!$A$2:$A$87,0,0,1)</f>
        <v>50</v>
      </c>
      <c r="B4053" t="str">
        <f>_xlfn.XLOOKUP(C4053,kamus!$B$2:$B$87,kamus!$D$2:$D$87,"dihapus",0,1)</f>
        <v>Ngemplak 1</v>
      </c>
      <c r="C4053" t="s">
        <v>202</v>
      </c>
      <c r="D4053">
        <f>_xlfn.XLOOKUP(C4053,kamus!$B$2:$B$87,kamus!$J$2:$J$87,"dihapus",0,1)</f>
        <v>0</v>
      </c>
      <c r="E4053">
        <f t="shared" si="445"/>
        <v>0</v>
      </c>
      <c r="F4053" s="14">
        <v>43770</v>
      </c>
      <c r="G4053" s="1">
        <f t="shared" si="446"/>
        <v>11</v>
      </c>
      <c r="H4053" s="1">
        <f t="shared" si="447"/>
        <v>2019</v>
      </c>
      <c r="I4053">
        <v>0</v>
      </c>
      <c r="J4053">
        <v>0</v>
      </c>
      <c r="K4053">
        <f t="shared" si="441"/>
        <v>0</v>
      </c>
      <c r="L4053">
        <v>7988</v>
      </c>
      <c r="M4053" s="6">
        <f t="shared" si="442"/>
        <v>0</v>
      </c>
      <c r="N4053" s="6">
        <f t="shared" si="443"/>
        <v>0</v>
      </c>
      <c r="O4053" s="6">
        <f t="shared" si="444"/>
        <v>0</v>
      </c>
      <c r="Q4053">
        <f>_xlfn.XLOOKUP(C4053&amp;G4053&amp;H4053,covid!$E$2:$E$2184,covid!$D$2:$D$2184,0,0,1)</f>
        <v>0</v>
      </c>
    </row>
    <row r="4054" spans="1:17" x14ac:dyDescent="0.3">
      <c r="A4054">
        <f>_xlfn.XLOOKUP(C4054,kamus!$B$2:$B$87,kamus!$A$2:$A$87,0,0,1)</f>
        <v>51</v>
      </c>
      <c r="B4054" t="str">
        <f>_xlfn.XLOOKUP(C4054,kamus!$B$2:$B$87,kamus!$D$2:$D$87,"dihapus",0,1)</f>
        <v>Ngemplak 1</v>
      </c>
      <c r="C4054" t="s">
        <v>256</v>
      </c>
      <c r="D4054">
        <f>_xlfn.XLOOKUP(C4054,kamus!$B$2:$B$87,kamus!$J$2:$J$87,"dihapus",0,1)</f>
        <v>0</v>
      </c>
      <c r="E4054">
        <f t="shared" si="445"/>
        <v>0</v>
      </c>
      <c r="F4054" s="14">
        <v>43770</v>
      </c>
      <c r="G4054" s="1">
        <f t="shared" si="446"/>
        <v>11</v>
      </c>
      <c r="H4054" s="1">
        <f t="shared" si="447"/>
        <v>2019</v>
      </c>
      <c r="I4054">
        <v>0</v>
      </c>
      <c r="J4054">
        <v>0</v>
      </c>
      <c r="K4054">
        <f t="shared" si="441"/>
        <v>0</v>
      </c>
      <c r="L4054">
        <v>8208</v>
      </c>
      <c r="M4054" s="6">
        <f t="shared" si="442"/>
        <v>0</v>
      </c>
      <c r="N4054" s="6">
        <f t="shared" si="443"/>
        <v>0</v>
      </c>
      <c r="O4054" s="6">
        <f t="shared" si="444"/>
        <v>0</v>
      </c>
      <c r="Q4054">
        <f>_xlfn.XLOOKUP(C4054&amp;G4054&amp;H4054,covid!$E$2:$E$2184,covid!$D$2:$D$2184,0,0,1)</f>
        <v>0</v>
      </c>
    </row>
    <row r="4055" spans="1:17" x14ac:dyDescent="0.3">
      <c r="A4055">
        <f>_xlfn.XLOOKUP(C4055,kamus!$B$2:$B$87,kamus!$A$2:$A$87,0,0,1)</f>
        <v>49</v>
      </c>
      <c r="B4055" t="str">
        <f>_xlfn.XLOOKUP(C4055,kamus!$B$2:$B$87,kamus!$D$2:$D$87,"dihapus",0,1)</f>
        <v>Ngemplak 1</v>
      </c>
      <c r="C4055" t="s">
        <v>276</v>
      </c>
      <c r="D4055">
        <f>_xlfn.XLOOKUP(C4055,kamus!$B$2:$B$87,kamus!$J$2:$J$87,"dihapus",0,1)</f>
        <v>1</v>
      </c>
      <c r="E4055">
        <f t="shared" si="445"/>
        <v>0</v>
      </c>
      <c r="F4055" s="14">
        <v>43770</v>
      </c>
      <c r="G4055" s="1">
        <f t="shared" si="446"/>
        <v>11</v>
      </c>
      <c r="H4055" s="1">
        <f t="shared" si="447"/>
        <v>2019</v>
      </c>
      <c r="I4055">
        <v>0</v>
      </c>
      <c r="J4055">
        <v>0</v>
      </c>
      <c r="K4055">
        <f t="shared" si="441"/>
        <v>0</v>
      </c>
      <c r="L4055">
        <v>9697</v>
      </c>
      <c r="M4055" s="6">
        <f t="shared" si="442"/>
        <v>0</v>
      </c>
      <c r="N4055" s="6">
        <f t="shared" si="443"/>
        <v>0</v>
      </c>
      <c r="O4055" s="6">
        <f t="shared" si="444"/>
        <v>0</v>
      </c>
      <c r="Q4055">
        <f>_xlfn.XLOOKUP(C4055&amp;G4055&amp;H4055,covid!$E$2:$E$2184,covid!$D$2:$D$2184,0,0,1)</f>
        <v>0</v>
      </c>
    </row>
    <row r="4056" spans="1:17" x14ac:dyDescent="0.3">
      <c r="A4056">
        <f>_xlfn.XLOOKUP(C4056,kamus!$B$2:$B$87,kamus!$A$2:$A$87,0,0,1)</f>
        <v>52</v>
      </c>
      <c r="B4056" t="str">
        <f>_xlfn.XLOOKUP(C4056,kamus!$B$2:$B$87,kamus!$D$2:$D$87,"dihapus",0,1)</f>
        <v>Ngemplak 2</v>
      </c>
      <c r="C4056" t="s">
        <v>277</v>
      </c>
      <c r="D4056">
        <f>_xlfn.XLOOKUP(C4056,kamus!$B$2:$B$87,kamus!$J$2:$J$87,"dihapus",0,1)</f>
        <v>1</v>
      </c>
      <c r="E4056">
        <f t="shared" si="445"/>
        <v>0</v>
      </c>
      <c r="F4056" s="14">
        <v>43770</v>
      </c>
      <c r="G4056" s="1">
        <f t="shared" si="446"/>
        <v>11</v>
      </c>
      <c r="H4056" s="1">
        <f t="shared" si="447"/>
        <v>2019</v>
      </c>
      <c r="I4056">
        <v>0</v>
      </c>
      <c r="J4056">
        <v>0</v>
      </c>
      <c r="K4056">
        <f t="shared" si="441"/>
        <v>0</v>
      </c>
      <c r="L4056">
        <v>31636</v>
      </c>
      <c r="M4056" s="6">
        <f t="shared" si="442"/>
        <v>0</v>
      </c>
      <c r="N4056" s="6">
        <f t="shared" si="443"/>
        <v>0</v>
      </c>
      <c r="O4056" s="6">
        <f t="shared" si="444"/>
        <v>0</v>
      </c>
      <c r="Q4056">
        <f>_xlfn.XLOOKUP(C4056&amp;G4056&amp;H4056,covid!$E$2:$E$2184,covid!$D$2:$D$2184,0,0,1)</f>
        <v>0</v>
      </c>
    </row>
    <row r="4057" spans="1:17" x14ac:dyDescent="0.3">
      <c r="A4057">
        <f>_xlfn.XLOOKUP(C4057,kamus!$B$2:$B$87,kamus!$A$2:$A$87,0,0,1)</f>
        <v>53</v>
      </c>
      <c r="B4057" t="str">
        <f>_xlfn.XLOOKUP(C4057,kamus!$B$2:$B$87,kamus!$D$2:$D$87,"dihapus",0,1)</f>
        <v>Ngemplak 2</v>
      </c>
      <c r="C4057" t="s">
        <v>278</v>
      </c>
      <c r="D4057">
        <f>_xlfn.XLOOKUP(C4057,kamus!$B$2:$B$87,kamus!$J$2:$J$87,"dihapus",0,1)</f>
        <v>0</v>
      </c>
      <c r="E4057">
        <f t="shared" si="445"/>
        <v>0</v>
      </c>
      <c r="F4057" s="14">
        <v>43770</v>
      </c>
      <c r="G4057" s="1">
        <f t="shared" si="446"/>
        <v>11</v>
      </c>
      <c r="H4057" s="1">
        <f t="shared" si="447"/>
        <v>2019</v>
      </c>
      <c r="I4057">
        <v>0</v>
      </c>
      <c r="J4057">
        <v>0</v>
      </c>
      <c r="K4057">
        <f t="shared" si="441"/>
        <v>0</v>
      </c>
      <c r="L4057">
        <v>8894</v>
      </c>
      <c r="M4057" s="6">
        <f t="shared" si="442"/>
        <v>0</v>
      </c>
      <c r="N4057" s="6">
        <f t="shared" si="443"/>
        <v>0</v>
      </c>
      <c r="O4057" s="6">
        <f t="shared" si="444"/>
        <v>0</v>
      </c>
      <c r="Q4057">
        <f>_xlfn.XLOOKUP(C4057&amp;G4057&amp;H4057,covid!$E$2:$E$2184,covid!$D$2:$D$2184,0,0,1)</f>
        <v>0</v>
      </c>
    </row>
    <row r="4058" spans="1:17" x14ac:dyDescent="0.3">
      <c r="A4058">
        <f>_xlfn.XLOOKUP(C4058,kamus!$B$2:$B$87,kamus!$A$2:$A$87,0,0,1)</f>
        <v>57</v>
      </c>
      <c r="B4058" t="str">
        <f>_xlfn.XLOOKUP(C4058,kamus!$B$2:$B$87,kamus!$D$2:$D$87,"dihapus",0,1)</f>
        <v>Pakem</v>
      </c>
      <c r="C4058" t="s">
        <v>204</v>
      </c>
      <c r="D4058">
        <f>_xlfn.XLOOKUP(C4058,kamus!$B$2:$B$87,kamus!$J$2:$J$87,"dihapus",0,1)</f>
        <v>0</v>
      </c>
      <c r="E4058">
        <f t="shared" si="445"/>
        <v>0</v>
      </c>
      <c r="F4058" s="14">
        <v>43770</v>
      </c>
      <c r="G4058" s="1">
        <f t="shared" si="446"/>
        <v>11</v>
      </c>
      <c r="H4058" s="1">
        <f t="shared" si="447"/>
        <v>2019</v>
      </c>
      <c r="I4058">
        <v>0</v>
      </c>
      <c r="J4058">
        <v>0</v>
      </c>
      <c r="K4058">
        <f t="shared" si="441"/>
        <v>0</v>
      </c>
      <c r="L4058">
        <v>6864</v>
      </c>
      <c r="M4058" s="6">
        <f t="shared" si="442"/>
        <v>0</v>
      </c>
      <c r="N4058" s="6">
        <f t="shared" si="443"/>
        <v>0</v>
      </c>
      <c r="O4058" s="6">
        <f t="shared" si="444"/>
        <v>0</v>
      </c>
      <c r="Q4058">
        <f>_xlfn.XLOOKUP(C4058&amp;G4058&amp;H4058,covid!$E$2:$E$2184,covid!$D$2:$D$2184,0,0,1)</f>
        <v>0</v>
      </c>
    </row>
    <row r="4059" spans="1:17" x14ac:dyDescent="0.3">
      <c r="A4059">
        <f>_xlfn.XLOOKUP(C4059,kamus!$B$2:$B$87,kamus!$A$2:$A$87,0,0,1)</f>
        <v>54</v>
      </c>
      <c r="B4059" t="str">
        <f>_xlfn.XLOOKUP(C4059,kamus!$B$2:$B$87,kamus!$D$2:$D$87,"dihapus",0,1)</f>
        <v>Pakem</v>
      </c>
      <c r="C4059" t="s">
        <v>213</v>
      </c>
      <c r="D4059">
        <f>_xlfn.XLOOKUP(C4059,kamus!$B$2:$B$87,kamus!$J$2:$J$87,"dihapus",0,1)</f>
        <v>0</v>
      </c>
      <c r="E4059">
        <f t="shared" si="445"/>
        <v>0</v>
      </c>
      <c r="F4059" s="14">
        <v>43770</v>
      </c>
      <c r="G4059" s="1">
        <f t="shared" si="446"/>
        <v>11</v>
      </c>
      <c r="H4059" s="1">
        <f t="shared" si="447"/>
        <v>2019</v>
      </c>
      <c r="I4059">
        <v>0</v>
      </c>
      <c r="J4059">
        <v>0</v>
      </c>
      <c r="K4059">
        <f t="shared" si="441"/>
        <v>0</v>
      </c>
      <c r="L4059">
        <v>9160</v>
      </c>
      <c r="M4059" s="6">
        <f t="shared" si="442"/>
        <v>0</v>
      </c>
      <c r="N4059" s="6">
        <f t="shared" si="443"/>
        <v>0</v>
      </c>
      <c r="O4059" s="6">
        <f t="shared" si="444"/>
        <v>0</v>
      </c>
      <c r="Q4059">
        <f>_xlfn.XLOOKUP(C4059&amp;G4059&amp;H4059,covid!$E$2:$E$2184,covid!$D$2:$D$2184,0,0,1)</f>
        <v>0</v>
      </c>
    </row>
    <row r="4060" spans="1:17" x14ac:dyDescent="0.3">
      <c r="A4060">
        <f>_xlfn.XLOOKUP(C4060,kamus!$B$2:$B$87,kamus!$A$2:$A$87,0,0,1)</f>
        <v>56</v>
      </c>
      <c r="B4060" t="str">
        <f>_xlfn.XLOOKUP(C4060,kamus!$B$2:$B$87,kamus!$D$2:$D$87,"dihapus",0,1)</f>
        <v>Pakem</v>
      </c>
      <c r="C4060" t="s">
        <v>214</v>
      </c>
      <c r="D4060">
        <f>_xlfn.XLOOKUP(C4060,kamus!$B$2:$B$87,kamus!$J$2:$J$87,"dihapus",0,1)</f>
        <v>1</v>
      </c>
      <c r="E4060">
        <f t="shared" si="445"/>
        <v>0</v>
      </c>
      <c r="F4060" s="14">
        <v>43770</v>
      </c>
      <c r="G4060" s="1">
        <f t="shared" si="446"/>
        <v>11</v>
      </c>
      <c r="H4060" s="1">
        <f t="shared" si="447"/>
        <v>2019</v>
      </c>
      <c r="I4060">
        <v>0</v>
      </c>
      <c r="J4060">
        <v>0</v>
      </c>
      <c r="K4060">
        <f t="shared" si="441"/>
        <v>0</v>
      </c>
      <c r="L4060">
        <v>6711</v>
      </c>
      <c r="M4060" s="6">
        <f t="shared" si="442"/>
        <v>0</v>
      </c>
      <c r="N4060" s="6">
        <f t="shared" si="443"/>
        <v>0</v>
      </c>
      <c r="O4060" s="6">
        <f t="shared" si="444"/>
        <v>0</v>
      </c>
      <c r="Q4060">
        <f>_xlfn.XLOOKUP(C4060&amp;G4060&amp;H4060,covid!$E$2:$E$2184,covid!$D$2:$D$2184,0,0,1)</f>
        <v>0</v>
      </c>
    </row>
    <row r="4061" spans="1:17" x14ac:dyDescent="0.3">
      <c r="A4061">
        <f>_xlfn.XLOOKUP(C4061,kamus!$B$2:$B$87,kamus!$A$2:$A$87,0,0,1)</f>
        <v>58</v>
      </c>
      <c r="B4061" t="str">
        <f>_xlfn.XLOOKUP(C4061,kamus!$B$2:$B$87,kamus!$D$2:$D$87,"dihapus",0,1)</f>
        <v>Pakem</v>
      </c>
      <c r="C4061" t="s">
        <v>231</v>
      </c>
      <c r="D4061">
        <f>_xlfn.XLOOKUP(C4061,kamus!$B$2:$B$87,kamus!$J$2:$J$87,"dihapus",0,1)</f>
        <v>0</v>
      </c>
      <c r="E4061">
        <f t="shared" si="445"/>
        <v>0</v>
      </c>
      <c r="F4061" s="14">
        <v>43770</v>
      </c>
      <c r="G4061" s="1">
        <f t="shared" si="446"/>
        <v>11</v>
      </c>
      <c r="H4061" s="1">
        <f t="shared" si="447"/>
        <v>2019</v>
      </c>
      <c r="I4061">
        <v>0</v>
      </c>
      <c r="J4061">
        <v>0</v>
      </c>
      <c r="K4061">
        <f t="shared" si="441"/>
        <v>0</v>
      </c>
      <c r="L4061">
        <v>6932</v>
      </c>
      <c r="M4061" s="6">
        <f t="shared" si="442"/>
        <v>0</v>
      </c>
      <c r="N4061" s="6">
        <f t="shared" si="443"/>
        <v>0</v>
      </c>
      <c r="O4061" s="6">
        <f t="shared" si="444"/>
        <v>0</v>
      </c>
      <c r="Q4061">
        <f>_xlfn.XLOOKUP(C4061&amp;G4061&amp;H4061,covid!$E$2:$E$2184,covid!$D$2:$D$2184,0,0,1)</f>
        <v>0</v>
      </c>
    </row>
    <row r="4062" spans="1:17" x14ac:dyDescent="0.3">
      <c r="A4062">
        <f>_xlfn.XLOOKUP(C4062,kamus!$B$2:$B$87,kamus!$A$2:$A$87,0,0,1)</f>
        <v>55</v>
      </c>
      <c r="B4062" t="str">
        <f>_xlfn.XLOOKUP(C4062,kamus!$B$2:$B$87,kamus!$D$2:$D$87,"dihapus",0,1)</f>
        <v>Pakem</v>
      </c>
      <c r="C4062" t="s">
        <v>234</v>
      </c>
      <c r="D4062">
        <f>_xlfn.XLOOKUP(C4062,kamus!$B$2:$B$87,kamus!$J$2:$J$87,"dihapus",0,1)</f>
        <v>0</v>
      </c>
      <c r="E4062">
        <f t="shared" si="445"/>
        <v>0</v>
      </c>
      <c r="F4062" s="14">
        <v>43770</v>
      </c>
      <c r="G4062" s="1">
        <f t="shared" si="446"/>
        <v>11</v>
      </c>
      <c r="H4062" s="1">
        <f t="shared" si="447"/>
        <v>2019</v>
      </c>
      <c r="I4062">
        <v>0</v>
      </c>
      <c r="J4062">
        <v>0</v>
      </c>
      <c r="K4062">
        <f t="shared" si="441"/>
        <v>0</v>
      </c>
      <c r="L4062">
        <v>9891</v>
      </c>
      <c r="M4062" s="6">
        <f t="shared" si="442"/>
        <v>0</v>
      </c>
      <c r="N4062" s="6">
        <f t="shared" si="443"/>
        <v>0</v>
      </c>
      <c r="O4062" s="6">
        <f t="shared" si="444"/>
        <v>0</v>
      </c>
      <c r="Q4062">
        <f>_xlfn.XLOOKUP(C4062&amp;G4062&amp;H4062,covid!$E$2:$E$2184,covid!$D$2:$D$2184,0,0,1)</f>
        <v>0</v>
      </c>
    </row>
    <row r="4063" spans="1:17" x14ac:dyDescent="0.3">
      <c r="A4063">
        <f>_xlfn.XLOOKUP(C4063,kamus!$B$2:$B$87,kamus!$A$2:$A$87,0,0,1)</f>
        <v>64</v>
      </c>
      <c r="B4063" t="str">
        <f>_xlfn.XLOOKUP(C4063,kamus!$B$2:$B$87,kamus!$D$2:$D$87,"dihapus",0,1)</f>
        <v>Prambanan</v>
      </c>
      <c r="C4063" t="s">
        <v>203</v>
      </c>
      <c r="D4063">
        <f>_xlfn.XLOOKUP(C4063,kamus!$B$2:$B$87,kamus!$J$2:$J$87,"dihapus",0,1)</f>
        <v>1</v>
      </c>
      <c r="E4063">
        <f t="shared" si="445"/>
        <v>0</v>
      </c>
      <c r="F4063" s="14">
        <v>43770</v>
      </c>
      <c r="G4063" s="1">
        <f t="shared" si="446"/>
        <v>11</v>
      </c>
      <c r="H4063" s="1">
        <f t="shared" si="447"/>
        <v>2019</v>
      </c>
      <c r="I4063">
        <v>1</v>
      </c>
      <c r="J4063">
        <v>0</v>
      </c>
      <c r="K4063">
        <f t="shared" si="441"/>
        <v>1</v>
      </c>
      <c r="L4063">
        <v>12600</v>
      </c>
      <c r="M4063" s="6">
        <f t="shared" si="442"/>
        <v>7.9365079365079367</v>
      </c>
      <c r="N4063" s="6">
        <f t="shared" si="443"/>
        <v>0</v>
      </c>
      <c r="O4063" s="6">
        <f t="shared" si="444"/>
        <v>7.9365079365079367</v>
      </c>
      <c r="Q4063">
        <f>_xlfn.XLOOKUP(C4063&amp;G4063&amp;H4063,covid!$E$2:$E$2184,covid!$D$2:$D$2184,0,0,1)</f>
        <v>0</v>
      </c>
    </row>
    <row r="4064" spans="1:17" x14ac:dyDescent="0.3">
      <c r="A4064">
        <f>_xlfn.XLOOKUP(C4064,kamus!$B$2:$B$87,kamus!$A$2:$A$87,0,0,1)</f>
        <v>59</v>
      </c>
      <c r="B4064" t="str">
        <f>_xlfn.XLOOKUP(C4064,kamus!$B$2:$B$87,kamus!$D$2:$D$87,"dihapus",0,1)</f>
        <v>Prambanan</v>
      </c>
      <c r="C4064" t="s">
        <v>210</v>
      </c>
      <c r="D4064">
        <f>_xlfn.XLOOKUP(C4064,kamus!$B$2:$B$87,kamus!$J$2:$J$87,"dihapus",0,1)</f>
        <v>0</v>
      </c>
      <c r="E4064">
        <f t="shared" si="445"/>
        <v>0</v>
      </c>
      <c r="F4064" s="14">
        <v>43770</v>
      </c>
      <c r="G4064" s="1">
        <f t="shared" si="446"/>
        <v>11</v>
      </c>
      <c r="H4064" s="1">
        <f t="shared" si="447"/>
        <v>2019</v>
      </c>
      <c r="I4064">
        <v>0</v>
      </c>
      <c r="J4064">
        <v>0</v>
      </c>
      <c r="K4064">
        <f t="shared" si="441"/>
        <v>0</v>
      </c>
      <c r="L4064">
        <v>4755</v>
      </c>
      <c r="M4064" s="6">
        <f t="shared" si="442"/>
        <v>0</v>
      </c>
      <c r="N4064" s="6">
        <f t="shared" si="443"/>
        <v>0</v>
      </c>
      <c r="O4064" s="6">
        <f t="shared" si="444"/>
        <v>0</v>
      </c>
      <c r="Q4064">
        <f>_xlfn.XLOOKUP(C4064&amp;G4064&amp;H4064,covid!$E$2:$E$2184,covid!$D$2:$D$2184,0,0,1)</f>
        <v>0</v>
      </c>
    </row>
    <row r="4065" spans="1:17" x14ac:dyDescent="0.3">
      <c r="A4065">
        <f>_xlfn.XLOOKUP(C4065,kamus!$B$2:$B$87,kamus!$A$2:$A$87,0,0,1)</f>
        <v>61</v>
      </c>
      <c r="B4065" t="str">
        <f>_xlfn.XLOOKUP(C4065,kamus!$B$2:$B$87,kamus!$D$2:$D$87,"dihapus",0,1)</f>
        <v>Prambanan</v>
      </c>
      <c r="C4065" t="s">
        <v>219</v>
      </c>
      <c r="D4065">
        <f>_xlfn.XLOOKUP(C4065,kamus!$B$2:$B$87,kamus!$J$2:$J$87,"dihapus",0,1)</f>
        <v>0</v>
      </c>
      <c r="E4065">
        <f t="shared" si="445"/>
        <v>0</v>
      </c>
      <c r="F4065" s="14">
        <v>43770</v>
      </c>
      <c r="G4065" s="1">
        <f t="shared" si="446"/>
        <v>11</v>
      </c>
      <c r="H4065" s="1">
        <f t="shared" si="447"/>
        <v>2019</v>
      </c>
      <c r="I4065">
        <v>1</v>
      </c>
      <c r="J4065">
        <v>0</v>
      </c>
      <c r="K4065">
        <f t="shared" si="441"/>
        <v>1</v>
      </c>
      <c r="L4065">
        <v>14215</v>
      </c>
      <c r="M4065" s="6">
        <f t="shared" si="442"/>
        <v>7.0348223707351387</v>
      </c>
      <c r="N4065" s="6">
        <f t="shared" si="443"/>
        <v>0</v>
      </c>
      <c r="O4065" s="6">
        <f t="shared" si="444"/>
        <v>7.0348223707351387</v>
      </c>
      <c r="Q4065">
        <f>_xlfn.XLOOKUP(C4065&amp;G4065&amp;H4065,covid!$E$2:$E$2184,covid!$D$2:$D$2184,0,0,1)</f>
        <v>0</v>
      </c>
    </row>
    <row r="4066" spans="1:17" x14ac:dyDescent="0.3">
      <c r="A4066">
        <f>_xlfn.XLOOKUP(C4066,kamus!$B$2:$B$87,kamus!$A$2:$A$87,0,0,1)</f>
        <v>62</v>
      </c>
      <c r="B4066" t="str">
        <f>_xlfn.XLOOKUP(C4066,kamus!$B$2:$B$87,kamus!$D$2:$D$87,"dihapus",0,1)</f>
        <v>Prambanan</v>
      </c>
      <c r="C4066" t="s">
        <v>236</v>
      </c>
      <c r="D4066">
        <f>_xlfn.XLOOKUP(C4066,kamus!$B$2:$B$87,kamus!$J$2:$J$87,"dihapus",0,1)</f>
        <v>0</v>
      </c>
      <c r="E4066">
        <f t="shared" si="445"/>
        <v>0</v>
      </c>
      <c r="F4066" s="14">
        <v>43770</v>
      </c>
      <c r="G4066" s="1">
        <f t="shared" si="446"/>
        <v>11</v>
      </c>
      <c r="H4066" s="1">
        <f t="shared" si="447"/>
        <v>2019</v>
      </c>
      <c r="I4066">
        <v>1</v>
      </c>
      <c r="J4066">
        <v>0</v>
      </c>
      <c r="K4066">
        <f t="shared" si="441"/>
        <v>1</v>
      </c>
      <c r="L4066">
        <v>6067</v>
      </c>
      <c r="M4066" s="6">
        <f t="shared" si="442"/>
        <v>16.482610845557936</v>
      </c>
      <c r="N4066" s="6">
        <f t="shared" si="443"/>
        <v>0</v>
      </c>
      <c r="O4066" s="6">
        <f t="shared" si="444"/>
        <v>16.482610845557936</v>
      </c>
      <c r="Q4066">
        <f>_xlfn.XLOOKUP(C4066&amp;G4066&amp;H4066,covid!$E$2:$E$2184,covid!$D$2:$D$2184,0,0,1)</f>
        <v>0</v>
      </c>
    </row>
    <row r="4067" spans="1:17" x14ac:dyDescent="0.3">
      <c r="A4067">
        <f>_xlfn.XLOOKUP(C4067,kamus!$B$2:$B$87,kamus!$A$2:$A$87,0,0,1)</f>
        <v>63</v>
      </c>
      <c r="B4067" t="str">
        <f>_xlfn.XLOOKUP(C4067,kamus!$B$2:$B$87,kamus!$D$2:$D$87,"dihapus",0,1)</f>
        <v>Prambanan</v>
      </c>
      <c r="C4067" t="s">
        <v>261</v>
      </c>
      <c r="D4067">
        <f>_xlfn.XLOOKUP(C4067,kamus!$B$2:$B$87,kamus!$J$2:$J$87,"dihapus",0,1)</f>
        <v>0</v>
      </c>
      <c r="E4067">
        <f t="shared" si="445"/>
        <v>0</v>
      </c>
      <c r="F4067" s="14">
        <v>43770</v>
      </c>
      <c r="G4067" s="1">
        <f t="shared" si="446"/>
        <v>11</v>
      </c>
      <c r="H4067" s="1">
        <f t="shared" si="447"/>
        <v>2019</v>
      </c>
      <c r="I4067">
        <v>0</v>
      </c>
      <c r="J4067">
        <v>0</v>
      </c>
      <c r="K4067">
        <f t="shared" si="441"/>
        <v>0</v>
      </c>
      <c r="L4067">
        <v>15373</v>
      </c>
      <c r="M4067" s="6">
        <f t="shared" si="442"/>
        <v>0</v>
      </c>
      <c r="N4067" s="6">
        <f t="shared" si="443"/>
        <v>0</v>
      </c>
      <c r="O4067" s="6">
        <f t="shared" si="444"/>
        <v>0</v>
      </c>
      <c r="Q4067">
        <f>_xlfn.XLOOKUP(C4067&amp;G4067&amp;H4067,covid!$E$2:$E$2184,covid!$D$2:$D$2184,0,0,1)</f>
        <v>0</v>
      </c>
    </row>
    <row r="4068" spans="1:17" x14ac:dyDescent="0.3">
      <c r="A4068">
        <f>_xlfn.XLOOKUP(C4068,kamus!$B$2:$B$87,kamus!$A$2:$A$87,0,0,1)</f>
        <v>60</v>
      </c>
      <c r="B4068" t="str">
        <f>_xlfn.XLOOKUP(C4068,kamus!$B$2:$B$87,kamus!$D$2:$D$87,"dihapus",0,1)</f>
        <v>Prambanan</v>
      </c>
      <c r="C4068" t="s">
        <v>280</v>
      </c>
      <c r="D4068">
        <f>_xlfn.XLOOKUP(C4068,kamus!$B$2:$B$87,kamus!$J$2:$J$87,"dihapus",0,1)</f>
        <v>0</v>
      </c>
      <c r="E4068">
        <f t="shared" si="445"/>
        <v>0</v>
      </c>
      <c r="F4068" s="14">
        <v>43770</v>
      </c>
      <c r="G4068" s="1">
        <f t="shared" si="446"/>
        <v>11</v>
      </c>
      <c r="H4068" s="1">
        <f t="shared" si="447"/>
        <v>2019</v>
      </c>
      <c r="I4068">
        <v>0</v>
      </c>
      <c r="J4068">
        <v>0</v>
      </c>
      <c r="K4068">
        <f t="shared" si="441"/>
        <v>0</v>
      </c>
      <c r="L4068">
        <v>2810</v>
      </c>
      <c r="M4068" s="6">
        <f t="shared" si="442"/>
        <v>0</v>
      </c>
      <c r="N4068" s="6">
        <f t="shared" si="443"/>
        <v>0</v>
      </c>
      <c r="O4068" s="6">
        <f t="shared" si="444"/>
        <v>0</v>
      </c>
      <c r="Q4068">
        <f>_xlfn.XLOOKUP(C4068&amp;G4068&amp;H4068,covid!$E$2:$E$2184,covid!$D$2:$D$2184,0,0,1)</f>
        <v>0</v>
      </c>
    </row>
    <row r="4069" spans="1:17" x14ac:dyDescent="0.3">
      <c r="A4069">
        <f>_xlfn.XLOOKUP(C4069,kamus!$B$2:$B$87,kamus!$A$2:$A$87,0,0,1)</f>
        <v>67</v>
      </c>
      <c r="B4069" t="str">
        <f>_xlfn.XLOOKUP(C4069,kamus!$B$2:$B$87,kamus!$D$2:$D$87,"dihapus",0,1)</f>
        <v>Seyegan</v>
      </c>
      <c r="C4069" t="s">
        <v>221</v>
      </c>
      <c r="D4069">
        <f>_xlfn.XLOOKUP(C4069,kamus!$B$2:$B$87,kamus!$J$2:$J$87,"dihapus",0,1)</f>
        <v>0</v>
      </c>
      <c r="E4069">
        <f t="shared" si="445"/>
        <v>0</v>
      </c>
      <c r="F4069" s="14">
        <v>43770</v>
      </c>
      <c r="G4069" s="1">
        <f t="shared" si="446"/>
        <v>11</v>
      </c>
      <c r="H4069" s="1">
        <f t="shared" si="447"/>
        <v>2019</v>
      </c>
      <c r="I4069">
        <v>0</v>
      </c>
      <c r="J4069">
        <v>0</v>
      </c>
      <c r="K4069">
        <f t="shared" si="441"/>
        <v>0</v>
      </c>
      <c r="L4069">
        <v>10795</v>
      </c>
      <c r="M4069" s="6">
        <f t="shared" si="442"/>
        <v>0</v>
      </c>
      <c r="N4069" s="6">
        <f t="shared" si="443"/>
        <v>0</v>
      </c>
      <c r="O4069" s="6">
        <f t="shared" si="444"/>
        <v>0</v>
      </c>
      <c r="Q4069">
        <f>_xlfn.XLOOKUP(C4069&amp;G4069&amp;H4069,covid!$E$2:$E$2184,covid!$D$2:$D$2184,0,0,1)</f>
        <v>0</v>
      </c>
    </row>
    <row r="4070" spans="1:17" x14ac:dyDescent="0.3">
      <c r="A4070">
        <f>_xlfn.XLOOKUP(C4070,kamus!$B$2:$B$87,kamus!$A$2:$A$87,0,0,1)</f>
        <v>66</v>
      </c>
      <c r="B4070" t="str">
        <f>_xlfn.XLOOKUP(C4070,kamus!$B$2:$B$87,kamus!$D$2:$D$87,"dihapus",0,1)</f>
        <v>Seyegan</v>
      </c>
      <c r="C4070" t="s">
        <v>222</v>
      </c>
      <c r="D4070">
        <f>_xlfn.XLOOKUP(C4070,kamus!$B$2:$B$87,kamus!$J$2:$J$87,"dihapus",0,1)</f>
        <v>0</v>
      </c>
      <c r="E4070">
        <f t="shared" si="445"/>
        <v>0</v>
      </c>
      <c r="F4070" s="14">
        <v>43770</v>
      </c>
      <c r="G4070" s="1">
        <f t="shared" si="446"/>
        <v>11</v>
      </c>
      <c r="H4070" s="1">
        <f t="shared" si="447"/>
        <v>2019</v>
      </c>
      <c r="I4070">
        <v>0</v>
      </c>
      <c r="J4070">
        <v>0</v>
      </c>
      <c r="K4070">
        <f t="shared" si="441"/>
        <v>0</v>
      </c>
      <c r="L4070">
        <v>9586</v>
      </c>
      <c r="M4070" s="6">
        <f t="shared" si="442"/>
        <v>0</v>
      </c>
      <c r="N4070" s="6">
        <f t="shared" si="443"/>
        <v>0</v>
      </c>
      <c r="O4070" s="6">
        <f t="shared" si="444"/>
        <v>0</v>
      </c>
      <c r="Q4070">
        <f>_xlfn.XLOOKUP(C4070&amp;G4070&amp;H4070,covid!$E$2:$E$2184,covid!$D$2:$D$2184,0,0,1)</f>
        <v>0</v>
      </c>
    </row>
    <row r="4071" spans="1:17" x14ac:dyDescent="0.3">
      <c r="A4071">
        <f>_xlfn.XLOOKUP(C4071,kamus!$B$2:$B$87,kamus!$A$2:$A$87,0,0,1)</f>
        <v>68</v>
      </c>
      <c r="B4071" t="str">
        <f>_xlfn.XLOOKUP(C4071,kamus!$B$2:$B$87,kamus!$D$2:$D$87,"dihapus",0,1)</f>
        <v>Seyegan</v>
      </c>
      <c r="C4071" t="s">
        <v>223</v>
      </c>
      <c r="D4071">
        <f>_xlfn.XLOOKUP(C4071,kamus!$B$2:$B$87,kamus!$J$2:$J$87,"dihapus",0,1)</f>
        <v>0</v>
      </c>
      <c r="E4071">
        <f t="shared" si="445"/>
        <v>0</v>
      </c>
      <c r="F4071" s="14">
        <v>43770</v>
      </c>
      <c r="G4071" s="1">
        <f t="shared" si="446"/>
        <v>11</v>
      </c>
      <c r="H4071" s="1">
        <f t="shared" si="447"/>
        <v>2019</v>
      </c>
      <c r="I4071">
        <v>0</v>
      </c>
      <c r="J4071">
        <v>0</v>
      </c>
      <c r="K4071">
        <f t="shared" si="441"/>
        <v>0</v>
      </c>
      <c r="L4071">
        <v>8063</v>
      </c>
      <c r="M4071" s="6">
        <f t="shared" si="442"/>
        <v>0</v>
      </c>
      <c r="N4071" s="6">
        <f t="shared" si="443"/>
        <v>0</v>
      </c>
      <c r="O4071" s="6">
        <f t="shared" si="444"/>
        <v>0</v>
      </c>
      <c r="Q4071">
        <f>_xlfn.XLOOKUP(C4071&amp;G4071&amp;H4071,covid!$E$2:$E$2184,covid!$D$2:$D$2184,0,0,1)</f>
        <v>0</v>
      </c>
    </row>
    <row r="4072" spans="1:17" x14ac:dyDescent="0.3">
      <c r="A4072">
        <f>_xlfn.XLOOKUP(C4072,kamus!$B$2:$B$87,kamus!$A$2:$A$87,0,0,1)</f>
        <v>65</v>
      </c>
      <c r="B4072" t="str">
        <f>_xlfn.XLOOKUP(C4072,kamus!$B$2:$B$87,kamus!$D$2:$D$87,"dihapus",0,1)</f>
        <v>Seyegan</v>
      </c>
      <c r="C4072" t="s">
        <v>224</v>
      </c>
      <c r="D4072">
        <f>_xlfn.XLOOKUP(C4072,kamus!$B$2:$B$87,kamus!$J$2:$J$87,"dihapus",0,1)</f>
        <v>1</v>
      </c>
      <c r="E4072">
        <f t="shared" si="445"/>
        <v>0</v>
      </c>
      <c r="F4072" s="14">
        <v>43770</v>
      </c>
      <c r="G4072" s="1">
        <f t="shared" si="446"/>
        <v>11</v>
      </c>
      <c r="H4072" s="1">
        <f t="shared" si="447"/>
        <v>2019</v>
      </c>
      <c r="I4072">
        <v>0</v>
      </c>
      <c r="J4072">
        <v>0</v>
      </c>
      <c r="K4072">
        <f t="shared" si="441"/>
        <v>0</v>
      </c>
      <c r="L4072">
        <v>11242</v>
      </c>
      <c r="M4072" s="6">
        <f t="shared" si="442"/>
        <v>0</v>
      </c>
      <c r="N4072" s="6">
        <f t="shared" si="443"/>
        <v>0</v>
      </c>
      <c r="O4072" s="6">
        <f t="shared" si="444"/>
        <v>0</v>
      </c>
      <c r="Q4072">
        <f>_xlfn.XLOOKUP(C4072&amp;G4072&amp;H4072,covid!$E$2:$E$2184,covid!$D$2:$D$2184,0,0,1)</f>
        <v>0</v>
      </c>
    </row>
    <row r="4073" spans="1:17" x14ac:dyDescent="0.3">
      <c r="A4073">
        <f>_xlfn.XLOOKUP(C4073,kamus!$B$2:$B$87,kamus!$A$2:$A$87,0,0,1)</f>
        <v>69</v>
      </c>
      <c r="B4073" t="str">
        <f>_xlfn.XLOOKUP(C4073,kamus!$B$2:$B$87,kamus!$D$2:$D$87,"dihapus",0,1)</f>
        <v>Seyegan</v>
      </c>
      <c r="C4073" t="s">
        <v>225</v>
      </c>
      <c r="D4073">
        <f>_xlfn.XLOOKUP(C4073,kamus!$B$2:$B$87,kamus!$J$2:$J$87,"dihapus",0,1)</f>
        <v>0</v>
      </c>
      <c r="E4073">
        <f t="shared" si="445"/>
        <v>0</v>
      </c>
      <c r="F4073" s="14">
        <v>43770</v>
      </c>
      <c r="G4073" s="1">
        <f t="shared" si="446"/>
        <v>11</v>
      </c>
      <c r="H4073" s="1">
        <f t="shared" si="447"/>
        <v>2019</v>
      </c>
      <c r="I4073">
        <v>0</v>
      </c>
      <c r="J4073">
        <v>0</v>
      </c>
      <c r="K4073">
        <f t="shared" si="441"/>
        <v>0</v>
      </c>
      <c r="L4073">
        <v>13538</v>
      </c>
      <c r="M4073" s="6">
        <f t="shared" si="442"/>
        <v>0</v>
      </c>
      <c r="N4073" s="6">
        <f t="shared" si="443"/>
        <v>0</v>
      </c>
      <c r="O4073" s="6">
        <f t="shared" si="444"/>
        <v>0</v>
      </c>
      <c r="Q4073">
        <f>_xlfn.XLOOKUP(C4073&amp;G4073&amp;H4073,covid!$E$2:$E$2184,covid!$D$2:$D$2184,0,0,1)</f>
        <v>0</v>
      </c>
    </row>
    <row r="4074" spans="1:17" x14ac:dyDescent="0.3">
      <c r="A4074">
        <f>_xlfn.XLOOKUP(C4074,kamus!$B$2:$B$87,kamus!$A$2:$A$87,0,0,1)</f>
        <v>74</v>
      </c>
      <c r="B4074" t="str">
        <f>_xlfn.XLOOKUP(C4074,kamus!$B$2:$B$87,kamus!$D$2:$D$87,"dihapus",0,1)</f>
        <v>Sleman</v>
      </c>
      <c r="C4074" t="s">
        <v>205</v>
      </c>
      <c r="D4074">
        <f>_xlfn.XLOOKUP(C4074,kamus!$B$2:$B$87,kamus!$J$2:$J$87,"dihapus",0,1)</f>
        <v>1</v>
      </c>
      <c r="E4074">
        <f t="shared" si="445"/>
        <v>0</v>
      </c>
      <c r="F4074" s="14">
        <v>43770</v>
      </c>
      <c r="G4074" s="1">
        <f t="shared" si="446"/>
        <v>11</v>
      </c>
      <c r="H4074" s="1">
        <f t="shared" si="447"/>
        <v>2019</v>
      </c>
      <c r="I4074">
        <v>0</v>
      </c>
      <c r="J4074">
        <v>0</v>
      </c>
      <c r="K4074">
        <f t="shared" si="441"/>
        <v>0</v>
      </c>
      <c r="L4074">
        <v>15603</v>
      </c>
      <c r="M4074" s="6">
        <f t="shared" si="442"/>
        <v>0</v>
      </c>
      <c r="N4074" s="6">
        <f t="shared" si="443"/>
        <v>0</v>
      </c>
      <c r="O4074" s="6">
        <f t="shared" si="444"/>
        <v>0</v>
      </c>
      <c r="Q4074">
        <f>_xlfn.XLOOKUP(C4074&amp;G4074&amp;H4074,covid!$E$2:$E$2184,covid!$D$2:$D$2184,0,0,1)</f>
        <v>0</v>
      </c>
    </row>
    <row r="4075" spans="1:17" x14ac:dyDescent="0.3">
      <c r="A4075">
        <f>_xlfn.XLOOKUP(C4075,kamus!$B$2:$B$87,kamus!$A$2:$A$87,0,0,1)</f>
        <v>73</v>
      </c>
      <c r="B4075" t="str">
        <f>_xlfn.XLOOKUP(C4075,kamus!$B$2:$B$87,kamus!$D$2:$D$87,"dihapus",0,1)</f>
        <v>Sleman</v>
      </c>
      <c r="C4075" t="s">
        <v>232</v>
      </c>
      <c r="D4075">
        <f>_xlfn.XLOOKUP(C4075,kamus!$B$2:$B$87,kamus!$J$2:$J$87,"dihapus",0,1)</f>
        <v>1</v>
      </c>
      <c r="E4075">
        <f t="shared" si="445"/>
        <v>0</v>
      </c>
      <c r="F4075" s="14">
        <v>43770</v>
      </c>
      <c r="G4075" s="1">
        <f t="shared" si="446"/>
        <v>11</v>
      </c>
      <c r="H4075" s="1">
        <f t="shared" si="447"/>
        <v>2019</v>
      </c>
      <c r="I4075">
        <v>1</v>
      </c>
      <c r="J4075">
        <v>0</v>
      </c>
      <c r="K4075">
        <f t="shared" si="441"/>
        <v>1</v>
      </c>
      <c r="L4075">
        <v>12906</v>
      </c>
      <c r="M4075" s="6">
        <f t="shared" si="442"/>
        <v>7.7483341081667447</v>
      </c>
      <c r="N4075" s="6">
        <f t="shared" si="443"/>
        <v>0</v>
      </c>
      <c r="O4075" s="6">
        <f t="shared" si="444"/>
        <v>7.7483341081667447</v>
      </c>
      <c r="Q4075">
        <f>_xlfn.XLOOKUP(C4075&amp;G4075&amp;H4075,covid!$E$2:$E$2184,covid!$D$2:$D$2184,0,0,1)</f>
        <v>0</v>
      </c>
    </row>
    <row r="4076" spans="1:17" x14ac:dyDescent="0.3">
      <c r="A4076">
        <f>_xlfn.XLOOKUP(C4076,kamus!$B$2:$B$87,kamus!$A$2:$A$87,0,0,1)</f>
        <v>71</v>
      </c>
      <c r="B4076" t="str">
        <f>_xlfn.XLOOKUP(C4076,kamus!$B$2:$B$87,kamus!$D$2:$D$87,"dihapus",0,1)</f>
        <v>Sleman</v>
      </c>
      <c r="C4076" t="s">
        <v>271</v>
      </c>
      <c r="D4076">
        <f>_xlfn.XLOOKUP(C4076,kamus!$B$2:$B$87,kamus!$J$2:$J$87,"dihapus",0,1)</f>
        <v>1</v>
      </c>
      <c r="E4076">
        <f t="shared" si="445"/>
        <v>0</v>
      </c>
      <c r="F4076" s="14">
        <v>43770</v>
      </c>
      <c r="G4076" s="1">
        <f t="shared" si="446"/>
        <v>11</v>
      </c>
      <c r="H4076" s="1">
        <f t="shared" si="447"/>
        <v>2019</v>
      </c>
      <c r="I4076">
        <v>0</v>
      </c>
      <c r="J4076">
        <v>0</v>
      </c>
      <c r="K4076">
        <f t="shared" si="441"/>
        <v>0</v>
      </c>
      <c r="L4076">
        <v>15590</v>
      </c>
      <c r="M4076" s="6">
        <f t="shared" si="442"/>
        <v>0</v>
      </c>
      <c r="N4076" s="6">
        <f t="shared" si="443"/>
        <v>0</v>
      </c>
      <c r="O4076" s="6">
        <f t="shared" si="444"/>
        <v>0</v>
      </c>
      <c r="Q4076">
        <f>_xlfn.XLOOKUP(C4076&amp;G4076&amp;H4076,covid!$E$2:$E$2184,covid!$D$2:$D$2184,0,0,1)</f>
        <v>0</v>
      </c>
    </row>
    <row r="4077" spans="1:17" x14ac:dyDescent="0.3">
      <c r="A4077">
        <f>_xlfn.XLOOKUP(C4077,kamus!$B$2:$B$87,kamus!$A$2:$A$87,0,0,1)</f>
        <v>72</v>
      </c>
      <c r="B4077" t="str">
        <f>_xlfn.XLOOKUP(C4077,kamus!$B$2:$B$87,kamus!$D$2:$D$87,"dihapus",0,1)</f>
        <v>Sleman</v>
      </c>
      <c r="C4077" t="s">
        <v>273</v>
      </c>
      <c r="D4077">
        <f>_xlfn.XLOOKUP(C4077,kamus!$B$2:$B$87,kamus!$J$2:$J$87,"dihapus",0,1)</f>
        <v>1</v>
      </c>
      <c r="E4077">
        <f t="shared" si="445"/>
        <v>0</v>
      </c>
      <c r="F4077" s="14">
        <v>43770</v>
      </c>
      <c r="G4077" s="1">
        <f t="shared" si="446"/>
        <v>11</v>
      </c>
      <c r="H4077" s="1">
        <f t="shared" si="447"/>
        <v>2019</v>
      </c>
      <c r="I4077">
        <v>2</v>
      </c>
      <c r="J4077">
        <v>0</v>
      </c>
      <c r="K4077">
        <f t="shared" si="441"/>
        <v>2</v>
      </c>
      <c r="L4077">
        <v>18873</v>
      </c>
      <c r="M4077" s="6">
        <f t="shared" si="442"/>
        <v>10.597149366820325</v>
      </c>
      <c r="N4077" s="6">
        <f t="shared" si="443"/>
        <v>0</v>
      </c>
      <c r="O4077" s="6">
        <f t="shared" si="444"/>
        <v>10.597149366820325</v>
      </c>
      <c r="Q4077">
        <f>_xlfn.XLOOKUP(C4077&amp;G4077&amp;H4077,covid!$E$2:$E$2184,covid!$D$2:$D$2184,0,0,1)</f>
        <v>0</v>
      </c>
    </row>
    <row r="4078" spans="1:17" x14ac:dyDescent="0.3">
      <c r="A4078">
        <f>_xlfn.XLOOKUP(C4078,kamus!$B$2:$B$87,kamus!$A$2:$A$87,0,0,1)</f>
        <v>70</v>
      </c>
      <c r="B4078" t="str">
        <f>_xlfn.XLOOKUP(C4078,kamus!$B$2:$B$87,kamus!$D$2:$D$87,"dihapus",0,1)</f>
        <v>Sleman</v>
      </c>
      <c r="C4078" t="s">
        <v>274</v>
      </c>
      <c r="D4078">
        <f>_xlfn.XLOOKUP(C4078,kamus!$B$2:$B$87,kamus!$J$2:$J$87,"dihapus",0,1)</f>
        <v>0</v>
      </c>
      <c r="E4078">
        <f t="shared" si="445"/>
        <v>0</v>
      </c>
      <c r="F4078" s="14">
        <v>43770</v>
      </c>
      <c r="G4078" s="1">
        <f t="shared" si="446"/>
        <v>11</v>
      </c>
      <c r="H4078" s="1">
        <f t="shared" si="447"/>
        <v>2019</v>
      </c>
      <c r="I4078">
        <v>0</v>
      </c>
      <c r="J4078">
        <v>0</v>
      </c>
      <c r="K4078">
        <f t="shared" si="441"/>
        <v>0</v>
      </c>
      <c r="L4078">
        <v>10030</v>
      </c>
      <c r="M4078" s="6">
        <f t="shared" si="442"/>
        <v>0</v>
      </c>
      <c r="N4078" s="6">
        <f t="shared" si="443"/>
        <v>0</v>
      </c>
      <c r="O4078" s="6">
        <f t="shared" si="444"/>
        <v>0</v>
      </c>
      <c r="Q4078">
        <f>_xlfn.XLOOKUP(C4078&amp;G4078&amp;H4078,covid!$E$2:$E$2184,covid!$D$2:$D$2184,0,0,1)</f>
        <v>0</v>
      </c>
    </row>
    <row r="4079" spans="1:17" x14ac:dyDescent="0.3">
      <c r="A4079">
        <f>_xlfn.XLOOKUP(C4079,kamus!$B$2:$B$87,kamus!$A$2:$A$87,0,0,1)</f>
        <v>77</v>
      </c>
      <c r="B4079" t="str">
        <f>_xlfn.XLOOKUP(C4079,kamus!$B$2:$B$87,kamus!$D$2:$D$87,"dihapus",0,1)</f>
        <v>Tempel 1</v>
      </c>
      <c r="C4079" t="s">
        <v>218</v>
      </c>
      <c r="D4079">
        <f>_xlfn.XLOOKUP(C4079,kamus!$B$2:$B$87,kamus!$J$2:$J$87,"dihapus",0,1)</f>
        <v>0</v>
      </c>
      <c r="E4079">
        <f t="shared" si="445"/>
        <v>0</v>
      </c>
      <c r="F4079" s="14">
        <v>43770</v>
      </c>
      <c r="G4079" s="1">
        <f t="shared" si="446"/>
        <v>11</v>
      </c>
      <c r="H4079" s="1">
        <f t="shared" si="447"/>
        <v>2019</v>
      </c>
      <c r="I4079">
        <v>0</v>
      </c>
      <c r="J4079">
        <v>0</v>
      </c>
      <c r="K4079">
        <f t="shared" si="441"/>
        <v>0</v>
      </c>
      <c r="L4079">
        <v>7841</v>
      </c>
      <c r="M4079" s="6">
        <f t="shared" si="442"/>
        <v>0</v>
      </c>
      <c r="N4079" s="6">
        <f t="shared" si="443"/>
        <v>0</v>
      </c>
      <c r="O4079" s="6">
        <f t="shared" si="444"/>
        <v>0</v>
      </c>
      <c r="Q4079">
        <f>_xlfn.XLOOKUP(C4079&amp;G4079&amp;H4079,covid!$E$2:$E$2184,covid!$D$2:$D$2184,0,0,1)</f>
        <v>0</v>
      </c>
    </row>
    <row r="4080" spans="1:17" x14ac:dyDescent="0.3">
      <c r="A4080">
        <f>_xlfn.XLOOKUP(C4080,kamus!$B$2:$B$87,kamus!$A$2:$A$87,0,0,1)</f>
        <v>76</v>
      </c>
      <c r="B4080" t="str">
        <f>_xlfn.XLOOKUP(C4080,kamus!$B$2:$B$87,kamus!$D$2:$D$87,"dihapus",0,1)</f>
        <v>Tempel 1</v>
      </c>
      <c r="C4080" t="s">
        <v>226</v>
      </c>
      <c r="D4080">
        <f>_xlfn.XLOOKUP(C4080,kamus!$B$2:$B$87,kamus!$J$2:$J$87,"dihapus",0,1)</f>
        <v>1</v>
      </c>
      <c r="E4080">
        <f t="shared" si="445"/>
        <v>0</v>
      </c>
      <c r="F4080" s="14">
        <v>43770</v>
      </c>
      <c r="G4080" s="1">
        <f t="shared" si="446"/>
        <v>11</v>
      </c>
      <c r="H4080" s="1">
        <f t="shared" si="447"/>
        <v>2019</v>
      </c>
      <c r="I4080">
        <v>0</v>
      </c>
      <c r="J4080">
        <v>0</v>
      </c>
      <c r="K4080">
        <f t="shared" si="441"/>
        <v>0</v>
      </c>
      <c r="L4080">
        <v>11220</v>
      </c>
      <c r="M4080" s="6">
        <f t="shared" si="442"/>
        <v>0</v>
      </c>
      <c r="N4080" s="6">
        <f t="shared" si="443"/>
        <v>0</v>
      </c>
      <c r="O4080" s="6">
        <f t="shared" si="444"/>
        <v>0</v>
      </c>
      <c r="Q4080">
        <f>_xlfn.XLOOKUP(C4080&amp;G4080&amp;H4080,covid!$E$2:$E$2184,covid!$D$2:$D$2184,0,0,1)</f>
        <v>0</v>
      </c>
    </row>
    <row r="4081" spans="1:17" x14ac:dyDescent="0.3">
      <c r="A4081">
        <f>_xlfn.XLOOKUP(C4081,kamus!$B$2:$B$87,kamus!$A$2:$A$87,0,0,1)</f>
        <v>75</v>
      </c>
      <c r="B4081" t="str">
        <f>_xlfn.XLOOKUP(C4081,kamus!$B$2:$B$87,kamus!$D$2:$D$87,"dihapus",0,1)</f>
        <v>Tempel 1</v>
      </c>
      <c r="C4081" s="19" t="s">
        <v>227</v>
      </c>
      <c r="D4081">
        <f>_xlfn.XLOOKUP(C4081,kamus!$B$2:$B$87,kamus!$J$2:$J$87,"dihapus",0,1)</f>
        <v>0</v>
      </c>
      <c r="E4081">
        <f t="shared" si="445"/>
        <v>0</v>
      </c>
      <c r="F4081" s="14">
        <v>43770</v>
      </c>
      <c r="G4081" s="1">
        <f t="shared" si="446"/>
        <v>11</v>
      </c>
      <c r="H4081" s="1">
        <f t="shared" si="447"/>
        <v>2019</v>
      </c>
      <c r="I4081">
        <v>0</v>
      </c>
      <c r="J4081">
        <v>0</v>
      </c>
      <c r="K4081">
        <f t="shared" si="441"/>
        <v>0</v>
      </c>
      <c r="L4081">
        <v>6904</v>
      </c>
      <c r="M4081" s="6">
        <f t="shared" si="442"/>
        <v>0</v>
      </c>
      <c r="N4081" s="6">
        <f t="shared" si="443"/>
        <v>0</v>
      </c>
      <c r="O4081" s="6">
        <f t="shared" si="444"/>
        <v>0</v>
      </c>
      <c r="Q4081">
        <f>_xlfn.XLOOKUP(C4081&amp;G4081&amp;H4081,covid!$E$2:$E$2184,covid!$D$2:$D$2184,0,0,1)</f>
        <v>0</v>
      </c>
    </row>
    <row r="4082" spans="1:17" x14ac:dyDescent="0.3">
      <c r="A4082">
        <f>_xlfn.XLOOKUP(C4082,kamus!$B$2:$B$87,kamus!$A$2:$A$87,0,0,1)</f>
        <v>78</v>
      </c>
      <c r="B4082" t="str">
        <f>_xlfn.XLOOKUP(C4082,kamus!$B$2:$B$87,kamus!$D$2:$D$87,"dihapus",0,1)</f>
        <v>Tempel 1</v>
      </c>
      <c r="C4082" t="s">
        <v>229</v>
      </c>
      <c r="D4082">
        <f>_xlfn.XLOOKUP(C4082,kamus!$B$2:$B$87,kamus!$J$2:$J$87,"dihapus",0,1)</f>
        <v>0</v>
      </c>
      <c r="E4082">
        <f t="shared" si="445"/>
        <v>0</v>
      </c>
      <c r="F4082" s="14">
        <v>43770</v>
      </c>
      <c r="G4082" s="1">
        <f t="shared" si="446"/>
        <v>11</v>
      </c>
      <c r="H4082" s="1">
        <f t="shared" si="447"/>
        <v>2019</v>
      </c>
      <c r="I4082">
        <v>0</v>
      </c>
      <c r="J4082">
        <v>0</v>
      </c>
      <c r="K4082">
        <f t="shared" si="441"/>
        <v>0</v>
      </c>
      <c r="L4082">
        <v>5387</v>
      </c>
      <c r="M4082" s="6">
        <f t="shared" si="442"/>
        <v>0</v>
      </c>
      <c r="N4082" s="6">
        <f t="shared" si="443"/>
        <v>0</v>
      </c>
      <c r="O4082" s="6">
        <f t="shared" si="444"/>
        <v>0</v>
      </c>
      <c r="Q4082">
        <f>_xlfn.XLOOKUP(C4082&amp;G4082&amp;H4082,covid!$E$2:$E$2184,covid!$D$2:$D$2184,0,0,1)</f>
        <v>0</v>
      </c>
    </row>
    <row r="4083" spans="1:17" x14ac:dyDescent="0.3">
      <c r="A4083">
        <f>_xlfn.XLOOKUP(C4083,kamus!$B$2:$B$87,kamus!$A$2:$A$87,0,0,1)</f>
        <v>79</v>
      </c>
      <c r="B4083" t="str">
        <f>_xlfn.XLOOKUP(C4083,kamus!$B$2:$B$87,kamus!$D$2:$D$87,"dihapus",0,1)</f>
        <v>Tempel 2</v>
      </c>
      <c r="C4083" t="s">
        <v>201</v>
      </c>
      <c r="D4083">
        <f>_xlfn.XLOOKUP(C4083,kamus!$B$2:$B$87,kamus!$J$2:$J$87,"dihapus",0,1)</f>
        <v>0</v>
      </c>
      <c r="E4083">
        <f t="shared" si="445"/>
        <v>0</v>
      </c>
      <c r="F4083" s="14">
        <v>43770</v>
      </c>
      <c r="G4083" s="1">
        <f t="shared" si="446"/>
        <v>11</v>
      </c>
      <c r="H4083" s="1">
        <f t="shared" si="447"/>
        <v>2019</v>
      </c>
      <c r="I4083">
        <v>0</v>
      </c>
      <c r="J4083">
        <v>0</v>
      </c>
      <c r="K4083">
        <f t="shared" si="441"/>
        <v>0</v>
      </c>
      <c r="L4083">
        <v>7759</v>
      </c>
      <c r="M4083" s="6">
        <f t="shared" si="442"/>
        <v>0</v>
      </c>
      <c r="N4083" s="6">
        <f t="shared" si="443"/>
        <v>0</v>
      </c>
      <c r="O4083" s="6">
        <f t="shared" si="444"/>
        <v>0</v>
      </c>
      <c r="Q4083">
        <f>_xlfn.XLOOKUP(C4083&amp;G4083&amp;H4083,covid!$E$2:$E$2184,covid!$D$2:$D$2184,0,0,1)</f>
        <v>0</v>
      </c>
    </row>
    <row r="4084" spans="1:17" x14ac:dyDescent="0.3">
      <c r="A4084">
        <f>_xlfn.XLOOKUP(C4084,kamus!$B$2:$B$87,kamus!$A$2:$A$87,0,0,1)</f>
        <v>80</v>
      </c>
      <c r="B4084" t="str">
        <f>_xlfn.XLOOKUP(C4084,kamus!$B$2:$B$87,kamus!$D$2:$D$87,"dihapus",0,1)</f>
        <v>Tempel 2</v>
      </c>
      <c r="C4084" t="s">
        <v>233</v>
      </c>
      <c r="D4084">
        <f>_xlfn.XLOOKUP(C4084,kamus!$B$2:$B$87,kamus!$J$2:$J$87,"dihapus",0,1)</f>
        <v>0</v>
      </c>
      <c r="E4084">
        <f t="shared" si="445"/>
        <v>0</v>
      </c>
      <c r="F4084" s="14">
        <v>43770</v>
      </c>
      <c r="G4084" s="1">
        <f t="shared" si="446"/>
        <v>11</v>
      </c>
      <c r="H4084" s="1">
        <f t="shared" si="447"/>
        <v>2019</v>
      </c>
      <c r="I4084">
        <v>0</v>
      </c>
      <c r="J4084">
        <v>0</v>
      </c>
      <c r="K4084">
        <f t="shared" si="441"/>
        <v>0</v>
      </c>
      <c r="L4084">
        <v>6601</v>
      </c>
      <c r="M4084" s="6">
        <f t="shared" si="442"/>
        <v>0</v>
      </c>
      <c r="N4084" s="6">
        <f t="shared" si="443"/>
        <v>0</v>
      </c>
      <c r="O4084" s="6">
        <f t="shared" si="444"/>
        <v>0</v>
      </c>
      <c r="Q4084">
        <f>_xlfn.XLOOKUP(C4084&amp;G4084&amp;H4084,covid!$E$2:$E$2184,covid!$D$2:$D$2184,0,0,1)</f>
        <v>0</v>
      </c>
    </row>
    <row r="4085" spans="1:17" x14ac:dyDescent="0.3">
      <c r="A4085">
        <f>_xlfn.XLOOKUP(C4085,kamus!$B$2:$B$87,kamus!$A$2:$A$87,0,0,1)</f>
        <v>81</v>
      </c>
      <c r="B4085" t="str">
        <f>_xlfn.XLOOKUP(C4085,kamus!$B$2:$B$87,kamus!$D$2:$D$87,"dihapus",0,1)</f>
        <v>Tempel 2</v>
      </c>
      <c r="C4085" t="s">
        <v>263</v>
      </c>
      <c r="D4085">
        <f>_xlfn.XLOOKUP(C4085,kamus!$B$2:$B$87,kamus!$J$2:$J$87,"dihapus",0,1)</f>
        <v>0</v>
      </c>
      <c r="E4085">
        <f t="shared" si="445"/>
        <v>0</v>
      </c>
      <c r="F4085" s="14">
        <v>43770</v>
      </c>
      <c r="G4085" s="1">
        <f t="shared" si="446"/>
        <v>11</v>
      </c>
      <c r="H4085" s="1">
        <f t="shared" si="447"/>
        <v>2019</v>
      </c>
      <c r="I4085">
        <v>0</v>
      </c>
      <c r="J4085">
        <v>0</v>
      </c>
      <c r="K4085">
        <f t="shared" si="441"/>
        <v>0</v>
      </c>
      <c r="L4085">
        <v>4746</v>
      </c>
      <c r="M4085" s="6">
        <f t="shared" si="442"/>
        <v>0</v>
      </c>
      <c r="N4085" s="6">
        <f t="shared" si="443"/>
        <v>0</v>
      </c>
      <c r="O4085" s="6">
        <f t="shared" si="444"/>
        <v>0</v>
      </c>
      <c r="Q4085">
        <f>_xlfn.XLOOKUP(C4085&amp;G4085&amp;H4085,covid!$E$2:$E$2184,covid!$D$2:$D$2184,0,0,1)</f>
        <v>0</v>
      </c>
    </row>
    <row r="4086" spans="1:17" x14ac:dyDescent="0.3">
      <c r="A4086">
        <f>_xlfn.XLOOKUP(C4086,kamus!$B$2:$B$87,kamus!$A$2:$A$87,0,0,1)</f>
        <v>82</v>
      </c>
      <c r="B4086" t="str">
        <f>_xlfn.XLOOKUP(C4086,kamus!$B$2:$B$87,kamus!$D$2:$D$87,"dihapus",0,1)</f>
        <v>Tempel 2</v>
      </c>
      <c r="C4086" t="s">
        <v>266</v>
      </c>
      <c r="D4086">
        <f>_xlfn.XLOOKUP(C4086,kamus!$B$2:$B$87,kamus!$J$2:$J$87,"dihapus",0,1)</f>
        <v>0</v>
      </c>
      <c r="E4086">
        <f t="shared" si="445"/>
        <v>0</v>
      </c>
      <c r="F4086" s="14">
        <v>43770</v>
      </c>
      <c r="G4086" s="1">
        <f t="shared" si="446"/>
        <v>11</v>
      </c>
      <c r="H4086" s="1">
        <f t="shared" si="447"/>
        <v>2019</v>
      </c>
      <c r="I4086">
        <v>0</v>
      </c>
      <c r="J4086">
        <v>0</v>
      </c>
      <c r="K4086">
        <f t="shared" si="441"/>
        <v>0</v>
      </c>
      <c r="L4086">
        <v>5291</v>
      </c>
      <c r="M4086" s="6">
        <f t="shared" si="442"/>
        <v>0</v>
      </c>
      <c r="N4086" s="6">
        <f t="shared" si="443"/>
        <v>0</v>
      </c>
      <c r="O4086" s="6">
        <f t="shared" si="444"/>
        <v>0</v>
      </c>
      <c r="Q4086">
        <f>_xlfn.XLOOKUP(C4086&amp;G4086&amp;H4086,covid!$E$2:$E$2184,covid!$D$2:$D$2184,0,0,1)</f>
        <v>0</v>
      </c>
    </row>
    <row r="4087" spans="1:17" x14ac:dyDescent="0.3">
      <c r="A4087">
        <f>_xlfn.XLOOKUP(C4087,kamus!$B$2:$B$87,kamus!$A$2:$A$87,0,0,1)</f>
        <v>84</v>
      </c>
      <c r="B4087" t="str">
        <f>_xlfn.XLOOKUP(C4087,kamus!$B$2:$B$87,kamus!$D$2:$D$87,"dihapus",0,1)</f>
        <v>turi</v>
      </c>
      <c r="C4087" t="s">
        <v>199</v>
      </c>
      <c r="D4087">
        <f>_xlfn.XLOOKUP(C4087,kamus!$B$2:$B$87,kamus!$J$2:$J$87,"dihapus",0,1)</f>
        <v>0</v>
      </c>
      <c r="E4087">
        <f t="shared" si="445"/>
        <v>0</v>
      </c>
      <c r="F4087" s="14">
        <v>43770</v>
      </c>
      <c r="G4087" s="1">
        <f t="shared" si="446"/>
        <v>11</v>
      </c>
      <c r="H4087" s="1">
        <f t="shared" si="447"/>
        <v>2019</v>
      </c>
      <c r="I4087">
        <v>0</v>
      </c>
      <c r="J4087">
        <v>0</v>
      </c>
      <c r="K4087">
        <f t="shared" si="441"/>
        <v>0</v>
      </c>
      <c r="L4087">
        <v>9709</v>
      </c>
      <c r="M4087" s="6">
        <f t="shared" si="442"/>
        <v>0</v>
      </c>
      <c r="N4087" s="6">
        <f t="shared" si="443"/>
        <v>0</v>
      </c>
      <c r="O4087" s="6">
        <f t="shared" si="444"/>
        <v>0</v>
      </c>
      <c r="Q4087">
        <f>_xlfn.XLOOKUP(C4087&amp;G4087&amp;H4087,covid!$E$2:$E$2184,covid!$D$2:$D$2184,0,0,1)</f>
        <v>0</v>
      </c>
    </row>
    <row r="4088" spans="1:17" x14ac:dyDescent="0.3">
      <c r="A4088">
        <f>_xlfn.XLOOKUP(C4088,kamus!$B$2:$B$87,kamus!$A$2:$A$87,0,0,1)</f>
        <v>86</v>
      </c>
      <c r="B4088" t="str">
        <f>_xlfn.XLOOKUP(C4088,kamus!$B$2:$B$87,kamus!$D$2:$D$87,"dihapus",0,1)</f>
        <v>turi</v>
      </c>
      <c r="C4088" t="s">
        <v>209</v>
      </c>
      <c r="D4088">
        <f>_xlfn.XLOOKUP(C4088,kamus!$B$2:$B$87,kamus!$J$2:$J$87,"dihapus",0,1)</f>
        <v>0</v>
      </c>
      <c r="E4088">
        <f t="shared" si="445"/>
        <v>0</v>
      </c>
      <c r="F4088" s="14">
        <v>43770</v>
      </c>
      <c r="G4088" s="1">
        <f t="shared" si="446"/>
        <v>11</v>
      </c>
      <c r="H4088" s="1">
        <f t="shared" si="447"/>
        <v>2019</v>
      </c>
      <c r="I4088">
        <v>0</v>
      </c>
      <c r="J4088">
        <v>0</v>
      </c>
      <c r="K4088">
        <f t="shared" si="441"/>
        <v>0</v>
      </c>
      <c r="L4088">
        <v>9559</v>
      </c>
      <c r="M4088" s="6">
        <f t="shared" si="442"/>
        <v>0</v>
      </c>
      <c r="N4088" s="6">
        <f t="shared" si="443"/>
        <v>0</v>
      </c>
      <c r="O4088" s="6">
        <f t="shared" si="444"/>
        <v>0</v>
      </c>
      <c r="Q4088">
        <f>_xlfn.XLOOKUP(C4088&amp;G4088&amp;H4088,covid!$E$2:$E$2184,covid!$D$2:$D$2184,0,0,1)</f>
        <v>0</v>
      </c>
    </row>
    <row r="4089" spans="1:17" x14ac:dyDescent="0.3">
      <c r="A4089">
        <f>_xlfn.XLOOKUP(C4089,kamus!$B$2:$B$87,kamus!$A$2:$A$87,0,0,1)</f>
        <v>83</v>
      </c>
      <c r="B4089" t="str">
        <f>_xlfn.XLOOKUP(C4089,kamus!$B$2:$B$87,kamus!$D$2:$D$87,"dihapus",0,1)</f>
        <v>turi</v>
      </c>
      <c r="C4089" t="s">
        <v>211</v>
      </c>
      <c r="D4089">
        <f>_xlfn.XLOOKUP(C4089,kamus!$B$2:$B$87,kamus!$J$2:$J$87,"dihapus",0,1)</f>
        <v>0</v>
      </c>
      <c r="E4089">
        <f t="shared" si="445"/>
        <v>0</v>
      </c>
      <c r="F4089" s="14">
        <v>43770</v>
      </c>
      <c r="G4089" s="1">
        <f t="shared" si="446"/>
        <v>11</v>
      </c>
      <c r="H4089" s="1">
        <f t="shared" si="447"/>
        <v>2019</v>
      </c>
      <c r="I4089">
        <v>0</v>
      </c>
      <c r="J4089">
        <v>0</v>
      </c>
      <c r="K4089">
        <f t="shared" si="441"/>
        <v>0</v>
      </c>
      <c r="L4089">
        <v>8554</v>
      </c>
      <c r="M4089" s="6">
        <f t="shared" si="442"/>
        <v>0</v>
      </c>
      <c r="N4089" s="6">
        <f t="shared" si="443"/>
        <v>0</v>
      </c>
      <c r="O4089" s="6">
        <f t="shared" si="444"/>
        <v>0</v>
      </c>
      <c r="Q4089">
        <f>_xlfn.XLOOKUP(C4089&amp;G4089&amp;H4089,covid!$E$2:$E$2184,covid!$D$2:$D$2184,0,0,1)</f>
        <v>0</v>
      </c>
    </row>
    <row r="4090" spans="1:17" x14ac:dyDescent="0.3">
      <c r="A4090">
        <f>_xlfn.XLOOKUP(C4090,kamus!$B$2:$B$87,kamus!$A$2:$A$87,0,0,1)</f>
        <v>85</v>
      </c>
      <c r="B4090" t="str">
        <f>_xlfn.XLOOKUP(C4090,kamus!$B$2:$B$87,kamus!$D$2:$D$87,"dihapus",0,1)</f>
        <v>turi</v>
      </c>
      <c r="C4090" t="s">
        <v>279</v>
      </c>
      <c r="D4090">
        <f>_xlfn.XLOOKUP(C4090,kamus!$B$2:$B$87,kamus!$J$2:$J$87,"dihapus",0,1)</f>
        <v>0</v>
      </c>
      <c r="E4090">
        <f t="shared" si="445"/>
        <v>0</v>
      </c>
      <c r="F4090" s="14">
        <v>43770</v>
      </c>
      <c r="G4090" s="1">
        <f t="shared" si="446"/>
        <v>11</v>
      </c>
      <c r="H4090" s="1">
        <f t="shared" si="447"/>
        <v>2019</v>
      </c>
      <c r="I4090">
        <v>0</v>
      </c>
      <c r="J4090">
        <v>0</v>
      </c>
      <c r="K4090">
        <f t="shared" si="441"/>
        <v>0</v>
      </c>
      <c r="L4090">
        <v>10971</v>
      </c>
      <c r="M4090" s="6">
        <f t="shared" si="442"/>
        <v>0</v>
      </c>
      <c r="N4090" s="6">
        <f t="shared" si="443"/>
        <v>0</v>
      </c>
      <c r="O4090" s="6">
        <f t="shared" si="444"/>
        <v>0</v>
      </c>
      <c r="Q4090">
        <f>_xlfn.XLOOKUP(C4090&amp;G4090&amp;H4090,covid!$E$2:$E$2184,covid!$D$2:$D$2184,0,0,1)</f>
        <v>0</v>
      </c>
    </row>
    <row r="4091" spans="1:17" x14ac:dyDescent="0.3">
      <c r="A4091">
        <f>_xlfn.XLOOKUP(C4091,kamus!$B$2:$B$87,kamus!$A$2:$A$87,0,0,1)</f>
        <v>4</v>
      </c>
      <c r="B4091" t="str">
        <f>_xlfn.XLOOKUP(C4091,kamus!$B$2:$B$87,kamus!$D$2:$D$87,"dihapus",0,1)</f>
        <v>Berbah</v>
      </c>
      <c r="C4091" t="s">
        <v>215</v>
      </c>
      <c r="D4091">
        <f>_xlfn.XLOOKUP(C4091,kamus!$B$2:$B$87,kamus!$J$2:$J$87,"dihapus",0,1)</f>
        <v>0</v>
      </c>
      <c r="E4091">
        <f t="shared" si="445"/>
        <v>0</v>
      </c>
      <c r="F4091" s="14">
        <v>43800</v>
      </c>
      <c r="G4091" s="1">
        <f t="shared" si="446"/>
        <v>12</v>
      </c>
      <c r="H4091" s="1">
        <f t="shared" si="447"/>
        <v>2019</v>
      </c>
      <c r="I4091">
        <v>0</v>
      </c>
      <c r="J4091">
        <v>0</v>
      </c>
      <c r="K4091">
        <f t="shared" si="441"/>
        <v>0</v>
      </c>
      <c r="L4091">
        <v>11448</v>
      </c>
      <c r="M4091" s="6">
        <f t="shared" si="442"/>
        <v>0</v>
      </c>
      <c r="N4091" s="6">
        <f t="shared" si="443"/>
        <v>0</v>
      </c>
      <c r="O4091" s="6">
        <f t="shared" si="444"/>
        <v>0</v>
      </c>
      <c r="Q4091">
        <f>_xlfn.XLOOKUP(C4091&amp;G4091&amp;H4091,covid!$E$2:$E$2184,covid!$D$2:$D$2184,0,0,1)</f>
        <v>0</v>
      </c>
    </row>
    <row r="4092" spans="1:17" x14ac:dyDescent="0.3">
      <c r="A4092">
        <f>_xlfn.XLOOKUP(C4092,kamus!$B$2:$B$87,kamus!$A$2:$A$87,0,0,1)</f>
        <v>1</v>
      </c>
      <c r="B4092" t="str">
        <f>_xlfn.XLOOKUP(C4092,kamus!$B$2:$B$87,kamus!$D$2:$D$87,"dihapus",0,1)</f>
        <v>Berbah</v>
      </c>
      <c r="C4092" t="s">
        <v>216</v>
      </c>
      <c r="D4092">
        <f>_xlfn.XLOOKUP(C4092,kamus!$B$2:$B$87,kamus!$J$2:$J$87,"dihapus",0,1)</f>
        <v>1</v>
      </c>
      <c r="E4092">
        <f t="shared" si="445"/>
        <v>0</v>
      </c>
      <c r="F4092" s="14">
        <v>43800</v>
      </c>
      <c r="G4092" s="1">
        <f t="shared" si="446"/>
        <v>12</v>
      </c>
      <c r="H4092" s="1">
        <f t="shared" si="447"/>
        <v>2019</v>
      </c>
      <c r="I4092">
        <v>0</v>
      </c>
      <c r="J4092">
        <v>0</v>
      </c>
      <c r="K4092">
        <f t="shared" si="441"/>
        <v>0</v>
      </c>
      <c r="L4092">
        <v>14565</v>
      </c>
      <c r="M4092" s="6">
        <f t="shared" si="442"/>
        <v>0</v>
      </c>
      <c r="N4092" s="6">
        <f t="shared" si="443"/>
        <v>0</v>
      </c>
      <c r="O4092" s="6">
        <f t="shared" si="444"/>
        <v>0</v>
      </c>
      <c r="Q4092">
        <f>_xlfn.XLOOKUP(C4092&amp;G4092&amp;H4092,covid!$E$2:$E$2184,covid!$D$2:$D$2184,0,0,1)</f>
        <v>0</v>
      </c>
    </row>
    <row r="4093" spans="1:17" x14ac:dyDescent="0.3">
      <c r="A4093">
        <f>_xlfn.XLOOKUP(C4093,kamus!$B$2:$B$87,kamus!$A$2:$A$87,0,0,1)</f>
        <v>2</v>
      </c>
      <c r="B4093" t="str">
        <f>_xlfn.XLOOKUP(C4093,kamus!$B$2:$B$87,kamus!$D$2:$D$87,"dihapus",0,1)</f>
        <v>Berbah</v>
      </c>
      <c r="C4093" t="s">
        <v>246</v>
      </c>
      <c r="D4093">
        <f>_xlfn.XLOOKUP(C4093,kamus!$B$2:$B$87,kamus!$J$2:$J$87,"dihapus",0,1)</f>
        <v>1</v>
      </c>
      <c r="E4093">
        <f t="shared" si="445"/>
        <v>0</v>
      </c>
      <c r="F4093" s="14">
        <v>43800</v>
      </c>
      <c r="G4093" s="1">
        <f t="shared" si="446"/>
        <v>12</v>
      </c>
      <c r="H4093" s="1">
        <f t="shared" si="447"/>
        <v>2019</v>
      </c>
      <c r="I4093">
        <v>0</v>
      </c>
      <c r="J4093">
        <v>0</v>
      </c>
      <c r="K4093">
        <f t="shared" si="441"/>
        <v>0</v>
      </c>
      <c r="L4093">
        <v>18704</v>
      </c>
      <c r="M4093" s="6">
        <f t="shared" si="442"/>
        <v>0</v>
      </c>
      <c r="N4093" s="6">
        <f t="shared" si="443"/>
        <v>0</v>
      </c>
      <c r="O4093" s="6">
        <f t="shared" si="444"/>
        <v>0</v>
      </c>
      <c r="Q4093">
        <f>_xlfn.XLOOKUP(C4093&amp;G4093&amp;H4093,covid!$E$2:$E$2184,covid!$D$2:$D$2184,0,0,1)</f>
        <v>0</v>
      </c>
    </row>
    <row r="4094" spans="1:17" x14ac:dyDescent="0.3">
      <c r="A4094">
        <f>_xlfn.XLOOKUP(C4094,kamus!$B$2:$B$87,kamus!$A$2:$A$87,0,0,1)</f>
        <v>3</v>
      </c>
      <c r="B4094" t="str">
        <f>_xlfn.XLOOKUP(C4094,kamus!$B$2:$B$87,kamus!$D$2:$D$87,"dihapus",0,1)</f>
        <v>Berbah</v>
      </c>
      <c r="C4094" t="s">
        <v>267</v>
      </c>
      <c r="D4094">
        <f>_xlfn.XLOOKUP(C4094,kamus!$B$2:$B$87,kamus!$J$2:$J$87,"dihapus",0,1)</f>
        <v>1</v>
      </c>
      <c r="E4094">
        <f t="shared" si="445"/>
        <v>0</v>
      </c>
      <c r="F4094" s="14">
        <v>43800</v>
      </c>
      <c r="G4094" s="1">
        <f t="shared" si="446"/>
        <v>12</v>
      </c>
      <c r="H4094" s="1">
        <f t="shared" si="447"/>
        <v>2019</v>
      </c>
      <c r="I4094">
        <v>0</v>
      </c>
      <c r="J4094">
        <v>0</v>
      </c>
      <c r="K4094">
        <f t="shared" si="441"/>
        <v>0</v>
      </c>
      <c r="L4094">
        <v>13363</v>
      </c>
      <c r="M4094" s="6">
        <f t="shared" si="442"/>
        <v>0</v>
      </c>
      <c r="N4094" s="6">
        <f t="shared" si="443"/>
        <v>0</v>
      </c>
      <c r="O4094" s="6">
        <f t="shared" si="444"/>
        <v>0</v>
      </c>
      <c r="Q4094">
        <f>_xlfn.XLOOKUP(C4094&amp;G4094&amp;H4094,covid!$E$2:$E$2184,covid!$D$2:$D$2184,0,0,1)</f>
        <v>0</v>
      </c>
    </row>
    <row r="4095" spans="1:17" x14ac:dyDescent="0.3">
      <c r="A4095">
        <f>_xlfn.XLOOKUP(C4095,kamus!$B$2:$B$87,kamus!$A$2:$A$87,0,0,1)</f>
        <v>9</v>
      </c>
      <c r="B4095" t="str">
        <f>_xlfn.XLOOKUP(C4095,kamus!$B$2:$B$87,kamus!$D$2:$D$87,"dihapus",0,1)</f>
        <v>cangkringan</v>
      </c>
      <c r="C4095" t="s">
        <v>197</v>
      </c>
      <c r="D4095">
        <f>_xlfn.XLOOKUP(C4095,kamus!$B$2:$B$87,kamus!$J$2:$J$87,"dihapus",0,1)</f>
        <v>0</v>
      </c>
      <c r="E4095">
        <f t="shared" si="445"/>
        <v>0</v>
      </c>
      <c r="F4095" s="14">
        <v>43800</v>
      </c>
      <c r="G4095" s="1">
        <f t="shared" si="446"/>
        <v>12</v>
      </c>
      <c r="H4095" s="1">
        <f t="shared" si="447"/>
        <v>2019</v>
      </c>
      <c r="I4095">
        <v>0</v>
      </c>
      <c r="J4095">
        <v>0</v>
      </c>
      <c r="K4095">
        <f t="shared" si="441"/>
        <v>0</v>
      </c>
      <c r="L4095">
        <v>8063</v>
      </c>
      <c r="M4095" s="6">
        <f t="shared" si="442"/>
        <v>0</v>
      </c>
      <c r="N4095" s="6">
        <f t="shared" si="443"/>
        <v>0</v>
      </c>
      <c r="O4095" s="6">
        <f t="shared" si="444"/>
        <v>0</v>
      </c>
      <c r="Q4095">
        <f>_xlfn.XLOOKUP(C4095&amp;G4095&amp;H4095,covid!$E$2:$E$2184,covid!$D$2:$D$2184,0,0,1)</f>
        <v>0</v>
      </c>
    </row>
    <row r="4096" spans="1:17" x14ac:dyDescent="0.3">
      <c r="A4096">
        <f>_xlfn.XLOOKUP(C4096,kamus!$B$2:$B$87,kamus!$A$2:$A$87,0,0,1)</f>
        <v>5</v>
      </c>
      <c r="B4096" t="str">
        <f>_xlfn.XLOOKUP(C4096,kamus!$B$2:$B$87,kamus!$D$2:$D$87,"dihapus",0,1)</f>
        <v>cangkringan</v>
      </c>
      <c r="C4096" t="s">
        <v>212</v>
      </c>
      <c r="D4096">
        <f>_xlfn.XLOOKUP(C4096,kamus!$B$2:$B$87,kamus!$J$2:$J$87,"dihapus",0,1)</f>
        <v>0</v>
      </c>
      <c r="E4096">
        <f t="shared" si="445"/>
        <v>0</v>
      </c>
      <c r="F4096" s="14">
        <v>43800</v>
      </c>
      <c r="G4096" s="1">
        <f t="shared" si="446"/>
        <v>12</v>
      </c>
      <c r="H4096" s="1">
        <f t="shared" si="447"/>
        <v>2019</v>
      </c>
      <c r="I4096">
        <v>0</v>
      </c>
      <c r="J4096">
        <v>0</v>
      </c>
      <c r="K4096">
        <f t="shared" si="441"/>
        <v>0</v>
      </c>
      <c r="L4096">
        <v>4133</v>
      </c>
      <c r="M4096" s="6">
        <f t="shared" si="442"/>
        <v>0</v>
      </c>
      <c r="N4096" s="6">
        <f t="shared" si="443"/>
        <v>0</v>
      </c>
      <c r="O4096" s="6">
        <f t="shared" si="444"/>
        <v>0</v>
      </c>
      <c r="Q4096">
        <f>_xlfn.XLOOKUP(C4096&amp;G4096&amp;H4096,covid!$E$2:$E$2184,covid!$D$2:$D$2184,0,0,1)</f>
        <v>0</v>
      </c>
    </row>
    <row r="4097" spans="1:17" x14ac:dyDescent="0.3">
      <c r="A4097">
        <f>_xlfn.XLOOKUP(C4097,kamus!$B$2:$B$87,kamus!$A$2:$A$87,0,0,1)</f>
        <v>7</v>
      </c>
      <c r="B4097" t="str">
        <f>_xlfn.XLOOKUP(C4097,kamus!$B$2:$B$87,kamus!$D$2:$D$87,"dihapus",0,1)</f>
        <v>cangkringan</v>
      </c>
      <c r="C4097" t="s">
        <v>217</v>
      </c>
      <c r="D4097">
        <f>_xlfn.XLOOKUP(C4097,kamus!$B$2:$B$87,kamus!$J$2:$J$87,"dihapus",0,1)</f>
        <v>0</v>
      </c>
      <c r="E4097">
        <f t="shared" si="445"/>
        <v>0</v>
      </c>
      <c r="F4097" s="14">
        <v>43800</v>
      </c>
      <c r="G4097" s="1">
        <f t="shared" si="446"/>
        <v>12</v>
      </c>
      <c r="H4097" s="1">
        <f t="shared" si="447"/>
        <v>2019</v>
      </c>
      <c r="I4097">
        <v>0</v>
      </c>
      <c r="J4097">
        <v>0</v>
      </c>
      <c r="K4097">
        <f t="shared" si="441"/>
        <v>0</v>
      </c>
      <c r="L4097">
        <v>3586</v>
      </c>
      <c r="M4097" s="6">
        <f t="shared" si="442"/>
        <v>0</v>
      </c>
      <c r="N4097" s="6">
        <f t="shared" si="443"/>
        <v>0</v>
      </c>
      <c r="O4097" s="6">
        <f t="shared" si="444"/>
        <v>0</v>
      </c>
      <c r="Q4097">
        <f>_xlfn.XLOOKUP(C4097&amp;G4097&amp;H4097,covid!$E$2:$E$2184,covid!$D$2:$D$2184,0,0,1)</f>
        <v>0</v>
      </c>
    </row>
    <row r="4098" spans="1:17" x14ac:dyDescent="0.3">
      <c r="A4098">
        <f>_xlfn.XLOOKUP(C4098,kamus!$B$2:$B$87,kamus!$A$2:$A$87,0,0,1)</f>
        <v>8</v>
      </c>
      <c r="B4098" t="str">
        <f>_xlfn.XLOOKUP(C4098,kamus!$B$2:$B$87,kamus!$D$2:$D$87,"dihapus",0,1)</f>
        <v>cangkringan</v>
      </c>
      <c r="C4098" t="s">
        <v>275</v>
      </c>
      <c r="D4098">
        <f>_xlfn.XLOOKUP(C4098,kamus!$B$2:$B$87,kamus!$J$2:$J$87,"dihapus",0,1)</f>
        <v>0</v>
      </c>
      <c r="E4098">
        <f t="shared" si="445"/>
        <v>0</v>
      </c>
      <c r="F4098" s="14">
        <v>43800</v>
      </c>
      <c r="G4098" s="1">
        <f t="shared" si="446"/>
        <v>12</v>
      </c>
      <c r="H4098" s="1">
        <f t="shared" si="447"/>
        <v>2019</v>
      </c>
      <c r="I4098">
        <v>0</v>
      </c>
      <c r="J4098">
        <v>0</v>
      </c>
      <c r="K4098">
        <f t="shared" ref="K4098:K4161" si="448">J4098+I4098</f>
        <v>0</v>
      </c>
      <c r="L4098">
        <v>5550</v>
      </c>
      <c r="M4098" s="6">
        <f t="shared" ref="M4098:M4161" si="449">IF(ISBLANK(I4098)=TRUE,"",I4098/$L4098*100000)</f>
        <v>0</v>
      </c>
      <c r="N4098" s="6">
        <f t="shared" ref="N4098:N4161" si="450">IF(ISBLANK(J4098)=TRUE,"",J4098/$L4098*100000)</f>
        <v>0</v>
      </c>
      <c r="O4098" s="6">
        <f t="shared" ref="O4098:O4161" si="451">IF(ISBLANK(K4098)=TRUE,"",K4098/$L4098*100000)</f>
        <v>0</v>
      </c>
      <c r="Q4098">
        <f>_xlfn.XLOOKUP(C4098&amp;G4098&amp;H4098,covid!$E$2:$E$2184,covid!$D$2:$D$2184,0,0,1)</f>
        <v>0</v>
      </c>
    </row>
    <row r="4099" spans="1:17" x14ac:dyDescent="0.3">
      <c r="A4099">
        <f>_xlfn.XLOOKUP(C4099,kamus!$B$2:$B$87,kamus!$A$2:$A$87,0,0,1)</f>
        <v>6</v>
      </c>
      <c r="B4099" t="str">
        <f>_xlfn.XLOOKUP(C4099,kamus!$B$2:$B$87,kamus!$D$2:$D$87,"dihapus",0,1)</f>
        <v>cangkringan</v>
      </c>
      <c r="C4099" t="s">
        <v>281</v>
      </c>
      <c r="D4099">
        <f>_xlfn.XLOOKUP(C4099,kamus!$B$2:$B$87,kamus!$J$2:$J$87,"dihapus",0,1)</f>
        <v>0</v>
      </c>
      <c r="E4099">
        <f t="shared" ref="E4099:E4162" si="452">IF(D4099=0,0,IF(H4099&lt;2021,0,IF(AND(H4099=2021,G4099&lt;5),0,1)))</f>
        <v>0</v>
      </c>
      <c r="F4099" s="14">
        <v>43800</v>
      </c>
      <c r="G4099" s="1">
        <f t="shared" ref="G4099:G4162" si="453">MONTH(F4099)</f>
        <v>12</v>
      </c>
      <c r="H4099" s="1">
        <f t="shared" ref="H4099:H4162" si="454">YEAR(F4099)</f>
        <v>2019</v>
      </c>
      <c r="I4099">
        <v>0</v>
      </c>
      <c r="J4099">
        <v>0</v>
      </c>
      <c r="K4099">
        <f t="shared" si="448"/>
        <v>0</v>
      </c>
      <c r="L4099">
        <v>11339</v>
      </c>
      <c r="M4099" s="6">
        <f t="shared" si="449"/>
        <v>0</v>
      </c>
      <c r="N4099" s="6">
        <f t="shared" si="450"/>
        <v>0</v>
      </c>
      <c r="O4099" s="6">
        <f t="shared" si="451"/>
        <v>0</v>
      </c>
      <c r="Q4099">
        <f>_xlfn.XLOOKUP(C4099&amp;G4099&amp;H4099,covid!$E$2:$E$2184,covid!$D$2:$D$2184,0,0,1)</f>
        <v>0</v>
      </c>
    </row>
    <row r="4100" spans="1:17" x14ac:dyDescent="0.3">
      <c r="A4100">
        <f>_xlfn.XLOOKUP(C4100,kamus!$B$2:$B$87,kamus!$A$2:$A$87,0,0,1)</f>
        <v>10</v>
      </c>
      <c r="B4100" t="str">
        <f>_xlfn.XLOOKUP(C4100,kamus!$B$2:$B$87,kamus!$D$2:$D$87,"dihapus",0,1)</f>
        <v>Depok 1</v>
      </c>
      <c r="C4100" t="s">
        <v>220</v>
      </c>
      <c r="D4100">
        <f>_xlfn.XLOOKUP(C4100,kamus!$B$2:$B$87,kamus!$J$2:$J$87,"dihapus",0,1)</f>
        <v>1</v>
      </c>
      <c r="E4100">
        <f t="shared" si="452"/>
        <v>0</v>
      </c>
      <c r="F4100" s="14">
        <v>43800</v>
      </c>
      <c r="G4100" s="1">
        <f t="shared" si="453"/>
        <v>12</v>
      </c>
      <c r="H4100" s="1">
        <f t="shared" si="454"/>
        <v>2019</v>
      </c>
      <c r="I4100">
        <v>0</v>
      </c>
      <c r="J4100">
        <v>0</v>
      </c>
      <c r="K4100">
        <f t="shared" si="448"/>
        <v>0</v>
      </c>
      <c r="L4100">
        <v>37946</v>
      </c>
      <c r="M4100" s="6">
        <f t="shared" si="449"/>
        <v>0</v>
      </c>
      <c r="N4100" s="6">
        <f t="shared" si="450"/>
        <v>0</v>
      </c>
      <c r="O4100" s="6">
        <f t="shared" si="451"/>
        <v>0</v>
      </c>
      <c r="Q4100">
        <f>_xlfn.XLOOKUP(C4100&amp;G4100&amp;H4100,covid!$E$2:$E$2184,covid!$D$2:$D$2184,0,0,1)</f>
        <v>0</v>
      </c>
    </row>
    <row r="4101" spans="1:17" x14ac:dyDescent="0.3">
      <c r="A4101">
        <f>_xlfn.XLOOKUP(C4101,kamus!$B$2:$B$87,kamus!$A$2:$A$87,0,0,1)</f>
        <v>11</v>
      </c>
      <c r="B4101" t="str">
        <f>_xlfn.XLOOKUP(C4101,kamus!$B$2:$B$87,kamus!$D$2:$D$87,"dihapus",0,1)</f>
        <v>Depok 2</v>
      </c>
      <c r="C4101" t="s">
        <v>207</v>
      </c>
      <c r="D4101">
        <f>_xlfn.XLOOKUP(C4101,kamus!$B$2:$B$87,kamus!$J$2:$J$87,"dihapus",0,1)</f>
        <v>1</v>
      </c>
      <c r="E4101">
        <f t="shared" si="452"/>
        <v>0</v>
      </c>
      <c r="F4101" s="14">
        <v>43800</v>
      </c>
      <c r="G4101" s="1">
        <f t="shared" si="453"/>
        <v>12</v>
      </c>
      <c r="H4101" s="1">
        <f t="shared" si="454"/>
        <v>2019</v>
      </c>
      <c r="I4101">
        <v>0</v>
      </c>
      <c r="J4101">
        <v>0</v>
      </c>
      <c r="K4101">
        <f t="shared" si="448"/>
        <v>0</v>
      </c>
      <c r="L4101">
        <v>44433</v>
      </c>
      <c r="M4101" s="6">
        <f t="shared" si="449"/>
        <v>0</v>
      </c>
      <c r="N4101" s="6">
        <f t="shared" si="450"/>
        <v>0</v>
      </c>
      <c r="O4101" s="6">
        <f t="shared" si="451"/>
        <v>0</v>
      </c>
      <c r="Q4101">
        <f>_xlfn.XLOOKUP(C4101&amp;G4101&amp;H4101,covid!$E$2:$E$2184,covid!$D$2:$D$2184,0,0,1)</f>
        <v>0</v>
      </c>
    </row>
    <row r="4102" spans="1:17" x14ac:dyDescent="0.3">
      <c r="A4102">
        <f>_xlfn.XLOOKUP(C4102,kamus!$B$2:$B$87,kamus!$A$2:$A$87,0,0,1)</f>
        <v>12</v>
      </c>
      <c r="B4102" t="str">
        <f>_xlfn.XLOOKUP(C4102,kamus!$B$2:$B$87,kamus!$D$2:$D$87,"dihapus",0,1)</f>
        <v>Depok 3</v>
      </c>
      <c r="C4102" t="s">
        <v>206</v>
      </c>
      <c r="D4102">
        <f>_xlfn.XLOOKUP(C4102,kamus!$B$2:$B$87,kamus!$J$2:$J$87,"dihapus",0,1)</f>
        <v>1</v>
      </c>
      <c r="E4102">
        <f t="shared" si="452"/>
        <v>0</v>
      </c>
      <c r="F4102" s="14">
        <v>43800</v>
      </c>
      <c r="G4102" s="1">
        <f t="shared" si="453"/>
        <v>12</v>
      </c>
      <c r="H4102" s="1">
        <f t="shared" si="454"/>
        <v>2019</v>
      </c>
      <c r="I4102">
        <v>2</v>
      </c>
      <c r="J4102">
        <v>0</v>
      </c>
      <c r="K4102">
        <f t="shared" si="448"/>
        <v>2</v>
      </c>
      <c r="L4102">
        <v>44837</v>
      </c>
      <c r="M4102" s="6">
        <f t="shared" si="449"/>
        <v>4.460601735174075</v>
      </c>
      <c r="N4102" s="6">
        <f t="shared" si="450"/>
        <v>0</v>
      </c>
      <c r="O4102" s="6">
        <f t="shared" si="451"/>
        <v>4.460601735174075</v>
      </c>
      <c r="Q4102">
        <f>_xlfn.XLOOKUP(C4102&amp;G4102&amp;H4102,covid!$E$2:$E$2184,covid!$D$2:$D$2184,0,0,1)</f>
        <v>0</v>
      </c>
    </row>
    <row r="4103" spans="1:17" x14ac:dyDescent="0.3">
      <c r="A4103">
        <f>_xlfn.XLOOKUP(C4103,kamus!$B$2:$B$87,kamus!$A$2:$A$87,0,0,1)</f>
        <v>0</v>
      </c>
      <c r="B4103" t="str">
        <f>_xlfn.XLOOKUP(C4103,kamus!$B$2:$B$87,kamus!$D$2:$D$87,"dihapus",0,1)</f>
        <v>dihapus</v>
      </c>
      <c r="C4103" t="s">
        <v>282</v>
      </c>
      <c r="D4103" t="str">
        <f>_xlfn.XLOOKUP(C4103,kamus!$B$2:$B$87,kamus!$J$2:$J$87,"dihapus",0,1)</f>
        <v>dihapus</v>
      </c>
      <c r="E4103">
        <f t="shared" si="452"/>
        <v>0</v>
      </c>
      <c r="F4103" s="14">
        <v>43800</v>
      </c>
      <c r="G4103" s="1">
        <f t="shared" si="453"/>
        <v>12</v>
      </c>
      <c r="H4103" s="1">
        <f t="shared" si="454"/>
        <v>2019</v>
      </c>
      <c r="I4103">
        <v>0</v>
      </c>
      <c r="J4103">
        <v>0</v>
      </c>
      <c r="K4103">
        <f t="shared" si="448"/>
        <v>0</v>
      </c>
      <c r="L4103" t="e">
        <v>#N/A</v>
      </c>
      <c r="M4103" s="6" t="e">
        <f t="shared" si="449"/>
        <v>#N/A</v>
      </c>
      <c r="N4103" s="6" t="e">
        <f t="shared" si="450"/>
        <v>#N/A</v>
      </c>
      <c r="O4103" s="6" t="e">
        <f t="shared" si="451"/>
        <v>#N/A</v>
      </c>
      <c r="Q4103">
        <f>_xlfn.XLOOKUP(C4103&amp;G4103&amp;H4103,covid!$E$2:$E$2184,covid!$D$2:$D$2184,0,0,1)</f>
        <v>0</v>
      </c>
    </row>
    <row r="4104" spans="1:17" x14ac:dyDescent="0.3">
      <c r="A4104">
        <f>_xlfn.XLOOKUP(C4104,kamus!$B$2:$B$87,kamus!$A$2:$A$87,0,0,1)</f>
        <v>14</v>
      </c>
      <c r="B4104" t="str">
        <f>_xlfn.XLOOKUP(C4104,kamus!$B$2:$B$87,kamus!$D$2:$D$87,"dihapus",0,1)</f>
        <v>Gamping 1</v>
      </c>
      <c r="C4104" t="s">
        <v>196</v>
      </c>
      <c r="D4104">
        <f>_xlfn.XLOOKUP(C4104,kamus!$B$2:$B$87,kamus!$J$2:$J$87,"dihapus",0,1)</f>
        <v>1</v>
      </c>
      <c r="E4104">
        <f t="shared" si="452"/>
        <v>0</v>
      </c>
      <c r="F4104" s="14">
        <v>43800</v>
      </c>
      <c r="G4104" s="1">
        <f t="shared" si="453"/>
        <v>12</v>
      </c>
      <c r="H4104" s="1">
        <f t="shared" si="454"/>
        <v>2019</v>
      </c>
      <c r="I4104">
        <v>1</v>
      </c>
      <c r="J4104">
        <v>0</v>
      </c>
      <c r="K4104">
        <f t="shared" si="448"/>
        <v>1</v>
      </c>
      <c r="L4104">
        <v>22819</v>
      </c>
      <c r="M4104" s="6">
        <f t="shared" si="449"/>
        <v>4.3823129847933737</v>
      </c>
      <c r="N4104" s="6">
        <f t="shared" si="450"/>
        <v>0</v>
      </c>
      <c r="O4104" s="6">
        <f t="shared" si="451"/>
        <v>4.3823129847933737</v>
      </c>
      <c r="Q4104">
        <f>_xlfn.XLOOKUP(C4104&amp;G4104&amp;H4104,covid!$E$2:$E$2184,covid!$D$2:$D$2184,0,0,1)</f>
        <v>0</v>
      </c>
    </row>
    <row r="4105" spans="1:17" x14ac:dyDescent="0.3">
      <c r="A4105">
        <f>_xlfn.XLOOKUP(C4105,kamus!$B$2:$B$87,kamus!$A$2:$A$87,0,0,1)</f>
        <v>13</v>
      </c>
      <c r="B4105" t="str">
        <f>_xlfn.XLOOKUP(C4105,kamus!$B$2:$B$87,kamus!$D$2:$D$87,"dihapus",0,1)</f>
        <v>Gamping 1</v>
      </c>
      <c r="C4105" t="s">
        <v>198</v>
      </c>
      <c r="D4105">
        <f>_xlfn.XLOOKUP(C4105,kamus!$B$2:$B$87,kamus!$J$2:$J$87,"dihapus",0,1)</f>
        <v>1</v>
      </c>
      <c r="E4105">
        <f t="shared" si="452"/>
        <v>0</v>
      </c>
      <c r="F4105" s="14">
        <v>43800</v>
      </c>
      <c r="G4105" s="1">
        <f t="shared" si="453"/>
        <v>12</v>
      </c>
      <c r="H4105" s="1">
        <f t="shared" si="454"/>
        <v>2019</v>
      </c>
      <c r="I4105">
        <v>1</v>
      </c>
      <c r="J4105">
        <v>0</v>
      </c>
      <c r="K4105">
        <f t="shared" si="448"/>
        <v>1</v>
      </c>
      <c r="L4105">
        <v>20645</v>
      </c>
      <c r="M4105" s="6">
        <f t="shared" si="449"/>
        <v>4.8437878420925164</v>
      </c>
      <c r="N4105" s="6">
        <f t="shared" si="450"/>
        <v>0</v>
      </c>
      <c r="O4105" s="6">
        <f t="shared" si="451"/>
        <v>4.8437878420925164</v>
      </c>
      <c r="Q4105">
        <f>_xlfn.XLOOKUP(C4105&amp;G4105&amp;H4105,covid!$E$2:$E$2184,covid!$D$2:$D$2184,0,0,1)</f>
        <v>0</v>
      </c>
    </row>
    <row r="4106" spans="1:17" x14ac:dyDescent="0.3">
      <c r="A4106">
        <f>_xlfn.XLOOKUP(C4106,kamus!$B$2:$B$87,kamus!$A$2:$A$87,0,0,1)</f>
        <v>16</v>
      </c>
      <c r="B4106" t="str">
        <f>_xlfn.XLOOKUP(C4106,kamus!$B$2:$B$87,kamus!$D$2:$D$87,"dihapus",0,1)</f>
        <v>Gamping 2</v>
      </c>
      <c r="C4106" t="s">
        <v>200</v>
      </c>
      <c r="D4106">
        <f>_xlfn.XLOOKUP(C4106,kamus!$B$2:$B$87,kamus!$J$2:$J$87,"dihapus",0,1)</f>
        <v>1</v>
      </c>
      <c r="E4106">
        <f t="shared" si="452"/>
        <v>0</v>
      </c>
      <c r="F4106" s="14">
        <v>43800</v>
      </c>
      <c r="G4106" s="1">
        <f t="shared" si="453"/>
        <v>12</v>
      </c>
      <c r="H4106" s="1">
        <f t="shared" si="454"/>
        <v>2019</v>
      </c>
      <c r="I4106">
        <v>1</v>
      </c>
      <c r="J4106">
        <v>0</v>
      </c>
      <c r="K4106">
        <f t="shared" si="448"/>
        <v>1</v>
      </c>
      <c r="L4106">
        <v>16624</v>
      </c>
      <c r="M4106" s="6">
        <f t="shared" si="449"/>
        <v>6.0153994225216554</v>
      </c>
      <c r="N4106" s="6">
        <f t="shared" si="450"/>
        <v>0</v>
      </c>
      <c r="O4106" s="6">
        <f t="shared" si="451"/>
        <v>6.0153994225216554</v>
      </c>
      <c r="Q4106">
        <f>_xlfn.XLOOKUP(C4106&amp;G4106&amp;H4106,covid!$E$2:$E$2184,covid!$D$2:$D$2184,0,0,1)</f>
        <v>0</v>
      </c>
    </row>
    <row r="4107" spans="1:17" x14ac:dyDescent="0.3">
      <c r="A4107">
        <f>_xlfn.XLOOKUP(C4107,kamus!$B$2:$B$87,kamus!$A$2:$A$87,0,0,1)</f>
        <v>15</v>
      </c>
      <c r="B4107" t="str">
        <f>_xlfn.XLOOKUP(C4107,kamus!$B$2:$B$87,kamus!$D$2:$D$87,"dihapus",0,1)</f>
        <v>Gamping 2</v>
      </c>
      <c r="C4107" t="s">
        <v>230</v>
      </c>
      <c r="D4107">
        <f>_xlfn.XLOOKUP(C4107,kamus!$B$2:$B$87,kamus!$J$2:$J$87,"dihapus",0,1)</f>
        <v>1</v>
      </c>
      <c r="E4107">
        <f t="shared" si="452"/>
        <v>0</v>
      </c>
      <c r="F4107" s="14">
        <v>43800</v>
      </c>
      <c r="G4107" s="1">
        <f t="shared" si="453"/>
        <v>12</v>
      </c>
      <c r="H4107" s="1">
        <f t="shared" si="454"/>
        <v>2019</v>
      </c>
      <c r="I4107">
        <v>1</v>
      </c>
      <c r="J4107">
        <v>0</v>
      </c>
      <c r="K4107">
        <f t="shared" si="448"/>
        <v>1</v>
      </c>
      <c r="L4107">
        <v>18692</v>
      </c>
      <c r="M4107" s="6">
        <f t="shared" si="449"/>
        <v>5.3498823025893429</v>
      </c>
      <c r="N4107" s="6">
        <f t="shared" si="450"/>
        <v>0</v>
      </c>
      <c r="O4107" s="6">
        <f t="shared" si="451"/>
        <v>5.3498823025893429</v>
      </c>
      <c r="Q4107">
        <f>_xlfn.XLOOKUP(C4107&amp;G4107&amp;H4107,covid!$E$2:$E$2184,covid!$D$2:$D$2184,0,0,1)</f>
        <v>0</v>
      </c>
    </row>
    <row r="4108" spans="1:17" x14ac:dyDescent="0.3">
      <c r="A4108">
        <f>_xlfn.XLOOKUP(C4108,kamus!$B$2:$B$87,kamus!$A$2:$A$87,0,0,1)</f>
        <v>17</v>
      </c>
      <c r="B4108" t="str">
        <f>_xlfn.XLOOKUP(C4108,kamus!$B$2:$B$87,kamus!$D$2:$D$87,"dihapus",0,1)</f>
        <v>Gamping 2</v>
      </c>
      <c r="C4108" t="s">
        <v>272</v>
      </c>
      <c r="D4108">
        <f>_xlfn.XLOOKUP(C4108,kamus!$B$2:$B$87,kamus!$J$2:$J$87,"dihapus",0,1)</f>
        <v>1</v>
      </c>
      <c r="E4108">
        <f t="shared" si="452"/>
        <v>0</v>
      </c>
      <c r="F4108" s="14">
        <v>43800</v>
      </c>
      <c r="G4108" s="1">
        <f t="shared" si="453"/>
        <v>12</v>
      </c>
      <c r="H4108" s="1">
        <f t="shared" si="454"/>
        <v>2019</v>
      </c>
      <c r="I4108">
        <v>1</v>
      </c>
      <c r="J4108">
        <v>0</v>
      </c>
      <c r="K4108">
        <f t="shared" si="448"/>
        <v>1</v>
      </c>
      <c r="L4108">
        <v>18667</v>
      </c>
      <c r="M4108" s="6">
        <f t="shared" si="449"/>
        <v>5.3570471955857926</v>
      </c>
      <c r="N4108" s="6">
        <f t="shared" si="450"/>
        <v>0</v>
      </c>
      <c r="O4108" s="6">
        <f t="shared" si="451"/>
        <v>5.3570471955857926</v>
      </c>
      <c r="Q4108">
        <f>_xlfn.XLOOKUP(C4108&amp;G4108&amp;H4108,covid!$E$2:$E$2184,covid!$D$2:$D$2184,0,0,1)</f>
        <v>0</v>
      </c>
    </row>
    <row r="4109" spans="1:17" x14ac:dyDescent="0.3">
      <c r="A4109">
        <f>_xlfn.XLOOKUP(C4109,kamus!$B$2:$B$87,kamus!$A$2:$A$87,0,0,1)</f>
        <v>20</v>
      </c>
      <c r="B4109" t="str">
        <f>_xlfn.XLOOKUP(C4109,kamus!$B$2:$B$87,kamus!$D$2:$D$87,"dihapus",0,1)</f>
        <v>Godean 1</v>
      </c>
      <c r="C4109" t="s">
        <v>247</v>
      </c>
      <c r="D4109">
        <f>_xlfn.XLOOKUP(C4109,kamus!$B$2:$B$87,kamus!$J$2:$J$87,"dihapus",0,1)</f>
        <v>1</v>
      </c>
      <c r="E4109">
        <f t="shared" si="452"/>
        <v>0</v>
      </c>
      <c r="F4109" s="14">
        <v>43800</v>
      </c>
      <c r="G4109" s="1">
        <f t="shared" si="453"/>
        <v>12</v>
      </c>
      <c r="H4109" s="1">
        <f t="shared" si="454"/>
        <v>2019</v>
      </c>
      <c r="I4109">
        <v>0</v>
      </c>
      <c r="J4109">
        <v>0</v>
      </c>
      <c r="K4109">
        <f t="shared" si="448"/>
        <v>0</v>
      </c>
      <c r="L4109">
        <v>9743</v>
      </c>
      <c r="M4109" s="6">
        <f t="shared" si="449"/>
        <v>0</v>
      </c>
      <c r="N4109" s="6">
        <f t="shared" si="450"/>
        <v>0</v>
      </c>
      <c r="O4109" s="6">
        <f t="shared" si="451"/>
        <v>0</v>
      </c>
      <c r="Q4109">
        <f>_xlfn.XLOOKUP(C4109&amp;G4109&amp;H4109,covid!$E$2:$E$2184,covid!$D$2:$D$2184,0,0,1)</f>
        <v>0</v>
      </c>
    </row>
    <row r="4110" spans="1:17" x14ac:dyDescent="0.3">
      <c r="A4110">
        <f>_xlfn.XLOOKUP(C4110,kamus!$B$2:$B$87,kamus!$A$2:$A$87,0,0,1)</f>
        <v>21</v>
      </c>
      <c r="B4110" t="str">
        <f>_xlfn.XLOOKUP(C4110,kamus!$B$2:$B$87,kamus!$D$2:$D$87,"dihapus",0,1)</f>
        <v>Godean 1</v>
      </c>
      <c r="C4110" t="s">
        <v>250</v>
      </c>
      <c r="D4110">
        <f>_xlfn.XLOOKUP(C4110,kamus!$B$2:$B$87,kamus!$J$2:$J$87,"dihapus",0,1)</f>
        <v>1</v>
      </c>
      <c r="E4110">
        <f t="shared" si="452"/>
        <v>0</v>
      </c>
      <c r="F4110" s="14">
        <v>43800</v>
      </c>
      <c r="G4110" s="1">
        <f t="shared" si="453"/>
        <v>12</v>
      </c>
      <c r="H4110" s="1">
        <f t="shared" si="454"/>
        <v>2019</v>
      </c>
      <c r="I4110">
        <v>0</v>
      </c>
      <c r="J4110">
        <v>0</v>
      </c>
      <c r="K4110">
        <f t="shared" si="448"/>
        <v>0</v>
      </c>
      <c r="L4110">
        <v>10269</v>
      </c>
      <c r="M4110" s="6">
        <f t="shared" si="449"/>
        <v>0</v>
      </c>
      <c r="N4110" s="6">
        <f t="shared" si="450"/>
        <v>0</v>
      </c>
      <c r="O4110" s="6">
        <f t="shared" si="451"/>
        <v>0</v>
      </c>
      <c r="Q4110">
        <f>_xlfn.XLOOKUP(C4110&amp;G4110&amp;H4110,covid!$E$2:$E$2184,covid!$D$2:$D$2184,0,0,1)</f>
        <v>0</v>
      </c>
    </row>
    <row r="4111" spans="1:17" x14ac:dyDescent="0.3">
      <c r="A4111">
        <f>_xlfn.XLOOKUP(C4111,kamus!$B$2:$B$87,kamus!$A$2:$A$87,0,0,1)</f>
        <v>19</v>
      </c>
      <c r="B4111" t="str">
        <f>_xlfn.XLOOKUP(C4111,kamus!$B$2:$B$87,kamus!$D$2:$D$87,"dihapus",0,1)</f>
        <v>Godean 1</v>
      </c>
      <c r="C4111" t="s">
        <v>251</v>
      </c>
      <c r="D4111">
        <f>_xlfn.XLOOKUP(C4111,kamus!$B$2:$B$87,kamus!$J$2:$J$87,"dihapus",0,1)</f>
        <v>1</v>
      </c>
      <c r="E4111">
        <f t="shared" si="452"/>
        <v>0</v>
      </c>
      <c r="F4111" s="14">
        <v>43800</v>
      </c>
      <c r="G4111" s="1">
        <f t="shared" si="453"/>
        <v>12</v>
      </c>
      <c r="H4111" s="1">
        <f t="shared" si="454"/>
        <v>2019</v>
      </c>
      <c r="I4111">
        <v>0</v>
      </c>
      <c r="J4111">
        <v>0</v>
      </c>
      <c r="K4111">
        <f t="shared" si="448"/>
        <v>0</v>
      </c>
      <c r="L4111">
        <v>9159</v>
      </c>
      <c r="M4111" s="6">
        <f t="shared" si="449"/>
        <v>0</v>
      </c>
      <c r="N4111" s="6">
        <f t="shared" si="450"/>
        <v>0</v>
      </c>
      <c r="O4111" s="6">
        <f t="shared" si="451"/>
        <v>0</v>
      </c>
      <c r="Q4111">
        <f>_xlfn.XLOOKUP(C4111&amp;G4111&amp;H4111,covid!$E$2:$E$2184,covid!$D$2:$D$2184,0,0,1)</f>
        <v>0</v>
      </c>
    </row>
    <row r="4112" spans="1:17" x14ac:dyDescent="0.3">
      <c r="A4112">
        <f>_xlfn.XLOOKUP(C4112,kamus!$B$2:$B$87,kamus!$A$2:$A$87,0,0,1)</f>
        <v>18</v>
      </c>
      <c r="B4112" t="str">
        <f>_xlfn.XLOOKUP(C4112,kamus!$B$2:$B$87,kamus!$D$2:$D$87,"dihapus",0,1)</f>
        <v>Godean 1</v>
      </c>
      <c r="C4112" t="s">
        <v>252</v>
      </c>
      <c r="D4112">
        <f>_xlfn.XLOOKUP(C4112,kamus!$B$2:$B$87,kamus!$J$2:$J$87,"dihapus",0,1)</f>
        <v>0</v>
      </c>
      <c r="E4112">
        <f t="shared" si="452"/>
        <v>0</v>
      </c>
      <c r="F4112" s="14">
        <v>43800</v>
      </c>
      <c r="G4112" s="1">
        <f t="shared" si="453"/>
        <v>12</v>
      </c>
      <c r="H4112" s="1">
        <f t="shared" si="454"/>
        <v>2019</v>
      </c>
      <c r="I4112">
        <v>0</v>
      </c>
      <c r="J4112">
        <v>0</v>
      </c>
      <c r="K4112">
        <f t="shared" si="448"/>
        <v>0</v>
      </c>
      <c r="L4112">
        <v>6607</v>
      </c>
      <c r="M4112" s="6">
        <f t="shared" si="449"/>
        <v>0</v>
      </c>
      <c r="N4112" s="6">
        <f t="shared" si="450"/>
        <v>0</v>
      </c>
      <c r="O4112" s="6">
        <f t="shared" si="451"/>
        <v>0</v>
      </c>
      <c r="Q4112">
        <f>_xlfn.XLOOKUP(C4112&amp;G4112&amp;H4112,covid!$E$2:$E$2184,covid!$D$2:$D$2184,0,0,1)</f>
        <v>0</v>
      </c>
    </row>
    <row r="4113" spans="1:17" x14ac:dyDescent="0.3">
      <c r="A4113">
        <f>_xlfn.XLOOKUP(C4113,kamus!$B$2:$B$87,kamus!$A$2:$A$87,0,0,1)</f>
        <v>23</v>
      </c>
      <c r="B4113" t="str">
        <f>_xlfn.XLOOKUP(C4113,kamus!$B$2:$B$87,kamus!$D$2:$D$87,"dihapus",0,1)</f>
        <v>Godean 2</v>
      </c>
      <c r="C4113" t="s">
        <v>248</v>
      </c>
      <c r="D4113">
        <f>_xlfn.XLOOKUP(C4113,kamus!$B$2:$B$87,kamus!$J$2:$J$87,"dihapus",0,1)</f>
        <v>1</v>
      </c>
      <c r="E4113">
        <f t="shared" si="452"/>
        <v>0</v>
      </c>
      <c r="F4113" s="14">
        <v>43800</v>
      </c>
      <c r="G4113" s="1">
        <f t="shared" si="453"/>
        <v>12</v>
      </c>
      <c r="H4113" s="1">
        <f t="shared" si="454"/>
        <v>2019</v>
      </c>
      <c r="I4113">
        <v>0</v>
      </c>
      <c r="J4113">
        <v>0</v>
      </c>
      <c r="K4113">
        <f t="shared" si="448"/>
        <v>0</v>
      </c>
      <c r="L4113">
        <v>17439</v>
      </c>
      <c r="M4113" s="6">
        <f t="shared" si="449"/>
        <v>0</v>
      </c>
      <c r="N4113" s="6">
        <f t="shared" si="450"/>
        <v>0</v>
      </c>
      <c r="O4113" s="6">
        <f t="shared" si="451"/>
        <v>0</v>
      </c>
      <c r="Q4113">
        <f>_xlfn.XLOOKUP(C4113&amp;G4113&amp;H4113,covid!$E$2:$E$2184,covid!$D$2:$D$2184,0,0,1)</f>
        <v>0</v>
      </c>
    </row>
    <row r="4114" spans="1:17" x14ac:dyDescent="0.3">
      <c r="A4114">
        <f>_xlfn.XLOOKUP(C4114,kamus!$B$2:$B$87,kamus!$A$2:$A$87,0,0,1)</f>
        <v>22</v>
      </c>
      <c r="B4114" t="str">
        <f>_xlfn.XLOOKUP(C4114,kamus!$B$2:$B$87,kamus!$D$2:$D$87,"dihapus",0,1)</f>
        <v>Godean 2</v>
      </c>
      <c r="C4114" t="s">
        <v>249</v>
      </c>
      <c r="D4114">
        <f>_xlfn.XLOOKUP(C4114,kamus!$B$2:$B$87,kamus!$J$2:$J$87,"dihapus",0,1)</f>
        <v>1</v>
      </c>
      <c r="E4114">
        <f t="shared" si="452"/>
        <v>0</v>
      </c>
      <c r="F4114" s="14">
        <v>43800</v>
      </c>
      <c r="G4114" s="1">
        <f t="shared" si="453"/>
        <v>12</v>
      </c>
      <c r="H4114" s="1">
        <f t="shared" si="454"/>
        <v>2019</v>
      </c>
      <c r="I4114">
        <v>0</v>
      </c>
      <c r="J4114">
        <v>0</v>
      </c>
      <c r="K4114">
        <f t="shared" si="448"/>
        <v>0</v>
      </c>
      <c r="L4114">
        <v>12380</v>
      </c>
      <c r="M4114" s="6">
        <f t="shared" si="449"/>
        <v>0</v>
      </c>
      <c r="N4114" s="6">
        <f t="shared" si="450"/>
        <v>0</v>
      </c>
      <c r="O4114" s="6">
        <f t="shared" si="451"/>
        <v>0</v>
      </c>
      <c r="Q4114">
        <f>_xlfn.XLOOKUP(C4114&amp;G4114&amp;H4114,covid!$E$2:$E$2184,covid!$D$2:$D$2184,0,0,1)</f>
        <v>0</v>
      </c>
    </row>
    <row r="4115" spans="1:17" x14ac:dyDescent="0.3">
      <c r="A4115">
        <f>_xlfn.XLOOKUP(C4115,kamus!$B$2:$B$87,kamus!$A$2:$A$87,0,0,1)</f>
        <v>24</v>
      </c>
      <c r="B4115" t="str">
        <f>_xlfn.XLOOKUP(C4115,kamus!$B$2:$B$87,kamus!$D$2:$D$87,"dihapus",0,1)</f>
        <v>Godean 2</v>
      </c>
      <c r="C4115" t="s">
        <v>253</v>
      </c>
      <c r="D4115">
        <f>_xlfn.XLOOKUP(C4115,kamus!$B$2:$B$87,kamus!$J$2:$J$87,"dihapus",0,1)</f>
        <v>0</v>
      </c>
      <c r="E4115">
        <f t="shared" si="452"/>
        <v>0</v>
      </c>
      <c r="F4115" s="14">
        <v>43800</v>
      </c>
      <c r="G4115" s="1">
        <f t="shared" si="453"/>
        <v>12</v>
      </c>
      <c r="H4115" s="1">
        <f t="shared" si="454"/>
        <v>2019</v>
      </c>
      <c r="I4115">
        <v>0</v>
      </c>
      <c r="J4115">
        <v>0</v>
      </c>
      <c r="K4115">
        <f t="shared" si="448"/>
        <v>0</v>
      </c>
      <c r="L4115">
        <v>7087</v>
      </c>
      <c r="M4115" s="6">
        <f t="shared" si="449"/>
        <v>0</v>
      </c>
      <c r="N4115" s="6">
        <f t="shared" si="450"/>
        <v>0</v>
      </c>
      <c r="O4115" s="6">
        <f t="shared" si="451"/>
        <v>0</v>
      </c>
      <c r="Q4115">
        <f>_xlfn.XLOOKUP(C4115&amp;G4115&amp;H4115,covid!$E$2:$E$2184,covid!$D$2:$D$2184,0,0,1)</f>
        <v>0</v>
      </c>
    </row>
    <row r="4116" spans="1:17" x14ac:dyDescent="0.3">
      <c r="A4116">
        <f>_xlfn.XLOOKUP(C4116,kamus!$B$2:$B$87,kamus!$A$2:$A$87,0,0,1)</f>
        <v>27</v>
      </c>
      <c r="B4116" t="str">
        <f>_xlfn.XLOOKUP(C4116,kamus!$B$2:$B$87,kamus!$D$2:$D$87,"dihapus",0,1)</f>
        <v>Kalasan</v>
      </c>
      <c r="C4116" t="s">
        <v>235</v>
      </c>
      <c r="D4116">
        <f>_xlfn.XLOOKUP(C4116,kamus!$B$2:$B$87,kamus!$J$2:$J$87,"dihapus",0,1)</f>
        <v>1</v>
      </c>
      <c r="E4116">
        <f t="shared" si="452"/>
        <v>0</v>
      </c>
      <c r="F4116" s="14">
        <v>43800</v>
      </c>
      <c r="G4116" s="1">
        <f t="shared" si="453"/>
        <v>12</v>
      </c>
      <c r="H4116" s="1">
        <f t="shared" si="454"/>
        <v>2019</v>
      </c>
      <c r="I4116">
        <v>0</v>
      </c>
      <c r="J4116">
        <v>2</v>
      </c>
      <c r="K4116">
        <f t="shared" si="448"/>
        <v>2</v>
      </c>
      <c r="L4116">
        <v>38337</v>
      </c>
      <c r="M4116" s="6">
        <f t="shared" si="449"/>
        <v>0</v>
      </c>
      <c r="N4116" s="6">
        <f t="shared" si="450"/>
        <v>5.2168922972585232</v>
      </c>
      <c r="O4116" s="6">
        <f t="shared" si="451"/>
        <v>5.2168922972585232</v>
      </c>
      <c r="Q4116">
        <f>_xlfn.XLOOKUP(C4116&amp;G4116&amp;H4116,covid!$E$2:$E$2184,covid!$D$2:$D$2184,0,0,1)</f>
        <v>0</v>
      </c>
    </row>
    <row r="4117" spans="1:17" x14ac:dyDescent="0.3">
      <c r="A4117">
        <f>_xlfn.XLOOKUP(C4117,kamus!$B$2:$B$87,kamus!$A$2:$A$87,0,0,1)</f>
        <v>28</v>
      </c>
      <c r="B4117" t="str">
        <f>_xlfn.XLOOKUP(C4117,kamus!$B$2:$B$87,kamus!$D$2:$D$87,"dihapus",0,1)</f>
        <v>Kalasan</v>
      </c>
      <c r="C4117" t="s">
        <v>239</v>
      </c>
      <c r="D4117">
        <f>_xlfn.XLOOKUP(C4117,kamus!$B$2:$B$87,kamus!$J$2:$J$87,"dihapus",0,1)</f>
        <v>0</v>
      </c>
      <c r="E4117">
        <f t="shared" si="452"/>
        <v>0</v>
      </c>
      <c r="F4117" s="14">
        <v>43800</v>
      </c>
      <c r="G4117" s="1">
        <f t="shared" si="453"/>
        <v>12</v>
      </c>
      <c r="H4117" s="1">
        <f t="shared" si="454"/>
        <v>2019</v>
      </c>
      <c r="I4117">
        <v>1</v>
      </c>
      <c r="J4117">
        <v>0</v>
      </c>
      <c r="K4117">
        <f t="shared" si="448"/>
        <v>1</v>
      </c>
      <c r="L4117">
        <v>13744</v>
      </c>
      <c r="M4117" s="6">
        <f t="shared" si="449"/>
        <v>7.2759022118742722</v>
      </c>
      <c r="N4117" s="6">
        <f t="shared" si="450"/>
        <v>0</v>
      </c>
      <c r="O4117" s="6">
        <f t="shared" si="451"/>
        <v>7.2759022118742722</v>
      </c>
      <c r="Q4117">
        <f>_xlfn.XLOOKUP(C4117&amp;G4117&amp;H4117,covid!$E$2:$E$2184,covid!$D$2:$D$2184,0,0,1)</f>
        <v>0</v>
      </c>
    </row>
    <row r="4118" spans="1:17" x14ac:dyDescent="0.3">
      <c r="A4118">
        <f>_xlfn.XLOOKUP(C4118,kamus!$B$2:$B$87,kamus!$A$2:$A$87,0,0,1)</f>
        <v>25</v>
      </c>
      <c r="B4118" t="str">
        <f>_xlfn.XLOOKUP(C4118,kamus!$B$2:$B$87,kamus!$D$2:$D$87,"dihapus",0,1)</f>
        <v>Kalasan</v>
      </c>
      <c r="C4118" t="s">
        <v>265</v>
      </c>
      <c r="D4118">
        <f>_xlfn.XLOOKUP(C4118,kamus!$B$2:$B$87,kamus!$J$2:$J$87,"dihapus",0,1)</f>
        <v>1</v>
      </c>
      <c r="E4118">
        <f t="shared" si="452"/>
        <v>0</v>
      </c>
      <c r="F4118" s="14">
        <v>43800</v>
      </c>
      <c r="G4118" s="1">
        <f t="shared" si="453"/>
        <v>12</v>
      </c>
      <c r="H4118" s="1">
        <f t="shared" si="454"/>
        <v>2019</v>
      </c>
      <c r="I4118">
        <v>0</v>
      </c>
      <c r="J4118">
        <v>2</v>
      </c>
      <c r="K4118">
        <f t="shared" si="448"/>
        <v>2</v>
      </c>
      <c r="L4118">
        <v>17169</v>
      </c>
      <c r="M4118" s="6">
        <f t="shared" si="449"/>
        <v>0</v>
      </c>
      <c r="N4118" s="6">
        <f t="shared" si="450"/>
        <v>11.648902090977925</v>
      </c>
      <c r="O4118" s="6">
        <f t="shared" si="451"/>
        <v>11.648902090977925</v>
      </c>
      <c r="Q4118">
        <f>_xlfn.XLOOKUP(C4118&amp;G4118&amp;H4118,covid!$E$2:$E$2184,covid!$D$2:$D$2184,0,0,1)</f>
        <v>0</v>
      </c>
    </row>
    <row r="4119" spans="1:17" x14ac:dyDescent="0.3">
      <c r="A4119">
        <f>_xlfn.XLOOKUP(C4119,kamus!$B$2:$B$87,kamus!$A$2:$A$87,0,0,1)</f>
        <v>26</v>
      </c>
      <c r="B4119" t="str">
        <f>_xlfn.XLOOKUP(C4119,kamus!$B$2:$B$87,kamus!$D$2:$D$87,"dihapus",0,1)</f>
        <v>Kalasan</v>
      </c>
      <c r="C4119" t="s">
        <v>269</v>
      </c>
      <c r="D4119">
        <f>_xlfn.XLOOKUP(C4119,kamus!$B$2:$B$87,kamus!$J$2:$J$87,"dihapus",0,1)</f>
        <v>1</v>
      </c>
      <c r="E4119">
        <f t="shared" si="452"/>
        <v>0</v>
      </c>
      <c r="F4119" s="14">
        <v>43800</v>
      </c>
      <c r="G4119" s="1">
        <f t="shared" si="453"/>
        <v>12</v>
      </c>
      <c r="H4119" s="1">
        <f t="shared" si="454"/>
        <v>2019</v>
      </c>
      <c r="I4119">
        <v>0</v>
      </c>
      <c r="J4119">
        <v>0</v>
      </c>
      <c r="K4119">
        <f t="shared" si="448"/>
        <v>0</v>
      </c>
      <c r="L4119">
        <v>18588</v>
      </c>
      <c r="M4119" s="6">
        <f t="shared" si="449"/>
        <v>0</v>
      </c>
      <c r="N4119" s="6">
        <f t="shared" si="450"/>
        <v>0</v>
      </c>
      <c r="O4119" s="6">
        <f t="shared" si="451"/>
        <v>0</v>
      </c>
      <c r="Q4119">
        <f>_xlfn.XLOOKUP(C4119&amp;G4119&amp;H4119,covid!$E$2:$E$2184,covid!$D$2:$D$2184,0,0,1)</f>
        <v>0</v>
      </c>
    </row>
    <row r="4120" spans="1:17" x14ac:dyDescent="0.3">
      <c r="A4120">
        <f>_xlfn.XLOOKUP(C4120,kamus!$B$2:$B$87,kamus!$A$2:$A$87,0,0,1)</f>
        <v>33</v>
      </c>
      <c r="B4120" t="str">
        <f>_xlfn.XLOOKUP(C4120,kamus!$B$2:$B$87,kamus!$D$2:$D$87,"dihapus",0,1)</f>
        <v>Minggir</v>
      </c>
      <c r="C4120" t="s">
        <v>241</v>
      </c>
      <c r="D4120">
        <f>_xlfn.XLOOKUP(C4120,kamus!$B$2:$B$87,kamus!$J$2:$J$87,"dihapus",0,1)</f>
        <v>0</v>
      </c>
      <c r="E4120">
        <f t="shared" si="452"/>
        <v>0</v>
      </c>
      <c r="F4120" s="14">
        <v>43800</v>
      </c>
      <c r="G4120" s="1">
        <f t="shared" si="453"/>
        <v>12</v>
      </c>
      <c r="H4120" s="1">
        <f t="shared" si="454"/>
        <v>2019</v>
      </c>
      <c r="I4120">
        <v>0</v>
      </c>
      <c r="J4120">
        <v>0</v>
      </c>
      <c r="K4120">
        <f t="shared" si="448"/>
        <v>0</v>
      </c>
      <c r="L4120">
        <v>8300</v>
      </c>
      <c r="M4120" s="6">
        <f t="shared" si="449"/>
        <v>0</v>
      </c>
      <c r="N4120" s="6">
        <f t="shared" si="450"/>
        <v>0</v>
      </c>
      <c r="O4120" s="6">
        <f t="shared" si="451"/>
        <v>0</v>
      </c>
      <c r="Q4120">
        <f>_xlfn.XLOOKUP(C4120&amp;G4120&amp;H4120,covid!$E$2:$E$2184,covid!$D$2:$D$2184,0,0,1)</f>
        <v>0</v>
      </c>
    </row>
    <row r="4121" spans="1:17" x14ac:dyDescent="0.3">
      <c r="A4121">
        <f>_xlfn.XLOOKUP(C4121,kamus!$B$2:$B$87,kamus!$A$2:$A$87,0,0,1)</f>
        <v>31</v>
      </c>
      <c r="B4121" t="str">
        <f>_xlfn.XLOOKUP(C4121,kamus!$B$2:$B$87,kamus!$D$2:$D$87,"dihapus",0,1)</f>
        <v>Minggir</v>
      </c>
      <c r="C4121" t="s">
        <v>242</v>
      </c>
      <c r="D4121">
        <f>_xlfn.XLOOKUP(C4121,kamus!$B$2:$B$87,kamus!$J$2:$J$87,"dihapus",0,1)</f>
        <v>0</v>
      </c>
      <c r="E4121">
        <f t="shared" si="452"/>
        <v>0</v>
      </c>
      <c r="F4121" s="14">
        <v>43800</v>
      </c>
      <c r="G4121" s="1">
        <f t="shared" si="453"/>
        <v>12</v>
      </c>
      <c r="H4121" s="1">
        <f t="shared" si="454"/>
        <v>2019</v>
      </c>
      <c r="I4121">
        <v>0</v>
      </c>
      <c r="J4121">
        <v>0</v>
      </c>
      <c r="K4121">
        <f t="shared" si="448"/>
        <v>0</v>
      </c>
      <c r="L4121">
        <v>3637</v>
      </c>
      <c r="M4121" s="6">
        <f t="shared" si="449"/>
        <v>0</v>
      </c>
      <c r="N4121" s="6">
        <f t="shared" si="450"/>
        <v>0</v>
      </c>
      <c r="O4121" s="6">
        <f t="shared" si="451"/>
        <v>0</v>
      </c>
      <c r="Q4121">
        <f>_xlfn.XLOOKUP(C4121&amp;G4121&amp;H4121,covid!$E$2:$E$2184,covid!$D$2:$D$2184,0,0,1)</f>
        <v>0</v>
      </c>
    </row>
    <row r="4122" spans="1:17" x14ac:dyDescent="0.3">
      <c r="A4122">
        <f>_xlfn.XLOOKUP(C4122,kamus!$B$2:$B$87,kamus!$A$2:$A$87,0,0,1)</f>
        <v>32</v>
      </c>
      <c r="B4122" t="str">
        <f>_xlfn.XLOOKUP(C4122,kamus!$B$2:$B$87,kamus!$D$2:$D$87,"dihapus",0,1)</f>
        <v>Minggir</v>
      </c>
      <c r="C4122" t="s">
        <v>243</v>
      </c>
      <c r="D4122">
        <f>_xlfn.XLOOKUP(C4122,kamus!$B$2:$B$87,kamus!$J$2:$J$87,"dihapus",0,1)</f>
        <v>0</v>
      </c>
      <c r="E4122">
        <f t="shared" si="452"/>
        <v>0</v>
      </c>
      <c r="F4122" s="14">
        <v>43800</v>
      </c>
      <c r="G4122" s="1">
        <f t="shared" si="453"/>
        <v>12</v>
      </c>
      <c r="H4122" s="1">
        <f t="shared" si="454"/>
        <v>2019</v>
      </c>
      <c r="I4122">
        <v>0</v>
      </c>
      <c r="J4122">
        <v>0</v>
      </c>
      <c r="K4122">
        <f t="shared" si="448"/>
        <v>0</v>
      </c>
      <c r="L4122">
        <v>7033</v>
      </c>
      <c r="M4122" s="6">
        <f t="shared" si="449"/>
        <v>0</v>
      </c>
      <c r="N4122" s="6">
        <f t="shared" si="450"/>
        <v>0</v>
      </c>
      <c r="O4122" s="6">
        <f t="shared" si="451"/>
        <v>0</v>
      </c>
      <c r="Q4122">
        <f>_xlfn.XLOOKUP(C4122&amp;G4122&amp;H4122,covid!$E$2:$E$2184,covid!$D$2:$D$2184,0,0,1)</f>
        <v>0</v>
      </c>
    </row>
    <row r="4123" spans="1:17" x14ac:dyDescent="0.3">
      <c r="A4123">
        <f>_xlfn.XLOOKUP(C4123,kamus!$B$2:$B$87,kamus!$A$2:$A$87,0,0,1)</f>
        <v>30</v>
      </c>
      <c r="B4123" t="str">
        <f>_xlfn.XLOOKUP(C4123,kamus!$B$2:$B$87,kamus!$D$2:$D$87,"dihapus",0,1)</f>
        <v>Minggir</v>
      </c>
      <c r="C4123" t="s">
        <v>244</v>
      </c>
      <c r="D4123">
        <f>_xlfn.XLOOKUP(C4123,kamus!$B$2:$B$87,kamus!$J$2:$J$87,"dihapus",0,1)</f>
        <v>0</v>
      </c>
      <c r="E4123">
        <f t="shared" si="452"/>
        <v>0</v>
      </c>
      <c r="F4123" s="14">
        <v>43800</v>
      </c>
      <c r="G4123" s="1">
        <f t="shared" si="453"/>
        <v>12</v>
      </c>
      <c r="H4123" s="1">
        <f t="shared" si="454"/>
        <v>2019</v>
      </c>
      <c r="I4123">
        <v>0</v>
      </c>
      <c r="J4123">
        <v>0</v>
      </c>
      <c r="K4123">
        <f t="shared" si="448"/>
        <v>0</v>
      </c>
      <c r="L4123">
        <v>8777</v>
      </c>
      <c r="M4123" s="6">
        <f t="shared" si="449"/>
        <v>0</v>
      </c>
      <c r="N4123" s="6">
        <f t="shared" si="450"/>
        <v>0</v>
      </c>
      <c r="O4123" s="6">
        <f t="shared" si="451"/>
        <v>0</v>
      </c>
      <c r="Q4123">
        <f>_xlfn.XLOOKUP(C4123&amp;G4123&amp;H4123,covid!$E$2:$E$2184,covid!$D$2:$D$2184,0,0,1)</f>
        <v>0</v>
      </c>
    </row>
    <row r="4124" spans="1:17" x14ac:dyDescent="0.3">
      <c r="A4124">
        <f>_xlfn.XLOOKUP(C4124,kamus!$B$2:$B$87,kamus!$A$2:$A$87,0,0,1)</f>
        <v>29</v>
      </c>
      <c r="B4124" t="str">
        <f>_xlfn.XLOOKUP(C4124,kamus!$B$2:$B$87,kamus!$D$2:$D$87,"dihapus",0,1)</f>
        <v>Minggir</v>
      </c>
      <c r="C4124" t="s">
        <v>245</v>
      </c>
      <c r="D4124">
        <f>_xlfn.XLOOKUP(C4124,kamus!$B$2:$B$87,kamus!$J$2:$J$87,"dihapus",0,1)</f>
        <v>0</v>
      </c>
      <c r="E4124">
        <f t="shared" si="452"/>
        <v>0</v>
      </c>
      <c r="F4124" s="14">
        <v>43800</v>
      </c>
      <c r="G4124" s="1">
        <f t="shared" si="453"/>
        <v>12</v>
      </c>
      <c r="H4124" s="1">
        <f t="shared" si="454"/>
        <v>2019</v>
      </c>
      <c r="I4124">
        <v>0</v>
      </c>
      <c r="J4124">
        <v>0</v>
      </c>
      <c r="K4124">
        <f t="shared" si="448"/>
        <v>0</v>
      </c>
      <c r="L4124">
        <v>5165</v>
      </c>
      <c r="M4124" s="6">
        <f t="shared" si="449"/>
        <v>0</v>
      </c>
      <c r="N4124" s="6">
        <f t="shared" si="450"/>
        <v>0</v>
      </c>
      <c r="O4124" s="6">
        <f t="shared" si="451"/>
        <v>0</v>
      </c>
      <c r="Q4124">
        <f>_xlfn.XLOOKUP(C4124&amp;G4124&amp;H4124,covid!$E$2:$E$2184,covid!$D$2:$D$2184,0,0,1)</f>
        <v>0</v>
      </c>
    </row>
    <row r="4125" spans="1:17" x14ac:dyDescent="0.3">
      <c r="A4125">
        <f>_xlfn.XLOOKUP(C4125,kamus!$B$2:$B$87,kamus!$A$2:$A$87,0,0,1)</f>
        <v>35</v>
      </c>
      <c r="B4125" t="str">
        <f>_xlfn.XLOOKUP(C4125,kamus!$B$2:$B$87,kamus!$D$2:$D$87,"dihapus",0,1)</f>
        <v>Mlati 1</v>
      </c>
      <c r="C4125" t="s">
        <v>240</v>
      </c>
      <c r="D4125">
        <f>_xlfn.XLOOKUP(C4125,kamus!$B$2:$B$87,kamus!$J$2:$J$87,"dihapus",0,1)</f>
        <v>1</v>
      </c>
      <c r="E4125">
        <f t="shared" si="452"/>
        <v>0</v>
      </c>
      <c r="F4125" s="14">
        <v>43800</v>
      </c>
      <c r="G4125" s="1">
        <f t="shared" si="453"/>
        <v>12</v>
      </c>
      <c r="H4125" s="1">
        <f t="shared" si="454"/>
        <v>2019</v>
      </c>
      <c r="I4125">
        <v>0</v>
      </c>
      <c r="J4125">
        <v>1</v>
      </c>
      <c r="K4125">
        <f t="shared" si="448"/>
        <v>1</v>
      </c>
      <c r="L4125">
        <v>18886</v>
      </c>
      <c r="M4125" s="6">
        <f t="shared" si="449"/>
        <v>0</v>
      </c>
      <c r="N4125" s="6">
        <f t="shared" si="450"/>
        <v>5.2949274594938043</v>
      </c>
      <c r="O4125" s="6">
        <f t="shared" si="451"/>
        <v>5.2949274594938043</v>
      </c>
      <c r="Q4125">
        <f>_xlfn.XLOOKUP(C4125&amp;G4125&amp;H4125,covid!$E$2:$E$2184,covid!$D$2:$D$2184,0,0,1)</f>
        <v>0</v>
      </c>
    </row>
    <row r="4126" spans="1:17" x14ac:dyDescent="0.3">
      <c r="A4126">
        <f>_xlfn.XLOOKUP(C4126,kamus!$B$2:$B$87,kamus!$A$2:$A$87,0,0,1)</f>
        <v>34</v>
      </c>
      <c r="B4126" t="str">
        <f>_xlfn.XLOOKUP(C4126,kamus!$B$2:$B$87,kamus!$D$2:$D$87,"dihapus",0,1)</f>
        <v>Mlati 1</v>
      </c>
      <c r="C4126" t="s">
        <v>254</v>
      </c>
      <c r="D4126">
        <f>_xlfn.XLOOKUP(C4126,kamus!$B$2:$B$87,kamus!$J$2:$J$87,"dihapus",0,1)</f>
        <v>1</v>
      </c>
      <c r="E4126">
        <f t="shared" si="452"/>
        <v>0</v>
      </c>
      <c r="F4126" s="14">
        <v>43800</v>
      </c>
      <c r="G4126" s="1">
        <f t="shared" si="453"/>
        <v>12</v>
      </c>
      <c r="H4126" s="1">
        <f t="shared" si="454"/>
        <v>2019</v>
      </c>
      <c r="I4126">
        <v>1</v>
      </c>
      <c r="J4126">
        <v>1</v>
      </c>
      <c r="K4126">
        <f t="shared" si="448"/>
        <v>2</v>
      </c>
      <c r="L4126">
        <v>35345</v>
      </c>
      <c r="M4126" s="6">
        <f t="shared" si="449"/>
        <v>2.8292544914415054</v>
      </c>
      <c r="N4126" s="6">
        <f t="shared" si="450"/>
        <v>2.8292544914415054</v>
      </c>
      <c r="O4126" s="6">
        <f t="shared" si="451"/>
        <v>5.6585089828830109</v>
      </c>
      <c r="Q4126">
        <f>_xlfn.XLOOKUP(C4126&amp;G4126&amp;H4126,covid!$E$2:$E$2184,covid!$D$2:$D$2184,0,0,1)</f>
        <v>0</v>
      </c>
    </row>
    <row r="4127" spans="1:17" x14ac:dyDescent="0.3">
      <c r="A4127">
        <f>_xlfn.XLOOKUP(C4127,kamus!$B$2:$B$87,kamus!$A$2:$A$87,0,0,1)</f>
        <v>38</v>
      </c>
      <c r="B4127" t="str">
        <f>_xlfn.XLOOKUP(C4127,kamus!$B$2:$B$87,kamus!$D$2:$D$87,"dihapus",0,1)</f>
        <v>Mlati 2</v>
      </c>
      <c r="C4127" t="s">
        <v>258</v>
      </c>
      <c r="D4127">
        <f>_xlfn.XLOOKUP(C4127,kamus!$B$2:$B$87,kamus!$J$2:$J$87,"dihapus",0,1)</f>
        <v>0</v>
      </c>
      <c r="E4127">
        <f t="shared" si="452"/>
        <v>0</v>
      </c>
      <c r="F4127" s="14">
        <v>43800</v>
      </c>
      <c r="G4127" s="1">
        <f t="shared" si="453"/>
        <v>12</v>
      </c>
      <c r="H4127" s="1">
        <f t="shared" si="454"/>
        <v>2019</v>
      </c>
      <c r="I4127">
        <v>0</v>
      </c>
      <c r="J4127">
        <v>0</v>
      </c>
      <c r="K4127">
        <f t="shared" si="448"/>
        <v>0</v>
      </c>
      <c r="L4127">
        <v>16653</v>
      </c>
      <c r="M4127" s="6">
        <f t="shared" si="449"/>
        <v>0</v>
      </c>
      <c r="N4127" s="6">
        <f t="shared" si="450"/>
        <v>0</v>
      </c>
      <c r="O4127" s="6">
        <f t="shared" si="451"/>
        <v>0</v>
      </c>
      <c r="Q4127">
        <f>_xlfn.XLOOKUP(C4127&amp;G4127&amp;H4127,covid!$E$2:$E$2184,covid!$D$2:$D$2184,0,0,1)</f>
        <v>0</v>
      </c>
    </row>
    <row r="4128" spans="1:17" x14ac:dyDescent="0.3">
      <c r="A4128">
        <f>_xlfn.XLOOKUP(C4128,kamus!$B$2:$B$87,kamus!$A$2:$A$87,0,0,1)</f>
        <v>36</v>
      </c>
      <c r="B4128" t="str">
        <f>_xlfn.XLOOKUP(C4128,kamus!$B$2:$B$87,kamus!$D$2:$D$87,"dihapus",0,1)</f>
        <v>Mlati 2</v>
      </c>
      <c r="C4128" t="s">
        <v>268</v>
      </c>
      <c r="D4128">
        <f>_xlfn.XLOOKUP(C4128,kamus!$B$2:$B$87,kamus!$J$2:$J$87,"dihapus",0,1)</f>
        <v>1</v>
      </c>
      <c r="E4128">
        <f t="shared" si="452"/>
        <v>0</v>
      </c>
      <c r="F4128" s="14">
        <v>43800</v>
      </c>
      <c r="G4128" s="1">
        <f t="shared" si="453"/>
        <v>12</v>
      </c>
      <c r="H4128" s="1">
        <f t="shared" si="454"/>
        <v>2019</v>
      </c>
      <c r="I4128">
        <v>1</v>
      </c>
      <c r="J4128">
        <v>0</v>
      </c>
      <c r="K4128">
        <f t="shared" si="448"/>
        <v>1</v>
      </c>
      <c r="L4128">
        <v>11526</v>
      </c>
      <c r="M4128" s="6">
        <f t="shared" si="449"/>
        <v>8.676036786395974</v>
      </c>
      <c r="N4128" s="6">
        <f t="shared" si="450"/>
        <v>0</v>
      </c>
      <c r="O4128" s="6">
        <f t="shared" si="451"/>
        <v>8.676036786395974</v>
      </c>
      <c r="Q4128">
        <f>_xlfn.XLOOKUP(C4128&amp;G4128&amp;H4128,covid!$E$2:$E$2184,covid!$D$2:$D$2184,0,0,1)</f>
        <v>0</v>
      </c>
    </row>
    <row r="4129" spans="1:17" x14ac:dyDescent="0.3">
      <c r="A4129">
        <f>_xlfn.XLOOKUP(C4129,kamus!$B$2:$B$87,kamus!$A$2:$A$87,0,0,1)</f>
        <v>37</v>
      </c>
      <c r="B4129" t="str">
        <f>_xlfn.XLOOKUP(C4129,kamus!$B$2:$B$87,kamus!$D$2:$D$87,"dihapus",0,1)</f>
        <v>Mlati 2</v>
      </c>
      <c r="C4129" t="s">
        <v>270</v>
      </c>
      <c r="D4129">
        <f>_xlfn.XLOOKUP(C4129,kamus!$B$2:$B$87,kamus!$J$2:$J$87,"dihapus",0,1)</f>
        <v>1</v>
      </c>
      <c r="E4129">
        <f t="shared" si="452"/>
        <v>0</v>
      </c>
      <c r="F4129" s="14">
        <v>43800</v>
      </c>
      <c r="G4129" s="1">
        <f t="shared" si="453"/>
        <v>12</v>
      </c>
      <c r="H4129" s="1">
        <f t="shared" si="454"/>
        <v>2019</v>
      </c>
      <c r="I4129">
        <v>2</v>
      </c>
      <c r="J4129">
        <v>0</v>
      </c>
      <c r="K4129">
        <f t="shared" si="448"/>
        <v>2</v>
      </c>
      <c r="L4129">
        <v>13694</v>
      </c>
      <c r="M4129" s="6">
        <f t="shared" si="449"/>
        <v>14.604936468526361</v>
      </c>
      <c r="N4129" s="6">
        <f t="shared" si="450"/>
        <v>0</v>
      </c>
      <c r="O4129" s="6">
        <f t="shared" si="451"/>
        <v>14.604936468526361</v>
      </c>
      <c r="Q4129">
        <f>_xlfn.XLOOKUP(C4129&amp;G4129&amp;H4129,covid!$E$2:$E$2184,covid!$D$2:$D$2184,0,0,1)</f>
        <v>0</v>
      </c>
    </row>
    <row r="4130" spans="1:17" x14ac:dyDescent="0.3">
      <c r="A4130">
        <f>_xlfn.XLOOKUP(C4130,kamus!$B$2:$B$87,kamus!$A$2:$A$87,0,0,1)</f>
        <v>39</v>
      </c>
      <c r="B4130" t="str">
        <f>_xlfn.XLOOKUP(C4130,kamus!$B$2:$B$87,kamus!$D$2:$D$87,"dihapus",0,1)</f>
        <v>Moyudan</v>
      </c>
      <c r="C4130" t="s">
        <v>259</v>
      </c>
      <c r="D4130">
        <f>_xlfn.XLOOKUP(C4130,kamus!$B$2:$B$87,kamus!$J$2:$J$87,"dihapus",0,1)</f>
        <v>0</v>
      </c>
      <c r="E4130">
        <f t="shared" si="452"/>
        <v>0</v>
      </c>
      <c r="F4130" s="14">
        <v>43800</v>
      </c>
      <c r="G4130" s="1">
        <f t="shared" si="453"/>
        <v>12</v>
      </c>
      <c r="H4130" s="1">
        <f t="shared" si="454"/>
        <v>2019</v>
      </c>
      <c r="I4130">
        <v>0</v>
      </c>
      <c r="J4130">
        <v>0</v>
      </c>
      <c r="K4130">
        <f t="shared" si="448"/>
        <v>0</v>
      </c>
      <c r="L4130">
        <v>11875</v>
      </c>
      <c r="M4130" s="6">
        <f t="shared" si="449"/>
        <v>0</v>
      </c>
      <c r="N4130" s="6">
        <f t="shared" si="450"/>
        <v>0</v>
      </c>
      <c r="O4130" s="6">
        <f t="shared" si="451"/>
        <v>0</v>
      </c>
      <c r="Q4130">
        <f>_xlfn.XLOOKUP(C4130&amp;G4130&amp;H4130,covid!$E$2:$E$2184,covid!$D$2:$D$2184,0,0,1)</f>
        <v>0</v>
      </c>
    </row>
    <row r="4131" spans="1:17" x14ac:dyDescent="0.3">
      <c r="A4131">
        <f>_xlfn.XLOOKUP(C4131,kamus!$B$2:$B$87,kamus!$A$2:$A$87,0,0,1)</f>
        <v>42</v>
      </c>
      <c r="B4131" t="str">
        <f>_xlfn.XLOOKUP(C4131,kamus!$B$2:$B$87,kamus!$D$2:$D$87,"dihapus",0,1)</f>
        <v>Moyudan</v>
      </c>
      <c r="C4131" t="s">
        <v>260</v>
      </c>
      <c r="D4131">
        <f>_xlfn.XLOOKUP(C4131,kamus!$B$2:$B$87,kamus!$J$2:$J$87,"dihapus",0,1)</f>
        <v>0</v>
      </c>
      <c r="E4131">
        <f t="shared" si="452"/>
        <v>0</v>
      </c>
      <c r="F4131" s="14">
        <v>43800</v>
      </c>
      <c r="G4131" s="1">
        <f t="shared" si="453"/>
        <v>12</v>
      </c>
      <c r="H4131" s="1">
        <f t="shared" si="454"/>
        <v>2019</v>
      </c>
      <c r="I4131">
        <v>0</v>
      </c>
      <c r="J4131">
        <v>0</v>
      </c>
      <c r="K4131">
        <f t="shared" si="448"/>
        <v>0</v>
      </c>
      <c r="L4131">
        <v>7197</v>
      </c>
      <c r="M4131" s="6">
        <f t="shared" si="449"/>
        <v>0</v>
      </c>
      <c r="N4131" s="6">
        <f t="shared" si="450"/>
        <v>0</v>
      </c>
      <c r="O4131" s="6">
        <f t="shared" si="451"/>
        <v>0</v>
      </c>
      <c r="Q4131">
        <f>_xlfn.XLOOKUP(C4131&amp;G4131&amp;H4131,covid!$E$2:$E$2184,covid!$D$2:$D$2184,0,0,1)</f>
        <v>0</v>
      </c>
    </row>
    <row r="4132" spans="1:17" x14ac:dyDescent="0.3">
      <c r="A4132">
        <f>_xlfn.XLOOKUP(C4132,kamus!$B$2:$B$87,kamus!$A$2:$A$87,0,0,1)</f>
        <v>41</v>
      </c>
      <c r="B4132" t="str">
        <f>_xlfn.XLOOKUP(C4132,kamus!$B$2:$B$87,kamus!$D$2:$D$87,"dihapus",0,1)</f>
        <v>Moyudan</v>
      </c>
      <c r="C4132" t="s">
        <v>262</v>
      </c>
      <c r="D4132">
        <f>_xlfn.XLOOKUP(C4132,kamus!$B$2:$B$87,kamus!$J$2:$J$87,"dihapus",0,1)</f>
        <v>0</v>
      </c>
      <c r="E4132">
        <f t="shared" si="452"/>
        <v>0</v>
      </c>
      <c r="F4132" s="14">
        <v>43800</v>
      </c>
      <c r="G4132" s="1">
        <f t="shared" si="453"/>
        <v>12</v>
      </c>
      <c r="H4132" s="1">
        <f t="shared" si="454"/>
        <v>2019</v>
      </c>
      <c r="I4132">
        <v>0</v>
      </c>
      <c r="J4132">
        <v>0</v>
      </c>
      <c r="K4132">
        <f t="shared" si="448"/>
        <v>0</v>
      </c>
      <c r="L4132">
        <v>6705</v>
      </c>
      <c r="M4132" s="6">
        <f t="shared" si="449"/>
        <v>0</v>
      </c>
      <c r="N4132" s="6">
        <f t="shared" si="450"/>
        <v>0</v>
      </c>
      <c r="O4132" s="6">
        <f t="shared" si="451"/>
        <v>0</v>
      </c>
      <c r="Q4132">
        <f>_xlfn.XLOOKUP(C4132&amp;G4132&amp;H4132,covid!$E$2:$E$2184,covid!$D$2:$D$2184,0,0,1)</f>
        <v>0</v>
      </c>
    </row>
    <row r="4133" spans="1:17" x14ac:dyDescent="0.3">
      <c r="A4133">
        <f>_xlfn.XLOOKUP(C4133,kamus!$B$2:$B$87,kamus!$A$2:$A$87,0,0,1)</f>
        <v>40</v>
      </c>
      <c r="B4133" t="str">
        <f>_xlfn.XLOOKUP(C4133,kamus!$B$2:$B$87,kamus!$D$2:$D$87,"dihapus",0,1)</f>
        <v>Moyudan</v>
      </c>
      <c r="C4133" t="s">
        <v>264</v>
      </c>
      <c r="D4133">
        <f>_xlfn.XLOOKUP(C4133,kamus!$B$2:$B$87,kamus!$J$2:$J$87,"dihapus",0,1)</f>
        <v>0</v>
      </c>
      <c r="E4133">
        <f t="shared" si="452"/>
        <v>0</v>
      </c>
      <c r="F4133" s="14">
        <v>43800</v>
      </c>
      <c r="G4133" s="1">
        <f t="shared" si="453"/>
        <v>12</v>
      </c>
      <c r="H4133" s="1">
        <f t="shared" si="454"/>
        <v>2019</v>
      </c>
      <c r="I4133">
        <v>0</v>
      </c>
      <c r="J4133">
        <v>0</v>
      </c>
      <c r="K4133">
        <f t="shared" si="448"/>
        <v>0</v>
      </c>
      <c r="L4133">
        <v>8347</v>
      </c>
      <c r="M4133" s="6">
        <f t="shared" si="449"/>
        <v>0</v>
      </c>
      <c r="N4133" s="6">
        <f t="shared" si="450"/>
        <v>0</v>
      </c>
      <c r="O4133" s="6">
        <f t="shared" si="451"/>
        <v>0</v>
      </c>
      <c r="Q4133">
        <f>_xlfn.XLOOKUP(C4133&amp;G4133&amp;H4133,covid!$E$2:$E$2184,covid!$D$2:$D$2184,0,0,1)</f>
        <v>0</v>
      </c>
    </row>
    <row r="4134" spans="1:17" x14ac:dyDescent="0.3">
      <c r="A4134">
        <f>_xlfn.XLOOKUP(C4134,kamus!$B$2:$B$87,kamus!$A$2:$A$87,0,0,1)</f>
        <v>43</v>
      </c>
      <c r="B4134" t="str">
        <f>_xlfn.XLOOKUP(C4134,kamus!$B$2:$B$87,kamus!$D$2:$D$87,"dihapus",0,1)</f>
        <v>Ngaglik 1</v>
      </c>
      <c r="C4134" t="s">
        <v>228</v>
      </c>
      <c r="D4134">
        <f>_xlfn.XLOOKUP(C4134,kamus!$B$2:$B$87,kamus!$J$2:$J$87,"dihapus",0,1)</f>
        <v>1</v>
      </c>
      <c r="E4134">
        <f t="shared" si="452"/>
        <v>0</v>
      </c>
      <c r="F4134" s="14">
        <v>43800</v>
      </c>
      <c r="G4134" s="1">
        <f t="shared" si="453"/>
        <v>12</v>
      </c>
      <c r="H4134" s="1">
        <f t="shared" si="454"/>
        <v>2019</v>
      </c>
      <c r="I4134">
        <v>0</v>
      </c>
      <c r="J4134">
        <v>0</v>
      </c>
      <c r="K4134">
        <f t="shared" si="448"/>
        <v>0</v>
      </c>
      <c r="L4134">
        <v>12705</v>
      </c>
      <c r="M4134" s="6">
        <f t="shared" si="449"/>
        <v>0</v>
      </c>
      <c r="N4134" s="6">
        <f t="shared" si="450"/>
        <v>0</v>
      </c>
      <c r="O4134" s="6">
        <f t="shared" si="451"/>
        <v>0</v>
      </c>
      <c r="Q4134">
        <f>_xlfn.XLOOKUP(C4134&amp;G4134&amp;H4134,covid!$E$2:$E$2184,covid!$D$2:$D$2184,0,0,1)</f>
        <v>0</v>
      </c>
    </row>
    <row r="4135" spans="1:17" x14ac:dyDescent="0.3">
      <c r="A4135">
        <f>_xlfn.XLOOKUP(C4135,kamus!$B$2:$B$87,kamus!$A$2:$A$87,0,0,1)</f>
        <v>44</v>
      </c>
      <c r="B4135" t="str">
        <f>_xlfn.XLOOKUP(C4135,kamus!$B$2:$B$87,kamus!$D$2:$D$87,"dihapus",0,1)</f>
        <v>Ngaglik 1</v>
      </c>
      <c r="C4135" t="s">
        <v>237</v>
      </c>
      <c r="D4135">
        <f>_xlfn.XLOOKUP(C4135,kamus!$B$2:$B$87,kamus!$J$2:$J$87,"dihapus",0,1)</f>
        <v>1</v>
      </c>
      <c r="E4135">
        <f t="shared" si="452"/>
        <v>0</v>
      </c>
      <c r="F4135" s="14">
        <v>43800</v>
      </c>
      <c r="G4135" s="1">
        <f t="shared" si="453"/>
        <v>12</v>
      </c>
      <c r="H4135" s="1">
        <f t="shared" si="454"/>
        <v>2019</v>
      </c>
      <c r="I4135">
        <v>0</v>
      </c>
      <c r="J4135">
        <v>0</v>
      </c>
      <c r="K4135">
        <f t="shared" si="448"/>
        <v>0</v>
      </c>
      <c r="L4135">
        <v>21934</v>
      </c>
      <c r="M4135" s="6">
        <f t="shared" si="449"/>
        <v>0</v>
      </c>
      <c r="N4135" s="6">
        <f t="shared" si="450"/>
        <v>0</v>
      </c>
      <c r="O4135" s="6">
        <f t="shared" si="451"/>
        <v>0</v>
      </c>
      <c r="Q4135">
        <f>_xlfn.XLOOKUP(C4135&amp;G4135&amp;H4135,covid!$E$2:$E$2184,covid!$D$2:$D$2184,0,0,1)</f>
        <v>0</v>
      </c>
    </row>
    <row r="4136" spans="1:17" x14ac:dyDescent="0.3">
      <c r="A4136">
        <f>_xlfn.XLOOKUP(C4136,kamus!$B$2:$B$87,kamus!$A$2:$A$87,0,0,1)</f>
        <v>45</v>
      </c>
      <c r="B4136" t="str">
        <f>_xlfn.XLOOKUP(C4136,kamus!$B$2:$B$87,kamus!$D$2:$D$87,"dihapus",0,1)</f>
        <v>Ngaglik 1</v>
      </c>
      <c r="C4136" t="s">
        <v>255</v>
      </c>
      <c r="D4136">
        <f>_xlfn.XLOOKUP(C4136,kamus!$B$2:$B$87,kamus!$J$2:$J$87,"dihapus",0,1)</f>
        <v>1</v>
      </c>
      <c r="E4136">
        <f t="shared" si="452"/>
        <v>0</v>
      </c>
      <c r="F4136" s="14">
        <v>43800</v>
      </c>
      <c r="G4136" s="1">
        <f t="shared" si="453"/>
        <v>12</v>
      </c>
      <c r="H4136" s="1">
        <f t="shared" si="454"/>
        <v>2019</v>
      </c>
      <c r="I4136">
        <v>0</v>
      </c>
      <c r="J4136">
        <v>0</v>
      </c>
      <c r="K4136">
        <f t="shared" si="448"/>
        <v>0</v>
      </c>
      <c r="L4136">
        <v>19793</v>
      </c>
      <c r="M4136" s="6">
        <f t="shared" si="449"/>
        <v>0</v>
      </c>
      <c r="N4136" s="6">
        <f t="shared" si="450"/>
        <v>0</v>
      </c>
      <c r="O4136" s="6">
        <f t="shared" si="451"/>
        <v>0</v>
      </c>
      <c r="Q4136">
        <f>_xlfn.XLOOKUP(C4136&amp;G4136&amp;H4136,covid!$E$2:$E$2184,covid!$D$2:$D$2184,0,0,1)</f>
        <v>0</v>
      </c>
    </row>
    <row r="4137" spans="1:17" x14ac:dyDescent="0.3">
      <c r="A4137">
        <f>_xlfn.XLOOKUP(C4137,kamus!$B$2:$B$87,kamus!$A$2:$A$87,0,0,1)</f>
        <v>48</v>
      </c>
      <c r="B4137" t="str">
        <f>_xlfn.XLOOKUP(C4137,kamus!$B$2:$B$87,kamus!$D$2:$D$87,"dihapus",0,1)</f>
        <v>Ngaglik 2</v>
      </c>
      <c r="C4137" t="s">
        <v>208</v>
      </c>
      <c r="D4137">
        <f>_xlfn.XLOOKUP(C4137,kamus!$B$2:$B$87,kamus!$J$2:$J$87,"dihapus",0,1)</f>
        <v>1</v>
      </c>
      <c r="E4137">
        <f t="shared" si="452"/>
        <v>0</v>
      </c>
      <c r="F4137" s="14">
        <v>43800</v>
      </c>
      <c r="G4137" s="1">
        <f t="shared" si="453"/>
        <v>12</v>
      </c>
      <c r="H4137" s="1">
        <f t="shared" si="454"/>
        <v>2019</v>
      </c>
      <c r="I4137">
        <v>0</v>
      </c>
      <c r="J4137">
        <v>0</v>
      </c>
      <c r="K4137">
        <f t="shared" si="448"/>
        <v>0</v>
      </c>
      <c r="L4137">
        <v>10447</v>
      </c>
      <c r="M4137" s="6">
        <f t="shared" si="449"/>
        <v>0</v>
      </c>
      <c r="N4137" s="6">
        <f t="shared" si="450"/>
        <v>0</v>
      </c>
      <c r="O4137" s="6">
        <f t="shared" si="451"/>
        <v>0</v>
      </c>
      <c r="Q4137">
        <f>_xlfn.XLOOKUP(C4137&amp;G4137&amp;H4137,covid!$E$2:$E$2184,covid!$D$2:$D$2184,0,0,1)</f>
        <v>0</v>
      </c>
    </row>
    <row r="4138" spans="1:17" x14ac:dyDescent="0.3">
      <c r="A4138">
        <f>_xlfn.XLOOKUP(C4138,kamus!$B$2:$B$87,kamus!$A$2:$A$87,0,0,1)</f>
        <v>47</v>
      </c>
      <c r="B4138" t="str">
        <f>_xlfn.XLOOKUP(C4138,kamus!$B$2:$B$87,kamus!$D$2:$D$87,"dihapus",0,1)</f>
        <v>Ngaglik 2</v>
      </c>
      <c r="C4138" t="s">
        <v>238</v>
      </c>
      <c r="D4138">
        <f>_xlfn.XLOOKUP(C4138,kamus!$B$2:$B$87,kamus!$J$2:$J$87,"dihapus",0,1)</f>
        <v>1</v>
      </c>
      <c r="E4138">
        <f t="shared" si="452"/>
        <v>0</v>
      </c>
      <c r="F4138" s="14">
        <v>43800</v>
      </c>
      <c r="G4138" s="1">
        <f t="shared" si="453"/>
        <v>12</v>
      </c>
      <c r="H4138" s="1">
        <f t="shared" si="454"/>
        <v>2019</v>
      </c>
      <c r="I4138">
        <v>0</v>
      </c>
      <c r="J4138">
        <v>0</v>
      </c>
      <c r="K4138">
        <f t="shared" si="448"/>
        <v>0</v>
      </c>
      <c r="L4138">
        <v>22367</v>
      </c>
      <c r="M4138" s="6">
        <f t="shared" si="449"/>
        <v>0</v>
      </c>
      <c r="N4138" s="6">
        <f t="shared" si="450"/>
        <v>0</v>
      </c>
      <c r="O4138" s="6">
        <f t="shared" si="451"/>
        <v>0</v>
      </c>
      <c r="Q4138">
        <f>_xlfn.XLOOKUP(C4138&amp;G4138&amp;H4138,covid!$E$2:$E$2184,covid!$D$2:$D$2184,0,0,1)</f>
        <v>0</v>
      </c>
    </row>
    <row r="4139" spans="1:17" x14ac:dyDescent="0.3">
      <c r="A4139">
        <f>_xlfn.XLOOKUP(C4139,kamus!$B$2:$B$87,kamus!$A$2:$A$87,0,0,1)</f>
        <v>46</v>
      </c>
      <c r="B4139" t="str">
        <f>_xlfn.XLOOKUP(C4139,kamus!$B$2:$B$87,kamus!$D$2:$D$87,"dihapus",0,1)</f>
        <v>Ngaglik 2</v>
      </c>
      <c r="C4139" t="s">
        <v>257</v>
      </c>
      <c r="D4139">
        <f>_xlfn.XLOOKUP(C4139,kamus!$B$2:$B$87,kamus!$J$2:$J$87,"dihapus",0,1)</f>
        <v>1</v>
      </c>
      <c r="E4139">
        <f t="shared" si="452"/>
        <v>0</v>
      </c>
      <c r="F4139" s="14">
        <v>43800</v>
      </c>
      <c r="G4139" s="1">
        <f t="shared" si="453"/>
        <v>12</v>
      </c>
      <c r="H4139" s="1">
        <f t="shared" si="454"/>
        <v>2019</v>
      </c>
      <c r="I4139">
        <v>0</v>
      </c>
      <c r="J4139">
        <v>0</v>
      </c>
      <c r="K4139">
        <f t="shared" si="448"/>
        <v>0</v>
      </c>
      <c r="L4139">
        <v>16910</v>
      </c>
      <c r="M4139" s="6">
        <f t="shared" si="449"/>
        <v>0</v>
      </c>
      <c r="N4139" s="6">
        <f t="shared" si="450"/>
        <v>0</v>
      </c>
      <c r="O4139" s="6">
        <f t="shared" si="451"/>
        <v>0</v>
      </c>
      <c r="Q4139">
        <f>_xlfn.XLOOKUP(C4139&amp;G4139&amp;H4139,covid!$E$2:$E$2184,covid!$D$2:$D$2184,0,0,1)</f>
        <v>0</v>
      </c>
    </row>
    <row r="4140" spans="1:17" x14ac:dyDescent="0.3">
      <c r="A4140">
        <f>_xlfn.XLOOKUP(C4140,kamus!$B$2:$B$87,kamus!$A$2:$A$87,0,0,1)</f>
        <v>50</v>
      </c>
      <c r="B4140" t="str">
        <f>_xlfn.XLOOKUP(C4140,kamus!$B$2:$B$87,kamus!$D$2:$D$87,"dihapus",0,1)</f>
        <v>Ngemplak 1</v>
      </c>
      <c r="C4140" t="s">
        <v>202</v>
      </c>
      <c r="D4140">
        <f>_xlfn.XLOOKUP(C4140,kamus!$B$2:$B$87,kamus!$J$2:$J$87,"dihapus",0,1)</f>
        <v>0</v>
      </c>
      <c r="E4140">
        <f t="shared" si="452"/>
        <v>0</v>
      </c>
      <c r="F4140" s="14">
        <v>43800</v>
      </c>
      <c r="G4140" s="1">
        <f t="shared" si="453"/>
        <v>12</v>
      </c>
      <c r="H4140" s="1">
        <f t="shared" si="454"/>
        <v>2019</v>
      </c>
      <c r="I4140">
        <v>0</v>
      </c>
      <c r="J4140">
        <v>0</v>
      </c>
      <c r="K4140">
        <f t="shared" si="448"/>
        <v>0</v>
      </c>
      <c r="L4140">
        <v>7988</v>
      </c>
      <c r="M4140" s="6">
        <f t="shared" si="449"/>
        <v>0</v>
      </c>
      <c r="N4140" s="6">
        <f t="shared" si="450"/>
        <v>0</v>
      </c>
      <c r="O4140" s="6">
        <f t="shared" si="451"/>
        <v>0</v>
      </c>
      <c r="Q4140">
        <f>_xlfn.XLOOKUP(C4140&amp;G4140&amp;H4140,covid!$E$2:$E$2184,covid!$D$2:$D$2184,0,0,1)</f>
        <v>0</v>
      </c>
    </row>
    <row r="4141" spans="1:17" x14ac:dyDescent="0.3">
      <c r="A4141">
        <f>_xlfn.XLOOKUP(C4141,kamus!$B$2:$B$87,kamus!$A$2:$A$87,0,0,1)</f>
        <v>51</v>
      </c>
      <c r="B4141" t="str">
        <f>_xlfn.XLOOKUP(C4141,kamus!$B$2:$B$87,kamus!$D$2:$D$87,"dihapus",0,1)</f>
        <v>Ngemplak 1</v>
      </c>
      <c r="C4141" t="s">
        <v>256</v>
      </c>
      <c r="D4141">
        <f>_xlfn.XLOOKUP(C4141,kamus!$B$2:$B$87,kamus!$J$2:$J$87,"dihapus",0,1)</f>
        <v>0</v>
      </c>
      <c r="E4141">
        <f t="shared" si="452"/>
        <v>0</v>
      </c>
      <c r="F4141" s="14">
        <v>43800</v>
      </c>
      <c r="G4141" s="1">
        <f t="shared" si="453"/>
        <v>12</v>
      </c>
      <c r="H4141" s="1">
        <f t="shared" si="454"/>
        <v>2019</v>
      </c>
      <c r="I4141">
        <v>0</v>
      </c>
      <c r="J4141">
        <v>0</v>
      </c>
      <c r="K4141">
        <f t="shared" si="448"/>
        <v>0</v>
      </c>
      <c r="L4141">
        <v>8208</v>
      </c>
      <c r="M4141" s="6">
        <f t="shared" si="449"/>
        <v>0</v>
      </c>
      <c r="N4141" s="6">
        <f t="shared" si="450"/>
        <v>0</v>
      </c>
      <c r="O4141" s="6">
        <f t="shared" si="451"/>
        <v>0</v>
      </c>
      <c r="Q4141">
        <f>_xlfn.XLOOKUP(C4141&amp;G4141&amp;H4141,covid!$E$2:$E$2184,covid!$D$2:$D$2184,0,0,1)</f>
        <v>0</v>
      </c>
    </row>
    <row r="4142" spans="1:17" x14ac:dyDescent="0.3">
      <c r="A4142">
        <f>_xlfn.XLOOKUP(C4142,kamus!$B$2:$B$87,kamus!$A$2:$A$87,0,0,1)</f>
        <v>49</v>
      </c>
      <c r="B4142" t="str">
        <f>_xlfn.XLOOKUP(C4142,kamus!$B$2:$B$87,kamus!$D$2:$D$87,"dihapus",0,1)</f>
        <v>Ngemplak 1</v>
      </c>
      <c r="C4142" t="s">
        <v>276</v>
      </c>
      <c r="D4142">
        <f>_xlfn.XLOOKUP(C4142,kamus!$B$2:$B$87,kamus!$J$2:$J$87,"dihapus",0,1)</f>
        <v>1</v>
      </c>
      <c r="E4142">
        <f t="shared" si="452"/>
        <v>0</v>
      </c>
      <c r="F4142" s="14">
        <v>43800</v>
      </c>
      <c r="G4142" s="1">
        <f t="shared" si="453"/>
        <v>12</v>
      </c>
      <c r="H4142" s="1">
        <f t="shared" si="454"/>
        <v>2019</v>
      </c>
      <c r="I4142">
        <v>0</v>
      </c>
      <c r="J4142">
        <v>0</v>
      </c>
      <c r="K4142">
        <f t="shared" si="448"/>
        <v>0</v>
      </c>
      <c r="L4142">
        <v>9697</v>
      </c>
      <c r="M4142" s="6">
        <f t="shared" si="449"/>
        <v>0</v>
      </c>
      <c r="N4142" s="6">
        <f t="shared" si="450"/>
        <v>0</v>
      </c>
      <c r="O4142" s="6">
        <f t="shared" si="451"/>
        <v>0</v>
      </c>
      <c r="Q4142">
        <f>_xlfn.XLOOKUP(C4142&amp;G4142&amp;H4142,covid!$E$2:$E$2184,covid!$D$2:$D$2184,0,0,1)</f>
        <v>0</v>
      </c>
    </row>
    <row r="4143" spans="1:17" x14ac:dyDescent="0.3">
      <c r="A4143">
        <f>_xlfn.XLOOKUP(C4143,kamus!$B$2:$B$87,kamus!$A$2:$A$87,0,0,1)</f>
        <v>52</v>
      </c>
      <c r="B4143" t="str">
        <f>_xlfn.XLOOKUP(C4143,kamus!$B$2:$B$87,kamus!$D$2:$D$87,"dihapus",0,1)</f>
        <v>Ngemplak 2</v>
      </c>
      <c r="C4143" t="s">
        <v>277</v>
      </c>
      <c r="D4143">
        <f>_xlfn.XLOOKUP(C4143,kamus!$B$2:$B$87,kamus!$J$2:$J$87,"dihapus",0,1)</f>
        <v>1</v>
      </c>
      <c r="E4143">
        <f t="shared" si="452"/>
        <v>0</v>
      </c>
      <c r="F4143" s="14">
        <v>43800</v>
      </c>
      <c r="G4143" s="1">
        <f t="shared" si="453"/>
        <v>12</v>
      </c>
      <c r="H4143" s="1">
        <f t="shared" si="454"/>
        <v>2019</v>
      </c>
      <c r="I4143">
        <v>0</v>
      </c>
      <c r="J4143">
        <v>0</v>
      </c>
      <c r="K4143">
        <f t="shared" si="448"/>
        <v>0</v>
      </c>
      <c r="L4143">
        <v>31636</v>
      </c>
      <c r="M4143" s="6">
        <f t="shared" si="449"/>
        <v>0</v>
      </c>
      <c r="N4143" s="6">
        <f t="shared" si="450"/>
        <v>0</v>
      </c>
      <c r="O4143" s="6">
        <f t="shared" si="451"/>
        <v>0</v>
      </c>
      <c r="Q4143">
        <f>_xlfn.XLOOKUP(C4143&amp;G4143&amp;H4143,covid!$E$2:$E$2184,covid!$D$2:$D$2184,0,0,1)</f>
        <v>0</v>
      </c>
    </row>
    <row r="4144" spans="1:17" x14ac:dyDescent="0.3">
      <c r="A4144">
        <f>_xlfn.XLOOKUP(C4144,kamus!$B$2:$B$87,kamus!$A$2:$A$87,0,0,1)</f>
        <v>53</v>
      </c>
      <c r="B4144" t="str">
        <f>_xlfn.XLOOKUP(C4144,kamus!$B$2:$B$87,kamus!$D$2:$D$87,"dihapus",0,1)</f>
        <v>Ngemplak 2</v>
      </c>
      <c r="C4144" t="s">
        <v>278</v>
      </c>
      <c r="D4144">
        <f>_xlfn.XLOOKUP(C4144,kamus!$B$2:$B$87,kamus!$J$2:$J$87,"dihapus",0,1)</f>
        <v>0</v>
      </c>
      <c r="E4144">
        <f t="shared" si="452"/>
        <v>0</v>
      </c>
      <c r="F4144" s="14">
        <v>43800</v>
      </c>
      <c r="G4144" s="1">
        <f t="shared" si="453"/>
        <v>12</v>
      </c>
      <c r="H4144" s="1">
        <f t="shared" si="454"/>
        <v>2019</v>
      </c>
      <c r="I4144">
        <v>0</v>
      </c>
      <c r="J4144">
        <v>0</v>
      </c>
      <c r="K4144">
        <f t="shared" si="448"/>
        <v>0</v>
      </c>
      <c r="L4144">
        <v>8894</v>
      </c>
      <c r="M4144" s="6">
        <f t="shared" si="449"/>
        <v>0</v>
      </c>
      <c r="N4144" s="6">
        <f t="shared" si="450"/>
        <v>0</v>
      </c>
      <c r="O4144" s="6">
        <f t="shared" si="451"/>
        <v>0</v>
      </c>
      <c r="Q4144">
        <f>_xlfn.XLOOKUP(C4144&amp;G4144&amp;H4144,covid!$E$2:$E$2184,covid!$D$2:$D$2184,0,0,1)</f>
        <v>0</v>
      </c>
    </row>
    <row r="4145" spans="1:17" x14ac:dyDescent="0.3">
      <c r="A4145">
        <f>_xlfn.XLOOKUP(C4145,kamus!$B$2:$B$87,kamus!$A$2:$A$87,0,0,1)</f>
        <v>57</v>
      </c>
      <c r="B4145" t="str">
        <f>_xlfn.XLOOKUP(C4145,kamus!$B$2:$B$87,kamus!$D$2:$D$87,"dihapus",0,1)</f>
        <v>Pakem</v>
      </c>
      <c r="C4145" t="s">
        <v>204</v>
      </c>
      <c r="D4145">
        <f>_xlfn.XLOOKUP(C4145,kamus!$B$2:$B$87,kamus!$J$2:$J$87,"dihapus",0,1)</f>
        <v>0</v>
      </c>
      <c r="E4145">
        <f t="shared" si="452"/>
        <v>0</v>
      </c>
      <c r="F4145" s="14">
        <v>43800</v>
      </c>
      <c r="G4145" s="1">
        <f t="shared" si="453"/>
        <v>12</v>
      </c>
      <c r="H4145" s="1">
        <f t="shared" si="454"/>
        <v>2019</v>
      </c>
      <c r="I4145">
        <v>0</v>
      </c>
      <c r="J4145">
        <v>0</v>
      </c>
      <c r="K4145">
        <f t="shared" si="448"/>
        <v>0</v>
      </c>
      <c r="L4145">
        <v>6864</v>
      </c>
      <c r="M4145" s="6">
        <f t="shared" si="449"/>
        <v>0</v>
      </c>
      <c r="N4145" s="6">
        <f t="shared" si="450"/>
        <v>0</v>
      </c>
      <c r="O4145" s="6">
        <f t="shared" si="451"/>
        <v>0</v>
      </c>
      <c r="Q4145">
        <f>_xlfn.XLOOKUP(C4145&amp;G4145&amp;H4145,covid!$E$2:$E$2184,covid!$D$2:$D$2184,0,0,1)</f>
        <v>0</v>
      </c>
    </row>
    <row r="4146" spans="1:17" x14ac:dyDescent="0.3">
      <c r="A4146">
        <f>_xlfn.XLOOKUP(C4146,kamus!$B$2:$B$87,kamus!$A$2:$A$87,0,0,1)</f>
        <v>54</v>
      </c>
      <c r="B4146" t="str">
        <f>_xlfn.XLOOKUP(C4146,kamus!$B$2:$B$87,kamus!$D$2:$D$87,"dihapus",0,1)</f>
        <v>Pakem</v>
      </c>
      <c r="C4146" t="s">
        <v>213</v>
      </c>
      <c r="D4146">
        <f>_xlfn.XLOOKUP(C4146,kamus!$B$2:$B$87,kamus!$J$2:$J$87,"dihapus",0,1)</f>
        <v>0</v>
      </c>
      <c r="E4146">
        <f t="shared" si="452"/>
        <v>0</v>
      </c>
      <c r="F4146" s="14">
        <v>43800</v>
      </c>
      <c r="G4146" s="1">
        <f t="shared" si="453"/>
        <v>12</v>
      </c>
      <c r="H4146" s="1">
        <f t="shared" si="454"/>
        <v>2019</v>
      </c>
      <c r="I4146">
        <v>0</v>
      </c>
      <c r="J4146">
        <v>0</v>
      </c>
      <c r="K4146">
        <f t="shared" si="448"/>
        <v>0</v>
      </c>
      <c r="L4146">
        <v>9160</v>
      </c>
      <c r="M4146" s="6">
        <f t="shared" si="449"/>
        <v>0</v>
      </c>
      <c r="N4146" s="6">
        <f t="shared" si="450"/>
        <v>0</v>
      </c>
      <c r="O4146" s="6">
        <f t="shared" si="451"/>
        <v>0</v>
      </c>
      <c r="Q4146">
        <f>_xlfn.XLOOKUP(C4146&amp;G4146&amp;H4146,covid!$E$2:$E$2184,covid!$D$2:$D$2184,0,0,1)</f>
        <v>0</v>
      </c>
    </row>
    <row r="4147" spans="1:17" x14ac:dyDescent="0.3">
      <c r="A4147">
        <f>_xlfn.XLOOKUP(C4147,kamus!$B$2:$B$87,kamus!$A$2:$A$87,0,0,1)</f>
        <v>56</v>
      </c>
      <c r="B4147" t="str">
        <f>_xlfn.XLOOKUP(C4147,kamus!$B$2:$B$87,kamus!$D$2:$D$87,"dihapus",0,1)</f>
        <v>Pakem</v>
      </c>
      <c r="C4147" t="s">
        <v>214</v>
      </c>
      <c r="D4147">
        <f>_xlfn.XLOOKUP(C4147,kamus!$B$2:$B$87,kamus!$J$2:$J$87,"dihapus",0,1)</f>
        <v>1</v>
      </c>
      <c r="E4147">
        <f t="shared" si="452"/>
        <v>0</v>
      </c>
      <c r="F4147" s="14">
        <v>43800</v>
      </c>
      <c r="G4147" s="1">
        <f t="shared" si="453"/>
        <v>12</v>
      </c>
      <c r="H4147" s="1">
        <f t="shared" si="454"/>
        <v>2019</v>
      </c>
      <c r="I4147">
        <v>0</v>
      </c>
      <c r="J4147">
        <v>0</v>
      </c>
      <c r="K4147">
        <f t="shared" si="448"/>
        <v>0</v>
      </c>
      <c r="L4147">
        <v>6711</v>
      </c>
      <c r="M4147" s="6">
        <f t="shared" si="449"/>
        <v>0</v>
      </c>
      <c r="N4147" s="6">
        <f t="shared" si="450"/>
        <v>0</v>
      </c>
      <c r="O4147" s="6">
        <f t="shared" si="451"/>
        <v>0</v>
      </c>
      <c r="Q4147">
        <f>_xlfn.XLOOKUP(C4147&amp;G4147&amp;H4147,covid!$E$2:$E$2184,covid!$D$2:$D$2184,0,0,1)</f>
        <v>0</v>
      </c>
    </row>
    <row r="4148" spans="1:17" x14ac:dyDescent="0.3">
      <c r="A4148">
        <f>_xlfn.XLOOKUP(C4148,kamus!$B$2:$B$87,kamus!$A$2:$A$87,0,0,1)</f>
        <v>58</v>
      </c>
      <c r="B4148" t="str">
        <f>_xlfn.XLOOKUP(C4148,kamus!$B$2:$B$87,kamus!$D$2:$D$87,"dihapus",0,1)</f>
        <v>Pakem</v>
      </c>
      <c r="C4148" t="s">
        <v>231</v>
      </c>
      <c r="D4148">
        <f>_xlfn.XLOOKUP(C4148,kamus!$B$2:$B$87,kamus!$J$2:$J$87,"dihapus",0,1)</f>
        <v>0</v>
      </c>
      <c r="E4148">
        <f t="shared" si="452"/>
        <v>0</v>
      </c>
      <c r="F4148" s="14">
        <v>43800</v>
      </c>
      <c r="G4148" s="1">
        <f t="shared" si="453"/>
        <v>12</v>
      </c>
      <c r="H4148" s="1">
        <f t="shared" si="454"/>
        <v>2019</v>
      </c>
      <c r="I4148">
        <v>0</v>
      </c>
      <c r="J4148">
        <v>0</v>
      </c>
      <c r="K4148">
        <f t="shared" si="448"/>
        <v>0</v>
      </c>
      <c r="L4148">
        <v>6932</v>
      </c>
      <c r="M4148" s="6">
        <f t="shared" si="449"/>
        <v>0</v>
      </c>
      <c r="N4148" s="6">
        <f t="shared" si="450"/>
        <v>0</v>
      </c>
      <c r="O4148" s="6">
        <f t="shared" si="451"/>
        <v>0</v>
      </c>
      <c r="Q4148">
        <f>_xlfn.XLOOKUP(C4148&amp;G4148&amp;H4148,covid!$E$2:$E$2184,covid!$D$2:$D$2184,0,0,1)</f>
        <v>0</v>
      </c>
    </row>
    <row r="4149" spans="1:17" x14ac:dyDescent="0.3">
      <c r="A4149">
        <f>_xlfn.XLOOKUP(C4149,kamus!$B$2:$B$87,kamus!$A$2:$A$87,0,0,1)</f>
        <v>55</v>
      </c>
      <c r="B4149" t="str">
        <f>_xlfn.XLOOKUP(C4149,kamus!$B$2:$B$87,kamus!$D$2:$D$87,"dihapus",0,1)</f>
        <v>Pakem</v>
      </c>
      <c r="C4149" t="s">
        <v>234</v>
      </c>
      <c r="D4149">
        <f>_xlfn.XLOOKUP(C4149,kamus!$B$2:$B$87,kamus!$J$2:$J$87,"dihapus",0,1)</f>
        <v>0</v>
      </c>
      <c r="E4149">
        <f t="shared" si="452"/>
        <v>0</v>
      </c>
      <c r="F4149" s="14">
        <v>43800</v>
      </c>
      <c r="G4149" s="1">
        <f t="shared" si="453"/>
        <v>12</v>
      </c>
      <c r="H4149" s="1">
        <f t="shared" si="454"/>
        <v>2019</v>
      </c>
      <c r="I4149">
        <v>0</v>
      </c>
      <c r="J4149">
        <v>0</v>
      </c>
      <c r="K4149">
        <f t="shared" si="448"/>
        <v>0</v>
      </c>
      <c r="L4149">
        <v>9891</v>
      </c>
      <c r="M4149" s="6">
        <f t="shared" si="449"/>
        <v>0</v>
      </c>
      <c r="N4149" s="6">
        <f t="shared" si="450"/>
        <v>0</v>
      </c>
      <c r="O4149" s="6">
        <f t="shared" si="451"/>
        <v>0</v>
      </c>
      <c r="Q4149">
        <f>_xlfn.XLOOKUP(C4149&amp;G4149&amp;H4149,covid!$E$2:$E$2184,covid!$D$2:$D$2184,0,0,1)</f>
        <v>0</v>
      </c>
    </row>
    <row r="4150" spans="1:17" x14ac:dyDescent="0.3">
      <c r="A4150">
        <f>_xlfn.XLOOKUP(C4150,kamus!$B$2:$B$87,kamus!$A$2:$A$87,0,0,1)</f>
        <v>64</v>
      </c>
      <c r="B4150" t="str">
        <f>_xlfn.XLOOKUP(C4150,kamus!$B$2:$B$87,kamus!$D$2:$D$87,"dihapus",0,1)</f>
        <v>Prambanan</v>
      </c>
      <c r="C4150" t="s">
        <v>203</v>
      </c>
      <c r="D4150">
        <f>_xlfn.XLOOKUP(C4150,kamus!$B$2:$B$87,kamus!$J$2:$J$87,"dihapus",0,1)</f>
        <v>1</v>
      </c>
      <c r="E4150">
        <f t="shared" si="452"/>
        <v>0</v>
      </c>
      <c r="F4150" s="14">
        <v>43800</v>
      </c>
      <c r="G4150" s="1">
        <f t="shared" si="453"/>
        <v>12</v>
      </c>
      <c r="H4150" s="1">
        <f t="shared" si="454"/>
        <v>2019</v>
      </c>
      <c r="I4150">
        <v>1</v>
      </c>
      <c r="J4150">
        <v>1</v>
      </c>
      <c r="K4150">
        <f t="shared" si="448"/>
        <v>2</v>
      </c>
      <c r="L4150">
        <v>12600</v>
      </c>
      <c r="M4150" s="6">
        <f t="shared" si="449"/>
        <v>7.9365079365079367</v>
      </c>
      <c r="N4150" s="6">
        <f t="shared" si="450"/>
        <v>7.9365079365079367</v>
      </c>
      <c r="O4150" s="6">
        <f t="shared" si="451"/>
        <v>15.873015873015873</v>
      </c>
      <c r="Q4150">
        <f>_xlfn.XLOOKUP(C4150&amp;G4150&amp;H4150,covid!$E$2:$E$2184,covid!$D$2:$D$2184,0,0,1)</f>
        <v>0</v>
      </c>
    </row>
    <row r="4151" spans="1:17" x14ac:dyDescent="0.3">
      <c r="A4151">
        <f>_xlfn.XLOOKUP(C4151,kamus!$B$2:$B$87,kamus!$A$2:$A$87,0,0,1)</f>
        <v>59</v>
      </c>
      <c r="B4151" t="str">
        <f>_xlfn.XLOOKUP(C4151,kamus!$B$2:$B$87,kamus!$D$2:$D$87,"dihapus",0,1)</f>
        <v>Prambanan</v>
      </c>
      <c r="C4151" t="s">
        <v>210</v>
      </c>
      <c r="D4151">
        <f>_xlfn.XLOOKUP(C4151,kamus!$B$2:$B$87,kamus!$J$2:$J$87,"dihapus",0,1)</f>
        <v>0</v>
      </c>
      <c r="E4151">
        <f t="shared" si="452"/>
        <v>0</v>
      </c>
      <c r="F4151" s="14">
        <v>43800</v>
      </c>
      <c r="G4151" s="1">
        <f t="shared" si="453"/>
        <v>12</v>
      </c>
      <c r="H4151" s="1">
        <f t="shared" si="454"/>
        <v>2019</v>
      </c>
      <c r="I4151">
        <v>0</v>
      </c>
      <c r="J4151">
        <v>0</v>
      </c>
      <c r="K4151">
        <f t="shared" si="448"/>
        <v>0</v>
      </c>
      <c r="L4151">
        <v>4755</v>
      </c>
      <c r="M4151" s="6">
        <f t="shared" si="449"/>
        <v>0</v>
      </c>
      <c r="N4151" s="6">
        <f t="shared" si="450"/>
        <v>0</v>
      </c>
      <c r="O4151" s="6">
        <f t="shared" si="451"/>
        <v>0</v>
      </c>
      <c r="Q4151">
        <f>_xlfn.XLOOKUP(C4151&amp;G4151&amp;H4151,covid!$E$2:$E$2184,covid!$D$2:$D$2184,0,0,1)</f>
        <v>0</v>
      </c>
    </row>
    <row r="4152" spans="1:17" x14ac:dyDescent="0.3">
      <c r="A4152">
        <f>_xlfn.XLOOKUP(C4152,kamus!$B$2:$B$87,kamus!$A$2:$A$87,0,0,1)</f>
        <v>61</v>
      </c>
      <c r="B4152" t="str">
        <f>_xlfn.XLOOKUP(C4152,kamus!$B$2:$B$87,kamus!$D$2:$D$87,"dihapus",0,1)</f>
        <v>Prambanan</v>
      </c>
      <c r="C4152" t="s">
        <v>219</v>
      </c>
      <c r="D4152">
        <f>_xlfn.XLOOKUP(C4152,kamus!$B$2:$B$87,kamus!$J$2:$J$87,"dihapus",0,1)</f>
        <v>0</v>
      </c>
      <c r="E4152">
        <f t="shared" si="452"/>
        <v>0</v>
      </c>
      <c r="F4152" s="14">
        <v>43800</v>
      </c>
      <c r="G4152" s="1">
        <f t="shared" si="453"/>
        <v>12</v>
      </c>
      <c r="H4152" s="1">
        <f t="shared" si="454"/>
        <v>2019</v>
      </c>
      <c r="I4152">
        <v>0</v>
      </c>
      <c r="J4152">
        <v>0</v>
      </c>
      <c r="K4152">
        <f t="shared" si="448"/>
        <v>0</v>
      </c>
      <c r="L4152">
        <v>14215</v>
      </c>
      <c r="M4152" s="6">
        <f t="shared" si="449"/>
        <v>0</v>
      </c>
      <c r="N4152" s="6">
        <f t="shared" si="450"/>
        <v>0</v>
      </c>
      <c r="O4152" s="6">
        <f t="shared" si="451"/>
        <v>0</v>
      </c>
      <c r="Q4152">
        <f>_xlfn.XLOOKUP(C4152&amp;G4152&amp;H4152,covid!$E$2:$E$2184,covid!$D$2:$D$2184,0,0,1)</f>
        <v>0</v>
      </c>
    </row>
    <row r="4153" spans="1:17" x14ac:dyDescent="0.3">
      <c r="A4153">
        <f>_xlfn.XLOOKUP(C4153,kamus!$B$2:$B$87,kamus!$A$2:$A$87,0,0,1)</f>
        <v>62</v>
      </c>
      <c r="B4153" t="str">
        <f>_xlfn.XLOOKUP(C4153,kamus!$B$2:$B$87,kamus!$D$2:$D$87,"dihapus",0,1)</f>
        <v>Prambanan</v>
      </c>
      <c r="C4153" t="s">
        <v>236</v>
      </c>
      <c r="D4153">
        <f>_xlfn.XLOOKUP(C4153,kamus!$B$2:$B$87,kamus!$J$2:$J$87,"dihapus",0,1)</f>
        <v>0</v>
      </c>
      <c r="E4153">
        <f t="shared" si="452"/>
        <v>0</v>
      </c>
      <c r="F4153" s="14">
        <v>43800</v>
      </c>
      <c r="G4153" s="1">
        <f t="shared" si="453"/>
        <v>12</v>
      </c>
      <c r="H4153" s="1">
        <f t="shared" si="454"/>
        <v>2019</v>
      </c>
      <c r="I4153">
        <v>0</v>
      </c>
      <c r="J4153">
        <v>0</v>
      </c>
      <c r="K4153">
        <f t="shared" si="448"/>
        <v>0</v>
      </c>
      <c r="L4153">
        <v>6067</v>
      </c>
      <c r="M4153" s="6">
        <f t="shared" si="449"/>
        <v>0</v>
      </c>
      <c r="N4153" s="6">
        <f t="shared" si="450"/>
        <v>0</v>
      </c>
      <c r="O4153" s="6">
        <f t="shared" si="451"/>
        <v>0</v>
      </c>
      <c r="Q4153">
        <f>_xlfn.XLOOKUP(C4153&amp;G4153&amp;H4153,covid!$E$2:$E$2184,covid!$D$2:$D$2184,0,0,1)</f>
        <v>0</v>
      </c>
    </row>
    <row r="4154" spans="1:17" x14ac:dyDescent="0.3">
      <c r="A4154">
        <f>_xlfn.XLOOKUP(C4154,kamus!$B$2:$B$87,kamus!$A$2:$A$87,0,0,1)</f>
        <v>63</v>
      </c>
      <c r="B4154" t="str">
        <f>_xlfn.XLOOKUP(C4154,kamus!$B$2:$B$87,kamus!$D$2:$D$87,"dihapus",0,1)</f>
        <v>Prambanan</v>
      </c>
      <c r="C4154" t="s">
        <v>261</v>
      </c>
      <c r="D4154">
        <f>_xlfn.XLOOKUP(C4154,kamus!$B$2:$B$87,kamus!$J$2:$J$87,"dihapus",0,1)</f>
        <v>0</v>
      </c>
      <c r="E4154">
        <f t="shared" si="452"/>
        <v>0</v>
      </c>
      <c r="F4154" s="14">
        <v>43800</v>
      </c>
      <c r="G4154" s="1">
        <f t="shared" si="453"/>
        <v>12</v>
      </c>
      <c r="H4154" s="1">
        <f t="shared" si="454"/>
        <v>2019</v>
      </c>
      <c r="I4154">
        <v>2</v>
      </c>
      <c r="J4154">
        <v>1</v>
      </c>
      <c r="K4154">
        <f t="shared" si="448"/>
        <v>3</v>
      </c>
      <c r="L4154">
        <v>15373</v>
      </c>
      <c r="M4154" s="6">
        <f t="shared" si="449"/>
        <v>13.009822415924022</v>
      </c>
      <c r="N4154" s="6">
        <f t="shared" si="450"/>
        <v>6.5049112079620111</v>
      </c>
      <c r="O4154" s="6">
        <f t="shared" si="451"/>
        <v>19.514733623886034</v>
      </c>
      <c r="Q4154">
        <f>_xlfn.XLOOKUP(C4154&amp;G4154&amp;H4154,covid!$E$2:$E$2184,covid!$D$2:$D$2184,0,0,1)</f>
        <v>0</v>
      </c>
    </row>
    <row r="4155" spans="1:17" x14ac:dyDescent="0.3">
      <c r="A4155">
        <f>_xlfn.XLOOKUP(C4155,kamus!$B$2:$B$87,kamus!$A$2:$A$87,0,0,1)</f>
        <v>60</v>
      </c>
      <c r="B4155" t="str">
        <f>_xlfn.XLOOKUP(C4155,kamus!$B$2:$B$87,kamus!$D$2:$D$87,"dihapus",0,1)</f>
        <v>Prambanan</v>
      </c>
      <c r="C4155" t="s">
        <v>280</v>
      </c>
      <c r="D4155">
        <f>_xlfn.XLOOKUP(C4155,kamus!$B$2:$B$87,kamus!$J$2:$J$87,"dihapus",0,1)</f>
        <v>0</v>
      </c>
      <c r="E4155">
        <f t="shared" si="452"/>
        <v>0</v>
      </c>
      <c r="F4155" s="14">
        <v>43800</v>
      </c>
      <c r="G4155" s="1">
        <f t="shared" si="453"/>
        <v>12</v>
      </c>
      <c r="H4155" s="1">
        <f t="shared" si="454"/>
        <v>2019</v>
      </c>
      <c r="I4155">
        <v>0</v>
      </c>
      <c r="J4155">
        <v>0</v>
      </c>
      <c r="K4155">
        <f t="shared" si="448"/>
        <v>0</v>
      </c>
      <c r="L4155">
        <v>2810</v>
      </c>
      <c r="M4155" s="6">
        <f t="shared" si="449"/>
        <v>0</v>
      </c>
      <c r="N4155" s="6">
        <f t="shared" si="450"/>
        <v>0</v>
      </c>
      <c r="O4155" s="6">
        <f t="shared" si="451"/>
        <v>0</v>
      </c>
      <c r="Q4155">
        <f>_xlfn.XLOOKUP(C4155&amp;G4155&amp;H4155,covid!$E$2:$E$2184,covid!$D$2:$D$2184,0,0,1)</f>
        <v>0</v>
      </c>
    </row>
    <row r="4156" spans="1:17" x14ac:dyDescent="0.3">
      <c r="A4156">
        <f>_xlfn.XLOOKUP(C4156,kamus!$B$2:$B$87,kamus!$A$2:$A$87,0,0,1)</f>
        <v>67</v>
      </c>
      <c r="B4156" t="str">
        <f>_xlfn.XLOOKUP(C4156,kamus!$B$2:$B$87,kamus!$D$2:$D$87,"dihapus",0,1)</f>
        <v>Seyegan</v>
      </c>
      <c r="C4156" t="s">
        <v>221</v>
      </c>
      <c r="D4156">
        <f>_xlfn.XLOOKUP(C4156,kamus!$B$2:$B$87,kamus!$J$2:$J$87,"dihapus",0,1)</f>
        <v>0</v>
      </c>
      <c r="E4156">
        <f t="shared" si="452"/>
        <v>0</v>
      </c>
      <c r="F4156" s="14">
        <v>43800</v>
      </c>
      <c r="G4156" s="1">
        <f t="shared" si="453"/>
        <v>12</v>
      </c>
      <c r="H4156" s="1">
        <f t="shared" si="454"/>
        <v>2019</v>
      </c>
      <c r="I4156">
        <v>1</v>
      </c>
      <c r="J4156">
        <v>2</v>
      </c>
      <c r="K4156">
        <f t="shared" si="448"/>
        <v>3</v>
      </c>
      <c r="L4156">
        <v>10795</v>
      </c>
      <c r="M4156" s="6">
        <f t="shared" si="449"/>
        <v>9.263547938860583</v>
      </c>
      <c r="N4156" s="6">
        <f t="shared" si="450"/>
        <v>18.527095877721166</v>
      </c>
      <c r="O4156" s="6">
        <f t="shared" si="451"/>
        <v>27.790643816581749</v>
      </c>
      <c r="Q4156">
        <f>_xlfn.XLOOKUP(C4156&amp;G4156&amp;H4156,covid!$E$2:$E$2184,covid!$D$2:$D$2184,0,0,1)</f>
        <v>0</v>
      </c>
    </row>
    <row r="4157" spans="1:17" x14ac:dyDescent="0.3">
      <c r="A4157">
        <f>_xlfn.XLOOKUP(C4157,kamus!$B$2:$B$87,kamus!$A$2:$A$87,0,0,1)</f>
        <v>66</v>
      </c>
      <c r="B4157" t="str">
        <f>_xlfn.XLOOKUP(C4157,kamus!$B$2:$B$87,kamus!$D$2:$D$87,"dihapus",0,1)</f>
        <v>Seyegan</v>
      </c>
      <c r="C4157" t="s">
        <v>222</v>
      </c>
      <c r="D4157">
        <f>_xlfn.XLOOKUP(C4157,kamus!$B$2:$B$87,kamus!$J$2:$J$87,"dihapus",0,1)</f>
        <v>0</v>
      </c>
      <c r="E4157">
        <f t="shared" si="452"/>
        <v>0</v>
      </c>
      <c r="F4157" s="14">
        <v>43800</v>
      </c>
      <c r="G4157" s="1">
        <f t="shared" si="453"/>
        <v>12</v>
      </c>
      <c r="H4157" s="1">
        <f t="shared" si="454"/>
        <v>2019</v>
      </c>
      <c r="I4157">
        <v>0</v>
      </c>
      <c r="J4157">
        <v>2</v>
      </c>
      <c r="K4157">
        <f t="shared" si="448"/>
        <v>2</v>
      </c>
      <c r="L4157">
        <v>9586</v>
      </c>
      <c r="M4157" s="6">
        <f t="shared" si="449"/>
        <v>0</v>
      </c>
      <c r="N4157" s="6">
        <f t="shared" si="450"/>
        <v>20.863759649488838</v>
      </c>
      <c r="O4157" s="6">
        <f t="shared" si="451"/>
        <v>20.863759649488838</v>
      </c>
      <c r="Q4157">
        <f>_xlfn.XLOOKUP(C4157&amp;G4157&amp;H4157,covid!$E$2:$E$2184,covid!$D$2:$D$2184,0,0,1)</f>
        <v>0</v>
      </c>
    </row>
    <row r="4158" spans="1:17" x14ac:dyDescent="0.3">
      <c r="A4158">
        <f>_xlfn.XLOOKUP(C4158,kamus!$B$2:$B$87,kamus!$A$2:$A$87,0,0,1)</f>
        <v>68</v>
      </c>
      <c r="B4158" t="str">
        <f>_xlfn.XLOOKUP(C4158,kamus!$B$2:$B$87,kamus!$D$2:$D$87,"dihapus",0,1)</f>
        <v>Seyegan</v>
      </c>
      <c r="C4158" t="s">
        <v>223</v>
      </c>
      <c r="D4158">
        <f>_xlfn.XLOOKUP(C4158,kamus!$B$2:$B$87,kamus!$J$2:$J$87,"dihapus",0,1)</f>
        <v>0</v>
      </c>
      <c r="E4158">
        <f t="shared" si="452"/>
        <v>0</v>
      </c>
      <c r="F4158" s="14">
        <v>43800</v>
      </c>
      <c r="G4158" s="1">
        <f t="shared" si="453"/>
        <v>12</v>
      </c>
      <c r="H4158" s="1">
        <f t="shared" si="454"/>
        <v>2019</v>
      </c>
      <c r="I4158">
        <v>0</v>
      </c>
      <c r="J4158">
        <v>4</v>
      </c>
      <c r="K4158">
        <f t="shared" si="448"/>
        <v>4</v>
      </c>
      <c r="L4158">
        <v>8063</v>
      </c>
      <c r="M4158" s="6">
        <f t="shared" si="449"/>
        <v>0</v>
      </c>
      <c r="N4158" s="6">
        <f t="shared" si="450"/>
        <v>49.609326553392037</v>
      </c>
      <c r="O4158" s="6">
        <f t="shared" si="451"/>
        <v>49.609326553392037</v>
      </c>
      <c r="Q4158">
        <f>_xlfn.XLOOKUP(C4158&amp;G4158&amp;H4158,covid!$E$2:$E$2184,covid!$D$2:$D$2184,0,0,1)</f>
        <v>0</v>
      </c>
    </row>
    <row r="4159" spans="1:17" x14ac:dyDescent="0.3">
      <c r="A4159">
        <f>_xlfn.XLOOKUP(C4159,kamus!$B$2:$B$87,kamus!$A$2:$A$87,0,0,1)</f>
        <v>65</v>
      </c>
      <c r="B4159" t="str">
        <f>_xlfn.XLOOKUP(C4159,kamus!$B$2:$B$87,kamus!$D$2:$D$87,"dihapus",0,1)</f>
        <v>Seyegan</v>
      </c>
      <c r="C4159" t="s">
        <v>224</v>
      </c>
      <c r="D4159">
        <f>_xlfn.XLOOKUP(C4159,kamus!$B$2:$B$87,kamus!$J$2:$J$87,"dihapus",0,1)</f>
        <v>1</v>
      </c>
      <c r="E4159">
        <f t="shared" si="452"/>
        <v>0</v>
      </c>
      <c r="F4159" s="14">
        <v>43800</v>
      </c>
      <c r="G4159" s="1">
        <f t="shared" si="453"/>
        <v>12</v>
      </c>
      <c r="H4159" s="1">
        <f t="shared" si="454"/>
        <v>2019</v>
      </c>
      <c r="I4159">
        <v>0</v>
      </c>
      <c r="J4159">
        <v>0</v>
      </c>
      <c r="K4159">
        <f t="shared" si="448"/>
        <v>0</v>
      </c>
      <c r="L4159">
        <v>11242</v>
      </c>
      <c r="M4159" s="6">
        <f t="shared" si="449"/>
        <v>0</v>
      </c>
      <c r="N4159" s="6">
        <f t="shared" si="450"/>
        <v>0</v>
      </c>
      <c r="O4159" s="6">
        <f t="shared" si="451"/>
        <v>0</v>
      </c>
      <c r="Q4159">
        <f>_xlfn.XLOOKUP(C4159&amp;G4159&amp;H4159,covid!$E$2:$E$2184,covid!$D$2:$D$2184,0,0,1)</f>
        <v>0</v>
      </c>
    </row>
    <row r="4160" spans="1:17" x14ac:dyDescent="0.3">
      <c r="A4160">
        <f>_xlfn.XLOOKUP(C4160,kamus!$B$2:$B$87,kamus!$A$2:$A$87,0,0,1)</f>
        <v>69</v>
      </c>
      <c r="B4160" t="str">
        <f>_xlfn.XLOOKUP(C4160,kamus!$B$2:$B$87,kamus!$D$2:$D$87,"dihapus",0,1)</f>
        <v>Seyegan</v>
      </c>
      <c r="C4160" t="s">
        <v>225</v>
      </c>
      <c r="D4160">
        <f>_xlfn.XLOOKUP(C4160,kamus!$B$2:$B$87,kamus!$J$2:$J$87,"dihapus",0,1)</f>
        <v>0</v>
      </c>
      <c r="E4160">
        <f t="shared" si="452"/>
        <v>0</v>
      </c>
      <c r="F4160" s="14">
        <v>43800</v>
      </c>
      <c r="G4160" s="1">
        <f t="shared" si="453"/>
        <v>12</v>
      </c>
      <c r="H4160" s="1">
        <f t="shared" si="454"/>
        <v>2019</v>
      </c>
      <c r="I4160">
        <v>0</v>
      </c>
      <c r="J4160">
        <v>0</v>
      </c>
      <c r="K4160">
        <f t="shared" si="448"/>
        <v>0</v>
      </c>
      <c r="L4160">
        <v>13538</v>
      </c>
      <c r="M4160" s="6">
        <f t="shared" si="449"/>
        <v>0</v>
      </c>
      <c r="N4160" s="6">
        <f t="shared" si="450"/>
        <v>0</v>
      </c>
      <c r="O4160" s="6">
        <f t="shared" si="451"/>
        <v>0</v>
      </c>
      <c r="Q4160">
        <f>_xlfn.XLOOKUP(C4160&amp;G4160&amp;H4160,covid!$E$2:$E$2184,covid!$D$2:$D$2184,0,0,1)</f>
        <v>0</v>
      </c>
    </row>
    <row r="4161" spans="1:17" x14ac:dyDescent="0.3">
      <c r="A4161">
        <f>_xlfn.XLOOKUP(C4161,kamus!$B$2:$B$87,kamus!$A$2:$A$87,0,0,1)</f>
        <v>74</v>
      </c>
      <c r="B4161" t="str">
        <f>_xlfn.XLOOKUP(C4161,kamus!$B$2:$B$87,kamus!$D$2:$D$87,"dihapus",0,1)</f>
        <v>Sleman</v>
      </c>
      <c r="C4161" t="s">
        <v>205</v>
      </c>
      <c r="D4161">
        <f>_xlfn.XLOOKUP(C4161,kamus!$B$2:$B$87,kamus!$J$2:$J$87,"dihapus",0,1)</f>
        <v>1</v>
      </c>
      <c r="E4161">
        <f t="shared" si="452"/>
        <v>0</v>
      </c>
      <c r="F4161" s="14">
        <v>43800</v>
      </c>
      <c r="G4161" s="1">
        <f t="shared" si="453"/>
        <v>12</v>
      </c>
      <c r="H4161" s="1">
        <f t="shared" si="454"/>
        <v>2019</v>
      </c>
      <c r="I4161">
        <v>2</v>
      </c>
      <c r="J4161">
        <v>0</v>
      </c>
      <c r="K4161">
        <f t="shared" si="448"/>
        <v>2</v>
      </c>
      <c r="L4161">
        <v>15603</v>
      </c>
      <c r="M4161" s="6">
        <f t="shared" si="449"/>
        <v>12.818047811318335</v>
      </c>
      <c r="N4161" s="6">
        <f t="shared" si="450"/>
        <v>0</v>
      </c>
      <c r="O4161" s="6">
        <f t="shared" si="451"/>
        <v>12.818047811318335</v>
      </c>
      <c r="Q4161">
        <f>_xlfn.XLOOKUP(C4161&amp;G4161&amp;H4161,covid!$E$2:$E$2184,covid!$D$2:$D$2184,0,0,1)</f>
        <v>0</v>
      </c>
    </row>
    <row r="4162" spans="1:17" x14ac:dyDescent="0.3">
      <c r="A4162">
        <f>_xlfn.XLOOKUP(C4162,kamus!$B$2:$B$87,kamus!$A$2:$A$87,0,0,1)</f>
        <v>73</v>
      </c>
      <c r="B4162" t="str">
        <f>_xlfn.XLOOKUP(C4162,kamus!$B$2:$B$87,kamus!$D$2:$D$87,"dihapus",0,1)</f>
        <v>Sleman</v>
      </c>
      <c r="C4162" t="s">
        <v>232</v>
      </c>
      <c r="D4162">
        <f>_xlfn.XLOOKUP(C4162,kamus!$B$2:$B$87,kamus!$J$2:$J$87,"dihapus",0,1)</f>
        <v>1</v>
      </c>
      <c r="E4162">
        <f t="shared" si="452"/>
        <v>0</v>
      </c>
      <c r="F4162" s="14">
        <v>43800</v>
      </c>
      <c r="G4162" s="1">
        <f t="shared" si="453"/>
        <v>12</v>
      </c>
      <c r="H4162" s="1">
        <f t="shared" si="454"/>
        <v>2019</v>
      </c>
      <c r="I4162">
        <v>0</v>
      </c>
      <c r="J4162">
        <v>0</v>
      </c>
      <c r="K4162">
        <f t="shared" ref="K4162:K4225" si="455">J4162+I4162</f>
        <v>0</v>
      </c>
      <c r="L4162">
        <v>12906</v>
      </c>
      <c r="M4162" s="6">
        <f t="shared" ref="M4162:M4225" si="456">IF(ISBLANK(I4162)=TRUE,"",I4162/$L4162*100000)</f>
        <v>0</v>
      </c>
      <c r="N4162" s="6">
        <f t="shared" ref="N4162:N4225" si="457">IF(ISBLANK(J4162)=TRUE,"",J4162/$L4162*100000)</f>
        <v>0</v>
      </c>
      <c r="O4162" s="6">
        <f t="shared" ref="O4162:O4225" si="458">IF(ISBLANK(K4162)=TRUE,"",K4162/$L4162*100000)</f>
        <v>0</v>
      </c>
      <c r="Q4162">
        <f>_xlfn.XLOOKUP(C4162&amp;G4162&amp;H4162,covid!$E$2:$E$2184,covid!$D$2:$D$2184,0,0,1)</f>
        <v>0</v>
      </c>
    </row>
    <row r="4163" spans="1:17" x14ac:dyDescent="0.3">
      <c r="A4163">
        <f>_xlfn.XLOOKUP(C4163,kamus!$B$2:$B$87,kamus!$A$2:$A$87,0,0,1)</f>
        <v>71</v>
      </c>
      <c r="B4163" t="str">
        <f>_xlfn.XLOOKUP(C4163,kamus!$B$2:$B$87,kamus!$D$2:$D$87,"dihapus",0,1)</f>
        <v>Sleman</v>
      </c>
      <c r="C4163" t="s">
        <v>271</v>
      </c>
      <c r="D4163">
        <f>_xlfn.XLOOKUP(C4163,kamus!$B$2:$B$87,kamus!$J$2:$J$87,"dihapus",0,1)</f>
        <v>1</v>
      </c>
      <c r="E4163">
        <f t="shared" ref="E4163:E4226" si="459">IF(D4163=0,0,IF(H4163&lt;2021,0,IF(AND(H4163=2021,G4163&lt;5),0,1)))</f>
        <v>0</v>
      </c>
      <c r="F4163" s="14">
        <v>43800</v>
      </c>
      <c r="G4163" s="1">
        <f t="shared" ref="G4163:G4226" si="460">MONTH(F4163)</f>
        <v>12</v>
      </c>
      <c r="H4163" s="1">
        <f t="shared" ref="H4163:H4226" si="461">YEAR(F4163)</f>
        <v>2019</v>
      </c>
      <c r="I4163">
        <v>0</v>
      </c>
      <c r="J4163">
        <v>0</v>
      </c>
      <c r="K4163">
        <f t="shared" si="455"/>
        <v>0</v>
      </c>
      <c r="L4163">
        <v>15590</v>
      </c>
      <c r="M4163" s="6">
        <f t="shared" si="456"/>
        <v>0</v>
      </c>
      <c r="N4163" s="6">
        <f t="shared" si="457"/>
        <v>0</v>
      </c>
      <c r="O4163" s="6">
        <f t="shared" si="458"/>
        <v>0</v>
      </c>
      <c r="Q4163">
        <f>_xlfn.XLOOKUP(C4163&amp;G4163&amp;H4163,covid!$E$2:$E$2184,covid!$D$2:$D$2184,0,0,1)</f>
        <v>0</v>
      </c>
    </row>
    <row r="4164" spans="1:17" x14ac:dyDescent="0.3">
      <c r="A4164">
        <f>_xlfn.XLOOKUP(C4164,kamus!$B$2:$B$87,kamus!$A$2:$A$87,0,0,1)</f>
        <v>72</v>
      </c>
      <c r="B4164" t="str">
        <f>_xlfn.XLOOKUP(C4164,kamus!$B$2:$B$87,kamus!$D$2:$D$87,"dihapus",0,1)</f>
        <v>Sleman</v>
      </c>
      <c r="C4164" t="s">
        <v>273</v>
      </c>
      <c r="D4164">
        <f>_xlfn.XLOOKUP(C4164,kamus!$B$2:$B$87,kamus!$J$2:$J$87,"dihapus",0,1)</f>
        <v>1</v>
      </c>
      <c r="E4164">
        <f t="shared" si="459"/>
        <v>0</v>
      </c>
      <c r="F4164" s="14">
        <v>43800</v>
      </c>
      <c r="G4164" s="1">
        <f t="shared" si="460"/>
        <v>12</v>
      </c>
      <c r="H4164" s="1">
        <f t="shared" si="461"/>
        <v>2019</v>
      </c>
      <c r="I4164">
        <v>0</v>
      </c>
      <c r="J4164">
        <v>0</v>
      </c>
      <c r="K4164">
        <f t="shared" si="455"/>
        <v>0</v>
      </c>
      <c r="L4164">
        <v>18873</v>
      </c>
      <c r="M4164" s="6">
        <f t="shared" si="456"/>
        <v>0</v>
      </c>
      <c r="N4164" s="6">
        <f t="shared" si="457"/>
        <v>0</v>
      </c>
      <c r="O4164" s="6">
        <f t="shared" si="458"/>
        <v>0</v>
      </c>
      <c r="Q4164">
        <f>_xlfn.XLOOKUP(C4164&amp;G4164&amp;H4164,covid!$E$2:$E$2184,covid!$D$2:$D$2184,0,0,1)</f>
        <v>0</v>
      </c>
    </row>
    <row r="4165" spans="1:17" x14ac:dyDescent="0.3">
      <c r="A4165">
        <f>_xlfn.XLOOKUP(C4165,kamus!$B$2:$B$87,kamus!$A$2:$A$87,0,0,1)</f>
        <v>70</v>
      </c>
      <c r="B4165" t="str">
        <f>_xlfn.XLOOKUP(C4165,kamus!$B$2:$B$87,kamus!$D$2:$D$87,"dihapus",0,1)</f>
        <v>Sleman</v>
      </c>
      <c r="C4165" t="s">
        <v>274</v>
      </c>
      <c r="D4165">
        <f>_xlfn.XLOOKUP(C4165,kamus!$B$2:$B$87,kamus!$J$2:$J$87,"dihapus",0,1)</f>
        <v>0</v>
      </c>
      <c r="E4165">
        <f t="shared" si="459"/>
        <v>0</v>
      </c>
      <c r="F4165" s="14">
        <v>43800</v>
      </c>
      <c r="G4165" s="1">
        <f t="shared" si="460"/>
        <v>12</v>
      </c>
      <c r="H4165" s="1">
        <f t="shared" si="461"/>
        <v>2019</v>
      </c>
      <c r="I4165">
        <v>0</v>
      </c>
      <c r="J4165">
        <v>0</v>
      </c>
      <c r="K4165">
        <f t="shared" si="455"/>
        <v>0</v>
      </c>
      <c r="L4165">
        <v>10030</v>
      </c>
      <c r="M4165" s="6">
        <f t="shared" si="456"/>
        <v>0</v>
      </c>
      <c r="N4165" s="6">
        <f t="shared" si="457"/>
        <v>0</v>
      </c>
      <c r="O4165" s="6">
        <f t="shared" si="458"/>
        <v>0</v>
      </c>
      <c r="Q4165">
        <f>_xlfn.XLOOKUP(C4165&amp;G4165&amp;H4165,covid!$E$2:$E$2184,covid!$D$2:$D$2184,0,0,1)</f>
        <v>0</v>
      </c>
    </row>
    <row r="4166" spans="1:17" x14ac:dyDescent="0.3">
      <c r="A4166">
        <f>_xlfn.XLOOKUP(C4166,kamus!$B$2:$B$87,kamus!$A$2:$A$87,0,0,1)</f>
        <v>77</v>
      </c>
      <c r="B4166" t="str">
        <f>_xlfn.XLOOKUP(C4166,kamus!$B$2:$B$87,kamus!$D$2:$D$87,"dihapus",0,1)</f>
        <v>Tempel 1</v>
      </c>
      <c r="C4166" t="s">
        <v>218</v>
      </c>
      <c r="D4166">
        <f>_xlfn.XLOOKUP(C4166,kamus!$B$2:$B$87,kamus!$J$2:$J$87,"dihapus",0,1)</f>
        <v>0</v>
      </c>
      <c r="E4166">
        <f t="shared" si="459"/>
        <v>0</v>
      </c>
      <c r="F4166" s="14">
        <v>43800</v>
      </c>
      <c r="G4166" s="1">
        <f t="shared" si="460"/>
        <v>12</v>
      </c>
      <c r="H4166" s="1">
        <f t="shared" si="461"/>
        <v>2019</v>
      </c>
      <c r="I4166">
        <v>0</v>
      </c>
      <c r="J4166">
        <v>0</v>
      </c>
      <c r="K4166">
        <f t="shared" si="455"/>
        <v>0</v>
      </c>
      <c r="L4166">
        <v>7841</v>
      </c>
      <c r="M4166" s="6">
        <f t="shared" si="456"/>
        <v>0</v>
      </c>
      <c r="N4166" s="6">
        <f t="shared" si="457"/>
        <v>0</v>
      </c>
      <c r="O4166" s="6">
        <f t="shared" si="458"/>
        <v>0</v>
      </c>
      <c r="Q4166">
        <f>_xlfn.XLOOKUP(C4166&amp;G4166&amp;H4166,covid!$E$2:$E$2184,covid!$D$2:$D$2184,0,0,1)</f>
        <v>0</v>
      </c>
    </row>
    <row r="4167" spans="1:17" x14ac:dyDescent="0.3">
      <c r="A4167">
        <f>_xlfn.XLOOKUP(C4167,kamus!$B$2:$B$87,kamus!$A$2:$A$87,0,0,1)</f>
        <v>76</v>
      </c>
      <c r="B4167" t="str">
        <f>_xlfn.XLOOKUP(C4167,kamus!$B$2:$B$87,kamus!$D$2:$D$87,"dihapus",0,1)</f>
        <v>Tempel 1</v>
      </c>
      <c r="C4167" t="s">
        <v>226</v>
      </c>
      <c r="D4167">
        <f>_xlfn.XLOOKUP(C4167,kamus!$B$2:$B$87,kamus!$J$2:$J$87,"dihapus",0,1)</f>
        <v>1</v>
      </c>
      <c r="E4167">
        <f t="shared" si="459"/>
        <v>0</v>
      </c>
      <c r="F4167" s="14">
        <v>43800</v>
      </c>
      <c r="G4167" s="1">
        <f t="shared" si="460"/>
        <v>12</v>
      </c>
      <c r="H4167" s="1">
        <f t="shared" si="461"/>
        <v>2019</v>
      </c>
      <c r="I4167">
        <v>0</v>
      </c>
      <c r="J4167">
        <v>0</v>
      </c>
      <c r="K4167">
        <f t="shared" si="455"/>
        <v>0</v>
      </c>
      <c r="L4167">
        <v>11220</v>
      </c>
      <c r="M4167" s="6">
        <f t="shared" si="456"/>
        <v>0</v>
      </c>
      <c r="N4167" s="6">
        <f t="shared" si="457"/>
        <v>0</v>
      </c>
      <c r="O4167" s="6">
        <f t="shared" si="458"/>
        <v>0</v>
      </c>
      <c r="Q4167">
        <f>_xlfn.XLOOKUP(C4167&amp;G4167&amp;H4167,covid!$E$2:$E$2184,covid!$D$2:$D$2184,0,0,1)</f>
        <v>0</v>
      </c>
    </row>
    <row r="4168" spans="1:17" x14ac:dyDescent="0.3">
      <c r="A4168">
        <f>_xlfn.XLOOKUP(C4168,kamus!$B$2:$B$87,kamus!$A$2:$A$87,0,0,1)</f>
        <v>75</v>
      </c>
      <c r="B4168" t="str">
        <f>_xlfn.XLOOKUP(C4168,kamus!$B$2:$B$87,kamus!$D$2:$D$87,"dihapus",0,1)</f>
        <v>Tempel 1</v>
      </c>
      <c r="C4168" t="s">
        <v>227</v>
      </c>
      <c r="D4168">
        <f>_xlfn.XLOOKUP(C4168,kamus!$B$2:$B$87,kamus!$J$2:$J$87,"dihapus",0,1)</f>
        <v>0</v>
      </c>
      <c r="E4168">
        <f t="shared" si="459"/>
        <v>0</v>
      </c>
      <c r="F4168" s="14">
        <v>43800</v>
      </c>
      <c r="G4168" s="1">
        <f t="shared" si="460"/>
        <v>12</v>
      </c>
      <c r="H4168" s="1">
        <f t="shared" si="461"/>
        <v>2019</v>
      </c>
      <c r="I4168">
        <v>0</v>
      </c>
      <c r="J4168">
        <v>0</v>
      </c>
      <c r="K4168">
        <f t="shared" si="455"/>
        <v>0</v>
      </c>
      <c r="L4168">
        <v>6904</v>
      </c>
      <c r="M4168" s="6">
        <f t="shared" si="456"/>
        <v>0</v>
      </c>
      <c r="N4168" s="6">
        <f t="shared" si="457"/>
        <v>0</v>
      </c>
      <c r="O4168" s="6">
        <f t="shared" si="458"/>
        <v>0</v>
      </c>
      <c r="Q4168">
        <f>_xlfn.XLOOKUP(C4168&amp;G4168&amp;H4168,covid!$E$2:$E$2184,covid!$D$2:$D$2184,0,0,1)</f>
        <v>0</v>
      </c>
    </row>
    <row r="4169" spans="1:17" x14ac:dyDescent="0.3">
      <c r="A4169">
        <f>_xlfn.XLOOKUP(C4169,kamus!$B$2:$B$87,kamus!$A$2:$A$87,0,0,1)</f>
        <v>78</v>
      </c>
      <c r="B4169" t="str">
        <f>_xlfn.XLOOKUP(C4169,kamus!$B$2:$B$87,kamus!$D$2:$D$87,"dihapus",0,1)</f>
        <v>Tempel 1</v>
      </c>
      <c r="C4169" t="s">
        <v>229</v>
      </c>
      <c r="D4169">
        <f>_xlfn.XLOOKUP(C4169,kamus!$B$2:$B$87,kamus!$J$2:$J$87,"dihapus",0,1)</f>
        <v>0</v>
      </c>
      <c r="E4169">
        <f t="shared" si="459"/>
        <v>0</v>
      </c>
      <c r="F4169" s="14">
        <v>43800</v>
      </c>
      <c r="G4169" s="1">
        <f t="shared" si="460"/>
        <v>12</v>
      </c>
      <c r="H4169" s="1">
        <f t="shared" si="461"/>
        <v>2019</v>
      </c>
      <c r="I4169">
        <v>0</v>
      </c>
      <c r="J4169">
        <v>0</v>
      </c>
      <c r="K4169">
        <f t="shared" si="455"/>
        <v>0</v>
      </c>
      <c r="L4169">
        <v>5387</v>
      </c>
      <c r="M4169" s="6">
        <f t="shared" si="456"/>
        <v>0</v>
      </c>
      <c r="N4169" s="6">
        <f t="shared" si="457"/>
        <v>0</v>
      </c>
      <c r="O4169" s="6">
        <f t="shared" si="458"/>
        <v>0</v>
      </c>
      <c r="Q4169">
        <f>_xlfn.XLOOKUP(C4169&amp;G4169&amp;H4169,covid!$E$2:$E$2184,covid!$D$2:$D$2184,0,0,1)</f>
        <v>0</v>
      </c>
    </row>
    <row r="4170" spans="1:17" x14ac:dyDescent="0.3">
      <c r="A4170">
        <f>_xlfn.XLOOKUP(C4170,kamus!$B$2:$B$87,kamus!$A$2:$A$87,0,0,1)</f>
        <v>79</v>
      </c>
      <c r="B4170" t="str">
        <f>_xlfn.XLOOKUP(C4170,kamus!$B$2:$B$87,kamus!$D$2:$D$87,"dihapus",0,1)</f>
        <v>Tempel 2</v>
      </c>
      <c r="C4170" t="s">
        <v>201</v>
      </c>
      <c r="D4170">
        <f>_xlfn.XLOOKUP(C4170,kamus!$B$2:$B$87,kamus!$J$2:$J$87,"dihapus",0,1)</f>
        <v>0</v>
      </c>
      <c r="E4170">
        <f t="shared" si="459"/>
        <v>0</v>
      </c>
      <c r="F4170" s="14">
        <v>43800</v>
      </c>
      <c r="G4170" s="1">
        <f t="shared" si="460"/>
        <v>12</v>
      </c>
      <c r="H4170" s="1">
        <f t="shared" si="461"/>
        <v>2019</v>
      </c>
      <c r="I4170">
        <v>0</v>
      </c>
      <c r="J4170">
        <v>0</v>
      </c>
      <c r="K4170">
        <f t="shared" si="455"/>
        <v>0</v>
      </c>
      <c r="L4170">
        <v>7759</v>
      </c>
      <c r="M4170" s="6">
        <f t="shared" si="456"/>
        <v>0</v>
      </c>
      <c r="N4170" s="6">
        <f t="shared" si="457"/>
        <v>0</v>
      </c>
      <c r="O4170" s="6">
        <f t="shared" si="458"/>
        <v>0</v>
      </c>
      <c r="Q4170">
        <f>_xlfn.XLOOKUP(C4170&amp;G4170&amp;H4170,covid!$E$2:$E$2184,covid!$D$2:$D$2184,0,0,1)</f>
        <v>0</v>
      </c>
    </row>
    <row r="4171" spans="1:17" x14ac:dyDescent="0.3">
      <c r="A4171">
        <f>_xlfn.XLOOKUP(C4171,kamus!$B$2:$B$87,kamus!$A$2:$A$87,0,0,1)</f>
        <v>80</v>
      </c>
      <c r="B4171" t="str">
        <f>_xlfn.XLOOKUP(C4171,kamus!$B$2:$B$87,kamus!$D$2:$D$87,"dihapus",0,1)</f>
        <v>Tempel 2</v>
      </c>
      <c r="C4171" t="s">
        <v>233</v>
      </c>
      <c r="D4171">
        <f>_xlfn.XLOOKUP(C4171,kamus!$B$2:$B$87,kamus!$J$2:$J$87,"dihapus",0,1)</f>
        <v>0</v>
      </c>
      <c r="E4171">
        <f t="shared" si="459"/>
        <v>0</v>
      </c>
      <c r="F4171" s="14">
        <v>43800</v>
      </c>
      <c r="G4171" s="1">
        <f t="shared" si="460"/>
        <v>12</v>
      </c>
      <c r="H4171" s="1">
        <f t="shared" si="461"/>
        <v>2019</v>
      </c>
      <c r="I4171">
        <v>0</v>
      </c>
      <c r="J4171">
        <v>0</v>
      </c>
      <c r="K4171">
        <f t="shared" si="455"/>
        <v>0</v>
      </c>
      <c r="L4171">
        <v>6601</v>
      </c>
      <c r="M4171" s="6">
        <f t="shared" si="456"/>
        <v>0</v>
      </c>
      <c r="N4171" s="6">
        <f t="shared" si="457"/>
        <v>0</v>
      </c>
      <c r="O4171" s="6">
        <f t="shared" si="458"/>
        <v>0</v>
      </c>
      <c r="Q4171">
        <f>_xlfn.XLOOKUP(C4171&amp;G4171&amp;H4171,covid!$E$2:$E$2184,covid!$D$2:$D$2184,0,0,1)</f>
        <v>0</v>
      </c>
    </row>
    <row r="4172" spans="1:17" x14ac:dyDescent="0.3">
      <c r="A4172">
        <f>_xlfn.XLOOKUP(C4172,kamus!$B$2:$B$87,kamus!$A$2:$A$87,0,0,1)</f>
        <v>81</v>
      </c>
      <c r="B4172" t="str">
        <f>_xlfn.XLOOKUP(C4172,kamus!$B$2:$B$87,kamus!$D$2:$D$87,"dihapus",0,1)</f>
        <v>Tempel 2</v>
      </c>
      <c r="C4172" t="s">
        <v>263</v>
      </c>
      <c r="D4172">
        <f>_xlfn.XLOOKUP(C4172,kamus!$B$2:$B$87,kamus!$J$2:$J$87,"dihapus",0,1)</f>
        <v>0</v>
      </c>
      <c r="E4172">
        <f t="shared" si="459"/>
        <v>0</v>
      </c>
      <c r="F4172" s="14">
        <v>43800</v>
      </c>
      <c r="G4172" s="1">
        <f t="shared" si="460"/>
        <v>12</v>
      </c>
      <c r="H4172" s="1">
        <f t="shared" si="461"/>
        <v>2019</v>
      </c>
      <c r="I4172">
        <v>0</v>
      </c>
      <c r="J4172">
        <v>0</v>
      </c>
      <c r="K4172">
        <f t="shared" si="455"/>
        <v>0</v>
      </c>
      <c r="L4172">
        <v>4746</v>
      </c>
      <c r="M4172" s="6">
        <f t="shared" si="456"/>
        <v>0</v>
      </c>
      <c r="N4172" s="6">
        <f t="shared" si="457"/>
        <v>0</v>
      </c>
      <c r="O4172" s="6">
        <f t="shared" si="458"/>
        <v>0</v>
      </c>
      <c r="Q4172">
        <f>_xlfn.XLOOKUP(C4172&amp;G4172&amp;H4172,covid!$E$2:$E$2184,covid!$D$2:$D$2184,0,0,1)</f>
        <v>0</v>
      </c>
    </row>
    <row r="4173" spans="1:17" x14ac:dyDescent="0.3">
      <c r="A4173">
        <f>_xlfn.XLOOKUP(C4173,kamus!$B$2:$B$87,kamus!$A$2:$A$87,0,0,1)</f>
        <v>82</v>
      </c>
      <c r="B4173" t="str">
        <f>_xlfn.XLOOKUP(C4173,kamus!$B$2:$B$87,kamus!$D$2:$D$87,"dihapus",0,1)</f>
        <v>Tempel 2</v>
      </c>
      <c r="C4173" t="s">
        <v>266</v>
      </c>
      <c r="D4173">
        <f>_xlfn.XLOOKUP(C4173,kamus!$B$2:$B$87,kamus!$J$2:$J$87,"dihapus",0,1)</f>
        <v>0</v>
      </c>
      <c r="E4173">
        <f t="shared" si="459"/>
        <v>0</v>
      </c>
      <c r="F4173" s="14">
        <v>43800</v>
      </c>
      <c r="G4173" s="1">
        <f t="shared" si="460"/>
        <v>12</v>
      </c>
      <c r="H4173" s="1">
        <f t="shared" si="461"/>
        <v>2019</v>
      </c>
      <c r="I4173">
        <v>0</v>
      </c>
      <c r="J4173">
        <v>0</v>
      </c>
      <c r="K4173">
        <f t="shared" si="455"/>
        <v>0</v>
      </c>
      <c r="L4173">
        <v>5291</v>
      </c>
      <c r="M4173" s="6">
        <f t="shared" si="456"/>
        <v>0</v>
      </c>
      <c r="N4173" s="6">
        <f t="shared" si="457"/>
        <v>0</v>
      </c>
      <c r="O4173" s="6">
        <f t="shared" si="458"/>
        <v>0</v>
      </c>
      <c r="Q4173">
        <f>_xlfn.XLOOKUP(C4173&amp;G4173&amp;H4173,covid!$E$2:$E$2184,covid!$D$2:$D$2184,0,0,1)</f>
        <v>0</v>
      </c>
    </row>
    <row r="4174" spans="1:17" x14ac:dyDescent="0.3">
      <c r="A4174">
        <f>_xlfn.XLOOKUP(C4174,kamus!$B$2:$B$87,kamus!$A$2:$A$87,0,0,1)</f>
        <v>84</v>
      </c>
      <c r="B4174" t="str">
        <f>_xlfn.XLOOKUP(C4174,kamus!$B$2:$B$87,kamus!$D$2:$D$87,"dihapus",0,1)</f>
        <v>turi</v>
      </c>
      <c r="C4174" t="s">
        <v>199</v>
      </c>
      <c r="D4174">
        <f>_xlfn.XLOOKUP(C4174,kamus!$B$2:$B$87,kamus!$J$2:$J$87,"dihapus",0,1)</f>
        <v>0</v>
      </c>
      <c r="E4174">
        <f t="shared" si="459"/>
        <v>0</v>
      </c>
      <c r="F4174" s="14">
        <v>43800</v>
      </c>
      <c r="G4174" s="1">
        <f t="shared" si="460"/>
        <v>12</v>
      </c>
      <c r="H4174" s="1">
        <f t="shared" si="461"/>
        <v>2019</v>
      </c>
      <c r="I4174">
        <v>0</v>
      </c>
      <c r="J4174">
        <v>0</v>
      </c>
      <c r="K4174">
        <f t="shared" si="455"/>
        <v>0</v>
      </c>
      <c r="L4174">
        <v>9709</v>
      </c>
      <c r="M4174" s="6">
        <f t="shared" si="456"/>
        <v>0</v>
      </c>
      <c r="N4174" s="6">
        <f t="shared" si="457"/>
        <v>0</v>
      </c>
      <c r="O4174" s="6">
        <f t="shared" si="458"/>
        <v>0</v>
      </c>
      <c r="Q4174">
        <f>_xlfn.XLOOKUP(C4174&amp;G4174&amp;H4174,covid!$E$2:$E$2184,covid!$D$2:$D$2184,0,0,1)</f>
        <v>0</v>
      </c>
    </row>
    <row r="4175" spans="1:17" x14ac:dyDescent="0.3">
      <c r="A4175">
        <f>_xlfn.XLOOKUP(C4175,kamus!$B$2:$B$87,kamus!$A$2:$A$87,0,0,1)</f>
        <v>86</v>
      </c>
      <c r="B4175" t="str">
        <f>_xlfn.XLOOKUP(C4175,kamus!$B$2:$B$87,kamus!$D$2:$D$87,"dihapus",0,1)</f>
        <v>turi</v>
      </c>
      <c r="C4175" t="s">
        <v>209</v>
      </c>
      <c r="D4175">
        <f>_xlfn.XLOOKUP(C4175,kamus!$B$2:$B$87,kamus!$J$2:$J$87,"dihapus",0,1)</f>
        <v>0</v>
      </c>
      <c r="E4175">
        <f t="shared" si="459"/>
        <v>0</v>
      </c>
      <c r="F4175" s="14">
        <v>43800</v>
      </c>
      <c r="G4175" s="1">
        <f t="shared" si="460"/>
        <v>12</v>
      </c>
      <c r="H4175" s="1">
        <f t="shared" si="461"/>
        <v>2019</v>
      </c>
      <c r="I4175">
        <v>0</v>
      </c>
      <c r="J4175">
        <v>0</v>
      </c>
      <c r="K4175">
        <f t="shared" si="455"/>
        <v>0</v>
      </c>
      <c r="L4175">
        <v>9559</v>
      </c>
      <c r="M4175" s="6">
        <f t="shared" si="456"/>
        <v>0</v>
      </c>
      <c r="N4175" s="6">
        <f t="shared" si="457"/>
        <v>0</v>
      </c>
      <c r="O4175" s="6">
        <f t="shared" si="458"/>
        <v>0</v>
      </c>
      <c r="Q4175">
        <f>_xlfn.XLOOKUP(C4175&amp;G4175&amp;H4175,covid!$E$2:$E$2184,covid!$D$2:$D$2184,0,0,1)</f>
        <v>0</v>
      </c>
    </row>
    <row r="4176" spans="1:17" x14ac:dyDescent="0.3">
      <c r="A4176">
        <f>_xlfn.XLOOKUP(C4176,kamus!$B$2:$B$87,kamus!$A$2:$A$87,0,0,1)</f>
        <v>83</v>
      </c>
      <c r="B4176" t="str">
        <f>_xlfn.XLOOKUP(C4176,kamus!$B$2:$B$87,kamus!$D$2:$D$87,"dihapus",0,1)</f>
        <v>turi</v>
      </c>
      <c r="C4176" t="s">
        <v>211</v>
      </c>
      <c r="D4176">
        <f>_xlfn.XLOOKUP(C4176,kamus!$B$2:$B$87,kamus!$J$2:$J$87,"dihapus",0,1)</f>
        <v>0</v>
      </c>
      <c r="E4176">
        <f t="shared" si="459"/>
        <v>0</v>
      </c>
      <c r="F4176" s="14">
        <v>43800</v>
      </c>
      <c r="G4176" s="1">
        <f t="shared" si="460"/>
        <v>12</v>
      </c>
      <c r="H4176" s="1">
        <f t="shared" si="461"/>
        <v>2019</v>
      </c>
      <c r="I4176">
        <v>0</v>
      </c>
      <c r="J4176">
        <v>0</v>
      </c>
      <c r="K4176">
        <f t="shared" si="455"/>
        <v>0</v>
      </c>
      <c r="L4176">
        <v>8554</v>
      </c>
      <c r="M4176" s="6">
        <f t="shared" si="456"/>
        <v>0</v>
      </c>
      <c r="N4176" s="6">
        <f t="shared" si="457"/>
        <v>0</v>
      </c>
      <c r="O4176" s="6">
        <f t="shared" si="458"/>
        <v>0</v>
      </c>
      <c r="Q4176">
        <f>_xlfn.XLOOKUP(C4176&amp;G4176&amp;H4176,covid!$E$2:$E$2184,covid!$D$2:$D$2184,0,0,1)</f>
        <v>0</v>
      </c>
    </row>
    <row r="4177" spans="1:17" x14ac:dyDescent="0.3">
      <c r="A4177">
        <f>_xlfn.XLOOKUP(C4177,kamus!$B$2:$B$87,kamus!$A$2:$A$87,0,0,1)</f>
        <v>85</v>
      </c>
      <c r="B4177" t="str">
        <f>_xlfn.XLOOKUP(C4177,kamus!$B$2:$B$87,kamus!$D$2:$D$87,"dihapus",0,1)</f>
        <v>turi</v>
      </c>
      <c r="C4177" t="s">
        <v>279</v>
      </c>
      <c r="D4177">
        <f>_xlfn.XLOOKUP(C4177,kamus!$B$2:$B$87,kamus!$J$2:$J$87,"dihapus",0,1)</f>
        <v>0</v>
      </c>
      <c r="E4177">
        <f t="shared" si="459"/>
        <v>0</v>
      </c>
      <c r="F4177" s="14">
        <v>43800</v>
      </c>
      <c r="G4177" s="1">
        <f t="shared" si="460"/>
        <v>12</v>
      </c>
      <c r="H4177" s="1">
        <f t="shared" si="461"/>
        <v>2019</v>
      </c>
      <c r="I4177">
        <v>0</v>
      </c>
      <c r="J4177">
        <v>0</v>
      </c>
      <c r="K4177">
        <f t="shared" si="455"/>
        <v>0</v>
      </c>
      <c r="L4177">
        <v>10971</v>
      </c>
      <c r="M4177" s="6">
        <f t="shared" si="456"/>
        <v>0</v>
      </c>
      <c r="N4177" s="6">
        <f t="shared" si="457"/>
        <v>0</v>
      </c>
      <c r="O4177" s="6">
        <f t="shared" si="458"/>
        <v>0</v>
      </c>
      <c r="Q4177">
        <f>_xlfn.XLOOKUP(C4177&amp;G4177&amp;H4177,covid!$E$2:$E$2184,covid!$D$2:$D$2184,0,0,1)</f>
        <v>0</v>
      </c>
    </row>
    <row r="4178" spans="1:17" x14ac:dyDescent="0.3">
      <c r="A4178">
        <f>_xlfn.XLOOKUP(C4178,kamus!$B$2:$B$87,kamus!$A$2:$A$87,0,0,1)</f>
        <v>4</v>
      </c>
      <c r="B4178" t="str">
        <f>_xlfn.XLOOKUP(C4178,kamus!$B$2:$B$87,kamus!$D$2:$D$87,"dihapus",0,1)</f>
        <v>Berbah</v>
      </c>
      <c r="C4178" t="s">
        <v>215</v>
      </c>
      <c r="D4178">
        <f>_xlfn.XLOOKUP(C4178,kamus!$B$2:$B$87,kamus!$J$2:$J$87,"dihapus",0,1)</f>
        <v>0</v>
      </c>
      <c r="E4178">
        <f t="shared" si="459"/>
        <v>0</v>
      </c>
      <c r="F4178" s="14">
        <v>43831</v>
      </c>
      <c r="G4178" s="1">
        <f t="shared" si="460"/>
        <v>1</v>
      </c>
      <c r="H4178" s="1">
        <f t="shared" si="461"/>
        <v>2020</v>
      </c>
      <c r="I4178">
        <v>1</v>
      </c>
      <c r="J4178">
        <v>2</v>
      </c>
      <c r="K4178">
        <f t="shared" si="455"/>
        <v>3</v>
      </c>
      <c r="L4178">
        <v>11448</v>
      </c>
      <c r="M4178" s="6">
        <f t="shared" si="456"/>
        <v>8.7351502445842062</v>
      </c>
      <c r="N4178" s="6">
        <f t="shared" si="457"/>
        <v>17.470300489168412</v>
      </c>
      <c r="O4178" s="6">
        <f t="shared" si="458"/>
        <v>26.20545073375262</v>
      </c>
      <c r="Q4178">
        <f>_xlfn.XLOOKUP(C4178&amp;G4178&amp;H4178,covid!$E$2:$E$2184,covid!$D$2:$D$2184,0,0,1)</f>
        <v>0</v>
      </c>
    </row>
    <row r="4179" spans="1:17" x14ac:dyDescent="0.3">
      <c r="A4179">
        <f>_xlfn.XLOOKUP(C4179,kamus!$B$2:$B$87,kamus!$A$2:$A$87,0,0,1)</f>
        <v>1</v>
      </c>
      <c r="B4179" t="str">
        <f>_xlfn.XLOOKUP(C4179,kamus!$B$2:$B$87,kamus!$D$2:$D$87,"dihapus",0,1)</f>
        <v>Berbah</v>
      </c>
      <c r="C4179" t="s">
        <v>216</v>
      </c>
      <c r="D4179">
        <f>_xlfn.XLOOKUP(C4179,kamus!$B$2:$B$87,kamus!$J$2:$J$87,"dihapus",0,1)</f>
        <v>1</v>
      </c>
      <c r="E4179">
        <f t="shared" si="459"/>
        <v>0</v>
      </c>
      <c r="F4179" s="14">
        <v>43831</v>
      </c>
      <c r="G4179" s="1">
        <f t="shared" si="460"/>
        <v>1</v>
      </c>
      <c r="H4179" s="1">
        <f t="shared" si="461"/>
        <v>2020</v>
      </c>
      <c r="I4179">
        <v>0</v>
      </c>
      <c r="J4179">
        <v>4</v>
      </c>
      <c r="K4179">
        <f t="shared" si="455"/>
        <v>4</v>
      </c>
      <c r="L4179">
        <v>14565</v>
      </c>
      <c r="M4179" s="6">
        <f t="shared" si="456"/>
        <v>0</v>
      </c>
      <c r="N4179" s="6">
        <f t="shared" si="457"/>
        <v>27.46309646412633</v>
      </c>
      <c r="O4179" s="6">
        <f t="shared" si="458"/>
        <v>27.46309646412633</v>
      </c>
      <c r="Q4179">
        <f>_xlfn.XLOOKUP(C4179&amp;G4179&amp;H4179,covid!$E$2:$E$2184,covid!$D$2:$D$2184,0,0,1)</f>
        <v>0</v>
      </c>
    </row>
    <row r="4180" spans="1:17" x14ac:dyDescent="0.3">
      <c r="A4180">
        <f>_xlfn.XLOOKUP(C4180,kamus!$B$2:$B$87,kamus!$A$2:$A$87,0,0,1)</f>
        <v>2</v>
      </c>
      <c r="B4180" t="str">
        <f>_xlfn.XLOOKUP(C4180,kamus!$B$2:$B$87,kamus!$D$2:$D$87,"dihapus",0,1)</f>
        <v>Berbah</v>
      </c>
      <c r="C4180" t="s">
        <v>246</v>
      </c>
      <c r="D4180">
        <f>_xlfn.XLOOKUP(C4180,kamus!$B$2:$B$87,kamus!$J$2:$J$87,"dihapus",0,1)</f>
        <v>1</v>
      </c>
      <c r="E4180">
        <f t="shared" si="459"/>
        <v>0</v>
      </c>
      <c r="F4180" s="14">
        <v>43831</v>
      </c>
      <c r="G4180" s="1">
        <f t="shared" si="460"/>
        <v>1</v>
      </c>
      <c r="H4180" s="1">
        <f t="shared" si="461"/>
        <v>2020</v>
      </c>
      <c r="I4180">
        <v>1</v>
      </c>
      <c r="J4180">
        <v>2</v>
      </c>
      <c r="K4180">
        <f t="shared" si="455"/>
        <v>3</v>
      </c>
      <c r="L4180">
        <v>18704</v>
      </c>
      <c r="M4180" s="6">
        <f t="shared" si="456"/>
        <v>5.3464499572284003</v>
      </c>
      <c r="N4180" s="6">
        <f t="shared" si="457"/>
        <v>10.692899914456801</v>
      </c>
      <c r="O4180" s="6">
        <f t="shared" si="458"/>
        <v>16.0393498716852</v>
      </c>
      <c r="Q4180">
        <f>_xlfn.XLOOKUP(C4180&amp;G4180&amp;H4180,covid!$E$2:$E$2184,covid!$D$2:$D$2184,0,0,1)</f>
        <v>0</v>
      </c>
    </row>
    <row r="4181" spans="1:17" x14ac:dyDescent="0.3">
      <c r="A4181">
        <f>_xlfn.XLOOKUP(C4181,kamus!$B$2:$B$87,kamus!$A$2:$A$87,0,0,1)</f>
        <v>3</v>
      </c>
      <c r="B4181" t="str">
        <f>_xlfn.XLOOKUP(C4181,kamus!$B$2:$B$87,kamus!$D$2:$D$87,"dihapus",0,1)</f>
        <v>Berbah</v>
      </c>
      <c r="C4181" t="s">
        <v>267</v>
      </c>
      <c r="D4181">
        <f>_xlfn.XLOOKUP(C4181,kamus!$B$2:$B$87,kamus!$J$2:$J$87,"dihapus",0,1)</f>
        <v>1</v>
      </c>
      <c r="E4181">
        <f t="shared" si="459"/>
        <v>0</v>
      </c>
      <c r="F4181" s="14">
        <v>43831</v>
      </c>
      <c r="G4181" s="1">
        <f t="shared" si="460"/>
        <v>1</v>
      </c>
      <c r="H4181" s="1">
        <f t="shared" si="461"/>
        <v>2020</v>
      </c>
      <c r="I4181">
        <v>1</v>
      </c>
      <c r="J4181">
        <v>0</v>
      </c>
      <c r="K4181">
        <f t="shared" si="455"/>
        <v>1</v>
      </c>
      <c r="L4181">
        <v>13363</v>
      </c>
      <c r="M4181" s="6">
        <f t="shared" si="456"/>
        <v>7.4833495472573528</v>
      </c>
      <c r="N4181" s="6">
        <f t="shared" si="457"/>
        <v>0</v>
      </c>
      <c r="O4181" s="6">
        <f t="shared" si="458"/>
        <v>7.4833495472573528</v>
      </c>
      <c r="Q4181">
        <f>_xlfn.XLOOKUP(C4181&amp;G4181&amp;H4181,covid!$E$2:$E$2184,covid!$D$2:$D$2184,0,0,1)</f>
        <v>0</v>
      </c>
    </row>
    <row r="4182" spans="1:17" x14ac:dyDescent="0.3">
      <c r="A4182">
        <f>_xlfn.XLOOKUP(C4182,kamus!$B$2:$B$87,kamus!$A$2:$A$87,0,0,1)</f>
        <v>9</v>
      </c>
      <c r="B4182" t="str">
        <f>_xlfn.XLOOKUP(C4182,kamus!$B$2:$B$87,kamus!$D$2:$D$87,"dihapus",0,1)</f>
        <v>cangkringan</v>
      </c>
      <c r="C4182" t="s">
        <v>197</v>
      </c>
      <c r="D4182">
        <f>_xlfn.XLOOKUP(C4182,kamus!$B$2:$B$87,kamus!$J$2:$J$87,"dihapus",0,1)</f>
        <v>0</v>
      </c>
      <c r="E4182">
        <f t="shared" si="459"/>
        <v>0</v>
      </c>
      <c r="F4182" s="14">
        <v>43831</v>
      </c>
      <c r="G4182" s="1">
        <f t="shared" si="460"/>
        <v>1</v>
      </c>
      <c r="H4182" s="1">
        <f t="shared" si="461"/>
        <v>2020</v>
      </c>
      <c r="I4182">
        <v>0</v>
      </c>
      <c r="J4182">
        <v>1</v>
      </c>
      <c r="K4182">
        <f t="shared" si="455"/>
        <v>1</v>
      </c>
      <c r="L4182">
        <v>8063</v>
      </c>
      <c r="M4182" s="6">
        <f t="shared" si="456"/>
        <v>0</v>
      </c>
      <c r="N4182" s="6">
        <f t="shared" si="457"/>
        <v>12.402331638348009</v>
      </c>
      <c r="O4182" s="6">
        <f t="shared" si="458"/>
        <v>12.402331638348009</v>
      </c>
      <c r="Q4182">
        <f>_xlfn.XLOOKUP(C4182&amp;G4182&amp;H4182,covid!$E$2:$E$2184,covid!$D$2:$D$2184,0,0,1)</f>
        <v>0</v>
      </c>
    </row>
    <row r="4183" spans="1:17" x14ac:dyDescent="0.3">
      <c r="A4183">
        <f>_xlfn.XLOOKUP(C4183,kamus!$B$2:$B$87,kamus!$A$2:$A$87,0,0,1)</f>
        <v>5</v>
      </c>
      <c r="B4183" t="str">
        <f>_xlfn.XLOOKUP(C4183,kamus!$B$2:$B$87,kamus!$D$2:$D$87,"dihapus",0,1)</f>
        <v>cangkringan</v>
      </c>
      <c r="C4183" t="s">
        <v>212</v>
      </c>
      <c r="D4183">
        <f>_xlfn.XLOOKUP(C4183,kamus!$B$2:$B$87,kamus!$J$2:$J$87,"dihapus",0,1)</f>
        <v>0</v>
      </c>
      <c r="E4183">
        <f t="shared" si="459"/>
        <v>0</v>
      </c>
      <c r="F4183" s="14">
        <v>43831</v>
      </c>
      <c r="G4183" s="1">
        <f t="shared" si="460"/>
        <v>1</v>
      </c>
      <c r="H4183" s="1">
        <f t="shared" si="461"/>
        <v>2020</v>
      </c>
      <c r="I4183">
        <v>0</v>
      </c>
      <c r="J4183">
        <v>0</v>
      </c>
      <c r="K4183">
        <f t="shared" si="455"/>
        <v>0</v>
      </c>
      <c r="L4183">
        <v>4133</v>
      </c>
      <c r="M4183" s="6">
        <f t="shared" si="456"/>
        <v>0</v>
      </c>
      <c r="N4183" s="6">
        <f t="shared" si="457"/>
        <v>0</v>
      </c>
      <c r="O4183" s="6">
        <f t="shared" si="458"/>
        <v>0</v>
      </c>
      <c r="Q4183">
        <f>_xlfn.XLOOKUP(C4183&amp;G4183&amp;H4183,covid!$E$2:$E$2184,covid!$D$2:$D$2184,0,0,1)</f>
        <v>0</v>
      </c>
    </row>
    <row r="4184" spans="1:17" x14ac:dyDescent="0.3">
      <c r="A4184">
        <f>_xlfn.XLOOKUP(C4184,kamus!$B$2:$B$87,kamus!$A$2:$A$87,0,0,1)</f>
        <v>7</v>
      </c>
      <c r="B4184" t="str">
        <f>_xlfn.XLOOKUP(C4184,kamus!$B$2:$B$87,kamus!$D$2:$D$87,"dihapus",0,1)</f>
        <v>cangkringan</v>
      </c>
      <c r="C4184" t="s">
        <v>217</v>
      </c>
      <c r="D4184">
        <f>_xlfn.XLOOKUP(C4184,kamus!$B$2:$B$87,kamus!$J$2:$J$87,"dihapus",0,1)</f>
        <v>0</v>
      </c>
      <c r="E4184">
        <f t="shared" si="459"/>
        <v>0</v>
      </c>
      <c r="F4184" s="14">
        <v>43831</v>
      </c>
      <c r="G4184" s="1">
        <f t="shared" si="460"/>
        <v>1</v>
      </c>
      <c r="H4184" s="1">
        <f t="shared" si="461"/>
        <v>2020</v>
      </c>
      <c r="I4184">
        <v>0</v>
      </c>
      <c r="J4184">
        <v>0</v>
      </c>
      <c r="K4184">
        <f t="shared" si="455"/>
        <v>0</v>
      </c>
      <c r="L4184">
        <v>3586</v>
      </c>
      <c r="M4184" s="6">
        <f t="shared" si="456"/>
        <v>0</v>
      </c>
      <c r="N4184" s="6">
        <f t="shared" si="457"/>
        <v>0</v>
      </c>
      <c r="O4184" s="6">
        <f t="shared" si="458"/>
        <v>0</v>
      </c>
      <c r="Q4184">
        <f>_xlfn.XLOOKUP(C4184&amp;G4184&amp;H4184,covid!$E$2:$E$2184,covid!$D$2:$D$2184,0,0,1)</f>
        <v>0</v>
      </c>
    </row>
    <row r="4185" spans="1:17" x14ac:dyDescent="0.3">
      <c r="A4185">
        <f>_xlfn.XLOOKUP(C4185,kamus!$B$2:$B$87,kamus!$A$2:$A$87,0,0,1)</f>
        <v>8</v>
      </c>
      <c r="B4185" t="str">
        <f>_xlfn.XLOOKUP(C4185,kamus!$B$2:$B$87,kamus!$D$2:$D$87,"dihapus",0,1)</f>
        <v>cangkringan</v>
      </c>
      <c r="C4185" t="s">
        <v>275</v>
      </c>
      <c r="D4185">
        <f>_xlfn.XLOOKUP(C4185,kamus!$B$2:$B$87,kamus!$J$2:$J$87,"dihapus",0,1)</f>
        <v>0</v>
      </c>
      <c r="E4185">
        <f t="shared" si="459"/>
        <v>0</v>
      </c>
      <c r="F4185" s="14">
        <v>43831</v>
      </c>
      <c r="G4185" s="1">
        <f t="shared" si="460"/>
        <v>1</v>
      </c>
      <c r="H4185" s="1">
        <f t="shared" si="461"/>
        <v>2020</v>
      </c>
      <c r="I4185">
        <v>0</v>
      </c>
      <c r="J4185">
        <v>0</v>
      </c>
      <c r="K4185">
        <f t="shared" si="455"/>
        <v>0</v>
      </c>
      <c r="L4185">
        <v>5550</v>
      </c>
      <c r="M4185" s="6">
        <f t="shared" si="456"/>
        <v>0</v>
      </c>
      <c r="N4185" s="6">
        <f t="shared" si="457"/>
        <v>0</v>
      </c>
      <c r="O4185" s="6">
        <f t="shared" si="458"/>
        <v>0</v>
      </c>
      <c r="Q4185">
        <f>_xlfn.XLOOKUP(C4185&amp;G4185&amp;H4185,covid!$E$2:$E$2184,covid!$D$2:$D$2184,0,0,1)</f>
        <v>0</v>
      </c>
    </row>
    <row r="4186" spans="1:17" x14ac:dyDescent="0.3">
      <c r="A4186">
        <f>_xlfn.XLOOKUP(C4186,kamus!$B$2:$B$87,kamus!$A$2:$A$87,0,0,1)</f>
        <v>6</v>
      </c>
      <c r="B4186" t="str">
        <f>_xlfn.XLOOKUP(C4186,kamus!$B$2:$B$87,kamus!$D$2:$D$87,"dihapus",0,1)</f>
        <v>cangkringan</v>
      </c>
      <c r="C4186" t="s">
        <v>281</v>
      </c>
      <c r="D4186">
        <f>_xlfn.XLOOKUP(C4186,kamus!$B$2:$B$87,kamus!$J$2:$J$87,"dihapus",0,1)</f>
        <v>0</v>
      </c>
      <c r="E4186">
        <f t="shared" si="459"/>
        <v>0</v>
      </c>
      <c r="F4186" s="14">
        <v>43831</v>
      </c>
      <c r="G4186" s="1">
        <f t="shared" si="460"/>
        <v>1</v>
      </c>
      <c r="H4186" s="1">
        <f t="shared" si="461"/>
        <v>2020</v>
      </c>
      <c r="I4186">
        <v>0</v>
      </c>
      <c r="J4186">
        <v>1</v>
      </c>
      <c r="K4186">
        <f t="shared" si="455"/>
        <v>1</v>
      </c>
      <c r="L4186">
        <v>11339</v>
      </c>
      <c r="M4186" s="6">
        <f t="shared" si="456"/>
        <v>0</v>
      </c>
      <c r="N4186" s="6">
        <f t="shared" si="457"/>
        <v>8.8191198518387868</v>
      </c>
      <c r="O4186" s="6">
        <f t="shared" si="458"/>
        <v>8.8191198518387868</v>
      </c>
      <c r="Q4186">
        <f>_xlfn.XLOOKUP(C4186&amp;G4186&amp;H4186,covid!$E$2:$E$2184,covid!$D$2:$D$2184,0,0,1)</f>
        <v>0</v>
      </c>
    </row>
    <row r="4187" spans="1:17" x14ac:dyDescent="0.3">
      <c r="A4187">
        <f>_xlfn.XLOOKUP(C4187,kamus!$B$2:$B$87,kamus!$A$2:$A$87,0,0,1)</f>
        <v>10</v>
      </c>
      <c r="B4187" t="str">
        <f>_xlfn.XLOOKUP(C4187,kamus!$B$2:$B$87,kamus!$D$2:$D$87,"dihapus",0,1)</f>
        <v>Depok 1</v>
      </c>
      <c r="C4187" t="s">
        <v>220</v>
      </c>
      <c r="D4187">
        <f>_xlfn.XLOOKUP(C4187,kamus!$B$2:$B$87,kamus!$J$2:$J$87,"dihapus",0,1)</f>
        <v>1</v>
      </c>
      <c r="E4187">
        <f t="shared" si="459"/>
        <v>0</v>
      </c>
      <c r="F4187" s="14">
        <v>43831</v>
      </c>
      <c r="G4187" s="1">
        <f t="shared" si="460"/>
        <v>1</v>
      </c>
      <c r="H4187" s="1">
        <f t="shared" si="461"/>
        <v>2020</v>
      </c>
      <c r="I4187">
        <v>4</v>
      </c>
      <c r="J4187">
        <v>4</v>
      </c>
      <c r="K4187">
        <f t="shared" si="455"/>
        <v>8</v>
      </c>
      <c r="L4187">
        <v>37946</v>
      </c>
      <c r="M4187" s="6">
        <f t="shared" si="456"/>
        <v>10.54129552522005</v>
      </c>
      <c r="N4187" s="6">
        <f t="shared" si="457"/>
        <v>10.54129552522005</v>
      </c>
      <c r="O4187" s="6">
        <f t="shared" si="458"/>
        <v>21.082591050440101</v>
      </c>
      <c r="Q4187">
        <f>_xlfn.XLOOKUP(C4187&amp;G4187&amp;H4187,covid!$E$2:$E$2184,covid!$D$2:$D$2184,0,0,1)</f>
        <v>0</v>
      </c>
    </row>
    <row r="4188" spans="1:17" x14ac:dyDescent="0.3">
      <c r="A4188">
        <f>_xlfn.XLOOKUP(C4188,kamus!$B$2:$B$87,kamus!$A$2:$A$87,0,0,1)</f>
        <v>11</v>
      </c>
      <c r="B4188" t="str">
        <f>_xlfn.XLOOKUP(C4188,kamus!$B$2:$B$87,kamus!$D$2:$D$87,"dihapus",0,1)</f>
        <v>Depok 2</v>
      </c>
      <c r="C4188" t="s">
        <v>207</v>
      </c>
      <c r="D4188">
        <f>_xlfn.XLOOKUP(C4188,kamus!$B$2:$B$87,kamus!$J$2:$J$87,"dihapus",0,1)</f>
        <v>1</v>
      </c>
      <c r="E4188">
        <f t="shared" si="459"/>
        <v>0</v>
      </c>
      <c r="F4188" s="14">
        <v>43831</v>
      </c>
      <c r="G4188" s="1">
        <f t="shared" si="460"/>
        <v>1</v>
      </c>
      <c r="H4188" s="1">
        <f t="shared" si="461"/>
        <v>2020</v>
      </c>
      <c r="I4188">
        <v>1</v>
      </c>
      <c r="J4188">
        <v>0</v>
      </c>
      <c r="K4188">
        <f t="shared" si="455"/>
        <v>1</v>
      </c>
      <c r="L4188">
        <v>44433</v>
      </c>
      <c r="M4188" s="6">
        <f t="shared" si="456"/>
        <v>2.2505795242274886</v>
      </c>
      <c r="N4188" s="6">
        <f t="shared" si="457"/>
        <v>0</v>
      </c>
      <c r="O4188" s="6">
        <f t="shared" si="458"/>
        <v>2.2505795242274886</v>
      </c>
      <c r="Q4188">
        <f>_xlfn.XLOOKUP(C4188&amp;G4188&amp;H4188,covid!$E$2:$E$2184,covid!$D$2:$D$2184,0,0,1)</f>
        <v>0</v>
      </c>
    </row>
    <row r="4189" spans="1:17" x14ac:dyDescent="0.3">
      <c r="A4189">
        <f>_xlfn.XLOOKUP(C4189,kamus!$B$2:$B$87,kamus!$A$2:$A$87,0,0,1)</f>
        <v>12</v>
      </c>
      <c r="B4189" t="str">
        <f>_xlfn.XLOOKUP(C4189,kamus!$B$2:$B$87,kamus!$D$2:$D$87,"dihapus",0,1)</f>
        <v>Depok 3</v>
      </c>
      <c r="C4189" t="s">
        <v>206</v>
      </c>
      <c r="D4189">
        <f>_xlfn.XLOOKUP(C4189,kamus!$B$2:$B$87,kamus!$J$2:$J$87,"dihapus",0,1)</f>
        <v>1</v>
      </c>
      <c r="E4189">
        <f t="shared" si="459"/>
        <v>0</v>
      </c>
      <c r="F4189" s="14">
        <v>43831</v>
      </c>
      <c r="G4189" s="1">
        <f t="shared" si="460"/>
        <v>1</v>
      </c>
      <c r="H4189" s="1">
        <f t="shared" si="461"/>
        <v>2020</v>
      </c>
      <c r="I4189">
        <v>0</v>
      </c>
      <c r="J4189">
        <v>0</v>
      </c>
      <c r="K4189">
        <f t="shared" si="455"/>
        <v>0</v>
      </c>
      <c r="L4189">
        <v>44837</v>
      </c>
      <c r="M4189" s="6">
        <f t="shared" si="456"/>
        <v>0</v>
      </c>
      <c r="N4189" s="6">
        <f t="shared" si="457"/>
        <v>0</v>
      </c>
      <c r="O4189" s="6">
        <f t="shared" si="458"/>
        <v>0</v>
      </c>
      <c r="Q4189">
        <f>_xlfn.XLOOKUP(C4189&amp;G4189&amp;H4189,covid!$E$2:$E$2184,covid!$D$2:$D$2184,0,0,1)</f>
        <v>0</v>
      </c>
    </row>
    <row r="4190" spans="1:17" x14ac:dyDescent="0.3">
      <c r="A4190">
        <f>_xlfn.XLOOKUP(C4190,kamus!$B$2:$B$87,kamus!$A$2:$A$87,0,0,1)</f>
        <v>0</v>
      </c>
      <c r="B4190" t="str">
        <f>_xlfn.XLOOKUP(C4190,kamus!$B$2:$B$87,kamus!$D$2:$D$87,"dihapus",0,1)</f>
        <v>dihapus</v>
      </c>
      <c r="C4190" t="s">
        <v>282</v>
      </c>
      <c r="D4190" t="str">
        <f>_xlfn.XLOOKUP(C4190,kamus!$B$2:$B$87,kamus!$J$2:$J$87,"dihapus",0,1)</f>
        <v>dihapus</v>
      </c>
      <c r="E4190">
        <f t="shared" si="459"/>
        <v>0</v>
      </c>
      <c r="F4190" s="14">
        <v>43831</v>
      </c>
      <c r="G4190" s="1">
        <f t="shared" si="460"/>
        <v>1</v>
      </c>
      <c r="H4190" s="1">
        <f t="shared" si="461"/>
        <v>2020</v>
      </c>
      <c r="I4190">
        <v>0</v>
      </c>
      <c r="J4190">
        <v>0</v>
      </c>
      <c r="K4190">
        <f t="shared" si="455"/>
        <v>0</v>
      </c>
      <c r="L4190" t="e">
        <v>#N/A</v>
      </c>
      <c r="M4190" s="6" t="e">
        <f t="shared" si="456"/>
        <v>#N/A</v>
      </c>
      <c r="N4190" s="6" t="e">
        <f t="shared" si="457"/>
        <v>#N/A</v>
      </c>
      <c r="O4190" s="6" t="e">
        <f t="shared" si="458"/>
        <v>#N/A</v>
      </c>
      <c r="Q4190">
        <f>_xlfn.XLOOKUP(C4190&amp;G4190&amp;H4190,covid!$E$2:$E$2184,covid!$D$2:$D$2184,0,0,1)</f>
        <v>0</v>
      </c>
    </row>
    <row r="4191" spans="1:17" x14ac:dyDescent="0.3">
      <c r="A4191">
        <f>_xlfn.XLOOKUP(C4191,kamus!$B$2:$B$87,kamus!$A$2:$A$87,0,0,1)</f>
        <v>14</v>
      </c>
      <c r="B4191" t="str">
        <f>_xlfn.XLOOKUP(C4191,kamus!$B$2:$B$87,kamus!$D$2:$D$87,"dihapus",0,1)</f>
        <v>Gamping 1</v>
      </c>
      <c r="C4191" t="s">
        <v>196</v>
      </c>
      <c r="D4191">
        <f>_xlfn.XLOOKUP(C4191,kamus!$B$2:$B$87,kamus!$J$2:$J$87,"dihapus",0,1)</f>
        <v>1</v>
      </c>
      <c r="E4191">
        <f t="shared" si="459"/>
        <v>0</v>
      </c>
      <c r="F4191" s="14">
        <v>43831</v>
      </c>
      <c r="G4191" s="1">
        <f t="shared" si="460"/>
        <v>1</v>
      </c>
      <c r="H4191" s="1">
        <f t="shared" si="461"/>
        <v>2020</v>
      </c>
      <c r="I4191">
        <v>3</v>
      </c>
      <c r="J4191">
        <v>0</v>
      </c>
      <c r="K4191">
        <f t="shared" si="455"/>
        <v>3</v>
      </c>
      <c r="L4191">
        <v>22819</v>
      </c>
      <c r="M4191" s="6">
        <f t="shared" si="456"/>
        <v>13.146938954380122</v>
      </c>
      <c r="N4191" s="6">
        <f t="shared" si="457"/>
        <v>0</v>
      </c>
      <c r="O4191" s="6">
        <f t="shared" si="458"/>
        <v>13.146938954380122</v>
      </c>
      <c r="Q4191">
        <f>_xlfn.XLOOKUP(C4191&amp;G4191&amp;H4191,covid!$E$2:$E$2184,covid!$D$2:$D$2184,0,0,1)</f>
        <v>0</v>
      </c>
    </row>
    <row r="4192" spans="1:17" x14ac:dyDescent="0.3">
      <c r="A4192">
        <f>_xlfn.XLOOKUP(C4192,kamus!$B$2:$B$87,kamus!$A$2:$A$87,0,0,1)</f>
        <v>13</v>
      </c>
      <c r="B4192" t="str">
        <f>_xlfn.XLOOKUP(C4192,kamus!$B$2:$B$87,kamus!$D$2:$D$87,"dihapus",0,1)</f>
        <v>Gamping 1</v>
      </c>
      <c r="C4192" t="s">
        <v>198</v>
      </c>
      <c r="D4192">
        <f>_xlfn.XLOOKUP(C4192,kamus!$B$2:$B$87,kamus!$J$2:$J$87,"dihapus",0,1)</f>
        <v>1</v>
      </c>
      <c r="E4192">
        <f t="shared" si="459"/>
        <v>0</v>
      </c>
      <c r="F4192" s="14">
        <v>43831</v>
      </c>
      <c r="G4192" s="1">
        <f t="shared" si="460"/>
        <v>1</v>
      </c>
      <c r="H4192" s="1">
        <f t="shared" si="461"/>
        <v>2020</v>
      </c>
      <c r="I4192">
        <v>1</v>
      </c>
      <c r="J4192">
        <v>0</v>
      </c>
      <c r="K4192">
        <f t="shared" si="455"/>
        <v>1</v>
      </c>
      <c r="L4192">
        <v>20645</v>
      </c>
      <c r="M4192" s="6">
        <f t="shared" si="456"/>
        <v>4.8437878420925164</v>
      </c>
      <c r="N4192" s="6">
        <f t="shared" si="457"/>
        <v>0</v>
      </c>
      <c r="O4192" s="6">
        <f t="shared" si="458"/>
        <v>4.8437878420925164</v>
      </c>
      <c r="Q4192">
        <f>_xlfn.XLOOKUP(C4192&amp;G4192&amp;H4192,covid!$E$2:$E$2184,covid!$D$2:$D$2184,0,0,1)</f>
        <v>0</v>
      </c>
    </row>
    <row r="4193" spans="1:17" x14ac:dyDescent="0.3">
      <c r="A4193">
        <f>_xlfn.XLOOKUP(C4193,kamus!$B$2:$B$87,kamus!$A$2:$A$87,0,0,1)</f>
        <v>16</v>
      </c>
      <c r="B4193" t="str">
        <f>_xlfn.XLOOKUP(C4193,kamus!$B$2:$B$87,kamus!$D$2:$D$87,"dihapus",0,1)</f>
        <v>Gamping 2</v>
      </c>
      <c r="C4193" t="s">
        <v>200</v>
      </c>
      <c r="D4193">
        <f>_xlfn.XLOOKUP(C4193,kamus!$B$2:$B$87,kamus!$J$2:$J$87,"dihapus",0,1)</f>
        <v>1</v>
      </c>
      <c r="E4193">
        <f t="shared" si="459"/>
        <v>0</v>
      </c>
      <c r="F4193" s="14">
        <v>43831</v>
      </c>
      <c r="G4193" s="1">
        <f t="shared" si="460"/>
        <v>1</v>
      </c>
      <c r="H4193" s="1">
        <f t="shared" si="461"/>
        <v>2020</v>
      </c>
      <c r="I4193">
        <v>1</v>
      </c>
      <c r="J4193">
        <v>0</v>
      </c>
      <c r="K4193">
        <f t="shared" si="455"/>
        <v>1</v>
      </c>
      <c r="L4193">
        <v>16624</v>
      </c>
      <c r="M4193" s="6">
        <f t="shared" si="456"/>
        <v>6.0153994225216554</v>
      </c>
      <c r="N4193" s="6">
        <f t="shared" si="457"/>
        <v>0</v>
      </c>
      <c r="O4193" s="6">
        <f t="shared" si="458"/>
        <v>6.0153994225216554</v>
      </c>
      <c r="Q4193">
        <f>_xlfn.XLOOKUP(C4193&amp;G4193&amp;H4193,covid!$E$2:$E$2184,covid!$D$2:$D$2184,0,0,1)</f>
        <v>0</v>
      </c>
    </row>
    <row r="4194" spans="1:17" x14ac:dyDescent="0.3">
      <c r="A4194">
        <f>_xlfn.XLOOKUP(C4194,kamus!$B$2:$B$87,kamus!$A$2:$A$87,0,0,1)</f>
        <v>15</v>
      </c>
      <c r="B4194" t="str">
        <f>_xlfn.XLOOKUP(C4194,kamus!$B$2:$B$87,kamus!$D$2:$D$87,"dihapus",0,1)</f>
        <v>Gamping 2</v>
      </c>
      <c r="C4194" t="s">
        <v>230</v>
      </c>
      <c r="D4194">
        <f>_xlfn.XLOOKUP(C4194,kamus!$B$2:$B$87,kamus!$J$2:$J$87,"dihapus",0,1)</f>
        <v>1</v>
      </c>
      <c r="E4194">
        <f t="shared" si="459"/>
        <v>0</v>
      </c>
      <c r="F4194" s="14">
        <v>43831</v>
      </c>
      <c r="G4194" s="1">
        <f t="shared" si="460"/>
        <v>1</v>
      </c>
      <c r="H4194" s="1">
        <f t="shared" si="461"/>
        <v>2020</v>
      </c>
      <c r="I4194">
        <v>0</v>
      </c>
      <c r="J4194">
        <v>0</v>
      </c>
      <c r="K4194">
        <f t="shared" si="455"/>
        <v>0</v>
      </c>
      <c r="L4194">
        <v>18692</v>
      </c>
      <c r="M4194" s="6">
        <f t="shared" si="456"/>
        <v>0</v>
      </c>
      <c r="N4194" s="6">
        <f t="shared" si="457"/>
        <v>0</v>
      </c>
      <c r="O4194" s="6">
        <f t="shared" si="458"/>
        <v>0</v>
      </c>
      <c r="Q4194">
        <f>_xlfn.XLOOKUP(C4194&amp;G4194&amp;H4194,covid!$E$2:$E$2184,covid!$D$2:$D$2184,0,0,1)</f>
        <v>0</v>
      </c>
    </row>
    <row r="4195" spans="1:17" x14ac:dyDescent="0.3">
      <c r="A4195">
        <f>_xlfn.XLOOKUP(C4195,kamus!$B$2:$B$87,kamus!$A$2:$A$87,0,0,1)</f>
        <v>17</v>
      </c>
      <c r="B4195" t="str">
        <f>_xlfn.XLOOKUP(C4195,kamus!$B$2:$B$87,kamus!$D$2:$D$87,"dihapus",0,1)</f>
        <v>Gamping 2</v>
      </c>
      <c r="C4195" t="s">
        <v>272</v>
      </c>
      <c r="D4195">
        <f>_xlfn.XLOOKUP(C4195,kamus!$B$2:$B$87,kamus!$J$2:$J$87,"dihapus",0,1)</f>
        <v>1</v>
      </c>
      <c r="E4195">
        <f t="shared" si="459"/>
        <v>0</v>
      </c>
      <c r="F4195" s="14">
        <v>43831</v>
      </c>
      <c r="G4195" s="1">
        <f t="shared" si="460"/>
        <v>1</v>
      </c>
      <c r="H4195" s="1">
        <f t="shared" si="461"/>
        <v>2020</v>
      </c>
      <c r="I4195">
        <v>0</v>
      </c>
      <c r="J4195">
        <v>1</v>
      </c>
      <c r="K4195">
        <f t="shared" si="455"/>
        <v>1</v>
      </c>
      <c r="L4195">
        <v>18667</v>
      </c>
      <c r="M4195" s="6">
        <f t="shared" si="456"/>
        <v>0</v>
      </c>
      <c r="N4195" s="6">
        <f t="shared" si="457"/>
        <v>5.3570471955857926</v>
      </c>
      <c r="O4195" s="6">
        <f t="shared" si="458"/>
        <v>5.3570471955857926</v>
      </c>
      <c r="Q4195">
        <f>_xlfn.XLOOKUP(C4195&amp;G4195&amp;H4195,covid!$E$2:$E$2184,covid!$D$2:$D$2184,0,0,1)</f>
        <v>0</v>
      </c>
    </row>
    <row r="4196" spans="1:17" x14ac:dyDescent="0.3">
      <c r="A4196">
        <f>_xlfn.XLOOKUP(C4196,kamus!$B$2:$B$87,kamus!$A$2:$A$87,0,0,1)</f>
        <v>20</v>
      </c>
      <c r="B4196" t="str">
        <f>_xlfn.XLOOKUP(C4196,kamus!$B$2:$B$87,kamus!$D$2:$D$87,"dihapus",0,1)</f>
        <v>Godean 1</v>
      </c>
      <c r="C4196" t="s">
        <v>247</v>
      </c>
      <c r="D4196">
        <f>_xlfn.XLOOKUP(C4196,kamus!$B$2:$B$87,kamus!$J$2:$J$87,"dihapus",0,1)</f>
        <v>1</v>
      </c>
      <c r="E4196">
        <f t="shared" si="459"/>
        <v>0</v>
      </c>
      <c r="F4196" s="14">
        <v>43831</v>
      </c>
      <c r="G4196" s="1">
        <f t="shared" si="460"/>
        <v>1</v>
      </c>
      <c r="H4196" s="1">
        <f t="shared" si="461"/>
        <v>2020</v>
      </c>
      <c r="I4196">
        <v>3</v>
      </c>
      <c r="J4196">
        <v>0</v>
      </c>
      <c r="K4196">
        <f t="shared" si="455"/>
        <v>3</v>
      </c>
      <c r="L4196">
        <v>9743</v>
      </c>
      <c r="M4196" s="6">
        <f t="shared" si="456"/>
        <v>30.791337370419789</v>
      </c>
      <c r="N4196" s="6">
        <f t="shared" si="457"/>
        <v>0</v>
      </c>
      <c r="O4196" s="6">
        <f t="shared" si="458"/>
        <v>30.791337370419789</v>
      </c>
      <c r="Q4196">
        <f>_xlfn.XLOOKUP(C4196&amp;G4196&amp;H4196,covid!$E$2:$E$2184,covid!$D$2:$D$2184,0,0,1)</f>
        <v>0</v>
      </c>
    </row>
    <row r="4197" spans="1:17" x14ac:dyDescent="0.3">
      <c r="A4197">
        <f>_xlfn.XLOOKUP(C4197,kamus!$B$2:$B$87,kamus!$A$2:$A$87,0,0,1)</f>
        <v>21</v>
      </c>
      <c r="B4197" t="str">
        <f>_xlfn.XLOOKUP(C4197,kamus!$B$2:$B$87,kamus!$D$2:$D$87,"dihapus",0,1)</f>
        <v>Godean 1</v>
      </c>
      <c r="C4197" t="s">
        <v>250</v>
      </c>
      <c r="D4197">
        <f>_xlfn.XLOOKUP(C4197,kamus!$B$2:$B$87,kamus!$J$2:$J$87,"dihapus",0,1)</f>
        <v>1</v>
      </c>
      <c r="E4197">
        <f t="shared" si="459"/>
        <v>0</v>
      </c>
      <c r="F4197" s="14">
        <v>43831</v>
      </c>
      <c r="G4197" s="1">
        <f t="shared" si="460"/>
        <v>1</v>
      </c>
      <c r="H4197" s="1">
        <f t="shared" si="461"/>
        <v>2020</v>
      </c>
      <c r="I4197">
        <v>2</v>
      </c>
      <c r="J4197">
        <v>0</v>
      </c>
      <c r="K4197">
        <f t="shared" si="455"/>
        <v>2</v>
      </c>
      <c r="L4197">
        <v>10269</v>
      </c>
      <c r="M4197" s="6">
        <f t="shared" si="456"/>
        <v>19.476093095724998</v>
      </c>
      <c r="N4197" s="6">
        <f t="shared" si="457"/>
        <v>0</v>
      </c>
      <c r="O4197" s="6">
        <f t="shared" si="458"/>
        <v>19.476093095724998</v>
      </c>
      <c r="Q4197">
        <f>_xlfn.XLOOKUP(C4197&amp;G4197&amp;H4197,covid!$E$2:$E$2184,covid!$D$2:$D$2184,0,0,1)</f>
        <v>0</v>
      </c>
    </row>
    <row r="4198" spans="1:17" x14ac:dyDescent="0.3">
      <c r="A4198">
        <f>_xlfn.XLOOKUP(C4198,kamus!$B$2:$B$87,kamus!$A$2:$A$87,0,0,1)</f>
        <v>19</v>
      </c>
      <c r="B4198" t="str">
        <f>_xlfn.XLOOKUP(C4198,kamus!$B$2:$B$87,kamus!$D$2:$D$87,"dihapus",0,1)</f>
        <v>Godean 1</v>
      </c>
      <c r="C4198" t="s">
        <v>251</v>
      </c>
      <c r="D4198">
        <f>_xlfn.XLOOKUP(C4198,kamus!$B$2:$B$87,kamus!$J$2:$J$87,"dihapus",0,1)</f>
        <v>1</v>
      </c>
      <c r="E4198">
        <f t="shared" si="459"/>
        <v>0</v>
      </c>
      <c r="F4198" s="14">
        <v>43831</v>
      </c>
      <c r="G4198" s="1">
        <f t="shared" si="460"/>
        <v>1</v>
      </c>
      <c r="H4198" s="1">
        <f t="shared" si="461"/>
        <v>2020</v>
      </c>
      <c r="I4198">
        <v>3</v>
      </c>
      <c r="J4198">
        <v>0</v>
      </c>
      <c r="K4198">
        <f t="shared" si="455"/>
        <v>3</v>
      </c>
      <c r="L4198">
        <v>9159</v>
      </c>
      <c r="M4198" s="6">
        <f t="shared" si="456"/>
        <v>32.754667540124466</v>
      </c>
      <c r="N4198" s="6">
        <f t="shared" si="457"/>
        <v>0</v>
      </c>
      <c r="O4198" s="6">
        <f t="shared" si="458"/>
        <v>32.754667540124466</v>
      </c>
      <c r="Q4198">
        <f>_xlfn.XLOOKUP(C4198&amp;G4198&amp;H4198,covid!$E$2:$E$2184,covid!$D$2:$D$2184,0,0,1)</f>
        <v>0</v>
      </c>
    </row>
    <row r="4199" spans="1:17" x14ac:dyDescent="0.3">
      <c r="A4199">
        <f>_xlfn.XLOOKUP(C4199,kamus!$B$2:$B$87,kamus!$A$2:$A$87,0,0,1)</f>
        <v>18</v>
      </c>
      <c r="B4199" t="str">
        <f>_xlfn.XLOOKUP(C4199,kamus!$B$2:$B$87,kamus!$D$2:$D$87,"dihapus",0,1)</f>
        <v>Godean 1</v>
      </c>
      <c r="C4199" t="s">
        <v>252</v>
      </c>
      <c r="D4199">
        <f>_xlfn.XLOOKUP(C4199,kamus!$B$2:$B$87,kamus!$J$2:$J$87,"dihapus",0,1)</f>
        <v>0</v>
      </c>
      <c r="E4199">
        <f t="shared" si="459"/>
        <v>0</v>
      </c>
      <c r="F4199" s="14">
        <v>43831</v>
      </c>
      <c r="G4199" s="1">
        <f t="shared" si="460"/>
        <v>1</v>
      </c>
      <c r="H4199" s="1">
        <f t="shared" si="461"/>
        <v>2020</v>
      </c>
      <c r="I4199">
        <v>5</v>
      </c>
      <c r="J4199">
        <v>0</v>
      </c>
      <c r="K4199">
        <f t="shared" si="455"/>
        <v>5</v>
      </c>
      <c r="L4199">
        <v>6607</v>
      </c>
      <c r="M4199" s="6">
        <f t="shared" si="456"/>
        <v>75.677311941879822</v>
      </c>
      <c r="N4199" s="6">
        <f t="shared" si="457"/>
        <v>0</v>
      </c>
      <c r="O4199" s="6">
        <f t="shared" si="458"/>
        <v>75.677311941879822</v>
      </c>
      <c r="Q4199">
        <f>_xlfn.XLOOKUP(C4199&amp;G4199&amp;H4199,covid!$E$2:$E$2184,covid!$D$2:$D$2184,0,0,1)</f>
        <v>0</v>
      </c>
    </row>
    <row r="4200" spans="1:17" x14ac:dyDescent="0.3">
      <c r="A4200">
        <f>_xlfn.XLOOKUP(C4200,kamus!$B$2:$B$87,kamus!$A$2:$A$87,0,0,1)</f>
        <v>23</v>
      </c>
      <c r="B4200" t="str">
        <f>_xlfn.XLOOKUP(C4200,kamus!$B$2:$B$87,kamus!$D$2:$D$87,"dihapus",0,1)</f>
        <v>Godean 2</v>
      </c>
      <c r="C4200" t="s">
        <v>248</v>
      </c>
      <c r="D4200">
        <f>_xlfn.XLOOKUP(C4200,kamus!$B$2:$B$87,kamus!$J$2:$J$87,"dihapus",0,1)</f>
        <v>1</v>
      </c>
      <c r="E4200">
        <f t="shared" si="459"/>
        <v>0</v>
      </c>
      <c r="F4200" s="14">
        <v>43831</v>
      </c>
      <c r="G4200" s="1">
        <f t="shared" si="460"/>
        <v>1</v>
      </c>
      <c r="H4200" s="1">
        <f t="shared" si="461"/>
        <v>2020</v>
      </c>
      <c r="I4200">
        <v>1</v>
      </c>
      <c r="J4200">
        <v>0</v>
      </c>
      <c r="K4200">
        <f t="shared" si="455"/>
        <v>1</v>
      </c>
      <c r="L4200">
        <v>17439</v>
      </c>
      <c r="M4200" s="6">
        <f t="shared" si="456"/>
        <v>5.7342737542290267</v>
      </c>
      <c r="N4200" s="6">
        <f t="shared" si="457"/>
        <v>0</v>
      </c>
      <c r="O4200" s="6">
        <f t="shared" si="458"/>
        <v>5.7342737542290267</v>
      </c>
      <c r="Q4200">
        <f>_xlfn.XLOOKUP(C4200&amp;G4200&amp;H4200,covid!$E$2:$E$2184,covid!$D$2:$D$2184,0,0,1)</f>
        <v>0</v>
      </c>
    </row>
    <row r="4201" spans="1:17" x14ac:dyDescent="0.3">
      <c r="A4201">
        <f>_xlfn.XLOOKUP(C4201,kamus!$B$2:$B$87,kamus!$A$2:$A$87,0,0,1)</f>
        <v>22</v>
      </c>
      <c r="B4201" t="str">
        <f>_xlfn.XLOOKUP(C4201,kamus!$B$2:$B$87,kamus!$D$2:$D$87,"dihapus",0,1)</f>
        <v>Godean 2</v>
      </c>
      <c r="C4201" s="19" t="s">
        <v>249</v>
      </c>
      <c r="D4201">
        <f>_xlfn.XLOOKUP(C4201,kamus!$B$2:$B$87,kamus!$J$2:$J$87,"dihapus",0,1)</f>
        <v>1</v>
      </c>
      <c r="E4201">
        <f t="shared" si="459"/>
        <v>0</v>
      </c>
      <c r="F4201" s="14">
        <v>43831</v>
      </c>
      <c r="G4201" s="1">
        <f t="shared" si="460"/>
        <v>1</v>
      </c>
      <c r="H4201" s="1">
        <f t="shared" si="461"/>
        <v>2020</v>
      </c>
      <c r="I4201">
        <v>0</v>
      </c>
      <c r="J4201">
        <v>0</v>
      </c>
      <c r="K4201">
        <f t="shared" si="455"/>
        <v>0</v>
      </c>
      <c r="L4201">
        <v>12380</v>
      </c>
      <c r="M4201" s="6">
        <f t="shared" si="456"/>
        <v>0</v>
      </c>
      <c r="N4201" s="6">
        <f t="shared" si="457"/>
        <v>0</v>
      </c>
      <c r="O4201" s="6">
        <f t="shared" si="458"/>
        <v>0</v>
      </c>
      <c r="Q4201">
        <f>_xlfn.XLOOKUP(C4201&amp;G4201&amp;H4201,covid!$E$2:$E$2184,covid!$D$2:$D$2184,0,0,1)</f>
        <v>0</v>
      </c>
    </row>
    <row r="4202" spans="1:17" x14ac:dyDescent="0.3">
      <c r="A4202">
        <f>_xlfn.XLOOKUP(C4202,kamus!$B$2:$B$87,kamus!$A$2:$A$87,0,0,1)</f>
        <v>24</v>
      </c>
      <c r="B4202" t="str">
        <f>_xlfn.XLOOKUP(C4202,kamus!$B$2:$B$87,kamus!$D$2:$D$87,"dihapus",0,1)</f>
        <v>Godean 2</v>
      </c>
      <c r="C4202" t="s">
        <v>253</v>
      </c>
      <c r="D4202">
        <f>_xlfn.XLOOKUP(C4202,kamus!$B$2:$B$87,kamus!$J$2:$J$87,"dihapus",0,1)</f>
        <v>0</v>
      </c>
      <c r="E4202">
        <f t="shared" si="459"/>
        <v>0</v>
      </c>
      <c r="F4202" s="14">
        <v>43831</v>
      </c>
      <c r="G4202" s="1">
        <f t="shared" si="460"/>
        <v>1</v>
      </c>
      <c r="H4202" s="1">
        <f t="shared" si="461"/>
        <v>2020</v>
      </c>
      <c r="I4202">
        <v>0</v>
      </c>
      <c r="J4202">
        <v>0</v>
      </c>
      <c r="K4202">
        <f t="shared" si="455"/>
        <v>0</v>
      </c>
      <c r="L4202">
        <v>7087</v>
      </c>
      <c r="M4202" s="6">
        <f t="shared" si="456"/>
        <v>0</v>
      </c>
      <c r="N4202" s="6">
        <f t="shared" si="457"/>
        <v>0</v>
      </c>
      <c r="O4202" s="6">
        <f t="shared" si="458"/>
        <v>0</v>
      </c>
      <c r="Q4202">
        <f>_xlfn.XLOOKUP(C4202&amp;G4202&amp;H4202,covid!$E$2:$E$2184,covid!$D$2:$D$2184,0,0,1)</f>
        <v>0</v>
      </c>
    </row>
    <row r="4203" spans="1:17" x14ac:dyDescent="0.3">
      <c r="A4203">
        <f>_xlfn.XLOOKUP(C4203,kamus!$B$2:$B$87,kamus!$A$2:$A$87,0,0,1)</f>
        <v>27</v>
      </c>
      <c r="B4203" t="str">
        <f>_xlfn.XLOOKUP(C4203,kamus!$B$2:$B$87,kamus!$D$2:$D$87,"dihapus",0,1)</f>
        <v>Kalasan</v>
      </c>
      <c r="C4203" t="s">
        <v>235</v>
      </c>
      <c r="D4203">
        <f>_xlfn.XLOOKUP(C4203,kamus!$B$2:$B$87,kamus!$J$2:$J$87,"dihapus",0,1)</f>
        <v>1</v>
      </c>
      <c r="E4203">
        <f t="shared" si="459"/>
        <v>0</v>
      </c>
      <c r="F4203" s="14">
        <v>43831</v>
      </c>
      <c r="G4203" s="1">
        <f t="shared" si="460"/>
        <v>1</v>
      </c>
      <c r="H4203" s="1">
        <f t="shared" si="461"/>
        <v>2020</v>
      </c>
      <c r="I4203">
        <v>2</v>
      </c>
      <c r="J4203">
        <v>14</v>
      </c>
      <c r="K4203">
        <f t="shared" si="455"/>
        <v>16</v>
      </c>
      <c r="L4203">
        <v>38337</v>
      </c>
      <c r="M4203" s="6">
        <f t="shared" si="456"/>
        <v>5.2168922972585232</v>
      </c>
      <c r="N4203" s="6">
        <f t="shared" si="457"/>
        <v>36.518246080809661</v>
      </c>
      <c r="O4203" s="6">
        <f t="shared" si="458"/>
        <v>41.735138378068186</v>
      </c>
      <c r="Q4203">
        <f>_xlfn.XLOOKUP(C4203&amp;G4203&amp;H4203,covid!$E$2:$E$2184,covid!$D$2:$D$2184,0,0,1)</f>
        <v>0</v>
      </c>
    </row>
    <row r="4204" spans="1:17" x14ac:dyDescent="0.3">
      <c r="A4204">
        <f>_xlfn.XLOOKUP(C4204,kamus!$B$2:$B$87,kamus!$A$2:$A$87,0,0,1)</f>
        <v>28</v>
      </c>
      <c r="B4204" t="str">
        <f>_xlfn.XLOOKUP(C4204,kamus!$B$2:$B$87,kamus!$D$2:$D$87,"dihapus",0,1)</f>
        <v>Kalasan</v>
      </c>
      <c r="C4204" t="s">
        <v>239</v>
      </c>
      <c r="D4204">
        <f>_xlfn.XLOOKUP(C4204,kamus!$B$2:$B$87,kamus!$J$2:$J$87,"dihapus",0,1)</f>
        <v>0</v>
      </c>
      <c r="E4204">
        <f t="shared" si="459"/>
        <v>0</v>
      </c>
      <c r="F4204" s="14">
        <v>43831</v>
      </c>
      <c r="G4204" s="1">
        <f t="shared" si="460"/>
        <v>1</v>
      </c>
      <c r="H4204" s="1">
        <f t="shared" si="461"/>
        <v>2020</v>
      </c>
      <c r="I4204">
        <v>1</v>
      </c>
      <c r="J4204">
        <v>1</v>
      </c>
      <c r="K4204">
        <f t="shared" si="455"/>
        <v>2</v>
      </c>
      <c r="L4204">
        <v>13744</v>
      </c>
      <c r="M4204" s="6">
        <f t="shared" si="456"/>
        <v>7.2759022118742722</v>
      </c>
      <c r="N4204" s="6">
        <f t="shared" si="457"/>
        <v>7.2759022118742722</v>
      </c>
      <c r="O4204" s="6">
        <f t="shared" si="458"/>
        <v>14.551804423748544</v>
      </c>
      <c r="Q4204">
        <f>_xlfn.XLOOKUP(C4204&amp;G4204&amp;H4204,covid!$E$2:$E$2184,covid!$D$2:$D$2184,0,0,1)</f>
        <v>0</v>
      </c>
    </row>
    <row r="4205" spans="1:17" x14ac:dyDescent="0.3">
      <c r="A4205">
        <f>_xlfn.XLOOKUP(C4205,kamus!$B$2:$B$87,kamus!$A$2:$A$87,0,0,1)</f>
        <v>25</v>
      </c>
      <c r="B4205" t="str">
        <f>_xlfn.XLOOKUP(C4205,kamus!$B$2:$B$87,kamus!$D$2:$D$87,"dihapus",0,1)</f>
        <v>Kalasan</v>
      </c>
      <c r="C4205" t="s">
        <v>265</v>
      </c>
      <c r="D4205">
        <f>_xlfn.XLOOKUP(C4205,kamus!$B$2:$B$87,kamus!$J$2:$J$87,"dihapus",0,1)</f>
        <v>1</v>
      </c>
      <c r="E4205">
        <f t="shared" si="459"/>
        <v>0</v>
      </c>
      <c r="F4205" s="14">
        <v>43831</v>
      </c>
      <c r="G4205" s="1">
        <f t="shared" si="460"/>
        <v>1</v>
      </c>
      <c r="H4205" s="1">
        <f t="shared" si="461"/>
        <v>2020</v>
      </c>
      <c r="I4205">
        <v>0</v>
      </c>
      <c r="J4205">
        <v>3</v>
      </c>
      <c r="K4205">
        <f t="shared" si="455"/>
        <v>3</v>
      </c>
      <c r="L4205">
        <v>17169</v>
      </c>
      <c r="M4205" s="6">
        <f t="shared" si="456"/>
        <v>0</v>
      </c>
      <c r="N4205" s="6">
        <f t="shared" si="457"/>
        <v>17.473353136466887</v>
      </c>
      <c r="O4205" s="6">
        <f t="shared" si="458"/>
        <v>17.473353136466887</v>
      </c>
      <c r="Q4205">
        <f>_xlfn.XLOOKUP(C4205&amp;G4205&amp;H4205,covid!$E$2:$E$2184,covid!$D$2:$D$2184,0,0,1)</f>
        <v>0</v>
      </c>
    </row>
    <row r="4206" spans="1:17" x14ac:dyDescent="0.3">
      <c r="A4206">
        <f>_xlfn.XLOOKUP(C4206,kamus!$B$2:$B$87,kamus!$A$2:$A$87,0,0,1)</f>
        <v>26</v>
      </c>
      <c r="B4206" t="str">
        <f>_xlfn.XLOOKUP(C4206,kamus!$B$2:$B$87,kamus!$D$2:$D$87,"dihapus",0,1)</f>
        <v>Kalasan</v>
      </c>
      <c r="C4206" t="s">
        <v>269</v>
      </c>
      <c r="D4206">
        <f>_xlfn.XLOOKUP(C4206,kamus!$B$2:$B$87,kamus!$J$2:$J$87,"dihapus",0,1)</f>
        <v>1</v>
      </c>
      <c r="E4206">
        <f t="shared" si="459"/>
        <v>0</v>
      </c>
      <c r="F4206" s="14">
        <v>43831</v>
      </c>
      <c r="G4206" s="1">
        <f t="shared" si="460"/>
        <v>1</v>
      </c>
      <c r="H4206" s="1">
        <f t="shared" si="461"/>
        <v>2020</v>
      </c>
      <c r="I4206">
        <v>0</v>
      </c>
      <c r="J4206">
        <v>4</v>
      </c>
      <c r="K4206">
        <f t="shared" si="455"/>
        <v>4</v>
      </c>
      <c r="L4206">
        <v>18588</v>
      </c>
      <c r="M4206" s="6">
        <f t="shared" si="456"/>
        <v>0</v>
      </c>
      <c r="N4206" s="6">
        <f t="shared" si="457"/>
        <v>21.519259737465031</v>
      </c>
      <c r="O4206" s="6">
        <f t="shared" si="458"/>
        <v>21.519259737465031</v>
      </c>
      <c r="Q4206">
        <f>_xlfn.XLOOKUP(C4206&amp;G4206&amp;H4206,covid!$E$2:$E$2184,covid!$D$2:$D$2184,0,0,1)</f>
        <v>0</v>
      </c>
    </row>
    <row r="4207" spans="1:17" x14ac:dyDescent="0.3">
      <c r="A4207">
        <f>_xlfn.XLOOKUP(C4207,kamus!$B$2:$B$87,kamus!$A$2:$A$87,0,0,1)</f>
        <v>33</v>
      </c>
      <c r="B4207" t="str">
        <f>_xlfn.XLOOKUP(C4207,kamus!$B$2:$B$87,kamus!$D$2:$D$87,"dihapus",0,1)</f>
        <v>Minggir</v>
      </c>
      <c r="C4207" t="s">
        <v>241</v>
      </c>
      <c r="D4207">
        <f>_xlfn.XLOOKUP(C4207,kamus!$B$2:$B$87,kamus!$J$2:$J$87,"dihapus",0,1)</f>
        <v>0</v>
      </c>
      <c r="E4207">
        <f t="shared" si="459"/>
        <v>0</v>
      </c>
      <c r="F4207" s="14">
        <v>43831</v>
      </c>
      <c r="G4207" s="1">
        <f t="shared" si="460"/>
        <v>1</v>
      </c>
      <c r="H4207" s="1">
        <f t="shared" si="461"/>
        <v>2020</v>
      </c>
      <c r="I4207">
        <v>0</v>
      </c>
      <c r="J4207">
        <v>0</v>
      </c>
      <c r="K4207">
        <f t="shared" si="455"/>
        <v>0</v>
      </c>
      <c r="L4207">
        <v>8300</v>
      </c>
      <c r="M4207" s="6">
        <f t="shared" si="456"/>
        <v>0</v>
      </c>
      <c r="N4207" s="6">
        <f t="shared" si="457"/>
        <v>0</v>
      </c>
      <c r="O4207" s="6">
        <f t="shared" si="458"/>
        <v>0</v>
      </c>
      <c r="Q4207">
        <f>_xlfn.XLOOKUP(C4207&amp;G4207&amp;H4207,covid!$E$2:$E$2184,covid!$D$2:$D$2184,0,0,1)</f>
        <v>0</v>
      </c>
    </row>
    <row r="4208" spans="1:17" x14ac:dyDescent="0.3">
      <c r="A4208">
        <f>_xlfn.XLOOKUP(C4208,kamus!$B$2:$B$87,kamus!$A$2:$A$87,0,0,1)</f>
        <v>31</v>
      </c>
      <c r="B4208" t="str">
        <f>_xlfn.XLOOKUP(C4208,kamus!$B$2:$B$87,kamus!$D$2:$D$87,"dihapus",0,1)</f>
        <v>Minggir</v>
      </c>
      <c r="C4208" t="s">
        <v>242</v>
      </c>
      <c r="D4208">
        <f>_xlfn.XLOOKUP(C4208,kamus!$B$2:$B$87,kamus!$J$2:$J$87,"dihapus",0,1)</f>
        <v>0</v>
      </c>
      <c r="E4208">
        <f t="shared" si="459"/>
        <v>0</v>
      </c>
      <c r="F4208" s="14">
        <v>43831</v>
      </c>
      <c r="G4208" s="1">
        <f t="shared" si="460"/>
        <v>1</v>
      </c>
      <c r="H4208" s="1">
        <f t="shared" si="461"/>
        <v>2020</v>
      </c>
      <c r="I4208">
        <v>0</v>
      </c>
      <c r="J4208">
        <v>0</v>
      </c>
      <c r="K4208">
        <f t="shared" si="455"/>
        <v>0</v>
      </c>
      <c r="L4208">
        <v>3637</v>
      </c>
      <c r="M4208" s="6">
        <f t="shared" si="456"/>
        <v>0</v>
      </c>
      <c r="N4208" s="6">
        <f t="shared" si="457"/>
        <v>0</v>
      </c>
      <c r="O4208" s="6">
        <f t="shared" si="458"/>
        <v>0</v>
      </c>
      <c r="Q4208">
        <f>_xlfn.XLOOKUP(C4208&amp;G4208&amp;H4208,covid!$E$2:$E$2184,covid!$D$2:$D$2184,0,0,1)</f>
        <v>0</v>
      </c>
    </row>
    <row r="4209" spans="1:17" x14ac:dyDescent="0.3">
      <c r="A4209">
        <f>_xlfn.XLOOKUP(C4209,kamus!$B$2:$B$87,kamus!$A$2:$A$87,0,0,1)</f>
        <v>32</v>
      </c>
      <c r="B4209" t="str">
        <f>_xlfn.XLOOKUP(C4209,kamus!$B$2:$B$87,kamus!$D$2:$D$87,"dihapus",0,1)</f>
        <v>Minggir</v>
      </c>
      <c r="C4209" t="s">
        <v>243</v>
      </c>
      <c r="D4209">
        <f>_xlfn.XLOOKUP(C4209,kamus!$B$2:$B$87,kamus!$J$2:$J$87,"dihapus",0,1)</f>
        <v>0</v>
      </c>
      <c r="E4209">
        <f t="shared" si="459"/>
        <v>0</v>
      </c>
      <c r="F4209" s="14">
        <v>43831</v>
      </c>
      <c r="G4209" s="1">
        <f t="shared" si="460"/>
        <v>1</v>
      </c>
      <c r="H4209" s="1">
        <f t="shared" si="461"/>
        <v>2020</v>
      </c>
      <c r="I4209">
        <v>0</v>
      </c>
      <c r="J4209">
        <v>0</v>
      </c>
      <c r="K4209">
        <f t="shared" si="455"/>
        <v>0</v>
      </c>
      <c r="L4209">
        <v>7033</v>
      </c>
      <c r="M4209" s="6">
        <f t="shared" si="456"/>
        <v>0</v>
      </c>
      <c r="N4209" s="6">
        <f t="shared" si="457"/>
        <v>0</v>
      </c>
      <c r="O4209" s="6">
        <f t="shared" si="458"/>
        <v>0</v>
      </c>
      <c r="Q4209">
        <f>_xlfn.XLOOKUP(C4209&amp;G4209&amp;H4209,covid!$E$2:$E$2184,covid!$D$2:$D$2184,0,0,1)</f>
        <v>0</v>
      </c>
    </row>
    <row r="4210" spans="1:17" x14ac:dyDescent="0.3">
      <c r="A4210">
        <f>_xlfn.XLOOKUP(C4210,kamus!$B$2:$B$87,kamus!$A$2:$A$87,0,0,1)</f>
        <v>30</v>
      </c>
      <c r="B4210" t="str">
        <f>_xlfn.XLOOKUP(C4210,kamus!$B$2:$B$87,kamus!$D$2:$D$87,"dihapus",0,1)</f>
        <v>Minggir</v>
      </c>
      <c r="C4210" t="s">
        <v>244</v>
      </c>
      <c r="D4210">
        <f>_xlfn.XLOOKUP(C4210,kamus!$B$2:$B$87,kamus!$J$2:$J$87,"dihapus",0,1)</f>
        <v>0</v>
      </c>
      <c r="E4210">
        <f t="shared" si="459"/>
        <v>0</v>
      </c>
      <c r="F4210" s="14">
        <v>43831</v>
      </c>
      <c r="G4210" s="1">
        <f t="shared" si="460"/>
        <v>1</v>
      </c>
      <c r="H4210" s="1">
        <f t="shared" si="461"/>
        <v>2020</v>
      </c>
      <c r="I4210">
        <v>0</v>
      </c>
      <c r="J4210">
        <v>0</v>
      </c>
      <c r="K4210">
        <f t="shared" si="455"/>
        <v>0</v>
      </c>
      <c r="L4210">
        <v>8777</v>
      </c>
      <c r="M4210" s="6">
        <f t="shared" si="456"/>
        <v>0</v>
      </c>
      <c r="N4210" s="6">
        <f t="shared" si="457"/>
        <v>0</v>
      </c>
      <c r="O4210" s="6">
        <f t="shared" si="458"/>
        <v>0</v>
      </c>
      <c r="Q4210">
        <f>_xlfn.XLOOKUP(C4210&amp;G4210&amp;H4210,covid!$E$2:$E$2184,covid!$D$2:$D$2184,0,0,1)</f>
        <v>0</v>
      </c>
    </row>
    <row r="4211" spans="1:17" x14ac:dyDescent="0.3">
      <c r="A4211">
        <f>_xlfn.XLOOKUP(C4211,kamus!$B$2:$B$87,kamus!$A$2:$A$87,0,0,1)</f>
        <v>29</v>
      </c>
      <c r="B4211" t="str">
        <f>_xlfn.XLOOKUP(C4211,kamus!$B$2:$B$87,kamus!$D$2:$D$87,"dihapus",0,1)</f>
        <v>Minggir</v>
      </c>
      <c r="C4211" t="s">
        <v>245</v>
      </c>
      <c r="D4211">
        <f>_xlfn.XLOOKUP(C4211,kamus!$B$2:$B$87,kamus!$J$2:$J$87,"dihapus",0,1)</f>
        <v>0</v>
      </c>
      <c r="E4211">
        <f t="shared" si="459"/>
        <v>0</v>
      </c>
      <c r="F4211" s="14">
        <v>43831</v>
      </c>
      <c r="G4211" s="1">
        <f t="shared" si="460"/>
        <v>1</v>
      </c>
      <c r="H4211" s="1">
        <f t="shared" si="461"/>
        <v>2020</v>
      </c>
      <c r="I4211">
        <v>0</v>
      </c>
      <c r="J4211">
        <v>0</v>
      </c>
      <c r="K4211">
        <f t="shared" si="455"/>
        <v>0</v>
      </c>
      <c r="L4211">
        <v>5165</v>
      </c>
      <c r="M4211" s="6">
        <f t="shared" si="456"/>
        <v>0</v>
      </c>
      <c r="N4211" s="6">
        <f t="shared" si="457"/>
        <v>0</v>
      </c>
      <c r="O4211" s="6">
        <f t="shared" si="458"/>
        <v>0</v>
      </c>
      <c r="Q4211">
        <f>_xlfn.XLOOKUP(C4211&amp;G4211&amp;H4211,covid!$E$2:$E$2184,covid!$D$2:$D$2184,0,0,1)</f>
        <v>0</v>
      </c>
    </row>
    <row r="4212" spans="1:17" x14ac:dyDescent="0.3">
      <c r="A4212">
        <f>_xlfn.XLOOKUP(C4212,kamus!$B$2:$B$87,kamus!$A$2:$A$87,0,0,1)</f>
        <v>35</v>
      </c>
      <c r="B4212" t="str">
        <f>_xlfn.XLOOKUP(C4212,kamus!$B$2:$B$87,kamus!$D$2:$D$87,"dihapus",0,1)</f>
        <v>Mlati 1</v>
      </c>
      <c r="C4212" t="s">
        <v>240</v>
      </c>
      <c r="D4212">
        <f>_xlfn.XLOOKUP(C4212,kamus!$B$2:$B$87,kamus!$J$2:$J$87,"dihapus",0,1)</f>
        <v>1</v>
      </c>
      <c r="E4212">
        <f t="shared" si="459"/>
        <v>0</v>
      </c>
      <c r="F4212" s="14">
        <v>43831</v>
      </c>
      <c r="G4212" s="1">
        <f t="shared" si="460"/>
        <v>1</v>
      </c>
      <c r="H4212" s="1">
        <f t="shared" si="461"/>
        <v>2020</v>
      </c>
      <c r="I4212">
        <v>2</v>
      </c>
      <c r="J4212">
        <v>1</v>
      </c>
      <c r="K4212">
        <f t="shared" si="455"/>
        <v>3</v>
      </c>
      <c r="L4212">
        <v>18886</v>
      </c>
      <c r="M4212" s="6">
        <f t="shared" si="456"/>
        <v>10.589854918987609</v>
      </c>
      <c r="N4212" s="6">
        <f t="shared" si="457"/>
        <v>5.2949274594938043</v>
      </c>
      <c r="O4212" s="6">
        <f t="shared" si="458"/>
        <v>15.884782378481415</v>
      </c>
      <c r="Q4212">
        <f>_xlfn.XLOOKUP(C4212&amp;G4212&amp;H4212,covid!$E$2:$E$2184,covid!$D$2:$D$2184,0,0,1)</f>
        <v>0</v>
      </c>
    </row>
    <row r="4213" spans="1:17" x14ac:dyDescent="0.3">
      <c r="A4213">
        <f>_xlfn.XLOOKUP(C4213,kamus!$B$2:$B$87,kamus!$A$2:$A$87,0,0,1)</f>
        <v>34</v>
      </c>
      <c r="B4213" t="str">
        <f>_xlfn.XLOOKUP(C4213,kamus!$B$2:$B$87,kamus!$D$2:$D$87,"dihapus",0,1)</f>
        <v>Mlati 1</v>
      </c>
      <c r="C4213" t="s">
        <v>254</v>
      </c>
      <c r="D4213">
        <f>_xlfn.XLOOKUP(C4213,kamus!$B$2:$B$87,kamus!$J$2:$J$87,"dihapus",0,1)</f>
        <v>1</v>
      </c>
      <c r="E4213">
        <f t="shared" si="459"/>
        <v>0</v>
      </c>
      <c r="F4213" s="14">
        <v>43831</v>
      </c>
      <c r="G4213" s="1">
        <f t="shared" si="460"/>
        <v>1</v>
      </c>
      <c r="H4213" s="1">
        <f t="shared" si="461"/>
        <v>2020</v>
      </c>
      <c r="I4213">
        <v>4</v>
      </c>
      <c r="J4213">
        <v>2</v>
      </c>
      <c r="K4213">
        <f t="shared" si="455"/>
        <v>6</v>
      </c>
      <c r="L4213">
        <v>35345</v>
      </c>
      <c r="M4213" s="6">
        <f t="shared" si="456"/>
        <v>11.317017965766022</v>
      </c>
      <c r="N4213" s="6">
        <f t="shared" si="457"/>
        <v>5.6585089828830109</v>
      </c>
      <c r="O4213" s="6">
        <f t="shared" si="458"/>
        <v>16.97552694864903</v>
      </c>
      <c r="Q4213">
        <f>_xlfn.XLOOKUP(C4213&amp;G4213&amp;H4213,covid!$E$2:$E$2184,covid!$D$2:$D$2184,0,0,1)</f>
        <v>0</v>
      </c>
    </row>
    <row r="4214" spans="1:17" x14ac:dyDescent="0.3">
      <c r="A4214">
        <f>_xlfn.XLOOKUP(C4214,kamus!$B$2:$B$87,kamus!$A$2:$A$87,0,0,1)</f>
        <v>38</v>
      </c>
      <c r="B4214" t="str">
        <f>_xlfn.XLOOKUP(C4214,kamus!$B$2:$B$87,kamus!$D$2:$D$87,"dihapus",0,1)</f>
        <v>Mlati 2</v>
      </c>
      <c r="C4214" t="s">
        <v>258</v>
      </c>
      <c r="D4214">
        <f>_xlfn.XLOOKUP(C4214,kamus!$B$2:$B$87,kamus!$J$2:$J$87,"dihapus",0,1)</f>
        <v>0</v>
      </c>
      <c r="E4214">
        <f t="shared" si="459"/>
        <v>0</v>
      </c>
      <c r="F4214" s="14">
        <v>43831</v>
      </c>
      <c r="G4214" s="1">
        <f t="shared" si="460"/>
        <v>1</v>
      </c>
      <c r="H4214" s="1">
        <f t="shared" si="461"/>
        <v>2020</v>
      </c>
      <c r="I4214">
        <v>0</v>
      </c>
      <c r="J4214">
        <v>2</v>
      </c>
      <c r="K4214">
        <f t="shared" si="455"/>
        <v>2</v>
      </c>
      <c r="L4214">
        <v>16653</v>
      </c>
      <c r="M4214" s="6">
        <f t="shared" si="456"/>
        <v>0</v>
      </c>
      <c r="N4214" s="6">
        <f t="shared" si="457"/>
        <v>12.009848075421846</v>
      </c>
      <c r="O4214" s="6">
        <f t="shared" si="458"/>
        <v>12.009848075421846</v>
      </c>
      <c r="Q4214">
        <f>_xlfn.XLOOKUP(C4214&amp;G4214&amp;H4214,covid!$E$2:$E$2184,covid!$D$2:$D$2184,0,0,1)</f>
        <v>0</v>
      </c>
    </row>
    <row r="4215" spans="1:17" x14ac:dyDescent="0.3">
      <c r="A4215">
        <f>_xlfn.XLOOKUP(C4215,kamus!$B$2:$B$87,kamus!$A$2:$A$87,0,0,1)</f>
        <v>36</v>
      </c>
      <c r="B4215" t="str">
        <f>_xlfn.XLOOKUP(C4215,kamus!$B$2:$B$87,kamus!$D$2:$D$87,"dihapus",0,1)</f>
        <v>Mlati 2</v>
      </c>
      <c r="C4215" t="s">
        <v>268</v>
      </c>
      <c r="D4215">
        <f>_xlfn.XLOOKUP(C4215,kamus!$B$2:$B$87,kamus!$J$2:$J$87,"dihapus",0,1)</f>
        <v>1</v>
      </c>
      <c r="E4215">
        <f t="shared" si="459"/>
        <v>0</v>
      </c>
      <c r="F4215" s="14">
        <v>43831</v>
      </c>
      <c r="G4215" s="1">
        <f t="shared" si="460"/>
        <v>1</v>
      </c>
      <c r="H4215" s="1">
        <f t="shared" si="461"/>
        <v>2020</v>
      </c>
      <c r="I4215">
        <v>0</v>
      </c>
      <c r="J4215">
        <v>5</v>
      </c>
      <c r="K4215">
        <f t="shared" si="455"/>
        <v>5</v>
      </c>
      <c r="L4215">
        <v>11526</v>
      </c>
      <c r="M4215" s="6">
        <f t="shared" si="456"/>
        <v>0</v>
      </c>
      <c r="N4215" s="6">
        <f t="shared" si="457"/>
        <v>43.380183931979872</v>
      </c>
      <c r="O4215" s="6">
        <f t="shared" si="458"/>
        <v>43.380183931979872</v>
      </c>
      <c r="Q4215">
        <f>_xlfn.XLOOKUP(C4215&amp;G4215&amp;H4215,covid!$E$2:$E$2184,covid!$D$2:$D$2184,0,0,1)</f>
        <v>0</v>
      </c>
    </row>
    <row r="4216" spans="1:17" x14ac:dyDescent="0.3">
      <c r="A4216">
        <f>_xlfn.XLOOKUP(C4216,kamus!$B$2:$B$87,kamus!$A$2:$A$87,0,0,1)</f>
        <v>37</v>
      </c>
      <c r="B4216" t="str">
        <f>_xlfn.XLOOKUP(C4216,kamus!$B$2:$B$87,kamus!$D$2:$D$87,"dihapus",0,1)</f>
        <v>Mlati 2</v>
      </c>
      <c r="C4216" t="s">
        <v>270</v>
      </c>
      <c r="D4216">
        <f>_xlfn.XLOOKUP(C4216,kamus!$B$2:$B$87,kamus!$J$2:$J$87,"dihapus",0,1)</f>
        <v>1</v>
      </c>
      <c r="E4216">
        <f t="shared" si="459"/>
        <v>0</v>
      </c>
      <c r="F4216" s="14">
        <v>43831</v>
      </c>
      <c r="G4216" s="1">
        <f t="shared" si="460"/>
        <v>1</v>
      </c>
      <c r="H4216" s="1">
        <f t="shared" si="461"/>
        <v>2020</v>
      </c>
      <c r="I4216">
        <v>1</v>
      </c>
      <c r="J4216">
        <v>1</v>
      </c>
      <c r="K4216">
        <f t="shared" si="455"/>
        <v>2</v>
      </c>
      <c r="L4216">
        <v>13694</v>
      </c>
      <c r="M4216" s="6">
        <f t="shared" si="456"/>
        <v>7.3024682342631806</v>
      </c>
      <c r="N4216" s="6">
        <f t="shared" si="457"/>
        <v>7.3024682342631806</v>
      </c>
      <c r="O4216" s="6">
        <f t="shared" si="458"/>
        <v>14.604936468526361</v>
      </c>
      <c r="Q4216">
        <f>_xlfn.XLOOKUP(C4216&amp;G4216&amp;H4216,covid!$E$2:$E$2184,covid!$D$2:$D$2184,0,0,1)</f>
        <v>0</v>
      </c>
    </row>
    <row r="4217" spans="1:17" x14ac:dyDescent="0.3">
      <c r="A4217">
        <f>_xlfn.XLOOKUP(C4217,kamus!$B$2:$B$87,kamus!$A$2:$A$87,0,0,1)</f>
        <v>39</v>
      </c>
      <c r="B4217" t="str">
        <f>_xlfn.XLOOKUP(C4217,kamus!$B$2:$B$87,kamus!$D$2:$D$87,"dihapus",0,1)</f>
        <v>Moyudan</v>
      </c>
      <c r="C4217" t="s">
        <v>259</v>
      </c>
      <c r="D4217">
        <f>_xlfn.XLOOKUP(C4217,kamus!$B$2:$B$87,kamus!$J$2:$J$87,"dihapus",0,1)</f>
        <v>0</v>
      </c>
      <c r="E4217">
        <f t="shared" si="459"/>
        <v>0</v>
      </c>
      <c r="F4217" s="14">
        <v>43831</v>
      </c>
      <c r="G4217" s="1">
        <f t="shared" si="460"/>
        <v>1</v>
      </c>
      <c r="H4217" s="1">
        <f t="shared" si="461"/>
        <v>2020</v>
      </c>
      <c r="I4217">
        <v>0</v>
      </c>
      <c r="J4217">
        <v>2</v>
      </c>
      <c r="K4217">
        <f t="shared" si="455"/>
        <v>2</v>
      </c>
      <c r="L4217">
        <v>11875</v>
      </c>
      <c r="M4217" s="6">
        <f t="shared" si="456"/>
        <v>0</v>
      </c>
      <c r="N4217" s="6">
        <f t="shared" si="457"/>
        <v>16.842105263157894</v>
      </c>
      <c r="O4217" s="6">
        <f t="shared" si="458"/>
        <v>16.842105263157894</v>
      </c>
      <c r="Q4217">
        <f>_xlfn.XLOOKUP(C4217&amp;G4217&amp;H4217,covid!$E$2:$E$2184,covid!$D$2:$D$2184,0,0,1)</f>
        <v>0</v>
      </c>
    </row>
    <row r="4218" spans="1:17" x14ac:dyDescent="0.3">
      <c r="A4218">
        <f>_xlfn.XLOOKUP(C4218,kamus!$B$2:$B$87,kamus!$A$2:$A$87,0,0,1)</f>
        <v>42</v>
      </c>
      <c r="B4218" t="str">
        <f>_xlfn.XLOOKUP(C4218,kamus!$B$2:$B$87,kamus!$D$2:$D$87,"dihapus",0,1)</f>
        <v>Moyudan</v>
      </c>
      <c r="C4218" t="s">
        <v>260</v>
      </c>
      <c r="D4218">
        <f>_xlfn.XLOOKUP(C4218,kamus!$B$2:$B$87,kamus!$J$2:$J$87,"dihapus",0,1)</f>
        <v>0</v>
      </c>
      <c r="E4218">
        <f t="shared" si="459"/>
        <v>0</v>
      </c>
      <c r="F4218" s="14">
        <v>43831</v>
      </c>
      <c r="G4218" s="1">
        <f t="shared" si="460"/>
        <v>1</v>
      </c>
      <c r="H4218" s="1">
        <f t="shared" si="461"/>
        <v>2020</v>
      </c>
      <c r="I4218">
        <v>0</v>
      </c>
      <c r="J4218">
        <v>0</v>
      </c>
      <c r="K4218">
        <f t="shared" si="455"/>
        <v>0</v>
      </c>
      <c r="L4218">
        <v>7197</v>
      </c>
      <c r="M4218" s="6">
        <f t="shared" si="456"/>
        <v>0</v>
      </c>
      <c r="N4218" s="6">
        <f t="shared" si="457"/>
        <v>0</v>
      </c>
      <c r="O4218" s="6">
        <f t="shared" si="458"/>
        <v>0</v>
      </c>
      <c r="Q4218">
        <f>_xlfn.XLOOKUP(C4218&amp;G4218&amp;H4218,covid!$E$2:$E$2184,covid!$D$2:$D$2184,0,0,1)</f>
        <v>0</v>
      </c>
    </row>
    <row r="4219" spans="1:17" x14ac:dyDescent="0.3">
      <c r="A4219">
        <f>_xlfn.XLOOKUP(C4219,kamus!$B$2:$B$87,kamus!$A$2:$A$87,0,0,1)</f>
        <v>41</v>
      </c>
      <c r="B4219" t="str">
        <f>_xlfn.XLOOKUP(C4219,kamus!$B$2:$B$87,kamus!$D$2:$D$87,"dihapus",0,1)</f>
        <v>Moyudan</v>
      </c>
      <c r="C4219" t="s">
        <v>262</v>
      </c>
      <c r="D4219">
        <f>_xlfn.XLOOKUP(C4219,kamus!$B$2:$B$87,kamus!$J$2:$J$87,"dihapus",0,1)</f>
        <v>0</v>
      </c>
      <c r="E4219">
        <f t="shared" si="459"/>
        <v>0</v>
      </c>
      <c r="F4219" s="14">
        <v>43831</v>
      </c>
      <c r="G4219" s="1">
        <f t="shared" si="460"/>
        <v>1</v>
      </c>
      <c r="H4219" s="1">
        <f t="shared" si="461"/>
        <v>2020</v>
      </c>
      <c r="I4219">
        <v>0</v>
      </c>
      <c r="J4219">
        <v>0</v>
      </c>
      <c r="K4219">
        <f t="shared" si="455"/>
        <v>0</v>
      </c>
      <c r="L4219">
        <v>6705</v>
      </c>
      <c r="M4219" s="6">
        <f t="shared" si="456"/>
        <v>0</v>
      </c>
      <c r="N4219" s="6">
        <f t="shared" si="457"/>
        <v>0</v>
      </c>
      <c r="O4219" s="6">
        <f t="shared" si="458"/>
        <v>0</v>
      </c>
      <c r="Q4219">
        <f>_xlfn.XLOOKUP(C4219&amp;G4219&amp;H4219,covid!$E$2:$E$2184,covid!$D$2:$D$2184,0,0,1)</f>
        <v>0</v>
      </c>
    </row>
    <row r="4220" spans="1:17" x14ac:dyDescent="0.3">
      <c r="A4220">
        <f>_xlfn.XLOOKUP(C4220,kamus!$B$2:$B$87,kamus!$A$2:$A$87,0,0,1)</f>
        <v>40</v>
      </c>
      <c r="B4220" t="str">
        <f>_xlfn.XLOOKUP(C4220,kamus!$B$2:$B$87,kamus!$D$2:$D$87,"dihapus",0,1)</f>
        <v>Moyudan</v>
      </c>
      <c r="C4220" t="s">
        <v>264</v>
      </c>
      <c r="D4220">
        <f>_xlfn.XLOOKUP(C4220,kamus!$B$2:$B$87,kamus!$J$2:$J$87,"dihapus",0,1)</f>
        <v>0</v>
      </c>
      <c r="E4220">
        <f t="shared" si="459"/>
        <v>0</v>
      </c>
      <c r="F4220" s="14">
        <v>43831</v>
      </c>
      <c r="G4220" s="1">
        <f t="shared" si="460"/>
        <v>1</v>
      </c>
      <c r="H4220" s="1">
        <f t="shared" si="461"/>
        <v>2020</v>
      </c>
      <c r="I4220">
        <v>0</v>
      </c>
      <c r="J4220">
        <v>1</v>
      </c>
      <c r="K4220">
        <f t="shared" si="455"/>
        <v>1</v>
      </c>
      <c r="L4220">
        <v>8347</v>
      </c>
      <c r="M4220" s="6">
        <f t="shared" si="456"/>
        <v>0</v>
      </c>
      <c r="N4220" s="6">
        <f t="shared" si="457"/>
        <v>11.980352222355338</v>
      </c>
      <c r="O4220" s="6">
        <f t="shared" si="458"/>
        <v>11.980352222355338</v>
      </c>
      <c r="Q4220">
        <f>_xlfn.XLOOKUP(C4220&amp;G4220&amp;H4220,covid!$E$2:$E$2184,covid!$D$2:$D$2184,0,0,1)</f>
        <v>0</v>
      </c>
    </row>
    <row r="4221" spans="1:17" x14ac:dyDescent="0.3">
      <c r="A4221">
        <f>_xlfn.XLOOKUP(C4221,kamus!$B$2:$B$87,kamus!$A$2:$A$87,0,0,1)</f>
        <v>43</v>
      </c>
      <c r="B4221" t="str">
        <f>_xlfn.XLOOKUP(C4221,kamus!$B$2:$B$87,kamus!$D$2:$D$87,"dihapus",0,1)</f>
        <v>Ngaglik 1</v>
      </c>
      <c r="C4221" t="s">
        <v>228</v>
      </c>
      <c r="D4221">
        <f>_xlfn.XLOOKUP(C4221,kamus!$B$2:$B$87,kamus!$J$2:$J$87,"dihapus",0,1)</f>
        <v>1</v>
      </c>
      <c r="E4221">
        <f t="shared" si="459"/>
        <v>0</v>
      </c>
      <c r="F4221" s="14">
        <v>43831</v>
      </c>
      <c r="G4221" s="1">
        <f t="shared" si="460"/>
        <v>1</v>
      </c>
      <c r="H4221" s="1">
        <f t="shared" si="461"/>
        <v>2020</v>
      </c>
      <c r="I4221">
        <v>2</v>
      </c>
      <c r="J4221">
        <v>1</v>
      </c>
      <c r="K4221">
        <f t="shared" si="455"/>
        <v>3</v>
      </c>
      <c r="L4221">
        <v>12705</v>
      </c>
      <c r="M4221" s="6">
        <f t="shared" si="456"/>
        <v>15.741833923652106</v>
      </c>
      <c r="N4221" s="6">
        <f t="shared" si="457"/>
        <v>7.8709169618260528</v>
      </c>
      <c r="O4221" s="6">
        <f t="shared" si="458"/>
        <v>23.61275088547816</v>
      </c>
      <c r="Q4221">
        <f>_xlfn.XLOOKUP(C4221&amp;G4221&amp;H4221,covid!$E$2:$E$2184,covid!$D$2:$D$2184,0,0,1)</f>
        <v>0</v>
      </c>
    </row>
    <row r="4222" spans="1:17" x14ac:dyDescent="0.3">
      <c r="A4222">
        <f>_xlfn.XLOOKUP(C4222,kamus!$B$2:$B$87,kamus!$A$2:$A$87,0,0,1)</f>
        <v>44</v>
      </c>
      <c r="B4222" t="str">
        <f>_xlfn.XLOOKUP(C4222,kamus!$B$2:$B$87,kamus!$D$2:$D$87,"dihapus",0,1)</f>
        <v>Ngaglik 1</v>
      </c>
      <c r="C4222" t="s">
        <v>237</v>
      </c>
      <c r="D4222">
        <f>_xlfn.XLOOKUP(C4222,kamus!$B$2:$B$87,kamus!$J$2:$J$87,"dihapus",0,1)</f>
        <v>1</v>
      </c>
      <c r="E4222">
        <f t="shared" si="459"/>
        <v>0</v>
      </c>
      <c r="F4222" s="14">
        <v>43831</v>
      </c>
      <c r="G4222" s="1">
        <f t="shared" si="460"/>
        <v>1</v>
      </c>
      <c r="H4222" s="1">
        <f t="shared" si="461"/>
        <v>2020</v>
      </c>
      <c r="I4222">
        <v>6</v>
      </c>
      <c r="J4222">
        <v>0</v>
      </c>
      <c r="K4222">
        <f t="shared" si="455"/>
        <v>6</v>
      </c>
      <c r="L4222">
        <v>21934</v>
      </c>
      <c r="M4222" s="6">
        <f t="shared" si="456"/>
        <v>27.354791647670282</v>
      </c>
      <c r="N4222" s="6">
        <f t="shared" si="457"/>
        <v>0</v>
      </c>
      <c r="O4222" s="6">
        <f t="shared" si="458"/>
        <v>27.354791647670282</v>
      </c>
      <c r="Q4222">
        <f>_xlfn.XLOOKUP(C4222&amp;G4222&amp;H4222,covid!$E$2:$E$2184,covid!$D$2:$D$2184,0,0,1)</f>
        <v>0</v>
      </c>
    </row>
    <row r="4223" spans="1:17" x14ac:dyDescent="0.3">
      <c r="A4223">
        <f>_xlfn.XLOOKUP(C4223,kamus!$B$2:$B$87,kamus!$A$2:$A$87,0,0,1)</f>
        <v>45</v>
      </c>
      <c r="B4223" t="str">
        <f>_xlfn.XLOOKUP(C4223,kamus!$B$2:$B$87,kamus!$D$2:$D$87,"dihapus",0,1)</f>
        <v>Ngaglik 1</v>
      </c>
      <c r="C4223" t="s">
        <v>255</v>
      </c>
      <c r="D4223">
        <f>_xlfn.XLOOKUP(C4223,kamus!$B$2:$B$87,kamus!$J$2:$J$87,"dihapus",0,1)</f>
        <v>1</v>
      </c>
      <c r="E4223">
        <f t="shared" si="459"/>
        <v>0</v>
      </c>
      <c r="F4223" s="14">
        <v>43831</v>
      </c>
      <c r="G4223" s="1">
        <f t="shared" si="460"/>
        <v>1</v>
      </c>
      <c r="H4223" s="1">
        <f t="shared" si="461"/>
        <v>2020</v>
      </c>
      <c r="I4223">
        <v>1</v>
      </c>
      <c r="J4223">
        <v>0</v>
      </c>
      <c r="K4223">
        <f t="shared" si="455"/>
        <v>1</v>
      </c>
      <c r="L4223">
        <v>19793</v>
      </c>
      <c r="M4223" s="6">
        <f t="shared" si="456"/>
        <v>5.0522912140655789</v>
      </c>
      <c r="N4223" s="6">
        <f t="shared" si="457"/>
        <v>0</v>
      </c>
      <c r="O4223" s="6">
        <f t="shared" si="458"/>
        <v>5.0522912140655789</v>
      </c>
      <c r="Q4223">
        <f>_xlfn.XLOOKUP(C4223&amp;G4223&amp;H4223,covid!$E$2:$E$2184,covid!$D$2:$D$2184,0,0,1)</f>
        <v>0</v>
      </c>
    </row>
    <row r="4224" spans="1:17" x14ac:dyDescent="0.3">
      <c r="A4224">
        <f>_xlfn.XLOOKUP(C4224,kamus!$B$2:$B$87,kamus!$A$2:$A$87,0,0,1)</f>
        <v>48</v>
      </c>
      <c r="B4224" t="str">
        <f>_xlfn.XLOOKUP(C4224,kamus!$B$2:$B$87,kamus!$D$2:$D$87,"dihapus",0,1)</f>
        <v>Ngaglik 2</v>
      </c>
      <c r="C4224" t="s">
        <v>208</v>
      </c>
      <c r="D4224">
        <f>_xlfn.XLOOKUP(C4224,kamus!$B$2:$B$87,kamus!$J$2:$J$87,"dihapus",0,1)</f>
        <v>1</v>
      </c>
      <c r="E4224">
        <f t="shared" si="459"/>
        <v>0</v>
      </c>
      <c r="F4224" s="14">
        <v>43831</v>
      </c>
      <c r="G4224" s="1">
        <f t="shared" si="460"/>
        <v>1</v>
      </c>
      <c r="H4224" s="1">
        <f t="shared" si="461"/>
        <v>2020</v>
      </c>
      <c r="I4224">
        <v>1</v>
      </c>
      <c r="J4224">
        <v>2</v>
      </c>
      <c r="K4224">
        <f t="shared" si="455"/>
        <v>3</v>
      </c>
      <c r="L4224">
        <v>10447</v>
      </c>
      <c r="M4224" s="6">
        <f t="shared" si="456"/>
        <v>9.5721259691777547</v>
      </c>
      <c r="N4224" s="6">
        <f t="shared" si="457"/>
        <v>19.144251938355509</v>
      </c>
      <c r="O4224" s="6">
        <f t="shared" si="458"/>
        <v>28.716377907533261</v>
      </c>
      <c r="Q4224">
        <f>_xlfn.XLOOKUP(C4224&amp;G4224&amp;H4224,covid!$E$2:$E$2184,covid!$D$2:$D$2184,0,0,1)</f>
        <v>0</v>
      </c>
    </row>
    <row r="4225" spans="1:17" x14ac:dyDescent="0.3">
      <c r="A4225">
        <f>_xlfn.XLOOKUP(C4225,kamus!$B$2:$B$87,kamus!$A$2:$A$87,0,0,1)</f>
        <v>47</v>
      </c>
      <c r="B4225" t="str">
        <f>_xlfn.XLOOKUP(C4225,kamus!$B$2:$B$87,kamus!$D$2:$D$87,"dihapus",0,1)</f>
        <v>Ngaglik 2</v>
      </c>
      <c r="C4225" t="s">
        <v>238</v>
      </c>
      <c r="D4225">
        <f>_xlfn.XLOOKUP(C4225,kamus!$B$2:$B$87,kamus!$J$2:$J$87,"dihapus",0,1)</f>
        <v>1</v>
      </c>
      <c r="E4225">
        <f t="shared" si="459"/>
        <v>0</v>
      </c>
      <c r="F4225" s="14">
        <v>43831</v>
      </c>
      <c r="G4225" s="1">
        <f t="shared" si="460"/>
        <v>1</v>
      </c>
      <c r="H4225" s="1">
        <f t="shared" si="461"/>
        <v>2020</v>
      </c>
      <c r="I4225">
        <v>5</v>
      </c>
      <c r="J4225">
        <v>4</v>
      </c>
      <c r="K4225">
        <f t="shared" si="455"/>
        <v>9</v>
      </c>
      <c r="L4225">
        <v>22367</v>
      </c>
      <c r="M4225" s="6">
        <f t="shared" si="456"/>
        <v>22.354361335896634</v>
      </c>
      <c r="N4225" s="6">
        <f t="shared" si="457"/>
        <v>17.883489068717306</v>
      </c>
      <c r="O4225" s="6">
        <f t="shared" si="458"/>
        <v>40.237850404613944</v>
      </c>
      <c r="Q4225">
        <f>_xlfn.XLOOKUP(C4225&amp;G4225&amp;H4225,covid!$E$2:$E$2184,covid!$D$2:$D$2184,0,0,1)</f>
        <v>0</v>
      </c>
    </row>
    <row r="4226" spans="1:17" x14ac:dyDescent="0.3">
      <c r="A4226">
        <f>_xlfn.XLOOKUP(C4226,kamus!$B$2:$B$87,kamus!$A$2:$A$87,0,0,1)</f>
        <v>46</v>
      </c>
      <c r="B4226" t="str">
        <f>_xlfn.XLOOKUP(C4226,kamus!$B$2:$B$87,kamus!$D$2:$D$87,"dihapus",0,1)</f>
        <v>Ngaglik 2</v>
      </c>
      <c r="C4226" t="s">
        <v>257</v>
      </c>
      <c r="D4226">
        <f>_xlfn.XLOOKUP(C4226,kamus!$B$2:$B$87,kamus!$J$2:$J$87,"dihapus",0,1)</f>
        <v>1</v>
      </c>
      <c r="E4226">
        <f t="shared" si="459"/>
        <v>0</v>
      </c>
      <c r="F4226" s="14">
        <v>43831</v>
      </c>
      <c r="G4226" s="1">
        <f t="shared" si="460"/>
        <v>1</v>
      </c>
      <c r="H4226" s="1">
        <f t="shared" si="461"/>
        <v>2020</v>
      </c>
      <c r="I4226">
        <v>1</v>
      </c>
      <c r="J4226">
        <v>2</v>
      </c>
      <c r="K4226">
        <f t="shared" ref="K4226:K4289" si="462">J4226+I4226</f>
        <v>3</v>
      </c>
      <c r="L4226">
        <v>16910</v>
      </c>
      <c r="M4226" s="6">
        <f t="shared" ref="M4226:M4289" si="463">IF(ISBLANK(I4226)=TRUE,"",I4226/$L4226*100000)</f>
        <v>5.9136605558840927</v>
      </c>
      <c r="N4226" s="6">
        <f t="shared" ref="N4226:N4289" si="464">IF(ISBLANK(J4226)=TRUE,"",J4226/$L4226*100000)</f>
        <v>11.827321111768185</v>
      </c>
      <c r="O4226" s="6">
        <f t="shared" ref="O4226:O4289" si="465">IF(ISBLANK(K4226)=TRUE,"",K4226/$L4226*100000)</f>
        <v>17.740981667652278</v>
      </c>
      <c r="Q4226">
        <f>_xlfn.XLOOKUP(C4226&amp;G4226&amp;H4226,covid!$E$2:$E$2184,covid!$D$2:$D$2184,0,0,1)</f>
        <v>0</v>
      </c>
    </row>
    <row r="4227" spans="1:17" x14ac:dyDescent="0.3">
      <c r="A4227">
        <f>_xlfn.XLOOKUP(C4227,kamus!$B$2:$B$87,kamus!$A$2:$A$87,0,0,1)</f>
        <v>50</v>
      </c>
      <c r="B4227" t="str">
        <f>_xlfn.XLOOKUP(C4227,kamus!$B$2:$B$87,kamus!$D$2:$D$87,"dihapus",0,1)</f>
        <v>Ngemplak 1</v>
      </c>
      <c r="C4227" t="s">
        <v>202</v>
      </c>
      <c r="D4227">
        <f>_xlfn.XLOOKUP(C4227,kamus!$B$2:$B$87,kamus!$J$2:$J$87,"dihapus",0,1)</f>
        <v>0</v>
      </c>
      <c r="E4227">
        <f t="shared" ref="E4227:E4290" si="466">IF(D4227=0,0,IF(H4227&lt;2021,0,IF(AND(H4227=2021,G4227&lt;5),0,1)))</f>
        <v>0</v>
      </c>
      <c r="F4227" s="14">
        <v>43831</v>
      </c>
      <c r="G4227" s="1">
        <f t="shared" ref="G4227:G4290" si="467">MONTH(F4227)</f>
        <v>1</v>
      </c>
      <c r="H4227" s="1">
        <f t="shared" ref="H4227:H4290" si="468">YEAR(F4227)</f>
        <v>2020</v>
      </c>
      <c r="I4227">
        <v>0</v>
      </c>
      <c r="J4227">
        <v>0</v>
      </c>
      <c r="K4227">
        <f t="shared" si="462"/>
        <v>0</v>
      </c>
      <c r="L4227">
        <v>7988</v>
      </c>
      <c r="M4227" s="6">
        <f t="shared" si="463"/>
        <v>0</v>
      </c>
      <c r="N4227" s="6">
        <f t="shared" si="464"/>
        <v>0</v>
      </c>
      <c r="O4227" s="6">
        <f t="shared" si="465"/>
        <v>0</v>
      </c>
      <c r="Q4227">
        <f>_xlfn.XLOOKUP(C4227&amp;G4227&amp;H4227,covid!$E$2:$E$2184,covid!$D$2:$D$2184,0,0,1)</f>
        <v>0</v>
      </c>
    </row>
    <row r="4228" spans="1:17" x14ac:dyDescent="0.3">
      <c r="A4228">
        <f>_xlfn.XLOOKUP(C4228,kamus!$B$2:$B$87,kamus!$A$2:$A$87,0,0,1)</f>
        <v>51</v>
      </c>
      <c r="B4228" t="str">
        <f>_xlfn.XLOOKUP(C4228,kamus!$B$2:$B$87,kamus!$D$2:$D$87,"dihapus",0,1)</f>
        <v>Ngemplak 1</v>
      </c>
      <c r="C4228" t="s">
        <v>256</v>
      </c>
      <c r="D4228">
        <f>_xlfn.XLOOKUP(C4228,kamus!$B$2:$B$87,kamus!$J$2:$J$87,"dihapus",0,1)</f>
        <v>0</v>
      </c>
      <c r="E4228">
        <f t="shared" si="466"/>
        <v>0</v>
      </c>
      <c r="F4228" s="14">
        <v>43831</v>
      </c>
      <c r="G4228" s="1">
        <f t="shared" si="467"/>
        <v>1</v>
      </c>
      <c r="H4228" s="1">
        <f t="shared" si="468"/>
        <v>2020</v>
      </c>
      <c r="I4228">
        <v>0</v>
      </c>
      <c r="J4228">
        <v>0</v>
      </c>
      <c r="K4228">
        <f t="shared" si="462"/>
        <v>0</v>
      </c>
      <c r="L4228">
        <v>8208</v>
      </c>
      <c r="M4228" s="6">
        <f t="shared" si="463"/>
        <v>0</v>
      </c>
      <c r="N4228" s="6">
        <f t="shared" si="464"/>
        <v>0</v>
      </c>
      <c r="O4228" s="6">
        <f t="shared" si="465"/>
        <v>0</v>
      </c>
      <c r="Q4228">
        <f>_xlfn.XLOOKUP(C4228&amp;G4228&amp;H4228,covid!$E$2:$E$2184,covid!$D$2:$D$2184,0,0,1)</f>
        <v>0</v>
      </c>
    </row>
    <row r="4229" spans="1:17" x14ac:dyDescent="0.3">
      <c r="A4229">
        <f>_xlfn.XLOOKUP(C4229,kamus!$B$2:$B$87,kamus!$A$2:$A$87,0,0,1)</f>
        <v>49</v>
      </c>
      <c r="B4229" t="str">
        <f>_xlfn.XLOOKUP(C4229,kamus!$B$2:$B$87,kamus!$D$2:$D$87,"dihapus",0,1)</f>
        <v>Ngemplak 1</v>
      </c>
      <c r="C4229" t="s">
        <v>276</v>
      </c>
      <c r="D4229">
        <f>_xlfn.XLOOKUP(C4229,kamus!$B$2:$B$87,kamus!$J$2:$J$87,"dihapus",0,1)</f>
        <v>1</v>
      </c>
      <c r="E4229">
        <f t="shared" si="466"/>
        <v>0</v>
      </c>
      <c r="F4229" s="14">
        <v>43831</v>
      </c>
      <c r="G4229" s="1">
        <f t="shared" si="467"/>
        <v>1</v>
      </c>
      <c r="H4229" s="1">
        <f t="shared" si="468"/>
        <v>2020</v>
      </c>
      <c r="I4229">
        <v>0</v>
      </c>
      <c r="J4229">
        <v>0</v>
      </c>
      <c r="K4229">
        <f t="shared" si="462"/>
        <v>0</v>
      </c>
      <c r="L4229">
        <v>9697</v>
      </c>
      <c r="M4229" s="6">
        <f t="shared" si="463"/>
        <v>0</v>
      </c>
      <c r="N4229" s="6">
        <f t="shared" si="464"/>
        <v>0</v>
      </c>
      <c r="O4229" s="6">
        <f t="shared" si="465"/>
        <v>0</v>
      </c>
      <c r="Q4229">
        <f>_xlfn.XLOOKUP(C4229&amp;G4229&amp;H4229,covid!$E$2:$E$2184,covid!$D$2:$D$2184,0,0,1)</f>
        <v>0</v>
      </c>
    </row>
    <row r="4230" spans="1:17" x14ac:dyDescent="0.3">
      <c r="A4230">
        <f>_xlfn.XLOOKUP(C4230,kamus!$B$2:$B$87,kamus!$A$2:$A$87,0,0,1)</f>
        <v>52</v>
      </c>
      <c r="B4230" t="str">
        <f>_xlfn.XLOOKUP(C4230,kamus!$B$2:$B$87,kamus!$D$2:$D$87,"dihapus",0,1)</f>
        <v>Ngemplak 2</v>
      </c>
      <c r="C4230" t="s">
        <v>277</v>
      </c>
      <c r="D4230">
        <f>_xlfn.XLOOKUP(C4230,kamus!$B$2:$B$87,kamus!$J$2:$J$87,"dihapus",0,1)</f>
        <v>1</v>
      </c>
      <c r="E4230">
        <f t="shared" si="466"/>
        <v>0</v>
      </c>
      <c r="F4230" s="14">
        <v>43831</v>
      </c>
      <c r="G4230" s="1">
        <f t="shared" si="467"/>
        <v>1</v>
      </c>
      <c r="H4230" s="1">
        <f t="shared" si="468"/>
        <v>2020</v>
      </c>
      <c r="I4230">
        <v>1</v>
      </c>
      <c r="J4230">
        <v>6</v>
      </c>
      <c r="K4230">
        <f t="shared" si="462"/>
        <v>7</v>
      </c>
      <c r="L4230">
        <v>31636</v>
      </c>
      <c r="M4230" s="6">
        <f t="shared" si="463"/>
        <v>3.1609558730560119</v>
      </c>
      <c r="N4230" s="6">
        <f t="shared" si="464"/>
        <v>18.965735238336073</v>
      </c>
      <c r="O4230" s="6">
        <f t="shared" si="465"/>
        <v>22.126691111392084</v>
      </c>
      <c r="Q4230">
        <f>_xlfn.XLOOKUP(C4230&amp;G4230&amp;H4230,covid!$E$2:$E$2184,covid!$D$2:$D$2184,0,0,1)</f>
        <v>0</v>
      </c>
    </row>
    <row r="4231" spans="1:17" x14ac:dyDescent="0.3">
      <c r="A4231">
        <f>_xlfn.XLOOKUP(C4231,kamus!$B$2:$B$87,kamus!$A$2:$A$87,0,0,1)</f>
        <v>53</v>
      </c>
      <c r="B4231" t="str">
        <f>_xlfn.XLOOKUP(C4231,kamus!$B$2:$B$87,kamus!$D$2:$D$87,"dihapus",0,1)</f>
        <v>Ngemplak 2</v>
      </c>
      <c r="C4231" t="s">
        <v>278</v>
      </c>
      <c r="D4231">
        <f>_xlfn.XLOOKUP(C4231,kamus!$B$2:$B$87,kamus!$J$2:$J$87,"dihapus",0,1)</f>
        <v>0</v>
      </c>
      <c r="E4231">
        <f t="shared" si="466"/>
        <v>0</v>
      </c>
      <c r="F4231" s="14">
        <v>43831</v>
      </c>
      <c r="G4231" s="1">
        <f t="shared" si="467"/>
        <v>1</v>
      </c>
      <c r="H4231" s="1">
        <f t="shared" si="468"/>
        <v>2020</v>
      </c>
      <c r="I4231">
        <v>0</v>
      </c>
      <c r="J4231">
        <v>0</v>
      </c>
      <c r="K4231">
        <f t="shared" si="462"/>
        <v>0</v>
      </c>
      <c r="L4231">
        <v>8894</v>
      </c>
      <c r="M4231" s="6">
        <f t="shared" si="463"/>
        <v>0</v>
      </c>
      <c r="N4231" s="6">
        <f t="shared" si="464"/>
        <v>0</v>
      </c>
      <c r="O4231" s="6">
        <f t="shared" si="465"/>
        <v>0</v>
      </c>
      <c r="Q4231">
        <f>_xlfn.XLOOKUP(C4231&amp;G4231&amp;H4231,covid!$E$2:$E$2184,covid!$D$2:$D$2184,0,0,1)</f>
        <v>0</v>
      </c>
    </row>
    <row r="4232" spans="1:17" x14ac:dyDescent="0.3">
      <c r="A4232">
        <f>_xlfn.XLOOKUP(C4232,kamus!$B$2:$B$87,kamus!$A$2:$A$87,0,0,1)</f>
        <v>57</v>
      </c>
      <c r="B4232" t="str">
        <f>_xlfn.XLOOKUP(C4232,kamus!$B$2:$B$87,kamus!$D$2:$D$87,"dihapus",0,1)</f>
        <v>Pakem</v>
      </c>
      <c r="C4232" t="s">
        <v>204</v>
      </c>
      <c r="D4232">
        <f>_xlfn.XLOOKUP(C4232,kamus!$B$2:$B$87,kamus!$J$2:$J$87,"dihapus",0,1)</f>
        <v>0</v>
      </c>
      <c r="E4232">
        <f t="shared" si="466"/>
        <v>0</v>
      </c>
      <c r="F4232" s="14">
        <v>43831</v>
      </c>
      <c r="G4232" s="1">
        <f t="shared" si="467"/>
        <v>1</v>
      </c>
      <c r="H4232" s="1">
        <f t="shared" si="468"/>
        <v>2020</v>
      </c>
      <c r="I4232">
        <v>0</v>
      </c>
      <c r="J4232">
        <v>1</v>
      </c>
      <c r="K4232">
        <f t="shared" si="462"/>
        <v>1</v>
      </c>
      <c r="L4232">
        <v>6864</v>
      </c>
      <c r="M4232" s="6">
        <f t="shared" si="463"/>
        <v>0</v>
      </c>
      <c r="N4232" s="6">
        <f t="shared" si="464"/>
        <v>14.568764568764569</v>
      </c>
      <c r="O4232" s="6">
        <f t="shared" si="465"/>
        <v>14.568764568764569</v>
      </c>
      <c r="Q4232">
        <f>_xlfn.XLOOKUP(C4232&amp;G4232&amp;H4232,covid!$E$2:$E$2184,covid!$D$2:$D$2184,0,0,1)</f>
        <v>0</v>
      </c>
    </row>
    <row r="4233" spans="1:17" x14ac:dyDescent="0.3">
      <c r="A4233">
        <f>_xlfn.XLOOKUP(C4233,kamus!$B$2:$B$87,kamus!$A$2:$A$87,0,0,1)</f>
        <v>54</v>
      </c>
      <c r="B4233" t="str">
        <f>_xlfn.XLOOKUP(C4233,kamus!$B$2:$B$87,kamus!$D$2:$D$87,"dihapus",0,1)</f>
        <v>Pakem</v>
      </c>
      <c r="C4233" t="s">
        <v>213</v>
      </c>
      <c r="D4233">
        <f>_xlfn.XLOOKUP(C4233,kamus!$B$2:$B$87,kamus!$J$2:$J$87,"dihapus",0,1)</f>
        <v>0</v>
      </c>
      <c r="E4233">
        <f t="shared" si="466"/>
        <v>0</v>
      </c>
      <c r="F4233" s="14">
        <v>43831</v>
      </c>
      <c r="G4233" s="1">
        <f t="shared" si="467"/>
        <v>1</v>
      </c>
      <c r="H4233" s="1">
        <f t="shared" si="468"/>
        <v>2020</v>
      </c>
      <c r="I4233">
        <v>0</v>
      </c>
      <c r="J4233">
        <v>0</v>
      </c>
      <c r="K4233">
        <f t="shared" si="462"/>
        <v>0</v>
      </c>
      <c r="L4233">
        <v>9160</v>
      </c>
      <c r="M4233" s="6">
        <f t="shared" si="463"/>
        <v>0</v>
      </c>
      <c r="N4233" s="6">
        <f t="shared" si="464"/>
        <v>0</v>
      </c>
      <c r="O4233" s="6">
        <f t="shared" si="465"/>
        <v>0</v>
      </c>
      <c r="Q4233">
        <f>_xlfn.XLOOKUP(C4233&amp;G4233&amp;H4233,covid!$E$2:$E$2184,covid!$D$2:$D$2184,0,0,1)</f>
        <v>0</v>
      </c>
    </row>
    <row r="4234" spans="1:17" x14ac:dyDescent="0.3">
      <c r="A4234">
        <f>_xlfn.XLOOKUP(C4234,kamus!$B$2:$B$87,kamus!$A$2:$A$87,0,0,1)</f>
        <v>56</v>
      </c>
      <c r="B4234" t="str">
        <f>_xlfn.XLOOKUP(C4234,kamus!$B$2:$B$87,kamus!$D$2:$D$87,"dihapus",0,1)</f>
        <v>Pakem</v>
      </c>
      <c r="C4234" t="s">
        <v>214</v>
      </c>
      <c r="D4234">
        <f>_xlfn.XLOOKUP(C4234,kamus!$B$2:$B$87,kamus!$J$2:$J$87,"dihapus",0,1)</f>
        <v>1</v>
      </c>
      <c r="E4234">
        <f t="shared" si="466"/>
        <v>0</v>
      </c>
      <c r="F4234" s="14">
        <v>43831</v>
      </c>
      <c r="G4234" s="1">
        <f t="shared" si="467"/>
        <v>1</v>
      </c>
      <c r="H4234" s="1">
        <f t="shared" si="468"/>
        <v>2020</v>
      </c>
      <c r="I4234">
        <v>0</v>
      </c>
      <c r="J4234">
        <v>0</v>
      </c>
      <c r="K4234">
        <f t="shared" si="462"/>
        <v>0</v>
      </c>
      <c r="L4234">
        <v>6711</v>
      </c>
      <c r="M4234" s="6">
        <f t="shared" si="463"/>
        <v>0</v>
      </c>
      <c r="N4234" s="6">
        <f t="shared" si="464"/>
        <v>0</v>
      </c>
      <c r="O4234" s="6">
        <f t="shared" si="465"/>
        <v>0</v>
      </c>
      <c r="Q4234">
        <f>_xlfn.XLOOKUP(C4234&amp;G4234&amp;H4234,covid!$E$2:$E$2184,covid!$D$2:$D$2184,0,0,1)</f>
        <v>0</v>
      </c>
    </row>
    <row r="4235" spans="1:17" x14ac:dyDescent="0.3">
      <c r="A4235">
        <f>_xlfn.XLOOKUP(C4235,kamus!$B$2:$B$87,kamus!$A$2:$A$87,0,0,1)</f>
        <v>58</v>
      </c>
      <c r="B4235" t="str">
        <f>_xlfn.XLOOKUP(C4235,kamus!$B$2:$B$87,kamus!$D$2:$D$87,"dihapus",0,1)</f>
        <v>Pakem</v>
      </c>
      <c r="C4235" t="s">
        <v>231</v>
      </c>
      <c r="D4235">
        <f>_xlfn.XLOOKUP(C4235,kamus!$B$2:$B$87,kamus!$J$2:$J$87,"dihapus",0,1)</f>
        <v>0</v>
      </c>
      <c r="E4235">
        <f t="shared" si="466"/>
        <v>0</v>
      </c>
      <c r="F4235" s="14">
        <v>43831</v>
      </c>
      <c r="G4235" s="1">
        <f t="shared" si="467"/>
        <v>1</v>
      </c>
      <c r="H4235" s="1">
        <f t="shared" si="468"/>
        <v>2020</v>
      </c>
      <c r="I4235">
        <v>1</v>
      </c>
      <c r="J4235">
        <v>1</v>
      </c>
      <c r="K4235">
        <f t="shared" si="462"/>
        <v>2</v>
      </c>
      <c r="L4235">
        <v>6932</v>
      </c>
      <c r="M4235" s="6">
        <f t="shared" si="463"/>
        <v>14.425851125216386</v>
      </c>
      <c r="N4235" s="6">
        <f t="shared" si="464"/>
        <v>14.425851125216386</v>
      </c>
      <c r="O4235" s="6">
        <f t="shared" si="465"/>
        <v>28.851702250432773</v>
      </c>
      <c r="Q4235">
        <f>_xlfn.XLOOKUP(C4235&amp;G4235&amp;H4235,covid!$E$2:$E$2184,covid!$D$2:$D$2184,0,0,1)</f>
        <v>0</v>
      </c>
    </row>
    <row r="4236" spans="1:17" x14ac:dyDescent="0.3">
      <c r="A4236">
        <f>_xlfn.XLOOKUP(C4236,kamus!$B$2:$B$87,kamus!$A$2:$A$87,0,0,1)</f>
        <v>55</v>
      </c>
      <c r="B4236" t="str">
        <f>_xlfn.XLOOKUP(C4236,kamus!$B$2:$B$87,kamus!$D$2:$D$87,"dihapus",0,1)</f>
        <v>Pakem</v>
      </c>
      <c r="C4236" t="s">
        <v>234</v>
      </c>
      <c r="D4236">
        <f>_xlfn.XLOOKUP(C4236,kamus!$B$2:$B$87,kamus!$J$2:$J$87,"dihapus",0,1)</f>
        <v>0</v>
      </c>
      <c r="E4236">
        <f t="shared" si="466"/>
        <v>0</v>
      </c>
      <c r="F4236" s="14">
        <v>43831</v>
      </c>
      <c r="G4236" s="1">
        <f t="shared" si="467"/>
        <v>1</v>
      </c>
      <c r="H4236" s="1">
        <f t="shared" si="468"/>
        <v>2020</v>
      </c>
      <c r="I4236">
        <v>0</v>
      </c>
      <c r="J4236">
        <v>1</v>
      </c>
      <c r="K4236">
        <f t="shared" si="462"/>
        <v>1</v>
      </c>
      <c r="L4236">
        <v>9891</v>
      </c>
      <c r="M4236" s="6">
        <f t="shared" si="463"/>
        <v>0</v>
      </c>
      <c r="N4236" s="6">
        <f t="shared" si="464"/>
        <v>10.110201193003741</v>
      </c>
      <c r="O4236" s="6">
        <f t="shared" si="465"/>
        <v>10.110201193003741</v>
      </c>
      <c r="Q4236">
        <f>_xlfn.XLOOKUP(C4236&amp;G4236&amp;H4236,covid!$E$2:$E$2184,covid!$D$2:$D$2184,0,0,1)</f>
        <v>0</v>
      </c>
    </row>
    <row r="4237" spans="1:17" x14ac:dyDescent="0.3">
      <c r="A4237">
        <f>_xlfn.XLOOKUP(C4237,kamus!$B$2:$B$87,kamus!$A$2:$A$87,0,0,1)</f>
        <v>64</v>
      </c>
      <c r="B4237" t="str">
        <f>_xlfn.XLOOKUP(C4237,kamus!$B$2:$B$87,kamus!$D$2:$D$87,"dihapus",0,1)</f>
        <v>Prambanan</v>
      </c>
      <c r="C4237" t="s">
        <v>203</v>
      </c>
      <c r="D4237">
        <f>_xlfn.XLOOKUP(C4237,kamus!$B$2:$B$87,kamus!$J$2:$J$87,"dihapus",0,1)</f>
        <v>1</v>
      </c>
      <c r="E4237">
        <f t="shared" si="466"/>
        <v>0</v>
      </c>
      <c r="F4237" s="14">
        <v>43831</v>
      </c>
      <c r="G4237" s="1">
        <f t="shared" si="467"/>
        <v>1</v>
      </c>
      <c r="H4237" s="1">
        <f t="shared" si="468"/>
        <v>2020</v>
      </c>
      <c r="I4237">
        <v>0</v>
      </c>
      <c r="J4237">
        <v>1</v>
      </c>
      <c r="K4237">
        <f t="shared" si="462"/>
        <v>1</v>
      </c>
      <c r="L4237">
        <v>12600</v>
      </c>
      <c r="M4237" s="6">
        <f t="shared" si="463"/>
        <v>0</v>
      </c>
      <c r="N4237" s="6">
        <f t="shared" si="464"/>
        <v>7.9365079365079367</v>
      </c>
      <c r="O4237" s="6">
        <f t="shared" si="465"/>
        <v>7.9365079365079367</v>
      </c>
      <c r="Q4237">
        <f>_xlfn.XLOOKUP(C4237&amp;G4237&amp;H4237,covid!$E$2:$E$2184,covid!$D$2:$D$2184,0,0,1)</f>
        <v>0</v>
      </c>
    </row>
    <row r="4238" spans="1:17" x14ac:dyDescent="0.3">
      <c r="A4238">
        <f>_xlfn.XLOOKUP(C4238,kamus!$B$2:$B$87,kamus!$A$2:$A$87,0,0,1)</f>
        <v>59</v>
      </c>
      <c r="B4238" t="str">
        <f>_xlfn.XLOOKUP(C4238,kamus!$B$2:$B$87,kamus!$D$2:$D$87,"dihapus",0,1)</f>
        <v>Prambanan</v>
      </c>
      <c r="C4238" t="s">
        <v>210</v>
      </c>
      <c r="D4238">
        <f>_xlfn.XLOOKUP(C4238,kamus!$B$2:$B$87,kamus!$J$2:$J$87,"dihapus",0,1)</f>
        <v>0</v>
      </c>
      <c r="E4238">
        <f t="shared" si="466"/>
        <v>0</v>
      </c>
      <c r="F4238" s="14">
        <v>43831</v>
      </c>
      <c r="G4238" s="1">
        <f t="shared" si="467"/>
        <v>1</v>
      </c>
      <c r="H4238" s="1">
        <f t="shared" si="468"/>
        <v>2020</v>
      </c>
      <c r="I4238">
        <v>0</v>
      </c>
      <c r="J4238">
        <v>0</v>
      </c>
      <c r="K4238">
        <f t="shared" si="462"/>
        <v>0</v>
      </c>
      <c r="L4238">
        <v>4755</v>
      </c>
      <c r="M4238" s="6">
        <f t="shared" si="463"/>
        <v>0</v>
      </c>
      <c r="N4238" s="6">
        <f t="shared" si="464"/>
        <v>0</v>
      </c>
      <c r="O4238" s="6">
        <f t="shared" si="465"/>
        <v>0</v>
      </c>
      <c r="Q4238">
        <f>_xlfn.XLOOKUP(C4238&amp;G4238&amp;H4238,covid!$E$2:$E$2184,covid!$D$2:$D$2184,0,0,1)</f>
        <v>0</v>
      </c>
    </row>
    <row r="4239" spans="1:17" x14ac:dyDescent="0.3">
      <c r="A4239">
        <f>_xlfn.XLOOKUP(C4239,kamus!$B$2:$B$87,kamus!$A$2:$A$87,0,0,1)</f>
        <v>61</v>
      </c>
      <c r="B4239" t="str">
        <f>_xlfn.XLOOKUP(C4239,kamus!$B$2:$B$87,kamus!$D$2:$D$87,"dihapus",0,1)</f>
        <v>Prambanan</v>
      </c>
      <c r="C4239" t="s">
        <v>219</v>
      </c>
      <c r="D4239">
        <f>_xlfn.XLOOKUP(C4239,kamus!$B$2:$B$87,kamus!$J$2:$J$87,"dihapus",0,1)</f>
        <v>0</v>
      </c>
      <c r="E4239">
        <f t="shared" si="466"/>
        <v>0</v>
      </c>
      <c r="F4239" s="14">
        <v>43831</v>
      </c>
      <c r="G4239" s="1">
        <f t="shared" si="467"/>
        <v>1</v>
      </c>
      <c r="H4239" s="1">
        <f t="shared" si="468"/>
        <v>2020</v>
      </c>
      <c r="I4239">
        <v>1</v>
      </c>
      <c r="J4239">
        <v>1</v>
      </c>
      <c r="K4239">
        <f t="shared" si="462"/>
        <v>2</v>
      </c>
      <c r="L4239">
        <v>14215</v>
      </c>
      <c r="M4239" s="6">
        <f t="shared" si="463"/>
        <v>7.0348223707351387</v>
      </c>
      <c r="N4239" s="6">
        <f t="shared" si="464"/>
        <v>7.0348223707351387</v>
      </c>
      <c r="O4239" s="6">
        <f t="shared" si="465"/>
        <v>14.069644741470277</v>
      </c>
      <c r="Q4239">
        <f>_xlfn.XLOOKUP(C4239&amp;G4239&amp;H4239,covid!$E$2:$E$2184,covid!$D$2:$D$2184,0,0,1)</f>
        <v>0</v>
      </c>
    </row>
    <row r="4240" spans="1:17" x14ac:dyDescent="0.3">
      <c r="A4240">
        <f>_xlfn.XLOOKUP(C4240,kamus!$B$2:$B$87,kamus!$A$2:$A$87,0,0,1)</f>
        <v>62</v>
      </c>
      <c r="B4240" t="str">
        <f>_xlfn.XLOOKUP(C4240,kamus!$B$2:$B$87,kamus!$D$2:$D$87,"dihapus",0,1)</f>
        <v>Prambanan</v>
      </c>
      <c r="C4240" t="s">
        <v>236</v>
      </c>
      <c r="D4240">
        <f>_xlfn.XLOOKUP(C4240,kamus!$B$2:$B$87,kamus!$J$2:$J$87,"dihapus",0,1)</f>
        <v>0</v>
      </c>
      <c r="E4240">
        <f t="shared" si="466"/>
        <v>0</v>
      </c>
      <c r="F4240" s="14">
        <v>43831</v>
      </c>
      <c r="G4240" s="1">
        <f t="shared" si="467"/>
        <v>1</v>
      </c>
      <c r="H4240" s="1">
        <f t="shared" si="468"/>
        <v>2020</v>
      </c>
      <c r="I4240">
        <v>2</v>
      </c>
      <c r="J4240">
        <v>0</v>
      </c>
      <c r="K4240">
        <f t="shared" si="462"/>
        <v>2</v>
      </c>
      <c r="L4240">
        <v>6067</v>
      </c>
      <c r="M4240" s="6">
        <f t="shared" si="463"/>
        <v>32.965221691115872</v>
      </c>
      <c r="N4240" s="6">
        <f t="shared" si="464"/>
        <v>0</v>
      </c>
      <c r="O4240" s="6">
        <f t="shared" si="465"/>
        <v>32.965221691115872</v>
      </c>
      <c r="Q4240">
        <f>_xlfn.XLOOKUP(C4240&amp;G4240&amp;H4240,covid!$E$2:$E$2184,covid!$D$2:$D$2184,0,0,1)</f>
        <v>0</v>
      </c>
    </row>
    <row r="4241" spans="1:17" x14ac:dyDescent="0.3">
      <c r="A4241">
        <f>_xlfn.XLOOKUP(C4241,kamus!$B$2:$B$87,kamus!$A$2:$A$87,0,0,1)</f>
        <v>63</v>
      </c>
      <c r="B4241" t="str">
        <f>_xlfn.XLOOKUP(C4241,kamus!$B$2:$B$87,kamus!$D$2:$D$87,"dihapus",0,1)</f>
        <v>Prambanan</v>
      </c>
      <c r="C4241" t="s">
        <v>261</v>
      </c>
      <c r="D4241">
        <f>_xlfn.XLOOKUP(C4241,kamus!$B$2:$B$87,kamus!$J$2:$J$87,"dihapus",0,1)</f>
        <v>0</v>
      </c>
      <c r="E4241">
        <f t="shared" si="466"/>
        <v>0</v>
      </c>
      <c r="F4241" s="14">
        <v>43831</v>
      </c>
      <c r="G4241" s="1">
        <f t="shared" si="467"/>
        <v>1</v>
      </c>
      <c r="H4241" s="1">
        <f t="shared" si="468"/>
        <v>2020</v>
      </c>
      <c r="I4241">
        <v>10</v>
      </c>
      <c r="J4241">
        <v>4</v>
      </c>
      <c r="K4241">
        <f t="shared" si="462"/>
        <v>14</v>
      </c>
      <c r="L4241">
        <v>15373</v>
      </c>
      <c r="M4241" s="6">
        <f t="shared" si="463"/>
        <v>65.049112079620116</v>
      </c>
      <c r="N4241" s="6">
        <f t="shared" si="464"/>
        <v>26.019644831848044</v>
      </c>
      <c r="O4241" s="6">
        <f t="shared" si="465"/>
        <v>91.068756911468157</v>
      </c>
      <c r="Q4241">
        <f>_xlfn.XLOOKUP(C4241&amp;G4241&amp;H4241,covid!$E$2:$E$2184,covid!$D$2:$D$2184,0,0,1)</f>
        <v>0</v>
      </c>
    </row>
    <row r="4242" spans="1:17" x14ac:dyDescent="0.3">
      <c r="A4242">
        <f>_xlfn.XLOOKUP(C4242,kamus!$B$2:$B$87,kamus!$A$2:$A$87,0,0,1)</f>
        <v>60</v>
      </c>
      <c r="B4242" t="str">
        <f>_xlfn.XLOOKUP(C4242,kamus!$B$2:$B$87,kamus!$D$2:$D$87,"dihapus",0,1)</f>
        <v>Prambanan</v>
      </c>
      <c r="C4242" t="s">
        <v>280</v>
      </c>
      <c r="D4242">
        <f>_xlfn.XLOOKUP(C4242,kamus!$B$2:$B$87,kamus!$J$2:$J$87,"dihapus",0,1)</f>
        <v>0</v>
      </c>
      <c r="E4242">
        <f t="shared" si="466"/>
        <v>0</v>
      </c>
      <c r="F4242" s="14">
        <v>43831</v>
      </c>
      <c r="G4242" s="1">
        <f t="shared" si="467"/>
        <v>1</v>
      </c>
      <c r="H4242" s="1">
        <f t="shared" si="468"/>
        <v>2020</v>
      </c>
      <c r="I4242">
        <v>0</v>
      </c>
      <c r="J4242">
        <v>0</v>
      </c>
      <c r="K4242">
        <f t="shared" si="462"/>
        <v>0</v>
      </c>
      <c r="L4242">
        <v>2810</v>
      </c>
      <c r="M4242" s="6">
        <f t="shared" si="463"/>
        <v>0</v>
      </c>
      <c r="N4242" s="6">
        <f t="shared" si="464"/>
        <v>0</v>
      </c>
      <c r="O4242" s="6">
        <f t="shared" si="465"/>
        <v>0</v>
      </c>
      <c r="Q4242">
        <f>_xlfn.XLOOKUP(C4242&amp;G4242&amp;H4242,covid!$E$2:$E$2184,covid!$D$2:$D$2184,0,0,1)</f>
        <v>0</v>
      </c>
    </row>
    <row r="4243" spans="1:17" x14ac:dyDescent="0.3">
      <c r="A4243">
        <f>_xlfn.XLOOKUP(C4243,kamus!$B$2:$B$87,kamus!$A$2:$A$87,0,0,1)</f>
        <v>67</v>
      </c>
      <c r="B4243" t="str">
        <f>_xlfn.XLOOKUP(C4243,kamus!$B$2:$B$87,kamus!$D$2:$D$87,"dihapus",0,1)</f>
        <v>Seyegan</v>
      </c>
      <c r="C4243" t="s">
        <v>221</v>
      </c>
      <c r="D4243">
        <f>_xlfn.XLOOKUP(C4243,kamus!$B$2:$B$87,kamus!$J$2:$J$87,"dihapus",0,1)</f>
        <v>0</v>
      </c>
      <c r="E4243">
        <f t="shared" si="466"/>
        <v>0</v>
      </c>
      <c r="F4243" s="14">
        <v>43831</v>
      </c>
      <c r="G4243" s="1">
        <f t="shared" si="467"/>
        <v>1</v>
      </c>
      <c r="H4243" s="1">
        <f t="shared" si="468"/>
        <v>2020</v>
      </c>
      <c r="I4243">
        <v>2</v>
      </c>
      <c r="J4243">
        <v>1</v>
      </c>
      <c r="K4243">
        <f t="shared" si="462"/>
        <v>3</v>
      </c>
      <c r="L4243">
        <v>10795</v>
      </c>
      <c r="M4243" s="6">
        <f t="shared" si="463"/>
        <v>18.527095877721166</v>
      </c>
      <c r="N4243" s="6">
        <f t="shared" si="464"/>
        <v>9.263547938860583</v>
      </c>
      <c r="O4243" s="6">
        <f t="shared" si="465"/>
        <v>27.790643816581749</v>
      </c>
      <c r="Q4243">
        <f>_xlfn.XLOOKUP(C4243&amp;G4243&amp;H4243,covid!$E$2:$E$2184,covid!$D$2:$D$2184,0,0,1)</f>
        <v>0</v>
      </c>
    </row>
    <row r="4244" spans="1:17" x14ac:dyDescent="0.3">
      <c r="A4244">
        <f>_xlfn.XLOOKUP(C4244,kamus!$B$2:$B$87,kamus!$A$2:$A$87,0,0,1)</f>
        <v>66</v>
      </c>
      <c r="B4244" t="str">
        <f>_xlfn.XLOOKUP(C4244,kamus!$B$2:$B$87,kamus!$D$2:$D$87,"dihapus",0,1)</f>
        <v>Seyegan</v>
      </c>
      <c r="C4244" t="s">
        <v>222</v>
      </c>
      <c r="D4244">
        <f>_xlfn.XLOOKUP(C4244,kamus!$B$2:$B$87,kamus!$J$2:$J$87,"dihapus",0,1)</f>
        <v>0</v>
      </c>
      <c r="E4244">
        <f t="shared" si="466"/>
        <v>0</v>
      </c>
      <c r="F4244" s="14">
        <v>43831</v>
      </c>
      <c r="G4244" s="1">
        <f t="shared" si="467"/>
        <v>1</v>
      </c>
      <c r="H4244" s="1">
        <f t="shared" si="468"/>
        <v>2020</v>
      </c>
      <c r="I4244">
        <v>3</v>
      </c>
      <c r="J4244">
        <v>4</v>
      </c>
      <c r="K4244">
        <f t="shared" si="462"/>
        <v>7</v>
      </c>
      <c r="L4244">
        <v>9586</v>
      </c>
      <c r="M4244" s="6">
        <f t="shared" si="463"/>
        <v>31.295639474233255</v>
      </c>
      <c r="N4244" s="6">
        <f t="shared" si="464"/>
        <v>41.727519298977676</v>
      </c>
      <c r="O4244" s="6">
        <f t="shared" si="465"/>
        <v>73.023158773210938</v>
      </c>
      <c r="Q4244">
        <f>_xlfn.XLOOKUP(C4244&amp;G4244&amp;H4244,covid!$E$2:$E$2184,covid!$D$2:$D$2184,0,0,1)</f>
        <v>0</v>
      </c>
    </row>
    <row r="4245" spans="1:17" x14ac:dyDescent="0.3">
      <c r="A4245">
        <f>_xlfn.XLOOKUP(C4245,kamus!$B$2:$B$87,kamus!$A$2:$A$87,0,0,1)</f>
        <v>68</v>
      </c>
      <c r="B4245" t="str">
        <f>_xlfn.XLOOKUP(C4245,kamus!$B$2:$B$87,kamus!$D$2:$D$87,"dihapus",0,1)</f>
        <v>Seyegan</v>
      </c>
      <c r="C4245" t="s">
        <v>223</v>
      </c>
      <c r="D4245">
        <f>_xlfn.XLOOKUP(C4245,kamus!$B$2:$B$87,kamus!$J$2:$J$87,"dihapus",0,1)</f>
        <v>0</v>
      </c>
      <c r="E4245">
        <f t="shared" si="466"/>
        <v>0</v>
      </c>
      <c r="F4245" s="14">
        <v>43831</v>
      </c>
      <c r="G4245" s="1">
        <f t="shared" si="467"/>
        <v>1</v>
      </c>
      <c r="H4245" s="1">
        <f t="shared" si="468"/>
        <v>2020</v>
      </c>
      <c r="I4245">
        <v>0</v>
      </c>
      <c r="J4245">
        <v>1</v>
      </c>
      <c r="K4245">
        <f t="shared" si="462"/>
        <v>1</v>
      </c>
      <c r="L4245">
        <v>8063</v>
      </c>
      <c r="M4245" s="6">
        <f t="shared" si="463"/>
        <v>0</v>
      </c>
      <c r="N4245" s="6">
        <f t="shared" si="464"/>
        <v>12.402331638348009</v>
      </c>
      <c r="O4245" s="6">
        <f t="shared" si="465"/>
        <v>12.402331638348009</v>
      </c>
      <c r="Q4245">
        <f>_xlfn.XLOOKUP(C4245&amp;G4245&amp;H4245,covid!$E$2:$E$2184,covid!$D$2:$D$2184,0,0,1)</f>
        <v>0</v>
      </c>
    </row>
    <row r="4246" spans="1:17" x14ac:dyDescent="0.3">
      <c r="A4246">
        <f>_xlfn.XLOOKUP(C4246,kamus!$B$2:$B$87,kamus!$A$2:$A$87,0,0,1)</f>
        <v>65</v>
      </c>
      <c r="B4246" t="str">
        <f>_xlfn.XLOOKUP(C4246,kamus!$B$2:$B$87,kamus!$D$2:$D$87,"dihapus",0,1)</f>
        <v>Seyegan</v>
      </c>
      <c r="C4246" t="s">
        <v>224</v>
      </c>
      <c r="D4246">
        <f>_xlfn.XLOOKUP(C4246,kamus!$B$2:$B$87,kamus!$J$2:$J$87,"dihapus",0,1)</f>
        <v>1</v>
      </c>
      <c r="E4246">
        <f t="shared" si="466"/>
        <v>0</v>
      </c>
      <c r="F4246" s="14">
        <v>43831</v>
      </c>
      <c r="G4246" s="1">
        <f t="shared" si="467"/>
        <v>1</v>
      </c>
      <c r="H4246" s="1">
        <f t="shared" si="468"/>
        <v>2020</v>
      </c>
      <c r="I4246">
        <v>0</v>
      </c>
      <c r="J4246">
        <v>0</v>
      </c>
      <c r="K4246">
        <f t="shared" si="462"/>
        <v>0</v>
      </c>
      <c r="L4246">
        <v>11242</v>
      </c>
      <c r="M4246" s="6">
        <f t="shared" si="463"/>
        <v>0</v>
      </c>
      <c r="N4246" s="6">
        <f t="shared" si="464"/>
        <v>0</v>
      </c>
      <c r="O4246" s="6">
        <f t="shared" si="465"/>
        <v>0</v>
      </c>
      <c r="Q4246">
        <f>_xlfn.XLOOKUP(C4246&amp;G4246&amp;H4246,covid!$E$2:$E$2184,covid!$D$2:$D$2184,0,0,1)</f>
        <v>0</v>
      </c>
    </row>
    <row r="4247" spans="1:17" x14ac:dyDescent="0.3">
      <c r="A4247">
        <f>_xlfn.XLOOKUP(C4247,kamus!$B$2:$B$87,kamus!$A$2:$A$87,0,0,1)</f>
        <v>69</v>
      </c>
      <c r="B4247" t="str">
        <f>_xlfn.XLOOKUP(C4247,kamus!$B$2:$B$87,kamus!$D$2:$D$87,"dihapus",0,1)</f>
        <v>Seyegan</v>
      </c>
      <c r="C4247" t="s">
        <v>225</v>
      </c>
      <c r="D4247">
        <f>_xlfn.XLOOKUP(C4247,kamus!$B$2:$B$87,kamus!$J$2:$J$87,"dihapus",0,1)</f>
        <v>0</v>
      </c>
      <c r="E4247">
        <f t="shared" si="466"/>
        <v>0</v>
      </c>
      <c r="F4247" s="14">
        <v>43831</v>
      </c>
      <c r="G4247" s="1">
        <f t="shared" si="467"/>
        <v>1</v>
      </c>
      <c r="H4247" s="1">
        <f t="shared" si="468"/>
        <v>2020</v>
      </c>
      <c r="I4247">
        <v>1</v>
      </c>
      <c r="J4247">
        <v>7</v>
      </c>
      <c r="K4247">
        <f t="shared" si="462"/>
        <v>8</v>
      </c>
      <c r="L4247">
        <v>13538</v>
      </c>
      <c r="M4247" s="6">
        <f t="shared" si="463"/>
        <v>7.3866154527995276</v>
      </c>
      <c r="N4247" s="6">
        <f t="shared" si="464"/>
        <v>51.706308169596696</v>
      </c>
      <c r="O4247" s="6">
        <f t="shared" si="465"/>
        <v>59.092923622396221</v>
      </c>
      <c r="Q4247">
        <f>_xlfn.XLOOKUP(C4247&amp;G4247&amp;H4247,covid!$E$2:$E$2184,covid!$D$2:$D$2184,0,0,1)</f>
        <v>0</v>
      </c>
    </row>
    <row r="4248" spans="1:17" x14ac:dyDescent="0.3">
      <c r="A4248">
        <f>_xlfn.XLOOKUP(C4248,kamus!$B$2:$B$87,kamus!$A$2:$A$87,0,0,1)</f>
        <v>74</v>
      </c>
      <c r="B4248" t="str">
        <f>_xlfn.XLOOKUP(C4248,kamus!$B$2:$B$87,kamus!$D$2:$D$87,"dihapus",0,1)</f>
        <v>Sleman</v>
      </c>
      <c r="C4248" t="s">
        <v>205</v>
      </c>
      <c r="D4248">
        <f>_xlfn.XLOOKUP(C4248,kamus!$B$2:$B$87,kamus!$J$2:$J$87,"dihapus",0,1)</f>
        <v>1</v>
      </c>
      <c r="E4248">
        <f t="shared" si="466"/>
        <v>0</v>
      </c>
      <c r="F4248" s="14">
        <v>43831</v>
      </c>
      <c r="G4248" s="1">
        <f t="shared" si="467"/>
        <v>1</v>
      </c>
      <c r="H4248" s="1">
        <f t="shared" si="468"/>
        <v>2020</v>
      </c>
      <c r="I4248">
        <v>0</v>
      </c>
      <c r="J4248">
        <v>0</v>
      </c>
      <c r="K4248">
        <f t="shared" si="462"/>
        <v>0</v>
      </c>
      <c r="L4248">
        <v>15603</v>
      </c>
      <c r="M4248" s="6">
        <f t="shared" si="463"/>
        <v>0</v>
      </c>
      <c r="N4248" s="6">
        <f t="shared" si="464"/>
        <v>0</v>
      </c>
      <c r="O4248" s="6">
        <f t="shared" si="465"/>
        <v>0</v>
      </c>
      <c r="Q4248">
        <f>_xlfn.XLOOKUP(C4248&amp;G4248&amp;H4248,covid!$E$2:$E$2184,covid!$D$2:$D$2184,0,0,1)</f>
        <v>0</v>
      </c>
    </row>
    <row r="4249" spans="1:17" x14ac:dyDescent="0.3">
      <c r="A4249">
        <f>_xlfn.XLOOKUP(C4249,kamus!$B$2:$B$87,kamus!$A$2:$A$87,0,0,1)</f>
        <v>73</v>
      </c>
      <c r="B4249" t="str">
        <f>_xlfn.XLOOKUP(C4249,kamus!$B$2:$B$87,kamus!$D$2:$D$87,"dihapus",0,1)</f>
        <v>Sleman</v>
      </c>
      <c r="C4249" t="s">
        <v>232</v>
      </c>
      <c r="D4249">
        <f>_xlfn.XLOOKUP(C4249,kamus!$B$2:$B$87,kamus!$J$2:$J$87,"dihapus",0,1)</f>
        <v>1</v>
      </c>
      <c r="E4249">
        <f t="shared" si="466"/>
        <v>0</v>
      </c>
      <c r="F4249" s="14">
        <v>43831</v>
      </c>
      <c r="G4249" s="1">
        <f t="shared" si="467"/>
        <v>1</v>
      </c>
      <c r="H4249" s="1">
        <f t="shared" si="468"/>
        <v>2020</v>
      </c>
      <c r="I4249">
        <v>0</v>
      </c>
      <c r="J4249">
        <v>0</v>
      </c>
      <c r="K4249">
        <f t="shared" si="462"/>
        <v>0</v>
      </c>
      <c r="L4249">
        <v>12906</v>
      </c>
      <c r="M4249" s="6">
        <f t="shared" si="463"/>
        <v>0</v>
      </c>
      <c r="N4249" s="6">
        <f t="shared" si="464"/>
        <v>0</v>
      </c>
      <c r="O4249" s="6">
        <f t="shared" si="465"/>
        <v>0</v>
      </c>
      <c r="Q4249">
        <f>_xlfn.XLOOKUP(C4249&amp;G4249&amp;H4249,covid!$E$2:$E$2184,covid!$D$2:$D$2184,0,0,1)</f>
        <v>0</v>
      </c>
    </row>
    <row r="4250" spans="1:17" x14ac:dyDescent="0.3">
      <c r="A4250">
        <f>_xlfn.XLOOKUP(C4250,kamus!$B$2:$B$87,kamus!$A$2:$A$87,0,0,1)</f>
        <v>71</v>
      </c>
      <c r="B4250" t="str">
        <f>_xlfn.XLOOKUP(C4250,kamus!$B$2:$B$87,kamus!$D$2:$D$87,"dihapus",0,1)</f>
        <v>Sleman</v>
      </c>
      <c r="C4250" t="s">
        <v>271</v>
      </c>
      <c r="D4250">
        <f>_xlfn.XLOOKUP(C4250,kamus!$B$2:$B$87,kamus!$J$2:$J$87,"dihapus",0,1)</f>
        <v>1</v>
      </c>
      <c r="E4250">
        <f t="shared" si="466"/>
        <v>0</v>
      </c>
      <c r="F4250" s="14">
        <v>43831</v>
      </c>
      <c r="G4250" s="1">
        <f t="shared" si="467"/>
        <v>1</v>
      </c>
      <c r="H4250" s="1">
        <f t="shared" si="468"/>
        <v>2020</v>
      </c>
      <c r="I4250">
        <v>1</v>
      </c>
      <c r="J4250">
        <v>3</v>
      </c>
      <c r="K4250">
        <f t="shared" si="462"/>
        <v>4</v>
      </c>
      <c r="L4250">
        <v>15590</v>
      </c>
      <c r="M4250" s="6">
        <f t="shared" si="463"/>
        <v>6.4143681847338048</v>
      </c>
      <c r="N4250" s="6">
        <f t="shared" si="464"/>
        <v>19.243104554201409</v>
      </c>
      <c r="O4250" s="6">
        <f t="shared" si="465"/>
        <v>25.657472738935219</v>
      </c>
      <c r="Q4250">
        <f>_xlfn.XLOOKUP(C4250&amp;G4250&amp;H4250,covid!$E$2:$E$2184,covid!$D$2:$D$2184,0,0,1)</f>
        <v>0</v>
      </c>
    </row>
    <row r="4251" spans="1:17" x14ac:dyDescent="0.3">
      <c r="A4251">
        <f>_xlfn.XLOOKUP(C4251,kamus!$B$2:$B$87,kamus!$A$2:$A$87,0,0,1)</f>
        <v>72</v>
      </c>
      <c r="B4251" t="str">
        <f>_xlfn.XLOOKUP(C4251,kamus!$B$2:$B$87,kamus!$D$2:$D$87,"dihapus",0,1)</f>
        <v>Sleman</v>
      </c>
      <c r="C4251" t="s">
        <v>273</v>
      </c>
      <c r="D4251">
        <f>_xlfn.XLOOKUP(C4251,kamus!$B$2:$B$87,kamus!$J$2:$J$87,"dihapus",0,1)</f>
        <v>1</v>
      </c>
      <c r="E4251">
        <f t="shared" si="466"/>
        <v>0</v>
      </c>
      <c r="F4251" s="14">
        <v>43831</v>
      </c>
      <c r="G4251" s="1">
        <f t="shared" si="467"/>
        <v>1</v>
      </c>
      <c r="H4251" s="1">
        <f t="shared" si="468"/>
        <v>2020</v>
      </c>
      <c r="I4251">
        <v>10</v>
      </c>
      <c r="J4251">
        <v>14</v>
      </c>
      <c r="K4251">
        <f t="shared" si="462"/>
        <v>24</v>
      </c>
      <c r="L4251">
        <v>18873</v>
      </c>
      <c r="M4251" s="6">
        <f t="shared" si="463"/>
        <v>52.985746834101626</v>
      </c>
      <c r="N4251" s="6">
        <f t="shared" si="464"/>
        <v>74.180045567742283</v>
      </c>
      <c r="O4251" s="6">
        <f t="shared" si="465"/>
        <v>127.1657924018439</v>
      </c>
      <c r="Q4251">
        <f>_xlfn.XLOOKUP(C4251&amp;G4251&amp;H4251,covid!$E$2:$E$2184,covid!$D$2:$D$2184,0,0,1)</f>
        <v>0</v>
      </c>
    </row>
    <row r="4252" spans="1:17" x14ac:dyDescent="0.3">
      <c r="A4252">
        <f>_xlfn.XLOOKUP(C4252,kamus!$B$2:$B$87,kamus!$A$2:$A$87,0,0,1)</f>
        <v>70</v>
      </c>
      <c r="B4252" t="str">
        <f>_xlfn.XLOOKUP(C4252,kamus!$B$2:$B$87,kamus!$D$2:$D$87,"dihapus",0,1)</f>
        <v>Sleman</v>
      </c>
      <c r="C4252" t="s">
        <v>274</v>
      </c>
      <c r="D4252">
        <f>_xlfn.XLOOKUP(C4252,kamus!$B$2:$B$87,kamus!$J$2:$J$87,"dihapus",0,1)</f>
        <v>0</v>
      </c>
      <c r="E4252">
        <f t="shared" si="466"/>
        <v>0</v>
      </c>
      <c r="F4252" s="14">
        <v>43831</v>
      </c>
      <c r="G4252" s="1">
        <f t="shared" si="467"/>
        <v>1</v>
      </c>
      <c r="H4252" s="1">
        <f t="shared" si="468"/>
        <v>2020</v>
      </c>
      <c r="I4252">
        <v>1</v>
      </c>
      <c r="J4252">
        <v>3</v>
      </c>
      <c r="K4252">
        <f t="shared" si="462"/>
        <v>4</v>
      </c>
      <c r="L4252">
        <v>10030</v>
      </c>
      <c r="M4252" s="6">
        <f t="shared" si="463"/>
        <v>9.970089730807576</v>
      </c>
      <c r="N4252" s="6">
        <f t="shared" si="464"/>
        <v>29.910269192422732</v>
      </c>
      <c r="O4252" s="6">
        <f t="shared" si="465"/>
        <v>39.880358923230304</v>
      </c>
      <c r="Q4252">
        <f>_xlfn.XLOOKUP(C4252&amp;G4252&amp;H4252,covid!$E$2:$E$2184,covid!$D$2:$D$2184,0,0,1)</f>
        <v>0</v>
      </c>
    </row>
    <row r="4253" spans="1:17" x14ac:dyDescent="0.3">
      <c r="A4253">
        <f>_xlfn.XLOOKUP(C4253,kamus!$B$2:$B$87,kamus!$A$2:$A$87,0,0,1)</f>
        <v>77</v>
      </c>
      <c r="B4253" t="str">
        <f>_xlfn.XLOOKUP(C4253,kamus!$B$2:$B$87,kamus!$D$2:$D$87,"dihapus",0,1)</f>
        <v>Tempel 1</v>
      </c>
      <c r="C4253" t="s">
        <v>218</v>
      </c>
      <c r="D4253">
        <f>_xlfn.XLOOKUP(C4253,kamus!$B$2:$B$87,kamus!$J$2:$J$87,"dihapus",0,1)</f>
        <v>0</v>
      </c>
      <c r="E4253">
        <f t="shared" si="466"/>
        <v>0</v>
      </c>
      <c r="F4253" s="14">
        <v>43831</v>
      </c>
      <c r="G4253" s="1">
        <f t="shared" si="467"/>
        <v>1</v>
      </c>
      <c r="H4253" s="1">
        <f t="shared" si="468"/>
        <v>2020</v>
      </c>
      <c r="I4253">
        <v>3</v>
      </c>
      <c r="J4253">
        <v>0</v>
      </c>
      <c r="K4253">
        <f t="shared" si="462"/>
        <v>3</v>
      </c>
      <c r="L4253">
        <v>7841</v>
      </c>
      <c r="M4253" s="6">
        <f t="shared" si="463"/>
        <v>38.260425966075758</v>
      </c>
      <c r="N4253" s="6">
        <f t="shared" si="464"/>
        <v>0</v>
      </c>
      <c r="O4253" s="6">
        <f t="shared" si="465"/>
        <v>38.260425966075758</v>
      </c>
      <c r="Q4253">
        <f>_xlfn.XLOOKUP(C4253&amp;G4253&amp;H4253,covid!$E$2:$E$2184,covid!$D$2:$D$2184,0,0,1)</f>
        <v>0</v>
      </c>
    </row>
    <row r="4254" spans="1:17" x14ac:dyDescent="0.3">
      <c r="A4254">
        <f>_xlfn.XLOOKUP(C4254,kamus!$B$2:$B$87,kamus!$A$2:$A$87,0,0,1)</f>
        <v>76</v>
      </c>
      <c r="B4254" t="str">
        <f>_xlfn.XLOOKUP(C4254,kamus!$B$2:$B$87,kamus!$D$2:$D$87,"dihapus",0,1)</f>
        <v>Tempel 1</v>
      </c>
      <c r="C4254" t="s">
        <v>226</v>
      </c>
      <c r="D4254">
        <f>_xlfn.XLOOKUP(C4254,kamus!$B$2:$B$87,kamus!$J$2:$J$87,"dihapus",0,1)</f>
        <v>1</v>
      </c>
      <c r="E4254">
        <f t="shared" si="466"/>
        <v>0</v>
      </c>
      <c r="F4254" s="14">
        <v>43831</v>
      </c>
      <c r="G4254" s="1">
        <f t="shared" si="467"/>
        <v>1</v>
      </c>
      <c r="H4254" s="1">
        <f t="shared" si="468"/>
        <v>2020</v>
      </c>
      <c r="I4254">
        <v>3</v>
      </c>
      <c r="J4254">
        <v>2</v>
      </c>
      <c r="K4254">
        <f t="shared" si="462"/>
        <v>5</v>
      </c>
      <c r="L4254">
        <v>11220</v>
      </c>
      <c r="M4254" s="6">
        <f t="shared" si="463"/>
        <v>26.737967914438503</v>
      </c>
      <c r="N4254" s="6">
        <f t="shared" si="464"/>
        <v>17.825311942959001</v>
      </c>
      <c r="O4254" s="6">
        <f t="shared" si="465"/>
        <v>44.563279857397504</v>
      </c>
      <c r="Q4254">
        <f>_xlfn.XLOOKUP(C4254&amp;G4254&amp;H4254,covid!$E$2:$E$2184,covid!$D$2:$D$2184,0,0,1)</f>
        <v>0</v>
      </c>
    </row>
    <row r="4255" spans="1:17" x14ac:dyDescent="0.3">
      <c r="A4255">
        <f>_xlfn.XLOOKUP(C4255,kamus!$B$2:$B$87,kamus!$A$2:$A$87,0,0,1)</f>
        <v>75</v>
      </c>
      <c r="B4255" t="str">
        <f>_xlfn.XLOOKUP(C4255,kamus!$B$2:$B$87,kamus!$D$2:$D$87,"dihapus",0,1)</f>
        <v>Tempel 1</v>
      </c>
      <c r="C4255" t="s">
        <v>227</v>
      </c>
      <c r="D4255">
        <f>_xlfn.XLOOKUP(C4255,kamus!$B$2:$B$87,kamus!$J$2:$J$87,"dihapus",0,1)</f>
        <v>0</v>
      </c>
      <c r="E4255">
        <f t="shared" si="466"/>
        <v>0</v>
      </c>
      <c r="F4255" s="14">
        <v>43831</v>
      </c>
      <c r="G4255" s="1">
        <f t="shared" si="467"/>
        <v>1</v>
      </c>
      <c r="H4255" s="1">
        <f t="shared" si="468"/>
        <v>2020</v>
      </c>
      <c r="I4255">
        <v>0</v>
      </c>
      <c r="J4255">
        <v>0</v>
      </c>
      <c r="K4255">
        <f t="shared" si="462"/>
        <v>0</v>
      </c>
      <c r="L4255">
        <v>6904</v>
      </c>
      <c r="M4255" s="6">
        <f t="shared" si="463"/>
        <v>0</v>
      </c>
      <c r="N4255" s="6">
        <f t="shared" si="464"/>
        <v>0</v>
      </c>
      <c r="O4255" s="6">
        <f t="shared" si="465"/>
        <v>0</v>
      </c>
      <c r="Q4255">
        <f>_xlfn.XLOOKUP(C4255&amp;G4255&amp;H4255,covid!$E$2:$E$2184,covid!$D$2:$D$2184,0,0,1)</f>
        <v>0</v>
      </c>
    </row>
    <row r="4256" spans="1:17" x14ac:dyDescent="0.3">
      <c r="A4256">
        <f>_xlfn.XLOOKUP(C4256,kamus!$B$2:$B$87,kamus!$A$2:$A$87,0,0,1)</f>
        <v>78</v>
      </c>
      <c r="B4256" t="str">
        <f>_xlfn.XLOOKUP(C4256,kamus!$B$2:$B$87,kamus!$D$2:$D$87,"dihapus",0,1)</f>
        <v>Tempel 1</v>
      </c>
      <c r="C4256" t="s">
        <v>229</v>
      </c>
      <c r="D4256">
        <f>_xlfn.XLOOKUP(C4256,kamus!$B$2:$B$87,kamus!$J$2:$J$87,"dihapus",0,1)</f>
        <v>0</v>
      </c>
      <c r="E4256">
        <f t="shared" si="466"/>
        <v>0</v>
      </c>
      <c r="F4256" s="14">
        <v>43831</v>
      </c>
      <c r="G4256" s="1">
        <f t="shared" si="467"/>
        <v>1</v>
      </c>
      <c r="H4256" s="1">
        <f t="shared" si="468"/>
        <v>2020</v>
      </c>
      <c r="I4256">
        <v>1</v>
      </c>
      <c r="J4256">
        <v>0</v>
      </c>
      <c r="K4256">
        <f t="shared" si="462"/>
        <v>1</v>
      </c>
      <c r="L4256">
        <v>5387</v>
      </c>
      <c r="M4256" s="6">
        <f t="shared" si="463"/>
        <v>18.563207722294415</v>
      </c>
      <c r="N4256" s="6">
        <f t="shared" si="464"/>
        <v>0</v>
      </c>
      <c r="O4256" s="6">
        <f t="shared" si="465"/>
        <v>18.563207722294415</v>
      </c>
      <c r="Q4256">
        <f>_xlfn.XLOOKUP(C4256&amp;G4256&amp;H4256,covid!$E$2:$E$2184,covid!$D$2:$D$2184,0,0,1)</f>
        <v>0</v>
      </c>
    </row>
    <row r="4257" spans="1:17" x14ac:dyDescent="0.3">
      <c r="A4257">
        <f>_xlfn.XLOOKUP(C4257,kamus!$B$2:$B$87,kamus!$A$2:$A$87,0,0,1)</f>
        <v>79</v>
      </c>
      <c r="B4257" t="str">
        <f>_xlfn.XLOOKUP(C4257,kamus!$B$2:$B$87,kamus!$D$2:$D$87,"dihapus",0,1)</f>
        <v>Tempel 2</v>
      </c>
      <c r="C4257" t="s">
        <v>201</v>
      </c>
      <c r="D4257">
        <f>_xlfn.XLOOKUP(C4257,kamus!$B$2:$B$87,kamus!$J$2:$J$87,"dihapus",0,1)</f>
        <v>0</v>
      </c>
      <c r="E4257">
        <f t="shared" si="466"/>
        <v>0</v>
      </c>
      <c r="F4257" s="14">
        <v>43831</v>
      </c>
      <c r="G4257" s="1">
        <f t="shared" si="467"/>
        <v>1</v>
      </c>
      <c r="H4257" s="1">
        <f t="shared" si="468"/>
        <v>2020</v>
      </c>
      <c r="I4257">
        <v>1</v>
      </c>
      <c r="J4257">
        <v>2</v>
      </c>
      <c r="K4257">
        <f t="shared" si="462"/>
        <v>3</v>
      </c>
      <c r="L4257">
        <v>7759</v>
      </c>
      <c r="M4257" s="6">
        <f t="shared" si="463"/>
        <v>12.888258796236629</v>
      </c>
      <c r="N4257" s="6">
        <f t="shared" si="464"/>
        <v>25.776517592473258</v>
      </c>
      <c r="O4257" s="6">
        <f t="shared" si="465"/>
        <v>38.664776388709889</v>
      </c>
      <c r="Q4257">
        <f>_xlfn.XLOOKUP(C4257&amp;G4257&amp;H4257,covid!$E$2:$E$2184,covid!$D$2:$D$2184,0,0,1)</f>
        <v>0</v>
      </c>
    </row>
    <row r="4258" spans="1:17" x14ac:dyDescent="0.3">
      <c r="A4258">
        <f>_xlfn.XLOOKUP(C4258,kamus!$B$2:$B$87,kamus!$A$2:$A$87,0,0,1)</f>
        <v>80</v>
      </c>
      <c r="B4258" t="str">
        <f>_xlfn.XLOOKUP(C4258,kamus!$B$2:$B$87,kamus!$D$2:$D$87,"dihapus",0,1)</f>
        <v>Tempel 2</v>
      </c>
      <c r="C4258" t="s">
        <v>233</v>
      </c>
      <c r="D4258">
        <f>_xlfn.XLOOKUP(C4258,kamus!$B$2:$B$87,kamus!$J$2:$J$87,"dihapus",0,1)</f>
        <v>0</v>
      </c>
      <c r="E4258">
        <f t="shared" si="466"/>
        <v>0</v>
      </c>
      <c r="F4258" s="14">
        <v>43831</v>
      </c>
      <c r="G4258" s="1">
        <f t="shared" si="467"/>
        <v>1</v>
      </c>
      <c r="H4258" s="1">
        <f t="shared" si="468"/>
        <v>2020</v>
      </c>
      <c r="I4258">
        <v>0</v>
      </c>
      <c r="J4258">
        <v>0</v>
      </c>
      <c r="K4258">
        <f t="shared" si="462"/>
        <v>0</v>
      </c>
      <c r="L4258">
        <v>6601</v>
      </c>
      <c r="M4258" s="6">
        <f t="shared" si="463"/>
        <v>0</v>
      </c>
      <c r="N4258" s="6">
        <f t="shared" si="464"/>
        <v>0</v>
      </c>
      <c r="O4258" s="6">
        <f t="shared" si="465"/>
        <v>0</v>
      </c>
      <c r="Q4258">
        <f>_xlfn.XLOOKUP(C4258&amp;G4258&amp;H4258,covid!$E$2:$E$2184,covid!$D$2:$D$2184,0,0,1)</f>
        <v>0</v>
      </c>
    </row>
    <row r="4259" spans="1:17" x14ac:dyDescent="0.3">
      <c r="A4259">
        <f>_xlfn.XLOOKUP(C4259,kamus!$B$2:$B$87,kamus!$A$2:$A$87,0,0,1)</f>
        <v>81</v>
      </c>
      <c r="B4259" t="str">
        <f>_xlfn.XLOOKUP(C4259,kamus!$B$2:$B$87,kamus!$D$2:$D$87,"dihapus",0,1)</f>
        <v>Tempel 2</v>
      </c>
      <c r="C4259" t="s">
        <v>263</v>
      </c>
      <c r="D4259">
        <f>_xlfn.XLOOKUP(C4259,kamus!$B$2:$B$87,kamus!$J$2:$J$87,"dihapus",0,1)</f>
        <v>0</v>
      </c>
      <c r="E4259">
        <f t="shared" si="466"/>
        <v>0</v>
      </c>
      <c r="F4259" s="14">
        <v>43831</v>
      </c>
      <c r="G4259" s="1">
        <f t="shared" si="467"/>
        <v>1</v>
      </c>
      <c r="H4259" s="1">
        <f t="shared" si="468"/>
        <v>2020</v>
      </c>
      <c r="I4259">
        <v>0</v>
      </c>
      <c r="J4259">
        <v>0</v>
      </c>
      <c r="K4259">
        <f t="shared" si="462"/>
        <v>0</v>
      </c>
      <c r="L4259">
        <v>4746</v>
      </c>
      <c r="M4259" s="6">
        <f t="shared" si="463"/>
        <v>0</v>
      </c>
      <c r="N4259" s="6">
        <f t="shared" si="464"/>
        <v>0</v>
      </c>
      <c r="O4259" s="6">
        <f t="shared" si="465"/>
        <v>0</v>
      </c>
      <c r="Q4259">
        <f>_xlfn.XLOOKUP(C4259&amp;G4259&amp;H4259,covid!$E$2:$E$2184,covid!$D$2:$D$2184,0,0,1)</f>
        <v>0</v>
      </c>
    </row>
    <row r="4260" spans="1:17" x14ac:dyDescent="0.3">
      <c r="A4260">
        <f>_xlfn.XLOOKUP(C4260,kamus!$B$2:$B$87,kamus!$A$2:$A$87,0,0,1)</f>
        <v>82</v>
      </c>
      <c r="B4260" t="str">
        <f>_xlfn.XLOOKUP(C4260,kamus!$B$2:$B$87,kamus!$D$2:$D$87,"dihapus",0,1)</f>
        <v>Tempel 2</v>
      </c>
      <c r="C4260" t="s">
        <v>266</v>
      </c>
      <c r="D4260">
        <f>_xlfn.XLOOKUP(C4260,kamus!$B$2:$B$87,kamus!$J$2:$J$87,"dihapus",0,1)</f>
        <v>0</v>
      </c>
      <c r="E4260">
        <f t="shared" si="466"/>
        <v>0</v>
      </c>
      <c r="F4260" s="14">
        <v>43831</v>
      </c>
      <c r="G4260" s="1">
        <f t="shared" si="467"/>
        <v>1</v>
      </c>
      <c r="H4260" s="1">
        <f t="shared" si="468"/>
        <v>2020</v>
      </c>
      <c r="I4260">
        <v>0</v>
      </c>
      <c r="J4260">
        <v>0</v>
      </c>
      <c r="K4260">
        <f t="shared" si="462"/>
        <v>0</v>
      </c>
      <c r="L4260">
        <v>5291</v>
      </c>
      <c r="M4260" s="6">
        <f t="shared" si="463"/>
        <v>0</v>
      </c>
      <c r="N4260" s="6">
        <f t="shared" si="464"/>
        <v>0</v>
      </c>
      <c r="O4260" s="6">
        <f t="shared" si="465"/>
        <v>0</v>
      </c>
      <c r="Q4260">
        <f>_xlfn.XLOOKUP(C4260&amp;G4260&amp;H4260,covid!$E$2:$E$2184,covid!$D$2:$D$2184,0,0,1)</f>
        <v>0</v>
      </c>
    </row>
    <row r="4261" spans="1:17" x14ac:dyDescent="0.3">
      <c r="A4261">
        <f>_xlfn.XLOOKUP(C4261,kamus!$B$2:$B$87,kamus!$A$2:$A$87,0,0,1)</f>
        <v>84</v>
      </c>
      <c r="B4261" t="str">
        <f>_xlfn.XLOOKUP(C4261,kamus!$B$2:$B$87,kamus!$D$2:$D$87,"dihapus",0,1)</f>
        <v>turi</v>
      </c>
      <c r="C4261" t="s">
        <v>199</v>
      </c>
      <c r="D4261">
        <f>_xlfn.XLOOKUP(C4261,kamus!$B$2:$B$87,kamus!$J$2:$J$87,"dihapus",0,1)</f>
        <v>0</v>
      </c>
      <c r="E4261">
        <f t="shared" si="466"/>
        <v>0</v>
      </c>
      <c r="F4261" s="14">
        <v>43831</v>
      </c>
      <c r="G4261" s="1">
        <f t="shared" si="467"/>
        <v>1</v>
      </c>
      <c r="H4261" s="1">
        <f t="shared" si="468"/>
        <v>2020</v>
      </c>
      <c r="I4261">
        <v>0</v>
      </c>
      <c r="J4261">
        <v>0</v>
      </c>
      <c r="K4261">
        <f t="shared" si="462"/>
        <v>0</v>
      </c>
      <c r="L4261">
        <v>9709</v>
      </c>
      <c r="M4261" s="6">
        <f t="shared" si="463"/>
        <v>0</v>
      </c>
      <c r="N4261" s="6">
        <f t="shared" si="464"/>
        <v>0</v>
      </c>
      <c r="O4261" s="6">
        <f t="shared" si="465"/>
        <v>0</v>
      </c>
      <c r="Q4261">
        <f>_xlfn.XLOOKUP(C4261&amp;G4261&amp;H4261,covid!$E$2:$E$2184,covid!$D$2:$D$2184,0,0,1)</f>
        <v>0</v>
      </c>
    </row>
    <row r="4262" spans="1:17" x14ac:dyDescent="0.3">
      <c r="A4262">
        <f>_xlfn.XLOOKUP(C4262,kamus!$B$2:$B$87,kamus!$A$2:$A$87,0,0,1)</f>
        <v>86</v>
      </c>
      <c r="B4262" t="str">
        <f>_xlfn.XLOOKUP(C4262,kamus!$B$2:$B$87,kamus!$D$2:$D$87,"dihapus",0,1)</f>
        <v>turi</v>
      </c>
      <c r="C4262" t="s">
        <v>209</v>
      </c>
      <c r="D4262">
        <f>_xlfn.XLOOKUP(C4262,kamus!$B$2:$B$87,kamus!$J$2:$J$87,"dihapus",0,1)</f>
        <v>0</v>
      </c>
      <c r="E4262">
        <f t="shared" si="466"/>
        <v>0</v>
      </c>
      <c r="F4262" s="14">
        <v>43831</v>
      </c>
      <c r="G4262" s="1">
        <f t="shared" si="467"/>
        <v>1</v>
      </c>
      <c r="H4262" s="1">
        <f t="shared" si="468"/>
        <v>2020</v>
      </c>
      <c r="I4262">
        <v>0</v>
      </c>
      <c r="J4262">
        <v>0</v>
      </c>
      <c r="K4262">
        <f t="shared" si="462"/>
        <v>0</v>
      </c>
      <c r="L4262">
        <v>9559</v>
      </c>
      <c r="M4262" s="6">
        <f t="shared" si="463"/>
        <v>0</v>
      </c>
      <c r="N4262" s="6">
        <f t="shared" si="464"/>
        <v>0</v>
      </c>
      <c r="O4262" s="6">
        <f t="shared" si="465"/>
        <v>0</v>
      </c>
      <c r="Q4262">
        <f>_xlfn.XLOOKUP(C4262&amp;G4262&amp;H4262,covid!$E$2:$E$2184,covid!$D$2:$D$2184,0,0,1)</f>
        <v>0</v>
      </c>
    </row>
    <row r="4263" spans="1:17" x14ac:dyDescent="0.3">
      <c r="A4263">
        <f>_xlfn.XLOOKUP(C4263,kamus!$B$2:$B$87,kamus!$A$2:$A$87,0,0,1)</f>
        <v>83</v>
      </c>
      <c r="B4263" t="str">
        <f>_xlfn.XLOOKUP(C4263,kamus!$B$2:$B$87,kamus!$D$2:$D$87,"dihapus",0,1)</f>
        <v>turi</v>
      </c>
      <c r="C4263" t="s">
        <v>211</v>
      </c>
      <c r="D4263">
        <f>_xlfn.XLOOKUP(C4263,kamus!$B$2:$B$87,kamus!$J$2:$J$87,"dihapus",0,1)</f>
        <v>0</v>
      </c>
      <c r="E4263">
        <f t="shared" si="466"/>
        <v>0</v>
      </c>
      <c r="F4263" s="14">
        <v>43831</v>
      </c>
      <c r="G4263" s="1">
        <f t="shared" si="467"/>
        <v>1</v>
      </c>
      <c r="H4263" s="1">
        <f t="shared" si="468"/>
        <v>2020</v>
      </c>
      <c r="I4263">
        <v>0</v>
      </c>
      <c r="J4263">
        <v>0</v>
      </c>
      <c r="K4263">
        <f t="shared" si="462"/>
        <v>0</v>
      </c>
      <c r="L4263">
        <v>8554</v>
      </c>
      <c r="M4263" s="6">
        <f t="shared" si="463"/>
        <v>0</v>
      </c>
      <c r="N4263" s="6">
        <f t="shared" si="464"/>
        <v>0</v>
      </c>
      <c r="O4263" s="6">
        <f t="shared" si="465"/>
        <v>0</v>
      </c>
      <c r="Q4263">
        <f>_xlfn.XLOOKUP(C4263&amp;G4263&amp;H4263,covid!$E$2:$E$2184,covid!$D$2:$D$2184,0,0,1)</f>
        <v>0</v>
      </c>
    </row>
    <row r="4264" spans="1:17" x14ac:dyDescent="0.3">
      <c r="A4264">
        <f>_xlfn.XLOOKUP(C4264,kamus!$B$2:$B$87,kamus!$A$2:$A$87,0,0,1)</f>
        <v>85</v>
      </c>
      <c r="B4264" t="str">
        <f>_xlfn.XLOOKUP(C4264,kamus!$B$2:$B$87,kamus!$D$2:$D$87,"dihapus",0,1)</f>
        <v>turi</v>
      </c>
      <c r="C4264" t="s">
        <v>279</v>
      </c>
      <c r="D4264">
        <f>_xlfn.XLOOKUP(C4264,kamus!$B$2:$B$87,kamus!$J$2:$J$87,"dihapus",0,1)</f>
        <v>0</v>
      </c>
      <c r="E4264">
        <f t="shared" si="466"/>
        <v>0</v>
      </c>
      <c r="F4264" s="14">
        <v>43831</v>
      </c>
      <c r="G4264" s="1">
        <f t="shared" si="467"/>
        <v>1</v>
      </c>
      <c r="H4264" s="1">
        <f t="shared" si="468"/>
        <v>2020</v>
      </c>
      <c r="I4264">
        <v>0</v>
      </c>
      <c r="J4264">
        <v>0</v>
      </c>
      <c r="K4264">
        <f t="shared" si="462"/>
        <v>0</v>
      </c>
      <c r="L4264">
        <v>10971</v>
      </c>
      <c r="M4264" s="6">
        <f t="shared" si="463"/>
        <v>0</v>
      </c>
      <c r="N4264" s="6">
        <f t="shared" si="464"/>
        <v>0</v>
      </c>
      <c r="O4264" s="6">
        <f t="shared" si="465"/>
        <v>0</v>
      </c>
      <c r="Q4264">
        <f>_xlfn.XLOOKUP(C4264&amp;G4264&amp;H4264,covid!$E$2:$E$2184,covid!$D$2:$D$2184,0,0,1)</f>
        <v>0</v>
      </c>
    </row>
    <row r="4265" spans="1:17" x14ac:dyDescent="0.3">
      <c r="A4265">
        <f>_xlfn.XLOOKUP(C4265,kamus!$B$2:$B$87,kamus!$A$2:$A$87,0,0,1)</f>
        <v>4</v>
      </c>
      <c r="B4265" t="str">
        <f>_xlfn.XLOOKUP(C4265,kamus!$B$2:$B$87,kamus!$D$2:$D$87,"dihapus",0,1)</f>
        <v>Berbah</v>
      </c>
      <c r="C4265" t="s">
        <v>215</v>
      </c>
      <c r="D4265">
        <f>_xlfn.XLOOKUP(C4265,kamus!$B$2:$B$87,kamus!$J$2:$J$87,"dihapus",0,1)</f>
        <v>0</v>
      </c>
      <c r="E4265">
        <f t="shared" si="466"/>
        <v>0</v>
      </c>
      <c r="F4265" s="14">
        <v>43862</v>
      </c>
      <c r="G4265" s="1">
        <f t="shared" si="467"/>
        <v>2</v>
      </c>
      <c r="H4265" s="1">
        <f t="shared" si="468"/>
        <v>2020</v>
      </c>
      <c r="I4265">
        <v>1</v>
      </c>
      <c r="J4265">
        <v>4</v>
      </c>
      <c r="K4265">
        <f t="shared" si="462"/>
        <v>5</v>
      </c>
      <c r="L4265">
        <v>11448</v>
      </c>
      <c r="M4265" s="6">
        <f t="shared" si="463"/>
        <v>8.7351502445842062</v>
      </c>
      <c r="N4265" s="6">
        <f t="shared" si="464"/>
        <v>34.940600978336825</v>
      </c>
      <c r="O4265" s="6">
        <f t="shared" si="465"/>
        <v>43.675751222921036</v>
      </c>
      <c r="Q4265">
        <f>_xlfn.XLOOKUP(C4265&amp;G4265&amp;H4265,covid!$E$2:$E$2184,covid!$D$2:$D$2184,0,0,1)</f>
        <v>0</v>
      </c>
    </row>
    <row r="4266" spans="1:17" x14ac:dyDescent="0.3">
      <c r="A4266">
        <f>_xlfn.XLOOKUP(C4266,kamus!$B$2:$B$87,kamus!$A$2:$A$87,0,0,1)</f>
        <v>1</v>
      </c>
      <c r="B4266" t="str">
        <f>_xlfn.XLOOKUP(C4266,kamus!$B$2:$B$87,kamus!$D$2:$D$87,"dihapus",0,1)</f>
        <v>Berbah</v>
      </c>
      <c r="C4266" t="s">
        <v>216</v>
      </c>
      <c r="D4266">
        <f>_xlfn.XLOOKUP(C4266,kamus!$B$2:$B$87,kamus!$J$2:$J$87,"dihapus",0,1)</f>
        <v>1</v>
      </c>
      <c r="E4266">
        <f t="shared" si="466"/>
        <v>0</v>
      </c>
      <c r="F4266" s="14">
        <v>43862</v>
      </c>
      <c r="G4266" s="1">
        <f t="shared" si="467"/>
        <v>2</v>
      </c>
      <c r="H4266" s="1">
        <f t="shared" si="468"/>
        <v>2020</v>
      </c>
      <c r="I4266">
        <v>0</v>
      </c>
      <c r="J4266">
        <v>3</v>
      </c>
      <c r="K4266">
        <f t="shared" si="462"/>
        <v>3</v>
      </c>
      <c r="L4266">
        <v>14565</v>
      </c>
      <c r="M4266" s="6">
        <f t="shared" si="463"/>
        <v>0</v>
      </c>
      <c r="N4266" s="6">
        <f t="shared" si="464"/>
        <v>20.59732234809475</v>
      </c>
      <c r="O4266" s="6">
        <f t="shared" si="465"/>
        <v>20.59732234809475</v>
      </c>
      <c r="Q4266">
        <f>_xlfn.XLOOKUP(C4266&amp;G4266&amp;H4266,covid!$E$2:$E$2184,covid!$D$2:$D$2184,0,0,1)</f>
        <v>0</v>
      </c>
    </row>
    <row r="4267" spans="1:17" x14ac:dyDescent="0.3">
      <c r="A4267">
        <f>_xlfn.XLOOKUP(C4267,kamus!$B$2:$B$87,kamus!$A$2:$A$87,0,0,1)</f>
        <v>2</v>
      </c>
      <c r="B4267" t="str">
        <f>_xlfn.XLOOKUP(C4267,kamus!$B$2:$B$87,kamus!$D$2:$D$87,"dihapus",0,1)</f>
        <v>Berbah</v>
      </c>
      <c r="C4267" t="s">
        <v>246</v>
      </c>
      <c r="D4267">
        <f>_xlfn.XLOOKUP(C4267,kamus!$B$2:$B$87,kamus!$J$2:$J$87,"dihapus",0,1)</f>
        <v>1</v>
      </c>
      <c r="E4267">
        <f t="shared" si="466"/>
        <v>0</v>
      </c>
      <c r="F4267" s="14">
        <v>43862</v>
      </c>
      <c r="G4267" s="1">
        <f t="shared" si="467"/>
        <v>2</v>
      </c>
      <c r="H4267" s="1">
        <f t="shared" si="468"/>
        <v>2020</v>
      </c>
      <c r="I4267">
        <v>0</v>
      </c>
      <c r="J4267">
        <v>5</v>
      </c>
      <c r="K4267">
        <f t="shared" si="462"/>
        <v>5</v>
      </c>
      <c r="L4267">
        <v>18704</v>
      </c>
      <c r="M4267" s="6">
        <f t="shared" si="463"/>
        <v>0</v>
      </c>
      <c r="N4267" s="6">
        <f t="shared" si="464"/>
        <v>26.732249786142003</v>
      </c>
      <c r="O4267" s="6">
        <f t="shared" si="465"/>
        <v>26.732249786142003</v>
      </c>
      <c r="Q4267">
        <f>_xlfn.XLOOKUP(C4267&amp;G4267&amp;H4267,covid!$E$2:$E$2184,covid!$D$2:$D$2184,0,0,1)</f>
        <v>0</v>
      </c>
    </row>
    <row r="4268" spans="1:17" x14ac:dyDescent="0.3">
      <c r="A4268">
        <f>_xlfn.XLOOKUP(C4268,kamus!$B$2:$B$87,kamus!$A$2:$A$87,0,0,1)</f>
        <v>3</v>
      </c>
      <c r="B4268" t="str">
        <f>_xlfn.XLOOKUP(C4268,kamus!$B$2:$B$87,kamus!$D$2:$D$87,"dihapus",0,1)</f>
        <v>Berbah</v>
      </c>
      <c r="C4268" t="s">
        <v>267</v>
      </c>
      <c r="D4268">
        <f>_xlfn.XLOOKUP(C4268,kamus!$B$2:$B$87,kamus!$J$2:$J$87,"dihapus",0,1)</f>
        <v>1</v>
      </c>
      <c r="E4268">
        <f t="shared" si="466"/>
        <v>0</v>
      </c>
      <c r="F4268" s="14">
        <v>43862</v>
      </c>
      <c r="G4268" s="1">
        <f t="shared" si="467"/>
        <v>2</v>
      </c>
      <c r="H4268" s="1">
        <f t="shared" si="468"/>
        <v>2020</v>
      </c>
      <c r="I4268">
        <v>0</v>
      </c>
      <c r="J4268">
        <v>3</v>
      </c>
      <c r="K4268">
        <f t="shared" si="462"/>
        <v>3</v>
      </c>
      <c r="L4268">
        <v>13363</v>
      </c>
      <c r="M4268" s="6">
        <f t="shared" si="463"/>
        <v>0</v>
      </c>
      <c r="N4268" s="6">
        <f t="shared" si="464"/>
        <v>22.450048641772057</v>
      </c>
      <c r="O4268" s="6">
        <f t="shared" si="465"/>
        <v>22.450048641772057</v>
      </c>
      <c r="Q4268">
        <f>_xlfn.XLOOKUP(C4268&amp;G4268&amp;H4268,covid!$E$2:$E$2184,covid!$D$2:$D$2184,0,0,1)</f>
        <v>0</v>
      </c>
    </row>
    <row r="4269" spans="1:17" x14ac:dyDescent="0.3">
      <c r="A4269">
        <f>_xlfn.XLOOKUP(C4269,kamus!$B$2:$B$87,kamus!$A$2:$A$87,0,0,1)</f>
        <v>9</v>
      </c>
      <c r="B4269" t="str">
        <f>_xlfn.XLOOKUP(C4269,kamus!$B$2:$B$87,kamus!$D$2:$D$87,"dihapus",0,1)</f>
        <v>cangkringan</v>
      </c>
      <c r="C4269" t="s">
        <v>197</v>
      </c>
      <c r="D4269">
        <f>_xlfn.XLOOKUP(C4269,kamus!$B$2:$B$87,kamus!$J$2:$J$87,"dihapus",0,1)</f>
        <v>0</v>
      </c>
      <c r="E4269">
        <f t="shared" si="466"/>
        <v>0</v>
      </c>
      <c r="F4269" s="14">
        <v>43862</v>
      </c>
      <c r="G4269" s="1">
        <f t="shared" si="467"/>
        <v>2</v>
      </c>
      <c r="H4269" s="1">
        <f t="shared" si="468"/>
        <v>2020</v>
      </c>
      <c r="I4269">
        <v>0</v>
      </c>
      <c r="J4269">
        <v>0</v>
      </c>
      <c r="K4269">
        <f t="shared" si="462"/>
        <v>0</v>
      </c>
      <c r="L4269">
        <v>8063</v>
      </c>
      <c r="M4269" s="6">
        <f t="shared" si="463"/>
        <v>0</v>
      </c>
      <c r="N4269" s="6">
        <f t="shared" si="464"/>
        <v>0</v>
      </c>
      <c r="O4269" s="6">
        <f t="shared" si="465"/>
        <v>0</v>
      </c>
      <c r="Q4269">
        <f>_xlfn.XLOOKUP(C4269&amp;G4269&amp;H4269,covid!$E$2:$E$2184,covid!$D$2:$D$2184,0,0,1)</f>
        <v>0</v>
      </c>
    </row>
    <row r="4270" spans="1:17" x14ac:dyDescent="0.3">
      <c r="A4270">
        <f>_xlfn.XLOOKUP(C4270,kamus!$B$2:$B$87,kamus!$A$2:$A$87,0,0,1)</f>
        <v>5</v>
      </c>
      <c r="B4270" t="str">
        <f>_xlfn.XLOOKUP(C4270,kamus!$B$2:$B$87,kamus!$D$2:$D$87,"dihapus",0,1)</f>
        <v>cangkringan</v>
      </c>
      <c r="C4270" t="s">
        <v>212</v>
      </c>
      <c r="D4270">
        <f>_xlfn.XLOOKUP(C4270,kamus!$B$2:$B$87,kamus!$J$2:$J$87,"dihapus",0,1)</f>
        <v>0</v>
      </c>
      <c r="E4270">
        <f t="shared" si="466"/>
        <v>0</v>
      </c>
      <c r="F4270" s="14">
        <v>43862</v>
      </c>
      <c r="G4270" s="1">
        <f t="shared" si="467"/>
        <v>2</v>
      </c>
      <c r="H4270" s="1">
        <f t="shared" si="468"/>
        <v>2020</v>
      </c>
      <c r="I4270">
        <v>0</v>
      </c>
      <c r="J4270">
        <v>0</v>
      </c>
      <c r="K4270">
        <f t="shared" si="462"/>
        <v>0</v>
      </c>
      <c r="L4270">
        <v>4133</v>
      </c>
      <c r="M4270" s="6">
        <f t="shared" si="463"/>
        <v>0</v>
      </c>
      <c r="N4270" s="6">
        <f t="shared" si="464"/>
        <v>0</v>
      </c>
      <c r="O4270" s="6">
        <f t="shared" si="465"/>
        <v>0</v>
      </c>
      <c r="Q4270">
        <f>_xlfn.XLOOKUP(C4270&amp;G4270&amp;H4270,covid!$E$2:$E$2184,covid!$D$2:$D$2184,0,0,1)</f>
        <v>0</v>
      </c>
    </row>
    <row r="4271" spans="1:17" x14ac:dyDescent="0.3">
      <c r="A4271">
        <f>_xlfn.XLOOKUP(C4271,kamus!$B$2:$B$87,kamus!$A$2:$A$87,0,0,1)</f>
        <v>7</v>
      </c>
      <c r="B4271" t="str">
        <f>_xlfn.XLOOKUP(C4271,kamus!$B$2:$B$87,kamus!$D$2:$D$87,"dihapus",0,1)</f>
        <v>cangkringan</v>
      </c>
      <c r="C4271" t="s">
        <v>217</v>
      </c>
      <c r="D4271">
        <f>_xlfn.XLOOKUP(C4271,kamus!$B$2:$B$87,kamus!$J$2:$J$87,"dihapus",0,1)</f>
        <v>0</v>
      </c>
      <c r="E4271">
        <f t="shared" si="466"/>
        <v>0</v>
      </c>
      <c r="F4271" s="14">
        <v>43862</v>
      </c>
      <c r="G4271" s="1">
        <f t="shared" si="467"/>
        <v>2</v>
      </c>
      <c r="H4271" s="1">
        <f t="shared" si="468"/>
        <v>2020</v>
      </c>
      <c r="I4271">
        <v>0</v>
      </c>
      <c r="J4271">
        <v>0</v>
      </c>
      <c r="K4271">
        <f t="shared" si="462"/>
        <v>0</v>
      </c>
      <c r="L4271">
        <v>3586</v>
      </c>
      <c r="M4271" s="6">
        <f t="shared" si="463"/>
        <v>0</v>
      </c>
      <c r="N4271" s="6">
        <f t="shared" si="464"/>
        <v>0</v>
      </c>
      <c r="O4271" s="6">
        <f t="shared" si="465"/>
        <v>0</v>
      </c>
      <c r="Q4271">
        <f>_xlfn.XLOOKUP(C4271&amp;G4271&amp;H4271,covid!$E$2:$E$2184,covid!$D$2:$D$2184,0,0,1)</f>
        <v>0</v>
      </c>
    </row>
    <row r="4272" spans="1:17" x14ac:dyDescent="0.3">
      <c r="A4272">
        <f>_xlfn.XLOOKUP(C4272,kamus!$B$2:$B$87,kamus!$A$2:$A$87,0,0,1)</f>
        <v>8</v>
      </c>
      <c r="B4272" t="str">
        <f>_xlfn.XLOOKUP(C4272,kamus!$B$2:$B$87,kamus!$D$2:$D$87,"dihapus",0,1)</f>
        <v>cangkringan</v>
      </c>
      <c r="C4272" t="s">
        <v>275</v>
      </c>
      <c r="D4272">
        <f>_xlfn.XLOOKUP(C4272,kamus!$B$2:$B$87,kamus!$J$2:$J$87,"dihapus",0,1)</f>
        <v>0</v>
      </c>
      <c r="E4272">
        <f t="shared" si="466"/>
        <v>0</v>
      </c>
      <c r="F4272" s="14">
        <v>43862</v>
      </c>
      <c r="G4272" s="1">
        <f t="shared" si="467"/>
        <v>2</v>
      </c>
      <c r="H4272" s="1">
        <f t="shared" si="468"/>
        <v>2020</v>
      </c>
      <c r="I4272">
        <v>0</v>
      </c>
      <c r="J4272">
        <v>0</v>
      </c>
      <c r="K4272">
        <f t="shared" si="462"/>
        <v>0</v>
      </c>
      <c r="L4272">
        <v>5550</v>
      </c>
      <c r="M4272" s="6">
        <f t="shared" si="463"/>
        <v>0</v>
      </c>
      <c r="N4272" s="6">
        <f t="shared" si="464"/>
        <v>0</v>
      </c>
      <c r="O4272" s="6">
        <f t="shared" si="465"/>
        <v>0</v>
      </c>
      <c r="Q4272">
        <f>_xlfn.XLOOKUP(C4272&amp;G4272&amp;H4272,covid!$E$2:$E$2184,covid!$D$2:$D$2184,0,0,1)</f>
        <v>0</v>
      </c>
    </row>
    <row r="4273" spans="1:17" x14ac:dyDescent="0.3">
      <c r="A4273">
        <f>_xlfn.XLOOKUP(C4273,kamus!$B$2:$B$87,kamus!$A$2:$A$87,0,0,1)</f>
        <v>6</v>
      </c>
      <c r="B4273" t="str">
        <f>_xlfn.XLOOKUP(C4273,kamus!$B$2:$B$87,kamus!$D$2:$D$87,"dihapus",0,1)</f>
        <v>cangkringan</v>
      </c>
      <c r="C4273" t="s">
        <v>281</v>
      </c>
      <c r="D4273">
        <f>_xlfn.XLOOKUP(C4273,kamus!$B$2:$B$87,kamus!$J$2:$J$87,"dihapus",0,1)</f>
        <v>0</v>
      </c>
      <c r="E4273">
        <f t="shared" si="466"/>
        <v>0</v>
      </c>
      <c r="F4273" s="14">
        <v>43862</v>
      </c>
      <c r="G4273" s="1">
        <f t="shared" si="467"/>
        <v>2</v>
      </c>
      <c r="H4273" s="1">
        <f t="shared" si="468"/>
        <v>2020</v>
      </c>
      <c r="I4273">
        <v>0</v>
      </c>
      <c r="J4273">
        <v>1</v>
      </c>
      <c r="K4273">
        <f t="shared" si="462"/>
        <v>1</v>
      </c>
      <c r="L4273">
        <v>11339</v>
      </c>
      <c r="M4273" s="6">
        <f t="shared" si="463"/>
        <v>0</v>
      </c>
      <c r="N4273" s="6">
        <f t="shared" si="464"/>
        <v>8.8191198518387868</v>
      </c>
      <c r="O4273" s="6">
        <f t="shared" si="465"/>
        <v>8.8191198518387868</v>
      </c>
      <c r="Q4273">
        <f>_xlfn.XLOOKUP(C4273&amp;G4273&amp;H4273,covid!$E$2:$E$2184,covid!$D$2:$D$2184,0,0,1)</f>
        <v>0</v>
      </c>
    </row>
    <row r="4274" spans="1:17" x14ac:dyDescent="0.3">
      <c r="A4274">
        <f>_xlfn.XLOOKUP(C4274,kamus!$B$2:$B$87,kamus!$A$2:$A$87,0,0,1)</f>
        <v>10</v>
      </c>
      <c r="B4274" t="str">
        <f>_xlfn.XLOOKUP(C4274,kamus!$B$2:$B$87,kamus!$D$2:$D$87,"dihapus",0,1)</f>
        <v>Depok 1</v>
      </c>
      <c r="C4274" t="s">
        <v>220</v>
      </c>
      <c r="D4274">
        <f>_xlfn.XLOOKUP(C4274,kamus!$B$2:$B$87,kamus!$J$2:$J$87,"dihapus",0,1)</f>
        <v>1</v>
      </c>
      <c r="E4274">
        <f t="shared" si="466"/>
        <v>0</v>
      </c>
      <c r="F4274" s="14">
        <v>43862</v>
      </c>
      <c r="G4274" s="1">
        <f t="shared" si="467"/>
        <v>2</v>
      </c>
      <c r="H4274" s="1">
        <f t="shared" si="468"/>
        <v>2020</v>
      </c>
      <c r="I4274">
        <v>2</v>
      </c>
      <c r="J4274">
        <v>0</v>
      </c>
      <c r="K4274">
        <f t="shared" si="462"/>
        <v>2</v>
      </c>
      <c r="L4274">
        <v>37946</v>
      </c>
      <c r="M4274" s="6">
        <f t="shared" si="463"/>
        <v>5.2706477626100252</v>
      </c>
      <c r="N4274" s="6">
        <f t="shared" si="464"/>
        <v>0</v>
      </c>
      <c r="O4274" s="6">
        <f t="shared" si="465"/>
        <v>5.2706477626100252</v>
      </c>
      <c r="Q4274">
        <f>_xlfn.XLOOKUP(C4274&amp;G4274&amp;H4274,covid!$E$2:$E$2184,covid!$D$2:$D$2184,0,0,1)</f>
        <v>0</v>
      </c>
    </row>
    <row r="4275" spans="1:17" x14ac:dyDescent="0.3">
      <c r="A4275">
        <f>_xlfn.XLOOKUP(C4275,kamus!$B$2:$B$87,kamus!$A$2:$A$87,0,0,1)</f>
        <v>11</v>
      </c>
      <c r="B4275" t="str">
        <f>_xlfn.XLOOKUP(C4275,kamus!$B$2:$B$87,kamus!$D$2:$D$87,"dihapus",0,1)</f>
        <v>Depok 2</v>
      </c>
      <c r="C4275" t="s">
        <v>207</v>
      </c>
      <c r="D4275">
        <f>_xlfn.XLOOKUP(C4275,kamus!$B$2:$B$87,kamus!$J$2:$J$87,"dihapus",0,1)</f>
        <v>1</v>
      </c>
      <c r="E4275">
        <f t="shared" si="466"/>
        <v>0</v>
      </c>
      <c r="F4275" s="14">
        <v>43862</v>
      </c>
      <c r="G4275" s="1">
        <f t="shared" si="467"/>
        <v>2</v>
      </c>
      <c r="H4275" s="1">
        <f t="shared" si="468"/>
        <v>2020</v>
      </c>
      <c r="I4275">
        <v>2</v>
      </c>
      <c r="J4275">
        <v>1</v>
      </c>
      <c r="K4275">
        <f t="shared" si="462"/>
        <v>3</v>
      </c>
      <c r="L4275">
        <v>44433</v>
      </c>
      <c r="M4275" s="6">
        <f t="shared" si="463"/>
        <v>4.5011590484549773</v>
      </c>
      <c r="N4275" s="6">
        <f t="shared" si="464"/>
        <v>2.2505795242274886</v>
      </c>
      <c r="O4275" s="6">
        <f t="shared" si="465"/>
        <v>6.7517385726824655</v>
      </c>
      <c r="Q4275">
        <f>_xlfn.XLOOKUP(C4275&amp;G4275&amp;H4275,covid!$E$2:$E$2184,covid!$D$2:$D$2184,0,0,1)</f>
        <v>0</v>
      </c>
    </row>
    <row r="4276" spans="1:17" x14ac:dyDescent="0.3">
      <c r="A4276">
        <f>_xlfn.XLOOKUP(C4276,kamus!$B$2:$B$87,kamus!$A$2:$A$87,0,0,1)</f>
        <v>12</v>
      </c>
      <c r="B4276" t="str">
        <f>_xlfn.XLOOKUP(C4276,kamus!$B$2:$B$87,kamus!$D$2:$D$87,"dihapus",0,1)</f>
        <v>Depok 3</v>
      </c>
      <c r="C4276" t="s">
        <v>206</v>
      </c>
      <c r="D4276">
        <f>_xlfn.XLOOKUP(C4276,kamus!$B$2:$B$87,kamus!$J$2:$J$87,"dihapus",0,1)</f>
        <v>1</v>
      </c>
      <c r="E4276">
        <f t="shared" si="466"/>
        <v>0</v>
      </c>
      <c r="F4276" s="14">
        <v>43862</v>
      </c>
      <c r="G4276" s="1">
        <f t="shared" si="467"/>
        <v>2</v>
      </c>
      <c r="H4276" s="1">
        <f t="shared" si="468"/>
        <v>2020</v>
      </c>
      <c r="I4276">
        <v>3</v>
      </c>
      <c r="J4276">
        <v>0</v>
      </c>
      <c r="K4276">
        <f t="shared" si="462"/>
        <v>3</v>
      </c>
      <c r="L4276">
        <v>44837</v>
      </c>
      <c r="M4276" s="6">
        <f t="shared" si="463"/>
        <v>6.6909026027611134</v>
      </c>
      <c r="N4276" s="6">
        <f t="shared" si="464"/>
        <v>0</v>
      </c>
      <c r="O4276" s="6">
        <f t="shared" si="465"/>
        <v>6.6909026027611134</v>
      </c>
      <c r="Q4276">
        <f>_xlfn.XLOOKUP(C4276&amp;G4276&amp;H4276,covid!$E$2:$E$2184,covid!$D$2:$D$2184,0,0,1)</f>
        <v>0</v>
      </c>
    </row>
    <row r="4277" spans="1:17" x14ac:dyDescent="0.3">
      <c r="A4277">
        <f>_xlfn.XLOOKUP(C4277,kamus!$B$2:$B$87,kamus!$A$2:$A$87,0,0,1)</f>
        <v>0</v>
      </c>
      <c r="B4277" t="str">
        <f>_xlfn.XLOOKUP(C4277,kamus!$B$2:$B$87,kamus!$D$2:$D$87,"dihapus",0,1)</f>
        <v>dihapus</v>
      </c>
      <c r="C4277" t="s">
        <v>282</v>
      </c>
      <c r="D4277" t="str">
        <f>_xlfn.XLOOKUP(C4277,kamus!$B$2:$B$87,kamus!$J$2:$J$87,"dihapus",0,1)</f>
        <v>dihapus</v>
      </c>
      <c r="E4277">
        <f t="shared" si="466"/>
        <v>0</v>
      </c>
      <c r="F4277" s="14">
        <v>43862</v>
      </c>
      <c r="G4277" s="1">
        <f t="shared" si="467"/>
        <v>2</v>
      </c>
      <c r="H4277" s="1">
        <f t="shared" si="468"/>
        <v>2020</v>
      </c>
      <c r="I4277">
        <v>0</v>
      </c>
      <c r="J4277">
        <v>0</v>
      </c>
      <c r="K4277">
        <f t="shared" si="462"/>
        <v>0</v>
      </c>
      <c r="L4277" t="e">
        <v>#N/A</v>
      </c>
      <c r="M4277" s="6" t="e">
        <f t="shared" si="463"/>
        <v>#N/A</v>
      </c>
      <c r="N4277" s="6" t="e">
        <f t="shared" si="464"/>
        <v>#N/A</v>
      </c>
      <c r="O4277" s="6" t="e">
        <f t="shared" si="465"/>
        <v>#N/A</v>
      </c>
      <c r="Q4277">
        <f>_xlfn.XLOOKUP(C4277&amp;G4277&amp;H4277,covid!$E$2:$E$2184,covid!$D$2:$D$2184,0,0,1)</f>
        <v>0</v>
      </c>
    </row>
    <row r="4278" spans="1:17" x14ac:dyDescent="0.3">
      <c r="A4278">
        <f>_xlfn.XLOOKUP(C4278,kamus!$B$2:$B$87,kamus!$A$2:$A$87,0,0,1)</f>
        <v>14</v>
      </c>
      <c r="B4278" t="str">
        <f>_xlfn.XLOOKUP(C4278,kamus!$B$2:$B$87,kamus!$D$2:$D$87,"dihapus",0,1)</f>
        <v>Gamping 1</v>
      </c>
      <c r="C4278" t="s">
        <v>196</v>
      </c>
      <c r="D4278">
        <f>_xlfn.XLOOKUP(C4278,kamus!$B$2:$B$87,kamus!$J$2:$J$87,"dihapus",0,1)</f>
        <v>1</v>
      </c>
      <c r="E4278">
        <f t="shared" si="466"/>
        <v>0</v>
      </c>
      <c r="F4278" s="14">
        <v>43862</v>
      </c>
      <c r="G4278" s="1">
        <f t="shared" si="467"/>
        <v>2</v>
      </c>
      <c r="H4278" s="1">
        <f t="shared" si="468"/>
        <v>2020</v>
      </c>
      <c r="I4278">
        <v>0</v>
      </c>
      <c r="J4278">
        <v>1</v>
      </c>
      <c r="K4278">
        <f t="shared" si="462"/>
        <v>1</v>
      </c>
      <c r="L4278">
        <v>22819</v>
      </c>
      <c r="M4278" s="6">
        <f t="shared" si="463"/>
        <v>0</v>
      </c>
      <c r="N4278" s="6">
        <f t="shared" si="464"/>
        <v>4.3823129847933737</v>
      </c>
      <c r="O4278" s="6">
        <f t="shared" si="465"/>
        <v>4.3823129847933737</v>
      </c>
      <c r="Q4278">
        <f>_xlfn.XLOOKUP(C4278&amp;G4278&amp;H4278,covid!$E$2:$E$2184,covid!$D$2:$D$2184,0,0,1)</f>
        <v>0</v>
      </c>
    </row>
    <row r="4279" spans="1:17" x14ac:dyDescent="0.3">
      <c r="A4279">
        <f>_xlfn.XLOOKUP(C4279,kamus!$B$2:$B$87,kamus!$A$2:$A$87,0,0,1)</f>
        <v>13</v>
      </c>
      <c r="B4279" t="str">
        <f>_xlfn.XLOOKUP(C4279,kamus!$B$2:$B$87,kamus!$D$2:$D$87,"dihapus",0,1)</f>
        <v>Gamping 1</v>
      </c>
      <c r="C4279" t="s">
        <v>198</v>
      </c>
      <c r="D4279">
        <f>_xlfn.XLOOKUP(C4279,kamus!$B$2:$B$87,kamus!$J$2:$J$87,"dihapus",0,1)</f>
        <v>1</v>
      </c>
      <c r="E4279">
        <f t="shared" si="466"/>
        <v>0</v>
      </c>
      <c r="F4279" s="14">
        <v>43862</v>
      </c>
      <c r="G4279" s="1">
        <f t="shared" si="467"/>
        <v>2</v>
      </c>
      <c r="H4279" s="1">
        <f t="shared" si="468"/>
        <v>2020</v>
      </c>
      <c r="I4279">
        <v>3</v>
      </c>
      <c r="J4279">
        <v>3</v>
      </c>
      <c r="K4279">
        <f t="shared" si="462"/>
        <v>6</v>
      </c>
      <c r="L4279">
        <v>20645</v>
      </c>
      <c r="M4279" s="6">
        <f t="shared" si="463"/>
        <v>14.531363526277548</v>
      </c>
      <c r="N4279" s="6">
        <f t="shared" si="464"/>
        <v>14.531363526277548</v>
      </c>
      <c r="O4279" s="6">
        <f t="shared" si="465"/>
        <v>29.062727052555097</v>
      </c>
      <c r="Q4279">
        <f>_xlfn.XLOOKUP(C4279&amp;G4279&amp;H4279,covid!$E$2:$E$2184,covid!$D$2:$D$2184,0,0,1)</f>
        <v>0</v>
      </c>
    </row>
    <row r="4280" spans="1:17" x14ac:dyDescent="0.3">
      <c r="A4280">
        <f>_xlfn.XLOOKUP(C4280,kamus!$B$2:$B$87,kamus!$A$2:$A$87,0,0,1)</f>
        <v>16</v>
      </c>
      <c r="B4280" t="str">
        <f>_xlfn.XLOOKUP(C4280,kamus!$B$2:$B$87,kamus!$D$2:$D$87,"dihapus",0,1)</f>
        <v>Gamping 2</v>
      </c>
      <c r="C4280" t="s">
        <v>200</v>
      </c>
      <c r="D4280">
        <f>_xlfn.XLOOKUP(C4280,kamus!$B$2:$B$87,kamus!$J$2:$J$87,"dihapus",0,1)</f>
        <v>1</v>
      </c>
      <c r="E4280">
        <f t="shared" si="466"/>
        <v>0</v>
      </c>
      <c r="F4280" s="14">
        <v>43862</v>
      </c>
      <c r="G4280" s="1">
        <f t="shared" si="467"/>
        <v>2</v>
      </c>
      <c r="H4280" s="1">
        <f t="shared" si="468"/>
        <v>2020</v>
      </c>
      <c r="I4280">
        <v>4</v>
      </c>
      <c r="J4280">
        <v>0</v>
      </c>
      <c r="K4280">
        <f t="shared" si="462"/>
        <v>4</v>
      </c>
      <c r="L4280">
        <v>16624</v>
      </c>
      <c r="M4280" s="6">
        <f t="shared" si="463"/>
        <v>24.061597690086622</v>
      </c>
      <c r="N4280" s="6">
        <f t="shared" si="464"/>
        <v>0</v>
      </c>
      <c r="O4280" s="6">
        <f t="shared" si="465"/>
        <v>24.061597690086622</v>
      </c>
      <c r="Q4280">
        <f>_xlfn.XLOOKUP(C4280&amp;G4280&amp;H4280,covid!$E$2:$E$2184,covid!$D$2:$D$2184,0,0,1)</f>
        <v>0</v>
      </c>
    </row>
    <row r="4281" spans="1:17" x14ac:dyDescent="0.3">
      <c r="A4281">
        <f>_xlfn.XLOOKUP(C4281,kamus!$B$2:$B$87,kamus!$A$2:$A$87,0,0,1)</f>
        <v>15</v>
      </c>
      <c r="B4281" t="str">
        <f>_xlfn.XLOOKUP(C4281,kamus!$B$2:$B$87,kamus!$D$2:$D$87,"dihapus",0,1)</f>
        <v>Gamping 2</v>
      </c>
      <c r="C4281" t="s">
        <v>230</v>
      </c>
      <c r="D4281">
        <f>_xlfn.XLOOKUP(C4281,kamus!$B$2:$B$87,kamus!$J$2:$J$87,"dihapus",0,1)</f>
        <v>1</v>
      </c>
      <c r="E4281">
        <f t="shared" si="466"/>
        <v>0</v>
      </c>
      <c r="F4281" s="14">
        <v>43862</v>
      </c>
      <c r="G4281" s="1">
        <f t="shared" si="467"/>
        <v>2</v>
      </c>
      <c r="H4281" s="1">
        <f t="shared" si="468"/>
        <v>2020</v>
      </c>
      <c r="I4281">
        <v>0</v>
      </c>
      <c r="J4281">
        <v>0</v>
      </c>
      <c r="K4281">
        <f t="shared" si="462"/>
        <v>0</v>
      </c>
      <c r="L4281">
        <v>18692</v>
      </c>
      <c r="M4281" s="6">
        <f t="shared" si="463"/>
        <v>0</v>
      </c>
      <c r="N4281" s="6">
        <f t="shared" si="464"/>
        <v>0</v>
      </c>
      <c r="O4281" s="6">
        <f t="shared" si="465"/>
        <v>0</v>
      </c>
      <c r="Q4281">
        <f>_xlfn.XLOOKUP(C4281&amp;G4281&amp;H4281,covid!$E$2:$E$2184,covid!$D$2:$D$2184,0,0,1)</f>
        <v>0</v>
      </c>
    </row>
    <row r="4282" spans="1:17" x14ac:dyDescent="0.3">
      <c r="A4282">
        <f>_xlfn.XLOOKUP(C4282,kamus!$B$2:$B$87,kamus!$A$2:$A$87,0,0,1)</f>
        <v>17</v>
      </c>
      <c r="B4282" t="str">
        <f>_xlfn.XLOOKUP(C4282,kamus!$B$2:$B$87,kamus!$D$2:$D$87,"dihapus",0,1)</f>
        <v>Gamping 2</v>
      </c>
      <c r="C4282" t="s">
        <v>272</v>
      </c>
      <c r="D4282">
        <f>_xlfn.XLOOKUP(C4282,kamus!$B$2:$B$87,kamus!$J$2:$J$87,"dihapus",0,1)</f>
        <v>1</v>
      </c>
      <c r="E4282">
        <f t="shared" si="466"/>
        <v>0</v>
      </c>
      <c r="F4282" s="14">
        <v>43862</v>
      </c>
      <c r="G4282" s="1">
        <f t="shared" si="467"/>
        <v>2</v>
      </c>
      <c r="H4282" s="1">
        <f t="shared" si="468"/>
        <v>2020</v>
      </c>
      <c r="I4282">
        <v>5</v>
      </c>
      <c r="J4282">
        <v>0</v>
      </c>
      <c r="K4282">
        <f t="shared" si="462"/>
        <v>5</v>
      </c>
      <c r="L4282">
        <v>18667</v>
      </c>
      <c r="M4282" s="6">
        <f t="shared" si="463"/>
        <v>26.785235977928966</v>
      </c>
      <c r="N4282" s="6">
        <f t="shared" si="464"/>
        <v>0</v>
      </c>
      <c r="O4282" s="6">
        <f t="shared" si="465"/>
        <v>26.785235977928966</v>
      </c>
      <c r="Q4282">
        <f>_xlfn.XLOOKUP(C4282&amp;G4282&amp;H4282,covid!$E$2:$E$2184,covid!$D$2:$D$2184,0,0,1)</f>
        <v>0</v>
      </c>
    </row>
    <row r="4283" spans="1:17" x14ac:dyDescent="0.3">
      <c r="A4283">
        <f>_xlfn.XLOOKUP(C4283,kamus!$B$2:$B$87,kamus!$A$2:$A$87,0,0,1)</f>
        <v>20</v>
      </c>
      <c r="B4283" t="str">
        <f>_xlfn.XLOOKUP(C4283,kamus!$B$2:$B$87,kamus!$D$2:$D$87,"dihapus",0,1)</f>
        <v>Godean 1</v>
      </c>
      <c r="C4283" t="s">
        <v>247</v>
      </c>
      <c r="D4283">
        <f>_xlfn.XLOOKUP(C4283,kamus!$B$2:$B$87,kamus!$J$2:$J$87,"dihapus",0,1)</f>
        <v>1</v>
      </c>
      <c r="E4283">
        <f t="shared" si="466"/>
        <v>0</v>
      </c>
      <c r="F4283" s="14">
        <v>43862</v>
      </c>
      <c r="G4283" s="1">
        <f t="shared" si="467"/>
        <v>2</v>
      </c>
      <c r="H4283" s="1">
        <f t="shared" si="468"/>
        <v>2020</v>
      </c>
      <c r="I4283">
        <v>2</v>
      </c>
      <c r="J4283">
        <v>0</v>
      </c>
      <c r="K4283">
        <f t="shared" si="462"/>
        <v>2</v>
      </c>
      <c r="L4283">
        <v>9743</v>
      </c>
      <c r="M4283" s="6">
        <f t="shared" si="463"/>
        <v>20.527558246946526</v>
      </c>
      <c r="N4283" s="6">
        <f t="shared" si="464"/>
        <v>0</v>
      </c>
      <c r="O4283" s="6">
        <f t="shared" si="465"/>
        <v>20.527558246946526</v>
      </c>
      <c r="Q4283">
        <f>_xlfn.XLOOKUP(C4283&amp;G4283&amp;H4283,covid!$E$2:$E$2184,covid!$D$2:$D$2184,0,0,1)</f>
        <v>0</v>
      </c>
    </row>
    <row r="4284" spans="1:17" x14ac:dyDescent="0.3">
      <c r="A4284">
        <f>_xlfn.XLOOKUP(C4284,kamus!$B$2:$B$87,kamus!$A$2:$A$87,0,0,1)</f>
        <v>21</v>
      </c>
      <c r="B4284" t="str">
        <f>_xlfn.XLOOKUP(C4284,kamus!$B$2:$B$87,kamus!$D$2:$D$87,"dihapus",0,1)</f>
        <v>Godean 1</v>
      </c>
      <c r="C4284" t="s">
        <v>250</v>
      </c>
      <c r="D4284">
        <f>_xlfn.XLOOKUP(C4284,kamus!$B$2:$B$87,kamus!$J$2:$J$87,"dihapus",0,1)</f>
        <v>1</v>
      </c>
      <c r="E4284">
        <f t="shared" si="466"/>
        <v>0</v>
      </c>
      <c r="F4284" s="14">
        <v>43862</v>
      </c>
      <c r="G4284" s="1">
        <f t="shared" si="467"/>
        <v>2</v>
      </c>
      <c r="H4284" s="1">
        <f t="shared" si="468"/>
        <v>2020</v>
      </c>
      <c r="I4284">
        <v>1</v>
      </c>
      <c r="J4284">
        <v>0</v>
      </c>
      <c r="K4284">
        <f t="shared" si="462"/>
        <v>1</v>
      </c>
      <c r="L4284">
        <v>10269</v>
      </c>
      <c r="M4284" s="6">
        <f t="shared" si="463"/>
        <v>9.7380465478624991</v>
      </c>
      <c r="N4284" s="6">
        <f t="shared" si="464"/>
        <v>0</v>
      </c>
      <c r="O4284" s="6">
        <f t="shared" si="465"/>
        <v>9.7380465478624991</v>
      </c>
      <c r="Q4284">
        <f>_xlfn.XLOOKUP(C4284&amp;G4284&amp;H4284,covid!$E$2:$E$2184,covid!$D$2:$D$2184,0,0,1)</f>
        <v>0</v>
      </c>
    </row>
    <row r="4285" spans="1:17" x14ac:dyDescent="0.3">
      <c r="A4285">
        <f>_xlfn.XLOOKUP(C4285,kamus!$B$2:$B$87,kamus!$A$2:$A$87,0,0,1)</f>
        <v>19</v>
      </c>
      <c r="B4285" t="str">
        <f>_xlfn.XLOOKUP(C4285,kamus!$B$2:$B$87,kamus!$D$2:$D$87,"dihapus",0,1)</f>
        <v>Godean 1</v>
      </c>
      <c r="C4285" t="s">
        <v>251</v>
      </c>
      <c r="D4285">
        <f>_xlfn.XLOOKUP(C4285,kamus!$B$2:$B$87,kamus!$J$2:$J$87,"dihapus",0,1)</f>
        <v>1</v>
      </c>
      <c r="E4285">
        <f t="shared" si="466"/>
        <v>0</v>
      </c>
      <c r="F4285" s="14">
        <v>43862</v>
      </c>
      <c r="G4285" s="1">
        <f t="shared" si="467"/>
        <v>2</v>
      </c>
      <c r="H4285" s="1">
        <f t="shared" si="468"/>
        <v>2020</v>
      </c>
      <c r="I4285">
        <v>0</v>
      </c>
      <c r="J4285">
        <v>0</v>
      </c>
      <c r="K4285">
        <f t="shared" si="462"/>
        <v>0</v>
      </c>
      <c r="L4285">
        <v>9159</v>
      </c>
      <c r="M4285" s="6">
        <f t="shared" si="463"/>
        <v>0</v>
      </c>
      <c r="N4285" s="6">
        <f t="shared" si="464"/>
        <v>0</v>
      </c>
      <c r="O4285" s="6">
        <f t="shared" si="465"/>
        <v>0</v>
      </c>
      <c r="Q4285">
        <f>_xlfn.XLOOKUP(C4285&amp;G4285&amp;H4285,covid!$E$2:$E$2184,covid!$D$2:$D$2184,0,0,1)</f>
        <v>0</v>
      </c>
    </row>
    <row r="4286" spans="1:17" x14ac:dyDescent="0.3">
      <c r="A4286">
        <f>_xlfn.XLOOKUP(C4286,kamus!$B$2:$B$87,kamus!$A$2:$A$87,0,0,1)</f>
        <v>18</v>
      </c>
      <c r="B4286" t="str">
        <f>_xlfn.XLOOKUP(C4286,kamus!$B$2:$B$87,kamus!$D$2:$D$87,"dihapus",0,1)</f>
        <v>Godean 1</v>
      </c>
      <c r="C4286" t="s">
        <v>252</v>
      </c>
      <c r="D4286">
        <f>_xlfn.XLOOKUP(C4286,kamus!$B$2:$B$87,kamus!$J$2:$J$87,"dihapus",0,1)</f>
        <v>0</v>
      </c>
      <c r="E4286">
        <f t="shared" si="466"/>
        <v>0</v>
      </c>
      <c r="F4286" s="14">
        <v>43862</v>
      </c>
      <c r="G4286" s="1">
        <f t="shared" si="467"/>
        <v>2</v>
      </c>
      <c r="H4286" s="1">
        <f t="shared" si="468"/>
        <v>2020</v>
      </c>
      <c r="I4286">
        <v>2</v>
      </c>
      <c r="J4286">
        <v>1</v>
      </c>
      <c r="K4286">
        <f t="shared" si="462"/>
        <v>3</v>
      </c>
      <c r="L4286">
        <v>6607</v>
      </c>
      <c r="M4286" s="6">
        <f t="shared" si="463"/>
        <v>30.270924776751929</v>
      </c>
      <c r="N4286" s="6">
        <f t="shared" si="464"/>
        <v>15.135462388375965</v>
      </c>
      <c r="O4286" s="6">
        <f t="shared" si="465"/>
        <v>45.406387165127896</v>
      </c>
      <c r="Q4286">
        <f>_xlfn.XLOOKUP(C4286&amp;G4286&amp;H4286,covid!$E$2:$E$2184,covid!$D$2:$D$2184,0,0,1)</f>
        <v>0</v>
      </c>
    </row>
    <row r="4287" spans="1:17" x14ac:dyDescent="0.3">
      <c r="A4287">
        <f>_xlfn.XLOOKUP(C4287,kamus!$B$2:$B$87,kamus!$A$2:$A$87,0,0,1)</f>
        <v>23</v>
      </c>
      <c r="B4287" t="str">
        <f>_xlfn.XLOOKUP(C4287,kamus!$B$2:$B$87,kamus!$D$2:$D$87,"dihapus",0,1)</f>
        <v>Godean 2</v>
      </c>
      <c r="C4287" t="s">
        <v>248</v>
      </c>
      <c r="D4287">
        <f>_xlfn.XLOOKUP(C4287,kamus!$B$2:$B$87,kamus!$J$2:$J$87,"dihapus",0,1)</f>
        <v>1</v>
      </c>
      <c r="E4287">
        <f t="shared" si="466"/>
        <v>0</v>
      </c>
      <c r="F4287" s="14">
        <v>43862</v>
      </c>
      <c r="G4287" s="1">
        <f t="shared" si="467"/>
        <v>2</v>
      </c>
      <c r="H4287" s="1">
        <f t="shared" si="468"/>
        <v>2020</v>
      </c>
      <c r="I4287">
        <v>0</v>
      </c>
      <c r="J4287">
        <v>0</v>
      </c>
      <c r="K4287">
        <f t="shared" si="462"/>
        <v>0</v>
      </c>
      <c r="L4287">
        <v>17439</v>
      </c>
      <c r="M4287" s="6">
        <f t="shared" si="463"/>
        <v>0</v>
      </c>
      <c r="N4287" s="6">
        <f t="shared" si="464"/>
        <v>0</v>
      </c>
      <c r="O4287" s="6">
        <f t="shared" si="465"/>
        <v>0</v>
      </c>
      <c r="Q4287">
        <f>_xlfn.XLOOKUP(C4287&amp;G4287&amp;H4287,covid!$E$2:$E$2184,covid!$D$2:$D$2184,0,0,1)</f>
        <v>0</v>
      </c>
    </row>
    <row r="4288" spans="1:17" x14ac:dyDescent="0.3">
      <c r="A4288">
        <f>_xlfn.XLOOKUP(C4288,kamus!$B$2:$B$87,kamus!$A$2:$A$87,0,0,1)</f>
        <v>22</v>
      </c>
      <c r="B4288" t="str">
        <f>_xlfn.XLOOKUP(C4288,kamus!$B$2:$B$87,kamus!$D$2:$D$87,"dihapus",0,1)</f>
        <v>Godean 2</v>
      </c>
      <c r="C4288" t="s">
        <v>249</v>
      </c>
      <c r="D4288">
        <f>_xlfn.XLOOKUP(C4288,kamus!$B$2:$B$87,kamus!$J$2:$J$87,"dihapus",0,1)</f>
        <v>1</v>
      </c>
      <c r="E4288">
        <f t="shared" si="466"/>
        <v>0</v>
      </c>
      <c r="F4288" s="14">
        <v>43862</v>
      </c>
      <c r="G4288" s="1">
        <f t="shared" si="467"/>
        <v>2</v>
      </c>
      <c r="H4288" s="1">
        <f t="shared" si="468"/>
        <v>2020</v>
      </c>
      <c r="I4288">
        <v>0</v>
      </c>
      <c r="J4288">
        <v>0</v>
      </c>
      <c r="K4288">
        <f t="shared" si="462"/>
        <v>0</v>
      </c>
      <c r="L4288">
        <v>12380</v>
      </c>
      <c r="M4288" s="6">
        <f t="shared" si="463"/>
        <v>0</v>
      </c>
      <c r="N4288" s="6">
        <f t="shared" si="464"/>
        <v>0</v>
      </c>
      <c r="O4288" s="6">
        <f t="shared" si="465"/>
        <v>0</v>
      </c>
      <c r="Q4288">
        <f>_xlfn.XLOOKUP(C4288&amp;G4288&amp;H4288,covid!$E$2:$E$2184,covid!$D$2:$D$2184,0,0,1)</f>
        <v>0</v>
      </c>
    </row>
    <row r="4289" spans="1:17" x14ac:dyDescent="0.3">
      <c r="A4289">
        <f>_xlfn.XLOOKUP(C4289,kamus!$B$2:$B$87,kamus!$A$2:$A$87,0,0,1)</f>
        <v>24</v>
      </c>
      <c r="B4289" t="str">
        <f>_xlfn.XLOOKUP(C4289,kamus!$B$2:$B$87,kamus!$D$2:$D$87,"dihapus",0,1)</f>
        <v>Godean 2</v>
      </c>
      <c r="C4289" t="s">
        <v>253</v>
      </c>
      <c r="D4289">
        <f>_xlfn.XLOOKUP(C4289,kamus!$B$2:$B$87,kamus!$J$2:$J$87,"dihapus",0,1)</f>
        <v>0</v>
      </c>
      <c r="E4289">
        <f t="shared" si="466"/>
        <v>0</v>
      </c>
      <c r="F4289" s="14">
        <v>43862</v>
      </c>
      <c r="G4289" s="1">
        <f t="shared" si="467"/>
        <v>2</v>
      </c>
      <c r="H4289" s="1">
        <f t="shared" si="468"/>
        <v>2020</v>
      </c>
      <c r="I4289">
        <v>0</v>
      </c>
      <c r="J4289">
        <v>0</v>
      </c>
      <c r="K4289">
        <f t="shared" si="462"/>
        <v>0</v>
      </c>
      <c r="L4289">
        <v>7087</v>
      </c>
      <c r="M4289" s="6">
        <f t="shared" si="463"/>
        <v>0</v>
      </c>
      <c r="N4289" s="6">
        <f t="shared" si="464"/>
        <v>0</v>
      </c>
      <c r="O4289" s="6">
        <f t="shared" si="465"/>
        <v>0</v>
      </c>
      <c r="Q4289">
        <f>_xlfn.XLOOKUP(C4289&amp;G4289&amp;H4289,covid!$E$2:$E$2184,covid!$D$2:$D$2184,0,0,1)</f>
        <v>0</v>
      </c>
    </row>
    <row r="4290" spans="1:17" x14ac:dyDescent="0.3">
      <c r="A4290">
        <f>_xlfn.XLOOKUP(C4290,kamus!$B$2:$B$87,kamus!$A$2:$A$87,0,0,1)</f>
        <v>27</v>
      </c>
      <c r="B4290" t="str">
        <f>_xlfn.XLOOKUP(C4290,kamus!$B$2:$B$87,kamus!$D$2:$D$87,"dihapus",0,1)</f>
        <v>Kalasan</v>
      </c>
      <c r="C4290" t="s">
        <v>235</v>
      </c>
      <c r="D4290">
        <f>_xlfn.XLOOKUP(C4290,kamus!$B$2:$B$87,kamus!$J$2:$J$87,"dihapus",0,1)</f>
        <v>1</v>
      </c>
      <c r="E4290">
        <f t="shared" si="466"/>
        <v>0</v>
      </c>
      <c r="F4290" s="14">
        <v>43862</v>
      </c>
      <c r="G4290" s="1">
        <f t="shared" si="467"/>
        <v>2</v>
      </c>
      <c r="H4290" s="1">
        <f t="shared" si="468"/>
        <v>2020</v>
      </c>
      <c r="I4290">
        <v>3</v>
      </c>
      <c r="J4290">
        <v>7</v>
      </c>
      <c r="K4290">
        <f t="shared" ref="K4290:K4353" si="469">J4290+I4290</f>
        <v>10</v>
      </c>
      <c r="L4290">
        <v>38337</v>
      </c>
      <c r="M4290" s="6">
        <f t="shared" ref="M4290:M4353" si="470">IF(ISBLANK(I4290)=TRUE,"",I4290/$L4290*100000)</f>
        <v>7.8253384458877848</v>
      </c>
      <c r="N4290" s="6">
        <f t="shared" ref="N4290:N4353" si="471">IF(ISBLANK(J4290)=TRUE,"",J4290/$L4290*100000)</f>
        <v>18.25912304040483</v>
      </c>
      <c r="O4290" s="6">
        <f t="shared" ref="O4290:O4353" si="472">IF(ISBLANK(K4290)=TRUE,"",K4290/$L4290*100000)</f>
        <v>26.084461486292614</v>
      </c>
      <c r="Q4290">
        <f>_xlfn.XLOOKUP(C4290&amp;G4290&amp;H4290,covid!$E$2:$E$2184,covid!$D$2:$D$2184,0,0,1)</f>
        <v>0</v>
      </c>
    </row>
    <row r="4291" spans="1:17" x14ac:dyDescent="0.3">
      <c r="A4291">
        <f>_xlfn.XLOOKUP(C4291,kamus!$B$2:$B$87,kamus!$A$2:$A$87,0,0,1)</f>
        <v>28</v>
      </c>
      <c r="B4291" t="str">
        <f>_xlfn.XLOOKUP(C4291,kamus!$B$2:$B$87,kamus!$D$2:$D$87,"dihapus",0,1)</f>
        <v>Kalasan</v>
      </c>
      <c r="C4291" t="s">
        <v>239</v>
      </c>
      <c r="D4291">
        <f>_xlfn.XLOOKUP(C4291,kamus!$B$2:$B$87,kamus!$J$2:$J$87,"dihapus",0,1)</f>
        <v>0</v>
      </c>
      <c r="E4291">
        <f t="shared" ref="E4291:E4354" si="473">IF(D4291=0,0,IF(H4291&lt;2021,0,IF(AND(H4291=2021,G4291&lt;5),0,1)))</f>
        <v>0</v>
      </c>
      <c r="F4291" s="14">
        <v>43862</v>
      </c>
      <c r="G4291" s="1">
        <f t="shared" ref="G4291:G4354" si="474">MONTH(F4291)</f>
        <v>2</v>
      </c>
      <c r="H4291" s="1">
        <f t="shared" ref="H4291:H4354" si="475">YEAR(F4291)</f>
        <v>2020</v>
      </c>
      <c r="I4291">
        <v>1</v>
      </c>
      <c r="J4291">
        <v>1</v>
      </c>
      <c r="K4291">
        <f t="shared" si="469"/>
        <v>2</v>
      </c>
      <c r="L4291">
        <v>13744</v>
      </c>
      <c r="M4291" s="6">
        <f t="shared" si="470"/>
        <v>7.2759022118742722</v>
      </c>
      <c r="N4291" s="6">
        <f t="shared" si="471"/>
        <v>7.2759022118742722</v>
      </c>
      <c r="O4291" s="6">
        <f t="shared" si="472"/>
        <v>14.551804423748544</v>
      </c>
      <c r="Q4291">
        <f>_xlfn.XLOOKUP(C4291&amp;G4291&amp;H4291,covid!$E$2:$E$2184,covid!$D$2:$D$2184,0,0,1)</f>
        <v>0</v>
      </c>
    </row>
    <row r="4292" spans="1:17" x14ac:dyDescent="0.3">
      <c r="A4292">
        <f>_xlfn.XLOOKUP(C4292,kamus!$B$2:$B$87,kamus!$A$2:$A$87,0,0,1)</f>
        <v>25</v>
      </c>
      <c r="B4292" t="str">
        <f>_xlfn.XLOOKUP(C4292,kamus!$B$2:$B$87,kamus!$D$2:$D$87,"dihapus",0,1)</f>
        <v>Kalasan</v>
      </c>
      <c r="C4292" t="s">
        <v>265</v>
      </c>
      <c r="D4292">
        <f>_xlfn.XLOOKUP(C4292,kamus!$B$2:$B$87,kamus!$J$2:$J$87,"dihapus",0,1)</f>
        <v>1</v>
      </c>
      <c r="E4292">
        <f t="shared" si="473"/>
        <v>0</v>
      </c>
      <c r="F4292" s="14">
        <v>43862</v>
      </c>
      <c r="G4292" s="1">
        <f t="shared" si="474"/>
        <v>2</v>
      </c>
      <c r="H4292" s="1">
        <f t="shared" si="475"/>
        <v>2020</v>
      </c>
      <c r="I4292">
        <v>2</v>
      </c>
      <c r="J4292">
        <v>4</v>
      </c>
      <c r="K4292">
        <f t="shared" si="469"/>
        <v>6</v>
      </c>
      <c r="L4292">
        <v>17169</v>
      </c>
      <c r="M4292" s="6">
        <f t="shared" si="470"/>
        <v>11.648902090977925</v>
      </c>
      <c r="N4292" s="6">
        <f t="shared" si="471"/>
        <v>23.297804181955851</v>
      </c>
      <c r="O4292" s="6">
        <f t="shared" si="472"/>
        <v>34.946706272933774</v>
      </c>
      <c r="Q4292">
        <f>_xlfn.XLOOKUP(C4292&amp;G4292&amp;H4292,covid!$E$2:$E$2184,covid!$D$2:$D$2184,0,0,1)</f>
        <v>0</v>
      </c>
    </row>
    <row r="4293" spans="1:17" x14ac:dyDescent="0.3">
      <c r="A4293">
        <f>_xlfn.XLOOKUP(C4293,kamus!$B$2:$B$87,kamus!$A$2:$A$87,0,0,1)</f>
        <v>26</v>
      </c>
      <c r="B4293" t="str">
        <f>_xlfn.XLOOKUP(C4293,kamus!$B$2:$B$87,kamus!$D$2:$D$87,"dihapus",0,1)</f>
        <v>Kalasan</v>
      </c>
      <c r="C4293" t="s">
        <v>269</v>
      </c>
      <c r="D4293">
        <f>_xlfn.XLOOKUP(C4293,kamus!$B$2:$B$87,kamus!$J$2:$J$87,"dihapus",0,1)</f>
        <v>1</v>
      </c>
      <c r="E4293">
        <f t="shared" si="473"/>
        <v>0</v>
      </c>
      <c r="F4293" s="14">
        <v>43862</v>
      </c>
      <c r="G4293" s="1">
        <f t="shared" si="474"/>
        <v>2</v>
      </c>
      <c r="H4293" s="1">
        <f t="shared" si="475"/>
        <v>2020</v>
      </c>
      <c r="I4293">
        <v>0</v>
      </c>
      <c r="J4293">
        <v>1</v>
      </c>
      <c r="K4293">
        <f t="shared" si="469"/>
        <v>1</v>
      </c>
      <c r="L4293">
        <v>18588</v>
      </c>
      <c r="M4293" s="6">
        <f t="shared" si="470"/>
        <v>0</v>
      </c>
      <c r="N4293" s="6">
        <f t="shared" si="471"/>
        <v>5.3798149343662578</v>
      </c>
      <c r="O4293" s="6">
        <f t="shared" si="472"/>
        <v>5.3798149343662578</v>
      </c>
      <c r="Q4293">
        <f>_xlfn.XLOOKUP(C4293&amp;G4293&amp;H4293,covid!$E$2:$E$2184,covid!$D$2:$D$2184,0,0,1)</f>
        <v>0</v>
      </c>
    </row>
    <row r="4294" spans="1:17" x14ac:dyDescent="0.3">
      <c r="A4294">
        <f>_xlfn.XLOOKUP(C4294,kamus!$B$2:$B$87,kamus!$A$2:$A$87,0,0,1)</f>
        <v>33</v>
      </c>
      <c r="B4294" t="str">
        <f>_xlfn.XLOOKUP(C4294,kamus!$B$2:$B$87,kamus!$D$2:$D$87,"dihapus",0,1)</f>
        <v>Minggir</v>
      </c>
      <c r="C4294" t="s">
        <v>241</v>
      </c>
      <c r="D4294">
        <f>_xlfn.XLOOKUP(C4294,kamus!$B$2:$B$87,kamus!$J$2:$J$87,"dihapus",0,1)</f>
        <v>0</v>
      </c>
      <c r="E4294">
        <f t="shared" si="473"/>
        <v>0</v>
      </c>
      <c r="F4294" s="14">
        <v>43862</v>
      </c>
      <c r="G4294" s="1">
        <f t="shared" si="474"/>
        <v>2</v>
      </c>
      <c r="H4294" s="1">
        <f t="shared" si="475"/>
        <v>2020</v>
      </c>
      <c r="I4294">
        <v>0</v>
      </c>
      <c r="J4294">
        <v>0</v>
      </c>
      <c r="K4294">
        <f t="shared" si="469"/>
        <v>0</v>
      </c>
      <c r="L4294">
        <v>8300</v>
      </c>
      <c r="M4294" s="6">
        <f t="shared" si="470"/>
        <v>0</v>
      </c>
      <c r="N4294" s="6">
        <f t="shared" si="471"/>
        <v>0</v>
      </c>
      <c r="O4294" s="6">
        <f t="shared" si="472"/>
        <v>0</v>
      </c>
      <c r="Q4294">
        <f>_xlfn.XLOOKUP(C4294&amp;G4294&amp;H4294,covid!$E$2:$E$2184,covid!$D$2:$D$2184,0,0,1)</f>
        <v>0</v>
      </c>
    </row>
    <row r="4295" spans="1:17" x14ac:dyDescent="0.3">
      <c r="A4295">
        <f>_xlfn.XLOOKUP(C4295,kamus!$B$2:$B$87,kamus!$A$2:$A$87,0,0,1)</f>
        <v>31</v>
      </c>
      <c r="B4295" t="str">
        <f>_xlfn.XLOOKUP(C4295,kamus!$B$2:$B$87,kamus!$D$2:$D$87,"dihapus",0,1)</f>
        <v>Minggir</v>
      </c>
      <c r="C4295" t="s">
        <v>242</v>
      </c>
      <c r="D4295">
        <f>_xlfn.XLOOKUP(C4295,kamus!$B$2:$B$87,kamus!$J$2:$J$87,"dihapus",0,1)</f>
        <v>0</v>
      </c>
      <c r="E4295">
        <f t="shared" si="473"/>
        <v>0</v>
      </c>
      <c r="F4295" s="14">
        <v>43862</v>
      </c>
      <c r="G4295" s="1">
        <f t="shared" si="474"/>
        <v>2</v>
      </c>
      <c r="H4295" s="1">
        <f t="shared" si="475"/>
        <v>2020</v>
      </c>
      <c r="I4295">
        <v>0</v>
      </c>
      <c r="J4295">
        <v>0</v>
      </c>
      <c r="K4295">
        <f t="shared" si="469"/>
        <v>0</v>
      </c>
      <c r="L4295">
        <v>3637</v>
      </c>
      <c r="M4295" s="6">
        <f t="shared" si="470"/>
        <v>0</v>
      </c>
      <c r="N4295" s="6">
        <f t="shared" si="471"/>
        <v>0</v>
      </c>
      <c r="O4295" s="6">
        <f t="shared" si="472"/>
        <v>0</v>
      </c>
      <c r="Q4295">
        <f>_xlfn.XLOOKUP(C4295&amp;G4295&amp;H4295,covid!$E$2:$E$2184,covid!$D$2:$D$2184,0,0,1)</f>
        <v>0</v>
      </c>
    </row>
    <row r="4296" spans="1:17" x14ac:dyDescent="0.3">
      <c r="A4296">
        <f>_xlfn.XLOOKUP(C4296,kamus!$B$2:$B$87,kamus!$A$2:$A$87,0,0,1)</f>
        <v>32</v>
      </c>
      <c r="B4296" t="str">
        <f>_xlfn.XLOOKUP(C4296,kamus!$B$2:$B$87,kamus!$D$2:$D$87,"dihapus",0,1)</f>
        <v>Minggir</v>
      </c>
      <c r="C4296" t="s">
        <v>243</v>
      </c>
      <c r="D4296">
        <f>_xlfn.XLOOKUP(C4296,kamus!$B$2:$B$87,kamus!$J$2:$J$87,"dihapus",0,1)</f>
        <v>0</v>
      </c>
      <c r="E4296">
        <f t="shared" si="473"/>
        <v>0</v>
      </c>
      <c r="F4296" s="14">
        <v>43862</v>
      </c>
      <c r="G4296" s="1">
        <f t="shared" si="474"/>
        <v>2</v>
      </c>
      <c r="H4296" s="1">
        <f t="shared" si="475"/>
        <v>2020</v>
      </c>
      <c r="I4296">
        <v>0</v>
      </c>
      <c r="J4296">
        <v>0</v>
      </c>
      <c r="K4296">
        <f t="shared" si="469"/>
        <v>0</v>
      </c>
      <c r="L4296">
        <v>7033</v>
      </c>
      <c r="M4296" s="6">
        <f t="shared" si="470"/>
        <v>0</v>
      </c>
      <c r="N4296" s="6">
        <f t="shared" si="471"/>
        <v>0</v>
      </c>
      <c r="O4296" s="6">
        <f t="shared" si="472"/>
        <v>0</v>
      </c>
      <c r="Q4296">
        <f>_xlfn.XLOOKUP(C4296&amp;G4296&amp;H4296,covid!$E$2:$E$2184,covid!$D$2:$D$2184,0,0,1)</f>
        <v>0</v>
      </c>
    </row>
    <row r="4297" spans="1:17" x14ac:dyDescent="0.3">
      <c r="A4297">
        <f>_xlfn.XLOOKUP(C4297,kamus!$B$2:$B$87,kamus!$A$2:$A$87,0,0,1)</f>
        <v>30</v>
      </c>
      <c r="B4297" t="str">
        <f>_xlfn.XLOOKUP(C4297,kamus!$B$2:$B$87,kamus!$D$2:$D$87,"dihapus",0,1)</f>
        <v>Minggir</v>
      </c>
      <c r="C4297" t="s">
        <v>244</v>
      </c>
      <c r="D4297">
        <f>_xlfn.XLOOKUP(C4297,kamus!$B$2:$B$87,kamus!$J$2:$J$87,"dihapus",0,1)</f>
        <v>0</v>
      </c>
      <c r="E4297">
        <f t="shared" si="473"/>
        <v>0</v>
      </c>
      <c r="F4297" s="14">
        <v>43862</v>
      </c>
      <c r="G4297" s="1">
        <f t="shared" si="474"/>
        <v>2</v>
      </c>
      <c r="H4297" s="1">
        <f t="shared" si="475"/>
        <v>2020</v>
      </c>
      <c r="I4297">
        <v>0</v>
      </c>
      <c r="J4297">
        <v>0</v>
      </c>
      <c r="K4297">
        <f t="shared" si="469"/>
        <v>0</v>
      </c>
      <c r="L4297">
        <v>8777</v>
      </c>
      <c r="M4297" s="6">
        <f t="shared" si="470"/>
        <v>0</v>
      </c>
      <c r="N4297" s="6">
        <f t="shared" si="471"/>
        <v>0</v>
      </c>
      <c r="O4297" s="6">
        <f t="shared" si="472"/>
        <v>0</v>
      </c>
      <c r="Q4297">
        <f>_xlfn.XLOOKUP(C4297&amp;G4297&amp;H4297,covid!$E$2:$E$2184,covid!$D$2:$D$2184,0,0,1)</f>
        <v>0</v>
      </c>
    </row>
    <row r="4298" spans="1:17" x14ac:dyDescent="0.3">
      <c r="A4298">
        <f>_xlfn.XLOOKUP(C4298,kamus!$B$2:$B$87,kamus!$A$2:$A$87,0,0,1)</f>
        <v>29</v>
      </c>
      <c r="B4298" t="str">
        <f>_xlfn.XLOOKUP(C4298,kamus!$B$2:$B$87,kamus!$D$2:$D$87,"dihapus",0,1)</f>
        <v>Minggir</v>
      </c>
      <c r="C4298" t="s">
        <v>245</v>
      </c>
      <c r="D4298">
        <f>_xlfn.XLOOKUP(C4298,kamus!$B$2:$B$87,kamus!$J$2:$J$87,"dihapus",0,1)</f>
        <v>0</v>
      </c>
      <c r="E4298">
        <f t="shared" si="473"/>
        <v>0</v>
      </c>
      <c r="F4298" s="14">
        <v>43862</v>
      </c>
      <c r="G4298" s="1">
        <f t="shared" si="474"/>
        <v>2</v>
      </c>
      <c r="H4298" s="1">
        <f t="shared" si="475"/>
        <v>2020</v>
      </c>
      <c r="I4298">
        <v>0</v>
      </c>
      <c r="J4298">
        <v>0</v>
      </c>
      <c r="K4298">
        <f t="shared" si="469"/>
        <v>0</v>
      </c>
      <c r="L4298">
        <v>5165</v>
      </c>
      <c r="M4298" s="6">
        <f t="shared" si="470"/>
        <v>0</v>
      </c>
      <c r="N4298" s="6">
        <f t="shared" si="471"/>
        <v>0</v>
      </c>
      <c r="O4298" s="6">
        <f t="shared" si="472"/>
        <v>0</v>
      </c>
      <c r="Q4298">
        <f>_xlfn.XLOOKUP(C4298&amp;G4298&amp;H4298,covid!$E$2:$E$2184,covid!$D$2:$D$2184,0,0,1)</f>
        <v>0</v>
      </c>
    </row>
    <row r="4299" spans="1:17" x14ac:dyDescent="0.3">
      <c r="A4299">
        <f>_xlfn.XLOOKUP(C4299,kamus!$B$2:$B$87,kamus!$A$2:$A$87,0,0,1)</f>
        <v>35</v>
      </c>
      <c r="B4299" t="str">
        <f>_xlfn.XLOOKUP(C4299,kamus!$B$2:$B$87,kamus!$D$2:$D$87,"dihapus",0,1)</f>
        <v>Mlati 1</v>
      </c>
      <c r="C4299" t="s">
        <v>240</v>
      </c>
      <c r="D4299">
        <f>_xlfn.XLOOKUP(C4299,kamus!$B$2:$B$87,kamus!$J$2:$J$87,"dihapus",0,1)</f>
        <v>1</v>
      </c>
      <c r="E4299">
        <f t="shared" si="473"/>
        <v>0</v>
      </c>
      <c r="F4299" s="14">
        <v>43862</v>
      </c>
      <c r="G4299" s="1">
        <f t="shared" si="474"/>
        <v>2</v>
      </c>
      <c r="H4299" s="1">
        <f t="shared" si="475"/>
        <v>2020</v>
      </c>
      <c r="I4299">
        <v>3</v>
      </c>
      <c r="J4299">
        <v>0</v>
      </c>
      <c r="K4299">
        <f t="shared" si="469"/>
        <v>3</v>
      </c>
      <c r="L4299">
        <v>18886</v>
      </c>
      <c r="M4299" s="6">
        <f t="shared" si="470"/>
        <v>15.884782378481415</v>
      </c>
      <c r="N4299" s="6">
        <f t="shared" si="471"/>
        <v>0</v>
      </c>
      <c r="O4299" s="6">
        <f t="shared" si="472"/>
        <v>15.884782378481415</v>
      </c>
      <c r="Q4299">
        <f>_xlfn.XLOOKUP(C4299&amp;G4299&amp;H4299,covid!$E$2:$E$2184,covid!$D$2:$D$2184,0,0,1)</f>
        <v>0</v>
      </c>
    </row>
    <row r="4300" spans="1:17" x14ac:dyDescent="0.3">
      <c r="A4300">
        <f>_xlfn.XLOOKUP(C4300,kamus!$B$2:$B$87,kamus!$A$2:$A$87,0,0,1)</f>
        <v>34</v>
      </c>
      <c r="B4300" t="str">
        <f>_xlfn.XLOOKUP(C4300,kamus!$B$2:$B$87,kamus!$D$2:$D$87,"dihapus",0,1)</f>
        <v>Mlati 1</v>
      </c>
      <c r="C4300" t="s">
        <v>254</v>
      </c>
      <c r="D4300">
        <f>_xlfn.XLOOKUP(C4300,kamus!$B$2:$B$87,kamus!$J$2:$J$87,"dihapus",0,1)</f>
        <v>1</v>
      </c>
      <c r="E4300">
        <f t="shared" si="473"/>
        <v>0</v>
      </c>
      <c r="F4300" s="14">
        <v>43862</v>
      </c>
      <c r="G4300" s="1">
        <f t="shared" si="474"/>
        <v>2</v>
      </c>
      <c r="H4300" s="1">
        <f t="shared" si="475"/>
        <v>2020</v>
      </c>
      <c r="I4300">
        <v>6</v>
      </c>
      <c r="J4300">
        <v>0</v>
      </c>
      <c r="K4300">
        <f t="shared" si="469"/>
        <v>6</v>
      </c>
      <c r="L4300">
        <v>35345</v>
      </c>
      <c r="M4300" s="6">
        <f t="shared" si="470"/>
        <v>16.97552694864903</v>
      </c>
      <c r="N4300" s="6">
        <f t="shared" si="471"/>
        <v>0</v>
      </c>
      <c r="O4300" s="6">
        <f t="shared" si="472"/>
        <v>16.97552694864903</v>
      </c>
      <c r="Q4300">
        <f>_xlfn.XLOOKUP(C4300&amp;G4300&amp;H4300,covid!$E$2:$E$2184,covid!$D$2:$D$2184,0,0,1)</f>
        <v>0</v>
      </c>
    </row>
    <row r="4301" spans="1:17" x14ac:dyDescent="0.3">
      <c r="A4301">
        <f>_xlfn.XLOOKUP(C4301,kamus!$B$2:$B$87,kamus!$A$2:$A$87,0,0,1)</f>
        <v>38</v>
      </c>
      <c r="B4301" t="str">
        <f>_xlfn.XLOOKUP(C4301,kamus!$B$2:$B$87,kamus!$D$2:$D$87,"dihapus",0,1)</f>
        <v>Mlati 2</v>
      </c>
      <c r="C4301" t="s">
        <v>258</v>
      </c>
      <c r="D4301">
        <f>_xlfn.XLOOKUP(C4301,kamus!$B$2:$B$87,kamus!$J$2:$J$87,"dihapus",0,1)</f>
        <v>0</v>
      </c>
      <c r="E4301">
        <f t="shared" si="473"/>
        <v>0</v>
      </c>
      <c r="F4301" s="14">
        <v>43862</v>
      </c>
      <c r="G4301" s="1">
        <f t="shared" si="474"/>
        <v>2</v>
      </c>
      <c r="H4301" s="1">
        <f t="shared" si="475"/>
        <v>2020</v>
      </c>
      <c r="I4301">
        <v>2</v>
      </c>
      <c r="J4301">
        <v>1</v>
      </c>
      <c r="K4301">
        <f t="shared" si="469"/>
        <v>3</v>
      </c>
      <c r="L4301">
        <v>16653</v>
      </c>
      <c r="M4301" s="6">
        <f t="shared" si="470"/>
        <v>12.009848075421846</v>
      </c>
      <c r="N4301" s="6">
        <f t="shared" si="471"/>
        <v>6.0049240377109232</v>
      </c>
      <c r="O4301" s="6">
        <f t="shared" si="472"/>
        <v>18.014772113132768</v>
      </c>
      <c r="Q4301">
        <f>_xlfn.XLOOKUP(C4301&amp;G4301&amp;H4301,covid!$E$2:$E$2184,covid!$D$2:$D$2184,0,0,1)</f>
        <v>0</v>
      </c>
    </row>
    <row r="4302" spans="1:17" x14ac:dyDescent="0.3">
      <c r="A4302">
        <f>_xlfn.XLOOKUP(C4302,kamus!$B$2:$B$87,kamus!$A$2:$A$87,0,0,1)</f>
        <v>36</v>
      </c>
      <c r="B4302" t="str">
        <f>_xlfn.XLOOKUP(C4302,kamus!$B$2:$B$87,kamus!$D$2:$D$87,"dihapus",0,1)</f>
        <v>Mlati 2</v>
      </c>
      <c r="C4302" t="s">
        <v>268</v>
      </c>
      <c r="D4302">
        <f>_xlfn.XLOOKUP(C4302,kamus!$B$2:$B$87,kamus!$J$2:$J$87,"dihapus",0,1)</f>
        <v>1</v>
      </c>
      <c r="E4302">
        <f t="shared" si="473"/>
        <v>0</v>
      </c>
      <c r="F4302" s="14">
        <v>43862</v>
      </c>
      <c r="G4302" s="1">
        <f t="shared" si="474"/>
        <v>2</v>
      </c>
      <c r="H4302" s="1">
        <f t="shared" si="475"/>
        <v>2020</v>
      </c>
      <c r="I4302">
        <v>0</v>
      </c>
      <c r="J4302">
        <v>0</v>
      </c>
      <c r="K4302">
        <f t="shared" si="469"/>
        <v>0</v>
      </c>
      <c r="L4302">
        <v>11526</v>
      </c>
      <c r="M4302" s="6">
        <f t="shared" si="470"/>
        <v>0</v>
      </c>
      <c r="N4302" s="6">
        <f t="shared" si="471"/>
        <v>0</v>
      </c>
      <c r="O4302" s="6">
        <f t="shared" si="472"/>
        <v>0</v>
      </c>
      <c r="Q4302">
        <f>_xlfn.XLOOKUP(C4302&amp;G4302&amp;H4302,covid!$E$2:$E$2184,covid!$D$2:$D$2184,0,0,1)</f>
        <v>0</v>
      </c>
    </row>
    <row r="4303" spans="1:17" x14ac:dyDescent="0.3">
      <c r="A4303">
        <f>_xlfn.XLOOKUP(C4303,kamus!$B$2:$B$87,kamus!$A$2:$A$87,0,0,1)</f>
        <v>37</v>
      </c>
      <c r="B4303" t="str">
        <f>_xlfn.XLOOKUP(C4303,kamus!$B$2:$B$87,kamus!$D$2:$D$87,"dihapus",0,1)</f>
        <v>Mlati 2</v>
      </c>
      <c r="C4303" t="s">
        <v>270</v>
      </c>
      <c r="D4303">
        <f>_xlfn.XLOOKUP(C4303,kamus!$B$2:$B$87,kamus!$J$2:$J$87,"dihapus",0,1)</f>
        <v>1</v>
      </c>
      <c r="E4303">
        <f t="shared" si="473"/>
        <v>0</v>
      </c>
      <c r="F4303" s="14">
        <v>43862</v>
      </c>
      <c r="G4303" s="1">
        <f t="shared" si="474"/>
        <v>2</v>
      </c>
      <c r="H4303" s="1">
        <f t="shared" si="475"/>
        <v>2020</v>
      </c>
      <c r="I4303">
        <v>1</v>
      </c>
      <c r="J4303">
        <v>0</v>
      </c>
      <c r="K4303">
        <f t="shared" si="469"/>
        <v>1</v>
      </c>
      <c r="L4303">
        <v>13694</v>
      </c>
      <c r="M4303" s="6">
        <f t="shared" si="470"/>
        <v>7.3024682342631806</v>
      </c>
      <c r="N4303" s="6">
        <f t="shared" si="471"/>
        <v>0</v>
      </c>
      <c r="O4303" s="6">
        <f t="shared" si="472"/>
        <v>7.3024682342631806</v>
      </c>
      <c r="Q4303">
        <f>_xlfn.XLOOKUP(C4303&amp;G4303&amp;H4303,covid!$E$2:$E$2184,covid!$D$2:$D$2184,0,0,1)</f>
        <v>0</v>
      </c>
    </row>
    <row r="4304" spans="1:17" x14ac:dyDescent="0.3">
      <c r="A4304">
        <f>_xlfn.XLOOKUP(C4304,kamus!$B$2:$B$87,kamus!$A$2:$A$87,0,0,1)</f>
        <v>39</v>
      </c>
      <c r="B4304" t="str">
        <f>_xlfn.XLOOKUP(C4304,kamus!$B$2:$B$87,kamus!$D$2:$D$87,"dihapus",0,1)</f>
        <v>Moyudan</v>
      </c>
      <c r="C4304" t="s">
        <v>259</v>
      </c>
      <c r="D4304">
        <f>_xlfn.XLOOKUP(C4304,kamus!$B$2:$B$87,kamus!$J$2:$J$87,"dihapus",0,1)</f>
        <v>0</v>
      </c>
      <c r="E4304">
        <f t="shared" si="473"/>
        <v>0</v>
      </c>
      <c r="F4304" s="14">
        <v>43862</v>
      </c>
      <c r="G4304" s="1">
        <f t="shared" si="474"/>
        <v>2</v>
      </c>
      <c r="H4304" s="1">
        <f t="shared" si="475"/>
        <v>2020</v>
      </c>
      <c r="I4304">
        <v>0</v>
      </c>
      <c r="J4304">
        <v>0</v>
      </c>
      <c r="K4304">
        <f t="shared" si="469"/>
        <v>0</v>
      </c>
      <c r="L4304">
        <v>11875</v>
      </c>
      <c r="M4304" s="6">
        <f t="shared" si="470"/>
        <v>0</v>
      </c>
      <c r="N4304" s="6">
        <f t="shared" si="471"/>
        <v>0</v>
      </c>
      <c r="O4304" s="6">
        <f t="shared" si="472"/>
        <v>0</v>
      </c>
      <c r="Q4304">
        <f>_xlfn.XLOOKUP(C4304&amp;G4304&amp;H4304,covid!$E$2:$E$2184,covid!$D$2:$D$2184,0,0,1)</f>
        <v>0</v>
      </c>
    </row>
    <row r="4305" spans="1:17" x14ac:dyDescent="0.3">
      <c r="A4305">
        <f>_xlfn.XLOOKUP(C4305,kamus!$B$2:$B$87,kamus!$A$2:$A$87,0,0,1)</f>
        <v>42</v>
      </c>
      <c r="B4305" t="str">
        <f>_xlfn.XLOOKUP(C4305,kamus!$B$2:$B$87,kamus!$D$2:$D$87,"dihapus",0,1)</f>
        <v>Moyudan</v>
      </c>
      <c r="C4305" t="s">
        <v>260</v>
      </c>
      <c r="D4305">
        <f>_xlfn.XLOOKUP(C4305,kamus!$B$2:$B$87,kamus!$J$2:$J$87,"dihapus",0,1)</f>
        <v>0</v>
      </c>
      <c r="E4305">
        <f t="shared" si="473"/>
        <v>0</v>
      </c>
      <c r="F4305" s="14">
        <v>43862</v>
      </c>
      <c r="G4305" s="1">
        <f t="shared" si="474"/>
        <v>2</v>
      </c>
      <c r="H4305" s="1">
        <f t="shared" si="475"/>
        <v>2020</v>
      </c>
      <c r="I4305">
        <v>0</v>
      </c>
      <c r="J4305">
        <v>0</v>
      </c>
      <c r="K4305">
        <f t="shared" si="469"/>
        <v>0</v>
      </c>
      <c r="L4305">
        <v>7197</v>
      </c>
      <c r="M4305" s="6">
        <f t="shared" si="470"/>
        <v>0</v>
      </c>
      <c r="N4305" s="6">
        <f t="shared" si="471"/>
        <v>0</v>
      </c>
      <c r="O4305" s="6">
        <f t="shared" si="472"/>
        <v>0</v>
      </c>
      <c r="Q4305">
        <f>_xlfn.XLOOKUP(C4305&amp;G4305&amp;H4305,covid!$E$2:$E$2184,covid!$D$2:$D$2184,0,0,1)</f>
        <v>0</v>
      </c>
    </row>
    <row r="4306" spans="1:17" x14ac:dyDescent="0.3">
      <c r="A4306">
        <f>_xlfn.XLOOKUP(C4306,kamus!$B$2:$B$87,kamus!$A$2:$A$87,0,0,1)</f>
        <v>41</v>
      </c>
      <c r="B4306" t="str">
        <f>_xlfn.XLOOKUP(C4306,kamus!$B$2:$B$87,kamus!$D$2:$D$87,"dihapus",0,1)</f>
        <v>Moyudan</v>
      </c>
      <c r="C4306" t="s">
        <v>262</v>
      </c>
      <c r="D4306">
        <f>_xlfn.XLOOKUP(C4306,kamus!$B$2:$B$87,kamus!$J$2:$J$87,"dihapus",0,1)</f>
        <v>0</v>
      </c>
      <c r="E4306">
        <f t="shared" si="473"/>
        <v>0</v>
      </c>
      <c r="F4306" s="14">
        <v>43862</v>
      </c>
      <c r="G4306" s="1">
        <f t="shared" si="474"/>
        <v>2</v>
      </c>
      <c r="H4306" s="1">
        <f t="shared" si="475"/>
        <v>2020</v>
      </c>
      <c r="I4306">
        <v>0</v>
      </c>
      <c r="J4306">
        <v>0</v>
      </c>
      <c r="K4306">
        <f t="shared" si="469"/>
        <v>0</v>
      </c>
      <c r="L4306">
        <v>6705</v>
      </c>
      <c r="M4306" s="6">
        <f t="shared" si="470"/>
        <v>0</v>
      </c>
      <c r="N4306" s="6">
        <f t="shared" si="471"/>
        <v>0</v>
      </c>
      <c r="O4306" s="6">
        <f t="shared" si="472"/>
        <v>0</v>
      </c>
      <c r="Q4306">
        <f>_xlfn.XLOOKUP(C4306&amp;G4306&amp;H4306,covid!$E$2:$E$2184,covid!$D$2:$D$2184,0,0,1)</f>
        <v>0</v>
      </c>
    </row>
    <row r="4307" spans="1:17" x14ac:dyDescent="0.3">
      <c r="A4307">
        <f>_xlfn.XLOOKUP(C4307,kamus!$B$2:$B$87,kamus!$A$2:$A$87,0,0,1)</f>
        <v>40</v>
      </c>
      <c r="B4307" t="str">
        <f>_xlfn.XLOOKUP(C4307,kamus!$B$2:$B$87,kamus!$D$2:$D$87,"dihapus",0,1)</f>
        <v>Moyudan</v>
      </c>
      <c r="C4307" t="s">
        <v>264</v>
      </c>
      <c r="D4307">
        <f>_xlfn.XLOOKUP(C4307,kamus!$B$2:$B$87,kamus!$J$2:$J$87,"dihapus",0,1)</f>
        <v>0</v>
      </c>
      <c r="E4307">
        <f t="shared" si="473"/>
        <v>0</v>
      </c>
      <c r="F4307" s="14">
        <v>43862</v>
      </c>
      <c r="G4307" s="1">
        <f t="shared" si="474"/>
        <v>2</v>
      </c>
      <c r="H4307" s="1">
        <f t="shared" si="475"/>
        <v>2020</v>
      </c>
      <c r="I4307">
        <v>1</v>
      </c>
      <c r="J4307">
        <v>0</v>
      </c>
      <c r="K4307">
        <f t="shared" si="469"/>
        <v>1</v>
      </c>
      <c r="L4307">
        <v>8347</v>
      </c>
      <c r="M4307" s="6">
        <f t="shared" si="470"/>
        <v>11.980352222355338</v>
      </c>
      <c r="N4307" s="6">
        <f t="shared" si="471"/>
        <v>0</v>
      </c>
      <c r="O4307" s="6">
        <f t="shared" si="472"/>
        <v>11.980352222355338</v>
      </c>
      <c r="Q4307">
        <f>_xlfn.XLOOKUP(C4307&amp;G4307&amp;H4307,covid!$E$2:$E$2184,covid!$D$2:$D$2184,0,0,1)</f>
        <v>0</v>
      </c>
    </row>
    <row r="4308" spans="1:17" x14ac:dyDescent="0.3">
      <c r="A4308">
        <f>_xlfn.XLOOKUP(C4308,kamus!$B$2:$B$87,kamus!$A$2:$A$87,0,0,1)</f>
        <v>43</v>
      </c>
      <c r="B4308" t="str">
        <f>_xlfn.XLOOKUP(C4308,kamus!$B$2:$B$87,kamus!$D$2:$D$87,"dihapus",0,1)</f>
        <v>Ngaglik 1</v>
      </c>
      <c r="C4308" t="s">
        <v>228</v>
      </c>
      <c r="D4308">
        <f>_xlfn.XLOOKUP(C4308,kamus!$B$2:$B$87,kamus!$J$2:$J$87,"dihapus",0,1)</f>
        <v>1</v>
      </c>
      <c r="E4308">
        <f t="shared" si="473"/>
        <v>0</v>
      </c>
      <c r="F4308" s="14">
        <v>43862</v>
      </c>
      <c r="G4308" s="1">
        <f t="shared" si="474"/>
        <v>2</v>
      </c>
      <c r="H4308" s="1">
        <f t="shared" si="475"/>
        <v>2020</v>
      </c>
      <c r="I4308">
        <v>3</v>
      </c>
      <c r="J4308">
        <v>2</v>
      </c>
      <c r="K4308">
        <f t="shared" si="469"/>
        <v>5</v>
      </c>
      <c r="L4308">
        <v>12705</v>
      </c>
      <c r="M4308" s="6">
        <f t="shared" si="470"/>
        <v>23.61275088547816</v>
      </c>
      <c r="N4308" s="6">
        <f t="shared" si="471"/>
        <v>15.741833923652106</v>
      </c>
      <c r="O4308" s="6">
        <f t="shared" si="472"/>
        <v>39.354584809130259</v>
      </c>
      <c r="Q4308">
        <f>_xlfn.XLOOKUP(C4308&amp;G4308&amp;H4308,covid!$E$2:$E$2184,covid!$D$2:$D$2184,0,0,1)</f>
        <v>0</v>
      </c>
    </row>
    <row r="4309" spans="1:17" x14ac:dyDescent="0.3">
      <c r="A4309">
        <f>_xlfn.XLOOKUP(C4309,kamus!$B$2:$B$87,kamus!$A$2:$A$87,0,0,1)</f>
        <v>44</v>
      </c>
      <c r="B4309" t="str">
        <f>_xlfn.XLOOKUP(C4309,kamus!$B$2:$B$87,kamus!$D$2:$D$87,"dihapus",0,1)</f>
        <v>Ngaglik 1</v>
      </c>
      <c r="C4309" t="s">
        <v>237</v>
      </c>
      <c r="D4309">
        <f>_xlfn.XLOOKUP(C4309,kamus!$B$2:$B$87,kamus!$J$2:$J$87,"dihapus",0,1)</f>
        <v>1</v>
      </c>
      <c r="E4309">
        <f t="shared" si="473"/>
        <v>0</v>
      </c>
      <c r="F4309" s="14">
        <v>43862</v>
      </c>
      <c r="G4309" s="1">
        <f t="shared" si="474"/>
        <v>2</v>
      </c>
      <c r="H4309" s="1">
        <f t="shared" si="475"/>
        <v>2020</v>
      </c>
      <c r="I4309">
        <v>6</v>
      </c>
      <c r="J4309">
        <v>1</v>
      </c>
      <c r="K4309">
        <f t="shared" si="469"/>
        <v>7</v>
      </c>
      <c r="L4309">
        <v>21934</v>
      </c>
      <c r="M4309" s="6">
        <f t="shared" si="470"/>
        <v>27.354791647670282</v>
      </c>
      <c r="N4309" s="6">
        <f t="shared" si="471"/>
        <v>4.5591319412783804</v>
      </c>
      <c r="O4309" s="6">
        <f t="shared" si="472"/>
        <v>31.913923588948663</v>
      </c>
      <c r="Q4309">
        <f>_xlfn.XLOOKUP(C4309&amp;G4309&amp;H4309,covid!$E$2:$E$2184,covid!$D$2:$D$2184,0,0,1)</f>
        <v>0</v>
      </c>
    </row>
    <row r="4310" spans="1:17" x14ac:dyDescent="0.3">
      <c r="A4310">
        <f>_xlfn.XLOOKUP(C4310,kamus!$B$2:$B$87,kamus!$A$2:$A$87,0,0,1)</f>
        <v>45</v>
      </c>
      <c r="B4310" t="str">
        <f>_xlfn.XLOOKUP(C4310,kamus!$B$2:$B$87,kamus!$D$2:$D$87,"dihapus",0,1)</f>
        <v>Ngaglik 1</v>
      </c>
      <c r="C4310" t="s">
        <v>255</v>
      </c>
      <c r="D4310">
        <f>_xlfn.XLOOKUP(C4310,kamus!$B$2:$B$87,kamus!$J$2:$J$87,"dihapus",0,1)</f>
        <v>1</v>
      </c>
      <c r="E4310">
        <f t="shared" si="473"/>
        <v>0</v>
      </c>
      <c r="F4310" s="14">
        <v>43862</v>
      </c>
      <c r="G4310" s="1">
        <f t="shared" si="474"/>
        <v>2</v>
      </c>
      <c r="H4310" s="1">
        <f t="shared" si="475"/>
        <v>2020</v>
      </c>
      <c r="I4310">
        <v>3</v>
      </c>
      <c r="J4310">
        <v>0</v>
      </c>
      <c r="K4310">
        <f t="shared" si="469"/>
        <v>3</v>
      </c>
      <c r="L4310">
        <v>19793</v>
      </c>
      <c r="M4310" s="6">
        <f t="shared" si="470"/>
        <v>15.156873642196736</v>
      </c>
      <c r="N4310" s="6">
        <f t="shared" si="471"/>
        <v>0</v>
      </c>
      <c r="O4310" s="6">
        <f t="shared" si="472"/>
        <v>15.156873642196736</v>
      </c>
      <c r="Q4310">
        <f>_xlfn.XLOOKUP(C4310&amp;G4310&amp;H4310,covid!$E$2:$E$2184,covid!$D$2:$D$2184,0,0,1)</f>
        <v>0</v>
      </c>
    </row>
    <row r="4311" spans="1:17" x14ac:dyDescent="0.3">
      <c r="A4311">
        <f>_xlfn.XLOOKUP(C4311,kamus!$B$2:$B$87,kamus!$A$2:$A$87,0,0,1)</f>
        <v>48</v>
      </c>
      <c r="B4311" t="str">
        <f>_xlfn.XLOOKUP(C4311,kamus!$B$2:$B$87,kamus!$D$2:$D$87,"dihapus",0,1)</f>
        <v>Ngaglik 2</v>
      </c>
      <c r="C4311" t="s">
        <v>208</v>
      </c>
      <c r="D4311">
        <f>_xlfn.XLOOKUP(C4311,kamus!$B$2:$B$87,kamus!$J$2:$J$87,"dihapus",0,1)</f>
        <v>1</v>
      </c>
      <c r="E4311">
        <f t="shared" si="473"/>
        <v>0</v>
      </c>
      <c r="F4311" s="14">
        <v>43862</v>
      </c>
      <c r="G4311" s="1">
        <f t="shared" si="474"/>
        <v>2</v>
      </c>
      <c r="H4311" s="1">
        <f t="shared" si="475"/>
        <v>2020</v>
      </c>
      <c r="I4311">
        <v>0</v>
      </c>
      <c r="J4311">
        <v>2</v>
      </c>
      <c r="K4311">
        <f t="shared" si="469"/>
        <v>2</v>
      </c>
      <c r="L4311">
        <v>10447</v>
      </c>
      <c r="M4311" s="6">
        <f t="shared" si="470"/>
        <v>0</v>
      </c>
      <c r="N4311" s="6">
        <f t="shared" si="471"/>
        <v>19.144251938355509</v>
      </c>
      <c r="O4311" s="6">
        <f t="shared" si="472"/>
        <v>19.144251938355509</v>
      </c>
      <c r="Q4311">
        <f>_xlfn.XLOOKUP(C4311&amp;G4311&amp;H4311,covid!$E$2:$E$2184,covid!$D$2:$D$2184,0,0,1)</f>
        <v>0</v>
      </c>
    </row>
    <row r="4312" spans="1:17" x14ac:dyDescent="0.3">
      <c r="A4312">
        <f>_xlfn.XLOOKUP(C4312,kamus!$B$2:$B$87,kamus!$A$2:$A$87,0,0,1)</f>
        <v>47</v>
      </c>
      <c r="B4312" t="str">
        <f>_xlfn.XLOOKUP(C4312,kamus!$B$2:$B$87,kamus!$D$2:$D$87,"dihapus",0,1)</f>
        <v>Ngaglik 2</v>
      </c>
      <c r="C4312" t="s">
        <v>238</v>
      </c>
      <c r="D4312">
        <f>_xlfn.XLOOKUP(C4312,kamus!$B$2:$B$87,kamus!$J$2:$J$87,"dihapus",0,1)</f>
        <v>1</v>
      </c>
      <c r="E4312">
        <f t="shared" si="473"/>
        <v>0</v>
      </c>
      <c r="F4312" s="14">
        <v>43862</v>
      </c>
      <c r="G4312" s="1">
        <f t="shared" si="474"/>
        <v>2</v>
      </c>
      <c r="H4312" s="1">
        <f t="shared" si="475"/>
        <v>2020</v>
      </c>
      <c r="I4312">
        <v>1</v>
      </c>
      <c r="J4312">
        <v>2</v>
      </c>
      <c r="K4312">
        <f t="shared" si="469"/>
        <v>3</v>
      </c>
      <c r="L4312">
        <v>22367</v>
      </c>
      <c r="M4312" s="6">
        <f t="shared" si="470"/>
        <v>4.4708722671793266</v>
      </c>
      <c r="N4312" s="6">
        <f t="shared" si="471"/>
        <v>8.9417445343586532</v>
      </c>
      <c r="O4312" s="6">
        <f t="shared" si="472"/>
        <v>13.412616801537981</v>
      </c>
      <c r="Q4312">
        <f>_xlfn.XLOOKUP(C4312&amp;G4312&amp;H4312,covid!$E$2:$E$2184,covid!$D$2:$D$2184,0,0,1)</f>
        <v>0</v>
      </c>
    </row>
    <row r="4313" spans="1:17" x14ac:dyDescent="0.3">
      <c r="A4313">
        <f>_xlfn.XLOOKUP(C4313,kamus!$B$2:$B$87,kamus!$A$2:$A$87,0,0,1)</f>
        <v>46</v>
      </c>
      <c r="B4313" t="str">
        <f>_xlfn.XLOOKUP(C4313,kamus!$B$2:$B$87,kamus!$D$2:$D$87,"dihapus",0,1)</f>
        <v>Ngaglik 2</v>
      </c>
      <c r="C4313" t="s">
        <v>257</v>
      </c>
      <c r="D4313">
        <f>_xlfn.XLOOKUP(C4313,kamus!$B$2:$B$87,kamus!$J$2:$J$87,"dihapus",0,1)</f>
        <v>1</v>
      </c>
      <c r="E4313">
        <f t="shared" si="473"/>
        <v>0</v>
      </c>
      <c r="F4313" s="14">
        <v>43862</v>
      </c>
      <c r="G4313" s="1">
        <f t="shared" si="474"/>
        <v>2</v>
      </c>
      <c r="H4313" s="1">
        <f t="shared" si="475"/>
        <v>2020</v>
      </c>
      <c r="I4313">
        <v>2</v>
      </c>
      <c r="J4313">
        <v>1</v>
      </c>
      <c r="K4313">
        <f t="shared" si="469"/>
        <v>3</v>
      </c>
      <c r="L4313">
        <v>16910</v>
      </c>
      <c r="M4313" s="6">
        <f t="shared" si="470"/>
        <v>11.827321111768185</v>
      </c>
      <c r="N4313" s="6">
        <f t="shared" si="471"/>
        <v>5.9136605558840927</v>
      </c>
      <c r="O4313" s="6">
        <f t="shared" si="472"/>
        <v>17.740981667652278</v>
      </c>
      <c r="Q4313">
        <f>_xlfn.XLOOKUP(C4313&amp;G4313&amp;H4313,covid!$E$2:$E$2184,covid!$D$2:$D$2184,0,0,1)</f>
        <v>0</v>
      </c>
    </row>
    <row r="4314" spans="1:17" x14ac:dyDescent="0.3">
      <c r="A4314">
        <f>_xlfn.XLOOKUP(C4314,kamus!$B$2:$B$87,kamus!$A$2:$A$87,0,0,1)</f>
        <v>50</v>
      </c>
      <c r="B4314" t="str">
        <f>_xlfn.XLOOKUP(C4314,kamus!$B$2:$B$87,kamus!$D$2:$D$87,"dihapus",0,1)</f>
        <v>Ngemplak 1</v>
      </c>
      <c r="C4314" t="s">
        <v>202</v>
      </c>
      <c r="D4314">
        <f>_xlfn.XLOOKUP(C4314,kamus!$B$2:$B$87,kamus!$J$2:$J$87,"dihapus",0,1)</f>
        <v>0</v>
      </c>
      <c r="E4314">
        <f t="shared" si="473"/>
        <v>0</v>
      </c>
      <c r="F4314" s="14">
        <v>43862</v>
      </c>
      <c r="G4314" s="1">
        <f t="shared" si="474"/>
        <v>2</v>
      </c>
      <c r="H4314" s="1">
        <f t="shared" si="475"/>
        <v>2020</v>
      </c>
      <c r="I4314">
        <v>1</v>
      </c>
      <c r="J4314">
        <v>0</v>
      </c>
      <c r="K4314">
        <f t="shared" si="469"/>
        <v>1</v>
      </c>
      <c r="L4314">
        <v>7988</v>
      </c>
      <c r="M4314" s="6">
        <f t="shared" si="470"/>
        <v>12.518778167250876</v>
      </c>
      <c r="N4314" s="6">
        <f t="shared" si="471"/>
        <v>0</v>
      </c>
      <c r="O4314" s="6">
        <f t="shared" si="472"/>
        <v>12.518778167250876</v>
      </c>
      <c r="Q4314">
        <f>_xlfn.XLOOKUP(C4314&amp;G4314&amp;H4314,covid!$E$2:$E$2184,covid!$D$2:$D$2184,0,0,1)</f>
        <v>0</v>
      </c>
    </row>
    <row r="4315" spans="1:17" x14ac:dyDescent="0.3">
      <c r="A4315">
        <f>_xlfn.XLOOKUP(C4315,kamus!$B$2:$B$87,kamus!$A$2:$A$87,0,0,1)</f>
        <v>51</v>
      </c>
      <c r="B4315" t="str">
        <f>_xlfn.XLOOKUP(C4315,kamus!$B$2:$B$87,kamus!$D$2:$D$87,"dihapus",0,1)</f>
        <v>Ngemplak 1</v>
      </c>
      <c r="C4315" t="s">
        <v>256</v>
      </c>
      <c r="D4315">
        <f>_xlfn.XLOOKUP(C4315,kamus!$B$2:$B$87,kamus!$J$2:$J$87,"dihapus",0,1)</f>
        <v>0</v>
      </c>
      <c r="E4315">
        <f t="shared" si="473"/>
        <v>0</v>
      </c>
      <c r="F4315" s="14">
        <v>43862</v>
      </c>
      <c r="G4315" s="1">
        <f t="shared" si="474"/>
        <v>2</v>
      </c>
      <c r="H4315" s="1">
        <f t="shared" si="475"/>
        <v>2020</v>
      </c>
      <c r="I4315">
        <v>1</v>
      </c>
      <c r="J4315">
        <v>0</v>
      </c>
      <c r="K4315">
        <f t="shared" si="469"/>
        <v>1</v>
      </c>
      <c r="L4315">
        <v>8208</v>
      </c>
      <c r="M4315" s="6">
        <f t="shared" si="470"/>
        <v>12.183235867446394</v>
      </c>
      <c r="N4315" s="6">
        <f t="shared" si="471"/>
        <v>0</v>
      </c>
      <c r="O4315" s="6">
        <f t="shared" si="472"/>
        <v>12.183235867446394</v>
      </c>
      <c r="Q4315">
        <f>_xlfn.XLOOKUP(C4315&amp;G4315&amp;H4315,covid!$E$2:$E$2184,covid!$D$2:$D$2184,0,0,1)</f>
        <v>0</v>
      </c>
    </row>
    <row r="4316" spans="1:17" x14ac:dyDescent="0.3">
      <c r="A4316">
        <f>_xlfn.XLOOKUP(C4316,kamus!$B$2:$B$87,kamus!$A$2:$A$87,0,0,1)</f>
        <v>49</v>
      </c>
      <c r="B4316" t="str">
        <f>_xlfn.XLOOKUP(C4316,kamus!$B$2:$B$87,kamus!$D$2:$D$87,"dihapus",0,1)</f>
        <v>Ngemplak 1</v>
      </c>
      <c r="C4316" t="s">
        <v>276</v>
      </c>
      <c r="D4316">
        <f>_xlfn.XLOOKUP(C4316,kamus!$B$2:$B$87,kamus!$J$2:$J$87,"dihapus",0,1)</f>
        <v>1</v>
      </c>
      <c r="E4316">
        <f t="shared" si="473"/>
        <v>0</v>
      </c>
      <c r="F4316" s="14">
        <v>43862</v>
      </c>
      <c r="G4316" s="1">
        <f t="shared" si="474"/>
        <v>2</v>
      </c>
      <c r="H4316" s="1">
        <f t="shared" si="475"/>
        <v>2020</v>
      </c>
      <c r="I4316">
        <v>0</v>
      </c>
      <c r="J4316">
        <v>0</v>
      </c>
      <c r="K4316">
        <f t="shared" si="469"/>
        <v>0</v>
      </c>
      <c r="L4316">
        <v>9697</v>
      </c>
      <c r="M4316" s="6">
        <f t="shared" si="470"/>
        <v>0</v>
      </c>
      <c r="N4316" s="6">
        <f t="shared" si="471"/>
        <v>0</v>
      </c>
      <c r="O4316" s="6">
        <f t="shared" si="472"/>
        <v>0</v>
      </c>
      <c r="Q4316">
        <f>_xlfn.XLOOKUP(C4316&amp;G4316&amp;H4316,covid!$E$2:$E$2184,covid!$D$2:$D$2184,0,0,1)</f>
        <v>0</v>
      </c>
    </row>
    <row r="4317" spans="1:17" x14ac:dyDescent="0.3">
      <c r="A4317">
        <f>_xlfn.XLOOKUP(C4317,kamus!$B$2:$B$87,kamus!$A$2:$A$87,0,0,1)</f>
        <v>52</v>
      </c>
      <c r="B4317" t="str">
        <f>_xlfn.XLOOKUP(C4317,kamus!$B$2:$B$87,kamus!$D$2:$D$87,"dihapus",0,1)</f>
        <v>Ngemplak 2</v>
      </c>
      <c r="C4317" t="s">
        <v>277</v>
      </c>
      <c r="D4317">
        <f>_xlfn.XLOOKUP(C4317,kamus!$B$2:$B$87,kamus!$J$2:$J$87,"dihapus",0,1)</f>
        <v>1</v>
      </c>
      <c r="E4317">
        <f t="shared" si="473"/>
        <v>0</v>
      </c>
      <c r="F4317" s="14">
        <v>43862</v>
      </c>
      <c r="G4317" s="1">
        <f t="shared" si="474"/>
        <v>2</v>
      </c>
      <c r="H4317" s="1">
        <f t="shared" si="475"/>
        <v>2020</v>
      </c>
      <c r="I4317">
        <v>1</v>
      </c>
      <c r="J4317">
        <v>0</v>
      </c>
      <c r="K4317">
        <f t="shared" si="469"/>
        <v>1</v>
      </c>
      <c r="L4317">
        <v>31636</v>
      </c>
      <c r="M4317" s="6">
        <f t="shared" si="470"/>
        <v>3.1609558730560119</v>
      </c>
      <c r="N4317" s="6">
        <f t="shared" si="471"/>
        <v>0</v>
      </c>
      <c r="O4317" s="6">
        <f t="shared" si="472"/>
        <v>3.1609558730560119</v>
      </c>
      <c r="Q4317">
        <f>_xlfn.XLOOKUP(C4317&amp;G4317&amp;H4317,covid!$E$2:$E$2184,covid!$D$2:$D$2184,0,0,1)</f>
        <v>0</v>
      </c>
    </row>
    <row r="4318" spans="1:17" x14ac:dyDescent="0.3">
      <c r="A4318">
        <f>_xlfn.XLOOKUP(C4318,kamus!$B$2:$B$87,kamus!$A$2:$A$87,0,0,1)</f>
        <v>53</v>
      </c>
      <c r="B4318" t="str">
        <f>_xlfn.XLOOKUP(C4318,kamus!$B$2:$B$87,kamus!$D$2:$D$87,"dihapus",0,1)</f>
        <v>Ngemplak 2</v>
      </c>
      <c r="C4318" t="s">
        <v>278</v>
      </c>
      <c r="D4318">
        <f>_xlfn.XLOOKUP(C4318,kamus!$B$2:$B$87,kamus!$J$2:$J$87,"dihapus",0,1)</f>
        <v>0</v>
      </c>
      <c r="E4318">
        <f t="shared" si="473"/>
        <v>0</v>
      </c>
      <c r="F4318" s="14">
        <v>43862</v>
      </c>
      <c r="G4318" s="1">
        <f t="shared" si="474"/>
        <v>2</v>
      </c>
      <c r="H4318" s="1">
        <f t="shared" si="475"/>
        <v>2020</v>
      </c>
      <c r="I4318">
        <v>0</v>
      </c>
      <c r="J4318">
        <v>0</v>
      </c>
      <c r="K4318">
        <f t="shared" si="469"/>
        <v>0</v>
      </c>
      <c r="L4318">
        <v>8894</v>
      </c>
      <c r="M4318" s="6">
        <f t="shared" si="470"/>
        <v>0</v>
      </c>
      <c r="N4318" s="6">
        <f t="shared" si="471"/>
        <v>0</v>
      </c>
      <c r="O4318" s="6">
        <f t="shared" si="472"/>
        <v>0</v>
      </c>
      <c r="Q4318">
        <f>_xlfn.XLOOKUP(C4318&amp;G4318&amp;H4318,covid!$E$2:$E$2184,covid!$D$2:$D$2184,0,0,1)</f>
        <v>0</v>
      </c>
    </row>
    <row r="4319" spans="1:17" x14ac:dyDescent="0.3">
      <c r="A4319">
        <f>_xlfn.XLOOKUP(C4319,kamus!$B$2:$B$87,kamus!$A$2:$A$87,0,0,1)</f>
        <v>57</v>
      </c>
      <c r="B4319" t="str">
        <f>_xlfn.XLOOKUP(C4319,kamus!$B$2:$B$87,kamus!$D$2:$D$87,"dihapus",0,1)</f>
        <v>Pakem</v>
      </c>
      <c r="C4319" t="s">
        <v>204</v>
      </c>
      <c r="D4319">
        <f>_xlfn.XLOOKUP(C4319,kamus!$B$2:$B$87,kamus!$J$2:$J$87,"dihapus",0,1)</f>
        <v>0</v>
      </c>
      <c r="E4319">
        <f t="shared" si="473"/>
        <v>0</v>
      </c>
      <c r="F4319" s="14">
        <v>43862</v>
      </c>
      <c r="G4319" s="1">
        <f t="shared" si="474"/>
        <v>2</v>
      </c>
      <c r="H4319" s="1">
        <f t="shared" si="475"/>
        <v>2020</v>
      </c>
      <c r="I4319">
        <v>0</v>
      </c>
      <c r="J4319">
        <v>3</v>
      </c>
      <c r="K4319">
        <f t="shared" si="469"/>
        <v>3</v>
      </c>
      <c r="L4319">
        <v>6864</v>
      </c>
      <c r="M4319" s="6">
        <f t="shared" si="470"/>
        <v>0</v>
      </c>
      <c r="N4319" s="6">
        <f t="shared" si="471"/>
        <v>43.706293706293707</v>
      </c>
      <c r="O4319" s="6">
        <f t="shared" si="472"/>
        <v>43.706293706293707</v>
      </c>
      <c r="Q4319">
        <f>_xlfn.XLOOKUP(C4319&amp;G4319&amp;H4319,covid!$E$2:$E$2184,covid!$D$2:$D$2184,0,0,1)</f>
        <v>0</v>
      </c>
    </row>
    <row r="4320" spans="1:17" x14ac:dyDescent="0.3">
      <c r="A4320">
        <f>_xlfn.XLOOKUP(C4320,kamus!$B$2:$B$87,kamus!$A$2:$A$87,0,0,1)</f>
        <v>54</v>
      </c>
      <c r="B4320" t="str">
        <f>_xlfn.XLOOKUP(C4320,kamus!$B$2:$B$87,kamus!$D$2:$D$87,"dihapus",0,1)</f>
        <v>Pakem</v>
      </c>
      <c r="C4320" t="s">
        <v>213</v>
      </c>
      <c r="D4320">
        <f>_xlfn.XLOOKUP(C4320,kamus!$B$2:$B$87,kamus!$J$2:$J$87,"dihapus",0,1)</f>
        <v>0</v>
      </c>
      <c r="E4320">
        <f t="shared" si="473"/>
        <v>0</v>
      </c>
      <c r="F4320" s="14">
        <v>43862</v>
      </c>
      <c r="G4320" s="1">
        <f t="shared" si="474"/>
        <v>2</v>
      </c>
      <c r="H4320" s="1">
        <f t="shared" si="475"/>
        <v>2020</v>
      </c>
      <c r="I4320">
        <v>0</v>
      </c>
      <c r="J4320">
        <v>0</v>
      </c>
      <c r="K4320">
        <f t="shared" si="469"/>
        <v>0</v>
      </c>
      <c r="L4320">
        <v>9160</v>
      </c>
      <c r="M4320" s="6">
        <f t="shared" si="470"/>
        <v>0</v>
      </c>
      <c r="N4320" s="6">
        <f t="shared" si="471"/>
        <v>0</v>
      </c>
      <c r="O4320" s="6">
        <f t="shared" si="472"/>
        <v>0</v>
      </c>
      <c r="Q4320">
        <f>_xlfn.XLOOKUP(C4320&amp;G4320&amp;H4320,covid!$E$2:$E$2184,covid!$D$2:$D$2184,0,0,1)</f>
        <v>0</v>
      </c>
    </row>
    <row r="4321" spans="1:17" x14ac:dyDescent="0.3">
      <c r="A4321">
        <f>_xlfn.XLOOKUP(C4321,kamus!$B$2:$B$87,kamus!$A$2:$A$87,0,0,1)</f>
        <v>56</v>
      </c>
      <c r="B4321" t="str">
        <f>_xlfn.XLOOKUP(C4321,kamus!$B$2:$B$87,kamus!$D$2:$D$87,"dihapus",0,1)</f>
        <v>Pakem</v>
      </c>
      <c r="C4321" s="19" t="s">
        <v>214</v>
      </c>
      <c r="D4321">
        <f>_xlfn.XLOOKUP(C4321,kamus!$B$2:$B$87,kamus!$J$2:$J$87,"dihapus",0,1)</f>
        <v>1</v>
      </c>
      <c r="E4321">
        <f t="shared" si="473"/>
        <v>0</v>
      </c>
      <c r="F4321" s="14">
        <v>43862</v>
      </c>
      <c r="G4321" s="1">
        <f t="shared" si="474"/>
        <v>2</v>
      </c>
      <c r="H4321" s="1">
        <f t="shared" si="475"/>
        <v>2020</v>
      </c>
      <c r="I4321">
        <v>0</v>
      </c>
      <c r="J4321">
        <v>0</v>
      </c>
      <c r="K4321">
        <f t="shared" si="469"/>
        <v>0</v>
      </c>
      <c r="L4321">
        <v>6711</v>
      </c>
      <c r="M4321" s="6">
        <f t="shared" si="470"/>
        <v>0</v>
      </c>
      <c r="N4321" s="6">
        <f t="shared" si="471"/>
        <v>0</v>
      </c>
      <c r="O4321" s="6">
        <f t="shared" si="472"/>
        <v>0</v>
      </c>
      <c r="Q4321">
        <f>_xlfn.XLOOKUP(C4321&amp;G4321&amp;H4321,covid!$E$2:$E$2184,covid!$D$2:$D$2184,0,0,1)</f>
        <v>0</v>
      </c>
    </row>
    <row r="4322" spans="1:17" x14ac:dyDescent="0.3">
      <c r="A4322">
        <f>_xlfn.XLOOKUP(C4322,kamus!$B$2:$B$87,kamus!$A$2:$A$87,0,0,1)</f>
        <v>58</v>
      </c>
      <c r="B4322" t="str">
        <f>_xlfn.XLOOKUP(C4322,kamus!$B$2:$B$87,kamus!$D$2:$D$87,"dihapus",0,1)</f>
        <v>Pakem</v>
      </c>
      <c r="C4322" t="s">
        <v>231</v>
      </c>
      <c r="D4322">
        <f>_xlfn.XLOOKUP(C4322,kamus!$B$2:$B$87,kamus!$J$2:$J$87,"dihapus",0,1)</f>
        <v>0</v>
      </c>
      <c r="E4322">
        <f t="shared" si="473"/>
        <v>0</v>
      </c>
      <c r="F4322" s="14">
        <v>43862</v>
      </c>
      <c r="G4322" s="1">
        <f t="shared" si="474"/>
        <v>2</v>
      </c>
      <c r="H4322" s="1">
        <f t="shared" si="475"/>
        <v>2020</v>
      </c>
      <c r="I4322">
        <v>0</v>
      </c>
      <c r="J4322">
        <v>2</v>
      </c>
      <c r="K4322">
        <f t="shared" si="469"/>
        <v>2</v>
      </c>
      <c r="L4322">
        <v>6932</v>
      </c>
      <c r="M4322" s="6">
        <f t="shared" si="470"/>
        <v>0</v>
      </c>
      <c r="N4322" s="6">
        <f t="shared" si="471"/>
        <v>28.851702250432773</v>
      </c>
      <c r="O4322" s="6">
        <f t="shared" si="472"/>
        <v>28.851702250432773</v>
      </c>
      <c r="Q4322">
        <f>_xlfn.XLOOKUP(C4322&amp;G4322&amp;H4322,covid!$E$2:$E$2184,covid!$D$2:$D$2184,0,0,1)</f>
        <v>0</v>
      </c>
    </row>
    <row r="4323" spans="1:17" x14ac:dyDescent="0.3">
      <c r="A4323">
        <f>_xlfn.XLOOKUP(C4323,kamus!$B$2:$B$87,kamus!$A$2:$A$87,0,0,1)</f>
        <v>55</v>
      </c>
      <c r="B4323" t="str">
        <f>_xlfn.XLOOKUP(C4323,kamus!$B$2:$B$87,kamus!$D$2:$D$87,"dihapus",0,1)</f>
        <v>Pakem</v>
      </c>
      <c r="C4323" t="s">
        <v>234</v>
      </c>
      <c r="D4323">
        <f>_xlfn.XLOOKUP(C4323,kamus!$B$2:$B$87,kamus!$J$2:$J$87,"dihapus",0,1)</f>
        <v>0</v>
      </c>
      <c r="E4323">
        <f t="shared" si="473"/>
        <v>0</v>
      </c>
      <c r="F4323" s="14">
        <v>43862</v>
      </c>
      <c r="G4323" s="1">
        <f t="shared" si="474"/>
        <v>2</v>
      </c>
      <c r="H4323" s="1">
        <f t="shared" si="475"/>
        <v>2020</v>
      </c>
      <c r="I4323">
        <v>0</v>
      </c>
      <c r="J4323">
        <v>1</v>
      </c>
      <c r="K4323">
        <f t="shared" si="469"/>
        <v>1</v>
      </c>
      <c r="L4323">
        <v>9891</v>
      </c>
      <c r="M4323" s="6">
        <f t="shared" si="470"/>
        <v>0</v>
      </c>
      <c r="N4323" s="6">
        <f t="shared" si="471"/>
        <v>10.110201193003741</v>
      </c>
      <c r="O4323" s="6">
        <f t="shared" si="472"/>
        <v>10.110201193003741</v>
      </c>
      <c r="Q4323">
        <f>_xlfn.XLOOKUP(C4323&amp;G4323&amp;H4323,covid!$E$2:$E$2184,covid!$D$2:$D$2184,0,0,1)</f>
        <v>0</v>
      </c>
    </row>
    <row r="4324" spans="1:17" x14ac:dyDescent="0.3">
      <c r="A4324">
        <f>_xlfn.XLOOKUP(C4324,kamus!$B$2:$B$87,kamus!$A$2:$A$87,0,0,1)</f>
        <v>64</v>
      </c>
      <c r="B4324" t="str">
        <f>_xlfn.XLOOKUP(C4324,kamus!$B$2:$B$87,kamus!$D$2:$D$87,"dihapus",0,1)</f>
        <v>Prambanan</v>
      </c>
      <c r="C4324" t="s">
        <v>203</v>
      </c>
      <c r="D4324">
        <f>_xlfn.XLOOKUP(C4324,kamus!$B$2:$B$87,kamus!$J$2:$J$87,"dihapus",0,1)</f>
        <v>1</v>
      </c>
      <c r="E4324">
        <f t="shared" si="473"/>
        <v>0</v>
      </c>
      <c r="F4324" s="14">
        <v>43862</v>
      </c>
      <c r="G4324" s="1">
        <f t="shared" si="474"/>
        <v>2</v>
      </c>
      <c r="H4324" s="1">
        <f t="shared" si="475"/>
        <v>2020</v>
      </c>
      <c r="I4324">
        <v>3</v>
      </c>
      <c r="J4324">
        <v>0</v>
      </c>
      <c r="K4324">
        <f t="shared" si="469"/>
        <v>3</v>
      </c>
      <c r="L4324">
        <v>12600</v>
      </c>
      <c r="M4324" s="6">
        <f t="shared" si="470"/>
        <v>23.80952380952381</v>
      </c>
      <c r="N4324" s="6">
        <f t="shared" si="471"/>
        <v>0</v>
      </c>
      <c r="O4324" s="6">
        <f t="shared" si="472"/>
        <v>23.80952380952381</v>
      </c>
      <c r="Q4324">
        <f>_xlfn.XLOOKUP(C4324&amp;G4324&amp;H4324,covid!$E$2:$E$2184,covid!$D$2:$D$2184,0,0,1)</f>
        <v>0</v>
      </c>
    </row>
    <row r="4325" spans="1:17" x14ac:dyDescent="0.3">
      <c r="A4325">
        <f>_xlfn.XLOOKUP(C4325,kamus!$B$2:$B$87,kamus!$A$2:$A$87,0,0,1)</f>
        <v>59</v>
      </c>
      <c r="B4325" t="str">
        <f>_xlfn.XLOOKUP(C4325,kamus!$B$2:$B$87,kamus!$D$2:$D$87,"dihapus",0,1)</f>
        <v>Prambanan</v>
      </c>
      <c r="C4325" t="s">
        <v>210</v>
      </c>
      <c r="D4325">
        <f>_xlfn.XLOOKUP(C4325,kamus!$B$2:$B$87,kamus!$J$2:$J$87,"dihapus",0,1)</f>
        <v>0</v>
      </c>
      <c r="E4325">
        <f t="shared" si="473"/>
        <v>0</v>
      </c>
      <c r="F4325" s="14">
        <v>43862</v>
      </c>
      <c r="G4325" s="1">
        <f t="shared" si="474"/>
        <v>2</v>
      </c>
      <c r="H4325" s="1">
        <f t="shared" si="475"/>
        <v>2020</v>
      </c>
      <c r="I4325">
        <v>0</v>
      </c>
      <c r="J4325">
        <v>0</v>
      </c>
      <c r="K4325">
        <f t="shared" si="469"/>
        <v>0</v>
      </c>
      <c r="L4325">
        <v>4755</v>
      </c>
      <c r="M4325" s="6">
        <f t="shared" si="470"/>
        <v>0</v>
      </c>
      <c r="N4325" s="6">
        <f t="shared" si="471"/>
        <v>0</v>
      </c>
      <c r="O4325" s="6">
        <f t="shared" si="472"/>
        <v>0</v>
      </c>
      <c r="Q4325">
        <f>_xlfn.XLOOKUP(C4325&amp;G4325&amp;H4325,covid!$E$2:$E$2184,covid!$D$2:$D$2184,0,0,1)</f>
        <v>0</v>
      </c>
    </row>
    <row r="4326" spans="1:17" x14ac:dyDescent="0.3">
      <c r="A4326">
        <f>_xlfn.XLOOKUP(C4326,kamus!$B$2:$B$87,kamus!$A$2:$A$87,0,0,1)</f>
        <v>61</v>
      </c>
      <c r="B4326" t="str">
        <f>_xlfn.XLOOKUP(C4326,kamus!$B$2:$B$87,kamus!$D$2:$D$87,"dihapus",0,1)</f>
        <v>Prambanan</v>
      </c>
      <c r="C4326" t="s">
        <v>219</v>
      </c>
      <c r="D4326">
        <f>_xlfn.XLOOKUP(C4326,kamus!$B$2:$B$87,kamus!$J$2:$J$87,"dihapus",0,1)</f>
        <v>0</v>
      </c>
      <c r="E4326">
        <f t="shared" si="473"/>
        <v>0</v>
      </c>
      <c r="F4326" s="14">
        <v>43862</v>
      </c>
      <c r="G4326" s="1">
        <f t="shared" si="474"/>
        <v>2</v>
      </c>
      <c r="H4326" s="1">
        <f t="shared" si="475"/>
        <v>2020</v>
      </c>
      <c r="I4326">
        <v>2</v>
      </c>
      <c r="J4326">
        <v>0</v>
      </c>
      <c r="K4326">
        <f t="shared" si="469"/>
        <v>2</v>
      </c>
      <c r="L4326">
        <v>14215</v>
      </c>
      <c r="M4326" s="6">
        <f t="shared" si="470"/>
        <v>14.069644741470277</v>
      </c>
      <c r="N4326" s="6">
        <f t="shared" si="471"/>
        <v>0</v>
      </c>
      <c r="O4326" s="6">
        <f t="shared" si="472"/>
        <v>14.069644741470277</v>
      </c>
      <c r="Q4326">
        <f>_xlfn.XLOOKUP(C4326&amp;G4326&amp;H4326,covid!$E$2:$E$2184,covid!$D$2:$D$2184,0,0,1)</f>
        <v>0</v>
      </c>
    </row>
    <row r="4327" spans="1:17" x14ac:dyDescent="0.3">
      <c r="A4327">
        <f>_xlfn.XLOOKUP(C4327,kamus!$B$2:$B$87,kamus!$A$2:$A$87,0,0,1)</f>
        <v>62</v>
      </c>
      <c r="B4327" t="str">
        <f>_xlfn.XLOOKUP(C4327,kamus!$B$2:$B$87,kamus!$D$2:$D$87,"dihapus",0,1)</f>
        <v>Prambanan</v>
      </c>
      <c r="C4327" t="s">
        <v>236</v>
      </c>
      <c r="D4327">
        <f>_xlfn.XLOOKUP(C4327,kamus!$B$2:$B$87,kamus!$J$2:$J$87,"dihapus",0,1)</f>
        <v>0</v>
      </c>
      <c r="E4327">
        <f t="shared" si="473"/>
        <v>0</v>
      </c>
      <c r="F4327" s="14">
        <v>43862</v>
      </c>
      <c r="G4327" s="1">
        <f t="shared" si="474"/>
        <v>2</v>
      </c>
      <c r="H4327" s="1">
        <f t="shared" si="475"/>
        <v>2020</v>
      </c>
      <c r="I4327">
        <v>1</v>
      </c>
      <c r="J4327">
        <v>0</v>
      </c>
      <c r="K4327">
        <f t="shared" si="469"/>
        <v>1</v>
      </c>
      <c r="L4327">
        <v>6067</v>
      </c>
      <c r="M4327" s="6">
        <f t="shared" si="470"/>
        <v>16.482610845557936</v>
      </c>
      <c r="N4327" s="6">
        <f t="shared" si="471"/>
        <v>0</v>
      </c>
      <c r="O4327" s="6">
        <f t="shared" si="472"/>
        <v>16.482610845557936</v>
      </c>
      <c r="Q4327">
        <f>_xlfn.XLOOKUP(C4327&amp;G4327&amp;H4327,covid!$E$2:$E$2184,covid!$D$2:$D$2184,0,0,1)</f>
        <v>0</v>
      </c>
    </row>
    <row r="4328" spans="1:17" x14ac:dyDescent="0.3">
      <c r="A4328">
        <f>_xlfn.XLOOKUP(C4328,kamus!$B$2:$B$87,kamus!$A$2:$A$87,0,0,1)</f>
        <v>63</v>
      </c>
      <c r="B4328" t="str">
        <f>_xlfn.XLOOKUP(C4328,kamus!$B$2:$B$87,kamus!$D$2:$D$87,"dihapus",0,1)</f>
        <v>Prambanan</v>
      </c>
      <c r="C4328" t="s">
        <v>261</v>
      </c>
      <c r="D4328">
        <f>_xlfn.XLOOKUP(C4328,kamus!$B$2:$B$87,kamus!$J$2:$J$87,"dihapus",0,1)</f>
        <v>0</v>
      </c>
      <c r="E4328">
        <f t="shared" si="473"/>
        <v>0</v>
      </c>
      <c r="F4328" s="14">
        <v>43862</v>
      </c>
      <c r="G4328" s="1">
        <f t="shared" si="474"/>
        <v>2</v>
      </c>
      <c r="H4328" s="1">
        <f t="shared" si="475"/>
        <v>2020</v>
      </c>
      <c r="I4328">
        <v>15</v>
      </c>
      <c r="J4328">
        <v>0</v>
      </c>
      <c r="K4328">
        <f t="shared" si="469"/>
        <v>15</v>
      </c>
      <c r="L4328">
        <v>15373</v>
      </c>
      <c r="M4328" s="6">
        <f t="shared" si="470"/>
        <v>97.573668119430167</v>
      </c>
      <c r="N4328" s="6">
        <f t="shared" si="471"/>
        <v>0</v>
      </c>
      <c r="O4328" s="6">
        <f t="shared" si="472"/>
        <v>97.573668119430167</v>
      </c>
      <c r="Q4328">
        <f>_xlfn.XLOOKUP(C4328&amp;G4328&amp;H4328,covid!$E$2:$E$2184,covid!$D$2:$D$2184,0,0,1)</f>
        <v>0</v>
      </c>
    </row>
    <row r="4329" spans="1:17" x14ac:dyDescent="0.3">
      <c r="A4329">
        <f>_xlfn.XLOOKUP(C4329,kamus!$B$2:$B$87,kamus!$A$2:$A$87,0,0,1)</f>
        <v>60</v>
      </c>
      <c r="B4329" t="str">
        <f>_xlfn.XLOOKUP(C4329,kamus!$B$2:$B$87,kamus!$D$2:$D$87,"dihapus",0,1)</f>
        <v>Prambanan</v>
      </c>
      <c r="C4329" t="s">
        <v>280</v>
      </c>
      <c r="D4329">
        <f>_xlfn.XLOOKUP(C4329,kamus!$B$2:$B$87,kamus!$J$2:$J$87,"dihapus",0,1)</f>
        <v>0</v>
      </c>
      <c r="E4329">
        <f t="shared" si="473"/>
        <v>0</v>
      </c>
      <c r="F4329" s="14">
        <v>43862</v>
      </c>
      <c r="G4329" s="1">
        <f t="shared" si="474"/>
        <v>2</v>
      </c>
      <c r="H4329" s="1">
        <f t="shared" si="475"/>
        <v>2020</v>
      </c>
      <c r="I4329">
        <v>0</v>
      </c>
      <c r="J4329">
        <v>0</v>
      </c>
      <c r="K4329">
        <f t="shared" si="469"/>
        <v>0</v>
      </c>
      <c r="L4329">
        <v>2810</v>
      </c>
      <c r="M4329" s="6">
        <f t="shared" si="470"/>
        <v>0</v>
      </c>
      <c r="N4329" s="6">
        <f t="shared" si="471"/>
        <v>0</v>
      </c>
      <c r="O4329" s="6">
        <f t="shared" si="472"/>
        <v>0</v>
      </c>
      <c r="Q4329">
        <f>_xlfn.XLOOKUP(C4329&amp;G4329&amp;H4329,covid!$E$2:$E$2184,covid!$D$2:$D$2184,0,0,1)</f>
        <v>0</v>
      </c>
    </row>
    <row r="4330" spans="1:17" x14ac:dyDescent="0.3">
      <c r="A4330">
        <f>_xlfn.XLOOKUP(C4330,kamus!$B$2:$B$87,kamus!$A$2:$A$87,0,0,1)</f>
        <v>67</v>
      </c>
      <c r="B4330" t="str">
        <f>_xlfn.XLOOKUP(C4330,kamus!$B$2:$B$87,kamus!$D$2:$D$87,"dihapus",0,1)</f>
        <v>Seyegan</v>
      </c>
      <c r="C4330" t="s">
        <v>221</v>
      </c>
      <c r="D4330">
        <f>_xlfn.XLOOKUP(C4330,kamus!$B$2:$B$87,kamus!$J$2:$J$87,"dihapus",0,1)</f>
        <v>0</v>
      </c>
      <c r="E4330">
        <f t="shared" si="473"/>
        <v>0</v>
      </c>
      <c r="F4330" s="14">
        <v>43862</v>
      </c>
      <c r="G4330" s="1">
        <f t="shared" si="474"/>
        <v>2</v>
      </c>
      <c r="H4330" s="1">
        <f t="shared" si="475"/>
        <v>2020</v>
      </c>
      <c r="I4330">
        <v>1</v>
      </c>
      <c r="J4330">
        <v>0</v>
      </c>
      <c r="K4330">
        <f t="shared" si="469"/>
        <v>1</v>
      </c>
      <c r="L4330">
        <v>10795</v>
      </c>
      <c r="M4330" s="6">
        <f t="shared" si="470"/>
        <v>9.263547938860583</v>
      </c>
      <c r="N4330" s="6">
        <f t="shared" si="471"/>
        <v>0</v>
      </c>
      <c r="O4330" s="6">
        <f t="shared" si="472"/>
        <v>9.263547938860583</v>
      </c>
      <c r="Q4330">
        <f>_xlfn.XLOOKUP(C4330&amp;G4330&amp;H4330,covid!$E$2:$E$2184,covid!$D$2:$D$2184,0,0,1)</f>
        <v>0</v>
      </c>
    </row>
    <row r="4331" spans="1:17" x14ac:dyDescent="0.3">
      <c r="A4331">
        <f>_xlfn.XLOOKUP(C4331,kamus!$B$2:$B$87,kamus!$A$2:$A$87,0,0,1)</f>
        <v>66</v>
      </c>
      <c r="B4331" t="str">
        <f>_xlfn.XLOOKUP(C4331,kamus!$B$2:$B$87,kamus!$D$2:$D$87,"dihapus",0,1)</f>
        <v>Seyegan</v>
      </c>
      <c r="C4331" t="s">
        <v>222</v>
      </c>
      <c r="D4331">
        <f>_xlfn.XLOOKUP(C4331,kamus!$B$2:$B$87,kamus!$J$2:$J$87,"dihapus",0,1)</f>
        <v>0</v>
      </c>
      <c r="E4331">
        <f t="shared" si="473"/>
        <v>0</v>
      </c>
      <c r="F4331" s="14">
        <v>43862</v>
      </c>
      <c r="G4331" s="1">
        <f t="shared" si="474"/>
        <v>2</v>
      </c>
      <c r="H4331" s="1">
        <f t="shared" si="475"/>
        <v>2020</v>
      </c>
      <c r="I4331">
        <v>2</v>
      </c>
      <c r="J4331">
        <v>2</v>
      </c>
      <c r="K4331">
        <f t="shared" si="469"/>
        <v>4</v>
      </c>
      <c r="L4331">
        <v>9586</v>
      </c>
      <c r="M4331" s="6">
        <f t="shared" si="470"/>
        <v>20.863759649488838</v>
      </c>
      <c r="N4331" s="6">
        <f t="shared" si="471"/>
        <v>20.863759649488838</v>
      </c>
      <c r="O4331" s="6">
        <f t="shared" si="472"/>
        <v>41.727519298977676</v>
      </c>
      <c r="Q4331">
        <f>_xlfn.XLOOKUP(C4331&amp;G4331&amp;H4331,covid!$E$2:$E$2184,covid!$D$2:$D$2184,0,0,1)</f>
        <v>0</v>
      </c>
    </row>
    <row r="4332" spans="1:17" x14ac:dyDescent="0.3">
      <c r="A4332">
        <f>_xlfn.XLOOKUP(C4332,kamus!$B$2:$B$87,kamus!$A$2:$A$87,0,0,1)</f>
        <v>68</v>
      </c>
      <c r="B4332" t="str">
        <f>_xlfn.XLOOKUP(C4332,kamus!$B$2:$B$87,kamus!$D$2:$D$87,"dihapus",0,1)</f>
        <v>Seyegan</v>
      </c>
      <c r="C4332" t="s">
        <v>223</v>
      </c>
      <c r="D4332">
        <f>_xlfn.XLOOKUP(C4332,kamus!$B$2:$B$87,kamus!$J$2:$J$87,"dihapus",0,1)</f>
        <v>0</v>
      </c>
      <c r="E4332">
        <f t="shared" si="473"/>
        <v>0</v>
      </c>
      <c r="F4332" s="14">
        <v>43862</v>
      </c>
      <c r="G4332" s="1">
        <f t="shared" si="474"/>
        <v>2</v>
      </c>
      <c r="H4332" s="1">
        <f t="shared" si="475"/>
        <v>2020</v>
      </c>
      <c r="I4332">
        <v>0</v>
      </c>
      <c r="J4332">
        <v>0</v>
      </c>
      <c r="K4332">
        <f t="shared" si="469"/>
        <v>0</v>
      </c>
      <c r="L4332">
        <v>8063</v>
      </c>
      <c r="M4332" s="6">
        <f t="shared" si="470"/>
        <v>0</v>
      </c>
      <c r="N4332" s="6">
        <f t="shared" si="471"/>
        <v>0</v>
      </c>
      <c r="O4332" s="6">
        <f t="shared" si="472"/>
        <v>0</v>
      </c>
      <c r="Q4332">
        <f>_xlfn.XLOOKUP(C4332&amp;G4332&amp;H4332,covid!$E$2:$E$2184,covid!$D$2:$D$2184,0,0,1)</f>
        <v>0</v>
      </c>
    </row>
    <row r="4333" spans="1:17" x14ac:dyDescent="0.3">
      <c r="A4333">
        <f>_xlfn.XLOOKUP(C4333,kamus!$B$2:$B$87,kamus!$A$2:$A$87,0,0,1)</f>
        <v>65</v>
      </c>
      <c r="B4333" t="str">
        <f>_xlfn.XLOOKUP(C4333,kamus!$B$2:$B$87,kamus!$D$2:$D$87,"dihapus",0,1)</f>
        <v>Seyegan</v>
      </c>
      <c r="C4333" t="s">
        <v>224</v>
      </c>
      <c r="D4333">
        <f>_xlfn.XLOOKUP(C4333,kamus!$B$2:$B$87,kamus!$J$2:$J$87,"dihapus",0,1)</f>
        <v>1</v>
      </c>
      <c r="E4333">
        <f t="shared" si="473"/>
        <v>0</v>
      </c>
      <c r="F4333" s="14">
        <v>43862</v>
      </c>
      <c r="G4333" s="1">
        <f t="shared" si="474"/>
        <v>2</v>
      </c>
      <c r="H4333" s="1">
        <f t="shared" si="475"/>
        <v>2020</v>
      </c>
      <c r="I4333">
        <v>0</v>
      </c>
      <c r="J4333">
        <v>0</v>
      </c>
      <c r="K4333">
        <f t="shared" si="469"/>
        <v>0</v>
      </c>
      <c r="L4333">
        <v>11242</v>
      </c>
      <c r="M4333" s="6">
        <f t="shared" si="470"/>
        <v>0</v>
      </c>
      <c r="N4333" s="6">
        <f t="shared" si="471"/>
        <v>0</v>
      </c>
      <c r="O4333" s="6">
        <f t="shared" si="472"/>
        <v>0</v>
      </c>
      <c r="Q4333">
        <f>_xlfn.XLOOKUP(C4333&amp;G4333&amp;H4333,covid!$E$2:$E$2184,covid!$D$2:$D$2184,0,0,1)</f>
        <v>0</v>
      </c>
    </row>
    <row r="4334" spans="1:17" x14ac:dyDescent="0.3">
      <c r="A4334">
        <f>_xlfn.XLOOKUP(C4334,kamus!$B$2:$B$87,kamus!$A$2:$A$87,0,0,1)</f>
        <v>69</v>
      </c>
      <c r="B4334" t="str">
        <f>_xlfn.XLOOKUP(C4334,kamus!$B$2:$B$87,kamus!$D$2:$D$87,"dihapus",0,1)</f>
        <v>Seyegan</v>
      </c>
      <c r="C4334" t="s">
        <v>225</v>
      </c>
      <c r="D4334">
        <f>_xlfn.XLOOKUP(C4334,kamus!$B$2:$B$87,kamus!$J$2:$J$87,"dihapus",0,1)</f>
        <v>0</v>
      </c>
      <c r="E4334">
        <f t="shared" si="473"/>
        <v>0</v>
      </c>
      <c r="F4334" s="14">
        <v>43862</v>
      </c>
      <c r="G4334" s="1">
        <f t="shared" si="474"/>
        <v>2</v>
      </c>
      <c r="H4334" s="1">
        <f t="shared" si="475"/>
        <v>2020</v>
      </c>
      <c r="I4334">
        <v>0</v>
      </c>
      <c r="J4334">
        <v>0</v>
      </c>
      <c r="K4334">
        <f t="shared" si="469"/>
        <v>0</v>
      </c>
      <c r="L4334">
        <v>13538</v>
      </c>
      <c r="M4334" s="6">
        <f t="shared" si="470"/>
        <v>0</v>
      </c>
      <c r="N4334" s="6">
        <f t="shared" si="471"/>
        <v>0</v>
      </c>
      <c r="O4334" s="6">
        <f t="shared" si="472"/>
        <v>0</v>
      </c>
      <c r="Q4334">
        <f>_xlfn.XLOOKUP(C4334&amp;G4334&amp;H4334,covid!$E$2:$E$2184,covid!$D$2:$D$2184,0,0,1)</f>
        <v>0</v>
      </c>
    </row>
    <row r="4335" spans="1:17" x14ac:dyDescent="0.3">
      <c r="A4335">
        <f>_xlfn.XLOOKUP(C4335,kamus!$B$2:$B$87,kamus!$A$2:$A$87,0,0,1)</f>
        <v>74</v>
      </c>
      <c r="B4335" t="str">
        <f>_xlfn.XLOOKUP(C4335,kamus!$B$2:$B$87,kamus!$D$2:$D$87,"dihapus",0,1)</f>
        <v>Sleman</v>
      </c>
      <c r="C4335" t="s">
        <v>205</v>
      </c>
      <c r="D4335">
        <f>_xlfn.XLOOKUP(C4335,kamus!$B$2:$B$87,kamus!$J$2:$J$87,"dihapus",0,1)</f>
        <v>1</v>
      </c>
      <c r="E4335">
        <f t="shared" si="473"/>
        <v>0</v>
      </c>
      <c r="F4335" s="14">
        <v>43862</v>
      </c>
      <c r="G4335" s="1">
        <f t="shared" si="474"/>
        <v>2</v>
      </c>
      <c r="H4335" s="1">
        <f t="shared" si="475"/>
        <v>2020</v>
      </c>
      <c r="I4335">
        <v>3</v>
      </c>
      <c r="J4335">
        <v>6</v>
      </c>
      <c r="K4335">
        <f t="shared" si="469"/>
        <v>9</v>
      </c>
      <c r="L4335">
        <v>15603</v>
      </c>
      <c r="M4335" s="6">
        <f t="shared" si="470"/>
        <v>19.227071716977505</v>
      </c>
      <c r="N4335" s="6">
        <f t="shared" si="471"/>
        <v>38.454143433955011</v>
      </c>
      <c r="O4335" s="6">
        <f t="shared" si="472"/>
        <v>57.681215150932516</v>
      </c>
      <c r="Q4335">
        <f>_xlfn.XLOOKUP(C4335&amp;G4335&amp;H4335,covid!$E$2:$E$2184,covid!$D$2:$D$2184,0,0,1)</f>
        <v>0</v>
      </c>
    </row>
    <row r="4336" spans="1:17" x14ac:dyDescent="0.3">
      <c r="A4336">
        <f>_xlfn.XLOOKUP(C4336,kamus!$B$2:$B$87,kamus!$A$2:$A$87,0,0,1)</f>
        <v>73</v>
      </c>
      <c r="B4336" t="str">
        <f>_xlfn.XLOOKUP(C4336,kamus!$B$2:$B$87,kamus!$D$2:$D$87,"dihapus",0,1)</f>
        <v>Sleman</v>
      </c>
      <c r="C4336" t="s">
        <v>232</v>
      </c>
      <c r="D4336">
        <f>_xlfn.XLOOKUP(C4336,kamus!$B$2:$B$87,kamus!$J$2:$J$87,"dihapus",0,1)</f>
        <v>1</v>
      </c>
      <c r="E4336">
        <f t="shared" si="473"/>
        <v>0</v>
      </c>
      <c r="F4336" s="14">
        <v>43862</v>
      </c>
      <c r="G4336" s="1">
        <f t="shared" si="474"/>
        <v>2</v>
      </c>
      <c r="H4336" s="1">
        <f t="shared" si="475"/>
        <v>2020</v>
      </c>
      <c r="I4336">
        <v>2</v>
      </c>
      <c r="J4336">
        <v>2</v>
      </c>
      <c r="K4336">
        <f t="shared" si="469"/>
        <v>4</v>
      </c>
      <c r="L4336">
        <v>12906</v>
      </c>
      <c r="M4336" s="6">
        <f t="shared" si="470"/>
        <v>15.496668216333489</v>
      </c>
      <c r="N4336" s="6">
        <f t="shared" si="471"/>
        <v>15.496668216333489</v>
      </c>
      <c r="O4336" s="6">
        <f t="shared" si="472"/>
        <v>30.993336432666979</v>
      </c>
      <c r="Q4336">
        <f>_xlfn.XLOOKUP(C4336&amp;G4336&amp;H4336,covid!$E$2:$E$2184,covid!$D$2:$D$2184,0,0,1)</f>
        <v>0</v>
      </c>
    </row>
    <row r="4337" spans="1:17" x14ac:dyDescent="0.3">
      <c r="A4337">
        <f>_xlfn.XLOOKUP(C4337,kamus!$B$2:$B$87,kamus!$A$2:$A$87,0,0,1)</f>
        <v>71</v>
      </c>
      <c r="B4337" t="str">
        <f>_xlfn.XLOOKUP(C4337,kamus!$B$2:$B$87,kamus!$D$2:$D$87,"dihapus",0,1)</f>
        <v>Sleman</v>
      </c>
      <c r="C4337" t="s">
        <v>271</v>
      </c>
      <c r="D4337">
        <f>_xlfn.XLOOKUP(C4337,kamus!$B$2:$B$87,kamus!$J$2:$J$87,"dihapus",0,1)</f>
        <v>1</v>
      </c>
      <c r="E4337">
        <f t="shared" si="473"/>
        <v>0</v>
      </c>
      <c r="F4337" s="14">
        <v>43862</v>
      </c>
      <c r="G4337" s="1">
        <f t="shared" si="474"/>
        <v>2</v>
      </c>
      <c r="H4337" s="1">
        <f t="shared" si="475"/>
        <v>2020</v>
      </c>
      <c r="I4337">
        <v>0</v>
      </c>
      <c r="J4337">
        <v>1</v>
      </c>
      <c r="K4337">
        <f t="shared" si="469"/>
        <v>1</v>
      </c>
      <c r="L4337">
        <v>15590</v>
      </c>
      <c r="M4337" s="6">
        <f t="shared" si="470"/>
        <v>0</v>
      </c>
      <c r="N4337" s="6">
        <f t="shared" si="471"/>
        <v>6.4143681847338048</v>
      </c>
      <c r="O4337" s="6">
        <f t="shared" si="472"/>
        <v>6.4143681847338048</v>
      </c>
      <c r="Q4337">
        <f>_xlfn.XLOOKUP(C4337&amp;G4337&amp;H4337,covid!$E$2:$E$2184,covid!$D$2:$D$2184,0,0,1)</f>
        <v>0</v>
      </c>
    </row>
    <row r="4338" spans="1:17" x14ac:dyDescent="0.3">
      <c r="A4338">
        <f>_xlfn.XLOOKUP(C4338,kamus!$B$2:$B$87,kamus!$A$2:$A$87,0,0,1)</f>
        <v>72</v>
      </c>
      <c r="B4338" t="str">
        <f>_xlfn.XLOOKUP(C4338,kamus!$B$2:$B$87,kamus!$D$2:$D$87,"dihapus",0,1)</f>
        <v>Sleman</v>
      </c>
      <c r="C4338" t="s">
        <v>273</v>
      </c>
      <c r="D4338">
        <f>_xlfn.XLOOKUP(C4338,kamus!$B$2:$B$87,kamus!$J$2:$J$87,"dihapus",0,1)</f>
        <v>1</v>
      </c>
      <c r="E4338">
        <f t="shared" si="473"/>
        <v>0</v>
      </c>
      <c r="F4338" s="14">
        <v>43862</v>
      </c>
      <c r="G4338" s="1">
        <f t="shared" si="474"/>
        <v>2</v>
      </c>
      <c r="H4338" s="1">
        <f t="shared" si="475"/>
        <v>2020</v>
      </c>
      <c r="I4338">
        <v>13</v>
      </c>
      <c r="J4338">
        <v>20</v>
      </c>
      <c r="K4338">
        <f t="shared" si="469"/>
        <v>33</v>
      </c>
      <c r="L4338">
        <v>18873</v>
      </c>
      <c r="M4338" s="6">
        <f t="shared" si="470"/>
        <v>68.881470884332117</v>
      </c>
      <c r="N4338" s="6">
        <f t="shared" si="471"/>
        <v>105.97149366820325</v>
      </c>
      <c r="O4338" s="6">
        <f t="shared" si="472"/>
        <v>174.85296455253535</v>
      </c>
      <c r="Q4338">
        <f>_xlfn.XLOOKUP(C4338&amp;G4338&amp;H4338,covid!$E$2:$E$2184,covid!$D$2:$D$2184,0,0,1)</f>
        <v>0</v>
      </c>
    </row>
    <row r="4339" spans="1:17" x14ac:dyDescent="0.3">
      <c r="A4339">
        <f>_xlfn.XLOOKUP(C4339,kamus!$B$2:$B$87,kamus!$A$2:$A$87,0,0,1)</f>
        <v>70</v>
      </c>
      <c r="B4339" t="str">
        <f>_xlfn.XLOOKUP(C4339,kamus!$B$2:$B$87,kamus!$D$2:$D$87,"dihapus",0,1)</f>
        <v>Sleman</v>
      </c>
      <c r="C4339" t="s">
        <v>274</v>
      </c>
      <c r="D4339">
        <f>_xlfn.XLOOKUP(C4339,kamus!$B$2:$B$87,kamus!$J$2:$J$87,"dihapus",0,1)</f>
        <v>0</v>
      </c>
      <c r="E4339">
        <f t="shared" si="473"/>
        <v>0</v>
      </c>
      <c r="F4339" s="14">
        <v>43862</v>
      </c>
      <c r="G4339" s="1">
        <f t="shared" si="474"/>
        <v>2</v>
      </c>
      <c r="H4339" s="1">
        <f t="shared" si="475"/>
        <v>2020</v>
      </c>
      <c r="I4339">
        <v>2</v>
      </c>
      <c r="J4339">
        <v>2</v>
      </c>
      <c r="K4339">
        <f t="shared" si="469"/>
        <v>4</v>
      </c>
      <c r="L4339">
        <v>10030</v>
      </c>
      <c r="M4339" s="6">
        <f t="shared" si="470"/>
        <v>19.940179461615152</v>
      </c>
      <c r="N4339" s="6">
        <f t="shared" si="471"/>
        <v>19.940179461615152</v>
      </c>
      <c r="O4339" s="6">
        <f t="shared" si="472"/>
        <v>39.880358923230304</v>
      </c>
      <c r="Q4339">
        <f>_xlfn.XLOOKUP(C4339&amp;G4339&amp;H4339,covid!$E$2:$E$2184,covid!$D$2:$D$2184,0,0,1)</f>
        <v>0</v>
      </c>
    </row>
    <row r="4340" spans="1:17" x14ac:dyDescent="0.3">
      <c r="A4340">
        <f>_xlfn.XLOOKUP(C4340,kamus!$B$2:$B$87,kamus!$A$2:$A$87,0,0,1)</f>
        <v>77</v>
      </c>
      <c r="B4340" t="str">
        <f>_xlfn.XLOOKUP(C4340,kamus!$B$2:$B$87,kamus!$D$2:$D$87,"dihapus",0,1)</f>
        <v>Tempel 1</v>
      </c>
      <c r="C4340" t="s">
        <v>218</v>
      </c>
      <c r="D4340">
        <f>_xlfn.XLOOKUP(C4340,kamus!$B$2:$B$87,kamus!$J$2:$J$87,"dihapus",0,1)</f>
        <v>0</v>
      </c>
      <c r="E4340">
        <f t="shared" si="473"/>
        <v>0</v>
      </c>
      <c r="F4340" s="14">
        <v>43862</v>
      </c>
      <c r="G4340" s="1">
        <f t="shared" si="474"/>
        <v>2</v>
      </c>
      <c r="H4340" s="1">
        <f t="shared" si="475"/>
        <v>2020</v>
      </c>
      <c r="I4340">
        <v>0</v>
      </c>
      <c r="J4340">
        <v>0</v>
      </c>
      <c r="K4340">
        <f t="shared" si="469"/>
        <v>0</v>
      </c>
      <c r="L4340">
        <v>7841</v>
      </c>
      <c r="M4340" s="6">
        <f t="shared" si="470"/>
        <v>0</v>
      </c>
      <c r="N4340" s="6">
        <f t="shared" si="471"/>
        <v>0</v>
      </c>
      <c r="O4340" s="6">
        <f t="shared" si="472"/>
        <v>0</v>
      </c>
      <c r="Q4340">
        <f>_xlfn.XLOOKUP(C4340&amp;G4340&amp;H4340,covid!$E$2:$E$2184,covid!$D$2:$D$2184,0,0,1)</f>
        <v>0</v>
      </c>
    </row>
    <row r="4341" spans="1:17" x14ac:dyDescent="0.3">
      <c r="A4341">
        <f>_xlfn.XLOOKUP(C4341,kamus!$B$2:$B$87,kamus!$A$2:$A$87,0,0,1)</f>
        <v>76</v>
      </c>
      <c r="B4341" t="str">
        <f>_xlfn.XLOOKUP(C4341,kamus!$B$2:$B$87,kamus!$D$2:$D$87,"dihapus",0,1)</f>
        <v>Tempel 1</v>
      </c>
      <c r="C4341" t="s">
        <v>226</v>
      </c>
      <c r="D4341">
        <f>_xlfn.XLOOKUP(C4341,kamus!$B$2:$B$87,kamus!$J$2:$J$87,"dihapus",0,1)</f>
        <v>1</v>
      </c>
      <c r="E4341">
        <f t="shared" si="473"/>
        <v>0</v>
      </c>
      <c r="F4341" s="14">
        <v>43862</v>
      </c>
      <c r="G4341" s="1">
        <f t="shared" si="474"/>
        <v>2</v>
      </c>
      <c r="H4341" s="1">
        <f t="shared" si="475"/>
        <v>2020</v>
      </c>
      <c r="I4341">
        <v>0</v>
      </c>
      <c r="J4341">
        <v>0</v>
      </c>
      <c r="K4341">
        <f t="shared" si="469"/>
        <v>0</v>
      </c>
      <c r="L4341">
        <v>11220</v>
      </c>
      <c r="M4341" s="6">
        <f t="shared" si="470"/>
        <v>0</v>
      </c>
      <c r="N4341" s="6">
        <f t="shared" si="471"/>
        <v>0</v>
      </c>
      <c r="O4341" s="6">
        <f t="shared" si="472"/>
        <v>0</v>
      </c>
      <c r="Q4341">
        <f>_xlfn.XLOOKUP(C4341&amp;G4341&amp;H4341,covid!$E$2:$E$2184,covid!$D$2:$D$2184,0,0,1)</f>
        <v>0</v>
      </c>
    </row>
    <row r="4342" spans="1:17" x14ac:dyDescent="0.3">
      <c r="A4342">
        <f>_xlfn.XLOOKUP(C4342,kamus!$B$2:$B$87,kamus!$A$2:$A$87,0,0,1)</f>
        <v>75</v>
      </c>
      <c r="B4342" t="str">
        <f>_xlfn.XLOOKUP(C4342,kamus!$B$2:$B$87,kamus!$D$2:$D$87,"dihapus",0,1)</f>
        <v>Tempel 1</v>
      </c>
      <c r="C4342" t="s">
        <v>227</v>
      </c>
      <c r="D4342">
        <f>_xlfn.XLOOKUP(C4342,kamus!$B$2:$B$87,kamus!$J$2:$J$87,"dihapus",0,1)</f>
        <v>0</v>
      </c>
      <c r="E4342">
        <f t="shared" si="473"/>
        <v>0</v>
      </c>
      <c r="F4342" s="14">
        <v>43862</v>
      </c>
      <c r="G4342" s="1">
        <f t="shared" si="474"/>
        <v>2</v>
      </c>
      <c r="H4342" s="1">
        <f t="shared" si="475"/>
        <v>2020</v>
      </c>
      <c r="I4342">
        <v>0</v>
      </c>
      <c r="J4342">
        <v>0</v>
      </c>
      <c r="K4342">
        <f t="shared" si="469"/>
        <v>0</v>
      </c>
      <c r="L4342">
        <v>6904</v>
      </c>
      <c r="M4342" s="6">
        <f t="shared" si="470"/>
        <v>0</v>
      </c>
      <c r="N4342" s="6">
        <f t="shared" si="471"/>
        <v>0</v>
      </c>
      <c r="O4342" s="6">
        <f t="shared" si="472"/>
        <v>0</v>
      </c>
      <c r="Q4342">
        <f>_xlfn.XLOOKUP(C4342&amp;G4342&amp;H4342,covid!$E$2:$E$2184,covid!$D$2:$D$2184,0,0,1)</f>
        <v>0</v>
      </c>
    </row>
    <row r="4343" spans="1:17" x14ac:dyDescent="0.3">
      <c r="A4343">
        <f>_xlfn.XLOOKUP(C4343,kamus!$B$2:$B$87,kamus!$A$2:$A$87,0,0,1)</f>
        <v>78</v>
      </c>
      <c r="B4343" t="str">
        <f>_xlfn.XLOOKUP(C4343,kamus!$B$2:$B$87,kamus!$D$2:$D$87,"dihapus",0,1)</f>
        <v>Tempel 1</v>
      </c>
      <c r="C4343" t="s">
        <v>229</v>
      </c>
      <c r="D4343">
        <f>_xlfn.XLOOKUP(C4343,kamus!$B$2:$B$87,kamus!$J$2:$J$87,"dihapus",0,1)</f>
        <v>0</v>
      </c>
      <c r="E4343">
        <f t="shared" si="473"/>
        <v>0</v>
      </c>
      <c r="F4343" s="14">
        <v>43862</v>
      </c>
      <c r="G4343" s="1">
        <f t="shared" si="474"/>
        <v>2</v>
      </c>
      <c r="H4343" s="1">
        <f t="shared" si="475"/>
        <v>2020</v>
      </c>
      <c r="I4343">
        <v>0</v>
      </c>
      <c r="J4343">
        <v>0</v>
      </c>
      <c r="K4343">
        <f t="shared" si="469"/>
        <v>0</v>
      </c>
      <c r="L4343">
        <v>5387</v>
      </c>
      <c r="M4343" s="6">
        <f t="shared" si="470"/>
        <v>0</v>
      </c>
      <c r="N4343" s="6">
        <f t="shared" si="471"/>
        <v>0</v>
      </c>
      <c r="O4343" s="6">
        <f t="shared" si="472"/>
        <v>0</v>
      </c>
      <c r="Q4343">
        <f>_xlfn.XLOOKUP(C4343&amp;G4343&amp;H4343,covid!$E$2:$E$2184,covid!$D$2:$D$2184,0,0,1)</f>
        <v>0</v>
      </c>
    </row>
    <row r="4344" spans="1:17" x14ac:dyDescent="0.3">
      <c r="A4344">
        <f>_xlfn.XLOOKUP(C4344,kamus!$B$2:$B$87,kamus!$A$2:$A$87,0,0,1)</f>
        <v>79</v>
      </c>
      <c r="B4344" t="str">
        <f>_xlfn.XLOOKUP(C4344,kamus!$B$2:$B$87,kamus!$D$2:$D$87,"dihapus",0,1)</f>
        <v>Tempel 2</v>
      </c>
      <c r="C4344" t="s">
        <v>201</v>
      </c>
      <c r="D4344">
        <f>_xlfn.XLOOKUP(C4344,kamus!$B$2:$B$87,kamus!$J$2:$J$87,"dihapus",0,1)</f>
        <v>0</v>
      </c>
      <c r="E4344">
        <f t="shared" si="473"/>
        <v>0</v>
      </c>
      <c r="F4344" s="14">
        <v>43862</v>
      </c>
      <c r="G4344" s="1">
        <f t="shared" si="474"/>
        <v>2</v>
      </c>
      <c r="H4344" s="1">
        <f t="shared" si="475"/>
        <v>2020</v>
      </c>
      <c r="I4344">
        <v>0</v>
      </c>
      <c r="J4344">
        <v>1</v>
      </c>
      <c r="K4344">
        <f t="shared" si="469"/>
        <v>1</v>
      </c>
      <c r="L4344">
        <v>7759</v>
      </c>
      <c r="M4344" s="6">
        <f t="shared" si="470"/>
        <v>0</v>
      </c>
      <c r="N4344" s="6">
        <f t="shared" si="471"/>
        <v>12.888258796236629</v>
      </c>
      <c r="O4344" s="6">
        <f t="shared" si="472"/>
        <v>12.888258796236629</v>
      </c>
      <c r="Q4344">
        <f>_xlfn.XLOOKUP(C4344&amp;G4344&amp;H4344,covid!$E$2:$E$2184,covid!$D$2:$D$2184,0,0,1)</f>
        <v>0</v>
      </c>
    </row>
    <row r="4345" spans="1:17" x14ac:dyDescent="0.3">
      <c r="A4345">
        <f>_xlfn.XLOOKUP(C4345,kamus!$B$2:$B$87,kamus!$A$2:$A$87,0,0,1)</f>
        <v>80</v>
      </c>
      <c r="B4345" t="str">
        <f>_xlfn.XLOOKUP(C4345,kamus!$B$2:$B$87,kamus!$D$2:$D$87,"dihapus",0,1)</f>
        <v>Tempel 2</v>
      </c>
      <c r="C4345" t="s">
        <v>233</v>
      </c>
      <c r="D4345">
        <f>_xlfn.XLOOKUP(C4345,kamus!$B$2:$B$87,kamus!$J$2:$J$87,"dihapus",0,1)</f>
        <v>0</v>
      </c>
      <c r="E4345">
        <f t="shared" si="473"/>
        <v>0</v>
      </c>
      <c r="F4345" s="14">
        <v>43862</v>
      </c>
      <c r="G4345" s="1">
        <f t="shared" si="474"/>
        <v>2</v>
      </c>
      <c r="H4345" s="1">
        <f t="shared" si="475"/>
        <v>2020</v>
      </c>
      <c r="I4345">
        <v>1</v>
      </c>
      <c r="J4345">
        <v>3</v>
      </c>
      <c r="K4345">
        <f t="shared" si="469"/>
        <v>4</v>
      </c>
      <c r="L4345">
        <v>6601</v>
      </c>
      <c r="M4345" s="6">
        <f t="shared" si="470"/>
        <v>15.149219815179519</v>
      </c>
      <c r="N4345" s="6">
        <f t="shared" si="471"/>
        <v>45.447659445538555</v>
      </c>
      <c r="O4345" s="6">
        <f t="shared" si="472"/>
        <v>60.596879260718076</v>
      </c>
      <c r="Q4345">
        <f>_xlfn.XLOOKUP(C4345&amp;G4345&amp;H4345,covid!$E$2:$E$2184,covid!$D$2:$D$2184,0,0,1)</f>
        <v>0</v>
      </c>
    </row>
    <row r="4346" spans="1:17" x14ac:dyDescent="0.3">
      <c r="A4346">
        <f>_xlfn.XLOOKUP(C4346,kamus!$B$2:$B$87,kamus!$A$2:$A$87,0,0,1)</f>
        <v>81</v>
      </c>
      <c r="B4346" t="str">
        <f>_xlfn.XLOOKUP(C4346,kamus!$B$2:$B$87,kamus!$D$2:$D$87,"dihapus",0,1)</f>
        <v>Tempel 2</v>
      </c>
      <c r="C4346" t="s">
        <v>263</v>
      </c>
      <c r="D4346">
        <f>_xlfn.XLOOKUP(C4346,kamus!$B$2:$B$87,kamus!$J$2:$J$87,"dihapus",0,1)</f>
        <v>0</v>
      </c>
      <c r="E4346">
        <f t="shared" si="473"/>
        <v>0</v>
      </c>
      <c r="F4346" s="14">
        <v>43862</v>
      </c>
      <c r="G4346" s="1">
        <f t="shared" si="474"/>
        <v>2</v>
      </c>
      <c r="H4346" s="1">
        <f t="shared" si="475"/>
        <v>2020</v>
      </c>
      <c r="I4346">
        <v>0</v>
      </c>
      <c r="J4346">
        <v>1</v>
      </c>
      <c r="K4346">
        <f t="shared" si="469"/>
        <v>1</v>
      </c>
      <c r="L4346">
        <v>4746</v>
      </c>
      <c r="M4346" s="6">
        <f t="shared" si="470"/>
        <v>0</v>
      </c>
      <c r="N4346" s="6">
        <f t="shared" si="471"/>
        <v>21.070375052675939</v>
      </c>
      <c r="O4346" s="6">
        <f t="shared" si="472"/>
        <v>21.070375052675939</v>
      </c>
      <c r="Q4346">
        <f>_xlfn.XLOOKUP(C4346&amp;G4346&amp;H4346,covid!$E$2:$E$2184,covid!$D$2:$D$2184,0,0,1)</f>
        <v>0</v>
      </c>
    </row>
    <row r="4347" spans="1:17" x14ac:dyDescent="0.3">
      <c r="A4347">
        <f>_xlfn.XLOOKUP(C4347,kamus!$B$2:$B$87,kamus!$A$2:$A$87,0,0,1)</f>
        <v>82</v>
      </c>
      <c r="B4347" t="str">
        <f>_xlfn.XLOOKUP(C4347,kamus!$B$2:$B$87,kamus!$D$2:$D$87,"dihapus",0,1)</f>
        <v>Tempel 2</v>
      </c>
      <c r="C4347" t="s">
        <v>266</v>
      </c>
      <c r="D4347">
        <f>_xlfn.XLOOKUP(C4347,kamus!$B$2:$B$87,kamus!$J$2:$J$87,"dihapus",0,1)</f>
        <v>0</v>
      </c>
      <c r="E4347">
        <f t="shared" si="473"/>
        <v>0</v>
      </c>
      <c r="F4347" s="14">
        <v>43862</v>
      </c>
      <c r="G4347" s="1">
        <f t="shared" si="474"/>
        <v>2</v>
      </c>
      <c r="H4347" s="1">
        <f t="shared" si="475"/>
        <v>2020</v>
      </c>
      <c r="I4347">
        <v>0</v>
      </c>
      <c r="J4347">
        <v>2</v>
      </c>
      <c r="K4347">
        <f t="shared" si="469"/>
        <v>2</v>
      </c>
      <c r="L4347">
        <v>5291</v>
      </c>
      <c r="M4347" s="6">
        <f t="shared" si="470"/>
        <v>0</v>
      </c>
      <c r="N4347" s="6">
        <f t="shared" si="471"/>
        <v>37.800037800037799</v>
      </c>
      <c r="O4347" s="6">
        <f t="shared" si="472"/>
        <v>37.800037800037799</v>
      </c>
      <c r="Q4347">
        <f>_xlfn.XLOOKUP(C4347&amp;G4347&amp;H4347,covid!$E$2:$E$2184,covid!$D$2:$D$2184,0,0,1)</f>
        <v>0</v>
      </c>
    </row>
    <row r="4348" spans="1:17" x14ac:dyDescent="0.3">
      <c r="A4348">
        <f>_xlfn.XLOOKUP(C4348,kamus!$B$2:$B$87,kamus!$A$2:$A$87,0,0,1)</f>
        <v>84</v>
      </c>
      <c r="B4348" t="str">
        <f>_xlfn.XLOOKUP(C4348,kamus!$B$2:$B$87,kamus!$D$2:$D$87,"dihapus",0,1)</f>
        <v>turi</v>
      </c>
      <c r="C4348" t="s">
        <v>199</v>
      </c>
      <c r="D4348">
        <f>_xlfn.XLOOKUP(C4348,kamus!$B$2:$B$87,kamus!$J$2:$J$87,"dihapus",0,1)</f>
        <v>0</v>
      </c>
      <c r="E4348">
        <f t="shared" si="473"/>
        <v>0</v>
      </c>
      <c r="F4348" s="14">
        <v>43862</v>
      </c>
      <c r="G4348" s="1">
        <f t="shared" si="474"/>
        <v>2</v>
      </c>
      <c r="H4348" s="1">
        <f t="shared" si="475"/>
        <v>2020</v>
      </c>
      <c r="I4348">
        <v>0</v>
      </c>
      <c r="J4348">
        <v>0</v>
      </c>
      <c r="K4348">
        <f t="shared" si="469"/>
        <v>0</v>
      </c>
      <c r="L4348">
        <v>9709</v>
      </c>
      <c r="M4348" s="6">
        <f t="shared" si="470"/>
        <v>0</v>
      </c>
      <c r="N4348" s="6">
        <f t="shared" si="471"/>
        <v>0</v>
      </c>
      <c r="O4348" s="6">
        <f t="shared" si="472"/>
        <v>0</v>
      </c>
      <c r="Q4348">
        <f>_xlfn.XLOOKUP(C4348&amp;G4348&amp;H4348,covid!$E$2:$E$2184,covid!$D$2:$D$2184,0,0,1)</f>
        <v>0</v>
      </c>
    </row>
    <row r="4349" spans="1:17" x14ac:dyDescent="0.3">
      <c r="A4349">
        <f>_xlfn.XLOOKUP(C4349,kamus!$B$2:$B$87,kamus!$A$2:$A$87,0,0,1)</f>
        <v>86</v>
      </c>
      <c r="B4349" t="str">
        <f>_xlfn.XLOOKUP(C4349,kamus!$B$2:$B$87,kamus!$D$2:$D$87,"dihapus",0,1)</f>
        <v>turi</v>
      </c>
      <c r="C4349" t="s">
        <v>209</v>
      </c>
      <c r="D4349">
        <f>_xlfn.XLOOKUP(C4349,kamus!$B$2:$B$87,kamus!$J$2:$J$87,"dihapus",0,1)</f>
        <v>0</v>
      </c>
      <c r="E4349">
        <f t="shared" si="473"/>
        <v>0</v>
      </c>
      <c r="F4349" s="14">
        <v>43862</v>
      </c>
      <c r="G4349" s="1">
        <f t="shared" si="474"/>
        <v>2</v>
      </c>
      <c r="H4349" s="1">
        <f t="shared" si="475"/>
        <v>2020</v>
      </c>
      <c r="I4349">
        <v>0</v>
      </c>
      <c r="J4349">
        <v>0</v>
      </c>
      <c r="K4349">
        <f t="shared" si="469"/>
        <v>0</v>
      </c>
      <c r="L4349">
        <v>9559</v>
      </c>
      <c r="M4349" s="6">
        <f t="shared" si="470"/>
        <v>0</v>
      </c>
      <c r="N4349" s="6">
        <f t="shared" si="471"/>
        <v>0</v>
      </c>
      <c r="O4349" s="6">
        <f t="shared" si="472"/>
        <v>0</v>
      </c>
      <c r="Q4349">
        <f>_xlfn.XLOOKUP(C4349&amp;G4349&amp;H4349,covid!$E$2:$E$2184,covid!$D$2:$D$2184,0,0,1)</f>
        <v>0</v>
      </c>
    </row>
    <row r="4350" spans="1:17" x14ac:dyDescent="0.3">
      <c r="A4350">
        <f>_xlfn.XLOOKUP(C4350,kamus!$B$2:$B$87,kamus!$A$2:$A$87,0,0,1)</f>
        <v>83</v>
      </c>
      <c r="B4350" t="str">
        <f>_xlfn.XLOOKUP(C4350,kamus!$B$2:$B$87,kamus!$D$2:$D$87,"dihapus",0,1)</f>
        <v>turi</v>
      </c>
      <c r="C4350" t="s">
        <v>211</v>
      </c>
      <c r="D4350">
        <f>_xlfn.XLOOKUP(C4350,kamus!$B$2:$B$87,kamus!$J$2:$J$87,"dihapus",0,1)</f>
        <v>0</v>
      </c>
      <c r="E4350">
        <f t="shared" si="473"/>
        <v>0</v>
      </c>
      <c r="F4350" s="14">
        <v>43862</v>
      </c>
      <c r="G4350" s="1">
        <f t="shared" si="474"/>
        <v>2</v>
      </c>
      <c r="H4350" s="1">
        <f t="shared" si="475"/>
        <v>2020</v>
      </c>
      <c r="I4350">
        <v>0</v>
      </c>
      <c r="J4350">
        <v>0</v>
      </c>
      <c r="K4350">
        <f t="shared" si="469"/>
        <v>0</v>
      </c>
      <c r="L4350">
        <v>8554</v>
      </c>
      <c r="M4350" s="6">
        <f t="shared" si="470"/>
        <v>0</v>
      </c>
      <c r="N4350" s="6">
        <f t="shared" si="471"/>
        <v>0</v>
      </c>
      <c r="O4350" s="6">
        <f t="shared" si="472"/>
        <v>0</v>
      </c>
      <c r="Q4350">
        <f>_xlfn.XLOOKUP(C4350&amp;G4350&amp;H4350,covid!$E$2:$E$2184,covid!$D$2:$D$2184,0,0,1)</f>
        <v>0</v>
      </c>
    </row>
    <row r="4351" spans="1:17" x14ac:dyDescent="0.3">
      <c r="A4351">
        <f>_xlfn.XLOOKUP(C4351,kamus!$B$2:$B$87,kamus!$A$2:$A$87,0,0,1)</f>
        <v>85</v>
      </c>
      <c r="B4351" t="str">
        <f>_xlfn.XLOOKUP(C4351,kamus!$B$2:$B$87,kamus!$D$2:$D$87,"dihapus",0,1)</f>
        <v>turi</v>
      </c>
      <c r="C4351" t="s">
        <v>279</v>
      </c>
      <c r="D4351">
        <f>_xlfn.XLOOKUP(C4351,kamus!$B$2:$B$87,kamus!$J$2:$J$87,"dihapus",0,1)</f>
        <v>0</v>
      </c>
      <c r="E4351">
        <f t="shared" si="473"/>
        <v>0</v>
      </c>
      <c r="F4351" s="14">
        <v>43862</v>
      </c>
      <c r="G4351" s="1">
        <f t="shared" si="474"/>
        <v>2</v>
      </c>
      <c r="H4351" s="1">
        <f t="shared" si="475"/>
        <v>2020</v>
      </c>
      <c r="I4351">
        <v>1</v>
      </c>
      <c r="J4351">
        <v>0</v>
      </c>
      <c r="K4351">
        <f t="shared" si="469"/>
        <v>1</v>
      </c>
      <c r="L4351">
        <v>10971</v>
      </c>
      <c r="M4351" s="6">
        <f t="shared" si="470"/>
        <v>9.1149393856530843</v>
      </c>
      <c r="N4351" s="6">
        <f t="shared" si="471"/>
        <v>0</v>
      </c>
      <c r="O4351" s="6">
        <f t="shared" si="472"/>
        <v>9.1149393856530843</v>
      </c>
      <c r="Q4351">
        <f>_xlfn.XLOOKUP(C4351&amp;G4351&amp;H4351,covid!$E$2:$E$2184,covid!$D$2:$D$2184,0,0,1)</f>
        <v>0</v>
      </c>
    </row>
    <row r="4352" spans="1:17" x14ac:dyDescent="0.3">
      <c r="A4352">
        <f>_xlfn.XLOOKUP(C4352,kamus!$B$2:$B$87,kamus!$A$2:$A$87,0,0,1)</f>
        <v>4</v>
      </c>
      <c r="B4352" t="str">
        <f>_xlfn.XLOOKUP(C4352,kamus!$B$2:$B$87,kamus!$D$2:$D$87,"dihapus",0,1)</f>
        <v>Berbah</v>
      </c>
      <c r="C4352" t="s">
        <v>215</v>
      </c>
      <c r="D4352">
        <f>_xlfn.XLOOKUP(C4352,kamus!$B$2:$B$87,kamus!$J$2:$J$87,"dihapus",0,1)</f>
        <v>0</v>
      </c>
      <c r="E4352">
        <f t="shared" si="473"/>
        <v>0</v>
      </c>
      <c r="F4352" s="14">
        <v>43891</v>
      </c>
      <c r="G4352" s="1">
        <f t="shared" si="474"/>
        <v>3</v>
      </c>
      <c r="H4352" s="1">
        <f t="shared" si="475"/>
        <v>2020</v>
      </c>
      <c r="I4352">
        <v>1</v>
      </c>
      <c r="J4352">
        <v>3</v>
      </c>
      <c r="K4352">
        <f t="shared" si="469"/>
        <v>4</v>
      </c>
      <c r="L4352">
        <v>11448</v>
      </c>
      <c r="M4352" s="6">
        <f t="shared" si="470"/>
        <v>8.7351502445842062</v>
      </c>
      <c r="N4352" s="6">
        <f t="shared" si="471"/>
        <v>26.20545073375262</v>
      </c>
      <c r="O4352" s="6">
        <f t="shared" si="472"/>
        <v>34.940600978336825</v>
      </c>
      <c r="Q4352">
        <f>_xlfn.XLOOKUP(C4352&amp;G4352&amp;H4352,covid!$E$2:$E$2184,covid!$D$2:$D$2184,0,0,1)</f>
        <v>0</v>
      </c>
    </row>
    <row r="4353" spans="1:17" x14ac:dyDescent="0.3">
      <c r="A4353">
        <f>_xlfn.XLOOKUP(C4353,kamus!$B$2:$B$87,kamus!$A$2:$A$87,0,0,1)</f>
        <v>1</v>
      </c>
      <c r="B4353" t="str">
        <f>_xlfn.XLOOKUP(C4353,kamus!$B$2:$B$87,kamus!$D$2:$D$87,"dihapus",0,1)</f>
        <v>Berbah</v>
      </c>
      <c r="C4353" t="s">
        <v>216</v>
      </c>
      <c r="D4353">
        <f>_xlfn.XLOOKUP(C4353,kamus!$B$2:$B$87,kamus!$J$2:$J$87,"dihapus",0,1)</f>
        <v>1</v>
      </c>
      <c r="E4353">
        <f t="shared" si="473"/>
        <v>0</v>
      </c>
      <c r="F4353" s="14">
        <v>43891</v>
      </c>
      <c r="G4353" s="1">
        <f t="shared" si="474"/>
        <v>3</v>
      </c>
      <c r="H4353" s="1">
        <f t="shared" si="475"/>
        <v>2020</v>
      </c>
      <c r="I4353">
        <v>1</v>
      </c>
      <c r="J4353">
        <v>1</v>
      </c>
      <c r="K4353">
        <f t="shared" si="469"/>
        <v>2</v>
      </c>
      <c r="L4353">
        <v>14565</v>
      </c>
      <c r="M4353" s="6">
        <f t="shared" si="470"/>
        <v>6.8657741160315826</v>
      </c>
      <c r="N4353" s="6">
        <f t="shared" si="471"/>
        <v>6.8657741160315826</v>
      </c>
      <c r="O4353" s="6">
        <f t="shared" si="472"/>
        <v>13.731548232063165</v>
      </c>
      <c r="Q4353">
        <f>_xlfn.XLOOKUP(C4353&amp;G4353&amp;H4353,covid!$E$2:$E$2184,covid!$D$2:$D$2184,0,0,1)</f>
        <v>0</v>
      </c>
    </row>
    <row r="4354" spans="1:17" x14ac:dyDescent="0.3">
      <c r="A4354">
        <f>_xlfn.XLOOKUP(C4354,kamus!$B$2:$B$87,kamus!$A$2:$A$87,0,0,1)</f>
        <v>2</v>
      </c>
      <c r="B4354" t="str">
        <f>_xlfn.XLOOKUP(C4354,kamus!$B$2:$B$87,kamus!$D$2:$D$87,"dihapus",0,1)</f>
        <v>Berbah</v>
      </c>
      <c r="C4354" t="s">
        <v>246</v>
      </c>
      <c r="D4354">
        <f>_xlfn.XLOOKUP(C4354,kamus!$B$2:$B$87,kamus!$J$2:$J$87,"dihapus",0,1)</f>
        <v>1</v>
      </c>
      <c r="E4354">
        <f t="shared" si="473"/>
        <v>0</v>
      </c>
      <c r="F4354" s="14">
        <v>43891</v>
      </c>
      <c r="G4354" s="1">
        <f t="shared" si="474"/>
        <v>3</v>
      </c>
      <c r="H4354" s="1">
        <f t="shared" si="475"/>
        <v>2020</v>
      </c>
      <c r="I4354">
        <v>1</v>
      </c>
      <c r="J4354">
        <v>5</v>
      </c>
      <c r="K4354">
        <f t="shared" ref="K4354:K4417" si="476">J4354+I4354</f>
        <v>6</v>
      </c>
      <c r="L4354">
        <v>18704</v>
      </c>
      <c r="M4354" s="6">
        <f t="shared" ref="M4354:M4417" si="477">IF(ISBLANK(I4354)=TRUE,"",I4354/$L4354*100000)</f>
        <v>5.3464499572284003</v>
      </c>
      <c r="N4354" s="6">
        <f t="shared" ref="N4354:N4417" si="478">IF(ISBLANK(J4354)=TRUE,"",J4354/$L4354*100000)</f>
        <v>26.732249786142003</v>
      </c>
      <c r="O4354" s="6">
        <f t="shared" ref="O4354:O4417" si="479">IF(ISBLANK(K4354)=TRUE,"",K4354/$L4354*100000)</f>
        <v>32.0786997433704</v>
      </c>
      <c r="Q4354">
        <f>_xlfn.XLOOKUP(C4354&amp;G4354&amp;H4354,covid!$E$2:$E$2184,covid!$D$2:$D$2184,0,0,1)</f>
        <v>0</v>
      </c>
    </row>
    <row r="4355" spans="1:17" x14ac:dyDescent="0.3">
      <c r="A4355">
        <f>_xlfn.XLOOKUP(C4355,kamus!$B$2:$B$87,kamus!$A$2:$A$87,0,0,1)</f>
        <v>3</v>
      </c>
      <c r="B4355" t="str">
        <f>_xlfn.XLOOKUP(C4355,kamus!$B$2:$B$87,kamus!$D$2:$D$87,"dihapus",0,1)</f>
        <v>Berbah</v>
      </c>
      <c r="C4355" t="s">
        <v>267</v>
      </c>
      <c r="D4355">
        <f>_xlfn.XLOOKUP(C4355,kamus!$B$2:$B$87,kamus!$J$2:$J$87,"dihapus",0,1)</f>
        <v>1</v>
      </c>
      <c r="E4355">
        <f t="shared" ref="E4355:E4418" si="480">IF(D4355=0,0,IF(H4355&lt;2021,0,IF(AND(H4355=2021,G4355&lt;5),0,1)))</f>
        <v>0</v>
      </c>
      <c r="F4355" s="14">
        <v>43891</v>
      </c>
      <c r="G4355" s="1">
        <f t="shared" ref="G4355:G4418" si="481">MONTH(F4355)</f>
        <v>3</v>
      </c>
      <c r="H4355" s="1">
        <f t="shared" ref="H4355:H4418" si="482">YEAR(F4355)</f>
        <v>2020</v>
      </c>
      <c r="I4355">
        <v>0</v>
      </c>
      <c r="J4355">
        <v>3</v>
      </c>
      <c r="K4355">
        <f t="shared" si="476"/>
        <v>3</v>
      </c>
      <c r="L4355">
        <v>13363</v>
      </c>
      <c r="M4355" s="6">
        <f t="shared" si="477"/>
        <v>0</v>
      </c>
      <c r="N4355" s="6">
        <f t="shared" si="478"/>
        <v>22.450048641772057</v>
      </c>
      <c r="O4355" s="6">
        <f t="shared" si="479"/>
        <v>22.450048641772057</v>
      </c>
      <c r="Q4355">
        <f>_xlfn.XLOOKUP(C4355&amp;G4355&amp;H4355,covid!$E$2:$E$2184,covid!$D$2:$D$2184,0,0,1)</f>
        <v>0</v>
      </c>
    </row>
    <row r="4356" spans="1:17" x14ac:dyDescent="0.3">
      <c r="A4356">
        <f>_xlfn.XLOOKUP(C4356,kamus!$B$2:$B$87,kamus!$A$2:$A$87,0,0,1)</f>
        <v>9</v>
      </c>
      <c r="B4356" t="str">
        <f>_xlfn.XLOOKUP(C4356,kamus!$B$2:$B$87,kamus!$D$2:$D$87,"dihapus",0,1)</f>
        <v>cangkringan</v>
      </c>
      <c r="C4356" t="s">
        <v>197</v>
      </c>
      <c r="D4356">
        <f>_xlfn.XLOOKUP(C4356,kamus!$B$2:$B$87,kamus!$J$2:$J$87,"dihapus",0,1)</f>
        <v>0</v>
      </c>
      <c r="E4356">
        <f t="shared" si="480"/>
        <v>0</v>
      </c>
      <c r="F4356" s="14">
        <v>43891</v>
      </c>
      <c r="G4356" s="1">
        <f t="shared" si="481"/>
        <v>3</v>
      </c>
      <c r="H4356" s="1">
        <f t="shared" si="482"/>
        <v>2020</v>
      </c>
      <c r="I4356">
        <v>0</v>
      </c>
      <c r="J4356">
        <v>0</v>
      </c>
      <c r="K4356">
        <f t="shared" si="476"/>
        <v>0</v>
      </c>
      <c r="L4356">
        <v>8063</v>
      </c>
      <c r="M4356" s="6">
        <f t="shared" si="477"/>
        <v>0</v>
      </c>
      <c r="N4356" s="6">
        <f t="shared" si="478"/>
        <v>0</v>
      </c>
      <c r="O4356" s="6">
        <f t="shared" si="479"/>
        <v>0</v>
      </c>
      <c r="Q4356">
        <f>_xlfn.XLOOKUP(C4356&amp;G4356&amp;H4356,covid!$E$2:$E$2184,covid!$D$2:$D$2184,0,0,1)</f>
        <v>0</v>
      </c>
    </row>
    <row r="4357" spans="1:17" x14ac:dyDescent="0.3">
      <c r="A4357">
        <f>_xlfn.XLOOKUP(C4357,kamus!$B$2:$B$87,kamus!$A$2:$A$87,0,0,1)</f>
        <v>5</v>
      </c>
      <c r="B4357" t="str">
        <f>_xlfn.XLOOKUP(C4357,kamus!$B$2:$B$87,kamus!$D$2:$D$87,"dihapus",0,1)</f>
        <v>cangkringan</v>
      </c>
      <c r="C4357" t="s">
        <v>212</v>
      </c>
      <c r="D4357">
        <f>_xlfn.XLOOKUP(C4357,kamus!$B$2:$B$87,kamus!$J$2:$J$87,"dihapus",0,1)</f>
        <v>0</v>
      </c>
      <c r="E4357">
        <f t="shared" si="480"/>
        <v>0</v>
      </c>
      <c r="F4357" s="14">
        <v>43891</v>
      </c>
      <c r="G4357" s="1">
        <f t="shared" si="481"/>
        <v>3</v>
      </c>
      <c r="H4357" s="1">
        <f t="shared" si="482"/>
        <v>2020</v>
      </c>
      <c r="I4357">
        <v>0</v>
      </c>
      <c r="J4357">
        <v>0</v>
      </c>
      <c r="K4357">
        <f t="shared" si="476"/>
        <v>0</v>
      </c>
      <c r="L4357">
        <v>4133</v>
      </c>
      <c r="M4357" s="6">
        <f t="shared" si="477"/>
        <v>0</v>
      </c>
      <c r="N4357" s="6">
        <f t="shared" si="478"/>
        <v>0</v>
      </c>
      <c r="O4357" s="6">
        <f t="shared" si="479"/>
        <v>0</v>
      </c>
      <c r="Q4357">
        <f>_xlfn.XLOOKUP(C4357&amp;G4357&amp;H4357,covid!$E$2:$E$2184,covid!$D$2:$D$2184,0,0,1)</f>
        <v>0</v>
      </c>
    </row>
    <row r="4358" spans="1:17" x14ac:dyDescent="0.3">
      <c r="A4358">
        <f>_xlfn.XLOOKUP(C4358,kamus!$B$2:$B$87,kamus!$A$2:$A$87,0,0,1)</f>
        <v>7</v>
      </c>
      <c r="B4358" t="str">
        <f>_xlfn.XLOOKUP(C4358,kamus!$B$2:$B$87,kamus!$D$2:$D$87,"dihapus",0,1)</f>
        <v>cangkringan</v>
      </c>
      <c r="C4358" t="s">
        <v>217</v>
      </c>
      <c r="D4358">
        <f>_xlfn.XLOOKUP(C4358,kamus!$B$2:$B$87,kamus!$J$2:$J$87,"dihapus",0,1)</f>
        <v>0</v>
      </c>
      <c r="E4358">
        <f t="shared" si="480"/>
        <v>0</v>
      </c>
      <c r="F4358" s="14">
        <v>43891</v>
      </c>
      <c r="G4358" s="1">
        <f t="shared" si="481"/>
        <v>3</v>
      </c>
      <c r="H4358" s="1">
        <f t="shared" si="482"/>
        <v>2020</v>
      </c>
      <c r="I4358">
        <v>0</v>
      </c>
      <c r="J4358">
        <v>0</v>
      </c>
      <c r="K4358">
        <f t="shared" si="476"/>
        <v>0</v>
      </c>
      <c r="L4358">
        <v>3586</v>
      </c>
      <c r="M4358" s="6">
        <f t="shared" si="477"/>
        <v>0</v>
      </c>
      <c r="N4358" s="6">
        <f t="shared" si="478"/>
        <v>0</v>
      </c>
      <c r="O4358" s="6">
        <f t="shared" si="479"/>
        <v>0</v>
      </c>
      <c r="Q4358">
        <f>_xlfn.XLOOKUP(C4358&amp;G4358&amp;H4358,covid!$E$2:$E$2184,covid!$D$2:$D$2184,0,0,1)</f>
        <v>0</v>
      </c>
    </row>
    <row r="4359" spans="1:17" x14ac:dyDescent="0.3">
      <c r="A4359">
        <f>_xlfn.XLOOKUP(C4359,kamus!$B$2:$B$87,kamus!$A$2:$A$87,0,0,1)</f>
        <v>8</v>
      </c>
      <c r="B4359" t="str">
        <f>_xlfn.XLOOKUP(C4359,kamus!$B$2:$B$87,kamus!$D$2:$D$87,"dihapus",0,1)</f>
        <v>cangkringan</v>
      </c>
      <c r="C4359" t="s">
        <v>275</v>
      </c>
      <c r="D4359">
        <f>_xlfn.XLOOKUP(C4359,kamus!$B$2:$B$87,kamus!$J$2:$J$87,"dihapus",0,1)</f>
        <v>0</v>
      </c>
      <c r="E4359">
        <f t="shared" si="480"/>
        <v>0</v>
      </c>
      <c r="F4359" s="14">
        <v>43891</v>
      </c>
      <c r="G4359" s="1">
        <f t="shared" si="481"/>
        <v>3</v>
      </c>
      <c r="H4359" s="1">
        <f t="shared" si="482"/>
        <v>2020</v>
      </c>
      <c r="I4359">
        <v>0</v>
      </c>
      <c r="J4359">
        <v>1</v>
      </c>
      <c r="K4359">
        <f t="shared" si="476"/>
        <v>1</v>
      </c>
      <c r="L4359">
        <v>5550</v>
      </c>
      <c r="M4359" s="6">
        <f t="shared" si="477"/>
        <v>0</v>
      </c>
      <c r="N4359" s="6">
        <f t="shared" si="478"/>
        <v>18.018018018018019</v>
      </c>
      <c r="O4359" s="6">
        <f t="shared" si="479"/>
        <v>18.018018018018019</v>
      </c>
      <c r="Q4359">
        <f>_xlfn.XLOOKUP(C4359&amp;G4359&amp;H4359,covid!$E$2:$E$2184,covid!$D$2:$D$2184,0,0,1)</f>
        <v>0</v>
      </c>
    </row>
    <row r="4360" spans="1:17" x14ac:dyDescent="0.3">
      <c r="A4360">
        <f>_xlfn.XLOOKUP(C4360,kamus!$B$2:$B$87,kamus!$A$2:$A$87,0,0,1)</f>
        <v>6</v>
      </c>
      <c r="B4360" t="str">
        <f>_xlfn.XLOOKUP(C4360,kamus!$B$2:$B$87,kamus!$D$2:$D$87,"dihapus",0,1)</f>
        <v>cangkringan</v>
      </c>
      <c r="C4360" t="s">
        <v>281</v>
      </c>
      <c r="D4360">
        <f>_xlfn.XLOOKUP(C4360,kamus!$B$2:$B$87,kamus!$J$2:$J$87,"dihapus",0,1)</f>
        <v>0</v>
      </c>
      <c r="E4360">
        <f t="shared" si="480"/>
        <v>0</v>
      </c>
      <c r="F4360" s="14">
        <v>43891</v>
      </c>
      <c r="G4360" s="1">
        <f t="shared" si="481"/>
        <v>3</v>
      </c>
      <c r="H4360" s="1">
        <f t="shared" si="482"/>
        <v>2020</v>
      </c>
      <c r="I4360">
        <v>0</v>
      </c>
      <c r="J4360">
        <v>1</v>
      </c>
      <c r="K4360">
        <f t="shared" si="476"/>
        <v>1</v>
      </c>
      <c r="L4360">
        <v>11339</v>
      </c>
      <c r="M4360" s="6">
        <f t="shared" si="477"/>
        <v>0</v>
      </c>
      <c r="N4360" s="6">
        <f t="shared" si="478"/>
        <v>8.8191198518387868</v>
      </c>
      <c r="O4360" s="6">
        <f t="shared" si="479"/>
        <v>8.8191198518387868</v>
      </c>
      <c r="Q4360">
        <f>_xlfn.XLOOKUP(C4360&amp;G4360&amp;H4360,covid!$E$2:$E$2184,covid!$D$2:$D$2184,0,0,1)</f>
        <v>0</v>
      </c>
    </row>
    <row r="4361" spans="1:17" x14ac:dyDescent="0.3">
      <c r="A4361">
        <f>_xlfn.XLOOKUP(C4361,kamus!$B$2:$B$87,kamus!$A$2:$A$87,0,0,1)</f>
        <v>10</v>
      </c>
      <c r="B4361" t="str">
        <f>_xlfn.XLOOKUP(C4361,kamus!$B$2:$B$87,kamus!$D$2:$D$87,"dihapus",0,1)</f>
        <v>Depok 1</v>
      </c>
      <c r="C4361" t="s">
        <v>220</v>
      </c>
      <c r="D4361">
        <f>_xlfn.XLOOKUP(C4361,kamus!$B$2:$B$87,kamus!$J$2:$J$87,"dihapus",0,1)</f>
        <v>1</v>
      </c>
      <c r="E4361">
        <f t="shared" si="480"/>
        <v>0</v>
      </c>
      <c r="F4361" s="14">
        <v>43891</v>
      </c>
      <c r="G4361" s="1">
        <f t="shared" si="481"/>
        <v>3</v>
      </c>
      <c r="H4361" s="1">
        <f t="shared" si="482"/>
        <v>2020</v>
      </c>
      <c r="I4361">
        <v>6</v>
      </c>
      <c r="J4361">
        <v>6</v>
      </c>
      <c r="K4361">
        <f t="shared" si="476"/>
        <v>12</v>
      </c>
      <c r="L4361">
        <v>37946</v>
      </c>
      <c r="M4361" s="6">
        <f t="shared" si="477"/>
        <v>15.811943287830074</v>
      </c>
      <c r="N4361" s="6">
        <f t="shared" si="478"/>
        <v>15.811943287830074</v>
      </c>
      <c r="O4361" s="6">
        <f t="shared" si="479"/>
        <v>31.623886575660148</v>
      </c>
      <c r="Q4361">
        <f>_xlfn.XLOOKUP(C4361&amp;G4361&amp;H4361,covid!$E$2:$E$2184,covid!$D$2:$D$2184,0,0,1)</f>
        <v>0</v>
      </c>
    </row>
    <row r="4362" spans="1:17" x14ac:dyDescent="0.3">
      <c r="A4362">
        <f>_xlfn.XLOOKUP(C4362,kamus!$B$2:$B$87,kamus!$A$2:$A$87,0,0,1)</f>
        <v>11</v>
      </c>
      <c r="B4362" t="str">
        <f>_xlfn.XLOOKUP(C4362,kamus!$B$2:$B$87,kamus!$D$2:$D$87,"dihapus",0,1)</f>
        <v>Depok 2</v>
      </c>
      <c r="C4362" t="s">
        <v>207</v>
      </c>
      <c r="D4362">
        <f>_xlfn.XLOOKUP(C4362,kamus!$B$2:$B$87,kamus!$J$2:$J$87,"dihapus",0,1)</f>
        <v>1</v>
      </c>
      <c r="E4362">
        <f t="shared" si="480"/>
        <v>0</v>
      </c>
      <c r="F4362" s="14">
        <v>43891</v>
      </c>
      <c r="G4362" s="1">
        <f t="shared" si="481"/>
        <v>3</v>
      </c>
      <c r="H4362" s="1">
        <f t="shared" si="482"/>
        <v>2020</v>
      </c>
      <c r="I4362">
        <v>2</v>
      </c>
      <c r="J4362">
        <v>1</v>
      </c>
      <c r="K4362">
        <f t="shared" si="476"/>
        <v>3</v>
      </c>
      <c r="L4362">
        <v>44433</v>
      </c>
      <c r="M4362" s="6">
        <f t="shared" si="477"/>
        <v>4.5011590484549773</v>
      </c>
      <c r="N4362" s="6">
        <f t="shared" si="478"/>
        <v>2.2505795242274886</v>
      </c>
      <c r="O4362" s="6">
        <f t="shared" si="479"/>
        <v>6.7517385726824655</v>
      </c>
      <c r="Q4362">
        <f>_xlfn.XLOOKUP(C4362&amp;G4362&amp;H4362,covid!$E$2:$E$2184,covid!$D$2:$D$2184,0,0,1)</f>
        <v>0</v>
      </c>
    </row>
    <row r="4363" spans="1:17" x14ac:dyDescent="0.3">
      <c r="A4363">
        <f>_xlfn.XLOOKUP(C4363,kamus!$B$2:$B$87,kamus!$A$2:$A$87,0,0,1)</f>
        <v>12</v>
      </c>
      <c r="B4363" t="str">
        <f>_xlfn.XLOOKUP(C4363,kamus!$B$2:$B$87,kamus!$D$2:$D$87,"dihapus",0,1)</f>
        <v>Depok 3</v>
      </c>
      <c r="C4363" t="s">
        <v>206</v>
      </c>
      <c r="D4363">
        <f>_xlfn.XLOOKUP(C4363,kamus!$B$2:$B$87,kamus!$J$2:$J$87,"dihapus",0,1)</f>
        <v>1</v>
      </c>
      <c r="E4363">
        <f t="shared" si="480"/>
        <v>0</v>
      </c>
      <c r="F4363" s="14">
        <v>43891</v>
      </c>
      <c r="G4363" s="1">
        <f t="shared" si="481"/>
        <v>3</v>
      </c>
      <c r="H4363" s="1">
        <f t="shared" si="482"/>
        <v>2020</v>
      </c>
      <c r="I4363">
        <v>2</v>
      </c>
      <c r="J4363">
        <v>1</v>
      </c>
      <c r="K4363">
        <f t="shared" si="476"/>
        <v>3</v>
      </c>
      <c r="L4363">
        <v>44837</v>
      </c>
      <c r="M4363" s="6">
        <f t="shared" si="477"/>
        <v>4.460601735174075</v>
      </c>
      <c r="N4363" s="6">
        <f t="shared" si="478"/>
        <v>2.2303008675870375</v>
      </c>
      <c r="O4363" s="6">
        <f t="shared" si="479"/>
        <v>6.6909026027611134</v>
      </c>
      <c r="Q4363">
        <f>_xlfn.XLOOKUP(C4363&amp;G4363&amp;H4363,covid!$E$2:$E$2184,covid!$D$2:$D$2184,0,0,1)</f>
        <v>0</v>
      </c>
    </row>
    <row r="4364" spans="1:17" x14ac:dyDescent="0.3">
      <c r="A4364">
        <f>_xlfn.XLOOKUP(C4364,kamus!$B$2:$B$87,kamus!$A$2:$A$87,0,0,1)</f>
        <v>0</v>
      </c>
      <c r="B4364" t="str">
        <f>_xlfn.XLOOKUP(C4364,kamus!$B$2:$B$87,kamus!$D$2:$D$87,"dihapus",0,1)</f>
        <v>dihapus</v>
      </c>
      <c r="C4364" t="s">
        <v>282</v>
      </c>
      <c r="D4364" t="str">
        <f>_xlfn.XLOOKUP(C4364,kamus!$B$2:$B$87,kamus!$J$2:$J$87,"dihapus",0,1)</f>
        <v>dihapus</v>
      </c>
      <c r="E4364">
        <f t="shared" si="480"/>
        <v>0</v>
      </c>
      <c r="F4364" s="14">
        <v>43891</v>
      </c>
      <c r="G4364" s="1">
        <f t="shared" si="481"/>
        <v>3</v>
      </c>
      <c r="H4364" s="1">
        <f t="shared" si="482"/>
        <v>2020</v>
      </c>
      <c r="I4364">
        <v>0</v>
      </c>
      <c r="J4364">
        <v>0</v>
      </c>
      <c r="K4364">
        <f t="shared" si="476"/>
        <v>0</v>
      </c>
      <c r="L4364" t="e">
        <v>#N/A</v>
      </c>
      <c r="M4364" s="6" t="e">
        <f t="shared" si="477"/>
        <v>#N/A</v>
      </c>
      <c r="N4364" s="6" t="e">
        <f t="shared" si="478"/>
        <v>#N/A</v>
      </c>
      <c r="O4364" s="6" t="e">
        <f t="shared" si="479"/>
        <v>#N/A</v>
      </c>
      <c r="Q4364">
        <f>_xlfn.XLOOKUP(C4364&amp;G4364&amp;H4364,covid!$E$2:$E$2184,covid!$D$2:$D$2184,0,0,1)</f>
        <v>0</v>
      </c>
    </row>
    <row r="4365" spans="1:17" x14ac:dyDescent="0.3">
      <c r="A4365">
        <f>_xlfn.XLOOKUP(C4365,kamus!$B$2:$B$87,kamus!$A$2:$A$87,0,0,1)</f>
        <v>14</v>
      </c>
      <c r="B4365" t="str">
        <f>_xlfn.XLOOKUP(C4365,kamus!$B$2:$B$87,kamus!$D$2:$D$87,"dihapus",0,1)</f>
        <v>Gamping 1</v>
      </c>
      <c r="C4365" t="s">
        <v>196</v>
      </c>
      <c r="D4365">
        <f>_xlfn.XLOOKUP(C4365,kamus!$B$2:$B$87,kamus!$J$2:$J$87,"dihapus",0,1)</f>
        <v>1</v>
      </c>
      <c r="E4365">
        <f t="shared" si="480"/>
        <v>0</v>
      </c>
      <c r="F4365" s="14">
        <v>43891</v>
      </c>
      <c r="G4365" s="1">
        <f t="shared" si="481"/>
        <v>3</v>
      </c>
      <c r="H4365" s="1">
        <f t="shared" si="482"/>
        <v>2020</v>
      </c>
      <c r="I4365">
        <v>3</v>
      </c>
      <c r="J4365">
        <v>0</v>
      </c>
      <c r="K4365">
        <f t="shared" si="476"/>
        <v>3</v>
      </c>
      <c r="L4365">
        <v>22819</v>
      </c>
      <c r="M4365" s="6">
        <f t="shared" si="477"/>
        <v>13.146938954380122</v>
      </c>
      <c r="N4365" s="6">
        <f t="shared" si="478"/>
        <v>0</v>
      </c>
      <c r="O4365" s="6">
        <f t="shared" si="479"/>
        <v>13.146938954380122</v>
      </c>
      <c r="Q4365">
        <f>_xlfn.XLOOKUP(C4365&amp;G4365&amp;H4365,covid!$E$2:$E$2184,covid!$D$2:$D$2184,0,0,1)</f>
        <v>0</v>
      </c>
    </row>
    <row r="4366" spans="1:17" x14ac:dyDescent="0.3">
      <c r="A4366">
        <f>_xlfn.XLOOKUP(C4366,kamus!$B$2:$B$87,kamus!$A$2:$A$87,0,0,1)</f>
        <v>13</v>
      </c>
      <c r="B4366" t="str">
        <f>_xlfn.XLOOKUP(C4366,kamus!$B$2:$B$87,kamus!$D$2:$D$87,"dihapus",0,1)</f>
        <v>Gamping 1</v>
      </c>
      <c r="C4366" t="s">
        <v>198</v>
      </c>
      <c r="D4366">
        <f>_xlfn.XLOOKUP(C4366,kamus!$B$2:$B$87,kamus!$J$2:$J$87,"dihapus",0,1)</f>
        <v>1</v>
      </c>
      <c r="E4366">
        <f t="shared" si="480"/>
        <v>0</v>
      </c>
      <c r="F4366" s="14">
        <v>43891</v>
      </c>
      <c r="G4366" s="1">
        <f t="shared" si="481"/>
        <v>3</v>
      </c>
      <c r="H4366" s="1">
        <f t="shared" si="482"/>
        <v>2020</v>
      </c>
      <c r="I4366">
        <v>8</v>
      </c>
      <c r="J4366">
        <v>2</v>
      </c>
      <c r="K4366">
        <f t="shared" si="476"/>
        <v>10</v>
      </c>
      <c r="L4366">
        <v>20645</v>
      </c>
      <c r="M4366" s="6">
        <f t="shared" si="477"/>
        <v>38.750302736740132</v>
      </c>
      <c r="N4366" s="6">
        <f t="shared" si="478"/>
        <v>9.6875756841850329</v>
      </c>
      <c r="O4366" s="6">
        <f t="shared" si="479"/>
        <v>48.437878420925159</v>
      </c>
      <c r="Q4366">
        <f>_xlfn.XLOOKUP(C4366&amp;G4366&amp;H4366,covid!$E$2:$E$2184,covid!$D$2:$D$2184,0,0,1)</f>
        <v>0</v>
      </c>
    </row>
    <row r="4367" spans="1:17" x14ac:dyDescent="0.3">
      <c r="A4367">
        <f>_xlfn.XLOOKUP(C4367,kamus!$B$2:$B$87,kamus!$A$2:$A$87,0,0,1)</f>
        <v>16</v>
      </c>
      <c r="B4367" t="str">
        <f>_xlfn.XLOOKUP(C4367,kamus!$B$2:$B$87,kamus!$D$2:$D$87,"dihapus",0,1)</f>
        <v>Gamping 2</v>
      </c>
      <c r="C4367" t="s">
        <v>200</v>
      </c>
      <c r="D4367">
        <f>_xlfn.XLOOKUP(C4367,kamus!$B$2:$B$87,kamus!$J$2:$J$87,"dihapus",0,1)</f>
        <v>1</v>
      </c>
      <c r="E4367">
        <f t="shared" si="480"/>
        <v>0</v>
      </c>
      <c r="F4367" s="14">
        <v>43891</v>
      </c>
      <c r="G4367" s="1">
        <f t="shared" si="481"/>
        <v>3</v>
      </c>
      <c r="H4367" s="1">
        <f t="shared" si="482"/>
        <v>2020</v>
      </c>
      <c r="I4367">
        <v>1</v>
      </c>
      <c r="J4367">
        <v>0</v>
      </c>
      <c r="K4367">
        <f t="shared" si="476"/>
        <v>1</v>
      </c>
      <c r="L4367">
        <v>16624</v>
      </c>
      <c r="M4367" s="6">
        <f t="shared" si="477"/>
        <v>6.0153994225216554</v>
      </c>
      <c r="N4367" s="6">
        <f t="shared" si="478"/>
        <v>0</v>
      </c>
      <c r="O4367" s="6">
        <f t="shared" si="479"/>
        <v>6.0153994225216554</v>
      </c>
      <c r="Q4367">
        <f>_xlfn.XLOOKUP(C4367&amp;G4367&amp;H4367,covid!$E$2:$E$2184,covid!$D$2:$D$2184,0,0,1)</f>
        <v>0</v>
      </c>
    </row>
    <row r="4368" spans="1:17" x14ac:dyDescent="0.3">
      <c r="A4368">
        <f>_xlfn.XLOOKUP(C4368,kamus!$B$2:$B$87,kamus!$A$2:$A$87,0,0,1)</f>
        <v>15</v>
      </c>
      <c r="B4368" t="str">
        <f>_xlfn.XLOOKUP(C4368,kamus!$B$2:$B$87,kamus!$D$2:$D$87,"dihapus",0,1)</f>
        <v>Gamping 2</v>
      </c>
      <c r="C4368" t="s">
        <v>230</v>
      </c>
      <c r="D4368">
        <f>_xlfn.XLOOKUP(C4368,kamus!$B$2:$B$87,kamus!$J$2:$J$87,"dihapus",0,1)</f>
        <v>1</v>
      </c>
      <c r="E4368">
        <f t="shared" si="480"/>
        <v>0</v>
      </c>
      <c r="F4368" s="14">
        <v>43891</v>
      </c>
      <c r="G4368" s="1">
        <f t="shared" si="481"/>
        <v>3</v>
      </c>
      <c r="H4368" s="1">
        <f t="shared" si="482"/>
        <v>2020</v>
      </c>
      <c r="I4368">
        <v>3</v>
      </c>
      <c r="J4368">
        <v>1</v>
      </c>
      <c r="K4368">
        <f t="shared" si="476"/>
        <v>4</v>
      </c>
      <c r="L4368">
        <v>18692</v>
      </c>
      <c r="M4368" s="6">
        <f t="shared" si="477"/>
        <v>16.049646907768029</v>
      </c>
      <c r="N4368" s="6">
        <f t="shared" si="478"/>
        <v>5.3498823025893429</v>
      </c>
      <c r="O4368" s="6">
        <f t="shared" si="479"/>
        <v>21.399529210357372</v>
      </c>
      <c r="Q4368">
        <f>_xlfn.XLOOKUP(C4368&amp;G4368&amp;H4368,covid!$E$2:$E$2184,covid!$D$2:$D$2184,0,0,1)</f>
        <v>0</v>
      </c>
    </row>
    <row r="4369" spans="1:17" x14ac:dyDescent="0.3">
      <c r="A4369">
        <f>_xlfn.XLOOKUP(C4369,kamus!$B$2:$B$87,kamus!$A$2:$A$87,0,0,1)</f>
        <v>17</v>
      </c>
      <c r="B4369" t="str">
        <f>_xlfn.XLOOKUP(C4369,kamus!$B$2:$B$87,kamus!$D$2:$D$87,"dihapus",0,1)</f>
        <v>Gamping 2</v>
      </c>
      <c r="C4369" t="s">
        <v>272</v>
      </c>
      <c r="D4369">
        <f>_xlfn.XLOOKUP(C4369,kamus!$B$2:$B$87,kamus!$J$2:$J$87,"dihapus",0,1)</f>
        <v>1</v>
      </c>
      <c r="E4369">
        <f t="shared" si="480"/>
        <v>0</v>
      </c>
      <c r="F4369" s="14">
        <v>43891</v>
      </c>
      <c r="G4369" s="1">
        <f t="shared" si="481"/>
        <v>3</v>
      </c>
      <c r="H4369" s="1">
        <f t="shared" si="482"/>
        <v>2020</v>
      </c>
      <c r="I4369">
        <v>1</v>
      </c>
      <c r="J4369">
        <v>0</v>
      </c>
      <c r="K4369">
        <f t="shared" si="476"/>
        <v>1</v>
      </c>
      <c r="L4369">
        <v>18667</v>
      </c>
      <c r="M4369" s="6">
        <f t="shared" si="477"/>
        <v>5.3570471955857926</v>
      </c>
      <c r="N4369" s="6">
        <f t="shared" si="478"/>
        <v>0</v>
      </c>
      <c r="O4369" s="6">
        <f t="shared" si="479"/>
        <v>5.3570471955857926</v>
      </c>
      <c r="Q4369">
        <f>_xlfn.XLOOKUP(C4369&amp;G4369&amp;H4369,covid!$E$2:$E$2184,covid!$D$2:$D$2184,0,0,1)</f>
        <v>0</v>
      </c>
    </row>
    <row r="4370" spans="1:17" x14ac:dyDescent="0.3">
      <c r="A4370">
        <f>_xlfn.XLOOKUP(C4370,kamus!$B$2:$B$87,kamus!$A$2:$A$87,0,0,1)</f>
        <v>20</v>
      </c>
      <c r="B4370" t="str">
        <f>_xlfn.XLOOKUP(C4370,kamus!$B$2:$B$87,kamus!$D$2:$D$87,"dihapus",0,1)</f>
        <v>Godean 1</v>
      </c>
      <c r="C4370" t="s">
        <v>247</v>
      </c>
      <c r="D4370">
        <f>_xlfn.XLOOKUP(C4370,kamus!$B$2:$B$87,kamus!$J$2:$J$87,"dihapus",0,1)</f>
        <v>1</v>
      </c>
      <c r="E4370">
        <f t="shared" si="480"/>
        <v>0</v>
      </c>
      <c r="F4370" s="14">
        <v>43891</v>
      </c>
      <c r="G4370" s="1">
        <f t="shared" si="481"/>
        <v>3</v>
      </c>
      <c r="H4370" s="1">
        <f t="shared" si="482"/>
        <v>2020</v>
      </c>
      <c r="I4370">
        <v>1</v>
      </c>
      <c r="J4370">
        <v>0</v>
      </c>
      <c r="K4370">
        <f t="shared" si="476"/>
        <v>1</v>
      </c>
      <c r="L4370">
        <v>9743</v>
      </c>
      <c r="M4370" s="6">
        <f t="shared" si="477"/>
        <v>10.263779123473263</v>
      </c>
      <c r="N4370" s="6">
        <f t="shared" si="478"/>
        <v>0</v>
      </c>
      <c r="O4370" s="6">
        <f t="shared" si="479"/>
        <v>10.263779123473263</v>
      </c>
      <c r="Q4370">
        <f>_xlfn.XLOOKUP(C4370&amp;G4370&amp;H4370,covid!$E$2:$E$2184,covid!$D$2:$D$2184,0,0,1)</f>
        <v>0</v>
      </c>
    </row>
    <row r="4371" spans="1:17" x14ac:dyDescent="0.3">
      <c r="A4371">
        <f>_xlfn.XLOOKUP(C4371,kamus!$B$2:$B$87,kamus!$A$2:$A$87,0,0,1)</f>
        <v>21</v>
      </c>
      <c r="B4371" t="str">
        <f>_xlfn.XLOOKUP(C4371,kamus!$B$2:$B$87,kamus!$D$2:$D$87,"dihapus",0,1)</f>
        <v>Godean 1</v>
      </c>
      <c r="C4371" t="s">
        <v>250</v>
      </c>
      <c r="D4371">
        <f>_xlfn.XLOOKUP(C4371,kamus!$B$2:$B$87,kamus!$J$2:$J$87,"dihapus",0,1)</f>
        <v>1</v>
      </c>
      <c r="E4371">
        <f t="shared" si="480"/>
        <v>0</v>
      </c>
      <c r="F4371" s="14">
        <v>43891</v>
      </c>
      <c r="G4371" s="1">
        <f t="shared" si="481"/>
        <v>3</v>
      </c>
      <c r="H4371" s="1">
        <f t="shared" si="482"/>
        <v>2020</v>
      </c>
      <c r="I4371">
        <v>3</v>
      </c>
      <c r="J4371">
        <v>0</v>
      </c>
      <c r="K4371">
        <f t="shared" si="476"/>
        <v>3</v>
      </c>
      <c r="L4371">
        <v>10269</v>
      </c>
      <c r="M4371" s="6">
        <f t="shared" si="477"/>
        <v>29.214139643587494</v>
      </c>
      <c r="N4371" s="6">
        <f t="shared" si="478"/>
        <v>0</v>
      </c>
      <c r="O4371" s="6">
        <f t="shared" si="479"/>
        <v>29.214139643587494</v>
      </c>
      <c r="Q4371">
        <f>_xlfn.XLOOKUP(C4371&amp;G4371&amp;H4371,covid!$E$2:$E$2184,covid!$D$2:$D$2184,0,0,1)</f>
        <v>0</v>
      </c>
    </row>
    <row r="4372" spans="1:17" x14ac:dyDescent="0.3">
      <c r="A4372">
        <f>_xlfn.XLOOKUP(C4372,kamus!$B$2:$B$87,kamus!$A$2:$A$87,0,0,1)</f>
        <v>19</v>
      </c>
      <c r="B4372" t="str">
        <f>_xlfn.XLOOKUP(C4372,kamus!$B$2:$B$87,kamus!$D$2:$D$87,"dihapus",0,1)</f>
        <v>Godean 1</v>
      </c>
      <c r="C4372" t="s">
        <v>251</v>
      </c>
      <c r="D4372">
        <f>_xlfn.XLOOKUP(C4372,kamus!$B$2:$B$87,kamus!$J$2:$J$87,"dihapus",0,1)</f>
        <v>1</v>
      </c>
      <c r="E4372">
        <f t="shared" si="480"/>
        <v>0</v>
      </c>
      <c r="F4372" s="14">
        <v>43891</v>
      </c>
      <c r="G4372" s="1">
        <f t="shared" si="481"/>
        <v>3</v>
      </c>
      <c r="H4372" s="1">
        <f t="shared" si="482"/>
        <v>2020</v>
      </c>
      <c r="I4372">
        <v>2</v>
      </c>
      <c r="J4372">
        <v>0</v>
      </c>
      <c r="K4372">
        <f t="shared" si="476"/>
        <v>2</v>
      </c>
      <c r="L4372">
        <v>9159</v>
      </c>
      <c r="M4372" s="6">
        <f t="shared" si="477"/>
        <v>21.836445026749647</v>
      </c>
      <c r="N4372" s="6">
        <f t="shared" si="478"/>
        <v>0</v>
      </c>
      <c r="O4372" s="6">
        <f t="shared" si="479"/>
        <v>21.836445026749647</v>
      </c>
      <c r="Q4372">
        <f>_xlfn.XLOOKUP(C4372&amp;G4372&amp;H4372,covid!$E$2:$E$2184,covid!$D$2:$D$2184,0,0,1)</f>
        <v>0</v>
      </c>
    </row>
    <row r="4373" spans="1:17" x14ac:dyDescent="0.3">
      <c r="A4373">
        <f>_xlfn.XLOOKUP(C4373,kamus!$B$2:$B$87,kamus!$A$2:$A$87,0,0,1)</f>
        <v>18</v>
      </c>
      <c r="B4373" t="str">
        <f>_xlfn.XLOOKUP(C4373,kamus!$B$2:$B$87,kamus!$D$2:$D$87,"dihapus",0,1)</f>
        <v>Godean 1</v>
      </c>
      <c r="C4373" t="s">
        <v>252</v>
      </c>
      <c r="D4373">
        <f>_xlfn.XLOOKUP(C4373,kamus!$B$2:$B$87,kamus!$J$2:$J$87,"dihapus",0,1)</f>
        <v>0</v>
      </c>
      <c r="E4373">
        <f t="shared" si="480"/>
        <v>0</v>
      </c>
      <c r="F4373" s="14">
        <v>43891</v>
      </c>
      <c r="G4373" s="1">
        <f t="shared" si="481"/>
        <v>3</v>
      </c>
      <c r="H4373" s="1">
        <f t="shared" si="482"/>
        <v>2020</v>
      </c>
      <c r="I4373">
        <v>4</v>
      </c>
      <c r="J4373">
        <v>0</v>
      </c>
      <c r="K4373">
        <f t="shared" si="476"/>
        <v>4</v>
      </c>
      <c r="L4373">
        <v>6607</v>
      </c>
      <c r="M4373" s="6">
        <f t="shared" si="477"/>
        <v>60.541849553503859</v>
      </c>
      <c r="N4373" s="6">
        <f t="shared" si="478"/>
        <v>0</v>
      </c>
      <c r="O4373" s="6">
        <f t="shared" si="479"/>
        <v>60.541849553503859</v>
      </c>
      <c r="Q4373">
        <f>_xlfn.XLOOKUP(C4373&amp;G4373&amp;H4373,covid!$E$2:$E$2184,covid!$D$2:$D$2184,0,0,1)</f>
        <v>0</v>
      </c>
    </row>
    <row r="4374" spans="1:17" x14ac:dyDescent="0.3">
      <c r="A4374">
        <f>_xlfn.XLOOKUP(C4374,kamus!$B$2:$B$87,kamus!$A$2:$A$87,0,0,1)</f>
        <v>23</v>
      </c>
      <c r="B4374" t="str">
        <f>_xlfn.XLOOKUP(C4374,kamus!$B$2:$B$87,kamus!$D$2:$D$87,"dihapus",0,1)</f>
        <v>Godean 2</v>
      </c>
      <c r="C4374" t="s">
        <v>248</v>
      </c>
      <c r="D4374">
        <f>_xlfn.XLOOKUP(C4374,kamus!$B$2:$B$87,kamus!$J$2:$J$87,"dihapus",0,1)</f>
        <v>1</v>
      </c>
      <c r="E4374">
        <f t="shared" si="480"/>
        <v>0</v>
      </c>
      <c r="F4374" s="14">
        <v>43891</v>
      </c>
      <c r="G4374" s="1">
        <f t="shared" si="481"/>
        <v>3</v>
      </c>
      <c r="H4374" s="1">
        <f t="shared" si="482"/>
        <v>2020</v>
      </c>
      <c r="I4374">
        <v>7</v>
      </c>
      <c r="J4374">
        <v>0</v>
      </c>
      <c r="K4374">
        <f t="shared" si="476"/>
        <v>7</v>
      </c>
      <c r="L4374">
        <v>17439</v>
      </c>
      <c r="M4374" s="6">
        <f t="shared" si="477"/>
        <v>40.139916279603192</v>
      </c>
      <c r="N4374" s="6">
        <f t="shared" si="478"/>
        <v>0</v>
      </c>
      <c r="O4374" s="6">
        <f t="shared" si="479"/>
        <v>40.139916279603192</v>
      </c>
      <c r="Q4374">
        <f>_xlfn.XLOOKUP(C4374&amp;G4374&amp;H4374,covid!$E$2:$E$2184,covid!$D$2:$D$2184,0,0,1)</f>
        <v>0</v>
      </c>
    </row>
    <row r="4375" spans="1:17" x14ac:dyDescent="0.3">
      <c r="A4375">
        <f>_xlfn.XLOOKUP(C4375,kamus!$B$2:$B$87,kamus!$A$2:$A$87,0,0,1)</f>
        <v>22</v>
      </c>
      <c r="B4375" t="str">
        <f>_xlfn.XLOOKUP(C4375,kamus!$B$2:$B$87,kamus!$D$2:$D$87,"dihapus",0,1)</f>
        <v>Godean 2</v>
      </c>
      <c r="C4375" t="s">
        <v>249</v>
      </c>
      <c r="D4375">
        <f>_xlfn.XLOOKUP(C4375,kamus!$B$2:$B$87,kamus!$J$2:$J$87,"dihapus",0,1)</f>
        <v>1</v>
      </c>
      <c r="E4375">
        <f t="shared" si="480"/>
        <v>0</v>
      </c>
      <c r="F4375" s="14">
        <v>43891</v>
      </c>
      <c r="G4375" s="1">
        <f t="shared" si="481"/>
        <v>3</v>
      </c>
      <c r="H4375" s="1">
        <f t="shared" si="482"/>
        <v>2020</v>
      </c>
      <c r="I4375">
        <v>0</v>
      </c>
      <c r="J4375">
        <v>0</v>
      </c>
      <c r="K4375">
        <f t="shared" si="476"/>
        <v>0</v>
      </c>
      <c r="L4375">
        <v>12380</v>
      </c>
      <c r="M4375" s="6">
        <f t="shared" si="477"/>
        <v>0</v>
      </c>
      <c r="N4375" s="6">
        <f t="shared" si="478"/>
        <v>0</v>
      </c>
      <c r="O4375" s="6">
        <f t="shared" si="479"/>
        <v>0</v>
      </c>
      <c r="Q4375">
        <f>_xlfn.XLOOKUP(C4375&amp;G4375&amp;H4375,covid!$E$2:$E$2184,covid!$D$2:$D$2184,0,0,1)</f>
        <v>0</v>
      </c>
    </row>
    <row r="4376" spans="1:17" x14ac:dyDescent="0.3">
      <c r="A4376">
        <f>_xlfn.XLOOKUP(C4376,kamus!$B$2:$B$87,kamus!$A$2:$A$87,0,0,1)</f>
        <v>24</v>
      </c>
      <c r="B4376" t="str">
        <f>_xlfn.XLOOKUP(C4376,kamus!$B$2:$B$87,kamus!$D$2:$D$87,"dihapus",0,1)</f>
        <v>Godean 2</v>
      </c>
      <c r="C4376" t="s">
        <v>253</v>
      </c>
      <c r="D4376">
        <f>_xlfn.XLOOKUP(C4376,kamus!$B$2:$B$87,kamus!$J$2:$J$87,"dihapus",0,1)</f>
        <v>0</v>
      </c>
      <c r="E4376">
        <f t="shared" si="480"/>
        <v>0</v>
      </c>
      <c r="F4376" s="14">
        <v>43891</v>
      </c>
      <c r="G4376" s="1">
        <f t="shared" si="481"/>
        <v>3</v>
      </c>
      <c r="H4376" s="1">
        <f t="shared" si="482"/>
        <v>2020</v>
      </c>
      <c r="I4376">
        <v>0</v>
      </c>
      <c r="J4376">
        <v>0</v>
      </c>
      <c r="K4376">
        <f t="shared" si="476"/>
        <v>0</v>
      </c>
      <c r="L4376">
        <v>7087</v>
      </c>
      <c r="M4376" s="6">
        <f t="shared" si="477"/>
        <v>0</v>
      </c>
      <c r="N4376" s="6">
        <f t="shared" si="478"/>
        <v>0</v>
      </c>
      <c r="O4376" s="6">
        <f t="shared" si="479"/>
        <v>0</v>
      </c>
      <c r="Q4376">
        <f>_xlfn.XLOOKUP(C4376&amp;G4376&amp;H4376,covid!$E$2:$E$2184,covid!$D$2:$D$2184,0,0,1)</f>
        <v>0</v>
      </c>
    </row>
    <row r="4377" spans="1:17" x14ac:dyDescent="0.3">
      <c r="A4377">
        <f>_xlfn.XLOOKUP(C4377,kamus!$B$2:$B$87,kamus!$A$2:$A$87,0,0,1)</f>
        <v>27</v>
      </c>
      <c r="B4377" t="str">
        <f>_xlfn.XLOOKUP(C4377,kamus!$B$2:$B$87,kamus!$D$2:$D$87,"dihapus",0,1)</f>
        <v>Kalasan</v>
      </c>
      <c r="C4377" t="s">
        <v>235</v>
      </c>
      <c r="D4377">
        <f>_xlfn.XLOOKUP(C4377,kamus!$B$2:$B$87,kamus!$J$2:$J$87,"dihapus",0,1)</f>
        <v>1</v>
      </c>
      <c r="E4377">
        <f t="shared" si="480"/>
        <v>0</v>
      </c>
      <c r="F4377" s="14">
        <v>43891</v>
      </c>
      <c r="G4377" s="1">
        <f t="shared" si="481"/>
        <v>3</v>
      </c>
      <c r="H4377" s="1">
        <f t="shared" si="482"/>
        <v>2020</v>
      </c>
      <c r="I4377">
        <v>1</v>
      </c>
      <c r="J4377">
        <v>16</v>
      </c>
      <c r="K4377">
        <f t="shared" si="476"/>
        <v>17</v>
      </c>
      <c r="L4377">
        <v>38337</v>
      </c>
      <c r="M4377" s="6">
        <f t="shared" si="477"/>
        <v>2.6084461486292616</v>
      </c>
      <c r="N4377" s="6">
        <f t="shared" si="478"/>
        <v>41.735138378068186</v>
      </c>
      <c r="O4377" s="6">
        <f t="shared" si="479"/>
        <v>44.343584526697448</v>
      </c>
      <c r="Q4377">
        <f>_xlfn.XLOOKUP(C4377&amp;G4377&amp;H4377,covid!$E$2:$E$2184,covid!$D$2:$D$2184,0,0,1)</f>
        <v>1</v>
      </c>
    </row>
    <row r="4378" spans="1:17" x14ac:dyDescent="0.3">
      <c r="A4378">
        <f>_xlfn.XLOOKUP(C4378,kamus!$B$2:$B$87,kamus!$A$2:$A$87,0,0,1)</f>
        <v>28</v>
      </c>
      <c r="B4378" t="str">
        <f>_xlfn.XLOOKUP(C4378,kamus!$B$2:$B$87,kamus!$D$2:$D$87,"dihapus",0,1)</f>
        <v>Kalasan</v>
      </c>
      <c r="C4378" t="s">
        <v>239</v>
      </c>
      <c r="D4378">
        <f>_xlfn.XLOOKUP(C4378,kamus!$B$2:$B$87,kamus!$J$2:$J$87,"dihapus",0,1)</f>
        <v>0</v>
      </c>
      <c r="E4378">
        <f t="shared" si="480"/>
        <v>0</v>
      </c>
      <c r="F4378" s="14">
        <v>43891</v>
      </c>
      <c r="G4378" s="1">
        <f t="shared" si="481"/>
        <v>3</v>
      </c>
      <c r="H4378" s="1">
        <f t="shared" si="482"/>
        <v>2020</v>
      </c>
      <c r="I4378">
        <v>0</v>
      </c>
      <c r="J4378">
        <v>4</v>
      </c>
      <c r="K4378">
        <f t="shared" si="476"/>
        <v>4</v>
      </c>
      <c r="L4378">
        <v>13744</v>
      </c>
      <c r="M4378" s="6">
        <f t="shared" si="477"/>
        <v>0</v>
      </c>
      <c r="N4378" s="6">
        <f t="shared" si="478"/>
        <v>29.103608847497089</v>
      </c>
      <c r="O4378" s="6">
        <f t="shared" si="479"/>
        <v>29.103608847497089</v>
      </c>
      <c r="Q4378">
        <f>_xlfn.XLOOKUP(C4378&amp;G4378&amp;H4378,covid!$E$2:$E$2184,covid!$D$2:$D$2184,0,0,1)</f>
        <v>0</v>
      </c>
    </row>
    <row r="4379" spans="1:17" x14ac:dyDescent="0.3">
      <c r="A4379">
        <f>_xlfn.XLOOKUP(C4379,kamus!$B$2:$B$87,kamus!$A$2:$A$87,0,0,1)</f>
        <v>25</v>
      </c>
      <c r="B4379" t="str">
        <f>_xlfn.XLOOKUP(C4379,kamus!$B$2:$B$87,kamus!$D$2:$D$87,"dihapus",0,1)</f>
        <v>Kalasan</v>
      </c>
      <c r="C4379" t="s">
        <v>265</v>
      </c>
      <c r="D4379">
        <f>_xlfn.XLOOKUP(C4379,kamus!$B$2:$B$87,kamus!$J$2:$J$87,"dihapus",0,1)</f>
        <v>1</v>
      </c>
      <c r="E4379">
        <f t="shared" si="480"/>
        <v>0</v>
      </c>
      <c r="F4379" s="14">
        <v>43891</v>
      </c>
      <c r="G4379" s="1">
        <f t="shared" si="481"/>
        <v>3</v>
      </c>
      <c r="H4379" s="1">
        <f t="shared" si="482"/>
        <v>2020</v>
      </c>
      <c r="I4379">
        <v>0</v>
      </c>
      <c r="J4379">
        <v>2</v>
      </c>
      <c r="K4379">
        <f t="shared" si="476"/>
        <v>2</v>
      </c>
      <c r="L4379">
        <v>17169</v>
      </c>
      <c r="M4379" s="6">
        <f t="shared" si="477"/>
        <v>0</v>
      </c>
      <c r="N4379" s="6">
        <f t="shared" si="478"/>
        <v>11.648902090977925</v>
      </c>
      <c r="O4379" s="6">
        <f t="shared" si="479"/>
        <v>11.648902090977925</v>
      </c>
      <c r="Q4379">
        <f>_xlfn.XLOOKUP(C4379&amp;G4379&amp;H4379,covid!$E$2:$E$2184,covid!$D$2:$D$2184,0,0,1)</f>
        <v>0</v>
      </c>
    </row>
    <row r="4380" spans="1:17" x14ac:dyDescent="0.3">
      <c r="A4380">
        <f>_xlfn.XLOOKUP(C4380,kamus!$B$2:$B$87,kamus!$A$2:$A$87,0,0,1)</f>
        <v>26</v>
      </c>
      <c r="B4380" t="str">
        <f>_xlfn.XLOOKUP(C4380,kamus!$B$2:$B$87,kamus!$D$2:$D$87,"dihapus",0,1)</f>
        <v>Kalasan</v>
      </c>
      <c r="C4380" t="s">
        <v>269</v>
      </c>
      <c r="D4380">
        <f>_xlfn.XLOOKUP(C4380,kamus!$B$2:$B$87,kamus!$J$2:$J$87,"dihapus",0,1)</f>
        <v>1</v>
      </c>
      <c r="E4380">
        <f t="shared" si="480"/>
        <v>0</v>
      </c>
      <c r="F4380" s="14">
        <v>43891</v>
      </c>
      <c r="G4380" s="1">
        <f t="shared" si="481"/>
        <v>3</v>
      </c>
      <c r="H4380" s="1">
        <f t="shared" si="482"/>
        <v>2020</v>
      </c>
      <c r="I4380">
        <v>2</v>
      </c>
      <c r="J4380">
        <v>4</v>
      </c>
      <c r="K4380">
        <f t="shared" si="476"/>
        <v>6</v>
      </c>
      <c r="L4380">
        <v>18588</v>
      </c>
      <c r="M4380" s="6">
        <f t="shared" si="477"/>
        <v>10.759629868732516</v>
      </c>
      <c r="N4380" s="6">
        <f t="shared" si="478"/>
        <v>21.519259737465031</v>
      </c>
      <c r="O4380" s="6">
        <f t="shared" si="479"/>
        <v>32.278889606197545</v>
      </c>
      <c r="Q4380">
        <f>_xlfn.XLOOKUP(C4380&amp;G4380&amp;H4380,covid!$E$2:$E$2184,covid!$D$2:$D$2184,0,0,1)</f>
        <v>0</v>
      </c>
    </row>
    <row r="4381" spans="1:17" x14ac:dyDescent="0.3">
      <c r="A4381">
        <f>_xlfn.XLOOKUP(C4381,kamus!$B$2:$B$87,kamus!$A$2:$A$87,0,0,1)</f>
        <v>33</v>
      </c>
      <c r="B4381" t="str">
        <f>_xlfn.XLOOKUP(C4381,kamus!$B$2:$B$87,kamus!$D$2:$D$87,"dihapus",0,1)</f>
        <v>Minggir</v>
      </c>
      <c r="C4381" t="s">
        <v>241</v>
      </c>
      <c r="D4381">
        <f>_xlfn.XLOOKUP(C4381,kamus!$B$2:$B$87,kamus!$J$2:$J$87,"dihapus",0,1)</f>
        <v>0</v>
      </c>
      <c r="E4381">
        <f t="shared" si="480"/>
        <v>0</v>
      </c>
      <c r="F4381" s="14">
        <v>43891</v>
      </c>
      <c r="G4381" s="1">
        <f t="shared" si="481"/>
        <v>3</v>
      </c>
      <c r="H4381" s="1">
        <f t="shared" si="482"/>
        <v>2020</v>
      </c>
      <c r="I4381">
        <v>0</v>
      </c>
      <c r="J4381">
        <v>0</v>
      </c>
      <c r="K4381">
        <f t="shared" si="476"/>
        <v>0</v>
      </c>
      <c r="L4381">
        <v>8300</v>
      </c>
      <c r="M4381" s="6">
        <f t="shared" si="477"/>
        <v>0</v>
      </c>
      <c r="N4381" s="6">
        <f t="shared" si="478"/>
        <v>0</v>
      </c>
      <c r="O4381" s="6">
        <f t="shared" si="479"/>
        <v>0</v>
      </c>
      <c r="Q4381">
        <f>_xlfn.XLOOKUP(C4381&amp;G4381&amp;H4381,covid!$E$2:$E$2184,covid!$D$2:$D$2184,0,0,1)</f>
        <v>0</v>
      </c>
    </row>
    <row r="4382" spans="1:17" x14ac:dyDescent="0.3">
      <c r="A4382">
        <f>_xlfn.XLOOKUP(C4382,kamus!$B$2:$B$87,kamus!$A$2:$A$87,0,0,1)</f>
        <v>31</v>
      </c>
      <c r="B4382" t="str">
        <f>_xlfn.XLOOKUP(C4382,kamus!$B$2:$B$87,kamus!$D$2:$D$87,"dihapus",0,1)</f>
        <v>Minggir</v>
      </c>
      <c r="C4382" t="s">
        <v>242</v>
      </c>
      <c r="D4382">
        <f>_xlfn.XLOOKUP(C4382,kamus!$B$2:$B$87,kamus!$J$2:$J$87,"dihapus",0,1)</f>
        <v>0</v>
      </c>
      <c r="E4382">
        <f t="shared" si="480"/>
        <v>0</v>
      </c>
      <c r="F4382" s="14">
        <v>43891</v>
      </c>
      <c r="G4382" s="1">
        <f t="shared" si="481"/>
        <v>3</v>
      </c>
      <c r="H4382" s="1">
        <f t="shared" si="482"/>
        <v>2020</v>
      </c>
      <c r="I4382">
        <v>0</v>
      </c>
      <c r="J4382">
        <v>0</v>
      </c>
      <c r="K4382">
        <f t="shared" si="476"/>
        <v>0</v>
      </c>
      <c r="L4382">
        <v>3637</v>
      </c>
      <c r="M4382" s="6">
        <f t="shared" si="477"/>
        <v>0</v>
      </c>
      <c r="N4382" s="6">
        <f t="shared" si="478"/>
        <v>0</v>
      </c>
      <c r="O4382" s="6">
        <f t="shared" si="479"/>
        <v>0</v>
      </c>
      <c r="Q4382">
        <f>_xlfn.XLOOKUP(C4382&amp;G4382&amp;H4382,covid!$E$2:$E$2184,covid!$D$2:$D$2184,0,0,1)</f>
        <v>0</v>
      </c>
    </row>
    <row r="4383" spans="1:17" x14ac:dyDescent="0.3">
      <c r="A4383">
        <f>_xlfn.XLOOKUP(C4383,kamus!$B$2:$B$87,kamus!$A$2:$A$87,0,0,1)</f>
        <v>32</v>
      </c>
      <c r="B4383" t="str">
        <f>_xlfn.XLOOKUP(C4383,kamus!$B$2:$B$87,kamus!$D$2:$D$87,"dihapus",0,1)</f>
        <v>Minggir</v>
      </c>
      <c r="C4383" t="s">
        <v>243</v>
      </c>
      <c r="D4383">
        <f>_xlfn.XLOOKUP(C4383,kamus!$B$2:$B$87,kamus!$J$2:$J$87,"dihapus",0,1)</f>
        <v>0</v>
      </c>
      <c r="E4383">
        <f t="shared" si="480"/>
        <v>0</v>
      </c>
      <c r="F4383" s="14">
        <v>43891</v>
      </c>
      <c r="G4383" s="1">
        <f t="shared" si="481"/>
        <v>3</v>
      </c>
      <c r="H4383" s="1">
        <f t="shared" si="482"/>
        <v>2020</v>
      </c>
      <c r="I4383">
        <v>1</v>
      </c>
      <c r="J4383">
        <v>0</v>
      </c>
      <c r="K4383">
        <f t="shared" si="476"/>
        <v>1</v>
      </c>
      <c r="L4383">
        <v>7033</v>
      </c>
      <c r="M4383" s="6">
        <f t="shared" si="477"/>
        <v>14.218683349921799</v>
      </c>
      <c r="N4383" s="6">
        <f t="shared" si="478"/>
        <v>0</v>
      </c>
      <c r="O4383" s="6">
        <f t="shared" si="479"/>
        <v>14.218683349921799</v>
      </c>
      <c r="Q4383">
        <f>_xlfn.XLOOKUP(C4383&amp;G4383&amp;H4383,covid!$E$2:$E$2184,covid!$D$2:$D$2184,0,0,1)</f>
        <v>0</v>
      </c>
    </row>
    <row r="4384" spans="1:17" x14ac:dyDescent="0.3">
      <c r="A4384">
        <f>_xlfn.XLOOKUP(C4384,kamus!$B$2:$B$87,kamus!$A$2:$A$87,0,0,1)</f>
        <v>30</v>
      </c>
      <c r="B4384" t="str">
        <f>_xlfn.XLOOKUP(C4384,kamus!$B$2:$B$87,kamus!$D$2:$D$87,"dihapus",0,1)</f>
        <v>Minggir</v>
      </c>
      <c r="C4384" t="s">
        <v>244</v>
      </c>
      <c r="D4384">
        <f>_xlfn.XLOOKUP(C4384,kamus!$B$2:$B$87,kamus!$J$2:$J$87,"dihapus",0,1)</f>
        <v>0</v>
      </c>
      <c r="E4384">
        <f t="shared" si="480"/>
        <v>0</v>
      </c>
      <c r="F4384" s="14">
        <v>43891</v>
      </c>
      <c r="G4384" s="1">
        <f t="shared" si="481"/>
        <v>3</v>
      </c>
      <c r="H4384" s="1">
        <f t="shared" si="482"/>
        <v>2020</v>
      </c>
      <c r="I4384">
        <v>0</v>
      </c>
      <c r="J4384">
        <v>0</v>
      </c>
      <c r="K4384">
        <f t="shared" si="476"/>
        <v>0</v>
      </c>
      <c r="L4384">
        <v>8777</v>
      </c>
      <c r="M4384" s="6">
        <f t="shared" si="477"/>
        <v>0</v>
      </c>
      <c r="N4384" s="6">
        <f t="shared" si="478"/>
        <v>0</v>
      </c>
      <c r="O4384" s="6">
        <f t="shared" si="479"/>
        <v>0</v>
      </c>
      <c r="Q4384">
        <f>_xlfn.XLOOKUP(C4384&amp;G4384&amp;H4384,covid!$E$2:$E$2184,covid!$D$2:$D$2184,0,0,1)</f>
        <v>0</v>
      </c>
    </row>
    <row r="4385" spans="1:17" x14ac:dyDescent="0.3">
      <c r="A4385">
        <f>_xlfn.XLOOKUP(C4385,kamus!$B$2:$B$87,kamus!$A$2:$A$87,0,0,1)</f>
        <v>29</v>
      </c>
      <c r="B4385" t="str">
        <f>_xlfn.XLOOKUP(C4385,kamus!$B$2:$B$87,kamus!$D$2:$D$87,"dihapus",0,1)</f>
        <v>Minggir</v>
      </c>
      <c r="C4385" t="s">
        <v>245</v>
      </c>
      <c r="D4385">
        <f>_xlfn.XLOOKUP(C4385,kamus!$B$2:$B$87,kamus!$J$2:$J$87,"dihapus",0,1)</f>
        <v>0</v>
      </c>
      <c r="E4385">
        <f t="shared" si="480"/>
        <v>0</v>
      </c>
      <c r="F4385" s="14">
        <v>43891</v>
      </c>
      <c r="G4385" s="1">
        <f t="shared" si="481"/>
        <v>3</v>
      </c>
      <c r="H4385" s="1">
        <f t="shared" si="482"/>
        <v>2020</v>
      </c>
      <c r="I4385">
        <v>0</v>
      </c>
      <c r="J4385">
        <v>0</v>
      </c>
      <c r="K4385">
        <f t="shared" si="476"/>
        <v>0</v>
      </c>
      <c r="L4385">
        <v>5165</v>
      </c>
      <c r="M4385" s="6">
        <f t="shared" si="477"/>
        <v>0</v>
      </c>
      <c r="N4385" s="6">
        <f t="shared" si="478"/>
        <v>0</v>
      </c>
      <c r="O4385" s="6">
        <f t="shared" si="479"/>
        <v>0</v>
      </c>
      <c r="Q4385">
        <f>_xlfn.XLOOKUP(C4385&amp;G4385&amp;H4385,covid!$E$2:$E$2184,covid!$D$2:$D$2184,0,0,1)</f>
        <v>0</v>
      </c>
    </row>
    <row r="4386" spans="1:17" x14ac:dyDescent="0.3">
      <c r="A4386">
        <f>_xlfn.XLOOKUP(C4386,kamus!$B$2:$B$87,kamus!$A$2:$A$87,0,0,1)</f>
        <v>35</v>
      </c>
      <c r="B4386" t="str">
        <f>_xlfn.XLOOKUP(C4386,kamus!$B$2:$B$87,kamus!$D$2:$D$87,"dihapus",0,1)</f>
        <v>Mlati 1</v>
      </c>
      <c r="C4386" t="s">
        <v>240</v>
      </c>
      <c r="D4386">
        <f>_xlfn.XLOOKUP(C4386,kamus!$B$2:$B$87,kamus!$J$2:$J$87,"dihapus",0,1)</f>
        <v>1</v>
      </c>
      <c r="E4386">
        <f t="shared" si="480"/>
        <v>0</v>
      </c>
      <c r="F4386" s="14">
        <v>43891</v>
      </c>
      <c r="G4386" s="1">
        <f t="shared" si="481"/>
        <v>3</v>
      </c>
      <c r="H4386" s="1">
        <f t="shared" si="482"/>
        <v>2020</v>
      </c>
      <c r="I4386">
        <v>5</v>
      </c>
      <c r="J4386">
        <v>1</v>
      </c>
      <c r="K4386">
        <f t="shared" si="476"/>
        <v>6</v>
      </c>
      <c r="L4386">
        <v>18886</v>
      </c>
      <c r="M4386" s="6">
        <f t="shared" si="477"/>
        <v>26.474637297469027</v>
      </c>
      <c r="N4386" s="6">
        <f t="shared" si="478"/>
        <v>5.2949274594938043</v>
      </c>
      <c r="O4386" s="6">
        <f t="shared" si="479"/>
        <v>31.769564756962829</v>
      </c>
      <c r="Q4386">
        <f>_xlfn.XLOOKUP(C4386&amp;G4386&amp;H4386,covid!$E$2:$E$2184,covid!$D$2:$D$2184,0,0,1)</f>
        <v>0</v>
      </c>
    </row>
    <row r="4387" spans="1:17" x14ac:dyDescent="0.3">
      <c r="A4387">
        <f>_xlfn.XLOOKUP(C4387,kamus!$B$2:$B$87,kamus!$A$2:$A$87,0,0,1)</f>
        <v>34</v>
      </c>
      <c r="B4387" t="str">
        <f>_xlfn.XLOOKUP(C4387,kamus!$B$2:$B$87,kamus!$D$2:$D$87,"dihapus",0,1)</f>
        <v>Mlati 1</v>
      </c>
      <c r="C4387" t="s">
        <v>254</v>
      </c>
      <c r="D4387">
        <f>_xlfn.XLOOKUP(C4387,kamus!$B$2:$B$87,kamus!$J$2:$J$87,"dihapus",0,1)</f>
        <v>1</v>
      </c>
      <c r="E4387">
        <f t="shared" si="480"/>
        <v>0</v>
      </c>
      <c r="F4387" s="14">
        <v>43891</v>
      </c>
      <c r="G4387" s="1">
        <f t="shared" si="481"/>
        <v>3</v>
      </c>
      <c r="H4387" s="1">
        <f t="shared" si="482"/>
        <v>2020</v>
      </c>
      <c r="I4387">
        <v>10</v>
      </c>
      <c r="J4387">
        <v>2</v>
      </c>
      <c r="K4387">
        <f t="shared" si="476"/>
        <v>12</v>
      </c>
      <c r="L4387">
        <v>35345</v>
      </c>
      <c r="M4387" s="6">
        <f t="shared" si="477"/>
        <v>28.292544914415053</v>
      </c>
      <c r="N4387" s="6">
        <f t="shared" si="478"/>
        <v>5.6585089828830109</v>
      </c>
      <c r="O4387" s="6">
        <f t="shared" si="479"/>
        <v>33.95105389729806</v>
      </c>
      <c r="Q4387">
        <f>_xlfn.XLOOKUP(C4387&amp;G4387&amp;H4387,covid!$E$2:$E$2184,covid!$D$2:$D$2184,0,0,1)</f>
        <v>0</v>
      </c>
    </row>
    <row r="4388" spans="1:17" x14ac:dyDescent="0.3">
      <c r="A4388">
        <f>_xlfn.XLOOKUP(C4388,kamus!$B$2:$B$87,kamus!$A$2:$A$87,0,0,1)</f>
        <v>38</v>
      </c>
      <c r="B4388" t="str">
        <f>_xlfn.XLOOKUP(C4388,kamus!$B$2:$B$87,kamus!$D$2:$D$87,"dihapus",0,1)</f>
        <v>Mlati 2</v>
      </c>
      <c r="C4388" t="s">
        <v>258</v>
      </c>
      <c r="D4388">
        <f>_xlfn.XLOOKUP(C4388,kamus!$B$2:$B$87,kamus!$J$2:$J$87,"dihapus",0,1)</f>
        <v>0</v>
      </c>
      <c r="E4388">
        <f t="shared" si="480"/>
        <v>0</v>
      </c>
      <c r="F4388" s="14">
        <v>43891</v>
      </c>
      <c r="G4388" s="1">
        <f t="shared" si="481"/>
        <v>3</v>
      </c>
      <c r="H4388" s="1">
        <f t="shared" si="482"/>
        <v>2020</v>
      </c>
      <c r="I4388">
        <v>1</v>
      </c>
      <c r="J4388">
        <v>4</v>
      </c>
      <c r="K4388">
        <f t="shared" si="476"/>
        <v>5</v>
      </c>
      <c r="L4388">
        <v>16653</v>
      </c>
      <c r="M4388" s="6">
        <f t="shared" si="477"/>
        <v>6.0049240377109232</v>
      </c>
      <c r="N4388" s="6">
        <f t="shared" si="478"/>
        <v>24.019696150843693</v>
      </c>
      <c r="O4388" s="6">
        <f t="shared" si="479"/>
        <v>30.024620188554614</v>
      </c>
      <c r="Q4388">
        <f>_xlfn.XLOOKUP(C4388&amp;G4388&amp;H4388,covid!$E$2:$E$2184,covid!$D$2:$D$2184,0,0,1)</f>
        <v>0</v>
      </c>
    </row>
    <row r="4389" spans="1:17" x14ac:dyDescent="0.3">
      <c r="A4389">
        <f>_xlfn.XLOOKUP(C4389,kamus!$B$2:$B$87,kamus!$A$2:$A$87,0,0,1)</f>
        <v>36</v>
      </c>
      <c r="B4389" t="str">
        <f>_xlfn.XLOOKUP(C4389,kamus!$B$2:$B$87,kamus!$D$2:$D$87,"dihapus",0,1)</f>
        <v>Mlati 2</v>
      </c>
      <c r="C4389" t="s">
        <v>268</v>
      </c>
      <c r="D4389">
        <f>_xlfn.XLOOKUP(C4389,kamus!$B$2:$B$87,kamus!$J$2:$J$87,"dihapus",0,1)</f>
        <v>1</v>
      </c>
      <c r="E4389">
        <f t="shared" si="480"/>
        <v>0</v>
      </c>
      <c r="F4389" s="14">
        <v>43891</v>
      </c>
      <c r="G4389" s="1">
        <f t="shared" si="481"/>
        <v>3</v>
      </c>
      <c r="H4389" s="1">
        <f t="shared" si="482"/>
        <v>2020</v>
      </c>
      <c r="I4389">
        <v>2</v>
      </c>
      <c r="J4389">
        <v>1</v>
      </c>
      <c r="K4389">
        <f t="shared" si="476"/>
        <v>3</v>
      </c>
      <c r="L4389">
        <v>11526</v>
      </c>
      <c r="M4389" s="6">
        <f t="shared" si="477"/>
        <v>17.352073572791948</v>
      </c>
      <c r="N4389" s="6">
        <f t="shared" si="478"/>
        <v>8.676036786395974</v>
      </c>
      <c r="O4389" s="6">
        <f t="shared" si="479"/>
        <v>26.028110359187924</v>
      </c>
      <c r="Q4389">
        <f>_xlfn.XLOOKUP(C4389&amp;G4389&amp;H4389,covid!$E$2:$E$2184,covid!$D$2:$D$2184,0,0,1)</f>
        <v>0</v>
      </c>
    </row>
    <row r="4390" spans="1:17" x14ac:dyDescent="0.3">
      <c r="A4390">
        <f>_xlfn.XLOOKUP(C4390,kamus!$B$2:$B$87,kamus!$A$2:$A$87,0,0,1)</f>
        <v>37</v>
      </c>
      <c r="B4390" t="str">
        <f>_xlfn.XLOOKUP(C4390,kamus!$B$2:$B$87,kamus!$D$2:$D$87,"dihapus",0,1)</f>
        <v>Mlati 2</v>
      </c>
      <c r="C4390" t="s">
        <v>270</v>
      </c>
      <c r="D4390">
        <f>_xlfn.XLOOKUP(C4390,kamus!$B$2:$B$87,kamus!$J$2:$J$87,"dihapus",0,1)</f>
        <v>1</v>
      </c>
      <c r="E4390">
        <f t="shared" si="480"/>
        <v>0</v>
      </c>
      <c r="F4390" s="14">
        <v>43891</v>
      </c>
      <c r="G4390" s="1">
        <f t="shared" si="481"/>
        <v>3</v>
      </c>
      <c r="H4390" s="1">
        <f t="shared" si="482"/>
        <v>2020</v>
      </c>
      <c r="I4390">
        <v>2</v>
      </c>
      <c r="J4390">
        <v>2</v>
      </c>
      <c r="K4390">
        <f t="shared" si="476"/>
        <v>4</v>
      </c>
      <c r="L4390">
        <v>13694</v>
      </c>
      <c r="M4390" s="6">
        <f t="shared" si="477"/>
        <v>14.604936468526361</v>
      </c>
      <c r="N4390" s="6">
        <f t="shared" si="478"/>
        <v>14.604936468526361</v>
      </c>
      <c r="O4390" s="6">
        <f t="shared" si="479"/>
        <v>29.209872937052722</v>
      </c>
      <c r="Q4390">
        <f>_xlfn.XLOOKUP(C4390&amp;G4390&amp;H4390,covid!$E$2:$E$2184,covid!$D$2:$D$2184,0,0,1)</f>
        <v>0</v>
      </c>
    </row>
    <row r="4391" spans="1:17" x14ac:dyDescent="0.3">
      <c r="A4391">
        <f>_xlfn.XLOOKUP(C4391,kamus!$B$2:$B$87,kamus!$A$2:$A$87,0,0,1)</f>
        <v>39</v>
      </c>
      <c r="B4391" t="str">
        <f>_xlfn.XLOOKUP(C4391,kamus!$B$2:$B$87,kamus!$D$2:$D$87,"dihapus",0,1)</f>
        <v>Moyudan</v>
      </c>
      <c r="C4391" t="s">
        <v>259</v>
      </c>
      <c r="D4391">
        <f>_xlfn.XLOOKUP(C4391,kamus!$B$2:$B$87,kamus!$J$2:$J$87,"dihapus",0,1)</f>
        <v>0</v>
      </c>
      <c r="E4391">
        <f t="shared" si="480"/>
        <v>0</v>
      </c>
      <c r="F4391" s="14">
        <v>43891</v>
      </c>
      <c r="G4391" s="1">
        <f t="shared" si="481"/>
        <v>3</v>
      </c>
      <c r="H4391" s="1">
        <f t="shared" si="482"/>
        <v>2020</v>
      </c>
      <c r="I4391">
        <v>3</v>
      </c>
      <c r="J4391">
        <v>2</v>
      </c>
      <c r="K4391">
        <f t="shared" si="476"/>
        <v>5</v>
      </c>
      <c r="L4391">
        <v>11875</v>
      </c>
      <c r="M4391" s="6">
        <f t="shared" si="477"/>
        <v>25.263157894736842</v>
      </c>
      <c r="N4391" s="6">
        <f t="shared" si="478"/>
        <v>16.842105263157894</v>
      </c>
      <c r="O4391" s="6">
        <f t="shared" si="479"/>
        <v>42.10526315789474</v>
      </c>
      <c r="Q4391">
        <f>_xlfn.XLOOKUP(C4391&amp;G4391&amp;H4391,covid!$E$2:$E$2184,covid!$D$2:$D$2184,0,0,1)</f>
        <v>0</v>
      </c>
    </row>
    <row r="4392" spans="1:17" x14ac:dyDescent="0.3">
      <c r="A4392">
        <f>_xlfn.XLOOKUP(C4392,kamus!$B$2:$B$87,kamus!$A$2:$A$87,0,0,1)</f>
        <v>42</v>
      </c>
      <c r="B4392" t="str">
        <f>_xlfn.XLOOKUP(C4392,kamus!$B$2:$B$87,kamus!$D$2:$D$87,"dihapus",0,1)</f>
        <v>Moyudan</v>
      </c>
      <c r="C4392" t="s">
        <v>260</v>
      </c>
      <c r="D4392">
        <f>_xlfn.XLOOKUP(C4392,kamus!$B$2:$B$87,kamus!$J$2:$J$87,"dihapus",0,1)</f>
        <v>0</v>
      </c>
      <c r="E4392">
        <f t="shared" si="480"/>
        <v>0</v>
      </c>
      <c r="F4392" s="14">
        <v>43891</v>
      </c>
      <c r="G4392" s="1">
        <f t="shared" si="481"/>
        <v>3</v>
      </c>
      <c r="H4392" s="1">
        <f t="shared" si="482"/>
        <v>2020</v>
      </c>
      <c r="I4392">
        <v>0</v>
      </c>
      <c r="J4392">
        <v>0</v>
      </c>
      <c r="K4392">
        <f t="shared" si="476"/>
        <v>0</v>
      </c>
      <c r="L4392">
        <v>7197</v>
      </c>
      <c r="M4392" s="6">
        <f t="shared" si="477"/>
        <v>0</v>
      </c>
      <c r="N4392" s="6">
        <f t="shared" si="478"/>
        <v>0</v>
      </c>
      <c r="O4392" s="6">
        <f t="shared" si="479"/>
        <v>0</v>
      </c>
      <c r="Q4392">
        <f>_xlfn.XLOOKUP(C4392&amp;G4392&amp;H4392,covid!$E$2:$E$2184,covid!$D$2:$D$2184,0,0,1)</f>
        <v>0</v>
      </c>
    </row>
    <row r="4393" spans="1:17" x14ac:dyDescent="0.3">
      <c r="A4393">
        <f>_xlfn.XLOOKUP(C4393,kamus!$B$2:$B$87,kamus!$A$2:$A$87,0,0,1)</f>
        <v>41</v>
      </c>
      <c r="B4393" t="str">
        <f>_xlfn.XLOOKUP(C4393,kamus!$B$2:$B$87,kamus!$D$2:$D$87,"dihapus",0,1)</f>
        <v>Moyudan</v>
      </c>
      <c r="C4393" t="s">
        <v>262</v>
      </c>
      <c r="D4393">
        <f>_xlfn.XLOOKUP(C4393,kamus!$B$2:$B$87,kamus!$J$2:$J$87,"dihapus",0,1)</f>
        <v>0</v>
      </c>
      <c r="E4393">
        <f t="shared" si="480"/>
        <v>0</v>
      </c>
      <c r="F4393" s="14">
        <v>43891</v>
      </c>
      <c r="G4393" s="1">
        <f t="shared" si="481"/>
        <v>3</v>
      </c>
      <c r="H4393" s="1">
        <f t="shared" si="482"/>
        <v>2020</v>
      </c>
      <c r="I4393">
        <v>0</v>
      </c>
      <c r="J4393">
        <v>0</v>
      </c>
      <c r="K4393">
        <f t="shared" si="476"/>
        <v>0</v>
      </c>
      <c r="L4393">
        <v>6705</v>
      </c>
      <c r="M4393" s="6">
        <f t="shared" si="477"/>
        <v>0</v>
      </c>
      <c r="N4393" s="6">
        <f t="shared" si="478"/>
        <v>0</v>
      </c>
      <c r="O4393" s="6">
        <f t="shared" si="479"/>
        <v>0</v>
      </c>
      <c r="Q4393">
        <f>_xlfn.XLOOKUP(C4393&amp;G4393&amp;H4393,covid!$E$2:$E$2184,covid!$D$2:$D$2184,0,0,1)</f>
        <v>1</v>
      </c>
    </row>
    <row r="4394" spans="1:17" x14ac:dyDescent="0.3">
      <c r="A4394">
        <f>_xlfn.XLOOKUP(C4394,kamus!$B$2:$B$87,kamus!$A$2:$A$87,0,0,1)</f>
        <v>40</v>
      </c>
      <c r="B4394" t="str">
        <f>_xlfn.XLOOKUP(C4394,kamus!$B$2:$B$87,kamus!$D$2:$D$87,"dihapus",0,1)</f>
        <v>Moyudan</v>
      </c>
      <c r="C4394" t="s">
        <v>264</v>
      </c>
      <c r="D4394">
        <f>_xlfn.XLOOKUP(C4394,kamus!$B$2:$B$87,kamus!$J$2:$J$87,"dihapus",0,1)</f>
        <v>0</v>
      </c>
      <c r="E4394">
        <f t="shared" si="480"/>
        <v>0</v>
      </c>
      <c r="F4394" s="14">
        <v>43891</v>
      </c>
      <c r="G4394" s="1">
        <f t="shared" si="481"/>
        <v>3</v>
      </c>
      <c r="H4394" s="1">
        <f t="shared" si="482"/>
        <v>2020</v>
      </c>
      <c r="I4394">
        <v>1</v>
      </c>
      <c r="J4394">
        <v>0</v>
      </c>
      <c r="K4394">
        <f t="shared" si="476"/>
        <v>1</v>
      </c>
      <c r="L4394">
        <v>8347</v>
      </c>
      <c r="M4394" s="6">
        <f t="shared" si="477"/>
        <v>11.980352222355338</v>
      </c>
      <c r="N4394" s="6">
        <f t="shared" si="478"/>
        <v>0</v>
      </c>
      <c r="O4394" s="6">
        <f t="shared" si="479"/>
        <v>11.980352222355338</v>
      </c>
      <c r="Q4394">
        <f>_xlfn.XLOOKUP(C4394&amp;G4394&amp;H4394,covid!$E$2:$E$2184,covid!$D$2:$D$2184,0,0,1)</f>
        <v>0</v>
      </c>
    </row>
    <row r="4395" spans="1:17" x14ac:dyDescent="0.3">
      <c r="A4395">
        <f>_xlfn.XLOOKUP(C4395,kamus!$B$2:$B$87,kamus!$A$2:$A$87,0,0,1)</f>
        <v>43</v>
      </c>
      <c r="B4395" t="str">
        <f>_xlfn.XLOOKUP(C4395,kamus!$B$2:$B$87,kamus!$D$2:$D$87,"dihapus",0,1)</f>
        <v>Ngaglik 1</v>
      </c>
      <c r="C4395" t="s">
        <v>228</v>
      </c>
      <c r="D4395">
        <f>_xlfn.XLOOKUP(C4395,kamus!$B$2:$B$87,kamus!$J$2:$J$87,"dihapus",0,1)</f>
        <v>1</v>
      </c>
      <c r="E4395">
        <f t="shared" si="480"/>
        <v>0</v>
      </c>
      <c r="F4395" s="14">
        <v>43891</v>
      </c>
      <c r="G4395" s="1">
        <f t="shared" si="481"/>
        <v>3</v>
      </c>
      <c r="H4395" s="1">
        <f t="shared" si="482"/>
        <v>2020</v>
      </c>
      <c r="I4395">
        <v>4</v>
      </c>
      <c r="J4395">
        <v>1</v>
      </c>
      <c r="K4395">
        <f t="shared" si="476"/>
        <v>5</v>
      </c>
      <c r="L4395">
        <v>12705</v>
      </c>
      <c r="M4395" s="6">
        <f t="shared" si="477"/>
        <v>31.483667847304211</v>
      </c>
      <c r="N4395" s="6">
        <f t="shared" si="478"/>
        <v>7.8709169618260528</v>
      </c>
      <c r="O4395" s="6">
        <f t="shared" si="479"/>
        <v>39.354584809130259</v>
      </c>
      <c r="Q4395">
        <f>_xlfn.XLOOKUP(C4395&amp;G4395&amp;H4395,covid!$E$2:$E$2184,covid!$D$2:$D$2184,0,0,1)</f>
        <v>0</v>
      </c>
    </row>
    <row r="4396" spans="1:17" x14ac:dyDescent="0.3">
      <c r="A4396">
        <f>_xlfn.XLOOKUP(C4396,kamus!$B$2:$B$87,kamus!$A$2:$A$87,0,0,1)</f>
        <v>44</v>
      </c>
      <c r="B4396" t="str">
        <f>_xlfn.XLOOKUP(C4396,kamus!$B$2:$B$87,kamus!$D$2:$D$87,"dihapus",0,1)</f>
        <v>Ngaglik 1</v>
      </c>
      <c r="C4396" t="s">
        <v>237</v>
      </c>
      <c r="D4396">
        <f>_xlfn.XLOOKUP(C4396,kamus!$B$2:$B$87,kamus!$J$2:$J$87,"dihapus",0,1)</f>
        <v>1</v>
      </c>
      <c r="E4396">
        <f t="shared" si="480"/>
        <v>0</v>
      </c>
      <c r="F4396" s="14">
        <v>43891</v>
      </c>
      <c r="G4396" s="1">
        <f t="shared" si="481"/>
        <v>3</v>
      </c>
      <c r="H4396" s="1">
        <f t="shared" si="482"/>
        <v>2020</v>
      </c>
      <c r="I4396">
        <v>5</v>
      </c>
      <c r="J4396">
        <v>3</v>
      </c>
      <c r="K4396">
        <f t="shared" si="476"/>
        <v>8</v>
      </c>
      <c r="L4396">
        <v>21934</v>
      </c>
      <c r="M4396" s="6">
        <f t="shared" si="477"/>
        <v>22.795659706391902</v>
      </c>
      <c r="N4396" s="6">
        <f t="shared" si="478"/>
        <v>13.677395823835141</v>
      </c>
      <c r="O4396" s="6">
        <f t="shared" si="479"/>
        <v>36.473055530227043</v>
      </c>
      <c r="Q4396">
        <f>_xlfn.XLOOKUP(C4396&amp;G4396&amp;H4396,covid!$E$2:$E$2184,covid!$D$2:$D$2184,0,0,1)</f>
        <v>0</v>
      </c>
    </row>
    <row r="4397" spans="1:17" x14ac:dyDescent="0.3">
      <c r="A4397">
        <f>_xlfn.XLOOKUP(C4397,kamus!$B$2:$B$87,kamus!$A$2:$A$87,0,0,1)</f>
        <v>45</v>
      </c>
      <c r="B4397" t="str">
        <f>_xlfn.XLOOKUP(C4397,kamus!$B$2:$B$87,kamus!$D$2:$D$87,"dihapus",0,1)</f>
        <v>Ngaglik 1</v>
      </c>
      <c r="C4397" t="s">
        <v>255</v>
      </c>
      <c r="D4397">
        <f>_xlfn.XLOOKUP(C4397,kamus!$B$2:$B$87,kamus!$J$2:$J$87,"dihapus",0,1)</f>
        <v>1</v>
      </c>
      <c r="E4397">
        <f t="shared" si="480"/>
        <v>0</v>
      </c>
      <c r="F4397" s="14">
        <v>43891</v>
      </c>
      <c r="G4397" s="1">
        <f t="shared" si="481"/>
        <v>3</v>
      </c>
      <c r="H4397" s="1">
        <f t="shared" si="482"/>
        <v>2020</v>
      </c>
      <c r="I4397">
        <v>1</v>
      </c>
      <c r="J4397">
        <v>0</v>
      </c>
      <c r="K4397">
        <f t="shared" si="476"/>
        <v>1</v>
      </c>
      <c r="L4397">
        <v>19793</v>
      </c>
      <c r="M4397" s="6">
        <f t="shared" si="477"/>
        <v>5.0522912140655789</v>
      </c>
      <c r="N4397" s="6">
        <f t="shared" si="478"/>
        <v>0</v>
      </c>
      <c r="O4397" s="6">
        <f t="shared" si="479"/>
        <v>5.0522912140655789</v>
      </c>
      <c r="Q4397">
        <f>_xlfn.XLOOKUP(C4397&amp;G4397&amp;H4397,covid!$E$2:$E$2184,covid!$D$2:$D$2184,0,0,1)</f>
        <v>0</v>
      </c>
    </row>
    <row r="4398" spans="1:17" x14ac:dyDescent="0.3">
      <c r="A4398">
        <f>_xlfn.XLOOKUP(C4398,kamus!$B$2:$B$87,kamus!$A$2:$A$87,0,0,1)</f>
        <v>48</v>
      </c>
      <c r="B4398" t="str">
        <f>_xlfn.XLOOKUP(C4398,kamus!$B$2:$B$87,kamus!$D$2:$D$87,"dihapus",0,1)</f>
        <v>Ngaglik 2</v>
      </c>
      <c r="C4398" t="s">
        <v>208</v>
      </c>
      <c r="D4398">
        <f>_xlfn.XLOOKUP(C4398,kamus!$B$2:$B$87,kamus!$J$2:$J$87,"dihapus",0,1)</f>
        <v>1</v>
      </c>
      <c r="E4398">
        <f t="shared" si="480"/>
        <v>0</v>
      </c>
      <c r="F4398" s="14">
        <v>43891</v>
      </c>
      <c r="G4398" s="1">
        <f t="shared" si="481"/>
        <v>3</v>
      </c>
      <c r="H4398" s="1">
        <f t="shared" si="482"/>
        <v>2020</v>
      </c>
      <c r="I4398">
        <v>0</v>
      </c>
      <c r="J4398">
        <v>0</v>
      </c>
      <c r="K4398">
        <f t="shared" si="476"/>
        <v>0</v>
      </c>
      <c r="L4398">
        <v>10447</v>
      </c>
      <c r="M4398" s="6">
        <f t="shared" si="477"/>
        <v>0</v>
      </c>
      <c r="N4398" s="6">
        <f t="shared" si="478"/>
        <v>0</v>
      </c>
      <c r="O4398" s="6">
        <f t="shared" si="479"/>
        <v>0</v>
      </c>
      <c r="Q4398">
        <f>_xlfn.XLOOKUP(C4398&amp;G4398&amp;H4398,covid!$E$2:$E$2184,covid!$D$2:$D$2184,0,0,1)</f>
        <v>0</v>
      </c>
    </row>
    <row r="4399" spans="1:17" x14ac:dyDescent="0.3">
      <c r="A4399">
        <f>_xlfn.XLOOKUP(C4399,kamus!$B$2:$B$87,kamus!$A$2:$A$87,0,0,1)</f>
        <v>47</v>
      </c>
      <c r="B4399" t="str">
        <f>_xlfn.XLOOKUP(C4399,kamus!$B$2:$B$87,kamus!$D$2:$D$87,"dihapus",0,1)</f>
        <v>Ngaglik 2</v>
      </c>
      <c r="C4399" t="s">
        <v>238</v>
      </c>
      <c r="D4399">
        <f>_xlfn.XLOOKUP(C4399,kamus!$B$2:$B$87,kamus!$J$2:$J$87,"dihapus",0,1)</f>
        <v>1</v>
      </c>
      <c r="E4399">
        <f t="shared" si="480"/>
        <v>0</v>
      </c>
      <c r="F4399" s="14">
        <v>43891</v>
      </c>
      <c r="G4399" s="1">
        <f t="shared" si="481"/>
        <v>3</v>
      </c>
      <c r="H4399" s="1">
        <f t="shared" si="482"/>
        <v>2020</v>
      </c>
      <c r="I4399">
        <v>3</v>
      </c>
      <c r="J4399">
        <v>0</v>
      </c>
      <c r="K4399">
        <f t="shared" si="476"/>
        <v>3</v>
      </c>
      <c r="L4399">
        <v>22367</v>
      </c>
      <c r="M4399" s="6">
        <f t="shared" si="477"/>
        <v>13.412616801537981</v>
      </c>
      <c r="N4399" s="6">
        <f t="shared" si="478"/>
        <v>0</v>
      </c>
      <c r="O4399" s="6">
        <f t="shared" si="479"/>
        <v>13.412616801537981</v>
      </c>
      <c r="Q4399">
        <f>_xlfn.XLOOKUP(C4399&amp;G4399&amp;H4399,covid!$E$2:$E$2184,covid!$D$2:$D$2184,0,0,1)</f>
        <v>0</v>
      </c>
    </row>
    <row r="4400" spans="1:17" x14ac:dyDescent="0.3">
      <c r="A4400">
        <f>_xlfn.XLOOKUP(C4400,kamus!$B$2:$B$87,kamus!$A$2:$A$87,0,0,1)</f>
        <v>46</v>
      </c>
      <c r="B4400" t="str">
        <f>_xlfn.XLOOKUP(C4400,kamus!$B$2:$B$87,kamus!$D$2:$D$87,"dihapus",0,1)</f>
        <v>Ngaglik 2</v>
      </c>
      <c r="C4400" t="s">
        <v>257</v>
      </c>
      <c r="D4400">
        <f>_xlfn.XLOOKUP(C4400,kamus!$B$2:$B$87,kamus!$J$2:$J$87,"dihapus",0,1)</f>
        <v>1</v>
      </c>
      <c r="E4400">
        <f t="shared" si="480"/>
        <v>0</v>
      </c>
      <c r="F4400" s="14">
        <v>43891</v>
      </c>
      <c r="G4400" s="1">
        <f t="shared" si="481"/>
        <v>3</v>
      </c>
      <c r="H4400" s="1">
        <f t="shared" si="482"/>
        <v>2020</v>
      </c>
      <c r="I4400">
        <v>3</v>
      </c>
      <c r="J4400">
        <v>0</v>
      </c>
      <c r="K4400">
        <f t="shared" si="476"/>
        <v>3</v>
      </c>
      <c r="L4400">
        <v>16910</v>
      </c>
      <c r="M4400" s="6">
        <f t="shared" si="477"/>
        <v>17.740981667652278</v>
      </c>
      <c r="N4400" s="6">
        <f t="shared" si="478"/>
        <v>0</v>
      </c>
      <c r="O4400" s="6">
        <f t="shared" si="479"/>
        <v>17.740981667652278</v>
      </c>
      <c r="Q4400">
        <f>_xlfn.XLOOKUP(C4400&amp;G4400&amp;H4400,covid!$E$2:$E$2184,covid!$D$2:$D$2184,0,0,1)</f>
        <v>1</v>
      </c>
    </row>
    <row r="4401" spans="1:17" x14ac:dyDescent="0.3">
      <c r="A4401">
        <f>_xlfn.XLOOKUP(C4401,kamus!$B$2:$B$87,kamus!$A$2:$A$87,0,0,1)</f>
        <v>50</v>
      </c>
      <c r="B4401" t="str">
        <f>_xlfn.XLOOKUP(C4401,kamus!$B$2:$B$87,kamus!$D$2:$D$87,"dihapus",0,1)</f>
        <v>Ngemplak 1</v>
      </c>
      <c r="C4401" t="s">
        <v>202</v>
      </c>
      <c r="D4401">
        <f>_xlfn.XLOOKUP(C4401,kamus!$B$2:$B$87,kamus!$J$2:$J$87,"dihapus",0,1)</f>
        <v>0</v>
      </c>
      <c r="E4401">
        <f t="shared" si="480"/>
        <v>0</v>
      </c>
      <c r="F4401" s="14">
        <v>43891</v>
      </c>
      <c r="G4401" s="1">
        <f t="shared" si="481"/>
        <v>3</v>
      </c>
      <c r="H4401" s="1">
        <f t="shared" si="482"/>
        <v>2020</v>
      </c>
      <c r="I4401">
        <v>2</v>
      </c>
      <c r="J4401">
        <v>0</v>
      </c>
      <c r="K4401">
        <f t="shared" si="476"/>
        <v>2</v>
      </c>
      <c r="L4401">
        <v>7988</v>
      </c>
      <c r="M4401" s="6">
        <f t="shared" si="477"/>
        <v>25.037556334501751</v>
      </c>
      <c r="N4401" s="6">
        <f t="shared" si="478"/>
        <v>0</v>
      </c>
      <c r="O4401" s="6">
        <f t="shared" si="479"/>
        <v>25.037556334501751</v>
      </c>
      <c r="Q4401">
        <f>_xlfn.XLOOKUP(C4401&amp;G4401&amp;H4401,covid!$E$2:$E$2184,covid!$D$2:$D$2184,0,0,1)</f>
        <v>0</v>
      </c>
    </row>
    <row r="4402" spans="1:17" x14ac:dyDescent="0.3">
      <c r="A4402">
        <f>_xlfn.XLOOKUP(C4402,kamus!$B$2:$B$87,kamus!$A$2:$A$87,0,0,1)</f>
        <v>51</v>
      </c>
      <c r="B4402" t="str">
        <f>_xlfn.XLOOKUP(C4402,kamus!$B$2:$B$87,kamus!$D$2:$D$87,"dihapus",0,1)</f>
        <v>Ngemplak 1</v>
      </c>
      <c r="C4402" t="s">
        <v>256</v>
      </c>
      <c r="D4402">
        <f>_xlfn.XLOOKUP(C4402,kamus!$B$2:$B$87,kamus!$J$2:$J$87,"dihapus",0,1)</f>
        <v>0</v>
      </c>
      <c r="E4402">
        <f t="shared" si="480"/>
        <v>0</v>
      </c>
      <c r="F4402" s="14">
        <v>43891</v>
      </c>
      <c r="G4402" s="1">
        <f t="shared" si="481"/>
        <v>3</v>
      </c>
      <c r="H4402" s="1">
        <f t="shared" si="482"/>
        <v>2020</v>
      </c>
      <c r="I4402">
        <v>0</v>
      </c>
      <c r="J4402">
        <v>0</v>
      </c>
      <c r="K4402">
        <f t="shared" si="476"/>
        <v>0</v>
      </c>
      <c r="L4402">
        <v>8208</v>
      </c>
      <c r="M4402" s="6">
        <f t="shared" si="477"/>
        <v>0</v>
      </c>
      <c r="N4402" s="6">
        <f t="shared" si="478"/>
        <v>0</v>
      </c>
      <c r="O4402" s="6">
        <f t="shared" si="479"/>
        <v>0</v>
      </c>
      <c r="Q4402">
        <f>_xlfn.XLOOKUP(C4402&amp;G4402&amp;H4402,covid!$E$2:$E$2184,covid!$D$2:$D$2184,0,0,1)</f>
        <v>0</v>
      </c>
    </row>
    <row r="4403" spans="1:17" x14ac:dyDescent="0.3">
      <c r="A4403">
        <f>_xlfn.XLOOKUP(C4403,kamus!$B$2:$B$87,kamus!$A$2:$A$87,0,0,1)</f>
        <v>49</v>
      </c>
      <c r="B4403" t="str">
        <f>_xlfn.XLOOKUP(C4403,kamus!$B$2:$B$87,kamus!$D$2:$D$87,"dihapus",0,1)</f>
        <v>Ngemplak 1</v>
      </c>
      <c r="C4403" t="s">
        <v>276</v>
      </c>
      <c r="D4403">
        <f>_xlfn.XLOOKUP(C4403,kamus!$B$2:$B$87,kamus!$J$2:$J$87,"dihapus",0,1)</f>
        <v>1</v>
      </c>
      <c r="E4403">
        <f t="shared" si="480"/>
        <v>0</v>
      </c>
      <c r="F4403" s="14">
        <v>43891</v>
      </c>
      <c r="G4403" s="1">
        <f t="shared" si="481"/>
        <v>3</v>
      </c>
      <c r="H4403" s="1">
        <f t="shared" si="482"/>
        <v>2020</v>
      </c>
      <c r="I4403">
        <v>0</v>
      </c>
      <c r="J4403">
        <v>0</v>
      </c>
      <c r="K4403">
        <f t="shared" si="476"/>
        <v>0</v>
      </c>
      <c r="L4403">
        <v>9697</v>
      </c>
      <c r="M4403" s="6">
        <f t="shared" si="477"/>
        <v>0</v>
      </c>
      <c r="N4403" s="6">
        <f t="shared" si="478"/>
        <v>0</v>
      </c>
      <c r="O4403" s="6">
        <f t="shared" si="479"/>
        <v>0</v>
      </c>
      <c r="Q4403">
        <f>_xlfn.XLOOKUP(C4403&amp;G4403&amp;H4403,covid!$E$2:$E$2184,covid!$D$2:$D$2184,0,0,1)</f>
        <v>0</v>
      </c>
    </row>
    <row r="4404" spans="1:17" x14ac:dyDescent="0.3">
      <c r="A4404">
        <f>_xlfn.XLOOKUP(C4404,kamus!$B$2:$B$87,kamus!$A$2:$A$87,0,0,1)</f>
        <v>52</v>
      </c>
      <c r="B4404" t="str">
        <f>_xlfn.XLOOKUP(C4404,kamus!$B$2:$B$87,kamus!$D$2:$D$87,"dihapus",0,1)</f>
        <v>Ngemplak 2</v>
      </c>
      <c r="C4404" t="s">
        <v>277</v>
      </c>
      <c r="D4404">
        <f>_xlfn.XLOOKUP(C4404,kamus!$B$2:$B$87,kamus!$J$2:$J$87,"dihapus",0,1)</f>
        <v>1</v>
      </c>
      <c r="E4404">
        <f t="shared" si="480"/>
        <v>0</v>
      </c>
      <c r="F4404" s="14">
        <v>43891</v>
      </c>
      <c r="G4404" s="1">
        <f t="shared" si="481"/>
        <v>3</v>
      </c>
      <c r="H4404" s="1">
        <f t="shared" si="482"/>
        <v>2020</v>
      </c>
      <c r="I4404">
        <v>6</v>
      </c>
      <c r="J4404">
        <v>13</v>
      </c>
      <c r="K4404">
        <f t="shared" si="476"/>
        <v>19</v>
      </c>
      <c r="L4404">
        <v>31636</v>
      </c>
      <c r="M4404" s="6">
        <f t="shared" si="477"/>
        <v>18.965735238336073</v>
      </c>
      <c r="N4404" s="6">
        <f t="shared" si="478"/>
        <v>41.092426349728157</v>
      </c>
      <c r="O4404" s="6">
        <f t="shared" si="479"/>
        <v>60.058161588064223</v>
      </c>
      <c r="Q4404">
        <f>_xlfn.XLOOKUP(C4404&amp;G4404&amp;H4404,covid!$E$2:$E$2184,covid!$D$2:$D$2184,0,0,1)</f>
        <v>0</v>
      </c>
    </row>
    <row r="4405" spans="1:17" x14ac:dyDescent="0.3">
      <c r="A4405">
        <f>_xlfn.XLOOKUP(C4405,kamus!$B$2:$B$87,kamus!$A$2:$A$87,0,0,1)</f>
        <v>53</v>
      </c>
      <c r="B4405" t="str">
        <f>_xlfn.XLOOKUP(C4405,kamus!$B$2:$B$87,kamus!$D$2:$D$87,"dihapus",0,1)</f>
        <v>Ngemplak 2</v>
      </c>
      <c r="C4405" t="s">
        <v>278</v>
      </c>
      <c r="D4405">
        <f>_xlfn.XLOOKUP(C4405,kamus!$B$2:$B$87,kamus!$J$2:$J$87,"dihapus",0,1)</f>
        <v>0</v>
      </c>
      <c r="E4405">
        <f t="shared" si="480"/>
        <v>0</v>
      </c>
      <c r="F4405" s="14">
        <v>43891</v>
      </c>
      <c r="G4405" s="1">
        <f t="shared" si="481"/>
        <v>3</v>
      </c>
      <c r="H4405" s="1">
        <f t="shared" si="482"/>
        <v>2020</v>
      </c>
      <c r="I4405">
        <v>0</v>
      </c>
      <c r="J4405">
        <v>0</v>
      </c>
      <c r="K4405">
        <f t="shared" si="476"/>
        <v>0</v>
      </c>
      <c r="L4405">
        <v>8894</v>
      </c>
      <c r="M4405" s="6">
        <f t="shared" si="477"/>
        <v>0</v>
      </c>
      <c r="N4405" s="6">
        <f t="shared" si="478"/>
        <v>0</v>
      </c>
      <c r="O4405" s="6">
        <f t="shared" si="479"/>
        <v>0</v>
      </c>
      <c r="Q4405">
        <f>_xlfn.XLOOKUP(C4405&amp;G4405&amp;H4405,covid!$E$2:$E$2184,covid!$D$2:$D$2184,0,0,1)</f>
        <v>0</v>
      </c>
    </row>
    <row r="4406" spans="1:17" x14ac:dyDescent="0.3">
      <c r="A4406">
        <f>_xlfn.XLOOKUP(C4406,kamus!$B$2:$B$87,kamus!$A$2:$A$87,0,0,1)</f>
        <v>57</v>
      </c>
      <c r="B4406" t="str">
        <f>_xlfn.XLOOKUP(C4406,kamus!$B$2:$B$87,kamus!$D$2:$D$87,"dihapus",0,1)</f>
        <v>Pakem</v>
      </c>
      <c r="C4406" t="s">
        <v>204</v>
      </c>
      <c r="D4406">
        <f>_xlfn.XLOOKUP(C4406,kamus!$B$2:$B$87,kamus!$J$2:$J$87,"dihapus",0,1)</f>
        <v>0</v>
      </c>
      <c r="E4406">
        <f t="shared" si="480"/>
        <v>0</v>
      </c>
      <c r="F4406" s="14">
        <v>43891</v>
      </c>
      <c r="G4406" s="1">
        <f t="shared" si="481"/>
        <v>3</v>
      </c>
      <c r="H4406" s="1">
        <f t="shared" si="482"/>
        <v>2020</v>
      </c>
      <c r="I4406">
        <v>0</v>
      </c>
      <c r="J4406">
        <v>0</v>
      </c>
      <c r="K4406">
        <f t="shared" si="476"/>
        <v>0</v>
      </c>
      <c r="L4406">
        <v>6864</v>
      </c>
      <c r="M4406" s="6">
        <f t="shared" si="477"/>
        <v>0</v>
      </c>
      <c r="N4406" s="6">
        <f t="shared" si="478"/>
        <v>0</v>
      </c>
      <c r="O4406" s="6">
        <f t="shared" si="479"/>
        <v>0</v>
      </c>
      <c r="Q4406">
        <f>_xlfn.XLOOKUP(C4406&amp;G4406&amp;H4406,covid!$E$2:$E$2184,covid!$D$2:$D$2184,0,0,1)</f>
        <v>1</v>
      </c>
    </row>
    <row r="4407" spans="1:17" x14ac:dyDescent="0.3">
      <c r="A4407">
        <f>_xlfn.XLOOKUP(C4407,kamus!$B$2:$B$87,kamus!$A$2:$A$87,0,0,1)</f>
        <v>54</v>
      </c>
      <c r="B4407" t="str">
        <f>_xlfn.XLOOKUP(C4407,kamus!$B$2:$B$87,kamus!$D$2:$D$87,"dihapus",0,1)</f>
        <v>Pakem</v>
      </c>
      <c r="C4407" t="s">
        <v>213</v>
      </c>
      <c r="D4407">
        <f>_xlfn.XLOOKUP(C4407,kamus!$B$2:$B$87,kamus!$J$2:$J$87,"dihapus",0,1)</f>
        <v>0</v>
      </c>
      <c r="E4407">
        <f t="shared" si="480"/>
        <v>0</v>
      </c>
      <c r="F4407" s="14">
        <v>43891</v>
      </c>
      <c r="G4407" s="1">
        <f t="shared" si="481"/>
        <v>3</v>
      </c>
      <c r="H4407" s="1">
        <f t="shared" si="482"/>
        <v>2020</v>
      </c>
      <c r="I4407">
        <v>0</v>
      </c>
      <c r="J4407">
        <v>0</v>
      </c>
      <c r="K4407">
        <f t="shared" si="476"/>
        <v>0</v>
      </c>
      <c r="L4407">
        <v>9160</v>
      </c>
      <c r="M4407" s="6">
        <f t="shared" si="477"/>
        <v>0</v>
      </c>
      <c r="N4407" s="6">
        <f t="shared" si="478"/>
        <v>0</v>
      </c>
      <c r="O4407" s="6">
        <f t="shared" si="479"/>
        <v>0</v>
      </c>
      <c r="Q4407">
        <f>_xlfn.XLOOKUP(C4407&amp;G4407&amp;H4407,covid!$E$2:$E$2184,covid!$D$2:$D$2184,0,0,1)</f>
        <v>0</v>
      </c>
    </row>
    <row r="4408" spans="1:17" x14ac:dyDescent="0.3">
      <c r="A4408">
        <f>_xlfn.XLOOKUP(C4408,kamus!$B$2:$B$87,kamus!$A$2:$A$87,0,0,1)</f>
        <v>56</v>
      </c>
      <c r="B4408" t="str">
        <f>_xlfn.XLOOKUP(C4408,kamus!$B$2:$B$87,kamus!$D$2:$D$87,"dihapus",0,1)</f>
        <v>Pakem</v>
      </c>
      <c r="C4408" t="s">
        <v>214</v>
      </c>
      <c r="D4408">
        <f>_xlfn.XLOOKUP(C4408,kamus!$B$2:$B$87,kamus!$J$2:$J$87,"dihapus",0,1)</f>
        <v>1</v>
      </c>
      <c r="E4408">
        <f t="shared" si="480"/>
        <v>0</v>
      </c>
      <c r="F4408" s="14">
        <v>43891</v>
      </c>
      <c r="G4408" s="1">
        <f t="shared" si="481"/>
        <v>3</v>
      </c>
      <c r="H4408" s="1">
        <f t="shared" si="482"/>
        <v>2020</v>
      </c>
      <c r="I4408">
        <v>0</v>
      </c>
      <c r="J4408">
        <v>0</v>
      </c>
      <c r="K4408">
        <f t="shared" si="476"/>
        <v>0</v>
      </c>
      <c r="L4408">
        <v>6711</v>
      </c>
      <c r="M4408" s="6">
        <f t="shared" si="477"/>
        <v>0</v>
      </c>
      <c r="N4408" s="6">
        <f t="shared" si="478"/>
        <v>0</v>
      </c>
      <c r="O4408" s="6">
        <f t="shared" si="479"/>
        <v>0</v>
      </c>
      <c r="Q4408">
        <f>_xlfn.XLOOKUP(C4408&amp;G4408&amp;H4408,covid!$E$2:$E$2184,covid!$D$2:$D$2184,0,0,1)</f>
        <v>0</v>
      </c>
    </row>
    <row r="4409" spans="1:17" x14ac:dyDescent="0.3">
      <c r="A4409">
        <f>_xlfn.XLOOKUP(C4409,kamus!$B$2:$B$87,kamus!$A$2:$A$87,0,0,1)</f>
        <v>58</v>
      </c>
      <c r="B4409" t="str">
        <f>_xlfn.XLOOKUP(C4409,kamus!$B$2:$B$87,kamus!$D$2:$D$87,"dihapus",0,1)</f>
        <v>Pakem</v>
      </c>
      <c r="C4409" t="s">
        <v>231</v>
      </c>
      <c r="D4409">
        <f>_xlfn.XLOOKUP(C4409,kamus!$B$2:$B$87,kamus!$J$2:$J$87,"dihapus",0,1)</f>
        <v>0</v>
      </c>
      <c r="E4409">
        <f t="shared" si="480"/>
        <v>0</v>
      </c>
      <c r="F4409" s="14">
        <v>43891</v>
      </c>
      <c r="G4409" s="1">
        <f t="shared" si="481"/>
        <v>3</v>
      </c>
      <c r="H4409" s="1">
        <f t="shared" si="482"/>
        <v>2020</v>
      </c>
      <c r="I4409">
        <v>0</v>
      </c>
      <c r="J4409">
        <v>4</v>
      </c>
      <c r="K4409">
        <f t="shared" si="476"/>
        <v>4</v>
      </c>
      <c r="L4409">
        <v>6932</v>
      </c>
      <c r="M4409" s="6">
        <f t="shared" si="477"/>
        <v>0</v>
      </c>
      <c r="N4409" s="6">
        <f t="shared" si="478"/>
        <v>57.703404500865545</v>
      </c>
      <c r="O4409" s="6">
        <f t="shared" si="479"/>
        <v>57.703404500865545</v>
      </c>
      <c r="Q4409">
        <f>_xlfn.XLOOKUP(C4409&amp;G4409&amp;H4409,covid!$E$2:$E$2184,covid!$D$2:$D$2184,0,0,1)</f>
        <v>0</v>
      </c>
    </row>
    <row r="4410" spans="1:17" x14ac:dyDescent="0.3">
      <c r="A4410">
        <f>_xlfn.XLOOKUP(C4410,kamus!$B$2:$B$87,kamus!$A$2:$A$87,0,0,1)</f>
        <v>55</v>
      </c>
      <c r="B4410" t="str">
        <f>_xlfn.XLOOKUP(C4410,kamus!$B$2:$B$87,kamus!$D$2:$D$87,"dihapus",0,1)</f>
        <v>Pakem</v>
      </c>
      <c r="C4410" t="s">
        <v>234</v>
      </c>
      <c r="D4410">
        <f>_xlfn.XLOOKUP(C4410,kamus!$B$2:$B$87,kamus!$J$2:$J$87,"dihapus",0,1)</f>
        <v>0</v>
      </c>
      <c r="E4410">
        <f t="shared" si="480"/>
        <v>0</v>
      </c>
      <c r="F4410" s="14">
        <v>43891</v>
      </c>
      <c r="G4410" s="1">
        <f t="shared" si="481"/>
        <v>3</v>
      </c>
      <c r="H4410" s="1">
        <f t="shared" si="482"/>
        <v>2020</v>
      </c>
      <c r="I4410">
        <v>0</v>
      </c>
      <c r="J4410">
        <v>0</v>
      </c>
      <c r="K4410">
        <f t="shared" si="476"/>
        <v>0</v>
      </c>
      <c r="L4410">
        <v>9891</v>
      </c>
      <c r="M4410" s="6">
        <f t="shared" si="477"/>
        <v>0</v>
      </c>
      <c r="N4410" s="6">
        <f t="shared" si="478"/>
        <v>0</v>
      </c>
      <c r="O4410" s="6">
        <f t="shared" si="479"/>
        <v>0</v>
      </c>
      <c r="Q4410">
        <f>_xlfn.XLOOKUP(C4410&amp;G4410&amp;H4410,covid!$E$2:$E$2184,covid!$D$2:$D$2184,0,0,1)</f>
        <v>0</v>
      </c>
    </row>
    <row r="4411" spans="1:17" x14ac:dyDescent="0.3">
      <c r="A4411">
        <f>_xlfn.XLOOKUP(C4411,kamus!$B$2:$B$87,kamus!$A$2:$A$87,0,0,1)</f>
        <v>64</v>
      </c>
      <c r="B4411" t="str">
        <f>_xlfn.XLOOKUP(C4411,kamus!$B$2:$B$87,kamus!$D$2:$D$87,"dihapus",0,1)</f>
        <v>Prambanan</v>
      </c>
      <c r="C4411" t="s">
        <v>203</v>
      </c>
      <c r="D4411">
        <f>_xlfn.XLOOKUP(C4411,kamus!$B$2:$B$87,kamus!$J$2:$J$87,"dihapus",0,1)</f>
        <v>1</v>
      </c>
      <c r="E4411">
        <f t="shared" si="480"/>
        <v>0</v>
      </c>
      <c r="F4411" s="14">
        <v>43891</v>
      </c>
      <c r="G4411" s="1">
        <f t="shared" si="481"/>
        <v>3</v>
      </c>
      <c r="H4411" s="1">
        <f t="shared" si="482"/>
        <v>2020</v>
      </c>
      <c r="I4411">
        <v>6</v>
      </c>
      <c r="J4411">
        <v>1</v>
      </c>
      <c r="K4411">
        <f t="shared" si="476"/>
        <v>7</v>
      </c>
      <c r="L4411">
        <v>12600</v>
      </c>
      <c r="M4411" s="6">
        <f t="shared" si="477"/>
        <v>47.61904761904762</v>
      </c>
      <c r="N4411" s="6">
        <f t="shared" si="478"/>
        <v>7.9365079365079367</v>
      </c>
      <c r="O4411" s="6">
        <f t="shared" si="479"/>
        <v>55.555555555555557</v>
      </c>
      <c r="Q4411">
        <f>_xlfn.XLOOKUP(C4411&amp;G4411&amp;H4411,covid!$E$2:$E$2184,covid!$D$2:$D$2184,0,0,1)</f>
        <v>0</v>
      </c>
    </row>
    <row r="4412" spans="1:17" x14ac:dyDescent="0.3">
      <c r="A4412">
        <f>_xlfn.XLOOKUP(C4412,kamus!$B$2:$B$87,kamus!$A$2:$A$87,0,0,1)</f>
        <v>59</v>
      </c>
      <c r="B4412" t="str">
        <f>_xlfn.XLOOKUP(C4412,kamus!$B$2:$B$87,kamus!$D$2:$D$87,"dihapus",0,1)</f>
        <v>Prambanan</v>
      </c>
      <c r="C4412" t="s">
        <v>210</v>
      </c>
      <c r="D4412">
        <f>_xlfn.XLOOKUP(C4412,kamus!$B$2:$B$87,kamus!$J$2:$J$87,"dihapus",0,1)</f>
        <v>0</v>
      </c>
      <c r="E4412">
        <f t="shared" si="480"/>
        <v>0</v>
      </c>
      <c r="F4412" s="14">
        <v>43891</v>
      </c>
      <c r="G4412" s="1">
        <f t="shared" si="481"/>
        <v>3</v>
      </c>
      <c r="H4412" s="1">
        <f t="shared" si="482"/>
        <v>2020</v>
      </c>
      <c r="I4412">
        <v>2</v>
      </c>
      <c r="J4412">
        <v>0</v>
      </c>
      <c r="K4412">
        <f t="shared" si="476"/>
        <v>2</v>
      </c>
      <c r="L4412">
        <v>4755</v>
      </c>
      <c r="M4412" s="6">
        <f t="shared" si="477"/>
        <v>42.060988433228175</v>
      </c>
      <c r="N4412" s="6">
        <f t="shared" si="478"/>
        <v>0</v>
      </c>
      <c r="O4412" s="6">
        <f t="shared" si="479"/>
        <v>42.060988433228175</v>
      </c>
      <c r="Q4412">
        <f>_xlfn.XLOOKUP(C4412&amp;G4412&amp;H4412,covid!$E$2:$E$2184,covid!$D$2:$D$2184,0,0,1)</f>
        <v>0</v>
      </c>
    </row>
    <row r="4413" spans="1:17" x14ac:dyDescent="0.3">
      <c r="A4413">
        <f>_xlfn.XLOOKUP(C4413,kamus!$B$2:$B$87,kamus!$A$2:$A$87,0,0,1)</f>
        <v>61</v>
      </c>
      <c r="B4413" t="str">
        <f>_xlfn.XLOOKUP(C4413,kamus!$B$2:$B$87,kamus!$D$2:$D$87,"dihapus",0,1)</f>
        <v>Prambanan</v>
      </c>
      <c r="C4413" t="s">
        <v>219</v>
      </c>
      <c r="D4413">
        <f>_xlfn.XLOOKUP(C4413,kamus!$B$2:$B$87,kamus!$J$2:$J$87,"dihapus",0,1)</f>
        <v>0</v>
      </c>
      <c r="E4413">
        <f t="shared" si="480"/>
        <v>0</v>
      </c>
      <c r="F4413" s="14">
        <v>43891</v>
      </c>
      <c r="G4413" s="1">
        <f t="shared" si="481"/>
        <v>3</v>
      </c>
      <c r="H4413" s="1">
        <f t="shared" si="482"/>
        <v>2020</v>
      </c>
      <c r="I4413">
        <v>5</v>
      </c>
      <c r="J4413">
        <v>0</v>
      </c>
      <c r="K4413">
        <f t="shared" si="476"/>
        <v>5</v>
      </c>
      <c r="L4413">
        <v>14215</v>
      </c>
      <c r="M4413" s="6">
        <f t="shared" si="477"/>
        <v>35.174111853675697</v>
      </c>
      <c r="N4413" s="6">
        <f t="shared" si="478"/>
        <v>0</v>
      </c>
      <c r="O4413" s="6">
        <f t="shared" si="479"/>
        <v>35.174111853675697</v>
      </c>
      <c r="Q4413">
        <f>_xlfn.XLOOKUP(C4413&amp;G4413&amp;H4413,covid!$E$2:$E$2184,covid!$D$2:$D$2184,0,0,1)</f>
        <v>0</v>
      </c>
    </row>
    <row r="4414" spans="1:17" x14ac:dyDescent="0.3">
      <c r="A4414">
        <f>_xlfn.XLOOKUP(C4414,kamus!$B$2:$B$87,kamus!$A$2:$A$87,0,0,1)</f>
        <v>62</v>
      </c>
      <c r="B4414" t="str">
        <f>_xlfn.XLOOKUP(C4414,kamus!$B$2:$B$87,kamus!$D$2:$D$87,"dihapus",0,1)</f>
        <v>Prambanan</v>
      </c>
      <c r="C4414" t="s">
        <v>236</v>
      </c>
      <c r="D4414">
        <f>_xlfn.XLOOKUP(C4414,kamus!$B$2:$B$87,kamus!$J$2:$J$87,"dihapus",0,1)</f>
        <v>0</v>
      </c>
      <c r="E4414">
        <f t="shared" si="480"/>
        <v>0</v>
      </c>
      <c r="F4414" s="14">
        <v>43891</v>
      </c>
      <c r="G4414" s="1">
        <f t="shared" si="481"/>
        <v>3</v>
      </c>
      <c r="H4414" s="1">
        <f t="shared" si="482"/>
        <v>2020</v>
      </c>
      <c r="I4414">
        <v>0</v>
      </c>
      <c r="J4414">
        <v>0</v>
      </c>
      <c r="K4414">
        <f t="shared" si="476"/>
        <v>0</v>
      </c>
      <c r="L4414">
        <v>6067</v>
      </c>
      <c r="M4414" s="6">
        <f t="shared" si="477"/>
        <v>0</v>
      </c>
      <c r="N4414" s="6">
        <f t="shared" si="478"/>
        <v>0</v>
      </c>
      <c r="O4414" s="6">
        <f t="shared" si="479"/>
        <v>0</v>
      </c>
      <c r="Q4414">
        <f>_xlfn.XLOOKUP(C4414&amp;G4414&amp;H4414,covid!$E$2:$E$2184,covid!$D$2:$D$2184,0,0,1)</f>
        <v>0</v>
      </c>
    </row>
    <row r="4415" spans="1:17" x14ac:dyDescent="0.3">
      <c r="A4415">
        <f>_xlfn.XLOOKUP(C4415,kamus!$B$2:$B$87,kamus!$A$2:$A$87,0,0,1)</f>
        <v>63</v>
      </c>
      <c r="B4415" t="str">
        <f>_xlfn.XLOOKUP(C4415,kamus!$B$2:$B$87,kamus!$D$2:$D$87,"dihapus",0,1)</f>
        <v>Prambanan</v>
      </c>
      <c r="C4415" t="s">
        <v>261</v>
      </c>
      <c r="D4415">
        <f>_xlfn.XLOOKUP(C4415,kamus!$B$2:$B$87,kamus!$J$2:$J$87,"dihapus",0,1)</f>
        <v>0</v>
      </c>
      <c r="E4415">
        <f t="shared" si="480"/>
        <v>0</v>
      </c>
      <c r="F4415" s="14">
        <v>43891</v>
      </c>
      <c r="G4415" s="1">
        <f t="shared" si="481"/>
        <v>3</v>
      </c>
      <c r="H4415" s="1">
        <f t="shared" si="482"/>
        <v>2020</v>
      </c>
      <c r="I4415">
        <v>12</v>
      </c>
      <c r="J4415">
        <v>2</v>
      </c>
      <c r="K4415">
        <f t="shared" si="476"/>
        <v>14</v>
      </c>
      <c r="L4415">
        <v>15373</v>
      </c>
      <c r="M4415" s="6">
        <f t="shared" si="477"/>
        <v>78.058934495544136</v>
      </c>
      <c r="N4415" s="6">
        <f t="shared" si="478"/>
        <v>13.009822415924022</v>
      </c>
      <c r="O4415" s="6">
        <f t="shared" si="479"/>
        <v>91.068756911468157</v>
      </c>
      <c r="Q4415">
        <f>_xlfn.XLOOKUP(C4415&amp;G4415&amp;H4415,covid!$E$2:$E$2184,covid!$D$2:$D$2184,0,0,1)</f>
        <v>0</v>
      </c>
    </row>
    <row r="4416" spans="1:17" x14ac:dyDescent="0.3">
      <c r="A4416">
        <f>_xlfn.XLOOKUP(C4416,kamus!$B$2:$B$87,kamus!$A$2:$A$87,0,0,1)</f>
        <v>60</v>
      </c>
      <c r="B4416" t="str">
        <f>_xlfn.XLOOKUP(C4416,kamus!$B$2:$B$87,kamus!$D$2:$D$87,"dihapus",0,1)</f>
        <v>Prambanan</v>
      </c>
      <c r="C4416" t="s">
        <v>280</v>
      </c>
      <c r="D4416">
        <f>_xlfn.XLOOKUP(C4416,kamus!$B$2:$B$87,kamus!$J$2:$J$87,"dihapus",0,1)</f>
        <v>0</v>
      </c>
      <c r="E4416">
        <f t="shared" si="480"/>
        <v>0</v>
      </c>
      <c r="F4416" s="14">
        <v>43891</v>
      </c>
      <c r="G4416" s="1">
        <f t="shared" si="481"/>
        <v>3</v>
      </c>
      <c r="H4416" s="1">
        <f t="shared" si="482"/>
        <v>2020</v>
      </c>
      <c r="I4416">
        <v>0</v>
      </c>
      <c r="J4416">
        <v>0</v>
      </c>
      <c r="K4416">
        <f t="shared" si="476"/>
        <v>0</v>
      </c>
      <c r="L4416">
        <v>2810</v>
      </c>
      <c r="M4416" s="6">
        <f t="shared" si="477"/>
        <v>0</v>
      </c>
      <c r="N4416" s="6">
        <f t="shared" si="478"/>
        <v>0</v>
      </c>
      <c r="O4416" s="6">
        <f t="shared" si="479"/>
        <v>0</v>
      </c>
      <c r="Q4416">
        <f>_xlfn.XLOOKUP(C4416&amp;G4416&amp;H4416,covid!$E$2:$E$2184,covid!$D$2:$D$2184,0,0,1)</f>
        <v>0</v>
      </c>
    </row>
    <row r="4417" spans="1:17" x14ac:dyDescent="0.3">
      <c r="A4417">
        <f>_xlfn.XLOOKUP(C4417,kamus!$B$2:$B$87,kamus!$A$2:$A$87,0,0,1)</f>
        <v>67</v>
      </c>
      <c r="B4417" t="str">
        <f>_xlfn.XLOOKUP(C4417,kamus!$B$2:$B$87,kamus!$D$2:$D$87,"dihapus",0,1)</f>
        <v>Seyegan</v>
      </c>
      <c r="C4417" t="s">
        <v>221</v>
      </c>
      <c r="D4417">
        <f>_xlfn.XLOOKUP(C4417,kamus!$B$2:$B$87,kamus!$J$2:$J$87,"dihapus",0,1)</f>
        <v>0</v>
      </c>
      <c r="E4417">
        <f t="shared" si="480"/>
        <v>0</v>
      </c>
      <c r="F4417" s="14">
        <v>43891</v>
      </c>
      <c r="G4417" s="1">
        <f t="shared" si="481"/>
        <v>3</v>
      </c>
      <c r="H4417" s="1">
        <f t="shared" si="482"/>
        <v>2020</v>
      </c>
      <c r="I4417">
        <v>0</v>
      </c>
      <c r="J4417">
        <v>1</v>
      </c>
      <c r="K4417">
        <f t="shared" si="476"/>
        <v>1</v>
      </c>
      <c r="L4417">
        <v>10795</v>
      </c>
      <c r="M4417" s="6">
        <f t="shared" si="477"/>
        <v>0</v>
      </c>
      <c r="N4417" s="6">
        <f t="shared" si="478"/>
        <v>9.263547938860583</v>
      </c>
      <c r="O4417" s="6">
        <f t="shared" si="479"/>
        <v>9.263547938860583</v>
      </c>
      <c r="Q4417">
        <f>_xlfn.XLOOKUP(C4417&amp;G4417&amp;H4417,covid!$E$2:$E$2184,covid!$D$2:$D$2184,0,0,1)</f>
        <v>0</v>
      </c>
    </row>
    <row r="4418" spans="1:17" x14ac:dyDescent="0.3">
      <c r="A4418">
        <f>_xlfn.XLOOKUP(C4418,kamus!$B$2:$B$87,kamus!$A$2:$A$87,0,0,1)</f>
        <v>66</v>
      </c>
      <c r="B4418" t="str">
        <f>_xlfn.XLOOKUP(C4418,kamus!$B$2:$B$87,kamus!$D$2:$D$87,"dihapus",0,1)</f>
        <v>Seyegan</v>
      </c>
      <c r="C4418" t="s">
        <v>222</v>
      </c>
      <c r="D4418">
        <f>_xlfn.XLOOKUP(C4418,kamus!$B$2:$B$87,kamus!$J$2:$J$87,"dihapus",0,1)</f>
        <v>0</v>
      </c>
      <c r="E4418">
        <f t="shared" si="480"/>
        <v>0</v>
      </c>
      <c r="F4418" s="14">
        <v>43891</v>
      </c>
      <c r="G4418" s="1">
        <f t="shared" si="481"/>
        <v>3</v>
      </c>
      <c r="H4418" s="1">
        <f t="shared" si="482"/>
        <v>2020</v>
      </c>
      <c r="I4418">
        <v>1</v>
      </c>
      <c r="J4418">
        <v>1</v>
      </c>
      <c r="K4418">
        <f t="shared" ref="K4418:K4481" si="483">J4418+I4418</f>
        <v>2</v>
      </c>
      <c r="L4418">
        <v>9586</v>
      </c>
      <c r="M4418" s="6">
        <f t="shared" ref="M4418:M4481" si="484">IF(ISBLANK(I4418)=TRUE,"",I4418/$L4418*100000)</f>
        <v>10.431879824744419</v>
      </c>
      <c r="N4418" s="6">
        <f t="shared" ref="N4418:N4481" si="485">IF(ISBLANK(J4418)=TRUE,"",J4418/$L4418*100000)</f>
        <v>10.431879824744419</v>
      </c>
      <c r="O4418" s="6">
        <f t="shared" ref="O4418:O4481" si="486">IF(ISBLANK(K4418)=TRUE,"",K4418/$L4418*100000)</f>
        <v>20.863759649488838</v>
      </c>
      <c r="Q4418">
        <f>_xlfn.XLOOKUP(C4418&amp;G4418&amp;H4418,covid!$E$2:$E$2184,covid!$D$2:$D$2184,0,0,1)</f>
        <v>0</v>
      </c>
    </row>
    <row r="4419" spans="1:17" x14ac:dyDescent="0.3">
      <c r="A4419">
        <f>_xlfn.XLOOKUP(C4419,kamus!$B$2:$B$87,kamus!$A$2:$A$87,0,0,1)</f>
        <v>68</v>
      </c>
      <c r="B4419" t="str">
        <f>_xlfn.XLOOKUP(C4419,kamus!$B$2:$B$87,kamus!$D$2:$D$87,"dihapus",0,1)</f>
        <v>Seyegan</v>
      </c>
      <c r="C4419" t="s">
        <v>223</v>
      </c>
      <c r="D4419">
        <f>_xlfn.XLOOKUP(C4419,kamus!$B$2:$B$87,kamus!$J$2:$J$87,"dihapus",0,1)</f>
        <v>0</v>
      </c>
      <c r="E4419">
        <f t="shared" ref="E4419:E4482" si="487">IF(D4419=0,0,IF(H4419&lt;2021,0,IF(AND(H4419=2021,G4419&lt;5),0,1)))</f>
        <v>0</v>
      </c>
      <c r="F4419" s="14">
        <v>43891</v>
      </c>
      <c r="G4419" s="1">
        <f t="shared" ref="G4419:G4482" si="488">MONTH(F4419)</f>
        <v>3</v>
      </c>
      <c r="H4419" s="1">
        <f t="shared" ref="H4419:H4482" si="489">YEAR(F4419)</f>
        <v>2020</v>
      </c>
      <c r="I4419">
        <v>1</v>
      </c>
      <c r="J4419">
        <v>0</v>
      </c>
      <c r="K4419">
        <f t="shared" si="483"/>
        <v>1</v>
      </c>
      <c r="L4419">
        <v>8063</v>
      </c>
      <c r="M4419" s="6">
        <f t="shared" si="484"/>
        <v>12.402331638348009</v>
      </c>
      <c r="N4419" s="6">
        <f t="shared" si="485"/>
        <v>0</v>
      </c>
      <c r="O4419" s="6">
        <f t="shared" si="486"/>
        <v>12.402331638348009</v>
      </c>
      <c r="Q4419">
        <f>_xlfn.XLOOKUP(C4419&amp;G4419&amp;H4419,covid!$E$2:$E$2184,covid!$D$2:$D$2184,0,0,1)</f>
        <v>0</v>
      </c>
    </row>
    <row r="4420" spans="1:17" x14ac:dyDescent="0.3">
      <c r="A4420">
        <f>_xlfn.XLOOKUP(C4420,kamus!$B$2:$B$87,kamus!$A$2:$A$87,0,0,1)</f>
        <v>65</v>
      </c>
      <c r="B4420" t="str">
        <f>_xlfn.XLOOKUP(C4420,kamus!$B$2:$B$87,kamus!$D$2:$D$87,"dihapus",0,1)</f>
        <v>Seyegan</v>
      </c>
      <c r="C4420" t="s">
        <v>224</v>
      </c>
      <c r="D4420">
        <f>_xlfn.XLOOKUP(C4420,kamus!$B$2:$B$87,kamus!$J$2:$J$87,"dihapus",0,1)</f>
        <v>1</v>
      </c>
      <c r="E4420">
        <f t="shared" si="487"/>
        <v>0</v>
      </c>
      <c r="F4420" s="14">
        <v>43891</v>
      </c>
      <c r="G4420" s="1">
        <f t="shared" si="488"/>
        <v>3</v>
      </c>
      <c r="H4420" s="1">
        <f t="shared" si="489"/>
        <v>2020</v>
      </c>
      <c r="I4420">
        <v>0</v>
      </c>
      <c r="J4420">
        <v>0</v>
      </c>
      <c r="K4420">
        <f t="shared" si="483"/>
        <v>0</v>
      </c>
      <c r="L4420">
        <v>11242</v>
      </c>
      <c r="M4420" s="6">
        <f t="shared" si="484"/>
        <v>0</v>
      </c>
      <c r="N4420" s="6">
        <f t="shared" si="485"/>
        <v>0</v>
      </c>
      <c r="O4420" s="6">
        <f t="shared" si="486"/>
        <v>0</v>
      </c>
      <c r="Q4420">
        <f>_xlfn.XLOOKUP(C4420&amp;G4420&amp;H4420,covid!$E$2:$E$2184,covid!$D$2:$D$2184,0,0,1)</f>
        <v>0</v>
      </c>
    </row>
    <row r="4421" spans="1:17" x14ac:dyDescent="0.3">
      <c r="A4421">
        <f>_xlfn.XLOOKUP(C4421,kamus!$B$2:$B$87,kamus!$A$2:$A$87,0,0,1)</f>
        <v>69</v>
      </c>
      <c r="B4421" t="str">
        <f>_xlfn.XLOOKUP(C4421,kamus!$B$2:$B$87,kamus!$D$2:$D$87,"dihapus",0,1)</f>
        <v>Seyegan</v>
      </c>
      <c r="C4421" t="s">
        <v>225</v>
      </c>
      <c r="D4421">
        <f>_xlfn.XLOOKUP(C4421,kamus!$B$2:$B$87,kamus!$J$2:$J$87,"dihapus",0,1)</f>
        <v>0</v>
      </c>
      <c r="E4421">
        <f t="shared" si="487"/>
        <v>0</v>
      </c>
      <c r="F4421" s="14">
        <v>43891</v>
      </c>
      <c r="G4421" s="1">
        <f t="shared" si="488"/>
        <v>3</v>
      </c>
      <c r="H4421" s="1">
        <f t="shared" si="489"/>
        <v>2020</v>
      </c>
      <c r="I4421">
        <v>1</v>
      </c>
      <c r="J4421">
        <v>0</v>
      </c>
      <c r="K4421">
        <f t="shared" si="483"/>
        <v>1</v>
      </c>
      <c r="L4421">
        <v>13538</v>
      </c>
      <c r="M4421" s="6">
        <f t="shared" si="484"/>
        <v>7.3866154527995276</v>
      </c>
      <c r="N4421" s="6">
        <f t="shared" si="485"/>
        <v>0</v>
      </c>
      <c r="O4421" s="6">
        <f t="shared" si="486"/>
        <v>7.3866154527995276</v>
      </c>
      <c r="Q4421">
        <f>_xlfn.XLOOKUP(C4421&amp;G4421&amp;H4421,covid!$E$2:$E$2184,covid!$D$2:$D$2184,0,0,1)</f>
        <v>0</v>
      </c>
    </row>
    <row r="4422" spans="1:17" x14ac:dyDescent="0.3">
      <c r="A4422">
        <f>_xlfn.XLOOKUP(C4422,kamus!$B$2:$B$87,kamus!$A$2:$A$87,0,0,1)</f>
        <v>74</v>
      </c>
      <c r="B4422" t="str">
        <f>_xlfn.XLOOKUP(C4422,kamus!$B$2:$B$87,kamus!$D$2:$D$87,"dihapus",0,1)</f>
        <v>Sleman</v>
      </c>
      <c r="C4422" t="s">
        <v>205</v>
      </c>
      <c r="D4422">
        <f>_xlfn.XLOOKUP(C4422,kamus!$B$2:$B$87,kamus!$J$2:$J$87,"dihapus",0,1)</f>
        <v>1</v>
      </c>
      <c r="E4422">
        <f t="shared" si="487"/>
        <v>0</v>
      </c>
      <c r="F4422" s="14">
        <v>43891</v>
      </c>
      <c r="G4422" s="1">
        <f t="shared" si="488"/>
        <v>3</v>
      </c>
      <c r="H4422" s="1">
        <f t="shared" si="489"/>
        <v>2020</v>
      </c>
      <c r="I4422">
        <v>2</v>
      </c>
      <c r="J4422">
        <v>1</v>
      </c>
      <c r="K4422">
        <f t="shared" si="483"/>
        <v>3</v>
      </c>
      <c r="L4422">
        <v>15603</v>
      </c>
      <c r="M4422" s="6">
        <f t="shared" si="484"/>
        <v>12.818047811318335</v>
      </c>
      <c r="N4422" s="6">
        <f t="shared" si="485"/>
        <v>6.4090239056591676</v>
      </c>
      <c r="O4422" s="6">
        <f t="shared" si="486"/>
        <v>19.227071716977505</v>
      </c>
      <c r="Q4422">
        <f>_xlfn.XLOOKUP(C4422&amp;G4422&amp;H4422,covid!$E$2:$E$2184,covid!$D$2:$D$2184,0,0,1)</f>
        <v>0</v>
      </c>
    </row>
    <row r="4423" spans="1:17" x14ac:dyDescent="0.3">
      <c r="A4423">
        <f>_xlfn.XLOOKUP(C4423,kamus!$B$2:$B$87,kamus!$A$2:$A$87,0,0,1)</f>
        <v>73</v>
      </c>
      <c r="B4423" t="str">
        <f>_xlfn.XLOOKUP(C4423,kamus!$B$2:$B$87,kamus!$D$2:$D$87,"dihapus",0,1)</f>
        <v>Sleman</v>
      </c>
      <c r="C4423" t="s">
        <v>232</v>
      </c>
      <c r="D4423">
        <f>_xlfn.XLOOKUP(C4423,kamus!$B$2:$B$87,kamus!$J$2:$J$87,"dihapus",0,1)</f>
        <v>1</v>
      </c>
      <c r="E4423">
        <f t="shared" si="487"/>
        <v>0</v>
      </c>
      <c r="F4423" s="14">
        <v>43891</v>
      </c>
      <c r="G4423" s="1">
        <f t="shared" si="488"/>
        <v>3</v>
      </c>
      <c r="H4423" s="1">
        <f t="shared" si="489"/>
        <v>2020</v>
      </c>
      <c r="I4423">
        <v>0</v>
      </c>
      <c r="J4423">
        <v>0</v>
      </c>
      <c r="K4423">
        <f t="shared" si="483"/>
        <v>0</v>
      </c>
      <c r="L4423">
        <v>12906</v>
      </c>
      <c r="M4423" s="6">
        <f t="shared" si="484"/>
        <v>0</v>
      </c>
      <c r="N4423" s="6">
        <f t="shared" si="485"/>
        <v>0</v>
      </c>
      <c r="O4423" s="6">
        <f t="shared" si="486"/>
        <v>0</v>
      </c>
      <c r="Q4423">
        <f>_xlfn.XLOOKUP(C4423&amp;G4423&amp;H4423,covid!$E$2:$E$2184,covid!$D$2:$D$2184,0,0,1)</f>
        <v>0</v>
      </c>
    </row>
    <row r="4424" spans="1:17" x14ac:dyDescent="0.3">
      <c r="A4424">
        <f>_xlfn.XLOOKUP(C4424,kamus!$B$2:$B$87,kamus!$A$2:$A$87,0,0,1)</f>
        <v>71</v>
      </c>
      <c r="B4424" t="str">
        <f>_xlfn.XLOOKUP(C4424,kamus!$B$2:$B$87,kamus!$D$2:$D$87,"dihapus",0,1)</f>
        <v>Sleman</v>
      </c>
      <c r="C4424" t="s">
        <v>271</v>
      </c>
      <c r="D4424">
        <f>_xlfn.XLOOKUP(C4424,kamus!$B$2:$B$87,kamus!$J$2:$J$87,"dihapus",0,1)</f>
        <v>1</v>
      </c>
      <c r="E4424">
        <f t="shared" si="487"/>
        <v>0</v>
      </c>
      <c r="F4424" s="14">
        <v>43891</v>
      </c>
      <c r="G4424" s="1">
        <f t="shared" si="488"/>
        <v>3</v>
      </c>
      <c r="H4424" s="1">
        <f t="shared" si="489"/>
        <v>2020</v>
      </c>
      <c r="I4424">
        <v>1</v>
      </c>
      <c r="J4424">
        <v>0</v>
      </c>
      <c r="K4424">
        <f t="shared" si="483"/>
        <v>1</v>
      </c>
      <c r="L4424">
        <v>15590</v>
      </c>
      <c r="M4424" s="6">
        <f t="shared" si="484"/>
        <v>6.4143681847338048</v>
      </c>
      <c r="N4424" s="6">
        <f t="shared" si="485"/>
        <v>0</v>
      </c>
      <c r="O4424" s="6">
        <f t="shared" si="486"/>
        <v>6.4143681847338048</v>
      </c>
      <c r="Q4424">
        <f>_xlfn.XLOOKUP(C4424&amp;G4424&amp;H4424,covid!$E$2:$E$2184,covid!$D$2:$D$2184,0,0,1)</f>
        <v>0</v>
      </c>
    </row>
    <row r="4425" spans="1:17" x14ac:dyDescent="0.3">
      <c r="A4425">
        <f>_xlfn.XLOOKUP(C4425,kamus!$B$2:$B$87,kamus!$A$2:$A$87,0,0,1)</f>
        <v>72</v>
      </c>
      <c r="B4425" t="str">
        <f>_xlfn.XLOOKUP(C4425,kamus!$B$2:$B$87,kamus!$D$2:$D$87,"dihapus",0,1)</f>
        <v>Sleman</v>
      </c>
      <c r="C4425" t="s">
        <v>273</v>
      </c>
      <c r="D4425">
        <f>_xlfn.XLOOKUP(C4425,kamus!$B$2:$B$87,kamus!$J$2:$J$87,"dihapus",0,1)</f>
        <v>1</v>
      </c>
      <c r="E4425">
        <f t="shared" si="487"/>
        <v>0</v>
      </c>
      <c r="F4425" s="14">
        <v>43891</v>
      </c>
      <c r="G4425" s="1">
        <f t="shared" si="488"/>
        <v>3</v>
      </c>
      <c r="H4425" s="1">
        <f t="shared" si="489"/>
        <v>2020</v>
      </c>
      <c r="I4425">
        <v>1</v>
      </c>
      <c r="J4425">
        <v>2</v>
      </c>
      <c r="K4425">
        <f t="shared" si="483"/>
        <v>3</v>
      </c>
      <c r="L4425">
        <v>18873</v>
      </c>
      <c r="M4425" s="6">
        <f t="shared" si="484"/>
        <v>5.2985746834101626</v>
      </c>
      <c r="N4425" s="6">
        <f t="shared" si="485"/>
        <v>10.597149366820325</v>
      </c>
      <c r="O4425" s="6">
        <f t="shared" si="486"/>
        <v>15.895724050230488</v>
      </c>
      <c r="Q4425">
        <f>_xlfn.XLOOKUP(C4425&amp;G4425&amp;H4425,covid!$E$2:$E$2184,covid!$D$2:$D$2184,0,0,1)</f>
        <v>0</v>
      </c>
    </row>
    <row r="4426" spans="1:17" x14ac:dyDescent="0.3">
      <c r="A4426">
        <f>_xlfn.XLOOKUP(C4426,kamus!$B$2:$B$87,kamus!$A$2:$A$87,0,0,1)</f>
        <v>70</v>
      </c>
      <c r="B4426" t="str">
        <f>_xlfn.XLOOKUP(C4426,kamus!$B$2:$B$87,kamus!$D$2:$D$87,"dihapus",0,1)</f>
        <v>Sleman</v>
      </c>
      <c r="C4426" t="s">
        <v>274</v>
      </c>
      <c r="D4426">
        <f>_xlfn.XLOOKUP(C4426,kamus!$B$2:$B$87,kamus!$J$2:$J$87,"dihapus",0,1)</f>
        <v>0</v>
      </c>
      <c r="E4426">
        <f t="shared" si="487"/>
        <v>0</v>
      </c>
      <c r="F4426" s="14">
        <v>43891</v>
      </c>
      <c r="G4426" s="1">
        <f t="shared" si="488"/>
        <v>3</v>
      </c>
      <c r="H4426" s="1">
        <f t="shared" si="489"/>
        <v>2020</v>
      </c>
      <c r="I4426">
        <v>0</v>
      </c>
      <c r="J4426">
        <v>0</v>
      </c>
      <c r="K4426">
        <f t="shared" si="483"/>
        <v>0</v>
      </c>
      <c r="L4426">
        <v>10030</v>
      </c>
      <c r="M4426" s="6">
        <f t="shared" si="484"/>
        <v>0</v>
      </c>
      <c r="N4426" s="6">
        <f t="shared" si="485"/>
        <v>0</v>
      </c>
      <c r="O4426" s="6">
        <f t="shared" si="486"/>
        <v>0</v>
      </c>
      <c r="Q4426">
        <f>_xlfn.XLOOKUP(C4426&amp;G4426&amp;H4426,covid!$E$2:$E$2184,covid!$D$2:$D$2184,0,0,1)</f>
        <v>1</v>
      </c>
    </row>
    <row r="4427" spans="1:17" x14ac:dyDescent="0.3">
      <c r="A4427">
        <f>_xlfn.XLOOKUP(C4427,kamus!$B$2:$B$87,kamus!$A$2:$A$87,0,0,1)</f>
        <v>77</v>
      </c>
      <c r="B4427" t="str">
        <f>_xlfn.XLOOKUP(C4427,kamus!$B$2:$B$87,kamus!$D$2:$D$87,"dihapus",0,1)</f>
        <v>Tempel 1</v>
      </c>
      <c r="C4427" t="s">
        <v>218</v>
      </c>
      <c r="D4427">
        <f>_xlfn.XLOOKUP(C4427,kamus!$B$2:$B$87,kamus!$J$2:$J$87,"dihapus",0,1)</f>
        <v>0</v>
      </c>
      <c r="E4427">
        <f t="shared" si="487"/>
        <v>0</v>
      </c>
      <c r="F4427" s="14">
        <v>43891</v>
      </c>
      <c r="G4427" s="1">
        <f t="shared" si="488"/>
        <v>3</v>
      </c>
      <c r="H4427" s="1">
        <f t="shared" si="489"/>
        <v>2020</v>
      </c>
      <c r="I4427">
        <v>0</v>
      </c>
      <c r="J4427">
        <v>0</v>
      </c>
      <c r="K4427">
        <f t="shared" si="483"/>
        <v>0</v>
      </c>
      <c r="L4427">
        <v>7841</v>
      </c>
      <c r="M4427" s="6">
        <f t="shared" si="484"/>
        <v>0</v>
      </c>
      <c r="N4427" s="6">
        <f t="shared" si="485"/>
        <v>0</v>
      </c>
      <c r="O4427" s="6">
        <f t="shared" si="486"/>
        <v>0</v>
      </c>
      <c r="Q4427">
        <f>_xlfn.XLOOKUP(C4427&amp;G4427&amp;H4427,covid!$E$2:$E$2184,covid!$D$2:$D$2184,0,0,1)</f>
        <v>0</v>
      </c>
    </row>
    <row r="4428" spans="1:17" x14ac:dyDescent="0.3">
      <c r="A4428">
        <f>_xlfn.XLOOKUP(C4428,kamus!$B$2:$B$87,kamus!$A$2:$A$87,0,0,1)</f>
        <v>76</v>
      </c>
      <c r="B4428" t="str">
        <f>_xlfn.XLOOKUP(C4428,kamus!$B$2:$B$87,kamus!$D$2:$D$87,"dihapus",0,1)</f>
        <v>Tempel 1</v>
      </c>
      <c r="C4428" t="s">
        <v>226</v>
      </c>
      <c r="D4428">
        <f>_xlfn.XLOOKUP(C4428,kamus!$B$2:$B$87,kamus!$J$2:$J$87,"dihapus",0,1)</f>
        <v>1</v>
      </c>
      <c r="E4428">
        <f t="shared" si="487"/>
        <v>0</v>
      </c>
      <c r="F4428" s="14">
        <v>43891</v>
      </c>
      <c r="G4428" s="1">
        <f t="shared" si="488"/>
        <v>3</v>
      </c>
      <c r="H4428" s="1">
        <f t="shared" si="489"/>
        <v>2020</v>
      </c>
      <c r="I4428">
        <v>0</v>
      </c>
      <c r="J4428">
        <v>0</v>
      </c>
      <c r="K4428">
        <f t="shared" si="483"/>
        <v>0</v>
      </c>
      <c r="L4428">
        <v>11220</v>
      </c>
      <c r="M4428" s="6">
        <f t="shared" si="484"/>
        <v>0</v>
      </c>
      <c r="N4428" s="6">
        <f t="shared" si="485"/>
        <v>0</v>
      </c>
      <c r="O4428" s="6">
        <f t="shared" si="486"/>
        <v>0</v>
      </c>
      <c r="Q4428">
        <f>_xlfn.XLOOKUP(C4428&amp;G4428&amp;H4428,covid!$E$2:$E$2184,covid!$D$2:$D$2184,0,0,1)</f>
        <v>0</v>
      </c>
    </row>
    <row r="4429" spans="1:17" x14ac:dyDescent="0.3">
      <c r="A4429">
        <f>_xlfn.XLOOKUP(C4429,kamus!$B$2:$B$87,kamus!$A$2:$A$87,0,0,1)</f>
        <v>75</v>
      </c>
      <c r="B4429" t="str">
        <f>_xlfn.XLOOKUP(C4429,kamus!$B$2:$B$87,kamus!$D$2:$D$87,"dihapus",0,1)</f>
        <v>Tempel 1</v>
      </c>
      <c r="C4429" t="s">
        <v>227</v>
      </c>
      <c r="D4429">
        <f>_xlfn.XLOOKUP(C4429,kamus!$B$2:$B$87,kamus!$J$2:$J$87,"dihapus",0,1)</f>
        <v>0</v>
      </c>
      <c r="E4429">
        <f t="shared" si="487"/>
        <v>0</v>
      </c>
      <c r="F4429" s="14">
        <v>43891</v>
      </c>
      <c r="G4429" s="1">
        <f t="shared" si="488"/>
        <v>3</v>
      </c>
      <c r="H4429" s="1">
        <f t="shared" si="489"/>
        <v>2020</v>
      </c>
      <c r="I4429">
        <v>0</v>
      </c>
      <c r="J4429">
        <v>0</v>
      </c>
      <c r="K4429">
        <f t="shared" si="483"/>
        <v>0</v>
      </c>
      <c r="L4429">
        <v>6904</v>
      </c>
      <c r="M4429" s="6">
        <f t="shared" si="484"/>
        <v>0</v>
      </c>
      <c r="N4429" s="6">
        <f t="shared" si="485"/>
        <v>0</v>
      </c>
      <c r="O4429" s="6">
        <f t="shared" si="486"/>
        <v>0</v>
      </c>
      <c r="Q4429">
        <f>_xlfn.XLOOKUP(C4429&amp;G4429&amp;H4429,covid!$E$2:$E$2184,covid!$D$2:$D$2184,0,0,1)</f>
        <v>0</v>
      </c>
    </row>
    <row r="4430" spans="1:17" x14ac:dyDescent="0.3">
      <c r="A4430">
        <f>_xlfn.XLOOKUP(C4430,kamus!$B$2:$B$87,kamus!$A$2:$A$87,0,0,1)</f>
        <v>78</v>
      </c>
      <c r="B4430" t="str">
        <f>_xlfn.XLOOKUP(C4430,kamus!$B$2:$B$87,kamus!$D$2:$D$87,"dihapus",0,1)</f>
        <v>Tempel 1</v>
      </c>
      <c r="C4430" t="s">
        <v>229</v>
      </c>
      <c r="D4430">
        <f>_xlfn.XLOOKUP(C4430,kamus!$B$2:$B$87,kamus!$J$2:$J$87,"dihapus",0,1)</f>
        <v>0</v>
      </c>
      <c r="E4430">
        <f t="shared" si="487"/>
        <v>0</v>
      </c>
      <c r="F4430" s="14">
        <v>43891</v>
      </c>
      <c r="G4430" s="1">
        <f t="shared" si="488"/>
        <v>3</v>
      </c>
      <c r="H4430" s="1">
        <f t="shared" si="489"/>
        <v>2020</v>
      </c>
      <c r="I4430">
        <v>0</v>
      </c>
      <c r="J4430">
        <v>0</v>
      </c>
      <c r="K4430">
        <f t="shared" si="483"/>
        <v>0</v>
      </c>
      <c r="L4430">
        <v>5387</v>
      </c>
      <c r="M4430" s="6">
        <f t="shared" si="484"/>
        <v>0</v>
      </c>
      <c r="N4430" s="6">
        <f t="shared" si="485"/>
        <v>0</v>
      </c>
      <c r="O4430" s="6">
        <f t="shared" si="486"/>
        <v>0</v>
      </c>
      <c r="Q4430">
        <f>_xlfn.XLOOKUP(C4430&amp;G4430&amp;H4430,covid!$E$2:$E$2184,covid!$D$2:$D$2184,0,0,1)</f>
        <v>0</v>
      </c>
    </row>
    <row r="4431" spans="1:17" x14ac:dyDescent="0.3">
      <c r="A4431">
        <f>_xlfn.XLOOKUP(C4431,kamus!$B$2:$B$87,kamus!$A$2:$A$87,0,0,1)</f>
        <v>79</v>
      </c>
      <c r="B4431" t="str">
        <f>_xlfn.XLOOKUP(C4431,kamus!$B$2:$B$87,kamus!$D$2:$D$87,"dihapus",0,1)</f>
        <v>Tempel 2</v>
      </c>
      <c r="C4431" t="s">
        <v>201</v>
      </c>
      <c r="D4431">
        <f>_xlfn.XLOOKUP(C4431,kamus!$B$2:$B$87,kamus!$J$2:$J$87,"dihapus",0,1)</f>
        <v>0</v>
      </c>
      <c r="E4431">
        <f t="shared" si="487"/>
        <v>0</v>
      </c>
      <c r="F4431" s="14">
        <v>43891</v>
      </c>
      <c r="G4431" s="1">
        <f t="shared" si="488"/>
        <v>3</v>
      </c>
      <c r="H4431" s="1">
        <f t="shared" si="489"/>
        <v>2020</v>
      </c>
      <c r="I4431">
        <v>1</v>
      </c>
      <c r="J4431">
        <v>5</v>
      </c>
      <c r="K4431">
        <f t="shared" si="483"/>
        <v>6</v>
      </c>
      <c r="L4431">
        <v>7759</v>
      </c>
      <c r="M4431" s="6">
        <f t="shared" si="484"/>
        <v>12.888258796236629</v>
      </c>
      <c r="N4431" s="6">
        <f t="shared" si="485"/>
        <v>64.441293981183151</v>
      </c>
      <c r="O4431" s="6">
        <f t="shared" si="486"/>
        <v>77.329552777419778</v>
      </c>
      <c r="Q4431">
        <f>_xlfn.XLOOKUP(C4431&amp;G4431&amp;H4431,covid!$E$2:$E$2184,covid!$D$2:$D$2184,0,0,1)</f>
        <v>0</v>
      </c>
    </row>
    <row r="4432" spans="1:17" x14ac:dyDescent="0.3">
      <c r="A4432">
        <f>_xlfn.XLOOKUP(C4432,kamus!$B$2:$B$87,kamus!$A$2:$A$87,0,0,1)</f>
        <v>80</v>
      </c>
      <c r="B4432" t="str">
        <f>_xlfn.XLOOKUP(C4432,kamus!$B$2:$B$87,kamus!$D$2:$D$87,"dihapus",0,1)</f>
        <v>Tempel 2</v>
      </c>
      <c r="C4432" t="s">
        <v>233</v>
      </c>
      <c r="D4432">
        <f>_xlfn.XLOOKUP(C4432,kamus!$B$2:$B$87,kamus!$J$2:$J$87,"dihapus",0,1)</f>
        <v>0</v>
      </c>
      <c r="E4432">
        <f t="shared" si="487"/>
        <v>0</v>
      </c>
      <c r="F4432" s="14">
        <v>43891</v>
      </c>
      <c r="G4432" s="1">
        <f t="shared" si="488"/>
        <v>3</v>
      </c>
      <c r="H4432" s="1">
        <f t="shared" si="489"/>
        <v>2020</v>
      </c>
      <c r="I4432">
        <v>0</v>
      </c>
      <c r="J4432">
        <v>0</v>
      </c>
      <c r="K4432">
        <f t="shared" si="483"/>
        <v>0</v>
      </c>
      <c r="L4432">
        <v>6601</v>
      </c>
      <c r="M4432" s="6">
        <f t="shared" si="484"/>
        <v>0</v>
      </c>
      <c r="N4432" s="6">
        <f t="shared" si="485"/>
        <v>0</v>
      </c>
      <c r="O4432" s="6">
        <f t="shared" si="486"/>
        <v>0</v>
      </c>
      <c r="Q4432">
        <f>_xlfn.XLOOKUP(C4432&amp;G4432&amp;H4432,covid!$E$2:$E$2184,covid!$D$2:$D$2184,0,0,1)</f>
        <v>0</v>
      </c>
    </row>
    <row r="4433" spans="1:17" x14ac:dyDescent="0.3">
      <c r="A4433">
        <f>_xlfn.XLOOKUP(C4433,kamus!$B$2:$B$87,kamus!$A$2:$A$87,0,0,1)</f>
        <v>81</v>
      </c>
      <c r="B4433" t="str">
        <f>_xlfn.XLOOKUP(C4433,kamus!$B$2:$B$87,kamus!$D$2:$D$87,"dihapus",0,1)</f>
        <v>Tempel 2</v>
      </c>
      <c r="C4433" t="s">
        <v>263</v>
      </c>
      <c r="D4433">
        <f>_xlfn.XLOOKUP(C4433,kamus!$B$2:$B$87,kamus!$J$2:$J$87,"dihapus",0,1)</f>
        <v>0</v>
      </c>
      <c r="E4433">
        <f t="shared" si="487"/>
        <v>0</v>
      </c>
      <c r="F4433" s="14">
        <v>43891</v>
      </c>
      <c r="G4433" s="1">
        <f t="shared" si="488"/>
        <v>3</v>
      </c>
      <c r="H4433" s="1">
        <f t="shared" si="489"/>
        <v>2020</v>
      </c>
      <c r="I4433">
        <v>0</v>
      </c>
      <c r="J4433">
        <v>1</v>
      </c>
      <c r="K4433">
        <f t="shared" si="483"/>
        <v>1</v>
      </c>
      <c r="L4433">
        <v>4746</v>
      </c>
      <c r="M4433" s="6">
        <f t="shared" si="484"/>
        <v>0</v>
      </c>
      <c r="N4433" s="6">
        <f t="shared" si="485"/>
        <v>21.070375052675939</v>
      </c>
      <c r="O4433" s="6">
        <f t="shared" si="486"/>
        <v>21.070375052675939</v>
      </c>
      <c r="Q4433">
        <f>_xlfn.XLOOKUP(C4433&amp;G4433&amp;H4433,covid!$E$2:$E$2184,covid!$D$2:$D$2184,0,0,1)</f>
        <v>0</v>
      </c>
    </row>
    <row r="4434" spans="1:17" x14ac:dyDescent="0.3">
      <c r="A4434">
        <f>_xlfn.XLOOKUP(C4434,kamus!$B$2:$B$87,kamus!$A$2:$A$87,0,0,1)</f>
        <v>82</v>
      </c>
      <c r="B4434" t="str">
        <f>_xlfn.XLOOKUP(C4434,kamus!$B$2:$B$87,kamus!$D$2:$D$87,"dihapus",0,1)</f>
        <v>Tempel 2</v>
      </c>
      <c r="C4434" t="s">
        <v>266</v>
      </c>
      <c r="D4434">
        <f>_xlfn.XLOOKUP(C4434,kamus!$B$2:$B$87,kamus!$J$2:$J$87,"dihapus",0,1)</f>
        <v>0</v>
      </c>
      <c r="E4434">
        <f t="shared" si="487"/>
        <v>0</v>
      </c>
      <c r="F4434" s="14">
        <v>43891</v>
      </c>
      <c r="G4434" s="1">
        <f t="shared" si="488"/>
        <v>3</v>
      </c>
      <c r="H4434" s="1">
        <f t="shared" si="489"/>
        <v>2020</v>
      </c>
      <c r="I4434">
        <v>0</v>
      </c>
      <c r="J4434">
        <v>0</v>
      </c>
      <c r="K4434">
        <f t="shared" si="483"/>
        <v>0</v>
      </c>
      <c r="L4434">
        <v>5291</v>
      </c>
      <c r="M4434" s="6">
        <f t="shared" si="484"/>
        <v>0</v>
      </c>
      <c r="N4434" s="6">
        <f t="shared" si="485"/>
        <v>0</v>
      </c>
      <c r="O4434" s="6">
        <f t="shared" si="486"/>
        <v>0</v>
      </c>
      <c r="Q4434">
        <f>_xlfn.XLOOKUP(C4434&amp;G4434&amp;H4434,covid!$E$2:$E$2184,covid!$D$2:$D$2184,0,0,1)</f>
        <v>0</v>
      </c>
    </row>
    <row r="4435" spans="1:17" x14ac:dyDescent="0.3">
      <c r="A4435">
        <f>_xlfn.XLOOKUP(C4435,kamus!$B$2:$B$87,kamus!$A$2:$A$87,0,0,1)</f>
        <v>84</v>
      </c>
      <c r="B4435" t="str">
        <f>_xlfn.XLOOKUP(C4435,kamus!$B$2:$B$87,kamus!$D$2:$D$87,"dihapus",0,1)</f>
        <v>turi</v>
      </c>
      <c r="C4435" t="s">
        <v>199</v>
      </c>
      <c r="D4435">
        <f>_xlfn.XLOOKUP(C4435,kamus!$B$2:$B$87,kamus!$J$2:$J$87,"dihapus",0,1)</f>
        <v>0</v>
      </c>
      <c r="E4435">
        <f t="shared" si="487"/>
        <v>0</v>
      </c>
      <c r="F4435" s="14">
        <v>43891</v>
      </c>
      <c r="G4435" s="1">
        <f t="shared" si="488"/>
        <v>3</v>
      </c>
      <c r="H4435" s="1">
        <f t="shared" si="489"/>
        <v>2020</v>
      </c>
      <c r="I4435">
        <v>0</v>
      </c>
      <c r="J4435">
        <v>0</v>
      </c>
      <c r="K4435">
        <f t="shared" si="483"/>
        <v>0</v>
      </c>
      <c r="L4435">
        <v>9709</v>
      </c>
      <c r="M4435" s="6">
        <f t="shared" si="484"/>
        <v>0</v>
      </c>
      <c r="N4435" s="6">
        <f t="shared" si="485"/>
        <v>0</v>
      </c>
      <c r="O4435" s="6">
        <f t="shared" si="486"/>
        <v>0</v>
      </c>
      <c r="Q4435">
        <f>_xlfn.XLOOKUP(C4435&amp;G4435&amp;H4435,covid!$E$2:$E$2184,covid!$D$2:$D$2184,0,0,1)</f>
        <v>0</v>
      </c>
    </row>
    <row r="4436" spans="1:17" x14ac:dyDescent="0.3">
      <c r="A4436">
        <f>_xlfn.XLOOKUP(C4436,kamus!$B$2:$B$87,kamus!$A$2:$A$87,0,0,1)</f>
        <v>86</v>
      </c>
      <c r="B4436" t="str">
        <f>_xlfn.XLOOKUP(C4436,kamus!$B$2:$B$87,kamus!$D$2:$D$87,"dihapus",0,1)</f>
        <v>turi</v>
      </c>
      <c r="C4436" t="s">
        <v>209</v>
      </c>
      <c r="D4436">
        <f>_xlfn.XLOOKUP(C4436,kamus!$B$2:$B$87,kamus!$J$2:$J$87,"dihapus",0,1)</f>
        <v>0</v>
      </c>
      <c r="E4436">
        <f t="shared" si="487"/>
        <v>0</v>
      </c>
      <c r="F4436" s="14">
        <v>43891</v>
      </c>
      <c r="G4436" s="1">
        <f t="shared" si="488"/>
        <v>3</v>
      </c>
      <c r="H4436" s="1">
        <f t="shared" si="489"/>
        <v>2020</v>
      </c>
      <c r="I4436">
        <v>0</v>
      </c>
      <c r="J4436">
        <v>0</v>
      </c>
      <c r="K4436">
        <f t="shared" si="483"/>
        <v>0</v>
      </c>
      <c r="L4436">
        <v>9559</v>
      </c>
      <c r="M4436" s="6">
        <f t="shared" si="484"/>
        <v>0</v>
      </c>
      <c r="N4436" s="6">
        <f t="shared" si="485"/>
        <v>0</v>
      </c>
      <c r="O4436" s="6">
        <f t="shared" si="486"/>
        <v>0</v>
      </c>
      <c r="Q4436">
        <f>_xlfn.XLOOKUP(C4436&amp;G4436&amp;H4436,covid!$E$2:$E$2184,covid!$D$2:$D$2184,0,0,1)</f>
        <v>0</v>
      </c>
    </row>
    <row r="4437" spans="1:17" x14ac:dyDescent="0.3">
      <c r="A4437">
        <f>_xlfn.XLOOKUP(C4437,kamus!$B$2:$B$87,kamus!$A$2:$A$87,0,0,1)</f>
        <v>83</v>
      </c>
      <c r="B4437" t="str">
        <f>_xlfn.XLOOKUP(C4437,kamus!$B$2:$B$87,kamus!$D$2:$D$87,"dihapus",0,1)</f>
        <v>turi</v>
      </c>
      <c r="C4437" t="s">
        <v>211</v>
      </c>
      <c r="D4437">
        <f>_xlfn.XLOOKUP(C4437,kamus!$B$2:$B$87,kamus!$J$2:$J$87,"dihapus",0,1)</f>
        <v>0</v>
      </c>
      <c r="E4437">
        <f t="shared" si="487"/>
        <v>0</v>
      </c>
      <c r="F4437" s="14">
        <v>43891</v>
      </c>
      <c r="G4437" s="1">
        <f t="shared" si="488"/>
        <v>3</v>
      </c>
      <c r="H4437" s="1">
        <f t="shared" si="489"/>
        <v>2020</v>
      </c>
      <c r="I4437">
        <v>0</v>
      </c>
      <c r="J4437">
        <v>0</v>
      </c>
      <c r="K4437">
        <f t="shared" si="483"/>
        <v>0</v>
      </c>
      <c r="L4437">
        <v>8554</v>
      </c>
      <c r="M4437" s="6">
        <f t="shared" si="484"/>
        <v>0</v>
      </c>
      <c r="N4437" s="6">
        <f t="shared" si="485"/>
        <v>0</v>
      </c>
      <c r="O4437" s="6">
        <f t="shared" si="486"/>
        <v>0</v>
      </c>
      <c r="Q4437">
        <f>_xlfn.XLOOKUP(C4437&amp;G4437&amp;H4437,covid!$E$2:$E$2184,covid!$D$2:$D$2184,0,0,1)</f>
        <v>0</v>
      </c>
    </row>
    <row r="4438" spans="1:17" x14ac:dyDescent="0.3">
      <c r="A4438">
        <f>_xlfn.XLOOKUP(C4438,kamus!$B$2:$B$87,kamus!$A$2:$A$87,0,0,1)</f>
        <v>85</v>
      </c>
      <c r="B4438" t="str">
        <f>_xlfn.XLOOKUP(C4438,kamus!$B$2:$B$87,kamus!$D$2:$D$87,"dihapus",0,1)</f>
        <v>turi</v>
      </c>
      <c r="C4438" t="s">
        <v>279</v>
      </c>
      <c r="D4438">
        <f>_xlfn.XLOOKUP(C4438,kamus!$B$2:$B$87,kamus!$J$2:$J$87,"dihapus",0,1)</f>
        <v>0</v>
      </c>
      <c r="E4438">
        <f t="shared" si="487"/>
        <v>0</v>
      </c>
      <c r="F4438" s="14">
        <v>43891</v>
      </c>
      <c r="G4438" s="1">
        <f t="shared" si="488"/>
        <v>3</v>
      </c>
      <c r="H4438" s="1">
        <f t="shared" si="489"/>
        <v>2020</v>
      </c>
      <c r="I4438">
        <v>0</v>
      </c>
      <c r="J4438">
        <v>0</v>
      </c>
      <c r="K4438">
        <f t="shared" si="483"/>
        <v>0</v>
      </c>
      <c r="L4438">
        <v>10971</v>
      </c>
      <c r="M4438" s="6">
        <f t="shared" si="484"/>
        <v>0</v>
      </c>
      <c r="N4438" s="6">
        <f t="shared" si="485"/>
        <v>0</v>
      </c>
      <c r="O4438" s="6">
        <f t="shared" si="486"/>
        <v>0</v>
      </c>
      <c r="Q4438">
        <f>_xlfn.XLOOKUP(C4438&amp;G4438&amp;H4438,covid!$E$2:$E$2184,covid!$D$2:$D$2184,0,0,1)</f>
        <v>0</v>
      </c>
    </row>
    <row r="4439" spans="1:17" x14ac:dyDescent="0.3">
      <c r="A4439">
        <f>_xlfn.XLOOKUP(C4439,kamus!$B$2:$B$87,kamus!$A$2:$A$87,0,0,1)</f>
        <v>4</v>
      </c>
      <c r="B4439" t="str">
        <f>_xlfn.XLOOKUP(C4439,kamus!$B$2:$B$87,kamus!$D$2:$D$87,"dihapus",0,1)</f>
        <v>Berbah</v>
      </c>
      <c r="C4439" t="s">
        <v>215</v>
      </c>
      <c r="D4439">
        <f>_xlfn.XLOOKUP(C4439,kamus!$B$2:$B$87,kamus!$J$2:$J$87,"dihapus",0,1)</f>
        <v>0</v>
      </c>
      <c r="E4439">
        <f t="shared" si="487"/>
        <v>0</v>
      </c>
      <c r="F4439" s="14">
        <v>43922</v>
      </c>
      <c r="G4439" s="1">
        <f t="shared" si="488"/>
        <v>4</v>
      </c>
      <c r="H4439" s="1">
        <f t="shared" si="489"/>
        <v>2020</v>
      </c>
      <c r="I4439">
        <v>0</v>
      </c>
      <c r="J4439">
        <v>0</v>
      </c>
      <c r="K4439">
        <f t="shared" si="483"/>
        <v>0</v>
      </c>
      <c r="L4439">
        <v>11448</v>
      </c>
      <c r="M4439" s="6">
        <f t="shared" si="484"/>
        <v>0</v>
      </c>
      <c r="N4439" s="6">
        <f t="shared" si="485"/>
        <v>0</v>
      </c>
      <c r="O4439" s="6">
        <f t="shared" si="486"/>
        <v>0</v>
      </c>
      <c r="Q4439">
        <f>_xlfn.XLOOKUP(C4439&amp;G4439&amp;H4439,covid!$E$2:$E$2184,covid!$D$2:$D$2184,0,0,1)</f>
        <v>0</v>
      </c>
    </row>
    <row r="4440" spans="1:17" x14ac:dyDescent="0.3">
      <c r="A4440">
        <f>_xlfn.XLOOKUP(C4440,kamus!$B$2:$B$87,kamus!$A$2:$A$87,0,0,1)</f>
        <v>1</v>
      </c>
      <c r="B4440" t="str">
        <f>_xlfn.XLOOKUP(C4440,kamus!$B$2:$B$87,kamus!$D$2:$D$87,"dihapus",0,1)</f>
        <v>Berbah</v>
      </c>
      <c r="C4440" t="s">
        <v>216</v>
      </c>
      <c r="D4440">
        <f>_xlfn.XLOOKUP(C4440,kamus!$B$2:$B$87,kamus!$J$2:$J$87,"dihapus",0,1)</f>
        <v>1</v>
      </c>
      <c r="E4440">
        <f t="shared" si="487"/>
        <v>0</v>
      </c>
      <c r="F4440" s="14">
        <v>43922</v>
      </c>
      <c r="G4440" s="1">
        <f t="shared" si="488"/>
        <v>4</v>
      </c>
      <c r="H4440" s="1">
        <f t="shared" si="489"/>
        <v>2020</v>
      </c>
      <c r="I4440">
        <v>0</v>
      </c>
      <c r="J4440">
        <v>0</v>
      </c>
      <c r="K4440">
        <f t="shared" si="483"/>
        <v>0</v>
      </c>
      <c r="L4440">
        <v>14565</v>
      </c>
      <c r="M4440" s="6">
        <f t="shared" si="484"/>
        <v>0</v>
      </c>
      <c r="N4440" s="6">
        <f t="shared" si="485"/>
        <v>0</v>
      </c>
      <c r="O4440" s="6">
        <f t="shared" si="486"/>
        <v>0</v>
      </c>
      <c r="Q4440">
        <f>_xlfn.XLOOKUP(C4440&amp;G4440&amp;H4440,covid!$E$2:$E$2184,covid!$D$2:$D$2184,0,0,1)</f>
        <v>0</v>
      </c>
    </row>
    <row r="4441" spans="1:17" x14ac:dyDescent="0.3">
      <c r="A4441">
        <f>_xlfn.XLOOKUP(C4441,kamus!$B$2:$B$87,kamus!$A$2:$A$87,0,0,1)</f>
        <v>2</v>
      </c>
      <c r="B4441" t="str">
        <f>_xlfn.XLOOKUP(C4441,kamus!$B$2:$B$87,kamus!$D$2:$D$87,"dihapus",0,1)</f>
        <v>Berbah</v>
      </c>
      <c r="C4441" s="19" t="s">
        <v>246</v>
      </c>
      <c r="D4441">
        <f>_xlfn.XLOOKUP(C4441,kamus!$B$2:$B$87,kamus!$J$2:$J$87,"dihapus",0,1)</f>
        <v>1</v>
      </c>
      <c r="E4441">
        <f t="shared" si="487"/>
        <v>0</v>
      </c>
      <c r="F4441" s="14">
        <v>43922</v>
      </c>
      <c r="G4441" s="1">
        <f t="shared" si="488"/>
        <v>4</v>
      </c>
      <c r="H4441" s="1">
        <f t="shared" si="489"/>
        <v>2020</v>
      </c>
      <c r="I4441">
        <v>0</v>
      </c>
      <c r="J4441">
        <v>0</v>
      </c>
      <c r="K4441">
        <f t="shared" si="483"/>
        <v>0</v>
      </c>
      <c r="L4441">
        <v>18704</v>
      </c>
      <c r="M4441" s="6">
        <f t="shared" si="484"/>
        <v>0</v>
      </c>
      <c r="N4441" s="6">
        <f t="shared" si="485"/>
        <v>0</v>
      </c>
      <c r="O4441" s="6">
        <f t="shared" si="486"/>
        <v>0</v>
      </c>
      <c r="Q4441">
        <f>_xlfn.XLOOKUP(C4441&amp;G4441&amp;H4441,covid!$E$2:$E$2184,covid!$D$2:$D$2184,0,0,1)</f>
        <v>0</v>
      </c>
    </row>
    <row r="4442" spans="1:17" x14ac:dyDescent="0.3">
      <c r="A4442">
        <f>_xlfn.XLOOKUP(C4442,kamus!$B$2:$B$87,kamus!$A$2:$A$87,0,0,1)</f>
        <v>3</v>
      </c>
      <c r="B4442" t="str">
        <f>_xlfn.XLOOKUP(C4442,kamus!$B$2:$B$87,kamus!$D$2:$D$87,"dihapus",0,1)</f>
        <v>Berbah</v>
      </c>
      <c r="C4442" t="s">
        <v>267</v>
      </c>
      <c r="D4442">
        <f>_xlfn.XLOOKUP(C4442,kamus!$B$2:$B$87,kamus!$J$2:$J$87,"dihapus",0,1)</f>
        <v>1</v>
      </c>
      <c r="E4442">
        <f t="shared" si="487"/>
        <v>0</v>
      </c>
      <c r="F4442" s="14">
        <v>43922</v>
      </c>
      <c r="G4442" s="1">
        <f t="shared" si="488"/>
        <v>4</v>
      </c>
      <c r="H4442" s="1">
        <f t="shared" si="489"/>
        <v>2020</v>
      </c>
      <c r="I4442">
        <v>0</v>
      </c>
      <c r="J4442">
        <v>0</v>
      </c>
      <c r="K4442">
        <f t="shared" si="483"/>
        <v>0</v>
      </c>
      <c r="L4442">
        <v>13363</v>
      </c>
      <c r="M4442" s="6">
        <f t="shared" si="484"/>
        <v>0</v>
      </c>
      <c r="N4442" s="6">
        <f t="shared" si="485"/>
        <v>0</v>
      </c>
      <c r="O4442" s="6">
        <f t="shared" si="486"/>
        <v>0</v>
      </c>
      <c r="Q4442">
        <f>_xlfn.XLOOKUP(C4442&amp;G4442&amp;H4442,covid!$E$2:$E$2184,covid!$D$2:$D$2184,0,0,1)</f>
        <v>0</v>
      </c>
    </row>
    <row r="4443" spans="1:17" x14ac:dyDescent="0.3">
      <c r="A4443">
        <f>_xlfn.XLOOKUP(C4443,kamus!$B$2:$B$87,kamus!$A$2:$A$87,0,0,1)</f>
        <v>9</v>
      </c>
      <c r="B4443" t="str">
        <f>_xlfn.XLOOKUP(C4443,kamus!$B$2:$B$87,kamus!$D$2:$D$87,"dihapus",0,1)</f>
        <v>cangkringan</v>
      </c>
      <c r="C4443" t="s">
        <v>197</v>
      </c>
      <c r="D4443">
        <f>_xlfn.XLOOKUP(C4443,kamus!$B$2:$B$87,kamus!$J$2:$J$87,"dihapus",0,1)</f>
        <v>0</v>
      </c>
      <c r="E4443">
        <f t="shared" si="487"/>
        <v>0</v>
      </c>
      <c r="F4443" s="14">
        <v>43922</v>
      </c>
      <c r="G4443" s="1">
        <f t="shared" si="488"/>
        <v>4</v>
      </c>
      <c r="H4443" s="1">
        <f t="shared" si="489"/>
        <v>2020</v>
      </c>
      <c r="I4443">
        <v>0</v>
      </c>
      <c r="J4443">
        <v>0</v>
      </c>
      <c r="K4443">
        <f t="shared" si="483"/>
        <v>0</v>
      </c>
      <c r="L4443">
        <v>8063</v>
      </c>
      <c r="M4443" s="6">
        <f t="shared" si="484"/>
        <v>0</v>
      </c>
      <c r="N4443" s="6">
        <f t="shared" si="485"/>
        <v>0</v>
      </c>
      <c r="O4443" s="6">
        <f t="shared" si="486"/>
        <v>0</v>
      </c>
      <c r="Q4443">
        <f>_xlfn.XLOOKUP(C4443&amp;G4443&amp;H4443,covid!$E$2:$E$2184,covid!$D$2:$D$2184,0,0,1)</f>
        <v>0</v>
      </c>
    </row>
    <row r="4444" spans="1:17" x14ac:dyDescent="0.3">
      <c r="A4444">
        <f>_xlfn.XLOOKUP(C4444,kamus!$B$2:$B$87,kamus!$A$2:$A$87,0,0,1)</f>
        <v>5</v>
      </c>
      <c r="B4444" t="str">
        <f>_xlfn.XLOOKUP(C4444,kamus!$B$2:$B$87,kamus!$D$2:$D$87,"dihapus",0,1)</f>
        <v>cangkringan</v>
      </c>
      <c r="C4444" t="s">
        <v>212</v>
      </c>
      <c r="D4444">
        <f>_xlfn.XLOOKUP(C4444,kamus!$B$2:$B$87,kamus!$J$2:$J$87,"dihapus",0,1)</f>
        <v>0</v>
      </c>
      <c r="E4444">
        <f t="shared" si="487"/>
        <v>0</v>
      </c>
      <c r="F4444" s="14">
        <v>43922</v>
      </c>
      <c r="G4444" s="1">
        <f t="shared" si="488"/>
        <v>4</v>
      </c>
      <c r="H4444" s="1">
        <f t="shared" si="489"/>
        <v>2020</v>
      </c>
      <c r="I4444">
        <v>0</v>
      </c>
      <c r="J4444">
        <v>0</v>
      </c>
      <c r="K4444">
        <f t="shared" si="483"/>
        <v>0</v>
      </c>
      <c r="L4444">
        <v>4133</v>
      </c>
      <c r="M4444" s="6">
        <f t="shared" si="484"/>
        <v>0</v>
      </c>
      <c r="N4444" s="6">
        <f t="shared" si="485"/>
        <v>0</v>
      </c>
      <c r="O4444" s="6">
        <f t="shared" si="486"/>
        <v>0</v>
      </c>
      <c r="Q4444">
        <f>_xlfn.XLOOKUP(C4444&amp;G4444&amp;H4444,covid!$E$2:$E$2184,covid!$D$2:$D$2184,0,0,1)</f>
        <v>0</v>
      </c>
    </row>
    <row r="4445" spans="1:17" x14ac:dyDescent="0.3">
      <c r="A4445">
        <f>_xlfn.XLOOKUP(C4445,kamus!$B$2:$B$87,kamus!$A$2:$A$87,0,0,1)</f>
        <v>7</v>
      </c>
      <c r="B4445" t="str">
        <f>_xlfn.XLOOKUP(C4445,kamus!$B$2:$B$87,kamus!$D$2:$D$87,"dihapus",0,1)</f>
        <v>cangkringan</v>
      </c>
      <c r="C4445" t="s">
        <v>217</v>
      </c>
      <c r="D4445">
        <f>_xlfn.XLOOKUP(C4445,kamus!$B$2:$B$87,kamus!$J$2:$J$87,"dihapus",0,1)</f>
        <v>0</v>
      </c>
      <c r="E4445">
        <f t="shared" si="487"/>
        <v>0</v>
      </c>
      <c r="F4445" s="14">
        <v>43922</v>
      </c>
      <c r="G4445" s="1">
        <f t="shared" si="488"/>
        <v>4</v>
      </c>
      <c r="H4445" s="1">
        <f t="shared" si="489"/>
        <v>2020</v>
      </c>
      <c r="I4445">
        <v>0</v>
      </c>
      <c r="J4445">
        <v>1</v>
      </c>
      <c r="K4445">
        <f t="shared" si="483"/>
        <v>1</v>
      </c>
      <c r="L4445">
        <v>3586</v>
      </c>
      <c r="M4445" s="6">
        <f t="shared" si="484"/>
        <v>0</v>
      </c>
      <c r="N4445" s="6">
        <f t="shared" si="485"/>
        <v>27.886224205242613</v>
      </c>
      <c r="O4445" s="6">
        <f t="shared" si="486"/>
        <v>27.886224205242613</v>
      </c>
      <c r="Q4445">
        <f>_xlfn.XLOOKUP(C4445&amp;G4445&amp;H4445,covid!$E$2:$E$2184,covid!$D$2:$D$2184,0,0,1)</f>
        <v>0</v>
      </c>
    </row>
    <row r="4446" spans="1:17" x14ac:dyDescent="0.3">
      <c r="A4446">
        <f>_xlfn.XLOOKUP(C4446,kamus!$B$2:$B$87,kamus!$A$2:$A$87,0,0,1)</f>
        <v>8</v>
      </c>
      <c r="B4446" t="str">
        <f>_xlfn.XLOOKUP(C4446,kamus!$B$2:$B$87,kamus!$D$2:$D$87,"dihapus",0,1)</f>
        <v>cangkringan</v>
      </c>
      <c r="C4446" t="s">
        <v>275</v>
      </c>
      <c r="D4446">
        <f>_xlfn.XLOOKUP(C4446,kamus!$B$2:$B$87,kamus!$J$2:$J$87,"dihapus",0,1)</f>
        <v>0</v>
      </c>
      <c r="E4446">
        <f t="shared" si="487"/>
        <v>0</v>
      </c>
      <c r="F4446" s="14">
        <v>43922</v>
      </c>
      <c r="G4446" s="1">
        <f t="shared" si="488"/>
        <v>4</v>
      </c>
      <c r="H4446" s="1">
        <f t="shared" si="489"/>
        <v>2020</v>
      </c>
      <c r="I4446">
        <v>0</v>
      </c>
      <c r="J4446">
        <v>0</v>
      </c>
      <c r="K4446">
        <f t="shared" si="483"/>
        <v>0</v>
      </c>
      <c r="L4446">
        <v>5550</v>
      </c>
      <c r="M4446" s="6">
        <f t="shared" si="484"/>
        <v>0</v>
      </c>
      <c r="N4446" s="6">
        <f t="shared" si="485"/>
        <v>0</v>
      </c>
      <c r="O4446" s="6">
        <f t="shared" si="486"/>
        <v>0</v>
      </c>
      <c r="Q4446">
        <f>_xlfn.XLOOKUP(C4446&amp;G4446&amp;H4446,covid!$E$2:$E$2184,covid!$D$2:$D$2184,0,0,1)</f>
        <v>0</v>
      </c>
    </row>
    <row r="4447" spans="1:17" x14ac:dyDescent="0.3">
      <c r="A4447">
        <f>_xlfn.XLOOKUP(C4447,kamus!$B$2:$B$87,kamus!$A$2:$A$87,0,0,1)</f>
        <v>6</v>
      </c>
      <c r="B4447" t="str">
        <f>_xlfn.XLOOKUP(C4447,kamus!$B$2:$B$87,kamus!$D$2:$D$87,"dihapus",0,1)</f>
        <v>cangkringan</v>
      </c>
      <c r="C4447" t="s">
        <v>281</v>
      </c>
      <c r="D4447">
        <f>_xlfn.XLOOKUP(C4447,kamus!$B$2:$B$87,kamus!$J$2:$J$87,"dihapus",0,1)</f>
        <v>0</v>
      </c>
      <c r="E4447">
        <f t="shared" si="487"/>
        <v>0</v>
      </c>
      <c r="F4447" s="14">
        <v>43922</v>
      </c>
      <c r="G4447" s="1">
        <f t="shared" si="488"/>
        <v>4</v>
      </c>
      <c r="H4447" s="1">
        <f t="shared" si="489"/>
        <v>2020</v>
      </c>
      <c r="I4447">
        <v>0</v>
      </c>
      <c r="J4447">
        <v>0</v>
      </c>
      <c r="K4447">
        <f t="shared" si="483"/>
        <v>0</v>
      </c>
      <c r="L4447">
        <v>11339</v>
      </c>
      <c r="M4447" s="6">
        <f t="shared" si="484"/>
        <v>0</v>
      </c>
      <c r="N4447" s="6">
        <f t="shared" si="485"/>
        <v>0</v>
      </c>
      <c r="O4447" s="6">
        <f t="shared" si="486"/>
        <v>0</v>
      </c>
      <c r="Q4447">
        <f>_xlfn.XLOOKUP(C4447&amp;G4447&amp;H4447,covid!$E$2:$E$2184,covid!$D$2:$D$2184,0,0,1)</f>
        <v>0</v>
      </c>
    </row>
    <row r="4448" spans="1:17" x14ac:dyDescent="0.3">
      <c r="A4448">
        <f>_xlfn.XLOOKUP(C4448,kamus!$B$2:$B$87,kamus!$A$2:$A$87,0,0,1)</f>
        <v>10</v>
      </c>
      <c r="B4448" t="str">
        <f>_xlfn.XLOOKUP(C4448,kamus!$B$2:$B$87,kamus!$D$2:$D$87,"dihapus",0,1)</f>
        <v>Depok 1</v>
      </c>
      <c r="C4448" t="s">
        <v>220</v>
      </c>
      <c r="D4448">
        <f>_xlfn.XLOOKUP(C4448,kamus!$B$2:$B$87,kamus!$J$2:$J$87,"dihapus",0,1)</f>
        <v>1</v>
      </c>
      <c r="E4448">
        <f t="shared" si="487"/>
        <v>0</v>
      </c>
      <c r="F4448" s="14">
        <v>43922</v>
      </c>
      <c r="G4448" s="1">
        <f t="shared" si="488"/>
        <v>4</v>
      </c>
      <c r="H4448" s="1">
        <f t="shared" si="489"/>
        <v>2020</v>
      </c>
      <c r="I4448">
        <v>0</v>
      </c>
      <c r="J4448">
        <v>4</v>
      </c>
      <c r="K4448">
        <f t="shared" si="483"/>
        <v>4</v>
      </c>
      <c r="L4448">
        <v>37946</v>
      </c>
      <c r="M4448" s="6">
        <f t="shared" si="484"/>
        <v>0</v>
      </c>
      <c r="N4448" s="6">
        <f t="shared" si="485"/>
        <v>10.54129552522005</v>
      </c>
      <c r="O4448" s="6">
        <f t="shared" si="486"/>
        <v>10.54129552522005</v>
      </c>
      <c r="Q4448">
        <f>_xlfn.XLOOKUP(C4448&amp;G4448&amp;H4448,covid!$E$2:$E$2184,covid!$D$2:$D$2184,0,0,1)</f>
        <v>3</v>
      </c>
    </row>
    <row r="4449" spans="1:17" x14ac:dyDescent="0.3">
      <c r="A4449">
        <f>_xlfn.XLOOKUP(C4449,kamus!$B$2:$B$87,kamus!$A$2:$A$87,0,0,1)</f>
        <v>11</v>
      </c>
      <c r="B4449" t="str">
        <f>_xlfn.XLOOKUP(C4449,kamus!$B$2:$B$87,kamus!$D$2:$D$87,"dihapus",0,1)</f>
        <v>Depok 2</v>
      </c>
      <c r="C4449" t="s">
        <v>207</v>
      </c>
      <c r="D4449">
        <f>_xlfn.XLOOKUP(C4449,kamus!$B$2:$B$87,kamus!$J$2:$J$87,"dihapus",0,1)</f>
        <v>1</v>
      </c>
      <c r="E4449">
        <f t="shared" si="487"/>
        <v>0</v>
      </c>
      <c r="F4449" s="14">
        <v>43922</v>
      </c>
      <c r="G4449" s="1">
        <f t="shared" si="488"/>
        <v>4</v>
      </c>
      <c r="H4449" s="1">
        <f t="shared" si="489"/>
        <v>2020</v>
      </c>
      <c r="I4449">
        <v>5</v>
      </c>
      <c r="J4449">
        <v>4</v>
      </c>
      <c r="K4449">
        <f t="shared" si="483"/>
        <v>9</v>
      </c>
      <c r="L4449">
        <v>44433</v>
      </c>
      <c r="M4449" s="6">
        <f t="shared" si="484"/>
        <v>11.252897621137443</v>
      </c>
      <c r="N4449" s="6">
        <f t="shared" si="485"/>
        <v>9.0023180969099545</v>
      </c>
      <c r="O4449" s="6">
        <f t="shared" si="486"/>
        <v>20.255215718047399</v>
      </c>
      <c r="Q4449">
        <f>_xlfn.XLOOKUP(C4449&amp;G4449&amp;H4449,covid!$E$2:$E$2184,covid!$D$2:$D$2184,0,0,1)</f>
        <v>1</v>
      </c>
    </row>
    <row r="4450" spans="1:17" x14ac:dyDescent="0.3">
      <c r="A4450">
        <f>_xlfn.XLOOKUP(C4450,kamus!$B$2:$B$87,kamus!$A$2:$A$87,0,0,1)</f>
        <v>12</v>
      </c>
      <c r="B4450" t="str">
        <f>_xlfn.XLOOKUP(C4450,kamus!$B$2:$B$87,kamus!$D$2:$D$87,"dihapus",0,1)</f>
        <v>Depok 3</v>
      </c>
      <c r="C4450" t="s">
        <v>206</v>
      </c>
      <c r="D4450">
        <f>_xlfn.XLOOKUP(C4450,kamus!$B$2:$B$87,kamus!$J$2:$J$87,"dihapus",0,1)</f>
        <v>1</v>
      </c>
      <c r="E4450">
        <f t="shared" si="487"/>
        <v>0</v>
      </c>
      <c r="F4450" s="14">
        <v>43922</v>
      </c>
      <c r="G4450" s="1">
        <f t="shared" si="488"/>
        <v>4</v>
      </c>
      <c r="H4450" s="1">
        <f t="shared" si="489"/>
        <v>2020</v>
      </c>
      <c r="I4450">
        <v>5</v>
      </c>
      <c r="J4450">
        <v>1</v>
      </c>
      <c r="K4450">
        <f t="shared" si="483"/>
        <v>6</v>
      </c>
      <c r="L4450">
        <v>44837</v>
      </c>
      <c r="M4450" s="6">
        <f t="shared" si="484"/>
        <v>11.151504337935187</v>
      </c>
      <c r="N4450" s="6">
        <f t="shared" si="485"/>
        <v>2.2303008675870375</v>
      </c>
      <c r="O4450" s="6">
        <f t="shared" si="486"/>
        <v>13.381805205522227</v>
      </c>
      <c r="Q4450">
        <f>_xlfn.XLOOKUP(C4450&amp;G4450&amp;H4450,covid!$E$2:$E$2184,covid!$D$2:$D$2184,0,0,1)</f>
        <v>5</v>
      </c>
    </row>
    <row r="4451" spans="1:17" x14ac:dyDescent="0.3">
      <c r="A4451">
        <f>_xlfn.XLOOKUP(C4451,kamus!$B$2:$B$87,kamus!$A$2:$A$87,0,0,1)</f>
        <v>0</v>
      </c>
      <c r="B4451" t="str">
        <f>_xlfn.XLOOKUP(C4451,kamus!$B$2:$B$87,kamus!$D$2:$D$87,"dihapus",0,1)</f>
        <v>dihapus</v>
      </c>
      <c r="C4451" t="s">
        <v>282</v>
      </c>
      <c r="D4451" t="str">
        <f>_xlfn.XLOOKUP(C4451,kamus!$B$2:$B$87,kamus!$J$2:$J$87,"dihapus",0,1)</f>
        <v>dihapus</v>
      </c>
      <c r="E4451">
        <f t="shared" si="487"/>
        <v>0</v>
      </c>
      <c r="F4451" s="14">
        <v>43922</v>
      </c>
      <c r="G4451" s="1">
        <f t="shared" si="488"/>
        <v>4</v>
      </c>
      <c r="H4451" s="1">
        <f t="shared" si="489"/>
        <v>2020</v>
      </c>
      <c r="I4451">
        <v>0</v>
      </c>
      <c r="J4451">
        <v>0</v>
      </c>
      <c r="K4451">
        <f t="shared" si="483"/>
        <v>0</v>
      </c>
      <c r="L4451" t="e">
        <v>#N/A</v>
      </c>
      <c r="M4451" s="6" t="e">
        <f t="shared" si="484"/>
        <v>#N/A</v>
      </c>
      <c r="N4451" s="6" t="e">
        <f t="shared" si="485"/>
        <v>#N/A</v>
      </c>
      <c r="O4451" s="6" t="e">
        <f t="shared" si="486"/>
        <v>#N/A</v>
      </c>
      <c r="Q4451">
        <f>_xlfn.XLOOKUP(C4451&amp;G4451&amp;H4451,covid!$E$2:$E$2184,covid!$D$2:$D$2184,0,0,1)</f>
        <v>0</v>
      </c>
    </row>
    <row r="4452" spans="1:17" x14ac:dyDescent="0.3">
      <c r="A4452">
        <f>_xlfn.XLOOKUP(C4452,kamus!$B$2:$B$87,kamus!$A$2:$A$87,0,0,1)</f>
        <v>14</v>
      </c>
      <c r="B4452" t="str">
        <f>_xlfn.XLOOKUP(C4452,kamus!$B$2:$B$87,kamus!$D$2:$D$87,"dihapus",0,1)</f>
        <v>Gamping 1</v>
      </c>
      <c r="C4452" t="s">
        <v>196</v>
      </c>
      <c r="D4452">
        <f>_xlfn.XLOOKUP(C4452,kamus!$B$2:$B$87,kamus!$J$2:$J$87,"dihapus",0,1)</f>
        <v>1</v>
      </c>
      <c r="E4452">
        <f t="shared" si="487"/>
        <v>0</v>
      </c>
      <c r="F4452" s="14">
        <v>43922</v>
      </c>
      <c r="G4452" s="1">
        <f t="shared" si="488"/>
        <v>4</v>
      </c>
      <c r="H4452" s="1">
        <f t="shared" si="489"/>
        <v>2020</v>
      </c>
      <c r="I4452">
        <v>3</v>
      </c>
      <c r="J4452">
        <v>0</v>
      </c>
      <c r="K4452">
        <f t="shared" si="483"/>
        <v>3</v>
      </c>
      <c r="L4452">
        <v>22819</v>
      </c>
      <c r="M4452" s="6">
        <f t="shared" si="484"/>
        <v>13.146938954380122</v>
      </c>
      <c r="N4452" s="6">
        <f t="shared" si="485"/>
        <v>0</v>
      </c>
      <c r="O4452" s="6">
        <f t="shared" si="486"/>
        <v>13.146938954380122</v>
      </c>
      <c r="Q4452">
        <f>_xlfn.XLOOKUP(C4452&amp;G4452&amp;H4452,covid!$E$2:$E$2184,covid!$D$2:$D$2184,0,0,1)</f>
        <v>0</v>
      </c>
    </row>
    <row r="4453" spans="1:17" x14ac:dyDescent="0.3">
      <c r="A4453">
        <f>_xlfn.XLOOKUP(C4453,kamus!$B$2:$B$87,kamus!$A$2:$A$87,0,0,1)</f>
        <v>13</v>
      </c>
      <c r="B4453" t="str">
        <f>_xlfn.XLOOKUP(C4453,kamus!$B$2:$B$87,kamus!$D$2:$D$87,"dihapus",0,1)</f>
        <v>Gamping 1</v>
      </c>
      <c r="C4453" t="s">
        <v>198</v>
      </c>
      <c r="D4453">
        <f>_xlfn.XLOOKUP(C4453,kamus!$B$2:$B$87,kamus!$J$2:$J$87,"dihapus",0,1)</f>
        <v>1</v>
      </c>
      <c r="E4453">
        <f t="shared" si="487"/>
        <v>0</v>
      </c>
      <c r="F4453" s="14">
        <v>43922</v>
      </c>
      <c r="G4453" s="1">
        <f t="shared" si="488"/>
        <v>4</v>
      </c>
      <c r="H4453" s="1">
        <f t="shared" si="489"/>
        <v>2020</v>
      </c>
      <c r="I4453">
        <v>9</v>
      </c>
      <c r="J4453">
        <v>2</v>
      </c>
      <c r="K4453">
        <f t="shared" si="483"/>
        <v>11</v>
      </c>
      <c r="L4453">
        <v>20645</v>
      </c>
      <c r="M4453" s="6">
        <f t="shared" si="484"/>
        <v>43.594090578832649</v>
      </c>
      <c r="N4453" s="6">
        <f t="shared" si="485"/>
        <v>9.6875756841850329</v>
      </c>
      <c r="O4453" s="6">
        <f t="shared" si="486"/>
        <v>53.281666263017684</v>
      </c>
      <c r="Q4453">
        <f>_xlfn.XLOOKUP(C4453&amp;G4453&amp;H4453,covid!$E$2:$E$2184,covid!$D$2:$D$2184,0,0,1)</f>
        <v>0</v>
      </c>
    </row>
    <row r="4454" spans="1:17" x14ac:dyDescent="0.3">
      <c r="A4454">
        <f>_xlfn.XLOOKUP(C4454,kamus!$B$2:$B$87,kamus!$A$2:$A$87,0,0,1)</f>
        <v>16</v>
      </c>
      <c r="B4454" t="str">
        <f>_xlfn.XLOOKUP(C4454,kamus!$B$2:$B$87,kamus!$D$2:$D$87,"dihapus",0,1)</f>
        <v>Gamping 2</v>
      </c>
      <c r="C4454" t="s">
        <v>200</v>
      </c>
      <c r="D4454">
        <f>_xlfn.XLOOKUP(C4454,kamus!$B$2:$B$87,kamus!$J$2:$J$87,"dihapus",0,1)</f>
        <v>1</v>
      </c>
      <c r="E4454">
        <f t="shared" si="487"/>
        <v>0</v>
      </c>
      <c r="F4454" s="14">
        <v>43922</v>
      </c>
      <c r="G4454" s="1">
        <f t="shared" si="488"/>
        <v>4</v>
      </c>
      <c r="H4454" s="1">
        <f t="shared" si="489"/>
        <v>2020</v>
      </c>
      <c r="I4454">
        <v>0</v>
      </c>
      <c r="J4454">
        <v>0</v>
      </c>
      <c r="K4454">
        <f t="shared" si="483"/>
        <v>0</v>
      </c>
      <c r="L4454">
        <v>16624</v>
      </c>
      <c r="M4454" s="6">
        <f t="shared" si="484"/>
        <v>0</v>
      </c>
      <c r="N4454" s="6">
        <f t="shared" si="485"/>
        <v>0</v>
      </c>
      <c r="O4454" s="6">
        <f t="shared" si="486"/>
        <v>0</v>
      </c>
      <c r="Q4454">
        <f>_xlfn.XLOOKUP(C4454&amp;G4454&amp;H4454,covid!$E$2:$E$2184,covid!$D$2:$D$2184,0,0,1)</f>
        <v>0</v>
      </c>
    </row>
    <row r="4455" spans="1:17" x14ac:dyDescent="0.3">
      <c r="A4455">
        <f>_xlfn.XLOOKUP(C4455,kamus!$B$2:$B$87,kamus!$A$2:$A$87,0,0,1)</f>
        <v>15</v>
      </c>
      <c r="B4455" t="str">
        <f>_xlfn.XLOOKUP(C4455,kamus!$B$2:$B$87,kamus!$D$2:$D$87,"dihapus",0,1)</f>
        <v>Gamping 2</v>
      </c>
      <c r="C4455" t="s">
        <v>230</v>
      </c>
      <c r="D4455">
        <f>_xlfn.XLOOKUP(C4455,kamus!$B$2:$B$87,kamus!$J$2:$J$87,"dihapus",0,1)</f>
        <v>1</v>
      </c>
      <c r="E4455">
        <f t="shared" si="487"/>
        <v>0</v>
      </c>
      <c r="F4455" s="14">
        <v>43922</v>
      </c>
      <c r="G4455" s="1">
        <f t="shared" si="488"/>
        <v>4</v>
      </c>
      <c r="H4455" s="1">
        <f t="shared" si="489"/>
        <v>2020</v>
      </c>
      <c r="I4455">
        <v>3</v>
      </c>
      <c r="J4455">
        <v>0</v>
      </c>
      <c r="K4455">
        <f t="shared" si="483"/>
        <v>3</v>
      </c>
      <c r="L4455">
        <v>18692</v>
      </c>
      <c r="M4455" s="6">
        <f t="shared" si="484"/>
        <v>16.049646907768029</v>
      </c>
      <c r="N4455" s="6">
        <f t="shared" si="485"/>
        <v>0</v>
      </c>
      <c r="O4455" s="6">
        <f t="shared" si="486"/>
        <v>16.049646907768029</v>
      </c>
      <c r="Q4455">
        <f>_xlfn.XLOOKUP(C4455&amp;G4455&amp;H4455,covid!$E$2:$E$2184,covid!$D$2:$D$2184,0,0,1)</f>
        <v>0</v>
      </c>
    </row>
    <row r="4456" spans="1:17" x14ac:dyDescent="0.3">
      <c r="A4456">
        <f>_xlfn.XLOOKUP(C4456,kamus!$B$2:$B$87,kamus!$A$2:$A$87,0,0,1)</f>
        <v>17</v>
      </c>
      <c r="B4456" t="str">
        <f>_xlfn.XLOOKUP(C4456,kamus!$B$2:$B$87,kamus!$D$2:$D$87,"dihapus",0,1)</f>
        <v>Gamping 2</v>
      </c>
      <c r="C4456" t="s">
        <v>272</v>
      </c>
      <c r="D4456">
        <f>_xlfn.XLOOKUP(C4456,kamus!$B$2:$B$87,kamus!$J$2:$J$87,"dihapus",0,1)</f>
        <v>1</v>
      </c>
      <c r="E4456">
        <f t="shared" si="487"/>
        <v>0</v>
      </c>
      <c r="F4456" s="14">
        <v>43922</v>
      </c>
      <c r="G4456" s="1">
        <f t="shared" si="488"/>
        <v>4</v>
      </c>
      <c r="H4456" s="1">
        <f t="shared" si="489"/>
        <v>2020</v>
      </c>
      <c r="I4456">
        <v>2</v>
      </c>
      <c r="J4456">
        <v>1</v>
      </c>
      <c r="K4456">
        <f t="shared" si="483"/>
        <v>3</v>
      </c>
      <c r="L4456">
        <v>18667</v>
      </c>
      <c r="M4456" s="6">
        <f t="shared" si="484"/>
        <v>10.714094391171585</v>
      </c>
      <c r="N4456" s="6">
        <f t="shared" si="485"/>
        <v>5.3570471955857926</v>
      </c>
      <c r="O4456" s="6">
        <f t="shared" si="486"/>
        <v>16.071141586757378</v>
      </c>
      <c r="Q4456">
        <f>_xlfn.XLOOKUP(C4456&amp;G4456&amp;H4456,covid!$E$2:$E$2184,covid!$D$2:$D$2184,0,0,1)</f>
        <v>1</v>
      </c>
    </row>
    <row r="4457" spans="1:17" x14ac:dyDescent="0.3">
      <c r="A4457">
        <f>_xlfn.XLOOKUP(C4457,kamus!$B$2:$B$87,kamus!$A$2:$A$87,0,0,1)</f>
        <v>20</v>
      </c>
      <c r="B4457" t="str">
        <f>_xlfn.XLOOKUP(C4457,kamus!$B$2:$B$87,kamus!$D$2:$D$87,"dihapus",0,1)</f>
        <v>Godean 1</v>
      </c>
      <c r="C4457" t="s">
        <v>247</v>
      </c>
      <c r="D4457">
        <f>_xlfn.XLOOKUP(C4457,kamus!$B$2:$B$87,kamus!$J$2:$J$87,"dihapus",0,1)</f>
        <v>1</v>
      </c>
      <c r="E4457">
        <f t="shared" si="487"/>
        <v>0</v>
      </c>
      <c r="F4457" s="14">
        <v>43922</v>
      </c>
      <c r="G4457" s="1">
        <f t="shared" si="488"/>
        <v>4</v>
      </c>
      <c r="H4457" s="1">
        <f t="shared" si="489"/>
        <v>2020</v>
      </c>
      <c r="I4457">
        <v>2</v>
      </c>
      <c r="J4457">
        <v>1</v>
      </c>
      <c r="K4457">
        <f t="shared" si="483"/>
        <v>3</v>
      </c>
      <c r="L4457">
        <v>9743</v>
      </c>
      <c r="M4457" s="6">
        <f t="shared" si="484"/>
        <v>20.527558246946526</v>
      </c>
      <c r="N4457" s="6">
        <f t="shared" si="485"/>
        <v>10.263779123473263</v>
      </c>
      <c r="O4457" s="6">
        <f t="shared" si="486"/>
        <v>30.791337370419789</v>
      </c>
      <c r="Q4457">
        <f>_xlfn.XLOOKUP(C4457&amp;G4457&amp;H4457,covid!$E$2:$E$2184,covid!$D$2:$D$2184,0,0,1)</f>
        <v>0</v>
      </c>
    </row>
    <row r="4458" spans="1:17" x14ac:dyDescent="0.3">
      <c r="A4458">
        <f>_xlfn.XLOOKUP(C4458,kamus!$B$2:$B$87,kamus!$A$2:$A$87,0,0,1)</f>
        <v>21</v>
      </c>
      <c r="B4458" t="str">
        <f>_xlfn.XLOOKUP(C4458,kamus!$B$2:$B$87,kamus!$D$2:$D$87,"dihapus",0,1)</f>
        <v>Godean 1</v>
      </c>
      <c r="C4458" t="s">
        <v>250</v>
      </c>
      <c r="D4458">
        <f>_xlfn.XLOOKUP(C4458,kamus!$B$2:$B$87,kamus!$J$2:$J$87,"dihapus",0,1)</f>
        <v>1</v>
      </c>
      <c r="E4458">
        <f t="shared" si="487"/>
        <v>0</v>
      </c>
      <c r="F4458" s="14">
        <v>43922</v>
      </c>
      <c r="G4458" s="1">
        <f t="shared" si="488"/>
        <v>4</v>
      </c>
      <c r="H4458" s="1">
        <f t="shared" si="489"/>
        <v>2020</v>
      </c>
      <c r="I4458">
        <v>2</v>
      </c>
      <c r="J4458">
        <v>3</v>
      </c>
      <c r="K4458">
        <f t="shared" si="483"/>
        <v>5</v>
      </c>
      <c r="L4458">
        <v>10269</v>
      </c>
      <c r="M4458" s="6">
        <f t="shared" si="484"/>
        <v>19.476093095724998</v>
      </c>
      <c r="N4458" s="6">
        <f t="shared" si="485"/>
        <v>29.214139643587494</v>
      </c>
      <c r="O4458" s="6">
        <f t="shared" si="486"/>
        <v>48.690232739312492</v>
      </c>
      <c r="Q4458">
        <f>_xlfn.XLOOKUP(C4458&amp;G4458&amp;H4458,covid!$E$2:$E$2184,covid!$D$2:$D$2184,0,0,1)</f>
        <v>0</v>
      </c>
    </row>
    <row r="4459" spans="1:17" x14ac:dyDescent="0.3">
      <c r="A4459">
        <f>_xlfn.XLOOKUP(C4459,kamus!$B$2:$B$87,kamus!$A$2:$A$87,0,0,1)</f>
        <v>19</v>
      </c>
      <c r="B4459" t="str">
        <f>_xlfn.XLOOKUP(C4459,kamus!$B$2:$B$87,kamus!$D$2:$D$87,"dihapus",0,1)</f>
        <v>Godean 1</v>
      </c>
      <c r="C4459" t="s">
        <v>251</v>
      </c>
      <c r="D4459">
        <f>_xlfn.XLOOKUP(C4459,kamus!$B$2:$B$87,kamus!$J$2:$J$87,"dihapus",0,1)</f>
        <v>1</v>
      </c>
      <c r="E4459">
        <f t="shared" si="487"/>
        <v>0</v>
      </c>
      <c r="F4459" s="14">
        <v>43922</v>
      </c>
      <c r="G4459" s="1">
        <f t="shared" si="488"/>
        <v>4</v>
      </c>
      <c r="H4459" s="1">
        <f t="shared" si="489"/>
        <v>2020</v>
      </c>
      <c r="I4459">
        <v>6</v>
      </c>
      <c r="J4459">
        <v>0</v>
      </c>
      <c r="K4459">
        <f t="shared" si="483"/>
        <v>6</v>
      </c>
      <c r="L4459">
        <v>9159</v>
      </c>
      <c r="M4459" s="6">
        <f t="shared" si="484"/>
        <v>65.509335080248931</v>
      </c>
      <c r="N4459" s="6">
        <f t="shared" si="485"/>
        <v>0</v>
      </c>
      <c r="O4459" s="6">
        <f t="shared" si="486"/>
        <v>65.509335080248931</v>
      </c>
      <c r="Q4459">
        <f>_xlfn.XLOOKUP(C4459&amp;G4459&amp;H4459,covid!$E$2:$E$2184,covid!$D$2:$D$2184,0,0,1)</f>
        <v>0</v>
      </c>
    </row>
    <row r="4460" spans="1:17" x14ac:dyDescent="0.3">
      <c r="A4460">
        <f>_xlfn.XLOOKUP(C4460,kamus!$B$2:$B$87,kamus!$A$2:$A$87,0,0,1)</f>
        <v>18</v>
      </c>
      <c r="B4460" t="str">
        <f>_xlfn.XLOOKUP(C4460,kamus!$B$2:$B$87,kamus!$D$2:$D$87,"dihapus",0,1)</f>
        <v>Godean 1</v>
      </c>
      <c r="C4460" t="s">
        <v>252</v>
      </c>
      <c r="D4460">
        <f>_xlfn.XLOOKUP(C4460,kamus!$B$2:$B$87,kamus!$J$2:$J$87,"dihapus",0,1)</f>
        <v>0</v>
      </c>
      <c r="E4460">
        <f t="shared" si="487"/>
        <v>0</v>
      </c>
      <c r="F4460" s="14">
        <v>43922</v>
      </c>
      <c r="G4460" s="1">
        <f t="shared" si="488"/>
        <v>4</v>
      </c>
      <c r="H4460" s="1">
        <f t="shared" si="489"/>
        <v>2020</v>
      </c>
      <c r="I4460">
        <v>1</v>
      </c>
      <c r="J4460">
        <v>0</v>
      </c>
      <c r="K4460">
        <f t="shared" si="483"/>
        <v>1</v>
      </c>
      <c r="L4460">
        <v>6607</v>
      </c>
      <c r="M4460" s="6">
        <f t="shared" si="484"/>
        <v>15.135462388375965</v>
      </c>
      <c r="N4460" s="6">
        <f t="shared" si="485"/>
        <v>0</v>
      </c>
      <c r="O4460" s="6">
        <f t="shared" si="486"/>
        <v>15.135462388375965</v>
      </c>
      <c r="Q4460">
        <f>_xlfn.XLOOKUP(C4460&amp;G4460&amp;H4460,covid!$E$2:$E$2184,covid!$D$2:$D$2184,0,0,1)</f>
        <v>0</v>
      </c>
    </row>
    <row r="4461" spans="1:17" x14ac:dyDescent="0.3">
      <c r="A4461">
        <f>_xlfn.XLOOKUP(C4461,kamus!$B$2:$B$87,kamus!$A$2:$A$87,0,0,1)</f>
        <v>23</v>
      </c>
      <c r="B4461" t="str">
        <f>_xlfn.XLOOKUP(C4461,kamus!$B$2:$B$87,kamus!$D$2:$D$87,"dihapus",0,1)</f>
        <v>Godean 2</v>
      </c>
      <c r="C4461" t="s">
        <v>248</v>
      </c>
      <c r="D4461">
        <f>_xlfn.XLOOKUP(C4461,kamus!$B$2:$B$87,kamus!$J$2:$J$87,"dihapus",0,1)</f>
        <v>1</v>
      </c>
      <c r="E4461">
        <f t="shared" si="487"/>
        <v>0</v>
      </c>
      <c r="F4461" s="14">
        <v>43922</v>
      </c>
      <c r="G4461" s="1">
        <f t="shared" si="488"/>
        <v>4</v>
      </c>
      <c r="H4461" s="1">
        <f t="shared" si="489"/>
        <v>2020</v>
      </c>
      <c r="I4461">
        <v>4</v>
      </c>
      <c r="J4461">
        <v>0</v>
      </c>
      <c r="K4461">
        <f t="shared" si="483"/>
        <v>4</v>
      </c>
      <c r="L4461">
        <v>17439</v>
      </c>
      <c r="M4461" s="6">
        <f t="shared" si="484"/>
        <v>22.937095016916107</v>
      </c>
      <c r="N4461" s="6">
        <f t="shared" si="485"/>
        <v>0</v>
      </c>
      <c r="O4461" s="6">
        <f t="shared" si="486"/>
        <v>22.937095016916107</v>
      </c>
      <c r="Q4461">
        <f>_xlfn.XLOOKUP(C4461&amp;G4461&amp;H4461,covid!$E$2:$E$2184,covid!$D$2:$D$2184,0,0,1)</f>
        <v>2</v>
      </c>
    </row>
    <row r="4462" spans="1:17" x14ac:dyDescent="0.3">
      <c r="A4462">
        <f>_xlfn.XLOOKUP(C4462,kamus!$B$2:$B$87,kamus!$A$2:$A$87,0,0,1)</f>
        <v>22</v>
      </c>
      <c r="B4462" t="str">
        <f>_xlfn.XLOOKUP(C4462,kamus!$B$2:$B$87,kamus!$D$2:$D$87,"dihapus",0,1)</f>
        <v>Godean 2</v>
      </c>
      <c r="C4462" t="s">
        <v>249</v>
      </c>
      <c r="D4462">
        <f>_xlfn.XLOOKUP(C4462,kamus!$B$2:$B$87,kamus!$J$2:$J$87,"dihapus",0,1)</f>
        <v>1</v>
      </c>
      <c r="E4462">
        <f t="shared" si="487"/>
        <v>0</v>
      </c>
      <c r="F4462" s="14">
        <v>43922</v>
      </c>
      <c r="G4462" s="1">
        <f t="shared" si="488"/>
        <v>4</v>
      </c>
      <c r="H4462" s="1">
        <f t="shared" si="489"/>
        <v>2020</v>
      </c>
      <c r="I4462">
        <v>2</v>
      </c>
      <c r="J4462">
        <v>0</v>
      </c>
      <c r="K4462">
        <f t="shared" si="483"/>
        <v>2</v>
      </c>
      <c r="L4462">
        <v>12380</v>
      </c>
      <c r="M4462" s="6">
        <f t="shared" si="484"/>
        <v>16.155088852988694</v>
      </c>
      <c r="N4462" s="6">
        <f t="shared" si="485"/>
        <v>0</v>
      </c>
      <c r="O4462" s="6">
        <f t="shared" si="486"/>
        <v>16.155088852988694</v>
      </c>
      <c r="Q4462">
        <f>_xlfn.XLOOKUP(C4462&amp;G4462&amp;H4462,covid!$E$2:$E$2184,covid!$D$2:$D$2184,0,0,1)</f>
        <v>0</v>
      </c>
    </row>
    <row r="4463" spans="1:17" x14ac:dyDescent="0.3">
      <c r="A4463">
        <f>_xlfn.XLOOKUP(C4463,kamus!$B$2:$B$87,kamus!$A$2:$A$87,0,0,1)</f>
        <v>24</v>
      </c>
      <c r="B4463" t="str">
        <f>_xlfn.XLOOKUP(C4463,kamus!$B$2:$B$87,kamus!$D$2:$D$87,"dihapus",0,1)</f>
        <v>Godean 2</v>
      </c>
      <c r="C4463" t="s">
        <v>253</v>
      </c>
      <c r="D4463">
        <f>_xlfn.XLOOKUP(C4463,kamus!$B$2:$B$87,kamus!$J$2:$J$87,"dihapus",0,1)</f>
        <v>0</v>
      </c>
      <c r="E4463">
        <f t="shared" si="487"/>
        <v>0</v>
      </c>
      <c r="F4463" s="14">
        <v>43922</v>
      </c>
      <c r="G4463" s="1">
        <f t="shared" si="488"/>
        <v>4</v>
      </c>
      <c r="H4463" s="1">
        <f t="shared" si="489"/>
        <v>2020</v>
      </c>
      <c r="I4463">
        <v>0</v>
      </c>
      <c r="J4463">
        <v>0</v>
      </c>
      <c r="K4463">
        <f t="shared" si="483"/>
        <v>0</v>
      </c>
      <c r="L4463">
        <v>7087</v>
      </c>
      <c r="M4463" s="6">
        <f t="shared" si="484"/>
        <v>0</v>
      </c>
      <c r="N4463" s="6">
        <f t="shared" si="485"/>
        <v>0</v>
      </c>
      <c r="O4463" s="6">
        <f t="shared" si="486"/>
        <v>0</v>
      </c>
      <c r="Q4463">
        <f>_xlfn.XLOOKUP(C4463&amp;G4463&amp;H4463,covid!$E$2:$E$2184,covid!$D$2:$D$2184,0,0,1)</f>
        <v>0</v>
      </c>
    </row>
    <row r="4464" spans="1:17" x14ac:dyDescent="0.3">
      <c r="A4464">
        <f>_xlfn.XLOOKUP(C4464,kamus!$B$2:$B$87,kamus!$A$2:$A$87,0,0,1)</f>
        <v>27</v>
      </c>
      <c r="B4464" t="str">
        <f>_xlfn.XLOOKUP(C4464,kamus!$B$2:$B$87,kamus!$D$2:$D$87,"dihapus",0,1)</f>
        <v>Kalasan</v>
      </c>
      <c r="C4464" t="s">
        <v>235</v>
      </c>
      <c r="D4464">
        <f>_xlfn.XLOOKUP(C4464,kamus!$B$2:$B$87,kamus!$J$2:$J$87,"dihapus",0,1)</f>
        <v>1</v>
      </c>
      <c r="E4464">
        <f t="shared" si="487"/>
        <v>0</v>
      </c>
      <c r="F4464" s="14">
        <v>43922</v>
      </c>
      <c r="G4464" s="1">
        <f t="shared" si="488"/>
        <v>4</v>
      </c>
      <c r="H4464" s="1">
        <f t="shared" si="489"/>
        <v>2020</v>
      </c>
      <c r="I4464">
        <v>4</v>
      </c>
      <c r="J4464">
        <v>16</v>
      </c>
      <c r="K4464">
        <f t="shared" si="483"/>
        <v>20</v>
      </c>
      <c r="L4464">
        <v>38337</v>
      </c>
      <c r="M4464" s="6">
        <f t="shared" si="484"/>
        <v>10.433784594517046</v>
      </c>
      <c r="N4464" s="6">
        <f t="shared" si="485"/>
        <v>41.735138378068186</v>
      </c>
      <c r="O4464" s="6">
        <f t="shared" si="486"/>
        <v>52.168922972585229</v>
      </c>
      <c r="Q4464">
        <f>_xlfn.XLOOKUP(C4464&amp;G4464&amp;H4464,covid!$E$2:$E$2184,covid!$D$2:$D$2184,0,0,1)</f>
        <v>0</v>
      </c>
    </row>
    <row r="4465" spans="1:17" x14ac:dyDescent="0.3">
      <c r="A4465">
        <f>_xlfn.XLOOKUP(C4465,kamus!$B$2:$B$87,kamus!$A$2:$A$87,0,0,1)</f>
        <v>28</v>
      </c>
      <c r="B4465" t="str">
        <f>_xlfn.XLOOKUP(C4465,kamus!$B$2:$B$87,kamus!$D$2:$D$87,"dihapus",0,1)</f>
        <v>Kalasan</v>
      </c>
      <c r="C4465" t="s">
        <v>239</v>
      </c>
      <c r="D4465">
        <f>_xlfn.XLOOKUP(C4465,kamus!$B$2:$B$87,kamus!$J$2:$J$87,"dihapus",0,1)</f>
        <v>0</v>
      </c>
      <c r="E4465">
        <f t="shared" si="487"/>
        <v>0</v>
      </c>
      <c r="F4465" s="14">
        <v>43922</v>
      </c>
      <c r="G4465" s="1">
        <f t="shared" si="488"/>
        <v>4</v>
      </c>
      <c r="H4465" s="1">
        <f t="shared" si="489"/>
        <v>2020</v>
      </c>
      <c r="I4465">
        <v>0</v>
      </c>
      <c r="J4465">
        <v>1</v>
      </c>
      <c r="K4465">
        <f t="shared" si="483"/>
        <v>1</v>
      </c>
      <c r="L4465">
        <v>13744</v>
      </c>
      <c r="M4465" s="6">
        <f t="shared" si="484"/>
        <v>0</v>
      </c>
      <c r="N4465" s="6">
        <f t="shared" si="485"/>
        <v>7.2759022118742722</v>
      </c>
      <c r="O4465" s="6">
        <f t="shared" si="486"/>
        <v>7.2759022118742722</v>
      </c>
      <c r="Q4465">
        <f>_xlfn.XLOOKUP(C4465&amp;G4465&amp;H4465,covid!$E$2:$E$2184,covid!$D$2:$D$2184,0,0,1)</f>
        <v>2</v>
      </c>
    </row>
    <row r="4466" spans="1:17" x14ac:dyDescent="0.3">
      <c r="A4466">
        <f>_xlfn.XLOOKUP(C4466,kamus!$B$2:$B$87,kamus!$A$2:$A$87,0,0,1)</f>
        <v>25</v>
      </c>
      <c r="B4466" t="str">
        <f>_xlfn.XLOOKUP(C4466,kamus!$B$2:$B$87,kamus!$D$2:$D$87,"dihapus",0,1)</f>
        <v>Kalasan</v>
      </c>
      <c r="C4466" t="s">
        <v>265</v>
      </c>
      <c r="D4466">
        <f>_xlfn.XLOOKUP(C4466,kamus!$B$2:$B$87,kamus!$J$2:$J$87,"dihapus",0,1)</f>
        <v>1</v>
      </c>
      <c r="E4466">
        <f t="shared" si="487"/>
        <v>0</v>
      </c>
      <c r="F4466" s="14">
        <v>43922</v>
      </c>
      <c r="G4466" s="1">
        <f t="shared" si="488"/>
        <v>4</v>
      </c>
      <c r="H4466" s="1">
        <f t="shared" si="489"/>
        <v>2020</v>
      </c>
      <c r="I4466">
        <v>1</v>
      </c>
      <c r="J4466">
        <v>10</v>
      </c>
      <c r="K4466">
        <f t="shared" si="483"/>
        <v>11</v>
      </c>
      <c r="L4466">
        <v>17169</v>
      </c>
      <c r="M4466" s="6">
        <f t="shared" si="484"/>
        <v>5.8244510454889626</v>
      </c>
      <c r="N4466" s="6">
        <f t="shared" si="485"/>
        <v>58.244510454889621</v>
      </c>
      <c r="O4466" s="6">
        <f t="shared" si="486"/>
        <v>64.068961500378592</v>
      </c>
      <c r="Q4466">
        <f>_xlfn.XLOOKUP(C4466&amp;G4466&amp;H4466,covid!$E$2:$E$2184,covid!$D$2:$D$2184,0,0,1)</f>
        <v>0</v>
      </c>
    </row>
    <row r="4467" spans="1:17" x14ac:dyDescent="0.3">
      <c r="A4467">
        <f>_xlfn.XLOOKUP(C4467,kamus!$B$2:$B$87,kamus!$A$2:$A$87,0,0,1)</f>
        <v>26</v>
      </c>
      <c r="B4467" t="str">
        <f>_xlfn.XLOOKUP(C4467,kamus!$B$2:$B$87,kamus!$D$2:$D$87,"dihapus",0,1)</f>
        <v>Kalasan</v>
      </c>
      <c r="C4467" t="s">
        <v>269</v>
      </c>
      <c r="D4467">
        <f>_xlfn.XLOOKUP(C4467,kamus!$B$2:$B$87,kamus!$J$2:$J$87,"dihapus",0,1)</f>
        <v>1</v>
      </c>
      <c r="E4467">
        <f t="shared" si="487"/>
        <v>0</v>
      </c>
      <c r="F4467" s="14">
        <v>43922</v>
      </c>
      <c r="G4467" s="1">
        <f t="shared" si="488"/>
        <v>4</v>
      </c>
      <c r="H4467" s="1">
        <f t="shared" si="489"/>
        <v>2020</v>
      </c>
      <c r="I4467">
        <v>2</v>
      </c>
      <c r="J4467">
        <v>6</v>
      </c>
      <c r="K4467">
        <f t="shared" si="483"/>
        <v>8</v>
      </c>
      <c r="L4467">
        <v>18588</v>
      </c>
      <c r="M4467" s="6">
        <f t="shared" si="484"/>
        <v>10.759629868732516</v>
      </c>
      <c r="N4467" s="6">
        <f t="shared" si="485"/>
        <v>32.278889606197545</v>
      </c>
      <c r="O4467" s="6">
        <f t="shared" si="486"/>
        <v>43.038519474930062</v>
      </c>
      <c r="Q4467">
        <f>_xlfn.XLOOKUP(C4467&amp;G4467&amp;H4467,covid!$E$2:$E$2184,covid!$D$2:$D$2184,0,0,1)</f>
        <v>0</v>
      </c>
    </row>
    <row r="4468" spans="1:17" x14ac:dyDescent="0.3">
      <c r="A4468">
        <f>_xlfn.XLOOKUP(C4468,kamus!$B$2:$B$87,kamus!$A$2:$A$87,0,0,1)</f>
        <v>33</v>
      </c>
      <c r="B4468" t="str">
        <f>_xlfn.XLOOKUP(C4468,kamus!$B$2:$B$87,kamus!$D$2:$D$87,"dihapus",0,1)</f>
        <v>Minggir</v>
      </c>
      <c r="C4468" t="s">
        <v>241</v>
      </c>
      <c r="D4468">
        <f>_xlfn.XLOOKUP(C4468,kamus!$B$2:$B$87,kamus!$J$2:$J$87,"dihapus",0,1)</f>
        <v>0</v>
      </c>
      <c r="E4468">
        <f t="shared" si="487"/>
        <v>0</v>
      </c>
      <c r="F4468" s="14">
        <v>43922</v>
      </c>
      <c r="G4468" s="1">
        <f t="shared" si="488"/>
        <v>4</v>
      </c>
      <c r="H4468" s="1">
        <f t="shared" si="489"/>
        <v>2020</v>
      </c>
      <c r="I4468">
        <v>0</v>
      </c>
      <c r="J4468">
        <v>0</v>
      </c>
      <c r="K4468">
        <f t="shared" si="483"/>
        <v>0</v>
      </c>
      <c r="L4468">
        <v>8300</v>
      </c>
      <c r="M4468" s="6">
        <f t="shared" si="484"/>
        <v>0</v>
      </c>
      <c r="N4468" s="6">
        <f t="shared" si="485"/>
        <v>0</v>
      </c>
      <c r="O4468" s="6">
        <f t="shared" si="486"/>
        <v>0</v>
      </c>
      <c r="Q4468">
        <f>_xlfn.XLOOKUP(C4468&amp;G4468&amp;H4468,covid!$E$2:$E$2184,covid!$D$2:$D$2184,0,0,1)</f>
        <v>0</v>
      </c>
    </row>
    <row r="4469" spans="1:17" x14ac:dyDescent="0.3">
      <c r="A4469">
        <f>_xlfn.XLOOKUP(C4469,kamus!$B$2:$B$87,kamus!$A$2:$A$87,0,0,1)</f>
        <v>31</v>
      </c>
      <c r="B4469" t="str">
        <f>_xlfn.XLOOKUP(C4469,kamus!$B$2:$B$87,kamus!$D$2:$D$87,"dihapus",0,1)</f>
        <v>Minggir</v>
      </c>
      <c r="C4469" t="s">
        <v>242</v>
      </c>
      <c r="D4469">
        <f>_xlfn.XLOOKUP(C4469,kamus!$B$2:$B$87,kamus!$J$2:$J$87,"dihapus",0,1)</f>
        <v>0</v>
      </c>
      <c r="E4469">
        <f t="shared" si="487"/>
        <v>0</v>
      </c>
      <c r="F4469" s="14">
        <v>43922</v>
      </c>
      <c r="G4469" s="1">
        <f t="shared" si="488"/>
        <v>4</v>
      </c>
      <c r="H4469" s="1">
        <f t="shared" si="489"/>
        <v>2020</v>
      </c>
      <c r="I4469">
        <v>0</v>
      </c>
      <c r="J4469">
        <v>0</v>
      </c>
      <c r="K4469">
        <f t="shared" si="483"/>
        <v>0</v>
      </c>
      <c r="L4469">
        <v>3637</v>
      </c>
      <c r="M4469" s="6">
        <f t="shared" si="484"/>
        <v>0</v>
      </c>
      <c r="N4469" s="6">
        <f t="shared" si="485"/>
        <v>0</v>
      </c>
      <c r="O4469" s="6">
        <f t="shared" si="486"/>
        <v>0</v>
      </c>
      <c r="Q4469">
        <f>_xlfn.XLOOKUP(C4469&amp;G4469&amp;H4469,covid!$E$2:$E$2184,covid!$D$2:$D$2184,0,0,1)</f>
        <v>0</v>
      </c>
    </row>
    <row r="4470" spans="1:17" x14ac:dyDescent="0.3">
      <c r="A4470">
        <f>_xlfn.XLOOKUP(C4470,kamus!$B$2:$B$87,kamus!$A$2:$A$87,0,0,1)</f>
        <v>32</v>
      </c>
      <c r="B4470" t="str">
        <f>_xlfn.XLOOKUP(C4470,kamus!$B$2:$B$87,kamus!$D$2:$D$87,"dihapus",0,1)</f>
        <v>Minggir</v>
      </c>
      <c r="C4470" t="s">
        <v>243</v>
      </c>
      <c r="D4470">
        <f>_xlfn.XLOOKUP(C4470,kamus!$B$2:$B$87,kamus!$J$2:$J$87,"dihapus",0,1)</f>
        <v>0</v>
      </c>
      <c r="E4470">
        <f t="shared" si="487"/>
        <v>0</v>
      </c>
      <c r="F4470" s="14">
        <v>43922</v>
      </c>
      <c r="G4470" s="1">
        <f t="shared" si="488"/>
        <v>4</v>
      </c>
      <c r="H4470" s="1">
        <f t="shared" si="489"/>
        <v>2020</v>
      </c>
      <c r="I4470">
        <v>0</v>
      </c>
      <c r="J4470">
        <v>0</v>
      </c>
      <c r="K4470">
        <f t="shared" si="483"/>
        <v>0</v>
      </c>
      <c r="L4470">
        <v>7033</v>
      </c>
      <c r="M4470" s="6">
        <f t="shared" si="484"/>
        <v>0</v>
      </c>
      <c r="N4470" s="6">
        <f t="shared" si="485"/>
        <v>0</v>
      </c>
      <c r="O4470" s="6">
        <f t="shared" si="486"/>
        <v>0</v>
      </c>
      <c r="Q4470">
        <f>_xlfn.XLOOKUP(C4470&amp;G4470&amp;H4470,covid!$E$2:$E$2184,covid!$D$2:$D$2184,0,0,1)</f>
        <v>0</v>
      </c>
    </row>
    <row r="4471" spans="1:17" x14ac:dyDescent="0.3">
      <c r="A4471">
        <f>_xlfn.XLOOKUP(C4471,kamus!$B$2:$B$87,kamus!$A$2:$A$87,0,0,1)</f>
        <v>30</v>
      </c>
      <c r="B4471" t="str">
        <f>_xlfn.XLOOKUP(C4471,kamus!$B$2:$B$87,kamus!$D$2:$D$87,"dihapus",0,1)</f>
        <v>Minggir</v>
      </c>
      <c r="C4471" t="s">
        <v>244</v>
      </c>
      <c r="D4471">
        <f>_xlfn.XLOOKUP(C4471,kamus!$B$2:$B$87,kamus!$J$2:$J$87,"dihapus",0,1)</f>
        <v>0</v>
      </c>
      <c r="E4471">
        <f t="shared" si="487"/>
        <v>0</v>
      </c>
      <c r="F4471" s="14">
        <v>43922</v>
      </c>
      <c r="G4471" s="1">
        <f t="shared" si="488"/>
        <v>4</v>
      </c>
      <c r="H4471" s="1">
        <f t="shared" si="489"/>
        <v>2020</v>
      </c>
      <c r="I4471">
        <v>2</v>
      </c>
      <c r="J4471">
        <v>0</v>
      </c>
      <c r="K4471">
        <f t="shared" si="483"/>
        <v>2</v>
      </c>
      <c r="L4471">
        <v>8777</v>
      </c>
      <c r="M4471" s="6">
        <f t="shared" si="484"/>
        <v>22.786829212715052</v>
      </c>
      <c r="N4471" s="6">
        <f t="shared" si="485"/>
        <v>0</v>
      </c>
      <c r="O4471" s="6">
        <f t="shared" si="486"/>
        <v>22.786829212715052</v>
      </c>
      <c r="Q4471">
        <f>_xlfn.XLOOKUP(C4471&amp;G4471&amp;H4471,covid!$E$2:$E$2184,covid!$D$2:$D$2184,0,0,1)</f>
        <v>0</v>
      </c>
    </row>
    <row r="4472" spans="1:17" x14ac:dyDescent="0.3">
      <c r="A4472">
        <f>_xlfn.XLOOKUP(C4472,kamus!$B$2:$B$87,kamus!$A$2:$A$87,0,0,1)</f>
        <v>29</v>
      </c>
      <c r="B4472" t="str">
        <f>_xlfn.XLOOKUP(C4472,kamus!$B$2:$B$87,kamus!$D$2:$D$87,"dihapus",0,1)</f>
        <v>Minggir</v>
      </c>
      <c r="C4472" t="s">
        <v>245</v>
      </c>
      <c r="D4472">
        <f>_xlfn.XLOOKUP(C4472,kamus!$B$2:$B$87,kamus!$J$2:$J$87,"dihapus",0,1)</f>
        <v>0</v>
      </c>
      <c r="E4472">
        <f t="shared" si="487"/>
        <v>0</v>
      </c>
      <c r="F4472" s="14">
        <v>43922</v>
      </c>
      <c r="G4472" s="1">
        <f t="shared" si="488"/>
        <v>4</v>
      </c>
      <c r="H4472" s="1">
        <f t="shared" si="489"/>
        <v>2020</v>
      </c>
      <c r="I4472">
        <v>1</v>
      </c>
      <c r="J4472">
        <v>0</v>
      </c>
      <c r="K4472">
        <f t="shared" si="483"/>
        <v>1</v>
      </c>
      <c r="L4472">
        <v>5165</v>
      </c>
      <c r="M4472" s="6">
        <f t="shared" si="484"/>
        <v>19.361084220716361</v>
      </c>
      <c r="N4472" s="6">
        <f t="shared" si="485"/>
        <v>0</v>
      </c>
      <c r="O4472" s="6">
        <f t="shared" si="486"/>
        <v>19.361084220716361</v>
      </c>
      <c r="Q4472">
        <f>_xlfn.XLOOKUP(C4472&amp;G4472&amp;H4472,covid!$E$2:$E$2184,covid!$D$2:$D$2184,0,0,1)</f>
        <v>0</v>
      </c>
    </row>
    <row r="4473" spans="1:17" x14ac:dyDescent="0.3">
      <c r="A4473">
        <f>_xlfn.XLOOKUP(C4473,kamus!$B$2:$B$87,kamus!$A$2:$A$87,0,0,1)</f>
        <v>35</v>
      </c>
      <c r="B4473" t="str">
        <f>_xlfn.XLOOKUP(C4473,kamus!$B$2:$B$87,kamus!$D$2:$D$87,"dihapus",0,1)</f>
        <v>Mlati 1</v>
      </c>
      <c r="C4473" t="s">
        <v>240</v>
      </c>
      <c r="D4473">
        <f>_xlfn.XLOOKUP(C4473,kamus!$B$2:$B$87,kamus!$J$2:$J$87,"dihapus",0,1)</f>
        <v>1</v>
      </c>
      <c r="E4473">
        <f t="shared" si="487"/>
        <v>0</v>
      </c>
      <c r="F4473" s="14">
        <v>43922</v>
      </c>
      <c r="G4473" s="1">
        <f t="shared" si="488"/>
        <v>4</v>
      </c>
      <c r="H4473" s="1">
        <f t="shared" si="489"/>
        <v>2020</v>
      </c>
      <c r="I4473">
        <v>5</v>
      </c>
      <c r="J4473">
        <v>0</v>
      </c>
      <c r="K4473">
        <f t="shared" si="483"/>
        <v>5</v>
      </c>
      <c r="L4473">
        <v>18886</v>
      </c>
      <c r="M4473" s="6">
        <f t="shared" si="484"/>
        <v>26.474637297469027</v>
      </c>
      <c r="N4473" s="6">
        <f t="shared" si="485"/>
        <v>0</v>
      </c>
      <c r="O4473" s="6">
        <f t="shared" si="486"/>
        <v>26.474637297469027</v>
      </c>
      <c r="Q4473">
        <f>_xlfn.XLOOKUP(C4473&amp;G4473&amp;H4473,covid!$E$2:$E$2184,covid!$D$2:$D$2184,0,0,1)</f>
        <v>0</v>
      </c>
    </row>
    <row r="4474" spans="1:17" x14ac:dyDescent="0.3">
      <c r="A4474">
        <f>_xlfn.XLOOKUP(C4474,kamus!$B$2:$B$87,kamus!$A$2:$A$87,0,0,1)</f>
        <v>34</v>
      </c>
      <c r="B4474" t="str">
        <f>_xlfn.XLOOKUP(C4474,kamus!$B$2:$B$87,kamus!$D$2:$D$87,"dihapus",0,1)</f>
        <v>Mlati 1</v>
      </c>
      <c r="C4474" t="s">
        <v>254</v>
      </c>
      <c r="D4474">
        <f>_xlfn.XLOOKUP(C4474,kamus!$B$2:$B$87,kamus!$J$2:$J$87,"dihapus",0,1)</f>
        <v>1</v>
      </c>
      <c r="E4474">
        <f t="shared" si="487"/>
        <v>0</v>
      </c>
      <c r="F4474" s="14">
        <v>43922</v>
      </c>
      <c r="G4474" s="1">
        <f t="shared" si="488"/>
        <v>4</v>
      </c>
      <c r="H4474" s="1">
        <f t="shared" si="489"/>
        <v>2020</v>
      </c>
      <c r="I4474">
        <v>7</v>
      </c>
      <c r="J4474">
        <v>3</v>
      </c>
      <c r="K4474">
        <f t="shared" si="483"/>
        <v>10</v>
      </c>
      <c r="L4474">
        <v>35345</v>
      </c>
      <c r="M4474" s="6">
        <f t="shared" si="484"/>
        <v>19.804781440090537</v>
      </c>
      <c r="N4474" s="6">
        <f t="shared" si="485"/>
        <v>8.4877634743245149</v>
      </c>
      <c r="O4474" s="6">
        <f t="shared" si="486"/>
        <v>28.292544914415053</v>
      </c>
      <c r="Q4474">
        <f>_xlfn.XLOOKUP(C4474&amp;G4474&amp;H4474,covid!$E$2:$E$2184,covid!$D$2:$D$2184,0,0,1)</f>
        <v>0</v>
      </c>
    </row>
    <row r="4475" spans="1:17" x14ac:dyDescent="0.3">
      <c r="A4475">
        <f>_xlfn.XLOOKUP(C4475,kamus!$B$2:$B$87,kamus!$A$2:$A$87,0,0,1)</f>
        <v>38</v>
      </c>
      <c r="B4475" t="str">
        <f>_xlfn.XLOOKUP(C4475,kamus!$B$2:$B$87,kamus!$D$2:$D$87,"dihapus",0,1)</f>
        <v>Mlati 2</v>
      </c>
      <c r="C4475" t="s">
        <v>258</v>
      </c>
      <c r="D4475">
        <f>_xlfn.XLOOKUP(C4475,kamus!$B$2:$B$87,kamus!$J$2:$J$87,"dihapus",0,1)</f>
        <v>0</v>
      </c>
      <c r="E4475">
        <f t="shared" si="487"/>
        <v>0</v>
      </c>
      <c r="F4475" s="14">
        <v>43922</v>
      </c>
      <c r="G4475" s="1">
        <f t="shared" si="488"/>
        <v>4</v>
      </c>
      <c r="H4475" s="1">
        <f t="shared" si="489"/>
        <v>2020</v>
      </c>
      <c r="I4475">
        <v>5</v>
      </c>
      <c r="J4475">
        <v>4</v>
      </c>
      <c r="K4475">
        <f t="shared" si="483"/>
        <v>9</v>
      </c>
      <c r="L4475">
        <v>16653</v>
      </c>
      <c r="M4475" s="6">
        <f t="shared" si="484"/>
        <v>30.024620188554614</v>
      </c>
      <c r="N4475" s="6">
        <f t="shared" si="485"/>
        <v>24.019696150843693</v>
      </c>
      <c r="O4475" s="6">
        <f t="shared" si="486"/>
        <v>54.044316339398307</v>
      </c>
      <c r="Q4475">
        <f>_xlfn.XLOOKUP(C4475&amp;G4475&amp;H4475,covid!$E$2:$E$2184,covid!$D$2:$D$2184,0,0,1)</f>
        <v>0</v>
      </c>
    </row>
    <row r="4476" spans="1:17" x14ac:dyDescent="0.3">
      <c r="A4476">
        <f>_xlfn.XLOOKUP(C4476,kamus!$B$2:$B$87,kamus!$A$2:$A$87,0,0,1)</f>
        <v>36</v>
      </c>
      <c r="B4476" t="str">
        <f>_xlfn.XLOOKUP(C4476,kamus!$B$2:$B$87,kamus!$D$2:$D$87,"dihapus",0,1)</f>
        <v>Mlati 2</v>
      </c>
      <c r="C4476" t="s">
        <v>268</v>
      </c>
      <c r="D4476">
        <f>_xlfn.XLOOKUP(C4476,kamus!$B$2:$B$87,kamus!$J$2:$J$87,"dihapus",0,1)</f>
        <v>1</v>
      </c>
      <c r="E4476">
        <f t="shared" si="487"/>
        <v>0</v>
      </c>
      <c r="F4476" s="14">
        <v>43922</v>
      </c>
      <c r="G4476" s="1">
        <f t="shared" si="488"/>
        <v>4</v>
      </c>
      <c r="H4476" s="1">
        <f t="shared" si="489"/>
        <v>2020</v>
      </c>
      <c r="I4476">
        <v>4</v>
      </c>
      <c r="J4476">
        <v>1</v>
      </c>
      <c r="K4476">
        <f t="shared" si="483"/>
        <v>5</v>
      </c>
      <c r="L4476">
        <v>11526</v>
      </c>
      <c r="M4476" s="6">
        <f t="shared" si="484"/>
        <v>34.704147145583896</v>
      </c>
      <c r="N4476" s="6">
        <f t="shared" si="485"/>
        <v>8.676036786395974</v>
      </c>
      <c r="O4476" s="6">
        <f t="shared" si="486"/>
        <v>43.380183931979872</v>
      </c>
      <c r="Q4476">
        <f>_xlfn.XLOOKUP(C4476&amp;G4476&amp;H4476,covid!$E$2:$E$2184,covid!$D$2:$D$2184,0,0,1)</f>
        <v>0</v>
      </c>
    </row>
    <row r="4477" spans="1:17" x14ac:dyDescent="0.3">
      <c r="A4477">
        <f>_xlfn.XLOOKUP(C4477,kamus!$B$2:$B$87,kamus!$A$2:$A$87,0,0,1)</f>
        <v>37</v>
      </c>
      <c r="B4477" t="str">
        <f>_xlfn.XLOOKUP(C4477,kamus!$B$2:$B$87,kamus!$D$2:$D$87,"dihapus",0,1)</f>
        <v>Mlati 2</v>
      </c>
      <c r="C4477" t="s">
        <v>270</v>
      </c>
      <c r="D4477">
        <f>_xlfn.XLOOKUP(C4477,kamus!$B$2:$B$87,kamus!$J$2:$J$87,"dihapus",0,1)</f>
        <v>1</v>
      </c>
      <c r="E4477">
        <f t="shared" si="487"/>
        <v>0</v>
      </c>
      <c r="F4477" s="14">
        <v>43922</v>
      </c>
      <c r="G4477" s="1">
        <f t="shared" si="488"/>
        <v>4</v>
      </c>
      <c r="H4477" s="1">
        <f t="shared" si="489"/>
        <v>2020</v>
      </c>
      <c r="I4477">
        <v>3</v>
      </c>
      <c r="J4477">
        <v>3</v>
      </c>
      <c r="K4477">
        <f t="shared" si="483"/>
        <v>6</v>
      </c>
      <c r="L4477">
        <v>13694</v>
      </c>
      <c r="M4477" s="6">
        <f t="shared" si="484"/>
        <v>21.907404702789542</v>
      </c>
      <c r="N4477" s="6">
        <f t="shared" si="485"/>
        <v>21.907404702789542</v>
      </c>
      <c r="O4477" s="6">
        <f t="shared" si="486"/>
        <v>43.814809405579084</v>
      </c>
      <c r="Q4477">
        <f>_xlfn.XLOOKUP(C4477&amp;G4477&amp;H4477,covid!$E$2:$E$2184,covid!$D$2:$D$2184,0,0,1)</f>
        <v>1</v>
      </c>
    </row>
    <row r="4478" spans="1:17" x14ac:dyDescent="0.3">
      <c r="A4478">
        <f>_xlfn.XLOOKUP(C4478,kamus!$B$2:$B$87,kamus!$A$2:$A$87,0,0,1)</f>
        <v>39</v>
      </c>
      <c r="B4478" t="str">
        <f>_xlfn.XLOOKUP(C4478,kamus!$B$2:$B$87,kamus!$D$2:$D$87,"dihapus",0,1)</f>
        <v>Moyudan</v>
      </c>
      <c r="C4478" t="s">
        <v>259</v>
      </c>
      <c r="D4478">
        <f>_xlfn.XLOOKUP(C4478,kamus!$B$2:$B$87,kamus!$J$2:$J$87,"dihapus",0,1)</f>
        <v>0</v>
      </c>
      <c r="E4478">
        <f t="shared" si="487"/>
        <v>0</v>
      </c>
      <c r="F4478" s="14">
        <v>43922</v>
      </c>
      <c r="G4478" s="1">
        <f t="shared" si="488"/>
        <v>4</v>
      </c>
      <c r="H4478" s="1">
        <f t="shared" si="489"/>
        <v>2020</v>
      </c>
      <c r="I4478">
        <v>0</v>
      </c>
      <c r="J4478">
        <v>0</v>
      </c>
      <c r="K4478">
        <f t="shared" si="483"/>
        <v>0</v>
      </c>
      <c r="L4478">
        <v>11875</v>
      </c>
      <c r="M4478" s="6">
        <f t="shared" si="484"/>
        <v>0</v>
      </c>
      <c r="N4478" s="6">
        <f t="shared" si="485"/>
        <v>0</v>
      </c>
      <c r="O4478" s="6">
        <f t="shared" si="486"/>
        <v>0</v>
      </c>
      <c r="Q4478">
        <f>_xlfn.XLOOKUP(C4478&amp;G4478&amp;H4478,covid!$E$2:$E$2184,covid!$D$2:$D$2184,0,0,1)</f>
        <v>0</v>
      </c>
    </row>
    <row r="4479" spans="1:17" x14ac:dyDescent="0.3">
      <c r="A4479">
        <f>_xlfn.XLOOKUP(C4479,kamus!$B$2:$B$87,kamus!$A$2:$A$87,0,0,1)</f>
        <v>42</v>
      </c>
      <c r="B4479" t="str">
        <f>_xlfn.XLOOKUP(C4479,kamus!$B$2:$B$87,kamus!$D$2:$D$87,"dihapus",0,1)</f>
        <v>Moyudan</v>
      </c>
      <c r="C4479" t="s">
        <v>260</v>
      </c>
      <c r="D4479">
        <f>_xlfn.XLOOKUP(C4479,kamus!$B$2:$B$87,kamus!$J$2:$J$87,"dihapus",0,1)</f>
        <v>0</v>
      </c>
      <c r="E4479">
        <f t="shared" si="487"/>
        <v>0</v>
      </c>
      <c r="F4479" s="14">
        <v>43922</v>
      </c>
      <c r="G4479" s="1">
        <f t="shared" si="488"/>
        <v>4</v>
      </c>
      <c r="H4479" s="1">
        <f t="shared" si="489"/>
        <v>2020</v>
      </c>
      <c r="I4479">
        <v>0</v>
      </c>
      <c r="J4479">
        <v>0</v>
      </c>
      <c r="K4479">
        <f t="shared" si="483"/>
        <v>0</v>
      </c>
      <c r="L4479">
        <v>7197</v>
      </c>
      <c r="M4479" s="6">
        <f t="shared" si="484"/>
        <v>0</v>
      </c>
      <c r="N4479" s="6">
        <f t="shared" si="485"/>
        <v>0</v>
      </c>
      <c r="O4479" s="6">
        <f t="shared" si="486"/>
        <v>0</v>
      </c>
      <c r="Q4479">
        <f>_xlfn.XLOOKUP(C4479&amp;G4479&amp;H4479,covid!$E$2:$E$2184,covid!$D$2:$D$2184,0,0,1)</f>
        <v>0</v>
      </c>
    </row>
    <row r="4480" spans="1:17" x14ac:dyDescent="0.3">
      <c r="A4480">
        <f>_xlfn.XLOOKUP(C4480,kamus!$B$2:$B$87,kamus!$A$2:$A$87,0,0,1)</f>
        <v>41</v>
      </c>
      <c r="B4480" t="str">
        <f>_xlfn.XLOOKUP(C4480,kamus!$B$2:$B$87,kamus!$D$2:$D$87,"dihapus",0,1)</f>
        <v>Moyudan</v>
      </c>
      <c r="C4480" t="s">
        <v>262</v>
      </c>
      <c r="D4480">
        <f>_xlfn.XLOOKUP(C4480,kamus!$B$2:$B$87,kamus!$J$2:$J$87,"dihapus",0,1)</f>
        <v>0</v>
      </c>
      <c r="E4480">
        <f t="shared" si="487"/>
        <v>0</v>
      </c>
      <c r="F4480" s="14">
        <v>43922</v>
      </c>
      <c r="G4480" s="1">
        <f t="shared" si="488"/>
        <v>4</v>
      </c>
      <c r="H4480" s="1">
        <f t="shared" si="489"/>
        <v>2020</v>
      </c>
      <c r="I4480">
        <v>0</v>
      </c>
      <c r="J4480">
        <v>0</v>
      </c>
      <c r="K4480">
        <f t="shared" si="483"/>
        <v>0</v>
      </c>
      <c r="L4480">
        <v>6705</v>
      </c>
      <c r="M4480" s="6">
        <f t="shared" si="484"/>
        <v>0</v>
      </c>
      <c r="N4480" s="6">
        <f t="shared" si="485"/>
        <v>0</v>
      </c>
      <c r="O4480" s="6">
        <f t="shared" si="486"/>
        <v>0</v>
      </c>
      <c r="Q4480">
        <f>_xlfn.XLOOKUP(C4480&amp;G4480&amp;H4480,covid!$E$2:$E$2184,covid!$D$2:$D$2184,0,0,1)</f>
        <v>0</v>
      </c>
    </row>
    <row r="4481" spans="1:17" x14ac:dyDescent="0.3">
      <c r="A4481">
        <f>_xlfn.XLOOKUP(C4481,kamus!$B$2:$B$87,kamus!$A$2:$A$87,0,0,1)</f>
        <v>40</v>
      </c>
      <c r="B4481" t="str">
        <f>_xlfn.XLOOKUP(C4481,kamus!$B$2:$B$87,kamus!$D$2:$D$87,"dihapus",0,1)</f>
        <v>Moyudan</v>
      </c>
      <c r="C4481" t="s">
        <v>264</v>
      </c>
      <c r="D4481">
        <f>_xlfn.XLOOKUP(C4481,kamus!$B$2:$B$87,kamus!$J$2:$J$87,"dihapus",0,1)</f>
        <v>0</v>
      </c>
      <c r="E4481">
        <f t="shared" si="487"/>
        <v>0</v>
      </c>
      <c r="F4481" s="14">
        <v>43922</v>
      </c>
      <c r="G4481" s="1">
        <f t="shared" si="488"/>
        <v>4</v>
      </c>
      <c r="H4481" s="1">
        <f t="shared" si="489"/>
        <v>2020</v>
      </c>
      <c r="I4481">
        <v>0</v>
      </c>
      <c r="J4481">
        <v>0</v>
      </c>
      <c r="K4481">
        <f t="shared" si="483"/>
        <v>0</v>
      </c>
      <c r="L4481">
        <v>8347</v>
      </c>
      <c r="M4481" s="6">
        <f t="shared" si="484"/>
        <v>0</v>
      </c>
      <c r="N4481" s="6">
        <f t="shared" si="485"/>
        <v>0</v>
      </c>
      <c r="O4481" s="6">
        <f t="shared" si="486"/>
        <v>0</v>
      </c>
      <c r="Q4481">
        <f>_xlfn.XLOOKUP(C4481&amp;G4481&amp;H4481,covid!$E$2:$E$2184,covid!$D$2:$D$2184,0,0,1)</f>
        <v>0</v>
      </c>
    </row>
    <row r="4482" spans="1:17" x14ac:dyDescent="0.3">
      <c r="A4482">
        <f>_xlfn.XLOOKUP(C4482,kamus!$B$2:$B$87,kamus!$A$2:$A$87,0,0,1)</f>
        <v>43</v>
      </c>
      <c r="B4482" t="str">
        <f>_xlfn.XLOOKUP(C4482,kamus!$B$2:$B$87,kamus!$D$2:$D$87,"dihapus",0,1)</f>
        <v>Ngaglik 1</v>
      </c>
      <c r="C4482" t="s">
        <v>228</v>
      </c>
      <c r="D4482">
        <f>_xlfn.XLOOKUP(C4482,kamus!$B$2:$B$87,kamus!$J$2:$J$87,"dihapus",0,1)</f>
        <v>1</v>
      </c>
      <c r="E4482">
        <f t="shared" si="487"/>
        <v>0</v>
      </c>
      <c r="F4482" s="14">
        <v>43922</v>
      </c>
      <c r="G4482" s="1">
        <f t="shared" si="488"/>
        <v>4</v>
      </c>
      <c r="H4482" s="1">
        <f t="shared" si="489"/>
        <v>2020</v>
      </c>
      <c r="I4482">
        <v>1</v>
      </c>
      <c r="J4482">
        <v>2</v>
      </c>
      <c r="K4482">
        <f t="shared" ref="K4482:K4545" si="490">J4482+I4482</f>
        <v>3</v>
      </c>
      <c r="L4482">
        <v>12705</v>
      </c>
      <c r="M4482" s="6">
        <f t="shared" ref="M4482:M4545" si="491">IF(ISBLANK(I4482)=TRUE,"",I4482/$L4482*100000)</f>
        <v>7.8709169618260528</v>
      </c>
      <c r="N4482" s="6">
        <f t="shared" ref="N4482:N4545" si="492">IF(ISBLANK(J4482)=TRUE,"",J4482/$L4482*100000)</f>
        <v>15.741833923652106</v>
      </c>
      <c r="O4482" s="6">
        <f t="shared" ref="O4482:O4545" si="493">IF(ISBLANK(K4482)=TRUE,"",K4482/$L4482*100000)</f>
        <v>23.61275088547816</v>
      </c>
      <c r="Q4482">
        <f>_xlfn.XLOOKUP(C4482&amp;G4482&amp;H4482,covid!$E$2:$E$2184,covid!$D$2:$D$2184,0,0,1)</f>
        <v>0</v>
      </c>
    </row>
    <row r="4483" spans="1:17" x14ac:dyDescent="0.3">
      <c r="A4483">
        <f>_xlfn.XLOOKUP(C4483,kamus!$B$2:$B$87,kamus!$A$2:$A$87,0,0,1)</f>
        <v>44</v>
      </c>
      <c r="B4483" t="str">
        <f>_xlfn.XLOOKUP(C4483,kamus!$B$2:$B$87,kamus!$D$2:$D$87,"dihapus",0,1)</f>
        <v>Ngaglik 1</v>
      </c>
      <c r="C4483" t="s">
        <v>237</v>
      </c>
      <c r="D4483">
        <f>_xlfn.XLOOKUP(C4483,kamus!$B$2:$B$87,kamus!$J$2:$J$87,"dihapus",0,1)</f>
        <v>1</v>
      </c>
      <c r="E4483">
        <f t="shared" ref="E4483:E4546" si="494">IF(D4483=0,0,IF(H4483&lt;2021,0,IF(AND(H4483=2021,G4483&lt;5),0,1)))</f>
        <v>0</v>
      </c>
      <c r="F4483" s="14">
        <v>43922</v>
      </c>
      <c r="G4483" s="1">
        <f t="shared" ref="G4483:G4546" si="495">MONTH(F4483)</f>
        <v>4</v>
      </c>
      <c r="H4483" s="1">
        <f t="shared" ref="H4483:H4546" si="496">YEAR(F4483)</f>
        <v>2020</v>
      </c>
      <c r="I4483">
        <v>2</v>
      </c>
      <c r="J4483">
        <v>3</v>
      </c>
      <c r="K4483">
        <f t="shared" si="490"/>
        <v>5</v>
      </c>
      <c r="L4483">
        <v>21934</v>
      </c>
      <c r="M4483" s="6">
        <f t="shared" si="491"/>
        <v>9.1182638825567608</v>
      </c>
      <c r="N4483" s="6">
        <f t="shared" si="492"/>
        <v>13.677395823835141</v>
      </c>
      <c r="O4483" s="6">
        <f t="shared" si="493"/>
        <v>22.795659706391902</v>
      </c>
      <c r="Q4483">
        <f>_xlfn.XLOOKUP(C4483&amp;G4483&amp;H4483,covid!$E$2:$E$2184,covid!$D$2:$D$2184,0,0,1)</f>
        <v>0</v>
      </c>
    </row>
    <row r="4484" spans="1:17" x14ac:dyDescent="0.3">
      <c r="A4484">
        <f>_xlfn.XLOOKUP(C4484,kamus!$B$2:$B$87,kamus!$A$2:$A$87,0,0,1)</f>
        <v>45</v>
      </c>
      <c r="B4484" t="str">
        <f>_xlfn.XLOOKUP(C4484,kamus!$B$2:$B$87,kamus!$D$2:$D$87,"dihapus",0,1)</f>
        <v>Ngaglik 1</v>
      </c>
      <c r="C4484" t="s">
        <v>255</v>
      </c>
      <c r="D4484">
        <f>_xlfn.XLOOKUP(C4484,kamus!$B$2:$B$87,kamus!$J$2:$J$87,"dihapus",0,1)</f>
        <v>1</v>
      </c>
      <c r="E4484">
        <f t="shared" si="494"/>
        <v>0</v>
      </c>
      <c r="F4484" s="14">
        <v>43922</v>
      </c>
      <c r="G4484" s="1">
        <f t="shared" si="495"/>
        <v>4</v>
      </c>
      <c r="H4484" s="1">
        <f t="shared" si="496"/>
        <v>2020</v>
      </c>
      <c r="I4484">
        <v>1</v>
      </c>
      <c r="J4484">
        <v>1</v>
      </c>
      <c r="K4484">
        <f t="shared" si="490"/>
        <v>2</v>
      </c>
      <c r="L4484">
        <v>19793</v>
      </c>
      <c r="M4484" s="6">
        <f t="shared" si="491"/>
        <v>5.0522912140655789</v>
      </c>
      <c r="N4484" s="6">
        <f t="shared" si="492"/>
        <v>5.0522912140655789</v>
      </c>
      <c r="O4484" s="6">
        <f t="shared" si="493"/>
        <v>10.104582428131158</v>
      </c>
      <c r="Q4484">
        <f>_xlfn.XLOOKUP(C4484&amp;G4484&amp;H4484,covid!$E$2:$E$2184,covid!$D$2:$D$2184,0,0,1)</f>
        <v>0</v>
      </c>
    </row>
    <row r="4485" spans="1:17" x14ac:dyDescent="0.3">
      <c r="A4485">
        <f>_xlfn.XLOOKUP(C4485,kamus!$B$2:$B$87,kamus!$A$2:$A$87,0,0,1)</f>
        <v>48</v>
      </c>
      <c r="B4485" t="str">
        <f>_xlfn.XLOOKUP(C4485,kamus!$B$2:$B$87,kamus!$D$2:$D$87,"dihapus",0,1)</f>
        <v>Ngaglik 2</v>
      </c>
      <c r="C4485" t="s">
        <v>208</v>
      </c>
      <c r="D4485">
        <f>_xlfn.XLOOKUP(C4485,kamus!$B$2:$B$87,kamus!$J$2:$J$87,"dihapus",0,1)</f>
        <v>1</v>
      </c>
      <c r="E4485">
        <f t="shared" si="494"/>
        <v>0</v>
      </c>
      <c r="F4485" s="14">
        <v>43922</v>
      </c>
      <c r="G4485" s="1">
        <f t="shared" si="495"/>
        <v>4</v>
      </c>
      <c r="H4485" s="1">
        <f t="shared" si="496"/>
        <v>2020</v>
      </c>
      <c r="I4485">
        <v>1</v>
      </c>
      <c r="J4485">
        <v>1</v>
      </c>
      <c r="K4485">
        <f t="shared" si="490"/>
        <v>2</v>
      </c>
      <c r="L4485">
        <v>10447</v>
      </c>
      <c r="M4485" s="6">
        <f t="shared" si="491"/>
        <v>9.5721259691777547</v>
      </c>
      <c r="N4485" s="6">
        <f t="shared" si="492"/>
        <v>9.5721259691777547</v>
      </c>
      <c r="O4485" s="6">
        <f t="shared" si="493"/>
        <v>19.144251938355509</v>
      </c>
      <c r="Q4485">
        <f>_xlfn.XLOOKUP(C4485&amp;G4485&amp;H4485,covid!$E$2:$E$2184,covid!$D$2:$D$2184,0,0,1)</f>
        <v>0</v>
      </c>
    </row>
    <row r="4486" spans="1:17" x14ac:dyDescent="0.3">
      <c r="A4486">
        <f>_xlfn.XLOOKUP(C4486,kamus!$B$2:$B$87,kamus!$A$2:$A$87,0,0,1)</f>
        <v>47</v>
      </c>
      <c r="B4486" t="str">
        <f>_xlfn.XLOOKUP(C4486,kamus!$B$2:$B$87,kamus!$D$2:$D$87,"dihapus",0,1)</f>
        <v>Ngaglik 2</v>
      </c>
      <c r="C4486" t="s">
        <v>238</v>
      </c>
      <c r="D4486">
        <f>_xlfn.XLOOKUP(C4486,kamus!$B$2:$B$87,kamus!$J$2:$J$87,"dihapus",0,1)</f>
        <v>1</v>
      </c>
      <c r="E4486">
        <f t="shared" si="494"/>
        <v>0</v>
      </c>
      <c r="F4486" s="14">
        <v>43922</v>
      </c>
      <c r="G4486" s="1">
        <f t="shared" si="495"/>
        <v>4</v>
      </c>
      <c r="H4486" s="1">
        <f t="shared" si="496"/>
        <v>2020</v>
      </c>
      <c r="I4486">
        <v>1</v>
      </c>
      <c r="J4486">
        <v>3</v>
      </c>
      <c r="K4486">
        <f t="shared" si="490"/>
        <v>4</v>
      </c>
      <c r="L4486">
        <v>22367</v>
      </c>
      <c r="M4486" s="6">
        <f t="shared" si="491"/>
        <v>4.4708722671793266</v>
      </c>
      <c r="N4486" s="6">
        <f t="shared" si="492"/>
        <v>13.412616801537981</v>
      </c>
      <c r="O4486" s="6">
        <f t="shared" si="493"/>
        <v>17.883489068717306</v>
      </c>
      <c r="Q4486">
        <f>_xlfn.XLOOKUP(C4486&amp;G4486&amp;H4486,covid!$E$2:$E$2184,covid!$D$2:$D$2184,0,0,1)</f>
        <v>0</v>
      </c>
    </row>
    <row r="4487" spans="1:17" x14ac:dyDescent="0.3">
      <c r="A4487">
        <f>_xlfn.XLOOKUP(C4487,kamus!$B$2:$B$87,kamus!$A$2:$A$87,0,0,1)</f>
        <v>46</v>
      </c>
      <c r="B4487" t="str">
        <f>_xlfn.XLOOKUP(C4487,kamus!$B$2:$B$87,kamus!$D$2:$D$87,"dihapus",0,1)</f>
        <v>Ngaglik 2</v>
      </c>
      <c r="C4487" t="s">
        <v>257</v>
      </c>
      <c r="D4487">
        <f>_xlfn.XLOOKUP(C4487,kamus!$B$2:$B$87,kamus!$J$2:$J$87,"dihapus",0,1)</f>
        <v>1</v>
      </c>
      <c r="E4487">
        <f t="shared" si="494"/>
        <v>0</v>
      </c>
      <c r="F4487" s="14">
        <v>43922</v>
      </c>
      <c r="G4487" s="1">
        <f t="shared" si="495"/>
        <v>4</v>
      </c>
      <c r="H4487" s="1">
        <f t="shared" si="496"/>
        <v>2020</v>
      </c>
      <c r="I4487">
        <v>0</v>
      </c>
      <c r="J4487">
        <v>0</v>
      </c>
      <c r="K4487">
        <f t="shared" si="490"/>
        <v>0</v>
      </c>
      <c r="L4487">
        <v>16910</v>
      </c>
      <c r="M4487" s="6">
        <f t="shared" si="491"/>
        <v>0</v>
      </c>
      <c r="N4487" s="6">
        <f t="shared" si="492"/>
        <v>0</v>
      </c>
      <c r="O4487" s="6">
        <f t="shared" si="493"/>
        <v>0</v>
      </c>
      <c r="Q4487">
        <f>_xlfn.XLOOKUP(C4487&amp;G4487&amp;H4487,covid!$E$2:$E$2184,covid!$D$2:$D$2184,0,0,1)</f>
        <v>3</v>
      </c>
    </row>
    <row r="4488" spans="1:17" x14ac:dyDescent="0.3">
      <c r="A4488">
        <f>_xlfn.XLOOKUP(C4488,kamus!$B$2:$B$87,kamus!$A$2:$A$87,0,0,1)</f>
        <v>50</v>
      </c>
      <c r="B4488" t="str">
        <f>_xlfn.XLOOKUP(C4488,kamus!$B$2:$B$87,kamus!$D$2:$D$87,"dihapus",0,1)</f>
        <v>Ngemplak 1</v>
      </c>
      <c r="C4488" t="s">
        <v>202</v>
      </c>
      <c r="D4488">
        <f>_xlfn.XLOOKUP(C4488,kamus!$B$2:$B$87,kamus!$J$2:$J$87,"dihapus",0,1)</f>
        <v>0</v>
      </c>
      <c r="E4488">
        <f t="shared" si="494"/>
        <v>0</v>
      </c>
      <c r="F4488" s="14">
        <v>43922</v>
      </c>
      <c r="G4488" s="1">
        <f t="shared" si="495"/>
        <v>4</v>
      </c>
      <c r="H4488" s="1">
        <f t="shared" si="496"/>
        <v>2020</v>
      </c>
      <c r="I4488">
        <v>0</v>
      </c>
      <c r="J4488">
        <v>0</v>
      </c>
      <c r="K4488">
        <f t="shared" si="490"/>
        <v>0</v>
      </c>
      <c r="L4488">
        <v>7988</v>
      </c>
      <c r="M4488" s="6">
        <f t="shared" si="491"/>
        <v>0</v>
      </c>
      <c r="N4488" s="6">
        <f t="shared" si="492"/>
        <v>0</v>
      </c>
      <c r="O4488" s="6">
        <f t="shared" si="493"/>
        <v>0</v>
      </c>
      <c r="Q4488">
        <f>_xlfn.XLOOKUP(C4488&amp;G4488&amp;H4488,covid!$E$2:$E$2184,covid!$D$2:$D$2184,0,0,1)</f>
        <v>0</v>
      </c>
    </row>
    <row r="4489" spans="1:17" x14ac:dyDescent="0.3">
      <c r="A4489">
        <f>_xlfn.XLOOKUP(C4489,kamus!$B$2:$B$87,kamus!$A$2:$A$87,0,0,1)</f>
        <v>51</v>
      </c>
      <c r="B4489" t="str">
        <f>_xlfn.XLOOKUP(C4489,kamus!$B$2:$B$87,kamus!$D$2:$D$87,"dihapus",0,1)</f>
        <v>Ngemplak 1</v>
      </c>
      <c r="C4489" t="s">
        <v>256</v>
      </c>
      <c r="D4489">
        <f>_xlfn.XLOOKUP(C4489,kamus!$B$2:$B$87,kamus!$J$2:$J$87,"dihapus",0,1)</f>
        <v>0</v>
      </c>
      <c r="E4489">
        <f t="shared" si="494"/>
        <v>0</v>
      </c>
      <c r="F4489" s="14">
        <v>43922</v>
      </c>
      <c r="G4489" s="1">
        <f t="shared" si="495"/>
        <v>4</v>
      </c>
      <c r="H4489" s="1">
        <f t="shared" si="496"/>
        <v>2020</v>
      </c>
      <c r="I4489">
        <v>0</v>
      </c>
      <c r="J4489">
        <v>0</v>
      </c>
      <c r="K4489">
        <f t="shared" si="490"/>
        <v>0</v>
      </c>
      <c r="L4489">
        <v>8208</v>
      </c>
      <c r="M4489" s="6">
        <f t="shared" si="491"/>
        <v>0</v>
      </c>
      <c r="N4489" s="6">
        <f t="shared" si="492"/>
        <v>0</v>
      </c>
      <c r="O4489" s="6">
        <f t="shared" si="493"/>
        <v>0</v>
      </c>
      <c r="Q4489">
        <f>_xlfn.XLOOKUP(C4489&amp;G4489&amp;H4489,covid!$E$2:$E$2184,covid!$D$2:$D$2184,0,0,1)</f>
        <v>0</v>
      </c>
    </row>
    <row r="4490" spans="1:17" x14ac:dyDescent="0.3">
      <c r="A4490">
        <f>_xlfn.XLOOKUP(C4490,kamus!$B$2:$B$87,kamus!$A$2:$A$87,0,0,1)</f>
        <v>49</v>
      </c>
      <c r="B4490" t="str">
        <f>_xlfn.XLOOKUP(C4490,kamus!$B$2:$B$87,kamus!$D$2:$D$87,"dihapus",0,1)</f>
        <v>Ngemplak 1</v>
      </c>
      <c r="C4490" t="s">
        <v>276</v>
      </c>
      <c r="D4490">
        <f>_xlfn.XLOOKUP(C4490,kamus!$B$2:$B$87,kamus!$J$2:$J$87,"dihapus",0,1)</f>
        <v>1</v>
      </c>
      <c r="E4490">
        <f t="shared" si="494"/>
        <v>0</v>
      </c>
      <c r="F4490" s="14">
        <v>43922</v>
      </c>
      <c r="G4490" s="1">
        <f t="shared" si="495"/>
        <v>4</v>
      </c>
      <c r="H4490" s="1">
        <f t="shared" si="496"/>
        <v>2020</v>
      </c>
      <c r="I4490">
        <v>0</v>
      </c>
      <c r="J4490">
        <v>0</v>
      </c>
      <c r="K4490">
        <f t="shared" si="490"/>
        <v>0</v>
      </c>
      <c r="L4490">
        <v>9697</v>
      </c>
      <c r="M4490" s="6">
        <f t="shared" si="491"/>
        <v>0</v>
      </c>
      <c r="N4490" s="6">
        <f t="shared" si="492"/>
        <v>0</v>
      </c>
      <c r="O4490" s="6">
        <f t="shared" si="493"/>
        <v>0</v>
      </c>
      <c r="Q4490">
        <f>_xlfn.XLOOKUP(C4490&amp;G4490&amp;H4490,covid!$E$2:$E$2184,covid!$D$2:$D$2184,0,0,1)</f>
        <v>0</v>
      </c>
    </row>
    <row r="4491" spans="1:17" x14ac:dyDescent="0.3">
      <c r="A4491">
        <f>_xlfn.XLOOKUP(C4491,kamus!$B$2:$B$87,kamus!$A$2:$A$87,0,0,1)</f>
        <v>52</v>
      </c>
      <c r="B4491" t="str">
        <f>_xlfn.XLOOKUP(C4491,kamus!$B$2:$B$87,kamus!$D$2:$D$87,"dihapus",0,1)</f>
        <v>Ngemplak 2</v>
      </c>
      <c r="C4491" t="s">
        <v>277</v>
      </c>
      <c r="D4491">
        <f>_xlfn.XLOOKUP(C4491,kamus!$B$2:$B$87,kamus!$J$2:$J$87,"dihapus",0,1)</f>
        <v>1</v>
      </c>
      <c r="E4491">
        <f t="shared" si="494"/>
        <v>0</v>
      </c>
      <c r="F4491" s="14">
        <v>43922</v>
      </c>
      <c r="G4491" s="1">
        <f t="shared" si="495"/>
        <v>4</v>
      </c>
      <c r="H4491" s="1">
        <f t="shared" si="496"/>
        <v>2020</v>
      </c>
      <c r="I4491">
        <v>0</v>
      </c>
      <c r="J4491">
        <v>4</v>
      </c>
      <c r="K4491">
        <f t="shared" si="490"/>
        <v>4</v>
      </c>
      <c r="L4491">
        <v>31636</v>
      </c>
      <c r="M4491" s="6">
        <f t="shared" si="491"/>
        <v>0</v>
      </c>
      <c r="N4491" s="6">
        <f t="shared" si="492"/>
        <v>12.643823492224048</v>
      </c>
      <c r="O4491" s="6">
        <f t="shared" si="493"/>
        <v>12.643823492224048</v>
      </c>
      <c r="Q4491">
        <f>_xlfn.XLOOKUP(C4491&amp;G4491&amp;H4491,covid!$E$2:$E$2184,covid!$D$2:$D$2184,0,0,1)</f>
        <v>1</v>
      </c>
    </row>
    <row r="4492" spans="1:17" x14ac:dyDescent="0.3">
      <c r="A4492">
        <f>_xlfn.XLOOKUP(C4492,kamus!$B$2:$B$87,kamus!$A$2:$A$87,0,0,1)</f>
        <v>53</v>
      </c>
      <c r="B4492" t="str">
        <f>_xlfn.XLOOKUP(C4492,kamus!$B$2:$B$87,kamus!$D$2:$D$87,"dihapus",0,1)</f>
        <v>Ngemplak 2</v>
      </c>
      <c r="C4492" t="s">
        <v>278</v>
      </c>
      <c r="D4492">
        <f>_xlfn.XLOOKUP(C4492,kamus!$B$2:$B$87,kamus!$J$2:$J$87,"dihapus",0,1)</f>
        <v>0</v>
      </c>
      <c r="E4492">
        <f t="shared" si="494"/>
        <v>0</v>
      </c>
      <c r="F4492" s="14">
        <v>43922</v>
      </c>
      <c r="G4492" s="1">
        <f t="shared" si="495"/>
        <v>4</v>
      </c>
      <c r="H4492" s="1">
        <f t="shared" si="496"/>
        <v>2020</v>
      </c>
      <c r="I4492">
        <v>0</v>
      </c>
      <c r="J4492">
        <v>0</v>
      </c>
      <c r="K4492">
        <f t="shared" si="490"/>
        <v>0</v>
      </c>
      <c r="L4492">
        <v>8894</v>
      </c>
      <c r="M4492" s="6">
        <f t="shared" si="491"/>
        <v>0</v>
      </c>
      <c r="N4492" s="6">
        <f t="shared" si="492"/>
        <v>0</v>
      </c>
      <c r="O4492" s="6">
        <f t="shared" si="493"/>
        <v>0</v>
      </c>
      <c r="Q4492">
        <f>_xlfn.XLOOKUP(C4492&amp;G4492&amp;H4492,covid!$E$2:$E$2184,covid!$D$2:$D$2184,0,0,1)</f>
        <v>0</v>
      </c>
    </row>
    <row r="4493" spans="1:17" x14ac:dyDescent="0.3">
      <c r="A4493">
        <f>_xlfn.XLOOKUP(C4493,kamus!$B$2:$B$87,kamus!$A$2:$A$87,0,0,1)</f>
        <v>57</v>
      </c>
      <c r="B4493" t="str">
        <f>_xlfn.XLOOKUP(C4493,kamus!$B$2:$B$87,kamus!$D$2:$D$87,"dihapus",0,1)</f>
        <v>Pakem</v>
      </c>
      <c r="C4493" t="s">
        <v>204</v>
      </c>
      <c r="D4493">
        <f>_xlfn.XLOOKUP(C4493,kamus!$B$2:$B$87,kamus!$J$2:$J$87,"dihapus",0,1)</f>
        <v>0</v>
      </c>
      <c r="E4493">
        <f t="shared" si="494"/>
        <v>0</v>
      </c>
      <c r="F4493" s="14">
        <v>43922</v>
      </c>
      <c r="G4493" s="1">
        <f t="shared" si="495"/>
        <v>4</v>
      </c>
      <c r="H4493" s="1">
        <f t="shared" si="496"/>
        <v>2020</v>
      </c>
      <c r="I4493">
        <v>0</v>
      </c>
      <c r="J4493">
        <v>1</v>
      </c>
      <c r="K4493">
        <f t="shared" si="490"/>
        <v>1</v>
      </c>
      <c r="L4493">
        <v>6864</v>
      </c>
      <c r="M4493" s="6">
        <f t="shared" si="491"/>
        <v>0</v>
      </c>
      <c r="N4493" s="6">
        <f t="shared" si="492"/>
        <v>14.568764568764569</v>
      </c>
      <c r="O4493" s="6">
        <f t="shared" si="493"/>
        <v>14.568764568764569</v>
      </c>
      <c r="Q4493">
        <f>_xlfn.XLOOKUP(C4493&amp;G4493&amp;H4493,covid!$E$2:$E$2184,covid!$D$2:$D$2184,0,0,1)</f>
        <v>0</v>
      </c>
    </row>
    <row r="4494" spans="1:17" x14ac:dyDescent="0.3">
      <c r="A4494">
        <f>_xlfn.XLOOKUP(C4494,kamus!$B$2:$B$87,kamus!$A$2:$A$87,0,0,1)</f>
        <v>54</v>
      </c>
      <c r="B4494" t="str">
        <f>_xlfn.XLOOKUP(C4494,kamus!$B$2:$B$87,kamus!$D$2:$D$87,"dihapus",0,1)</f>
        <v>Pakem</v>
      </c>
      <c r="C4494" t="s">
        <v>213</v>
      </c>
      <c r="D4494">
        <f>_xlfn.XLOOKUP(C4494,kamus!$B$2:$B$87,kamus!$J$2:$J$87,"dihapus",0,1)</f>
        <v>0</v>
      </c>
      <c r="E4494">
        <f t="shared" si="494"/>
        <v>0</v>
      </c>
      <c r="F4494" s="14">
        <v>43922</v>
      </c>
      <c r="G4494" s="1">
        <f t="shared" si="495"/>
        <v>4</v>
      </c>
      <c r="H4494" s="1">
        <f t="shared" si="496"/>
        <v>2020</v>
      </c>
      <c r="I4494">
        <v>0</v>
      </c>
      <c r="J4494">
        <v>0</v>
      </c>
      <c r="K4494">
        <f t="shared" si="490"/>
        <v>0</v>
      </c>
      <c r="L4494">
        <v>9160</v>
      </c>
      <c r="M4494" s="6">
        <f t="shared" si="491"/>
        <v>0</v>
      </c>
      <c r="N4494" s="6">
        <f t="shared" si="492"/>
        <v>0</v>
      </c>
      <c r="O4494" s="6">
        <f t="shared" si="493"/>
        <v>0</v>
      </c>
      <c r="Q4494">
        <f>_xlfn.XLOOKUP(C4494&amp;G4494&amp;H4494,covid!$E$2:$E$2184,covid!$D$2:$D$2184,0,0,1)</f>
        <v>0</v>
      </c>
    </row>
    <row r="4495" spans="1:17" x14ac:dyDescent="0.3">
      <c r="A4495">
        <f>_xlfn.XLOOKUP(C4495,kamus!$B$2:$B$87,kamus!$A$2:$A$87,0,0,1)</f>
        <v>56</v>
      </c>
      <c r="B4495" t="str">
        <f>_xlfn.XLOOKUP(C4495,kamus!$B$2:$B$87,kamus!$D$2:$D$87,"dihapus",0,1)</f>
        <v>Pakem</v>
      </c>
      <c r="C4495" t="s">
        <v>214</v>
      </c>
      <c r="D4495">
        <f>_xlfn.XLOOKUP(C4495,kamus!$B$2:$B$87,kamus!$J$2:$J$87,"dihapus",0,1)</f>
        <v>1</v>
      </c>
      <c r="E4495">
        <f t="shared" si="494"/>
        <v>0</v>
      </c>
      <c r="F4495" s="14">
        <v>43922</v>
      </c>
      <c r="G4495" s="1">
        <f t="shared" si="495"/>
        <v>4</v>
      </c>
      <c r="H4495" s="1">
        <f t="shared" si="496"/>
        <v>2020</v>
      </c>
      <c r="I4495">
        <v>0</v>
      </c>
      <c r="J4495">
        <v>0</v>
      </c>
      <c r="K4495">
        <f t="shared" si="490"/>
        <v>0</v>
      </c>
      <c r="L4495">
        <v>6711</v>
      </c>
      <c r="M4495" s="6">
        <f t="shared" si="491"/>
        <v>0</v>
      </c>
      <c r="N4495" s="6">
        <f t="shared" si="492"/>
        <v>0</v>
      </c>
      <c r="O4495" s="6">
        <f t="shared" si="493"/>
        <v>0</v>
      </c>
      <c r="Q4495">
        <f>_xlfn.XLOOKUP(C4495&amp;G4495&amp;H4495,covid!$E$2:$E$2184,covid!$D$2:$D$2184,0,0,1)</f>
        <v>0</v>
      </c>
    </row>
    <row r="4496" spans="1:17" x14ac:dyDescent="0.3">
      <c r="A4496">
        <f>_xlfn.XLOOKUP(C4496,kamus!$B$2:$B$87,kamus!$A$2:$A$87,0,0,1)</f>
        <v>58</v>
      </c>
      <c r="B4496" t="str">
        <f>_xlfn.XLOOKUP(C4496,kamus!$B$2:$B$87,kamus!$D$2:$D$87,"dihapus",0,1)</f>
        <v>Pakem</v>
      </c>
      <c r="C4496" t="s">
        <v>231</v>
      </c>
      <c r="D4496">
        <f>_xlfn.XLOOKUP(C4496,kamus!$B$2:$B$87,kamus!$J$2:$J$87,"dihapus",0,1)</f>
        <v>0</v>
      </c>
      <c r="E4496">
        <f t="shared" si="494"/>
        <v>0</v>
      </c>
      <c r="F4496" s="14">
        <v>43922</v>
      </c>
      <c r="G4496" s="1">
        <f t="shared" si="495"/>
        <v>4</v>
      </c>
      <c r="H4496" s="1">
        <f t="shared" si="496"/>
        <v>2020</v>
      </c>
      <c r="I4496">
        <v>0</v>
      </c>
      <c r="J4496">
        <v>1</v>
      </c>
      <c r="K4496">
        <f t="shared" si="490"/>
        <v>1</v>
      </c>
      <c r="L4496">
        <v>6932</v>
      </c>
      <c r="M4496" s="6">
        <f t="shared" si="491"/>
        <v>0</v>
      </c>
      <c r="N4496" s="6">
        <f t="shared" si="492"/>
        <v>14.425851125216386</v>
      </c>
      <c r="O4496" s="6">
        <f t="shared" si="493"/>
        <v>14.425851125216386</v>
      </c>
      <c r="Q4496">
        <f>_xlfn.XLOOKUP(C4496&amp;G4496&amp;H4496,covid!$E$2:$E$2184,covid!$D$2:$D$2184,0,0,1)</f>
        <v>0</v>
      </c>
    </row>
    <row r="4497" spans="1:17" x14ac:dyDescent="0.3">
      <c r="A4497">
        <f>_xlfn.XLOOKUP(C4497,kamus!$B$2:$B$87,kamus!$A$2:$A$87,0,0,1)</f>
        <v>55</v>
      </c>
      <c r="B4497" t="str">
        <f>_xlfn.XLOOKUP(C4497,kamus!$B$2:$B$87,kamus!$D$2:$D$87,"dihapus",0,1)</f>
        <v>Pakem</v>
      </c>
      <c r="C4497" t="s">
        <v>234</v>
      </c>
      <c r="D4497">
        <f>_xlfn.XLOOKUP(C4497,kamus!$B$2:$B$87,kamus!$J$2:$J$87,"dihapus",0,1)</f>
        <v>0</v>
      </c>
      <c r="E4497">
        <f t="shared" si="494"/>
        <v>0</v>
      </c>
      <c r="F4497" s="14">
        <v>43922</v>
      </c>
      <c r="G4497" s="1">
        <f t="shared" si="495"/>
        <v>4</v>
      </c>
      <c r="H4497" s="1">
        <f t="shared" si="496"/>
        <v>2020</v>
      </c>
      <c r="I4497">
        <v>0</v>
      </c>
      <c r="J4497">
        <v>0</v>
      </c>
      <c r="K4497">
        <f t="shared" si="490"/>
        <v>0</v>
      </c>
      <c r="L4497">
        <v>9891</v>
      </c>
      <c r="M4497" s="6">
        <f t="shared" si="491"/>
        <v>0</v>
      </c>
      <c r="N4497" s="6">
        <f t="shared" si="492"/>
        <v>0</v>
      </c>
      <c r="O4497" s="6">
        <f t="shared" si="493"/>
        <v>0</v>
      </c>
      <c r="Q4497">
        <f>_xlfn.XLOOKUP(C4497&amp;G4497&amp;H4497,covid!$E$2:$E$2184,covid!$D$2:$D$2184,0,0,1)</f>
        <v>0</v>
      </c>
    </row>
    <row r="4498" spans="1:17" x14ac:dyDescent="0.3">
      <c r="A4498">
        <f>_xlfn.XLOOKUP(C4498,kamus!$B$2:$B$87,kamus!$A$2:$A$87,0,0,1)</f>
        <v>64</v>
      </c>
      <c r="B4498" t="str">
        <f>_xlfn.XLOOKUP(C4498,kamus!$B$2:$B$87,kamus!$D$2:$D$87,"dihapus",0,1)</f>
        <v>Prambanan</v>
      </c>
      <c r="C4498" t="s">
        <v>203</v>
      </c>
      <c r="D4498">
        <f>_xlfn.XLOOKUP(C4498,kamus!$B$2:$B$87,kamus!$J$2:$J$87,"dihapus",0,1)</f>
        <v>1</v>
      </c>
      <c r="E4498">
        <f t="shared" si="494"/>
        <v>0</v>
      </c>
      <c r="F4498" s="14">
        <v>43922</v>
      </c>
      <c r="G4498" s="1">
        <f t="shared" si="495"/>
        <v>4</v>
      </c>
      <c r="H4498" s="1">
        <f t="shared" si="496"/>
        <v>2020</v>
      </c>
      <c r="I4498">
        <v>6</v>
      </c>
      <c r="J4498">
        <v>1</v>
      </c>
      <c r="K4498">
        <f t="shared" si="490"/>
        <v>7</v>
      </c>
      <c r="L4498">
        <v>12600</v>
      </c>
      <c r="M4498" s="6">
        <f t="shared" si="491"/>
        <v>47.61904761904762</v>
      </c>
      <c r="N4498" s="6">
        <f t="shared" si="492"/>
        <v>7.9365079365079367</v>
      </c>
      <c r="O4498" s="6">
        <f t="shared" si="493"/>
        <v>55.555555555555557</v>
      </c>
      <c r="Q4498">
        <f>_xlfn.XLOOKUP(C4498&amp;G4498&amp;H4498,covid!$E$2:$E$2184,covid!$D$2:$D$2184,0,0,1)</f>
        <v>0</v>
      </c>
    </row>
    <row r="4499" spans="1:17" x14ac:dyDescent="0.3">
      <c r="A4499">
        <f>_xlfn.XLOOKUP(C4499,kamus!$B$2:$B$87,kamus!$A$2:$A$87,0,0,1)</f>
        <v>59</v>
      </c>
      <c r="B4499" t="str">
        <f>_xlfn.XLOOKUP(C4499,kamus!$B$2:$B$87,kamus!$D$2:$D$87,"dihapus",0,1)</f>
        <v>Prambanan</v>
      </c>
      <c r="C4499" t="s">
        <v>210</v>
      </c>
      <c r="D4499">
        <f>_xlfn.XLOOKUP(C4499,kamus!$B$2:$B$87,kamus!$J$2:$J$87,"dihapus",0,1)</f>
        <v>0</v>
      </c>
      <c r="E4499">
        <f t="shared" si="494"/>
        <v>0</v>
      </c>
      <c r="F4499" s="14">
        <v>43922</v>
      </c>
      <c r="G4499" s="1">
        <f t="shared" si="495"/>
        <v>4</v>
      </c>
      <c r="H4499" s="1">
        <f t="shared" si="496"/>
        <v>2020</v>
      </c>
      <c r="I4499">
        <v>0</v>
      </c>
      <c r="J4499">
        <v>2</v>
      </c>
      <c r="K4499">
        <f t="shared" si="490"/>
        <v>2</v>
      </c>
      <c r="L4499">
        <v>4755</v>
      </c>
      <c r="M4499" s="6">
        <f t="shared" si="491"/>
        <v>0</v>
      </c>
      <c r="N4499" s="6">
        <f t="shared" si="492"/>
        <v>42.060988433228175</v>
      </c>
      <c r="O4499" s="6">
        <f t="shared" si="493"/>
        <v>42.060988433228175</v>
      </c>
      <c r="Q4499">
        <f>_xlfn.XLOOKUP(C4499&amp;G4499&amp;H4499,covid!$E$2:$E$2184,covid!$D$2:$D$2184,0,0,1)</f>
        <v>0</v>
      </c>
    </row>
    <row r="4500" spans="1:17" x14ac:dyDescent="0.3">
      <c r="A4500">
        <f>_xlfn.XLOOKUP(C4500,kamus!$B$2:$B$87,kamus!$A$2:$A$87,0,0,1)</f>
        <v>61</v>
      </c>
      <c r="B4500" t="str">
        <f>_xlfn.XLOOKUP(C4500,kamus!$B$2:$B$87,kamus!$D$2:$D$87,"dihapus",0,1)</f>
        <v>Prambanan</v>
      </c>
      <c r="C4500" t="s">
        <v>219</v>
      </c>
      <c r="D4500">
        <f>_xlfn.XLOOKUP(C4500,kamus!$B$2:$B$87,kamus!$J$2:$J$87,"dihapus",0,1)</f>
        <v>0</v>
      </c>
      <c r="E4500">
        <f t="shared" si="494"/>
        <v>0</v>
      </c>
      <c r="F4500" s="14">
        <v>43922</v>
      </c>
      <c r="G4500" s="1">
        <f t="shared" si="495"/>
        <v>4</v>
      </c>
      <c r="H4500" s="1">
        <f t="shared" si="496"/>
        <v>2020</v>
      </c>
      <c r="I4500">
        <v>13</v>
      </c>
      <c r="J4500">
        <v>1</v>
      </c>
      <c r="K4500">
        <f t="shared" si="490"/>
        <v>14</v>
      </c>
      <c r="L4500">
        <v>14215</v>
      </c>
      <c r="M4500" s="6">
        <f t="shared" si="491"/>
        <v>91.452690819556807</v>
      </c>
      <c r="N4500" s="6">
        <f t="shared" si="492"/>
        <v>7.0348223707351387</v>
      </c>
      <c r="O4500" s="6">
        <f t="shared" si="493"/>
        <v>98.487513190291949</v>
      </c>
      <c r="Q4500">
        <f>_xlfn.XLOOKUP(C4500&amp;G4500&amp;H4500,covid!$E$2:$E$2184,covid!$D$2:$D$2184,0,0,1)</f>
        <v>0</v>
      </c>
    </row>
    <row r="4501" spans="1:17" x14ac:dyDescent="0.3">
      <c r="A4501">
        <f>_xlfn.XLOOKUP(C4501,kamus!$B$2:$B$87,kamus!$A$2:$A$87,0,0,1)</f>
        <v>62</v>
      </c>
      <c r="B4501" t="str">
        <f>_xlfn.XLOOKUP(C4501,kamus!$B$2:$B$87,kamus!$D$2:$D$87,"dihapus",0,1)</f>
        <v>Prambanan</v>
      </c>
      <c r="C4501" t="s">
        <v>236</v>
      </c>
      <c r="D4501">
        <f>_xlfn.XLOOKUP(C4501,kamus!$B$2:$B$87,kamus!$J$2:$J$87,"dihapus",0,1)</f>
        <v>0</v>
      </c>
      <c r="E4501">
        <f t="shared" si="494"/>
        <v>0</v>
      </c>
      <c r="F4501" s="14">
        <v>43922</v>
      </c>
      <c r="G4501" s="1">
        <f t="shared" si="495"/>
        <v>4</v>
      </c>
      <c r="H4501" s="1">
        <f t="shared" si="496"/>
        <v>2020</v>
      </c>
      <c r="I4501">
        <v>0</v>
      </c>
      <c r="J4501">
        <v>0</v>
      </c>
      <c r="K4501">
        <f t="shared" si="490"/>
        <v>0</v>
      </c>
      <c r="L4501">
        <v>6067</v>
      </c>
      <c r="M4501" s="6">
        <f t="shared" si="491"/>
        <v>0</v>
      </c>
      <c r="N4501" s="6">
        <f t="shared" si="492"/>
        <v>0</v>
      </c>
      <c r="O4501" s="6">
        <f t="shared" si="493"/>
        <v>0</v>
      </c>
      <c r="Q4501">
        <f>_xlfn.XLOOKUP(C4501&amp;G4501&amp;H4501,covid!$E$2:$E$2184,covid!$D$2:$D$2184,0,0,1)</f>
        <v>0</v>
      </c>
    </row>
    <row r="4502" spans="1:17" x14ac:dyDescent="0.3">
      <c r="A4502">
        <f>_xlfn.XLOOKUP(C4502,kamus!$B$2:$B$87,kamus!$A$2:$A$87,0,0,1)</f>
        <v>63</v>
      </c>
      <c r="B4502" t="str">
        <f>_xlfn.XLOOKUP(C4502,kamus!$B$2:$B$87,kamus!$D$2:$D$87,"dihapus",0,1)</f>
        <v>Prambanan</v>
      </c>
      <c r="C4502" t="s">
        <v>261</v>
      </c>
      <c r="D4502">
        <f>_xlfn.XLOOKUP(C4502,kamus!$B$2:$B$87,kamus!$J$2:$J$87,"dihapus",0,1)</f>
        <v>0</v>
      </c>
      <c r="E4502">
        <f t="shared" si="494"/>
        <v>0</v>
      </c>
      <c r="F4502" s="14">
        <v>43922</v>
      </c>
      <c r="G4502" s="1">
        <f t="shared" si="495"/>
        <v>4</v>
      </c>
      <c r="H4502" s="1">
        <f t="shared" si="496"/>
        <v>2020</v>
      </c>
      <c r="I4502">
        <v>3</v>
      </c>
      <c r="J4502">
        <v>0</v>
      </c>
      <c r="K4502">
        <f t="shared" si="490"/>
        <v>3</v>
      </c>
      <c r="L4502">
        <v>15373</v>
      </c>
      <c r="M4502" s="6">
        <f t="shared" si="491"/>
        <v>19.514733623886034</v>
      </c>
      <c r="N4502" s="6">
        <f t="shared" si="492"/>
        <v>0</v>
      </c>
      <c r="O4502" s="6">
        <f t="shared" si="493"/>
        <v>19.514733623886034</v>
      </c>
      <c r="Q4502">
        <f>_xlfn.XLOOKUP(C4502&amp;G4502&amp;H4502,covid!$E$2:$E$2184,covid!$D$2:$D$2184,0,0,1)</f>
        <v>0</v>
      </c>
    </row>
    <row r="4503" spans="1:17" x14ac:dyDescent="0.3">
      <c r="A4503">
        <f>_xlfn.XLOOKUP(C4503,kamus!$B$2:$B$87,kamus!$A$2:$A$87,0,0,1)</f>
        <v>60</v>
      </c>
      <c r="B4503" t="str">
        <f>_xlfn.XLOOKUP(C4503,kamus!$B$2:$B$87,kamus!$D$2:$D$87,"dihapus",0,1)</f>
        <v>Prambanan</v>
      </c>
      <c r="C4503" t="s">
        <v>280</v>
      </c>
      <c r="D4503">
        <f>_xlfn.XLOOKUP(C4503,kamus!$B$2:$B$87,kamus!$J$2:$J$87,"dihapus",0,1)</f>
        <v>0</v>
      </c>
      <c r="E4503">
        <f t="shared" si="494"/>
        <v>0</v>
      </c>
      <c r="F4503" s="14">
        <v>43922</v>
      </c>
      <c r="G4503" s="1">
        <f t="shared" si="495"/>
        <v>4</v>
      </c>
      <c r="H4503" s="1">
        <f t="shared" si="496"/>
        <v>2020</v>
      </c>
      <c r="I4503">
        <v>0</v>
      </c>
      <c r="J4503">
        <v>1</v>
      </c>
      <c r="K4503">
        <f t="shared" si="490"/>
        <v>1</v>
      </c>
      <c r="L4503">
        <v>2810</v>
      </c>
      <c r="M4503" s="6">
        <f t="shared" si="491"/>
        <v>0</v>
      </c>
      <c r="N4503" s="6">
        <f t="shared" si="492"/>
        <v>35.587188612099645</v>
      </c>
      <c r="O4503" s="6">
        <f t="shared" si="493"/>
        <v>35.587188612099645</v>
      </c>
      <c r="Q4503">
        <f>_xlfn.XLOOKUP(C4503&amp;G4503&amp;H4503,covid!$E$2:$E$2184,covid!$D$2:$D$2184,0,0,1)</f>
        <v>0</v>
      </c>
    </row>
    <row r="4504" spans="1:17" x14ac:dyDescent="0.3">
      <c r="A4504">
        <f>_xlfn.XLOOKUP(C4504,kamus!$B$2:$B$87,kamus!$A$2:$A$87,0,0,1)</f>
        <v>67</v>
      </c>
      <c r="B4504" t="str">
        <f>_xlfn.XLOOKUP(C4504,kamus!$B$2:$B$87,kamus!$D$2:$D$87,"dihapus",0,1)</f>
        <v>Seyegan</v>
      </c>
      <c r="C4504" t="s">
        <v>221</v>
      </c>
      <c r="D4504">
        <f>_xlfn.XLOOKUP(C4504,kamus!$B$2:$B$87,kamus!$J$2:$J$87,"dihapus",0,1)</f>
        <v>0</v>
      </c>
      <c r="E4504">
        <f t="shared" si="494"/>
        <v>0</v>
      </c>
      <c r="F4504" s="14">
        <v>43922</v>
      </c>
      <c r="G4504" s="1">
        <f t="shared" si="495"/>
        <v>4</v>
      </c>
      <c r="H4504" s="1">
        <f t="shared" si="496"/>
        <v>2020</v>
      </c>
      <c r="I4504">
        <v>1</v>
      </c>
      <c r="J4504">
        <v>2</v>
      </c>
      <c r="K4504">
        <f t="shared" si="490"/>
        <v>3</v>
      </c>
      <c r="L4504">
        <v>10795</v>
      </c>
      <c r="M4504" s="6">
        <f t="shared" si="491"/>
        <v>9.263547938860583</v>
      </c>
      <c r="N4504" s="6">
        <f t="shared" si="492"/>
        <v>18.527095877721166</v>
      </c>
      <c r="O4504" s="6">
        <f t="shared" si="493"/>
        <v>27.790643816581749</v>
      </c>
      <c r="Q4504">
        <f>_xlfn.XLOOKUP(C4504&amp;G4504&amp;H4504,covid!$E$2:$E$2184,covid!$D$2:$D$2184,0,0,1)</f>
        <v>0</v>
      </c>
    </row>
    <row r="4505" spans="1:17" x14ac:dyDescent="0.3">
      <c r="A4505">
        <f>_xlfn.XLOOKUP(C4505,kamus!$B$2:$B$87,kamus!$A$2:$A$87,0,0,1)</f>
        <v>66</v>
      </c>
      <c r="B4505" t="str">
        <f>_xlfn.XLOOKUP(C4505,kamus!$B$2:$B$87,kamus!$D$2:$D$87,"dihapus",0,1)</f>
        <v>Seyegan</v>
      </c>
      <c r="C4505" t="s">
        <v>222</v>
      </c>
      <c r="D4505">
        <f>_xlfn.XLOOKUP(C4505,kamus!$B$2:$B$87,kamus!$J$2:$J$87,"dihapus",0,1)</f>
        <v>0</v>
      </c>
      <c r="E4505">
        <f t="shared" si="494"/>
        <v>0</v>
      </c>
      <c r="F4505" s="14">
        <v>43922</v>
      </c>
      <c r="G4505" s="1">
        <f t="shared" si="495"/>
        <v>4</v>
      </c>
      <c r="H4505" s="1">
        <f t="shared" si="496"/>
        <v>2020</v>
      </c>
      <c r="I4505">
        <v>1</v>
      </c>
      <c r="J4505">
        <v>0</v>
      </c>
      <c r="K4505">
        <f t="shared" si="490"/>
        <v>1</v>
      </c>
      <c r="L4505">
        <v>9586</v>
      </c>
      <c r="M4505" s="6">
        <f t="shared" si="491"/>
        <v>10.431879824744419</v>
      </c>
      <c r="N4505" s="6">
        <f t="shared" si="492"/>
        <v>0</v>
      </c>
      <c r="O4505" s="6">
        <f t="shared" si="493"/>
        <v>10.431879824744419</v>
      </c>
      <c r="Q4505">
        <f>_xlfn.XLOOKUP(C4505&amp;G4505&amp;H4505,covid!$E$2:$E$2184,covid!$D$2:$D$2184,0,0,1)</f>
        <v>0</v>
      </c>
    </row>
    <row r="4506" spans="1:17" x14ac:dyDescent="0.3">
      <c r="A4506">
        <f>_xlfn.XLOOKUP(C4506,kamus!$B$2:$B$87,kamus!$A$2:$A$87,0,0,1)</f>
        <v>68</v>
      </c>
      <c r="B4506" t="str">
        <f>_xlfn.XLOOKUP(C4506,kamus!$B$2:$B$87,kamus!$D$2:$D$87,"dihapus",0,1)</f>
        <v>Seyegan</v>
      </c>
      <c r="C4506" t="s">
        <v>223</v>
      </c>
      <c r="D4506">
        <f>_xlfn.XLOOKUP(C4506,kamus!$B$2:$B$87,kamus!$J$2:$J$87,"dihapus",0,1)</f>
        <v>0</v>
      </c>
      <c r="E4506">
        <f t="shared" si="494"/>
        <v>0</v>
      </c>
      <c r="F4506" s="14">
        <v>43922</v>
      </c>
      <c r="G4506" s="1">
        <f t="shared" si="495"/>
        <v>4</v>
      </c>
      <c r="H4506" s="1">
        <f t="shared" si="496"/>
        <v>2020</v>
      </c>
      <c r="I4506">
        <v>0</v>
      </c>
      <c r="J4506">
        <v>1</v>
      </c>
      <c r="K4506">
        <f t="shared" si="490"/>
        <v>1</v>
      </c>
      <c r="L4506">
        <v>8063</v>
      </c>
      <c r="M4506" s="6">
        <f t="shared" si="491"/>
        <v>0</v>
      </c>
      <c r="N4506" s="6">
        <f t="shared" si="492"/>
        <v>12.402331638348009</v>
      </c>
      <c r="O4506" s="6">
        <f t="shared" si="493"/>
        <v>12.402331638348009</v>
      </c>
      <c r="Q4506">
        <f>_xlfn.XLOOKUP(C4506&amp;G4506&amp;H4506,covid!$E$2:$E$2184,covid!$D$2:$D$2184,0,0,1)</f>
        <v>0</v>
      </c>
    </row>
    <row r="4507" spans="1:17" x14ac:dyDescent="0.3">
      <c r="A4507">
        <f>_xlfn.XLOOKUP(C4507,kamus!$B$2:$B$87,kamus!$A$2:$A$87,0,0,1)</f>
        <v>65</v>
      </c>
      <c r="B4507" t="str">
        <f>_xlfn.XLOOKUP(C4507,kamus!$B$2:$B$87,kamus!$D$2:$D$87,"dihapus",0,1)</f>
        <v>Seyegan</v>
      </c>
      <c r="C4507" t="s">
        <v>224</v>
      </c>
      <c r="D4507">
        <f>_xlfn.XLOOKUP(C4507,kamus!$B$2:$B$87,kamus!$J$2:$J$87,"dihapus",0,1)</f>
        <v>1</v>
      </c>
      <c r="E4507">
        <f t="shared" si="494"/>
        <v>0</v>
      </c>
      <c r="F4507" s="14">
        <v>43922</v>
      </c>
      <c r="G4507" s="1">
        <f t="shared" si="495"/>
        <v>4</v>
      </c>
      <c r="H4507" s="1">
        <f t="shared" si="496"/>
        <v>2020</v>
      </c>
      <c r="I4507">
        <v>1</v>
      </c>
      <c r="J4507">
        <v>0</v>
      </c>
      <c r="K4507">
        <f t="shared" si="490"/>
        <v>1</v>
      </c>
      <c r="L4507">
        <v>11242</v>
      </c>
      <c r="M4507" s="6">
        <f t="shared" si="491"/>
        <v>8.8952143746664287</v>
      </c>
      <c r="N4507" s="6">
        <f t="shared" si="492"/>
        <v>0</v>
      </c>
      <c r="O4507" s="6">
        <f t="shared" si="493"/>
        <v>8.8952143746664287</v>
      </c>
      <c r="Q4507">
        <f>_xlfn.XLOOKUP(C4507&amp;G4507&amp;H4507,covid!$E$2:$E$2184,covid!$D$2:$D$2184,0,0,1)</f>
        <v>0</v>
      </c>
    </row>
    <row r="4508" spans="1:17" x14ac:dyDescent="0.3">
      <c r="A4508">
        <f>_xlfn.XLOOKUP(C4508,kamus!$B$2:$B$87,kamus!$A$2:$A$87,0,0,1)</f>
        <v>69</v>
      </c>
      <c r="B4508" t="str">
        <f>_xlfn.XLOOKUP(C4508,kamus!$B$2:$B$87,kamus!$D$2:$D$87,"dihapus",0,1)</f>
        <v>Seyegan</v>
      </c>
      <c r="C4508" t="s">
        <v>225</v>
      </c>
      <c r="D4508">
        <f>_xlfn.XLOOKUP(C4508,kamus!$B$2:$B$87,kamus!$J$2:$J$87,"dihapus",0,1)</f>
        <v>0</v>
      </c>
      <c r="E4508">
        <f t="shared" si="494"/>
        <v>0</v>
      </c>
      <c r="F4508" s="14">
        <v>43922</v>
      </c>
      <c r="G4508" s="1">
        <f t="shared" si="495"/>
        <v>4</v>
      </c>
      <c r="H4508" s="1">
        <f t="shared" si="496"/>
        <v>2020</v>
      </c>
      <c r="I4508">
        <v>0</v>
      </c>
      <c r="J4508">
        <v>1</v>
      </c>
      <c r="K4508">
        <f t="shared" si="490"/>
        <v>1</v>
      </c>
      <c r="L4508">
        <v>13538</v>
      </c>
      <c r="M4508" s="6">
        <f t="shared" si="491"/>
        <v>0</v>
      </c>
      <c r="N4508" s="6">
        <f t="shared" si="492"/>
        <v>7.3866154527995276</v>
      </c>
      <c r="O4508" s="6">
        <f t="shared" si="493"/>
        <v>7.3866154527995276</v>
      </c>
      <c r="Q4508">
        <f>_xlfn.XLOOKUP(C4508&amp;G4508&amp;H4508,covid!$E$2:$E$2184,covid!$D$2:$D$2184,0,0,1)</f>
        <v>0</v>
      </c>
    </row>
    <row r="4509" spans="1:17" x14ac:dyDescent="0.3">
      <c r="A4509">
        <f>_xlfn.XLOOKUP(C4509,kamus!$B$2:$B$87,kamus!$A$2:$A$87,0,0,1)</f>
        <v>74</v>
      </c>
      <c r="B4509" t="str">
        <f>_xlfn.XLOOKUP(C4509,kamus!$B$2:$B$87,kamus!$D$2:$D$87,"dihapus",0,1)</f>
        <v>Sleman</v>
      </c>
      <c r="C4509" t="s">
        <v>205</v>
      </c>
      <c r="D4509">
        <f>_xlfn.XLOOKUP(C4509,kamus!$B$2:$B$87,kamus!$J$2:$J$87,"dihapus",0,1)</f>
        <v>1</v>
      </c>
      <c r="E4509">
        <f t="shared" si="494"/>
        <v>0</v>
      </c>
      <c r="F4509" s="14">
        <v>43922</v>
      </c>
      <c r="G4509" s="1">
        <f t="shared" si="495"/>
        <v>4</v>
      </c>
      <c r="H4509" s="1">
        <f t="shared" si="496"/>
        <v>2020</v>
      </c>
      <c r="I4509">
        <v>0</v>
      </c>
      <c r="J4509">
        <v>6</v>
      </c>
      <c r="K4509">
        <f t="shared" si="490"/>
        <v>6</v>
      </c>
      <c r="L4509">
        <v>15603</v>
      </c>
      <c r="M4509" s="6">
        <f t="shared" si="491"/>
        <v>0</v>
      </c>
      <c r="N4509" s="6">
        <f t="shared" si="492"/>
        <v>38.454143433955011</v>
      </c>
      <c r="O4509" s="6">
        <f t="shared" si="493"/>
        <v>38.454143433955011</v>
      </c>
      <c r="Q4509">
        <f>_xlfn.XLOOKUP(C4509&amp;G4509&amp;H4509,covid!$E$2:$E$2184,covid!$D$2:$D$2184,0,0,1)</f>
        <v>0</v>
      </c>
    </row>
    <row r="4510" spans="1:17" x14ac:dyDescent="0.3">
      <c r="A4510">
        <f>_xlfn.XLOOKUP(C4510,kamus!$B$2:$B$87,kamus!$A$2:$A$87,0,0,1)</f>
        <v>73</v>
      </c>
      <c r="B4510" t="str">
        <f>_xlfn.XLOOKUP(C4510,kamus!$B$2:$B$87,kamus!$D$2:$D$87,"dihapus",0,1)</f>
        <v>Sleman</v>
      </c>
      <c r="C4510" t="s">
        <v>232</v>
      </c>
      <c r="D4510">
        <f>_xlfn.XLOOKUP(C4510,kamus!$B$2:$B$87,kamus!$J$2:$J$87,"dihapus",0,1)</f>
        <v>1</v>
      </c>
      <c r="E4510">
        <f t="shared" si="494"/>
        <v>0</v>
      </c>
      <c r="F4510" s="14">
        <v>43922</v>
      </c>
      <c r="G4510" s="1">
        <f t="shared" si="495"/>
        <v>4</v>
      </c>
      <c r="H4510" s="1">
        <f t="shared" si="496"/>
        <v>2020</v>
      </c>
      <c r="I4510">
        <v>0</v>
      </c>
      <c r="J4510">
        <v>0</v>
      </c>
      <c r="K4510">
        <f t="shared" si="490"/>
        <v>0</v>
      </c>
      <c r="L4510">
        <v>12906</v>
      </c>
      <c r="M4510" s="6">
        <f t="shared" si="491"/>
        <v>0</v>
      </c>
      <c r="N4510" s="6">
        <f t="shared" si="492"/>
        <v>0</v>
      </c>
      <c r="O4510" s="6">
        <f t="shared" si="493"/>
        <v>0</v>
      </c>
      <c r="Q4510">
        <f>_xlfn.XLOOKUP(C4510&amp;G4510&amp;H4510,covid!$E$2:$E$2184,covid!$D$2:$D$2184,0,0,1)</f>
        <v>0</v>
      </c>
    </row>
    <row r="4511" spans="1:17" x14ac:dyDescent="0.3">
      <c r="A4511">
        <f>_xlfn.XLOOKUP(C4511,kamus!$B$2:$B$87,kamus!$A$2:$A$87,0,0,1)</f>
        <v>71</v>
      </c>
      <c r="B4511" t="str">
        <f>_xlfn.XLOOKUP(C4511,kamus!$B$2:$B$87,kamus!$D$2:$D$87,"dihapus",0,1)</f>
        <v>Sleman</v>
      </c>
      <c r="C4511" t="s">
        <v>271</v>
      </c>
      <c r="D4511">
        <f>_xlfn.XLOOKUP(C4511,kamus!$B$2:$B$87,kamus!$J$2:$J$87,"dihapus",0,1)</f>
        <v>1</v>
      </c>
      <c r="E4511">
        <f t="shared" si="494"/>
        <v>0</v>
      </c>
      <c r="F4511" s="14">
        <v>43922</v>
      </c>
      <c r="G4511" s="1">
        <f t="shared" si="495"/>
        <v>4</v>
      </c>
      <c r="H4511" s="1">
        <f t="shared" si="496"/>
        <v>2020</v>
      </c>
      <c r="I4511">
        <v>2</v>
      </c>
      <c r="J4511">
        <v>5</v>
      </c>
      <c r="K4511">
        <f t="shared" si="490"/>
        <v>7</v>
      </c>
      <c r="L4511">
        <v>15590</v>
      </c>
      <c r="M4511" s="6">
        <f t="shared" si="491"/>
        <v>12.82873636946761</v>
      </c>
      <c r="N4511" s="6">
        <f t="shared" si="492"/>
        <v>32.071840923669015</v>
      </c>
      <c r="O4511" s="6">
        <f t="shared" si="493"/>
        <v>44.900577293136628</v>
      </c>
      <c r="Q4511">
        <f>_xlfn.XLOOKUP(C4511&amp;G4511&amp;H4511,covid!$E$2:$E$2184,covid!$D$2:$D$2184,0,0,1)</f>
        <v>0</v>
      </c>
    </row>
    <row r="4512" spans="1:17" x14ac:dyDescent="0.3">
      <c r="A4512">
        <f>_xlfn.XLOOKUP(C4512,kamus!$B$2:$B$87,kamus!$A$2:$A$87,0,0,1)</f>
        <v>72</v>
      </c>
      <c r="B4512" t="str">
        <f>_xlfn.XLOOKUP(C4512,kamus!$B$2:$B$87,kamus!$D$2:$D$87,"dihapus",0,1)</f>
        <v>Sleman</v>
      </c>
      <c r="C4512" t="s">
        <v>273</v>
      </c>
      <c r="D4512">
        <f>_xlfn.XLOOKUP(C4512,kamus!$B$2:$B$87,kamus!$J$2:$J$87,"dihapus",0,1)</f>
        <v>1</v>
      </c>
      <c r="E4512">
        <f t="shared" si="494"/>
        <v>0</v>
      </c>
      <c r="F4512" s="14">
        <v>43922</v>
      </c>
      <c r="G4512" s="1">
        <f t="shared" si="495"/>
        <v>4</v>
      </c>
      <c r="H4512" s="1">
        <f t="shared" si="496"/>
        <v>2020</v>
      </c>
      <c r="I4512">
        <v>3</v>
      </c>
      <c r="J4512">
        <v>2</v>
      </c>
      <c r="K4512">
        <f t="shared" si="490"/>
        <v>5</v>
      </c>
      <c r="L4512">
        <v>18873</v>
      </c>
      <c r="M4512" s="6">
        <f t="shared" si="491"/>
        <v>15.895724050230488</v>
      </c>
      <c r="N4512" s="6">
        <f t="shared" si="492"/>
        <v>10.597149366820325</v>
      </c>
      <c r="O4512" s="6">
        <f t="shared" si="493"/>
        <v>26.492873417050813</v>
      </c>
      <c r="Q4512">
        <f>_xlfn.XLOOKUP(C4512&amp;G4512&amp;H4512,covid!$E$2:$E$2184,covid!$D$2:$D$2184,0,0,1)</f>
        <v>0</v>
      </c>
    </row>
    <row r="4513" spans="1:17" x14ac:dyDescent="0.3">
      <c r="A4513">
        <f>_xlfn.XLOOKUP(C4513,kamus!$B$2:$B$87,kamus!$A$2:$A$87,0,0,1)</f>
        <v>70</v>
      </c>
      <c r="B4513" t="str">
        <f>_xlfn.XLOOKUP(C4513,kamus!$B$2:$B$87,kamus!$D$2:$D$87,"dihapus",0,1)</f>
        <v>Sleman</v>
      </c>
      <c r="C4513" t="s">
        <v>274</v>
      </c>
      <c r="D4513">
        <f>_xlfn.XLOOKUP(C4513,kamus!$B$2:$B$87,kamus!$J$2:$J$87,"dihapus",0,1)</f>
        <v>0</v>
      </c>
      <c r="E4513">
        <f t="shared" si="494"/>
        <v>0</v>
      </c>
      <c r="F4513" s="14">
        <v>43922</v>
      </c>
      <c r="G4513" s="1">
        <f t="shared" si="495"/>
        <v>4</v>
      </c>
      <c r="H4513" s="1">
        <f t="shared" si="496"/>
        <v>2020</v>
      </c>
      <c r="I4513">
        <v>0</v>
      </c>
      <c r="J4513">
        <v>0</v>
      </c>
      <c r="K4513">
        <f t="shared" si="490"/>
        <v>0</v>
      </c>
      <c r="L4513">
        <v>10030</v>
      </c>
      <c r="M4513" s="6">
        <f t="shared" si="491"/>
        <v>0</v>
      </c>
      <c r="N4513" s="6">
        <f t="shared" si="492"/>
        <v>0</v>
      </c>
      <c r="O4513" s="6">
        <f t="shared" si="493"/>
        <v>0</v>
      </c>
      <c r="Q4513">
        <f>_xlfn.XLOOKUP(C4513&amp;G4513&amp;H4513,covid!$E$2:$E$2184,covid!$D$2:$D$2184,0,0,1)</f>
        <v>0</v>
      </c>
    </row>
    <row r="4514" spans="1:17" x14ac:dyDescent="0.3">
      <c r="A4514">
        <f>_xlfn.XLOOKUP(C4514,kamus!$B$2:$B$87,kamus!$A$2:$A$87,0,0,1)</f>
        <v>77</v>
      </c>
      <c r="B4514" t="str">
        <f>_xlfn.XLOOKUP(C4514,kamus!$B$2:$B$87,kamus!$D$2:$D$87,"dihapus",0,1)</f>
        <v>Tempel 1</v>
      </c>
      <c r="C4514" t="s">
        <v>218</v>
      </c>
      <c r="D4514">
        <f>_xlfn.XLOOKUP(C4514,kamus!$B$2:$B$87,kamus!$J$2:$J$87,"dihapus",0,1)</f>
        <v>0</v>
      </c>
      <c r="E4514">
        <f t="shared" si="494"/>
        <v>0</v>
      </c>
      <c r="F4514" s="14">
        <v>43922</v>
      </c>
      <c r="G4514" s="1">
        <f t="shared" si="495"/>
        <v>4</v>
      </c>
      <c r="H4514" s="1">
        <f t="shared" si="496"/>
        <v>2020</v>
      </c>
      <c r="I4514">
        <v>0</v>
      </c>
      <c r="J4514">
        <v>0</v>
      </c>
      <c r="K4514">
        <f t="shared" si="490"/>
        <v>0</v>
      </c>
      <c r="L4514">
        <v>7841</v>
      </c>
      <c r="M4514" s="6">
        <f t="shared" si="491"/>
        <v>0</v>
      </c>
      <c r="N4514" s="6">
        <f t="shared" si="492"/>
        <v>0</v>
      </c>
      <c r="O4514" s="6">
        <f t="shared" si="493"/>
        <v>0</v>
      </c>
      <c r="Q4514">
        <f>_xlfn.XLOOKUP(C4514&amp;G4514&amp;H4514,covid!$E$2:$E$2184,covid!$D$2:$D$2184,0,0,1)</f>
        <v>0</v>
      </c>
    </row>
    <row r="4515" spans="1:17" x14ac:dyDescent="0.3">
      <c r="A4515">
        <f>_xlfn.XLOOKUP(C4515,kamus!$B$2:$B$87,kamus!$A$2:$A$87,0,0,1)</f>
        <v>76</v>
      </c>
      <c r="B4515" t="str">
        <f>_xlfn.XLOOKUP(C4515,kamus!$B$2:$B$87,kamus!$D$2:$D$87,"dihapus",0,1)</f>
        <v>Tempel 1</v>
      </c>
      <c r="C4515" t="s">
        <v>226</v>
      </c>
      <c r="D4515">
        <f>_xlfn.XLOOKUP(C4515,kamus!$B$2:$B$87,kamus!$J$2:$J$87,"dihapus",0,1)</f>
        <v>1</v>
      </c>
      <c r="E4515">
        <f t="shared" si="494"/>
        <v>0</v>
      </c>
      <c r="F4515" s="14">
        <v>43922</v>
      </c>
      <c r="G4515" s="1">
        <f t="shared" si="495"/>
        <v>4</v>
      </c>
      <c r="H4515" s="1">
        <f t="shared" si="496"/>
        <v>2020</v>
      </c>
      <c r="I4515">
        <v>0</v>
      </c>
      <c r="J4515">
        <v>0</v>
      </c>
      <c r="K4515">
        <f t="shared" si="490"/>
        <v>0</v>
      </c>
      <c r="L4515">
        <v>11220</v>
      </c>
      <c r="M4515" s="6">
        <f t="shared" si="491"/>
        <v>0</v>
      </c>
      <c r="N4515" s="6">
        <f t="shared" si="492"/>
        <v>0</v>
      </c>
      <c r="O4515" s="6">
        <f t="shared" si="493"/>
        <v>0</v>
      </c>
      <c r="Q4515">
        <f>_xlfn.XLOOKUP(C4515&amp;G4515&amp;H4515,covid!$E$2:$E$2184,covid!$D$2:$D$2184,0,0,1)</f>
        <v>0</v>
      </c>
    </row>
    <row r="4516" spans="1:17" x14ac:dyDescent="0.3">
      <c r="A4516">
        <f>_xlfn.XLOOKUP(C4516,kamus!$B$2:$B$87,kamus!$A$2:$A$87,0,0,1)</f>
        <v>75</v>
      </c>
      <c r="B4516" t="str">
        <f>_xlfn.XLOOKUP(C4516,kamus!$B$2:$B$87,kamus!$D$2:$D$87,"dihapus",0,1)</f>
        <v>Tempel 1</v>
      </c>
      <c r="C4516" t="s">
        <v>227</v>
      </c>
      <c r="D4516">
        <f>_xlfn.XLOOKUP(C4516,kamus!$B$2:$B$87,kamus!$J$2:$J$87,"dihapus",0,1)</f>
        <v>0</v>
      </c>
      <c r="E4516">
        <f t="shared" si="494"/>
        <v>0</v>
      </c>
      <c r="F4516" s="14">
        <v>43922</v>
      </c>
      <c r="G4516" s="1">
        <f t="shared" si="495"/>
        <v>4</v>
      </c>
      <c r="H4516" s="1">
        <f t="shared" si="496"/>
        <v>2020</v>
      </c>
      <c r="I4516">
        <v>0</v>
      </c>
      <c r="J4516">
        <v>0</v>
      </c>
      <c r="K4516">
        <f t="shared" si="490"/>
        <v>0</v>
      </c>
      <c r="L4516">
        <v>6904</v>
      </c>
      <c r="M4516" s="6">
        <f t="shared" si="491"/>
        <v>0</v>
      </c>
      <c r="N4516" s="6">
        <f t="shared" si="492"/>
        <v>0</v>
      </c>
      <c r="O4516" s="6">
        <f t="shared" si="493"/>
        <v>0</v>
      </c>
      <c r="Q4516">
        <f>_xlfn.XLOOKUP(C4516&amp;G4516&amp;H4516,covid!$E$2:$E$2184,covid!$D$2:$D$2184,0,0,1)</f>
        <v>0</v>
      </c>
    </row>
    <row r="4517" spans="1:17" x14ac:dyDescent="0.3">
      <c r="A4517">
        <f>_xlfn.XLOOKUP(C4517,kamus!$B$2:$B$87,kamus!$A$2:$A$87,0,0,1)</f>
        <v>78</v>
      </c>
      <c r="B4517" t="str">
        <f>_xlfn.XLOOKUP(C4517,kamus!$B$2:$B$87,kamus!$D$2:$D$87,"dihapus",0,1)</f>
        <v>Tempel 1</v>
      </c>
      <c r="C4517" t="s">
        <v>229</v>
      </c>
      <c r="D4517">
        <f>_xlfn.XLOOKUP(C4517,kamus!$B$2:$B$87,kamus!$J$2:$J$87,"dihapus",0,1)</f>
        <v>0</v>
      </c>
      <c r="E4517">
        <f t="shared" si="494"/>
        <v>0</v>
      </c>
      <c r="F4517" s="14">
        <v>43922</v>
      </c>
      <c r="G4517" s="1">
        <f t="shared" si="495"/>
        <v>4</v>
      </c>
      <c r="H4517" s="1">
        <f t="shared" si="496"/>
        <v>2020</v>
      </c>
      <c r="I4517">
        <v>0</v>
      </c>
      <c r="J4517">
        <v>0</v>
      </c>
      <c r="K4517">
        <f t="shared" si="490"/>
        <v>0</v>
      </c>
      <c r="L4517">
        <v>5387</v>
      </c>
      <c r="M4517" s="6">
        <f t="shared" si="491"/>
        <v>0</v>
      </c>
      <c r="N4517" s="6">
        <f t="shared" si="492"/>
        <v>0</v>
      </c>
      <c r="O4517" s="6">
        <f t="shared" si="493"/>
        <v>0</v>
      </c>
      <c r="Q4517">
        <f>_xlfn.XLOOKUP(C4517&amp;G4517&amp;H4517,covid!$E$2:$E$2184,covid!$D$2:$D$2184,0,0,1)</f>
        <v>0</v>
      </c>
    </row>
    <row r="4518" spans="1:17" x14ac:dyDescent="0.3">
      <c r="A4518">
        <f>_xlfn.XLOOKUP(C4518,kamus!$B$2:$B$87,kamus!$A$2:$A$87,0,0,1)</f>
        <v>79</v>
      </c>
      <c r="B4518" t="str">
        <f>_xlfn.XLOOKUP(C4518,kamus!$B$2:$B$87,kamus!$D$2:$D$87,"dihapus",0,1)</f>
        <v>Tempel 2</v>
      </c>
      <c r="C4518" t="s">
        <v>201</v>
      </c>
      <c r="D4518">
        <f>_xlfn.XLOOKUP(C4518,kamus!$B$2:$B$87,kamus!$J$2:$J$87,"dihapus",0,1)</f>
        <v>0</v>
      </c>
      <c r="E4518">
        <f t="shared" si="494"/>
        <v>0</v>
      </c>
      <c r="F4518" s="14">
        <v>43922</v>
      </c>
      <c r="G4518" s="1">
        <f t="shared" si="495"/>
        <v>4</v>
      </c>
      <c r="H4518" s="1">
        <f t="shared" si="496"/>
        <v>2020</v>
      </c>
      <c r="I4518">
        <v>0</v>
      </c>
      <c r="J4518">
        <v>3</v>
      </c>
      <c r="K4518">
        <f t="shared" si="490"/>
        <v>3</v>
      </c>
      <c r="L4518">
        <v>7759</v>
      </c>
      <c r="M4518" s="6">
        <f t="shared" si="491"/>
        <v>0</v>
      </c>
      <c r="N4518" s="6">
        <f t="shared" si="492"/>
        <v>38.664776388709889</v>
      </c>
      <c r="O4518" s="6">
        <f t="shared" si="493"/>
        <v>38.664776388709889</v>
      </c>
      <c r="Q4518">
        <f>_xlfn.XLOOKUP(C4518&amp;G4518&amp;H4518,covid!$E$2:$E$2184,covid!$D$2:$D$2184,0,0,1)</f>
        <v>0</v>
      </c>
    </row>
    <row r="4519" spans="1:17" x14ac:dyDescent="0.3">
      <c r="A4519">
        <f>_xlfn.XLOOKUP(C4519,kamus!$B$2:$B$87,kamus!$A$2:$A$87,0,0,1)</f>
        <v>80</v>
      </c>
      <c r="B4519" t="str">
        <f>_xlfn.XLOOKUP(C4519,kamus!$B$2:$B$87,kamus!$D$2:$D$87,"dihapus",0,1)</f>
        <v>Tempel 2</v>
      </c>
      <c r="C4519" t="s">
        <v>233</v>
      </c>
      <c r="D4519">
        <f>_xlfn.XLOOKUP(C4519,kamus!$B$2:$B$87,kamus!$J$2:$J$87,"dihapus",0,1)</f>
        <v>0</v>
      </c>
      <c r="E4519">
        <f t="shared" si="494"/>
        <v>0</v>
      </c>
      <c r="F4519" s="14">
        <v>43922</v>
      </c>
      <c r="G4519" s="1">
        <f t="shared" si="495"/>
        <v>4</v>
      </c>
      <c r="H4519" s="1">
        <f t="shared" si="496"/>
        <v>2020</v>
      </c>
      <c r="I4519">
        <v>0</v>
      </c>
      <c r="J4519">
        <v>0</v>
      </c>
      <c r="K4519">
        <f t="shared" si="490"/>
        <v>0</v>
      </c>
      <c r="L4519">
        <v>6601</v>
      </c>
      <c r="M4519" s="6">
        <f t="shared" si="491"/>
        <v>0</v>
      </c>
      <c r="N4519" s="6">
        <f t="shared" si="492"/>
        <v>0</v>
      </c>
      <c r="O4519" s="6">
        <f t="shared" si="493"/>
        <v>0</v>
      </c>
      <c r="Q4519">
        <f>_xlfn.XLOOKUP(C4519&amp;G4519&amp;H4519,covid!$E$2:$E$2184,covid!$D$2:$D$2184,0,0,1)</f>
        <v>0</v>
      </c>
    </row>
    <row r="4520" spans="1:17" x14ac:dyDescent="0.3">
      <c r="A4520">
        <f>_xlfn.XLOOKUP(C4520,kamus!$B$2:$B$87,kamus!$A$2:$A$87,0,0,1)</f>
        <v>81</v>
      </c>
      <c r="B4520" t="str">
        <f>_xlfn.XLOOKUP(C4520,kamus!$B$2:$B$87,kamus!$D$2:$D$87,"dihapus",0,1)</f>
        <v>Tempel 2</v>
      </c>
      <c r="C4520" t="s">
        <v>263</v>
      </c>
      <c r="D4520">
        <f>_xlfn.XLOOKUP(C4520,kamus!$B$2:$B$87,kamus!$J$2:$J$87,"dihapus",0,1)</f>
        <v>0</v>
      </c>
      <c r="E4520">
        <f t="shared" si="494"/>
        <v>0</v>
      </c>
      <c r="F4520" s="14">
        <v>43922</v>
      </c>
      <c r="G4520" s="1">
        <f t="shared" si="495"/>
        <v>4</v>
      </c>
      <c r="H4520" s="1">
        <f t="shared" si="496"/>
        <v>2020</v>
      </c>
      <c r="I4520">
        <v>0</v>
      </c>
      <c r="J4520">
        <v>0</v>
      </c>
      <c r="K4520">
        <f t="shared" si="490"/>
        <v>0</v>
      </c>
      <c r="L4520">
        <v>4746</v>
      </c>
      <c r="M4520" s="6">
        <f t="shared" si="491"/>
        <v>0</v>
      </c>
      <c r="N4520" s="6">
        <f t="shared" si="492"/>
        <v>0</v>
      </c>
      <c r="O4520" s="6">
        <f t="shared" si="493"/>
        <v>0</v>
      </c>
      <c r="Q4520">
        <f>_xlfn.XLOOKUP(C4520&amp;G4520&amp;H4520,covid!$E$2:$E$2184,covid!$D$2:$D$2184,0,0,1)</f>
        <v>0</v>
      </c>
    </row>
    <row r="4521" spans="1:17" x14ac:dyDescent="0.3">
      <c r="A4521">
        <f>_xlfn.XLOOKUP(C4521,kamus!$B$2:$B$87,kamus!$A$2:$A$87,0,0,1)</f>
        <v>82</v>
      </c>
      <c r="B4521" t="str">
        <f>_xlfn.XLOOKUP(C4521,kamus!$B$2:$B$87,kamus!$D$2:$D$87,"dihapus",0,1)</f>
        <v>Tempel 2</v>
      </c>
      <c r="C4521" t="s">
        <v>266</v>
      </c>
      <c r="D4521">
        <f>_xlfn.XLOOKUP(C4521,kamus!$B$2:$B$87,kamus!$J$2:$J$87,"dihapus",0,1)</f>
        <v>0</v>
      </c>
      <c r="E4521">
        <f t="shared" si="494"/>
        <v>0</v>
      </c>
      <c r="F4521" s="14">
        <v>43922</v>
      </c>
      <c r="G4521" s="1">
        <f t="shared" si="495"/>
        <v>4</v>
      </c>
      <c r="H4521" s="1">
        <f t="shared" si="496"/>
        <v>2020</v>
      </c>
      <c r="I4521">
        <v>1</v>
      </c>
      <c r="J4521">
        <v>0</v>
      </c>
      <c r="K4521">
        <f t="shared" si="490"/>
        <v>1</v>
      </c>
      <c r="L4521">
        <v>5291</v>
      </c>
      <c r="M4521" s="6">
        <f t="shared" si="491"/>
        <v>18.9000189000189</v>
      </c>
      <c r="N4521" s="6">
        <f t="shared" si="492"/>
        <v>0</v>
      </c>
      <c r="O4521" s="6">
        <f t="shared" si="493"/>
        <v>18.9000189000189</v>
      </c>
      <c r="Q4521">
        <f>_xlfn.XLOOKUP(C4521&amp;G4521&amp;H4521,covid!$E$2:$E$2184,covid!$D$2:$D$2184,0,0,1)</f>
        <v>0</v>
      </c>
    </row>
    <row r="4522" spans="1:17" x14ac:dyDescent="0.3">
      <c r="A4522">
        <f>_xlfn.XLOOKUP(C4522,kamus!$B$2:$B$87,kamus!$A$2:$A$87,0,0,1)</f>
        <v>84</v>
      </c>
      <c r="B4522" t="str">
        <f>_xlfn.XLOOKUP(C4522,kamus!$B$2:$B$87,kamus!$D$2:$D$87,"dihapus",0,1)</f>
        <v>turi</v>
      </c>
      <c r="C4522" t="s">
        <v>199</v>
      </c>
      <c r="D4522">
        <f>_xlfn.XLOOKUP(C4522,kamus!$B$2:$B$87,kamus!$J$2:$J$87,"dihapus",0,1)</f>
        <v>0</v>
      </c>
      <c r="E4522">
        <f t="shared" si="494"/>
        <v>0</v>
      </c>
      <c r="F4522" s="14">
        <v>43922</v>
      </c>
      <c r="G4522" s="1">
        <f t="shared" si="495"/>
        <v>4</v>
      </c>
      <c r="H4522" s="1">
        <f t="shared" si="496"/>
        <v>2020</v>
      </c>
      <c r="I4522">
        <v>0</v>
      </c>
      <c r="J4522">
        <v>0</v>
      </c>
      <c r="K4522">
        <f t="shared" si="490"/>
        <v>0</v>
      </c>
      <c r="L4522">
        <v>9709</v>
      </c>
      <c r="M4522" s="6">
        <f t="shared" si="491"/>
        <v>0</v>
      </c>
      <c r="N4522" s="6">
        <f t="shared" si="492"/>
        <v>0</v>
      </c>
      <c r="O4522" s="6">
        <f t="shared" si="493"/>
        <v>0</v>
      </c>
      <c r="Q4522">
        <f>_xlfn.XLOOKUP(C4522&amp;G4522&amp;H4522,covid!$E$2:$E$2184,covid!$D$2:$D$2184,0,0,1)</f>
        <v>0</v>
      </c>
    </row>
    <row r="4523" spans="1:17" x14ac:dyDescent="0.3">
      <c r="A4523">
        <f>_xlfn.XLOOKUP(C4523,kamus!$B$2:$B$87,kamus!$A$2:$A$87,0,0,1)</f>
        <v>86</v>
      </c>
      <c r="B4523" t="str">
        <f>_xlfn.XLOOKUP(C4523,kamus!$B$2:$B$87,kamus!$D$2:$D$87,"dihapus",0,1)</f>
        <v>turi</v>
      </c>
      <c r="C4523" t="s">
        <v>209</v>
      </c>
      <c r="D4523">
        <f>_xlfn.XLOOKUP(C4523,kamus!$B$2:$B$87,kamus!$J$2:$J$87,"dihapus",0,1)</f>
        <v>0</v>
      </c>
      <c r="E4523">
        <f t="shared" si="494"/>
        <v>0</v>
      </c>
      <c r="F4523" s="14">
        <v>43922</v>
      </c>
      <c r="G4523" s="1">
        <f t="shared" si="495"/>
        <v>4</v>
      </c>
      <c r="H4523" s="1">
        <f t="shared" si="496"/>
        <v>2020</v>
      </c>
      <c r="I4523">
        <v>0</v>
      </c>
      <c r="J4523">
        <v>0</v>
      </c>
      <c r="K4523">
        <f t="shared" si="490"/>
        <v>0</v>
      </c>
      <c r="L4523">
        <v>9559</v>
      </c>
      <c r="M4523" s="6">
        <f t="shared" si="491"/>
        <v>0</v>
      </c>
      <c r="N4523" s="6">
        <f t="shared" si="492"/>
        <v>0</v>
      </c>
      <c r="O4523" s="6">
        <f t="shared" si="493"/>
        <v>0</v>
      </c>
      <c r="Q4523">
        <f>_xlfn.XLOOKUP(C4523&amp;G4523&amp;H4523,covid!$E$2:$E$2184,covid!$D$2:$D$2184,0,0,1)</f>
        <v>0</v>
      </c>
    </row>
    <row r="4524" spans="1:17" x14ac:dyDescent="0.3">
      <c r="A4524">
        <f>_xlfn.XLOOKUP(C4524,kamus!$B$2:$B$87,kamus!$A$2:$A$87,0,0,1)</f>
        <v>83</v>
      </c>
      <c r="B4524" t="str">
        <f>_xlfn.XLOOKUP(C4524,kamus!$B$2:$B$87,kamus!$D$2:$D$87,"dihapus",0,1)</f>
        <v>turi</v>
      </c>
      <c r="C4524" t="s">
        <v>211</v>
      </c>
      <c r="D4524">
        <f>_xlfn.XLOOKUP(C4524,kamus!$B$2:$B$87,kamus!$J$2:$J$87,"dihapus",0,1)</f>
        <v>0</v>
      </c>
      <c r="E4524">
        <f t="shared" si="494"/>
        <v>0</v>
      </c>
      <c r="F4524" s="14">
        <v>43922</v>
      </c>
      <c r="G4524" s="1">
        <f t="shared" si="495"/>
        <v>4</v>
      </c>
      <c r="H4524" s="1">
        <f t="shared" si="496"/>
        <v>2020</v>
      </c>
      <c r="I4524">
        <v>0</v>
      </c>
      <c r="J4524">
        <v>0</v>
      </c>
      <c r="K4524">
        <f t="shared" si="490"/>
        <v>0</v>
      </c>
      <c r="L4524">
        <v>8554</v>
      </c>
      <c r="M4524" s="6">
        <f t="shared" si="491"/>
        <v>0</v>
      </c>
      <c r="N4524" s="6">
        <f t="shared" si="492"/>
        <v>0</v>
      </c>
      <c r="O4524" s="6">
        <f t="shared" si="493"/>
        <v>0</v>
      </c>
      <c r="Q4524">
        <f>_xlfn.XLOOKUP(C4524&amp;G4524&amp;H4524,covid!$E$2:$E$2184,covid!$D$2:$D$2184,0,0,1)</f>
        <v>0</v>
      </c>
    </row>
    <row r="4525" spans="1:17" x14ac:dyDescent="0.3">
      <c r="A4525">
        <f>_xlfn.XLOOKUP(C4525,kamus!$B$2:$B$87,kamus!$A$2:$A$87,0,0,1)</f>
        <v>85</v>
      </c>
      <c r="B4525" t="str">
        <f>_xlfn.XLOOKUP(C4525,kamus!$B$2:$B$87,kamus!$D$2:$D$87,"dihapus",0,1)</f>
        <v>turi</v>
      </c>
      <c r="C4525" t="s">
        <v>279</v>
      </c>
      <c r="D4525">
        <f>_xlfn.XLOOKUP(C4525,kamus!$B$2:$B$87,kamus!$J$2:$J$87,"dihapus",0,1)</f>
        <v>0</v>
      </c>
      <c r="E4525">
        <f t="shared" si="494"/>
        <v>0</v>
      </c>
      <c r="F4525" s="14">
        <v>43922</v>
      </c>
      <c r="G4525" s="1">
        <f t="shared" si="495"/>
        <v>4</v>
      </c>
      <c r="H4525" s="1">
        <f t="shared" si="496"/>
        <v>2020</v>
      </c>
      <c r="I4525">
        <v>0</v>
      </c>
      <c r="J4525">
        <v>0</v>
      </c>
      <c r="K4525">
        <f t="shared" si="490"/>
        <v>0</v>
      </c>
      <c r="L4525">
        <v>10971</v>
      </c>
      <c r="M4525" s="6">
        <f t="shared" si="491"/>
        <v>0</v>
      </c>
      <c r="N4525" s="6">
        <f t="shared" si="492"/>
        <v>0</v>
      </c>
      <c r="O4525" s="6">
        <f t="shared" si="493"/>
        <v>0</v>
      </c>
      <c r="Q4525">
        <f>_xlfn.XLOOKUP(C4525&amp;G4525&amp;H4525,covid!$E$2:$E$2184,covid!$D$2:$D$2184,0,0,1)</f>
        <v>0</v>
      </c>
    </row>
    <row r="4526" spans="1:17" x14ac:dyDescent="0.3">
      <c r="A4526">
        <f>_xlfn.XLOOKUP(C4526,kamus!$B$2:$B$87,kamus!$A$2:$A$87,0,0,1)</f>
        <v>4</v>
      </c>
      <c r="B4526" t="str">
        <f>_xlfn.XLOOKUP(C4526,kamus!$B$2:$B$87,kamus!$D$2:$D$87,"dihapus",0,1)</f>
        <v>Berbah</v>
      </c>
      <c r="C4526" t="s">
        <v>215</v>
      </c>
      <c r="D4526">
        <f>_xlfn.XLOOKUP(C4526,kamus!$B$2:$B$87,kamus!$J$2:$J$87,"dihapus",0,1)</f>
        <v>0</v>
      </c>
      <c r="E4526">
        <f t="shared" si="494"/>
        <v>0</v>
      </c>
      <c r="F4526" s="14">
        <v>43952</v>
      </c>
      <c r="G4526" s="1">
        <f t="shared" si="495"/>
        <v>5</v>
      </c>
      <c r="H4526" s="1">
        <f t="shared" si="496"/>
        <v>2020</v>
      </c>
      <c r="I4526">
        <v>0</v>
      </c>
      <c r="J4526">
        <v>0</v>
      </c>
      <c r="K4526">
        <f t="shared" si="490"/>
        <v>0</v>
      </c>
      <c r="L4526">
        <v>11448</v>
      </c>
      <c r="M4526" s="6">
        <f t="shared" si="491"/>
        <v>0</v>
      </c>
      <c r="N4526" s="6">
        <f t="shared" si="492"/>
        <v>0</v>
      </c>
      <c r="O4526" s="6">
        <f t="shared" si="493"/>
        <v>0</v>
      </c>
      <c r="Q4526">
        <f>_xlfn.XLOOKUP(C4526&amp;G4526&amp;H4526,covid!$E$2:$E$2184,covid!$D$2:$D$2184,0,0,1)</f>
        <v>0</v>
      </c>
    </row>
    <row r="4527" spans="1:17" x14ac:dyDescent="0.3">
      <c r="A4527">
        <f>_xlfn.XLOOKUP(C4527,kamus!$B$2:$B$87,kamus!$A$2:$A$87,0,0,1)</f>
        <v>1</v>
      </c>
      <c r="B4527" t="str">
        <f>_xlfn.XLOOKUP(C4527,kamus!$B$2:$B$87,kamus!$D$2:$D$87,"dihapus",0,1)</f>
        <v>Berbah</v>
      </c>
      <c r="C4527" t="s">
        <v>216</v>
      </c>
      <c r="D4527">
        <f>_xlfn.XLOOKUP(C4527,kamus!$B$2:$B$87,kamus!$J$2:$J$87,"dihapus",0,1)</f>
        <v>1</v>
      </c>
      <c r="E4527">
        <f t="shared" si="494"/>
        <v>0</v>
      </c>
      <c r="F4527" s="14">
        <v>43952</v>
      </c>
      <c r="G4527" s="1">
        <f t="shared" si="495"/>
        <v>5</v>
      </c>
      <c r="H4527" s="1">
        <f t="shared" si="496"/>
        <v>2020</v>
      </c>
      <c r="I4527">
        <v>1</v>
      </c>
      <c r="J4527">
        <v>11</v>
      </c>
      <c r="K4527">
        <f t="shared" si="490"/>
        <v>12</v>
      </c>
      <c r="L4527">
        <v>14565</v>
      </c>
      <c r="M4527" s="6">
        <f t="shared" si="491"/>
        <v>6.8657741160315826</v>
      </c>
      <c r="N4527" s="6">
        <f t="shared" si="492"/>
        <v>75.52351527634741</v>
      </c>
      <c r="O4527" s="6">
        <f t="shared" si="493"/>
        <v>82.389289392378998</v>
      </c>
      <c r="Q4527">
        <f>_xlfn.XLOOKUP(C4527&amp;G4527&amp;H4527,covid!$E$2:$E$2184,covid!$D$2:$D$2184,0,0,1)</f>
        <v>0</v>
      </c>
    </row>
    <row r="4528" spans="1:17" x14ac:dyDescent="0.3">
      <c r="A4528">
        <f>_xlfn.XLOOKUP(C4528,kamus!$B$2:$B$87,kamus!$A$2:$A$87,0,0,1)</f>
        <v>2</v>
      </c>
      <c r="B4528" t="str">
        <f>_xlfn.XLOOKUP(C4528,kamus!$B$2:$B$87,kamus!$D$2:$D$87,"dihapus",0,1)</f>
        <v>Berbah</v>
      </c>
      <c r="C4528" t="s">
        <v>246</v>
      </c>
      <c r="D4528">
        <f>_xlfn.XLOOKUP(C4528,kamus!$B$2:$B$87,kamus!$J$2:$J$87,"dihapus",0,1)</f>
        <v>1</v>
      </c>
      <c r="E4528">
        <f t="shared" si="494"/>
        <v>0</v>
      </c>
      <c r="F4528" s="14">
        <v>43952</v>
      </c>
      <c r="G4528" s="1">
        <f t="shared" si="495"/>
        <v>5</v>
      </c>
      <c r="H4528" s="1">
        <f t="shared" si="496"/>
        <v>2020</v>
      </c>
      <c r="I4528">
        <v>1</v>
      </c>
      <c r="J4528">
        <v>5</v>
      </c>
      <c r="K4528">
        <f t="shared" si="490"/>
        <v>6</v>
      </c>
      <c r="L4528">
        <v>18704</v>
      </c>
      <c r="M4528" s="6">
        <f t="shared" si="491"/>
        <v>5.3464499572284003</v>
      </c>
      <c r="N4528" s="6">
        <f t="shared" si="492"/>
        <v>26.732249786142003</v>
      </c>
      <c r="O4528" s="6">
        <f t="shared" si="493"/>
        <v>32.0786997433704</v>
      </c>
      <c r="Q4528">
        <f>_xlfn.XLOOKUP(C4528&amp;G4528&amp;H4528,covid!$E$2:$E$2184,covid!$D$2:$D$2184,0,0,1)</f>
        <v>0</v>
      </c>
    </row>
    <row r="4529" spans="1:17" x14ac:dyDescent="0.3">
      <c r="A4529">
        <f>_xlfn.XLOOKUP(C4529,kamus!$B$2:$B$87,kamus!$A$2:$A$87,0,0,1)</f>
        <v>3</v>
      </c>
      <c r="B4529" t="str">
        <f>_xlfn.XLOOKUP(C4529,kamus!$B$2:$B$87,kamus!$D$2:$D$87,"dihapus",0,1)</f>
        <v>Berbah</v>
      </c>
      <c r="C4529" t="s">
        <v>267</v>
      </c>
      <c r="D4529">
        <f>_xlfn.XLOOKUP(C4529,kamus!$B$2:$B$87,kamus!$J$2:$J$87,"dihapus",0,1)</f>
        <v>1</v>
      </c>
      <c r="E4529">
        <f t="shared" si="494"/>
        <v>0</v>
      </c>
      <c r="F4529" s="14">
        <v>43952</v>
      </c>
      <c r="G4529" s="1">
        <f t="shared" si="495"/>
        <v>5</v>
      </c>
      <c r="H4529" s="1">
        <f t="shared" si="496"/>
        <v>2020</v>
      </c>
      <c r="I4529">
        <v>0</v>
      </c>
      <c r="J4529">
        <v>3</v>
      </c>
      <c r="K4529">
        <f t="shared" si="490"/>
        <v>3</v>
      </c>
      <c r="L4529">
        <v>13363</v>
      </c>
      <c r="M4529" s="6">
        <f t="shared" si="491"/>
        <v>0</v>
      </c>
      <c r="N4529" s="6">
        <f t="shared" si="492"/>
        <v>22.450048641772057</v>
      </c>
      <c r="O4529" s="6">
        <f t="shared" si="493"/>
        <v>22.450048641772057</v>
      </c>
      <c r="Q4529">
        <f>_xlfn.XLOOKUP(C4529&amp;G4529&amp;H4529,covid!$E$2:$E$2184,covid!$D$2:$D$2184,0,0,1)</f>
        <v>0</v>
      </c>
    </row>
    <row r="4530" spans="1:17" x14ac:dyDescent="0.3">
      <c r="A4530">
        <f>_xlfn.XLOOKUP(C4530,kamus!$B$2:$B$87,kamus!$A$2:$A$87,0,0,1)</f>
        <v>9</v>
      </c>
      <c r="B4530" t="str">
        <f>_xlfn.XLOOKUP(C4530,kamus!$B$2:$B$87,kamus!$D$2:$D$87,"dihapus",0,1)</f>
        <v>cangkringan</v>
      </c>
      <c r="C4530" t="s">
        <v>197</v>
      </c>
      <c r="D4530">
        <f>_xlfn.XLOOKUP(C4530,kamus!$B$2:$B$87,kamus!$J$2:$J$87,"dihapus",0,1)</f>
        <v>0</v>
      </c>
      <c r="E4530">
        <f t="shared" si="494"/>
        <v>0</v>
      </c>
      <c r="F4530" s="14">
        <v>43952</v>
      </c>
      <c r="G4530" s="1">
        <f t="shared" si="495"/>
        <v>5</v>
      </c>
      <c r="H4530" s="1">
        <f t="shared" si="496"/>
        <v>2020</v>
      </c>
      <c r="I4530">
        <v>0</v>
      </c>
      <c r="J4530">
        <v>0</v>
      </c>
      <c r="K4530">
        <f t="shared" si="490"/>
        <v>0</v>
      </c>
      <c r="L4530">
        <v>8063</v>
      </c>
      <c r="M4530" s="6">
        <f t="shared" si="491"/>
        <v>0</v>
      </c>
      <c r="N4530" s="6">
        <f t="shared" si="492"/>
        <v>0</v>
      </c>
      <c r="O4530" s="6">
        <f t="shared" si="493"/>
        <v>0</v>
      </c>
      <c r="Q4530">
        <f>_xlfn.XLOOKUP(C4530&amp;G4530&amp;H4530,covid!$E$2:$E$2184,covid!$D$2:$D$2184,0,0,1)</f>
        <v>0</v>
      </c>
    </row>
    <row r="4531" spans="1:17" x14ac:dyDescent="0.3">
      <c r="A4531">
        <f>_xlfn.XLOOKUP(C4531,kamus!$B$2:$B$87,kamus!$A$2:$A$87,0,0,1)</f>
        <v>5</v>
      </c>
      <c r="B4531" t="str">
        <f>_xlfn.XLOOKUP(C4531,kamus!$B$2:$B$87,kamus!$D$2:$D$87,"dihapus",0,1)</f>
        <v>cangkringan</v>
      </c>
      <c r="C4531" t="s">
        <v>212</v>
      </c>
      <c r="D4531">
        <f>_xlfn.XLOOKUP(C4531,kamus!$B$2:$B$87,kamus!$J$2:$J$87,"dihapus",0,1)</f>
        <v>0</v>
      </c>
      <c r="E4531">
        <f t="shared" si="494"/>
        <v>0</v>
      </c>
      <c r="F4531" s="14">
        <v>43952</v>
      </c>
      <c r="G4531" s="1">
        <f t="shared" si="495"/>
        <v>5</v>
      </c>
      <c r="H4531" s="1">
        <f t="shared" si="496"/>
        <v>2020</v>
      </c>
      <c r="I4531">
        <v>0</v>
      </c>
      <c r="J4531">
        <v>0</v>
      </c>
      <c r="K4531">
        <f t="shared" si="490"/>
        <v>0</v>
      </c>
      <c r="L4531">
        <v>4133</v>
      </c>
      <c r="M4531" s="6">
        <f t="shared" si="491"/>
        <v>0</v>
      </c>
      <c r="N4531" s="6">
        <f t="shared" si="492"/>
        <v>0</v>
      </c>
      <c r="O4531" s="6">
        <f t="shared" si="493"/>
        <v>0</v>
      </c>
      <c r="Q4531">
        <f>_xlfn.XLOOKUP(C4531&amp;G4531&amp;H4531,covid!$E$2:$E$2184,covid!$D$2:$D$2184,0,0,1)</f>
        <v>0</v>
      </c>
    </row>
    <row r="4532" spans="1:17" x14ac:dyDescent="0.3">
      <c r="A4532">
        <f>_xlfn.XLOOKUP(C4532,kamus!$B$2:$B$87,kamus!$A$2:$A$87,0,0,1)</f>
        <v>7</v>
      </c>
      <c r="B4532" t="str">
        <f>_xlfn.XLOOKUP(C4532,kamus!$B$2:$B$87,kamus!$D$2:$D$87,"dihapus",0,1)</f>
        <v>cangkringan</v>
      </c>
      <c r="C4532" t="s">
        <v>217</v>
      </c>
      <c r="D4532">
        <f>_xlfn.XLOOKUP(C4532,kamus!$B$2:$B$87,kamus!$J$2:$J$87,"dihapus",0,1)</f>
        <v>0</v>
      </c>
      <c r="E4532">
        <f t="shared" si="494"/>
        <v>0</v>
      </c>
      <c r="F4532" s="14">
        <v>43952</v>
      </c>
      <c r="G4532" s="1">
        <f t="shared" si="495"/>
        <v>5</v>
      </c>
      <c r="H4532" s="1">
        <f t="shared" si="496"/>
        <v>2020</v>
      </c>
      <c r="I4532">
        <v>0</v>
      </c>
      <c r="J4532">
        <v>0</v>
      </c>
      <c r="K4532">
        <f t="shared" si="490"/>
        <v>0</v>
      </c>
      <c r="L4532">
        <v>3586</v>
      </c>
      <c r="M4532" s="6">
        <f t="shared" si="491"/>
        <v>0</v>
      </c>
      <c r="N4532" s="6">
        <f t="shared" si="492"/>
        <v>0</v>
      </c>
      <c r="O4532" s="6">
        <f t="shared" si="493"/>
        <v>0</v>
      </c>
      <c r="Q4532">
        <f>_xlfn.XLOOKUP(C4532&amp;G4532&amp;H4532,covid!$E$2:$E$2184,covid!$D$2:$D$2184,0,0,1)</f>
        <v>0</v>
      </c>
    </row>
    <row r="4533" spans="1:17" x14ac:dyDescent="0.3">
      <c r="A4533">
        <f>_xlfn.XLOOKUP(C4533,kamus!$B$2:$B$87,kamus!$A$2:$A$87,0,0,1)</f>
        <v>8</v>
      </c>
      <c r="B4533" t="str">
        <f>_xlfn.XLOOKUP(C4533,kamus!$B$2:$B$87,kamus!$D$2:$D$87,"dihapus",0,1)</f>
        <v>cangkringan</v>
      </c>
      <c r="C4533" t="s">
        <v>275</v>
      </c>
      <c r="D4533">
        <f>_xlfn.XLOOKUP(C4533,kamus!$B$2:$B$87,kamus!$J$2:$J$87,"dihapus",0,1)</f>
        <v>0</v>
      </c>
      <c r="E4533">
        <f t="shared" si="494"/>
        <v>0</v>
      </c>
      <c r="F4533" s="14">
        <v>43952</v>
      </c>
      <c r="G4533" s="1">
        <f t="shared" si="495"/>
        <v>5</v>
      </c>
      <c r="H4533" s="1">
        <f t="shared" si="496"/>
        <v>2020</v>
      </c>
      <c r="I4533">
        <v>0</v>
      </c>
      <c r="J4533">
        <v>0</v>
      </c>
      <c r="K4533">
        <f t="shared" si="490"/>
        <v>0</v>
      </c>
      <c r="L4533">
        <v>5550</v>
      </c>
      <c r="M4533" s="6">
        <f t="shared" si="491"/>
        <v>0</v>
      </c>
      <c r="N4533" s="6">
        <f t="shared" si="492"/>
        <v>0</v>
      </c>
      <c r="O4533" s="6">
        <f t="shared" si="493"/>
        <v>0</v>
      </c>
      <c r="Q4533">
        <f>_xlfn.XLOOKUP(C4533&amp;G4533&amp;H4533,covid!$E$2:$E$2184,covid!$D$2:$D$2184,0,0,1)</f>
        <v>0</v>
      </c>
    </row>
    <row r="4534" spans="1:17" x14ac:dyDescent="0.3">
      <c r="A4534">
        <f>_xlfn.XLOOKUP(C4534,kamus!$B$2:$B$87,kamus!$A$2:$A$87,0,0,1)</f>
        <v>6</v>
      </c>
      <c r="B4534" t="str">
        <f>_xlfn.XLOOKUP(C4534,kamus!$B$2:$B$87,kamus!$D$2:$D$87,"dihapus",0,1)</f>
        <v>cangkringan</v>
      </c>
      <c r="C4534" t="s">
        <v>281</v>
      </c>
      <c r="D4534">
        <f>_xlfn.XLOOKUP(C4534,kamus!$B$2:$B$87,kamus!$J$2:$J$87,"dihapus",0,1)</f>
        <v>0</v>
      </c>
      <c r="E4534">
        <f t="shared" si="494"/>
        <v>0</v>
      </c>
      <c r="F4534" s="14">
        <v>43952</v>
      </c>
      <c r="G4534" s="1">
        <f t="shared" si="495"/>
        <v>5</v>
      </c>
      <c r="H4534" s="1">
        <f t="shared" si="496"/>
        <v>2020</v>
      </c>
      <c r="I4534">
        <v>0</v>
      </c>
      <c r="J4534">
        <v>1</v>
      </c>
      <c r="K4534">
        <f t="shared" si="490"/>
        <v>1</v>
      </c>
      <c r="L4534">
        <v>11339</v>
      </c>
      <c r="M4534" s="6">
        <f t="shared" si="491"/>
        <v>0</v>
      </c>
      <c r="N4534" s="6">
        <f t="shared" si="492"/>
        <v>8.8191198518387868</v>
      </c>
      <c r="O4534" s="6">
        <f t="shared" si="493"/>
        <v>8.8191198518387868</v>
      </c>
      <c r="Q4534">
        <f>_xlfn.XLOOKUP(C4534&amp;G4534&amp;H4534,covid!$E$2:$E$2184,covid!$D$2:$D$2184,0,0,1)</f>
        <v>0</v>
      </c>
    </row>
    <row r="4535" spans="1:17" x14ac:dyDescent="0.3">
      <c r="A4535">
        <f>_xlfn.XLOOKUP(C4535,kamus!$B$2:$B$87,kamus!$A$2:$A$87,0,0,1)</f>
        <v>10</v>
      </c>
      <c r="B4535" t="str">
        <f>_xlfn.XLOOKUP(C4535,kamus!$B$2:$B$87,kamus!$D$2:$D$87,"dihapus",0,1)</f>
        <v>Depok 1</v>
      </c>
      <c r="C4535" t="s">
        <v>220</v>
      </c>
      <c r="D4535">
        <f>_xlfn.XLOOKUP(C4535,kamus!$B$2:$B$87,kamus!$J$2:$J$87,"dihapus",0,1)</f>
        <v>1</v>
      </c>
      <c r="E4535">
        <f t="shared" si="494"/>
        <v>0</v>
      </c>
      <c r="F4535" s="14">
        <v>43952</v>
      </c>
      <c r="G4535" s="1">
        <f t="shared" si="495"/>
        <v>5</v>
      </c>
      <c r="H4535" s="1">
        <f t="shared" si="496"/>
        <v>2020</v>
      </c>
      <c r="I4535">
        <v>2</v>
      </c>
      <c r="J4535">
        <v>2</v>
      </c>
      <c r="K4535">
        <f t="shared" si="490"/>
        <v>4</v>
      </c>
      <c r="L4535">
        <v>37946</v>
      </c>
      <c r="M4535" s="6">
        <f t="shared" si="491"/>
        <v>5.2706477626100252</v>
      </c>
      <c r="N4535" s="6">
        <f t="shared" si="492"/>
        <v>5.2706477626100252</v>
      </c>
      <c r="O4535" s="6">
        <f t="shared" si="493"/>
        <v>10.54129552522005</v>
      </c>
      <c r="Q4535">
        <f>_xlfn.XLOOKUP(C4535&amp;G4535&amp;H4535,covid!$E$2:$E$2184,covid!$D$2:$D$2184,0,0,1)</f>
        <v>3</v>
      </c>
    </row>
    <row r="4536" spans="1:17" x14ac:dyDescent="0.3">
      <c r="A4536">
        <f>_xlfn.XLOOKUP(C4536,kamus!$B$2:$B$87,kamus!$A$2:$A$87,0,0,1)</f>
        <v>11</v>
      </c>
      <c r="B4536" t="str">
        <f>_xlfn.XLOOKUP(C4536,kamus!$B$2:$B$87,kamus!$D$2:$D$87,"dihapus",0,1)</f>
        <v>Depok 2</v>
      </c>
      <c r="C4536" t="s">
        <v>207</v>
      </c>
      <c r="D4536">
        <f>_xlfn.XLOOKUP(C4536,kamus!$B$2:$B$87,kamus!$J$2:$J$87,"dihapus",0,1)</f>
        <v>1</v>
      </c>
      <c r="E4536">
        <f t="shared" si="494"/>
        <v>0</v>
      </c>
      <c r="F4536" s="14">
        <v>43952</v>
      </c>
      <c r="G4536" s="1">
        <f t="shared" si="495"/>
        <v>5</v>
      </c>
      <c r="H4536" s="1">
        <f t="shared" si="496"/>
        <v>2020</v>
      </c>
      <c r="I4536">
        <v>15</v>
      </c>
      <c r="J4536">
        <v>0</v>
      </c>
      <c r="K4536">
        <f t="shared" si="490"/>
        <v>15</v>
      </c>
      <c r="L4536">
        <v>44433</v>
      </c>
      <c r="M4536" s="6">
        <f t="shared" si="491"/>
        <v>33.758692863412328</v>
      </c>
      <c r="N4536" s="6">
        <f t="shared" si="492"/>
        <v>0</v>
      </c>
      <c r="O4536" s="6">
        <f t="shared" si="493"/>
        <v>33.758692863412328</v>
      </c>
      <c r="Q4536">
        <f>_xlfn.XLOOKUP(C4536&amp;G4536&amp;H4536,covid!$E$2:$E$2184,covid!$D$2:$D$2184,0,0,1)</f>
        <v>0</v>
      </c>
    </row>
    <row r="4537" spans="1:17" x14ac:dyDescent="0.3">
      <c r="A4537">
        <f>_xlfn.XLOOKUP(C4537,kamus!$B$2:$B$87,kamus!$A$2:$A$87,0,0,1)</f>
        <v>12</v>
      </c>
      <c r="B4537" t="str">
        <f>_xlfn.XLOOKUP(C4537,kamus!$B$2:$B$87,kamus!$D$2:$D$87,"dihapus",0,1)</f>
        <v>Depok 3</v>
      </c>
      <c r="C4537" t="s">
        <v>206</v>
      </c>
      <c r="D4537">
        <f>_xlfn.XLOOKUP(C4537,kamus!$B$2:$B$87,kamus!$J$2:$J$87,"dihapus",0,1)</f>
        <v>1</v>
      </c>
      <c r="E4537">
        <f t="shared" si="494"/>
        <v>0</v>
      </c>
      <c r="F4537" s="14">
        <v>43952</v>
      </c>
      <c r="G4537" s="1">
        <f t="shared" si="495"/>
        <v>5</v>
      </c>
      <c r="H4537" s="1">
        <f t="shared" si="496"/>
        <v>2020</v>
      </c>
      <c r="I4537">
        <v>4</v>
      </c>
      <c r="J4537">
        <v>2</v>
      </c>
      <c r="K4537">
        <f t="shared" si="490"/>
        <v>6</v>
      </c>
      <c r="L4537">
        <v>44837</v>
      </c>
      <c r="M4537" s="6">
        <f t="shared" si="491"/>
        <v>8.92120347034815</v>
      </c>
      <c r="N4537" s="6">
        <f t="shared" si="492"/>
        <v>4.460601735174075</v>
      </c>
      <c r="O4537" s="6">
        <f t="shared" si="493"/>
        <v>13.381805205522227</v>
      </c>
      <c r="Q4537">
        <f>_xlfn.XLOOKUP(C4537&amp;G4537&amp;H4537,covid!$E$2:$E$2184,covid!$D$2:$D$2184,0,0,1)</f>
        <v>4</v>
      </c>
    </row>
    <row r="4538" spans="1:17" x14ac:dyDescent="0.3">
      <c r="A4538">
        <f>_xlfn.XLOOKUP(C4538,kamus!$B$2:$B$87,kamus!$A$2:$A$87,0,0,1)</f>
        <v>0</v>
      </c>
      <c r="B4538" t="str">
        <f>_xlfn.XLOOKUP(C4538,kamus!$B$2:$B$87,kamus!$D$2:$D$87,"dihapus",0,1)</f>
        <v>dihapus</v>
      </c>
      <c r="C4538" t="s">
        <v>282</v>
      </c>
      <c r="D4538" t="str">
        <f>_xlfn.XLOOKUP(C4538,kamus!$B$2:$B$87,kamus!$J$2:$J$87,"dihapus",0,1)</f>
        <v>dihapus</v>
      </c>
      <c r="E4538">
        <f t="shared" si="494"/>
        <v>0</v>
      </c>
      <c r="F4538" s="14">
        <v>43952</v>
      </c>
      <c r="G4538" s="1">
        <f t="shared" si="495"/>
        <v>5</v>
      </c>
      <c r="H4538" s="1">
        <f t="shared" si="496"/>
        <v>2020</v>
      </c>
      <c r="I4538">
        <v>0</v>
      </c>
      <c r="J4538">
        <v>0</v>
      </c>
      <c r="K4538">
        <f t="shared" si="490"/>
        <v>0</v>
      </c>
      <c r="L4538" t="e">
        <v>#N/A</v>
      </c>
      <c r="M4538" s="6" t="e">
        <f t="shared" si="491"/>
        <v>#N/A</v>
      </c>
      <c r="N4538" s="6" t="e">
        <f t="shared" si="492"/>
        <v>#N/A</v>
      </c>
      <c r="O4538" s="6" t="e">
        <f t="shared" si="493"/>
        <v>#N/A</v>
      </c>
      <c r="Q4538">
        <f>_xlfn.XLOOKUP(C4538&amp;G4538&amp;H4538,covid!$E$2:$E$2184,covid!$D$2:$D$2184,0,0,1)</f>
        <v>0</v>
      </c>
    </row>
    <row r="4539" spans="1:17" x14ac:dyDescent="0.3">
      <c r="A4539">
        <f>_xlfn.XLOOKUP(C4539,kamus!$B$2:$B$87,kamus!$A$2:$A$87,0,0,1)</f>
        <v>14</v>
      </c>
      <c r="B4539" t="str">
        <f>_xlfn.XLOOKUP(C4539,kamus!$B$2:$B$87,kamus!$D$2:$D$87,"dihapus",0,1)</f>
        <v>Gamping 1</v>
      </c>
      <c r="C4539" t="s">
        <v>196</v>
      </c>
      <c r="D4539">
        <f>_xlfn.XLOOKUP(C4539,kamus!$B$2:$B$87,kamus!$J$2:$J$87,"dihapus",0,1)</f>
        <v>1</v>
      </c>
      <c r="E4539">
        <f t="shared" si="494"/>
        <v>0</v>
      </c>
      <c r="F4539" s="14">
        <v>43952</v>
      </c>
      <c r="G4539" s="1">
        <f t="shared" si="495"/>
        <v>5</v>
      </c>
      <c r="H4539" s="1">
        <f t="shared" si="496"/>
        <v>2020</v>
      </c>
      <c r="I4539">
        <v>2</v>
      </c>
      <c r="J4539">
        <v>0</v>
      </c>
      <c r="K4539">
        <f t="shared" si="490"/>
        <v>2</v>
      </c>
      <c r="L4539">
        <v>22819</v>
      </c>
      <c r="M4539" s="6">
        <f t="shared" si="491"/>
        <v>8.7646259695867474</v>
      </c>
      <c r="N4539" s="6">
        <f t="shared" si="492"/>
        <v>0</v>
      </c>
      <c r="O4539" s="6">
        <f t="shared" si="493"/>
        <v>8.7646259695867474</v>
      </c>
      <c r="Q4539">
        <f>_xlfn.XLOOKUP(C4539&amp;G4539&amp;H4539,covid!$E$2:$E$2184,covid!$D$2:$D$2184,0,0,1)</f>
        <v>1</v>
      </c>
    </row>
    <row r="4540" spans="1:17" x14ac:dyDescent="0.3">
      <c r="A4540">
        <f>_xlfn.XLOOKUP(C4540,kamus!$B$2:$B$87,kamus!$A$2:$A$87,0,0,1)</f>
        <v>13</v>
      </c>
      <c r="B4540" t="str">
        <f>_xlfn.XLOOKUP(C4540,kamus!$B$2:$B$87,kamus!$D$2:$D$87,"dihapus",0,1)</f>
        <v>Gamping 1</v>
      </c>
      <c r="C4540" t="s">
        <v>198</v>
      </c>
      <c r="D4540">
        <f>_xlfn.XLOOKUP(C4540,kamus!$B$2:$B$87,kamus!$J$2:$J$87,"dihapus",0,1)</f>
        <v>1</v>
      </c>
      <c r="E4540">
        <f t="shared" si="494"/>
        <v>0</v>
      </c>
      <c r="F4540" s="14">
        <v>43952</v>
      </c>
      <c r="G4540" s="1">
        <f t="shared" si="495"/>
        <v>5</v>
      </c>
      <c r="H4540" s="1">
        <f t="shared" si="496"/>
        <v>2020</v>
      </c>
      <c r="I4540">
        <v>3</v>
      </c>
      <c r="J4540">
        <v>0</v>
      </c>
      <c r="K4540">
        <f t="shared" si="490"/>
        <v>3</v>
      </c>
      <c r="L4540">
        <v>20645</v>
      </c>
      <c r="M4540" s="6">
        <f t="shared" si="491"/>
        <v>14.531363526277548</v>
      </c>
      <c r="N4540" s="6">
        <f t="shared" si="492"/>
        <v>0</v>
      </c>
      <c r="O4540" s="6">
        <f t="shared" si="493"/>
        <v>14.531363526277548</v>
      </c>
      <c r="Q4540">
        <f>_xlfn.XLOOKUP(C4540&amp;G4540&amp;H4540,covid!$E$2:$E$2184,covid!$D$2:$D$2184,0,0,1)</f>
        <v>2</v>
      </c>
    </row>
    <row r="4541" spans="1:17" x14ac:dyDescent="0.3">
      <c r="A4541">
        <f>_xlfn.XLOOKUP(C4541,kamus!$B$2:$B$87,kamus!$A$2:$A$87,0,0,1)</f>
        <v>16</v>
      </c>
      <c r="B4541" t="str">
        <f>_xlfn.XLOOKUP(C4541,kamus!$B$2:$B$87,kamus!$D$2:$D$87,"dihapus",0,1)</f>
        <v>Gamping 2</v>
      </c>
      <c r="C4541" t="s">
        <v>200</v>
      </c>
      <c r="D4541">
        <f>_xlfn.XLOOKUP(C4541,kamus!$B$2:$B$87,kamus!$J$2:$J$87,"dihapus",0,1)</f>
        <v>1</v>
      </c>
      <c r="E4541">
        <f t="shared" si="494"/>
        <v>0</v>
      </c>
      <c r="F4541" s="14">
        <v>43952</v>
      </c>
      <c r="G4541" s="1">
        <f t="shared" si="495"/>
        <v>5</v>
      </c>
      <c r="H4541" s="1">
        <f t="shared" si="496"/>
        <v>2020</v>
      </c>
      <c r="I4541">
        <v>5</v>
      </c>
      <c r="J4541">
        <v>0</v>
      </c>
      <c r="K4541">
        <f t="shared" si="490"/>
        <v>5</v>
      </c>
      <c r="L4541">
        <v>16624</v>
      </c>
      <c r="M4541" s="6">
        <f t="shared" si="491"/>
        <v>30.076997112608275</v>
      </c>
      <c r="N4541" s="6">
        <f t="shared" si="492"/>
        <v>0</v>
      </c>
      <c r="O4541" s="6">
        <f t="shared" si="493"/>
        <v>30.076997112608275</v>
      </c>
      <c r="Q4541">
        <f>_xlfn.XLOOKUP(C4541&amp;G4541&amp;H4541,covid!$E$2:$E$2184,covid!$D$2:$D$2184,0,0,1)</f>
        <v>1</v>
      </c>
    </row>
    <row r="4542" spans="1:17" x14ac:dyDescent="0.3">
      <c r="A4542">
        <f>_xlfn.XLOOKUP(C4542,kamus!$B$2:$B$87,kamus!$A$2:$A$87,0,0,1)</f>
        <v>15</v>
      </c>
      <c r="B4542" t="str">
        <f>_xlfn.XLOOKUP(C4542,kamus!$B$2:$B$87,kamus!$D$2:$D$87,"dihapus",0,1)</f>
        <v>Gamping 2</v>
      </c>
      <c r="C4542" t="s">
        <v>230</v>
      </c>
      <c r="D4542">
        <f>_xlfn.XLOOKUP(C4542,kamus!$B$2:$B$87,kamus!$J$2:$J$87,"dihapus",0,1)</f>
        <v>1</v>
      </c>
      <c r="E4542">
        <f t="shared" si="494"/>
        <v>0</v>
      </c>
      <c r="F4542" s="14">
        <v>43952</v>
      </c>
      <c r="G4542" s="1">
        <f t="shared" si="495"/>
        <v>5</v>
      </c>
      <c r="H4542" s="1">
        <f t="shared" si="496"/>
        <v>2020</v>
      </c>
      <c r="I4542">
        <v>1</v>
      </c>
      <c r="J4542">
        <v>0</v>
      </c>
      <c r="K4542">
        <f t="shared" si="490"/>
        <v>1</v>
      </c>
      <c r="L4542">
        <v>18692</v>
      </c>
      <c r="M4542" s="6">
        <f t="shared" si="491"/>
        <v>5.3498823025893429</v>
      </c>
      <c r="N4542" s="6">
        <f t="shared" si="492"/>
        <v>0</v>
      </c>
      <c r="O4542" s="6">
        <f t="shared" si="493"/>
        <v>5.3498823025893429</v>
      </c>
      <c r="Q4542">
        <f>_xlfn.XLOOKUP(C4542&amp;G4542&amp;H4542,covid!$E$2:$E$2184,covid!$D$2:$D$2184,0,0,1)</f>
        <v>0</v>
      </c>
    </row>
    <row r="4543" spans="1:17" x14ac:dyDescent="0.3">
      <c r="A4543">
        <f>_xlfn.XLOOKUP(C4543,kamus!$B$2:$B$87,kamus!$A$2:$A$87,0,0,1)</f>
        <v>17</v>
      </c>
      <c r="B4543" t="str">
        <f>_xlfn.XLOOKUP(C4543,kamus!$B$2:$B$87,kamus!$D$2:$D$87,"dihapus",0,1)</f>
        <v>Gamping 2</v>
      </c>
      <c r="C4543" t="s">
        <v>272</v>
      </c>
      <c r="D4543">
        <f>_xlfn.XLOOKUP(C4543,kamus!$B$2:$B$87,kamus!$J$2:$J$87,"dihapus",0,1)</f>
        <v>1</v>
      </c>
      <c r="E4543">
        <f t="shared" si="494"/>
        <v>0</v>
      </c>
      <c r="F4543" s="14">
        <v>43952</v>
      </c>
      <c r="G4543" s="1">
        <f t="shared" si="495"/>
        <v>5</v>
      </c>
      <c r="H4543" s="1">
        <f t="shared" si="496"/>
        <v>2020</v>
      </c>
      <c r="I4543">
        <v>7</v>
      </c>
      <c r="J4543">
        <v>0</v>
      </c>
      <c r="K4543">
        <f t="shared" si="490"/>
        <v>7</v>
      </c>
      <c r="L4543">
        <v>18667</v>
      </c>
      <c r="M4543" s="6">
        <f t="shared" si="491"/>
        <v>37.499330369100548</v>
      </c>
      <c r="N4543" s="6">
        <f t="shared" si="492"/>
        <v>0</v>
      </c>
      <c r="O4543" s="6">
        <f t="shared" si="493"/>
        <v>37.499330369100548</v>
      </c>
      <c r="Q4543">
        <f>_xlfn.XLOOKUP(C4543&amp;G4543&amp;H4543,covid!$E$2:$E$2184,covid!$D$2:$D$2184,0,0,1)</f>
        <v>1</v>
      </c>
    </row>
    <row r="4544" spans="1:17" x14ac:dyDescent="0.3">
      <c r="A4544">
        <f>_xlfn.XLOOKUP(C4544,kamus!$B$2:$B$87,kamus!$A$2:$A$87,0,0,1)</f>
        <v>20</v>
      </c>
      <c r="B4544" t="str">
        <f>_xlfn.XLOOKUP(C4544,kamus!$B$2:$B$87,kamus!$D$2:$D$87,"dihapus",0,1)</f>
        <v>Godean 1</v>
      </c>
      <c r="C4544" t="s">
        <v>247</v>
      </c>
      <c r="D4544">
        <f>_xlfn.XLOOKUP(C4544,kamus!$B$2:$B$87,kamus!$J$2:$J$87,"dihapus",0,1)</f>
        <v>1</v>
      </c>
      <c r="E4544">
        <f t="shared" si="494"/>
        <v>0</v>
      </c>
      <c r="F4544" s="14">
        <v>43952</v>
      </c>
      <c r="G4544" s="1">
        <f t="shared" si="495"/>
        <v>5</v>
      </c>
      <c r="H4544" s="1">
        <f t="shared" si="496"/>
        <v>2020</v>
      </c>
      <c r="I4544">
        <v>1</v>
      </c>
      <c r="J4544">
        <v>2</v>
      </c>
      <c r="K4544">
        <f t="shared" si="490"/>
        <v>3</v>
      </c>
      <c r="L4544">
        <v>9743</v>
      </c>
      <c r="M4544" s="6">
        <f t="shared" si="491"/>
        <v>10.263779123473263</v>
      </c>
      <c r="N4544" s="6">
        <f t="shared" si="492"/>
        <v>20.527558246946526</v>
      </c>
      <c r="O4544" s="6">
        <f t="shared" si="493"/>
        <v>30.791337370419789</v>
      </c>
      <c r="Q4544">
        <f>_xlfn.XLOOKUP(C4544&amp;G4544&amp;H4544,covid!$E$2:$E$2184,covid!$D$2:$D$2184,0,0,1)</f>
        <v>0</v>
      </c>
    </row>
    <row r="4545" spans="1:17" x14ac:dyDescent="0.3">
      <c r="A4545">
        <f>_xlfn.XLOOKUP(C4545,kamus!$B$2:$B$87,kamus!$A$2:$A$87,0,0,1)</f>
        <v>21</v>
      </c>
      <c r="B4545" t="str">
        <f>_xlfn.XLOOKUP(C4545,kamus!$B$2:$B$87,kamus!$D$2:$D$87,"dihapus",0,1)</f>
        <v>Godean 1</v>
      </c>
      <c r="C4545" t="s">
        <v>250</v>
      </c>
      <c r="D4545">
        <f>_xlfn.XLOOKUP(C4545,kamus!$B$2:$B$87,kamus!$J$2:$J$87,"dihapus",0,1)</f>
        <v>1</v>
      </c>
      <c r="E4545">
        <f t="shared" si="494"/>
        <v>0</v>
      </c>
      <c r="F4545" s="14">
        <v>43952</v>
      </c>
      <c r="G4545" s="1">
        <f t="shared" si="495"/>
        <v>5</v>
      </c>
      <c r="H4545" s="1">
        <f t="shared" si="496"/>
        <v>2020</v>
      </c>
      <c r="I4545">
        <v>5</v>
      </c>
      <c r="J4545">
        <v>1</v>
      </c>
      <c r="K4545">
        <f t="shared" si="490"/>
        <v>6</v>
      </c>
      <c r="L4545">
        <v>10269</v>
      </c>
      <c r="M4545" s="6">
        <f t="shared" si="491"/>
        <v>48.690232739312492</v>
      </c>
      <c r="N4545" s="6">
        <f t="shared" si="492"/>
        <v>9.7380465478624991</v>
      </c>
      <c r="O4545" s="6">
        <f t="shared" si="493"/>
        <v>58.428279287174988</v>
      </c>
      <c r="Q4545">
        <f>_xlfn.XLOOKUP(C4545&amp;G4545&amp;H4545,covid!$E$2:$E$2184,covid!$D$2:$D$2184,0,0,1)</f>
        <v>0</v>
      </c>
    </row>
    <row r="4546" spans="1:17" x14ac:dyDescent="0.3">
      <c r="A4546">
        <f>_xlfn.XLOOKUP(C4546,kamus!$B$2:$B$87,kamus!$A$2:$A$87,0,0,1)</f>
        <v>19</v>
      </c>
      <c r="B4546" t="str">
        <f>_xlfn.XLOOKUP(C4546,kamus!$B$2:$B$87,kamus!$D$2:$D$87,"dihapus",0,1)</f>
        <v>Godean 1</v>
      </c>
      <c r="C4546" t="s">
        <v>251</v>
      </c>
      <c r="D4546">
        <f>_xlfn.XLOOKUP(C4546,kamus!$B$2:$B$87,kamus!$J$2:$J$87,"dihapus",0,1)</f>
        <v>1</v>
      </c>
      <c r="E4546">
        <f t="shared" si="494"/>
        <v>0</v>
      </c>
      <c r="F4546" s="14">
        <v>43952</v>
      </c>
      <c r="G4546" s="1">
        <f t="shared" si="495"/>
        <v>5</v>
      </c>
      <c r="H4546" s="1">
        <f t="shared" si="496"/>
        <v>2020</v>
      </c>
      <c r="I4546">
        <v>0</v>
      </c>
      <c r="J4546">
        <v>0</v>
      </c>
      <c r="K4546">
        <f t="shared" ref="K4546:K4609" si="497">J4546+I4546</f>
        <v>0</v>
      </c>
      <c r="L4546">
        <v>9159</v>
      </c>
      <c r="M4546" s="6">
        <f t="shared" ref="M4546:M4609" si="498">IF(ISBLANK(I4546)=TRUE,"",I4546/$L4546*100000)</f>
        <v>0</v>
      </c>
      <c r="N4546" s="6">
        <f t="shared" ref="N4546:N4609" si="499">IF(ISBLANK(J4546)=TRUE,"",J4546/$L4546*100000)</f>
        <v>0</v>
      </c>
      <c r="O4546" s="6">
        <f t="shared" ref="O4546:O4609" si="500">IF(ISBLANK(K4546)=TRUE,"",K4546/$L4546*100000)</f>
        <v>0</v>
      </c>
      <c r="Q4546">
        <f>_xlfn.XLOOKUP(C4546&amp;G4546&amp;H4546,covid!$E$2:$E$2184,covid!$D$2:$D$2184,0,0,1)</f>
        <v>0</v>
      </c>
    </row>
    <row r="4547" spans="1:17" x14ac:dyDescent="0.3">
      <c r="A4547">
        <f>_xlfn.XLOOKUP(C4547,kamus!$B$2:$B$87,kamus!$A$2:$A$87,0,0,1)</f>
        <v>18</v>
      </c>
      <c r="B4547" t="str">
        <f>_xlfn.XLOOKUP(C4547,kamus!$B$2:$B$87,kamus!$D$2:$D$87,"dihapus",0,1)</f>
        <v>Godean 1</v>
      </c>
      <c r="C4547" t="s">
        <v>252</v>
      </c>
      <c r="D4547">
        <f>_xlfn.XLOOKUP(C4547,kamus!$B$2:$B$87,kamus!$J$2:$J$87,"dihapus",0,1)</f>
        <v>0</v>
      </c>
      <c r="E4547">
        <f t="shared" ref="E4547:E4610" si="501">IF(D4547=0,0,IF(H4547&lt;2021,0,IF(AND(H4547=2021,G4547&lt;5),0,1)))</f>
        <v>0</v>
      </c>
      <c r="F4547" s="14">
        <v>43952</v>
      </c>
      <c r="G4547" s="1">
        <f t="shared" ref="G4547:G4610" si="502">MONTH(F4547)</f>
        <v>5</v>
      </c>
      <c r="H4547" s="1">
        <f t="shared" ref="H4547:H4610" si="503">YEAR(F4547)</f>
        <v>2020</v>
      </c>
      <c r="I4547">
        <v>0</v>
      </c>
      <c r="J4547">
        <v>0</v>
      </c>
      <c r="K4547">
        <f t="shared" si="497"/>
        <v>0</v>
      </c>
      <c r="L4547">
        <v>6607</v>
      </c>
      <c r="M4547" s="6">
        <f t="shared" si="498"/>
        <v>0</v>
      </c>
      <c r="N4547" s="6">
        <f t="shared" si="499"/>
        <v>0</v>
      </c>
      <c r="O4547" s="6">
        <f t="shared" si="500"/>
        <v>0</v>
      </c>
      <c r="Q4547">
        <f>_xlfn.XLOOKUP(C4547&amp;G4547&amp;H4547,covid!$E$2:$E$2184,covid!$D$2:$D$2184,0,0,1)</f>
        <v>0</v>
      </c>
    </row>
    <row r="4548" spans="1:17" x14ac:dyDescent="0.3">
      <c r="A4548">
        <f>_xlfn.XLOOKUP(C4548,kamus!$B$2:$B$87,kamus!$A$2:$A$87,0,0,1)</f>
        <v>23</v>
      </c>
      <c r="B4548" t="str">
        <f>_xlfn.XLOOKUP(C4548,kamus!$B$2:$B$87,kamus!$D$2:$D$87,"dihapus",0,1)</f>
        <v>Godean 2</v>
      </c>
      <c r="C4548" t="s">
        <v>248</v>
      </c>
      <c r="D4548">
        <f>_xlfn.XLOOKUP(C4548,kamus!$B$2:$B$87,kamus!$J$2:$J$87,"dihapus",0,1)</f>
        <v>1</v>
      </c>
      <c r="E4548">
        <f t="shared" si="501"/>
        <v>0</v>
      </c>
      <c r="F4548" s="14">
        <v>43952</v>
      </c>
      <c r="G4548" s="1">
        <f t="shared" si="502"/>
        <v>5</v>
      </c>
      <c r="H4548" s="1">
        <f t="shared" si="503"/>
        <v>2020</v>
      </c>
      <c r="I4548">
        <v>0</v>
      </c>
      <c r="J4548">
        <v>0</v>
      </c>
      <c r="K4548">
        <f t="shared" si="497"/>
        <v>0</v>
      </c>
      <c r="L4548">
        <v>17439</v>
      </c>
      <c r="M4548" s="6">
        <f t="shared" si="498"/>
        <v>0</v>
      </c>
      <c r="N4548" s="6">
        <f t="shared" si="499"/>
        <v>0</v>
      </c>
      <c r="O4548" s="6">
        <f t="shared" si="500"/>
        <v>0</v>
      </c>
      <c r="Q4548">
        <f>_xlfn.XLOOKUP(C4548&amp;G4548&amp;H4548,covid!$E$2:$E$2184,covid!$D$2:$D$2184,0,0,1)</f>
        <v>0</v>
      </c>
    </row>
    <row r="4549" spans="1:17" x14ac:dyDescent="0.3">
      <c r="A4549">
        <f>_xlfn.XLOOKUP(C4549,kamus!$B$2:$B$87,kamus!$A$2:$A$87,0,0,1)</f>
        <v>22</v>
      </c>
      <c r="B4549" t="str">
        <f>_xlfn.XLOOKUP(C4549,kamus!$B$2:$B$87,kamus!$D$2:$D$87,"dihapus",0,1)</f>
        <v>Godean 2</v>
      </c>
      <c r="C4549" t="s">
        <v>249</v>
      </c>
      <c r="D4549">
        <f>_xlfn.XLOOKUP(C4549,kamus!$B$2:$B$87,kamus!$J$2:$J$87,"dihapus",0,1)</f>
        <v>1</v>
      </c>
      <c r="E4549">
        <f t="shared" si="501"/>
        <v>0</v>
      </c>
      <c r="F4549" s="14">
        <v>43952</v>
      </c>
      <c r="G4549" s="1">
        <f t="shared" si="502"/>
        <v>5</v>
      </c>
      <c r="H4549" s="1">
        <f t="shared" si="503"/>
        <v>2020</v>
      </c>
      <c r="I4549">
        <v>0</v>
      </c>
      <c r="J4549">
        <v>0</v>
      </c>
      <c r="K4549">
        <f t="shared" si="497"/>
        <v>0</v>
      </c>
      <c r="L4549">
        <v>12380</v>
      </c>
      <c r="M4549" s="6">
        <f t="shared" si="498"/>
        <v>0</v>
      </c>
      <c r="N4549" s="6">
        <f t="shared" si="499"/>
        <v>0</v>
      </c>
      <c r="O4549" s="6">
        <f t="shared" si="500"/>
        <v>0</v>
      </c>
      <c r="Q4549">
        <f>_xlfn.XLOOKUP(C4549&amp;G4549&amp;H4549,covid!$E$2:$E$2184,covid!$D$2:$D$2184,0,0,1)</f>
        <v>0</v>
      </c>
    </row>
    <row r="4550" spans="1:17" x14ac:dyDescent="0.3">
      <c r="A4550">
        <f>_xlfn.XLOOKUP(C4550,kamus!$B$2:$B$87,kamus!$A$2:$A$87,0,0,1)</f>
        <v>24</v>
      </c>
      <c r="B4550" t="str">
        <f>_xlfn.XLOOKUP(C4550,kamus!$B$2:$B$87,kamus!$D$2:$D$87,"dihapus",0,1)</f>
        <v>Godean 2</v>
      </c>
      <c r="C4550" t="s">
        <v>253</v>
      </c>
      <c r="D4550">
        <f>_xlfn.XLOOKUP(C4550,kamus!$B$2:$B$87,kamus!$J$2:$J$87,"dihapus",0,1)</f>
        <v>0</v>
      </c>
      <c r="E4550">
        <f t="shared" si="501"/>
        <v>0</v>
      </c>
      <c r="F4550" s="14">
        <v>43952</v>
      </c>
      <c r="G4550" s="1">
        <f t="shared" si="502"/>
        <v>5</v>
      </c>
      <c r="H4550" s="1">
        <f t="shared" si="503"/>
        <v>2020</v>
      </c>
      <c r="I4550">
        <v>2</v>
      </c>
      <c r="J4550">
        <v>0</v>
      </c>
      <c r="K4550">
        <f t="shared" si="497"/>
        <v>2</v>
      </c>
      <c r="L4550">
        <v>7087</v>
      </c>
      <c r="M4550" s="6">
        <f t="shared" si="498"/>
        <v>28.220685762664036</v>
      </c>
      <c r="N4550" s="6">
        <f t="shared" si="499"/>
        <v>0</v>
      </c>
      <c r="O4550" s="6">
        <f t="shared" si="500"/>
        <v>28.220685762664036</v>
      </c>
      <c r="Q4550">
        <f>_xlfn.XLOOKUP(C4550&amp;G4550&amp;H4550,covid!$E$2:$E$2184,covid!$D$2:$D$2184,0,0,1)</f>
        <v>0</v>
      </c>
    </row>
    <row r="4551" spans="1:17" x14ac:dyDescent="0.3">
      <c r="A4551">
        <f>_xlfn.XLOOKUP(C4551,kamus!$B$2:$B$87,kamus!$A$2:$A$87,0,0,1)</f>
        <v>27</v>
      </c>
      <c r="B4551" t="str">
        <f>_xlfn.XLOOKUP(C4551,kamus!$B$2:$B$87,kamus!$D$2:$D$87,"dihapus",0,1)</f>
        <v>Kalasan</v>
      </c>
      <c r="C4551" t="s">
        <v>235</v>
      </c>
      <c r="D4551">
        <f>_xlfn.XLOOKUP(C4551,kamus!$B$2:$B$87,kamus!$J$2:$J$87,"dihapus",0,1)</f>
        <v>1</v>
      </c>
      <c r="E4551">
        <f t="shared" si="501"/>
        <v>0</v>
      </c>
      <c r="F4551" s="14">
        <v>43952</v>
      </c>
      <c r="G4551" s="1">
        <f t="shared" si="502"/>
        <v>5</v>
      </c>
      <c r="H4551" s="1">
        <f t="shared" si="503"/>
        <v>2020</v>
      </c>
      <c r="I4551">
        <v>2</v>
      </c>
      <c r="J4551">
        <v>10</v>
      </c>
      <c r="K4551">
        <f t="shared" si="497"/>
        <v>12</v>
      </c>
      <c r="L4551">
        <v>38337</v>
      </c>
      <c r="M4551" s="6">
        <f t="shared" si="498"/>
        <v>5.2168922972585232</v>
      </c>
      <c r="N4551" s="6">
        <f t="shared" si="499"/>
        <v>26.084461486292614</v>
      </c>
      <c r="O4551" s="6">
        <f t="shared" si="500"/>
        <v>31.301353783551139</v>
      </c>
      <c r="Q4551">
        <f>_xlfn.XLOOKUP(C4551&amp;G4551&amp;H4551,covid!$E$2:$E$2184,covid!$D$2:$D$2184,0,0,1)</f>
        <v>1</v>
      </c>
    </row>
    <row r="4552" spans="1:17" x14ac:dyDescent="0.3">
      <c r="A4552">
        <f>_xlfn.XLOOKUP(C4552,kamus!$B$2:$B$87,kamus!$A$2:$A$87,0,0,1)</f>
        <v>28</v>
      </c>
      <c r="B4552" t="str">
        <f>_xlfn.XLOOKUP(C4552,kamus!$B$2:$B$87,kamus!$D$2:$D$87,"dihapus",0,1)</f>
        <v>Kalasan</v>
      </c>
      <c r="C4552" t="s">
        <v>239</v>
      </c>
      <c r="D4552">
        <f>_xlfn.XLOOKUP(C4552,kamus!$B$2:$B$87,kamus!$J$2:$J$87,"dihapus",0,1)</f>
        <v>0</v>
      </c>
      <c r="E4552">
        <f t="shared" si="501"/>
        <v>0</v>
      </c>
      <c r="F4552" s="14">
        <v>43952</v>
      </c>
      <c r="G4552" s="1">
        <f t="shared" si="502"/>
        <v>5</v>
      </c>
      <c r="H4552" s="1">
        <f t="shared" si="503"/>
        <v>2020</v>
      </c>
      <c r="I4552">
        <v>0</v>
      </c>
      <c r="J4552">
        <v>1</v>
      </c>
      <c r="K4552">
        <f t="shared" si="497"/>
        <v>1</v>
      </c>
      <c r="L4552">
        <v>13744</v>
      </c>
      <c r="M4552" s="6">
        <f t="shared" si="498"/>
        <v>0</v>
      </c>
      <c r="N4552" s="6">
        <f t="shared" si="499"/>
        <v>7.2759022118742722</v>
      </c>
      <c r="O4552" s="6">
        <f t="shared" si="500"/>
        <v>7.2759022118742722</v>
      </c>
      <c r="Q4552">
        <f>_xlfn.XLOOKUP(C4552&amp;G4552&amp;H4552,covid!$E$2:$E$2184,covid!$D$2:$D$2184,0,0,1)</f>
        <v>0</v>
      </c>
    </row>
    <row r="4553" spans="1:17" x14ac:dyDescent="0.3">
      <c r="A4553">
        <f>_xlfn.XLOOKUP(C4553,kamus!$B$2:$B$87,kamus!$A$2:$A$87,0,0,1)</f>
        <v>25</v>
      </c>
      <c r="B4553" t="str">
        <f>_xlfn.XLOOKUP(C4553,kamus!$B$2:$B$87,kamus!$D$2:$D$87,"dihapus",0,1)</f>
        <v>Kalasan</v>
      </c>
      <c r="C4553" t="s">
        <v>265</v>
      </c>
      <c r="D4553">
        <f>_xlfn.XLOOKUP(C4553,kamus!$B$2:$B$87,kamus!$J$2:$J$87,"dihapus",0,1)</f>
        <v>1</v>
      </c>
      <c r="E4553">
        <f t="shared" si="501"/>
        <v>0</v>
      </c>
      <c r="F4553" s="14">
        <v>43952</v>
      </c>
      <c r="G4553" s="1">
        <f t="shared" si="502"/>
        <v>5</v>
      </c>
      <c r="H4553" s="1">
        <f t="shared" si="503"/>
        <v>2020</v>
      </c>
      <c r="I4553">
        <v>1</v>
      </c>
      <c r="J4553">
        <v>13</v>
      </c>
      <c r="K4553">
        <f t="shared" si="497"/>
        <v>14</v>
      </c>
      <c r="L4553">
        <v>17169</v>
      </c>
      <c r="M4553" s="6">
        <f t="shared" si="498"/>
        <v>5.8244510454889626</v>
      </c>
      <c r="N4553" s="6">
        <f t="shared" si="499"/>
        <v>75.717863591356519</v>
      </c>
      <c r="O4553" s="6">
        <f t="shared" si="500"/>
        <v>81.542314636845475</v>
      </c>
      <c r="Q4553">
        <f>_xlfn.XLOOKUP(C4553&amp;G4553&amp;H4553,covid!$E$2:$E$2184,covid!$D$2:$D$2184,0,0,1)</f>
        <v>0</v>
      </c>
    </row>
    <row r="4554" spans="1:17" x14ac:dyDescent="0.3">
      <c r="A4554">
        <f>_xlfn.XLOOKUP(C4554,kamus!$B$2:$B$87,kamus!$A$2:$A$87,0,0,1)</f>
        <v>26</v>
      </c>
      <c r="B4554" t="str">
        <f>_xlfn.XLOOKUP(C4554,kamus!$B$2:$B$87,kamus!$D$2:$D$87,"dihapus",0,1)</f>
        <v>Kalasan</v>
      </c>
      <c r="C4554" t="s">
        <v>269</v>
      </c>
      <c r="D4554">
        <f>_xlfn.XLOOKUP(C4554,kamus!$B$2:$B$87,kamus!$J$2:$J$87,"dihapus",0,1)</f>
        <v>1</v>
      </c>
      <c r="E4554">
        <f t="shared" si="501"/>
        <v>0</v>
      </c>
      <c r="F4554" s="14">
        <v>43952</v>
      </c>
      <c r="G4554" s="1">
        <f t="shared" si="502"/>
        <v>5</v>
      </c>
      <c r="H4554" s="1">
        <f t="shared" si="503"/>
        <v>2020</v>
      </c>
      <c r="I4554">
        <v>2</v>
      </c>
      <c r="J4554">
        <v>8</v>
      </c>
      <c r="K4554">
        <f t="shared" si="497"/>
        <v>10</v>
      </c>
      <c r="L4554">
        <v>18588</v>
      </c>
      <c r="M4554" s="6">
        <f t="shared" si="498"/>
        <v>10.759629868732516</v>
      </c>
      <c r="N4554" s="6">
        <f t="shared" si="499"/>
        <v>43.038519474930062</v>
      </c>
      <c r="O4554" s="6">
        <f t="shared" si="500"/>
        <v>53.798149343662573</v>
      </c>
      <c r="Q4554">
        <f>_xlfn.XLOOKUP(C4554&amp;G4554&amp;H4554,covid!$E$2:$E$2184,covid!$D$2:$D$2184,0,0,1)</f>
        <v>0</v>
      </c>
    </row>
    <row r="4555" spans="1:17" x14ac:dyDescent="0.3">
      <c r="A4555">
        <f>_xlfn.XLOOKUP(C4555,kamus!$B$2:$B$87,kamus!$A$2:$A$87,0,0,1)</f>
        <v>33</v>
      </c>
      <c r="B4555" t="str">
        <f>_xlfn.XLOOKUP(C4555,kamus!$B$2:$B$87,kamus!$D$2:$D$87,"dihapus",0,1)</f>
        <v>Minggir</v>
      </c>
      <c r="C4555" t="s">
        <v>241</v>
      </c>
      <c r="D4555">
        <f>_xlfn.XLOOKUP(C4555,kamus!$B$2:$B$87,kamus!$J$2:$J$87,"dihapus",0,1)</f>
        <v>0</v>
      </c>
      <c r="E4555">
        <f t="shared" si="501"/>
        <v>0</v>
      </c>
      <c r="F4555" s="14">
        <v>43952</v>
      </c>
      <c r="G4555" s="1">
        <f t="shared" si="502"/>
        <v>5</v>
      </c>
      <c r="H4555" s="1">
        <f t="shared" si="503"/>
        <v>2020</v>
      </c>
      <c r="I4555">
        <v>1</v>
      </c>
      <c r="J4555">
        <v>0</v>
      </c>
      <c r="K4555">
        <f t="shared" si="497"/>
        <v>1</v>
      </c>
      <c r="L4555">
        <v>8300</v>
      </c>
      <c r="M4555" s="6">
        <f t="shared" si="498"/>
        <v>12.048192771084336</v>
      </c>
      <c r="N4555" s="6">
        <f t="shared" si="499"/>
        <v>0</v>
      </c>
      <c r="O4555" s="6">
        <f t="shared" si="500"/>
        <v>12.048192771084336</v>
      </c>
      <c r="Q4555">
        <f>_xlfn.XLOOKUP(C4555&amp;G4555&amp;H4555,covid!$E$2:$E$2184,covid!$D$2:$D$2184,0,0,1)</f>
        <v>0</v>
      </c>
    </row>
    <row r="4556" spans="1:17" x14ac:dyDescent="0.3">
      <c r="A4556">
        <f>_xlfn.XLOOKUP(C4556,kamus!$B$2:$B$87,kamus!$A$2:$A$87,0,0,1)</f>
        <v>31</v>
      </c>
      <c r="B4556" t="str">
        <f>_xlfn.XLOOKUP(C4556,kamus!$B$2:$B$87,kamus!$D$2:$D$87,"dihapus",0,1)</f>
        <v>Minggir</v>
      </c>
      <c r="C4556" t="s">
        <v>242</v>
      </c>
      <c r="D4556">
        <f>_xlfn.XLOOKUP(C4556,kamus!$B$2:$B$87,kamus!$J$2:$J$87,"dihapus",0,1)</f>
        <v>0</v>
      </c>
      <c r="E4556">
        <f t="shared" si="501"/>
        <v>0</v>
      </c>
      <c r="F4556" s="14">
        <v>43952</v>
      </c>
      <c r="G4556" s="1">
        <f t="shared" si="502"/>
        <v>5</v>
      </c>
      <c r="H4556" s="1">
        <f t="shared" si="503"/>
        <v>2020</v>
      </c>
      <c r="I4556">
        <v>0</v>
      </c>
      <c r="J4556">
        <v>0</v>
      </c>
      <c r="K4556">
        <f t="shared" si="497"/>
        <v>0</v>
      </c>
      <c r="L4556">
        <v>3637</v>
      </c>
      <c r="M4556" s="6">
        <f t="shared" si="498"/>
        <v>0</v>
      </c>
      <c r="N4556" s="6">
        <f t="shared" si="499"/>
        <v>0</v>
      </c>
      <c r="O4556" s="6">
        <f t="shared" si="500"/>
        <v>0</v>
      </c>
      <c r="Q4556">
        <f>_xlfn.XLOOKUP(C4556&amp;G4556&amp;H4556,covid!$E$2:$E$2184,covid!$D$2:$D$2184,0,0,1)</f>
        <v>0</v>
      </c>
    </row>
    <row r="4557" spans="1:17" x14ac:dyDescent="0.3">
      <c r="A4557">
        <f>_xlfn.XLOOKUP(C4557,kamus!$B$2:$B$87,kamus!$A$2:$A$87,0,0,1)</f>
        <v>32</v>
      </c>
      <c r="B4557" t="str">
        <f>_xlfn.XLOOKUP(C4557,kamus!$B$2:$B$87,kamus!$D$2:$D$87,"dihapus",0,1)</f>
        <v>Minggir</v>
      </c>
      <c r="C4557" t="s">
        <v>243</v>
      </c>
      <c r="D4557">
        <f>_xlfn.XLOOKUP(C4557,kamus!$B$2:$B$87,kamus!$J$2:$J$87,"dihapus",0,1)</f>
        <v>0</v>
      </c>
      <c r="E4557">
        <f t="shared" si="501"/>
        <v>0</v>
      </c>
      <c r="F4557" s="14">
        <v>43952</v>
      </c>
      <c r="G4557" s="1">
        <f t="shared" si="502"/>
        <v>5</v>
      </c>
      <c r="H4557" s="1">
        <f t="shared" si="503"/>
        <v>2020</v>
      </c>
      <c r="I4557">
        <v>1</v>
      </c>
      <c r="J4557">
        <v>0</v>
      </c>
      <c r="K4557">
        <f t="shared" si="497"/>
        <v>1</v>
      </c>
      <c r="L4557">
        <v>7033</v>
      </c>
      <c r="M4557" s="6">
        <f t="shared" si="498"/>
        <v>14.218683349921799</v>
      </c>
      <c r="N4557" s="6">
        <f t="shared" si="499"/>
        <v>0</v>
      </c>
      <c r="O4557" s="6">
        <f t="shared" si="500"/>
        <v>14.218683349921799</v>
      </c>
      <c r="Q4557">
        <f>_xlfn.XLOOKUP(C4557&amp;G4557&amp;H4557,covid!$E$2:$E$2184,covid!$D$2:$D$2184,0,0,1)</f>
        <v>0</v>
      </c>
    </row>
    <row r="4558" spans="1:17" x14ac:dyDescent="0.3">
      <c r="A4558">
        <f>_xlfn.XLOOKUP(C4558,kamus!$B$2:$B$87,kamus!$A$2:$A$87,0,0,1)</f>
        <v>30</v>
      </c>
      <c r="B4558" t="str">
        <f>_xlfn.XLOOKUP(C4558,kamus!$B$2:$B$87,kamus!$D$2:$D$87,"dihapus",0,1)</f>
        <v>Minggir</v>
      </c>
      <c r="C4558" t="s">
        <v>244</v>
      </c>
      <c r="D4558">
        <f>_xlfn.XLOOKUP(C4558,kamus!$B$2:$B$87,kamus!$J$2:$J$87,"dihapus",0,1)</f>
        <v>0</v>
      </c>
      <c r="E4558">
        <f t="shared" si="501"/>
        <v>0</v>
      </c>
      <c r="F4558" s="14">
        <v>43952</v>
      </c>
      <c r="G4558" s="1">
        <f t="shared" si="502"/>
        <v>5</v>
      </c>
      <c r="H4558" s="1">
        <f t="shared" si="503"/>
        <v>2020</v>
      </c>
      <c r="I4558">
        <v>1</v>
      </c>
      <c r="J4558">
        <v>0</v>
      </c>
      <c r="K4558">
        <f t="shared" si="497"/>
        <v>1</v>
      </c>
      <c r="L4558">
        <v>8777</v>
      </c>
      <c r="M4558" s="6">
        <f t="shared" si="498"/>
        <v>11.393414606357526</v>
      </c>
      <c r="N4558" s="6">
        <f t="shared" si="499"/>
        <v>0</v>
      </c>
      <c r="O4558" s="6">
        <f t="shared" si="500"/>
        <v>11.393414606357526</v>
      </c>
      <c r="Q4558">
        <f>_xlfn.XLOOKUP(C4558&amp;G4558&amp;H4558,covid!$E$2:$E$2184,covid!$D$2:$D$2184,0,0,1)</f>
        <v>1</v>
      </c>
    </row>
    <row r="4559" spans="1:17" x14ac:dyDescent="0.3">
      <c r="A4559">
        <f>_xlfn.XLOOKUP(C4559,kamus!$B$2:$B$87,kamus!$A$2:$A$87,0,0,1)</f>
        <v>29</v>
      </c>
      <c r="B4559" t="str">
        <f>_xlfn.XLOOKUP(C4559,kamus!$B$2:$B$87,kamus!$D$2:$D$87,"dihapus",0,1)</f>
        <v>Minggir</v>
      </c>
      <c r="C4559" t="s">
        <v>245</v>
      </c>
      <c r="D4559">
        <f>_xlfn.XLOOKUP(C4559,kamus!$B$2:$B$87,kamus!$J$2:$J$87,"dihapus",0,1)</f>
        <v>0</v>
      </c>
      <c r="E4559">
        <f t="shared" si="501"/>
        <v>0</v>
      </c>
      <c r="F4559" s="14">
        <v>43952</v>
      </c>
      <c r="G4559" s="1">
        <f t="shared" si="502"/>
        <v>5</v>
      </c>
      <c r="H4559" s="1">
        <f t="shared" si="503"/>
        <v>2020</v>
      </c>
      <c r="I4559">
        <v>0</v>
      </c>
      <c r="J4559">
        <v>0</v>
      </c>
      <c r="K4559">
        <f t="shared" si="497"/>
        <v>0</v>
      </c>
      <c r="L4559">
        <v>5165</v>
      </c>
      <c r="M4559" s="6">
        <f t="shared" si="498"/>
        <v>0</v>
      </c>
      <c r="N4559" s="6">
        <f t="shared" si="499"/>
        <v>0</v>
      </c>
      <c r="O4559" s="6">
        <f t="shared" si="500"/>
        <v>0</v>
      </c>
      <c r="Q4559">
        <f>_xlfn.XLOOKUP(C4559&amp;G4559&amp;H4559,covid!$E$2:$E$2184,covid!$D$2:$D$2184,0,0,1)</f>
        <v>0</v>
      </c>
    </row>
    <row r="4560" spans="1:17" x14ac:dyDescent="0.3">
      <c r="A4560">
        <f>_xlfn.XLOOKUP(C4560,kamus!$B$2:$B$87,kamus!$A$2:$A$87,0,0,1)</f>
        <v>35</v>
      </c>
      <c r="B4560" t="str">
        <f>_xlfn.XLOOKUP(C4560,kamus!$B$2:$B$87,kamus!$D$2:$D$87,"dihapus",0,1)</f>
        <v>Mlati 1</v>
      </c>
      <c r="C4560" t="s">
        <v>240</v>
      </c>
      <c r="D4560">
        <f>_xlfn.XLOOKUP(C4560,kamus!$B$2:$B$87,kamus!$J$2:$J$87,"dihapus",0,1)</f>
        <v>1</v>
      </c>
      <c r="E4560">
        <f t="shared" si="501"/>
        <v>0</v>
      </c>
      <c r="F4560" s="14">
        <v>43952</v>
      </c>
      <c r="G4560" s="1">
        <f t="shared" si="502"/>
        <v>5</v>
      </c>
      <c r="H4560" s="1">
        <f t="shared" si="503"/>
        <v>2020</v>
      </c>
      <c r="I4560">
        <v>3</v>
      </c>
      <c r="J4560">
        <v>1</v>
      </c>
      <c r="K4560">
        <f t="shared" si="497"/>
        <v>4</v>
      </c>
      <c r="L4560">
        <v>18886</v>
      </c>
      <c r="M4560" s="6">
        <f t="shared" si="498"/>
        <v>15.884782378481415</v>
      </c>
      <c r="N4560" s="6">
        <f t="shared" si="499"/>
        <v>5.2949274594938043</v>
      </c>
      <c r="O4560" s="6">
        <f t="shared" si="500"/>
        <v>21.179709837975217</v>
      </c>
      <c r="Q4560">
        <f>_xlfn.XLOOKUP(C4560&amp;G4560&amp;H4560,covid!$E$2:$E$2184,covid!$D$2:$D$2184,0,0,1)</f>
        <v>0</v>
      </c>
    </row>
    <row r="4561" spans="1:17" x14ac:dyDescent="0.3">
      <c r="A4561">
        <f>_xlfn.XLOOKUP(C4561,kamus!$B$2:$B$87,kamus!$A$2:$A$87,0,0,1)</f>
        <v>34</v>
      </c>
      <c r="B4561" t="str">
        <f>_xlfn.XLOOKUP(C4561,kamus!$B$2:$B$87,kamus!$D$2:$D$87,"dihapus",0,1)</f>
        <v>Mlati 1</v>
      </c>
      <c r="C4561" s="19" t="s">
        <v>254</v>
      </c>
      <c r="D4561">
        <f>_xlfn.XLOOKUP(C4561,kamus!$B$2:$B$87,kamus!$J$2:$J$87,"dihapus",0,1)</f>
        <v>1</v>
      </c>
      <c r="E4561">
        <f t="shared" si="501"/>
        <v>0</v>
      </c>
      <c r="F4561" s="14">
        <v>43952</v>
      </c>
      <c r="G4561" s="1">
        <f t="shared" si="502"/>
        <v>5</v>
      </c>
      <c r="H4561" s="1">
        <f t="shared" si="503"/>
        <v>2020</v>
      </c>
      <c r="I4561">
        <v>11</v>
      </c>
      <c r="J4561">
        <v>7</v>
      </c>
      <c r="K4561">
        <f t="shared" si="497"/>
        <v>18</v>
      </c>
      <c r="L4561">
        <v>35345</v>
      </c>
      <c r="M4561" s="6">
        <f t="shared" si="498"/>
        <v>31.121799405856557</v>
      </c>
      <c r="N4561" s="6">
        <f t="shared" si="499"/>
        <v>19.804781440090537</v>
      </c>
      <c r="O4561" s="6">
        <f t="shared" si="500"/>
        <v>50.9265808459471</v>
      </c>
      <c r="Q4561">
        <f>_xlfn.XLOOKUP(C4561&amp;G4561&amp;H4561,covid!$E$2:$E$2184,covid!$D$2:$D$2184,0,0,1)</f>
        <v>4</v>
      </c>
    </row>
    <row r="4562" spans="1:17" x14ac:dyDescent="0.3">
      <c r="A4562">
        <f>_xlfn.XLOOKUP(C4562,kamus!$B$2:$B$87,kamus!$A$2:$A$87,0,0,1)</f>
        <v>38</v>
      </c>
      <c r="B4562" t="str">
        <f>_xlfn.XLOOKUP(C4562,kamus!$B$2:$B$87,kamus!$D$2:$D$87,"dihapus",0,1)</f>
        <v>Mlati 2</v>
      </c>
      <c r="C4562" t="s">
        <v>258</v>
      </c>
      <c r="D4562">
        <f>_xlfn.XLOOKUP(C4562,kamus!$B$2:$B$87,kamus!$J$2:$J$87,"dihapus",0,1)</f>
        <v>0</v>
      </c>
      <c r="E4562">
        <f t="shared" si="501"/>
        <v>0</v>
      </c>
      <c r="F4562" s="14">
        <v>43952</v>
      </c>
      <c r="G4562" s="1">
        <f t="shared" si="502"/>
        <v>5</v>
      </c>
      <c r="H4562" s="1">
        <f t="shared" si="503"/>
        <v>2020</v>
      </c>
      <c r="I4562">
        <v>2</v>
      </c>
      <c r="J4562">
        <v>2</v>
      </c>
      <c r="K4562">
        <f t="shared" si="497"/>
        <v>4</v>
      </c>
      <c r="L4562">
        <v>16653</v>
      </c>
      <c r="M4562" s="6">
        <f t="shared" si="498"/>
        <v>12.009848075421846</v>
      </c>
      <c r="N4562" s="6">
        <f t="shared" si="499"/>
        <v>12.009848075421846</v>
      </c>
      <c r="O4562" s="6">
        <f t="shared" si="500"/>
        <v>24.019696150843693</v>
      </c>
      <c r="Q4562">
        <f>_xlfn.XLOOKUP(C4562&amp;G4562&amp;H4562,covid!$E$2:$E$2184,covid!$D$2:$D$2184,0,0,1)</f>
        <v>0</v>
      </c>
    </row>
    <row r="4563" spans="1:17" x14ac:dyDescent="0.3">
      <c r="A4563">
        <f>_xlfn.XLOOKUP(C4563,kamus!$B$2:$B$87,kamus!$A$2:$A$87,0,0,1)</f>
        <v>36</v>
      </c>
      <c r="B4563" t="str">
        <f>_xlfn.XLOOKUP(C4563,kamus!$B$2:$B$87,kamus!$D$2:$D$87,"dihapus",0,1)</f>
        <v>Mlati 2</v>
      </c>
      <c r="C4563" t="s">
        <v>268</v>
      </c>
      <c r="D4563">
        <f>_xlfn.XLOOKUP(C4563,kamus!$B$2:$B$87,kamus!$J$2:$J$87,"dihapus",0,1)</f>
        <v>1</v>
      </c>
      <c r="E4563">
        <f t="shared" si="501"/>
        <v>0</v>
      </c>
      <c r="F4563" s="14">
        <v>43952</v>
      </c>
      <c r="G4563" s="1">
        <f t="shared" si="502"/>
        <v>5</v>
      </c>
      <c r="H4563" s="1">
        <f t="shared" si="503"/>
        <v>2020</v>
      </c>
      <c r="I4563">
        <v>2</v>
      </c>
      <c r="J4563">
        <v>2</v>
      </c>
      <c r="K4563">
        <f t="shared" si="497"/>
        <v>4</v>
      </c>
      <c r="L4563">
        <v>11526</v>
      </c>
      <c r="M4563" s="6">
        <f t="shared" si="498"/>
        <v>17.352073572791948</v>
      </c>
      <c r="N4563" s="6">
        <f t="shared" si="499"/>
        <v>17.352073572791948</v>
      </c>
      <c r="O4563" s="6">
        <f t="shared" si="500"/>
        <v>34.704147145583896</v>
      </c>
      <c r="Q4563">
        <f>_xlfn.XLOOKUP(C4563&amp;G4563&amp;H4563,covid!$E$2:$E$2184,covid!$D$2:$D$2184,0,0,1)</f>
        <v>0</v>
      </c>
    </row>
    <row r="4564" spans="1:17" x14ac:dyDescent="0.3">
      <c r="A4564">
        <f>_xlfn.XLOOKUP(C4564,kamus!$B$2:$B$87,kamus!$A$2:$A$87,0,0,1)</f>
        <v>37</v>
      </c>
      <c r="B4564" t="str">
        <f>_xlfn.XLOOKUP(C4564,kamus!$B$2:$B$87,kamus!$D$2:$D$87,"dihapus",0,1)</f>
        <v>Mlati 2</v>
      </c>
      <c r="C4564" t="s">
        <v>270</v>
      </c>
      <c r="D4564">
        <f>_xlfn.XLOOKUP(C4564,kamus!$B$2:$B$87,kamus!$J$2:$J$87,"dihapus",0,1)</f>
        <v>1</v>
      </c>
      <c r="E4564">
        <f t="shared" si="501"/>
        <v>0</v>
      </c>
      <c r="F4564" s="14">
        <v>43952</v>
      </c>
      <c r="G4564" s="1">
        <f t="shared" si="502"/>
        <v>5</v>
      </c>
      <c r="H4564" s="1">
        <f t="shared" si="503"/>
        <v>2020</v>
      </c>
      <c r="I4564">
        <v>4</v>
      </c>
      <c r="J4564">
        <v>6</v>
      </c>
      <c r="K4564">
        <f t="shared" si="497"/>
        <v>10</v>
      </c>
      <c r="L4564">
        <v>13694</v>
      </c>
      <c r="M4564" s="6">
        <f t="shared" si="498"/>
        <v>29.209872937052722</v>
      </c>
      <c r="N4564" s="6">
        <f t="shared" si="499"/>
        <v>43.814809405579084</v>
      </c>
      <c r="O4564" s="6">
        <f t="shared" si="500"/>
        <v>73.024682342631806</v>
      </c>
      <c r="Q4564">
        <f>_xlfn.XLOOKUP(C4564&amp;G4564&amp;H4564,covid!$E$2:$E$2184,covid!$D$2:$D$2184,0,0,1)</f>
        <v>4</v>
      </c>
    </row>
    <row r="4565" spans="1:17" x14ac:dyDescent="0.3">
      <c r="A4565">
        <f>_xlfn.XLOOKUP(C4565,kamus!$B$2:$B$87,kamus!$A$2:$A$87,0,0,1)</f>
        <v>39</v>
      </c>
      <c r="B4565" t="str">
        <f>_xlfn.XLOOKUP(C4565,kamus!$B$2:$B$87,kamus!$D$2:$D$87,"dihapus",0,1)</f>
        <v>Moyudan</v>
      </c>
      <c r="C4565" t="s">
        <v>259</v>
      </c>
      <c r="D4565">
        <f>_xlfn.XLOOKUP(C4565,kamus!$B$2:$B$87,kamus!$J$2:$J$87,"dihapus",0,1)</f>
        <v>0</v>
      </c>
      <c r="E4565">
        <f t="shared" si="501"/>
        <v>0</v>
      </c>
      <c r="F4565" s="14">
        <v>43952</v>
      </c>
      <c r="G4565" s="1">
        <f t="shared" si="502"/>
        <v>5</v>
      </c>
      <c r="H4565" s="1">
        <f t="shared" si="503"/>
        <v>2020</v>
      </c>
      <c r="I4565">
        <v>0</v>
      </c>
      <c r="J4565">
        <v>0</v>
      </c>
      <c r="K4565">
        <f t="shared" si="497"/>
        <v>0</v>
      </c>
      <c r="L4565">
        <v>11875</v>
      </c>
      <c r="M4565" s="6">
        <f t="shared" si="498"/>
        <v>0</v>
      </c>
      <c r="N4565" s="6">
        <f t="shared" si="499"/>
        <v>0</v>
      </c>
      <c r="O4565" s="6">
        <f t="shared" si="500"/>
        <v>0</v>
      </c>
      <c r="Q4565">
        <f>_xlfn.XLOOKUP(C4565&amp;G4565&amp;H4565,covid!$E$2:$E$2184,covid!$D$2:$D$2184,0,0,1)</f>
        <v>0</v>
      </c>
    </row>
    <row r="4566" spans="1:17" x14ac:dyDescent="0.3">
      <c r="A4566">
        <f>_xlfn.XLOOKUP(C4566,kamus!$B$2:$B$87,kamus!$A$2:$A$87,0,0,1)</f>
        <v>42</v>
      </c>
      <c r="B4566" t="str">
        <f>_xlfn.XLOOKUP(C4566,kamus!$B$2:$B$87,kamus!$D$2:$D$87,"dihapus",0,1)</f>
        <v>Moyudan</v>
      </c>
      <c r="C4566" t="s">
        <v>260</v>
      </c>
      <c r="D4566">
        <f>_xlfn.XLOOKUP(C4566,kamus!$B$2:$B$87,kamus!$J$2:$J$87,"dihapus",0,1)</f>
        <v>0</v>
      </c>
      <c r="E4566">
        <f t="shared" si="501"/>
        <v>0</v>
      </c>
      <c r="F4566" s="14">
        <v>43952</v>
      </c>
      <c r="G4566" s="1">
        <f t="shared" si="502"/>
        <v>5</v>
      </c>
      <c r="H4566" s="1">
        <f t="shared" si="503"/>
        <v>2020</v>
      </c>
      <c r="I4566">
        <v>0</v>
      </c>
      <c r="J4566">
        <v>1</v>
      </c>
      <c r="K4566">
        <f t="shared" si="497"/>
        <v>1</v>
      </c>
      <c r="L4566">
        <v>7197</v>
      </c>
      <c r="M4566" s="6">
        <f t="shared" si="498"/>
        <v>0</v>
      </c>
      <c r="N4566" s="6">
        <f t="shared" si="499"/>
        <v>13.894678338196472</v>
      </c>
      <c r="O4566" s="6">
        <f t="shared" si="500"/>
        <v>13.894678338196472</v>
      </c>
      <c r="Q4566">
        <f>_xlfn.XLOOKUP(C4566&amp;G4566&amp;H4566,covid!$E$2:$E$2184,covid!$D$2:$D$2184,0,0,1)</f>
        <v>0</v>
      </c>
    </row>
    <row r="4567" spans="1:17" x14ac:dyDescent="0.3">
      <c r="A4567">
        <f>_xlfn.XLOOKUP(C4567,kamus!$B$2:$B$87,kamus!$A$2:$A$87,0,0,1)</f>
        <v>41</v>
      </c>
      <c r="B4567" t="str">
        <f>_xlfn.XLOOKUP(C4567,kamus!$B$2:$B$87,kamus!$D$2:$D$87,"dihapus",0,1)</f>
        <v>Moyudan</v>
      </c>
      <c r="C4567" t="s">
        <v>262</v>
      </c>
      <c r="D4567">
        <f>_xlfn.XLOOKUP(C4567,kamus!$B$2:$B$87,kamus!$J$2:$J$87,"dihapus",0,1)</f>
        <v>0</v>
      </c>
      <c r="E4567">
        <f t="shared" si="501"/>
        <v>0</v>
      </c>
      <c r="F4567" s="14">
        <v>43952</v>
      </c>
      <c r="G4567" s="1">
        <f t="shared" si="502"/>
        <v>5</v>
      </c>
      <c r="H4567" s="1">
        <f t="shared" si="503"/>
        <v>2020</v>
      </c>
      <c r="I4567">
        <v>1</v>
      </c>
      <c r="J4567">
        <v>0</v>
      </c>
      <c r="K4567">
        <f t="shared" si="497"/>
        <v>1</v>
      </c>
      <c r="L4567">
        <v>6705</v>
      </c>
      <c r="M4567" s="6">
        <f t="shared" si="498"/>
        <v>14.914243102162565</v>
      </c>
      <c r="N4567" s="6">
        <f t="shared" si="499"/>
        <v>0</v>
      </c>
      <c r="O4567" s="6">
        <f t="shared" si="500"/>
        <v>14.914243102162565</v>
      </c>
      <c r="Q4567">
        <f>_xlfn.XLOOKUP(C4567&amp;G4567&amp;H4567,covid!$E$2:$E$2184,covid!$D$2:$D$2184,0,0,1)</f>
        <v>0</v>
      </c>
    </row>
    <row r="4568" spans="1:17" x14ac:dyDescent="0.3">
      <c r="A4568">
        <f>_xlfn.XLOOKUP(C4568,kamus!$B$2:$B$87,kamus!$A$2:$A$87,0,0,1)</f>
        <v>40</v>
      </c>
      <c r="B4568" t="str">
        <f>_xlfn.XLOOKUP(C4568,kamus!$B$2:$B$87,kamus!$D$2:$D$87,"dihapus",0,1)</f>
        <v>Moyudan</v>
      </c>
      <c r="C4568" t="s">
        <v>264</v>
      </c>
      <c r="D4568">
        <f>_xlfn.XLOOKUP(C4568,kamus!$B$2:$B$87,kamus!$J$2:$J$87,"dihapus",0,1)</f>
        <v>0</v>
      </c>
      <c r="E4568">
        <f t="shared" si="501"/>
        <v>0</v>
      </c>
      <c r="F4568" s="14">
        <v>43952</v>
      </c>
      <c r="G4568" s="1">
        <f t="shared" si="502"/>
        <v>5</v>
      </c>
      <c r="H4568" s="1">
        <f t="shared" si="503"/>
        <v>2020</v>
      </c>
      <c r="I4568">
        <v>1</v>
      </c>
      <c r="J4568">
        <v>0</v>
      </c>
      <c r="K4568">
        <f t="shared" si="497"/>
        <v>1</v>
      </c>
      <c r="L4568">
        <v>8347</v>
      </c>
      <c r="M4568" s="6">
        <f t="shared" si="498"/>
        <v>11.980352222355338</v>
      </c>
      <c r="N4568" s="6">
        <f t="shared" si="499"/>
        <v>0</v>
      </c>
      <c r="O4568" s="6">
        <f t="shared" si="500"/>
        <v>11.980352222355338</v>
      </c>
      <c r="Q4568">
        <f>_xlfn.XLOOKUP(C4568&amp;G4568&amp;H4568,covid!$E$2:$E$2184,covid!$D$2:$D$2184,0,0,1)</f>
        <v>0</v>
      </c>
    </row>
    <row r="4569" spans="1:17" x14ac:dyDescent="0.3">
      <c r="A4569">
        <f>_xlfn.XLOOKUP(C4569,kamus!$B$2:$B$87,kamus!$A$2:$A$87,0,0,1)</f>
        <v>43</v>
      </c>
      <c r="B4569" t="str">
        <f>_xlfn.XLOOKUP(C4569,kamus!$B$2:$B$87,kamus!$D$2:$D$87,"dihapus",0,1)</f>
        <v>Ngaglik 1</v>
      </c>
      <c r="C4569" t="s">
        <v>228</v>
      </c>
      <c r="D4569">
        <f>_xlfn.XLOOKUP(C4569,kamus!$B$2:$B$87,kamus!$J$2:$J$87,"dihapus",0,1)</f>
        <v>1</v>
      </c>
      <c r="E4569">
        <f t="shared" si="501"/>
        <v>0</v>
      </c>
      <c r="F4569" s="14">
        <v>43952</v>
      </c>
      <c r="G4569" s="1">
        <f t="shared" si="502"/>
        <v>5</v>
      </c>
      <c r="H4569" s="1">
        <f t="shared" si="503"/>
        <v>2020</v>
      </c>
      <c r="I4569">
        <v>2</v>
      </c>
      <c r="J4569">
        <v>0</v>
      </c>
      <c r="K4569">
        <f t="shared" si="497"/>
        <v>2</v>
      </c>
      <c r="L4569">
        <v>12705</v>
      </c>
      <c r="M4569" s="6">
        <f t="shared" si="498"/>
        <v>15.741833923652106</v>
      </c>
      <c r="N4569" s="6">
        <f t="shared" si="499"/>
        <v>0</v>
      </c>
      <c r="O4569" s="6">
        <f t="shared" si="500"/>
        <v>15.741833923652106</v>
      </c>
      <c r="Q4569">
        <f>_xlfn.XLOOKUP(C4569&amp;G4569&amp;H4569,covid!$E$2:$E$2184,covid!$D$2:$D$2184,0,0,1)</f>
        <v>0</v>
      </c>
    </row>
    <row r="4570" spans="1:17" x14ac:dyDescent="0.3">
      <c r="A4570">
        <f>_xlfn.XLOOKUP(C4570,kamus!$B$2:$B$87,kamus!$A$2:$A$87,0,0,1)</f>
        <v>44</v>
      </c>
      <c r="B4570" t="str">
        <f>_xlfn.XLOOKUP(C4570,kamus!$B$2:$B$87,kamus!$D$2:$D$87,"dihapus",0,1)</f>
        <v>Ngaglik 1</v>
      </c>
      <c r="C4570" t="s">
        <v>237</v>
      </c>
      <c r="D4570">
        <f>_xlfn.XLOOKUP(C4570,kamus!$B$2:$B$87,kamus!$J$2:$J$87,"dihapus",0,1)</f>
        <v>1</v>
      </c>
      <c r="E4570">
        <f t="shared" si="501"/>
        <v>0</v>
      </c>
      <c r="F4570" s="14">
        <v>43952</v>
      </c>
      <c r="G4570" s="1">
        <f t="shared" si="502"/>
        <v>5</v>
      </c>
      <c r="H4570" s="1">
        <f t="shared" si="503"/>
        <v>2020</v>
      </c>
      <c r="I4570">
        <v>1</v>
      </c>
      <c r="J4570">
        <v>3</v>
      </c>
      <c r="K4570">
        <f t="shared" si="497"/>
        <v>4</v>
      </c>
      <c r="L4570">
        <v>21934</v>
      </c>
      <c r="M4570" s="6">
        <f t="shared" si="498"/>
        <v>4.5591319412783804</v>
      </c>
      <c r="N4570" s="6">
        <f t="shared" si="499"/>
        <v>13.677395823835141</v>
      </c>
      <c r="O4570" s="6">
        <f t="shared" si="500"/>
        <v>18.236527765113522</v>
      </c>
      <c r="Q4570">
        <f>_xlfn.XLOOKUP(C4570&amp;G4570&amp;H4570,covid!$E$2:$E$2184,covid!$D$2:$D$2184,0,0,1)</f>
        <v>2</v>
      </c>
    </row>
    <row r="4571" spans="1:17" x14ac:dyDescent="0.3">
      <c r="A4571">
        <f>_xlfn.XLOOKUP(C4571,kamus!$B$2:$B$87,kamus!$A$2:$A$87,0,0,1)</f>
        <v>45</v>
      </c>
      <c r="B4571" t="str">
        <f>_xlfn.XLOOKUP(C4571,kamus!$B$2:$B$87,kamus!$D$2:$D$87,"dihapus",0,1)</f>
        <v>Ngaglik 1</v>
      </c>
      <c r="C4571" t="s">
        <v>255</v>
      </c>
      <c r="D4571">
        <f>_xlfn.XLOOKUP(C4571,kamus!$B$2:$B$87,kamus!$J$2:$J$87,"dihapus",0,1)</f>
        <v>1</v>
      </c>
      <c r="E4571">
        <f t="shared" si="501"/>
        <v>0</v>
      </c>
      <c r="F4571" s="14">
        <v>43952</v>
      </c>
      <c r="G4571" s="1">
        <f t="shared" si="502"/>
        <v>5</v>
      </c>
      <c r="H4571" s="1">
        <f t="shared" si="503"/>
        <v>2020</v>
      </c>
      <c r="I4571">
        <v>6</v>
      </c>
      <c r="J4571">
        <v>5</v>
      </c>
      <c r="K4571">
        <f t="shared" si="497"/>
        <v>11</v>
      </c>
      <c r="L4571">
        <v>19793</v>
      </c>
      <c r="M4571" s="6">
        <f t="shared" si="498"/>
        <v>30.313747284393472</v>
      </c>
      <c r="N4571" s="6">
        <f t="shared" si="499"/>
        <v>25.261456070327895</v>
      </c>
      <c r="O4571" s="6">
        <f t="shared" si="500"/>
        <v>55.575203354721367</v>
      </c>
      <c r="Q4571">
        <f>_xlfn.XLOOKUP(C4571&amp;G4571&amp;H4571,covid!$E$2:$E$2184,covid!$D$2:$D$2184,0,0,1)</f>
        <v>1</v>
      </c>
    </row>
    <row r="4572" spans="1:17" x14ac:dyDescent="0.3">
      <c r="A4572">
        <f>_xlfn.XLOOKUP(C4572,kamus!$B$2:$B$87,kamus!$A$2:$A$87,0,0,1)</f>
        <v>48</v>
      </c>
      <c r="B4572" t="str">
        <f>_xlfn.XLOOKUP(C4572,kamus!$B$2:$B$87,kamus!$D$2:$D$87,"dihapus",0,1)</f>
        <v>Ngaglik 2</v>
      </c>
      <c r="C4572" t="s">
        <v>208</v>
      </c>
      <c r="D4572">
        <f>_xlfn.XLOOKUP(C4572,kamus!$B$2:$B$87,kamus!$J$2:$J$87,"dihapus",0,1)</f>
        <v>1</v>
      </c>
      <c r="E4572">
        <f t="shared" si="501"/>
        <v>0</v>
      </c>
      <c r="F4572" s="14">
        <v>43952</v>
      </c>
      <c r="G4572" s="1">
        <f t="shared" si="502"/>
        <v>5</v>
      </c>
      <c r="H4572" s="1">
        <f t="shared" si="503"/>
        <v>2020</v>
      </c>
      <c r="I4572">
        <v>0</v>
      </c>
      <c r="J4572">
        <v>0</v>
      </c>
      <c r="K4572">
        <f t="shared" si="497"/>
        <v>0</v>
      </c>
      <c r="L4572">
        <v>10447</v>
      </c>
      <c r="M4572" s="6">
        <f t="shared" si="498"/>
        <v>0</v>
      </c>
      <c r="N4572" s="6">
        <f t="shared" si="499"/>
        <v>0</v>
      </c>
      <c r="O4572" s="6">
        <f t="shared" si="500"/>
        <v>0</v>
      </c>
      <c r="Q4572">
        <f>_xlfn.XLOOKUP(C4572&amp;G4572&amp;H4572,covid!$E$2:$E$2184,covid!$D$2:$D$2184,0,0,1)</f>
        <v>0</v>
      </c>
    </row>
    <row r="4573" spans="1:17" x14ac:dyDescent="0.3">
      <c r="A4573">
        <f>_xlfn.XLOOKUP(C4573,kamus!$B$2:$B$87,kamus!$A$2:$A$87,0,0,1)</f>
        <v>47</v>
      </c>
      <c r="B4573" t="str">
        <f>_xlfn.XLOOKUP(C4573,kamus!$B$2:$B$87,kamus!$D$2:$D$87,"dihapus",0,1)</f>
        <v>Ngaglik 2</v>
      </c>
      <c r="C4573" t="s">
        <v>238</v>
      </c>
      <c r="D4573">
        <f>_xlfn.XLOOKUP(C4573,kamus!$B$2:$B$87,kamus!$J$2:$J$87,"dihapus",0,1)</f>
        <v>1</v>
      </c>
      <c r="E4573">
        <f t="shared" si="501"/>
        <v>0</v>
      </c>
      <c r="F4573" s="14">
        <v>43952</v>
      </c>
      <c r="G4573" s="1">
        <f t="shared" si="502"/>
        <v>5</v>
      </c>
      <c r="H4573" s="1">
        <f t="shared" si="503"/>
        <v>2020</v>
      </c>
      <c r="I4573">
        <v>1</v>
      </c>
      <c r="J4573">
        <v>2</v>
      </c>
      <c r="K4573">
        <f t="shared" si="497"/>
        <v>3</v>
      </c>
      <c r="L4573">
        <v>22367</v>
      </c>
      <c r="M4573" s="6">
        <f t="shared" si="498"/>
        <v>4.4708722671793266</v>
      </c>
      <c r="N4573" s="6">
        <f t="shared" si="499"/>
        <v>8.9417445343586532</v>
      </c>
      <c r="O4573" s="6">
        <f t="shared" si="500"/>
        <v>13.412616801537981</v>
      </c>
      <c r="Q4573">
        <f>_xlfn.XLOOKUP(C4573&amp;G4573&amp;H4573,covid!$E$2:$E$2184,covid!$D$2:$D$2184,0,0,1)</f>
        <v>1</v>
      </c>
    </row>
    <row r="4574" spans="1:17" x14ac:dyDescent="0.3">
      <c r="A4574">
        <f>_xlfn.XLOOKUP(C4574,kamus!$B$2:$B$87,kamus!$A$2:$A$87,0,0,1)</f>
        <v>46</v>
      </c>
      <c r="B4574" t="str">
        <f>_xlfn.XLOOKUP(C4574,kamus!$B$2:$B$87,kamus!$D$2:$D$87,"dihapus",0,1)</f>
        <v>Ngaglik 2</v>
      </c>
      <c r="C4574" t="s">
        <v>257</v>
      </c>
      <c r="D4574">
        <f>_xlfn.XLOOKUP(C4574,kamus!$B$2:$B$87,kamus!$J$2:$J$87,"dihapus",0,1)</f>
        <v>1</v>
      </c>
      <c r="E4574">
        <f t="shared" si="501"/>
        <v>0</v>
      </c>
      <c r="F4574" s="14">
        <v>43952</v>
      </c>
      <c r="G4574" s="1">
        <f t="shared" si="502"/>
        <v>5</v>
      </c>
      <c r="H4574" s="1">
        <f t="shared" si="503"/>
        <v>2020</v>
      </c>
      <c r="I4574">
        <v>0</v>
      </c>
      <c r="J4574">
        <v>1</v>
      </c>
      <c r="K4574">
        <f t="shared" si="497"/>
        <v>1</v>
      </c>
      <c r="L4574">
        <v>16910</v>
      </c>
      <c r="M4574" s="6">
        <f t="shared" si="498"/>
        <v>0</v>
      </c>
      <c r="N4574" s="6">
        <f t="shared" si="499"/>
        <v>5.9136605558840927</v>
      </c>
      <c r="O4574" s="6">
        <f t="shared" si="500"/>
        <v>5.9136605558840927</v>
      </c>
      <c r="Q4574">
        <f>_xlfn.XLOOKUP(C4574&amp;G4574&amp;H4574,covid!$E$2:$E$2184,covid!$D$2:$D$2184,0,0,1)</f>
        <v>2</v>
      </c>
    </row>
    <row r="4575" spans="1:17" x14ac:dyDescent="0.3">
      <c r="A4575">
        <f>_xlfn.XLOOKUP(C4575,kamus!$B$2:$B$87,kamus!$A$2:$A$87,0,0,1)</f>
        <v>50</v>
      </c>
      <c r="B4575" t="str">
        <f>_xlfn.XLOOKUP(C4575,kamus!$B$2:$B$87,kamus!$D$2:$D$87,"dihapus",0,1)</f>
        <v>Ngemplak 1</v>
      </c>
      <c r="C4575" t="s">
        <v>202</v>
      </c>
      <c r="D4575">
        <f>_xlfn.XLOOKUP(C4575,kamus!$B$2:$B$87,kamus!$J$2:$J$87,"dihapus",0,1)</f>
        <v>0</v>
      </c>
      <c r="E4575">
        <f t="shared" si="501"/>
        <v>0</v>
      </c>
      <c r="F4575" s="14">
        <v>43952</v>
      </c>
      <c r="G4575" s="1">
        <f t="shared" si="502"/>
        <v>5</v>
      </c>
      <c r="H4575" s="1">
        <f t="shared" si="503"/>
        <v>2020</v>
      </c>
      <c r="I4575">
        <v>0</v>
      </c>
      <c r="J4575">
        <v>0</v>
      </c>
      <c r="K4575">
        <f t="shared" si="497"/>
        <v>0</v>
      </c>
      <c r="L4575">
        <v>7988</v>
      </c>
      <c r="M4575" s="6">
        <f t="shared" si="498"/>
        <v>0</v>
      </c>
      <c r="N4575" s="6">
        <f t="shared" si="499"/>
        <v>0</v>
      </c>
      <c r="O4575" s="6">
        <f t="shared" si="500"/>
        <v>0</v>
      </c>
      <c r="Q4575">
        <f>_xlfn.XLOOKUP(C4575&amp;G4575&amp;H4575,covid!$E$2:$E$2184,covid!$D$2:$D$2184,0,0,1)</f>
        <v>0</v>
      </c>
    </row>
    <row r="4576" spans="1:17" x14ac:dyDescent="0.3">
      <c r="A4576">
        <f>_xlfn.XLOOKUP(C4576,kamus!$B$2:$B$87,kamus!$A$2:$A$87,0,0,1)</f>
        <v>51</v>
      </c>
      <c r="B4576" t="str">
        <f>_xlfn.XLOOKUP(C4576,kamus!$B$2:$B$87,kamus!$D$2:$D$87,"dihapus",0,1)</f>
        <v>Ngemplak 1</v>
      </c>
      <c r="C4576" t="s">
        <v>256</v>
      </c>
      <c r="D4576">
        <f>_xlfn.XLOOKUP(C4576,kamus!$B$2:$B$87,kamus!$J$2:$J$87,"dihapus",0,1)</f>
        <v>0</v>
      </c>
      <c r="E4576">
        <f t="shared" si="501"/>
        <v>0</v>
      </c>
      <c r="F4576" s="14">
        <v>43952</v>
      </c>
      <c r="G4576" s="1">
        <f t="shared" si="502"/>
        <v>5</v>
      </c>
      <c r="H4576" s="1">
        <f t="shared" si="503"/>
        <v>2020</v>
      </c>
      <c r="I4576">
        <v>1</v>
      </c>
      <c r="J4576">
        <v>1</v>
      </c>
      <c r="K4576">
        <f t="shared" si="497"/>
        <v>2</v>
      </c>
      <c r="L4576">
        <v>8208</v>
      </c>
      <c r="M4576" s="6">
        <f t="shared" si="498"/>
        <v>12.183235867446394</v>
      </c>
      <c r="N4576" s="6">
        <f t="shared" si="499"/>
        <v>12.183235867446394</v>
      </c>
      <c r="O4576" s="6">
        <f t="shared" si="500"/>
        <v>24.366471734892787</v>
      </c>
      <c r="Q4576">
        <f>_xlfn.XLOOKUP(C4576&amp;G4576&amp;H4576,covid!$E$2:$E$2184,covid!$D$2:$D$2184,0,0,1)</f>
        <v>0</v>
      </c>
    </row>
    <row r="4577" spans="1:17" x14ac:dyDescent="0.3">
      <c r="A4577">
        <f>_xlfn.XLOOKUP(C4577,kamus!$B$2:$B$87,kamus!$A$2:$A$87,0,0,1)</f>
        <v>49</v>
      </c>
      <c r="B4577" t="str">
        <f>_xlfn.XLOOKUP(C4577,kamus!$B$2:$B$87,kamus!$D$2:$D$87,"dihapus",0,1)</f>
        <v>Ngemplak 1</v>
      </c>
      <c r="C4577" t="s">
        <v>276</v>
      </c>
      <c r="D4577">
        <f>_xlfn.XLOOKUP(C4577,kamus!$B$2:$B$87,kamus!$J$2:$J$87,"dihapus",0,1)</f>
        <v>1</v>
      </c>
      <c r="E4577">
        <f t="shared" si="501"/>
        <v>0</v>
      </c>
      <c r="F4577" s="14">
        <v>43952</v>
      </c>
      <c r="G4577" s="1">
        <f t="shared" si="502"/>
        <v>5</v>
      </c>
      <c r="H4577" s="1">
        <f t="shared" si="503"/>
        <v>2020</v>
      </c>
      <c r="I4577">
        <v>0</v>
      </c>
      <c r="J4577">
        <v>0</v>
      </c>
      <c r="K4577">
        <f t="shared" si="497"/>
        <v>0</v>
      </c>
      <c r="L4577">
        <v>9697</v>
      </c>
      <c r="M4577" s="6">
        <f t="shared" si="498"/>
        <v>0</v>
      </c>
      <c r="N4577" s="6">
        <f t="shared" si="499"/>
        <v>0</v>
      </c>
      <c r="O4577" s="6">
        <f t="shared" si="500"/>
        <v>0</v>
      </c>
      <c r="Q4577">
        <f>_xlfn.XLOOKUP(C4577&amp;G4577&amp;H4577,covid!$E$2:$E$2184,covid!$D$2:$D$2184,0,0,1)</f>
        <v>0</v>
      </c>
    </row>
    <row r="4578" spans="1:17" x14ac:dyDescent="0.3">
      <c r="A4578">
        <f>_xlfn.XLOOKUP(C4578,kamus!$B$2:$B$87,kamus!$A$2:$A$87,0,0,1)</f>
        <v>52</v>
      </c>
      <c r="B4578" t="str">
        <f>_xlfn.XLOOKUP(C4578,kamus!$B$2:$B$87,kamus!$D$2:$D$87,"dihapus",0,1)</f>
        <v>Ngemplak 2</v>
      </c>
      <c r="C4578" t="s">
        <v>277</v>
      </c>
      <c r="D4578">
        <f>_xlfn.XLOOKUP(C4578,kamus!$B$2:$B$87,kamus!$J$2:$J$87,"dihapus",0,1)</f>
        <v>1</v>
      </c>
      <c r="E4578">
        <f t="shared" si="501"/>
        <v>0</v>
      </c>
      <c r="F4578" s="14">
        <v>43952</v>
      </c>
      <c r="G4578" s="1">
        <f t="shared" si="502"/>
        <v>5</v>
      </c>
      <c r="H4578" s="1">
        <f t="shared" si="503"/>
        <v>2020</v>
      </c>
      <c r="I4578">
        <v>2</v>
      </c>
      <c r="J4578">
        <v>5</v>
      </c>
      <c r="K4578">
        <f t="shared" si="497"/>
        <v>7</v>
      </c>
      <c r="L4578">
        <v>31636</v>
      </c>
      <c r="M4578" s="6">
        <f t="shared" si="498"/>
        <v>6.3219117461120238</v>
      </c>
      <c r="N4578" s="6">
        <f t="shared" si="499"/>
        <v>15.80477936528006</v>
      </c>
      <c r="O4578" s="6">
        <f t="shared" si="500"/>
        <v>22.126691111392084</v>
      </c>
      <c r="Q4578">
        <f>_xlfn.XLOOKUP(C4578&amp;G4578&amp;H4578,covid!$E$2:$E$2184,covid!$D$2:$D$2184,0,0,1)</f>
        <v>1</v>
      </c>
    </row>
    <row r="4579" spans="1:17" x14ac:dyDescent="0.3">
      <c r="A4579">
        <f>_xlfn.XLOOKUP(C4579,kamus!$B$2:$B$87,kamus!$A$2:$A$87,0,0,1)</f>
        <v>53</v>
      </c>
      <c r="B4579" t="str">
        <f>_xlfn.XLOOKUP(C4579,kamus!$B$2:$B$87,kamus!$D$2:$D$87,"dihapus",0,1)</f>
        <v>Ngemplak 2</v>
      </c>
      <c r="C4579" t="s">
        <v>278</v>
      </c>
      <c r="D4579">
        <f>_xlfn.XLOOKUP(C4579,kamus!$B$2:$B$87,kamus!$J$2:$J$87,"dihapus",0,1)</f>
        <v>0</v>
      </c>
      <c r="E4579">
        <f t="shared" si="501"/>
        <v>0</v>
      </c>
      <c r="F4579" s="14">
        <v>43952</v>
      </c>
      <c r="G4579" s="1">
        <f t="shared" si="502"/>
        <v>5</v>
      </c>
      <c r="H4579" s="1">
        <f t="shared" si="503"/>
        <v>2020</v>
      </c>
      <c r="I4579">
        <v>1</v>
      </c>
      <c r="J4579">
        <v>2</v>
      </c>
      <c r="K4579">
        <f t="shared" si="497"/>
        <v>3</v>
      </c>
      <c r="L4579">
        <v>8894</v>
      </c>
      <c r="M4579" s="6">
        <f t="shared" si="498"/>
        <v>11.243534967393749</v>
      </c>
      <c r="N4579" s="6">
        <f t="shared" si="499"/>
        <v>22.487069934787499</v>
      </c>
      <c r="O4579" s="6">
        <f t="shared" si="500"/>
        <v>33.730604902181241</v>
      </c>
      <c r="Q4579">
        <f>_xlfn.XLOOKUP(C4579&amp;G4579&amp;H4579,covid!$E$2:$E$2184,covid!$D$2:$D$2184,0,0,1)</f>
        <v>0</v>
      </c>
    </row>
    <row r="4580" spans="1:17" x14ac:dyDescent="0.3">
      <c r="A4580">
        <f>_xlfn.XLOOKUP(C4580,kamus!$B$2:$B$87,kamus!$A$2:$A$87,0,0,1)</f>
        <v>57</v>
      </c>
      <c r="B4580" t="str">
        <f>_xlfn.XLOOKUP(C4580,kamus!$B$2:$B$87,kamus!$D$2:$D$87,"dihapus",0,1)</f>
        <v>Pakem</v>
      </c>
      <c r="C4580" t="s">
        <v>204</v>
      </c>
      <c r="D4580">
        <f>_xlfn.XLOOKUP(C4580,kamus!$B$2:$B$87,kamus!$J$2:$J$87,"dihapus",0,1)</f>
        <v>0</v>
      </c>
      <c r="E4580">
        <f t="shared" si="501"/>
        <v>0</v>
      </c>
      <c r="F4580" s="14">
        <v>43952</v>
      </c>
      <c r="G4580" s="1">
        <f t="shared" si="502"/>
        <v>5</v>
      </c>
      <c r="H4580" s="1">
        <f t="shared" si="503"/>
        <v>2020</v>
      </c>
      <c r="I4580">
        <v>0</v>
      </c>
      <c r="J4580">
        <v>2</v>
      </c>
      <c r="K4580">
        <f t="shared" si="497"/>
        <v>2</v>
      </c>
      <c r="L4580">
        <v>6864</v>
      </c>
      <c r="M4580" s="6">
        <f t="shared" si="498"/>
        <v>0</v>
      </c>
      <c r="N4580" s="6">
        <f t="shared" si="499"/>
        <v>29.137529137529139</v>
      </c>
      <c r="O4580" s="6">
        <f t="shared" si="500"/>
        <v>29.137529137529139</v>
      </c>
      <c r="Q4580">
        <f>_xlfn.XLOOKUP(C4580&amp;G4580&amp;H4580,covid!$E$2:$E$2184,covid!$D$2:$D$2184,0,0,1)</f>
        <v>1</v>
      </c>
    </row>
    <row r="4581" spans="1:17" x14ac:dyDescent="0.3">
      <c r="A4581">
        <f>_xlfn.XLOOKUP(C4581,kamus!$B$2:$B$87,kamus!$A$2:$A$87,0,0,1)</f>
        <v>54</v>
      </c>
      <c r="B4581" t="str">
        <f>_xlfn.XLOOKUP(C4581,kamus!$B$2:$B$87,kamus!$D$2:$D$87,"dihapus",0,1)</f>
        <v>Pakem</v>
      </c>
      <c r="C4581" t="s">
        <v>213</v>
      </c>
      <c r="D4581">
        <f>_xlfn.XLOOKUP(C4581,kamus!$B$2:$B$87,kamus!$J$2:$J$87,"dihapus",0,1)</f>
        <v>0</v>
      </c>
      <c r="E4581">
        <f t="shared" si="501"/>
        <v>0</v>
      </c>
      <c r="F4581" s="14">
        <v>43952</v>
      </c>
      <c r="G4581" s="1">
        <f t="shared" si="502"/>
        <v>5</v>
      </c>
      <c r="H4581" s="1">
        <f t="shared" si="503"/>
        <v>2020</v>
      </c>
      <c r="I4581">
        <v>0</v>
      </c>
      <c r="J4581">
        <v>0</v>
      </c>
      <c r="K4581">
        <f t="shared" si="497"/>
        <v>0</v>
      </c>
      <c r="L4581">
        <v>9160</v>
      </c>
      <c r="M4581" s="6">
        <f t="shared" si="498"/>
        <v>0</v>
      </c>
      <c r="N4581" s="6">
        <f t="shared" si="499"/>
        <v>0</v>
      </c>
      <c r="O4581" s="6">
        <f t="shared" si="500"/>
        <v>0</v>
      </c>
      <c r="Q4581">
        <f>_xlfn.XLOOKUP(C4581&amp;G4581&amp;H4581,covid!$E$2:$E$2184,covid!$D$2:$D$2184,0,0,1)</f>
        <v>0</v>
      </c>
    </row>
    <row r="4582" spans="1:17" x14ac:dyDescent="0.3">
      <c r="A4582">
        <f>_xlfn.XLOOKUP(C4582,kamus!$B$2:$B$87,kamus!$A$2:$A$87,0,0,1)</f>
        <v>56</v>
      </c>
      <c r="B4582" t="str">
        <f>_xlfn.XLOOKUP(C4582,kamus!$B$2:$B$87,kamus!$D$2:$D$87,"dihapus",0,1)</f>
        <v>Pakem</v>
      </c>
      <c r="C4582" t="s">
        <v>214</v>
      </c>
      <c r="D4582">
        <f>_xlfn.XLOOKUP(C4582,kamus!$B$2:$B$87,kamus!$J$2:$J$87,"dihapus",0,1)</f>
        <v>1</v>
      </c>
      <c r="E4582">
        <f t="shared" si="501"/>
        <v>0</v>
      </c>
      <c r="F4582" s="14">
        <v>43952</v>
      </c>
      <c r="G4582" s="1">
        <f t="shared" si="502"/>
        <v>5</v>
      </c>
      <c r="H4582" s="1">
        <f t="shared" si="503"/>
        <v>2020</v>
      </c>
      <c r="I4582">
        <v>0</v>
      </c>
      <c r="J4582">
        <v>1</v>
      </c>
      <c r="K4582">
        <f t="shared" si="497"/>
        <v>1</v>
      </c>
      <c r="L4582">
        <v>6711</v>
      </c>
      <c r="M4582" s="6">
        <f t="shared" si="498"/>
        <v>0</v>
      </c>
      <c r="N4582" s="6">
        <f t="shared" si="499"/>
        <v>14.900908955446283</v>
      </c>
      <c r="O4582" s="6">
        <f t="shared" si="500"/>
        <v>14.900908955446283</v>
      </c>
      <c r="Q4582">
        <f>_xlfn.XLOOKUP(C4582&amp;G4582&amp;H4582,covid!$E$2:$E$2184,covid!$D$2:$D$2184,0,0,1)</f>
        <v>0</v>
      </c>
    </row>
    <row r="4583" spans="1:17" x14ac:dyDescent="0.3">
      <c r="A4583">
        <f>_xlfn.XLOOKUP(C4583,kamus!$B$2:$B$87,kamus!$A$2:$A$87,0,0,1)</f>
        <v>58</v>
      </c>
      <c r="B4583" t="str">
        <f>_xlfn.XLOOKUP(C4583,kamus!$B$2:$B$87,kamus!$D$2:$D$87,"dihapus",0,1)</f>
        <v>Pakem</v>
      </c>
      <c r="C4583" t="s">
        <v>231</v>
      </c>
      <c r="D4583">
        <f>_xlfn.XLOOKUP(C4583,kamus!$B$2:$B$87,kamus!$J$2:$J$87,"dihapus",0,1)</f>
        <v>0</v>
      </c>
      <c r="E4583">
        <f t="shared" si="501"/>
        <v>0</v>
      </c>
      <c r="F4583" s="14">
        <v>43952</v>
      </c>
      <c r="G4583" s="1">
        <f t="shared" si="502"/>
        <v>5</v>
      </c>
      <c r="H4583" s="1">
        <f t="shared" si="503"/>
        <v>2020</v>
      </c>
      <c r="I4583">
        <v>0</v>
      </c>
      <c r="J4583">
        <v>3</v>
      </c>
      <c r="K4583">
        <f t="shared" si="497"/>
        <v>3</v>
      </c>
      <c r="L4583">
        <v>6932</v>
      </c>
      <c r="M4583" s="6">
        <f t="shared" si="498"/>
        <v>0</v>
      </c>
      <c r="N4583" s="6">
        <f t="shared" si="499"/>
        <v>43.277553375649163</v>
      </c>
      <c r="O4583" s="6">
        <f t="shared" si="500"/>
        <v>43.277553375649163</v>
      </c>
      <c r="Q4583">
        <f>_xlfn.XLOOKUP(C4583&amp;G4583&amp;H4583,covid!$E$2:$E$2184,covid!$D$2:$D$2184,0,0,1)</f>
        <v>0</v>
      </c>
    </row>
    <row r="4584" spans="1:17" x14ac:dyDescent="0.3">
      <c r="A4584">
        <f>_xlfn.XLOOKUP(C4584,kamus!$B$2:$B$87,kamus!$A$2:$A$87,0,0,1)</f>
        <v>55</v>
      </c>
      <c r="B4584" t="str">
        <f>_xlfn.XLOOKUP(C4584,kamus!$B$2:$B$87,kamus!$D$2:$D$87,"dihapus",0,1)</f>
        <v>Pakem</v>
      </c>
      <c r="C4584" t="s">
        <v>234</v>
      </c>
      <c r="D4584">
        <f>_xlfn.XLOOKUP(C4584,kamus!$B$2:$B$87,kamus!$J$2:$J$87,"dihapus",0,1)</f>
        <v>0</v>
      </c>
      <c r="E4584">
        <f t="shared" si="501"/>
        <v>0</v>
      </c>
      <c r="F4584" s="14">
        <v>43952</v>
      </c>
      <c r="G4584" s="1">
        <f t="shared" si="502"/>
        <v>5</v>
      </c>
      <c r="H4584" s="1">
        <f t="shared" si="503"/>
        <v>2020</v>
      </c>
      <c r="I4584">
        <v>0</v>
      </c>
      <c r="J4584">
        <v>0</v>
      </c>
      <c r="K4584">
        <f t="shared" si="497"/>
        <v>0</v>
      </c>
      <c r="L4584">
        <v>9891</v>
      </c>
      <c r="M4584" s="6">
        <f t="shared" si="498"/>
        <v>0</v>
      </c>
      <c r="N4584" s="6">
        <f t="shared" si="499"/>
        <v>0</v>
      </c>
      <c r="O4584" s="6">
        <f t="shared" si="500"/>
        <v>0</v>
      </c>
      <c r="Q4584">
        <f>_xlfn.XLOOKUP(C4584&amp;G4584&amp;H4584,covid!$E$2:$E$2184,covid!$D$2:$D$2184,0,0,1)</f>
        <v>1</v>
      </c>
    </row>
    <row r="4585" spans="1:17" x14ac:dyDescent="0.3">
      <c r="A4585">
        <f>_xlfn.XLOOKUP(C4585,kamus!$B$2:$B$87,kamus!$A$2:$A$87,0,0,1)</f>
        <v>64</v>
      </c>
      <c r="B4585" t="str">
        <f>_xlfn.XLOOKUP(C4585,kamus!$B$2:$B$87,kamus!$D$2:$D$87,"dihapus",0,1)</f>
        <v>Prambanan</v>
      </c>
      <c r="C4585" t="s">
        <v>203</v>
      </c>
      <c r="D4585">
        <f>_xlfn.XLOOKUP(C4585,kamus!$B$2:$B$87,kamus!$J$2:$J$87,"dihapus",0,1)</f>
        <v>1</v>
      </c>
      <c r="E4585">
        <f t="shared" si="501"/>
        <v>0</v>
      </c>
      <c r="F4585" s="14">
        <v>43952</v>
      </c>
      <c r="G4585" s="1">
        <f t="shared" si="502"/>
        <v>5</v>
      </c>
      <c r="H4585" s="1">
        <f t="shared" si="503"/>
        <v>2020</v>
      </c>
      <c r="I4585">
        <v>4</v>
      </c>
      <c r="J4585">
        <v>4</v>
      </c>
      <c r="K4585">
        <f t="shared" si="497"/>
        <v>8</v>
      </c>
      <c r="L4585">
        <v>12600</v>
      </c>
      <c r="M4585" s="6">
        <f t="shared" si="498"/>
        <v>31.746031746031747</v>
      </c>
      <c r="N4585" s="6">
        <f t="shared" si="499"/>
        <v>31.746031746031747</v>
      </c>
      <c r="O4585" s="6">
        <f t="shared" si="500"/>
        <v>63.492063492063494</v>
      </c>
      <c r="Q4585">
        <f>_xlfn.XLOOKUP(C4585&amp;G4585&amp;H4585,covid!$E$2:$E$2184,covid!$D$2:$D$2184,0,0,1)</f>
        <v>0</v>
      </c>
    </row>
    <row r="4586" spans="1:17" x14ac:dyDescent="0.3">
      <c r="A4586">
        <f>_xlfn.XLOOKUP(C4586,kamus!$B$2:$B$87,kamus!$A$2:$A$87,0,0,1)</f>
        <v>59</v>
      </c>
      <c r="B4586" t="str">
        <f>_xlfn.XLOOKUP(C4586,kamus!$B$2:$B$87,kamus!$D$2:$D$87,"dihapus",0,1)</f>
        <v>Prambanan</v>
      </c>
      <c r="C4586" t="s">
        <v>210</v>
      </c>
      <c r="D4586">
        <f>_xlfn.XLOOKUP(C4586,kamus!$B$2:$B$87,kamus!$J$2:$J$87,"dihapus",0,1)</f>
        <v>0</v>
      </c>
      <c r="E4586">
        <f t="shared" si="501"/>
        <v>0</v>
      </c>
      <c r="F4586" s="14">
        <v>43952</v>
      </c>
      <c r="G4586" s="1">
        <f t="shared" si="502"/>
        <v>5</v>
      </c>
      <c r="H4586" s="1">
        <f t="shared" si="503"/>
        <v>2020</v>
      </c>
      <c r="I4586">
        <v>1</v>
      </c>
      <c r="J4586">
        <v>0</v>
      </c>
      <c r="K4586">
        <f t="shared" si="497"/>
        <v>1</v>
      </c>
      <c r="L4586">
        <v>4755</v>
      </c>
      <c r="M4586" s="6">
        <f t="shared" si="498"/>
        <v>21.030494216614088</v>
      </c>
      <c r="N4586" s="6">
        <f t="shared" si="499"/>
        <v>0</v>
      </c>
      <c r="O4586" s="6">
        <f t="shared" si="500"/>
        <v>21.030494216614088</v>
      </c>
      <c r="Q4586">
        <f>_xlfn.XLOOKUP(C4586&amp;G4586&amp;H4586,covid!$E$2:$E$2184,covid!$D$2:$D$2184,0,0,1)</f>
        <v>0</v>
      </c>
    </row>
    <row r="4587" spans="1:17" x14ac:dyDescent="0.3">
      <c r="A4587">
        <f>_xlfn.XLOOKUP(C4587,kamus!$B$2:$B$87,kamus!$A$2:$A$87,0,0,1)</f>
        <v>61</v>
      </c>
      <c r="B4587" t="str">
        <f>_xlfn.XLOOKUP(C4587,kamus!$B$2:$B$87,kamus!$D$2:$D$87,"dihapus",0,1)</f>
        <v>Prambanan</v>
      </c>
      <c r="C4587" t="s">
        <v>219</v>
      </c>
      <c r="D4587">
        <f>_xlfn.XLOOKUP(C4587,kamus!$B$2:$B$87,kamus!$J$2:$J$87,"dihapus",0,1)</f>
        <v>0</v>
      </c>
      <c r="E4587">
        <f t="shared" si="501"/>
        <v>0</v>
      </c>
      <c r="F4587" s="14">
        <v>43952</v>
      </c>
      <c r="G4587" s="1">
        <f t="shared" si="502"/>
        <v>5</v>
      </c>
      <c r="H4587" s="1">
        <f t="shared" si="503"/>
        <v>2020</v>
      </c>
      <c r="I4587">
        <v>15</v>
      </c>
      <c r="J4587">
        <v>1</v>
      </c>
      <c r="K4587">
        <f t="shared" si="497"/>
        <v>16</v>
      </c>
      <c r="L4587">
        <v>14215</v>
      </c>
      <c r="M4587" s="6">
        <f t="shared" si="498"/>
        <v>105.52233556102709</v>
      </c>
      <c r="N4587" s="6">
        <f t="shared" si="499"/>
        <v>7.0348223707351387</v>
      </c>
      <c r="O4587" s="6">
        <f t="shared" si="500"/>
        <v>112.55715793176222</v>
      </c>
      <c r="Q4587">
        <f>_xlfn.XLOOKUP(C4587&amp;G4587&amp;H4587,covid!$E$2:$E$2184,covid!$D$2:$D$2184,0,0,1)</f>
        <v>0</v>
      </c>
    </row>
    <row r="4588" spans="1:17" x14ac:dyDescent="0.3">
      <c r="A4588">
        <f>_xlfn.XLOOKUP(C4588,kamus!$B$2:$B$87,kamus!$A$2:$A$87,0,0,1)</f>
        <v>62</v>
      </c>
      <c r="B4588" t="str">
        <f>_xlfn.XLOOKUP(C4588,kamus!$B$2:$B$87,kamus!$D$2:$D$87,"dihapus",0,1)</f>
        <v>Prambanan</v>
      </c>
      <c r="C4588" t="s">
        <v>236</v>
      </c>
      <c r="D4588">
        <f>_xlfn.XLOOKUP(C4588,kamus!$B$2:$B$87,kamus!$J$2:$J$87,"dihapus",0,1)</f>
        <v>0</v>
      </c>
      <c r="E4588">
        <f t="shared" si="501"/>
        <v>0</v>
      </c>
      <c r="F4588" s="14">
        <v>43952</v>
      </c>
      <c r="G4588" s="1">
        <f t="shared" si="502"/>
        <v>5</v>
      </c>
      <c r="H4588" s="1">
        <f t="shared" si="503"/>
        <v>2020</v>
      </c>
      <c r="I4588">
        <v>0</v>
      </c>
      <c r="J4588">
        <v>0</v>
      </c>
      <c r="K4588">
        <f t="shared" si="497"/>
        <v>0</v>
      </c>
      <c r="L4588">
        <v>6067</v>
      </c>
      <c r="M4588" s="6">
        <f t="shared" si="498"/>
        <v>0</v>
      </c>
      <c r="N4588" s="6">
        <f t="shared" si="499"/>
        <v>0</v>
      </c>
      <c r="O4588" s="6">
        <f t="shared" si="500"/>
        <v>0</v>
      </c>
      <c r="Q4588">
        <f>_xlfn.XLOOKUP(C4588&amp;G4588&amp;H4588,covid!$E$2:$E$2184,covid!$D$2:$D$2184,0,0,1)</f>
        <v>0</v>
      </c>
    </row>
    <row r="4589" spans="1:17" x14ac:dyDescent="0.3">
      <c r="A4589">
        <f>_xlfn.XLOOKUP(C4589,kamus!$B$2:$B$87,kamus!$A$2:$A$87,0,0,1)</f>
        <v>63</v>
      </c>
      <c r="B4589" t="str">
        <f>_xlfn.XLOOKUP(C4589,kamus!$B$2:$B$87,kamus!$D$2:$D$87,"dihapus",0,1)</f>
        <v>Prambanan</v>
      </c>
      <c r="C4589" t="s">
        <v>261</v>
      </c>
      <c r="D4589">
        <f>_xlfn.XLOOKUP(C4589,kamus!$B$2:$B$87,kamus!$J$2:$J$87,"dihapus",0,1)</f>
        <v>0</v>
      </c>
      <c r="E4589">
        <f t="shared" si="501"/>
        <v>0</v>
      </c>
      <c r="F4589" s="14">
        <v>43952</v>
      </c>
      <c r="G4589" s="1">
        <f t="shared" si="502"/>
        <v>5</v>
      </c>
      <c r="H4589" s="1">
        <f t="shared" si="503"/>
        <v>2020</v>
      </c>
      <c r="I4589">
        <v>1</v>
      </c>
      <c r="J4589">
        <v>1</v>
      </c>
      <c r="K4589">
        <f t="shared" si="497"/>
        <v>2</v>
      </c>
      <c r="L4589">
        <v>15373</v>
      </c>
      <c r="M4589" s="6">
        <f t="shared" si="498"/>
        <v>6.5049112079620111</v>
      </c>
      <c r="N4589" s="6">
        <f t="shared" si="499"/>
        <v>6.5049112079620111</v>
      </c>
      <c r="O4589" s="6">
        <f t="shared" si="500"/>
        <v>13.009822415924022</v>
      </c>
      <c r="Q4589">
        <f>_xlfn.XLOOKUP(C4589&amp;G4589&amp;H4589,covid!$E$2:$E$2184,covid!$D$2:$D$2184,0,0,1)</f>
        <v>0</v>
      </c>
    </row>
    <row r="4590" spans="1:17" x14ac:dyDescent="0.3">
      <c r="A4590">
        <f>_xlfn.XLOOKUP(C4590,kamus!$B$2:$B$87,kamus!$A$2:$A$87,0,0,1)</f>
        <v>60</v>
      </c>
      <c r="B4590" t="str">
        <f>_xlfn.XLOOKUP(C4590,kamus!$B$2:$B$87,kamus!$D$2:$D$87,"dihapus",0,1)</f>
        <v>Prambanan</v>
      </c>
      <c r="C4590" t="s">
        <v>280</v>
      </c>
      <c r="D4590">
        <f>_xlfn.XLOOKUP(C4590,kamus!$B$2:$B$87,kamus!$J$2:$J$87,"dihapus",0,1)</f>
        <v>0</v>
      </c>
      <c r="E4590">
        <f t="shared" si="501"/>
        <v>0</v>
      </c>
      <c r="F4590" s="14">
        <v>43952</v>
      </c>
      <c r="G4590" s="1">
        <f t="shared" si="502"/>
        <v>5</v>
      </c>
      <c r="H4590" s="1">
        <f t="shared" si="503"/>
        <v>2020</v>
      </c>
      <c r="I4590">
        <v>0</v>
      </c>
      <c r="J4590">
        <v>0</v>
      </c>
      <c r="K4590">
        <f t="shared" si="497"/>
        <v>0</v>
      </c>
      <c r="L4590">
        <v>2810</v>
      </c>
      <c r="M4590" s="6">
        <f t="shared" si="498"/>
        <v>0</v>
      </c>
      <c r="N4590" s="6">
        <f t="shared" si="499"/>
        <v>0</v>
      </c>
      <c r="O4590" s="6">
        <f t="shared" si="500"/>
        <v>0</v>
      </c>
      <c r="Q4590">
        <f>_xlfn.XLOOKUP(C4590&amp;G4590&amp;H4590,covid!$E$2:$E$2184,covid!$D$2:$D$2184,0,0,1)</f>
        <v>0</v>
      </c>
    </row>
    <row r="4591" spans="1:17" x14ac:dyDescent="0.3">
      <c r="A4591">
        <f>_xlfn.XLOOKUP(C4591,kamus!$B$2:$B$87,kamus!$A$2:$A$87,0,0,1)</f>
        <v>67</v>
      </c>
      <c r="B4591" t="str">
        <f>_xlfn.XLOOKUP(C4591,kamus!$B$2:$B$87,kamus!$D$2:$D$87,"dihapus",0,1)</f>
        <v>Seyegan</v>
      </c>
      <c r="C4591" t="s">
        <v>221</v>
      </c>
      <c r="D4591">
        <f>_xlfn.XLOOKUP(C4591,kamus!$B$2:$B$87,kamus!$J$2:$J$87,"dihapus",0,1)</f>
        <v>0</v>
      </c>
      <c r="E4591">
        <f t="shared" si="501"/>
        <v>0</v>
      </c>
      <c r="F4591" s="14">
        <v>43952</v>
      </c>
      <c r="G4591" s="1">
        <f t="shared" si="502"/>
        <v>5</v>
      </c>
      <c r="H4591" s="1">
        <f t="shared" si="503"/>
        <v>2020</v>
      </c>
      <c r="I4591">
        <v>1</v>
      </c>
      <c r="J4591">
        <v>1</v>
      </c>
      <c r="K4591">
        <f t="shared" si="497"/>
        <v>2</v>
      </c>
      <c r="L4591">
        <v>10795</v>
      </c>
      <c r="M4591" s="6">
        <f t="shared" si="498"/>
        <v>9.263547938860583</v>
      </c>
      <c r="N4591" s="6">
        <f t="shared" si="499"/>
        <v>9.263547938860583</v>
      </c>
      <c r="O4591" s="6">
        <f t="shared" si="500"/>
        <v>18.527095877721166</v>
      </c>
      <c r="Q4591">
        <f>_xlfn.XLOOKUP(C4591&amp;G4591&amp;H4591,covid!$E$2:$E$2184,covid!$D$2:$D$2184,0,0,1)</f>
        <v>1</v>
      </c>
    </row>
    <row r="4592" spans="1:17" x14ac:dyDescent="0.3">
      <c r="A4592">
        <f>_xlfn.XLOOKUP(C4592,kamus!$B$2:$B$87,kamus!$A$2:$A$87,0,0,1)</f>
        <v>66</v>
      </c>
      <c r="B4592" t="str">
        <f>_xlfn.XLOOKUP(C4592,kamus!$B$2:$B$87,kamus!$D$2:$D$87,"dihapus",0,1)</f>
        <v>Seyegan</v>
      </c>
      <c r="C4592" t="s">
        <v>222</v>
      </c>
      <c r="D4592">
        <f>_xlfn.XLOOKUP(C4592,kamus!$B$2:$B$87,kamus!$J$2:$J$87,"dihapus",0,1)</f>
        <v>0</v>
      </c>
      <c r="E4592">
        <f t="shared" si="501"/>
        <v>0</v>
      </c>
      <c r="F4592" s="14">
        <v>43952</v>
      </c>
      <c r="G4592" s="1">
        <f t="shared" si="502"/>
        <v>5</v>
      </c>
      <c r="H4592" s="1">
        <f t="shared" si="503"/>
        <v>2020</v>
      </c>
      <c r="I4592">
        <v>2</v>
      </c>
      <c r="J4592">
        <v>1</v>
      </c>
      <c r="K4592">
        <f t="shared" si="497"/>
        <v>3</v>
      </c>
      <c r="L4592">
        <v>9586</v>
      </c>
      <c r="M4592" s="6">
        <f t="shared" si="498"/>
        <v>20.863759649488838</v>
      </c>
      <c r="N4592" s="6">
        <f t="shared" si="499"/>
        <v>10.431879824744419</v>
      </c>
      <c r="O4592" s="6">
        <f t="shared" si="500"/>
        <v>31.295639474233255</v>
      </c>
      <c r="Q4592">
        <f>_xlfn.XLOOKUP(C4592&amp;G4592&amp;H4592,covid!$E$2:$E$2184,covid!$D$2:$D$2184,0,0,1)</f>
        <v>1</v>
      </c>
    </row>
    <row r="4593" spans="1:17" x14ac:dyDescent="0.3">
      <c r="A4593">
        <f>_xlfn.XLOOKUP(C4593,kamus!$B$2:$B$87,kamus!$A$2:$A$87,0,0,1)</f>
        <v>68</v>
      </c>
      <c r="B4593" t="str">
        <f>_xlfn.XLOOKUP(C4593,kamus!$B$2:$B$87,kamus!$D$2:$D$87,"dihapus",0,1)</f>
        <v>Seyegan</v>
      </c>
      <c r="C4593" t="s">
        <v>223</v>
      </c>
      <c r="D4593">
        <f>_xlfn.XLOOKUP(C4593,kamus!$B$2:$B$87,kamus!$J$2:$J$87,"dihapus",0,1)</f>
        <v>0</v>
      </c>
      <c r="E4593">
        <f t="shared" si="501"/>
        <v>0</v>
      </c>
      <c r="F4593" s="14">
        <v>43952</v>
      </c>
      <c r="G4593" s="1">
        <f t="shared" si="502"/>
        <v>5</v>
      </c>
      <c r="H4593" s="1">
        <f t="shared" si="503"/>
        <v>2020</v>
      </c>
      <c r="I4593">
        <v>2</v>
      </c>
      <c r="J4593">
        <v>3</v>
      </c>
      <c r="K4593">
        <f t="shared" si="497"/>
        <v>5</v>
      </c>
      <c r="L4593">
        <v>8063</v>
      </c>
      <c r="M4593" s="6">
        <f t="shared" si="498"/>
        <v>24.804663276696019</v>
      </c>
      <c r="N4593" s="6">
        <f t="shared" si="499"/>
        <v>37.206994915044028</v>
      </c>
      <c r="O4593" s="6">
        <f t="shared" si="500"/>
        <v>62.01165819174004</v>
      </c>
      <c r="Q4593">
        <f>_xlfn.XLOOKUP(C4593&amp;G4593&amp;H4593,covid!$E$2:$E$2184,covid!$D$2:$D$2184,0,0,1)</f>
        <v>0</v>
      </c>
    </row>
    <row r="4594" spans="1:17" x14ac:dyDescent="0.3">
      <c r="A4594">
        <f>_xlfn.XLOOKUP(C4594,kamus!$B$2:$B$87,kamus!$A$2:$A$87,0,0,1)</f>
        <v>65</v>
      </c>
      <c r="B4594" t="str">
        <f>_xlfn.XLOOKUP(C4594,kamus!$B$2:$B$87,kamus!$D$2:$D$87,"dihapus",0,1)</f>
        <v>Seyegan</v>
      </c>
      <c r="C4594" t="s">
        <v>224</v>
      </c>
      <c r="D4594">
        <f>_xlfn.XLOOKUP(C4594,kamus!$B$2:$B$87,kamus!$J$2:$J$87,"dihapus",0,1)</f>
        <v>1</v>
      </c>
      <c r="E4594">
        <f t="shared" si="501"/>
        <v>0</v>
      </c>
      <c r="F4594" s="14">
        <v>43952</v>
      </c>
      <c r="G4594" s="1">
        <f t="shared" si="502"/>
        <v>5</v>
      </c>
      <c r="H4594" s="1">
        <f t="shared" si="503"/>
        <v>2020</v>
      </c>
      <c r="I4594">
        <v>1</v>
      </c>
      <c r="J4594">
        <v>1</v>
      </c>
      <c r="K4594">
        <f t="shared" si="497"/>
        <v>2</v>
      </c>
      <c r="L4594">
        <v>11242</v>
      </c>
      <c r="M4594" s="6">
        <f t="shared" si="498"/>
        <v>8.8952143746664287</v>
      </c>
      <c r="N4594" s="6">
        <f t="shared" si="499"/>
        <v>8.8952143746664287</v>
      </c>
      <c r="O4594" s="6">
        <f t="shared" si="500"/>
        <v>17.790428749332857</v>
      </c>
      <c r="Q4594">
        <f>_xlfn.XLOOKUP(C4594&amp;G4594&amp;H4594,covid!$E$2:$E$2184,covid!$D$2:$D$2184,0,0,1)</f>
        <v>0</v>
      </c>
    </row>
    <row r="4595" spans="1:17" x14ac:dyDescent="0.3">
      <c r="A4595">
        <f>_xlfn.XLOOKUP(C4595,kamus!$B$2:$B$87,kamus!$A$2:$A$87,0,0,1)</f>
        <v>69</v>
      </c>
      <c r="B4595" t="str">
        <f>_xlfn.XLOOKUP(C4595,kamus!$B$2:$B$87,kamus!$D$2:$D$87,"dihapus",0,1)</f>
        <v>Seyegan</v>
      </c>
      <c r="C4595" t="s">
        <v>225</v>
      </c>
      <c r="D4595">
        <f>_xlfn.XLOOKUP(C4595,kamus!$B$2:$B$87,kamus!$J$2:$J$87,"dihapus",0,1)</f>
        <v>0</v>
      </c>
      <c r="E4595">
        <f t="shared" si="501"/>
        <v>0</v>
      </c>
      <c r="F4595" s="14">
        <v>43952</v>
      </c>
      <c r="G4595" s="1">
        <f t="shared" si="502"/>
        <v>5</v>
      </c>
      <c r="H4595" s="1">
        <f t="shared" si="503"/>
        <v>2020</v>
      </c>
      <c r="I4595">
        <v>2</v>
      </c>
      <c r="J4595">
        <v>0</v>
      </c>
      <c r="K4595">
        <f t="shared" si="497"/>
        <v>2</v>
      </c>
      <c r="L4595">
        <v>13538</v>
      </c>
      <c r="M4595" s="6">
        <f t="shared" si="498"/>
        <v>14.773230905599055</v>
      </c>
      <c r="N4595" s="6">
        <f t="shared" si="499"/>
        <v>0</v>
      </c>
      <c r="O4595" s="6">
        <f t="shared" si="500"/>
        <v>14.773230905599055</v>
      </c>
      <c r="Q4595">
        <f>_xlfn.XLOOKUP(C4595&amp;G4595&amp;H4595,covid!$E$2:$E$2184,covid!$D$2:$D$2184,0,0,1)</f>
        <v>1</v>
      </c>
    </row>
    <row r="4596" spans="1:17" x14ac:dyDescent="0.3">
      <c r="A4596">
        <f>_xlfn.XLOOKUP(C4596,kamus!$B$2:$B$87,kamus!$A$2:$A$87,0,0,1)</f>
        <v>74</v>
      </c>
      <c r="B4596" t="str">
        <f>_xlfn.XLOOKUP(C4596,kamus!$B$2:$B$87,kamus!$D$2:$D$87,"dihapus",0,1)</f>
        <v>Sleman</v>
      </c>
      <c r="C4596" t="s">
        <v>205</v>
      </c>
      <c r="D4596">
        <f>_xlfn.XLOOKUP(C4596,kamus!$B$2:$B$87,kamus!$J$2:$J$87,"dihapus",0,1)</f>
        <v>1</v>
      </c>
      <c r="E4596">
        <f t="shared" si="501"/>
        <v>0</v>
      </c>
      <c r="F4596" s="14">
        <v>43952</v>
      </c>
      <c r="G4596" s="1">
        <f t="shared" si="502"/>
        <v>5</v>
      </c>
      <c r="H4596" s="1">
        <f t="shared" si="503"/>
        <v>2020</v>
      </c>
      <c r="I4596">
        <v>1</v>
      </c>
      <c r="J4596">
        <v>1</v>
      </c>
      <c r="K4596">
        <f t="shared" si="497"/>
        <v>2</v>
      </c>
      <c r="L4596">
        <v>15603</v>
      </c>
      <c r="M4596" s="6">
        <f t="shared" si="498"/>
        <v>6.4090239056591676</v>
      </c>
      <c r="N4596" s="6">
        <f t="shared" si="499"/>
        <v>6.4090239056591676</v>
      </c>
      <c r="O4596" s="6">
        <f t="shared" si="500"/>
        <v>12.818047811318335</v>
      </c>
      <c r="Q4596">
        <f>_xlfn.XLOOKUP(C4596&amp;G4596&amp;H4596,covid!$E$2:$E$2184,covid!$D$2:$D$2184,0,0,1)</f>
        <v>2</v>
      </c>
    </row>
    <row r="4597" spans="1:17" x14ac:dyDescent="0.3">
      <c r="A4597">
        <f>_xlfn.XLOOKUP(C4597,kamus!$B$2:$B$87,kamus!$A$2:$A$87,0,0,1)</f>
        <v>73</v>
      </c>
      <c r="B4597" t="str">
        <f>_xlfn.XLOOKUP(C4597,kamus!$B$2:$B$87,kamus!$D$2:$D$87,"dihapus",0,1)</f>
        <v>Sleman</v>
      </c>
      <c r="C4597" t="s">
        <v>232</v>
      </c>
      <c r="D4597">
        <f>_xlfn.XLOOKUP(C4597,kamus!$B$2:$B$87,kamus!$J$2:$J$87,"dihapus",0,1)</f>
        <v>1</v>
      </c>
      <c r="E4597">
        <f t="shared" si="501"/>
        <v>0</v>
      </c>
      <c r="F4597" s="14">
        <v>43952</v>
      </c>
      <c r="G4597" s="1">
        <f t="shared" si="502"/>
        <v>5</v>
      </c>
      <c r="H4597" s="1">
        <f t="shared" si="503"/>
        <v>2020</v>
      </c>
      <c r="I4597">
        <v>3</v>
      </c>
      <c r="J4597">
        <v>2</v>
      </c>
      <c r="K4597">
        <f t="shared" si="497"/>
        <v>5</v>
      </c>
      <c r="L4597">
        <v>12906</v>
      </c>
      <c r="M4597" s="6">
        <f t="shared" si="498"/>
        <v>23.245002324500231</v>
      </c>
      <c r="N4597" s="6">
        <f t="shared" si="499"/>
        <v>15.496668216333489</v>
      </c>
      <c r="O4597" s="6">
        <f t="shared" si="500"/>
        <v>38.741670540833724</v>
      </c>
      <c r="Q4597">
        <f>_xlfn.XLOOKUP(C4597&amp;G4597&amp;H4597,covid!$E$2:$E$2184,covid!$D$2:$D$2184,0,0,1)</f>
        <v>0</v>
      </c>
    </row>
    <row r="4598" spans="1:17" x14ac:dyDescent="0.3">
      <c r="A4598">
        <f>_xlfn.XLOOKUP(C4598,kamus!$B$2:$B$87,kamus!$A$2:$A$87,0,0,1)</f>
        <v>71</v>
      </c>
      <c r="B4598" t="str">
        <f>_xlfn.XLOOKUP(C4598,kamus!$B$2:$B$87,kamus!$D$2:$D$87,"dihapus",0,1)</f>
        <v>Sleman</v>
      </c>
      <c r="C4598" t="s">
        <v>271</v>
      </c>
      <c r="D4598">
        <f>_xlfn.XLOOKUP(C4598,kamus!$B$2:$B$87,kamus!$J$2:$J$87,"dihapus",0,1)</f>
        <v>1</v>
      </c>
      <c r="E4598">
        <f t="shared" si="501"/>
        <v>0</v>
      </c>
      <c r="F4598" s="14">
        <v>43952</v>
      </c>
      <c r="G4598" s="1">
        <f t="shared" si="502"/>
        <v>5</v>
      </c>
      <c r="H4598" s="1">
        <f t="shared" si="503"/>
        <v>2020</v>
      </c>
      <c r="I4598">
        <v>1</v>
      </c>
      <c r="J4598">
        <v>1</v>
      </c>
      <c r="K4598">
        <f t="shared" si="497"/>
        <v>2</v>
      </c>
      <c r="L4598">
        <v>15590</v>
      </c>
      <c r="M4598" s="6">
        <f t="shared" si="498"/>
        <v>6.4143681847338048</v>
      </c>
      <c r="N4598" s="6">
        <f t="shared" si="499"/>
        <v>6.4143681847338048</v>
      </c>
      <c r="O4598" s="6">
        <f t="shared" si="500"/>
        <v>12.82873636946761</v>
      </c>
      <c r="Q4598">
        <f>_xlfn.XLOOKUP(C4598&amp;G4598&amp;H4598,covid!$E$2:$E$2184,covid!$D$2:$D$2184,0,0,1)</f>
        <v>0</v>
      </c>
    </row>
    <row r="4599" spans="1:17" x14ac:dyDescent="0.3">
      <c r="A4599">
        <f>_xlfn.XLOOKUP(C4599,kamus!$B$2:$B$87,kamus!$A$2:$A$87,0,0,1)</f>
        <v>72</v>
      </c>
      <c r="B4599" t="str">
        <f>_xlfn.XLOOKUP(C4599,kamus!$B$2:$B$87,kamus!$D$2:$D$87,"dihapus",0,1)</f>
        <v>Sleman</v>
      </c>
      <c r="C4599" t="s">
        <v>273</v>
      </c>
      <c r="D4599">
        <f>_xlfn.XLOOKUP(C4599,kamus!$B$2:$B$87,kamus!$J$2:$J$87,"dihapus",0,1)</f>
        <v>1</v>
      </c>
      <c r="E4599">
        <f t="shared" si="501"/>
        <v>0</v>
      </c>
      <c r="F4599" s="14">
        <v>43952</v>
      </c>
      <c r="G4599" s="1">
        <f t="shared" si="502"/>
        <v>5</v>
      </c>
      <c r="H4599" s="1">
        <f t="shared" si="503"/>
        <v>2020</v>
      </c>
      <c r="I4599">
        <v>1</v>
      </c>
      <c r="J4599">
        <v>1</v>
      </c>
      <c r="K4599">
        <f t="shared" si="497"/>
        <v>2</v>
      </c>
      <c r="L4599">
        <v>18873</v>
      </c>
      <c r="M4599" s="6">
        <f t="shared" si="498"/>
        <v>5.2985746834101626</v>
      </c>
      <c r="N4599" s="6">
        <f t="shared" si="499"/>
        <v>5.2985746834101626</v>
      </c>
      <c r="O4599" s="6">
        <f t="shared" si="500"/>
        <v>10.597149366820325</v>
      </c>
      <c r="Q4599">
        <f>_xlfn.XLOOKUP(C4599&amp;G4599&amp;H4599,covid!$E$2:$E$2184,covid!$D$2:$D$2184,0,0,1)</f>
        <v>0</v>
      </c>
    </row>
    <row r="4600" spans="1:17" x14ac:dyDescent="0.3">
      <c r="A4600">
        <f>_xlfn.XLOOKUP(C4600,kamus!$B$2:$B$87,kamus!$A$2:$A$87,0,0,1)</f>
        <v>70</v>
      </c>
      <c r="B4600" t="str">
        <f>_xlfn.XLOOKUP(C4600,kamus!$B$2:$B$87,kamus!$D$2:$D$87,"dihapus",0,1)</f>
        <v>Sleman</v>
      </c>
      <c r="C4600" t="s">
        <v>274</v>
      </c>
      <c r="D4600">
        <f>_xlfn.XLOOKUP(C4600,kamus!$B$2:$B$87,kamus!$J$2:$J$87,"dihapus",0,1)</f>
        <v>0</v>
      </c>
      <c r="E4600">
        <f t="shared" si="501"/>
        <v>0</v>
      </c>
      <c r="F4600" s="14">
        <v>43952</v>
      </c>
      <c r="G4600" s="1">
        <f t="shared" si="502"/>
        <v>5</v>
      </c>
      <c r="H4600" s="1">
        <f t="shared" si="503"/>
        <v>2020</v>
      </c>
      <c r="I4600">
        <v>0</v>
      </c>
      <c r="J4600">
        <v>0</v>
      </c>
      <c r="K4600">
        <f t="shared" si="497"/>
        <v>0</v>
      </c>
      <c r="L4600">
        <v>10030</v>
      </c>
      <c r="M4600" s="6">
        <f t="shared" si="498"/>
        <v>0</v>
      </c>
      <c r="N4600" s="6">
        <f t="shared" si="499"/>
        <v>0</v>
      </c>
      <c r="O4600" s="6">
        <f t="shared" si="500"/>
        <v>0</v>
      </c>
      <c r="Q4600">
        <f>_xlfn.XLOOKUP(C4600&amp;G4600&amp;H4600,covid!$E$2:$E$2184,covid!$D$2:$D$2184,0,0,1)</f>
        <v>0</v>
      </c>
    </row>
    <row r="4601" spans="1:17" x14ac:dyDescent="0.3">
      <c r="A4601">
        <f>_xlfn.XLOOKUP(C4601,kamus!$B$2:$B$87,kamus!$A$2:$A$87,0,0,1)</f>
        <v>77</v>
      </c>
      <c r="B4601" t="str">
        <f>_xlfn.XLOOKUP(C4601,kamus!$B$2:$B$87,kamus!$D$2:$D$87,"dihapus",0,1)</f>
        <v>Tempel 1</v>
      </c>
      <c r="C4601" t="s">
        <v>218</v>
      </c>
      <c r="D4601">
        <f>_xlfn.XLOOKUP(C4601,kamus!$B$2:$B$87,kamus!$J$2:$J$87,"dihapus",0,1)</f>
        <v>0</v>
      </c>
      <c r="E4601">
        <f t="shared" si="501"/>
        <v>0</v>
      </c>
      <c r="F4601" s="14">
        <v>43952</v>
      </c>
      <c r="G4601" s="1">
        <f t="shared" si="502"/>
        <v>5</v>
      </c>
      <c r="H4601" s="1">
        <f t="shared" si="503"/>
        <v>2020</v>
      </c>
      <c r="I4601">
        <v>0</v>
      </c>
      <c r="J4601">
        <v>0</v>
      </c>
      <c r="K4601">
        <f t="shared" si="497"/>
        <v>0</v>
      </c>
      <c r="L4601">
        <v>7841</v>
      </c>
      <c r="M4601" s="6">
        <f t="shared" si="498"/>
        <v>0</v>
      </c>
      <c r="N4601" s="6">
        <f t="shared" si="499"/>
        <v>0</v>
      </c>
      <c r="O4601" s="6">
        <f t="shared" si="500"/>
        <v>0</v>
      </c>
      <c r="Q4601">
        <f>_xlfn.XLOOKUP(C4601&amp;G4601&amp;H4601,covid!$E$2:$E$2184,covid!$D$2:$D$2184,0,0,1)</f>
        <v>0</v>
      </c>
    </row>
    <row r="4602" spans="1:17" x14ac:dyDescent="0.3">
      <c r="A4602">
        <f>_xlfn.XLOOKUP(C4602,kamus!$B$2:$B$87,kamus!$A$2:$A$87,0,0,1)</f>
        <v>76</v>
      </c>
      <c r="B4602" t="str">
        <f>_xlfn.XLOOKUP(C4602,kamus!$B$2:$B$87,kamus!$D$2:$D$87,"dihapus",0,1)</f>
        <v>Tempel 1</v>
      </c>
      <c r="C4602" t="s">
        <v>226</v>
      </c>
      <c r="D4602">
        <f>_xlfn.XLOOKUP(C4602,kamus!$B$2:$B$87,kamus!$J$2:$J$87,"dihapus",0,1)</f>
        <v>1</v>
      </c>
      <c r="E4602">
        <f t="shared" si="501"/>
        <v>0</v>
      </c>
      <c r="F4602" s="14">
        <v>43952</v>
      </c>
      <c r="G4602" s="1">
        <f t="shared" si="502"/>
        <v>5</v>
      </c>
      <c r="H4602" s="1">
        <f t="shared" si="503"/>
        <v>2020</v>
      </c>
      <c r="I4602">
        <v>0</v>
      </c>
      <c r="J4602">
        <v>0</v>
      </c>
      <c r="K4602">
        <f t="shared" si="497"/>
        <v>0</v>
      </c>
      <c r="L4602">
        <v>11220</v>
      </c>
      <c r="M4602" s="6">
        <f t="shared" si="498"/>
        <v>0</v>
      </c>
      <c r="N4602" s="6">
        <f t="shared" si="499"/>
        <v>0</v>
      </c>
      <c r="O4602" s="6">
        <f t="shared" si="500"/>
        <v>0</v>
      </c>
      <c r="Q4602">
        <f>_xlfn.XLOOKUP(C4602&amp;G4602&amp;H4602,covid!$E$2:$E$2184,covid!$D$2:$D$2184,0,0,1)</f>
        <v>0</v>
      </c>
    </row>
    <row r="4603" spans="1:17" x14ac:dyDescent="0.3">
      <c r="A4603">
        <f>_xlfn.XLOOKUP(C4603,kamus!$B$2:$B$87,kamus!$A$2:$A$87,0,0,1)</f>
        <v>75</v>
      </c>
      <c r="B4603" t="str">
        <f>_xlfn.XLOOKUP(C4603,kamus!$B$2:$B$87,kamus!$D$2:$D$87,"dihapus",0,1)</f>
        <v>Tempel 1</v>
      </c>
      <c r="C4603" t="s">
        <v>227</v>
      </c>
      <c r="D4603">
        <f>_xlfn.XLOOKUP(C4603,kamus!$B$2:$B$87,kamus!$J$2:$J$87,"dihapus",0,1)</f>
        <v>0</v>
      </c>
      <c r="E4603">
        <f t="shared" si="501"/>
        <v>0</v>
      </c>
      <c r="F4603" s="14">
        <v>43952</v>
      </c>
      <c r="G4603" s="1">
        <f t="shared" si="502"/>
        <v>5</v>
      </c>
      <c r="H4603" s="1">
        <f t="shared" si="503"/>
        <v>2020</v>
      </c>
      <c r="I4603">
        <v>0</v>
      </c>
      <c r="J4603">
        <v>0</v>
      </c>
      <c r="K4603">
        <f t="shared" si="497"/>
        <v>0</v>
      </c>
      <c r="L4603">
        <v>6904</v>
      </c>
      <c r="M4603" s="6">
        <f t="shared" si="498"/>
        <v>0</v>
      </c>
      <c r="N4603" s="6">
        <f t="shared" si="499"/>
        <v>0</v>
      </c>
      <c r="O4603" s="6">
        <f t="shared" si="500"/>
        <v>0</v>
      </c>
      <c r="Q4603">
        <f>_xlfn.XLOOKUP(C4603&amp;G4603&amp;H4603,covid!$E$2:$E$2184,covid!$D$2:$D$2184,0,0,1)</f>
        <v>0</v>
      </c>
    </row>
    <row r="4604" spans="1:17" x14ac:dyDescent="0.3">
      <c r="A4604">
        <f>_xlfn.XLOOKUP(C4604,kamus!$B$2:$B$87,kamus!$A$2:$A$87,0,0,1)</f>
        <v>78</v>
      </c>
      <c r="B4604" t="str">
        <f>_xlfn.XLOOKUP(C4604,kamus!$B$2:$B$87,kamus!$D$2:$D$87,"dihapus",0,1)</f>
        <v>Tempel 1</v>
      </c>
      <c r="C4604" t="s">
        <v>229</v>
      </c>
      <c r="D4604">
        <f>_xlfn.XLOOKUP(C4604,kamus!$B$2:$B$87,kamus!$J$2:$J$87,"dihapus",0,1)</f>
        <v>0</v>
      </c>
      <c r="E4604">
        <f t="shared" si="501"/>
        <v>0</v>
      </c>
      <c r="F4604" s="14">
        <v>43952</v>
      </c>
      <c r="G4604" s="1">
        <f t="shared" si="502"/>
        <v>5</v>
      </c>
      <c r="H4604" s="1">
        <f t="shared" si="503"/>
        <v>2020</v>
      </c>
      <c r="I4604">
        <v>0</v>
      </c>
      <c r="J4604">
        <v>0</v>
      </c>
      <c r="K4604">
        <f t="shared" si="497"/>
        <v>0</v>
      </c>
      <c r="L4604">
        <v>5387</v>
      </c>
      <c r="M4604" s="6">
        <f t="shared" si="498"/>
        <v>0</v>
      </c>
      <c r="N4604" s="6">
        <f t="shared" si="499"/>
        <v>0</v>
      </c>
      <c r="O4604" s="6">
        <f t="shared" si="500"/>
        <v>0</v>
      </c>
      <c r="Q4604">
        <f>_xlfn.XLOOKUP(C4604&amp;G4604&amp;H4604,covid!$E$2:$E$2184,covid!$D$2:$D$2184,0,0,1)</f>
        <v>0</v>
      </c>
    </row>
    <row r="4605" spans="1:17" x14ac:dyDescent="0.3">
      <c r="A4605">
        <f>_xlfn.XLOOKUP(C4605,kamus!$B$2:$B$87,kamus!$A$2:$A$87,0,0,1)</f>
        <v>79</v>
      </c>
      <c r="B4605" t="str">
        <f>_xlfn.XLOOKUP(C4605,kamus!$B$2:$B$87,kamus!$D$2:$D$87,"dihapus",0,1)</f>
        <v>Tempel 2</v>
      </c>
      <c r="C4605" t="s">
        <v>201</v>
      </c>
      <c r="D4605">
        <f>_xlfn.XLOOKUP(C4605,kamus!$B$2:$B$87,kamus!$J$2:$J$87,"dihapus",0,1)</f>
        <v>0</v>
      </c>
      <c r="E4605">
        <f t="shared" si="501"/>
        <v>0</v>
      </c>
      <c r="F4605" s="14">
        <v>43952</v>
      </c>
      <c r="G4605" s="1">
        <f t="shared" si="502"/>
        <v>5</v>
      </c>
      <c r="H4605" s="1">
        <f t="shared" si="503"/>
        <v>2020</v>
      </c>
      <c r="I4605">
        <v>1</v>
      </c>
      <c r="J4605">
        <v>0</v>
      </c>
      <c r="K4605">
        <f t="shared" si="497"/>
        <v>1</v>
      </c>
      <c r="L4605">
        <v>7759</v>
      </c>
      <c r="M4605" s="6">
        <f t="shared" si="498"/>
        <v>12.888258796236629</v>
      </c>
      <c r="N4605" s="6">
        <f t="shared" si="499"/>
        <v>0</v>
      </c>
      <c r="O4605" s="6">
        <f t="shared" si="500"/>
        <v>12.888258796236629</v>
      </c>
      <c r="Q4605">
        <f>_xlfn.XLOOKUP(C4605&amp;G4605&amp;H4605,covid!$E$2:$E$2184,covid!$D$2:$D$2184,0,0,1)</f>
        <v>1</v>
      </c>
    </row>
    <row r="4606" spans="1:17" x14ac:dyDescent="0.3">
      <c r="A4606">
        <f>_xlfn.XLOOKUP(C4606,kamus!$B$2:$B$87,kamus!$A$2:$A$87,0,0,1)</f>
        <v>80</v>
      </c>
      <c r="B4606" t="str">
        <f>_xlfn.XLOOKUP(C4606,kamus!$B$2:$B$87,kamus!$D$2:$D$87,"dihapus",0,1)</f>
        <v>Tempel 2</v>
      </c>
      <c r="C4606" t="s">
        <v>233</v>
      </c>
      <c r="D4606">
        <f>_xlfn.XLOOKUP(C4606,kamus!$B$2:$B$87,kamus!$J$2:$J$87,"dihapus",0,1)</f>
        <v>0</v>
      </c>
      <c r="E4606">
        <f t="shared" si="501"/>
        <v>0</v>
      </c>
      <c r="F4606" s="14">
        <v>43952</v>
      </c>
      <c r="G4606" s="1">
        <f t="shared" si="502"/>
        <v>5</v>
      </c>
      <c r="H4606" s="1">
        <f t="shared" si="503"/>
        <v>2020</v>
      </c>
      <c r="I4606">
        <v>0</v>
      </c>
      <c r="J4606">
        <v>0</v>
      </c>
      <c r="K4606">
        <f t="shared" si="497"/>
        <v>0</v>
      </c>
      <c r="L4606">
        <v>6601</v>
      </c>
      <c r="M4606" s="6">
        <f t="shared" si="498"/>
        <v>0</v>
      </c>
      <c r="N4606" s="6">
        <f t="shared" si="499"/>
        <v>0</v>
      </c>
      <c r="O4606" s="6">
        <f t="shared" si="500"/>
        <v>0</v>
      </c>
      <c r="Q4606">
        <f>_xlfn.XLOOKUP(C4606&amp;G4606&amp;H4606,covid!$E$2:$E$2184,covid!$D$2:$D$2184,0,0,1)</f>
        <v>0</v>
      </c>
    </row>
    <row r="4607" spans="1:17" x14ac:dyDescent="0.3">
      <c r="A4607">
        <f>_xlfn.XLOOKUP(C4607,kamus!$B$2:$B$87,kamus!$A$2:$A$87,0,0,1)</f>
        <v>81</v>
      </c>
      <c r="B4607" t="str">
        <f>_xlfn.XLOOKUP(C4607,kamus!$B$2:$B$87,kamus!$D$2:$D$87,"dihapus",0,1)</f>
        <v>Tempel 2</v>
      </c>
      <c r="C4607" t="s">
        <v>263</v>
      </c>
      <c r="D4607">
        <f>_xlfn.XLOOKUP(C4607,kamus!$B$2:$B$87,kamus!$J$2:$J$87,"dihapus",0,1)</f>
        <v>0</v>
      </c>
      <c r="E4607">
        <f t="shared" si="501"/>
        <v>0</v>
      </c>
      <c r="F4607" s="14">
        <v>43952</v>
      </c>
      <c r="G4607" s="1">
        <f t="shared" si="502"/>
        <v>5</v>
      </c>
      <c r="H4607" s="1">
        <f t="shared" si="503"/>
        <v>2020</v>
      </c>
      <c r="I4607">
        <v>0</v>
      </c>
      <c r="J4607">
        <v>0</v>
      </c>
      <c r="K4607">
        <f t="shared" si="497"/>
        <v>0</v>
      </c>
      <c r="L4607">
        <v>4746</v>
      </c>
      <c r="M4607" s="6">
        <f t="shared" si="498"/>
        <v>0</v>
      </c>
      <c r="N4607" s="6">
        <f t="shared" si="499"/>
        <v>0</v>
      </c>
      <c r="O4607" s="6">
        <f t="shared" si="500"/>
        <v>0</v>
      </c>
      <c r="Q4607">
        <f>_xlfn.XLOOKUP(C4607&amp;G4607&amp;H4607,covid!$E$2:$E$2184,covid!$D$2:$D$2184,0,0,1)</f>
        <v>0</v>
      </c>
    </row>
    <row r="4608" spans="1:17" x14ac:dyDescent="0.3">
      <c r="A4608">
        <f>_xlfn.XLOOKUP(C4608,kamus!$B$2:$B$87,kamus!$A$2:$A$87,0,0,1)</f>
        <v>82</v>
      </c>
      <c r="B4608" t="str">
        <f>_xlfn.XLOOKUP(C4608,kamus!$B$2:$B$87,kamus!$D$2:$D$87,"dihapus",0,1)</f>
        <v>Tempel 2</v>
      </c>
      <c r="C4608" t="s">
        <v>266</v>
      </c>
      <c r="D4608">
        <f>_xlfn.XLOOKUP(C4608,kamus!$B$2:$B$87,kamus!$J$2:$J$87,"dihapus",0,1)</f>
        <v>0</v>
      </c>
      <c r="E4608">
        <f t="shared" si="501"/>
        <v>0</v>
      </c>
      <c r="F4608" s="14">
        <v>43952</v>
      </c>
      <c r="G4608" s="1">
        <f t="shared" si="502"/>
        <v>5</v>
      </c>
      <c r="H4608" s="1">
        <f t="shared" si="503"/>
        <v>2020</v>
      </c>
      <c r="I4608">
        <v>1</v>
      </c>
      <c r="J4608">
        <v>1</v>
      </c>
      <c r="K4608">
        <f t="shared" si="497"/>
        <v>2</v>
      </c>
      <c r="L4608">
        <v>5291</v>
      </c>
      <c r="M4608" s="6">
        <f t="shared" si="498"/>
        <v>18.9000189000189</v>
      </c>
      <c r="N4608" s="6">
        <f t="shared" si="499"/>
        <v>18.9000189000189</v>
      </c>
      <c r="O4608" s="6">
        <f t="shared" si="500"/>
        <v>37.800037800037799</v>
      </c>
      <c r="Q4608">
        <f>_xlfn.XLOOKUP(C4608&amp;G4608&amp;H4608,covid!$E$2:$E$2184,covid!$D$2:$D$2184,0,0,1)</f>
        <v>0</v>
      </c>
    </row>
    <row r="4609" spans="1:17" x14ac:dyDescent="0.3">
      <c r="A4609">
        <f>_xlfn.XLOOKUP(C4609,kamus!$B$2:$B$87,kamus!$A$2:$A$87,0,0,1)</f>
        <v>84</v>
      </c>
      <c r="B4609" t="str">
        <f>_xlfn.XLOOKUP(C4609,kamus!$B$2:$B$87,kamus!$D$2:$D$87,"dihapus",0,1)</f>
        <v>turi</v>
      </c>
      <c r="C4609" t="s">
        <v>199</v>
      </c>
      <c r="D4609">
        <f>_xlfn.XLOOKUP(C4609,kamus!$B$2:$B$87,kamus!$J$2:$J$87,"dihapus",0,1)</f>
        <v>0</v>
      </c>
      <c r="E4609">
        <f t="shared" si="501"/>
        <v>0</v>
      </c>
      <c r="F4609" s="14">
        <v>43952</v>
      </c>
      <c r="G4609" s="1">
        <f t="shared" si="502"/>
        <v>5</v>
      </c>
      <c r="H4609" s="1">
        <f t="shared" si="503"/>
        <v>2020</v>
      </c>
      <c r="I4609">
        <v>1</v>
      </c>
      <c r="J4609">
        <v>0</v>
      </c>
      <c r="K4609">
        <f t="shared" si="497"/>
        <v>1</v>
      </c>
      <c r="L4609">
        <v>9709</v>
      </c>
      <c r="M4609" s="6">
        <f t="shared" si="498"/>
        <v>10.299721907508497</v>
      </c>
      <c r="N4609" s="6">
        <f t="shared" si="499"/>
        <v>0</v>
      </c>
      <c r="O4609" s="6">
        <f t="shared" si="500"/>
        <v>10.299721907508497</v>
      </c>
      <c r="Q4609">
        <f>_xlfn.XLOOKUP(C4609&amp;G4609&amp;H4609,covid!$E$2:$E$2184,covid!$D$2:$D$2184,0,0,1)</f>
        <v>0</v>
      </c>
    </row>
    <row r="4610" spans="1:17" x14ac:dyDescent="0.3">
      <c r="A4610">
        <f>_xlfn.XLOOKUP(C4610,kamus!$B$2:$B$87,kamus!$A$2:$A$87,0,0,1)</f>
        <v>86</v>
      </c>
      <c r="B4610" t="str">
        <f>_xlfn.XLOOKUP(C4610,kamus!$B$2:$B$87,kamus!$D$2:$D$87,"dihapus",0,1)</f>
        <v>turi</v>
      </c>
      <c r="C4610" t="s">
        <v>209</v>
      </c>
      <c r="D4610">
        <f>_xlfn.XLOOKUP(C4610,kamus!$B$2:$B$87,kamus!$J$2:$J$87,"dihapus",0,1)</f>
        <v>0</v>
      </c>
      <c r="E4610">
        <f t="shared" si="501"/>
        <v>0</v>
      </c>
      <c r="F4610" s="14">
        <v>43952</v>
      </c>
      <c r="G4610" s="1">
        <f t="shared" si="502"/>
        <v>5</v>
      </c>
      <c r="H4610" s="1">
        <f t="shared" si="503"/>
        <v>2020</v>
      </c>
      <c r="I4610">
        <v>0</v>
      </c>
      <c r="J4610">
        <v>0</v>
      </c>
      <c r="K4610">
        <f t="shared" ref="K4610:K4673" si="504">J4610+I4610</f>
        <v>0</v>
      </c>
      <c r="L4610">
        <v>9559</v>
      </c>
      <c r="M4610" s="6">
        <f t="shared" ref="M4610:M4673" si="505">IF(ISBLANK(I4610)=TRUE,"",I4610/$L4610*100000)</f>
        <v>0</v>
      </c>
      <c r="N4610" s="6">
        <f t="shared" ref="N4610:N4673" si="506">IF(ISBLANK(J4610)=TRUE,"",J4610/$L4610*100000)</f>
        <v>0</v>
      </c>
      <c r="O4610" s="6">
        <f t="shared" ref="O4610:O4673" si="507">IF(ISBLANK(K4610)=TRUE,"",K4610/$L4610*100000)</f>
        <v>0</v>
      </c>
      <c r="Q4610">
        <f>_xlfn.XLOOKUP(C4610&amp;G4610&amp;H4610,covid!$E$2:$E$2184,covid!$D$2:$D$2184,0,0,1)</f>
        <v>0</v>
      </c>
    </row>
    <row r="4611" spans="1:17" x14ac:dyDescent="0.3">
      <c r="A4611">
        <f>_xlfn.XLOOKUP(C4611,kamus!$B$2:$B$87,kamus!$A$2:$A$87,0,0,1)</f>
        <v>83</v>
      </c>
      <c r="B4611" t="str">
        <f>_xlfn.XLOOKUP(C4611,kamus!$B$2:$B$87,kamus!$D$2:$D$87,"dihapus",0,1)</f>
        <v>turi</v>
      </c>
      <c r="C4611" t="s">
        <v>211</v>
      </c>
      <c r="D4611">
        <f>_xlfn.XLOOKUP(C4611,kamus!$B$2:$B$87,kamus!$J$2:$J$87,"dihapus",0,1)</f>
        <v>0</v>
      </c>
      <c r="E4611">
        <f t="shared" ref="E4611:E4674" si="508">IF(D4611=0,0,IF(H4611&lt;2021,0,IF(AND(H4611=2021,G4611&lt;5),0,1)))</f>
        <v>0</v>
      </c>
      <c r="F4611" s="14">
        <v>43952</v>
      </c>
      <c r="G4611" s="1">
        <f t="shared" ref="G4611:G4674" si="509">MONTH(F4611)</f>
        <v>5</v>
      </c>
      <c r="H4611" s="1">
        <f t="shared" ref="H4611:H4674" si="510">YEAR(F4611)</f>
        <v>2020</v>
      </c>
      <c r="I4611">
        <v>0</v>
      </c>
      <c r="J4611">
        <v>0</v>
      </c>
      <c r="K4611">
        <f t="shared" si="504"/>
        <v>0</v>
      </c>
      <c r="L4611">
        <v>8554</v>
      </c>
      <c r="M4611" s="6">
        <f t="shared" si="505"/>
        <v>0</v>
      </c>
      <c r="N4611" s="6">
        <f t="shared" si="506"/>
        <v>0</v>
      </c>
      <c r="O4611" s="6">
        <f t="shared" si="507"/>
        <v>0</v>
      </c>
      <c r="Q4611">
        <f>_xlfn.XLOOKUP(C4611&amp;G4611&amp;H4611,covid!$E$2:$E$2184,covid!$D$2:$D$2184,0,0,1)</f>
        <v>0</v>
      </c>
    </row>
    <row r="4612" spans="1:17" x14ac:dyDescent="0.3">
      <c r="A4612">
        <f>_xlfn.XLOOKUP(C4612,kamus!$B$2:$B$87,kamus!$A$2:$A$87,0,0,1)</f>
        <v>85</v>
      </c>
      <c r="B4612" t="str">
        <f>_xlfn.XLOOKUP(C4612,kamus!$B$2:$B$87,kamus!$D$2:$D$87,"dihapus",0,1)</f>
        <v>turi</v>
      </c>
      <c r="C4612" t="s">
        <v>279</v>
      </c>
      <c r="D4612">
        <f>_xlfn.XLOOKUP(C4612,kamus!$B$2:$B$87,kamus!$J$2:$J$87,"dihapus",0,1)</f>
        <v>0</v>
      </c>
      <c r="E4612">
        <f t="shared" si="508"/>
        <v>0</v>
      </c>
      <c r="F4612" s="14">
        <v>43952</v>
      </c>
      <c r="G4612" s="1">
        <f t="shared" si="509"/>
        <v>5</v>
      </c>
      <c r="H4612" s="1">
        <f t="shared" si="510"/>
        <v>2020</v>
      </c>
      <c r="I4612">
        <v>0</v>
      </c>
      <c r="J4612">
        <v>0</v>
      </c>
      <c r="K4612">
        <f t="shared" si="504"/>
        <v>0</v>
      </c>
      <c r="L4612">
        <v>10971</v>
      </c>
      <c r="M4612" s="6">
        <f t="shared" si="505"/>
        <v>0</v>
      </c>
      <c r="N4612" s="6">
        <f t="shared" si="506"/>
        <v>0</v>
      </c>
      <c r="O4612" s="6">
        <f t="shared" si="507"/>
        <v>0</v>
      </c>
      <c r="Q4612">
        <f>_xlfn.XLOOKUP(C4612&amp;G4612&amp;H4612,covid!$E$2:$E$2184,covid!$D$2:$D$2184,0,0,1)</f>
        <v>0</v>
      </c>
    </row>
    <row r="4613" spans="1:17" x14ac:dyDescent="0.3">
      <c r="A4613">
        <f>_xlfn.XLOOKUP(C4613,kamus!$B$2:$B$87,kamus!$A$2:$A$87,0,0,1)</f>
        <v>4</v>
      </c>
      <c r="B4613" t="str">
        <f>_xlfn.XLOOKUP(C4613,kamus!$B$2:$B$87,kamus!$D$2:$D$87,"dihapus",0,1)</f>
        <v>Berbah</v>
      </c>
      <c r="C4613" t="s">
        <v>215</v>
      </c>
      <c r="D4613">
        <f>_xlfn.XLOOKUP(C4613,kamus!$B$2:$B$87,kamus!$J$2:$J$87,"dihapus",0,1)</f>
        <v>0</v>
      </c>
      <c r="E4613">
        <f t="shared" si="508"/>
        <v>0</v>
      </c>
      <c r="F4613" s="14">
        <v>43983</v>
      </c>
      <c r="G4613" s="1">
        <f t="shared" si="509"/>
        <v>6</v>
      </c>
      <c r="H4613" s="1">
        <f t="shared" si="510"/>
        <v>2020</v>
      </c>
      <c r="I4613">
        <v>0</v>
      </c>
      <c r="J4613">
        <v>0</v>
      </c>
      <c r="K4613">
        <f t="shared" si="504"/>
        <v>0</v>
      </c>
      <c r="L4613">
        <v>11448</v>
      </c>
      <c r="M4613" s="6">
        <f t="shared" si="505"/>
        <v>0</v>
      </c>
      <c r="N4613" s="6">
        <f t="shared" si="506"/>
        <v>0</v>
      </c>
      <c r="O4613" s="6">
        <f t="shared" si="507"/>
        <v>0</v>
      </c>
      <c r="Q4613">
        <f>_xlfn.XLOOKUP(C4613&amp;G4613&amp;H4613,covid!$E$2:$E$2184,covid!$D$2:$D$2184,0,0,1)</f>
        <v>0</v>
      </c>
    </row>
    <row r="4614" spans="1:17" x14ac:dyDescent="0.3">
      <c r="A4614">
        <f>_xlfn.XLOOKUP(C4614,kamus!$B$2:$B$87,kamus!$A$2:$A$87,0,0,1)</f>
        <v>1</v>
      </c>
      <c r="B4614" t="str">
        <f>_xlfn.XLOOKUP(C4614,kamus!$B$2:$B$87,kamus!$D$2:$D$87,"dihapus",0,1)</f>
        <v>Berbah</v>
      </c>
      <c r="C4614" t="s">
        <v>216</v>
      </c>
      <c r="D4614">
        <f>_xlfn.XLOOKUP(C4614,kamus!$B$2:$B$87,kamus!$J$2:$J$87,"dihapus",0,1)</f>
        <v>1</v>
      </c>
      <c r="E4614">
        <f t="shared" si="508"/>
        <v>0</v>
      </c>
      <c r="F4614" s="14">
        <v>43983</v>
      </c>
      <c r="G4614" s="1">
        <f t="shared" si="509"/>
        <v>6</v>
      </c>
      <c r="H4614" s="1">
        <f t="shared" si="510"/>
        <v>2020</v>
      </c>
      <c r="I4614">
        <v>1</v>
      </c>
      <c r="J4614">
        <v>14</v>
      </c>
      <c r="K4614">
        <f t="shared" si="504"/>
        <v>15</v>
      </c>
      <c r="L4614">
        <v>14565</v>
      </c>
      <c r="M4614" s="6">
        <f t="shared" si="505"/>
        <v>6.8657741160315826</v>
      </c>
      <c r="N4614" s="6">
        <f t="shared" si="506"/>
        <v>96.12083762444216</v>
      </c>
      <c r="O4614" s="6">
        <f t="shared" si="507"/>
        <v>102.98661174047373</v>
      </c>
      <c r="Q4614">
        <f>_xlfn.XLOOKUP(C4614&amp;G4614&amp;H4614,covid!$E$2:$E$2184,covid!$D$2:$D$2184,0,0,1)</f>
        <v>0</v>
      </c>
    </row>
    <row r="4615" spans="1:17" x14ac:dyDescent="0.3">
      <c r="A4615">
        <f>_xlfn.XLOOKUP(C4615,kamus!$B$2:$B$87,kamus!$A$2:$A$87,0,0,1)</f>
        <v>2</v>
      </c>
      <c r="B4615" t="str">
        <f>_xlfn.XLOOKUP(C4615,kamus!$B$2:$B$87,kamus!$D$2:$D$87,"dihapus",0,1)</f>
        <v>Berbah</v>
      </c>
      <c r="C4615" t="s">
        <v>246</v>
      </c>
      <c r="D4615">
        <f>_xlfn.XLOOKUP(C4615,kamus!$B$2:$B$87,kamus!$J$2:$J$87,"dihapus",0,1)</f>
        <v>1</v>
      </c>
      <c r="E4615">
        <f t="shared" si="508"/>
        <v>0</v>
      </c>
      <c r="F4615" s="14">
        <v>43983</v>
      </c>
      <c r="G4615" s="1">
        <f t="shared" si="509"/>
        <v>6</v>
      </c>
      <c r="H4615" s="1">
        <f t="shared" si="510"/>
        <v>2020</v>
      </c>
      <c r="I4615">
        <v>0</v>
      </c>
      <c r="J4615">
        <v>3</v>
      </c>
      <c r="K4615">
        <f t="shared" si="504"/>
        <v>3</v>
      </c>
      <c r="L4615">
        <v>18704</v>
      </c>
      <c r="M4615" s="6">
        <f t="shared" si="505"/>
        <v>0</v>
      </c>
      <c r="N4615" s="6">
        <f t="shared" si="506"/>
        <v>16.0393498716852</v>
      </c>
      <c r="O4615" s="6">
        <f t="shared" si="507"/>
        <v>16.0393498716852</v>
      </c>
      <c r="Q4615">
        <f>_xlfn.XLOOKUP(C4615&amp;G4615&amp;H4615,covid!$E$2:$E$2184,covid!$D$2:$D$2184,0,0,1)</f>
        <v>0</v>
      </c>
    </row>
    <row r="4616" spans="1:17" x14ac:dyDescent="0.3">
      <c r="A4616">
        <f>_xlfn.XLOOKUP(C4616,kamus!$B$2:$B$87,kamus!$A$2:$A$87,0,0,1)</f>
        <v>3</v>
      </c>
      <c r="B4616" t="str">
        <f>_xlfn.XLOOKUP(C4616,kamus!$B$2:$B$87,kamus!$D$2:$D$87,"dihapus",0,1)</f>
        <v>Berbah</v>
      </c>
      <c r="C4616" t="s">
        <v>267</v>
      </c>
      <c r="D4616">
        <f>_xlfn.XLOOKUP(C4616,kamus!$B$2:$B$87,kamus!$J$2:$J$87,"dihapus",0,1)</f>
        <v>1</v>
      </c>
      <c r="E4616">
        <f t="shared" si="508"/>
        <v>0</v>
      </c>
      <c r="F4616" s="14">
        <v>43983</v>
      </c>
      <c r="G4616" s="1">
        <f t="shared" si="509"/>
        <v>6</v>
      </c>
      <c r="H4616" s="1">
        <f t="shared" si="510"/>
        <v>2020</v>
      </c>
      <c r="I4616">
        <v>0</v>
      </c>
      <c r="J4616">
        <v>2</v>
      </c>
      <c r="K4616">
        <f t="shared" si="504"/>
        <v>2</v>
      </c>
      <c r="L4616">
        <v>13363</v>
      </c>
      <c r="M4616" s="6">
        <f t="shared" si="505"/>
        <v>0</v>
      </c>
      <c r="N4616" s="6">
        <f t="shared" si="506"/>
        <v>14.966699094514706</v>
      </c>
      <c r="O4616" s="6">
        <f t="shared" si="507"/>
        <v>14.966699094514706</v>
      </c>
      <c r="Q4616">
        <f>_xlfn.XLOOKUP(C4616&amp;G4616&amp;H4616,covid!$E$2:$E$2184,covid!$D$2:$D$2184,0,0,1)</f>
        <v>0</v>
      </c>
    </row>
    <row r="4617" spans="1:17" x14ac:dyDescent="0.3">
      <c r="A4617">
        <f>_xlfn.XLOOKUP(C4617,kamus!$B$2:$B$87,kamus!$A$2:$A$87,0,0,1)</f>
        <v>9</v>
      </c>
      <c r="B4617" t="str">
        <f>_xlfn.XLOOKUP(C4617,kamus!$B$2:$B$87,kamus!$D$2:$D$87,"dihapus",0,1)</f>
        <v>cangkringan</v>
      </c>
      <c r="C4617" t="s">
        <v>197</v>
      </c>
      <c r="D4617">
        <f>_xlfn.XLOOKUP(C4617,kamus!$B$2:$B$87,kamus!$J$2:$J$87,"dihapus",0,1)</f>
        <v>0</v>
      </c>
      <c r="E4617">
        <f t="shared" si="508"/>
        <v>0</v>
      </c>
      <c r="F4617" s="14">
        <v>43983</v>
      </c>
      <c r="G4617" s="1">
        <f t="shared" si="509"/>
        <v>6</v>
      </c>
      <c r="H4617" s="1">
        <f t="shared" si="510"/>
        <v>2020</v>
      </c>
      <c r="I4617">
        <v>0</v>
      </c>
      <c r="J4617">
        <v>0</v>
      </c>
      <c r="K4617">
        <f t="shared" si="504"/>
        <v>0</v>
      </c>
      <c r="L4617">
        <v>8063</v>
      </c>
      <c r="M4617" s="6">
        <f t="shared" si="505"/>
        <v>0</v>
      </c>
      <c r="N4617" s="6">
        <f t="shared" si="506"/>
        <v>0</v>
      </c>
      <c r="O4617" s="6">
        <f t="shared" si="507"/>
        <v>0</v>
      </c>
      <c r="Q4617">
        <f>_xlfn.XLOOKUP(C4617&amp;G4617&amp;H4617,covid!$E$2:$E$2184,covid!$D$2:$D$2184,0,0,1)</f>
        <v>0</v>
      </c>
    </row>
    <row r="4618" spans="1:17" x14ac:dyDescent="0.3">
      <c r="A4618">
        <f>_xlfn.XLOOKUP(C4618,kamus!$B$2:$B$87,kamus!$A$2:$A$87,0,0,1)</f>
        <v>5</v>
      </c>
      <c r="B4618" t="str">
        <f>_xlfn.XLOOKUP(C4618,kamus!$B$2:$B$87,kamus!$D$2:$D$87,"dihapus",0,1)</f>
        <v>cangkringan</v>
      </c>
      <c r="C4618" t="s">
        <v>212</v>
      </c>
      <c r="D4618">
        <f>_xlfn.XLOOKUP(C4618,kamus!$B$2:$B$87,kamus!$J$2:$J$87,"dihapus",0,1)</f>
        <v>0</v>
      </c>
      <c r="E4618">
        <f t="shared" si="508"/>
        <v>0</v>
      </c>
      <c r="F4618" s="14">
        <v>43983</v>
      </c>
      <c r="G4618" s="1">
        <f t="shared" si="509"/>
        <v>6</v>
      </c>
      <c r="H4618" s="1">
        <f t="shared" si="510"/>
        <v>2020</v>
      </c>
      <c r="I4618">
        <v>0</v>
      </c>
      <c r="J4618">
        <v>0</v>
      </c>
      <c r="K4618">
        <f t="shared" si="504"/>
        <v>0</v>
      </c>
      <c r="L4618">
        <v>4133</v>
      </c>
      <c r="M4618" s="6">
        <f t="shared" si="505"/>
        <v>0</v>
      </c>
      <c r="N4618" s="6">
        <f t="shared" si="506"/>
        <v>0</v>
      </c>
      <c r="O4618" s="6">
        <f t="shared" si="507"/>
        <v>0</v>
      </c>
      <c r="Q4618">
        <f>_xlfn.XLOOKUP(C4618&amp;G4618&amp;H4618,covid!$E$2:$E$2184,covid!$D$2:$D$2184,0,0,1)</f>
        <v>0</v>
      </c>
    </row>
    <row r="4619" spans="1:17" x14ac:dyDescent="0.3">
      <c r="A4619">
        <f>_xlfn.XLOOKUP(C4619,kamus!$B$2:$B$87,kamus!$A$2:$A$87,0,0,1)</f>
        <v>7</v>
      </c>
      <c r="B4619" t="str">
        <f>_xlfn.XLOOKUP(C4619,kamus!$B$2:$B$87,kamus!$D$2:$D$87,"dihapus",0,1)</f>
        <v>cangkringan</v>
      </c>
      <c r="C4619" t="s">
        <v>217</v>
      </c>
      <c r="D4619">
        <f>_xlfn.XLOOKUP(C4619,kamus!$B$2:$B$87,kamus!$J$2:$J$87,"dihapus",0,1)</f>
        <v>0</v>
      </c>
      <c r="E4619">
        <f t="shared" si="508"/>
        <v>0</v>
      </c>
      <c r="F4619" s="14">
        <v>43983</v>
      </c>
      <c r="G4619" s="1">
        <f t="shared" si="509"/>
        <v>6</v>
      </c>
      <c r="H4619" s="1">
        <f t="shared" si="510"/>
        <v>2020</v>
      </c>
      <c r="I4619">
        <v>0</v>
      </c>
      <c r="J4619">
        <v>0</v>
      </c>
      <c r="K4619">
        <f t="shared" si="504"/>
        <v>0</v>
      </c>
      <c r="L4619">
        <v>3586</v>
      </c>
      <c r="M4619" s="6">
        <f t="shared" si="505"/>
        <v>0</v>
      </c>
      <c r="N4619" s="6">
        <f t="shared" si="506"/>
        <v>0</v>
      </c>
      <c r="O4619" s="6">
        <f t="shared" si="507"/>
        <v>0</v>
      </c>
      <c r="Q4619">
        <f>_xlfn.XLOOKUP(C4619&amp;G4619&amp;H4619,covid!$E$2:$E$2184,covid!$D$2:$D$2184,0,0,1)</f>
        <v>0</v>
      </c>
    </row>
    <row r="4620" spans="1:17" x14ac:dyDescent="0.3">
      <c r="A4620">
        <f>_xlfn.XLOOKUP(C4620,kamus!$B$2:$B$87,kamus!$A$2:$A$87,0,0,1)</f>
        <v>8</v>
      </c>
      <c r="B4620" t="str">
        <f>_xlfn.XLOOKUP(C4620,kamus!$B$2:$B$87,kamus!$D$2:$D$87,"dihapus",0,1)</f>
        <v>cangkringan</v>
      </c>
      <c r="C4620" t="s">
        <v>275</v>
      </c>
      <c r="D4620">
        <f>_xlfn.XLOOKUP(C4620,kamus!$B$2:$B$87,kamus!$J$2:$J$87,"dihapus",0,1)</f>
        <v>0</v>
      </c>
      <c r="E4620">
        <f t="shared" si="508"/>
        <v>0</v>
      </c>
      <c r="F4620" s="14">
        <v>43983</v>
      </c>
      <c r="G4620" s="1">
        <f t="shared" si="509"/>
        <v>6</v>
      </c>
      <c r="H4620" s="1">
        <f t="shared" si="510"/>
        <v>2020</v>
      </c>
      <c r="I4620">
        <v>0</v>
      </c>
      <c r="J4620">
        <v>0</v>
      </c>
      <c r="K4620">
        <f t="shared" si="504"/>
        <v>0</v>
      </c>
      <c r="L4620">
        <v>5550</v>
      </c>
      <c r="M4620" s="6">
        <f t="shared" si="505"/>
        <v>0</v>
      </c>
      <c r="N4620" s="6">
        <f t="shared" si="506"/>
        <v>0</v>
      </c>
      <c r="O4620" s="6">
        <f t="shared" si="507"/>
        <v>0</v>
      </c>
      <c r="Q4620">
        <f>_xlfn.XLOOKUP(C4620&amp;G4620&amp;H4620,covid!$E$2:$E$2184,covid!$D$2:$D$2184,0,0,1)</f>
        <v>0</v>
      </c>
    </row>
    <row r="4621" spans="1:17" x14ac:dyDescent="0.3">
      <c r="A4621">
        <f>_xlfn.XLOOKUP(C4621,kamus!$B$2:$B$87,kamus!$A$2:$A$87,0,0,1)</f>
        <v>6</v>
      </c>
      <c r="B4621" t="str">
        <f>_xlfn.XLOOKUP(C4621,kamus!$B$2:$B$87,kamus!$D$2:$D$87,"dihapus",0,1)</f>
        <v>cangkringan</v>
      </c>
      <c r="C4621" t="s">
        <v>281</v>
      </c>
      <c r="D4621">
        <f>_xlfn.XLOOKUP(C4621,kamus!$B$2:$B$87,kamus!$J$2:$J$87,"dihapus",0,1)</f>
        <v>0</v>
      </c>
      <c r="E4621">
        <f t="shared" si="508"/>
        <v>0</v>
      </c>
      <c r="F4621" s="14">
        <v>43983</v>
      </c>
      <c r="G4621" s="1">
        <f t="shared" si="509"/>
        <v>6</v>
      </c>
      <c r="H4621" s="1">
        <f t="shared" si="510"/>
        <v>2020</v>
      </c>
      <c r="I4621">
        <v>0</v>
      </c>
      <c r="J4621">
        <v>0</v>
      </c>
      <c r="K4621">
        <f t="shared" si="504"/>
        <v>0</v>
      </c>
      <c r="L4621">
        <v>11339</v>
      </c>
      <c r="M4621" s="6">
        <f t="shared" si="505"/>
        <v>0</v>
      </c>
      <c r="N4621" s="6">
        <f t="shared" si="506"/>
        <v>0</v>
      </c>
      <c r="O4621" s="6">
        <f t="shared" si="507"/>
        <v>0</v>
      </c>
      <c r="Q4621">
        <f>_xlfn.XLOOKUP(C4621&amp;G4621&amp;H4621,covid!$E$2:$E$2184,covid!$D$2:$D$2184,0,0,1)</f>
        <v>0</v>
      </c>
    </row>
    <row r="4622" spans="1:17" x14ac:dyDescent="0.3">
      <c r="A4622">
        <f>_xlfn.XLOOKUP(C4622,kamus!$B$2:$B$87,kamus!$A$2:$A$87,0,0,1)</f>
        <v>10</v>
      </c>
      <c r="B4622" t="str">
        <f>_xlfn.XLOOKUP(C4622,kamus!$B$2:$B$87,kamus!$D$2:$D$87,"dihapus",0,1)</f>
        <v>Depok 1</v>
      </c>
      <c r="C4622" t="s">
        <v>220</v>
      </c>
      <c r="D4622">
        <f>_xlfn.XLOOKUP(C4622,kamus!$B$2:$B$87,kamus!$J$2:$J$87,"dihapus",0,1)</f>
        <v>1</v>
      </c>
      <c r="E4622">
        <f t="shared" si="508"/>
        <v>0</v>
      </c>
      <c r="F4622" s="14">
        <v>43983</v>
      </c>
      <c r="G4622" s="1">
        <f t="shared" si="509"/>
        <v>6</v>
      </c>
      <c r="H4622" s="1">
        <f t="shared" si="510"/>
        <v>2020</v>
      </c>
      <c r="I4622">
        <v>1</v>
      </c>
      <c r="J4622">
        <v>2</v>
      </c>
      <c r="K4622">
        <f t="shared" si="504"/>
        <v>3</v>
      </c>
      <c r="L4622">
        <v>37946</v>
      </c>
      <c r="M4622" s="6">
        <f t="shared" si="505"/>
        <v>2.6353238813050126</v>
      </c>
      <c r="N4622" s="6">
        <f t="shared" si="506"/>
        <v>5.2706477626100252</v>
      </c>
      <c r="O4622" s="6">
        <f t="shared" si="507"/>
        <v>7.9059716439150369</v>
      </c>
      <c r="Q4622">
        <f>_xlfn.XLOOKUP(C4622&amp;G4622&amp;H4622,covid!$E$2:$E$2184,covid!$D$2:$D$2184,0,0,1)</f>
        <v>6</v>
      </c>
    </row>
    <row r="4623" spans="1:17" x14ac:dyDescent="0.3">
      <c r="A4623">
        <f>_xlfn.XLOOKUP(C4623,kamus!$B$2:$B$87,kamus!$A$2:$A$87,0,0,1)</f>
        <v>11</v>
      </c>
      <c r="B4623" t="str">
        <f>_xlfn.XLOOKUP(C4623,kamus!$B$2:$B$87,kamus!$D$2:$D$87,"dihapus",0,1)</f>
        <v>Depok 2</v>
      </c>
      <c r="C4623" t="s">
        <v>207</v>
      </c>
      <c r="D4623">
        <f>_xlfn.XLOOKUP(C4623,kamus!$B$2:$B$87,kamus!$J$2:$J$87,"dihapus",0,1)</f>
        <v>1</v>
      </c>
      <c r="E4623">
        <f t="shared" si="508"/>
        <v>0</v>
      </c>
      <c r="F4623" s="14">
        <v>43983</v>
      </c>
      <c r="G4623" s="1">
        <f t="shared" si="509"/>
        <v>6</v>
      </c>
      <c r="H4623" s="1">
        <f t="shared" si="510"/>
        <v>2020</v>
      </c>
      <c r="I4623">
        <v>8</v>
      </c>
      <c r="J4623">
        <v>4</v>
      </c>
      <c r="K4623">
        <f t="shared" si="504"/>
        <v>12</v>
      </c>
      <c r="L4623">
        <v>44433</v>
      </c>
      <c r="M4623" s="6">
        <f t="shared" si="505"/>
        <v>18.004636193819909</v>
      </c>
      <c r="N4623" s="6">
        <f t="shared" si="506"/>
        <v>9.0023180969099545</v>
      </c>
      <c r="O4623" s="6">
        <f t="shared" si="507"/>
        <v>27.006954290729862</v>
      </c>
      <c r="Q4623">
        <f>_xlfn.XLOOKUP(C4623&amp;G4623&amp;H4623,covid!$E$2:$E$2184,covid!$D$2:$D$2184,0,0,1)</f>
        <v>0</v>
      </c>
    </row>
    <row r="4624" spans="1:17" x14ac:dyDescent="0.3">
      <c r="A4624">
        <f>_xlfn.XLOOKUP(C4624,kamus!$B$2:$B$87,kamus!$A$2:$A$87,0,0,1)</f>
        <v>12</v>
      </c>
      <c r="B4624" t="str">
        <f>_xlfn.XLOOKUP(C4624,kamus!$B$2:$B$87,kamus!$D$2:$D$87,"dihapus",0,1)</f>
        <v>Depok 3</v>
      </c>
      <c r="C4624" t="s">
        <v>206</v>
      </c>
      <c r="D4624">
        <f>_xlfn.XLOOKUP(C4624,kamus!$B$2:$B$87,kamus!$J$2:$J$87,"dihapus",0,1)</f>
        <v>1</v>
      </c>
      <c r="E4624">
        <f t="shared" si="508"/>
        <v>0</v>
      </c>
      <c r="F4624" s="14">
        <v>43983</v>
      </c>
      <c r="G4624" s="1">
        <f t="shared" si="509"/>
        <v>6</v>
      </c>
      <c r="H4624" s="1">
        <f t="shared" si="510"/>
        <v>2020</v>
      </c>
      <c r="I4624">
        <v>2</v>
      </c>
      <c r="J4624">
        <v>0</v>
      </c>
      <c r="K4624">
        <f t="shared" si="504"/>
        <v>2</v>
      </c>
      <c r="L4624">
        <v>44837</v>
      </c>
      <c r="M4624" s="6">
        <f t="shared" si="505"/>
        <v>4.460601735174075</v>
      </c>
      <c r="N4624" s="6">
        <f t="shared" si="506"/>
        <v>0</v>
      </c>
      <c r="O4624" s="6">
        <f t="shared" si="507"/>
        <v>4.460601735174075</v>
      </c>
      <c r="Q4624">
        <f>_xlfn.XLOOKUP(C4624&amp;G4624&amp;H4624,covid!$E$2:$E$2184,covid!$D$2:$D$2184,0,0,1)</f>
        <v>3</v>
      </c>
    </row>
    <row r="4625" spans="1:17" x14ac:dyDescent="0.3">
      <c r="A4625">
        <f>_xlfn.XLOOKUP(C4625,kamus!$B$2:$B$87,kamus!$A$2:$A$87,0,0,1)</f>
        <v>0</v>
      </c>
      <c r="B4625" t="str">
        <f>_xlfn.XLOOKUP(C4625,kamus!$B$2:$B$87,kamus!$D$2:$D$87,"dihapus",0,1)</f>
        <v>dihapus</v>
      </c>
      <c r="C4625" t="s">
        <v>282</v>
      </c>
      <c r="D4625" t="str">
        <f>_xlfn.XLOOKUP(C4625,kamus!$B$2:$B$87,kamus!$J$2:$J$87,"dihapus",0,1)</f>
        <v>dihapus</v>
      </c>
      <c r="E4625">
        <f t="shared" si="508"/>
        <v>0</v>
      </c>
      <c r="F4625" s="14">
        <v>43983</v>
      </c>
      <c r="G4625" s="1">
        <f t="shared" si="509"/>
        <v>6</v>
      </c>
      <c r="H4625" s="1">
        <f t="shared" si="510"/>
        <v>2020</v>
      </c>
      <c r="I4625">
        <v>0</v>
      </c>
      <c r="J4625">
        <v>0</v>
      </c>
      <c r="K4625">
        <f t="shared" si="504"/>
        <v>0</v>
      </c>
      <c r="L4625" t="e">
        <v>#N/A</v>
      </c>
      <c r="M4625" s="6" t="e">
        <f t="shared" si="505"/>
        <v>#N/A</v>
      </c>
      <c r="N4625" s="6" t="e">
        <f t="shared" si="506"/>
        <v>#N/A</v>
      </c>
      <c r="O4625" s="6" t="e">
        <f t="shared" si="507"/>
        <v>#N/A</v>
      </c>
      <c r="Q4625">
        <f>_xlfn.XLOOKUP(C4625&amp;G4625&amp;H4625,covid!$E$2:$E$2184,covid!$D$2:$D$2184,0,0,1)</f>
        <v>0</v>
      </c>
    </row>
    <row r="4626" spans="1:17" x14ac:dyDescent="0.3">
      <c r="A4626">
        <f>_xlfn.XLOOKUP(C4626,kamus!$B$2:$B$87,kamus!$A$2:$A$87,0,0,1)</f>
        <v>14</v>
      </c>
      <c r="B4626" t="str">
        <f>_xlfn.XLOOKUP(C4626,kamus!$B$2:$B$87,kamus!$D$2:$D$87,"dihapus",0,1)</f>
        <v>Gamping 1</v>
      </c>
      <c r="C4626" t="s">
        <v>196</v>
      </c>
      <c r="D4626">
        <f>_xlfn.XLOOKUP(C4626,kamus!$B$2:$B$87,kamus!$J$2:$J$87,"dihapus",0,1)</f>
        <v>1</v>
      </c>
      <c r="E4626">
        <f t="shared" si="508"/>
        <v>0</v>
      </c>
      <c r="F4626" s="14">
        <v>43983</v>
      </c>
      <c r="G4626" s="1">
        <f t="shared" si="509"/>
        <v>6</v>
      </c>
      <c r="H4626" s="1">
        <f t="shared" si="510"/>
        <v>2020</v>
      </c>
      <c r="I4626">
        <v>2</v>
      </c>
      <c r="J4626">
        <v>1</v>
      </c>
      <c r="K4626">
        <f t="shared" si="504"/>
        <v>3</v>
      </c>
      <c r="L4626">
        <v>22819</v>
      </c>
      <c r="M4626" s="6">
        <f t="shared" si="505"/>
        <v>8.7646259695867474</v>
      </c>
      <c r="N4626" s="6">
        <f t="shared" si="506"/>
        <v>4.3823129847933737</v>
      </c>
      <c r="O4626" s="6">
        <f t="shared" si="507"/>
        <v>13.146938954380122</v>
      </c>
      <c r="Q4626">
        <f>_xlfn.XLOOKUP(C4626&amp;G4626&amp;H4626,covid!$E$2:$E$2184,covid!$D$2:$D$2184,0,0,1)</f>
        <v>0</v>
      </c>
    </row>
    <row r="4627" spans="1:17" x14ac:dyDescent="0.3">
      <c r="A4627">
        <f>_xlfn.XLOOKUP(C4627,kamus!$B$2:$B$87,kamus!$A$2:$A$87,0,0,1)</f>
        <v>13</v>
      </c>
      <c r="B4627" t="str">
        <f>_xlfn.XLOOKUP(C4627,kamus!$B$2:$B$87,kamus!$D$2:$D$87,"dihapus",0,1)</f>
        <v>Gamping 1</v>
      </c>
      <c r="C4627" t="s">
        <v>198</v>
      </c>
      <c r="D4627">
        <f>_xlfn.XLOOKUP(C4627,kamus!$B$2:$B$87,kamus!$J$2:$J$87,"dihapus",0,1)</f>
        <v>1</v>
      </c>
      <c r="E4627">
        <f t="shared" si="508"/>
        <v>0</v>
      </c>
      <c r="F4627" s="14">
        <v>43983</v>
      </c>
      <c r="G4627" s="1">
        <f t="shared" si="509"/>
        <v>6</v>
      </c>
      <c r="H4627" s="1">
        <f t="shared" si="510"/>
        <v>2020</v>
      </c>
      <c r="I4627">
        <v>5</v>
      </c>
      <c r="J4627">
        <v>2</v>
      </c>
      <c r="K4627">
        <f t="shared" si="504"/>
        <v>7</v>
      </c>
      <c r="L4627">
        <v>20645</v>
      </c>
      <c r="M4627" s="6">
        <f t="shared" si="505"/>
        <v>24.21893921046258</v>
      </c>
      <c r="N4627" s="6">
        <f t="shared" si="506"/>
        <v>9.6875756841850329</v>
      </c>
      <c r="O4627" s="6">
        <f t="shared" si="507"/>
        <v>33.906514894647614</v>
      </c>
      <c r="Q4627">
        <f>_xlfn.XLOOKUP(C4627&amp;G4627&amp;H4627,covid!$E$2:$E$2184,covid!$D$2:$D$2184,0,0,1)</f>
        <v>0</v>
      </c>
    </row>
    <row r="4628" spans="1:17" x14ac:dyDescent="0.3">
      <c r="A4628">
        <f>_xlfn.XLOOKUP(C4628,kamus!$B$2:$B$87,kamus!$A$2:$A$87,0,0,1)</f>
        <v>16</v>
      </c>
      <c r="B4628" t="str">
        <f>_xlfn.XLOOKUP(C4628,kamus!$B$2:$B$87,kamus!$D$2:$D$87,"dihapus",0,1)</f>
        <v>Gamping 2</v>
      </c>
      <c r="C4628" t="s">
        <v>200</v>
      </c>
      <c r="D4628">
        <f>_xlfn.XLOOKUP(C4628,kamus!$B$2:$B$87,kamus!$J$2:$J$87,"dihapus",0,1)</f>
        <v>1</v>
      </c>
      <c r="E4628">
        <f t="shared" si="508"/>
        <v>0</v>
      </c>
      <c r="F4628" s="14">
        <v>43983</v>
      </c>
      <c r="G4628" s="1">
        <f t="shared" si="509"/>
        <v>6</v>
      </c>
      <c r="H4628" s="1">
        <f t="shared" si="510"/>
        <v>2020</v>
      </c>
      <c r="I4628">
        <v>4</v>
      </c>
      <c r="J4628">
        <v>0</v>
      </c>
      <c r="K4628">
        <f t="shared" si="504"/>
        <v>4</v>
      </c>
      <c r="L4628">
        <v>16624</v>
      </c>
      <c r="M4628" s="6">
        <f t="shared" si="505"/>
        <v>24.061597690086622</v>
      </c>
      <c r="N4628" s="6">
        <f t="shared" si="506"/>
        <v>0</v>
      </c>
      <c r="O4628" s="6">
        <f t="shared" si="507"/>
        <v>24.061597690086622</v>
      </c>
      <c r="Q4628">
        <f>_xlfn.XLOOKUP(C4628&amp;G4628&amp;H4628,covid!$E$2:$E$2184,covid!$D$2:$D$2184,0,0,1)</f>
        <v>0</v>
      </c>
    </row>
    <row r="4629" spans="1:17" x14ac:dyDescent="0.3">
      <c r="A4629">
        <f>_xlfn.XLOOKUP(C4629,kamus!$B$2:$B$87,kamus!$A$2:$A$87,0,0,1)</f>
        <v>15</v>
      </c>
      <c r="B4629" t="str">
        <f>_xlfn.XLOOKUP(C4629,kamus!$B$2:$B$87,kamus!$D$2:$D$87,"dihapus",0,1)</f>
        <v>Gamping 2</v>
      </c>
      <c r="C4629" t="s">
        <v>230</v>
      </c>
      <c r="D4629">
        <f>_xlfn.XLOOKUP(C4629,kamus!$B$2:$B$87,kamus!$J$2:$J$87,"dihapus",0,1)</f>
        <v>1</v>
      </c>
      <c r="E4629">
        <f t="shared" si="508"/>
        <v>0</v>
      </c>
      <c r="F4629" s="14">
        <v>43983</v>
      </c>
      <c r="G4629" s="1">
        <f t="shared" si="509"/>
        <v>6</v>
      </c>
      <c r="H4629" s="1">
        <f t="shared" si="510"/>
        <v>2020</v>
      </c>
      <c r="I4629">
        <v>2</v>
      </c>
      <c r="J4629">
        <v>0</v>
      </c>
      <c r="K4629">
        <f t="shared" si="504"/>
        <v>2</v>
      </c>
      <c r="L4629">
        <v>18692</v>
      </c>
      <c r="M4629" s="6">
        <f t="shared" si="505"/>
        <v>10.699764605178686</v>
      </c>
      <c r="N4629" s="6">
        <f t="shared" si="506"/>
        <v>0</v>
      </c>
      <c r="O4629" s="6">
        <f t="shared" si="507"/>
        <v>10.699764605178686</v>
      </c>
      <c r="Q4629">
        <f>_xlfn.XLOOKUP(C4629&amp;G4629&amp;H4629,covid!$E$2:$E$2184,covid!$D$2:$D$2184,0,0,1)</f>
        <v>2</v>
      </c>
    </row>
    <row r="4630" spans="1:17" x14ac:dyDescent="0.3">
      <c r="A4630">
        <f>_xlfn.XLOOKUP(C4630,kamus!$B$2:$B$87,kamus!$A$2:$A$87,0,0,1)</f>
        <v>17</v>
      </c>
      <c r="B4630" t="str">
        <f>_xlfn.XLOOKUP(C4630,kamus!$B$2:$B$87,kamus!$D$2:$D$87,"dihapus",0,1)</f>
        <v>Gamping 2</v>
      </c>
      <c r="C4630" t="s">
        <v>272</v>
      </c>
      <c r="D4630">
        <f>_xlfn.XLOOKUP(C4630,kamus!$B$2:$B$87,kamus!$J$2:$J$87,"dihapus",0,1)</f>
        <v>1</v>
      </c>
      <c r="E4630">
        <f t="shared" si="508"/>
        <v>0</v>
      </c>
      <c r="F4630" s="14">
        <v>43983</v>
      </c>
      <c r="G4630" s="1">
        <f t="shared" si="509"/>
        <v>6</v>
      </c>
      <c r="H4630" s="1">
        <f t="shared" si="510"/>
        <v>2020</v>
      </c>
      <c r="I4630">
        <v>1</v>
      </c>
      <c r="J4630">
        <v>0</v>
      </c>
      <c r="K4630">
        <f t="shared" si="504"/>
        <v>1</v>
      </c>
      <c r="L4630">
        <v>18667</v>
      </c>
      <c r="M4630" s="6">
        <f t="shared" si="505"/>
        <v>5.3570471955857926</v>
      </c>
      <c r="N4630" s="6">
        <f t="shared" si="506"/>
        <v>0</v>
      </c>
      <c r="O4630" s="6">
        <f t="shared" si="507"/>
        <v>5.3570471955857926</v>
      </c>
      <c r="Q4630">
        <f>_xlfn.XLOOKUP(C4630&amp;G4630&amp;H4630,covid!$E$2:$E$2184,covid!$D$2:$D$2184,0,0,1)</f>
        <v>0</v>
      </c>
    </row>
    <row r="4631" spans="1:17" x14ac:dyDescent="0.3">
      <c r="A4631">
        <f>_xlfn.XLOOKUP(C4631,kamus!$B$2:$B$87,kamus!$A$2:$A$87,0,0,1)</f>
        <v>20</v>
      </c>
      <c r="B4631" t="str">
        <f>_xlfn.XLOOKUP(C4631,kamus!$B$2:$B$87,kamus!$D$2:$D$87,"dihapus",0,1)</f>
        <v>Godean 1</v>
      </c>
      <c r="C4631" t="s">
        <v>247</v>
      </c>
      <c r="D4631">
        <f>_xlfn.XLOOKUP(C4631,kamus!$B$2:$B$87,kamus!$J$2:$J$87,"dihapus",0,1)</f>
        <v>1</v>
      </c>
      <c r="E4631">
        <f t="shared" si="508"/>
        <v>0</v>
      </c>
      <c r="F4631" s="14">
        <v>43983</v>
      </c>
      <c r="G4631" s="1">
        <f t="shared" si="509"/>
        <v>6</v>
      </c>
      <c r="H4631" s="1">
        <f t="shared" si="510"/>
        <v>2020</v>
      </c>
      <c r="I4631">
        <v>6</v>
      </c>
      <c r="J4631">
        <v>2</v>
      </c>
      <c r="K4631">
        <f t="shared" si="504"/>
        <v>8</v>
      </c>
      <c r="L4631">
        <v>9743</v>
      </c>
      <c r="M4631" s="6">
        <f t="shared" si="505"/>
        <v>61.582674740839579</v>
      </c>
      <c r="N4631" s="6">
        <f t="shared" si="506"/>
        <v>20.527558246946526</v>
      </c>
      <c r="O4631" s="6">
        <f t="shared" si="507"/>
        <v>82.110232987786105</v>
      </c>
      <c r="Q4631">
        <f>_xlfn.XLOOKUP(C4631&amp;G4631&amp;H4631,covid!$E$2:$E$2184,covid!$D$2:$D$2184,0,0,1)</f>
        <v>0</v>
      </c>
    </row>
    <row r="4632" spans="1:17" x14ac:dyDescent="0.3">
      <c r="A4632">
        <f>_xlfn.XLOOKUP(C4632,kamus!$B$2:$B$87,kamus!$A$2:$A$87,0,0,1)</f>
        <v>21</v>
      </c>
      <c r="B4632" t="str">
        <f>_xlfn.XLOOKUP(C4632,kamus!$B$2:$B$87,kamus!$D$2:$D$87,"dihapus",0,1)</f>
        <v>Godean 1</v>
      </c>
      <c r="C4632" t="s">
        <v>250</v>
      </c>
      <c r="D4632">
        <f>_xlfn.XLOOKUP(C4632,kamus!$B$2:$B$87,kamus!$J$2:$J$87,"dihapus",0,1)</f>
        <v>1</v>
      </c>
      <c r="E4632">
        <f t="shared" si="508"/>
        <v>0</v>
      </c>
      <c r="F4632" s="14">
        <v>43983</v>
      </c>
      <c r="G4632" s="1">
        <f t="shared" si="509"/>
        <v>6</v>
      </c>
      <c r="H4632" s="1">
        <f t="shared" si="510"/>
        <v>2020</v>
      </c>
      <c r="I4632">
        <v>5</v>
      </c>
      <c r="J4632">
        <v>0</v>
      </c>
      <c r="K4632">
        <f t="shared" si="504"/>
        <v>5</v>
      </c>
      <c r="L4632">
        <v>10269</v>
      </c>
      <c r="M4632" s="6">
        <f t="shared" si="505"/>
        <v>48.690232739312492</v>
      </c>
      <c r="N4632" s="6">
        <f t="shared" si="506"/>
        <v>0</v>
      </c>
      <c r="O4632" s="6">
        <f t="shared" si="507"/>
        <v>48.690232739312492</v>
      </c>
      <c r="Q4632">
        <f>_xlfn.XLOOKUP(C4632&amp;G4632&amp;H4632,covid!$E$2:$E$2184,covid!$D$2:$D$2184,0,0,1)</f>
        <v>0</v>
      </c>
    </row>
    <row r="4633" spans="1:17" x14ac:dyDescent="0.3">
      <c r="A4633">
        <f>_xlfn.XLOOKUP(C4633,kamus!$B$2:$B$87,kamus!$A$2:$A$87,0,0,1)</f>
        <v>19</v>
      </c>
      <c r="B4633" t="str">
        <f>_xlfn.XLOOKUP(C4633,kamus!$B$2:$B$87,kamus!$D$2:$D$87,"dihapus",0,1)</f>
        <v>Godean 1</v>
      </c>
      <c r="C4633" t="s">
        <v>251</v>
      </c>
      <c r="D4633">
        <f>_xlfn.XLOOKUP(C4633,kamus!$B$2:$B$87,kamus!$J$2:$J$87,"dihapus",0,1)</f>
        <v>1</v>
      </c>
      <c r="E4633">
        <f t="shared" si="508"/>
        <v>0</v>
      </c>
      <c r="F4633" s="14">
        <v>43983</v>
      </c>
      <c r="G4633" s="1">
        <f t="shared" si="509"/>
        <v>6</v>
      </c>
      <c r="H4633" s="1">
        <f t="shared" si="510"/>
        <v>2020</v>
      </c>
      <c r="I4633">
        <v>1</v>
      </c>
      <c r="J4633">
        <v>1</v>
      </c>
      <c r="K4633">
        <f t="shared" si="504"/>
        <v>2</v>
      </c>
      <c r="L4633">
        <v>9159</v>
      </c>
      <c r="M4633" s="6">
        <f t="shared" si="505"/>
        <v>10.918222513374824</v>
      </c>
      <c r="N4633" s="6">
        <f t="shared" si="506"/>
        <v>10.918222513374824</v>
      </c>
      <c r="O4633" s="6">
        <f t="shared" si="507"/>
        <v>21.836445026749647</v>
      </c>
      <c r="Q4633">
        <f>_xlfn.XLOOKUP(C4633&amp;G4633&amp;H4633,covid!$E$2:$E$2184,covid!$D$2:$D$2184,0,0,1)</f>
        <v>1</v>
      </c>
    </row>
    <row r="4634" spans="1:17" x14ac:dyDescent="0.3">
      <c r="A4634">
        <f>_xlfn.XLOOKUP(C4634,kamus!$B$2:$B$87,kamus!$A$2:$A$87,0,0,1)</f>
        <v>18</v>
      </c>
      <c r="B4634" t="str">
        <f>_xlfn.XLOOKUP(C4634,kamus!$B$2:$B$87,kamus!$D$2:$D$87,"dihapus",0,1)</f>
        <v>Godean 1</v>
      </c>
      <c r="C4634" t="s">
        <v>252</v>
      </c>
      <c r="D4634">
        <f>_xlfn.XLOOKUP(C4634,kamus!$B$2:$B$87,kamus!$J$2:$J$87,"dihapus",0,1)</f>
        <v>0</v>
      </c>
      <c r="E4634">
        <f t="shared" si="508"/>
        <v>0</v>
      </c>
      <c r="F4634" s="14">
        <v>43983</v>
      </c>
      <c r="G4634" s="1">
        <f t="shared" si="509"/>
        <v>6</v>
      </c>
      <c r="H4634" s="1">
        <f t="shared" si="510"/>
        <v>2020</v>
      </c>
      <c r="I4634">
        <v>0</v>
      </c>
      <c r="J4634">
        <v>0</v>
      </c>
      <c r="K4634">
        <f t="shared" si="504"/>
        <v>0</v>
      </c>
      <c r="L4634">
        <v>6607</v>
      </c>
      <c r="M4634" s="6">
        <f t="shared" si="505"/>
        <v>0</v>
      </c>
      <c r="N4634" s="6">
        <f t="shared" si="506"/>
        <v>0</v>
      </c>
      <c r="O4634" s="6">
        <f t="shared" si="507"/>
        <v>0</v>
      </c>
      <c r="Q4634">
        <f>_xlfn.XLOOKUP(C4634&amp;G4634&amp;H4634,covid!$E$2:$E$2184,covid!$D$2:$D$2184,0,0,1)</f>
        <v>0</v>
      </c>
    </row>
    <row r="4635" spans="1:17" x14ac:dyDescent="0.3">
      <c r="A4635">
        <f>_xlfn.XLOOKUP(C4635,kamus!$B$2:$B$87,kamus!$A$2:$A$87,0,0,1)</f>
        <v>23</v>
      </c>
      <c r="B4635" t="str">
        <f>_xlfn.XLOOKUP(C4635,kamus!$B$2:$B$87,kamus!$D$2:$D$87,"dihapus",0,1)</f>
        <v>Godean 2</v>
      </c>
      <c r="C4635" t="s">
        <v>248</v>
      </c>
      <c r="D4635">
        <f>_xlfn.XLOOKUP(C4635,kamus!$B$2:$B$87,kamus!$J$2:$J$87,"dihapus",0,1)</f>
        <v>1</v>
      </c>
      <c r="E4635">
        <f t="shared" si="508"/>
        <v>0</v>
      </c>
      <c r="F4635" s="14">
        <v>43983</v>
      </c>
      <c r="G4635" s="1">
        <f t="shared" si="509"/>
        <v>6</v>
      </c>
      <c r="H4635" s="1">
        <f t="shared" si="510"/>
        <v>2020</v>
      </c>
      <c r="I4635">
        <v>2</v>
      </c>
      <c r="J4635">
        <v>0</v>
      </c>
      <c r="K4635">
        <f t="shared" si="504"/>
        <v>2</v>
      </c>
      <c r="L4635">
        <v>17439</v>
      </c>
      <c r="M4635" s="6">
        <f t="shared" si="505"/>
        <v>11.468547508458053</v>
      </c>
      <c r="N4635" s="6">
        <f t="shared" si="506"/>
        <v>0</v>
      </c>
      <c r="O4635" s="6">
        <f t="shared" si="507"/>
        <v>11.468547508458053</v>
      </c>
      <c r="Q4635">
        <f>_xlfn.XLOOKUP(C4635&amp;G4635&amp;H4635,covid!$E$2:$E$2184,covid!$D$2:$D$2184,0,0,1)</f>
        <v>0</v>
      </c>
    </row>
    <row r="4636" spans="1:17" x14ac:dyDescent="0.3">
      <c r="A4636">
        <f>_xlfn.XLOOKUP(C4636,kamus!$B$2:$B$87,kamus!$A$2:$A$87,0,0,1)</f>
        <v>22</v>
      </c>
      <c r="B4636" t="str">
        <f>_xlfn.XLOOKUP(C4636,kamus!$B$2:$B$87,kamus!$D$2:$D$87,"dihapus",0,1)</f>
        <v>Godean 2</v>
      </c>
      <c r="C4636" t="s">
        <v>249</v>
      </c>
      <c r="D4636">
        <f>_xlfn.XLOOKUP(C4636,kamus!$B$2:$B$87,kamus!$J$2:$J$87,"dihapus",0,1)</f>
        <v>1</v>
      </c>
      <c r="E4636">
        <f t="shared" si="508"/>
        <v>0</v>
      </c>
      <c r="F4636" s="14">
        <v>43983</v>
      </c>
      <c r="G4636" s="1">
        <f t="shared" si="509"/>
        <v>6</v>
      </c>
      <c r="H4636" s="1">
        <f t="shared" si="510"/>
        <v>2020</v>
      </c>
      <c r="I4636">
        <v>0</v>
      </c>
      <c r="J4636">
        <v>0</v>
      </c>
      <c r="K4636">
        <f t="shared" si="504"/>
        <v>0</v>
      </c>
      <c r="L4636">
        <v>12380</v>
      </c>
      <c r="M4636" s="6">
        <f t="shared" si="505"/>
        <v>0</v>
      </c>
      <c r="N4636" s="6">
        <f t="shared" si="506"/>
        <v>0</v>
      </c>
      <c r="O4636" s="6">
        <f t="shared" si="507"/>
        <v>0</v>
      </c>
      <c r="Q4636">
        <f>_xlfn.XLOOKUP(C4636&amp;G4636&amp;H4636,covid!$E$2:$E$2184,covid!$D$2:$D$2184,0,0,1)</f>
        <v>0</v>
      </c>
    </row>
    <row r="4637" spans="1:17" x14ac:dyDescent="0.3">
      <c r="A4637">
        <f>_xlfn.XLOOKUP(C4637,kamus!$B$2:$B$87,kamus!$A$2:$A$87,0,0,1)</f>
        <v>24</v>
      </c>
      <c r="B4637" t="str">
        <f>_xlfn.XLOOKUP(C4637,kamus!$B$2:$B$87,kamus!$D$2:$D$87,"dihapus",0,1)</f>
        <v>Godean 2</v>
      </c>
      <c r="C4637" t="s">
        <v>253</v>
      </c>
      <c r="D4637">
        <f>_xlfn.XLOOKUP(C4637,kamus!$B$2:$B$87,kamus!$J$2:$J$87,"dihapus",0,1)</f>
        <v>0</v>
      </c>
      <c r="E4637">
        <f t="shared" si="508"/>
        <v>0</v>
      </c>
      <c r="F4637" s="14">
        <v>43983</v>
      </c>
      <c r="G4637" s="1">
        <f t="shared" si="509"/>
        <v>6</v>
      </c>
      <c r="H4637" s="1">
        <f t="shared" si="510"/>
        <v>2020</v>
      </c>
      <c r="I4637">
        <v>2</v>
      </c>
      <c r="J4637">
        <v>0</v>
      </c>
      <c r="K4637">
        <f t="shared" si="504"/>
        <v>2</v>
      </c>
      <c r="L4637">
        <v>7087</v>
      </c>
      <c r="M4637" s="6">
        <f t="shared" si="505"/>
        <v>28.220685762664036</v>
      </c>
      <c r="N4637" s="6">
        <f t="shared" si="506"/>
        <v>0</v>
      </c>
      <c r="O4637" s="6">
        <f t="shared" si="507"/>
        <v>28.220685762664036</v>
      </c>
      <c r="Q4637">
        <f>_xlfn.XLOOKUP(C4637&amp;G4637&amp;H4637,covid!$E$2:$E$2184,covid!$D$2:$D$2184,0,0,1)</f>
        <v>0</v>
      </c>
    </row>
    <row r="4638" spans="1:17" x14ac:dyDescent="0.3">
      <c r="A4638">
        <f>_xlfn.XLOOKUP(C4638,kamus!$B$2:$B$87,kamus!$A$2:$A$87,0,0,1)</f>
        <v>27</v>
      </c>
      <c r="B4638" t="str">
        <f>_xlfn.XLOOKUP(C4638,kamus!$B$2:$B$87,kamus!$D$2:$D$87,"dihapus",0,1)</f>
        <v>Kalasan</v>
      </c>
      <c r="C4638" t="s">
        <v>235</v>
      </c>
      <c r="D4638">
        <f>_xlfn.XLOOKUP(C4638,kamus!$B$2:$B$87,kamus!$J$2:$J$87,"dihapus",0,1)</f>
        <v>1</v>
      </c>
      <c r="E4638">
        <f t="shared" si="508"/>
        <v>0</v>
      </c>
      <c r="F4638" s="14">
        <v>43983</v>
      </c>
      <c r="G4638" s="1">
        <f t="shared" si="509"/>
        <v>6</v>
      </c>
      <c r="H4638" s="1">
        <f t="shared" si="510"/>
        <v>2020</v>
      </c>
      <c r="I4638">
        <v>1</v>
      </c>
      <c r="J4638">
        <v>7</v>
      </c>
      <c r="K4638">
        <f t="shared" si="504"/>
        <v>8</v>
      </c>
      <c r="L4638">
        <v>38337</v>
      </c>
      <c r="M4638" s="6">
        <f t="shared" si="505"/>
        <v>2.6084461486292616</v>
      </c>
      <c r="N4638" s="6">
        <f t="shared" si="506"/>
        <v>18.25912304040483</v>
      </c>
      <c r="O4638" s="6">
        <f t="shared" si="507"/>
        <v>20.867569189034093</v>
      </c>
      <c r="Q4638">
        <f>_xlfn.XLOOKUP(C4638&amp;G4638&amp;H4638,covid!$E$2:$E$2184,covid!$D$2:$D$2184,0,0,1)</f>
        <v>2</v>
      </c>
    </row>
    <row r="4639" spans="1:17" x14ac:dyDescent="0.3">
      <c r="A4639">
        <f>_xlfn.XLOOKUP(C4639,kamus!$B$2:$B$87,kamus!$A$2:$A$87,0,0,1)</f>
        <v>28</v>
      </c>
      <c r="B4639" t="str">
        <f>_xlfn.XLOOKUP(C4639,kamus!$B$2:$B$87,kamus!$D$2:$D$87,"dihapus",0,1)</f>
        <v>Kalasan</v>
      </c>
      <c r="C4639" t="s">
        <v>239</v>
      </c>
      <c r="D4639">
        <f>_xlfn.XLOOKUP(C4639,kamus!$B$2:$B$87,kamus!$J$2:$J$87,"dihapus",0,1)</f>
        <v>0</v>
      </c>
      <c r="E4639">
        <f t="shared" si="508"/>
        <v>0</v>
      </c>
      <c r="F4639" s="14">
        <v>43983</v>
      </c>
      <c r="G4639" s="1">
        <f t="shared" si="509"/>
        <v>6</v>
      </c>
      <c r="H4639" s="1">
        <f t="shared" si="510"/>
        <v>2020</v>
      </c>
      <c r="I4639">
        <v>0</v>
      </c>
      <c r="J4639">
        <v>5</v>
      </c>
      <c r="K4639">
        <f t="shared" si="504"/>
        <v>5</v>
      </c>
      <c r="L4639">
        <v>13744</v>
      </c>
      <c r="M4639" s="6">
        <f t="shared" si="505"/>
        <v>0</v>
      </c>
      <c r="N4639" s="6">
        <f t="shared" si="506"/>
        <v>36.379511059371367</v>
      </c>
      <c r="O4639" s="6">
        <f t="shared" si="507"/>
        <v>36.379511059371367</v>
      </c>
      <c r="Q4639">
        <f>_xlfn.XLOOKUP(C4639&amp;G4639&amp;H4639,covid!$E$2:$E$2184,covid!$D$2:$D$2184,0,0,1)</f>
        <v>0</v>
      </c>
    </row>
    <row r="4640" spans="1:17" x14ac:dyDescent="0.3">
      <c r="A4640">
        <f>_xlfn.XLOOKUP(C4640,kamus!$B$2:$B$87,kamus!$A$2:$A$87,0,0,1)</f>
        <v>25</v>
      </c>
      <c r="B4640" t="str">
        <f>_xlfn.XLOOKUP(C4640,kamus!$B$2:$B$87,kamus!$D$2:$D$87,"dihapus",0,1)</f>
        <v>Kalasan</v>
      </c>
      <c r="C4640" t="s">
        <v>265</v>
      </c>
      <c r="D4640">
        <f>_xlfn.XLOOKUP(C4640,kamus!$B$2:$B$87,kamus!$J$2:$J$87,"dihapus",0,1)</f>
        <v>1</v>
      </c>
      <c r="E4640">
        <f t="shared" si="508"/>
        <v>0</v>
      </c>
      <c r="F4640" s="14">
        <v>43983</v>
      </c>
      <c r="G4640" s="1">
        <f t="shared" si="509"/>
        <v>6</v>
      </c>
      <c r="H4640" s="1">
        <f t="shared" si="510"/>
        <v>2020</v>
      </c>
      <c r="I4640">
        <v>0</v>
      </c>
      <c r="J4640">
        <v>0</v>
      </c>
      <c r="K4640">
        <f t="shared" si="504"/>
        <v>0</v>
      </c>
      <c r="L4640">
        <v>17169</v>
      </c>
      <c r="M4640" s="6">
        <f t="shared" si="505"/>
        <v>0</v>
      </c>
      <c r="N4640" s="6">
        <f t="shared" si="506"/>
        <v>0</v>
      </c>
      <c r="O4640" s="6">
        <f t="shared" si="507"/>
        <v>0</v>
      </c>
      <c r="Q4640">
        <f>_xlfn.XLOOKUP(C4640&amp;G4640&amp;H4640,covid!$E$2:$E$2184,covid!$D$2:$D$2184,0,0,1)</f>
        <v>0</v>
      </c>
    </row>
    <row r="4641" spans="1:17" x14ac:dyDescent="0.3">
      <c r="A4641">
        <f>_xlfn.XLOOKUP(C4641,kamus!$B$2:$B$87,kamus!$A$2:$A$87,0,0,1)</f>
        <v>26</v>
      </c>
      <c r="B4641" t="str">
        <f>_xlfn.XLOOKUP(C4641,kamus!$B$2:$B$87,kamus!$D$2:$D$87,"dihapus",0,1)</f>
        <v>Kalasan</v>
      </c>
      <c r="C4641" t="s">
        <v>269</v>
      </c>
      <c r="D4641">
        <f>_xlfn.XLOOKUP(C4641,kamus!$B$2:$B$87,kamus!$J$2:$J$87,"dihapus",0,1)</f>
        <v>1</v>
      </c>
      <c r="E4641">
        <f t="shared" si="508"/>
        <v>0</v>
      </c>
      <c r="F4641" s="14">
        <v>43983</v>
      </c>
      <c r="G4641" s="1">
        <f t="shared" si="509"/>
        <v>6</v>
      </c>
      <c r="H4641" s="1">
        <f t="shared" si="510"/>
        <v>2020</v>
      </c>
      <c r="I4641">
        <v>0</v>
      </c>
      <c r="J4641">
        <v>0</v>
      </c>
      <c r="K4641">
        <f t="shared" si="504"/>
        <v>0</v>
      </c>
      <c r="L4641">
        <v>18588</v>
      </c>
      <c r="M4641" s="6">
        <f t="shared" si="505"/>
        <v>0</v>
      </c>
      <c r="N4641" s="6">
        <f t="shared" si="506"/>
        <v>0</v>
      </c>
      <c r="O4641" s="6">
        <f t="shared" si="507"/>
        <v>0</v>
      </c>
      <c r="Q4641">
        <f>_xlfn.XLOOKUP(C4641&amp;G4641&amp;H4641,covid!$E$2:$E$2184,covid!$D$2:$D$2184,0,0,1)</f>
        <v>0</v>
      </c>
    </row>
    <row r="4642" spans="1:17" x14ac:dyDescent="0.3">
      <c r="A4642">
        <f>_xlfn.XLOOKUP(C4642,kamus!$B$2:$B$87,kamus!$A$2:$A$87,0,0,1)</f>
        <v>33</v>
      </c>
      <c r="B4642" t="str">
        <f>_xlfn.XLOOKUP(C4642,kamus!$B$2:$B$87,kamus!$D$2:$D$87,"dihapus",0,1)</f>
        <v>Minggir</v>
      </c>
      <c r="C4642" t="s">
        <v>241</v>
      </c>
      <c r="D4642">
        <f>_xlfn.XLOOKUP(C4642,kamus!$B$2:$B$87,kamus!$J$2:$J$87,"dihapus",0,1)</f>
        <v>0</v>
      </c>
      <c r="E4642">
        <f t="shared" si="508"/>
        <v>0</v>
      </c>
      <c r="F4642" s="14">
        <v>43983</v>
      </c>
      <c r="G4642" s="1">
        <f t="shared" si="509"/>
        <v>6</v>
      </c>
      <c r="H4642" s="1">
        <f t="shared" si="510"/>
        <v>2020</v>
      </c>
      <c r="I4642">
        <v>0</v>
      </c>
      <c r="J4642">
        <v>0</v>
      </c>
      <c r="K4642">
        <f t="shared" si="504"/>
        <v>0</v>
      </c>
      <c r="L4642">
        <v>8300</v>
      </c>
      <c r="M4642" s="6">
        <f t="shared" si="505"/>
        <v>0</v>
      </c>
      <c r="N4642" s="6">
        <f t="shared" si="506"/>
        <v>0</v>
      </c>
      <c r="O4642" s="6">
        <f t="shared" si="507"/>
        <v>0</v>
      </c>
      <c r="Q4642">
        <f>_xlfn.XLOOKUP(C4642&amp;G4642&amp;H4642,covid!$E$2:$E$2184,covid!$D$2:$D$2184,0,0,1)</f>
        <v>0</v>
      </c>
    </row>
    <row r="4643" spans="1:17" x14ac:dyDescent="0.3">
      <c r="A4643">
        <f>_xlfn.XLOOKUP(C4643,kamus!$B$2:$B$87,kamus!$A$2:$A$87,0,0,1)</f>
        <v>31</v>
      </c>
      <c r="B4643" t="str">
        <f>_xlfn.XLOOKUP(C4643,kamus!$B$2:$B$87,kamus!$D$2:$D$87,"dihapus",0,1)</f>
        <v>Minggir</v>
      </c>
      <c r="C4643" t="s">
        <v>242</v>
      </c>
      <c r="D4643">
        <f>_xlfn.XLOOKUP(C4643,kamus!$B$2:$B$87,kamus!$J$2:$J$87,"dihapus",0,1)</f>
        <v>0</v>
      </c>
      <c r="E4643">
        <f t="shared" si="508"/>
        <v>0</v>
      </c>
      <c r="F4643" s="14">
        <v>43983</v>
      </c>
      <c r="G4643" s="1">
        <f t="shared" si="509"/>
        <v>6</v>
      </c>
      <c r="H4643" s="1">
        <f t="shared" si="510"/>
        <v>2020</v>
      </c>
      <c r="I4643">
        <v>0</v>
      </c>
      <c r="J4643">
        <v>0</v>
      </c>
      <c r="K4643">
        <f t="shared" si="504"/>
        <v>0</v>
      </c>
      <c r="L4643">
        <v>3637</v>
      </c>
      <c r="M4643" s="6">
        <f t="shared" si="505"/>
        <v>0</v>
      </c>
      <c r="N4643" s="6">
        <f t="shared" si="506"/>
        <v>0</v>
      </c>
      <c r="O4643" s="6">
        <f t="shared" si="507"/>
        <v>0</v>
      </c>
      <c r="Q4643">
        <f>_xlfn.XLOOKUP(C4643&amp;G4643&amp;H4643,covid!$E$2:$E$2184,covid!$D$2:$D$2184,0,0,1)</f>
        <v>0</v>
      </c>
    </row>
    <row r="4644" spans="1:17" x14ac:dyDescent="0.3">
      <c r="A4644">
        <f>_xlfn.XLOOKUP(C4644,kamus!$B$2:$B$87,kamus!$A$2:$A$87,0,0,1)</f>
        <v>32</v>
      </c>
      <c r="B4644" t="str">
        <f>_xlfn.XLOOKUP(C4644,kamus!$B$2:$B$87,kamus!$D$2:$D$87,"dihapus",0,1)</f>
        <v>Minggir</v>
      </c>
      <c r="C4644" t="s">
        <v>243</v>
      </c>
      <c r="D4644">
        <f>_xlfn.XLOOKUP(C4644,kamus!$B$2:$B$87,kamus!$J$2:$J$87,"dihapus",0,1)</f>
        <v>0</v>
      </c>
      <c r="E4644">
        <f t="shared" si="508"/>
        <v>0</v>
      </c>
      <c r="F4644" s="14">
        <v>43983</v>
      </c>
      <c r="G4644" s="1">
        <f t="shared" si="509"/>
        <v>6</v>
      </c>
      <c r="H4644" s="1">
        <f t="shared" si="510"/>
        <v>2020</v>
      </c>
      <c r="I4644">
        <v>0</v>
      </c>
      <c r="J4644">
        <v>0</v>
      </c>
      <c r="K4644">
        <f t="shared" si="504"/>
        <v>0</v>
      </c>
      <c r="L4644">
        <v>7033</v>
      </c>
      <c r="M4644" s="6">
        <f t="shared" si="505"/>
        <v>0</v>
      </c>
      <c r="N4644" s="6">
        <f t="shared" si="506"/>
        <v>0</v>
      </c>
      <c r="O4644" s="6">
        <f t="shared" si="507"/>
        <v>0</v>
      </c>
      <c r="Q4644">
        <f>_xlfn.XLOOKUP(C4644&amp;G4644&amp;H4644,covid!$E$2:$E$2184,covid!$D$2:$D$2184,0,0,1)</f>
        <v>0</v>
      </c>
    </row>
    <row r="4645" spans="1:17" x14ac:dyDescent="0.3">
      <c r="A4645">
        <f>_xlfn.XLOOKUP(C4645,kamus!$B$2:$B$87,kamus!$A$2:$A$87,0,0,1)</f>
        <v>30</v>
      </c>
      <c r="B4645" t="str">
        <f>_xlfn.XLOOKUP(C4645,kamus!$B$2:$B$87,kamus!$D$2:$D$87,"dihapus",0,1)</f>
        <v>Minggir</v>
      </c>
      <c r="C4645" t="s">
        <v>244</v>
      </c>
      <c r="D4645">
        <f>_xlfn.XLOOKUP(C4645,kamus!$B$2:$B$87,kamus!$J$2:$J$87,"dihapus",0,1)</f>
        <v>0</v>
      </c>
      <c r="E4645">
        <f t="shared" si="508"/>
        <v>0</v>
      </c>
      <c r="F4645" s="14">
        <v>43983</v>
      </c>
      <c r="G4645" s="1">
        <f t="shared" si="509"/>
        <v>6</v>
      </c>
      <c r="H4645" s="1">
        <f t="shared" si="510"/>
        <v>2020</v>
      </c>
      <c r="I4645">
        <v>0</v>
      </c>
      <c r="J4645">
        <v>0</v>
      </c>
      <c r="K4645">
        <f t="shared" si="504"/>
        <v>0</v>
      </c>
      <c r="L4645">
        <v>8777</v>
      </c>
      <c r="M4645" s="6">
        <f t="shared" si="505"/>
        <v>0</v>
      </c>
      <c r="N4645" s="6">
        <f t="shared" si="506"/>
        <v>0</v>
      </c>
      <c r="O4645" s="6">
        <f t="shared" si="507"/>
        <v>0</v>
      </c>
      <c r="Q4645">
        <f>_xlfn.XLOOKUP(C4645&amp;G4645&amp;H4645,covid!$E$2:$E$2184,covid!$D$2:$D$2184,0,0,1)</f>
        <v>0</v>
      </c>
    </row>
    <row r="4646" spans="1:17" x14ac:dyDescent="0.3">
      <c r="A4646">
        <f>_xlfn.XLOOKUP(C4646,kamus!$B$2:$B$87,kamus!$A$2:$A$87,0,0,1)</f>
        <v>29</v>
      </c>
      <c r="B4646" t="str">
        <f>_xlfn.XLOOKUP(C4646,kamus!$B$2:$B$87,kamus!$D$2:$D$87,"dihapus",0,1)</f>
        <v>Minggir</v>
      </c>
      <c r="C4646" t="s">
        <v>245</v>
      </c>
      <c r="D4646">
        <f>_xlfn.XLOOKUP(C4646,kamus!$B$2:$B$87,kamus!$J$2:$J$87,"dihapus",0,1)</f>
        <v>0</v>
      </c>
      <c r="E4646">
        <f t="shared" si="508"/>
        <v>0</v>
      </c>
      <c r="F4646" s="14">
        <v>43983</v>
      </c>
      <c r="G4646" s="1">
        <f t="shared" si="509"/>
        <v>6</v>
      </c>
      <c r="H4646" s="1">
        <f t="shared" si="510"/>
        <v>2020</v>
      </c>
      <c r="I4646">
        <v>0</v>
      </c>
      <c r="J4646">
        <v>0</v>
      </c>
      <c r="K4646">
        <f t="shared" si="504"/>
        <v>0</v>
      </c>
      <c r="L4646">
        <v>5165</v>
      </c>
      <c r="M4646" s="6">
        <f t="shared" si="505"/>
        <v>0</v>
      </c>
      <c r="N4646" s="6">
        <f t="shared" si="506"/>
        <v>0</v>
      </c>
      <c r="O4646" s="6">
        <f t="shared" si="507"/>
        <v>0</v>
      </c>
      <c r="Q4646">
        <f>_xlfn.XLOOKUP(C4646&amp;G4646&amp;H4646,covid!$E$2:$E$2184,covid!$D$2:$D$2184,0,0,1)</f>
        <v>0</v>
      </c>
    </row>
    <row r="4647" spans="1:17" x14ac:dyDescent="0.3">
      <c r="A4647">
        <f>_xlfn.XLOOKUP(C4647,kamus!$B$2:$B$87,kamus!$A$2:$A$87,0,0,1)</f>
        <v>35</v>
      </c>
      <c r="B4647" t="str">
        <f>_xlfn.XLOOKUP(C4647,kamus!$B$2:$B$87,kamus!$D$2:$D$87,"dihapus",0,1)</f>
        <v>Mlati 1</v>
      </c>
      <c r="C4647" t="s">
        <v>240</v>
      </c>
      <c r="D4647">
        <f>_xlfn.XLOOKUP(C4647,kamus!$B$2:$B$87,kamus!$J$2:$J$87,"dihapus",0,1)</f>
        <v>1</v>
      </c>
      <c r="E4647">
        <f t="shared" si="508"/>
        <v>0</v>
      </c>
      <c r="F4647" s="14">
        <v>43983</v>
      </c>
      <c r="G4647" s="1">
        <f t="shared" si="509"/>
        <v>6</v>
      </c>
      <c r="H4647" s="1">
        <f t="shared" si="510"/>
        <v>2020</v>
      </c>
      <c r="I4647">
        <v>2</v>
      </c>
      <c r="J4647">
        <v>3</v>
      </c>
      <c r="K4647">
        <f t="shared" si="504"/>
        <v>5</v>
      </c>
      <c r="L4647">
        <v>18886</v>
      </c>
      <c r="M4647" s="6">
        <f t="shared" si="505"/>
        <v>10.589854918987609</v>
      </c>
      <c r="N4647" s="6">
        <f t="shared" si="506"/>
        <v>15.884782378481415</v>
      </c>
      <c r="O4647" s="6">
        <f t="shared" si="507"/>
        <v>26.474637297469027</v>
      </c>
      <c r="Q4647">
        <f>_xlfn.XLOOKUP(C4647&amp;G4647&amp;H4647,covid!$E$2:$E$2184,covid!$D$2:$D$2184,0,0,1)</f>
        <v>1</v>
      </c>
    </row>
    <row r="4648" spans="1:17" x14ac:dyDescent="0.3">
      <c r="A4648">
        <f>_xlfn.XLOOKUP(C4648,kamus!$B$2:$B$87,kamus!$A$2:$A$87,0,0,1)</f>
        <v>34</v>
      </c>
      <c r="B4648" t="str">
        <f>_xlfn.XLOOKUP(C4648,kamus!$B$2:$B$87,kamus!$D$2:$D$87,"dihapus",0,1)</f>
        <v>Mlati 1</v>
      </c>
      <c r="C4648" t="s">
        <v>254</v>
      </c>
      <c r="D4648">
        <f>_xlfn.XLOOKUP(C4648,kamus!$B$2:$B$87,kamus!$J$2:$J$87,"dihapus",0,1)</f>
        <v>1</v>
      </c>
      <c r="E4648">
        <f t="shared" si="508"/>
        <v>0</v>
      </c>
      <c r="F4648" s="14">
        <v>43983</v>
      </c>
      <c r="G4648" s="1">
        <f t="shared" si="509"/>
        <v>6</v>
      </c>
      <c r="H4648" s="1">
        <f t="shared" si="510"/>
        <v>2020</v>
      </c>
      <c r="I4648">
        <v>5</v>
      </c>
      <c r="J4648">
        <v>3</v>
      </c>
      <c r="K4648">
        <f t="shared" si="504"/>
        <v>8</v>
      </c>
      <c r="L4648">
        <v>35345</v>
      </c>
      <c r="M4648" s="6">
        <f t="shared" si="505"/>
        <v>14.146272457207527</v>
      </c>
      <c r="N4648" s="6">
        <f t="shared" si="506"/>
        <v>8.4877634743245149</v>
      </c>
      <c r="O4648" s="6">
        <f t="shared" si="507"/>
        <v>22.634035931532043</v>
      </c>
      <c r="Q4648">
        <f>_xlfn.XLOOKUP(C4648&amp;G4648&amp;H4648,covid!$E$2:$E$2184,covid!$D$2:$D$2184,0,0,1)</f>
        <v>1</v>
      </c>
    </row>
    <row r="4649" spans="1:17" x14ac:dyDescent="0.3">
      <c r="A4649">
        <f>_xlfn.XLOOKUP(C4649,kamus!$B$2:$B$87,kamus!$A$2:$A$87,0,0,1)</f>
        <v>38</v>
      </c>
      <c r="B4649" t="str">
        <f>_xlfn.XLOOKUP(C4649,kamus!$B$2:$B$87,kamus!$D$2:$D$87,"dihapus",0,1)</f>
        <v>Mlati 2</v>
      </c>
      <c r="C4649" t="s">
        <v>258</v>
      </c>
      <c r="D4649">
        <f>_xlfn.XLOOKUP(C4649,kamus!$B$2:$B$87,kamus!$J$2:$J$87,"dihapus",0,1)</f>
        <v>0</v>
      </c>
      <c r="E4649">
        <f t="shared" si="508"/>
        <v>0</v>
      </c>
      <c r="F4649" s="14">
        <v>43983</v>
      </c>
      <c r="G4649" s="1">
        <f t="shared" si="509"/>
        <v>6</v>
      </c>
      <c r="H4649" s="1">
        <f t="shared" si="510"/>
        <v>2020</v>
      </c>
      <c r="I4649">
        <v>2</v>
      </c>
      <c r="J4649">
        <v>0</v>
      </c>
      <c r="K4649">
        <f t="shared" si="504"/>
        <v>2</v>
      </c>
      <c r="L4649">
        <v>16653</v>
      </c>
      <c r="M4649" s="6">
        <f t="shared" si="505"/>
        <v>12.009848075421846</v>
      </c>
      <c r="N4649" s="6">
        <f t="shared" si="506"/>
        <v>0</v>
      </c>
      <c r="O4649" s="6">
        <f t="shared" si="507"/>
        <v>12.009848075421846</v>
      </c>
      <c r="Q4649">
        <f>_xlfn.XLOOKUP(C4649&amp;G4649&amp;H4649,covid!$E$2:$E$2184,covid!$D$2:$D$2184,0,0,1)</f>
        <v>0</v>
      </c>
    </row>
    <row r="4650" spans="1:17" x14ac:dyDescent="0.3">
      <c r="A4650">
        <f>_xlfn.XLOOKUP(C4650,kamus!$B$2:$B$87,kamus!$A$2:$A$87,0,0,1)</f>
        <v>36</v>
      </c>
      <c r="B4650" t="str">
        <f>_xlfn.XLOOKUP(C4650,kamus!$B$2:$B$87,kamus!$D$2:$D$87,"dihapus",0,1)</f>
        <v>Mlati 2</v>
      </c>
      <c r="C4650" t="s">
        <v>268</v>
      </c>
      <c r="D4650">
        <f>_xlfn.XLOOKUP(C4650,kamus!$B$2:$B$87,kamus!$J$2:$J$87,"dihapus",0,1)</f>
        <v>1</v>
      </c>
      <c r="E4650">
        <f t="shared" si="508"/>
        <v>0</v>
      </c>
      <c r="F4650" s="14">
        <v>43983</v>
      </c>
      <c r="G4650" s="1">
        <f t="shared" si="509"/>
        <v>6</v>
      </c>
      <c r="H4650" s="1">
        <f t="shared" si="510"/>
        <v>2020</v>
      </c>
      <c r="I4650">
        <v>0</v>
      </c>
      <c r="J4650">
        <v>1</v>
      </c>
      <c r="K4650">
        <f t="shared" si="504"/>
        <v>1</v>
      </c>
      <c r="L4650">
        <v>11526</v>
      </c>
      <c r="M4650" s="6">
        <f t="shared" si="505"/>
        <v>0</v>
      </c>
      <c r="N4650" s="6">
        <f t="shared" si="506"/>
        <v>8.676036786395974</v>
      </c>
      <c r="O4650" s="6">
        <f t="shared" si="507"/>
        <v>8.676036786395974</v>
      </c>
      <c r="Q4650">
        <f>_xlfn.XLOOKUP(C4650&amp;G4650&amp;H4650,covid!$E$2:$E$2184,covid!$D$2:$D$2184,0,0,1)</f>
        <v>0</v>
      </c>
    </row>
    <row r="4651" spans="1:17" x14ac:dyDescent="0.3">
      <c r="A4651">
        <f>_xlfn.XLOOKUP(C4651,kamus!$B$2:$B$87,kamus!$A$2:$A$87,0,0,1)</f>
        <v>37</v>
      </c>
      <c r="B4651" t="str">
        <f>_xlfn.XLOOKUP(C4651,kamus!$B$2:$B$87,kamus!$D$2:$D$87,"dihapus",0,1)</f>
        <v>Mlati 2</v>
      </c>
      <c r="C4651" t="s">
        <v>270</v>
      </c>
      <c r="D4651">
        <f>_xlfn.XLOOKUP(C4651,kamus!$B$2:$B$87,kamus!$J$2:$J$87,"dihapus",0,1)</f>
        <v>1</v>
      </c>
      <c r="E4651">
        <f t="shared" si="508"/>
        <v>0</v>
      </c>
      <c r="F4651" s="14">
        <v>43983</v>
      </c>
      <c r="G4651" s="1">
        <f t="shared" si="509"/>
        <v>6</v>
      </c>
      <c r="H4651" s="1">
        <f t="shared" si="510"/>
        <v>2020</v>
      </c>
      <c r="I4651">
        <v>1</v>
      </c>
      <c r="J4651">
        <v>0</v>
      </c>
      <c r="K4651">
        <f t="shared" si="504"/>
        <v>1</v>
      </c>
      <c r="L4651">
        <v>13694</v>
      </c>
      <c r="M4651" s="6">
        <f t="shared" si="505"/>
        <v>7.3024682342631806</v>
      </c>
      <c r="N4651" s="6">
        <f t="shared" si="506"/>
        <v>0</v>
      </c>
      <c r="O4651" s="6">
        <f t="shared" si="507"/>
        <v>7.3024682342631806</v>
      </c>
      <c r="Q4651">
        <f>_xlfn.XLOOKUP(C4651&amp;G4651&amp;H4651,covid!$E$2:$E$2184,covid!$D$2:$D$2184,0,0,1)</f>
        <v>1</v>
      </c>
    </row>
    <row r="4652" spans="1:17" x14ac:dyDescent="0.3">
      <c r="A4652">
        <f>_xlfn.XLOOKUP(C4652,kamus!$B$2:$B$87,kamus!$A$2:$A$87,0,0,1)</f>
        <v>39</v>
      </c>
      <c r="B4652" t="str">
        <f>_xlfn.XLOOKUP(C4652,kamus!$B$2:$B$87,kamus!$D$2:$D$87,"dihapus",0,1)</f>
        <v>Moyudan</v>
      </c>
      <c r="C4652" t="s">
        <v>259</v>
      </c>
      <c r="D4652">
        <f>_xlfn.XLOOKUP(C4652,kamus!$B$2:$B$87,kamus!$J$2:$J$87,"dihapus",0,1)</f>
        <v>0</v>
      </c>
      <c r="E4652">
        <f t="shared" si="508"/>
        <v>0</v>
      </c>
      <c r="F4652" s="14">
        <v>43983</v>
      </c>
      <c r="G4652" s="1">
        <f t="shared" si="509"/>
        <v>6</v>
      </c>
      <c r="H4652" s="1">
        <f t="shared" si="510"/>
        <v>2020</v>
      </c>
      <c r="I4652">
        <v>1</v>
      </c>
      <c r="J4652">
        <v>1</v>
      </c>
      <c r="K4652">
        <f t="shared" si="504"/>
        <v>2</v>
      </c>
      <c r="L4652">
        <v>11875</v>
      </c>
      <c r="M4652" s="6">
        <f t="shared" si="505"/>
        <v>8.4210526315789469</v>
      </c>
      <c r="N4652" s="6">
        <f t="shared" si="506"/>
        <v>8.4210526315789469</v>
      </c>
      <c r="O4652" s="6">
        <f t="shared" si="507"/>
        <v>16.842105263157894</v>
      </c>
      <c r="Q4652">
        <f>_xlfn.XLOOKUP(C4652&amp;G4652&amp;H4652,covid!$E$2:$E$2184,covid!$D$2:$D$2184,0,0,1)</f>
        <v>1</v>
      </c>
    </row>
    <row r="4653" spans="1:17" x14ac:dyDescent="0.3">
      <c r="A4653">
        <f>_xlfn.XLOOKUP(C4653,kamus!$B$2:$B$87,kamus!$A$2:$A$87,0,0,1)</f>
        <v>42</v>
      </c>
      <c r="B4653" t="str">
        <f>_xlfn.XLOOKUP(C4653,kamus!$B$2:$B$87,kamus!$D$2:$D$87,"dihapus",0,1)</f>
        <v>Moyudan</v>
      </c>
      <c r="C4653" t="s">
        <v>260</v>
      </c>
      <c r="D4653">
        <f>_xlfn.XLOOKUP(C4653,kamus!$B$2:$B$87,kamus!$J$2:$J$87,"dihapus",0,1)</f>
        <v>0</v>
      </c>
      <c r="E4653">
        <f t="shared" si="508"/>
        <v>0</v>
      </c>
      <c r="F4653" s="14">
        <v>43983</v>
      </c>
      <c r="G4653" s="1">
        <f t="shared" si="509"/>
        <v>6</v>
      </c>
      <c r="H4653" s="1">
        <f t="shared" si="510"/>
        <v>2020</v>
      </c>
      <c r="I4653">
        <v>1</v>
      </c>
      <c r="J4653">
        <v>0</v>
      </c>
      <c r="K4653">
        <f t="shared" si="504"/>
        <v>1</v>
      </c>
      <c r="L4653">
        <v>7197</v>
      </c>
      <c r="M4653" s="6">
        <f t="shared" si="505"/>
        <v>13.894678338196472</v>
      </c>
      <c r="N4653" s="6">
        <f t="shared" si="506"/>
        <v>0</v>
      </c>
      <c r="O4653" s="6">
        <f t="shared" si="507"/>
        <v>13.894678338196472</v>
      </c>
      <c r="Q4653">
        <f>_xlfn.XLOOKUP(C4653&amp;G4653&amp;H4653,covid!$E$2:$E$2184,covid!$D$2:$D$2184,0,0,1)</f>
        <v>0</v>
      </c>
    </row>
    <row r="4654" spans="1:17" x14ac:dyDescent="0.3">
      <c r="A4654">
        <f>_xlfn.XLOOKUP(C4654,kamus!$B$2:$B$87,kamus!$A$2:$A$87,0,0,1)</f>
        <v>41</v>
      </c>
      <c r="B4654" t="str">
        <f>_xlfn.XLOOKUP(C4654,kamus!$B$2:$B$87,kamus!$D$2:$D$87,"dihapus",0,1)</f>
        <v>Moyudan</v>
      </c>
      <c r="C4654" t="s">
        <v>262</v>
      </c>
      <c r="D4654">
        <f>_xlfn.XLOOKUP(C4654,kamus!$B$2:$B$87,kamus!$J$2:$J$87,"dihapus",0,1)</f>
        <v>0</v>
      </c>
      <c r="E4654">
        <f t="shared" si="508"/>
        <v>0</v>
      </c>
      <c r="F4654" s="14">
        <v>43983</v>
      </c>
      <c r="G4654" s="1">
        <f t="shared" si="509"/>
        <v>6</v>
      </c>
      <c r="H4654" s="1">
        <f t="shared" si="510"/>
        <v>2020</v>
      </c>
      <c r="I4654">
        <v>0</v>
      </c>
      <c r="J4654">
        <v>0</v>
      </c>
      <c r="K4654">
        <f t="shared" si="504"/>
        <v>0</v>
      </c>
      <c r="L4654">
        <v>6705</v>
      </c>
      <c r="M4654" s="6">
        <f t="shared" si="505"/>
        <v>0</v>
      </c>
      <c r="N4654" s="6">
        <f t="shared" si="506"/>
        <v>0</v>
      </c>
      <c r="O4654" s="6">
        <f t="shared" si="507"/>
        <v>0</v>
      </c>
      <c r="Q4654">
        <f>_xlfn.XLOOKUP(C4654&amp;G4654&amp;H4654,covid!$E$2:$E$2184,covid!$D$2:$D$2184,0,0,1)</f>
        <v>0</v>
      </c>
    </row>
    <row r="4655" spans="1:17" x14ac:dyDescent="0.3">
      <c r="A4655">
        <f>_xlfn.XLOOKUP(C4655,kamus!$B$2:$B$87,kamus!$A$2:$A$87,0,0,1)</f>
        <v>40</v>
      </c>
      <c r="B4655" t="str">
        <f>_xlfn.XLOOKUP(C4655,kamus!$B$2:$B$87,kamus!$D$2:$D$87,"dihapus",0,1)</f>
        <v>Moyudan</v>
      </c>
      <c r="C4655" t="s">
        <v>264</v>
      </c>
      <c r="D4655">
        <f>_xlfn.XLOOKUP(C4655,kamus!$B$2:$B$87,kamus!$J$2:$J$87,"dihapus",0,1)</f>
        <v>0</v>
      </c>
      <c r="E4655">
        <f t="shared" si="508"/>
        <v>0</v>
      </c>
      <c r="F4655" s="14">
        <v>43983</v>
      </c>
      <c r="G4655" s="1">
        <f t="shared" si="509"/>
        <v>6</v>
      </c>
      <c r="H4655" s="1">
        <f t="shared" si="510"/>
        <v>2020</v>
      </c>
      <c r="I4655">
        <v>1</v>
      </c>
      <c r="J4655">
        <v>0</v>
      </c>
      <c r="K4655">
        <f t="shared" si="504"/>
        <v>1</v>
      </c>
      <c r="L4655">
        <v>8347</v>
      </c>
      <c r="M4655" s="6">
        <f t="shared" si="505"/>
        <v>11.980352222355338</v>
      </c>
      <c r="N4655" s="6">
        <f t="shared" si="506"/>
        <v>0</v>
      </c>
      <c r="O4655" s="6">
        <f t="shared" si="507"/>
        <v>11.980352222355338</v>
      </c>
      <c r="Q4655">
        <f>_xlfn.XLOOKUP(C4655&amp;G4655&amp;H4655,covid!$E$2:$E$2184,covid!$D$2:$D$2184,0,0,1)</f>
        <v>0</v>
      </c>
    </row>
    <row r="4656" spans="1:17" x14ac:dyDescent="0.3">
      <c r="A4656">
        <f>_xlfn.XLOOKUP(C4656,kamus!$B$2:$B$87,kamus!$A$2:$A$87,0,0,1)</f>
        <v>43</v>
      </c>
      <c r="B4656" t="str">
        <f>_xlfn.XLOOKUP(C4656,kamus!$B$2:$B$87,kamus!$D$2:$D$87,"dihapus",0,1)</f>
        <v>Ngaglik 1</v>
      </c>
      <c r="C4656" t="s">
        <v>228</v>
      </c>
      <c r="D4656">
        <f>_xlfn.XLOOKUP(C4656,kamus!$B$2:$B$87,kamus!$J$2:$J$87,"dihapus",0,1)</f>
        <v>1</v>
      </c>
      <c r="E4656">
        <f t="shared" si="508"/>
        <v>0</v>
      </c>
      <c r="F4656" s="14">
        <v>43983</v>
      </c>
      <c r="G4656" s="1">
        <f t="shared" si="509"/>
        <v>6</v>
      </c>
      <c r="H4656" s="1">
        <f t="shared" si="510"/>
        <v>2020</v>
      </c>
      <c r="I4656">
        <v>1</v>
      </c>
      <c r="J4656">
        <v>1</v>
      </c>
      <c r="K4656">
        <f t="shared" si="504"/>
        <v>2</v>
      </c>
      <c r="L4656">
        <v>12705</v>
      </c>
      <c r="M4656" s="6">
        <f t="shared" si="505"/>
        <v>7.8709169618260528</v>
      </c>
      <c r="N4656" s="6">
        <f t="shared" si="506"/>
        <v>7.8709169618260528</v>
      </c>
      <c r="O4656" s="6">
        <f t="shared" si="507"/>
        <v>15.741833923652106</v>
      </c>
      <c r="Q4656">
        <f>_xlfn.XLOOKUP(C4656&amp;G4656&amp;H4656,covid!$E$2:$E$2184,covid!$D$2:$D$2184,0,0,1)</f>
        <v>2</v>
      </c>
    </row>
    <row r="4657" spans="1:17" x14ac:dyDescent="0.3">
      <c r="A4657">
        <f>_xlfn.XLOOKUP(C4657,kamus!$B$2:$B$87,kamus!$A$2:$A$87,0,0,1)</f>
        <v>44</v>
      </c>
      <c r="B4657" t="str">
        <f>_xlfn.XLOOKUP(C4657,kamus!$B$2:$B$87,kamus!$D$2:$D$87,"dihapus",0,1)</f>
        <v>Ngaglik 1</v>
      </c>
      <c r="C4657" t="s">
        <v>237</v>
      </c>
      <c r="D4657">
        <f>_xlfn.XLOOKUP(C4657,kamus!$B$2:$B$87,kamus!$J$2:$J$87,"dihapus",0,1)</f>
        <v>1</v>
      </c>
      <c r="E4657">
        <f t="shared" si="508"/>
        <v>0</v>
      </c>
      <c r="F4657" s="14">
        <v>43983</v>
      </c>
      <c r="G4657" s="1">
        <f t="shared" si="509"/>
        <v>6</v>
      </c>
      <c r="H4657" s="1">
        <f t="shared" si="510"/>
        <v>2020</v>
      </c>
      <c r="I4657">
        <v>1</v>
      </c>
      <c r="J4657">
        <v>0</v>
      </c>
      <c r="K4657">
        <f t="shared" si="504"/>
        <v>1</v>
      </c>
      <c r="L4657">
        <v>21934</v>
      </c>
      <c r="M4657" s="6">
        <f t="shared" si="505"/>
        <v>4.5591319412783804</v>
      </c>
      <c r="N4657" s="6">
        <f t="shared" si="506"/>
        <v>0</v>
      </c>
      <c r="O4657" s="6">
        <f t="shared" si="507"/>
        <v>4.5591319412783804</v>
      </c>
      <c r="Q4657">
        <f>_xlfn.XLOOKUP(C4657&amp;G4657&amp;H4657,covid!$E$2:$E$2184,covid!$D$2:$D$2184,0,0,1)</f>
        <v>0</v>
      </c>
    </row>
    <row r="4658" spans="1:17" x14ac:dyDescent="0.3">
      <c r="A4658">
        <f>_xlfn.XLOOKUP(C4658,kamus!$B$2:$B$87,kamus!$A$2:$A$87,0,0,1)</f>
        <v>45</v>
      </c>
      <c r="B4658" t="str">
        <f>_xlfn.XLOOKUP(C4658,kamus!$B$2:$B$87,kamus!$D$2:$D$87,"dihapus",0,1)</f>
        <v>Ngaglik 1</v>
      </c>
      <c r="C4658" t="s">
        <v>255</v>
      </c>
      <c r="D4658">
        <f>_xlfn.XLOOKUP(C4658,kamus!$B$2:$B$87,kamus!$J$2:$J$87,"dihapus",0,1)</f>
        <v>1</v>
      </c>
      <c r="E4658">
        <f t="shared" si="508"/>
        <v>0</v>
      </c>
      <c r="F4658" s="14">
        <v>43983</v>
      </c>
      <c r="G4658" s="1">
        <f t="shared" si="509"/>
        <v>6</v>
      </c>
      <c r="H4658" s="1">
        <f t="shared" si="510"/>
        <v>2020</v>
      </c>
      <c r="I4658">
        <v>0</v>
      </c>
      <c r="J4658">
        <v>1</v>
      </c>
      <c r="K4658">
        <f t="shared" si="504"/>
        <v>1</v>
      </c>
      <c r="L4658">
        <v>19793</v>
      </c>
      <c r="M4658" s="6">
        <f t="shared" si="505"/>
        <v>0</v>
      </c>
      <c r="N4658" s="6">
        <f t="shared" si="506"/>
        <v>5.0522912140655789</v>
      </c>
      <c r="O4658" s="6">
        <f t="shared" si="507"/>
        <v>5.0522912140655789</v>
      </c>
      <c r="Q4658">
        <f>_xlfn.XLOOKUP(C4658&amp;G4658&amp;H4658,covid!$E$2:$E$2184,covid!$D$2:$D$2184,0,0,1)</f>
        <v>1</v>
      </c>
    </row>
    <row r="4659" spans="1:17" x14ac:dyDescent="0.3">
      <c r="A4659">
        <f>_xlfn.XLOOKUP(C4659,kamus!$B$2:$B$87,kamus!$A$2:$A$87,0,0,1)</f>
        <v>48</v>
      </c>
      <c r="B4659" t="str">
        <f>_xlfn.XLOOKUP(C4659,kamus!$B$2:$B$87,kamus!$D$2:$D$87,"dihapus",0,1)</f>
        <v>Ngaglik 2</v>
      </c>
      <c r="C4659" t="s">
        <v>208</v>
      </c>
      <c r="D4659">
        <f>_xlfn.XLOOKUP(C4659,kamus!$B$2:$B$87,kamus!$J$2:$J$87,"dihapus",0,1)</f>
        <v>1</v>
      </c>
      <c r="E4659">
        <f t="shared" si="508"/>
        <v>0</v>
      </c>
      <c r="F4659" s="14">
        <v>43983</v>
      </c>
      <c r="G4659" s="1">
        <f t="shared" si="509"/>
        <v>6</v>
      </c>
      <c r="H4659" s="1">
        <f t="shared" si="510"/>
        <v>2020</v>
      </c>
      <c r="I4659">
        <v>0</v>
      </c>
      <c r="J4659">
        <v>0</v>
      </c>
      <c r="K4659">
        <f t="shared" si="504"/>
        <v>0</v>
      </c>
      <c r="L4659">
        <v>10447</v>
      </c>
      <c r="M4659" s="6">
        <f t="shared" si="505"/>
        <v>0</v>
      </c>
      <c r="N4659" s="6">
        <f t="shared" si="506"/>
        <v>0</v>
      </c>
      <c r="O4659" s="6">
        <f t="shared" si="507"/>
        <v>0</v>
      </c>
      <c r="Q4659">
        <f>_xlfn.XLOOKUP(C4659&amp;G4659&amp;H4659,covid!$E$2:$E$2184,covid!$D$2:$D$2184,0,0,1)</f>
        <v>0</v>
      </c>
    </row>
    <row r="4660" spans="1:17" x14ac:dyDescent="0.3">
      <c r="A4660">
        <f>_xlfn.XLOOKUP(C4660,kamus!$B$2:$B$87,kamus!$A$2:$A$87,0,0,1)</f>
        <v>47</v>
      </c>
      <c r="B4660" t="str">
        <f>_xlfn.XLOOKUP(C4660,kamus!$B$2:$B$87,kamus!$D$2:$D$87,"dihapus",0,1)</f>
        <v>Ngaglik 2</v>
      </c>
      <c r="C4660" t="s">
        <v>238</v>
      </c>
      <c r="D4660">
        <f>_xlfn.XLOOKUP(C4660,kamus!$B$2:$B$87,kamus!$J$2:$J$87,"dihapus",0,1)</f>
        <v>1</v>
      </c>
      <c r="E4660">
        <f t="shared" si="508"/>
        <v>0</v>
      </c>
      <c r="F4660" s="14">
        <v>43983</v>
      </c>
      <c r="G4660" s="1">
        <f t="shared" si="509"/>
        <v>6</v>
      </c>
      <c r="H4660" s="1">
        <f t="shared" si="510"/>
        <v>2020</v>
      </c>
      <c r="I4660">
        <v>3</v>
      </c>
      <c r="J4660">
        <v>1</v>
      </c>
      <c r="K4660">
        <f t="shared" si="504"/>
        <v>4</v>
      </c>
      <c r="L4660">
        <v>22367</v>
      </c>
      <c r="M4660" s="6">
        <f t="shared" si="505"/>
        <v>13.412616801537981</v>
      </c>
      <c r="N4660" s="6">
        <f t="shared" si="506"/>
        <v>4.4708722671793266</v>
      </c>
      <c r="O4660" s="6">
        <f t="shared" si="507"/>
        <v>17.883489068717306</v>
      </c>
      <c r="Q4660">
        <f>_xlfn.XLOOKUP(C4660&amp;G4660&amp;H4660,covid!$E$2:$E$2184,covid!$D$2:$D$2184,0,0,1)</f>
        <v>0</v>
      </c>
    </row>
    <row r="4661" spans="1:17" x14ac:dyDescent="0.3">
      <c r="A4661">
        <f>_xlfn.XLOOKUP(C4661,kamus!$B$2:$B$87,kamus!$A$2:$A$87,0,0,1)</f>
        <v>46</v>
      </c>
      <c r="B4661" t="str">
        <f>_xlfn.XLOOKUP(C4661,kamus!$B$2:$B$87,kamus!$D$2:$D$87,"dihapus",0,1)</f>
        <v>Ngaglik 2</v>
      </c>
      <c r="C4661" t="s">
        <v>257</v>
      </c>
      <c r="D4661">
        <f>_xlfn.XLOOKUP(C4661,kamus!$B$2:$B$87,kamus!$J$2:$J$87,"dihapus",0,1)</f>
        <v>1</v>
      </c>
      <c r="E4661">
        <f t="shared" si="508"/>
        <v>0</v>
      </c>
      <c r="F4661" s="14">
        <v>43983</v>
      </c>
      <c r="G4661" s="1">
        <f t="shared" si="509"/>
        <v>6</v>
      </c>
      <c r="H4661" s="1">
        <f t="shared" si="510"/>
        <v>2020</v>
      </c>
      <c r="I4661">
        <v>0</v>
      </c>
      <c r="J4661">
        <v>0</v>
      </c>
      <c r="K4661">
        <f t="shared" si="504"/>
        <v>0</v>
      </c>
      <c r="L4661">
        <v>16910</v>
      </c>
      <c r="M4661" s="6">
        <f t="shared" si="505"/>
        <v>0</v>
      </c>
      <c r="N4661" s="6">
        <f t="shared" si="506"/>
        <v>0</v>
      </c>
      <c r="O4661" s="6">
        <f t="shared" si="507"/>
        <v>0</v>
      </c>
      <c r="Q4661">
        <f>_xlfn.XLOOKUP(C4661&amp;G4661&amp;H4661,covid!$E$2:$E$2184,covid!$D$2:$D$2184,0,0,1)</f>
        <v>0</v>
      </c>
    </row>
    <row r="4662" spans="1:17" x14ac:dyDescent="0.3">
      <c r="A4662">
        <f>_xlfn.XLOOKUP(C4662,kamus!$B$2:$B$87,kamus!$A$2:$A$87,0,0,1)</f>
        <v>50</v>
      </c>
      <c r="B4662" t="str">
        <f>_xlfn.XLOOKUP(C4662,kamus!$B$2:$B$87,kamus!$D$2:$D$87,"dihapus",0,1)</f>
        <v>Ngemplak 1</v>
      </c>
      <c r="C4662" t="s">
        <v>202</v>
      </c>
      <c r="D4662">
        <f>_xlfn.XLOOKUP(C4662,kamus!$B$2:$B$87,kamus!$J$2:$J$87,"dihapus",0,1)</f>
        <v>0</v>
      </c>
      <c r="E4662">
        <f t="shared" si="508"/>
        <v>0</v>
      </c>
      <c r="F4662" s="14">
        <v>43983</v>
      </c>
      <c r="G4662" s="1">
        <f t="shared" si="509"/>
        <v>6</v>
      </c>
      <c r="H4662" s="1">
        <f t="shared" si="510"/>
        <v>2020</v>
      </c>
      <c r="I4662">
        <v>0</v>
      </c>
      <c r="J4662">
        <v>0</v>
      </c>
      <c r="K4662">
        <f t="shared" si="504"/>
        <v>0</v>
      </c>
      <c r="L4662">
        <v>7988</v>
      </c>
      <c r="M4662" s="6">
        <f t="shared" si="505"/>
        <v>0</v>
      </c>
      <c r="N4662" s="6">
        <f t="shared" si="506"/>
        <v>0</v>
      </c>
      <c r="O4662" s="6">
        <f t="shared" si="507"/>
        <v>0</v>
      </c>
      <c r="Q4662">
        <f>_xlfn.XLOOKUP(C4662&amp;G4662&amp;H4662,covid!$E$2:$E$2184,covid!$D$2:$D$2184,0,0,1)</f>
        <v>0</v>
      </c>
    </row>
    <row r="4663" spans="1:17" x14ac:dyDescent="0.3">
      <c r="A4663">
        <f>_xlfn.XLOOKUP(C4663,kamus!$B$2:$B$87,kamus!$A$2:$A$87,0,0,1)</f>
        <v>51</v>
      </c>
      <c r="B4663" t="str">
        <f>_xlfn.XLOOKUP(C4663,kamus!$B$2:$B$87,kamus!$D$2:$D$87,"dihapus",0,1)</f>
        <v>Ngemplak 1</v>
      </c>
      <c r="C4663" t="s">
        <v>256</v>
      </c>
      <c r="D4663">
        <f>_xlfn.XLOOKUP(C4663,kamus!$B$2:$B$87,kamus!$J$2:$J$87,"dihapus",0,1)</f>
        <v>0</v>
      </c>
      <c r="E4663">
        <f t="shared" si="508"/>
        <v>0</v>
      </c>
      <c r="F4663" s="14">
        <v>43983</v>
      </c>
      <c r="G4663" s="1">
        <f t="shared" si="509"/>
        <v>6</v>
      </c>
      <c r="H4663" s="1">
        <f t="shared" si="510"/>
        <v>2020</v>
      </c>
      <c r="I4663">
        <v>0</v>
      </c>
      <c r="J4663">
        <v>0</v>
      </c>
      <c r="K4663">
        <f t="shared" si="504"/>
        <v>0</v>
      </c>
      <c r="L4663">
        <v>8208</v>
      </c>
      <c r="M4663" s="6">
        <f t="shared" si="505"/>
        <v>0</v>
      </c>
      <c r="N4663" s="6">
        <f t="shared" si="506"/>
        <v>0</v>
      </c>
      <c r="O4663" s="6">
        <f t="shared" si="507"/>
        <v>0</v>
      </c>
      <c r="Q4663">
        <f>_xlfn.XLOOKUP(C4663&amp;G4663&amp;H4663,covid!$E$2:$E$2184,covid!$D$2:$D$2184,0,0,1)</f>
        <v>0</v>
      </c>
    </row>
    <row r="4664" spans="1:17" x14ac:dyDescent="0.3">
      <c r="A4664">
        <f>_xlfn.XLOOKUP(C4664,kamus!$B$2:$B$87,kamus!$A$2:$A$87,0,0,1)</f>
        <v>49</v>
      </c>
      <c r="B4664" t="str">
        <f>_xlfn.XLOOKUP(C4664,kamus!$B$2:$B$87,kamus!$D$2:$D$87,"dihapus",0,1)</f>
        <v>Ngemplak 1</v>
      </c>
      <c r="C4664" t="s">
        <v>276</v>
      </c>
      <c r="D4664">
        <f>_xlfn.XLOOKUP(C4664,kamus!$B$2:$B$87,kamus!$J$2:$J$87,"dihapus",0,1)</f>
        <v>1</v>
      </c>
      <c r="E4664">
        <f t="shared" si="508"/>
        <v>0</v>
      </c>
      <c r="F4664" s="14">
        <v>43983</v>
      </c>
      <c r="G4664" s="1">
        <f t="shared" si="509"/>
        <v>6</v>
      </c>
      <c r="H4664" s="1">
        <f t="shared" si="510"/>
        <v>2020</v>
      </c>
      <c r="I4664">
        <v>1</v>
      </c>
      <c r="J4664">
        <v>0</v>
      </c>
      <c r="K4664">
        <f t="shared" si="504"/>
        <v>1</v>
      </c>
      <c r="L4664">
        <v>9697</v>
      </c>
      <c r="M4664" s="6">
        <f t="shared" si="505"/>
        <v>10.312467773538208</v>
      </c>
      <c r="N4664" s="6">
        <f t="shared" si="506"/>
        <v>0</v>
      </c>
      <c r="O4664" s="6">
        <f t="shared" si="507"/>
        <v>10.312467773538208</v>
      </c>
      <c r="Q4664">
        <f>_xlfn.XLOOKUP(C4664&amp;G4664&amp;H4664,covid!$E$2:$E$2184,covid!$D$2:$D$2184,0,0,1)</f>
        <v>0</v>
      </c>
    </row>
    <row r="4665" spans="1:17" x14ac:dyDescent="0.3">
      <c r="A4665">
        <f>_xlfn.XLOOKUP(C4665,kamus!$B$2:$B$87,kamus!$A$2:$A$87,0,0,1)</f>
        <v>52</v>
      </c>
      <c r="B4665" t="str">
        <f>_xlfn.XLOOKUP(C4665,kamus!$B$2:$B$87,kamus!$D$2:$D$87,"dihapus",0,1)</f>
        <v>Ngemplak 2</v>
      </c>
      <c r="C4665" t="s">
        <v>277</v>
      </c>
      <c r="D4665">
        <f>_xlfn.XLOOKUP(C4665,kamus!$B$2:$B$87,kamus!$J$2:$J$87,"dihapus",0,1)</f>
        <v>1</v>
      </c>
      <c r="E4665">
        <f t="shared" si="508"/>
        <v>0</v>
      </c>
      <c r="F4665" s="14">
        <v>43983</v>
      </c>
      <c r="G4665" s="1">
        <f t="shared" si="509"/>
        <v>6</v>
      </c>
      <c r="H4665" s="1">
        <f t="shared" si="510"/>
        <v>2020</v>
      </c>
      <c r="I4665">
        <v>0</v>
      </c>
      <c r="J4665">
        <v>2</v>
      </c>
      <c r="K4665">
        <f t="shared" si="504"/>
        <v>2</v>
      </c>
      <c r="L4665">
        <v>31636</v>
      </c>
      <c r="M4665" s="6">
        <f t="shared" si="505"/>
        <v>0</v>
      </c>
      <c r="N4665" s="6">
        <f t="shared" si="506"/>
        <v>6.3219117461120238</v>
      </c>
      <c r="O4665" s="6">
        <f t="shared" si="507"/>
        <v>6.3219117461120238</v>
      </c>
      <c r="Q4665">
        <f>_xlfn.XLOOKUP(C4665&amp;G4665&amp;H4665,covid!$E$2:$E$2184,covid!$D$2:$D$2184,0,0,1)</f>
        <v>2</v>
      </c>
    </row>
    <row r="4666" spans="1:17" x14ac:dyDescent="0.3">
      <c r="A4666">
        <f>_xlfn.XLOOKUP(C4666,kamus!$B$2:$B$87,kamus!$A$2:$A$87,0,0,1)</f>
        <v>53</v>
      </c>
      <c r="B4666" t="str">
        <f>_xlfn.XLOOKUP(C4666,kamus!$B$2:$B$87,kamus!$D$2:$D$87,"dihapus",0,1)</f>
        <v>Ngemplak 2</v>
      </c>
      <c r="C4666" t="s">
        <v>278</v>
      </c>
      <c r="D4666">
        <f>_xlfn.XLOOKUP(C4666,kamus!$B$2:$B$87,kamus!$J$2:$J$87,"dihapus",0,1)</f>
        <v>0</v>
      </c>
      <c r="E4666">
        <f t="shared" si="508"/>
        <v>0</v>
      </c>
      <c r="F4666" s="14">
        <v>43983</v>
      </c>
      <c r="G4666" s="1">
        <f t="shared" si="509"/>
        <v>6</v>
      </c>
      <c r="H4666" s="1">
        <f t="shared" si="510"/>
        <v>2020</v>
      </c>
      <c r="I4666">
        <v>0</v>
      </c>
      <c r="J4666">
        <v>0</v>
      </c>
      <c r="K4666">
        <f t="shared" si="504"/>
        <v>0</v>
      </c>
      <c r="L4666">
        <v>8894</v>
      </c>
      <c r="M4666" s="6">
        <f t="shared" si="505"/>
        <v>0</v>
      </c>
      <c r="N4666" s="6">
        <f t="shared" si="506"/>
        <v>0</v>
      </c>
      <c r="O4666" s="6">
        <f t="shared" si="507"/>
        <v>0</v>
      </c>
      <c r="Q4666">
        <f>_xlfn.XLOOKUP(C4666&amp;G4666&amp;H4666,covid!$E$2:$E$2184,covid!$D$2:$D$2184,0,0,1)</f>
        <v>0</v>
      </c>
    </row>
    <row r="4667" spans="1:17" x14ac:dyDescent="0.3">
      <c r="A4667">
        <f>_xlfn.XLOOKUP(C4667,kamus!$B$2:$B$87,kamus!$A$2:$A$87,0,0,1)</f>
        <v>57</v>
      </c>
      <c r="B4667" t="str">
        <f>_xlfn.XLOOKUP(C4667,kamus!$B$2:$B$87,kamus!$D$2:$D$87,"dihapus",0,1)</f>
        <v>Pakem</v>
      </c>
      <c r="C4667" t="s">
        <v>204</v>
      </c>
      <c r="D4667">
        <f>_xlfn.XLOOKUP(C4667,kamus!$B$2:$B$87,kamus!$J$2:$J$87,"dihapus",0,1)</f>
        <v>0</v>
      </c>
      <c r="E4667">
        <f t="shared" si="508"/>
        <v>0</v>
      </c>
      <c r="F4667" s="14">
        <v>43983</v>
      </c>
      <c r="G4667" s="1">
        <f t="shared" si="509"/>
        <v>6</v>
      </c>
      <c r="H4667" s="1">
        <f t="shared" si="510"/>
        <v>2020</v>
      </c>
      <c r="I4667">
        <v>0</v>
      </c>
      <c r="J4667">
        <v>2</v>
      </c>
      <c r="K4667">
        <f t="shared" si="504"/>
        <v>2</v>
      </c>
      <c r="L4667">
        <v>6864</v>
      </c>
      <c r="M4667" s="6">
        <f t="shared" si="505"/>
        <v>0</v>
      </c>
      <c r="N4667" s="6">
        <f t="shared" si="506"/>
        <v>29.137529137529139</v>
      </c>
      <c r="O4667" s="6">
        <f t="shared" si="507"/>
        <v>29.137529137529139</v>
      </c>
      <c r="Q4667">
        <f>_xlfn.XLOOKUP(C4667&amp;G4667&amp;H4667,covid!$E$2:$E$2184,covid!$D$2:$D$2184,0,0,1)</f>
        <v>0</v>
      </c>
    </row>
    <row r="4668" spans="1:17" x14ac:dyDescent="0.3">
      <c r="A4668">
        <f>_xlfn.XLOOKUP(C4668,kamus!$B$2:$B$87,kamus!$A$2:$A$87,0,0,1)</f>
        <v>54</v>
      </c>
      <c r="B4668" t="str">
        <f>_xlfn.XLOOKUP(C4668,kamus!$B$2:$B$87,kamus!$D$2:$D$87,"dihapus",0,1)</f>
        <v>Pakem</v>
      </c>
      <c r="C4668" t="s">
        <v>213</v>
      </c>
      <c r="D4668">
        <f>_xlfn.XLOOKUP(C4668,kamus!$B$2:$B$87,kamus!$J$2:$J$87,"dihapus",0,1)</f>
        <v>0</v>
      </c>
      <c r="E4668">
        <f t="shared" si="508"/>
        <v>0</v>
      </c>
      <c r="F4668" s="14">
        <v>43983</v>
      </c>
      <c r="G4668" s="1">
        <f t="shared" si="509"/>
        <v>6</v>
      </c>
      <c r="H4668" s="1">
        <f t="shared" si="510"/>
        <v>2020</v>
      </c>
      <c r="I4668">
        <v>0</v>
      </c>
      <c r="J4668">
        <v>0</v>
      </c>
      <c r="K4668">
        <f t="shared" si="504"/>
        <v>0</v>
      </c>
      <c r="L4668">
        <v>9160</v>
      </c>
      <c r="M4668" s="6">
        <f t="shared" si="505"/>
        <v>0</v>
      </c>
      <c r="N4668" s="6">
        <f t="shared" si="506"/>
        <v>0</v>
      </c>
      <c r="O4668" s="6">
        <f t="shared" si="507"/>
        <v>0</v>
      </c>
      <c r="Q4668">
        <f>_xlfn.XLOOKUP(C4668&amp;G4668&amp;H4668,covid!$E$2:$E$2184,covid!$D$2:$D$2184,0,0,1)</f>
        <v>0</v>
      </c>
    </row>
    <row r="4669" spans="1:17" x14ac:dyDescent="0.3">
      <c r="A4669">
        <f>_xlfn.XLOOKUP(C4669,kamus!$B$2:$B$87,kamus!$A$2:$A$87,0,0,1)</f>
        <v>56</v>
      </c>
      <c r="B4669" t="str">
        <f>_xlfn.XLOOKUP(C4669,kamus!$B$2:$B$87,kamus!$D$2:$D$87,"dihapus",0,1)</f>
        <v>Pakem</v>
      </c>
      <c r="C4669" t="s">
        <v>214</v>
      </c>
      <c r="D4669">
        <f>_xlfn.XLOOKUP(C4669,kamus!$B$2:$B$87,kamus!$J$2:$J$87,"dihapus",0,1)</f>
        <v>1</v>
      </c>
      <c r="E4669">
        <f t="shared" si="508"/>
        <v>0</v>
      </c>
      <c r="F4669" s="14">
        <v>43983</v>
      </c>
      <c r="G4669" s="1">
        <f t="shared" si="509"/>
        <v>6</v>
      </c>
      <c r="H4669" s="1">
        <f t="shared" si="510"/>
        <v>2020</v>
      </c>
      <c r="I4669">
        <v>0</v>
      </c>
      <c r="J4669">
        <v>0</v>
      </c>
      <c r="K4669">
        <f t="shared" si="504"/>
        <v>0</v>
      </c>
      <c r="L4669">
        <v>6711</v>
      </c>
      <c r="M4669" s="6">
        <f t="shared" si="505"/>
        <v>0</v>
      </c>
      <c r="N4669" s="6">
        <f t="shared" si="506"/>
        <v>0</v>
      </c>
      <c r="O4669" s="6">
        <f t="shared" si="507"/>
        <v>0</v>
      </c>
      <c r="Q4669">
        <f>_xlfn.XLOOKUP(C4669&amp;G4669&amp;H4669,covid!$E$2:$E$2184,covid!$D$2:$D$2184,0,0,1)</f>
        <v>0</v>
      </c>
    </row>
    <row r="4670" spans="1:17" x14ac:dyDescent="0.3">
      <c r="A4670">
        <f>_xlfn.XLOOKUP(C4670,kamus!$B$2:$B$87,kamus!$A$2:$A$87,0,0,1)</f>
        <v>58</v>
      </c>
      <c r="B4670" t="str">
        <f>_xlfn.XLOOKUP(C4670,kamus!$B$2:$B$87,kamus!$D$2:$D$87,"dihapus",0,1)</f>
        <v>Pakem</v>
      </c>
      <c r="C4670" t="s">
        <v>231</v>
      </c>
      <c r="D4670">
        <f>_xlfn.XLOOKUP(C4670,kamus!$B$2:$B$87,kamus!$J$2:$J$87,"dihapus",0,1)</f>
        <v>0</v>
      </c>
      <c r="E4670">
        <f t="shared" si="508"/>
        <v>0</v>
      </c>
      <c r="F4670" s="14">
        <v>43983</v>
      </c>
      <c r="G4670" s="1">
        <f t="shared" si="509"/>
        <v>6</v>
      </c>
      <c r="H4670" s="1">
        <f t="shared" si="510"/>
        <v>2020</v>
      </c>
      <c r="I4670">
        <v>0</v>
      </c>
      <c r="J4670">
        <v>1</v>
      </c>
      <c r="K4670">
        <f t="shared" si="504"/>
        <v>1</v>
      </c>
      <c r="L4670">
        <v>6932</v>
      </c>
      <c r="M4670" s="6">
        <f t="shared" si="505"/>
        <v>0</v>
      </c>
      <c r="N4670" s="6">
        <f t="shared" si="506"/>
        <v>14.425851125216386</v>
      </c>
      <c r="O4670" s="6">
        <f t="shared" si="507"/>
        <v>14.425851125216386</v>
      </c>
      <c r="Q4670">
        <f>_xlfn.XLOOKUP(C4670&amp;G4670&amp;H4670,covid!$E$2:$E$2184,covid!$D$2:$D$2184,0,0,1)</f>
        <v>0</v>
      </c>
    </row>
    <row r="4671" spans="1:17" x14ac:dyDescent="0.3">
      <c r="A4671">
        <f>_xlfn.XLOOKUP(C4671,kamus!$B$2:$B$87,kamus!$A$2:$A$87,0,0,1)</f>
        <v>55</v>
      </c>
      <c r="B4671" t="str">
        <f>_xlfn.XLOOKUP(C4671,kamus!$B$2:$B$87,kamus!$D$2:$D$87,"dihapus",0,1)</f>
        <v>Pakem</v>
      </c>
      <c r="C4671" t="s">
        <v>234</v>
      </c>
      <c r="D4671">
        <f>_xlfn.XLOOKUP(C4671,kamus!$B$2:$B$87,kamus!$J$2:$J$87,"dihapus",0,1)</f>
        <v>0</v>
      </c>
      <c r="E4671">
        <f t="shared" si="508"/>
        <v>0</v>
      </c>
      <c r="F4671" s="14">
        <v>43983</v>
      </c>
      <c r="G4671" s="1">
        <f t="shared" si="509"/>
        <v>6</v>
      </c>
      <c r="H4671" s="1">
        <f t="shared" si="510"/>
        <v>2020</v>
      </c>
      <c r="I4671">
        <v>0</v>
      </c>
      <c r="J4671">
        <v>0</v>
      </c>
      <c r="K4671">
        <f t="shared" si="504"/>
        <v>0</v>
      </c>
      <c r="L4671">
        <v>9891</v>
      </c>
      <c r="M4671" s="6">
        <f t="shared" si="505"/>
        <v>0</v>
      </c>
      <c r="N4671" s="6">
        <f t="shared" si="506"/>
        <v>0</v>
      </c>
      <c r="O4671" s="6">
        <f t="shared" si="507"/>
        <v>0</v>
      </c>
      <c r="Q4671">
        <f>_xlfn.XLOOKUP(C4671&amp;G4671&amp;H4671,covid!$E$2:$E$2184,covid!$D$2:$D$2184,0,0,1)</f>
        <v>0</v>
      </c>
    </row>
    <row r="4672" spans="1:17" x14ac:dyDescent="0.3">
      <c r="A4672">
        <f>_xlfn.XLOOKUP(C4672,kamus!$B$2:$B$87,kamus!$A$2:$A$87,0,0,1)</f>
        <v>64</v>
      </c>
      <c r="B4672" t="str">
        <f>_xlfn.XLOOKUP(C4672,kamus!$B$2:$B$87,kamus!$D$2:$D$87,"dihapus",0,1)</f>
        <v>Prambanan</v>
      </c>
      <c r="C4672" t="s">
        <v>203</v>
      </c>
      <c r="D4672">
        <f>_xlfn.XLOOKUP(C4672,kamus!$B$2:$B$87,kamus!$J$2:$J$87,"dihapus",0,1)</f>
        <v>1</v>
      </c>
      <c r="E4672">
        <f t="shared" si="508"/>
        <v>0</v>
      </c>
      <c r="F4672" s="14">
        <v>43983</v>
      </c>
      <c r="G4672" s="1">
        <f t="shared" si="509"/>
        <v>6</v>
      </c>
      <c r="H4672" s="1">
        <f t="shared" si="510"/>
        <v>2020</v>
      </c>
      <c r="I4672">
        <v>1</v>
      </c>
      <c r="J4672">
        <v>1</v>
      </c>
      <c r="K4672">
        <f t="shared" si="504"/>
        <v>2</v>
      </c>
      <c r="L4672">
        <v>12600</v>
      </c>
      <c r="M4672" s="6">
        <f t="shared" si="505"/>
        <v>7.9365079365079367</v>
      </c>
      <c r="N4672" s="6">
        <f t="shared" si="506"/>
        <v>7.9365079365079367</v>
      </c>
      <c r="O4672" s="6">
        <f t="shared" si="507"/>
        <v>15.873015873015873</v>
      </c>
      <c r="Q4672">
        <f>_xlfn.XLOOKUP(C4672&amp;G4672&amp;H4672,covid!$E$2:$E$2184,covid!$D$2:$D$2184,0,0,1)</f>
        <v>1</v>
      </c>
    </row>
    <row r="4673" spans="1:17" x14ac:dyDescent="0.3">
      <c r="A4673">
        <f>_xlfn.XLOOKUP(C4673,kamus!$B$2:$B$87,kamus!$A$2:$A$87,0,0,1)</f>
        <v>59</v>
      </c>
      <c r="B4673" t="str">
        <f>_xlfn.XLOOKUP(C4673,kamus!$B$2:$B$87,kamus!$D$2:$D$87,"dihapus",0,1)</f>
        <v>Prambanan</v>
      </c>
      <c r="C4673" t="s">
        <v>210</v>
      </c>
      <c r="D4673">
        <f>_xlfn.XLOOKUP(C4673,kamus!$B$2:$B$87,kamus!$J$2:$J$87,"dihapus",0,1)</f>
        <v>0</v>
      </c>
      <c r="E4673">
        <f t="shared" si="508"/>
        <v>0</v>
      </c>
      <c r="F4673" s="14">
        <v>43983</v>
      </c>
      <c r="G4673" s="1">
        <f t="shared" si="509"/>
        <v>6</v>
      </c>
      <c r="H4673" s="1">
        <f t="shared" si="510"/>
        <v>2020</v>
      </c>
      <c r="I4673">
        <v>0</v>
      </c>
      <c r="J4673">
        <v>1</v>
      </c>
      <c r="K4673">
        <f t="shared" si="504"/>
        <v>1</v>
      </c>
      <c r="L4673">
        <v>4755</v>
      </c>
      <c r="M4673" s="6">
        <f t="shared" si="505"/>
        <v>0</v>
      </c>
      <c r="N4673" s="6">
        <f t="shared" si="506"/>
        <v>21.030494216614088</v>
      </c>
      <c r="O4673" s="6">
        <f t="shared" si="507"/>
        <v>21.030494216614088</v>
      </c>
      <c r="Q4673">
        <f>_xlfn.XLOOKUP(C4673&amp;G4673&amp;H4673,covid!$E$2:$E$2184,covid!$D$2:$D$2184,0,0,1)</f>
        <v>0</v>
      </c>
    </row>
    <row r="4674" spans="1:17" x14ac:dyDescent="0.3">
      <c r="A4674">
        <f>_xlfn.XLOOKUP(C4674,kamus!$B$2:$B$87,kamus!$A$2:$A$87,0,0,1)</f>
        <v>61</v>
      </c>
      <c r="B4674" t="str">
        <f>_xlfn.XLOOKUP(C4674,kamus!$B$2:$B$87,kamus!$D$2:$D$87,"dihapus",0,1)</f>
        <v>Prambanan</v>
      </c>
      <c r="C4674" t="s">
        <v>219</v>
      </c>
      <c r="D4674">
        <f>_xlfn.XLOOKUP(C4674,kamus!$B$2:$B$87,kamus!$J$2:$J$87,"dihapus",0,1)</f>
        <v>0</v>
      </c>
      <c r="E4674">
        <f t="shared" si="508"/>
        <v>0</v>
      </c>
      <c r="F4674" s="14">
        <v>43983</v>
      </c>
      <c r="G4674" s="1">
        <f t="shared" si="509"/>
        <v>6</v>
      </c>
      <c r="H4674" s="1">
        <f t="shared" si="510"/>
        <v>2020</v>
      </c>
      <c r="I4674">
        <v>2</v>
      </c>
      <c r="J4674">
        <v>0</v>
      </c>
      <c r="K4674">
        <f t="shared" ref="K4674:K4737" si="511">J4674+I4674</f>
        <v>2</v>
      </c>
      <c r="L4674">
        <v>14215</v>
      </c>
      <c r="M4674" s="6">
        <f t="shared" ref="M4674:M4737" si="512">IF(ISBLANK(I4674)=TRUE,"",I4674/$L4674*100000)</f>
        <v>14.069644741470277</v>
      </c>
      <c r="N4674" s="6">
        <f t="shared" ref="N4674:N4737" si="513">IF(ISBLANK(J4674)=TRUE,"",J4674/$L4674*100000)</f>
        <v>0</v>
      </c>
      <c r="O4674" s="6">
        <f t="shared" ref="O4674:O4737" si="514">IF(ISBLANK(K4674)=TRUE,"",K4674/$L4674*100000)</f>
        <v>14.069644741470277</v>
      </c>
      <c r="Q4674">
        <f>_xlfn.XLOOKUP(C4674&amp;G4674&amp;H4674,covid!$E$2:$E$2184,covid!$D$2:$D$2184,0,0,1)</f>
        <v>1</v>
      </c>
    </row>
    <row r="4675" spans="1:17" x14ac:dyDescent="0.3">
      <c r="A4675">
        <f>_xlfn.XLOOKUP(C4675,kamus!$B$2:$B$87,kamus!$A$2:$A$87,0,0,1)</f>
        <v>62</v>
      </c>
      <c r="B4675" t="str">
        <f>_xlfn.XLOOKUP(C4675,kamus!$B$2:$B$87,kamus!$D$2:$D$87,"dihapus",0,1)</f>
        <v>Prambanan</v>
      </c>
      <c r="C4675" t="s">
        <v>236</v>
      </c>
      <c r="D4675">
        <f>_xlfn.XLOOKUP(C4675,kamus!$B$2:$B$87,kamus!$J$2:$J$87,"dihapus",0,1)</f>
        <v>0</v>
      </c>
      <c r="E4675">
        <f t="shared" ref="E4675:E4738" si="515">IF(D4675=0,0,IF(H4675&lt;2021,0,IF(AND(H4675=2021,G4675&lt;5),0,1)))</f>
        <v>0</v>
      </c>
      <c r="F4675" s="14">
        <v>43983</v>
      </c>
      <c r="G4675" s="1">
        <f t="shared" ref="G4675:G4738" si="516">MONTH(F4675)</f>
        <v>6</v>
      </c>
      <c r="H4675" s="1">
        <f t="shared" ref="H4675:H4738" si="517">YEAR(F4675)</f>
        <v>2020</v>
      </c>
      <c r="I4675">
        <v>0</v>
      </c>
      <c r="J4675">
        <v>1</v>
      </c>
      <c r="K4675">
        <f t="shared" si="511"/>
        <v>1</v>
      </c>
      <c r="L4675">
        <v>6067</v>
      </c>
      <c r="M4675" s="6">
        <f t="shared" si="512"/>
        <v>0</v>
      </c>
      <c r="N4675" s="6">
        <f t="shared" si="513"/>
        <v>16.482610845557936</v>
      </c>
      <c r="O4675" s="6">
        <f t="shared" si="514"/>
        <v>16.482610845557936</v>
      </c>
      <c r="Q4675">
        <f>_xlfn.XLOOKUP(C4675&amp;G4675&amp;H4675,covid!$E$2:$E$2184,covid!$D$2:$D$2184,0,0,1)</f>
        <v>0</v>
      </c>
    </row>
    <row r="4676" spans="1:17" x14ac:dyDescent="0.3">
      <c r="A4676">
        <f>_xlfn.XLOOKUP(C4676,kamus!$B$2:$B$87,kamus!$A$2:$A$87,0,0,1)</f>
        <v>63</v>
      </c>
      <c r="B4676" t="str">
        <f>_xlfn.XLOOKUP(C4676,kamus!$B$2:$B$87,kamus!$D$2:$D$87,"dihapus",0,1)</f>
        <v>Prambanan</v>
      </c>
      <c r="C4676" t="s">
        <v>261</v>
      </c>
      <c r="D4676">
        <f>_xlfn.XLOOKUP(C4676,kamus!$B$2:$B$87,kamus!$J$2:$J$87,"dihapus",0,1)</f>
        <v>0</v>
      </c>
      <c r="E4676">
        <f t="shared" si="515"/>
        <v>0</v>
      </c>
      <c r="F4676" s="14">
        <v>43983</v>
      </c>
      <c r="G4676" s="1">
        <f t="shared" si="516"/>
        <v>6</v>
      </c>
      <c r="H4676" s="1">
        <f t="shared" si="517"/>
        <v>2020</v>
      </c>
      <c r="I4676">
        <v>4</v>
      </c>
      <c r="J4676">
        <v>1</v>
      </c>
      <c r="K4676">
        <f t="shared" si="511"/>
        <v>5</v>
      </c>
      <c r="L4676">
        <v>15373</v>
      </c>
      <c r="M4676" s="6">
        <f t="shared" si="512"/>
        <v>26.019644831848044</v>
      </c>
      <c r="N4676" s="6">
        <f t="shared" si="513"/>
        <v>6.5049112079620111</v>
      </c>
      <c r="O4676" s="6">
        <f t="shared" si="514"/>
        <v>32.524556039810058</v>
      </c>
      <c r="Q4676">
        <f>_xlfn.XLOOKUP(C4676&amp;G4676&amp;H4676,covid!$E$2:$E$2184,covid!$D$2:$D$2184,0,0,1)</f>
        <v>1</v>
      </c>
    </row>
    <row r="4677" spans="1:17" x14ac:dyDescent="0.3">
      <c r="A4677">
        <f>_xlfn.XLOOKUP(C4677,kamus!$B$2:$B$87,kamus!$A$2:$A$87,0,0,1)</f>
        <v>60</v>
      </c>
      <c r="B4677" t="str">
        <f>_xlfn.XLOOKUP(C4677,kamus!$B$2:$B$87,kamus!$D$2:$D$87,"dihapus",0,1)</f>
        <v>Prambanan</v>
      </c>
      <c r="C4677" t="s">
        <v>280</v>
      </c>
      <c r="D4677">
        <f>_xlfn.XLOOKUP(C4677,kamus!$B$2:$B$87,kamus!$J$2:$J$87,"dihapus",0,1)</f>
        <v>0</v>
      </c>
      <c r="E4677">
        <f t="shared" si="515"/>
        <v>0</v>
      </c>
      <c r="F4677" s="14">
        <v>43983</v>
      </c>
      <c r="G4677" s="1">
        <f t="shared" si="516"/>
        <v>6</v>
      </c>
      <c r="H4677" s="1">
        <f t="shared" si="517"/>
        <v>2020</v>
      </c>
      <c r="I4677">
        <v>0</v>
      </c>
      <c r="J4677">
        <v>0</v>
      </c>
      <c r="K4677">
        <f t="shared" si="511"/>
        <v>0</v>
      </c>
      <c r="L4677">
        <v>2810</v>
      </c>
      <c r="M4677" s="6">
        <f t="shared" si="512"/>
        <v>0</v>
      </c>
      <c r="N4677" s="6">
        <f t="shared" si="513"/>
        <v>0</v>
      </c>
      <c r="O4677" s="6">
        <f t="shared" si="514"/>
        <v>0</v>
      </c>
      <c r="Q4677">
        <f>_xlfn.XLOOKUP(C4677&amp;G4677&amp;H4677,covid!$E$2:$E$2184,covid!$D$2:$D$2184,0,0,1)</f>
        <v>0</v>
      </c>
    </row>
    <row r="4678" spans="1:17" x14ac:dyDescent="0.3">
      <c r="A4678">
        <f>_xlfn.XLOOKUP(C4678,kamus!$B$2:$B$87,kamus!$A$2:$A$87,0,0,1)</f>
        <v>67</v>
      </c>
      <c r="B4678" t="str">
        <f>_xlfn.XLOOKUP(C4678,kamus!$B$2:$B$87,kamus!$D$2:$D$87,"dihapus",0,1)</f>
        <v>Seyegan</v>
      </c>
      <c r="C4678" t="s">
        <v>221</v>
      </c>
      <c r="D4678">
        <f>_xlfn.XLOOKUP(C4678,kamus!$B$2:$B$87,kamus!$J$2:$J$87,"dihapus",0,1)</f>
        <v>0</v>
      </c>
      <c r="E4678">
        <f t="shared" si="515"/>
        <v>0</v>
      </c>
      <c r="F4678" s="14">
        <v>43983</v>
      </c>
      <c r="G4678" s="1">
        <f t="shared" si="516"/>
        <v>6</v>
      </c>
      <c r="H4678" s="1">
        <f t="shared" si="517"/>
        <v>2020</v>
      </c>
      <c r="I4678">
        <v>0</v>
      </c>
      <c r="J4678">
        <v>0</v>
      </c>
      <c r="K4678">
        <f t="shared" si="511"/>
        <v>0</v>
      </c>
      <c r="L4678">
        <v>10795</v>
      </c>
      <c r="M4678" s="6">
        <f t="shared" si="512"/>
        <v>0</v>
      </c>
      <c r="N4678" s="6">
        <f t="shared" si="513"/>
        <v>0</v>
      </c>
      <c r="O4678" s="6">
        <f t="shared" si="514"/>
        <v>0</v>
      </c>
      <c r="Q4678">
        <f>_xlfn.XLOOKUP(C4678&amp;G4678&amp;H4678,covid!$E$2:$E$2184,covid!$D$2:$D$2184,0,0,1)</f>
        <v>0</v>
      </c>
    </row>
    <row r="4679" spans="1:17" x14ac:dyDescent="0.3">
      <c r="A4679">
        <f>_xlfn.XLOOKUP(C4679,kamus!$B$2:$B$87,kamus!$A$2:$A$87,0,0,1)</f>
        <v>66</v>
      </c>
      <c r="B4679" t="str">
        <f>_xlfn.XLOOKUP(C4679,kamus!$B$2:$B$87,kamus!$D$2:$D$87,"dihapus",0,1)</f>
        <v>Seyegan</v>
      </c>
      <c r="C4679" t="s">
        <v>222</v>
      </c>
      <c r="D4679">
        <f>_xlfn.XLOOKUP(C4679,kamus!$B$2:$B$87,kamus!$J$2:$J$87,"dihapus",0,1)</f>
        <v>0</v>
      </c>
      <c r="E4679">
        <f t="shared" si="515"/>
        <v>0</v>
      </c>
      <c r="F4679" s="14">
        <v>43983</v>
      </c>
      <c r="G4679" s="1">
        <f t="shared" si="516"/>
        <v>6</v>
      </c>
      <c r="H4679" s="1">
        <f t="shared" si="517"/>
        <v>2020</v>
      </c>
      <c r="I4679">
        <v>0</v>
      </c>
      <c r="J4679">
        <v>0</v>
      </c>
      <c r="K4679">
        <f t="shared" si="511"/>
        <v>0</v>
      </c>
      <c r="L4679">
        <v>9586</v>
      </c>
      <c r="M4679" s="6">
        <f t="shared" si="512"/>
        <v>0</v>
      </c>
      <c r="N4679" s="6">
        <f t="shared" si="513"/>
        <v>0</v>
      </c>
      <c r="O4679" s="6">
        <f t="shared" si="514"/>
        <v>0</v>
      </c>
      <c r="Q4679">
        <f>_xlfn.XLOOKUP(C4679&amp;G4679&amp;H4679,covid!$E$2:$E$2184,covid!$D$2:$D$2184,0,0,1)</f>
        <v>0</v>
      </c>
    </row>
    <row r="4680" spans="1:17" x14ac:dyDescent="0.3">
      <c r="A4680">
        <f>_xlfn.XLOOKUP(C4680,kamus!$B$2:$B$87,kamus!$A$2:$A$87,0,0,1)</f>
        <v>68</v>
      </c>
      <c r="B4680" t="str">
        <f>_xlfn.XLOOKUP(C4680,kamus!$B$2:$B$87,kamus!$D$2:$D$87,"dihapus",0,1)</f>
        <v>Seyegan</v>
      </c>
      <c r="C4680" t="s">
        <v>223</v>
      </c>
      <c r="D4680">
        <f>_xlfn.XLOOKUP(C4680,kamus!$B$2:$B$87,kamus!$J$2:$J$87,"dihapus",0,1)</f>
        <v>0</v>
      </c>
      <c r="E4680">
        <f t="shared" si="515"/>
        <v>0</v>
      </c>
      <c r="F4680" s="14">
        <v>43983</v>
      </c>
      <c r="G4680" s="1">
        <f t="shared" si="516"/>
        <v>6</v>
      </c>
      <c r="H4680" s="1">
        <f t="shared" si="517"/>
        <v>2020</v>
      </c>
      <c r="I4680">
        <v>0</v>
      </c>
      <c r="J4680">
        <v>0</v>
      </c>
      <c r="K4680">
        <f t="shared" si="511"/>
        <v>0</v>
      </c>
      <c r="L4680">
        <v>8063</v>
      </c>
      <c r="M4680" s="6">
        <f t="shared" si="512"/>
        <v>0</v>
      </c>
      <c r="N4680" s="6">
        <f t="shared" si="513"/>
        <v>0</v>
      </c>
      <c r="O4680" s="6">
        <f t="shared" si="514"/>
        <v>0</v>
      </c>
      <c r="Q4680">
        <f>_xlfn.XLOOKUP(C4680&amp;G4680&amp;H4680,covid!$E$2:$E$2184,covid!$D$2:$D$2184,0,0,1)</f>
        <v>0</v>
      </c>
    </row>
    <row r="4681" spans="1:17" x14ac:dyDescent="0.3">
      <c r="A4681">
        <f>_xlfn.XLOOKUP(C4681,kamus!$B$2:$B$87,kamus!$A$2:$A$87,0,0,1)</f>
        <v>65</v>
      </c>
      <c r="B4681" t="str">
        <f>_xlfn.XLOOKUP(C4681,kamus!$B$2:$B$87,kamus!$D$2:$D$87,"dihapus",0,1)</f>
        <v>Seyegan</v>
      </c>
      <c r="C4681" s="19" t="s">
        <v>224</v>
      </c>
      <c r="D4681">
        <f>_xlfn.XLOOKUP(C4681,kamus!$B$2:$B$87,kamus!$J$2:$J$87,"dihapus",0,1)</f>
        <v>1</v>
      </c>
      <c r="E4681">
        <f t="shared" si="515"/>
        <v>0</v>
      </c>
      <c r="F4681" s="14">
        <v>43983</v>
      </c>
      <c r="G4681" s="1">
        <f t="shared" si="516"/>
        <v>6</v>
      </c>
      <c r="H4681" s="1">
        <f t="shared" si="517"/>
        <v>2020</v>
      </c>
      <c r="I4681">
        <v>1</v>
      </c>
      <c r="J4681">
        <v>0</v>
      </c>
      <c r="K4681">
        <f t="shared" si="511"/>
        <v>1</v>
      </c>
      <c r="L4681">
        <v>11242</v>
      </c>
      <c r="M4681" s="6">
        <f t="shared" si="512"/>
        <v>8.8952143746664287</v>
      </c>
      <c r="N4681" s="6">
        <f t="shared" si="513"/>
        <v>0</v>
      </c>
      <c r="O4681" s="6">
        <f t="shared" si="514"/>
        <v>8.8952143746664287</v>
      </c>
      <c r="Q4681">
        <f>_xlfn.XLOOKUP(C4681&amp;G4681&amp;H4681,covid!$E$2:$E$2184,covid!$D$2:$D$2184,0,0,1)</f>
        <v>0</v>
      </c>
    </row>
    <row r="4682" spans="1:17" x14ac:dyDescent="0.3">
      <c r="A4682">
        <f>_xlfn.XLOOKUP(C4682,kamus!$B$2:$B$87,kamus!$A$2:$A$87,0,0,1)</f>
        <v>69</v>
      </c>
      <c r="B4682" t="str">
        <f>_xlfn.XLOOKUP(C4682,kamus!$B$2:$B$87,kamus!$D$2:$D$87,"dihapus",0,1)</f>
        <v>Seyegan</v>
      </c>
      <c r="C4682" t="s">
        <v>225</v>
      </c>
      <c r="D4682">
        <f>_xlfn.XLOOKUP(C4682,kamus!$B$2:$B$87,kamus!$J$2:$J$87,"dihapus",0,1)</f>
        <v>0</v>
      </c>
      <c r="E4682">
        <f t="shared" si="515"/>
        <v>0</v>
      </c>
      <c r="F4682" s="14">
        <v>43983</v>
      </c>
      <c r="G4682" s="1">
        <f t="shared" si="516"/>
        <v>6</v>
      </c>
      <c r="H4682" s="1">
        <f t="shared" si="517"/>
        <v>2020</v>
      </c>
      <c r="I4682">
        <v>0</v>
      </c>
      <c r="J4682">
        <v>0</v>
      </c>
      <c r="K4682">
        <f t="shared" si="511"/>
        <v>0</v>
      </c>
      <c r="L4682">
        <v>13538</v>
      </c>
      <c r="M4682" s="6">
        <f t="shared" si="512"/>
        <v>0</v>
      </c>
      <c r="N4682" s="6">
        <f t="shared" si="513"/>
        <v>0</v>
      </c>
      <c r="O4682" s="6">
        <f t="shared" si="514"/>
        <v>0</v>
      </c>
      <c r="Q4682">
        <f>_xlfn.XLOOKUP(C4682&amp;G4682&amp;H4682,covid!$E$2:$E$2184,covid!$D$2:$D$2184,0,0,1)</f>
        <v>0</v>
      </c>
    </row>
    <row r="4683" spans="1:17" x14ac:dyDescent="0.3">
      <c r="A4683">
        <f>_xlfn.XLOOKUP(C4683,kamus!$B$2:$B$87,kamus!$A$2:$A$87,0,0,1)</f>
        <v>74</v>
      </c>
      <c r="B4683" t="str">
        <f>_xlfn.XLOOKUP(C4683,kamus!$B$2:$B$87,kamus!$D$2:$D$87,"dihapus",0,1)</f>
        <v>Sleman</v>
      </c>
      <c r="C4683" t="s">
        <v>205</v>
      </c>
      <c r="D4683">
        <f>_xlfn.XLOOKUP(C4683,kamus!$B$2:$B$87,kamus!$J$2:$J$87,"dihapus",0,1)</f>
        <v>1</v>
      </c>
      <c r="E4683">
        <f t="shared" si="515"/>
        <v>0</v>
      </c>
      <c r="F4683" s="14">
        <v>43983</v>
      </c>
      <c r="G4683" s="1">
        <f t="shared" si="516"/>
        <v>6</v>
      </c>
      <c r="H4683" s="1">
        <f t="shared" si="517"/>
        <v>2020</v>
      </c>
      <c r="I4683">
        <v>4</v>
      </c>
      <c r="J4683">
        <v>2</v>
      </c>
      <c r="K4683">
        <f t="shared" si="511"/>
        <v>6</v>
      </c>
      <c r="L4683">
        <v>15603</v>
      </c>
      <c r="M4683" s="6">
        <f t="shared" si="512"/>
        <v>25.63609562263667</v>
      </c>
      <c r="N4683" s="6">
        <f t="shared" si="513"/>
        <v>12.818047811318335</v>
      </c>
      <c r="O4683" s="6">
        <f t="shared" si="514"/>
        <v>38.454143433955011</v>
      </c>
      <c r="Q4683">
        <f>_xlfn.XLOOKUP(C4683&amp;G4683&amp;H4683,covid!$E$2:$E$2184,covid!$D$2:$D$2184,0,0,1)</f>
        <v>0</v>
      </c>
    </row>
    <row r="4684" spans="1:17" x14ac:dyDescent="0.3">
      <c r="A4684">
        <f>_xlfn.XLOOKUP(C4684,kamus!$B$2:$B$87,kamus!$A$2:$A$87,0,0,1)</f>
        <v>73</v>
      </c>
      <c r="B4684" t="str">
        <f>_xlfn.XLOOKUP(C4684,kamus!$B$2:$B$87,kamus!$D$2:$D$87,"dihapus",0,1)</f>
        <v>Sleman</v>
      </c>
      <c r="C4684" t="s">
        <v>232</v>
      </c>
      <c r="D4684">
        <f>_xlfn.XLOOKUP(C4684,kamus!$B$2:$B$87,kamus!$J$2:$J$87,"dihapus",0,1)</f>
        <v>1</v>
      </c>
      <c r="E4684">
        <f t="shared" si="515"/>
        <v>0</v>
      </c>
      <c r="F4684" s="14">
        <v>43983</v>
      </c>
      <c r="G4684" s="1">
        <f t="shared" si="516"/>
        <v>6</v>
      </c>
      <c r="H4684" s="1">
        <f t="shared" si="517"/>
        <v>2020</v>
      </c>
      <c r="I4684">
        <v>4</v>
      </c>
      <c r="J4684">
        <v>2</v>
      </c>
      <c r="K4684">
        <f t="shared" si="511"/>
        <v>6</v>
      </c>
      <c r="L4684">
        <v>12906</v>
      </c>
      <c r="M4684" s="6">
        <f t="shared" si="512"/>
        <v>30.993336432666979</v>
      </c>
      <c r="N4684" s="6">
        <f t="shared" si="513"/>
        <v>15.496668216333489</v>
      </c>
      <c r="O4684" s="6">
        <f t="shared" si="514"/>
        <v>46.490004649000461</v>
      </c>
      <c r="Q4684">
        <f>_xlfn.XLOOKUP(C4684&amp;G4684&amp;H4684,covid!$E$2:$E$2184,covid!$D$2:$D$2184,0,0,1)</f>
        <v>0</v>
      </c>
    </row>
    <row r="4685" spans="1:17" x14ac:dyDescent="0.3">
      <c r="A4685">
        <f>_xlfn.XLOOKUP(C4685,kamus!$B$2:$B$87,kamus!$A$2:$A$87,0,0,1)</f>
        <v>71</v>
      </c>
      <c r="B4685" t="str">
        <f>_xlfn.XLOOKUP(C4685,kamus!$B$2:$B$87,kamus!$D$2:$D$87,"dihapus",0,1)</f>
        <v>Sleman</v>
      </c>
      <c r="C4685" t="s">
        <v>271</v>
      </c>
      <c r="D4685">
        <f>_xlfn.XLOOKUP(C4685,kamus!$B$2:$B$87,kamus!$J$2:$J$87,"dihapus",0,1)</f>
        <v>1</v>
      </c>
      <c r="E4685">
        <f t="shared" si="515"/>
        <v>0</v>
      </c>
      <c r="F4685" s="14">
        <v>43983</v>
      </c>
      <c r="G4685" s="1">
        <f t="shared" si="516"/>
        <v>6</v>
      </c>
      <c r="H4685" s="1">
        <f t="shared" si="517"/>
        <v>2020</v>
      </c>
      <c r="I4685">
        <v>1</v>
      </c>
      <c r="J4685">
        <v>0</v>
      </c>
      <c r="K4685">
        <f t="shared" si="511"/>
        <v>1</v>
      </c>
      <c r="L4685">
        <v>15590</v>
      </c>
      <c r="M4685" s="6">
        <f t="shared" si="512"/>
        <v>6.4143681847338048</v>
      </c>
      <c r="N4685" s="6">
        <f t="shared" si="513"/>
        <v>0</v>
      </c>
      <c r="O4685" s="6">
        <f t="shared" si="514"/>
        <v>6.4143681847338048</v>
      </c>
      <c r="Q4685">
        <f>_xlfn.XLOOKUP(C4685&amp;G4685&amp;H4685,covid!$E$2:$E$2184,covid!$D$2:$D$2184,0,0,1)</f>
        <v>0</v>
      </c>
    </row>
    <row r="4686" spans="1:17" x14ac:dyDescent="0.3">
      <c r="A4686">
        <f>_xlfn.XLOOKUP(C4686,kamus!$B$2:$B$87,kamus!$A$2:$A$87,0,0,1)</f>
        <v>72</v>
      </c>
      <c r="B4686" t="str">
        <f>_xlfn.XLOOKUP(C4686,kamus!$B$2:$B$87,kamus!$D$2:$D$87,"dihapus",0,1)</f>
        <v>Sleman</v>
      </c>
      <c r="C4686" t="s">
        <v>273</v>
      </c>
      <c r="D4686">
        <f>_xlfn.XLOOKUP(C4686,kamus!$B$2:$B$87,kamus!$J$2:$J$87,"dihapus",0,1)</f>
        <v>1</v>
      </c>
      <c r="E4686">
        <f t="shared" si="515"/>
        <v>0</v>
      </c>
      <c r="F4686" s="14">
        <v>43983</v>
      </c>
      <c r="G4686" s="1">
        <f t="shared" si="516"/>
        <v>6</v>
      </c>
      <c r="H4686" s="1">
        <f t="shared" si="517"/>
        <v>2020</v>
      </c>
      <c r="I4686">
        <v>1</v>
      </c>
      <c r="J4686">
        <v>3</v>
      </c>
      <c r="K4686">
        <f t="shared" si="511"/>
        <v>4</v>
      </c>
      <c r="L4686">
        <v>18873</v>
      </c>
      <c r="M4686" s="6">
        <f t="shared" si="512"/>
        <v>5.2985746834101626</v>
      </c>
      <c r="N4686" s="6">
        <f t="shared" si="513"/>
        <v>15.895724050230488</v>
      </c>
      <c r="O4686" s="6">
        <f t="shared" si="514"/>
        <v>21.19429873364065</v>
      </c>
      <c r="Q4686">
        <f>_xlfn.XLOOKUP(C4686&amp;G4686&amp;H4686,covid!$E$2:$E$2184,covid!$D$2:$D$2184,0,0,1)</f>
        <v>1</v>
      </c>
    </row>
    <row r="4687" spans="1:17" x14ac:dyDescent="0.3">
      <c r="A4687">
        <f>_xlfn.XLOOKUP(C4687,kamus!$B$2:$B$87,kamus!$A$2:$A$87,0,0,1)</f>
        <v>70</v>
      </c>
      <c r="B4687" t="str">
        <f>_xlfn.XLOOKUP(C4687,kamus!$B$2:$B$87,kamus!$D$2:$D$87,"dihapus",0,1)</f>
        <v>Sleman</v>
      </c>
      <c r="C4687" t="s">
        <v>274</v>
      </c>
      <c r="D4687">
        <f>_xlfn.XLOOKUP(C4687,kamus!$B$2:$B$87,kamus!$J$2:$J$87,"dihapus",0,1)</f>
        <v>0</v>
      </c>
      <c r="E4687">
        <f t="shared" si="515"/>
        <v>0</v>
      </c>
      <c r="F4687" s="14">
        <v>43983</v>
      </c>
      <c r="G4687" s="1">
        <f t="shared" si="516"/>
        <v>6</v>
      </c>
      <c r="H4687" s="1">
        <f t="shared" si="517"/>
        <v>2020</v>
      </c>
      <c r="I4687">
        <v>0</v>
      </c>
      <c r="J4687">
        <v>0</v>
      </c>
      <c r="K4687">
        <f t="shared" si="511"/>
        <v>0</v>
      </c>
      <c r="L4687">
        <v>10030</v>
      </c>
      <c r="M4687" s="6">
        <f t="shared" si="512"/>
        <v>0</v>
      </c>
      <c r="N4687" s="6">
        <f t="shared" si="513"/>
        <v>0</v>
      </c>
      <c r="O4687" s="6">
        <f t="shared" si="514"/>
        <v>0</v>
      </c>
      <c r="Q4687">
        <f>_xlfn.XLOOKUP(C4687&amp;G4687&amp;H4687,covid!$E$2:$E$2184,covid!$D$2:$D$2184,0,0,1)</f>
        <v>0</v>
      </c>
    </row>
    <row r="4688" spans="1:17" x14ac:dyDescent="0.3">
      <c r="A4688">
        <f>_xlfn.XLOOKUP(C4688,kamus!$B$2:$B$87,kamus!$A$2:$A$87,0,0,1)</f>
        <v>77</v>
      </c>
      <c r="B4688" t="str">
        <f>_xlfn.XLOOKUP(C4688,kamus!$B$2:$B$87,kamus!$D$2:$D$87,"dihapus",0,1)</f>
        <v>Tempel 1</v>
      </c>
      <c r="C4688" t="s">
        <v>218</v>
      </c>
      <c r="D4688">
        <f>_xlfn.XLOOKUP(C4688,kamus!$B$2:$B$87,kamus!$J$2:$J$87,"dihapus",0,1)</f>
        <v>0</v>
      </c>
      <c r="E4688">
        <f t="shared" si="515"/>
        <v>0</v>
      </c>
      <c r="F4688" s="14">
        <v>43983</v>
      </c>
      <c r="G4688" s="1">
        <f t="shared" si="516"/>
        <v>6</v>
      </c>
      <c r="H4688" s="1">
        <f t="shared" si="517"/>
        <v>2020</v>
      </c>
      <c r="I4688">
        <v>0</v>
      </c>
      <c r="J4688">
        <v>0</v>
      </c>
      <c r="K4688">
        <f t="shared" si="511"/>
        <v>0</v>
      </c>
      <c r="L4688">
        <v>7841</v>
      </c>
      <c r="M4688" s="6">
        <f t="shared" si="512"/>
        <v>0</v>
      </c>
      <c r="N4688" s="6">
        <f t="shared" si="513"/>
        <v>0</v>
      </c>
      <c r="O4688" s="6">
        <f t="shared" si="514"/>
        <v>0</v>
      </c>
      <c r="Q4688">
        <f>_xlfn.XLOOKUP(C4688&amp;G4688&amp;H4688,covid!$E$2:$E$2184,covid!$D$2:$D$2184,0,0,1)</f>
        <v>0</v>
      </c>
    </row>
    <row r="4689" spans="1:17" x14ac:dyDescent="0.3">
      <c r="A4689">
        <f>_xlfn.XLOOKUP(C4689,kamus!$B$2:$B$87,kamus!$A$2:$A$87,0,0,1)</f>
        <v>76</v>
      </c>
      <c r="B4689" t="str">
        <f>_xlfn.XLOOKUP(C4689,kamus!$B$2:$B$87,kamus!$D$2:$D$87,"dihapus",0,1)</f>
        <v>Tempel 1</v>
      </c>
      <c r="C4689" t="s">
        <v>226</v>
      </c>
      <c r="D4689">
        <f>_xlfn.XLOOKUP(C4689,kamus!$B$2:$B$87,kamus!$J$2:$J$87,"dihapus",0,1)</f>
        <v>1</v>
      </c>
      <c r="E4689">
        <f t="shared" si="515"/>
        <v>0</v>
      </c>
      <c r="F4689" s="14">
        <v>43983</v>
      </c>
      <c r="G4689" s="1">
        <f t="shared" si="516"/>
        <v>6</v>
      </c>
      <c r="H4689" s="1">
        <f t="shared" si="517"/>
        <v>2020</v>
      </c>
      <c r="I4689">
        <v>0</v>
      </c>
      <c r="J4689">
        <v>0</v>
      </c>
      <c r="K4689">
        <f t="shared" si="511"/>
        <v>0</v>
      </c>
      <c r="L4689">
        <v>11220</v>
      </c>
      <c r="M4689" s="6">
        <f t="shared" si="512"/>
        <v>0</v>
      </c>
      <c r="N4689" s="6">
        <f t="shared" si="513"/>
        <v>0</v>
      </c>
      <c r="O4689" s="6">
        <f t="shared" si="514"/>
        <v>0</v>
      </c>
      <c r="Q4689">
        <f>_xlfn.XLOOKUP(C4689&amp;G4689&amp;H4689,covid!$E$2:$E$2184,covid!$D$2:$D$2184,0,0,1)</f>
        <v>0</v>
      </c>
    </row>
    <row r="4690" spans="1:17" x14ac:dyDescent="0.3">
      <c r="A4690">
        <f>_xlfn.XLOOKUP(C4690,kamus!$B$2:$B$87,kamus!$A$2:$A$87,0,0,1)</f>
        <v>75</v>
      </c>
      <c r="B4690" t="str">
        <f>_xlfn.XLOOKUP(C4690,kamus!$B$2:$B$87,kamus!$D$2:$D$87,"dihapus",0,1)</f>
        <v>Tempel 1</v>
      </c>
      <c r="C4690" t="s">
        <v>227</v>
      </c>
      <c r="D4690">
        <f>_xlfn.XLOOKUP(C4690,kamus!$B$2:$B$87,kamus!$J$2:$J$87,"dihapus",0,1)</f>
        <v>0</v>
      </c>
      <c r="E4690">
        <f t="shared" si="515"/>
        <v>0</v>
      </c>
      <c r="F4690" s="14">
        <v>43983</v>
      </c>
      <c r="G4690" s="1">
        <f t="shared" si="516"/>
        <v>6</v>
      </c>
      <c r="H4690" s="1">
        <f t="shared" si="517"/>
        <v>2020</v>
      </c>
      <c r="I4690">
        <v>0</v>
      </c>
      <c r="J4690">
        <v>0</v>
      </c>
      <c r="K4690">
        <f t="shared" si="511"/>
        <v>0</v>
      </c>
      <c r="L4690">
        <v>6904</v>
      </c>
      <c r="M4690" s="6">
        <f t="shared" si="512"/>
        <v>0</v>
      </c>
      <c r="N4690" s="6">
        <f t="shared" si="513"/>
        <v>0</v>
      </c>
      <c r="O4690" s="6">
        <f t="shared" si="514"/>
        <v>0</v>
      </c>
      <c r="Q4690">
        <f>_xlfn.XLOOKUP(C4690&amp;G4690&amp;H4690,covid!$E$2:$E$2184,covid!$D$2:$D$2184,0,0,1)</f>
        <v>0</v>
      </c>
    </row>
    <row r="4691" spans="1:17" x14ac:dyDescent="0.3">
      <c r="A4691">
        <f>_xlfn.XLOOKUP(C4691,kamus!$B$2:$B$87,kamus!$A$2:$A$87,0,0,1)</f>
        <v>78</v>
      </c>
      <c r="B4691" t="str">
        <f>_xlfn.XLOOKUP(C4691,kamus!$B$2:$B$87,kamus!$D$2:$D$87,"dihapus",0,1)</f>
        <v>Tempel 1</v>
      </c>
      <c r="C4691" t="s">
        <v>229</v>
      </c>
      <c r="D4691">
        <f>_xlfn.XLOOKUP(C4691,kamus!$B$2:$B$87,kamus!$J$2:$J$87,"dihapus",0,1)</f>
        <v>0</v>
      </c>
      <c r="E4691">
        <f t="shared" si="515"/>
        <v>0</v>
      </c>
      <c r="F4691" s="14">
        <v>43983</v>
      </c>
      <c r="G4691" s="1">
        <f t="shared" si="516"/>
        <v>6</v>
      </c>
      <c r="H4691" s="1">
        <f t="shared" si="517"/>
        <v>2020</v>
      </c>
      <c r="I4691">
        <v>0</v>
      </c>
      <c r="J4691">
        <v>0</v>
      </c>
      <c r="K4691">
        <f t="shared" si="511"/>
        <v>0</v>
      </c>
      <c r="L4691">
        <v>5387</v>
      </c>
      <c r="M4691" s="6">
        <f t="shared" si="512"/>
        <v>0</v>
      </c>
      <c r="N4691" s="6">
        <f t="shared" si="513"/>
        <v>0</v>
      </c>
      <c r="O4691" s="6">
        <f t="shared" si="514"/>
        <v>0</v>
      </c>
      <c r="Q4691">
        <f>_xlfn.XLOOKUP(C4691&amp;G4691&amp;H4691,covid!$E$2:$E$2184,covid!$D$2:$D$2184,0,0,1)</f>
        <v>0</v>
      </c>
    </row>
    <row r="4692" spans="1:17" x14ac:dyDescent="0.3">
      <c r="A4692">
        <f>_xlfn.XLOOKUP(C4692,kamus!$B$2:$B$87,kamus!$A$2:$A$87,0,0,1)</f>
        <v>79</v>
      </c>
      <c r="B4692" t="str">
        <f>_xlfn.XLOOKUP(C4692,kamus!$B$2:$B$87,kamus!$D$2:$D$87,"dihapus",0,1)</f>
        <v>Tempel 2</v>
      </c>
      <c r="C4692" t="s">
        <v>201</v>
      </c>
      <c r="D4692">
        <f>_xlfn.XLOOKUP(C4692,kamus!$B$2:$B$87,kamus!$J$2:$J$87,"dihapus",0,1)</f>
        <v>0</v>
      </c>
      <c r="E4692">
        <f t="shared" si="515"/>
        <v>0</v>
      </c>
      <c r="F4692" s="14">
        <v>43983</v>
      </c>
      <c r="G4692" s="1">
        <f t="shared" si="516"/>
        <v>6</v>
      </c>
      <c r="H4692" s="1">
        <f t="shared" si="517"/>
        <v>2020</v>
      </c>
      <c r="I4692">
        <v>1</v>
      </c>
      <c r="J4692">
        <v>0</v>
      </c>
      <c r="K4692">
        <f t="shared" si="511"/>
        <v>1</v>
      </c>
      <c r="L4692">
        <v>7759</v>
      </c>
      <c r="M4692" s="6">
        <f t="shared" si="512"/>
        <v>12.888258796236629</v>
      </c>
      <c r="N4692" s="6">
        <f t="shared" si="513"/>
        <v>0</v>
      </c>
      <c r="O4692" s="6">
        <f t="shared" si="514"/>
        <v>12.888258796236629</v>
      </c>
      <c r="Q4692">
        <f>_xlfn.XLOOKUP(C4692&amp;G4692&amp;H4692,covid!$E$2:$E$2184,covid!$D$2:$D$2184,0,0,1)</f>
        <v>0</v>
      </c>
    </row>
    <row r="4693" spans="1:17" x14ac:dyDescent="0.3">
      <c r="A4693">
        <f>_xlfn.XLOOKUP(C4693,kamus!$B$2:$B$87,kamus!$A$2:$A$87,0,0,1)</f>
        <v>80</v>
      </c>
      <c r="B4693" t="str">
        <f>_xlfn.XLOOKUP(C4693,kamus!$B$2:$B$87,kamus!$D$2:$D$87,"dihapus",0,1)</f>
        <v>Tempel 2</v>
      </c>
      <c r="C4693" t="s">
        <v>233</v>
      </c>
      <c r="D4693">
        <f>_xlfn.XLOOKUP(C4693,kamus!$B$2:$B$87,kamus!$J$2:$J$87,"dihapus",0,1)</f>
        <v>0</v>
      </c>
      <c r="E4693">
        <f t="shared" si="515"/>
        <v>0</v>
      </c>
      <c r="F4693" s="14">
        <v>43983</v>
      </c>
      <c r="G4693" s="1">
        <f t="shared" si="516"/>
        <v>6</v>
      </c>
      <c r="H4693" s="1">
        <f t="shared" si="517"/>
        <v>2020</v>
      </c>
      <c r="I4693">
        <v>0</v>
      </c>
      <c r="J4693">
        <v>0</v>
      </c>
      <c r="K4693">
        <f t="shared" si="511"/>
        <v>0</v>
      </c>
      <c r="L4693">
        <v>6601</v>
      </c>
      <c r="M4693" s="6">
        <f t="shared" si="512"/>
        <v>0</v>
      </c>
      <c r="N4693" s="6">
        <f t="shared" si="513"/>
        <v>0</v>
      </c>
      <c r="O4693" s="6">
        <f t="shared" si="514"/>
        <v>0</v>
      </c>
      <c r="Q4693">
        <f>_xlfn.XLOOKUP(C4693&amp;G4693&amp;H4693,covid!$E$2:$E$2184,covid!$D$2:$D$2184,0,0,1)</f>
        <v>0</v>
      </c>
    </row>
    <row r="4694" spans="1:17" x14ac:dyDescent="0.3">
      <c r="A4694">
        <f>_xlfn.XLOOKUP(C4694,kamus!$B$2:$B$87,kamus!$A$2:$A$87,0,0,1)</f>
        <v>81</v>
      </c>
      <c r="B4694" t="str">
        <f>_xlfn.XLOOKUP(C4694,kamus!$B$2:$B$87,kamus!$D$2:$D$87,"dihapus",0,1)</f>
        <v>Tempel 2</v>
      </c>
      <c r="C4694" t="s">
        <v>263</v>
      </c>
      <c r="D4694">
        <f>_xlfn.XLOOKUP(C4694,kamus!$B$2:$B$87,kamus!$J$2:$J$87,"dihapus",0,1)</f>
        <v>0</v>
      </c>
      <c r="E4694">
        <f t="shared" si="515"/>
        <v>0</v>
      </c>
      <c r="F4694" s="14">
        <v>43983</v>
      </c>
      <c r="G4694" s="1">
        <f t="shared" si="516"/>
        <v>6</v>
      </c>
      <c r="H4694" s="1">
        <f t="shared" si="517"/>
        <v>2020</v>
      </c>
      <c r="I4694">
        <v>0</v>
      </c>
      <c r="J4694">
        <v>0</v>
      </c>
      <c r="K4694">
        <f t="shared" si="511"/>
        <v>0</v>
      </c>
      <c r="L4694">
        <v>4746</v>
      </c>
      <c r="M4694" s="6">
        <f t="shared" si="512"/>
        <v>0</v>
      </c>
      <c r="N4694" s="6">
        <f t="shared" si="513"/>
        <v>0</v>
      </c>
      <c r="O4694" s="6">
        <f t="shared" si="514"/>
        <v>0</v>
      </c>
      <c r="Q4694">
        <f>_xlfn.XLOOKUP(C4694&amp;G4694&amp;H4694,covid!$E$2:$E$2184,covid!$D$2:$D$2184,0,0,1)</f>
        <v>0</v>
      </c>
    </row>
    <row r="4695" spans="1:17" x14ac:dyDescent="0.3">
      <c r="A4695">
        <f>_xlfn.XLOOKUP(C4695,kamus!$B$2:$B$87,kamus!$A$2:$A$87,0,0,1)</f>
        <v>82</v>
      </c>
      <c r="B4695" t="str">
        <f>_xlfn.XLOOKUP(C4695,kamus!$B$2:$B$87,kamus!$D$2:$D$87,"dihapus",0,1)</f>
        <v>Tempel 2</v>
      </c>
      <c r="C4695" t="s">
        <v>266</v>
      </c>
      <c r="D4695">
        <f>_xlfn.XLOOKUP(C4695,kamus!$B$2:$B$87,kamus!$J$2:$J$87,"dihapus",0,1)</f>
        <v>0</v>
      </c>
      <c r="E4695">
        <f t="shared" si="515"/>
        <v>0</v>
      </c>
      <c r="F4695" s="14">
        <v>43983</v>
      </c>
      <c r="G4695" s="1">
        <f t="shared" si="516"/>
        <v>6</v>
      </c>
      <c r="H4695" s="1">
        <f t="shared" si="517"/>
        <v>2020</v>
      </c>
      <c r="I4695">
        <v>0</v>
      </c>
      <c r="J4695">
        <v>0</v>
      </c>
      <c r="K4695">
        <f t="shared" si="511"/>
        <v>0</v>
      </c>
      <c r="L4695">
        <v>5291</v>
      </c>
      <c r="M4695" s="6">
        <f t="shared" si="512"/>
        <v>0</v>
      </c>
      <c r="N4695" s="6">
        <f t="shared" si="513"/>
        <v>0</v>
      </c>
      <c r="O4695" s="6">
        <f t="shared" si="514"/>
        <v>0</v>
      </c>
      <c r="Q4695">
        <f>_xlfn.XLOOKUP(C4695&amp;G4695&amp;H4695,covid!$E$2:$E$2184,covid!$D$2:$D$2184,0,0,1)</f>
        <v>0</v>
      </c>
    </row>
    <row r="4696" spans="1:17" x14ac:dyDescent="0.3">
      <c r="A4696">
        <f>_xlfn.XLOOKUP(C4696,kamus!$B$2:$B$87,kamus!$A$2:$A$87,0,0,1)</f>
        <v>84</v>
      </c>
      <c r="B4696" t="str">
        <f>_xlfn.XLOOKUP(C4696,kamus!$B$2:$B$87,kamus!$D$2:$D$87,"dihapus",0,1)</f>
        <v>turi</v>
      </c>
      <c r="C4696" t="s">
        <v>199</v>
      </c>
      <c r="D4696">
        <f>_xlfn.XLOOKUP(C4696,kamus!$B$2:$B$87,kamus!$J$2:$J$87,"dihapus",0,1)</f>
        <v>0</v>
      </c>
      <c r="E4696">
        <f t="shared" si="515"/>
        <v>0</v>
      </c>
      <c r="F4696" s="14">
        <v>43983</v>
      </c>
      <c r="G4696" s="1">
        <f t="shared" si="516"/>
        <v>6</v>
      </c>
      <c r="H4696" s="1">
        <f t="shared" si="517"/>
        <v>2020</v>
      </c>
      <c r="I4696">
        <v>1</v>
      </c>
      <c r="J4696">
        <v>0</v>
      </c>
      <c r="K4696">
        <f t="shared" si="511"/>
        <v>1</v>
      </c>
      <c r="L4696">
        <v>9709</v>
      </c>
      <c r="M4696" s="6">
        <f t="shared" si="512"/>
        <v>10.299721907508497</v>
      </c>
      <c r="N4696" s="6">
        <f t="shared" si="513"/>
        <v>0</v>
      </c>
      <c r="O4696" s="6">
        <f t="shared" si="514"/>
        <v>10.299721907508497</v>
      </c>
      <c r="Q4696">
        <f>_xlfn.XLOOKUP(C4696&amp;G4696&amp;H4696,covid!$E$2:$E$2184,covid!$D$2:$D$2184,0,0,1)</f>
        <v>0</v>
      </c>
    </row>
    <row r="4697" spans="1:17" x14ac:dyDescent="0.3">
      <c r="A4697">
        <f>_xlfn.XLOOKUP(C4697,kamus!$B$2:$B$87,kamus!$A$2:$A$87,0,0,1)</f>
        <v>86</v>
      </c>
      <c r="B4697" t="str">
        <f>_xlfn.XLOOKUP(C4697,kamus!$B$2:$B$87,kamus!$D$2:$D$87,"dihapus",0,1)</f>
        <v>turi</v>
      </c>
      <c r="C4697" t="s">
        <v>209</v>
      </c>
      <c r="D4697">
        <f>_xlfn.XLOOKUP(C4697,kamus!$B$2:$B$87,kamus!$J$2:$J$87,"dihapus",0,1)</f>
        <v>0</v>
      </c>
      <c r="E4697">
        <f t="shared" si="515"/>
        <v>0</v>
      </c>
      <c r="F4697" s="14">
        <v>43983</v>
      </c>
      <c r="G4697" s="1">
        <f t="shared" si="516"/>
        <v>6</v>
      </c>
      <c r="H4697" s="1">
        <f t="shared" si="517"/>
        <v>2020</v>
      </c>
      <c r="I4697">
        <v>0</v>
      </c>
      <c r="J4697">
        <v>0</v>
      </c>
      <c r="K4697">
        <f t="shared" si="511"/>
        <v>0</v>
      </c>
      <c r="L4697">
        <v>9559</v>
      </c>
      <c r="M4697" s="6">
        <f t="shared" si="512"/>
        <v>0</v>
      </c>
      <c r="N4697" s="6">
        <f t="shared" si="513"/>
        <v>0</v>
      </c>
      <c r="O4697" s="6">
        <f t="shared" si="514"/>
        <v>0</v>
      </c>
      <c r="Q4697">
        <f>_xlfn.XLOOKUP(C4697&amp;G4697&amp;H4697,covid!$E$2:$E$2184,covid!$D$2:$D$2184,0,0,1)</f>
        <v>0</v>
      </c>
    </row>
    <row r="4698" spans="1:17" x14ac:dyDescent="0.3">
      <c r="A4698">
        <f>_xlfn.XLOOKUP(C4698,kamus!$B$2:$B$87,kamus!$A$2:$A$87,0,0,1)</f>
        <v>83</v>
      </c>
      <c r="B4698" t="str">
        <f>_xlfn.XLOOKUP(C4698,kamus!$B$2:$B$87,kamus!$D$2:$D$87,"dihapus",0,1)</f>
        <v>turi</v>
      </c>
      <c r="C4698" t="s">
        <v>211</v>
      </c>
      <c r="D4698">
        <f>_xlfn.XLOOKUP(C4698,kamus!$B$2:$B$87,kamus!$J$2:$J$87,"dihapus",0,1)</f>
        <v>0</v>
      </c>
      <c r="E4698">
        <f t="shared" si="515"/>
        <v>0</v>
      </c>
      <c r="F4698" s="14">
        <v>43983</v>
      </c>
      <c r="G4698" s="1">
        <f t="shared" si="516"/>
        <v>6</v>
      </c>
      <c r="H4698" s="1">
        <f t="shared" si="517"/>
        <v>2020</v>
      </c>
      <c r="I4698">
        <v>0</v>
      </c>
      <c r="J4698">
        <v>0</v>
      </c>
      <c r="K4698">
        <f t="shared" si="511"/>
        <v>0</v>
      </c>
      <c r="L4698">
        <v>8554</v>
      </c>
      <c r="M4698" s="6">
        <f t="shared" si="512"/>
        <v>0</v>
      </c>
      <c r="N4698" s="6">
        <f t="shared" si="513"/>
        <v>0</v>
      </c>
      <c r="O4698" s="6">
        <f t="shared" si="514"/>
        <v>0</v>
      </c>
      <c r="Q4698">
        <f>_xlfn.XLOOKUP(C4698&amp;G4698&amp;H4698,covid!$E$2:$E$2184,covid!$D$2:$D$2184,0,0,1)</f>
        <v>0</v>
      </c>
    </row>
    <row r="4699" spans="1:17" x14ac:dyDescent="0.3">
      <c r="A4699">
        <f>_xlfn.XLOOKUP(C4699,kamus!$B$2:$B$87,kamus!$A$2:$A$87,0,0,1)</f>
        <v>85</v>
      </c>
      <c r="B4699" t="str">
        <f>_xlfn.XLOOKUP(C4699,kamus!$B$2:$B$87,kamus!$D$2:$D$87,"dihapus",0,1)</f>
        <v>turi</v>
      </c>
      <c r="C4699" t="s">
        <v>279</v>
      </c>
      <c r="D4699">
        <f>_xlfn.XLOOKUP(C4699,kamus!$B$2:$B$87,kamus!$J$2:$J$87,"dihapus",0,1)</f>
        <v>0</v>
      </c>
      <c r="E4699">
        <f t="shared" si="515"/>
        <v>0</v>
      </c>
      <c r="F4699" s="14">
        <v>43983</v>
      </c>
      <c r="G4699" s="1">
        <f t="shared" si="516"/>
        <v>6</v>
      </c>
      <c r="H4699" s="1">
        <f t="shared" si="517"/>
        <v>2020</v>
      </c>
      <c r="I4699">
        <v>0</v>
      </c>
      <c r="J4699">
        <v>0</v>
      </c>
      <c r="K4699">
        <f t="shared" si="511"/>
        <v>0</v>
      </c>
      <c r="L4699">
        <v>10971</v>
      </c>
      <c r="M4699" s="6">
        <f t="shared" si="512"/>
        <v>0</v>
      </c>
      <c r="N4699" s="6">
        <f t="shared" si="513"/>
        <v>0</v>
      </c>
      <c r="O4699" s="6">
        <f t="shared" si="514"/>
        <v>0</v>
      </c>
      <c r="Q4699">
        <f>_xlfn.XLOOKUP(C4699&amp;G4699&amp;H4699,covid!$E$2:$E$2184,covid!$D$2:$D$2184,0,0,1)</f>
        <v>0</v>
      </c>
    </row>
    <row r="4700" spans="1:17" x14ac:dyDescent="0.3">
      <c r="A4700">
        <f>_xlfn.XLOOKUP(C4700,kamus!$B$2:$B$87,kamus!$A$2:$A$87,0,0,1)</f>
        <v>4</v>
      </c>
      <c r="B4700" t="str">
        <f>_xlfn.XLOOKUP(C4700,kamus!$B$2:$B$87,kamus!$D$2:$D$87,"dihapus",0,1)</f>
        <v>Berbah</v>
      </c>
      <c r="C4700" t="s">
        <v>215</v>
      </c>
      <c r="D4700">
        <f>_xlfn.XLOOKUP(C4700,kamus!$B$2:$B$87,kamus!$J$2:$J$87,"dihapus",0,1)</f>
        <v>0</v>
      </c>
      <c r="E4700">
        <f t="shared" si="515"/>
        <v>0</v>
      </c>
      <c r="F4700" s="14">
        <v>44013</v>
      </c>
      <c r="G4700" s="1">
        <f t="shared" si="516"/>
        <v>7</v>
      </c>
      <c r="H4700" s="1">
        <f t="shared" si="517"/>
        <v>2020</v>
      </c>
      <c r="I4700">
        <v>0</v>
      </c>
      <c r="J4700">
        <v>9</v>
      </c>
      <c r="K4700">
        <f t="shared" si="511"/>
        <v>9</v>
      </c>
      <c r="L4700">
        <v>11448</v>
      </c>
      <c r="M4700" s="6">
        <f t="shared" si="512"/>
        <v>0</v>
      </c>
      <c r="N4700" s="6">
        <f t="shared" si="513"/>
        <v>78.616352201257868</v>
      </c>
      <c r="O4700" s="6">
        <f t="shared" si="514"/>
        <v>78.616352201257868</v>
      </c>
      <c r="Q4700">
        <f>_xlfn.XLOOKUP(C4700&amp;G4700&amp;H4700,covid!$E$2:$E$2184,covid!$D$2:$D$2184,0,0,1)</f>
        <v>0</v>
      </c>
    </row>
    <row r="4701" spans="1:17" x14ac:dyDescent="0.3">
      <c r="A4701">
        <f>_xlfn.XLOOKUP(C4701,kamus!$B$2:$B$87,kamus!$A$2:$A$87,0,0,1)</f>
        <v>1</v>
      </c>
      <c r="B4701" t="str">
        <f>_xlfn.XLOOKUP(C4701,kamus!$B$2:$B$87,kamus!$D$2:$D$87,"dihapus",0,1)</f>
        <v>Berbah</v>
      </c>
      <c r="C4701" t="s">
        <v>216</v>
      </c>
      <c r="D4701">
        <f>_xlfn.XLOOKUP(C4701,kamus!$B$2:$B$87,kamus!$J$2:$J$87,"dihapus",0,1)</f>
        <v>1</v>
      </c>
      <c r="E4701">
        <f t="shared" si="515"/>
        <v>0</v>
      </c>
      <c r="F4701" s="14">
        <v>44013</v>
      </c>
      <c r="G4701" s="1">
        <f t="shared" si="516"/>
        <v>7</v>
      </c>
      <c r="H4701" s="1">
        <f t="shared" si="517"/>
        <v>2020</v>
      </c>
      <c r="I4701">
        <v>0</v>
      </c>
      <c r="J4701">
        <v>0</v>
      </c>
      <c r="K4701">
        <f t="shared" si="511"/>
        <v>0</v>
      </c>
      <c r="L4701">
        <v>14565</v>
      </c>
      <c r="M4701" s="6">
        <f t="shared" si="512"/>
        <v>0</v>
      </c>
      <c r="N4701" s="6">
        <f t="shared" si="513"/>
        <v>0</v>
      </c>
      <c r="O4701" s="6">
        <f t="shared" si="514"/>
        <v>0</v>
      </c>
      <c r="Q4701">
        <f>_xlfn.XLOOKUP(C4701&amp;G4701&amp;H4701,covid!$E$2:$E$2184,covid!$D$2:$D$2184,0,0,1)</f>
        <v>0</v>
      </c>
    </row>
    <row r="4702" spans="1:17" x14ac:dyDescent="0.3">
      <c r="A4702">
        <f>_xlfn.XLOOKUP(C4702,kamus!$B$2:$B$87,kamus!$A$2:$A$87,0,0,1)</f>
        <v>2</v>
      </c>
      <c r="B4702" t="str">
        <f>_xlfn.XLOOKUP(C4702,kamus!$B$2:$B$87,kamus!$D$2:$D$87,"dihapus",0,1)</f>
        <v>Berbah</v>
      </c>
      <c r="C4702" t="s">
        <v>246</v>
      </c>
      <c r="D4702">
        <f>_xlfn.XLOOKUP(C4702,kamus!$B$2:$B$87,kamus!$J$2:$J$87,"dihapus",0,1)</f>
        <v>1</v>
      </c>
      <c r="E4702">
        <f t="shared" si="515"/>
        <v>0</v>
      </c>
      <c r="F4702" s="14">
        <v>44013</v>
      </c>
      <c r="G4702" s="1">
        <f t="shared" si="516"/>
        <v>7</v>
      </c>
      <c r="H4702" s="1">
        <f t="shared" si="517"/>
        <v>2020</v>
      </c>
      <c r="I4702">
        <v>0</v>
      </c>
      <c r="J4702">
        <v>3</v>
      </c>
      <c r="K4702">
        <f t="shared" si="511"/>
        <v>3</v>
      </c>
      <c r="L4702">
        <v>18704</v>
      </c>
      <c r="M4702" s="6">
        <f t="shared" si="512"/>
        <v>0</v>
      </c>
      <c r="N4702" s="6">
        <f t="shared" si="513"/>
        <v>16.0393498716852</v>
      </c>
      <c r="O4702" s="6">
        <f t="shared" si="514"/>
        <v>16.0393498716852</v>
      </c>
      <c r="Q4702">
        <f>_xlfn.XLOOKUP(C4702&amp;G4702&amp;H4702,covid!$E$2:$E$2184,covid!$D$2:$D$2184,0,0,1)</f>
        <v>1</v>
      </c>
    </row>
    <row r="4703" spans="1:17" x14ac:dyDescent="0.3">
      <c r="A4703">
        <f>_xlfn.XLOOKUP(C4703,kamus!$B$2:$B$87,kamus!$A$2:$A$87,0,0,1)</f>
        <v>3</v>
      </c>
      <c r="B4703" t="str">
        <f>_xlfn.XLOOKUP(C4703,kamus!$B$2:$B$87,kamus!$D$2:$D$87,"dihapus",0,1)</f>
        <v>Berbah</v>
      </c>
      <c r="C4703" t="s">
        <v>267</v>
      </c>
      <c r="D4703">
        <f>_xlfn.XLOOKUP(C4703,kamus!$B$2:$B$87,kamus!$J$2:$J$87,"dihapus",0,1)</f>
        <v>1</v>
      </c>
      <c r="E4703">
        <f t="shared" si="515"/>
        <v>0</v>
      </c>
      <c r="F4703" s="14">
        <v>44013</v>
      </c>
      <c r="G4703" s="1">
        <f t="shared" si="516"/>
        <v>7</v>
      </c>
      <c r="H4703" s="1">
        <f t="shared" si="517"/>
        <v>2020</v>
      </c>
      <c r="I4703">
        <v>0</v>
      </c>
      <c r="J4703">
        <v>0</v>
      </c>
      <c r="K4703">
        <f t="shared" si="511"/>
        <v>0</v>
      </c>
      <c r="L4703">
        <v>13363</v>
      </c>
      <c r="M4703" s="6">
        <f t="shared" si="512"/>
        <v>0</v>
      </c>
      <c r="N4703" s="6">
        <f t="shared" si="513"/>
        <v>0</v>
      </c>
      <c r="O4703" s="6">
        <f t="shared" si="514"/>
        <v>0</v>
      </c>
      <c r="Q4703">
        <f>_xlfn.XLOOKUP(C4703&amp;G4703&amp;H4703,covid!$E$2:$E$2184,covid!$D$2:$D$2184,0,0,1)</f>
        <v>0</v>
      </c>
    </row>
    <row r="4704" spans="1:17" x14ac:dyDescent="0.3">
      <c r="A4704">
        <f>_xlfn.XLOOKUP(C4704,kamus!$B$2:$B$87,kamus!$A$2:$A$87,0,0,1)</f>
        <v>9</v>
      </c>
      <c r="B4704" t="str">
        <f>_xlfn.XLOOKUP(C4704,kamus!$B$2:$B$87,kamus!$D$2:$D$87,"dihapus",0,1)</f>
        <v>cangkringan</v>
      </c>
      <c r="C4704" t="s">
        <v>197</v>
      </c>
      <c r="D4704">
        <f>_xlfn.XLOOKUP(C4704,kamus!$B$2:$B$87,kamus!$J$2:$J$87,"dihapus",0,1)</f>
        <v>0</v>
      </c>
      <c r="E4704">
        <f t="shared" si="515"/>
        <v>0</v>
      </c>
      <c r="F4704" s="14">
        <v>44013</v>
      </c>
      <c r="G4704" s="1">
        <f t="shared" si="516"/>
        <v>7</v>
      </c>
      <c r="H4704" s="1">
        <f t="shared" si="517"/>
        <v>2020</v>
      </c>
      <c r="I4704">
        <v>0</v>
      </c>
      <c r="J4704">
        <v>0</v>
      </c>
      <c r="K4704">
        <f t="shared" si="511"/>
        <v>0</v>
      </c>
      <c r="L4704">
        <v>8063</v>
      </c>
      <c r="M4704" s="6">
        <f t="shared" si="512"/>
        <v>0</v>
      </c>
      <c r="N4704" s="6">
        <f t="shared" si="513"/>
        <v>0</v>
      </c>
      <c r="O4704" s="6">
        <f t="shared" si="514"/>
        <v>0</v>
      </c>
      <c r="Q4704">
        <f>_xlfn.XLOOKUP(C4704&amp;G4704&amp;H4704,covid!$E$2:$E$2184,covid!$D$2:$D$2184,0,0,1)</f>
        <v>1</v>
      </c>
    </row>
    <row r="4705" spans="1:17" x14ac:dyDescent="0.3">
      <c r="A4705">
        <f>_xlfn.XLOOKUP(C4705,kamus!$B$2:$B$87,kamus!$A$2:$A$87,0,0,1)</f>
        <v>5</v>
      </c>
      <c r="B4705" t="str">
        <f>_xlfn.XLOOKUP(C4705,kamus!$B$2:$B$87,kamus!$D$2:$D$87,"dihapus",0,1)</f>
        <v>cangkringan</v>
      </c>
      <c r="C4705" t="s">
        <v>212</v>
      </c>
      <c r="D4705">
        <f>_xlfn.XLOOKUP(C4705,kamus!$B$2:$B$87,kamus!$J$2:$J$87,"dihapus",0,1)</f>
        <v>0</v>
      </c>
      <c r="E4705">
        <f t="shared" si="515"/>
        <v>0</v>
      </c>
      <c r="F4705" s="14">
        <v>44013</v>
      </c>
      <c r="G4705" s="1">
        <f t="shared" si="516"/>
        <v>7</v>
      </c>
      <c r="H4705" s="1">
        <f t="shared" si="517"/>
        <v>2020</v>
      </c>
      <c r="I4705">
        <v>0</v>
      </c>
      <c r="J4705">
        <v>0</v>
      </c>
      <c r="K4705">
        <f t="shared" si="511"/>
        <v>0</v>
      </c>
      <c r="L4705">
        <v>4133</v>
      </c>
      <c r="M4705" s="6">
        <f t="shared" si="512"/>
        <v>0</v>
      </c>
      <c r="N4705" s="6">
        <f t="shared" si="513"/>
        <v>0</v>
      </c>
      <c r="O4705" s="6">
        <f t="shared" si="514"/>
        <v>0</v>
      </c>
      <c r="Q4705">
        <f>_xlfn.XLOOKUP(C4705&amp;G4705&amp;H4705,covid!$E$2:$E$2184,covid!$D$2:$D$2184,0,0,1)</f>
        <v>0</v>
      </c>
    </row>
    <row r="4706" spans="1:17" x14ac:dyDescent="0.3">
      <c r="A4706">
        <f>_xlfn.XLOOKUP(C4706,kamus!$B$2:$B$87,kamus!$A$2:$A$87,0,0,1)</f>
        <v>7</v>
      </c>
      <c r="B4706" t="str">
        <f>_xlfn.XLOOKUP(C4706,kamus!$B$2:$B$87,kamus!$D$2:$D$87,"dihapus",0,1)</f>
        <v>cangkringan</v>
      </c>
      <c r="C4706" t="s">
        <v>217</v>
      </c>
      <c r="D4706">
        <f>_xlfn.XLOOKUP(C4706,kamus!$B$2:$B$87,kamus!$J$2:$J$87,"dihapus",0,1)</f>
        <v>0</v>
      </c>
      <c r="E4706">
        <f t="shared" si="515"/>
        <v>0</v>
      </c>
      <c r="F4706" s="14">
        <v>44013</v>
      </c>
      <c r="G4706" s="1">
        <f t="shared" si="516"/>
        <v>7</v>
      </c>
      <c r="H4706" s="1">
        <f t="shared" si="517"/>
        <v>2020</v>
      </c>
      <c r="I4706">
        <v>0</v>
      </c>
      <c r="J4706">
        <v>0</v>
      </c>
      <c r="K4706">
        <f t="shared" si="511"/>
        <v>0</v>
      </c>
      <c r="L4706">
        <v>3586</v>
      </c>
      <c r="M4706" s="6">
        <f t="shared" si="512"/>
        <v>0</v>
      </c>
      <c r="N4706" s="6">
        <f t="shared" si="513"/>
        <v>0</v>
      </c>
      <c r="O4706" s="6">
        <f t="shared" si="514"/>
        <v>0</v>
      </c>
      <c r="Q4706">
        <f>_xlfn.XLOOKUP(C4706&amp;G4706&amp;H4706,covid!$E$2:$E$2184,covid!$D$2:$D$2184,0,0,1)</f>
        <v>0</v>
      </c>
    </row>
    <row r="4707" spans="1:17" x14ac:dyDescent="0.3">
      <c r="A4707">
        <f>_xlfn.XLOOKUP(C4707,kamus!$B$2:$B$87,kamus!$A$2:$A$87,0,0,1)</f>
        <v>8</v>
      </c>
      <c r="B4707" t="str">
        <f>_xlfn.XLOOKUP(C4707,kamus!$B$2:$B$87,kamus!$D$2:$D$87,"dihapus",0,1)</f>
        <v>cangkringan</v>
      </c>
      <c r="C4707" t="s">
        <v>275</v>
      </c>
      <c r="D4707">
        <f>_xlfn.XLOOKUP(C4707,kamus!$B$2:$B$87,kamus!$J$2:$J$87,"dihapus",0,1)</f>
        <v>0</v>
      </c>
      <c r="E4707">
        <f t="shared" si="515"/>
        <v>0</v>
      </c>
      <c r="F4707" s="14">
        <v>44013</v>
      </c>
      <c r="G4707" s="1">
        <f t="shared" si="516"/>
        <v>7</v>
      </c>
      <c r="H4707" s="1">
        <f t="shared" si="517"/>
        <v>2020</v>
      </c>
      <c r="I4707">
        <v>0</v>
      </c>
      <c r="J4707">
        <v>0</v>
      </c>
      <c r="K4707">
        <f t="shared" si="511"/>
        <v>0</v>
      </c>
      <c r="L4707">
        <v>5550</v>
      </c>
      <c r="M4707" s="6">
        <f t="shared" si="512"/>
        <v>0</v>
      </c>
      <c r="N4707" s="6">
        <f t="shared" si="513"/>
        <v>0</v>
      </c>
      <c r="O4707" s="6">
        <f t="shared" si="514"/>
        <v>0</v>
      </c>
      <c r="Q4707">
        <f>_xlfn.XLOOKUP(C4707&amp;G4707&amp;H4707,covid!$E$2:$E$2184,covid!$D$2:$D$2184,0,0,1)</f>
        <v>0</v>
      </c>
    </row>
    <row r="4708" spans="1:17" x14ac:dyDescent="0.3">
      <c r="A4708">
        <f>_xlfn.XLOOKUP(C4708,kamus!$B$2:$B$87,kamus!$A$2:$A$87,0,0,1)</f>
        <v>6</v>
      </c>
      <c r="B4708" t="str">
        <f>_xlfn.XLOOKUP(C4708,kamus!$B$2:$B$87,kamus!$D$2:$D$87,"dihapus",0,1)</f>
        <v>cangkringan</v>
      </c>
      <c r="C4708" t="s">
        <v>281</v>
      </c>
      <c r="D4708">
        <f>_xlfn.XLOOKUP(C4708,kamus!$B$2:$B$87,kamus!$J$2:$J$87,"dihapus",0,1)</f>
        <v>0</v>
      </c>
      <c r="E4708">
        <f t="shared" si="515"/>
        <v>0</v>
      </c>
      <c r="F4708" s="14">
        <v>44013</v>
      </c>
      <c r="G4708" s="1">
        <f t="shared" si="516"/>
        <v>7</v>
      </c>
      <c r="H4708" s="1">
        <f t="shared" si="517"/>
        <v>2020</v>
      </c>
      <c r="I4708">
        <v>0</v>
      </c>
      <c r="J4708">
        <v>0</v>
      </c>
      <c r="K4708">
        <f t="shared" si="511"/>
        <v>0</v>
      </c>
      <c r="L4708">
        <v>11339</v>
      </c>
      <c r="M4708" s="6">
        <f t="shared" si="512"/>
        <v>0</v>
      </c>
      <c r="N4708" s="6">
        <f t="shared" si="513"/>
        <v>0</v>
      </c>
      <c r="O4708" s="6">
        <f t="shared" si="514"/>
        <v>0</v>
      </c>
      <c r="Q4708">
        <f>_xlfn.XLOOKUP(C4708&amp;G4708&amp;H4708,covid!$E$2:$E$2184,covid!$D$2:$D$2184,0,0,1)</f>
        <v>0</v>
      </c>
    </row>
    <row r="4709" spans="1:17" x14ac:dyDescent="0.3">
      <c r="A4709">
        <f>_xlfn.XLOOKUP(C4709,kamus!$B$2:$B$87,kamus!$A$2:$A$87,0,0,1)</f>
        <v>10</v>
      </c>
      <c r="B4709" t="str">
        <f>_xlfn.XLOOKUP(C4709,kamus!$B$2:$B$87,kamus!$D$2:$D$87,"dihapus",0,1)</f>
        <v>Depok 1</v>
      </c>
      <c r="C4709" t="s">
        <v>220</v>
      </c>
      <c r="D4709">
        <f>_xlfn.XLOOKUP(C4709,kamus!$B$2:$B$87,kamus!$J$2:$J$87,"dihapus",0,1)</f>
        <v>1</v>
      </c>
      <c r="E4709">
        <f t="shared" si="515"/>
        <v>0</v>
      </c>
      <c r="F4709" s="14">
        <v>44013</v>
      </c>
      <c r="G4709" s="1">
        <f t="shared" si="516"/>
        <v>7</v>
      </c>
      <c r="H4709" s="1">
        <f t="shared" si="517"/>
        <v>2020</v>
      </c>
      <c r="I4709">
        <v>0</v>
      </c>
      <c r="J4709">
        <v>0</v>
      </c>
      <c r="K4709">
        <f t="shared" si="511"/>
        <v>0</v>
      </c>
      <c r="L4709">
        <v>37946</v>
      </c>
      <c r="M4709" s="6">
        <f t="shared" si="512"/>
        <v>0</v>
      </c>
      <c r="N4709" s="6">
        <f t="shared" si="513"/>
        <v>0</v>
      </c>
      <c r="O4709" s="6">
        <f t="shared" si="514"/>
        <v>0</v>
      </c>
      <c r="Q4709">
        <f>_xlfn.XLOOKUP(C4709&amp;G4709&amp;H4709,covid!$E$2:$E$2184,covid!$D$2:$D$2184,0,0,1)</f>
        <v>2</v>
      </c>
    </row>
    <row r="4710" spans="1:17" x14ac:dyDescent="0.3">
      <c r="A4710">
        <f>_xlfn.XLOOKUP(C4710,kamus!$B$2:$B$87,kamus!$A$2:$A$87,0,0,1)</f>
        <v>11</v>
      </c>
      <c r="B4710" t="str">
        <f>_xlfn.XLOOKUP(C4710,kamus!$B$2:$B$87,kamus!$D$2:$D$87,"dihapus",0,1)</f>
        <v>Depok 2</v>
      </c>
      <c r="C4710" t="s">
        <v>207</v>
      </c>
      <c r="D4710">
        <f>_xlfn.XLOOKUP(C4710,kamus!$B$2:$B$87,kamus!$J$2:$J$87,"dihapus",0,1)</f>
        <v>1</v>
      </c>
      <c r="E4710">
        <f t="shared" si="515"/>
        <v>0</v>
      </c>
      <c r="F4710" s="14">
        <v>44013</v>
      </c>
      <c r="G4710" s="1">
        <f t="shared" si="516"/>
        <v>7</v>
      </c>
      <c r="H4710" s="1">
        <f t="shared" si="517"/>
        <v>2020</v>
      </c>
      <c r="I4710">
        <v>6</v>
      </c>
      <c r="J4710">
        <v>1</v>
      </c>
      <c r="K4710">
        <f t="shared" si="511"/>
        <v>7</v>
      </c>
      <c r="L4710">
        <v>44433</v>
      </c>
      <c r="M4710" s="6">
        <f t="shared" si="512"/>
        <v>13.503477145364931</v>
      </c>
      <c r="N4710" s="6">
        <f t="shared" si="513"/>
        <v>2.2505795242274886</v>
      </c>
      <c r="O4710" s="6">
        <f t="shared" si="514"/>
        <v>15.754056669592419</v>
      </c>
      <c r="Q4710">
        <f>_xlfn.XLOOKUP(C4710&amp;G4710&amp;H4710,covid!$E$2:$E$2184,covid!$D$2:$D$2184,0,0,1)</f>
        <v>8</v>
      </c>
    </row>
    <row r="4711" spans="1:17" x14ac:dyDescent="0.3">
      <c r="A4711">
        <f>_xlfn.XLOOKUP(C4711,kamus!$B$2:$B$87,kamus!$A$2:$A$87,0,0,1)</f>
        <v>12</v>
      </c>
      <c r="B4711" t="str">
        <f>_xlfn.XLOOKUP(C4711,kamus!$B$2:$B$87,kamus!$D$2:$D$87,"dihapus",0,1)</f>
        <v>Depok 3</v>
      </c>
      <c r="C4711" t="s">
        <v>206</v>
      </c>
      <c r="D4711">
        <f>_xlfn.XLOOKUP(C4711,kamus!$B$2:$B$87,kamus!$J$2:$J$87,"dihapus",0,1)</f>
        <v>1</v>
      </c>
      <c r="E4711">
        <f t="shared" si="515"/>
        <v>0</v>
      </c>
      <c r="F4711" s="14">
        <v>44013</v>
      </c>
      <c r="G4711" s="1">
        <f t="shared" si="516"/>
        <v>7</v>
      </c>
      <c r="H4711" s="1">
        <f t="shared" si="517"/>
        <v>2020</v>
      </c>
      <c r="I4711">
        <v>1</v>
      </c>
      <c r="J4711">
        <v>1</v>
      </c>
      <c r="K4711">
        <f t="shared" si="511"/>
        <v>2</v>
      </c>
      <c r="L4711">
        <v>44837</v>
      </c>
      <c r="M4711" s="6">
        <f t="shared" si="512"/>
        <v>2.2303008675870375</v>
      </c>
      <c r="N4711" s="6">
        <f t="shared" si="513"/>
        <v>2.2303008675870375</v>
      </c>
      <c r="O4711" s="6">
        <f t="shared" si="514"/>
        <v>4.460601735174075</v>
      </c>
      <c r="Q4711">
        <f>_xlfn.XLOOKUP(C4711&amp;G4711&amp;H4711,covid!$E$2:$E$2184,covid!$D$2:$D$2184,0,0,1)</f>
        <v>11</v>
      </c>
    </row>
    <row r="4712" spans="1:17" x14ac:dyDescent="0.3">
      <c r="A4712">
        <f>_xlfn.XLOOKUP(C4712,kamus!$B$2:$B$87,kamus!$A$2:$A$87,0,0,1)</f>
        <v>0</v>
      </c>
      <c r="B4712" t="str">
        <f>_xlfn.XLOOKUP(C4712,kamus!$B$2:$B$87,kamus!$D$2:$D$87,"dihapus",0,1)</f>
        <v>dihapus</v>
      </c>
      <c r="C4712" t="s">
        <v>282</v>
      </c>
      <c r="D4712" t="str">
        <f>_xlfn.XLOOKUP(C4712,kamus!$B$2:$B$87,kamus!$J$2:$J$87,"dihapus",0,1)</f>
        <v>dihapus</v>
      </c>
      <c r="E4712">
        <f t="shared" si="515"/>
        <v>0</v>
      </c>
      <c r="F4712" s="14">
        <v>44013</v>
      </c>
      <c r="G4712" s="1">
        <f t="shared" si="516"/>
        <v>7</v>
      </c>
      <c r="H4712" s="1">
        <f t="shared" si="517"/>
        <v>2020</v>
      </c>
      <c r="I4712">
        <v>0</v>
      </c>
      <c r="J4712">
        <v>0</v>
      </c>
      <c r="K4712">
        <f t="shared" si="511"/>
        <v>0</v>
      </c>
      <c r="L4712" t="e">
        <v>#N/A</v>
      </c>
      <c r="M4712" s="6" t="e">
        <f t="shared" si="512"/>
        <v>#N/A</v>
      </c>
      <c r="N4712" s="6" t="e">
        <f t="shared" si="513"/>
        <v>#N/A</v>
      </c>
      <c r="O4712" s="6" t="e">
        <f t="shared" si="514"/>
        <v>#N/A</v>
      </c>
      <c r="Q4712">
        <f>_xlfn.XLOOKUP(C4712&amp;G4712&amp;H4712,covid!$E$2:$E$2184,covid!$D$2:$D$2184,0,0,1)</f>
        <v>0</v>
      </c>
    </row>
    <row r="4713" spans="1:17" x14ac:dyDescent="0.3">
      <c r="A4713">
        <f>_xlfn.XLOOKUP(C4713,kamus!$B$2:$B$87,kamus!$A$2:$A$87,0,0,1)</f>
        <v>14</v>
      </c>
      <c r="B4713" t="str">
        <f>_xlfn.XLOOKUP(C4713,kamus!$B$2:$B$87,kamus!$D$2:$D$87,"dihapus",0,1)</f>
        <v>Gamping 1</v>
      </c>
      <c r="C4713" t="s">
        <v>196</v>
      </c>
      <c r="D4713">
        <f>_xlfn.XLOOKUP(C4713,kamus!$B$2:$B$87,kamus!$J$2:$J$87,"dihapus",0,1)</f>
        <v>1</v>
      </c>
      <c r="E4713">
        <f t="shared" si="515"/>
        <v>0</v>
      </c>
      <c r="F4713" s="14">
        <v>44013</v>
      </c>
      <c r="G4713" s="1">
        <f t="shared" si="516"/>
        <v>7</v>
      </c>
      <c r="H4713" s="1">
        <f t="shared" si="517"/>
        <v>2020</v>
      </c>
      <c r="I4713">
        <v>1</v>
      </c>
      <c r="J4713">
        <v>1</v>
      </c>
      <c r="K4713">
        <f t="shared" si="511"/>
        <v>2</v>
      </c>
      <c r="L4713">
        <v>22819</v>
      </c>
      <c r="M4713" s="6">
        <f t="shared" si="512"/>
        <v>4.3823129847933737</v>
      </c>
      <c r="N4713" s="6">
        <f t="shared" si="513"/>
        <v>4.3823129847933737</v>
      </c>
      <c r="O4713" s="6">
        <f t="shared" si="514"/>
        <v>8.7646259695867474</v>
      </c>
      <c r="Q4713">
        <f>_xlfn.XLOOKUP(C4713&amp;G4713&amp;H4713,covid!$E$2:$E$2184,covid!$D$2:$D$2184,0,0,1)</f>
        <v>2</v>
      </c>
    </row>
    <row r="4714" spans="1:17" x14ac:dyDescent="0.3">
      <c r="A4714">
        <f>_xlfn.XLOOKUP(C4714,kamus!$B$2:$B$87,kamus!$A$2:$A$87,0,0,1)</f>
        <v>13</v>
      </c>
      <c r="B4714" t="str">
        <f>_xlfn.XLOOKUP(C4714,kamus!$B$2:$B$87,kamus!$D$2:$D$87,"dihapus",0,1)</f>
        <v>Gamping 1</v>
      </c>
      <c r="C4714" t="s">
        <v>198</v>
      </c>
      <c r="D4714">
        <f>_xlfn.XLOOKUP(C4714,kamus!$B$2:$B$87,kamus!$J$2:$J$87,"dihapus",0,1)</f>
        <v>1</v>
      </c>
      <c r="E4714">
        <f t="shared" si="515"/>
        <v>0</v>
      </c>
      <c r="F4714" s="14">
        <v>44013</v>
      </c>
      <c r="G4714" s="1">
        <f t="shared" si="516"/>
        <v>7</v>
      </c>
      <c r="H4714" s="1">
        <f t="shared" si="517"/>
        <v>2020</v>
      </c>
      <c r="I4714">
        <v>0</v>
      </c>
      <c r="J4714">
        <v>1</v>
      </c>
      <c r="K4714">
        <f t="shared" si="511"/>
        <v>1</v>
      </c>
      <c r="L4714">
        <v>20645</v>
      </c>
      <c r="M4714" s="6">
        <f t="shared" si="512"/>
        <v>0</v>
      </c>
      <c r="N4714" s="6">
        <f t="shared" si="513"/>
        <v>4.8437878420925164</v>
      </c>
      <c r="O4714" s="6">
        <f t="shared" si="514"/>
        <v>4.8437878420925164</v>
      </c>
      <c r="Q4714">
        <f>_xlfn.XLOOKUP(C4714&amp;G4714&amp;H4714,covid!$E$2:$E$2184,covid!$D$2:$D$2184,0,0,1)</f>
        <v>8</v>
      </c>
    </row>
    <row r="4715" spans="1:17" x14ac:dyDescent="0.3">
      <c r="A4715">
        <f>_xlfn.XLOOKUP(C4715,kamus!$B$2:$B$87,kamus!$A$2:$A$87,0,0,1)</f>
        <v>16</v>
      </c>
      <c r="B4715" t="str">
        <f>_xlfn.XLOOKUP(C4715,kamus!$B$2:$B$87,kamus!$D$2:$D$87,"dihapus",0,1)</f>
        <v>Gamping 2</v>
      </c>
      <c r="C4715" t="s">
        <v>200</v>
      </c>
      <c r="D4715">
        <f>_xlfn.XLOOKUP(C4715,kamus!$B$2:$B$87,kamus!$J$2:$J$87,"dihapus",0,1)</f>
        <v>1</v>
      </c>
      <c r="E4715">
        <f t="shared" si="515"/>
        <v>0</v>
      </c>
      <c r="F4715" s="14">
        <v>44013</v>
      </c>
      <c r="G4715" s="1">
        <f t="shared" si="516"/>
        <v>7</v>
      </c>
      <c r="H4715" s="1">
        <f t="shared" si="517"/>
        <v>2020</v>
      </c>
      <c r="I4715">
        <v>3</v>
      </c>
      <c r="J4715">
        <v>0</v>
      </c>
      <c r="K4715">
        <f t="shared" si="511"/>
        <v>3</v>
      </c>
      <c r="L4715">
        <v>16624</v>
      </c>
      <c r="M4715" s="6">
        <f t="shared" si="512"/>
        <v>18.046198267564964</v>
      </c>
      <c r="N4715" s="6">
        <f t="shared" si="513"/>
        <v>0</v>
      </c>
      <c r="O4715" s="6">
        <f t="shared" si="514"/>
        <v>18.046198267564964</v>
      </c>
      <c r="Q4715">
        <f>_xlfn.XLOOKUP(C4715&amp;G4715&amp;H4715,covid!$E$2:$E$2184,covid!$D$2:$D$2184,0,0,1)</f>
        <v>2</v>
      </c>
    </row>
    <row r="4716" spans="1:17" x14ac:dyDescent="0.3">
      <c r="A4716">
        <f>_xlfn.XLOOKUP(C4716,kamus!$B$2:$B$87,kamus!$A$2:$A$87,0,0,1)</f>
        <v>15</v>
      </c>
      <c r="B4716" t="str">
        <f>_xlfn.XLOOKUP(C4716,kamus!$B$2:$B$87,kamus!$D$2:$D$87,"dihapus",0,1)</f>
        <v>Gamping 2</v>
      </c>
      <c r="C4716" t="s">
        <v>230</v>
      </c>
      <c r="D4716">
        <f>_xlfn.XLOOKUP(C4716,kamus!$B$2:$B$87,kamus!$J$2:$J$87,"dihapus",0,1)</f>
        <v>1</v>
      </c>
      <c r="E4716">
        <f t="shared" si="515"/>
        <v>0</v>
      </c>
      <c r="F4716" s="14">
        <v>44013</v>
      </c>
      <c r="G4716" s="1">
        <f t="shared" si="516"/>
        <v>7</v>
      </c>
      <c r="H4716" s="1">
        <f t="shared" si="517"/>
        <v>2020</v>
      </c>
      <c r="I4716">
        <v>0</v>
      </c>
      <c r="J4716">
        <v>0</v>
      </c>
      <c r="K4716">
        <f t="shared" si="511"/>
        <v>0</v>
      </c>
      <c r="L4716">
        <v>18692</v>
      </c>
      <c r="M4716" s="6">
        <f t="shared" si="512"/>
        <v>0</v>
      </c>
      <c r="N4716" s="6">
        <f t="shared" si="513"/>
        <v>0</v>
      </c>
      <c r="O4716" s="6">
        <f t="shared" si="514"/>
        <v>0</v>
      </c>
      <c r="Q4716">
        <f>_xlfn.XLOOKUP(C4716&amp;G4716&amp;H4716,covid!$E$2:$E$2184,covid!$D$2:$D$2184,0,0,1)</f>
        <v>1</v>
      </c>
    </row>
    <row r="4717" spans="1:17" x14ac:dyDescent="0.3">
      <c r="A4717">
        <f>_xlfn.XLOOKUP(C4717,kamus!$B$2:$B$87,kamus!$A$2:$A$87,0,0,1)</f>
        <v>17</v>
      </c>
      <c r="B4717" t="str">
        <f>_xlfn.XLOOKUP(C4717,kamus!$B$2:$B$87,kamus!$D$2:$D$87,"dihapus",0,1)</f>
        <v>Gamping 2</v>
      </c>
      <c r="C4717" t="s">
        <v>272</v>
      </c>
      <c r="D4717">
        <f>_xlfn.XLOOKUP(C4717,kamus!$B$2:$B$87,kamus!$J$2:$J$87,"dihapus",0,1)</f>
        <v>1</v>
      </c>
      <c r="E4717">
        <f t="shared" si="515"/>
        <v>0</v>
      </c>
      <c r="F4717" s="14">
        <v>44013</v>
      </c>
      <c r="G4717" s="1">
        <f t="shared" si="516"/>
        <v>7</v>
      </c>
      <c r="H4717" s="1">
        <f t="shared" si="517"/>
        <v>2020</v>
      </c>
      <c r="I4717">
        <v>7</v>
      </c>
      <c r="J4717">
        <v>0</v>
      </c>
      <c r="K4717">
        <f t="shared" si="511"/>
        <v>7</v>
      </c>
      <c r="L4717">
        <v>18667</v>
      </c>
      <c r="M4717" s="6">
        <f t="shared" si="512"/>
        <v>37.499330369100548</v>
      </c>
      <c r="N4717" s="6">
        <f t="shared" si="513"/>
        <v>0</v>
      </c>
      <c r="O4717" s="6">
        <f t="shared" si="514"/>
        <v>37.499330369100548</v>
      </c>
      <c r="Q4717">
        <f>_xlfn.XLOOKUP(C4717&amp;G4717&amp;H4717,covid!$E$2:$E$2184,covid!$D$2:$D$2184,0,0,1)</f>
        <v>1</v>
      </c>
    </row>
    <row r="4718" spans="1:17" x14ac:dyDescent="0.3">
      <c r="A4718">
        <f>_xlfn.XLOOKUP(C4718,kamus!$B$2:$B$87,kamus!$A$2:$A$87,0,0,1)</f>
        <v>20</v>
      </c>
      <c r="B4718" t="str">
        <f>_xlfn.XLOOKUP(C4718,kamus!$B$2:$B$87,kamus!$D$2:$D$87,"dihapus",0,1)</f>
        <v>Godean 1</v>
      </c>
      <c r="C4718" t="s">
        <v>247</v>
      </c>
      <c r="D4718">
        <f>_xlfn.XLOOKUP(C4718,kamus!$B$2:$B$87,kamus!$J$2:$J$87,"dihapus",0,1)</f>
        <v>1</v>
      </c>
      <c r="E4718">
        <f t="shared" si="515"/>
        <v>0</v>
      </c>
      <c r="F4718" s="14">
        <v>44013</v>
      </c>
      <c r="G4718" s="1">
        <f t="shared" si="516"/>
        <v>7</v>
      </c>
      <c r="H4718" s="1">
        <f t="shared" si="517"/>
        <v>2020</v>
      </c>
      <c r="I4718">
        <v>4</v>
      </c>
      <c r="J4718">
        <v>1</v>
      </c>
      <c r="K4718">
        <f t="shared" si="511"/>
        <v>5</v>
      </c>
      <c r="L4718">
        <v>9743</v>
      </c>
      <c r="M4718" s="6">
        <f t="shared" si="512"/>
        <v>41.055116493893053</v>
      </c>
      <c r="N4718" s="6">
        <f t="shared" si="513"/>
        <v>10.263779123473263</v>
      </c>
      <c r="O4718" s="6">
        <f t="shared" si="514"/>
        <v>51.318895617366316</v>
      </c>
      <c r="Q4718">
        <f>_xlfn.XLOOKUP(C4718&amp;G4718&amp;H4718,covid!$E$2:$E$2184,covid!$D$2:$D$2184,0,0,1)</f>
        <v>3</v>
      </c>
    </row>
    <row r="4719" spans="1:17" x14ac:dyDescent="0.3">
      <c r="A4719">
        <f>_xlfn.XLOOKUP(C4719,kamus!$B$2:$B$87,kamus!$A$2:$A$87,0,0,1)</f>
        <v>21</v>
      </c>
      <c r="B4719" t="str">
        <f>_xlfn.XLOOKUP(C4719,kamus!$B$2:$B$87,kamus!$D$2:$D$87,"dihapus",0,1)</f>
        <v>Godean 1</v>
      </c>
      <c r="C4719" t="s">
        <v>250</v>
      </c>
      <c r="D4719">
        <f>_xlfn.XLOOKUP(C4719,kamus!$B$2:$B$87,kamus!$J$2:$J$87,"dihapus",0,1)</f>
        <v>1</v>
      </c>
      <c r="E4719">
        <f t="shared" si="515"/>
        <v>0</v>
      </c>
      <c r="F4719" s="14">
        <v>44013</v>
      </c>
      <c r="G4719" s="1">
        <f t="shared" si="516"/>
        <v>7</v>
      </c>
      <c r="H4719" s="1">
        <f t="shared" si="517"/>
        <v>2020</v>
      </c>
      <c r="I4719">
        <v>0</v>
      </c>
      <c r="J4719">
        <v>1</v>
      </c>
      <c r="K4719">
        <f t="shared" si="511"/>
        <v>1</v>
      </c>
      <c r="L4719">
        <v>10269</v>
      </c>
      <c r="M4719" s="6">
        <f t="shared" si="512"/>
        <v>0</v>
      </c>
      <c r="N4719" s="6">
        <f t="shared" si="513"/>
        <v>9.7380465478624991</v>
      </c>
      <c r="O4719" s="6">
        <f t="shared" si="514"/>
        <v>9.7380465478624991</v>
      </c>
      <c r="Q4719">
        <f>_xlfn.XLOOKUP(C4719&amp;G4719&amp;H4719,covid!$E$2:$E$2184,covid!$D$2:$D$2184,0,0,1)</f>
        <v>0</v>
      </c>
    </row>
    <row r="4720" spans="1:17" x14ac:dyDescent="0.3">
      <c r="A4720">
        <f>_xlfn.XLOOKUP(C4720,kamus!$B$2:$B$87,kamus!$A$2:$A$87,0,0,1)</f>
        <v>19</v>
      </c>
      <c r="B4720" t="str">
        <f>_xlfn.XLOOKUP(C4720,kamus!$B$2:$B$87,kamus!$D$2:$D$87,"dihapus",0,1)</f>
        <v>Godean 1</v>
      </c>
      <c r="C4720" t="s">
        <v>251</v>
      </c>
      <c r="D4720">
        <f>_xlfn.XLOOKUP(C4720,kamus!$B$2:$B$87,kamus!$J$2:$J$87,"dihapus",0,1)</f>
        <v>1</v>
      </c>
      <c r="E4720">
        <f t="shared" si="515"/>
        <v>0</v>
      </c>
      <c r="F4720" s="14">
        <v>44013</v>
      </c>
      <c r="G4720" s="1">
        <f t="shared" si="516"/>
        <v>7</v>
      </c>
      <c r="H4720" s="1">
        <f t="shared" si="517"/>
        <v>2020</v>
      </c>
      <c r="I4720">
        <v>4</v>
      </c>
      <c r="J4720">
        <v>0</v>
      </c>
      <c r="K4720">
        <f t="shared" si="511"/>
        <v>4</v>
      </c>
      <c r="L4720">
        <v>9159</v>
      </c>
      <c r="M4720" s="6">
        <f t="shared" si="512"/>
        <v>43.672890053499295</v>
      </c>
      <c r="N4720" s="6">
        <f t="shared" si="513"/>
        <v>0</v>
      </c>
      <c r="O4720" s="6">
        <f t="shared" si="514"/>
        <v>43.672890053499295</v>
      </c>
      <c r="Q4720">
        <f>_xlfn.XLOOKUP(C4720&amp;G4720&amp;H4720,covid!$E$2:$E$2184,covid!$D$2:$D$2184,0,0,1)</f>
        <v>0</v>
      </c>
    </row>
    <row r="4721" spans="1:17" x14ac:dyDescent="0.3">
      <c r="A4721">
        <f>_xlfn.XLOOKUP(C4721,kamus!$B$2:$B$87,kamus!$A$2:$A$87,0,0,1)</f>
        <v>18</v>
      </c>
      <c r="B4721" t="str">
        <f>_xlfn.XLOOKUP(C4721,kamus!$B$2:$B$87,kamus!$D$2:$D$87,"dihapus",0,1)</f>
        <v>Godean 1</v>
      </c>
      <c r="C4721" t="s">
        <v>252</v>
      </c>
      <c r="D4721">
        <f>_xlfn.XLOOKUP(C4721,kamus!$B$2:$B$87,kamus!$J$2:$J$87,"dihapus",0,1)</f>
        <v>0</v>
      </c>
      <c r="E4721">
        <f t="shared" si="515"/>
        <v>0</v>
      </c>
      <c r="F4721" s="14">
        <v>44013</v>
      </c>
      <c r="G4721" s="1">
        <f t="shared" si="516"/>
        <v>7</v>
      </c>
      <c r="H4721" s="1">
        <f t="shared" si="517"/>
        <v>2020</v>
      </c>
      <c r="I4721">
        <v>0</v>
      </c>
      <c r="J4721">
        <v>0</v>
      </c>
      <c r="K4721">
        <f t="shared" si="511"/>
        <v>0</v>
      </c>
      <c r="L4721">
        <v>6607</v>
      </c>
      <c r="M4721" s="6">
        <f t="shared" si="512"/>
        <v>0</v>
      </c>
      <c r="N4721" s="6">
        <f t="shared" si="513"/>
        <v>0</v>
      </c>
      <c r="O4721" s="6">
        <f t="shared" si="514"/>
        <v>0</v>
      </c>
      <c r="Q4721">
        <f>_xlfn.XLOOKUP(C4721&amp;G4721&amp;H4721,covid!$E$2:$E$2184,covid!$D$2:$D$2184,0,0,1)</f>
        <v>0</v>
      </c>
    </row>
    <row r="4722" spans="1:17" x14ac:dyDescent="0.3">
      <c r="A4722">
        <f>_xlfn.XLOOKUP(C4722,kamus!$B$2:$B$87,kamus!$A$2:$A$87,0,0,1)</f>
        <v>23</v>
      </c>
      <c r="B4722" t="str">
        <f>_xlfn.XLOOKUP(C4722,kamus!$B$2:$B$87,kamus!$D$2:$D$87,"dihapus",0,1)</f>
        <v>Godean 2</v>
      </c>
      <c r="C4722" t="s">
        <v>248</v>
      </c>
      <c r="D4722">
        <f>_xlfn.XLOOKUP(C4722,kamus!$B$2:$B$87,kamus!$J$2:$J$87,"dihapus",0,1)</f>
        <v>1</v>
      </c>
      <c r="E4722">
        <f t="shared" si="515"/>
        <v>0</v>
      </c>
      <c r="F4722" s="14">
        <v>44013</v>
      </c>
      <c r="G4722" s="1">
        <f t="shared" si="516"/>
        <v>7</v>
      </c>
      <c r="H4722" s="1">
        <f t="shared" si="517"/>
        <v>2020</v>
      </c>
      <c r="I4722">
        <v>0</v>
      </c>
      <c r="J4722">
        <v>0</v>
      </c>
      <c r="K4722">
        <f t="shared" si="511"/>
        <v>0</v>
      </c>
      <c r="L4722">
        <v>17439</v>
      </c>
      <c r="M4722" s="6">
        <f t="shared" si="512"/>
        <v>0</v>
      </c>
      <c r="N4722" s="6">
        <f t="shared" si="513"/>
        <v>0</v>
      </c>
      <c r="O4722" s="6">
        <f t="shared" si="514"/>
        <v>0</v>
      </c>
      <c r="Q4722">
        <f>_xlfn.XLOOKUP(C4722&amp;G4722&amp;H4722,covid!$E$2:$E$2184,covid!$D$2:$D$2184,0,0,1)</f>
        <v>1</v>
      </c>
    </row>
    <row r="4723" spans="1:17" x14ac:dyDescent="0.3">
      <c r="A4723">
        <f>_xlfn.XLOOKUP(C4723,kamus!$B$2:$B$87,kamus!$A$2:$A$87,0,0,1)</f>
        <v>22</v>
      </c>
      <c r="B4723" t="str">
        <f>_xlfn.XLOOKUP(C4723,kamus!$B$2:$B$87,kamus!$D$2:$D$87,"dihapus",0,1)</f>
        <v>Godean 2</v>
      </c>
      <c r="C4723" t="s">
        <v>249</v>
      </c>
      <c r="D4723">
        <f>_xlfn.XLOOKUP(C4723,kamus!$B$2:$B$87,kamus!$J$2:$J$87,"dihapus",0,1)</f>
        <v>1</v>
      </c>
      <c r="E4723">
        <f t="shared" si="515"/>
        <v>0</v>
      </c>
      <c r="F4723" s="14">
        <v>44013</v>
      </c>
      <c r="G4723" s="1">
        <f t="shared" si="516"/>
        <v>7</v>
      </c>
      <c r="H4723" s="1">
        <f t="shared" si="517"/>
        <v>2020</v>
      </c>
      <c r="I4723">
        <v>0</v>
      </c>
      <c r="J4723">
        <v>0</v>
      </c>
      <c r="K4723">
        <f t="shared" si="511"/>
        <v>0</v>
      </c>
      <c r="L4723">
        <v>12380</v>
      </c>
      <c r="M4723" s="6">
        <f t="shared" si="512"/>
        <v>0</v>
      </c>
      <c r="N4723" s="6">
        <f t="shared" si="513"/>
        <v>0</v>
      </c>
      <c r="O4723" s="6">
        <f t="shared" si="514"/>
        <v>0</v>
      </c>
      <c r="Q4723">
        <f>_xlfn.XLOOKUP(C4723&amp;G4723&amp;H4723,covid!$E$2:$E$2184,covid!$D$2:$D$2184,0,0,1)</f>
        <v>0</v>
      </c>
    </row>
    <row r="4724" spans="1:17" x14ac:dyDescent="0.3">
      <c r="A4724">
        <f>_xlfn.XLOOKUP(C4724,kamus!$B$2:$B$87,kamus!$A$2:$A$87,0,0,1)</f>
        <v>24</v>
      </c>
      <c r="B4724" t="str">
        <f>_xlfn.XLOOKUP(C4724,kamus!$B$2:$B$87,kamus!$D$2:$D$87,"dihapus",0,1)</f>
        <v>Godean 2</v>
      </c>
      <c r="C4724" t="s">
        <v>253</v>
      </c>
      <c r="D4724">
        <f>_xlfn.XLOOKUP(C4724,kamus!$B$2:$B$87,kamus!$J$2:$J$87,"dihapus",0,1)</f>
        <v>0</v>
      </c>
      <c r="E4724">
        <f t="shared" si="515"/>
        <v>0</v>
      </c>
      <c r="F4724" s="14">
        <v>44013</v>
      </c>
      <c r="G4724" s="1">
        <f t="shared" si="516"/>
        <v>7</v>
      </c>
      <c r="H4724" s="1">
        <f t="shared" si="517"/>
        <v>2020</v>
      </c>
      <c r="I4724">
        <v>1</v>
      </c>
      <c r="J4724">
        <v>0</v>
      </c>
      <c r="K4724">
        <f t="shared" si="511"/>
        <v>1</v>
      </c>
      <c r="L4724">
        <v>7087</v>
      </c>
      <c r="M4724" s="6">
        <f t="shared" si="512"/>
        <v>14.110342881332018</v>
      </c>
      <c r="N4724" s="6">
        <f t="shared" si="513"/>
        <v>0</v>
      </c>
      <c r="O4724" s="6">
        <f t="shared" si="514"/>
        <v>14.110342881332018</v>
      </c>
      <c r="Q4724">
        <f>_xlfn.XLOOKUP(C4724&amp;G4724&amp;H4724,covid!$E$2:$E$2184,covid!$D$2:$D$2184,0,0,1)</f>
        <v>1</v>
      </c>
    </row>
    <row r="4725" spans="1:17" x14ac:dyDescent="0.3">
      <c r="A4725">
        <f>_xlfn.XLOOKUP(C4725,kamus!$B$2:$B$87,kamus!$A$2:$A$87,0,0,1)</f>
        <v>27</v>
      </c>
      <c r="B4725" t="str">
        <f>_xlfn.XLOOKUP(C4725,kamus!$B$2:$B$87,kamus!$D$2:$D$87,"dihapus",0,1)</f>
        <v>Kalasan</v>
      </c>
      <c r="C4725" t="s">
        <v>235</v>
      </c>
      <c r="D4725">
        <f>_xlfn.XLOOKUP(C4725,kamus!$B$2:$B$87,kamus!$J$2:$J$87,"dihapus",0,1)</f>
        <v>1</v>
      </c>
      <c r="E4725">
        <f t="shared" si="515"/>
        <v>0</v>
      </c>
      <c r="F4725" s="14">
        <v>44013</v>
      </c>
      <c r="G4725" s="1">
        <f t="shared" si="516"/>
        <v>7</v>
      </c>
      <c r="H4725" s="1">
        <f t="shared" si="517"/>
        <v>2020</v>
      </c>
      <c r="I4725">
        <v>1</v>
      </c>
      <c r="J4725">
        <v>3</v>
      </c>
      <c r="K4725">
        <f t="shared" si="511"/>
        <v>4</v>
      </c>
      <c r="L4725">
        <v>38337</v>
      </c>
      <c r="M4725" s="6">
        <f t="shared" si="512"/>
        <v>2.6084461486292616</v>
      </c>
      <c r="N4725" s="6">
        <f t="shared" si="513"/>
        <v>7.8253384458877848</v>
      </c>
      <c r="O4725" s="6">
        <f t="shared" si="514"/>
        <v>10.433784594517046</v>
      </c>
      <c r="Q4725">
        <f>_xlfn.XLOOKUP(C4725&amp;G4725&amp;H4725,covid!$E$2:$E$2184,covid!$D$2:$D$2184,0,0,1)</f>
        <v>1</v>
      </c>
    </row>
    <row r="4726" spans="1:17" x14ac:dyDescent="0.3">
      <c r="A4726">
        <f>_xlfn.XLOOKUP(C4726,kamus!$B$2:$B$87,kamus!$A$2:$A$87,0,0,1)</f>
        <v>28</v>
      </c>
      <c r="B4726" t="str">
        <f>_xlfn.XLOOKUP(C4726,kamus!$B$2:$B$87,kamus!$D$2:$D$87,"dihapus",0,1)</f>
        <v>Kalasan</v>
      </c>
      <c r="C4726" t="s">
        <v>239</v>
      </c>
      <c r="D4726">
        <f>_xlfn.XLOOKUP(C4726,kamus!$B$2:$B$87,kamus!$J$2:$J$87,"dihapus",0,1)</f>
        <v>0</v>
      </c>
      <c r="E4726">
        <f t="shared" si="515"/>
        <v>0</v>
      </c>
      <c r="F4726" s="14">
        <v>44013</v>
      </c>
      <c r="G4726" s="1">
        <f t="shared" si="516"/>
        <v>7</v>
      </c>
      <c r="H4726" s="1">
        <f t="shared" si="517"/>
        <v>2020</v>
      </c>
      <c r="I4726">
        <v>0</v>
      </c>
      <c r="J4726">
        <v>1</v>
      </c>
      <c r="K4726">
        <f t="shared" si="511"/>
        <v>1</v>
      </c>
      <c r="L4726">
        <v>13744</v>
      </c>
      <c r="M4726" s="6">
        <f t="shared" si="512"/>
        <v>0</v>
      </c>
      <c r="N4726" s="6">
        <f t="shared" si="513"/>
        <v>7.2759022118742722</v>
      </c>
      <c r="O4726" s="6">
        <f t="shared" si="514"/>
        <v>7.2759022118742722</v>
      </c>
      <c r="Q4726">
        <f>_xlfn.XLOOKUP(C4726&amp;G4726&amp;H4726,covid!$E$2:$E$2184,covid!$D$2:$D$2184,0,0,1)</f>
        <v>0</v>
      </c>
    </row>
    <row r="4727" spans="1:17" x14ac:dyDescent="0.3">
      <c r="A4727">
        <f>_xlfn.XLOOKUP(C4727,kamus!$B$2:$B$87,kamus!$A$2:$A$87,0,0,1)</f>
        <v>25</v>
      </c>
      <c r="B4727" t="str">
        <f>_xlfn.XLOOKUP(C4727,kamus!$B$2:$B$87,kamus!$D$2:$D$87,"dihapus",0,1)</f>
        <v>Kalasan</v>
      </c>
      <c r="C4727" t="s">
        <v>265</v>
      </c>
      <c r="D4727">
        <f>_xlfn.XLOOKUP(C4727,kamus!$B$2:$B$87,kamus!$J$2:$J$87,"dihapus",0,1)</f>
        <v>1</v>
      </c>
      <c r="E4727">
        <f t="shared" si="515"/>
        <v>0</v>
      </c>
      <c r="F4727" s="14">
        <v>44013</v>
      </c>
      <c r="G4727" s="1">
        <f t="shared" si="516"/>
        <v>7</v>
      </c>
      <c r="H4727" s="1">
        <f t="shared" si="517"/>
        <v>2020</v>
      </c>
      <c r="I4727">
        <v>1</v>
      </c>
      <c r="J4727">
        <v>2</v>
      </c>
      <c r="K4727">
        <f t="shared" si="511"/>
        <v>3</v>
      </c>
      <c r="L4727">
        <v>17169</v>
      </c>
      <c r="M4727" s="6">
        <f t="shared" si="512"/>
        <v>5.8244510454889626</v>
      </c>
      <c r="N4727" s="6">
        <f t="shared" si="513"/>
        <v>11.648902090977925</v>
      </c>
      <c r="O4727" s="6">
        <f t="shared" si="514"/>
        <v>17.473353136466887</v>
      </c>
      <c r="Q4727">
        <f>_xlfn.XLOOKUP(C4727&amp;G4727&amp;H4727,covid!$E$2:$E$2184,covid!$D$2:$D$2184,0,0,1)</f>
        <v>1</v>
      </c>
    </row>
    <row r="4728" spans="1:17" x14ac:dyDescent="0.3">
      <c r="A4728">
        <f>_xlfn.XLOOKUP(C4728,kamus!$B$2:$B$87,kamus!$A$2:$A$87,0,0,1)</f>
        <v>26</v>
      </c>
      <c r="B4728" t="str">
        <f>_xlfn.XLOOKUP(C4728,kamus!$B$2:$B$87,kamus!$D$2:$D$87,"dihapus",0,1)</f>
        <v>Kalasan</v>
      </c>
      <c r="C4728" t="s">
        <v>269</v>
      </c>
      <c r="D4728">
        <f>_xlfn.XLOOKUP(C4728,kamus!$B$2:$B$87,kamus!$J$2:$J$87,"dihapus",0,1)</f>
        <v>1</v>
      </c>
      <c r="E4728">
        <f t="shared" si="515"/>
        <v>0</v>
      </c>
      <c r="F4728" s="14">
        <v>44013</v>
      </c>
      <c r="G4728" s="1">
        <f t="shared" si="516"/>
        <v>7</v>
      </c>
      <c r="H4728" s="1">
        <f t="shared" si="517"/>
        <v>2020</v>
      </c>
      <c r="I4728">
        <v>0</v>
      </c>
      <c r="J4728">
        <v>1</v>
      </c>
      <c r="K4728">
        <f t="shared" si="511"/>
        <v>1</v>
      </c>
      <c r="L4728">
        <v>18588</v>
      </c>
      <c r="M4728" s="6">
        <f t="shared" si="512"/>
        <v>0</v>
      </c>
      <c r="N4728" s="6">
        <f t="shared" si="513"/>
        <v>5.3798149343662578</v>
      </c>
      <c r="O4728" s="6">
        <f t="shared" si="514"/>
        <v>5.3798149343662578</v>
      </c>
      <c r="Q4728">
        <f>_xlfn.XLOOKUP(C4728&amp;G4728&amp;H4728,covid!$E$2:$E$2184,covid!$D$2:$D$2184,0,0,1)</f>
        <v>1</v>
      </c>
    </row>
    <row r="4729" spans="1:17" x14ac:dyDescent="0.3">
      <c r="A4729">
        <f>_xlfn.XLOOKUP(C4729,kamus!$B$2:$B$87,kamus!$A$2:$A$87,0,0,1)</f>
        <v>33</v>
      </c>
      <c r="B4729" t="str">
        <f>_xlfn.XLOOKUP(C4729,kamus!$B$2:$B$87,kamus!$D$2:$D$87,"dihapus",0,1)</f>
        <v>Minggir</v>
      </c>
      <c r="C4729" t="s">
        <v>241</v>
      </c>
      <c r="D4729">
        <f>_xlfn.XLOOKUP(C4729,kamus!$B$2:$B$87,kamus!$J$2:$J$87,"dihapus",0,1)</f>
        <v>0</v>
      </c>
      <c r="E4729">
        <f t="shared" si="515"/>
        <v>0</v>
      </c>
      <c r="F4729" s="14">
        <v>44013</v>
      </c>
      <c r="G4729" s="1">
        <f t="shared" si="516"/>
        <v>7</v>
      </c>
      <c r="H4729" s="1">
        <f t="shared" si="517"/>
        <v>2020</v>
      </c>
      <c r="I4729">
        <v>0</v>
      </c>
      <c r="J4729">
        <v>0</v>
      </c>
      <c r="K4729">
        <f t="shared" si="511"/>
        <v>0</v>
      </c>
      <c r="L4729">
        <v>8300</v>
      </c>
      <c r="M4729" s="6">
        <f t="shared" si="512"/>
        <v>0</v>
      </c>
      <c r="N4729" s="6">
        <f t="shared" si="513"/>
        <v>0</v>
      </c>
      <c r="O4729" s="6">
        <f t="shared" si="514"/>
        <v>0</v>
      </c>
      <c r="Q4729">
        <f>_xlfn.XLOOKUP(C4729&amp;G4729&amp;H4729,covid!$E$2:$E$2184,covid!$D$2:$D$2184,0,0,1)</f>
        <v>0</v>
      </c>
    </row>
    <row r="4730" spans="1:17" x14ac:dyDescent="0.3">
      <c r="A4730">
        <f>_xlfn.XLOOKUP(C4730,kamus!$B$2:$B$87,kamus!$A$2:$A$87,0,0,1)</f>
        <v>31</v>
      </c>
      <c r="B4730" t="str">
        <f>_xlfn.XLOOKUP(C4730,kamus!$B$2:$B$87,kamus!$D$2:$D$87,"dihapus",0,1)</f>
        <v>Minggir</v>
      </c>
      <c r="C4730" t="s">
        <v>242</v>
      </c>
      <c r="D4730">
        <f>_xlfn.XLOOKUP(C4730,kamus!$B$2:$B$87,kamus!$J$2:$J$87,"dihapus",0,1)</f>
        <v>0</v>
      </c>
      <c r="E4730">
        <f t="shared" si="515"/>
        <v>0</v>
      </c>
      <c r="F4730" s="14">
        <v>44013</v>
      </c>
      <c r="G4730" s="1">
        <f t="shared" si="516"/>
        <v>7</v>
      </c>
      <c r="H4730" s="1">
        <f t="shared" si="517"/>
        <v>2020</v>
      </c>
      <c r="I4730">
        <v>2</v>
      </c>
      <c r="J4730">
        <v>0</v>
      </c>
      <c r="K4730">
        <f t="shared" si="511"/>
        <v>2</v>
      </c>
      <c r="L4730">
        <v>3637</v>
      </c>
      <c r="M4730" s="6">
        <f t="shared" si="512"/>
        <v>54.990376684080289</v>
      </c>
      <c r="N4730" s="6">
        <f t="shared" si="513"/>
        <v>0</v>
      </c>
      <c r="O4730" s="6">
        <f t="shared" si="514"/>
        <v>54.990376684080289</v>
      </c>
      <c r="Q4730">
        <f>_xlfn.XLOOKUP(C4730&amp;G4730&amp;H4730,covid!$E$2:$E$2184,covid!$D$2:$D$2184,0,0,1)</f>
        <v>1</v>
      </c>
    </row>
    <row r="4731" spans="1:17" x14ac:dyDescent="0.3">
      <c r="A4731">
        <f>_xlfn.XLOOKUP(C4731,kamus!$B$2:$B$87,kamus!$A$2:$A$87,0,0,1)</f>
        <v>32</v>
      </c>
      <c r="B4731" t="str">
        <f>_xlfn.XLOOKUP(C4731,kamus!$B$2:$B$87,kamus!$D$2:$D$87,"dihapus",0,1)</f>
        <v>Minggir</v>
      </c>
      <c r="C4731" t="s">
        <v>243</v>
      </c>
      <c r="D4731">
        <f>_xlfn.XLOOKUP(C4731,kamus!$B$2:$B$87,kamus!$J$2:$J$87,"dihapus",0,1)</f>
        <v>0</v>
      </c>
      <c r="E4731">
        <f t="shared" si="515"/>
        <v>0</v>
      </c>
      <c r="F4731" s="14">
        <v>44013</v>
      </c>
      <c r="G4731" s="1">
        <f t="shared" si="516"/>
        <v>7</v>
      </c>
      <c r="H4731" s="1">
        <f t="shared" si="517"/>
        <v>2020</v>
      </c>
      <c r="I4731">
        <v>1</v>
      </c>
      <c r="J4731">
        <v>0</v>
      </c>
      <c r="K4731">
        <f t="shared" si="511"/>
        <v>1</v>
      </c>
      <c r="L4731">
        <v>7033</v>
      </c>
      <c r="M4731" s="6">
        <f t="shared" si="512"/>
        <v>14.218683349921799</v>
      </c>
      <c r="N4731" s="6">
        <f t="shared" si="513"/>
        <v>0</v>
      </c>
      <c r="O4731" s="6">
        <f t="shared" si="514"/>
        <v>14.218683349921799</v>
      </c>
      <c r="Q4731">
        <f>_xlfn.XLOOKUP(C4731&amp;G4731&amp;H4731,covid!$E$2:$E$2184,covid!$D$2:$D$2184,0,0,1)</f>
        <v>1</v>
      </c>
    </row>
    <row r="4732" spans="1:17" x14ac:dyDescent="0.3">
      <c r="A4732">
        <f>_xlfn.XLOOKUP(C4732,kamus!$B$2:$B$87,kamus!$A$2:$A$87,0,0,1)</f>
        <v>30</v>
      </c>
      <c r="B4732" t="str">
        <f>_xlfn.XLOOKUP(C4732,kamus!$B$2:$B$87,kamus!$D$2:$D$87,"dihapus",0,1)</f>
        <v>Minggir</v>
      </c>
      <c r="C4732" t="s">
        <v>244</v>
      </c>
      <c r="D4732">
        <f>_xlfn.XLOOKUP(C4732,kamus!$B$2:$B$87,kamus!$J$2:$J$87,"dihapus",0,1)</f>
        <v>0</v>
      </c>
      <c r="E4732">
        <f t="shared" si="515"/>
        <v>0</v>
      </c>
      <c r="F4732" s="14">
        <v>44013</v>
      </c>
      <c r="G4732" s="1">
        <f t="shared" si="516"/>
        <v>7</v>
      </c>
      <c r="H4732" s="1">
        <f t="shared" si="517"/>
        <v>2020</v>
      </c>
      <c r="I4732">
        <v>0</v>
      </c>
      <c r="J4732">
        <v>0</v>
      </c>
      <c r="K4732">
        <f t="shared" si="511"/>
        <v>0</v>
      </c>
      <c r="L4732">
        <v>8777</v>
      </c>
      <c r="M4732" s="6">
        <f t="shared" si="512"/>
        <v>0</v>
      </c>
      <c r="N4732" s="6">
        <f t="shared" si="513"/>
        <v>0</v>
      </c>
      <c r="O4732" s="6">
        <f t="shared" si="514"/>
        <v>0</v>
      </c>
      <c r="Q4732">
        <f>_xlfn.XLOOKUP(C4732&amp;G4732&amp;H4732,covid!$E$2:$E$2184,covid!$D$2:$D$2184,0,0,1)</f>
        <v>0</v>
      </c>
    </row>
    <row r="4733" spans="1:17" x14ac:dyDescent="0.3">
      <c r="A4733">
        <f>_xlfn.XLOOKUP(C4733,kamus!$B$2:$B$87,kamus!$A$2:$A$87,0,0,1)</f>
        <v>29</v>
      </c>
      <c r="B4733" t="str">
        <f>_xlfn.XLOOKUP(C4733,kamus!$B$2:$B$87,kamus!$D$2:$D$87,"dihapus",0,1)</f>
        <v>Minggir</v>
      </c>
      <c r="C4733" t="s">
        <v>245</v>
      </c>
      <c r="D4733">
        <f>_xlfn.XLOOKUP(C4733,kamus!$B$2:$B$87,kamus!$J$2:$J$87,"dihapus",0,1)</f>
        <v>0</v>
      </c>
      <c r="E4733">
        <f t="shared" si="515"/>
        <v>0</v>
      </c>
      <c r="F4733" s="14">
        <v>44013</v>
      </c>
      <c r="G4733" s="1">
        <f t="shared" si="516"/>
        <v>7</v>
      </c>
      <c r="H4733" s="1">
        <f t="shared" si="517"/>
        <v>2020</v>
      </c>
      <c r="I4733">
        <v>0</v>
      </c>
      <c r="J4733">
        <v>0</v>
      </c>
      <c r="K4733">
        <f t="shared" si="511"/>
        <v>0</v>
      </c>
      <c r="L4733">
        <v>5165</v>
      </c>
      <c r="M4733" s="6">
        <f t="shared" si="512"/>
        <v>0</v>
      </c>
      <c r="N4733" s="6">
        <f t="shared" si="513"/>
        <v>0</v>
      </c>
      <c r="O4733" s="6">
        <f t="shared" si="514"/>
        <v>0</v>
      </c>
      <c r="Q4733">
        <f>_xlfn.XLOOKUP(C4733&amp;G4733&amp;H4733,covid!$E$2:$E$2184,covid!$D$2:$D$2184,0,0,1)</f>
        <v>0</v>
      </c>
    </row>
    <row r="4734" spans="1:17" x14ac:dyDescent="0.3">
      <c r="A4734">
        <f>_xlfn.XLOOKUP(C4734,kamus!$B$2:$B$87,kamus!$A$2:$A$87,0,0,1)</f>
        <v>35</v>
      </c>
      <c r="B4734" t="str">
        <f>_xlfn.XLOOKUP(C4734,kamus!$B$2:$B$87,kamus!$D$2:$D$87,"dihapus",0,1)</f>
        <v>Mlati 1</v>
      </c>
      <c r="C4734" t="s">
        <v>240</v>
      </c>
      <c r="D4734">
        <f>_xlfn.XLOOKUP(C4734,kamus!$B$2:$B$87,kamus!$J$2:$J$87,"dihapus",0,1)</f>
        <v>1</v>
      </c>
      <c r="E4734">
        <f t="shared" si="515"/>
        <v>0</v>
      </c>
      <c r="F4734" s="14">
        <v>44013</v>
      </c>
      <c r="G4734" s="1">
        <f t="shared" si="516"/>
        <v>7</v>
      </c>
      <c r="H4734" s="1">
        <f t="shared" si="517"/>
        <v>2020</v>
      </c>
      <c r="I4734">
        <v>1</v>
      </c>
      <c r="J4734">
        <v>1</v>
      </c>
      <c r="K4734">
        <f t="shared" si="511"/>
        <v>2</v>
      </c>
      <c r="L4734">
        <v>18886</v>
      </c>
      <c r="M4734" s="6">
        <f t="shared" si="512"/>
        <v>5.2949274594938043</v>
      </c>
      <c r="N4734" s="6">
        <f t="shared" si="513"/>
        <v>5.2949274594938043</v>
      </c>
      <c r="O4734" s="6">
        <f t="shared" si="514"/>
        <v>10.589854918987609</v>
      </c>
      <c r="Q4734">
        <f>_xlfn.XLOOKUP(C4734&amp;G4734&amp;H4734,covid!$E$2:$E$2184,covid!$D$2:$D$2184,0,0,1)</f>
        <v>3</v>
      </c>
    </row>
    <row r="4735" spans="1:17" x14ac:dyDescent="0.3">
      <c r="A4735">
        <f>_xlfn.XLOOKUP(C4735,kamus!$B$2:$B$87,kamus!$A$2:$A$87,0,0,1)</f>
        <v>34</v>
      </c>
      <c r="B4735" t="str">
        <f>_xlfn.XLOOKUP(C4735,kamus!$B$2:$B$87,kamus!$D$2:$D$87,"dihapus",0,1)</f>
        <v>Mlati 1</v>
      </c>
      <c r="C4735" t="s">
        <v>254</v>
      </c>
      <c r="D4735">
        <f>_xlfn.XLOOKUP(C4735,kamus!$B$2:$B$87,kamus!$J$2:$J$87,"dihapus",0,1)</f>
        <v>1</v>
      </c>
      <c r="E4735">
        <f t="shared" si="515"/>
        <v>0</v>
      </c>
      <c r="F4735" s="14">
        <v>44013</v>
      </c>
      <c r="G4735" s="1">
        <f t="shared" si="516"/>
        <v>7</v>
      </c>
      <c r="H4735" s="1">
        <f t="shared" si="517"/>
        <v>2020</v>
      </c>
      <c r="I4735">
        <v>2</v>
      </c>
      <c r="J4735">
        <v>1</v>
      </c>
      <c r="K4735">
        <f t="shared" si="511"/>
        <v>3</v>
      </c>
      <c r="L4735">
        <v>35345</v>
      </c>
      <c r="M4735" s="6">
        <f t="shared" si="512"/>
        <v>5.6585089828830109</v>
      </c>
      <c r="N4735" s="6">
        <f t="shared" si="513"/>
        <v>2.8292544914415054</v>
      </c>
      <c r="O4735" s="6">
        <f t="shared" si="514"/>
        <v>8.4877634743245149</v>
      </c>
      <c r="Q4735">
        <f>_xlfn.XLOOKUP(C4735&amp;G4735&amp;H4735,covid!$E$2:$E$2184,covid!$D$2:$D$2184,0,0,1)</f>
        <v>5</v>
      </c>
    </row>
    <row r="4736" spans="1:17" x14ac:dyDescent="0.3">
      <c r="A4736">
        <f>_xlfn.XLOOKUP(C4736,kamus!$B$2:$B$87,kamus!$A$2:$A$87,0,0,1)</f>
        <v>38</v>
      </c>
      <c r="B4736" t="str">
        <f>_xlfn.XLOOKUP(C4736,kamus!$B$2:$B$87,kamus!$D$2:$D$87,"dihapus",0,1)</f>
        <v>Mlati 2</v>
      </c>
      <c r="C4736" t="s">
        <v>258</v>
      </c>
      <c r="D4736">
        <f>_xlfn.XLOOKUP(C4736,kamus!$B$2:$B$87,kamus!$J$2:$J$87,"dihapus",0,1)</f>
        <v>0</v>
      </c>
      <c r="E4736">
        <f t="shared" si="515"/>
        <v>0</v>
      </c>
      <c r="F4736" s="14">
        <v>44013</v>
      </c>
      <c r="G4736" s="1">
        <f t="shared" si="516"/>
        <v>7</v>
      </c>
      <c r="H4736" s="1">
        <f t="shared" si="517"/>
        <v>2020</v>
      </c>
      <c r="I4736">
        <v>0</v>
      </c>
      <c r="J4736">
        <v>0</v>
      </c>
      <c r="K4736">
        <f t="shared" si="511"/>
        <v>0</v>
      </c>
      <c r="L4736">
        <v>16653</v>
      </c>
      <c r="M4736" s="6">
        <f t="shared" si="512"/>
        <v>0</v>
      </c>
      <c r="N4736" s="6">
        <f t="shared" si="513"/>
        <v>0</v>
      </c>
      <c r="O4736" s="6">
        <f t="shared" si="514"/>
        <v>0</v>
      </c>
      <c r="Q4736">
        <f>_xlfn.XLOOKUP(C4736&amp;G4736&amp;H4736,covid!$E$2:$E$2184,covid!$D$2:$D$2184,0,0,1)</f>
        <v>1</v>
      </c>
    </row>
    <row r="4737" spans="1:17" x14ac:dyDescent="0.3">
      <c r="A4737">
        <f>_xlfn.XLOOKUP(C4737,kamus!$B$2:$B$87,kamus!$A$2:$A$87,0,0,1)</f>
        <v>36</v>
      </c>
      <c r="B4737" t="str">
        <f>_xlfn.XLOOKUP(C4737,kamus!$B$2:$B$87,kamus!$D$2:$D$87,"dihapus",0,1)</f>
        <v>Mlati 2</v>
      </c>
      <c r="C4737" t="s">
        <v>268</v>
      </c>
      <c r="D4737">
        <f>_xlfn.XLOOKUP(C4737,kamus!$B$2:$B$87,kamus!$J$2:$J$87,"dihapus",0,1)</f>
        <v>1</v>
      </c>
      <c r="E4737">
        <f t="shared" si="515"/>
        <v>0</v>
      </c>
      <c r="F4737" s="14">
        <v>44013</v>
      </c>
      <c r="G4737" s="1">
        <f t="shared" si="516"/>
        <v>7</v>
      </c>
      <c r="H4737" s="1">
        <f t="shared" si="517"/>
        <v>2020</v>
      </c>
      <c r="I4737">
        <v>0</v>
      </c>
      <c r="J4737">
        <v>0</v>
      </c>
      <c r="K4737">
        <f t="shared" si="511"/>
        <v>0</v>
      </c>
      <c r="L4737">
        <v>11526</v>
      </c>
      <c r="M4737" s="6">
        <f t="shared" si="512"/>
        <v>0</v>
      </c>
      <c r="N4737" s="6">
        <f t="shared" si="513"/>
        <v>0</v>
      </c>
      <c r="O4737" s="6">
        <f t="shared" si="514"/>
        <v>0</v>
      </c>
      <c r="Q4737">
        <f>_xlfn.XLOOKUP(C4737&amp;G4737&amp;H4737,covid!$E$2:$E$2184,covid!$D$2:$D$2184,0,0,1)</f>
        <v>0</v>
      </c>
    </row>
    <row r="4738" spans="1:17" x14ac:dyDescent="0.3">
      <c r="A4738">
        <f>_xlfn.XLOOKUP(C4738,kamus!$B$2:$B$87,kamus!$A$2:$A$87,0,0,1)</f>
        <v>37</v>
      </c>
      <c r="B4738" t="str">
        <f>_xlfn.XLOOKUP(C4738,kamus!$B$2:$B$87,kamus!$D$2:$D$87,"dihapus",0,1)</f>
        <v>Mlati 2</v>
      </c>
      <c r="C4738" t="s">
        <v>270</v>
      </c>
      <c r="D4738">
        <f>_xlfn.XLOOKUP(C4738,kamus!$B$2:$B$87,kamus!$J$2:$J$87,"dihapus",0,1)</f>
        <v>1</v>
      </c>
      <c r="E4738">
        <f t="shared" si="515"/>
        <v>0</v>
      </c>
      <c r="F4738" s="14">
        <v>44013</v>
      </c>
      <c r="G4738" s="1">
        <f t="shared" si="516"/>
        <v>7</v>
      </c>
      <c r="H4738" s="1">
        <f t="shared" si="517"/>
        <v>2020</v>
      </c>
      <c r="I4738">
        <v>0</v>
      </c>
      <c r="J4738">
        <v>0</v>
      </c>
      <c r="K4738">
        <f t="shared" ref="K4738:K4801" si="518">J4738+I4738</f>
        <v>0</v>
      </c>
      <c r="L4738">
        <v>13694</v>
      </c>
      <c r="M4738" s="6">
        <f t="shared" ref="M4738:M4801" si="519">IF(ISBLANK(I4738)=TRUE,"",I4738/$L4738*100000)</f>
        <v>0</v>
      </c>
      <c r="N4738" s="6">
        <f t="shared" ref="N4738:N4801" si="520">IF(ISBLANK(J4738)=TRUE,"",J4738/$L4738*100000)</f>
        <v>0</v>
      </c>
      <c r="O4738" s="6">
        <f t="shared" ref="O4738:O4801" si="521">IF(ISBLANK(K4738)=TRUE,"",K4738/$L4738*100000)</f>
        <v>0</v>
      </c>
      <c r="Q4738">
        <f>_xlfn.XLOOKUP(C4738&amp;G4738&amp;H4738,covid!$E$2:$E$2184,covid!$D$2:$D$2184,0,0,1)</f>
        <v>0</v>
      </c>
    </row>
    <row r="4739" spans="1:17" x14ac:dyDescent="0.3">
      <c r="A4739">
        <f>_xlfn.XLOOKUP(C4739,kamus!$B$2:$B$87,kamus!$A$2:$A$87,0,0,1)</f>
        <v>39</v>
      </c>
      <c r="B4739" t="str">
        <f>_xlfn.XLOOKUP(C4739,kamus!$B$2:$B$87,kamus!$D$2:$D$87,"dihapus",0,1)</f>
        <v>Moyudan</v>
      </c>
      <c r="C4739" t="s">
        <v>259</v>
      </c>
      <c r="D4739">
        <f>_xlfn.XLOOKUP(C4739,kamus!$B$2:$B$87,kamus!$J$2:$J$87,"dihapus",0,1)</f>
        <v>0</v>
      </c>
      <c r="E4739">
        <f t="shared" ref="E4739:E4802" si="522">IF(D4739=0,0,IF(H4739&lt;2021,0,IF(AND(H4739=2021,G4739&lt;5),0,1)))</f>
        <v>0</v>
      </c>
      <c r="F4739" s="14">
        <v>44013</v>
      </c>
      <c r="G4739" s="1">
        <f t="shared" ref="G4739:G4802" si="523">MONTH(F4739)</f>
        <v>7</v>
      </c>
      <c r="H4739" s="1">
        <f t="shared" ref="H4739:H4802" si="524">YEAR(F4739)</f>
        <v>2020</v>
      </c>
      <c r="I4739">
        <v>4</v>
      </c>
      <c r="J4739">
        <v>0</v>
      </c>
      <c r="K4739">
        <f t="shared" si="518"/>
        <v>4</v>
      </c>
      <c r="L4739">
        <v>11875</v>
      </c>
      <c r="M4739" s="6">
        <f t="shared" si="519"/>
        <v>33.684210526315788</v>
      </c>
      <c r="N4739" s="6">
        <f t="shared" si="520"/>
        <v>0</v>
      </c>
      <c r="O4739" s="6">
        <f t="shared" si="521"/>
        <v>33.684210526315788</v>
      </c>
      <c r="Q4739">
        <f>_xlfn.XLOOKUP(C4739&amp;G4739&amp;H4739,covid!$E$2:$E$2184,covid!$D$2:$D$2184,0,0,1)</f>
        <v>0</v>
      </c>
    </row>
    <row r="4740" spans="1:17" x14ac:dyDescent="0.3">
      <c r="A4740">
        <f>_xlfn.XLOOKUP(C4740,kamus!$B$2:$B$87,kamus!$A$2:$A$87,0,0,1)</f>
        <v>42</v>
      </c>
      <c r="B4740" t="str">
        <f>_xlfn.XLOOKUP(C4740,kamus!$B$2:$B$87,kamus!$D$2:$D$87,"dihapus",0,1)</f>
        <v>Moyudan</v>
      </c>
      <c r="C4740" t="s">
        <v>260</v>
      </c>
      <c r="D4740">
        <f>_xlfn.XLOOKUP(C4740,kamus!$B$2:$B$87,kamus!$J$2:$J$87,"dihapus",0,1)</f>
        <v>0</v>
      </c>
      <c r="E4740">
        <f t="shared" si="522"/>
        <v>0</v>
      </c>
      <c r="F4740" s="14">
        <v>44013</v>
      </c>
      <c r="G4740" s="1">
        <f t="shared" si="523"/>
        <v>7</v>
      </c>
      <c r="H4740" s="1">
        <f t="shared" si="524"/>
        <v>2020</v>
      </c>
      <c r="I4740">
        <v>0</v>
      </c>
      <c r="J4740">
        <v>0</v>
      </c>
      <c r="K4740">
        <f t="shared" si="518"/>
        <v>0</v>
      </c>
      <c r="L4740">
        <v>7197</v>
      </c>
      <c r="M4740" s="6">
        <f t="shared" si="519"/>
        <v>0</v>
      </c>
      <c r="N4740" s="6">
        <f t="shared" si="520"/>
        <v>0</v>
      </c>
      <c r="O4740" s="6">
        <f t="shared" si="521"/>
        <v>0</v>
      </c>
      <c r="Q4740">
        <f>_xlfn.XLOOKUP(C4740&amp;G4740&amp;H4740,covid!$E$2:$E$2184,covid!$D$2:$D$2184,0,0,1)</f>
        <v>1</v>
      </c>
    </row>
    <row r="4741" spans="1:17" x14ac:dyDescent="0.3">
      <c r="A4741">
        <f>_xlfn.XLOOKUP(C4741,kamus!$B$2:$B$87,kamus!$A$2:$A$87,0,0,1)</f>
        <v>41</v>
      </c>
      <c r="B4741" t="str">
        <f>_xlfn.XLOOKUP(C4741,kamus!$B$2:$B$87,kamus!$D$2:$D$87,"dihapus",0,1)</f>
        <v>Moyudan</v>
      </c>
      <c r="C4741" t="s">
        <v>262</v>
      </c>
      <c r="D4741">
        <f>_xlfn.XLOOKUP(C4741,kamus!$B$2:$B$87,kamus!$J$2:$J$87,"dihapus",0,1)</f>
        <v>0</v>
      </c>
      <c r="E4741">
        <f t="shared" si="522"/>
        <v>0</v>
      </c>
      <c r="F4741" s="14">
        <v>44013</v>
      </c>
      <c r="G4741" s="1">
        <f t="shared" si="523"/>
        <v>7</v>
      </c>
      <c r="H4741" s="1">
        <f t="shared" si="524"/>
        <v>2020</v>
      </c>
      <c r="I4741">
        <v>0</v>
      </c>
      <c r="J4741">
        <v>0</v>
      </c>
      <c r="K4741">
        <f t="shared" si="518"/>
        <v>0</v>
      </c>
      <c r="L4741">
        <v>6705</v>
      </c>
      <c r="M4741" s="6">
        <f t="shared" si="519"/>
        <v>0</v>
      </c>
      <c r="N4741" s="6">
        <f t="shared" si="520"/>
        <v>0</v>
      </c>
      <c r="O4741" s="6">
        <f t="shared" si="521"/>
        <v>0</v>
      </c>
      <c r="Q4741">
        <f>_xlfn.XLOOKUP(C4741&amp;G4741&amp;H4741,covid!$E$2:$E$2184,covid!$D$2:$D$2184,0,0,1)</f>
        <v>0</v>
      </c>
    </row>
    <row r="4742" spans="1:17" x14ac:dyDescent="0.3">
      <c r="A4742">
        <f>_xlfn.XLOOKUP(C4742,kamus!$B$2:$B$87,kamus!$A$2:$A$87,0,0,1)</f>
        <v>40</v>
      </c>
      <c r="B4742" t="str">
        <f>_xlfn.XLOOKUP(C4742,kamus!$B$2:$B$87,kamus!$D$2:$D$87,"dihapus",0,1)</f>
        <v>Moyudan</v>
      </c>
      <c r="C4742" t="s">
        <v>264</v>
      </c>
      <c r="D4742">
        <f>_xlfn.XLOOKUP(C4742,kamus!$B$2:$B$87,kamus!$J$2:$J$87,"dihapus",0,1)</f>
        <v>0</v>
      </c>
      <c r="E4742">
        <f t="shared" si="522"/>
        <v>0</v>
      </c>
      <c r="F4742" s="14">
        <v>44013</v>
      </c>
      <c r="G4742" s="1">
        <f t="shared" si="523"/>
        <v>7</v>
      </c>
      <c r="H4742" s="1">
        <f t="shared" si="524"/>
        <v>2020</v>
      </c>
      <c r="I4742">
        <v>0</v>
      </c>
      <c r="J4742">
        <v>0</v>
      </c>
      <c r="K4742">
        <f t="shared" si="518"/>
        <v>0</v>
      </c>
      <c r="L4742">
        <v>8347</v>
      </c>
      <c r="M4742" s="6">
        <f t="shared" si="519"/>
        <v>0</v>
      </c>
      <c r="N4742" s="6">
        <f t="shared" si="520"/>
        <v>0</v>
      </c>
      <c r="O4742" s="6">
        <f t="shared" si="521"/>
        <v>0</v>
      </c>
      <c r="Q4742">
        <f>_xlfn.XLOOKUP(C4742&amp;G4742&amp;H4742,covid!$E$2:$E$2184,covid!$D$2:$D$2184,0,0,1)</f>
        <v>6</v>
      </c>
    </row>
    <row r="4743" spans="1:17" x14ac:dyDescent="0.3">
      <c r="A4743">
        <f>_xlfn.XLOOKUP(C4743,kamus!$B$2:$B$87,kamus!$A$2:$A$87,0,0,1)</f>
        <v>43</v>
      </c>
      <c r="B4743" t="str">
        <f>_xlfn.XLOOKUP(C4743,kamus!$B$2:$B$87,kamus!$D$2:$D$87,"dihapus",0,1)</f>
        <v>Ngaglik 1</v>
      </c>
      <c r="C4743" t="s">
        <v>228</v>
      </c>
      <c r="D4743">
        <f>_xlfn.XLOOKUP(C4743,kamus!$B$2:$B$87,kamus!$J$2:$J$87,"dihapus",0,1)</f>
        <v>1</v>
      </c>
      <c r="E4743">
        <f t="shared" si="522"/>
        <v>0</v>
      </c>
      <c r="F4743" s="14">
        <v>44013</v>
      </c>
      <c r="G4743" s="1">
        <f t="shared" si="523"/>
        <v>7</v>
      </c>
      <c r="H4743" s="1">
        <f t="shared" si="524"/>
        <v>2020</v>
      </c>
      <c r="I4743">
        <v>1</v>
      </c>
      <c r="J4743">
        <v>0</v>
      </c>
      <c r="K4743">
        <f t="shared" si="518"/>
        <v>1</v>
      </c>
      <c r="L4743">
        <v>12705</v>
      </c>
      <c r="M4743" s="6">
        <f t="shared" si="519"/>
        <v>7.8709169618260528</v>
      </c>
      <c r="N4743" s="6">
        <f t="shared" si="520"/>
        <v>0</v>
      </c>
      <c r="O4743" s="6">
        <f t="shared" si="521"/>
        <v>7.8709169618260528</v>
      </c>
      <c r="Q4743">
        <f>_xlfn.XLOOKUP(C4743&amp;G4743&amp;H4743,covid!$E$2:$E$2184,covid!$D$2:$D$2184,0,0,1)</f>
        <v>2</v>
      </c>
    </row>
    <row r="4744" spans="1:17" x14ac:dyDescent="0.3">
      <c r="A4744">
        <f>_xlfn.XLOOKUP(C4744,kamus!$B$2:$B$87,kamus!$A$2:$A$87,0,0,1)</f>
        <v>44</v>
      </c>
      <c r="B4744" t="str">
        <f>_xlfn.XLOOKUP(C4744,kamus!$B$2:$B$87,kamus!$D$2:$D$87,"dihapus",0,1)</f>
        <v>Ngaglik 1</v>
      </c>
      <c r="C4744" t="s">
        <v>237</v>
      </c>
      <c r="D4744">
        <f>_xlfn.XLOOKUP(C4744,kamus!$B$2:$B$87,kamus!$J$2:$J$87,"dihapus",0,1)</f>
        <v>1</v>
      </c>
      <c r="E4744">
        <f t="shared" si="522"/>
        <v>0</v>
      </c>
      <c r="F4744" s="14">
        <v>44013</v>
      </c>
      <c r="G4744" s="1">
        <f t="shared" si="523"/>
        <v>7</v>
      </c>
      <c r="H4744" s="1">
        <f t="shared" si="524"/>
        <v>2020</v>
      </c>
      <c r="I4744">
        <v>0</v>
      </c>
      <c r="J4744">
        <v>1</v>
      </c>
      <c r="K4744">
        <f t="shared" si="518"/>
        <v>1</v>
      </c>
      <c r="L4744">
        <v>21934</v>
      </c>
      <c r="M4744" s="6">
        <f t="shared" si="519"/>
        <v>0</v>
      </c>
      <c r="N4744" s="6">
        <f t="shared" si="520"/>
        <v>4.5591319412783804</v>
      </c>
      <c r="O4744" s="6">
        <f t="shared" si="521"/>
        <v>4.5591319412783804</v>
      </c>
      <c r="Q4744">
        <f>_xlfn.XLOOKUP(C4744&amp;G4744&amp;H4744,covid!$E$2:$E$2184,covid!$D$2:$D$2184,0,0,1)</f>
        <v>4</v>
      </c>
    </row>
    <row r="4745" spans="1:17" x14ac:dyDescent="0.3">
      <c r="A4745">
        <f>_xlfn.XLOOKUP(C4745,kamus!$B$2:$B$87,kamus!$A$2:$A$87,0,0,1)</f>
        <v>45</v>
      </c>
      <c r="B4745" t="str">
        <f>_xlfn.XLOOKUP(C4745,kamus!$B$2:$B$87,kamus!$D$2:$D$87,"dihapus",0,1)</f>
        <v>Ngaglik 1</v>
      </c>
      <c r="C4745" t="s">
        <v>255</v>
      </c>
      <c r="D4745">
        <f>_xlfn.XLOOKUP(C4745,kamus!$B$2:$B$87,kamus!$J$2:$J$87,"dihapus",0,1)</f>
        <v>1</v>
      </c>
      <c r="E4745">
        <f t="shared" si="522"/>
        <v>0</v>
      </c>
      <c r="F4745" s="14">
        <v>44013</v>
      </c>
      <c r="G4745" s="1">
        <f t="shared" si="523"/>
        <v>7</v>
      </c>
      <c r="H4745" s="1">
        <f t="shared" si="524"/>
        <v>2020</v>
      </c>
      <c r="I4745">
        <v>0</v>
      </c>
      <c r="J4745">
        <v>0</v>
      </c>
      <c r="K4745">
        <f t="shared" si="518"/>
        <v>0</v>
      </c>
      <c r="L4745">
        <v>19793</v>
      </c>
      <c r="M4745" s="6">
        <f t="shared" si="519"/>
        <v>0</v>
      </c>
      <c r="N4745" s="6">
        <f t="shared" si="520"/>
        <v>0</v>
      </c>
      <c r="O4745" s="6">
        <f t="shared" si="521"/>
        <v>0</v>
      </c>
      <c r="Q4745">
        <f>_xlfn.XLOOKUP(C4745&amp;G4745&amp;H4745,covid!$E$2:$E$2184,covid!$D$2:$D$2184,0,0,1)</f>
        <v>2</v>
      </c>
    </row>
    <row r="4746" spans="1:17" x14ac:dyDescent="0.3">
      <c r="A4746">
        <f>_xlfn.XLOOKUP(C4746,kamus!$B$2:$B$87,kamus!$A$2:$A$87,0,0,1)</f>
        <v>48</v>
      </c>
      <c r="B4746" t="str">
        <f>_xlfn.XLOOKUP(C4746,kamus!$B$2:$B$87,kamus!$D$2:$D$87,"dihapus",0,1)</f>
        <v>Ngaglik 2</v>
      </c>
      <c r="C4746" t="s">
        <v>208</v>
      </c>
      <c r="D4746">
        <f>_xlfn.XLOOKUP(C4746,kamus!$B$2:$B$87,kamus!$J$2:$J$87,"dihapus",0,1)</f>
        <v>1</v>
      </c>
      <c r="E4746">
        <f t="shared" si="522"/>
        <v>0</v>
      </c>
      <c r="F4746" s="14">
        <v>44013</v>
      </c>
      <c r="G4746" s="1">
        <f t="shared" si="523"/>
        <v>7</v>
      </c>
      <c r="H4746" s="1">
        <f t="shared" si="524"/>
        <v>2020</v>
      </c>
      <c r="I4746">
        <v>0</v>
      </c>
      <c r="J4746">
        <v>0</v>
      </c>
      <c r="K4746">
        <f t="shared" si="518"/>
        <v>0</v>
      </c>
      <c r="L4746">
        <v>10447</v>
      </c>
      <c r="M4746" s="6">
        <f t="shared" si="519"/>
        <v>0</v>
      </c>
      <c r="N4746" s="6">
        <f t="shared" si="520"/>
        <v>0</v>
      </c>
      <c r="O4746" s="6">
        <f t="shared" si="521"/>
        <v>0</v>
      </c>
      <c r="Q4746">
        <f>_xlfn.XLOOKUP(C4746&amp;G4746&amp;H4746,covid!$E$2:$E$2184,covid!$D$2:$D$2184,0,0,1)</f>
        <v>1</v>
      </c>
    </row>
    <row r="4747" spans="1:17" x14ac:dyDescent="0.3">
      <c r="A4747">
        <f>_xlfn.XLOOKUP(C4747,kamus!$B$2:$B$87,kamus!$A$2:$A$87,0,0,1)</f>
        <v>47</v>
      </c>
      <c r="B4747" t="str">
        <f>_xlfn.XLOOKUP(C4747,kamus!$B$2:$B$87,kamus!$D$2:$D$87,"dihapus",0,1)</f>
        <v>Ngaglik 2</v>
      </c>
      <c r="C4747" t="s">
        <v>238</v>
      </c>
      <c r="D4747">
        <f>_xlfn.XLOOKUP(C4747,kamus!$B$2:$B$87,kamus!$J$2:$J$87,"dihapus",0,1)</f>
        <v>1</v>
      </c>
      <c r="E4747">
        <f t="shared" si="522"/>
        <v>0</v>
      </c>
      <c r="F4747" s="14">
        <v>44013</v>
      </c>
      <c r="G4747" s="1">
        <f t="shared" si="523"/>
        <v>7</v>
      </c>
      <c r="H4747" s="1">
        <f t="shared" si="524"/>
        <v>2020</v>
      </c>
      <c r="I4747">
        <v>2</v>
      </c>
      <c r="J4747">
        <v>4</v>
      </c>
      <c r="K4747">
        <f t="shared" si="518"/>
        <v>6</v>
      </c>
      <c r="L4747">
        <v>22367</v>
      </c>
      <c r="M4747" s="6">
        <f t="shared" si="519"/>
        <v>8.9417445343586532</v>
      </c>
      <c r="N4747" s="6">
        <f t="shared" si="520"/>
        <v>17.883489068717306</v>
      </c>
      <c r="O4747" s="6">
        <f t="shared" si="521"/>
        <v>26.825233603075961</v>
      </c>
      <c r="Q4747">
        <f>_xlfn.XLOOKUP(C4747&amp;G4747&amp;H4747,covid!$E$2:$E$2184,covid!$D$2:$D$2184,0,0,1)</f>
        <v>2</v>
      </c>
    </row>
    <row r="4748" spans="1:17" x14ac:dyDescent="0.3">
      <c r="A4748">
        <f>_xlfn.XLOOKUP(C4748,kamus!$B$2:$B$87,kamus!$A$2:$A$87,0,0,1)</f>
        <v>46</v>
      </c>
      <c r="B4748" t="str">
        <f>_xlfn.XLOOKUP(C4748,kamus!$B$2:$B$87,kamus!$D$2:$D$87,"dihapus",0,1)</f>
        <v>Ngaglik 2</v>
      </c>
      <c r="C4748" t="s">
        <v>257</v>
      </c>
      <c r="D4748">
        <f>_xlfn.XLOOKUP(C4748,kamus!$B$2:$B$87,kamus!$J$2:$J$87,"dihapus",0,1)</f>
        <v>1</v>
      </c>
      <c r="E4748">
        <f t="shared" si="522"/>
        <v>0</v>
      </c>
      <c r="F4748" s="14">
        <v>44013</v>
      </c>
      <c r="G4748" s="1">
        <f t="shared" si="523"/>
        <v>7</v>
      </c>
      <c r="H4748" s="1">
        <f t="shared" si="524"/>
        <v>2020</v>
      </c>
      <c r="I4748">
        <v>0</v>
      </c>
      <c r="J4748">
        <v>0</v>
      </c>
      <c r="K4748">
        <f t="shared" si="518"/>
        <v>0</v>
      </c>
      <c r="L4748">
        <v>16910</v>
      </c>
      <c r="M4748" s="6">
        <f t="shared" si="519"/>
        <v>0</v>
      </c>
      <c r="N4748" s="6">
        <f t="shared" si="520"/>
        <v>0</v>
      </c>
      <c r="O4748" s="6">
        <f t="shared" si="521"/>
        <v>0</v>
      </c>
      <c r="Q4748">
        <f>_xlfn.XLOOKUP(C4748&amp;G4748&amp;H4748,covid!$E$2:$E$2184,covid!$D$2:$D$2184,0,0,1)</f>
        <v>0</v>
      </c>
    </row>
    <row r="4749" spans="1:17" x14ac:dyDescent="0.3">
      <c r="A4749">
        <f>_xlfn.XLOOKUP(C4749,kamus!$B$2:$B$87,kamus!$A$2:$A$87,0,0,1)</f>
        <v>50</v>
      </c>
      <c r="B4749" t="str">
        <f>_xlfn.XLOOKUP(C4749,kamus!$B$2:$B$87,kamus!$D$2:$D$87,"dihapus",0,1)</f>
        <v>Ngemplak 1</v>
      </c>
      <c r="C4749" t="s">
        <v>202</v>
      </c>
      <c r="D4749">
        <f>_xlfn.XLOOKUP(C4749,kamus!$B$2:$B$87,kamus!$J$2:$J$87,"dihapus",0,1)</f>
        <v>0</v>
      </c>
      <c r="E4749">
        <f t="shared" si="522"/>
        <v>0</v>
      </c>
      <c r="F4749" s="14">
        <v>44013</v>
      </c>
      <c r="G4749" s="1">
        <f t="shared" si="523"/>
        <v>7</v>
      </c>
      <c r="H4749" s="1">
        <f t="shared" si="524"/>
        <v>2020</v>
      </c>
      <c r="I4749">
        <v>0</v>
      </c>
      <c r="J4749">
        <v>0</v>
      </c>
      <c r="K4749">
        <f t="shared" si="518"/>
        <v>0</v>
      </c>
      <c r="L4749">
        <v>7988</v>
      </c>
      <c r="M4749" s="6">
        <f t="shared" si="519"/>
        <v>0</v>
      </c>
      <c r="N4749" s="6">
        <f t="shared" si="520"/>
        <v>0</v>
      </c>
      <c r="O4749" s="6">
        <f t="shared" si="521"/>
        <v>0</v>
      </c>
      <c r="Q4749">
        <f>_xlfn.XLOOKUP(C4749&amp;G4749&amp;H4749,covid!$E$2:$E$2184,covid!$D$2:$D$2184,0,0,1)</f>
        <v>0</v>
      </c>
    </row>
    <row r="4750" spans="1:17" x14ac:dyDescent="0.3">
      <c r="A4750">
        <f>_xlfn.XLOOKUP(C4750,kamus!$B$2:$B$87,kamus!$A$2:$A$87,0,0,1)</f>
        <v>51</v>
      </c>
      <c r="B4750" t="str">
        <f>_xlfn.XLOOKUP(C4750,kamus!$B$2:$B$87,kamus!$D$2:$D$87,"dihapus",0,1)</f>
        <v>Ngemplak 1</v>
      </c>
      <c r="C4750" t="s">
        <v>256</v>
      </c>
      <c r="D4750">
        <f>_xlfn.XLOOKUP(C4750,kamus!$B$2:$B$87,kamus!$J$2:$J$87,"dihapus",0,1)</f>
        <v>0</v>
      </c>
      <c r="E4750">
        <f t="shared" si="522"/>
        <v>0</v>
      </c>
      <c r="F4750" s="14">
        <v>44013</v>
      </c>
      <c r="G4750" s="1">
        <f t="shared" si="523"/>
        <v>7</v>
      </c>
      <c r="H4750" s="1">
        <f t="shared" si="524"/>
        <v>2020</v>
      </c>
      <c r="I4750">
        <v>0</v>
      </c>
      <c r="J4750">
        <v>1</v>
      </c>
      <c r="K4750">
        <f t="shared" si="518"/>
        <v>1</v>
      </c>
      <c r="L4750">
        <v>8208</v>
      </c>
      <c r="M4750" s="6">
        <f t="shared" si="519"/>
        <v>0</v>
      </c>
      <c r="N4750" s="6">
        <f t="shared" si="520"/>
        <v>12.183235867446394</v>
      </c>
      <c r="O4750" s="6">
        <f t="shared" si="521"/>
        <v>12.183235867446394</v>
      </c>
      <c r="Q4750">
        <f>_xlfn.XLOOKUP(C4750&amp;G4750&amp;H4750,covid!$E$2:$E$2184,covid!$D$2:$D$2184,0,0,1)</f>
        <v>0</v>
      </c>
    </row>
    <row r="4751" spans="1:17" x14ac:dyDescent="0.3">
      <c r="A4751">
        <f>_xlfn.XLOOKUP(C4751,kamus!$B$2:$B$87,kamus!$A$2:$A$87,0,0,1)</f>
        <v>49</v>
      </c>
      <c r="B4751" t="str">
        <f>_xlfn.XLOOKUP(C4751,kamus!$B$2:$B$87,kamus!$D$2:$D$87,"dihapus",0,1)</f>
        <v>Ngemplak 1</v>
      </c>
      <c r="C4751" t="s">
        <v>276</v>
      </c>
      <c r="D4751">
        <f>_xlfn.XLOOKUP(C4751,kamus!$B$2:$B$87,kamus!$J$2:$J$87,"dihapus",0,1)</f>
        <v>1</v>
      </c>
      <c r="E4751">
        <f t="shared" si="522"/>
        <v>0</v>
      </c>
      <c r="F4751" s="14">
        <v>44013</v>
      </c>
      <c r="G4751" s="1">
        <f t="shared" si="523"/>
        <v>7</v>
      </c>
      <c r="H4751" s="1">
        <f t="shared" si="524"/>
        <v>2020</v>
      </c>
      <c r="I4751">
        <v>0</v>
      </c>
      <c r="J4751">
        <v>0</v>
      </c>
      <c r="K4751">
        <f t="shared" si="518"/>
        <v>0</v>
      </c>
      <c r="L4751">
        <v>9697</v>
      </c>
      <c r="M4751" s="6">
        <f t="shared" si="519"/>
        <v>0</v>
      </c>
      <c r="N4751" s="6">
        <f t="shared" si="520"/>
        <v>0</v>
      </c>
      <c r="O4751" s="6">
        <f t="shared" si="521"/>
        <v>0</v>
      </c>
      <c r="Q4751">
        <f>_xlfn.XLOOKUP(C4751&amp;G4751&amp;H4751,covid!$E$2:$E$2184,covid!$D$2:$D$2184,0,0,1)</f>
        <v>0</v>
      </c>
    </row>
    <row r="4752" spans="1:17" x14ac:dyDescent="0.3">
      <c r="A4752">
        <f>_xlfn.XLOOKUP(C4752,kamus!$B$2:$B$87,kamus!$A$2:$A$87,0,0,1)</f>
        <v>52</v>
      </c>
      <c r="B4752" t="str">
        <f>_xlfn.XLOOKUP(C4752,kamus!$B$2:$B$87,kamus!$D$2:$D$87,"dihapus",0,1)</f>
        <v>Ngemplak 2</v>
      </c>
      <c r="C4752" t="s">
        <v>277</v>
      </c>
      <c r="D4752">
        <f>_xlfn.XLOOKUP(C4752,kamus!$B$2:$B$87,kamus!$J$2:$J$87,"dihapus",0,1)</f>
        <v>1</v>
      </c>
      <c r="E4752">
        <f t="shared" si="522"/>
        <v>0</v>
      </c>
      <c r="F4752" s="14">
        <v>44013</v>
      </c>
      <c r="G4752" s="1">
        <f t="shared" si="523"/>
        <v>7</v>
      </c>
      <c r="H4752" s="1">
        <f t="shared" si="524"/>
        <v>2020</v>
      </c>
      <c r="I4752">
        <v>0</v>
      </c>
      <c r="J4752">
        <v>0</v>
      </c>
      <c r="K4752">
        <f t="shared" si="518"/>
        <v>0</v>
      </c>
      <c r="L4752">
        <v>31636</v>
      </c>
      <c r="M4752" s="6">
        <f t="shared" si="519"/>
        <v>0</v>
      </c>
      <c r="N4752" s="6">
        <f t="shared" si="520"/>
        <v>0</v>
      </c>
      <c r="O4752" s="6">
        <f t="shared" si="521"/>
        <v>0</v>
      </c>
      <c r="Q4752">
        <f>_xlfn.XLOOKUP(C4752&amp;G4752&amp;H4752,covid!$E$2:$E$2184,covid!$D$2:$D$2184,0,0,1)</f>
        <v>5</v>
      </c>
    </row>
    <row r="4753" spans="1:17" x14ac:dyDescent="0.3">
      <c r="A4753">
        <f>_xlfn.XLOOKUP(C4753,kamus!$B$2:$B$87,kamus!$A$2:$A$87,0,0,1)</f>
        <v>53</v>
      </c>
      <c r="B4753" t="str">
        <f>_xlfn.XLOOKUP(C4753,kamus!$B$2:$B$87,kamus!$D$2:$D$87,"dihapus",0,1)</f>
        <v>Ngemplak 2</v>
      </c>
      <c r="C4753" t="s">
        <v>278</v>
      </c>
      <c r="D4753">
        <f>_xlfn.XLOOKUP(C4753,kamus!$B$2:$B$87,kamus!$J$2:$J$87,"dihapus",0,1)</f>
        <v>0</v>
      </c>
      <c r="E4753">
        <f t="shared" si="522"/>
        <v>0</v>
      </c>
      <c r="F4753" s="14">
        <v>44013</v>
      </c>
      <c r="G4753" s="1">
        <f t="shared" si="523"/>
        <v>7</v>
      </c>
      <c r="H4753" s="1">
        <f t="shared" si="524"/>
        <v>2020</v>
      </c>
      <c r="I4753">
        <v>0</v>
      </c>
      <c r="J4753">
        <v>0</v>
      </c>
      <c r="K4753">
        <f t="shared" si="518"/>
        <v>0</v>
      </c>
      <c r="L4753">
        <v>8894</v>
      </c>
      <c r="M4753" s="6">
        <f t="shared" si="519"/>
        <v>0</v>
      </c>
      <c r="N4753" s="6">
        <f t="shared" si="520"/>
        <v>0</v>
      </c>
      <c r="O4753" s="6">
        <f t="shared" si="521"/>
        <v>0</v>
      </c>
      <c r="Q4753">
        <f>_xlfn.XLOOKUP(C4753&amp;G4753&amp;H4753,covid!$E$2:$E$2184,covid!$D$2:$D$2184,0,0,1)</f>
        <v>0</v>
      </c>
    </row>
    <row r="4754" spans="1:17" x14ac:dyDescent="0.3">
      <c r="A4754">
        <f>_xlfn.XLOOKUP(C4754,kamus!$B$2:$B$87,kamus!$A$2:$A$87,0,0,1)</f>
        <v>57</v>
      </c>
      <c r="B4754" t="str">
        <f>_xlfn.XLOOKUP(C4754,kamus!$B$2:$B$87,kamus!$D$2:$D$87,"dihapus",0,1)</f>
        <v>Pakem</v>
      </c>
      <c r="C4754" t="s">
        <v>204</v>
      </c>
      <c r="D4754">
        <f>_xlfn.XLOOKUP(C4754,kamus!$B$2:$B$87,kamus!$J$2:$J$87,"dihapus",0,1)</f>
        <v>0</v>
      </c>
      <c r="E4754">
        <f t="shared" si="522"/>
        <v>0</v>
      </c>
      <c r="F4754" s="14">
        <v>44013</v>
      </c>
      <c r="G4754" s="1">
        <f t="shared" si="523"/>
        <v>7</v>
      </c>
      <c r="H4754" s="1">
        <f t="shared" si="524"/>
        <v>2020</v>
      </c>
      <c r="I4754">
        <v>0</v>
      </c>
      <c r="J4754">
        <v>0</v>
      </c>
      <c r="K4754">
        <f t="shared" si="518"/>
        <v>0</v>
      </c>
      <c r="L4754">
        <v>6864</v>
      </c>
      <c r="M4754" s="6">
        <f t="shared" si="519"/>
        <v>0</v>
      </c>
      <c r="N4754" s="6">
        <f t="shared" si="520"/>
        <v>0</v>
      </c>
      <c r="O4754" s="6">
        <f t="shared" si="521"/>
        <v>0</v>
      </c>
      <c r="Q4754">
        <f>_xlfn.XLOOKUP(C4754&amp;G4754&amp;H4754,covid!$E$2:$E$2184,covid!$D$2:$D$2184,0,0,1)</f>
        <v>0</v>
      </c>
    </row>
    <row r="4755" spans="1:17" x14ac:dyDescent="0.3">
      <c r="A4755">
        <f>_xlfn.XLOOKUP(C4755,kamus!$B$2:$B$87,kamus!$A$2:$A$87,0,0,1)</f>
        <v>54</v>
      </c>
      <c r="B4755" t="str">
        <f>_xlfn.XLOOKUP(C4755,kamus!$B$2:$B$87,kamus!$D$2:$D$87,"dihapus",0,1)</f>
        <v>Pakem</v>
      </c>
      <c r="C4755" t="s">
        <v>213</v>
      </c>
      <c r="D4755">
        <f>_xlfn.XLOOKUP(C4755,kamus!$B$2:$B$87,kamus!$J$2:$J$87,"dihapus",0,1)</f>
        <v>0</v>
      </c>
      <c r="E4755">
        <f t="shared" si="522"/>
        <v>0</v>
      </c>
      <c r="F4755" s="14">
        <v>44013</v>
      </c>
      <c r="G4755" s="1">
        <f t="shared" si="523"/>
        <v>7</v>
      </c>
      <c r="H4755" s="1">
        <f t="shared" si="524"/>
        <v>2020</v>
      </c>
      <c r="I4755">
        <v>0</v>
      </c>
      <c r="J4755">
        <v>0</v>
      </c>
      <c r="K4755">
        <f t="shared" si="518"/>
        <v>0</v>
      </c>
      <c r="L4755">
        <v>9160</v>
      </c>
      <c r="M4755" s="6">
        <f t="shared" si="519"/>
        <v>0</v>
      </c>
      <c r="N4755" s="6">
        <f t="shared" si="520"/>
        <v>0</v>
      </c>
      <c r="O4755" s="6">
        <f t="shared" si="521"/>
        <v>0</v>
      </c>
      <c r="Q4755">
        <f>_xlfn.XLOOKUP(C4755&amp;G4755&amp;H4755,covid!$E$2:$E$2184,covid!$D$2:$D$2184,0,0,1)</f>
        <v>0</v>
      </c>
    </row>
    <row r="4756" spans="1:17" x14ac:dyDescent="0.3">
      <c r="A4756">
        <f>_xlfn.XLOOKUP(C4756,kamus!$B$2:$B$87,kamus!$A$2:$A$87,0,0,1)</f>
        <v>56</v>
      </c>
      <c r="B4756" t="str">
        <f>_xlfn.XLOOKUP(C4756,kamus!$B$2:$B$87,kamus!$D$2:$D$87,"dihapus",0,1)</f>
        <v>Pakem</v>
      </c>
      <c r="C4756" t="s">
        <v>214</v>
      </c>
      <c r="D4756">
        <f>_xlfn.XLOOKUP(C4756,kamus!$B$2:$B$87,kamus!$J$2:$J$87,"dihapus",0,1)</f>
        <v>1</v>
      </c>
      <c r="E4756">
        <f t="shared" si="522"/>
        <v>0</v>
      </c>
      <c r="F4756" s="14">
        <v>44013</v>
      </c>
      <c r="G4756" s="1">
        <f t="shared" si="523"/>
        <v>7</v>
      </c>
      <c r="H4756" s="1">
        <f t="shared" si="524"/>
        <v>2020</v>
      </c>
      <c r="I4756">
        <v>0</v>
      </c>
      <c r="J4756">
        <v>0</v>
      </c>
      <c r="K4756">
        <f t="shared" si="518"/>
        <v>0</v>
      </c>
      <c r="L4756">
        <v>6711</v>
      </c>
      <c r="M4756" s="6">
        <f t="shared" si="519"/>
        <v>0</v>
      </c>
      <c r="N4756" s="6">
        <f t="shared" si="520"/>
        <v>0</v>
      </c>
      <c r="O4756" s="6">
        <f t="shared" si="521"/>
        <v>0</v>
      </c>
      <c r="Q4756">
        <f>_xlfn.XLOOKUP(C4756&amp;G4756&amp;H4756,covid!$E$2:$E$2184,covid!$D$2:$D$2184,0,0,1)</f>
        <v>0</v>
      </c>
    </row>
    <row r="4757" spans="1:17" x14ac:dyDescent="0.3">
      <c r="A4757">
        <f>_xlfn.XLOOKUP(C4757,kamus!$B$2:$B$87,kamus!$A$2:$A$87,0,0,1)</f>
        <v>58</v>
      </c>
      <c r="B4757" t="str">
        <f>_xlfn.XLOOKUP(C4757,kamus!$B$2:$B$87,kamus!$D$2:$D$87,"dihapus",0,1)</f>
        <v>Pakem</v>
      </c>
      <c r="C4757" t="s">
        <v>231</v>
      </c>
      <c r="D4757">
        <f>_xlfn.XLOOKUP(C4757,kamus!$B$2:$B$87,kamus!$J$2:$J$87,"dihapus",0,1)</f>
        <v>0</v>
      </c>
      <c r="E4757">
        <f t="shared" si="522"/>
        <v>0</v>
      </c>
      <c r="F4757" s="14">
        <v>44013</v>
      </c>
      <c r="G4757" s="1">
        <f t="shared" si="523"/>
        <v>7</v>
      </c>
      <c r="H4757" s="1">
        <f t="shared" si="524"/>
        <v>2020</v>
      </c>
      <c r="I4757">
        <v>0</v>
      </c>
      <c r="J4757">
        <v>0</v>
      </c>
      <c r="K4757">
        <f t="shared" si="518"/>
        <v>0</v>
      </c>
      <c r="L4757">
        <v>6932</v>
      </c>
      <c r="M4757" s="6">
        <f t="shared" si="519"/>
        <v>0</v>
      </c>
      <c r="N4757" s="6">
        <f t="shared" si="520"/>
        <v>0</v>
      </c>
      <c r="O4757" s="6">
        <f t="shared" si="521"/>
        <v>0</v>
      </c>
      <c r="Q4757">
        <f>_xlfn.XLOOKUP(C4757&amp;G4757&amp;H4757,covid!$E$2:$E$2184,covid!$D$2:$D$2184,0,0,1)</f>
        <v>1</v>
      </c>
    </row>
    <row r="4758" spans="1:17" x14ac:dyDescent="0.3">
      <c r="A4758">
        <f>_xlfn.XLOOKUP(C4758,kamus!$B$2:$B$87,kamus!$A$2:$A$87,0,0,1)</f>
        <v>55</v>
      </c>
      <c r="B4758" t="str">
        <f>_xlfn.XLOOKUP(C4758,kamus!$B$2:$B$87,kamus!$D$2:$D$87,"dihapus",0,1)</f>
        <v>Pakem</v>
      </c>
      <c r="C4758" t="s">
        <v>234</v>
      </c>
      <c r="D4758">
        <f>_xlfn.XLOOKUP(C4758,kamus!$B$2:$B$87,kamus!$J$2:$J$87,"dihapus",0,1)</f>
        <v>0</v>
      </c>
      <c r="E4758">
        <f t="shared" si="522"/>
        <v>0</v>
      </c>
      <c r="F4758" s="14">
        <v>44013</v>
      </c>
      <c r="G4758" s="1">
        <f t="shared" si="523"/>
        <v>7</v>
      </c>
      <c r="H4758" s="1">
        <f t="shared" si="524"/>
        <v>2020</v>
      </c>
      <c r="I4758">
        <v>0</v>
      </c>
      <c r="J4758">
        <v>0</v>
      </c>
      <c r="K4758">
        <f t="shared" si="518"/>
        <v>0</v>
      </c>
      <c r="L4758">
        <v>9891</v>
      </c>
      <c r="M4758" s="6">
        <f t="shared" si="519"/>
        <v>0</v>
      </c>
      <c r="N4758" s="6">
        <f t="shared" si="520"/>
        <v>0</v>
      </c>
      <c r="O4758" s="6">
        <f t="shared" si="521"/>
        <v>0</v>
      </c>
      <c r="Q4758">
        <f>_xlfn.XLOOKUP(C4758&amp;G4758&amp;H4758,covid!$E$2:$E$2184,covid!$D$2:$D$2184,0,0,1)</f>
        <v>0</v>
      </c>
    </row>
    <row r="4759" spans="1:17" x14ac:dyDescent="0.3">
      <c r="A4759">
        <f>_xlfn.XLOOKUP(C4759,kamus!$B$2:$B$87,kamus!$A$2:$A$87,0,0,1)</f>
        <v>64</v>
      </c>
      <c r="B4759" t="str">
        <f>_xlfn.XLOOKUP(C4759,kamus!$B$2:$B$87,kamus!$D$2:$D$87,"dihapus",0,1)</f>
        <v>Prambanan</v>
      </c>
      <c r="C4759" t="s">
        <v>203</v>
      </c>
      <c r="D4759">
        <f>_xlfn.XLOOKUP(C4759,kamus!$B$2:$B$87,kamus!$J$2:$J$87,"dihapus",0,1)</f>
        <v>1</v>
      </c>
      <c r="E4759">
        <f t="shared" si="522"/>
        <v>0</v>
      </c>
      <c r="F4759" s="14">
        <v>44013</v>
      </c>
      <c r="G4759" s="1">
        <f t="shared" si="523"/>
        <v>7</v>
      </c>
      <c r="H4759" s="1">
        <f t="shared" si="524"/>
        <v>2020</v>
      </c>
      <c r="I4759">
        <v>0</v>
      </c>
      <c r="J4759">
        <v>0</v>
      </c>
      <c r="K4759">
        <f t="shared" si="518"/>
        <v>0</v>
      </c>
      <c r="L4759">
        <v>12600</v>
      </c>
      <c r="M4759" s="6">
        <f t="shared" si="519"/>
        <v>0</v>
      </c>
      <c r="N4759" s="6">
        <f t="shared" si="520"/>
        <v>0</v>
      </c>
      <c r="O4759" s="6">
        <f t="shared" si="521"/>
        <v>0</v>
      </c>
      <c r="Q4759">
        <f>_xlfn.XLOOKUP(C4759&amp;G4759&amp;H4759,covid!$E$2:$E$2184,covid!$D$2:$D$2184,0,0,1)</f>
        <v>0</v>
      </c>
    </row>
    <row r="4760" spans="1:17" x14ac:dyDescent="0.3">
      <c r="A4760">
        <f>_xlfn.XLOOKUP(C4760,kamus!$B$2:$B$87,kamus!$A$2:$A$87,0,0,1)</f>
        <v>59</v>
      </c>
      <c r="B4760" t="str">
        <f>_xlfn.XLOOKUP(C4760,kamus!$B$2:$B$87,kamus!$D$2:$D$87,"dihapus",0,1)</f>
        <v>Prambanan</v>
      </c>
      <c r="C4760" t="s">
        <v>210</v>
      </c>
      <c r="D4760">
        <f>_xlfn.XLOOKUP(C4760,kamus!$B$2:$B$87,kamus!$J$2:$J$87,"dihapus",0,1)</f>
        <v>0</v>
      </c>
      <c r="E4760">
        <f t="shared" si="522"/>
        <v>0</v>
      </c>
      <c r="F4760" s="14">
        <v>44013</v>
      </c>
      <c r="G4760" s="1">
        <f t="shared" si="523"/>
        <v>7</v>
      </c>
      <c r="H4760" s="1">
        <f t="shared" si="524"/>
        <v>2020</v>
      </c>
      <c r="I4760">
        <v>0</v>
      </c>
      <c r="J4760">
        <v>0</v>
      </c>
      <c r="K4760">
        <f t="shared" si="518"/>
        <v>0</v>
      </c>
      <c r="L4760">
        <v>4755</v>
      </c>
      <c r="M4760" s="6">
        <f t="shared" si="519"/>
        <v>0</v>
      </c>
      <c r="N4760" s="6">
        <f t="shared" si="520"/>
        <v>0</v>
      </c>
      <c r="O4760" s="6">
        <f t="shared" si="521"/>
        <v>0</v>
      </c>
      <c r="Q4760">
        <f>_xlfn.XLOOKUP(C4760&amp;G4760&amp;H4760,covid!$E$2:$E$2184,covid!$D$2:$D$2184,0,0,1)</f>
        <v>0</v>
      </c>
    </row>
    <row r="4761" spans="1:17" x14ac:dyDescent="0.3">
      <c r="A4761">
        <f>_xlfn.XLOOKUP(C4761,kamus!$B$2:$B$87,kamus!$A$2:$A$87,0,0,1)</f>
        <v>61</v>
      </c>
      <c r="B4761" t="str">
        <f>_xlfn.XLOOKUP(C4761,kamus!$B$2:$B$87,kamus!$D$2:$D$87,"dihapus",0,1)</f>
        <v>Prambanan</v>
      </c>
      <c r="C4761" t="s">
        <v>219</v>
      </c>
      <c r="D4761">
        <f>_xlfn.XLOOKUP(C4761,kamus!$B$2:$B$87,kamus!$J$2:$J$87,"dihapus",0,1)</f>
        <v>0</v>
      </c>
      <c r="E4761">
        <f t="shared" si="522"/>
        <v>0</v>
      </c>
      <c r="F4761" s="14">
        <v>44013</v>
      </c>
      <c r="G4761" s="1">
        <f t="shared" si="523"/>
        <v>7</v>
      </c>
      <c r="H4761" s="1">
        <f t="shared" si="524"/>
        <v>2020</v>
      </c>
      <c r="I4761">
        <v>2</v>
      </c>
      <c r="J4761">
        <v>0</v>
      </c>
      <c r="K4761">
        <f t="shared" si="518"/>
        <v>2</v>
      </c>
      <c r="L4761">
        <v>14215</v>
      </c>
      <c r="M4761" s="6">
        <f t="shared" si="519"/>
        <v>14.069644741470277</v>
      </c>
      <c r="N4761" s="6">
        <f t="shared" si="520"/>
        <v>0</v>
      </c>
      <c r="O4761" s="6">
        <f t="shared" si="521"/>
        <v>14.069644741470277</v>
      </c>
      <c r="Q4761">
        <f>_xlfn.XLOOKUP(C4761&amp;G4761&amp;H4761,covid!$E$2:$E$2184,covid!$D$2:$D$2184,0,0,1)</f>
        <v>0</v>
      </c>
    </row>
    <row r="4762" spans="1:17" x14ac:dyDescent="0.3">
      <c r="A4762">
        <f>_xlfn.XLOOKUP(C4762,kamus!$B$2:$B$87,kamus!$A$2:$A$87,0,0,1)</f>
        <v>62</v>
      </c>
      <c r="B4762" t="str">
        <f>_xlfn.XLOOKUP(C4762,kamus!$B$2:$B$87,kamus!$D$2:$D$87,"dihapus",0,1)</f>
        <v>Prambanan</v>
      </c>
      <c r="C4762" t="s">
        <v>236</v>
      </c>
      <c r="D4762">
        <f>_xlfn.XLOOKUP(C4762,kamus!$B$2:$B$87,kamus!$J$2:$J$87,"dihapus",0,1)</f>
        <v>0</v>
      </c>
      <c r="E4762">
        <f t="shared" si="522"/>
        <v>0</v>
      </c>
      <c r="F4762" s="14">
        <v>44013</v>
      </c>
      <c r="G4762" s="1">
        <f t="shared" si="523"/>
        <v>7</v>
      </c>
      <c r="H4762" s="1">
        <f t="shared" si="524"/>
        <v>2020</v>
      </c>
      <c r="I4762">
        <v>0</v>
      </c>
      <c r="J4762">
        <v>0</v>
      </c>
      <c r="K4762">
        <f t="shared" si="518"/>
        <v>0</v>
      </c>
      <c r="L4762">
        <v>6067</v>
      </c>
      <c r="M4762" s="6">
        <f t="shared" si="519"/>
        <v>0</v>
      </c>
      <c r="N4762" s="6">
        <f t="shared" si="520"/>
        <v>0</v>
      </c>
      <c r="O4762" s="6">
        <f t="shared" si="521"/>
        <v>0</v>
      </c>
      <c r="Q4762">
        <f>_xlfn.XLOOKUP(C4762&amp;G4762&amp;H4762,covid!$E$2:$E$2184,covid!$D$2:$D$2184,0,0,1)</f>
        <v>0</v>
      </c>
    </row>
    <row r="4763" spans="1:17" x14ac:dyDescent="0.3">
      <c r="A4763">
        <f>_xlfn.XLOOKUP(C4763,kamus!$B$2:$B$87,kamus!$A$2:$A$87,0,0,1)</f>
        <v>63</v>
      </c>
      <c r="B4763" t="str">
        <f>_xlfn.XLOOKUP(C4763,kamus!$B$2:$B$87,kamus!$D$2:$D$87,"dihapus",0,1)</f>
        <v>Prambanan</v>
      </c>
      <c r="C4763" t="s">
        <v>261</v>
      </c>
      <c r="D4763">
        <f>_xlfn.XLOOKUP(C4763,kamus!$B$2:$B$87,kamus!$J$2:$J$87,"dihapus",0,1)</f>
        <v>0</v>
      </c>
      <c r="E4763">
        <f t="shared" si="522"/>
        <v>0</v>
      </c>
      <c r="F4763" s="14">
        <v>44013</v>
      </c>
      <c r="G4763" s="1">
        <f t="shared" si="523"/>
        <v>7</v>
      </c>
      <c r="H4763" s="1">
        <f t="shared" si="524"/>
        <v>2020</v>
      </c>
      <c r="I4763">
        <v>0</v>
      </c>
      <c r="J4763">
        <v>0</v>
      </c>
      <c r="K4763">
        <f t="shared" si="518"/>
        <v>0</v>
      </c>
      <c r="L4763">
        <v>15373</v>
      </c>
      <c r="M4763" s="6">
        <f t="shared" si="519"/>
        <v>0</v>
      </c>
      <c r="N4763" s="6">
        <f t="shared" si="520"/>
        <v>0</v>
      </c>
      <c r="O4763" s="6">
        <f t="shared" si="521"/>
        <v>0</v>
      </c>
      <c r="Q4763">
        <f>_xlfn.XLOOKUP(C4763&amp;G4763&amp;H4763,covid!$E$2:$E$2184,covid!$D$2:$D$2184,0,0,1)</f>
        <v>0</v>
      </c>
    </row>
    <row r="4764" spans="1:17" x14ac:dyDescent="0.3">
      <c r="A4764">
        <f>_xlfn.XLOOKUP(C4764,kamus!$B$2:$B$87,kamus!$A$2:$A$87,0,0,1)</f>
        <v>60</v>
      </c>
      <c r="B4764" t="str">
        <f>_xlfn.XLOOKUP(C4764,kamus!$B$2:$B$87,kamus!$D$2:$D$87,"dihapus",0,1)</f>
        <v>Prambanan</v>
      </c>
      <c r="C4764" t="s">
        <v>280</v>
      </c>
      <c r="D4764">
        <f>_xlfn.XLOOKUP(C4764,kamus!$B$2:$B$87,kamus!$J$2:$J$87,"dihapus",0,1)</f>
        <v>0</v>
      </c>
      <c r="E4764">
        <f t="shared" si="522"/>
        <v>0</v>
      </c>
      <c r="F4764" s="14">
        <v>44013</v>
      </c>
      <c r="G4764" s="1">
        <f t="shared" si="523"/>
        <v>7</v>
      </c>
      <c r="H4764" s="1">
        <f t="shared" si="524"/>
        <v>2020</v>
      </c>
      <c r="I4764">
        <v>0</v>
      </c>
      <c r="J4764">
        <v>0</v>
      </c>
      <c r="K4764">
        <f t="shared" si="518"/>
        <v>0</v>
      </c>
      <c r="L4764">
        <v>2810</v>
      </c>
      <c r="M4764" s="6">
        <f t="shared" si="519"/>
        <v>0</v>
      </c>
      <c r="N4764" s="6">
        <f t="shared" si="520"/>
        <v>0</v>
      </c>
      <c r="O4764" s="6">
        <f t="shared" si="521"/>
        <v>0</v>
      </c>
      <c r="Q4764">
        <f>_xlfn.XLOOKUP(C4764&amp;G4764&amp;H4764,covid!$E$2:$E$2184,covid!$D$2:$D$2184,0,0,1)</f>
        <v>0</v>
      </c>
    </row>
    <row r="4765" spans="1:17" x14ac:dyDescent="0.3">
      <c r="A4765">
        <f>_xlfn.XLOOKUP(C4765,kamus!$B$2:$B$87,kamus!$A$2:$A$87,0,0,1)</f>
        <v>67</v>
      </c>
      <c r="B4765" t="str">
        <f>_xlfn.XLOOKUP(C4765,kamus!$B$2:$B$87,kamus!$D$2:$D$87,"dihapus",0,1)</f>
        <v>Seyegan</v>
      </c>
      <c r="C4765" t="s">
        <v>221</v>
      </c>
      <c r="D4765">
        <f>_xlfn.XLOOKUP(C4765,kamus!$B$2:$B$87,kamus!$J$2:$J$87,"dihapus",0,1)</f>
        <v>0</v>
      </c>
      <c r="E4765">
        <f t="shared" si="522"/>
        <v>0</v>
      </c>
      <c r="F4765" s="14">
        <v>44013</v>
      </c>
      <c r="G4765" s="1">
        <f t="shared" si="523"/>
        <v>7</v>
      </c>
      <c r="H4765" s="1">
        <f t="shared" si="524"/>
        <v>2020</v>
      </c>
      <c r="I4765">
        <v>1</v>
      </c>
      <c r="J4765">
        <v>0</v>
      </c>
      <c r="K4765">
        <f t="shared" si="518"/>
        <v>1</v>
      </c>
      <c r="L4765">
        <v>10795</v>
      </c>
      <c r="M4765" s="6">
        <f t="shared" si="519"/>
        <v>9.263547938860583</v>
      </c>
      <c r="N4765" s="6">
        <f t="shared" si="520"/>
        <v>0</v>
      </c>
      <c r="O4765" s="6">
        <f t="shared" si="521"/>
        <v>9.263547938860583</v>
      </c>
      <c r="Q4765">
        <f>_xlfn.XLOOKUP(C4765&amp;G4765&amp;H4765,covid!$E$2:$E$2184,covid!$D$2:$D$2184,0,0,1)</f>
        <v>0</v>
      </c>
    </row>
    <row r="4766" spans="1:17" x14ac:dyDescent="0.3">
      <c r="A4766">
        <f>_xlfn.XLOOKUP(C4766,kamus!$B$2:$B$87,kamus!$A$2:$A$87,0,0,1)</f>
        <v>66</v>
      </c>
      <c r="B4766" t="str">
        <f>_xlfn.XLOOKUP(C4766,kamus!$B$2:$B$87,kamus!$D$2:$D$87,"dihapus",0,1)</f>
        <v>Seyegan</v>
      </c>
      <c r="C4766" t="s">
        <v>222</v>
      </c>
      <c r="D4766">
        <f>_xlfn.XLOOKUP(C4766,kamus!$B$2:$B$87,kamus!$J$2:$J$87,"dihapus",0,1)</f>
        <v>0</v>
      </c>
      <c r="E4766">
        <f t="shared" si="522"/>
        <v>0</v>
      </c>
      <c r="F4766" s="14">
        <v>44013</v>
      </c>
      <c r="G4766" s="1">
        <f t="shared" si="523"/>
        <v>7</v>
      </c>
      <c r="H4766" s="1">
        <f t="shared" si="524"/>
        <v>2020</v>
      </c>
      <c r="I4766">
        <v>0</v>
      </c>
      <c r="J4766">
        <v>0</v>
      </c>
      <c r="K4766">
        <f t="shared" si="518"/>
        <v>0</v>
      </c>
      <c r="L4766">
        <v>9586</v>
      </c>
      <c r="M4766" s="6">
        <f t="shared" si="519"/>
        <v>0</v>
      </c>
      <c r="N4766" s="6">
        <f t="shared" si="520"/>
        <v>0</v>
      </c>
      <c r="O4766" s="6">
        <f t="shared" si="521"/>
        <v>0</v>
      </c>
      <c r="Q4766">
        <f>_xlfn.XLOOKUP(C4766&amp;G4766&amp;H4766,covid!$E$2:$E$2184,covid!$D$2:$D$2184,0,0,1)</f>
        <v>11</v>
      </c>
    </row>
    <row r="4767" spans="1:17" x14ac:dyDescent="0.3">
      <c r="A4767">
        <f>_xlfn.XLOOKUP(C4767,kamus!$B$2:$B$87,kamus!$A$2:$A$87,0,0,1)</f>
        <v>68</v>
      </c>
      <c r="B4767" t="str">
        <f>_xlfn.XLOOKUP(C4767,kamus!$B$2:$B$87,kamus!$D$2:$D$87,"dihapus",0,1)</f>
        <v>Seyegan</v>
      </c>
      <c r="C4767" t="s">
        <v>223</v>
      </c>
      <c r="D4767">
        <f>_xlfn.XLOOKUP(C4767,kamus!$B$2:$B$87,kamus!$J$2:$J$87,"dihapus",0,1)</f>
        <v>0</v>
      </c>
      <c r="E4767">
        <f t="shared" si="522"/>
        <v>0</v>
      </c>
      <c r="F4767" s="14">
        <v>44013</v>
      </c>
      <c r="G4767" s="1">
        <f t="shared" si="523"/>
        <v>7</v>
      </c>
      <c r="H4767" s="1">
        <f t="shared" si="524"/>
        <v>2020</v>
      </c>
      <c r="I4767">
        <v>0</v>
      </c>
      <c r="J4767">
        <v>0</v>
      </c>
      <c r="K4767">
        <f t="shared" si="518"/>
        <v>0</v>
      </c>
      <c r="L4767">
        <v>8063</v>
      </c>
      <c r="M4767" s="6">
        <f t="shared" si="519"/>
        <v>0</v>
      </c>
      <c r="N4767" s="6">
        <f t="shared" si="520"/>
        <v>0</v>
      </c>
      <c r="O4767" s="6">
        <f t="shared" si="521"/>
        <v>0</v>
      </c>
      <c r="Q4767">
        <f>_xlfn.XLOOKUP(C4767&amp;G4767&amp;H4767,covid!$E$2:$E$2184,covid!$D$2:$D$2184,0,0,1)</f>
        <v>0</v>
      </c>
    </row>
    <row r="4768" spans="1:17" x14ac:dyDescent="0.3">
      <c r="A4768">
        <f>_xlfn.XLOOKUP(C4768,kamus!$B$2:$B$87,kamus!$A$2:$A$87,0,0,1)</f>
        <v>65</v>
      </c>
      <c r="B4768" t="str">
        <f>_xlfn.XLOOKUP(C4768,kamus!$B$2:$B$87,kamus!$D$2:$D$87,"dihapus",0,1)</f>
        <v>Seyegan</v>
      </c>
      <c r="C4768" t="s">
        <v>224</v>
      </c>
      <c r="D4768">
        <f>_xlfn.XLOOKUP(C4768,kamus!$B$2:$B$87,kamus!$J$2:$J$87,"dihapus",0,1)</f>
        <v>1</v>
      </c>
      <c r="E4768">
        <f t="shared" si="522"/>
        <v>0</v>
      </c>
      <c r="F4768" s="14">
        <v>44013</v>
      </c>
      <c r="G4768" s="1">
        <f t="shared" si="523"/>
        <v>7</v>
      </c>
      <c r="H4768" s="1">
        <f t="shared" si="524"/>
        <v>2020</v>
      </c>
      <c r="I4768">
        <v>0</v>
      </c>
      <c r="J4768">
        <v>0</v>
      </c>
      <c r="K4768">
        <f t="shared" si="518"/>
        <v>0</v>
      </c>
      <c r="L4768">
        <v>11242</v>
      </c>
      <c r="M4768" s="6">
        <f t="shared" si="519"/>
        <v>0</v>
      </c>
      <c r="N4768" s="6">
        <f t="shared" si="520"/>
        <v>0</v>
      </c>
      <c r="O4768" s="6">
        <f t="shared" si="521"/>
        <v>0</v>
      </c>
      <c r="Q4768">
        <f>_xlfn.XLOOKUP(C4768&amp;G4768&amp;H4768,covid!$E$2:$E$2184,covid!$D$2:$D$2184,0,0,1)</f>
        <v>0</v>
      </c>
    </row>
    <row r="4769" spans="1:17" x14ac:dyDescent="0.3">
      <c r="A4769">
        <f>_xlfn.XLOOKUP(C4769,kamus!$B$2:$B$87,kamus!$A$2:$A$87,0,0,1)</f>
        <v>69</v>
      </c>
      <c r="B4769" t="str">
        <f>_xlfn.XLOOKUP(C4769,kamus!$B$2:$B$87,kamus!$D$2:$D$87,"dihapus",0,1)</f>
        <v>Seyegan</v>
      </c>
      <c r="C4769" t="s">
        <v>225</v>
      </c>
      <c r="D4769">
        <f>_xlfn.XLOOKUP(C4769,kamus!$B$2:$B$87,kamus!$J$2:$J$87,"dihapus",0,1)</f>
        <v>0</v>
      </c>
      <c r="E4769">
        <f t="shared" si="522"/>
        <v>0</v>
      </c>
      <c r="F4769" s="14">
        <v>44013</v>
      </c>
      <c r="G4769" s="1">
        <f t="shared" si="523"/>
        <v>7</v>
      </c>
      <c r="H4769" s="1">
        <f t="shared" si="524"/>
        <v>2020</v>
      </c>
      <c r="I4769">
        <v>2</v>
      </c>
      <c r="J4769">
        <v>0</v>
      </c>
      <c r="K4769">
        <f t="shared" si="518"/>
        <v>2</v>
      </c>
      <c r="L4769">
        <v>13538</v>
      </c>
      <c r="M4769" s="6">
        <f t="shared" si="519"/>
        <v>14.773230905599055</v>
      </c>
      <c r="N4769" s="6">
        <f t="shared" si="520"/>
        <v>0</v>
      </c>
      <c r="O4769" s="6">
        <f t="shared" si="521"/>
        <v>14.773230905599055</v>
      </c>
      <c r="Q4769">
        <f>_xlfn.XLOOKUP(C4769&amp;G4769&amp;H4769,covid!$E$2:$E$2184,covid!$D$2:$D$2184,0,0,1)</f>
        <v>0</v>
      </c>
    </row>
    <row r="4770" spans="1:17" x14ac:dyDescent="0.3">
      <c r="A4770">
        <f>_xlfn.XLOOKUP(C4770,kamus!$B$2:$B$87,kamus!$A$2:$A$87,0,0,1)</f>
        <v>74</v>
      </c>
      <c r="B4770" t="str">
        <f>_xlfn.XLOOKUP(C4770,kamus!$B$2:$B$87,kamus!$D$2:$D$87,"dihapus",0,1)</f>
        <v>Sleman</v>
      </c>
      <c r="C4770" t="s">
        <v>205</v>
      </c>
      <c r="D4770">
        <f>_xlfn.XLOOKUP(C4770,kamus!$B$2:$B$87,kamus!$J$2:$J$87,"dihapus",0,1)</f>
        <v>1</v>
      </c>
      <c r="E4770">
        <f t="shared" si="522"/>
        <v>0</v>
      </c>
      <c r="F4770" s="14">
        <v>44013</v>
      </c>
      <c r="G4770" s="1">
        <f t="shared" si="523"/>
        <v>7</v>
      </c>
      <c r="H4770" s="1">
        <f t="shared" si="524"/>
        <v>2020</v>
      </c>
      <c r="I4770">
        <v>0</v>
      </c>
      <c r="J4770">
        <v>0</v>
      </c>
      <c r="K4770">
        <f t="shared" si="518"/>
        <v>0</v>
      </c>
      <c r="L4770">
        <v>15603</v>
      </c>
      <c r="M4770" s="6">
        <f t="shared" si="519"/>
        <v>0</v>
      </c>
      <c r="N4770" s="6">
        <f t="shared" si="520"/>
        <v>0</v>
      </c>
      <c r="O4770" s="6">
        <f t="shared" si="521"/>
        <v>0</v>
      </c>
      <c r="Q4770">
        <f>_xlfn.XLOOKUP(C4770&amp;G4770&amp;H4770,covid!$E$2:$E$2184,covid!$D$2:$D$2184,0,0,1)</f>
        <v>0</v>
      </c>
    </row>
    <row r="4771" spans="1:17" x14ac:dyDescent="0.3">
      <c r="A4771">
        <f>_xlfn.XLOOKUP(C4771,kamus!$B$2:$B$87,kamus!$A$2:$A$87,0,0,1)</f>
        <v>73</v>
      </c>
      <c r="B4771" t="str">
        <f>_xlfn.XLOOKUP(C4771,kamus!$B$2:$B$87,kamus!$D$2:$D$87,"dihapus",0,1)</f>
        <v>Sleman</v>
      </c>
      <c r="C4771" t="s">
        <v>232</v>
      </c>
      <c r="D4771">
        <f>_xlfn.XLOOKUP(C4771,kamus!$B$2:$B$87,kamus!$J$2:$J$87,"dihapus",0,1)</f>
        <v>1</v>
      </c>
      <c r="E4771">
        <f t="shared" si="522"/>
        <v>0</v>
      </c>
      <c r="F4771" s="14">
        <v>44013</v>
      </c>
      <c r="G4771" s="1">
        <f t="shared" si="523"/>
        <v>7</v>
      </c>
      <c r="H4771" s="1">
        <f t="shared" si="524"/>
        <v>2020</v>
      </c>
      <c r="I4771">
        <v>0</v>
      </c>
      <c r="J4771">
        <v>0</v>
      </c>
      <c r="K4771">
        <f t="shared" si="518"/>
        <v>0</v>
      </c>
      <c r="L4771">
        <v>12906</v>
      </c>
      <c r="M4771" s="6">
        <f t="shared" si="519"/>
        <v>0</v>
      </c>
      <c r="N4771" s="6">
        <f t="shared" si="520"/>
        <v>0</v>
      </c>
      <c r="O4771" s="6">
        <f t="shared" si="521"/>
        <v>0</v>
      </c>
      <c r="Q4771">
        <f>_xlfn.XLOOKUP(C4771&amp;G4771&amp;H4771,covid!$E$2:$E$2184,covid!$D$2:$D$2184,0,0,1)</f>
        <v>1</v>
      </c>
    </row>
    <row r="4772" spans="1:17" x14ac:dyDescent="0.3">
      <c r="A4772">
        <f>_xlfn.XLOOKUP(C4772,kamus!$B$2:$B$87,kamus!$A$2:$A$87,0,0,1)</f>
        <v>71</v>
      </c>
      <c r="B4772" t="str">
        <f>_xlfn.XLOOKUP(C4772,kamus!$B$2:$B$87,kamus!$D$2:$D$87,"dihapus",0,1)</f>
        <v>Sleman</v>
      </c>
      <c r="C4772" t="s">
        <v>271</v>
      </c>
      <c r="D4772">
        <f>_xlfn.XLOOKUP(C4772,kamus!$B$2:$B$87,kamus!$J$2:$J$87,"dihapus",0,1)</f>
        <v>1</v>
      </c>
      <c r="E4772">
        <f t="shared" si="522"/>
        <v>0</v>
      </c>
      <c r="F4772" s="14">
        <v>44013</v>
      </c>
      <c r="G4772" s="1">
        <f t="shared" si="523"/>
        <v>7</v>
      </c>
      <c r="H4772" s="1">
        <f t="shared" si="524"/>
        <v>2020</v>
      </c>
      <c r="I4772">
        <v>1</v>
      </c>
      <c r="J4772">
        <v>0</v>
      </c>
      <c r="K4772">
        <f t="shared" si="518"/>
        <v>1</v>
      </c>
      <c r="L4772">
        <v>15590</v>
      </c>
      <c r="M4772" s="6">
        <f t="shared" si="519"/>
        <v>6.4143681847338048</v>
      </c>
      <c r="N4772" s="6">
        <f t="shared" si="520"/>
        <v>0</v>
      </c>
      <c r="O4772" s="6">
        <f t="shared" si="521"/>
        <v>6.4143681847338048</v>
      </c>
      <c r="Q4772">
        <f>_xlfn.XLOOKUP(C4772&amp;G4772&amp;H4772,covid!$E$2:$E$2184,covid!$D$2:$D$2184,0,0,1)</f>
        <v>1</v>
      </c>
    </row>
    <row r="4773" spans="1:17" x14ac:dyDescent="0.3">
      <c r="A4773">
        <f>_xlfn.XLOOKUP(C4773,kamus!$B$2:$B$87,kamus!$A$2:$A$87,0,0,1)</f>
        <v>72</v>
      </c>
      <c r="B4773" t="str">
        <f>_xlfn.XLOOKUP(C4773,kamus!$B$2:$B$87,kamus!$D$2:$D$87,"dihapus",0,1)</f>
        <v>Sleman</v>
      </c>
      <c r="C4773" t="s">
        <v>273</v>
      </c>
      <c r="D4773">
        <f>_xlfn.XLOOKUP(C4773,kamus!$B$2:$B$87,kamus!$J$2:$J$87,"dihapus",0,1)</f>
        <v>1</v>
      </c>
      <c r="E4773">
        <f t="shared" si="522"/>
        <v>0</v>
      </c>
      <c r="F4773" s="14">
        <v>44013</v>
      </c>
      <c r="G4773" s="1">
        <f t="shared" si="523"/>
        <v>7</v>
      </c>
      <c r="H4773" s="1">
        <f t="shared" si="524"/>
        <v>2020</v>
      </c>
      <c r="I4773">
        <v>0</v>
      </c>
      <c r="J4773">
        <v>3</v>
      </c>
      <c r="K4773">
        <f t="shared" si="518"/>
        <v>3</v>
      </c>
      <c r="L4773">
        <v>18873</v>
      </c>
      <c r="M4773" s="6">
        <f t="shared" si="519"/>
        <v>0</v>
      </c>
      <c r="N4773" s="6">
        <f t="shared" si="520"/>
        <v>15.895724050230488</v>
      </c>
      <c r="O4773" s="6">
        <f t="shared" si="521"/>
        <v>15.895724050230488</v>
      </c>
      <c r="Q4773">
        <f>_xlfn.XLOOKUP(C4773&amp;G4773&amp;H4773,covid!$E$2:$E$2184,covid!$D$2:$D$2184,0,0,1)</f>
        <v>0</v>
      </c>
    </row>
    <row r="4774" spans="1:17" x14ac:dyDescent="0.3">
      <c r="A4774">
        <f>_xlfn.XLOOKUP(C4774,kamus!$B$2:$B$87,kamus!$A$2:$A$87,0,0,1)</f>
        <v>70</v>
      </c>
      <c r="B4774" t="str">
        <f>_xlfn.XLOOKUP(C4774,kamus!$B$2:$B$87,kamus!$D$2:$D$87,"dihapus",0,1)</f>
        <v>Sleman</v>
      </c>
      <c r="C4774" t="s">
        <v>274</v>
      </c>
      <c r="D4774">
        <f>_xlfn.XLOOKUP(C4774,kamus!$B$2:$B$87,kamus!$J$2:$J$87,"dihapus",0,1)</f>
        <v>0</v>
      </c>
      <c r="E4774">
        <f t="shared" si="522"/>
        <v>0</v>
      </c>
      <c r="F4774" s="14">
        <v>44013</v>
      </c>
      <c r="G4774" s="1">
        <f t="shared" si="523"/>
        <v>7</v>
      </c>
      <c r="H4774" s="1">
        <f t="shared" si="524"/>
        <v>2020</v>
      </c>
      <c r="I4774">
        <v>0</v>
      </c>
      <c r="J4774">
        <v>0</v>
      </c>
      <c r="K4774">
        <f t="shared" si="518"/>
        <v>0</v>
      </c>
      <c r="L4774">
        <v>10030</v>
      </c>
      <c r="M4774" s="6">
        <f t="shared" si="519"/>
        <v>0</v>
      </c>
      <c r="N4774" s="6">
        <f t="shared" si="520"/>
        <v>0</v>
      </c>
      <c r="O4774" s="6">
        <f t="shared" si="521"/>
        <v>0</v>
      </c>
      <c r="Q4774">
        <f>_xlfn.XLOOKUP(C4774&amp;G4774&amp;H4774,covid!$E$2:$E$2184,covid!$D$2:$D$2184,0,0,1)</f>
        <v>0</v>
      </c>
    </row>
    <row r="4775" spans="1:17" x14ac:dyDescent="0.3">
      <c r="A4775">
        <f>_xlfn.XLOOKUP(C4775,kamus!$B$2:$B$87,kamus!$A$2:$A$87,0,0,1)</f>
        <v>77</v>
      </c>
      <c r="B4775" t="str">
        <f>_xlfn.XLOOKUP(C4775,kamus!$B$2:$B$87,kamus!$D$2:$D$87,"dihapus",0,1)</f>
        <v>Tempel 1</v>
      </c>
      <c r="C4775" t="s">
        <v>218</v>
      </c>
      <c r="D4775">
        <f>_xlfn.XLOOKUP(C4775,kamus!$B$2:$B$87,kamus!$J$2:$J$87,"dihapus",0,1)</f>
        <v>0</v>
      </c>
      <c r="E4775">
        <f t="shared" si="522"/>
        <v>0</v>
      </c>
      <c r="F4775" s="14">
        <v>44013</v>
      </c>
      <c r="G4775" s="1">
        <f t="shared" si="523"/>
        <v>7</v>
      </c>
      <c r="H4775" s="1">
        <f t="shared" si="524"/>
        <v>2020</v>
      </c>
      <c r="I4775">
        <v>0</v>
      </c>
      <c r="J4775">
        <v>0</v>
      </c>
      <c r="K4775">
        <f t="shared" si="518"/>
        <v>0</v>
      </c>
      <c r="L4775">
        <v>7841</v>
      </c>
      <c r="M4775" s="6">
        <f t="shared" si="519"/>
        <v>0</v>
      </c>
      <c r="N4775" s="6">
        <f t="shared" si="520"/>
        <v>0</v>
      </c>
      <c r="O4775" s="6">
        <f t="shared" si="521"/>
        <v>0</v>
      </c>
      <c r="Q4775">
        <f>_xlfn.XLOOKUP(C4775&amp;G4775&amp;H4775,covid!$E$2:$E$2184,covid!$D$2:$D$2184,0,0,1)</f>
        <v>0</v>
      </c>
    </row>
    <row r="4776" spans="1:17" x14ac:dyDescent="0.3">
      <c r="A4776">
        <f>_xlfn.XLOOKUP(C4776,kamus!$B$2:$B$87,kamus!$A$2:$A$87,0,0,1)</f>
        <v>76</v>
      </c>
      <c r="B4776" t="str">
        <f>_xlfn.XLOOKUP(C4776,kamus!$B$2:$B$87,kamus!$D$2:$D$87,"dihapus",0,1)</f>
        <v>Tempel 1</v>
      </c>
      <c r="C4776" t="s">
        <v>226</v>
      </c>
      <c r="D4776">
        <f>_xlfn.XLOOKUP(C4776,kamus!$B$2:$B$87,kamus!$J$2:$J$87,"dihapus",0,1)</f>
        <v>1</v>
      </c>
      <c r="E4776">
        <f t="shared" si="522"/>
        <v>0</v>
      </c>
      <c r="F4776" s="14">
        <v>44013</v>
      </c>
      <c r="G4776" s="1">
        <f t="shared" si="523"/>
        <v>7</v>
      </c>
      <c r="H4776" s="1">
        <f t="shared" si="524"/>
        <v>2020</v>
      </c>
      <c r="I4776">
        <v>0</v>
      </c>
      <c r="J4776">
        <v>0</v>
      </c>
      <c r="K4776">
        <f t="shared" si="518"/>
        <v>0</v>
      </c>
      <c r="L4776">
        <v>11220</v>
      </c>
      <c r="M4776" s="6">
        <f t="shared" si="519"/>
        <v>0</v>
      </c>
      <c r="N4776" s="6">
        <f t="shared" si="520"/>
        <v>0</v>
      </c>
      <c r="O4776" s="6">
        <f t="shared" si="521"/>
        <v>0</v>
      </c>
      <c r="Q4776">
        <f>_xlfn.XLOOKUP(C4776&amp;G4776&amp;H4776,covid!$E$2:$E$2184,covid!$D$2:$D$2184,0,0,1)</f>
        <v>0</v>
      </c>
    </row>
    <row r="4777" spans="1:17" x14ac:dyDescent="0.3">
      <c r="A4777">
        <f>_xlfn.XLOOKUP(C4777,kamus!$B$2:$B$87,kamus!$A$2:$A$87,0,0,1)</f>
        <v>75</v>
      </c>
      <c r="B4777" t="str">
        <f>_xlfn.XLOOKUP(C4777,kamus!$B$2:$B$87,kamus!$D$2:$D$87,"dihapus",0,1)</f>
        <v>Tempel 1</v>
      </c>
      <c r="C4777" t="s">
        <v>227</v>
      </c>
      <c r="D4777">
        <f>_xlfn.XLOOKUP(C4777,kamus!$B$2:$B$87,kamus!$J$2:$J$87,"dihapus",0,1)</f>
        <v>0</v>
      </c>
      <c r="E4777">
        <f t="shared" si="522"/>
        <v>0</v>
      </c>
      <c r="F4777" s="14">
        <v>44013</v>
      </c>
      <c r="G4777" s="1">
        <f t="shared" si="523"/>
        <v>7</v>
      </c>
      <c r="H4777" s="1">
        <f t="shared" si="524"/>
        <v>2020</v>
      </c>
      <c r="I4777">
        <v>0</v>
      </c>
      <c r="J4777">
        <v>0</v>
      </c>
      <c r="K4777">
        <f t="shared" si="518"/>
        <v>0</v>
      </c>
      <c r="L4777">
        <v>6904</v>
      </c>
      <c r="M4777" s="6">
        <f t="shared" si="519"/>
        <v>0</v>
      </c>
      <c r="N4777" s="6">
        <f t="shared" si="520"/>
        <v>0</v>
      </c>
      <c r="O4777" s="6">
        <f t="shared" si="521"/>
        <v>0</v>
      </c>
      <c r="Q4777">
        <f>_xlfn.XLOOKUP(C4777&amp;G4777&amp;H4777,covid!$E$2:$E$2184,covid!$D$2:$D$2184,0,0,1)</f>
        <v>0</v>
      </c>
    </row>
    <row r="4778" spans="1:17" x14ac:dyDescent="0.3">
      <c r="A4778">
        <f>_xlfn.XLOOKUP(C4778,kamus!$B$2:$B$87,kamus!$A$2:$A$87,0,0,1)</f>
        <v>78</v>
      </c>
      <c r="B4778" t="str">
        <f>_xlfn.XLOOKUP(C4778,kamus!$B$2:$B$87,kamus!$D$2:$D$87,"dihapus",0,1)</f>
        <v>Tempel 1</v>
      </c>
      <c r="C4778" t="s">
        <v>229</v>
      </c>
      <c r="D4778">
        <f>_xlfn.XLOOKUP(C4778,kamus!$B$2:$B$87,kamus!$J$2:$J$87,"dihapus",0,1)</f>
        <v>0</v>
      </c>
      <c r="E4778">
        <f t="shared" si="522"/>
        <v>0</v>
      </c>
      <c r="F4778" s="14">
        <v>44013</v>
      </c>
      <c r="G4778" s="1">
        <f t="shared" si="523"/>
        <v>7</v>
      </c>
      <c r="H4778" s="1">
        <f t="shared" si="524"/>
        <v>2020</v>
      </c>
      <c r="I4778">
        <v>0</v>
      </c>
      <c r="J4778">
        <v>0</v>
      </c>
      <c r="K4778">
        <f t="shared" si="518"/>
        <v>0</v>
      </c>
      <c r="L4778">
        <v>5387</v>
      </c>
      <c r="M4778" s="6">
        <f t="shared" si="519"/>
        <v>0</v>
      </c>
      <c r="N4778" s="6">
        <f t="shared" si="520"/>
        <v>0</v>
      </c>
      <c r="O4778" s="6">
        <f t="shared" si="521"/>
        <v>0</v>
      </c>
      <c r="Q4778">
        <f>_xlfn.XLOOKUP(C4778&amp;G4778&amp;H4778,covid!$E$2:$E$2184,covid!$D$2:$D$2184,0,0,1)</f>
        <v>0</v>
      </c>
    </row>
    <row r="4779" spans="1:17" x14ac:dyDescent="0.3">
      <c r="A4779">
        <f>_xlfn.XLOOKUP(C4779,kamus!$B$2:$B$87,kamus!$A$2:$A$87,0,0,1)</f>
        <v>79</v>
      </c>
      <c r="B4779" t="str">
        <f>_xlfn.XLOOKUP(C4779,kamus!$B$2:$B$87,kamus!$D$2:$D$87,"dihapus",0,1)</f>
        <v>Tempel 2</v>
      </c>
      <c r="C4779" t="s">
        <v>201</v>
      </c>
      <c r="D4779">
        <f>_xlfn.XLOOKUP(C4779,kamus!$B$2:$B$87,kamus!$J$2:$J$87,"dihapus",0,1)</f>
        <v>0</v>
      </c>
      <c r="E4779">
        <f t="shared" si="522"/>
        <v>0</v>
      </c>
      <c r="F4779" s="14">
        <v>44013</v>
      </c>
      <c r="G4779" s="1">
        <f t="shared" si="523"/>
        <v>7</v>
      </c>
      <c r="H4779" s="1">
        <f t="shared" si="524"/>
        <v>2020</v>
      </c>
      <c r="I4779">
        <v>0</v>
      </c>
      <c r="J4779">
        <v>3</v>
      </c>
      <c r="K4779">
        <f t="shared" si="518"/>
        <v>3</v>
      </c>
      <c r="L4779">
        <v>7759</v>
      </c>
      <c r="M4779" s="6">
        <f t="shared" si="519"/>
        <v>0</v>
      </c>
      <c r="N4779" s="6">
        <f t="shared" si="520"/>
        <v>38.664776388709889</v>
      </c>
      <c r="O4779" s="6">
        <f t="shared" si="521"/>
        <v>38.664776388709889</v>
      </c>
      <c r="Q4779">
        <f>_xlfn.XLOOKUP(C4779&amp;G4779&amp;H4779,covid!$E$2:$E$2184,covid!$D$2:$D$2184,0,0,1)</f>
        <v>1</v>
      </c>
    </row>
    <row r="4780" spans="1:17" x14ac:dyDescent="0.3">
      <c r="A4780">
        <f>_xlfn.XLOOKUP(C4780,kamus!$B$2:$B$87,kamus!$A$2:$A$87,0,0,1)</f>
        <v>80</v>
      </c>
      <c r="B4780" t="str">
        <f>_xlfn.XLOOKUP(C4780,kamus!$B$2:$B$87,kamus!$D$2:$D$87,"dihapus",0,1)</f>
        <v>Tempel 2</v>
      </c>
      <c r="C4780" t="s">
        <v>233</v>
      </c>
      <c r="D4780">
        <f>_xlfn.XLOOKUP(C4780,kamus!$B$2:$B$87,kamus!$J$2:$J$87,"dihapus",0,1)</f>
        <v>0</v>
      </c>
      <c r="E4780">
        <f t="shared" si="522"/>
        <v>0</v>
      </c>
      <c r="F4780" s="14">
        <v>44013</v>
      </c>
      <c r="G4780" s="1">
        <f t="shared" si="523"/>
        <v>7</v>
      </c>
      <c r="H4780" s="1">
        <f t="shared" si="524"/>
        <v>2020</v>
      </c>
      <c r="I4780">
        <v>0</v>
      </c>
      <c r="J4780">
        <v>0</v>
      </c>
      <c r="K4780">
        <f t="shared" si="518"/>
        <v>0</v>
      </c>
      <c r="L4780">
        <v>6601</v>
      </c>
      <c r="M4780" s="6">
        <f t="shared" si="519"/>
        <v>0</v>
      </c>
      <c r="N4780" s="6">
        <f t="shared" si="520"/>
        <v>0</v>
      </c>
      <c r="O4780" s="6">
        <f t="shared" si="521"/>
        <v>0</v>
      </c>
      <c r="Q4780">
        <f>_xlfn.XLOOKUP(C4780&amp;G4780&amp;H4780,covid!$E$2:$E$2184,covid!$D$2:$D$2184,0,0,1)</f>
        <v>0</v>
      </c>
    </row>
    <row r="4781" spans="1:17" x14ac:dyDescent="0.3">
      <c r="A4781">
        <f>_xlfn.XLOOKUP(C4781,kamus!$B$2:$B$87,kamus!$A$2:$A$87,0,0,1)</f>
        <v>81</v>
      </c>
      <c r="B4781" t="str">
        <f>_xlfn.XLOOKUP(C4781,kamus!$B$2:$B$87,kamus!$D$2:$D$87,"dihapus",0,1)</f>
        <v>Tempel 2</v>
      </c>
      <c r="C4781" t="s">
        <v>263</v>
      </c>
      <c r="D4781">
        <f>_xlfn.XLOOKUP(C4781,kamus!$B$2:$B$87,kamus!$J$2:$J$87,"dihapus",0,1)</f>
        <v>0</v>
      </c>
      <c r="E4781">
        <f t="shared" si="522"/>
        <v>0</v>
      </c>
      <c r="F4781" s="14">
        <v>44013</v>
      </c>
      <c r="G4781" s="1">
        <f t="shared" si="523"/>
        <v>7</v>
      </c>
      <c r="H4781" s="1">
        <f t="shared" si="524"/>
        <v>2020</v>
      </c>
      <c r="I4781">
        <v>0</v>
      </c>
      <c r="J4781">
        <v>0</v>
      </c>
      <c r="K4781">
        <f t="shared" si="518"/>
        <v>0</v>
      </c>
      <c r="L4781">
        <v>4746</v>
      </c>
      <c r="M4781" s="6">
        <f t="shared" si="519"/>
        <v>0</v>
      </c>
      <c r="N4781" s="6">
        <f t="shared" si="520"/>
        <v>0</v>
      </c>
      <c r="O4781" s="6">
        <f t="shared" si="521"/>
        <v>0</v>
      </c>
      <c r="Q4781">
        <f>_xlfn.XLOOKUP(C4781&amp;G4781&amp;H4781,covid!$E$2:$E$2184,covid!$D$2:$D$2184,0,0,1)</f>
        <v>0</v>
      </c>
    </row>
    <row r="4782" spans="1:17" x14ac:dyDescent="0.3">
      <c r="A4782">
        <f>_xlfn.XLOOKUP(C4782,kamus!$B$2:$B$87,kamus!$A$2:$A$87,0,0,1)</f>
        <v>82</v>
      </c>
      <c r="B4782" t="str">
        <f>_xlfn.XLOOKUP(C4782,kamus!$B$2:$B$87,kamus!$D$2:$D$87,"dihapus",0,1)</f>
        <v>Tempel 2</v>
      </c>
      <c r="C4782" t="s">
        <v>266</v>
      </c>
      <c r="D4782">
        <f>_xlfn.XLOOKUP(C4782,kamus!$B$2:$B$87,kamus!$J$2:$J$87,"dihapus",0,1)</f>
        <v>0</v>
      </c>
      <c r="E4782">
        <f t="shared" si="522"/>
        <v>0</v>
      </c>
      <c r="F4782" s="14">
        <v>44013</v>
      </c>
      <c r="G4782" s="1">
        <f t="shared" si="523"/>
        <v>7</v>
      </c>
      <c r="H4782" s="1">
        <f t="shared" si="524"/>
        <v>2020</v>
      </c>
      <c r="I4782">
        <v>0</v>
      </c>
      <c r="J4782">
        <v>0</v>
      </c>
      <c r="K4782">
        <f t="shared" si="518"/>
        <v>0</v>
      </c>
      <c r="L4782">
        <v>5291</v>
      </c>
      <c r="M4782" s="6">
        <f t="shared" si="519"/>
        <v>0</v>
      </c>
      <c r="N4782" s="6">
        <f t="shared" si="520"/>
        <v>0</v>
      </c>
      <c r="O4782" s="6">
        <f t="shared" si="521"/>
        <v>0</v>
      </c>
      <c r="Q4782">
        <f>_xlfn.XLOOKUP(C4782&amp;G4782&amp;H4782,covid!$E$2:$E$2184,covid!$D$2:$D$2184,0,0,1)</f>
        <v>0</v>
      </c>
    </row>
    <row r="4783" spans="1:17" x14ac:dyDescent="0.3">
      <c r="A4783">
        <f>_xlfn.XLOOKUP(C4783,kamus!$B$2:$B$87,kamus!$A$2:$A$87,0,0,1)</f>
        <v>84</v>
      </c>
      <c r="B4783" t="str">
        <f>_xlfn.XLOOKUP(C4783,kamus!$B$2:$B$87,kamus!$D$2:$D$87,"dihapus",0,1)</f>
        <v>turi</v>
      </c>
      <c r="C4783" t="s">
        <v>199</v>
      </c>
      <c r="D4783">
        <f>_xlfn.XLOOKUP(C4783,kamus!$B$2:$B$87,kamus!$J$2:$J$87,"dihapus",0,1)</f>
        <v>0</v>
      </c>
      <c r="E4783">
        <f t="shared" si="522"/>
        <v>0</v>
      </c>
      <c r="F4783" s="14">
        <v>44013</v>
      </c>
      <c r="G4783" s="1">
        <f t="shared" si="523"/>
        <v>7</v>
      </c>
      <c r="H4783" s="1">
        <f t="shared" si="524"/>
        <v>2020</v>
      </c>
      <c r="I4783">
        <v>0</v>
      </c>
      <c r="J4783">
        <v>0</v>
      </c>
      <c r="K4783">
        <f t="shared" si="518"/>
        <v>0</v>
      </c>
      <c r="L4783">
        <v>9709</v>
      </c>
      <c r="M4783" s="6">
        <f t="shared" si="519"/>
        <v>0</v>
      </c>
      <c r="N4783" s="6">
        <f t="shared" si="520"/>
        <v>0</v>
      </c>
      <c r="O4783" s="6">
        <f t="shared" si="521"/>
        <v>0</v>
      </c>
      <c r="Q4783">
        <f>_xlfn.XLOOKUP(C4783&amp;G4783&amp;H4783,covid!$E$2:$E$2184,covid!$D$2:$D$2184,0,0,1)</f>
        <v>0</v>
      </c>
    </row>
    <row r="4784" spans="1:17" x14ac:dyDescent="0.3">
      <c r="A4784">
        <f>_xlfn.XLOOKUP(C4784,kamus!$B$2:$B$87,kamus!$A$2:$A$87,0,0,1)</f>
        <v>86</v>
      </c>
      <c r="B4784" t="str">
        <f>_xlfn.XLOOKUP(C4784,kamus!$B$2:$B$87,kamus!$D$2:$D$87,"dihapus",0,1)</f>
        <v>turi</v>
      </c>
      <c r="C4784" t="s">
        <v>209</v>
      </c>
      <c r="D4784">
        <f>_xlfn.XLOOKUP(C4784,kamus!$B$2:$B$87,kamus!$J$2:$J$87,"dihapus",0,1)</f>
        <v>0</v>
      </c>
      <c r="E4784">
        <f t="shared" si="522"/>
        <v>0</v>
      </c>
      <c r="F4784" s="14">
        <v>44013</v>
      </c>
      <c r="G4784" s="1">
        <f t="shared" si="523"/>
        <v>7</v>
      </c>
      <c r="H4784" s="1">
        <f t="shared" si="524"/>
        <v>2020</v>
      </c>
      <c r="I4784">
        <v>0</v>
      </c>
      <c r="J4784">
        <v>0</v>
      </c>
      <c r="K4784">
        <f t="shared" si="518"/>
        <v>0</v>
      </c>
      <c r="L4784">
        <v>9559</v>
      </c>
      <c r="M4784" s="6">
        <f t="shared" si="519"/>
        <v>0</v>
      </c>
      <c r="N4784" s="6">
        <f t="shared" si="520"/>
        <v>0</v>
      </c>
      <c r="O4784" s="6">
        <f t="shared" si="521"/>
        <v>0</v>
      </c>
      <c r="Q4784">
        <f>_xlfn.XLOOKUP(C4784&amp;G4784&amp;H4784,covid!$E$2:$E$2184,covid!$D$2:$D$2184,0,0,1)</f>
        <v>0</v>
      </c>
    </row>
    <row r="4785" spans="1:17" x14ac:dyDescent="0.3">
      <c r="A4785">
        <f>_xlfn.XLOOKUP(C4785,kamus!$B$2:$B$87,kamus!$A$2:$A$87,0,0,1)</f>
        <v>83</v>
      </c>
      <c r="B4785" t="str">
        <f>_xlfn.XLOOKUP(C4785,kamus!$B$2:$B$87,kamus!$D$2:$D$87,"dihapus",0,1)</f>
        <v>turi</v>
      </c>
      <c r="C4785" t="s">
        <v>211</v>
      </c>
      <c r="D4785">
        <f>_xlfn.XLOOKUP(C4785,kamus!$B$2:$B$87,kamus!$J$2:$J$87,"dihapus",0,1)</f>
        <v>0</v>
      </c>
      <c r="E4785">
        <f t="shared" si="522"/>
        <v>0</v>
      </c>
      <c r="F4785" s="14">
        <v>44013</v>
      </c>
      <c r="G4785" s="1">
        <f t="shared" si="523"/>
        <v>7</v>
      </c>
      <c r="H4785" s="1">
        <f t="shared" si="524"/>
        <v>2020</v>
      </c>
      <c r="I4785">
        <v>0</v>
      </c>
      <c r="J4785">
        <v>0</v>
      </c>
      <c r="K4785">
        <f t="shared" si="518"/>
        <v>0</v>
      </c>
      <c r="L4785">
        <v>8554</v>
      </c>
      <c r="M4785" s="6">
        <f t="shared" si="519"/>
        <v>0</v>
      </c>
      <c r="N4785" s="6">
        <f t="shared" si="520"/>
        <v>0</v>
      </c>
      <c r="O4785" s="6">
        <f t="shared" si="521"/>
        <v>0</v>
      </c>
      <c r="Q4785">
        <f>_xlfn.XLOOKUP(C4785&amp;G4785&amp;H4785,covid!$E$2:$E$2184,covid!$D$2:$D$2184,0,0,1)</f>
        <v>2</v>
      </c>
    </row>
    <row r="4786" spans="1:17" x14ac:dyDescent="0.3">
      <c r="A4786">
        <f>_xlfn.XLOOKUP(C4786,kamus!$B$2:$B$87,kamus!$A$2:$A$87,0,0,1)</f>
        <v>85</v>
      </c>
      <c r="B4786" t="str">
        <f>_xlfn.XLOOKUP(C4786,kamus!$B$2:$B$87,kamus!$D$2:$D$87,"dihapus",0,1)</f>
        <v>turi</v>
      </c>
      <c r="C4786" t="s">
        <v>279</v>
      </c>
      <c r="D4786">
        <f>_xlfn.XLOOKUP(C4786,kamus!$B$2:$B$87,kamus!$J$2:$J$87,"dihapus",0,1)</f>
        <v>0</v>
      </c>
      <c r="E4786">
        <f t="shared" si="522"/>
        <v>0</v>
      </c>
      <c r="F4786" s="14">
        <v>44013</v>
      </c>
      <c r="G4786" s="1">
        <f t="shared" si="523"/>
        <v>7</v>
      </c>
      <c r="H4786" s="1">
        <f t="shared" si="524"/>
        <v>2020</v>
      </c>
      <c r="I4786">
        <v>0</v>
      </c>
      <c r="J4786">
        <v>0</v>
      </c>
      <c r="K4786">
        <f t="shared" si="518"/>
        <v>0</v>
      </c>
      <c r="L4786">
        <v>10971</v>
      </c>
      <c r="M4786" s="6">
        <f t="shared" si="519"/>
        <v>0</v>
      </c>
      <c r="N4786" s="6">
        <f t="shared" si="520"/>
        <v>0</v>
      </c>
      <c r="O4786" s="6">
        <f t="shared" si="521"/>
        <v>0</v>
      </c>
      <c r="Q4786">
        <f>_xlfn.XLOOKUP(C4786&amp;G4786&amp;H4786,covid!$E$2:$E$2184,covid!$D$2:$D$2184,0,0,1)</f>
        <v>0</v>
      </c>
    </row>
    <row r="4787" spans="1:17" x14ac:dyDescent="0.3">
      <c r="A4787">
        <f>_xlfn.XLOOKUP(C4787,kamus!$B$2:$B$87,kamus!$A$2:$A$87,0,0,1)</f>
        <v>4</v>
      </c>
      <c r="B4787" t="str">
        <f>_xlfn.XLOOKUP(C4787,kamus!$B$2:$B$87,kamus!$D$2:$D$87,"dihapus",0,1)</f>
        <v>Berbah</v>
      </c>
      <c r="C4787" t="s">
        <v>215</v>
      </c>
      <c r="D4787">
        <f>_xlfn.XLOOKUP(C4787,kamus!$B$2:$B$87,kamus!$J$2:$J$87,"dihapus",0,1)</f>
        <v>0</v>
      </c>
      <c r="E4787">
        <f t="shared" si="522"/>
        <v>0</v>
      </c>
      <c r="F4787" s="14">
        <v>44044</v>
      </c>
      <c r="G4787" s="1">
        <f t="shared" si="523"/>
        <v>8</v>
      </c>
      <c r="H4787" s="1">
        <f t="shared" si="524"/>
        <v>2020</v>
      </c>
      <c r="I4787">
        <v>0</v>
      </c>
      <c r="J4787">
        <v>1</v>
      </c>
      <c r="K4787">
        <f t="shared" si="518"/>
        <v>1</v>
      </c>
      <c r="L4787">
        <v>11448</v>
      </c>
      <c r="M4787" s="6">
        <f t="shared" si="519"/>
        <v>0</v>
      </c>
      <c r="N4787" s="6">
        <f t="shared" si="520"/>
        <v>8.7351502445842062</v>
      </c>
      <c r="O4787" s="6">
        <f t="shared" si="521"/>
        <v>8.7351502445842062</v>
      </c>
      <c r="Q4787">
        <f>_xlfn.XLOOKUP(C4787&amp;G4787&amp;H4787,covid!$E$2:$E$2184,covid!$D$2:$D$2184,0,0,1)</f>
        <v>0</v>
      </c>
    </row>
    <row r="4788" spans="1:17" x14ac:dyDescent="0.3">
      <c r="A4788">
        <f>_xlfn.XLOOKUP(C4788,kamus!$B$2:$B$87,kamus!$A$2:$A$87,0,0,1)</f>
        <v>1</v>
      </c>
      <c r="B4788" t="str">
        <f>_xlfn.XLOOKUP(C4788,kamus!$B$2:$B$87,kamus!$D$2:$D$87,"dihapus",0,1)</f>
        <v>Berbah</v>
      </c>
      <c r="C4788" t="s">
        <v>216</v>
      </c>
      <c r="D4788">
        <f>_xlfn.XLOOKUP(C4788,kamus!$B$2:$B$87,kamus!$J$2:$J$87,"dihapus",0,1)</f>
        <v>1</v>
      </c>
      <c r="E4788">
        <f t="shared" si="522"/>
        <v>0</v>
      </c>
      <c r="F4788" s="14">
        <v>44044</v>
      </c>
      <c r="G4788" s="1">
        <f t="shared" si="523"/>
        <v>8</v>
      </c>
      <c r="H4788" s="1">
        <f t="shared" si="524"/>
        <v>2020</v>
      </c>
      <c r="I4788">
        <v>0</v>
      </c>
      <c r="J4788">
        <v>0</v>
      </c>
      <c r="K4788">
        <f t="shared" si="518"/>
        <v>0</v>
      </c>
      <c r="L4788">
        <v>14565</v>
      </c>
      <c r="M4788" s="6">
        <f t="shared" si="519"/>
        <v>0</v>
      </c>
      <c r="N4788" s="6">
        <f t="shared" si="520"/>
        <v>0</v>
      </c>
      <c r="O4788" s="6">
        <f t="shared" si="521"/>
        <v>0</v>
      </c>
      <c r="Q4788">
        <f>_xlfn.XLOOKUP(C4788&amp;G4788&amp;H4788,covid!$E$2:$E$2184,covid!$D$2:$D$2184,0,0,1)</f>
        <v>0</v>
      </c>
    </row>
    <row r="4789" spans="1:17" x14ac:dyDescent="0.3">
      <c r="A4789">
        <f>_xlfn.XLOOKUP(C4789,kamus!$B$2:$B$87,kamus!$A$2:$A$87,0,0,1)</f>
        <v>2</v>
      </c>
      <c r="B4789" t="str">
        <f>_xlfn.XLOOKUP(C4789,kamus!$B$2:$B$87,kamus!$D$2:$D$87,"dihapus",0,1)</f>
        <v>Berbah</v>
      </c>
      <c r="C4789" t="s">
        <v>246</v>
      </c>
      <c r="D4789">
        <f>_xlfn.XLOOKUP(C4789,kamus!$B$2:$B$87,kamus!$J$2:$J$87,"dihapus",0,1)</f>
        <v>1</v>
      </c>
      <c r="E4789">
        <f t="shared" si="522"/>
        <v>0</v>
      </c>
      <c r="F4789" s="14">
        <v>44044</v>
      </c>
      <c r="G4789" s="1">
        <f t="shared" si="523"/>
        <v>8</v>
      </c>
      <c r="H4789" s="1">
        <f t="shared" si="524"/>
        <v>2020</v>
      </c>
      <c r="I4789">
        <v>0</v>
      </c>
      <c r="J4789">
        <v>0</v>
      </c>
      <c r="K4789">
        <f t="shared" si="518"/>
        <v>0</v>
      </c>
      <c r="L4789">
        <v>18704</v>
      </c>
      <c r="M4789" s="6">
        <f t="shared" si="519"/>
        <v>0</v>
      </c>
      <c r="N4789" s="6">
        <f t="shared" si="520"/>
        <v>0</v>
      </c>
      <c r="O4789" s="6">
        <f t="shared" si="521"/>
        <v>0</v>
      </c>
      <c r="Q4789">
        <f>_xlfn.XLOOKUP(C4789&amp;G4789&amp;H4789,covid!$E$2:$E$2184,covid!$D$2:$D$2184,0,0,1)</f>
        <v>1</v>
      </c>
    </row>
    <row r="4790" spans="1:17" x14ac:dyDescent="0.3">
      <c r="A4790">
        <f>_xlfn.XLOOKUP(C4790,kamus!$B$2:$B$87,kamus!$A$2:$A$87,0,0,1)</f>
        <v>3</v>
      </c>
      <c r="B4790" t="str">
        <f>_xlfn.XLOOKUP(C4790,kamus!$B$2:$B$87,kamus!$D$2:$D$87,"dihapus",0,1)</f>
        <v>Berbah</v>
      </c>
      <c r="C4790" t="s">
        <v>267</v>
      </c>
      <c r="D4790">
        <f>_xlfn.XLOOKUP(C4790,kamus!$B$2:$B$87,kamus!$J$2:$J$87,"dihapus",0,1)</f>
        <v>1</v>
      </c>
      <c r="E4790">
        <f t="shared" si="522"/>
        <v>0</v>
      </c>
      <c r="F4790" s="14">
        <v>44044</v>
      </c>
      <c r="G4790" s="1">
        <f t="shared" si="523"/>
        <v>8</v>
      </c>
      <c r="H4790" s="1">
        <f t="shared" si="524"/>
        <v>2020</v>
      </c>
      <c r="I4790">
        <v>0</v>
      </c>
      <c r="J4790">
        <v>0</v>
      </c>
      <c r="K4790">
        <f t="shared" si="518"/>
        <v>0</v>
      </c>
      <c r="L4790">
        <v>13363</v>
      </c>
      <c r="M4790" s="6">
        <f t="shared" si="519"/>
        <v>0</v>
      </c>
      <c r="N4790" s="6">
        <f t="shared" si="520"/>
        <v>0</v>
      </c>
      <c r="O4790" s="6">
        <f t="shared" si="521"/>
        <v>0</v>
      </c>
      <c r="Q4790">
        <f>_xlfn.XLOOKUP(C4790&amp;G4790&amp;H4790,covid!$E$2:$E$2184,covid!$D$2:$D$2184,0,0,1)</f>
        <v>0</v>
      </c>
    </row>
    <row r="4791" spans="1:17" x14ac:dyDescent="0.3">
      <c r="A4791">
        <f>_xlfn.XLOOKUP(C4791,kamus!$B$2:$B$87,kamus!$A$2:$A$87,0,0,1)</f>
        <v>9</v>
      </c>
      <c r="B4791" t="str">
        <f>_xlfn.XLOOKUP(C4791,kamus!$B$2:$B$87,kamus!$D$2:$D$87,"dihapus",0,1)</f>
        <v>cangkringan</v>
      </c>
      <c r="C4791" t="s">
        <v>197</v>
      </c>
      <c r="D4791">
        <f>_xlfn.XLOOKUP(C4791,kamus!$B$2:$B$87,kamus!$J$2:$J$87,"dihapus",0,1)</f>
        <v>0</v>
      </c>
      <c r="E4791">
        <f t="shared" si="522"/>
        <v>0</v>
      </c>
      <c r="F4791" s="14">
        <v>44044</v>
      </c>
      <c r="G4791" s="1">
        <f t="shared" si="523"/>
        <v>8</v>
      </c>
      <c r="H4791" s="1">
        <f t="shared" si="524"/>
        <v>2020</v>
      </c>
      <c r="I4791">
        <v>0</v>
      </c>
      <c r="J4791">
        <v>0</v>
      </c>
      <c r="K4791">
        <f t="shared" si="518"/>
        <v>0</v>
      </c>
      <c r="L4791">
        <v>8063</v>
      </c>
      <c r="M4791" s="6">
        <f t="shared" si="519"/>
        <v>0</v>
      </c>
      <c r="N4791" s="6">
        <f t="shared" si="520"/>
        <v>0</v>
      </c>
      <c r="O4791" s="6">
        <f t="shared" si="521"/>
        <v>0</v>
      </c>
      <c r="Q4791">
        <f>_xlfn.XLOOKUP(C4791&amp;G4791&amp;H4791,covid!$E$2:$E$2184,covid!$D$2:$D$2184,0,0,1)</f>
        <v>0</v>
      </c>
    </row>
    <row r="4792" spans="1:17" x14ac:dyDescent="0.3">
      <c r="A4792">
        <f>_xlfn.XLOOKUP(C4792,kamus!$B$2:$B$87,kamus!$A$2:$A$87,0,0,1)</f>
        <v>5</v>
      </c>
      <c r="B4792" t="str">
        <f>_xlfn.XLOOKUP(C4792,kamus!$B$2:$B$87,kamus!$D$2:$D$87,"dihapus",0,1)</f>
        <v>cangkringan</v>
      </c>
      <c r="C4792" t="s">
        <v>212</v>
      </c>
      <c r="D4792">
        <f>_xlfn.XLOOKUP(C4792,kamus!$B$2:$B$87,kamus!$J$2:$J$87,"dihapus",0,1)</f>
        <v>0</v>
      </c>
      <c r="E4792">
        <f t="shared" si="522"/>
        <v>0</v>
      </c>
      <c r="F4792" s="14">
        <v>44044</v>
      </c>
      <c r="G4792" s="1">
        <f t="shared" si="523"/>
        <v>8</v>
      </c>
      <c r="H4792" s="1">
        <f t="shared" si="524"/>
        <v>2020</v>
      </c>
      <c r="I4792">
        <v>0</v>
      </c>
      <c r="J4792">
        <v>0</v>
      </c>
      <c r="K4792">
        <f t="shared" si="518"/>
        <v>0</v>
      </c>
      <c r="L4792">
        <v>4133</v>
      </c>
      <c r="M4792" s="6">
        <f t="shared" si="519"/>
        <v>0</v>
      </c>
      <c r="N4792" s="6">
        <f t="shared" si="520"/>
        <v>0</v>
      </c>
      <c r="O4792" s="6">
        <f t="shared" si="521"/>
        <v>0</v>
      </c>
      <c r="Q4792">
        <f>_xlfn.XLOOKUP(C4792&amp;G4792&amp;H4792,covid!$E$2:$E$2184,covid!$D$2:$D$2184,0,0,1)</f>
        <v>0</v>
      </c>
    </row>
    <row r="4793" spans="1:17" x14ac:dyDescent="0.3">
      <c r="A4793">
        <f>_xlfn.XLOOKUP(C4793,kamus!$B$2:$B$87,kamus!$A$2:$A$87,0,0,1)</f>
        <v>7</v>
      </c>
      <c r="B4793" t="str">
        <f>_xlfn.XLOOKUP(C4793,kamus!$B$2:$B$87,kamus!$D$2:$D$87,"dihapus",0,1)</f>
        <v>cangkringan</v>
      </c>
      <c r="C4793" t="s">
        <v>217</v>
      </c>
      <c r="D4793">
        <f>_xlfn.XLOOKUP(C4793,kamus!$B$2:$B$87,kamus!$J$2:$J$87,"dihapus",0,1)</f>
        <v>0</v>
      </c>
      <c r="E4793">
        <f t="shared" si="522"/>
        <v>0</v>
      </c>
      <c r="F4793" s="14">
        <v>44044</v>
      </c>
      <c r="G4793" s="1">
        <f t="shared" si="523"/>
        <v>8</v>
      </c>
      <c r="H4793" s="1">
        <f t="shared" si="524"/>
        <v>2020</v>
      </c>
      <c r="I4793">
        <v>0</v>
      </c>
      <c r="J4793">
        <v>0</v>
      </c>
      <c r="K4793">
        <f t="shared" si="518"/>
        <v>0</v>
      </c>
      <c r="L4793">
        <v>3586</v>
      </c>
      <c r="M4793" s="6">
        <f t="shared" si="519"/>
        <v>0</v>
      </c>
      <c r="N4793" s="6">
        <f t="shared" si="520"/>
        <v>0</v>
      </c>
      <c r="O4793" s="6">
        <f t="shared" si="521"/>
        <v>0</v>
      </c>
      <c r="Q4793">
        <f>_xlfn.XLOOKUP(C4793&amp;G4793&amp;H4793,covid!$E$2:$E$2184,covid!$D$2:$D$2184,0,0,1)</f>
        <v>0</v>
      </c>
    </row>
    <row r="4794" spans="1:17" x14ac:dyDescent="0.3">
      <c r="A4794">
        <f>_xlfn.XLOOKUP(C4794,kamus!$B$2:$B$87,kamus!$A$2:$A$87,0,0,1)</f>
        <v>8</v>
      </c>
      <c r="B4794" t="str">
        <f>_xlfn.XLOOKUP(C4794,kamus!$B$2:$B$87,kamus!$D$2:$D$87,"dihapus",0,1)</f>
        <v>cangkringan</v>
      </c>
      <c r="C4794" t="s">
        <v>275</v>
      </c>
      <c r="D4794">
        <f>_xlfn.XLOOKUP(C4794,kamus!$B$2:$B$87,kamus!$J$2:$J$87,"dihapus",0,1)</f>
        <v>0</v>
      </c>
      <c r="E4794">
        <f t="shared" si="522"/>
        <v>0</v>
      </c>
      <c r="F4794" s="14">
        <v>44044</v>
      </c>
      <c r="G4794" s="1">
        <f t="shared" si="523"/>
        <v>8</v>
      </c>
      <c r="H4794" s="1">
        <f t="shared" si="524"/>
        <v>2020</v>
      </c>
      <c r="I4794">
        <v>0</v>
      </c>
      <c r="J4794">
        <v>0</v>
      </c>
      <c r="K4794">
        <f t="shared" si="518"/>
        <v>0</v>
      </c>
      <c r="L4794">
        <v>5550</v>
      </c>
      <c r="M4794" s="6">
        <f t="shared" si="519"/>
        <v>0</v>
      </c>
      <c r="N4794" s="6">
        <f t="shared" si="520"/>
        <v>0</v>
      </c>
      <c r="O4794" s="6">
        <f t="shared" si="521"/>
        <v>0</v>
      </c>
      <c r="Q4794">
        <f>_xlfn.XLOOKUP(C4794&amp;G4794&amp;H4794,covid!$E$2:$E$2184,covid!$D$2:$D$2184,0,0,1)</f>
        <v>1</v>
      </c>
    </row>
    <row r="4795" spans="1:17" x14ac:dyDescent="0.3">
      <c r="A4795">
        <f>_xlfn.XLOOKUP(C4795,kamus!$B$2:$B$87,kamus!$A$2:$A$87,0,0,1)</f>
        <v>6</v>
      </c>
      <c r="B4795" t="str">
        <f>_xlfn.XLOOKUP(C4795,kamus!$B$2:$B$87,kamus!$D$2:$D$87,"dihapus",0,1)</f>
        <v>cangkringan</v>
      </c>
      <c r="C4795" t="s">
        <v>281</v>
      </c>
      <c r="D4795">
        <f>_xlfn.XLOOKUP(C4795,kamus!$B$2:$B$87,kamus!$J$2:$J$87,"dihapus",0,1)</f>
        <v>0</v>
      </c>
      <c r="E4795">
        <f t="shared" si="522"/>
        <v>0</v>
      </c>
      <c r="F4795" s="14">
        <v>44044</v>
      </c>
      <c r="G4795" s="1">
        <f t="shared" si="523"/>
        <v>8</v>
      </c>
      <c r="H4795" s="1">
        <f t="shared" si="524"/>
        <v>2020</v>
      </c>
      <c r="I4795">
        <v>0</v>
      </c>
      <c r="J4795">
        <v>0</v>
      </c>
      <c r="K4795">
        <f t="shared" si="518"/>
        <v>0</v>
      </c>
      <c r="L4795">
        <v>11339</v>
      </c>
      <c r="M4795" s="6">
        <f t="shared" si="519"/>
        <v>0</v>
      </c>
      <c r="N4795" s="6">
        <f t="shared" si="520"/>
        <v>0</v>
      </c>
      <c r="O4795" s="6">
        <f t="shared" si="521"/>
        <v>0</v>
      </c>
      <c r="Q4795">
        <f>_xlfn.XLOOKUP(C4795&amp;G4795&amp;H4795,covid!$E$2:$E$2184,covid!$D$2:$D$2184,0,0,1)</f>
        <v>0</v>
      </c>
    </row>
    <row r="4796" spans="1:17" x14ac:dyDescent="0.3">
      <c r="A4796">
        <f>_xlfn.XLOOKUP(C4796,kamus!$B$2:$B$87,kamus!$A$2:$A$87,0,0,1)</f>
        <v>10</v>
      </c>
      <c r="B4796" t="str">
        <f>_xlfn.XLOOKUP(C4796,kamus!$B$2:$B$87,kamus!$D$2:$D$87,"dihapus",0,1)</f>
        <v>Depok 1</v>
      </c>
      <c r="C4796" t="s">
        <v>220</v>
      </c>
      <c r="D4796">
        <f>_xlfn.XLOOKUP(C4796,kamus!$B$2:$B$87,kamus!$J$2:$J$87,"dihapus",0,1)</f>
        <v>1</v>
      </c>
      <c r="E4796">
        <f t="shared" si="522"/>
        <v>0</v>
      </c>
      <c r="F4796" s="14">
        <v>44044</v>
      </c>
      <c r="G4796" s="1">
        <f t="shared" si="523"/>
        <v>8</v>
      </c>
      <c r="H4796" s="1">
        <f t="shared" si="524"/>
        <v>2020</v>
      </c>
      <c r="I4796">
        <v>0</v>
      </c>
      <c r="J4796">
        <v>0</v>
      </c>
      <c r="K4796">
        <f t="shared" si="518"/>
        <v>0</v>
      </c>
      <c r="L4796">
        <v>37946</v>
      </c>
      <c r="M4796" s="6">
        <f t="shared" si="519"/>
        <v>0</v>
      </c>
      <c r="N4796" s="6">
        <f t="shared" si="520"/>
        <v>0</v>
      </c>
      <c r="O4796" s="6">
        <f t="shared" si="521"/>
        <v>0</v>
      </c>
      <c r="Q4796">
        <f>_xlfn.XLOOKUP(C4796&amp;G4796&amp;H4796,covid!$E$2:$E$2184,covid!$D$2:$D$2184,0,0,1)</f>
        <v>2</v>
      </c>
    </row>
    <row r="4797" spans="1:17" x14ac:dyDescent="0.3">
      <c r="A4797">
        <f>_xlfn.XLOOKUP(C4797,kamus!$B$2:$B$87,kamus!$A$2:$A$87,0,0,1)</f>
        <v>11</v>
      </c>
      <c r="B4797" t="str">
        <f>_xlfn.XLOOKUP(C4797,kamus!$B$2:$B$87,kamus!$D$2:$D$87,"dihapus",0,1)</f>
        <v>Depok 2</v>
      </c>
      <c r="C4797" t="s">
        <v>207</v>
      </c>
      <c r="D4797">
        <f>_xlfn.XLOOKUP(C4797,kamus!$B$2:$B$87,kamus!$J$2:$J$87,"dihapus",0,1)</f>
        <v>1</v>
      </c>
      <c r="E4797">
        <f t="shared" si="522"/>
        <v>0</v>
      </c>
      <c r="F4797" s="14">
        <v>44044</v>
      </c>
      <c r="G4797" s="1">
        <f t="shared" si="523"/>
        <v>8</v>
      </c>
      <c r="H4797" s="1">
        <f t="shared" si="524"/>
        <v>2020</v>
      </c>
      <c r="I4797">
        <v>2</v>
      </c>
      <c r="J4797">
        <v>0</v>
      </c>
      <c r="K4797">
        <f t="shared" si="518"/>
        <v>2</v>
      </c>
      <c r="L4797">
        <v>44433</v>
      </c>
      <c r="M4797" s="6">
        <f t="shared" si="519"/>
        <v>4.5011590484549773</v>
      </c>
      <c r="N4797" s="6">
        <f t="shared" si="520"/>
        <v>0</v>
      </c>
      <c r="O4797" s="6">
        <f t="shared" si="521"/>
        <v>4.5011590484549773</v>
      </c>
      <c r="Q4797">
        <f>_xlfn.XLOOKUP(C4797&amp;G4797&amp;H4797,covid!$E$2:$E$2184,covid!$D$2:$D$2184,0,0,1)</f>
        <v>7</v>
      </c>
    </row>
    <row r="4798" spans="1:17" x14ac:dyDescent="0.3">
      <c r="A4798">
        <f>_xlfn.XLOOKUP(C4798,kamus!$B$2:$B$87,kamus!$A$2:$A$87,0,0,1)</f>
        <v>12</v>
      </c>
      <c r="B4798" t="str">
        <f>_xlfn.XLOOKUP(C4798,kamus!$B$2:$B$87,kamus!$D$2:$D$87,"dihapus",0,1)</f>
        <v>Depok 3</v>
      </c>
      <c r="C4798" t="s">
        <v>206</v>
      </c>
      <c r="D4798">
        <f>_xlfn.XLOOKUP(C4798,kamus!$B$2:$B$87,kamus!$J$2:$J$87,"dihapus",0,1)</f>
        <v>1</v>
      </c>
      <c r="E4798">
        <f t="shared" si="522"/>
        <v>0</v>
      </c>
      <c r="F4798" s="14">
        <v>44044</v>
      </c>
      <c r="G4798" s="1">
        <f t="shared" si="523"/>
        <v>8</v>
      </c>
      <c r="H4798" s="1">
        <f t="shared" si="524"/>
        <v>2020</v>
      </c>
      <c r="I4798">
        <v>0</v>
      </c>
      <c r="J4798">
        <v>1</v>
      </c>
      <c r="K4798">
        <f t="shared" si="518"/>
        <v>1</v>
      </c>
      <c r="L4798">
        <v>44837</v>
      </c>
      <c r="M4798" s="6">
        <f t="shared" si="519"/>
        <v>0</v>
      </c>
      <c r="N4798" s="6">
        <f t="shared" si="520"/>
        <v>2.2303008675870375</v>
      </c>
      <c r="O4798" s="6">
        <f t="shared" si="521"/>
        <v>2.2303008675870375</v>
      </c>
      <c r="Q4798">
        <f>_xlfn.XLOOKUP(C4798&amp;G4798&amp;H4798,covid!$E$2:$E$2184,covid!$D$2:$D$2184,0,0,1)</f>
        <v>3</v>
      </c>
    </row>
    <row r="4799" spans="1:17" x14ac:dyDescent="0.3">
      <c r="A4799">
        <f>_xlfn.XLOOKUP(C4799,kamus!$B$2:$B$87,kamus!$A$2:$A$87,0,0,1)</f>
        <v>0</v>
      </c>
      <c r="B4799" t="str">
        <f>_xlfn.XLOOKUP(C4799,kamus!$B$2:$B$87,kamus!$D$2:$D$87,"dihapus",0,1)</f>
        <v>dihapus</v>
      </c>
      <c r="C4799" t="s">
        <v>282</v>
      </c>
      <c r="D4799" t="str">
        <f>_xlfn.XLOOKUP(C4799,kamus!$B$2:$B$87,kamus!$J$2:$J$87,"dihapus",0,1)</f>
        <v>dihapus</v>
      </c>
      <c r="E4799">
        <f t="shared" si="522"/>
        <v>0</v>
      </c>
      <c r="F4799" s="14">
        <v>44044</v>
      </c>
      <c r="G4799" s="1">
        <f t="shared" si="523"/>
        <v>8</v>
      </c>
      <c r="H4799" s="1">
        <f t="shared" si="524"/>
        <v>2020</v>
      </c>
      <c r="I4799">
        <v>0</v>
      </c>
      <c r="J4799">
        <v>0</v>
      </c>
      <c r="K4799">
        <f t="shared" si="518"/>
        <v>0</v>
      </c>
      <c r="L4799" t="e">
        <v>#N/A</v>
      </c>
      <c r="M4799" s="6" t="e">
        <f t="shared" si="519"/>
        <v>#N/A</v>
      </c>
      <c r="N4799" s="6" t="e">
        <f t="shared" si="520"/>
        <v>#N/A</v>
      </c>
      <c r="O4799" s="6" t="e">
        <f t="shared" si="521"/>
        <v>#N/A</v>
      </c>
      <c r="Q4799">
        <f>_xlfn.XLOOKUP(C4799&amp;G4799&amp;H4799,covid!$E$2:$E$2184,covid!$D$2:$D$2184,0,0,1)</f>
        <v>0</v>
      </c>
    </row>
    <row r="4800" spans="1:17" x14ac:dyDescent="0.3">
      <c r="A4800">
        <f>_xlfn.XLOOKUP(C4800,kamus!$B$2:$B$87,kamus!$A$2:$A$87,0,0,1)</f>
        <v>14</v>
      </c>
      <c r="B4800" t="str">
        <f>_xlfn.XLOOKUP(C4800,kamus!$B$2:$B$87,kamus!$D$2:$D$87,"dihapus",0,1)</f>
        <v>Gamping 1</v>
      </c>
      <c r="C4800" t="s">
        <v>196</v>
      </c>
      <c r="D4800">
        <f>_xlfn.XLOOKUP(C4800,kamus!$B$2:$B$87,kamus!$J$2:$J$87,"dihapus",0,1)</f>
        <v>1</v>
      </c>
      <c r="E4800">
        <f t="shared" si="522"/>
        <v>0</v>
      </c>
      <c r="F4800" s="14">
        <v>44044</v>
      </c>
      <c r="G4800" s="1">
        <f t="shared" si="523"/>
        <v>8</v>
      </c>
      <c r="H4800" s="1">
        <f t="shared" si="524"/>
        <v>2020</v>
      </c>
      <c r="I4800">
        <v>0</v>
      </c>
      <c r="J4800">
        <v>0</v>
      </c>
      <c r="K4800">
        <f t="shared" si="518"/>
        <v>0</v>
      </c>
      <c r="L4800">
        <v>22819</v>
      </c>
      <c r="M4800" s="6">
        <f t="shared" si="519"/>
        <v>0</v>
      </c>
      <c r="N4800" s="6">
        <f t="shared" si="520"/>
        <v>0</v>
      </c>
      <c r="O4800" s="6">
        <f t="shared" si="521"/>
        <v>0</v>
      </c>
      <c r="Q4800">
        <f>_xlfn.XLOOKUP(C4800&amp;G4800&amp;H4800,covid!$E$2:$E$2184,covid!$D$2:$D$2184,0,0,1)</f>
        <v>0</v>
      </c>
    </row>
    <row r="4801" spans="1:17" x14ac:dyDescent="0.3">
      <c r="A4801">
        <f>_xlfn.XLOOKUP(C4801,kamus!$B$2:$B$87,kamus!$A$2:$A$87,0,0,1)</f>
        <v>13</v>
      </c>
      <c r="B4801" t="str">
        <f>_xlfn.XLOOKUP(C4801,kamus!$B$2:$B$87,kamus!$D$2:$D$87,"dihapus",0,1)</f>
        <v>Gamping 1</v>
      </c>
      <c r="C4801" s="19" t="s">
        <v>198</v>
      </c>
      <c r="D4801">
        <f>_xlfn.XLOOKUP(C4801,kamus!$B$2:$B$87,kamus!$J$2:$J$87,"dihapus",0,1)</f>
        <v>1</v>
      </c>
      <c r="E4801">
        <f t="shared" si="522"/>
        <v>0</v>
      </c>
      <c r="F4801" s="14">
        <v>44044</v>
      </c>
      <c r="G4801" s="1">
        <f t="shared" si="523"/>
        <v>8</v>
      </c>
      <c r="H4801" s="1">
        <f t="shared" si="524"/>
        <v>2020</v>
      </c>
      <c r="I4801">
        <v>2</v>
      </c>
      <c r="J4801">
        <v>0</v>
      </c>
      <c r="K4801">
        <f t="shared" si="518"/>
        <v>2</v>
      </c>
      <c r="L4801">
        <v>20645</v>
      </c>
      <c r="M4801" s="6">
        <f t="shared" si="519"/>
        <v>9.6875756841850329</v>
      </c>
      <c r="N4801" s="6">
        <f t="shared" si="520"/>
        <v>0</v>
      </c>
      <c r="O4801" s="6">
        <f t="shared" si="521"/>
        <v>9.6875756841850329</v>
      </c>
      <c r="Q4801">
        <f>_xlfn.XLOOKUP(C4801&amp;G4801&amp;H4801,covid!$E$2:$E$2184,covid!$D$2:$D$2184,0,0,1)</f>
        <v>0</v>
      </c>
    </row>
    <row r="4802" spans="1:17" x14ac:dyDescent="0.3">
      <c r="A4802">
        <f>_xlfn.XLOOKUP(C4802,kamus!$B$2:$B$87,kamus!$A$2:$A$87,0,0,1)</f>
        <v>16</v>
      </c>
      <c r="B4802" t="str">
        <f>_xlfn.XLOOKUP(C4802,kamus!$B$2:$B$87,kamus!$D$2:$D$87,"dihapus",0,1)</f>
        <v>Gamping 2</v>
      </c>
      <c r="C4802" t="s">
        <v>200</v>
      </c>
      <c r="D4802">
        <f>_xlfn.XLOOKUP(C4802,kamus!$B$2:$B$87,kamus!$J$2:$J$87,"dihapus",0,1)</f>
        <v>1</v>
      </c>
      <c r="E4802">
        <f t="shared" si="522"/>
        <v>0</v>
      </c>
      <c r="F4802" s="14">
        <v>44044</v>
      </c>
      <c r="G4802" s="1">
        <f t="shared" si="523"/>
        <v>8</v>
      </c>
      <c r="H4802" s="1">
        <f t="shared" si="524"/>
        <v>2020</v>
      </c>
      <c r="I4802">
        <v>4</v>
      </c>
      <c r="J4802">
        <v>0</v>
      </c>
      <c r="K4802">
        <f t="shared" ref="K4802:K4865" si="525">J4802+I4802</f>
        <v>4</v>
      </c>
      <c r="L4802">
        <v>16624</v>
      </c>
      <c r="M4802" s="6">
        <f t="shared" ref="M4802:M4865" si="526">IF(ISBLANK(I4802)=TRUE,"",I4802/$L4802*100000)</f>
        <v>24.061597690086622</v>
      </c>
      <c r="N4802" s="6">
        <f t="shared" ref="N4802:N4865" si="527">IF(ISBLANK(J4802)=TRUE,"",J4802/$L4802*100000)</f>
        <v>0</v>
      </c>
      <c r="O4802" s="6">
        <f t="shared" ref="O4802:O4865" si="528">IF(ISBLANK(K4802)=TRUE,"",K4802/$L4802*100000)</f>
        <v>24.061597690086622</v>
      </c>
      <c r="Q4802">
        <f>_xlfn.XLOOKUP(C4802&amp;G4802&amp;H4802,covid!$E$2:$E$2184,covid!$D$2:$D$2184,0,0,1)</f>
        <v>2</v>
      </c>
    </row>
    <row r="4803" spans="1:17" x14ac:dyDescent="0.3">
      <c r="A4803">
        <f>_xlfn.XLOOKUP(C4803,kamus!$B$2:$B$87,kamus!$A$2:$A$87,0,0,1)</f>
        <v>15</v>
      </c>
      <c r="B4803" t="str">
        <f>_xlfn.XLOOKUP(C4803,kamus!$B$2:$B$87,kamus!$D$2:$D$87,"dihapus",0,1)</f>
        <v>Gamping 2</v>
      </c>
      <c r="C4803" t="s">
        <v>230</v>
      </c>
      <c r="D4803">
        <f>_xlfn.XLOOKUP(C4803,kamus!$B$2:$B$87,kamus!$J$2:$J$87,"dihapus",0,1)</f>
        <v>1</v>
      </c>
      <c r="E4803">
        <f t="shared" ref="E4803:E4866" si="529">IF(D4803=0,0,IF(H4803&lt;2021,0,IF(AND(H4803=2021,G4803&lt;5),0,1)))</f>
        <v>0</v>
      </c>
      <c r="F4803" s="14">
        <v>44044</v>
      </c>
      <c r="G4803" s="1">
        <f t="shared" ref="G4803:G4866" si="530">MONTH(F4803)</f>
        <v>8</v>
      </c>
      <c r="H4803" s="1">
        <f t="shared" ref="H4803:H4866" si="531">YEAR(F4803)</f>
        <v>2020</v>
      </c>
      <c r="I4803">
        <v>0</v>
      </c>
      <c r="J4803">
        <v>0</v>
      </c>
      <c r="K4803">
        <f t="shared" si="525"/>
        <v>0</v>
      </c>
      <c r="L4803">
        <v>18692</v>
      </c>
      <c r="M4803" s="6">
        <f t="shared" si="526"/>
        <v>0</v>
      </c>
      <c r="N4803" s="6">
        <f t="shared" si="527"/>
        <v>0</v>
      </c>
      <c r="O4803" s="6">
        <f t="shared" si="528"/>
        <v>0</v>
      </c>
      <c r="Q4803">
        <f>_xlfn.XLOOKUP(C4803&amp;G4803&amp;H4803,covid!$E$2:$E$2184,covid!$D$2:$D$2184,0,0,1)</f>
        <v>0</v>
      </c>
    </row>
    <row r="4804" spans="1:17" x14ac:dyDescent="0.3">
      <c r="A4804">
        <f>_xlfn.XLOOKUP(C4804,kamus!$B$2:$B$87,kamus!$A$2:$A$87,0,0,1)</f>
        <v>17</v>
      </c>
      <c r="B4804" t="str">
        <f>_xlfn.XLOOKUP(C4804,kamus!$B$2:$B$87,kamus!$D$2:$D$87,"dihapus",0,1)</f>
        <v>Gamping 2</v>
      </c>
      <c r="C4804" t="s">
        <v>272</v>
      </c>
      <c r="D4804">
        <f>_xlfn.XLOOKUP(C4804,kamus!$B$2:$B$87,kamus!$J$2:$J$87,"dihapus",0,1)</f>
        <v>1</v>
      </c>
      <c r="E4804">
        <f t="shared" si="529"/>
        <v>0</v>
      </c>
      <c r="F4804" s="14">
        <v>44044</v>
      </c>
      <c r="G4804" s="1">
        <f t="shared" si="530"/>
        <v>8</v>
      </c>
      <c r="H4804" s="1">
        <f t="shared" si="531"/>
        <v>2020</v>
      </c>
      <c r="I4804">
        <v>0</v>
      </c>
      <c r="J4804">
        <v>0</v>
      </c>
      <c r="K4804">
        <f t="shared" si="525"/>
        <v>0</v>
      </c>
      <c r="L4804">
        <v>18667</v>
      </c>
      <c r="M4804" s="6">
        <f t="shared" si="526"/>
        <v>0</v>
      </c>
      <c r="N4804" s="6">
        <f t="shared" si="527"/>
        <v>0</v>
      </c>
      <c r="O4804" s="6">
        <f t="shared" si="528"/>
        <v>0</v>
      </c>
      <c r="Q4804">
        <f>_xlfn.XLOOKUP(C4804&amp;G4804&amp;H4804,covid!$E$2:$E$2184,covid!$D$2:$D$2184,0,0,1)</f>
        <v>1</v>
      </c>
    </row>
    <row r="4805" spans="1:17" x14ac:dyDescent="0.3">
      <c r="A4805">
        <f>_xlfn.XLOOKUP(C4805,kamus!$B$2:$B$87,kamus!$A$2:$A$87,0,0,1)</f>
        <v>20</v>
      </c>
      <c r="B4805" t="str">
        <f>_xlfn.XLOOKUP(C4805,kamus!$B$2:$B$87,kamus!$D$2:$D$87,"dihapus",0,1)</f>
        <v>Godean 1</v>
      </c>
      <c r="C4805" t="s">
        <v>247</v>
      </c>
      <c r="D4805">
        <f>_xlfn.XLOOKUP(C4805,kamus!$B$2:$B$87,kamus!$J$2:$J$87,"dihapus",0,1)</f>
        <v>1</v>
      </c>
      <c r="E4805">
        <f t="shared" si="529"/>
        <v>0</v>
      </c>
      <c r="F4805" s="14">
        <v>44044</v>
      </c>
      <c r="G4805" s="1">
        <f t="shared" si="530"/>
        <v>8</v>
      </c>
      <c r="H4805" s="1">
        <f t="shared" si="531"/>
        <v>2020</v>
      </c>
      <c r="I4805">
        <v>0</v>
      </c>
      <c r="J4805">
        <v>0</v>
      </c>
      <c r="K4805">
        <f t="shared" si="525"/>
        <v>0</v>
      </c>
      <c r="L4805">
        <v>9743</v>
      </c>
      <c r="M4805" s="6">
        <f t="shared" si="526"/>
        <v>0</v>
      </c>
      <c r="N4805" s="6">
        <f t="shared" si="527"/>
        <v>0</v>
      </c>
      <c r="O4805" s="6">
        <f t="shared" si="528"/>
        <v>0</v>
      </c>
      <c r="Q4805">
        <f>_xlfn.XLOOKUP(C4805&amp;G4805&amp;H4805,covid!$E$2:$E$2184,covid!$D$2:$D$2184,0,0,1)</f>
        <v>2</v>
      </c>
    </row>
    <row r="4806" spans="1:17" x14ac:dyDescent="0.3">
      <c r="A4806">
        <f>_xlfn.XLOOKUP(C4806,kamus!$B$2:$B$87,kamus!$A$2:$A$87,0,0,1)</f>
        <v>21</v>
      </c>
      <c r="B4806" t="str">
        <f>_xlfn.XLOOKUP(C4806,kamus!$B$2:$B$87,kamus!$D$2:$D$87,"dihapus",0,1)</f>
        <v>Godean 1</v>
      </c>
      <c r="C4806" t="s">
        <v>250</v>
      </c>
      <c r="D4806">
        <f>_xlfn.XLOOKUP(C4806,kamus!$B$2:$B$87,kamus!$J$2:$J$87,"dihapus",0,1)</f>
        <v>1</v>
      </c>
      <c r="E4806">
        <f t="shared" si="529"/>
        <v>0</v>
      </c>
      <c r="F4806" s="14">
        <v>44044</v>
      </c>
      <c r="G4806" s="1">
        <f t="shared" si="530"/>
        <v>8</v>
      </c>
      <c r="H4806" s="1">
        <f t="shared" si="531"/>
        <v>2020</v>
      </c>
      <c r="I4806">
        <v>0</v>
      </c>
      <c r="J4806">
        <v>0</v>
      </c>
      <c r="K4806">
        <f t="shared" si="525"/>
        <v>0</v>
      </c>
      <c r="L4806">
        <v>10269</v>
      </c>
      <c r="M4806" s="6">
        <f t="shared" si="526"/>
        <v>0</v>
      </c>
      <c r="N4806" s="6">
        <f t="shared" si="527"/>
        <v>0</v>
      </c>
      <c r="O4806" s="6">
        <f t="shared" si="528"/>
        <v>0</v>
      </c>
      <c r="Q4806">
        <f>_xlfn.XLOOKUP(C4806&amp;G4806&amp;H4806,covid!$E$2:$E$2184,covid!$D$2:$D$2184,0,0,1)</f>
        <v>0</v>
      </c>
    </row>
    <row r="4807" spans="1:17" x14ac:dyDescent="0.3">
      <c r="A4807">
        <f>_xlfn.XLOOKUP(C4807,kamus!$B$2:$B$87,kamus!$A$2:$A$87,0,0,1)</f>
        <v>19</v>
      </c>
      <c r="B4807" t="str">
        <f>_xlfn.XLOOKUP(C4807,kamus!$B$2:$B$87,kamus!$D$2:$D$87,"dihapus",0,1)</f>
        <v>Godean 1</v>
      </c>
      <c r="C4807" t="s">
        <v>251</v>
      </c>
      <c r="D4807">
        <f>_xlfn.XLOOKUP(C4807,kamus!$B$2:$B$87,kamus!$J$2:$J$87,"dihapus",0,1)</f>
        <v>1</v>
      </c>
      <c r="E4807">
        <f t="shared" si="529"/>
        <v>0</v>
      </c>
      <c r="F4807" s="14">
        <v>44044</v>
      </c>
      <c r="G4807" s="1">
        <f t="shared" si="530"/>
        <v>8</v>
      </c>
      <c r="H4807" s="1">
        <f t="shared" si="531"/>
        <v>2020</v>
      </c>
      <c r="I4807">
        <v>0</v>
      </c>
      <c r="J4807">
        <v>0</v>
      </c>
      <c r="K4807">
        <f t="shared" si="525"/>
        <v>0</v>
      </c>
      <c r="L4807">
        <v>9159</v>
      </c>
      <c r="M4807" s="6">
        <f t="shared" si="526"/>
        <v>0</v>
      </c>
      <c r="N4807" s="6">
        <f t="shared" si="527"/>
        <v>0</v>
      </c>
      <c r="O4807" s="6">
        <f t="shared" si="528"/>
        <v>0</v>
      </c>
      <c r="Q4807">
        <f>_xlfn.XLOOKUP(C4807&amp;G4807&amp;H4807,covid!$E$2:$E$2184,covid!$D$2:$D$2184,0,0,1)</f>
        <v>0</v>
      </c>
    </row>
    <row r="4808" spans="1:17" x14ac:dyDescent="0.3">
      <c r="A4808">
        <f>_xlfn.XLOOKUP(C4808,kamus!$B$2:$B$87,kamus!$A$2:$A$87,0,0,1)</f>
        <v>18</v>
      </c>
      <c r="B4808" t="str">
        <f>_xlfn.XLOOKUP(C4808,kamus!$B$2:$B$87,kamus!$D$2:$D$87,"dihapus",0,1)</f>
        <v>Godean 1</v>
      </c>
      <c r="C4808" t="s">
        <v>252</v>
      </c>
      <c r="D4808">
        <f>_xlfn.XLOOKUP(C4808,kamus!$B$2:$B$87,kamus!$J$2:$J$87,"dihapus",0,1)</f>
        <v>0</v>
      </c>
      <c r="E4808">
        <f t="shared" si="529"/>
        <v>0</v>
      </c>
      <c r="F4808" s="14">
        <v>44044</v>
      </c>
      <c r="G4808" s="1">
        <f t="shared" si="530"/>
        <v>8</v>
      </c>
      <c r="H4808" s="1">
        <f t="shared" si="531"/>
        <v>2020</v>
      </c>
      <c r="I4808">
        <v>0</v>
      </c>
      <c r="J4808">
        <v>0</v>
      </c>
      <c r="K4808">
        <f t="shared" si="525"/>
        <v>0</v>
      </c>
      <c r="L4808">
        <v>6607</v>
      </c>
      <c r="M4808" s="6">
        <f t="shared" si="526"/>
        <v>0</v>
      </c>
      <c r="N4808" s="6">
        <f t="shared" si="527"/>
        <v>0</v>
      </c>
      <c r="O4808" s="6">
        <f t="shared" si="528"/>
        <v>0</v>
      </c>
      <c r="Q4808">
        <f>_xlfn.XLOOKUP(C4808&amp;G4808&amp;H4808,covid!$E$2:$E$2184,covid!$D$2:$D$2184,0,0,1)</f>
        <v>0</v>
      </c>
    </row>
    <row r="4809" spans="1:17" x14ac:dyDescent="0.3">
      <c r="A4809">
        <f>_xlfn.XLOOKUP(C4809,kamus!$B$2:$B$87,kamus!$A$2:$A$87,0,0,1)</f>
        <v>23</v>
      </c>
      <c r="B4809" t="str">
        <f>_xlfn.XLOOKUP(C4809,kamus!$B$2:$B$87,kamus!$D$2:$D$87,"dihapus",0,1)</f>
        <v>Godean 2</v>
      </c>
      <c r="C4809" t="s">
        <v>248</v>
      </c>
      <c r="D4809">
        <f>_xlfn.XLOOKUP(C4809,kamus!$B$2:$B$87,kamus!$J$2:$J$87,"dihapus",0,1)</f>
        <v>1</v>
      </c>
      <c r="E4809">
        <f t="shared" si="529"/>
        <v>0</v>
      </c>
      <c r="F4809" s="14">
        <v>44044</v>
      </c>
      <c r="G4809" s="1">
        <f t="shared" si="530"/>
        <v>8</v>
      </c>
      <c r="H4809" s="1">
        <f t="shared" si="531"/>
        <v>2020</v>
      </c>
      <c r="I4809">
        <v>0</v>
      </c>
      <c r="J4809">
        <v>0</v>
      </c>
      <c r="K4809">
        <f t="shared" si="525"/>
        <v>0</v>
      </c>
      <c r="L4809">
        <v>17439</v>
      </c>
      <c r="M4809" s="6">
        <f t="shared" si="526"/>
        <v>0</v>
      </c>
      <c r="N4809" s="6">
        <f t="shared" si="527"/>
        <v>0</v>
      </c>
      <c r="O4809" s="6">
        <f t="shared" si="528"/>
        <v>0</v>
      </c>
      <c r="Q4809">
        <f>_xlfn.XLOOKUP(C4809&amp;G4809&amp;H4809,covid!$E$2:$E$2184,covid!$D$2:$D$2184,0,0,1)</f>
        <v>0</v>
      </c>
    </row>
    <row r="4810" spans="1:17" x14ac:dyDescent="0.3">
      <c r="A4810">
        <f>_xlfn.XLOOKUP(C4810,kamus!$B$2:$B$87,kamus!$A$2:$A$87,0,0,1)</f>
        <v>22</v>
      </c>
      <c r="B4810" t="str">
        <f>_xlfn.XLOOKUP(C4810,kamus!$B$2:$B$87,kamus!$D$2:$D$87,"dihapus",0,1)</f>
        <v>Godean 2</v>
      </c>
      <c r="C4810" t="s">
        <v>249</v>
      </c>
      <c r="D4810">
        <f>_xlfn.XLOOKUP(C4810,kamus!$B$2:$B$87,kamus!$J$2:$J$87,"dihapus",0,1)</f>
        <v>1</v>
      </c>
      <c r="E4810">
        <f t="shared" si="529"/>
        <v>0</v>
      </c>
      <c r="F4810" s="14">
        <v>44044</v>
      </c>
      <c r="G4810" s="1">
        <f t="shared" si="530"/>
        <v>8</v>
      </c>
      <c r="H4810" s="1">
        <f t="shared" si="531"/>
        <v>2020</v>
      </c>
      <c r="I4810">
        <v>1</v>
      </c>
      <c r="J4810">
        <v>0</v>
      </c>
      <c r="K4810">
        <f t="shared" si="525"/>
        <v>1</v>
      </c>
      <c r="L4810">
        <v>12380</v>
      </c>
      <c r="M4810" s="6">
        <f t="shared" si="526"/>
        <v>8.077544426494347</v>
      </c>
      <c r="N4810" s="6">
        <f t="shared" si="527"/>
        <v>0</v>
      </c>
      <c r="O4810" s="6">
        <f t="shared" si="528"/>
        <v>8.077544426494347</v>
      </c>
      <c r="Q4810">
        <f>_xlfn.XLOOKUP(C4810&amp;G4810&amp;H4810,covid!$E$2:$E$2184,covid!$D$2:$D$2184,0,0,1)</f>
        <v>1</v>
      </c>
    </row>
    <row r="4811" spans="1:17" x14ac:dyDescent="0.3">
      <c r="A4811">
        <f>_xlfn.XLOOKUP(C4811,kamus!$B$2:$B$87,kamus!$A$2:$A$87,0,0,1)</f>
        <v>24</v>
      </c>
      <c r="B4811" t="str">
        <f>_xlfn.XLOOKUP(C4811,kamus!$B$2:$B$87,kamus!$D$2:$D$87,"dihapus",0,1)</f>
        <v>Godean 2</v>
      </c>
      <c r="C4811" t="s">
        <v>253</v>
      </c>
      <c r="D4811">
        <f>_xlfn.XLOOKUP(C4811,kamus!$B$2:$B$87,kamus!$J$2:$J$87,"dihapus",0,1)</f>
        <v>0</v>
      </c>
      <c r="E4811">
        <f t="shared" si="529"/>
        <v>0</v>
      </c>
      <c r="F4811" s="14">
        <v>44044</v>
      </c>
      <c r="G4811" s="1">
        <f t="shared" si="530"/>
        <v>8</v>
      </c>
      <c r="H4811" s="1">
        <f t="shared" si="531"/>
        <v>2020</v>
      </c>
      <c r="I4811">
        <v>0</v>
      </c>
      <c r="J4811">
        <v>0</v>
      </c>
      <c r="K4811">
        <f t="shared" si="525"/>
        <v>0</v>
      </c>
      <c r="L4811">
        <v>7087</v>
      </c>
      <c r="M4811" s="6">
        <f t="shared" si="526"/>
        <v>0</v>
      </c>
      <c r="N4811" s="6">
        <f t="shared" si="527"/>
        <v>0</v>
      </c>
      <c r="O4811" s="6">
        <f t="shared" si="528"/>
        <v>0</v>
      </c>
      <c r="Q4811">
        <f>_xlfn.XLOOKUP(C4811&amp;G4811&amp;H4811,covid!$E$2:$E$2184,covid!$D$2:$D$2184,0,0,1)</f>
        <v>1</v>
      </c>
    </row>
    <row r="4812" spans="1:17" x14ac:dyDescent="0.3">
      <c r="A4812">
        <f>_xlfn.XLOOKUP(C4812,kamus!$B$2:$B$87,kamus!$A$2:$A$87,0,0,1)</f>
        <v>27</v>
      </c>
      <c r="B4812" t="str">
        <f>_xlfn.XLOOKUP(C4812,kamus!$B$2:$B$87,kamus!$D$2:$D$87,"dihapus",0,1)</f>
        <v>Kalasan</v>
      </c>
      <c r="C4812" t="s">
        <v>235</v>
      </c>
      <c r="D4812">
        <f>_xlfn.XLOOKUP(C4812,kamus!$B$2:$B$87,kamus!$J$2:$J$87,"dihapus",0,1)</f>
        <v>1</v>
      </c>
      <c r="E4812">
        <f t="shared" si="529"/>
        <v>0</v>
      </c>
      <c r="F4812" s="14">
        <v>44044</v>
      </c>
      <c r="G4812" s="1">
        <f t="shared" si="530"/>
        <v>8</v>
      </c>
      <c r="H4812" s="1">
        <f t="shared" si="531"/>
        <v>2020</v>
      </c>
      <c r="I4812">
        <v>0</v>
      </c>
      <c r="J4812">
        <v>1</v>
      </c>
      <c r="K4812">
        <f t="shared" si="525"/>
        <v>1</v>
      </c>
      <c r="L4812">
        <v>38337</v>
      </c>
      <c r="M4812" s="6">
        <f t="shared" si="526"/>
        <v>0</v>
      </c>
      <c r="N4812" s="6">
        <f t="shared" si="527"/>
        <v>2.6084461486292616</v>
      </c>
      <c r="O4812" s="6">
        <f t="shared" si="528"/>
        <v>2.6084461486292616</v>
      </c>
      <c r="Q4812">
        <f>_xlfn.XLOOKUP(C4812&amp;G4812&amp;H4812,covid!$E$2:$E$2184,covid!$D$2:$D$2184,0,0,1)</f>
        <v>1</v>
      </c>
    </row>
    <row r="4813" spans="1:17" x14ac:dyDescent="0.3">
      <c r="A4813">
        <f>_xlfn.XLOOKUP(C4813,kamus!$B$2:$B$87,kamus!$A$2:$A$87,0,0,1)</f>
        <v>28</v>
      </c>
      <c r="B4813" t="str">
        <f>_xlfn.XLOOKUP(C4813,kamus!$B$2:$B$87,kamus!$D$2:$D$87,"dihapus",0,1)</f>
        <v>Kalasan</v>
      </c>
      <c r="C4813" t="s">
        <v>239</v>
      </c>
      <c r="D4813">
        <f>_xlfn.XLOOKUP(C4813,kamus!$B$2:$B$87,kamus!$J$2:$J$87,"dihapus",0,1)</f>
        <v>0</v>
      </c>
      <c r="E4813">
        <f t="shared" si="529"/>
        <v>0</v>
      </c>
      <c r="F4813" s="14">
        <v>44044</v>
      </c>
      <c r="G4813" s="1">
        <f t="shared" si="530"/>
        <v>8</v>
      </c>
      <c r="H4813" s="1">
        <f t="shared" si="531"/>
        <v>2020</v>
      </c>
      <c r="I4813">
        <v>1</v>
      </c>
      <c r="J4813">
        <v>0</v>
      </c>
      <c r="K4813">
        <f t="shared" si="525"/>
        <v>1</v>
      </c>
      <c r="L4813">
        <v>13744</v>
      </c>
      <c r="M4813" s="6">
        <f t="shared" si="526"/>
        <v>7.2759022118742722</v>
      </c>
      <c r="N4813" s="6">
        <f t="shared" si="527"/>
        <v>0</v>
      </c>
      <c r="O4813" s="6">
        <f t="shared" si="528"/>
        <v>7.2759022118742722</v>
      </c>
      <c r="Q4813">
        <f>_xlfn.XLOOKUP(C4813&amp;G4813&amp;H4813,covid!$E$2:$E$2184,covid!$D$2:$D$2184,0,0,1)</f>
        <v>0</v>
      </c>
    </row>
    <row r="4814" spans="1:17" x14ac:dyDescent="0.3">
      <c r="A4814">
        <f>_xlfn.XLOOKUP(C4814,kamus!$B$2:$B$87,kamus!$A$2:$A$87,0,0,1)</f>
        <v>25</v>
      </c>
      <c r="B4814" t="str">
        <f>_xlfn.XLOOKUP(C4814,kamus!$B$2:$B$87,kamus!$D$2:$D$87,"dihapus",0,1)</f>
        <v>Kalasan</v>
      </c>
      <c r="C4814" t="s">
        <v>265</v>
      </c>
      <c r="D4814">
        <f>_xlfn.XLOOKUP(C4814,kamus!$B$2:$B$87,kamus!$J$2:$J$87,"dihapus",0,1)</f>
        <v>1</v>
      </c>
      <c r="E4814">
        <f t="shared" si="529"/>
        <v>0</v>
      </c>
      <c r="F4814" s="14">
        <v>44044</v>
      </c>
      <c r="G4814" s="1">
        <f t="shared" si="530"/>
        <v>8</v>
      </c>
      <c r="H4814" s="1">
        <f t="shared" si="531"/>
        <v>2020</v>
      </c>
      <c r="I4814">
        <v>0</v>
      </c>
      <c r="J4814">
        <v>1</v>
      </c>
      <c r="K4814">
        <f t="shared" si="525"/>
        <v>1</v>
      </c>
      <c r="L4814">
        <v>17169</v>
      </c>
      <c r="M4814" s="6">
        <f t="shared" si="526"/>
        <v>0</v>
      </c>
      <c r="N4814" s="6">
        <f t="shared" si="527"/>
        <v>5.8244510454889626</v>
      </c>
      <c r="O4814" s="6">
        <f t="shared" si="528"/>
        <v>5.8244510454889626</v>
      </c>
      <c r="Q4814">
        <f>_xlfn.XLOOKUP(C4814&amp;G4814&amp;H4814,covid!$E$2:$E$2184,covid!$D$2:$D$2184,0,0,1)</f>
        <v>1</v>
      </c>
    </row>
    <row r="4815" spans="1:17" x14ac:dyDescent="0.3">
      <c r="A4815">
        <f>_xlfn.XLOOKUP(C4815,kamus!$B$2:$B$87,kamus!$A$2:$A$87,0,0,1)</f>
        <v>26</v>
      </c>
      <c r="B4815" t="str">
        <f>_xlfn.XLOOKUP(C4815,kamus!$B$2:$B$87,kamus!$D$2:$D$87,"dihapus",0,1)</f>
        <v>Kalasan</v>
      </c>
      <c r="C4815" t="s">
        <v>269</v>
      </c>
      <c r="D4815">
        <f>_xlfn.XLOOKUP(C4815,kamus!$B$2:$B$87,kamus!$J$2:$J$87,"dihapus",0,1)</f>
        <v>1</v>
      </c>
      <c r="E4815">
        <f t="shared" si="529"/>
        <v>0</v>
      </c>
      <c r="F4815" s="14">
        <v>44044</v>
      </c>
      <c r="G4815" s="1">
        <f t="shared" si="530"/>
        <v>8</v>
      </c>
      <c r="H4815" s="1">
        <f t="shared" si="531"/>
        <v>2020</v>
      </c>
      <c r="I4815">
        <v>0</v>
      </c>
      <c r="J4815">
        <v>1</v>
      </c>
      <c r="K4815">
        <f t="shared" si="525"/>
        <v>1</v>
      </c>
      <c r="L4815">
        <v>18588</v>
      </c>
      <c r="M4815" s="6">
        <f t="shared" si="526"/>
        <v>0</v>
      </c>
      <c r="N4815" s="6">
        <f t="shared" si="527"/>
        <v>5.3798149343662578</v>
      </c>
      <c r="O4815" s="6">
        <f t="shared" si="528"/>
        <v>5.3798149343662578</v>
      </c>
      <c r="Q4815">
        <f>_xlfn.XLOOKUP(C4815&amp;G4815&amp;H4815,covid!$E$2:$E$2184,covid!$D$2:$D$2184,0,0,1)</f>
        <v>0</v>
      </c>
    </row>
    <row r="4816" spans="1:17" x14ac:dyDescent="0.3">
      <c r="A4816">
        <f>_xlfn.XLOOKUP(C4816,kamus!$B$2:$B$87,kamus!$A$2:$A$87,0,0,1)</f>
        <v>33</v>
      </c>
      <c r="B4816" t="str">
        <f>_xlfn.XLOOKUP(C4816,kamus!$B$2:$B$87,kamus!$D$2:$D$87,"dihapus",0,1)</f>
        <v>Minggir</v>
      </c>
      <c r="C4816" t="s">
        <v>241</v>
      </c>
      <c r="D4816">
        <f>_xlfn.XLOOKUP(C4816,kamus!$B$2:$B$87,kamus!$J$2:$J$87,"dihapus",0,1)</f>
        <v>0</v>
      </c>
      <c r="E4816">
        <f t="shared" si="529"/>
        <v>0</v>
      </c>
      <c r="F4816" s="14">
        <v>44044</v>
      </c>
      <c r="G4816" s="1">
        <f t="shared" si="530"/>
        <v>8</v>
      </c>
      <c r="H4816" s="1">
        <f t="shared" si="531"/>
        <v>2020</v>
      </c>
      <c r="I4816">
        <v>0</v>
      </c>
      <c r="J4816">
        <v>0</v>
      </c>
      <c r="K4816">
        <f t="shared" si="525"/>
        <v>0</v>
      </c>
      <c r="L4816">
        <v>8300</v>
      </c>
      <c r="M4816" s="6">
        <f t="shared" si="526"/>
        <v>0</v>
      </c>
      <c r="N4816" s="6">
        <f t="shared" si="527"/>
        <v>0</v>
      </c>
      <c r="O4816" s="6">
        <f t="shared" si="528"/>
        <v>0</v>
      </c>
      <c r="Q4816">
        <f>_xlfn.XLOOKUP(C4816&amp;G4816&amp;H4816,covid!$E$2:$E$2184,covid!$D$2:$D$2184,0,0,1)</f>
        <v>0</v>
      </c>
    </row>
    <row r="4817" spans="1:17" x14ac:dyDescent="0.3">
      <c r="A4817">
        <f>_xlfn.XLOOKUP(C4817,kamus!$B$2:$B$87,kamus!$A$2:$A$87,0,0,1)</f>
        <v>31</v>
      </c>
      <c r="B4817" t="str">
        <f>_xlfn.XLOOKUP(C4817,kamus!$B$2:$B$87,kamus!$D$2:$D$87,"dihapus",0,1)</f>
        <v>Minggir</v>
      </c>
      <c r="C4817" t="s">
        <v>242</v>
      </c>
      <c r="D4817">
        <f>_xlfn.XLOOKUP(C4817,kamus!$B$2:$B$87,kamus!$J$2:$J$87,"dihapus",0,1)</f>
        <v>0</v>
      </c>
      <c r="E4817">
        <f t="shared" si="529"/>
        <v>0</v>
      </c>
      <c r="F4817" s="14">
        <v>44044</v>
      </c>
      <c r="G4817" s="1">
        <f t="shared" si="530"/>
        <v>8</v>
      </c>
      <c r="H4817" s="1">
        <f t="shared" si="531"/>
        <v>2020</v>
      </c>
      <c r="I4817">
        <v>0</v>
      </c>
      <c r="J4817">
        <v>0</v>
      </c>
      <c r="K4817">
        <f t="shared" si="525"/>
        <v>0</v>
      </c>
      <c r="L4817">
        <v>3637</v>
      </c>
      <c r="M4817" s="6">
        <f t="shared" si="526"/>
        <v>0</v>
      </c>
      <c r="N4817" s="6">
        <f t="shared" si="527"/>
        <v>0</v>
      </c>
      <c r="O4817" s="6">
        <f t="shared" si="528"/>
        <v>0</v>
      </c>
      <c r="Q4817">
        <f>_xlfn.XLOOKUP(C4817&amp;G4817&amp;H4817,covid!$E$2:$E$2184,covid!$D$2:$D$2184,0,0,1)</f>
        <v>0</v>
      </c>
    </row>
    <row r="4818" spans="1:17" x14ac:dyDescent="0.3">
      <c r="A4818">
        <f>_xlfn.XLOOKUP(C4818,kamus!$B$2:$B$87,kamus!$A$2:$A$87,0,0,1)</f>
        <v>32</v>
      </c>
      <c r="B4818" t="str">
        <f>_xlfn.XLOOKUP(C4818,kamus!$B$2:$B$87,kamus!$D$2:$D$87,"dihapus",0,1)</f>
        <v>Minggir</v>
      </c>
      <c r="C4818" t="s">
        <v>243</v>
      </c>
      <c r="D4818">
        <f>_xlfn.XLOOKUP(C4818,kamus!$B$2:$B$87,kamus!$J$2:$J$87,"dihapus",0,1)</f>
        <v>0</v>
      </c>
      <c r="E4818">
        <f t="shared" si="529"/>
        <v>0</v>
      </c>
      <c r="F4818" s="14">
        <v>44044</v>
      </c>
      <c r="G4818" s="1">
        <f t="shared" si="530"/>
        <v>8</v>
      </c>
      <c r="H4818" s="1">
        <f t="shared" si="531"/>
        <v>2020</v>
      </c>
      <c r="I4818">
        <v>0</v>
      </c>
      <c r="J4818">
        <v>0</v>
      </c>
      <c r="K4818">
        <f t="shared" si="525"/>
        <v>0</v>
      </c>
      <c r="L4818">
        <v>7033</v>
      </c>
      <c r="M4818" s="6">
        <f t="shared" si="526"/>
        <v>0</v>
      </c>
      <c r="N4818" s="6">
        <f t="shared" si="527"/>
        <v>0</v>
      </c>
      <c r="O4818" s="6">
        <f t="shared" si="528"/>
        <v>0</v>
      </c>
      <c r="Q4818">
        <f>_xlfn.XLOOKUP(C4818&amp;G4818&amp;H4818,covid!$E$2:$E$2184,covid!$D$2:$D$2184,0,0,1)</f>
        <v>0</v>
      </c>
    </row>
    <row r="4819" spans="1:17" x14ac:dyDescent="0.3">
      <c r="A4819">
        <f>_xlfn.XLOOKUP(C4819,kamus!$B$2:$B$87,kamus!$A$2:$A$87,0,0,1)</f>
        <v>30</v>
      </c>
      <c r="B4819" t="str">
        <f>_xlfn.XLOOKUP(C4819,kamus!$B$2:$B$87,kamus!$D$2:$D$87,"dihapus",0,1)</f>
        <v>Minggir</v>
      </c>
      <c r="C4819" t="s">
        <v>244</v>
      </c>
      <c r="D4819">
        <f>_xlfn.XLOOKUP(C4819,kamus!$B$2:$B$87,kamus!$J$2:$J$87,"dihapus",0,1)</f>
        <v>0</v>
      </c>
      <c r="E4819">
        <f t="shared" si="529"/>
        <v>0</v>
      </c>
      <c r="F4819" s="14">
        <v>44044</v>
      </c>
      <c r="G4819" s="1">
        <f t="shared" si="530"/>
        <v>8</v>
      </c>
      <c r="H4819" s="1">
        <f t="shared" si="531"/>
        <v>2020</v>
      </c>
      <c r="I4819">
        <v>0</v>
      </c>
      <c r="J4819">
        <v>0</v>
      </c>
      <c r="K4819">
        <f t="shared" si="525"/>
        <v>0</v>
      </c>
      <c r="L4819">
        <v>8777</v>
      </c>
      <c r="M4819" s="6">
        <f t="shared" si="526"/>
        <v>0</v>
      </c>
      <c r="N4819" s="6">
        <f t="shared" si="527"/>
        <v>0</v>
      </c>
      <c r="O4819" s="6">
        <f t="shared" si="528"/>
        <v>0</v>
      </c>
      <c r="Q4819">
        <f>_xlfn.XLOOKUP(C4819&amp;G4819&amp;H4819,covid!$E$2:$E$2184,covid!$D$2:$D$2184,0,0,1)</f>
        <v>0</v>
      </c>
    </row>
    <row r="4820" spans="1:17" x14ac:dyDescent="0.3">
      <c r="A4820">
        <f>_xlfn.XLOOKUP(C4820,kamus!$B$2:$B$87,kamus!$A$2:$A$87,0,0,1)</f>
        <v>29</v>
      </c>
      <c r="B4820" t="str">
        <f>_xlfn.XLOOKUP(C4820,kamus!$B$2:$B$87,kamus!$D$2:$D$87,"dihapus",0,1)</f>
        <v>Minggir</v>
      </c>
      <c r="C4820" t="s">
        <v>245</v>
      </c>
      <c r="D4820">
        <f>_xlfn.XLOOKUP(C4820,kamus!$B$2:$B$87,kamus!$J$2:$J$87,"dihapus",0,1)</f>
        <v>0</v>
      </c>
      <c r="E4820">
        <f t="shared" si="529"/>
        <v>0</v>
      </c>
      <c r="F4820" s="14">
        <v>44044</v>
      </c>
      <c r="G4820" s="1">
        <f t="shared" si="530"/>
        <v>8</v>
      </c>
      <c r="H4820" s="1">
        <f t="shared" si="531"/>
        <v>2020</v>
      </c>
      <c r="I4820">
        <v>0</v>
      </c>
      <c r="J4820">
        <v>0</v>
      </c>
      <c r="K4820">
        <f t="shared" si="525"/>
        <v>0</v>
      </c>
      <c r="L4820">
        <v>5165</v>
      </c>
      <c r="M4820" s="6">
        <f t="shared" si="526"/>
        <v>0</v>
      </c>
      <c r="N4820" s="6">
        <f t="shared" si="527"/>
        <v>0</v>
      </c>
      <c r="O4820" s="6">
        <f t="shared" si="528"/>
        <v>0</v>
      </c>
      <c r="Q4820">
        <f>_xlfn.XLOOKUP(C4820&amp;G4820&amp;H4820,covid!$E$2:$E$2184,covid!$D$2:$D$2184,0,0,1)</f>
        <v>0</v>
      </c>
    </row>
    <row r="4821" spans="1:17" x14ac:dyDescent="0.3">
      <c r="A4821">
        <f>_xlfn.XLOOKUP(C4821,kamus!$B$2:$B$87,kamus!$A$2:$A$87,0,0,1)</f>
        <v>35</v>
      </c>
      <c r="B4821" t="str">
        <f>_xlfn.XLOOKUP(C4821,kamus!$B$2:$B$87,kamus!$D$2:$D$87,"dihapus",0,1)</f>
        <v>Mlati 1</v>
      </c>
      <c r="C4821" t="s">
        <v>240</v>
      </c>
      <c r="D4821">
        <f>_xlfn.XLOOKUP(C4821,kamus!$B$2:$B$87,kamus!$J$2:$J$87,"dihapus",0,1)</f>
        <v>1</v>
      </c>
      <c r="E4821">
        <f t="shared" si="529"/>
        <v>0</v>
      </c>
      <c r="F4821" s="14">
        <v>44044</v>
      </c>
      <c r="G4821" s="1">
        <f t="shared" si="530"/>
        <v>8</v>
      </c>
      <c r="H4821" s="1">
        <f t="shared" si="531"/>
        <v>2020</v>
      </c>
      <c r="I4821">
        <v>1</v>
      </c>
      <c r="J4821">
        <v>0</v>
      </c>
      <c r="K4821">
        <f t="shared" si="525"/>
        <v>1</v>
      </c>
      <c r="L4821">
        <v>18886</v>
      </c>
      <c r="M4821" s="6">
        <f t="shared" si="526"/>
        <v>5.2949274594938043</v>
      </c>
      <c r="N4821" s="6">
        <f t="shared" si="527"/>
        <v>0</v>
      </c>
      <c r="O4821" s="6">
        <f t="shared" si="528"/>
        <v>5.2949274594938043</v>
      </c>
      <c r="Q4821">
        <f>_xlfn.XLOOKUP(C4821&amp;G4821&amp;H4821,covid!$E$2:$E$2184,covid!$D$2:$D$2184,0,0,1)</f>
        <v>0</v>
      </c>
    </row>
    <row r="4822" spans="1:17" x14ac:dyDescent="0.3">
      <c r="A4822">
        <f>_xlfn.XLOOKUP(C4822,kamus!$B$2:$B$87,kamus!$A$2:$A$87,0,0,1)</f>
        <v>34</v>
      </c>
      <c r="B4822" t="str">
        <f>_xlfn.XLOOKUP(C4822,kamus!$B$2:$B$87,kamus!$D$2:$D$87,"dihapus",0,1)</f>
        <v>Mlati 1</v>
      </c>
      <c r="C4822" t="s">
        <v>254</v>
      </c>
      <c r="D4822">
        <f>_xlfn.XLOOKUP(C4822,kamus!$B$2:$B$87,kamus!$J$2:$J$87,"dihapus",0,1)</f>
        <v>1</v>
      </c>
      <c r="E4822">
        <f t="shared" si="529"/>
        <v>0</v>
      </c>
      <c r="F4822" s="14">
        <v>44044</v>
      </c>
      <c r="G4822" s="1">
        <f t="shared" si="530"/>
        <v>8</v>
      </c>
      <c r="H4822" s="1">
        <f t="shared" si="531"/>
        <v>2020</v>
      </c>
      <c r="I4822">
        <v>1</v>
      </c>
      <c r="J4822">
        <v>1</v>
      </c>
      <c r="K4822">
        <f t="shared" si="525"/>
        <v>2</v>
      </c>
      <c r="L4822">
        <v>35345</v>
      </c>
      <c r="M4822" s="6">
        <f t="shared" si="526"/>
        <v>2.8292544914415054</v>
      </c>
      <c r="N4822" s="6">
        <f t="shared" si="527"/>
        <v>2.8292544914415054</v>
      </c>
      <c r="O4822" s="6">
        <f t="shared" si="528"/>
        <v>5.6585089828830109</v>
      </c>
      <c r="Q4822">
        <f>_xlfn.XLOOKUP(C4822&amp;G4822&amp;H4822,covid!$E$2:$E$2184,covid!$D$2:$D$2184,0,0,1)</f>
        <v>4</v>
      </c>
    </row>
    <row r="4823" spans="1:17" x14ac:dyDescent="0.3">
      <c r="A4823">
        <f>_xlfn.XLOOKUP(C4823,kamus!$B$2:$B$87,kamus!$A$2:$A$87,0,0,1)</f>
        <v>38</v>
      </c>
      <c r="B4823" t="str">
        <f>_xlfn.XLOOKUP(C4823,kamus!$B$2:$B$87,kamus!$D$2:$D$87,"dihapus",0,1)</f>
        <v>Mlati 2</v>
      </c>
      <c r="C4823" t="s">
        <v>258</v>
      </c>
      <c r="D4823">
        <f>_xlfn.XLOOKUP(C4823,kamus!$B$2:$B$87,kamus!$J$2:$J$87,"dihapus",0,1)</f>
        <v>0</v>
      </c>
      <c r="E4823">
        <f t="shared" si="529"/>
        <v>0</v>
      </c>
      <c r="F4823" s="14">
        <v>44044</v>
      </c>
      <c r="G4823" s="1">
        <f t="shared" si="530"/>
        <v>8</v>
      </c>
      <c r="H4823" s="1">
        <f t="shared" si="531"/>
        <v>2020</v>
      </c>
      <c r="I4823">
        <v>0</v>
      </c>
      <c r="J4823">
        <v>0</v>
      </c>
      <c r="K4823">
        <f t="shared" si="525"/>
        <v>0</v>
      </c>
      <c r="L4823">
        <v>16653</v>
      </c>
      <c r="M4823" s="6">
        <f t="shared" si="526"/>
        <v>0</v>
      </c>
      <c r="N4823" s="6">
        <f t="shared" si="527"/>
        <v>0</v>
      </c>
      <c r="O4823" s="6">
        <f t="shared" si="528"/>
        <v>0</v>
      </c>
      <c r="Q4823">
        <f>_xlfn.XLOOKUP(C4823&amp;G4823&amp;H4823,covid!$E$2:$E$2184,covid!$D$2:$D$2184,0,0,1)</f>
        <v>2</v>
      </c>
    </row>
    <row r="4824" spans="1:17" x14ac:dyDescent="0.3">
      <c r="A4824">
        <f>_xlfn.XLOOKUP(C4824,kamus!$B$2:$B$87,kamus!$A$2:$A$87,0,0,1)</f>
        <v>36</v>
      </c>
      <c r="B4824" t="str">
        <f>_xlfn.XLOOKUP(C4824,kamus!$B$2:$B$87,kamus!$D$2:$D$87,"dihapus",0,1)</f>
        <v>Mlati 2</v>
      </c>
      <c r="C4824" t="s">
        <v>268</v>
      </c>
      <c r="D4824">
        <f>_xlfn.XLOOKUP(C4824,kamus!$B$2:$B$87,kamus!$J$2:$J$87,"dihapus",0,1)</f>
        <v>1</v>
      </c>
      <c r="E4824">
        <f t="shared" si="529"/>
        <v>0</v>
      </c>
      <c r="F4824" s="14">
        <v>44044</v>
      </c>
      <c r="G4824" s="1">
        <f t="shared" si="530"/>
        <v>8</v>
      </c>
      <c r="H4824" s="1">
        <f t="shared" si="531"/>
        <v>2020</v>
      </c>
      <c r="I4824">
        <v>0</v>
      </c>
      <c r="J4824">
        <v>0</v>
      </c>
      <c r="K4824">
        <f t="shared" si="525"/>
        <v>0</v>
      </c>
      <c r="L4824">
        <v>11526</v>
      </c>
      <c r="M4824" s="6">
        <f t="shared" si="526"/>
        <v>0</v>
      </c>
      <c r="N4824" s="6">
        <f t="shared" si="527"/>
        <v>0</v>
      </c>
      <c r="O4824" s="6">
        <f t="shared" si="528"/>
        <v>0</v>
      </c>
      <c r="Q4824">
        <f>_xlfn.XLOOKUP(C4824&amp;G4824&amp;H4824,covid!$E$2:$E$2184,covid!$D$2:$D$2184,0,0,1)</f>
        <v>0</v>
      </c>
    </row>
    <row r="4825" spans="1:17" x14ac:dyDescent="0.3">
      <c r="A4825">
        <f>_xlfn.XLOOKUP(C4825,kamus!$B$2:$B$87,kamus!$A$2:$A$87,0,0,1)</f>
        <v>37</v>
      </c>
      <c r="B4825" t="str">
        <f>_xlfn.XLOOKUP(C4825,kamus!$B$2:$B$87,kamus!$D$2:$D$87,"dihapus",0,1)</f>
        <v>Mlati 2</v>
      </c>
      <c r="C4825" t="s">
        <v>270</v>
      </c>
      <c r="D4825">
        <f>_xlfn.XLOOKUP(C4825,kamus!$B$2:$B$87,kamus!$J$2:$J$87,"dihapus",0,1)</f>
        <v>1</v>
      </c>
      <c r="E4825">
        <f t="shared" si="529"/>
        <v>0</v>
      </c>
      <c r="F4825" s="14">
        <v>44044</v>
      </c>
      <c r="G4825" s="1">
        <f t="shared" si="530"/>
        <v>8</v>
      </c>
      <c r="H4825" s="1">
        <f t="shared" si="531"/>
        <v>2020</v>
      </c>
      <c r="I4825">
        <v>0</v>
      </c>
      <c r="J4825">
        <v>0</v>
      </c>
      <c r="K4825">
        <f t="shared" si="525"/>
        <v>0</v>
      </c>
      <c r="L4825">
        <v>13694</v>
      </c>
      <c r="M4825" s="6">
        <f t="shared" si="526"/>
        <v>0</v>
      </c>
      <c r="N4825" s="6">
        <f t="shared" si="527"/>
        <v>0</v>
      </c>
      <c r="O4825" s="6">
        <f t="shared" si="528"/>
        <v>0</v>
      </c>
      <c r="Q4825">
        <f>_xlfn.XLOOKUP(C4825&amp;G4825&amp;H4825,covid!$E$2:$E$2184,covid!$D$2:$D$2184,0,0,1)</f>
        <v>2</v>
      </c>
    </row>
    <row r="4826" spans="1:17" x14ac:dyDescent="0.3">
      <c r="A4826">
        <f>_xlfn.XLOOKUP(C4826,kamus!$B$2:$B$87,kamus!$A$2:$A$87,0,0,1)</f>
        <v>39</v>
      </c>
      <c r="B4826" t="str">
        <f>_xlfn.XLOOKUP(C4826,kamus!$B$2:$B$87,kamus!$D$2:$D$87,"dihapus",0,1)</f>
        <v>Moyudan</v>
      </c>
      <c r="C4826" t="s">
        <v>259</v>
      </c>
      <c r="D4826">
        <f>_xlfn.XLOOKUP(C4826,kamus!$B$2:$B$87,kamus!$J$2:$J$87,"dihapus",0,1)</f>
        <v>0</v>
      </c>
      <c r="E4826">
        <f t="shared" si="529"/>
        <v>0</v>
      </c>
      <c r="F4826" s="14">
        <v>44044</v>
      </c>
      <c r="G4826" s="1">
        <f t="shared" si="530"/>
        <v>8</v>
      </c>
      <c r="H4826" s="1">
        <f t="shared" si="531"/>
        <v>2020</v>
      </c>
      <c r="I4826">
        <v>1</v>
      </c>
      <c r="J4826">
        <v>0</v>
      </c>
      <c r="K4826">
        <f t="shared" si="525"/>
        <v>1</v>
      </c>
      <c r="L4826">
        <v>11875</v>
      </c>
      <c r="M4826" s="6">
        <f t="shared" si="526"/>
        <v>8.4210526315789469</v>
      </c>
      <c r="N4826" s="6">
        <f t="shared" si="527"/>
        <v>0</v>
      </c>
      <c r="O4826" s="6">
        <f t="shared" si="528"/>
        <v>8.4210526315789469</v>
      </c>
      <c r="Q4826">
        <f>_xlfn.XLOOKUP(C4826&amp;G4826&amp;H4826,covid!$E$2:$E$2184,covid!$D$2:$D$2184,0,0,1)</f>
        <v>0</v>
      </c>
    </row>
    <row r="4827" spans="1:17" x14ac:dyDescent="0.3">
      <c r="A4827">
        <f>_xlfn.XLOOKUP(C4827,kamus!$B$2:$B$87,kamus!$A$2:$A$87,0,0,1)</f>
        <v>42</v>
      </c>
      <c r="B4827" t="str">
        <f>_xlfn.XLOOKUP(C4827,kamus!$B$2:$B$87,kamus!$D$2:$D$87,"dihapus",0,1)</f>
        <v>Moyudan</v>
      </c>
      <c r="C4827" t="s">
        <v>260</v>
      </c>
      <c r="D4827">
        <f>_xlfn.XLOOKUP(C4827,kamus!$B$2:$B$87,kamus!$J$2:$J$87,"dihapus",0,1)</f>
        <v>0</v>
      </c>
      <c r="E4827">
        <f t="shared" si="529"/>
        <v>0</v>
      </c>
      <c r="F4827" s="14">
        <v>44044</v>
      </c>
      <c r="G4827" s="1">
        <f t="shared" si="530"/>
        <v>8</v>
      </c>
      <c r="H4827" s="1">
        <f t="shared" si="531"/>
        <v>2020</v>
      </c>
      <c r="I4827">
        <v>2</v>
      </c>
      <c r="J4827">
        <v>0</v>
      </c>
      <c r="K4827">
        <f t="shared" si="525"/>
        <v>2</v>
      </c>
      <c r="L4827">
        <v>7197</v>
      </c>
      <c r="M4827" s="6">
        <f t="shared" si="526"/>
        <v>27.789356676392945</v>
      </c>
      <c r="N4827" s="6">
        <f t="shared" si="527"/>
        <v>0</v>
      </c>
      <c r="O4827" s="6">
        <f t="shared" si="528"/>
        <v>27.789356676392945</v>
      </c>
      <c r="Q4827">
        <f>_xlfn.XLOOKUP(C4827&amp;G4827&amp;H4827,covid!$E$2:$E$2184,covid!$D$2:$D$2184,0,0,1)</f>
        <v>0</v>
      </c>
    </row>
    <row r="4828" spans="1:17" x14ac:dyDescent="0.3">
      <c r="A4828">
        <f>_xlfn.XLOOKUP(C4828,kamus!$B$2:$B$87,kamus!$A$2:$A$87,0,0,1)</f>
        <v>41</v>
      </c>
      <c r="B4828" t="str">
        <f>_xlfn.XLOOKUP(C4828,kamus!$B$2:$B$87,kamus!$D$2:$D$87,"dihapus",0,1)</f>
        <v>Moyudan</v>
      </c>
      <c r="C4828" t="s">
        <v>262</v>
      </c>
      <c r="D4828">
        <f>_xlfn.XLOOKUP(C4828,kamus!$B$2:$B$87,kamus!$J$2:$J$87,"dihapus",0,1)</f>
        <v>0</v>
      </c>
      <c r="E4828">
        <f t="shared" si="529"/>
        <v>0</v>
      </c>
      <c r="F4828" s="14">
        <v>44044</v>
      </c>
      <c r="G4828" s="1">
        <f t="shared" si="530"/>
        <v>8</v>
      </c>
      <c r="H4828" s="1">
        <f t="shared" si="531"/>
        <v>2020</v>
      </c>
      <c r="I4828">
        <v>0</v>
      </c>
      <c r="J4828">
        <v>1</v>
      </c>
      <c r="K4828">
        <f t="shared" si="525"/>
        <v>1</v>
      </c>
      <c r="L4828">
        <v>6705</v>
      </c>
      <c r="M4828" s="6">
        <f t="shared" si="526"/>
        <v>0</v>
      </c>
      <c r="N4828" s="6">
        <f t="shared" si="527"/>
        <v>14.914243102162565</v>
      </c>
      <c r="O4828" s="6">
        <f t="shared" si="528"/>
        <v>14.914243102162565</v>
      </c>
      <c r="Q4828">
        <f>_xlfn.XLOOKUP(C4828&amp;G4828&amp;H4828,covid!$E$2:$E$2184,covid!$D$2:$D$2184,0,0,1)</f>
        <v>0</v>
      </c>
    </row>
    <row r="4829" spans="1:17" x14ac:dyDescent="0.3">
      <c r="A4829">
        <f>_xlfn.XLOOKUP(C4829,kamus!$B$2:$B$87,kamus!$A$2:$A$87,0,0,1)</f>
        <v>40</v>
      </c>
      <c r="B4829" t="str">
        <f>_xlfn.XLOOKUP(C4829,kamus!$B$2:$B$87,kamus!$D$2:$D$87,"dihapus",0,1)</f>
        <v>Moyudan</v>
      </c>
      <c r="C4829" t="s">
        <v>264</v>
      </c>
      <c r="D4829">
        <f>_xlfn.XLOOKUP(C4829,kamus!$B$2:$B$87,kamus!$J$2:$J$87,"dihapus",0,1)</f>
        <v>0</v>
      </c>
      <c r="E4829">
        <f t="shared" si="529"/>
        <v>0</v>
      </c>
      <c r="F4829" s="14">
        <v>44044</v>
      </c>
      <c r="G4829" s="1">
        <f t="shared" si="530"/>
        <v>8</v>
      </c>
      <c r="H4829" s="1">
        <f t="shared" si="531"/>
        <v>2020</v>
      </c>
      <c r="I4829">
        <v>0</v>
      </c>
      <c r="J4829">
        <v>0</v>
      </c>
      <c r="K4829">
        <f t="shared" si="525"/>
        <v>0</v>
      </c>
      <c r="L4829">
        <v>8347</v>
      </c>
      <c r="M4829" s="6">
        <f t="shared" si="526"/>
        <v>0</v>
      </c>
      <c r="N4829" s="6">
        <f t="shared" si="527"/>
        <v>0</v>
      </c>
      <c r="O4829" s="6">
        <f t="shared" si="528"/>
        <v>0</v>
      </c>
      <c r="Q4829">
        <f>_xlfn.XLOOKUP(C4829&amp;G4829&amp;H4829,covid!$E$2:$E$2184,covid!$D$2:$D$2184,0,0,1)</f>
        <v>0</v>
      </c>
    </row>
    <row r="4830" spans="1:17" x14ac:dyDescent="0.3">
      <c r="A4830">
        <f>_xlfn.XLOOKUP(C4830,kamus!$B$2:$B$87,kamus!$A$2:$A$87,0,0,1)</f>
        <v>43</v>
      </c>
      <c r="B4830" t="str">
        <f>_xlfn.XLOOKUP(C4830,kamus!$B$2:$B$87,kamus!$D$2:$D$87,"dihapus",0,1)</f>
        <v>Ngaglik 1</v>
      </c>
      <c r="C4830" t="s">
        <v>228</v>
      </c>
      <c r="D4830">
        <f>_xlfn.XLOOKUP(C4830,kamus!$B$2:$B$87,kamus!$J$2:$J$87,"dihapus",0,1)</f>
        <v>1</v>
      </c>
      <c r="E4830">
        <f t="shared" si="529"/>
        <v>0</v>
      </c>
      <c r="F4830" s="14">
        <v>44044</v>
      </c>
      <c r="G4830" s="1">
        <f t="shared" si="530"/>
        <v>8</v>
      </c>
      <c r="H4830" s="1">
        <f t="shared" si="531"/>
        <v>2020</v>
      </c>
      <c r="I4830">
        <v>0</v>
      </c>
      <c r="J4830">
        <v>0</v>
      </c>
      <c r="K4830">
        <f t="shared" si="525"/>
        <v>0</v>
      </c>
      <c r="L4830">
        <v>12705</v>
      </c>
      <c r="M4830" s="6">
        <f t="shared" si="526"/>
        <v>0</v>
      </c>
      <c r="N4830" s="6">
        <f t="shared" si="527"/>
        <v>0</v>
      </c>
      <c r="O4830" s="6">
        <f t="shared" si="528"/>
        <v>0</v>
      </c>
      <c r="Q4830">
        <f>_xlfn.XLOOKUP(C4830&amp;G4830&amp;H4830,covid!$E$2:$E$2184,covid!$D$2:$D$2184,0,0,1)</f>
        <v>1</v>
      </c>
    </row>
    <row r="4831" spans="1:17" x14ac:dyDescent="0.3">
      <c r="A4831">
        <f>_xlfn.XLOOKUP(C4831,kamus!$B$2:$B$87,kamus!$A$2:$A$87,0,0,1)</f>
        <v>44</v>
      </c>
      <c r="B4831" t="str">
        <f>_xlfn.XLOOKUP(C4831,kamus!$B$2:$B$87,kamus!$D$2:$D$87,"dihapus",0,1)</f>
        <v>Ngaglik 1</v>
      </c>
      <c r="C4831" t="s">
        <v>237</v>
      </c>
      <c r="D4831">
        <f>_xlfn.XLOOKUP(C4831,kamus!$B$2:$B$87,kamus!$J$2:$J$87,"dihapus",0,1)</f>
        <v>1</v>
      </c>
      <c r="E4831">
        <f t="shared" si="529"/>
        <v>0</v>
      </c>
      <c r="F4831" s="14">
        <v>44044</v>
      </c>
      <c r="G4831" s="1">
        <f t="shared" si="530"/>
        <v>8</v>
      </c>
      <c r="H4831" s="1">
        <f t="shared" si="531"/>
        <v>2020</v>
      </c>
      <c r="I4831">
        <v>0</v>
      </c>
      <c r="J4831">
        <v>0</v>
      </c>
      <c r="K4831">
        <f t="shared" si="525"/>
        <v>0</v>
      </c>
      <c r="L4831">
        <v>21934</v>
      </c>
      <c r="M4831" s="6">
        <f t="shared" si="526"/>
        <v>0</v>
      </c>
      <c r="N4831" s="6">
        <f t="shared" si="527"/>
        <v>0</v>
      </c>
      <c r="O4831" s="6">
        <f t="shared" si="528"/>
        <v>0</v>
      </c>
      <c r="Q4831">
        <f>_xlfn.XLOOKUP(C4831&amp;G4831&amp;H4831,covid!$E$2:$E$2184,covid!$D$2:$D$2184,0,0,1)</f>
        <v>13</v>
      </c>
    </row>
    <row r="4832" spans="1:17" x14ac:dyDescent="0.3">
      <c r="A4832">
        <f>_xlfn.XLOOKUP(C4832,kamus!$B$2:$B$87,kamus!$A$2:$A$87,0,0,1)</f>
        <v>45</v>
      </c>
      <c r="B4832" t="str">
        <f>_xlfn.XLOOKUP(C4832,kamus!$B$2:$B$87,kamus!$D$2:$D$87,"dihapus",0,1)</f>
        <v>Ngaglik 1</v>
      </c>
      <c r="C4832" t="s">
        <v>255</v>
      </c>
      <c r="D4832">
        <f>_xlfn.XLOOKUP(C4832,kamus!$B$2:$B$87,kamus!$J$2:$J$87,"dihapus",0,1)</f>
        <v>1</v>
      </c>
      <c r="E4832">
        <f t="shared" si="529"/>
        <v>0</v>
      </c>
      <c r="F4832" s="14">
        <v>44044</v>
      </c>
      <c r="G4832" s="1">
        <f t="shared" si="530"/>
        <v>8</v>
      </c>
      <c r="H4832" s="1">
        <f t="shared" si="531"/>
        <v>2020</v>
      </c>
      <c r="I4832">
        <v>2</v>
      </c>
      <c r="J4832">
        <v>0</v>
      </c>
      <c r="K4832">
        <f t="shared" si="525"/>
        <v>2</v>
      </c>
      <c r="L4832">
        <v>19793</v>
      </c>
      <c r="M4832" s="6">
        <f t="shared" si="526"/>
        <v>10.104582428131158</v>
      </c>
      <c r="N4832" s="6">
        <f t="shared" si="527"/>
        <v>0</v>
      </c>
      <c r="O4832" s="6">
        <f t="shared" si="528"/>
        <v>10.104582428131158</v>
      </c>
      <c r="Q4832">
        <f>_xlfn.XLOOKUP(C4832&amp;G4832&amp;H4832,covid!$E$2:$E$2184,covid!$D$2:$D$2184,0,0,1)</f>
        <v>2</v>
      </c>
    </row>
    <row r="4833" spans="1:17" x14ac:dyDescent="0.3">
      <c r="A4833">
        <f>_xlfn.XLOOKUP(C4833,kamus!$B$2:$B$87,kamus!$A$2:$A$87,0,0,1)</f>
        <v>48</v>
      </c>
      <c r="B4833" t="str">
        <f>_xlfn.XLOOKUP(C4833,kamus!$B$2:$B$87,kamus!$D$2:$D$87,"dihapus",0,1)</f>
        <v>Ngaglik 2</v>
      </c>
      <c r="C4833" t="s">
        <v>208</v>
      </c>
      <c r="D4833">
        <f>_xlfn.XLOOKUP(C4833,kamus!$B$2:$B$87,kamus!$J$2:$J$87,"dihapus",0,1)</f>
        <v>1</v>
      </c>
      <c r="E4833">
        <f t="shared" si="529"/>
        <v>0</v>
      </c>
      <c r="F4833" s="14">
        <v>44044</v>
      </c>
      <c r="G4833" s="1">
        <f t="shared" si="530"/>
        <v>8</v>
      </c>
      <c r="H4833" s="1">
        <f t="shared" si="531"/>
        <v>2020</v>
      </c>
      <c r="I4833">
        <v>0</v>
      </c>
      <c r="J4833">
        <v>0</v>
      </c>
      <c r="K4833">
        <f t="shared" si="525"/>
        <v>0</v>
      </c>
      <c r="L4833">
        <v>10447</v>
      </c>
      <c r="M4833" s="6">
        <f t="shared" si="526"/>
        <v>0</v>
      </c>
      <c r="N4833" s="6">
        <f t="shared" si="527"/>
        <v>0</v>
      </c>
      <c r="O4833" s="6">
        <f t="shared" si="528"/>
        <v>0</v>
      </c>
      <c r="Q4833">
        <f>_xlfn.XLOOKUP(C4833&amp;G4833&amp;H4833,covid!$E$2:$E$2184,covid!$D$2:$D$2184,0,0,1)</f>
        <v>0</v>
      </c>
    </row>
    <row r="4834" spans="1:17" x14ac:dyDescent="0.3">
      <c r="A4834">
        <f>_xlfn.XLOOKUP(C4834,kamus!$B$2:$B$87,kamus!$A$2:$A$87,0,0,1)</f>
        <v>47</v>
      </c>
      <c r="B4834" t="str">
        <f>_xlfn.XLOOKUP(C4834,kamus!$B$2:$B$87,kamus!$D$2:$D$87,"dihapus",0,1)</f>
        <v>Ngaglik 2</v>
      </c>
      <c r="C4834" t="s">
        <v>238</v>
      </c>
      <c r="D4834">
        <f>_xlfn.XLOOKUP(C4834,kamus!$B$2:$B$87,kamus!$J$2:$J$87,"dihapus",0,1)</f>
        <v>1</v>
      </c>
      <c r="E4834">
        <f t="shared" si="529"/>
        <v>0</v>
      </c>
      <c r="F4834" s="14">
        <v>44044</v>
      </c>
      <c r="G4834" s="1">
        <f t="shared" si="530"/>
        <v>8</v>
      </c>
      <c r="H4834" s="1">
        <f t="shared" si="531"/>
        <v>2020</v>
      </c>
      <c r="I4834">
        <v>1</v>
      </c>
      <c r="J4834">
        <v>0</v>
      </c>
      <c r="K4834">
        <f t="shared" si="525"/>
        <v>1</v>
      </c>
      <c r="L4834">
        <v>22367</v>
      </c>
      <c r="M4834" s="6">
        <f t="shared" si="526"/>
        <v>4.4708722671793266</v>
      </c>
      <c r="N4834" s="6">
        <f t="shared" si="527"/>
        <v>0</v>
      </c>
      <c r="O4834" s="6">
        <f t="shared" si="528"/>
        <v>4.4708722671793266</v>
      </c>
      <c r="Q4834">
        <f>_xlfn.XLOOKUP(C4834&amp;G4834&amp;H4834,covid!$E$2:$E$2184,covid!$D$2:$D$2184,0,0,1)</f>
        <v>0</v>
      </c>
    </row>
    <row r="4835" spans="1:17" x14ac:dyDescent="0.3">
      <c r="A4835">
        <f>_xlfn.XLOOKUP(C4835,kamus!$B$2:$B$87,kamus!$A$2:$A$87,0,0,1)</f>
        <v>46</v>
      </c>
      <c r="B4835" t="str">
        <f>_xlfn.XLOOKUP(C4835,kamus!$B$2:$B$87,kamus!$D$2:$D$87,"dihapus",0,1)</f>
        <v>Ngaglik 2</v>
      </c>
      <c r="C4835" t="s">
        <v>257</v>
      </c>
      <c r="D4835">
        <f>_xlfn.XLOOKUP(C4835,kamus!$B$2:$B$87,kamus!$J$2:$J$87,"dihapus",0,1)</f>
        <v>1</v>
      </c>
      <c r="E4835">
        <f t="shared" si="529"/>
        <v>0</v>
      </c>
      <c r="F4835" s="14">
        <v>44044</v>
      </c>
      <c r="G4835" s="1">
        <f t="shared" si="530"/>
        <v>8</v>
      </c>
      <c r="H4835" s="1">
        <f t="shared" si="531"/>
        <v>2020</v>
      </c>
      <c r="I4835">
        <v>0</v>
      </c>
      <c r="J4835">
        <v>0</v>
      </c>
      <c r="K4835">
        <f t="shared" si="525"/>
        <v>0</v>
      </c>
      <c r="L4835">
        <v>16910</v>
      </c>
      <c r="M4835" s="6">
        <f t="shared" si="526"/>
        <v>0</v>
      </c>
      <c r="N4835" s="6">
        <f t="shared" si="527"/>
        <v>0</v>
      </c>
      <c r="O4835" s="6">
        <f t="shared" si="528"/>
        <v>0</v>
      </c>
      <c r="Q4835">
        <f>_xlfn.XLOOKUP(C4835&amp;G4835&amp;H4835,covid!$E$2:$E$2184,covid!$D$2:$D$2184,0,0,1)</f>
        <v>2</v>
      </c>
    </row>
    <row r="4836" spans="1:17" x14ac:dyDescent="0.3">
      <c r="A4836">
        <f>_xlfn.XLOOKUP(C4836,kamus!$B$2:$B$87,kamus!$A$2:$A$87,0,0,1)</f>
        <v>50</v>
      </c>
      <c r="B4836" t="str">
        <f>_xlfn.XLOOKUP(C4836,kamus!$B$2:$B$87,kamus!$D$2:$D$87,"dihapus",0,1)</f>
        <v>Ngemplak 1</v>
      </c>
      <c r="C4836" t="s">
        <v>202</v>
      </c>
      <c r="D4836">
        <f>_xlfn.XLOOKUP(C4836,kamus!$B$2:$B$87,kamus!$J$2:$J$87,"dihapus",0,1)</f>
        <v>0</v>
      </c>
      <c r="E4836">
        <f t="shared" si="529"/>
        <v>0</v>
      </c>
      <c r="F4836" s="14">
        <v>44044</v>
      </c>
      <c r="G4836" s="1">
        <f t="shared" si="530"/>
        <v>8</v>
      </c>
      <c r="H4836" s="1">
        <f t="shared" si="531"/>
        <v>2020</v>
      </c>
      <c r="I4836">
        <v>0</v>
      </c>
      <c r="J4836">
        <v>0</v>
      </c>
      <c r="K4836">
        <f t="shared" si="525"/>
        <v>0</v>
      </c>
      <c r="L4836">
        <v>7988</v>
      </c>
      <c r="M4836" s="6">
        <f t="shared" si="526"/>
        <v>0</v>
      </c>
      <c r="N4836" s="6">
        <f t="shared" si="527"/>
        <v>0</v>
      </c>
      <c r="O4836" s="6">
        <f t="shared" si="528"/>
        <v>0</v>
      </c>
      <c r="Q4836">
        <f>_xlfn.XLOOKUP(C4836&amp;G4836&amp;H4836,covid!$E$2:$E$2184,covid!$D$2:$D$2184,0,0,1)</f>
        <v>0</v>
      </c>
    </row>
    <row r="4837" spans="1:17" x14ac:dyDescent="0.3">
      <c r="A4837">
        <f>_xlfn.XLOOKUP(C4837,kamus!$B$2:$B$87,kamus!$A$2:$A$87,0,0,1)</f>
        <v>51</v>
      </c>
      <c r="B4837" t="str">
        <f>_xlfn.XLOOKUP(C4837,kamus!$B$2:$B$87,kamus!$D$2:$D$87,"dihapus",0,1)</f>
        <v>Ngemplak 1</v>
      </c>
      <c r="C4837" t="s">
        <v>256</v>
      </c>
      <c r="D4837">
        <f>_xlfn.XLOOKUP(C4837,kamus!$B$2:$B$87,kamus!$J$2:$J$87,"dihapus",0,1)</f>
        <v>0</v>
      </c>
      <c r="E4837">
        <f t="shared" si="529"/>
        <v>0</v>
      </c>
      <c r="F4837" s="14">
        <v>44044</v>
      </c>
      <c r="G4837" s="1">
        <f t="shared" si="530"/>
        <v>8</v>
      </c>
      <c r="H4837" s="1">
        <f t="shared" si="531"/>
        <v>2020</v>
      </c>
      <c r="I4837">
        <v>0</v>
      </c>
      <c r="J4837">
        <v>0</v>
      </c>
      <c r="K4837">
        <f t="shared" si="525"/>
        <v>0</v>
      </c>
      <c r="L4837">
        <v>8208</v>
      </c>
      <c r="M4837" s="6">
        <f t="shared" si="526"/>
        <v>0</v>
      </c>
      <c r="N4837" s="6">
        <f t="shared" si="527"/>
        <v>0</v>
      </c>
      <c r="O4837" s="6">
        <f t="shared" si="528"/>
        <v>0</v>
      </c>
      <c r="Q4837">
        <f>_xlfn.XLOOKUP(C4837&amp;G4837&amp;H4837,covid!$E$2:$E$2184,covid!$D$2:$D$2184,0,0,1)</f>
        <v>0</v>
      </c>
    </row>
    <row r="4838" spans="1:17" x14ac:dyDescent="0.3">
      <c r="A4838">
        <f>_xlfn.XLOOKUP(C4838,kamus!$B$2:$B$87,kamus!$A$2:$A$87,0,0,1)</f>
        <v>49</v>
      </c>
      <c r="B4838" t="str">
        <f>_xlfn.XLOOKUP(C4838,kamus!$B$2:$B$87,kamus!$D$2:$D$87,"dihapus",0,1)</f>
        <v>Ngemplak 1</v>
      </c>
      <c r="C4838" t="s">
        <v>276</v>
      </c>
      <c r="D4838">
        <f>_xlfn.XLOOKUP(C4838,kamus!$B$2:$B$87,kamus!$J$2:$J$87,"dihapus",0,1)</f>
        <v>1</v>
      </c>
      <c r="E4838">
        <f t="shared" si="529"/>
        <v>0</v>
      </c>
      <c r="F4838" s="14">
        <v>44044</v>
      </c>
      <c r="G4838" s="1">
        <f t="shared" si="530"/>
        <v>8</v>
      </c>
      <c r="H4838" s="1">
        <f t="shared" si="531"/>
        <v>2020</v>
      </c>
      <c r="I4838">
        <v>0</v>
      </c>
      <c r="J4838">
        <v>0</v>
      </c>
      <c r="K4838">
        <f t="shared" si="525"/>
        <v>0</v>
      </c>
      <c r="L4838">
        <v>9697</v>
      </c>
      <c r="M4838" s="6">
        <f t="shared" si="526"/>
        <v>0</v>
      </c>
      <c r="N4838" s="6">
        <f t="shared" si="527"/>
        <v>0</v>
      </c>
      <c r="O4838" s="6">
        <f t="shared" si="528"/>
        <v>0</v>
      </c>
      <c r="Q4838">
        <f>_xlfn.XLOOKUP(C4838&amp;G4838&amp;H4838,covid!$E$2:$E$2184,covid!$D$2:$D$2184,0,0,1)</f>
        <v>0</v>
      </c>
    </row>
    <row r="4839" spans="1:17" x14ac:dyDescent="0.3">
      <c r="A4839">
        <f>_xlfn.XLOOKUP(C4839,kamus!$B$2:$B$87,kamus!$A$2:$A$87,0,0,1)</f>
        <v>52</v>
      </c>
      <c r="B4839" t="str">
        <f>_xlfn.XLOOKUP(C4839,kamus!$B$2:$B$87,kamus!$D$2:$D$87,"dihapus",0,1)</f>
        <v>Ngemplak 2</v>
      </c>
      <c r="C4839" t="s">
        <v>277</v>
      </c>
      <c r="D4839">
        <f>_xlfn.XLOOKUP(C4839,kamus!$B$2:$B$87,kamus!$J$2:$J$87,"dihapus",0,1)</f>
        <v>1</v>
      </c>
      <c r="E4839">
        <f t="shared" si="529"/>
        <v>0</v>
      </c>
      <c r="F4839" s="14">
        <v>44044</v>
      </c>
      <c r="G4839" s="1">
        <f t="shared" si="530"/>
        <v>8</v>
      </c>
      <c r="H4839" s="1">
        <f t="shared" si="531"/>
        <v>2020</v>
      </c>
      <c r="I4839">
        <v>0</v>
      </c>
      <c r="J4839">
        <v>3</v>
      </c>
      <c r="K4839">
        <f t="shared" si="525"/>
        <v>3</v>
      </c>
      <c r="L4839">
        <v>31636</v>
      </c>
      <c r="M4839" s="6">
        <f t="shared" si="526"/>
        <v>0</v>
      </c>
      <c r="N4839" s="6">
        <f t="shared" si="527"/>
        <v>9.4828676191680366</v>
      </c>
      <c r="O4839" s="6">
        <f t="shared" si="528"/>
        <v>9.4828676191680366</v>
      </c>
      <c r="Q4839">
        <f>_xlfn.XLOOKUP(C4839&amp;G4839&amp;H4839,covid!$E$2:$E$2184,covid!$D$2:$D$2184,0,0,1)</f>
        <v>3</v>
      </c>
    </row>
    <row r="4840" spans="1:17" x14ac:dyDescent="0.3">
      <c r="A4840">
        <f>_xlfn.XLOOKUP(C4840,kamus!$B$2:$B$87,kamus!$A$2:$A$87,0,0,1)</f>
        <v>53</v>
      </c>
      <c r="B4840" t="str">
        <f>_xlfn.XLOOKUP(C4840,kamus!$B$2:$B$87,kamus!$D$2:$D$87,"dihapus",0,1)</f>
        <v>Ngemplak 2</v>
      </c>
      <c r="C4840" t="s">
        <v>278</v>
      </c>
      <c r="D4840">
        <f>_xlfn.XLOOKUP(C4840,kamus!$B$2:$B$87,kamus!$J$2:$J$87,"dihapus",0,1)</f>
        <v>0</v>
      </c>
      <c r="E4840">
        <f t="shared" si="529"/>
        <v>0</v>
      </c>
      <c r="F4840" s="14">
        <v>44044</v>
      </c>
      <c r="G4840" s="1">
        <f t="shared" si="530"/>
        <v>8</v>
      </c>
      <c r="H4840" s="1">
        <f t="shared" si="531"/>
        <v>2020</v>
      </c>
      <c r="I4840">
        <v>0</v>
      </c>
      <c r="J4840">
        <v>0</v>
      </c>
      <c r="K4840">
        <f t="shared" si="525"/>
        <v>0</v>
      </c>
      <c r="L4840">
        <v>8894</v>
      </c>
      <c r="M4840" s="6">
        <f t="shared" si="526"/>
        <v>0</v>
      </c>
      <c r="N4840" s="6">
        <f t="shared" si="527"/>
        <v>0</v>
      </c>
      <c r="O4840" s="6">
        <f t="shared" si="528"/>
        <v>0</v>
      </c>
      <c r="Q4840">
        <f>_xlfn.XLOOKUP(C4840&amp;G4840&amp;H4840,covid!$E$2:$E$2184,covid!$D$2:$D$2184,0,0,1)</f>
        <v>1</v>
      </c>
    </row>
    <row r="4841" spans="1:17" x14ac:dyDescent="0.3">
      <c r="A4841">
        <f>_xlfn.XLOOKUP(C4841,kamus!$B$2:$B$87,kamus!$A$2:$A$87,0,0,1)</f>
        <v>57</v>
      </c>
      <c r="B4841" t="str">
        <f>_xlfn.XLOOKUP(C4841,kamus!$B$2:$B$87,kamus!$D$2:$D$87,"dihapus",0,1)</f>
        <v>Pakem</v>
      </c>
      <c r="C4841" t="s">
        <v>204</v>
      </c>
      <c r="D4841">
        <f>_xlfn.XLOOKUP(C4841,kamus!$B$2:$B$87,kamus!$J$2:$J$87,"dihapus",0,1)</f>
        <v>0</v>
      </c>
      <c r="E4841">
        <f t="shared" si="529"/>
        <v>0</v>
      </c>
      <c r="F4841" s="14">
        <v>44044</v>
      </c>
      <c r="G4841" s="1">
        <f t="shared" si="530"/>
        <v>8</v>
      </c>
      <c r="H4841" s="1">
        <f t="shared" si="531"/>
        <v>2020</v>
      </c>
      <c r="I4841">
        <v>0</v>
      </c>
      <c r="J4841">
        <v>0</v>
      </c>
      <c r="K4841">
        <f t="shared" si="525"/>
        <v>0</v>
      </c>
      <c r="L4841">
        <v>6864</v>
      </c>
      <c r="M4841" s="6">
        <f t="shared" si="526"/>
        <v>0</v>
      </c>
      <c r="N4841" s="6">
        <f t="shared" si="527"/>
        <v>0</v>
      </c>
      <c r="O4841" s="6">
        <f t="shared" si="528"/>
        <v>0</v>
      </c>
      <c r="Q4841">
        <f>_xlfn.XLOOKUP(C4841&amp;G4841&amp;H4841,covid!$E$2:$E$2184,covid!$D$2:$D$2184,0,0,1)</f>
        <v>0</v>
      </c>
    </row>
    <row r="4842" spans="1:17" x14ac:dyDescent="0.3">
      <c r="A4842">
        <f>_xlfn.XLOOKUP(C4842,kamus!$B$2:$B$87,kamus!$A$2:$A$87,0,0,1)</f>
        <v>54</v>
      </c>
      <c r="B4842" t="str">
        <f>_xlfn.XLOOKUP(C4842,kamus!$B$2:$B$87,kamus!$D$2:$D$87,"dihapus",0,1)</f>
        <v>Pakem</v>
      </c>
      <c r="C4842" t="s">
        <v>213</v>
      </c>
      <c r="D4842">
        <f>_xlfn.XLOOKUP(C4842,kamus!$B$2:$B$87,kamus!$J$2:$J$87,"dihapus",0,1)</f>
        <v>0</v>
      </c>
      <c r="E4842">
        <f t="shared" si="529"/>
        <v>0</v>
      </c>
      <c r="F4842" s="14">
        <v>44044</v>
      </c>
      <c r="G4842" s="1">
        <f t="shared" si="530"/>
        <v>8</v>
      </c>
      <c r="H4842" s="1">
        <f t="shared" si="531"/>
        <v>2020</v>
      </c>
      <c r="I4842">
        <v>0</v>
      </c>
      <c r="J4842">
        <v>0</v>
      </c>
      <c r="K4842">
        <f t="shared" si="525"/>
        <v>0</v>
      </c>
      <c r="L4842">
        <v>9160</v>
      </c>
      <c r="M4842" s="6">
        <f t="shared" si="526"/>
        <v>0</v>
      </c>
      <c r="N4842" s="6">
        <f t="shared" si="527"/>
        <v>0</v>
      </c>
      <c r="O4842" s="6">
        <f t="shared" si="528"/>
        <v>0</v>
      </c>
      <c r="Q4842">
        <f>_xlfn.XLOOKUP(C4842&amp;G4842&amp;H4842,covid!$E$2:$E$2184,covid!$D$2:$D$2184,0,0,1)</f>
        <v>0</v>
      </c>
    </row>
    <row r="4843" spans="1:17" x14ac:dyDescent="0.3">
      <c r="A4843">
        <f>_xlfn.XLOOKUP(C4843,kamus!$B$2:$B$87,kamus!$A$2:$A$87,0,0,1)</f>
        <v>56</v>
      </c>
      <c r="B4843" t="str">
        <f>_xlfn.XLOOKUP(C4843,kamus!$B$2:$B$87,kamus!$D$2:$D$87,"dihapus",0,1)</f>
        <v>Pakem</v>
      </c>
      <c r="C4843" t="s">
        <v>214</v>
      </c>
      <c r="D4843">
        <f>_xlfn.XLOOKUP(C4843,kamus!$B$2:$B$87,kamus!$J$2:$J$87,"dihapus",0,1)</f>
        <v>1</v>
      </c>
      <c r="E4843">
        <f t="shared" si="529"/>
        <v>0</v>
      </c>
      <c r="F4843" s="14">
        <v>44044</v>
      </c>
      <c r="G4843" s="1">
        <f t="shared" si="530"/>
        <v>8</v>
      </c>
      <c r="H4843" s="1">
        <f t="shared" si="531"/>
        <v>2020</v>
      </c>
      <c r="I4843">
        <v>0</v>
      </c>
      <c r="J4843">
        <v>0</v>
      </c>
      <c r="K4843">
        <f t="shared" si="525"/>
        <v>0</v>
      </c>
      <c r="L4843">
        <v>6711</v>
      </c>
      <c r="M4843" s="6">
        <f t="shared" si="526"/>
        <v>0</v>
      </c>
      <c r="N4843" s="6">
        <f t="shared" si="527"/>
        <v>0</v>
      </c>
      <c r="O4843" s="6">
        <f t="shared" si="528"/>
        <v>0</v>
      </c>
      <c r="Q4843">
        <f>_xlfn.XLOOKUP(C4843&amp;G4843&amp;H4843,covid!$E$2:$E$2184,covid!$D$2:$D$2184,0,0,1)</f>
        <v>0</v>
      </c>
    </row>
    <row r="4844" spans="1:17" x14ac:dyDescent="0.3">
      <c r="A4844">
        <f>_xlfn.XLOOKUP(C4844,kamus!$B$2:$B$87,kamus!$A$2:$A$87,0,0,1)</f>
        <v>58</v>
      </c>
      <c r="B4844" t="str">
        <f>_xlfn.XLOOKUP(C4844,kamus!$B$2:$B$87,kamus!$D$2:$D$87,"dihapus",0,1)</f>
        <v>Pakem</v>
      </c>
      <c r="C4844" t="s">
        <v>231</v>
      </c>
      <c r="D4844">
        <f>_xlfn.XLOOKUP(C4844,kamus!$B$2:$B$87,kamus!$J$2:$J$87,"dihapus",0,1)</f>
        <v>0</v>
      </c>
      <c r="E4844">
        <f t="shared" si="529"/>
        <v>0</v>
      </c>
      <c r="F4844" s="14">
        <v>44044</v>
      </c>
      <c r="G4844" s="1">
        <f t="shared" si="530"/>
        <v>8</v>
      </c>
      <c r="H4844" s="1">
        <f t="shared" si="531"/>
        <v>2020</v>
      </c>
      <c r="I4844">
        <v>0</v>
      </c>
      <c r="J4844">
        <v>0</v>
      </c>
      <c r="K4844">
        <f t="shared" si="525"/>
        <v>0</v>
      </c>
      <c r="L4844">
        <v>6932</v>
      </c>
      <c r="M4844" s="6">
        <f t="shared" si="526"/>
        <v>0</v>
      </c>
      <c r="N4844" s="6">
        <f t="shared" si="527"/>
        <v>0</v>
      </c>
      <c r="O4844" s="6">
        <f t="shared" si="528"/>
        <v>0</v>
      </c>
      <c r="Q4844">
        <f>_xlfn.XLOOKUP(C4844&amp;G4844&amp;H4844,covid!$E$2:$E$2184,covid!$D$2:$D$2184,0,0,1)</f>
        <v>0</v>
      </c>
    </row>
    <row r="4845" spans="1:17" x14ac:dyDescent="0.3">
      <c r="A4845">
        <f>_xlfn.XLOOKUP(C4845,kamus!$B$2:$B$87,kamus!$A$2:$A$87,0,0,1)</f>
        <v>55</v>
      </c>
      <c r="B4845" t="str">
        <f>_xlfn.XLOOKUP(C4845,kamus!$B$2:$B$87,kamus!$D$2:$D$87,"dihapus",0,1)</f>
        <v>Pakem</v>
      </c>
      <c r="C4845" t="s">
        <v>234</v>
      </c>
      <c r="D4845">
        <f>_xlfn.XLOOKUP(C4845,kamus!$B$2:$B$87,kamus!$J$2:$J$87,"dihapus",0,1)</f>
        <v>0</v>
      </c>
      <c r="E4845">
        <f t="shared" si="529"/>
        <v>0</v>
      </c>
      <c r="F4845" s="14">
        <v>44044</v>
      </c>
      <c r="G4845" s="1">
        <f t="shared" si="530"/>
        <v>8</v>
      </c>
      <c r="H4845" s="1">
        <f t="shared" si="531"/>
        <v>2020</v>
      </c>
      <c r="I4845">
        <v>0</v>
      </c>
      <c r="J4845">
        <v>0</v>
      </c>
      <c r="K4845">
        <f t="shared" si="525"/>
        <v>0</v>
      </c>
      <c r="L4845">
        <v>9891</v>
      </c>
      <c r="M4845" s="6">
        <f t="shared" si="526"/>
        <v>0</v>
      </c>
      <c r="N4845" s="6">
        <f t="shared" si="527"/>
        <v>0</v>
      </c>
      <c r="O4845" s="6">
        <f t="shared" si="528"/>
        <v>0</v>
      </c>
      <c r="Q4845">
        <f>_xlfn.XLOOKUP(C4845&amp;G4845&amp;H4845,covid!$E$2:$E$2184,covid!$D$2:$D$2184,0,0,1)</f>
        <v>0</v>
      </c>
    </row>
    <row r="4846" spans="1:17" x14ac:dyDescent="0.3">
      <c r="A4846">
        <f>_xlfn.XLOOKUP(C4846,kamus!$B$2:$B$87,kamus!$A$2:$A$87,0,0,1)</f>
        <v>64</v>
      </c>
      <c r="B4846" t="str">
        <f>_xlfn.XLOOKUP(C4846,kamus!$B$2:$B$87,kamus!$D$2:$D$87,"dihapus",0,1)</f>
        <v>Prambanan</v>
      </c>
      <c r="C4846" t="s">
        <v>203</v>
      </c>
      <c r="D4846">
        <f>_xlfn.XLOOKUP(C4846,kamus!$B$2:$B$87,kamus!$J$2:$J$87,"dihapus",0,1)</f>
        <v>1</v>
      </c>
      <c r="E4846">
        <f t="shared" si="529"/>
        <v>0</v>
      </c>
      <c r="F4846" s="14">
        <v>44044</v>
      </c>
      <c r="G4846" s="1">
        <f t="shared" si="530"/>
        <v>8</v>
      </c>
      <c r="H4846" s="1">
        <f t="shared" si="531"/>
        <v>2020</v>
      </c>
      <c r="I4846">
        <v>0</v>
      </c>
      <c r="J4846">
        <v>0</v>
      </c>
      <c r="K4846">
        <f t="shared" si="525"/>
        <v>0</v>
      </c>
      <c r="L4846">
        <v>12600</v>
      </c>
      <c r="M4846" s="6">
        <f t="shared" si="526"/>
        <v>0</v>
      </c>
      <c r="N4846" s="6">
        <f t="shared" si="527"/>
        <v>0</v>
      </c>
      <c r="O4846" s="6">
        <f t="shared" si="528"/>
        <v>0</v>
      </c>
      <c r="Q4846">
        <f>_xlfn.XLOOKUP(C4846&amp;G4846&amp;H4846,covid!$E$2:$E$2184,covid!$D$2:$D$2184,0,0,1)</f>
        <v>0</v>
      </c>
    </row>
    <row r="4847" spans="1:17" x14ac:dyDescent="0.3">
      <c r="A4847">
        <f>_xlfn.XLOOKUP(C4847,kamus!$B$2:$B$87,kamus!$A$2:$A$87,0,0,1)</f>
        <v>59</v>
      </c>
      <c r="B4847" t="str">
        <f>_xlfn.XLOOKUP(C4847,kamus!$B$2:$B$87,kamus!$D$2:$D$87,"dihapus",0,1)</f>
        <v>Prambanan</v>
      </c>
      <c r="C4847" t="s">
        <v>210</v>
      </c>
      <c r="D4847">
        <f>_xlfn.XLOOKUP(C4847,kamus!$B$2:$B$87,kamus!$J$2:$J$87,"dihapus",0,1)</f>
        <v>0</v>
      </c>
      <c r="E4847">
        <f t="shared" si="529"/>
        <v>0</v>
      </c>
      <c r="F4847" s="14">
        <v>44044</v>
      </c>
      <c r="G4847" s="1">
        <f t="shared" si="530"/>
        <v>8</v>
      </c>
      <c r="H4847" s="1">
        <f t="shared" si="531"/>
        <v>2020</v>
      </c>
      <c r="I4847">
        <v>0</v>
      </c>
      <c r="J4847">
        <v>0</v>
      </c>
      <c r="K4847">
        <f t="shared" si="525"/>
        <v>0</v>
      </c>
      <c r="L4847">
        <v>4755</v>
      </c>
      <c r="M4847" s="6">
        <f t="shared" si="526"/>
        <v>0</v>
      </c>
      <c r="N4847" s="6">
        <f t="shared" si="527"/>
        <v>0</v>
      </c>
      <c r="O4847" s="6">
        <f t="shared" si="528"/>
        <v>0</v>
      </c>
      <c r="Q4847">
        <f>_xlfn.XLOOKUP(C4847&amp;G4847&amp;H4847,covid!$E$2:$E$2184,covid!$D$2:$D$2184,0,0,1)</f>
        <v>0</v>
      </c>
    </row>
    <row r="4848" spans="1:17" x14ac:dyDescent="0.3">
      <c r="A4848">
        <f>_xlfn.XLOOKUP(C4848,kamus!$B$2:$B$87,kamus!$A$2:$A$87,0,0,1)</f>
        <v>61</v>
      </c>
      <c r="B4848" t="str">
        <f>_xlfn.XLOOKUP(C4848,kamus!$B$2:$B$87,kamus!$D$2:$D$87,"dihapus",0,1)</f>
        <v>Prambanan</v>
      </c>
      <c r="C4848" t="s">
        <v>219</v>
      </c>
      <c r="D4848">
        <f>_xlfn.XLOOKUP(C4848,kamus!$B$2:$B$87,kamus!$J$2:$J$87,"dihapus",0,1)</f>
        <v>0</v>
      </c>
      <c r="E4848">
        <f t="shared" si="529"/>
        <v>0</v>
      </c>
      <c r="F4848" s="14">
        <v>44044</v>
      </c>
      <c r="G4848" s="1">
        <f t="shared" si="530"/>
        <v>8</v>
      </c>
      <c r="H4848" s="1">
        <f t="shared" si="531"/>
        <v>2020</v>
      </c>
      <c r="I4848">
        <v>0</v>
      </c>
      <c r="J4848">
        <v>0</v>
      </c>
      <c r="K4848">
        <f t="shared" si="525"/>
        <v>0</v>
      </c>
      <c r="L4848">
        <v>14215</v>
      </c>
      <c r="M4848" s="6">
        <f t="shared" si="526"/>
        <v>0</v>
      </c>
      <c r="N4848" s="6">
        <f t="shared" si="527"/>
        <v>0</v>
      </c>
      <c r="O4848" s="6">
        <f t="shared" si="528"/>
        <v>0</v>
      </c>
      <c r="Q4848">
        <f>_xlfn.XLOOKUP(C4848&amp;G4848&amp;H4848,covid!$E$2:$E$2184,covid!$D$2:$D$2184,0,0,1)</f>
        <v>0</v>
      </c>
    </row>
    <row r="4849" spans="1:17" x14ac:dyDescent="0.3">
      <c r="A4849">
        <f>_xlfn.XLOOKUP(C4849,kamus!$B$2:$B$87,kamus!$A$2:$A$87,0,0,1)</f>
        <v>62</v>
      </c>
      <c r="B4849" t="str">
        <f>_xlfn.XLOOKUP(C4849,kamus!$B$2:$B$87,kamus!$D$2:$D$87,"dihapus",0,1)</f>
        <v>Prambanan</v>
      </c>
      <c r="C4849" t="s">
        <v>236</v>
      </c>
      <c r="D4849">
        <f>_xlfn.XLOOKUP(C4849,kamus!$B$2:$B$87,kamus!$J$2:$J$87,"dihapus",0,1)</f>
        <v>0</v>
      </c>
      <c r="E4849">
        <f t="shared" si="529"/>
        <v>0</v>
      </c>
      <c r="F4849" s="14">
        <v>44044</v>
      </c>
      <c r="G4849" s="1">
        <f t="shared" si="530"/>
        <v>8</v>
      </c>
      <c r="H4849" s="1">
        <f t="shared" si="531"/>
        <v>2020</v>
      </c>
      <c r="I4849">
        <v>0</v>
      </c>
      <c r="J4849">
        <v>0</v>
      </c>
      <c r="K4849">
        <f t="shared" si="525"/>
        <v>0</v>
      </c>
      <c r="L4849">
        <v>6067</v>
      </c>
      <c r="M4849" s="6">
        <f t="shared" si="526"/>
        <v>0</v>
      </c>
      <c r="N4849" s="6">
        <f t="shared" si="527"/>
        <v>0</v>
      </c>
      <c r="O4849" s="6">
        <f t="shared" si="528"/>
        <v>0</v>
      </c>
      <c r="Q4849">
        <f>_xlfn.XLOOKUP(C4849&amp;G4849&amp;H4849,covid!$E$2:$E$2184,covid!$D$2:$D$2184,0,0,1)</f>
        <v>0</v>
      </c>
    </row>
    <row r="4850" spans="1:17" x14ac:dyDescent="0.3">
      <c r="A4850">
        <f>_xlfn.XLOOKUP(C4850,kamus!$B$2:$B$87,kamus!$A$2:$A$87,0,0,1)</f>
        <v>63</v>
      </c>
      <c r="B4850" t="str">
        <f>_xlfn.XLOOKUP(C4850,kamus!$B$2:$B$87,kamus!$D$2:$D$87,"dihapus",0,1)</f>
        <v>Prambanan</v>
      </c>
      <c r="C4850" t="s">
        <v>261</v>
      </c>
      <c r="D4850">
        <f>_xlfn.XLOOKUP(C4850,kamus!$B$2:$B$87,kamus!$J$2:$J$87,"dihapus",0,1)</f>
        <v>0</v>
      </c>
      <c r="E4850">
        <f t="shared" si="529"/>
        <v>0</v>
      </c>
      <c r="F4850" s="14">
        <v>44044</v>
      </c>
      <c r="G4850" s="1">
        <f t="shared" si="530"/>
        <v>8</v>
      </c>
      <c r="H4850" s="1">
        <f t="shared" si="531"/>
        <v>2020</v>
      </c>
      <c r="I4850">
        <v>0</v>
      </c>
      <c r="J4850">
        <v>0</v>
      </c>
      <c r="K4850">
        <f t="shared" si="525"/>
        <v>0</v>
      </c>
      <c r="L4850">
        <v>15373</v>
      </c>
      <c r="M4850" s="6">
        <f t="shared" si="526"/>
        <v>0</v>
      </c>
      <c r="N4850" s="6">
        <f t="shared" si="527"/>
        <v>0</v>
      </c>
      <c r="O4850" s="6">
        <f t="shared" si="528"/>
        <v>0</v>
      </c>
      <c r="Q4850">
        <f>_xlfn.XLOOKUP(C4850&amp;G4850&amp;H4850,covid!$E$2:$E$2184,covid!$D$2:$D$2184,0,0,1)</f>
        <v>0</v>
      </c>
    </row>
    <row r="4851" spans="1:17" x14ac:dyDescent="0.3">
      <c r="A4851">
        <f>_xlfn.XLOOKUP(C4851,kamus!$B$2:$B$87,kamus!$A$2:$A$87,0,0,1)</f>
        <v>60</v>
      </c>
      <c r="B4851" t="str">
        <f>_xlfn.XLOOKUP(C4851,kamus!$B$2:$B$87,kamus!$D$2:$D$87,"dihapus",0,1)</f>
        <v>Prambanan</v>
      </c>
      <c r="C4851" t="s">
        <v>280</v>
      </c>
      <c r="D4851">
        <f>_xlfn.XLOOKUP(C4851,kamus!$B$2:$B$87,kamus!$J$2:$J$87,"dihapus",0,1)</f>
        <v>0</v>
      </c>
      <c r="E4851">
        <f t="shared" si="529"/>
        <v>0</v>
      </c>
      <c r="F4851" s="14">
        <v>44044</v>
      </c>
      <c r="G4851" s="1">
        <f t="shared" si="530"/>
        <v>8</v>
      </c>
      <c r="H4851" s="1">
        <f t="shared" si="531"/>
        <v>2020</v>
      </c>
      <c r="I4851">
        <v>0</v>
      </c>
      <c r="J4851">
        <v>0</v>
      </c>
      <c r="K4851">
        <f t="shared" si="525"/>
        <v>0</v>
      </c>
      <c r="L4851">
        <v>2810</v>
      </c>
      <c r="M4851" s="6">
        <f t="shared" si="526"/>
        <v>0</v>
      </c>
      <c r="N4851" s="6">
        <f t="shared" si="527"/>
        <v>0</v>
      </c>
      <c r="O4851" s="6">
        <f t="shared" si="528"/>
        <v>0</v>
      </c>
      <c r="Q4851">
        <f>_xlfn.XLOOKUP(C4851&amp;G4851&amp;H4851,covid!$E$2:$E$2184,covid!$D$2:$D$2184,0,0,1)</f>
        <v>0</v>
      </c>
    </row>
    <row r="4852" spans="1:17" x14ac:dyDescent="0.3">
      <c r="A4852">
        <f>_xlfn.XLOOKUP(C4852,kamus!$B$2:$B$87,kamus!$A$2:$A$87,0,0,1)</f>
        <v>67</v>
      </c>
      <c r="B4852" t="str">
        <f>_xlfn.XLOOKUP(C4852,kamus!$B$2:$B$87,kamus!$D$2:$D$87,"dihapus",0,1)</f>
        <v>Seyegan</v>
      </c>
      <c r="C4852" t="s">
        <v>221</v>
      </c>
      <c r="D4852">
        <f>_xlfn.XLOOKUP(C4852,kamus!$B$2:$B$87,kamus!$J$2:$J$87,"dihapus",0,1)</f>
        <v>0</v>
      </c>
      <c r="E4852">
        <f t="shared" si="529"/>
        <v>0</v>
      </c>
      <c r="F4852" s="14">
        <v>44044</v>
      </c>
      <c r="G4852" s="1">
        <f t="shared" si="530"/>
        <v>8</v>
      </c>
      <c r="H4852" s="1">
        <f t="shared" si="531"/>
        <v>2020</v>
      </c>
      <c r="I4852">
        <v>0</v>
      </c>
      <c r="J4852">
        <v>0</v>
      </c>
      <c r="K4852">
        <f t="shared" si="525"/>
        <v>0</v>
      </c>
      <c r="L4852">
        <v>10795</v>
      </c>
      <c r="M4852" s="6">
        <f t="shared" si="526"/>
        <v>0</v>
      </c>
      <c r="N4852" s="6">
        <f t="shared" si="527"/>
        <v>0</v>
      </c>
      <c r="O4852" s="6">
        <f t="shared" si="528"/>
        <v>0</v>
      </c>
      <c r="Q4852">
        <f>_xlfn.XLOOKUP(C4852&amp;G4852&amp;H4852,covid!$E$2:$E$2184,covid!$D$2:$D$2184,0,0,1)</f>
        <v>0</v>
      </c>
    </row>
    <row r="4853" spans="1:17" x14ac:dyDescent="0.3">
      <c r="A4853">
        <f>_xlfn.XLOOKUP(C4853,kamus!$B$2:$B$87,kamus!$A$2:$A$87,0,0,1)</f>
        <v>66</v>
      </c>
      <c r="B4853" t="str">
        <f>_xlfn.XLOOKUP(C4853,kamus!$B$2:$B$87,kamus!$D$2:$D$87,"dihapus",0,1)</f>
        <v>Seyegan</v>
      </c>
      <c r="C4853" t="s">
        <v>222</v>
      </c>
      <c r="D4853">
        <f>_xlfn.XLOOKUP(C4853,kamus!$B$2:$B$87,kamus!$J$2:$J$87,"dihapus",0,1)</f>
        <v>0</v>
      </c>
      <c r="E4853">
        <f t="shared" si="529"/>
        <v>0</v>
      </c>
      <c r="F4853" s="14">
        <v>44044</v>
      </c>
      <c r="G4853" s="1">
        <f t="shared" si="530"/>
        <v>8</v>
      </c>
      <c r="H4853" s="1">
        <f t="shared" si="531"/>
        <v>2020</v>
      </c>
      <c r="I4853">
        <v>0</v>
      </c>
      <c r="J4853">
        <v>0</v>
      </c>
      <c r="K4853">
        <f t="shared" si="525"/>
        <v>0</v>
      </c>
      <c r="L4853">
        <v>9586</v>
      </c>
      <c r="M4853" s="6">
        <f t="shared" si="526"/>
        <v>0</v>
      </c>
      <c r="N4853" s="6">
        <f t="shared" si="527"/>
        <v>0</v>
      </c>
      <c r="O4853" s="6">
        <f t="shared" si="528"/>
        <v>0</v>
      </c>
      <c r="Q4853">
        <f>_xlfn.XLOOKUP(C4853&amp;G4853&amp;H4853,covid!$E$2:$E$2184,covid!$D$2:$D$2184,0,0,1)</f>
        <v>1</v>
      </c>
    </row>
    <row r="4854" spans="1:17" x14ac:dyDescent="0.3">
      <c r="A4854">
        <f>_xlfn.XLOOKUP(C4854,kamus!$B$2:$B$87,kamus!$A$2:$A$87,0,0,1)</f>
        <v>68</v>
      </c>
      <c r="B4854" t="str">
        <f>_xlfn.XLOOKUP(C4854,kamus!$B$2:$B$87,kamus!$D$2:$D$87,"dihapus",0,1)</f>
        <v>Seyegan</v>
      </c>
      <c r="C4854" t="s">
        <v>223</v>
      </c>
      <c r="D4854">
        <f>_xlfn.XLOOKUP(C4854,kamus!$B$2:$B$87,kamus!$J$2:$J$87,"dihapus",0,1)</f>
        <v>0</v>
      </c>
      <c r="E4854">
        <f t="shared" si="529"/>
        <v>0</v>
      </c>
      <c r="F4854" s="14">
        <v>44044</v>
      </c>
      <c r="G4854" s="1">
        <f t="shared" si="530"/>
        <v>8</v>
      </c>
      <c r="H4854" s="1">
        <f t="shared" si="531"/>
        <v>2020</v>
      </c>
      <c r="I4854">
        <v>0</v>
      </c>
      <c r="J4854">
        <v>0</v>
      </c>
      <c r="K4854">
        <f t="shared" si="525"/>
        <v>0</v>
      </c>
      <c r="L4854">
        <v>8063</v>
      </c>
      <c r="M4854" s="6">
        <f t="shared" si="526"/>
        <v>0</v>
      </c>
      <c r="N4854" s="6">
        <f t="shared" si="527"/>
        <v>0</v>
      </c>
      <c r="O4854" s="6">
        <f t="shared" si="528"/>
        <v>0</v>
      </c>
      <c r="Q4854">
        <f>_xlfn.XLOOKUP(C4854&amp;G4854&amp;H4854,covid!$E$2:$E$2184,covid!$D$2:$D$2184,0,0,1)</f>
        <v>1</v>
      </c>
    </row>
    <row r="4855" spans="1:17" x14ac:dyDescent="0.3">
      <c r="A4855">
        <f>_xlfn.XLOOKUP(C4855,kamus!$B$2:$B$87,kamus!$A$2:$A$87,0,0,1)</f>
        <v>65</v>
      </c>
      <c r="B4855" t="str">
        <f>_xlfn.XLOOKUP(C4855,kamus!$B$2:$B$87,kamus!$D$2:$D$87,"dihapus",0,1)</f>
        <v>Seyegan</v>
      </c>
      <c r="C4855" t="s">
        <v>224</v>
      </c>
      <c r="D4855">
        <f>_xlfn.XLOOKUP(C4855,kamus!$B$2:$B$87,kamus!$J$2:$J$87,"dihapus",0,1)</f>
        <v>1</v>
      </c>
      <c r="E4855">
        <f t="shared" si="529"/>
        <v>0</v>
      </c>
      <c r="F4855" s="14">
        <v>44044</v>
      </c>
      <c r="G4855" s="1">
        <f t="shared" si="530"/>
        <v>8</v>
      </c>
      <c r="H4855" s="1">
        <f t="shared" si="531"/>
        <v>2020</v>
      </c>
      <c r="I4855">
        <v>0</v>
      </c>
      <c r="J4855">
        <v>0</v>
      </c>
      <c r="K4855">
        <f t="shared" si="525"/>
        <v>0</v>
      </c>
      <c r="L4855">
        <v>11242</v>
      </c>
      <c r="M4855" s="6">
        <f t="shared" si="526"/>
        <v>0</v>
      </c>
      <c r="N4855" s="6">
        <f t="shared" si="527"/>
        <v>0</v>
      </c>
      <c r="O4855" s="6">
        <f t="shared" si="528"/>
        <v>0</v>
      </c>
      <c r="Q4855">
        <f>_xlfn.XLOOKUP(C4855&amp;G4855&amp;H4855,covid!$E$2:$E$2184,covid!$D$2:$D$2184,0,0,1)</f>
        <v>0</v>
      </c>
    </row>
    <row r="4856" spans="1:17" x14ac:dyDescent="0.3">
      <c r="A4856">
        <f>_xlfn.XLOOKUP(C4856,kamus!$B$2:$B$87,kamus!$A$2:$A$87,0,0,1)</f>
        <v>69</v>
      </c>
      <c r="B4856" t="str">
        <f>_xlfn.XLOOKUP(C4856,kamus!$B$2:$B$87,kamus!$D$2:$D$87,"dihapus",0,1)</f>
        <v>Seyegan</v>
      </c>
      <c r="C4856" t="s">
        <v>225</v>
      </c>
      <c r="D4856">
        <f>_xlfn.XLOOKUP(C4856,kamus!$B$2:$B$87,kamus!$J$2:$J$87,"dihapus",0,1)</f>
        <v>0</v>
      </c>
      <c r="E4856">
        <f t="shared" si="529"/>
        <v>0</v>
      </c>
      <c r="F4856" s="14">
        <v>44044</v>
      </c>
      <c r="G4856" s="1">
        <f t="shared" si="530"/>
        <v>8</v>
      </c>
      <c r="H4856" s="1">
        <f t="shared" si="531"/>
        <v>2020</v>
      </c>
      <c r="I4856">
        <v>0</v>
      </c>
      <c r="J4856">
        <v>0</v>
      </c>
      <c r="K4856">
        <f t="shared" si="525"/>
        <v>0</v>
      </c>
      <c r="L4856">
        <v>13538</v>
      </c>
      <c r="M4856" s="6">
        <f t="shared" si="526"/>
        <v>0</v>
      </c>
      <c r="N4856" s="6">
        <f t="shared" si="527"/>
        <v>0</v>
      </c>
      <c r="O4856" s="6">
        <f t="shared" si="528"/>
        <v>0</v>
      </c>
      <c r="Q4856">
        <f>_xlfn.XLOOKUP(C4856&amp;G4856&amp;H4856,covid!$E$2:$E$2184,covid!$D$2:$D$2184,0,0,1)</f>
        <v>0</v>
      </c>
    </row>
    <row r="4857" spans="1:17" x14ac:dyDescent="0.3">
      <c r="A4857">
        <f>_xlfn.XLOOKUP(C4857,kamus!$B$2:$B$87,kamus!$A$2:$A$87,0,0,1)</f>
        <v>74</v>
      </c>
      <c r="B4857" t="str">
        <f>_xlfn.XLOOKUP(C4857,kamus!$B$2:$B$87,kamus!$D$2:$D$87,"dihapus",0,1)</f>
        <v>Sleman</v>
      </c>
      <c r="C4857" t="s">
        <v>205</v>
      </c>
      <c r="D4857">
        <f>_xlfn.XLOOKUP(C4857,kamus!$B$2:$B$87,kamus!$J$2:$J$87,"dihapus",0,1)</f>
        <v>1</v>
      </c>
      <c r="E4857">
        <f t="shared" si="529"/>
        <v>0</v>
      </c>
      <c r="F4857" s="14">
        <v>44044</v>
      </c>
      <c r="G4857" s="1">
        <f t="shared" si="530"/>
        <v>8</v>
      </c>
      <c r="H4857" s="1">
        <f t="shared" si="531"/>
        <v>2020</v>
      </c>
      <c r="I4857">
        <v>1</v>
      </c>
      <c r="J4857">
        <v>0</v>
      </c>
      <c r="K4857">
        <f t="shared" si="525"/>
        <v>1</v>
      </c>
      <c r="L4857">
        <v>15603</v>
      </c>
      <c r="M4857" s="6">
        <f t="shared" si="526"/>
        <v>6.4090239056591676</v>
      </c>
      <c r="N4857" s="6">
        <f t="shared" si="527"/>
        <v>0</v>
      </c>
      <c r="O4857" s="6">
        <f t="shared" si="528"/>
        <v>6.4090239056591676</v>
      </c>
      <c r="Q4857">
        <f>_xlfn.XLOOKUP(C4857&amp;G4857&amp;H4857,covid!$E$2:$E$2184,covid!$D$2:$D$2184,0,0,1)</f>
        <v>0</v>
      </c>
    </row>
    <row r="4858" spans="1:17" x14ac:dyDescent="0.3">
      <c r="A4858">
        <f>_xlfn.XLOOKUP(C4858,kamus!$B$2:$B$87,kamus!$A$2:$A$87,0,0,1)</f>
        <v>73</v>
      </c>
      <c r="B4858" t="str">
        <f>_xlfn.XLOOKUP(C4858,kamus!$B$2:$B$87,kamus!$D$2:$D$87,"dihapus",0,1)</f>
        <v>Sleman</v>
      </c>
      <c r="C4858" t="s">
        <v>232</v>
      </c>
      <c r="D4858">
        <f>_xlfn.XLOOKUP(C4858,kamus!$B$2:$B$87,kamus!$J$2:$J$87,"dihapus",0,1)</f>
        <v>1</v>
      </c>
      <c r="E4858">
        <f t="shared" si="529"/>
        <v>0</v>
      </c>
      <c r="F4858" s="14">
        <v>44044</v>
      </c>
      <c r="G4858" s="1">
        <f t="shared" si="530"/>
        <v>8</v>
      </c>
      <c r="H4858" s="1">
        <f t="shared" si="531"/>
        <v>2020</v>
      </c>
      <c r="I4858">
        <v>0</v>
      </c>
      <c r="J4858">
        <v>0</v>
      </c>
      <c r="K4858">
        <f t="shared" si="525"/>
        <v>0</v>
      </c>
      <c r="L4858">
        <v>12906</v>
      </c>
      <c r="M4858" s="6">
        <f t="shared" si="526"/>
        <v>0</v>
      </c>
      <c r="N4858" s="6">
        <f t="shared" si="527"/>
        <v>0</v>
      </c>
      <c r="O4858" s="6">
        <f t="shared" si="528"/>
        <v>0</v>
      </c>
      <c r="Q4858">
        <f>_xlfn.XLOOKUP(C4858&amp;G4858&amp;H4858,covid!$E$2:$E$2184,covid!$D$2:$D$2184,0,0,1)</f>
        <v>0</v>
      </c>
    </row>
    <row r="4859" spans="1:17" x14ac:dyDescent="0.3">
      <c r="A4859">
        <f>_xlfn.XLOOKUP(C4859,kamus!$B$2:$B$87,kamus!$A$2:$A$87,0,0,1)</f>
        <v>71</v>
      </c>
      <c r="B4859" t="str">
        <f>_xlfn.XLOOKUP(C4859,kamus!$B$2:$B$87,kamus!$D$2:$D$87,"dihapus",0,1)</f>
        <v>Sleman</v>
      </c>
      <c r="C4859" t="s">
        <v>271</v>
      </c>
      <c r="D4859">
        <f>_xlfn.XLOOKUP(C4859,kamus!$B$2:$B$87,kamus!$J$2:$J$87,"dihapus",0,1)</f>
        <v>1</v>
      </c>
      <c r="E4859">
        <f t="shared" si="529"/>
        <v>0</v>
      </c>
      <c r="F4859" s="14">
        <v>44044</v>
      </c>
      <c r="G4859" s="1">
        <f t="shared" si="530"/>
        <v>8</v>
      </c>
      <c r="H4859" s="1">
        <f t="shared" si="531"/>
        <v>2020</v>
      </c>
      <c r="I4859">
        <v>0</v>
      </c>
      <c r="J4859">
        <v>0</v>
      </c>
      <c r="K4859">
        <f t="shared" si="525"/>
        <v>0</v>
      </c>
      <c r="L4859">
        <v>15590</v>
      </c>
      <c r="M4859" s="6">
        <f t="shared" si="526"/>
        <v>0</v>
      </c>
      <c r="N4859" s="6">
        <f t="shared" si="527"/>
        <v>0</v>
      </c>
      <c r="O4859" s="6">
        <f t="shared" si="528"/>
        <v>0</v>
      </c>
      <c r="Q4859">
        <f>_xlfn.XLOOKUP(C4859&amp;G4859&amp;H4859,covid!$E$2:$E$2184,covid!$D$2:$D$2184,0,0,1)</f>
        <v>0</v>
      </c>
    </row>
    <row r="4860" spans="1:17" x14ac:dyDescent="0.3">
      <c r="A4860">
        <f>_xlfn.XLOOKUP(C4860,kamus!$B$2:$B$87,kamus!$A$2:$A$87,0,0,1)</f>
        <v>72</v>
      </c>
      <c r="B4860" t="str">
        <f>_xlfn.XLOOKUP(C4860,kamus!$B$2:$B$87,kamus!$D$2:$D$87,"dihapus",0,1)</f>
        <v>Sleman</v>
      </c>
      <c r="C4860" t="s">
        <v>273</v>
      </c>
      <c r="D4860">
        <f>_xlfn.XLOOKUP(C4860,kamus!$B$2:$B$87,kamus!$J$2:$J$87,"dihapus",0,1)</f>
        <v>1</v>
      </c>
      <c r="E4860">
        <f t="shared" si="529"/>
        <v>0</v>
      </c>
      <c r="F4860" s="14">
        <v>44044</v>
      </c>
      <c r="G4860" s="1">
        <f t="shared" si="530"/>
        <v>8</v>
      </c>
      <c r="H4860" s="1">
        <f t="shared" si="531"/>
        <v>2020</v>
      </c>
      <c r="I4860">
        <v>1</v>
      </c>
      <c r="J4860">
        <v>0</v>
      </c>
      <c r="K4860">
        <f t="shared" si="525"/>
        <v>1</v>
      </c>
      <c r="L4860">
        <v>18873</v>
      </c>
      <c r="M4860" s="6">
        <f t="shared" si="526"/>
        <v>5.2985746834101626</v>
      </c>
      <c r="N4860" s="6">
        <f t="shared" si="527"/>
        <v>0</v>
      </c>
      <c r="O4860" s="6">
        <f t="shared" si="528"/>
        <v>5.2985746834101626</v>
      </c>
      <c r="Q4860">
        <f>_xlfn.XLOOKUP(C4860&amp;G4860&amp;H4860,covid!$E$2:$E$2184,covid!$D$2:$D$2184,0,0,1)</f>
        <v>1</v>
      </c>
    </row>
    <row r="4861" spans="1:17" x14ac:dyDescent="0.3">
      <c r="A4861">
        <f>_xlfn.XLOOKUP(C4861,kamus!$B$2:$B$87,kamus!$A$2:$A$87,0,0,1)</f>
        <v>70</v>
      </c>
      <c r="B4861" t="str">
        <f>_xlfn.XLOOKUP(C4861,kamus!$B$2:$B$87,kamus!$D$2:$D$87,"dihapus",0,1)</f>
        <v>Sleman</v>
      </c>
      <c r="C4861" t="s">
        <v>274</v>
      </c>
      <c r="D4861">
        <f>_xlfn.XLOOKUP(C4861,kamus!$B$2:$B$87,kamus!$J$2:$J$87,"dihapus",0,1)</f>
        <v>0</v>
      </c>
      <c r="E4861">
        <f t="shared" si="529"/>
        <v>0</v>
      </c>
      <c r="F4861" s="14">
        <v>44044</v>
      </c>
      <c r="G4861" s="1">
        <f t="shared" si="530"/>
        <v>8</v>
      </c>
      <c r="H4861" s="1">
        <f t="shared" si="531"/>
        <v>2020</v>
      </c>
      <c r="I4861">
        <v>0</v>
      </c>
      <c r="J4861">
        <v>0</v>
      </c>
      <c r="K4861">
        <f t="shared" si="525"/>
        <v>0</v>
      </c>
      <c r="L4861">
        <v>10030</v>
      </c>
      <c r="M4861" s="6">
        <f t="shared" si="526"/>
        <v>0</v>
      </c>
      <c r="N4861" s="6">
        <f t="shared" si="527"/>
        <v>0</v>
      </c>
      <c r="O4861" s="6">
        <f t="shared" si="528"/>
        <v>0</v>
      </c>
      <c r="Q4861">
        <f>_xlfn.XLOOKUP(C4861&amp;G4861&amp;H4861,covid!$E$2:$E$2184,covid!$D$2:$D$2184,0,0,1)</f>
        <v>0</v>
      </c>
    </row>
    <row r="4862" spans="1:17" x14ac:dyDescent="0.3">
      <c r="A4862">
        <f>_xlfn.XLOOKUP(C4862,kamus!$B$2:$B$87,kamus!$A$2:$A$87,0,0,1)</f>
        <v>77</v>
      </c>
      <c r="B4862" t="str">
        <f>_xlfn.XLOOKUP(C4862,kamus!$B$2:$B$87,kamus!$D$2:$D$87,"dihapus",0,1)</f>
        <v>Tempel 1</v>
      </c>
      <c r="C4862" t="s">
        <v>218</v>
      </c>
      <c r="D4862">
        <f>_xlfn.XLOOKUP(C4862,kamus!$B$2:$B$87,kamus!$J$2:$J$87,"dihapus",0,1)</f>
        <v>0</v>
      </c>
      <c r="E4862">
        <f t="shared" si="529"/>
        <v>0</v>
      </c>
      <c r="F4862" s="14">
        <v>44044</v>
      </c>
      <c r="G4862" s="1">
        <f t="shared" si="530"/>
        <v>8</v>
      </c>
      <c r="H4862" s="1">
        <f t="shared" si="531"/>
        <v>2020</v>
      </c>
      <c r="I4862">
        <v>0</v>
      </c>
      <c r="J4862">
        <v>0</v>
      </c>
      <c r="K4862">
        <f t="shared" si="525"/>
        <v>0</v>
      </c>
      <c r="L4862">
        <v>7841</v>
      </c>
      <c r="M4862" s="6">
        <f t="shared" si="526"/>
        <v>0</v>
      </c>
      <c r="N4862" s="6">
        <f t="shared" si="527"/>
        <v>0</v>
      </c>
      <c r="O4862" s="6">
        <f t="shared" si="528"/>
        <v>0</v>
      </c>
      <c r="Q4862">
        <f>_xlfn.XLOOKUP(C4862&amp;G4862&amp;H4862,covid!$E$2:$E$2184,covid!$D$2:$D$2184,0,0,1)</f>
        <v>0</v>
      </c>
    </row>
    <row r="4863" spans="1:17" x14ac:dyDescent="0.3">
      <c r="A4863">
        <f>_xlfn.XLOOKUP(C4863,kamus!$B$2:$B$87,kamus!$A$2:$A$87,0,0,1)</f>
        <v>76</v>
      </c>
      <c r="B4863" t="str">
        <f>_xlfn.XLOOKUP(C4863,kamus!$B$2:$B$87,kamus!$D$2:$D$87,"dihapus",0,1)</f>
        <v>Tempel 1</v>
      </c>
      <c r="C4863" t="s">
        <v>226</v>
      </c>
      <c r="D4863">
        <f>_xlfn.XLOOKUP(C4863,kamus!$B$2:$B$87,kamus!$J$2:$J$87,"dihapus",0,1)</f>
        <v>1</v>
      </c>
      <c r="E4863">
        <f t="shared" si="529"/>
        <v>0</v>
      </c>
      <c r="F4863" s="14">
        <v>44044</v>
      </c>
      <c r="G4863" s="1">
        <f t="shared" si="530"/>
        <v>8</v>
      </c>
      <c r="H4863" s="1">
        <f t="shared" si="531"/>
        <v>2020</v>
      </c>
      <c r="I4863">
        <v>0</v>
      </c>
      <c r="J4863">
        <v>0</v>
      </c>
      <c r="K4863">
        <f t="shared" si="525"/>
        <v>0</v>
      </c>
      <c r="L4863">
        <v>11220</v>
      </c>
      <c r="M4863" s="6">
        <f t="shared" si="526"/>
        <v>0</v>
      </c>
      <c r="N4863" s="6">
        <f t="shared" si="527"/>
        <v>0</v>
      </c>
      <c r="O4863" s="6">
        <f t="shared" si="528"/>
        <v>0</v>
      </c>
      <c r="Q4863">
        <f>_xlfn.XLOOKUP(C4863&amp;G4863&amp;H4863,covid!$E$2:$E$2184,covid!$D$2:$D$2184,0,0,1)</f>
        <v>0</v>
      </c>
    </row>
    <row r="4864" spans="1:17" x14ac:dyDescent="0.3">
      <c r="A4864">
        <f>_xlfn.XLOOKUP(C4864,kamus!$B$2:$B$87,kamus!$A$2:$A$87,0,0,1)</f>
        <v>75</v>
      </c>
      <c r="B4864" t="str">
        <f>_xlfn.XLOOKUP(C4864,kamus!$B$2:$B$87,kamus!$D$2:$D$87,"dihapus",0,1)</f>
        <v>Tempel 1</v>
      </c>
      <c r="C4864" t="s">
        <v>227</v>
      </c>
      <c r="D4864">
        <f>_xlfn.XLOOKUP(C4864,kamus!$B$2:$B$87,kamus!$J$2:$J$87,"dihapus",0,1)</f>
        <v>0</v>
      </c>
      <c r="E4864">
        <f t="shared" si="529"/>
        <v>0</v>
      </c>
      <c r="F4864" s="14">
        <v>44044</v>
      </c>
      <c r="G4864" s="1">
        <f t="shared" si="530"/>
        <v>8</v>
      </c>
      <c r="H4864" s="1">
        <f t="shared" si="531"/>
        <v>2020</v>
      </c>
      <c r="I4864">
        <v>0</v>
      </c>
      <c r="J4864">
        <v>0</v>
      </c>
      <c r="K4864">
        <f t="shared" si="525"/>
        <v>0</v>
      </c>
      <c r="L4864">
        <v>6904</v>
      </c>
      <c r="M4864" s="6">
        <f t="shared" si="526"/>
        <v>0</v>
      </c>
      <c r="N4864" s="6">
        <f t="shared" si="527"/>
        <v>0</v>
      </c>
      <c r="O4864" s="6">
        <f t="shared" si="528"/>
        <v>0</v>
      </c>
      <c r="Q4864">
        <f>_xlfn.XLOOKUP(C4864&amp;G4864&amp;H4864,covid!$E$2:$E$2184,covid!$D$2:$D$2184,0,0,1)</f>
        <v>0</v>
      </c>
    </row>
    <row r="4865" spans="1:17" x14ac:dyDescent="0.3">
      <c r="A4865">
        <f>_xlfn.XLOOKUP(C4865,kamus!$B$2:$B$87,kamus!$A$2:$A$87,0,0,1)</f>
        <v>78</v>
      </c>
      <c r="B4865" t="str">
        <f>_xlfn.XLOOKUP(C4865,kamus!$B$2:$B$87,kamus!$D$2:$D$87,"dihapus",0,1)</f>
        <v>Tempel 1</v>
      </c>
      <c r="C4865" t="s">
        <v>229</v>
      </c>
      <c r="D4865">
        <f>_xlfn.XLOOKUP(C4865,kamus!$B$2:$B$87,kamus!$J$2:$J$87,"dihapus",0,1)</f>
        <v>0</v>
      </c>
      <c r="E4865">
        <f t="shared" si="529"/>
        <v>0</v>
      </c>
      <c r="F4865" s="14">
        <v>44044</v>
      </c>
      <c r="G4865" s="1">
        <f t="shared" si="530"/>
        <v>8</v>
      </c>
      <c r="H4865" s="1">
        <f t="shared" si="531"/>
        <v>2020</v>
      </c>
      <c r="I4865">
        <v>0</v>
      </c>
      <c r="J4865">
        <v>0</v>
      </c>
      <c r="K4865">
        <f t="shared" si="525"/>
        <v>0</v>
      </c>
      <c r="L4865">
        <v>5387</v>
      </c>
      <c r="M4865" s="6">
        <f t="shared" si="526"/>
        <v>0</v>
      </c>
      <c r="N4865" s="6">
        <f t="shared" si="527"/>
        <v>0</v>
      </c>
      <c r="O4865" s="6">
        <f t="shared" si="528"/>
        <v>0</v>
      </c>
      <c r="Q4865">
        <f>_xlfn.XLOOKUP(C4865&amp;G4865&amp;H4865,covid!$E$2:$E$2184,covid!$D$2:$D$2184,0,0,1)</f>
        <v>0</v>
      </c>
    </row>
    <row r="4866" spans="1:17" x14ac:dyDescent="0.3">
      <c r="A4866">
        <f>_xlfn.XLOOKUP(C4866,kamus!$B$2:$B$87,kamus!$A$2:$A$87,0,0,1)</f>
        <v>79</v>
      </c>
      <c r="B4866" t="str">
        <f>_xlfn.XLOOKUP(C4866,kamus!$B$2:$B$87,kamus!$D$2:$D$87,"dihapus",0,1)</f>
        <v>Tempel 2</v>
      </c>
      <c r="C4866" t="s">
        <v>201</v>
      </c>
      <c r="D4866">
        <f>_xlfn.XLOOKUP(C4866,kamus!$B$2:$B$87,kamus!$J$2:$J$87,"dihapus",0,1)</f>
        <v>0</v>
      </c>
      <c r="E4866">
        <f t="shared" si="529"/>
        <v>0</v>
      </c>
      <c r="F4866" s="14">
        <v>44044</v>
      </c>
      <c r="G4866" s="1">
        <f t="shared" si="530"/>
        <v>8</v>
      </c>
      <c r="H4866" s="1">
        <f t="shared" si="531"/>
        <v>2020</v>
      </c>
      <c r="I4866">
        <v>0</v>
      </c>
      <c r="J4866">
        <v>1</v>
      </c>
      <c r="K4866">
        <f t="shared" ref="K4866:K4929" si="532">J4866+I4866</f>
        <v>1</v>
      </c>
      <c r="L4866">
        <v>7759</v>
      </c>
      <c r="M4866" s="6">
        <f t="shared" ref="M4866:M4929" si="533">IF(ISBLANK(I4866)=TRUE,"",I4866/$L4866*100000)</f>
        <v>0</v>
      </c>
      <c r="N4866" s="6">
        <f t="shared" ref="N4866:N4929" si="534">IF(ISBLANK(J4866)=TRUE,"",J4866/$L4866*100000)</f>
        <v>12.888258796236629</v>
      </c>
      <c r="O4866" s="6">
        <f t="shared" ref="O4866:O4929" si="535">IF(ISBLANK(K4866)=TRUE,"",K4866/$L4866*100000)</f>
        <v>12.888258796236629</v>
      </c>
      <c r="Q4866">
        <f>_xlfn.XLOOKUP(C4866&amp;G4866&amp;H4866,covid!$E$2:$E$2184,covid!$D$2:$D$2184,0,0,1)</f>
        <v>0</v>
      </c>
    </row>
    <row r="4867" spans="1:17" x14ac:dyDescent="0.3">
      <c r="A4867">
        <f>_xlfn.XLOOKUP(C4867,kamus!$B$2:$B$87,kamus!$A$2:$A$87,0,0,1)</f>
        <v>80</v>
      </c>
      <c r="B4867" t="str">
        <f>_xlfn.XLOOKUP(C4867,kamus!$B$2:$B$87,kamus!$D$2:$D$87,"dihapus",0,1)</f>
        <v>Tempel 2</v>
      </c>
      <c r="C4867" t="s">
        <v>233</v>
      </c>
      <c r="D4867">
        <f>_xlfn.XLOOKUP(C4867,kamus!$B$2:$B$87,kamus!$J$2:$J$87,"dihapus",0,1)</f>
        <v>0</v>
      </c>
      <c r="E4867">
        <f t="shared" ref="E4867:E4930" si="536">IF(D4867=0,0,IF(H4867&lt;2021,0,IF(AND(H4867=2021,G4867&lt;5),0,1)))</f>
        <v>0</v>
      </c>
      <c r="F4867" s="14">
        <v>44044</v>
      </c>
      <c r="G4867" s="1">
        <f t="shared" ref="G4867:G4930" si="537">MONTH(F4867)</f>
        <v>8</v>
      </c>
      <c r="H4867" s="1">
        <f t="shared" ref="H4867:H4930" si="538">YEAR(F4867)</f>
        <v>2020</v>
      </c>
      <c r="I4867">
        <v>0</v>
      </c>
      <c r="J4867">
        <v>0</v>
      </c>
      <c r="K4867">
        <f t="shared" si="532"/>
        <v>0</v>
      </c>
      <c r="L4867">
        <v>6601</v>
      </c>
      <c r="M4867" s="6">
        <f t="shared" si="533"/>
        <v>0</v>
      </c>
      <c r="N4867" s="6">
        <f t="shared" si="534"/>
        <v>0</v>
      </c>
      <c r="O4867" s="6">
        <f t="shared" si="535"/>
        <v>0</v>
      </c>
      <c r="Q4867">
        <f>_xlfn.XLOOKUP(C4867&amp;G4867&amp;H4867,covid!$E$2:$E$2184,covid!$D$2:$D$2184,0,0,1)</f>
        <v>0</v>
      </c>
    </row>
    <row r="4868" spans="1:17" x14ac:dyDescent="0.3">
      <c r="A4868">
        <f>_xlfn.XLOOKUP(C4868,kamus!$B$2:$B$87,kamus!$A$2:$A$87,0,0,1)</f>
        <v>81</v>
      </c>
      <c r="B4868" t="str">
        <f>_xlfn.XLOOKUP(C4868,kamus!$B$2:$B$87,kamus!$D$2:$D$87,"dihapus",0,1)</f>
        <v>Tempel 2</v>
      </c>
      <c r="C4868" t="s">
        <v>263</v>
      </c>
      <c r="D4868">
        <f>_xlfn.XLOOKUP(C4868,kamus!$B$2:$B$87,kamus!$J$2:$J$87,"dihapus",0,1)</f>
        <v>0</v>
      </c>
      <c r="E4868">
        <f t="shared" si="536"/>
        <v>0</v>
      </c>
      <c r="F4868" s="14">
        <v>44044</v>
      </c>
      <c r="G4868" s="1">
        <f t="shared" si="537"/>
        <v>8</v>
      </c>
      <c r="H4868" s="1">
        <f t="shared" si="538"/>
        <v>2020</v>
      </c>
      <c r="I4868">
        <v>0</v>
      </c>
      <c r="J4868">
        <v>0</v>
      </c>
      <c r="K4868">
        <f t="shared" si="532"/>
        <v>0</v>
      </c>
      <c r="L4868">
        <v>4746</v>
      </c>
      <c r="M4868" s="6">
        <f t="shared" si="533"/>
        <v>0</v>
      </c>
      <c r="N4868" s="6">
        <f t="shared" si="534"/>
        <v>0</v>
      </c>
      <c r="O4868" s="6">
        <f t="shared" si="535"/>
        <v>0</v>
      </c>
      <c r="Q4868">
        <f>_xlfn.XLOOKUP(C4868&amp;G4868&amp;H4868,covid!$E$2:$E$2184,covid!$D$2:$D$2184,0,0,1)</f>
        <v>0</v>
      </c>
    </row>
    <row r="4869" spans="1:17" x14ac:dyDescent="0.3">
      <c r="A4869">
        <f>_xlfn.XLOOKUP(C4869,kamus!$B$2:$B$87,kamus!$A$2:$A$87,0,0,1)</f>
        <v>82</v>
      </c>
      <c r="B4869" t="str">
        <f>_xlfn.XLOOKUP(C4869,kamus!$B$2:$B$87,kamus!$D$2:$D$87,"dihapus",0,1)</f>
        <v>Tempel 2</v>
      </c>
      <c r="C4869" t="s">
        <v>266</v>
      </c>
      <c r="D4869">
        <f>_xlfn.XLOOKUP(C4869,kamus!$B$2:$B$87,kamus!$J$2:$J$87,"dihapus",0,1)</f>
        <v>0</v>
      </c>
      <c r="E4869">
        <f t="shared" si="536"/>
        <v>0</v>
      </c>
      <c r="F4869" s="14">
        <v>44044</v>
      </c>
      <c r="G4869" s="1">
        <f t="shared" si="537"/>
        <v>8</v>
      </c>
      <c r="H4869" s="1">
        <f t="shared" si="538"/>
        <v>2020</v>
      </c>
      <c r="I4869">
        <v>0</v>
      </c>
      <c r="J4869">
        <v>0</v>
      </c>
      <c r="K4869">
        <f t="shared" si="532"/>
        <v>0</v>
      </c>
      <c r="L4869">
        <v>5291</v>
      </c>
      <c r="M4869" s="6">
        <f t="shared" si="533"/>
        <v>0</v>
      </c>
      <c r="N4869" s="6">
        <f t="shared" si="534"/>
        <v>0</v>
      </c>
      <c r="O4869" s="6">
        <f t="shared" si="535"/>
        <v>0</v>
      </c>
      <c r="Q4869">
        <f>_xlfn.XLOOKUP(C4869&amp;G4869&amp;H4869,covid!$E$2:$E$2184,covid!$D$2:$D$2184,0,0,1)</f>
        <v>0</v>
      </c>
    </row>
    <row r="4870" spans="1:17" x14ac:dyDescent="0.3">
      <c r="A4870">
        <f>_xlfn.XLOOKUP(C4870,kamus!$B$2:$B$87,kamus!$A$2:$A$87,0,0,1)</f>
        <v>84</v>
      </c>
      <c r="B4870" t="str">
        <f>_xlfn.XLOOKUP(C4870,kamus!$B$2:$B$87,kamus!$D$2:$D$87,"dihapus",0,1)</f>
        <v>turi</v>
      </c>
      <c r="C4870" t="s">
        <v>199</v>
      </c>
      <c r="D4870">
        <f>_xlfn.XLOOKUP(C4870,kamus!$B$2:$B$87,kamus!$J$2:$J$87,"dihapus",0,1)</f>
        <v>0</v>
      </c>
      <c r="E4870">
        <f t="shared" si="536"/>
        <v>0</v>
      </c>
      <c r="F4870" s="14">
        <v>44044</v>
      </c>
      <c r="G4870" s="1">
        <f t="shared" si="537"/>
        <v>8</v>
      </c>
      <c r="H4870" s="1">
        <f t="shared" si="538"/>
        <v>2020</v>
      </c>
      <c r="I4870">
        <v>0</v>
      </c>
      <c r="J4870">
        <v>0</v>
      </c>
      <c r="K4870">
        <f t="shared" si="532"/>
        <v>0</v>
      </c>
      <c r="L4870">
        <v>9709</v>
      </c>
      <c r="M4870" s="6">
        <f t="shared" si="533"/>
        <v>0</v>
      </c>
      <c r="N4870" s="6">
        <f t="shared" si="534"/>
        <v>0</v>
      </c>
      <c r="O4870" s="6">
        <f t="shared" si="535"/>
        <v>0</v>
      </c>
      <c r="Q4870">
        <f>_xlfn.XLOOKUP(C4870&amp;G4870&amp;H4870,covid!$E$2:$E$2184,covid!$D$2:$D$2184,0,0,1)</f>
        <v>0</v>
      </c>
    </row>
    <row r="4871" spans="1:17" x14ac:dyDescent="0.3">
      <c r="A4871">
        <f>_xlfn.XLOOKUP(C4871,kamus!$B$2:$B$87,kamus!$A$2:$A$87,0,0,1)</f>
        <v>86</v>
      </c>
      <c r="B4871" t="str">
        <f>_xlfn.XLOOKUP(C4871,kamus!$B$2:$B$87,kamus!$D$2:$D$87,"dihapus",0,1)</f>
        <v>turi</v>
      </c>
      <c r="C4871" t="s">
        <v>209</v>
      </c>
      <c r="D4871">
        <f>_xlfn.XLOOKUP(C4871,kamus!$B$2:$B$87,kamus!$J$2:$J$87,"dihapus",0,1)</f>
        <v>0</v>
      </c>
      <c r="E4871">
        <f t="shared" si="536"/>
        <v>0</v>
      </c>
      <c r="F4871" s="14">
        <v>44044</v>
      </c>
      <c r="G4871" s="1">
        <f t="shared" si="537"/>
        <v>8</v>
      </c>
      <c r="H4871" s="1">
        <f t="shared" si="538"/>
        <v>2020</v>
      </c>
      <c r="I4871">
        <v>0</v>
      </c>
      <c r="J4871">
        <v>0</v>
      </c>
      <c r="K4871">
        <f t="shared" si="532"/>
        <v>0</v>
      </c>
      <c r="L4871">
        <v>9559</v>
      </c>
      <c r="M4871" s="6">
        <f t="shared" si="533"/>
        <v>0</v>
      </c>
      <c r="N4871" s="6">
        <f t="shared" si="534"/>
        <v>0</v>
      </c>
      <c r="O4871" s="6">
        <f t="shared" si="535"/>
        <v>0</v>
      </c>
      <c r="Q4871">
        <f>_xlfn.XLOOKUP(C4871&amp;G4871&amp;H4871,covid!$E$2:$E$2184,covid!$D$2:$D$2184,0,0,1)</f>
        <v>0</v>
      </c>
    </row>
    <row r="4872" spans="1:17" x14ac:dyDescent="0.3">
      <c r="A4872">
        <f>_xlfn.XLOOKUP(C4872,kamus!$B$2:$B$87,kamus!$A$2:$A$87,0,0,1)</f>
        <v>83</v>
      </c>
      <c r="B4872" t="str">
        <f>_xlfn.XLOOKUP(C4872,kamus!$B$2:$B$87,kamus!$D$2:$D$87,"dihapus",0,1)</f>
        <v>turi</v>
      </c>
      <c r="C4872" t="s">
        <v>211</v>
      </c>
      <c r="D4872">
        <f>_xlfn.XLOOKUP(C4872,kamus!$B$2:$B$87,kamus!$J$2:$J$87,"dihapus",0,1)</f>
        <v>0</v>
      </c>
      <c r="E4872">
        <f t="shared" si="536"/>
        <v>0</v>
      </c>
      <c r="F4872" s="14">
        <v>44044</v>
      </c>
      <c r="G4872" s="1">
        <f t="shared" si="537"/>
        <v>8</v>
      </c>
      <c r="H4872" s="1">
        <f t="shared" si="538"/>
        <v>2020</v>
      </c>
      <c r="I4872">
        <v>0</v>
      </c>
      <c r="J4872">
        <v>0</v>
      </c>
      <c r="K4872">
        <f t="shared" si="532"/>
        <v>0</v>
      </c>
      <c r="L4872">
        <v>8554</v>
      </c>
      <c r="M4872" s="6">
        <f t="shared" si="533"/>
        <v>0</v>
      </c>
      <c r="N4872" s="6">
        <f t="shared" si="534"/>
        <v>0</v>
      </c>
      <c r="O4872" s="6">
        <f t="shared" si="535"/>
        <v>0</v>
      </c>
      <c r="Q4872">
        <f>_xlfn.XLOOKUP(C4872&amp;G4872&amp;H4872,covid!$E$2:$E$2184,covid!$D$2:$D$2184,0,0,1)</f>
        <v>0</v>
      </c>
    </row>
    <row r="4873" spans="1:17" x14ac:dyDescent="0.3">
      <c r="A4873">
        <f>_xlfn.XLOOKUP(C4873,kamus!$B$2:$B$87,kamus!$A$2:$A$87,0,0,1)</f>
        <v>85</v>
      </c>
      <c r="B4873" t="str">
        <f>_xlfn.XLOOKUP(C4873,kamus!$B$2:$B$87,kamus!$D$2:$D$87,"dihapus",0,1)</f>
        <v>turi</v>
      </c>
      <c r="C4873" t="s">
        <v>279</v>
      </c>
      <c r="D4873">
        <f>_xlfn.XLOOKUP(C4873,kamus!$B$2:$B$87,kamus!$J$2:$J$87,"dihapus",0,1)</f>
        <v>0</v>
      </c>
      <c r="E4873">
        <f t="shared" si="536"/>
        <v>0</v>
      </c>
      <c r="F4873" s="14">
        <v>44044</v>
      </c>
      <c r="G4873" s="1">
        <f t="shared" si="537"/>
        <v>8</v>
      </c>
      <c r="H4873" s="1">
        <f t="shared" si="538"/>
        <v>2020</v>
      </c>
      <c r="I4873">
        <v>0</v>
      </c>
      <c r="J4873">
        <v>0</v>
      </c>
      <c r="K4873">
        <f t="shared" si="532"/>
        <v>0</v>
      </c>
      <c r="L4873">
        <v>10971</v>
      </c>
      <c r="M4873" s="6">
        <f t="shared" si="533"/>
        <v>0</v>
      </c>
      <c r="N4873" s="6">
        <f t="shared" si="534"/>
        <v>0</v>
      </c>
      <c r="O4873" s="6">
        <f t="shared" si="535"/>
        <v>0</v>
      </c>
      <c r="Q4873">
        <f>_xlfn.XLOOKUP(C4873&amp;G4873&amp;H4873,covid!$E$2:$E$2184,covid!$D$2:$D$2184,0,0,1)</f>
        <v>0</v>
      </c>
    </row>
    <row r="4874" spans="1:17" x14ac:dyDescent="0.3">
      <c r="A4874">
        <f>_xlfn.XLOOKUP(C4874,kamus!$B$2:$B$87,kamus!$A$2:$A$87,0,0,1)</f>
        <v>4</v>
      </c>
      <c r="B4874" t="str">
        <f>_xlfn.XLOOKUP(C4874,kamus!$B$2:$B$87,kamus!$D$2:$D$87,"dihapus",0,1)</f>
        <v>Berbah</v>
      </c>
      <c r="C4874" t="s">
        <v>215</v>
      </c>
      <c r="D4874">
        <f>_xlfn.XLOOKUP(C4874,kamus!$B$2:$B$87,kamus!$J$2:$J$87,"dihapus",0,1)</f>
        <v>0</v>
      </c>
      <c r="E4874">
        <f t="shared" si="536"/>
        <v>0</v>
      </c>
      <c r="F4874" s="14">
        <v>44075</v>
      </c>
      <c r="G4874" s="1">
        <f t="shared" si="537"/>
        <v>9</v>
      </c>
      <c r="H4874" s="1">
        <f t="shared" si="538"/>
        <v>2020</v>
      </c>
      <c r="I4874">
        <v>2</v>
      </c>
      <c r="J4874">
        <v>0</v>
      </c>
      <c r="K4874">
        <f t="shared" si="532"/>
        <v>2</v>
      </c>
      <c r="L4874">
        <v>11448</v>
      </c>
      <c r="M4874" s="6">
        <f t="shared" si="533"/>
        <v>17.470300489168412</v>
      </c>
      <c r="N4874" s="6">
        <f t="shared" si="534"/>
        <v>0</v>
      </c>
      <c r="O4874" s="6">
        <f t="shared" si="535"/>
        <v>17.470300489168412</v>
      </c>
      <c r="Q4874">
        <f>_xlfn.XLOOKUP(C4874&amp;G4874&amp;H4874,covid!$E$2:$E$2184,covid!$D$2:$D$2184,0,0,1)</f>
        <v>0</v>
      </c>
    </row>
    <row r="4875" spans="1:17" x14ac:dyDescent="0.3">
      <c r="A4875">
        <f>_xlfn.XLOOKUP(C4875,kamus!$B$2:$B$87,kamus!$A$2:$A$87,0,0,1)</f>
        <v>1</v>
      </c>
      <c r="B4875" t="str">
        <f>_xlfn.XLOOKUP(C4875,kamus!$B$2:$B$87,kamus!$D$2:$D$87,"dihapus",0,1)</f>
        <v>Berbah</v>
      </c>
      <c r="C4875" t="s">
        <v>216</v>
      </c>
      <c r="D4875">
        <f>_xlfn.XLOOKUP(C4875,kamus!$B$2:$B$87,kamus!$J$2:$J$87,"dihapus",0,1)</f>
        <v>1</v>
      </c>
      <c r="E4875">
        <f t="shared" si="536"/>
        <v>0</v>
      </c>
      <c r="F4875" s="14">
        <v>44075</v>
      </c>
      <c r="G4875" s="1">
        <f t="shared" si="537"/>
        <v>9</v>
      </c>
      <c r="H4875" s="1">
        <f t="shared" si="538"/>
        <v>2020</v>
      </c>
      <c r="I4875">
        <v>0</v>
      </c>
      <c r="J4875">
        <v>1</v>
      </c>
      <c r="K4875">
        <f t="shared" si="532"/>
        <v>1</v>
      </c>
      <c r="L4875">
        <v>14565</v>
      </c>
      <c r="M4875" s="6">
        <f t="shared" si="533"/>
        <v>0</v>
      </c>
      <c r="N4875" s="6">
        <f t="shared" si="534"/>
        <v>6.8657741160315826</v>
      </c>
      <c r="O4875" s="6">
        <f t="shared" si="535"/>
        <v>6.8657741160315826</v>
      </c>
      <c r="Q4875">
        <f>_xlfn.XLOOKUP(C4875&amp;G4875&amp;H4875,covid!$E$2:$E$2184,covid!$D$2:$D$2184,0,0,1)</f>
        <v>0</v>
      </c>
    </row>
    <row r="4876" spans="1:17" x14ac:dyDescent="0.3">
      <c r="A4876">
        <f>_xlfn.XLOOKUP(C4876,kamus!$B$2:$B$87,kamus!$A$2:$A$87,0,0,1)</f>
        <v>2</v>
      </c>
      <c r="B4876" t="str">
        <f>_xlfn.XLOOKUP(C4876,kamus!$B$2:$B$87,kamus!$D$2:$D$87,"dihapus",0,1)</f>
        <v>Berbah</v>
      </c>
      <c r="C4876" t="s">
        <v>246</v>
      </c>
      <c r="D4876">
        <f>_xlfn.XLOOKUP(C4876,kamus!$B$2:$B$87,kamus!$J$2:$J$87,"dihapus",0,1)</f>
        <v>1</v>
      </c>
      <c r="E4876">
        <f t="shared" si="536"/>
        <v>0</v>
      </c>
      <c r="F4876" s="14">
        <v>44075</v>
      </c>
      <c r="G4876" s="1">
        <f t="shared" si="537"/>
        <v>9</v>
      </c>
      <c r="H4876" s="1">
        <f t="shared" si="538"/>
        <v>2020</v>
      </c>
      <c r="I4876">
        <v>0</v>
      </c>
      <c r="J4876">
        <v>0</v>
      </c>
      <c r="K4876">
        <f t="shared" si="532"/>
        <v>0</v>
      </c>
      <c r="L4876">
        <v>18704</v>
      </c>
      <c r="M4876" s="6">
        <f t="shared" si="533"/>
        <v>0</v>
      </c>
      <c r="N4876" s="6">
        <f t="shared" si="534"/>
        <v>0</v>
      </c>
      <c r="O4876" s="6">
        <f t="shared" si="535"/>
        <v>0</v>
      </c>
      <c r="Q4876">
        <f>_xlfn.XLOOKUP(C4876&amp;G4876&amp;H4876,covid!$E$2:$E$2184,covid!$D$2:$D$2184,0,0,1)</f>
        <v>0</v>
      </c>
    </row>
    <row r="4877" spans="1:17" x14ac:dyDescent="0.3">
      <c r="A4877">
        <f>_xlfn.XLOOKUP(C4877,kamus!$B$2:$B$87,kamus!$A$2:$A$87,0,0,1)</f>
        <v>3</v>
      </c>
      <c r="B4877" t="str">
        <f>_xlfn.XLOOKUP(C4877,kamus!$B$2:$B$87,kamus!$D$2:$D$87,"dihapus",0,1)</f>
        <v>Berbah</v>
      </c>
      <c r="C4877" t="s">
        <v>267</v>
      </c>
      <c r="D4877">
        <f>_xlfn.XLOOKUP(C4877,kamus!$B$2:$B$87,kamus!$J$2:$J$87,"dihapus",0,1)</f>
        <v>1</v>
      </c>
      <c r="E4877">
        <f t="shared" si="536"/>
        <v>0</v>
      </c>
      <c r="F4877" s="14">
        <v>44075</v>
      </c>
      <c r="G4877" s="1">
        <f t="shared" si="537"/>
        <v>9</v>
      </c>
      <c r="H4877" s="1">
        <f t="shared" si="538"/>
        <v>2020</v>
      </c>
      <c r="I4877">
        <v>0</v>
      </c>
      <c r="J4877">
        <v>0</v>
      </c>
      <c r="K4877">
        <f t="shared" si="532"/>
        <v>0</v>
      </c>
      <c r="L4877">
        <v>13363</v>
      </c>
      <c r="M4877" s="6">
        <f t="shared" si="533"/>
        <v>0</v>
      </c>
      <c r="N4877" s="6">
        <f t="shared" si="534"/>
        <v>0</v>
      </c>
      <c r="O4877" s="6">
        <f t="shared" si="535"/>
        <v>0</v>
      </c>
      <c r="Q4877">
        <f>_xlfn.XLOOKUP(C4877&amp;G4877&amp;H4877,covid!$E$2:$E$2184,covid!$D$2:$D$2184,0,0,1)</f>
        <v>0</v>
      </c>
    </row>
    <row r="4878" spans="1:17" x14ac:dyDescent="0.3">
      <c r="A4878">
        <f>_xlfn.XLOOKUP(C4878,kamus!$B$2:$B$87,kamus!$A$2:$A$87,0,0,1)</f>
        <v>9</v>
      </c>
      <c r="B4878" t="str">
        <f>_xlfn.XLOOKUP(C4878,kamus!$B$2:$B$87,kamus!$D$2:$D$87,"dihapus",0,1)</f>
        <v>cangkringan</v>
      </c>
      <c r="C4878" t="s">
        <v>197</v>
      </c>
      <c r="D4878">
        <f>_xlfn.XLOOKUP(C4878,kamus!$B$2:$B$87,kamus!$J$2:$J$87,"dihapus",0,1)</f>
        <v>0</v>
      </c>
      <c r="E4878">
        <f t="shared" si="536"/>
        <v>0</v>
      </c>
      <c r="F4878" s="14">
        <v>44075</v>
      </c>
      <c r="G4878" s="1">
        <f t="shared" si="537"/>
        <v>9</v>
      </c>
      <c r="H4878" s="1">
        <f t="shared" si="538"/>
        <v>2020</v>
      </c>
      <c r="I4878">
        <v>0</v>
      </c>
      <c r="J4878">
        <v>0</v>
      </c>
      <c r="K4878">
        <f t="shared" si="532"/>
        <v>0</v>
      </c>
      <c r="L4878">
        <v>8063</v>
      </c>
      <c r="M4878" s="6">
        <f t="shared" si="533"/>
        <v>0</v>
      </c>
      <c r="N4878" s="6">
        <f t="shared" si="534"/>
        <v>0</v>
      </c>
      <c r="O4878" s="6">
        <f t="shared" si="535"/>
        <v>0</v>
      </c>
      <c r="Q4878">
        <f>_xlfn.XLOOKUP(C4878&amp;G4878&amp;H4878,covid!$E$2:$E$2184,covid!$D$2:$D$2184,0,0,1)</f>
        <v>0</v>
      </c>
    </row>
    <row r="4879" spans="1:17" x14ac:dyDescent="0.3">
      <c r="A4879">
        <f>_xlfn.XLOOKUP(C4879,kamus!$B$2:$B$87,kamus!$A$2:$A$87,0,0,1)</f>
        <v>5</v>
      </c>
      <c r="B4879" t="str">
        <f>_xlfn.XLOOKUP(C4879,kamus!$B$2:$B$87,kamus!$D$2:$D$87,"dihapus",0,1)</f>
        <v>cangkringan</v>
      </c>
      <c r="C4879" t="s">
        <v>212</v>
      </c>
      <c r="D4879">
        <f>_xlfn.XLOOKUP(C4879,kamus!$B$2:$B$87,kamus!$J$2:$J$87,"dihapus",0,1)</f>
        <v>0</v>
      </c>
      <c r="E4879">
        <f t="shared" si="536"/>
        <v>0</v>
      </c>
      <c r="F4879" s="14">
        <v>44075</v>
      </c>
      <c r="G4879" s="1">
        <f t="shared" si="537"/>
        <v>9</v>
      </c>
      <c r="H4879" s="1">
        <f t="shared" si="538"/>
        <v>2020</v>
      </c>
      <c r="I4879">
        <v>0</v>
      </c>
      <c r="J4879">
        <v>0</v>
      </c>
      <c r="K4879">
        <f t="shared" si="532"/>
        <v>0</v>
      </c>
      <c r="L4879">
        <v>4133</v>
      </c>
      <c r="M4879" s="6">
        <f t="shared" si="533"/>
        <v>0</v>
      </c>
      <c r="N4879" s="6">
        <f t="shared" si="534"/>
        <v>0</v>
      </c>
      <c r="O4879" s="6">
        <f t="shared" si="535"/>
        <v>0</v>
      </c>
      <c r="Q4879">
        <f>_xlfn.XLOOKUP(C4879&amp;G4879&amp;H4879,covid!$E$2:$E$2184,covid!$D$2:$D$2184,0,0,1)</f>
        <v>0</v>
      </c>
    </row>
    <row r="4880" spans="1:17" x14ac:dyDescent="0.3">
      <c r="A4880">
        <f>_xlfn.XLOOKUP(C4880,kamus!$B$2:$B$87,kamus!$A$2:$A$87,0,0,1)</f>
        <v>7</v>
      </c>
      <c r="B4880" t="str">
        <f>_xlfn.XLOOKUP(C4880,kamus!$B$2:$B$87,kamus!$D$2:$D$87,"dihapus",0,1)</f>
        <v>cangkringan</v>
      </c>
      <c r="C4880" t="s">
        <v>217</v>
      </c>
      <c r="D4880">
        <f>_xlfn.XLOOKUP(C4880,kamus!$B$2:$B$87,kamus!$J$2:$J$87,"dihapus",0,1)</f>
        <v>0</v>
      </c>
      <c r="E4880">
        <f t="shared" si="536"/>
        <v>0</v>
      </c>
      <c r="F4880" s="14">
        <v>44075</v>
      </c>
      <c r="G4880" s="1">
        <f t="shared" si="537"/>
        <v>9</v>
      </c>
      <c r="H4880" s="1">
        <f t="shared" si="538"/>
        <v>2020</v>
      </c>
      <c r="I4880">
        <v>0</v>
      </c>
      <c r="J4880">
        <v>0</v>
      </c>
      <c r="K4880">
        <f t="shared" si="532"/>
        <v>0</v>
      </c>
      <c r="L4880">
        <v>3586</v>
      </c>
      <c r="M4880" s="6">
        <f t="shared" si="533"/>
        <v>0</v>
      </c>
      <c r="N4880" s="6">
        <f t="shared" si="534"/>
        <v>0</v>
      </c>
      <c r="O4880" s="6">
        <f t="shared" si="535"/>
        <v>0</v>
      </c>
      <c r="Q4880">
        <f>_xlfn.XLOOKUP(C4880&amp;G4880&amp;H4880,covid!$E$2:$E$2184,covid!$D$2:$D$2184,0,0,1)</f>
        <v>0</v>
      </c>
    </row>
    <row r="4881" spans="1:17" x14ac:dyDescent="0.3">
      <c r="A4881">
        <f>_xlfn.XLOOKUP(C4881,kamus!$B$2:$B$87,kamus!$A$2:$A$87,0,0,1)</f>
        <v>8</v>
      </c>
      <c r="B4881" t="str">
        <f>_xlfn.XLOOKUP(C4881,kamus!$B$2:$B$87,kamus!$D$2:$D$87,"dihapus",0,1)</f>
        <v>cangkringan</v>
      </c>
      <c r="C4881" t="s">
        <v>275</v>
      </c>
      <c r="D4881">
        <f>_xlfn.XLOOKUP(C4881,kamus!$B$2:$B$87,kamus!$J$2:$J$87,"dihapus",0,1)</f>
        <v>0</v>
      </c>
      <c r="E4881">
        <f t="shared" si="536"/>
        <v>0</v>
      </c>
      <c r="F4881" s="14">
        <v>44075</v>
      </c>
      <c r="G4881" s="1">
        <f t="shared" si="537"/>
        <v>9</v>
      </c>
      <c r="H4881" s="1">
        <f t="shared" si="538"/>
        <v>2020</v>
      </c>
      <c r="I4881">
        <v>0</v>
      </c>
      <c r="J4881">
        <v>0</v>
      </c>
      <c r="K4881">
        <f t="shared" si="532"/>
        <v>0</v>
      </c>
      <c r="L4881">
        <v>5550</v>
      </c>
      <c r="M4881" s="6">
        <f t="shared" si="533"/>
        <v>0</v>
      </c>
      <c r="N4881" s="6">
        <f t="shared" si="534"/>
        <v>0</v>
      </c>
      <c r="O4881" s="6">
        <f t="shared" si="535"/>
        <v>0</v>
      </c>
      <c r="Q4881">
        <f>_xlfn.XLOOKUP(C4881&amp;G4881&amp;H4881,covid!$E$2:$E$2184,covid!$D$2:$D$2184,0,0,1)</f>
        <v>0</v>
      </c>
    </row>
    <row r="4882" spans="1:17" x14ac:dyDescent="0.3">
      <c r="A4882">
        <f>_xlfn.XLOOKUP(C4882,kamus!$B$2:$B$87,kamus!$A$2:$A$87,0,0,1)</f>
        <v>6</v>
      </c>
      <c r="B4882" t="str">
        <f>_xlfn.XLOOKUP(C4882,kamus!$B$2:$B$87,kamus!$D$2:$D$87,"dihapus",0,1)</f>
        <v>cangkringan</v>
      </c>
      <c r="C4882" t="s">
        <v>281</v>
      </c>
      <c r="D4882">
        <f>_xlfn.XLOOKUP(C4882,kamus!$B$2:$B$87,kamus!$J$2:$J$87,"dihapus",0,1)</f>
        <v>0</v>
      </c>
      <c r="E4882">
        <f t="shared" si="536"/>
        <v>0</v>
      </c>
      <c r="F4882" s="14">
        <v>44075</v>
      </c>
      <c r="G4882" s="1">
        <f t="shared" si="537"/>
        <v>9</v>
      </c>
      <c r="H4882" s="1">
        <f t="shared" si="538"/>
        <v>2020</v>
      </c>
      <c r="I4882">
        <v>0</v>
      </c>
      <c r="J4882">
        <v>0</v>
      </c>
      <c r="K4882">
        <f t="shared" si="532"/>
        <v>0</v>
      </c>
      <c r="L4882">
        <v>11339</v>
      </c>
      <c r="M4882" s="6">
        <f t="shared" si="533"/>
        <v>0</v>
      </c>
      <c r="N4882" s="6">
        <f t="shared" si="534"/>
        <v>0</v>
      </c>
      <c r="O4882" s="6">
        <f t="shared" si="535"/>
        <v>0</v>
      </c>
      <c r="Q4882">
        <f>_xlfn.XLOOKUP(C4882&amp;G4882&amp;H4882,covid!$E$2:$E$2184,covid!$D$2:$D$2184,0,0,1)</f>
        <v>0</v>
      </c>
    </row>
    <row r="4883" spans="1:17" x14ac:dyDescent="0.3">
      <c r="A4883">
        <f>_xlfn.XLOOKUP(C4883,kamus!$B$2:$B$87,kamus!$A$2:$A$87,0,0,1)</f>
        <v>10</v>
      </c>
      <c r="B4883" t="str">
        <f>_xlfn.XLOOKUP(C4883,kamus!$B$2:$B$87,kamus!$D$2:$D$87,"dihapus",0,1)</f>
        <v>Depok 1</v>
      </c>
      <c r="C4883" t="s">
        <v>220</v>
      </c>
      <c r="D4883">
        <f>_xlfn.XLOOKUP(C4883,kamus!$B$2:$B$87,kamus!$J$2:$J$87,"dihapus",0,1)</f>
        <v>1</v>
      </c>
      <c r="E4883">
        <f t="shared" si="536"/>
        <v>0</v>
      </c>
      <c r="F4883" s="14">
        <v>44075</v>
      </c>
      <c r="G4883" s="1">
        <f t="shared" si="537"/>
        <v>9</v>
      </c>
      <c r="H4883" s="1">
        <f t="shared" si="538"/>
        <v>2020</v>
      </c>
      <c r="I4883">
        <v>0</v>
      </c>
      <c r="J4883">
        <v>0</v>
      </c>
      <c r="K4883">
        <f t="shared" si="532"/>
        <v>0</v>
      </c>
      <c r="L4883">
        <v>37946</v>
      </c>
      <c r="M4883" s="6">
        <f t="shared" si="533"/>
        <v>0</v>
      </c>
      <c r="N4883" s="6">
        <f t="shared" si="534"/>
        <v>0</v>
      </c>
      <c r="O4883" s="6">
        <f t="shared" si="535"/>
        <v>0</v>
      </c>
      <c r="Q4883">
        <f>_xlfn.XLOOKUP(C4883&amp;G4883&amp;H4883,covid!$E$2:$E$2184,covid!$D$2:$D$2184,0,0,1)</f>
        <v>0</v>
      </c>
    </row>
    <row r="4884" spans="1:17" x14ac:dyDescent="0.3">
      <c r="A4884">
        <f>_xlfn.XLOOKUP(C4884,kamus!$B$2:$B$87,kamus!$A$2:$A$87,0,0,1)</f>
        <v>11</v>
      </c>
      <c r="B4884" t="str">
        <f>_xlfn.XLOOKUP(C4884,kamus!$B$2:$B$87,kamus!$D$2:$D$87,"dihapus",0,1)</f>
        <v>Depok 2</v>
      </c>
      <c r="C4884" t="s">
        <v>207</v>
      </c>
      <c r="D4884">
        <f>_xlfn.XLOOKUP(C4884,kamus!$B$2:$B$87,kamus!$J$2:$J$87,"dihapus",0,1)</f>
        <v>1</v>
      </c>
      <c r="E4884">
        <f t="shared" si="536"/>
        <v>0</v>
      </c>
      <c r="F4884" s="14">
        <v>44075</v>
      </c>
      <c r="G4884" s="1">
        <f t="shared" si="537"/>
        <v>9</v>
      </c>
      <c r="H4884" s="1">
        <f t="shared" si="538"/>
        <v>2020</v>
      </c>
      <c r="I4884">
        <v>4</v>
      </c>
      <c r="J4884">
        <v>2</v>
      </c>
      <c r="K4884">
        <f t="shared" si="532"/>
        <v>6</v>
      </c>
      <c r="L4884">
        <v>44433</v>
      </c>
      <c r="M4884" s="6">
        <f t="shared" si="533"/>
        <v>9.0023180969099545</v>
      </c>
      <c r="N4884" s="6">
        <f t="shared" si="534"/>
        <v>4.5011590484549773</v>
      </c>
      <c r="O4884" s="6">
        <f t="shared" si="535"/>
        <v>13.503477145364931</v>
      </c>
      <c r="Q4884">
        <f>_xlfn.XLOOKUP(C4884&amp;G4884&amp;H4884,covid!$E$2:$E$2184,covid!$D$2:$D$2184,0,0,1)</f>
        <v>3</v>
      </c>
    </row>
    <row r="4885" spans="1:17" x14ac:dyDescent="0.3">
      <c r="A4885">
        <f>_xlfn.XLOOKUP(C4885,kamus!$B$2:$B$87,kamus!$A$2:$A$87,0,0,1)</f>
        <v>12</v>
      </c>
      <c r="B4885" t="str">
        <f>_xlfn.XLOOKUP(C4885,kamus!$B$2:$B$87,kamus!$D$2:$D$87,"dihapus",0,1)</f>
        <v>Depok 3</v>
      </c>
      <c r="C4885" t="s">
        <v>206</v>
      </c>
      <c r="D4885">
        <f>_xlfn.XLOOKUP(C4885,kamus!$B$2:$B$87,kamus!$J$2:$J$87,"dihapus",0,1)</f>
        <v>1</v>
      </c>
      <c r="E4885">
        <f t="shared" si="536"/>
        <v>0</v>
      </c>
      <c r="F4885" s="14">
        <v>44075</v>
      </c>
      <c r="G4885" s="1">
        <f t="shared" si="537"/>
        <v>9</v>
      </c>
      <c r="H4885" s="1">
        <f t="shared" si="538"/>
        <v>2020</v>
      </c>
      <c r="I4885">
        <v>1</v>
      </c>
      <c r="J4885">
        <v>0</v>
      </c>
      <c r="K4885">
        <f t="shared" si="532"/>
        <v>1</v>
      </c>
      <c r="L4885">
        <v>44837</v>
      </c>
      <c r="M4885" s="6">
        <f t="shared" si="533"/>
        <v>2.2303008675870375</v>
      </c>
      <c r="N4885" s="6">
        <f t="shared" si="534"/>
        <v>0</v>
      </c>
      <c r="O4885" s="6">
        <f t="shared" si="535"/>
        <v>2.2303008675870375</v>
      </c>
      <c r="Q4885">
        <f>_xlfn.XLOOKUP(C4885&amp;G4885&amp;H4885,covid!$E$2:$E$2184,covid!$D$2:$D$2184,0,0,1)</f>
        <v>2</v>
      </c>
    </row>
    <row r="4886" spans="1:17" x14ac:dyDescent="0.3">
      <c r="A4886">
        <f>_xlfn.XLOOKUP(C4886,kamus!$B$2:$B$87,kamus!$A$2:$A$87,0,0,1)</f>
        <v>0</v>
      </c>
      <c r="B4886" t="str">
        <f>_xlfn.XLOOKUP(C4886,kamus!$B$2:$B$87,kamus!$D$2:$D$87,"dihapus",0,1)</f>
        <v>dihapus</v>
      </c>
      <c r="C4886" t="s">
        <v>282</v>
      </c>
      <c r="D4886" t="str">
        <f>_xlfn.XLOOKUP(C4886,kamus!$B$2:$B$87,kamus!$J$2:$J$87,"dihapus",0,1)</f>
        <v>dihapus</v>
      </c>
      <c r="E4886">
        <f t="shared" si="536"/>
        <v>0</v>
      </c>
      <c r="F4886" s="14">
        <v>44075</v>
      </c>
      <c r="G4886" s="1">
        <f t="shared" si="537"/>
        <v>9</v>
      </c>
      <c r="H4886" s="1">
        <f t="shared" si="538"/>
        <v>2020</v>
      </c>
      <c r="I4886">
        <v>0</v>
      </c>
      <c r="J4886">
        <v>0</v>
      </c>
      <c r="K4886">
        <f t="shared" si="532"/>
        <v>0</v>
      </c>
      <c r="L4886" t="e">
        <v>#N/A</v>
      </c>
      <c r="M4886" s="6" t="e">
        <f t="shared" si="533"/>
        <v>#N/A</v>
      </c>
      <c r="N4886" s="6" t="e">
        <f t="shared" si="534"/>
        <v>#N/A</v>
      </c>
      <c r="O4886" s="6" t="e">
        <f t="shared" si="535"/>
        <v>#N/A</v>
      </c>
      <c r="Q4886">
        <f>_xlfn.XLOOKUP(C4886&amp;G4886&amp;H4886,covid!$E$2:$E$2184,covid!$D$2:$D$2184,0,0,1)</f>
        <v>0</v>
      </c>
    </row>
    <row r="4887" spans="1:17" x14ac:dyDescent="0.3">
      <c r="A4887">
        <f>_xlfn.XLOOKUP(C4887,kamus!$B$2:$B$87,kamus!$A$2:$A$87,0,0,1)</f>
        <v>14</v>
      </c>
      <c r="B4887" t="str">
        <f>_xlfn.XLOOKUP(C4887,kamus!$B$2:$B$87,kamus!$D$2:$D$87,"dihapus",0,1)</f>
        <v>Gamping 1</v>
      </c>
      <c r="C4887" t="s">
        <v>196</v>
      </c>
      <c r="D4887">
        <f>_xlfn.XLOOKUP(C4887,kamus!$B$2:$B$87,kamus!$J$2:$J$87,"dihapus",0,1)</f>
        <v>1</v>
      </c>
      <c r="E4887">
        <f t="shared" si="536"/>
        <v>0</v>
      </c>
      <c r="F4887" s="14">
        <v>44075</v>
      </c>
      <c r="G4887" s="1">
        <f t="shared" si="537"/>
        <v>9</v>
      </c>
      <c r="H4887" s="1">
        <f t="shared" si="538"/>
        <v>2020</v>
      </c>
      <c r="I4887">
        <v>0</v>
      </c>
      <c r="J4887">
        <v>0</v>
      </c>
      <c r="K4887">
        <f t="shared" si="532"/>
        <v>0</v>
      </c>
      <c r="L4887">
        <v>22819</v>
      </c>
      <c r="M4887" s="6">
        <f t="shared" si="533"/>
        <v>0</v>
      </c>
      <c r="N4887" s="6">
        <f t="shared" si="534"/>
        <v>0</v>
      </c>
      <c r="O4887" s="6">
        <f t="shared" si="535"/>
        <v>0</v>
      </c>
      <c r="Q4887">
        <f>_xlfn.XLOOKUP(C4887&amp;G4887&amp;H4887,covid!$E$2:$E$2184,covid!$D$2:$D$2184,0,0,1)</f>
        <v>0</v>
      </c>
    </row>
    <row r="4888" spans="1:17" x14ac:dyDescent="0.3">
      <c r="A4888">
        <f>_xlfn.XLOOKUP(C4888,kamus!$B$2:$B$87,kamus!$A$2:$A$87,0,0,1)</f>
        <v>13</v>
      </c>
      <c r="B4888" t="str">
        <f>_xlfn.XLOOKUP(C4888,kamus!$B$2:$B$87,kamus!$D$2:$D$87,"dihapus",0,1)</f>
        <v>Gamping 1</v>
      </c>
      <c r="C4888" t="s">
        <v>198</v>
      </c>
      <c r="D4888">
        <f>_xlfn.XLOOKUP(C4888,kamus!$B$2:$B$87,kamus!$J$2:$J$87,"dihapus",0,1)</f>
        <v>1</v>
      </c>
      <c r="E4888">
        <f t="shared" si="536"/>
        <v>0</v>
      </c>
      <c r="F4888" s="14">
        <v>44075</v>
      </c>
      <c r="G4888" s="1">
        <f t="shared" si="537"/>
        <v>9</v>
      </c>
      <c r="H4888" s="1">
        <f t="shared" si="538"/>
        <v>2020</v>
      </c>
      <c r="I4888">
        <v>1</v>
      </c>
      <c r="J4888">
        <v>0</v>
      </c>
      <c r="K4888">
        <f t="shared" si="532"/>
        <v>1</v>
      </c>
      <c r="L4888">
        <v>20645</v>
      </c>
      <c r="M4888" s="6">
        <f t="shared" si="533"/>
        <v>4.8437878420925164</v>
      </c>
      <c r="N4888" s="6">
        <f t="shared" si="534"/>
        <v>0</v>
      </c>
      <c r="O4888" s="6">
        <f t="shared" si="535"/>
        <v>4.8437878420925164</v>
      </c>
      <c r="Q4888">
        <f>_xlfn.XLOOKUP(C4888&amp;G4888&amp;H4888,covid!$E$2:$E$2184,covid!$D$2:$D$2184,0,0,1)</f>
        <v>0</v>
      </c>
    </row>
    <row r="4889" spans="1:17" x14ac:dyDescent="0.3">
      <c r="A4889">
        <f>_xlfn.XLOOKUP(C4889,kamus!$B$2:$B$87,kamus!$A$2:$A$87,0,0,1)</f>
        <v>16</v>
      </c>
      <c r="B4889" t="str">
        <f>_xlfn.XLOOKUP(C4889,kamus!$B$2:$B$87,kamus!$D$2:$D$87,"dihapus",0,1)</f>
        <v>Gamping 2</v>
      </c>
      <c r="C4889" t="s">
        <v>200</v>
      </c>
      <c r="D4889">
        <f>_xlfn.XLOOKUP(C4889,kamus!$B$2:$B$87,kamus!$J$2:$J$87,"dihapus",0,1)</f>
        <v>1</v>
      </c>
      <c r="E4889">
        <f t="shared" si="536"/>
        <v>0</v>
      </c>
      <c r="F4889" s="14">
        <v>44075</v>
      </c>
      <c r="G4889" s="1">
        <f t="shared" si="537"/>
        <v>9</v>
      </c>
      <c r="H4889" s="1">
        <f t="shared" si="538"/>
        <v>2020</v>
      </c>
      <c r="I4889">
        <v>2</v>
      </c>
      <c r="J4889">
        <v>0</v>
      </c>
      <c r="K4889">
        <f t="shared" si="532"/>
        <v>2</v>
      </c>
      <c r="L4889">
        <v>16624</v>
      </c>
      <c r="M4889" s="6">
        <f t="shared" si="533"/>
        <v>12.030798845043311</v>
      </c>
      <c r="N4889" s="6">
        <f t="shared" si="534"/>
        <v>0</v>
      </c>
      <c r="O4889" s="6">
        <f t="shared" si="535"/>
        <v>12.030798845043311</v>
      </c>
      <c r="Q4889">
        <f>_xlfn.XLOOKUP(C4889&amp;G4889&amp;H4889,covid!$E$2:$E$2184,covid!$D$2:$D$2184,0,0,1)</f>
        <v>0</v>
      </c>
    </row>
    <row r="4890" spans="1:17" x14ac:dyDescent="0.3">
      <c r="A4890">
        <f>_xlfn.XLOOKUP(C4890,kamus!$B$2:$B$87,kamus!$A$2:$A$87,0,0,1)</f>
        <v>15</v>
      </c>
      <c r="B4890" t="str">
        <f>_xlfn.XLOOKUP(C4890,kamus!$B$2:$B$87,kamus!$D$2:$D$87,"dihapus",0,1)</f>
        <v>Gamping 2</v>
      </c>
      <c r="C4890" t="s">
        <v>230</v>
      </c>
      <c r="D4890">
        <f>_xlfn.XLOOKUP(C4890,kamus!$B$2:$B$87,kamus!$J$2:$J$87,"dihapus",0,1)</f>
        <v>1</v>
      </c>
      <c r="E4890">
        <f t="shared" si="536"/>
        <v>0</v>
      </c>
      <c r="F4890" s="14">
        <v>44075</v>
      </c>
      <c r="G4890" s="1">
        <f t="shared" si="537"/>
        <v>9</v>
      </c>
      <c r="H4890" s="1">
        <f t="shared" si="538"/>
        <v>2020</v>
      </c>
      <c r="I4890">
        <v>2</v>
      </c>
      <c r="J4890">
        <v>0</v>
      </c>
      <c r="K4890">
        <f t="shared" si="532"/>
        <v>2</v>
      </c>
      <c r="L4890">
        <v>18692</v>
      </c>
      <c r="M4890" s="6">
        <f t="shared" si="533"/>
        <v>10.699764605178686</v>
      </c>
      <c r="N4890" s="6">
        <f t="shared" si="534"/>
        <v>0</v>
      </c>
      <c r="O4890" s="6">
        <f t="shared" si="535"/>
        <v>10.699764605178686</v>
      </c>
      <c r="Q4890">
        <f>_xlfn.XLOOKUP(C4890&amp;G4890&amp;H4890,covid!$E$2:$E$2184,covid!$D$2:$D$2184,0,0,1)</f>
        <v>1</v>
      </c>
    </row>
    <row r="4891" spans="1:17" x14ac:dyDescent="0.3">
      <c r="A4891">
        <f>_xlfn.XLOOKUP(C4891,kamus!$B$2:$B$87,kamus!$A$2:$A$87,0,0,1)</f>
        <v>17</v>
      </c>
      <c r="B4891" t="str">
        <f>_xlfn.XLOOKUP(C4891,kamus!$B$2:$B$87,kamus!$D$2:$D$87,"dihapus",0,1)</f>
        <v>Gamping 2</v>
      </c>
      <c r="C4891" t="s">
        <v>272</v>
      </c>
      <c r="D4891">
        <f>_xlfn.XLOOKUP(C4891,kamus!$B$2:$B$87,kamus!$J$2:$J$87,"dihapus",0,1)</f>
        <v>1</v>
      </c>
      <c r="E4891">
        <f t="shared" si="536"/>
        <v>0</v>
      </c>
      <c r="F4891" s="14">
        <v>44075</v>
      </c>
      <c r="G4891" s="1">
        <f t="shared" si="537"/>
        <v>9</v>
      </c>
      <c r="H4891" s="1">
        <f t="shared" si="538"/>
        <v>2020</v>
      </c>
      <c r="I4891">
        <v>0</v>
      </c>
      <c r="J4891">
        <v>0</v>
      </c>
      <c r="K4891">
        <f t="shared" si="532"/>
        <v>0</v>
      </c>
      <c r="L4891">
        <v>18667</v>
      </c>
      <c r="M4891" s="6">
        <f t="shared" si="533"/>
        <v>0</v>
      </c>
      <c r="N4891" s="6">
        <f t="shared" si="534"/>
        <v>0</v>
      </c>
      <c r="O4891" s="6">
        <f t="shared" si="535"/>
        <v>0</v>
      </c>
      <c r="Q4891">
        <f>_xlfn.XLOOKUP(C4891&amp;G4891&amp;H4891,covid!$E$2:$E$2184,covid!$D$2:$D$2184,0,0,1)</f>
        <v>3</v>
      </c>
    </row>
    <row r="4892" spans="1:17" x14ac:dyDescent="0.3">
      <c r="A4892">
        <f>_xlfn.XLOOKUP(C4892,kamus!$B$2:$B$87,kamus!$A$2:$A$87,0,0,1)</f>
        <v>20</v>
      </c>
      <c r="B4892" t="str">
        <f>_xlfn.XLOOKUP(C4892,kamus!$B$2:$B$87,kamus!$D$2:$D$87,"dihapus",0,1)</f>
        <v>Godean 1</v>
      </c>
      <c r="C4892" t="s">
        <v>247</v>
      </c>
      <c r="D4892">
        <f>_xlfn.XLOOKUP(C4892,kamus!$B$2:$B$87,kamus!$J$2:$J$87,"dihapus",0,1)</f>
        <v>1</v>
      </c>
      <c r="E4892">
        <f t="shared" si="536"/>
        <v>0</v>
      </c>
      <c r="F4892" s="14">
        <v>44075</v>
      </c>
      <c r="G4892" s="1">
        <f t="shared" si="537"/>
        <v>9</v>
      </c>
      <c r="H4892" s="1">
        <f t="shared" si="538"/>
        <v>2020</v>
      </c>
      <c r="I4892">
        <v>0</v>
      </c>
      <c r="J4892">
        <v>0</v>
      </c>
      <c r="K4892">
        <f t="shared" si="532"/>
        <v>0</v>
      </c>
      <c r="L4892">
        <v>9743</v>
      </c>
      <c r="M4892" s="6">
        <f t="shared" si="533"/>
        <v>0</v>
      </c>
      <c r="N4892" s="6">
        <f t="shared" si="534"/>
        <v>0</v>
      </c>
      <c r="O4892" s="6">
        <f t="shared" si="535"/>
        <v>0</v>
      </c>
      <c r="Q4892">
        <f>_xlfn.XLOOKUP(C4892&amp;G4892&amp;H4892,covid!$E$2:$E$2184,covid!$D$2:$D$2184,0,0,1)</f>
        <v>0</v>
      </c>
    </row>
    <row r="4893" spans="1:17" x14ac:dyDescent="0.3">
      <c r="A4893">
        <f>_xlfn.XLOOKUP(C4893,kamus!$B$2:$B$87,kamus!$A$2:$A$87,0,0,1)</f>
        <v>21</v>
      </c>
      <c r="B4893" t="str">
        <f>_xlfn.XLOOKUP(C4893,kamus!$B$2:$B$87,kamus!$D$2:$D$87,"dihapus",0,1)</f>
        <v>Godean 1</v>
      </c>
      <c r="C4893" t="s">
        <v>250</v>
      </c>
      <c r="D4893">
        <f>_xlfn.XLOOKUP(C4893,kamus!$B$2:$B$87,kamus!$J$2:$J$87,"dihapus",0,1)</f>
        <v>1</v>
      </c>
      <c r="E4893">
        <f t="shared" si="536"/>
        <v>0</v>
      </c>
      <c r="F4893" s="14">
        <v>44075</v>
      </c>
      <c r="G4893" s="1">
        <f t="shared" si="537"/>
        <v>9</v>
      </c>
      <c r="H4893" s="1">
        <f t="shared" si="538"/>
        <v>2020</v>
      </c>
      <c r="I4893">
        <v>0</v>
      </c>
      <c r="J4893">
        <v>0</v>
      </c>
      <c r="K4893">
        <f t="shared" si="532"/>
        <v>0</v>
      </c>
      <c r="L4893">
        <v>10269</v>
      </c>
      <c r="M4893" s="6">
        <f t="shared" si="533"/>
        <v>0</v>
      </c>
      <c r="N4893" s="6">
        <f t="shared" si="534"/>
        <v>0</v>
      </c>
      <c r="O4893" s="6">
        <f t="shared" si="535"/>
        <v>0</v>
      </c>
      <c r="Q4893">
        <f>_xlfn.XLOOKUP(C4893&amp;G4893&amp;H4893,covid!$E$2:$E$2184,covid!$D$2:$D$2184,0,0,1)</f>
        <v>0</v>
      </c>
    </row>
    <row r="4894" spans="1:17" x14ac:dyDescent="0.3">
      <c r="A4894">
        <f>_xlfn.XLOOKUP(C4894,kamus!$B$2:$B$87,kamus!$A$2:$A$87,0,0,1)</f>
        <v>19</v>
      </c>
      <c r="B4894" t="str">
        <f>_xlfn.XLOOKUP(C4894,kamus!$B$2:$B$87,kamus!$D$2:$D$87,"dihapus",0,1)</f>
        <v>Godean 1</v>
      </c>
      <c r="C4894" t="s">
        <v>251</v>
      </c>
      <c r="D4894">
        <f>_xlfn.XLOOKUP(C4894,kamus!$B$2:$B$87,kamus!$J$2:$J$87,"dihapus",0,1)</f>
        <v>1</v>
      </c>
      <c r="E4894">
        <f t="shared" si="536"/>
        <v>0</v>
      </c>
      <c r="F4894" s="14">
        <v>44075</v>
      </c>
      <c r="G4894" s="1">
        <f t="shared" si="537"/>
        <v>9</v>
      </c>
      <c r="H4894" s="1">
        <f t="shared" si="538"/>
        <v>2020</v>
      </c>
      <c r="I4894">
        <v>0</v>
      </c>
      <c r="J4894">
        <v>0</v>
      </c>
      <c r="K4894">
        <f t="shared" si="532"/>
        <v>0</v>
      </c>
      <c r="L4894">
        <v>9159</v>
      </c>
      <c r="M4894" s="6">
        <f t="shared" si="533"/>
        <v>0</v>
      </c>
      <c r="N4894" s="6">
        <f t="shared" si="534"/>
        <v>0</v>
      </c>
      <c r="O4894" s="6">
        <f t="shared" si="535"/>
        <v>0</v>
      </c>
      <c r="Q4894">
        <f>_xlfn.XLOOKUP(C4894&amp;G4894&amp;H4894,covid!$E$2:$E$2184,covid!$D$2:$D$2184,0,0,1)</f>
        <v>0</v>
      </c>
    </row>
    <row r="4895" spans="1:17" x14ac:dyDescent="0.3">
      <c r="A4895">
        <f>_xlfn.XLOOKUP(C4895,kamus!$B$2:$B$87,kamus!$A$2:$A$87,0,0,1)</f>
        <v>18</v>
      </c>
      <c r="B4895" t="str">
        <f>_xlfn.XLOOKUP(C4895,kamus!$B$2:$B$87,kamus!$D$2:$D$87,"dihapus",0,1)</f>
        <v>Godean 1</v>
      </c>
      <c r="C4895" t="s">
        <v>252</v>
      </c>
      <c r="D4895">
        <f>_xlfn.XLOOKUP(C4895,kamus!$B$2:$B$87,kamus!$J$2:$J$87,"dihapus",0,1)</f>
        <v>0</v>
      </c>
      <c r="E4895">
        <f t="shared" si="536"/>
        <v>0</v>
      </c>
      <c r="F4895" s="14">
        <v>44075</v>
      </c>
      <c r="G4895" s="1">
        <f t="shared" si="537"/>
        <v>9</v>
      </c>
      <c r="H4895" s="1">
        <f t="shared" si="538"/>
        <v>2020</v>
      </c>
      <c r="I4895">
        <v>0</v>
      </c>
      <c r="J4895">
        <v>0</v>
      </c>
      <c r="K4895">
        <f t="shared" si="532"/>
        <v>0</v>
      </c>
      <c r="L4895">
        <v>6607</v>
      </c>
      <c r="M4895" s="6">
        <f t="shared" si="533"/>
        <v>0</v>
      </c>
      <c r="N4895" s="6">
        <f t="shared" si="534"/>
        <v>0</v>
      </c>
      <c r="O4895" s="6">
        <f t="shared" si="535"/>
        <v>0</v>
      </c>
      <c r="Q4895">
        <f>_xlfn.XLOOKUP(C4895&amp;G4895&amp;H4895,covid!$E$2:$E$2184,covid!$D$2:$D$2184,0,0,1)</f>
        <v>0</v>
      </c>
    </row>
    <row r="4896" spans="1:17" x14ac:dyDescent="0.3">
      <c r="A4896">
        <f>_xlfn.XLOOKUP(C4896,kamus!$B$2:$B$87,kamus!$A$2:$A$87,0,0,1)</f>
        <v>23</v>
      </c>
      <c r="B4896" t="str">
        <f>_xlfn.XLOOKUP(C4896,kamus!$B$2:$B$87,kamus!$D$2:$D$87,"dihapus",0,1)</f>
        <v>Godean 2</v>
      </c>
      <c r="C4896" t="s">
        <v>248</v>
      </c>
      <c r="D4896">
        <f>_xlfn.XLOOKUP(C4896,kamus!$B$2:$B$87,kamus!$J$2:$J$87,"dihapus",0,1)</f>
        <v>1</v>
      </c>
      <c r="E4896">
        <f t="shared" si="536"/>
        <v>0</v>
      </c>
      <c r="F4896" s="14">
        <v>44075</v>
      </c>
      <c r="G4896" s="1">
        <f t="shared" si="537"/>
        <v>9</v>
      </c>
      <c r="H4896" s="1">
        <f t="shared" si="538"/>
        <v>2020</v>
      </c>
      <c r="I4896">
        <v>0</v>
      </c>
      <c r="J4896">
        <v>0</v>
      </c>
      <c r="K4896">
        <f t="shared" si="532"/>
        <v>0</v>
      </c>
      <c r="L4896">
        <v>17439</v>
      </c>
      <c r="M4896" s="6">
        <f t="shared" si="533"/>
        <v>0</v>
      </c>
      <c r="N4896" s="6">
        <f t="shared" si="534"/>
        <v>0</v>
      </c>
      <c r="O4896" s="6">
        <f t="shared" si="535"/>
        <v>0</v>
      </c>
      <c r="Q4896">
        <f>_xlfn.XLOOKUP(C4896&amp;G4896&amp;H4896,covid!$E$2:$E$2184,covid!$D$2:$D$2184,0,0,1)</f>
        <v>1</v>
      </c>
    </row>
    <row r="4897" spans="1:17" x14ac:dyDescent="0.3">
      <c r="A4897">
        <f>_xlfn.XLOOKUP(C4897,kamus!$B$2:$B$87,kamus!$A$2:$A$87,0,0,1)</f>
        <v>22</v>
      </c>
      <c r="B4897" t="str">
        <f>_xlfn.XLOOKUP(C4897,kamus!$B$2:$B$87,kamus!$D$2:$D$87,"dihapus",0,1)</f>
        <v>Godean 2</v>
      </c>
      <c r="C4897" t="s">
        <v>249</v>
      </c>
      <c r="D4897">
        <f>_xlfn.XLOOKUP(C4897,kamus!$B$2:$B$87,kamus!$J$2:$J$87,"dihapus",0,1)</f>
        <v>1</v>
      </c>
      <c r="E4897">
        <f t="shared" si="536"/>
        <v>0</v>
      </c>
      <c r="F4897" s="14">
        <v>44075</v>
      </c>
      <c r="G4897" s="1">
        <f t="shared" si="537"/>
        <v>9</v>
      </c>
      <c r="H4897" s="1">
        <f t="shared" si="538"/>
        <v>2020</v>
      </c>
      <c r="I4897">
        <v>0</v>
      </c>
      <c r="J4897">
        <v>0</v>
      </c>
      <c r="K4897">
        <f t="shared" si="532"/>
        <v>0</v>
      </c>
      <c r="L4897">
        <v>12380</v>
      </c>
      <c r="M4897" s="6">
        <f t="shared" si="533"/>
        <v>0</v>
      </c>
      <c r="N4897" s="6">
        <f t="shared" si="534"/>
        <v>0</v>
      </c>
      <c r="O4897" s="6">
        <f t="shared" si="535"/>
        <v>0</v>
      </c>
      <c r="Q4897">
        <f>_xlfn.XLOOKUP(C4897&amp;G4897&amp;H4897,covid!$E$2:$E$2184,covid!$D$2:$D$2184,0,0,1)</f>
        <v>0</v>
      </c>
    </row>
    <row r="4898" spans="1:17" x14ac:dyDescent="0.3">
      <c r="A4898">
        <f>_xlfn.XLOOKUP(C4898,kamus!$B$2:$B$87,kamus!$A$2:$A$87,0,0,1)</f>
        <v>24</v>
      </c>
      <c r="B4898" t="str">
        <f>_xlfn.XLOOKUP(C4898,kamus!$B$2:$B$87,kamus!$D$2:$D$87,"dihapus",0,1)</f>
        <v>Godean 2</v>
      </c>
      <c r="C4898" t="s">
        <v>253</v>
      </c>
      <c r="D4898">
        <f>_xlfn.XLOOKUP(C4898,kamus!$B$2:$B$87,kamus!$J$2:$J$87,"dihapus",0,1)</f>
        <v>0</v>
      </c>
      <c r="E4898">
        <f t="shared" si="536"/>
        <v>0</v>
      </c>
      <c r="F4898" s="14">
        <v>44075</v>
      </c>
      <c r="G4898" s="1">
        <f t="shared" si="537"/>
        <v>9</v>
      </c>
      <c r="H4898" s="1">
        <f t="shared" si="538"/>
        <v>2020</v>
      </c>
      <c r="I4898">
        <v>0</v>
      </c>
      <c r="J4898">
        <v>0</v>
      </c>
      <c r="K4898">
        <f t="shared" si="532"/>
        <v>0</v>
      </c>
      <c r="L4898">
        <v>7087</v>
      </c>
      <c r="M4898" s="6">
        <f t="shared" si="533"/>
        <v>0</v>
      </c>
      <c r="N4898" s="6">
        <f t="shared" si="534"/>
        <v>0</v>
      </c>
      <c r="O4898" s="6">
        <f t="shared" si="535"/>
        <v>0</v>
      </c>
      <c r="Q4898">
        <f>_xlfn.XLOOKUP(C4898&amp;G4898&amp;H4898,covid!$E$2:$E$2184,covid!$D$2:$D$2184,0,0,1)</f>
        <v>1</v>
      </c>
    </row>
    <row r="4899" spans="1:17" x14ac:dyDescent="0.3">
      <c r="A4899">
        <f>_xlfn.XLOOKUP(C4899,kamus!$B$2:$B$87,kamus!$A$2:$A$87,0,0,1)</f>
        <v>27</v>
      </c>
      <c r="B4899" t="str">
        <f>_xlfn.XLOOKUP(C4899,kamus!$B$2:$B$87,kamus!$D$2:$D$87,"dihapus",0,1)</f>
        <v>Kalasan</v>
      </c>
      <c r="C4899" t="s">
        <v>235</v>
      </c>
      <c r="D4899">
        <f>_xlfn.XLOOKUP(C4899,kamus!$B$2:$B$87,kamus!$J$2:$J$87,"dihapus",0,1)</f>
        <v>1</v>
      </c>
      <c r="E4899">
        <f t="shared" si="536"/>
        <v>0</v>
      </c>
      <c r="F4899" s="14">
        <v>44075</v>
      </c>
      <c r="G4899" s="1">
        <f t="shared" si="537"/>
        <v>9</v>
      </c>
      <c r="H4899" s="1">
        <f t="shared" si="538"/>
        <v>2020</v>
      </c>
      <c r="I4899">
        <v>4</v>
      </c>
      <c r="J4899">
        <v>0</v>
      </c>
      <c r="K4899">
        <f t="shared" si="532"/>
        <v>4</v>
      </c>
      <c r="L4899">
        <v>38337</v>
      </c>
      <c r="M4899" s="6">
        <f t="shared" si="533"/>
        <v>10.433784594517046</v>
      </c>
      <c r="N4899" s="6">
        <f t="shared" si="534"/>
        <v>0</v>
      </c>
      <c r="O4899" s="6">
        <f t="shared" si="535"/>
        <v>10.433784594517046</v>
      </c>
      <c r="Q4899">
        <f>_xlfn.XLOOKUP(C4899&amp;G4899&amp;H4899,covid!$E$2:$E$2184,covid!$D$2:$D$2184,0,0,1)</f>
        <v>1</v>
      </c>
    </row>
    <row r="4900" spans="1:17" x14ac:dyDescent="0.3">
      <c r="A4900">
        <f>_xlfn.XLOOKUP(C4900,kamus!$B$2:$B$87,kamus!$A$2:$A$87,0,0,1)</f>
        <v>28</v>
      </c>
      <c r="B4900" t="str">
        <f>_xlfn.XLOOKUP(C4900,kamus!$B$2:$B$87,kamus!$D$2:$D$87,"dihapus",0,1)</f>
        <v>Kalasan</v>
      </c>
      <c r="C4900" t="s">
        <v>239</v>
      </c>
      <c r="D4900">
        <f>_xlfn.XLOOKUP(C4900,kamus!$B$2:$B$87,kamus!$J$2:$J$87,"dihapus",0,1)</f>
        <v>0</v>
      </c>
      <c r="E4900">
        <f t="shared" si="536"/>
        <v>0</v>
      </c>
      <c r="F4900" s="14">
        <v>44075</v>
      </c>
      <c r="G4900" s="1">
        <f t="shared" si="537"/>
        <v>9</v>
      </c>
      <c r="H4900" s="1">
        <f t="shared" si="538"/>
        <v>2020</v>
      </c>
      <c r="I4900">
        <v>0</v>
      </c>
      <c r="J4900">
        <v>0</v>
      </c>
      <c r="K4900">
        <f t="shared" si="532"/>
        <v>0</v>
      </c>
      <c r="L4900">
        <v>13744</v>
      </c>
      <c r="M4900" s="6">
        <f t="shared" si="533"/>
        <v>0</v>
      </c>
      <c r="N4900" s="6">
        <f t="shared" si="534"/>
        <v>0</v>
      </c>
      <c r="O4900" s="6">
        <f t="shared" si="535"/>
        <v>0</v>
      </c>
      <c r="Q4900">
        <f>_xlfn.XLOOKUP(C4900&amp;G4900&amp;H4900,covid!$E$2:$E$2184,covid!$D$2:$D$2184,0,0,1)</f>
        <v>0</v>
      </c>
    </row>
    <row r="4901" spans="1:17" x14ac:dyDescent="0.3">
      <c r="A4901">
        <f>_xlfn.XLOOKUP(C4901,kamus!$B$2:$B$87,kamus!$A$2:$A$87,0,0,1)</f>
        <v>25</v>
      </c>
      <c r="B4901" t="str">
        <f>_xlfn.XLOOKUP(C4901,kamus!$B$2:$B$87,kamus!$D$2:$D$87,"dihapus",0,1)</f>
        <v>Kalasan</v>
      </c>
      <c r="C4901" t="s">
        <v>265</v>
      </c>
      <c r="D4901">
        <f>_xlfn.XLOOKUP(C4901,kamus!$B$2:$B$87,kamus!$J$2:$J$87,"dihapus",0,1)</f>
        <v>1</v>
      </c>
      <c r="E4901">
        <f t="shared" si="536"/>
        <v>0</v>
      </c>
      <c r="F4901" s="14">
        <v>44075</v>
      </c>
      <c r="G4901" s="1">
        <f t="shared" si="537"/>
        <v>9</v>
      </c>
      <c r="H4901" s="1">
        <f t="shared" si="538"/>
        <v>2020</v>
      </c>
      <c r="I4901">
        <v>0</v>
      </c>
      <c r="J4901">
        <v>0</v>
      </c>
      <c r="K4901">
        <f t="shared" si="532"/>
        <v>0</v>
      </c>
      <c r="L4901">
        <v>17169</v>
      </c>
      <c r="M4901" s="6">
        <f t="shared" si="533"/>
        <v>0</v>
      </c>
      <c r="N4901" s="6">
        <f t="shared" si="534"/>
        <v>0</v>
      </c>
      <c r="O4901" s="6">
        <f t="shared" si="535"/>
        <v>0</v>
      </c>
      <c r="Q4901">
        <f>_xlfn.XLOOKUP(C4901&amp;G4901&amp;H4901,covid!$E$2:$E$2184,covid!$D$2:$D$2184,0,0,1)</f>
        <v>0</v>
      </c>
    </row>
    <row r="4902" spans="1:17" x14ac:dyDescent="0.3">
      <c r="A4902">
        <f>_xlfn.XLOOKUP(C4902,kamus!$B$2:$B$87,kamus!$A$2:$A$87,0,0,1)</f>
        <v>26</v>
      </c>
      <c r="B4902" t="str">
        <f>_xlfn.XLOOKUP(C4902,kamus!$B$2:$B$87,kamus!$D$2:$D$87,"dihapus",0,1)</f>
        <v>Kalasan</v>
      </c>
      <c r="C4902" t="s">
        <v>269</v>
      </c>
      <c r="D4902">
        <f>_xlfn.XLOOKUP(C4902,kamus!$B$2:$B$87,kamus!$J$2:$J$87,"dihapus",0,1)</f>
        <v>1</v>
      </c>
      <c r="E4902">
        <f t="shared" si="536"/>
        <v>0</v>
      </c>
      <c r="F4902" s="14">
        <v>44075</v>
      </c>
      <c r="G4902" s="1">
        <f t="shared" si="537"/>
        <v>9</v>
      </c>
      <c r="H4902" s="1">
        <f t="shared" si="538"/>
        <v>2020</v>
      </c>
      <c r="I4902">
        <v>0</v>
      </c>
      <c r="J4902">
        <v>3</v>
      </c>
      <c r="K4902">
        <f t="shared" si="532"/>
        <v>3</v>
      </c>
      <c r="L4902">
        <v>18588</v>
      </c>
      <c r="M4902" s="6">
        <f t="shared" si="533"/>
        <v>0</v>
      </c>
      <c r="N4902" s="6">
        <f t="shared" si="534"/>
        <v>16.139444803098772</v>
      </c>
      <c r="O4902" s="6">
        <f t="shared" si="535"/>
        <v>16.139444803098772</v>
      </c>
      <c r="Q4902">
        <f>_xlfn.XLOOKUP(C4902&amp;G4902&amp;H4902,covid!$E$2:$E$2184,covid!$D$2:$D$2184,0,0,1)</f>
        <v>0</v>
      </c>
    </row>
    <row r="4903" spans="1:17" x14ac:dyDescent="0.3">
      <c r="A4903">
        <f>_xlfn.XLOOKUP(C4903,kamus!$B$2:$B$87,kamus!$A$2:$A$87,0,0,1)</f>
        <v>33</v>
      </c>
      <c r="B4903" t="str">
        <f>_xlfn.XLOOKUP(C4903,kamus!$B$2:$B$87,kamus!$D$2:$D$87,"dihapus",0,1)</f>
        <v>Minggir</v>
      </c>
      <c r="C4903" t="s">
        <v>241</v>
      </c>
      <c r="D4903">
        <f>_xlfn.XLOOKUP(C4903,kamus!$B$2:$B$87,kamus!$J$2:$J$87,"dihapus",0,1)</f>
        <v>0</v>
      </c>
      <c r="E4903">
        <f t="shared" si="536"/>
        <v>0</v>
      </c>
      <c r="F4903" s="14">
        <v>44075</v>
      </c>
      <c r="G4903" s="1">
        <f t="shared" si="537"/>
        <v>9</v>
      </c>
      <c r="H4903" s="1">
        <f t="shared" si="538"/>
        <v>2020</v>
      </c>
      <c r="I4903">
        <v>0</v>
      </c>
      <c r="J4903">
        <v>0</v>
      </c>
      <c r="K4903">
        <f t="shared" si="532"/>
        <v>0</v>
      </c>
      <c r="L4903">
        <v>8300</v>
      </c>
      <c r="M4903" s="6">
        <f t="shared" si="533"/>
        <v>0</v>
      </c>
      <c r="N4903" s="6">
        <f t="shared" si="534"/>
        <v>0</v>
      </c>
      <c r="O4903" s="6">
        <f t="shared" si="535"/>
        <v>0</v>
      </c>
      <c r="Q4903">
        <f>_xlfn.XLOOKUP(C4903&amp;G4903&amp;H4903,covid!$E$2:$E$2184,covid!$D$2:$D$2184,0,0,1)</f>
        <v>1</v>
      </c>
    </row>
    <row r="4904" spans="1:17" x14ac:dyDescent="0.3">
      <c r="A4904">
        <f>_xlfn.XLOOKUP(C4904,kamus!$B$2:$B$87,kamus!$A$2:$A$87,0,0,1)</f>
        <v>31</v>
      </c>
      <c r="B4904" t="str">
        <f>_xlfn.XLOOKUP(C4904,kamus!$B$2:$B$87,kamus!$D$2:$D$87,"dihapus",0,1)</f>
        <v>Minggir</v>
      </c>
      <c r="C4904" t="s">
        <v>242</v>
      </c>
      <c r="D4904">
        <f>_xlfn.XLOOKUP(C4904,kamus!$B$2:$B$87,kamus!$J$2:$J$87,"dihapus",0,1)</f>
        <v>0</v>
      </c>
      <c r="E4904">
        <f t="shared" si="536"/>
        <v>0</v>
      </c>
      <c r="F4904" s="14">
        <v>44075</v>
      </c>
      <c r="G4904" s="1">
        <f t="shared" si="537"/>
        <v>9</v>
      </c>
      <c r="H4904" s="1">
        <f t="shared" si="538"/>
        <v>2020</v>
      </c>
      <c r="I4904">
        <v>0</v>
      </c>
      <c r="J4904">
        <v>0</v>
      </c>
      <c r="K4904">
        <f t="shared" si="532"/>
        <v>0</v>
      </c>
      <c r="L4904">
        <v>3637</v>
      </c>
      <c r="M4904" s="6">
        <f t="shared" si="533"/>
        <v>0</v>
      </c>
      <c r="N4904" s="6">
        <f t="shared" si="534"/>
        <v>0</v>
      </c>
      <c r="O4904" s="6">
        <f t="shared" si="535"/>
        <v>0</v>
      </c>
      <c r="Q4904">
        <f>_xlfn.XLOOKUP(C4904&amp;G4904&amp;H4904,covid!$E$2:$E$2184,covid!$D$2:$D$2184,0,0,1)</f>
        <v>0</v>
      </c>
    </row>
    <row r="4905" spans="1:17" x14ac:dyDescent="0.3">
      <c r="A4905">
        <f>_xlfn.XLOOKUP(C4905,kamus!$B$2:$B$87,kamus!$A$2:$A$87,0,0,1)</f>
        <v>32</v>
      </c>
      <c r="B4905" t="str">
        <f>_xlfn.XLOOKUP(C4905,kamus!$B$2:$B$87,kamus!$D$2:$D$87,"dihapus",0,1)</f>
        <v>Minggir</v>
      </c>
      <c r="C4905" t="s">
        <v>243</v>
      </c>
      <c r="D4905">
        <f>_xlfn.XLOOKUP(C4905,kamus!$B$2:$B$87,kamus!$J$2:$J$87,"dihapus",0,1)</f>
        <v>0</v>
      </c>
      <c r="E4905">
        <f t="shared" si="536"/>
        <v>0</v>
      </c>
      <c r="F4905" s="14">
        <v>44075</v>
      </c>
      <c r="G4905" s="1">
        <f t="shared" si="537"/>
        <v>9</v>
      </c>
      <c r="H4905" s="1">
        <f t="shared" si="538"/>
        <v>2020</v>
      </c>
      <c r="I4905">
        <v>0</v>
      </c>
      <c r="J4905">
        <v>0</v>
      </c>
      <c r="K4905">
        <f t="shared" si="532"/>
        <v>0</v>
      </c>
      <c r="L4905">
        <v>7033</v>
      </c>
      <c r="M4905" s="6">
        <f t="shared" si="533"/>
        <v>0</v>
      </c>
      <c r="N4905" s="6">
        <f t="shared" si="534"/>
        <v>0</v>
      </c>
      <c r="O4905" s="6">
        <f t="shared" si="535"/>
        <v>0</v>
      </c>
      <c r="Q4905">
        <f>_xlfn.XLOOKUP(C4905&amp;G4905&amp;H4905,covid!$E$2:$E$2184,covid!$D$2:$D$2184,0,0,1)</f>
        <v>0</v>
      </c>
    </row>
    <row r="4906" spans="1:17" x14ac:dyDescent="0.3">
      <c r="A4906">
        <f>_xlfn.XLOOKUP(C4906,kamus!$B$2:$B$87,kamus!$A$2:$A$87,0,0,1)</f>
        <v>30</v>
      </c>
      <c r="B4906" t="str">
        <f>_xlfn.XLOOKUP(C4906,kamus!$B$2:$B$87,kamus!$D$2:$D$87,"dihapus",0,1)</f>
        <v>Minggir</v>
      </c>
      <c r="C4906" t="s">
        <v>244</v>
      </c>
      <c r="D4906">
        <f>_xlfn.XLOOKUP(C4906,kamus!$B$2:$B$87,kamus!$J$2:$J$87,"dihapus",0,1)</f>
        <v>0</v>
      </c>
      <c r="E4906">
        <f t="shared" si="536"/>
        <v>0</v>
      </c>
      <c r="F4906" s="14">
        <v>44075</v>
      </c>
      <c r="G4906" s="1">
        <f t="shared" si="537"/>
        <v>9</v>
      </c>
      <c r="H4906" s="1">
        <f t="shared" si="538"/>
        <v>2020</v>
      </c>
      <c r="I4906">
        <v>0</v>
      </c>
      <c r="J4906">
        <v>0</v>
      </c>
      <c r="K4906">
        <f t="shared" si="532"/>
        <v>0</v>
      </c>
      <c r="L4906">
        <v>8777</v>
      </c>
      <c r="M4906" s="6">
        <f t="shared" si="533"/>
        <v>0</v>
      </c>
      <c r="N4906" s="6">
        <f t="shared" si="534"/>
        <v>0</v>
      </c>
      <c r="O4906" s="6">
        <f t="shared" si="535"/>
        <v>0</v>
      </c>
      <c r="Q4906">
        <f>_xlfn.XLOOKUP(C4906&amp;G4906&amp;H4906,covid!$E$2:$E$2184,covid!$D$2:$D$2184,0,0,1)</f>
        <v>1</v>
      </c>
    </row>
    <row r="4907" spans="1:17" x14ac:dyDescent="0.3">
      <c r="A4907">
        <f>_xlfn.XLOOKUP(C4907,kamus!$B$2:$B$87,kamus!$A$2:$A$87,0,0,1)</f>
        <v>29</v>
      </c>
      <c r="B4907" t="str">
        <f>_xlfn.XLOOKUP(C4907,kamus!$B$2:$B$87,kamus!$D$2:$D$87,"dihapus",0,1)</f>
        <v>Minggir</v>
      </c>
      <c r="C4907" t="s">
        <v>245</v>
      </c>
      <c r="D4907">
        <f>_xlfn.XLOOKUP(C4907,kamus!$B$2:$B$87,kamus!$J$2:$J$87,"dihapus",0,1)</f>
        <v>0</v>
      </c>
      <c r="E4907">
        <f t="shared" si="536"/>
        <v>0</v>
      </c>
      <c r="F4907" s="14">
        <v>44075</v>
      </c>
      <c r="G4907" s="1">
        <f t="shared" si="537"/>
        <v>9</v>
      </c>
      <c r="H4907" s="1">
        <f t="shared" si="538"/>
        <v>2020</v>
      </c>
      <c r="I4907">
        <v>0</v>
      </c>
      <c r="J4907">
        <v>0</v>
      </c>
      <c r="K4907">
        <f t="shared" si="532"/>
        <v>0</v>
      </c>
      <c r="L4907">
        <v>5165</v>
      </c>
      <c r="M4907" s="6">
        <f t="shared" si="533"/>
        <v>0</v>
      </c>
      <c r="N4907" s="6">
        <f t="shared" si="534"/>
        <v>0</v>
      </c>
      <c r="O4907" s="6">
        <f t="shared" si="535"/>
        <v>0</v>
      </c>
      <c r="Q4907">
        <f>_xlfn.XLOOKUP(C4907&amp;G4907&amp;H4907,covid!$E$2:$E$2184,covid!$D$2:$D$2184,0,0,1)</f>
        <v>0</v>
      </c>
    </row>
    <row r="4908" spans="1:17" x14ac:dyDescent="0.3">
      <c r="A4908">
        <f>_xlfn.XLOOKUP(C4908,kamus!$B$2:$B$87,kamus!$A$2:$A$87,0,0,1)</f>
        <v>35</v>
      </c>
      <c r="B4908" t="str">
        <f>_xlfn.XLOOKUP(C4908,kamus!$B$2:$B$87,kamus!$D$2:$D$87,"dihapus",0,1)</f>
        <v>Mlati 1</v>
      </c>
      <c r="C4908" t="s">
        <v>240</v>
      </c>
      <c r="D4908">
        <f>_xlfn.XLOOKUP(C4908,kamus!$B$2:$B$87,kamus!$J$2:$J$87,"dihapus",0,1)</f>
        <v>1</v>
      </c>
      <c r="E4908">
        <f t="shared" si="536"/>
        <v>0</v>
      </c>
      <c r="F4908" s="14">
        <v>44075</v>
      </c>
      <c r="G4908" s="1">
        <f t="shared" si="537"/>
        <v>9</v>
      </c>
      <c r="H4908" s="1">
        <f t="shared" si="538"/>
        <v>2020</v>
      </c>
      <c r="I4908">
        <v>4</v>
      </c>
      <c r="J4908">
        <v>0</v>
      </c>
      <c r="K4908">
        <f t="shared" si="532"/>
        <v>4</v>
      </c>
      <c r="L4908">
        <v>18886</v>
      </c>
      <c r="M4908" s="6">
        <f t="shared" si="533"/>
        <v>21.179709837975217</v>
      </c>
      <c r="N4908" s="6">
        <f t="shared" si="534"/>
        <v>0</v>
      </c>
      <c r="O4908" s="6">
        <f t="shared" si="535"/>
        <v>21.179709837975217</v>
      </c>
      <c r="Q4908">
        <f>_xlfn.XLOOKUP(C4908&amp;G4908&amp;H4908,covid!$E$2:$E$2184,covid!$D$2:$D$2184,0,0,1)</f>
        <v>0</v>
      </c>
    </row>
    <row r="4909" spans="1:17" x14ac:dyDescent="0.3">
      <c r="A4909">
        <f>_xlfn.XLOOKUP(C4909,kamus!$B$2:$B$87,kamus!$A$2:$A$87,0,0,1)</f>
        <v>34</v>
      </c>
      <c r="B4909" t="str">
        <f>_xlfn.XLOOKUP(C4909,kamus!$B$2:$B$87,kamus!$D$2:$D$87,"dihapus",0,1)</f>
        <v>Mlati 1</v>
      </c>
      <c r="C4909" t="s">
        <v>254</v>
      </c>
      <c r="D4909">
        <f>_xlfn.XLOOKUP(C4909,kamus!$B$2:$B$87,kamus!$J$2:$J$87,"dihapus",0,1)</f>
        <v>1</v>
      </c>
      <c r="E4909">
        <f t="shared" si="536"/>
        <v>0</v>
      </c>
      <c r="F4909" s="14">
        <v>44075</v>
      </c>
      <c r="G4909" s="1">
        <f t="shared" si="537"/>
        <v>9</v>
      </c>
      <c r="H4909" s="1">
        <f t="shared" si="538"/>
        <v>2020</v>
      </c>
      <c r="I4909">
        <v>0</v>
      </c>
      <c r="J4909">
        <v>1</v>
      </c>
      <c r="K4909">
        <f t="shared" si="532"/>
        <v>1</v>
      </c>
      <c r="L4909">
        <v>35345</v>
      </c>
      <c r="M4909" s="6">
        <f t="shared" si="533"/>
        <v>0</v>
      </c>
      <c r="N4909" s="6">
        <f t="shared" si="534"/>
        <v>2.8292544914415054</v>
      </c>
      <c r="O4909" s="6">
        <f t="shared" si="535"/>
        <v>2.8292544914415054</v>
      </c>
      <c r="Q4909">
        <f>_xlfn.XLOOKUP(C4909&amp;G4909&amp;H4909,covid!$E$2:$E$2184,covid!$D$2:$D$2184,0,0,1)</f>
        <v>1</v>
      </c>
    </row>
    <row r="4910" spans="1:17" x14ac:dyDescent="0.3">
      <c r="A4910">
        <f>_xlfn.XLOOKUP(C4910,kamus!$B$2:$B$87,kamus!$A$2:$A$87,0,0,1)</f>
        <v>38</v>
      </c>
      <c r="B4910" t="str">
        <f>_xlfn.XLOOKUP(C4910,kamus!$B$2:$B$87,kamus!$D$2:$D$87,"dihapus",0,1)</f>
        <v>Mlati 2</v>
      </c>
      <c r="C4910" t="s">
        <v>258</v>
      </c>
      <c r="D4910">
        <f>_xlfn.XLOOKUP(C4910,kamus!$B$2:$B$87,kamus!$J$2:$J$87,"dihapus",0,1)</f>
        <v>0</v>
      </c>
      <c r="E4910">
        <f t="shared" si="536"/>
        <v>0</v>
      </c>
      <c r="F4910" s="14">
        <v>44075</v>
      </c>
      <c r="G4910" s="1">
        <f t="shared" si="537"/>
        <v>9</v>
      </c>
      <c r="H4910" s="1">
        <f t="shared" si="538"/>
        <v>2020</v>
      </c>
      <c r="I4910">
        <v>0</v>
      </c>
      <c r="J4910">
        <v>0</v>
      </c>
      <c r="K4910">
        <f t="shared" si="532"/>
        <v>0</v>
      </c>
      <c r="L4910">
        <v>16653</v>
      </c>
      <c r="M4910" s="6">
        <f t="shared" si="533"/>
        <v>0</v>
      </c>
      <c r="N4910" s="6">
        <f t="shared" si="534"/>
        <v>0</v>
      </c>
      <c r="O4910" s="6">
        <f t="shared" si="535"/>
        <v>0</v>
      </c>
      <c r="Q4910">
        <f>_xlfn.XLOOKUP(C4910&amp;G4910&amp;H4910,covid!$E$2:$E$2184,covid!$D$2:$D$2184,0,0,1)</f>
        <v>0</v>
      </c>
    </row>
    <row r="4911" spans="1:17" x14ac:dyDescent="0.3">
      <c r="A4911">
        <f>_xlfn.XLOOKUP(C4911,kamus!$B$2:$B$87,kamus!$A$2:$A$87,0,0,1)</f>
        <v>36</v>
      </c>
      <c r="B4911" t="str">
        <f>_xlfn.XLOOKUP(C4911,kamus!$B$2:$B$87,kamus!$D$2:$D$87,"dihapus",0,1)</f>
        <v>Mlati 2</v>
      </c>
      <c r="C4911" t="s">
        <v>268</v>
      </c>
      <c r="D4911">
        <f>_xlfn.XLOOKUP(C4911,kamus!$B$2:$B$87,kamus!$J$2:$J$87,"dihapus",0,1)</f>
        <v>1</v>
      </c>
      <c r="E4911">
        <f t="shared" si="536"/>
        <v>0</v>
      </c>
      <c r="F4911" s="14">
        <v>44075</v>
      </c>
      <c r="G4911" s="1">
        <f t="shared" si="537"/>
        <v>9</v>
      </c>
      <c r="H4911" s="1">
        <f t="shared" si="538"/>
        <v>2020</v>
      </c>
      <c r="I4911">
        <v>0</v>
      </c>
      <c r="J4911">
        <v>0</v>
      </c>
      <c r="K4911">
        <f t="shared" si="532"/>
        <v>0</v>
      </c>
      <c r="L4911">
        <v>11526</v>
      </c>
      <c r="M4911" s="6">
        <f t="shared" si="533"/>
        <v>0</v>
      </c>
      <c r="N4911" s="6">
        <f t="shared" si="534"/>
        <v>0</v>
      </c>
      <c r="O4911" s="6">
        <f t="shared" si="535"/>
        <v>0</v>
      </c>
      <c r="Q4911">
        <f>_xlfn.XLOOKUP(C4911&amp;G4911&amp;H4911,covid!$E$2:$E$2184,covid!$D$2:$D$2184,0,0,1)</f>
        <v>0</v>
      </c>
    </row>
    <row r="4912" spans="1:17" x14ac:dyDescent="0.3">
      <c r="A4912">
        <f>_xlfn.XLOOKUP(C4912,kamus!$B$2:$B$87,kamus!$A$2:$A$87,0,0,1)</f>
        <v>37</v>
      </c>
      <c r="B4912" t="str">
        <f>_xlfn.XLOOKUP(C4912,kamus!$B$2:$B$87,kamus!$D$2:$D$87,"dihapus",0,1)</f>
        <v>Mlati 2</v>
      </c>
      <c r="C4912" t="s">
        <v>270</v>
      </c>
      <c r="D4912">
        <f>_xlfn.XLOOKUP(C4912,kamus!$B$2:$B$87,kamus!$J$2:$J$87,"dihapus",0,1)</f>
        <v>1</v>
      </c>
      <c r="E4912">
        <f t="shared" si="536"/>
        <v>0</v>
      </c>
      <c r="F4912" s="14">
        <v>44075</v>
      </c>
      <c r="G4912" s="1">
        <f t="shared" si="537"/>
        <v>9</v>
      </c>
      <c r="H4912" s="1">
        <f t="shared" si="538"/>
        <v>2020</v>
      </c>
      <c r="I4912">
        <v>0</v>
      </c>
      <c r="J4912">
        <v>0</v>
      </c>
      <c r="K4912">
        <f t="shared" si="532"/>
        <v>0</v>
      </c>
      <c r="L4912">
        <v>13694</v>
      </c>
      <c r="M4912" s="6">
        <f t="shared" si="533"/>
        <v>0</v>
      </c>
      <c r="N4912" s="6">
        <f t="shared" si="534"/>
        <v>0</v>
      </c>
      <c r="O4912" s="6">
        <f t="shared" si="535"/>
        <v>0</v>
      </c>
      <c r="Q4912">
        <f>_xlfn.XLOOKUP(C4912&amp;G4912&amp;H4912,covid!$E$2:$E$2184,covid!$D$2:$D$2184,0,0,1)</f>
        <v>0</v>
      </c>
    </row>
    <row r="4913" spans="1:17" x14ac:dyDescent="0.3">
      <c r="A4913">
        <f>_xlfn.XLOOKUP(C4913,kamus!$B$2:$B$87,kamus!$A$2:$A$87,0,0,1)</f>
        <v>39</v>
      </c>
      <c r="B4913" t="str">
        <f>_xlfn.XLOOKUP(C4913,kamus!$B$2:$B$87,kamus!$D$2:$D$87,"dihapus",0,1)</f>
        <v>Moyudan</v>
      </c>
      <c r="C4913" t="s">
        <v>259</v>
      </c>
      <c r="D4913">
        <f>_xlfn.XLOOKUP(C4913,kamus!$B$2:$B$87,kamus!$J$2:$J$87,"dihapus",0,1)</f>
        <v>0</v>
      </c>
      <c r="E4913">
        <f t="shared" si="536"/>
        <v>0</v>
      </c>
      <c r="F4913" s="14">
        <v>44075</v>
      </c>
      <c r="G4913" s="1">
        <f t="shared" si="537"/>
        <v>9</v>
      </c>
      <c r="H4913" s="1">
        <f t="shared" si="538"/>
        <v>2020</v>
      </c>
      <c r="I4913">
        <v>2</v>
      </c>
      <c r="J4913">
        <v>0</v>
      </c>
      <c r="K4913">
        <f t="shared" si="532"/>
        <v>2</v>
      </c>
      <c r="L4913">
        <v>11875</v>
      </c>
      <c r="M4913" s="6">
        <f t="shared" si="533"/>
        <v>16.842105263157894</v>
      </c>
      <c r="N4913" s="6">
        <f t="shared" si="534"/>
        <v>0</v>
      </c>
      <c r="O4913" s="6">
        <f t="shared" si="535"/>
        <v>16.842105263157894</v>
      </c>
      <c r="Q4913">
        <f>_xlfn.XLOOKUP(C4913&amp;G4913&amp;H4913,covid!$E$2:$E$2184,covid!$D$2:$D$2184,0,0,1)</f>
        <v>0</v>
      </c>
    </row>
    <row r="4914" spans="1:17" x14ac:dyDescent="0.3">
      <c r="A4914">
        <f>_xlfn.XLOOKUP(C4914,kamus!$B$2:$B$87,kamus!$A$2:$A$87,0,0,1)</f>
        <v>42</v>
      </c>
      <c r="B4914" t="str">
        <f>_xlfn.XLOOKUP(C4914,kamus!$B$2:$B$87,kamus!$D$2:$D$87,"dihapus",0,1)</f>
        <v>Moyudan</v>
      </c>
      <c r="C4914" t="s">
        <v>260</v>
      </c>
      <c r="D4914">
        <f>_xlfn.XLOOKUP(C4914,kamus!$B$2:$B$87,kamus!$J$2:$J$87,"dihapus",0,1)</f>
        <v>0</v>
      </c>
      <c r="E4914">
        <f t="shared" si="536"/>
        <v>0</v>
      </c>
      <c r="F4914" s="14">
        <v>44075</v>
      </c>
      <c r="G4914" s="1">
        <f t="shared" si="537"/>
        <v>9</v>
      </c>
      <c r="H4914" s="1">
        <f t="shared" si="538"/>
        <v>2020</v>
      </c>
      <c r="I4914">
        <v>0</v>
      </c>
      <c r="J4914">
        <v>0</v>
      </c>
      <c r="K4914">
        <f t="shared" si="532"/>
        <v>0</v>
      </c>
      <c r="L4914">
        <v>7197</v>
      </c>
      <c r="M4914" s="6">
        <f t="shared" si="533"/>
        <v>0</v>
      </c>
      <c r="N4914" s="6">
        <f t="shared" si="534"/>
        <v>0</v>
      </c>
      <c r="O4914" s="6">
        <f t="shared" si="535"/>
        <v>0</v>
      </c>
      <c r="Q4914">
        <f>_xlfn.XLOOKUP(C4914&amp;G4914&amp;H4914,covid!$E$2:$E$2184,covid!$D$2:$D$2184,0,0,1)</f>
        <v>0</v>
      </c>
    </row>
    <row r="4915" spans="1:17" x14ac:dyDescent="0.3">
      <c r="A4915">
        <f>_xlfn.XLOOKUP(C4915,kamus!$B$2:$B$87,kamus!$A$2:$A$87,0,0,1)</f>
        <v>41</v>
      </c>
      <c r="B4915" t="str">
        <f>_xlfn.XLOOKUP(C4915,kamus!$B$2:$B$87,kamus!$D$2:$D$87,"dihapus",0,1)</f>
        <v>Moyudan</v>
      </c>
      <c r="C4915" t="s">
        <v>262</v>
      </c>
      <c r="D4915">
        <f>_xlfn.XLOOKUP(C4915,kamus!$B$2:$B$87,kamus!$J$2:$J$87,"dihapus",0,1)</f>
        <v>0</v>
      </c>
      <c r="E4915">
        <f t="shared" si="536"/>
        <v>0</v>
      </c>
      <c r="F4915" s="14">
        <v>44075</v>
      </c>
      <c r="G4915" s="1">
        <f t="shared" si="537"/>
        <v>9</v>
      </c>
      <c r="H4915" s="1">
        <f t="shared" si="538"/>
        <v>2020</v>
      </c>
      <c r="I4915">
        <v>0</v>
      </c>
      <c r="J4915">
        <v>0</v>
      </c>
      <c r="K4915">
        <f t="shared" si="532"/>
        <v>0</v>
      </c>
      <c r="L4915">
        <v>6705</v>
      </c>
      <c r="M4915" s="6">
        <f t="shared" si="533"/>
        <v>0</v>
      </c>
      <c r="N4915" s="6">
        <f t="shared" si="534"/>
        <v>0</v>
      </c>
      <c r="O4915" s="6">
        <f t="shared" si="535"/>
        <v>0</v>
      </c>
      <c r="Q4915">
        <f>_xlfn.XLOOKUP(C4915&amp;G4915&amp;H4915,covid!$E$2:$E$2184,covid!$D$2:$D$2184,0,0,1)</f>
        <v>0</v>
      </c>
    </row>
    <row r="4916" spans="1:17" x14ac:dyDescent="0.3">
      <c r="A4916">
        <f>_xlfn.XLOOKUP(C4916,kamus!$B$2:$B$87,kamus!$A$2:$A$87,0,0,1)</f>
        <v>40</v>
      </c>
      <c r="B4916" t="str">
        <f>_xlfn.XLOOKUP(C4916,kamus!$B$2:$B$87,kamus!$D$2:$D$87,"dihapus",0,1)</f>
        <v>Moyudan</v>
      </c>
      <c r="C4916" t="s">
        <v>264</v>
      </c>
      <c r="D4916">
        <f>_xlfn.XLOOKUP(C4916,kamus!$B$2:$B$87,kamus!$J$2:$J$87,"dihapus",0,1)</f>
        <v>0</v>
      </c>
      <c r="E4916">
        <f t="shared" si="536"/>
        <v>0</v>
      </c>
      <c r="F4916" s="14">
        <v>44075</v>
      </c>
      <c r="G4916" s="1">
        <f t="shared" si="537"/>
        <v>9</v>
      </c>
      <c r="H4916" s="1">
        <f t="shared" si="538"/>
        <v>2020</v>
      </c>
      <c r="I4916">
        <v>0</v>
      </c>
      <c r="J4916">
        <v>0</v>
      </c>
      <c r="K4916">
        <f t="shared" si="532"/>
        <v>0</v>
      </c>
      <c r="L4916">
        <v>8347</v>
      </c>
      <c r="M4916" s="6">
        <f t="shared" si="533"/>
        <v>0</v>
      </c>
      <c r="N4916" s="6">
        <f t="shared" si="534"/>
        <v>0</v>
      </c>
      <c r="O4916" s="6">
        <f t="shared" si="535"/>
        <v>0</v>
      </c>
      <c r="Q4916">
        <f>_xlfn.XLOOKUP(C4916&amp;G4916&amp;H4916,covid!$E$2:$E$2184,covid!$D$2:$D$2184,0,0,1)</f>
        <v>0</v>
      </c>
    </row>
    <row r="4917" spans="1:17" x14ac:dyDescent="0.3">
      <c r="A4917">
        <f>_xlfn.XLOOKUP(C4917,kamus!$B$2:$B$87,kamus!$A$2:$A$87,0,0,1)</f>
        <v>43</v>
      </c>
      <c r="B4917" t="str">
        <f>_xlfn.XLOOKUP(C4917,kamus!$B$2:$B$87,kamus!$D$2:$D$87,"dihapus",0,1)</f>
        <v>Ngaglik 1</v>
      </c>
      <c r="C4917" t="s">
        <v>228</v>
      </c>
      <c r="D4917">
        <f>_xlfn.XLOOKUP(C4917,kamus!$B$2:$B$87,kamus!$J$2:$J$87,"dihapus",0,1)</f>
        <v>1</v>
      </c>
      <c r="E4917">
        <f t="shared" si="536"/>
        <v>0</v>
      </c>
      <c r="F4917" s="14">
        <v>44075</v>
      </c>
      <c r="G4917" s="1">
        <f t="shared" si="537"/>
        <v>9</v>
      </c>
      <c r="H4917" s="1">
        <f t="shared" si="538"/>
        <v>2020</v>
      </c>
      <c r="I4917">
        <v>0</v>
      </c>
      <c r="J4917">
        <v>0</v>
      </c>
      <c r="K4917">
        <f t="shared" si="532"/>
        <v>0</v>
      </c>
      <c r="L4917">
        <v>12705</v>
      </c>
      <c r="M4917" s="6">
        <f t="shared" si="533"/>
        <v>0</v>
      </c>
      <c r="N4917" s="6">
        <f t="shared" si="534"/>
        <v>0</v>
      </c>
      <c r="O4917" s="6">
        <f t="shared" si="535"/>
        <v>0</v>
      </c>
      <c r="Q4917">
        <f>_xlfn.XLOOKUP(C4917&amp;G4917&amp;H4917,covid!$E$2:$E$2184,covid!$D$2:$D$2184,0,0,1)</f>
        <v>1</v>
      </c>
    </row>
    <row r="4918" spans="1:17" x14ac:dyDescent="0.3">
      <c r="A4918">
        <f>_xlfn.XLOOKUP(C4918,kamus!$B$2:$B$87,kamus!$A$2:$A$87,0,0,1)</f>
        <v>44</v>
      </c>
      <c r="B4918" t="str">
        <f>_xlfn.XLOOKUP(C4918,kamus!$B$2:$B$87,kamus!$D$2:$D$87,"dihapus",0,1)</f>
        <v>Ngaglik 1</v>
      </c>
      <c r="C4918" t="s">
        <v>237</v>
      </c>
      <c r="D4918">
        <f>_xlfn.XLOOKUP(C4918,kamus!$B$2:$B$87,kamus!$J$2:$J$87,"dihapus",0,1)</f>
        <v>1</v>
      </c>
      <c r="E4918">
        <f t="shared" si="536"/>
        <v>0</v>
      </c>
      <c r="F4918" s="14">
        <v>44075</v>
      </c>
      <c r="G4918" s="1">
        <f t="shared" si="537"/>
        <v>9</v>
      </c>
      <c r="H4918" s="1">
        <f t="shared" si="538"/>
        <v>2020</v>
      </c>
      <c r="I4918">
        <v>0</v>
      </c>
      <c r="J4918">
        <v>2</v>
      </c>
      <c r="K4918">
        <f t="shared" si="532"/>
        <v>2</v>
      </c>
      <c r="L4918">
        <v>21934</v>
      </c>
      <c r="M4918" s="6">
        <f t="shared" si="533"/>
        <v>0</v>
      </c>
      <c r="N4918" s="6">
        <f t="shared" si="534"/>
        <v>9.1182638825567608</v>
      </c>
      <c r="O4918" s="6">
        <f t="shared" si="535"/>
        <v>9.1182638825567608</v>
      </c>
      <c r="Q4918">
        <f>_xlfn.XLOOKUP(C4918&amp;G4918&amp;H4918,covid!$E$2:$E$2184,covid!$D$2:$D$2184,0,0,1)</f>
        <v>1</v>
      </c>
    </row>
    <row r="4919" spans="1:17" x14ac:dyDescent="0.3">
      <c r="A4919">
        <f>_xlfn.XLOOKUP(C4919,kamus!$B$2:$B$87,kamus!$A$2:$A$87,0,0,1)</f>
        <v>45</v>
      </c>
      <c r="B4919" t="str">
        <f>_xlfn.XLOOKUP(C4919,kamus!$B$2:$B$87,kamus!$D$2:$D$87,"dihapus",0,1)</f>
        <v>Ngaglik 1</v>
      </c>
      <c r="C4919" t="s">
        <v>255</v>
      </c>
      <c r="D4919">
        <f>_xlfn.XLOOKUP(C4919,kamus!$B$2:$B$87,kamus!$J$2:$J$87,"dihapus",0,1)</f>
        <v>1</v>
      </c>
      <c r="E4919">
        <f t="shared" si="536"/>
        <v>0</v>
      </c>
      <c r="F4919" s="14">
        <v>44075</v>
      </c>
      <c r="G4919" s="1">
        <f t="shared" si="537"/>
        <v>9</v>
      </c>
      <c r="H4919" s="1">
        <f t="shared" si="538"/>
        <v>2020</v>
      </c>
      <c r="I4919">
        <v>0</v>
      </c>
      <c r="J4919">
        <v>0</v>
      </c>
      <c r="K4919">
        <f t="shared" si="532"/>
        <v>0</v>
      </c>
      <c r="L4919">
        <v>19793</v>
      </c>
      <c r="M4919" s="6">
        <f t="shared" si="533"/>
        <v>0</v>
      </c>
      <c r="N4919" s="6">
        <f t="shared" si="534"/>
        <v>0</v>
      </c>
      <c r="O4919" s="6">
        <f t="shared" si="535"/>
        <v>0</v>
      </c>
      <c r="Q4919">
        <f>_xlfn.XLOOKUP(C4919&amp;G4919&amp;H4919,covid!$E$2:$E$2184,covid!$D$2:$D$2184,0,0,1)</f>
        <v>0</v>
      </c>
    </row>
    <row r="4920" spans="1:17" x14ac:dyDescent="0.3">
      <c r="A4920">
        <f>_xlfn.XLOOKUP(C4920,kamus!$B$2:$B$87,kamus!$A$2:$A$87,0,0,1)</f>
        <v>48</v>
      </c>
      <c r="B4920" t="str">
        <f>_xlfn.XLOOKUP(C4920,kamus!$B$2:$B$87,kamus!$D$2:$D$87,"dihapus",0,1)</f>
        <v>Ngaglik 2</v>
      </c>
      <c r="C4920" t="s">
        <v>208</v>
      </c>
      <c r="D4920">
        <f>_xlfn.XLOOKUP(C4920,kamus!$B$2:$B$87,kamus!$J$2:$J$87,"dihapus",0,1)</f>
        <v>1</v>
      </c>
      <c r="E4920">
        <f t="shared" si="536"/>
        <v>0</v>
      </c>
      <c r="F4920" s="14">
        <v>44075</v>
      </c>
      <c r="G4920" s="1">
        <f t="shared" si="537"/>
        <v>9</v>
      </c>
      <c r="H4920" s="1">
        <f t="shared" si="538"/>
        <v>2020</v>
      </c>
      <c r="I4920">
        <v>0</v>
      </c>
      <c r="J4920">
        <v>0</v>
      </c>
      <c r="K4920">
        <f t="shared" si="532"/>
        <v>0</v>
      </c>
      <c r="L4920">
        <v>10447</v>
      </c>
      <c r="M4920" s="6">
        <f t="shared" si="533"/>
        <v>0</v>
      </c>
      <c r="N4920" s="6">
        <f t="shared" si="534"/>
        <v>0</v>
      </c>
      <c r="O4920" s="6">
        <f t="shared" si="535"/>
        <v>0</v>
      </c>
      <c r="Q4920">
        <f>_xlfn.XLOOKUP(C4920&amp;G4920&amp;H4920,covid!$E$2:$E$2184,covid!$D$2:$D$2184,0,0,1)</f>
        <v>0</v>
      </c>
    </row>
    <row r="4921" spans="1:17" x14ac:dyDescent="0.3">
      <c r="A4921">
        <f>_xlfn.XLOOKUP(C4921,kamus!$B$2:$B$87,kamus!$A$2:$A$87,0,0,1)</f>
        <v>47</v>
      </c>
      <c r="B4921" t="str">
        <f>_xlfn.XLOOKUP(C4921,kamus!$B$2:$B$87,kamus!$D$2:$D$87,"dihapus",0,1)</f>
        <v>Ngaglik 2</v>
      </c>
      <c r="C4921" s="19" t="s">
        <v>238</v>
      </c>
      <c r="D4921">
        <f>_xlfn.XLOOKUP(C4921,kamus!$B$2:$B$87,kamus!$J$2:$J$87,"dihapus",0,1)</f>
        <v>1</v>
      </c>
      <c r="E4921">
        <f t="shared" si="536"/>
        <v>0</v>
      </c>
      <c r="F4921" s="14">
        <v>44075</v>
      </c>
      <c r="G4921" s="1">
        <f t="shared" si="537"/>
        <v>9</v>
      </c>
      <c r="H4921" s="1">
        <f t="shared" si="538"/>
        <v>2020</v>
      </c>
      <c r="I4921">
        <v>1</v>
      </c>
      <c r="J4921">
        <v>0</v>
      </c>
      <c r="K4921">
        <f t="shared" si="532"/>
        <v>1</v>
      </c>
      <c r="L4921">
        <v>22367</v>
      </c>
      <c r="M4921" s="6">
        <f t="shared" si="533"/>
        <v>4.4708722671793266</v>
      </c>
      <c r="N4921" s="6">
        <f t="shared" si="534"/>
        <v>0</v>
      </c>
      <c r="O4921" s="6">
        <f t="shared" si="535"/>
        <v>4.4708722671793266</v>
      </c>
      <c r="Q4921">
        <f>_xlfn.XLOOKUP(C4921&amp;G4921&amp;H4921,covid!$E$2:$E$2184,covid!$D$2:$D$2184,0,0,1)</f>
        <v>1</v>
      </c>
    </row>
    <row r="4922" spans="1:17" x14ac:dyDescent="0.3">
      <c r="A4922">
        <f>_xlfn.XLOOKUP(C4922,kamus!$B$2:$B$87,kamus!$A$2:$A$87,0,0,1)</f>
        <v>46</v>
      </c>
      <c r="B4922" t="str">
        <f>_xlfn.XLOOKUP(C4922,kamus!$B$2:$B$87,kamus!$D$2:$D$87,"dihapus",0,1)</f>
        <v>Ngaglik 2</v>
      </c>
      <c r="C4922" t="s">
        <v>257</v>
      </c>
      <c r="D4922">
        <f>_xlfn.XLOOKUP(C4922,kamus!$B$2:$B$87,kamus!$J$2:$J$87,"dihapus",0,1)</f>
        <v>1</v>
      </c>
      <c r="E4922">
        <f t="shared" si="536"/>
        <v>0</v>
      </c>
      <c r="F4922" s="14">
        <v>44075</v>
      </c>
      <c r="G4922" s="1">
        <f t="shared" si="537"/>
        <v>9</v>
      </c>
      <c r="H4922" s="1">
        <f t="shared" si="538"/>
        <v>2020</v>
      </c>
      <c r="I4922">
        <v>0</v>
      </c>
      <c r="J4922">
        <v>0</v>
      </c>
      <c r="K4922">
        <f t="shared" si="532"/>
        <v>0</v>
      </c>
      <c r="L4922">
        <v>16910</v>
      </c>
      <c r="M4922" s="6">
        <f t="shared" si="533"/>
        <v>0</v>
      </c>
      <c r="N4922" s="6">
        <f t="shared" si="534"/>
        <v>0</v>
      </c>
      <c r="O4922" s="6">
        <f t="shared" si="535"/>
        <v>0</v>
      </c>
      <c r="Q4922">
        <f>_xlfn.XLOOKUP(C4922&amp;G4922&amp;H4922,covid!$E$2:$E$2184,covid!$D$2:$D$2184,0,0,1)</f>
        <v>0</v>
      </c>
    </row>
    <row r="4923" spans="1:17" x14ac:dyDescent="0.3">
      <c r="A4923">
        <f>_xlfn.XLOOKUP(C4923,kamus!$B$2:$B$87,kamus!$A$2:$A$87,0,0,1)</f>
        <v>50</v>
      </c>
      <c r="B4923" t="str">
        <f>_xlfn.XLOOKUP(C4923,kamus!$B$2:$B$87,kamus!$D$2:$D$87,"dihapus",0,1)</f>
        <v>Ngemplak 1</v>
      </c>
      <c r="C4923" t="s">
        <v>202</v>
      </c>
      <c r="D4923">
        <f>_xlfn.XLOOKUP(C4923,kamus!$B$2:$B$87,kamus!$J$2:$J$87,"dihapus",0,1)</f>
        <v>0</v>
      </c>
      <c r="E4923">
        <f t="shared" si="536"/>
        <v>0</v>
      </c>
      <c r="F4923" s="14">
        <v>44075</v>
      </c>
      <c r="G4923" s="1">
        <f t="shared" si="537"/>
        <v>9</v>
      </c>
      <c r="H4923" s="1">
        <f t="shared" si="538"/>
        <v>2020</v>
      </c>
      <c r="I4923">
        <v>0</v>
      </c>
      <c r="J4923">
        <v>0</v>
      </c>
      <c r="K4923">
        <f t="shared" si="532"/>
        <v>0</v>
      </c>
      <c r="L4923">
        <v>7988</v>
      </c>
      <c r="M4923" s="6">
        <f t="shared" si="533"/>
        <v>0</v>
      </c>
      <c r="N4923" s="6">
        <f t="shared" si="534"/>
        <v>0</v>
      </c>
      <c r="O4923" s="6">
        <f t="shared" si="535"/>
        <v>0</v>
      </c>
      <c r="Q4923">
        <f>_xlfn.XLOOKUP(C4923&amp;G4923&amp;H4923,covid!$E$2:$E$2184,covid!$D$2:$D$2184,0,0,1)</f>
        <v>0</v>
      </c>
    </row>
    <row r="4924" spans="1:17" x14ac:dyDescent="0.3">
      <c r="A4924">
        <f>_xlfn.XLOOKUP(C4924,kamus!$B$2:$B$87,kamus!$A$2:$A$87,0,0,1)</f>
        <v>51</v>
      </c>
      <c r="B4924" t="str">
        <f>_xlfn.XLOOKUP(C4924,kamus!$B$2:$B$87,kamus!$D$2:$D$87,"dihapus",0,1)</f>
        <v>Ngemplak 1</v>
      </c>
      <c r="C4924" t="s">
        <v>256</v>
      </c>
      <c r="D4924">
        <f>_xlfn.XLOOKUP(C4924,kamus!$B$2:$B$87,kamus!$J$2:$J$87,"dihapus",0,1)</f>
        <v>0</v>
      </c>
      <c r="E4924">
        <f t="shared" si="536"/>
        <v>0</v>
      </c>
      <c r="F4924" s="14">
        <v>44075</v>
      </c>
      <c r="G4924" s="1">
        <f t="shared" si="537"/>
        <v>9</v>
      </c>
      <c r="H4924" s="1">
        <f t="shared" si="538"/>
        <v>2020</v>
      </c>
      <c r="I4924">
        <v>1</v>
      </c>
      <c r="J4924">
        <v>0</v>
      </c>
      <c r="K4924">
        <f t="shared" si="532"/>
        <v>1</v>
      </c>
      <c r="L4924">
        <v>8208</v>
      </c>
      <c r="M4924" s="6">
        <f t="shared" si="533"/>
        <v>12.183235867446394</v>
      </c>
      <c r="N4924" s="6">
        <f t="shared" si="534"/>
        <v>0</v>
      </c>
      <c r="O4924" s="6">
        <f t="shared" si="535"/>
        <v>12.183235867446394</v>
      </c>
      <c r="Q4924">
        <f>_xlfn.XLOOKUP(C4924&amp;G4924&amp;H4924,covid!$E$2:$E$2184,covid!$D$2:$D$2184,0,0,1)</f>
        <v>0</v>
      </c>
    </row>
    <row r="4925" spans="1:17" x14ac:dyDescent="0.3">
      <c r="A4925">
        <f>_xlfn.XLOOKUP(C4925,kamus!$B$2:$B$87,kamus!$A$2:$A$87,0,0,1)</f>
        <v>49</v>
      </c>
      <c r="B4925" t="str">
        <f>_xlfn.XLOOKUP(C4925,kamus!$B$2:$B$87,kamus!$D$2:$D$87,"dihapus",0,1)</f>
        <v>Ngemplak 1</v>
      </c>
      <c r="C4925" t="s">
        <v>276</v>
      </c>
      <c r="D4925">
        <f>_xlfn.XLOOKUP(C4925,kamus!$B$2:$B$87,kamus!$J$2:$J$87,"dihapus",0,1)</f>
        <v>1</v>
      </c>
      <c r="E4925">
        <f t="shared" si="536"/>
        <v>0</v>
      </c>
      <c r="F4925" s="14">
        <v>44075</v>
      </c>
      <c r="G4925" s="1">
        <f t="shared" si="537"/>
        <v>9</v>
      </c>
      <c r="H4925" s="1">
        <f t="shared" si="538"/>
        <v>2020</v>
      </c>
      <c r="I4925">
        <v>0</v>
      </c>
      <c r="J4925">
        <v>0</v>
      </c>
      <c r="K4925">
        <f t="shared" si="532"/>
        <v>0</v>
      </c>
      <c r="L4925">
        <v>9697</v>
      </c>
      <c r="M4925" s="6">
        <f t="shared" si="533"/>
        <v>0</v>
      </c>
      <c r="N4925" s="6">
        <f t="shared" si="534"/>
        <v>0</v>
      </c>
      <c r="O4925" s="6">
        <f t="shared" si="535"/>
        <v>0</v>
      </c>
      <c r="Q4925">
        <f>_xlfn.XLOOKUP(C4925&amp;G4925&amp;H4925,covid!$E$2:$E$2184,covid!$D$2:$D$2184,0,0,1)</f>
        <v>0</v>
      </c>
    </row>
    <row r="4926" spans="1:17" x14ac:dyDescent="0.3">
      <c r="A4926">
        <f>_xlfn.XLOOKUP(C4926,kamus!$B$2:$B$87,kamus!$A$2:$A$87,0,0,1)</f>
        <v>52</v>
      </c>
      <c r="B4926" t="str">
        <f>_xlfn.XLOOKUP(C4926,kamus!$B$2:$B$87,kamus!$D$2:$D$87,"dihapus",0,1)</f>
        <v>Ngemplak 2</v>
      </c>
      <c r="C4926" t="s">
        <v>277</v>
      </c>
      <c r="D4926">
        <f>_xlfn.XLOOKUP(C4926,kamus!$B$2:$B$87,kamus!$J$2:$J$87,"dihapus",0,1)</f>
        <v>1</v>
      </c>
      <c r="E4926">
        <f t="shared" si="536"/>
        <v>0</v>
      </c>
      <c r="F4926" s="14">
        <v>44075</v>
      </c>
      <c r="G4926" s="1">
        <f t="shared" si="537"/>
        <v>9</v>
      </c>
      <c r="H4926" s="1">
        <f t="shared" si="538"/>
        <v>2020</v>
      </c>
      <c r="I4926">
        <v>0</v>
      </c>
      <c r="J4926">
        <v>0</v>
      </c>
      <c r="K4926">
        <f t="shared" si="532"/>
        <v>0</v>
      </c>
      <c r="L4926">
        <v>31636</v>
      </c>
      <c r="M4926" s="6">
        <f t="shared" si="533"/>
        <v>0</v>
      </c>
      <c r="N4926" s="6">
        <f t="shared" si="534"/>
        <v>0</v>
      </c>
      <c r="O4926" s="6">
        <f t="shared" si="535"/>
        <v>0</v>
      </c>
      <c r="Q4926">
        <f>_xlfn.XLOOKUP(C4926&amp;G4926&amp;H4926,covid!$E$2:$E$2184,covid!$D$2:$D$2184,0,0,1)</f>
        <v>0</v>
      </c>
    </row>
    <row r="4927" spans="1:17" x14ac:dyDescent="0.3">
      <c r="A4927">
        <f>_xlfn.XLOOKUP(C4927,kamus!$B$2:$B$87,kamus!$A$2:$A$87,0,0,1)</f>
        <v>53</v>
      </c>
      <c r="B4927" t="str">
        <f>_xlfn.XLOOKUP(C4927,kamus!$B$2:$B$87,kamus!$D$2:$D$87,"dihapus",0,1)</f>
        <v>Ngemplak 2</v>
      </c>
      <c r="C4927" t="s">
        <v>278</v>
      </c>
      <c r="D4927">
        <f>_xlfn.XLOOKUP(C4927,kamus!$B$2:$B$87,kamus!$J$2:$J$87,"dihapus",0,1)</f>
        <v>0</v>
      </c>
      <c r="E4927">
        <f t="shared" si="536"/>
        <v>0</v>
      </c>
      <c r="F4927" s="14">
        <v>44075</v>
      </c>
      <c r="G4927" s="1">
        <f t="shared" si="537"/>
        <v>9</v>
      </c>
      <c r="H4927" s="1">
        <f t="shared" si="538"/>
        <v>2020</v>
      </c>
      <c r="I4927">
        <v>0</v>
      </c>
      <c r="J4927">
        <v>0</v>
      </c>
      <c r="K4927">
        <f t="shared" si="532"/>
        <v>0</v>
      </c>
      <c r="L4927">
        <v>8894</v>
      </c>
      <c r="M4927" s="6">
        <f t="shared" si="533"/>
        <v>0</v>
      </c>
      <c r="N4927" s="6">
        <f t="shared" si="534"/>
        <v>0</v>
      </c>
      <c r="O4927" s="6">
        <f t="shared" si="535"/>
        <v>0</v>
      </c>
      <c r="Q4927">
        <f>_xlfn.XLOOKUP(C4927&amp;G4927&amp;H4927,covid!$E$2:$E$2184,covid!$D$2:$D$2184,0,0,1)</f>
        <v>0</v>
      </c>
    </row>
    <row r="4928" spans="1:17" x14ac:dyDescent="0.3">
      <c r="A4928">
        <f>_xlfn.XLOOKUP(C4928,kamus!$B$2:$B$87,kamus!$A$2:$A$87,0,0,1)</f>
        <v>57</v>
      </c>
      <c r="B4928" t="str">
        <f>_xlfn.XLOOKUP(C4928,kamus!$B$2:$B$87,kamus!$D$2:$D$87,"dihapus",0,1)</f>
        <v>Pakem</v>
      </c>
      <c r="C4928" t="s">
        <v>204</v>
      </c>
      <c r="D4928">
        <f>_xlfn.XLOOKUP(C4928,kamus!$B$2:$B$87,kamus!$J$2:$J$87,"dihapus",0,1)</f>
        <v>0</v>
      </c>
      <c r="E4928">
        <f t="shared" si="536"/>
        <v>0</v>
      </c>
      <c r="F4928" s="14">
        <v>44075</v>
      </c>
      <c r="G4928" s="1">
        <f t="shared" si="537"/>
        <v>9</v>
      </c>
      <c r="H4928" s="1">
        <f t="shared" si="538"/>
        <v>2020</v>
      </c>
      <c r="I4928">
        <v>0</v>
      </c>
      <c r="J4928">
        <v>0</v>
      </c>
      <c r="K4928">
        <f t="shared" si="532"/>
        <v>0</v>
      </c>
      <c r="L4928">
        <v>6864</v>
      </c>
      <c r="M4928" s="6">
        <f t="shared" si="533"/>
        <v>0</v>
      </c>
      <c r="N4928" s="6">
        <f t="shared" si="534"/>
        <v>0</v>
      </c>
      <c r="O4928" s="6">
        <f t="shared" si="535"/>
        <v>0</v>
      </c>
      <c r="Q4928">
        <f>_xlfn.XLOOKUP(C4928&amp;G4928&amp;H4928,covid!$E$2:$E$2184,covid!$D$2:$D$2184,0,0,1)</f>
        <v>0</v>
      </c>
    </row>
    <row r="4929" spans="1:17" x14ac:dyDescent="0.3">
      <c r="A4929">
        <f>_xlfn.XLOOKUP(C4929,kamus!$B$2:$B$87,kamus!$A$2:$A$87,0,0,1)</f>
        <v>54</v>
      </c>
      <c r="B4929" t="str">
        <f>_xlfn.XLOOKUP(C4929,kamus!$B$2:$B$87,kamus!$D$2:$D$87,"dihapus",0,1)</f>
        <v>Pakem</v>
      </c>
      <c r="C4929" t="s">
        <v>213</v>
      </c>
      <c r="D4929">
        <f>_xlfn.XLOOKUP(C4929,kamus!$B$2:$B$87,kamus!$J$2:$J$87,"dihapus",0,1)</f>
        <v>0</v>
      </c>
      <c r="E4929">
        <f t="shared" si="536"/>
        <v>0</v>
      </c>
      <c r="F4929" s="14">
        <v>44075</v>
      </c>
      <c r="G4929" s="1">
        <f t="shared" si="537"/>
        <v>9</v>
      </c>
      <c r="H4929" s="1">
        <f t="shared" si="538"/>
        <v>2020</v>
      </c>
      <c r="I4929">
        <v>0</v>
      </c>
      <c r="J4929">
        <v>0</v>
      </c>
      <c r="K4929">
        <f t="shared" si="532"/>
        <v>0</v>
      </c>
      <c r="L4929">
        <v>9160</v>
      </c>
      <c r="M4929" s="6">
        <f t="shared" si="533"/>
        <v>0</v>
      </c>
      <c r="N4929" s="6">
        <f t="shared" si="534"/>
        <v>0</v>
      </c>
      <c r="O4929" s="6">
        <f t="shared" si="535"/>
        <v>0</v>
      </c>
      <c r="Q4929">
        <f>_xlfn.XLOOKUP(C4929&amp;G4929&amp;H4929,covid!$E$2:$E$2184,covid!$D$2:$D$2184,0,0,1)</f>
        <v>0</v>
      </c>
    </row>
    <row r="4930" spans="1:17" x14ac:dyDescent="0.3">
      <c r="A4930">
        <f>_xlfn.XLOOKUP(C4930,kamus!$B$2:$B$87,kamus!$A$2:$A$87,0,0,1)</f>
        <v>56</v>
      </c>
      <c r="B4930" t="str">
        <f>_xlfn.XLOOKUP(C4930,kamus!$B$2:$B$87,kamus!$D$2:$D$87,"dihapus",0,1)</f>
        <v>Pakem</v>
      </c>
      <c r="C4930" t="s">
        <v>214</v>
      </c>
      <c r="D4930">
        <f>_xlfn.XLOOKUP(C4930,kamus!$B$2:$B$87,kamus!$J$2:$J$87,"dihapus",0,1)</f>
        <v>1</v>
      </c>
      <c r="E4930">
        <f t="shared" si="536"/>
        <v>0</v>
      </c>
      <c r="F4930" s="14">
        <v>44075</v>
      </c>
      <c r="G4930" s="1">
        <f t="shared" si="537"/>
        <v>9</v>
      </c>
      <c r="H4930" s="1">
        <f t="shared" si="538"/>
        <v>2020</v>
      </c>
      <c r="I4930">
        <v>0</v>
      </c>
      <c r="J4930">
        <v>0</v>
      </c>
      <c r="K4930">
        <f t="shared" ref="K4930:K4993" si="539">J4930+I4930</f>
        <v>0</v>
      </c>
      <c r="L4930">
        <v>6711</v>
      </c>
      <c r="M4930" s="6">
        <f t="shared" ref="M4930:M4993" si="540">IF(ISBLANK(I4930)=TRUE,"",I4930/$L4930*100000)</f>
        <v>0</v>
      </c>
      <c r="N4930" s="6">
        <f t="shared" ref="N4930:N4993" si="541">IF(ISBLANK(J4930)=TRUE,"",J4930/$L4930*100000)</f>
        <v>0</v>
      </c>
      <c r="O4930" s="6">
        <f t="shared" ref="O4930:O4993" si="542">IF(ISBLANK(K4930)=TRUE,"",K4930/$L4930*100000)</f>
        <v>0</v>
      </c>
      <c r="Q4930">
        <f>_xlfn.XLOOKUP(C4930&amp;G4930&amp;H4930,covid!$E$2:$E$2184,covid!$D$2:$D$2184,0,0,1)</f>
        <v>0</v>
      </c>
    </row>
    <row r="4931" spans="1:17" x14ac:dyDescent="0.3">
      <c r="A4931">
        <f>_xlfn.XLOOKUP(C4931,kamus!$B$2:$B$87,kamus!$A$2:$A$87,0,0,1)</f>
        <v>58</v>
      </c>
      <c r="B4931" t="str">
        <f>_xlfn.XLOOKUP(C4931,kamus!$B$2:$B$87,kamus!$D$2:$D$87,"dihapus",0,1)</f>
        <v>Pakem</v>
      </c>
      <c r="C4931" t="s">
        <v>231</v>
      </c>
      <c r="D4931">
        <f>_xlfn.XLOOKUP(C4931,kamus!$B$2:$B$87,kamus!$J$2:$J$87,"dihapus",0,1)</f>
        <v>0</v>
      </c>
      <c r="E4931">
        <f t="shared" ref="E4931:E4994" si="543">IF(D4931=0,0,IF(H4931&lt;2021,0,IF(AND(H4931=2021,G4931&lt;5),0,1)))</f>
        <v>0</v>
      </c>
      <c r="F4931" s="14">
        <v>44075</v>
      </c>
      <c r="G4931" s="1">
        <f t="shared" ref="G4931:G4994" si="544">MONTH(F4931)</f>
        <v>9</v>
      </c>
      <c r="H4931" s="1">
        <f t="shared" ref="H4931:H4994" si="545">YEAR(F4931)</f>
        <v>2020</v>
      </c>
      <c r="I4931">
        <v>0</v>
      </c>
      <c r="J4931">
        <v>0</v>
      </c>
      <c r="K4931">
        <f t="shared" si="539"/>
        <v>0</v>
      </c>
      <c r="L4931">
        <v>6932</v>
      </c>
      <c r="M4931" s="6">
        <f t="shared" si="540"/>
        <v>0</v>
      </c>
      <c r="N4931" s="6">
        <f t="shared" si="541"/>
        <v>0</v>
      </c>
      <c r="O4931" s="6">
        <f t="shared" si="542"/>
        <v>0</v>
      </c>
      <c r="Q4931">
        <f>_xlfn.XLOOKUP(C4931&amp;G4931&amp;H4931,covid!$E$2:$E$2184,covid!$D$2:$D$2184,0,0,1)</f>
        <v>0</v>
      </c>
    </row>
    <row r="4932" spans="1:17" x14ac:dyDescent="0.3">
      <c r="A4932">
        <f>_xlfn.XLOOKUP(C4932,kamus!$B$2:$B$87,kamus!$A$2:$A$87,0,0,1)</f>
        <v>55</v>
      </c>
      <c r="B4932" t="str">
        <f>_xlfn.XLOOKUP(C4932,kamus!$B$2:$B$87,kamus!$D$2:$D$87,"dihapus",0,1)</f>
        <v>Pakem</v>
      </c>
      <c r="C4932" t="s">
        <v>234</v>
      </c>
      <c r="D4932">
        <f>_xlfn.XLOOKUP(C4932,kamus!$B$2:$B$87,kamus!$J$2:$J$87,"dihapus",0,1)</f>
        <v>0</v>
      </c>
      <c r="E4932">
        <f t="shared" si="543"/>
        <v>0</v>
      </c>
      <c r="F4932" s="14">
        <v>44075</v>
      </c>
      <c r="G4932" s="1">
        <f t="shared" si="544"/>
        <v>9</v>
      </c>
      <c r="H4932" s="1">
        <f t="shared" si="545"/>
        <v>2020</v>
      </c>
      <c r="I4932">
        <v>0</v>
      </c>
      <c r="J4932">
        <v>0</v>
      </c>
      <c r="K4932">
        <f t="shared" si="539"/>
        <v>0</v>
      </c>
      <c r="L4932">
        <v>9891</v>
      </c>
      <c r="M4932" s="6">
        <f t="shared" si="540"/>
        <v>0</v>
      </c>
      <c r="N4932" s="6">
        <f t="shared" si="541"/>
        <v>0</v>
      </c>
      <c r="O4932" s="6">
        <f t="shared" si="542"/>
        <v>0</v>
      </c>
      <c r="Q4932">
        <f>_xlfn.XLOOKUP(C4932&amp;G4932&amp;H4932,covid!$E$2:$E$2184,covid!$D$2:$D$2184,0,0,1)</f>
        <v>0</v>
      </c>
    </row>
    <row r="4933" spans="1:17" x14ac:dyDescent="0.3">
      <c r="A4933">
        <f>_xlfn.XLOOKUP(C4933,kamus!$B$2:$B$87,kamus!$A$2:$A$87,0,0,1)</f>
        <v>64</v>
      </c>
      <c r="B4933" t="str">
        <f>_xlfn.XLOOKUP(C4933,kamus!$B$2:$B$87,kamus!$D$2:$D$87,"dihapus",0,1)</f>
        <v>Prambanan</v>
      </c>
      <c r="C4933" t="s">
        <v>203</v>
      </c>
      <c r="D4933">
        <f>_xlfn.XLOOKUP(C4933,kamus!$B$2:$B$87,kamus!$J$2:$J$87,"dihapus",0,1)</f>
        <v>1</v>
      </c>
      <c r="E4933">
        <f t="shared" si="543"/>
        <v>0</v>
      </c>
      <c r="F4933" s="14">
        <v>44075</v>
      </c>
      <c r="G4933" s="1">
        <f t="shared" si="544"/>
        <v>9</v>
      </c>
      <c r="H4933" s="1">
        <f t="shared" si="545"/>
        <v>2020</v>
      </c>
      <c r="I4933">
        <v>0</v>
      </c>
      <c r="J4933">
        <v>0</v>
      </c>
      <c r="K4933">
        <f t="shared" si="539"/>
        <v>0</v>
      </c>
      <c r="L4933">
        <v>12600</v>
      </c>
      <c r="M4933" s="6">
        <f t="shared" si="540"/>
        <v>0</v>
      </c>
      <c r="N4933" s="6">
        <f t="shared" si="541"/>
        <v>0</v>
      </c>
      <c r="O4933" s="6">
        <f t="shared" si="542"/>
        <v>0</v>
      </c>
      <c r="Q4933">
        <f>_xlfn.XLOOKUP(C4933&amp;G4933&amp;H4933,covid!$E$2:$E$2184,covid!$D$2:$D$2184,0,0,1)</f>
        <v>1</v>
      </c>
    </row>
    <row r="4934" spans="1:17" x14ac:dyDescent="0.3">
      <c r="A4934">
        <f>_xlfn.XLOOKUP(C4934,kamus!$B$2:$B$87,kamus!$A$2:$A$87,0,0,1)</f>
        <v>59</v>
      </c>
      <c r="B4934" t="str">
        <f>_xlfn.XLOOKUP(C4934,kamus!$B$2:$B$87,kamus!$D$2:$D$87,"dihapus",0,1)</f>
        <v>Prambanan</v>
      </c>
      <c r="C4934" t="s">
        <v>210</v>
      </c>
      <c r="D4934">
        <f>_xlfn.XLOOKUP(C4934,kamus!$B$2:$B$87,kamus!$J$2:$J$87,"dihapus",0,1)</f>
        <v>0</v>
      </c>
      <c r="E4934">
        <f t="shared" si="543"/>
        <v>0</v>
      </c>
      <c r="F4934" s="14">
        <v>44075</v>
      </c>
      <c r="G4934" s="1">
        <f t="shared" si="544"/>
        <v>9</v>
      </c>
      <c r="H4934" s="1">
        <f t="shared" si="545"/>
        <v>2020</v>
      </c>
      <c r="I4934">
        <v>0</v>
      </c>
      <c r="J4934">
        <v>0</v>
      </c>
      <c r="K4934">
        <f t="shared" si="539"/>
        <v>0</v>
      </c>
      <c r="L4934">
        <v>4755</v>
      </c>
      <c r="M4934" s="6">
        <f t="shared" si="540"/>
        <v>0</v>
      </c>
      <c r="N4934" s="6">
        <f t="shared" si="541"/>
        <v>0</v>
      </c>
      <c r="O4934" s="6">
        <f t="shared" si="542"/>
        <v>0</v>
      </c>
      <c r="Q4934">
        <f>_xlfn.XLOOKUP(C4934&amp;G4934&amp;H4934,covid!$E$2:$E$2184,covid!$D$2:$D$2184,0,0,1)</f>
        <v>0</v>
      </c>
    </row>
    <row r="4935" spans="1:17" x14ac:dyDescent="0.3">
      <c r="A4935">
        <f>_xlfn.XLOOKUP(C4935,kamus!$B$2:$B$87,kamus!$A$2:$A$87,0,0,1)</f>
        <v>61</v>
      </c>
      <c r="B4935" t="str">
        <f>_xlfn.XLOOKUP(C4935,kamus!$B$2:$B$87,kamus!$D$2:$D$87,"dihapus",0,1)</f>
        <v>Prambanan</v>
      </c>
      <c r="C4935" t="s">
        <v>219</v>
      </c>
      <c r="D4935">
        <f>_xlfn.XLOOKUP(C4935,kamus!$B$2:$B$87,kamus!$J$2:$J$87,"dihapus",0,1)</f>
        <v>0</v>
      </c>
      <c r="E4935">
        <f t="shared" si="543"/>
        <v>0</v>
      </c>
      <c r="F4935" s="14">
        <v>44075</v>
      </c>
      <c r="G4935" s="1">
        <f t="shared" si="544"/>
        <v>9</v>
      </c>
      <c r="H4935" s="1">
        <f t="shared" si="545"/>
        <v>2020</v>
      </c>
      <c r="I4935">
        <v>1</v>
      </c>
      <c r="J4935">
        <v>1</v>
      </c>
      <c r="K4935">
        <f t="shared" si="539"/>
        <v>2</v>
      </c>
      <c r="L4935">
        <v>14215</v>
      </c>
      <c r="M4935" s="6">
        <f t="shared" si="540"/>
        <v>7.0348223707351387</v>
      </c>
      <c r="N4935" s="6">
        <f t="shared" si="541"/>
        <v>7.0348223707351387</v>
      </c>
      <c r="O4935" s="6">
        <f t="shared" si="542"/>
        <v>14.069644741470277</v>
      </c>
      <c r="Q4935">
        <f>_xlfn.XLOOKUP(C4935&amp;G4935&amp;H4935,covid!$E$2:$E$2184,covid!$D$2:$D$2184,0,0,1)</f>
        <v>0</v>
      </c>
    </row>
    <row r="4936" spans="1:17" x14ac:dyDescent="0.3">
      <c r="A4936">
        <f>_xlfn.XLOOKUP(C4936,kamus!$B$2:$B$87,kamus!$A$2:$A$87,0,0,1)</f>
        <v>62</v>
      </c>
      <c r="B4936" t="str">
        <f>_xlfn.XLOOKUP(C4936,kamus!$B$2:$B$87,kamus!$D$2:$D$87,"dihapus",0,1)</f>
        <v>Prambanan</v>
      </c>
      <c r="C4936" t="s">
        <v>236</v>
      </c>
      <c r="D4936">
        <f>_xlfn.XLOOKUP(C4936,kamus!$B$2:$B$87,kamus!$J$2:$J$87,"dihapus",0,1)</f>
        <v>0</v>
      </c>
      <c r="E4936">
        <f t="shared" si="543"/>
        <v>0</v>
      </c>
      <c r="F4936" s="14">
        <v>44075</v>
      </c>
      <c r="G4936" s="1">
        <f t="shared" si="544"/>
        <v>9</v>
      </c>
      <c r="H4936" s="1">
        <f t="shared" si="545"/>
        <v>2020</v>
      </c>
      <c r="I4936">
        <v>0</v>
      </c>
      <c r="J4936">
        <v>0</v>
      </c>
      <c r="K4936">
        <f t="shared" si="539"/>
        <v>0</v>
      </c>
      <c r="L4936">
        <v>6067</v>
      </c>
      <c r="M4936" s="6">
        <f t="shared" si="540"/>
        <v>0</v>
      </c>
      <c r="N4936" s="6">
        <f t="shared" si="541"/>
        <v>0</v>
      </c>
      <c r="O4936" s="6">
        <f t="shared" si="542"/>
        <v>0</v>
      </c>
      <c r="Q4936">
        <f>_xlfn.XLOOKUP(C4936&amp;G4936&amp;H4936,covid!$E$2:$E$2184,covid!$D$2:$D$2184,0,0,1)</f>
        <v>0</v>
      </c>
    </row>
    <row r="4937" spans="1:17" x14ac:dyDescent="0.3">
      <c r="A4937">
        <f>_xlfn.XLOOKUP(C4937,kamus!$B$2:$B$87,kamus!$A$2:$A$87,0,0,1)</f>
        <v>63</v>
      </c>
      <c r="B4937" t="str">
        <f>_xlfn.XLOOKUP(C4937,kamus!$B$2:$B$87,kamus!$D$2:$D$87,"dihapus",0,1)</f>
        <v>Prambanan</v>
      </c>
      <c r="C4937" t="s">
        <v>261</v>
      </c>
      <c r="D4937">
        <f>_xlfn.XLOOKUP(C4937,kamus!$B$2:$B$87,kamus!$J$2:$J$87,"dihapus",0,1)</f>
        <v>0</v>
      </c>
      <c r="E4937">
        <f t="shared" si="543"/>
        <v>0</v>
      </c>
      <c r="F4937" s="14">
        <v>44075</v>
      </c>
      <c r="G4937" s="1">
        <f t="shared" si="544"/>
        <v>9</v>
      </c>
      <c r="H4937" s="1">
        <f t="shared" si="545"/>
        <v>2020</v>
      </c>
      <c r="I4937">
        <v>0</v>
      </c>
      <c r="J4937">
        <v>0</v>
      </c>
      <c r="K4937">
        <f t="shared" si="539"/>
        <v>0</v>
      </c>
      <c r="L4937">
        <v>15373</v>
      </c>
      <c r="M4937" s="6">
        <f t="shared" si="540"/>
        <v>0</v>
      </c>
      <c r="N4937" s="6">
        <f t="shared" si="541"/>
        <v>0</v>
      </c>
      <c r="O4937" s="6">
        <f t="shared" si="542"/>
        <v>0</v>
      </c>
      <c r="Q4937">
        <f>_xlfn.XLOOKUP(C4937&amp;G4937&amp;H4937,covid!$E$2:$E$2184,covid!$D$2:$D$2184,0,0,1)</f>
        <v>0</v>
      </c>
    </row>
    <row r="4938" spans="1:17" x14ac:dyDescent="0.3">
      <c r="A4938">
        <f>_xlfn.XLOOKUP(C4938,kamus!$B$2:$B$87,kamus!$A$2:$A$87,0,0,1)</f>
        <v>60</v>
      </c>
      <c r="B4938" t="str">
        <f>_xlfn.XLOOKUP(C4938,kamus!$B$2:$B$87,kamus!$D$2:$D$87,"dihapus",0,1)</f>
        <v>Prambanan</v>
      </c>
      <c r="C4938" t="s">
        <v>280</v>
      </c>
      <c r="D4938">
        <f>_xlfn.XLOOKUP(C4938,kamus!$B$2:$B$87,kamus!$J$2:$J$87,"dihapus",0,1)</f>
        <v>0</v>
      </c>
      <c r="E4938">
        <f t="shared" si="543"/>
        <v>0</v>
      </c>
      <c r="F4938" s="14">
        <v>44075</v>
      </c>
      <c r="G4938" s="1">
        <f t="shared" si="544"/>
        <v>9</v>
      </c>
      <c r="H4938" s="1">
        <f t="shared" si="545"/>
        <v>2020</v>
      </c>
      <c r="I4938">
        <v>0</v>
      </c>
      <c r="J4938">
        <v>0</v>
      </c>
      <c r="K4938">
        <f t="shared" si="539"/>
        <v>0</v>
      </c>
      <c r="L4938">
        <v>2810</v>
      </c>
      <c r="M4938" s="6">
        <f t="shared" si="540"/>
        <v>0</v>
      </c>
      <c r="N4938" s="6">
        <f t="shared" si="541"/>
        <v>0</v>
      </c>
      <c r="O4938" s="6">
        <f t="shared" si="542"/>
        <v>0</v>
      </c>
      <c r="Q4938">
        <f>_xlfn.XLOOKUP(C4938&amp;G4938&amp;H4938,covid!$E$2:$E$2184,covid!$D$2:$D$2184,0,0,1)</f>
        <v>0</v>
      </c>
    </row>
    <row r="4939" spans="1:17" x14ac:dyDescent="0.3">
      <c r="A4939">
        <f>_xlfn.XLOOKUP(C4939,kamus!$B$2:$B$87,kamus!$A$2:$A$87,0,0,1)</f>
        <v>67</v>
      </c>
      <c r="B4939" t="str">
        <f>_xlfn.XLOOKUP(C4939,kamus!$B$2:$B$87,kamus!$D$2:$D$87,"dihapus",0,1)</f>
        <v>Seyegan</v>
      </c>
      <c r="C4939" t="s">
        <v>221</v>
      </c>
      <c r="D4939">
        <f>_xlfn.XLOOKUP(C4939,kamus!$B$2:$B$87,kamus!$J$2:$J$87,"dihapus",0,1)</f>
        <v>0</v>
      </c>
      <c r="E4939">
        <f t="shared" si="543"/>
        <v>0</v>
      </c>
      <c r="F4939" s="14">
        <v>44075</v>
      </c>
      <c r="G4939" s="1">
        <f t="shared" si="544"/>
        <v>9</v>
      </c>
      <c r="H4939" s="1">
        <f t="shared" si="545"/>
        <v>2020</v>
      </c>
      <c r="I4939">
        <v>0</v>
      </c>
      <c r="J4939">
        <v>0</v>
      </c>
      <c r="K4939">
        <f t="shared" si="539"/>
        <v>0</v>
      </c>
      <c r="L4939">
        <v>10795</v>
      </c>
      <c r="M4939" s="6">
        <f t="shared" si="540"/>
        <v>0</v>
      </c>
      <c r="N4939" s="6">
        <f t="shared" si="541"/>
        <v>0</v>
      </c>
      <c r="O4939" s="6">
        <f t="shared" si="542"/>
        <v>0</v>
      </c>
      <c r="Q4939">
        <f>_xlfn.XLOOKUP(C4939&amp;G4939&amp;H4939,covid!$E$2:$E$2184,covid!$D$2:$D$2184,0,0,1)</f>
        <v>0</v>
      </c>
    </row>
    <row r="4940" spans="1:17" x14ac:dyDescent="0.3">
      <c r="A4940">
        <f>_xlfn.XLOOKUP(C4940,kamus!$B$2:$B$87,kamus!$A$2:$A$87,0,0,1)</f>
        <v>66</v>
      </c>
      <c r="B4940" t="str">
        <f>_xlfn.XLOOKUP(C4940,kamus!$B$2:$B$87,kamus!$D$2:$D$87,"dihapus",0,1)</f>
        <v>Seyegan</v>
      </c>
      <c r="C4940" t="s">
        <v>222</v>
      </c>
      <c r="D4940">
        <f>_xlfn.XLOOKUP(C4940,kamus!$B$2:$B$87,kamus!$J$2:$J$87,"dihapus",0,1)</f>
        <v>0</v>
      </c>
      <c r="E4940">
        <f t="shared" si="543"/>
        <v>0</v>
      </c>
      <c r="F4940" s="14">
        <v>44075</v>
      </c>
      <c r="G4940" s="1">
        <f t="shared" si="544"/>
        <v>9</v>
      </c>
      <c r="H4940" s="1">
        <f t="shared" si="545"/>
        <v>2020</v>
      </c>
      <c r="I4940">
        <v>0</v>
      </c>
      <c r="J4940">
        <v>0</v>
      </c>
      <c r="K4940">
        <f t="shared" si="539"/>
        <v>0</v>
      </c>
      <c r="L4940">
        <v>9586</v>
      </c>
      <c r="M4940" s="6">
        <f t="shared" si="540"/>
        <v>0</v>
      </c>
      <c r="N4940" s="6">
        <f t="shared" si="541"/>
        <v>0</v>
      </c>
      <c r="O4940" s="6">
        <f t="shared" si="542"/>
        <v>0</v>
      </c>
      <c r="Q4940">
        <f>_xlfn.XLOOKUP(C4940&amp;G4940&amp;H4940,covid!$E$2:$E$2184,covid!$D$2:$D$2184,0,0,1)</f>
        <v>0</v>
      </c>
    </row>
    <row r="4941" spans="1:17" x14ac:dyDescent="0.3">
      <c r="A4941">
        <f>_xlfn.XLOOKUP(C4941,kamus!$B$2:$B$87,kamus!$A$2:$A$87,0,0,1)</f>
        <v>68</v>
      </c>
      <c r="B4941" t="str">
        <f>_xlfn.XLOOKUP(C4941,kamus!$B$2:$B$87,kamus!$D$2:$D$87,"dihapus",0,1)</f>
        <v>Seyegan</v>
      </c>
      <c r="C4941" t="s">
        <v>223</v>
      </c>
      <c r="D4941">
        <f>_xlfn.XLOOKUP(C4941,kamus!$B$2:$B$87,kamus!$J$2:$J$87,"dihapus",0,1)</f>
        <v>0</v>
      </c>
      <c r="E4941">
        <f t="shared" si="543"/>
        <v>0</v>
      </c>
      <c r="F4941" s="14">
        <v>44075</v>
      </c>
      <c r="G4941" s="1">
        <f t="shared" si="544"/>
        <v>9</v>
      </c>
      <c r="H4941" s="1">
        <f t="shared" si="545"/>
        <v>2020</v>
      </c>
      <c r="I4941">
        <v>0</v>
      </c>
      <c r="J4941">
        <v>0</v>
      </c>
      <c r="K4941">
        <f t="shared" si="539"/>
        <v>0</v>
      </c>
      <c r="L4941">
        <v>8063</v>
      </c>
      <c r="M4941" s="6">
        <f t="shared" si="540"/>
        <v>0</v>
      </c>
      <c r="N4941" s="6">
        <f t="shared" si="541"/>
        <v>0</v>
      </c>
      <c r="O4941" s="6">
        <f t="shared" si="542"/>
        <v>0</v>
      </c>
      <c r="Q4941">
        <f>_xlfn.XLOOKUP(C4941&amp;G4941&amp;H4941,covid!$E$2:$E$2184,covid!$D$2:$D$2184,0,0,1)</f>
        <v>0</v>
      </c>
    </row>
    <row r="4942" spans="1:17" x14ac:dyDescent="0.3">
      <c r="A4942">
        <f>_xlfn.XLOOKUP(C4942,kamus!$B$2:$B$87,kamus!$A$2:$A$87,0,0,1)</f>
        <v>65</v>
      </c>
      <c r="B4942" t="str">
        <f>_xlfn.XLOOKUP(C4942,kamus!$B$2:$B$87,kamus!$D$2:$D$87,"dihapus",0,1)</f>
        <v>Seyegan</v>
      </c>
      <c r="C4942" t="s">
        <v>224</v>
      </c>
      <c r="D4942">
        <f>_xlfn.XLOOKUP(C4942,kamus!$B$2:$B$87,kamus!$J$2:$J$87,"dihapus",0,1)</f>
        <v>1</v>
      </c>
      <c r="E4942">
        <f t="shared" si="543"/>
        <v>0</v>
      </c>
      <c r="F4942" s="14">
        <v>44075</v>
      </c>
      <c r="G4942" s="1">
        <f t="shared" si="544"/>
        <v>9</v>
      </c>
      <c r="H4942" s="1">
        <f t="shared" si="545"/>
        <v>2020</v>
      </c>
      <c r="I4942">
        <v>1</v>
      </c>
      <c r="J4942">
        <v>0</v>
      </c>
      <c r="K4942">
        <f t="shared" si="539"/>
        <v>1</v>
      </c>
      <c r="L4942">
        <v>11242</v>
      </c>
      <c r="M4942" s="6">
        <f t="shared" si="540"/>
        <v>8.8952143746664287</v>
      </c>
      <c r="N4942" s="6">
        <f t="shared" si="541"/>
        <v>0</v>
      </c>
      <c r="O4942" s="6">
        <f t="shared" si="542"/>
        <v>8.8952143746664287</v>
      </c>
      <c r="Q4942">
        <f>_xlfn.XLOOKUP(C4942&amp;G4942&amp;H4942,covid!$E$2:$E$2184,covid!$D$2:$D$2184,0,0,1)</f>
        <v>0</v>
      </c>
    </row>
    <row r="4943" spans="1:17" x14ac:dyDescent="0.3">
      <c r="A4943">
        <f>_xlfn.XLOOKUP(C4943,kamus!$B$2:$B$87,kamus!$A$2:$A$87,0,0,1)</f>
        <v>69</v>
      </c>
      <c r="B4943" t="str">
        <f>_xlfn.XLOOKUP(C4943,kamus!$B$2:$B$87,kamus!$D$2:$D$87,"dihapus",0,1)</f>
        <v>Seyegan</v>
      </c>
      <c r="C4943" t="s">
        <v>225</v>
      </c>
      <c r="D4943">
        <f>_xlfn.XLOOKUP(C4943,kamus!$B$2:$B$87,kamus!$J$2:$J$87,"dihapus",0,1)</f>
        <v>0</v>
      </c>
      <c r="E4943">
        <f t="shared" si="543"/>
        <v>0</v>
      </c>
      <c r="F4943" s="14">
        <v>44075</v>
      </c>
      <c r="G4943" s="1">
        <f t="shared" si="544"/>
        <v>9</v>
      </c>
      <c r="H4943" s="1">
        <f t="shared" si="545"/>
        <v>2020</v>
      </c>
      <c r="I4943">
        <v>0</v>
      </c>
      <c r="J4943">
        <v>0</v>
      </c>
      <c r="K4943">
        <f t="shared" si="539"/>
        <v>0</v>
      </c>
      <c r="L4943">
        <v>13538</v>
      </c>
      <c r="M4943" s="6">
        <f t="shared" si="540"/>
        <v>0</v>
      </c>
      <c r="N4943" s="6">
        <f t="shared" si="541"/>
        <v>0</v>
      </c>
      <c r="O4943" s="6">
        <f t="shared" si="542"/>
        <v>0</v>
      </c>
      <c r="Q4943">
        <f>_xlfn.XLOOKUP(C4943&amp;G4943&amp;H4943,covid!$E$2:$E$2184,covid!$D$2:$D$2184,0,0,1)</f>
        <v>0</v>
      </c>
    </row>
    <row r="4944" spans="1:17" x14ac:dyDescent="0.3">
      <c r="A4944">
        <f>_xlfn.XLOOKUP(C4944,kamus!$B$2:$B$87,kamus!$A$2:$A$87,0,0,1)</f>
        <v>74</v>
      </c>
      <c r="B4944" t="str">
        <f>_xlfn.XLOOKUP(C4944,kamus!$B$2:$B$87,kamus!$D$2:$D$87,"dihapus",0,1)</f>
        <v>Sleman</v>
      </c>
      <c r="C4944" t="s">
        <v>205</v>
      </c>
      <c r="D4944">
        <f>_xlfn.XLOOKUP(C4944,kamus!$B$2:$B$87,kamus!$J$2:$J$87,"dihapus",0,1)</f>
        <v>1</v>
      </c>
      <c r="E4944">
        <f t="shared" si="543"/>
        <v>0</v>
      </c>
      <c r="F4944" s="14">
        <v>44075</v>
      </c>
      <c r="G4944" s="1">
        <f t="shared" si="544"/>
        <v>9</v>
      </c>
      <c r="H4944" s="1">
        <f t="shared" si="545"/>
        <v>2020</v>
      </c>
      <c r="I4944">
        <v>5</v>
      </c>
      <c r="J4944">
        <v>2</v>
      </c>
      <c r="K4944">
        <f t="shared" si="539"/>
        <v>7</v>
      </c>
      <c r="L4944">
        <v>15603</v>
      </c>
      <c r="M4944" s="6">
        <f t="shared" si="540"/>
        <v>32.045119528295842</v>
      </c>
      <c r="N4944" s="6">
        <f t="shared" si="541"/>
        <v>12.818047811318335</v>
      </c>
      <c r="O4944" s="6">
        <f t="shared" si="542"/>
        <v>44.863167339614172</v>
      </c>
      <c r="Q4944">
        <f>_xlfn.XLOOKUP(C4944&amp;G4944&amp;H4944,covid!$E$2:$E$2184,covid!$D$2:$D$2184,0,0,1)</f>
        <v>1</v>
      </c>
    </row>
    <row r="4945" spans="1:17" x14ac:dyDescent="0.3">
      <c r="A4945">
        <f>_xlfn.XLOOKUP(C4945,kamus!$B$2:$B$87,kamus!$A$2:$A$87,0,0,1)</f>
        <v>73</v>
      </c>
      <c r="B4945" t="str">
        <f>_xlfn.XLOOKUP(C4945,kamus!$B$2:$B$87,kamus!$D$2:$D$87,"dihapus",0,1)</f>
        <v>Sleman</v>
      </c>
      <c r="C4945" t="s">
        <v>232</v>
      </c>
      <c r="D4945">
        <f>_xlfn.XLOOKUP(C4945,kamus!$B$2:$B$87,kamus!$J$2:$J$87,"dihapus",0,1)</f>
        <v>1</v>
      </c>
      <c r="E4945">
        <f t="shared" si="543"/>
        <v>0</v>
      </c>
      <c r="F4945" s="14">
        <v>44075</v>
      </c>
      <c r="G4945" s="1">
        <f t="shared" si="544"/>
        <v>9</v>
      </c>
      <c r="H4945" s="1">
        <f t="shared" si="545"/>
        <v>2020</v>
      </c>
      <c r="I4945">
        <v>0</v>
      </c>
      <c r="J4945">
        <v>0</v>
      </c>
      <c r="K4945">
        <f t="shared" si="539"/>
        <v>0</v>
      </c>
      <c r="L4945">
        <v>12906</v>
      </c>
      <c r="M4945" s="6">
        <f t="shared" si="540"/>
        <v>0</v>
      </c>
      <c r="N4945" s="6">
        <f t="shared" si="541"/>
        <v>0</v>
      </c>
      <c r="O4945" s="6">
        <f t="shared" si="542"/>
        <v>0</v>
      </c>
      <c r="Q4945">
        <f>_xlfn.XLOOKUP(C4945&amp;G4945&amp;H4945,covid!$E$2:$E$2184,covid!$D$2:$D$2184,0,0,1)</f>
        <v>0</v>
      </c>
    </row>
    <row r="4946" spans="1:17" x14ac:dyDescent="0.3">
      <c r="A4946">
        <f>_xlfn.XLOOKUP(C4946,kamus!$B$2:$B$87,kamus!$A$2:$A$87,0,0,1)</f>
        <v>71</v>
      </c>
      <c r="B4946" t="str">
        <f>_xlfn.XLOOKUP(C4946,kamus!$B$2:$B$87,kamus!$D$2:$D$87,"dihapus",0,1)</f>
        <v>Sleman</v>
      </c>
      <c r="C4946" t="s">
        <v>271</v>
      </c>
      <c r="D4946">
        <f>_xlfn.XLOOKUP(C4946,kamus!$B$2:$B$87,kamus!$J$2:$J$87,"dihapus",0,1)</f>
        <v>1</v>
      </c>
      <c r="E4946">
        <f t="shared" si="543"/>
        <v>0</v>
      </c>
      <c r="F4946" s="14">
        <v>44075</v>
      </c>
      <c r="G4946" s="1">
        <f t="shared" si="544"/>
        <v>9</v>
      </c>
      <c r="H4946" s="1">
        <f t="shared" si="545"/>
        <v>2020</v>
      </c>
      <c r="I4946">
        <v>4</v>
      </c>
      <c r="J4946">
        <v>0</v>
      </c>
      <c r="K4946">
        <f t="shared" si="539"/>
        <v>4</v>
      </c>
      <c r="L4946">
        <v>15590</v>
      </c>
      <c r="M4946" s="6">
        <f t="shared" si="540"/>
        <v>25.657472738935219</v>
      </c>
      <c r="N4946" s="6">
        <f t="shared" si="541"/>
        <v>0</v>
      </c>
      <c r="O4946" s="6">
        <f t="shared" si="542"/>
        <v>25.657472738935219</v>
      </c>
      <c r="Q4946">
        <f>_xlfn.XLOOKUP(C4946&amp;G4946&amp;H4946,covid!$E$2:$E$2184,covid!$D$2:$D$2184,0,0,1)</f>
        <v>0</v>
      </c>
    </row>
    <row r="4947" spans="1:17" x14ac:dyDescent="0.3">
      <c r="A4947">
        <f>_xlfn.XLOOKUP(C4947,kamus!$B$2:$B$87,kamus!$A$2:$A$87,0,0,1)</f>
        <v>72</v>
      </c>
      <c r="B4947" t="str">
        <f>_xlfn.XLOOKUP(C4947,kamus!$B$2:$B$87,kamus!$D$2:$D$87,"dihapus",0,1)</f>
        <v>Sleman</v>
      </c>
      <c r="C4947" t="s">
        <v>273</v>
      </c>
      <c r="D4947">
        <f>_xlfn.XLOOKUP(C4947,kamus!$B$2:$B$87,kamus!$J$2:$J$87,"dihapus",0,1)</f>
        <v>1</v>
      </c>
      <c r="E4947">
        <f t="shared" si="543"/>
        <v>0</v>
      </c>
      <c r="F4947" s="14">
        <v>44075</v>
      </c>
      <c r="G4947" s="1">
        <f t="shared" si="544"/>
        <v>9</v>
      </c>
      <c r="H4947" s="1">
        <f t="shared" si="545"/>
        <v>2020</v>
      </c>
      <c r="I4947">
        <v>3</v>
      </c>
      <c r="J4947">
        <v>0</v>
      </c>
      <c r="K4947">
        <f t="shared" si="539"/>
        <v>3</v>
      </c>
      <c r="L4947">
        <v>18873</v>
      </c>
      <c r="M4947" s="6">
        <f t="shared" si="540"/>
        <v>15.895724050230488</v>
      </c>
      <c r="N4947" s="6">
        <f t="shared" si="541"/>
        <v>0</v>
      </c>
      <c r="O4947" s="6">
        <f t="shared" si="542"/>
        <v>15.895724050230488</v>
      </c>
      <c r="Q4947">
        <f>_xlfn.XLOOKUP(C4947&amp;G4947&amp;H4947,covid!$E$2:$E$2184,covid!$D$2:$D$2184,0,0,1)</f>
        <v>1</v>
      </c>
    </row>
    <row r="4948" spans="1:17" x14ac:dyDescent="0.3">
      <c r="A4948">
        <f>_xlfn.XLOOKUP(C4948,kamus!$B$2:$B$87,kamus!$A$2:$A$87,0,0,1)</f>
        <v>70</v>
      </c>
      <c r="B4948" t="str">
        <f>_xlfn.XLOOKUP(C4948,kamus!$B$2:$B$87,kamus!$D$2:$D$87,"dihapus",0,1)</f>
        <v>Sleman</v>
      </c>
      <c r="C4948" t="s">
        <v>274</v>
      </c>
      <c r="D4948">
        <f>_xlfn.XLOOKUP(C4948,kamus!$B$2:$B$87,kamus!$J$2:$J$87,"dihapus",0,1)</f>
        <v>0</v>
      </c>
      <c r="E4948">
        <f t="shared" si="543"/>
        <v>0</v>
      </c>
      <c r="F4948" s="14">
        <v>44075</v>
      </c>
      <c r="G4948" s="1">
        <f t="shared" si="544"/>
        <v>9</v>
      </c>
      <c r="H4948" s="1">
        <f t="shared" si="545"/>
        <v>2020</v>
      </c>
      <c r="I4948">
        <v>0</v>
      </c>
      <c r="J4948">
        <v>0</v>
      </c>
      <c r="K4948">
        <f t="shared" si="539"/>
        <v>0</v>
      </c>
      <c r="L4948">
        <v>10030</v>
      </c>
      <c r="M4948" s="6">
        <f t="shared" si="540"/>
        <v>0</v>
      </c>
      <c r="N4948" s="6">
        <f t="shared" si="541"/>
        <v>0</v>
      </c>
      <c r="O4948" s="6">
        <f t="shared" si="542"/>
        <v>0</v>
      </c>
      <c r="Q4948">
        <f>_xlfn.XLOOKUP(C4948&amp;G4948&amp;H4948,covid!$E$2:$E$2184,covid!$D$2:$D$2184,0,0,1)</f>
        <v>0</v>
      </c>
    </row>
    <row r="4949" spans="1:17" x14ac:dyDescent="0.3">
      <c r="A4949">
        <f>_xlfn.XLOOKUP(C4949,kamus!$B$2:$B$87,kamus!$A$2:$A$87,0,0,1)</f>
        <v>77</v>
      </c>
      <c r="B4949" t="str">
        <f>_xlfn.XLOOKUP(C4949,kamus!$B$2:$B$87,kamus!$D$2:$D$87,"dihapus",0,1)</f>
        <v>Tempel 1</v>
      </c>
      <c r="C4949" t="s">
        <v>218</v>
      </c>
      <c r="D4949">
        <f>_xlfn.XLOOKUP(C4949,kamus!$B$2:$B$87,kamus!$J$2:$J$87,"dihapus",0,1)</f>
        <v>0</v>
      </c>
      <c r="E4949">
        <f t="shared" si="543"/>
        <v>0</v>
      </c>
      <c r="F4949" s="14">
        <v>44075</v>
      </c>
      <c r="G4949" s="1">
        <f t="shared" si="544"/>
        <v>9</v>
      </c>
      <c r="H4949" s="1">
        <f t="shared" si="545"/>
        <v>2020</v>
      </c>
      <c r="I4949">
        <v>0</v>
      </c>
      <c r="J4949">
        <v>0</v>
      </c>
      <c r="K4949">
        <f t="shared" si="539"/>
        <v>0</v>
      </c>
      <c r="L4949">
        <v>7841</v>
      </c>
      <c r="M4949" s="6">
        <f t="shared" si="540"/>
        <v>0</v>
      </c>
      <c r="N4949" s="6">
        <f t="shared" si="541"/>
        <v>0</v>
      </c>
      <c r="O4949" s="6">
        <f t="shared" si="542"/>
        <v>0</v>
      </c>
      <c r="Q4949">
        <f>_xlfn.XLOOKUP(C4949&amp;G4949&amp;H4949,covid!$E$2:$E$2184,covid!$D$2:$D$2184,0,0,1)</f>
        <v>0</v>
      </c>
    </row>
    <row r="4950" spans="1:17" x14ac:dyDescent="0.3">
      <c r="A4950">
        <f>_xlfn.XLOOKUP(C4950,kamus!$B$2:$B$87,kamus!$A$2:$A$87,0,0,1)</f>
        <v>76</v>
      </c>
      <c r="B4950" t="str">
        <f>_xlfn.XLOOKUP(C4950,kamus!$B$2:$B$87,kamus!$D$2:$D$87,"dihapus",0,1)</f>
        <v>Tempel 1</v>
      </c>
      <c r="C4950" t="s">
        <v>226</v>
      </c>
      <c r="D4950">
        <f>_xlfn.XLOOKUP(C4950,kamus!$B$2:$B$87,kamus!$J$2:$J$87,"dihapus",0,1)</f>
        <v>1</v>
      </c>
      <c r="E4950">
        <f t="shared" si="543"/>
        <v>0</v>
      </c>
      <c r="F4950" s="14">
        <v>44075</v>
      </c>
      <c r="G4950" s="1">
        <f t="shared" si="544"/>
        <v>9</v>
      </c>
      <c r="H4950" s="1">
        <f t="shared" si="545"/>
        <v>2020</v>
      </c>
      <c r="I4950">
        <v>0</v>
      </c>
      <c r="J4950">
        <v>0</v>
      </c>
      <c r="K4950">
        <f t="shared" si="539"/>
        <v>0</v>
      </c>
      <c r="L4950">
        <v>11220</v>
      </c>
      <c r="M4950" s="6">
        <f t="shared" si="540"/>
        <v>0</v>
      </c>
      <c r="N4950" s="6">
        <f t="shared" si="541"/>
        <v>0</v>
      </c>
      <c r="O4950" s="6">
        <f t="shared" si="542"/>
        <v>0</v>
      </c>
      <c r="Q4950">
        <f>_xlfn.XLOOKUP(C4950&amp;G4950&amp;H4950,covid!$E$2:$E$2184,covid!$D$2:$D$2184,0,0,1)</f>
        <v>1</v>
      </c>
    </row>
    <row r="4951" spans="1:17" x14ac:dyDescent="0.3">
      <c r="A4951">
        <f>_xlfn.XLOOKUP(C4951,kamus!$B$2:$B$87,kamus!$A$2:$A$87,0,0,1)</f>
        <v>75</v>
      </c>
      <c r="B4951" t="str">
        <f>_xlfn.XLOOKUP(C4951,kamus!$B$2:$B$87,kamus!$D$2:$D$87,"dihapus",0,1)</f>
        <v>Tempel 1</v>
      </c>
      <c r="C4951" t="s">
        <v>227</v>
      </c>
      <c r="D4951">
        <f>_xlfn.XLOOKUP(C4951,kamus!$B$2:$B$87,kamus!$J$2:$J$87,"dihapus",0,1)</f>
        <v>0</v>
      </c>
      <c r="E4951">
        <f t="shared" si="543"/>
        <v>0</v>
      </c>
      <c r="F4951" s="14">
        <v>44075</v>
      </c>
      <c r="G4951" s="1">
        <f t="shared" si="544"/>
        <v>9</v>
      </c>
      <c r="H4951" s="1">
        <f t="shared" si="545"/>
        <v>2020</v>
      </c>
      <c r="I4951">
        <v>0</v>
      </c>
      <c r="J4951">
        <v>0</v>
      </c>
      <c r="K4951">
        <f t="shared" si="539"/>
        <v>0</v>
      </c>
      <c r="L4951">
        <v>6904</v>
      </c>
      <c r="M4951" s="6">
        <f t="shared" si="540"/>
        <v>0</v>
      </c>
      <c r="N4951" s="6">
        <f t="shared" si="541"/>
        <v>0</v>
      </c>
      <c r="O4951" s="6">
        <f t="shared" si="542"/>
        <v>0</v>
      </c>
      <c r="Q4951">
        <f>_xlfn.XLOOKUP(C4951&amp;G4951&amp;H4951,covid!$E$2:$E$2184,covid!$D$2:$D$2184,0,0,1)</f>
        <v>0</v>
      </c>
    </row>
    <row r="4952" spans="1:17" x14ac:dyDescent="0.3">
      <c r="A4952">
        <f>_xlfn.XLOOKUP(C4952,kamus!$B$2:$B$87,kamus!$A$2:$A$87,0,0,1)</f>
        <v>78</v>
      </c>
      <c r="B4952" t="str">
        <f>_xlfn.XLOOKUP(C4952,kamus!$B$2:$B$87,kamus!$D$2:$D$87,"dihapus",0,1)</f>
        <v>Tempel 1</v>
      </c>
      <c r="C4952" t="s">
        <v>229</v>
      </c>
      <c r="D4952">
        <f>_xlfn.XLOOKUP(C4952,kamus!$B$2:$B$87,kamus!$J$2:$J$87,"dihapus",0,1)</f>
        <v>0</v>
      </c>
      <c r="E4952">
        <f t="shared" si="543"/>
        <v>0</v>
      </c>
      <c r="F4952" s="14">
        <v>44075</v>
      </c>
      <c r="G4952" s="1">
        <f t="shared" si="544"/>
        <v>9</v>
      </c>
      <c r="H4952" s="1">
        <f t="shared" si="545"/>
        <v>2020</v>
      </c>
      <c r="I4952">
        <v>0</v>
      </c>
      <c r="J4952">
        <v>0</v>
      </c>
      <c r="K4952">
        <f t="shared" si="539"/>
        <v>0</v>
      </c>
      <c r="L4952">
        <v>5387</v>
      </c>
      <c r="M4952" s="6">
        <f t="shared" si="540"/>
        <v>0</v>
      </c>
      <c r="N4952" s="6">
        <f t="shared" si="541"/>
        <v>0</v>
      </c>
      <c r="O4952" s="6">
        <f t="shared" si="542"/>
        <v>0</v>
      </c>
      <c r="Q4952">
        <f>_xlfn.XLOOKUP(C4952&amp;G4952&amp;H4952,covid!$E$2:$E$2184,covid!$D$2:$D$2184,0,0,1)</f>
        <v>0</v>
      </c>
    </row>
    <row r="4953" spans="1:17" x14ac:dyDescent="0.3">
      <c r="A4953">
        <f>_xlfn.XLOOKUP(C4953,kamus!$B$2:$B$87,kamus!$A$2:$A$87,0,0,1)</f>
        <v>79</v>
      </c>
      <c r="B4953" t="str">
        <f>_xlfn.XLOOKUP(C4953,kamus!$B$2:$B$87,kamus!$D$2:$D$87,"dihapus",0,1)</f>
        <v>Tempel 2</v>
      </c>
      <c r="C4953" t="s">
        <v>201</v>
      </c>
      <c r="D4953">
        <f>_xlfn.XLOOKUP(C4953,kamus!$B$2:$B$87,kamus!$J$2:$J$87,"dihapus",0,1)</f>
        <v>0</v>
      </c>
      <c r="E4953">
        <f t="shared" si="543"/>
        <v>0</v>
      </c>
      <c r="F4953" s="14">
        <v>44075</v>
      </c>
      <c r="G4953" s="1">
        <f t="shared" si="544"/>
        <v>9</v>
      </c>
      <c r="H4953" s="1">
        <f t="shared" si="545"/>
        <v>2020</v>
      </c>
      <c r="I4953">
        <v>0</v>
      </c>
      <c r="J4953">
        <v>0</v>
      </c>
      <c r="K4953">
        <f t="shared" si="539"/>
        <v>0</v>
      </c>
      <c r="L4953">
        <v>7759</v>
      </c>
      <c r="M4953" s="6">
        <f t="shared" si="540"/>
        <v>0</v>
      </c>
      <c r="N4953" s="6">
        <f t="shared" si="541"/>
        <v>0</v>
      </c>
      <c r="O4953" s="6">
        <f t="shared" si="542"/>
        <v>0</v>
      </c>
      <c r="Q4953">
        <f>_xlfn.XLOOKUP(C4953&amp;G4953&amp;H4953,covid!$E$2:$E$2184,covid!$D$2:$D$2184,0,0,1)</f>
        <v>3</v>
      </c>
    </row>
    <row r="4954" spans="1:17" x14ac:dyDescent="0.3">
      <c r="A4954">
        <f>_xlfn.XLOOKUP(C4954,kamus!$B$2:$B$87,kamus!$A$2:$A$87,0,0,1)</f>
        <v>80</v>
      </c>
      <c r="B4954" t="str">
        <f>_xlfn.XLOOKUP(C4954,kamus!$B$2:$B$87,kamus!$D$2:$D$87,"dihapus",0,1)</f>
        <v>Tempel 2</v>
      </c>
      <c r="C4954" t="s">
        <v>233</v>
      </c>
      <c r="D4954">
        <f>_xlfn.XLOOKUP(C4954,kamus!$B$2:$B$87,kamus!$J$2:$J$87,"dihapus",0,1)</f>
        <v>0</v>
      </c>
      <c r="E4954">
        <f t="shared" si="543"/>
        <v>0</v>
      </c>
      <c r="F4954" s="14">
        <v>44075</v>
      </c>
      <c r="G4954" s="1">
        <f t="shared" si="544"/>
        <v>9</v>
      </c>
      <c r="H4954" s="1">
        <f t="shared" si="545"/>
        <v>2020</v>
      </c>
      <c r="I4954">
        <v>0</v>
      </c>
      <c r="J4954">
        <v>0</v>
      </c>
      <c r="K4954">
        <f t="shared" si="539"/>
        <v>0</v>
      </c>
      <c r="L4954">
        <v>6601</v>
      </c>
      <c r="M4954" s="6">
        <f t="shared" si="540"/>
        <v>0</v>
      </c>
      <c r="N4954" s="6">
        <f t="shared" si="541"/>
        <v>0</v>
      </c>
      <c r="O4954" s="6">
        <f t="shared" si="542"/>
        <v>0</v>
      </c>
      <c r="Q4954">
        <f>_xlfn.XLOOKUP(C4954&amp;G4954&amp;H4954,covid!$E$2:$E$2184,covid!$D$2:$D$2184,0,0,1)</f>
        <v>0</v>
      </c>
    </row>
    <row r="4955" spans="1:17" x14ac:dyDescent="0.3">
      <c r="A4955">
        <f>_xlfn.XLOOKUP(C4955,kamus!$B$2:$B$87,kamus!$A$2:$A$87,0,0,1)</f>
        <v>81</v>
      </c>
      <c r="B4955" t="str">
        <f>_xlfn.XLOOKUP(C4955,kamus!$B$2:$B$87,kamus!$D$2:$D$87,"dihapus",0,1)</f>
        <v>Tempel 2</v>
      </c>
      <c r="C4955" t="s">
        <v>263</v>
      </c>
      <c r="D4955">
        <f>_xlfn.XLOOKUP(C4955,kamus!$B$2:$B$87,kamus!$J$2:$J$87,"dihapus",0,1)</f>
        <v>0</v>
      </c>
      <c r="E4955">
        <f t="shared" si="543"/>
        <v>0</v>
      </c>
      <c r="F4955" s="14">
        <v>44075</v>
      </c>
      <c r="G4955" s="1">
        <f t="shared" si="544"/>
        <v>9</v>
      </c>
      <c r="H4955" s="1">
        <f t="shared" si="545"/>
        <v>2020</v>
      </c>
      <c r="I4955">
        <v>0</v>
      </c>
      <c r="J4955">
        <v>0</v>
      </c>
      <c r="K4955">
        <f t="shared" si="539"/>
        <v>0</v>
      </c>
      <c r="L4955">
        <v>4746</v>
      </c>
      <c r="M4955" s="6">
        <f t="shared" si="540"/>
        <v>0</v>
      </c>
      <c r="N4955" s="6">
        <f t="shared" si="541"/>
        <v>0</v>
      </c>
      <c r="O4955" s="6">
        <f t="shared" si="542"/>
        <v>0</v>
      </c>
      <c r="Q4955">
        <f>_xlfn.XLOOKUP(C4955&amp;G4955&amp;H4955,covid!$E$2:$E$2184,covid!$D$2:$D$2184,0,0,1)</f>
        <v>0</v>
      </c>
    </row>
    <row r="4956" spans="1:17" x14ac:dyDescent="0.3">
      <c r="A4956">
        <f>_xlfn.XLOOKUP(C4956,kamus!$B$2:$B$87,kamus!$A$2:$A$87,0,0,1)</f>
        <v>82</v>
      </c>
      <c r="B4956" t="str">
        <f>_xlfn.XLOOKUP(C4956,kamus!$B$2:$B$87,kamus!$D$2:$D$87,"dihapus",0,1)</f>
        <v>Tempel 2</v>
      </c>
      <c r="C4956" t="s">
        <v>266</v>
      </c>
      <c r="D4956">
        <f>_xlfn.XLOOKUP(C4956,kamus!$B$2:$B$87,kamus!$J$2:$J$87,"dihapus",0,1)</f>
        <v>0</v>
      </c>
      <c r="E4956">
        <f t="shared" si="543"/>
        <v>0</v>
      </c>
      <c r="F4956" s="14">
        <v>44075</v>
      </c>
      <c r="G4956" s="1">
        <f t="shared" si="544"/>
        <v>9</v>
      </c>
      <c r="H4956" s="1">
        <f t="shared" si="545"/>
        <v>2020</v>
      </c>
      <c r="I4956">
        <v>0</v>
      </c>
      <c r="J4956">
        <v>0</v>
      </c>
      <c r="K4956">
        <f t="shared" si="539"/>
        <v>0</v>
      </c>
      <c r="L4956">
        <v>5291</v>
      </c>
      <c r="M4956" s="6">
        <f t="shared" si="540"/>
        <v>0</v>
      </c>
      <c r="N4956" s="6">
        <f t="shared" si="541"/>
        <v>0</v>
      </c>
      <c r="O4956" s="6">
        <f t="shared" si="542"/>
        <v>0</v>
      </c>
      <c r="Q4956">
        <f>_xlfn.XLOOKUP(C4956&amp;G4956&amp;H4956,covid!$E$2:$E$2184,covid!$D$2:$D$2184,0,0,1)</f>
        <v>0</v>
      </c>
    </row>
    <row r="4957" spans="1:17" x14ac:dyDescent="0.3">
      <c r="A4957">
        <f>_xlfn.XLOOKUP(C4957,kamus!$B$2:$B$87,kamus!$A$2:$A$87,0,0,1)</f>
        <v>84</v>
      </c>
      <c r="B4957" t="str">
        <f>_xlfn.XLOOKUP(C4957,kamus!$B$2:$B$87,kamus!$D$2:$D$87,"dihapus",0,1)</f>
        <v>turi</v>
      </c>
      <c r="C4957" t="s">
        <v>199</v>
      </c>
      <c r="D4957">
        <f>_xlfn.XLOOKUP(C4957,kamus!$B$2:$B$87,kamus!$J$2:$J$87,"dihapus",0,1)</f>
        <v>0</v>
      </c>
      <c r="E4957">
        <f t="shared" si="543"/>
        <v>0</v>
      </c>
      <c r="F4957" s="14">
        <v>44075</v>
      </c>
      <c r="G4957" s="1">
        <f t="shared" si="544"/>
        <v>9</v>
      </c>
      <c r="H4957" s="1">
        <f t="shared" si="545"/>
        <v>2020</v>
      </c>
      <c r="I4957">
        <v>0</v>
      </c>
      <c r="J4957">
        <v>0</v>
      </c>
      <c r="K4957">
        <f t="shared" si="539"/>
        <v>0</v>
      </c>
      <c r="L4957">
        <v>9709</v>
      </c>
      <c r="M4957" s="6">
        <f t="shared" si="540"/>
        <v>0</v>
      </c>
      <c r="N4957" s="6">
        <f t="shared" si="541"/>
        <v>0</v>
      </c>
      <c r="O4957" s="6">
        <f t="shared" si="542"/>
        <v>0</v>
      </c>
      <c r="Q4957">
        <f>_xlfn.XLOOKUP(C4957&amp;G4957&amp;H4957,covid!$E$2:$E$2184,covid!$D$2:$D$2184,0,0,1)</f>
        <v>0</v>
      </c>
    </row>
    <row r="4958" spans="1:17" x14ac:dyDescent="0.3">
      <c r="A4958">
        <f>_xlfn.XLOOKUP(C4958,kamus!$B$2:$B$87,kamus!$A$2:$A$87,0,0,1)</f>
        <v>86</v>
      </c>
      <c r="B4958" t="str">
        <f>_xlfn.XLOOKUP(C4958,kamus!$B$2:$B$87,kamus!$D$2:$D$87,"dihapus",0,1)</f>
        <v>turi</v>
      </c>
      <c r="C4958" t="s">
        <v>209</v>
      </c>
      <c r="D4958">
        <f>_xlfn.XLOOKUP(C4958,kamus!$B$2:$B$87,kamus!$J$2:$J$87,"dihapus",0,1)</f>
        <v>0</v>
      </c>
      <c r="E4958">
        <f t="shared" si="543"/>
        <v>0</v>
      </c>
      <c r="F4958" s="14">
        <v>44075</v>
      </c>
      <c r="G4958" s="1">
        <f t="shared" si="544"/>
        <v>9</v>
      </c>
      <c r="H4958" s="1">
        <f t="shared" si="545"/>
        <v>2020</v>
      </c>
      <c r="I4958">
        <v>0</v>
      </c>
      <c r="J4958">
        <v>0</v>
      </c>
      <c r="K4958">
        <f t="shared" si="539"/>
        <v>0</v>
      </c>
      <c r="L4958">
        <v>9559</v>
      </c>
      <c r="M4958" s="6">
        <f t="shared" si="540"/>
        <v>0</v>
      </c>
      <c r="N4958" s="6">
        <f t="shared" si="541"/>
        <v>0</v>
      </c>
      <c r="O4958" s="6">
        <f t="shared" si="542"/>
        <v>0</v>
      </c>
      <c r="Q4958">
        <f>_xlfn.XLOOKUP(C4958&amp;G4958&amp;H4958,covid!$E$2:$E$2184,covid!$D$2:$D$2184,0,0,1)</f>
        <v>0</v>
      </c>
    </row>
    <row r="4959" spans="1:17" x14ac:dyDescent="0.3">
      <c r="A4959">
        <f>_xlfn.XLOOKUP(C4959,kamus!$B$2:$B$87,kamus!$A$2:$A$87,0,0,1)</f>
        <v>83</v>
      </c>
      <c r="B4959" t="str">
        <f>_xlfn.XLOOKUP(C4959,kamus!$B$2:$B$87,kamus!$D$2:$D$87,"dihapus",0,1)</f>
        <v>turi</v>
      </c>
      <c r="C4959" t="s">
        <v>211</v>
      </c>
      <c r="D4959">
        <f>_xlfn.XLOOKUP(C4959,kamus!$B$2:$B$87,kamus!$J$2:$J$87,"dihapus",0,1)</f>
        <v>0</v>
      </c>
      <c r="E4959">
        <f t="shared" si="543"/>
        <v>0</v>
      </c>
      <c r="F4959" s="14">
        <v>44075</v>
      </c>
      <c r="G4959" s="1">
        <f t="shared" si="544"/>
        <v>9</v>
      </c>
      <c r="H4959" s="1">
        <f t="shared" si="545"/>
        <v>2020</v>
      </c>
      <c r="I4959">
        <v>0</v>
      </c>
      <c r="J4959">
        <v>0</v>
      </c>
      <c r="K4959">
        <f t="shared" si="539"/>
        <v>0</v>
      </c>
      <c r="L4959">
        <v>8554</v>
      </c>
      <c r="M4959" s="6">
        <f t="shared" si="540"/>
        <v>0</v>
      </c>
      <c r="N4959" s="6">
        <f t="shared" si="541"/>
        <v>0</v>
      </c>
      <c r="O4959" s="6">
        <f t="shared" si="542"/>
        <v>0</v>
      </c>
      <c r="Q4959">
        <f>_xlfn.XLOOKUP(C4959&amp;G4959&amp;H4959,covid!$E$2:$E$2184,covid!$D$2:$D$2184,0,0,1)</f>
        <v>0</v>
      </c>
    </row>
    <row r="4960" spans="1:17" x14ac:dyDescent="0.3">
      <c r="A4960">
        <f>_xlfn.XLOOKUP(C4960,kamus!$B$2:$B$87,kamus!$A$2:$A$87,0,0,1)</f>
        <v>85</v>
      </c>
      <c r="B4960" t="str">
        <f>_xlfn.XLOOKUP(C4960,kamus!$B$2:$B$87,kamus!$D$2:$D$87,"dihapus",0,1)</f>
        <v>turi</v>
      </c>
      <c r="C4960" t="s">
        <v>279</v>
      </c>
      <c r="D4960">
        <f>_xlfn.XLOOKUP(C4960,kamus!$B$2:$B$87,kamus!$J$2:$J$87,"dihapus",0,1)</f>
        <v>0</v>
      </c>
      <c r="E4960">
        <f t="shared" si="543"/>
        <v>0</v>
      </c>
      <c r="F4960" s="14">
        <v>44075</v>
      </c>
      <c r="G4960" s="1">
        <f t="shared" si="544"/>
        <v>9</v>
      </c>
      <c r="H4960" s="1">
        <f t="shared" si="545"/>
        <v>2020</v>
      </c>
      <c r="I4960">
        <v>0</v>
      </c>
      <c r="J4960">
        <v>0</v>
      </c>
      <c r="K4960">
        <f t="shared" si="539"/>
        <v>0</v>
      </c>
      <c r="L4960">
        <v>10971</v>
      </c>
      <c r="M4960" s="6">
        <f t="shared" si="540"/>
        <v>0</v>
      </c>
      <c r="N4960" s="6">
        <f t="shared" si="541"/>
        <v>0</v>
      </c>
      <c r="O4960" s="6">
        <f t="shared" si="542"/>
        <v>0</v>
      </c>
      <c r="Q4960">
        <f>_xlfn.XLOOKUP(C4960&amp;G4960&amp;H4960,covid!$E$2:$E$2184,covid!$D$2:$D$2184,0,0,1)</f>
        <v>0</v>
      </c>
    </row>
    <row r="4961" spans="1:17" x14ac:dyDescent="0.3">
      <c r="A4961">
        <f>_xlfn.XLOOKUP(C4961,kamus!$B$2:$B$87,kamus!$A$2:$A$87,0,0,1)</f>
        <v>4</v>
      </c>
      <c r="B4961" t="str">
        <f>_xlfn.XLOOKUP(C4961,kamus!$B$2:$B$87,kamus!$D$2:$D$87,"dihapus",0,1)</f>
        <v>Berbah</v>
      </c>
      <c r="C4961" t="s">
        <v>215</v>
      </c>
      <c r="D4961">
        <f>_xlfn.XLOOKUP(C4961,kamus!$B$2:$B$87,kamus!$J$2:$J$87,"dihapus",0,1)</f>
        <v>0</v>
      </c>
      <c r="E4961">
        <f t="shared" si="543"/>
        <v>0</v>
      </c>
      <c r="F4961" s="14">
        <v>44105</v>
      </c>
      <c r="G4961" s="1">
        <f t="shared" si="544"/>
        <v>10</v>
      </c>
      <c r="H4961" s="1">
        <f t="shared" si="545"/>
        <v>2020</v>
      </c>
      <c r="I4961">
        <v>0</v>
      </c>
      <c r="J4961">
        <v>0</v>
      </c>
      <c r="K4961">
        <f t="shared" si="539"/>
        <v>0</v>
      </c>
      <c r="L4961">
        <v>11448</v>
      </c>
      <c r="M4961" s="6">
        <f t="shared" si="540"/>
        <v>0</v>
      </c>
      <c r="N4961" s="6">
        <f t="shared" si="541"/>
        <v>0</v>
      </c>
      <c r="O4961" s="6">
        <f t="shared" si="542"/>
        <v>0</v>
      </c>
      <c r="Q4961">
        <f>_xlfn.XLOOKUP(C4961&amp;G4961&amp;H4961,covid!$E$2:$E$2184,covid!$D$2:$D$2184,0,0,1)</f>
        <v>0</v>
      </c>
    </row>
    <row r="4962" spans="1:17" x14ac:dyDescent="0.3">
      <c r="A4962">
        <f>_xlfn.XLOOKUP(C4962,kamus!$B$2:$B$87,kamus!$A$2:$A$87,0,0,1)</f>
        <v>1</v>
      </c>
      <c r="B4962" t="str">
        <f>_xlfn.XLOOKUP(C4962,kamus!$B$2:$B$87,kamus!$D$2:$D$87,"dihapus",0,1)</f>
        <v>Berbah</v>
      </c>
      <c r="C4962" t="s">
        <v>216</v>
      </c>
      <c r="D4962">
        <f>_xlfn.XLOOKUP(C4962,kamus!$B$2:$B$87,kamus!$J$2:$J$87,"dihapus",0,1)</f>
        <v>1</v>
      </c>
      <c r="E4962">
        <f t="shared" si="543"/>
        <v>0</v>
      </c>
      <c r="F4962" s="14">
        <v>44105</v>
      </c>
      <c r="G4962" s="1">
        <f t="shared" si="544"/>
        <v>10</v>
      </c>
      <c r="H4962" s="1">
        <f t="shared" si="545"/>
        <v>2020</v>
      </c>
      <c r="I4962">
        <v>0</v>
      </c>
      <c r="J4962">
        <v>0</v>
      </c>
      <c r="K4962">
        <f t="shared" si="539"/>
        <v>0</v>
      </c>
      <c r="L4962">
        <v>14565</v>
      </c>
      <c r="M4962" s="6">
        <f t="shared" si="540"/>
        <v>0</v>
      </c>
      <c r="N4962" s="6">
        <f t="shared" si="541"/>
        <v>0</v>
      </c>
      <c r="O4962" s="6">
        <f t="shared" si="542"/>
        <v>0</v>
      </c>
      <c r="Q4962">
        <f>_xlfn.XLOOKUP(C4962&amp;G4962&amp;H4962,covid!$E$2:$E$2184,covid!$D$2:$D$2184,0,0,1)</f>
        <v>0</v>
      </c>
    </row>
    <row r="4963" spans="1:17" x14ac:dyDescent="0.3">
      <c r="A4963">
        <f>_xlfn.XLOOKUP(C4963,kamus!$B$2:$B$87,kamus!$A$2:$A$87,0,0,1)</f>
        <v>2</v>
      </c>
      <c r="B4963" t="str">
        <f>_xlfn.XLOOKUP(C4963,kamus!$B$2:$B$87,kamus!$D$2:$D$87,"dihapus",0,1)</f>
        <v>Berbah</v>
      </c>
      <c r="C4963" t="s">
        <v>246</v>
      </c>
      <c r="D4963">
        <f>_xlfn.XLOOKUP(C4963,kamus!$B$2:$B$87,kamus!$J$2:$J$87,"dihapus",0,1)</f>
        <v>1</v>
      </c>
      <c r="E4963">
        <f t="shared" si="543"/>
        <v>0</v>
      </c>
      <c r="F4963" s="14">
        <v>44105</v>
      </c>
      <c r="G4963" s="1">
        <f t="shared" si="544"/>
        <v>10</v>
      </c>
      <c r="H4963" s="1">
        <f t="shared" si="545"/>
        <v>2020</v>
      </c>
      <c r="I4963">
        <v>0</v>
      </c>
      <c r="J4963">
        <v>0</v>
      </c>
      <c r="K4963">
        <f t="shared" si="539"/>
        <v>0</v>
      </c>
      <c r="L4963">
        <v>18704</v>
      </c>
      <c r="M4963" s="6">
        <f t="shared" si="540"/>
        <v>0</v>
      </c>
      <c r="N4963" s="6">
        <f t="shared" si="541"/>
        <v>0</v>
      </c>
      <c r="O4963" s="6">
        <f t="shared" si="542"/>
        <v>0</v>
      </c>
      <c r="Q4963">
        <f>_xlfn.XLOOKUP(C4963&amp;G4963&amp;H4963,covid!$E$2:$E$2184,covid!$D$2:$D$2184,0,0,1)</f>
        <v>0</v>
      </c>
    </row>
    <row r="4964" spans="1:17" x14ac:dyDescent="0.3">
      <c r="A4964">
        <f>_xlfn.XLOOKUP(C4964,kamus!$B$2:$B$87,kamus!$A$2:$A$87,0,0,1)</f>
        <v>3</v>
      </c>
      <c r="B4964" t="str">
        <f>_xlfn.XLOOKUP(C4964,kamus!$B$2:$B$87,kamus!$D$2:$D$87,"dihapus",0,1)</f>
        <v>Berbah</v>
      </c>
      <c r="C4964" t="s">
        <v>267</v>
      </c>
      <c r="D4964">
        <f>_xlfn.XLOOKUP(C4964,kamus!$B$2:$B$87,kamus!$J$2:$J$87,"dihapus",0,1)</f>
        <v>1</v>
      </c>
      <c r="E4964">
        <f t="shared" si="543"/>
        <v>0</v>
      </c>
      <c r="F4964" s="14">
        <v>44105</v>
      </c>
      <c r="G4964" s="1">
        <f t="shared" si="544"/>
        <v>10</v>
      </c>
      <c r="H4964" s="1">
        <f t="shared" si="545"/>
        <v>2020</v>
      </c>
      <c r="I4964">
        <v>0</v>
      </c>
      <c r="J4964">
        <v>0</v>
      </c>
      <c r="K4964">
        <f t="shared" si="539"/>
        <v>0</v>
      </c>
      <c r="L4964">
        <v>13363</v>
      </c>
      <c r="M4964" s="6">
        <f t="shared" si="540"/>
        <v>0</v>
      </c>
      <c r="N4964" s="6">
        <f t="shared" si="541"/>
        <v>0</v>
      </c>
      <c r="O4964" s="6">
        <f t="shared" si="542"/>
        <v>0</v>
      </c>
      <c r="Q4964">
        <f>_xlfn.XLOOKUP(C4964&amp;G4964&amp;H4964,covid!$E$2:$E$2184,covid!$D$2:$D$2184,0,0,1)</f>
        <v>0</v>
      </c>
    </row>
    <row r="4965" spans="1:17" x14ac:dyDescent="0.3">
      <c r="A4965">
        <f>_xlfn.XLOOKUP(C4965,kamus!$B$2:$B$87,kamus!$A$2:$A$87,0,0,1)</f>
        <v>9</v>
      </c>
      <c r="B4965" t="str">
        <f>_xlfn.XLOOKUP(C4965,kamus!$B$2:$B$87,kamus!$D$2:$D$87,"dihapus",0,1)</f>
        <v>cangkringan</v>
      </c>
      <c r="C4965" t="s">
        <v>197</v>
      </c>
      <c r="D4965">
        <f>_xlfn.XLOOKUP(C4965,kamus!$B$2:$B$87,kamus!$J$2:$J$87,"dihapus",0,1)</f>
        <v>0</v>
      </c>
      <c r="E4965">
        <f t="shared" si="543"/>
        <v>0</v>
      </c>
      <c r="F4965" s="14">
        <v>44105</v>
      </c>
      <c r="G4965" s="1">
        <f t="shared" si="544"/>
        <v>10</v>
      </c>
      <c r="H4965" s="1">
        <f t="shared" si="545"/>
        <v>2020</v>
      </c>
      <c r="I4965">
        <v>0</v>
      </c>
      <c r="J4965">
        <v>0</v>
      </c>
      <c r="K4965">
        <f t="shared" si="539"/>
        <v>0</v>
      </c>
      <c r="L4965">
        <v>8063</v>
      </c>
      <c r="M4965" s="6">
        <f t="shared" si="540"/>
        <v>0</v>
      </c>
      <c r="N4965" s="6">
        <f t="shared" si="541"/>
        <v>0</v>
      </c>
      <c r="O4965" s="6">
        <f t="shared" si="542"/>
        <v>0</v>
      </c>
      <c r="Q4965">
        <f>_xlfn.XLOOKUP(C4965&amp;G4965&amp;H4965,covid!$E$2:$E$2184,covid!$D$2:$D$2184,0,0,1)</f>
        <v>0</v>
      </c>
    </row>
    <row r="4966" spans="1:17" x14ac:dyDescent="0.3">
      <c r="A4966">
        <f>_xlfn.XLOOKUP(C4966,kamus!$B$2:$B$87,kamus!$A$2:$A$87,0,0,1)</f>
        <v>5</v>
      </c>
      <c r="B4966" t="str">
        <f>_xlfn.XLOOKUP(C4966,kamus!$B$2:$B$87,kamus!$D$2:$D$87,"dihapus",0,1)</f>
        <v>cangkringan</v>
      </c>
      <c r="C4966" t="s">
        <v>212</v>
      </c>
      <c r="D4966">
        <f>_xlfn.XLOOKUP(C4966,kamus!$B$2:$B$87,kamus!$J$2:$J$87,"dihapus",0,1)</f>
        <v>0</v>
      </c>
      <c r="E4966">
        <f t="shared" si="543"/>
        <v>0</v>
      </c>
      <c r="F4966" s="14">
        <v>44105</v>
      </c>
      <c r="G4966" s="1">
        <f t="shared" si="544"/>
        <v>10</v>
      </c>
      <c r="H4966" s="1">
        <f t="shared" si="545"/>
        <v>2020</v>
      </c>
      <c r="I4966">
        <v>0</v>
      </c>
      <c r="J4966">
        <v>2</v>
      </c>
      <c r="K4966">
        <f t="shared" si="539"/>
        <v>2</v>
      </c>
      <c r="L4966">
        <v>4133</v>
      </c>
      <c r="M4966" s="6">
        <f t="shared" si="540"/>
        <v>0</v>
      </c>
      <c r="N4966" s="6">
        <f t="shared" si="541"/>
        <v>48.390999274135012</v>
      </c>
      <c r="O4966" s="6">
        <f t="shared" si="542"/>
        <v>48.390999274135012</v>
      </c>
      <c r="Q4966">
        <f>_xlfn.XLOOKUP(C4966&amp;G4966&amp;H4966,covid!$E$2:$E$2184,covid!$D$2:$D$2184,0,0,1)</f>
        <v>0</v>
      </c>
    </row>
    <row r="4967" spans="1:17" x14ac:dyDescent="0.3">
      <c r="A4967">
        <f>_xlfn.XLOOKUP(C4967,kamus!$B$2:$B$87,kamus!$A$2:$A$87,0,0,1)</f>
        <v>7</v>
      </c>
      <c r="B4967" t="str">
        <f>_xlfn.XLOOKUP(C4967,kamus!$B$2:$B$87,kamus!$D$2:$D$87,"dihapus",0,1)</f>
        <v>cangkringan</v>
      </c>
      <c r="C4967" t="s">
        <v>217</v>
      </c>
      <c r="D4967">
        <f>_xlfn.XLOOKUP(C4967,kamus!$B$2:$B$87,kamus!$J$2:$J$87,"dihapus",0,1)</f>
        <v>0</v>
      </c>
      <c r="E4967">
        <f t="shared" si="543"/>
        <v>0</v>
      </c>
      <c r="F4967" s="14">
        <v>44105</v>
      </c>
      <c r="G4967" s="1">
        <f t="shared" si="544"/>
        <v>10</v>
      </c>
      <c r="H4967" s="1">
        <f t="shared" si="545"/>
        <v>2020</v>
      </c>
      <c r="I4967">
        <v>0</v>
      </c>
      <c r="J4967">
        <v>0</v>
      </c>
      <c r="K4967">
        <f t="shared" si="539"/>
        <v>0</v>
      </c>
      <c r="L4967">
        <v>3586</v>
      </c>
      <c r="M4967" s="6">
        <f t="shared" si="540"/>
        <v>0</v>
      </c>
      <c r="N4967" s="6">
        <f t="shared" si="541"/>
        <v>0</v>
      </c>
      <c r="O4967" s="6">
        <f t="shared" si="542"/>
        <v>0</v>
      </c>
      <c r="Q4967">
        <f>_xlfn.XLOOKUP(C4967&amp;G4967&amp;H4967,covid!$E$2:$E$2184,covid!$D$2:$D$2184,0,0,1)</f>
        <v>0</v>
      </c>
    </row>
    <row r="4968" spans="1:17" x14ac:dyDescent="0.3">
      <c r="A4968">
        <f>_xlfn.XLOOKUP(C4968,kamus!$B$2:$B$87,kamus!$A$2:$A$87,0,0,1)</f>
        <v>8</v>
      </c>
      <c r="B4968" t="str">
        <f>_xlfn.XLOOKUP(C4968,kamus!$B$2:$B$87,kamus!$D$2:$D$87,"dihapus",0,1)</f>
        <v>cangkringan</v>
      </c>
      <c r="C4968" t="s">
        <v>275</v>
      </c>
      <c r="D4968">
        <f>_xlfn.XLOOKUP(C4968,kamus!$B$2:$B$87,kamus!$J$2:$J$87,"dihapus",0,1)</f>
        <v>0</v>
      </c>
      <c r="E4968">
        <f t="shared" si="543"/>
        <v>0</v>
      </c>
      <c r="F4968" s="14">
        <v>44105</v>
      </c>
      <c r="G4968" s="1">
        <f t="shared" si="544"/>
        <v>10</v>
      </c>
      <c r="H4968" s="1">
        <f t="shared" si="545"/>
        <v>2020</v>
      </c>
      <c r="I4968">
        <v>0</v>
      </c>
      <c r="J4968">
        <v>0</v>
      </c>
      <c r="K4968">
        <f t="shared" si="539"/>
        <v>0</v>
      </c>
      <c r="L4968">
        <v>5550</v>
      </c>
      <c r="M4968" s="6">
        <f t="shared" si="540"/>
        <v>0</v>
      </c>
      <c r="N4968" s="6">
        <f t="shared" si="541"/>
        <v>0</v>
      </c>
      <c r="O4968" s="6">
        <f t="shared" si="542"/>
        <v>0</v>
      </c>
      <c r="Q4968">
        <f>_xlfn.XLOOKUP(C4968&amp;G4968&amp;H4968,covid!$E$2:$E$2184,covid!$D$2:$D$2184,0,0,1)</f>
        <v>0</v>
      </c>
    </row>
    <row r="4969" spans="1:17" x14ac:dyDescent="0.3">
      <c r="A4969">
        <f>_xlfn.XLOOKUP(C4969,kamus!$B$2:$B$87,kamus!$A$2:$A$87,0,0,1)</f>
        <v>6</v>
      </c>
      <c r="B4969" t="str">
        <f>_xlfn.XLOOKUP(C4969,kamus!$B$2:$B$87,kamus!$D$2:$D$87,"dihapus",0,1)</f>
        <v>cangkringan</v>
      </c>
      <c r="C4969" t="s">
        <v>281</v>
      </c>
      <c r="D4969">
        <f>_xlfn.XLOOKUP(C4969,kamus!$B$2:$B$87,kamus!$J$2:$J$87,"dihapus",0,1)</f>
        <v>0</v>
      </c>
      <c r="E4969">
        <f t="shared" si="543"/>
        <v>0</v>
      </c>
      <c r="F4969" s="14">
        <v>44105</v>
      </c>
      <c r="G4969" s="1">
        <f t="shared" si="544"/>
        <v>10</v>
      </c>
      <c r="H4969" s="1">
        <f t="shared" si="545"/>
        <v>2020</v>
      </c>
      <c r="I4969">
        <v>0</v>
      </c>
      <c r="J4969">
        <v>0</v>
      </c>
      <c r="K4969">
        <f t="shared" si="539"/>
        <v>0</v>
      </c>
      <c r="L4969">
        <v>11339</v>
      </c>
      <c r="M4969" s="6">
        <f t="shared" si="540"/>
        <v>0</v>
      </c>
      <c r="N4969" s="6">
        <f t="shared" si="541"/>
        <v>0</v>
      </c>
      <c r="O4969" s="6">
        <f t="shared" si="542"/>
        <v>0</v>
      </c>
      <c r="Q4969">
        <f>_xlfn.XLOOKUP(C4969&amp;G4969&amp;H4969,covid!$E$2:$E$2184,covid!$D$2:$D$2184,0,0,1)</f>
        <v>0</v>
      </c>
    </row>
    <row r="4970" spans="1:17" x14ac:dyDescent="0.3">
      <c r="A4970">
        <f>_xlfn.XLOOKUP(C4970,kamus!$B$2:$B$87,kamus!$A$2:$A$87,0,0,1)</f>
        <v>10</v>
      </c>
      <c r="B4970" t="str">
        <f>_xlfn.XLOOKUP(C4970,kamus!$B$2:$B$87,kamus!$D$2:$D$87,"dihapus",0,1)</f>
        <v>Depok 1</v>
      </c>
      <c r="C4970" t="s">
        <v>220</v>
      </c>
      <c r="D4970">
        <f>_xlfn.XLOOKUP(C4970,kamus!$B$2:$B$87,kamus!$J$2:$J$87,"dihapus",0,1)</f>
        <v>1</v>
      </c>
      <c r="E4970">
        <f t="shared" si="543"/>
        <v>0</v>
      </c>
      <c r="F4970" s="14">
        <v>44105</v>
      </c>
      <c r="G4970" s="1">
        <f t="shared" si="544"/>
        <v>10</v>
      </c>
      <c r="H4970" s="1">
        <f t="shared" si="545"/>
        <v>2020</v>
      </c>
      <c r="I4970">
        <v>0</v>
      </c>
      <c r="J4970">
        <v>0</v>
      </c>
      <c r="K4970">
        <f t="shared" si="539"/>
        <v>0</v>
      </c>
      <c r="L4970">
        <v>37946</v>
      </c>
      <c r="M4970" s="6">
        <f t="shared" si="540"/>
        <v>0</v>
      </c>
      <c r="N4970" s="6">
        <f t="shared" si="541"/>
        <v>0</v>
      </c>
      <c r="O4970" s="6">
        <f t="shared" si="542"/>
        <v>0</v>
      </c>
      <c r="Q4970">
        <f>_xlfn.XLOOKUP(C4970&amp;G4970&amp;H4970,covid!$E$2:$E$2184,covid!$D$2:$D$2184,0,0,1)</f>
        <v>0</v>
      </c>
    </row>
    <row r="4971" spans="1:17" x14ac:dyDescent="0.3">
      <c r="A4971">
        <f>_xlfn.XLOOKUP(C4971,kamus!$B$2:$B$87,kamus!$A$2:$A$87,0,0,1)</f>
        <v>11</v>
      </c>
      <c r="B4971" t="str">
        <f>_xlfn.XLOOKUP(C4971,kamus!$B$2:$B$87,kamus!$D$2:$D$87,"dihapus",0,1)</f>
        <v>Depok 2</v>
      </c>
      <c r="C4971" t="s">
        <v>207</v>
      </c>
      <c r="D4971">
        <f>_xlfn.XLOOKUP(C4971,kamus!$B$2:$B$87,kamus!$J$2:$J$87,"dihapus",0,1)</f>
        <v>1</v>
      </c>
      <c r="E4971">
        <f t="shared" si="543"/>
        <v>0</v>
      </c>
      <c r="F4971" s="14">
        <v>44105</v>
      </c>
      <c r="G4971" s="1">
        <f t="shared" si="544"/>
        <v>10</v>
      </c>
      <c r="H4971" s="1">
        <f t="shared" si="545"/>
        <v>2020</v>
      </c>
      <c r="I4971">
        <v>0</v>
      </c>
      <c r="J4971">
        <v>0</v>
      </c>
      <c r="K4971">
        <f t="shared" si="539"/>
        <v>0</v>
      </c>
      <c r="L4971">
        <v>44433</v>
      </c>
      <c r="M4971" s="6">
        <f t="shared" si="540"/>
        <v>0</v>
      </c>
      <c r="N4971" s="6">
        <f t="shared" si="541"/>
        <v>0</v>
      </c>
      <c r="O4971" s="6">
        <f t="shared" si="542"/>
        <v>0</v>
      </c>
      <c r="Q4971">
        <f>_xlfn.XLOOKUP(C4971&amp;G4971&amp;H4971,covid!$E$2:$E$2184,covid!$D$2:$D$2184,0,0,1)</f>
        <v>1</v>
      </c>
    </row>
    <row r="4972" spans="1:17" x14ac:dyDescent="0.3">
      <c r="A4972">
        <f>_xlfn.XLOOKUP(C4972,kamus!$B$2:$B$87,kamus!$A$2:$A$87,0,0,1)</f>
        <v>12</v>
      </c>
      <c r="B4972" t="str">
        <f>_xlfn.XLOOKUP(C4972,kamus!$B$2:$B$87,kamus!$D$2:$D$87,"dihapus",0,1)</f>
        <v>Depok 3</v>
      </c>
      <c r="C4972" t="s">
        <v>206</v>
      </c>
      <c r="D4972">
        <f>_xlfn.XLOOKUP(C4972,kamus!$B$2:$B$87,kamus!$J$2:$J$87,"dihapus",0,1)</f>
        <v>1</v>
      </c>
      <c r="E4972">
        <f t="shared" si="543"/>
        <v>0</v>
      </c>
      <c r="F4972" s="14">
        <v>44105</v>
      </c>
      <c r="G4972" s="1">
        <f t="shared" si="544"/>
        <v>10</v>
      </c>
      <c r="H4972" s="1">
        <f t="shared" si="545"/>
        <v>2020</v>
      </c>
      <c r="I4972">
        <v>0</v>
      </c>
      <c r="J4972">
        <v>0</v>
      </c>
      <c r="K4972">
        <f t="shared" si="539"/>
        <v>0</v>
      </c>
      <c r="L4972">
        <v>44837</v>
      </c>
      <c r="M4972" s="6">
        <f t="shared" si="540"/>
        <v>0</v>
      </c>
      <c r="N4972" s="6">
        <f t="shared" si="541"/>
        <v>0</v>
      </c>
      <c r="O4972" s="6">
        <f t="shared" si="542"/>
        <v>0</v>
      </c>
      <c r="Q4972">
        <f>_xlfn.XLOOKUP(C4972&amp;G4972&amp;H4972,covid!$E$2:$E$2184,covid!$D$2:$D$2184,0,0,1)</f>
        <v>0</v>
      </c>
    </row>
    <row r="4973" spans="1:17" x14ac:dyDescent="0.3">
      <c r="A4973">
        <f>_xlfn.XLOOKUP(C4973,kamus!$B$2:$B$87,kamus!$A$2:$A$87,0,0,1)</f>
        <v>0</v>
      </c>
      <c r="B4973" t="str">
        <f>_xlfn.XLOOKUP(C4973,kamus!$B$2:$B$87,kamus!$D$2:$D$87,"dihapus",0,1)</f>
        <v>dihapus</v>
      </c>
      <c r="C4973" t="s">
        <v>282</v>
      </c>
      <c r="D4973" t="str">
        <f>_xlfn.XLOOKUP(C4973,kamus!$B$2:$B$87,kamus!$J$2:$J$87,"dihapus",0,1)</f>
        <v>dihapus</v>
      </c>
      <c r="E4973">
        <f t="shared" si="543"/>
        <v>0</v>
      </c>
      <c r="F4973" s="14">
        <v>44105</v>
      </c>
      <c r="G4973" s="1">
        <f t="shared" si="544"/>
        <v>10</v>
      </c>
      <c r="H4973" s="1">
        <f t="shared" si="545"/>
        <v>2020</v>
      </c>
      <c r="I4973">
        <v>0</v>
      </c>
      <c r="J4973">
        <v>0</v>
      </c>
      <c r="K4973">
        <f t="shared" si="539"/>
        <v>0</v>
      </c>
      <c r="L4973" t="e">
        <v>#N/A</v>
      </c>
      <c r="M4973" s="6" t="e">
        <f t="shared" si="540"/>
        <v>#N/A</v>
      </c>
      <c r="N4973" s="6" t="e">
        <f t="shared" si="541"/>
        <v>#N/A</v>
      </c>
      <c r="O4973" s="6" t="e">
        <f t="shared" si="542"/>
        <v>#N/A</v>
      </c>
      <c r="Q4973">
        <f>_xlfn.XLOOKUP(C4973&amp;G4973&amp;H4973,covid!$E$2:$E$2184,covid!$D$2:$D$2184,0,0,1)</f>
        <v>0</v>
      </c>
    </row>
    <row r="4974" spans="1:17" x14ac:dyDescent="0.3">
      <c r="A4974">
        <f>_xlfn.XLOOKUP(C4974,kamus!$B$2:$B$87,kamus!$A$2:$A$87,0,0,1)</f>
        <v>14</v>
      </c>
      <c r="B4974" t="str">
        <f>_xlfn.XLOOKUP(C4974,kamus!$B$2:$B$87,kamus!$D$2:$D$87,"dihapus",0,1)</f>
        <v>Gamping 1</v>
      </c>
      <c r="C4974" t="s">
        <v>196</v>
      </c>
      <c r="D4974">
        <f>_xlfn.XLOOKUP(C4974,kamus!$B$2:$B$87,kamus!$J$2:$J$87,"dihapus",0,1)</f>
        <v>1</v>
      </c>
      <c r="E4974">
        <f t="shared" si="543"/>
        <v>0</v>
      </c>
      <c r="F4974" s="14">
        <v>44105</v>
      </c>
      <c r="G4974" s="1">
        <f t="shared" si="544"/>
        <v>10</v>
      </c>
      <c r="H4974" s="1">
        <f t="shared" si="545"/>
        <v>2020</v>
      </c>
      <c r="I4974">
        <v>0</v>
      </c>
      <c r="J4974">
        <v>0</v>
      </c>
      <c r="K4974">
        <f t="shared" si="539"/>
        <v>0</v>
      </c>
      <c r="L4974">
        <v>22819</v>
      </c>
      <c r="M4974" s="6">
        <f t="shared" si="540"/>
        <v>0</v>
      </c>
      <c r="N4974" s="6">
        <f t="shared" si="541"/>
        <v>0</v>
      </c>
      <c r="O4974" s="6">
        <f t="shared" si="542"/>
        <v>0</v>
      </c>
      <c r="Q4974">
        <f>_xlfn.XLOOKUP(C4974&amp;G4974&amp;H4974,covid!$E$2:$E$2184,covid!$D$2:$D$2184,0,0,1)</f>
        <v>1</v>
      </c>
    </row>
    <row r="4975" spans="1:17" x14ac:dyDescent="0.3">
      <c r="A4975">
        <f>_xlfn.XLOOKUP(C4975,kamus!$B$2:$B$87,kamus!$A$2:$A$87,0,0,1)</f>
        <v>13</v>
      </c>
      <c r="B4975" t="str">
        <f>_xlfn.XLOOKUP(C4975,kamus!$B$2:$B$87,kamus!$D$2:$D$87,"dihapus",0,1)</f>
        <v>Gamping 1</v>
      </c>
      <c r="C4975" t="s">
        <v>198</v>
      </c>
      <c r="D4975">
        <f>_xlfn.XLOOKUP(C4975,kamus!$B$2:$B$87,kamus!$J$2:$J$87,"dihapus",0,1)</f>
        <v>1</v>
      </c>
      <c r="E4975">
        <f t="shared" si="543"/>
        <v>0</v>
      </c>
      <c r="F4975" s="14">
        <v>44105</v>
      </c>
      <c r="G4975" s="1">
        <f t="shared" si="544"/>
        <v>10</v>
      </c>
      <c r="H4975" s="1">
        <f t="shared" si="545"/>
        <v>2020</v>
      </c>
      <c r="I4975">
        <v>0</v>
      </c>
      <c r="J4975">
        <v>0</v>
      </c>
      <c r="K4975">
        <f t="shared" si="539"/>
        <v>0</v>
      </c>
      <c r="L4975">
        <v>20645</v>
      </c>
      <c r="M4975" s="6">
        <f t="shared" si="540"/>
        <v>0</v>
      </c>
      <c r="N4975" s="6">
        <f t="shared" si="541"/>
        <v>0</v>
      </c>
      <c r="O4975" s="6">
        <f t="shared" si="542"/>
        <v>0</v>
      </c>
      <c r="Q4975">
        <f>_xlfn.XLOOKUP(C4975&amp;G4975&amp;H4975,covid!$E$2:$E$2184,covid!$D$2:$D$2184,0,0,1)</f>
        <v>0</v>
      </c>
    </row>
    <row r="4976" spans="1:17" x14ac:dyDescent="0.3">
      <c r="A4976">
        <f>_xlfn.XLOOKUP(C4976,kamus!$B$2:$B$87,kamus!$A$2:$A$87,0,0,1)</f>
        <v>16</v>
      </c>
      <c r="B4976" t="str">
        <f>_xlfn.XLOOKUP(C4976,kamus!$B$2:$B$87,kamus!$D$2:$D$87,"dihapus",0,1)</f>
        <v>Gamping 2</v>
      </c>
      <c r="C4976" t="s">
        <v>200</v>
      </c>
      <c r="D4976">
        <f>_xlfn.XLOOKUP(C4976,kamus!$B$2:$B$87,kamus!$J$2:$J$87,"dihapus",0,1)</f>
        <v>1</v>
      </c>
      <c r="E4976">
        <f t="shared" si="543"/>
        <v>0</v>
      </c>
      <c r="F4976" s="14">
        <v>44105</v>
      </c>
      <c r="G4976" s="1">
        <f t="shared" si="544"/>
        <v>10</v>
      </c>
      <c r="H4976" s="1">
        <f t="shared" si="545"/>
        <v>2020</v>
      </c>
      <c r="I4976">
        <v>1</v>
      </c>
      <c r="J4976">
        <v>0</v>
      </c>
      <c r="K4976">
        <f t="shared" si="539"/>
        <v>1</v>
      </c>
      <c r="L4976">
        <v>16624</v>
      </c>
      <c r="M4976" s="6">
        <f t="shared" si="540"/>
        <v>6.0153994225216554</v>
      </c>
      <c r="N4976" s="6">
        <f t="shared" si="541"/>
        <v>0</v>
      </c>
      <c r="O4976" s="6">
        <f t="shared" si="542"/>
        <v>6.0153994225216554</v>
      </c>
      <c r="Q4976">
        <f>_xlfn.XLOOKUP(C4976&amp;G4976&amp;H4976,covid!$E$2:$E$2184,covid!$D$2:$D$2184,0,0,1)</f>
        <v>0</v>
      </c>
    </row>
    <row r="4977" spans="1:17" x14ac:dyDescent="0.3">
      <c r="A4977">
        <f>_xlfn.XLOOKUP(C4977,kamus!$B$2:$B$87,kamus!$A$2:$A$87,0,0,1)</f>
        <v>15</v>
      </c>
      <c r="B4977" t="str">
        <f>_xlfn.XLOOKUP(C4977,kamus!$B$2:$B$87,kamus!$D$2:$D$87,"dihapus",0,1)</f>
        <v>Gamping 2</v>
      </c>
      <c r="C4977" t="s">
        <v>230</v>
      </c>
      <c r="D4977">
        <f>_xlfn.XLOOKUP(C4977,kamus!$B$2:$B$87,kamus!$J$2:$J$87,"dihapus",0,1)</f>
        <v>1</v>
      </c>
      <c r="E4977">
        <f t="shared" si="543"/>
        <v>0</v>
      </c>
      <c r="F4977" s="14">
        <v>44105</v>
      </c>
      <c r="G4977" s="1">
        <f t="shared" si="544"/>
        <v>10</v>
      </c>
      <c r="H4977" s="1">
        <f t="shared" si="545"/>
        <v>2020</v>
      </c>
      <c r="I4977">
        <v>3</v>
      </c>
      <c r="J4977">
        <v>0</v>
      </c>
      <c r="K4977">
        <f t="shared" si="539"/>
        <v>3</v>
      </c>
      <c r="L4977">
        <v>18692</v>
      </c>
      <c r="M4977" s="6">
        <f t="shared" si="540"/>
        <v>16.049646907768029</v>
      </c>
      <c r="N4977" s="6">
        <f t="shared" si="541"/>
        <v>0</v>
      </c>
      <c r="O4977" s="6">
        <f t="shared" si="542"/>
        <v>16.049646907768029</v>
      </c>
      <c r="Q4977">
        <f>_xlfn.XLOOKUP(C4977&amp;G4977&amp;H4977,covid!$E$2:$E$2184,covid!$D$2:$D$2184,0,0,1)</f>
        <v>0</v>
      </c>
    </row>
    <row r="4978" spans="1:17" x14ac:dyDescent="0.3">
      <c r="A4978">
        <f>_xlfn.XLOOKUP(C4978,kamus!$B$2:$B$87,kamus!$A$2:$A$87,0,0,1)</f>
        <v>17</v>
      </c>
      <c r="B4978" t="str">
        <f>_xlfn.XLOOKUP(C4978,kamus!$B$2:$B$87,kamus!$D$2:$D$87,"dihapus",0,1)</f>
        <v>Gamping 2</v>
      </c>
      <c r="C4978" t="s">
        <v>272</v>
      </c>
      <c r="D4978">
        <f>_xlfn.XLOOKUP(C4978,kamus!$B$2:$B$87,kamus!$J$2:$J$87,"dihapus",0,1)</f>
        <v>1</v>
      </c>
      <c r="E4978">
        <f t="shared" si="543"/>
        <v>0</v>
      </c>
      <c r="F4978" s="14">
        <v>44105</v>
      </c>
      <c r="G4978" s="1">
        <f t="shared" si="544"/>
        <v>10</v>
      </c>
      <c r="H4978" s="1">
        <f t="shared" si="545"/>
        <v>2020</v>
      </c>
      <c r="I4978">
        <v>0</v>
      </c>
      <c r="J4978">
        <v>0</v>
      </c>
      <c r="K4978">
        <f t="shared" si="539"/>
        <v>0</v>
      </c>
      <c r="L4978">
        <v>18667</v>
      </c>
      <c r="M4978" s="6">
        <f t="shared" si="540"/>
        <v>0</v>
      </c>
      <c r="N4978" s="6">
        <f t="shared" si="541"/>
        <v>0</v>
      </c>
      <c r="O4978" s="6">
        <f t="shared" si="542"/>
        <v>0</v>
      </c>
      <c r="Q4978">
        <f>_xlfn.XLOOKUP(C4978&amp;G4978&amp;H4978,covid!$E$2:$E$2184,covid!$D$2:$D$2184,0,0,1)</f>
        <v>0</v>
      </c>
    </row>
    <row r="4979" spans="1:17" x14ac:dyDescent="0.3">
      <c r="A4979">
        <f>_xlfn.XLOOKUP(C4979,kamus!$B$2:$B$87,kamus!$A$2:$A$87,0,0,1)</f>
        <v>20</v>
      </c>
      <c r="B4979" t="str">
        <f>_xlfn.XLOOKUP(C4979,kamus!$B$2:$B$87,kamus!$D$2:$D$87,"dihapus",0,1)</f>
        <v>Godean 1</v>
      </c>
      <c r="C4979" t="s">
        <v>247</v>
      </c>
      <c r="D4979">
        <f>_xlfn.XLOOKUP(C4979,kamus!$B$2:$B$87,kamus!$J$2:$J$87,"dihapus",0,1)</f>
        <v>1</v>
      </c>
      <c r="E4979">
        <f t="shared" si="543"/>
        <v>0</v>
      </c>
      <c r="F4979" s="14">
        <v>44105</v>
      </c>
      <c r="G4979" s="1">
        <f t="shared" si="544"/>
        <v>10</v>
      </c>
      <c r="H4979" s="1">
        <f t="shared" si="545"/>
        <v>2020</v>
      </c>
      <c r="I4979">
        <v>0</v>
      </c>
      <c r="J4979">
        <v>0</v>
      </c>
      <c r="K4979">
        <f t="shared" si="539"/>
        <v>0</v>
      </c>
      <c r="L4979">
        <v>9743</v>
      </c>
      <c r="M4979" s="6">
        <f t="shared" si="540"/>
        <v>0</v>
      </c>
      <c r="N4979" s="6">
        <f t="shared" si="541"/>
        <v>0</v>
      </c>
      <c r="O4979" s="6">
        <f t="shared" si="542"/>
        <v>0</v>
      </c>
      <c r="Q4979">
        <f>_xlfn.XLOOKUP(C4979&amp;G4979&amp;H4979,covid!$E$2:$E$2184,covid!$D$2:$D$2184,0,0,1)</f>
        <v>0</v>
      </c>
    </row>
    <row r="4980" spans="1:17" x14ac:dyDescent="0.3">
      <c r="A4980">
        <f>_xlfn.XLOOKUP(C4980,kamus!$B$2:$B$87,kamus!$A$2:$A$87,0,0,1)</f>
        <v>21</v>
      </c>
      <c r="B4980" t="str">
        <f>_xlfn.XLOOKUP(C4980,kamus!$B$2:$B$87,kamus!$D$2:$D$87,"dihapus",0,1)</f>
        <v>Godean 1</v>
      </c>
      <c r="C4980" t="s">
        <v>250</v>
      </c>
      <c r="D4980">
        <f>_xlfn.XLOOKUP(C4980,kamus!$B$2:$B$87,kamus!$J$2:$J$87,"dihapus",0,1)</f>
        <v>1</v>
      </c>
      <c r="E4980">
        <f t="shared" si="543"/>
        <v>0</v>
      </c>
      <c r="F4980" s="14">
        <v>44105</v>
      </c>
      <c r="G4980" s="1">
        <f t="shared" si="544"/>
        <v>10</v>
      </c>
      <c r="H4980" s="1">
        <f t="shared" si="545"/>
        <v>2020</v>
      </c>
      <c r="I4980">
        <v>0</v>
      </c>
      <c r="J4980">
        <v>0</v>
      </c>
      <c r="K4980">
        <f t="shared" si="539"/>
        <v>0</v>
      </c>
      <c r="L4980">
        <v>10269</v>
      </c>
      <c r="M4980" s="6">
        <f t="shared" si="540"/>
        <v>0</v>
      </c>
      <c r="N4980" s="6">
        <f t="shared" si="541"/>
        <v>0</v>
      </c>
      <c r="O4980" s="6">
        <f t="shared" si="542"/>
        <v>0</v>
      </c>
      <c r="Q4980">
        <f>_xlfn.XLOOKUP(C4980&amp;G4980&amp;H4980,covid!$E$2:$E$2184,covid!$D$2:$D$2184,0,0,1)</f>
        <v>0</v>
      </c>
    </row>
    <row r="4981" spans="1:17" x14ac:dyDescent="0.3">
      <c r="A4981">
        <f>_xlfn.XLOOKUP(C4981,kamus!$B$2:$B$87,kamus!$A$2:$A$87,0,0,1)</f>
        <v>19</v>
      </c>
      <c r="B4981" t="str">
        <f>_xlfn.XLOOKUP(C4981,kamus!$B$2:$B$87,kamus!$D$2:$D$87,"dihapus",0,1)</f>
        <v>Godean 1</v>
      </c>
      <c r="C4981" t="s">
        <v>251</v>
      </c>
      <c r="D4981">
        <f>_xlfn.XLOOKUP(C4981,kamus!$B$2:$B$87,kamus!$J$2:$J$87,"dihapus",0,1)</f>
        <v>1</v>
      </c>
      <c r="E4981">
        <f t="shared" si="543"/>
        <v>0</v>
      </c>
      <c r="F4981" s="14">
        <v>44105</v>
      </c>
      <c r="G4981" s="1">
        <f t="shared" si="544"/>
        <v>10</v>
      </c>
      <c r="H4981" s="1">
        <f t="shared" si="545"/>
        <v>2020</v>
      </c>
      <c r="I4981">
        <v>0</v>
      </c>
      <c r="J4981">
        <v>0</v>
      </c>
      <c r="K4981">
        <f t="shared" si="539"/>
        <v>0</v>
      </c>
      <c r="L4981">
        <v>9159</v>
      </c>
      <c r="M4981" s="6">
        <f t="shared" si="540"/>
        <v>0</v>
      </c>
      <c r="N4981" s="6">
        <f t="shared" si="541"/>
        <v>0</v>
      </c>
      <c r="O4981" s="6">
        <f t="shared" si="542"/>
        <v>0</v>
      </c>
      <c r="Q4981">
        <f>_xlfn.XLOOKUP(C4981&amp;G4981&amp;H4981,covid!$E$2:$E$2184,covid!$D$2:$D$2184,0,0,1)</f>
        <v>0</v>
      </c>
    </row>
    <row r="4982" spans="1:17" x14ac:dyDescent="0.3">
      <c r="A4982">
        <f>_xlfn.XLOOKUP(C4982,kamus!$B$2:$B$87,kamus!$A$2:$A$87,0,0,1)</f>
        <v>18</v>
      </c>
      <c r="B4982" t="str">
        <f>_xlfn.XLOOKUP(C4982,kamus!$B$2:$B$87,kamus!$D$2:$D$87,"dihapus",0,1)</f>
        <v>Godean 1</v>
      </c>
      <c r="C4982" t="s">
        <v>252</v>
      </c>
      <c r="D4982">
        <f>_xlfn.XLOOKUP(C4982,kamus!$B$2:$B$87,kamus!$J$2:$J$87,"dihapus",0,1)</f>
        <v>0</v>
      </c>
      <c r="E4982">
        <f t="shared" si="543"/>
        <v>0</v>
      </c>
      <c r="F4982" s="14">
        <v>44105</v>
      </c>
      <c r="G4982" s="1">
        <f t="shared" si="544"/>
        <v>10</v>
      </c>
      <c r="H4982" s="1">
        <f t="shared" si="545"/>
        <v>2020</v>
      </c>
      <c r="I4982">
        <v>0</v>
      </c>
      <c r="J4982">
        <v>0</v>
      </c>
      <c r="K4982">
        <f t="shared" si="539"/>
        <v>0</v>
      </c>
      <c r="L4982">
        <v>6607</v>
      </c>
      <c r="M4982" s="6">
        <f t="shared" si="540"/>
        <v>0</v>
      </c>
      <c r="N4982" s="6">
        <f t="shared" si="541"/>
        <v>0</v>
      </c>
      <c r="O4982" s="6">
        <f t="shared" si="542"/>
        <v>0</v>
      </c>
      <c r="Q4982">
        <f>_xlfn.XLOOKUP(C4982&amp;G4982&amp;H4982,covid!$E$2:$E$2184,covid!$D$2:$D$2184,0,0,1)</f>
        <v>0</v>
      </c>
    </row>
    <row r="4983" spans="1:17" x14ac:dyDescent="0.3">
      <c r="A4983">
        <f>_xlfn.XLOOKUP(C4983,kamus!$B$2:$B$87,kamus!$A$2:$A$87,0,0,1)</f>
        <v>23</v>
      </c>
      <c r="B4983" t="str">
        <f>_xlfn.XLOOKUP(C4983,kamus!$B$2:$B$87,kamus!$D$2:$D$87,"dihapus",0,1)</f>
        <v>Godean 2</v>
      </c>
      <c r="C4983" t="s">
        <v>248</v>
      </c>
      <c r="D4983">
        <f>_xlfn.XLOOKUP(C4983,kamus!$B$2:$B$87,kamus!$J$2:$J$87,"dihapus",0,1)</f>
        <v>1</v>
      </c>
      <c r="E4983">
        <f t="shared" si="543"/>
        <v>0</v>
      </c>
      <c r="F4983" s="14">
        <v>44105</v>
      </c>
      <c r="G4983" s="1">
        <f t="shared" si="544"/>
        <v>10</v>
      </c>
      <c r="H4983" s="1">
        <f t="shared" si="545"/>
        <v>2020</v>
      </c>
      <c r="I4983">
        <v>0</v>
      </c>
      <c r="J4983">
        <v>0</v>
      </c>
      <c r="K4983">
        <f t="shared" si="539"/>
        <v>0</v>
      </c>
      <c r="L4983">
        <v>17439</v>
      </c>
      <c r="M4983" s="6">
        <f t="shared" si="540"/>
        <v>0</v>
      </c>
      <c r="N4983" s="6">
        <f t="shared" si="541"/>
        <v>0</v>
      </c>
      <c r="O4983" s="6">
        <f t="shared" si="542"/>
        <v>0</v>
      </c>
      <c r="Q4983">
        <f>_xlfn.XLOOKUP(C4983&amp;G4983&amp;H4983,covid!$E$2:$E$2184,covid!$D$2:$D$2184,0,0,1)</f>
        <v>0</v>
      </c>
    </row>
    <row r="4984" spans="1:17" x14ac:dyDescent="0.3">
      <c r="A4984">
        <f>_xlfn.XLOOKUP(C4984,kamus!$B$2:$B$87,kamus!$A$2:$A$87,0,0,1)</f>
        <v>22</v>
      </c>
      <c r="B4984" t="str">
        <f>_xlfn.XLOOKUP(C4984,kamus!$B$2:$B$87,kamus!$D$2:$D$87,"dihapus",0,1)</f>
        <v>Godean 2</v>
      </c>
      <c r="C4984" t="s">
        <v>249</v>
      </c>
      <c r="D4984">
        <f>_xlfn.XLOOKUP(C4984,kamus!$B$2:$B$87,kamus!$J$2:$J$87,"dihapus",0,1)</f>
        <v>1</v>
      </c>
      <c r="E4984">
        <f t="shared" si="543"/>
        <v>0</v>
      </c>
      <c r="F4984" s="14">
        <v>44105</v>
      </c>
      <c r="G4984" s="1">
        <f t="shared" si="544"/>
        <v>10</v>
      </c>
      <c r="H4984" s="1">
        <f t="shared" si="545"/>
        <v>2020</v>
      </c>
      <c r="I4984">
        <v>0</v>
      </c>
      <c r="J4984">
        <v>0</v>
      </c>
      <c r="K4984">
        <f t="shared" si="539"/>
        <v>0</v>
      </c>
      <c r="L4984">
        <v>12380</v>
      </c>
      <c r="M4984" s="6">
        <f t="shared" si="540"/>
        <v>0</v>
      </c>
      <c r="N4984" s="6">
        <f t="shared" si="541"/>
        <v>0</v>
      </c>
      <c r="O4984" s="6">
        <f t="shared" si="542"/>
        <v>0</v>
      </c>
      <c r="Q4984">
        <f>_xlfn.XLOOKUP(C4984&amp;G4984&amp;H4984,covid!$E$2:$E$2184,covid!$D$2:$D$2184,0,0,1)</f>
        <v>0</v>
      </c>
    </row>
    <row r="4985" spans="1:17" x14ac:dyDescent="0.3">
      <c r="A4985">
        <f>_xlfn.XLOOKUP(C4985,kamus!$B$2:$B$87,kamus!$A$2:$A$87,0,0,1)</f>
        <v>24</v>
      </c>
      <c r="B4985" t="str">
        <f>_xlfn.XLOOKUP(C4985,kamus!$B$2:$B$87,kamus!$D$2:$D$87,"dihapus",0,1)</f>
        <v>Godean 2</v>
      </c>
      <c r="C4985" t="s">
        <v>253</v>
      </c>
      <c r="D4985">
        <f>_xlfn.XLOOKUP(C4985,kamus!$B$2:$B$87,kamus!$J$2:$J$87,"dihapus",0,1)</f>
        <v>0</v>
      </c>
      <c r="E4985">
        <f t="shared" si="543"/>
        <v>0</v>
      </c>
      <c r="F4985" s="14">
        <v>44105</v>
      </c>
      <c r="G4985" s="1">
        <f t="shared" si="544"/>
        <v>10</v>
      </c>
      <c r="H4985" s="1">
        <f t="shared" si="545"/>
        <v>2020</v>
      </c>
      <c r="I4985">
        <v>0</v>
      </c>
      <c r="J4985">
        <v>0</v>
      </c>
      <c r="K4985">
        <f t="shared" si="539"/>
        <v>0</v>
      </c>
      <c r="L4985">
        <v>7087</v>
      </c>
      <c r="M4985" s="6">
        <f t="shared" si="540"/>
        <v>0</v>
      </c>
      <c r="N4985" s="6">
        <f t="shared" si="541"/>
        <v>0</v>
      </c>
      <c r="O4985" s="6">
        <f t="shared" si="542"/>
        <v>0</v>
      </c>
      <c r="Q4985">
        <f>_xlfn.XLOOKUP(C4985&amp;G4985&amp;H4985,covid!$E$2:$E$2184,covid!$D$2:$D$2184,0,0,1)</f>
        <v>0</v>
      </c>
    </row>
    <row r="4986" spans="1:17" x14ac:dyDescent="0.3">
      <c r="A4986">
        <f>_xlfn.XLOOKUP(C4986,kamus!$B$2:$B$87,kamus!$A$2:$A$87,0,0,1)</f>
        <v>27</v>
      </c>
      <c r="B4986" t="str">
        <f>_xlfn.XLOOKUP(C4986,kamus!$B$2:$B$87,kamus!$D$2:$D$87,"dihapus",0,1)</f>
        <v>Kalasan</v>
      </c>
      <c r="C4986" t="s">
        <v>235</v>
      </c>
      <c r="D4986">
        <f>_xlfn.XLOOKUP(C4986,kamus!$B$2:$B$87,kamus!$J$2:$J$87,"dihapus",0,1)</f>
        <v>1</v>
      </c>
      <c r="E4986">
        <f t="shared" si="543"/>
        <v>0</v>
      </c>
      <c r="F4986" s="14">
        <v>44105</v>
      </c>
      <c r="G4986" s="1">
        <f t="shared" si="544"/>
        <v>10</v>
      </c>
      <c r="H4986" s="1">
        <f t="shared" si="545"/>
        <v>2020</v>
      </c>
      <c r="I4986">
        <v>1</v>
      </c>
      <c r="J4986">
        <v>1</v>
      </c>
      <c r="K4986">
        <f t="shared" si="539"/>
        <v>2</v>
      </c>
      <c r="L4986">
        <v>38337</v>
      </c>
      <c r="M4986" s="6">
        <f t="shared" si="540"/>
        <v>2.6084461486292616</v>
      </c>
      <c r="N4986" s="6">
        <f t="shared" si="541"/>
        <v>2.6084461486292616</v>
      </c>
      <c r="O4986" s="6">
        <f t="shared" si="542"/>
        <v>5.2168922972585232</v>
      </c>
      <c r="Q4986">
        <f>_xlfn.XLOOKUP(C4986&amp;G4986&amp;H4986,covid!$E$2:$E$2184,covid!$D$2:$D$2184,0,0,1)</f>
        <v>0</v>
      </c>
    </row>
    <row r="4987" spans="1:17" x14ac:dyDescent="0.3">
      <c r="A4987">
        <f>_xlfn.XLOOKUP(C4987,kamus!$B$2:$B$87,kamus!$A$2:$A$87,0,0,1)</f>
        <v>28</v>
      </c>
      <c r="B4987" t="str">
        <f>_xlfn.XLOOKUP(C4987,kamus!$B$2:$B$87,kamus!$D$2:$D$87,"dihapus",0,1)</f>
        <v>Kalasan</v>
      </c>
      <c r="C4987" t="s">
        <v>239</v>
      </c>
      <c r="D4987">
        <f>_xlfn.XLOOKUP(C4987,kamus!$B$2:$B$87,kamus!$J$2:$J$87,"dihapus",0,1)</f>
        <v>0</v>
      </c>
      <c r="E4987">
        <f t="shared" si="543"/>
        <v>0</v>
      </c>
      <c r="F4987" s="14">
        <v>44105</v>
      </c>
      <c r="G4987" s="1">
        <f t="shared" si="544"/>
        <v>10</v>
      </c>
      <c r="H4987" s="1">
        <f t="shared" si="545"/>
        <v>2020</v>
      </c>
      <c r="I4987">
        <v>0</v>
      </c>
      <c r="J4987">
        <v>0</v>
      </c>
      <c r="K4987">
        <f t="shared" si="539"/>
        <v>0</v>
      </c>
      <c r="L4987">
        <v>13744</v>
      </c>
      <c r="M4987" s="6">
        <f t="shared" si="540"/>
        <v>0</v>
      </c>
      <c r="N4987" s="6">
        <f t="shared" si="541"/>
        <v>0</v>
      </c>
      <c r="O4987" s="6">
        <f t="shared" si="542"/>
        <v>0</v>
      </c>
      <c r="Q4987">
        <f>_xlfn.XLOOKUP(C4987&amp;G4987&amp;H4987,covid!$E$2:$E$2184,covid!$D$2:$D$2184,0,0,1)</f>
        <v>0</v>
      </c>
    </row>
    <row r="4988" spans="1:17" x14ac:dyDescent="0.3">
      <c r="A4988">
        <f>_xlfn.XLOOKUP(C4988,kamus!$B$2:$B$87,kamus!$A$2:$A$87,0,0,1)</f>
        <v>25</v>
      </c>
      <c r="B4988" t="str">
        <f>_xlfn.XLOOKUP(C4988,kamus!$B$2:$B$87,kamus!$D$2:$D$87,"dihapus",0,1)</f>
        <v>Kalasan</v>
      </c>
      <c r="C4988" t="s">
        <v>265</v>
      </c>
      <c r="D4988">
        <f>_xlfn.XLOOKUP(C4988,kamus!$B$2:$B$87,kamus!$J$2:$J$87,"dihapus",0,1)</f>
        <v>1</v>
      </c>
      <c r="E4988">
        <f t="shared" si="543"/>
        <v>0</v>
      </c>
      <c r="F4988" s="14">
        <v>44105</v>
      </c>
      <c r="G4988" s="1">
        <f t="shared" si="544"/>
        <v>10</v>
      </c>
      <c r="H4988" s="1">
        <f t="shared" si="545"/>
        <v>2020</v>
      </c>
      <c r="I4988">
        <v>1</v>
      </c>
      <c r="J4988">
        <v>1</v>
      </c>
      <c r="K4988">
        <f t="shared" si="539"/>
        <v>2</v>
      </c>
      <c r="L4988">
        <v>17169</v>
      </c>
      <c r="M4988" s="6">
        <f t="shared" si="540"/>
        <v>5.8244510454889626</v>
      </c>
      <c r="N4988" s="6">
        <f t="shared" si="541"/>
        <v>5.8244510454889626</v>
      </c>
      <c r="O4988" s="6">
        <f t="shared" si="542"/>
        <v>11.648902090977925</v>
      </c>
      <c r="Q4988">
        <f>_xlfn.XLOOKUP(C4988&amp;G4988&amp;H4988,covid!$E$2:$E$2184,covid!$D$2:$D$2184,0,0,1)</f>
        <v>0</v>
      </c>
    </row>
    <row r="4989" spans="1:17" x14ac:dyDescent="0.3">
      <c r="A4989">
        <f>_xlfn.XLOOKUP(C4989,kamus!$B$2:$B$87,kamus!$A$2:$A$87,0,0,1)</f>
        <v>26</v>
      </c>
      <c r="B4989" t="str">
        <f>_xlfn.XLOOKUP(C4989,kamus!$B$2:$B$87,kamus!$D$2:$D$87,"dihapus",0,1)</f>
        <v>Kalasan</v>
      </c>
      <c r="C4989" t="s">
        <v>269</v>
      </c>
      <c r="D4989">
        <f>_xlfn.XLOOKUP(C4989,kamus!$B$2:$B$87,kamus!$J$2:$J$87,"dihapus",0,1)</f>
        <v>1</v>
      </c>
      <c r="E4989">
        <f t="shared" si="543"/>
        <v>0</v>
      </c>
      <c r="F4989" s="14">
        <v>44105</v>
      </c>
      <c r="G4989" s="1">
        <f t="shared" si="544"/>
        <v>10</v>
      </c>
      <c r="H4989" s="1">
        <f t="shared" si="545"/>
        <v>2020</v>
      </c>
      <c r="I4989">
        <v>0</v>
      </c>
      <c r="J4989">
        <v>1</v>
      </c>
      <c r="K4989">
        <f t="shared" si="539"/>
        <v>1</v>
      </c>
      <c r="L4989">
        <v>18588</v>
      </c>
      <c r="M4989" s="6">
        <f t="shared" si="540"/>
        <v>0</v>
      </c>
      <c r="N4989" s="6">
        <f t="shared" si="541"/>
        <v>5.3798149343662578</v>
      </c>
      <c r="O4989" s="6">
        <f t="shared" si="542"/>
        <v>5.3798149343662578</v>
      </c>
      <c r="Q4989">
        <f>_xlfn.XLOOKUP(C4989&amp;G4989&amp;H4989,covid!$E$2:$E$2184,covid!$D$2:$D$2184,0,0,1)</f>
        <v>0</v>
      </c>
    </row>
    <row r="4990" spans="1:17" x14ac:dyDescent="0.3">
      <c r="A4990">
        <f>_xlfn.XLOOKUP(C4990,kamus!$B$2:$B$87,kamus!$A$2:$A$87,0,0,1)</f>
        <v>33</v>
      </c>
      <c r="B4990" t="str">
        <f>_xlfn.XLOOKUP(C4990,kamus!$B$2:$B$87,kamus!$D$2:$D$87,"dihapus",0,1)</f>
        <v>Minggir</v>
      </c>
      <c r="C4990" t="s">
        <v>241</v>
      </c>
      <c r="D4990">
        <f>_xlfn.XLOOKUP(C4990,kamus!$B$2:$B$87,kamus!$J$2:$J$87,"dihapus",0,1)</f>
        <v>0</v>
      </c>
      <c r="E4990">
        <f t="shared" si="543"/>
        <v>0</v>
      </c>
      <c r="F4990" s="14">
        <v>44105</v>
      </c>
      <c r="G4990" s="1">
        <f t="shared" si="544"/>
        <v>10</v>
      </c>
      <c r="H4990" s="1">
        <f t="shared" si="545"/>
        <v>2020</v>
      </c>
      <c r="I4990">
        <v>0</v>
      </c>
      <c r="J4990">
        <v>0</v>
      </c>
      <c r="K4990">
        <f t="shared" si="539"/>
        <v>0</v>
      </c>
      <c r="L4990">
        <v>8300</v>
      </c>
      <c r="M4990" s="6">
        <f t="shared" si="540"/>
        <v>0</v>
      </c>
      <c r="N4990" s="6">
        <f t="shared" si="541"/>
        <v>0</v>
      </c>
      <c r="O4990" s="6">
        <f t="shared" si="542"/>
        <v>0</v>
      </c>
      <c r="Q4990">
        <f>_xlfn.XLOOKUP(C4990&amp;G4990&amp;H4990,covid!$E$2:$E$2184,covid!$D$2:$D$2184,0,0,1)</f>
        <v>0</v>
      </c>
    </row>
    <row r="4991" spans="1:17" x14ac:dyDescent="0.3">
      <c r="A4991">
        <f>_xlfn.XLOOKUP(C4991,kamus!$B$2:$B$87,kamus!$A$2:$A$87,0,0,1)</f>
        <v>31</v>
      </c>
      <c r="B4991" t="str">
        <f>_xlfn.XLOOKUP(C4991,kamus!$B$2:$B$87,kamus!$D$2:$D$87,"dihapus",0,1)</f>
        <v>Minggir</v>
      </c>
      <c r="C4991" t="s">
        <v>242</v>
      </c>
      <c r="D4991">
        <f>_xlfn.XLOOKUP(C4991,kamus!$B$2:$B$87,kamus!$J$2:$J$87,"dihapus",0,1)</f>
        <v>0</v>
      </c>
      <c r="E4991">
        <f t="shared" si="543"/>
        <v>0</v>
      </c>
      <c r="F4991" s="14">
        <v>44105</v>
      </c>
      <c r="G4991" s="1">
        <f t="shared" si="544"/>
        <v>10</v>
      </c>
      <c r="H4991" s="1">
        <f t="shared" si="545"/>
        <v>2020</v>
      </c>
      <c r="I4991">
        <v>0</v>
      </c>
      <c r="J4991">
        <v>0</v>
      </c>
      <c r="K4991">
        <f t="shared" si="539"/>
        <v>0</v>
      </c>
      <c r="L4991">
        <v>3637</v>
      </c>
      <c r="M4991" s="6">
        <f t="shared" si="540"/>
        <v>0</v>
      </c>
      <c r="N4991" s="6">
        <f t="shared" si="541"/>
        <v>0</v>
      </c>
      <c r="O4991" s="6">
        <f t="shared" si="542"/>
        <v>0</v>
      </c>
      <c r="Q4991">
        <f>_xlfn.XLOOKUP(C4991&amp;G4991&amp;H4991,covid!$E$2:$E$2184,covid!$D$2:$D$2184,0,0,1)</f>
        <v>0</v>
      </c>
    </row>
    <row r="4992" spans="1:17" x14ac:dyDescent="0.3">
      <c r="A4992">
        <f>_xlfn.XLOOKUP(C4992,kamus!$B$2:$B$87,kamus!$A$2:$A$87,0,0,1)</f>
        <v>32</v>
      </c>
      <c r="B4992" t="str">
        <f>_xlfn.XLOOKUP(C4992,kamus!$B$2:$B$87,kamus!$D$2:$D$87,"dihapus",0,1)</f>
        <v>Minggir</v>
      </c>
      <c r="C4992" t="s">
        <v>243</v>
      </c>
      <c r="D4992">
        <f>_xlfn.XLOOKUP(C4992,kamus!$B$2:$B$87,kamus!$J$2:$J$87,"dihapus",0,1)</f>
        <v>0</v>
      </c>
      <c r="E4992">
        <f t="shared" si="543"/>
        <v>0</v>
      </c>
      <c r="F4992" s="14">
        <v>44105</v>
      </c>
      <c r="G4992" s="1">
        <f t="shared" si="544"/>
        <v>10</v>
      </c>
      <c r="H4992" s="1">
        <f t="shared" si="545"/>
        <v>2020</v>
      </c>
      <c r="I4992">
        <v>0</v>
      </c>
      <c r="J4992">
        <v>0</v>
      </c>
      <c r="K4992">
        <f t="shared" si="539"/>
        <v>0</v>
      </c>
      <c r="L4992">
        <v>7033</v>
      </c>
      <c r="M4992" s="6">
        <f t="shared" si="540"/>
        <v>0</v>
      </c>
      <c r="N4992" s="6">
        <f t="shared" si="541"/>
        <v>0</v>
      </c>
      <c r="O4992" s="6">
        <f t="shared" si="542"/>
        <v>0</v>
      </c>
      <c r="Q4992">
        <f>_xlfn.XLOOKUP(C4992&amp;G4992&amp;H4992,covid!$E$2:$E$2184,covid!$D$2:$D$2184,0,0,1)</f>
        <v>0</v>
      </c>
    </row>
    <row r="4993" spans="1:17" x14ac:dyDescent="0.3">
      <c r="A4993">
        <f>_xlfn.XLOOKUP(C4993,kamus!$B$2:$B$87,kamus!$A$2:$A$87,0,0,1)</f>
        <v>30</v>
      </c>
      <c r="B4993" t="str">
        <f>_xlfn.XLOOKUP(C4993,kamus!$B$2:$B$87,kamus!$D$2:$D$87,"dihapus",0,1)</f>
        <v>Minggir</v>
      </c>
      <c r="C4993" t="s">
        <v>244</v>
      </c>
      <c r="D4993">
        <f>_xlfn.XLOOKUP(C4993,kamus!$B$2:$B$87,kamus!$J$2:$J$87,"dihapus",0,1)</f>
        <v>0</v>
      </c>
      <c r="E4993">
        <f t="shared" si="543"/>
        <v>0</v>
      </c>
      <c r="F4993" s="14">
        <v>44105</v>
      </c>
      <c r="G4993" s="1">
        <f t="shared" si="544"/>
        <v>10</v>
      </c>
      <c r="H4993" s="1">
        <f t="shared" si="545"/>
        <v>2020</v>
      </c>
      <c r="I4993">
        <v>0</v>
      </c>
      <c r="J4993">
        <v>0</v>
      </c>
      <c r="K4993">
        <f t="shared" si="539"/>
        <v>0</v>
      </c>
      <c r="L4993">
        <v>8777</v>
      </c>
      <c r="M4993" s="6">
        <f t="shared" si="540"/>
        <v>0</v>
      </c>
      <c r="N4993" s="6">
        <f t="shared" si="541"/>
        <v>0</v>
      </c>
      <c r="O4993" s="6">
        <f t="shared" si="542"/>
        <v>0</v>
      </c>
      <c r="Q4993">
        <f>_xlfn.XLOOKUP(C4993&amp;G4993&amp;H4993,covid!$E$2:$E$2184,covid!$D$2:$D$2184,0,0,1)</f>
        <v>0</v>
      </c>
    </row>
    <row r="4994" spans="1:17" x14ac:dyDescent="0.3">
      <c r="A4994">
        <f>_xlfn.XLOOKUP(C4994,kamus!$B$2:$B$87,kamus!$A$2:$A$87,0,0,1)</f>
        <v>29</v>
      </c>
      <c r="B4994" t="str">
        <f>_xlfn.XLOOKUP(C4994,kamus!$B$2:$B$87,kamus!$D$2:$D$87,"dihapus",0,1)</f>
        <v>Minggir</v>
      </c>
      <c r="C4994" t="s">
        <v>245</v>
      </c>
      <c r="D4994">
        <f>_xlfn.XLOOKUP(C4994,kamus!$B$2:$B$87,kamus!$J$2:$J$87,"dihapus",0,1)</f>
        <v>0</v>
      </c>
      <c r="E4994">
        <f t="shared" si="543"/>
        <v>0</v>
      </c>
      <c r="F4994" s="14">
        <v>44105</v>
      </c>
      <c r="G4994" s="1">
        <f t="shared" si="544"/>
        <v>10</v>
      </c>
      <c r="H4994" s="1">
        <f t="shared" si="545"/>
        <v>2020</v>
      </c>
      <c r="I4994">
        <v>1</v>
      </c>
      <c r="J4994">
        <v>0</v>
      </c>
      <c r="K4994">
        <f t="shared" ref="K4994:K5057" si="546">J4994+I4994</f>
        <v>1</v>
      </c>
      <c r="L4994">
        <v>5165</v>
      </c>
      <c r="M4994" s="6">
        <f t="shared" ref="M4994:M5057" si="547">IF(ISBLANK(I4994)=TRUE,"",I4994/$L4994*100000)</f>
        <v>19.361084220716361</v>
      </c>
      <c r="N4994" s="6">
        <f t="shared" ref="N4994:N5057" si="548">IF(ISBLANK(J4994)=TRUE,"",J4994/$L4994*100000)</f>
        <v>0</v>
      </c>
      <c r="O4994" s="6">
        <f t="shared" ref="O4994:O5057" si="549">IF(ISBLANK(K4994)=TRUE,"",K4994/$L4994*100000)</f>
        <v>19.361084220716361</v>
      </c>
      <c r="Q4994">
        <f>_xlfn.XLOOKUP(C4994&amp;G4994&amp;H4994,covid!$E$2:$E$2184,covid!$D$2:$D$2184,0,0,1)</f>
        <v>0</v>
      </c>
    </row>
    <row r="4995" spans="1:17" x14ac:dyDescent="0.3">
      <c r="A4995">
        <f>_xlfn.XLOOKUP(C4995,kamus!$B$2:$B$87,kamus!$A$2:$A$87,0,0,1)</f>
        <v>35</v>
      </c>
      <c r="B4995" t="str">
        <f>_xlfn.XLOOKUP(C4995,kamus!$B$2:$B$87,kamus!$D$2:$D$87,"dihapus",0,1)</f>
        <v>Mlati 1</v>
      </c>
      <c r="C4995" t="s">
        <v>240</v>
      </c>
      <c r="D4995">
        <f>_xlfn.XLOOKUP(C4995,kamus!$B$2:$B$87,kamus!$J$2:$J$87,"dihapus",0,1)</f>
        <v>1</v>
      </c>
      <c r="E4995">
        <f t="shared" ref="E4995:E5058" si="550">IF(D4995=0,0,IF(H4995&lt;2021,0,IF(AND(H4995=2021,G4995&lt;5),0,1)))</f>
        <v>0</v>
      </c>
      <c r="F4995" s="14">
        <v>44105</v>
      </c>
      <c r="G4995" s="1">
        <f t="shared" ref="G4995:G5058" si="551">MONTH(F4995)</f>
        <v>10</v>
      </c>
      <c r="H4995" s="1">
        <f t="shared" ref="H4995:H5058" si="552">YEAR(F4995)</f>
        <v>2020</v>
      </c>
      <c r="I4995">
        <v>0</v>
      </c>
      <c r="J4995">
        <v>0</v>
      </c>
      <c r="K4995">
        <f t="shared" si="546"/>
        <v>0</v>
      </c>
      <c r="L4995">
        <v>18886</v>
      </c>
      <c r="M4995" s="6">
        <f t="shared" si="547"/>
        <v>0</v>
      </c>
      <c r="N4995" s="6">
        <f t="shared" si="548"/>
        <v>0</v>
      </c>
      <c r="O4995" s="6">
        <f t="shared" si="549"/>
        <v>0</v>
      </c>
      <c r="Q4995">
        <f>_xlfn.XLOOKUP(C4995&amp;G4995&amp;H4995,covid!$E$2:$E$2184,covid!$D$2:$D$2184,0,0,1)</f>
        <v>0</v>
      </c>
    </row>
    <row r="4996" spans="1:17" x14ac:dyDescent="0.3">
      <c r="A4996">
        <f>_xlfn.XLOOKUP(C4996,kamus!$B$2:$B$87,kamus!$A$2:$A$87,0,0,1)</f>
        <v>34</v>
      </c>
      <c r="B4996" t="str">
        <f>_xlfn.XLOOKUP(C4996,kamus!$B$2:$B$87,kamus!$D$2:$D$87,"dihapus",0,1)</f>
        <v>Mlati 1</v>
      </c>
      <c r="C4996" t="s">
        <v>254</v>
      </c>
      <c r="D4996">
        <f>_xlfn.XLOOKUP(C4996,kamus!$B$2:$B$87,kamus!$J$2:$J$87,"dihapus",0,1)</f>
        <v>1</v>
      </c>
      <c r="E4996">
        <f t="shared" si="550"/>
        <v>0</v>
      </c>
      <c r="F4996" s="14">
        <v>44105</v>
      </c>
      <c r="G4996" s="1">
        <f t="shared" si="551"/>
        <v>10</v>
      </c>
      <c r="H4996" s="1">
        <f t="shared" si="552"/>
        <v>2020</v>
      </c>
      <c r="I4996">
        <v>0</v>
      </c>
      <c r="J4996">
        <v>0</v>
      </c>
      <c r="K4996">
        <f t="shared" si="546"/>
        <v>0</v>
      </c>
      <c r="L4996">
        <v>35345</v>
      </c>
      <c r="M4996" s="6">
        <f t="shared" si="547"/>
        <v>0</v>
      </c>
      <c r="N4996" s="6">
        <f t="shared" si="548"/>
        <v>0</v>
      </c>
      <c r="O4996" s="6">
        <f t="shared" si="549"/>
        <v>0</v>
      </c>
      <c r="Q4996">
        <f>_xlfn.XLOOKUP(C4996&amp;G4996&amp;H4996,covid!$E$2:$E$2184,covid!$D$2:$D$2184,0,0,1)</f>
        <v>0</v>
      </c>
    </row>
    <row r="4997" spans="1:17" x14ac:dyDescent="0.3">
      <c r="A4997">
        <f>_xlfn.XLOOKUP(C4997,kamus!$B$2:$B$87,kamus!$A$2:$A$87,0,0,1)</f>
        <v>38</v>
      </c>
      <c r="B4997" t="str">
        <f>_xlfn.XLOOKUP(C4997,kamus!$B$2:$B$87,kamus!$D$2:$D$87,"dihapus",0,1)</f>
        <v>Mlati 2</v>
      </c>
      <c r="C4997" t="s">
        <v>258</v>
      </c>
      <c r="D4997">
        <f>_xlfn.XLOOKUP(C4997,kamus!$B$2:$B$87,kamus!$J$2:$J$87,"dihapus",0,1)</f>
        <v>0</v>
      </c>
      <c r="E4997">
        <f t="shared" si="550"/>
        <v>0</v>
      </c>
      <c r="F4997" s="14">
        <v>44105</v>
      </c>
      <c r="G4997" s="1">
        <f t="shared" si="551"/>
        <v>10</v>
      </c>
      <c r="H4997" s="1">
        <f t="shared" si="552"/>
        <v>2020</v>
      </c>
      <c r="I4997">
        <v>0</v>
      </c>
      <c r="J4997">
        <v>0</v>
      </c>
      <c r="K4997">
        <f t="shared" si="546"/>
        <v>0</v>
      </c>
      <c r="L4997">
        <v>16653</v>
      </c>
      <c r="M4997" s="6">
        <f t="shared" si="547"/>
        <v>0</v>
      </c>
      <c r="N4997" s="6">
        <f t="shared" si="548"/>
        <v>0</v>
      </c>
      <c r="O4997" s="6">
        <f t="shared" si="549"/>
        <v>0</v>
      </c>
      <c r="Q4997">
        <f>_xlfn.XLOOKUP(C4997&amp;G4997&amp;H4997,covid!$E$2:$E$2184,covid!$D$2:$D$2184,0,0,1)</f>
        <v>0</v>
      </c>
    </row>
    <row r="4998" spans="1:17" x14ac:dyDescent="0.3">
      <c r="A4998">
        <f>_xlfn.XLOOKUP(C4998,kamus!$B$2:$B$87,kamus!$A$2:$A$87,0,0,1)</f>
        <v>36</v>
      </c>
      <c r="B4998" t="str">
        <f>_xlfn.XLOOKUP(C4998,kamus!$B$2:$B$87,kamus!$D$2:$D$87,"dihapus",0,1)</f>
        <v>Mlati 2</v>
      </c>
      <c r="C4998" t="s">
        <v>268</v>
      </c>
      <c r="D4998">
        <f>_xlfn.XLOOKUP(C4998,kamus!$B$2:$B$87,kamus!$J$2:$J$87,"dihapus",0,1)</f>
        <v>1</v>
      </c>
      <c r="E4998">
        <f t="shared" si="550"/>
        <v>0</v>
      </c>
      <c r="F4998" s="14">
        <v>44105</v>
      </c>
      <c r="G4998" s="1">
        <f t="shared" si="551"/>
        <v>10</v>
      </c>
      <c r="H4998" s="1">
        <f t="shared" si="552"/>
        <v>2020</v>
      </c>
      <c r="I4998">
        <v>0</v>
      </c>
      <c r="J4998">
        <v>0</v>
      </c>
      <c r="K4998">
        <f t="shared" si="546"/>
        <v>0</v>
      </c>
      <c r="L4998">
        <v>11526</v>
      </c>
      <c r="M4998" s="6">
        <f t="shared" si="547"/>
        <v>0</v>
      </c>
      <c r="N4998" s="6">
        <f t="shared" si="548"/>
        <v>0</v>
      </c>
      <c r="O4998" s="6">
        <f t="shared" si="549"/>
        <v>0</v>
      </c>
      <c r="Q4998">
        <f>_xlfn.XLOOKUP(C4998&amp;G4998&amp;H4998,covid!$E$2:$E$2184,covid!$D$2:$D$2184,0,0,1)</f>
        <v>0</v>
      </c>
    </row>
    <row r="4999" spans="1:17" x14ac:dyDescent="0.3">
      <c r="A4999">
        <f>_xlfn.XLOOKUP(C4999,kamus!$B$2:$B$87,kamus!$A$2:$A$87,0,0,1)</f>
        <v>37</v>
      </c>
      <c r="B4999" t="str">
        <f>_xlfn.XLOOKUP(C4999,kamus!$B$2:$B$87,kamus!$D$2:$D$87,"dihapus",0,1)</f>
        <v>Mlati 2</v>
      </c>
      <c r="C4999" t="s">
        <v>270</v>
      </c>
      <c r="D4999">
        <f>_xlfn.XLOOKUP(C4999,kamus!$B$2:$B$87,kamus!$J$2:$J$87,"dihapus",0,1)</f>
        <v>1</v>
      </c>
      <c r="E4999">
        <f t="shared" si="550"/>
        <v>0</v>
      </c>
      <c r="F4999" s="14">
        <v>44105</v>
      </c>
      <c r="G4999" s="1">
        <f t="shared" si="551"/>
        <v>10</v>
      </c>
      <c r="H4999" s="1">
        <f t="shared" si="552"/>
        <v>2020</v>
      </c>
      <c r="I4999">
        <v>0</v>
      </c>
      <c r="J4999">
        <v>0</v>
      </c>
      <c r="K4999">
        <f t="shared" si="546"/>
        <v>0</v>
      </c>
      <c r="L4999">
        <v>13694</v>
      </c>
      <c r="M4999" s="6">
        <f t="shared" si="547"/>
        <v>0</v>
      </c>
      <c r="N4999" s="6">
        <f t="shared" si="548"/>
        <v>0</v>
      </c>
      <c r="O4999" s="6">
        <f t="shared" si="549"/>
        <v>0</v>
      </c>
      <c r="Q4999">
        <f>_xlfn.XLOOKUP(C4999&amp;G4999&amp;H4999,covid!$E$2:$E$2184,covid!$D$2:$D$2184,0,0,1)</f>
        <v>0</v>
      </c>
    </row>
    <row r="5000" spans="1:17" x14ac:dyDescent="0.3">
      <c r="A5000">
        <f>_xlfn.XLOOKUP(C5000,kamus!$B$2:$B$87,kamus!$A$2:$A$87,0,0,1)</f>
        <v>39</v>
      </c>
      <c r="B5000" t="str">
        <f>_xlfn.XLOOKUP(C5000,kamus!$B$2:$B$87,kamus!$D$2:$D$87,"dihapus",0,1)</f>
        <v>Moyudan</v>
      </c>
      <c r="C5000" t="s">
        <v>259</v>
      </c>
      <c r="D5000">
        <f>_xlfn.XLOOKUP(C5000,kamus!$B$2:$B$87,kamus!$J$2:$J$87,"dihapus",0,1)</f>
        <v>0</v>
      </c>
      <c r="E5000">
        <f t="shared" si="550"/>
        <v>0</v>
      </c>
      <c r="F5000" s="14">
        <v>44105</v>
      </c>
      <c r="G5000" s="1">
        <f t="shared" si="551"/>
        <v>10</v>
      </c>
      <c r="H5000" s="1">
        <f t="shared" si="552"/>
        <v>2020</v>
      </c>
      <c r="I5000">
        <v>0</v>
      </c>
      <c r="J5000">
        <v>0</v>
      </c>
      <c r="K5000">
        <f t="shared" si="546"/>
        <v>0</v>
      </c>
      <c r="L5000">
        <v>11875</v>
      </c>
      <c r="M5000" s="6">
        <f t="shared" si="547"/>
        <v>0</v>
      </c>
      <c r="N5000" s="6">
        <f t="shared" si="548"/>
        <v>0</v>
      </c>
      <c r="O5000" s="6">
        <f t="shared" si="549"/>
        <v>0</v>
      </c>
      <c r="Q5000">
        <f>_xlfn.XLOOKUP(C5000&amp;G5000&amp;H5000,covid!$E$2:$E$2184,covid!$D$2:$D$2184,0,0,1)</f>
        <v>0</v>
      </c>
    </row>
    <row r="5001" spans="1:17" x14ac:dyDescent="0.3">
      <c r="A5001">
        <f>_xlfn.XLOOKUP(C5001,kamus!$B$2:$B$87,kamus!$A$2:$A$87,0,0,1)</f>
        <v>42</v>
      </c>
      <c r="B5001" t="str">
        <f>_xlfn.XLOOKUP(C5001,kamus!$B$2:$B$87,kamus!$D$2:$D$87,"dihapus",0,1)</f>
        <v>Moyudan</v>
      </c>
      <c r="C5001" t="s">
        <v>260</v>
      </c>
      <c r="D5001">
        <f>_xlfn.XLOOKUP(C5001,kamus!$B$2:$B$87,kamus!$J$2:$J$87,"dihapus",0,1)</f>
        <v>0</v>
      </c>
      <c r="E5001">
        <f t="shared" si="550"/>
        <v>0</v>
      </c>
      <c r="F5001" s="14">
        <v>44105</v>
      </c>
      <c r="G5001" s="1">
        <f t="shared" si="551"/>
        <v>10</v>
      </c>
      <c r="H5001" s="1">
        <f t="shared" si="552"/>
        <v>2020</v>
      </c>
      <c r="I5001">
        <v>0</v>
      </c>
      <c r="J5001">
        <v>0</v>
      </c>
      <c r="K5001">
        <f t="shared" si="546"/>
        <v>0</v>
      </c>
      <c r="L5001">
        <v>7197</v>
      </c>
      <c r="M5001" s="6">
        <f t="shared" si="547"/>
        <v>0</v>
      </c>
      <c r="N5001" s="6">
        <f t="shared" si="548"/>
        <v>0</v>
      </c>
      <c r="O5001" s="6">
        <f t="shared" si="549"/>
        <v>0</v>
      </c>
      <c r="Q5001">
        <f>_xlfn.XLOOKUP(C5001&amp;G5001&amp;H5001,covid!$E$2:$E$2184,covid!$D$2:$D$2184,0,0,1)</f>
        <v>0</v>
      </c>
    </row>
    <row r="5002" spans="1:17" x14ac:dyDescent="0.3">
      <c r="A5002">
        <f>_xlfn.XLOOKUP(C5002,kamus!$B$2:$B$87,kamus!$A$2:$A$87,0,0,1)</f>
        <v>41</v>
      </c>
      <c r="B5002" t="str">
        <f>_xlfn.XLOOKUP(C5002,kamus!$B$2:$B$87,kamus!$D$2:$D$87,"dihapus",0,1)</f>
        <v>Moyudan</v>
      </c>
      <c r="C5002" t="s">
        <v>262</v>
      </c>
      <c r="D5002">
        <f>_xlfn.XLOOKUP(C5002,kamus!$B$2:$B$87,kamus!$J$2:$J$87,"dihapus",0,1)</f>
        <v>0</v>
      </c>
      <c r="E5002">
        <f t="shared" si="550"/>
        <v>0</v>
      </c>
      <c r="F5002" s="14">
        <v>44105</v>
      </c>
      <c r="G5002" s="1">
        <f t="shared" si="551"/>
        <v>10</v>
      </c>
      <c r="H5002" s="1">
        <f t="shared" si="552"/>
        <v>2020</v>
      </c>
      <c r="I5002">
        <v>0</v>
      </c>
      <c r="J5002">
        <v>0</v>
      </c>
      <c r="K5002">
        <f t="shared" si="546"/>
        <v>0</v>
      </c>
      <c r="L5002">
        <v>6705</v>
      </c>
      <c r="M5002" s="6">
        <f t="shared" si="547"/>
        <v>0</v>
      </c>
      <c r="N5002" s="6">
        <f t="shared" si="548"/>
        <v>0</v>
      </c>
      <c r="O5002" s="6">
        <f t="shared" si="549"/>
        <v>0</v>
      </c>
      <c r="Q5002">
        <f>_xlfn.XLOOKUP(C5002&amp;G5002&amp;H5002,covid!$E$2:$E$2184,covid!$D$2:$D$2184,0,0,1)</f>
        <v>0</v>
      </c>
    </row>
    <row r="5003" spans="1:17" x14ac:dyDescent="0.3">
      <c r="A5003">
        <f>_xlfn.XLOOKUP(C5003,kamus!$B$2:$B$87,kamus!$A$2:$A$87,0,0,1)</f>
        <v>40</v>
      </c>
      <c r="B5003" t="str">
        <f>_xlfn.XLOOKUP(C5003,kamus!$B$2:$B$87,kamus!$D$2:$D$87,"dihapus",0,1)</f>
        <v>Moyudan</v>
      </c>
      <c r="C5003" t="s">
        <v>264</v>
      </c>
      <c r="D5003">
        <f>_xlfn.XLOOKUP(C5003,kamus!$B$2:$B$87,kamus!$J$2:$J$87,"dihapus",0,1)</f>
        <v>0</v>
      </c>
      <c r="E5003">
        <f t="shared" si="550"/>
        <v>0</v>
      </c>
      <c r="F5003" s="14">
        <v>44105</v>
      </c>
      <c r="G5003" s="1">
        <f t="shared" si="551"/>
        <v>10</v>
      </c>
      <c r="H5003" s="1">
        <f t="shared" si="552"/>
        <v>2020</v>
      </c>
      <c r="I5003">
        <v>0</v>
      </c>
      <c r="J5003">
        <v>0</v>
      </c>
      <c r="K5003">
        <f t="shared" si="546"/>
        <v>0</v>
      </c>
      <c r="L5003">
        <v>8347</v>
      </c>
      <c r="M5003" s="6">
        <f t="shared" si="547"/>
        <v>0</v>
      </c>
      <c r="N5003" s="6">
        <f t="shared" si="548"/>
        <v>0</v>
      </c>
      <c r="O5003" s="6">
        <f t="shared" si="549"/>
        <v>0</v>
      </c>
      <c r="Q5003">
        <f>_xlfn.XLOOKUP(C5003&amp;G5003&amp;H5003,covid!$E$2:$E$2184,covid!$D$2:$D$2184,0,0,1)</f>
        <v>0</v>
      </c>
    </row>
    <row r="5004" spans="1:17" x14ac:dyDescent="0.3">
      <c r="A5004">
        <f>_xlfn.XLOOKUP(C5004,kamus!$B$2:$B$87,kamus!$A$2:$A$87,0,0,1)</f>
        <v>43</v>
      </c>
      <c r="B5004" t="str">
        <f>_xlfn.XLOOKUP(C5004,kamus!$B$2:$B$87,kamus!$D$2:$D$87,"dihapus",0,1)</f>
        <v>Ngaglik 1</v>
      </c>
      <c r="C5004" t="s">
        <v>228</v>
      </c>
      <c r="D5004">
        <f>_xlfn.XLOOKUP(C5004,kamus!$B$2:$B$87,kamus!$J$2:$J$87,"dihapus",0,1)</f>
        <v>1</v>
      </c>
      <c r="E5004">
        <f t="shared" si="550"/>
        <v>0</v>
      </c>
      <c r="F5004" s="14">
        <v>44105</v>
      </c>
      <c r="G5004" s="1">
        <f t="shared" si="551"/>
        <v>10</v>
      </c>
      <c r="H5004" s="1">
        <f t="shared" si="552"/>
        <v>2020</v>
      </c>
      <c r="I5004">
        <v>0</v>
      </c>
      <c r="J5004">
        <v>0</v>
      </c>
      <c r="K5004">
        <f t="shared" si="546"/>
        <v>0</v>
      </c>
      <c r="L5004">
        <v>12705</v>
      </c>
      <c r="M5004" s="6">
        <f t="shared" si="547"/>
        <v>0</v>
      </c>
      <c r="N5004" s="6">
        <f t="shared" si="548"/>
        <v>0</v>
      </c>
      <c r="O5004" s="6">
        <f t="shared" si="549"/>
        <v>0</v>
      </c>
      <c r="Q5004">
        <f>_xlfn.XLOOKUP(C5004&amp;G5004&amp;H5004,covid!$E$2:$E$2184,covid!$D$2:$D$2184,0,0,1)</f>
        <v>0</v>
      </c>
    </row>
    <row r="5005" spans="1:17" x14ac:dyDescent="0.3">
      <c r="A5005">
        <f>_xlfn.XLOOKUP(C5005,kamus!$B$2:$B$87,kamus!$A$2:$A$87,0,0,1)</f>
        <v>44</v>
      </c>
      <c r="B5005" t="str">
        <f>_xlfn.XLOOKUP(C5005,kamus!$B$2:$B$87,kamus!$D$2:$D$87,"dihapus",0,1)</f>
        <v>Ngaglik 1</v>
      </c>
      <c r="C5005" t="s">
        <v>237</v>
      </c>
      <c r="D5005">
        <f>_xlfn.XLOOKUP(C5005,kamus!$B$2:$B$87,kamus!$J$2:$J$87,"dihapus",0,1)</f>
        <v>1</v>
      </c>
      <c r="E5005">
        <f t="shared" si="550"/>
        <v>0</v>
      </c>
      <c r="F5005" s="14">
        <v>44105</v>
      </c>
      <c r="G5005" s="1">
        <f t="shared" si="551"/>
        <v>10</v>
      </c>
      <c r="H5005" s="1">
        <f t="shared" si="552"/>
        <v>2020</v>
      </c>
      <c r="I5005">
        <v>0</v>
      </c>
      <c r="J5005">
        <v>0</v>
      </c>
      <c r="K5005">
        <f t="shared" si="546"/>
        <v>0</v>
      </c>
      <c r="L5005">
        <v>21934</v>
      </c>
      <c r="M5005" s="6">
        <f t="shared" si="547"/>
        <v>0</v>
      </c>
      <c r="N5005" s="6">
        <f t="shared" si="548"/>
        <v>0</v>
      </c>
      <c r="O5005" s="6">
        <f t="shared" si="549"/>
        <v>0</v>
      </c>
      <c r="Q5005">
        <f>_xlfn.XLOOKUP(C5005&amp;G5005&amp;H5005,covid!$E$2:$E$2184,covid!$D$2:$D$2184,0,0,1)</f>
        <v>0</v>
      </c>
    </row>
    <row r="5006" spans="1:17" x14ac:dyDescent="0.3">
      <c r="A5006">
        <f>_xlfn.XLOOKUP(C5006,kamus!$B$2:$B$87,kamus!$A$2:$A$87,0,0,1)</f>
        <v>45</v>
      </c>
      <c r="B5006" t="str">
        <f>_xlfn.XLOOKUP(C5006,kamus!$B$2:$B$87,kamus!$D$2:$D$87,"dihapus",0,1)</f>
        <v>Ngaglik 1</v>
      </c>
      <c r="C5006" t="s">
        <v>255</v>
      </c>
      <c r="D5006">
        <f>_xlfn.XLOOKUP(C5006,kamus!$B$2:$B$87,kamus!$J$2:$J$87,"dihapus",0,1)</f>
        <v>1</v>
      </c>
      <c r="E5006">
        <f t="shared" si="550"/>
        <v>0</v>
      </c>
      <c r="F5006" s="14">
        <v>44105</v>
      </c>
      <c r="G5006" s="1">
        <f t="shared" si="551"/>
        <v>10</v>
      </c>
      <c r="H5006" s="1">
        <f t="shared" si="552"/>
        <v>2020</v>
      </c>
      <c r="I5006">
        <v>0</v>
      </c>
      <c r="J5006">
        <v>0</v>
      </c>
      <c r="K5006">
        <f t="shared" si="546"/>
        <v>0</v>
      </c>
      <c r="L5006">
        <v>19793</v>
      </c>
      <c r="M5006" s="6">
        <f t="shared" si="547"/>
        <v>0</v>
      </c>
      <c r="N5006" s="6">
        <f t="shared" si="548"/>
        <v>0</v>
      </c>
      <c r="O5006" s="6">
        <f t="shared" si="549"/>
        <v>0</v>
      </c>
      <c r="Q5006">
        <f>_xlfn.XLOOKUP(C5006&amp;G5006&amp;H5006,covid!$E$2:$E$2184,covid!$D$2:$D$2184,0,0,1)</f>
        <v>0</v>
      </c>
    </row>
    <row r="5007" spans="1:17" x14ac:dyDescent="0.3">
      <c r="A5007">
        <f>_xlfn.XLOOKUP(C5007,kamus!$B$2:$B$87,kamus!$A$2:$A$87,0,0,1)</f>
        <v>48</v>
      </c>
      <c r="B5007" t="str">
        <f>_xlfn.XLOOKUP(C5007,kamus!$B$2:$B$87,kamus!$D$2:$D$87,"dihapus",0,1)</f>
        <v>Ngaglik 2</v>
      </c>
      <c r="C5007" t="s">
        <v>208</v>
      </c>
      <c r="D5007">
        <f>_xlfn.XLOOKUP(C5007,kamus!$B$2:$B$87,kamus!$J$2:$J$87,"dihapus",0,1)</f>
        <v>1</v>
      </c>
      <c r="E5007">
        <f t="shared" si="550"/>
        <v>0</v>
      </c>
      <c r="F5007" s="14">
        <v>44105</v>
      </c>
      <c r="G5007" s="1">
        <f t="shared" si="551"/>
        <v>10</v>
      </c>
      <c r="H5007" s="1">
        <f t="shared" si="552"/>
        <v>2020</v>
      </c>
      <c r="I5007">
        <v>0</v>
      </c>
      <c r="J5007">
        <v>1</v>
      </c>
      <c r="K5007">
        <f t="shared" si="546"/>
        <v>1</v>
      </c>
      <c r="L5007">
        <v>10447</v>
      </c>
      <c r="M5007" s="6">
        <f t="shared" si="547"/>
        <v>0</v>
      </c>
      <c r="N5007" s="6">
        <f t="shared" si="548"/>
        <v>9.5721259691777547</v>
      </c>
      <c r="O5007" s="6">
        <f t="shared" si="549"/>
        <v>9.5721259691777547</v>
      </c>
      <c r="Q5007">
        <f>_xlfn.XLOOKUP(C5007&amp;G5007&amp;H5007,covid!$E$2:$E$2184,covid!$D$2:$D$2184,0,0,1)</f>
        <v>0</v>
      </c>
    </row>
    <row r="5008" spans="1:17" x14ac:dyDescent="0.3">
      <c r="A5008">
        <f>_xlfn.XLOOKUP(C5008,kamus!$B$2:$B$87,kamus!$A$2:$A$87,0,0,1)</f>
        <v>47</v>
      </c>
      <c r="B5008" t="str">
        <f>_xlfn.XLOOKUP(C5008,kamus!$B$2:$B$87,kamus!$D$2:$D$87,"dihapus",0,1)</f>
        <v>Ngaglik 2</v>
      </c>
      <c r="C5008" t="s">
        <v>238</v>
      </c>
      <c r="D5008">
        <f>_xlfn.XLOOKUP(C5008,kamus!$B$2:$B$87,kamus!$J$2:$J$87,"dihapus",0,1)</f>
        <v>1</v>
      </c>
      <c r="E5008">
        <f t="shared" si="550"/>
        <v>0</v>
      </c>
      <c r="F5008" s="14">
        <v>44105</v>
      </c>
      <c r="G5008" s="1">
        <f t="shared" si="551"/>
        <v>10</v>
      </c>
      <c r="H5008" s="1">
        <f t="shared" si="552"/>
        <v>2020</v>
      </c>
      <c r="I5008">
        <v>1</v>
      </c>
      <c r="J5008">
        <v>1</v>
      </c>
      <c r="K5008">
        <f t="shared" si="546"/>
        <v>2</v>
      </c>
      <c r="L5008">
        <v>22367</v>
      </c>
      <c r="M5008" s="6">
        <f t="shared" si="547"/>
        <v>4.4708722671793266</v>
      </c>
      <c r="N5008" s="6">
        <f t="shared" si="548"/>
        <v>4.4708722671793266</v>
      </c>
      <c r="O5008" s="6">
        <f t="shared" si="549"/>
        <v>8.9417445343586532</v>
      </c>
      <c r="Q5008">
        <f>_xlfn.XLOOKUP(C5008&amp;G5008&amp;H5008,covid!$E$2:$E$2184,covid!$D$2:$D$2184,0,0,1)</f>
        <v>0</v>
      </c>
    </row>
    <row r="5009" spans="1:17" x14ac:dyDescent="0.3">
      <c r="A5009">
        <f>_xlfn.XLOOKUP(C5009,kamus!$B$2:$B$87,kamus!$A$2:$A$87,0,0,1)</f>
        <v>46</v>
      </c>
      <c r="B5009" t="str">
        <f>_xlfn.XLOOKUP(C5009,kamus!$B$2:$B$87,kamus!$D$2:$D$87,"dihapus",0,1)</f>
        <v>Ngaglik 2</v>
      </c>
      <c r="C5009" t="s">
        <v>257</v>
      </c>
      <c r="D5009">
        <f>_xlfn.XLOOKUP(C5009,kamus!$B$2:$B$87,kamus!$J$2:$J$87,"dihapus",0,1)</f>
        <v>1</v>
      </c>
      <c r="E5009">
        <f t="shared" si="550"/>
        <v>0</v>
      </c>
      <c r="F5009" s="14">
        <v>44105</v>
      </c>
      <c r="G5009" s="1">
        <f t="shared" si="551"/>
        <v>10</v>
      </c>
      <c r="H5009" s="1">
        <f t="shared" si="552"/>
        <v>2020</v>
      </c>
      <c r="I5009">
        <v>0</v>
      </c>
      <c r="J5009">
        <v>0</v>
      </c>
      <c r="K5009">
        <f t="shared" si="546"/>
        <v>0</v>
      </c>
      <c r="L5009">
        <v>16910</v>
      </c>
      <c r="M5009" s="6">
        <f t="shared" si="547"/>
        <v>0</v>
      </c>
      <c r="N5009" s="6">
        <f t="shared" si="548"/>
        <v>0</v>
      </c>
      <c r="O5009" s="6">
        <f t="shared" si="549"/>
        <v>0</v>
      </c>
      <c r="Q5009">
        <f>_xlfn.XLOOKUP(C5009&amp;G5009&amp;H5009,covid!$E$2:$E$2184,covid!$D$2:$D$2184,0,0,1)</f>
        <v>0</v>
      </c>
    </row>
    <row r="5010" spans="1:17" x14ac:dyDescent="0.3">
      <c r="A5010">
        <f>_xlfn.XLOOKUP(C5010,kamus!$B$2:$B$87,kamus!$A$2:$A$87,0,0,1)</f>
        <v>50</v>
      </c>
      <c r="B5010" t="str">
        <f>_xlfn.XLOOKUP(C5010,kamus!$B$2:$B$87,kamus!$D$2:$D$87,"dihapus",0,1)</f>
        <v>Ngemplak 1</v>
      </c>
      <c r="C5010" t="s">
        <v>202</v>
      </c>
      <c r="D5010">
        <f>_xlfn.XLOOKUP(C5010,kamus!$B$2:$B$87,kamus!$J$2:$J$87,"dihapus",0,1)</f>
        <v>0</v>
      </c>
      <c r="E5010">
        <f t="shared" si="550"/>
        <v>0</v>
      </c>
      <c r="F5010" s="14">
        <v>44105</v>
      </c>
      <c r="G5010" s="1">
        <f t="shared" si="551"/>
        <v>10</v>
      </c>
      <c r="H5010" s="1">
        <f t="shared" si="552"/>
        <v>2020</v>
      </c>
      <c r="I5010">
        <v>0</v>
      </c>
      <c r="J5010">
        <v>0</v>
      </c>
      <c r="K5010">
        <f t="shared" si="546"/>
        <v>0</v>
      </c>
      <c r="L5010">
        <v>7988</v>
      </c>
      <c r="M5010" s="6">
        <f t="shared" si="547"/>
        <v>0</v>
      </c>
      <c r="N5010" s="6">
        <f t="shared" si="548"/>
        <v>0</v>
      </c>
      <c r="O5010" s="6">
        <f t="shared" si="549"/>
        <v>0</v>
      </c>
      <c r="Q5010">
        <f>_xlfn.XLOOKUP(C5010&amp;G5010&amp;H5010,covid!$E$2:$E$2184,covid!$D$2:$D$2184,0,0,1)</f>
        <v>0</v>
      </c>
    </row>
    <row r="5011" spans="1:17" x14ac:dyDescent="0.3">
      <c r="A5011">
        <f>_xlfn.XLOOKUP(C5011,kamus!$B$2:$B$87,kamus!$A$2:$A$87,0,0,1)</f>
        <v>51</v>
      </c>
      <c r="B5011" t="str">
        <f>_xlfn.XLOOKUP(C5011,kamus!$B$2:$B$87,kamus!$D$2:$D$87,"dihapus",0,1)</f>
        <v>Ngemplak 1</v>
      </c>
      <c r="C5011" t="s">
        <v>256</v>
      </c>
      <c r="D5011">
        <f>_xlfn.XLOOKUP(C5011,kamus!$B$2:$B$87,kamus!$J$2:$J$87,"dihapus",0,1)</f>
        <v>0</v>
      </c>
      <c r="E5011">
        <f t="shared" si="550"/>
        <v>0</v>
      </c>
      <c r="F5011" s="14">
        <v>44105</v>
      </c>
      <c r="G5011" s="1">
        <f t="shared" si="551"/>
        <v>10</v>
      </c>
      <c r="H5011" s="1">
        <f t="shared" si="552"/>
        <v>2020</v>
      </c>
      <c r="I5011">
        <v>0</v>
      </c>
      <c r="J5011">
        <v>0</v>
      </c>
      <c r="K5011">
        <f t="shared" si="546"/>
        <v>0</v>
      </c>
      <c r="L5011">
        <v>8208</v>
      </c>
      <c r="M5011" s="6">
        <f t="shared" si="547"/>
        <v>0</v>
      </c>
      <c r="N5011" s="6">
        <f t="shared" si="548"/>
        <v>0</v>
      </c>
      <c r="O5011" s="6">
        <f t="shared" si="549"/>
        <v>0</v>
      </c>
      <c r="Q5011">
        <f>_xlfn.XLOOKUP(C5011&amp;G5011&amp;H5011,covid!$E$2:$E$2184,covid!$D$2:$D$2184,0,0,1)</f>
        <v>0</v>
      </c>
    </row>
    <row r="5012" spans="1:17" x14ac:dyDescent="0.3">
      <c r="A5012">
        <f>_xlfn.XLOOKUP(C5012,kamus!$B$2:$B$87,kamus!$A$2:$A$87,0,0,1)</f>
        <v>49</v>
      </c>
      <c r="B5012" t="str">
        <f>_xlfn.XLOOKUP(C5012,kamus!$B$2:$B$87,kamus!$D$2:$D$87,"dihapus",0,1)</f>
        <v>Ngemplak 1</v>
      </c>
      <c r="C5012" t="s">
        <v>276</v>
      </c>
      <c r="D5012">
        <f>_xlfn.XLOOKUP(C5012,kamus!$B$2:$B$87,kamus!$J$2:$J$87,"dihapus",0,1)</f>
        <v>1</v>
      </c>
      <c r="E5012">
        <f t="shared" si="550"/>
        <v>0</v>
      </c>
      <c r="F5012" s="14">
        <v>44105</v>
      </c>
      <c r="G5012" s="1">
        <f t="shared" si="551"/>
        <v>10</v>
      </c>
      <c r="H5012" s="1">
        <f t="shared" si="552"/>
        <v>2020</v>
      </c>
      <c r="I5012">
        <v>2</v>
      </c>
      <c r="J5012">
        <v>0</v>
      </c>
      <c r="K5012">
        <f t="shared" si="546"/>
        <v>2</v>
      </c>
      <c r="L5012">
        <v>9697</v>
      </c>
      <c r="M5012" s="6">
        <f t="shared" si="547"/>
        <v>20.624935547076415</v>
      </c>
      <c r="N5012" s="6">
        <f t="shared" si="548"/>
        <v>0</v>
      </c>
      <c r="O5012" s="6">
        <f t="shared" si="549"/>
        <v>20.624935547076415</v>
      </c>
      <c r="Q5012">
        <f>_xlfn.XLOOKUP(C5012&amp;G5012&amp;H5012,covid!$E$2:$E$2184,covid!$D$2:$D$2184,0,0,1)</f>
        <v>0</v>
      </c>
    </row>
    <row r="5013" spans="1:17" x14ac:dyDescent="0.3">
      <c r="A5013">
        <f>_xlfn.XLOOKUP(C5013,kamus!$B$2:$B$87,kamus!$A$2:$A$87,0,0,1)</f>
        <v>52</v>
      </c>
      <c r="B5013" t="str">
        <f>_xlfn.XLOOKUP(C5013,kamus!$B$2:$B$87,kamus!$D$2:$D$87,"dihapus",0,1)</f>
        <v>Ngemplak 2</v>
      </c>
      <c r="C5013" t="s">
        <v>277</v>
      </c>
      <c r="D5013">
        <f>_xlfn.XLOOKUP(C5013,kamus!$B$2:$B$87,kamus!$J$2:$J$87,"dihapus",0,1)</f>
        <v>1</v>
      </c>
      <c r="E5013">
        <f t="shared" si="550"/>
        <v>0</v>
      </c>
      <c r="F5013" s="14">
        <v>44105</v>
      </c>
      <c r="G5013" s="1">
        <f t="shared" si="551"/>
        <v>10</v>
      </c>
      <c r="H5013" s="1">
        <f t="shared" si="552"/>
        <v>2020</v>
      </c>
      <c r="I5013">
        <v>2</v>
      </c>
      <c r="J5013">
        <v>2</v>
      </c>
      <c r="K5013">
        <f t="shared" si="546"/>
        <v>4</v>
      </c>
      <c r="L5013">
        <v>31636</v>
      </c>
      <c r="M5013" s="6">
        <f t="shared" si="547"/>
        <v>6.3219117461120238</v>
      </c>
      <c r="N5013" s="6">
        <f t="shared" si="548"/>
        <v>6.3219117461120238</v>
      </c>
      <c r="O5013" s="6">
        <f t="shared" si="549"/>
        <v>12.643823492224048</v>
      </c>
      <c r="Q5013">
        <f>_xlfn.XLOOKUP(C5013&amp;G5013&amp;H5013,covid!$E$2:$E$2184,covid!$D$2:$D$2184,0,0,1)</f>
        <v>0</v>
      </c>
    </row>
    <row r="5014" spans="1:17" x14ac:dyDescent="0.3">
      <c r="A5014">
        <f>_xlfn.XLOOKUP(C5014,kamus!$B$2:$B$87,kamus!$A$2:$A$87,0,0,1)</f>
        <v>53</v>
      </c>
      <c r="B5014" t="str">
        <f>_xlfn.XLOOKUP(C5014,kamus!$B$2:$B$87,kamus!$D$2:$D$87,"dihapus",0,1)</f>
        <v>Ngemplak 2</v>
      </c>
      <c r="C5014" t="s">
        <v>278</v>
      </c>
      <c r="D5014">
        <f>_xlfn.XLOOKUP(C5014,kamus!$B$2:$B$87,kamus!$J$2:$J$87,"dihapus",0,1)</f>
        <v>0</v>
      </c>
      <c r="E5014">
        <f t="shared" si="550"/>
        <v>0</v>
      </c>
      <c r="F5014" s="14">
        <v>44105</v>
      </c>
      <c r="G5014" s="1">
        <f t="shared" si="551"/>
        <v>10</v>
      </c>
      <c r="H5014" s="1">
        <f t="shared" si="552"/>
        <v>2020</v>
      </c>
      <c r="I5014">
        <v>0</v>
      </c>
      <c r="J5014">
        <v>0</v>
      </c>
      <c r="K5014">
        <f t="shared" si="546"/>
        <v>0</v>
      </c>
      <c r="L5014">
        <v>8894</v>
      </c>
      <c r="M5014" s="6">
        <f t="shared" si="547"/>
        <v>0</v>
      </c>
      <c r="N5014" s="6">
        <f t="shared" si="548"/>
        <v>0</v>
      </c>
      <c r="O5014" s="6">
        <f t="shared" si="549"/>
        <v>0</v>
      </c>
      <c r="Q5014">
        <f>_xlfn.XLOOKUP(C5014&amp;G5014&amp;H5014,covid!$E$2:$E$2184,covid!$D$2:$D$2184,0,0,1)</f>
        <v>0</v>
      </c>
    </row>
    <row r="5015" spans="1:17" x14ac:dyDescent="0.3">
      <c r="A5015">
        <f>_xlfn.XLOOKUP(C5015,kamus!$B$2:$B$87,kamus!$A$2:$A$87,0,0,1)</f>
        <v>57</v>
      </c>
      <c r="B5015" t="str">
        <f>_xlfn.XLOOKUP(C5015,kamus!$B$2:$B$87,kamus!$D$2:$D$87,"dihapus",0,1)</f>
        <v>Pakem</v>
      </c>
      <c r="C5015" t="s">
        <v>204</v>
      </c>
      <c r="D5015">
        <f>_xlfn.XLOOKUP(C5015,kamus!$B$2:$B$87,kamus!$J$2:$J$87,"dihapus",0,1)</f>
        <v>0</v>
      </c>
      <c r="E5015">
        <f t="shared" si="550"/>
        <v>0</v>
      </c>
      <c r="F5015" s="14">
        <v>44105</v>
      </c>
      <c r="G5015" s="1">
        <f t="shared" si="551"/>
        <v>10</v>
      </c>
      <c r="H5015" s="1">
        <f t="shared" si="552"/>
        <v>2020</v>
      </c>
      <c r="I5015">
        <v>0</v>
      </c>
      <c r="J5015">
        <v>0</v>
      </c>
      <c r="K5015">
        <f t="shared" si="546"/>
        <v>0</v>
      </c>
      <c r="L5015">
        <v>6864</v>
      </c>
      <c r="M5015" s="6">
        <f t="shared" si="547"/>
        <v>0</v>
      </c>
      <c r="N5015" s="6">
        <f t="shared" si="548"/>
        <v>0</v>
      </c>
      <c r="O5015" s="6">
        <f t="shared" si="549"/>
        <v>0</v>
      </c>
      <c r="Q5015">
        <f>_xlfn.XLOOKUP(C5015&amp;G5015&amp;H5015,covid!$E$2:$E$2184,covid!$D$2:$D$2184,0,0,1)</f>
        <v>0</v>
      </c>
    </row>
    <row r="5016" spans="1:17" x14ac:dyDescent="0.3">
      <c r="A5016">
        <f>_xlfn.XLOOKUP(C5016,kamus!$B$2:$B$87,kamus!$A$2:$A$87,0,0,1)</f>
        <v>54</v>
      </c>
      <c r="B5016" t="str">
        <f>_xlfn.XLOOKUP(C5016,kamus!$B$2:$B$87,kamus!$D$2:$D$87,"dihapus",0,1)</f>
        <v>Pakem</v>
      </c>
      <c r="C5016" t="s">
        <v>213</v>
      </c>
      <c r="D5016">
        <f>_xlfn.XLOOKUP(C5016,kamus!$B$2:$B$87,kamus!$J$2:$J$87,"dihapus",0,1)</f>
        <v>0</v>
      </c>
      <c r="E5016">
        <f t="shared" si="550"/>
        <v>0</v>
      </c>
      <c r="F5016" s="14">
        <v>44105</v>
      </c>
      <c r="G5016" s="1">
        <f t="shared" si="551"/>
        <v>10</v>
      </c>
      <c r="H5016" s="1">
        <f t="shared" si="552"/>
        <v>2020</v>
      </c>
      <c r="I5016">
        <v>0</v>
      </c>
      <c r="J5016">
        <v>0</v>
      </c>
      <c r="K5016">
        <f t="shared" si="546"/>
        <v>0</v>
      </c>
      <c r="L5016">
        <v>9160</v>
      </c>
      <c r="M5016" s="6">
        <f t="shared" si="547"/>
        <v>0</v>
      </c>
      <c r="N5016" s="6">
        <f t="shared" si="548"/>
        <v>0</v>
      </c>
      <c r="O5016" s="6">
        <f t="shared" si="549"/>
        <v>0</v>
      </c>
      <c r="Q5016">
        <f>_xlfn.XLOOKUP(C5016&amp;G5016&amp;H5016,covid!$E$2:$E$2184,covid!$D$2:$D$2184,0,0,1)</f>
        <v>0</v>
      </c>
    </row>
    <row r="5017" spans="1:17" x14ac:dyDescent="0.3">
      <c r="A5017">
        <f>_xlfn.XLOOKUP(C5017,kamus!$B$2:$B$87,kamus!$A$2:$A$87,0,0,1)</f>
        <v>56</v>
      </c>
      <c r="B5017" t="str">
        <f>_xlfn.XLOOKUP(C5017,kamus!$B$2:$B$87,kamus!$D$2:$D$87,"dihapus",0,1)</f>
        <v>Pakem</v>
      </c>
      <c r="C5017" t="s">
        <v>214</v>
      </c>
      <c r="D5017">
        <f>_xlfn.XLOOKUP(C5017,kamus!$B$2:$B$87,kamus!$J$2:$J$87,"dihapus",0,1)</f>
        <v>1</v>
      </c>
      <c r="E5017">
        <f t="shared" si="550"/>
        <v>0</v>
      </c>
      <c r="F5017" s="14">
        <v>44105</v>
      </c>
      <c r="G5017" s="1">
        <f t="shared" si="551"/>
        <v>10</v>
      </c>
      <c r="H5017" s="1">
        <f t="shared" si="552"/>
        <v>2020</v>
      </c>
      <c r="I5017">
        <v>0</v>
      </c>
      <c r="J5017">
        <v>0</v>
      </c>
      <c r="K5017">
        <f t="shared" si="546"/>
        <v>0</v>
      </c>
      <c r="L5017">
        <v>6711</v>
      </c>
      <c r="M5017" s="6">
        <f t="shared" si="547"/>
        <v>0</v>
      </c>
      <c r="N5017" s="6">
        <f t="shared" si="548"/>
        <v>0</v>
      </c>
      <c r="O5017" s="6">
        <f t="shared" si="549"/>
        <v>0</v>
      </c>
      <c r="Q5017">
        <f>_xlfn.XLOOKUP(C5017&amp;G5017&amp;H5017,covid!$E$2:$E$2184,covid!$D$2:$D$2184,0,0,1)</f>
        <v>0</v>
      </c>
    </row>
    <row r="5018" spans="1:17" x14ac:dyDescent="0.3">
      <c r="A5018">
        <f>_xlfn.XLOOKUP(C5018,kamus!$B$2:$B$87,kamus!$A$2:$A$87,0,0,1)</f>
        <v>58</v>
      </c>
      <c r="B5018" t="str">
        <f>_xlfn.XLOOKUP(C5018,kamus!$B$2:$B$87,kamus!$D$2:$D$87,"dihapus",0,1)</f>
        <v>Pakem</v>
      </c>
      <c r="C5018" t="s">
        <v>231</v>
      </c>
      <c r="D5018">
        <f>_xlfn.XLOOKUP(C5018,kamus!$B$2:$B$87,kamus!$J$2:$J$87,"dihapus",0,1)</f>
        <v>0</v>
      </c>
      <c r="E5018">
        <f t="shared" si="550"/>
        <v>0</v>
      </c>
      <c r="F5018" s="14">
        <v>44105</v>
      </c>
      <c r="G5018" s="1">
        <f t="shared" si="551"/>
        <v>10</v>
      </c>
      <c r="H5018" s="1">
        <f t="shared" si="552"/>
        <v>2020</v>
      </c>
      <c r="I5018">
        <v>0</v>
      </c>
      <c r="J5018">
        <v>0</v>
      </c>
      <c r="K5018">
        <f t="shared" si="546"/>
        <v>0</v>
      </c>
      <c r="L5018">
        <v>6932</v>
      </c>
      <c r="M5018" s="6">
        <f t="shared" si="547"/>
        <v>0</v>
      </c>
      <c r="N5018" s="6">
        <f t="shared" si="548"/>
        <v>0</v>
      </c>
      <c r="O5018" s="6">
        <f t="shared" si="549"/>
        <v>0</v>
      </c>
      <c r="Q5018">
        <f>_xlfn.XLOOKUP(C5018&amp;G5018&amp;H5018,covid!$E$2:$E$2184,covid!$D$2:$D$2184,0,0,1)</f>
        <v>0</v>
      </c>
    </row>
    <row r="5019" spans="1:17" x14ac:dyDescent="0.3">
      <c r="A5019">
        <f>_xlfn.XLOOKUP(C5019,kamus!$B$2:$B$87,kamus!$A$2:$A$87,0,0,1)</f>
        <v>55</v>
      </c>
      <c r="B5019" t="str">
        <f>_xlfn.XLOOKUP(C5019,kamus!$B$2:$B$87,kamus!$D$2:$D$87,"dihapus",0,1)</f>
        <v>Pakem</v>
      </c>
      <c r="C5019" t="s">
        <v>234</v>
      </c>
      <c r="D5019">
        <f>_xlfn.XLOOKUP(C5019,kamus!$B$2:$B$87,kamus!$J$2:$J$87,"dihapus",0,1)</f>
        <v>0</v>
      </c>
      <c r="E5019">
        <f t="shared" si="550"/>
        <v>0</v>
      </c>
      <c r="F5019" s="14">
        <v>44105</v>
      </c>
      <c r="G5019" s="1">
        <f t="shared" si="551"/>
        <v>10</v>
      </c>
      <c r="H5019" s="1">
        <f t="shared" si="552"/>
        <v>2020</v>
      </c>
      <c r="I5019">
        <v>0</v>
      </c>
      <c r="J5019">
        <v>0</v>
      </c>
      <c r="K5019">
        <f t="shared" si="546"/>
        <v>0</v>
      </c>
      <c r="L5019">
        <v>9891</v>
      </c>
      <c r="M5019" s="6">
        <f t="shared" si="547"/>
        <v>0</v>
      </c>
      <c r="N5019" s="6">
        <f t="shared" si="548"/>
        <v>0</v>
      </c>
      <c r="O5019" s="6">
        <f t="shared" si="549"/>
        <v>0</v>
      </c>
      <c r="Q5019">
        <f>_xlfn.XLOOKUP(C5019&amp;G5019&amp;H5019,covid!$E$2:$E$2184,covid!$D$2:$D$2184,0,0,1)</f>
        <v>0</v>
      </c>
    </row>
    <row r="5020" spans="1:17" x14ac:dyDescent="0.3">
      <c r="A5020">
        <f>_xlfn.XLOOKUP(C5020,kamus!$B$2:$B$87,kamus!$A$2:$A$87,0,0,1)</f>
        <v>64</v>
      </c>
      <c r="B5020" t="str">
        <f>_xlfn.XLOOKUP(C5020,kamus!$B$2:$B$87,kamus!$D$2:$D$87,"dihapus",0,1)</f>
        <v>Prambanan</v>
      </c>
      <c r="C5020" t="s">
        <v>203</v>
      </c>
      <c r="D5020">
        <f>_xlfn.XLOOKUP(C5020,kamus!$B$2:$B$87,kamus!$J$2:$J$87,"dihapus",0,1)</f>
        <v>1</v>
      </c>
      <c r="E5020">
        <f t="shared" si="550"/>
        <v>0</v>
      </c>
      <c r="F5020" s="14">
        <v>44105</v>
      </c>
      <c r="G5020" s="1">
        <f t="shared" si="551"/>
        <v>10</v>
      </c>
      <c r="H5020" s="1">
        <f t="shared" si="552"/>
        <v>2020</v>
      </c>
      <c r="I5020">
        <v>0</v>
      </c>
      <c r="J5020">
        <v>0</v>
      </c>
      <c r="K5020">
        <f t="shared" si="546"/>
        <v>0</v>
      </c>
      <c r="L5020">
        <v>12600</v>
      </c>
      <c r="M5020" s="6">
        <f t="shared" si="547"/>
        <v>0</v>
      </c>
      <c r="N5020" s="6">
        <f t="shared" si="548"/>
        <v>0</v>
      </c>
      <c r="O5020" s="6">
        <f t="shared" si="549"/>
        <v>0</v>
      </c>
      <c r="Q5020">
        <f>_xlfn.XLOOKUP(C5020&amp;G5020&amp;H5020,covid!$E$2:$E$2184,covid!$D$2:$D$2184,0,0,1)</f>
        <v>1</v>
      </c>
    </row>
    <row r="5021" spans="1:17" x14ac:dyDescent="0.3">
      <c r="A5021">
        <f>_xlfn.XLOOKUP(C5021,kamus!$B$2:$B$87,kamus!$A$2:$A$87,0,0,1)</f>
        <v>59</v>
      </c>
      <c r="B5021" t="str">
        <f>_xlfn.XLOOKUP(C5021,kamus!$B$2:$B$87,kamus!$D$2:$D$87,"dihapus",0,1)</f>
        <v>Prambanan</v>
      </c>
      <c r="C5021" t="s">
        <v>210</v>
      </c>
      <c r="D5021">
        <f>_xlfn.XLOOKUP(C5021,kamus!$B$2:$B$87,kamus!$J$2:$J$87,"dihapus",0,1)</f>
        <v>0</v>
      </c>
      <c r="E5021">
        <f t="shared" si="550"/>
        <v>0</v>
      </c>
      <c r="F5021" s="14">
        <v>44105</v>
      </c>
      <c r="G5021" s="1">
        <f t="shared" si="551"/>
        <v>10</v>
      </c>
      <c r="H5021" s="1">
        <f t="shared" si="552"/>
        <v>2020</v>
      </c>
      <c r="I5021">
        <v>0</v>
      </c>
      <c r="J5021">
        <v>0</v>
      </c>
      <c r="K5021">
        <f t="shared" si="546"/>
        <v>0</v>
      </c>
      <c r="L5021">
        <v>4755</v>
      </c>
      <c r="M5021" s="6">
        <f t="shared" si="547"/>
        <v>0</v>
      </c>
      <c r="N5021" s="6">
        <f t="shared" si="548"/>
        <v>0</v>
      </c>
      <c r="O5021" s="6">
        <f t="shared" si="549"/>
        <v>0</v>
      </c>
      <c r="Q5021">
        <f>_xlfn.XLOOKUP(C5021&amp;G5021&amp;H5021,covid!$E$2:$E$2184,covid!$D$2:$D$2184,0,0,1)</f>
        <v>0</v>
      </c>
    </row>
    <row r="5022" spans="1:17" x14ac:dyDescent="0.3">
      <c r="A5022">
        <f>_xlfn.XLOOKUP(C5022,kamus!$B$2:$B$87,kamus!$A$2:$A$87,0,0,1)</f>
        <v>61</v>
      </c>
      <c r="B5022" t="str">
        <f>_xlfn.XLOOKUP(C5022,kamus!$B$2:$B$87,kamus!$D$2:$D$87,"dihapus",0,1)</f>
        <v>Prambanan</v>
      </c>
      <c r="C5022" t="s">
        <v>219</v>
      </c>
      <c r="D5022">
        <f>_xlfn.XLOOKUP(C5022,kamus!$B$2:$B$87,kamus!$J$2:$J$87,"dihapus",0,1)</f>
        <v>0</v>
      </c>
      <c r="E5022">
        <f t="shared" si="550"/>
        <v>0</v>
      </c>
      <c r="F5022" s="14">
        <v>44105</v>
      </c>
      <c r="G5022" s="1">
        <f t="shared" si="551"/>
        <v>10</v>
      </c>
      <c r="H5022" s="1">
        <f t="shared" si="552"/>
        <v>2020</v>
      </c>
      <c r="I5022">
        <v>0</v>
      </c>
      <c r="J5022">
        <v>0</v>
      </c>
      <c r="K5022">
        <f t="shared" si="546"/>
        <v>0</v>
      </c>
      <c r="L5022">
        <v>14215</v>
      </c>
      <c r="M5022" s="6">
        <f t="shared" si="547"/>
        <v>0</v>
      </c>
      <c r="N5022" s="6">
        <f t="shared" si="548"/>
        <v>0</v>
      </c>
      <c r="O5022" s="6">
        <f t="shared" si="549"/>
        <v>0</v>
      </c>
      <c r="Q5022">
        <f>_xlfn.XLOOKUP(C5022&amp;G5022&amp;H5022,covid!$E$2:$E$2184,covid!$D$2:$D$2184,0,0,1)</f>
        <v>0</v>
      </c>
    </row>
    <row r="5023" spans="1:17" x14ac:dyDescent="0.3">
      <c r="A5023">
        <f>_xlfn.XLOOKUP(C5023,kamus!$B$2:$B$87,kamus!$A$2:$A$87,0,0,1)</f>
        <v>62</v>
      </c>
      <c r="B5023" t="str">
        <f>_xlfn.XLOOKUP(C5023,kamus!$B$2:$B$87,kamus!$D$2:$D$87,"dihapus",0,1)</f>
        <v>Prambanan</v>
      </c>
      <c r="C5023" t="s">
        <v>236</v>
      </c>
      <c r="D5023">
        <f>_xlfn.XLOOKUP(C5023,kamus!$B$2:$B$87,kamus!$J$2:$J$87,"dihapus",0,1)</f>
        <v>0</v>
      </c>
      <c r="E5023">
        <f t="shared" si="550"/>
        <v>0</v>
      </c>
      <c r="F5023" s="14">
        <v>44105</v>
      </c>
      <c r="G5023" s="1">
        <f t="shared" si="551"/>
        <v>10</v>
      </c>
      <c r="H5023" s="1">
        <f t="shared" si="552"/>
        <v>2020</v>
      </c>
      <c r="I5023">
        <v>0</v>
      </c>
      <c r="J5023">
        <v>0</v>
      </c>
      <c r="K5023">
        <f t="shared" si="546"/>
        <v>0</v>
      </c>
      <c r="L5023">
        <v>6067</v>
      </c>
      <c r="M5023" s="6">
        <f t="shared" si="547"/>
        <v>0</v>
      </c>
      <c r="N5023" s="6">
        <f t="shared" si="548"/>
        <v>0</v>
      </c>
      <c r="O5023" s="6">
        <f t="shared" si="549"/>
        <v>0</v>
      </c>
      <c r="Q5023">
        <f>_xlfn.XLOOKUP(C5023&amp;G5023&amp;H5023,covid!$E$2:$E$2184,covid!$D$2:$D$2184,0,0,1)</f>
        <v>0</v>
      </c>
    </row>
    <row r="5024" spans="1:17" x14ac:dyDescent="0.3">
      <c r="A5024">
        <f>_xlfn.XLOOKUP(C5024,kamus!$B$2:$B$87,kamus!$A$2:$A$87,0,0,1)</f>
        <v>63</v>
      </c>
      <c r="B5024" t="str">
        <f>_xlfn.XLOOKUP(C5024,kamus!$B$2:$B$87,kamus!$D$2:$D$87,"dihapus",0,1)</f>
        <v>Prambanan</v>
      </c>
      <c r="C5024" t="s">
        <v>261</v>
      </c>
      <c r="D5024">
        <f>_xlfn.XLOOKUP(C5024,kamus!$B$2:$B$87,kamus!$J$2:$J$87,"dihapus",0,1)</f>
        <v>0</v>
      </c>
      <c r="E5024">
        <f t="shared" si="550"/>
        <v>0</v>
      </c>
      <c r="F5024" s="14">
        <v>44105</v>
      </c>
      <c r="G5024" s="1">
        <f t="shared" si="551"/>
        <v>10</v>
      </c>
      <c r="H5024" s="1">
        <f t="shared" si="552"/>
        <v>2020</v>
      </c>
      <c r="I5024">
        <v>0</v>
      </c>
      <c r="J5024">
        <v>0</v>
      </c>
      <c r="K5024">
        <f t="shared" si="546"/>
        <v>0</v>
      </c>
      <c r="L5024">
        <v>15373</v>
      </c>
      <c r="M5024" s="6">
        <f t="shared" si="547"/>
        <v>0</v>
      </c>
      <c r="N5024" s="6">
        <f t="shared" si="548"/>
        <v>0</v>
      </c>
      <c r="O5024" s="6">
        <f t="shared" si="549"/>
        <v>0</v>
      </c>
      <c r="Q5024">
        <f>_xlfn.XLOOKUP(C5024&amp;G5024&amp;H5024,covid!$E$2:$E$2184,covid!$D$2:$D$2184,0,0,1)</f>
        <v>0</v>
      </c>
    </row>
    <row r="5025" spans="1:17" x14ac:dyDescent="0.3">
      <c r="A5025">
        <f>_xlfn.XLOOKUP(C5025,kamus!$B$2:$B$87,kamus!$A$2:$A$87,0,0,1)</f>
        <v>60</v>
      </c>
      <c r="B5025" t="str">
        <f>_xlfn.XLOOKUP(C5025,kamus!$B$2:$B$87,kamus!$D$2:$D$87,"dihapus",0,1)</f>
        <v>Prambanan</v>
      </c>
      <c r="C5025" t="s">
        <v>280</v>
      </c>
      <c r="D5025">
        <f>_xlfn.XLOOKUP(C5025,kamus!$B$2:$B$87,kamus!$J$2:$J$87,"dihapus",0,1)</f>
        <v>0</v>
      </c>
      <c r="E5025">
        <f t="shared" si="550"/>
        <v>0</v>
      </c>
      <c r="F5025" s="14">
        <v>44105</v>
      </c>
      <c r="G5025" s="1">
        <f t="shared" si="551"/>
        <v>10</v>
      </c>
      <c r="H5025" s="1">
        <f t="shared" si="552"/>
        <v>2020</v>
      </c>
      <c r="I5025">
        <v>0</v>
      </c>
      <c r="J5025">
        <v>0</v>
      </c>
      <c r="K5025">
        <f t="shared" si="546"/>
        <v>0</v>
      </c>
      <c r="L5025">
        <v>2810</v>
      </c>
      <c r="M5025" s="6">
        <f t="shared" si="547"/>
        <v>0</v>
      </c>
      <c r="N5025" s="6">
        <f t="shared" si="548"/>
        <v>0</v>
      </c>
      <c r="O5025" s="6">
        <f t="shared" si="549"/>
        <v>0</v>
      </c>
      <c r="Q5025">
        <f>_xlfn.XLOOKUP(C5025&amp;G5025&amp;H5025,covid!$E$2:$E$2184,covid!$D$2:$D$2184,0,0,1)</f>
        <v>0</v>
      </c>
    </row>
    <row r="5026" spans="1:17" x14ac:dyDescent="0.3">
      <c r="A5026">
        <f>_xlfn.XLOOKUP(C5026,kamus!$B$2:$B$87,kamus!$A$2:$A$87,0,0,1)</f>
        <v>67</v>
      </c>
      <c r="B5026" t="str">
        <f>_xlfn.XLOOKUP(C5026,kamus!$B$2:$B$87,kamus!$D$2:$D$87,"dihapus",0,1)</f>
        <v>Seyegan</v>
      </c>
      <c r="C5026" t="s">
        <v>221</v>
      </c>
      <c r="D5026">
        <f>_xlfn.XLOOKUP(C5026,kamus!$B$2:$B$87,kamus!$J$2:$J$87,"dihapus",0,1)</f>
        <v>0</v>
      </c>
      <c r="E5026">
        <f t="shared" si="550"/>
        <v>0</v>
      </c>
      <c r="F5026" s="14">
        <v>44105</v>
      </c>
      <c r="G5026" s="1">
        <f t="shared" si="551"/>
        <v>10</v>
      </c>
      <c r="H5026" s="1">
        <f t="shared" si="552"/>
        <v>2020</v>
      </c>
      <c r="I5026">
        <v>0</v>
      </c>
      <c r="J5026">
        <v>0</v>
      </c>
      <c r="K5026">
        <f t="shared" si="546"/>
        <v>0</v>
      </c>
      <c r="L5026">
        <v>10795</v>
      </c>
      <c r="M5026" s="6">
        <f t="shared" si="547"/>
        <v>0</v>
      </c>
      <c r="N5026" s="6">
        <f t="shared" si="548"/>
        <v>0</v>
      </c>
      <c r="O5026" s="6">
        <f t="shared" si="549"/>
        <v>0</v>
      </c>
      <c r="Q5026">
        <f>_xlfn.XLOOKUP(C5026&amp;G5026&amp;H5026,covid!$E$2:$E$2184,covid!$D$2:$D$2184,0,0,1)</f>
        <v>0</v>
      </c>
    </row>
    <row r="5027" spans="1:17" x14ac:dyDescent="0.3">
      <c r="A5027">
        <f>_xlfn.XLOOKUP(C5027,kamus!$B$2:$B$87,kamus!$A$2:$A$87,0,0,1)</f>
        <v>66</v>
      </c>
      <c r="B5027" t="str">
        <f>_xlfn.XLOOKUP(C5027,kamus!$B$2:$B$87,kamus!$D$2:$D$87,"dihapus",0,1)</f>
        <v>Seyegan</v>
      </c>
      <c r="C5027" t="s">
        <v>222</v>
      </c>
      <c r="D5027">
        <f>_xlfn.XLOOKUP(C5027,kamus!$B$2:$B$87,kamus!$J$2:$J$87,"dihapus",0,1)</f>
        <v>0</v>
      </c>
      <c r="E5027">
        <f t="shared" si="550"/>
        <v>0</v>
      </c>
      <c r="F5027" s="14">
        <v>44105</v>
      </c>
      <c r="G5027" s="1">
        <f t="shared" si="551"/>
        <v>10</v>
      </c>
      <c r="H5027" s="1">
        <f t="shared" si="552"/>
        <v>2020</v>
      </c>
      <c r="I5027">
        <v>0</v>
      </c>
      <c r="J5027">
        <v>0</v>
      </c>
      <c r="K5027">
        <f t="shared" si="546"/>
        <v>0</v>
      </c>
      <c r="L5027">
        <v>9586</v>
      </c>
      <c r="M5027" s="6">
        <f t="shared" si="547"/>
        <v>0</v>
      </c>
      <c r="N5027" s="6">
        <f t="shared" si="548"/>
        <v>0</v>
      </c>
      <c r="O5027" s="6">
        <f t="shared" si="549"/>
        <v>0</v>
      </c>
      <c r="Q5027">
        <f>_xlfn.XLOOKUP(C5027&amp;G5027&amp;H5027,covid!$E$2:$E$2184,covid!$D$2:$D$2184,0,0,1)</f>
        <v>1</v>
      </c>
    </row>
    <row r="5028" spans="1:17" x14ac:dyDescent="0.3">
      <c r="A5028">
        <f>_xlfn.XLOOKUP(C5028,kamus!$B$2:$B$87,kamus!$A$2:$A$87,0,0,1)</f>
        <v>68</v>
      </c>
      <c r="B5028" t="str">
        <f>_xlfn.XLOOKUP(C5028,kamus!$B$2:$B$87,kamus!$D$2:$D$87,"dihapus",0,1)</f>
        <v>Seyegan</v>
      </c>
      <c r="C5028" t="s">
        <v>223</v>
      </c>
      <c r="D5028">
        <f>_xlfn.XLOOKUP(C5028,kamus!$B$2:$B$87,kamus!$J$2:$J$87,"dihapus",0,1)</f>
        <v>0</v>
      </c>
      <c r="E5028">
        <f t="shared" si="550"/>
        <v>0</v>
      </c>
      <c r="F5028" s="14">
        <v>44105</v>
      </c>
      <c r="G5028" s="1">
        <f t="shared" si="551"/>
        <v>10</v>
      </c>
      <c r="H5028" s="1">
        <f t="shared" si="552"/>
        <v>2020</v>
      </c>
      <c r="I5028">
        <v>0</v>
      </c>
      <c r="J5028">
        <v>0</v>
      </c>
      <c r="K5028">
        <f t="shared" si="546"/>
        <v>0</v>
      </c>
      <c r="L5028">
        <v>8063</v>
      </c>
      <c r="M5028" s="6">
        <f t="shared" si="547"/>
        <v>0</v>
      </c>
      <c r="N5028" s="6">
        <f t="shared" si="548"/>
        <v>0</v>
      </c>
      <c r="O5028" s="6">
        <f t="shared" si="549"/>
        <v>0</v>
      </c>
      <c r="Q5028">
        <f>_xlfn.XLOOKUP(C5028&amp;G5028&amp;H5028,covid!$E$2:$E$2184,covid!$D$2:$D$2184,0,0,1)</f>
        <v>0</v>
      </c>
    </row>
    <row r="5029" spans="1:17" x14ac:dyDescent="0.3">
      <c r="A5029">
        <f>_xlfn.XLOOKUP(C5029,kamus!$B$2:$B$87,kamus!$A$2:$A$87,0,0,1)</f>
        <v>65</v>
      </c>
      <c r="B5029" t="str">
        <f>_xlfn.XLOOKUP(C5029,kamus!$B$2:$B$87,kamus!$D$2:$D$87,"dihapus",0,1)</f>
        <v>Seyegan</v>
      </c>
      <c r="C5029" t="s">
        <v>224</v>
      </c>
      <c r="D5029">
        <f>_xlfn.XLOOKUP(C5029,kamus!$B$2:$B$87,kamus!$J$2:$J$87,"dihapus",0,1)</f>
        <v>1</v>
      </c>
      <c r="E5029">
        <f t="shared" si="550"/>
        <v>0</v>
      </c>
      <c r="F5029" s="14">
        <v>44105</v>
      </c>
      <c r="G5029" s="1">
        <f t="shared" si="551"/>
        <v>10</v>
      </c>
      <c r="H5029" s="1">
        <f t="shared" si="552"/>
        <v>2020</v>
      </c>
      <c r="I5029">
        <v>0</v>
      </c>
      <c r="J5029">
        <v>0</v>
      </c>
      <c r="K5029">
        <f t="shared" si="546"/>
        <v>0</v>
      </c>
      <c r="L5029">
        <v>11242</v>
      </c>
      <c r="M5029" s="6">
        <f t="shared" si="547"/>
        <v>0</v>
      </c>
      <c r="N5029" s="6">
        <f t="shared" si="548"/>
        <v>0</v>
      </c>
      <c r="O5029" s="6">
        <f t="shared" si="549"/>
        <v>0</v>
      </c>
      <c r="Q5029">
        <f>_xlfn.XLOOKUP(C5029&amp;G5029&amp;H5029,covid!$E$2:$E$2184,covid!$D$2:$D$2184,0,0,1)</f>
        <v>0</v>
      </c>
    </row>
    <row r="5030" spans="1:17" x14ac:dyDescent="0.3">
      <c r="A5030">
        <f>_xlfn.XLOOKUP(C5030,kamus!$B$2:$B$87,kamus!$A$2:$A$87,0,0,1)</f>
        <v>69</v>
      </c>
      <c r="B5030" t="str">
        <f>_xlfn.XLOOKUP(C5030,kamus!$B$2:$B$87,kamus!$D$2:$D$87,"dihapus",0,1)</f>
        <v>Seyegan</v>
      </c>
      <c r="C5030" t="s">
        <v>225</v>
      </c>
      <c r="D5030">
        <f>_xlfn.XLOOKUP(C5030,kamus!$B$2:$B$87,kamus!$J$2:$J$87,"dihapus",0,1)</f>
        <v>0</v>
      </c>
      <c r="E5030">
        <f t="shared" si="550"/>
        <v>0</v>
      </c>
      <c r="F5030" s="14">
        <v>44105</v>
      </c>
      <c r="G5030" s="1">
        <f t="shared" si="551"/>
        <v>10</v>
      </c>
      <c r="H5030" s="1">
        <f t="shared" si="552"/>
        <v>2020</v>
      </c>
      <c r="I5030">
        <v>0</v>
      </c>
      <c r="J5030">
        <v>0</v>
      </c>
      <c r="K5030">
        <f t="shared" si="546"/>
        <v>0</v>
      </c>
      <c r="L5030">
        <v>13538</v>
      </c>
      <c r="M5030" s="6">
        <f t="shared" si="547"/>
        <v>0</v>
      </c>
      <c r="N5030" s="6">
        <f t="shared" si="548"/>
        <v>0</v>
      </c>
      <c r="O5030" s="6">
        <f t="shared" si="549"/>
        <v>0</v>
      </c>
      <c r="Q5030">
        <f>_xlfn.XLOOKUP(C5030&amp;G5030&amp;H5030,covid!$E$2:$E$2184,covid!$D$2:$D$2184,0,0,1)</f>
        <v>0</v>
      </c>
    </row>
    <row r="5031" spans="1:17" x14ac:dyDescent="0.3">
      <c r="A5031">
        <f>_xlfn.XLOOKUP(C5031,kamus!$B$2:$B$87,kamus!$A$2:$A$87,0,0,1)</f>
        <v>74</v>
      </c>
      <c r="B5031" t="str">
        <f>_xlfn.XLOOKUP(C5031,kamus!$B$2:$B$87,kamus!$D$2:$D$87,"dihapus",0,1)</f>
        <v>Sleman</v>
      </c>
      <c r="C5031" t="s">
        <v>205</v>
      </c>
      <c r="D5031">
        <f>_xlfn.XLOOKUP(C5031,kamus!$B$2:$B$87,kamus!$J$2:$J$87,"dihapus",0,1)</f>
        <v>1</v>
      </c>
      <c r="E5031">
        <f t="shared" si="550"/>
        <v>0</v>
      </c>
      <c r="F5031" s="14">
        <v>44105</v>
      </c>
      <c r="G5031" s="1">
        <f t="shared" si="551"/>
        <v>10</v>
      </c>
      <c r="H5031" s="1">
        <f t="shared" si="552"/>
        <v>2020</v>
      </c>
      <c r="I5031">
        <v>0</v>
      </c>
      <c r="J5031">
        <v>0</v>
      </c>
      <c r="K5031">
        <f t="shared" si="546"/>
        <v>0</v>
      </c>
      <c r="L5031">
        <v>15603</v>
      </c>
      <c r="M5031" s="6">
        <f t="shared" si="547"/>
        <v>0</v>
      </c>
      <c r="N5031" s="6">
        <f t="shared" si="548"/>
        <v>0</v>
      </c>
      <c r="O5031" s="6">
        <f t="shared" si="549"/>
        <v>0</v>
      </c>
      <c r="Q5031">
        <f>_xlfn.XLOOKUP(C5031&amp;G5031&amp;H5031,covid!$E$2:$E$2184,covid!$D$2:$D$2184,0,0,1)</f>
        <v>0</v>
      </c>
    </row>
    <row r="5032" spans="1:17" x14ac:dyDescent="0.3">
      <c r="A5032">
        <f>_xlfn.XLOOKUP(C5032,kamus!$B$2:$B$87,kamus!$A$2:$A$87,0,0,1)</f>
        <v>73</v>
      </c>
      <c r="B5032" t="str">
        <f>_xlfn.XLOOKUP(C5032,kamus!$B$2:$B$87,kamus!$D$2:$D$87,"dihapus",0,1)</f>
        <v>Sleman</v>
      </c>
      <c r="C5032" t="s">
        <v>232</v>
      </c>
      <c r="D5032">
        <f>_xlfn.XLOOKUP(C5032,kamus!$B$2:$B$87,kamus!$J$2:$J$87,"dihapus",0,1)</f>
        <v>1</v>
      </c>
      <c r="E5032">
        <f t="shared" si="550"/>
        <v>0</v>
      </c>
      <c r="F5032" s="14">
        <v>44105</v>
      </c>
      <c r="G5032" s="1">
        <f t="shared" si="551"/>
        <v>10</v>
      </c>
      <c r="H5032" s="1">
        <f t="shared" si="552"/>
        <v>2020</v>
      </c>
      <c r="I5032">
        <v>0</v>
      </c>
      <c r="J5032">
        <v>0</v>
      </c>
      <c r="K5032">
        <f t="shared" si="546"/>
        <v>0</v>
      </c>
      <c r="L5032">
        <v>12906</v>
      </c>
      <c r="M5032" s="6">
        <f t="shared" si="547"/>
        <v>0</v>
      </c>
      <c r="N5032" s="6">
        <f t="shared" si="548"/>
        <v>0</v>
      </c>
      <c r="O5032" s="6">
        <f t="shared" si="549"/>
        <v>0</v>
      </c>
      <c r="Q5032">
        <f>_xlfn.XLOOKUP(C5032&amp;G5032&amp;H5032,covid!$E$2:$E$2184,covid!$D$2:$D$2184,0,0,1)</f>
        <v>0</v>
      </c>
    </row>
    <row r="5033" spans="1:17" x14ac:dyDescent="0.3">
      <c r="A5033">
        <f>_xlfn.XLOOKUP(C5033,kamus!$B$2:$B$87,kamus!$A$2:$A$87,0,0,1)</f>
        <v>71</v>
      </c>
      <c r="B5033" t="str">
        <f>_xlfn.XLOOKUP(C5033,kamus!$B$2:$B$87,kamus!$D$2:$D$87,"dihapus",0,1)</f>
        <v>Sleman</v>
      </c>
      <c r="C5033" t="s">
        <v>271</v>
      </c>
      <c r="D5033">
        <f>_xlfn.XLOOKUP(C5033,kamus!$B$2:$B$87,kamus!$J$2:$J$87,"dihapus",0,1)</f>
        <v>1</v>
      </c>
      <c r="E5033">
        <f t="shared" si="550"/>
        <v>0</v>
      </c>
      <c r="F5033" s="14">
        <v>44105</v>
      </c>
      <c r="G5033" s="1">
        <f t="shared" si="551"/>
        <v>10</v>
      </c>
      <c r="H5033" s="1">
        <f t="shared" si="552"/>
        <v>2020</v>
      </c>
      <c r="I5033">
        <v>0</v>
      </c>
      <c r="J5033">
        <v>0</v>
      </c>
      <c r="K5033">
        <f t="shared" si="546"/>
        <v>0</v>
      </c>
      <c r="L5033">
        <v>15590</v>
      </c>
      <c r="M5033" s="6">
        <f t="shared" si="547"/>
        <v>0</v>
      </c>
      <c r="N5033" s="6">
        <f t="shared" si="548"/>
        <v>0</v>
      </c>
      <c r="O5033" s="6">
        <f t="shared" si="549"/>
        <v>0</v>
      </c>
      <c r="Q5033">
        <f>_xlfn.XLOOKUP(C5033&amp;G5033&amp;H5033,covid!$E$2:$E$2184,covid!$D$2:$D$2184,0,0,1)</f>
        <v>0</v>
      </c>
    </row>
    <row r="5034" spans="1:17" x14ac:dyDescent="0.3">
      <c r="A5034">
        <f>_xlfn.XLOOKUP(C5034,kamus!$B$2:$B$87,kamus!$A$2:$A$87,0,0,1)</f>
        <v>72</v>
      </c>
      <c r="B5034" t="str">
        <f>_xlfn.XLOOKUP(C5034,kamus!$B$2:$B$87,kamus!$D$2:$D$87,"dihapus",0,1)</f>
        <v>Sleman</v>
      </c>
      <c r="C5034" t="s">
        <v>273</v>
      </c>
      <c r="D5034">
        <f>_xlfn.XLOOKUP(C5034,kamus!$B$2:$B$87,kamus!$J$2:$J$87,"dihapus",0,1)</f>
        <v>1</v>
      </c>
      <c r="E5034">
        <f t="shared" si="550"/>
        <v>0</v>
      </c>
      <c r="F5034" s="14">
        <v>44105</v>
      </c>
      <c r="G5034" s="1">
        <f t="shared" si="551"/>
        <v>10</v>
      </c>
      <c r="H5034" s="1">
        <f t="shared" si="552"/>
        <v>2020</v>
      </c>
      <c r="I5034">
        <v>0</v>
      </c>
      <c r="J5034">
        <v>0</v>
      </c>
      <c r="K5034">
        <f t="shared" si="546"/>
        <v>0</v>
      </c>
      <c r="L5034">
        <v>18873</v>
      </c>
      <c r="M5034" s="6">
        <f t="shared" si="547"/>
        <v>0</v>
      </c>
      <c r="N5034" s="6">
        <f t="shared" si="548"/>
        <v>0</v>
      </c>
      <c r="O5034" s="6">
        <f t="shared" si="549"/>
        <v>0</v>
      </c>
      <c r="Q5034">
        <f>_xlfn.XLOOKUP(C5034&amp;G5034&amp;H5034,covid!$E$2:$E$2184,covid!$D$2:$D$2184,0,0,1)</f>
        <v>0</v>
      </c>
    </row>
    <row r="5035" spans="1:17" x14ac:dyDescent="0.3">
      <c r="A5035">
        <f>_xlfn.XLOOKUP(C5035,kamus!$B$2:$B$87,kamus!$A$2:$A$87,0,0,1)</f>
        <v>70</v>
      </c>
      <c r="B5035" t="str">
        <f>_xlfn.XLOOKUP(C5035,kamus!$B$2:$B$87,kamus!$D$2:$D$87,"dihapus",0,1)</f>
        <v>Sleman</v>
      </c>
      <c r="C5035" t="s">
        <v>274</v>
      </c>
      <c r="D5035">
        <f>_xlfn.XLOOKUP(C5035,kamus!$B$2:$B$87,kamus!$J$2:$J$87,"dihapus",0,1)</f>
        <v>0</v>
      </c>
      <c r="E5035">
        <f t="shared" si="550"/>
        <v>0</v>
      </c>
      <c r="F5035" s="14">
        <v>44105</v>
      </c>
      <c r="G5035" s="1">
        <f t="shared" si="551"/>
        <v>10</v>
      </c>
      <c r="H5035" s="1">
        <f t="shared" si="552"/>
        <v>2020</v>
      </c>
      <c r="I5035">
        <v>0</v>
      </c>
      <c r="J5035">
        <v>0</v>
      </c>
      <c r="K5035">
        <f t="shared" si="546"/>
        <v>0</v>
      </c>
      <c r="L5035">
        <v>10030</v>
      </c>
      <c r="M5035" s="6">
        <f t="shared" si="547"/>
        <v>0</v>
      </c>
      <c r="N5035" s="6">
        <f t="shared" si="548"/>
        <v>0</v>
      </c>
      <c r="O5035" s="6">
        <f t="shared" si="549"/>
        <v>0</v>
      </c>
      <c r="Q5035">
        <f>_xlfn.XLOOKUP(C5035&amp;G5035&amp;H5035,covid!$E$2:$E$2184,covid!$D$2:$D$2184,0,0,1)</f>
        <v>0</v>
      </c>
    </row>
    <row r="5036" spans="1:17" x14ac:dyDescent="0.3">
      <c r="A5036">
        <f>_xlfn.XLOOKUP(C5036,kamus!$B$2:$B$87,kamus!$A$2:$A$87,0,0,1)</f>
        <v>77</v>
      </c>
      <c r="B5036" t="str">
        <f>_xlfn.XLOOKUP(C5036,kamus!$B$2:$B$87,kamus!$D$2:$D$87,"dihapus",0,1)</f>
        <v>Tempel 1</v>
      </c>
      <c r="C5036" t="s">
        <v>218</v>
      </c>
      <c r="D5036">
        <f>_xlfn.XLOOKUP(C5036,kamus!$B$2:$B$87,kamus!$J$2:$J$87,"dihapus",0,1)</f>
        <v>0</v>
      </c>
      <c r="E5036">
        <f t="shared" si="550"/>
        <v>0</v>
      </c>
      <c r="F5036" s="14">
        <v>44105</v>
      </c>
      <c r="G5036" s="1">
        <f t="shared" si="551"/>
        <v>10</v>
      </c>
      <c r="H5036" s="1">
        <f t="shared" si="552"/>
        <v>2020</v>
      </c>
      <c r="I5036">
        <v>0</v>
      </c>
      <c r="J5036">
        <v>0</v>
      </c>
      <c r="K5036">
        <f t="shared" si="546"/>
        <v>0</v>
      </c>
      <c r="L5036">
        <v>7841</v>
      </c>
      <c r="M5036" s="6">
        <f t="shared" si="547"/>
        <v>0</v>
      </c>
      <c r="N5036" s="6">
        <f t="shared" si="548"/>
        <v>0</v>
      </c>
      <c r="O5036" s="6">
        <f t="shared" si="549"/>
        <v>0</v>
      </c>
      <c r="Q5036">
        <f>_xlfn.XLOOKUP(C5036&amp;G5036&amp;H5036,covid!$E$2:$E$2184,covid!$D$2:$D$2184,0,0,1)</f>
        <v>0</v>
      </c>
    </row>
    <row r="5037" spans="1:17" x14ac:dyDescent="0.3">
      <c r="A5037">
        <f>_xlfn.XLOOKUP(C5037,kamus!$B$2:$B$87,kamus!$A$2:$A$87,0,0,1)</f>
        <v>76</v>
      </c>
      <c r="B5037" t="str">
        <f>_xlfn.XLOOKUP(C5037,kamus!$B$2:$B$87,kamus!$D$2:$D$87,"dihapus",0,1)</f>
        <v>Tempel 1</v>
      </c>
      <c r="C5037" t="s">
        <v>226</v>
      </c>
      <c r="D5037">
        <f>_xlfn.XLOOKUP(C5037,kamus!$B$2:$B$87,kamus!$J$2:$J$87,"dihapus",0,1)</f>
        <v>1</v>
      </c>
      <c r="E5037">
        <f t="shared" si="550"/>
        <v>0</v>
      </c>
      <c r="F5037" s="14">
        <v>44105</v>
      </c>
      <c r="G5037" s="1">
        <f t="shared" si="551"/>
        <v>10</v>
      </c>
      <c r="H5037" s="1">
        <f t="shared" si="552"/>
        <v>2020</v>
      </c>
      <c r="I5037">
        <v>2</v>
      </c>
      <c r="J5037">
        <v>0</v>
      </c>
      <c r="K5037">
        <f t="shared" si="546"/>
        <v>2</v>
      </c>
      <c r="L5037">
        <v>11220</v>
      </c>
      <c r="M5037" s="6">
        <f t="shared" si="547"/>
        <v>17.825311942959001</v>
      </c>
      <c r="N5037" s="6">
        <f t="shared" si="548"/>
        <v>0</v>
      </c>
      <c r="O5037" s="6">
        <f t="shared" si="549"/>
        <v>17.825311942959001</v>
      </c>
      <c r="Q5037">
        <f>_xlfn.XLOOKUP(C5037&amp;G5037&amp;H5037,covid!$E$2:$E$2184,covid!$D$2:$D$2184,0,0,1)</f>
        <v>0</v>
      </c>
    </row>
    <row r="5038" spans="1:17" x14ac:dyDescent="0.3">
      <c r="A5038">
        <f>_xlfn.XLOOKUP(C5038,kamus!$B$2:$B$87,kamus!$A$2:$A$87,0,0,1)</f>
        <v>75</v>
      </c>
      <c r="B5038" t="str">
        <f>_xlfn.XLOOKUP(C5038,kamus!$B$2:$B$87,kamus!$D$2:$D$87,"dihapus",0,1)</f>
        <v>Tempel 1</v>
      </c>
      <c r="C5038" t="s">
        <v>227</v>
      </c>
      <c r="D5038">
        <f>_xlfn.XLOOKUP(C5038,kamus!$B$2:$B$87,kamus!$J$2:$J$87,"dihapus",0,1)</f>
        <v>0</v>
      </c>
      <c r="E5038">
        <f t="shared" si="550"/>
        <v>0</v>
      </c>
      <c r="F5038" s="14">
        <v>44105</v>
      </c>
      <c r="G5038" s="1">
        <f t="shared" si="551"/>
        <v>10</v>
      </c>
      <c r="H5038" s="1">
        <f t="shared" si="552"/>
        <v>2020</v>
      </c>
      <c r="I5038">
        <v>0</v>
      </c>
      <c r="J5038">
        <v>0</v>
      </c>
      <c r="K5038">
        <f t="shared" si="546"/>
        <v>0</v>
      </c>
      <c r="L5038">
        <v>6904</v>
      </c>
      <c r="M5038" s="6">
        <f t="shared" si="547"/>
        <v>0</v>
      </c>
      <c r="N5038" s="6">
        <f t="shared" si="548"/>
        <v>0</v>
      </c>
      <c r="O5038" s="6">
        <f t="shared" si="549"/>
        <v>0</v>
      </c>
      <c r="Q5038">
        <f>_xlfn.XLOOKUP(C5038&amp;G5038&amp;H5038,covid!$E$2:$E$2184,covid!$D$2:$D$2184,0,0,1)</f>
        <v>0</v>
      </c>
    </row>
    <row r="5039" spans="1:17" x14ac:dyDescent="0.3">
      <c r="A5039">
        <f>_xlfn.XLOOKUP(C5039,kamus!$B$2:$B$87,kamus!$A$2:$A$87,0,0,1)</f>
        <v>78</v>
      </c>
      <c r="B5039" t="str">
        <f>_xlfn.XLOOKUP(C5039,kamus!$B$2:$B$87,kamus!$D$2:$D$87,"dihapus",0,1)</f>
        <v>Tempel 1</v>
      </c>
      <c r="C5039" t="s">
        <v>229</v>
      </c>
      <c r="D5039">
        <f>_xlfn.XLOOKUP(C5039,kamus!$B$2:$B$87,kamus!$J$2:$J$87,"dihapus",0,1)</f>
        <v>0</v>
      </c>
      <c r="E5039">
        <f t="shared" si="550"/>
        <v>0</v>
      </c>
      <c r="F5039" s="14">
        <v>44105</v>
      </c>
      <c r="G5039" s="1">
        <f t="shared" si="551"/>
        <v>10</v>
      </c>
      <c r="H5039" s="1">
        <f t="shared" si="552"/>
        <v>2020</v>
      </c>
      <c r="I5039">
        <v>2</v>
      </c>
      <c r="J5039">
        <v>0</v>
      </c>
      <c r="K5039">
        <f t="shared" si="546"/>
        <v>2</v>
      </c>
      <c r="L5039">
        <v>5387</v>
      </c>
      <c r="M5039" s="6">
        <f t="shared" si="547"/>
        <v>37.126415444588829</v>
      </c>
      <c r="N5039" s="6">
        <f t="shared" si="548"/>
        <v>0</v>
      </c>
      <c r="O5039" s="6">
        <f t="shared" si="549"/>
        <v>37.126415444588829</v>
      </c>
      <c r="Q5039">
        <f>_xlfn.XLOOKUP(C5039&amp;G5039&amp;H5039,covid!$E$2:$E$2184,covid!$D$2:$D$2184,0,0,1)</f>
        <v>0</v>
      </c>
    </row>
    <row r="5040" spans="1:17" x14ac:dyDescent="0.3">
      <c r="A5040">
        <f>_xlfn.XLOOKUP(C5040,kamus!$B$2:$B$87,kamus!$A$2:$A$87,0,0,1)</f>
        <v>79</v>
      </c>
      <c r="B5040" t="str">
        <f>_xlfn.XLOOKUP(C5040,kamus!$B$2:$B$87,kamus!$D$2:$D$87,"dihapus",0,1)</f>
        <v>Tempel 2</v>
      </c>
      <c r="C5040" t="s">
        <v>201</v>
      </c>
      <c r="D5040">
        <f>_xlfn.XLOOKUP(C5040,kamus!$B$2:$B$87,kamus!$J$2:$J$87,"dihapus",0,1)</f>
        <v>0</v>
      </c>
      <c r="E5040">
        <f t="shared" si="550"/>
        <v>0</v>
      </c>
      <c r="F5040" s="14">
        <v>44105</v>
      </c>
      <c r="G5040" s="1">
        <f t="shared" si="551"/>
        <v>10</v>
      </c>
      <c r="H5040" s="1">
        <f t="shared" si="552"/>
        <v>2020</v>
      </c>
      <c r="I5040">
        <v>0</v>
      </c>
      <c r="J5040">
        <v>0</v>
      </c>
      <c r="K5040">
        <f t="shared" si="546"/>
        <v>0</v>
      </c>
      <c r="L5040">
        <v>7759</v>
      </c>
      <c r="M5040" s="6">
        <f t="shared" si="547"/>
        <v>0</v>
      </c>
      <c r="N5040" s="6">
        <f t="shared" si="548"/>
        <v>0</v>
      </c>
      <c r="O5040" s="6">
        <f t="shared" si="549"/>
        <v>0</v>
      </c>
      <c r="Q5040">
        <f>_xlfn.XLOOKUP(C5040&amp;G5040&amp;H5040,covid!$E$2:$E$2184,covid!$D$2:$D$2184,0,0,1)</f>
        <v>0</v>
      </c>
    </row>
    <row r="5041" spans="1:17" x14ac:dyDescent="0.3">
      <c r="A5041">
        <f>_xlfn.XLOOKUP(C5041,kamus!$B$2:$B$87,kamus!$A$2:$A$87,0,0,1)</f>
        <v>80</v>
      </c>
      <c r="B5041" t="str">
        <f>_xlfn.XLOOKUP(C5041,kamus!$B$2:$B$87,kamus!$D$2:$D$87,"dihapus",0,1)</f>
        <v>Tempel 2</v>
      </c>
      <c r="C5041" s="19" t="s">
        <v>233</v>
      </c>
      <c r="D5041">
        <f>_xlfn.XLOOKUP(C5041,kamus!$B$2:$B$87,kamus!$J$2:$J$87,"dihapus",0,1)</f>
        <v>0</v>
      </c>
      <c r="E5041">
        <f t="shared" si="550"/>
        <v>0</v>
      </c>
      <c r="F5041" s="14">
        <v>44105</v>
      </c>
      <c r="G5041" s="1">
        <f t="shared" si="551"/>
        <v>10</v>
      </c>
      <c r="H5041" s="1">
        <f t="shared" si="552"/>
        <v>2020</v>
      </c>
      <c r="I5041">
        <v>0</v>
      </c>
      <c r="J5041">
        <v>0</v>
      </c>
      <c r="K5041">
        <f t="shared" si="546"/>
        <v>0</v>
      </c>
      <c r="L5041">
        <v>6601</v>
      </c>
      <c r="M5041" s="6">
        <f t="shared" si="547"/>
        <v>0</v>
      </c>
      <c r="N5041" s="6">
        <f t="shared" si="548"/>
        <v>0</v>
      </c>
      <c r="O5041" s="6">
        <f t="shared" si="549"/>
        <v>0</v>
      </c>
      <c r="Q5041">
        <f>_xlfn.XLOOKUP(C5041&amp;G5041&amp;H5041,covid!$E$2:$E$2184,covid!$D$2:$D$2184,0,0,1)</f>
        <v>0</v>
      </c>
    </row>
    <row r="5042" spans="1:17" x14ac:dyDescent="0.3">
      <c r="A5042">
        <f>_xlfn.XLOOKUP(C5042,kamus!$B$2:$B$87,kamus!$A$2:$A$87,0,0,1)</f>
        <v>81</v>
      </c>
      <c r="B5042" t="str">
        <f>_xlfn.XLOOKUP(C5042,kamus!$B$2:$B$87,kamus!$D$2:$D$87,"dihapus",0,1)</f>
        <v>Tempel 2</v>
      </c>
      <c r="C5042" t="s">
        <v>263</v>
      </c>
      <c r="D5042">
        <f>_xlfn.XLOOKUP(C5042,kamus!$B$2:$B$87,kamus!$J$2:$J$87,"dihapus",0,1)</f>
        <v>0</v>
      </c>
      <c r="E5042">
        <f t="shared" si="550"/>
        <v>0</v>
      </c>
      <c r="F5042" s="14">
        <v>44105</v>
      </c>
      <c r="G5042" s="1">
        <f t="shared" si="551"/>
        <v>10</v>
      </c>
      <c r="H5042" s="1">
        <f t="shared" si="552"/>
        <v>2020</v>
      </c>
      <c r="I5042">
        <v>0</v>
      </c>
      <c r="J5042">
        <v>0</v>
      </c>
      <c r="K5042">
        <f t="shared" si="546"/>
        <v>0</v>
      </c>
      <c r="L5042">
        <v>4746</v>
      </c>
      <c r="M5042" s="6">
        <f t="shared" si="547"/>
        <v>0</v>
      </c>
      <c r="N5042" s="6">
        <f t="shared" si="548"/>
        <v>0</v>
      </c>
      <c r="O5042" s="6">
        <f t="shared" si="549"/>
        <v>0</v>
      </c>
      <c r="Q5042">
        <f>_xlfn.XLOOKUP(C5042&amp;G5042&amp;H5042,covid!$E$2:$E$2184,covid!$D$2:$D$2184,0,0,1)</f>
        <v>0</v>
      </c>
    </row>
    <row r="5043" spans="1:17" x14ac:dyDescent="0.3">
      <c r="A5043">
        <f>_xlfn.XLOOKUP(C5043,kamus!$B$2:$B$87,kamus!$A$2:$A$87,0,0,1)</f>
        <v>82</v>
      </c>
      <c r="B5043" t="str">
        <f>_xlfn.XLOOKUP(C5043,kamus!$B$2:$B$87,kamus!$D$2:$D$87,"dihapus",0,1)</f>
        <v>Tempel 2</v>
      </c>
      <c r="C5043" t="s">
        <v>266</v>
      </c>
      <c r="D5043">
        <f>_xlfn.XLOOKUP(C5043,kamus!$B$2:$B$87,kamus!$J$2:$J$87,"dihapus",0,1)</f>
        <v>0</v>
      </c>
      <c r="E5043">
        <f t="shared" si="550"/>
        <v>0</v>
      </c>
      <c r="F5043" s="14">
        <v>44105</v>
      </c>
      <c r="G5043" s="1">
        <f t="shared" si="551"/>
        <v>10</v>
      </c>
      <c r="H5043" s="1">
        <f t="shared" si="552"/>
        <v>2020</v>
      </c>
      <c r="I5043">
        <v>0</v>
      </c>
      <c r="J5043">
        <v>0</v>
      </c>
      <c r="K5043">
        <f t="shared" si="546"/>
        <v>0</v>
      </c>
      <c r="L5043">
        <v>5291</v>
      </c>
      <c r="M5043" s="6">
        <f t="shared" si="547"/>
        <v>0</v>
      </c>
      <c r="N5043" s="6">
        <f t="shared" si="548"/>
        <v>0</v>
      </c>
      <c r="O5043" s="6">
        <f t="shared" si="549"/>
        <v>0</v>
      </c>
      <c r="Q5043">
        <f>_xlfn.XLOOKUP(C5043&amp;G5043&amp;H5043,covid!$E$2:$E$2184,covid!$D$2:$D$2184,0,0,1)</f>
        <v>0</v>
      </c>
    </row>
    <row r="5044" spans="1:17" x14ac:dyDescent="0.3">
      <c r="A5044">
        <f>_xlfn.XLOOKUP(C5044,kamus!$B$2:$B$87,kamus!$A$2:$A$87,0,0,1)</f>
        <v>84</v>
      </c>
      <c r="B5044" t="str">
        <f>_xlfn.XLOOKUP(C5044,kamus!$B$2:$B$87,kamus!$D$2:$D$87,"dihapus",0,1)</f>
        <v>turi</v>
      </c>
      <c r="C5044" t="s">
        <v>199</v>
      </c>
      <c r="D5044">
        <f>_xlfn.XLOOKUP(C5044,kamus!$B$2:$B$87,kamus!$J$2:$J$87,"dihapus",0,1)</f>
        <v>0</v>
      </c>
      <c r="E5044">
        <f t="shared" si="550"/>
        <v>0</v>
      </c>
      <c r="F5044" s="14">
        <v>44105</v>
      </c>
      <c r="G5044" s="1">
        <f t="shared" si="551"/>
        <v>10</v>
      </c>
      <c r="H5044" s="1">
        <f t="shared" si="552"/>
        <v>2020</v>
      </c>
      <c r="I5044">
        <v>0</v>
      </c>
      <c r="J5044">
        <v>0</v>
      </c>
      <c r="K5044">
        <f t="shared" si="546"/>
        <v>0</v>
      </c>
      <c r="L5044">
        <v>9709</v>
      </c>
      <c r="M5044" s="6">
        <f t="shared" si="547"/>
        <v>0</v>
      </c>
      <c r="N5044" s="6">
        <f t="shared" si="548"/>
        <v>0</v>
      </c>
      <c r="O5044" s="6">
        <f t="shared" si="549"/>
        <v>0</v>
      </c>
      <c r="Q5044">
        <f>_xlfn.XLOOKUP(C5044&amp;G5044&amp;H5044,covid!$E$2:$E$2184,covid!$D$2:$D$2184,0,0,1)</f>
        <v>0</v>
      </c>
    </row>
    <row r="5045" spans="1:17" x14ac:dyDescent="0.3">
      <c r="A5045">
        <f>_xlfn.XLOOKUP(C5045,kamus!$B$2:$B$87,kamus!$A$2:$A$87,0,0,1)</f>
        <v>86</v>
      </c>
      <c r="B5045" t="str">
        <f>_xlfn.XLOOKUP(C5045,kamus!$B$2:$B$87,kamus!$D$2:$D$87,"dihapus",0,1)</f>
        <v>turi</v>
      </c>
      <c r="C5045" t="s">
        <v>209</v>
      </c>
      <c r="D5045">
        <f>_xlfn.XLOOKUP(C5045,kamus!$B$2:$B$87,kamus!$J$2:$J$87,"dihapus",0,1)</f>
        <v>0</v>
      </c>
      <c r="E5045">
        <f t="shared" si="550"/>
        <v>0</v>
      </c>
      <c r="F5045" s="14">
        <v>44105</v>
      </c>
      <c r="G5045" s="1">
        <f t="shared" si="551"/>
        <v>10</v>
      </c>
      <c r="H5045" s="1">
        <f t="shared" si="552"/>
        <v>2020</v>
      </c>
      <c r="I5045">
        <v>0</v>
      </c>
      <c r="J5045">
        <v>0</v>
      </c>
      <c r="K5045">
        <f t="shared" si="546"/>
        <v>0</v>
      </c>
      <c r="L5045">
        <v>9559</v>
      </c>
      <c r="M5045" s="6">
        <f t="shared" si="547"/>
        <v>0</v>
      </c>
      <c r="N5045" s="6">
        <f t="shared" si="548"/>
        <v>0</v>
      </c>
      <c r="O5045" s="6">
        <f t="shared" si="549"/>
        <v>0</v>
      </c>
      <c r="Q5045">
        <f>_xlfn.XLOOKUP(C5045&amp;G5045&amp;H5045,covid!$E$2:$E$2184,covid!$D$2:$D$2184,0,0,1)</f>
        <v>0</v>
      </c>
    </row>
    <row r="5046" spans="1:17" x14ac:dyDescent="0.3">
      <c r="A5046">
        <f>_xlfn.XLOOKUP(C5046,kamus!$B$2:$B$87,kamus!$A$2:$A$87,0,0,1)</f>
        <v>83</v>
      </c>
      <c r="B5046" t="str">
        <f>_xlfn.XLOOKUP(C5046,kamus!$B$2:$B$87,kamus!$D$2:$D$87,"dihapus",0,1)</f>
        <v>turi</v>
      </c>
      <c r="C5046" t="s">
        <v>211</v>
      </c>
      <c r="D5046">
        <f>_xlfn.XLOOKUP(C5046,kamus!$B$2:$B$87,kamus!$J$2:$J$87,"dihapus",0,1)</f>
        <v>0</v>
      </c>
      <c r="E5046">
        <f t="shared" si="550"/>
        <v>0</v>
      </c>
      <c r="F5046" s="14">
        <v>44105</v>
      </c>
      <c r="G5046" s="1">
        <f t="shared" si="551"/>
        <v>10</v>
      </c>
      <c r="H5046" s="1">
        <f t="shared" si="552"/>
        <v>2020</v>
      </c>
      <c r="I5046">
        <v>0</v>
      </c>
      <c r="J5046">
        <v>0</v>
      </c>
      <c r="K5046">
        <f t="shared" si="546"/>
        <v>0</v>
      </c>
      <c r="L5046">
        <v>8554</v>
      </c>
      <c r="M5046" s="6">
        <f t="shared" si="547"/>
        <v>0</v>
      </c>
      <c r="N5046" s="6">
        <f t="shared" si="548"/>
        <v>0</v>
      </c>
      <c r="O5046" s="6">
        <f t="shared" si="549"/>
        <v>0</v>
      </c>
      <c r="Q5046">
        <f>_xlfn.XLOOKUP(C5046&amp;G5046&amp;H5046,covid!$E$2:$E$2184,covid!$D$2:$D$2184,0,0,1)</f>
        <v>0</v>
      </c>
    </row>
    <row r="5047" spans="1:17" x14ac:dyDescent="0.3">
      <c r="A5047">
        <f>_xlfn.XLOOKUP(C5047,kamus!$B$2:$B$87,kamus!$A$2:$A$87,0,0,1)</f>
        <v>85</v>
      </c>
      <c r="B5047" t="str">
        <f>_xlfn.XLOOKUP(C5047,kamus!$B$2:$B$87,kamus!$D$2:$D$87,"dihapus",0,1)</f>
        <v>turi</v>
      </c>
      <c r="C5047" t="s">
        <v>279</v>
      </c>
      <c r="D5047">
        <f>_xlfn.XLOOKUP(C5047,kamus!$B$2:$B$87,kamus!$J$2:$J$87,"dihapus",0,1)</f>
        <v>0</v>
      </c>
      <c r="E5047">
        <f t="shared" si="550"/>
        <v>0</v>
      </c>
      <c r="F5047" s="14">
        <v>44105</v>
      </c>
      <c r="G5047" s="1">
        <f t="shared" si="551"/>
        <v>10</v>
      </c>
      <c r="H5047" s="1">
        <f t="shared" si="552"/>
        <v>2020</v>
      </c>
      <c r="I5047">
        <v>0</v>
      </c>
      <c r="J5047">
        <v>0</v>
      </c>
      <c r="K5047">
        <f t="shared" si="546"/>
        <v>0</v>
      </c>
      <c r="L5047">
        <v>10971</v>
      </c>
      <c r="M5047" s="6">
        <f t="shared" si="547"/>
        <v>0</v>
      </c>
      <c r="N5047" s="6">
        <f t="shared" si="548"/>
        <v>0</v>
      </c>
      <c r="O5047" s="6">
        <f t="shared" si="549"/>
        <v>0</v>
      </c>
      <c r="Q5047">
        <f>_xlfn.XLOOKUP(C5047&amp;G5047&amp;H5047,covid!$E$2:$E$2184,covid!$D$2:$D$2184,0,0,1)</f>
        <v>0</v>
      </c>
    </row>
    <row r="5048" spans="1:17" x14ac:dyDescent="0.3">
      <c r="A5048">
        <f>_xlfn.XLOOKUP(C5048,kamus!$B$2:$B$87,kamus!$A$2:$A$87,0,0,1)</f>
        <v>4</v>
      </c>
      <c r="B5048" t="str">
        <f>_xlfn.XLOOKUP(C5048,kamus!$B$2:$B$87,kamus!$D$2:$D$87,"dihapus",0,1)</f>
        <v>Berbah</v>
      </c>
      <c r="C5048" t="s">
        <v>215</v>
      </c>
      <c r="D5048">
        <f>_xlfn.XLOOKUP(C5048,kamus!$B$2:$B$87,kamus!$J$2:$J$87,"dihapus",0,1)</f>
        <v>0</v>
      </c>
      <c r="E5048">
        <f t="shared" si="550"/>
        <v>0</v>
      </c>
      <c r="F5048" s="14">
        <v>44136</v>
      </c>
      <c r="G5048" s="1">
        <f t="shared" si="551"/>
        <v>11</v>
      </c>
      <c r="H5048" s="1">
        <f t="shared" si="552"/>
        <v>2020</v>
      </c>
      <c r="I5048">
        <v>0</v>
      </c>
      <c r="J5048">
        <v>0</v>
      </c>
      <c r="K5048">
        <f t="shared" si="546"/>
        <v>0</v>
      </c>
      <c r="L5048">
        <v>11448</v>
      </c>
      <c r="M5048" s="6">
        <f t="shared" si="547"/>
        <v>0</v>
      </c>
      <c r="N5048" s="6">
        <f t="shared" si="548"/>
        <v>0</v>
      </c>
      <c r="O5048" s="6">
        <f t="shared" si="549"/>
        <v>0</v>
      </c>
      <c r="Q5048">
        <f>_xlfn.XLOOKUP(C5048&amp;G5048&amp;H5048,covid!$E$2:$E$2184,covid!$D$2:$D$2184,0,0,1)</f>
        <v>8</v>
      </c>
    </row>
    <row r="5049" spans="1:17" x14ac:dyDescent="0.3">
      <c r="A5049">
        <f>_xlfn.XLOOKUP(C5049,kamus!$B$2:$B$87,kamus!$A$2:$A$87,0,0,1)</f>
        <v>1</v>
      </c>
      <c r="B5049" t="str">
        <f>_xlfn.XLOOKUP(C5049,kamus!$B$2:$B$87,kamus!$D$2:$D$87,"dihapus",0,1)</f>
        <v>Berbah</v>
      </c>
      <c r="C5049" t="s">
        <v>216</v>
      </c>
      <c r="D5049">
        <f>_xlfn.XLOOKUP(C5049,kamus!$B$2:$B$87,kamus!$J$2:$J$87,"dihapus",0,1)</f>
        <v>1</v>
      </c>
      <c r="E5049">
        <f t="shared" si="550"/>
        <v>0</v>
      </c>
      <c r="F5049" s="14">
        <v>44136</v>
      </c>
      <c r="G5049" s="1">
        <f t="shared" si="551"/>
        <v>11</v>
      </c>
      <c r="H5049" s="1">
        <f t="shared" si="552"/>
        <v>2020</v>
      </c>
      <c r="I5049">
        <v>0</v>
      </c>
      <c r="J5049">
        <v>0</v>
      </c>
      <c r="K5049">
        <f t="shared" si="546"/>
        <v>0</v>
      </c>
      <c r="L5049">
        <v>14565</v>
      </c>
      <c r="M5049" s="6">
        <f t="shared" si="547"/>
        <v>0</v>
      </c>
      <c r="N5049" s="6">
        <f t="shared" si="548"/>
        <v>0</v>
      </c>
      <c r="O5049" s="6">
        <f t="shared" si="549"/>
        <v>0</v>
      </c>
      <c r="Q5049">
        <f>_xlfn.XLOOKUP(C5049&amp;G5049&amp;H5049,covid!$E$2:$E$2184,covid!$D$2:$D$2184,0,0,1)</f>
        <v>1</v>
      </c>
    </row>
    <row r="5050" spans="1:17" x14ac:dyDescent="0.3">
      <c r="A5050">
        <f>_xlfn.XLOOKUP(C5050,kamus!$B$2:$B$87,kamus!$A$2:$A$87,0,0,1)</f>
        <v>2</v>
      </c>
      <c r="B5050" t="str">
        <f>_xlfn.XLOOKUP(C5050,kamus!$B$2:$B$87,kamus!$D$2:$D$87,"dihapus",0,1)</f>
        <v>Berbah</v>
      </c>
      <c r="C5050" t="s">
        <v>246</v>
      </c>
      <c r="D5050">
        <f>_xlfn.XLOOKUP(C5050,kamus!$B$2:$B$87,kamus!$J$2:$J$87,"dihapus",0,1)</f>
        <v>1</v>
      </c>
      <c r="E5050">
        <f t="shared" si="550"/>
        <v>0</v>
      </c>
      <c r="F5050" s="14">
        <v>44136</v>
      </c>
      <c r="G5050" s="1">
        <f t="shared" si="551"/>
        <v>11</v>
      </c>
      <c r="H5050" s="1">
        <f t="shared" si="552"/>
        <v>2020</v>
      </c>
      <c r="I5050">
        <v>0</v>
      </c>
      <c r="J5050">
        <v>0</v>
      </c>
      <c r="K5050">
        <f t="shared" si="546"/>
        <v>0</v>
      </c>
      <c r="L5050">
        <v>18704</v>
      </c>
      <c r="M5050" s="6">
        <f t="shared" si="547"/>
        <v>0</v>
      </c>
      <c r="N5050" s="6">
        <f t="shared" si="548"/>
        <v>0</v>
      </c>
      <c r="O5050" s="6">
        <f t="shared" si="549"/>
        <v>0</v>
      </c>
      <c r="Q5050">
        <f>_xlfn.XLOOKUP(C5050&amp;G5050&amp;H5050,covid!$E$2:$E$2184,covid!$D$2:$D$2184,0,0,1)</f>
        <v>1</v>
      </c>
    </row>
    <row r="5051" spans="1:17" x14ac:dyDescent="0.3">
      <c r="A5051">
        <f>_xlfn.XLOOKUP(C5051,kamus!$B$2:$B$87,kamus!$A$2:$A$87,0,0,1)</f>
        <v>3</v>
      </c>
      <c r="B5051" t="str">
        <f>_xlfn.XLOOKUP(C5051,kamus!$B$2:$B$87,kamus!$D$2:$D$87,"dihapus",0,1)</f>
        <v>Berbah</v>
      </c>
      <c r="C5051" t="s">
        <v>267</v>
      </c>
      <c r="D5051">
        <f>_xlfn.XLOOKUP(C5051,kamus!$B$2:$B$87,kamus!$J$2:$J$87,"dihapus",0,1)</f>
        <v>1</v>
      </c>
      <c r="E5051">
        <f t="shared" si="550"/>
        <v>0</v>
      </c>
      <c r="F5051" s="14">
        <v>44136</v>
      </c>
      <c r="G5051" s="1">
        <f t="shared" si="551"/>
        <v>11</v>
      </c>
      <c r="H5051" s="1">
        <f t="shared" si="552"/>
        <v>2020</v>
      </c>
      <c r="I5051">
        <v>0</v>
      </c>
      <c r="J5051">
        <v>0</v>
      </c>
      <c r="K5051">
        <f t="shared" si="546"/>
        <v>0</v>
      </c>
      <c r="L5051">
        <v>13363</v>
      </c>
      <c r="M5051" s="6">
        <f t="shared" si="547"/>
        <v>0</v>
      </c>
      <c r="N5051" s="6">
        <f t="shared" si="548"/>
        <v>0</v>
      </c>
      <c r="O5051" s="6">
        <f t="shared" si="549"/>
        <v>0</v>
      </c>
      <c r="Q5051">
        <f>_xlfn.XLOOKUP(C5051&amp;G5051&amp;H5051,covid!$E$2:$E$2184,covid!$D$2:$D$2184,0,0,1)</f>
        <v>0</v>
      </c>
    </row>
    <row r="5052" spans="1:17" x14ac:dyDescent="0.3">
      <c r="A5052">
        <f>_xlfn.XLOOKUP(C5052,kamus!$B$2:$B$87,kamus!$A$2:$A$87,0,0,1)</f>
        <v>9</v>
      </c>
      <c r="B5052" t="str">
        <f>_xlfn.XLOOKUP(C5052,kamus!$B$2:$B$87,kamus!$D$2:$D$87,"dihapus",0,1)</f>
        <v>cangkringan</v>
      </c>
      <c r="C5052" t="s">
        <v>197</v>
      </c>
      <c r="D5052">
        <f>_xlfn.XLOOKUP(C5052,kamus!$B$2:$B$87,kamus!$J$2:$J$87,"dihapus",0,1)</f>
        <v>0</v>
      </c>
      <c r="E5052">
        <f t="shared" si="550"/>
        <v>0</v>
      </c>
      <c r="F5052" s="14">
        <v>44136</v>
      </c>
      <c r="G5052" s="1">
        <f t="shared" si="551"/>
        <v>11</v>
      </c>
      <c r="H5052" s="1">
        <f t="shared" si="552"/>
        <v>2020</v>
      </c>
      <c r="I5052">
        <v>0</v>
      </c>
      <c r="J5052">
        <v>0</v>
      </c>
      <c r="K5052">
        <f t="shared" si="546"/>
        <v>0</v>
      </c>
      <c r="L5052">
        <v>8063</v>
      </c>
      <c r="M5052" s="6">
        <f t="shared" si="547"/>
        <v>0</v>
      </c>
      <c r="N5052" s="6">
        <f t="shared" si="548"/>
        <v>0</v>
      </c>
      <c r="O5052" s="6">
        <f t="shared" si="549"/>
        <v>0</v>
      </c>
      <c r="Q5052">
        <f>_xlfn.XLOOKUP(C5052&amp;G5052&amp;H5052,covid!$E$2:$E$2184,covid!$D$2:$D$2184,0,0,1)</f>
        <v>1</v>
      </c>
    </row>
    <row r="5053" spans="1:17" x14ac:dyDescent="0.3">
      <c r="A5053">
        <f>_xlfn.XLOOKUP(C5053,kamus!$B$2:$B$87,kamus!$A$2:$A$87,0,0,1)</f>
        <v>5</v>
      </c>
      <c r="B5053" t="str">
        <f>_xlfn.XLOOKUP(C5053,kamus!$B$2:$B$87,kamus!$D$2:$D$87,"dihapus",0,1)</f>
        <v>cangkringan</v>
      </c>
      <c r="C5053" t="s">
        <v>212</v>
      </c>
      <c r="D5053">
        <f>_xlfn.XLOOKUP(C5053,kamus!$B$2:$B$87,kamus!$J$2:$J$87,"dihapus",0,1)</f>
        <v>0</v>
      </c>
      <c r="E5053">
        <f t="shared" si="550"/>
        <v>0</v>
      </c>
      <c r="F5053" s="14">
        <v>44136</v>
      </c>
      <c r="G5053" s="1">
        <f t="shared" si="551"/>
        <v>11</v>
      </c>
      <c r="H5053" s="1">
        <f t="shared" si="552"/>
        <v>2020</v>
      </c>
      <c r="I5053">
        <v>0</v>
      </c>
      <c r="J5053">
        <v>0</v>
      </c>
      <c r="K5053">
        <f t="shared" si="546"/>
        <v>0</v>
      </c>
      <c r="L5053">
        <v>4133</v>
      </c>
      <c r="M5053" s="6">
        <f t="shared" si="547"/>
        <v>0</v>
      </c>
      <c r="N5053" s="6">
        <f t="shared" si="548"/>
        <v>0</v>
      </c>
      <c r="O5053" s="6">
        <f t="shared" si="549"/>
        <v>0</v>
      </c>
      <c r="Q5053">
        <f>_xlfn.XLOOKUP(C5053&amp;G5053&amp;H5053,covid!$E$2:$E$2184,covid!$D$2:$D$2184,0,0,1)</f>
        <v>0</v>
      </c>
    </row>
    <row r="5054" spans="1:17" x14ac:dyDescent="0.3">
      <c r="A5054">
        <f>_xlfn.XLOOKUP(C5054,kamus!$B$2:$B$87,kamus!$A$2:$A$87,0,0,1)</f>
        <v>7</v>
      </c>
      <c r="B5054" t="str">
        <f>_xlfn.XLOOKUP(C5054,kamus!$B$2:$B$87,kamus!$D$2:$D$87,"dihapus",0,1)</f>
        <v>cangkringan</v>
      </c>
      <c r="C5054" t="s">
        <v>217</v>
      </c>
      <c r="D5054">
        <f>_xlfn.XLOOKUP(C5054,kamus!$B$2:$B$87,kamus!$J$2:$J$87,"dihapus",0,1)</f>
        <v>0</v>
      </c>
      <c r="E5054">
        <f t="shared" si="550"/>
        <v>0</v>
      </c>
      <c r="F5054" s="14">
        <v>44136</v>
      </c>
      <c r="G5054" s="1">
        <f t="shared" si="551"/>
        <v>11</v>
      </c>
      <c r="H5054" s="1">
        <f t="shared" si="552"/>
        <v>2020</v>
      </c>
      <c r="I5054">
        <v>0</v>
      </c>
      <c r="J5054">
        <v>0</v>
      </c>
      <c r="K5054">
        <f t="shared" si="546"/>
        <v>0</v>
      </c>
      <c r="L5054">
        <v>3586</v>
      </c>
      <c r="M5054" s="6">
        <f t="shared" si="547"/>
        <v>0</v>
      </c>
      <c r="N5054" s="6">
        <f t="shared" si="548"/>
        <v>0</v>
      </c>
      <c r="O5054" s="6">
        <f t="shared" si="549"/>
        <v>0</v>
      </c>
      <c r="Q5054">
        <f>_xlfn.XLOOKUP(C5054&amp;G5054&amp;H5054,covid!$E$2:$E$2184,covid!$D$2:$D$2184,0,0,1)</f>
        <v>0</v>
      </c>
    </row>
    <row r="5055" spans="1:17" x14ac:dyDescent="0.3">
      <c r="A5055">
        <f>_xlfn.XLOOKUP(C5055,kamus!$B$2:$B$87,kamus!$A$2:$A$87,0,0,1)</f>
        <v>8</v>
      </c>
      <c r="B5055" t="str">
        <f>_xlfn.XLOOKUP(C5055,kamus!$B$2:$B$87,kamus!$D$2:$D$87,"dihapus",0,1)</f>
        <v>cangkringan</v>
      </c>
      <c r="C5055" t="s">
        <v>275</v>
      </c>
      <c r="D5055">
        <f>_xlfn.XLOOKUP(C5055,kamus!$B$2:$B$87,kamus!$J$2:$J$87,"dihapus",0,1)</f>
        <v>0</v>
      </c>
      <c r="E5055">
        <f t="shared" si="550"/>
        <v>0</v>
      </c>
      <c r="F5055" s="14">
        <v>44136</v>
      </c>
      <c r="G5055" s="1">
        <f t="shared" si="551"/>
        <v>11</v>
      </c>
      <c r="H5055" s="1">
        <f t="shared" si="552"/>
        <v>2020</v>
      </c>
      <c r="I5055">
        <v>0</v>
      </c>
      <c r="J5055">
        <v>0</v>
      </c>
      <c r="K5055">
        <f t="shared" si="546"/>
        <v>0</v>
      </c>
      <c r="L5055">
        <v>5550</v>
      </c>
      <c r="M5055" s="6">
        <f t="shared" si="547"/>
        <v>0</v>
      </c>
      <c r="N5055" s="6">
        <f t="shared" si="548"/>
        <v>0</v>
      </c>
      <c r="O5055" s="6">
        <f t="shared" si="549"/>
        <v>0</v>
      </c>
      <c r="Q5055">
        <f>_xlfn.XLOOKUP(C5055&amp;G5055&amp;H5055,covid!$E$2:$E$2184,covid!$D$2:$D$2184,0,0,1)</f>
        <v>0</v>
      </c>
    </row>
    <row r="5056" spans="1:17" x14ac:dyDescent="0.3">
      <c r="A5056">
        <f>_xlfn.XLOOKUP(C5056,kamus!$B$2:$B$87,kamus!$A$2:$A$87,0,0,1)</f>
        <v>6</v>
      </c>
      <c r="B5056" t="str">
        <f>_xlfn.XLOOKUP(C5056,kamus!$B$2:$B$87,kamus!$D$2:$D$87,"dihapus",0,1)</f>
        <v>cangkringan</v>
      </c>
      <c r="C5056" t="s">
        <v>281</v>
      </c>
      <c r="D5056">
        <f>_xlfn.XLOOKUP(C5056,kamus!$B$2:$B$87,kamus!$J$2:$J$87,"dihapus",0,1)</f>
        <v>0</v>
      </c>
      <c r="E5056">
        <f t="shared" si="550"/>
        <v>0</v>
      </c>
      <c r="F5056" s="14">
        <v>44136</v>
      </c>
      <c r="G5056" s="1">
        <f t="shared" si="551"/>
        <v>11</v>
      </c>
      <c r="H5056" s="1">
        <f t="shared" si="552"/>
        <v>2020</v>
      </c>
      <c r="I5056">
        <v>0</v>
      </c>
      <c r="J5056">
        <v>0</v>
      </c>
      <c r="K5056">
        <f t="shared" si="546"/>
        <v>0</v>
      </c>
      <c r="L5056">
        <v>11339</v>
      </c>
      <c r="M5056" s="6">
        <f t="shared" si="547"/>
        <v>0</v>
      </c>
      <c r="N5056" s="6">
        <f t="shared" si="548"/>
        <v>0</v>
      </c>
      <c r="O5056" s="6">
        <f t="shared" si="549"/>
        <v>0</v>
      </c>
      <c r="Q5056">
        <f>_xlfn.XLOOKUP(C5056&amp;G5056&amp;H5056,covid!$E$2:$E$2184,covid!$D$2:$D$2184,0,0,1)</f>
        <v>0</v>
      </c>
    </row>
    <row r="5057" spans="1:17" x14ac:dyDescent="0.3">
      <c r="A5057">
        <f>_xlfn.XLOOKUP(C5057,kamus!$B$2:$B$87,kamus!$A$2:$A$87,0,0,1)</f>
        <v>10</v>
      </c>
      <c r="B5057" t="str">
        <f>_xlfn.XLOOKUP(C5057,kamus!$B$2:$B$87,kamus!$D$2:$D$87,"dihapus",0,1)</f>
        <v>Depok 1</v>
      </c>
      <c r="C5057" t="s">
        <v>220</v>
      </c>
      <c r="D5057">
        <f>_xlfn.XLOOKUP(C5057,kamus!$B$2:$B$87,kamus!$J$2:$J$87,"dihapus",0,1)</f>
        <v>1</v>
      </c>
      <c r="E5057">
        <f t="shared" si="550"/>
        <v>0</v>
      </c>
      <c r="F5057" s="14">
        <v>44136</v>
      </c>
      <c r="G5057" s="1">
        <f t="shared" si="551"/>
        <v>11</v>
      </c>
      <c r="H5057" s="1">
        <f t="shared" si="552"/>
        <v>2020</v>
      </c>
      <c r="I5057">
        <v>0</v>
      </c>
      <c r="J5057">
        <v>0</v>
      </c>
      <c r="K5057">
        <f t="shared" si="546"/>
        <v>0</v>
      </c>
      <c r="L5057">
        <v>37946</v>
      </c>
      <c r="M5057" s="6">
        <f t="shared" si="547"/>
        <v>0</v>
      </c>
      <c r="N5057" s="6">
        <f t="shared" si="548"/>
        <v>0</v>
      </c>
      <c r="O5057" s="6">
        <f t="shared" si="549"/>
        <v>0</v>
      </c>
      <c r="Q5057">
        <f>_xlfn.XLOOKUP(C5057&amp;G5057&amp;H5057,covid!$E$2:$E$2184,covid!$D$2:$D$2184,0,0,1)</f>
        <v>17</v>
      </c>
    </row>
    <row r="5058" spans="1:17" x14ac:dyDescent="0.3">
      <c r="A5058">
        <f>_xlfn.XLOOKUP(C5058,kamus!$B$2:$B$87,kamus!$A$2:$A$87,0,0,1)</f>
        <v>11</v>
      </c>
      <c r="B5058" t="str">
        <f>_xlfn.XLOOKUP(C5058,kamus!$B$2:$B$87,kamus!$D$2:$D$87,"dihapus",0,1)</f>
        <v>Depok 2</v>
      </c>
      <c r="C5058" t="s">
        <v>207</v>
      </c>
      <c r="D5058">
        <f>_xlfn.XLOOKUP(C5058,kamus!$B$2:$B$87,kamus!$J$2:$J$87,"dihapus",0,1)</f>
        <v>1</v>
      </c>
      <c r="E5058">
        <f t="shared" si="550"/>
        <v>0</v>
      </c>
      <c r="F5058" s="14">
        <v>44136</v>
      </c>
      <c r="G5058" s="1">
        <f t="shared" si="551"/>
        <v>11</v>
      </c>
      <c r="H5058" s="1">
        <f t="shared" si="552"/>
        <v>2020</v>
      </c>
      <c r="I5058">
        <v>3</v>
      </c>
      <c r="J5058">
        <v>0</v>
      </c>
      <c r="K5058">
        <f t="shared" ref="K5058:K5121" si="553">J5058+I5058</f>
        <v>3</v>
      </c>
      <c r="L5058">
        <v>44433</v>
      </c>
      <c r="M5058" s="6">
        <f t="shared" ref="M5058:M5121" si="554">IF(ISBLANK(I5058)=TRUE,"",I5058/$L5058*100000)</f>
        <v>6.7517385726824655</v>
      </c>
      <c r="N5058" s="6">
        <f t="shared" ref="N5058:N5121" si="555">IF(ISBLANK(J5058)=TRUE,"",J5058/$L5058*100000)</f>
        <v>0</v>
      </c>
      <c r="O5058" s="6">
        <f t="shared" ref="O5058:O5121" si="556">IF(ISBLANK(K5058)=TRUE,"",K5058/$L5058*100000)</f>
        <v>6.7517385726824655</v>
      </c>
      <c r="Q5058">
        <f>_xlfn.XLOOKUP(C5058&amp;G5058&amp;H5058,covid!$E$2:$E$2184,covid!$D$2:$D$2184,0,0,1)</f>
        <v>33</v>
      </c>
    </row>
    <row r="5059" spans="1:17" x14ac:dyDescent="0.3">
      <c r="A5059">
        <f>_xlfn.XLOOKUP(C5059,kamus!$B$2:$B$87,kamus!$A$2:$A$87,0,0,1)</f>
        <v>12</v>
      </c>
      <c r="B5059" t="str">
        <f>_xlfn.XLOOKUP(C5059,kamus!$B$2:$B$87,kamus!$D$2:$D$87,"dihapus",0,1)</f>
        <v>Depok 3</v>
      </c>
      <c r="C5059" t="s">
        <v>206</v>
      </c>
      <c r="D5059">
        <f>_xlfn.XLOOKUP(C5059,kamus!$B$2:$B$87,kamus!$J$2:$J$87,"dihapus",0,1)</f>
        <v>1</v>
      </c>
      <c r="E5059">
        <f t="shared" ref="E5059:E5122" si="557">IF(D5059=0,0,IF(H5059&lt;2021,0,IF(AND(H5059=2021,G5059&lt;5),0,1)))</f>
        <v>0</v>
      </c>
      <c r="F5059" s="14">
        <v>44136</v>
      </c>
      <c r="G5059" s="1">
        <f t="shared" ref="G5059:G5122" si="558">MONTH(F5059)</f>
        <v>11</v>
      </c>
      <c r="H5059" s="1">
        <f t="shared" ref="H5059:H5122" si="559">YEAR(F5059)</f>
        <v>2020</v>
      </c>
      <c r="I5059">
        <v>0</v>
      </c>
      <c r="J5059">
        <v>0</v>
      </c>
      <c r="K5059">
        <f t="shared" si="553"/>
        <v>0</v>
      </c>
      <c r="L5059">
        <v>44837</v>
      </c>
      <c r="M5059" s="6">
        <f t="shared" si="554"/>
        <v>0</v>
      </c>
      <c r="N5059" s="6">
        <f t="shared" si="555"/>
        <v>0</v>
      </c>
      <c r="O5059" s="6">
        <f t="shared" si="556"/>
        <v>0</v>
      </c>
      <c r="Q5059">
        <f>_xlfn.XLOOKUP(C5059&amp;G5059&amp;H5059,covid!$E$2:$E$2184,covid!$D$2:$D$2184,0,0,1)</f>
        <v>5</v>
      </c>
    </row>
    <row r="5060" spans="1:17" x14ac:dyDescent="0.3">
      <c r="A5060">
        <f>_xlfn.XLOOKUP(C5060,kamus!$B$2:$B$87,kamus!$A$2:$A$87,0,0,1)</f>
        <v>0</v>
      </c>
      <c r="B5060" t="str">
        <f>_xlfn.XLOOKUP(C5060,kamus!$B$2:$B$87,kamus!$D$2:$D$87,"dihapus",0,1)</f>
        <v>dihapus</v>
      </c>
      <c r="C5060" t="s">
        <v>282</v>
      </c>
      <c r="D5060" t="str">
        <f>_xlfn.XLOOKUP(C5060,kamus!$B$2:$B$87,kamus!$J$2:$J$87,"dihapus",0,1)</f>
        <v>dihapus</v>
      </c>
      <c r="E5060">
        <f t="shared" si="557"/>
        <v>0</v>
      </c>
      <c r="F5060" s="14">
        <v>44136</v>
      </c>
      <c r="G5060" s="1">
        <f t="shared" si="558"/>
        <v>11</v>
      </c>
      <c r="H5060" s="1">
        <f t="shared" si="559"/>
        <v>2020</v>
      </c>
      <c r="I5060">
        <v>0</v>
      </c>
      <c r="J5060">
        <v>0</v>
      </c>
      <c r="K5060">
        <f t="shared" si="553"/>
        <v>0</v>
      </c>
      <c r="L5060" t="e">
        <v>#N/A</v>
      </c>
      <c r="M5060" s="6" t="e">
        <f t="shared" si="554"/>
        <v>#N/A</v>
      </c>
      <c r="N5060" s="6" t="e">
        <f t="shared" si="555"/>
        <v>#N/A</v>
      </c>
      <c r="O5060" s="6" t="e">
        <f t="shared" si="556"/>
        <v>#N/A</v>
      </c>
      <c r="Q5060">
        <f>_xlfn.XLOOKUP(C5060&amp;G5060&amp;H5060,covid!$E$2:$E$2184,covid!$D$2:$D$2184,0,0,1)</f>
        <v>0</v>
      </c>
    </row>
    <row r="5061" spans="1:17" x14ac:dyDescent="0.3">
      <c r="A5061">
        <f>_xlfn.XLOOKUP(C5061,kamus!$B$2:$B$87,kamus!$A$2:$A$87,0,0,1)</f>
        <v>14</v>
      </c>
      <c r="B5061" t="str">
        <f>_xlfn.XLOOKUP(C5061,kamus!$B$2:$B$87,kamus!$D$2:$D$87,"dihapus",0,1)</f>
        <v>Gamping 1</v>
      </c>
      <c r="C5061" t="s">
        <v>196</v>
      </c>
      <c r="D5061">
        <f>_xlfn.XLOOKUP(C5061,kamus!$B$2:$B$87,kamus!$J$2:$J$87,"dihapus",0,1)</f>
        <v>1</v>
      </c>
      <c r="E5061">
        <f t="shared" si="557"/>
        <v>0</v>
      </c>
      <c r="F5061" s="14">
        <v>44136</v>
      </c>
      <c r="G5061" s="1">
        <f t="shared" si="558"/>
        <v>11</v>
      </c>
      <c r="H5061" s="1">
        <f t="shared" si="559"/>
        <v>2020</v>
      </c>
      <c r="I5061">
        <v>0</v>
      </c>
      <c r="J5061">
        <v>0</v>
      </c>
      <c r="K5061">
        <f t="shared" si="553"/>
        <v>0</v>
      </c>
      <c r="L5061">
        <v>22819</v>
      </c>
      <c r="M5061" s="6">
        <f t="shared" si="554"/>
        <v>0</v>
      </c>
      <c r="N5061" s="6">
        <f t="shared" si="555"/>
        <v>0</v>
      </c>
      <c r="O5061" s="6">
        <f t="shared" si="556"/>
        <v>0</v>
      </c>
      <c r="Q5061">
        <f>_xlfn.XLOOKUP(C5061&amp;G5061&amp;H5061,covid!$E$2:$E$2184,covid!$D$2:$D$2184,0,0,1)</f>
        <v>4</v>
      </c>
    </row>
    <row r="5062" spans="1:17" x14ac:dyDescent="0.3">
      <c r="A5062">
        <f>_xlfn.XLOOKUP(C5062,kamus!$B$2:$B$87,kamus!$A$2:$A$87,0,0,1)</f>
        <v>13</v>
      </c>
      <c r="B5062" t="str">
        <f>_xlfn.XLOOKUP(C5062,kamus!$B$2:$B$87,kamus!$D$2:$D$87,"dihapus",0,1)</f>
        <v>Gamping 1</v>
      </c>
      <c r="C5062" t="s">
        <v>198</v>
      </c>
      <c r="D5062">
        <f>_xlfn.XLOOKUP(C5062,kamus!$B$2:$B$87,kamus!$J$2:$J$87,"dihapus",0,1)</f>
        <v>1</v>
      </c>
      <c r="E5062">
        <f t="shared" si="557"/>
        <v>0</v>
      </c>
      <c r="F5062" s="14">
        <v>44136</v>
      </c>
      <c r="G5062" s="1">
        <f t="shared" si="558"/>
        <v>11</v>
      </c>
      <c r="H5062" s="1">
        <f t="shared" si="559"/>
        <v>2020</v>
      </c>
      <c r="I5062">
        <v>0</v>
      </c>
      <c r="J5062">
        <v>0</v>
      </c>
      <c r="K5062">
        <f t="shared" si="553"/>
        <v>0</v>
      </c>
      <c r="L5062">
        <v>20645</v>
      </c>
      <c r="M5062" s="6">
        <f t="shared" si="554"/>
        <v>0</v>
      </c>
      <c r="N5062" s="6">
        <f t="shared" si="555"/>
        <v>0</v>
      </c>
      <c r="O5062" s="6">
        <f t="shared" si="556"/>
        <v>0</v>
      </c>
      <c r="Q5062">
        <f>_xlfn.XLOOKUP(C5062&amp;G5062&amp;H5062,covid!$E$2:$E$2184,covid!$D$2:$D$2184,0,0,1)</f>
        <v>0</v>
      </c>
    </row>
    <row r="5063" spans="1:17" x14ac:dyDescent="0.3">
      <c r="A5063">
        <f>_xlfn.XLOOKUP(C5063,kamus!$B$2:$B$87,kamus!$A$2:$A$87,0,0,1)</f>
        <v>16</v>
      </c>
      <c r="B5063" t="str">
        <f>_xlfn.XLOOKUP(C5063,kamus!$B$2:$B$87,kamus!$D$2:$D$87,"dihapus",0,1)</f>
        <v>Gamping 2</v>
      </c>
      <c r="C5063" t="s">
        <v>200</v>
      </c>
      <c r="D5063">
        <f>_xlfn.XLOOKUP(C5063,kamus!$B$2:$B$87,kamus!$J$2:$J$87,"dihapus",0,1)</f>
        <v>1</v>
      </c>
      <c r="E5063">
        <f t="shared" si="557"/>
        <v>0</v>
      </c>
      <c r="F5063" s="14">
        <v>44136</v>
      </c>
      <c r="G5063" s="1">
        <f t="shared" si="558"/>
        <v>11</v>
      </c>
      <c r="H5063" s="1">
        <f t="shared" si="559"/>
        <v>2020</v>
      </c>
      <c r="I5063">
        <v>3</v>
      </c>
      <c r="J5063">
        <v>0</v>
      </c>
      <c r="K5063">
        <f t="shared" si="553"/>
        <v>3</v>
      </c>
      <c r="L5063">
        <v>16624</v>
      </c>
      <c r="M5063" s="6">
        <f t="shared" si="554"/>
        <v>18.046198267564964</v>
      </c>
      <c r="N5063" s="6">
        <f t="shared" si="555"/>
        <v>0</v>
      </c>
      <c r="O5063" s="6">
        <f t="shared" si="556"/>
        <v>18.046198267564964</v>
      </c>
      <c r="Q5063">
        <f>_xlfn.XLOOKUP(C5063&amp;G5063&amp;H5063,covid!$E$2:$E$2184,covid!$D$2:$D$2184,0,0,1)</f>
        <v>4</v>
      </c>
    </row>
    <row r="5064" spans="1:17" x14ac:dyDescent="0.3">
      <c r="A5064">
        <f>_xlfn.XLOOKUP(C5064,kamus!$B$2:$B$87,kamus!$A$2:$A$87,0,0,1)</f>
        <v>15</v>
      </c>
      <c r="B5064" t="str">
        <f>_xlfn.XLOOKUP(C5064,kamus!$B$2:$B$87,kamus!$D$2:$D$87,"dihapus",0,1)</f>
        <v>Gamping 2</v>
      </c>
      <c r="C5064" t="s">
        <v>230</v>
      </c>
      <c r="D5064">
        <f>_xlfn.XLOOKUP(C5064,kamus!$B$2:$B$87,kamus!$J$2:$J$87,"dihapus",0,1)</f>
        <v>1</v>
      </c>
      <c r="E5064">
        <f t="shared" si="557"/>
        <v>0</v>
      </c>
      <c r="F5064" s="14">
        <v>44136</v>
      </c>
      <c r="G5064" s="1">
        <f t="shared" si="558"/>
        <v>11</v>
      </c>
      <c r="H5064" s="1">
        <f t="shared" si="559"/>
        <v>2020</v>
      </c>
      <c r="I5064">
        <v>1</v>
      </c>
      <c r="J5064">
        <v>0</v>
      </c>
      <c r="K5064">
        <f t="shared" si="553"/>
        <v>1</v>
      </c>
      <c r="L5064">
        <v>18692</v>
      </c>
      <c r="M5064" s="6">
        <f t="shared" si="554"/>
        <v>5.3498823025893429</v>
      </c>
      <c r="N5064" s="6">
        <f t="shared" si="555"/>
        <v>0</v>
      </c>
      <c r="O5064" s="6">
        <f t="shared" si="556"/>
        <v>5.3498823025893429</v>
      </c>
      <c r="Q5064">
        <f>_xlfn.XLOOKUP(C5064&amp;G5064&amp;H5064,covid!$E$2:$E$2184,covid!$D$2:$D$2184,0,0,1)</f>
        <v>86</v>
      </c>
    </row>
    <row r="5065" spans="1:17" x14ac:dyDescent="0.3">
      <c r="A5065">
        <f>_xlfn.XLOOKUP(C5065,kamus!$B$2:$B$87,kamus!$A$2:$A$87,0,0,1)</f>
        <v>17</v>
      </c>
      <c r="B5065" t="str">
        <f>_xlfn.XLOOKUP(C5065,kamus!$B$2:$B$87,kamus!$D$2:$D$87,"dihapus",0,1)</f>
        <v>Gamping 2</v>
      </c>
      <c r="C5065" t="s">
        <v>272</v>
      </c>
      <c r="D5065">
        <f>_xlfn.XLOOKUP(C5065,kamus!$B$2:$B$87,kamus!$J$2:$J$87,"dihapus",0,1)</f>
        <v>1</v>
      </c>
      <c r="E5065">
        <f t="shared" si="557"/>
        <v>0</v>
      </c>
      <c r="F5065" s="14">
        <v>44136</v>
      </c>
      <c r="G5065" s="1">
        <f t="shared" si="558"/>
        <v>11</v>
      </c>
      <c r="H5065" s="1">
        <f t="shared" si="559"/>
        <v>2020</v>
      </c>
      <c r="I5065">
        <v>4</v>
      </c>
      <c r="J5065">
        <v>0</v>
      </c>
      <c r="K5065">
        <f t="shared" si="553"/>
        <v>4</v>
      </c>
      <c r="L5065">
        <v>18667</v>
      </c>
      <c r="M5065" s="6">
        <f t="shared" si="554"/>
        <v>21.42818878234317</v>
      </c>
      <c r="N5065" s="6">
        <f t="shared" si="555"/>
        <v>0</v>
      </c>
      <c r="O5065" s="6">
        <f t="shared" si="556"/>
        <v>21.42818878234317</v>
      </c>
      <c r="Q5065">
        <f>_xlfn.XLOOKUP(C5065&amp;G5065&amp;H5065,covid!$E$2:$E$2184,covid!$D$2:$D$2184,0,0,1)</f>
        <v>4</v>
      </c>
    </row>
    <row r="5066" spans="1:17" x14ac:dyDescent="0.3">
      <c r="A5066">
        <f>_xlfn.XLOOKUP(C5066,kamus!$B$2:$B$87,kamus!$A$2:$A$87,0,0,1)</f>
        <v>20</v>
      </c>
      <c r="B5066" t="str">
        <f>_xlfn.XLOOKUP(C5066,kamus!$B$2:$B$87,kamus!$D$2:$D$87,"dihapus",0,1)</f>
        <v>Godean 1</v>
      </c>
      <c r="C5066" t="s">
        <v>247</v>
      </c>
      <c r="D5066">
        <f>_xlfn.XLOOKUP(C5066,kamus!$B$2:$B$87,kamus!$J$2:$J$87,"dihapus",0,1)</f>
        <v>1</v>
      </c>
      <c r="E5066">
        <f t="shared" si="557"/>
        <v>0</v>
      </c>
      <c r="F5066" s="14">
        <v>44136</v>
      </c>
      <c r="G5066" s="1">
        <f t="shared" si="558"/>
        <v>11</v>
      </c>
      <c r="H5066" s="1">
        <f t="shared" si="559"/>
        <v>2020</v>
      </c>
      <c r="I5066">
        <v>0</v>
      </c>
      <c r="J5066">
        <v>2</v>
      </c>
      <c r="K5066">
        <f t="shared" si="553"/>
        <v>2</v>
      </c>
      <c r="L5066">
        <v>9743</v>
      </c>
      <c r="M5066" s="6">
        <f t="shared" si="554"/>
        <v>0</v>
      </c>
      <c r="N5066" s="6">
        <f t="shared" si="555"/>
        <v>20.527558246946526</v>
      </c>
      <c r="O5066" s="6">
        <f t="shared" si="556"/>
        <v>20.527558246946526</v>
      </c>
      <c r="Q5066">
        <f>_xlfn.XLOOKUP(C5066&amp;G5066&amp;H5066,covid!$E$2:$E$2184,covid!$D$2:$D$2184,0,0,1)</f>
        <v>0</v>
      </c>
    </row>
    <row r="5067" spans="1:17" x14ac:dyDescent="0.3">
      <c r="A5067">
        <f>_xlfn.XLOOKUP(C5067,kamus!$B$2:$B$87,kamus!$A$2:$A$87,0,0,1)</f>
        <v>21</v>
      </c>
      <c r="B5067" t="str">
        <f>_xlfn.XLOOKUP(C5067,kamus!$B$2:$B$87,kamus!$D$2:$D$87,"dihapus",0,1)</f>
        <v>Godean 1</v>
      </c>
      <c r="C5067" t="s">
        <v>250</v>
      </c>
      <c r="D5067">
        <f>_xlfn.XLOOKUP(C5067,kamus!$B$2:$B$87,kamus!$J$2:$J$87,"dihapus",0,1)</f>
        <v>1</v>
      </c>
      <c r="E5067">
        <f t="shared" si="557"/>
        <v>0</v>
      </c>
      <c r="F5067" s="14">
        <v>44136</v>
      </c>
      <c r="G5067" s="1">
        <f t="shared" si="558"/>
        <v>11</v>
      </c>
      <c r="H5067" s="1">
        <f t="shared" si="559"/>
        <v>2020</v>
      </c>
      <c r="I5067">
        <v>0</v>
      </c>
      <c r="J5067">
        <v>0</v>
      </c>
      <c r="K5067">
        <f t="shared" si="553"/>
        <v>0</v>
      </c>
      <c r="L5067">
        <v>10269</v>
      </c>
      <c r="M5067" s="6">
        <f t="shared" si="554"/>
        <v>0</v>
      </c>
      <c r="N5067" s="6">
        <f t="shared" si="555"/>
        <v>0</v>
      </c>
      <c r="O5067" s="6">
        <f t="shared" si="556"/>
        <v>0</v>
      </c>
      <c r="Q5067">
        <f>_xlfn.XLOOKUP(C5067&amp;G5067&amp;H5067,covid!$E$2:$E$2184,covid!$D$2:$D$2184,0,0,1)</f>
        <v>3</v>
      </c>
    </row>
    <row r="5068" spans="1:17" x14ac:dyDescent="0.3">
      <c r="A5068">
        <f>_xlfn.XLOOKUP(C5068,kamus!$B$2:$B$87,kamus!$A$2:$A$87,0,0,1)</f>
        <v>19</v>
      </c>
      <c r="B5068" t="str">
        <f>_xlfn.XLOOKUP(C5068,kamus!$B$2:$B$87,kamus!$D$2:$D$87,"dihapus",0,1)</f>
        <v>Godean 1</v>
      </c>
      <c r="C5068" t="s">
        <v>251</v>
      </c>
      <c r="D5068">
        <f>_xlfn.XLOOKUP(C5068,kamus!$B$2:$B$87,kamus!$J$2:$J$87,"dihapus",0,1)</f>
        <v>1</v>
      </c>
      <c r="E5068">
        <f t="shared" si="557"/>
        <v>0</v>
      </c>
      <c r="F5068" s="14">
        <v>44136</v>
      </c>
      <c r="G5068" s="1">
        <f t="shared" si="558"/>
        <v>11</v>
      </c>
      <c r="H5068" s="1">
        <f t="shared" si="559"/>
        <v>2020</v>
      </c>
      <c r="I5068">
        <v>5</v>
      </c>
      <c r="J5068">
        <v>2</v>
      </c>
      <c r="K5068">
        <f t="shared" si="553"/>
        <v>7</v>
      </c>
      <c r="L5068">
        <v>9159</v>
      </c>
      <c r="M5068" s="6">
        <f t="shared" si="554"/>
        <v>54.591112566874109</v>
      </c>
      <c r="N5068" s="6">
        <f t="shared" si="555"/>
        <v>21.836445026749647</v>
      </c>
      <c r="O5068" s="6">
        <f t="shared" si="556"/>
        <v>76.427557593623746</v>
      </c>
      <c r="Q5068">
        <f>_xlfn.XLOOKUP(C5068&amp;G5068&amp;H5068,covid!$E$2:$E$2184,covid!$D$2:$D$2184,0,0,1)</f>
        <v>2</v>
      </c>
    </row>
    <row r="5069" spans="1:17" x14ac:dyDescent="0.3">
      <c r="A5069">
        <f>_xlfn.XLOOKUP(C5069,kamus!$B$2:$B$87,kamus!$A$2:$A$87,0,0,1)</f>
        <v>18</v>
      </c>
      <c r="B5069" t="str">
        <f>_xlfn.XLOOKUP(C5069,kamus!$B$2:$B$87,kamus!$D$2:$D$87,"dihapus",0,1)</f>
        <v>Godean 1</v>
      </c>
      <c r="C5069" t="s">
        <v>252</v>
      </c>
      <c r="D5069">
        <f>_xlfn.XLOOKUP(C5069,kamus!$B$2:$B$87,kamus!$J$2:$J$87,"dihapus",0,1)</f>
        <v>0</v>
      </c>
      <c r="E5069">
        <f t="shared" si="557"/>
        <v>0</v>
      </c>
      <c r="F5069" s="14">
        <v>44136</v>
      </c>
      <c r="G5069" s="1">
        <f t="shared" si="558"/>
        <v>11</v>
      </c>
      <c r="H5069" s="1">
        <f t="shared" si="559"/>
        <v>2020</v>
      </c>
      <c r="I5069">
        <v>1</v>
      </c>
      <c r="J5069">
        <v>0</v>
      </c>
      <c r="K5069">
        <f t="shared" si="553"/>
        <v>1</v>
      </c>
      <c r="L5069">
        <v>6607</v>
      </c>
      <c r="M5069" s="6">
        <f t="shared" si="554"/>
        <v>15.135462388375965</v>
      </c>
      <c r="N5069" s="6">
        <f t="shared" si="555"/>
        <v>0</v>
      </c>
      <c r="O5069" s="6">
        <f t="shared" si="556"/>
        <v>15.135462388375965</v>
      </c>
      <c r="Q5069">
        <f>_xlfn.XLOOKUP(C5069&amp;G5069&amp;H5069,covid!$E$2:$E$2184,covid!$D$2:$D$2184,0,0,1)</f>
        <v>1</v>
      </c>
    </row>
    <row r="5070" spans="1:17" x14ac:dyDescent="0.3">
      <c r="A5070">
        <f>_xlfn.XLOOKUP(C5070,kamus!$B$2:$B$87,kamus!$A$2:$A$87,0,0,1)</f>
        <v>23</v>
      </c>
      <c r="B5070" t="str">
        <f>_xlfn.XLOOKUP(C5070,kamus!$B$2:$B$87,kamus!$D$2:$D$87,"dihapus",0,1)</f>
        <v>Godean 2</v>
      </c>
      <c r="C5070" t="s">
        <v>248</v>
      </c>
      <c r="D5070">
        <f>_xlfn.XLOOKUP(C5070,kamus!$B$2:$B$87,kamus!$J$2:$J$87,"dihapus",0,1)</f>
        <v>1</v>
      </c>
      <c r="E5070">
        <f t="shared" si="557"/>
        <v>0</v>
      </c>
      <c r="F5070" s="14">
        <v>44136</v>
      </c>
      <c r="G5070" s="1">
        <f t="shared" si="558"/>
        <v>11</v>
      </c>
      <c r="H5070" s="1">
        <f t="shared" si="559"/>
        <v>2020</v>
      </c>
      <c r="I5070">
        <v>2</v>
      </c>
      <c r="J5070">
        <v>0</v>
      </c>
      <c r="K5070">
        <f t="shared" si="553"/>
        <v>2</v>
      </c>
      <c r="L5070">
        <v>17439</v>
      </c>
      <c r="M5070" s="6">
        <f t="shared" si="554"/>
        <v>11.468547508458053</v>
      </c>
      <c r="N5070" s="6">
        <f t="shared" si="555"/>
        <v>0</v>
      </c>
      <c r="O5070" s="6">
        <f t="shared" si="556"/>
        <v>11.468547508458053</v>
      </c>
      <c r="Q5070">
        <f>_xlfn.XLOOKUP(C5070&amp;G5070&amp;H5070,covid!$E$2:$E$2184,covid!$D$2:$D$2184,0,0,1)</f>
        <v>7</v>
      </c>
    </row>
    <row r="5071" spans="1:17" x14ac:dyDescent="0.3">
      <c r="A5071">
        <f>_xlfn.XLOOKUP(C5071,kamus!$B$2:$B$87,kamus!$A$2:$A$87,0,0,1)</f>
        <v>22</v>
      </c>
      <c r="B5071" t="str">
        <f>_xlfn.XLOOKUP(C5071,kamus!$B$2:$B$87,kamus!$D$2:$D$87,"dihapus",0,1)</f>
        <v>Godean 2</v>
      </c>
      <c r="C5071" t="s">
        <v>249</v>
      </c>
      <c r="D5071">
        <f>_xlfn.XLOOKUP(C5071,kamus!$B$2:$B$87,kamus!$J$2:$J$87,"dihapus",0,1)</f>
        <v>1</v>
      </c>
      <c r="E5071">
        <f t="shared" si="557"/>
        <v>0</v>
      </c>
      <c r="F5071" s="14">
        <v>44136</v>
      </c>
      <c r="G5071" s="1">
        <f t="shared" si="558"/>
        <v>11</v>
      </c>
      <c r="H5071" s="1">
        <f t="shared" si="559"/>
        <v>2020</v>
      </c>
      <c r="I5071">
        <v>0</v>
      </c>
      <c r="J5071">
        <v>0</v>
      </c>
      <c r="K5071">
        <f t="shared" si="553"/>
        <v>0</v>
      </c>
      <c r="L5071">
        <v>12380</v>
      </c>
      <c r="M5071" s="6">
        <f t="shared" si="554"/>
        <v>0</v>
      </c>
      <c r="N5071" s="6">
        <f t="shared" si="555"/>
        <v>0</v>
      </c>
      <c r="O5071" s="6">
        <f t="shared" si="556"/>
        <v>0</v>
      </c>
      <c r="Q5071">
        <f>_xlfn.XLOOKUP(C5071&amp;G5071&amp;H5071,covid!$E$2:$E$2184,covid!$D$2:$D$2184,0,0,1)</f>
        <v>6</v>
      </c>
    </row>
    <row r="5072" spans="1:17" x14ac:dyDescent="0.3">
      <c r="A5072">
        <f>_xlfn.XLOOKUP(C5072,kamus!$B$2:$B$87,kamus!$A$2:$A$87,0,0,1)</f>
        <v>24</v>
      </c>
      <c r="B5072" t="str">
        <f>_xlfn.XLOOKUP(C5072,kamus!$B$2:$B$87,kamus!$D$2:$D$87,"dihapus",0,1)</f>
        <v>Godean 2</v>
      </c>
      <c r="C5072" t="s">
        <v>253</v>
      </c>
      <c r="D5072">
        <f>_xlfn.XLOOKUP(C5072,kamus!$B$2:$B$87,kamus!$J$2:$J$87,"dihapus",0,1)</f>
        <v>0</v>
      </c>
      <c r="E5072">
        <f t="shared" si="557"/>
        <v>0</v>
      </c>
      <c r="F5072" s="14">
        <v>44136</v>
      </c>
      <c r="G5072" s="1">
        <f t="shared" si="558"/>
        <v>11</v>
      </c>
      <c r="H5072" s="1">
        <f t="shared" si="559"/>
        <v>2020</v>
      </c>
      <c r="I5072">
        <v>0</v>
      </c>
      <c r="J5072">
        <v>0</v>
      </c>
      <c r="K5072">
        <f t="shared" si="553"/>
        <v>0</v>
      </c>
      <c r="L5072">
        <v>7087</v>
      </c>
      <c r="M5072" s="6">
        <f t="shared" si="554"/>
        <v>0</v>
      </c>
      <c r="N5072" s="6">
        <f t="shared" si="555"/>
        <v>0</v>
      </c>
      <c r="O5072" s="6">
        <f t="shared" si="556"/>
        <v>0</v>
      </c>
      <c r="Q5072">
        <f>_xlfn.XLOOKUP(C5072&amp;G5072&amp;H5072,covid!$E$2:$E$2184,covid!$D$2:$D$2184,0,0,1)</f>
        <v>2</v>
      </c>
    </row>
    <row r="5073" spans="1:17" x14ac:dyDescent="0.3">
      <c r="A5073">
        <f>_xlfn.XLOOKUP(C5073,kamus!$B$2:$B$87,kamus!$A$2:$A$87,0,0,1)</f>
        <v>27</v>
      </c>
      <c r="B5073" t="str">
        <f>_xlfn.XLOOKUP(C5073,kamus!$B$2:$B$87,kamus!$D$2:$D$87,"dihapus",0,1)</f>
        <v>Kalasan</v>
      </c>
      <c r="C5073" t="s">
        <v>235</v>
      </c>
      <c r="D5073">
        <f>_xlfn.XLOOKUP(C5073,kamus!$B$2:$B$87,kamus!$J$2:$J$87,"dihapus",0,1)</f>
        <v>1</v>
      </c>
      <c r="E5073">
        <f t="shared" si="557"/>
        <v>0</v>
      </c>
      <c r="F5073" s="14">
        <v>44136</v>
      </c>
      <c r="G5073" s="1">
        <f t="shared" si="558"/>
        <v>11</v>
      </c>
      <c r="H5073" s="1">
        <f t="shared" si="559"/>
        <v>2020</v>
      </c>
      <c r="I5073">
        <v>0</v>
      </c>
      <c r="J5073">
        <v>0</v>
      </c>
      <c r="K5073">
        <f t="shared" si="553"/>
        <v>0</v>
      </c>
      <c r="L5073">
        <v>38337</v>
      </c>
      <c r="M5073" s="6">
        <f t="shared" si="554"/>
        <v>0</v>
      </c>
      <c r="N5073" s="6">
        <f t="shared" si="555"/>
        <v>0</v>
      </c>
      <c r="O5073" s="6">
        <f t="shared" si="556"/>
        <v>0</v>
      </c>
      <c r="Q5073">
        <f>_xlfn.XLOOKUP(C5073&amp;G5073&amp;H5073,covid!$E$2:$E$2184,covid!$D$2:$D$2184,0,0,1)</f>
        <v>11</v>
      </c>
    </row>
    <row r="5074" spans="1:17" x14ac:dyDescent="0.3">
      <c r="A5074">
        <f>_xlfn.XLOOKUP(C5074,kamus!$B$2:$B$87,kamus!$A$2:$A$87,0,0,1)</f>
        <v>28</v>
      </c>
      <c r="B5074" t="str">
        <f>_xlfn.XLOOKUP(C5074,kamus!$B$2:$B$87,kamus!$D$2:$D$87,"dihapus",0,1)</f>
        <v>Kalasan</v>
      </c>
      <c r="C5074" t="s">
        <v>239</v>
      </c>
      <c r="D5074">
        <f>_xlfn.XLOOKUP(C5074,kamus!$B$2:$B$87,kamus!$J$2:$J$87,"dihapus",0,1)</f>
        <v>0</v>
      </c>
      <c r="E5074">
        <f t="shared" si="557"/>
        <v>0</v>
      </c>
      <c r="F5074" s="14">
        <v>44136</v>
      </c>
      <c r="G5074" s="1">
        <f t="shared" si="558"/>
        <v>11</v>
      </c>
      <c r="H5074" s="1">
        <f t="shared" si="559"/>
        <v>2020</v>
      </c>
      <c r="I5074">
        <v>0</v>
      </c>
      <c r="J5074">
        <v>5</v>
      </c>
      <c r="K5074">
        <f t="shared" si="553"/>
        <v>5</v>
      </c>
      <c r="L5074">
        <v>13744</v>
      </c>
      <c r="M5074" s="6">
        <f t="shared" si="554"/>
        <v>0</v>
      </c>
      <c r="N5074" s="6">
        <f t="shared" si="555"/>
        <v>36.379511059371367</v>
      </c>
      <c r="O5074" s="6">
        <f t="shared" si="556"/>
        <v>36.379511059371367</v>
      </c>
      <c r="Q5074">
        <f>_xlfn.XLOOKUP(C5074&amp;G5074&amp;H5074,covid!$E$2:$E$2184,covid!$D$2:$D$2184,0,0,1)</f>
        <v>2</v>
      </c>
    </row>
    <row r="5075" spans="1:17" x14ac:dyDescent="0.3">
      <c r="A5075">
        <f>_xlfn.XLOOKUP(C5075,kamus!$B$2:$B$87,kamus!$A$2:$A$87,0,0,1)</f>
        <v>25</v>
      </c>
      <c r="B5075" t="str">
        <f>_xlfn.XLOOKUP(C5075,kamus!$B$2:$B$87,kamus!$D$2:$D$87,"dihapus",0,1)</f>
        <v>Kalasan</v>
      </c>
      <c r="C5075" t="s">
        <v>265</v>
      </c>
      <c r="D5075">
        <f>_xlfn.XLOOKUP(C5075,kamus!$B$2:$B$87,kamus!$J$2:$J$87,"dihapus",0,1)</f>
        <v>1</v>
      </c>
      <c r="E5075">
        <f t="shared" si="557"/>
        <v>0</v>
      </c>
      <c r="F5075" s="14">
        <v>44136</v>
      </c>
      <c r="G5075" s="1">
        <f t="shared" si="558"/>
        <v>11</v>
      </c>
      <c r="H5075" s="1">
        <f t="shared" si="559"/>
        <v>2020</v>
      </c>
      <c r="I5075">
        <v>0</v>
      </c>
      <c r="J5075">
        <v>2</v>
      </c>
      <c r="K5075">
        <f t="shared" si="553"/>
        <v>2</v>
      </c>
      <c r="L5075">
        <v>17169</v>
      </c>
      <c r="M5075" s="6">
        <f t="shared" si="554"/>
        <v>0</v>
      </c>
      <c r="N5075" s="6">
        <f t="shared" si="555"/>
        <v>11.648902090977925</v>
      </c>
      <c r="O5075" s="6">
        <f t="shared" si="556"/>
        <v>11.648902090977925</v>
      </c>
      <c r="Q5075">
        <f>_xlfn.XLOOKUP(C5075&amp;G5075&amp;H5075,covid!$E$2:$E$2184,covid!$D$2:$D$2184,0,0,1)</f>
        <v>3</v>
      </c>
    </row>
    <row r="5076" spans="1:17" x14ac:dyDescent="0.3">
      <c r="A5076">
        <f>_xlfn.XLOOKUP(C5076,kamus!$B$2:$B$87,kamus!$A$2:$A$87,0,0,1)</f>
        <v>26</v>
      </c>
      <c r="B5076" t="str">
        <f>_xlfn.XLOOKUP(C5076,kamus!$B$2:$B$87,kamus!$D$2:$D$87,"dihapus",0,1)</f>
        <v>Kalasan</v>
      </c>
      <c r="C5076" t="s">
        <v>269</v>
      </c>
      <c r="D5076">
        <f>_xlfn.XLOOKUP(C5076,kamus!$B$2:$B$87,kamus!$J$2:$J$87,"dihapus",0,1)</f>
        <v>1</v>
      </c>
      <c r="E5076">
        <f t="shared" si="557"/>
        <v>0</v>
      </c>
      <c r="F5076" s="14">
        <v>44136</v>
      </c>
      <c r="G5076" s="1">
        <f t="shared" si="558"/>
        <v>11</v>
      </c>
      <c r="H5076" s="1">
        <f t="shared" si="559"/>
        <v>2020</v>
      </c>
      <c r="I5076">
        <v>0</v>
      </c>
      <c r="J5076">
        <v>2</v>
      </c>
      <c r="K5076">
        <f t="shared" si="553"/>
        <v>2</v>
      </c>
      <c r="L5076">
        <v>18588</v>
      </c>
      <c r="M5076" s="6">
        <f t="shared" si="554"/>
        <v>0</v>
      </c>
      <c r="N5076" s="6">
        <f t="shared" si="555"/>
        <v>10.759629868732516</v>
      </c>
      <c r="O5076" s="6">
        <f t="shared" si="556"/>
        <v>10.759629868732516</v>
      </c>
      <c r="Q5076">
        <f>_xlfn.XLOOKUP(C5076&amp;G5076&amp;H5076,covid!$E$2:$E$2184,covid!$D$2:$D$2184,0,0,1)</f>
        <v>0</v>
      </c>
    </row>
    <row r="5077" spans="1:17" x14ac:dyDescent="0.3">
      <c r="A5077">
        <f>_xlfn.XLOOKUP(C5077,kamus!$B$2:$B$87,kamus!$A$2:$A$87,0,0,1)</f>
        <v>33</v>
      </c>
      <c r="B5077" t="str">
        <f>_xlfn.XLOOKUP(C5077,kamus!$B$2:$B$87,kamus!$D$2:$D$87,"dihapus",0,1)</f>
        <v>Minggir</v>
      </c>
      <c r="C5077" t="s">
        <v>241</v>
      </c>
      <c r="D5077">
        <f>_xlfn.XLOOKUP(C5077,kamus!$B$2:$B$87,kamus!$J$2:$J$87,"dihapus",0,1)</f>
        <v>0</v>
      </c>
      <c r="E5077">
        <f t="shared" si="557"/>
        <v>0</v>
      </c>
      <c r="F5077" s="14">
        <v>44136</v>
      </c>
      <c r="G5077" s="1">
        <f t="shared" si="558"/>
        <v>11</v>
      </c>
      <c r="H5077" s="1">
        <f t="shared" si="559"/>
        <v>2020</v>
      </c>
      <c r="I5077">
        <v>0</v>
      </c>
      <c r="J5077">
        <v>0</v>
      </c>
      <c r="K5077">
        <f t="shared" si="553"/>
        <v>0</v>
      </c>
      <c r="L5077">
        <v>8300</v>
      </c>
      <c r="M5077" s="6">
        <f t="shared" si="554"/>
        <v>0</v>
      </c>
      <c r="N5077" s="6">
        <f t="shared" si="555"/>
        <v>0</v>
      </c>
      <c r="O5077" s="6">
        <f t="shared" si="556"/>
        <v>0</v>
      </c>
      <c r="Q5077">
        <f>_xlfn.XLOOKUP(C5077&amp;G5077&amp;H5077,covid!$E$2:$E$2184,covid!$D$2:$D$2184,0,0,1)</f>
        <v>6</v>
      </c>
    </row>
    <row r="5078" spans="1:17" x14ac:dyDescent="0.3">
      <c r="A5078">
        <f>_xlfn.XLOOKUP(C5078,kamus!$B$2:$B$87,kamus!$A$2:$A$87,0,0,1)</f>
        <v>31</v>
      </c>
      <c r="B5078" t="str">
        <f>_xlfn.XLOOKUP(C5078,kamus!$B$2:$B$87,kamus!$D$2:$D$87,"dihapus",0,1)</f>
        <v>Minggir</v>
      </c>
      <c r="C5078" t="s">
        <v>242</v>
      </c>
      <c r="D5078">
        <f>_xlfn.XLOOKUP(C5078,kamus!$B$2:$B$87,kamus!$J$2:$J$87,"dihapus",0,1)</f>
        <v>0</v>
      </c>
      <c r="E5078">
        <f t="shared" si="557"/>
        <v>0</v>
      </c>
      <c r="F5078" s="14">
        <v>44136</v>
      </c>
      <c r="G5078" s="1">
        <f t="shared" si="558"/>
        <v>11</v>
      </c>
      <c r="H5078" s="1">
        <f t="shared" si="559"/>
        <v>2020</v>
      </c>
      <c r="I5078">
        <v>0</v>
      </c>
      <c r="J5078">
        <v>0</v>
      </c>
      <c r="K5078">
        <f t="shared" si="553"/>
        <v>0</v>
      </c>
      <c r="L5078">
        <v>3637</v>
      </c>
      <c r="M5078" s="6">
        <f t="shared" si="554"/>
        <v>0</v>
      </c>
      <c r="N5078" s="6">
        <f t="shared" si="555"/>
        <v>0</v>
      </c>
      <c r="O5078" s="6">
        <f t="shared" si="556"/>
        <v>0</v>
      </c>
      <c r="Q5078">
        <f>_xlfn.XLOOKUP(C5078&amp;G5078&amp;H5078,covid!$E$2:$E$2184,covid!$D$2:$D$2184,0,0,1)</f>
        <v>0</v>
      </c>
    </row>
    <row r="5079" spans="1:17" x14ac:dyDescent="0.3">
      <c r="A5079">
        <f>_xlfn.XLOOKUP(C5079,kamus!$B$2:$B$87,kamus!$A$2:$A$87,0,0,1)</f>
        <v>32</v>
      </c>
      <c r="B5079" t="str">
        <f>_xlfn.XLOOKUP(C5079,kamus!$B$2:$B$87,kamus!$D$2:$D$87,"dihapus",0,1)</f>
        <v>Minggir</v>
      </c>
      <c r="C5079" t="s">
        <v>243</v>
      </c>
      <c r="D5079">
        <f>_xlfn.XLOOKUP(C5079,kamus!$B$2:$B$87,kamus!$J$2:$J$87,"dihapus",0,1)</f>
        <v>0</v>
      </c>
      <c r="E5079">
        <f t="shared" si="557"/>
        <v>0</v>
      </c>
      <c r="F5079" s="14">
        <v>44136</v>
      </c>
      <c r="G5079" s="1">
        <f t="shared" si="558"/>
        <v>11</v>
      </c>
      <c r="H5079" s="1">
        <f t="shared" si="559"/>
        <v>2020</v>
      </c>
      <c r="I5079">
        <v>0</v>
      </c>
      <c r="J5079">
        <v>0</v>
      </c>
      <c r="K5079">
        <f t="shared" si="553"/>
        <v>0</v>
      </c>
      <c r="L5079">
        <v>7033</v>
      </c>
      <c r="M5079" s="6">
        <f t="shared" si="554"/>
        <v>0</v>
      </c>
      <c r="N5079" s="6">
        <f t="shared" si="555"/>
        <v>0</v>
      </c>
      <c r="O5079" s="6">
        <f t="shared" si="556"/>
        <v>0</v>
      </c>
      <c r="Q5079">
        <f>_xlfn.XLOOKUP(C5079&amp;G5079&amp;H5079,covid!$E$2:$E$2184,covid!$D$2:$D$2184,0,0,1)</f>
        <v>0</v>
      </c>
    </row>
    <row r="5080" spans="1:17" x14ac:dyDescent="0.3">
      <c r="A5080">
        <f>_xlfn.XLOOKUP(C5080,kamus!$B$2:$B$87,kamus!$A$2:$A$87,0,0,1)</f>
        <v>30</v>
      </c>
      <c r="B5080" t="str">
        <f>_xlfn.XLOOKUP(C5080,kamus!$B$2:$B$87,kamus!$D$2:$D$87,"dihapus",0,1)</f>
        <v>Minggir</v>
      </c>
      <c r="C5080" t="s">
        <v>244</v>
      </c>
      <c r="D5080">
        <f>_xlfn.XLOOKUP(C5080,kamus!$B$2:$B$87,kamus!$J$2:$J$87,"dihapus",0,1)</f>
        <v>0</v>
      </c>
      <c r="E5080">
        <f t="shared" si="557"/>
        <v>0</v>
      </c>
      <c r="F5080" s="14">
        <v>44136</v>
      </c>
      <c r="G5080" s="1">
        <f t="shared" si="558"/>
        <v>11</v>
      </c>
      <c r="H5080" s="1">
        <f t="shared" si="559"/>
        <v>2020</v>
      </c>
      <c r="I5080">
        <v>0</v>
      </c>
      <c r="J5080">
        <v>0</v>
      </c>
      <c r="K5080">
        <f t="shared" si="553"/>
        <v>0</v>
      </c>
      <c r="L5080">
        <v>8777</v>
      </c>
      <c r="M5080" s="6">
        <f t="shared" si="554"/>
        <v>0</v>
      </c>
      <c r="N5080" s="6">
        <f t="shared" si="555"/>
        <v>0</v>
      </c>
      <c r="O5080" s="6">
        <f t="shared" si="556"/>
        <v>0</v>
      </c>
      <c r="Q5080">
        <f>_xlfn.XLOOKUP(C5080&amp;G5080&amp;H5080,covid!$E$2:$E$2184,covid!$D$2:$D$2184,0,0,1)</f>
        <v>0</v>
      </c>
    </row>
    <row r="5081" spans="1:17" x14ac:dyDescent="0.3">
      <c r="A5081">
        <f>_xlfn.XLOOKUP(C5081,kamus!$B$2:$B$87,kamus!$A$2:$A$87,0,0,1)</f>
        <v>29</v>
      </c>
      <c r="B5081" t="str">
        <f>_xlfn.XLOOKUP(C5081,kamus!$B$2:$B$87,kamus!$D$2:$D$87,"dihapus",0,1)</f>
        <v>Minggir</v>
      </c>
      <c r="C5081" t="s">
        <v>245</v>
      </c>
      <c r="D5081">
        <f>_xlfn.XLOOKUP(C5081,kamus!$B$2:$B$87,kamus!$J$2:$J$87,"dihapus",0,1)</f>
        <v>0</v>
      </c>
      <c r="E5081">
        <f t="shared" si="557"/>
        <v>0</v>
      </c>
      <c r="F5081" s="14">
        <v>44136</v>
      </c>
      <c r="G5081" s="1">
        <f t="shared" si="558"/>
        <v>11</v>
      </c>
      <c r="H5081" s="1">
        <f t="shared" si="559"/>
        <v>2020</v>
      </c>
      <c r="I5081">
        <v>1</v>
      </c>
      <c r="J5081">
        <v>0</v>
      </c>
      <c r="K5081">
        <f t="shared" si="553"/>
        <v>1</v>
      </c>
      <c r="L5081">
        <v>5165</v>
      </c>
      <c r="M5081" s="6">
        <f t="shared" si="554"/>
        <v>19.361084220716361</v>
      </c>
      <c r="N5081" s="6">
        <f t="shared" si="555"/>
        <v>0</v>
      </c>
      <c r="O5081" s="6">
        <f t="shared" si="556"/>
        <v>19.361084220716361</v>
      </c>
      <c r="Q5081">
        <f>_xlfn.XLOOKUP(C5081&amp;G5081&amp;H5081,covid!$E$2:$E$2184,covid!$D$2:$D$2184,0,0,1)</f>
        <v>1</v>
      </c>
    </row>
    <row r="5082" spans="1:17" x14ac:dyDescent="0.3">
      <c r="A5082">
        <f>_xlfn.XLOOKUP(C5082,kamus!$B$2:$B$87,kamus!$A$2:$A$87,0,0,1)</f>
        <v>35</v>
      </c>
      <c r="B5082" t="str">
        <f>_xlfn.XLOOKUP(C5082,kamus!$B$2:$B$87,kamus!$D$2:$D$87,"dihapus",0,1)</f>
        <v>Mlati 1</v>
      </c>
      <c r="C5082" t="s">
        <v>240</v>
      </c>
      <c r="D5082">
        <f>_xlfn.XLOOKUP(C5082,kamus!$B$2:$B$87,kamus!$J$2:$J$87,"dihapus",0,1)</f>
        <v>1</v>
      </c>
      <c r="E5082">
        <f t="shared" si="557"/>
        <v>0</v>
      </c>
      <c r="F5082" s="14">
        <v>44136</v>
      </c>
      <c r="G5082" s="1">
        <f t="shared" si="558"/>
        <v>11</v>
      </c>
      <c r="H5082" s="1">
        <f t="shared" si="559"/>
        <v>2020</v>
      </c>
      <c r="I5082">
        <v>0</v>
      </c>
      <c r="J5082">
        <v>0</v>
      </c>
      <c r="K5082">
        <f t="shared" si="553"/>
        <v>0</v>
      </c>
      <c r="L5082">
        <v>18886</v>
      </c>
      <c r="M5082" s="6">
        <f t="shared" si="554"/>
        <v>0</v>
      </c>
      <c r="N5082" s="6">
        <f t="shared" si="555"/>
        <v>0</v>
      </c>
      <c r="O5082" s="6">
        <f t="shared" si="556"/>
        <v>0</v>
      </c>
      <c r="Q5082">
        <f>_xlfn.XLOOKUP(C5082&amp;G5082&amp;H5082,covid!$E$2:$E$2184,covid!$D$2:$D$2184,0,0,1)</f>
        <v>2</v>
      </c>
    </row>
    <row r="5083" spans="1:17" x14ac:dyDescent="0.3">
      <c r="A5083">
        <f>_xlfn.XLOOKUP(C5083,kamus!$B$2:$B$87,kamus!$A$2:$A$87,0,0,1)</f>
        <v>34</v>
      </c>
      <c r="B5083" t="str">
        <f>_xlfn.XLOOKUP(C5083,kamus!$B$2:$B$87,kamus!$D$2:$D$87,"dihapus",0,1)</f>
        <v>Mlati 1</v>
      </c>
      <c r="C5083" t="s">
        <v>254</v>
      </c>
      <c r="D5083">
        <f>_xlfn.XLOOKUP(C5083,kamus!$B$2:$B$87,kamus!$J$2:$J$87,"dihapus",0,1)</f>
        <v>1</v>
      </c>
      <c r="E5083">
        <f t="shared" si="557"/>
        <v>0</v>
      </c>
      <c r="F5083" s="14">
        <v>44136</v>
      </c>
      <c r="G5083" s="1">
        <f t="shared" si="558"/>
        <v>11</v>
      </c>
      <c r="H5083" s="1">
        <f t="shared" si="559"/>
        <v>2020</v>
      </c>
      <c r="I5083">
        <v>0</v>
      </c>
      <c r="J5083">
        <v>0</v>
      </c>
      <c r="K5083">
        <f t="shared" si="553"/>
        <v>0</v>
      </c>
      <c r="L5083">
        <v>35345</v>
      </c>
      <c r="M5083" s="6">
        <f t="shared" si="554"/>
        <v>0</v>
      </c>
      <c r="N5083" s="6">
        <f t="shared" si="555"/>
        <v>0</v>
      </c>
      <c r="O5083" s="6">
        <f t="shared" si="556"/>
        <v>0</v>
      </c>
      <c r="Q5083">
        <f>_xlfn.XLOOKUP(C5083&amp;G5083&amp;H5083,covid!$E$2:$E$2184,covid!$D$2:$D$2184,0,0,1)</f>
        <v>8</v>
      </c>
    </row>
    <row r="5084" spans="1:17" x14ac:dyDescent="0.3">
      <c r="A5084">
        <f>_xlfn.XLOOKUP(C5084,kamus!$B$2:$B$87,kamus!$A$2:$A$87,0,0,1)</f>
        <v>38</v>
      </c>
      <c r="B5084" t="str">
        <f>_xlfn.XLOOKUP(C5084,kamus!$B$2:$B$87,kamus!$D$2:$D$87,"dihapus",0,1)</f>
        <v>Mlati 2</v>
      </c>
      <c r="C5084" t="s">
        <v>258</v>
      </c>
      <c r="D5084">
        <f>_xlfn.XLOOKUP(C5084,kamus!$B$2:$B$87,kamus!$J$2:$J$87,"dihapus",0,1)</f>
        <v>0</v>
      </c>
      <c r="E5084">
        <f t="shared" si="557"/>
        <v>0</v>
      </c>
      <c r="F5084" s="14">
        <v>44136</v>
      </c>
      <c r="G5084" s="1">
        <f t="shared" si="558"/>
        <v>11</v>
      </c>
      <c r="H5084" s="1">
        <f t="shared" si="559"/>
        <v>2020</v>
      </c>
      <c r="I5084">
        <v>0</v>
      </c>
      <c r="J5084">
        <v>0</v>
      </c>
      <c r="K5084">
        <f t="shared" si="553"/>
        <v>0</v>
      </c>
      <c r="L5084">
        <v>16653</v>
      </c>
      <c r="M5084" s="6">
        <f t="shared" si="554"/>
        <v>0</v>
      </c>
      <c r="N5084" s="6">
        <f t="shared" si="555"/>
        <v>0</v>
      </c>
      <c r="O5084" s="6">
        <f t="shared" si="556"/>
        <v>0</v>
      </c>
      <c r="Q5084">
        <f>_xlfn.XLOOKUP(C5084&amp;G5084&amp;H5084,covid!$E$2:$E$2184,covid!$D$2:$D$2184,0,0,1)</f>
        <v>1</v>
      </c>
    </row>
    <row r="5085" spans="1:17" x14ac:dyDescent="0.3">
      <c r="A5085">
        <f>_xlfn.XLOOKUP(C5085,kamus!$B$2:$B$87,kamus!$A$2:$A$87,0,0,1)</f>
        <v>36</v>
      </c>
      <c r="B5085" t="str">
        <f>_xlfn.XLOOKUP(C5085,kamus!$B$2:$B$87,kamus!$D$2:$D$87,"dihapus",0,1)</f>
        <v>Mlati 2</v>
      </c>
      <c r="C5085" t="s">
        <v>268</v>
      </c>
      <c r="D5085">
        <f>_xlfn.XLOOKUP(C5085,kamus!$B$2:$B$87,kamus!$J$2:$J$87,"dihapus",0,1)</f>
        <v>1</v>
      </c>
      <c r="E5085">
        <f t="shared" si="557"/>
        <v>0</v>
      </c>
      <c r="F5085" s="14">
        <v>44136</v>
      </c>
      <c r="G5085" s="1">
        <f t="shared" si="558"/>
        <v>11</v>
      </c>
      <c r="H5085" s="1">
        <f t="shared" si="559"/>
        <v>2020</v>
      </c>
      <c r="I5085">
        <v>0</v>
      </c>
      <c r="J5085">
        <v>0</v>
      </c>
      <c r="K5085">
        <f t="shared" si="553"/>
        <v>0</v>
      </c>
      <c r="L5085">
        <v>11526</v>
      </c>
      <c r="M5085" s="6">
        <f t="shared" si="554"/>
        <v>0</v>
      </c>
      <c r="N5085" s="6">
        <f t="shared" si="555"/>
        <v>0</v>
      </c>
      <c r="O5085" s="6">
        <f t="shared" si="556"/>
        <v>0</v>
      </c>
      <c r="Q5085">
        <f>_xlfn.XLOOKUP(C5085&amp;G5085&amp;H5085,covid!$E$2:$E$2184,covid!$D$2:$D$2184,0,0,1)</f>
        <v>3</v>
      </c>
    </row>
    <row r="5086" spans="1:17" x14ac:dyDescent="0.3">
      <c r="A5086">
        <f>_xlfn.XLOOKUP(C5086,kamus!$B$2:$B$87,kamus!$A$2:$A$87,0,0,1)</f>
        <v>37</v>
      </c>
      <c r="B5086" t="str">
        <f>_xlfn.XLOOKUP(C5086,kamus!$B$2:$B$87,kamus!$D$2:$D$87,"dihapus",0,1)</f>
        <v>Mlati 2</v>
      </c>
      <c r="C5086" t="s">
        <v>270</v>
      </c>
      <c r="D5086">
        <f>_xlfn.XLOOKUP(C5086,kamus!$B$2:$B$87,kamus!$J$2:$J$87,"dihapus",0,1)</f>
        <v>1</v>
      </c>
      <c r="E5086">
        <f t="shared" si="557"/>
        <v>0</v>
      </c>
      <c r="F5086" s="14">
        <v>44136</v>
      </c>
      <c r="G5086" s="1">
        <f t="shared" si="558"/>
        <v>11</v>
      </c>
      <c r="H5086" s="1">
        <f t="shared" si="559"/>
        <v>2020</v>
      </c>
      <c r="I5086">
        <v>0</v>
      </c>
      <c r="J5086">
        <v>0</v>
      </c>
      <c r="K5086">
        <f t="shared" si="553"/>
        <v>0</v>
      </c>
      <c r="L5086">
        <v>13694</v>
      </c>
      <c r="M5086" s="6">
        <f t="shared" si="554"/>
        <v>0</v>
      </c>
      <c r="N5086" s="6">
        <f t="shared" si="555"/>
        <v>0</v>
      </c>
      <c r="O5086" s="6">
        <f t="shared" si="556"/>
        <v>0</v>
      </c>
      <c r="Q5086">
        <f>_xlfn.XLOOKUP(C5086&amp;G5086&amp;H5086,covid!$E$2:$E$2184,covid!$D$2:$D$2184,0,0,1)</f>
        <v>8</v>
      </c>
    </row>
    <row r="5087" spans="1:17" x14ac:dyDescent="0.3">
      <c r="A5087">
        <f>_xlfn.XLOOKUP(C5087,kamus!$B$2:$B$87,kamus!$A$2:$A$87,0,0,1)</f>
        <v>39</v>
      </c>
      <c r="B5087" t="str">
        <f>_xlfn.XLOOKUP(C5087,kamus!$B$2:$B$87,kamus!$D$2:$D$87,"dihapus",0,1)</f>
        <v>Moyudan</v>
      </c>
      <c r="C5087" t="s">
        <v>259</v>
      </c>
      <c r="D5087">
        <f>_xlfn.XLOOKUP(C5087,kamus!$B$2:$B$87,kamus!$J$2:$J$87,"dihapus",0,1)</f>
        <v>0</v>
      </c>
      <c r="E5087">
        <f t="shared" si="557"/>
        <v>0</v>
      </c>
      <c r="F5087" s="14">
        <v>44136</v>
      </c>
      <c r="G5087" s="1">
        <f t="shared" si="558"/>
        <v>11</v>
      </c>
      <c r="H5087" s="1">
        <f t="shared" si="559"/>
        <v>2020</v>
      </c>
      <c r="I5087">
        <v>0</v>
      </c>
      <c r="J5087">
        <v>0</v>
      </c>
      <c r="K5087">
        <f t="shared" si="553"/>
        <v>0</v>
      </c>
      <c r="L5087">
        <v>11875</v>
      </c>
      <c r="M5087" s="6">
        <f t="shared" si="554"/>
        <v>0</v>
      </c>
      <c r="N5087" s="6">
        <f t="shared" si="555"/>
        <v>0</v>
      </c>
      <c r="O5087" s="6">
        <f t="shared" si="556"/>
        <v>0</v>
      </c>
      <c r="Q5087">
        <f>_xlfn.XLOOKUP(C5087&amp;G5087&amp;H5087,covid!$E$2:$E$2184,covid!$D$2:$D$2184,0,0,1)</f>
        <v>0</v>
      </c>
    </row>
    <row r="5088" spans="1:17" x14ac:dyDescent="0.3">
      <c r="A5088">
        <f>_xlfn.XLOOKUP(C5088,kamus!$B$2:$B$87,kamus!$A$2:$A$87,0,0,1)</f>
        <v>42</v>
      </c>
      <c r="B5088" t="str">
        <f>_xlfn.XLOOKUP(C5088,kamus!$B$2:$B$87,kamus!$D$2:$D$87,"dihapus",0,1)</f>
        <v>Moyudan</v>
      </c>
      <c r="C5088" t="s">
        <v>260</v>
      </c>
      <c r="D5088">
        <f>_xlfn.XLOOKUP(C5088,kamus!$B$2:$B$87,kamus!$J$2:$J$87,"dihapus",0,1)</f>
        <v>0</v>
      </c>
      <c r="E5088">
        <f t="shared" si="557"/>
        <v>0</v>
      </c>
      <c r="F5088" s="14">
        <v>44136</v>
      </c>
      <c r="G5088" s="1">
        <f t="shared" si="558"/>
        <v>11</v>
      </c>
      <c r="H5088" s="1">
        <f t="shared" si="559"/>
        <v>2020</v>
      </c>
      <c r="I5088">
        <v>1</v>
      </c>
      <c r="J5088">
        <v>0</v>
      </c>
      <c r="K5088">
        <f t="shared" si="553"/>
        <v>1</v>
      </c>
      <c r="L5088">
        <v>7197</v>
      </c>
      <c r="M5088" s="6">
        <f t="shared" si="554"/>
        <v>13.894678338196472</v>
      </c>
      <c r="N5088" s="6">
        <f t="shared" si="555"/>
        <v>0</v>
      </c>
      <c r="O5088" s="6">
        <f t="shared" si="556"/>
        <v>13.894678338196472</v>
      </c>
      <c r="Q5088">
        <f>_xlfn.XLOOKUP(C5088&amp;G5088&amp;H5088,covid!$E$2:$E$2184,covid!$D$2:$D$2184,0,0,1)</f>
        <v>1</v>
      </c>
    </row>
    <row r="5089" spans="1:17" x14ac:dyDescent="0.3">
      <c r="A5089">
        <f>_xlfn.XLOOKUP(C5089,kamus!$B$2:$B$87,kamus!$A$2:$A$87,0,0,1)</f>
        <v>41</v>
      </c>
      <c r="B5089" t="str">
        <f>_xlfn.XLOOKUP(C5089,kamus!$B$2:$B$87,kamus!$D$2:$D$87,"dihapus",0,1)</f>
        <v>Moyudan</v>
      </c>
      <c r="C5089" t="s">
        <v>262</v>
      </c>
      <c r="D5089">
        <f>_xlfn.XLOOKUP(C5089,kamus!$B$2:$B$87,kamus!$J$2:$J$87,"dihapus",0,1)</f>
        <v>0</v>
      </c>
      <c r="E5089">
        <f t="shared" si="557"/>
        <v>0</v>
      </c>
      <c r="F5089" s="14">
        <v>44136</v>
      </c>
      <c r="G5089" s="1">
        <f t="shared" si="558"/>
        <v>11</v>
      </c>
      <c r="H5089" s="1">
        <f t="shared" si="559"/>
        <v>2020</v>
      </c>
      <c r="I5089">
        <v>0</v>
      </c>
      <c r="J5089">
        <v>0</v>
      </c>
      <c r="K5089">
        <f t="shared" si="553"/>
        <v>0</v>
      </c>
      <c r="L5089">
        <v>6705</v>
      </c>
      <c r="M5089" s="6">
        <f t="shared" si="554"/>
        <v>0</v>
      </c>
      <c r="N5089" s="6">
        <f t="shared" si="555"/>
        <v>0</v>
      </c>
      <c r="O5089" s="6">
        <f t="shared" si="556"/>
        <v>0</v>
      </c>
      <c r="Q5089">
        <f>_xlfn.XLOOKUP(C5089&amp;G5089&amp;H5089,covid!$E$2:$E$2184,covid!$D$2:$D$2184,0,0,1)</f>
        <v>0</v>
      </c>
    </row>
    <row r="5090" spans="1:17" x14ac:dyDescent="0.3">
      <c r="A5090">
        <f>_xlfn.XLOOKUP(C5090,kamus!$B$2:$B$87,kamus!$A$2:$A$87,0,0,1)</f>
        <v>40</v>
      </c>
      <c r="B5090" t="str">
        <f>_xlfn.XLOOKUP(C5090,kamus!$B$2:$B$87,kamus!$D$2:$D$87,"dihapus",0,1)</f>
        <v>Moyudan</v>
      </c>
      <c r="C5090" t="s">
        <v>264</v>
      </c>
      <c r="D5090">
        <f>_xlfn.XLOOKUP(C5090,kamus!$B$2:$B$87,kamus!$J$2:$J$87,"dihapus",0,1)</f>
        <v>0</v>
      </c>
      <c r="E5090">
        <f t="shared" si="557"/>
        <v>0</v>
      </c>
      <c r="F5090" s="14">
        <v>44136</v>
      </c>
      <c r="G5090" s="1">
        <f t="shared" si="558"/>
        <v>11</v>
      </c>
      <c r="H5090" s="1">
        <f t="shared" si="559"/>
        <v>2020</v>
      </c>
      <c r="I5090">
        <v>0</v>
      </c>
      <c r="J5090">
        <v>0</v>
      </c>
      <c r="K5090">
        <f t="shared" si="553"/>
        <v>0</v>
      </c>
      <c r="L5090">
        <v>8347</v>
      </c>
      <c r="M5090" s="6">
        <f t="shared" si="554"/>
        <v>0</v>
      </c>
      <c r="N5090" s="6">
        <f t="shared" si="555"/>
        <v>0</v>
      </c>
      <c r="O5090" s="6">
        <f t="shared" si="556"/>
        <v>0</v>
      </c>
      <c r="Q5090">
        <f>_xlfn.XLOOKUP(C5090&amp;G5090&amp;H5090,covid!$E$2:$E$2184,covid!$D$2:$D$2184,0,0,1)</f>
        <v>2</v>
      </c>
    </row>
    <row r="5091" spans="1:17" x14ac:dyDescent="0.3">
      <c r="A5091">
        <f>_xlfn.XLOOKUP(C5091,kamus!$B$2:$B$87,kamus!$A$2:$A$87,0,0,1)</f>
        <v>43</v>
      </c>
      <c r="B5091" t="str">
        <f>_xlfn.XLOOKUP(C5091,kamus!$B$2:$B$87,kamus!$D$2:$D$87,"dihapus",0,1)</f>
        <v>Ngaglik 1</v>
      </c>
      <c r="C5091" t="s">
        <v>228</v>
      </c>
      <c r="D5091">
        <f>_xlfn.XLOOKUP(C5091,kamus!$B$2:$B$87,kamus!$J$2:$J$87,"dihapus",0,1)</f>
        <v>1</v>
      </c>
      <c r="E5091">
        <f t="shared" si="557"/>
        <v>0</v>
      </c>
      <c r="F5091" s="14">
        <v>44136</v>
      </c>
      <c r="G5091" s="1">
        <f t="shared" si="558"/>
        <v>11</v>
      </c>
      <c r="H5091" s="1">
        <f t="shared" si="559"/>
        <v>2020</v>
      </c>
      <c r="I5091">
        <v>0</v>
      </c>
      <c r="J5091">
        <v>0</v>
      </c>
      <c r="K5091">
        <f t="shared" si="553"/>
        <v>0</v>
      </c>
      <c r="L5091">
        <v>12705</v>
      </c>
      <c r="M5091" s="6">
        <f t="shared" si="554"/>
        <v>0</v>
      </c>
      <c r="N5091" s="6">
        <f t="shared" si="555"/>
        <v>0</v>
      </c>
      <c r="O5091" s="6">
        <f t="shared" si="556"/>
        <v>0</v>
      </c>
      <c r="Q5091">
        <f>_xlfn.XLOOKUP(C5091&amp;G5091&amp;H5091,covid!$E$2:$E$2184,covid!$D$2:$D$2184,0,0,1)</f>
        <v>27</v>
      </c>
    </row>
    <row r="5092" spans="1:17" x14ac:dyDescent="0.3">
      <c r="A5092">
        <f>_xlfn.XLOOKUP(C5092,kamus!$B$2:$B$87,kamus!$A$2:$A$87,0,0,1)</f>
        <v>44</v>
      </c>
      <c r="B5092" t="str">
        <f>_xlfn.XLOOKUP(C5092,kamus!$B$2:$B$87,kamus!$D$2:$D$87,"dihapus",0,1)</f>
        <v>Ngaglik 1</v>
      </c>
      <c r="C5092" t="s">
        <v>237</v>
      </c>
      <c r="D5092">
        <f>_xlfn.XLOOKUP(C5092,kamus!$B$2:$B$87,kamus!$J$2:$J$87,"dihapus",0,1)</f>
        <v>1</v>
      </c>
      <c r="E5092">
        <f t="shared" si="557"/>
        <v>0</v>
      </c>
      <c r="F5092" s="14">
        <v>44136</v>
      </c>
      <c r="G5092" s="1">
        <f t="shared" si="558"/>
        <v>11</v>
      </c>
      <c r="H5092" s="1">
        <f t="shared" si="559"/>
        <v>2020</v>
      </c>
      <c r="I5092">
        <v>0</v>
      </c>
      <c r="J5092">
        <v>0</v>
      </c>
      <c r="K5092">
        <f t="shared" si="553"/>
        <v>0</v>
      </c>
      <c r="L5092">
        <v>21934</v>
      </c>
      <c r="M5092" s="6">
        <f t="shared" si="554"/>
        <v>0</v>
      </c>
      <c r="N5092" s="6">
        <f t="shared" si="555"/>
        <v>0</v>
      </c>
      <c r="O5092" s="6">
        <f t="shared" si="556"/>
        <v>0</v>
      </c>
      <c r="Q5092">
        <f>_xlfn.XLOOKUP(C5092&amp;G5092&amp;H5092,covid!$E$2:$E$2184,covid!$D$2:$D$2184,0,0,1)</f>
        <v>8</v>
      </c>
    </row>
    <row r="5093" spans="1:17" x14ac:dyDescent="0.3">
      <c r="A5093">
        <f>_xlfn.XLOOKUP(C5093,kamus!$B$2:$B$87,kamus!$A$2:$A$87,0,0,1)</f>
        <v>45</v>
      </c>
      <c r="B5093" t="str">
        <f>_xlfn.XLOOKUP(C5093,kamus!$B$2:$B$87,kamus!$D$2:$D$87,"dihapus",0,1)</f>
        <v>Ngaglik 1</v>
      </c>
      <c r="C5093" t="s">
        <v>255</v>
      </c>
      <c r="D5093">
        <f>_xlfn.XLOOKUP(C5093,kamus!$B$2:$B$87,kamus!$J$2:$J$87,"dihapus",0,1)</f>
        <v>1</v>
      </c>
      <c r="E5093">
        <f t="shared" si="557"/>
        <v>0</v>
      </c>
      <c r="F5093" s="14">
        <v>44136</v>
      </c>
      <c r="G5093" s="1">
        <f t="shared" si="558"/>
        <v>11</v>
      </c>
      <c r="H5093" s="1">
        <f t="shared" si="559"/>
        <v>2020</v>
      </c>
      <c r="I5093">
        <v>3</v>
      </c>
      <c r="J5093">
        <v>0</v>
      </c>
      <c r="K5093">
        <f t="shared" si="553"/>
        <v>3</v>
      </c>
      <c r="L5093">
        <v>19793</v>
      </c>
      <c r="M5093" s="6">
        <f t="shared" si="554"/>
        <v>15.156873642196736</v>
      </c>
      <c r="N5093" s="6">
        <f t="shared" si="555"/>
        <v>0</v>
      </c>
      <c r="O5093" s="6">
        <f t="shared" si="556"/>
        <v>15.156873642196736</v>
      </c>
      <c r="Q5093">
        <f>_xlfn.XLOOKUP(C5093&amp;G5093&amp;H5093,covid!$E$2:$E$2184,covid!$D$2:$D$2184,0,0,1)</f>
        <v>3</v>
      </c>
    </row>
    <row r="5094" spans="1:17" x14ac:dyDescent="0.3">
      <c r="A5094">
        <f>_xlfn.XLOOKUP(C5094,kamus!$B$2:$B$87,kamus!$A$2:$A$87,0,0,1)</f>
        <v>48</v>
      </c>
      <c r="B5094" t="str">
        <f>_xlfn.XLOOKUP(C5094,kamus!$B$2:$B$87,kamus!$D$2:$D$87,"dihapus",0,1)</f>
        <v>Ngaglik 2</v>
      </c>
      <c r="C5094" t="s">
        <v>208</v>
      </c>
      <c r="D5094">
        <f>_xlfn.XLOOKUP(C5094,kamus!$B$2:$B$87,kamus!$J$2:$J$87,"dihapus",0,1)</f>
        <v>1</v>
      </c>
      <c r="E5094">
        <f t="shared" si="557"/>
        <v>0</v>
      </c>
      <c r="F5094" s="14">
        <v>44136</v>
      </c>
      <c r="G5094" s="1">
        <f t="shared" si="558"/>
        <v>11</v>
      </c>
      <c r="H5094" s="1">
        <f t="shared" si="559"/>
        <v>2020</v>
      </c>
      <c r="I5094">
        <v>0</v>
      </c>
      <c r="J5094">
        <v>0</v>
      </c>
      <c r="K5094">
        <f t="shared" si="553"/>
        <v>0</v>
      </c>
      <c r="L5094">
        <v>10447</v>
      </c>
      <c r="M5094" s="6">
        <f t="shared" si="554"/>
        <v>0</v>
      </c>
      <c r="N5094" s="6">
        <f t="shared" si="555"/>
        <v>0</v>
      </c>
      <c r="O5094" s="6">
        <f t="shared" si="556"/>
        <v>0</v>
      </c>
      <c r="Q5094">
        <f>_xlfn.XLOOKUP(C5094&amp;G5094&amp;H5094,covid!$E$2:$E$2184,covid!$D$2:$D$2184,0,0,1)</f>
        <v>2</v>
      </c>
    </row>
    <row r="5095" spans="1:17" x14ac:dyDescent="0.3">
      <c r="A5095">
        <f>_xlfn.XLOOKUP(C5095,kamus!$B$2:$B$87,kamus!$A$2:$A$87,0,0,1)</f>
        <v>47</v>
      </c>
      <c r="B5095" t="str">
        <f>_xlfn.XLOOKUP(C5095,kamus!$B$2:$B$87,kamus!$D$2:$D$87,"dihapus",0,1)</f>
        <v>Ngaglik 2</v>
      </c>
      <c r="C5095" t="s">
        <v>238</v>
      </c>
      <c r="D5095">
        <f>_xlfn.XLOOKUP(C5095,kamus!$B$2:$B$87,kamus!$J$2:$J$87,"dihapus",0,1)</f>
        <v>1</v>
      </c>
      <c r="E5095">
        <f t="shared" si="557"/>
        <v>0</v>
      </c>
      <c r="F5095" s="14">
        <v>44136</v>
      </c>
      <c r="G5095" s="1">
        <f t="shared" si="558"/>
        <v>11</v>
      </c>
      <c r="H5095" s="1">
        <f t="shared" si="559"/>
        <v>2020</v>
      </c>
      <c r="I5095">
        <v>1</v>
      </c>
      <c r="J5095">
        <v>0</v>
      </c>
      <c r="K5095">
        <f t="shared" si="553"/>
        <v>1</v>
      </c>
      <c r="L5095">
        <v>22367</v>
      </c>
      <c r="M5095" s="6">
        <f t="shared" si="554"/>
        <v>4.4708722671793266</v>
      </c>
      <c r="N5095" s="6">
        <f t="shared" si="555"/>
        <v>0</v>
      </c>
      <c r="O5095" s="6">
        <f t="shared" si="556"/>
        <v>4.4708722671793266</v>
      </c>
      <c r="Q5095">
        <f>_xlfn.XLOOKUP(C5095&amp;G5095&amp;H5095,covid!$E$2:$E$2184,covid!$D$2:$D$2184,0,0,1)</f>
        <v>6</v>
      </c>
    </row>
    <row r="5096" spans="1:17" x14ac:dyDescent="0.3">
      <c r="A5096">
        <f>_xlfn.XLOOKUP(C5096,kamus!$B$2:$B$87,kamus!$A$2:$A$87,0,0,1)</f>
        <v>46</v>
      </c>
      <c r="B5096" t="str">
        <f>_xlfn.XLOOKUP(C5096,kamus!$B$2:$B$87,kamus!$D$2:$D$87,"dihapus",0,1)</f>
        <v>Ngaglik 2</v>
      </c>
      <c r="C5096" t="s">
        <v>257</v>
      </c>
      <c r="D5096">
        <f>_xlfn.XLOOKUP(C5096,kamus!$B$2:$B$87,kamus!$J$2:$J$87,"dihapus",0,1)</f>
        <v>1</v>
      </c>
      <c r="E5096">
        <f t="shared" si="557"/>
        <v>0</v>
      </c>
      <c r="F5096" s="14">
        <v>44136</v>
      </c>
      <c r="G5096" s="1">
        <f t="shared" si="558"/>
        <v>11</v>
      </c>
      <c r="H5096" s="1">
        <f t="shared" si="559"/>
        <v>2020</v>
      </c>
      <c r="I5096">
        <v>0</v>
      </c>
      <c r="J5096">
        <v>0</v>
      </c>
      <c r="K5096">
        <f t="shared" si="553"/>
        <v>0</v>
      </c>
      <c r="L5096">
        <v>16910</v>
      </c>
      <c r="M5096" s="6">
        <f t="shared" si="554"/>
        <v>0</v>
      </c>
      <c r="N5096" s="6">
        <f t="shared" si="555"/>
        <v>0</v>
      </c>
      <c r="O5096" s="6">
        <f t="shared" si="556"/>
        <v>0</v>
      </c>
      <c r="Q5096">
        <f>_xlfn.XLOOKUP(C5096&amp;G5096&amp;H5096,covid!$E$2:$E$2184,covid!$D$2:$D$2184,0,0,1)</f>
        <v>1</v>
      </c>
    </row>
    <row r="5097" spans="1:17" x14ac:dyDescent="0.3">
      <c r="A5097">
        <f>_xlfn.XLOOKUP(C5097,kamus!$B$2:$B$87,kamus!$A$2:$A$87,0,0,1)</f>
        <v>50</v>
      </c>
      <c r="B5097" t="str">
        <f>_xlfn.XLOOKUP(C5097,kamus!$B$2:$B$87,kamus!$D$2:$D$87,"dihapus",0,1)</f>
        <v>Ngemplak 1</v>
      </c>
      <c r="C5097" t="s">
        <v>202</v>
      </c>
      <c r="D5097">
        <f>_xlfn.XLOOKUP(C5097,kamus!$B$2:$B$87,kamus!$J$2:$J$87,"dihapus",0,1)</f>
        <v>0</v>
      </c>
      <c r="E5097">
        <f t="shared" si="557"/>
        <v>0</v>
      </c>
      <c r="F5097" s="14">
        <v>44136</v>
      </c>
      <c r="G5097" s="1">
        <f t="shared" si="558"/>
        <v>11</v>
      </c>
      <c r="H5097" s="1">
        <f t="shared" si="559"/>
        <v>2020</v>
      </c>
      <c r="I5097">
        <v>0</v>
      </c>
      <c r="J5097">
        <v>0</v>
      </c>
      <c r="K5097">
        <f t="shared" si="553"/>
        <v>0</v>
      </c>
      <c r="L5097">
        <v>7988</v>
      </c>
      <c r="M5097" s="6">
        <f t="shared" si="554"/>
        <v>0</v>
      </c>
      <c r="N5097" s="6">
        <f t="shared" si="555"/>
        <v>0</v>
      </c>
      <c r="O5097" s="6">
        <f t="shared" si="556"/>
        <v>0</v>
      </c>
      <c r="Q5097">
        <f>_xlfn.XLOOKUP(C5097&amp;G5097&amp;H5097,covid!$E$2:$E$2184,covid!$D$2:$D$2184,0,0,1)</f>
        <v>0</v>
      </c>
    </row>
    <row r="5098" spans="1:17" x14ac:dyDescent="0.3">
      <c r="A5098">
        <f>_xlfn.XLOOKUP(C5098,kamus!$B$2:$B$87,kamus!$A$2:$A$87,0,0,1)</f>
        <v>51</v>
      </c>
      <c r="B5098" t="str">
        <f>_xlfn.XLOOKUP(C5098,kamus!$B$2:$B$87,kamus!$D$2:$D$87,"dihapus",0,1)</f>
        <v>Ngemplak 1</v>
      </c>
      <c r="C5098" t="s">
        <v>256</v>
      </c>
      <c r="D5098">
        <f>_xlfn.XLOOKUP(C5098,kamus!$B$2:$B$87,kamus!$J$2:$J$87,"dihapus",0,1)</f>
        <v>0</v>
      </c>
      <c r="E5098">
        <f t="shared" si="557"/>
        <v>0</v>
      </c>
      <c r="F5098" s="14">
        <v>44136</v>
      </c>
      <c r="G5098" s="1">
        <f t="shared" si="558"/>
        <v>11</v>
      </c>
      <c r="H5098" s="1">
        <f t="shared" si="559"/>
        <v>2020</v>
      </c>
      <c r="I5098">
        <v>0</v>
      </c>
      <c r="J5098">
        <v>0</v>
      </c>
      <c r="K5098">
        <f t="shared" si="553"/>
        <v>0</v>
      </c>
      <c r="L5098">
        <v>8208</v>
      </c>
      <c r="M5098" s="6">
        <f t="shared" si="554"/>
        <v>0</v>
      </c>
      <c r="N5098" s="6">
        <f t="shared" si="555"/>
        <v>0</v>
      </c>
      <c r="O5098" s="6">
        <f t="shared" si="556"/>
        <v>0</v>
      </c>
      <c r="Q5098">
        <f>_xlfn.XLOOKUP(C5098&amp;G5098&amp;H5098,covid!$E$2:$E$2184,covid!$D$2:$D$2184,0,0,1)</f>
        <v>5</v>
      </c>
    </row>
    <row r="5099" spans="1:17" x14ac:dyDescent="0.3">
      <c r="A5099">
        <f>_xlfn.XLOOKUP(C5099,kamus!$B$2:$B$87,kamus!$A$2:$A$87,0,0,1)</f>
        <v>49</v>
      </c>
      <c r="B5099" t="str">
        <f>_xlfn.XLOOKUP(C5099,kamus!$B$2:$B$87,kamus!$D$2:$D$87,"dihapus",0,1)</f>
        <v>Ngemplak 1</v>
      </c>
      <c r="C5099" t="s">
        <v>276</v>
      </c>
      <c r="D5099">
        <f>_xlfn.XLOOKUP(C5099,kamus!$B$2:$B$87,kamus!$J$2:$J$87,"dihapus",0,1)</f>
        <v>1</v>
      </c>
      <c r="E5099">
        <f t="shared" si="557"/>
        <v>0</v>
      </c>
      <c r="F5099" s="14">
        <v>44136</v>
      </c>
      <c r="G5099" s="1">
        <f t="shared" si="558"/>
        <v>11</v>
      </c>
      <c r="H5099" s="1">
        <f t="shared" si="559"/>
        <v>2020</v>
      </c>
      <c r="I5099">
        <v>0</v>
      </c>
      <c r="J5099">
        <v>0</v>
      </c>
      <c r="K5099">
        <f t="shared" si="553"/>
        <v>0</v>
      </c>
      <c r="L5099">
        <v>9697</v>
      </c>
      <c r="M5099" s="6">
        <f t="shared" si="554"/>
        <v>0</v>
      </c>
      <c r="N5099" s="6">
        <f t="shared" si="555"/>
        <v>0</v>
      </c>
      <c r="O5099" s="6">
        <f t="shared" si="556"/>
        <v>0</v>
      </c>
      <c r="Q5099">
        <f>_xlfn.XLOOKUP(C5099&amp;G5099&amp;H5099,covid!$E$2:$E$2184,covid!$D$2:$D$2184,0,0,1)</f>
        <v>1</v>
      </c>
    </row>
    <row r="5100" spans="1:17" x14ac:dyDescent="0.3">
      <c r="A5100">
        <f>_xlfn.XLOOKUP(C5100,kamus!$B$2:$B$87,kamus!$A$2:$A$87,0,0,1)</f>
        <v>52</v>
      </c>
      <c r="B5100" t="str">
        <f>_xlfn.XLOOKUP(C5100,kamus!$B$2:$B$87,kamus!$D$2:$D$87,"dihapus",0,1)</f>
        <v>Ngemplak 2</v>
      </c>
      <c r="C5100" t="s">
        <v>277</v>
      </c>
      <c r="D5100">
        <f>_xlfn.XLOOKUP(C5100,kamus!$B$2:$B$87,kamus!$J$2:$J$87,"dihapus",0,1)</f>
        <v>1</v>
      </c>
      <c r="E5100">
        <f t="shared" si="557"/>
        <v>0</v>
      </c>
      <c r="F5100" s="14">
        <v>44136</v>
      </c>
      <c r="G5100" s="1">
        <f t="shared" si="558"/>
        <v>11</v>
      </c>
      <c r="H5100" s="1">
        <f t="shared" si="559"/>
        <v>2020</v>
      </c>
      <c r="I5100">
        <v>0</v>
      </c>
      <c r="J5100">
        <v>0</v>
      </c>
      <c r="K5100">
        <f t="shared" si="553"/>
        <v>0</v>
      </c>
      <c r="L5100">
        <v>31636</v>
      </c>
      <c r="M5100" s="6">
        <f t="shared" si="554"/>
        <v>0</v>
      </c>
      <c r="N5100" s="6">
        <f t="shared" si="555"/>
        <v>0</v>
      </c>
      <c r="O5100" s="6">
        <f t="shared" si="556"/>
        <v>0</v>
      </c>
      <c r="Q5100">
        <f>_xlfn.XLOOKUP(C5100&amp;G5100&amp;H5100,covid!$E$2:$E$2184,covid!$D$2:$D$2184,0,0,1)</f>
        <v>4</v>
      </c>
    </row>
    <row r="5101" spans="1:17" x14ac:dyDescent="0.3">
      <c r="A5101">
        <f>_xlfn.XLOOKUP(C5101,kamus!$B$2:$B$87,kamus!$A$2:$A$87,0,0,1)</f>
        <v>53</v>
      </c>
      <c r="B5101" t="str">
        <f>_xlfn.XLOOKUP(C5101,kamus!$B$2:$B$87,kamus!$D$2:$D$87,"dihapus",0,1)</f>
        <v>Ngemplak 2</v>
      </c>
      <c r="C5101" t="s">
        <v>278</v>
      </c>
      <c r="D5101">
        <f>_xlfn.XLOOKUP(C5101,kamus!$B$2:$B$87,kamus!$J$2:$J$87,"dihapus",0,1)</f>
        <v>0</v>
      </c>
      <c r="E5101">
        <f t="shared" si="557"/>
        <v>0</v>
      </c>
      <c r="F5101" s="14">
        <v>44136</v>
      </c>
      <c r="G5101" s="1">
        <f t="shared" si="558"/>
        <v>11</v>
      </c>
      <c r="H5101" s="1">
        <f t="shared" si="559"/>
        <v>2020</v>
      </c>
      <c r="I5101">
        <v>0</v>
      </c>
      <c r="J5101">
        <v>0</v>
      </c>
      <c r="K5101">
        <f t="shared" si="553"/>
        <v>0</v>
      </c>
      <c r="L5101">
        <v>8894</v>
      </c>
      <c r="M5101" s="6">
        <f t="shared" si="554"/>
        <v>0</v>
      </c>
      <c r="N5101" s="6">
        <f t="shared" si="555"/>
        <v>0</v>
      </c>
      <c r="O5101" s="6">
        <f t="shared" si="556"/>
        <v>0</v>
      </c>
      <c r="Q5101">
        <f>_xlfn.XLOOKUP(C5101&amp;G5101&amp;H5101,covid!$E$2:$E$2184,covid!$D$2:$D$2184,0,0,1)</f>
        <v>0</v>
      </c>
    </row>
    <row r="5102" spans="1:17" x14ac:dyDescent="0.3">
      <c r="A5102">
        <f>_xlfn.XLOOKUP(C5102,kamus!$B$2:$B$87,kamus!$A$2:$A$87,0,0,1)</f>
        <v>57</v>
      </c>
      <c r="B5102" t="str">
        <f>_xlfn.XLOOKUP(C5102,kamus!$B$2:$B$87,kamus!$D$2:$D$87,"dihapus",0,1)</f>
        <v>Pakem</v>
      </c>
      <c r="C5102" t="s">
        <v>204</v>
      </c>
      <c r="D5102">
        <f>_xlfn.XLOOKUP(C5102,kamus!$B$2:$B$87,kamus!$J$2:$J$87,"dihapus",0,1)</f>
        <v>0</v>
      </c>
      <c r="E5102">
        <f t="shared" si="557"/>
        <v>0</v>
      </c>
      <c r="F5102" s="14">
        <v>44136</v>
      </c>
      <c r="G5102" s="1">
        <f t="shared" si="558"/>
        <v>11</v>
      </c>
      <c r="H5102" s="1">
        <f t="shared" si="559"/>
        <v>2020</v>
      </c>
      <c r="I5102">
        <v>0</v>
      </c>
      <c r="J5102">
        <v>0</v>
      </c>
      <c r="K5102">
        <f t="shared" si="553"/>
        <v>0</v>
      </c>
      <c r="L5102">
        <v>6864</v>
      </c>
      <c r="M5102" s="6">
        <f t="shared" si="554"/>
        <v>0</v>
      </c>
      <c r="N5102" s="6">
        <f t="shared" si="555"/>
        <v>0</v>
      </c>
      <c r="O5102" s="6">
        <f t="shared" si="556"/>
        <v>0</v>
      </c>
      <c r="Q5102">
        <f>_xlfn.XLOOKUP(C5102&amp;G5102&amp;H5102,covid!$E$2:$E$2184,covid!$D$2:$D$2184,0,0,1)</f>
        <v>1</v>
      </c>
    </row>
    <row r="5103" spans="1:17" x14ac:dyDescent="0.3">
      <c r="A5103">
        <f>_xlfn.XLOOKUP(C5103,kamus!$B$2:$B$87,kamus!$A$2:$A$87,0,0,1)</f>
        <v>54</v>
      </c>
      <c r="B5103" t="str">
        <f>_xlfn.XLOOKUP(C5103,kamus!$B$2:$B$87,kamus!$D$2:$D$87,"dihapus",0,1)</f>
        <v>Pakem</v>
      </c>
      <c r="C5103" t="s">
        <v>213</v>
      </c>
      <c r="D5103">
        <f>_xlfn.XLOOKUP(C5103,kamus!$B$2:$B$87,kamus!$J$2:$J$87,"dihapus",0,1)</f>
        <v>0</v>
      </c>
      <c r="E5103">
        <f t="shared" si="557"/>
        <v>0</v>
      </c>
      <c r="F5103" s="14">
        <v>44136</v>
      </c>
      <c r="G5103" s="1">
        <f t="shared" si="558"/>
        <v>11</v>
      </c>
      <c r="H5103" s="1">
        <f t="shared" si="559"/>
        <v>2020</v>
      </c>
      <c r="I5103">
        <v>0</v>
      </c>
      <c r="J5103">
        <v>0</v>
      </c>
      <c r="K5103">
        <f t="shared" si="553"/>
        <v>0</v>
      </c>
      <c r="L5103">
        <v>9160</v>
      </c>
      <c r="M5103" s="6">
        <f t="shared" si="554"/>
        <v>0</v>
      </c>
      <c r="N5103" s="6">
        <f t="shared" si="555"/>
        <v>0</v>
      </c>
      <c r="O5103" s="6">
        <f t="shared" si="556"/>
        <v>0</v>
      </c>
      <c r="Q5103">
        <f>_xlfn.XLOOKUP(C5103&amp;G5103&amp;H5103,covid!$E$2:$E$2184,covid!$D$2:$D$2184,0,0,1)</f>
        <v>1</v>
      </c>
    </row>
    <row r="5104" spans="1:17" x14ac:dyDescent="0.3">
      <c r="A5104">
        <f>_xlfn.XLOOKUP(C5104,kamus!$B$2:$B$87,kamus!$A$2:$A$87,0,0,1)</f>
        <v>56</v>
      </c>
      <c r="B5104" t="str">
        <f>_xlfn.XLOOKUP(C5104,kamus!$B$2:$B$87,kamus!$D$2:$D$87,"dihapus",0,1)</f>
        <v>Pakem</v>
      </c>
      <c r="C5104" t="s">
        <v>214</v>
      </c>
      <c r="D5104">
        <f>_xlfn.XLOOKUP(C5104,kamus!$B$2:$B$87,kamus!$J$2:$J$87,"dihapus",0,1)</f>
        <v>1</v>
      </c>
      <c r="E5104">
        <f t="shared" si="557"/>
        <v>0</v>
      </c>
      <c r="F5104" s="14">
        <v>44136</v>
      </c>
      <c r="G5104" s="1">
        <f t="shared" si="558"/>
        <v>11</v>
      </c>
      <c r="H5104" s="1">
        <f t="shared" si="559"/>
        <v>2020</v>
      </c>
      <c r="I5104">
        <v>0</v>
      </c>
      <c r="J5104">
        <v>0</v>
      </c>
      <c r="K5104">
        <f t="shared" si="553"/>
        <v>0</v>
      </c>
      <c r="L5104">
        <v>6711</v>
      </c>
      <c r="M5104" s="6">
        <f t="shared" si="554"/>
        <v>0</v>
      </c>
      <c r="N5104" s="6">
        <f t="shared" si="555"/>
        <v>0</v>
      </c>
      <c r="O5104" s="6">
        <f t="shared" si="556"/>
        <v>0</v>
      </c>
      <c r="Q5104">
        <f>_xlfn.XLOOKUP(C5104&amp;G5104&amp;H5104,covid!$E$2:$E$2184,covid!$D$2:$D$2184,0,0,1)</f>
        <v>0</v>
      </c>
    </row>
    <row r="5105" spans="1:17" x14ac:dyDescent="0.3">
      <c r="A5105">
        <f>_xlfn.XLOOKUP(C5105,kamus!$B$2:$B$87,kamus!$A$2:$A$87,0,0,1)</f>
        <v>58</v>
      </c>
      <c r="B5105" t="str">
        <f>_xlfn.XLOOKUP(C5105,kamus!$B$2:$B$87,kamus!$D$2:$D$87,"dihapus",0,1)</f>
        <v>Pakem</v>
      </c>
      <c r="C5105" t="s">
        <v>231</v>
      </c>
      <c r="D5105">
        <f>_xlfn.XLOOKUP(C5105,kamus!$B$2:$B$87,kamus!$J$2:$J$87,"dihapus",0,1)</f>
        <v>0</v>
      </c>
      <c r="E5105">
        <f t="shared" si="557"/>
        <v>0</v>
      </c>
      <c r="F5105" s="14">
        <v>44136</v>
      </c>
      <c r="G5105" s="1">
        <f t="shared" si="558"/>
        <v>11</v>
      </c>
      <c r="H5105" s="1">
        <f t="shared" si="559"/>
        <v>2020</v>
      </c>
      <c r="I5105">
        <v>0</v>
      </c>
      <c r="J5105">
        <v>0</v>
      </c>
      <c r="K5105">
        <f t="shared" si="553"/>
        <v>0</v>
      </c>
      <c r="L5105">
        <v>6932</v>
      </c>
      <c r="M5105" s="6">
        <f t="shared" si="554"/>
        <v>0</v>
      </c>
      <c r="N5105" s="6">
        <f t="shared" si="555"/>
        <v>0</v>
      </c>
      <c r="O5105" s="6">
        <f t="shared" si="556"/>
        <v>0</v>
      </c>
      <c r="Q5105">
        <f>_xlfn.XLOOKUP(C5105&amp;G5105&amp;H5105,covid!$E$2:$E$2184,covid!$D$2:$D$2184,0,0,1)</f>
        <v>0</v>
      </c>
    </row>
    <row r="5106" spans="1:17" x14ac:dyDescent="0.3">
      <c r="A5106">
        <f>_xlfn.XLOOKUP(C5106,kamus!$B$2:$B$87,kamus!$A$2:$A$87,0,0,1)</f>
        <v>55</v>
      </c>
      <c r="B5106" t="str">
        <f>_xlfn.XLOOKUP(C5106,kamus!$B$2:$B$87,kamus!$D$2:$D$87,"dihapus",0,1)</f>
        <v>Pakem</v>
      </c>
      <c r="C5106" t="s">
        <v>234</v>
      </c>
      <c r="D5106">
        <f>_xlfn.XLOOKUP(C5106,kamus!$B$2:$B$87,kamus!$J$2:$J$87,"dihapus",0,1)</f>
        <v>0</v>
      </c>
      <c r="E5106">
        <f t="shared" si="557"/>
        <v>0</v>
      </c>
      <c r="F5106" s="14">
        <v>44136</v>
      </c>
      <c r="G5106" s="1">
        <f t="shared" si="558"/>
        <v>11</v>
      </c>
      <c r="H5106" s="1">
        <f t="shared" si="559"/>
        <v>2020</v>
      </c>
      <c r="I5106">
        <v>0</v>
      </c>
      <c r="J5106">
        <v>0</v>
      </c>
      <c r="K5106">
        <f t="shared" si="553"/>
        <v>0</v>
      </c>
      <c r="L5106">
        <v>9891</v>
      </c>
      <c r="M5106" s="6">
        <f t="shared" si="554"/>
        <v>0</v>
      </c>
      <c r="N5106" s="6">
        <f t="shared" si="555"/>
        <v>0</v>
      </c>
      <c r="O5106" s="6">
        <f t="shared" si="556"/>
        <v>0</v>
      </c>
      <c r="Q5106">
        <f>_xlfn.XLOOKUP(C5106&amp;G5106&amp;H5106,covid!$E$2:$E$2184,covid!$D$2:$D$2184,0,0,1)</f>
        <v>0</v>
      </c>
    </row>
    <row r="5107" spans="1:17" x14ac:dyDescent="0.3">
      <c r="A5107">
        <f>_xlfn.XLOOKUP(C5107,kamus!$B$2:$B$87,kamus!$A$2:$A$87,0,0,1)</f>
        <v>64</v>
      </c>
      <c r="B5107" t="str">
        <f>_xlfn.XLOOKUP(C5107,kamus!$B$2:$B$87,kamus!$D$2:$D$87,"dihapus",0,1)</f>
        <v>Prambanan</v>
      </c>
      <c r="C5107" t="s">
        <v>203</v>
      </c>
      <c r="D5107">
        <f>_xlfn.XLOOKUP(C5107,kamus!$B$2:$B$87,kamus!$J$2:$J$87,"dihapus",0,1)</f>
        <v>1</v>
      </c>
      <c r="E5107">
        <f t="shared" si="557"/>
        <v>0</v>
      </c>
      <c r="F5107" s="14">
        <v>44136</v>
      </c>
      <c r="G5107" s="1">
        <f t="shared" si="558"/>
        <v>11</v>
      </c>
      <c r="H5107" s="1">
        <f t="shared" si="559"/>
        <v>2020</v>
      </c>
      <c r="I5107">
        <v>1</v>
      </c>
      <c r="J5107">
        <v>0</v>
      </c>
      <c r="K5107">
        <f t="shared" si="553"/>
        <v>1</v>
      </c>
      <c r="L5107">
        <v>12600</v>
      </c>
      <c r="M5107" s="6">
        <f t="shared" si="554"/>
        <v>7.9365079365079367</v>
      </c>
      <c r="N5107" s="6">
        <f t="shared" si="555"/>
        <v>0</v>
      </c>
      <c r="O5107" s="6">
        <f t="shared" si="556"/>
        <v>7.9365079365079367</v>
      </c>
      <c r="Q5107">
        <f>_xlfn.XLOOKUP(C5107&amp;G5107&amp;H5107,covid!$E$2:$E$2184,covid!$D$2:$D$2184,0,0,1)</f>
        <v>4</v>
      </c>
    </row>
    <row r="5108" spans="1:17" x14ac:dyDescent="0.3">
      <c r="A5108">
        <f>_xlfn.XLOOKUP(C5108,kamus!$B$2:$B$87,kamus!$A$2:$A$87,0,0,1)</f>
        <v>59</v>
      </c>
      <c r="B5108" t="str">
        <f>_xlfn.XLOOKUP(C5108,kamus!$B$2:$B$87,kamus!$D$2:$D$87,"dihapus",0,1)</f>
        <v>Prambanan</v>
      </c>
      <c r="C5108" t="s">
        <v>210</v>
      </c>
      <c r="D5108">
        <f>_xlfn.XLOOKUP(C5108,kamus!$B$2:$B$87,kamus!$J$2:$J$87,"dihapus",0,1)</f>
        <v>0</v>
      </c>
      <c r="E5108">
        <f t="shared" si="557"/>
        <v>0</v>
      </c>
      <c r="F5108" s="14">
        <v>44136</v>
      </c>
      <c r="G5108" s="1">
        <f t="shared" si="558"/>
        <v>11</v>
      </c>
      <c r="H5108" s="1">
        <f t="shared" si="559"/>
        <v>2020</v>
      </c>
      <c r="I5108">
        <v>0</v>
      </c>
      <c r="J5108">
        <v>0</v>
      </c>
      <c r="K5108">
        <f t="shared" si="553"/>
        <v>0</v>
      </c>
      <c r="L5108">
        <v>4755</v>
      </c>
      <c r="M5108" s="6">
        <f t="shared" si="554"/>
        <v>0</v>
      </c>
      <c r="N5108" s="6">
        <f t="shared" si="555"/>
        <v>0</v>
      </c>
      <c r="O5108" s="6">
        <f t="shared" si="556"/>
        <v>0</v>
      </c>
      <c r="Q5108">
        <f>_xlfn.XLOOKUP(C5108&amp;G5108&amp;H5108,covid!$E$2:$E$2184,covid!$D$2:$D$2184,0,0,1)</f>
        <v>0</v>
      </c>
    </row>
    <row r="5109" spans="1:17" x14ac:dyDescent="0.3">
      <c r="A5109">
        <f>_xlfn.XLOOKUP(C5109,kamus!$B$2:$B$87,kamus!$A$2:$A$87,0,0,1)</f>
        <v>61</v>
      </c>
      <c r="B5109" t="str">
        <f>_xlfn.XLOOKUP(C5109,kamus!$B$2:$B$87,kamus!$D$2:$D$87,"dihapus",0,1)</f>
        <v>Prambanan</v>
      </c>
      <c r="C5109" t="s">
        <v>219</v>
      </c>
      <c r="D5109">
        <f>_xlfn.XLOOKUP(C5109,kamus!$B$2:$B$87,kamus!$J$2:$J$87,"dihapus",0,1)</f>
        <v>0</v>
      </c>
      <c r="E5109">
        <f t="shared" si="557"/>
        <v>0</v>
      </c>
      <c r="F5109" s="14">
        <v>44136</v>
      </c>
      <c r="G5109" s="1">
        <f t="shared" si="558"/>
        <v>11</v>
      </c>
      <c r="H5109" s="1">
        <f t="shared" si="559"/>
        <v>2020</v>
      </c>
      <c r="I5109">
        <v>1</v>
      </c>
      <c r="J5109">
        <v>0</v>
      </c>
      <c r="K5109">
        <f t="shared" si="553"/>
        <v>1</v>
      </c>
      <c r="L5109">
        <v>14215</v>
      </c>
      <c r="M5109" s="6">
        <f t="shared" si="554"/>
        <v>7.0348223707351387</v>
      </c>
      <c r="N5109" s="6">
        <f t="shared" si="555"/>
        <v>0</v>
      </c>
      <c r="O5109" s="6">
        <f t="shared" si="556"/>
        <v>7.0348223707351387</v>
      </c>
      <c r="Q5109">
        <f>_xlfn.XLOOKUP(C5109&amp;G5109&amp;H5109,covid!$E$2:$E$2184,covid!$D$2:$D$2184,0,0,1)</f>
        <v>1</v>
      </c>
    </row>
    <row r="5110" spans="1:17" x14ac:dyDescent="0.3">
      <c r="A5110">
        <f>_xlfn.XLOOKUP(C5110,kamus!$B$2:$B$87,kamus!$A$2:$A$87,0,0,1)</f>
        <v>62</v>
      </c>
      <c r="B5110" t="str">
        <f>_xlfn.XLOOKUP(C5110,kamus!$B$2:$B$87,kamus!$D$2:$D$87,"dihapus",0,1)</f>
        <v>Prambanan</v>
      </c>
      <c r="C5110" t="s">
        <v>236</v>
      </c>
      <c r="D5110">
        <f>_xlfn.XLOOKUP(C5110,kamus!$B$2:$B$87,kamus!$J$2:$J$87,"dihapus",0,1)</f>
        <v>0</v>
      </c>
      <c r="E5110">
        <f t="shared" si="557"/>
        <v>0</v>
      </c>
      <c r="F5110" s="14">
        <v>44136</v>
      </c>
      <c r="G5110" s="1">
        <f t="shared" si="558"/>
        <v>11</v>
      </c>
      <c r="H5110" s="1">
        <f t="shared" si="559"/>
        <v>2020</v>
      </c>
      <c r="I5110">
        <v>0</v>
      </c>
      <c r="J5110">
        <v>0</v>
      </c>
      <c r="K5110">
        <f t="shared" si="553"/>
        <v>0</v>
      </c>
      <c r="L5110">
        <v>6067</v>
      </c>
      <c r="M5110" s="6">
        <f t="shared" si="554"/>
        <v>0</v>
      </c>
      <c r="N5110" s="6">
        <f t="shared" si="555"/>
        <v>0</v>
      </c>
      <c r="O5110" s="6">
        <f t="shared" si="556"/>
        <v>0</v>
      </c>
      <c r="Q5110">
        <f>_xlfn.XLOOKUP(C5110&amp;G5110&amp;H5110,covid!$E$2:$E$2184,covid!$D$2:$D$2184,0,0,1)</f>
        <v>0</v>
      </c>
    </row>
    <row r="5111" spans="1:17" x14ac:dyDescent="0.3">
      <c r="A5111">
        <f>_xlfn.XLOOKUP(C5111,kamus!$B$2:$B$87,kamus!$A$2:$A$87,0,0,1)</f>
        <v>63</v>
      </c>
      <c r="B5111" t="str">
        <f>_xlfn.XLOOKUP(C5111,kamus!$B$2:$B$87,kamus!$D$2:$D$87,"dihapus",0,1)</f>
        <v>Prambanan</v>
      </c>
      <c r="C5111" t="s">
        <v>261</v>
      </c>
      <c r="D5111">
        <f>_xlfn.XLOOKUP(C5111,kamus!$B$2:$B$87,kamus!$J$2:$J$87,"dihapus",0,1)</f>
        <v>0</v>
      </c>
      <c r="E5111">
        <f t="shared" si="557"/>
        <v>0</v>
      </c>
      <c r="F5111" s="14">
        <v>44136</v>
      </c>
      <c r="G5111" s="1">
        <f t="shared" si="558"/>
        <v>11</v>
      </c>
      <c r="H5111" s="1">
        <f t="shared" si="559"/>
        <v>2020</v>
      </c>
      <c r="I5111">
        <v>0</v>
      </c>
      <c r="J5111">
        <v>0</v>
      </c>
      <c r="K5111">
        <f t="shared" si="553"/>
        <v>0</v>
      </c>
      <c r="L5111">
        <v>15373</v>
      </c>
      <c r="M5111" s="6">
        <f t="shared" si="554"/>
        <v>0</v>
      </c>
      <c r="N5111" s="6">
        <f t="shared" si="555"/>
        <v>0</v>
      </c>
      <c r="O5111" s="6">
        <f t="shared" si="556"/>
        <v>0</v>
      </c>
      <c r="Q5111">
        <f>_xlfn.XLOOKUP(C5111&amp;G5111&amp;H5111,covid!$E$2:$E$2184,covid!$D$2:$D$2184,0,0,1)</f>
        <v>0</v>
      </c>
    </row>
    <row r="5112" spans="1:17" x14ac:dyDescent="0.3">
      <c r="A5112">
        <f>_xlfn.XLOOKUP(C5112,kamus!$B$2:$B$87,kamus!$A$2:$A$87,0,0,1)</f>
        <v>60</v>
      </c>
      <c r="B5112" t="str">
        <f>_xlfn.XLOOKUP(C5112,kamus!$B$2:$B$87,kamus!$D$2:$D$87,"dihapus",0,1)</f>
        <v>Prambanan</v>
      </c>
      <c r="C5112" t="s">
        <v>280</v>
      </c>
      <c r="D5112">
        <f>_xlfn.XLOOKUP(C5112,kamus!$B$2:$B$87,kamus!$J$2:$J$87,"dihapus",0,1)</f>
        <v>0</v>
      </c>
      <c r="E5112">
        <f t="shared" si="557"/>
        <v>0</v>
      </c>
      <c r="F5112" s="14">
        <v>44136</v>
      </c>
      <c r="G5112" s="1">
        <f t="shared" si="558"/>
        <v>11</v>
      </c>
      <c r="H5112" s="1">
        <f t="shared" si="559"/>
        <v>2020</v>
      </c>
      <c r="I5112">
        <v>0</v>
      </c>
      <c r="J5112">
        <v>0</v>
      </c>
      <c r="K5112">
        <f t="shared" si="553"/>
        <v>0</v>
      </c>
      <c r="L5112">
        <v>2810</v>
      </c>
      <c r="M5112" s="6">
        <f t="shared" si="554"/>
        <v>0</v>
      </c>
      <c r="N5112" s="6">
        <f t="shared" si="555"/>
        <v>0</v>
      </c>
      <c r="O5112" s="6">
        <f t="shared" si="556"/>
        <v>0</v>
      </c>
      <c r="Q5112">
        <f>_xlfn.XLOOKUP(C5112&amp;G5112&amp;H5112,covid!$E$2:$E$2184,covid!$D$2:$D$2184,0,0,1)</f>
        <v>1</v>
      </c>
    </row>
    <row r="5113" spans="1:17" x14ac:dyDescent="0.3">
      <c r="A5113">
        <f>_xlfn.XLOOKUP(C5113,kamus!$B$2:$B$87,kamus!$A$2:$A$87,0,0,1)</f>
        <v>67</v>
      </c>
      <c r="B5113" t="str">
        <f>_xlfn.XLOOKUP(C5113,kamus!$B$2:$B$87,kamus!$D$2:$D$87,"dihapus",0,1)</f>
        <v>Seyegan</v>
      </c>
      <c r="C5113" t="s">
        <v>221</v>
      </c>
      <c r="D5113">
        <f>_xlfn.XLOOKUP(C5113,kamus!$B$2:$B$87,kamus!$J$2:$J$87,"dihapus",0,1)</f>
        <v>0</v>
      </c>
      <c r="E5113">
        <f t="shared" si="557"/>
        <v>0</v>
      </c>
      <c r="F5113" s="14">
        <v>44136</v>
      </c>
      <c r="G5113" s="1">
        <f t="shared" si="558"/>
        <v>11</v>
      </c>
      <c r="H5113" s="1">
        <f t="shared" si="559"/>
        <v>2020</v>
      </c>
      <c r="I5113">
        <v>0</v>
      </c>
      <c r="J5113">
        <v>0</v>
      </c>
      <c r="K5113">
        <f t="shared" si="553"/>
        <v>0</v>
      </c>
      <c r="L5113">
        <v>10795</v>
      </c>
      <c r="M5113" s="6">
        <f t="shared" si="554"/>
        <v>0</v>
      </c>
      <c r="N5113" s="6">
        <f t="shared" si="555"/>
        <v>0</v>
      </c>
      <c r="O5113" s="6">
        <f t="shared" si="556"/>
        <v>0</v>
      </c>
      <c r="Q5113">
        <f>_xlfn.XLOOKUP(C5113&amp;G5113&amp;H5113,covid!$E$2:$E$2184,covid!$D$2:$D$2184,0,0,1)</f>
        <v>2</v>
      </c>
    </row>
    <row r="5114" spans="1:17" x14ac:dyDescent="0.3">
      <c r="A5114">
        <f>_xlfn.XLOOKUP(C5114,kamus!$B$2:$B$87,kamus!$A$2:$A$87,0,0,1)</f>
        <v>66</v>
      </c>
      <c r="B5114" t="str">
        <f>_xlfn.XLOOKUP(C5114,kamus!$B$2:$B$87,kamus!$D$2:$D$87,"dihapus",0,1)</f>
        <v>Seyegan</v>
      </c>
      <c r="C5114" t="s">
        <v>222</v>
      </c>
      <c r="D5114">
        <f>_xlfn.XLOOKUP(C5114,kamus!$B$2:$B$87,kamus!$J$2:$J$87,"dihapus",0,1)</f>
        <v>0</v>
      </c>
      <c r="E5114">
        <f t="shared" si="557"/>
        <v>0</v>
      </c>
      <c r="F5114" s="14">
        <v>44136</v>
      </c>
      <c r="G5114" s="1">
        <f t="shared" si="558"/>
        <v>11</v>
      </c>
      <c r="H5114" s="1">
        <f t="shared" si="559"/>
        <v>2020</v>
      </c>
      <c r="I5114">
        <v>0</v>
      </c>
      <c r="J5114">
        <v>0</v>
      </c>
      <c r="K5114">
        <f t="shared" si="553"/>
        <v>0</v>
      </c>
      <c r="L5114">
        <v>9586</v>
      </c>
      <c r="M5114" s="6">
        <f t="shared" si="554"/>
        <v>0</v>
      </c>
      <c r="N5114" s="6">
        <f t="shared" si="555"/>
        <v>0</v>
      </c>
      <c r="O5114" s="6">
        <f t="shared" si="556"/>
        <v>0</v>
      </c>
      <c r="Q5114">
        <f>_xlfn.XLOOKUP(C5114&amp;G5114&amp;H5114,covid!$E$2:$E$2184,covid!$D$2:$D$2184,0,0,1)</f>
        <v>1</v>
      </c>
    </row>
    <row r="5115" spans="1:17" x14ac:dyDescent="0.3">
      <c r="A5115">
        <f>_xlfn.XLOOKUP(C5115,kamus!$B$2:$B$87,kamus!$A$2:$A$87,0,0,1)</f>
        <v>68</v>
      </c>
      <c r="B5115" t="str">
        <f>_xlfn.XLOOKUP(C5115,kamus!$B$2:$B$87,kamus!$D$2:$D$87,"dihapus",0,1)</f>
        <v>Seyegan</v>
      </c>
      <c r="C5115" t="s">
        <v>223</v>
      </c>
      <c r="D5115">
        <f>_xlfn.XLOOKUP(C5115,kamus!$B$2:$B$87,kamus!$J$2:$J$87,"dihapus",0,1)</f>
        <v>0</v>
      </c>
      <c r="E5115">
        <f t="shared" si="557"/>
        <v>0</v>
      </c>
      <c r="F5115" s="14">
        <v>44136</v>
      </c>
      <c r="G5115" s="1">
        <f t="shared" si="558"/>
        <v>11</v>
      </c>
      <c r="H5115" s="1">
        <f t="shared" si="559"/>
        <v>2020</v>
      </c>
      <c r="I5115">
        <v>0</v>
      </c>
      <c r="J5115">
        <v>0</v>
      </c>
      <c r="K5115">
        <f t="shared" si="553"/>
        <v>0</v>
      </c>
      <c r="L5115">
        <v>8063</v>
      </c>
      <c r="M5115" s="6">
        <f t="shared" si="554"/>
        <v>0</v>
      </c>
      <c r="N5115" s="6">
        <f t="shared" si="555"/>
        <v>0</v>
      </c>
      <c r="O5115" s="6">
        <f t="shared" si="556"/>
        <v>0</v>
      </c>
      <c r="Q5115">
        <f>_xlfn.XLOOKUP(C5115&amp;G5115&amp;H5115,covid!$E$2:$E$2184,covid!$D$2:$D$2184,0,0,1)</f>
        <v>1</v>
      </c>
    </row>
    <row r="5116" spans="1:17" x14ac:dyDescent="0.3">
      <c r="A5116">
        <f>_xlfn.XLOOKUP(C5116,kamus!$B$2:$B$87,kamus!$A$2:$A$87,0,0,1)</f>
        <v>65</v>
      </c>
      <c r="B5116" t="str">
        <f>_xlfn.XLOOKUP(C5116,kamus!$B$2:$B$87,kamus!$D$2:$D$87,"dihapus",0,1)</f>
        <v>Seyegan</v>
      </c>
      <c r="C5116" t="s">
        <v>224</v>
      </c>
      <c r="D5116">
        <f>_xlfn.XLOOKUP(C5116,kamus!$B$2:$B$87,kamus!$J$2:$J$87,"dihapus",0,1)</f>
        <v>1</v>
      </c>
      <c r="E5116">
        <f t="shared" si="557"/>
        <v>0</v>
      </c>
      <c r="F5116" s="14">
        <v>44136</v>
      </c>
      <c r="G5116" s="1">
        <f t="shared" si="558"/>
        <v>11</v>
      </c>
      <c r="H5116" s="1">
        <f t="shared" si="559"/>
        <v>2020</v>
      </c>
      <c r="I5116">
        <v>0</v>
      </c>
      <c r="J5116">
        <v>0</v>
      </c>
      <c r="K5116">
        <f t="shared" si="553"/>
        <v>0</v>
      </c>
      <c r="L5116">
        <v>11242</v>
      </c>
      <c r="M5116" s="6">
        <f t="shared" si="554"/>
        <v>0</v>
      </c>
      <c r="N5116" s="6">
        <f t="shared" si="555"/>
        <v>0</v>
      </c>
      <c r="O5116" s="6">
        <f t="shared" si="556"/>
        <v>0</v>
      </c>
      <c r="Q5116">
        <f>_xlfn.XLOOKUP(C5116&amp;G5116&amp;H5116,covid!$E$2:$E$2184,covid!$D$2:$D$2184,0,0,1)</f>
        <v>0</v>
      </c>
    </row>
    <row r="5117" spans="1:17" x14ac:dyDescent="0.3">
      <c r="A5117">
        <f>_xlfn.XLOOKUP(C5117,kamus!$B$2:$B$87,kamus!$A$2:$A$87,0,0,1)</f>
        <v>69</v>
      </c>
      <c r="B5117" t="str">
        <f>_xlfn.XLOOKUP(C5117,kamus!$B$2:$B$87,kamus!$D$2:$D$87,"dihapus",0,1)</f>
        <v>Seyegan</v>
      </c>
      <c r="C5117" t="s">
        <v>225</v>
      </c>
      <c r="D5117">
        <f>_xlfn.XLOOKUP(C5117,kamus!$B$2:$B$87,kamus!$J$2:$J$87,"dihapus",0,1)</f>
        <v>0</v>
      </c>
      <c r="E5117">
        <f t="shared" si="557"/>
        <v>0</v>
      </c>
      <c r="F5117" s="14">
        <v>44136</v>
      </c>
      <c r="G5117" s="1">
        <f t="shared" si="558"/>
        <v>11</v>
      </c>
      <c r="H5117" s="1">
        <f t="shared" si="559"/>
        <v>2020</v>
      </c>
      <c r="I5117">
        <v>0</v>
      </c>
      <c r="J5117">
        <v>0</v>
      </c>
      <c r="K5117">
        <f t="shared" si="553"/>
        <v>0</v>
      </c>
      <c r="L5117">
        <v>13538</v>
      </c>
      <c r="M5117" s="6">
        <f t="shared" si="554"/>
        <v>0</v>
      </c>
      <c r="N5117" s="6">
        <f t="shared" si="555"/>
        <v>0</v>
      </c>
      <c r="O5117" s="6">
        <f t="shared" si="556"/>
        <v>0</v>
      </c>
      <c r="Q5117">
        <f>_xlfn.XLOOKUP(C5117&amp;G5117&amp;H5117,covid!$E$2:$E$2184,covid!$D$2:$D$2184,0,0,1)</f>
        <v>13</v>
      </c>
    </row>
    <row r="5118" spans="1:17" x14ac:dyDescent="0.3">
      <c r="A5118">
        <f>_xlfn.XLOOKUP(C5118,kamus!$B$2:$B$87,kamus!$A$2:$A$87,0,0,1)</f>
        <v>74</v>
      </c>
      <c r="B5118" t="str">
        <f>_xlfn.XLOOKUP(C5118,kamus!$B$2:$B$87,kamus!$D$2:$D$87,"dihapus",0,1)</f>
        <v>Sleman</v>
      </c>
      <c r="C5118" t="s">
        <v>205</v>
      </c>
      <c r="D5118">
        <f>_xlfn.XLOOKUP(C5118,kamus!$B$2:$B$87,kamus!$J$2:$J$87,"dihapus",0,1)</f>
        <v>1</v>
      </c>
      <c r="E5118">
        <f t="shared" si="557"/>
        <v>0</v>
      </c>
      <c r="F5118" s="14">
        <v>44136</v>
      </c>
      <c r="G5118" s="1">
        <f t="shared" si="558"/>
        <v>11</v>
      </c>
      <c r="H5118" s="1">
        <f t="shared" si="559"/>
        <v>2020</v>
      </c>
      <c r="I5118">
        <v>0</v>
      </c>
      <c r="J5118">
        <v>0</v>
      </c>
      <c r="K5118">
        <f t="shared" si="553"/>
        <v>0</v>
      </c>
      <c r="L5118">
        <v>15603</v>
      </c>
      <c r="M5118" s="6">
        <f t="shared" si="554"/>
        <v>0</v>
      </c>
      <c r="N5118" s="6">
        <f t="shared" si="555"/>
        <v>0</v>
      </c>
      <c r="O5118" s="6">
        <f t="shared" si="556"/>
        <v>0</v>
      </c>
      <c r="Q5118">
        <f>_xlfn.XLOOKUP(C5118&amp;G5118&amp;H5118,covid!$E$2:$E$2184,covid!$D$2:$D$2184,0,0,1)</f>
        <v>0</v>
      </c>
    </row>
    <row r="5119" spans="1:17" x14ac:dyDescent="0.3">
      <c r="A5119">
        <f>_xlfn.XLOOKUP(C5119,kamus!$B$2:$B$87,kamus!$A$2:$A$87,0,0,1)</f>
        <v>73</v>
      </c>
      <c r="B5119" t="str">
        <f>_xlfn.XLOOKUP(C5119,kamus!$B$2:$B$87,kamus!$D$2:$D$87,"dihapus",0,1)</f>
        <v>Sleman</v>
      </c>
      <c r="C5119" t="s">
        <v>232</v>
      </c>
      <c r="D5119">
        <f>_xlfn.XLOOKUP(C5119,kamus!$B$2:$B$87,kamus!$J$2:$J$87,"dihapus",0,1)</f>
        <v>1</v>
      </c>
      <c r="E5119">
        <f t="shared" si="557"/>
        <v>0</v>
      </c>
      <c r="F5119" s="14">
        <v>44136</v>
      </c>
      <c r="G5119" s="1">
        <f t="shared" si="558"/>
        <v>11</v>
      </c>
      <c r="H5119" s="1">
        <f t="shared" si="559"/>
        <v>2020</v>
      </c>
      <c r="I5119">
        <v>0</v>
      </c>
      <c r="J5119">
        <v>0</v>
      </c>
      <c r="K5119">
        <f t="shared" si="553"/>
        <v>0</v>
      </c>
      <c r="L5119">
        <v>12906</v>
      </c>
      <c r="M5119" s="6">
        <f t="shared" si="554"/>
        <v>0</v>
      </c>
      <c r="N5119" s="6">
        <f t="shared" si="555"/>
        <v>0</v>
      </c>
      <c r="O5119" s="6">
        <f t="shared" si="556"/>
        <v>0</v>
      </c>
      <c r="Q5119">
        <f>_xlfn.XLOOKUP(C5119&amp;G5119&amp;H5119,covid!$E$2:$E$2184,covid!$D$2:$D$2184,0,0,1)</f>
        <v>5</v>
      </c>
    </row>
    <row r="5120" spans="1:17" x14ac:dyDescent="0.3">
      <c r="A5120">
        <f>_xlfn.XLOOKUP(C5120,kamus!$B$2:$B$87,kamus!$A$2:$A$87,0,0,1)</f>
        <v>71</v>
      </c>
      <c r="B5120" t="str">
        <f>_xlfn.XLOOKUP(C5120,kamus!$B$2:$B$87,kamus!$D$2:$D$87,"dihapus",0,1)</f>
        <v>Sleman</v>
      </c>
      <c r="C5120" t="s">
        <v>271</v>
      </c>
      <c r="D5120">
        <f>_xlfn.XLOOKUP(C5120,kamus!$B$2:$B$87,kamus!$J$2:$J$87,"dihapus",0,1)</f>
        <v>1</v>
      </c>
      <c r="E5120">
        <f t="shared" si="557"/>
        <v>0</v>
      </c>
      <c r="F5120" s="14">
        <v>44136</v>
      </c>
      <c r="G5120" s="1">
        <f t="shared" si="558"/>
        <v>11</v>
      </c>
      <c r="H5120" s="1">
        <f t="shared" si="559"/>
        <v>2020</v>
      </c>
      <c r="I5120">
        <v>0</v>
      </c>
      <c r="J5120">
        <v>0</v>
      </c>
      <c r="K5120">
        <f t="shared" si="553"/>
        <v>0</v>
      </c>
      <c r="L5120">
        <v>15590</v>
      </c>
      <c r="M5120" s="6">
        <f t="shared" si="554"/>
        <v>0</v>
      </c>
      <c r="N5120" s="6">
        <f t="shared" si="555"/>
        <v>0</v>
      </c>
      <c r="O5120" s="6">
        <f t="shared" si="556"/>
        <v>0</v>
      </c>
      <c r="Q5120">
        <f>_xlfn.XLOOKUP(C5120&amp;G5120&amp;H5120,covid!$E$2:$E$2184,covid!$D$2:$D$2184,0,0,1)</f>
        <v>6</v>
      </c>
    </row>
    <row r="5121" spans="1:17" x14ac:dyDescent="0.3">
      <c r="A5121">
        <f>_xlfn.XLOOKUP(C5121,kamus!$B$2:$B$87,kamus!$A$2:$A$87,0,0,1)</f>
        <v>72</v>
      </c>
      <c r="B5121" t="str">
        <f>_xlfn.XLOOKUP(C5121,kamus!$B$2:$B$87,kamus!$D$2:$D$87,"dihapus",0,1)</f>
        <v>Sleman</v>
      </c>
      <c r="C5121" t="s">
        <v>273</v>
      </c>
      <c r="D5121">
        <f>_xlfn.XLOOKUP(C5121,kamus!$B$2:$B$87,kamus!$J$2:$J$87,"dihapus",0,1)</f>
        <v>1</v>
      </c>
      <c r="E5121">
        <f t="shared" si="557"/>
        <v>0</v>
      </c>
      <c r="F5121" s="14">
        <v>44136</v>
      </c>
      <c r="G5121" s="1">
        <f t="shared" si="558"/>
        <v>11</v>
      </c>
      <c r="H5121" s="1">
        <f t="shared" si="559"/>
        <v>2020</v>
      </c>
      <c r="I5121">
        <v>0</v>
      </c>
      <c r="J5121">
        <v>0</v>
      </c>
      <c r="K5121">
        <f t="shared" si="553"/>
        <v>0</v>
      </c>
      <c r="L5121">
        <v>18873</v>
      </c>
      <c r="M5121" s="6">
        <f t="shared" si="554"/>
        <v>0</v>
      </c>
      <c r="N5121" s="6">
        <f t="shared" si="555"/>
        <v>0</v>
      </c>
      <c r="O5121" s="6">
        <f t="shared" si="556"/>
        <v>0</v>
      </c>
      <c r="Q5121">
        <f>_xlfn.XLOOKUP(C5121&amp;G5121&amp;H5121,covid!$E$2:$E$2184,covid!$D$2:$D$2184,0,0,1)</f>
        <v>6</v>
      </c>
    </row>
    <row r="5122" spans="1:17" x14ac:dyDescent="0.3">
      <c r="A5122">
        <f>_xlfn.XLOOKUP(C5122,kamus!$B$2:$B$87,kamus!$A$2:$A$87,0,0,1)</f>
        <v>70</v>
      </c>
      <c r="B5122" t="str">
        <f>_xlfn.XLOOKUP(C5122,kamus!$B$2:$B$87,kamus!$D$2:$D$87,"dihapus",0,1)</f>
        <v>Sleman</v>
      </c>
      <c r="C5122" t="s">
        <v>274</v>
      </c>
      <c r="D5122">
        <f>_xlfn.XLOOKUP(C5122,kamus!$B$2:$B$87,kamus!$J$2:$J$87,"dihapus",0,1)</f>
        <v>0</v>
      </c>
      <c r="E5122">
        <f t="shared" si="557"/>
        <v>0</v>
      </c>
      <c r="F5122" s="14">
        <v>44136</v>
      </c>
      <c r="G5122" s="1">
        <f t="shared" si="558"/>
        <v>11</v>
      </c>
      <c r="H5122" s="1">
        <f t="shared" si="559"/>
        <v>2020</v>
      </c>
      <c r="I5122">
        <v>0</v>
      </c>
      <c r="J5122">
        <v>0</v>
      </c>
      <c r="K5122">
        <f t="shared" ref="K5122:K5185" si="560">J5122+I5122</f>
        <v>0</v>
      </c>
      <c r="L5122">
        <v>10030</v>
      </c>
      <c r="M5122" s="6">
        <f t="shared" ref="M5122:M5185" si="561">IF(ISBLANK(I5122)=TRUE,"",I5122/$L5122*100000)</f>
        <v>0</v>
      </c>
      <c r="N5122" s="6">
        <f t="shared" ref="N5122:N5185" si="562">IF(ISBLANK(J5122)=TRUE,"",J5122/$L5122*100000)</f>
        <v>0</v>
      </c>
      <c r="O5122" s="6">
        <f t="shared" ref="O5122:O5185" si="563">IF(ISBLANK(K5122)=TRUE,"",K5122/$L5122*100000)</f>
        <v>0</v>
      </c>
      <c r="Q5122">
        <f>_xlfn.XLOOKUP(C5122&amp;G5122&amp;H5122,covid!$E$2:$E$2184,covid!$D$2:$D$2184,0,0,1)</f>
        <v>0</v>
      </c>
    </row>
    <row r="5123" spans="1:17" x14ac:dyDescent="0.3">
      <c r="A5123">
        <f>_xlfn.XLOOKUP(C5123,kamus!$B$2:$B$87,kamus!$A$2:$A$87,0,0,1)</f>
        <v>77</v>
      </c>
      <c r="B5123" t="str">
        <f>_xlfn.XLOOKUP(C5123,kamus!$B$2:$B$87,kamus!$D$2:$D$87,"dihapus",0,1)</f>
        <v>Tempel 1</v>
      </c>
      <c r="C5123" t="s">
        <v>218</v>
      </c>
      <c r="D5123">
        <f>_xlfn.XLOOKUP(C5123,kamus!$B$2:$B$87,kamus!$J$2:$J$87,"dihapus",0,1)</f>
        <v>0</v>
      </c>
      <c r="E5123">
        <f t="shared" ref="E5123:E5186" si="564">IF(D5123=0,0,IF(H5123&lt;2021,0,IF(AND(H5123=2021,G5123&lt;5),0,1)))</f>
        <v>0</v>
      </c>
      <c r="F5123" s="14">
        <v>44136</v>
      </c>
      <c r="G5123" s="1">
        <f t="shared" ref="G5123:G5186" si="565">MONTH(F5123)</f>
        <v>11</v>
      </c>
      <c r="H5123" s="1">
        <f t="shared" ref="H5123:H5186" si="566">YEAR(F5123)</f>
        <v>2020</v>
      </c>
      <c r="I5123">
        <v>0</v>
      </c>
      <c r="J5123">
        <v>0</v>
      </c>
      <c r="K5123">
        <f t="shared" si="560"/>
        <v>0</v>
      </c>
      <c r="L5123">
        <v>7841</v>
      </c>
      <c r="M5123" s="6">
        <f t="shared" si="561"/>
        <v>0</v>
      </c>
      <c r="N5123" s="6">
        <f t="shared" si="562"/>
        <v>0</v>
      </c>
      <c r="O5123" s="6">
        <f t="shared" si="563"/>
        <v>0</v>
      </c>
      <c r="Q5123">
        <f>_xlfn.XLOOKUP(C5123&amp;G5123&amp;H5123,covid!$E$2:$E$2184,covid!$D$2:$D$2184,0,0,1)</f>
        <v>0</v>
      </c>
    </row>
    <row r="5124" spans="1:17" x14ac:dyDescent="0.3">
      <c r="A5124">
        <f>_xlfn.XLOOKUP(C5124,kamus!$B$2:$B$87,kamus!$A$2:$A$87,0,0,1)</f>
        <v>76</v>
      </c>
      <c r="B5124" t="str">
        <f>_xlfn.XLOOKUP(C5124,kamus!$B$2:$B$87,kamus!$D$2:$D$87,"dihapus",0,1)</f>
        <v>Tempel 1</v>
      </c>
      <c r="C5124" t="s">
        <v>226</v>
      </c>
      <c r="D5124">
        <f>_xlfn.XLOOKUP(C5124,kamus!$B$2:$B$87,kamus!$J$2:$J$87,"dihapus",0,1)</f>
        <v>1</v>
      </c>
      <c r="E5124">
        <f t="shared" si="564"/>
        <v>0</v>
      </c>
      <c r="F5124" s="14">
        <v>44136</v>
      </c>
      <c r="G5124" s="1">
        <f t="shared" si="565"/>
        <v>11</v>
      </c>
      <c r="H5124" s="1">
        <f t="shared" si="566"/>
        <v>2020</v>
      </c>
      <c r="I5124">
        <v>0</v>
      </c>
      <c r="J5124">
        <v>0</v>
      </c>
      <c r="K5124">
        <f t="shared" si="560"/>
        <v>0</v>
      </c>
      <c r="L5124">
        <v>11220</v>
      </c>
      <c r="M5124" s="6">
        <f t="shared" si="561"/>
        <v>0</v>
      </c>
      <c r="N5124" s="6">
        <f t="shared" si="562"/>
        <v>0</v>
      </c>
      <c r="O5124" s="6">
        <f t="shared" si="563"/>
        <v>0</v>
      </c>
      <c r="Q5124">
        <f>_xlfn.XLOOKUP(C5124&amp;G5124&amp;H5124,covid!$E$2:$E$2184,covid!$D$2:$D$2184,0,0,1)</f>
        <v>3</v>
      </c>
    </row>
    <row r="5125" spans="1:17" x14ac:dyDescent="0.3">
      <c r="A5125">
        <f>_xlfn.XLOOKUP(C5125,kamus!$B$2:$B$87,kamus!$A$2:$A$87,0,0,1)</f>
        <v>75</v>
      </c>
      <c r="B5125" t="str">
        <f>_xlfn.XLOOKUP(C5125,kamus!$B$2:$B$87,kamus!$D$2:$D$87,"dihapus",0,1)</f>
        <v>Tempel 1</v>
      </c>
      <c r="C5125" t="s">
        <v>227</v>
      </c>
      <c r="D5125">
        <f>_xlfn.XLOOKUP(C5125,kamus!$B$2:$B$87,kamus!$J$2:$J$87,"dihapus",0,1)</f>
        <v>0</v>
      </c>
      <c r="E5125">
        <f t="shared" si="564"/>
        <v>0</v>
      </c>
      <c r="F5125" s="14">
        <v>44136</v>
      </c>
      <c r="G5125" s="1">
        <f t="shared" si="565"/>
        <v>11</v>
      </c>
      <c r="H5125" s="1">
        <f t="shared" si="566"/>
        <v>2020</v>
      </c>
      <c r="I5125">
        <v>0</v>
      </c>
      <c r="J5125">
        <v>0</v>
      </c>
      <c r="K5125">
        <f t="shared" si="560"/>
        <v>0</v>
      </c>
      <c r="L5125">
        <v>6904</v>
      </c>
      <c r="M5125" s="6">
        <f t="shared" si="561"/>
        <v>0</v>
      </c>
      <c r="N5125" s="6">
        <f t="shared" si="562"/>
        <v>0</v>
      </c>
      <c r="O5125" s="6">
        <f t="shared" si="563"/>
        <v>0</v>
      </c>
      <c r="Q5125">
        <f>_xlfn.XLOOKUP(C5125&amp;G5125&amp;H5125,covid!$E$2:$E$2184,covid!$D$2:$D$2184,0,0,1)</f>
        <v>1</v>
      </c>
    </row>
    <row r="5126" spans="1:17" x14ac:dyDescent="0.3">
      <c r="A5126">
        <f>_xlfn.XLOOKUP(C5126,kamus!$B$2:$B$87,kamus!$A$2:$A$87,0,0,1)</f>
        <v>78</v>
      </c>
      <c r="B5126" t="str">
        <f>_xlfn.XLOOKUP(C5126,kamus!$B$2:$B$87,kamus!$D$2:$D$87,"dihapus",0,1)</f>
        <v>Tempel 1</v>
      </c>
      <c r="C5126" t="s">
        <v>229</v>
      </c>
      <c r="D5126">
        <f>_xlfn.XLOOKUP(C5126,kamus!$B$2:$B$87,kamus!$J$2:$J$87,"dihapus",0,1)</f>
        <v>0</v>
      </c>
      <c r="E5126">
        <f t="shared" si="564"/>
        <v>0</v>
      </c>
      <c r="F5126" s="14">
        <v>44136</v>
      </c>
      <c r="G5126" s="1">
        <f t="shared" si="565"/>
        <v>11</v>
      </c>
      <c r="H5126" s="1">
        <f t="shared" si="566"/>
        <v>2020</v>
      </c>
      <c r="I5126">
        <v>0</v>
      </c>
      <c r="J5126">
        <v>0</v>
      </c>
      <c r="K5126">
        <f t="shared" si="560"/>
        <v>0</v>
      </c>
      <c r="L5126">
        <v>5387</v>
      </c>
      <c r="M5126" s="6">
        <f t="shared" si="561"/>
        <v>0</v>
      </c>
      <c r="N5126" s="6">
        <f t="shared" si="562"/>
        <v>0</v>
      </c>
      <c r="O5126" s="6">
        <f t="shared" si="563"/>
        <v>0</v>
      </c>
      <c r="Q5126">
        <f>_xlfn.XLOOKUP(C5126&amp;G5126&amp;H5126,covid!$E$2:$E$2184,covid!$D$2:$D$2184,0,0,1)</f>
        <v>1</v>
      </c>
    </row>
    <row r="5127" spans="1:17" x14ac:dyDescent="0.3">
      <c r="A5127">
        <f>_xlfn.XLOOKUP(C5127,kamus!$B$2:$B$87,kamus!$A$2:$A$87,0,0,1)</f>
        <v>79</v>
      </c>
      <c r="B5127" t="str">
        <f>_xlfn.XLOOKUP(C5127,kamus!$B$2:$B$87,kamus!$D$2:$D$87,"dihapus",0,1)</f>
        <v>Tempel 2</v>
      </c>
      <c r="C5127" t="s">
        <v>201</v>
      </c>
      <c r="D5127">
        <f>_xlfn.XLOOKUP(C5127,kamus!$B$2:$B$87,kamus!$J$2:$J$87,"dihapus",0,1)</f>
        <v>0</v>
      </c>
      <c r="E5127">
        <f t="shared" si="564"/>
        <v>0</v>
      </c>
      <c r="F5127" s="14">
        <v>44136</v>
      </c>
      <c r="G5127" s="1">
        <f t="shared" si="565"/>
        <v>11</v>
      </c>
      <c r="H5127" s="1">
        <f t="shared" si="566"/>
        <v>2020</v>
      </c>
      <c r="I5127">
        <v>0</v>
      </c>
      <c r="J5127">
        <v>1</v>
      </c>
      <c r="K5127">
        <f t="shared" si="560"/>
        <v>1</v>
      </c>
      <c r="L5127">
        <v>7759</v>
      </c>
      <c r="M5127" s="6">
        <f t="shared" si="561"/>
        <v>0</v>
      </c>
      <c r="N5127" s="6">
        <f t="shared" si="562"/>
        <v>12.888258796236629</v>
      </c>
      <c r="O5127" s="6">
        <f t="shared" si="563"/>
        <v>12.888258796236629</v>
      </c>
      <c r="Q5127">
        <f>_xlfn.XLOOKUP(C5127&amp;G5127&amp;H5127,covid!$E$2:$E$2184,covid!$D$2:$D$2184,0,0,1)</f>
        <v>0</v>
      </c>
    </row>
    <row r="5128" spans="1:17" x14ac:dyDescent="0.3">
      <c r="A5128">
        <f>_xlfn.XLOOKUP(C5128,kamus!$B$2:$B$87,kamus!$A$2:$A$87,0,0,1)</f>
        <v>80</v>
      </c>
      <c r="B5128" t="str">
        <f>_xlfn.XLOOKUP(C5128,kamus!$B$2:$B$87,kamus!$D$2:$D$87,"dihapus",0,1)</f>
        <v>Tempel 2</v>
      </c>
      <c r="C5128" t="s">
        <v>233</v>
      </c>
      <c r="D5128">
        <f>_xlfn.XLOOKUP(C5128,kamus!$B$2:$B$87,kamus!$J$2:$J$87,"dihapus",0,1)</f>
        <v>0</v>
      </c>
      <c r="E5128">
        <f t="shared" si="564"/>
        <v>0</v>
      </c>
      <c r="F5128" s="14">
        <v>44136</v>
      </c>
      <c r="G5128" s="1">
        <f t="shared" si="565"/>
        <v>11</v>
      </c>
      <c r="H5128" s="1">
        <f t="shared" si="566"/>
        <v>2020</v>
      </c>
      <c r="I5128">
        <v>0</v>
      </c>
      <c r="J5128">
        <v>0</v>
      </c>
      <c r="K5128">
        <f t="shared" si="560"/>
        <v>0</v>
      </c>
      <c r="L5128">
        <v>6601</v>
      </c>
      <c r="M5128" s="6">
        <f t="shared" si="561"/>
        <v>0</v>
      </c>
      <c r="N5128" s="6">
        <f t="shared" si="562"/>
        <v>0</v>
      </c>
      <c r="O5128" s="6">
        <f t="shared" si="563"/>
        <v>0</v>
      </c>
      <c r="Q5128">
        <f>_xlfn.XLOOKUP(C5128&amp;G5128&amp;H5128,covid!$E$2:$E$2184,covid!$D$2:$D$2184,0,0,1)</f>
        <v>0</v>
      </c>
    </row>
    <row r="5129" spans="1:17" x14ac:dyDescent="0.3">
      <c r="A5129">
        <f>_xlfn.XLOOKUP(C5129,kamus!$B$2:$B$87,kamus!$A$2:$A$87,0,0,1)</f>
        <v>81</v>
      </c>
      <c r="B5129" t="str">
        <f>_xlfn.XLOOKUP(C5129,kamus!$B$2:$B$87,kamus!$D$2:$D$87,"dihapus",0,1)</f>
        <v>Tempel 2</v>
      </c>
      <c r="C5129" t="s">
        <v>263</v>
      </c>
      <c r="D5129">
        <f>_xlfn.XLOOKUP(C5129,kamus!$B$2:$B$87,kamus!$J$2:$J$87,"dihapus",0,1)</f>
        <v>0</v>
      </c>
      <c r="E5129">
        <f t="shared" si="564"/>
        <v>0</v>
      </c>
      <c r="F5129" s="14">
        <v>44136</v>
      </c>
      <c r="G5129" s="1">
        <f t="shared" si="565"/>
        <v>11</v>
      </c>
      <c r="H5129" s="1">
        <f t="shared" si="566"/>
        <v>2020</v>
      </c>
      <c r="I5129">
        <v>0</v>
      </c>
      <c r="J5129">
        <v>0</v>
      </c>
      <c r="K5129">
        <f t="shared" si="560"/>
        <v>0</v>
      </c>
      <c r="L5129">
        <v>4746</v>
      </c>
      <c r="M5129" s="6">
        <f t="shared" si="561"/>
        <v>0</v>
      </c>
      <c r="N5129" s="6">
        <f t="shared" si="562"/>
        <v>0</v>
      </c>
      <c r="O5129" s="6">
        <f t="shared" si="563"/>
        <v>0</v>
      </c>
      <c r="Q5129">
        <f>_xlfn.XLOOKUP(C5129&amp;G5129&amp;H5129,covid!$E$2:$E$2184,covid!$D$2:$D$2184,0,0,1)</f>
        <v>1</v>
      </c>
    </row>
    <row r="5130" spans="1:17" x14ac:dyDescent="0.3">
      <c r="A5130">
        <f>_xlfn.XLOOKUP(C5130,kamus!$B$2:$B$87,kamus!$A$2:$A$87,0,0,1)</f>
        <v>82</v>
      </c>
      <c r="B5130" t="str">
        <f>_xlfn.XLOOKUP(C5130,kamus!$B$2:$B$87,kamus!$D$2:$D$87,"dihapus",0,1)</f>
        <v>Tempel 2</v>
      </c>
      <c r="C5130" t="s">
        <v>266</v>
      </c>
      <c r="D5130">
        <f>_xlfn.XLOOKUP(C5130,kamus!$B$2:$B$87,kamus!$J$2:$J$87,"dihapus",0,1)</f>
        <v>0</v>
      </c>
      <c r="E5130">
        <f t="shared" si="564"/>
        <v>0</v>
      </c>
      <c r="F5130" s="14">
        <v>44136</v>
      </c>
      <c r="G5130" s="1">
        <f t="shared" si="565"/>
        <v>11</v>
      </c>
      <c r="H5130" s="1">
        <f t="shared" si="566"/>
        <v>2020</v>
      </c>
      <c r="I5130">
        <v>0</v>
      </c>
      <c r="J5130">
        <v>0</v>
      </c>
      <c r="K5130">
        <f t="shared" si="560"/>
        <v>0</v>
      </c>
      <c r="L5130">
        <v>5291</v>
      </c>
      <c r="M5130" s="6">
        <f t="shared" si="561"/>
        <v>0</v>
      </c>
      <c r="N5130" s="6">
        <f t="shared" si="562"/>
        <v>0</v>
      </c>
      <c r="O5130" s="6">
        <f t="shared" si="563"/>
        <v>0</v>
      </c>
      <c r="Q5130">
        <f>_xlfn.XLOOKUP(C5130&amp;G5130&amp;H5130,covid!$E$2:$E$2184,covid!$D$2:$D$2184,0,0,1)</f>
        <v>1</v>
      </c>
    </row>
    <row r="5131" spans="1:17" x14ac:dyDescent="0.3">
      <c r="A5131">
        <f>_xlfn.XLOOKUP(C5131,kamus!$B$2:$B$87,kamus!$A$2:$A$87,0,0,1)</f>
        <v>84</v>
      </c>
      <c r="B5131" t="str">
        <f>_xlfn.XLOOKUP(C5131,kamus!$B$2:$B$87,kamus!$D$2:$D$87,"dihapus",0,1)</f>
        <v>turi</v>
      </c>
      <c r="C5131" t="s">
        <v>199</v>
      </c>
      <c r="D5131">
        <f>_xlfn.XLOOKUP(C5131,kamus!$B$2:$B$87,kamus!$J$2:$J$87,"dihapus",0,1)</f>
        <v>0</v>
      </c>
      <c r="E5131">
        <f t="shared" si="564"/>
        <v>0</v>
      </c>
      <c r="F5131" s="14">
        <v>44136</v>
      </c>
      <c r="G5131" s="1">
        <f t="shared" si="565"/>
        <v>11</v>
      </c>
      <c r="H5131" s="1">
        <f t="shared" si="566"/>
        <v>2020</v>
      </c>
      <c r="I5131">
        <v>0</v>
      </c>
      <c r="J5131">
        <v>0</v>
      </c>
      <c r="K5131">
        <f t="shared" si="560"/>
        <v>0</v>
      </c>
      <c r="L5131">
        <v>9709</v>
      </c>
      <c r="M5131" s="6">
        <f t="shared" si="561"/>
        <v>0</v>
      </c>
      <c r="N5131" s="6">
        <f t="shared" si="562"/>
        <v>0</v>
      </c>
      <c r="O5131" s="6">
        <f t="shared" si="563"/>
        <v>0</v>
      </c>
      <c r="Q5131">
        <f>_xlfn.XLOOKUP(C5131&amp;G5131&amp;H5131,covid!$E$2:$E$2184,covid!$D$2:$D$2184,0,0,1)</f>
        <v>1</v>
      </c>
    </row>
    <row r="5132" spans="1:17" x14ac:dyDescent="0.3">
      <c r="A5132">
        <f>_xlfn.XLOOKUP(C5132,kamus!$B$2:$B$87,kamus!$A$2:$A$87,0,0,1)</f>
        <v>86</v>
      </c>
      <c r="B5132" t="str">
        <f>_xlfn.XLOOKUP(C5132,kamus!$B$2:$B$87,kamus!$D$2:$D$87,"dihapus",0,1)</f>
        <v>turi</v>
      </c>
      <c r="C5132" t="s">
        <v>209</v>
      </c>
      <c r="D5132">
        <f>_xlfn.XLOOKUP(C5132,kamus!$B$2:$B$87,kamus!$J$2:$J$87,"dihapus",0,1)</f>
        <v>0</v>
      </c>
      <c r="E5132">
        <f t="shared" si="564"/>
        <v>0</v>
      </c>
      <c r="F5132" s="14">
        <v>44136</v>
      </c>
      <c r="G5132" s="1">
        <f t="shared" si="565"/>
        <v>11</v>
      </c>
      <c r="H5132" s="1">
        <f t="shared" si="566"/>
        <v>2020</v>
      </c>
      <c r="I5132">
        <v>0</v>
      </c>
      <c r="J5132">
        <v>0</v>
      </c>
      <c r="K5132">
        <f t="shared" si="560"/>
        <v>0</v>
      </c>
      <c r="L5132">
        <v>9559</v>
      </c>
      <c r="M5132" s="6">
        <f t="shared" si="561"/>
        <v>0</v>
      </c>
      <c r="N5132" s="6">
        <f t="shared" si="562"/>
        <v>0</v>
      </c>
      <c r="O5132" s="6">
        <f t="shared" si="563"/>
        <v>0</v>
      </c>
      <c r="Q5132">
        <f>_xlfn.XLOOKUP(C5132&amp;G5132&amp;H5132,covid!$E$2:$E$2184,covid!$D$2:$D$2184,0,0,1)</f>
        <v>1</v>
      </c>
    </row>
    <row r="5133" spans="1:17" x14ac:dyDescent="0.3">
      <c r="A5133">
        <f>_xlfn.XLOOKUP(C5133,kamus!$B$2:$B$87,kamus!$A$2:$A$87,0,0,1)</f>
        <v>83</v>
      </c>
      <c r="B5133" t="str">
        <f>_xlfn.XLOOKUP(C5133,kamus!$B$2:$B$87,kamus!$D$2:$D$87,"dihapus",0,1)</f>
        <v>turi</v>
      </c>
      <c r="C5133" t="s">
        <v>211</v>
      </c>
      <c r="D5133">
        <f>_xlfn.XLOOKUP(C5133,kamus!$B$2:$B$87,kamus!$J$2:$J$87,"dihapus",0,1)</f>
        <v>0</v>
      </c>
      <c r="E5133">
        <f t="shared" si="564"/>
        <v>0</v>
      </c>
      <c r="F5133" s="14">
        <v>44136</v>
      </c>
      <c r="G5133" s="1">
        <f t="shared" si="565"/>
        <v>11</v>
      </c>
      <c r="H5133" s="1">
        <f t="shared" si="566"/>
        <v>2020</v>
      </c>
      <c r="I5133">
        <v>0</v>
      </c>
      <c r="J5133">
        <v>0</v>
      </c>
      <c r="K5133">
        <f t="shared" si="560"/>
        <v>0</v>
      </c>
      <c r="L5133">
        <v>8554</v>
      </c>
      <c r="M5133" s="6">
        <f t="shared" si="561"/>
        <v>0</v>
      </c>
      <c r="N5133" s="6">
        <f t="shared" si="562"/>
        <v>0</v>
      </c>
      <c r="O5133" s="6">
        <f t="shared" si="563"/>
        <v>0</v>
      </c>
      <c r="Q5133">
        <f>_xlfn.XLOOKUP(C5133&amp;G5133&amp;H5133,covid!$E$2:$E$2184,covid!$D$2:$D$2184,0,0,1)</f>
        <v>0</v>
      </c>
    </row>
    <row r="5134" spans="1:17" x14ac:dyDescent="0.3">
      <c r="A5134">
        <f>_xlfn.XLOOKUP(C5134,kamus!$B$2:$B$87,kamus!$A$2:$A$87,0,0,1)</f>
        <v>85</v>
      </c>
      <c r="B5134" t="str">
        <f>_xlfn.XLOOKUP(C5134,kamus!$B$2:$B$87,kamus!$D$2:$D$87,"dihapus",0,1)</f>
        <v>turi</v>
      </c>
      <c r="C5134" t="s">
        <v>279</v>
      </c>
      <c r="D5134">
        <f>_xlfn.XLOOKUP(C5134,kamus!$B$2:$B$87,kamus!$J$2:$J$87,"dihapus",0,1)</f>
        <v>0</v>
      </c>
      <c r="E5134">
        <f t="shared" si="564"/>
        <v>0</v>
      </c>
      <c r="F5134" s="14">
        <v>44136</v>
      </c>
      <c r="G5134" s="1">
        <f t="shared" si="565"/>
        <v>11</v>
      </c>
      <c r="H5134" s="1">
        <f t="shared" si="566"/>
        <v>2020</v>
      </c>
      <c r="I5134">
        <v>0</v>
      </c>
      <c r="J5134">
        <v>0</v>
      </c>
      <c r="K5134">
        <f t="shared" si="560"/>
        <v>0</v>
      </c>
      <c r="L5134">
        <v>10971</v>
      </c>
      <c r="M5134" s="6">
        <f t="shared" si="561"/>
        <v>0</v>
      </c>
      <c r="N5134" s="6">
        <f t="shared" si="562"/>
        <v>0</v>
      </c>
      <c r="O5134" s="6">
        <f t="shared" si="563"/>
        <v>0</v>
      </c>
      <c r="Q5134">
        <f>_xlfn.XLOOKUP(C5134&amp;G5134&amp;H5134,covid!$E$2:$E$2184,covid!$D$2:$D$2184,0,0,1)</f>
        <v>1</v>
      </c>
    </row>
    <row r="5135" spans="1:17" x14ac:dyDescent="0.3">
      <c r="A5135">
        <f>_xlfn.XLOOKUP(C5135,kamus!$B$2:$B$87,kamus!$A$2:$A$87,0,0,1)</f>
        <v>4</v>
      </c>
      <c r="B5135" t="str">
        <f>_xlfn.XLOOKUP(C5135,kamus!$B$2:$B$87,kamus!$D$2:$D$87,"dihapus",0,1)</f>
        <v>Berbah</v>
      </c>
      <c r="C5135" t="s">
        <v>215</v>
      </c>
      <c r="D5135">
        <f>_xlfn.XLOOKUP(C5135,kamus!$B$2:$B$87,kamus!$J$2:$J$87,"dihapus",0,1)</f>
        <v>0</v>
      </c>
      <c r="E5135">
        <f t="shared" si="564"/>
        <v>0</v>
      </c>
      <c r="F5135" s="14">
        <v>44166</v>
      </c>
      <c r="G5135" s="1">
        <f t="shared" si="565"/>
        <v>12</v>
      </c>
      <c r="H5135" s="1">
        <f t="shared" si="566"/>
        <v>2020</v>
      </c>
      <c r="I5135">
        <v>0</v>
      </c>
      <c r="J5135">
        <v>0</v>
      </c>
      <c r="K5135">
        <f t="shared" si="560"/>
        <v>0</v>
      </c>
      <c r="L5135">
        <v>11448</v>
      </c>
      <c r="M5135" s="6">
        <f t="shared" si="561"/>
        <v>0</v>
      </c>
      <c r="N5135" s="6">
        <f t="shared" si="562"/>
        <v>0</v>
      </c>
      <c r="O5135" s="6">
        <f t="shared" si="563"/>
        <v>0</v>
      </c>
      <c r="Q5135">
        <f>_xlfn.XLOOKUP(C5135&amp;G5135&amp;H5135,covid!$E$2:$E$2184,covid!$D$2:$D$2184,0,0,1)</f>
        <v>16</v>
      </c>
    </row>
    <row r="5136" spans="1:17" x14ac:dyDescent="0.3">
      <c r="A5136">
        <f>_xlfn.XLOOKUP(C5136,kamus!$B$2:$B$87,kamus!$A$2:$A$87,0,0,1)</f>
        <v>1</v>
      </c>
      <c r="B5136" t="str">
        <f>_xlfn.XLOOKUP(C5136,kamus!$B$2:$B$87,kamus!$D$2:$D$87,"dihapus",0,1)</f>
        <v>Berbah</v>
      </c>
      <c r="C5136" t="s">
        <v>216</v>
      </c>
      <c r="D5136">
        <f>_xlfn.XLOOKUP(C5136,kamus!$B$2:$B$87,kamus!$J$2:$J$87,"dihapus",0,1)</f>
        <v>1</v>
      </c>
      <c r="E5136">
        <f t="shared" si="564"/>
        <v>0</v>
      </c>
      <c r="F5136" s="14">
        <v>44166</v>
      </c>
      <c r="G5136" s="1">
        <f t="shared" si="565"/>
        <v>12</v>
      </c>
      <c r="H5136" s="1">
        <f t="shared" si="566"/>
        <v>2020</v>
      </c>
      <c r="I5136">
        <v>0</v>
      </c>
      <c r="J5136">
        <v>0</v>
      </c>
      <c r="K5136">
        <f t="shared" si="560"/>
        <v>0</v>
      </c>
      <c r="L5136">
        <v>14565</v>
      </c>
      <c r="M5136" s="6">
        <f t="shared" si="561"/>
        <v>0</v>
      </c>
      <c r="N5136" s="6">
        <f t="shared" si="562"/>
        <v>0</v>
      </c>
      <c r="O5136" s="6">
        <f t="shared" si="563"/>
        <v>0</v>
      </c>
      <c r="Q5136">
        <f>_xlfn.XLOOKUP(C5136&amp;G5136&amp;H5136,covid!$E$2:$E$2184,covid!$D$2:$D$2184,0,0,1)</f>
        <v>42</v>
      </c>
    </row>
    <row r="5137" spans="1:17" x14ac:dyDescent="0.3">
      <c r="A5137">
        <f>_xlfn.XLOOKUP(C5137,kamus!$B$2:$B$87,kamus!$A$2:$A$87,0,0,1)</f>
        <v>2</v>
      </c>
      <c r="B5137" t="str">
        <f>_xlfn.XLOOKUP(C5137,kamus!$B$2:$B$87,kamus!$D$2:$D$87,"dihapus",0,1)</f>
        <v>Berbah</v>
      </c>
      <c r="C5137" t="s">
        <v>246</v>
      </c>
      <c r="D5137">
        <f>_xlfn.XLOOKUP(C5137,kamus!$B$2:$B$87,kamus!$J$2:$J$87,"dihapus",0,1)</f>
        <v>1</v>
      </c>
      <c r="E5137">
        <f t="shared" si="564"/>
        <v>0</v>
      </c>
      <c r="F5137" s="14">
        <v>44166</v>
      </c>
      <c r="G5137" s="1">
        <f t="shared" si="565"/>
        <v>12</v>
      </c>
      <c r="H5137" s="1">
        <f t="shared" si="566"/>
        <v>2020</v>
      </c>
      <c r="I5137">
        <v>0</v>
      </c>
      <c r="J5137">
        <v>0</v>
      </c>
      <c r="K5137">
        <f t="shared" si="560"/>
        <v>0</v>
      </c>
      <c r="L5137">
        <v>18704</v>
      </c>
      <c r="M5137" s="6">
        <f t="shared" si="561"/>
        <v>0</v>
      </c>
      <c r="N5137" s="6">
        <f t="shared" si="562"/>
        <v>0</v>
      </c>
      <c r="O5137" s="6">
        <f t="shared" si="563"/>
        <v>0</v>
      </c>
      <c r="Q5137">
        <f>_xlfn.XLOOKUP(C5137&amp;G5137&amp;H5137,covid!$E$2:$E$2184,covid!$D$2:$D$2184,0,0,1)</f>
        <v>46</v>
      </c>
    </row>
    <row r="5138" spans="1:17" x14ac:dyDescent="0.3">
      <c r="A5138">
        <f>_xlfn.XLOOKUP(C5138,kamus!$B$2:$B$87,kamus!$A$2:$A$87,0,0,1)</f>
        <v>3</v>
      </c>
      <c r="B5138" t="str">
        <f>_xlfn.XLOOKUP(C5138,kamus!$B$2:$B$87,kamus!$D$2:$D$87,"dihapus",0,1)</f>
        <v>Berbah</v>
      </c>
      <c r="C5138" t="s">
        <v>267</v>
      </c>
      <c r="D5138">
        <f>_xlfn.XLOOKUP(C5138,kamus!$B$2:$B$87,kamus!$J$2:$J$87,"dihapus",0,1)</f>
        <v>1</v>
      </c>
      <c r="E5138">
        <f t="shared" si="564"/>
        <v>0</v>
      </c>
      <c r="F5138" s="14">
        <v>44166</v>
      </c>
      <c r="G5138" s="1">
        <f t="shared" si="565"/>
        <v>12</v>
      </c>
      <c r="H5138" s="1">
        <f t="shared" si="566"/>
        <v>2020</v>
      </c>
      <c r="I5138">
        <v>0</v>
      </c>
      <c r="J5138">
        <v>0</v>
      </c>
      <c r="K5138">
        <f t="shared" si="560"/>
        <v>0</v>
      </c>
      <c r="L5138">
        <v>13363</v>
      </c>
      <c r="M5138" s="6">
        <f t="shared" si="561"/>
        <v>0</v>
      </c>
      <c r="N5138" s="6">
        <f t="shared" si="562"/>
        <v>0</v>
      </c>
      <c r="O5138" s="6">
        <f t="shared" si="563"/>
        <v>0</v>
      </c>
      <c r="Q5138">
        <f>_xlfn.XLOOKUP(C5138&amp;G5138&amp;H5138,covid!$E$2:$E$2184,covid!$D$2:$D$2184,0,0,1)</f>
        <v>16</v>
      </c>
    </row>
    <row r="5139" spans="1:17" x14ac:dyDescent="0.3">
      <c r="A5139">
        <f>_xlfn.XLOOKUP(C5139,kamus!$B$2:$B$87,kamus!$A$2:$A$87,0,0,1)</f>
        <v>9</v>
      </c>
      <c r="B5139" t="str">
        <f>_xlfn.XLOOKUP(C5139,kamus!$B$2:$B$87,kamus!$D$2:$D$87,"dihapus",0,1)</f>
        <v>cangkringan</v>
      </c>
      <c r="C5139" t="s">
        <v>197</v>
      </c>
      <c r="D5139">
        <f>_xlfn.XLOOKUP(C5139,kamus!$B$2:$B$87,kamus!$J$2:$J$87,"dihapus",0,1)</f>
        <v>0</v>
      </c>
      <c r="E5139">
        <f t="shared" si="564"/>
        <v>0</v>
      </c>
      <c r="F5139" s="14">
        <v>44166</v>
      </c>
      <c r="G5139" s="1">
        <f t="shared" si="565"/>
        <v>12</v>
      </c>
      <c r="H5139" s="1">
        <f t="shared" si="566"/>
        <v>2020</v>
      </c>
      <c r="I5139">
        <v>0</v>
      </c>
      <c r="J5139">
        <v>0</v>
      </c>
      <c r="K5139">
        <f t="shared" si="560"/>
        <v>0</v>
      </c>
      <c r="L5139">
        <v>8063</v>
      </c>
      <c r="M5139" s="6">
        <f t="shared" si="561"/>
        <v>0</v>
      </c>
      <c r="N5139" s="6">
        <f t="shared" si="562"/>
        <v>0</v>
      </c>
      <c r="O5139" s="6">
        <f t="shared" si="563"/>
        <v>0</v>
      </c>
      <c r="Q5139">
        <f>_xlfn.XLOOKUP(C5139&amp;G5139&amp;H5139,covid!$E$2:$E$2184,covid!$D$2:$D$2184,0,0,1)</f>
        <v>21</v>
      </c>
    </row>
    <row r="5140" spans="1:17" x14ac:dyDescent="0.3">
      <c r="A5140">
        <f>_xlfn.XLOOKUP(C5140,kamus!$B$2:$B$87,kamus!$A$2:$A$87,0,0,1)</f>
        <v>5</v>
      </c>
      <c r="B5140" t="str">
        <f>_xlfn.XLOOKUP(C5140,kamus!$B$2:$B$87,kamus!$D$2:$D$87,"dihapus",0,1)</f>
        <v>cangkringan</v>
      </c>
      <c r="C5140" t="s">
        <v>212</v>
      </c>
      <c r="D5140">
        <f>_xlfn.XLOOKUP(C5140,kamus!$B$2:$B$87,kamus!$J$2:$J$87,"dihapus",0,1)</f>
        <v>0</v>
      </c>
      <c r="E5140">
        <f t="shared" si="564"/>
        <v>0</v>
      </c>
      <c r="F5140" s="14">
        <v>44166</v>
      </c>
      <c r="G5140" s="1">
        <f t="shared" si="565"/>
        <v>12</v>
      </c>
      <c r="H5140" s="1">
        <f t="shared" si="566"/>
        <v>2020</v>
      </c>
      <c r="I5140">
        <v>0</v>
      </c>
      <c r="J5140">
        <v>0</v>
      </c>
      <c r="K5140">
        <f t="shared" si="560"/>
        <v>0</v>
      </c>
      <c r="L5140">
        <v>4133</v>
      </c>
      <c r="M5140" s="6">
        <f t="shared" si="561"/>
        <v>0</v>
      </c>
      <c r="N5140" s="6">
        <f t="shared" si="562"/>
        <v>0</v>
      </c>
      <c r="O5140" s="6">
        <f t="shared" si="563"/>
        <v>0</v>
      </c>
      <c r="Q5140">
        <f>_xlfn.XLOOKUP(C5140&amp;G5140&amp;H5140,covid!$E$2:$E$2184,covid!$D$2:$D$2184,0,0,1)</f>
        <v>1</v>
      </c>
    </row>
    <row r="5141" spans="1:17" x14ac:dyDescent="0.3">
      <c r="A5141">
        <f>_xlfn.XLOOKUP(C5141,kamus!$B$2:$B$87,kamus!$A$2:$A$87,0,0,1)</f>
        <v>7</v>
      </c>
      <c r="B5141" t="str">
        <f>_xlfn.XLOOKUP(C5141,kamus!$B$2:$B$87,kamus!$D$2:$D$87,"dihapus",0,1)</f>
        <v>cangkringan</v>
      </c>
      <c r="C5141" t="s">
        <v>217</v>
      </c>
      <c r="D5141">
        <f>_xlfn.XLOOKUP(C5141,kamus!$B$2:$B$87,kamus!$J$2:$J$87,"dihapus",0,1)</f>
        <v>0</v>
      </c>
      <c r="E5141">
        <f t="shared" si="564"/>
        <v>0</v>
      </c>
      <c r="F5141" s="14">
        <v>44166</v>
      </c>
      <c r="G5141" s="1">
        <f t="shared" si="565"/>
        <v>12</v>
      </c>
      <c r="H5141" s="1">
        <f t="shared" si="566"/>
        <v>2020</v>
      </c>
      <c r="I5141">
        <v>0</v>
      </c>
      <c r="J5141">
        <v>0</v>
      </c>
      <c r="K5141">
        <f t="shared" si="560"/>
        <v>0</v>
      </c>
      <c r="L5141">
        <v>3586</v>
      </c>
      <c r="M5141" s="6">
        <f t="shared" si="561"/>
        <v>0</v>
      </c>
      <c r="N5141" s="6">
        <f t="shared" si="562"/>
        <v>0</v>
      </c>
      <c r="O5141" s="6">
        <f t="shared" si="563"/>
        <v>0</v>
      </c>
      <c r="Q5141">
        <f>_xlfn.XLOOKUP(C5141&amp;G5141&amp;H5141,covid!$E$2:$E$2184,covid!$D$2:$D$2184,0,0,1)</f>
        <v>1</v>
      </c>
    </row>
    <row r="5142" spans="1:17" x14ac:dyDescent="0.3">
      <c r="A5142">
        <f>_xlfn.XLOOKUP(C5142,kamus!$B$2:$B$87,kamus!$A$2:$A$87,0,0,1)</f>
        <v>8</v>
      </c>
      <c r="B5142" t="str">
        <f>_xlfn.XLOOKUP(C5142,kamus!$B$2:$B$87,kamus!$D$2:$D$87,"dihapus",0,1)</f>
        <v>cangkringan</v>
      </c>
      <c r="C5142" t="s">
        <v>275</v>
      </c>
      <c r="D5142">
        <f>_xlfn.XLOOKUP(C5142,kamus!$B$2:$B$87,kamus!$J$2:$J$87,"dihapus",0,1)</f>
        <v>0</v>
      </c>
      <c r="E5142">
        <f t="shared" si="564"/>
        <v>0</v>
      </c>
      <c r="F5142" s="14">
        <v>44166</v>
      </c>
      <c r="G5142" s="1">
        <f t="shared" si="565"/>
        <v>12</v>
      </c>
      <c r="H5142" s="1">
        <f t="shared" si="566"/>
        <v>2020</v>
      </c>
      <c r="I5142">
        <v>0</v>
      </c>
      <c r="J5142">
        <v>0</v>
      </c>
      <c r="K5142">
        <f t="shared" si="560"/>
        <v>0</v>
      </c>
      <c r="L5142">
        <v>5550</v>
      </c>
      <c r="M5142" s="6">
        <f t="shared" si="561"/>
        <v>0</v>
      </c>
      <c r="N5142" s="6">
        <f t="shared" si="562"/>
        <v>0</v>
      </c>
      <c r="O5142" s="6">
        <f t="shared" si="563"/>
        <v>0</v>
      </c>
      <c r="Q5142">
        <f>_xlfn.XLOOKUP(C5142&amp;G5142&amp;H5142,covid!$E$2:$E$2184,covid!$D$2:$D$2184,0,0,1)</f>
        <v>11</v>
      </c>
    </row>
    <row r="5143" spans="1:17" x14ac:dyDescent="0.3">
      <c r="A5143">
        <f>_xlfn.XLOOKUP(C5143,kamus!$B$2:$B$87,kamus!$A$2:$A$87,0,0,1)</f>
        <v>6</v>
      </c>
      <c r="B5143" t="str">
        <f>_xlfn.XLOOKUP(C5143,kamus!$B$2:$B$87,kamus!$D$2:$D$87,"dihapus",0,1)</f>
        <v>cangkringan</v>
      </c>
      <c r="C5143" t="s">
        <v>281</v>
      </c>
      <c r="D5143">
        <f>_xlfn.XLOOKUP(C5143,kamus!$B$2:$B$87,kamus!$J$2:$J$87,"dihapus",0,1)</f>
        <v>0</v>
      </c>
      <c r="E5143">
        <f t="shared" si="564"/>
        <v>0</v>
      </c>
      <c r="F5143" s="14">
        <v>44166</v>
      </c>
      <c r="G5143" s="1">
        <f t="shared" si="565"/>
        <v>12</v>
      </c>
      <c r="H5143" s="1">
        <f t="shared" si="566"/>
        <v>2020</v>
      </c>
      <c r="I5143">
        <v>0</v>
      </c>
      <c r="J5143">
        <v>0</v>
      </c>
      <c r="K5143">
        <f t="shared" si="560"/>
        <v>0</v>
      </c>
      <c r="L5143">
        <v>11339</v>
      </c>
      <c r="M5143" s="6">
        <f t="shared" si="561"/>
        <v>0</v>
      </c>
      <c r="N5143" s="6">
        <f t="shared" si="562"/>
        <v>0</v>
      </c>
      <c r="O5143" s="6">
        <f t="shared" si="563"/>
        <v>0</v>
      </c>
      <c r="Q5143">
        <f>_xlfn.XLOOKUP(C5143&amp;G5143&amp;H5143,covid!$E$2:$E$2184,covid!$D$2:$D$2184,0,0,1)</f>
        <v>9</v>
      </c>
    </row>
    <row r="5144" spans="1:17" x14ac:dyDescent="0.3">
      <c r="A5144">
        <f>_xlfn.XLOOKUP(C5144,kamus!$B$2:$B$87,kamus!$A$2:$A$87,0,0,1)</f>
        <v>10</v>
      </c>
      <c r="B5144" t="str">
        <f>_xlfn.XLOOKUP(C5144,kamus!$B$2:$B$87,kamus!$D$2:$D$87,"dihapus",0,1)</f>
        <v>Depok 1</v>
      </c>
      <c r="C5144" t="s">
        <v>220</v>
      </c>
      <c r="D5144">
        <f>_xlfn.XLOOKUP(C5144,kamus!$B$2:$B$87,kamus!$J$2:$J$87,"dihapus",0,1)</f>
        <v>1</v>
      </c>
      <c r="E5144">
        <f t="shared" si="564"/>
        <v>0</v>
      </c>
      <c r="F5144" s="14">
        <v>44166</v>
      </c>
      <c r="G5144" s="1">
        <f t="shared" si="565"/>
        <v>12</v>
      </c>
      <c r="H5144" s="1">
        <f t="shared" si="566"/>
        <v>2020</v>
      </c>
      <c r="I5144">
        <v>3</v>
      </c>
      <c r="J5144">
        <v>0</v>
      </c>
      <c r="K5144">
        <f t="shared" si="560"/>
        <v>3</v>
      </c>
      <c r="L5144">
        <v>37946</v>
      </c>
      <c r="M5144" s="6">
        <f t="shared" si="561"/>
        <v>7.9059716439150369</v>
      </c>
      <c r="N5144" s="6">
        <f t="shared" si="562"/>
        <v>0</v>
      </c>
      <c r="O5144" s="6">
        <f t="shared" si="563"/>
        <v>7.9059716439150369</v>
      </c>
      <c r="Q5144">
        <f>_xlfn.XLOOKUP(C5144&amp;G5144&amp;H5144,covid!$E$2:$E$2184,covid!$D$2:$D$2184,0,0,1)</f>
        <v>77</v>
      </c>
    </row>
    <row r="5145" spans="1:17" x14ac:dyDescent="0.3">
      <c r="A5145">
        <f>_xlfn.XLOOKUP(C5145,kamus!$B$2:$B$87,kamus!$A$2:$A$87,0,0,1)</f>
        <v>11</v>
      </c>
      <c r="B5145" t="str">
        <f>_xlfn.XLOOKUP(C5145,kamus!$B$2:$B$87,kamus!$D$2:$D$87,"dihapus",0,1)</f>
        <v>Depok 2</v>
      </c>
      <c r="C5145" t="s">
        <v>207</v>
      </c>
      <c r="D5145">
        <f>_xlfn.XLOOKUP(C5145,kamus!$B$2:$B$87,kamus!$J$2:$J$87,"dihapus",0,1)</f>
        <v>1</v>
      </c>
      <c r="E5145">
        <f t="shared" si="564"/>
        <v>0</v>
      </c>
      <c r="F5145" s="14">
        <v>44166</v>
      </c>
      <c r="G5145" s="1">
        <f t="shared" si="565"/>
        <v>12</v>
      </c>
      <c r="H5145" s="1">
        <f t="shared" si="566"/>
        <v>2020</v>
      </c>
      <c r="I5145">
        <v>0</v>
      </c>
      <c r="J5145">
        <v>0</v>
      </c>
      <c r="K5145">
        <f t="shared" si="560"/>
        <v>0</v>
      </c>
      <c r="L5145">
        <v>44433</v>
      </c>
      <c r="M5145" s="6">
        <f t="shared" si="561"/>
        <v>0</v>
      </c>
      <c r="N5145" s="6">
        <f t="shared" si="562"/>
        <v>0</v>
      </c>
      <c r="O5145" s="6">
        <f t="shared" si="563"/>
        <v>0</v>
      </c>
      <c r="Q5145">
        <f>_xlfn.XLOOKUP(C5145&amp;G5145&amp;H5145,covid!$E$2:$E$2184,covid!$D$2:$D$2184,0,0,1)</f>
        <v>91</v>
      </c>
    </row>
    <row r="5146" spans="1:17" x14ac:dyDescent="0.3">
      <c r="A5146">
        <f>_xlfn.XLOOKUP(C5146,kamus!$B$2:$B$87,kamus!$A$2:$A$87,0,0,1)</f>
        <v>12</v>
      </c>
      <c r="B5146" t="str">
        <f>_xlfn.XLOOKUP(C5146,kamus!$B$2:$B$87,kamus!$D$2:$D$87,"dihapus",0,1)</f>
        <v>Depok 3</v>
      </c>
      <c r="C5146" t="s">
        <v>206</v>
      </c>
      <c r="D5146">
        <f>_xlfn.XLOOKUP(C5146,kamus!$B$2:$B$87,kamus!$J$2:$J$87,"dihapus",0,1)</f>
        <v>1</v>
      </c>
      <c r="E5146">
        <f t="shared" si="564"/>
        <v>0</v>
      </c>
      <c r="F5146" s="14">
        <v>44166</v>
      </c>
      <c r="G5146" s="1">
        <f t="shared" si="565"/>
        <v>12</v>
      </c>
      <c r="H5146" s="1">
        <f t="shared" si="566"/>
        <v>2020</v>
      </c>
      <c r="I5146">
        <v>0</v>
      </c>
      <c r="J5146">
        <v>0</v>
      </c>
      <c r="K5146">
        <f t="shared" si="560"/>
        <v>0</v>
      </c>
      <c r="L5146">
        <v>44837</v>
      </c>
      <c r="M5146" s="6">
        <f t="shared" si="561"/>
        <v>0</v>
      </c>
      <c r="N5146" s="6">
        <f t="shared" si="562"/>
        <v>0</v>
      </c>
      <c r="O5146" s="6">
        <f t="shared" si="563"/>
        <v>0</v>
      </c>
      <c r="Q5146">
        <f>_xlfn.XLOOKUP(C5146&amp;G5146&amp;H5146,covid!$E$2:$E$2184,covid!$D$2:$D$2184,0,0,1)</f>
        <v>103</v>
      </c>
    </row>
    <row r="5147" spans="1:17" x14ac:dyDescent="0.3">
      <c r="A5147">
        <f>_xlfn.XLOOKUP(C5147,kamus!$B$2:$B$87,kamus!$A$2:$A$87,0,0,1)</f>
        <v>0</v>
      </c>
      <c r="B5147" t="str">
        <f>_xlfn.XLOOKUP(C5147,kamus!$B$2:$B$87,kamus!$D$2:$D$87,"dihapus",0,1)</f>
        <v>dihapus</v>
      </c>
      <c r="C5147" t="s">
        <v>282</v>
      </c>
      <c r="D5147" t="str">
        <f>_xlfn.XLOOKUP(C5147,kamus!$B$2:$B$87,kamus!$J$2:$J$87,"dihapus",0,1)</f>
        <v>dihapus</v>
      </c>
      <c r="E5147">
        <f t="shared" si="564"/>
        <v>0</v>
      </c>
      <c r="F5147" s="14">
        <v>44166</v>
      </c>
      <c r="G5147" s="1">
        <f t="shared" si="565"/>
        <v>12</v>
      </c>
      <c r="H5147" s="1">
        <f t="shared" si="566"/>
        <v>2020</v>
      </c>
      <c r="I5147">
        <v>0</v>
      </c>
      <c r="J5147">
        <v>0</v>
      </c>
      <c r="K5147">
        <f t="shared" si="560"/>
        <v>0</v>
      </c>
      <c r="L5147" t="e">
        <v>#N/A</v>
      </c>
      <c r="M5147" s="6" t="e">
        <f t="shared" si="561"/>
        <v>#N/A</v>
      </c>
      <c r="N5147" s="6" t="e">
        <f t="shared" si="562"/>
        <v>#N/A</v>
      </c>
      <c r="O5147" s="6" t="e">
        <f t="shared" si="563"/>
        <v>#N/A</v>
      </c>
      <c r="Q5147">
        <f>_xlfn.XLOOKUP(C5147&amp;G5147&amp;H5147,covid!$E$2:$E$2184,covid!$D$2:$D$2184,0,0,1)</f>
        <v>0</v>
      </c>
    </row>
    <row r="5148" spans="1:17" x14ac:dyDescent="0.3">
      <c r="A5148">
        <f>_xlfn.XLOOKUP(C5148,kamus!$B$2:$B$87,kamus!$A$2:$A$87,0,0,1)</f>
        <v>14</v>
      </c>
      <c r="B5148" t="str">
        <f>_xlfn.XLOOKUP(C5148,kamus!$B$2:$B$87,kamus!$D$2:$D$87,"dihapus",0,1)</f>
        <v>Gamping 1</v>
      </c>
      <c r="C5148" t="s">
        <v>196</v>
      </c>
      <c r="D5148">
        <f>_xlfn.XLOOKUP(C5148,kamus!$B$2:$B$87,kamus!$J$2:$J$87,"dihapus",0,1)</f>
        <v>1</v>
      </c>
      <c r="E5148">
        <f t="shared" si="564"/>
        <v>0</v>
      </c>
      <c r="F5148" s="14">
        <v>44166</v>
      </c>
      <c r="G5148" s="1">
        <f t="shared" si="565"/>
        <v>12</v>
      </c>
      <c r="H5148" s="1">
        <f t="shared" si="566"/>
        <v>2020</v>
      </c>
      <c r="I5148">
        <v>0</v>
      </c>
      <c r="J5148">
        <v>0</v>
      </c>
      <c r="K5148">
        <f t="shared" si="560"/>
        <v>0</v>
      </c>
      <c r="L5148">
        <v>22819</v>
      </c>
      <c r="M5148" s="6">
        <f t="shared" si="561"/>
        <v>0</v>
      </c>
      <c r="N5148" s="6">
        <f t="shared" si="562"/>
        <v>0</v>
      </c>
      <c r="O5148" s="6">
        <f t="shared" si="563"/>
        <v>0</v>
      </c>
      <c r="Q5148">
        <f>_xlfn.XLOOKUP(C5148&amp;G5148&amp;H5148,covid!$E$2:$E$2184,covid!$D$2:$D$2184,0,0,1)</f>
        <v>42</v>
      </c>
    </row>
    <row r="5149" spans="1:17" x14ac:dyDescent="0.3">
      <c r="A5149">
        <f>_xlfn.XLOOKUP(C5149,kamus!$B$2:$B$87,kamus!$A$2:$A$87,0,0,1)</f>
        <v>13</v>
      </c>
      <c r="B5149" t="str">
        <f>_xlfn.XLOOKUP(C5149,kamus!$B$2:$B$87,kamus!$D$2:$D$87,"dihapus",0,1)</f>
        <v>Gamping 1</v>
      </c>
      <c r="C5149" t="s">
        <v>198</v>
      </c>
      <c r="D5149">
        <f>_xlfn.XLOOKUP(C5149,kamus!$B$2:$B$87,kamus!$J$2:$J$87,"dihapus",0,1)</f>
        <v>1</v>
      </c>
      <c r="E5149">
        <f t="shared" si="564"/>
        <v>0</v>
      </c>
      <c r="F5149" s="14">
        <v>44166</v>
      </c>
      <c r="G5149" s="1">
        <f t="shared" si="565"/>
        <v>12</v>
      </c>
      <c r="H5149" s="1">
        <f t="shared" si="566"/>
        <v>2020</v>
      </c>
      <c r="I5149">
        <v>0</v>
      </c>
      <c r="J5149">
        <v>0</v>
      </c>
      <c r="K5149">
        <f t="shared" si="560"/>
        <v>0</v>
      </c>
      <c r="L5149">
        <v>20645</v>
      </c>
      <c r="M5149" s="6">
        <f t="shared" si="561"/>
        <v>0</v>
      </c>
      <c r="N5149" s="6">
        <f t="shared" si="562"/>
        <v>0</v>
      </c>
      <c r="O5149" s="6">
        <f t="shared" si="563"/>
        <v>0</v>
      </c>
      <c r="Q5149">
        <f>_xlfn.XLOOKUP(C5149&amp;G5149&amp;H5149,covid!$E$2:$E$2184,covid!$D$2:$D$2184,0,0,1)</f>
        <v>14</v>
      </c>
    </row>
    <row r="5150" spans="1:17" x14ac:dyDescent="0.3">
      <c r="A5150">
        <f>_xlfn.XLOOKUP(C5150,kamus!$B$2:$B$87,kamus!$A$2:$A$87,0,0,1)</f>
        <v>16</v>
      </c>
      <c r="B5150" t="str">
        <f>_xlfn.XLOOKUP(C5150,kamus!$B$2:$B$87,kamus!$D$2:$D$87,"dihapus",0,1)</f>
        <v>Gamping 2</v>
      </c>
      <c r="C5150" t="s">
        <v>200</v>
      </c>
      <c r="D5150">
        <f>_xlfn.XLOOKUP(C5150,kamus!$B$2:$B$87,kamus!$J$2:$J$87,"dihapus",0,1)</f>
        <v>1</v>
      </c>
      <c r="E5150">
        <f t="shared" si="564"/>
        <v>0</v>
      </c>
      <c r="F5150" s="14">
        <v>44166</v>
      </c>
      <c r="G5150" s="1">
        <f t="shared" si="565"/>
        <v>12</v>
      </c>
      <c r="H5150" s="1">
        <f t="shared" si="566"/>
        <v>2020</v>
      </c>
      <c r="I5150">
        <v>0</v>
      </c>
      <c r="J5150">
        <v>0</v>
      </c>
      <c r="K5150">
        <f t="shared" si="560"/>
        <v>0</v>
      </c>
      <c r="L5150">
        <v>16624</v>
      </c>
      <c r="M5150" s="6">
        <f t="shared" si="561"/>
        <v>0</v>
      </c>
      <c r="N5150" s="6">
        <f t="shared" si="562"/>
        <v>0</v>
      </c>
      <c r="O5150" s="6">
        <f t="shared" si="563"/>
        <v>0</v>
      </c>
      <c r="Q5150">
        <f>_xlfn.XLOOKUP(C5150&amp;G5150&amp;H5150,covid!$E$2:$E$2184,covid!$D$2:$D$2184,0,0,1)</f>
        <v>19</v>
      </c>
    </row>
    <row r="5151" spans="1:17" x14ac:dyDescent="0.3">
      <c r="A5151">
        <f>_xlfn.XLOOKUP(C5151,kamus!$B$2:$B$87,kamus!$A$2:$A$87,0,0,1)</f>
        <v>15</v>
      </c>
      <c r="B5151" t="str">
        <f>_xlfn.XLOOKUP(C5151,kamus!$B$2:$B$87,kamus!$D$2:$D$87,"dihapus",0,1)</f>
        <v>Gamping 2</v>
      </c>
      <c r="C5151" t="s">
        <v>230</v>
      </c>
      <c r="D5151">
        <f>_xlfn.XLOOKUP(C5151,kamus!$B$2:$B$87,kamus!$J$2:$J$87,"dihapus",0,1)</f>
        <v>1</v>
      </c>
      <c r="E5151">
        <f t="shared" si="564"/>
        <v>0</v>
      </c>
      <c r="F5151" s="14">
        <v>44166</v>
      </c>
      <c r="G5151" s="1">
        <f t="shared" si="565"/>
        <v>12</v>
      </c>
      <c r="H5151" s="1">
        <f t="shared" si="566"/>
        <v>2020</v>
      </c>
      <c r="I5151">
        <v>0</v>
      </c>
      <c r="J5151">
        <v>0</v>
      </c>
      <c r="K5151">
        <f t="shared" si="560"/>
        <v>0</v>
      </c>
      <c r="L5151">
        <v>18692</v>
      </c>
      <c r="M5151" s="6">
        <f t="shared" si="561"/>
        <v>0</v>
      </c>
      <c r="N5151" s="6">
        <f t="shared" si="562"/>
        <v>0</v>
      </c>
      <c r="O5151" s="6">
        <f t="shared" si="563"/>
        <v>0</v>
      </c>
      <c r="Q5151">
        <f>_xlfn.XLOOKUP(C5151&amp;G5151&amp;H5151,covid!$E$2:$E$2184,covid!$D$2:$D$2184,0,0,1)</f>
        <v>57</v>
      </c>
    </row>
    <row r="5152" spans="1:17" x14ac:dyDescent="0.3">
      <c r="A5152">
        <f>_xlfn.XLOOKUP(C5152,kamus!$B$2:$B$87,kamus!$A$2:$A$87,0,0,1)</f>
        <v>17</v>
      </c>
      <c r="B5152" t="str">
        <f>_xlfn.XLOOKUP(C5152,kamus!$B$2:$B$87,kamus!$D$2:$D$87,"dihapus",0,1)</f>
        <v>Gamping 2</v>
      </c>
      <c r="C5152" t="s">
        <v>272</v>
      </c>
      <c r="D5152">
        <f>_xlfn.XLOOKUP(C5152,kamus!$B$2:$B$87,kamus!$J$2:$J$87,"dihapus",0,1)</f>
        <v>1</v>
      </c>
      <c r="E5152">
        <f t="shared" si="564"/>
        <v>0</v>
      </c>
      <c r="F5152" s="14">
        <v>44166</v>
      </c>
      <c r="G5152" s="1">
        <f t="shared" si="565"/>
        <v>12</v>
      </c>
      <c r="H5152" s="1">
        <f t="shared" si="566"/>
        <v>2020</v>
      </c>
      <c r="I5152">
        <v>3</v>
      </c>
      <c r="J5152">
        <v>0</v>
      </c>
      <c r="K5152">
        <f t="shared" si="560"/>
        <v>3</v>
      </c>
      <c r="L5152">
        <v>18667</v>
      </c>
      <c r="M5152" s="6">
        <f t="shared" si="561"/>
        <v>16.071141586757378</v>
      </c>
      <c r="N5152" s="6">
        <f t="shared" si="562"/>
        <v>0</v>
      </c>
      <c r="O5152" s="6">
        <f t="shared" si="563"/>
        <v>16.071141586757378</v>
      </c>
      <c r="Q5152">
        <f>_xlfn.XLOOKUP(C5152&amp;G5152&amp;H5152,covid!$E$2:$E$2184,covid!$D$2:$D$2184,0,0,1)</f>
        <v>29</v>
      </c>
    </row>
    <row r="5153" spans="1:17" x14ac:dyDescent="0.3">
      <c r="A5153">
        <f>_xlfn.XLOOKUP(C5153,kamus!$B$2:$B$87,kamus!$A$2:$A$87,0,0,1)</f>
        <v>20</v>
      </c>
      <c r="B5153" t="str">
        <f>_xlfn.XLOOKUP(C5153,kamus!$B$2:$B$87,kamus!$D$2:$D$87,"dihapus",0,1)</f>
        <v>Godean 1</v>
      </c>
      <c r="C5153" t="s">
        <v>247</v>
      </c>
      <c r="D5153">
        <f>_xlfn.XLOOKUP(C5153,kamus!$B$2:$B$87,kamus!$J$2:$J$87,"dihapus",0,1)</f>
        <v>1</v>
      </c>
      <c r="E5153">
        <f t="shared" si="564"/>
        <v>0</v>
      </c>
      <c r="F5153" s="14">
        <v>44166</v>
      </c>
      <c r="G5153" s="1">
        <f t="shared" si="565"/>
        <v>12</v>
      </c>
      <c r="H5153" s="1">
        <f t="shared" si="566"/>
        <v>2020</v>
      </c>
      <c r="I5153">
        <v>3</v>
      </c>
      <c r="J5153">
        <v>0</v>
      </c>
      <c r="K5153">
        <f t="shared" si="560"/>
        <v>3</v>
      </c>
      <c r="L5153">
        <v>9743</v>
      </c>
      <c r="M5153" s="6">
        <f t="shared" si="561"/>
        <v>30.791337370419789</v>
      </c>
      <c r="N5153" s="6">
        <f t="shared" si="562"/>
        <v>0</v>
      </c>
      <c r="O5153" s="6">
        <f t="shared" si="563"/>
        <v>30.791337370419789</v>
      </c>
      <c r="Q5153">
        <f>_xlfn.XLOOKUP(C5153&amp;G5153&amp;H5153,covid!$E$2:$E$2184,covid!$D$2:$D$2184,0,0,1)</f>
        <v>11</v>
      </c>
    </row>
    <row r="5154" spans="1:17" x14ac:dyDescent="0.3">
      <c r="A5154">
        <f>_xlfn.XLOOKUP(C5154,kamus!$B$2:$B$87,kamus!$A$2:$A$87,0,0,1)</f>
        <v>21</v>
      </c>
      <c r="B5154" t="str">
        <f>_xlfn.XLOOKUP(C5154,kamus!$B$2:$B$87,kamus!$D$2:$D$87,"dihapus",0,1)</f>
        <v>Godean 1</v>
      </c>
      <c r="C5154" t="s">
        <v>250</v>
      </c>
      <c r="D5154">
        <f>_xlfn.XLOOKUP(C5154,kamus!$B$2:$B$87,kamus!$J$2:$J$87,"dihapus",0,1)</f>
        <v>1</v>
      </c>
      <c r="E5154">
        <f t="shared" si="564"/>
        <v>0</v>
      </c>
      <c r="F5154" s="14">
        <v>44166</v>
      </c>
      <c r="G5154" s="1">
        <f t="shared" si="565"/>
        <v>12</v>
      </c>
      <c r="H5154" s="1">
        <f t="shared" si="566"/>
        <v>2020</v>
      </c>
      <c r="I5154">
        <v>0</v>
      </c>
      <c r="J5154">
        <v>0</v>
      </c>
      <c r="K5154">
        <f t="shared" si="560"/>
        <v>0</v>
      </c>
      <c r="L5154">
        <v>10269</v>
      </c>
      <c r="M5154" s="6">
        <f t="shared" si="561"/>
        <v>0</v>
      </c>
      <c r="N5154" s="6">
        <f t="shared" si="562"/>
        <v>0</v>
      </c>
      <c r="O5154" s="6">
        <f t="shared" si="563"/>
        <v>0</v>
      </c>
      <c r="Q5154">
        <f>_xlfn.XLOOKUP(C5154&amp;G5154&amp;H5154,covid!$E$2:$E$2184,covid!$D$2:$D$2184,0,0,1)</f>
        <v>20</v>
      </c>
    </row>
    <row r="5155" spans="1:17" x14ac:dyDescent="0.3">
      <c r="A5155">
        <f>_xlfn.XLOOKUP(C5155,kamus!$B$2:$B$87,kamus!$A$2:$A$87,0,0,1)</f>
        <v>19</v>
      </c>
      <c r="B5155" t="str">
        <f>_xlfn.XLOOKUP(C5155,kamus!$B$2:$B$87,kamus!$D$2:$D$87,"dihapus",0,1)</f>
        <v>Godean 1</v>
      </c>
      <c r="C5155" t="s">
        <v>251</v>
      </c>
      <c r="D5155">
        <f>_xlfn.XLOOKUP(C5155,kamus!$B$2:$B$87,kamus!$J$2:$J$87,"dihapus",0,1)</f>
        <v>1</v>
      </c>
      <c r="E5155">
        <f t="shared" si="564"/>
        <v>0</v>
      </c>
      <c r="F5155" s="14">
        <v>44166</v>
      </c>
      <c r="G5155" s="1">
        <f t="shared" si="565"/>
        <v>12</v>
      </c>
      <c r="H5155" s="1">
        <f t="shared" si="566"/>
        <v>2020</v>
      </c>
      <c r="I5155">
        <v>0</v>
      </c>
      <c r="J5155">
        <v>0</v>
      </c>
      <c r="K5155">
        <f t="shared" si="560"/>
        <v>0</v>
      </c>
      <c r="L5155">
        <v>9159</v>
      </c>
      <c r="M5155" s="6">
        <f t="shared" si="561"/>
        <v>0</v>
      </c>
      <c r="N5155" s="6">
        <f t="shared" si="562"/>
        <v>0</v>
      </c>
      <c r="O5155" s="6">
        <f t="shared" si="563"/>
        <v>0</v>
      </c>
      <c r="Q5155">
        <f>_xlfn.XLOOKUP(C5155&amp;G5155&amp;H5155,covid!$E$2:$E$2184,covid!$D$2:$D$2184,0,0,1)</f>
        <v>20</v>
      </c>
    </row>
    <row r="5156" spans="1:17" x14ac:dyDescent="0.3">
      <c r="A5156">
        <f>_xlfn.XLOOKUP(C5156,kamus!$B$2:$B$87,kamus!$A$2:$A$87,0,0,1)</f>
        <v>18</v>
      </c>
      <c r="B5156" t="str">
        <f>_xlfn.XLOOKUP(C5156,kamus!$B$2:$B$87,kamus!$D$2:$D$87,"dihapus",0,1)</f>
        <v>Godean 1</v>
      </c>
      <c r="C5156" t="s">
        <v>252</v>
      </c>
      <c r="D5156">
        <f>_xlfn.XLOOKUP(C5156,kamus!$B$2:$B$87,kamus!$J$2:$J$87,"dihapus",0,1)</f>
        <v>0</v>
      </c>
      <c r="E5156">
        <f t="shared" si="564"/>
        <v>0</v>
      </c>
      <c r="F5156" s="14">
        <v>44166</v>
      </c>
      <c r="G5156" s="1">
        <f t="shared" si="565"/>
        <v>12</v>
      </c>
      <c r="H5156" s="1">
        <f t="shared" si="566"/>
        <v>2020</v>
      </c>
      <c r="I5156">
        <v>0</v>
      </c>
      <c r="J5156">
        <v>0</v>
      </c>
      <c r="K5156">
        <f t="shared" si="560"/>
        <v>0</v>
      </c>
      <c r="L5156">
        <v>6607</v>
      </c>
      <c r="M5156" s="6">
        <f t="shared" si="561"/>
        <v>0</v>
      </c>
      <c r="N5156" s="6">
        <f t="shared" si="562"/>
        <v>0</v>
      </c>
      <c r="O5156" s="6">
        <f t="shared" si="563"/>
        <v>0</v>
      </c>
      <c r="Q5156">
        <f>_xlfn.XLOOKUP(C5156&amp;G5156&amp;H5156,covid!$E$2:$E$2184,covid!$D$2:$D$2184,0,0,1)</f>
        <v>9</v>
      </c>
    </row>
    <row r="5157" spans="1:17" x14ac:dyDescent="0.3">
      <c r="A5157">
        <f>_xlfn.XLOOKUP(C5157,kamus!$B$2:$B$87,kamus!$A$2:$A$87,0,0,1)</f>
        <v>23</v>
      </c>
      <c r="B5157" t="str">
        <f>_xlfn.XLOOKUP(C5157,kamus!$B$2:$B$87,kamus!$D$2:$D$87,"dihapus",0,1)</f>
        <v>Godean 2</v>
      </c>
      <c r="C5157" t="s">
        <v>248</v>
      </c>
      <c r="D5157">
        <f>_xlfn.XLOOKUP(C5157,kamus!$B$2:$B$87,kamus!$J$2:$J$87,"dihapus",0,1)</f>
        <v>1</v>
      </c>
      <c r="E5157">
        <f t="shared" si="564"/>
        <v>0</v>
      </c>
      <c r="F5157" s="14">
        <v>44166</v>
      </c>
      <c r="G5157" s="1">
        <f t="shared" si="565"/>
        <v>12</v>
      </c>
      <c r="H5157" s="1">
        <f t="shared" si="566"/>
        <v>2020</v>
      </c>
      <c r="I5157">
        <v>0</v>
      </c>
      <c r="J5157">
        <v>0</v>
      </c>
      <c r="K5157">
        <f t="shared" si="560"/>
        <v>0</v>
      </c>
      <c r="L5157">
        <v>17439</v>
      </c>
      <c r="M5157" s="6">
        <f t="shared" si="561"/>
        <v>0</v>
      </c>
      <c r="N5157" s="6">
        <f t="shared" si="562"/>
        <v>0</v>
      </c>
      <c r="O5157" s="6">
        <f t="shared" si="563"/>
        <v>0</v>
      </c>
      <c r="Q5157">
        <f>_xlfn.XLOOKUP(C5157&amp;G5157&amp;H5157,covid!$E$2:$E$2184,covid!$D$2:$D$2184,0,0,1)</f>
        <v>20</v>
      </c>
    </row>
    <row r="5158" spans="1:17" x14ac:dyDescent="0.3">
      <c r="A5158">
        <f>_xlfn.XLOOKUP(C5158,kamus!$B$2:$B$87,kamus!$A$2:$A$87,0,0,1)</f>
        <v>22</v>
      </c>
      <c r="B5158" t="str">
        <f>_xlfn.XLOOKUP(C5158,kamus!$B$2:$B$87,kamus!$D$2:$D$87,"dihapus",0,1)</f>
        <v>Godean 2</v>
      </c>
      <c r="C5158" t="s">
        <v>249</v>
      </c>
      <c r="D5158">
        <f>_xlfn.XLOOKUP(C5158,kamus!$B$2:$B$87,kamus!$J$2:$J$87,"dihapus",0,1)</f>
        <v>1</v>
      </c>
      <c r="E5158">
        <f t="shared" si="564"/>
        <v>0</v>
      </c>
      <c r="F5158" s="14">
        <v>44166</v>
      </c>
      <c r="G5158" s="1">
        <f t="shared" si="565"/>
        <v>12</v>
      </c>
      <c r="H5158" s="1">
        <f t="shared" si="566"/>
        <v>2020</v>
      </c>
      <c r="I5158">
        <v>0</v>
      </c>
      <c r="J5158">
        <v>0</v>
      </c>
      <c r="K5158">
        <f t="shared" si="560"/>
        <v>0</v>
      </c>
      <c r="L5158">
        <v>12380</v>
      </c>
      <c r="M5158" s="6">
        <f t="shared" si="561"/>
        <v>0</v>
      </c>
      <c r="N5158" s="6">
        <f t="shared" si="562"/>
        <v>0</v>
      </c>
      <c r="O5158" s="6">
        <f t="shared" si="563"/>
        <v>0</v>
      </c>
      <c r="Q5158">
        <f>_xlfn.XLOOKUP(C5158&amp;G5158&amp;H5158,covid!$E$2:$E$2184,covid!$D$2:$D$2184,0,0,1)</f>
        <v>12</v>
      </c>
    </row>
    <row r="5159" spans="1:17" x14ac:dyDescent="0.3">
      <c r="A5159">
        <f>_xlfn.XLOOKUP(C5159,kamus!$B$2:$B$87,kamus!$A$2:$A$87,0,0,1)</f>
        <v>24</v>
      </c>
      <c r="B5159" t="str">
        <f>_xlfn.XLOOKUP(C5159,kamus!$B$2:$B$87,kamus!$D$2:$D$87,"dihapus",0,1)</f>
        <v>Godean 2</v>
      </c>
      <c r="C5159" t="s">
        <v>253</v>
      </c>
      <c r="D5159">
        <f>_xlfn.XLOOKUP(C5159,kamus!$B$2:$B$87,kamus!$J$2:$J$87,"dihapus",0,1)</f>
        <v>0</v>
      </c>
      <c r="E5159">
        <f t="shared" si="564"/>
        <v>0</v>
      </c>
      <c r="F5159" s="14">
        <v>44166</v>
      </c>
      <c r="G5159" s="1">
        <f t="shared" si="565"/>
        <v>12</v>
      </c>
      <c r="H5159" s="1">
        <f t="shared" si="566"/>
        <v>2020</v>
      </c>
      <c r="I5159">
        <v>0</v>
      </c>
      <c r="J5159">
        <v>0</v>
      </c>
      <c r="K5159">
        <f t="shared" si="560"/>
        <v>0</v>
      </c>
      <c r="L5159">
        <v>7087</v>
      </c>
      <c r="M5159" s="6">
        <f t="shared" si="561"/>
        <v>0</v>
      </c>
      <c r="N5159" s="6">
        <f t="shared" si="562"/>
        <v>0</v>
      </c>
      <c r="O5159" s="6">
        <f t="shared" si="563"/>
        <v>0</v>
      </c>
      <c r="Q5159">
        <f>_xlfn.XLOOKUP(C5159&amp;G5159&amp;H5159,covid!$E$2:$E$2184,covid!$D$2:$D$2184,0,0,1)</f>
        <v>10</v>
      </c>
    </row>
    <row r="5160" spans="1:17" x14ac:dyDescent="0.3">
      <c r="A5160">
        <f>_xlfn.XLOOKUP(C5160,kamus!$B$2:$B$87,kamus!$A$2:$A$87,0,0,1)</f>
        <v>27</v>
      </c>
      <c r="B5160" t="str">
        <f>_xlfn.XLOOKUP(C5160,kamus!$B$2:$B$87,kamus!$D$2:$D$87,"dihapus",0,1)</f>
        <v>Kalasan</v>
      </c>
      <c r="C5160" t="s">
        <v>235</v>
      </c>
      <c r="D5160">
        <f>_xlfn.XLOOKUP(C5160,kamus!$B$2:$B$87,kamus!$J$2:$J$87,"dihapus",0,1)</f>
        <v>1</v>
      </c>
      <c r="E5160">
        <f t="shared" si="564"/>
        <v>0</v>
      </c>
      <c r="F5160" s="14">
        <v>44166</v>
      </c>
      <c r="G5160" s="1">
        <f t="shared" si="565"/>
        <v>12</v>
      </c>
      <c r="H5160" s="1">
        <f t="shared" si="566"/>
        <v>2020</v>
      </c>
      <c r="I5160">
        <v>2</v>
      </c>
      <c r="J5160">
        <v>0</v>
      </c>
      <c r="K5160">
        <f t="shared" si="560"/>
        <v>2</v>
      </c>
      <c r="L5160">
        <v>38337</v>
      </c>
      <c r="M5160" s="6">
        <f t="shared" si="561"/>
        <v>5.2168922972585232</v>
      </c>
      <c r="N5160" s="6">
        <f t="shared" si="562"/>
        <v>0</v>
      </c>
      <c r="O5160" s="6">
        <f t="shared" si="563"/>
        <v>5.2168922972585232</v>
      </c>
      <c r="Q5160">
        <f>_xlfn.XLOOKUP(C5160&amp;G5160&amp;H5160,covid!$E$2:$E$2184,covid!$D$2:$D$2184,0,0,1)</f>
        <v>56</v>
      </c>
    </row>
    <row r="5161" spans="1:17" x14ac:dyDescent="0.3">
      <c r="A5161">
        <f>_xlfn.XLOOKUP(C5161,kamus!$B$2:$B$87,kamus!$A$2:$A$87,0,0,1)</f>
        <v>28</v>
      </c>
      <c r="B5161" t="str">
        <f>_xlfn.XLOOKUP(C5161,kamus!$B$2:$B$87,kamus!$D$2:$D$87,"dihapus",0,1)</f>
        <v>Kalasan</v>
      </c>
      <c r="C5161" s="19" t="s">
        <v>239</v>
      </c>
      <c r="D5161">
        <f>_xlfn.XLOOKUP(C5161,kamus!$B$2:$B$87,kamus!$J$2:$J$87,"dihapus",0,1)</f>
        <v>0</v>
      </c>
      <c r="E5161">
        <f t="shared" si="564"/>
        <v>0</v>
      </c>
      <c r="F5161" s="14">
        <v>44166</v>
      </c>
      <c r="G5161" s="1">
        <f t="shared" si="565"/>
        <v>12</v>
      </c>
      <c r="H5161" s="1">
        <f t="shared" si="566"/>
        <v>2020</v>
      </c>
      <c r="I5161">
        <v>0</v>
      </c>
      <c r="J5161">
        <v>0</v>
      </c>
      <c r="K5161">
        <f t="shared" si="560"/>
        <v>0</v>
      </c>
      <c r="L5161">
        <v>13744</v>
      </c>
      <c r="M5161" s="6">
        <f t="shared" si="561"/>
        <v>0</v>
      </c>
      <c r="N5161" s="6">
        <f t="shared" si="562"/>
        <v>0</v>
      </c>
      <c r="O5161" s="6">
        <f t="shared" si="563"/>
        <v>0</v>
      </c>
      <c r="Q5161">
        <f>_xlfn.XLOOKUP(C5161&amp;G5161&amp;H5161,covid!$E$2:$E$2184,covid!$D$2:$D$2184,0,0,1)</f>
        <v>16</v>
      </c>
    </row>
    <row r="5162" spans="1:17" x14ac:dyDescent="0.3">
      <c r="A5162">
        <f>_xlfn.XLOOKUP(C5162,kamus!$B$2:$B$87,kamus!$A$2:$A$87,0,0,1)</f>
        <v>25</v>
      </c>
      <c r="B5162" t="str">
        <f>_xlfn.XLOOKUP(C5162,kamus!$B$2:$B$87,kamus!$D$2:$D$87,"dihapus",0,1)</f>
        <v>Kalasan</v>
      </c>
      <c r="C5162" t="s">
        <v>265</v>
      </c>
      <c r="D5162">
        <f>_xlfn.XLOOKUP(C5162,kamus!$B$2:$B$87,kamus!$J$2:$J$87,"dihapus",0,1)</f>
        <v>1</v>
      </c>
      <c r="E5162">
        <f t="shared" si="564"/>
        <v>0</v>
      </c>
      <c r="F5162" s="14">
        <v>44166</v>
      </c>
      <c r="G5162" s="1">
        <f t="shared" si="565"/>
        <v>12</v>
      </c>
      <c r="H5162" s="1">
        <f t="shared" si="566"/>
        <v>2020</v>
      </c>
      <c r="I5162">
        <v>0</v>
      </c>
      <c r="J5162">
        <v>0</v>
      </c>
      <c r="K5162">
        <f t="shared" si="560"/>
        <v>0</v>
      </c>
      <c r="L5162">
        <v>17169</v>
      </c>
      <c r="M5162" s="6">
        <f t="shared" si="561"/>
        <v>0</v>
      </c>
      <c r="N5162" s="6">
        <f t="shared" si="562"/>
        <v>0</v>
      </c>
      <c r="O5162" s="6">
        <f t="shared" si="563"/>
        <v>0</v>
      </c>
      <c r="Q5162">
        <f>_xlfn.XLOOKUP(C5162&amp;G5162&amp;H5162,covid!$E$2:$E$2184,covid!$D$2:$D$2184,0,0,1)</f>
        <v>19</v>
      </c>
    </row>
    <row r="5163" spans="1:17" x14ac:dyDescent="0.3">
      <c r="A5163">
        <f>_xlfn.XLOOKUP(C5163,kamus!$B$2:$B$87,kamus!$A$2:$A$87,0,0,1)</f>
        <v>26</v>
      </c>
      <c r="B5163" t="str">
        <f>_xlfn.XLOOKUP(C5163,kamus!$B$2:$B$87,kamus!$D$2:$D$87,"dihapus",0,1)</f>
        <v>Kalasan</v>
      </c>
      <c r="C5163" t="s">
        <v>269</v>
      </c>
      <c r="D5163">
        <f>_xlfn.XLOOKUP(C5163,kamus!$B$2:$B$87,kamus!$J$2:$J$87,"dihapus",0,1)</f>
        <v>1</v>
      </c>
      <c r="E5163">
        <f t="shared" si="564"/>
        <v>0</v>
      </c>
      <c r="F5163" s="14">
        <v>44166</v>
      </c>
      <c r="G5163" s="1">
        <f t="shared" si="565"/>
        <v>12</v>
      </c>
      <c r="H5163" s="1">
        <f t="shared" si="566"/>
        <v>2020</v>
      </c>
      <c r="I5163">
        <v>0</v>
      </c>
      <c r="J5163">
        <v>0</v>
      </c>
      <c r="K5163">
        <f t="shared" si="560"/>
        <v>0</v>
      </c>
      <c r="L5163">
        <v>18588</v>
      </c>
      <c r="M5163" s="6">
        <f t="shared" si="561"/>
        <v>0</v>
      </c>
      <c r="N5163" s="6">
        <f t="shared" si="562"/>
        <v>0</v>
      </c>
      <c r="O5163" s="6">
        <f t="shared" si="563"/>
        <v>0</v>
      </c>
      <c r="Q5163">
        <f>_xlfn.XLOOKUP(C5163&amp;G5163&amp;H5163,covid!$E$2:$E$2184,covid!$D$2:$D$2184,0,0,1)</f>
        <v>36</v>
      </c>
    </row>
    <row r="5164" spans="1:17" x14ac:dyDescent="0.3">
      <c r="A5164">
        <f>_xlfn.XLOOKUP(C5164,kamus!$B$2:$B$87,kamus!$A$2:$A$87,0,0,1)</f>
        <v>33</v>
      </c>
      <c r="B5164" t="str">
        <f>_xlfn.XLOOKUP(C5164,kamus!$B$2:$B$87,kamus!$D$2:$D$87,"dihapus",0,1)</f>
        <v>Minggir</v>
      </c>
      <c r="C5164" t="s">
        <v>241</v>
      </c>
      <c r="D5164">
        <f>_xlfn.XLOOKUP(C5164,kamus!$B$2:$B$87,kamus!$J$2:$J$87,"dihapus",0,1)</f>
        <v>0</v>
      </c>
      <c r="E5164">
        <f t="shared" si="564"/>
        <v>0</v>
      </c>
      <c r="F5164" s="14">
        <v>44166</v>
      </c>
      <c r="G5164" s="1">
        <f t="shared" si="565"/>
        <v>12</v>
      </c>
      <c r="H5164" s="1">
        <f t="shared" si="566"/>
        <v>2020</v>
      </c>
      <c r="I5164">
        <v>0</v>
      </c>
      <c r="J5164">
        <v>0</v>
      </c>
      <c r="K5164">
        <f t="shared" si="560"/>
        <v>0</v>
      </c>
      <c r="L5164">
        <v>8300</v>
      </c>
      <c r="M5164" s="6">
        <f t="shared" si="561"/>
        <v>0</v>
      </c>
      <c r="N5164" s="6">
        <f t="shared" si="562"/>
        <v>0</v>
      </c>
      <c r="O5164" s="6">
        <f t="shared" si="563"/>
        <v>0</v>
      </c>
      <c r="Q5164">
        <f>_xlfn.XLOOKUP(C5164&amp;G5164&amp;H5164,covid!$E$2:$E$2184,covid!$D$2:$D$2184,0,0,1)</f>
        <v>9</v>
      </c>
    </row>
    <row r="5165" spans="1:17" x14ac:dyDescent="0.3">
      <c r="A5165">
        <f>_xlfn.XLOOKUP(C5165,kamus!$B$2:$B$87,kamus!$A$2:$A$87,0,0,1)</f>
        <v>31</v>
      </c>
      <c r="B5165" t="str">
        <f>_xlfn.XLOOKUP(C5165,kamus!$B$2:$B$87,kamus!$D$2:$D$87,"dihapus",0,1)</f>
        <v>Minggir</v>
      </c>
      <c r="C5165" t="s">
        <v>242</v>
      </c>
      <c r="D5165">
        <f>_xlfn.XLOOKUP(C5165,kamus!$B$2:$B$87,kamus!$J$2:$J$87,"dihapus",0,1)</f>
        <v>0</v>
      </c>
      <c r="E5165">
        <f t="shared" si="564"/>
        <v>0</v>
      </c>
      <c r="F5165" s="14">
        <v>44166</v>
      </c>
      <c r="G5165" s="1">
        <f t="shared" si="565"/>
        <v>12</v>
      </c>
      <c r="H5165" s="1">
        <f t="shared" si="566"/>
        <v>2020</v>
      </c>
      <c r="I5165">
        <v>0</v>
      </c>
      <c r="J5165">
        <v>0</v>
      </c>
      <c r="K5165">
        <f t="shared" si="560"/>
        <v>0</v>
      </c>
      <c r="L5165">
        <v>3637</v>
      </c>
      <c r="M5165" s="6">
        <f t="shared" si="561"/>
        <v>0</v>
      </c>
      <c r="N5165" s="6">
        <f t="shared" si="562"/>
        <v>0</v>
      </c>
      <c r="O5165" s="6">
        <f t="shared" si="563"/>
        <v>0</v>
      </c>
      <c r="Q5165">
        <f>_xlfn.XLOOKUP(C5165&amp;G5165&amp;H5165,covid!$E$2:$E$2184,covid!$D$2:$D$2184,0,0,1)</f>
        <v>1</v>
      </c>
    </row>
    <row r="5166" spans="1:17" x14ac:dyDescent="0.3">
      <c r="A5166">
        <f>_xlfn.XLOOKUP(C5166,kamus!$B$2:$B$87,kamus!$A$2:$A$87,0,0,1)</f>
        <v>32</v>
      </c>
      <c r="B5166" t="str">
        <f>_xlfn.XLOOKUP(C5166,kamus!$B$2:$B$87,kamus!$D$2:$D$87,"dihapus",0,1)</f>
        <v>Minggir</v>
      </c>
      <c r="C5166" t="s">
        <v>243</v>
      </c>
      <c r="D5166">
        <f>_xlfn.XLOOKUP(C5166,kamus!$B$2:$B$87,kamus!$J$2:$J$87,"dihapus",0,1)</f>
        <v>0</v>
      </c>
      <c r="E5166">
        <f t="shared" si="564"/>
        <v>0</v>
      </c>
      <c r="F5166" s="14">
        <v>44166</v>
      </c>
      <c r="G5166" s="1">
        <f t="shared" si="565"/>
        <v>12</v>
      </c>
      <c r="H5166" s="1">
        <f t="shared" si="566"/>
        <v>2020</v>
      </c>
      <c r="I5166">
        <v>0</v>
      </c>
      <c r="J5166">
        <v>0</v>
      </c>
      <c r="K5166">
        <f t="shared" si="560"/>
        <v>0</v>
      </c>
      <c r="L5166">
        <v>7033</v>
      </c>
      <c r="M5166" s="6">
        <f t="shared" si="561"/>
        <v>0</v>
      </c>
      <c r="N5166" s="6">
        <f t="shared" si="562"/>
        <v>0</v>
      </c>
      <c r="O5166" s="6">
        <f t="shared" si="563"/>
        <v>0</v>
      </c>
      <c r="Q5166">
        <f>_xlfn.XLOOKUP(C5166&amp;G5166&amp;H5166,covid!$E$2:$E$2184,covid!$D$2:$D$2184,0,0,1)</f>
        <v>8</v>
      </c>
    </row>
    <row r="5167" spans="1:17" x14ac:dyDescent="0.3">
      <c r="A5167">
        <f>_xlfn.XLOOKUP(C5167,kamus!$B$2:$B$87,kamus!$A$2:$A$87,0,0,1)</f>
        <v>30</v>
      </c>
      <c r="B5167" t="str">
        <f>_xlfn.XLOOKUP(C5167,kamus!$B$2:$B$87,kamus!$D$2:$D$87,"dihapus",0,1)</f>
        <v>Minggir</v>
      </c>
      <c r="C5167" t="s">
        <v>244</v>
      </c>
      <c r="D5167">
        <f>_xlfn.XLOOKUP(C5167,kamus!$B$2:$B$87,kamus!$J$2:$J$87,"dihapus",0,1)</f>
        <v>0</v>
      </c>
      <c r="E5167">
        <f t="shared" si="564"/>
        <v>0</v>
      </c>
      <c r="F5167" s="14">
        <v>44166</v>
      </c>
      <c r="G5167" s="1">
        <f t="shared" si="565"/>
        <v>12</v>
      </c>
      <c r="H5167" s="1">
        <f t="shared" si="566"/>
        <v>2020</v>
      </c>
      <c r="I5167">
        <v>0</v>
      </c>
      <c r="J5167">
        <v>0</v>
      </c>
      <c r="K5167">
        <f t="shared" si="560"/>
        <v>0</v>
      </c>
      <c r="L5167">
        <v>8777</v>
      </c>
      <c r="M5167" s="6">
        <f t="shared" si="561"/>
        <v>0</v>
      </c>
      <c r="N5167" s="6">
        <f t="shared" si="562"/>
        <v>0</v>
      </c>
      <c r="O5167" s="6">
        <f t="shared" si="563"/>
        <v>0</v>
      </c>
      <c r="Q5167">
        <f>_xlfn.XLOOKUP(C5167&amp;G5167&amp;H5167,covid!$E$2:$E$2184,covid!$D$2:$D$2184,0,0,1)</f>
        <v>10</v>
      </c>
    </row>
    <row r="5168" spans="1:17" x14ac:dyDescent="0.3">
      <c r="A5168">
        <f>_xlfn.XLOOKUP(C5168,kamus!$B$2:$B$87,kamus!$A$2:$A$87,0,0,1)</f>
        <v>29</v>
      </c>
      <c r="B5168" t="str">
        <f>_xlfn.XLOOKUP(C5168,kamus!$B$2:$B$87,kamus!$D$2:$D$87,"dihapus",0,1)</f>
        <v>Minggir</v>
      </c>
      <c r="C5168" t="s">
        <v>245</v>
      </c>
      <c r="D5168">
        <f>_xlfn.XLOOKUP(C5168,kamus!$B$2:$B$87,kamus!$J$2:$J$87,"dihapus",0,1)</f>
        <v>0</v>
      </c>
      <c r="E5168">
        <f t="shared" si="564"/>
        <v>0</v>
      </c>
      <c r="F5168" s="14">
        <v>44166</v>
      </c>
      <c r="G5168" s="1">
        <f t="shared" si="565"/>
        <v>12</v>
      </c>
      <c r="H5168" s="1">
        <f t="shared" si="566"/>
        <v>2020</v>
      </c>
      <c r="I5168">
        <v>0</v>
      </c>
      <c r="J5168">
        <v>1</v>
      </c>
      <c r="K5168">
        <f t="shared" si="560"/>
        <v>1</v>
      </c>
      <c r="L5168">
        <v>5165</v>
      </c>
      <c r="M5168" s="6">
        <f t="shared" si="561"/>
        <v>0</v>
      </c>
      <c r="N5168" s="6">
        <f t="shared" si="562"/>
        <v>19.361084220716361</v>
      </c>
      <c r="O5168" s="6">
        <f t="shared" si="563"/>
        <v>19.361084220716361</v>
      </c>
      <c r="Q5168">
        <f>_xlfn.XLOOKUP(C5168&amp;G5168&amp;H5168,covid!$E$2:$E$2184,covid!$D$2:$D$2184,0,0,1)</f>
        <v>12</v>
      </c>
    </row>
    <row r="5169" spans="1:17" x14ac:dyDescent="0.3">
      <c r="A5169">
        <f>_xlfn.XLOOKUP(C5169,kamus!$B$2:$B$87,kamus!$A$2:$A$87,0,0,1)</f>
        <v>35</v>
      </c>
      <c r="B5169" t="str">
        <f>_xlfn.XLOOKUP(C5169,kamus!$B$2:$B$87,kamus!$D$2:$D$87,"dihapus",0,1)</f>
        <v>Mlati 1</v>
      </c>
      <c r="C5169" t="s">
        <v>240</v>
      </c>
      <c r="D5169">
        <f>_xlfn.XLOOKUP(C5169,kamus!$B$2:$B$87,kamus!$J$2:$J$87,"dihapus",0,1)</f>
        <v>1</v>
      </c>
      <c r="E5169">
        <f t="shared" si="564"/>
        <v>0</v>
      </c>
      <c r="F5169" s="14">
        <v>44166</v>
      </c>
      <c r="G5169" s="1">
        <f t="shared" si="565"/>
        <v>12</v>
      </c>
      <c r="H5169" s="1">
        <f t="shared" si="566"/>
        <v>2020</v>
      </c>
      <c r="I5169">
        <v>0</v>
      </c>
      <c r="J5169">
        <v>0</v>
      </c>
      <c r="K5169">
        <f t="shared" si="560"/>
        <v>0</v>
      </c>
      <c r="L5169">
        <v>18886</v>
      </c>
      <c r="M5169" s="6">
        <f t="shared" si="561"/>
        <v>0</v>
      </c>
      <c r="N5169" s="6">
        <f t="shared" si="562"/>
        <v>0</v>
      </c>
      <c r="O5169" s="6">
        <f t="shared" si="563"/>
        <v>0</v>
      </c>
      <c r="Q5169">
        <f>_xlfn.XLOOKUP(C5169&amp;G5169&amp;H5169,covid!$E$2:$E$2184,covid!$D$2:$D$2184,0,0,1)</f>
        <v>33</v>
      </c>
    </row>
    <row r="5170" spans="1:17" x14ac:dyDescent="0.3">
      <c r="A5170">
        <f>_xlfn.XLOOKUP(C5170,kamus!$B$2:$B$87,kamus!$A$2:$A$87,0,0,1)</f>
        <v>34</v>
      </c>
      <c r="B5170" t="str">
        <f>_xlfn.XLOOKUP(C5170,kamus!$B$2:$B$87,kamus!$D$2:$D$87,"dihapus",0,1)</f>
        <v>Mlati 1</v>
      </c>
      <c r="C5170" t="s">
        <v>254</v>
      </c>
      <c r="D5170">
        <f>_xlfn.XLOOKUP(C5170,kamus!$B$2:$B$87,kamus!$J$2:$J$87,"dihapus",0,1)</f>
        <v>1</v>
      </c>
      <c r="E5170">
        <f t="shared" si="564"/>
        <v>0</v>
      </c>
      <c r="F5170" s="14">
        <v>44166</v>
      </c>
      <c r="G5170" s="1">
        <f t="shared" si="565"/>
        <v>12</v>
      </c>
      <c r="H5170" s="1">
        <f t="shared" si="566"/>
        <v>2020</v>
      </c>
      <c r="I5170">
        <v>0</v>
      </c>
      <c r="J5170">
        <v>0</v>
      </c>
      <c r="K5170">
        <f t="shared" si="560"/>
        <v>0</v>
      </c>
      <c r="L5170">
        <v>35345</v>
      </c>
      <c r="M5170" s="6">
        <f t="shared" si="561"/>
        <v>0</v>
      </c>
      <c r="N5170" s="6">
        <f t="shared" si="562"/>
        <v>0</v>
      </c>
      <c r="O5170" s="6">
        <f t="shared" si="563"/>
        <v>0</v>
      </c>
      <c r="Q5170">
        <f>_xlfn.XLOOKUP(C5170&amp;G5170&amp;H5170,covid!$E$2:$E$2184,covid!$D$2:$D$2184,0,0,1)</f>
        <v>72</v>
      </c>
    </row>
    <row r="5171" spans="1:17" x14ac:dyDescent="0.3">
      <c r="A5171">
        <f>_xlfn.XLOOKUP(C5171,kamus!$B$2:$B$87,kamus!$A$2:$A$87,0,0,1)</f>
        <v>38</v>
      </c>
      <c r="B5171" t="str">
        <f>_xlfn.XLOOKUP(C5171,kamus!$B$2:$B$87,kamus!$D$2:$D$87,"dihapus",0,1)</f>
        <v>Mlati 2</v>
      </c>
      <c r="C5171" t="s">
        <v>258</v>
      </c>
      <c r="D5171">
        <f>_xlfn.XLOOKUP(C5171,kamus!$B$2:$B$87,kamus!$J$2:$J$87,"dihapus",0,1)</f>
        <v>0</v>
      </c>
      <c r="E5171">
        <f t="shared" si="564"/>
        <v>0</v>
      </c>
      <c r="F5171" s="14">
        <v>44166</v>
      </c>
      <c r="G5171" s="1">
        <f t="shared" si="565"/>
        <v>12</v>
      </c>
      <c r="H5171" s="1">
        <f t="shared" si="566"/>
        <v>2020</v>
      </c>
      <c r="I5171">
        <v>0</v>
      </c>
      <c r="J5171">
        <v>0</v>
      </c>
      <c r="K5171">
        <f t="shared" si="560"/>
        <v>0</v>
      </c>
      <c r="L5171">
        <v>16653</v>
      </c>
      <c r="M5171" s="6">
        <f t="shared" si="561"/>
        <v>0</v>
      </c>
      <c r="N5171" s="6">
        <f t="shared" si="562"/>
        <v>0</v>
      </c>
      <c r="O5171" s="6">
        <f t="shared" si="563"/>
        <v>0</v>
      </c>
      <c r="Q5171">
        <f>_xlfn.XLOOKUP(C5171&amp;G5171&amp;H5171,covid!$E$2:$E$2184,covid!$D$2:$D$2184,0,0,1)</f>
        <v>23</v>
      </c>
    </row>
    <row r="5172" spans="1:17" x14ac:dyDescent="0.3">
      <c r="A5172">
        <f>_xlfn.XLOOKUP(C5172,kamus!$B$2:$B$87,kamus!$A$2:$A$87,0,0,1)</f>
        <v>36</v>
      </c>
      <c r="B5172" t="str">
        <f>_xlfn.XLOOKUP(C5172,kamus!$B$2:$B$87,kamus!$D$2:$D$87,"dihapus",0,1)</f>
        <v>Mlati 2</v>
      </c>
      <c r="C5172" t="s">
        <v>268</v>
      </c>
      <c r="D5172">
        <f>_xlfn.XLOOKUP(C5172,kamus!$B$2:$B$87,kamus!$J$2:$J$87,"dihapus",0,1)</f>
        <v>1</v>
      </c>
      <c r="E5172">
        <f t="shared" si="564"/>
        <v>0</v>
      </c>
      <c r="F5172" s="14">
        <v>44166</v>
      </c>
      <c r="G5172" s="1">
        <f t="shared" si="565"/>
        <v>12</v>
      </c>
      <c r="H5172" s="1">
        <f t="shared" si="566"/>
        <v>2020</v>
      </c>
      <c r="I5172">
        <v>0</v>
      </c>
      <c r="J5172">
        <v>0</v>
      </c>
      <c r="K5172">
        <f t="shared" si="560"/>
        <v>0</v>
      </c>
      <c r="L5172">
        <v>11526</v>
      </c>
      <c r="M5172" s="6">
        <f t="shared" si="561"/>
        <v>0</v>
      </c>
      <c r="N5172" s="6">
        <f t="shared" si="562"/>
        <v>0</v>
      </c>
      <c r="O5172" s="6">
        <f t="shared" si="563"/>
        <v>0</v>
      </c>
      <c r="Q5172">
        <f>_xlfn.XLOOKUP(C5172&amp;G5172&amp;H5172,covid!$E$2:$E$2184,covid!$D$2:$D$2184,0,0,1)</f>
        <v>13</v>
      </c>
    </row>
    <row r="5173" spans="1:17" x14ac:dyDescent="0.3">
      <c r="A5173">
        <f>_xlfn.XLOOKUP(C5173,kamus!$B$2:$B$87,kamus!$A$2:$A$87,0,0,1)</f>
        <v>37</v>
      </c>
      <c r="B5173" t="str">
        <f>_xlfn.XLOOKUP(C5173,kamus!$B$2:$B$87,kamus!$D$2:$D$87,"dihapus",0,1)</f>
        <v>Mlati 2</v>
      </c>
      <c r="C5173" t="s">
        <v>270</v>
      </c>
      <c r="D5173">
        <f>_xlfn.XLOOKUP(C5173,kamus!$B$2:$B$87,kamus!$J$2:$J$87,"dihapus",0,1)</f>
        <v>1</v>
      </c>
      <c r="E5173">
        <f t="shared" si="564"/>
        <v>0</v>
      </c>
      <c r="F5173" s="14">
        <v>44166</v>
      </c>
      <c r="G5173" s="1">
        <f t="shared" si="565"/>
        <v>12</v>
      </c>
      <c r="H5173" s="1">
        <f t="shared" si="566"/>
        <v>2020</v>
      </c>
      <c r="I5173">
        <v>1</v>
      </c>
      <c r="J5173">
        <v>0</v>
      </c>
      <c r="K5173">
        <f t="shared" si="560"/>
        <v>1</v>
      </c>
      <c r="L5173">
        <v>13694</v>
      </c>
      <c r="M5173" s="6">
        <f t="shared" si="561"/>
        <v>7.3024682342631806</v>
      </c>
      <c r="N5173" s="6">
        <f t="shared" si="562"/>
        <v>0</v>
      </c>
      <c r="O5173" s="6">
        <f t="shared" si="563"/>
        <v>7.3024682342631806</v>
      </c>
      <c r="Q5173">
        <f>_xlfn.XLOOKUP(C5173&amp;G5173&amp;H5173,covid!$E$2:$E$2184,covid!$D$2:$D$2184,0,0,1)</f>
        <v>14</v>
      </c>
    </row>
    <row r="5174" spans="1:17" x14ac:dyDescent="0.3">
      <c r="A5174">
        <f>_xlfn.XLOOKUP(C5174,kamus!$B$2:$B$87,kamus!$A$2:$A$87,0,0,1)</f>
        <v>39</v>
      </c>
      <c r="B5174" t="str">
        <f>_xlfn.XLOOKUP(C5174,kamus!$B$2:$B$87,kamus!$D$2:$D$87,"dihapus",0,1)</f>
        <v>Moyudan</v>
      </c>
      <c r="C5174" t="s">
        <v>259</v>
      </c>
      <c r="D5174">
        <f>_xlfn.XLOOKUP(C5174,kamus!$B$2:$B$87,kamus!$J$2:$J$87,"dihapus",0,1)</f>
        <v>0</v>
      </c>
      <c r="E5174">
        <f t="shared" si="564"/>
        <v>0</v>
      </c>
      <c r="F5174" s="14">
        <v>44166</v>
      </c>
      <c r="G5174" s="1">
        <f t="shared" si="565"/>
        <v>12</v>
      </c>
      <c r="H5174" s="1">
        <f t="shared" si="566"/>
        <v>2020</v>
      </c>
      <c r="I5174">
        <v>0</v>
      </c>
      <c r="J5174">
        <v>0</v>
      </c>
      <c r="K5174">
        <f t="shared" si="560"/>
        <v>0</v>
      </c>
      <c r="L5174">
        <v>11875</v>
      </c>
      <c r="M5174" s="6">
        <f t="shared" si="561"/>
        <v>0</v>
      </c>
      <c r="N5174" s="6">
        <f t="shared" si="562"/>
        <v>0</v>
      </c>
      <c r="O5174" s="6">
        <f t="shared" si="563"/>
        <v>0</v>
      </c>
      <c r="Q5174">
        <f>_xlfn.XLOOKUP(C5174&amp;G5174&amp;H5174,covid!$E$2:$E$2184,covid!$D$2:$D$2184,0,0,1)</f>
        <v>15</v>
      </c>
    </row>
    <row r="5175" spans="1:17" x14ac:dyDescent="0.3">
      <c r="A5175">
        <f>_xlfn.XLOOKUP(C5175,kamus!$B$2:$B$87,kamus!$A$2:$A$87,0,0,1)</f>
        <v>42</v>
      </c>
      <c r="B5175" t="str">
        <f>_xlfn.XLOOKUP(C5175,kamus!$B$2:$B$87,kamus!$D$2:$D$87,"dihapus",0,1)</f>
        <v>Moyudan</v>
      </c>
      <c r="C5175" t="s">
        <v>260</v>
      </c>
      <c r="D5175">
        <f>_xlfn.XLOOKUP(C5175,kamus!$B$2:$B$87,kamus!$J$2:$J$87,"dihapus",0,1)</f>
        <v>0</v>
      </c>
      <c r="E5175">
        <f t="shared" si="564"/>
        <v>0</v>
      </c>
      <c r="F5175" s="14">
        <v>44166</v>
      </c>
      <c r="G5175" s="1">
        <f t="shared" si="565"/>
        <v>12</v>
      </c>
      <c r="H5175" s="1">
        <f t="shared" si="566"/>
        <v>2020</v>
      </c>
      <c r="I5175">
        <v>0</v>
      </c>
      <c r="J5175">
        <v>0</v>
      </c>
      <c r="K5175">
        <f t="shared" si="560"/>
        <v>0</v>
      </c>
      <c r="L5175">
        <v>7197</v>
      </c>
      <c r="M5175" s="6">
        <f t="shared" si="561"/>
        <v>0</v>
      </c>
      <c r="N5175" s="6">
        <f t="shared" si="562"/>
        <v>0</v>
      </c>
      <c r="O5175" s="6">
        <f t="shared" si="563"/>
        <v>0</v>
      </c>
      <c r="Q5175">
        <f>_xlfn.XLOOKUP(C5175&amp;G5175&amp;H5175,covid!$E$2:$E$2184,covid!$D$2:$D$2184,0,0,1)</f>
        <v>6</v>
      </c>
    </row>
    <row r="5176" spans="1:17" x14ac:dyDescent="0.3">
      <c r="A5176">
        <f>_xlfn.XLOOKUP(C5176,kamus!$B$2:$B$87,kamus!$A$2:$A$87,0,0,1)</f>
        <v>41</v>
      </c>
      <c r="B5176" t="str">
        <f>_xlfn.XLOOKUP(C5176,kamus!$B$2:$B$87,kamus!$D$2:$D$87,"dihapus",0,1)</f>
        <v>Moyudan</v>
      </c>
      <c r="C5176" t="s">
        <v>262</v>
      </c>
      <c r="D5176">
        <f>_xlfn.XLOOKUP(C5176,kamus!$B$2:$B$87,kamus!$J$2:$J$87,"dihapus",0,1)</f>
        <v>0</v>
      </c>
      <c r="E5176">
        <f t="shared" si="564"/>
        <v>0</v>
      </c>
      <c r="F5176" s="14">
        <v>44166</v>
      </c>
      <c r="G5176" s="1">
        <f t="shared" si="565"/>
        <v>12</v>
      </c>
      <c r="H5176" s="1">
        <f t="shared" si="566"/>
        <v>2020</v>
      </c>
      <c r="I5176">
        <v>0</v>
      </c>
      <c r="J5176">
        <v>0</v>
      </c>
      <c r="K5176">
        <f t="shared" si="560"/>
        <v>0</v>
      </c>
      <c r="L5176">
        <v>6705</v>
      </c>
      <c r="M5176" s="6">
        <f t="shared" si="561"/>
        <v>0</v>
      </c>
      <c r="N5176" s="6">
        <f t="shared" si="562"/>
        <v>0</v>
      </c>
      <c r="O5176" s="6">
        <f t="shared" si="563"/>
        <v>0</v>
      </c>
      <c r="Q5176">
        <f>_xlfn.XLOOKUP(C5176&amp;G5176&amp;H5176,covid!$E$2:$E$2184,covid!$D$2:$D$2184,0,0,1)</f>
        <v>5</v>
      </c>
    </row>
    <row r="5177" spans="1:17" x14ac:dyDescent="0.3">
      <c r="A5177">
        <f>_xlfn.XLOOKUP(C5177,kamus!$B$2:$B$87,kamus!$A$2:$A$87,0,0,1)</f>
        <v>40</v>
      </c>
      <c r="B5177" t="str">
        <f>_xlfn.XLOOKUP(C5177,kamus!$B$2:$B$87,kamus!$D$2:$D$87,"dihapus",0,1)</f>
        <v>Moyudan</v>
      </c>
      <c r="C5177" t="s">
        <v>264</v>
      </c>
      <c r="D5177">
        <f>_xlfn.XLOOKUP(C5177,kamus!$B$2:$B$87,kamus!$J$2:$J$87,"dihapus",0,1)</f>
        <v>0</v>
      </c>
      <c r="E5177">
        <f t="shared" si="564"/>
        <v>0</v>
      </c>
      <c r="F5177" s="14">
        <v>44166</v>
      </c>
      <c r="G5177" s="1">
        <f t="shared" si="565"/>
        <v>12</v>
      </c>
      <c r="H5177" s="1">
        <f t="shared" si="566"/>
        <v>2020</v>
      </c>
      <c r="I5177">
        <v>0</v>
      </c>
      <c r="J5177">
        <v>0</v>
      </c>
      <c r="K5177">
        <f t="shared" si="560"/>
        <v>0</v>
      </c>
      <c r="L5177">
        <v>8347</v>
      </c>
      <c r="M5177" s="6">
        <f t="shared" si="561"/>
        <v>0</v>
      </c>
      <c r="N5177" s="6">
        <f t="shared" si="562"/>
        <v>0</v>
      </c>
      <c r="O5177" s="6">
        <f t="shared" si="563"/>
        <v>0</v>
      </c>
      <c r="Q5177">
        <f>_xlfn.XLOOKUP(C5177&amp;G5177&amp;H5177,covid!$E$2:$E$2184,covid!$D$2:$D$2184,0,0,1)</f>
        <v>3</v>
      </c>
    </row>
    <row r="5178" spans="1:17" x14ac:dyDescent="0.3">
      <c r="A5178">
        <f>_xlfn.XLOOKUP(C5178,kamus!$B$2:$B$87,kamus!$A$2:$A$87,0,0,1)</f>
        <v>43</v>
      </c>
      <c r="B5178" t="str">
        <f>_xlfn.XLOOKUP(C5178,kamus!$B$2:$B$87,kamus!$D$2:$D$87,"dihapus",0,1)</f>
        <v>Ngaglik 1</v>
      </c>
      <c r="C5178" t="s">
        <v>228</v>
      </c>
      <c r="D5178">
        <f>_xlfn.XLOOKUP(C5178,kamus!$B$2:$B$87,kamus!$J$2:$J$87,"dihapus",0,1)</f>
        <v>1</v>
      </c>
      <c r="E5178">
        <f t="shared" si="564"/>
        <v>0</v>
      </c>
      <c r="F5178" s="14">
        <v>44166</v>
      </c>
      <c r="G5178" s="1">
        <f t="shared" si="565"/>
        <v>12</v>
      </c>
      <c r="H5178" s="1">
        <f t="shared" si="566"/>
        <v>2020</v>
      </c>
      <c r="I5178">
        <v>1</v>
      </c>
      <c r="J5178">
        <v>0</v>
      </c>
      <c r="K5178">
        <f t="shared" si="560"/>
        <v>1</v>
      </c>
      <c r="L5178">
        <v>12705</v>
      </c>
      <c r="M5178" s="6">
        <f t="shared" si="561"/>
        <v>7.8709169618260528</v>
      </c>
      <c r="N5178" s="6">
        <f t="shared" si="562"/>
        <v>0</v>
      </c>
      <c r="O5178" s="6">
        <f t="shared" si="563"/>
        <v>7.8709169618260528</v>
      </c>
      <c r="Q5178">
        <f>_xlfn.XLOOKUP(C5178&amp;G5178&amp;H5178,covid!$E$2:$E$2184,covid!$D$2:$D$2184,0,0,1)</f>
        <v>42</v>
      </c>
    </row>
    <row r="5179" spans="1:17" x14ac:dyDescent="0.3">
      <c r="A5179">
        <f>_xlfn.XLOOKUP(C5179,kamus!$B$2:$B$87,kamus!$A$2:$A$87,0,0,1)</f>
        <v>44</v>
      </c>
      <c r="B5179" t="str">
        <f>_xlfn.XLOOKUP(C5179,kamus!$B$2:$B$87,kamus!$D$2:$D$87,"dihapus",0,1)</f>
        <v>Ngaglik 1</v>
      </c>
      <c r="C5179" t="s">
        <v>237</v>
      </c>
      <c r="D5179">
        <f>_xlfn.XLOOKUP(C5179,kamus!$B$2:$B$87,kamus!$J$2:$J$87,"dihapus",0,1)</f>
        <v>1</v>
      </c>
      <c r="E5179">
        <f t="shared" si="564"/>
        <v>0</v>
      </c>
      <c r="F5179" s="14">
        <v>44166</v>
      </c>
      <c r="G5179" s="1">
        <f t="shared" si="565"/>
        <v>12</v>
      </c>
      <c r="H5179" s="1">
        <f t="shared" si="566"/>
        <v>2020</v>
      </c>
      <c r="I5179">
        <v>0</v>
      </c>
      <c r="J5179">
        <v>4</v>
      </c>
      <c r="K5179">
        <f t="shared" si="560"/>
        <v>4</v>
      </c>
      <c r="L5179">
        <v>21934</v>
      </c>
      <c r="M5179" s="6">
        <f t="shared" si="561"/>
        <v>0</v>
      </c>
      <c r="N5179" s="6">
        <f t="shared" si="562"/>
        <v>18.236527765113522</v>
      </c>
      <c r="O5179" s="6">
        <f t="shared" si="563"/>
        <v>18.236527765113522</v>
      </c>
      <c r="Q5179">
        <f>_xlfn.XLOOKUP(C5179&amp;G5179&amp;H5179,covid!$E$2:$E$2184,covid!$D$2:$D$2184,0,0,1)</f>
        <v>29</v>
      </c>
    </row>
    <row r="5180" spans="1:17" x14ac:dyDescent="0.3">
      <c r="A5180">
        <f>_xlfn.XLOOKUP(C5180,kamus!$B$2:$B$87,kamus!$A$2:$A$87,0,0,1)</f>
        <v>45</v>
      </c>
      <c r="B5180" t="str">
        <f>_xlfn.XLOOKUP(C5180,kamus!$B$2:$B$87,kamus!$D$2:$D$87,"dihapus",0,1)</f>
        <v>Ngaglik 1</v>
      </c>
      <c r="C5180" t="s">
        <v>255</v>
      </c>
      <c r="D5180">
        <f>_xlfn.XLOOKUP(C5180,kamus!$B$2:$B$87,kamus!$J$2:$J$87,"dihapus",0,1)</f>
        <v>1</v>
      </c>
      <c r="E5180">
        <f t="shared" si="564"/>
        <v>0</v>
      </c>
      <c r="F5180" s="14">
        <v>44166</v>
      </c>
      <c r="G5180" s="1">
        <f t="shared" si="565"/>
        <v>12</v>
      </c>
      <c r="H5180" s="1">
        <f t="shared" si="566"/>
        <v>2020</v>
      </c>
      <c r="I5180">
        <v>0</v>
      </c>
      <c r="J5180">
        <v>0</v>
      </c>
      <c r="K5180">
        <f t="shared" si="560"/>
        <v>0</v>
      </c>
      <c r="L5180">
        <v>19793</v>
      </c>
      <c r="M5180" s="6">
        <f t="shared" si="561"/>
        <v>0</v>
      </c>
      <c r="N5180" s="6">
        <f t="shared" si="562"/>
        <v>0</v>
      </c>
      <c r="O5180" s="6">
        <f t="shared" si="563"/>
        <v>0</v>
      </c>
      <c r="Q5180">
        <f>_xlfn.XLOOKUP(C5180&amp;G5180&amp;H5180,covid!$E$2:$E$2184,covid!$D$2:$D$2184,0,0,1)</f>
        <v>35</v>
      </c>
    </row>
    <row r="5181" spans="1:17" x14ac:dyDescent="0.3">
      <c r="A5181">
        <f>_xlfn.XLOOKUP(C5181,kamus!$B$2:$B$87,kamus!$A$2:$A$87,0,0,1)</f>
        <v>48</v>
      </c>
      <c r="B5181" t="str">
        <f>_xlfn.XLOOKUP(C5181,kamus!$B$2:$B$87,kamus!$D$2:$D$87,"dihapus",0,1)</f>
        <v>Ngaglik 2</v>
      </c>
      <c r="C5181" t="s">
        <v>208</v>
      </c>
      <c r="D5181">
        <f>_xlfn.XLOOKUP(C5181,kamus!$B$2:$B$87,kamus!$J$2:$J$87,"dihapus",0,1)</f>
        <v>1</v>
      </c>
      <c r="E5181">
        <f t="shared" si="564"/>
        <v>0</v>
      </c>
      <c r="F5181" s="14">
        <v>44166</v>
      </c>
      <c r="G5181" s="1">
        <f t="shared" si="565"/>
        <v>12</v>
      </c>
      <c r="H5181" s="1">
        <f t="shared" si="566"/>
        <v>2020</v>
      </c>
      <c r="I5181">
        <v>0</v>
      </c>
      <c r="J5181">
        <v>0</v>
      </c>
      <c r="K5181">
        <f t="shared" si="560"/>
        <v>0</v>
      </c>
      <c r="L5181">
        <v>10447</v>
      </c>
      <c r="M5181" s="6">
        <f t="shared" si="561"/>
        <v>0</v>
      </c>
      <c r="N5181" s="6">
        <f t="shared" si="562"/>
        <v>0</v>
      </c>
      <c r="O5181" s="6">
        <f t="shared" si="563"/>
        <v>0</v>
      </c>
      <c r="Q5181">
        <f>_xlfn.XLOOKUP(C5181&amp;G5181&amp;H5181,covid!$E$2:$E$2184,covid!$D$2:$D$2184,0,0,1)</f>
        <v>7</v>
      </c>
    </row>
    <row r="5182" spans="1:17" x14ac:dyDescent="0.3">
      <c r="A5182">
        <f>_xlfn.XLOOKUP(C5182,kamus!$B$2:$B$87,kamus!$A$2:$A$87,0,0,1)</f>
        <v>47</v>
      </c>
      <c r="B5182" t="str">
        <f>_xlfn.XLOOKUP(C5182,kamus!$B$2:$B$87,kamus!$D$2:$D$87,"dihapus",0,1)</f>
        <v>Ngaglik 2</v>
      </c>
      <c r="C5182" t="s">
        <v>238</v>
      </c>
      <c r="D5182">
        <f>_xlfn.XLOOKUP(C5182,kamus!$B$2:$B$87,kamus!$J$2:$J$87,"dihapus",0,1)</f>
        <v>1</v>
      </c>
      <c r="E5182">
        <f t="shared" si="564"/>
        <v>0</v>
      </c>
      <c r="F5182" s="14">
        <v>44166</v>
      </c>
      <c r="G5182" s="1">
        <f t="shared" si="565"/>
        <v>12</v>
      </c>
      <c r="H5182" s="1">
        <f t="shared" si="566"/>
        <v>2020</v>
      </c>
      <c r="I5182">
        <v>0</v>
      </c>
      <c r="J5182">
        <v>0</v>
      </c>
      <c r="K5182">
        <f t="shared" si="560"/>
        <v>0</v>
      </c>
      <c r="L5182">
        <v>22367</v>
      </c>
      <c r="M5182" s="6">
        <f t="shared" si="561"/>
        <v>0</v>
      </c>
      <c r="N5182" s="6">
        <f t="shared" si="562"/>
        <v>0</v>
      </c>
      <c r="O5182" s="6">
        <f t="shared" si="563"/>
        <v>0</v>
      </c>
      <c r="Q5182">
        <f>_xlfn.XLOOKUP(C5182&amp;G5182&amp;H5182,covid!$E$2:$E$2184,covid!$D$2:$D$2184,0,0,1)</f>
        <v>47</v>
      </c>
    </row>
    <row r="5183" spans="1:17" x14ac:dyDescent="0.3">
      <c r="A5183">
        <f>_xlfn.XLOOKUP(C5183,kamus!$B$2:$B$87,kamus!$A$2:$A$87,0,0,1)</f>
        <v>46</v>
      </c>
      <c r="B5183" t="str">
        <f>_xlfn.XLOOKUP(C5183,kamus!$B$2:$B$87,kamus!$D$2:$D$87,"dihapus",0,1)</f>
        <v>Ngaglik 2</v>
      </c>
      <c r="C5183" t="s">
        <v>257</v>
      </c>
      <c r="D5183">
        <f>_xlfn.XLOOKUP(C5183,kamus!$B$2:$B$87,kamus!$J$2:$J$87,"dihapus",0,1)</f>
        <v>1</v>
      </c>
      <c r="E5183">
        <f t="shared" si="564"/>
        <v>0</v>
      </c>
      <c r="F5183" s="14">
        <v>44166</v>
      </c>
      <c r="G5183" s="1">
        <f t="shared" si="565"/>
        <v>12</v>
      </c>
      <c r="H5183" s="1">
        <f t="shared" si="566"/>
        <v>2020</v>
      </c>
      <c r="I5183">
        <v>0</v>
      </c>
      <c r="J5183">
        <v>0</v>
      </c>
      <c r="K5183">
        <f t="shared" si="560"/>
        <v>0</v>
      </c>
      <c r="L5183">
        <v>16910</v>
      </c>
      <c r="M5183" s="6">
        <f t="shared" si="561"/>
        <v>0</v>
      </c>
      <c r="N5183" s="6">
        <f t="shared" si="562"/>
        <v>0</v>
      </c>
      <c r="O5183" s="6">
        <f t="shared" si="563"/>
        <v>0</v>
      </c>
      <c r="Q5183">
        <f>_xlfn.XLOOKUP(C5183&amp;G5183&amp;H5183,covid!$E$2:$E$2184,covid!$D$2:$D$2184,0,0,1)</f>
        <v>20</v>
      </c>
    </row>
    <row r="5184" spans="1:17" x14ac:dyDescent="0.3">
      <c r="A5184">
        <f>_xlfn.XLOOKUP(C5184,kamus!$B$2:$B$87,kamus!$A$2:$A$87,0,0,1)</f>
        <v>50</v>
      </c>
      <c r="B5184" t="str">
        <f>_xlfn.XLOOKUP(C5184,kamus!$B$2:$B$87,kamus!$D$2:$D$87,"dihapus",0,1)</f>
        <v>Ngemplak 1</v>
      </c>
      <c r="C5184" t="s">
        <v>202</v>
      </c>
      <c r="D5184">
        <f>_xlfn.XLOOKUP(C5184,kamus!$B$2:$B$87,kamus!$J$2:$J$87,"dihapus",0,1)</f>
        <v>0</v>
      </c>
      <c r="E5184">
        <f t="shared" si="564"/>
        <v>0</v>
      </c>
      <c r="F5184" s="14">
        <v>44166</v>
      </c>
      <c r="G5184" s="1">
        <f t="shared" si="565"/>
        <v>12</v>
      </c>
      <c r="H5184" s="1">
        <f t="shared" si="566"/>
        <v>2020</v>
      </c>
      <c r="I5184">
        <v>0</v>
      </c>
      <c r="J5184">
        <v>0</v>
      </c>
      <c r="K5184">
        <f t="shared" si="560"/>
        <v>0</v>
      </c>
      <c r="L5184">
        <v>7988</v>
      </c>
      <c r="M5184" s="6">
        <f t="shared" si="561"/>
        <v>0</v>
      </c>
      <c r="N5184" s="6">
        <f t="shared" si="562"/>
        <v>0</v>
      </c>
      <c r="O5184" s="6">
        <f t="shared" si="563"/>
        <v>0</v>
      </c>
      <c r="Q5184">
        <f>_xlfn.XLOOKUP(C5184&amp;G5184&amp;H5184,covid!$E$2:$E$2184,covid!$D$2:$D$2184,0,0,1)</f>
        <v>7</v>
      </c>
    </row>
    <row r="5185" spans="1:17" x14ac:dyDescent="0.3">
      <c r="A5185">
        <f>_xlfn.XLOOKUP(C5185,kamus!$B$2:$B$87,kamus!$A$2:$A$87,0,0,1)</f>
        <v>51</v>
      </c>
      <c r="B5185" t="str">
        <f>_xlfn.XLOOKUP(C5185,kamus!$B$2:$B$87,kamus!$D$2:$D$87,"dihapus",0,1)</f>
        <v>Ngemplak 1</v>
      </c>
      <c r="C5185" t="s">
        <v>256</v>
      </c>
      <c r="D5185">
        <f>_xlfn.XLOOKUP(C5185,kamus!$B$2:$B$87,kamus!$J$2:$J$87,"dihapus",0,1)</f>
        <v>0</v>
      </c>
      <c r="E5185">
        <f t="shared" si="564"/>
        <v>0</v>
      </c>
      <c r="F5185" s="14">
        <v>44166</v>
      </c>
      <c r="G5185" s="1">
        <f t="shared" si="565"/>
        <v>12</v>
      </c>
      <c r="H5185" s="1">
        <f t="shared" si="566"/>
        <v>2020</v>
      </c>
      <c r="I5185">
        <v>0</v>
      </c>
      <c r="J5185">
        <v>0</v>
      </c>
      <c r="K5185">
        <f t="shared" si="560"/>
        <v>0</v>
      </c>
      <c r="L5185">
        <v>8208</v>
      </c>
      <c r="M5185" s="6">
        <f t="shared" si="561"/>
        <v>0</v>
      </c>
      <c r="N5185" s="6">
        <f t="shared" si="562"/>
        <v>0</v>
      </c>
      <c r="O5185" s="6">
        <f t="shared" si="563"/>
        <v>0</v>
      </c>
      <c r="Q5185">
        <f>_xlfn.XLOOKUP(C5185&amp;G5185&amp;H5185,covid!$E$2:$E$2184,covid!$D$2:$D$2184,0,0,1)</f>
        <v>19</v>
      </c>
    </row>
    <row r="5186" spans="1:17" x14ac:dyDescent="0.3">
      <c r="A5186">
        <f>_xlfn.XLOOKUP(C5186,kamus!$B$2:$B$87,kamus!$A$2:$A$87,0,0,1)</f>
        <v>49</v>
      </c>
      <c r="B5186" t="str">
        <f>_xlfn.XLOOKUP(C5186,kamus!$B$2:$B$87,kamus!$D$2:$D$87,"dihapus",0,1)</f>
        <v>Ngemplak 1</v>
      </c>
      <c r="C5186" t="s">
        <v>276</v>
      </c>
      <c r="D5186">
        <f>_xlfn.XLOOKUP(C5186,kamus!$B$2:$B$87,kamus!$J$2:$J$87,"dihapus",0,1)</f>
        <v>1</v>
      </c>
      <c r="E5186">
        <f t="shared" si="564"/>
        <v>0</v>
      </c>
      <c r="F5186" s="14">
        <v>44166</v>
      </c>
      <c r="G5186" s="1">
        <f t="shared" si="565"/>
        <v>12</v>
      </c>
      <c r="H5186" s="1">
        <f t="shared" si="566"/>
        <v>2020</v>
      </c>
      <c r="I5186">
        <v>0</v>
      </c>
      <c r="J5186">
        <v>0</v>
      </c>
      <c r="K5186">
        <f t="shared" ref="K5186:K5249" si="567">J5186+I5186</f>
        <v>0</v>
      </c>
      <c r="L5186">
        <v>9697</v>
      </c>
      <c r="M5186" s="6">
        <f t="shared" ref="M5186:M5249" si="568">IF(ISBLANK(I5186)=TRUE,"",I5186/$L5186*100000)</f>
        <v>0</v>
      </c>
      <c r="N5186" s="6">
        <f t="shared" ref="N5186:N5249" si="569">IF(ISBLANK(J5186)=TRUE,"",J5186/$L5186*100000)</f>
        <v>0</v>
      </c>
      <c r="O5186" s="6">
        <f t="shared" ref="O5186:O5249" si="570">IF(ISBLANK(K5186)=TRUE,"",K5186/$L5186*100000)</f>
        <v>0</v>
      </c>
      <c r="Q5186">
        <f>_xlfn.XLOOKUP(C5186&amp;G5186&amp;H5186,covid!$E$2:$E$2184,covid!$D$2:$D$2184,0,0,1)</f>
        <v>16</v>
      </c>
    </row>
    <row r="5187" spans="1:17" x14ac:dyDescent="0.3">
      <c r="A5187">
        <f>_xlfn.XLOOKUP(C5187,kamus!$B$2:$B$87,kamus!$A$2:$A$87,0,0,1)</f>
        <v>52</v>
      </c>
      <c r="B5187" t="str">
        <f>_xlfn.XLOOKUP(C5187,kamus!$B$2:$B$87,kamus!$D$2:$D$87,"dihapus",0,1)</f>
        <v>Ngemplak 2</v>
      </c>
      <c r="C5187" t="s">
        <v>277</v>
      </c>
      <c r="D5187">
        <f>_xlfn.XLOOKUP(C5187,kamus!$B$2:$B$87,kamus!$J$2:$J$87,"dihapus",0,1)</f>
        <v>1</v>
      </c>
      <c r="E5187">
        <f t="shared" ref="E5187:E5250" si="571">IF(D5187=0,0,IF(H5187&lt;2021,0,IF(AND(H5187=2021,G5187&lt;5),0,1)))</f>
        <v>0</v>
      </c>
      <c r="F5187" s="14">
        <v>44166</v>
      </c>
      <c r="G5187" s="1">
        <f t="shared" ref="G5187:G5250" si="572">MONTH(F5187)</f>
        <v>12</v>
      </c>
      <c r="H5187" s="1">
        <f t="shared" ref="H5187:H5250" si="573">YEAR(F5187)</f>
        <v>2020</v>
      </c>
      <c r="I5187">
        <v>0</v>
      </c>
      <c r="J5187">
        <v>0</v>
      </c>
      <c r="K5187">
        <f t="shared" si="567"/>
        <v>0</v>
      </c>
      <c r="L5187">
        <v>31636</v>
      </c>
      <c r="M5187" s="6">
        <f t="shared" si="568"/>
        <v>0</v>
      </c>
      <c r="N5187" s="6">
        <f t="shared" si="569"/>
        <v>0</v>
      </c>
      <c r="O5187" s="6">
        <f t="shared" si="570"/>
        <v>0</v>
      </c>
      <c r="Q5187">
        <f>_xlfn.XLOOKUP(C5187&amp;G5187&amp;H5187,covid!$E$2:$E$2184,covid!$D$2:$D$2184,0,0,1)</f>
        <v>90</v>
      </c>
    </row>
    <row r="5188" spans="1:17" x14ac:dyDescent="0.3">
      <c r="A5188">
        <f>_xlfn.XLOOKUP(C5188,kamus!$B$2:$B$87,kamus!$A$2:$A$87,0,0,1)</f>
        <v>53</v>
      </c>
      <c r="B5188" t="str">
        <f>_xlfn.XLOOKUP(C5188,kamus!$B$2:$B$87,kamus!$D$2:$D$87,"dihapus",0,1)</f>
        <v>Ngemplak 2</v>
      </c>
      <c r="C5188" t="s">
        <v>278</v>
      </c>
      <c r="D5188">
        <f>_xlfn.XLOOKUP(C5188,kamus!$B$2:$B$87,kamus!$J$2:$J$87,"dihapus",0,1)</f>
        <v>0</v>
      </c>
      <c r="E5188">
        <f t="shared" si="571"/>
        <v>0</v>
      </c>
      <c r="F5188" s="14">
        <v>44166</v>
      </c>
      <c r="G5188" s="1">
        <f t="shared" si="572"/>
        <v>12</v>
      </c>
      <c r="H5188" s="1">
        <f t="shared" si="573"/>
        <v>2020</v>
      </c>
      <c r="I5188">
        <v>0</v>
      </c>
      <c r="J5188">
        <v>0</v>
      </c>
      <c r="K5188">
        <f t="shared" si="567"/>
        <v>0</v>
      </c>
      <c r="L5188">
        <v>8894</v>
      </c>
      <c r="M5188" s="6">
        <f t="shared" si="568"/>
        <v>0</v>
      </c>
      <c r="N5188" s="6">
        <f t="shared" si="569"/>
        <v>0</v>
      </c>
      <c r="O5188" s="6">
        <f t="shared" si="570"/>
        <v>0</v>
      </c>
      <c r="Q5188">
        <f>_xlfn.XLOOKUP(C5188&amp;G5188&amp;H5188,covid!$E$2:$E$2184,covid!$D$2:$D$2184,0,0,1)</f>
        <v>9</v>
      </c>
    </row>
    <row r="5189" spans="1:17" x14ac:dyDescent="0.3">
      <c r="A5189">
        <f>_xlfn.XLOOKUP(C5189,kamus!$B$2:$B$87,kamus!$A$2:$A$87,0,0,1)</f>
        <v>57</v>
      </c>
      <c r="B5189" t="str">
        <f>_xlfn.XLOOKUP(C5189,kamus!$B$2:$B$87,kamus!$D$2:$D$87,"dihapus",0,1)</f>
        <v>Pakem</v>
      </c>
      <c r="C5189" t="s">
        <v>204</v>
      </c>
      <c r="D5189">
        <f>_xlfn.XLOOKUP(C5189,kamus!$B$2:$B$87,kamus!$J$2:$J$87,"dihapus",0,1)</f>
        <v>0</v>
      </c>
      <c r="E5189">
        <f t="shared" si="571"/>
        <v>0</v>
      </c>
      <c r="F5189" s="14">
        <v>44166</v>
      </c>
      <c r="G5189" s="1">
        <f t="shared" si="572"/>
        <v>12</v>
      </c>
      <c r="H5189" s="1">
        <f t="shared" si="573"/>
        <v>2020</v>
      </c>
      <c r="I5189">
        <v>0</v>
      </c>
      <c r="J5189">
        <v>0</v>
      </c>
      <c r="K5189">
        <f t="shared" si="567"/>
        <v>0</v>
      </c>
      <c r="L5189">
        <v>6864</v>
      </c>
      <c r="M5189" s="6">
        <f t="shared" si="568"/>
        <v>0</v>
      </c>
      <c r="N5189" s="6">
        <f t="shared" si="569"/>
        <v>0</v>
      </c>
      <c r="O5189" s="6">
        <f t="shared" si="570"/>
        <v>0</v>
      </c>
      <c r="Q5189">
        <f>_xlfn.XLOOKUP(C5189&amp;G5189&amp;H5189,covid!$E$2:$E$2184,covid!$D$2:$D$2184,0,0,1)</f>
        <v>2</v>
      </c>
    </row>
    <row r="5190" spans="1:17" x14ac:dyDescent="0.3">
      <c r="A5190">
        <f>_xlfn.XLOOKUP(C5190,kamus!$B$2:$B$87,kamus!$A$2:$A$87,0,0,1)</f>
        <v>54</v>
      </c>
      <c r="B5190" t="str">
        <f>_xlfn.XLOOKUP(C5190,kamus!$B$2:$B$87,kamus!$D$2:$D$87,"dihapus",0,1)</f>
        <v>Pakem</v>
      </c>
      <c r="C5190" t="s">
        <v>213</v>
      </c>
      <c r="D5190">
        <f>_xlfn.XLOOKUP(C5190,kamus!$B$2:$B$87,kamus!$J$2:$J$87,"dihapus",0,1)</f>
        <v>0</v>
      </c>
      <c r="E5190">
        <f t="shared" si="571"/>
        <v>0</v>
      </c>
      <c r="F5190" s="14">
        <v>44166</v>
      </c>
      <c r="G5190" s="1">
        <f t="shared" si="572"/>
        <v>12</v>
      </c>
      <c r="H5190" s="1">
        <f t="shared" si="573"/>
        <v>2020</v>
      </c>
      <c r="I5190">
        <v>0</v>
      </c>
      <c r="J5190">
        <v>0</v>
      </c>
      <c r="K5190">
        <f t="shared" si="567"/>
        <v>0</v>
      </c>
      <c r="L5190">
        <v>9160</v>
      </c>
      <c r="M5190" s="6">
        <f t="shared" si="568"/>
        <v>0</v>
      </c>
      <c r="N5190" s="6">
        <f t="shared" si="569"/>
        <v>0</v>
      </c>
      <c r="O5190" s="6">
        <f t="shared" si="570"/>
        <v>0</v>
      </c>
      <c r="Q5190">
        <f>_xlfn.XLOOKUP(C5190&amp;G5190&amp;H5190,covid!$E$2:$E$2184,covid!$D$2:$D$2184,0,0,1)</f>
        <v>2</v>
      </c>
    </row>
    <row r="5191" spans="1:17" x14ac:dyDescent="0.3">
      <c r="A5191">
        <f>_xlfn.XLOOKUP(C5191,kamus!$B$2:$B$87,kamus!$A$2:$A$87,0,0,1)</f>
        <v>56</v>
      </c>
      <c r="B5191" t="str">
        <f>_xlfn.XLOOKUP(C5191,kamus!$B$2:$B$87,kamus!$D$2:$D$87,"dihapus",0,1)</f>
        <v>Pakem</v>
      </c>
      <c r="C5191" t="s">
        <v>214</v>
      </c>
      <c r="D5191">
        <f>_xlfn.XLOOKUP(C5191,kamus!$B$2:$B$87,kamus!$J$2:$J$87,"dihapus",0,1)</f>
        <v>1</v>
      </c>
      <c r="E5191">
        <f t="shared" si="571"/>
        <v>0</v>
      </c>
      <c r="F5191" s="14">
        <v>44166</v>
      </c>
      <c r="G5191" s="1">
        <f t="shared" si="572"/>
        <v>12</v>
      </c>
      <c r="H5191" s="1">
        <f t="shared" si="573"/>
        <v>2020</v>
      </c>
      <c r="I5191">
        <v>0</v>
      </c>
      <c r="J5191">
        <v>0</v>
      </c>
      <c r="K5191">
        <f t="shared" si="567"/>
        <v>0</v>
      </c>
      <c r="L5191">
        <v>6711</v>
      </c>
      <c r="M5191" s="6">
        <f t="shared" si="568"/>
        <v>0</v>
      </c>
      <c r="N5191" s="6">
        <f t="shared" si="569"/>
        <v>0</v>
      </c>
      <c r="O5191" s="6">
        <f t="shared" si="570"/>
        <v>0</v>
      </c>
      <c r="Q5191">
        <f>_xlfn.XLOOKUP(C5191&amp;G5191&amp;H5191,covid!$E$2:$E$2184,covid!$D$2:$D$2184,0,0,1)</f>
        <v>6</v>
      </c>
    </row>
    <row r="5192" spans="1:17" x14ac:dyDescent="0.3">
      <c r="A5192">
        <f>_xlfn.XLOOKUP(C5192,kamus!$B$2:$B$87,kamus!$A$2:$A$87,0,0,1)</f>
        <v>58</v>
      </c>
      <c r="B5192" t="str">
        <f>_xlfn.XLOOKUP(C5192,kamus!$B$2:$B$87,kamus!$D$2:$D$87,"dihapus",0,1)</f>
        <v>Pakem</v>
      </c>
      <c r="C5192" t="s">
        <v>231</v>
      </c>
      <c r="D5192">
        <f>_xlfn.XLOOKUP(C5192,kamus!$B$2:$B$87,kamus!$J$2:$J$87,"dihapus",0,1)</f>
        <v>0</v>
      </c>
      <c r="E5192">
        <f t="shared" si="571"/>
        <v>0</v>
      </c>
      <c r="F5192" s="14">
        <v>44166</v>
      </c>
      <c r="G5192" s="1">
        <f t="shared" si="572"/>
        <v>12</v>
      </c>
      <c r="H5192" s="1">
        <f t="shared" si="573"/>
        <v>2020</v>
      </c>
      <c r="I5192">
        <v>0</v>
      </c>
      <c r="J5192">
        <v>0</v>
      </c>
      <c r="K5192">
        <f t="shared" si="567"/>
        <v>0</v>
      </c>
      <c r="L5192">
        <v>6932</v>
      </c>
      <c r="M5192" s="6">
        <f t="shared" si="568"/>
        <v>0</v>
      </c>
      <c r="N5192" s="6">
        <f t="shared" si="569"/>
        <v>0</v>
      </c>
      <c r="O5192" s="6">
        <f t="shared" si="570"/>
        <v>0</v>
      </c>
      <c r="Q5192">
        <f>_xlfn.XLOOKUP(C5192&amp;G5192&amp;H5192,covid!$E$2:$E$2184,covid!$D$2:$D$2184,0,0,1)</f>
        <v>3</v>
      </c>
    </row>
    <row r="5193" spans="1:17" x14ac:dyDescent="0.3">
      <c r="A5193">
        <f>_xlfn.XLOOKUP(C5193,kamus!$B$2:$B$87,kamus!$A$2:$A$87,0,0,1)</f>
        <v>55</v>
      </c>
      <c r="B5193" t="str">
        <f>_xlfn.XLOOKUP(C5193,kamus!$B$2:$B$87,kamus!$D$2:$D$87,"dihapus",0,1)</f>
        <v>Pakem</v>
      </c>
      <c r="C5193" t="s">
        <v>234</v>
      </c>
      <c r="D5193">
        <f>_xlfn.XLOOKUP(C5193,kamus!$B$2:$B$87,kamus!$J$2:$J$87,"dihapus",0,1)</f>
        <v>0</v>
      </c>
      <c r="E5193">
        <f t="shared" si="571"/>
        <v>0</v>
      </c>
      <c r="F5193" s="14">
        <v>44166</v>
      </c>
      <c r="G5193" s="1">
        <f t="shared" si="572"/>
        <v>12</v>
      </c>
      <c r="H5193" s="1">
        <f t="shared" si="573"/>
        <v>2020</v>
      </c>
      <c r="I5193">
        <v>0</v>
      </c>
      <c r="J5193">
        <v>0</v>
      </c>
      <c r="K5193">
        <f t="shared" si="567"/>
        <v>0</v>
      </c>
      <c r="L5193">
        <v>9891</v>
      </c>
      <c r="M5193" s="6">
        <f t="shared" si="568"/>
        <v>0</v>
      </c>
      <c r="N5193" s="6">
        <f t="shared" si="569"/>
        <v>0</v>
      </c>
      <c r="O5193" s="6">
        <f t="shared" si="570"/>
        <v>0</v>
      </c>
      <c r="Q5193">
        <f>_xlfn.XLOOKUP(C5193&amp;G5193&amp;H5193,covid!$E$2:$E$2184,covid!$D$2:$D$2184,0,0,1)</f>
        <v>22</v>
      </c>
    </row>
    <row r="5194" spans="1:17" x14ac:dyDescent="0.3">
      <c r="A5194">
        <f>_xlfn.XLOOKUP(C5194,kamus!$B$2:$B$87,kamus!$A$2:$A$87,0,0,1)</f>
        <v>64</v>
      </c>
      <c r="B5194" t="str">
        <f>_xlfn.XLOOKUP(C5194,kamus!$B$2:$B$87,kamus!$D$2:$D$87,"dihapus",0,1)</f>
        <v>Prambanan</v>
      </c>
      <c r="C5194" t="s">
        <v>203</v>
      </c>
      <c r="D5194">
        <f>_xlfn.XLOOKUP(C5194,kamus!$B$2:$B$87,kamus!$J$2:$J$87,"dihapus",0,1)</f>
        <v>1</v>
      </c>
      <c r="E5194">
        <f t="shared" si="571"/>
        <v>0</v>
      </c>
      <c r="F5194" s="14">
        <v>44166</v>
      </c>
      <c r="G5194" s="1">
        <f t="shared" si="572"/>
        <v>12</v>
      </c>
      <c r="H5194" s="1">
        <f t="shared" si="573"/>
        <v>2020</v>
      </c>
      <c r="I5194">
        <v>0</v>
      </c>
      <c r="J5194">
        <v>0</v>
      </c>
      <c r="K5194">
        <f t="shared" si="567"/>
        <v>0</v>
      </c>
      <c r="L5194">
        <v>12600</v>
      </c>
      <c r="M5194" s="6">
        <f t="shared" si="568"/>
        <v>0</v>
      </c>
      <c r="N5194" s="6">
        <f t="shared" si="569"/>
        <v>0</v>
      </c>
      <c r="O5194" s="6">
        <f t="shared" si="570"/>
        <v>0</v>
      </c>
      <c r="Q5194">
        <f>_xlfn.XLOOKUP(C5194&amp;G5194&amp;H5194,covid!$E$2:$E$2184,covid!$D$2:$D$2184,0,0,1)</f>
        <v>16</v>
      </c>
    </row>
    <row r="5195" spans="1:17" x14ac:dyDescent="0.3">
      <c r="A5195">
        <f>_xlfn.XLOOKUP(C5195,kamus!$B$2:$B$87,kamus!$A$2:$A$87,0,0,1)</f>
        <v>59</v>
      </c>
      <c r="B5195" t="str">
        <f>_xlfn.XLOOKUP(C5195,kamus!$B$2:$B$87,kamus!$D$2:$D$87,"dihapus",0,1)</f>
        <v>Prambanan</v>
      </c>
      <c r="C5195" t="s">
        <v>210</v>
      </c>
      <c r="D5195">
        <f>_xlfn.XLOOKUP(C5195,kamus!$B$2:$B$87,kamus!$J$2:$J$87,"dihapus",0,1)</f>
        <v>0</v>
      </c>
      <c r="E5195">
        <f t="shared" si="571"/>
        <v>0</v>
      </c>
      <c r="F5195" s="14">
        <v>44166</v>
      </c>
      <c r="G5195" s="1">
        <f t="shared" si="572"/>
        <v>12</v>
      </c>
      <c r="H5195" s="1">
        <f t="shared" si="573"/>
        <v>2020</v>
      </c>
      <c r="I5195">
        <v>0</v>
      </c>
      <c r="J5195">
        <v>1</v>
      </c>
      <c r="K5195">
        <f t="shared" si="567"/>
        <v>1</v>
      </c>
      <c r="L5195">
        <v>4755</v>
      </c>
      <c r="M5195" s="6">
        <f t="shared" si="568"/>
        <v>0</v>
      </c>
      <c r="N5195" s="6">
        <f t="shared" si="569"/>
        <v>21.030494216614088</v>
      </c>
      <c r="O5195" s="6">
        <f t="shared" si="570"/>
        <v>21.030494216614088</v>
      </c>
      <c r="Q5195">
        <f>_xlfn.XLOOKUP(C5195&amp;G5195&amp;H5195,covid!$E$2:$E$2184,covid!$D$2:$D$2184,0,0,1)</f>
        <v>3</v>
      </c>
    </row>
    <row r="5196" spans="1:17" x14ac:dyDescent="0.3">
      <c r="A5196">
        <f>_xlfn.XLOOKUP(C5196,kamus!$B$2:$B$87,kamus!$A$2:$A$87,0,0,1)</f>
        <v>61</v>
      </c>
      <c r="B5196" t="str">
        <f>_xlfn.XLOOKUP(C5196,kamus!$B$2:$B$87,kamus!$D$2:$D$87,"dihapus",0,1)</f>
        <v>Prambanan</v>
      </c>
      <c r="C5196" t="s">
        <v>219</v>
      </c>
      <c r="D5196">
        <f>_xlfn.XLOOKUP(C5196,kamus!$B$2:$B$87,kamus!$J$2:$J$87,"dihapus",0,1)</f>
        <v>0</v>
      </c>
      <c r="E5196">
        <f t="shared" si="571"/>
        <v>0</v>
      </c>
      <c r="F5196" s="14">
        <v>44166</v>
      </c>
      <c r="G5196" s="1">
        <f t="shared" si="572"/>
        <v>12</v>
      </c>
      <c r="H5196" s="1">
        <f t="shared" si="573"/>
        <v>2020</v>
      </c>
      <c r="I5196">
        <v>3</v>
      </c>
      <c r="J5196">
        <v>0</v>
      </c>
      <c r="K5196">
        <f t="shared" si="567"/>
        <v>3</v>
      </c>
      <c r="L5196">
        <v>14215</v>
      </c>
      <c r="M5196" s="6">
        <f t="shared" si="568"/>
        <v>21.104467112205416</v>
      </c>
      <c r="N5196" s="6">
        <f t="shared" si="569"/>
        <v>0</v>
      </c>
      <c r="O5196" s="6">
        <f t="shared" si="570"/>
        <v>21.104467112205416</v>
      </c>
      <c r="Q5196">
        <f>_xlfn.XLOOKUP(C5196&amp;G5196&amp;H5196,covid!$E$2:$E$2184,covid!$D$2:$D$2184,0,0,1)</f>
        <v>11</v>
      </c>
    </row>
    <row r="5197" spans="1:17" x14ac:dyDescent="0.3">
      <c r="A5197">
        <f>_xlfn.XLOOKUP(C5197,kamus!$B$2:$B$87,kamus!$A$2:$A$87,0,0,1)</f>
        <v>62</v>
      </c>
      <c r="B5197" t="str">
        <f>_xlfn.XLOOKUP(C5197,kamus!$B$2:$B$87,kamus!$D$2:$D$87,"dihapus",0,1)</f>
        <v>Prambanan</v>
      </c>
      <c r="C5197" t="s">
        <v>236</v>
      </c>
      <c r="D5197">
        <f>_xlfn.XLOOKUP(C5197,kamus!$B$2:$B$87,kamus!$J$2:$J$87,"dihapus",0,1)</f>
        <v>0</v>
      </c>
      <c r="E5197">
        <f t="shared" si="571"/>
        <v>0</v>
      </c>
      <c r="F5197" s="14">
        <v>44166</v>
      </c>
      <c r="G5197" s="1">
        <f t="shared" si="572"/>
        <v>12</v>
      </c>
      <c r="H5197" s="1">
        <f t="shared" si="573"/>
        <v>2020</v>
      </c>
      <c r="I5197">
        <v>2</v>
      </c>
      <c r="J5197">
        <v>0</v>
      </c>
      <c r="K5197">
        <f t="shared" si="567"/>
        <v>2</v>
      </c>
      <c r="L5197">
        <v>6067</v>
      </c>
      <c r="M5197" s="6">
        <f t="shared" si="568"/>
        <v>32.965221691115872</v>
      </c>
      <c r="N5197" s="6">
        <f t="shared" si="569"/>
        <v>0</v>
      </c>
      <c r="O5197" s="6">
        <f t="shared" si="570"/>
        <v>32.965221691115872</v>
      </c>
      <c r="Q5197">
        <f>_xlfn.XLOOKUP(C5197&amp;G5197&amp;H5197,covid!$E$2:$E$2184,covid!$D$2:$D$2184,0,0,1)</f>
        <v>2</v>
      </c>
    </row>
    <row r="5198" spans="1:17" x14ac:dyDescent="0.3">
      <c r="A5198">
        <f>_xlfn.XLOOKUP(C5198,kamus!$B$2:$B$87,kamus!$A$2:$A$87,0,0,1)</f>
        <v>63</v>
      </c>
      <c r="B5198" t="str">
        <f>_xlfn.XLOOKUP(C5198,kamus!$B$2:$B$87,kamus!$D$2:$D$87,"dihapus",0,1)</f>
        <v>Prambanan</v>
      </c>
      <c r="C5198" t="s">
        <v>261</v>
      </c>
      <c r="D5198">
        <f>_xlfn.XLOOKUP(C5198,kamus!$B$2:$B$87,kamus!$J$2:$J$87,"dihapus",0,1)</f>
        <v>0</v>
      </c>
      <c r="E5198">
        <f t="shared" si="571"/>
        <v>0</v>
      </c>
      <c r="F5198" s="14">
        <v>44166</v>
      </c>
      <c r="G5198" s="1">
        <f t="shared" si="572"/>
        <v>12</v>
      </c>
      <c r="H5198" s="1">
        <f t="shared" si="573"/>
        <v>2020</v>
      </c>
      <c r="I5198">
        <v>1</v>
      </c>
      <c r="J5198">
        <v>0</v>
      </c>
      <c r="K5198">
        <f t="shared" si="567"/>
        <v>1</v>
      </c>
      <c r="L5198">
        <v>15373</v>
      </c>
      <c r="M5198" s="6">
        <f t="shared" si="568"/>
        <v>6.5049112079620111</v>
      </c>
      <c r="N5198" s="6">
        <f t="shared" si="569"/>
        <v>0</v>
      </c>
      <c r="O5198" s="6">
        <f t="shared" si="570"/>
        <v>6.5049112079620111</v>
      </c>
      <c r="Q5198">
        <f>_xlfn.XLOOKUP(C5198&amp;G5198&amp;H5198,covid!$E$2:$E$2184,covid!$D$2:$D$2184,0,0,1)</f>
        <v>10</v>
      </c>
    </row>
    <row r="5199" spans="1:17" x14ac:dyDescent="0.3">
      <c r="A5199">
        <f>_xlfn.XLOOKUP(C5199,kamus!$B$2:$B$87,kamus!$A$2:$A$87,0,0,1)</f>
        <v>60</v>
      </c>
      <c r="B5199" t="str">
        <f>_xlfn.XLOOKUP(C5199,kamus!$B$2:$B$87,kamus!$D$2:$D$87,"dihapus",0,1)</f>
        <v>Prambanan</v>
      </c>
      <c r="C5199" t="s">
        <v>280</v>
      </c>
      <c r="D5199">
        <f>_xlfn.XLOOKUP(C5199,kamus!$B$2:$B$87,kamus!$J$2:$J$87,"dihapus",0,1)</f>
        <v>0</v>
      </c>
      <c r="E5199">
        <f t="shared" si="571"/>
        <v>0</v>
      </c>
      <c r="F5199" s="14">
        <v>44166</v>
      </c>
      <c r="G5199" s="1">
        <f t="shared" si="572"/>
        <v>12</v>
      </c>
      <c r="H5199" s="1">
        <f t="shared" si="573"/>
        <v>2020</v>
      </c>
      <c r="I5199">
        <v>0</v>
      </c>
      <c r="J5199">
        <v>0</v>
      </c>
      <c r="K5199">
        <f t="shared" si="567"/>
        <v>0</v>
      </c>
      <c r="L5199">
        <v>2810</v>
      </c>
      <c r="M5199" s="6">
        <f t="shared" si="568"/>
        <v>0</v>
      </c>
      <c r="N5199" s="6">
        <f t="shared" si="569"/>
        <v>0</v>
      </c>
      <c r="O5199" s="6">
        <f t="shared" si="570"/>
        <v>0</v>
      </c>
      <c r="Q5199">
        <f>_xlfn.XLOOKUP(C5199&amp;G5199&amp;H5199,covid!$E$2:$E$2184,covid!$D$2:$D$2184,0,0,1)</f>
        <v>0</v>
      </c>
    </row>
    <row r="5200" spans="1:17" x14ac:dyDescent="0.3">
      <c r="A5200">
        <f>_xlfn.XLOOKUP(C5200,kamus!$B$2:$B$87,kamus!$A$2:$A$87,0,0,1)</f>
        <v>67</v>
      </c>
      <c r="B5200" t="str">
        <f>_xlfn.XLOOKUP(C5200,kamus!$B$2:$B$87,kamus!$D$2:$D$87,"dihapus",0,1)</f>
        <v>Seyegan</v>
      </c>
      <c r="C5200" t="s">
        <v>221</v>
      </c>
      <c r="D5200">
        <f>_xlfn.XLOOKUP(C5200,kamus!$B$2:$B$87,kamus!$J$2:$J$87,"dihapus",0,1)</f>
        <v>0</v>
      </c>
      <c r="E5200">
        <f t="shared" si="571"/>
        <v>0</v>
      </c>
      <c r="F5200" s="14">
        <v>44166</v>
      </c>
      <c r="G5200" s="1">
        <f t="shared" si="572"/>
        <v>12</v>
      </c>
      <c r="H5200" s="1">
        <f t="shared" si="573"/>
        <v>2020</v>
      </c>
      <c r="I5200">
        <v>0</v>
      </c>
      <c r="J5200">
        <v>0</v>
      </c>
      <c r="K5200">
        <f t="shared" si="567"/>
        <v>0</v>
      </c>
      <c r="L5200">
        <v>10795</v>
      </c>
      <c r="M5200" s="6">
        <f t="shared" si="568"/>
        <v>0</v>
      </c>
      <c r="N5200" s="6">
        <f t="shared" si="569"/>
        <v>0</v>
      </c>
      <c r="O5200" s="6">
        <f t="shared" si="570"/>
        <v>0</v>
      </c>
      <c r="Q5200">
        <f>_xlfn.XLOOKUP(C5200&amp;G5200&amp;H5200,covid!$E$2:$E$2184,covid!$D$2:$D$2184,0,0,1)</f>
        <v>13</v>
      </c>
    </row>
    <row r="5201" spans="1:17" x14ac:dyDescent="0.3">
      <c r="A5201">
        <f>_xlfn.XLOOKUP(C5201,kamus!$B$2:$B$87,kamus!$A$2:$A$87,0,0,1)</f>
        <v>66</v>
      </c>
      <c r="B5201" t="str">
        <f>_xlfn.XLOOKUP(C5201,kamus!$B$2:$B$87,kamus!$D$2:$D$87,"dihapus",0,1)</f>
        <v>Seyegan</v>
      </c>
      <c r="C5201" t="s">
        <v>222</v>
      </c>
      <c r="D5201">
        <f>_xlfn.XLOOKUP(C5201,kamus!$B$2:$B$87,kamus!$J$2:$J$87,"dihapus",0,1)</f>
        <v>0</v>
      </c>
      <c r="E5201">
        <f t="shared" si="571"/>
        <v>0</v>
      </c>
      <c r="F5201" s="14">
        <v>44166</v>
      </c>
      <c r="G5201" s="1">
        <f t="shared" si="572"/>
        <v>12</v>
      </c>
      <c r="H5201" s="1">
        <f t="shared" si="573"/>
        <v>2020</v>
      </c>
      <c r="I5201">
        <v>0</v>
      </c>
      <c r="J5201">
        <v>0</v>
      </c>
      <c r="K5201">
        <f t="shared" si="567"/>
        <v>0</v>
      </c>
      <c r="L5201">
        <v>9586</v>
      </c>
      <c r="M5201" s="6">
        <f t="shared" si="568"/>
        <v>0</v>
      </c>
      <c r="N5201" s="6">
        <f t="shared" si="569"/>
        <v>0</v>
      </c>
      <c r="O5201" s="6">
        <f t="shared" si="570"/>
        <v>0</v>
      </c>
      <c r="Q5201">
        <f>_xlfn.XLOOKUP(C5201&amp;G5201&amp;H5201,covid!$E$2:$E$2184,covid!$D$2:$D$2184,0,0,1)</f>
        <v>10</v>
      </c>
    </row>
    <row r="5202" spans="1:17" x14ac:dyDescent="0.3">
      <c r="A5202">
        <f>_xlfn.XLOOKUP(C5202,kamus!$B$2:$B$87,kamus!$A$2:$A$87,0,0,1)</f>
        <v>68</v>
      </c>
      <c r="B5202" t="str">
        <f>_xlfn.XLOOKUP(C5202,kamus!$B$2:$B$87,kamus!$D$2:$D$87,"dihapus",0,1)</f>
        <v>Seyegan</v>
      </c>
      <c r="C5202" t="s">
        <v>223</v>
      </c>
      <c r="D5202">
        <f>_xlfn.XLOOKUP(C5202,kamus!$B$2:$B$87,kamus!$J$2:$J$87,"dihapus",0,1)</f>
        <v>0</v>
      </c>
      <c r="E5202">
        <f t="shared" si="571"/>
        <v>0</v>
      </c>
      <c r="F5202" s="14">
        <v>44166</v>
      </c>
      <c r="G5202" s="1">
        <f t="shared" si="572"/>
        <v>12</v>
      </c>
      <c r="H5202" s="1">
        <f t="shared" si="573"/>
        <v>2020</v>
      </c>
      <c r="I5202">
        <v>0</v>
      </c>
      <c r="J5202">
        <v>0</v>
      </c>
      <c r="K5202">
        <f t="shared" si="567"/>
        <v>0</v>
      </c>
      <c r="L5202">
        <v>8063</v>
      </c>
      <c r="M5202" s="6">
        <f t="shared" si="568"/>
        <v>0</v>
      </c>
      <c r="N5202" s="6">
        <f t="shared" si="569"/>
        <v>0</v>
      </c>
      <c r="O5202" s="6">
        <f t="shared" si="570"/>
        <v>0</v>
      </c>
      <c r="Q5202">
        <f>_xlfn.XLOOKUP(C5202&amp;G5202&amp;H5202,covid!$E$2:$E$2184,covid!$D$2:$D$2184,0,0,1)</f>
        <v>26</v>
      </c>
    </row>
    <row r="5203" spans="1:17" x14ac:dyDescent="0.3">
      <c r="A5203">
        <f>_xlfn.XLOOKUP(C5203,kamus!$B$2:$B$87,kamus!$A$2:$A$87,0,0,1)</f>
        <v>65</v>
      </c>
      <c r="B5203" t="str">
        <f>_xlfn.XLOOKUP(C5203,kamus!$B$2:$B$87,kamus!$D$2:$D$87,"dihapus",0,1)</f>
        <v>Seyegan</v>
      </c>
      <c r="C5203" t="s">
        <v>224</v>
      </c>
      <c r="D5203">
        <f>_xlfn.XLOOKUP(C5203,kamus!$B$2:$B$87,kamus!$J$2:$J$87,"dihapus",0,1)</f>
        <v>1</v>
      </c>
      <c r="E5203">
        <f t="shared" si="571"/>
        <v>0</v>
      </c>
      <c r="F5203" s="14">
        <v>44166</v>
      </c>
      <c r="G5203" s="1">
        <f t="shared" si="572"/>
        <v>12</v>
      </c>
      <c r="H5203" s="1">
        <f t="shared" si="573"/>
        <v>2020</v>
      </c>
      <c r="I5203">
        <v>0</v>
      </c>
      <c r="J5203">
        <v>0</v>
      </c>
      <c r="K5203">
        <f t="shared" si="567"/>
        <v>0</v>
      </c>
      <c r="L5203">
        <v>11242</v>
      </c>
      <c r="M5203" s="6">
        <f t="shared" si="568"/>
        <v>0</v>
      </c>
      <c r="N5203" s="6">
        <f t="shared" si="569"/>
        <v>0</v>
      </c>
      <c r="O5203" s="6">
        <f t="shared" si="570"/>
        <v>0</v>
      </c>
      <c r="Q5203">
        <f>_xlfn.XLOOKUP(C5203&amp;G5203&amp;H5203,covid!$E$2:$E$2184,covid!$D$2:$D$2184,0,0,1)</f>
        <v>5</v>
      </c>
    </row>
    <row r="5204" spans="1:17" x14ac:dyDescent="0.3">
      <c r="A5204">
        <f>_xlfn.XLOOKUP(C5204,kamus!$B$2:$B$87,kamus!$A$2:$A$87,0,0,1)</f>
        <v>69</v>
      </c>
      <c r="B5204" t="str">
        <f>_xlfn.XLOOKUP(C5204,kamus!$B$2:$B$87,kamus!$D$2:$D$87,"dihapus",0,1)</f>
        <v>Seyegan</v>
      </c>
      <c r="C5204" t="s">
        <v>225</v>
      </c>
      <c r="D5204">
        <f>_xlfn.XLOOKUP(C5204,kamus!$B$2:$B$87,kamus!$J$2:$J$87,"dihapus",0,1)</f>
        <v>0</v>
      </c>
      <c r="E5204">
        <f t="shared" si="571"/>
        <v>0</v>
      </c>
      <c r="F5204" s="14">
        <v>44166</v>
      </c>
      <c r="G5204" s="1">
        <f t="shared" si="572"/>
        <v>12</v>
      </c>
      <c r="H5204" s="1">
        <f t="shared" si="573"/>
        <v>2020</v>
      </c>
      <c r="I5204">
        <v>1</v>
      </c>
      <c r="J5204">
        <v>0</v>
      </c>
      <c r="K5204">
        <f t="shared" si="567"/>
        <v>1</v>
      </c>
      <c r="L5204">
        <v>13538</v>
      </c>
      <c r="M5204" s="6">
        <f t="shared" si="568"/>
        <v>7.3866154527995276</v>
      </c>
      <c r="N5204" s="6">
        <f t="shared" si="569"/>
        <v>0</v>
      </c>
      <c r="O5204" s="6">
        <f t="shared" si="570"/>
        <v>7.3866154527995276</v>
      </c>
      <c r="Q5204">
        <f>_xlfn.XLOOKUP(C5204&amp;G5204&amp;H5204,covid!$E$2:$E$2184,covid!$D$2:$D$2184,0,0,1)</f>
        <v>22</v>
      </c>
    </row>
    <row r="5205" spans="1:17" x14ac:dyDescent="0.3">
      <c r="A5205">
        <f>_xlfn.XLOOKUP(C5205,kamus!$B$2:$B$87,kamus!$A$2:$A$87,0,0,1)</f>
        <v>74</v>
      </c>
      <c r="B5205" t="str">
        <f>_xlfn.XLOOKUP(C5205,kamus!$B$2:$B$87,kamus!$D$2:$D$87,"dihapus",0,1)</f>
        <v>Sleman</v>
      </c>
      <c r="C5205" t="s">
        <v>205</v>
      </c>
      <c r="D5205">
        <f>_xlfn.XLOOKUP(C5205,kamus!$B$2:$B$87,kamus!$J$2:$J$87,"dihapus",0,1)</f>
        <v>1</v>
      </c>
      <c r="E5205">
        <f t="shared" si="571"/>
        <v>0</v>
      </c>
      <c r="F5205" s="14">
        <v>44166</v>
      </c>
      <c r="G5205" s="1">
        <f t="shared" si="572"/>
        <v>12</v>
      </c>
      <c r="H5205" s="1">
        <f t="shared" si="573"/>
        <v>2020</v>
      </c>
      <c r="I5205">
        <v>0</v>
      </c>
      <c r="J5205">
        <v>0</v>
      </c>
      <c r="K5205">
        <f t="shared" si="567"/>
        <v>0</v>
      </c>
      <c r="L5205">
        <v>15603</v>
      </c>
      <c r="M5205" s="6">
        <f t="shared" si="568"/>
        <v>0</v>
      </c>
      <c r="N5205" s="6">
        <f t="shared" si="569"/>
        <v>0</v>
      </c>
      <c r="O5205" s="6">
        <f t="shared" si="570"/>
        <v>0</v>
      </c>
      <c r="Q5205">
        <f>_xlfn.XLOOKUP(C5205&amp;G5205&amp;H5205,covid!$E$2:$E$2184,covid!$D$2:$D$2184,0,0,1)</f>
        <v>11</v>
      </c>
    </row>
    <row r="5206" spans="1:17" x14ac:dyDescent="0.3">
      <c r="A5206">
        <f>_xlfn.XLOOKUP(C5206,kamus!$B$2:$B$87,kamus!$A$2:$A$87,0,0,1)</f>
        <v>73</v>
      </c>
      <c r="B5206" t="str">
        <f>_xlfn.XLOOKUP(C5206,kamus!$B$2:$B$87,kamus!$D$2:$D$87,"dihapus",0,1)</f>
        <v>Sleman</v>
      </c>
      <c r="C5206" t="s">
        <v>232</v>
      </c>
      <c r="D5206">
        <f>_xlfn.XLOOKUP(C5206,kamus!$B$2:$B$87,kamus!$J$2:$J$87,"dihapus",0,1)</f>
        <v>1</v>
      </c>
      <c r="E5206">
        <f t="shared" si="571"/>
        <v>0</v>
      </c>
      <c r="F5206" s="14">
        <v>44166</v>
      </c>
      <c r="G5206" s="1">
        <f t="shared" si="572"/>
        <v>12</v>
      </c>
      <c r="H5206" s="1">
        <f t="shared" si="573"/>
        <v>2020</v>
      </c>
      <c r="I5206">
        <v>0</v>
      </c>
      <c r="J5206">
        <v>0</v>
      </c>
      <c r="K5206">
        <f t="shared" si="567"/>
        <v>0</v>
      </c>
      <c r="L5206">
        <v>12906</v>
      </c>
      <c r="M5206" s="6">
        <f t="shared" si="568"/>
        <v>0</v>
      </c>
      <c r="N5206" s="6">
        <f t="shared" si="569"/>
        <v>0</v>
      </c>
      <c r="O5206" s="6">
        <f t="shared" si="570"/>
        <v>0</v>
      </c>
      <c r="Q5206">
        <f>_xlfn.XLOOKUP(C5206&amp;G5206&amp;H5206,covid!$E$2:$E$2184,covid!$D$2:$D$2184,0,0,1)</f>
        <v>21</v>
      </c>
    </row>
    <row r="5207" spans="1:17" x14ac:dyDescent="0.3">
      <c r="A5207">
        <f>_xlfn.XLOOKUP(C5207,kamus!$B$2:$B$87,kamus!$A$2:$A$87,0,0,1)</f>
        <v>71</v>
      </c>
      <c r="B5207" t="str">
        <f>_xlfn.XLOOKUP(C5207,kamus!$B$2:$B$87,kamus!$D$2:$D$87,"dihapus",0,1)</f>
        <v>Sleman</v>
      </c>
      <c r="C5207" t="s">
        <v>271</v>
      </c>
      <c r="D5207">
        <f>_xlfn.XLOOKUP(C5207,kamus!$B$2:$B$87,kamus!$J$2:$J$87,"dihapus",0,1)</f>
        <v>1</v>
      </c>
      <c r="E5207">
        <f t="shared" si="571"/>
        <v>0</v>
      </c>
      <c r="F5207" s="14">
        <v>44166</v>
      </c>
      <c r="G5207" s="1">
        <f t="shared" si="572"/>
        <v>12</v>
      </c>
      <c r="H5207" s="1">
        <f t="shared" si="573"/>
        <v>2020</v>
      </c>
      <c r="I5207">
        <v>0</v>
      </c>
      <c r="J5207">
        <v>0</v>
      </c>
      <c r="K5207">
        <f t="shared" si="567"/>
        <v>0</v>
      </c>
      <c r="L5207">
        <v>15590</v>
      </c>
      <c r="M5207" s="6">
        <f t="shared" si="568"/>
        <v>0</v>
      </c>
      <c r="N5207" s="6">
        <f t="shared" si="569"/>
        <v>0</v>
      </c>
      <c r="O5207" s="6">
        <f t="shared" si="570"/>
        <v>0</v>
      </c>
      <c r="Q5207">
        <f>_xlfn.XLOOKUP(C5207&amp;G5207&amp;H5207,covid!$E$2:$E$2184,covid!$D$2:$D$2184,0,0,1)</f>
        <v>32</v>
      </c>
    </row>
    <row r="5208" spans="1:17" x14ac:dyDescent="0.3">
      <c r="A5208">
        <f>_xlfn.XLOOKUP(C5208,kamus!$B$2:$B$87,kamus!$A$2:$A$87,0,0,1)</f>
        <v>72</v>
      </c>
      <c r="B5208" t="str">
        <f>_xlfn.XLOOKUP(C5208,kamus!$B$2:$B$87,kamus!$D$2:$D$87,"dihapus",0,1)</f>
        <v>Sleman</v>
      </c>
      <c r="C5208" t="s">
        <v>273</v>
      </c>
      <c r="D5208">
        <f>_xlfn.XLOOKUP(C5208,kamus!$B$2:$B$87,kamus!$J$2:$J$87,"dihapus",0,1)</f>
        <v>1</v>
      </c>
      <c r="E5208">
        <f t="shared" si="571"/>
        <v>0</v>
      </c>
      <c r="F5208" s="14">
        <v>44166</v>
      </c>
      <c r="G5208" s="1">
        <f t="shared" si="572"/>
        <v>12</v>
      </c>
      <c r="H5208" s="1">
        <f t="shared" si="573"/>
        <v>2020</v>
      </c>
      <c r="I5208">
        <v>0</v>
      </c>
      <c r="J5208">
        <v>0</v>
      </c>
      <c r="K5208">
        <f t="shared" si="567"/>
        <v>0</v>
      </c>
      <c r="L5208">
        <v>18873</v>
      </c>
      <c r="M5208" s="6">
        <f t="shared" si="568"/>
        <v>0</v>
      </c>
      <c r="N5208" s="6">
        <f t="shared" si="569"/>
        <v>0</v>
      </c>
      <c r="O5208" s="6">
        <f t="shared" si="570"/>
        <v>0</v>
      </c>
      <c r="Q5208">
        <f>_xlfn.XLOOKUP(C5208&amp;G5208&amp;H5208,covid!$E$2:$E$2184,covid!$D$2:$D$2184,0,0,1)</f>
        <v>26</v>
      </c>
    </row>
    <row r="5209" spans="1:17" x14ac:dyDescent="0.3">
      <c r="A5209">
        <f>_xlfn.XLOOKUP(C5209,kamus!$B$2:$B$87,kamus!$A$2:$A$87,0,0,1)</f>
        <v>70</v>
      </c>
      <c r="B5209" t="str">
        <f>_xlfn.XLOOKUP(C5209,kamus!$B$2:$B$87,kamus!$D$2:$D$87,"dihapus",0,1)</f>
        <v>Sleman</v>
      </c>
      <c r="C5209" t="s">
        <v>274</v>
      </c>
      <c r="D5209">
        <f>_xlfn.XLOOKUP(C5209,kamus!$B$2:$B$87,kamus!$J$2:$J$87,"dihapus",0,1)</f>
        <v>0</v>
      </c>
      <c r="E5209">
        <f t="shared" si="571"/>
        <v>0</v>
      </c>
      <c r="F5209" s="14">
        <v>44166</v>
      </c>
      <c r="G5209" s="1">
        <f t="shared" si="572"/>
        <v>12</v>
      </c>
      <c r="H5209" s="1">
        <f t="shared" si="573"/>
        <v>2020</v>
      </c>
      <c r="I5209">
        <v>0</v>
      </c>
      <c r="J5209">
        <v>0</v>
      </c>
      <c r="K5209">
        <f t="shared" si="567"/>
        <v>0</v>
      </c>
      <c r="L5209">
        <v>10030</v>
      </c>
      <c r="M5209" s="6">
        <f t="shared" si="568"/>
        <v>0</v>
      </c>
      <c r="N5209" s="6">
        <f t="shared" si="569"/>
        <v>0</v>
      </c>
      <c r="O5209" s="6">
        <f t="shared" si="570"/>
        <v>0</v>
      </c>
      <c r="Q5209">
        <f>_xlfn.XLOOKUP(C5209&amp;G5209&amp;H5209,covid!$E$2:$E$2184,covid!$D$2:$D$2184,0,0,1)</f>
        <v>10</v>
      </c>
    </row>
    <row r="5210" spans="1:17" x14ac:dyDescent="0.3">
      <c r="A5210">
        <f>_xlfn.XLOOKUP(C5210,kamus!$B$2:$B$87,kamus!$A$2:$A$87,0,0,1)</f>
        <v>77</v>
      </c>
      <c r="B5210" t="str">
        <f>_xlfn.XLOOKUP(C5210,kamus!$B$2:$B$87,kamus!$D$2:$D$87,"dihapus",0,1)</f>
        <v>Tempel 1</v>
      </c>
      <c r="C5210" t="s">
        <v>218</v>
      </c>
      <c r="D5210">
        <f>_xlfn.XLOOKUP(C5210,kamus!$B$2:$B$87,kamus!$J$2:$J$87,"dihapus",0,1)</f>
        <v>0</v>
      </c>
      <c r="E5210">
        <f t="shared" si="571"/>
        <v>0</v>
      </c>
      <c r="F5210" s="14">
        <v>44166</v>
      </c>
      <c r="G5210" s="1">
        <f t="shared" si="572"/>
        <v>12</v>
      </c>
      <c r="H5210" s="1">
        <f t="shared" si="573"/>
        <v>2020</v>
      </c>
      <c r="I5210">
        <v>0</v>
      </c>
      <c r="J5210">
        <v>0</v>
      </c>
      <c r="K5210">
        <f t="shared" si="567"/>
        <v>0</v>
      </c>
      <c r="L5210">
        <v>7841</v>
      </c>
      <c r="M5210" s="6">
        <f t="shared" si="568"/>
        <v>0</v>
      </c>
      <c r="N5210" s="6">
        <f t="shared" si="569"/>
        <v>0</v>
      </c>
      <c r="O5210" s="6">
        <f t="shared" si="570"/>
        <v>0</v>
      </c>
      <c r="Q5210">
        <f>_xlfn.XLOOKUP(C5210&amp;G5210&amp;H5210,covid!$E$2:$E$2184,covid!$D$2:$D$2184,0,0,1)</f>
        <v>10</v>
      </c>
    </row>
    <row r="5211" spans="1:17" x14ac:dyDescent="0.3">
      <c r="A5211">
        <f>_xlfn.XLOOKUP(C5211,kamus!$B$2:$B$87,kamus!$A$2:$A$87,0,0,1)</f>
        <v>76</v>
      </c>
      <c r="B5211" t="str">
        <f>_xlfn.XLOOKUP(C5211,kamus!$B$2:$B$87,kamus!$D$2:$D$87,"dihapus",0,1)</f>
        <v>Tempel 1</v>
      </c>
      <c r="C5211" t="s">
        <v>226</v>
      </c>
      <c r="D5211">
        <f>_xlfn.XLOOKUP(C5211,kamus!$B$2:$B$87,kamus!$J$2:$J$87,"dihapus",0,1)</f>
        <v>1</v>
      </c>
      <c r="E5211">
        <f t="shared" si="571"/>
        <v>0</v>
      </c>
      <c r="F5211" s="14">
        <v>44166</v>
      </c>
      <c r="G5211" s="1">
        <f t="shared" si="572"/>
        <v>12</v>
      </c>
      <c r="H5211" s="1">
        <f t="shared" si="573"/>
        <v>2020</v>
      </c>
      <c r="I5211">
        <v>0</v>
      </c>
      <c r="J5211">
        <v>0</v>
      </c>
      <c r="K5211">
        <f t="shared" si="567"/>
        <v>0</v>
      </c>
      <c r="L5211">
        <v>11220</v>
      </c>
      <c r="M5211" s="6">
        <f t="shared" si="568"/>
        <v>0</v>
      </c>
      <c r="N5211" s="6">
        <f t="shared" si="569"/>
        <v>0</v>
      </c>
      <c r="O5211" s="6">
        <f t="shared" si="570"/>
        <v>0</v>
      </c>
      <c r="Q5211">
        <f>_xlfn.XLOOKUP(C5211&amp;G5211&amp;H5211,covid!$E$2:$E$2184,covid!$D$2:$D$2184,0,0,1)</f>
        <v>24</v>
      </c>
    </row>
    <row r="5212" spans="1:17" x14ac:dyDescent="0.3">
      <c r="A5212">
        <f>_xlfn.XLOOKUP(C5212,kamus!$B$2:$B$87,kamus!$A$2:$A$87,0,0,1)</f>
        <v>75</v>
      </c>
      <c r="B5212" t="str">
        <f>_xlfn.XLOOKUP(C5212,kamus!$B$2:$B$87,kamus!$D$2:$D$87,"dihapus",0,1)</f>
        <v>Tempel 1</v>
      </c>
      <c r="C5212" t="s">
        <v>227</v>
      </c>
      <c r="D5212">
        <f>_xlfn.XLOOKUP(C5212,kamus!$B$2:$B$87,kamus!$J$2:$J$87,"dihapus",0,1)</f>
        <v>0</v>
      </c>
      <c r="E5212">
        <f t="shared" si="571"/>
        <v>0</v>
      </c>
      <c r="F5212" s="14">
        <v>44166</v>
      </c>
      <c r="G5212" s="1">
        <f t="shared" si="572"/>
        <v>12</v>
      </c>
      <c r="H5212" s="1">
        <f t="shared" si="573"/>
        <v>2020</v>
      </c>
      <c r="I5212">
        <v>0</v>
      </c>
      <c r="J5212">
        <v>0</v>
      </c>
      <c r="K5212">
        <f t="shared" si="567"/>
        <v>0</v>
      </c>
      <c r="L5212">
        <v>6904</v>
      </c>
      <c r="M5212" s="6">
        <f t="shared" si="568"/>
        <v>0</v>
      </c>
      <c r="N5212" s="6">
        <f t="shared" si="569"/>
        <v>0</v>
      </c>
      <c r="O5212" s="6">
        <f t="shared" si="570"/>
        <v>0</v>
      </c>
      <c r="Q5212">
        <f>_xlfn.XLOOKUP(C5212&amp;G5212&amp;H5212,covid!$E$2:$E$2184,covid!$D$2:$D$2184,0,0,1)</f>
        <v>38</v>
      </c>
    </row>
    <row r="5213" spans="1:17" x14ac:dyDescent="0.3">
      <c r="A5213">
        <f>_xlfn.XLOOKUP(C5213,kamus!$B$2:$B$87,kamus!$A$2:$A$87,0,0,1)</f>
        <v>78</v>
      </c>
      <c r="B5213" t="str">
        <f>_xlfn.XLOOKUP(C5213,kamus!$B$2:$B$87,kamus!$D$2:$D$87,"dihapus",0,1)</f>
        <v>Tempel 1</v>
      </c>
      <c r="C5213" t="s">
        <v>229</v>
      </c>
      <c r="D5213">
        <f>_xlfn.XLOOKUP(C5213,kamus!$B$2:$B$87,kamus!$J$2:$J$87,"dihapus",0,1)</f>
        <v>0</v>
      </c>
      <c r="E5213">
        <f t="shared" si="571"/>
        <v>0</v>
      </c>
      <c r="F5213" s="14">
        <v>44166</v>
      </c>
      <c r="G5213" s="1">
        <f t="shared" si="572"/>
        <v>12</v>
      </c>
      <c r="H5213" s="1">
        <f t="shared" si="573"/>
        <v>2020</v>
      </c>
      <c r="I5213">
        <v>0</v>
      </c>
      <c r="J5213">
        <v>0</v>
      </c>
      <c r="K5213">
        <f t="shared" si="567"/>
        <v>0</v>
      </c>
      <c r="L5213">
        <v>5387</v>
      </c>
      <c r="M5213" s="6">
        <f t="shared" si="568"/>
        <v>0</v>
      </c>
      <c r="N5213" s="6">
        <f t="shared" si="569"/>
        <v>0</v>
      </c>
      <c r="O5213" s="6">
        <f t="shared" si="570"/>
        <v>0</v>
      </c>
      <c r="Q5213">
        <f>_xlfn.XLOOKUP(C5213&amp;G5213&amp;H5213,covid!$E$2:$E$2184,covid!$D$2:$D$2184,0,0,1)</f>
        <v>7</v>
      </c>
    </row>
    <row r="5214" spans="1:17" x14ac:dyDescent="0.3">
      <c r="A5214">
        <f>_xlfn.XLOOKUP(C5214,kamus!$B$2:$B$87,kamus!$A$2:$A$87,0,0,1)</f>
        <v>79</v>
      </c>
      <c r="B5214" t="str">
        <f>_xlfn.XLOOKUP(C5214,kamus!$B$2:$B$87,kamus!$D$2:$D$87,"dihapus",0,1)</f>
        <v>Tempel 2</v>
      </c>
      <c r="C5214" t="s">
        <v>201</v>
      </c>
      <c r="D5214">
        <f>_xlfn.XLOOKUP(C5214,kamus!$B$2:$B$87,kamus!$J$2:$J$87,"dihapus",0,1)</f>
        <v>0</v>
      </c>
      <c r="E5214">
        <f t="shared" si="571"/>
        <v>0</v>
      </c>
      <c r="F5214" s="14">
        <v>44166</v>
      </c>
      <c r="G5214" s="1">
        <f t="shared" si="572"/>
        <v>12</v>
      </c>
      <c r="H5214" s="1">
        <f t="shared" si="573"/>
        <v>2020</v>
      </c>
      <c r="I5214">
        <v>0</v>
      </c>
      <c r="J5214">
        <v>1</v>
      </c>
      <c r="K5214">
        <f t="shared" si="567"/>
        <v>1</v>
      </c>
      <c r="L5214">
        <v>7759</v>
      </c>
      <c r="M5214" s="6">
        <f t="shared" si="568"/>
        <v>0</v>
      </c>
      <c r="N5214" s="6">
        <f t="shared" si="569"/>
        <v>12.888258796236629</v>
      </c>
      <c r="O5214" s="6">
        <f t="shared" si="570"/>
        <v>12.888258796236629</v>
      </c>
      <c r="Q5214">
        <f>_xlfn.XLOOKUP(C5214&amp;G5214&amp;H5214,covid!$E$2:$E$2184,covid!$D$2:$D$2184,0,0,1)</f>
        <v>4</v>
      </c>
    </row>
    <row r="5215" spans="1:17" x14ac:dyDescent="0.3">
      <c r="A5215">
        <f>_xlfn.XLOOKUP(C5215,kamus!$B$2:$B$87,kamus!$A$2:$A$87,0,0,1)</f>
        <v>80</v>
      </c>
      <c r="B5215" t="str">
        <f>_xlfn.XLOOKUP(C5215,kamus!$B$2:$B$87,kamus!$D$2:$D$87,"dihapus",0,1)</f>
        <v>Tempel 2</v>
      </c>
      <c r="C5215" t="s">
        <v>233</v>
      </c>
      <c r="D5215">
        <f>_xlfn.XLOOKUP(C5215,kamus!$B$2:$B$87,kamus!$J$2:$J$87,"dihapus",0,1)</f>
        <v>0</v>
      </c>
      <c r="E5215">
        <f t="shared" si="571"/>
        <v>0</v>
      </c>
      <c r="F5215" s="14">
        <v>44166</v>
      </c>
      <c r="G5215" s="1">
        <f t="shared" si="572"/>
        <v>12</v>
      </c>
      <c r="H5215" s="1">
        <f t="shared" si="573"/>
        <v>2020</v>
      </c>
      <c r="I5215">
        <v>0</v>
      </c>
      <c r="J5215">
        <v>1</v>
      </c>
      <c r="K5215">
        <f t="shared" si="567"/>
        <v>1</v>
      </c>
      <c r="L5215">
        <v>6601</v>
      </c>
      <c r="M5215" s="6">
        <f t="shared" si="568"/>
        <v>0</v>
      </c>
      <c r="N5215" s="6">
        <f t="shared" si="569"/>
        <v>15.149219815179519</v>
      </c>
      <c r="O5215" s="6">
        <f t="shared" si="570"/>
        <v>15.149219815179519</v>
      </c>
      <c r="Q5215">
        <f>_xlfn.XLOOKUP(C5215&amp;G5215&amp;H5215,covid!$E$2:$E$2184,covid!$D$2:$D$2184,0,0,1)</f>
        <v>14</v>
      </c>
    </row>
    <row r="5216" spans="1:17" x14ac:dyDescent="0.3">
      <c r="A5216">
        <f>_xlfn.XLOOKUP(C5216,kamus!$B$2:$B$87,kamus!$A$2:$A$87,0,0,1)</f>
        <v>81</v>
      </c>
      <c r="B5216" t="str">
        <f>_xlfn.XLOOKUP(C5216,kamus!$B$2:$B$87,kamus!$D$2:$D$87,"dihapus",0,1)</f>
        <v>Tempel 2</v>
      </c>
      <c r="C5216" t="s">
        <v>263</v>
      </c>
      <c r="D5216">
        <f>_xlfn.XLOOKUP(C5216,kamus!$B$2:$B$87,kamus!$J$2:$J$87,"dihapus",0,1)</f>
        <v>0</v>
      </c>
      <c r="E5216">
        <f t="shared" si="571"/>
        <v>0</v>
      </c>
      <c r="F5216" s="14">
        <v>44166</v>
      </c>
      <c r="G5216" s="1">
        <f t="shared" si="572"/>
        <v>12</v>
      </c>
      <c r="H5216" s="1">
        <f t="shared" si="573"/>
        <v>2020</v>
      </c>
      <c r="I5216">
        <v>0</v>
      </c>
      <c r="J5216">
        <v>0</v>
      </c>
      <c r="K5216">
        <f t="shared" si="567"/>
        <v>0</v>
      </c>
      <c r="L5216">
        <v>4746</v>
      </c>
      <c r="M5216" s="6">
        <f t="shared" si="568"/>
        <v>0</v>
      </c>
      <c r="N5216" s="6">
        <f t="shared" si="569"/>
        <v>0</v>
      </c>
      <c r="O5216" s="6">
        <f t="shared" si="570"/>
        <v>0</v>
      </c>
      <c r="Q5216">
        <f>_xlfn.XLOOKUP(C5216&amp;G5216&amp;H5216,covid!$E$2:$E$2184,covid!$D$2:$D$2184,0,0,1)</f>
        <v>5</v>
      </c>
    </row>
    <row r="5217" spans="1:17" x14ac:dyDescent="0.3">
      <c r="A5217">
        <f>_xlfn.XLOOKUP(C5217,kamus!$B$2:$B$87,kamus!$A$2:$A$87,0,0,1)</f>
        <v>82</v>
      </c>
      <c r="B5217" t="str">
        <f>_xlfn.XLOOKUP(C5217,kamus!$B$2:$B$87,kamus!$D$2:$D$87,"dihapus",0,1)</f>
        <v>Tempel 2</v>
      </c>
      <c r="C5217" t="s">
        <v>266</v>
      </c>
      <c r="D5217">
        <f>_xlfn.XLOOKUP(C5217,kamus!$B$2:$B$87,kamus!$J$2:$J$87,"dihapus",0,1)</f>
        <v>0</v>
      </c>
      <c r="E5217">
        <f t="shared" si="571"/>
        <v>0</v>
      </c>
      <c r="F5217" s="14">
        <v>44166</v>
      </c>
      <c r="G5217" s="1">
        <f t="shared" si="572"/>
        <v>12</v>
      </c>
      <c r="H5217" s="1">
        <f t="shared" si="573"/>
        <v>2020</v>
      </c>
      <c r="I5217">
        <v>0</v>
      </c>
      <c r="J5217">
        <v>0</v>
      </c>
      <c r="K5217">
        <f t="shared" si="567"/>
        <v>0</v>
      </c>
      <c r="L5217">
        <v>5291</v>
      </c>
      <c r="M5217" s="6">
        <f t="shared" si="568"/>
        <v>0</v>
      </c>
      <c r="N5217" s="6">
        <f t="shared" si="569"/>
        <v>0</v>
      </c>
      <c r="O5217" s="6">
        <f t="shared" si="570"/>
        <v>0</v>
      </c>
      <c r="Q5217">
        <f>_xlfn.XLOOKUP(C5217&amp;G5217&amp;H5217,covid!$E$2:$E$2184,covid!$D$2:$D$2184,0,0,1)</f>
        <v>2</v>
      </c>
    </row>
    <row r="5218" spans="1:17" x14ac:dyDescent="0.3">
      <c r="A5218">
        <f>_xlfn.XLOOKUP(C5218,kamus!$B$2:$B$87,kamus!$A$2:$A$87,0,0,1)</f>
        <v>84</v>
      </c>
      <c r="B5218" t="str">
        <f>_xlfn.XLOOKUP(C5218,kamus!$B$2:$B$87,kamus!$D$2:$D$87,"dihapus",0,1)</f>
        <v>turi</v>
      </c>
      <c r="C5218" t="s">
        <v>199</v>
      </c>
      <c r="D5218">
        <f>_xlfn.XLOOKUP(C5218,kamus!$B$2:$B$87,kamus!$J$2:$J$87,"dihapus",0,1)</f>
        <v>0</v>
      </c>
      <c r="E5218">
        <f t="shared" si="571"/>
        <v>0</v>
      </c>
      <c r="F5218" s="14">
        <v>44166</v>
      </c>
      <c r="G5218" s="1">
        <f t="shared" si="572"/>
        <v>12</v>
      </c>
      <c r="H5218" s="1">
        <f t="shared" si="573"/>
        <v>2020</v>
      </c>
      <c r="I5218">
        <v>0</v>
      </c>
      <c r="J5218">
        <v>0</v>
      </c>
      <c r="K5218">
        <f t="shared" si="567"/>
        <v>0</v>
      </c>
      <c r="L5218">
        <v>9709</v>
      </c>
      <c r="M5218" s="6">
        <f t="shared" si="568"/>
        <v>0</v>
      </c>
      <c r="N5218" s="6">
        <f t="shared" si="569"/>
        <v>0</v>
      </c>
      <c r="O5218" s="6">
        <f t="shared" si="570"/>
        <v>0</v>
      </c>
      <c r="Q5218">
        <f>_xlfn.XLOOKUP(C5218&amp;G5218&amp;H5218,covid!$E$2:$E$2184,covid!$D$2:$D$2184,0,0,1)</f>
        <v>13</v>
      </c>
    </row>
    <row r="5219" spans="1:17" x14ac:dyDescent="0.3">
      <c r="A5219">
        <f>_xlfn.XLOOKUP(C5219,kamus!$B$2:$B$87,kamus!$A$2:$A$87,0,0,1)</f>
        <v>86</v>
      </c>
      <c r="B5219" t="str">
        <f>_xlfn.XLOOKUP(C5219,kamus!$B$2:$B$87,kamus!$D$2:$D$87,"dihapus",0,1)</f>
        <v>turi</v>
      </c>
      <c r="C5219" t="s">
        <v>209</v>
      </c>
      <c r="D5219">
        <f>_xlfn.XLOOKUP(C5219,kamus!$B$2:$B$87,kamus!$J$2:$J$87,"dihapus",0,1)</f>
        <v>0</v>
      </c>
      <c r="E5219">
        <f t="shared" si="571"/>
        <v>0</v>
      </c>
      <c r="F5219" s="14">
        <v>44166</v>
      </c>
      <c r="G5219" s="1">
        <f t="shared" si="572"/>
        <v>12</v>
      </c>
      <c r="H5219" s="1">
        <f t="shared" si="573"/>
        <v>2020</v>
      </c>
      <c r="I5219">
        <v>0</v>
      </c>
      <c r="J5219">
        <v>0</v>
      </c>
      <c r="K5219">
        <f t="shared" si="567"/>
        <v>0</v>
      </c>
      <c r="L5219">
        <v>9559</v>
      </c>
      <c r="M5219" s="6">
        <f t="shared" si="568"/>
        <v>0</v>
      </c>
      <c r="N5219" s="6">
        <f t="shared" si="569"/>
        <v>0</v>
      </c>
      <c r="O5219" s="6">
        <f t="shared" si="570"/>
        <v>0</v>
      </c>
      <c r="Q5219">
        <f>_xlfn.XLOOKUP(C5219&amp;G5219&amp;H5219,covid!$E$2:$E$2184,covid!$D$2:$D$2184,0,0,1)</f>
        <v>18</v>
      </c>
    </row>
    <row r="5220" spans="1:17" x14ac:dyDescent="0.3">
      <c r="A5220">
        <f>_xlfn.XLOOKUP(C5220,kamus!$B$2:$B$87,kamus!$A$2:$A$87,0,0,1)</f>
        <v>83</v>
      </c>
      <c r="B5220" t="str">
        <f>_xlfn.XLOOKUP(C5220,kamus!$B$2:$B$87,kamus!$D$2:$D$87,"dihapus",0,1)</f>
        <v>turi</v>
      </c>
      <c r="C5220" t="s">
        <v>211</v>
      </c>
      <c r="D5220">
        <f>_xlfn.XLOOKUP(C5220,kamus!$B$2:$B$87,kamus!$J$2:$J$87,"dihapus",0,1)</f>
        <v>0</v>
      </c>
      <c r="E5220">
        <f t="shared" si="571"/>
        <v>0</v>
      </c>
      <c r="F5220" s="14">
        <v>44166</v>
      </c>
      <c r="G5220" s="1">
        <f t="shared" si="572"/>
        <v>12</v>
      </c>
      <c r="H5220" s="1">
        <f t="shared" si="573"/>
        <v>2020</v>
      </c>
      <c r="I5220">
        <v>0</v>
      </c>
      <c r="J5220">
        <v>0</v>
      </c>
      <c r="K5220">
        <f t="shared" si="567"/>
        <v>0</v>
      </c>
      <c r="L5220">
        <v>8554</v>
      </c>
      <c r="M5220" s="6">
        <f t="shared" si="568"/>
        <v>0</v>
      </c>
      <c r="N5220" s="6">
        <f t="shared" si="569"/>
        <v>0</v>
      </c>
      <c r="O5220" s="6">
        <f t="shared" si="570"/>
        <v>0</v>
      </c>
      <c r="Q5220">
        <f>_xlfn.XLOOKUP(C5220&amp;G5220&amp;H5220,covid!$E$2:$E$2184,covid!$D$2:$D$2184,0,0,1)</f>
        <v>18</v>
      </c>
    </row>
    <row r="5221" spans="1:17" x14ac:dyDescent="0.3">
      <c r="A5221">
        <f>_xlfn.XLOOKUP(C5221,kamus!$B$2:$B$87,kamus!$A$2:$A$87,0,0,1)</f>
        <v>85</v>
      </c>
      <c r="B5221" t="str">
        <f>_xlfn.XLOOKUP(C5221,kamus!$B$2:$B$87,kamus!$D$2:$D$87,"dihapus",0,1)</f>
        <v>turi</v>
      </c>
      <c r="C5221" t="s">
        <v>279</v>
      </c>
      <c r="D5221">
        <f>_xlfn.XLOOKUP(C5221,kamus!$B$2:$B$87,kamus!$J$2:$J$87,"dihapus",0,1)</f>
        <v>0</v>
      </c>
      <c r="E5221">
        <f t="shared" si="571"/>
        <v>0</v>
      </c>
      <c r="F5221" s="14">
        <v>44166</v>
      </c>
      <c r="G5221" s="1">
        <f t="shared" si="572"/>
        <v>12</v>
      </c>
      <c r="H5221" s="1">
        <f t="shared" si="573"/>
        <v>2020</v>
      </c>
      <c r="I5221">
        <v>0</v>
      </c>
      <c r="J5221">
        <v>0</v>
      </c>
      <c r="K5221">
        <f t="shared" si="567"/>
        <v>0</v>
      </c>
      <c r="L5221">
        <v>10971</v>
      </c>
      <c r="M5221" s="6">
        <f t="shared" si="568"/>
        <v>0</v>
      </c>
      <c r="N5221" s="6">
        <f t="shared" si="569"/>
        <v>0</v>
      </c>
      <c r="O5221" s="6">
        <f t="shared" si="570"/>
        <v>0</v>
      </c>
      <c r="Q5221">
        <f>_xlfn.XLOOKUP(C5221&amp;G5221&amp;H5221,covid!$E$2:$E$2184,covid!$D$2:$D$2184,0,0,1)</f>
        <v>10</v>
      </c>
    </row>
    <row r="5222" spans="1:17" x14ac:dyDescent="0.3">
      <c r="A5222">
        <f>_xlfn.XLOOKUP(C5222,kamus!$B$2:$B$87,kamus!$A$2:$A$87,0,0,1)</f>
        <v>4</v>
      </c>
      <c r="B5222" t="str">
        <f>_xlfn.XLOOKUP(C5222,kamus!$B$2:$B$87,kamus!$D$2:$D$87,"dihapus",0,1)</f>
        <v>Berbah</v>
      </c>
      <c r="C5222" t="s">
        <v>215</v>
      </c>
      <c r="D5222">
        <f>_xlfn.XLOOKUP(C5222,kamus!$B$2:$B$87,kamus!$J$2:$J$87,"dihapus",0,1)</f>
        <v>0</v>
      </c>
      <c r="E5222">
        <f t="shared" si="571"/>
        <v>0</v>
      </c>
      <c r="F5222" s="14">
        <v>44197</v>
      </c>
      <c r="G5222" s="1">
        <f t="shared" si="572"/>
        <v>1</v>
      </c>
      <c r="H5222" s="1">
        <f t="shared" si="573"/>
        <v>2021</v>
      </c>
      <c r="I5222">
        <v>0</v>
      </c>
      <c r="J5222">
        <v>0</v>
      </c>
      <c r="K5222">
        <f t="shared" si="567"/>
        <v>0</v>
      </c>
      <c r="L5222">
        <v>11533</v>
      </c>
      <c r="M5222" s="6">
        <f t="shared" si="568"/>
        <v>0</v>
      </c>
      <c r="N5222" s="6">
        <f t="shared" si="569"/>
        <v>0</v>
      </c>
      <c r="O5222" s="6">
        <f t="shared" si="570"/>
        <v>0</v>
      </c>
      <c r="Q5222">
        <f>_xlfn.XLOOKUP(C5222&amp;G5222&amp;H5222,covid!$E$2:$E$2184,covid!$D$2:$D$2184,0,0,1)</f>
        <v>16</v>
      </c>
    </row>
    <row r="5223" spans="1:17" x14ac:dyDescent="0.3">
      <c r="A5223">
        <f>_xlfn.XLOOKUP(C5223,kamus!$B$2:$B$87,kamus!$A$2:$A$87,0,0,1)</f>
        <v>1</v>
      </c>
      <c r="B5223" t="str">
        <f>_xlfn.XLOOKUP(C5223,kamus!$B$2:$B$87,kamus!$D$2:$D$87,"dihapus",0,1)</f>
        <v>Berbah</v>
      </c>
      <c r="C5223" t="s">
        <v>216</v>
      </c>
      <c r="D5223">
        <f>_xlfn.XLOOKUP(C5223,kamus!$B$2:$B$87,kamus!$J$2:$J$87,"dihapus",0,1)</f>
        <v>1</v>
      </c>
      <c r="E5223">
        <f t="shared" si="571"/>
        <v>0</v>
      </c>
      <c r="F5223" s="14">
        <v>44197</v>
      </c>
      <c r="G5223" s="1">
        <f t="shared" si="572"/>
        <v>1</v>
      </c>
      <c r="H5223" s="1">
        <f t="shared" si="573"/>
        <v>2021</v>
      </c>
      <c r="I5223">
        <v>4</v>
      </c>
      <c r="J5223">
        <v>3</v>
      </c>
      <c r="K5223">
        <f t="shared" si="567"/>
        <v>7</v>
      </c>
      <c r="L5223">
        <v>14673</v>
      </c>
      <c r="M5223" s="6">
        <f t="shared" si="568"/>
        <v>27.260955496490151</v>
      </c>
      <c r="N5223" s="6">
        <f t="shared" si="569"/>
        <v>20.445716622367613</v>
      </c>
      <c r="O5223" s="6">
        <f t="shared" si="570"/>
        <v>47.706672118857767</v>
      </c>
      <c r="Q5223">
        <f>_xlfn.XLOOKUP(C5223&amp;G5223&amp;H5223,covid!$E$2:$E$2184,covid!$D$2:$D$2184,0,0,1)</f>
        <v>17</v>
      </c>
    </row>
    <row r="5224" spans="1:17" x14ac:dyDescent="0.3">
      <c r="A5224">
        <f>_xlfn.XLOOKUP(C5224,kamus!$B$2:$B$87,kamus!$A$2:$A$87,0,0,1)</f>
        <v>2</v>
      </c>
      <c r="B5224" t="str">
        <f>_xlfn.XLOOKUP(C5224,kamus!$B$2:$B$87,kamus!$D$2:$D$87,"dihapus",0,1)</f>
        <v>Berbah</v>
      </c>
      <c r="C5224" t="s">
        <v>246</v>
      </c>
      <c r="D5224">
        <f>_xlfn.XLOOKUP(C5224,kamus!$B$2:$B$87,kamus!$J$2:$J$87,"dihapus",0,1)</f>
        <v>1</v>
      </c>
      <c r="E5224">
        <f t="shared" si="571"/>
        <v>0</v>
      </c>
      <c r="F5224" s="14">
        <v>44197</v>
      </c>
      <c r="G5224" s="1">
        <f t="shared" si="572"/>
        <v>1</v>
      </c>
      <c r="H5224" s="1">
        <f t="shared" si="573"/>
        <v>2021</v>
      </c>
      <c r="I5224">
        <v>0</v>
      </c>
      <c r="J5224">
        <v>0</v>
      </c>
      <c r="K5224">
        <f t="shared" si="567"/>
        <v>0</v>
      </c>
      <c r="L5224">
        <v>18842</v>
      </c>
      <c r="M5224" s="6">
        <f t="shared" si="568"/>
        <v>0</v>
      </c>
      <c r="N5224" s="6">
        <f t="shared" si="569"/>
        <v>0</v>
      </c>
      <c r="O5224" s="6">
        <f t="shared" si="570"/>
        <v>0</v>
      </c>
      <c r="Q5224">
        <f>_xlfn.XLOOKUP(C5224&amp;G5224&amp;H5224,covid!$E$2:$E$2184,covid!$D$2:$D$2184,0,0,1)</f>
        <v>38</v>
      </c>
    </row>
    <row r="5225" spans="1:17" x14ac:dyDescent="0.3">
      <c r="A5225">
        <f>_xlfn.XLOOKUP(C5225,kamus!$B$2:$B$87,kamus!$A$2:$A$87,0,0,1)</f>
        <v>3</v>
      </c>
      <c r="B5225" t="str">
        <f>_xlfn.XLOOKUP(C5225,kamus!$B$2:$B$87,kamus!$D$2:$D$87,"dihapus",0,1)</f>
        <v>Berbah</v>
      </c>
      <c r="C5225" t="s">
        <v>267</v>
      </c>
      <c r="D5225">
        <f>_xlfn.XLOOKUP(C5225,kamus!$B$2:$B$87,kamus!$J$2:$J$87,"dihapus",0,1)</f>
        <v>1</v>
      </c>
      <c r="E5225">
        <f t="shared" si="571"/>
        <v>0</v>
      </c>
      <c r="F5225" s="14">
        <v>44197</v>
      </c>
      <c r="G5225" s="1">
        <f t="shared" si="572"/>
        <v>1</v>
      </c>
      <c r="H5225" s="1">
        <f t="shared" si="573"/>
        <v>2021</v>
      </c>
      <c r="I5225">
        <v>0</v>
      </c>
      <c r="J5225">
        <v>0</v>
      </c>
      <c r="K5225">
        <f t="shared" si="567"/>
        <v>0</v>
      </c>
      <c r="L5225">
        <v>13463</v>
      </c>
      <c r="M5225" s="6">
        <f t="shared" si="568"/>
        <v>0</v>
      </c>
      <c r="N5225" s="6">
        <f t="shared" si="569"/>
        <v>0</v>
      </c>
      <c r="O5225" s="6">
        <f t="shared" si="570"/>
        <v>0</v>
      </c>
      <c r="Q5225">
        <f>_xlfn.XLOOKUP(C5225&amp;G5225&amp;H5225,covid!$E$2:$E$2184,covid!$D$2:$D$2184,0,0,1)</f>
        <v>17</v>
      </c>
    </row>
    <row r="5226" spans="1:17" x14ac:dyDescent="0.3">
      <c r="A5226">
        <f>_xlfn.XLOOKUP(C5226,kamus!$B$2:$B$87,kamus!$A$2:$A$87,0,0,1)</f>
        <v>9</v>
      </c>
      <c r="B5226" t="str">
        <f>_xlfn.XLOOKUP(C5226,kamus!$B$2:$B$87,kamus!$D$2:$D$87,"dihapus",0,1)</f>
        <v>cangkringan</v>
      </c>
      <c r="C5226" t="s">
        <v>197</v>
      </c>
      <c r="D5226">
        <f>_xlfn.XLOOKUP(C5226,kamus!$B$2:$B$87,kamus!$J$2:$J$87,"dihapus",0,1)</f>
        <v>0</v>
      </c>
      <c r="E5226">
        <f t="shared" si="571"/>
        <v>0</v>
      </c>
      <c r="F5226" s="14">
        <v>44197</v>
      </c>
      <c r="G5226" s="1">
        <f t="shared" si="572"/>
        <v>1</v>
      </c>
      <c r="H5226" s="1">
        <f t="shared" si="573"/>
        <v>2021</v>
      </c>
      <c r="I5226">
        <v>0</v>
      </c>
      <c r="J5226">
        <v>0</v>
      </c>
      <c r="K5226">
        <f t="shared" si="567"/>
        <v>0</v>
      </c>
      <c r="L5226">
        <v>8123</v>
      </c>
      <c r="M5226" s="6">
        <f t="shared" si="568"/>
        <v>0</v>
      </c>
      <c r="N5226" s="6">
        <f t="shared" si="569"/>
        <v>0</v>
      </c>
      <c r="O5226" s="6">
        <f t="shared" si="570"/>
        <v>0</v>
      </c>
      <c r="Q5226">
        <f>_xlfn.XLOOKUP(C5226&amp;G5226&amp;H5226,covid!$E$2:$E$2184,covid!$D$2:$D$2184,0,0,1)</f>
        <v>29</v>
      </c>
    </row>
    <row r="5227" spans="1:17" x14ac:dyDescent="0.3">
      <c r="A5227">
        <f>_xlfn.XLOOKUP(C5227,kamus!$B$2:$B$87,kamus!$A$2:$A$87,0,0,1)</f>
        <v>5</v>
      </c>
      <c r="B5227" t="str">
        <f>_xlfn.XLOOKUP(C5227,kamus!$B$2:$B$87,kamus!$D$2:$D$87,"dihapus",0,1)</f>
        <v>cangkringan</v>
      </c>
      <c r="C5227" t="s">
        <v>212</v>
      </c>
      <c r="D5227">
        <f>_xlfn.XLOOKUP(C5227,kamus!$B$2:$B$87,kamus!$J$2:$J$87,"dihapus",0,1)</f>
        <v>0</v>
      </c>
      <c r="E5227">
        <f t="shared" si="571"/>
        <v>0</v>
      </c>
      <c r="F5227" s="14">
        <v>44197</v>
      </c>
      <c r="G5227" s="1">
        <f t="shared" si="572"/>
        <v>1</v>
      </c>
      <c r="H5227" s="1">
        <f t="shared" si="573"/>
        <v>2021</v>
      </c>
      <c r="I5227">
        <v>0</v>
      </c>
      <c r="J5227">
        <v>0</v>
      </c>
      <c r="K5227">
        <f t="shared" si="567"/>
        <v>0</v>
      </c>
      <c r="L5227">
        <v>4164</v>
      </c>
      <c r="M5227" s="6">
        <f t="shared" si="568"/>
        <v>0</v>
      </c>
      <c r="N5227" s="6">
        <f t="shared" si="569"/>
        <v>0</v>
      </c>
      <c r="O5227" s="6">
        <f t="shared" si="570"/>
        <v>0</v>
      </c>
      <c r="Q5227">
        <f>_xlfn.XLOOKUP(C5227&amp;G5227&amp;H5227,covid!$E$2:$E$2184,covid!$D$2:$D$2184,0,0,1)</f>
        <v>8</v>
      </c>
    </row>
    <row r="5228" spans="1:17" x14ac:dyDescent="0.3">
      <c r="A5228">
        <f>_xlfn.XLOOKUP(C5228,kamus!$B$2:$B$87,kamus!$A$2:$A$87,0,0,1)</f>
        <v>7</v>
      </c>
      <c r="B5228" t="str">
        <f>_xlfn.XLOOKUP(C5228,kamus!$B$2:$B$87,kamus!$D$2:$D$87,"dihapus",0,1)</f>
        <v>cangkringan</v>
      </c>
      <c r="C5228" t="s">
        <v>217</v>
      </c>
      <c r="D5228">
        <f>_xlfn.XLOOKUP(C5228,kamus!$B$2:$B$87,kamus!$J$2:$J$87,"dihapus",0,1)</f>
        <v>0</v>
      </c>
      <c r="E5228">
        <f t="shared" si="571"/>
        <v>0</v>
      </c>
      <c r="F5228" s="14">
        <v>44197</v>
      </c>
      <c r="G5228" s="1">
        <f t="shared" si="572"/>
        <v>1</v>
      </c>
      <c r="H5228" s="1">
        <f t="shared" si="573"/>
        <v>2021</v>
      </c>
      <c r="I5228">
        <v>0</v>
      </c>
      <c r="J5228">
        <v>0</v>
      </c>
      <c r="K5228">
        <f t="shared" si="567"/>
        <v>0</v>
      </c>
      <c r="L5228">
        <v>3612</v>
      </c>
      <c r="M5228" s="6">
        <f t="shared" si="568"/>
        <v>0</v>
      </c>
      <c r="N5228" s="6">
        <f t="shared" si="569"/>
        <v>0</v>
      </c>
      <c r="O5228" s="6">
        <f t="shared" si="570"/>
        <v>0</v>
      </c>
      <c r="Q5228">
        <f>_xlfn.XLOOKUP(C5228&amp;G5228&amp;H5228,covid!$E$2:$E$2184,covid!$D$2:$D$2184,0,0,1)</f>
        <v>8</v>
      </c>
    </row>
    <row r="5229" spans="1:17" x14ac:dyDescent="0.3">
      <c r="A5229">
        <f>_xlfn.XLOOKUP(C5229,kamus!$B$2:$B$87,kamus!$A$2:$A$87,0,0,1)</f>
        <v>8</v>
      </c>
      <c r="B5229" t="str">
        <f>_xlfn.XLOOKUP(C5229,kamus!$B$2:$B$87,kamus!$D$2:$D$87,"dihapus",0,1)</f>
        <v>cangkringan</v>
      </c>
      <c r="C5229" t="s">
        <v>275</v>
      </c>
      <c r="D5229">
        <f>_xlfn.XLOOKUP(C5229,kamus!$B$2:$B$87,kamus!$J$2:$J$87,"dihapus",0,1)</f>
        <v>0</v>
      </c>
      <c r="E5229">
        <f t="shared" si="571"/>
        <v>0</v>
      </c>
      <c r="F5229" s="14">
        <v>44197</v>
      </c>
      <c r="G5229" s="1">
        <f t="shared" si="572"/>
        <v>1</v>
      </c>
      <c r="H5229" s="1">
        <f t="shared" si="573"/>
        <v>2021</v>
      </c>
      <c r="I5229">
        <v>0</v>
      </c>
      <c r="J5229">
        <v>0</v>
      </c>
      <c r="K5229">
        <f t="shared" si="567"/>
        <v>0</v>
      </c>
      <c r="L5229">
        <v>5591</v>
      </c>
      <c r="M5229" s="6">
        <f t="shared" si="568"/>
        <v>0</v>
      </c>
      <c r="N5229" s="6">
        <f t="shared" si="569"/>
        <v>0</v>
      </c>
      <c r="O5229" s="6">
        <f t="shared" si="570"/>
        <v>0</v>
      </c>
      <c r="Q5229">
        <f>_xlfn.XLOOKUP(C5229&amp;G5229&amp;H5229,covid!$E$2:$E$2184,covid!$D$2:$D$2184,0,0,1)</f>
        <v>4</v>
      </c>
    </row>
    <row r="5230" spans="1:17" x14ac:dyDescent="0.3">
      <c r="A5230">
        <f>_xlfn.XLOOKUP(C5230,kamus!$B$2:$B$87,kamus!$A$2:$A$87,0,0,1)</f>
        <v>6</v>
      </c>
      <c r="B5230" t="str">
        <f>_xlfn.XLOOKUP(C5230,kamus!$B$2:$B$87,kamus!$D$2:$D$87,"dihapus",0,1)</f>
        <v>cangkringan</v>
      </c>
      <c r="C5230" t="s">
        <v>281</v>
      </c>
      <c r="D5230">
        <f>_xlfn.XLOOKUP(C5230,kamus!$B$2:$B$87,kamus!$J$2:$J$87,"dihapus",0,1)</f>
        <v>0</v>
      </c>
      <c r="E5230">
        <f t="shared" si="571"/>
        <v>0</v>
      </c>
      <c r="F5230" s="14">
        <v>44197</v>
      </c>
      <c r="G5230" s="1">
        <f t="shared" si="572"/>
        <v>1</v>
      </c>
      <c r="H5230" s="1">
        <f t="shared" si="573"/>
        <v>2021</v>
      </c>
      <c r="I5230">
        <v>0</v>
      </c>
      <c r="J5230">
        <v>0</v>
      </c>
      <c r="K5230">
        <f t="shared" si="567"/>
        <v>0</v>
      </c>
      <c r="L5230">
        <v>11423</v>
      </c>
      <c r="M5230" s="6">
        <f t="shared" si="568"/>
        <v>0</v>
      </c>
      <c r="N5230" s="6">
        <f t="shared" si="569"/>
        <v>0</v>
      </c>
      <c r="O5230" s="6">
        <f t="shared" si="570"/>
        <v>0</v>
      </c>
      <c r="Q5230">
        <f>_xlfn.XLOOKUP(C5230&amp;G5230&amp;H5230,covid!$E$2:$E$2184,covid!$D$2:$D$2184,0,0,1)</f>
        <v>15</v>
      </c>
    </row>
    <row r="5231" spans="1:17" x14ac:dyDescent="0.3">
      <c r="A5231">
        <f>_xlfn.XLOOKUP(C5231,kamus!$B$2:$B$87,kamus!$A$2:$A$87,0,0,1)</f>
        <v>10</v>
      </c>
      <c r="B5231" t="str">
        <f>_xlfn.XLOOKUP(C5231,kamus!$B$2:$B$87,kamus!$D$2:$D$87,"dihapus",0,1)</f>
        <v>Depok 1</v>
      </c>
      <c r="C5231" t="s">
        <v>220</v>
      </c>
      <c r="D5231">
        <f>_xlfn.XLOOKUP(C5231,kamus!$B$2:$B$87,kamus!$J$2:$J$87,"dihapus",0,1)</f>
        <v>1</v>
      </c>
      <c r="E5231">
        <f t="shared" si="571"/>
        <v>0</v>
      </c>
      <c r="F5231" s="14">
        <v>44197</v>
      </c>
      <c r="G5231" s="1">
        <f t="shared" si="572"/>
        <v>1</v>
      </c>
      <c r="H5231" s="1">
        <f t="shared" si="573"/>
        <v>2021</v>
      </c>
      <c r="I5231">
        <v>3</v>
      </c>
      <c r="J5231">
        <v>0</v>
      </c>
      <c r="K5231">
        <f t="shared" si="567"/>
        <v>3</v>
      </c>
      <c r="L5231">
        <v>38228</v>
      </c>
      <c r="M5231" s="6">
        <f t="shared" si="568"/>
        <v>7.8476509364863452</v>
      </c>
      <c r="N5231" s="6">
        <f t="shared" si="569"/>
        <v>0</v>
      </c>
      <c r="O5231" s="6">
        <f t="shared" si="570"/>
        <v>7.8476509364863452</v>
      </c>
      <c r="Q5231">
        <f>_xlfn.XLOOKUP(C5231&amp;G5231&amp;H5231,covid!$E$2:$E$2184,covid!$D$2:$D$2184,0,0,1)</f>
        <v>70</v>
      </c>
    </row>
    <row r="5232" spans="1:17" x14ac:dyDescent="0.3">
      <c r="A5232">
        <f>_xlfn.XLOOKUP(C5232,kamus!$B$2:$B$87,kamus!$A$2:$A$87,0,0,1)</f>
        <v>11</v>
      </c>
      <c r="B5232" t="str">
        <f>_xlfn.XLOOKUP(C5232,kamus!$B$2:$B$87,kamus!$D$2:$D$87,"dihapus",0,1)</f>
        <v>Depok 2</v>
      </c>
      <c r="C5232" t="s">
        <v>207</v>
      </c>
      <c r="D5232">
        <f>_xlfn.XLOOKUP(C5232,kamus!$B$2:$B$87,kamus!$J$2:$J$87,"dihapus",0,1)</f>
        <v>1</v>
      </c>
      <c r="E5232">
        <f t="shared" si="571"/>
        <v>0</v>
      </c>
      <c r="F5232" s="14">
        <v>44197</v>
      </c>
      <c r="G5232" s="1">
        <f t="shared" si="572"/>
        <v>1</v>
      </c>
      <c r="H5232" s="1">
        <f t="shared" si="573"/>
        <v>2021</v>
      </c>
      <c r="I5232">
        <v>3</v>
      </c>
      <c r="J5232">
        <v>2</v>
      </c>
      <c r="K5232">
        <f t="shared" si="567"/>
        <v>5</v>
      </c>
      <c r="L5232">
        <v>44763</v>
      </c>
      <c r="M5232" s="6">
        <f t="shared" si="568"/>
        <v>6.701963675356879</v>
      </c>
      <c r="N5232" s="6">
        <f t="shared" si="569"/>
        <v>4.4679757835712532</v>
      </c>
      <c r="O5232" s="6">
        <f t="shared" si="570"/>
        <v>11.169939458928132</v>
      </c>
      <c r="Q5232">
        <f>_xlfn.XLOOKUP(C5232&amp;G5232&amp;H5232,covid!$E$2:$E$2184,covid!$D$2:$D$2184,0,0,1)</f>
        <v>154</v>
      </c>
    </row>
    <row r="5233" spans="1:17" x14ac:dyDescent="0.3">
      <c r="A5233">
        <f>_xlfn.XLOOKUP(C5233,kamus!$B$2:$B$87,kamus!$A$2:$A$87,0,0,1)</f>
        <v>12</v>
      </c>
      <c r="B5233" t="str">
        <f>_xlfn.XLOOKUP(C5233,kamus!$B$2:$B$87,kamus!$D$2:$D$87,"dihapus",0,1)</f>
        <v>Depok 3</v>
      </c>
      <c r="C5233" t="s">
        <v>206</v>
      </c>
      <c r="D5233">
        <f>_xlfn.XLOOKUP(C5233,kamus!$B$2:$B$87,kamus!$J$2:$J$87,"dihapus",0,1)</f>
        <v>1</v>
      </c>
      <c r="E5233">
        <f t="shared" si="571"/>
        <v>0</v>
      </c>
      <c r="F5233" s="14">
        <v>44197</v>
      </c>
      <c r="G5233" s="1">
        <f t="shared" si="572"/>
        <v>1</v>
      </c>
      <c r="H5233" s="1">
        <f t="shared" si="573"/>
        <v>2021</v>
      </c>
      <c r="I5233">
        <v>0</v>
      </c>
      <c r="J5233">
        <v>1</v>
      </c>
      <c r="K5233">
        <f t="shared" si="567"/>
        <v>1</v>
      </c>
      <c r="L5233">
        <v>45169</v>
      </c>
      <c r="M5233" s="6">
        <f t="shared" si="568"/>
        <v>0</v>
      </c>
      <c r="N5233" s="6">
        <f t="shared" si="569"/>
        <v>2.2139077686023603</v>
      </c>
      <c r="O5233" s="6">
        <f t="shared" si="570"/>
        <v>2.2139077686023603</v>
      </c>
      <c r="Q5233">
        <f>_xlfn.XLOOKUP(C5233&amp;G5233&amp;H5233,covid!$E$2:$E$2184,covid!$D$2:$D$2184,0,0,1)</f>
        <v>201</v>
      </c>
    </row>
    <row r="5234" spans="1:17" x14ac:dyDescent="0.3">
      <c r="A5234">
        <f>_xlfn.XLOOKUP(C5234,kamus!$B$2:$B$87,kamus!$A$2:$A$87,0,0,1)</f>
        <v>0</v>
      </c>
      <c r="B5234" t="str">
        <f>_xlfn.XLOOKUP(C5234,kamus!$B$2:$B$87,kamus!$D$2:$D$87,"dihapus",0,1)</f>
        <v>dihapus</v>
      </c>
      <c r="C5234" t="s">
        <v>282</v>
      </c>
      <c r="D5234" t="str">
        <f>_xlfn.XLOOKUP(C5234,kamus!$B$2:$B$87,kamus!$J$2:$J$87,"dihapus",0,1)</f>
        <v>dihapus</v>
      </c>
      <c r="E5234">
        <f t="shared" si="571"/>
        <v>0</v>
      </c>
      <c r="F5234" s="14">
        <v>44197</v>
      </c>
      <c r="G5234" s="1">
        <f t="shared" si="572"/>
        <v>1</v>
      </c>
      <c r="H5234" s="1">
        <f t="shared" si="573"/>
        <v>2021</v>
      </c>
      <c r="I5234">
        <v>0</v>
      </c>
      <c r="J5234">
        <v>0</v>
      </c>
      <c r="K5234">
        <f t="shared" si="567"/>
        <v>0</v>
      </c>
      <c r="L5234" t="e">
        <v>#N/A</v>
      </c>
      <c r="M5234" s="6" t="e">
        <f t="shared" si="568"/>
        <v>#N/A</v>
      </c>
      <c r="N5234" s="6" t="e">
        <f t="shared" si="569"/>
        <v>#N/A</v>
      </c>
      <c r="O5234" s="6" t="e">
        <f t="shared" si="570"/>
        <v>#N/A</v>
      </c>
      <c r="Q5234">
        <f>_xlfn.XLOOKUP(C5234&amp;G5234&amp;H5234,covid!$E$2:$E$2184,covid!$D$2:$D$2184,0,0,1)</f>
        <v>0</v>
      </c>
    </row>
    <row r="5235" spans="1:17" x14ac:dyDescent="0.3">
      <c r="A5235">
        <f>_xlfn.XLOOKUP(C5235,kamus!$B$2:$B$87,kamus!$A$2:$A$87,0,0,1)</f>
        <v>14</v>
      </c>
      <c r="B5235" t="str">
        <f>_xlfn.XLOOKUP(C5235,kamus!$B$2:$B$87,kamus!$D$2:$D$87,"dihapus",0,1)</f>
        <v>Gamping 1</v>
      </c>
      <c r="C5235" t="s">
        <v>196</v>
      </c>
      <c r="D5235">
        <f>_xlfn.XLOOKUP(C5235,kamus!$B$2:$B$87,kamus!$J$2:$J$87,"dihapus",0,1)</f>
        <v>1</v>
      </c>
      <c r="E5235">
        <f t="shared" si="571"/>
        <v>0</v>
      </c>
      <c r="F5235" s="14">
        <v>44197</v>
      </c>
      <c r="G5235" s="1">
        <f t="shared" si="572"/>
        <v>1</v>
      </c>
      <c r="H5235" s="1">
        <f t="shared" si="573"/>
        <v>2021</v>
      </c>
      <c r="I5235">
        <v>0</v>
      </c>
      <c r="J5235">
        <v>0</v>
      </c>
      <c r="K5235">
        <f t="shared" si="567"/>
        <v>0</v>
      </c>
      <c r="L5235">
        <v>22988</v>
      </c>
      <c r="M5235" s="6">
        <f t="shared" si="568"/>
        <v>0</v>
      </c>
      <c r="N5235" s="6">
        <f t="shared" si="569"/>
        <v>0</v>
      </c>
      <c r="O5235" s="6">
        <f t="shared" si="570"/>
        <v>0</v>
      </c>
      <c r="Q5235">
        <f>_xlfn.XLOOKUP(C5235&amp;G5235&amp;H5235,covid!$E$2:$E$2184,covid!$D$2:$D$2184,0,0,1)</f>
        <v>43</v>
      </c>
    </row>
    <row r="5236" spans="1:17" x14ac:dyDescent="0.3">
      <c r="A5236">
        <f>_xlfn.XLOOKUP(C5236,kamus!$B$2:$B$87,kamus!$A$2:$A$87,0,0,1)</f>
        <v>13</v>
      </c>
      <c r="B5236" t="str">
        <f>_xlfn.XLOOKUP(C5236,kamus!$B$2:$B$87,kamus!$D$2:$D$87,"dihapus",0,1)</f>
        <v>Gamping 1</v>
      </c>
      <c r="C5236" t="s">
        <v>198</v>
      </c>
      <c r="D5236">
        <f>_xlfn.XLOOKUP(C5236,kamus!$B$2:$B$87,kamus!$J$2:$J$87,"dihapus",0,1)</f>
        <v>1</v>
      </c>
      <c r="E5236">
        <f t="shared" si="571"/>
        <v>0</v>
      </c>
      <c r="F5236" s="14">
        <v>44197</v>
      </c>
      <c r="G5236" s="1">
        <f t="shared" si="572"/>
        <v>1</v>
      </c>
      <c r="H5236" s="1">
        <f t="shared" si="573"/>
        <v>2021</v>
      </c>
      <c r="I5236">
        <v>0</v>
      </c>
      <c r="J5236">
        <v>0</v>
      </c>
      <c r="K5236">
        <f t="shared" si="567"/>
        <v>0</v>
      </c>
      <c r="L5236">
        <v>20798</v>
      </c>
      <c r="M5236" s="6">
        <f t="shared" si="568"/>
        <v>0</v>
      </c>
      <c r="N5236" s="6">
        <f t="shared" si="569"/>
        <v>0</v>
      </c>
      <c r="O5236" s="6">
        <f t="shared" si="570"/>
        <v>0</v>
      </c>
      <c r="Q5236">
        <f>_xlfn.XLOOKUP(C5236&amp;G5236&amp;H5236,covid!$E$2:$E$2184,covid!$D$2:$D$2184,0,0,1)</f>
        <v>34</v>
      </c>
    </row>
    <row r="5237" spans="1:17" x14ac:dyDescent="0.3">
      <c r="A5237">
        <f>_xlfn.XLOOKUP(C5237,kamus!$B$2:$B$87,kamus!$A$2:$A$87,0,0,1)</f>
        <v>16</v>
      </c>
      <c r="B5237" t="str">
        <f>_xlfn.XLOOKUP(C5237,kamus!$B$2:$B$87,kamus!$D$2:$D$87,"dihapus",0,1)</f>
        <v>Gamping 2</v>
      </c>
      <c r="C5237" t="s">
        <v>200</v>
      </c>
      <c r="D5237">
        <f>_xlfn.XLOOKUP(C5237,kamus!$B$2:$B$87,kamus!$J$2:$J$87,"dihapus",0,1)</f>
        <v>1</v>
      </c>
      <c r="E5237">
        <f t="shared" si="571"/>
        <v>0</v>
      </c>
      <c r="F5237" s="14">
        <v>44197</v>
      </c>
      <c r="G5237" s="1">
        <f t="shared" si="572"/>
        <v>1</v>
      </c>
      <c r="H5237" s="1">
        <f t="shared" si="573"/>
        <v>2021</v>
      </c>
      <c r="I5237">
        <v>0</v>
      </c>
      <c r="J5237">
        <v>0</v>
      </c>
      <c r="K5237">
        <f t="shared" si="567"/>
        <v>0</v>
      </c>
      <c r="L5237">
        <v>16747</v>
      </c>
      <c r="M5237" s="6">
        <f t="shared" si="568"/>
        <v>0</v>
      </c>
      <c r="N5237" s="6">
        <f t="shared" si="569"/>
        <v>0</v>
      </c>
      <c r="O5237" s="6">
        <f t="shared" si="570"/>
        <v>0</v>
      </c>
      <c r="Q5237">
        <f>_xlfn.XLOOKUP(C5237&amp;G5237&amp;H5237,covid!$E$2:$E$2184,covid!$D$2:$D$2184,0,0,1)</f>
        <v>23</v>
      </c>
    </row>
    <row r="5238" spans="1:17" x14ac:dyDescent="0.3">
      <c r="A5238">
        <f>_xlfn.XLOOKUP(C5238,kamus!$B$2:$B$87,kamus!$A$2:$A$87,0,0,1)</f>
        <v>15</v>
      </c>
      <c r="B5238" t="str">
        <f>_xlfn.XLOOKUP(C5238,kamus!$B$2:$B$87,kamus!$D$2:$D$87,"dihapus",0,1)</f>
        <v>Gamping 2</v>
      </c>
      <c r="C5238" t="s">
        <v>230</v>
      </c>
      <c r="D5238">
        <f>_xlfn.XLOOKUP(C5238,kamus!$B$2:$B$87,kamus!$J$2:$J$87,"dihapus",0,1)</f>
        <v>1</v>
      </c>
      <c r="E5238">
        <f t="shared" si="571"/>
        <v>0</v>
      </c>
      <c r="F5238" s="14">
        <v>44197</v>
      </c>
      <c r="G5238" s="1">
        <f t="shared" si="572"/>
        <v>1</v>
      </c>
      <c r="H5238" s="1">
        <f t="shared" si="573"/>
        <v>2021</v>
      </c>
      <c r="I5238">
        <v>8</v>
      </c>
      <c r="J5238">
        <v>0</v>
      </c>
      <c r="K5238">
        <f t="shared" si="567"/>
        <v>8</v>
      </c>
      <c r="L5238">
        <v>18830</v>
      </c>
      <c r="M5238" s="6">
        <f t="shared" si="568"/>
        <v>42.485395645246946</v>
      </c>
      <c r="N5238" s="6">
        <f t="shared" si="569"/>
        <v>0</v>
      </c>
      <c r="O5238" s="6">
        <f t="shared" si="570"/>
        <v>42.485395645246946</v>
      </c>
      <c r="Q5238">
        <f>_xlfn.XLOOKUP(C5238&amp;G5238&amp;H5238,covid!$E$2:$E$2184,covid!$D$2:$D$2184,0,0,1)</f>
        <v>35</v>
      </c>
    </row>
    <row r="5239" spans="1:17" x14ac:dyDescent="0.3">
      <c r="A5239">
        <f>_xlfn.XLOOKUP(C5239,kamus!$B$2:$B$87,kamus!$A$2:$A$87,0,0,1)</f>
        <v>17</v>
      </c>
      <c r="B5239" t="str">
        <f>_xlfn.XLOOKUP(C5239,kamus!$B$2:$B$87,kamus!$D$2:$D$87,"dihapus",0,1)</f>
        <v>Gamping 2</v>
      </c>
      <c r="C5239" t="s">
        <v>272</v>
      </c>
      <c r="D5239">
        <f>_xlfn.XLOOKUP(C5239,kamus!$B$2:$B$87,kamus!$J$2:$J$87,"dihapus",0,1)</f>
        <v>1</v>
      </c>
      <c r="E5239">
        <f t="shared" si="571"/>
        <v>0</v>
      </c>
      <c r="F5239" s="14">
        <v>44197</v>
      </c>
      <c r="G5239" s="1">
        <f t="shared" si="572"/>
        <v>1</v>
      </c>
      <c r="H5239" s="1">
        <f t="shared" si="573"/>
        <v>2021</v>
      </c>
      <c r="I5239">
        <v>0</v>
      </c>
      <c r="J5239">
        <v>0</v>
      </c>
      <c r="K5239">
        <f t="shared" si="567"/>
        <v>0</v>
      </c>
      <c r="L5239">
        <v>18805</v>
      </c>
      <c r="M5239" s="6">
        <f t="shared" si="568"/>
        <v>0</v>
      </c>
      <c r="N5239" s="6">
        <f t="shared" si="569"/>
        <v>0</v>
      </c>
      <c r="O5239" s="6">
        <f t="shared" si="570"/>
        <v>0</v>
      </c>
      <c r="Q5239">
        <f>_xlfn.XLOOKUP(C5239&amp;G5239&amp;H5239,covid!$E$2:$E$2184,covid!$D$2:$D$2184,0,0,1)</f>
        <v>33</v>
      </c>
    </row>
    <row r="5240" spans="1:17" x14ac:dyDescent="0.3">
      <c r="A5240">
        <f>_xlfn.XLOOKUP(C5240,kamus!$B$2:$B$87,kamus!$A$2:$A$87,0,0,1)</f>
        <v>20</v>
      </c>
      <c r="B5240" t="str">
        <f>_xlfn.XLOOKUP(C5240,kamus!$B$2:$B$87,kamus!$D$2:$D$87,"dihapus",0,1)</f>
        <v>Godean 1</v>
      </c>
      <c r="C5240" t="s">
        <v>247</v>
      </c>
      <c r="D5240">
        <f>_xlfn.XLOOKUP(C5240,kamus!$B$2:$B$87,kamus!$J$2:$J$87,"dihapus",0,1)</f>
        <v>1</v>
      </c>
      <c r="E5240">
        <f t="shared" si="571"/>
        <v>0</v>
      </c>
      <c r="F5240" s="14">
        <v>44197</v>
      </c>
      <c r="G5240" s="1">
        <f t="shared" si="572"/>
        <v>1</v>
      </c>
      <c r="H5240" s="1">
        <f t="shared" si="573"/>
        <v>2021</v>
      </c>
      <c r="I5240">
        <v>0</v>
      </c>
      <c r="J5240">
        <v>0</v>
      </c>
      <c r="K5240">
        <f t="shared" si="567"/>
        <v>0</v>
      </c>
      <c r="L5240">
        <v>9816</v>
      </c>
      <c r="M5240" s="6">
        <f t="shared" si="568"/>
        <v>0</v>
      </c>
      <c r="N5240" s="6">
        <f t="shared" si="569"/>
        <v>0</v>
      </c>
      <c r="O5240" s="6">
        <f t="shared" si="570"/>
        <v>0</v>
      </c>
      <c r="Q5240">
        <f>_xlfn.XLOOKUP(C5240&amp;G5240&amp;H5240,covid!$E$2:$E$2184,covid!$D$2:$D$2184,0,0,1)</f>
        <v>34</v>
      </c>
    </row>
    <row r="5241" spans="1:17" x14ac:dyDescent="0.3">
      <c r="A5241">
        <f>_xlfn.XLOOKUP(C5241,kamus!$B$2:$B$87,kamus!$A$2:$A$87,0,0,1)</f>
        <v>21</v>
      </c>
      <c r="B5241" t="str">
        <f>_xlfn.XLOOKUP(C5241,kamus!$B$2:$B$87,kamus!$D$2:$D$87,"dihapus",0,1)</f>
        <v>Godean 1</v>
      </c>
      <c r="C5241" t="s">
        <v>250</v>
      </c>
      <c r="D5241">
        <f>_xlfn.XLOOKUP(C5241,kamus!$B$2:$B$87,kamus!$J$2:$J$87,"dihapus",0,1)</f>
        <v>1</v>
      </c>
      <c r="E5241">
        <f t="shared" si="571"/>
        <v>0</v>
      </c>
      <c r="F5241" s="14">
        <v>44197</v>
      </c>
      <c r="G5241" s="1">
        <f t="shared" si="572"/>
        <v>1</v>
      </c>
      <c r="H5241" s="1">
        <f t="shared" si="573"/>
        <v>2021</v>
      </c>
      <c r="I5241">
        <v>0</v>
      </c>
      <c r="J5241">
        <v>1</v>
      </c>
      <c r="K5241">
        <f t="shared" si="567"/>
        <v>1</v>
      </c>
      <c r="L5241">
        <v>10345</v>
      </c>
      <c r="M5241" s="6">
        <f t="shared" si="568"/>
        <v>0</v>
      </c>
      <c r="N5241" s="6">
        <f t="shared" si="569"/>
        <v>9.6665055582406954</v>
      </c>
      <c r="O5241" s="6">
        <f t="shared" si="570"/>
        <v>9.6665055582406954</v>
      </c>
      <c r="Q5241">
        <f>_xlfn.XLOOKUP(C5241&amp;G5241&amp;H5241,covid!$E$2:$E$2184,covid!$D$2:$D$2184,0,0,1)</f>
        <v>15</v>
      </c>
    </row>
    <row r="5242" spans="1:17" x14ac:dyDescent="0.3">
      <c r="A5242">
        <f>_xlfn.XLOOKUP(C5242,kamus!$B$2:$B$87,kamus!$A$2:$A$87,0,0,1)</f>
        <v>19</v>
      </c>
      <c r="B5242" t="str">
        <f>_xlfn.XLOOKUP(C5242,kamus!$B$2:$B$87,kamus!$D$2:$D$87,"dihapus",0,1)</f>
        <v>Godean 1</v>
      </c>
      <c r="C5242" t="s">
        <v>251</v>
      </c>
      <c r="D5242">
        <f>_xlfn.XLOOKUP(C5242,kamus!$B$2:$B$87,kamus!$J$2:$J$87,"dihapus",0,1)</f>
        <v>1</v>
      </c>
      <c r="E5242">
        <f t="shared" si="571"/>
        <v>0</v>
      </c>
      <c r="F5242" s="14">
        <v>44197</v>
      </c>
      <c r="G5242" s="1">
        <f t="shared" si="572"/>
        <v>1</v>
      </c>
      <c r="H5242" s="1">
        <f t="shared" si="573"/>
        <v>2021</v>
      </c>
      <c r="I5242">
        <v>0</v>
      </c>
      <c r="J5242">
        <v>1</v>
      </c>
      <c r="K5242">
        <f t="shared" si="567"/>
        <v>1</v>
      </c>
      <c r="L5242">
        <v>9227</v>
      </c>
      <c r="M5242" s="6">
        <f t="shared" si="568"/>
        <v>0</v>
      </c>
      <c r="N5242" s="6">
        <f t="shared" si="569"/>
        <v>10.837758751490192</v>
      </c>
      <c r="O5242" s="6">
        <f t="shared" si="570"/>
        <v>10.837758751490192</v>
      </c>
      <c r="Q5242">
        <f>_xlfn.XLOOKUP(C5242&amp;G5242&amp;H5242,covid!$E$2:$E$2184,covid!$D$2:$D$2184,0,0,1)</f>
        <v>20</v>
      </c>
    </row>
    <row r="5243" spans="1:17" x14ac:dyDescent="0.3">
      <c r="A5243">
        <f>_xlfn.XLOOKUP(C5243,kamus!$B$2:$B$87,kamus!$A$2:$A$87,0,0,1)</f>
        <v>18</v>
      </c>
      <c r="B5243" t="str">
        <f>_xlfn.XLOOKUP(C5243,kamus!$B$2:$B$87,kamus!$D$2:$D$87,"dihapus",0,1)</f>
        <v>Godean 1</v>
      </c>
      <c r="C5243" t="s">
        <v>252</v>
      </c>
      <c r="D5243">
        <f>_xlfn.XLOOKUP(C5243,kamus!$B$2:$B$87,kamus!$J$2:$J$87,"dihapus",0,1)</f>
        <v>0</v>
      </c>
      <c r="E5243">
        <f t="shared" si="571"/>
        <v>0</v>
      </c>
      <c r="F5243" s="14">
        <v>44197</v>
      </c>
      <c r="G5243" s="1">
        <f t="shared" si="572"/>
        <v>1</v>
      </c>
      <c r="H5243" s="1">
        <f t="shared" si="573"/>
        <v>2021</v>
      </c>
      <c r="I5243">
        <v>0</v>
      </c>
      <c r="J5243">
        <v>0</v>
      </c>
      <c r="K5243">
        <f t="shared" si="567"/>
        <v>0</v>
      </c>
      <c r="L5243">
        <v>6656</v>
      </c>
      <c r="M5243" s="6">
        <f t="shared" si="568"/>
        <v>0</v>
      </c>
      <c r="N5243" s="6">
        <f t="shared" si="569"/>
        <v>0</v>
      </c>
      <c r="O5243" s="6">
        <f t="shared" si="570"/>
        <v>0</v>
      </c>
      <c r="Q5243">
        <f>_xlfn.XLOOKUP(C5243&amp;G5243&amp;H5243,covid!$E$2:$E$2184,covid!$D$2:$D$2184,0,0,1)</f>
        <v>33</v>
      </c>
    </row>
    <row r="5244" spans="1:17" x14ac:dyDescent="0.3">
      <c r="A5244">
        <f>_xlfn.XLOOKUP(C5244,kamus!$B$2:$B$87,kamus!$A$2:$A$87,0,0,1)</f>
        <v>23</v>
      </c>
      <c r="B5244" t="str">
        <f>_xlfn.XLOOKUP(C5244,kamus!$B$2:$B$87,kamus!$D$2:$D$87,"dihapus",0,1)</f>
        <v>Godean 2</v>
      </c>
      <c r="C5244" t="s">
        <v>248</v>
      </c>
      <c r="D5244">
        <f>_xlfn.XLOOKUP(C5244,kamus!$B$2:$B$87,kamus!$J$2:$J$87,"dihapus",0,1)</f>
        <v>1</v>
      </c>
      <c r="E5244">
        <f t="shared" si="571"/>
        <v>0</v>
      </c>
      <c r="F5244" s="14">
        <v>44197</v>
      </c>
      <c r="G5244" s="1">
        <f t="shared" si="572"/>
        <v>1</v>
      </c>
      <c r="H5244" s="1">
        <f t="shared" si="573"/>
        <v>2021</v>
      </c>
      <c r="I5244">
        <v>0</v>
      </c>
      <c r="J5244">
        <v>0</v>
      </c>
      <c r="K5244">
        <f t="shared" si="567"/>
        <v>0</v>
      </c>
      <c r="L5244">
        <v>17569</v>
      </c>
      <c r="M5244" s="6">
        <f t="shared" si="568"/>
        <v>0</v>
      </c>
      <c r="N5244" s="6">
        <f t="shared" si="569"/>
        <v>0</v>
      </c>
      <c r="O5244" s="6">
        <f t="shared" si="570"/>
        <v>0</v>
      </c>
      <c r="Q5244">
        <f>_xlfn.XLOOKUP(C5244&amp;G5244&amp;H5244,covid!$E$2:$E$2184,covid!$D$2:$D$2184,0,0,1)</f>
        <v>38</v>
      </c>
    </row>
    <row r="5245" spans="1:17" x14ac:dyDescent="0.3">
      <c r="A5245">
        <f>_xlfn.XLOOKUP(C5245,kamus!$B$2:$B$87,kamus!$A$2:$A$87,0,0,1)</f>
        <v>22</v>
      </c>
      <c r="B5245" t="str">
        <f>_xlfn.XLOOKUP(C5245,kamus!$B$2:$B$87,kamus!$D$2:$D$87,"dihapus",0,1)</f>
        <v>Godean 2</v>
      </c>
      <c r="C5245" t="s">
        <v>249</v>
      </c>
      <c r="D5245">
        <f>_xlfn.XLOOKUP(C5245,kamus!$B$2:$B$87,kamus!$J$2:$J$87,"dihapus",0,1)</f>
        <v>1</v>
      </c>
      <c r="E5245">
        <f t="shared" si="571"/>
        <v>0</v>
      </c>
      <c r="F5245" s="14">
        <v>44197</v>
      </c>
      <c r="G5245" s="1">
        <f t="shared" si="572"/>
        <v>1</v>
      </c>
      <c r="H5245" s="1">
        <f t="shared" si="573"/>
        <v>2021</v>
      </c>
      <c r="I5245">
        <v>0</v>
      </c>
      <c r="J5245">
        <v>0</v>
      </c>
      <c r="K5245">
        <f t="shared" si="567"/>
        <v>0</v>
      </c>
      <c r="L5245">
        <v>12472</v>
      </c>
      <c r="M5245" s="6">
        <f t="shared" si="568"/>
        <v>0</v>
      </c>
      <c r="N5245" s="6">
        <f t="shared" si="569"/>
        <v>0</v>
      </c>
      <c r="O5245" s="6">
        <f t="shared" si="570"/>
        <v>0</v>
      </c>
      <c r="Q5245">
        <f>_xlfn.XLOOKUP(C5245&amp;G5245&amp;H5245,covid!$E$2:$E$2184,covid!$D$2:$D$2184,0,0,1)</f>
        <v>30</v>
      </c>
    </row>
    <row r="5246" spans="1:17" x14ac:dyDescent="0.3">
      <c r="A5246">
        <f>_xlfn.XLOOKUP(C5246,kamus!$B$2:$B$87,kamus!$A$2:$A$87,0,0,1)</f>
        <v>24</v>
      </c>
      <c r="B5246" t="str">
        <f>_xlfn.XLOOKUP(C5246,kamus!$B$2:$B$87,kamus!$D$2:$D$87,"dihapus",0,1)</f>
        <v>Godean 2</v>
      </c>
      <c r="C5246" t="s">
        <v>253</v>
      </c>
      <c r="D5246">
        <f>_xlfn.XLOOKUP(C5246,kamus!$B$2:$B$87,kamus!$J$2:$J$87,"dihapus",0,1)</f>
        <v>0</v>
      </c>
      <c r="E5246">
        <f t="shared" si="571"/>
        <v>0</v>
      </c>
      <c r="F5246" s="14">
        <v>44197</v>
      </c>
      <c r="G5246" s="1">
        <f t="shared" si="572"/>
        <v>1</v>
      </c>
      <c r="H5246" s="1">
        <f t="shared" si="573"/>
        <v>2021</v>
      </c>
      <c r="I5246">
        <v>0</v>
      </c>
      <c r="J5246">
        <v>0</v>
      </c>
      <c r="K5246">
        <f t="shared" si="567"/>
        <v>0</v>
      </c>
      <c r="L5246">
        <v>7139</v>
      </c>
      <c r="M5246" s="6">
        <f t="shared" si="568"/>
        <v>0</v>
      </c>
      <c r="N5246" s="6">
        <f t="shared" si="569"/>
        <v>0</v>
      </c>
      <c r="O5246" s="6">
        <f t="shared" si="570"/>
        <v>0</v>
      </c>
      <c r="Q5246">
        <f>_xlfn.XLOOKUP(C5246&amp;G5246&amp;H5246,covid!$E$2:$E$2184,covid!$D$2:$D$2184,0,0,1)</f>
        <v>8</v>
      </c>
    </row>
    <row r="5247" spans="1:17" x14ac:dyDescent="0.3">
      <c r="A5247">
        <f>_xlfn.XLOOKUP(C5247,kamus!$B$2:$B$87,kamus!$A$2:$A$87,0,0,1)</f>
        <v>27</v>
      </c>
      <c r="B5247" t="str">
        <f>_xlfn.XLOOKUP(C5247,kamus!$B$2:$B$87,kamus!$D$2:$D$87,"dihapus",0,1)</f>
        <v>Kalasan</v>
      </c>
      <c r="C5247" t="s">
        <v>235</v>
      </c>
      <c r="D5247">
        <f>_xlfn.XLOOKUP(C5247,kamus!$B$2:$B$87,kamus!$J$2:$J$87,"dihapus",0,1)</f>
        <v>1</v>
      </c>
      <c r="E5247">
        <f t="shared" si="571"/>
        <v>0</v>
      </c>
      <c r="F5247" s="14">
        <v>44197</v>
      </c>
      <c r="G5247" s="1">
        <f t="shared" si="572"/>
        <v>1</v>
      </c>
      <c r="H5247" s="1">
        <f t="shared" si="573"/>
        <v>2021</v>
      </c>
      <c r="I5247">
        <v>1</v>
      </c>
      <c r="J5247">
        <v>2</v>
      </c>
      <c r="K5247">
        <f t="shared" si="567"/>
        <v>3</v>
      </c>
      <c r="L5247">
        <v>38621</v>
      </c>
      <c r="M5247" s="6">
        <f t="shared" si="568"/>
        <v>2.5892649076927059</v>
      </c>
      <c r="N5247" s="6">
        <f t="shared" si="569"/>
        <v>5.1785298153854118</v>
      </c>
      <c r="O5247" s="6">
        <f t="shared" si="570"/>
        <v>7.7677947230781177</v>
      </c>
      <c r="Q5247">
        <f>_xlfn.XLOOKUP(C5247&amp;G5247&amp;H5247,covid!$E$2:$E$2184,covid!$D$2:$D$2184,0,0,1)</f>
        <v>97</v>
      </c>
    </row>
    <row r="5248" spans="1:17" x14ac:dyDescent="0.3">
      <c r="A5248">
        <f>_xlfn.XLOOKUP(C5248,kamus!$B$2:$B$87,kamus!$A$2:$A$87,0,0,1)</f>
        <v>28</v>
      </c>
      <c r="B5248" t="str">
        <f>_xlfn.XLOOKUP(C5248,kamus!$B$2:$B$87,kamus!$D$2:$D$87,"dihapus",0,1)</f>
        <v>Kalasan</v>
      </c>
      <c r="C5248" t="s">
        <v>239</v>
      </c>
      <c r="D5248">
        <f>_xlfn.XLOOKUP(C5248,kamus!$B$2:$B$87,kamus!$J$2:$J$87,"dihapus",0,1)</f>
        <v>0</v>
      </c>
      <c r="E5248">
        <f t="shared" si="571"/>
        <v>0</v>
      </c>
      <c r="F5248" s="14">
        <v>44197</v>
      </c>
      <c r="G5248" s="1">
        <f t="shared" si="572"/>
        <v>1</v>
      </c>
      <c r="H5248" s="1">
        <f t="shared" si="573"/>
        <v>2021</v>
      </c>
      <c r="I5248">
        <v>1</v>
      </c>
      <c r="J5248">
        <v>1</v>
      </c>
      <c r="K5248">
        <f t="shared" si="567"/>
        <v>2</v>
      </c>
      <c r="L5248">
        <v>13846</v>
      </c>
      <c r="M5248" s="6">
        <f t="shared" si="568"/>
        <v>7.2223024700274445</v>
      </c>
      <c r="N5248" s="6">
        <f t="shared" si="569"/>
        <v>7.2223024700274445</v>
      </c>
      <c r="O5248" s="6">
        <f t="shared" si="570"/>
        <v>14.444604940054889</v>
      </c>
      <c r="Q5248">
        <f>_xlfn.XLOOKUP(C5248&amp;G5248&amp;H5248,covid!$E$2:$E$2184,covid!$D$2:$D$2184,0,0,1)</f>
        <v>13</v>
      </c>
    </row>
    <row r="5249" spans="1:17" x14ac:dyDescent="0.3">
      <c r="A5249">
        <f>_xlfn.XLOOKUP(C5249,kamus!$B$2:$B$87,kamus!$A$2:$A$87,0,0,1)</f>
        <v>25</v>
      </c>
      <c r="B5249" t="str">
        <f>_xlfn.XLOOKUP(C5249,kamus!$B$2:$B$87,kamus!$D$2:$D$87,"dihapus",0,1)</f>
        <v>Kalasan</v>
      </c>
      <c r="C5249" t="s">
        <v>265</v>
      </c>
      <c r="D5249">
        <f>_xlfn.XLOOKUP(C5249,kamus!$B$2:$B$87,kamus!$J$2:$J$87,"dihapus",0,1)</f>
        <v>1</v>
      </c>
      <c r="E5249">
        <f t="shared" si="571"/>
        <v>0</v>
      </c>
      <c r="F5249" s="14">
        <v>44197</v>
      </c>
      <c r="G5249" s="1">
        <f t="shared" si="572"/>
        <v>1</v>
      </c>
      <c r="H5249" s="1">
        <f t="shared" si="573"/>
        <v>2021</v>
      </c>
      <c r="I5249">
        <v>0</v>
      </c>
      <c r="J5249">
        <v>5</v>
      </c>
      <c r="K5249">
        <f t="shared" si="567"/>
        <v>5</v>
      </c>
      <c r="L5249">
        <v>17296</v>
      </c>
      <c r="M5249" s="6">
        <f t="shared" si="568"/>
        <v>0</v>
      </c>
      <c r="N5249" s="6">
        <f t="shared" si="569"/>
        <v>28.908418131359852</v>
      </c>
      <c r="O5249" s="6">
        <f t="shared" si="570"/>
        <v>28.908418131359852</v>
      </c>
      <c r="Q5249">
        <f>_xlfn.XLOOKUP(C5249&amp;G5249&amp;H5249,covid!$E$2:$E$2184,covid!$D$2:$D$2184,0,0,1)</f>
        <v>18</v>
      </c>
    </row>
    <row r="5250" spans="1:17" x14ac:dyDescent="0.3">
      <c r="A5250">
        <f>_xlfn.XLOOKUP(C5250,kamus!$B$2:$B$87,kamus!$A$2:$A$87,0,0,1)</f>
        <v>26</v>
      </c>
      <c r="B5250" t="str">
        <f>_xlfn.XLOOKUP(C5250,kamus!$B$2:$B$87,kamus!$D$2:$D$87,"dihapus",0,1)</f>
        <v>Kalasan</v>
      </c>
      <c r="C5250" t="s">
        <v>269</v>
      </c>
      <c r="D5250">
        <f>_xlfn.XLOOKUP(C5250,kamus!$B$2:$B$87,kamus!$J$2:$J$87,"dihapus",0,1)</f>
        <v>1</v>
      </c>
      <c r="E5250">
        <f t="shared" si="571"/>
        <v>0</v>
      </c>
      <c r="F5250" s="14">
        <v>44197</v>
      </c>
      <c r="G5250" s="1">
        <f t="shared" si="572"/>
        <v>1</v>
      </c>
      <c r="H5250" s="1">
        <f t="shared" si="573"/>
        <v>2021</v>
      </c>
      <c r="I5250">
        <v>0</v>
      </c>
      <c r="J5250">
        <v>5</v>
      </c>
      <c r="K5250">
        <f t="shared" ref="K5250:K5313" si="574">J5250+I5250</f>
        <v>5</v>
      </c>
      <c r="L5250">
        <v>18726</v>
      </c>
      <c r="M5250" s="6">
        <f t="shared" ref="M5250:M5313" si="575">IF(ISBLANK(I5250)=TRUE,"",I5250/$L5250*100000)</f>
        <v>0</v>
      </c>
      <c r="N5250" s="6">
        <f t="shared" ref="N5250:N5313" si="576">IF(ISBLANK(J5250)=TRUE,"",J5250/$L5250*100000)</f>
        <v>26.700843746662397</v>
      </c>
      <c r="O5250" s="6">
        <f t="shared" ref="O5250:O5313" si="577">IF(ISBLANK(K5250)=TRUE,"",K5250/$L5250*100000)</f>
        <v>26.700843746662397</v>
      </c>
      <c r="Q5250">
        <f>_xlfn.XLOOKUP(C5250&amp;G5250&amp;H5250,covid!$E$2:$E$2184,covid!$D$2:$D$2184,0,0,1)</f>
        <v>29</v>
      </c>
    </row>
    <row r="5251" spans="1:17" x14ac:dyDescent="0.3">
      <c r="A5251">
        <f>_xlfn.XLOOKUP(C5251,kamus!$B$2:$B$87,kamus!$A$2:$A$87,0,0,1)</f>
        <v>33</v>
      </c>
      <c r="B5251" t="str">
        <f>_xlfn.XLOOKUP(C5251,kamus!$B$2:$B$87,kamus!$D$2:$D$87,"dihapus",0,1)</f>
        <v>Minggir</v>
      </c>
      <c r="C5251" t="s">
        <v>241</v>
      </c>
      <c r="D5251">
        <f>_xlfn.XLOOKUP(C5251,kamus!$B$2:$B$87,kamus!$J$2:$J$87,"dihapus",0,1)</f>
        <v>0</v>
      </c>
      <c r="E5251">
        <f t="shared" ref="E5251:E5314" si="578">IF(D5251=0,0,IF(H5251&lt;2021,0,IF(AND(H5251=2021,G5251&lt;5),0,1)))</f>
        <v>0</v>
      </c>
      <c r="F5251" s="14">
        <v>44197</v>
      </c>
      <c r="G5251" s="1">
        <f t="shared" ref="G5251:G5314" si="579">MONTH(F5251)</f>
        <v>1</v>
      </c>
      <c r="H5251" s="1">
        <f t="shared" ref="H5251:H5314" si="580">YEAR(F5251)</f>
        <v>2021</v>
      </c>
      <c r="I5251">
        <v>0</v>
      </c>
      <c r="J5251">
        <v>0</v>
      </c>
      <c r="K5251">
        <f t="shared" si="574"/>
        <v>0</v>
      </c>
      <c r="L5251">
        <v>8361</v>
      </c>
      <c r="M5251" s="6">
        <f t="shared" si="575"/>
        <v>0</v>
      </c>
      <c r="N5251" s="6">
        <f t="shared" si="576"/>
        <v>0</v>
      </c>
      <c r="O5251" s="6">
        <f t="shared" si="577"/>
        <v>0</v>
      </c>
      <c r="Q5251">
        <f>_xlfn.XLOOKUP(C5251&amp;G5251&amp;H5251,covid!$E$2:$E$2184,covid!$D$2:$D$2184,0,0,1)</f>
        <v>27</v>
      </c>
    </row>
    <row r="5252" spans="1:17" x14ac:dyDescent="0.3">
      <c r="A5252">
        <f>_xlfn.XLOOKUP(C5252,kamus!$B$2:$B$87,kamus!$A$2:$A$87,0,0,1)</f>
        <v>31</v>
      </c>
      <c r="B5252" t="str">
        <f>_xlfn.XLOOKUP(C5252,kamus!$B$2:$B$87,kamus!$D$2:$D$87,"dihapus",0,1)</f>
        <v>Minggir</v>
      </c>
      <c r="C5252" t="s">
        <v>242</v>
      </c>
      <c r="D5252">
        <f>_xlfn.XLOOKUP(C5252,kamus!$B$2:$B$87,kamus!$J$2:$J$87,"dihapus",0,1)</f>
        <v>0</v>
      </c>
      <c r="E5252">
        <f t="shared" si="578"/>
        <v>0</v>
      </c>
      <c r="F5252" s="14">
        <v>44197</v>
      </c>
      <c r="G5252" s="1">
        <f t="shared" si="579"/>
        <v>1</v>
      </c>
      <c r="H5252" s="1">
        <f t="shared" si="580"/>
        <v>2021</v>
      </c>
      <c r="I5252">
        <v>0</v>
      </c>
      <c r="J5252">
        <v>0</v>
      </c>
      <c r="K5252">
        <f t="shared" si="574"/>
        <v>0</v>
      </c>
      <c r="L5252">
        <v>3664</v>
      </c>
      <c r="M5252" s="6">
        <f t="shared" si="575"/>
        <v>0</v>
      </c>
      <c r="N5252" s="6">
        <f t="shared" si="576"/>
        <v>0</v>
      </c>
      <c r="O5252" s="6">
        <f t="shared" si="577"/>
        <v>0</v>
      </c>
      <c r="Q5252">
        <f>_xlfn.XLOOKUP(C5252&amp;G5252&amp;H5252,covid!$E$2:$E$2184,covid!$D$2:$D$2184,0,0,1)</f>
        <v>3</v>
      </c>
    </row>
    <row r="5253" spans="1:17" x14ac:dyDescent="0.3">
      <c r="A5253">
        <f>_xlfn.XLOOKUP(C5253,kamus!$B$2:$B$87,kamus!$A$2:$A$87,0,0,1)</f>
        <v>32</v>
      </c>
      <c r="B5253" t="str">
        <f>_xlfn.XLOOKUP(C5253,kamus!$B$2:$B$87,kamus!$D$2:$D$87,"dihapus",0,1)</f>
        <v>Minggir</v>
      </c>
      <c r="C5253" t="s">
        <v>243</v>
      </c>
      <c r="D5253">
        <f>_xlfn.XLOOKUP(C5253,kamus!$B$2:$B$87,kamus!$J$2:$J$87,"dihapus",0,1)</f>
        <v>0</v>
      </c>
      <c r="E5253">
        <f t="shared" si="578"/>
        <v>0</v>
      </c>
      <c r="F5253" s="14">
        <v>44197</v>
      </c>
      <c r="G5253" s="1">
        <f t="shared" si="579"/>
        <v>1</v>
      </c>
      <c r="H5253" s="1">
        <f t="shared" si="580"/>
        <v>2021</v>
      </c>
      <c r="I5253">
        <v>1</v>
      </c>
      <c r="J5253">
        <v>0</v>
      </c>
      <c r="K5253">
        <f t="shared" si="574"/>
        <v>1</v>
      </c>
      <c r="L5253">
        <v>7085</v>
      </c>
      <c r="M5253" s="6">
        <f t="shared" si="575"/>
        <v>14.114326040931546</v>
      </c>
      <c r="N5253" s="6">
        <f t="shared" si="576"/>
        <v>0</v>
      </c>
      <c r="O5253" s="6">
        <f t="shared" si="577"/>
        <v>14.114326040931546</v>
      </c>
      <c r="Q5253">
        <f>_xlfn.XLOOKUP(C5253&amp;G5253&amp;H5253,covid!$E$2:$E$2184,covid!$D$2:$D$2184,0,0,1)</f>
        <v>14</v>
      </c>
    </row>
    <row r="5254" spans="1:17" x14ac:dyDescent="0.3">
      <c r="A5254">
        <f>_xlfn.XLOOKUP(C5254,kamus!$B$2:$B$87,kamus!$A$2:$A$87,0,0,1)</f>
        <v>30</v>
      </c>
      <c r="B5254" t="str">
        <f>_xlfn.XLOOKUP(C5254,kamus!$B$2:$B$87,kamus!$D$2:$D$87,"dihapus",0,1)</f>
        <v>Minggir</v>
      </c>
      <c r="C5254" t="s">
        <v>244</v>
      </c>
      <c r="D5254">
        <f>_xlfn.XLOOKUP(C5254,kamus!$B$2:$B$87,kamus!$J$2:$J$87,"dihapus",0,1)</f>
        <v>0</v>
      </c>
      <c r="E5254">
        <f t="shared" si="578"/>
        <v>0</v>
      </c>
      <c r="F5254" s="14">
        <v>44197</v>
      </c>
      <c r="G5254" s="1">
        <f t="shared" si="579"/>
        <v>1</v>
      </c>
      <c r="H5254" s="1">
        <f t="shared" si="580"/>
        <v>2021</v>
      </c>
      <c r="I5254">
        <v>0</v>
      </c>
      <c r="J5254">
        <v>0</v>
      </c>
      <c r="K5254">
        <f t="shared" si="574"/>
        <v>0</v>
      </c>
      <c r="L5254">
        <v>8842</v>
      </c>
      <c r="M5254" s="6">
        <f t="shared" si="575"/>
        <v>0</v>
      </c>
      <c r="N5254" s="6">
        <f t="shared" si="576"/>
        <v>0</v>
      </c>
      <c r="O5254" s="6">
        <f t="shared" si="577"/>
        <v>0</v>
      </c>
      <c r="Q5254">
        <f>_xlfn.XLOOKUP(C5254&amp;G5254&amp;H5254,covid!$E$2:$E$2184,covid!$D$2:$D$2184,0,0,1)</f>
        <v>9</v>
      </c>
    </row>
    <row r="5255" spans="1:17" x14ac:dyDescent="0.3">
      <c r="A5255">
        <f>_xlfn.XLOOKUP(C5255,kamus!$B$2:$B$87,kamus!$A$2:$A$87,0,0,1)</f>
        <v>29</v>
      </c>
      <c r="B5255" t="str">
        <f>_xlfn.XLOOKUP(C5255,kamus!$B$2:$B$87,kamus!$D$2:$D$87,"dihapus",0,1)</f>
        <v>Minggir</v>
      </c>
      <c r="C5255" t="s">
        <v>245</v>
      </c>
      <c r="D5255">
        <f>_xlfn.XLOOKUP(C5255,kamus!$B$2:$B$87,kamus!$J$2:$J$87,"dihapus",0,1)</f>
        <v>0</v>
      </c>
      <c r="E5255">
        <f t="shared" si="578"/>
        <v>0</v>
      </c>
      <c r="F5255" s="14">
        <v>44197</v>
      </c>
      <c r="G5255" s="1">
        <f t="shared" si="579"/>
        <v>1</v>
      </c>
      <c r="H5255" s="1">
        <f t="shared" si="580"/>
        <v>2021</v>
      </c>
      <c r="I5255">
        <v>0</v>
      </c>
      <c r="J5255">
        <v>0</v>
      </c>
      <c r="K5255">
        <f t="shared" si="574"/>
        <v>0</v>
      </c>
      <c r="L5255">
        <v>5203</v>
      </c>
      <c r="M5255" s="6">
        <f t="shared" si="575"/>
        <v>0</v>
      </c>
      <c r="N5255" s="6">
        <f t="shared" si="576"/>
        <v>0</v>
      </c>
      <c r="O5255" s="6">
        <f t="shared" si="577"/>
        <v>0</v>
      </c>
      <c r="Q5255">
        <f>_xlfn.XLOOKUP(C5255&amp;G5255&amp;H5255,covid!$E$2:$E$2184,covid!$D$2:$D$2184,0,0,1)</f>
        <v>9</v>
      </c>
    </row>
    <row r="5256" spans="1:17" x14ac:dyDescent="0.3">
      <c r="A5256">
        <f>_xlfn.XLOOKUP(C5256,kamus!$B$2:$B$87,kamus!$A$2:$A$87,0,0,1)</f>
        <v>35</v>
      </c>
      <c r="B5256" t="str">
        <f>_xlfn.XLOOKUP(C5256,kamus!$B$2:$B$87,kamus!$D$2:$D$87,"dihapus",0,1)</f>
        <v>Mlati 1</v>
      </c>
      <c r="C5256" t="s">
        <v>240</v>
      </c>
      <c r="D5256">
        <f>_xlfn.XLOOKUP(C5256,kamus!$B$2:$B$87,kamus!$J$2:$J$87,"dihapus",0,1)</f>
        <v>1</v>
      </c>
      <c r="E5256">
        <f t="shared" si="578"/>
        <v>0</v>
      </c>
      <c r="F5256" s="14">
        <v>44197</v>
      </c>
      <c r="G5256" s="1">
        <f t="shared" si="579"/>
        <v>1</v>
      </c>
      <c r="H5256" s="1">
        <f t="shared" si="580"/>
        <v>2021</v>
      </c>
      <c r="I5256">
        <v>0</v>
      </c>
      <c r="J5256">
        <v>0</v>
      </c>
      <c r="K5256">
        <f t="shared" si="574"/>
        <v>0</v>
      </c>
      <c r="L5256">
        <v>19026</v>
      </c>
      <c r="M5256" s="6">
        <f t="shared" si="575"/>
        <v>0</v>
      </c>
      <c r="N5256" s="6">
        <f t="shared" si="576"/>
        <v>0</v>
      </c>
      <c r="O5256" s="6">
        <f t="shared" si="577"/>
        <v>0</v>
      </c>
      <c r="Q5256">
        <f>_xlfn.XLOOKUP(C5256&amp;G5256&amp;H5256,covid!$E$2:$E$2184,covid!$D$2:$D$2184,0,0,1)</f>
        <v>46</v>
      </c>
    </row>
    <row r="5257" spans="1:17" x14ac:dyDescent="0.3">
      <c r="A5257">
        <f>_xlfn.XLOOKUP(C5257,kamus!$B$2:$B$87,kamus!$A$2:$A$87,0,0,1)</f>
        <v>34</v>
      </c>
      <c r="B5257" t="str">
        <f>_xlfn.XLOOKUP(C5257,kamus!$B$2:$B$87,kamus!$D$2:$D$87,"dihapus",0,1)</f>
        <v>Mlati 1</v>
      </c>
      <c r="C5257" t="s">
        <v>254</v>
      </c>
      <c r="D5257">
        <f>_xlfn.XLOOKUP(C5257,kamus!$B$2:$B$87,kamus!$J$2:$J$87,"dihapus",0,1)</f>
        <v>1</v>
      </c>
      <c r="E5257">
        <f t="shared" si="578"/>
        <v>0</v>
      </c>
      <c r="F5257" s="14">
        <v>44197</v>
      </c>
      <c r="G5257" s="1">
        <f t="shared" si="579"/>
        <v>1</v>
      </c>
      <c r="H5257" s="1">
        <f t="shared" si="580"/>
        <v>2021</v>
      </c>
      <c r="I5257">
        <v>0</v>
      </c>
      <c r="J5257">
        <v>0</v>
      </c>
      <c r="K5257">
        <f t="shared" si="574"/>
        <v>0</v>
      </c>
      <c r="L5257">
        <v>35607</v>
      </c>
      <c r="M5257" s="6">
        <f t="shared" si="575"/>
        <v>0</v>
      </c>
      <c r="N5257" s="6">
        <f t="shared" si="576"/>
        <v>0</v>
      </c>
      <c r="O5257" s="6">
        <f t="shared" si="577"/>
        <v>0</v>
      </c>
      <c r="Q5257">
        <f>_xlfn.XLOOKUP(C5257&amp;G5257&amp;H5257,covid!$E$2:$E$2184,covid!$D$2:$D$2184,0,0,1)</f>
        <v>83</v>
      </c>
    </row>
    <row r="5258" spans="1:17" x14ac:dyDescent="0.3">
      <c r="A5258">
        <f>_xlfn.XLOOKUP(C5258,kamus!$B$2:$B$87,kamus!$A$2:$A$87,0,0,1)</f>
        <v>38</v>
      </c>
      <c r="B5258" t="str">
        <f>_xlfn.XLOOKUP(C5258,kamus!$B$2:$B$87,kamus!$D$2:$D$87,"dihapus",0,1)</f>
        <v>Mlati 2</v>
      </c>
      <c r="C5258" t="s">
        <v>258</v>
      </c>
      <c r="D5258">
        <f>_xlfn.XLOOKUP(C5258,kamus!$B$2:$B$87,kamus!$J$2:$J$87,"dihapus",0,1)</f>
        <v>0</v>
      </c>
      <c r="E5258">
        <f t="shared" si="578"/>
        <v>0</v>
      </c>
      <c r="F5258" s="14">
        <v>44197</v>
      </c>
      <c r="G5258" s="1">
        <f t="shared" si="579"/>
        <v>1</v>
      </c>
      <c r="H5258" s="1">
        <f t="shared" si="580"/>
        <v>2021</v>
      </c>
      <c r="I5258">
        <v>0</v>
      </c>
      <c r="J5258">
        <v>0</v>
      </c>
      <c r="K5258">
        <f t="shared" si="574"/>
        <v>0</v>
      </c>
      <c r="L5258">
        <v>16777</v>
      </c>
      <c r="M5258" s="6">
        <f t="shared" si="575"/>
        <v>0</v>
      </c>
      <c r="N5258" s="6">
        <f t="shared" si="576"/>
        <v>0</v>
      </c>
      <c r="O5258" s="6">
        <f t="shared" si="577"/>
        <v>0</v>
      </c>
      <c r="Q5258">
        <f>_xlfn.XLOOKUP(C5258&amp;G5258&amp;H5258,covid!$E$2:$E$2184,covid!$D$2:$D$2184,0,0,1)</f>
        <v>40</v>
      </c>
    </row>
    <row r="5259" spans="1:17" x14ac:dyDescent="0.3">
      <c r="A5259">
        <f>_xlfn.XLOOKUP(C5259,kamus!$B$2:$B$87,kamus!$A$2:$A$87,0,0,1)</f>
        <v>36</v>
      </c>
      <c r="B5259" t="str">
        <f>_xlfn.XLOOKUP(C5259,kamus!$B$2:$B$87,kamus!$D$2:$D$87,"dihapus",0,1)</f>
        <v>Mlati 2</v>
      </c>
      <c r="C5259" t="s">
        <v>268</v>
      </c>
      <c r="D5259">
        <f>_xlfn.XLOOKUP(C5259,kamus!$B$2:$B$87,kamus!$J$2:$J$87,"dihapus",0,1)</f>
        <v>1</v>
      </c>
      <c r="E5259">
        <f t="shared" si="578"/>
        <v>0</v>
      </c>
      <c r="F5259" s="14">
        <v>44197</v>
      </c>
      <c r="G5259" s="1">
        <f t="shared" si="579"/>
        <v>1</v>
      </c>
      <c r="H5259" s="1">
        <f t="shared" si="580"/>
        <v>2021</v>
      </c>
      <c r="I5259">
        <v>0</v>
      </c>
      <c r="J5259">
        <v>0</v>
      </c>
      <c r="K5259">
        <f t="shared" si="574"/>
        <v>0</v>
      </c>
      <c r="L5259">
        <v>11612</v>
      </c>
      <c r="M5259" s="6">
        <f t="shared" si="575"/>
        <v>0</v>
      </c>
      <c r="N5259" s="6">
        <f t="shared" si="576"/>
        <v>0</v>
      </c>
      <c r="O5259" s="6">
        <f t="shared" si="577"/>
        <v>0</v>
      </c>
      <c r="Q5259">
        <f>_xlfn.XLOOKUP(C5259&amp;G5259&amp;H5259,covid!$E$2:$E$2184,covid!$D$2:$D$2184,0,0,1)</f>
        <v>32</v>
      </c>
    </row>
    <row r="5260" spans="1:17" x14ac:dyDescent="0.3">
      <c r="A5260">
        <f>_xlfn.XLOOKUP(C5260,kamus!$B$2:$B$87,kamus!$A$2:$A$87,0,0,1)</f>
        <v>37</v>
      </c>
      <c r="B5260" t="str">
        <f>_xlfn.XLOOKUP(C5260,kamus!$B$2:$B$87,kamus!$D$2:$D$87,"dihapus",0,1)</f>
        <v>Mlati 2</v>
      </c>
      <c r="C5260" t="s">
        <v>270</v>
      </c>
      <c r="D5260">
        <f>_xlfn.XLOOKUP(C5260,kamus!$B$2:$B$87,kamus!$J$2:$J$87,"dihapus",0,1)</f>
        <v>1</v>
      </c>
      <c r="E5260">
        <f t="shared" si="578"/>
        <v>0</v>
      </c>
      <c r="F5260" s="14">
        <v>44197</v>
      </c>
      <c r="G5260" s="1">
        <f t="shared" si="579"/>
        <v>1</v>
      </c>
      <c r="H5260" s="1">
        <f t="shared" si="580"/>
        <v>2021</v>
      </c>
      <c r="I5260">
        <v>0</v>
      </c>
      <c r="J5260">
        <v>0</v>
      </c>
      <c r="K5260">
        <f t="shared" si="574"/>
        <v>0</v>
      </c>
      <c r="L5260">
        <v>13795</v>
      </c>
      <c r="M5260" s="6">
        <f t="shared" si="575"/>
        <v>0</v>
      </c>
      <c r="N5260" s="6">
        <f t="shared" si="576"/>
        <v>0</v>
      </c>
      <c r="O5260" s="6">
        <f t="shared" si="577"/>
        <v>0</v>
      </c>
      <c r="Q5260">
        <f>_xlfn.XLOOKUP(C5260&amp;G5260&amp;H5260,covid!$E$2:$E$2184,covid!$D$2:$D$2184,0,0,1)</f>
        <v>36</v>
      </c>
    </row>
    <row r="5261" spans="1:17" x14ac:dyDescent="0.3">
      <c r="A5261">
        <f>_xlfn.XLOOKUP(C5261,kamus!$B$2:$B$87,kamus!$A$2:$A$87,0,0,1)</f>
        <v>39</v>
      </c>
      <c r="B5261" t="str">
        <f>_xlfn.XLOOKUP(C5261,kamus!$B$2:$B$87,kamus!$D$2:$D$87,"dihapus",0,1)</f>
        <v>Moyudan</v>
      </c>
      <c r="C5261" t="s">
        <v>259</v>
      </c>
      <c r="D5261">
        <f>_xlfn.XLOOKUP(C5261,kamus!$B$2:$B$87,kamus!$J$2:$J$87,"dihapus",0,1)</f>
        <v>0</v>
      </c>
      <c r="E5261">
        <f t="shared" si="578"/>
        <v>0</v>
      </c>
      <c r="F5261" s="14">
        <v>44197</v>
      </c>
      <c r="G5261" s="1">
        <f t="shared" si="579"/>
        <v>1</v>
      </c>
      <c r="H5261" s="1">
        <f t="shared" si="580"/>
        <v>2021</v>
      </c>
      <c r="I5261">
        <v>0</v>
      </c>
      <c r="J5261">
        <v>0</v>
      </c>
      <c r="K5261">
        <f t="shared" si="574"/>
        <v>0</v>
      </c>
      <c r="L5261">
        <v>11963</v>
      </c>
      <c r="M5261" s="6">
        <f t="shared" si="575"/>
        <v>0</v>
      </c>
      <c r="N5261" s="6">
        <f t="shared" si="576"/>
        <v>0</v>
      </c>
      <c r="O5261" s="6">
        <f t="shared" si="577"/>
        <v>0</v>
      </c>
      <c r="Q5261">
        <f>_xlfn.XLOOKUP(C5261&amp;G5261&amp;H5261,covid!$E$2:$E$2184,covid!$D$2:$D$2184,0,0,1)</f>
        <v>16</v>
      </c>
    </row>
    <row r="5262" spans="1:17" x14ac:dyDescent="0.3">
      <c r="A5262">
        <f>_xlfn.XLOOKUP(C5262,kamus!$B$2:$B$87,kamus!$A$2:$A$87,0,0,1)</f>
        <v>42</v>
      </c>
      <c r="B5262" t="str">
        <f>_xlfn.XLOOKUP(C5262,kamus!$B$2:$B$87,kamus!$D$2:$D$87,"dihapus",0,1)</f>
        <v>Moyudan</v>
      </c>
      <c r="C5262" t="s">
        <v>260</v>
      </c>
      <c r="D5262">
        <f>_xlfn.XLOOKUP(C5262,kamus!$B$2:$B$87,kamus!$J$2:$J$87,"dihapus",0,1)</f>
        <v>0</v>
      </c>
      <c r="E5262">
        <f t="shared" si="578"/>
        <v>0</v>
      </c>
      <c r="F5262" s="14">
        <v>44197</v>
      </c>
      <c r="G5262" s="1">
        <f t="shared" si="579"/>
        <v>1</v>
      </c>
      <c r="H5262" s="1">
        <f t="shared" si="580"/>
        <v>2021</v>
      </c>
      <c r="I5262">
        <v>0</v>
      </c>
      <c r="J5262">
        <v>0</v>
      </c>
      <c r="K5262">
        <f t="shared" si="574"/>
        <v>0</v>
      </c>
      <c r="L5262">
        <v>7250</v>
      </c>
      <c r="M5262" s="6">
        <f t="shared" si="575"/>
        <v>0</v>
      </c>
      <c r="N5262" s="6">
        <f t="shared" si="576"/>
        <v>0</v>
      </c>
      <c r="O5262" s="6">
        <f t="shared" si="577"/>
        <v>0</v>
      </c>
      <c r="Q5262">
        <f>_xlfn.XLOOKUP(C5262&amp;G5262&amp;H5262,covid!$E$2:$E$2184,covid!$D$2:$D$2184,0,0,1)</f>
        <v>12</v>
      </c>
    </row>
    <row r="5263" spans="1:17" x14ac:dyDescent="0.3">
      <c r="A5263">
        <f>_xlfn.XLOOKUP(C5263,kamus!$B$2:$B$87,kamus!$A$2:$A$87,0,0,1)</f>
        <v>41</v>
      </c>
      <c r="B5263" t="str">
        <f>_xlfn.XLOOKUP(C5263,kamus!$B$2:$B$87,kamus!$D$2:$D$87,"dihapus",0,1)</f>
        <v>Moyudan</v>
      </c>
      <c r="C5263" t="s">
        <v>262</v>
      </c>
      <c r="D5263">
        <f>_xlfn.XLOOKUP(C5263,kamus!$B$2:$B$87,kamus!$J$2:$J$87,"dihapus",0,1)</f>
        <v>0</v>
      </c>
      <c r="E5263">
        <f t="shared" si="578"/>
        <v>0</v>
      </c>
      <c r="F5263" s="14">
        <v>44197</v>
      </c>
      <c r="G5263" s="1">
        <f t="shared" si="579"/>
        <v>1</v>
      </c>
      <c r="H5263" s="1">
        <f t="shared" si="580"/>
        <v>2021</v>
      </c>
      <c r="I5263">
        <v>0</v>
      </c>
      <c r="J5263">
        <v>0</v>
      </c>
      <c r="K5263">
        <f t="shared" si="574"/>
        <v>0</v>
      </c>
      <c r="L5263">
        <v>6755</v>
      </c>
      <c r="M5263" s="6">
        <f t="shared" si="575"/>
        <v>0</v>
      </c>
      <c r="N5263" s="6">
        <f t="shared" si="576"/>
        <v>0</v>
      </c>
      <c r="O5263" s="6">
        <f t="shared" si="577"/>
        <v>0</v>
      </c>
      <c r="Q5263">
        <f>_xlfn.XLOOKUP(C5263&amp;G5263&amp;H5263,covid!$E$2:$E$2184,covid!$D$2:$D$2184,0,0,1)</f>
        <v>18</v>
      </c>
    </row>
    <row r="5264" spans="1:17" x14ac:dyDescent="0.3">
      <c r="A5264">
        <f>_xlfn.XLOOKUP(C5264,kamus!$B$2:$B$87,kamus!$A$2:$A$87,0,0,1)</f>
        <v>40</v>
      </c>
      <c r="B5264" t="str">
        <f>_xlfn.XLOOKUP(C5264,kamus!$B$2:$B$87,kamus!$D$2:$D$87,"dihapus",0,1)</f>
        <v>Moyudan</v>
      </c>
      <c r="C5264" t="s">
        <v>264</v>
      </c>
      <c r="D5264">
        <f>_xlfn.XLOOKUP(C5264,kamus!$B$2:$B$87,kamus!$J$2:$J$87,"dihapus",0,1)</f>
        <v>0</v>
      </c>
      <c r="E5264">
        <f t="shared" si="578"/>
        <v>0</v>
      </c>
      <c r="F5264" s="14">
        <v>44197</v>
      </c>
      <c r="G5264" s="1">
        <f t="shared" si="579"/>
        <v>1</v>
      </c>
      <c r="H5264" s="1">
        <f t="shared" si="580"/>
        <v>2021</v>
      </c>
      <c r="I5264">
        <v>0</v>
      </c>
      <c r="J5264">
        <v>0</v>
      </c>
      <c r="K5264">
        <f t="shared" si="574"/>
        <v>0</v>
      </c>
      <c r="L5264">
        <v>8409</v>
      </c>
      <c r="M5264" s="6">
        <f t="shared" si="575"/>
        <v>0</v>
      </c>
      <c r="N5264" s="6">
        <f t="shared" si="576"/>
        <v>0</v>
      </c>
      <c r="O5264" s="6">
        <f t="shared" si="577"/>
        <v>0</v>
      </c>
      <c r="Q5264">
        <f>_xlfn.XLOOKUP(C5264&amp;G5264&amp;H5264,covid!$E$2:$E$2184,covid!$D$2:$D$2184,0,0,1)</f>
        <v>11</v>
      </c>
    </row>
    <row r="5265" spans="1:17" x14ac:dyDescent="0.3">
      <c r="A5265">
        <f>_xlfn.XLOOKUP(C5265,kamus!$B$2:$B$87,kamus!$A$2:$A$87,0,0,1)</f>
        <v>43</v>
      </c>
      <c r="B5265" t="str">
        <f>_xlfn.XLOOKUP(C5265,kamus!$B$2:$B$87,kamus!$D$2:$D$87,"dihapus",0,1)</f>
        <v>Ngaglik 1</v>
      </c>
      <c r="C5265" t="s">
        <v>228</v>
      </c>
      <c r="D5265">
        <f>_xlfn.XLOOKUP(C5265,kamus!$B$2:$B$87,kamus!$J$2:$J$87,"dihapus",0,1)</f>
        <v>1</v>
      </c>
      <c r="E5265">
        <f t="shared" si="578"/>
        <v>0</v>
      </c>
      <c r="F5265" s="14">
        <v>44197</v>
      </c>
      <c r="G5265" s="1">
        <f t="shared" si="579"/>
        <v>1</v>
      </c>
      <c r="H5265" s="1">
        <f t="shared" si="580"/>
        <v>2021</v>
      </c>
      <c r="I5265">
        <v>0</v>
      </c>
      <c r="J5265">
        <v>0</v>
      </c>
      <c r="K5265">
        <f t="shared" si="574"/>
        <v>0</v>
      </c>
      <c r="L5265">
        <v>12799</v>
      </c>
      <c r="M5265" s="6">
        <f t="shared" si="575"/>
        <v>0</v>
      </c>
      <c r="N5265" s="6">
        <f t="shared" si="576"/>
        <v>0</v>
      </c>
      <c r="O5265" s="6">
        <f t="shared" si="577"/>
        <v>0</v>
      </c>
      <c r="Q5265">
        <f>_xlfn.XLOOKUP(C5265&amp;G5265&amp;H5265,covid!$E$2:$E$2184,covid!$D$2:$D$2184,0,0,1)</f>
        <v>56</v>
      </c>
    </row>
    <row r="5266" spans="1:17" x14ac:dyDescent="0.3">
      <c r="A5266">
        <f>_xlfn.XLOOKUP(C5266,kamus!$B$2:$B$87,kamus!$A$2:$A$87,0,0,1)</f>
        <v>44</v>
      </c>
      <c r="B5266" t="str">
        <f>_xlfn.XLOOKUP(C5266,kamus!$B$2:$B$87,kamus!$D$2:$D$87,"dihapus",0,1)</f>
        <v>Ngaglik 1</v>
      </c>
      <c r="C5266" t="s">
        <v>237</v>
      </c>
      <c r="D5266">
        <f>_xlfn.XLOOKUP(C5266,kamus!$B$2:$B$87,kamus!$J$2:$J$87,"dihapus",0,1)</f>
        <v>1</v>
      </c>
      <c r="E5266">
        <f t="shared" si="578"/>
        <v>0</v>
      </c>
      <c r="F5266" s="14">
        <v>44197</v>
      </c>
      <c r="G5266" s="1">
        <f t="shared" si="579"/>
        <v>1</v>
      </c>
      <c r="H5266" s="1">
        <f t="shared" si="580"/>
        <v>2021</v>
      </c>
      <c r="I5266">
        <v>0</v>
      </c>
      <c r="J5266">
        <v>0</v>
      </c>
      <c r="K5266">
        <f t="shared" si="574"/>
        <v>0</v>
      </c>
      <c r="L5266">
        <v>22097</v>
      </c>
      <c r="M5266" s="6">
        <f t="shared" si="575"/>
        <v>0</v>
      </c>
      <c r="N5266" s="6">
        <f t="shared" si="576"/>
        <v>0</v>
      </c>
      <c r="O5266" s="6">
        <f t="shared" si="577"/>
        <v>0</v>
      </c>
      <c r="Q5266">
        <f>_xlfn.XLOOKUP(C5266&amp;G5266&amp;H5266,covid!$E$2:$E$2184,covid!$D$2:$D$2184,0,0,1)</f>
        <v>55</v>
      </c>
    </row>
    <row r="5267" spans="1:17" x14ac:dyDescent="0.3">
      <c r="A5267">
        <f>_xlfn.XLOOKUP(C5267,kamus!$B$2:$B$87,kamus!$A$2:$A$87,0,0,1)</f>
        <v>45</v>
      </c>
      <c r="B5267" t="str">
        <f>_xlfn.XLOOKUP(C5267,kamus!$B$2:$B$87,kamus!$D$2:$D$87,"dihapus",0,1)</f>
        <v>Ngaglik 1</v>
      </c>
      <c r="C5267" t="s">
        <v>255</v>
      </c>
      <c r="D5267">
        <f>_xlfn.XLOOKUP(C5267,kamus!$B$2:$B$87,kamus!$J$2:$J$87,"dihapus",0,1)</f>
        <v>1</v>
      </c>
      <c r="E5267">
        <f t="shared" si="578"/>
        <v>0</v>
      </c>
      <c r="F5267" s="14">
        <v>44197</v>
      </c>
      <c r="G5267" s="1">
        <f t="shared" si="579"/>
        <v>1</v>
      </c>
      <c r="H5267" s="1">
        <f t="shared" si="580"/>
        <v>2021</v>
      </c>
      <c r="I5267">
        <v>0</v>
      </c>
      <c r="J5267">
        <v>0</v>
      </c>
      <c r="K5267">
        <f t="shared" si="574"/>
        <v>0</v>
      </c>
      <c r="L5267">
        <v>19940</v>
      </c>
      <c r="M5267" s="6">
        <f t="shared" si="575"/>
        <v>0</v>
      </c>
      <c r="N5267" s="6">
        <f t="shared" si="576"/>
        <v>0</v>
      </c>
      <c r="O5267" s="6">
        <f t="shared" si="577"/>
        <v>0</v>
      </c>
      <c r="Q5267">
        <f>_xlfn.XLOOKUP(C5267&amp;G5267&amp;H5267,covid!$E$2:$E$2184,covid!$D$2:$D$2184,0,0,1)</f>
        <v>50</v>
      </c>
    </row>
    <row r="5268" spans="1:17" x14ac:dyDescent="0.3">
      <c r="A5268">
        <f>_xlfn.XLOOKUP(C5268,kamus!$B$2:$B$87,kamus!$A$2:$A$87,0,0,1)</f>
        <v>48</v>
      </c>
      <c r="B5268" t="str">
        <f>_xlfn.XLOOKUP(C5268,kamus!$B$2:$B$87,kamus!$D$2:$D$87,"dihapus",0,1)</f>
        <v>Ngaglik 2</v>
      </c>
      <c r="C5268" t="s">
        <v>208</v>
      </c>
      <c r="D5268">
        <f>_xlfn.XLOOKUP(C5268,kamus!$B$2:$B$87,kamus!$J$2:$J$87,"dihapus",0,1)</f>
        <v>1</v>
      </c>
      <c r="E5268">
        <f t="shared" si="578"/>
        <v>0</v>
      </c>
      <c r="F5268" s="14">
        <v>44197</v>
      </c>
      <c r="G5268" s="1">
        <f t="shared" si="579"/>
        <v>1</v>
      </c>
      <c r="H5268" s="1">
        <f t="shared" si="580"/>
        <v>2021</v>
      </c>
      <c r="I5268">
        <v>0</v>
      </c>
      <c r="J5268">
        <v>0</v>
      </c>
      <c r="K5268">
        <f t="shared" si="574"/>
        <v>0</v>
      </c>
      <c r="L5268">
        <v>10525</v>
      </c>
      <c r="M5268" s="6">
        <f t="shared" si="575"/>
        <v>0</v>
      </c>
      <c r="N5268" s="6">
        <f t="shared" si="576"/>
        <v>0</v>
      </c>
      <c r="O5268" s="6">
        <f t="shared" si="577"/>
        <v>0</v>
      </c>
      <c r="Q5268">
        <f>_xlfn.XLOOKUP(C5268&amp;G5268&amp;H5268,covid!$E$2:$E$2184,covid!$D$2:$D$2184,0,0,1)</f>
        <v>21</v>
      </c>
    </row>
    <row r="5269" spans="1:17" x14ac:dyDescent="0.3">
      <c r="A5269">
        <f>_xlfn.XLOOKUP(C5269,kamus!$B$2:$B$87,kamus!$A$2:$A$87,0,0,1)</f>
        <v>47</v>
      </c>
      <c r="B5269" t="str">
        <f>_xlfn.XLOOKUP(C5269,kamus!$B$2:$B$87,kamus!$D$2:$D$87,"dihapus",0,1)</f>
        <v>Ngaglik 2</v>
      </c>
      <c r="C5269" t="s">
        <v>238</v>
      </c>
      <c r="D5269">
        <f>_xlfn.XLOOKUP(C5269,kamus!$B$2:$B$87,kamus!$J$2:$J$87,"dihapus",0,1)</f>
        <v>1</v>
      </c>
      <c r="E5269">
        <f t="shared" si="578"/>
        <v>0</v>
      </c>
      <c r="F5269" s="14">
        <v>44197</v>
      </c>
      <c r="G5269" s="1">
        <f t="shared" si="579"/>
        <v>1</v>
      </c>
      <c r="H5269" s="1">
        <f t="shared" si="580"/>
        <v>2021</v>
      </c>
      <c r="I5269">
        <v>0</v>
      </c>
      <c r="J5269">
        <v>0</v>
      </c>
      <c r="K5269">
        <f t="shared" si="574"/>
        <v>0</v>
      </c>
      <c r="L5269">
        <v>22533</v>
      </c>
      <c r="M5269" s="6">
        <f t="shared" si="575"/>
        <v>0</v>
      </c>
      <c r="N5269" s="6">
        <f t="shared" si="576"/>
        <v>0</v>
      </c>
      <c r="O5269" s="6">
        <f t="shared" si="577"/>
        <v>0</v>
      </c>
      <c r="Q5269">
        <f>_xlfn.XLOOKUP(C5269&amp;G5269&amp;H5269,covid!$E$2:$E$2184,covid!$D$2:$D$2184,0,0,1)</f>
        <v>46</v>
      </c>
    </row>
    <row r="5270" spans="1:17" x14ac:dyDescent="0.3">
      <c r="A5270">
        <f>_xlfn.XLOOKUP(C5270,kamus!$B$2:$B$87,kamus!$A$2:$A$87,0,0,1)</f>
        <v>46</v>
      </c>
      <c r="B5270" t="str">
        <f>_xlfn.XLOOKUP(C5270,kamus!$B$2:$B$87,kamus!$D$2:$D$87,"dihapus",0,1)</f>
        <v>Ngaglik 2</v>
      </c>
      <c r="C5270" t="s">
        <v>257</v>
      </c>
      <c r="D5270">
        <f>_xlfn.XLOOKUP(C5270,kamus!$B$2:$B$87,kamus!$J$2:$J$87,"dihapus",0,1)</f>
        <v>1</v>
      </c>
      <c r="E5270">
        <f t="shared" si="578"/>
        <v>0</v>
      </c>
      <c r="F5270" s="14">
        <v>44197</v>
      </c>
      <c r="G5270" s="1">
        <f t="shared" si="579"/>
        <v>1</v>
      </c>
      <c r="H5270" s="1">
        <f t="shared" si="580"/>
        <v>2021</v>
      </c>
      <c r="I5270">
        <v>0</v>
      </c>
      <c r="J5270">
        <v>0</v>
      </c>
      <c r="K5270">
        <f t="shared" si="574"/>
        <v>0</v>
      </c>
      <c r="L5270">
        <v>17035</v>
      </c>
      <c r="M5270" s="6">
        <f t="shared" si="575"/>
        <v>0</v>
      </c>
      <c r="N5270" s="6">
        <f t="shared" si="576"/>
        <v>0</v>
      </c>
      <c r="O5270" s="6">
        <f t="shared" si="577"/>
        <v>0</v>
      </c>
      <c r="Q5270">
        <f>_xlfn.XLOOKUP(C5270&amp;G5270&amp;H5270,covid!$E$2:$E$2184,covid!$D$2:$D$2184,0,0,1)</f>
        <v>39</v>
      </c>
    </row>
    <row r="5271" spans="1:17" x14ac:dyDescent="0.3">
      <c r="A5271">
        <f>_xlfn.XLOOKUP(C5271,kamus!$B$2:$B$87,kamus!$A$2:$A$87,0,0,1)</f>
        <v>50</v>
      </c>
      <c r="B5271" t="str">
        <f>_xlfn.XLOOKUP(C5271,kamus!$B$2:$B$87,kamus!$D$2:$D$87,"dihapus",0,1)</f>
        <v>Ngemplak 1</v>
      </c>
      <c r="C5271" t="s">
        <v>202</v>
      </c>
      <c r="D5271">
        <f>_xlfn.XLOOKUP(C5271,kamus!$B$2:$B$87,kamus!$J$2:$J$87,"dihapus",0,1)</f>
        <v>0</v>
      </c>
      <c r="E5271">
        <f t="shared" si="578"/>
        <v>0</v>
      </c>
      <c r="F5271" s="14">
        <v>44197</v>
      </c>
      <c r="G5271" s="1">
        <f t="shared" si="579"/>
        <v>1</v>
      </c>
      <c r="H5271" s="1">
        <f t="shared" si="580"/>
        <v>2021</v>
      </c>
      <c r="I5271">
        <v>0</v>
      </c>
      <c r="J5271">
        <v>0</v>
      </c>
      <c r="K5271">
        <f t="shared" si="574"/>
        <v>0</v>
      </c>
      <c r="L5271">
        <v>8047</v>
      </c>
      <c r="M5271" s="6">
        <f t="shared" si="575"/>
        <v>0</v>
      </c>
      <c r="N5271" s="6">
        <f t="shared" si="576"/>
        <v>0</v>
      </c>
      <c r="O5271" s="6">
        <f t="shared" si="577"/>
        <v>0</v>
      </c>
      <c r="Q5271">
        <f>_xlfn.XLOOKUP(C5271&amp;G5271&amp;H5271,covid!$E$2:$E$2184,covid!$D$2:$D$2184,0,0,1)</f>
        <v>12</v>
      </c>
    </row>
    <row r="5272" spans="1:17" x14ac:dyDescent="0.3">
      <c r="A5272">
        <f>_xlfn.XLOOKUP(C5272,kamus!$B$2:$B$87,kamus!$A$2:$A$87,0,0,1)</f>
        <v>51</v>
      </c>
      <c r="B5272" t="str">
        <f>_xlfn.XLOOKUP(C5272,kamus!$B$2:$B$87,kamus!$D$2:$D$87,"dihapus",0,1)</f>
        <v>Ngemplak 1</v>
      </c>
      <c r="C5272" t="s">
        <v>256</v>
      </c>
      <c r="D5272">
        <f>_xlfn.XLOOKUP(C5272,kamus!$B$2:$B$87,kamus!$J$2:$J$87,"dihapus",0,1)</f>
        <v>0</v>
      </c>
      <c r="E5272">
        <f t="shared" si="578"/>
        <v>0</v>
      </c>
      <c r="F5272" s="14">
        <v>44197</v>
      </c>
      <c r="G5272" s="1">
        <f t="shared" si="579"/>
        <v>1</v>
      </c>
      <c r="H5272" s="1">
        <f t="shared" si="580"/>
        <v>2021</v>
      </c>
      <c r="I5272">
        <v>0</v>
      </c>
      <c r="J5272">
        <v>0</v>
      </c>
      <c r="K5272">
        <f t="shared" si="574"/>
        <v>0</v>
      </c>
      <c r="L5272">
        <v>8269</v>
      </c>
      <c r="M5272" s="6">
        <f t="shared" si="575"/>
        <v>0</v>
      </c>
      <c r="N5272" s="6">
        <f t="shared" si="576"/>
        <v>0</v>
      </c>
      <c r="O5272" s="6">
        <f t="shared" si="577"/>
        <v>0</v>
      </c>
      <c r="Q5272">
        <f>_xlfn.XLOOKUP(C5272&amp;G5272&amp;H5272,covid!$E$2:$E$2184,covid!$D$2:$D$2184,0,0,1)</f>
        <v>2</v>
      </c>
    </row>
    <row r="5273" spans="1:17" x14ac:dyDescent="0.3">
      <c r="A5273">
        <f>_xlfn.XLOOKUP(C5273,kamus!$B$2:$B$87,kamus!$A$2:$A$87,0,0,1)</f>
        <v>49</v>
      </c>
      <c r="B5273" t="str">
        <f>_xlfn.XLOOKUP(C5273,kamus!$B$2:$B$87,kamus!$D$2:$D$87,"dihapus",0,1)</f>
        <v>Ngemplak 1</v>
      </c>
      <c r="C5273" t="s">
        <v>276</v>
      </c>
      <c r="D5273">
        <f>_xlfn.XLOOKUP(C5273,kamus!$B$2:$B$87,kamus!$J$2:$J$87,"dihapus",0,1)</f>
        <v>1</v>
      </c>
      <c r="E5273">
        <f t="shared" si="578"/>
        <v>0</v>
      </c>
      <c r="F5273" s="14">
        <v>44197</v>
      </c>
      <c r="G5273" s="1">
        <f t="shared" si="579"/>
        <v>1</v>
      </c>
      <c r="H5273" s="1">
        <f t="shared" si="580"/>
        <v>2021</v>
      </c>
      <c r="I5273">
        <v>0</v>
      </c>
      <c r="J5273">
        <v>0</v>
      </c>
      <c r="K5273">
        <f t="shared" si="574"/>
        <v>0</v>
      </c>
      <c r="L5273">
        <v>9769</v>
      </c>
      <c r="M5273" s="6">
        <f t="shared" si="575"/>
        <v>0</v>
      </c>
      <c r="N5273" s="6">
        <f t="shared" si="576"/>
        <v>0</v>
      </c>
      <c r="O5273" s="6">
        <f t="shared" si="577"/>
        <v>0</v>
      </c>
      <c r="Q5273">
        <f>_xlfn.XLOOKUP(C5273&amp;G5273&amp;H5273,covid!$E$2:$E$2184,covid!$D$2:$D$2184,0,0,1)</f>
        <v>20</v>
      </c>
    </row>
    <row r="5274" spans="1:17" x14ac:dyDescent="0.3">
      <c r="A5274">
        <f>_xlfn.XLOOKUP(C5274,kamus!$B$2:$B$87,kamus!$A$2:$A$87,0,0,1)</f>
        <v>52</v>
      </c>
      <c r="B5274" t="str">
        <f>_xlfn.XLOOKUP(C5274,kamus!$B$2:$B$87,kamus!$D$2:$D$87,"dihapus",0,1)</f>
        <v>Ngemplak 2</v>
      </c>
      <c r="C5274" t="s">
        <v>277</v>
      </c>
      <c r="D5274">
        <f>_xlfn.XLOOKUP(C5274,kamus!$B$2:$B$87,kamus!$J$2:$J$87,"dihapus",0,1)</f>
        <v>1</v>
      </c>
      <c r="E5274">
        <f t="shared" si="578"/>
        <v>0</v>
      </c>
      <c r="F5274" s="14">
        <v>44197</v>
      </c>
      <c r="G5274" s="1">
        <f t="shared" si="579"/>
        <v>1</v>
      </c>
      <c r="H5274" s="1">
        <f t="shared" si="580"/>
        <v>2021</v>
      </c>
      <c r="I5274">
        <v>0</v>
      </c>
      <c r="J5274">
        <v>0</v>
      </c>
      <c r="K5274">
        <f t="shared" si="574"/>
        <v>0</v>
      </c>
      <c r="L5274">
        <v>31871</v>
      </c>
      <c r="M5274" s="6">
        <f t="shared" si="575"/>
        <v>0</v>
      </c>
      <c r="N5274" s="6">
        <f t="shared" si="576"/>
        <v>0</v>
      </c>
      <c r="O5274" s="6">
        <f t="shared" si="577"/>
        <v>0</v>
      </c>
      <c r="Q5274">
        <f>_xlfn.XLOOKUP(C5274&amp;G5274&amp;H5274,covid!$E$2:$E$2184,covid!$D$2:$D$2184,0,0,1)</f>
        <v>70</v>
      </c>
    </row>
    <row r="5275" spans="1:17" x14ac:dyDescent="0.3">
      <c r="A5275">
        <f>_xlfn.XLOOKUP(C5275,kamus!$B$2:$B$87,kamus!$A$2:$A$87,0,0,1)</f>
        <v>53</v>
      </c>
      <c r="B5275" t="str">
        <f>_xlfn.XLOOKUP(C5275,kamus!$B$2:$B$87,kamus!$D$2:$D$87,"dihapus",0,1)</f>
        <v>Ngemplak 2</v>
      </c>
      <c r="C5275" t="s">
        <v>278</v>
      </c>
      <c r="D5275">
        <f>_xlfn.XLOOKUP(C5275,kamus!$B$2:$B$87,kamus!$J$2:$J$87,"dihapus",0,1)</f>
        <v>0</v>
      </c>
      <c r="E5275">
        <f t="shared" si="578"/>
        <v>0</v>
      </c>
      <c r="F5275" s="14">
        <v>44197</v>
      </c>
      <c r="G5275" s="1">
        <f t="shared" si="579"/>
        <v>1</v>
      </c>
      <c r="H5275" s="1">
        <f t="shared" si="580"/>
        <v>2021</v>
      </c>
      <c r="I5275">
        <v>0</v>
      </c>
      <c r="J5275">
        <v>0</v>
      </c>
      <c r="K5275">
        <f t="shared" si="574"/>
        <v>0</v>
      </c>
      <c r="L5275">
        <v>8960</v>
      </c>
      <c r="M5275" s="6">
        <f t="shared" si="575"/>
        <v>0</v>
      </c>
      <c r="N5275" s="6">
        <f t="shared" si="576"/>
        <v>0</v>
      </c>
      <c r="O5275" s="6">
        <f t="shared" si="577"/>
        <v>0</v>
      </c>
      <c r="Q5275">
        <f>_xlfn.XLOOKUP(C5275&amp;G5275&amp;H5275,covid!$E$2:$E$2184,covid!$D$2:$D$2184,0,0,1)</f>
        <v>6</v>
      </c>
    </row>
    <row r="5276" spans="1:17" x14ac:dyDescent="0.3">
      <c r="A5276">
        <f>_xlfn.XLOOKUP(C5276,kamus!$B$2:$B$87,kamus!$A$2:$A$87,0,0,1)</f>
        <v>57</v>
      </c>
      <c r="B5276" t="str">
        <f>_xlfn.XLOOKUP(C5276,kamus!$B$2:$B$87,kamus!$D$2:$D$87,"dihapus",0,1)</f>
        <v>Pakem</v>
      </c>
      <c r="C5276" t="s">
        <v>204</v>
      </c>
      <c r="D5276">
        <f>_xlfn.XLOOKUP(C5276,kamus!$B$2:$B$87,kamus!$J$2:$J$87,"dihapus",0,1)</f>
        <v>0</v>
      </c>
      <c r="E5276">
        <f t="shared" si="578"/>
        <v>0</v>
      </c>
      <c r="F5276" s="14">
        <v>44197</v>
      </c>
      <c r="G5276" s="1">
        <f t="shared" si="579"/>
        <v>1</v>
      </c>
      <c r="H5276" s="1">
        <f t="shared" si="580"/>
        <v>2021</v>
      </c>
      <c r="I5276">
        <v>0</v>
      </c>
      <c r="J5276">
        <v>0</v>
      </c>
      <c r="K5276">
        <f t="shared" si="574"/>
        <v>0</v>
      </c>
      <c r="L5276">
        <v>6915</v>
      </c>
      <c r="M5276" s="6">
        <f t="shared" si="575"/>
        <v>0</v>
      </c>
      <c r="N5276" s="6">
        <f t="shared" si="576"/>
        <v>0</v>
      </c>
      <c r="O5276" s="6">
        <f t="shared" si="577"/>
        <v>0</v>
      </c>
      <c r="Q5276">
        <f>_xlfn.XLOOKUP(C5276&amp;G5276&amp;H5276,covid!$E$2:$E$2184,covid!$D$2:$D$2184,0,0,1)</f>
        <v>10</v>
      </c>
    </row>
    <row r="5277" spans="1:17" x14ac:dyDescent="0.3">
      <c r="A5277">
        <f>_xlfn.XLOOKUP(C5277,kamus!$B$2:$B$87,kamus!$A$2:$A$87,0,0,1)</f>
        <v>54</v>
      </c>
      <c r="B5277" t="str">
        <f>_xlfn.XLOOKUP(C5277,kamus!$B$2:$B$87,kamus!$D$2:$D$87,"dihapus",0,1)</f>
        <v>Pakem</v>
      </c>
      <c r="C5277" t="s">
        <v>213</v>
      </c>
      <c r="D5277">
        <f>_xlfn.XLOOKUP(C5277,kamus!$B$2:$B$87,kamus!$J$2:$J$87,"dihapus",0,1)</f>
        <v>0</v>
      </c>
      <c r="E5277">
        <f t="shared" si="578"/>
        <v>0</v>
      </c>
      <c r="F5277" s="14">
        <v>44197</v>
      </c>
      <c r="G5277" s="1">
        <f t="shared" si="579"/>
        <v>1</v>
      </c>
      <c r="H5277" s="1">
        <f t="shared" si="580"/>
        <v>2021</v>
      </c>
      <c r="I5277">
        <v>0</v>
      </c>
      <c r="J5277">
        <v>0</v>
      </c>
      <c r="K5277">
        <f t="shared" si="574"/>
        <v>0</v>
      </c>
      <c r="L5277">
        <v>9228</v>
      </c>
      <c r="M5277" s="6">
        <f t="shared" si="575"/>
        <v>0</v>
      </c>
      <c r="N5277" s="6">
        <f t="shared" si="576"/>
        <v>0</v>
      </c>
      <c r="O5277" s="6">
        <f t="shared" si="577"/>
        <v>0</v>
      </c>
      <c r="Q5277">
        <f>_xlfn.XLOOKUP(C5277&amp;G5277&amp;H5277,covid!$E$2:$E$2184,covid!$D$2:$D$2184,0,0,1)</f>
        <v>6</v>
      </c>
    </row>
    <row r="5278" spans="1:17" x14ac:dyDescent="0.3">
      <c r="A5278">
        <f>_xlfn.XLOOKUP(C5278,kamus!$B$2:$B$87,kamus!$A$2:$A$87,0,0,1)</f>
        <v>56</v>
      </c>
      <c r="B5278" t="str">
        <f>_xlfn.XLOOKUP(C5278,kamus!$B$2:$B$87,kamus!$D$2:$D$87,"dihapus",0,1)</f>
        <v>Pakem</v>
      </c>
      <c r="C5278" t="s">
        <v>214</v>
      </c>
      <c r="D5278">
        <f>_xlfn.XLOOKUP(C5278,kamus!$B$2:$B$87,kamus!$J$2:$J$87,"dihapus",0,1)</f>
        <v>1</v>
      </c>
      <c r="E5278">
        <f t="shared" si="578"/>
        <v>0</v>
      </c>
      <c r="F5278" s="14">
        <v>44197</v>
      </c>
      <c r="G5278" s="1">
        <f t="shared" si="579"/>
        <v>1</v>
      </c>
      <c r="H5278" s="1">
        <f t="shared" si="580"/>
        <v>2021</v>
      </c>
      <c r="I5278">
        <v>0</v>
      </c>
      <c r="J5278">
        <v>0</v>
      </c>
      <c r="K5278">
        <f t="shared" si="574"/>
        <v>0</v>
      </c>
      <c r="L5278">
        <v>6761</v>
      </c>
      <c r="M5278" s="6">
        <f t="shared" si="575"/>
        <v>0</v>
      </c>
      <c r="N5278" s="6">
        <f t="shared" si="576"/>
        <v>0</v>
      </c>
      <c r="O5278" s="6">
        <f t="shared" si="577"/>
        <v>0</v>
      </c>
      <c r="Q5278">
        <f>_xlfn.XLOOKUP(C5278&amp;G5278&amp;H5278,covid!$E$2:$E$2184,covid!$D$2:$D$2184,0,0,1)</f>
        <v>9</v>
      </c>
    </row>
    <row r="5279" spans="1:17" x14ac:dyDescent="0.3">
      <c r="A5279">
        <f>_xlfn.XLOOKUP(C5279,kamus!$B$2:$B$87,kamus!$A$2:$A$87,0,0,1)</f>
        <v>58</v>
      </c>
      <c r="B5279" t="str">
        <f>_xlfn.XLOOKUP(C5279,kamus!$B$2:$B$87,kamus!$D$2:$D$87,"dihapus",0,1)</f>
        <v>Pakem</v>
      </c>
      <c r="C5279" t="s">
        <v>231</v>
      </c>
      <c r="D5279">
        <f>_xlfn.XLOOKUP(C5279,kamus!$B$2:$B$87,kamus!$J$2:$J$87,"dihapus",0,1)</f>
        <v>0</v>
      </c>
      <c r="E5279">
        <f t="shared" si="578"/>
        <v>0</v>
      </c>
      <c r="F5279" s="14">
        <v>44197</v>
      </c>
      <c r="G5279" s="1">
        <f t="shared" si="579"/>
        <v>1</v>
      </c>
      <c r="H5279" s="1">
        <f t="shared" si="580"/>
        <v>2021</v>
      </c>
      <c r="I5279">
        <v>0</v>
      </c>
      <c r="J5279">
        <v>0</v>
      </c>
      <c r="K5279">
        <f t="shared" si="574"/>
        <v>0</v>
      </c>
      <c r="L5279">
        <v>6983</v>
      </c>
      <c r="M5279" s="6">
        <f t="shared" si="575"/>
        <v>0</v>
      </c>
      <c r="N5279" s="6">
        <f t="shared" si="576"/>
        <v>0</v>
      </c>
      <c r="O5279" s="6">
        <f t="shared" si="577"/>
        <v>0</v>
      </c>
      <c r="Q5279">
        <f>_xlfn.XLOOKUP(C5279&amp;G5279&amp;H5279,covid!$E$2:$E$2184,covid!$D$2:$D$2184,0,0,1)</f>
        <v>26</v>
      </c>
    </row>
    <row r="5280" spans="1:17" x14ac:dyDescent="0.3">
      <c r="A5280">
        <f>_xlfn.XLOOKUP(C5280,kamus!$B$2:$B$87,kamus!$A$2:$A$87,0,0,1)</f>
        <v>55</v>
      </c>
      <c r="B5280" t="str">
        <f>_xlfn.XLOOKUP(C5280,kamus!$B$2:$B$87,kamus!$D$2:$D$87,"dihapus",0,1)</f>
        <v>Pakem</v>
      </c>
      <c r="C5280" t="s">
        <v>234</v>
      </c>
      <c r="D5280">
        <f>_xlfn.XLOOKUP(C5280,kamus!$B$2:$B$87,kamus!$J$2:$J$87,"dihapus",0,1)</f>
        <v>0</v>
      </c>
      <c r="E5280">
        <f t="shared" si="578"/>
        <v>0</v>
      </c>
      <c r="F5280" s="14">
        <v>44197</v>
      </c>
      <c r="G5280" s="1">
        <f t="shared" si="579"/>
        <v>1</v>
      </c>
      <c r="H5280" s="1">
        <f t="shared" si="580"/>
        <v>2021</v>
      </c>
      <c r="I5280">
        <v>0</v>
      </c>
      <c r="J5280">
        <v>0</v>
      </c>
      <c r="K5280">
        <f t="shared" si="574"/>
        <v>0</v>
      </c>
      <c r="L5280">
        <v>9965</v>
      </c>
      <c r="M5280" s="6">
        <f t="shared" si="575"/>
        <v>0</v>
      </c>
      <c r="N5280" s="6">
        <f t="shared" si="576"/>
        <v>0</v>
      </c>
      <c r="O5280" s="6">
        <f t="shared" si="577"/>
        <v>0</v>
      </c>
      <c r="Q5280">
        <f>_xlfn.XLOOKUP(C5280&amp;G5280&amp;H5280,covid!$E$2:$E$2184,covid!$D$2:$D$2184,0,0,1)</f>
        <v>25</v>
      </c>
    </row>
    <row r="5281" spans="1:17" x14ac:dyDescent="0.3">
      <c r="A5281">
        <f>_xlfn.XLOOKUP(C5281,kamus!$B$2:$B$87,kamus!$A$2:$A$87,0,0,1)</f>
        <v>64</v>
      </c>
      <c r="B5281" t="str">
        <f>_xlfn.XLOOKUP(C5281,kamus!$B$2:$B$87,kamus!$D$2:$D$87,"dihapus",0,1)</f>
        <v>Prambanan</v>
      </c>
      <c r="C5281" s="19" t="s">
        <v>203</v>
      </c>
      <c r="D5281">
        <f>_xlfn.XLOOKUP(C5281,kamus!$B$2:$B$87,kamus!$J$2:$J$87,"dihapus",0,1)</f>
        <v>1</v>
      </c>
      <c r="E5281">
        <f t="shared" si="578"/>
        <v>0</v>
      </c>
      <c r="F5281" s="14">
        <v>44197</v>
      </c>
      <c r="G5281" s="1">
        <f t="shared" si="579"/>
        <v>1</v>
      </c>
      <c r="H5281" s="1">
        <f t="shared" si="580"/>
        <v>2021</v>
      </c>
      <c r="I5281">
        <v>4</v>
      </c>
      <c r="J5281">
        <v>0</v>
      </c>
      <c r="K5281">
        <f t="shared" si="574"/>
        <v>4</v>
      </c>
      <c r="L5281">
        <v>12694</v>
      </c>
      <c r="M5281" s="6">
        <f t="shared" si="575"/>
        <v>31.510950055144164</v>
      </c>
      <c r="N5281" s="6">
        <f t="shared" si="576"/>
        <v>0</v>
      </c>
      <c r="O5281" s="6">
        <f t="shared" si="577"/>
        <v>31.510950055144164</v>
      </c>
      <c r="Q5281">
        <f>_xlfn.XLOOKUP(C5281&amp;G5281&amp;H5281,covid!$E$2:$E$2184,covid!$D$2:$D$2184,0,0,1)</f>
        <v>25</v>
      </c>
    </row>
    <row r="5282" spans="1:17" x14ac:dyDescent="0.3">
      <c r="A5282">
        <f>_xlfn.XLOOKUP(C5282,kamus!$B$2:$B$87,kamus!$A$2:$A$87,0,0,1)</f>
        <v>59</v>
      </c>
      <c r="B5282" t="str">
        <f>_xlfn.XLOOKUP(C5282,kamus!$B$2:$B$87,kamus!$D$2:$D$87,"dihapus",0,1)</f>
        <v>Prambanan</v>
      </c>
      <c r="C5282" t="s">
        <v>210</v>
      </c>
      <c r="D5282">
        <f>_xlfn.XLOOKUP(C5282,kamus!$B$2:$B$87,kamus!$J$2:$J$87,"dihapus",0,1)</f>
        <v>0</v>
      </c>
      <c r="E5282">
        <f t="shared" si="578"/>
        <v>0</v>
      </c>
      <c r="F5282" s="14">
        <v>44197</v>
      </c>
      <c r="G5282" s="1">
        <f t="shared" si="579"/>
        <v>1</v>
      </c>
      <c r="H5282" s="1">
        <f t="shared" si="580"/>
        <v>2021</v>
      </c>
      <c r="I5282">
        <v>0</v>
      </c>
      <c r="J5282">
        <v>0</v>
      </c>
      <c r="K5282">
        <f t="shared" si="574"/>
        <v>0</v>
      </c>
      <c r="L5282">
        <v>4791</v>
      </c>
      <c r="M5282" s="6">
        <f t="shared" si="575"/>
        <v>0</v>
      </c>
      <c r="N5282" s="6">
        <f t="shared" si="576"/>
        <v>0</v>
      </c>
      <c r="O5282" s="6">
        <f t="shared" si="577"/>
        <v>0</v>
      </c>
      <c r="Q5282">
        <f>_xlfn.XLOOKUP(C5282&amp;G5282&amp;H5282,covid!$E$2:$E$2184,covid!$D$2:$D$2184,0,0,1)</f>
        <v>9</v>
      </c>
    </row>
    <row r="5283" spans="1:17" x14ac:dyDescent="0.3">
      <c r="A5283">
        <f>_xlfn.XLOOKUP(C5283,kamus!$B$2:$B$87,kamus!$A$2:$A$87,0,0,1)</f>
        <v>61</v>
      </c>
      <c r="B5283" t="str">
        <f>_xlfn.XLOOKUP(C5283,kamus!$B$2:$B$87,kamus!$D$2:$D$87,"dihapus",0,1)</f>
        <v>Prambanan</v>
      </c>
      <c r="C5283" t="s">
        <v>219</v>
      </c>
      <c r="D5283">
        <f>_xlfn.XLOOKUP(C5283,kamus!$B$2:$B$87,kamus!$J$2:$J$87,"dihapus",0,1)</f>
        <v>0</v>
      </c>
      <c r="E5283">
        <f t="shared" si="578"/>
        <v>0</v>
      </c>
      <c r="F5283" s="14">
        <v>44197</v>
      </c>
      <c r="G5283" s="1">
        <f t="shared" si="579"/>
        <v>1</v>
      </c>
      <c r="H5283" s="1">
        <f t="shared" si="580"/>
        <v>2021</v>
      </c>
      <c r="I5283">
        <v>1</v>
      </c>
      <c r="J5283">
        <v>0</v>
      </c>
      <c r="K5283">
        <f t="shared" si="574"/>
        <v>1</v>
      </c>
      <c r="L5283">
        <v>14321</v>
      </c>
      <c r="M5283" s="6">
        <f t="shared" si="575"/>
        <v>6.9827526010753438</v>
      </c>
      <c r="N5283" s="6">
        <f t="shared" si="576"/>
        <v>0</v>
      </c>
      <c r="O5283" s="6">
        <f t="shared" si="577"/>
        <v>6.9827526010753438</v>
      </c>
      <c r="Q5283">
        <f>_xlfn.XLOOKUP(C5283&amp;G5283&amp;H5283,covid!$E$2:$E$2184,covid!$D$2:$D$2184,0,0,1)</f>
        <v>28</v>
      </c>
    </row>
    <row r="5284" spans="1:17" x14ac:dyDescent="0.3">
      <c r="A5284">
        <f>_xlfn.XLOOKUP(C5284,kamus!$B$2:$B$87,kamus!$A$2:$A$87,0,0,1)</f>
        <v>62</v>
      </c>
      <c r="B5284" t="str">
        <f>_xlfn.XLOOKUP(C5284,kamus!$B$2:$B$87,kamus!$D$2:$D$87,"dihapus",0,1)</f>
        <v>Prambanan</v>
      </c>
      <c r="C5284" t="s">
        <v>236</v>
      </c>
      <c r="D5284">
        <f>_xlfn.XLOOKUP(C5284,kamus!$B$2:$B$87,kamus!$J$2:$J$87,"dihapus",0,1)</f>
        <v>0</v>
      </c>
      <c r="E5284">
        <f t="shared" si="578"/>
        <v>0</v>
      </c>
      <c r="F5284" s="14">
        <v>44197</v>
      </c>
      <c r="G5284" s="1">
        <f t="shared" si="579"/>
        <v>1</v>
      </c>
      <c r="H5284" s="1">
        <f t="shared" si="580"/>
        <v>2021</v>
      </c>
      <c r="I5284">
        <v>0</v>
      </c>
      <c r="J5284">
        <v>0</v>
      </c>
      <c r="K5284">
        <f t="shared" si="574"/>
        <v>0</v>
      </c>
      <c r="L5284">
        <v>6112</v>
      </c>
      <c r="M5284" s="6">
        <f t="shared" si="575"/>
        <v>0</v>
      </c>
      <c r="N5284" s="6">
        <f t="shared" si="576"/>
        <v>0</v>
      </c>
      <c r="O5284" s="6">
        <f t="shared" si="577"/>
        <v>0</v>
      </c>
      <c r="Q5284">
        <f>_xlfn.XLOOKUP(C5284&amp;G5284&amp;H5284,covid!$E$2:$E$2184,covid!$D$2:$D$2184,0,0,1)</f>
        <v>6</v>
      </c>
    </row>
    <row r="5285" spans="1:17" x14ac:dyDescent="0.3">
      <c r="A5285">
        <f>_xlfn.XLOOKUP(C5285,kamus!$B$2:$B$87,kamus!$A$2:$A$87,0,0,1)</f>
        <v>63</v>
      </c>
      <c r="B5285" t="str">
        <f>_xlfn.XLOOKUP(C5285,kamus!$B$2:$B$87,kamus!$D$2:$D$87,"dihapus",0,1)</f>
        <v>Prambanan</v>
      </c>
      <c r="C5285" t="s">
        <v>261</v>
      </c>
      <c r="D5285">
        <f>_xlfn.XLOOKUP(C5285,kamus!$B$2:$B$87,kamus!$J$2:$J$87,"dihapus",0,1)</f>
        <v>0</v>
      </c>
      <c r="E5285">
        <f t="shared" si="578"/>
        <v>0</v>
      </c>
      <c r="F5285" s="14">
        <v>44197</v>
      </c>
      <c r="G5285" s="1">
        <f t="shared" si="579"/>
        <v>1</v>
      </c>
      <c r="H5285" s="1">
        <f t="shared" si="580"/>
        <v>2021</v>
      </c>
      <c r="I5285">
        <v>0</v>
      </c>
      <c r="J5285">
        <v>0</v>
      </c>
      <c r="K5285">
        <f t="shared" si="574"/>
        <v>0</v>
      </c>
      <c r="L5285">
        <v>15487</v>
      </c>
      <c r="M5285" s="6">
        <f t="shared" si="575"/>
        <v>0</v>
      </c>
      <c r="N5285" s="6">
        <f t="shared" si="576"/>
        <v>0</v>
      </c>
      <c r="O5285" s="6">
        <f t="shared" si="577"/>
        <v>0</v>
      </c>
      <c r="Q5285">
        <f>_xlfn.XLOOKUP(C5285&amp;G5285&amp;H5285,covid!$E$2:$E$2184,covid!$D$2:$D$2184,0,0,1)</f>
        <v>14</v>
      </c>
    </row>
    <row r="5286" spans="1:17" x14ac:dyDescent="0.3">
      <c r="A5286">
        <f>_xlfn.XLOOKUP(C5286,kamus!$B$2:$B$87,kamus!$A$2:$A$87,0,0,1)</f>
        <v>60</v>
      </c>
      <c r="B5286" t="str">
        <f>_xlfn.XLOOKUP(C5286,kamus!$B$2:$B$87,kamus!$D$2:$D$87,"dihapus",0,1)</f>
        <v>Prambanan</v>
      </c>
      <c r="C5286" t="s">
        <v>280</v>
      </c>
      <c r="D5286">
        <f>_xlfn.XLOOKUP(C5286,kamus!$B$2:$B$87,kamus!$J$2:$J$87,"dihapus",0,1)</f>
        <v>0</v>
      </c>
      <c r="E5286">
        <f t="shared" si="578"/>
        <v>0</v>
      </c>
      <c r="F5286" s="14">
        <v>44197</v>
      </c>
      <c r="G5286" s="1">
        <f t="shared" si="579"/>
        <v>1</v>
      </c>
      <c r="H5286" s="1">
        <f t="shared" si="580"/>
        <v>2021</v>
      </c>
      <c r="I5286">
        <v>0</v>
      </c>
      <c r="J5286">
        <v>0</v>
      </c>
      <c r="K5286">
        <f t="shared" si="574"/>
        <v>0</v>
      </c>
      <c r="L5286">
        <v>2830</v>
      </c>
      <c r="M5286" s="6">
        <f t="shared" si="575"/>
        <v>0</v>
      </c>
      <c r="N5286" s="6">
        <f t="shared" si="576"/>
        <v>0</v>
      </c>
      <c r="O5286" s="6">
        <f t="shared" si="577"/>
        <v>0</v>
      </c>
      <c r="Q5286">
        <f>_xlfn.XLOOKUP(C5286&amp;G5286&amp;H5286,covid!$E$2:$E$2184,covid!$D$2:$D$2184,0,0,1)</f>
        <v>1</v>
      </c>
    </row>
    <row r="5287" spans="1:17" x14ac:dyDescent="0.3">
      <c r="A5287">
        <f>_xlfn.XLOOKUP(C5287,kamus!$B$2:$B$87,kamus!$A$2:$A$87,0,0,1)</f>
        <v>67</v>
      </c>
      <c r="B5287" t="str">
        <f>_xlfn.XLOOKUP(C5287,kamus!$B$2:$B$87,kamus!$D$2:$D$87,"dihapus",0,1)</f>
        <v>Seyegan</v>
      </c>
      <c r="C5287" t="s">
        <v>221</v>
      </c>
      <c r="D5287">
        <f>_xlfn.XLOOKUP(C5287,kamus!$B$2:$B$87,kamus!$J$2:$J$87,"dihapus",0,1)</f>
        <v>0</v>
      </c>
      <c r="E5287">
        <f t="shared" si="578"/>
        <v>0</v>
      </c>
      <c r="F5287" s="14">
        <v>44197</v>
      </c>
      <c r="G5287" s="1">
        <f t="shared" si="579"/>
        <v>1</v>
      </c>
      <c r="H5287" s="1">
        <f t="shared" si="580"/>
        <v>2021</v>
      </c>
      <c r="I5287">
        <v>0</v>
      </c>
      <c r="J5287">
        <v>0</v>
      </c>
      <c r="K5287">
        <f t="shared" si="574"/>
        <v>0</v>
      </c>
      <c r="L5287">
        <v>10876</v>
      </c>
      <c r="M5287" s="6">
        <f t="shared" si="575"/>
        <v>0</v>
      </c>
      <c r="N5287" s="6">
        <f t="shared" si="576"/>
        <v>0</v>
      </c>
      <c r="O5287" s="6">
        <f t="shared" si="577"/>
        <v>0</v>
      </c>
      <c r="Q5287">
        <f>_xlfn.XLOOKUP(C5287&amp;G5287&amp;H5287,covid!$E$2:$E$2184,covid!$D$2:$D$2184,0,0,1)</f>
        <v>10</v>
      </c>
    </row>
    <row r="5288" spans="1:17" x14ac:dyDescent="0.3">
      <c r="A5288">
        <f>_xlfn.XLOOKUP(C5288,kamus!$B$2:$B$87,kamus!$A$2:$A$87,0,0,1)</f>
        <v>66</v>
      </c>
      <c r="B5288" t="str">
        <f>_xlfn.XLOOKUP(C5288,kamus!$B$2:$B$87,kamus!$D$2:$D$87,"dihapus",0,1)</f>
        <v>Seyegan</v>
      </c>
      <c r="C5288" t="s">
        <v>222</v>
      </c>
      <c r="D5288">
        <f>_xlfn.XLOOKUP(C5288,kamus!$B$2:$B$87,kamus!$J$2:$J$87,"dihapus",0,1)</f>
        <v>0</v>
      </c>
      <c r="E5288">
        <f t="shared" si="578"/>
        <v>0</v>
      </c>
      <c r="F5288" s="14">
        <v>44197</v>
      </c>
      <c r="G5288" s="1">
        <f t="shared" si="579"/>
        <v>1</v>
      </c>
      <c r="H5288" s="1">
        <f t="shared" si="580"/>
        <v>2021</v>
      </c>
      <c r="I5288">
        <v>0</v>
      </c>
      <c r="J5288">
        <v>2</v>
      </c>
      <c r="K5288">
        <f t="shared" si="574"/>
        <v>2</v>
      </c>
      <c r="L5288">
        <v>9658</v>
      </c>
      <c r="M5288" s="6">
        <f t="shared" si="575"/>
        <v>0</v>
      </c>
      <c r="N5288" s="6">
        <f t="shared" si="576"/>
        <v>20.70822116380203</v>
      </c>
      <c r="O5288" s="6">
        <f t="shared" si="577"/>
        <v>20.70822116380203</v>
      </c>
      <c r="Q5288">
        <f>_xlfn.XLOOKUP(C5288&amp;G5288&amp;H5288,covid!$E$2:$E$2184,covid!$D$2:$D$2184,0,0,1)</f>
        <v>4</v>
      </c>
    </row>
    <row r="5289" spans="1:17" x14ac:dyDescent="0.3">
      <c r="A5289">
        <f>_xlfn.XLOOKUP(C5289,kamus!$B$2:$B$87,kamus!$A$2:$A$87,0,0,1)</f>
        <v>68</v>
      </c>
      <c r="B5289" t="str">
        <f>_xlfn.XLOOKUP(C5289,kamus!$B$2:$B$87,kamus!$D$2:$D$87,"dihapus",0,1)</f>
        <v>Seyegan</v>
      </c>
      <c r="C5289" t="s">
        <v>223</v>
      </c>
      <c r="D5289">
        <f>_xlfn.XLOOKUP(C5289,kamus!$B$2:$B$87,kamus!$J$2:$J$87,"dihapus",0,1)</f>
        <v>0</v>
      </c>
      <c r="E5289">
        <f t="shared" si="578"/>
        <v>0</v>
      </c>
      <c r="F5289" s="14">
        <v>44197</v>
      </c>
      <c r="G5289" s="1">
        <f t="shared" si="579"/>
        <v>1</v>
      </c>
      <c r="H5289" s="1">
        <f t="shared" si="580"/>
        <v>2021</v>
      </c>
      <c r="I5289">
        <v>0</v>
      </c>
      <c r="J5289">
        <v>0</v>
      </c>
      <c r="K5289">
        <f t="shared" si="574"/>
        <v>0</v>
      </c>
      <c r="L5289">
        <v>8123</v>
      </c>
      <c r="M5289" s="6">
        <f t="shared" si="575"/>
        <v>0</v>
      </c>
      <c r="N5289" s="6">
        <f t="shared" si="576"/>
        <v>0</v>
      </c>
      <c r="O5289" s="6">
        <f t="shared" si="577"/>
        <v>0</v>
      </c>
      <c r="Q5289">
        <f>_xlfn.XLOOKUP(C5289&amp;G5289&amp;H5289,covid!$E$2:$E$2184,covid!$D$2:$D$2184,0,0,1)</f>
        <v>9</v>
      </c>
    </row>
    <row r="5290" spans="1:17" x14ac:dyDescent="0.3">
      <c r="A5290">
        <f>_xlfn.XLOOKUP(C5290,kamus!$B$2:$B$87,kamus!$A$2:$A$87,0,0,1)</f>
        <v>65</v>
      </c>
      <c r="B5290" t="str">
        <f>_xlfn.XLOOKUP(C5290,kamus!$B$2:$B$87,kamus!$D$2:$D$87,"dihapus",0,1)</f>
        <v>Seyegan</v>
      </c>
      <c r="C5290" t="s">
        <v>224</v>
      </c>
      <c r="D5290">
        <f>_xlfn.XLOOKUP(C5290,kamus!$B$2:$B$87,kamus!$J$2:$J$87,"dihapus",0,1)</f>
        <v>1</v>
      </c>
      <c r="E5290">
        <f t="shared" si="578"/>
        <v>0</v>
      </c>
      <c r="F5290" s="14">
        <v>44197</v>
      </c>
      <c r="G5290" s="1">
        <f t="shared" si="579"/>
        <v>1</v>
      </c>
      <c r="H5290" s="1">
        <f t="shared" si="580"/>
        <v>2021</v>
      </c>
      <c r="I5290">
        <v>0</v>
      </c>
      <c r="J5290">
        <v>1</v>
      </c>
      <c r="K5290">
        <f t="shared" si="574"/>
        <v>1</v>
      </c>
      <c r="L5290">
        <v>11326</v>
      </c>
      <c r="M5290" s="6">
        <f t="shared" si="575"/>
        <v>0</v>
      </c>
      <c r="N5290" s="6">
        <f t="shared" si="576"/>
        <v>8.8292424509977039</v>
      </c>
      <c r="O5290" s="6">
        <f t="shared" si="577"/>
        <v>8.8292424509977039</v>
      </c>
      <c r="Q5290">
        <f>_xlfn.XLOOKUP(C5290&amp;G5290&amp;H5290,covid!$E$2:$E$2184,covid!$D$2:$D$2184,0,0,1)</f>
        <v>10</v>
      </c>
    </row>
    <row r="5291" spans="1:17" x14ac:dyDescent="0.3">
      <c r="A5291">
        <f>_xlfn.XLOOKUP(C5291,kamus!$B$2:$B$87,kamus!$A$2:$A$87,0,0,1)</f>
        <v>69</v>
      </c>
      <c r="B5291" t="str">
        <f>_xlfn.XLOOKUP(C5291,kamus!$B$2:$B$87,kamus!$D$2:$D$87,"dihapus",0,1)</f>
        <v>Seyegan</v>
      </c>
      <c r="C5291" t="s">
        <v>225</v>
      </c>
      <c r="D5291">
        <f>_xlfn.XLOOKUP(C5291,kamus!$B$2:$B$87,kamus!$J$2:$J$87,"dihapus",0,1)</f>
        <v>0</v>
      </c>
      <c r="E5291">
        <f t="shared" si="578"/>
        <v>0</v>
      </c>
      <c r="F5291" s="14">
        <v>44197</v>
      </c>
      <c r="G5291" s="1">
        <f t="shared" si="579"/>
        <v>1</v>
      </c>
      <c r="H5291" s="1">
        <f t="shared" si="580"/>
        <v>2021</v>
      </c>
      <c r="I5291">
        <v>0</v>
      </c>
      <c r="J5291">
        <v>0</v>
      </c>
      <c r="K5291">
        <f t="shared" si="574"/>
        <v>0</v>
      </c>
      <c r="L5291">
        <v>13638</v>
      </c>
      <c r="M5291" s="6">
        <f t="shared" si="575"/>
        <v>0</v>
      </c>
      <c r="N5291" s="6">
        <f t="shared" si="576"/>
        <v>0</v>
      </c>
      <c r="O5291" s="6">
        <f t="shared" si="577"/>
        <v>0</v>
      </c>
      <c r="Q5291">
        <f>_xlfn.XLOOKUP(C5291&amp;G5291&amp;H5291,covid!$E$2:$E$2184,covid!$D$2:$D$2184,0,0,1)</f>
        <v>9</v>
      </c>
    </row>
    <row r="5292" spans="1:17" x14ac:dyDescent="0.3">
      <c r="A5292">
        <f>_xlfn.XLOOKUP(C5292,kamus!$B$2:$B$87,kamus!$A$2:$A$87,0,0,1)</f>
        <v>74</v>
      </c>
      <c r="B5292" t="str">
        <f>_xlfn.XLOOKUP(C5292,kamus!$B$2:$B$87,kamus!$D$2:$D$87,"dihapus",0,1)</f>
        <v>Sleman</v>
      </c>
      <c r="C5292" t="s">
        <v>205</v>
      </c>
      <c r="D5292">
        <f>_xlfn.XLOOKUP(C5292,kamus!$B$2:$B$87,kamus!$J$2:$J$87,"dihapus",0,1)</f>
        <v>1</v>
      </c>
      <c r="E5292">
        <f t="shared" si="578"/>
        <v>0</v>
      </c>
      <c r="F5292" s="14">
        <v>44197</v>
      </c>
      <c r="G5292" s="1">
        <f t="shared" si="579"/>
        <v>1</v>
      </c>
      <c r="H5292" s="1">
        <f t="shared" si="580"/>
        <v>2021</v>
      </c>
      <c r="I5292">
        <v>1</v>
      </c>
      <c r="J5292">
        <v>0</v>
      </c>
      <c r="K5292">
        <f t="shared" si="574"/>
        <v>1</v>
      </c>
      <c r="L5292">
        <v>15719</v>
      </c>
      <c r="M5292" s="6">
        <f t="shared" si="575"/>
        <v>6.3617278452827781</v>
      </c>
      <c r="N5292" s="6">
        <f t="shared" si="576"/>
        <v>0</v>
      </c>
      <c r="O5292" s="6">
        <f t="shared" si="577"/>
        <v>6.3617278452827781</v>
      </c>
      <c r="Q5292">
        <f>_xlfn.XLOOKUP(C5292&amp;G5292&amp;H5292,covid!$E$2:$E$2184,covid!$D$2:$D$2184,0,0,1)</f>
        <v>24</v>
      </c>
    </row>
    <row r="5293" spans="1:17" x14ac:dyDescent="0.3">
      <c r="A5293">
        <f>_xlfn.XLOOKUP(C5293,kamus!$B$2:$B$87,kamus!$A$2:$A$87,0,0,1)</f>
        <v>73</v>
      </c>
      <c r="B5293" t="str">
        <f>_xlfn.XLOOKUP(C5293,kamus!$B$2:$B$87,kamus!$D$2:$D$87,"dihapus",0,1)</f>
        <v>Sleman</v>
      </c>
      <c r="C5293" t="s">
        <v>232</v>
      </c>
      <c r="D5293">
        <f>_xlfn.XLOOKUP(C5293,kamus!$B$2:$B$87,kamus!$J$2:$J$87,"dihapus",0,1)</f>
        <v>1</v>
      </c>
      <c r="E5293">
        <f t="shared" si="578"/>
        <v>0</v>
      </c>
      <c r="F5293" s="14">
        <v>44197</v>
      </c>
      <c r="G5293" s="1">
        <f t="shared" si="579"/>
        <v>1</v>
      </c>
      <c r="H5293" s="1">
        <f t="shared" si="580"/>
        <v>2021</v>
      </c>
      <c r="I5293">
        <v>1</v>
      </c>
      <c r="J5293">
        <v>3</v>
      </c>
      <c r="K5293">
        <f t="shared" si="574"/>
        <v>4</v>
      </c>
      <c r="L5293">
        <v>13002</v>
      </c>
      <c r="M5293" s="6">
        <f t="shared" si="575"/>
        <v>7.6911244423934786</v>
      </c>
      <c r="N5293" s="6">
        <f t="shared" si="576"/>
        <v>23.073373327180434</v>
      </c>
      <c r="O5293" s="6">
        <f t="shared" si="577"/>
        <v>30.764497769573914</v>
      </c>
      <c r="Q5293">
        <f>_xlfn.XLOOKUP(C5293&amp;G5293&amp;H5293,covid!$E$2:$E$2184,covid!$D$2:$D$2184,0,0,1)</f>
        <v>22</v>
      </c>
    </row>
    <row r="5294" spans="1:17" x14ac:dyDescent="0.3">
      <c r="A5294">
        <f>_xlfn.XLOOKUP(C5294,kamus!$B$2:$B$87,kamus!$A$2:$A$87,0,0,1)</f>
        <v>71</v>
      </c>
      <c r="B5294" t="str">
        <f>_xlfn.XLOOKUP(C5294,kamus!$B$2:$B$87,kamus!$D$2:$D$87,"dihapus",0,1)</f>
        <v>Sleman</v>
      </c>
      <c r="C5294" t="s">
        <v>271</v>
      </c>
      <c r="D5294">
        <f>_xlfn.XLOOKUP(C5294,kamus!$B$2:$B$87,kamus!$J$2:$J$87,"dihapus",0,1)</f>
        <v>1</v>
      </c>
      <c r="E5294">
        <f t="shared" si="578"/>
        <v>0</v>
      </c>
      <c r="F5294" s="14">
        <v>44197</v>
      </c>
      <c r="G5294" s="1">
        <f t="shared" si="579"/>
        <v>1</v>
      </c>
      <c r="H5294" s="1">
        <f t="shared" si="580"/>
        <v>2021</v>
      </c>
      <c r="I5294">
        <v>1</v>
      </c>
      <c r="J5294">
        <v>0</v>
      </c>
      <c r="K5294">
        <f t="shared" si="574"/>
        <v>1</v>
      </c>
      <c r="L5294">
        <v>15706</v>
      </c>
      <c r="M5294" s="6">
        <f t="shared" si="575"/>
        <v>6.366993505666624</v>
      </c>
      <c r="N5294" s="6">
        <f t="shared" si="576"/>
        <v>0</v>
      </c>
      <c r="O5294" s="6">
        <f t="shared" si="577"/>
        <v>6.366993505666624</v>
      </c>
      <c r="Q5294">
        <f>_xlfn.XLOOKUP(C5294&amp;G5294&amp;H5294,covid!$E$2:$E$2184,covid!$D$2:$D$2184,0,0,1)</f>
        <v>45</v>
      </c>
    </row>
    <row r="5295" spans="1:17" x14ac:dyDescent="0.3">
      <c r="A5295">
        <f>_xlfn.XLOOKUP(C5295,kamus!$B$2:$B$87,kamus!$A$2:$A$87,0,0,1)</f>
        <v>72</v>
      </c>
      <c r="B5295" t="str">
        <f>_xlfn.XLOOKUP(C5295,kamus!$B$2:$B$87,kamus!$D$2:$D$87,"dihapus",0,1)</f>
        <v>Sleman</v>
      </c>
      <c r="C5295" t="s">
        <v>273</v>
      </c>
      <c r="D5295">
        <f>_xlfn.XLOOKUP(C5295,kamus!$B$2:$B$87,kamus!$J$2:$J$87,"dihapus",0,1)</f>
        <v>1</v>
      </c>
      <c r="E5295">
        <f t="shared" si="578"/>
        <v>0</v>
      </c>
      <c r="F5295" s="14">
        <v>44197</v>
      </c>
      <c r="G5295" s="1">
        <f t="shared" si="579"/>
        <v>1</v>
      </c>
      <c r="H5295" s="1">
        <f t="shared" si="580"/>
        <v>2021</v>
      </c>
      <c r="I5295">
        <v>0</v>
      </c>
      <c r="J5295">
        <v>0</v>
      </c>
      <c r="K5295">
        <f t="shared" si="574"/>
        <v>0</v>
      </c>
      <c r="L5295">
        <v>19013</v>
      </c>
      <c r="M5295" s="6">
        <f t="shared" si="575"/>
        <v>0</v>
      </c>
      <c r="N5295" s="6">
        <f t="shared" si="576"/>
        <v>0</v>
      </c>
      <c r="O5295" s="6">
        <f t="shared" si="577"/>
        <v>0</v>
      </c>
      <c r="Q5295">
        <f>_xlfn.XLOOKUP(C5295&amp;G5295&amp;H5295,covid!$E$2:$E$2184,covid!$D$2:$D$2184,0,0,1)</f>
        <v>39</v>
      </c>
    </row>
    <row r="5296" spans="1:17" x14ac:dyDescent="0.3">
      <c r="A5296">
        <f>_xlfn.XLOOKUP(C5296,kamus!$B$2:$B$87,kamus!$A$2:$A$87,0,0,1)</f>
        <v>70</v>
      </c>
      <c r="B5296" t="str">
        <f>_xlfn.XLOOKUP(C5296,kamus!$B$2:$B$87,kamus!$D$2:$D$87,"dihapus",0,1)</f>
        <v>Sleman</v>
      </c>
      <c r="C5296" t="s">
        <v>274</v>
      </c>
      <c r="D5296">
        <f>_xlfn.XLOOKUP(C5296,kamus!$B$2:$B$87,kamus!$J$2:$J$87,"dihapus",0,1)</f>
        <v>0</v>
      </c>
      <c r="E5296">
        <f t="shared" si="578"/>
        <v>0</v>
      </c>
      <c r="F5296" s="14">
        <v>44197</v>
      </c>
      <c r="G5296" s="1">
        <f t="shared" si="579"/>
        <v>1</v>
      </c>
      <c r="H5296" s="1">
        <f t="shared" si="580"/>
        <v>2021</v>
      </c>
      <c r="I5296">
        <v>0</v>
      </c>
      <c r="J5296">
        <v>0</v>
      </c>
      <c r="K5296">
        <f t="shared" si="574"/>
        <v>0</v>
      </c>
      <c r="L5296">
        <v>10105</v>
      </c>
      <c r="M5296" s="6">
        <f t="shared" si="575"/>
        <v>0</v>
      </c>
      <c r="N5296" s="6">
        <f t="shared" si="576"/>
        <v>0</v>
      </c>
      <c r="O5296" s="6">
        <f t="shared" si="577"/>
        <v>0</v>
      </c>
      <c r="Q5296">
        <f>_xlfn.XLOOKUP(C5296&amp;G5296&amp;H5296,covid!$E$2:$E$2184,covid!$D$2:$D$2184,0,0,1)</f>
        <v>28</v>
      </c>
    </row>
    <row r="5297" spans="1:17" x14ac:dyDescent="0.3">
      <c r="A5297">
        <f>_xlfn.XLOOKUP(C5297,kamus!$B$2:$B$87,kamus!$A$2:$A$87,0,0,1)</f>
        <v>77</v>
      </c>
      <c r="B5297" t="str">
        <f>_xlfn.XLOOKUP(C5297,kamus!$B$2:$B$87,kamus!$D$2:$D$87,"dihapus",0,1)</f>
        <v>Tempel 1</v>
      </c>
      <c r="C5297" t="s">
        <v>218</v>
      </c>
      <c r="D5297">
        <f>_xlfn.XLOOKUP(C5297,kamus!$B$2:$B$87,kamus!$J$2:$J$87,"dihapus",0,1)</f>
        <v>0</v>
      </c>
      <c r="E5297">
        <f t="shared" si="578"/>
        <v>0</v>
      </c>
      <c r="F5297" s="14">
        <v>44197</v>
      </c>
      <c r="G5297" s="1">
        <f t="shared" si="579"/>
        <v>1</v>
      </c>
      <c r="H5297" s="1">
        <f t="shared" si="580"/>
        <v>2021</v>
      </c>
      <c r="I5297">
        <v>0</v>
      </c>
      <c r="J5297">
        <v>0</v>
      </c>
      <c r="K5297">
        <f t="shared" si="574"/>
        <v>0</v>
      </c>
      <c r="L5297">
        <v>7899</v>
      </c>
      <c r="M5297" s="6">
        <f t="shared" si="575"/>
        <v>0</v>
      </c>
      <c r="N5297" s="6">
        <f t="shared" si="576"/>
        <v>0</v>
      </c>
      <c r="O5297" s="6">
        <f t="shared" si="577"/>
        <v>0</v>
      </c>
      <c r="Q5297">
        <f>_xlfn.XLOOKUP(C5297&amp;G5297&amp;H5297,covid!$E$2:$E$2184,covid!$D$2:$D$2184,0,0,1)</f>
        <v>31</v>
      </c>
    </row>
    <row r="5298" spans="1:17" x14ac:dyDescent="0.3">
      <c r="A5298">
        <f>_xlfn.XLOOKUP(C5298,kamus!$B$2:$B$87,kamus!$A$2:$A$87,0,0,1)</f>
        <v>76</v>
      </c>
      <c r="B5298" t="str">
        <f>_xlfn.XLOOKUP(C5298,kamus!$B$2:$B$87,kamus!$D$2:$D$87,"dihapus",0,1)</f>
        <v>Tempel 1</v>
      </c>
      <c r="C5298" t="s">
        <v>226</v>
      </c>
      <c r="D5298">
        <f>_xlfn.XLOOKUP(C5298,kamus!$B$2:$B$87,kamus!$J$2:$J$87,"dihapus",0,1)</f>
        <v>1</v>
      </c>
      <c r="E5298">
        <f t="shared" si="578"/>
        <v>0</v>
      </c>
      <c r="F5298" s="14">
        <v>44197</v>
      </c>
      <c r="G5298" s="1">
        <f t="shared" si="579"/>
        <v>1</v>
      </c>
      <c r="H5298" s="1">
        <f t="shared" si="580"/>
        <v>2021</v>
      </c>
      <c r="I5298">
        <v>0</v>
      </c>
      <c r="J5298">
        <v>0</v>
      </c>
      <c r="K5298">
        <f t="shared" si="574"/>
        <v>0</v>
      </c>
      <c r="L5298">
        <v>11303</v>
      </c>
      <c r="M5298" s="6">
        <f t="shared" si="575"/>
        <v>0</v>
      </c>
      <c r="N5298" s="6">
        <f t="shared" si="576"/>
        <v>0</v>
      </c>
      <c r="O5298" s="6">
        <f t="shared" si="577"/>
        <v>0</v>
      </c>
      <c r="Q5298">
        <f>_xlfn.XLOOKUP(C5298&amp;G5298&amp;H5298,covid!$E$2:$E$2184,covid!$D$2:$D$2184,0,0,1)</f>
        <v>27</v>
      </c>
    </row>
    <row r="5299" spans="1:17" x14ac:dyDescent="0.3">
      <c r="A5299">
        <f>_xlfn.XLOOKUP(C5299,kamus!$B$2:$B$87,kamus!$A$2:$A$87,0,0,1)</f>
        <v>75</v>
      </c>
      <c r="B5299" t="str">
        <f>_xlfn.XLOOKUP(C5299,kamus!$B$2:$B$87,kamus!$D$2:$D$87,"dihapus",0,1)</f>
        <v>Tempel 1</v>
      </c>
      <c r="C5299" t="s">
        <v>227</v>
      </c>
      <c r="D5299">
        <f>_xlfn.XLOOKUP(C5299,kamus!$B$2:$B$87,kamus!$J$2:$J$87,"dihapus",0,1)</f>
        <v>0</v>
      </c>
      <c r="E5299">
        <f t="shared" si="578"/>
        <v>0</v>
      </c>
      <c r="F5299" s="14">
        <v>44197</v>
      </c>
      <c r="G5299" s="1">
        <f t="shared" si="579"/>
        <v>1</v>
      </c>
      <c r="H5299" s="1">
        <f t="shared" si="580"/>
        <v>2021</v>
      </c>
      <c r="I5299">
        <v>0</v>
      </c>
      <c r="J5299">
        <v>0</v>
      </c>
      <c r="K5299">
        <f t="shared" si="574"/>
        <v>0</v>
      </c>
      <c r="L5299">
        <v>6955</v>
      </c>
      <c r="M5299" s="6">
        <f t="shared" si="575"/>
        <v>0</v>
      </c>
      <c r="N5299" s="6">
        <f t="shared" si="576"/>
        <v>0</v>
      </c>
      <c r="O5299" s="6">
        <f t="shared" si="577"/>
        <v>0</v>
      </c>
      <c r="Q5299">
        <f>_xlfn.XLOOKUP(C5299&amp;G5299&amp;H5299,covid!$E$2:$E$2184,covid!$D$2:$D$2184,0,0,1)</f>
        <v>15</v>
      </c>
    </row>
    <row r="5300" spans="1:17" x14ac:dyDescent="0.3">
      <c r="A5300">
        <f>_xlfn.XLOOKUP(C5300,kamus!$B$2:$B$87,kamus!$A$2:$A$87,0,0,1)</f>
        <v>78</v>
      </c>
      <c r="B5300" t="str">
        <f>_xlfn.XLOOKUP(C5300,kamus!$B$2:$B$87,kamus!$D$2:$D$87,"dihapus",0,1)</f>
        <v>Tempel 1</v>
      </c>
      <c r="C5300" t="s">
        <v>229</v>
      </c>
      <c r="D5300">
        <f>_xlfn.XLOOKUP(C5300,kamus!$B$2:$B$87,kamus!$J$2:$J$87,"dihapus",0,1)</f>
        <v>0</v>
      </c>
      <c r="E5300">
        <f t="shared" si="578"/>
        <v>0</v>
      </c>
      <c r="F5300" s="14">
        <v>44197</v>
      </c>
      <c r="G5300" s="1">
        <f t="shared" si="579"/>
        <v>1</v>
      </c>
      <c r="H5300" s="1">
        <f t="shared" si="580"/>
        <v>2021</v>
      </c>
      <c r="I5300">
        <v>0</v>
      </c>
      <c r="J5300">
        <v>0</v>
      </c>
      <c r="K5300">
        <f t="shared" si="574"/>
        <v>0</v>
      </c>
      <c r="L5300">
        <v>5427</v>
      </c>
      <c r="M5300" s="6">
        <f t="shared" si="575"/>
        <v>0</v>
      </c>
      <c r="N5300" s="6">
        <f t="shared" si="576"/>
        <v>0</v>
      </c>
      <c r="O5300" s="6">
        <f t="shared" si="577"/>
        <v>0</v>
      </c>
      <c r="Q5300">
        <f>_xlfn.XLOOKUP(C5300&amp;G5300&amp;H5300,covid!$E$2:$E$2184,covid!$D$2:$D$2184,0,0,1)</f>
        <v>7</v>
      </c>
    </row>
    <row r="5301" spans="1:17" x14ac:dyDescent="0.3">
      <c r="A5301">
        <f>_xlfn.XLOOKUP(C5301,kamus!$B$2:$B$87,kamus!$A$2:$A$87,0,0,1)</f>
        <v>79</v>
      </c>
      <c r="B5301" t="str">
        <f>_xlfn.XLOOKUP(C5301,kamus!$B$2:$B$87,kamus!$D$2:$D$87,"dihapus",0,1)</f>
        <v>Tempel 2</v>
      </c>
      <c r="C5301" t="s">
        <v>201</v>
      </c>
      <c r="D5301">
        <f>_xlfn.XLOOKUP(C5301,kamus!$B$2:$B$87,kamus!$J$2:$J$87,"dihapus",0,1)</f>
        <v>0</v>
      </c>
      <c r="E5301">
        <f t="shared" si="578"/>
        <v>0</v>
      </c>
      <c r="F5301" s="14">
        <v>44197</v>
      </c>
      <c r="G5301" s="1">
        <f t="shared" si="579"/>
        <v>1</v>
      </c>
      <c r="H5301" s="1">
        <f t="shared" si="580"/>
        <v>2021</v>
      </c>
      <c r="I5301">
        <v>0</v>
      </c>
      <c r="J5301">
        <v>0</v>
      </c>
      <c r="K5301">
        <f t="shared" si="574"/>
        <v>0</v>
      </c>
      <c r="L5301">
        <v>7817</v>
      </c>
      <c r="M5301" s="6">
        <f t="shared" si="575"/>
        <v>0</v>
      </c>
      <c r="N5301" s="6">
        <f t="shared" si="576"/>
        <v>0</v>
      </c>
      <c r="O5301" s="6">
        <f t="shared" si="577"/>
        <v>0</v>
      </c>
      <c r="Q5301">
        <f>_xlfn.XLOOKUP(C5301&amp;G5301&amp;H5301,covid!$E$2:$E$2184,covid!$D$2:$D$2184,0,0,1)</f>
        <v>30</v>
      </c>
    </row>
    <row r="5302" spans="1:17" x14ac:dyDescent="0.3">
      <c r="A5302">
        <f>_xlfn.XLOOKUP(C5302,kamus!$B$2:$B$87,kamus!$A$2:$A$87,0,0,1)</f>
        <v>80</v>
      </c>
      <c r="B5302" t="str">
        <f>_xlfn.XLOOKUP(C5302,kamus!$B$2:$B$87,kamus!$D$2:$D$87,"dihapus",0,1)</f>
        <v>Tempel 2</v>
      </c>
      <c r="C5302" t="s">
        <v>233</v>
      </c>
      <c r="D5302">
        <f>_xlfn.XLOOKUP(C5302,kamus!$B$2:$B$87,kamus!$J$2:$J$87,"dihapus",0,1)</f>
        <v>0</v>
      </c>
      <c r="E5302">
        <f t="shared" si="578"/>
        <v>0</v>
      </c>
      <c r="F5302" s="14">
        <v>44197</v>
      </c>
      <c r="G5302" s="1">
        <f t="shared" si="579"/>
        <v>1</v>
      </c>
      <c r="H5302" s="1">
        <f t="shared" si="580"/>
        <v>2021</v>
      </c>
      <c r="I5302">
        <v>0</v>
      </c>
      <c r="J5302">
        <v>0</v>
      </c>
      <c r="K5302">
        <f t="shared" si="574"/>
        <v>0</v>
      </c>
      <c r="L5302">
        <v>6650</v>
      </c>
      <c r="M5302" s="6">
        <f t="shared" si="575"/>
        <v>0</v>
      </c>
      <c r="N5302" s="6">
        <f t="shared" si="576"/>
        <v>0</v>
      </c>
      <c r="O5302" s="6">
        <f t="shared" si="577"/>
        <v>0</v>
      </c>
      <c r="Q5302">
        <f>_xlfn.XLOOKUP(C5302&amp;G5302&amp;H5302,covid!$E$2:$E$2184,covid!$D$2:$D$2184,0,0,1)</f>
        <v>14</v>
      </c>
    </row>
    <row r="5303" spans="1:17" x14ac:dyDescent="0.3">
      <c r="A5303">
        <f>_xlfn.XLOOKUP(C5303,kamus!$B$2:$B$87,kamus!$A$2:$A$87,0,0,1)</f>
        <v>81</v>
      </c>
      <c r="B5303" t="str">
        <f>_xlfn.XLOOKUP(C5303,kamus!$B$2:$B$87,kamus!$D$2:$D$87,"dihapus",0,1)</f>
        <v>Tempel 2</v>
      </c>
      <c r="C5303" t="s">
        <v>263</v>
      </c>
      <c r="D5303">
        <f>_xlfn.XLOOKUP(C5303,kamus!$B$2:$B$87,kamus!$J$2:$J$87,"dihapus",0,1)</f>
        <v>0</v>
      </c>
      <c r="E5303">
        <f t="shared" si="578"/>
        <v>0</v>
      </c>
      <c r="F5303" s="14">
        <v>44197</v>
      </c>
      <c r="G5303" s="1">
        <f t="shared" si="579"/>
        <v>1</v>
      </c>
      <c r="H5303" s="1">
        <f t="shared" si="580"/>
        <v>2021</v>
      </c>
      <c r="I5303">
        <v>0</v>
      </c>
      <c r="J5303">
        <v>0</v>
      </c>
      <c r="K5303">
        <f t="shared" si="574"/>
        <v>0</v>
      </c>
      <c r="L5303">
        <v>4782</v>
      </c>
      <c r="M5303" s="6">
        <f t="shared" si="575"/>
        <v>0</v>
      </c>
      <c r="N5303" s="6">
        <f t="shared" si="576"/>
        <v>0</v>
      </c>
      <c r="O5303" s="6">
        <f t="shared" si="577"/>
        <v>0</v>
      </c>
      <c r="Q5303">
        <f>_xlfn.XLOOKUP(C5303&amp;G5303&amp;H5303,covid!$E$2:$E$2184,covid!$D$2:$D$2184,0,0,1)</f>
        <v>4</v>
      </c>
    </row>
    <row r="5304" spans="1:17" x14ac:dyDescent="0.3">
      <c r="A5304">
        <f>_xlfn.XLOOKUP(C5304,kamus!$B$2:$B$87,kamus!$A$2:$A$87,0,0,1)</f>
        <v>82</v>
      </c>
      <c r="B5304" t="str">
        <f>_xlfn.XLOOKUP(C5304,kamus!$B$2:$B$87,kamus!$D$2:$D$87,"dihapus",0,1)</f>
        <v>Tempel 2</v>
      </c>
      <c r="C5304" t="s">
        <v>266</v>
      </c>
      <c r="D5304">
        <f>_xlfn.XLOOKUP(C5304,kamus!$B$2:$B$87,kamus!$J$2:$J$87,"dihapus",0,1)</f>
        <v>0</v>
      </c>
      <c r="E5304">
        <f t="shared" si="578"/>
        <v>0</v>
      </c>
      <c r="F5304" s="14">
        <v>44197</v>
      </c>
      <c r="G5304" s="1">
        <f t="shared" si="579"/>
        <v>1</v>
      </c>
      <c r="H5304" s="1">
        <f t="shared" si="580"/>
        <v>2021</v>
      </c>
      <c r="I5304">
        <v>0</v>
      </c>
      <c r="J5304">
        <v>0</v>
      </c>
      <c r="K5304">
        <f t="shared" si="574"/>
        <v>0</v>
      </c>
      <c r="L5304">
        <v>5330</v>
      </c>
      <c r="M5304" s="6">
        <f t="shared" si="575"/>
        <v>0</v>
      </c>
      <c r="N5304" s="6">
        <f t="shared" si="576"/>
        <v>0</v>
      </c>
      <c r="O5304" s="6">
        <f t="shared" si="577"/>
        <v>0</v>
      </c>
      <c r="Q5304">
        <f>_xlfn.XLOOKUP(C5304&amp;G5304&amp;H5304,covid!$E$2:$E$2184,covid!$D$2:$D$2184,0,0,1)</f>
        <v>11</v>
      </c>
    </row>
    <row r="5305" spans="1:17" x14ac:dyDescent="0.3">
      <c r="A5305">
        <f>_xlfn.XLOOKUP(C5305,kamus!$B$2:$B$87,kamus!$A$2:$A$87,0,0,1)</f>
        <v>84</v>
      </c>
      <c r="B5305" t="str">
        <f>_xlfn.XLOOKUP(C5305,kamus!$B$2:$B$87,kamus!$D$2:$D$87,"dihapus",0,1)</f>
        <v>turi</v>
      </c>
      <c r="C5305" t="s">
        <v>199</v>
      </c>
      <c r="D5305">
        <f>_xlfn.XLOOKUP(C5305,kamus!$B$2:$B$87,kamus!$J$2:$J$87,"dihapus",0,1)</f>
        <v>0</v>
      </c>
      <c r="E5305">
        <f t="shared" si="578"/>
        <v>0</v>
      </c>
      <c r="F5305" s="14">
        <v>44197</v>
      </c>
      <c r="G5305" s="1">
        <f t="shared" si="579"/>
        <v>1</v>
      </c>
      <c r="H5305" s="1">
        <f t="shared" si="580"/>
        <v>2021</v>
      </c>
      <c r="I5305">
        <v>0</v>
      </c>
      <c r="J5305">
        <v>0</v>
      </c>
      <c r="K5305">
        <f t="shared" si="574"/>
        <v>0</v>
      </c>
      <c r="L5305">
        <v>9781</v>
      </c>
      <c r="M5305" s="6">
        <f t="shared" si="575"/>
        <v>0</v>
      </c>
      <c r="N5305" s="6">
        <f t="shared" si="576"/>
        <v>0</v>
      </c>
      <c r="O5305" s="6">
        <f t="shared" si="577"/>
        <v>0</v>
      </c>
      <c r="Q5305">
        <f>_xlfn.XLOOKUP(C5305&amp;G5305&amp;H5305,covid!$E$2:$E$2184,covid!$D$2:$D$2184,0,0,1)</f>
        <v>17</v>
      </c>
    </row>
    <row r="5306" spans="1:17" x14ac:dyDescent="0.3">
      <c r="A5306">
        <f>_xlfn.XLOOKUP(C5306,kamus!$B$2:$B$87,kamus!$A$2:$A$87,0,0,1)</f>
        <v>86</v>
      </c>
      <c r="B5306" t="str">
        <f>_xlfn.XLOOKUP(C5306,kamus!$B$2:$B$87,kamus!$D$2:$D$87,"dihapus",0,1)</f>
        <v>turi</v>
      </c>
      <c r="C5306" t="s">
        <v>209</v>
      </c>
      <c r="D5306">
        <f>_xlfn.XLOOKUP(C5306,kamus!$B$2:$B$87,kamus!$J$2:$J$87,"dihapus",0,1)</f>
        <v>0</v>
      </c>
      <c r="E5306">
        <f t="shared" si="578"/>
        <v>0</v>
      </c>
      <c r="F5306" s="14">
        <v>44197</v>
      </c>
      <c r="G5306" s="1">
        <f t="shared" si="579"/>
        <v>1</v>
      </c>
      <c r="H5306" s="1">
        <f t="shared" si="580"/>
        <v>2021</v>
      </c>
      <c r="I5306">
        <v>0</v>
      </c>
      <c r="J5306">
        <v>0</v>
      </c>
      <c r="K5306">
        <f t="shared" si="574"/>
        <v>0</v>
      </c>
      <c r="L5306">
        <v>9630</v>
      </c>
      <c r="M5306" s="6">
        <f t="shared" si="575"/>
        <v>0</v>
      </c>
      <c r="N5306" s="6">
        <f t="shared" si="576"/>
        <v>0</v>
      </c>
      <c r="O5306" s="6">
        <f t="shared" si="577"/>
        <v>0</v>
      </c>
      <c r="Q5306">
        <f>_xlfn.XLOOKUP(C5306&amp;G5306&amp;H5306,covid!$E$2:$E$2184,covid!$D$2:$D$2184,0,0,1)</f>
        <v>10</v>
      </c>
    </row>
    <row r="5307" spans="1:17" x14ac:dyDescent="0.3">
      <c r="A5307">
        <f>_xlfn.XLOOKUP(C5307,kamus!$B$2:$B$87,kamus!$A$2:$A$87,0,0,1)</f>
        <v>83</v>
      </c>
      <c r="B5307" t="str">
        <f>_xlfn.XLOOKUP(C5307,kamus!$B$2:$B$87,kamus!$D$2:$D$87,"dihapus",0,1)</f>
        <v>turi</v>
      </c>
      <c r="C5307" t="s">
        <v>211</v>
      </c>
      <c r="D5307">
        <f>_xlfn.XLOOKUP(C5307,kamus!$B$2:$B$87,kamus!$J$2:$J$87,"dihapus",0,1)</f>
        <v>0</v>
      </c>
      <c r="E5307">
        <f t="shared" si="578"/>
        <v>0</v>
      </c>
      <c r="F5307" s="14">
        <v>44197</v>
      </c>
      <c r="G5307" s="1">
        <f t="shared" si="579"/>
        <v>1</v>
      </c>
      <c r="H5307" s="1">
        <f t="shared" si="580"/>
        <v>2021</v>
      </c>
      <c r="I5307">
        <v>0</v>
      </c>
      <c r="J5307">
        <v>0</v>
      </c>
      <c r="K5307">
        <f t="shared" si="574"/>
        <v>0</v>
      </c>
      <c r="L5307">
        <v>8617</v>
      </c>
      <c r="M5307" s="6">
        <f t="shared" si="575"/>
        <v>0</v>
      </c>
      <c r="N5307" s="6">
        <f t="shared" si="576"/>
        <v>0</v>
      </c>
      <c r="O5307" s="6">
        <f t="shared" si="577"/>
        <v>0</v>
      </c>
      <c r="Q5307">
        <f>_xlfn.XLOOKUP(C5307&amp;G5307&amp;H5307,covid!$E$2:$E$2184,covid!$D$2:$D$2184,0,0,1)</f>
        <v>21</v>
      </c>
    </row>
    <row r="5308" spans="1:17" x14ac:dyDescent="0.3">
      <c r="A5308">
        <f>_xlfn.XLOOKUP(C5308,kamus!$B$2:$B$87,kamus!$A$2:$A$87,0,0,1)</f>
        <v>85</v>
      </c>
      <c r="B5308" t="str">
        <f>_xlfn.XLOOKUP(C5308,kamus!$B$2:$B$87,kamus!$D$2:$D$87,"dihapus",0,1)</f>
        <v>turi</v>
      </c>
      <c r="C5308" t="s">
        <v>279</v>
      </c>
      <c r="D5308">
        <f>_xlfn.XLOOKUP(C5308,kamus!$B$2:$B$87,kamus!$J$2:$J$87,"dihapus",0,1)</f>
        <v>0</v>
      </c>
      <c r="E5308">
        <f t="shared" si="578"/>
        <v>0</v>
      </c>
      <c r="F5308" s="14">
        <v>44197</v>
      </c>
      <c r="G5308" s="1">
        <f t="shared" si="579"/>
        <v>1</v>
      </c>
      <c r="H5308" s="1">
        <f t="shared" si="580"/>
        <v>2021</v>
      </c>
      <c r="I5308">
        <v>0</v>
      </c>
      <c r="J5308">
        <v>0</v>
      </c>
      <c r="K5308">
        <f t="shared" si="574"/>
        <v>0</v>
      </c>
      <c r="L5308">
        <v>11052</v>
      </c>
      <c r="M5308" s="6">
        <f t="shared" si="575"/>
        <v>0</v>
      </c>
      <c r="N5308" s="6">
        <f t="shared" si="576"/>
        <v>0</v>
      </c>
      <c r="O5308" s="6">
        <f t="shared" si="577"/>
        <v>0</v>
      </c>
      <c r="Q5308">
        <f>_xlfn.XLOOKUP(C5308&amp;G5308&amp;H5308,covid!$E$2:$E$2184,covid!$D$2:$D$2184,0,0,1)</f>
        <v>20</v>
      </c>
    </row>
    <row r="5309" spans="1:17" x14ac:dyDescent="0.3">
      <c r="A5309">
        <f>_xlfn.XLOOKUP(C5309,kamus!$B$2:$B$87,kamus!$A$2:$A$87,0,0,1)</f>
        <v>4</v>
      </c>
      <c r="B5309" t="str">
        <f>_xlfn.XLOOKUP(C5309,kamus!$B$2:$B$87,kamus!$D$2:$D$87,"dihapus",0,1)</f>
        <v>Berbah</v>
      </c>
      <c r="C5309" t="s">
        <v>215</v>
      </c>
      <c r="D5309">
        <f>_xlfn.XLOOKUP(C5309,kamus!$B$2:$B$87,kamus!$J$2:$J$87,"dihapus",0,1)</f>
        <v>0</v>
      </c>
      <c r="E5309">
        <f t="shared" si="578"/>
        <v>0</v>
      </c>
      <c r="F5309" s="14">
        <v>44228</v>
      </c>
      <c r="G5309" s="1">
        <f t="shared" si="579"/>
        <v>2</v>
      </c>
      <c r="H5309" s="1">
        <f t="shared" si="580"/>
        <v>2021</v>
      </c>
      <c r="I5309">
        <v>0</v>
      </c>
      <c r="J5309">
        <v>0</v>
      </c>
      <c r="K5309">
        <f t="shared" si="574"/>
        <v>0</v>
      </c>
      <c r="L5309">
        <v>11533</v>
      </c>
      <c r="M5309" s="6">
        <f t="shared" si="575"/>
        <v>0</v>
      </c>
      <c r="N5309" s="6">
        <f t="shared" si="576"/>
        <v>0</v>
      </c>
      <c r="O5309" s="6">
        <f t="shared" si="577"/>
        <v>0</v>
      </c>
      <c r="Q5309">
        <f>_xlfn.XLOOKUP(C5309&amp;G5309&amp;H5309,covid!$E$2:$E$2184,covid!$D$2:$D$2184,0,0,1)</f>
        <v>14</v>
      </c>
    </row>
    <row r="5310" spans="1:17" x14ac:dyDescent="0.3">
      <c r="A5310">
        <f>_xlfn.XLOOKUP(C5310,kamus!$B$2:$B$87,kamus!$A$2:$A$87,0,0,1)</f>
        <v>1</v>
      </c>
      <c r="B5310" t="str">
        <f>_xlfn.XLOOKUP(C5310,kamus!$B$2:$B$87,kamus!$D$2:$D$87,"dihapus",0,1)</f>
        <v>Berbah</v>
      </c>
      <c r="C5310" t="s">
        <v>216</v>
      </c>
      <c r="D5310">
        <f>_xlfn.XLOOKUP(C5310,kamus!$B$2:$B$87,kamus!$J$2:$J$87,"dihapus",0,1)</f>
        <v>1</v>
      </c>
      <c r="E5310">
        <f t="shared" si="578"/>
        <v>0</v>
      </c>
      <c r="F5310" s="14">
        <v>44228</v>
      </c>
      <c r="G5310" s="1">
        <f t="shared" si="579"/>
        <v>2</v>
      </c>
      <c r="H5310" s="1">
        <f t="shared" si="580"/>
        <v>2021</v>
      </c>
      <c r="I5310">
        <v>0</v>
      </c>
      <c r="J5310">
        <v>1</v>
      </c>
      <c r="K5310">
        <f t="shared" si="574"/>
        <v>1</v>
      </c>
      <c r="L5310">
        <v>14673</v>
      </c>
      <c r="M5310" s="6">
        <f t="shared" si="575"/>
        <v>0</v>
      </c>
      <c r="N5310" s="6">
        <f t="shared" si="576"/>
        <v>6.8152388741225378</v>
      </c>
      <c r="O5310" s="6">
        <f t="shared" si="577"/>
        <v>6.8152388741225378</v>
      </c>
      <c r="Q5310">
        <f>_xlfn.XLOOKUP(C5310&amp;G5310&amp;H5310,covid!$E$2:$E$2184,covid!$D$2:$D$2184,0,0,1)</f>
        <v>13</v>
      </c>
    </row>
    <row r="5311" spans="1:17" x14ac:dyDescent="0.3">
      <c r="A5311">
        <f>_xlfn.XLOOKUP(C5311,kamus!$B$2:$B$87,kamus!$A$2:$A$87,0,0,1)</f>
        <v>2</v>
      </c>
      <c r="B5311" t="str">
        <f>_xlfn.XLOOKUP(C5311,kamus!$B$2:$B$87,kamus!$D$2:$D$87,"dihapus",0,1)</f>
        <v>Berbah</v>
      </c>
      <c r="C5311" t="s">
        <v>246</v>
      </c>
      <c r="D5311">
        <f>_xlfn.XLOOKUP(C5311,kamus!$B$2:$B$87,kamus!$J$2:$J$87,"dihapus",0,1)</f>
        <v>1</v>
      </c>
      <c r="E5311">
        <f t="shared" si="578"/>
        <v>0</v>
      </c>
      <c r="F5311" s="14">
        <v>44228</v>
      </c>
      <c r="G5311" s="1">
        <f t="shared" si="579"/>
        <v>2</v>
      </c>
      <c r="H5311" s="1">
        <f t="shared" si="580"/>
        <v>2021</v>
      </c>
      <c r="I5311">
        <v>0</v>
      </c>
      <c r="J5311">
        <v>0</v>
      </c>
      <c r="K5311">
        <f t="shared" si="574"/>
        <v>0</v>
      </c>
      <c r="L5311">
        <v>18842</v>
      </c>
      <c r="M5311" s="6">
        <f t="shared" si="575"/>
        <v>0</v>
      </c>
      <c r="N5311" s="6">
        <f t="shared" si="576"/>
        <v>0</v>
      </c>
      <c r="O5311" s="6">
        <f t="shared" si="577"/>
        <v>0</v>
      </c>
      <c r="Q5311">
        <f>_xlfn.XLOOKUP(C5311&amp;G5311&amp;H5311,covid!$E$2:$E$2184,covid!$D$2:$D$2184,0,0,1)</f>
        <v>16</v>
      </c>
    </row>
    <row r="5312" spans="1:17" x14ac:dyDescent="0.3">
      <c r="A5312">
        <f>_xlfn.XLOOKUP(C5312,kamus!$B$2:$B$87,kamus!$A$2:$A$87,0,0,1)</f>
        <v>3</v>
      </c>
      <c r="B5312" t="str">
        <f>_xlfn.XLOOKUP(C5312,kamus!$B$2:$B$87,kamus!$D$2:$D$87,"dihapus",0,1)</f>
        <v>Berbah</v>
      </c>
      <c r="C5312" t="s">
        <v>267</v>
      </c>
      <c r="D5312">
        <f>_xlfn.XLOOKUP(C5312,kamus!$B$2:$B$87,kamus!$J$2:$J$87,"dihapus",0,1)</f>
        <v>1</v>
      </c>
      <c r="E5312">
        <f t="shared" si="578"/>
        <v>0</v>
      </c>
      <c r="F5312" s="14">
        <v>44228</v>
      </c>
      <c r="G5312" s="1">
        <f t="shared" si="579"/>
        <v>2</v>
      </c>
      <c r="H5312" s="1">
        <f t="shared" si="580"/>
        <v>2021</v>
      </c>
      <c r="I5312">
        <v>0</v>
      </c>
      <c r="J5312">
        <v>2</v>
      </c>
      <c r="K5312">
        <f t="shared" si="574"/>
        <v>2</v>
      </c>
      <c r="L5312">
        <v>13463</v>
      </c>
      <c r="M5312" s="6">
        <f t="shared" si="575"/>
        <v>0</v>
      </c>
      <c r="N5312" s="6">
        <f t="shared" si="576"/>
        <v>14.855529971031716</v>
      </c>
      <c r="O5312" s="6">
        <f t="shared" si="577"/>
        <v>14.855529971031716</v>
      </c>
      <c r="Q5312">
        <f>_xlfn.XLOOKUP(C5312&amp;G5312&amp;H5312,covid!$E$2:$E$2184,covid!$D$2:$D$2184,0,0,1)</f>
        <v>9</v>
      </c>
    </row>
    <row r="5313" spans="1:17" x14ac:dyDescent="0.3">
      <c r="A5313">
        <f>_xlfn.XLOOKUP(C5313,kamus!$B$2:$B$87,kamus!$A$2:$A$87,0,0,1)</f>
        <v>9</v>
      </c>
      <c r="B5313" t="str">
        <f>_xlfn.XLOOKUP(C5313,kamus!$B$2:$B$87,kamus!$D$2:$D$87,"dihapus",0,1)</f>
        <v>cangkringan</v>
      </c>
      <c r="C5313" t="s">
        <v>197</v>
      </c>
      <c r="D5313">
        <f>_xlfn.XLOOKUP(C5313,kamus!$B$2:$B$87,kamus!$J$2:$J$87,"dihapus",0,1)</f>
        <v>0</v>
      </c>
      <c r="E5313">
        <f t="shared" si="578"/>
        <v>0</v>
      </c>
      <c r="F5313" s="14">
        <v>44228</v>
      </c>
      <c r="G5313" s="1">
        <f t="shared" si="579"/>
        <v>2</v>
      </c>
      <c r="H5313" s="1">
        <f t="shared" si="580"/>
        <v>2021</v>
      </c>
      <c r="I5313">
        <v>0</v>
      </c>
      <c r="J5313">
        <v>2</v>
      </c>
      <c r="K5313">
        <f t="shared" si="574"/>
        <v>2</v>
      </c>
      <c r="L5313">
        <v>8123</v>
      </c>
      <c r="M5313" s="6">
        <f t="shared" si="575"/>
        <v>0</v>
      </c>
      <c r="N5313" s="6">
        <f t="shared" si="576"/>
        <v>24.621445278837871</v>
      </c>
      <c r="O5313" s="6">
        <f t="shared" si="577"/>
        <v>24.621445278837871</v>
      </c>
      <c r="Q5313">
        <f>_xlfn.XLOOKUP(C5313&amp;G5313&amp;H5313,covid!$E$2:$E$2184,covid!$D$2:$D$2184,0,0,1)</f>
        <v>11</v>
      </c>
    </row>
    <row r="5314" spans="1:17" x14ac:dyDescent="0.3">
      <c r="A5314">
        <f>_xlfn.XLOOKUP(C5314,kamus!$B$2:$B$87,kamus!$A$2:$A$87,0,0,1)</f>
        <v>5</v>
      </c>
      <c r="B5314" t="str">
        <f>_xlfn.XLOOKUP(C5314,kamus!$B$2:$B$87,kamus!$D$2:$D$87,"dihapus",0,1)</f>
        <v>cangkringan</v>
      </c>
      <c r="C5314" t="s">
        <v>212</v>
      </c>
      <c r="D5314">
        <f>_xlfn.XLOOKUP(C5314,kamus!$B$2:$B$87,kamus!$J$2:$J$87,"dihapus",0,1)</f>
        <v>0</v>
      </c>
      <c r="E5314">
        <f t="shared" si="578"/>
        <v>0</v>
      </c>
      <c r="F5314" s="14">
        <v>44228</v>
      </c>
      <c r="G5314" s="1">
        <f t="shared" si="579"/>
        <v>2</v>
      </c>
      <c r="H5314" s="1">
        <f t="shared" si="580"/>
        <v>2021</v>
      </c>
      <c r="I5314">
        <v>0</v>
      </c>
      <c r="J5314">
        <v>0</v>
      </c>
      <c r="K5314">
        <f t="shared" ref="K5314:K5377" si="581">J5314+I5314</f>
        <v>0</v>
      </c>
      <c r="L5314">
        <v>4164</v>
      </c>
      <c r="M5314" s="6">
        <f t="shared" ref="M5314:M5377" si="582">IF(ISBLANK(I5314)=TRUE,"",I5314/$L5314*100000)</f>
        <v>0</v>
      </c>
      <c r="N5314" s="6">
        <f t="shared" ref="N5314:N5377" si="583">IF(ISBLANK(J5314)=TRUE,"",J5314/$L5314*100000)</f>
        <v>0</v>
      </c>
      <c r="O5314" s="6">
        <f t="shared" ref="O5314:O5377" si="584">IF(ISBLANK(K5314)=TRUE,"",K5314/$L5314*100000)</f>
        <v>0</v>
      </c>
      <c r="Q5314">
        <f>_xlfn.XLOOKUP(C5314&amp;G5314&amp;H5314,covid!$E$2:$E$2184,covid!$D$2:$D$2184,0,0,1)</f>
        <v>12</v>
      </c>
    </row>
    <row r="5315" spans="1:17" x14ac:dyDescent="0.3">
      <c r="A5315">
        <f>_xlfn.XLOOKUP(C5315,kamus!$B$2:$B$87,kamus!$A$2:$A$87,0,0,1)</f>
        <v>7</v>
      </c>
      <c r="B5315" t="str">
        <f>_xlfn.XLOOKUP(C5315,kamus!$B$2:$B$87,kamus!$D$2:$D$87,"dihapus",0,1)</f>
        <v>cangkringan</v>
      </c>
      <c r="C5315" t="s">
        <v>217</v>
      </c>
      <c r="D5315">
        <f>_xlfn.XLOOKUP(C5315,kamus!$B$2:$B$87,kamus!$J$2:$J$87,"dihapus",0,1)</f>
        <v>0</v>
      </c>
      <c r="E5315">
        <f t="shared" ref="E5315:E5378" si="585">IF(D5315=0,0,IF(H5315&lt;2021,0,IF(AND(H5315=2021,G5315&lt;5),0,1)))</f>
        <v>0</v>
      </c>
      <c r="F5315" s="14">
        <v>44228</v>
      </c>
      <c r="G5315" s="1">
        <f t="shared" ref="G5315:G5378" si="586">MONTH(F5315)</f>
        <v>2</v>
      </c>
      <c r="H5315" s="1">
        <f t="shared" ref="H5315:H5378" si="587">YEAR(F5315)</f>
        <v>2021</v>
      </c>
      <c r="I5315">
        <v>0</v>
      </c>
      <c r="J5315">
        <v>0</v>
      </c>
      <c r="K5315">
        <f t="shared" si="581"/>
        <v>0</v>
      </c>
      <c r="L5315">
        <v>3612</v>
      </c>
      <c r="M5315" s="6">
        <f t="shared" si="582"/>
        <v>0</v>
      </c>
      <c r="N5315" s="6">
        <f t="shared" si="583"/>
        <v>0</v>
      </c>
      <c r="O5315" s="6">
        <f t="shared" si="584"/>
        <v>0</v>
      </c>
      <c r="Q5315">
        <f>_xlfn.XLOOKUP(C5315&amp;G5315&amp;H5315,covid!$E$2:$E$2184,covid!$D$2:$D$2184,0,0,1)</f>
        <v>3</v>
      </c>
    </row>
    <row r="5316" spans="1:17" x14ac:dyDescent="0.3">
      <c r="A5316">
        <f>_xlfn.XLOOKUP(C5316,kamus!$B$2:$B$87,kamus!$A$2:$A$87,0,0,1)</f>
        <v>8</v>
      </c>
      <c r="B5316" t="str">
        <f>_xlfn.XLOOKUP(C5316,kamus!$B$2:$B$87,kamus!$D$2:$D$87,"dihapus",0,1)</f>
        <v>cangkringan</v>
      </c>
      <c r="C5316" t="s">
        <v>275</v>
      </c>
      <c r="D5316">
        <f>_xlfn.XLOOKUP(C5316,kamus!$B$2:$B$87,kamus!$J$2:$J$87,"dihapus",0,1)</f>
        <v>0</v>
      </c>
      <c r="E5316">
        <f t="shared" si="585"/>
        <v>0</v>
      </c>
      <c r="F5316" s="14">
        <v>44228</v>
      </c>
      <c r="G5316" s="1">
        <f t="shared" si="586"/>
        <v>2</v>
      </c>
      <c r="H5316" s="1">
        <f t="shared" si="587"/>
        <v>2021</v>
      </c>
      <c r="I5316">
        <v>0</v>
      </c>
      <c r="J5316">
        <v>0</v>
      </c>
      <c r="K5316">
        <f t="shared" si="581"/>
        <v>0</v>
      </c>
      <c r="L5316">
        <v>5591</v>
      </c>
      <c r="M5316" s="6">
        <f t="shared" si="582"/>
        <v>0</v>
      </c>
      <c r="N5316" s="6">
        <f t="shared" si="583"/>
        <v>0</v>
      </c>
      <c r="O5316" s="6">
        <f t="shared" si="584"/>
        <v>0</v>
      </c>
      <c r="Q5316">
        <f>_xlfn.XLOOKUP(C5316&amp;G5316&amp;H5316,covid!$E$2:$E$2184,covid!$D$2:$D$2184,0,0,1)</f>
        <v>7</v>
      </c>
    </row>
    <row r="5317" spans="1:17" x14ac:dyDescent="0.3">
      <c r="A5317">
        <f>_xlfn.XLOOKUP(C5317,kamus!$B$2:$B$87,kamus!$A$2:$A$87,0,0,1)</f>
        <v>6</v>
      </c>
      <c r="B5317" t="str">
        <f>_xlfn.XLOOKUP(C5317,kamus!$B$2:$B$87,kamus!$D$2:$D$87,"dihapus",0,1)</f>
        <v>cangkringan</v>
      </c>
      <c r="C5317" t="s">
        <v>281</v>
      </c>
      <c r="D5317">
        <f>_xlfn.XLOOKUP(C5317,kamus!$B$2:$B$87,kamus!$J$2:$J$87,"dihapus",0,1)</f>
        <v>0</v>
      </c>
      <c r="E5317">
        <f t="shared" si="585"/>
        <v>0</v>
      </c>
      <c r="F5317" s="14">
        <v>44228</v>
      </c>
      <c r="G5317" s="1">
        <f t="shared" si="586"/>
        <v>2</v>
      </c>
      <c r="H5317" s="1">
        <f t="shared" si="587"/>
        <v>2021</v>
      </c>
      <c r="I5317">
        <v>0</v>
      </c>
      <c r="J5317">
        <v>0</v>
      </c>
      <c r="K5317">
        <f t="shared" si="581"/>
        <v>0</v>
      </c>
      <c r="L5317">
        <v>11423</v>
      </c>
      <c r="M5317" s="6">
        <f t="shared" si="582"/>
        <v>0</v>
      </c>
      <c r="N5317" s="6">
        <f t="shared" si="583"/>
        <v>0</v>
      </c>
      <c r="O5317" s="6">
        <f t="shared" si="584"/>
        <v>0</v>
      </c>
      <c r="Q5317">
        <f>_xlfn.XLOOKUP(C5317&amp;G5317&amp;H5317,covid!$E$2:$E$2184,covid!$D$2:$D$2184,0,0,1)</f>
        <v>17</v>
      </c>
    </row>
    <row r="5318" spans="1:17" x14ac:dyDescent="0.3">
      <c r="A5318">
        <f>_xlfn.XLOOKUP(C5318,kamus!$B$2:$B$87,kamus!$A$2:$A$87,0,0,1)</f>
        <v>10</v>
      </c>
      <c r="B5318" t="str">
        <f>_xlfn.XLOOKUP(C5318,kamus!$B$2:$B$87,kamus!$D$2:$D$87,"dihapus",0,1)</f>
        <v>Depok 1</v>
      </c>
      <c r="C5318" t="s">
        <v>220</v>
      </c>
      <c r="D5318">
        <f>_xlfn.XLOOKUP(C5318,kamus!$B$2:$B$87,kamus!$J$2:$J$87,"dihapus",0,1)</f>
        <v>1</v>
      </c>
      <c r="E5318">
        <f t="shared" si="585"/>
        <v>0</v>
      </c>
      <c r="F5318" s="14">
        <v>44228</v>
      </c>
      <c r="G5318" s="1">
        <f t="shared" si="586"/>
        <v>2</v>
      </c>
      <c r="H5318" s="1">
        <f t="shared" si="587"/>
        <v>2021</v>
      </c>
      <c r="I5318">
        <v>1</v>
      </c>
      <c r="J5318">
        <v>0</v>
      </c>
      <c r="K5318">
        <f t="shared" si="581"/>
        <v>1</v>
      </c>
      <c r="L5318">
        <v>38228</v>
      </c>
      <c r="M5318" s="6">
        <f t="shared" si="582"/>
        <v>2.6158836454954484</v>
      </c>
      <c r="N5318" s="6">
        <f t="shared" si="583"/>
        <v>0</v>
      </c>
      <c r="O5318" s="6">
        <f t="shared" si="584"/>
        <v>2.6158836454954484</v>
      </c>
      <c r="Q5318">
        <f>_xlfn.XLOOKUP(C5318&amp;G5318&amp;H5318,covid!$E$2:$E$2184,covid!$D$2:$D$2184,0,0,1)</f>
        <v>54</v>
      </c>
    </row>
    <row r="5319" spans="1:17" x14ac:dyDescent="0.3">
      <c r="A5319">
        <f>_xlfn.XLOOKUP(C5319,kamus!$B$2:$B$87,kamus!$A$2:$A$87,0,0,1)</f>
        <v>11</v>
      </c>
      <c r="B5319" t="str">
        <f>_xlfn.XLOOKUP(C5319,kamus!$B$2:$B$87,kamus!$D$2:$D$87,"dihapus",0,1)</f>
        <v>Depok 2</v>
      </c>
      <c r="C5319" t="s">
        <v>207</v>
      </c>
      <c r="D5319">
        <f>_xlfn.XLOOKUP(C5319,kamus!$B$2:$B$87,kamus!$J$2:$J$87,"dihapus",0,1)</f>
        <v>1</v>
      </c>
      <c r="E5319">
        <f t="shared" si="585"/>
        <v>0</v>
      </c>
      <c r="F5319" s="14">
        <v>44228</v>
      </c>
      <c r="G5319" s="1">
        <f t="shared" si="586"/>
        <v>2</v>
      </c>
      <c r="H5319" s="1">
        <f t="shared" si="587"/>
        <v>2021</v>
      </c>
      <c r="I5319">
        <v>1</v>
      </c>
      <c r="J5319">
        <v>2</v>
      </c>
      <c r="K5319">
        <f t="shared" si="581"/>
        <v>3</v>
      </c>
      <c r="L5319">
        <v>44763</v>
      </c>
      <c r="M5319" s="6">
        <f t="shared" si="582"/>
        <v>2.2339878917856266</v>
      </c>
      <c r="N5319" s="6">
        <f t="shared" si="583"/>
        <v>4.4679757835712532</v>
      </c>
      <c r="O5319" s="6">
        <f t="shared" si="584"/>
        <v>6.701963675356879</v>
      </c>
      <c r="Q5319">
        <f>_xlfn.XLOOKUP(C5319&amp;G5319&amp;H5319,covid!$E$2:$E$2184,covid!$D$2:$D$2184,0,0,1)</f>
        <v>131</v>
      </c>
    </row>
    <row r="5320" spans="1:17" x14ac:dyDescent="0.3">
      <c r="A5320">
        <f>_xlfn.XLOOKUP(C5320,kamus!$B$2:$B$87,kamus!$A$2:$A$87,0,0,1)</f>
        <v>12</v>
      </c>
      <c r="B5320" t="str">
        <f>_xlfn.XLOOKUP(C5320,kamus!$B$2:$B$87,kamus!$D$2:$D$87,"dihapus",0,1)</f>
        <v>Depok 3</v>
      </c>
      <c r="C5320" t="s">
        <v>206</v>
      </c>
      <c r="D5320">
        <f>_xlfn.XLOOKUP(C5320,kamus!$B$2:$B$87,kamus!$J$2:$J$87,"dihapus",0,1)</f>
        <v>1</v>
      </c>
      <c r="E5320">
        <f t="shared" si="585"/>
        <v>0</v>
      </c>
      <c r="F5320" s="14">
        <v>44228</v>
      </c>
      <c r="G5320" s="1">
        <f t="shared" si="586"/>
        <v>2</v>
      </c>
      <c r="H5320" s="1">
        <f t="shared" si="587"/>
        <v>2021</v>
      </c>
      <c r="I5320">
        <v>0</v>
      </c>
      <c r="J5320">
        <v>0</v>
      </c>
      <c r="K5320">
        <f t="shared" si="581"/>
        <v>0</v>
      </c>
      <c r="L5320">
        <v>45169</v>
      </c>
      <c r="M5320" s="6">
        <f t="shared" si="582"/>
        <v>0</v>
      </c>
      <c r="N5320" s="6">
        <f t="shared" si="583"/>
        <v>0</v>
      </c>
      <c r="O5320" s="6">
        <f t="shared" si="584"/>
        <v>0</v>
      </c>
      <c r="Q5320">
        <f>_xlfn.XLOOKUP(C5320&amp;G5320&amp;H5320,covid!$E$2:$E$2184,covid!$D$2:$D$2184,0,0,1)</f>
        <v>125</v>
      </c>
    </row>
    <row r="5321" spans="1:17" x14ac:dyDescent="0.3">
      <c r="A5321">
        <f>_xlfn.XLOOKUP(C5321,kamus!$B$2:$B$87,kamus!$A$2:$A$87,0,0,1)</f>
        <v>0</v>
      </c>
      <c r="B5321" t="str">
        <f>_xlfn.XLOOKUP(C5321,kamus!$B$2:$B$87,kamus!$D$2:$D$87,"dihapus",0,1)</f>
        <v>dihapus</v>
      </c>
      <c r="C5321" t="s">
        <v>282</v>
      </c>
      <c r="D5321" t="str">
        <f>_xlfn.XLOOKUP(C5321,kamus!$B$2:$B$87,kamus!$J$2:$J$87,"dihapus",0,1)</f>
        <v>dihapus</v>
      </c>
      <c r="E5321">
        <f t="shared" si="585"/>
        <v>0</v>
      </c>
      <c r="F5321" s="14">
        <v>44228</v>
      </c>
      <c r="G5321" s="1">
        <f t="shared" si="586"/>
        <v>2</v>
      </c>
      <c r="H5321" s="1">
        <f t="shared" si="587"/>
        <v>2021</v>
      </c>
      <c r="I5321">
        <v>0</v>
      </c>
      <c r="J5321">
        <v>0</v>
      </c>
      <c r="K5321">
        <f t="shared" si="581"/>
        <v>0</v>
      </c>
      <c r="L5321" t="e">
        <v>#N/A</v>
      </c>
      <c r="M5321" s="6" t="e">
        <f t="shared" si="582"/>
        <v>#N/A</v>
      </c>
      <c r="N5321" s="6" t="e">
        <f t="shared" si="583"/>
        <v>#N/A</v>
      </c>
      <c r="O5321" s="6" t="e">
        <f t="shared" si="584"/>
        <v>#N/A</v>
      </c>
      <c r="Q5321">
        <f>_xlfn.XLOOKUP(C5321&amp;G5321&amp;H5321,covid!$E$2:$E$2184,covid!$D$2:$D$2184,0,0,1)</f>
        <v>0</v>
      </c>
    </row>
    <row r="5322" spans="1:17" x14ac:dyDescent="0.3">
      <c r="A5322">
        <f>_xlfn.XLOOKUP(C5322,kamus!$B$2:$B$87,kamus!$A$2:$A$87,0,0,1)</f>
        <v>14</v>
      </c>
      <c r="B5322" t="str">
        <f>_xlfn.XLOOKUP(C5322,kamus!$B$2:$B$87,kamus!$D$2:$D$87,"dihapus",0,1)</f>
        <v>Gamping 1</v>
      </c>
      <c r="C5322" t="s">
        <v>196</v>
      </c>
      <c r="D5322">
        <f>_xlfn.XLOOKUP(C5322,kamus!$B$2:$B$87,kamus!$J$2:$J$87,"dihapus",0,1)</f>
        <v>1</v>
      </c>
      <c r="E5322">
        <f t="shared" si="585"/>
        <v>0</v>
      </c>
      <c r="F5322" s="14">
        <v>44228</v>
      </c>
      <c r="G5322" s="1">
        <f t="shared" si="586"/>
        <v>2</v>
      </c>
      <c r="H5322" s="1">
        <f t="shared" si="587"/>
        <v>2021</v>
      </c>
      <c r="I5322">
        <v>0</v>
      </c>
      <c r="J5322">
        <v>0</v>
      </c>
      <c r="K5322">
        <f t="shared" si="581"/>
        <v>0</v>
      </c>
      <c r="L5322">
        <v>22988</v>
      </c>
      <c r="M5322" s="6">
        <f t="shared" si="582"/>
        <v>0</v>
      </c>
      <c r="N5322" s="6">
        <f t="shared" si="583"/>
        <v>0</v>
      </c>
      <c r="O5322" s="6">
        <f t="shared" si="584"/>
        <v>0</v>
      </c>
      <c r="Q5322">
        <f>_xlfn.XLOOKUP(C5322&amp;G5322&amp;H5322,covid!$E$2:$E$2184,covid!$D$2:$D$2184,0,0,1)</f>
        <v>25</v>
      </c>
    </row>
    <row r="5323" spans="1:17" x14ac:dyDescent="0.3">
      <c r="A5323">
        <f>_xlfn.XLOOKUP(C5323,kamus!$B$2:$B$87,kamus!$A$2:$A$87,0,0,1)</f>
        <v>13</v>
      </c>
      <c r="B5323" t="str">
        <f>_xlfn.XLOOKUP(C5323,kamus!$B$2:$B$87,kamus!$D$2:$D$87,"dihapus",0,1)</f>
        <v>Gamping 1</v>
      </c>
      <c r="C5323" t="s">
        <v>198</v>
      </c>
      <c r="D5323">
        <f>_xlfn.XLOOKUP(C5323,kamus!$B$2:$B$87,kamus!$J$2:$J$87,"dihapus",0,1)</f>
        <v>1</v>
      </c>
      <c r="E5323">
        <f t="shared" si="585"/>
        <v>0</v>
      </c>
      <c r="F5323" s="14">
        <v>44228</v>
      </c>
      <c r="G5323" s="1">
        <f t="shared" si="586"/>
        <v>2</v>
      </c>
      <c r="H5323" s="1">
        <f t="shared" si="587"/>
        <v>2021</v>
      </c>
      <c r="I5323">
        <v>1</v>
      </c>
      <c r="J5323">
        <v>0</v>
      </c>
      <c r="K5323">
        <f t="shared" si="581"/>
        <v>1</v>
      </c>
      <c r="L5323">
        <v>20798</v>
      </c>
      <c r="M5323" s="6">
        <f t="shared" si="582"/>
        <v>4.8081546302529086</v>
      </c>
      <c r="N5323" s="6">
        <f t="shared" si="583"/>
        <v>0</v>
      </c>
      <c r="O5323" s="6">
        <f t="shared" si="584"/>
        <v>4.8081546302529086</v>
      </c>
      <c r="Q5323">
        <f>_xlfn.XLOOKUP(C5323&amp;G5323&amp;H5323,covid!$E$2:$E$2184,covid!$D$2:$D$2184,0,0,1)</f>
        <v>21</v>
      </c>
    </row>
    <row r="5324" spans="1:17" x14ac:dyDescent="0.3">
      <c r="A5324">
        <f>_xlfn.XLOOKUP(C5324,kamus!$B$2:$B$87,kamus!$A$2:$A$87,0,0,1)</f>
        <v>16</v>
      </c>
      <c r="B5324" t="str">
        <f>_xlfn.XLOOKUP(C5324,kamus!$B$2:$B$87,kamus!$D$2:$D$87,"dihapus",0,1)</f>
        <v>Gamping 2</v>
      </c>
      <c r="C5324" t="s">
        <v>200</v>
      </c>
      <c r="D5324">
        <f>_xlfn.XLOOKUP(C5324,kamus!$B$2:$B$87,kamus!$J$2:$J$87,"dihapus",0,1)</f>
        <v>1</v>
      </c>
      <c r="E5324">
        <f t="shared" si="585"/>
        <v>0</v>
      </c>
      <c r="F5324" s="14">
        <v>44228</v>
      </c>
      <c r="G5324" s="1">
        <f t="shared" si="586"/>
        <v>2</v>
      </c>
      <c r="H5324" s="1">
        <f t="shared" si="587"/>
        <v>2021</v>
      </c>
      <c r="I5324">
        <v>1</v>
      </c>
      <c r="J5324">
        <v>0</v>
      </c>
      <c r="K5324">
        <f t="shared" si="581"/>
        <v>1</v>
      </c>
      <c r="L5324">
        <v>16747</v>
      </c>
      <c r="M5324" s="6">
        <f t="shared" si="582"/>
        <v>5.9712187257419238</v>
      </c>
      <c r="N5324" s="6">
        <f t="shared" si="583"/>
        <v>0</v>
      </c>
      <c r="O5324" s="6">
        <f t="shared" si="584"/>
        <v>5.9712187257419238</v>
      </c>
      <c r="Q5324">
        <f>_xlfn.XLOOKUP(C5324&amp;G5324&amp;H5324,covid!$E$2:$E$2184,covid!$D$2:$D$2184,0,0,1)</f>
        <v>18</v>
      </c>
    </row>
    <row r="5325" spans="1:17" x14ac:dyDescent="0.3">
      <c r="A5325">
        <f>_xlfn.XLOOKUP(C5325,kamus!$B$2:$B$87,kamus!$A$2:$A$87,0,0,1)</f>
        <v>15</v>
      </c>
      <c r="B5325" t="str">
        <f>_xlfn.XLOOKUP(C5325,kamus!$B$2:$B$87,kamus!$D$2:$D$87,"dihapus",0,1)</f>
        <v>Gamping 2</v>
      </c>
      <c r="C5325" t="s">
        <v>230</v>
      </c>
      <c r="D5325">
        <f>_xlfn.XLOOKUP(C5325,kamus!$B$2:$B$87,kamus!$J$2:$J$87,"dihapus",0,1)</f>
        <v>1</v>
      </c>
      <c r="E5325">
        <f t="shared" si="585"/>
        <v>0</v>
      </c>
      <c r="F5325" s="14">
        <v>44228</v>
      </c>
      <c r="G5325" s="1">
        <f t="shared" si="586"/>
        <v>2</v>
      </c>
      <c r="H5325" s="1">
        <f t="shared" si="587"/>
        <v>2021</v>
      </c>
      <c r="I5325">
        <v>0</v>
      </c>
      <c r="J5325">
        <v>0</v>
      </c>
      <c r="K5325">
        <f t="shared" si="581"/>
        <v>0</v>
      </c>
      <c r="L5325">
        <v>18830</v>
      </c>
      <c r="M5325" s="6">
        <f t="shared" si="582"/>
        <v>0</v>
      </c>
      <c r="N5325" s="6">
        <f t="shared" si="583"/>
        <v>0</v>
      </c>
      <c r="O5325" s="6">
        <f t="shared" si="584"/>
        <v>0</v>
      </c>
      <c r="Q5325">
        <f>_xlfn.XLOOKUP(C5325&amp;G5325&amp;H5325,covid!$E$2:$E$2184,covid!$D$2:$D$2184,0,0,1)</f>
        <v>22</v>
      </c>
    </row>
    <row r="5326" spans="1:17" x14ac:dyDescent="0.3">
      <c r="A5326">
        <f>_xlfn.XLOOKUP(C5326,kamus!$B$2:$B$87,kamus!$A$2:$A$87,0,0,1)</f>
        <v>17</v>
      </c>
      <c r="B5326" t="str">
        <f>_xlfn.XLOOKUP(C5326,kamus!$B$2:$B$87,kamus!$D$2:$D$87,"dihapus",0,1)</f>
        <v>Gamping 2</v>
      </c>
      <c r="C5326" t="s">
        <v>272</v>
      </c>
      <c r="D5326">
        <f>_xlfn.XLOOKUP(C5326,kamus!$B$2:$B$87,kamus!$J$2:$J$87,"dihapus",0,1)</f>
        <v>1</v>
      </c>
      <c r="E5326">
        <f t="shared" si="585"/>
        <v>0</v>
      </c>
      <c r="F5326" s="14">
        <v>44228</v>
      </c>
      <c r="G5326" s="1">
        <f t="shared" si="586"/>
        <v>2</v>
      </c>
      <c r="H5326" s="1">
        <f t="shared" si="587"/>
        <v>2021</v>
      </c>
      <c r="I5326">
        <v>0</v>
      </c>
      <c r="J5326">
        <v>0</v>
      </c>
      <c r="K5326">
        <f t="shared" si="581"/>
        <v>0</v>
      </c>
      <c r="L5326">
        <v>18805</v>
      </c>
      <c r="M5326" s="6">
        <f t="shared" si="582"/>
        <v>0</v>
      </c>
      <c r="N5326" s="6">
        <f t="shared" si="583"/>
        <v>0</v>
      </c>
      <c r="O5326" s="6">
        <f t="shared" si="584"/>
        <v>0</v>
      </c>
      <c r="Q5326">
        <f>_xlfn.XLOOKUP(C5326&amp;G5326&amp;H5326,covid!$E$2:$E$2184,covid!$D$2:$D$2184,0,0,1)</f>
        <v>18</v>
      </c>
    </row>
    <row r="5327" spans="1:17" x14ac:dyDescent="0.3">
      <c r="A5327">
        <f>_xlfn.XLOOKUP(C5327,kamus!$B$2:$B$87,kamus!$A$2:$A$87,0,0,1)</f>
        <v>20</v>
      </c>
      <c r="B5327" t="str">
        <f>_xlfn.XLOOKUP(C5327,kamus!$B$2:$B$87,kamus!$D$2:$D$87,"dihapus",0,1)</f>
        <v>Godean 1</v>
      </c>
      <c r="C5327" t="s">
        <v>247</v>
      </c>
      <c r="D5327">
        <f>_xlfn.XLOOKUP(C5327,kamus!$B$2:$B$87,kamus!$J$2:$J$87,"dihapus",0,1)</f>
        <v>1</v>
      </c>
      <c r="E5327">
        <f t="shared" si="585"/>
        <v>0</v>
      </c>
      <c r="F5327" s="14">
        <v>44228</v>
      </c>
      <c r="G5327" s="1">
        <f t="shared" si="586"/>
        <v>2</v>
      </c>
      <c r="H5327" s="1">
        <f t="shared" si="587"/>
        <v>2021</v>
      </c>
      <c r="I5327">
        <v>0</v>
      </c>
      <c r="J5327">
        <v>0</v>
      </c>
      <c r="K5327">
        <f t="shared" si="581"/>
        <v>0</v>
      </c>
      <c r="L5327">
        <v>9816</v>
      </c>
      <c r="M5327" s="6">
        <f t="shared" si="582"/>
        <v>0</v>
      </c>
      <c r="N5327" s="6">
        <f t="shared" si="583"/>
        <v>0</v>
      </c>
      <c r="O5327" s="6">
        <f t="shared" si="584"/>
        <v>0</v>
      </c>
      <c r="Q5327">
        <f>_xlfn.XLOOKUP(C5327&amp;G5327&amp;H5327,covid!$E$2:$E$2184,covid!$D$2:$D$2184,0,0,1)</f>
        <v>24</v>
      </c>
    </row>
    <row r="5328" spans="1:17" x14ac:dyDescent="0.3">
      <c r="A5328">
        <f>_xlfn.XLOOKUP(C5328,kamus!$B$2:$B$87,kamus!$A$2:$A$87,0,0,1)</f>
        <v>21</v>
      </c>
      <c r="B5328" t="str">
        <f>_xlfn.XLOOKUP(C5328,kamus!$B$2:$B$87,kamus!$D$2:$D$87,"dihapus",0,1)</f>
        <v>Godean 1</v>
      </c>
      <c r="C5328" t="s">
        <v>250</v>
      </c>
      <c r="D5328">
        <f>_xlfn.XLOOKUP(C5328,kamus!$B$2:$B$87,kamus!$J$2:$J$87,"dihapus",0,1)</f>
        <v>1</v>
      </c>
      <c r="E5328">
        <f t="shared" si="585"/>
        <v>0</v>
      </c>
      <c r="F5328" s="14">
        <v>44228</v>
      </c>
      <c r="G5328" s="1">
        <f t="shared" si="586"/>
        <v>2</v>
      </c>
      <c r="H5328" s="1">
        <f t="shared" si="587"/>
        <v>2021</v>
      </c>
      <c r="I5328">
        <v>0</v>
      </c>
      <c r="J5328">
        <v>1</v>
      </c>
      <c r="K5328">
        <f t="shared" si="581"/>
        <v>1</v>
      </c>
      <c r="L5328">
        <v>10345</v>
      </c>
      <c r="M5328" s="6">
        <f t="shared" si="582"/>
        <v>0</v>
      </c>
      <c r="N5328" s="6">
        <f t="shared" si="583"/>
        <v>9.6665055582406954</v>
      </c>
      <c r="O5328" s="6">
        <f t="shared" si="584"/>
        <v>9.6665055582406954</v>
      </c>
      <c r="Q5328">
        <f>_xlfn.XLOOKUP(C5328&amp;G5328&amp;H5328,covid!$E$2:$E$2184,covid!$D$2:$D$2184,0,0,1)</f>
        <v>10</v>
      </c>
    </row>
    <row r="5329" spans="1:17" x14ac:dyDescent="0.3">
      <c r="A5329">
        <f>_xlfn.XLOOKUP(C5329,kamus!$B$2:$B$87,kamus!$A$2:$A$87,0,0,1)</f>
        <v>19</v>
      </c>
      <c r="B5329" t="str">
        <f>_xlfn.XLOOKUP(C5329,kamus!$B$2:$B$87,kamus!$D$2:$D$87,"dihapus",0,1)</f>
        <v>Godean 1</v>
      </c>
      <c r="C5329" t="s">
        <v>251</v>
      </c>
      <c r="D5329">
        <f>_xlfn.XLOOKUP(C5329,kamus!$B$2:$B$87,kamus!$J$2:$J$87,"dihapus",0,1)</f>
        <v>1</v>
      </c>
      <c r="E5329">
        <f t="shared" si="585"/>
        <v>0</v>
      </c>
      <c r="F5329" s="14">
        <v>44228</v>
      </c>
      <c r="G5329" s="1">
        <f t="shared" si="586"/>
        <v>2</v>
      </c>
      <c r="H5329" s="1">
        <f t="shared" si="587"/>
        <v>2021</v>
      </c>
      <c r="I5329">
        <v>0</v>
      </c>
      <c r="J5329">
        <v>0</v>
      </c>
      <c r="K5329">
        <f t="shared" si="581"/>
        <v>0</v>
      </c>
      <c r="L5329">
        <v>9227</v>
      </c>
      <c r="M5329" s="6">
        <f t="shared" si="582"/>
        <v>0</v>
      </c>
      <c r="N5329" s="6">
        <f t="shared" si="583"/>
        <v>0</v>
      </c>
      <c r="O5329" s="6">
        <f t="shared" si="584"/>
        <v>0</v>
      </c>
      <c r="Q5329">
        <f>_xlfn.XLOOKUP(C5329&amp;G5329&amp;H5329,covid!$E$2:$E$2184,covid!$D$2:$D$2184,0,0,1)</f>
        <v>16</v>
      </c>
    </row>
    <row r="5330" spans="1:17" x14ac:dyDescent="0.3">
      <c r="A5330">
        <f>_xlfn.XLOOKUP(C5330,kamus!$B$2:$B$87,kamus!$A$2:$A$87,0,0,1)</f>
        <v>18</v>
      </c>
      <c r="B5330" t="str">
        <f>_xlfn.XLOOKUP(C5330,kamus!$B$2:$B$87,kamus!$D$2:$D$87,"dihapus",0,1)</f>
        <v>Godean 1</v>
      </c>
      <c r="C5330" t="s">
        <v>252</v>
      </c>
      <c r="D5330">
        <f>_xlfn.XLOOKUP(C5330,kamus!$B$2:$B$87,kamus!$J$2:$J$87,"dihapus",0,1)</f>
        <v>0</v>
      </c>
      <c r="E5330">
        <f t="shared" si="585"/>
        <v>0</v>
      </c>
      <c r="F5330" s="14">
        <v>44228</v>
      </c>
      <c r="G5330" s="1">
        <f t="shared" si="586"/>
        <v>2</v>
      </c>
      <c r="H5330" s="1">
        <f t="shared" si="587"/>
        <v>2021</v>
      </c>
      <c r="I5330">
        <v>0</v>
      </c>
      <c r="J5330">
        <v>0</v>
      </c>
      <c r="K5330">
        <f t="shared" si="581"/>
        <v>0</v>
      </c>
      <c r="L5330">
        <v>6656</v>
      </c>
      <c r="M5330" s="6">
        <f t="shared" si="582"/>
        <v>0</v>
      </c>
      <c r="N5330" s="6">
        <f t="shared" si="583"/>
        <v>0</v>
      </c>
      <c r="O5330" s="6">
        <f t="shared" si="584"/>
        <v>0</v>
      </c>
      <c r="Q5330">
        <f>_xlfn.XLOOKUP(C5330&amp;G5330&amp;H5330,covid!$E$2:$E$2184,covid!$D$2:$D$2184,0,0,1)</f>
        <v>32</v>
      </c>
    </row>
    <row r="5331" spans="1:17" x14ac:dyDescent="0.3">
      <c r="A5331">
        <f>_xlfn.XLOOKUP(C5331,kamus!$B$2:$B$87,kamus!$A$2:$A$87,0,0,1)</f>
        <v>23</v>
      </c>
      <c r="B5331" t="str">
        <f>_xlfn.XLOOKUP(C5331,kamus!$B$2:$B$87,kamus!$D$2:$D$87,"dihapus",0,1)</f>
        <v>Godean 2</v>
      </c>
      <c r="C5331" t="s">
        <v>248</v>
      </c>
      <c r="D5331">
        <f>_xlfn.XLOOKUP(C5331,kamus!$B$2:$B$87,kamus!$J$2:$J$87,"dihapus",0,1)</f>
        <v>1</v>
      </c>
      <c r="E5331">
        <f t="shared" si="585"/>
        <v>0</v>
      </c>
      <c r="F5331" s="14">
        <v>44228</v>
      </c>
      <c r="G5331" s="1">
        <f t="shared" si="586"/>
        <v>2</v>
      </c>
      <c r="H5331" s="1">
        <f t="shared" si="587"/>
        <v>2021</v>
      </c>
      <c r="I5331">
        <v>0</v>
      </c>
      <c r="J5331">
        <v>0</v>
      </c>
      <c r="K5331">
        <f t="shared" si="581"/>
        <v>0</v>
      </c>
      <c r="L5331">
        <v>17569</v>
      </c>
      <c r="M5331" s="6">
        <f t="shared" si="582"/>
        <v>0</v>
      </c>
      <c r="N5331" s="6">
        <f t="shared" si="583"/>
        <v>0</v>
      </c>
      <c r="O5331" s="6">
        <f t="shared" si="584"/>
        <v>0</v>
      </c>
      <c r="Q5331">
        <f>_xlfn.XLOOKUP(C5331&amp;G5331&amp;H5331,covid!$E$2:$E$2184,covid!$D$2:$D$2184,0,0,1)</f>
        <v>18</v>
      </c>
    </row>
    <row r="5332" spans="1:17" x14ac:dyDescent="0.3">
      <c r="A5332">
        <f>_xlfn.XLOOKUP(C5332,kamus!$B$2:$B$87,kamus!$A$2:$A$87,0,0,1)</f>
        <v>22</v>
      </c>
      <c r="B5332" t="str">
        <f>_xlfn.XLOOKUP(C5332,kamus!$B$2:$B$87,kamus!$D$2:$D$87,"dihapus",0,1)</f>
        <v>Godean 2</v>
      </c>
      <c r="C5332" t="s">
        <v>249</v>
      </c>
      <c r="D5332">
        <f>_xlfn.XLOOKUP(C5332,kamus!$B$2:$B$87,kamus!$J$2:$J$87,"dihapus",0,1)</f>
        <v>1</v>
      </c>
      <c r="E5332">
        <f t="shared" si="585"/>
        <v>0</v>
      </c>
      <c r="F5332" s="14">
        <v>44228</v>
      </c>
      <c r="G5332" s="1">
        <f t="shared" si="586"/>
        <v>2</v>
      </c>
      <c r="H5332" s="1">
        <f t="shared" si="587"/>
        <v>2021</v>
      </c>
      <c r="I5332">
        <v>2</v>
      </c>
      <c r="J5332">
        <v>0</v>
      </c>
      <c r="K5332">
        <f t="shared" si="581"/>
        <v>2</v>
      </c>
      <c r="L5332">
        <v>12472</v>
      </c>
      <c r="M5332" s="6">
        <f t="shared" si="582"/>
        <v>16.035920461834507</v>
      </c>
      <c r="N5332" s="6">
        <f t="shared" si="583"/>
        <v>0</v>
      </c>
      <c r="O5332" s="6">
        <f t="shared" si="584"/>
        <v>16.035920461834507</v>
      </c>
      <c r="Q5332">
        <f>_xlfn.XLOOKUP(C5332&amp;G5332&amp;H5332,covid!$E$2:$E$2184,covid!$D$2:$D$2184,0,0,1)</f>
        <v>21</v>
      </c>
    </row>
    <row r="5333" spans="1:17" x14ac:dyDescent="0.3">
      <c r="A5333">
        <f>_xlfn.XLOOKUP(C5333,kamus!$B$2:$B$87,kamus!$A$2:$A$87,0,0,1)</f>
        <v>24</v>
      </c>
      <c r="B5333" t="str">
        <f>_xlfn.XLOOKUP(C5333,kamus!$B$2:$B$87,kamus!$D$2:$D$87,"dihapus",0,1)</f>
        <v>Godean 2</v>
      </c>
      <c r="C5333" t="s">
        <v>253</v>
      </c>
      <c r="D5333">
        <f>_xlfn.XLOOKUP(C5333,kamus!$B$2:$B$87,kamus!$J$2:$J$87,"dihapus",0,1)</f>
        <v>0</v>
      </c>
      <c r="E5333">
        <f t="shared" si="585"/>
        <v>0</v>
      </c>
      <c r="F5333" s="14">
        <v>44228</v>
      </c>
      <c r="G5333" s="1">
        <f t="shared" si="586"/>
        <v>2</v>
      </c>
      <c r="H5333" s="1">
        <f t="shared" si="587"/>
        <v>2021</v>
      </c>
      <c r="I5333">
        <v>1</v>
      </c>
      <c r="J5333">
        <v>0</v>
      </c>
      <c r="K5333">
        <f t="shared" si="581"/>
        <v>1</v>
      </c>
      <c r="L5333">
        <v>7139</v>
      </c>
      <c r="M5333" s="6">
        <f t="shared" si="582"/>
        <v>14.007564084605686</v>
      </c>
      <c r="N5333" s="6">
        <f t="shared" si="583"/>
        <v>0</v>
      </c>
      <c r="O5333" s="6">
        <f t="shared" si="584"/>
        <v>14.007564084605686</v>
      </c>
      <c r="Q5333">
        <f>_xlfn.XLOOKUP(C5333&amp;G5333&amp;H5333,covid!$E$2:$E$2184,covid!$D$2:$D$2184,0,0,1)</f>
        <v>6</v>
      </c>
    </row>
    <row r="5334" spans="1:17" x14ac:dyDescent="0.3">
      <c r="A5334">
        <f>_xlfn.XLOOKUP(C5334,kamus!$B$2:$B$87,kamus!$A$2:$A$87,0,0,1)</f>
        <v>27</v>
      </c>
      <c r="B5334" t="str">
        <f>_xlfn.XLOOKUP(C5334,kamus!$B$2:$B$87,kamus!$D$2:$D$87,"dihapus",0,1)</f>
        <v>Kalasan</v>
      </c>
      <c r="C5334" t="s">
        <v>235</v>
      </c>
      <c r="D5334">
        <f>_xlfn.XLOOKUP(C5334,kamus!$B$2:$B$87,kamus!$J$2:$J$87,"dihapus",0,1)</f>
        <v>1</v>
      </c>
      <c r="E5334">
        <f t="shared" si="585"/>
        <v>0</v>
      </c>
      <c r="F5334" s="14">
        <v>44228</v>
      </c>
      <c r="G5334" s="1">
        <f t="shared" si="586"/>
        <v>2</v>
      </c>
      <c r="H5334" s="1">
        <f t="shared" si="587"/>
        <v>2021</v>
      </c>
      <c r="I5334">
        <v>0</v>
      </c>
      <c r="J5334">
        <v>5</v>
      </c>
      <c r="K5334">
        <f t="shared" si="581"/>
        <v>5</v>
      </c>
      <c r="L5334">
        <v>38621</v>
      </c>
      <c r="M5334" s="6">
        <f t="shared" si="582"/>
        <v>0</v>
      </c>
      <c r="N5334" s="6">
        <f t="shared" si="583"/>
        <v>12.946324538463529</v>
      </c>
      <c r="O5334" s="6">
        <f t="shared" si="584"/>
        <v>12.946324538463529</v>
      </c>
      <c r="Q5334">
        <f>_xlfn.XLOOKUP(C5334&amp;G5334&amp;H5334,covid!$E$2:$E$2184,covid!$D$2:$D$2184,0,0,1)</f>
        <v>55</v>
      </c>
    </row>
    <row r="5335" spans="1:17" x14ac:dyDescent="0.3">
      <c r="A5335">
        <f>_xlfn.XLOOKUP(C5335,kamus!$B$2:$B$87,kamus!$A$2:$A$87,0,0,1)</f>
        <v>28</v>
      </c>
      <c r="B5335" t="str">
        <f>_xlfn.XLOOKUP(C5335,kamus!$B$2:$B$87,kamus!$D$2:$D$87,"dihapus",0,1)</f>
        <v>Kalasan</v>
      </c>
      <c r="C5335" t="s">
        <v>239</v>
      </c>
      <c r="D5335">
        <f>_xlfn.XLOOKUP(C5335,kamus!$B$2:$B$87,kamus!$J$2:$J$87,"dihapus",0,1)</f>
        <v>0</v>
      </c>
      <c r="E5335">
        <f t="shared" si="585"/>
        <v>0</v>
      </c>
      <c r="F5335" s="14">
        <v>44228</v>
      </c>
      <c r="G5335" s="1">
        <f t="shared" si="586"/>
        <v>2</v>
      </c>
      <c r="H5335" s="1">
        <f t="shared" si="587"/>
        <v>2021</v>
      </c>
      <c r="I5335">
        <v>0</v>
      </c>
      <c r="J5335">
        <v>5</v>
      </c>
      <c r="K5335">
        <f t="shared" si="581"/>
        <v>5</v>
      </c>
      <c r="L5335">
        <v>13846</v>
      </c>
      <c r="M5335" s="6">
        <f t="shared" si="582"/>
        <v>0</v>
      </c>
      <c r="N5335" s="6">
        <f t="shared" si="583"/>
        <v>36.111512350137225</v>
      </c>
      <c r="O5335" s="6">
        <f t="shared" si="584"/>
        <v>36.111512350137225</v>
      </c>
      <c r="Q5335">
        <f>_xlfn.XLOOKUP(C5335&amp;G5335&amp;H5335,covid!$E$2:$E$2184,covid!$D$2:$D$2184,0,0,1)</f>
        <v>18</v>
      </c>
    </row>
    <row r="5336" spans="1:17" x14ac:dyDescent="0.3">
      <c r="A5336">
        <f>_xlfn.XLOOKUP(C5336,kamus!$B$2:$B$87,kamus!$A$2:$A$87,0,0,1)</f>
        <v>25</v>
      </c>
      <c r="B5336" t="str">
        <f>_xlfn.XLOOKUP(C5336,kamus!$B$2:$B$87,kamus!$D$2:$D$87,"dihapus",0,1)</f>
        <v>Kalasan</v>
      </c>
      <c r="C5336" t="s">
        <v>265</v>
      </c>
      <c r="D5336">
        <f>_xlfn.XLOOKUP(C5336,kamus!$B$2:$B$87,kamus!$J$2:$J$87,"dihapus",0,1)</f>
        <v>1</v>
      </c>
      <c r="E5336">
        <f t="shared" si="585"/>
        <v>0</v>
      </c>
      <c r="F5336" s="14">
        <v>44228</v>
      </c>
      <c r="G5336" s="1">
        <f t="shared" si="586"/>
        <v>2</v>
      </c>
      <c r="H5336" s="1">
        <f t="shared" si="587"/>
        <v>2021</v>
      </c>
      <c r="I5336">
        <v>1</v>
      </c>
      <c r="J5336">
        <v>4</v>
      </c>
      <c r="K5336">
        <f t="shared" si="581"/>
        <v>5</v>
      </c>
      <c r="L5336">
        <v>17296</v>
      </c>
      <c r="M5336" s="6">
        <f t="shared" si="582"/>
        <v>5.7816836262719704</v>
      </c>
      <c r="N5336" s="6">
        <f t="shared" si="583"/>
        <v>23.126734505087882</v>
      </c>
      <c r="O5336" s="6">
        <f t="shared" si="584"/>
        <v>28.908418131359852</v>
      </c>
      <c r="Q5336">
        <f>_xlfn.XLOOKUP(C5336&amp;G5336&amp;H5336,covid!$E$2:$E$2184,covid!$D$2:$D$2184,0,0,1)</f>
        <v>26</v>
      </c>
    </row>
    <row r="5337" spans="1:17" x14ac:dyDescent="0.3">
      <c r="A5337">
        <f>_xlfn.XLOOKUP(C5337,kamus!$B$2:$B$87,kamus!$A$2:$A$87,0,0,1)</f>
        <v>26</v>
      </c>
      <c r="B5337" t="str">
        <f>_xlfn.XLOOKUP(C5337,kamus!$B$2:$B$87,kamus!$D$2:$D$87,"dihapus",0,1)</f>
        <v>Kalasan</v>
      </c>
      <c r="C5337" t="s">
        <v>269</v>
      </c>
      <c r="D5337">
        <f>_xlfn.XLOOKUP(C5337,kamus!$B$2:$B$87,kamus!$J$2:$J$87,"dihapus",0,1)</f>
        <v>1</v>
      </c>
      <c r="E5337">
        <f t="shared" si="585"/>
        <v>0</v>
      </c>
      <c r="F5337" s="14">
        <v>44228</v>
      </c>
      <c r="G5337" s="1">
        <f t="shared" si="586"/>
        <v>2</v>
      </c>
      <c r="H5337" s="1">
        <f t="shared" si="587"/>
        <v>2021</v>
      </c>
      <c r="I5337">
        <v>0</v>
      </c>
      <c r="J5337">
        <v>2</v>
      </c>
      <c r="K5337">
        <f t="shared" si="581"/>
        <v>2</v>
      </c>
      <c r="L5337">
        <v>18726</v>
      </c>
      <c r="M5337" s="6">
        <f t="shared" si="582"/>
        <v>0</v>
      </c>
      <c r="N5337" s="6">
        <f t="shared" si="583"/>
        <v>10.680337498664958</v>
      </c>
      <c r="O5337" s="6">
        <f t="shared" si="584"/>
        <v>10.680337498664958</v>
      </c>
      <c r="Q5337">
        <f>_xlfn.XLOOKUP(C5337&amp;G5337&amp;H5337,covid!$E$2:$E$2184,covid!$D$2:$D$2184,0,0,1)</f>
        <v>49</v>
      </c>
    </row>
    <row r="5338" spans="1:17" x14ac:dyDescent="0.3">
      <c r="A5338">
        <f>_xlfn.XLOOKUP(C5338,kamus!$B$2:$B$87,kamus!$A$2:$A$87,0,0,1)</f>
        <v>33</v>
      </c>
      <c r="B5338" t="str">
        <f>_xlfn.XLOOKUP(C5338,kamus!$B$2:$B$87,kamus!$D$2:$D$87,"dihapus",0,1)</f>
        <v>Minggir</v>
      </c>
      <c r="C5338" t="s">
        <v>241</v>
      </c>
      <c r="D5338">
        <f>_xlfn.XLOOKUP(C5338,kamus!$B$2:$B$87,kamus!$J$2:$J$87,"dihapus",0,1)</f>
        <v>0</v>
      </c>
      <c r="E5338">
        <f t="shared" si="585"/>
        <v>0</v>
      </c>
      <c r="F5338" s="14">
        <v>44228</v>
      </c>
      <c r="G5338" s="1">
        <f t="shared" si="586"/>
        <v>2</v>
      </c>
      <c r="H5338" s="1">
        <f t="shared" si="587"/>
        <v>2021</v>
      </c>
      <c r="I5338">
        <v>0</v>
      </c>
      <c r="J5338">
        <v>0</v>
      </c>
      <c r="K5338">
        <f t="shared" si="581"/>
        <v>0</v>
      </c>
      <c r="L5338">
        <v>8361</v>
      </c>
      <c r="M5338" s="6">
        <f t="shared" si="582"/>
        <v>0</v>
      </c>
      <c r="N5338" s="6">
        <f t="shared" si="583"/>
        <v>0</v>
      </c>
      <c r="O5338" s="6">
        <f t="shared" si="584"/>
        <v>0</v>
      </c>
      <c r="Q5338">
        <f>_xlfn.XLOOKUP(C5338&amp;G5338&amp;H5338,covid!$E$2:$E$2184,covid!$D$2:$D$2184,0,0,1)</f>
        <v>2</v>
      </c>
    </row>
    <row r="5339" spans="1:17" x14ac:dyDescent="0.3">
      <c r="A5339">
        <f>_xlfn.XLOOKUP(C5339,kamus!$B$2:$B$87,kamus!$A$2:$A$87,0,0,1)</f>
        <v>31</v>
      </c>
      <c r="B5339" t="str">
        <f>_xlfn.XLOOKUP(C5339,kamus!$B$2:$B$87,kamus!$D$2:$D$87,"dihapus",0,1)</f>
        <v>Minggir</v>
      </c>
      <c r="C5339" t="s">
        <v>242</v>
      </c>
      <c r="D5339">
        <f>_xlfn.XLOOKUP(C5339,kamus!$B$2:$B$87,kamus!$J$2:$J$87,"dihapus",0,1)</f>
        <v>0</v>
      </c>
      <c r="E5339">
        <f t="shared" si="585"/>
        <v>0</v>
      </c>
      <c r="F5339" s="14">
        <v>44228</v>
      </c>
      <c r="G5339" s="1">
        <f t="shared" si="586"/>
        <v>2</v>
      </c>
      <c r="H5339" s="1">
        <f t="shared" si="587"/>
        <v>2021</v>
      </c>
      <c r="I5339">
        <v>0</v>
      </c>
      <c r="J5339">
        <v>0</v>
      </c>
      <c r="K5339">
        <f t="shared" si="581"/>
        <v>0</v>
      </c>
      <c r="L5339">
        <v>3664</v>
      </c>
      <c r="M5339" s="6">
        <f t="shared" si="582"/>
        <v>0</v>
      </c>
      <c r="N5339" s="6">
        <f t="shared" si="583"/>
        <v>0</v>
      </c>
      <c r="O5339" s="6">
        <f t="shared" si="584"/>
        <v>0</v>
      </c>
      <c r="Q5339">
        <f>_xlfn.XLOOKUP(C5339&amp;G5339&amp;H5339,covid!$E$2:$E$2184,covid!$D$2:$D$2184,0,0,1)</f>
        <v>0</v>
      </c>
    </row>
    <row r="5340" spans="1:17" x14ac:dyDescent="0.3">
      <c r="A5340">
        <f>_xlfn.XLOOKUP(C5340,kamus!$B$2:$B$87,kamus!$A$2:$A$87,0,0,1)</f>
        <v>32</v>
      </c>
      <c r="B5340" t="str">
        <f>_xlfn.XLOOKUP(C5340,kamus!$B$2:$B$87,kamus!$D$2:$D$87,"dihapus",0,1)</f>
        <v>Minggir</v>
      </c>
      <c r="C5340" t="s">
        <v>243</v>
      </c>
      <c r="D5340">
        <f>_xlfn.XLOOKUP(C5340,kamus!$B$2:$B$87,kamus!$J$2:$J$87,"dihapus",0,1)</f>
        <v>0</v>
      </c>
      <c r="E5340">
        <f t="shared" si="585"/>
        <v>0</v>
      </c>
      <c r="F5340" s="14">
        <v>44228</v>
      </c>
      <c r="G5340" s="1">
        <f t="shared" si="586"/>
        <v>2</v>
      </c>
      <c r="H5340" s="1">
        <f t="shared" si="587"/>
        <v>2021</v>
      </c>
      <c r="I5340">
        <v>0</v>
      </c>
      <c r="J5340">
        <v>0</v>
      </c>
      <c r="K5340">
        <f t="shared" si="581"/>
        <v>0</v>
      </c>
      <c r="L5340">
        <v>7085</v>
      </c>
      <c r="M5340" s="6">
        <f t="shared" si="582"/>
        <v>0</v>
      </c>
      <c r="N5340" s="6">
        <f t="shared" si="583"/>
        <v>0</v>
      </c>
      <c r="O5340" s="6">
        <f t="shared" si="584"/>
        <v>0</v>
      </c>
      <c r="Q5340">
        <f>_xlfn.XLOOKUP(C5340&amp;G5340&amp;H5340,covid!$E$2:$E$2184,covid!$D$2:$D$2184,0,0,1)</f>
        <v>10</v>
      </c>
    </row>
    <row r="5341" spans="1:17" x14ac:dyDescent="0.3">
      <c r="A5341">
        <f>_xlfn.XLOOKUP(C5341,kamus!$B$2:$B$87,kamus!$A$2:$A$87,0,0,1)</f>
        <v>30</v>
      </c>
      <c r="B5341" t="str">
        <f>_xlfn.XLOOKUP(C5341,kamus!$B$2:$B$87,kamus!$D$2:$D$87,"dihapus",0,1)</f>
        <v>Minggir</v>
      </c>
      <c r="C5341" t="s">
        <v>244</v>
      </c>
      <c r="D5341">
        <f>_xlfn.XLOOKUP(C5341,kamus!$B$2:$B$87,kamus!$J$2:$J$87,"dihapus",0,1)</f>
        <v>0</v>
      </c>
      <c r="E5341">
        <f t="shared" si="585"/>
        <v>0</v>
      </c>
      <c r="F5341" s="14">
        <v>44228</v>
      </c>
      <c r="G5341" s="1">
        <f t="shared" si="586"/>
        <v>2</v>
      </c>
      <c r="H5341" s="1">
        <f t="shared" si="587"/>
        <v>2021</v>
      </c>
      <c r="I5341">
        <v>0</v>
      </c>
      <c r="J5341">
        <v>0</v>
      </c>
      <c r="K5341">
        <f t="shared" si="581"/>
        <v>0</v>
      </c>
      <c r="L5341">
        <v>8842</v>
      </c>
      <c r="M5341" s="6">
        <f t="shared" si="582"/>
        <v>0</v>
      </c>
      <c r="N5341" s="6">
        <f t="shared" si="583"/>
        <v>0</v>
      </c>
      <c r="O5341" s="6">
        <f t="shared" si="584"/>
        <v>0</v>
      </c>
      <c r="Q5341">
        <f>_xlfn.XLOOKUP(C5341&amp;G5341&amp;H5341,covid!$E$2:$E$2184,covid!$D$2:$D$2184,0,0,1)</f>
        <v>18</v>
      </c>
    </row>
    <row r="5342" spans="1:17" x14ac:dyDescent="0.3">
      <c r="A5342">
        <f>_xlfn.XLOOKUP(C5342,kamus!$B$2:$B$87,kamus!$A$2:$A$87,0,0,1)</f>
        <v>29</v>
      </c>
      <c r="B5342" t="str">
        <f>_xlfn.XLOOKUP(C5342,kamus!$B$2:$B$87,kamus!$D$2:$D$87,"dihapus",0,1)</f>
        <v>Minggir</v>
      </c>
      <c r="C5342" t="s">
        <v>245</v>
      </c>
      <c r="D5342">
        <f>_xlfn.XLOOKUP(C5342,kamus!$B$2:$B$87,kamus!$J$2:$J$87,"dihapus",0,1)</f>
        <v>0</v>
      </c>
      <c r="E5342">
        <f t="shared" si="585"/>
        <v>0</v>
      </c>
      <c r="F5342" s="14">
        <v>44228</v>
      </c>
      <c r="G5342" s="1">
        <f t="shared" si="586"/>
        <v>2</v>
      </c>
      <c r="H5342" s="1">
        <f t="shared" si="587"/>
        <v>2021</v>
      </c>
      <c r="I5342">
        <v>0</v>
      </c>
      <c r="J5342">
        <v>0</v>
      </c>
      <c r="K5342">
        <f t="shared" si="581"/>
        <v>0</v>
      </c>
      <c r="L5342">
        <v>5203</v>
      </c>
      <c r="M5342" s="6">
        <f t="shared" si="582"/>
        <v>0</v>
      </c>
      <c r="N5342" s="6">
        <f t="shared" si="583"/>
        <v>0</v>
      </c>
      <c r="O5342" s="6">
        <f t="shared" si="584"/>
        <v>0</v>
      </c>
      <c r="Q5342">
        <f>_xlfn.XLOOKUP(C5342&amp;G5342&amp;H5342,covid!$E$2:$E$2184,covid!$D$2:$D$2184,0,0,1)</f>
        <v>7</v>
      </c>
    </row>
    <row r="5343" spans="1:17" x14ac:dyDescent="0.3">
      <c r="A5343">
        <f>_xlfn.XLOOKUP(C5343,kamus!$B$2:$B$87,kamus!$A$2:$A$87,0,0,1)</f>
        <v>35</v>
      </c>
      <c r="B5343" t="str">
        <f>_xlfn.XLOOKUP(C5343,kamus!$B$2:$B$87,kamus!$D$2:$D$87,"dihapus",0,1)</f>
        <v>Mlati 1</v>
      </c>
      <c r="C5343" t="s">
        <v>240</v>
      </c>
      <c r="D5343">
        <f>_xlfn.XLOOKUP(C5343,kamus!$B$2:$B$87,kamus!$J$2:$J$87,"dihapus",0,1)</f>
        <v>1</v>
      </c>
      <c r="E5343">
        <f t="shared" si="585"/>
        <v>0</v>
      </c>
      <c r="F5343" s="14">
        <v>44228</v>
      </c>
      <c r="G5343" s="1">
        <f t="shared" si="586"/>
        <v>2</v>
      </c>
      <c r="H5343" s="1">
        <f t="shared" si="587"/>
        <v>2021</v>
      </c>
      <c r="I5343">
        <v>5</v>
      </c>
      <c r="J5343">
        <v>0</v>
      </c>
      <c r="K5343">
        <f t="shared" si="581"/>
        <v>5</v>
      </c>
      <c r="L5343">
        <v>19026</v>
      </c>
      <c r="M5343" s="6">
        <f t="shared" si="582"/>
        <v>26.279827604330915</v>
      </c>
      <c r="N5343" s="6">
        <f t="shared" si="583"/>
        <v>0</v>
      </c>
      <c r="O5343" s="6">
        <f t="shared" si="584"/>
        <v>26.279827604330915</v>
      </c>
      <c r="Q5343">
        <f>_xlfn.XLOOKUP(C5343&amp;G5343&amp;H5343,covid!$E$2:$E$2184,covid!$D$2:$D$2184,0,0,1)</f>
        <v>13</v>
      </c>
    </row>
    <row r="5344" spans="1:17" x14ac:dyDescent="0.3">
      <c r="A5344">
        <f>_xlfn.XLOOKUP(C5344,kamus!$B$2:$B$87,kamus!$A$2:$A$87,0,0,1)</f>
        <v>34</v>
      </c>
      <c r="B5344" t="str">
        <f>_xlfn.XLOOKUP(C5344,kamus!$B$2:$B$87,kamus!$D$2:$D$87,"dihapus",0,1)</f>
        <v>Mlati 1</v>
      </c>
      <c r="C5344" t="s">
        <v>254</v>
      </c>
      <c r="D5344">
        <f>_xlfn.XLOOKUP(C5344,kamus!$B$2:$B$87,kamus!$J$2:$J$87,"dihapus",0,1)</f>
        <v>1</v>
      </c>
      <c r="E5344">
        <f t="shared" si="585"/>
        <v>0</v>
      </c>
      <c r="F5344" s="14">
        <v>44228</v>
      </c>
      <c r="G5344" s="1">
        <f t="shared" si="586"/>
        <v>2</v>
      </c>
      <c r="H5344" s="1">
        <f t="shared" si="587"/>
        <v>2021</v>
      </c>
      <c r="I5344">
        <v>2</v>
      </c>
      <c r="J5344">
        <v>0</v>
      </c>
      <c r="K5344">
        <f t="shared" si="581"/>
        <v>2</v>
      </c>
      <c r="L5344">
        <v>35607</v>
      </c>
      <c r="M5344" s="6">
        <f t="shared" si="582"/>
        <v>5.6168730867526051</v>
      </c>
      <c r="N5344" s="6">
        <f t="shared" si="583"/>
        <v>0</v>
      </c>
      <c r="O5344" s="6">
        <f t="shared" si="584"/>
        <v>5.6168730867526051</v>
      </c>
      <c r="Q5344">
        <f>_xlfn.XLOOKUP(C5344&amp;G5344&amp;H5344,covid!$E$2:$E$2184,covid!$D$2:$D$2184,0,0,1)</f>
        <v>54</v>
      </c>
    </row>
    <row r="5345" spans="1:17" x14ac:dyDescent="0.3">
      <c r="A5345">
        <f>_xlfn.XLOOKUP(C5345,kamus!$B$2:$B$87,kamus!$A$2:$A$87,0,0,1)</f>
        <v>38</v>
      </c>
      <c r="B5345" t="str">
        <f>_xlfn.XLOOKUP(C5345,kamus!$B$2:$B$87,kamus!$D$2:$D$87,"dihapus",0,1)</f>
        <v>Mlati 2</v>
      </c>
      <c r="C5345" t="s">
        <v>258</v>
      </c>
      <c r="D5345">
        <f>_xlfn.XLOOKUP(C5345,kamus!$B$2:$B$87,kamus!$J$2:$J$87,"dihapus",0,1)</f>
        <v>0</v>
      </c>
      <c r="E5345">
        <f t="shared" si="585"/>
        <v>0</v>
      </c>
      <c r="F5345" s="14">
        <v>44228</v>
      </c>
      <c r="G5345" s="1">
        <f t="shared" si="586"/>
        <v>2</v>
      </c>
      <c r="H5345" s="1">
        <f t="shared" si="587"/>
        <v>2021</v>
      </c>
      <c r="I5345">
        <v>0</v>
      </c>
      <c r="J5345">
        <v>0</v>
      </c>
      <c r="K5345">
        <f t="shared" si="581"/>
        <v>0</v>
      </c>
      <c r="L5345">
        <v>16777</v>
      </c>
      <c r="M5345" s="6">
        <f t="shared" si="582"/>
        <v>0</v>
      </c>
      <c r="N5345" s="6">
        <f t="shared" si="583"/>
        <v>0</v>
      </c>
      <c r="O5345" s="6">
        <f t="shared" si="584"/>
        <v>0</v>
      </c>
      <c r="Q5345">
        <f>_xlfn.XLOOKUP(C5345&amp;G5345&amp;H5345,covid!$E$2:$E$2184,covid!$D$2:$D$2184,0,0,1)</f>
        <v>27</v>
      </c>
    </row>
    <row r="5346" spans="1:17" x14ac:dyDescent="0.3">
      <c r="A5346">
        <f>_xlfn.XLOOKUP(C5346,kamus!$B$2:$B$87,kamus!$A$2:$A$87,0,0,1)</f>
        <v>36</v>
      </c>
      <c r="B5346" t="str">
        <f>_xlfn.XLOOKUP(C5346,kamus!$B$2:$B$87,kamus!$D$2:$D$87,"dihapus",0,1)</f>
        <v>Mlati 2</v>
      </c>
      <c r="C5346" t="s">
        <v>268</v>
      </c>
      <c r="D5346">
        <f>_xlfn.XLOOKUP(C5346,kamus!$B$2:$B$87,kamus!$J$2:$J$87,"dihapus",0,1)</f>
        <v>1</v>
      </c>
      <c r="E5346">
        <f t="shared" si="585"/>
        <v>0</v>
      </c>
      <c r="F5346" s="14">
        <v>44228</v>
      </c>
      <c r="G5346" s="1">
        <f t="shared" si="586"/>
        <v>2</v>
      </c>
      <c r="H5346" s="1">
        <f t="shared" si="587"/>
        <v>2021</v>
      </c>
      <c r="I5346">
        <v>0</v>
      </c>
      <c r="J5346">
        <v>0</v>
      </c>
      <c r="K5346">
        <f t="shared" si="581"/>
        <v>0</v>
      </c>
      <c r="L5346">
        <v>11612</v>
      </c>
      <c r="M5346" s="6">
        <f t="shared" si="582"/>
        <v>0</v>
      </c>
      <c r="N5346" s="6">
        <f t="shared" si="583"/>
        <v>0</v>
      </c>
      <c r="O5346" s="6">
        <f t="shared" si="584"/>
        <v>0</v>
      </c>
      <c r="Q5346">
        <f>_xlfn.XLOOKUP(C5346&amp;G5346&amp;H5346,covid!$E$2:$E$2184,covid!$D$2:$D$2184,0,0,1)</f>
        <v>14</v>
      </c>
    </row>
    <row r="5347" spans="1:17" x14ac:dyDescent="0.3">
      <c r="A5347">
        <f>_xlfn.XLOOKUP(C5347,kamus!$B$2:$B$87,kamus!$A$2:$A$87,0,0,1)</f>
        <v>37</v>
      </c>
      <c r="B5347" t="str">
        <f>_xlfn.XLOOKUP(C5347,kamus!$B$2:$B$87,kamus!$D$2:$D$87,"dihapus",0,1)</f>
        <v>Mlati 2</v>
      </c>
      <c r="C5347" t="s">
        <v>270</v>
      </c>
      <c r="D5347">
        <f>_xlfn.XLOOKUP(C5347,kamus!$B$2:$B$87,kamus!$J$2:$J$87,"dihapus",0,1)</f>
        <v>1</v>
      </c>
      <c r="E5347">
        <f t="shared" si="585"/>
        <v>0</v>
      </c>
      <c r="F5347" s="14">
        <v>44228</v>
      </c>
      <c r="G5347" s="1">
        <f t="shared" si="586"/>
        <v>2</v>
      </c>
      <c r="H5347" s="1">
        <f t="shared" si="587"/>
        <v>2021</v>
      </c>
      <c r="I5347">
        <v>0</v>
      </c>
      <c r="J5347">
        <v>0</v>
      </c>
      <c r="K5347">
        <f t="shared" si="581"/>
        <v>0</v>
      </c>
      <c r="L5347">
        <v>13795</v>
      </c>
      <c r="M5347" s="6">
        <f t="shared" si="582"/>
        <v>0</v>
      </c>
      <c r="N5347" s="6">
        <f t="shared" si="583"/>
        <v>0</v>
      </c>
      <c r="O5347" s="6">
        <f t="shared" si="584"/>
        <v>0</v>
      </c>
      <c r="Q5347">
        <f>_xlfn.XLOOKUP(C5347&amp;G5347&amp;H5347,covid!$E$2:$E$2184,covid!$D$2:$D$2184,0,0,1)</f>
        <v>25</v>
      </c>
    </row>
    <row r="5348" spans="1:17" x14ac:dyDescent="0.3">
      <c r="A5348">
        <f>_xlfn.XLOOKUP(C5348,kamus!$B$2:$B$87,kamus!$A$2:$A$87,0,0,1)</f>
        <v>39</v>
      </c>
      <c r="B5348" t="str">
        <f>_xlfn.XLOOKUP(C5348,kamus!$B$2:$B$87,kamus!$D$2:$D$87,"dihapus",0,1)</f>
        <v>Moyudan</v>
      </c>
      <c r="C5348" t="s">
        <v>259</v>
      </c>
      <c r="D5348">
        <f>_xlfn.XLOOKUP(C5348,kamus!$B$2:$B$87,kamus!$J$2:$J$87,"dihapus",0,1)</f>
        <v>0</v>
      </c>
      <c r="E5348">
        <f t="shared" si="585"/>
        <v>0</v>
      </c>
      <c r="F5348" s="14">
        <v>44228</v>
      </c>
      <c r="G5348" s="1">
        <f t="shared" si="586"/>
        <v>2</v>
      </c>
      <c r="H5348" s="1">
        <f t="shared" si="587"/>
        <v>2021</v>
      </c>
      <c r="I5348">
        <v>0</v>
      </c>
      <c r="J5348">
        <v>0</v>
      </c>
      <c r="K5348">
        <f t="shared" si="581"/>
        <v>0</v>
      </c>
      <c r="L5348">
        <v>11963</v>
      </c>
      <c r="M5348" s="6">
        <f t="shared" si="582"/>
        <v>0</v>
      </c>
      <c r="N5348" s="6">
        <f t="shared" si="583"/>
        <v>0</v>
      </c>
      <c r="O5348" s="6">
        <f t="shared" si="584"/>
        <v>0</v>
      </c>
      <c r="Q5348">
        <f>_xlfn.XLOOKUP(C5348&amp;G5348&amp;H5348,covid!$E$2:$E$2184,covid!$D$2:$D$2184,0,0,1)</f>
        <v>13</v>
      </c>
    </row>
    <row r="5349" spans="1:17" x14ac:dyDescent="0.3">
      <c r="A5349">
        <f>_xlfn.XLOOKUP(C5349,kamus!$B$2:$B$87,kamus!$A$2:$A$87,0,0,1)</f>
        <v>42</v>
      </c>
      <c r="B5349" t="str">
        <f>_xlfn.XLOOKUP(C5349,kamus!$B$2:$B$87,kamus!$D$2:$D$87,"dihapus",0,1)</f>
        <v>Moyudan</v>
      </c>
      <c r="C5349" t="s">
        <v>260</v>
      </c>
      <c r="D5349">
        <f>_xlfn.XLOOKUP(C5349,kamus!$B$2:$B$87,kamus!$J$2:$J$87,"dihapus",0,1)</f>
        <v>0</v>
      </c>
      <c r="E5349">
        <f t="shared" si="585"/>
        <v>0</v>
      </c>
      <c r="F5349" s="14">
        <v>44228</v>
      </c>
      <c r="G5349" s="1">
        <f t="shared" si="586"/>
        <v>2</v>
      </c>
      <c r="H5349" s="1">
        <f t="shared" si="587"/>
        <v>2021</v>
      </c>
      <c r="I5349">
        <v>0</v>
      </c>
      <c r="J5349">
        <v>1</v>
      </c>
      <c r="K5349">
        <f t="shared" si="581"/>
        <v>1</v>
      </c>
      <c r="L5349">
        <v>7250</v>
      </c>
      <c r="M5349" s="6">
        <f t="shared" si="582"/>
        <v>0</v>
      </c>
      <c r="N5349" s="6">
        <f t="shared" si="583"/>
        <v>13.793103448275863</v>
      </c>
      <c r="O5349" s="6">
        <f t="shared" si="584"/>
        <v>13.793103448275863</v>
      </c>
      <c r="Q5349">
        <f>_xlfn.XLOOKUP(C5349&amp;G5349&amp;H5349,covid!$E$2:$E$2184,covid!$D$2:$D$2184,0,0,1)</f>
        <v>10</v>
      </c>
    </row>
    <row r="5350" spans="1:17" x14ac:dyDescent="0.3">
      <c r="A5350">
        <f>_xlfn.XLOOKUP(C5350,kamus!$B$2:$B$87,kamus!$A$2:$A$87,0,0,1)</f>
        <v>41</v>
      </c>
      <c r="B5350" t="str">
        <f>_xlfn.XLOOKUP(C5350,kamus!$B$2:$B$87,kamus!$D$2:$D$87,"dihapus",0,1)</f>
        <v>Moyudan</v>
      </c>
      <c r="C5350" t="s">
        <v>262</v>
      </c>
      <c r="D5350">
        <f>_xlfn.XLOOKUP(C5350,kamus!$B$2:$B$87,kamus!$J$2:$J$87,"dihapus",0,1)</f>
        <v>0</v>
      </c>
      <c r="E5350">
        <f t="shared" si="585"/>
        <v>0</v>
      </c>
      <c r="F5350" s="14">
        <v>44228</v>
      </c>
      <c r="G5350" s="1">
        <f t="shared" si="586"/>
        <v>2</v>
      </c>
      <c r="H5350" s="1">
        <f t="shared" si="587"/>
        <v>2021</v>
      </c>
      <c r="I5350">
        <v>0</v>
      </c>
      <c r="J5350">
        <v>0</v>
      </c>
      <c r="K5350">
        <f t="shared" si="581"/>
        <v>0</v>
      </c>
      <c r="L5350">
        <v>6755</v>
      </c>
      <c r="M5350" s="6">
        <f t="shared" si="582"/>
        <v>0</v>
      </c>
      <c r="N5350" s="6">
        <f t="shared" si="583"/>
        <v>0</v>
      </c>
      <c r="O5350" s="6">
        <f t="shared" si="584"/>
        <v>0</v>
      </c>
      <c r="Q5350">
        <f>_xlfn.XLOOKUP(C5350&amp;G5350&amp;H5350,covid!$E$2:$E$2184,covid!$D$2:$D$2184,0,0,1)</f>
        <v>7</v>
      </c>
    </row>
    <row r="5351" spans="1:17" x14ac:dyDescent="0.3">
      <c r="A5351">
        <f>_xlfn.XLOOKUP(C5351,kamus!$B$2:$B$87,kamus!$A$2:$A$87,0,0,1)</f>
        <v>40</v>
      </c>
      <c r="B5351" t="str">
        <f>_xlfn.XLOOKUP(C5351,kamus!$B$2:$B$87,kamus!$D$2:$D$87,"dihapus",0,1)</f>
        <v>Moyudan</v>
      </c>
      <c r="C5351" t="s">
        <v>264</v>
      </c>
      <c r="D5351">
        <f>_xlfn.XLOOKUP(C5351,kamus!$B$2:$B$87,kamus!$J$2:$J$87,"dihapus",0,1)</f>
        <v>0</v>
      </c>
      <c r="E5351">
        <f t="shared" si="585"/>
        <v>0</v>
      </c>
      <c r="F5351" s="14">
        <v>44228</v>
      </c>
      <c r="G5351" s="1">
        <f t="shared" si="586"/>
        <v>2</v>
      </c>
      <c r="H5351" s="1">
        <f t="shared" si="587"/>
        <v>2021</v>
      </c>
      <c r="I5351">
        <v>0</v>
      </c>
      <c r="J5351">
        <v>0</v>
      </c>
      <c r="K5351">
        <f t="shared" si="581"/>
        <v>0</v>
      </c>
      <c r="L5351">
        <v>8409</v>
      </c>
      <c r="M5351" s="6">
        <f t="shared" si="582"/>
        <v>0</v>
      </c>
      <c r="N5351" s="6">
        <f t="shared" si="583"/>
        <v>0</v>
      </c>
      <c r="O5351" s="6">
        <f t="shared" si="584"/>
        <v>0</v>
      </c>
      <c r="Q5351">
        <f>_xlfn.XLOOKUP(C5351&amp;G5351&amp;H5351,covid!$E$2:$E$2184,covid!$D$2:$D$2184,0,0,1)</f>
        <v>15</v>
      </c>
    </row>
    <row r="5352" spans="1:17" x14ac:dyDescent="0.3">
      <c r="A5352">
        <f>_xlfn.XLOOKUP(C5352,kamus!$B$2:$B$87,kamus!$A$2:$A$87,0,0,1)</f>
        <v>43</v>
      </c>
      <c r="B5352" t="str">
        <f>_xlfn.XLOOKUP(C5352,kamus!$B$2:$B$87,kamus!$D$2:$D$87,"dihapus",0,1)</f>
        <v>Ngaglik 1</v>
      </c>
      <c r="C5352" t="s">
        <v>228</v>
      </c>
      <c r="D5352">
        <f>_xlfn.XLOOKUP(C5352,kamus!$B$2:$B$87,kamus!$J$2:$J$87,"dihapus",0,1)</f>
        <v>1</v>
      </c>
      <c r="E5352">
        <f t="shared" si="585"/>
        <v>0</v>
      </c>
      <c r="F5352" s="14">
        <v>44228</v>
      </c>
      <c r="G5352" s="1">
        <f t="shared" si="586"/>
        <v>2</v>
      </c>
      <c r="H5352" s="1">
        <f t="shared" si="587"/>
        <v>2021</v>
      </c>
      <c r="I5352">
        <v>0</v>
      </c>
      <c r="J5352">
        <v>0</v>
      </c>
      <c r="K5352">
        <f t="shared" si="581"/>
        <v>0</v>
      </c>
      <c r="L5352">
        <v>12799</v>
      </c>
      <c r="M5352" s="6">
        <f t="shared" si="582"/>
        <v>0</v>
      </c>
      <c r="N5352" s="6">
        <f t="shared" si="583"/>
        <v>0</v>
      </c>
      <c r="O5352" s="6">
        <f t="shared" si="584"/>
        <v>0</v>
      </c>
      <c r="Q5352">
        <f>_xlfn.XLOOKUP(C5352&amp;G5352&amp;H5352,covid!$E$2:$E$2184,covid!$D$2:$D$2184,0,0,1)</f>
        <v>23</v>
      </c>
    </row>
    <row r="5353" spans="1:17" x14ac:dyDescent="0.3">
      <c r="A5353">
        <f>_xlfn.XLOOKUP(C5353,kamus!$B$2:$B$87,kamus!$A$2:$A$87,0,0,1)</f>
        <v>44</v>
      </c>
      <c r="B5353" t="str">
        <f>_xlfn.XLOOKUP(C5353,kamus!$B$2:$B$87,kamus!$D$2:$D$87,"dihapus",0,1)</f>
        <v>Ngaglik 1</v>
      </c>
      <c r="C5353" t="s">
        <v>237</v>
      </c>
      <c r="D5353">
        <f>_xlfn.XLOOKUP(C5353,kamus!$B$2:$B$87,kamus!$J$2:$J$87,"dihapus",0,1)</f>
        <v>1</v>
      </c>
      <c r="E5353">
        <f t="shared" si="585"/>
        <v>0</v>
      </c>
      <c r="F5353" s="14">
        <v>44228</v>
      </c>
      <c r="G5353" s="1">
        <f t="shared" si="586"/>
        <v>2</v>
      </c>
      <c r="H5353" s="1">
        <f t="shared" si="587"/>
        <v>2021</v>
      </c>
      <c r="I5353">
        <v>0</v>
      </c>
      <c r="J5353">
        <v>0</v>
      </c>
      <c r="K5353">
        <f t="shared" si="581"/>
        <v>0</v>
      </c>
      <c r="L5353">
        <v>22097</v>
      </c>
      <c r="M5353" s="6">
        <f t="shared" si="582"/>
        <v>0</v>
      </c>
      <c r="N5353" s="6">
        <f t="shared" si="583"/>
        <v>0</v>
      </c>
      <c r="O5353" s="6">
        <f t="shared" si="584"/>
        <v>0</v>
      </c>
      <c r="Q5353">
        <f>_xlfn.XLOOKUP(C5353&amp;G5353&amp;H5353,covid!$E$2:$E$2184,covid!$D$2:$D$2184,0,0,1)</f>
        <v>31</v>
      </c>
    </row>
    <row r="5354" spans="1:17" x14ac:dyDescent="0.3">
      <c r="A5354">
        <f>_xlfn.XLOOKUP(C5354,kamus!$B$2:$B$87,kamus!$A$2:$A$87,0,0,1)</f>
        <v>45</v>
      </c>
      <c r="B5354" t="str">
        <f>_xlfn.XLOOKUP(C5354,kamus!$B$2:$B$87,kamus!$D$2:$D$87,"dihapus",0,1)</f>
        <v>Ngaglik 1</v>
      </c>
      <c r="C5354" t="s">
        <v>255</v>
      </c>
      <c r="D5354">
        <f>_xlfn.XLOOKUP(C5354,kamus!$B$2:$B$87,kamus!$J$2:$J$87,"dihapus",0,1)</f>
        <v>1</v>
      </c>
      <c r="E5354">
        <f t="shared" si="585"/>
        <v>0</v>
      </c>
      <c r="F5354" s="14">
        <v>44228</v>
      </c>
      <c r="G5354" s="1">
        <f t="shared" si="586"/>
        <v>2</v>
      </c>
      <c r="H5354" s="1">
        <f t="shared" si="587"/>
        <v>2021</v>
      </c>
      <c r="I5354">
        <v>1</v>
      </c>
      <c r="J5354">
        <v>0</v>
      </c>
      <c r="K5354">
        <f t="shared" si="581"/>
        <v>1</v>
      </c>
      <c r="L5354">
        <v>19940</v>
      </c>
      <c r="M5354" s="6">
        <f t="shared" si="582"/>
        <v>5.0150451354062184</v>
      </c>
      <c r="N5354" s="6">
        <f t="shared" si="583"/>
        <v>0</v>
      </c>
      <c r="O5354" s="6">
        <f t="shared" si="584"/>
        <v>5.0150451354062184</v>
      </c>
      <c r="Q5354">
        <f>_xlfn.XLOOKUP(C5354&amp;G5354&amp;H5354,covid!$E$2:$E$2184,covid!$D$2:$D$2184,0,0,1)</f>
        <v>46</v>
      </c>
    </row>
    <row r="5355" spans="1:17" x14ac:dyDescent="0.3">
      <c r="A5355">
        <f>_xlfn.XLOOKUP(C5355,kamus!$B$2:$B$87,kamus!$A$2:$A$87,0,0,1)</f>
        <v>48</v>
      </c>
      <c r="B5355" t="str">
        <f>_xlfn.XLOOKUP(C5355,kamus!$B$2:$B$87,kamus!$D$2:$D$87,"dihapus",0,1)</f>
        <v>Ngaglik 2</v>
      </c>
      <c r="C5355" t="s">
        <v>208</v>
      </c>
      <c r="D5355">
        <f>_xlfn.XLOOKUP(C5355,kamus!$B$2:$B$87,kamus!$J$2:$J$87,"dihapus",0,1)</f>
        <v>1</v>
      </c>
      <c r="E5355">
        <f t="shared" si="585"/>
        <v>0</v>
      </c>
      <c r="F5355" s="14">
        <v>44228</v>
      </c>
      <c r="G5355" s="1">
        <f t="shared" si="586"/>
        <v>2</v>
      </c>
      <c r="H5355" s="1">
        <f t="shared" si="587"/>
        <v>2021</v>
      </c>
      <c r="I5355">
        <v>0</v>
      </c>
      <c r="J5355">
        <v>0</v>
      </c>
      <c r="K5355">
        <f t="shared" si="581"/>
        <v>0</v>
      </c>
      <c r="L5355">
        <v>10525</v>
      </c>
      <c r="M5355" s="6">
        <f t="shared" si="582"/>
        <v>0</v>
      </c>
      <c r="N5355" s="6">
        <f t="shared" si="583"/>
        <v>0</v>
      </c>
      <c r="O5355" s="6">
        <f t="shared" si="584"/>
        <v>0</v>
      </c>
      <c r="Q5355">
        <f>_xlfn.XLOOKUP(C5355&amp;G5355&amp;H5355,covid!$E$2:$E$2184,covid!$D$2:$D$2184,0,0,1)</f>
        <v>4</v>
      </c>
    </row>
    <row r="5356" spans="1:17" x14ac:dyDescent="0.3">
      <c r="A5356">
        <f>_xlfn.XLOOKUP(C5356,kamus!$B$2:$B$87,kamus!$A$2:$A$87,0,0,1)</f>
        <v>47</v>
      </c>
      <c r="B5356" t="str">
        <f>_xlfn.XLOOKUP(C5356,kamus!$B$2:$B$87,kamus!$D$2:$D$87,"dihapus",0,1)</f>
        <v>Ngaglik 2</v>
      </c>
      <c r="C5356" t="s">
        <v>238</v>
      </c>
      <c r="D5356">
        <f>_xlfn.XLOOKUP(C5356,kamus!$B$2:$B$87,kamus!$J$2:$J$87,"dihapus",0,1)</f>
        <v>1</v>
      </c>
      <c r="E5356">
        <f t="shared" si="585"/>
        <v>0</v>
      </c>
      <c r="F5356" s="14">
        <v>44228</v>
      </c>
      <c r="G5356" s="1">
        <f t="shared" si="586"/>
        <v>2</v>
      </c>
      <c r="H5356" s="1">
        <f t="shared" si="587"/>
        <v>2021</v>
      </c>
      <c r="I5356">
        <v>0</v>
      </c>
      <c r="J5356">
        <v>0</v>
      </c>
      <c r="K5356">
        <f t="shared" si="581"/>
        <v>0</v>
      </c>
      <c r="L5356">
        <v>22533</v>
      </c>
      <c r="M5356" s="6">
        <f t="shared" si="582"/>
        <v>0</v>
      </c>
      <c r="N5356" s="6">
        <f t="shared" si="583"/>
        <v>0</v>
      </c>
      <c r="O5356" s="6">
        <f t="shared" si="584"/>
        <v>0</v>
      </c>
      <c r="Q5356">
        <f>_xlfn.XLOOKUP(C5356&amp;G5356&amp;H5356,covid!$E$2:$E$2184,covid!$D$2:$D$2184,0,0,1)</f>
        <v>33</v>
      </c>
    </row>
    <row r="5357" spans="1:17" x14ac:dyDescent="0.3">
      <c r="A5357">
        <f>_xlfn.XLOOKUP(C5357,kamus!$B$2:$B$87,kamus!$A$2:$A$87,0,0,1)</f>
        <v>46</v>
      </c>
      <c r="B5357" t="str">
        <f>_xlfn.XLOOKUP(C5357,kamus!$B$2:$B$87,kamus!$D$2:$D$87,"dihapus",0,1)</f>
        <v>Ngaglik 2</v>
      </c>
      <c r="C5357" t="s">
        <v>257</v>
      </c>
      <c r="D5357">
        <f>_xlfn.XLOOKUP(C5357,kamus!$B$2:$B$87,kamus!$J$2:$J$87,"dihapus",0,1)</f>
        <v>1</v>
      </c>
      <c r="E5357">
        <f t="shared" si="585"/>
        <v>0</v>
      </c>
      <c r="F5357" s="14">
        <v>44228</v>
      </c>
      <c r="G5357" s="1">
        <f t="shared" si="586"/>
        <v>2</v>
      </c>
      <c r="H5357" s="1">
        <f t="shared" si="587"/>
        <v>2021</v>
      </c>
      <c r="I5357">
        <v>2</v>
      </c>
      <c r="J5357">
        <v>0</v>
      </c>
      <c r="K5357">
        <f t="shared" si="581"/>
        <v>2</v>
      </c>
      <c r="L5357">
        <v>17035</v>
      </c>
      <c r="M5357" s="6">
        <f t="shared" si="582"/>
        <v>11.740534194305841</v>
      </c>
      <c r="N5357" s="6">
        <f t="shared" si="583"/>
        <v>0</v>
      </c>
      <c r="O5357" s="6">
        <f t="shared" si="584"/>
        <v>11.740534194305841</v>
      </c>
      <c r="Q5357">
        <f>_xlfn.XLOOKUP(C5357&amp;G5357&amp;H5357,covid!$E$2:$E$2184,covid!$D$2:$D$2184,0,0,1)</f>
        <v>9</v>
      </c>
    </row>
    <row r="5358" spans="1:17" x14ac:dyDescent="0.3">
      <c r="A5358">
        <f>_xlfn.XLOOKUP(C5358,kamus!$B$2:$B$87,kamus!$A$2:$A$87,0,0,1)</f>
        <v>50</v>
      </c>
      <c r="B5358" t="str">
        <f>_xlfn.XLOOKUP(C5358,kamus!$B$2:$B$87,kamus!$D$2:$D$87,"dihapus",0,1)</f>
        <v>Ngemplak 1</v>
      </c>
      <c r="C5358" t="s">
        <v>202</v>
      </c>
      <c r="D5358">
        <f>_xlfn.XLOOKUP(C5358,kamus!$B$2:$B$87,kamus!$J$2:$J$87,"dihapus",0,1)</f>
        <v>0</v>
      </c>
      <c r="E5358">
        <f t="shared" si="585"/>
        <v>0</v>
      </c>
      <c r="F5358" s="14">
        <v>44228</v>
      </c>
      <c r="G5358" s="1">
        <f t="shared" si="586"/>
        <v>2</v>
      </c>
      <c r="H5358" s="1">
        <f t="shared" si="587"/>
        <v>2021</v>
      </c>
      <c r="I5358">
        <v>0</v>
      </c>
      <c r="J5358">
        <v>0</v>
      </c>
      <c r="K5358">
        <f t="shared" si="581"/>
        <v>0</v>
      </c>
      <c r="L5358">
        <v>8047</v>
      </c>
      <c r="M5358" s="6">
        <f t="shared" si="582"/>
        <v>0</v>
      </c>
      <c r="N5358" s="6">
        <f t="shared" si="583"/>
        <v>0</v>
      </c>
      <c r="O5358" s="6">
        <f t="shared" si="584"/>
        <v>0</v>
      </c>
      <c r="Q5358">
        <f>_xlfn.XLOOKUP(C5358&amp;G5358&amp;H5358,covid!$E$2:$E$2184,covid!$D$2:$D$2184,0,0,1)</f>
        <v>24</v>
      </c>
    </row>
    <row r="5359" spans="1:17" x14ac:dyDescent="0.3">
      <c r="A5359">
        <f>_xlfn.XLOOKUP(C5359,kamus!$B$2:$B$87,kamus!$A$2:$A$87,0,0,1)</f>
        <v>51</v>
      </c>
      <c r="B5359" t="str">
        <f>_xlfn.XLOOKUP(C5359,kamus!$B$2:$B$87,kamus!$D$2:$D$87,"dihapus",0,1)</f>
        <v>Ngemplak 1</v>
      </c>
      <c r="C5359" t="s">
        <v>256</v>
      </c>
      <c r="D5359">
        <f>_xlfn.XLOOKUP(C5359,kamus!$B$2:$B$87,kamus!$J$2:$J$87,"dihapus",0,1)</f>
        <v>0</v>
      </c>
      <c r="E5359">
        <f t="shared" si="585"/>
        <v>0</v>
      </c>
      <c r="F5359" s="14">
        <v>44228</v>
      </c>
      <c r="G5359" s="1">
        <f t="shared" si="586"/>
        <v>2</v>
      </c>
      <c r="H5359" s="1">
        <f t="shared" si="587"/>
        <v>2021</v>
      </c>
      <c r="I5359">
        <v>1</v>
      </c>
      <c r="J5359">
        <v>0</v>
      </c>
      <c r="K5359">
        <f t="shared" si="581"/>
        <v>1</v>
      </c>
      <c r="L5359">
        <v>8269</v>
      </c>
      <c r="M5359" s="6">
        <f t="shared" si="582"/>
        <v>12.093360744951022</v>
      </c>
      <c r="N5359" s="6">
        <f t="shared" si="583"/>
        <v>0</v>
      </c>
      <c r="O5359" s="6">
        <f t="shared" si="584"/>
        <v>12.093360744951022</v>
      </c>
      <c r="Q5359">
        <f>_xlfn.XLOOKUP(C5359&amp;G5359&amp;H5359,covid!$E$2:$E$2184,covid!$D$2:$D$2184,0,0,1)</f>
        <v>5</v>
      </c>
    </row>
    <row r="5360" spans="1:17" x14ac:dyDescent="0.3">
      <c r="A5360">
        <f>_xlfn.XLOOKUP(C5360,kamus!$B$2:$B$87,kamus!$A$2:$A$87,0,0,1)</f>
        <v>49</v>
      </c>
      <c r="B5360" t="str">
        <f>_xlfn.XLOOKUP(C5360,kamus!$B$2:$B$87,kamus!$D$2:$D$87,"dihapus",0,1)</f>
        <v>Ngemplak 1</v>
      </c>
      <c r="C5360" t="s">
        <v>276</v>
      </c>
      <c r="D5360">
        <f>_xlfn.XLOOKUP(C5360,kamus!$B$2:$B$87,kamus!$J$2:$J$87,"dihapus",0,1)</f>
        <v>1</v>
      </c>
      <c r="E5360">
        <f t="shared" si="585"/>
        <v>0</v>
      </c>
      <c r="F5360" s="14">
        <v>44228</v>
      </c>
      <c r="G5360" s="1">
        <f t="shared" si="586"/>
        <v>2</v>
      </c>
      <c r="H5360" s="1">
        <f t="shared" si="587"/>
        <v>2021</v>
      </c>
      <c r="I5360">
        <v>0</v>
      </c>
      <c r="J5360">
        <v>0</v>
      </c>
      <c r="K5360">
        <f t="shared" si="581"/>
        <v>0</v>
      </c>
      <c r="L5360">
        <v>9769</v>
      </c>
      <c r="M5360" s="6">
        <f t="shared" si="582"/>
        <v>0</v>
      </c>
      <c r="N5360" s="6">
        <f t="shared" si="583"/>
        <v>0</v>
      </c>
      <c r="O5360" s="6">
        <f t="shared" si="584"/>
        <v>0</v>
      </c>
      <c r="Q5360">
        <f>_xlfn.XLOOKUP(C5360&amp;G5360&amp;H5360,covid!$E$2:$E$2184,covid!$D$2:$D$2184,0,0,1)</f>
        <v>14</v>
      </c>
    </row>
    <row r="5361" spans="1:17" x14ac:dyDescent="0.3">
      <c r="A5361">
        <f>_xlfn.XLOOKUP(C5361,kamus!$B$2:$B$87,kamus!$A$2:$A$87,0,0,1)</f>
        <v>52</v>
      </c>
      <c r="B5361" t="str">
        <f>_xlfn.XLOOKUP(C5361,kamus!$B$2:$B$87,kamus!$D$2:$D$87,"dihapus",0,1)</f>
        <v>Ngemplak 2</v>
      </c>
      <c r="C5361" t="s">
        <v>277</v>
      </c>
      <c r="D5361">
        <f>_xlfn.XLOOKUP(C5361,kamus!$B$2:$B$87,kamus!$J$2:$J$87,"dihapus",0,1)</f>
        <v>1</v>
      </c>
      <c r="E5361">
        <f t="shared" si="585"/>
        <v>0</v>
      </c>
      <c r="F5361" s="14">
        <v>44228</v>
      </c>
      <c r="G5361" s="1">
        <f t="shared" si="586"/>
        <v>2</v>
      </c>
      <c r="H5361" s="1">
        <f t="shared" si="587"/>
        <v>2021</v>
      </c>
      <c r="I5361">
        <v>0</v>
      </c>
      <c r="J5361">
        <v>0</v>
      </c>
      <c r="K5361">
        <f t="shared" si="581"/>
        <v>0</v>
      </c>
      <c r="L5361">
        <v>31871</v>
      </c>
      <c r="M5361" s="6">
        <f t="shared" si="582"/>
        <v>0</v>
      </c>
      <c r="N5361" s="6">
        <f t="shared" si="583"/>
        <v>0</v>
      </c>
      <c r="O5361" s="6">
        <f t="shared" si="584"/>
        <v>0</v>
      </c>
      <c r="Q5361">
        <f>_xlfn.XLOOKUP(C5361&amp;G5361&amp;H5361,covid!$E$2:$E$2184,covid!$D$2:$D$2184,0,0,1)</f>
        <v>43</v>
      </c>
    </row>
    <row r="5362" spans="1:17" x14ac:dyDescent="0.3">
      <c r="A5362">
        <f>_xlfn.XLOOKUP(C5362,kamus!$B$2:$B$87,kamus!$A$2:$A$87,0,0,1)</f>
        <v>53</v>
      </c>
      <c r="B5362" t="str">
        <f>_xlfn.XLOOKUP(C5362,kamus!$B$2:$B$87,kamus!$D$2:$D$87,"dihapus",0,1)</f>
        <v>Ngemplak 2</v>
      </c>
      <c r="C5362" t="s">
        <v>278</v>
      </c>
      <c r="D5362">
        <f>_xlfn.XLOOKUP(C5362,kamus!$B$2:$B$87,kamus!$J$2:$J$87,"dihapus",0,1)</f>
        <v>0</v>
      </c>
      <c r="E5362">
        <f t="shared" si="585"/>
        <v>0</v>
      </c>
      <c r="F5362" s="14">
        <v>44228</v>
      </c>
      <c r="G5362" s="1">
        <f t="shared" si="586"/>
        <v>2</v>
      </c>
      <c r="H5362" s="1">
        <f t="shared" si="587"/>
        <v>2021</v>
      </c>
      <c r="I5362">
        <v>0</v>
      </c>
      <c r="J5362">
        <v>0</v>
      </c>
      <c r="K5362">
        <f t="shared" si="581"/>
        <v>0</v>
      </c>
      <c r="L5362">
        <v>8960</v>
      </c>
      <c r="M5362" s="6">
        <f t="shared" si="582"/>
        <v>0</v>
      </c>
      <c r="N5362" s="6">
        <f t="shared" si="583"/>
        <v>0</v>
      </c>
      <c r="O5362" s="6">
        <f t="shared" si="584"/>
        <v>0</v>
      </c>
      <c r="Q5362">
        <f>_xlfn.XLOOKUP(C5362&amp;G5362&amp;H5362,covid!$E$2:$E$2184,covid!$D$2:$D$2184,0,0,1)</f>
        <v>6</v>
      </c>
    </row>
    <row r="5363" spans="1:17" x14ac:dyDescent="0.3">
      <c r="A5363">
        <f>_xlfn.XLOOKUP(C5363,kamus!$B$2:$B$87,kamus!$A$2:$A$87,0,0,1)</f>
        <v>57</v>
      </c>
      <c r="B5363" t="str">
        <f>_xlfn.XLOOKUP(C5363,kamus!$B$2:$B$87,kamus!$D$2:$D$87,"dihapus",0,1)</f>
        <v>Pakem</v>
      </c>
      <c r="C5363" t="s">
        <v>204</v>
      </c>
      <c r="D5363">
        <f>_xlfn.XLOOKUP(C5363,kamus!$B$2:$B$87,kamus!$J$2:$J$87,"dihapus",0,1)</f>
        <v>0</v>
      </c>
      <c r="E5363">
        <f t="shared" si="585"/>
        <v>0</v>
      </c>
      <c r="F5363" s="14">
        <v>44228</v>
      </c>
      <c r="G5363" s="1">
        <f t="shared" si="586"/>
        <v>2</v>
      </c>
      <c r="H5363" s="1">
        <f t="shared" si="587"/>
        <v>2021</v>
      </c>
      <c r="I5363">
        <v>0</v>
      </c>
      <c r="J5363">
        <v>0</v>
      </c>
      <c r="K5363">
        <f t="shared" si="581"/>
        <v>0</v>
      </c>
      <c r="L5363">
        <v>6915</v>
      </c>
      <c r="M5363" s="6">
        <f t="shared" si="582"/>
        <v>0</v>
      </c>
      <c r="N5363" s="6">
        <f t="shared" si="583"/>
        <v>0</v>
      </c>
      <c r="O5363" s="6">
        <f t="shared" si="584"/>
        <v>0</v>
      </c>
      <c r="Q5363">
        <f>_xlfn.XLOOKUP(C5363&amp;G5363&amp;H5363,covid!$E$2:$E$2184,covid!$D$2:$D$2184,0,0,1)</f>
        <v>2</v>
      </c>
    </row>
    <row r="5364" spans="1:17" x14ac:dyDescent="0.3">
      <c r="A5364">
        <f>_xlfn.XLOOKUP(C5364,kamus!$B$2:$B$87,kamus!$A$2:$A$87,0,0,1)</f>
        <v>54</v>
      </c>
      <c r="B5364" t="str">
        <f>_xlfn.XLOOKUP(C5364,kamus!$B$2:$B$87,kamus!$D$2:$D$87,"dihapus",0,1)</f>
        <v>Pakem</v>
      </c>
      <c r="C5364" t="s">
        <v>213</v>
      </c>
      <c r="D5364">
        <f>_xlfn.XLOOKUP(C5364,kamus!$B$2:$B$87,kamus!$J$2:$J$87,"dihapus",0,1)</f>
        <v>0</v>
      </c>
      <c r="E5364">
        <f t="shared" si="585"/>
        <v>0</v>
      </c>
      <c r="F5364" s="14">
        <v>44228</v>
      </c>
      <c r="G5364" s="1">
        <f t="shared" si="586"/>
        <v>2</v>
      </c>
      <c r="H5364" s="1">
        <f t="shared" si="587"/>
        <v>2021</v>
      </c>
      <c r="I5364">
        <v>0</v>
      </c>
      <c r="J5364">
        <v>0</v>
      </c>
      <c r="K5364">
        <f t="shared" si="581"/>
        <v>0</v>
      </c>
      <c r="L5364">
        <v>9228</v>
      </c>
      <c r="M5364" s="6">
        <f t="shared" si="582"/>
        <v>0</v>
      </c>
      <c r="N5364" s="6">
        <f t="shared" si="583"/>
        <v>0</v>
      </c>
      <c r="O5364" s="6">
        <f t="shared" si="584"/>
        <v>0</v>
      </c>
      <c r="Q5364">
        <f>_xlfn.XLOOKUP(C5364&amp;G5364&amp;H5364,covid!$E$2:$E$2184,covid!$D$2:$D$2184,0,0,1)</f>
        <v>16</v>
      </c>
    </row>
    <row r="5365" spans="1:17" x14ac:dyDescent="0.3">
      <c r="A5365">
        <f>_xlfn.XLOOKUP(C5365,kamus!$B$2:$B$87,kamus!$A$2:$A$87,0,0,1)</f>
        <v>56</v>
      </c>
      <c r="B5365" t="str">
        <f>_xlfn.XLOOKUP(C5365,kamus!$B$2:$B$87,kamus!$D$2:$D$87,"dihapus",0,1)</f>
        <v>Pakem</v>
      </c>
      <c r="C5365" t="s">
        <v>214</v>
      </c>
      <c r="D5365">
        <f>_xlfn.XLOOKUP(C5365,kamus!$B$2:$B$87,kamus!$J$2:$J$87,"dihapus",0,1)</f>
        <v>1</v>
      </c>
      <c r="E5365">
        <f t="shared" si="585"/>
        <v>0</v>
      </c>
      <c r="F5365" s="14">
        <v>44228</v>
      </c>
      <c r="G5365" s="1">
        <f t="shared" si="586"/>
        <v>2</v>
      </c>
      <c r="H5365" s="1">
        <f t="shared" si="587"/>
        <v>2021</v>
      </c>
      <c r="I5365">
        <v>0</v>
      </c>
      <c r="J5365">
        <v>0</v>
      </c>
      <c r="K5365">
        <f t="shared" si="581"/>
        <v>0</v>
      </c>
      <c r="L5365">
        <v>6761</v>
      </c>
      <c r="M5365" s="6">
        <f t="shared" si="582"/>
        <v>0</v>
      </c>
      <c r="N5365" s="6">
        <f t="shared" si="583"/>
        <v>0</v>
      </c>
      <c r="O5365" s="6">
        <f t="shared" si="584"/>
        <v>0</v>
      </c>
      <c r="Q5365">
        <f>_xlfn.XLOOKUP(C5365&amp;G5365&amp;H5365,covid!$E$2:$E$2184,covid!$D$2:$D$2184,0,0,1)</f>
        <v>6</v>
      </c>
    </row>
    <row r="5366" spans="1:17" x14ac:dyDescent="0.3">
      <c r="A5366">
        <f>_xlfn.XLOOKUP(C5366,kamus!$B$2:$B$87,kamus!$A$2:$A$87,0,0,1)</f>
        <v>58</v>
      </c>
      <c r="B5366" t="str">
        <f>_xlfn.XLOOKUP(C5366,kamus!$B$2:$B$87,kamus!$D$2:$D$87,"dihapus",0,1)</f>
        <v>Pakem</v>
      </c>
      <c r="C5366" t="s">
        <v>231</v>
      </c>
      <c r="D5366">
        <f>_xlfn.XLOOKUP(C5366,kamus!$B$2:$B$87,kamus!$J$2:$J$87,"dihapus",0,1)</f>
        <v>0</v>
      </c>
      <c r="E5366">
        <f t="shared" si="585"/>
        <v>0</v>
      </c>
      <c r="F5366" s="14">
        <v>44228</v>
      </c>
      <c r="G5366" s="1">
        <f t="shared" si="586"/>
        <v>2</v>
      </c>
      <c r="H5366" s="1">
        <f t="shared" si="587"/>
        <v>2021</v>
      </c>
      <c r="I5366">
        <v>0</v>
      </c>
      <c r="J5366">
        <v>0</v>
      </c>
      <c r="K5366">
        <f t="shared" si="581"/>
        <v>0</v>
      </c>
      <c r="L5366">
        <v>6983</v>
      </c>
      <c r="M5366" s="6">
        <f t="shared" si="582"/>
        <v>0</v>
      </c>
      <c r="N5366" s="6">
        <f t="shared" si="583"/>
        <v>0</v>
      </c>
      <c r="O5366" s="6">
        <f t="shared" si="584"/>
        <v>0</v>
      </c>
      <c r="Q5366">
        <f>_xlfn.XLOOKUP(C5366&amp;G5366&amp;H5366,covid!$E$2:$E$2184,covid!$D$2:$D$2184,0,0,1)</f>
        <v>6</v>
      </c>
    </row>
    <row r="5367" spans="1:17" x14ac:dyDescent="0.3">
      <c r="A5367">
        <f>_xlfn.XLOOKUP(C5367,kamus!$B$2:$B$87,kamus!$A$2:$A$87,0,0,1)</f>
        <v>55</v>
      </c>
      <c r="B5367" t="str">
        <f>_xlfn.XLOOKUP(C5367,kamus!$B$2:$B$87,kamus!$D$2:$D$87,"dihapus",0,1)</f>
        <v>Pakem</v>
      </c>
      <c r="C5367" t="s">
        <v>234</v>
      </c>
      <c r="D5367">
        <f>_xlfn.XLOOKUP(C5367,kamus!$B$2:$B$87,kamus!$J$2:$J$87,"dihapus",0,1)</f>
        <v>0</v>
      </c>
      <c r="E5367">
        <f t="shared" si="585"/>
        <v>0</v>
      </c>
      <c r="F5367" s="14">
        <v>44228</v>
      </c>
      <c r="G5367" s="1">
        <f t="shared" si="586"/>
        <v>2</v>
      </c>
      <c r="H5367" s="1">
        <f t="shared" si="587"/>
        <v>2021</v>
      </c>
      <c r="I5367">
        <v>0</v>
      </c>
      <c r="J5367">
        <v>0</v>
      </c>
      <c r="K5367">
        <f t="shared" si="581"/>
        <v>0</v>
      </c>
      <c r="L5367">
        <v>9965</v>
      </c>
      <c r="M5367" s="6">
        <f t="shared" si="582"/>
        <v>0</v>
      </c>
      <c r="N5367" s="6">
        <f t="shared" si="583"/>
        <v>0</v>
      </c>
      <c r="O5367" s="6">
        <f t="shared" si="584"/>
        <v>0</v>
      </c>
      <c r="Q5367">
        <f>_xlfn.XLOOKUP(C5367&amp;G5367&amp;H5367,covid!$E$2:$E$2184,covid!$D$2:$D$2184,0,0,1)</f>
        <v>22</v>
      </c>
    </row>
    <row r="5368" spans="1:17" x14ac:dyDescent="0.3">
      <c r="A5368">
        <f>_xlfn.XLOOKUP(C5368,kamus!$B$2:$B$87,kamus!$A$2:$A$87,0,0,1)</f>
        <v>64</v>
      </c>
      <c r="B5368" t="str">
        <f>_xlfn.XLOOKUP(C5368,kamus!$B$2:$B$87,kamus!$D$2:$D$87,"dihapus",0,1)</f>
        <v>Prambanan</v>
      </c>
      <c r="C5368" t="s">
        <v>203</v>
      </c>
      <c r="D5368">
        <f>_xlfn.XLOOKUP(C5368,kamus!$B$2:$B$87,kamus!$J$2:$J$87,"dihapus",0,1)</f>
        <v>1</v>
      </c>
      <c r="E5368">
        <f t="shared" si="585"/>
        <v>0</v>
      </c>
      <c r="F5368" s="14">
        <v>44228</v>
      </c>
      <c r="G5368" s="1">
        <f t="shared" si="586"/>
        <v>2</v>
      </c>
      <c r="H5368" s="1">
        <f t="shared" si="587"/>
        <v>2021</v>
      </c>
      <c r="I5368">
        <v>1</v>
      </c>
      <c r="J5368">
        <v>0</v>
      </c>
      <c r="K5368">
        <f t="shared" si="581"/>
        <v>1</v>
      </c>
      <c r="L5368">
        <v>12694</v>
      </c>
      <c r="M5368" s="6">
        <f t="shared" si="582"/>
        <v>7.877737513786041</v>
      </c>
      <c r="N5368" s="6">
        <f t="shared" si="583"/>
        <v>0</v>
      </c>
      <c r="O5368" s="6">
        <f t="shared" si="584"/>
        <v>7.877737513786041</v>
      </c>
      <c r="Q5368">
        <f>_xlfn.XLOOKUP(C5368&amp;G5368&amp;H5368,covid!$E$2:$E$2184,covid!$D$2:$D$2184,0,0,1)</f>
        <v>21</v>
      </c>
    </row>
    <row r="5369" spans="1:17" x14ac:dyDescent="0.3">
      <c r="A5369">
        <f>_xlfn.XLOOKUP(C5369,kamus!$B$2:$B$87,kamus!$A$2:$A$87,0,0,1)</f>
        <v>59</v>
      </c>
      <c r="B5369" t="str">
        <f>_xlfn.XLOOKUP(C5369,kamus!$B$2:$B$87,kamus!$D$2:$D$87,"dihapus",0,1)</f>
        <v>Prambanan</v>
      </c>
      <c r="C5369" t="s">
        <v>210</v>
      </c>
      <c r="D5369">
        <f>_xlfn.XLOOKUP(C5369,kamus!$B$2:$B$87,kamus!$J$2:$J$87,"dihapus",0,1)</f>
        <v>0</v>
      </c>
      <c r="E5369">
        <f t="shared" si="585"/>
        <v>0</v>
      </c>
      <c r="F5369" s="14">
        <v>44228</v>
      </c>
      <c r="G5369" s="1">
        <f t="shared" si="586"/>
        <v>2</v>
      </c>
      <c r="H5369" s="1">
        <f t="shared" si="587"/>
        <v>2021</v>
      </c>
      <c r="I5369">
        <v>0</v>
      </c>
      <c r="J5369">
        <v>0</v>
      </c>
      <c r="K5369">
        <f t="shared" si="581"/>
        <v>0</v>
      </c>
      <c r="L5369">
        <v>4791</v>
      </c>
      <c r="M5369" s="6">
        <f t="shared" si="582"/>
        <v>0</v>
      </c>
      <c r="N5369" s="6">
        <f t="shared" si="583"/>
        <v>0</v>
      </c>
      <c r="O5369" s="6">
        <f t="shared" si="584"/>
        <v>0</v>
      </c>
      <c r="Q5369">
        <f>_xlfn.XLOOKUP(C5369&amp;G5369&amp;H5369,covid!$E$2:$E$2184,covid!$D$2:$D$2184,0,0,1)</f>
        <v>4</v>
      </c>
    </row>
    <row r="5370" spans="1:17" x14ac:dyDescent="0.3">
      <c r="A5370">
        <f>_xlfn.XLOOKUP(C5370,kamus!$B$2:$B$87,kamus!$A$2:$A$87,0,0,1)</f>
        <v>61</v>
      </c>
      <c r="B5370" t="str">
        <f>_xlfn.XLOOKUP(C5370,kamus!$B$2:$B$87,kamus!$D$2:$D$87,"dihapus",0,1)</f>
        <v>Prambanan</v>
      </c>
      <c r="C5370" t="s">
        <v>219</v>
      </c>
      <c r="D5370">
        <f>_xlfn.XLOOKUP(C5370,kamus!$B$2:$B$87,kamus!$J$2:$J$87,"dihapus",0,1)</f>
        <v>0</v>
      </c>
      <c r="E5370">
        <f t="shared" si="585"/>
        <v>0</v>
      </c>
      <c r="F5370" s="14">
        <v>44228</v>
      </c>
      <c r="G5370" s="1">
        <f t="shared" si="586"/>
        <v>2</v>
      </c>
      <c r="H5370" s="1">
        <f t="shared" si="587"/>
        <v>2021</v>
      </c>
      <c r="I5370">
        <v>1</v>
      </c>
      <c r="J5370">
        <v>0</v>
      </c>
      <c r="K5370">
        <f t="shared" si="581"/>
        <v>1</v>
      </c>
      <c r="L5370">
        <v>14321</v>
      </c>
      <c r="M5370" s="6">
        <f t="shared" si="582"/>
        <v>6.9827526010753438</v>
      </c>
      <c r="N5370" s="6">
        <f t="shared" si="583"/>
        <v>0</v>
      </c>
      <c r="O5370" s="6">
        <f t="shared" si="584"/>
        <v>6.9827526010753438</v>
      </c>
      <c r="Q5370">
        <f>_xlfn.XLOOKUP(C5370&amp;G5370&amp;H5370,covid!$E$2:$E$2184,covid!$D$2:$D$2184,0,0,1)</f>
        <v>16</v>
      </c>
    </row>
    <row r="5371" spans="1:17" x14ac:dyDescent="0.3">
      <c r="A5371">
        <f>_xlfn.XLOOKUP(C5371,kamus!$B$2:$B$87,kamus!$A$2:$A$87,0,0,1)</f>
        <v>62</v>
      </c>
      <c r="B5371" t="str">
        <f>_xlfn.XLOOKUP(C5371,kamus!$B$2:$B$87,kamus!$D$2:$D$87,"dihapus",0,1)</f>
        <v>Prambanan</v>
      </c>
      <c r="C5371" t="s">
        <v>236</v>
      </c>
      <c r="D5371">
        <f>_xlfn.XLOOKUP(C5371,kamus!$B$2:$B$87,kamus!$J$2:$J$87,"dihapus",0,1)</f>
        <v>0</v>
      </c>
      <c r="E5371">
        <f t="shared" si="585"/>
        <v>0</v>
      </c>
      <c r="F5371" s="14">
        <v>44228</v>
      </c>
      <c r="G5371" s="1">
        <f t="shared" si="586"/>
        <v>2</v>
      </c>
      <c r="H5371" s="1">
        <f t="shared" si="587"/>
        <v>2021</v>
      </c>
      <c r="I5371">
        <v>0</v>
      </c>
      <c r="J5371">
        <v>0</v>
      </c>
      <c r="K5371">
        <f t="shared" si="581"/>
        <v>0</v>
      </c>
      <c r="L5371">
        <v>6112</v>
      </c>
      <c r="M5371" s="6">
        <f t="shared" si="582"/>
        <v>0</v>
      </c>
      <c r="N5371" s="6">
        <f t="shared" si="583"/>
        <v>0</v>
      </c>
      <c r="O5371" s="6">
        <f t="shared" si="584"/>
        <v>0</v>
      </c>
      <c r="Q5371">
        <f>_xlfn.XLOOKUP(C5371&amp;G5371&amp;H5371,covid!$E$2:$E$2184,covid!$D$2:$D$2184,0,0,1)</f>
        <v>1</v>
      </c>
    </row>
    <row r="5372" spans="1:17" x14ac:dyDescent="0.3">
      <c r="A5372">
        <f>_xlfn.XLOOKUP(C5372,kamus!$B$2:$B$87,kamus!$A$2:$A$87,0,0,1)</f>
        <v>63</v>
      </c>
      <c r="B5372" t="str">
        <f>_xlfn.XLOOKUP(C5372,kamus!$B$2:$B$87,kamus!$D$2:$D$87,"dihapus",0,1)</f>
        <v>Prambanan</v>
      </c>
      <c r="C5372" t="s">
        <v>261</v>
      </c>
      <c r="D5372">
        <f>_xlfn.XLOOKUP(C5372,kamus!$B$2:$B$87,kamus!$J$2:$J$87,"dihapus",0,1)</f>
        <v>0</v>
      </c>
      <c r="E5372">
        <f t="shared" si="585"/>
        <v>0</v>
      </c>
      <c r="F5372" s="14">
        <v>44228</v>
      </c>
      <c r="G5372" s="1">
        <f t="shared" si="586"/>
        <v>2</v>
      </c>
      <c r="H5372" s="1">
        <f t="shared" si="587"/>
        <v>2021</v>
      </c>
      <c r="I5372">
        <v>0</v>
      </c>
      <c r="J5372">
        <v>0</v>
      </c>
      <c r="K5372">
        <f t="shared" si="581"/>
        <v>0</v>
      </c>
      <c r="L5372">
        <v>15487</v>
      </c>
      <c r="M5372" s="6">
        <f t="shared" si="582"/>
        <v>0</v>
      </c>
      <c r="N5372" s="6">
        <f t="shared" si="583"/>
        <v>0</v>
      </c>
      <c r="O5372" s="6">
        <f t="shared" si="584"/>
        <v>0</v>
      </c>
      <c r="Q5372">
        <f>_xlfn.XLOOKUP(C5372&amp;G5372&amp;H5372,covid!$E$2:$E$2184,covid!$D$2:$D$2184,0,0,1)</f>
        <v>14</v>
      </c>
    </row>
    <row r="5373" spans="1:17" x14ac:dyDescent="0.3">
      <c r="A5373">
        <f>_xlfn.XLOOKUP(C5373,kamus!$B$2:$B$87,kamus!$A$2:$A$87,0,0,1)</f>
        <v>60</v>
      </c>
      <c r="B5373" t="str">
        <f>_xlfn.XLOOKUP(C5373,kamus!$B$2:$B$87,kamus!$D$2:$D$87,"dihapus",0,1)</f>
        <v>Prambanan</v>
      </c>
      <c r="C5373" t="s">
        <v>280</v>
      </c>
      <c r="D5373">
        <f>_xlfn.XLOOKUP(C5373,kamus!$B$2:$B$87,kamus!$J$2:$J$87,"dihapus",0,1)</f>
        <v>0</v>
      </c>
      <c r="E5373">
        <f t="shared" si="585"/>
        <v>0</v>
      </c>
      <c r="F5373" s="14">
        <v>44228</v>
      </c>
      <c r="G5373" s="1">
        <f t="shared" si="586"/>
        <v>2</v>
      </c>
      <c r="H5373" s="1">
        <f t="shared" si="587"/>
        <v>2021</v>
      </c>
      <c r="I5373">
        <v>0</v>
      </c>
      <c r="J5373">
        <v>0</v>
      </c>
      <c r="K5373">
        <f t="shared" si="581"/>
        <v>0</v>
      </c>
      <c r="L5373">
        <v>2830</v>
      </c>
      <c r="M5373" s="6">
        <f t="shared" si="582"/>
        <v>0</v>
      </c>
      <c r="N5373" s="6">
        <f t="shared" si="583"/>
        <v>0</v>
      </c>
      <c r="O5373" s="6">
        <f t="shared" si="584"/>
        <v>0</v>
      </c>
      <c r="Q5373">
        <f>_xlfn.XLOOKUP(C5373&amp;G5373&amp;H5373,covid!$E$2:$E$2184,covid!$D$2:$D$2184,0,0,1)</f>
        <v>1</v>
      </c>
    </row>
    <row r="5374" spans="1:17" x14ac:dyDescent="0.3">
      <c r="A5374">
        <f>_xlfn.XLOOKUP(C5374,kamus!$B$2:$B$87,kamus!$A$2:$A$87,0,0,1)</f>
        <v>67</v>
      </c>
      <c r="B5374" t="str">
        <f>_xlfn.XLOOKUP(C5374,kamus!$B$2:$B$87,kamus!$D$2:$D$87,"dihapus",0,1)</f>
        <v>Seyegan</v>
      </c>
      <c r="C5374" t="s">
        <v>221</v>
      </c>
      <c r="D5374">
        <f>_xlfn.XLOOKUP(C5374,kamus!$B$2:$B$87,kamus!$J$2:$J$87,"dihapus",0,1)</f>
        <v>0</v>
      </c>
      <c r="E5374">
        <f t="shared" si="585"/>
        <v>0</v>
      </c>
      <c r="F5374" s="14">
        <v>44228</v>
      </c>
      <c r="G5374" s="1">
        <f t="shared" si="586"/>
        <v>2</v>
      </c>
      <c r="H5374" s="1">
        <f t="shared" si="587"/>
        <v>2021</v>
      </c>
      <c r="I5374">
        <v>0</v>
      </c>
      <c r="J5374">
        <v>0</v>
      </c>
      <c r="K5374">
        <f t="shared" si="581"/>
        <v>0</v>
      </c>
      <c r="L5374">
        <v>10876</v>
      </c>
      <c r="M5374" s="6">
        <f t="shared" si="582"/>
        <v>0</v>
      </c>
      <c r="N5374" s="6">
        <f t="shared" si="583"/>
        <v>0</v>
      </c>
      <c r="O5374" s="6">
        <f t="shared" si="584"/>
        <v>0</v>
      </c>
      <c r="Q5374">
        <f>_xlfn.XLOOKUP(C5374&amp;G5374&amp;H5374,covid!$E$2:$E$2184,covid!$D$2:$D$2184,0,0,1)</f>
        <v>15</v>
      </c>
    </row>
    <row r="5375" spans="1:17" x14ac:dyDescent="0.3">
      <c r="A5375">
        <f>_xlfn.XLOOKUP(C5375,kamus!$B$2:$B$87,kamus!$A$2:$A$87,0,0,1)</f>
        <v>66</v>
      </c>
      <c r="B5375" t="str">
        <f>_xlfn.XLOOKUP(C5375,kamus!$B$2:$B$87,kamus!$D$2:$D$87,"dihapus",0,1)</f>
        <v>Seyegan</v>
      </c>
      <c r="C5375" t="s">
        <v>222</v>
      </c>
      <c r="D5375">
        <f>_xlfn.XLOOKUP(C5375,kamus!$B$2:$B$87,kamus!$J$2:$J$87,"dihapus",0,1)</f>
        <v>0</v>
      </c>
      <c r="E5375">
        <f t="shared" si="585"/>
        <v>0</v>
      </c>
      <c r="F5375" s="14">
        <v>44228</v>
      </c>
      <c r="G5375" s="1">
        <f t="shared" si="586"/>
        <v>2</v>
      </c>
      <c r="H5375" s="1">
        <f t="shared" si="587"/>
        <v>2021</v>
      </c>
      <c r="I5375">
        <v>0</v>
      </c>
      <c r="J5375">
        <v>0</v>
      </c>
      <c r="K5375">
        <f t="shared" si="581"/>
        <v>0</v>
      </c>
      <c r="L5375">
        <v>9658</v>
      </c>
      <c r="M5375" s="6">
        <f t="shared" si="582"/>
        <v>0</v>
      </c>
      <c r="N5375" s="6">
        <f t="shared" si="583"/>
        <v>0</v>
      </c>
      <c r="O5375" s="6">
        <f t="shared" si="584"/>
        <v>0</v>
      </c>
      <c r="Q5375">
        <f>_xlfn.XLOOKUP(C5375&amp;G5375&amp;H5375,covid!$E$2:$E$2184,covid!$D$2:$D$2184,0,0,1)</f>
        <v>8</v>
      </c>
    </row>
    <row r="5376" spans="1:17" x14ac:dyDescent="0.3">
      <c r="A5376">
        <f>_xlfn.XLOOKUP(C5376,kamus!$B$2:$B$87,kamus!$A$2:$A$87,0,0,1)</f>
        <v>68</v>
      </c>
      <c r="B5376" t="str">
        <f>_xlfn.XLOOKUP(C5376,kamus!$B$2:$B$87,kamus!$D$2:$D$87,"dihapus",0,1)</f>
        <v>Seyegan</v>
      </c>
      <c r="C5376" t="s">
        <v>223</v>
      </c>
      <c r="D5376">
        <f>_xlfn.XLOOKUP(C5376,kamus!$B$2:$B$87,kamus!$J$2:$J$87,"dihapus",0,1)</f>
        <v>0</v>
      </c>
      <c r="E5376">
        <f t="shared" si="585"/>
        <v>0</v>
      </c>
      <c r="F5376" s="14">
        <v>44228</v>
      </c>
      <c r="G5376" s="1">
        <f t="shared" si="586"/>
        <v>2</v>
      </c>
      <c r="H5376" s="1">
        <f t="shared" si="587"/>
        <v>2021</v>
      </c>
      <c r="I5376">
        <v>2</v>
      </c>
      <c r="J5376">
        <v>0</v>
      </c>
      <c r="K5376">
        <f t="shared" si="581"/>
        <v>2</v>
      </c>
      <c r="L5376">
        <v>8123</v>
      </c>
      <c r="M5376" s="6">
        <f t="shared" si="582"/>
        <v>24.621445278837871</v>
      </c>
      <c r="N5376" s="6">
        <f t="shared" si="583"/>
        <v>0</v>
      </c>
      <c r="O5376" s="6">
        <f t="shared" si="584"/>
        <v>24.621445278837871</v>
      </c>
      <c r="Q5376">
        <f>_xlfn.XLOOKUP(C5376&amp;G5376&amp;H5376,covid!$E$2:$E$2184,covid!$D$2:$D$2184,0,0,1)</f>
        <v>1</v>
      </c>
    </row>
    <row r="5377" spans="1:17" x14ac:dyDescent="0.3">
      <c r="A5377">
        <f>_xlfn.XLOOKUP(C5377,kamus!$B$2:$B$87,kamus!$A$2:$A$87,0,0,1)</f>
        <v>65</v>
      </c>
      <c r="B5377" t="str">
        <f>_xlfn.XLOOKUP(C5377,kamus!$B$2:$B$87,kamus!$D$2:$D$87,"dihapus",0,1)</f>
        <v>Seyegan</v>
      </c>
      <c r="C5377" t="s">
        <v>224</v>
      </c>
      <c r="D5377">
        <f>_xlfn.XLOOKUP(C5377,kamus!$B$2:$B$87,kamus!$J$2:$J$87,"dihapus",0,1)</f>
        <v>1</v>
      </c>
      <c r="E5377">
        <f t="shared" si="585"/>
        <v>0</v>
      </c>
      <c r="F5377" s="14">
        <v>44228</v>
      </c>
      <c r="G5377" s="1">
        <f t="shared" si="586"/>
        <v>2</v>
      </c>
      <c r="H5377" s="1">
        <f t="shared" si="587"/>
        <v>2021</v>
      </c>
      <c r="I5377">
        <v>0</v>
      </c>
      <c r="J5377">
        <v>0</v>
      </c>
      <c r="K5377">
        <f t="shared" si="581"/>
        <v>0</v>
      </c>
      <c r="L5377">
        <v>11326</v>
      </c>
      <c r="M5377" s="6">
        <f t="shared" si="582"/>
        <v>0</v>
      </c>
      <c r="N5377" s="6">
        <f t="shared" si="583"/>
        <v>0</v>
      </c>
      <c r="O5377" s="6">
        <f t="shared" si="584"/>
        <v>0</v>
      </c>
      <c r="Q5377">
        <f>_xlfn.XLOOKUP(C5377&amp;G5377&amp;H5377,covid!$E$2:$E$2184,covid!$D$2:$D$2184,0,0,1)</f>
        <v>2</v>
      </c>
    </row>
    <row r="5378" spans="1:17" x14ac:dyDescent="0.3">
      <c r="A5378">
        <f>_xlfn.XLOOKUP(C5378,kamus!$B$2:$B$87,kamus!$A$2:$A$87,0,0,1)</f>
        <v>69</v>
      </c>
      <c r="B5378" t="str">
        <f>_xlfn.XLOOKUP(C5378,kamus!$B$2:$B$87,kamus!$D$2:$D$87,"dihapus",0,1)</f>
        <v>Seyegan</v>
      </c>
      <c r="C5378" t="s">
        <v>225</v>
      </c>
      <c r="D5378">
        <f>_xlfn.XLOOKUP(C5378,kamus!$B$2:$B$87,kamus!$J$2:$J$87,"dihapus",0,1)</f>
        <v>0</v>
      </c>
      <c r="E5378">
        <f t="shared" si="585"/>
        <v>0</v>
      </c>
      <c r="F5378" s="14">
        <v>44228</v>
      </c>
      <c r="G5378" s="1">
        <f t="shared" si="586"/>
        <v>2</v>
      </c>
      <c r="H5378" s="1">
        <f t="shared" si="587"/>
        <v>2021</v>
      </c>
      <c r="I5378">
        <v>0</v>
      </c>
      <c r="J5378">
        <v>0</v>
      </c>
      <c r="K5378">
        <f t="shared" ref="K5378:K5441" si="588">J5378+I5378</f>
        <v>0</v>
      </c>
      <c r="L5378">
        <v>13638</v>
      </c>
      <c r="M5378" s="6">
        <f t="shared" ref="M5378:M5441" si="589">IF(ISBLANK(I5378)=TRUE,"",I5378/$L5378*100000)</f>
        <v>0</v>
      </c>
      <c r="N5378" s="6">
        <f t="shared" ref="N5378:N5441" si="590">IF(ISBLANK(J5378)=TRUE,"",J5378/$L5378*100000)</f>
        <v>0</v>
      </c>
      <c r="O5378" s="6">
        <f t="shared" ref="O5378:O5441" si="591">IF(ISBLANK(K5378)=TRUE,"",K5378/$L5378*100000)</f>
        <v>0</v>
      </c>
      <c r="Q5378">
        <f>_xlfn.XLOOKUP(C5378&amp;G5378&amp;H5378,covid!$E$2:$E$2184,covid!$D$2:$D$2184,0,0,1)</f>
        <v>7</v>
      </c>
    </row>
    <row r="5379" spans="1:17" x14ac:dyDescent="0.3">
      <c r="A5379">
        <f>_xlfn.XLOOKUP(C5379,kamus!$B$2:$B$87,kamus!$A$2:$A$87,0,0,1)</f>
        <v>74</v>
      </c>
      <c r="B5379" t="str">
        <f>_xlfn.XLOOKUP(C5379,kamus!$B$2:$B$87,kamus!$D$2:$D$87,"dihapus",0,1)</f>
        <v>Sleman</v>
      </c>
      <c r="C5379" t="s">
        <v>205</v>
      </c>
      <c r="D5379">
        <f>_xlfn.XLOOKUP(C5379,kamus!$B$2:$B$87,kamus!$J$2:$J$87,"dihapus",0,1)</f>
        <v>1</v>
      </c>
      <c r="E5379">
        <f t="shared" ref="E5379:E5442" si="592">IF(D5379=0,0,IF(H5379&lt;2021,0,IF(AND(H5379=2021,G5379&lt;5),0,1)))</f>
        <v>0</v>
      </c>
      <c r="F5379" s="14">
        <v>44228</v>
      </c>
      <c r="G5379" s="1">
        <f t="shared" ref="G5379:G5442" si="593">MONTH(F5379)</f>
        <v>2</v>
      </c>
      <c r="H5379" s="1">
        <f t="shared" ref="H5379:H5442" si="594">YEAR(F5379)</f>
        <v>2021</v>
      </c>
      <c r="I5379">
        <v>0</v>
      </c>
      <c r="J5379">
        <v>0</v>
      </c>
      <c r="K5379">
        <f t="shared" si="588"/>
        <v>0</v>
      </c>
      <c r="L5379">
        <v>15719</v>
      </c>
      <c r="M5379" s="6">
        <f t="shared" si="589"/>
        <v>0</v>
      </c>
      <c r="N5379" s="6">
        <f t="shared" si="590"/>
        <v>0</v>
      </c>
      <c r="O5379" s="6">
        <f t="shared" si="591"/>
        <v>0</v>
      </c>
      <c r="Q5379">
        <f>_xlfn.XLOOKUP(C5379&amp;G5379&amp;H5379,covid!$E$2:$E$2184,covid!$D$2:$D$2184,0,0,1)</f>
        <v>24</v>
      </c>
    </row>
    <row r="5380" spans="1:17" x14ac:dyDescent="0.3">
      <c r="A5380">
        <f>_xlfn.XLOOKUP(C5380,kamus!$B$2:$B$87,kamus!$A$2:$A$87,0,0,1)</f>
        <v>73</v>
      </c>
      <c r="B5380" t="str">
        <f>_xlfn.XLOOKUP(C5380,kamus!$B$2:$B$87,kamus!$D$2:$D$87,"dihapus",0,1)</f>
        <v>Sleman</v>
      </c>
      <c r="C5380" t="s">
        <v>232</v>
      </c>
      <c r="D5380">
        <f>_xlfn.XLOOKUP(C5380,kamus!$B$2:$B$87,kamus!$J$2:$J$87,"dihapus",0,1)</f>
        <v>1</v>
      </c>
      <c r="E5380">
        <f t="shared" si="592"/>
        <v>0</v>
      </c>
      <c r="F5380" s="14">
        <v>44228</v>
      </c>
      <c r="G5380" s="1">
        <f t="shared" si="593"/>
        <v>2</v>
      </c>
      <c r="H5380" s="1">
        <f t="shared" si="594"/>
        <v>2021</v>
      </c>
      <c r="I5380">
        <v>0</v>
      </c>
      <c r="J5380">
        <v>0</v>
      </c>
      <c r="K5380">
        <f t="shared" si="588"/>
        <v>0</v>
      </c>
      <c r="L5380">
        <v>13002</v>
      </c>
      <c r="M5380" s="6">
        <f t="shared" si="589"/>
        <v>0</v>
      </c>
      <c r="N5380" s="6">
        <f t="shared" si="590"/>
        <v>0</v>
      </c>
      <c r="O5380" s="6">
        <f t="shared" si="591"/>
        <v>0</v>
      </c>
      <c r="Q5380">
        <f>_xlfn.XLOOKUP(C5380&amp;G5380&amp;H5380,covid!$E$2:$E$2184,covid!$D$2:$D$2184,0,0,1)</f>
        <v>8</v>
      </c>
    </row>
    <row r="5381" spans="1:17" x14ac:dyDescent="0.3">
      <c r="A5381">
        <f>_xlfn.XLOOKUP(C5381,kamus!$B$2:$B$87,kamus!$A$2:$A$87,0,0,1)</f>
        <v>71</v>
      </c>
      <c r="B5381" t="str">
        <f>_xlfn.XLOOKUP(C5381,kamus!$B$2:$B$87,kamus!$D$2:$D$87,"dihapus",0,1)</f>
        <v>Sleman</v>
      </c>
      <c r="C5381" t="s">
        <v>271</v>
      </c>
      <c r="D5381">
        <f>_xlfn.XLOOKUP(C5381,kamus!$B$2:$B$87,kamus!$J$2:$J$87,"dihapus",0,1)</f>
        <v>1</v>
      </c>
      <c r="E5381">
        <f t="shared" si="592"/>
        <v>0</v>
      </c>
      <c r="F5381" s="14">
        <v>44228</v>
      </c>
      <c r="G5381" s="1">
        <f t="shared" si="593"/>
        <v>2</v>
      </c>
      <c r="H5381" s="1">
        <f t="shared" si="594"/>
        <v>2021</v>
      </c>
      <c r="I5381">
        <v>0</v>
      </c>
      <c r="J5381">
        <v>0</v>
      </c>
      <c r="K5381">
        <f t="shared" si="588"/>
        <v>0</v>
      </c>
      <c r="L5381">
        <v>15706</v>
      </c>
      <c r="M5381" s="6">
        <f t="shared" si="589"/>
        <v>0</v>
      </c>
      <c r="N5381" s="6">
        <f t="shared" si="590"/>
        <v>0</v>
      </c>
      <c r="O5381" s="6">
        <f t="shared" si="591"/>
        <v>0</v>
      </c>
      <c r="Q5381">
        <f>_xlfn.XLOOKUP(C5381&amp;G5381&amp;H5381,covid!$E$2:$E$2184,covid!$D$2:$D$2184,0,0,1)</f>
        <v>16</v>
      </c>
    </row>
    <row r="5382" spans="1:17" x14ac:dyDescent="0.3">
      <c r="A5382">
        <f>_xlfn.XLOOKUP(C5382,kamus!$B$2:$B$87,kamus!$A$2:$A$87,0,0,1)</f>
        <v>72</v>
      </c>
      <c r="B5382" t="str">
        <f>_xlfn.XLOOKUP(C5382,kamus!$B$2:$B$87,kamus!$D$2:$D$87,"dihapus",0,1)</f>
        <v>Sleman</v>
      </c>
      <c r="C5382" t="s">
        <v>273</v>
      </c>
      <c r="D5382">
        <f>_xlfn.XLOOKUP(C5382,kamus!$B$2:$B$87,kamus!$J$2:$J$87,"dihapus",0,1)</f>
        <v>1</v>
      </c>
      <c r="E5382">
        <f t="shared" si="592"/>
        <v>0</v>
      </c>
      <c r="F5382" s="14">
        <v>44228</v>
      </c>
      <c r="G5382" s="1">
        <f t="shared" si="593"/>
        <v>2</v>
      </c>
      <c r="H5382" s="1">
        <f t="shared" si="594"/>
        <v>2021</v>
      </c>
      <c r="I5382">
        <v>0</v>
      </c>
      <c r="J5382">
        <v>0</v>
      </c>
      <c r="K5382">
        <f t="shared" si="588"/>
        <v>0</v>
      </c>
      <c r="L5382">
        <v>19013</v>
      </c>
      <c r="M5382" s="6">
        <f t="shared" si="589"/>
        <v>0</v>
      </c>
      <c r="N5382" s="6">
        <f t="shared" si="590"/>
        <v>0</v>
      </c>
      <c r="O5382" s="6">
        <f t="shared" si="591"/>
        <v>0</v>
      </c>
      <c r="Q5382">
        <f>_xlfn.XLOOKUP(C5382&amp;G5382&amp;H5382,covid!$E$2:$E$2184,covid!$D$2:$D$2184,0,0,1)</f>
        <v>29</v>
      </c>
    </row>
    <row r="5383" spans="1:17" x14ac:dyDescent="0.3">
      <c r="A5383">
        <f>_xlfn.XLOOKUP(C5383,kamus!$B$2:$B$87,kamus!$A$2:$A$87,0,0,1)</f>
        <v>70</v>
      </c>
      <c r="B5383" t="str">
        <f>_xlfn.XLOOKUP(C5383,kamus!$B$2:$B$87,kamus!$D$2:$D$87,"dihapus",0,1)</f>
        <v>Sleman</v>
      </c>
      <c r="C5383" t="s">
        <v>274</v>
      </c>
      <c r="D5383">
        <f>_xlfn.XLOOKUP(C5383,kamus!$B$2:$B$87,kamus!$J$2:$J$87,"dihapus",0,1)</f>
        <v>0</v>
      </c>
      <c r="E5383">
        <f t="shared" si="592"/>
        <v>0</v>
      </c>
      <c r="F5383" s="14">
        <v>44228</v>
      </c>
      <c r="G5383" s="1">
        <f t="shared" si="593"/>
        <v>2</v>
      </c>
      <c r="H5383" s="1">
        <f t="shared" si="594"/>
        <v>2021</v>
      </c>
      <c r="I5383">
        <v>0</v>
      </c>
      <c r="J5383">
        <v>0</v>
      </c>
      <c r="K5383">
        <f t="shared" si="588"/>
        <v>0</v>
      </c>
      <c r="L5383">
        <v>10105</v>
      </c>
      <c r="M5383" s="6">
        <f t="shared" si="589"/>
        <v>0</v>
      </c>
      <c r="N5383" s="6">
        <f t="shared" si="590"/>
        <v>0</v>
      </c>
      <c r="O5383" s="6">
        <f t="shared" si="591"/>
        <v>0</v>
      </c>
      <c r="Q5383">
        <f>_xlfn.XLOOKUP(C5383&amp;G5383&amp;H5383,covid!$E$2:$E$2184,covid!$D$2:$D$2184,0,0,1)</f>
        <v>12</v>
      </c>
    </row>
    <row r="5384" spans="1:17" x14ac:dyDescent="0.3">
      <c r="A5384">
        <f>_xlfn.XLOOKUP(C5384,kamus!$B$2:$B$87,kamus!$A$2:$A$87,0,0,1)</f>
        <v>77</v>
      </c>
      <c r="B5384" t="str">
        <f>_xlfn.XLOOKUP(C5384,kamus!$B$2:$B$87,kamus!$D$2:$D$87,"dihapus",0,1)</f>
        <v>Tempel 1</v>
      </c>
      <c r="C5384" t="s">
        <v>218</v>
      </c>
      <c r="D5384">
        <f>_xlfn.XLOOKUP(C5384,kamus!$B$2:$B$87,kamus!$J$2:$J$87,"dihapus",0,1)</f>
        <v>0</v>
      </c>
      <c r="E5384">
        <f t="shared" si="592"/>
        <v>0</v>
      </c>
      <c r="F5384" s="14">
        <v>44228</v>
      </c>
      <c r="G5384" s="1">
        <f t="shared" si="593"/>
        <v>2</v>
      </c>
      <c r="H5384" s="1">
        <f t="shared" si="594"/>
        <v>2021</v>
      </c>
      <c r="I5384">
        <v>0</v>
      </c>
      <c r="J5384">
        <v>0</v>
      </c>
      <c r="K5384">
        <f t="shared" si="588"/>
        <v>0</v>
      </c>
      <c r="L5384">
        <v>7899</v>
      </c>
      <c r="M5384" s="6">
        <f t="shared" si="589"/>
        <v>0</v>
      </c>
      <c r="N5384" s="6">
        <f t="shared" si="590"/>
        <v>0</v>
      </c>
      <c r="O5384" s="6">
        <f t="shared" si="591"/>
        <v>0</v>
      </c>
      <c r="Q5384">
        <f>_xlfn.XLOOKUP(C5384&amp;G5384&amp;H5384,covid!$E$2:$E$2184,covid!$D$2:$D$2184,0,0,1)</f>
        <v>14</v>
      </c>
    </row>
    <row r="5385" spans="1:17" x14ac:dyDescent="0.3">
      <c r="A5385">
        <f>_xlfn.XLOOKUP(C5385,kamus!$B$2:$B$87,kamus!$A$2:$A$87,0,0,1)</f>
        <v>76</v>
      </c>
      <c r="B5385" t="str">
        <f>_xlfn.XLOOKUP(C5385,kamus!$B$2:$B$87,kamus!$D$2:$D$87,"dihapus",0,1)</f>
        <v>Tempel 1</v>
      </c>
      <c r="C5385" t="s">
        <v>226</v>
      </c>
      <c r="D5385">
        <f>_xlfn.XLOOKUP(C5385,kamus!$B$2:$B$87,kamus!$J$2:$J$87,"dihapus",0,1)</f>
        <v>1</v>
      </c>
      <c r="E5385">
        <f t="shared" si="592"/>
        <v>0</v>
      </c>
      <c r="F5385" s="14">
        <v>44228</v>
      </c>
      <c r="G5385" s="1">
        <f t="shared" si="593"/>
        <v>2</v>
      </c>
      <c r="H5385" s="1">
        <f t="shared" si="594"/>
        <v>2021</v>
      </c>
      <c r="I5385">
        <v>2</v>
      </c>
      <c r="J5385">
        <v>0</v>
      </c>
      <c r="K5385">
        <f t="shared" si="588"/>
        <v>2</v>
      </c>
      <c r="L5385">
        <v>11303</v>
      </c>
      <c r="M5385" s="6">
        <f t="shared" si="589"/>
        <v>17.694417411306734</v>
      </c>
      <c r="N5385" s="6">
        <f t="shared" si="590"/>
        <v>0</v>
      </c>
      <c r="O5385" s="6">
        <f t="shared" si="591"/>
        <v>17.694417411306734</v>
      </c>
      <c r="Q5385">
        <f>_xlfn.XLOOKUP(C5385&amp;G5385&amp;H5385,covid!$E$2:$E$2184,covid!$D$2:$D$2184,0,0,1)</f>
        <v>14</v>
      </c>
    </row>
    <row r="5386" spans="1:17" x14ac:dyDescent="0.3">
      <c r="A5386">
        <f>_xlfn.XLOOKUP(C5386,kamus!$B$2:$B$87,kamus!$A$2:$A$87,0,0,1)</f>
        <v>75</v>
      </c>
      <c r="B5386" t="str">
        <f>_xlfn.XLOOKUP(C5386,kamus!$B$2:$B$87,kamus!$D$2:$D$87,"dihapus",0,1)</f>
        <v>Tempel 1</v>
      </c>
      <c r="C5386" t="s">
        <v>227</v>
      </c>
      <c r="D5386">
        <f>_xlfn.XLOOKUP(C5386,kamus!$B$2:$B$87,kamus!$J$2:$J$87,"dihapus",0,1)</f>
        <v>0</v>
      </c>
      <c r="E5386">
        <f t="shared" si="592"/>
        <v>0</v>
      </c>
      <c r="F5386" s="14">
        <v>44228</v>
      </c>
      <c r="G5386" s="1">
        <f t="shared" si="593"/>
        <v>2</v>
      </c>
      <c r="H5386" s="1">
        <f t="shared" si="594"/>
        <v>2021</v>
      </c>
      <c r="I5386">
        <v>0</v>
      </c>
      <c r="J5386">
        <v>0</v>
      </c>
      <c r="K5386">
        <f t="shared" si="588"/>
        <v>0</v>
      </c>
      <c r="L5386">
        <v>6955</v>
      </c>
      <c r="M5386" s="6">
        <f t="shared" si="589"/>
        <v>0</v>
      </c>
      <c r="N5386" s="6">
        <f t="shared" si="590"/>
        <v>0</v>
      </c>
      <c r="O5386" s="6">
        <f t="shared" si="591"/>
        <v>0</v>
      </c>
      <c r="Q5386">
        <f>_xlfn.XLOOKUP(C5386&amp;G5386&amp;H5386,covid!$E$2:$E$2184,covid!$D$2:$D$2184,0,0,1)</f>
        <v>4</v>
      </c>
    </row>
    <row r="5387" spans="1:17" x14ac:dyDescent="0.3">
      <c r="A5387">
        <f>_xlfn.XLOOKUP(C5387,kamus!$B$2:$B$87,kamus!$A$2:$A$87,0,0,1)</f>
        <v>78</v>
      </c>
      <c r="B5387" t="str">
        <f>_xlfn.XLOOKUP(C5387,kamus!$B$2:$B$87,kamus!$D$2:$D$87,"dihapus",0,1)</f>
        <v>Tempel 1</v>
      </c>
      <c r="C5387" t="s">
        <v>229</v>
      </c>
      <c r="D5387">
        <f>_xlfn.XLOOKUP(C5387,kamus!$B$2:$B$87,kamus!$J$2:$J$87,"dihapus",0,1)</f>
        <v>0</v>
      </c>
      <c r="E5387">
        <f t="shared" si="592"/>
        <v>0</v>
      </c>
      <c r="F5387" s="14">
        <v>44228</v>
      </c>
      <c r="G5387" s="1">
        <f t="shared" si="593"/>
        <v>2</v>
      </c>
      <c r="H5387" s="1">
        <f t="shared" si="594"/>
        <v>2021</v>
      </c>
      <c r="I5387">
        <v>0</v>
      </c>
      <c r="J5387">
        <v>0</v>
      </c>
      <c r="K5387">
        <f t="shared" si="588"/>
        <v>0</v>
      </c>
      <c r="L5387">
        <v>5427</v>
      </c>
      <c r="M5387" s="6">
        <f t="shared" si="589"/>
        <v>0</v>
      </c>
      <c r="N5387" s="6">
        <f t="shared" si="590"/>
        <v>0</v>
      </c>
      <c r="O5387" s="6">
        <f t="shared" si="591"/>
        <v>0</v>
      </c>
      <c r="Q5387">
        <f>_xlfn.XLOOKUP(C5387&amp;G5387&amp;H5387,covid!$E$2:$E$2184,covid!$D$2:$D$2184,0,0,1)</f>
        <v>11</v>
      </c>
    </row>
    <row r="5388" spans="1:17" x14ac:dyDescent="0.3">
      <c r="A5388">
        <f>_xlfn.XLOOKUP(C5388,kamus!$B$2:$B$87,kamus!$A$2:$A$87,0,0,1)</f>
        <v>79</v>
      </c>
      <c r="B5388" t="str">
        <f>_xlfn.XLOOKUP(C5388,kamus!$B$2:$B$87,kamus!$D$2:$D$87,"dihapus",0,1)</f>
        <v>Tempel 2</v>
      </c>
      <c r="C5388" t="s">
        <v>201</v>
      </c>
      <c r="D5388">
        <f>_xlfn.XLOOKUP(C5388,kamus!$B$2:$B$87,kamus!$J$2:$J$87,"dihapus",0,1)</f>
        <v>0</v>
      </c>
      <c r="E5388">
        <f t="shared" si="592"/>
        <v>0</v>
      </c>
      <c r="F5388" s="14">
        <v>44228</v>
      </c>
      <c r="G5388" s="1">
        <f t="shared" si="593"/>
        <v>2</v>
      </c>
      <c r="H5388" s="1">
        <f t="shared" si="594"/>
        <v>2021</v>
      </c>
      <c r="I5388">
        <v>0</v>
      </c>
      <c r="J5388">
        <v>0</v>
      </c>
      <c r="K5388">
        <f t="shared" si="588"/>
        <v>0</v>
      </c>
      <c r="L5388">
        <v>7817</v>
      </c>
      <c r="M5388" s="6">
        <f t="shared" si="589"/>
        <v>0</v>
      </c>
      <c r="N5388" s="6">
        <f t="shared" si="590"/>
        <v>0</v>
      </c>
      <c r="O5388" s="6">
        <f t="shared" si="591"/>
        <v>0</v>
      </c>
      <c r="Q5388">
        <f>_xlfn.XLOOKUP(C5388&amp;G5388&amp;H5388,covid!$E$2:$E$2184,covid!$D$2:$D$2184,0,0,1)</f>
        <v>18</v>
      </c>
    </row>
    <row r="5389" spans="1:17" x14ac:dyDescent="0.3">
      <c r="A5389">
        <f>_xlfn.XLOOKUP(C5389,kamus!$B$2:$B$87,kamus!$A$2:$A$87,0,0,1)</f>
        <v>80</v>
      </c>
      <c r="B5389" t="str">
        <f>_xlfn.XLOOKUP(C5389,kamus!$B$2:$B$87,kamus!$D$2:$D$87,"dihapus",0,1)</f>
        <v>Tempel 2</v>
      </c>
      <c r="C5389" t="s">
        <v>233</v>
      </c>
      <c r="D5389">
        <f>_xlfn.XLOOKUP(C5389,kamus!$B$2:$B$87,kamus!$J$2:$J$87,"dihapus",0,1)</f>
        <v>0</v>
      </c>
      <c r="E5389">
        <f t="shared" si="592"/>
        <v>0</v>
      </c>
      <c r="F5389" s="14">
        <v>44228</v>
      </c>
      <c r="G5389" s="1">
        <f t="shared" si="593"/>
        <v>2</v>
      </c>
      <c r="H5389" s="1">
        <f t="shared" si="594"/>
        <v>2021</v>
      </c>
      <c r="I5389">
        <v>0</v>
      </c>
      <c r="J5389">
        <v>0</v>
      </c>
      <c r="K5389">
        <f t="shared" si="588"/>
        <v>0</v>
      </c>
      <c r="L5389">
        <v>6650</v>
      </c>
      <c r="M5389" s="6">
        <f t="shared" si="589"/>
        <v>0</v>
      </c>
      <c r="N5389" s="6">
        <f t="shared" si="590"/>
        <v>0</v>
      </c>
      <c r="O5389" s="6">
        <f t="shared" si="591"/>
        <v>0</v>
      </c>
      <c r="Q5389">
        <f>_xlfn.XLOOKUP(C5389&amp;G5389&amp;H5389,covid!$E$2:$E$2184,covid!$D$2:$D$2184,0,0,1)</f>
        <v>8</v>
      </c>
    </row>
    <row r="5390" spans="1:17" x14ac:dyDescent="0.3">
      <c r="A5390">
        <f>_xlfn.XLOOKUP(C5390,kamus!$B$2:$B$87,kamus!$A$2:$A$87,0,0,1)</f>
        <v>81</v>
      </c>
      <c r="B5390" t="str">
        <f>_xlfn.XLOOKUP(C5390,kamus!$B$2:$B$87,kamus!$D$2:$D$87,"dihapus",0,1)</f>
        <v>Tempel 2</v>
      </c>
      <c r="C5390" t="s">
        <v>263</v>
      </c>
      <c r="D5390">
        <f>_xlfn.XLOOKUP(C5390,kamus!$B$2:$B$87,kamus!$J$2:$J$87,"dihapus",0,1)</f>
        <v>0</v>
      </c>
      <c r="E5390">
        <f t="shared" si="592"/>
        <v>0</v>
      </c>
      <c r="F5390" s="14">
        <v>44228</v>
      </c>
      <c r="G5390" s="1">
        <f t="shared" si="593"/>
        <v>2</v>
      </c>
      <c r="H5390" s="1">
        <f t="shared" si="594"/>
        <v>2021</v>
      </c>
      <c r="I5390">
        <v>0</v>
      </c>
      <c r="J5390">
        <v>1</v>
      </c>
      <c r="K5390">
        <f t="shared" si="588"/>
        <v>1</v>
      </c>
      <c r="L5390">
        <v>4782</v>
      </c>
      <c r="M5390" s="6">
        <f t="shared" si="589"/>
        <v>0</v>
      </c>
      <c r="N5390" s="6">
        <f t="shared" si="590"/>
        <v>20.911752404851526</v>
      </c>
      <c r="O5390" s="6">
        <f t="shared" si="591"/>
        <v>20.911752404851526</v>
      </c>
      <c r="Q5390">
        <f>_xlfn.XLOOKUP(C5390&amp;G5390&amp;H5390,covid!$E$2:$E$2184,covid!$D$2:$D$2184,0,0,1)</f>
        <v>7</v>
      </c>
    </row>
    <row r="5391" spans="1:17" x14ac:dyDescent="0.3">
      <c r="A5391">
        <f>_xlfn.XLOOKUP(C5391,kamus!$B$2:$B$87,kamus!$A$2:$A$87,0,0,1)</f>
        <v>82</v>
      </c>
      <c r="B5391" t="str">
        <f>_xlfn.XLOOKUP(C5391,kamus!$B$2:$B$87,kamus!$D$2:$D$87,"dihapus",0,1)</f>
        <v>Tempel 2</v>
      </c>
      <c r="C5391" t="s">
        <v>266</v>
      </c>
      <c r="D5391">
        <f>_xlfn.XLOOKUP(C5391,kamus!$B$2:$B$87,kamus!$J$2:$J$87,"dihapus",0,1)</f>
        <v>0</v>
      </c>
      <c r="E5391">
        <f t="shared" si="592"/>
        <v>0</v>
      </c>
      <c r="F5391" s="14">
        <v>44228</v>
      </c>
      <c r="G5391" s="1">
        <f t="shared" si="593"/>
        <v>2</v>
      </c>
      <c r="H5391" s="1">
        <f t="shared" si="594"/>
        <v>2021</v>
      </c>
      <c r="I5391">
        <v>0</v>
      </c>
      <c r="J5391">
        <v>0</v>
      </c>
      <c r="K5391">
        <f t="shared" si="588"/>
        <v>0</v>
      </c>
      <c r="L5391">
        <v>5330</v>
      </c>
      <c r="M5391" s="6">
        <f t="shared" si="589"/>
        <v>0</v>
      </c>
      <c r="N5391" s="6">
        <f t="shared" si="590"/>
        <v>0</v>
      </c>
      <c r="O5391" s="6">
        <f t="shared" si="591"/>
        <v>0</v>
      </c>
      <c r="Q5391">
        <f>_xlfn.XLOOKUP(C5391&amp;G5391&amp;H5391,covid!$E$2:$E$2184,covid!$D$2:$D$2184,0,0,1)</f>
        <v>4</v>
      </c>
    </row>
    <row r="5392" spans="1:17" x14ac:dyDescent="0.3">
      <c r="A5392">
        <f>_xlfn.XLOOKUP(C5392,kamus!$B$2:$B$87,kamus!$A$2:$A$87,0,0,1)</f>
        <v>84</v>
      </c>
      <c r="B5392" t="str">
        <f>_xlfn.XLOOKUP(C5392,kamus!$B$2:$B$87,kamus!$D$2:$D$87,"dihapus",0,1)</f>
        <v>turi</v>
      </c>
      <c r="C5392" t="s">
        <v>199</v>
      </c>
      <c r="D5392">
        <f>_xlfn.XLOOKUP(C5392,kamus!$B$2:$B$87,kamus!$J$2:$J$87,"dihapus",0,1)</f>
        <v>0</v>
      </c>
      <c r="E5392">
        <f t="shared" si="592"/>
        <v>0</v>
      </c>
      <c r="F5392" s="14">
        <v>44228</v>
      </c>
      <c r="G5392" s="1">
        <f t="shared" si="593"/>
        <v>2</v>
      </c>
      <c r="H5392" s="1">
        <f t="shared" si="594"/>
        <v>2021</v>
      </c>
      <c r="I5392">
        <v>0</v>
      </c>
      <c r="J5392">
        <v>0</v>
      </c>
      <c r="K5392">
        <f t="shared" si="588"/>
        <v>0</v>
      </c>
      <c r="L5392">
        <v>9781</v>
      </c>
      <c r="M5392" s="6">
        <f t="shared" si="589"/>
        <v>0</v>
      </c>
      <c r="N5392" s="6">
        <f t="shared" si="590"/>
        <v>0</v>
      </c>
      <c r="O5392" s="6">
        <f t="shared" si="591"/>
        <v>0</v>
      </c>
      <c r="Q5392">
        <f>_xlfn.XLOOKUP(C5392&amp;G5392&amp;H5392,covid!$E$2:$E$2184,covid!$D$2:$D$2184,0,0,1)</f>
        <v>12</v>
      </c>
    </row>
    <row r="5393" spans="1:17" x14ac:dyDescent="0.3">
      <c r="A5393">
        <f>_xlfn.XLOOKUP(C5393,kamus!$B$2:$B$87,kamus!$A$2:$A$87,0,0,1)</f>
        <v>86</v>
      </c>
      <c r="B5393" t="str">
        <f>_xlfn.XLOOKUP(C5393,kamus!$B$2:$B$87,kamus!$D$2:$D$87,"dihapus",0,1)</f>
        <v>turi</v>
      </c>
      <c r="C5393" t="s">
        <v>209</v>
      </c>
      <c r="D5393">
        <f>_xlfn.XLOOKUP(C5393,kamus!$B$2:$B$87,kamus!$J$2:$J$87,"dihapus",0,1)</f>
        <v>0</v>
      </c>
      <c r="E5393">
        <f t="shared" si="592"/>
        <v>0</v>
      </c>
      <c r="F5393" s="14">
        <v>44228</v>
      </c>
      <c r="G5393" s="1">
        <f t="shared" si="593"/>
        <v>2</v>
      </c>
      <c r="H5393" s="1">
        <f t="shared" si="594"/>
        <v>2021</v>
      </c>
      <c r="I5393">
        <v>0</v>
      </c>
      <c r="J5393">
        <v>0</v>
      </c>
      <c r="K5393">
        <f t="shared" si="588"/>
        <v>0</v>
      </c>
      <c r="L5393">
        <v>9630</v>
      </c>
      <c r="M5393" s="6">
        <f t="shared" si="589"/>
        <v>0</v>
      </c>
      <c r="N5393" s="6">
        <f t="shared" si="590"/>
        <v>0</v>
      </c>
      <c r="O5393" s="6">
        <f t="shared" si="591"/>
        <v>0</v>
      </c>
      <c r="Q5393">
        <f>_xlfn.XLOOKUP(C5393&amp;G5393&amp;H5393,covid!$E$2:$E$2184,covid!$D$2:$D$2184,0,0,1)</f>
        <v>5</v>
      </c>
    </row>
    <row r="5394" spans="1:17" x14ac:dyDescent="0.3">
      <c r="A5394">
        <f>_xlfn.XLOOKUP(C5394,kamus!$B$2:$B$87,kamus!$A$2:$A$87,0,0,1)</f>
        <v>83</v>
      </c>
      <c r="B5394" t="str">
        <f>_xlfn.XLOOKUP(C5394,kamus!$B$2:$B$87,kamus!$D$2:$D$87,"dihapus",0,1)</f>
        <v>turi</v>
      </c>
      <c r="C5394" t="s">
        <v>211</v>
      </c>
      <c r="D5394">
        <f>_xlfn.XLOOKUP(C5394,kamus!$B$2:$B$87,kamus!$J$2:$J$87,"dihapus",0,1)</f>
        <v>0</v>
      </c>
      <c r="E5394">
        <f t="shared" si="592"/>
        <v>0</v>
      </c>
      <c r="F5394" s="14">
        <v>44228</v>
      </c>
      <c r="G5394" s="1">
        <f t="shared" si="593"/>
        <v>2</v>
      </c>
      <c r="H5394" s="1">
        <f t="shared" si="594"/>
        <v>2021</v>
      </c>
      <c r="I5394">
        <v>0</v>
      </c>
      <c r="J5394">
        <v>0</v>
      </c>
      <c r="K5394">
        <f t="shared" si="588"/>
        <v>0</v>
      </c>
      <c r="L5394">
        <v>8617</v>
      </c>
      <c r="M5394" s="6">
        <f t="shared" si="589"/>
        <v>0</v>
      </c>
      <c r="N5394" s="6">
        <f t="shared" si="590"/>
        <v>0</v>
      </c>
      <c r="O5394" s="6">
        <f t="shared" si="591"/>
        <v>0</v>
      </c>
      <c r="Q5394">
        <f>_xlfn.XLOOKUP(C5394&amp;G5394&amp;H5394,covid!$E$2:$E$2184,covid!$D$2:$D$2184,0,0,1)</f>
        <v>15</v>
      </c>
    </row>
    <row r="5395" spans="1:17" x14ac:dyDescent="0.3">
      <c r="A5395">
        <f>_xlfn.XLOOKUP(C5395,kamus!$B$2:$B$87,kamus!$A$2:$A$87,0,0,1)</f>
        <v>85</v>
      </c>
      <c r="B5395" t="str">
        <f>_xlfn.XLOOKUP(C5395,kamus!$B$2:$B$87,kamus!$D$2:$D$87,"dihapus",0,1)</f>
        <v>turi</v>
      </c>
      <c r="C5395" t="s">
        <v>279</v>
      </c>
      <c r="D5395">
        <f>_xlfn.XLOOKUP(C5395,kamus!$B$2:$B$87,kamus!$J$2:$J$87,"dihapus",0,1)</f>
        <v>0</v>
      </c>
      <c r="E5395">
        <f t="shared" si="592"/>
        <v>0</v>
      </c>
      <c r="F5395" s="14">
        <v>44228</v>
      </c>
      <c r="G5395" s="1">
        <f t="shared" si="593"/>
        <v>2</v>
      </c>
      <c r="H5395" s="1">
        <f t="shared" si="594"/>
        <v>2021</v>
      </c>
      <c r="I5395">
        <v>0</v>
      </c>
      <c r="J5395">
        <v>0</v>
      </c>
      <c r="K5395">
        <f t="shared" si="588"/>
        <v>0</v>
      </c>
      <c r="L5395">
        <v>11052</v>
      </c>
      <c r="M5395" s="6">
        <f t="shared" si="589"/>
        <v>0</v>
      </c>
      <c r="N5395" s="6">
        <f t="shared" si="590"/>
        <v>0</v>
      </c>
      <c r="O5395" s="6">
        <f t="shared" si="591"/>
        <v>0</v>
      </c>
      <c r="Q5395">
        <f>_xlfn.XLOOKUP(C5395&amp;G5395&amp;H5395,covid!$E$2:$E$2184,covid!$D$2:$D$2184,0,0,1)</f>
        <v>12</v>
      </c>
    </row>
    <row r="5396" spans="1:17" x14ac:dyDescent="0.3">
      <c r="A5396">
        <f>_xlfn.XLOOKUP(C5396,kamus!$B$2:$B$87,kamus!$A$2:$A$87,0,0,1)</f>
        <v>4</v>
      </c>
      <c r="B5396" t="str">
        <f>_xlfn.XLOOKUP(C5396,kamus!$B$2:$B$87,kamus!$D$2:$D$87,"dihapus",0,1)</f>
        <v>Berbah</v>
      </c>
      <c r="C5396" t="s">
        <v>215</v>
      </c>
      <c r="D5396">
        <f>_xlfn.XLOOKUP(C5396,kamus!$B$2:$B$87,kamus!$J$2:$J$87,"dihapus",0,1)</f>
        <v>0</v>
      </c>
      <c r="E5396">
        <f t="shared" si="592"/>
        <v>0</v>
      </c>
      <c r="F5396" s="14">
        <v>44256</v>
      </c>
      <c r="G5396" s="1">
        <f t="shared" si="593"/>
        <v>3</v>
      </c>
      <c r="H5396" s="1">
        <f t="shared" si="594"/>
        <v>2021</v>
      </c>
      <c r="I5396">
        <v>0</v>
      </c>
      <c r="J5396">
        <v>0</v>
      </c>
      <c r="K5396">
        <f t="shared" si="588"/>
        <v>0</v>
      </c>
      <c r="L5396">
        <v>11533</v>
      </c>
      <c r="M5396" s="6">
        <f t="shared" si="589"/>
        <v>0</v>
      </c>
      <c r="N5396" s="6">
        <f t="shared" si="590"/>
        <v>0</v>
      </c>
      <c r="O5396" s="6">
        <f t="shared" si="591"/>
        <v>0</v>
      </c>
      <c r="Q5396">
        <f>_xlfn.XLOOKUP(C5396&amp;G5396&amp;H5396,covid!$E$2:$E$2184,covid!$D$2:$D$2184,0,0,1)</f>
        <v>19</v>
      </c>
    </row>
    <row r="5397" spans="1:17" x14ac:dyDescent="0.3">
      <c r="A5397">
        <f>_xlfn.XLOOKUP(C5397,kamus!$B$2:$B$87,kamus!$A$2:$A$87,0,0,1)</f>
        <v>1</v>
      </c>
      <c r="B5397" t="str">
        <f>_xlfn.XLOOKUP(C5397,kamus!$B$2:$B$87,kamus!$D$2:$D$87,"dihapus",0,1)</f>
        <v>Berbah</v>
      </c>
      <c r="C5397" t="s">
        <v>216</v>
      </c>
      <c r="D5397">
        <f>_xlfn.XLOOKUP(C5397,kamus!$B$2:$B$87,kamus!$J$2:$J$87,"dihapus",0,1)</f>
        <v>1</v>
      </c>
      <c r="E5397">
        <f t="shared" si="592"/>
        <v>0</v>
      </c>
      <c r="F5397" s="14">
        <v>44256</v>
      </c>
      <c r="G5397" s="1">
        <f t="shared" si="593"/>
        <v>3</v>
      </c>
      <c r="H5397" s="1">
        <f t="shared" si="594"/>
        <v>2021</v>
      </c>
      <c r="I5397">
        <v>0</v>
      </c>
      <c r="J5397">
        <v>0</v>
      </c>
      <c r="K5397">
        <f t="shared" si="588"/>
        <v>0</v>
      </c>
      <c r="L5397">
        <v>14673</v>
      </c>
      <c r="M5397" s="6">
        <f t="shared" si="589"/>
        <v>0</v>
      </c>
      <c r="N5397" s="6">
        <f t="shared" si="590"/>
        <v>0</v>
      </c>
      <c r="O5397" s="6">
        <f t="shared" si="591"/>
        <v>0</v>
      </c>
      <c r="Q5397">
        <f>_xlfn.XLOOKUP(C5397&amp;G5397&amp;H5397,covid!$E$2:$E$2184,covid!$D$2:$D$2184,0,0,1)</f>
        <v>18</v>
      </c>
    </row>
    <row r="5398" spans="1:17" x14ac:dyDescent="0.3">
      <c r="A5398">
        <f>_xlfn.XLOOKUP(C5398,kamus!$B$2:$B$87,kamus!$A$2:$A$87,0,0,1)</f>
        <v>2</v>
      </c>
      <c r="B5398" t="str">
        <f>_xlfn.XLOOKUP(C5398,kamus!$B$2:$B$87,kamus!$D$2:$D$87,"dihapus",0,1)</f>
        <v>Berbah</v>
      </c>
      <c r="C5398" t="s">
        <v>246</v>
      </c>
      <c r="D5398">
        <f>_xlfn.XLOOKUP(C5398,kamus!$B$2:$B$87,kamus!$J$2:$J$87,"dihapus",0,1)</f>
        <v>1</v>
      </c>
      <c r="E5398">
        <f t="shared" si="592"/>
        <v>0</v>
      </c>
      <c r="F5398" s="14">
        <v>44256</v>
      </c>
      <c r="G5398" s="1">
        <f t="shared" si="593"/>
        <v>3</v>
      </c>
      <c r="H5398" s="1">
        <f t="shared" si="594"/>
        <v>2021</v>
      </c>
      <c r="I5398">
        <v>0</v>
      </c>
      <c r="J5398">
        <v>0</v>
      </c>
      <c r="K5398">
        <f t="shared" si="588"/>
        <v>0</v>
      </c>
      <c r="L5398">
        <v>18842</v>
      </c>
      <c r="M5398" s="6">
        <f t="shared" si="589"/>
        <v>0</v>
      </c>
      <c r="N5398" s="6">
        <f t="shared" si="590"/>
        <v>0</v>
      </c>
      <c r="O5398" s="6">
        <f t="shared" si="591"/>
        <v>0</v>
      </c>
      <c r="Q5398">
        <f>_xlfn.XLOOKUP(C5398&amp;G5398&amp;H5398,covid!$E$2:$E$2184,covid!$D$2:$D$2184,0,0,1)</f>
        <v>22</v>
      </c>
    </row>
    <row r="5399" spans="1:17" x14ac:dyDescent="0.3">
      <c r="A5399">
        <f>_xlfn.XLOOKUP(C5399,kamus!$B$2:$B$87,kamus!$A$2:$A$87,0,0,1)</f>
        <v>3</v>
      </c>
      <c r="B5399" t="str">
        <f>_xlfn.XLOOKUP(C5399,kamus!$B$2:$B$87,kamus!$D$2:$D$87,"dihapus",0,1)</f>
        <v>Berbah</v>
      </c>
      <c r="C5399" t="s">
        <v>267</v>
      </c>
      <c r="D5399">
        <f>_xlfn.XLOOKUP(C5399,kamus!$B$2:$B$87,kamus!$J$2:$J$87,"dihapus",0,1)</f>
        <v>1</v>
      </c>
      <c r="E5399">
        <f t="shared" si="592"/>
        <v>0</v>
      </c>
      <c r="F5399" s="14">
        <v>44256</v>
      </c>
      <c r="G5399" s="1">
        <f t="shared" si="593"/>
        <v>3</v>
      </c>
      <c r="H5399" s="1">
        <f t="shared" si="594"/>
        <v>2021</v>
      </c>
      <c r="I5399">
        <v>0</v>
      </c>
      <c r="J5399">
        <v>0</v>
      </c>
      <c r="K5399">
        <f t="shared" si="588"/>
        <v>0</v>
      </c>
      <c r="L5399">
        <v>13463</v>
      </c>
      <c r="M5399" s="6">
        <f t="shared" si="589"/>
        <v>0</v>
      </c>
      <c r="N5399" s="6">
        <f t="shared" si="590"/>
        <v>0</v>
      </c>
      <c r="O5399" s="6">
        <f t="shared" si="591"/>
        <v>0</v>
      </c>
      <c r="Q5399">
        <f>_xlfn.XLOOKUP(C5399&amp;G5399&amp;H5399,covid!$E$2:$E$2184,covid!$D$2:$D$2184,0,0,1)</f>
        <v>11</v>
      </c>
    </row>
    <row r="5400" spans="1:17" x14ac:dyDescent="0.3">
      <c r="A5400">
        <f>_xlfn.XLOOKUP(C5400,kamus!$B$2:$B$87,kamus!$A$2:$A$87,0,0,1)</f>
        <v>9</v>
      </c>
      <c r="B5400" t="str">
        <f>_xlfn.XLOOKUP(C5400,kamus!$B$2:$B$87,kamus!$D$2:$D$87,"dihapus",0,1)</f>
        <v>cangkringan</v>
      </c>
      <c r="C5400" t="s">
        <v>197</v>
      </c>
      <c r="D5400">
        <f>_xlfn.XLOOKUP(C5400,kamus!$B$2:$B$87,kamus!$J$2:$J$87,"dihapus",0,1)</f>
        <v>0</v>
      </c>
      <c r="E5400">
        <f t="shared" si="592"/>
        <v>0</v>
      </c>
      <c r="F5400" s="14">
        <v>44256</v>
      </c>
      <c r="G5400" s="1">
        <f t="shared" si="593"/>
        <v>3</v>
      </c>
      <c r="H5400" s="1">
        <f t="shared" si="594"/>
        <v>2021</v>
      </c>
      <c r="I5400">
        <v>0</v>
      </c>
      <c r="J5400">
        <v>0</v>
      </c>
      <c r="K5400">
        <f t="shared" si="588"/>
        <v>0</v>
      </c>
      <c r="L5400">
        <v>8123</v>
      </c>
      <c r="M5400" s="6">
        <f t="shared" si="589"/>
        <v>0</v>
      </c>
      <c r="N5400" s="6">
        <f t="shared" si="590"/>
        <v>0</v>
      </c>
      <c r="O5400" s="6">
        <f t="shared" si="591"/>
        <v>0</v>
      </c>
      <c r="Q5400">
        <f>_xlfn.XLOOKUP(C5400&amp;G5400&amp;H5400,covid!$E$2:$E$2184,covid!$D$2:$D$2184,0,0,1)</f>
        <v>10</v>
      </c>
    </row>
    <row r="5401" spans="1:17" x14ac:dyDescent="0.3">
      <c r="A5401">
        <f>_xlfn.XLOOKUP(C5401,kamus!$B$2:$B$87,kamus!$A$2:$A$87,0,0,1)</f>
        <v>5</v>
      </c>
      <c r="B5401" t="str">
        <f>_xlfn.XLOOKUP(C5401,kamus!$B$2:$B$87,kamus!$D$2:$D$87,"dihapus",0,1)</f>
        <v>cangkringan</v>
      </c>
      <c r="C5401" s="19" t="s">
        <v>212</v>
      </c>
      <c r="D5401">
        <f>_xlfn.XLOOKUP(C5401,kamus!$B$2:$B$87,kamus!$J$2:$J$87,"dihapus",0,1)</f>
        <v>0</v>
      </c>
      <c r="E5401">
        <f t="shared" si="592"/>
        <v>0</v>
      </c>
      <c r="F5401" s="14">
        <v>44256</v>
      </c>
      <c r="G5401" s="1">
        <f t="shared" si="593"/>
        <v>3</v>
      </c>
      <c r="H5401" s="1">
        <f t="shared" si="594"/>
        <v>2021</v>
      </c>
      <c r="I5401">
        <v>0</v>
      </c>
      <c r="J5401">
        <v>0</v>
      </c>
      <c r="K5401">
        <f t="shared" si="588"/>
        <v>0</v>
      </c>
      <c r="L5401">
        <v>4164</v>
      </c>
      <c r="M5401" s="6">
        <f t="shared" si="589"/>
        <v>0</v>
      </c>
      <c r="N5401" s="6">
        <f t="shared" si="590"/>
        <v>0</v>
      </c>
      <c r="O5401" s="6">
        <f t="shared" si="591"/>
        <v>0</v>
      </c>
      <c r="Q5401">
        <f>_xlfn.XLOOKUP(C5401&amp;G5401&amp;H5401,covid!$E$2:$E$2184,covid!$D$2:$D$2184,0,0,1)</f>
        <v>0</v>
      </c>
    </row>
    <row r="5402" spans="1:17" x14ac:dyDescent="0.3">
      <c r="A5402">
        <f>_xlfn.XLOOKUP(C5402,kamus!$B$2:$B$87,kamus!$A$2:$A$87,0,0,1)</f>
        <v>7</v>
      </c>
      <c r="B5402" t="str">
        <f>_xlfn.XLOOKUP(C5402,kamus!$B$2:$B$87,kamus!$D$2:$D$87,"dihapus",0,1)</f>
        <v>cangkringan</v>
      </c>
      <c r="C5402" t="s">
        <v>217</v>
      </c>
      <c r="D5402">
        <f>_xlfn.XLOOKUP(C5402,kamus!$B$2:$B$87,kamus!$J$2:$J$87,"dihapus",0,1)</f>
        <v>0</v>
      </c>
      <c r="E5402">
        <f t="shared" si="592"/>
        <v>0</v>
      </c>
      <c r="F5402" s="14">
        <v>44256</v>
      </c>
      <c r="G5402" s="1">
        <f t="shared" si="593"/>
        <v>3</v>
      </c>
      <c r="H5402" s="1">
        <f t="shared" si="594"/>
        <v>2021</v>
      </c>
      <c r="I5402">
        <v>0</v>
      </c>
      <c r="J5402">
        <v>0</v>
      </c>
      <c r="K5402">
        <f t="shared" si="588"/>
        <v>0</v>
      </c>
      <c r="L5402">
        <v>3612</v>
      </c>
      <c r="M5402" s="6">
        <f t="shared" si="589"/>
        <v>0</v>
      </c>
      <c r="N5402" s="6">
        <f t="shared" si="590"/>
        <v>0</v>
      </c>
      <c r="O5402" s="6">
        <f t="shared" si="591"/>
        <v>0</v>
      </c>
      <c r="Q5402">
        <f>_xlfn.XLOOKUP(C5402&amp;G5402&amp;H5402,covid!$E$2:$E$2184,covid!$D$2:$D$2184,0,0,1)</f>
        <v>5</v>
      </c>
    </row>
    <row r="5403" spans="1:17" x14ac:dyDescent="0.3">
      <c r="A5403">
        <f>_xlfn.XLOOKUP(C5403,kamus!$B$2:$B$87,kamus!$A$2:$A$87,0,0,1)</f>
        <v>8</v>
      </c>
      <c r="B5403" t="str">
        <f>_xlfn.XLOOKUP(C5403,kamus!$B$2:$B$87,kamus!$D$2:$D$87,"dihapus",0,1)</f>
        <v>cangkringan</v>
      </c>
      <c r="C5403" t="s">
        <v>275</v>
      </c>
      <c r="D5403">
        <f>_xlfn.XLOOKUP(C5403,kamus!$B$2:$B$87,kamus!$J$2:$J$87,"dihapus",0,1)</f>
        <v>0</v>
      </c>
      <c r="E5403">
        <f t="shared" si="592"/>
        <v>0</v>
      </c>
      <c r="F5403" s="14">
        <v>44256</v>
      </c>
      <c r="G5403" s="1">
        <f t="shared" si="593"/>
        <v>3</v>
      </c>
      <c r="H5403" s="1">
        <f t="shared" si="594"/>
        <v>2021</v>
      </c>
      <c r="I5403">
        <v>0</v>
      </c>
      <c r="J5403">
        <v>0</v>
      </c>
      <c r="K5403">
        <f t="shared" si="588"/>
        <v>0</v>
      </c>
      <c r="L5403">
        <v>5591</v>
      </c>
      <c r="M5403" s="6">
        <f t="shared" si="589"/>
        <v>0</v>
      </c>
      <c r="N5403" s="6">
        <f t="shared" si="590"/>
        <v>0</v>
      </c>
      <c r="O5403" s="6">
        <f t="shared" si="591"/>
        <v>0</v>
      </c>
      <c r="Q5403">
        <f>_xlfn.XLOOKUP(C5403&amp;G5403&amp;H5403,covid!$E$2:$E$2184,covid!$D$2:$D$2184,0,0,1)</f>
        <v>4</v>
      </c>
    </row>
    <row r="5404" spans="1:17" x14ac:dyDescent="0.3">
      <c r="A5404">
        <f>_xlfn.XLOOKUP(C5404,kamus!$B$2:$B$87,kamus!$A$2:$A$87,0,0,1)</f>
        <v>6</v>
      </c>
      <c r="B5404" t="str">
        <f>_xlfn.XLOOKUP(C5404,kamus!$B$2:$B$87,kamus!$D$2:$D$87,"dihapus",0,1)</f>
        <v>cangkringan</v>
      </c>
      <c r="C5404" t="s">
        <v>281</v>
      </c>
      <c r="D5404">
        <f>_xlfn.XLOOKUP(C5404,kamus!$B$2:$B$87,kamus!$J$2:$J$87,"dihapus",0,1)</f>
        <v>0</v>
      </c>
      <c r="E5404">
        <f t="shared" si="592"/>
        <v>0</v>
      </c>
      <c r="F5404" s="14">
        <v>44256</v>
      </c>
      <c r="G5404" s="1">
        <f t="shared" si="593"/>
        <v>3</v>
      </c>
      <c r="H5404" s="1">
        <f t="shared" si="594"/>
        <v>2021</v>
      </c>
      <c r="I5404">
        <v>0</v>
      </c>
      <c r="J5404">
        <v>0</v>
      </c>
      <c r="K5404">
        <f t="shared" si="588"/>
        <v>0</v>
      </c>
      <c r="L5404">
        <v>11423</v>
      </c>
      <c r="M5404" s="6">
        <f t="shared" si="589"/>
        <v>0</v>
      </c>
      <c r="N5404" s="6">
        <f t="shared" si="590"/>
        <v>0</v>
      </c>
      <c r="O5404" s="6">
        <f t="shared" si="591"/>
        <v>0</v>
      </c>
      <c r="Q5404">
        <f>_xlfn.XLOOKUP(C5404&amp;G5404&amp;H5404,covid!$E$2:$E$2184,covid!$D$2:$D$2184,0,0,1)</f>
        <v>14</v>
      </c>
    </row>
    <row r="5405" spans="1:17" x14ac:dyDescent="0.3">
      <c r="A5405">
        <f>_xlfn.XLOOKUP(C5405,kamus!$B$2:$B$87,kamus!$A$2:$A$87,0,0,1)</f>
        <v>10</v>
      </c>
      <c r="B5405" t="str">
        <f>_xlfn.XLOOKUP(C5405,kamus!$B$2:$B$87,kamus!$D$2:$D$87,"dihapus",0,1)</f>
        <v>Depok 1</v>
      </c>
      <c r="C5405" t="s">
        <v>220</v>
      </c>
      <c r="D5405">
        <f>_xlfn.XLOOKUP(C5405,kamus!$B$2:$B$87,kamus!$J$2:$J$87,"dihapus",0,1)</f>
        <v>1</v>
      </c>
      <c r="E5405">
        <f t="shared" si="592"/>
        <v>0</v>
      </c>
      <c r="F5405" s="14">
        <v>44256</v>
      </c>
      <c r="G5405" s="1">
        <f t="shared" si="593"/>
        <v>3</v>
      </c>
      <c r="H5405" s="1">
        <f t="shared" si="594"/>
        <v>2021</v>
      </c>
      <c r="I5405">
        <v>0</v>
      </c>
      <c r="J5405">
        <v>2</v>
      </c>
      <c r="K5405">
        <f t="shared" si="588"/>
        <v>2</v>
      </c>
      <c r="L5405">
        <v>38228</v>
      </c>
      <c r="M5405" s="6">
        <f t="shared" si="589"/>
        <v>0</v>
      </c>
      <c r="N5405" s="6">
        <f t="shared" si="590"/>
        <v>5.2317672909908968</v>
      </c>
      <c r="O5405" s="6">
        <f t="shared" si="591"/>
        <v>5.2317672909908968</v>
      </c>
      <c r="Q5405">
        <f>_xlfn.XLOOKUP(C5405&amp;G5405&amp;H5405,covid!$E$2:$E$2184,covid!$D$2:$D$2184,0,0,1)</f>
        <v>74</v>
      </c>
    </row>
    <row r="5406" spans="1:17" x14ac:dyDescent="0.3">
      <c r="A5406">
        <f>_xlfn.XLOOKUP(C5406,kamus!$B$2:$B$87,kamus!$A$2:$A$87,0,0,1)</f>
        <v>11</v>
      </c>
      <c r="B5406" t="str">
        <f>_xlfn.XLOOKUP(C5406,kamus!$B$2:$B$87,kamus!$D$2:$D$87,"dihapus",0,1)</f>
        <v>Depok 2</v>
      </c>
      <c r="C5406" t="s">
        <v>207</v>
      </c>
      <c r="D5406">
        <f>_xlfn.XLOOKUP(C5406,kamus!$B$2:$B$87,kamus!$J$2:$J$87,"dihapus",0,1)</f>
        <v>1</v>
      </c>
      <c r="E5406">
        <f t="shared" si="592"/>
        <v>0</v>
      </c>
      <c r="F5406" s="14">
        <v>44256</v>
      </c>
      <c r="G5406" s="1">
        <f t="shared" si="593"/>
        <v>3</v>
      </c>
      <c r="H5406" s="1">
        <f t="shared" si="594"/>
        <v>2021</v>
      </c>
      <c r="I5406">
        <v>3</v>
      </c>
      <c r="J5406">
        <v>1</v>
      </c>
      <c r="K5406">
        <f t="shared" si="588"/>
        <v>4</v>
      </c>
      <c r="L5406">
        <v>44763</v>
      </c>
      <c r="M5406" s="6">
        <f t="shared" si="589"/>
        <v>6.701963675356879</v>
      </c>
      <c r="N5406" s="6">
        <f t="shared" si="590"/>
        <v>2.2339878917856266</v>
      </c>
      <c r="O5406" s="6">
        <f t="shared" si="591"/>
        <v>8.9359515671425065</v>
      </c>
      <c r="Q5406">
        <f>_xlfn.XLOOKUP(C5406&amp;G5406&amp;H5406,covid!$E$2:$E$2184,covid!$D$2:$D$2184,0,0,1)</f>
        <v>108</v>
      </c>
    </row>
    <row r="5407" spans="1:17" x14ac:dyDescent="0.3">
      <c r="A5407">
        <f>_xlfn.XLOOKUP(C5407,kamus!$B$2:$B$87,kamus!$A$2:$A$87,0,0,1)</f>
        <v>12</v>
      </c>
      <c r="B5407" t="str">
        <f>_xlfn.XLOOKUP(C5407,kamus!$B$2:$B$87,kamus!$D$2:$D$87,"dihapus",0,1)</f>
        <v>Depok 3</v>
      </c>
      <c r="C5407" t="s">
        <v>206</v>
      </c>
      <c r="D5407">
        <f>_xlfn.XLOOKUP(C5407,kamus!$B$2:$B$87,kamus!$J$2:$J$87,"dihapus",0,1)</f>
        <v>1</v>
      </c>
      <c r="E5407">
        <f t="shared" si="592"/>
        <v>0</v>
      </c>
      <c r="F5407" s="14">
        <v>44256</v>
      </c>
      <c r="G5407" s="1">
        <f t="shared" si="593"/>
        <v>3</v>
      </c>
      <c r="H5407" s="1">
        <f t="shared" si="594"/>
        <v>2021</v>
      </c>
      <c r="I5407">
        <v>0</v>
      </c>
      <c r="J5407">
        <v>0</v>
      </c>
      <c r="K5407">
        <f t="shared" si="588"/>
        <v>0</v>
      </c>
      <c r="L5407">
        <v>45169</v>
      </c>
      <c r="M5407" s="6">
        <f t="shared" si="589"/>
        <v>0</v>
      </c>
      <c r="N5407" s="6">
        <f t="shared" si="590"/>
        <v>0</v>
      </c>
      <c r="O5407" s="6">
        <f t="shared" si="591"/>
        <v>0</v>
      </c>
      <c r="Q5407">
        <f>_xlfn.XLOOKUP(C5407&amp;G5407&amp;H5407,covid!$E$2:$E$2184,covid!$D$2:$D$2184,0,0,1)</f>
        <v>146</v>
      </c>
    </row>
    <row r="5408" spans="1:17" x14ac:dyDescent="0.3">
      <c r="A5408">
        <f>_xlfn.XLOOKUP(C5408,kamus!$B$2:$B$87,kamus!$A$2:$A$87,0,0,1)</f>
        <v>0</v>
      </c>
      <c r="B5408" t="str">
        <f>_xlfn.XLOOKUP(C5408,kamus!$B$2:$B$87,kamus!$D$2:$D$87,"dihapus",0,1)</f>
        <v>dihapus</v>
      </c>
      <c r="C5408" t="s">
        <v>282</v>
      </c>
      <c r="D5408" t="str">
        <f>_xlfn.XLOOKUP(C5408,kamus!$B$2:$B$87,kamus!$J$2:$J$87,"dihapus",0,1)</f>
        <v>dihapus</v>
      </c>
      <c r="E5408">
        <f t="shared" si="592"/>
        <v>0</v>
      </c>
      <c r="F5408" s="14">
        <v>44256</v>
      </c>
      <c r="G5408" s="1">
        <f t="shared" si="593"/>
        <v>3</v>
      </c>
      <c r="H5408" s="1">
        <f t="shared" si="594"/>
        <v>2021</v>
      </c>
      <c r="I5408">
        <v>0</v>
      </c>
      <c r="J5408">
        <v>0</v>
      </c>
      <c r="K5408">
        <f t="shared" si="588"/>
        <v>0</v>
      </c>
      <c r="L5408" t="e">
        <v>#N/A</v>
      </c>
      <c r="M5408" s="6" t="e">
        <f t="shared" si="589"/>
        <v>#N/A</v>
      </c>
      <c r="N5408" s="6" t="e">
        <f t="shared" si="590"/>
        <v>#N/A</v>
      </c>
      <c r="O5408" s="6" t="e">
        <f t="shared" si="591"/>
        <v>#N/A</v>
      </c>
      <c r="Q5408">
        <f>_xlfn.XLOOKUP(C5408&amp;G5408&amp;H5408,covid!$E$2:$E$2184,covid!$D$2:$D$2184,0,0,1)</f>
        <v>0</v>
      </c>
    </row>
    <row r="5409" spans="1:17" x14ac:dyDescent="0.3">
      <c r="A5409">
        <f>_xlfn.XLOOKUP(C5409,kamus!$B$2:$B$87,kamus!$A$2:$A$87,0,0,1)</f>
        <v>14</v>
      </c>
      <c r="B5409" t="str">
        <f>_xlfn.XLOOKUP(C5409,kamus!$B$2:$B$87,kamus!$D$2:$D$87,"dihapus",0,1)</f>
        <v>Gamping 1</v>
      </c>
      <c r="C5409" t="s">
        <v>196</v>
      </c>
      <c r="D5409">
        <f>_xlfn.XLOOKUP(C5409,kamus!$B$2:$B$87,kamus!$J$2:$J$87,"dihapus",0,1)</f>
        <v>1</v>
      </c>
      <c r="E5409">
        <f t="shared" si="592"/>
        <v>0</v>
      </c>
      <c r="F5409" s="14">
        <v>44256</v>
      </c>
      <c r="G5409" s="1">
        <f t="shared" si="593"/>
        <v>3</v>
      </c>
      <c r="H5409" s="1">
        <f t="shared" si="594"/>
        <v>2021</v>
      </c>
      <c r="I5409">
        <v>0</v>
      </c>
      <c r="J5409">
        <v>0</v>
      </c>
      <c r="K5409">
        <f t="shared" si="588"/>
        <v>0</v>
      </c>
      <c r="L5409">
        <v>22988</v>
      </c>
      <c r="M5409" s="6">
        <f t="shared" si="589"/>
        <v>0</v>
      </c>
      <c r="N5409" s="6">
        <f t="shared" si="590"/>
        <v>0</v>
      </c>
      <c r="O5409" s="6">
        <f t="shared" si="591"/>
        <v>0</v>
      </c>
      <c r="Q5409">
        <f>_xlfn.XLOOKUP(C5409&amp;G5409&amp;H5409,covid!$E$2:$E$2184,covid!$D$2:$D$2184,0,0,1)</f>
        <v>21</v>
      </c>
    </row>
    <row r="5410" spans="1:17" x14ac:dyDescent="0.3">
      <c r="A5410">
        <f>_xlfn.XLOOKUP(C5410,kamus!$B$2:$B$87,kamus!$A$2:$A$87,0,0,1)</f>
        <v>13</v>
      </c>
      <c r="B5410" t="str">
        <f>_xlfn.XLOOKUP(C5410,kamus!$B$2:$B$87,kamus!$D$2:$D$87,"dihapus",0,1)</f>
        <v>Gamping 1</v>
      </c>
      <c r="C5410" t="s">
        <v>198</v>
      </c>
      <c r="D5410">
        <f>_xlfn.XLOOKUP(C5410,kamus!$B$2:$B$87,kamus!$J$2:$J$87,"dihapus",0,1)</f>
        <v>1</v>
      </c>
      <c r="E5410">
        <f t="shared" si="592"/>
        <v>0</v>
      </c>
      <c r="F5410" s="14">
        <v>44256</v>
      </c>
      <c r="G5410" s="1">
        <f t="shared" si="593"/>
        <v>3</v>
      </c>
      <c r="H5410" s="1">
        <f t="shared" si="594"/>
        <v>2021</v>
      </c>
      <c r="I5410">
        <v>3</v>
      </c>
      <c r="J5410">
        <v>2</v>
      </c>
      <c r="K5410">
        <f t="shared" si="588"/>
        <v>5</v>
      </c>
      <c r="L5410">
        <v>20798</v>
      </c>
      <c r="M5410" s="6">
        <f t="shared" si="589"/>
        <v>14.424463890758727</v>
      </c>
      <c r="N5410" s="6">
        <f t="shared" si="590"/>
        <v>9.6163092605058171</v>
      </c>
      <c r="O5410" s="6">
        <f t="shared" si="591"/>
        <v>24.040773151264546</v>
      </c>
      <c r="Q5410">
        <f>_xlfn.XLOOKUP(C5410&amp;G5410&amp;H5410,covid!$E$2:$E$2184,covid!$D$2:$D$2184,0,0,1)</f>
        <v>25</v>
      </c>
    </row>
    <row r="5411" spans="1:17" x14ac:dyDescent="0.3">
      <c r="A5411">
        <f>_xlfn.XLOOKUP(C5411,kamus!$B$2:$B$87,kamus!$A$2:$A$87,0,0,1)</f>
        <v>16</v>
      </c>
      <c r="B5411" t="str">
        <f>_xlfn.XLOOKUP(C5411,kamus!$B$2:$B$87,kamus!$D$2:$D$87,"dihapus",0,1)</f>
        <v>Gamping 2</v>
      </c>
      <c r="C5411" t="s">
        <v>200</v>
      </c>
      <c r="D5411">
        <f>_xlfn.XLOOKUP(C5411,kamus!$B$2:$B$87,kamus!$J$2:$J$87,"dihapus",0,1)</f>
        <v>1</v>
      </c>
      <c r="E5411">
        <f t="shared" si="592"/>
        <v>0</v>
      </c>
      <c r="F5411" s="14">
        <v>44256</v>
      </c>
      <c r="G5411" s="1">
        <f t="shared" si="593"/>
        <v>3</v>
      </c>
      <c r="H5411" s="1">
        <f t="shared" si="594"/>
        <v>2021</v>
      </c>
      <c r="I5411">
        <v>0</v>
      </c>
      <c r="J5411">
        <v>0</v>
      </c>
      <c r="K5411">
        <f t="shared" si="588"/>
        <v>0</v>
      </c>
      <c r="L5411">
        <v>16747</v>
      </c>
      <c r="M5411" s="6">
        <f t="shared" si="589"/>
        <v>0</v>
      </c>
      <c r="N5411" s="6">
        <f t="shared" si="590"/>
        <v>0</v>
      </c>
      <c r="O5411" s="6">
        <f t="shared" si="591"/>
        <v>0</v>
      </c>
      <c r="Q5411">
        <f>_xlfn.XLOOKUP(C5411&amp;G5411&amp;H5411,covid!$E$2:$E$2184,covid!$D$2:$D$2184,0,0,1)</f>
        <v>18</v>
      </c>
    </row>
    <row r="5412" spans="1:17" x14ac:dyDescent="0.3">
      <c r="A5412">
        <f>_xlfn.XLOOKUP(C5412,kamus!$B$2:$B$87,kamus!$A$2:$A$87,0,0,1)</f>
        <v>15</v>
      </c>
      <c r="B5412" t="str">
        <f>_xlfn.XLOOKUP(C5412,kamus!$B$2:$B$87,kamus!$D$2:$D$87,"dihapus",0,1)</f>
        <v>Gamping 2</v>
      </c>
      <c r="C5412" t="s">
        <v>230</v>
      </c>
      <c r="D5412">
        <f>_xlfn.XLOOKUP(C5412,kamus!$B$2:$B$87,kamus!$J$2:$J$87,"dihapus",0,1)</f>
        <v>1</v>
      </c>
      <c r="E5412">
        <f t="shared" si="592"/>
        <v>0</v>
      </c>
      <c r="F5412" s="14">
        <v>44256</v>
      </c>
      <c r="G5412" s="1">
        <f t="shared" si="593"/>
        <v>3</v>
      </c>
      <c r="H5412" s="1">
        <f t="shared" si="594"/>
        <v>2021</v>
      </c>
      <c r="I5412">
        <v>1</v>
      </c>
      <c r="J5412">
        <v>0</v>
      </c>
      <c r="K5412">
        <f t="shared" si="588"/>
        <v>1</v>
      </c>
      <c r="L5412">
        <v>18830</v>
      </c>
      <c r="M5412" s="6">
        <f t="shared" si="589"/>
        <v>5.3106744556558683</v>
      </c>
      <c r="N5412" s="6">
        <f t="shared" si="590"/>
        <v>0</v>
      </c>
      <c r="O5412" s="6">
        <f t="shared" si="591"/>
        <v>5.3106744556558683</v>
      </c>
      <c r="Q5412">
        <f>_xlfn.XLOOKUP(C5412&amp;G5412&amp;H5412,covid!$E$2:$E$2184,covid!$D$2:$D$2184,0,0,1)</f>
        <v>17</v>
      </c>
    </row>
    <row r="5413" spans="1:17" x14ac:dyDescent="0.3">
      <c r="A5413">
        <f>_xlfn.XLOOKUP(C5413,kamus!$B$2:$B$87,kamus!$A$2:$A$87,0,0,1)</f>
        <v>17</v>
      </c>
      <c r="B5413" t="str">
        <f>_xlfn.XLOOKUP(C5413,kamus!$B$2:$B$87,kamus!$D$2:$D$87,"dihapus",0,1)</f>
        <v>Gamping 2</v>
      </c>
      <c r="C5413" t="s">
        <v>272</v>
      </c>
      <c r="D5413">
        <f>_xlfn.XLOOKUP(C5413,kamus!$B$2:$B$87,kamus!$J$2:$J$87,"dihapus",0,1)</f>
        <v>1</v>
      </c>
      <c r="E5413">
        <f t="shared" si="592"/>
        <v>0</v>
      </c>
      <c r="F5413" s="14">
        <v>44256</v>
      </c>
      <c r="G5413" s="1">
        <f t="shared" si="593"/>
        <v>3</v>
      </c>
      <c r="H5413" s="1">
        <f t="shared" si="594"/>
        <v>2021</v>
      </c>
      <c r="I5413">
        <v>0</v>
      </c>
      <c r="J5413">
        <v>0</v>
      </c>
      <c r="K5413">
        <f t="shared" si="588"/>
        <v>0</v>
      </c>
      <c r="L5413">
        <v>18805</v>
      </c>
      <c r="M5413" s="6">
        <f t="shared" si="589"/>
        <v>0</v>
      </c>
      <c r="N5413" s="6">
        <f t="shared" si="590"/>
        <v>0</v>
      </c>
      <c r="O5413" s="6">
        <f t="shared" si="591"/>
        <v>0</v>
      </c>
      <c r="Q5413">
        <f>_xlfn.XLOOKUP(C5413&amp;G5413&amp;H5413,covid!$E$2:$E$2184,covid!$D$2:$D$2184,0,0,1)</f>
        <v>9</v>
      </c>
    </row>
    <row r="5414" spans="1:17" x14ac:dyDescent="0.3">
      <c r="A5414">
        <f>_xlfn.XLOOKUP(C5414,kamus!$B$2:$B$87,kamus!$A$2:$A$87,0,0,1)</f>
        <v>20</v>
      </c>
      <c r="B5414" t="str">
        <f>_xlfn.XLOOKUP(C5414,kamus!$B$2:$B$87,kamus!$D$2:$D$87,"dihapus",0,1)</f>
        <v>Godean 1</v>
      </c>
      <c r="C5414" t="s">
        <v>247</v>
      </c>
      <c r="D5414">
        <f>_xlfn.XLOOKUP(C5414,kamus!$B$2:$B$87,kamus!$J$2:$J$87,"dihapus",0,1)</f>
        <v>1</v>
      </c>
      <c r="E5414">
        <f t="shared" si="592"/>
        <v>0</v>
      </c>
      <c r="F5414" s="14">
        <v>44256</v>
      </c>
      <c r="G5414" s="1">
        <f t="shared" si="593"/>
        <v>3</v>
      </c>
      <c r="H5414" s="1">
        <f t="shared" si="594"/>
        <v>2021</v>
      </c>
      <c r="I5414">
        <v>2</v>
      </c>
      <c r="J5414">
        <v>0</v>
      </c>
      <c r="K5414">
        <f t="shared" si="588"/>
        <v>2</v>
      </c>
      <c r="L5414">
        <v>9816</v>
      </c>
      <c r="M5414" s="6">
        <f t="shared" si="589"/>
        <v>20.374898125509372</v>
      </c>
      <c r="N5414" s="6">
        <f t="shared" si="590"/>
        <v>0</v>
      </c>
      <c r="O5414" s="6">
        <f t="shared" si="591"/>
        <v>20.374898125509372</v>
      </c>
      <c r="Q5414">
        <f>_xlfn.XLOOKUP(C5414&amp;G5414&amp;H5414,covid!$E$2:$E$2184,covid!$D$2:$D$2184,0,0,1)</f>
        <v>13</v>
      </c>
    </row>
    <row r="5415" spans="1:17" x14ac:dyDescent="0.3">
      <c r="A5415">
        <f>_xlfn.XLOOKUP(C5415,kamus!$B$2:$B$87,kamus!$A$2:$A$87,0,0,1)</f>
        <v>21</v>
      </c>
      <c r="B5415" t="str">
        <f>_xlfn.XLOOKUP(C5415,kamus!$B$2:$B$87,kamus!$D$2:$D$87,"dihapus",0,1)</f>
        <v>Godean 1</v>
      </c>
      <c r="C5415" t="s">
        <v>250</v>
      </c>
      <c r="D5415">
        <f>_xlfn.XLOOKUP(C5415,kamus!$B$2:$B$87,kamus!$J$2:$J$87,"dihapus",0,1)</f>
        <v>1</v>
      </c>
      <c r="E5415">
        <f t="shared" si="592"/>
        <v>0</v>
      </c>
      <c r="F5415" s="14">
        <v>44256</v>
      </c>
      <c r="G5415" s="1">
        <f t="shared" si="593"/>
        <v>3</v>
      </c>
      <c r="H5415" s="1">
        <f t="shared" si="594"/>
        <v>2021</v>
      </c>
      <c r="I5415">
        <v>1</v>
      </c>
      <c r="J5415">
        <v>0</v>
      </c>
      <c r="K5415">
        <f t="shared" si="588"/>
        <v>1</v>
      </c>
      <c r="L5415">
        <v>10345</v>
      </c>
      <c r="M5415" s="6">
        <f t="shared" si="589"/>
        <v>9.6665055582406954</v>
      </c>
      <c r="N5415" s="6">
        <f t="shared" si="590"/>
        <v>0</v>
      </c>
      <c r="O5415" s="6">
        <f t="shared" si="591"/>
        <v>9.6665055582406954</v>
      </c>
      <c r="Q5415">
        <f>_xlfn.XLOOKUP(C5415&amp;G5415&amp;H5415,covid!$E$2:$E$2184,covid!$D$2:$D$2184,0,0,1)</f>
        <v>22</v>
      </c>
    </row>
    <row r="5416" spans="1:17" x14ac:dyDescent="0.3">
      <c r="A5416">
        <f>_xlfn.XLOOKUP(C5416,kamus!$B$2:$B$87,kamus!$A$2:$A$87,0,0,1)</f>
        <v>19</v>
      </c>
      <c r="B5416" t="str">
        <f>_xlfn.XLOOKUP(C5416,kamus!$B$2:$B$87,kamus!$D$2:$D$87,"dihapus",0,1)</f>
        <v>Godean 1</v>
      </c>
      <c r="C5416" t="s">
        <v>251</v>
      </c>
      <c r="D5416">
        <f>_xlfn.XLOOKUP(C5416,kamus!$B$2:$B$87,kamus!$J$2:$J$87,"dihapus",0,1)</f>
        <v>1</v>
      </c>
      <c r="E5416">
        <f t="shared" si="592"/>
        <v>0</v>
      </c>
      <c r="F5416" s="14">
        <v>44256</v>
      </c>
      <c r="G5416" s="1">
        <f t="shared" si="593"/>
        <v>3</v>
      </c>
      <c r="H5416" s="1">
        <f t="shared" si="594"/>
        <v>2021</v>
      </c>
      <c r="I5416">
        <v>5</v>
      </c>
      <c r="J5416">
        <v>0</v>
      </c>
      <c r="K5416">
        <f t="shared" si="588"/>
        <v>5</v>
      </c>
      <c r="L5416">
        <v>9227</v>
      </c>
      <c r="M5416" s="6">
        <f t="shared" si="589"/>
        <v>54.188793757450959</v>
      </c>
      <c r="N5416" s="6">
        <f t="shared" si="590"/>
        <v>0</v>
      </c>
      <c r="O5416" s="6">
        <f t="shared" si="591"/>
        <v>54.188793757450959</v>
      </c>
      <c r="Q5416">
        <f>_xlfn.XLOOKUP(C5416&amp;G5416&amp;H5416,covid!$E$2:$E$2184,covid!$D$2:$D$2184,0,0,1)</f>
        <v>17</v>
      </c>
    </row>
    <row r="5417" spans="1:17" x14ac:dyDescent="0.3">
      <c r="A5417">
        <f>_xlfn.XLOOKUP(C5417,kamus!$B$2:$B$87,kamus!$A$2:$A$87,0,0,1)</f>
        <v>18</v>
      </c>
      <c r="B5417" t="str">
        <f>_xlfn.XLOOKUP(C5417,kamus!$B$2:$B$87,kamus!$D$2:$D$87,"dihapus",0,1)</f>
        <v>Godean 1</v>
      </c>
      <c r="C5417" t="s">
        <v>252</v>
      </c>
      <c r="D5417">
        <f>_xlfn.XLOOKUP(C5417,kamus!$B$2:$B$87,kamus!$J$2:$J$87,"dihapus",0,1)</f>
        <v>0</v>
      </c>
      <c r="E5417">
        <f t="shared" si="592"/>
        <v>0</v>
      </c>
      <c r="F5417" s="14">
        <v>44256</v>
      </c>
      <c r="G5417" s="1">
        <f t="shared" si="593"/>
        <v>3</v>
      </c>
      <c r="H5417" s="1">
        <f t="shared" si="594"/>
        <v>2021</v>
      </c>
      <c r="I5417">
        <v>0</v>
      </c>
      <c r="J5417">
        <v>0</v>
      </c>
      <c r="K5417">
        <f t="shared" si="588"/>
        <v>0</v>
      </c>
      <c r="L5417">
        <v>6656</v>
      </c>
      <c r="M5417" s="6">
        <f t="shared" si="589"/>
        <v>0</v>
      </c>
      <c r="N5417" s="6">
        <f t="shared" si="590"/>
        <v>0</v>
      </c>
      <c r="O5417" s="6">
        <f t="shared" si="591"/>
        <v>0</v>
      </c>
      <c r="Q5417">
        <f>_xlfn.XLOOKUP(C5417&amp;G5417&amp;H5417,covid!$E$2:$E$2184,covid!$D$2:$D$2184,0,0,1)</f>
        <v>16</v>
      </c>
    </row>
    <row r="5418" spans="1:17" x14ac:dyDescent="0.3">
      <c r="A5418">
        <f>_xlfn.XLOOKUP(C5418,kamus!$B$2:$B$87,kamus!$A$2:$A$87,0,0,1)</f>
        <v>23</v>
      </c>
      <c r="B5418" t="str">
        <f>_xlfn.XLOOKUP(C5418,kamus!$B$2:$B$87,kamus!$D$2:$D$87,"dihapus",0,1)</f>
        <v>Godean 2</v>
      </c>
      <c r="C5418" t="s">
        <v>248</v>
      </c>
      <c r="D5418">
        <f>_xlfn.XLOOKUP(C5418,kamus!$B$2:$B$87,kamus!$J$2:$J$87,"dihapus",0,1)</f>
        <v>1</v>
      </c>
      <c r="E5418">
        <f t="shared" si="592"/>
        <v>0</v>
      </c>
      <c r="F5418" s="14">
        <v>44256</v>
      </c>
      <c r="G5418" s="1">
        <f t="shared" si="593"/>
        <v>3</v>
      </c>
      <c r="H5418" s="1">
        <f t="shared" si="594"/>
        <v>2021</v>
      </c>
      <c r="I5418">
        <v>0</v>
      </c>
      <c r="J5418">
        <v>0</v>
      </c>
      <c r="K5418">
        <f t="shared" si="588"/>
        <v>0</v>
      </c>
      <c r="L5418">
        <v>17569</v>
      </c>
      <c r="M5418" s="6">
        <f t="shared" si="589"/>
        <v>0</v>
      </c>
      <c r="N5418" s="6">
        <f t="shared" si="590"/>
        <v>0</v>
      </c>
      <c r="O5418" s="6">
        <f t="shared" si="591"/>
        <v>0</v>
      </c>
      <c r="Q5418">
        <f>_xlfn.XLOOKUP(C5418&amp;G5418&amp;H5418,covid!$E$2:$E$2184,covid!$D$2:$D$2184,0,0,1)</f>
        <v>22</v>
      </c>
    </row>
    <row r="5419" spans="1:17" x14ac:dyDescent="0.3">
      <c r="A5419">
        <f>_xlfn.XLOOKUP(C5419,kamus!$B$2:$B$87,kamus!$A$2:$A$87,0,0,1)</f>
        <v>22</v>
      </c>
      <c r="B5419" t="str">
        <f>_xlfn.XLOOKUP(C5419,kamus!$B$2:$B$87,kamus!$D$2:$D$87,"dihapus",0,1)</f>
        <v>Godean 2</v>
      </c>
      <c r="C5419" t="s">
        <v>249</v>
      </c>
      <c r="D5419">
        <f>_xlfn.XLOOKUP(C5419,kamus!$B$2:$B$87,kamus!$J$2:$J$87,"dihapus",0,1)</f>
        <v>1</v>
      </c>
      <c r="E5419">
        <f t="shared" si="592"/>
        <v>0</v>
      </c>
      <c r="F5419" s="14">
        <v>44256</v>
      </c>
      <c r="G5419" s="1">
        <f t="shared" si="593"/>
        <v>3</v>
      </c>
      <c r="H5419" s="1">
        <f t="shared" si="594"/>
        <v>2021</v>
      </c>
      <c r="I5419">
        <v>0</v>
      </c>
      <c r="J5419">
        <v>1</v>
      </c>
      <c r="K5419">
        <f t="shared" si="588"/>
        <v>1</v>
      </c>
      <c r="L5419">
        <v>12472</v>
      </c>
      <c r="M5419" s="6">
        <f t="shared" si="589"/>
        <v>0</v>
      </c>
      <c r="N5419" s="6">
        <f t="shared" si="590"/>
        <v>8.0179602309172537</v>
      </c>
      <c r="O5419" s="6">
        <f t="shared" si="591"/>
        <v>8.0179602309172537</v>
      </c>
      <c r="Q5419">
        <f>_xlfn.XLOOKUP(C5419&amp;G5419&amp;H5419,covid!$E$2:$E$2184,covid!$D$2:$D$2184,0,0,1)</f>
        <v>6</v>
      </c>
    </row>
    <row r="5420" spans="1:17" x14ac:dyDescent="0.3">
      <c r="A5420">
        <f>_xlfn.XLOOKUP(C5420,kamus!$B$2:$B$87,kamus!$A$2:$A$87,0,0,1)</f>
        <v>24</v>
      </c>
      <c r="B5420" t="str">
        <f>_xlfn.XLOOKUP(C5420,kamus!$B$2:$B$87,kamus!$D$2:$D$87,"dihapus",0,1)</f>
        <v>Godean 2</v>
      </c>
      <c r="C5420" t="s">
        <v>253</v>
      </c>
      <c r="D5420">
        <f>_xlfn.XLOOKUP(C5420,kamus!$B$2:$B$87,kamus!$J$2:$J$87,"dihapus",0,1)</f>
        <v>0</v>
      </c>
      <c r="E5420">
        <f t="shared" si="592"/>
        <v>0</v>
      </c>
      <c r="F5420" s="14">
        <v>44256</v>
      </c>
      <c r="G5420" s="1">
        <f t="shared" si="593"/>
        <v>3</v>
      </c>
      <c r="H5420" s="1">
        <f t="shared" si="594"/>
        <v>2021</v>
      </c>
      <c r="I5420">
        <v>2</v>
      </c>
      <c r="J5420">
        <v>0</v>
      </c>
      <c r="K5420">
        <f t="shared" si="588"/>
        <v>2</v>
      </c>
      <c r="L5420">
        <v>7139</v>
      </c>
      <c r="M5420" s="6">
        <f t="shared" si="589"/>
        <v>28.015128169211373</v>
      </c>
      <c r="N5420" s="6">
        <f t="shared" si="590"/>
        <v>0</v>
      </c>
      <c r="O5420" s="6">
        <f t="shared" si="591"/>
        <v>28.015128169211373</v>
      </c>
      <c r="Q5420">
        <f>_xlfn.XLOOKUP(C5420&amp;G5420&amp;H5420,covid!$E$2:$E$2184,covid!$D$2:$D$2184,0,0,1)</f>
        <v>23</v>
      </c>
    </row>
    <row r="5421" spans="1:17" x14ac:dyDescent="0.3">
      <c r="A5421">
        <f>_xlfn.XLOOKUP(C5421,kamus!$B$2:$B$87,kamus!$A$2:$A$87,0,0,1)</f>
        <v>27</v>
      </c>
      <c r="B5421" t="str">
        <f>_xlfn.XLOOKUP(C5421,kamus!$B$2:$B$87,kamus!$D$2:$D$87,"dihapus",0,1)</f>
        <v>Kalasan</v>
      </c>
      <c r="C5421" t="s">
        <v>235</v>
      </c>
      <c r="D5421">
        <f>_xlfn.XLOOKUP(C5421,kamus!$B$2:$B$87,kamus!$J$2:$J$87,"dihapus",0,1)</f>
        <v>1</v>
      </c>
      <c r="E5421">
        <f t="shared" si="592"/>
        <v>0</v>
      </c>
      <c r="F5421" s="14">
        <v>44256</v>
      </c>
      <c r="G5421" s="1">
        <f t="shared" si="593"/>
        <v>3</v>
      </c>
      <c r="H5421" s="1">
        <f t="shared" si="594"/>
        <v>2021</v>
      </c>
      <c r="I5421">
        <v>2</v>
      </c>
      <c r="J5421">
        <v>0</v>
      </c>
      <c r="K5421">
        <f t="shared" si="588"/>
        <v>2</v>
      </c>
      <c r="L5421">
        <v>38621</v>
      </c>
      <c r="M5421" s="6">
        <f t="shared" si="589"/>
        <v>5.1785298153854118</v>
      </c>
      <c r="N5421" s="6">
        <f t="shared" si="590"/>
        <v>0</v>
      </c>
      <c r="O5421" s="6">
        <f t="shared" si="591"/>
        <v>5.1785298153854118</v>
      </c>
      <c r="Q5421">
        <f>_xlfn.XLOOKUP(C5421&amp;G5421&amp;H5421,covid!$E$2:$E$2184,covid!$D$2:$D$2184,0,0,1)</f>
        <v>75</v>
      </c>
    </row>
    <row r="5422" spans="1:17" x14ac:dyDescent="0.3">
      <c r="A5422">
        <f>_xlfn.XLOOKUP(C5422,kamus!$B$2:$B$87,kamus!$A$2:$A$87,0,0,1)</f>
        <v>28</v>
      </c>
      <c r="B5422" t="str">
        <f>_xlfn.XLOOKUP(C5422,kamus!$B$2:$B$87,kamus!$D$2:$D$87,"dihapus",0,1)</f>
        <v>Kalasan</v>
      </c>
      <c r="C5422" t="s">
        <v>239</v>
      </c>
      <c r="D5422">
        <f>_xlfn.XLOOKUP(C5422,kamus!$B$2:$B$87,kamus!$J$2:$J$87,"dihapus",0,1)</f>
        <v>0</v>
      </c>
      <c r="E5422">
        <f t="shared" si="592"/>
        <v>0</v>
      </c>
      <c r="F5422" s="14">
        <v>44256</v>
      </c>
      <c r="G5422" s="1">
        <f t="shared" si="593"/>
        <v>3</v>
      </c>
      <c r="H5422" s="1">
        <f t="shared" si="594"/>
        <v>2021</v>
      </c>
      <c r="I5422">
        <v>0</v>
      </c>
      <c r="J5422">
        <v>0</v>
      </c>
      <c r="K5422">
        <f t="shared" si="588"/>
        <v>0</v>
      </c>
      <c r="L5422">
        <v>13846</v>
      </c>
      <c r="M5422" s="6">
        <f t="shared" si="589"/>
        <v>0</v>
      </c>
      <c r="N5422" s="6">
        <f t="shared" si="590"/>
        <v>0</v>
      </c>
      <c r="O5422" s="6">
        <f t="shared" si="591"/>
        <v>0</v>
      </c>
      <c r="Q5422">
        <f>_xlfn.XLOOKUP(C5422&amp;G5422&amp;H5422,covid!$E$2:$E$2184,covid!$D$2:$D$2184,0,0,1)</f>
        <v>8</v>
      </c>
    </row>
    <row r="5423" spans="1:17" x14ac:dyDescent="0.3">
      <c r="A5423">
        <f>_xlfn.XLOOKUP(C5423,kamus!$B$2:$B$87,kamus!$A$2:$A$87,0,0,1)</f>
        <v>25</v>
      </c>
      <c r="B5423" t="str">
        <f>_xlfn.XLOOKUP(C5423,kamus!$B$2:$B$87,kamus!$D$2:$D$87,"dihapus",0,1)</f>
        <v>Kalasan</v>
      </c>
      <c r="C5423" t="s">
        <v>265</v>
      </c>
      <c r="D5423">
        <f>_xlfn.XLOOKUP(C5423,kamus!$B$2:$B$87,kamus!$J$2:$J$87,"dihapus",0,1)</f>
        <v>1</v>
      </c>
      <c r="E5423">
        <f t="shared" si="592"/>
        <v>0</v>
      </c>
      <c r="F5423" s="14">
        <v>44256</v>
      </c>
      <c r="G5423" s="1">
        <f t="shared" si="593"/>
        <v>3</v>
      </c>
      <c r="H5423" s="1">
        <f t="shared" si="594"/>
        <v>2021</v>
      </c>
      <c r="I5423">
        <v>0</v>
      </c>
      <c r="J5423">
        <v>2</v>
      </c>
      <c r="K5423">
        <f t="shared" si="588"/>
        <v>2</v>
      </c>
      <c r="L5423">
        <v>17296</v>
      </c>
      <c r="M5423" s="6">
        <f t="shared" si="589"/>
        <v>0</v>
      </c>
      <c r="N5423" s="6">
        <f t="shared" si="590"/>
        <v>11.563367252543941</v>
      </c>
      <c r="O5423" s="6">
        <f t="shared" si="591"/>
        <v>11.563367252543941</v>
      </c>
      <c r="Q5423">
        <f>_xlfn.XLOOKUP(C5423&amp;G5423&amp;H5423,covid!$E$2:$E$2184,covid!$D$2:$D$2184,0,0,1)</f>
        <v>16</v>
      </c>
    </row>
    <row r="5424" spans="1:17" x14ac:dyDescent="0.3">
      <c r="A5424">
        <f>_xlfn.XLOOKUP(C5424,kamus!$B$2:$B$87,kamus!$A$2:$A$87,0,0,1)</f>
        <v>26</v>
      </c>
      <c r="B5424" t="str">
        <f>_xlfn.XLOOKUP(C5424,kamus!$B$2:$B$87,kamus!$D$2:$D$87,"dihapus",0,1)</f>
        <v>Kalasan</v>
      </c>
      <c r="C5424" t="s">
        <v>269</v>
      </c>
      <c r="D5424">
        <f>_xlfn.XLOOKUP(C5424,kamus!$B$2:$B$87,kamus!$J$2:$J$87,"dihapus",0,1)</f>
        <v>1</v>
      </c>
      <c r="E5424">
        <f t="shared" si="592"/>
        <v>0</v>
      </c>
      <c r="F5424" s="14">
        <v>44256</v>
      </c>
      <c r="G5424" s="1">
        <f t="shared" si="593"/>
        <v>3</v>
      </c>
      <c r="H5424" s="1">
        <f t="shared" si="594"/>
        <v>2021</v>
      </c>
      <c r="I5424">
        <v>1</v>
      </c>
      <c r="J5424">
        <v>0</v>
      </c>
      <c r="K5424">
        <f t="shared" si="588"/>
        <v>1</v>
      </c>
      <c r="L5424">
        <v>18726</v>
      </c>
      <c r="M5424" s="6">
        <f t="shared" si="589"/>
        <v>5.340168749332479</v>
      </c>
      <c r="N5424" s="6">
        <f t="shared" si="590"/>
        <v>0</v>
      </c>
      <c r="O5424" s="6">
        <f t="shared" si="591"/>
        <v>5.340168749332479</v>
      </c>
      <c r="Q5424">
        <f>_xlfn.XLOOKUP(C5424&amp;G5424&amp;H5424,covid!$E$2:$E$2184,covid!$D$2:$D$2184,0,0,1)</f>
        <v>23</v>
      </c>
    </row>
    <row r="5425" spans="1:17" x14ac:dyDescent="0.3">
      <c r="A5425">
        <f>_xlfn.XLOOKUP(C5425,kamus!$B$2:$B$87,kamus!$A$2:$A$87,0,0,1)</f>
        <v>33</v>
      </c>
      <c r="B5425" t="str">
        <f>_xlfn.XLOOKUP(C5425,kamus!$B$2:$B$87,kamus!$D$2:$D$87,"dihapus",0,1)</f>
        <v>Minggir</v>
      </c>
      <c r="C5425" t="s">
        <v>241</v>
      </c>
      <c r="D5425">
        <f>_xlfn.XLOOKUP(C5425,kamus!$B$2:$B$87,kamus!$J$2:$J$87,"dihapus",0,1)</f>
        <v>0</v>
      </c>
      <c r="E5425">
        <f t="shared" si="592"/>
        <v>0</v>
      </c>
      <c r="F5425" s="14">
        <v>44256</v>
      </c>
      <c r="G5425" s="1">
        <f t="shared" si="593"/>
        <v>3</v>
      </c>
      <c r="H5425" s="1">
        <f t="shared" si="594"/>
        <v>2021</v>
      </c>
      <c r="I5425">
        <v>0</v>
      </c>
      <c r="J5425">
        <v>0</v>
      </c>
      <c r="K5425">
        <f t="shared" si="588"/>
        <v>0</v>
      </c>
      <c r="L5425">
        <v>8361</v>
      </c>
      <c r="M5425" s="6">
        <f t="shared" si="589"/>
        <v>0</v>
      </c>
      <c r="N5425" s="6">
        <f t="shared" si="590"/>
        <v>0</v>
      </c>
      <c r="O5425" s="6">
        <f t="shared" si="591"/>
        <v>0</v>
      </c>
      <c r="Q5425">
        <f>_xlfn.XLOOKUP(C5425&amp;G5425&amp;H5425,covid!$E$2:$E$2184,covid!$D$2:$D$2184,0,0,1)</f>
        <v>9</v>
      </c>
    </row>
    <row r="5426" spans="1:17" x14ac:dyDescent="0.3">
      <c r="A5426">
        <f>_xlfn.XLOOKUP(C5426,kamus!$B$2:$B$87,kamus!$A$2:$A$87,0,0,1)</f>
        <v>31</v>
      </c>
      <c r="B5426" t="str">
        <f>_xlfn.XLOOKUP(C5426,kamus!$B$2:$B$87,kamus!$D$2:$D$87,"dihapus",0,1)</f>
        <v>Minggir</v>
      </c>
      <c r="C5426" t="s">
        <v>242</v>
      </c>
      <c r="D5426">
        <f>_xlfn.XLOOKUP(C5426,kamus!$B$2:$B$87,kamus!$J$2:$J$87,"dihapus",0,1)</f>
        <v>0</v>
      </c>
      <c r="E5426">
        <f t="shared" si="592"/>
        <v>0</v>
      </c>
      <c r="F5426" s="14">
        <v>44256</v>
      </c>
      <c r="G5426" s="1">
        <f t="shared" si="593"/>
        <v>3</v>
      </c>
      <c r="H5426" s="1">
        <f t="shared" si="594"/>
        <v>2021</v>
      </c>
      <c r="I5426">
        <v>0</v>
      </c>
      <c r="J5426">
        <v>0</v>
      </c>
      <c r="K5426">
        <f t="shared" si="588"/>
        <v>0</v>
      </c>
      <c r="L5426">
        <v>3664</v>
      </c>
      <c r="M5426" s="6">
        <f t="shared" si="589"/>
        <v>0</v>
      </c>
      <c r="N5426" s="6">
        <f t="shared" si="590"/>
        <v>0</v>
      </c>
      <c r="O5426" s="6">
        <f t="shared" si="591"/>
        <v>0</v>
      </c>
      <c r="Q5426">
        <f>_xlfn.XLOOKUP(C5426&amp;G5426&amp;H5426,covid!$E$2:$E$2184,covid!$D$2:$D$2184,0,0,1)</f>
        <v>4</v>
      </c>
    </row>
    <row r="5427" spans="1:17" x14ac:dyDescent="0.3">
      <c r="A5427">
        <f>_xlfn.XLOOKUP(C5427,kamus!$B$2:$B$87,kamus!$A$2:$A$87,0,0,1)</f>
        <v>32</v>
      </c>
      <c r="B5427" t="str">
        <f>_xlfn.XLOOKUP(C5427,kamus!$B$2:$B$87,kamus!$D$2:$D$87,"dihapus",0,1)</f>
        <v>Minggir</v>
      </c>
      <c r="C5427" t="s">
        <v>243</v>
      </c>
      <c r="D5427">
        <f>_xlfn.XLOOKUP(C5427,kamus!$B$2:$B$87,kamus!$J$2:$J$87,"dihapus",0,1)</f>
        <v>0</v>
      </c>
      <c r="E5427">
        <f t="shared" si="592"/>
        <v>0</v>
      </c>
      <c r="F5427" s="14">
        <v>44256</v>
      </c>
      <c r="G5427" s="1">
        <f t="shared" si="593"/>
        <v>3</v>
      </c>
      <c r="H5427" s="1">
        <f t="shared" si="594"/>
        <v>2021</v>
      </c>
      <c r="I5427">
        <v>0</v>
      </c>
      <c r="J5427">
        <v>0</v>
      </c>
      <c r="K5427">
        <f t="shared" si="588"/>
        <v>0</v>
      </c>
      <c r="L5427">
        <v>7085</v>
      </c>
      <c r="M5427" s="6">
        <f t="shared" si="589"/>
        <v>0</v>
      </c>
      <c r="N5427" s="6">
        <f t="shared" si="590"/>
        <v>0</v>
      </c>
      <c r="O5427" s="6">
        <f t="shared" si="591"/>
        <v>0</v>
      </c>
      <c r="Q5427">
        <f>_xlfn.XLOOKUP(C5427&amp;G5427&amp;H5427,covid!$E$2:$E$2184,covid!$D$2:$D$2184,0,0,1)</f>
        <v>12</v>
      </c>
    </row>
    <row r="5428" spans="1:17" x14ac:dyDescent="0.3">
      <c r="A5428">
        <f>_xlfn.XLOOKUP(C5428,kamus!$B$2:$B$87,kamus!$A$2:$A$87,0,0,1)</f>
        <v>30</v>
      </c>
      <c r="B5428" t="str">
        <f>_xlfn.XLOOKUP(C5428,kamus!$B$2:$B$87,kamus!$D$2:$D$87,"dihapus",0,1)</f>
        <v>Minggir</v>
      </c>
      <c r="C5428" t="s">
        <v>244</v>
      </c>
      <c r="D5428">
        <f>_xlfn.XLOOKUP(C5428,kamus!$B$2:$B$87,kamus!$J$2:$J$87,"dihapus",0,1)</f>
        <v>0</v>
      </c>
      <c r="E5428">
        <f t="shared" si="592"/>
        <v>0</v>
      </c>
      <c r="F5428" s="14">
        <v>44256</v>
      </c>
      <c r="G5428" s="1">
        <f t="shared" si="593"/>
        <v>3</v>
      </c>
      <c r="H5428" s="1">
        <f t="shared" si="594"/>
        <v>2021</v>
      </c>
      <c r="I5428">
        <v>0</v>
      </c>
      <c r="J5428">
        <v>0</v>
      </c>
      <c r="K5428">
        <f t="shared" si="588"/>
        <v>0</v>
      </c>
      <c r="L5428">
        <v>8842</v>
      </c>
      <c r="M5428" s="6">
        <f t="shared" si="589"/>
        <v>0</v>
      </c>
      <c r="N5428" s="6">
        <f t="shared" si="590"/>
        <v>0</v>
      </c>
      <c r="O5428" s="6">
        <f t="shared" si="591"/>
        <v>0</v>
      </c>
      <c r="Q5428">
        <f>_xlfn.XLOOKUP(C5428&amp;G5428&amp;H5428,covid!$E$2:$E$2184,covid!$D$2:$D$2184,0,0,1)</f>
        <v>20</v>
      </c>
    </row>
    <row r="5429" spans="1:17" x14ac:dyDescent="0.3">
      <c r="A5429">
        <f>_xlfn.XLOOKUP(C5429,kamus!$B$2:$B$87,kamus!$A$2:$A$87,0,0,1)</f>
        <v>29</v>
      </c>
      <c r="B5429" t="str">
        <f>_xlfn.XLOOKUP(C5429,kamus!$B$2:$B$87,kamus!$D$2:$D$87,"dihapus",0,1)</f>
        <v>Minggir</v>
      </c>
      <c r="C5429" t="s">
        <v>245</v>
      </c>
      <c r="D5429">
        <f>_xlfn.XLOOKUP(C5429,kamus!$B$2:$B$87,kamus!$J$2:$J$87,"dihapus",0,1)</f>
        <v>0</v>
      </c>
      <c r="E5429">
        <f t="shared" si="592"/>
        <v>0</v>
      </c>
      <c r="F5429" s="14">
        <v>44256</v>
      </c>
      <c r="G5429" s="1">
        <f t="shared" si="593"/>
        <v>3</v>
      </c>
      <c r="H5429" s="1">
        <f t="shared" si="594"/>
        <v>2021</v>
      </c>
      <c r="I5429">
        <v>0</v>
      </c>
      <c r="J5429">
        <v>0</v>
      </c>
      <c r="K5429">
        <f t="shared" si="588"/>
        <v>0</v>
      </c>
      <c r="L5429">
        <v>5203</v>
      </c>
      <c r="M5429" s="6">
        <f t="shared" si="589"/>
        <v>0</v>
      </c>
      <c r="N5429" s="6">
        <f t="shared" si="590"/>
        <v>0</v>
      </c>
      <c r="O5429" s="6">
        <f t="shared" si="591"/>
        <v>0</v>
      </c>
      <c r="Q5429">
        <f>_xlfn.XLOOKUP(C5429&amp;G5429&amp;H5429,covid!$E$2:$E$2184,covid!$D$2:$D$2184,0,0,1)</f>
        <v>12</v>
      </c>
    </row>
    <row r="5430" spans="1:17" x14ac:dyDescent="0.3">
      <c r="A5430">
        <f>_xlfn.XLOOKUP(C5430,kamus!$B$2:$B$87,kamus!$A$2:$A$87,0,0,1)</f>
        <v>35</v>
      </c>
      <c r="B5430" t="str">
        <f>_xlfn.XLOOKUP(C5430,kamus!$B$2:$B$87,kamus!$D$2:$D$87,"dihapus",0,1)</f>
        <v>Mlati 1</v>
      </c>
      <c r="C5430" t="s">
        <v>240</v>
      </c>
      <c r="D5430">
        <f>_xlfn.XLOOKUP(C5430,kamus!$B$2:$B$87,kamus!$J$2:$J$87,"dihapus",0,1)</f>
        <v>1</v>
      </c>
      <c r="E5430">
        <f t="shared" si="592"/>
        <v>0</v>
      </c>
      <c r="F5430" s="14">
        <v>44256</v>
      </c>
      <c r="G5430" s="1">
        <f t="shared" si="593"/>
        <v>3</v>
      </c>
      <c r="H5430" s="1">
        <f t="shared" si="594"/>
        <v>2021</v>
      </c>
      <c r="I5430">
        <v>1</v>
      </c>
      <c r="J5430">
        <v>0</v>
      </c>
      <c r="K5430">
        <f t="shared" si="588"/>
        <v>1</v>
      </c>
      <c r="L5430">
        <v>19026</v>
      </c>
      <c r="M5430" s="6">
        <f t="shared" si="589"/>
        <v>5.2559655208661828</v>
      </c>
      <c r="N5430" s="6">
        <f t="shared" si="590"/>
        <v>0</v>
      </c>
      <c r="O5430" s="6">
        <f t="shared" si="591"/>
        <v>5.2559655208661828</v>
      </c>
      <c r="Q5430">
        <f>_xlfn.XLOOKUP(C5430&amp;G5430&amp;H5430,covid!$E$2:$E$2184,covid!$D$2:$D$2184,0,0,1)</f>
        <v>34</v>
      </c>
    </row>
    <row r="5431" spans="1:17" x14ac:dyDescent="0.3">
      <c r="A5431">
        <f>_xlfn.XLOOKUP(C5431,kamus!$B$2:$B$87,kamus!$A$2:$A$87,0,0,1)</f>
        <v>34</v>
      </c>
      <c r="B5431" t="str">
        <f>_xlfn.XLOOKUP(C5431,kamus!$B$2:$B$87,kamus!$D$2:$D$87,"dihapus",0,1)</f>
        <v>Mlati 1</v>
      </c>
      <c r="C5431" t="s">
        <v>254</v>
      </c>
      <c r="D5431">
        <f>_xlfn.XLOOKUP(C5431,kamus!$B$2:$B$87,kamus!$J$2:$J$87,"dihapus",0,1)</f>
        <v>1</v>
      </c>
      <c r="E5431">
        <f t="shared" si="592"/>
        <v>0</v>
      </c>
      <c r="F5431" s="14">
        <v>44256</v>
      </c>
      <c r="G5431" s="1">
        <f t="shared" si="593"/>
        <v>3</v>
      </c>
      <c r="H5431" s="1">
        <f t="shared" si="594"/>
        <v>2021</v>
      </c>
      <c r="I5431">
        <v>1</v>
      </c>
      <c r="J5431">
        <v>0</v>
      </c>
      <c r="K5431">
        <f t="shared" si="588"/>
        <v>1</v>
      </c>
      <c r="L5431">
        <v>35607</v>
      </c>
      <c r="M5431" s="6">
        <f t="shared" si="589"/>
        <v>2.8084365433763026</v>
      </c>
      <c r="N5431" s="6">
        <f t="shared" si="590"/>
        <v>0</v>
      </c>
      <c r="O5431" s="6">
        <f t="shared" si="591"/>
        <v>2.8084365433763026</v>
      </c>
      <c r="Q5431">
        <f>_xlfn.XLOOKUP(C5431&amp;G5431&amp;H5431,covid!$E$2:$E$2184,covid!$D$2:$D$2184,0,0,1)</f>
        <v>66</v>
      </c>
    </row>
    <row r="5432" spans="1:17" x14ac:dyDescent="0.3">
      <c r="A5432">
        <f>_xlfn.XLOOKUP(C5432,kamus!$B$2:$B$87,kamus!$A$2:$A$87,0,0,1)</f>
        <v>38</v>
      </c>
      <c r="B5432" t="str">
        <f>_xlfn.XLOOKUP(C5432,kamus!$B$2:$B$87,kamus!$D$2:$D$87,"dihapus",0,1)</f>
        <v>Mlati 2</v>
      </c>
      <c r="C5432" t="s">
        <v>258</v>
      </c>
      <c r="D5432">
        <f>_xlfn.XLOOKUP(C5432,kamus!$B$2:$B$87,kamus!$J$2:$J$87,"dihapus",0,1)</f>
        <v>0</v>
      </c>
      <c r="E5432">
        <f t="shared" si="592"/>
        <v>0</v>
      </c>
      <c r="F5432" s="14">
        <v>44256</v>
      </c>
      <c r="G5432" s="1">
        <f t="shared" si="593"/>
        <v>3</v>
      </c>
      <c r="H5432" s="1">
        <f t="shared" si="594"/>
        <v>2021</v>
      </c>
      <c r="I5432">
        <v>0</v>
      </c>
      <c r="J5432">
        <v>0</v>
      </c>
      <c r="K5432">
        <f t="shared" si="588"/>
        <v>0</v>
      </c>
      <c r="L5432">
        <v>16777</v>
      </c>
      <c r="M5432" s="6">
        <f t="shared" si="589"/>
        <v>0</v>
      </c>
      <c r="N5432" s="6">
        <f t="shared" si="590"/>
        <v>0</v>
      </c>
      <c r="O5432" s="6">
        <f t="shared" si="591"/>
        <v>0</v>
      </c>
      <c r="Q5432">
        <f>_xlfn.XLOOKUP(C5432&amp;G5432&amp;H5432,covid!$E$2:$E$2184,covid!$D$2:$D$2184,0,0,1)</f>
        <v>38</v>
      </c>
    </row>
    <row r="5433" spans="1:17" x14ac:dyDescent="0.3">
      <c r="A5433">
        <f>_xlfn.XLOOKUP(C5433,kamus!$B$2:$B$87,kamus!$A$2:$A$87,0,0,1)</f>
        <v>36</v>
      </c>
      <c r="B5433" t="str">
        <f>_xlfn.XLOOKUP(C5433,kamus!$B$2:$B$87,kamus!$D$2:$D$87,"dihapus",0,1)</f>
        <v>Mlati 2</v>
      </c>
      <c r="C5433" t="s">
        <v>268</v>
      </c>
      <c r="D5433">
        <f>_xlfn.XLOOKUP(C5433,kamus!$B$2:$B$87,kamus!$J$2:$J$87,"dihapus",0,1)</f>
        <v>1</v>
      </c>
      <c r="E5433">
        <f t="shared" si="592"/>
        <v>0</v>
      </c>
      <c r="F5433" s="14">
        <v>44256</v>
      </c>
      <c r="G5433" s="1">
        <f t="shared" si="593"/>
        <v>3</v>
      </c>
      <c r="H5433" s="1">
        <f t="shared" si="594"/>
        <v>2021</v>
      </c>
      <c r="I5433">
        <v>0</v>
      </c>
      <c r="J5433">
        <v>0</v>
      </c>
      <c r="K5433">
        <f t="shared" si="588"/>
        <v>0</v>
      </c>
      <c r="L5433">
        <v>11612</v>
      </c>
      <c r="M5433" s="6">
        <f t="shared" si="589"/>
        <v>0</v>
      </c>
      <c r="N5433" s="6">
        <f t="shared" si="590"/>
        <v>0</v>
      </c>
      <c r="O5433" s="6">
        <f t="shared" si="591"/>
        <v>0</v>
      </c>
      <c r="Q5433">
        <f>_xlfn.XLOOKUP(C5433&amp;G5433&amp;H5433,covid!$E$2:$E$2184,covid!$D$2:$D$2184,0,0,1)</f>
        <v>28</v>
      </c>
    </row>
    <row r="5434" spans="1:17" x14ac:dyDescent="0.3">
      <c r="A5434">
        <f>_xlfn.XLOOKUP(C5434,kamus!$B$2:$B$87,kamus!$A$2:$A$87,0,0,1)</f>
        <v>37</v>
      </c>
      <c r="B5434" t="str">
        <f>_xlfn.XLOOKUP(C5434,kamus!$B$2:$B$87,kamus!$D$2:$D$87,"dihapus",0,1)</f>
        <v>Mlati 2</v>
      </c>
      <c r="C5434" t="s">
        <v>270</v>
      </c>
      <c r="D5434">
        <f>_xlfn.XLOOKUP(C5434,kamus!$B$2:$B$87,kamus!$J$2:$J$87,"dihapus",0,1)</f>
        <v>1</v>
      </c>
      <c r="E5434">
        <f t="shared" si="592"/>
        <v>0</v>
      </c>
      <c r="F5434" s="14">
        <v>44256</v>
      </c>
      <c r="G5434" s="1">
        <f t="shared" si="593"/>
        <v>3</v>
      </c>
      <c r="H5434" s="1">
        <f t="shared" si="594"/>
        <v>2021</v>
      </c>
      <c r="I5434">
        <v>0</v>
      </c>
      <c r="J5434">
        <v>0</v>
      </c>
      <c r="K5434">
        <f t="shared" si="588"/>
        <v>0</v>
      </c>
      <c r="L5434">
        <v>13795</v>
      </c>
      <c r="M5434" s="6">
        <f t="shared" si="589"/>
        <v>0</v>
      </c>
      <c r="N5434" s="6">
        <f t="shared" si="590"/>
        <v>0</v>
      </c>
      <c r="O5434" s="6">
        <f t="shared" si="591"/>
        <v>0</v>
      </c>
      <c r="Q5434">
        <f>_xlfn.XLOOKUP(C5434&amp;G5434&amp;H5434,covid!$E$2:$E$2184,covid!$D$2:$D$2184,0,0,1)</f>
        <v>31</v>
      </c>
    </row>
    <row r="5435" spans="1:17" x14ac:dyDescent="0.3">
      <c r="A5435">
        <f>_xlfn.XLOOKUP(C5435,kamus!$B$2:$B$87,kamus!$A$2:$A$87,0,0,1)</f>
        <v>39</v>
      </c>
      <c r="B5435" t="str">
        <f>_xlfn.XLOOKUP(C5435,kamus!$B$2:$B$87,kamus!$D$2:$D$87,"dihapus",0,1)</f>
        <v>Moyudan</v>
      </c>
      <c r="C5435" t="s">
        <v>259</v>
      </c>
      <c r="D5435">
        <f>_xlfn.XLOOKUP(C5435,kamus!$B$2:$B$87,kamus!$J$2:$J$87,"dihapus",0,1)</f>
        <v>0</v>
      </c>
      <c r="E5435">
        <f t="shared" si="592"/>
        <v>0</v>
      </c>
      <c r="F5435" s="14">
        <v>44256</v>
      </c>
      <c r="G5435" s="1">
        <f t="shared" si="593"/>
        <v>3</v>
      </c>
      <c r="H5435" s="1">
        <f t="shared" si="594"/>
        <v>2021</v>
      </c>
      <c r="I5435">
        <v>0</v>
      </c>
      <c r="J5435">
        <v>0</v>
      </c>
      <c r="K5435">
        <f t="shared" si="588"/>
        <v>0</v>
      </c>
      <c r="L5435">
        <v>11963</v>
      </c>
      <c r="M5435" s="6">
        <f t="shared" si="589"/>
        <v>0</v>
      </c>
      <c r="N5435" s="6">
        <f t="shared" si="590"/>
        <v>0</v>
      </c>
      <c r="O5435" s="6">
        <f t="shared" si="591"/>
        <v>0</v>
      </c>
      <c r="Q5435">
        <f>_xlfn.XLOOKUP(C5435&amp;G5435&amp;H5435,covid!$E$2:$E$2184,covid!$D$2:$D$2184,0,0,1)</f>
        <v>23</v>
      </c>
    </row>
    <row r="5436" spans="1:17" x14ac:dyDescent="0.3">
      <c r="A5436">
        <f>_xlfn.XLOOKUP(C5436,kamus!$B$2:$B$87,kamus!$A$2:$A$87,0,0,1)</f>
        <v>42</v>
      </c>
      <c r="B5436" t="str">
        <f>_xlfn.XLOOKUP(C5436,kamus!$B$2:$B$87,kamus!$D$2:$D$87,"dihapus",0,1)</f>
        <v>Moyudan</v>
      </c>
      <c r="C5436" t="s">
        <v>260</v>
      </c>
      <c r="D5436">
        <f>_xlfn.XLOOKUP(C5436,kamus!$B$2:$B$87,kamus!$J$2:$J$87,"dihapus",0,1)</f>
        <v>0</v>
      </c>
      <c r="E5436">
        <f t="shared" si="592"/>
        <v>0</v>
      </c>
      <c r="F5436" s="14">
        <v>44256</v>
      </c>
      <c r="G5436" s="1">
        <f t="shared" si="593"/>
        <v>3</v>
      </c>
      <c r="H5436" s="1">
        <f t="shared" si="594"/>
        <v>2021</v>
      </c>
      <c r="I5436">
        <v>1</v>
      </c>
      <c r="J5436">
        <v>0</v>
      </c>
      <c r="K5436">
        <f t="shared" si="588"/>
        <v>1</v>
      </c>
      <c r="L5436">
        <v>7250</v>
      </c>
      <c r="M5436" s="6">
        <f t="shared" si="589"/>
        <v>13.793103448275863</v>
      </c>
      <c r="N5436" s="6">
        <f t="shared" si="590"/>
        <v>0</v>
      </c>
      <c r="O5436" s="6">
        <f t="shared" si="591"/>
        <v>13.793103448275863</v>
      </c>
      <c r="Q5436">
        <f>_xlfn.XLOOKUP(C5436&amp;G5436&amp;H5436,covid!$E$2:$E$2184,covid!$D$2:$D$2184,0,0,1)</f>
        <v>3</v>
      </c>
    </row>
    <row r="5437" spans="1:17" x14ac:dyDescent="0.3">
      <c r="A5437">
        <f>_xlfn.XLOOKUP(C5437,kamus!$B$2:$B$87,kamus!$A$2:$A$87,0,0,1)</f>
        <v>41</v>
      </c>
      <c r="B5437" t="str">
        <f>_xlfn.XLOOKUP(C5437,kamus!$B$2:$B$87,kamus!$D$2:$D$87,"dihapus",0,1)</f>
        <v>Moyudan</v>
      </c>
      <c r="C5437" t="s">
        <v>262</v>
      </c>
      <c r="D5437">
        <f>_xlfn.XLOOKUP(C5437,kamus!$B$2:$B$87,kamus!$J$2:$J$87,"dihapus",0,1)</f>
        <v>0</v>
      </c>
      <c r="E5437">
        <f t="shared" si="592"/>
        <v>0</v>
      </c>
      <c r="F5437" s="14">
        <v>44256</v>
      </c>
      <c r="G5437" s="1">
        <f t="shared" si="593"/>
        <v>3</v>
      </c>
      <c r="H5437" s="1">
        <f t="shared" si="594"/>
        <v>2021</v>
      </c>
      <c r="I5437">
        <v>0</v>
      </c>
      <c r="J5437">
        <v>1</v>
      </c>
      <c r="K5437">
        <f t="shared" si="588"/>
        <v>1</v>
      </c>
      <c r="L5437">
        <v>6755</v>
      </c>
      <c r="M5437" s="6">
        <f t="shared" si="589"/>
        <v>0</v>
      </c>
      <c r="N5437" s="6">
        <f t="shared" si="590"/>
        <v>14.803849000740191</v>
      </c>
      <c r="O5437" s="6">
        <f t="shared" si="591"/>
        <v>14.803849000740191</v>
      </c>
      <c r="Q5437">
        <f>_xlfn.XLOOKUP(C5437&amp;G5437&amp;H5437,covid!$E$2:$E$2184,covid!$D$2:$D$2184,0,0,1)</f>
        <v>5</v>
      </c>
    </row>
    <row r="5438" spans="1:17" x14ac:dyDescent="0.3">
      <c r="A5438">
        <f>_xlfn.XLOOKUP(C5438,kamus!$B$2:$B$87,kamus!$A$2:$A$87,0,0,1)</f>
        <v>40</v>
      </c>
      <c r="B5438" t="str">
        <f>_xlfn.XLOOKUP(C5438,kamus!$B$2:$B$87,kamus!$D$2:$D$87,"dihapus",0,1)</f>
        <v>Moyudan</v>
      </c>
      <c r="C5438" t="s">
        <v>264</v>
      </c>
      <c r="D5438">
        <f>_xlfn.XLOOKUP(C5438,kamus!$B$2:$B$87,kamus!$J$2:$J$87,"dihapus",0,1)</f>
        <v>0</v>
      </c>
      <c r="E5438">
        <f t="shared" si="592"/>
        <v>0</v>
      </c>
      <c r="F5438" s="14">
        <v>44256</v>
      </c>
      <c r="G5438" s="1">
        <f t="shared" si="593"/>
        <v>3</v>
      </c>
      <c r="H5438" s="1">
        <f t="shared" si="594"/>
        <v>2021</v>
      </c>
      <c r="I5438">
        <v>1</v>
      </c>
      <c r="J5438">
        <v>0</v>
      </c>
      <c r="K5438">
        <f t="shared" si="588"/>
        <v>1</v>
      </c>
      <c r="L5438">
        <v>8409</v>
      </c>
      <c r="M5438" s="6">
        <f t="shared" si="589"/>
        <v>11.892020454275182</v>
      </c>
      <c r="N5438" s="6">
        <f t="shared" si="590"/>
        <v>0</v>
      </c>
      <c r="O5438" s="6">
        <f t="shared" si="591"/>
        <v>11.892020454275182</v>
      </c>
      <c r="Q5438">
        <f>_xlfn.XLOOKUP(C5438&amp;G5438&amp;H5438,covid!$E$2:$E$2184,covid!$D$2:$D$2184,0,0,1)</f>
        <v>14</v>
      </c>
    </row>
    <row r="5439" spans="1:17" x14ac:dyDescent="0.3">
      <c r="A5439">
        <f>_xlfn.XLOOKUP(C5439,kamus!$B$2:$B$87,kamus!$A$2:$A$87,0,0,1)</f>
        <v>43</v>
      </c>
      <c r="B5439" t="str">
        <f>_xlfn.XLOOKUP(C5439,kamus!$B$2:$B$87,kamus!$D$2:$D$87,"dihapus",0,1)</f>
        <v>Ngaglik 1</v>
      </c>
      <c r="C5439" t="s">
        <v>228</v>
      </c>
      <c r="D5439">
        <f>_xlfn.XLOOKUP(C5439,kamus!$B$2:$B$87,kamus!$J$2:$J$87,"dihapus",0,1)</f>
        <v>1</v>
      </c>
      <c r="E5439">
        <f t="shared" si="592"/>
        <v>0</v>
      </c>
      <c r="F5439" s="14">
        <v>44256</v>
      </c>
      <c r="G5439" s="1">
        <f t="shared" si="593"/>
        <v>3</v>
      </c>
      <c r="H5439" s="1">
        <f t="shared" si="594"/>
        <v>2021</v>
      </c>
      <c r="I5439">
        <v>1</v>
      </c>
      <c r="J5439">
        <v>0</v>
      </c>
      <c r="K5439">
        <f t="shared" si="588"/>
        <v>1</v>
      </c>
      <c r="L5439">
        <v>12799</v>
      </c>
      <c r="M5439" s="6">
        <f t="shared" si="589"/>
        <v>7.8131103992499416</v>
      </c>
      <c r="N5439" s="6">
        <f t="shared" si="590"/>
        <v>0</v>
      </c>
      <c r="O5439" s="6">
        <f t="shared" si="591"/>
        <v>7.8131103992499416</v>
      </c>
      <c r="Q5439">
        <f>_xlfn.XLOOKUP(C5439&amp;G5439&amp;H5439,covid!$E$2:$E$2184,covid!$D$2:$D$2184,0,0,1)</f>
        <v>11</v>
      </c>
    </row>
    <row r="5440" spans="1:17" x14ac:dyDescent="0.3">
      <c r="A5440">
        <f>_xlfn.XLOOKUP(C5440,kamus!$B$2:$B$87,kamus!$A$2:$A$87,0,0,1)</f>
        <v>44</v>
      </c>
      <c r="B5440" t="str">
        <f>_xlfn.XLOOKUP(C5440,kamus!$B$2:$B$87,kamus!$D$2:$D$87,"dihapus",0,1)</f>
        <v>Ngaglik 1</v>
      </c>
      <c r="C5440" t="s">
        <v>237</v>
      </c>
      <c r="D5440">
        <f>_xlfn.XLOOKUP(C5440,kamus!$B$2:$B$87,kamus!$J$2:$J$87,"dihapus",0,1)</f>
        <v>1</v>
      </c>
      <c r="E5440">
        <f t="shared" si="592"/>
        <v>0</v>
      </c>
      <c r="F5440" s="14">
        <v>44256</v>
      </c>
      <c r="G5440" s="1">
        <f t="shared" si="593"/>
        <v>3</v>
      </c>
      <c r="H5440" s="1">
        <f t="shared" si="594"/>
        <v>2021</v>
      </c>
      <c r="I5440">
        <v>0</v>
      </c>
      <c r="J5440">
        <v>0</v>
      </c>
      <c r="K5440">
        <f t="shared" si="588"/>
        <v>0</v>
      </c>
      <c r="L5440">
        <v>22097</v>
      </c>
      <c r="M5440" s="6">
        <f t="shared" si="589"/>
        <v>0</v>
      </c>
      <c r="N5440" s="6">
        <f t="shared" si="590"/>
        <v>0</v>
      </c>
      <c r="O5440" s="6">
        <f t="shared" si="591"/>
        <v>0</v>
      </c>
      <c r="Q5440">
        <f>_xlfn.XLOOKUP(C5440&amp;G5440&amp;H5440,covid!$E$2:$E$2184,covid!$D$2:$D$2184,0,0,1)</f>
        <v>49</v>
      </c>
    </row>
    <row r="5441" spans="1:17" x14ac:dyDescent="0.3">
      <c r="A5441">
        <f>_xlfn.XLOOKUP(C5441,kamus!$B$2:$B$87,kamus!$A$2:$A$87,0,0,1)</f>
        <v>45</v>
      </c>
      <c r="B5441" t="str">
        <f>_xlfn.XLOOKUP(C5441,kamus!$B$2:$B$87,kamus!$D$2:$D$87,"dihapus",0,1)</f>
        <v>Ngaglik 1</v>
      </c>
      <c r="C5441" t="s">
        <v>255</v>
      </c>
      <c r="D5441">
        <f>_xlfn.XLOOKUP(C5441,kamus!$B$2:$B$87,kamus!$J$2:$J$87,"dihapus",0,1)</f>
        <v>1</v>
      </c>
      <c r="E5441">
        <f t="shared" si="592"/>
        <v>0</v>
      </c>
      <c r="F5441" s="14">
        <v>44256</v>
      </c>
      <c r="G5441" s="1">
        <f t="shared" si="593"/>
        <v>3</v>
      </c>
      <c r="H5441" s="1">
        <f t="shared" si="594"/>
        <v>2021</v>
      </c>
      <c r="I5441">
        <v>1</v>
      </c>
      <c r="J5441">
        <v>0</v>
      </c>
      <c r="K5441">
        <f t="shared" si="588"/>
        <v>1</v>
      </c>
      <c r="L5441">
        <v>19940</v>
      </c>
      <c r="M5441" s="6">
        <f t="shared" si="589"/>
        <v>5.0150451354062184</v>
      </c>
      <c r="N5441" s="6">
        <f t="shared" si="590"/>
        <v>0</v>
      </c>
      <c r="O5441" s="6">
        <f t="shared" si="591"/>
        <v>5.0150451354062184</v>
      </c>
      <c r="Q5441">
        <f>_xlfn.XLOOKUP(C5441&amp;G5441&amp;H5441,covid!$E$2:$E$2184,covid!$D$2:$D$2184,0,0,1)</f>
        <v>38</v>
      </c>
    </row>
    <row r="5442" spans="1:17" x14ac:dyDescent="0.3">
      <c r="A5442">
        <f>_xlfn.XLOOKUP(C5442,kamus!$B$2:$B$87,kamus!$A$2:$A$87,0,0,1)</f>
        <v>48</v>
      </c>
      <c r="B5442" t="str">
        <f>_xlfn.XLOOKUP(C5442,kamus!$B$2:$B$87,kamus!$D$2:$D$87,"dihapus",0,1)</f>
        <v>Ngaglik 2</v>
      </c>
      <c r="C5442" t="s">
        <v>208</v>
      </c>
      <c r="D5442">
        <f>_xlfn.XLOOKUP(C5442,kamus!$B$2:$B$87,kamus!$J$2:$J$87,"dihapus",0,1)</f>
        <v>1</v>
      </c>
      <c r="E5442">
        <f t="shared" si="592"/>
        <v>0</v>
      </c>
      <c r="F5442" s="14">
        <v>44256</v>
      </c>
      <c r="G5442" s="1">
        <f t="shared" si="593"/>
        <v>3</v>
      </c>
      <c r="H5442" s="1">
        <f t="shared" si="594"/>
        <v>2021</v>
      </c>
      <c r="I5442">
        <v>0</v>
      </c>
      <c r="J5442">
        <v>0</v>
      </c>
      <c r="K5442">
        <f t="shared" ref="K5442:K5505" si="595">J5442+I5442</f>
        <v>0</v>
      </c>
      <c r="L5442">
        <v>10525</v>
      </c>
      <c r="M5442" s="6">
        <f t="shared" ref="M5442:M5505" si="596">IF(ISBLANK(I5442)=TRUE,"",I5442/$L5442*100000)</f>
        <v>0</v>
      </c>
      <c r="N5442" s="6">
        <f t="shared" ref="N5442:N5505" si="597">IF(ISBLANK(J5442)=TRUE,"",J5442/$L5442*100000)</f>
        <v>0</v>
      </c>
      <c r="O5442" s="6">
        <f t="shared" ref="O5442:O5505" si="598">IF(ISBLANK(K5442)=TRUE,"",K5442/$L5442*100000)</f>
        <v>0</v>
      </c>
      <c r="Q5442">
        <f>_xlfn.XLOOKUP(C5442&amp;G5442&amp;H5442,covid!$E$2:$E$2184,covid!$D$2:$D$2184,0,0,1)</f>
        <v>14</v>
      </c>
    </row>
    <row r="5443" spans="1:17" x14ac:dyDescent="0.3">
      <c r="A5443">
        <f>_xlfn.XLOOKUP(C5443,kamus!$B$2:$B$87,kamus!$A$2:$A$87,0,0,1)</f>
        <v>47</v>
      </c>
      <c r="B5443" t="str">
        <f>_xlfn.XLOOKUP(C5443,kamus!$B$2:$B$87,kamus!$D$2:$D$87,"dihapus",0,1)</f>
        <v>Ngaglik 2</v>
      </c>
      <c r="C5443" t="s">
        <v>238</v>
      </c>
      <c r="D5443">
        <f>_xlfn.XLOOKUP(C5443,kamus!$B$2:$B$87,kamus!$J$2:$J$87,"dihapus",0,1)</f>
        <v>1</v>
      </c>
      <c r="E5443">
        <f t="shared" ref="E5443:E5506" si="599">IF(D5443=0,0,IF(H5443&lt;2021,0,IF(AND(H5443=2021,G5443&lt;5),0,1)))</f>
        <v>0</v>
      </c>
      <c r="F5443" s="14">
        <v>44256</v>
      </c>
      <c r="G5443" s="1">
        <f t="shared" ref="G5443:G5506" si="600">MONTH(F5443)</f>
        <v>3</v>
      </c>
      <c r="H5443" s="1">
        <f t="shared" ref="H5443:H5506" si="601">YEAR(F5443)</f>
        <v>2021</v>
      </c>
      <c r="I5443">
        <v>2</v>
      </c>
      <c r="J5443">
        <v>0</v>
      </c>
      <c r="K5443">
        <f t="shared" si="595"/>
        <v>2</v>
      </c>
      <c r="L5443">
        <v>22533</v>
      </c>
      <c r="M5443" s="6">
        <f t="shared" si="596"/>
        <v>8.8758709448364623</v>
      </c>
      <c r="N5443" s="6">
        <f t="shared" si="597"/>
        <v>0</v>
      </c>
      <c r="O5443" s="6">
        <f t="shared" si="598"/>
        <v>8.8758709448364623</v>
      </c>
      <c r="Q5443">
        <f>_xlfn.XLOOKUP(C5443&amp;G5443&amp;H5443,covid!$E$2:$E$2184,covid!$D$2:$D$2184,0,0,1)</f>
        <v>54</v>
      </c>
    </row>
    <row r="5444" spans="1:17" x14ac:dyDescent="0.3">
      <c r="A5444">
        <f>_xlfn.XLOOKUP(C5444,kamus!$B$2:$B$87,kamus!$A$2:$A$87,0,0,1)</f>
        <v>46</v>
      </c>
      <c r="B5444" t="str">
        <f>_xlfn.XLOOKUP(C5444,kamus!$B$2:$B$87,kamus!$D$2:$D$87,"dihapus",0,1)</f>
        <v>Ngaglik 2</v>
      </c>
      <c r="C5444" t="s">
        <v>257</v>
      </c>
      <c r="D5444">
        <f>_xlfn.XLOOKUP(C5444,kamus!$B$2:$B$87,kamus!$J$2:$J$87,"dihapus",0,1)</f>
        <v>1</v>
      </c>
      <c r="E5444">
        <f t="shared" si="599"/>
        <v>0</v>
      </c>
      <c r="F5444" s="14">
        <v>44256</v>
      </c>
      <c r="G5444" s="1">
        <f t="shared" si="600"/>
        <v>3</v>
      </c>
      <c r="H5444" s="1">
        <f t="shared" si="601"/>
        <v>2021</v>
      </c>
      <c r="I5444">
        <v>0</v>
      </c>
      <c r="J5444">
        <v>0</v>
      </c>
      <c r="K5444">
        <f t="shared" si="595"/>
        <v>0</v>
      </c>
      <c r="L5444">
        <v>17035</v>
      </c>
      <c r="M5444" s="6">
        <f t="shared" si="596"/>
        <v>0</v>
      </c>
      <c r="N5444" s="6">
        <f t="shared" si="597"/>
        <v>0</v>
      </c>
      <c r="O5444" s="6">
        <f t="shared" si="598"/>
        <v>0</v>
      </c>
      <c r="Q5444">
        <f>_xlfn.XLOOKUP(C5444&amp;G5444&amp;H5444,covid!$E$2:$E$2184,covid!$D$2:$D$2184,0,0,1)</f>
        <v>17</v>
      </c>
    </row>
    <row r="5445" spans="1:17" x14ac:dyDescent="0.3">
      <c r="A5445">
        <f>_xlfn.XLOOKUP(C5445,kamus!$B$2:$B$87,kamus!$A$2:$A$87,0,0,1)</f>
        <v>50</v>
      </c>
      <c r="B5445" t="str">
        <f>_xlfn.XLOOKUP(C5445,kamus!$B$2:$B$87,kamus!$D$2:$D$87,"dihapus",0,1)</f>
        <v>Ngemplak 1</v>
      </c>
      <c r="C5445" t="s">
        <v>202</v>
      </c>
      <c r="D5445">
        <f>_xlfn.XLOOKUP(C5445,kamus!$B$2:$B$87,kamus!$J$2:$J$87,"dihapus",0,1)</f>
        <v>0</v>
      </c>
      <c r="E5445">
        <f t="shared" si="599"/>
        <v>0</v>
      </c>
      <c r="F5445" s="14">
        <v>44256</v>
      </c>
      <c r="G5445" s="1">
        <f t="shared" si="600"/>
        <v>3</v>
      </c>
      <c r="H5445" s="1">
        <f t="shared" si="601"/>
        <v>2021</v>
      </c>
      <c r="I5445">
        <v>0</v>
      </c>
      <c r="J5445">
        <v>0</v>
      </c>
      <c r="K5445">
        <f t="shared" si="595"/>
        <v>0</v>
      </c>
      <c r="L5445">
        <v>8047</v>
      </c>
      <c r="M5445" s="6">
        <f t="shared" si="596"/>
        <v>0</v>
      </c>
      <c r="N5445" s="6">
        <f t="shared" si="597"/>
        <v>0</v>
      </c>
      <c r="O5445" s="6">
        <f t="shared" si="598"/>
        <v>0</v>
      </c>
      <c r="Q5445">
        <f>_xlfn.XLOOKUP(C5445&amp;G5445&amp;H5445,covid!$E$2:$E$2184,covid!$D$2:$D$2184,0,0,1)</f>
        <v>39</v>
      </c>
    </row>
    <row r="5446" spans="1:17" x14ac:dyDescent="0.3">
      <c r="A5446">
        <f>_xlfn.XLOOKUP(C5446,kamus!$B$2:$B$87,kamus!$A$2:$A$87,0,0,1)</f>
        <v>51</v>
      </c>
      <c r="B5446" t="str">
        <f>_xlfn.XLOOKUP(C5446,kamus!$B$2:$B$87,kamus!$D$2:$D$87,"dihapus",0,1)</f>
        <v>Ngemplak 1</v>
      </c>
      <c r="C5446" t="s">
        <v>256</v>
      </c>
      <c r="D5446">
        <f>_xlfn.XLOOKUP(C5446,kamus!$B$2:$B$87,kamus!$J$2:$J$87,"dihapus",0,1)</f>
        <v>0</v>
      </c>
      <c r="E5446">
        <f t="shared" si="599"/>
        <v>0</v>
      </c>
      <c r="F5446" s="14">
        <v>44256</v>
      </c>
      <c r="G5446" s="1">
        <f t="shared" si="600"/>
        <v>3</v>
      </c>
      <c r="H5446" s="1">
        <f t="shared" si="601"/>
        <v>2021</v>
      </c>
      <c r="I5446">
        <v>0</v>
      </c>
      <c r="J5446">
        <v>0</v>
      </c>
      <c r="K5446">
        <f t="shared" si="595"/>
        <v>0</v>
      </c>
      <c r="L5446">
        <v>8269</v>
      </c>
      <c r="M5446" s="6">
        <f t="shared" si="596"/>
        <v>0</v>
      </c>
      <c r="N5446" s="6">
        <f t="shared" si="597"/>
        <v>0</v>
      </c>
      <c r="O5446" s="6">
        <f t="shared" si="598"/>
        <v>0</v>
      </c>
      <c r="Q5446">
        <f>_xlfn.XLOOKUP(C5446&amp;G5446&amp;H5446,covid!$E$2:$E$2184,covid!$D$2:$D$2184,0,0,1)</f>
        <v>14</v>
      </c>
    </row>
    <row r="5447" spans="1:17" x14ac:dyDescent="0.3">
      <c r="A5447">
        <f>_xlfn.XLOOKUP(C5447,kamus!$B$2:$B$87,kamus!$A$2:$A$87,0,0,1)</f>
        <v>49</v>
      </c>
      <c r="B5447" t="str">
        <f>_xlfn.XLOOKUP(C5447,kamus!$B$2:$B$87,kamus!$D$2:$D$87,"dihapus",0,1)</f>
        <v>Ngemplak 1</v>
      </c>
      <c r="C5447" t="s">
        <v>276</v>
      </c>
      <c r="D5447">
        <f>_xlfn.XLOOKUP(C5447,kamus!$B$2:$B$87,kamus!$J$2:$J$87,"dihapus",0,1)</f>
        <v>1</v>
      </c>
      <c r="E5447">
        <f t="shared" si="599"/>
        <v>0</v>
      </c>
      <c r="F5447" s="14">
        <v>44256</v>
      </c>
      <c r="G5447" s="1">
        <f t="shared" si="600"/>
        <v>3</v>
      </c>
      <c r="H5447" s="1">
        <f t="shared" si="601"/>
        <v>2021</v>
      </c>
      <c r="I5447">
        <v>0</v>
      </c>
      <c r="J5447">
        <v>0</v>
      </c>
      <c r="K5447">
        <f t="shared" si="595"/>
        <v>0</v>
      </c>
      <c r="L5447">
        <v>9769</v>
      </c>
      <c r="M5447" s="6">
        <f t="shared" si="596"/>
        <v>0</v>
      </c>
      <c r="N5447" s="6">
        <f t="shared" si="597"/>
        <v>0</v>
      </c>
      <c r="O5447" s="6">
        <f t="shared" si="598"/>
        <v>0</v>
      </c>
      <c r="Q5447">
        <f>_xlfn.XLOOKUP(C5447&amp;G5447&amp;H5447,covid!$E$2:$E$2184,covid!$D$2:$D$2184,0,0,1)</f>
        <v>31</v>
      </c>
    </row>
    <row r="5448" spans="1:17" x14ac:dyDescent="0.3">
      <c r="A5448">
        <f>_xlfn.XLOOKUP(C5448,kamus!$B$2:$B$87,kamus!$A$2:$A$87,0,0,1)</f>
        <v>52</v>
      </c>
      <c r="B5448" t="str">
        <f>_xlfn.XLOOKUP(C5448,kamus!$B$2:$B$87,kamus!$D$2:$D$87,"dihapus",0,1)</f>
        <v>Ngemplak 2</v>
      </c>
      <c r="C5448" t="s">
        <v>277</v>
      </c>
      <c r="D5448">
        <f>_xlfn.XLOOKUP(C5448,kamus!$B$2:$B$87,kamus!$J$2:$J$87,"dihapus",0,1)</f>
        <v>1</v>
      </c>
      <c r="E5448">
        <f t="shared" si="599"/>
        <v>0</v>
      </c>
      <c r="F5448" s="14">
        <v>44256</v>
      </c>
      <c r="G5448" s="1">
        <f t="shared" si="600"/>
        <v>3</v>
      </c>
      <c r="H5448" s="1">
        <f t="shared" si="601"/>
        <v>2021</v>
      </c>
      <c r="I5448">
        <v>2</v>
      </c>
      <c r="J5448">
        <v>0</v>
      </c>
      <c r="K5448">
        <f t="shared" si="595"/>
        <v>2</v>
      </c>
      <c r="L5448">
        <v>31871</v>
      </c>
      <c r="M5448" s="6">
        <f t="shared" si="596"/>
        <v>6.2752972922092187</v>
      </c>
      <c r="N5448" s="6">
        <f t="shared" si="597"/>
        <v>0</v>
      </c>
      <c r="O5448" s="6">
        <f t="shared" si="598"/>
        <v>6.2752972922092187</v>
      </c>
      <c r="Q5448">
        <f>_xlfn.XLOOKUP(C5448&amp;G5448&amp;H5448,covid!$E$2:$E$2184,covid!$D$2:$D$2184,0,0,1)</f>
        <v>53</v>
      </c>
    </row>
    <row r="5449" spans="1:17" x14ac:dyDescent="0.3">
      <c r="A5449">
        <f>_xlfn.XLOOKUP(C5449,kamus!$B$2:$B$87,kamus!$A$2:$A$87,0,0,1)</f>
        <v>53</v>
      </c>
      <c r="B5449" t="str">
        <f>_xlfn.XLOOKUP(C5449,kamus!$B$2:$B$87,kamus!$D$2:$D$87,"dihapus",0,1)</f>
        <v>Ngemplak 2</v>
      </c>
      <c r="C5449" t="s">
        <v>278</v>
      </c>
      <c r="D5449">
        <f>_xlfn.XLOOKUP(C5449,kamus!$B$2:$B$87,kamus!$J$2:$J$87,"dihapus",0,1)</f>
        <v>0</v>
      </c>
      <c r="E5449">
        <f t="shared" si="599"/>
        <v>0</v>
      </c>
      <c r="F5449" s="14">
        <v>44256</v>
      </c>
      <c r="G5449" s="1">
        <f t="shared" si="600"/>
        <v>3</v>
      </c>
      <c r="H5449" s="1">
        <f t="shared" si="601"/>
        <v>2021</v>
      </c>
      <c r="I5449">
        <v>0</v>
      </c>
      <c r="J5449">
        <v>0</v>
      </c>
      <c r="K5449">
        <f t="shared" si="595"/>
        <v>0</v>
      </c>
      <c r="L5449">
        <v>8960</v>
      </c>
      <c r="M5449" s="6">
        <f t="shared" si="596"/>
        <v>0</v>
      </c>
      <c r="N5449" s="6">
        <f t="shared" si="597"/>
        <v>0</v>
      </c>
      <c r="O5449" s="6">
        <f t="shared" si="598"/>
        <v>0</v>
      </c>
      <c r="Q5449">
        <f>_xlfn.XLOOKUP(C5449&amp;G5449&amp;H5449,covid!$E$2:$E$2184,covid!$D$2:$D$2184,0,0,1)</f>
        <v>7</v>
      </c>
    </row>
    <row r="5450" spans="1:17" x14ac:dyDescent="0.3">
      <c r="A5450">
        <f>_xlfn.XLOOKUP(C5450,kamus!$B$2:$B$87,kamus!$A$2:$A$87,0,0,1)</f>
        <v>57</v>
      </c>
      <c r="B5450" t="str">
        <f>_xlfn.XLOOKUP(C5450,kamus!$B$2:$B$87,kamus!$D$2:$D$87,"dihapus",0,1)</f>
        <v>Pakem</v>
      </c>
      <c r="C5450" t="s">
        <v>204</v>
      </c>
      <c r="D5450">
        <f>_xlfn.XLOOKUP(C5450,kamus!$B$2:$B$87,kamus!$J$2:$J$87,"dihapus",0,1)</f>
        <v>0</v>
      </c>
      <c r="E5450">
        <f t="shared" si="599"/>
        <v>0</v>
      </c>
      <c r="F5450" s="14">
        <v>44256</v>
      </c>
      <c r="G5450" s="1">
        <f t="shared" si="600"/>
        <v>3</v>
      </c>
      <c r="H5450" s="1">
        <f t="shared" si="601"/>
        <v>2021</v>
      </c>
      <c r="I5450">
        <v>0</v>
      </c>
      <c r="J5450">
        <v>1</v>
      </c>
      <c r="K5450">
        <f t="shared" si="595"/>
        <v>1</v>
      </c>
      <c r="L5450">
        <v>6915</v>
      </c>
      <c r="M5450" s="6">
        <f t="shared" si="596"/>
        <v>0</v>
      </c>
      <c r="N5450" s="6">
        <f t="shared" si="597"/>
        <v>14.461315979754158</v>
      </c>
      <c r="O5450" s="6">
        <f t="shared" si="598"/>
        <v>14.461315979754158</v>
      </c>
      <c r="Q5450">
        <f>_xlfn.XLOOKUP(C5450&amp;G5450&amp;H5450,covid!$E$2:$E$2184,covid!$D$2:$D$2184,0,0,1)</f>
        <v>1</v>
      </c>
    </row>
    <row r="5451" spans="1:17" x14ac:dyDescent="0.3">
      <c r="A5451">
        <f>_xlfn.XLOOKUP(C5451,kamus!$B$2:$B$87,kamus!$A$2:$A$87,0,0,1)</f>
        <v>54</v>
      </c>
      <c r="B5451" t="str">
        <f>_xlfn.XLOOKUP(C5451,kamus!$B$2:$B$87,kamus!$D$2:$D$87,"dihapus",0,1)</f>
        <v>Pakem</v>
      </c>
      <c r="C5451" t="s">
        <v>213</v>
      </c>
      <c r="D5451">
        <f>_xlfn.XLOOKUP(C5451,kamus!$B$2:$B$87,kamus!$J$2:$J$87,"dihapus",0,1)</f>
        <v>0</v>
      </c>
      <c r="E5451">
        <f t="shared" si="599"/>
        <v>0</v>
      </c>
      <c r="F5451" s="14">
        <v>44256</v>
      </c>
      <c r="G5451" s="1">
        <f t="shared" si="600"/>
        <v>3</v>
      </c>
      <c r="H5451" s="1">
        <f t="shared" si="601"/>
        <v>2021</v>
      </c>
      <c r="I5451">
        <v>0</v>
      </c>
      <c r="J5451">
        <v>0</v>
      </c>
      <c r="K5451">
        <f t="shared" si="595"/>
        <v>0</v>
      </c>
      <c r="L5451">
        <v>9228</v>
      </c>
      <c r="M5451" s="6">
        <f t="shared" si="596"/>
        <v>0</v>
      </c>
      <c r="N5451" s="6">
        <f t="shared" si="597"/>
        <v>0</v>
      </c>
      <c r="O5451" s="6">
        <f t="shared" si="598"/>
        <v>0</v>
      </c>
      <c r="Q5451">
        <f>_xlfn.XLOOKUP(C5451&amp;G5451&amp;H5451,covid!$E$2:$E$2184,covid!$D$2:$D$2184,0,0,1)</f>
        <v>54</v>
      </c>
    </row>
    <row r="5452" spans="1:17" x14ac:dyDescent="0.3">
      <c r="A5452">
        <f>_xlfn.XLOOKUP(C5452,kamus!$B$2:$B$87,kamus!$A$2:$A$87,0,0,1)</f>
        <v>56</v>
      </c>
      <c r="B5452" t="str">
        <f>_xlfn.XLOOKUP(C5452,kamus!$B$2:$B$87,kamus!$D$2:$D$87,"dihapus",0,1)</f>
        <v>Pakem</v>
      </c>
      <c r="C5452" t="s">
        <v>214</v>
      </c>
      <c r="D5452">
        <f>_xlfn.XLOOKUP(C5452,kamus!$B$2:$B$87,kamus!$J$2:$J$87,"dihapus",0,1)</f>
        <v>1</v>
      </c>
      <c r="E5452">
        <f t="shared" si="599"/>
        <v>0</v>
      </c>
      <c r="F5452" s="14">
        <v>44256</v>
      </c>
      <c r="G5452" s="1">
        <f t="shared" si="600"/>
        <v>3</v>
      </c>
      <c r="H5452" s="1">
        <f t="shared" si="601"/>
        <v>2021</v>
      </c>
      <c r="I5452">
        <v>0</v>
      </c>
      <c r="J5452">
        <v>0</v>
      </c>
      <c r="K5452">
        <f t="shared" si="595"/>
        <v>0</v>
      </c>
      <c r="L5452">
        <v>6761</v>
      </c>
      <c r="M5452" s="6">
        <f t="shared" si="596"/>
        <v>0</v>
      </c>
      <c r="N5452" s="6">
        <f t="shared" si="597"/>
        <v>0</v>
      </c>
      <c r="O5452" s="6">
        <f t="shared" si="598"/>
        <v>0</v>
      </c>
      <c r="Q5452">
        <f>_xlfn.XLOOKUP(C5452&amp;G5452&amp;H5452,covid!$E$2:$E$2184,covid!$D$2:$D$2184,0,0,1)</f>
        <v>14</v>
      </c>
    </row>
    <row r="5453" spans="1:17" x14ac:dyDescent="0.3">
      <c r="A5453">
        <f>_xlfn.XLOOKUP(C5453,kamus!$B$2:$B$87,kamus!$A$2:$A$87,0,0,1)</f>
        <v>58</v>
      </c>
      <c r="B5453" t="str">
        <f>_xlfn.XLOOKUP(C5453,kamus!$B$2:$B$87,kamus!$D$2:$D$87,"dihapus",0,1)</f>
        <v>Pakem</v>
      </c>
      <c r="C5453" t="s">
        <v>231</v>
      </c>
      <c r="D5453">
        <f>_xlfn.XLOOKUP(C5453,kamus!$B$2:$B$87,kamus!$J$2:$J$87,"dihapus",0,1)</f>
        <v>0</v>
      </c>
      <c r="E5453">
        <f t="shared" si="599"/>
        <v>0</v>
      </c>
      <c r="F5453" s="14">
        <v>44256</v>
      </c>
      <c r="G5453" s="1">
        <f t="shared" si="600"/>
        <v>3</v>
      </c>
      <c r="H5453" s="1">
        <f t="shared" si="601"/>
        <v>2021</v>
      </c>
      <c r="I5453">
        <v>0</v>
      </c>
      <c r="J5453">
        <v>0</v>
      </c>
      <c r="K5453">
        <f t="shared" si="595"/>
        <v>0</v>
      </c>
      <c r="L5453">
        <v>6983</v>
      </c>
      <c r="M5453" s="6">
        <f t="shared" si="596"/>
        <v>0</v>
      </c>
      <c r="N5453" s="6">
        <f t="shared" si="597"/>
        <v>0</v>
      </c>
      <c r="O5453" s="6">
        <f t="shared" si="598"/>
        <v>0</v>
      </c>
      <c r="Q5453">
        <f>_xlfn.XLOOKUP(C5453&amp;G5453&amp;H5453,covid!$E$2:$E$2184,covid!$D$2:$D$2184,0,0,1)</f>
        <v>26</v>
      </c>
    </row>
    <row r="5454" spans="1:17" x14ac:dyDescent="0.3">
      <c r="A5454">
        <f>_xlfn.XLOOKUP(C5454,kamus!$B$2:$B$87,kamus!$A$2:$A$87,0,0,1)</f>
        <v>55</v>
      </c>
      <c r="B5454" t="str">
        <f>_xlfn.XLOOKUP(C5454,kamus!$B$2:$B$87,kamus!$D$2:$D$87,"dihapus",0,1)</f>
        <v>Pakem</v>
      </c>
      <c r="C5454" t="s">
        <v>234</v>
      </c>
      <c r="D5454">
        <f>_xlfn.XLOOKUP(C5454,kamus!$B$2:$B$87,kamus!$J$2:$J$87,"dihapus",0,1)</f>
        <v>0</v>
      </c>
      <c r="E5454">
        <f t="shared" si="599"/>
        <v>0</v>
      </c>
      <c r="F5454" s="14">
        <v>44256</v>
      </c>
      <c r="G5454" s="1">
        <f t="shared" si="600"/>
        <v>3</v>
      </c>
      <c r="H5454" s="1">
        <f t="shared" si="601"/>
        <v>2021</v>
      </c>
      <c r="I5454">
        <v>0</v>
      </c>
      <c r="J5454">
        <v>0</v>
      </c>
      <c r="K5454">
        <f t="shared" si="595"/>
        <v>0</v>
      </c>
      <c r="L5454">
        <v>9965</v>
      </c>
      <c r="M5454" s="6">
        <f t="shared" si="596"/>
        <v>0</v>
      </c>
      <c r="N5454" s="6">
        <f t="shared" si="597"/>
        <v>0</v>
      </c>
      <c r="O5454" s="6">
        <f t="shared" si="598"/>
        <v>0</v>
      </c>
      <c r="Q5454">
        <f>_xlfn.XLOOKUP(C5454&amp;G5454&amp;H5454,covid!$E$2:$E$2184,covid!$D$2:$D$2184,0,0,1)</f>
        <v>8</v>
      </c>
    </row>
    <row r="5455" spans="1:17" x14ac:dyDescent="0.3">
      <c r="A5455">
        <f>_xlfn.XLOOKUP(C5455,kamus!$B$2:$B$87,kamus!$A$2:$A$87,0,0,1)</f>
        <v>64</v>
      </c>
      <c r="B5455" t="str">
        <f>_xlfn.XLOOKUP(C5455,kamus!$B$2:$B$87,kamus!$D$2:$D$87,"dihapus",0,1)</f>
        <v>Prambanan</v>
      </c>
      <c r="C5455" t="s">
        <v>203</v>
      </c>
      <c r="D5455">
        <f>_xlfn.XLOOKUP(C5455,kamus!$B$2:$B$87,kamus!$J$2:$J$87,"dihapus",0,1)</f>
        <v>1</v>
      </c>
      <c r="E5455">
        <f t="shared" si="599"/>
        <v>0</v>
      </c>
      <c r="F5455" s="14">
        <v>44256</v>
      </c>
      <c r="G5455" s="1">
        <f t="shared" si="600"/>
        <v>3</v>
      </c>
      <c r="H5455" s="1">
        <f t="shared" si="601"/>
        <v>2021</v>
      </c>
      <c r="I5455">
        <v>1</v>
      </c>
      <c r="J5455">
        <v>0</v>
      </c>
      <c r="K5455">
        <f t="shared" si="595"/>
        <v>1</v>
      </c>
      <c r="L5455">
        <v>12694</v>
      </c>
      <c r="M5455" s="6">
        <f t="shared" si="596"/>
        <v>7.877737513786041</v>
      </c>
      <c r="N5455" s="6">
        <f t="shared" si="597"/>
        <v>0</v>
      </c>
      <c r="O5455" s="6">
        <f t="shared" si="598"/>
        <v>7.877737513786041</v>
      </c>
      <c r="Q5455">
        <f>_xlfn.XLOOKUP(C5455&amp;G5455&amp;H5455,covid!$E$2:$E$2184,covid!$D$2:$D$2184,0,0,1)</f>
        <v>13</v>
      </c>
    </row>
    <row r="5456" spans="1:17" x14ac:dyDescent="0.3">
      <c r="A5456">
        <f>_xlfn.XLOOKUP(C5456,kamus!$B$2:$B$87,kamus!$A$2:$A$87,0,0,1)</f>
        <v>59</v>
      </c>
      <c r="B5456" t="str">
        <f>_xlfn.XLOOKUP(C5456,kamus!$B$2:$B$87,kamus!$D$2:$D$87,"dihapus",0,1)</f>
        <v>Prambanan</v>
      </c>
      <c r="C5456" t="s">
        <v>210</v>
      </c>
      <c r="D5456">
        <f>_xlfn.XLOOKUP(C5456,kamus!$B$2:$B$87,kamus!$J$2:$J$87,"dihapus",0,1)</f>
        <v>0</v>
      </c>
      <c r="E5456">
        <f t="shared" si="599"/>
        <v>0</v>
      </c>
      <c r="F5456" s="14">
        <v>44256</v>
      </c>
      <c r="G5456" s="1">
        <f t="shared" si="600"/>
        <v>3</v>
      </c>
      <c r="H5456" s="1">
        <f t="shared" si="601"/>
        <v>2021</v>
      </c>
      <c r="I5456">
        <v>0</v>
      </c>
      <c r="J5456">
        <v>0</v>
      </c>
      <c r="K5456">
        <f t="shared" si="595"/>
        <v>0</v>
      </c>
      <c r="L5456">
        <v>4791</v>
      </c>
      <c r="M5456" s="6">
        <f t="shared" si="596"/>
        <v>0</v>
      </c>
      <c r="N5456" s="6">
        <f t="shared" si="597"/>
        <v>0</v>
      </c>
      <c r="O5456" s="6">
        <f t="shared" si="598"/>
        <v>0</v>
      </c>
      <c r="Q5456">
        <f>_xlfn.XLOOKUP(C5456&amp;G5456&amp;H5456,covid!$E$2:$E$2184,covid!$D$2:$D$2184,0,0,1)</f>
        <v>8</v>
      </c>
    </row>
    <row r="5457" spans="1:17" x14ac:dyDescent="0.3">
      <c r="A5457">
        <f>_xlfn.XLOOKUP(C5457,kamus!$B$2:$B$87,kamus!$A$2:$A$87,0,0,1)</f>
        <v>61</v>
      </c>
      <c r="B5457" t="str">
        <f>_xlfn.XLOOKUP(C5457,kamus!$B$2:$B$87,kamus!$D$2:$D$87,"dihapus",0,1)</f>
        <v>Prambanan</v>
      </c>
      <c r="C5457" t="s">
        <v>219</v>
      </c>
      <c r="D5457">
        <f>_xlfn.XLOOKUP(C5457,kamus!$B$2:$B$87,kamus!$J$2:$J$87,"dihapus",0,1)</f>
        <v>0</v>
      </c>
      <c r="E5457">
        <f t="shared" si="599"/>
        <v>0</v>
      </c>
      <c r="F5457" s="14">
        <v>44256</v>
      </c>
      <c r="G5457" s="1">
        <f t="shared" si="600"/>
        <v>3</v>
      </c>
      <c r="H5457" s="1">
        <f t="shared" si="601"/>
        <v>2021</v>
      </c>
      <c r="I5457">
        <v>1</v>
      </c>
      <c r="J5457">
        <v>0</v>
      </c>
      <c r="K5457">
        <f t="shared" si="595"/>
        <v>1</v>
      </c>
      <c r="L5457">
        <v>14321</v>
      </c>
      <c r="M5457" s="6">
        <f t="shared" si="596"/>
        <v>6.9827526010753438</v>
      </c>
      <c r="N5457" s="6">
        <f t="shared" si="597"/>
        <v>0</v>
      </c>
      <c r="O5457" s="6">
        <f t="shared" si="598"/>
        <v>6.9827526010753438</v>
      </c>
      <c r="Q5457">
        <f>_xlfn.XLOOKUP(C5457&amp;G5457&amp;H5457,covid!$E$2:$E$2184,covid!$D$2:$D$2184,0,0,1)</f>
        <v>25</v>
      </c>
    </row>
    <row r="5458" spans="1:17" x14ac:dyDescent="0.3">
      <c r="A5458">
        <f>_xlfn.XLOOKUP(C5458,kamus!$B$2:$B$87,kamus!$A$2:$A$87,0,0,1)</f>
        <v>62</v>
      </c>
      <c r="B5458" t="str">
        <f>_xlfn.XLOOKUP(C5458,kamus!$B$2:$B$87,kamus!$D$2:$D$87,"dihapus",0,1)</f>
        <v>Prambanan</v>
      </c>
      <c r="C5458" t="s">
        <v>236</v>
      </c>
      <c r="D5458">
        <f>_xlfn.XLOOKUP(C5458,kamus!$B$2:$B$87,kamus!$J$2:$J$87,"dihapus",0,1)</f>
        <v>0</v>
      </c>
      <c r="E5458">
        <f t="shared" si="599"/>
        <v>0</v>
      </c>
      <c r="F5458" s="14">
        <v>44256</v>
      </c>
      <c r="G5458" s="1">
        <f t="shared" si="600"/>
        <v>3</v>
      </c>
      <c r="H5458" s="1">
        <f t="shared" si="601"/>
        <v>2021</v>
      </c>
      <c r="I5458">
        <v>0</v>
      </c>
      <c r="J5458">
        <v>0</v>
      </c>
      <c r="K5458">
        <f t="shared" si="595"/>
        <v>0</v>
      </c>
      <c r="L5458">
        <v>6112</v>
      </c>
      <c r="M5458" s="6">
        <f t="shared" si="596"/>
        <v>0</v>
      </c>
      <c r="N5458" s="6">
        <f t="shared" si="597"/>
        <v>0</v>
      </c>
      <c r="O5458" s="6">
        <f t="shared" si="598"/>
        <v>0</v>
      </c>
      <c r="Q5458">
        <f>_xlfn.XLOOKUP(C5458&amp;G5458&amp;H5458,covid!$E$2:$E$2184,covid!$D$2:$D$2184,0,0,1)</f>
        <v>7</v>
      </c>
    </row>
    <row r="5459" spans="1:17" x14ac:dyDescent="0.3">
      <c r="A5459">
        <f>_xlfn.XLOOKUP(C5459,kamus!$B$2:$B$87,kamus!$A$2:$A$87,0,0,1)</f>
        <v>63</v>
      </c>
      <c r="B5459" t="str">
        <f>_xlfn.XLOOKUP(C5459,kamus!$B$2:$B$87,kamus!$D$2:$D$87,"dihapus",0,1)</f>
        <v>Prambanan</v>
      </c>
      <c r="C5459" t="s">
        <v>261</v>
      </c>
      <c r="D5459">
        <f>_xlfn.XLOOKUP(C5459,kamus!$B$2:$B$87,kamus!$J$2:$J$87,"dihapus",0,1)</f>
        <v>0</v>
      </c>
      <c r="E5459">
        <f t="shared" si="599"/>
        <v>0</v>
      </c>
      <c r="F5459" s="14">
        <v>44256</v>
      </c>
      <c r="G5459" s="1">
        <f t="shared" si="600"/>
        <v>3</v>
      </c>
      <c r="H5459" s="1">
        <f t="shared" si="601"/>
        <v>2021</v>
      </c>
      <c r="I5459">
        <v>0</v>
      </c>
      <c r="J5459">
        <v>0</v>
      </c>
      <c r="K5459">
        <f t="shared" si="595"/>
        <v>0</v>
      </c>
      <c r="L5459">
        <v>15487</v>
      </c>
      <c r="M5459" s="6">
        <f t="shared" si="596"/>
        <v>0</v>
      </c>
      <c r="N5459" s="6">
        <f t="shared" si="597"/>
        <v>0</v>
      </c>
      <c r="O5459" s="6">
        <f t="shared" si="598"/>
        <v>0</v>
      </c>
      <c r="Q5459">
        <f>_xlfn.XLOOKUP(C5459&amp;G5459&amp;H5459,covid!$E$2:$E$2184,covid!$D$2:$D$2184,0,0,1)</f>
        <v>18</v>
      </c>
    </row>
    <row r="5460" spans="1:17" x14ac:dyDescent="0.3">
      <c r="A5460">
        <f>_xlfn.XLOOKUP(C5460,kamus!$B$2:$B$87,kamus!$A$2:$A$87,0,0,1)</f>
        <v>60</v>
      </c>
      <c r="B5460" t="str">
        <f>_xlfn.XLOOKUP(C5460,kamus!$B$2:$B$87,kamus!$D$2:$D$87,"dihapus",0,1)</f>
        <v>Prambanan</v>
      </c>
      <c r="C5460" t="s">
        <v>280</v>
      </c>
      <c r="D5460">
        <f>_xlfn.XLOOKUP(C5460,kamus!$B$2:$B$87,kamus!$J$2:$J$87,"dihapus",0,1)</f>
        <v>0</v>
      </c>
      <c r="E5460">
        <f t="shared" si="599"/>
        <v>0</v>
      </c>
      <c r="F5460" s="14">
        <v>44256</v>
      </c>
      <c r="G5460" s="1">
        <f t="shared" si="600"/>
        <v>3</v>
      </c>
      <c r="H5460" s="1">
        <f t="shared" si="601"/>
        <v>2021</v>
      </c>
      <c r="I5460">
        <v>0</v>
      </c>
      <c r="J5460">
        <v>0</v>
      </c>
      <c r="K5460">
        <f t="shared" si="595"/>
        <v>0</v>
      </c>
      <c r="L5460">
        <v>2830</v>
      </c>
      <c r="M5460" s="6">
        <f t="shared" si="596"/>
        <v>0</v>
      </c>
      <c r="N5460" s="6">
        <f t="shared" si="597"/>
        <v>0</v>
      </c>
      <c r="O5460" s="6">
        <f t="shared" si="598"/>
        <v>0</v>
      </c>
      <c r="Q5460">
        <f>_xlfn.XLOOKUP(C5460&amp;G5460&amp;H5460,covid!$E$2:$E$2184,covid!$D$2:$D$2184,0,0,1)</f>
        <v>1</v>
      </c>
    </row>
    <row r="5461" spans="1:17" x14ac:dyDescent="0.3">
      <c r="A5461">
        <f>_xlfn.XLOOKUP(C5461,kamus!$B$2:$B$87,kamus!$A$2:$A$87,0,0,1)</f>
        <v>67</v>
      </c>
      <c r="B5461" t="str">
        <f>_xlfn.XLOOKUP(C5461,kamus!$B$2:$B$87,kamus!$D$2:$D$87,"dihapus",0,1)</f>
        <v>Seyegan</v>
      </c>
      <c r="C5461" t="s">
        <v>221</v>
      </c>
      <c r="D5461">
        <f>_xlfn.XLOOKUP(C5461,kamus!$B$2:$B$87,kamus!$J$2:$J$87,"dihapus",0,1)</f>
        <v>0</v>
      </c>
      <c r="E5461">
        <f t="shared" si="599"/>
        <v>0</v>
      </c>
      <c r="F5461" s="14">
        <v>44256</v>
      </c>
      <c r="G5461" s="1">
        <f t="shared" si="600"/>
        <v>3</v>
      </c>
      <c r="H5461" s="1">
        <f t="shared" si="601"/>
        <v>2021</v>
      </c>
      <c r="I5461">
        <v>1</v>
      </c>
      <c r="J5461">
        <v>0</v>
      </c>
      <c r="K5461">
        <f t="shared" si="595"/>
        <v>1</v>
      </c>
      <c r="L5461">
        <v>10876</v>
      </c>
      <c r="M5461" s="6">
        <f t="shared" si="596"/>
        <v>9.1945568223611627</v>
      </c>
      <c r="N5461" s="6">
        <f t="shared" si="597"/>
        <v>0</v>
      </c>
      <c r="O5461" s="6">
        <f t="shared" si="598"/>
        <v>9.1945568223611627</v>
      </c>
      <c r="Q5461">
        <f>_xlfn.XLOOKUP(C5461&amp;G5461&amp;H5461,covid!$E$2:$E$2184,covid!$D$2:$D$2184,0,0,1)</f>
        <v>19</v>
      </c>
    </row>
    <row r="5462" spans="1:17" x14ac:dyDescent="0.3">
      <c r="A5462">
        <f>_xlfn.XLOOKUP(C5462,kamus!$B$2:$B$87,kamus!$A$2:$A$87,0,0,1)</f>
        <v>66</v>
      </c>
      <c r="B5462" t="str">
        <f>_xlfn.XLOOKUP(C5462,kamus!$B$2:$B$87,kamus!$D$2:$D$87,"dihapus",0,1)</f>
        <v>Seyegan</v>
      </c>
      <c r="C5462" t="s">
        <v>222</v>
      </c>
      <c r="D5462">
        <f>_xlfn.XLOOKUP(C5462,kamus!$B$2:$B$87,kamus!$J$2:$J$87,"dihapus",0,1)</f>
        <v>0</v>
      </c>
      <c r="E5462">
        <f t="shared" si="599"/>
        <v>0</v>
      </c>
      <c r="F5462" s="14">
        <v>44256</v>
      </c>
      <c r="G5462" s="1">
        <f t="shared" si="600"/>
        <v>3</v>
      </c>
      <c r="H5462" s="1">
        <f t="shared" si="601"/>
        <v>2021</v>
      </c>
      <c r="I5462">
        <v>0</v>
      </c>
      <c r="J5462">
        <v>0</v>
      </c>
      <c r="K5462">
        <f t="shared" si="595"/>
        <v>0</v>
      </c>
      <c r="L5462">
        <v>9658</v>
      </c>
      <c r="M5462" s="6">
        <f t="shared" si="596"/>
        <v>0</v>
      </c>
      <c r="N5462" s="6">
        <f t="shared" si="597"/>
        <v>0</v>
      </c>
      <c r="O5462" s="6">
        <f t="shared" si="598"/>
        <v>0</v>
      </c>
      <c r="Q5462">
        <f>_xlfn.XLOOKUP(C5462&amp;G5462&amp;H5462,covid!$E$2:$E$2184,covid!$D$2:$D$2184,0,0,1)</f>
        <v>15</v>
      </c>
    </row>
    <row r="5463" spans="1:17" x14ac:dyDescent="0.3">
      <c r="A5463">
        <f>_xlfn.XLOOKUP(C5463,kamus!$B$2:$B$87,kamus!$A$2:$A$87,0,0,1)</f>
        <v>68</v>
      </c>
      <c r="B5463" t="str">
        <f>_xlfn.XLOOKUP(C5463,kamus!$B$2:$B$87,kamus!$D$2:$D$87,"dihapus",0,1)</f>
        <v>Seyegan</v>
      </c>
      <c r="C5463" t="s">
        <v>223</v>
      </c>
      <c r="D5463">
        <f>_xlfn.XLOOKUP(C5463,kamus!$B$2:$B$87,kamus!$J$2:$J$87,"dihapus",0,1)</f>
        <v>0</v>
      </c>
      <c r="E5463">
        <f t="shared" si="599"/>
        <v>0</v>
      </c>
      <c r="F5463" s="14">
        <v>44256</v>
      </c>
      <c r="G5463" s="1">
        <f t="shared" si="600"/>
        <v>3</v>
      </c>
      <c r="H5463" s="1">
        <f t="shared" si="601"/>
        <v>2021</v>
      </c>
      <c r="I5463">
        <v>0</v>
      </c>
      <c r="J5463">
        <v>0</v>
      </c>
      <c r="K5463">
        <f t="shared" si="595"/>
        <v>0</v>
      </c>
      <c r="L5463">
        <v>8123</v>
      </c>
      <c r="M5463" s="6">
        <f t="shared" si="596"/>
        <v>0</v>
      </c>
      <c r="N5463" s="6">
        <f t="shared" si="597"/>
        <v>0</v>
      </c>
      <c r="O5463" s="6">
        <f t="shared" si="598"/>
        <v>0</v>
      </c>
      <c r="Q5463">
        <f>_xlfn.XLOOKUP(C5463&amp;G5463&amp;H5463,covid!$E$2:$E$2184,covid!$D$2:$D$2184,0,0,1)</f>
        <v>16</v>
      </c>
    </row>
    <row r="5464" spans="1:17" x14ac:dyDescent="0.3">
      <c r="A5464">
        <f>_xlfn.XLOOKUP(C5464,kamus!$B$2:$B$87,kamus!$A$2:$A$87,0,0,1)</f>
        <v>65</v>
      </c>
      <c r="B5464" t="str">
        <f>_xlfn.XLOOKUP(C5464,kamus!$B$2:$B$87,kamus!$D$2:$D$87,"dihapus",0,1)</f>
        <v>Seyegan</v>
      </c>
      <c r="C5464" t="s">
        <v>224</v>
      </c>
      <c r="D5464">
        <f>_xlfn.XLOOKUP(C5464,kamus!$B$2:$B$87,kamus!$J$2:$J$87,"dihapus",0,1)</f>
        <v>1</v>
      </c>
      <c r="E5464">
        <f t="shared" si="599"/>
        <v>0</v>
      </c>
      <c r="F5464" s="14">
        <v>44256</v>
      </c>
      <c r="G5464" s="1">
        <f t="shared" si="600"/>
        <v>3</v>
      </c>
      <c r="H5464" s="1">
        <f t="shared" si="601"/>
        <v>2021</v>
      </c>
      <c r="I5464">
        <v>0</v>
      </c>
      <c r="J5464">
        <v>0</v>
      </c>
      <c r="K5464">
        <f t="shared" si="595"/>
        <v>0</v>
      </c>
      <c r="L5464">
        <v>11326</v>
      </c>
      <c r="M5464" s="6">
        <f t="shared" si="596"/>
        <v>0</v>
      </c>
      <c r="N5464" s="6">
        <f t="shared" si="597"/>
        <v>0</v>
      </c>
      <c r="O5464" s="6">
        <f t="shared" si="598"/>
        <v>0</v>
      </c>
      <c r="Q5464">
        <f>_xlfn.XLOOKUP(C5464&amp;G5464&amp;H5464,covid!$E$2:$E$2184,covid!$D$2:$D$2184,0,0,1)</f>
        <v>13</v>
      </c>
    </row>
    <row r="5465" spans="1:17" x14ac:dyDescent="0.3">
      <c r="A5465">
        <f>_xlfn.XLOOKUP(C5465,kamus!$B$2:$B$87,kamus!$A$2:$A$87,0,0,1)</f>
        <v>69</v>
      </c>
      <c r="B5465" t="str">
        <f>_xlfn.XLOOKUP(C5465,kamus!$B$2:$B$87,kamus!$D$2:$D$87,"dihapus",0,1)</f>
        <v>Seyegan</v>
      </c>
      <c r="C5465" t="s">
        <v>225</v>
      </c>
      <c r="D5465">
        <f>_xlfn.XLOOKUP(C5465,kamus!$B$2:$B$87,kamus!$J$2:$J$87,"dihapus",0,1)</f>
        <v>0</v>
      </c>
      <c r="E5465">
        <f t="shared" si="599"/>
        <v>0</v>
      </c>
      <c r="F5465" s="14">
        <v>44256</v>
      </c>
      <c r="G5465" s="1">
        <f t="shared" si="600"/>
        <v>3</v>
      </c>
      <c r="H5465" s="1">
        <f t="shared" si="601"/>
        <v>2021</v>
      </c>
      <c r="I5465">
        <v>0</v>
      </c>
      <c r="J5465">
        <v>0</v>
      </c>
      <c r="K5465">
        <f t="shared" si="595"/>
        <v>0</v>
      </c>
      <c r="L5465">
        <v>13638</v>
      </c>
      <c r="M5465" s="6">
        <f t="shared" si="596"/>
        <v>0</v>
      </c>
      <c r="N5465" s="6">
        <f t="shared" si="597"/>
        <v>0</v>
      </c>
      <c r="O5465" s="6">
        <f t="shared" si="598"/>
        <v>0</v>
      </c>
      <c r="Q5465">
        <f>_xlfn.XLOOKUP(C5465&amp;G5465&amp;H5465,covid!$E$2:$E$2184,covid!$D$2:$D$2184,0,0,1)</f>
        <v>12</v>
      </c>
    </row>
    <row r="5466" spans="1:17" x14ac:dyDescent="0.3">
      <c r="A5466">
        <f>_xlfn.XLOOKUP(C5466,kamus!$B$2:$B$87,kamus!$A$2:$A$87,0,0,1)</f>
        <v>74</v>
      </c>
      <c r="B5466" t="str">
        <f>_xlfn.XLOOKUP(C5466,kamus!$B$2:$B$87,kamus!$D$2:$D$87,"dihapus",0,1)</f>
        <v>Sleman</v>
      </c>
      <c r="C5466" t="s">
        <v>205</v>
      </c>
      <c r="D5466">
        <f>_xlfn.XLOOKUP(C5466,kamus!$B$2:$B$87,kamus!$J$2:$J$87,"dihapus",0,1)</f>
        <v>1</v>
      </c>
      <c r="E5466">
        <f t="shared" si="599"/>
        <v>0</v>
      </c>
      <c r="F5466" s="14">
        <v>44256</v>
      </c>
      <c r="G5466" s="1">
        <f t="shared" si="600"/>
        <v>3</v>
      </c>
      <c r="H5466" s="1">
        <f t="shared" si="601"/>
        <v>2021</v>
      </c>
      <c r="I5466">
        <v>0</v>
      </c>
      <c r="J5466">
        <v>0</v>
      </c>
      <c r="K5466">
        <f t="shared" si="595"/>
        <v>0</v>
      </c>
      <c r="L5466">
        <v>15719</v>
      </c>
      <c r="M5466" s="6">
        <f t="shared" si="596"/>
        <v>0</v>
      </c>
      <c r="N5466" s="6">
        <f t="shared" si="597"/>
        <v>0</v>
      </c>
      <c r="O5466" s="6">
        <f t="shared" si="598"/>
        <v>0</v>
      </c>
      <c r="Q5466">
        <f>_xlfn.XLOOKUP(C5466&amp;G5466&amp;H5466,covid!$E$2:$E$2184,covid!$D$2:$D$2184,0,0,1)</f>
        <v>11</v>
      </c>
    </row>
    <row r="5467" spans="1:17" x14ac:dyDescent="0.3">
      <c r="A5467">
        <f>_xlfn.XLOOKUP(C5467,kamus!$B$2:$B$87,kamus!$A$2:$A$87,0,0,1)</f>
        <v>73</v>
      </c>
      <c r="B5467" t="str">
        <f>_xlfn.XLOOKUP(C5467,kamus!$B$2:$B$87,kamus!$D$2:$D$87,"dihapus",0,1)</f>
        <v>Sleman</v>
      </c>
      <c r="C5467" t="s">
        <v>232</v>
      </c>
      <c r="D5467">
        <f>_xlfn.XLOOKUP(C5467,kamus!$B$2:$B$87,kamus!$J$2:$J$87,"dihapus",0,1)</f>
        <v>1</v>
      </c>
      <c r="E5467">
        <f t="shared" si="599"/>
        <v>0</v>
      </c>
      <c r="F5467" s="14">
        <v>44256</v>
      </c>
      <c r="G5467" s="1">
        <f t="shared" si="600"/>
        <v>3</v>
      </c>
      <c r="H5467" s="1">
        <f t="shared" si="601"/>
        <v>2021</v>
      </c>
      <c r="I5467">
        <v>0</v>
      </c>
      <c r="J5467">
        <v>0</v>
      </c>
      <c r="K5467">
        <f t="shared" si="595"/>
        <v>0</v>
      </c>
      <c r="L5467">
        <v>13002</v>
      </c>
      <c r="M5467" s="6">
        <f t="shared" si="596"/>
        <v>0</v>
      </c>
      <c r="N5467" s="6">
        <f t="shared" si="597"/>
        <v>0</v>
      </c>
      <c r="O5467" s="6">
        <f t="shared" si="598"/>
        <v>0</v>
      </c>
      <c r="Q5467">
        <f>_xlfn.XLOOKUP(C5467&amp;G5467&amp;H5467,covid!$E$2:$E$2184,covid!$D$2:$D$2184,0,0,1)</f>
        <v>21</v>
      </c>
    </row>
    <row r="5468" spans="1:17" x14ac:dyDescent="0.3">
      <c r="A5468">
        <f>_xlfn.XLOOKUP(C5468,kamus!$B$2:$B$87,kamus!$A$2:$A$87,0,0,1)</f>
        <v>71</v>
      </c>
      <c r="B5468" t="str">
        <f>_xlfn.XLOOKUP(C5468,kamus!$B$2:$B$87,kamus!$D$2:$D$87,"dihapus",0,1)</f>
        <v>Sleman</v>
      </c>
      <c r="C5468" t="s">
        <v>271</v>
      </c>
      <c r="D5468">
        <f>_xlfn.XLOOKUP(C5468,kamus!$B$2:$B$87,kamus!$J$2:$J$87,"dihapus",0,1)</f>
        <v>1</v>
      </c>
      <c r="E5468">
        <f t="shared" si="599"/>
        <v>0</v>
      </c>
      <c r="F5468" s="14">
        <v>44256</v>
      </c>
      <c r="G5468" s="1">
        <f t="shared" si="600"/>
        <v>3</v>
      </c>
      <c r="H5468" s="1">
        <f t="shared" si="601"/>
        <v>2021</v>
      </c>
      <c r="I5468">
        <v>1</v>
      </c>
      <c r="J5468">
        <v>1</v>
      </c>
      <c r="K5468">
        <f t="shared" si="595"/>
        <v>2</v>
      </c>
      <c r="L5468">
        <v>15706</v>
      </c>
      <c r="M5468" s="6">
        <f t="shared" si="596"/>
        <v>6.366993505666624</v>
      </c>
      <c r="N5468" s="6">
        <f t="shared" si="597"/>
        <v>6.366993505666624</v>
      </c>
      <c r="O5468" s="6">
        <f t="shared" si="598"/>
        <v>12.733987011333248</v>
      </c>
      <c r="Q5468">
        <f>_xlfn.XLOOKUP(C5468&amp;G5468&amp;H5468,covid!$E$2:$E$2184,covid!$D$2:$D$2184,0,0,1)</f>
        <v>25</v>
      </c>
    </row>
    <row r="5469" spans="1:17" x14ac:dyDescent="0.3">
      <c r="A5469">
        <f>_xlfn.XLOOKUP(C5469,kamus!$B$2:$B$87,kamus!$A$2:$A$87,0,0,1)</f>
        <v>72</v>
      </c>
      <c r="B5469" t="str">
        <f>_xlfn.XLOOKUP(C5469,kamus!$B$2:$B$87,kamus!$D$2:$D$87,"dihapus",0,1)</f>
        <v>Sleman</v>
      </c>
      <c r="C5469" t="s">
        <v>273</v>
      </c>
      <c r="D5469">
        <f>_xlfn.XLOOKUP(C5469,kamus!$B$2:$B$87,kamus!$J$2:$J$87,"dihapus",0,1)</f>
        <v>1</v>
      </c>
      <c r="E5469">
        <f t="shared" si="599"/>
        <v>0</v>
      </c>
      <c r="F5469" s="14">
        <v>44256</v>
      </c>
      <c r="G5469" s="1">
        <f t="shared" si="600"/>
        <v>3</v>
      </c>
      <c r="H5469" s="1">
        <f t="shared" si="601"/>
        <v>2021</v>
      </c>
      <c r="I5469">
        <v>0</v>
      </c>
      <c r="J5469">
        <v>1</v>
      </c>
      <c r="K5469">
        <f t="shared" si="595"/>
        <v>1</v>
      </c>
      <c r="L5469">
        <v>19013</v>
      </c>
      <c r="M5469" s="6">
        <f t="shared" si="596"/>
        <v>0</v>
      </c>
      <c r="N5469" s="6">
        <f t="shared" si="597"/>
        <v>5.2595592489349388</v>
      </c>
      <c r="O5469" s="6">
        <f t="shared" si="598"/>
        <v>5.2595592489349388</v>
      </c>
      <c r="Q5469">
        <f>_xlfn.XLOOKUP(C5469&amp;G5469&amp;H5469,covid!$E$2:$E$2184,covid!$D$2:$D$2184,0,0,1)</f>
        <v>20</v>
      </c>
    </row>
    <row r="5470" spans="1:17" x14ac:dyDescent="0.3">
      <c r="A5470">
        <f>_xlfn.XLOOKUP(C5470,kamus!$B$2:$B$87,kamus!$A$2:$A$87,0,0,1)</f>
        <v>70</v>
      </c>
      <c r="B5470" t="str">
        <f>_xlfn.XLOOKUP(C5470,kamus!$B$2:$B$87,kamus!$D$2:$D$87,"dihapus",0,1)</f>
        <v>Sleman</v>
      </c>
      <c r="C5470" t="s">
        <v>274</v>
      </c>
      <c r="D5470">
        <f>_xlfn.XLOOKUP(C5470,kamus!$B$2:$B$87,kamus!$J$2:$J$87,"dihapus",0,1)</f>
        <v>0</v>
      </c>
      <c r="E5470">
        <f t="shared" si="599"/>
        <v>0</v>
      </c>
      <c r="F5470" s="14">
        <v>44256</v>
      </c>
      <c r="G5470" s="1">
        <f t="shared" si="600"/>
        <v>3</v>
      </c>
      <c r="H5470" s="1">
        <f t="shared" si="601"/>
        <v>2021</v>
      </c>
      <c r="I5470">
        <v>0</v>
      </c>
      <c r="J5470">
        <v>0</v>
      </c>
      <c r="K5470">
        <f t="shared" si="595"/>
        <v>0</v>
      </c>
      <c r="L5470">
        <v>10105</v>
      </c>
      <c r="M5470" s="6">
        <f t="shared" si="596"/>
        <v>0</v>
      </c>
      <c r="N5470" s="6">
        <f t="shared" si="597"/>
        <v>0</v>
      </c>
      <c r="O5470" s="6">
        <f t="shared" si="598"/>
        <v>0</v>
      </c>
      <c r="Q5470">
        <f>_xlfn.XLOOKUP(C5470&amp;G5470&amp;H5470,covid!$E$2:$E$2184,covid!$D$2:$D$2184,0,0,1)</f>
        <v>11</v>
      </c>
    </row>
    <row r="5471" spans="1:17" x14ac:dyDescent="0.3">
      <c r="A5471">
        <f>_xlfn.XLOOKUP(C5471,kamus!$B$2:$B$87,kamus!$A$2:$A$87,0,0,1)</f>
        <v>77</v>
      </c>
      <c r="B5471" t="str">
        <f>_xlfn.XLOOKUP(C5471,kamus!$B$2:$B$87,kamus!$D$2:$D$87,"dihapus",0,1)</f>
        <v>Tempel 1</v>
      </c>
      <c r="C5471" t="s">
        <v>218</v>
      </c>
      <c r="D5471">
        <f>_xlfn.XLOOKUP(C5471,kamus!$B$2:$B$87,kamus!$J$2:$J$87,"dihapus",0,1)</f>
        <v>0</v>
      </c>
      <c r="E5471">
        <f t="shared" si="599"/>
        <v>0</v>
      </c>
      <c r="F5471" s="14">
        <v>44256</v>
      </c>
      <c r="G5471" s="1">
        <f t="shared" si="600"/>
        <v>3</v>
      </c>
      <c r="H5471" s="1">
        <f t="shared" si="601"/>
        <v>2021</v>
      </c>
      <c r="I5471">
        <v>0</v>
      </c>
      <c r="J5471">
        <v>0</v>
      </c>
      <c r="K5471">
        <f t="shared" si="595"/>
        <v>0</v>
      </c>
      <c r="L5471">
        <v>7899</v>
      </c>
      <c r="M5471" s="6">
        <f t="shared" si="596"/>
        <v>0</v>
      </c>
      <c r="N5471" s="6">
        <f t="shared" si="597"/>
        <v>0</v>
      </c>
      <c r="O5471" s="6">
        <f t="shared" si="598"/>
        <v>0</v>
      </c>
      <c r="Q5471">
        <f>_xlfn.XLOOKUP(C5471&amp;G5471&amp;H5471,covid!$E$2:$E$2184,covid!$D$2:$D$2184,0,0,1)</f>
        <v>4</v>
      </c>
    </row>
    <row r="5472" spans="1:17" x14ac:dyDescent="0.3">
      <c r="A5472">
        <f>_xlfn.XLOOKUP(C5472,kamus!$B$2:$B$87,kamus!$A$2:$A$87,0,0,1)</f>
        <v>76</v>
      </c>
      <c r="B5472" t="str">
        <f>_xlfn.XLOOKUP(C5472,kamus!$B$2:$B$87,kamus!$D$2:$D$87,"dihapus",0,1)</f>
        <v>Tempel 1</v>
      </c>
      <c r="C5472" t="s">
        <v>226</v>
      </c>
      <c r="D5472">
        <f>_xlfn.XLOOKUP(C5472,kamus!$B$2:$B$87,kamus!$J$2:$J$87,"dihapus",0,1)</f>
        <v>1</v>
      </c>
      <c r="E5472">
        <f t="shared" si="599"/>
        <v>0</v>
      </c>
      <c r="F5472" s="14">
        <v>44256</v>
      </c>
      <c r="G5472" s="1">
        <f t="shared" si="600"/>
        <v>3</v>
      </c>
      <c r="H5472" s="1">
        <f t="shared" si="601"/>
        <v>2021</v>
      </c>
      <c r="I5472">
        <v>0</v>
      </c>
      <c r="J5472">
        <v>0</v>
      </c>
      <c r="K5472">
        <f t="shared" si="595"/>
        <v>0</v>
      </c>
      <c r="L5472">
        <v>11303</v>
      </c>
      <c r="M5472" s="6">
        <f t="shared" si="596"/>
        <v>0</v>
      </c>
      <c r="N5472" s="6">
        <f t="shared" si="597"/>
        <v>0</v>
      </c>
      <c r="O5472" s="6">
        <f t="shared" si="598"/>
        <v>0</v>
      </c>
      <c r="Q5472">
        <f>_xlfn.XLOOKUP(C5472&amp;G5472&amp;H5472,covid!$E$2:$E$2184,covid!$D$2:$D$2184,0,0,1)</f>
        <v>24</v>
      </c>
    </row>
    <row r="5473" spans="1:17" x14ac:dyDescent="0.3">
      <c r="A5473">
        <f>_xlfn.XLOOKUP(C5473,kamus!$B$2:$B$87,kamus!$A$2:$A$87,0,0,1)</f>
        <v>75</v>
      </c>
      <c r="B5473" t="str">
        <f>_xlfn.XLOOKUP(C5473,kamus!$B$2:$B$87,kamus!$D$2:$D$87,"dihapus",0,1)</f>
        <v>Tempel 1</v>
      </c>
      <c r="C5473" t="s">
        <v>227</v>
      </c>
      <c r="D5473">
        <f>_xlfn.XLOOKUP(C5473,kamus!$B$2:$B$87,kamus!$J$2:$J$87,"dihapus",0,1)</f>
        <v>0</v>
      </c>
      <c r="E5473">
        <f t="shared" si="599"/>
        <v>0</v>
      </c>
      <c r="F5473" s="14">
        <v>44256</v>
      </c>
      <c r="G5473" s="1">
        <f t="shared" si="600"/>
        <v>3</v>
      </c>
      <c r="H5473" s="1">
        <f t="shared" si="601"/>
        <v>2021</v>
      </c>
      <c r="I5473">
        <v>0</v>
      </c>
      <c r="J5473">
        <v>0</v>
      </c>
      <c r="K5473">
        <f t="shared" si="595"/>
        <v>0</v>
      </c>
      <c r="L5473">
        <v>6955</v>
      </c>
      <c r="M5473" s="6">
        <f t="shared" si="596"/>
        <v>0</v>
      </c>
      <c r="N5473" s="6">
        <f t="shared" si="597"/>
        <v>0</v>
      </c>
      <c r="O5473" s="6">
        <f t="shared" si="598"/>
        <v>0</v>
      </c>
      <c r="Q5473">
        <f>_xlfn.XLOOKUP(C5473&amp;G5473&amp;H5473,covid!$E$2:$E$2184,covid!$D$2:$D$2184,0,0,1)</f>
        <v>5</v>
      </c>
    </row>
    <row r="5474" spans="1:17" x14ac:dyDescent="0.3">
      <c r="A5474">
        <f>_xlfn.XLOOKUP(C5474,kamus!$B$2:$B$87,kamus!$A$2:$A$87,0,0,1)</f>
        <v>78</v>
      </c>
      <c r="B5474" t="str">
        <f>_xlfn.XLOOKUP(C5474,kamus!$B$2:$B$87,kamus!$D$2:$D$87,"dihapus",0,1)</f>
        <v>Tempel 1</v>
      </c>
      <c r="C5474" t="s">
        <v>229</v>
      </c>
      <c r="D5474">
        <f>_xlfn.XLOOKUP(C5474,kamus!$B$2:$B$87,kamus!$J$2:$J$87,"dihapus",0,1)</f>
        <v>0</v>
      </c>
      <c r="E5474">
        <f t="shared" si="599"/>
        <v>0</v>
      </c>
      <c r="F5474" s="14">
        <v>44256</v>
      </c>
      <c r="G5474" s="1">
        <f t="shared" si="600"/>
        <v>3</v>
      </c>
      <c r="H5474" s="1">
        <f t="shared" si="601"/>
        <v>2021</v>
      </c>
      <c r="I5474">
        <v>0</v>
      </c>
      <c r="J5474">
        <v>0</v>
      </c>
      <c r="K5474">
        <f t="shared" si="595"/>
        <v>0</v>
      </c>
      <c r="L5474">
        <v>5427</v>
      </c>
      <c r="M5474" s="6">
        <f t="shared" si="596"/>
        <v>0</v>
      </c>
      <c r="N5474" s="6">
        <f t="shared" si="597"/>
        <v>0</v>
      </c>
      <c r="O5474" s="6">
        <f t="shared" si="598"/>
        <v>0</v>
      </c>
      <c r="Q5474">
        <f>_xlfn.XLOOKUP(C5474&amp;G5474&amp;H5474,covid!$E$2:$E$2184,covid!$D$2:$D$2184,0,0,1)</f>
        <v>9</v>
      </c>
    </row>
    <row r="5475" spans="1:17" x14ac:dyDescent="0.3">
      <c r="A5475">
        <f>_xlfn.XLOOKUP(C5475,kamus!$B$2:$B$87,kamus!$A$2:$A$87,0,0,1)</f>
        <v>79</v>
      </c>
      <c r="B5475" t="str">
        <f>_xlfn.XLOOKUP(C5475,kamus!$B$2:$B$87,kamus!$D$2:$D$87,"dihapus",0,1)</f>
        <v>Tempel 2</v>
      </c>
      <c r="C5475" t="s">
        <v>201</v>
      </c>
      <c r="D5475">
        <f>_xlfn.XLOOKUP(C5475,kamus!$B$2:$B$87,kamus!$J$2:$J$87,"dihapus",0,1)</f>
        <v>0</v>
      </c>
      <c r="E5475">
        <f t="shared" si="599"/>
        <v>0</v>
      </c>
      <c r="F5475" s="14">
        <v>44256</v>
      </c>
      <c r="G5475" s="1">
        <f t="shared" si="600"/>
        <v>3</v>
      </c>
      <c r="H5475" s="1">
        <f t="shared" si="601"/>
        <v>2021</v>
      </c>
      <c r="I5475">
        <v>0</v>
      </c>
      <c r="J5475">
        <v>0</v>
      </c>
      <c r="K5475">
        <f t="shared" si="595"/>
        <v>0</v>
      </c>
      <c r="L5475">
        <v>7817</v>
      </c>
      <c r="M5475" s="6">
        <f t="shared" si="596"/>
        <v>0</v>
      </c>
      <c r="N5475" s="6">
        <f t="shared" si="597"/>
        <v>0</v>
      </c>
      <c r="O5475" s="6">
        <f t="shared" si="598"/>
        <v>0</v>
      </c>
      <c r="Q5475">
        <f>_xlfn.XLOOKUP(C5475&amp;G5475&amp;H5475,covid!$E$2:$E$2184,covid!$D$2:$D$2184,0,0,1)</f>
        <v>14</v>
      </c>
    </row>
    <row r="5476" spans="1:17" x14ac:dyDescent="0.3">
      <c r="A5476">
        <f>_xlfn.XLOOKUP(C5476,kamus!$B$2:$B$87,kamus!$A$2:$A$87,0,0,1)</f>
        <v>80</v>
      </c>
      <c r="B5476" t="str">
        <f>_xlfn.XLOOKUP(C5476,kamus!$B$2:$B$87,kamus!$D$2:$D$87,"dihapus",0,1)</f>
        <v>Tempel 2</v>
      </c>
      <c r="C5476" t="s">
        <v>233</v>
      </c>
      <c r="D5476">
        <f>_xlfn.XLOOKUP(C5476,kamus!$B$2:$B$87,kamus!$J$2:$J$87,"dihapus",0,1)</f>
        <v>0</v>
      </c>
      <c r="E5476">
        <f t="shared" si="599"/>
        <v>0</v>
      </c>
      <c r="F5476" s="14">
        <v>44256</v>
      </c>
      <c r="G5476" s="1">
        <f t="shared" si="600"/>
        <v>3</v>
      </c>
      <c r="H5476" s="1">
        <f t="shared" si="601"/>
        <v>2021</v>
      </c>
      <c r="I5476">
        <v>0</v>
      </c>
      <c r="J5476">
        <v>0</v>
      </c>
      <c r="K5476">
        <f t="shared" si="595"/>
        <v>0</v>
      </c>
      <c r="L5476">
        <v>6650</v>
      </c>
      <c r="M5476" s="6">
        <f t="shared" si="596"/>
        <v>0</v>
      </c>
      <c r="N5476" s="6">
        <f t="shared" si="597"/>
        <v>0</v>
      </c>
      <c r="O5476" s="6">
        <f t="shared" si="598"/>
        <v>0</v>
      </c>
      <c r="Q5476">
        <f>_xlfn.XLOOKUP(C5476&amp;G5476&amp;H5476,covid!$E$2:$E$2184,covid!$D$2:$D$2184,0,0,1)</f>
        <v>3</v>
      </c>
    </row>
    <row r="5477" spans="1:17" x14ac:dyDescent="0.3">
      <c r="A5477">
        <f>_xlfn.XLOOKUP(C5477,kamus!$B$2:$B$87,kamus!$A$2:$A$87,0,0,1)</f>
        <v>81</v>
      </c>
      <c r="B5477" t="str">
        <f>_xlfn.XLOOKUP(C5477,kamus!$B$2:$B$87,kamus!$D$2:$D$87,"dihapus",0,1)</f>
        <v>Tempel 2</v>
      </c>
      <c r="C5477" t="s">
        <v>263</v>
      </c>
      <c r="D5477">
        <f>_xlfn.XLOOKUP(C5477,kamus!$B$2:$B$87,kamus!$J$2:$J$87,"dihapus",0,1)</f>
        <v>0</v>
      </c>
      <c r="E5477">
        <f t="shared" si="599"/>
        <v>0</v>
      </c>
      <c r="F5477" s="14">
        <v>44256</v>
      </c>
      <c r="G5477" s="1">
        <f t="shared" si="600"/>
        <v>3</v>
      </c>
      <c r="H5477" s="1">
        <f t="shared" si="601"/>
        <v>2021</v>
      </c>
      <c r="I5477">
        <v>0</v>
      </c>
      <c r="J5477">
        <v>1</v>
      </c>
      <c r="K5477">
        <f t="shared" si="595"/>
        <v>1</v>
      </c>
      <c r="L5477">
        <v>4782</v>
      </c>
      <c r="M5477" s="6">
        <f t="shared" si="596"/>
        <v>0</v>
      </c>
      <c r="N5477" s="6">
        <f t="shared" si="597"/>
        <v>20.911752404851526</v>
      </c>
      <c r="O5477" s="6">
        <f t="shared" si="598"/>
        <v>20.911752404851526</v>
      </c>
      <c r="Q5477">
        <f>_xlfn.XLOOKUP(C5477&amp;G5477&amp;H5477,covid!$E$2:$E$2184,covid!$D$2:$D$2184,0,0,1)</f>
        <v>3</v>
      </c>
    </row>
    <row r="5478" spans="1:17" x14ac:dyDescent="0.3">
      <c r="A5478">
        <f>_xlfn.XLOOKUP(C5478,kamus!$B$2:$B$87,kamus!$A$2:$A$87,0,0,1)</f>
        <v>82</v>
      </c>
      <c r="B5478" t="str">
        <f>_xlfn.XLOOKUP(C5478,kamus!$B$2:$B$87,kamus!$D$2:$D$87,"dihapus",0,1)</f>
        <v>Tempel 2</v>
      </c>
      <c r="C5478" t="s">
        <v>266</v>
      </c>
      <c r="D5478">
        <f>_xlfn.XLOOKUP(C5478,kamus!$B$2:$B$87,kamus!$J$2:$J$87,"dihapus",0,1)</f>
        <v>0</v>
      </c>
      <c r="E5478">
        <f t="shared" si="599"/>
        <v>0</v>
      </c>
      <c r="F5478" s="14">
        <v>44256</v>
      </c>
      <c r="G5478" s="1">
        <f t="shared" si="600"/>
        <v>3</v>
      </c>
      <c r="H5478" s="1">
        <f t="shared" si="601"/>
        <v>2021</v>
      </c>
      <c r="I5478">
        <v>1</v>
      </c>
      <c r="J5478">
        <v>1</v>
      </c>
      <c r="K5478">
        <f t="shared" si="595"/>
        <v>2</v>
      </c>
      <c r="L5478">
        <v>5330</v>
      </c>
      <c r="M5478" s="6">
        <f t="shared" si="596"/>
        <v>18.761726078799249</v>
      </c>
      <c r="N5478" s="6">
        <f t="shared" si="597"/>
        <v>18.761726078799249</v>
      </c>
      <c r="O5478" s="6">
        <f t="shared" si="598"/>
        <v>37.523452157598499</v>
      </c>
      <c r="Q5478">
        <f>_xlfn.XLOOKUP(C5478&amp;G5478&amp;H5478,covid!$E$2:$E$2184,covid!$D$2:$D$2184,0,0,1)</f>
        <v>6</v>
      </c>
    </row>
    <row r="5479" spans="1:17" x14ac:dyDescent="0.3">
      <c r="A5479">
        <f>_xlfn.XLOOKUP(C5479,kamus!$B$2:$B$87,kamus!$A$2:$A$87,0,0,1)</f>
        <v>84</v>
      </c>
      <c r="B5479" t="str">
        <f>_xlfn.XLOOKUP(C5479,kamus!$B$2:$B$87,kamus!$D$2:$D$87,"dihapus",0,1)</f>
        <v>turi</v>
      </c>
      <c r="C5479" t="s">
        <v>199</v>
      </c>
      <c r="D5479">
        <f>_xlfn.XLOOKUP(C5479,kamus!$B$2:$B$87,kamus!$J$2:$J$87,"dihapus",0,1)</f>
        <v>0</v>
      </c>
      <c r="E5479">
        <f t="shared" si="599"/>
        <v>0</v>
      </c>
      <c r="F5479" s="14">
        <v>44256</v>
      </c>
      <c r="G5479" s="1">
        <f t="shared" si="600"/>
        <v>3</v>
      </c>
      <c r="H5479" s="1">
        <f t="shared" si="601"/>
        <v>2021</v>
      </c>
      <c r="I5479">
        <v>0</v>
      </c>
      <c r="J5479">
        <v>0</v>
      </c>
      <c r="K5479">
        <f t="shared" si="595"/>
        <v>0</v>
      </c>
      <c r="L5479">
        <v>9781</v>
      </c>
      <c r="M5479" s="6">
        <f t="shared" si="596"/>
        <v>0</v>
      </c>
      <c r="N5479" s="6">
        <f t="shared" si="597"/>
        <v>0</v>
      </c>
      <c r="O5479" s="6">
        <f t="shared" si="598"/>
        <v>0</v>
      </c>
      <c r="Q5479">
        <f>_xlfn.XLOOKUP(C5479&amp;G5479&amp;H5479,covid!$E$2:$E$2184,covid!$D$2:$D$2184,0,0,1)</f>
        <v>12</v>
      </c>
    </row>
    <row r="5480" spans="1:17" x14ac:dyDescent="0.3">
      <c r="A5480">
        <f>_xlfn.XLOOKUP(C5480,kamus!$B$2:$B$87,kamus!$A$2:$A$87,0,0,1)</f>
        <v>86</v>
      </c>
      <c r="B5480" t="str">
        <f>_xlfn.XLOOKUP(C5480,kamus!$B$2:$B$87,kamus!$D$2:$D$87,"dihapus",0,1)</f>
        <v>turi</v>
      </c>
      <c r="C5480" t="s">
        <v>209</v>
      </c>
      <c r="D5480">
        <f>_xlfn.XLOOKUP(C5480,kamus!$B$2:$B$87,kamus!$J$2:$J$87,"dihapus",0,1)</f>
        <v>0</v>
      </c>
      <c r="E5480">
        <f t="shared" si="599"/>
        <v>0</v>
      </c>
      <c r="F5480" s="14">
        <v>44256</v>
      </c>
      <c r="G5480" s="1">
        <f t="shared" si="600"/>
        <v>3</v>
      </c>
      <c r="H5480" s="1">
        <f t="shared" si="601"/>
        <v>2021</v>
      </c>
      <c r="I5480">
        <v>0</v>
      </c>
      <c r="J5480">
        <v>0</v>
      </c>
      <c r="K5480">
        <f t="shared" si="595"/>
        <v>0</v>
      </c>
      <c r="L5480">
        <v>9630</v>
      </c>
      <c r="M5480" s="6">
        <f t="shared" si="596"/>
        <v>0</v>
      </c>
      <c r="N5480" s="6">
        <f t="shared" si="597"/>
        <v>0</v>
      </c>
      <c r="O5480" s="6">
        <f t="shared" si="598"/>
        <v>0</v>
      </c>
      <c r="Q5480">
        <f>_xlfn.XLOOKUP(C5480&amp;G5480&amp;H5480,covid!$E$2:$E$2184,covid!$D$2:$D$2184,0,0,1)</f>
        <v>10</v>
      </c>
    </row>
    <row r="5481" spans="1:17" x14ac:dyDescent="0.3">
      <c r="A5481">
        <f>_xlfn.XLOOKUP(C5481,kamus!$B$2:$B$87,kamus!$A$2:$A$87,0,0,1)</f>
        <v>83</v>
      </c>
      <c r="B5481" t="str">
        <f>_xlfn.XLOOKUP(C5481,kamus!$B$2:$B$87,kamus!$D$2:$D$87,"dihapus",0,1)</f>
        <v>turi</v>
      </c>
      <c r="C5481" t="s">
        <v>211</v>
      </c>
      <c r="D5481">
        <f>_xlfn.XLOOKUP(C5481,kamus!$B$2:$B$87,kamus!$J$2:$J$87,"dihapus",0,1)</f>
        <v>0</v>
      </c>
      <c r="E5481">
        <f t="shared" si="599"/>
        <v>0</v>
      </c>
      <c r="F5481" s="14">
        <v>44256</v>
      </c>
      <c r="G5481" s="1">
        <f t="shared" si="600"/>
        <v>3</v>
      </c>
      <c r="H5481" s="1">
        <f t="shared" si="601"/>
        <v>2021</v>
      </c>
      <c r="I5481">
        <v>0</v>
      </c>
      <c r="J5481">
        <v>0</v>
      </c>
      <c r="K5481">
        <f t="shared" si="595"/>
        <v>0</v>
      </c>
      <c r="L5481">
        <v>8617</v>
      </c>
      <c r="M5481" s="6">
        <f t="shared" si="596"/>
        <v>0</v>
      </c>
      <c r="N5481" s="6">
        <f t="shared" si="597"/>
        <v>0</v>
      </c>
      <c r="O5481" s="6">
        <f t="shared" si="598"/>
        <v>0</v>
      </c>
      <c r="Q5481">
        <f>_xlfn.XLOOKUP(C5481&amp;G5481&amp;H5481,covid!$E$2:$E$2184,covid!$D$2:$D$2184,0,0,1)</f>
        <v>1</v>
      </c>
    </row>
    <row r="5482" spans="1:17" x14ac:dyDescent="0.3">
      <c r="A5482">
        <f>_xlfn.XLOOKUP(C5482,kamus!$B$2:$B$87,kamus!$A$2:$A$87,0,0,1)</f>
        <v>85</v>
      </c>
      <c r="B5482" t="str">
        <f>_xlfn.XLOOKUP(C5482,kamus!$B$2:$B$87,kamus!$D$2:$D$87,"dihapus",0,1)</f>
        <v>turi</v>
      </c>
      <c r="C5482" t="s">
        <v>279</v>
      </c>
      <c r="D5482">
        <f>_xlfn.XLOOKUP(C5482,kamus!$B$2:$B$87,kamus!$J$2:$J$87,"dihapus",0,1)</f>
        <v>0</v>
      </c>
      <c r="E5482">
        <f t="shared" si="599"/>
        <v>0</v>
      </c>
      <c r="F5482" s="14">
        <v>44256</v>
      </c>
      <c r="G5482" s="1">
        <f t="shared" si="600"/>
        <v>3</v>
      </c>
      <c r="H5482" s="1">
        <f t="shared" si="601"/>
        <v>2021</v>
      </c>
      <c r="I5482">
        <v>0</v>
      </c>
      <c r="J5482">
        <v>0</v>
      </c>
      <c r="K5482">
        <f t="shared" si="595"/>
        <v>0</v>
      </c>
      <c r="L5482">
        <v>11052</v>
      </c>
      <c r="M5482" s="6">
        <f t="shared" si="596"/>
        <v>0</v>
      </c>
      <c r="N5482" s="6">
        <f t="shared" si="597"/>
        <v>0</v>
      </c>
      <c r="O5482" s="6">
        <f t="shared" si="598"/>
        <v>0</v>
      </c>
      <c r="Q5482">
        <f>_xlfn.XLOOKUP(C5482&amp;G5482&amp;H5482,covid!$E$2:$E$2184,covid!$D$2:$D$2184,0,0,1)</f>
        <v>24</v>
      </c>
    </row>
    <row r="5483" spans="1:17" x14ac:dyDescent="0.3">
      <c r="A5483">
        <f>_xlfn.XLOOKUP(C5483,kamus!$B$2:$B$87,kamus!$A$2:$A$87,0,0,1)</f>
        <v>4</v>
      </c>
      <c r="B5483" t="str">
        <f>_xlfn.XLOOKUP(C5483,kamus!$B$2:$B$87,kamus!$D$2:$D$87,"dihapus",0,1)</f>
        <v>Berbah</v>
      </c>
      <c r="C5483" t="s">
        <v>215</v>
      </c>
      <c r="D5483">
        <f>_xlfn.XLOOKUP(C5483,kamus!$B$2:$B$87,kamus!$J$2:$J$87,"dihapus",0,1)</f>
        <v>0</v>
      </c>
      <c r="E5483">
        <f t="shared" si="599"/>
        <v>0</v>
      </c>
      <c r="F5483" s="14">
        <v>44287</v>
      </c>
      <c r="G5483" s="1">
        <f t="shared" si="600"/>
        <v>4</v>
      </c>
      <c r="H5483" s="1">
        <f t="shared" si="601"/>
        <v>2021</v>
      </c>
      <c r="I5483">
        <v>0</v>
      </c>
      <c r="J5483">
        <v>0</v>
      </c>
      <c r="K5483">
        <f t="shared" si="595"/>
        <v>0</v>
      </c>
      <c r="L5483">
        <v>11533</v>
      </c>
      <c r="M5483" s="6">
        <f t="shared" si="596"/>
        <v>0</v>
      </c>
      <c r="N5483" s="6">
        <f t="shared" si="597"/>
        <v>0</v>
      </c>
      <c r="O5483" s="6">
        <f t="shared" si="598"/>
        <v>0</v>
      </c>
      <c r="Q5483">
        <f>_xlfn.XLOOKUP(C5483&amp;G5483&amp;H5483,covid!$E$2:$E$2184,covid!$D$2:$D$2184,0,0,1)</f>
        <v>11</v>
      </c>
    </row>
    <row r="5484" spans="1:17" x14ac:dyDescent="0.3">
      <c r="A5484">
        <f>_xlfn.XLOOKUP(C5484,kamus!$B$2:$B$87,kamus!$A$2:$A$87,0,0,1)</f>
        <v>1</v>
      </c>
      <c r="B5484" t="str">
        <f>_xlfn.XLOOKUP(C5484,kamus!$B$2:$B$87,kamus!$D$2:$D$87,"dihapus",0,1)</f>
        <v>Berbah</v>
      </c>
      <c r="C5484" t="s">
        <v>216</v>
      </c>
      <c r="D5484">
        <f>_xlfn.XLOOKUP(C5484,kamus!$B$2:$B$87,kamus!$J$2:$J$87,"dihapus",0,1)</f>
        <v>1</v>
      </c>
      <c r="E5484">
        <f t="shared" si="599"/>
        <v>0</v>
      </c>
      <c r="F5484" s="14">
        <v>44287</v>
      </c>
      <c r="G5484" s="1">
        <f t="shared" si="600"/>
        <v>4</v>
      </c>
      <c r="H5484" s="1">
        <f t="shared" si="601"/>
        <v>2021</v>
      </c>
      <c r="I5484">
        <v>0</v>
      </c>
      <c r="J5484">
        <v>2</v>
      </c>
      <c r="K5484">
        <f t="shared" si="595"/>
        <v>2</v>
      </c>
      <c r="L5484">
        <v>14673</v>
      </c>
      <c r="M5484" s="6">
        <f t="shared" si="596"/>
        <v>0</v>
      </c>
      <c r="N5484" s="6">
        <f t="shared" si="597"/>
        <v>13.630477748245076</v>
      </c>
      <c r="O5484" s="6">
        <f t="shared" si="598"/>
        <v>13.630477748245076</v>
      </c>
      <c r="Q5484">
        <f>_xlfn.XLOOKUP(C5484&amp;G5484&amp;H5484,covid!$E$2:$E$2184,covid!$D$2:$D$2184,0,0,1)</f>
        <v>18</v>
      </c>
    </row>
    <row r="5485" spans="1:17" x14ac:dyDescent="0.3">
      <c r="A5485">
        <f>_xlfn.XLOOKUP(C5485,kamus!$B$2:$B$87,kamus!$A$2:$A$87,0,0,1)</f>
        <v>2</v>
      </c>
      <c r="B5485" t="str">
        <f>_xlfn.XLOOKUP(C5485,kamus!$B$2:$B$87,kamus!$D$2:$D$87,"dihapus",0,1)</f>
        <v>Berbah</v>
      </c>
      <c r="C5485" t="s">
        <v>246</v>
      </c>
      <c r="D5485">
        <f>_xlfn.XLOOKUP(C5485,kamus!$B$2:$B$87,kamus!$J$2:$J$87,"dihapus",0,1)</f>
        <v>1</v>
      </c>
      <c r="E5485">
        <f t="shared" si="599"/>
        <v>0</v>
      </c>
      <c r="F5485" s="14">
        <v>44287</v>
      </c>
      <c r="G5485" s="1">
        <f t="shared" si="600"/>
        <v>4</v>
      </c>
      <c r="H5485" s="1">
        <f t="shared" si="601"/>
        <v>2021</v>
      </c>
      <c r="I5485">
        <v>1</v>
      </c>
      <c r="J5485">
        <v>1</v>
      </c>
      <c r="K5485">
        <f t="shared" si="595"/>
        <v>2</v>
      </c>
      <c r="L5485">
        <v>18842</v>
      </c>
      <c r="M5485" s="6">
        <f t="shared" si="596"/>
        <v>5.3072922195096064</v>
      </c>
      <c r="N5485" s="6">
        <f t="shared" si="597"/>
        <v>5.3072922195096064</v>
      </c>
      <c r="O5485" s="6">
        <f t="shared" si="598"/>
        <v>10.614584439019213</v>
      </c>
      <c r="Q5485">
        <f>_xlfn.XLOOKUP(C5485&amp;G5485&amp;H5485,covid!$E$2:$E$2184,covid!$D$2:$D$2184,0,0,1)</f>
        <v>15</v>
      </c>
    </row>
    <row r="5486" spans="1:17" x14ac:dyDescent="0.3">
      <c r="A5486">
        <f>_xlfn.XLOOKUP(C5486,kamus!$B$2:$B$87,kamus!$A$2:$A$87,0,0,1)</f>
        <v>3</v>
      </c>
      <c r="B5486" t="str">
        <f>_xlfn.XLOOKUP(C5486,kamus!$B$2:$B$87,kamus!$D$2:$D$87,"dihapus",0,1)</f>
        <v>Berbah</v>
      </c>
      <c r="C5486" t="s">
        <v>267</v>
      </c>
      <c r="D5486">
        <f>_xlfn.XLOOKUP(C5486,kamus!$B$2:$B$87,kamus!$J$2:$J$87,"dihapus",0,1)</f>
        <v>1</v>
      </c>
      <c r="E5486">
        <f t="shared" si="599"/>
        <v>0</v>
      </c>
      <c r="F5486" s="14">
        <v>44287</v>
      </c>
      <c r="G5486" s="1">
        <f t="shared" si="600"/>
        <v>4</v>
      </c>
      <c r="H5486" s="1">
        <f t="shared" si="601"/>
        <v>2021</v>
      </c>
      <c r="I5486">
        <v>0</v>
      </c>
      <c r="J5486">
        <v>1</v>
      </c>
      <c r="K5486">
        <f t="shared" si="595"/>
        <v>1</v>
      </c>
      <c r="L5486">
        <v>13463</v>
      </c>
      <c r="M5486" s="6">
        <f t="shared" si="596"/>
        <v>0</v>
      </c>
      <c r="N5486" s="6">
        <f t="shared" si="597"/>
        <v>7.4277649855158581</v>
      </c>
      <c r="O5486" s="6">
        <f t="shared" si="598"/>
        <v>7.4277649855158581</v>
      </c>
      <c r="Q5486">
        <f>_xlfn.XLOOKUP(C5486&amp;G5486&amp;H5486,covid!$E$2:$E$2184,covid!$D$2:$D$2184,0,0,1)</f>
        <v>17</v>
      </c>
    </row>
    <row r="5487" spans="1:17" x14ac:dyDescent="0.3">
      <c r="A5487">
        <f>_xlfn.XLOOKUP(C5487,kamus!$B$2:$B$87,kamus!$A$2:$A$87,0,0,1)</f>
        <v>9</v>
      </c>
      <c r="B5487" t="str">
        <f>_xlfn.XLOOKUP(C5487,kamus!$B$2:$B$87,kamus!$D$2:$D$87,"dihapus",0,1)</f>
        <v>cangkringan</v>
      </c>
      <c r="C5487" t="s">
        <v>197</v>
      </c>
      <c r="D5487">
        <f>_xlfn.XLOOKUP(C5487,kamus!$B$2:$B$87,kamus!$J$2:$J$87,"dihapus",0,1)</f>
        <v>0</v>
      </c>
      <c r="E5487">
        <f t="shared" si="599"/>
        <v>0</v>
      </c>
      <c r="F5487" s="14">
        <v>44287</v>
      </c>
      <c r="G5487" s="1">
        <f t="shared" si="600"/>
        <v>4</v>
      </c>
      <c r="H5487" s="1">
        <f t="shared" si="601"/>
        <v>2021</v>
      </c>
      <c r="I5487">
        <v>0</v>
      </c>
      <c r="J5487">
        <v>0</v>
      </c>
      <c r="K5487">
        <f t="shared" si="595"/>
        <v>0</v>
      </c>
      <c r="L5487">
        <v>8123</v>
      </c>
      <c r="M5487" s="6">
        <f t="shared" si="596"/>
        <v>0</v>
      </c>
      <c r="N5487" s="6">
        <f t="shared" si="597"/>
        <v>0</v>
      </c>
      <c r="O5487" s="6">
        <f t="shared" si="598"/>
        <v>0</v>
      </c>
      <c r="Q5487">
        <f>_xlfn.XLOOKUP(C5487&amp;G5487&amp;H5487,covid!$E$2:$E$2184,covid!$D$2:$D$2184,0,0,1)</f>
        <v>11</v>
      </c>
    </row>
    <row r="5488" spans="1:17" x14ac:dyDescent="0.3">
      <c r="A5488">
        <f>_xlfn.XLOOKUP(C5488,kamus!$B$2:$B$87,kamus!$A$2:$A$87,0,0,1)</f>
        <v>5</v>
      </c>
      <c r="B5488" t="str">
        <f>_xlfn.XLOOKUP(C5488,kamus!$B$2:$B$87,kamus!$D$2:$D$87,"dihapus",0,1)</f>
        <v>cangkringan</v>
      </c>
      <c r="C5488" t="s">
        <v>212</v>
      </c>
      <c r="D5488">
        <f>_xlfn.XLOOKUP(C5488,kamus!$B$2:$B$87,kamus!$J$2:$J$87,"dihapus",0,1)</f>
        <v>0</v>
      </c>
      <c r="E5488">
        <f t="shared" si="599"/>
        <v>0</v>
      </c>
      <c r="F5488" s="14">
        <v>44287</v>
      </c>
      <c r="G5488" s="1">
        <f t="shared" si="600"/>
        <v>4</v>
      </c>
      <c r="H5488" s="1">
        <f t="shared" si="601"/>
        <v>2021</v>
      </c>
      <c r="I5488">
        <v>0</v>
      </c>
      <c r="J5488">
        <v>0</v>
      </c>
      <c r="K5488">
        <f t="shared" si="595"/>
        <v>0</v>
      </c>
      <c r="L5488">
        <v>4164</v>
      </c>
      <c r="M5488" s="6">
        <f t="shared" si="596"/>
        <v>0</v>
      </c>
      <c r="N5488" s="6">
        <f t="shared" si="597"/>
        <v>0</v>
      </c>
      <c r="O5488" s="6">
        <f t="shared" si="598"/>
        <v>0</v>
      </c>
      <c r="Q5488">
        <f>_xlfn.XLOOKUP(C5488&amp;G5488&amp;H5488,covid!$E$2:$E$2184,covid!$D$2:$D$2184,0,0,1)</f>
        <v>2</v>
      </c>
    </row>
    <row r="5489" spans="1:17" x14ac:dyDescent="0.3">
      <c r="A5489">
        <f>_xlfn.XLOOKUP(C5489,kamus!$B$2:$B$87,kamus!$A$2:$A$87,0,0,1)</f>
        <v>7</v>
      </c>
      <c r="B5489" t="str">
        <f>_xlfn.XLOOKUP(C5489,kamus!$B$2:$B$87,kamus!$D$2:$D$87,"dihapus",0,1)</f>
        <v>cangkringan</v>
      </c>
      <c r="C5489" t="s">
        <v>217</v>
      </c>
      <c r="D5489">
        <f>_xlfn.XLOOKUP(C5489,kamus!$B$2:$B$87,kamus!$J$2:$J$87,"dihapus",0,1)</f>
        <v>0</v>
      </c>
      <c r="E5489">
        <f t="shared" si="599"/>
        <v>0</v>
      </c>
      <c r="F5489" s="14">
        <v>44287</v>
      </c>
      <c r="G5489" s="1">
        <f t="shared" si="600"/>
        <v>4</v>
      </c>
      <c r="H5489" s="1">
        <f t="shared" si="601"/>
        <v>2021</v>
      </c>
      <c r="I5489">
        <v>0</v>
      </c>
      <c r="J5489">
        <v>0</v>
      </c>
      <c r="K5489">
        <f t="shared" si="595"/>
        <v>0</v>
      </c>
      <c r="L5489">
        <v>3612</v>
      </c>
      <c r="M5489" s="6">
        <f t="shared" si="596"/>
        <v>0</v>
      </c>
      <c r="N5489" s="6">
        <f t="shared" si="597"/>
        <v>0</v>
      </c>
      <c r="O5489" s="6">
        <f t="shared" si="598"/>
        <v>0</v>
      </c>
      <c r="Q5489">
        <f>_xlfn.XLOOKUP(C5489&amp;G5489&amp;H5489,covid!$E$2:$E$2184,covid!$D$2:$D$2184,0,0,1)</f>
        <v>2</v>
      </c>
    </row>
    <row r="5490" spans="1:17" x14ac:dyDescent="0.3">
      <c r="A5490">
        <f>_xlfn.XLOOKUP(C5490,kamus!$B$2:$B$87,kamus!$A$2:$A$87,0,0,1)</f>
        <v>8</v>
      </c>
      <c r="B5490" t="str">
        <f>_xlfn.XLOOKUP(C5490,kamus!$B$2:$B$87,kamus!$D$2:$D$87,"dihapus",0,1)</f>
        <v>cangkringan</v>
      </c>
      <c r="C5490" t="s">
        <v>275</v>
      </c>
      <c r="D5490">
        <f>_xlfn.XLOOKUP(C5490,kamus!$B$2:$B$87,kamus!$J$2:$J$87,"dihapus",0,1)</f>
        <v>0</v>
      </c>
      <c r="E5490">
        <f t="shared" si="599"/>
        <v>0</v>
      </c>
      <c r="F5490" s="14">
        <v>44287</v>
      </c>
      <c r="G5490" s="1">
        <f t="shared" si="600"/>
        <v>4</v>
      </c>
      <c r="H5490" s="1">
        <f t="shared" si="601"/>
        <v>2021</v>
      </c>
      <c r="I5490">
        <v>1</v>
      </c>
      <c r="J5490">
        <v>0</v>
      </c>
      <c r="K5490">
        <f t="shared" si="595"/>
        <v>1</v>
      </c>
      <c r="L5490">
        <v>5591</v>
      </c>
      <c r="M5490" s="6">
        <f t="shared" si="596"/>
        <v>17.885888034340905</v>
      </c>
      <c r="N5490" s="6">
        <f t="shared" si="597"/>
        <v>0</v>
      </c>
      <c r="O5490" s="6">
        <f t="shared" si="598"/>
        <v>17.885888034340905</v>
      </c>
      <c r="Q5490">
        <f>_xlfn.XLOOKUP(C5490&amp;G5490&amp;H5490,covid!$E$2:$E$2184,covid!$D$2:$D$2184,0,0,1)</f>
        <v>6</v>
      </c>
    </row>
    <row r="5491" spans="1:17" x14ac:dyDescent="0.3">
      <c r="A5491">
        <f>_xlfn.XLOOKUP(C5491,kamus!$B$2:$B$87,kamus!$A$2:$A$87,0,0,1)</f>
        <v>6</v>
      </c>
      <c r="B5491" t="str">
        <f>_xlfn.XLOOKUP(C5491,kamus!$B$2:$B$87,kamus!$D$2:$D$87,"dihapus",0,1)</f>
        <v>cangkringan</v>
      </c>
      <c r="C5491" t="s">
        <v>281</v>
      </c>
      <c r="D5491">
        <f>_xlfn.XLOOKUP(C5491,kamus!$B$2:$B$87,kamus!$J$2:$J$87,"dihapus",0,1)</f>
        <v>0</v>
      </c>
      <c r="E5491">
        <f t="shared" si="599"/>
        <v>0</v>
      </c>
      <c r="F5491" s="14">
        <v>44287</v>
      </c>
      <c r="G5491" s="1">
        <f t="shared" si="600"/>
        <v>4</v>
      </c>
      <c r="H5491" s="1">
        <f t="shared" si="601"/>
        <v>2021</v>
      </c>
      <c r="I5491">
        <v>0</v>
      </c>
      <c r="J5491">
        <v>0</v>
      </c>
      <c r="K5491">
        <f t="shared" si="595"/>
        <v>0</v>
      </c>
      <c r="L5491">
        <v>11423</v>
      </c>
      <c r="M5491" s="6">
        <f t="shared" si="596"/>
        <v>0</v>
      </c>
      <c r="N5491" s="6">
        <f t="shared" si="597"/>
        <v>0</v>
      </c>
      <c r="O5491" s="6">
        <f t="shared" si="598"/>
        <v>0</v>
      </c>
      <c r="Q5491">
        <f>_xlfn.XLOOKUP(C5491&amp;G5491&amp;H5491,covid!$E$2:$E$2184,covid!$D$2:$D$2184,0,0,1)</f>
        <v>7</v>
      </c>
    </row>
    <row r="5492" spans="1:17" x14ac:dyDescent="0.3">
      <c r="A5492">
        <f>_xlfn.XLOOKUP(C5492,kamus!$B$2:$B$87,kamus!$A$2:$A$87,0,0,1)</f>
        <v>10</v>
      </c>
      <c r="B5492" t="str">
        <f>_xlfn.XLOOKUP(C5492,kamus!$B$2:$B$87,kamus!$D$2:$D$87,"dihapus",0,1)</f>
        <v>Depok 1</v>
      </c>
      <c r="C5492" t="s">
        <v>220</v>
      </c>
      <c r="D5492">
        <f>_xlfn.XLOOKUP(C5492,kamus!$B$2:$B$87,kamus!$J$2:$J$87,"dihapus",0,1)</f>
        <v>1</v>
      </c>
      <c r="E5492">
        <f t="shared" si="599"/>
        <v>0</v>
      </c>
      <c r="F5492" s="14">
        <v>44287</v>
      </c>
      <c r="G5492" s="1">
        <f t="shared" si="600"/>
        <v>4</v>
      </c>
      <c r="H5492" s="1">
        <f t="shared" si="601"/>
        <v>2021</v>
      </c>
      <c r="I5492">
        <v>1</v>
      </c>
      <c r="J5492">
        <v>0</v>
      </c>
      <c r="K5492">
        <f t="shared" si="595"/>
        <v>1</v>
      </c>
      <c r="L5492">
        <v>38228</v>
      </c>
      <c r="M5492" s="6">
        <f t="shared" si="596"/>
        <v>2.6158836454954484</v>
      </c>
      <c r="N5492" s="6">
        <f t="shared" si="597"/>
        <v>0</v>
      </c>
      <c r="O5492" s="6">
        <f t="shared" si="598"/>
        <v>2.6158836454954484</v>
      </c>
      <c r="Q5492">
        <f>_xlfn.XLOOKUP(C5492&amp;G5492&amp;H5492,covid!$E$2:$E$2184,covid!$D$2:$D$2184,0,0,1)</f>
        <v>128</v>
      </c>
    </row>
    <row r="5493" spans="1:17" x14ac:dyDescent="0.3">
      <c r="A5493">
        <f>_xlfn.XLOOKUP(C5493,kamus!$B$2:$B$87,kamus!$A$2:$A$87,0,0,1)</f>
        <v>11</v>
      </c>
      <c r="B5493" t="str">
        <f>_xlfn.XLOOKUP(C5493,kamus!$B$2:$B$87,kamus!$D$2:$D$87,"dihapus",0,1)</f>
        <v>Depok 2</v>
      </c>
      <c r="C5493" t="s">
        <v>207</v>
      </c>
      <c r="D5493">
        <f>_xlfn.XLOOKUP(C5493,kamus!$B$2:$B$87,kamus!$J$2:$J$87,"dihapus",0,1)</f>
        <v>1</v>
      </c>
      <c r="E5493">
        <f t="shared" si="599"/>
        <v>0</v>
      </c>
      <c r="F5493" s="14">
        <v>44287</v>
      </c>
      <c r="G5493" s="1">
        <f t="shared" si="600"/>
        <v>4</v>
      </c>
      <c r="H5493" s="1">
        <f t="shared" si="601"/>
        <v>2021</v>
      </c>
      <c r="I5493">
        <v>4</v>
      </c>
      <c r="J5493">
        <v>0</v>
      </c>
      <c r="K5493">
        <f t="shared" si="595"/>
        <v>4</v>
      </c>
      <c r="L5493">
        <v>44763</v>
      </c>
      <c r="M5493" s="6">
        <f t="shared" si="596"/>
        <v>8.9359515671425065</v>
      </c>
      <c r="N5493" s="6">
        <f t="shared" si="597"/>
        <v>0</v>
      </c>
      <c r="O5493" s="6">
        <f t="shared" si="598"/>
        <v>8.9359515671425065</v>
      </c>
      <c r="Q5493">
        <f>_xlfn.XLOOKUP(C5493&amp;G5493&amp;H5493,covid!$E$2:$E$2184,covid!$D$2:$D$2184,0,0,1)</f>
        <v>155</v>
      </c>
    </row>
    <row r="5494" spans="1:17" x14ac:dyDescent="0.3">
      <c r="A5494">
        <f>_xlfn.XLOOKUP(C5494,kamus!$B$2:$B$87,kamus!$A$2:$A$87,0,0,1)</f>
        <v>12</v>
      </c>
      <c r="B5494" t="str">
        <f>_xlfn.XLOOKUP(C5494,kamus!$B$2:$B$87,kamus!$D$2:$D$87,"dihapus",0,1)</f>
        <v>Depok 3</v>
      </c>
      <c r="C5494" t="s">
        <v>206</v>
      </c>
      <c r="D5494">
        <f>_xlfn.XLOOKUP(C5494,kamus!$B$2:$B$87,kamus!$J$2:$J$87,"dihapus",0,1)</f>
        <v>1</v>
      </c>
      <c r="E5494">
        <f t="shared" si="599"/>
        <v>0</v>
      </c>
      <c r="F5494" s="14">
        <v>44287</v>
      </c>
      <c r="G5494" s="1">
        <f t="shared" si="600"/>
        <v>4</v>
      </c>
      <c r="H5494" s="1">
        <f t="shared" si="601"/>
        <v>2021</v>
      </c>
      <c r="I5494">
        <v>1</v>
      </c>
      <c r="J5494">
        <v>0</v>
      </c>
      <c r="K5494">
        <f t="shared" si="595"/>
        <v>1</v>
      </c>
      <c r="L5494">
        <v>45169</v>
      </c>
      <c r="M5494" s="6">
        <f t="shared" si="596"/>
        <v>2.2139077686023603</v>
      </c>
      <c r="N5494" s="6">
        <f t="shared" si="597"/>
        <v>0</v>
      </c>
      <c r="O5494" s="6">
        <f t="shared" si="598"/>
        <v>2.2139077686023603</v>
      </c>
      <c r="Q5494">
        <f>_xlfn.XLOOKUP(C5494&amp;G5494&amp;H5494,covid!$E$2:$E$2184,covid!$D$2:$D$2184,0,0,1)</f>
        <v>176</v>
      </c>
    </row>
    <row r="5495" spans="1:17" x14ac:dyDescent="0.3">
      <c r="A5495">
        <f>_xlfn.XLOOKUP(C5495,kamus!$B$2:$B$87,kamus!$A$2:$A$87,0,0,1)</f>
        <v>0</v>
      </c>
      <c r="B5495" t="str">
        <f>_xlfn.XLOOKUP(C5495,kamus!$B$2:$B$87,kamus!$D$2:$D$87,"dihapus",0,1)</f>
        <v>dihapus</v>
      </c>
      <c r="C5495" t="s">
        <v>282</v>
      </c>
      <c r="D5495" t="str">
        <f>_xlfn.XLOOKUP(C5495,kamus!$B$2:$B$87,kamus!$J$2:$J$87,"dihapus",0,1)</f>
        <v>dihapus</v>
      </c>
      <c r="E5495">
        <f t="shared" si="599"/>
        <v>0</v>
      </c>
      <c r="F5495" s="14">
        <v>44287</v>
      </c>
      <c r="G5495" s="1">
        <f t="shared" si="600"/>
        <v>4</v>
      </c>
      <c r="H5495" s="1">
        <f t="shared" si="601"/>
        <v>2021</v>
      </c>
      <c r="I5495">
        <v>0</v>
      </c>
      <c r="J5495">
        <v>0</v>
      </c>
      <c r="K5495">
        <f t="shared" si="595"/>
        <v>0</v>
      </c>
      <c r="L5495" t="e">
        <v>#N/A</v>
      </c>
      <c r="M5495" s="6" t="e">
        <f t="shared" si="596"/>
        <v>#N/A</v>
      </c>
      <c r="N5495" s="6" t="e">
        <f t="shared" si="597"/>
        <v>#N/A</v>
      </c>
      <c r="O5495" s="6" t="e">
        <f t="shared" si="598"/>
        <v>#N/A</v>
      </c>
      <c r="Q5495">
        <f>_xlfn.XLOOKUP(C5495&amp;G5495&amp;H5495,covid!$E$2:$E$2184,covid!$D$2:$D$2184,0,0,1)</f>
        <v>0</v>
      </c>
    </row>
    <row r="5496" spans="1:17" x14ac:dyDescent="0.3">
      <c r="A5496">
        <f>_xlfn.XLOOKUP(C5496,kamus!$B$2:$B$87,kamus!$A$2:$A$87,0,0,1)</f>
        <v>14</v>
      </c>
      <c r="B5496" t="str">
        <f>_xlfn.XLOOKUP(C5496,kamus!$B$2:$B$87,kamus!$D$2:$D$87,"dihapus",0,1)</f>
        <v>Gamping 1</v>
      </c>
      <c r="C5496" t="s">
        <v>196</v>
      </c>
      <c r="D5496">
        <f>_xlfn.XLOOKUP(C5496,kamus!$B$2:$B$87,kamus!$J$2:$J$87,"dihapus",0,1)</f>
        <v>1</v>
      </c>
      <c r="E5496">
        <f t="shared" si="599"/>
        <v>0</v>
      </c>
      <c r="F5496" s="14">
        <v>44287</v>
      </c>
      <c r="G5496" s="1">
        <f t="shared" si="600"/>
        <v>4</v>
      </c>
      <c r="H5496" s="1">
        <f t="shared" si="601"/>
        <v>2021</v>
      </c>
      <c r="I5496">
        <v>0</v>
      </c>
      <c r="J5496">
        <v>0</v>
      </c>
      <c r="K5496">
        <f t="shared" si="595"/>
        <v>0</v>
      </c>
      <c r="L5496">
        <v>22988</v>
      </c>
      <c r="M5496" s="6">
        <f t="shared" si="596"/>
        <v>0</v>
      </c>
      <c r="N5496" s="6">
        <f t="shared" si="597"/>
        <v>0</v>
      </c>
      <c r="O5496" s="6">
        <f t="shared" si="598"/>
        <v>0</v>
      </c>
      <c r="Q5496">
        <f>_xlfn.XLOOKUP(C5496&amp;G5496&amp;H5496,covid!$E$2:$E$2184,covid!$D$2:$D$2184,0,0,1)</f>
        <v>50</v>
      </c>
    </row>
    <row r="5497" spans="1:17" x14ac:dyDescent="0.3">
      <c r="A5497">
        <f>_xlfn.XLOOKUP(C5497,kamus!$B$2:$B$87,kamus!$A$2:$A$87,0,0,1)</f>
        <v>13</v>
      </c>
      <c r="B5497" t="str">
        <f>_xlfn.XLOOKUP(C5497,kamus!$B$2:$B$87,kamus!$D$2:$D$87,"dihapus",0,1)</f>
        <v>Gamping 1</v>
      </c>
      <c r="C5497" t="s">
        <v>198</v>
      </c>
      <c r="D5497">
        <f>_xlfn.XLOOKUP(C5497,kamus!$B$2:$B$87,kamus!$J$2:$J$87,"dihapus",0,1)</f>
        <v>1</v>
      </c>
      <c r="E5497">
        <f t="shared" si="599"/>
        <v>0</v>
      </c>
      <c r="F5497" s="14">
        <v>44287</v>
      </c>
      <c r="G5497" s="1">
        <f t="shared" si="600"/>
        <v>4</v>
      </c>
      <c r="H5497" s="1">
        <f t="shared" si="601"/>
        <v>2021</v>
      </c>
      <c r="I5497">
        <v>0</v>
      </c>
      <c r="J5497">
        <v>0</v>
      </c>
      <c r="K5497">
        <f t="shared" si="595"/>
        <v>0</v>
      </c>
      <c r="L5497">
        <v>20798</v>
      </c>
      <c r="M5497" s="6">
        <f t="shared" si="596"/>
        <v>0</v>
      </c>
      <c r="N5497" s="6">
        <f t="shared" si="597"/>
        <v>0</v>
      </c>
      <c r="O5497" s="6">
        <f t="shared" si="598"/>
        <v>0</v>
      </c>
      <c r="Q5497">
        <f>_xlfn.XLOOKUP(C5497&amp;G5497&amp;H5497,covid!$E$2:$E$2184,covid!$D$2:$D$2184,0,0,1)</f>
        <v>23</v>
      </c>
    </row>
    <row r="5498" spans="1:17" x14ac:dyDescent="0.3">
      <c r="A5498">
        <f>_xlfn.XLOOKUP(C5498,kamus!$B$2:$B$87,kamus!$A$2:$A$87,0,0,1)</f>
        <v>16</v>
      </c>
      <c r="B5498" t="str">
        <f>_xlfn.XLOOKUP(C5498,kamus!$B$2:$B$87,kamus!$D$2:$D$87,"dihapus",0,1)</f>
        <v>Gamping 2</v>
      </c>
      <c r="C5498" t="s">
        <v>200</v>
      </c>
      <c r="D5498">
        <f>_xlfn.XLOOKUP(C5498,kamus!$B$2:$B$87,kamus!$J$2:$J$87,"dihapus",0,1)</f>
        <v>1</v>
      </c>
      <c r="E5498">
        <f t="shared" si="599"/>
        <v>0</v>
      </c>
      <c r="F5498" s="14">
        <v>44287</v>
      </c>
      <c r="G5498" s="1">
        <f t="shared" si="600"/>
        <v>4</v>
      </c>
      <c r="H5498" s="1">
        <f t="shared" si="601"/>
        <v>2021</v>
      </c>
      <c r="I5498">
        <v>2</v>
      </c>
      <c r="J5498">
        <v>0</v>
      </c>
      <c r="K5498">
        <f t="shared" si="595"/>
        <v>2</v>
      </c>
      <c r="L5498">
        <v>16747</v>
      </c>
      <c r="M5498" s="6">
        <f t="shared" si="596"/>
        <v>11.942437451483848</v>
      </c>
      <c r="N5498" s="6">
        <f t="shared" si="597"/>
        <v>0</v>
      </c>
      <c r="O5498" s="6">
        <f t="shared" si="598"/>
        <v>11.942437451483848</v>
      </c>
      <c r="Q5498">
        <f>_xlfn.XLOOKUP(C5498&amp;G5498&amp;H5498,covid!$E$2:$E$2184,covid!$D$2:$D$2184,0,0,1)</f>
        <v>14</v>
      </c>
    </row>
    <row r="5499" spans="1:17" x14ac:dyDescent="0.3">
      <c r="A5499">
        <f>_xlfn.XLOOKUP(C5499,kamus!$B$2:$B$87,kamus!$A$2:$A$87,0,0,1)</f>
        <v>15</v>
      </c>
      <c r="B5499" t="str">
        <f>_xlfn.XLOOKUP(C5499,kamus!$B$2:$B$87,kamus!$D$2:$D$87,"dihapus",0,1)</f>
        <v>Gamping 2</v>
      </c>
      <c r="C5499" t="s">
        <v>230</v>
      </c>
      <c r="D5499">
        <f>_xlfn.XLOOKUP(C5499,kamus!$B$2:$B$87,kamus!$J$2:$J$87,"dihapus",0,1)</f>
        <v>1</v>
      </c>
      <c r="E5499">
        <f t="shared" si="599"/>
        <v>0</v>
      </c>
      <c r="F5499" s="14">
        <v>44287</v>
      </c>
      <c r="G5499" s="1">
        <f t="shared" si="600"/>
        <v>4</v>
      </c>
      <c r="H5499" s="1">
        <f t="shared" si="601"/>
        <v>2021</v>
      </c>
      <c r="I5499">
        <v>0</v>
      </c>
      <c r="J5499">
        <v>0</v>
      </c>
      <c r="K5499">
        <f t="shared" si="595"/>
        <v>0</v>
      </c>
      <c r="L5499">
        <v>18830</v>
      </c>
      <c r="M5499" s="6">
        <f t="shared" si="596"/>
        <v>0</v>
      </c>
      <c r="N5499" s="6">
        <f t="shared" si="597"/>
        <v>0</v>
      </c>
      <c r="O5499" s="6">
        <f t="shared" si="598"/>
        <v>0</v>
      </c>
      <c r="Q5499">
        <f>_xlfn.XLOOKUP(C5499&amp;G5499&amp;H5499,covid!$E$2:$E$2184,covid!$D$2:$D$2184,0,0,1)</f>
        <v>16</v>
      </c>
    </row>
    <row r="5500" spans="1:17" x14ac:dyDescent="0.3">
      <c r="A5500">
        <f>_xlfn.XLOOKUP(C5500,kamus!$B$2:$B$87,kamus!$A$2:$A$87,0,0,1)</f>
        <v>17</v>
      </c>
      <c r="B5500" t="str">
        <f>_xlfn.XLOOKUP(C5500,kamus!$B$2:$B$87,kamus!$D$2:$D$87,"dihapus",0,1)</f>
        <v>Gamping 2</v>
      </c>
      <c r="C5500" t="s">
        <v>272</v>
      </c>
      <c r="D5500">
        <f>_xlfn.XLOOKUP(C5500,kamus!$B$2:$B$87,kamus!$J$2:$J$87,"dihapus",0,1)</f>
        <v>1</v>
      </c>
      <c r="E5500">
        <f t="shared" si="599"/>
        <v>0</v>
      </c>
      <c r="F5500" s="14">
        <v>44287</v>
      </c>
      <c r="G5500" s="1">
        <f t="shared" si="600"/>
        <v>4</v>
      </c>
      <c r="H5500" s="1">
        <f t="shared" si="601"/>
        <v>2021</v>
      </c>
      <c r="I5500">
        <v>0</v>
      </c>
      <c r="J5500">
        <v>0</v>
      </c>
      <c r="K5500">
        <f t="shared" si="595"/>
        <v>0</v>
      </c>
      <c r="L5500">
        <v>18805</v>
      </c>
      <c r="M5500" s="6">
        <f t="shared" si="596"/>
        <v>0</v>
      </c>
      <c r="N5500" s="6">
        <f t="shared" si="597"/>
        <v>0</v>
      </c>
      <c r="O5500" s="6">
        <f t="shared" si="598"/>
        <v>0</v>
      </c>
      <c r="Q5500">
        <f>_xlfn.XLOOKUP(C5500&amp;G5500&amp;H5500,covid!$E$2:$E$2184,covid!$D$2:$D$2184,0,0,1)</f>
        <v>14</v>
      </c>
    </row>
    <row r="5501" spans="1:17" x14ac:dyDescent="0.3">
      <c r="A5501">
        <f>_xlfn.XLOOKUP(C5501,kamus!$B$2:$B$87,kamus!$A$2:$A$87,0,0,1)</f>
        <v>20</v>
      </c>
      <c r="B5501" t="str">
        <f>_xlfn.XLOOKUP(C5501,kamus!$B$2:$B$87,kamus!$D$2:$D$87,"dihapus",0,1)</f>
        <v>Godean 1</v>
      </c>
      <c r="C5501" t="s">
        <v>247</v>
      </c>
      <c r="D5501">
        <f>_xlfn.XLOOKUP(C5501,kamus!$B$2:$B$87,kamus!$J$2:$J$87,"dihapus",0,1)</f>
        <v>1</v>
      </c>
      <c r="E5501">
        <f t="shared" si="599"/>
        <v>0</v>
      </c>
      <c r="F5501" s="14">
        <v>44287</v>
      </c>
      <c r="G5501" s="1">
        <f t="shared" si="600"/>
        <v>4</v>
      </c>
      <c r="H5501" s="1">
        <f t="shared" si="601"/>
        <v>2021</v>
      </c>
      <c r="I5501">
        <v>0</v>
      </c>
      <c r="J5501">
        <v>0</v>
      </c>
      <c r="K5501">
        <f t="shared" si="595"/>
        <v>0</v>
      </c>
      <c r="L5501">
        <v>9816</v>
      </c>
      <c r="M5501" s="6">
        <f t="shared" si="596"/>
        <v>0</v>
      </c>
      <c r="N5501" s="6">
        <f t="shared" si="597"/>
        <v>0</v>
      </c>
      <c r="O5501" s="6">
        <f t="shared" si="598"/>
        <v>0</v>
      </c>
      <c r="Q5501">
        <f>_xlfn.XLOOKUP(C5501&amp;G5501&amp;H5501,covid!$E$2:$E$2184,covid!$D$2:$D$2184,0,0,1)</f>
        <v>8</v>
      </c>
    </row>
    <row r="5502" spans="1:17" x14ac:dyDescent="0.3">
      <c r="A5502">
        <f>_xlfn.XLOOKUP(C5502,kamus!$B$2:$B$87,kamus!$A$2:$A$87,0,0,1)</f>
        <v>21</v>
      </c>
      <c r="B5502" t="str">
        <f>_xlfn.XLOOKUP(C5502,kamus!$B$2:$B$87,kamus!$D$2:$D$87,"dihapus",0,1)</f>
        <v>Godean 1</v>
      </c>
      <c r="C5502" t="s">
        <v>250</v>
      </c>
      <c r="D5502">
        <f>_xlfn.XLOOKUP(C5502,kamus!$B$2:$B$87,kamus!$J$2:$J$87,"dihapus",0,1)</f>
        <v>1</v>
      </c>
      <c r="E5502">
        <f t="shared" si="599"/>
        <v>0</v>
      </c>
      <c r="F5502" s="14">
        <v>44287</v>
      </c>
      <c r="G5502" s="1">
        <f t="shared" si="600"/>
        <v>4</v>
      </c>
      <c r="H5502" s="1">
        <f t="shared" si="601"/>
        <v>2021</v>
      </c>
      <c r="I5502">
        <v>1</v>
      </c>
      <c r="J5502">
        <v>0</v>
      </c>
      <c r="K5502">
        <f t="shared" si="595"/>
        <v>1</v>
      </c>
      <c r="L5502">
        <v>10345</v>
      </c>
      <c r="M5502" s="6">
        <f t="shared" si="596"/>
        <v>9.6665055582406954</v>
      </c>
      <c r="N5502" s="6">
        <f t="shared" si="597"/>
        <v>0</v>
      </c>
      <c r="O5502" s="6">
        <f t="shared" si="598"/>
        <v>9.6665055582406954</v>
      </c>
      <c r="Q5502">
        <f>_xlfn.XLOOKUP(C5502&amp;G5502&amp;H5502,covid!$E$2:$E$2184,covid!$D$2:$D$2184,0,0,1)</f>
        <v>17</v>
      </c>
    </row>
    <row r="5503" spans="1:17" x14ac:dyDescent="0.3">
      <c r="A5503">
        <f>_xlfn.XLOOKUP(C5503,kamus!$B$2:$B$87,kamus!$A$2:$A$87,0,0,1)</f>
        <v>19</v>
      </c>
      <c r="B5503" t="str">
        <f>_xlfn.XLOOKUP(C5503,kamus!$B$2:$B$87,kamus!$D$2:$D$87,"dihapus",0,1)</f>
        <v>Godean 1</v>
      </c>
      <c r="C5503" t="s">
        <v>251</v>
      </c>
      <c r="D5503">
        <f>_xlfn.XLOOKUP(C5503,kamus!$B$2:$B$87,kamus!$J$2:$J$87,"dihapus",0,1)</f>
        <v>1</v>
      </c>
      <c r="E5503">
        <f t="shared" si="599"/>
        <v>0</v>
      </c>
      <c r="F5503" s="14">
        <v>44287</v>
      </c>
      <c r="G5503" s="1">
        <f t="shared" si="600"/>
        <v>4</v>
      </c>
      <c r="H5503" s="1">
        <f t="shared" si="601"/>
        <v>2021</v>
      </c>
      <c r="I5503">
        <v>0</v>
      </c>
      <c r="J5503">
        <v>0</v>
      </c>
      <c r="K5503">
        <f t="shared" si="595"/>
        <v>0</v>
      </c>
      <c r="L5503">
        <v>9227</v>
      </c>
      <c r="M5503" s="6">
        <f t="shared" si="596"/>
        <v>0</v>
      </c>
      <c r="N5503" s="6">
        <f t="shared" si="597"/>
        <v>0</v>
      </c>
      <c r="O5503" s="6">
        <f t="shared" si="598"/>
        <v>0</v>
      </c>
      <c r="Q5503">
        <f>_xlfn.XLOOKUP(C5503&amp;G5503&amp;H5503,covid!$E$2:$E$2184,covid!$D$2:$D$2184,0,0,1)</f>
        <v>12</v>
      </c>
    </row>
    <row r="5504" spans="1:17" x14ac:dyDescent="0.3">
      <c r="A5504">
        <f>_xlfn.XLOOKUP(C5504,kamus!$B$2:$B$87,kamus!$A$2:$A$87,0,0,1)</f>
        <v>18</v>
      </c>
      <c r="B5504" t="str">
        <f>_xlfn.XLOOKUP(C5504,kamus!$B$2:$B$87,kamus!$D$2:$D$87,"dihapus",0,1)</f>
        <v>Godean 1</v>
      </c>
      <c r="C5504" t="s">
        <v>252</v>
      </c>
      <c r="D5504">
        <f>_xlfn.XLOOKUP(C5504,kamus!$B$2:$B$87,kamus!$J$2:$J$87,"dihapus",0,1)</f>
        <v>0</v>
      </c>
      <c r="E5504">
        <f t="shared" si="599"/>
        <v>0</v>
      </c>
      <c r="F5504" s="14">
        <v>44287</v>
      </c>
      <c r="G5504" s="1">
        <f t="shared" si="600"/>
        <v>4</v>
      </c>
      <c r="H5504" s="1">
        <f t="shared" si="601"/>
        <v>2021</v>
      </c>
      <c r="I5504">
        <v>0</v>
      </c>
      <c r="J5504">
        <v>0</v>
      </c>
      <c r="K5504">
        <f t="shared" si="595"/>
        <v>0</v>
      </c>
      <c r="L5504">
        <v>6656</v>
      </c>
      <c r="M5504" s="6">
        <f t="shared" si="596"/>
        <v>0</v>
      </c>
      <c r="N5504" s="6">
        <f t="shared" si="597"/>
        <v>0</v>
      </c>
      <c r="O5504" s="6">
        <f t="shared" si="598"/>
        <v>0</v>
      </c>
      <c r="Q5504">
        <f>_xlfn.XLOOKUP(C5504&amp;G5504&amp;H5504,covid!$E$2:$E$2184,covid!$D$2:$D$2184,0,0,1)</f>
        <v>15</v>
      </c>
    </row>
    <row r="5505" spans="1:17" x14ac:dyDescent="0.3">
      <c r="A5505">
        <f>_xlfn.XLOOKUP(C5505,kamus!$B$2:$B$87,kamus!$A$2:$A$87,0,0,1)</f>
        <v>23</v>
      </c>
      <c r="B5505" t="str">
        <f>_xlfn.XLOOKUP(C5505,kamus!$B$2:$B$87,kamus!$D$2:$D$87,"dihapus",0,1)</f>
        <v>Godean 2</v>
      </c>
      <c r="C5505" t="s">
        <v>248</v>
      </c>
      <c r="D5505">
        <f>_xlfn.XLOOKUP(C5505,kamus!$B$2:$B$87,kamus!$J$2:$J$87,"dihapus",0,1)</f>
        <v>1</v>
      </c>
      <c r="E5505">
        <f t="shared" si="599"/>
        <v>0</v>
      </c>
      <c r="F5505" s="14">
        <v>44287</v>
      </c>
      <c r="G5505" s="1">
        <f t="shared" si="600"/>
        <v>4</v>
      </c>
      <c r="H5505" s="1">
        <f t="shared" si="601"/>
        <v>2021</v>
      </c>
      <c r="I5505">
        <v>0</v>
      </c>
      <c r="J5505">
        <v>0</v>
      </c>
      <c r="K5505">
        <f t="shared" si="595"/>
        <v>0</v>
      </c>
      <c r="L5505">
        <v>17569</v>
      </c>
      <c r="M5505" s="6">
        <f t="shared" si="596"/>
        <v>0</v>
      </c>
      <c r="N5505" s="6">
        <f t="shared" si="597"/>
        <v>0</v>
      </c>
      <c r="O5505" s="6">
        <f t="shared" si="598"/>
        <v>0</v>
      </c>
      <c r="Q5505">
        <f>_xlfn.XLOOKUP(C5505&amp;G5505&amp;H5505,covid!$E$2:$E$2184,covid!$D$2:$D$2184,0,0,1)</f>
        <v>22</v>
      </c>
    </row>
    <row r="5506" spans="1:17" x14ac:dyDescent="0.3">
      <c r="A5506">
        <f>_xlfn.XLOOKUP(C5506,kamus!$B$2:$B$87,kamus!$A$2:$A$87,0,0,1)</f>
        <v>22</v>
      </c>
      <c r="B5506" t="str">
        <f>_xlfn.XLOOKUP(C5506,kamus!$B$2:$B$87,kamus!$D$2:$D$87,"dihapus",0,1)</f>
        <v>Godean 2</v>
      </c>
      <c r="C5506" t="s">
        <v>249</v>
      </c>
      <c r="D5506">
        <f>_xlfn.XLOOKUP(C5506,kamus!$B$2:$B$87,kamus!$J$2:$J$87,"dihapus",0,1)</f>
        <v>1</v>
      </c>
      <c r="E5506">
        <f t="shared" si="599"/>
        <v>0</v>
      </c>
      <c r="F5506" s="14">
        <v>44287</v>
      </c>
      <c r="G5506" s="1">
        <f t="shared" si="600"/>
        <v>4</v>
      </c>
      <c r="H5506" s="1">
        <f t="shared" si="601"/>
        <v>2021</v>
      </c>
      <c r="I5506">
        <v>1</v>
      </c>
      <c r="J5506">
        <v>0</v>
      </c>
      <c r="K5506">
        <f t="shared" ref="K5506:K5569" si="602">J5506+I5506</f>
        <v>1</v>
      </c>
      <c r="L5506">
        <v>12472</v>
      </c>
      <c r="M5506" s="6">
        <f t="shared" ref="M5506:M5569" si="603">IF(ISBLANK(I5506)=TRUE,"",I5506/$L5506*100000)</f>
        <v>8.0179602309172537</v>
      </c>
      <c r="N5506" s="6">
        <f t="shared" ref="N5506:N5569" si="604">IF(ISBLANK(J5506)=TRUE,"",J5506/$L5506*100000)</f>
        <v>0</v>
      </c>
      <c r="O5506" s="6">
        <f t="shared" ref="O5506:O5569" si="605">IF(ISBLANK(K5506)=TRUE,"",K5506/$L5506*100000)</f>
        <v>8.0179602309172537</v>
      </c>
      <c r="Q5506">
        <f>_xlfn.XLOOKUP(C5506&amp;G5506&amp;H5506,covid!$E$2:$E$2184,covid!$D$2:$D$2184,0,0,1)</f>
        <v>13</v>
      </c>
    </row>
    <row r="5507" spans="1:17" x14ac:dyDescent="0.3">
      <c r="A5507">
        <f>_xlfn.XLOOKUP(C5507,kamus!$B$2:$B$87,kamus!$A$2:$A$87,0,0,1)</f>
        <v>24</v>
      </c>
      <c r="B5507" t="str">
        <f>_xlfn.XLOOKUP(C5507,kamus!$B$2:$B$87,kamus!$D$2:$D$87,"dihapus",0,1)</f>
        <v>Godean 2</v>
      </c>
      <c r="C5507" t="s">
        <v>253</v>
      </c>
      <c r="D5507">
        <f>_xlfn.XLOOKUP(C5507,kamus!$B$2:$B$87,kamus!$J$2:$J$87,"dihapus",0,1)</f>
        <v>0</v>
      </c>
      <c r="E5507">
        <f t="shared" ref="E5507:E5570" si="606">IF(D5507=0,0,IF(H5507&lt;2021,0,IF(AND(H5507=2021,G5507&lt;5),0,1)))</f>
        <v>0</v>
      </c>
      <c r="F5507" s="14">
        <v>44287</v>
      </c>
      <c r="G5507" s="1">
        <f t="shared" ref="G5507:G5570" si="607">MONTH(F5507)</f>
        <v>4</v>
      </c>
      <c r="H5507" s="1">
        <f t="shared" ref="H5507:H5570" si="608">YEAR(F5507)</f>
        <v>2021</v>
      </c>
      <c r="I5507">
        <v>3</v>
      </c>
      <c r="J5507">
        <v>0</v>
      </c>
      <c r="K5507">
        <f t="shared" si="602"/>
        <v>3</v>
      </c>
      <c r="L5507">
        <v>7139</v>
      </c>
      <c r="M5507" s="6">
        <f t="shared" si="603"/>
        <v>42.022692253817063</v>
      </c>
      <c r="N5507" s="6">
        <f t="shared" si="604"/>
        <v>0</v>
      </c>
      <c r="O5507" s="6">
        <f t="shared" si="605"/>
        <v>42.022692253817063</v>
      </c>
      <c r="Q5507">
        <f>_xlfn.XLOOKUP(C5507&amp;G5507&amp;H5507,covid!$E$2:$E$2184,covid!$D$2:$D$2184,0,0,1)</f>
        <v>16</v>
      </c>
    </row>
    <row r="5508" spans="1:17" x14ac:dyDescent="0.3">
      <c r="A5508">
        <f>_xlfn.XLOOKUP(C5508,kamus!$B$2:$B$87,kamus!$A$2:$A$87,0,0,1)</f>
        <v>27</v>
      </c>
      <c r="B5508" t="str">
        <f>_xlfn.XLOOKUP(C5508,kamus!$B$2:$B$87,kamus!$D$2:$D$87,"dihapus",0,1)</f>
        <v>Kalasan</v>
      </c>
      <c r="C5508" t="s">
        <v>235</v>
      </c>
      <c r="D5508">
        <f>_xlfn.XLOOKUP(C5508,kamus!$B$2:$B$87,kamus!$J$2:$J$87,"dihapus",0,1)</f>
        <v>1</v>
      </c>
      <c r="E5508">
        <f t="shared" si="606"/>
        <v>0</v>
      </c>
      <c r="F5508" s="14">
        <v>44287</v>
      </c>
      <c r="G5508" s="1">
        <f t="shared" si="607"/>
        <v>4</v>
      </c>
      <c r="H5508" s="1">
        <f t="shared" si="608"/>
        <v>2021</v>
      </c>
      <c r="I5508">
        <v>0</v>
      </c>
      <c r="J5508">
        <v>2</v>
      </c>
      <c r="K5508">
        <f t="shared" si="602"/>
        <v>2</v>
      </c>
      <c r="L5508">
        <v>38621</v>
      </c>
      <c r="M5508" s="6">
        <f t="shared" si="603"/>
        <v>0</v>
      </c>
      <c r="N5508" s="6">
        <f t="shared" si="604"/>
        <v>5.1785298153854118</v>
      </c>
      <c r="O5508" s="6">
        <f t="shared" si="605"/>
        <v>5.1785298153854118</v>
      </c>
      <c r="Q5508">
        <f>_xlfn.XLOOKUP(C5508&amp;G5508&amp;H5508,covid!$E$2:$E$2184,covid!$D$2:$D$2184,0,0,1)</f>
        <v>90</v>
      </c>
    </row>
    <row r="5509" spans="1:17" x14ac:dyDescent="0.3">
      <c r="A5509">
        <f>_xlfn.XLOOKUP(C5509,kamus!$B$2:$B$87,kamus!$A$2:$A$87,0,0,1)</f>
        <v>28</v>
      </c>
      <c r="B5509" t="str">
        <f>_xlfn.XLOOKUP(C5509,kamus!$B$2:$B$87,kamus!$D$2:$D$87,"dihapus",0,1)</f>
        <v>Kalasan</v>
      </c>
      <c r="C5509" t="s">
        <v>239</v>
      </c>
      <c r="D5509">
        <f>_xlfn.XLOOKUP(C5509,kamus!$B$2:$B$87,kamus!$J$2:$J$87,"dihapus",0,1)</f>
        <v>0</v>
      </c>
      <c r="E5509">
        <f t="shared" si="606"/>
        <v>0</v>
      </c>
      <c r="F5509" s="14">
        <v>44287</v>
      </c>
      <c r="G5509" s="1">
        <f t="shared" si="607"/>
        <v>4</v>
      </c>
      <c r="H5509" s="1">
        <f t="shared" si="608"/>
        <v>2021</v>
      </c>
      <c r="I5509">
        <v>0</v>
      </c>
      <c r="J5509">
        <v>0</v>
      </c>
      <c r="K5509">
        <f t="shared" si="602"/>
        <v>0</v>
      </c>
      <c r="L5509">
        <v>13846</v>
      </c>
      <c r="M5509" s="6">
        <f t="shared" si="603"/>
        <v>0</v>
      </c>
      <c r="N5509" s="6">
        <f t="shared" si="604"/>
        <v>0</v>
      </c>
      <c r="O5509" s="6">
        <f t="shared" si="605"/>
        <v>0</v>
      </c>
      <c r="Q5509">
        <f>_xlfn.XLOOKUP(C5509&amp;G5509&amp;H5509,covid!$E$2:$E$2184,covid!$D$2:$D$2184,0,0,1)</f>
        <v>15</v>
      </c>
    </row>
    <row r="5510" spans="1:17" x14ac:dyDescent="0.3">
      <c r="A5510">
        <f>_xlfn.XLOOKUP(C5510,kamus!$B$2:$B$87,kamus!$A$2:$A$87,0,0,1)</f>
        <v>25</v>
      </c>
      <c r="B5510" t="str">
        <f>_xlfn.XLOOKUP(C5510,kamus!$B$2:$B$87,kamus!$D$2:$D$87,"dihapus",0,1)</f>
        <v>Kalasan</v>
      </c>
      <c r="C5510" t="s">
        <v>265</v>
      </c>
      <c r="D5510">
        <f>_xlfn.XLOOKUP(C5510,kamus!$B$2:$B$87,kamus!$J$2:$J$87,"dihapus",0,1)</f>
        <v>1</v>
      </c>
      <c r="E5510">
        <f t="shared" si="606"/>
        <v>0</v>
      </c>
      <c r="F5510" s="14">
        <v>44287</v>
      </c>
      <c r="G5510" s="1">
        <f t="shared" si="607"/>
        <v>4</v>
      </c>
      <c r="H5510" s="1">
        <f t="shared" si="608"/>
        <v>2021</v>
      </c>
      <c r="I5510">
        <v>0</v>
      </c>
      <c r="J5510">
        <v>0</v>
      </c>
      <c r="K5510">
        <f t="shared" si="602"/>
        <v>0</v>
      </c>
      <c r="L5510">
        <v>17296</v>
      </c>
      <c r="M5510" s="6">
        <f t="shared" si="603"/>
        <v>0</v>
      </c>
      <c r="N5510" s="6">
        <f t="shared" si="604"/>
        <v>0</v>
      </c>
      <c r="O5510" s="6">
        <f t="shared" si="605"/>
        <v>0</v>
      </c>
      <c r="Q5510">
        <f>_xlfn.XLOOKUP(C5510&amp;G5510&amp;H5510,covid!$E$2:$E$2184,covid!$D$2:$D$2184,0,0,1)</f>
        <v>43</v>
      </c>
    </row>
    <row r="5511" spans="1:17" x14ac:dyDescent="0.3">
      <c r="A5511">
        <f>_xlfn.XLOOKUP(C5511,kamus!$B$2:$B$87,kamus!$A$2:$A$87,0,0,1)</f>
        <v>26</v>
      </c>
      <c r="B5511" t="str">
        <f>_xlfn.XLOOKUP(C5511,kamus!$B$2:$B$87,kamus!$D$2:$D$87,"dihapus",0,1)</f>
        <v>Kalasan</v>
      </c>
      <c r="C5511" t="s">
        <v>269</v>
      </c>
      <c r="D5511">
        <f>_xlfn.XLOOKUP(C5511,kamus!$B$2:$B$87,kamus!$J$2:$J$87,"dihapus",0,1)</f>
        <v>1</v>
      </c>
      <c r="E5511">
        <f t="shared" si="606"/>
        <v>0</v>
      </c>
      <c r="F5511" s="14">
        <v>44287</v>
      </c>
      <c r="G5511" s="1">
        <f t="shared" si="607"/>
        <v>4</v>
      </c>
      <c r="H5511" s="1">
        <f t="shared" si="608"/>
        <v>2021</v>
      </c>
      <c r="I5511">
        <v>1</v>
      </c>
      <c r="J5511">
        <v>1</v>
      </c>
      <c r="K5511">
        <f t="shared" si="602"/>
        <v>2</v>
      </c>
      <c r="L5511">
        <v>18726</v>
      </c>
      <c r="M5511" s="6">
        <f t="shared" si="603"/>
        <v>5.340168749332479</v>
      </c>
      <c r="N5511" s="6">
        <f t="shared" si="604"/>
        <v>5.340168749332479</v>
      </c>
      <c r="O5511" s="6">
        <f t="shared" si="605"/>
        <v>10.680337498664958</v>
      </c>
      <c r="Q5511">
        <f>_xlfn.XLOOKUP(C5511&amp;G5511&amp;H5511,covid!$E$2:$E$2184,covid!$D$2:$D$2184,0,0,1)</f>
        <v>43</v>
      </c>
    </row>
    <row r="5512" spans="1:17" x14ac:dyDescent="0.3">
      <c r="A5512">
        <f>_xlfn.XLOOKUP(C5512,kamus!$B$2:$B$87,kamus!$A$2:$A$87,0,0,1)</f>
        <v>33</v>
      </c>
      <c r="B5512" t="str">
        <f>_xlfn.XLOOKUP(C5512,kamus!$B$2:$B$87,kamus!$D$2:$D$87,"dihapus",0,1)</f>
        <v>Minggir</v>
      </c>
      <c r="C5512" t="s">
        <v>241</v>
      </c>
      <c r="D5512">
        <f>_xlfn.XLOOKUP(C5512,kamus!$B$2:$B$87,kamus!$J$2:$J$87,"dihapus",0,1)</f>
        <v>0</v>
      </c>
      <c r="E5512">
        <f t="shared" si="606"/>
        <v>0</v>
      </c>
      <c r="F5512" s="14">
        <v>44287</v>
      </c>
      <c r="G5512" s="1">
        <f t="shared" si="607"/>
        <v>4</v>
      </c>
      <c r="H5512" s="1">
        <f t="shared" si="608"/>
        <v>2021</v>
      </c>
      <c r="I5512">
        <v>0</v>
      </c>
      <c r="J5512">
        <v>0</v>
      </c>
      <c r="K5512">
        <f t="shared" si="602"/>
        <v>0</v>
      </c>
      <c r="L5512">
        <v>8361</v>
      </c>
      <c r="M5512" s="6">
        <f t="shared" si="603"/>
        <v>0</v>
      </c>
      <c r="N5512" s="6">
        <f t="shared" si="604"/>
        <v>0</v>
      </c>
      <c r="O5512" s="6">
        <f t="shared" si="605"/>
        <v>0</v>
      </c>
      <c r="Q5512">
        <f>_xlfn.XLOOKUP(C5512&amp;G5512&amp;H5512,covid!$E$2:$E$2184,covid!$D$2:$D$2184,0,0,1)</f>
        <v>11</v>
      </c>
    </row>
    <row r="5513" spans="1:17" x14ac:dyDescent="0.3">
      <c r="A5513">
        <f>_xlfn.XLOOKUP(C5513,kamus!$B$2:$B$87,kamus!$A$2:$A$87,0,0,1)</f>
        <v>31</v>
      </c>
      <c r="B5513" t="str">
        <f>_xlfn.XLOOKUP(C5513,kamus!$B$2:$B$87,kamus!$D$2:$D$87,"dihapus",0,1)</f>
        <v>Minggir</v>
      </c>
      <c r="C5513" t="s">
        <v>242</v>
      </c>
      <c r="D5513">
        <f>_xlfn.XLOOKUP(C5513,kamus!$B$2:$B$87,kamus!$J$2:$J$87,"dihapus",0,1)</f>
        <v>0</v>
      </c>
      <c r="E5513">
        <f t="shared" si="606"/>
        <v>0</v>
      </c>
      <c r="F5513" s="14">
        <v>44287</v>
      </c>
      <c r="G5513" s="1">
        <f t="shared" si="607"/>
        <v>4</v>
      </c>
      <c r="H5513" s="1">
        <f t="shared" si="608"/>
        <v>2021</v>
      </c>
      <c r="I5513">
        <v>0</v>
      </c>
      <c r="J5513">
        <v>0</v>
      </c>
      <c r="K5513">
        <f t="shared" si="602"/>
        <v>0</v>
      </c>
      <c r="L5513">
        <v>3664</v>
      </c>
      <c r="M5513" s="6">
        <f t="shared" si="603"/>
        <v>0</v>
      </c>
      <c r="N5513" s="6">
        <f t="shared" si="604"/>
        <v>0</v>
      </c>
      <c r="O5513" s="6">
        <f t="shared" si="605"/>
        <v>0</v>
      </c>
      <c r="Q5513">
        <f>_xlfn.XLOOKUP(C5513&amp;G5513&amp;H5513,covid!$E$2:$E$2184,covid!$D$2:$D$2184,0,0,1)</f>
        <v>6</v>
      </c>
    </row>
    <row r="5514" spans="1:17" x14ac:dyDescent="0.3">
      <c r="A5514">
        <f>_xlfn.XLOOKUP(C5514,kamus!$B$2:$B$87,kamus!$A$2:$A$87,0,0,1)</f>
        <v>32</v>
      </c>
      <c r="B5514" t="str">
        <f>_xlfn.XLOOKUP(C5514,kamus!$B$2:$B$87,kamus!$D$2:$D$87,"dihapus",0,1)</f>
        <v>Minggir</v>
      </c>
      <c r="C5514" t="s">
        <v>243</v>
      </c>
      <c r="D5514">
        <f>_xlfn.XLOOKUP(C5514,kamus!$B$2:$B$87,kamus!$J$2:$J$87,"dihapus",0,1)</f>
        <v>0</v>
      </c>
      <c r="E5514">
        <f t="shared" si="606"/>
        <v>0</v>
      </c>
      <c r="F5514" s="14">
        <v>44287</v>
      </c>
      <c r="G5514" s="1">
        <f t="shared" si="607"/>
        <v>4</v>
      </c>
      <c r="H5514" s="1">
        <f t="shared" si="608"/>
        <v>2021</v>
      </c>
      <c r="I5514">
        <v>0</v>
      </c>
      <c r="J5514">
        <v>0</v>
      </c>
      <c r="K5514">
        <f t="shared" si="602"/>
        <v>0</v>
      </c>
      <c r="L5514">
        <v>7085</v>
      </c>
      <c r="M5514" s="6">
        <f t="shared" si="603"/>
        <v>0</v>
      </c>
      <c r="N5514" s="6">
        <f t="shared" si="604"/>
        <v>0</v>
      </c>
      <c r="O5514" s="6">
        <f t="shared" si="605"/>
        <v>0</v>
      </c>
      <c r="Q5514">
        <f>_xlfn.XLOOKUP(C5514&amp;G5514&amp;H5514,covid!$E$2:$E$2184,covid!$D$2:$D$2184,0,0,1)</f>
        <v>4</v>
      </c>
    </row>
    <row r="5515" spans="1:17" x14ac:dyDescent="0.3">
      <c r="A5515">
        <f>_xlfn.XLOOKUP(C5515,kamus!$B$2:$B$87,kamus!$A$2:$A$87,0,0,1)</f>
        <v>30</v>
      </c>
      <c r="B5515" t="str">
        <f>_xlfn.XLOOKUP(C5515,kamus!$B$2:$B$87,kamus!$D$2:$D$87,"dihapus",0,1)</f>
        <v>Minggir</v>
      </c>
      <c r="C5515" t="s">
        <v>244</v>
      </c>
      <c r="D5515">
        <f>_xlfn.XLOOKUP(C5515,kamus!$B$2:$B$87,kamus!$J$2:$J$87,"dihapus",0,1)</f>
        <v>0</v>
      </c>
      <c r="E5515">
        <f t="shared" si="606"/>
        <v>0</v>
      </c>
      <c r="F5515" s="14">
        <v>44287</v>
      </c>
      <c r="G5515" s="1">
        <f t="shared" si="607"/>
        <v>4</v>
      </c>
      <c r="H5515" s="1">
        <f t="shared" si="608"/>
        <v>2021</v>
      </c>
      <c r="I5515">
        <v>0</v>
      </c>
      <c r="J5515">
        <v>0</v>
      </c>
      <c r="K5515">
        <f t="shared" si="602"/>
        <v>0</v>
      </c>
      <c r="L5515">
        <v>8842</v>
      </c>
      <c r="M5515" s="6">
        <f t="shared" si="603"/>
        <v>0</v>
      </c>
      <c r="N5515" s="6">
        <f t="shared" si="604"/>
        <v>0</v>
      </c>
      <c r="O5515" s="6">
        <f t="shared" si="605"/>
        <v>0</v>
      </c>
      <c r="Q5515">
        <f>_xlfn.XLOOKUP(C5515&amp;G5515&amp;H5515,covid!$E$2:$E$2184,covid!$D$2:$D$2184,0,0,1)</f>
        <v>22</v>
      </c>
    </row>
    <row r="5516" spans="1:17" x14ac:dyDescent="0.3">
      <c r="A5516">
        <f>_xlfn.XLOOKUP(C5516,kamus!$B$2:$B$87,kamus!$A$2:$A$87,0,0,1)</f>
        <v>29</v>
      </c>
      <c r="B5516" t="str">
        <f>_xlfn.XLOOKUP(C5516,kamus!$B$2:$B$87,kamus!$D$2:$D$87,"dihapus",0,1)</f>
        <v>Minggir</v>
      </c>
      <c r="C5516" t="s">
        <v>245</v>
      </c>
      <c r="D5516">
        <f>_xlfn.XLOOKUP(C5516,kamus!$B$2:$B$87,kamus!$J$2:$J$87,"dihapus",0,1)</f>
        <v>0</v>
      </c>
      <c r="E5516">
        <f t="shared" si="606"/>
        <v>0</v>
      </c>
      <c r="F5516" s="14">
        <v>44287</v>
      </c>
      <c r="G5516" s="1">
        <f t="shared" si="607"/>
        <v>4</v>
      </c>
      <c r="H5516" s="1">
        <f t="shared" si="608"/>
        <v>2021</v>
      </c>
      <c r="I5516">
        <v>0</v>
      </c>
      <c r="J5516">
        <v>0</v>
      </c>
      <c r="K5516">
        <f t="shared" si="602"/>
        <v>0</v>
      </c>
      <c r="L5516">
        <v>5203</v>
      </c>
      <c r="M5516" s="6">
        <f t="shared" si="603"/>
        <v>0</v>
      </c>
      <c r="N5516" s="6">
        <f t="shared" si="604"/>
        <v>0</v>
      </c>
      <c r="O5516" s="6">
        <f t="shared" si="605"/>
        <v>0</v>
      </c>
      <c r="Q5516">
        <f>_xlfn.XLOOKUP(C5516&amp;G5516&amp;H5516,covid!$E$2:$E$2184,covid!$D$2:$D$2184,0,0,1)</f>
        <v>0</v>
      </c>
    </row>
    <row r="5517" spans="1:17" x14ac:dyDescent="0.3">
      <c r="A5517">
        <f>_xlfn.XLOOKUP(C5517,kamus!$B$2:$B$87,kamus!$A$2:$A$87,0,0,1)</f>
        <v>35</v>
      </c>
      <c r="B5517" t="str">
        <f>_xlfn.XLOOKUP(C5517,kamus!$B$2:$B$87,kamus!$D$2:$D$87,"dihapus",0,1)</f>
        <v>Mlati 1</v>
      </c>
      <c r="C5517" t="s">
        <v>240</v>
      </c>
      <c r="D5517">
        <f>_xlfn.XLOOKUP(C5517,kamus!$B$2:$B$87,kamus!$J$2:$J$87,"dihapus",0,1)</f>
        <v>1</v>
      </c>
      <c r="E5517">
        <f t="shared" si="606"/>
        <v>0</v>
      </c>
      <c r="F5517" s="14">
        <v>44287</v>
      </c>
      <c r="G5517" s="1">
        <f t="shared" si="607"/>
        <v>4</v>
      </c>
      <c r="H5517" s="1">
        <f t="shared" si="608"/>
        <v>2021</v>
      </c>
      <c r="I5517">
        <v>0</v>
      </c>
      <c r="J5517">
        <v>0</v>
      </c>
      <c r="K5517">
        <f t="shared" si="602"/>
        <v>0</v>
      </c>
      <c r="L5517">
        <v>19026</v>
      </c>
      <c r="M5517" s="6">
        <f t="shared" si="603"/>
        <v>0</v>
      </c>
      <c r="N5517" s="6">
        <f t="shared" si="604"/>
        <v>0</v>
      </c>
      <c r="O5517" s="6">
        <f t="shared" si="605"/>
        <v>0</v>
      </c>
      <c r="Q5517">
        <f>_xlfn.XLOOKUP(C5517&amp;G5517&amp;H5517,covid!$E$2:$E$2184,covid!$D$2:$D$2184,0,0,1)</f>
        <v>62</v>
      </c>
    </row>
    <row r="5518" spans="1:17" x14ac:dyDescent="0.3">
      <c r="A5518">
        <f>_xlfn.XLOOKUP(C5518,kamus!$B$2:$B$87,kamus!$A$2:$A$87,0,0,1)</f>
        <v>34</v>
      </c>
      <c r="B5518" t="str">
        <f>_xlfn.XLOOKUP(C5518,kamus!$B$2:$B$87,kamus!$D$2:$D$87,"dihapus",0,1)</f>
        <v>Mlati 1</v>
      </c>
      <c r="C5518" t="s">
        <v>254</v>
      </c>
      <c r="D5518">
        <f>_xlfn.XLOOKUP(C5518,kamus!$B$2:$B$87,kamus!$J$2:$J$87,"dihapus",0,1)</f>
        <v>1</v>
      </c>
      <c r="E5518">
        <f t="shared" si="606"/>
        <v>0</v>
      </c>
      <c r="F5518" s="14">
        <v>44287</v>
      </c>
      <c r="G5518" s="1">
        <f t="shared" si="607"/>
        <v>4</v>
      </c>
      <c r="H5518" s="1">
        <f t="shared" si="608"/>
        <v>2021</v>
      </c>
      <c r="I5518">
        <v>0</v>
      </c>
      <c r="J5518">
        <v>0</v>
      </c>
      <c r="K5518">
        <f t="shared" si="602"/>
        <v>0</v>
      </c>
      <c r="L5518">
        <v>35607</v>
      </c>
      <c r="M5518" s="6">
        <f t="shared" si="603"/>
        <v>0</v>
      </c>
      <c r="N5518" s="6">
        <f t="shared" si="604"/>
        <v>0</v>
      </c>
      <c r="O5518" s="6">
        <f t="shared" si="605"/>
        <v>0</v>
      </c>
      <c r="Q5518">
        <f>_xlfn.XLOOKUP(C5518&amp;G5518&amp;H5518,covid!$E$2:$E$2184,covid!$D$2:$D$2184,0,0,1)</f>
        <v>73</v>
      </c>
    </row>
    <row r="5519" spans="1:17" x14ac:dyDescent="0.3">
      <c r="A5519">
        <f>_xlfn.XLOOKUP(C5519,kamus!$B$2:$B$87,kamus!$A$2:$A$87,0,0,1)</f>
        <v>38</v>
      </c>
      <c r="B5519" t="str">
        <f>_xlfn.XLOOKUP(C5519,kamus!$B$2:$B$87,kamus!$D$2:$D$87,"dihapus",0,1)</f>
        <v>Mlati 2</v>
      </c>
      <c r="C5519" t="s">
        <v>258</v>
      </c>
      <c r="D5519">
        <f>_xlfn.XLOOKUP(C5519,kamus!$B$2:$B$87,kamus!$J$2:$J$87,"dihapus",0,1)</f>
        <v>0</v>
      </c>
      <c r="E5519">
        <f t="shared" si="606"/>
        <v>0</v>
      </c>
      <c r="F5519" s="14">
        <v>44287</v>
      </c>
      <c r="G5519" s="1">
        <f t="shared" si="607"/>
        <v>4</v>
      </c>
      <c r="H5519" s="1">
        <f t="shared" si="608"/>
        <v>2021</v>
      </c>
      <c r="I5519">
        <v>0</v>
      </c>
      <c r="J5519">
        <v>0</v>
      </c>
      <c r="K5519">
        <f t="shared" si="602"/>
        <v>0</v>
      </c>
      <c r="L5519">
        <v>16777</v>
      </c>
      <c r="M5519" s="6">
        <f t="shared" si="603"/>
        <v>0</v>
      </c>
      <c r="N5519" s="6">
        <f t="shared" si="604"/>
        <v>0</v>
      </c>
      <c r="O5519" s="6">
        <f t="shared" si="605"/>
        <v>0</v>
      </c>
      <c r="Q5519">
        <f>_xlfn.XLOOKUP(C5519&amp;G5519&amp;H5519,covid!$E$2:$E$2184,covid!$D$2:$D$2184,0,0,1)</f>
        <v>24</v>
      </c>
    </row>
    <row r="5520" spans="1:17" x14ac:dyDescent="0.3">
      <c r="A5520">
        <f>_xlfn.XLOOKUP(C5520,kamus!$B$2:$B$87,kamus!$A$2:$A$87,0,0,1)</f>
        <v>36</v>
      </c>
      <c r="B5520" t="str">
        <f>_xlfn.XLOOKUP(C5520,kamus!$B$2:$B$87,kamus!$D$2:$D$87,"dihapus",0,1)</f>
        <v>Mlati 2</v>
      </c>
      <c r="C5520" t="s">
        <v>268</v>
      </c>
      <c r="D5520">
        <f>_xlfn.XLOOKUP(C5520,kamus!$B$2:$B$87,kamus!$J$2:$J$87,"dihapus",0,1)</f>
        <v>1</v>
      </c>
      <c r="E5520">
        <f t="shared" si="606"/>
        <v>0</v>
      </c>
      <c r="F5520" s="14">
        <v>44287</v>
      </c>
      <c r="G5520" s="1">
        <f t="shared" si="607"/>
        <v>4</v>
      </c>
      <c r="H5520" s="1">
        <f t="shared" si="608"/>
        <v>2021</v>
      </c>
      <c r="I5520">
        <v>0</v>
      </c>
      <c r="J5520">
        <v>0</v>
      </c>
      <c r="K5520">
        <f t="shared" si="602"/>
        <v>0</v>
      </c>
      <c r="L5520">
        <v>11612</v>
      </c>
      <c r="M5520" s="6">
        <f t="shared" si="603"/>
        <v>0</v>
      </c>
      <c r="N5520" s="6">
        <f t="shared" si="604"/>
        <v>0</v>
      </c>
      <c r="O5520" s="6">
        <f t="shared" si="605"/>
        <v>0</v>
      </c>
      <c r="Q5520">
        <f>_xlfn.XLOOKUP(C5520&amp;G5520&amp;H5520,covid!$E$2:$E$2184,covid!$D$2:$D$2184,0,0,1)</f>
        <v>20</v>
      </c>
    </row>
    <row r="5521" spans="1:17" x14ac:dyDescent="0.3">
      <c r="A5521">
        <f>_xlfn.XLOOKUP(C5521,kamus!$B$2:$B$87,kamus!$A$2:$A$87,0,0,1)</f>
        <v>37</v>
      </c>
      <c r="B5521" t="str">
        <f>_xlfn.XLOOKUP(C5521,kamus!$B$2:$B$87,kamus!$D$2:$D$87,"dihapus",0,1)</f>
        <v>Mlati 2</v>
      </c>
      <c r="C5521" s="19" t="s">
        <v>270</v>
      </c>
      <c r="D5521">
        <f>_xlfn.XLOOKUP(C5521,kamus!$B$2:$B$87,kamus!$J$2:$J$87,"dihapus",0,1)</f>
        <v>1</v>
      </c>
      <c r="E5521">
        <f t="shared" si="606"/>
        <v>0</v>
      </c>
      <c r="F5521" s="14">
        <v>44287</v>
      </c>
      <c r="G5521" s="1">
        <f t="shared" si="607"/>
        <v>4</v>
      </c>
      <c r="H5521" s="1">
        <f t="shared" si="608"/>
        <v>2021</v>
      </c>
      <c r="I5521">
        <v>0</v>
      </c>
      <c r="J5521">
        <v>0</v>
      </c>
      <c r="K5521">
        <f t="shared" si="602"/>
        <v>0</v>
      </c>
      <c r="L5521">
        <v>13795</v>
      </c>
      <c r="M5521" s="6">
        <f t="shared" si="603"/>
        <v>0</v>
      </c>
      <c r="N5521" s="6">
        <f t="shared" si="604"/>
        <v>0</v>
      </c>
      <c r="O5521" s="6">
        <f t="shared" si="605"/>
        <v>0</v>
      </c>
      <c r="Q5521">
        <f>_xlfn.XLOOKUP(C5521&amp;G5521&amp;H5521,covid!$E$2:$E$2184,covid!$D$2:$D$2184,0,0,1)</f>
        <v>11</v>
      </c>
    </row>
    <row r="5522" spans="1:17" x14ac:dyDescent="0.3">
      <c r="A5522">
        <f>_xlfn.XLOOKUP(C5522,kamus!$B$2:$B$87,kamus!$A$2:$A$87,0,0,1)</f>
        <v>39</v>
      </c>
      <c r="B5522" t="str">
        <f>_xlfn.XLOOKUP(C5522,kamus!$B$2:$B$87,kamus!$D$2:$D$87,"dihapus",0,1)</f>
        <v>Moyudan</v>
      </c>
      <c r="C5522" t="s">
        <v>259</v>
      </c>
      <c r="D5522">
        <f>_xlfn.XLOOKUP(C5522,kamus!$B$2:$B$87,kamus!$J$2:$J$87,"dihapus",0,1)</f>
        <v>0</v>
      </c>
      <c r="E5522">
        <f t="shared" si="606"/>
        <v>0</v>
      </c>
      <c r="F5522" s="14">
        <v>44287</v>
      </c>
      <c r="G5522" s="1">
        <f t="shared" si="607"/>
        <v>4</v>
      </c>
      <c r="H5522" s="1">
        <f t="shared" si="608"/>
        <v>2021</v>
      </c>
      <c r="I5522">
        <v>0</v>
      </c>
      <c r="J5522">
        <v>0</v>
      </c>
      <c r="K5522">
        <f t="shared" si="602"/>
        <v>0</v>
      </c>
      <c r="L5522">
        <v>11963</v>
      </c>
      <c r="M5522" s="6">
        <f t="shared" si="603"/>
        <v>0</v>
      </c>
      <c r="N5522" s="6">
        <f t="shared" si="604"/>
        <v>0</v>
      </c>
      <c r="O5522" s="6">
        <f t="shared" si="605"/>
        <v>0</v>
      </c>
      <c r="Q5522">
        <f>_xlfn.XLOOKUP(C5522&amp;G5522&amp;H5522,covid!$E$2:$E$2184,covid!$D$2:$D$2184,0,0,1)</f>
        <v>15</v>
      </c>
    </row>
    <row r="5523" spans="1:17" x14ac:dyDescent="0.3">
      <c r="A5523">
        <f>_xlfn.XLOOKUP(C5523,kamus!$B$2:$B$87,kamus!$A$2:$A$87,0,0,1)</f>
        <v>42</v>
      </c>
      <c r="B5523" t="str">
        <f>_xlfn.XLOOKUP(C5523,kamus!$B$2:$B$87,kamus!$D$2:$D$87,"dihapus",0,1)</f>
        <v>Moyudan</v>
      </c>
      <c r="C5523" t="s">
        <v>260</v>
      </c>
      <c r="D5523">
        <f>_xlfn.XLOOKUP(C5523,kamus!$B$2:$B$87,kamus!$J$2:$J$87,"dihapus",0,1)</f>
        <v>0</v>
      </c>
      <c r="E5523">
        <f t="shared" si="606"/>
        <v>0</v>
      </c>
      <c r="F5523" s="14">
        <v>44287</v>
      </c>
      <c r="G5523" s="1">
        <f t="shared" si="607"/>
        <v>4</v>
      </c>
      <c r="H5523" s="1">
        <f t="shared" si="608"/>
        <v>2021</v>
      </c>
      <c r="I5523">
        <v>0</v>
      </c>
      <c r="J5523">
        <v>0</v>
      </c>
      <c r="K5523">
        <f t="shared" si="602"/>
        <v>0</v>
      </c>
      <c r="L5523">
        <v>7250</v>
      </c>
      <c r="M5523" s="6">
        <f t="shared" si="603"/>
        <v>0</v>
      </c>
      <c r="N5523" s="6">
        <f t="shared" si="604"/>
        <v>0</v>
      </c>
      <c r="O5523" s="6">
        <f t="shared" si="605"/>
        <v>0</v>
      </c>
      <c r="Q5523">
        <f>_xlfn.XLOOKUP(C5523&amp;G5523&amp;H5523,covid!$E$2:$E$2184,covid!$D$2:$D$2184,0,0,1)</f>
        <v>3</v>
      </c>
    </row>
    <row r="5524" spans="1:17" x14ac:dyDescent="0.3">
      <c r="A5524">
        <f>_xlfn.XLOOKUP(C5524,kamus!$B$2:$B$87,kamus!$A$2:$A$87,0,0,1)</f>
        <v>41</v>
      </c>
      <c r="B5524" t="str">
        <f>_xlfn.XLOOKUP(C5524,kamus!$B$2:$B$87,kamus!$D$2:$D$87,"dihapus",0,1)</f>
        <v>Moyudan</v>
      </c>
      <c r="C5524" t="s">
        <v>262</v>
      </c>
      <c r="D5524">
        <f>_xlfn.XLOOKUP(C5524,kamus!$B$2:$B$87,kamus!$J$2:$J$87,"dihapus",0,1)</f>
        <v>0</v>
      </c>
      <c r="E5524">
        <f t="shared" si="606"/>
        <v>0</v>
      </c>
      <c r="F5524" s="14">
        <v>44287</v>
      </c>
      <c r="G5524" s="1">
        <f t="shared" si="607"/>
        <v>4</v>
      </c>
      <c r="H5524" s="1">
        <f t="shared" si="608"/>
        <v>2021</v>
      </c>
      <c r="I5524">
        <v>0</v>
      </c>
      <c r="J5524">
        <v>0</v>
      </c>
      <c r="K5524">
        <f t="shared" si="602"/>
        <v>0</v>
      </c>
      <c r="L5524">
        <v>6755</v>
      </c>
      <c r="M5524" s="6">
        <f t="shared" si="603"/>
        <v>0</v>
      </c>
      <c r="N5524" s="6">
        <f t="shared" si="604"/>
        <v>0</v>
      </c>
      <c r="O5524" s="6">
        <f t="shared" si="605"/>
        <v>0</v>
      </c>
      <c r="Q5524">
        <f>_xlfn.XLOOKUP(C5524&amp;G5524&amp;H5524,covid!$E$2:$E$2184,covid!$D$2:$D$2184,0,0,1)</f>
        <v>3</v>
      </c>
    </row>
    <row r="5525" spans="1:17" x14ac:dyDescent="0.3">
      <c r="A5525">
        <f>_xlfn.XLOOKUP(C5525,kamus!$B$2:$B$87,kamus!$A$2:$A$87,0,0,1)</f>
        <v>40</v>
      </c>
      <c r="B5525" t="str">
        <f>_xlfn.XLOOKUP(C5525,kamus!$B$2:$B$87,kamus!$D$2:$D$87,"dihapus",0,1)</f>
        <v>Moyudan</v>
      </c>
      <c r="C5525" t="s">
        <v>264</v>
      </c>
      <c r="D5525">
        <f>_xlfn.XLOOKUP(C5525,kamus!$B$2:$B$87,kamus!$J$2:$J$87,"dihapus",0,1)</f>
        <v>0</v>
      </c>
      <c r="E5525">
        <f t="shared" si="606"/>
        <v>0</v>
      </c>
      <c r="F5525" s="14">
        <v>44287</v>
      </c>
      <c r="G5525" s="1">
        <f t="shared" si="607"/>
        <v>4</v>
      </c>
      <c r="H5525" s="1">
        <f t="shared" si="608"/>
        <v>2021</v>
      </c>
      <c r="I5525">
        <v>0</v>
      </c>
      <c r="J5525">
        <v>0</v>
      </c>
      <c r="K5525">
        <f t="shared" si="602"/>
        <v>0</v>
      </c>
      <c r="L5525">
        <v>8409</v>
      </c>
      <c r="M5525" s="6">
        <f t="shared" si="603"/>
        <v>0</v>
      </c>
      <c r="N5525" s="6">
        <f t="shared" si="604"/>
        <v>0</v>
      </c>
      <c r="O5525" s="6">
        <f t="shared" si="605"/>
        <v>0</v>
      </c>
      <c r="Q5525">
        <f>_xlfn.XLOOKUP(C5525&amp;G5525&amp;H5525,covid!$E$2:$E$2184,covid!$D$2:$D$2184,0,0,1)</f>
        <v>7</v>
      </c>
    </row>
    <row r="5526" spans="1:17" x14ac:dyDescent="0.3">
      <c r="A5526">
        <f>_xlfn.XLOOKUP(C5526,kamus!$B$2:$B$87,kamus!$A$2:$A$87,0,0,1)</f>
        <v>43</v>
      </c>
      <c r="B5526" t="str">
        <f>_xlfn.XLOOKUP(C5526,kamus!$B$2:$B$87,kamus!$D$2:$D$87,"dihapus",0,1)</f>
        <v>Ngaglik 1</v>
      </c>
      <c r="C5526" t="s">
        <v>228</v>
      </c>
      <c r="D5526">
        <f>_xlfn.XLOOKUP(C5526,kamus!$B$2:$B$87,kamus!$J$2:$J$87,"dihapus",0,1)</f>
        <v>1</v>
      </c>
      <c r="E5526">
        <f t="shared" si="606"/>
        <v>0</v>
      </c>
      <c r="F5526" s="14">
        <v>44287</v>
      </c>
      <c r="G5526" s="1">
        <f t="shared" si="607"/>
        <v>4</v>
      </c>
      <c r="H5526" s="1">
        <f t="shared" si="608"/>
        <v>2021</v>
      </c>
      <c r="I5526">
        <v>2</v>
      </c>
      <c r="J5526">
        <v>0</v>
      </c>
      <c r="K5526">
        <f t="shared" si="602"/>
        <v>2</v>
      </c>
      <c r="L5526">
        <v>12799</v>
      </c>
      <c r="M5526" s="6">
        <f t="shared" si="603"/>
        <v>15.626220798499883</v>
      </c>
      <c r="N5526" s="6">
        <f t="shared" si="604"/>
        <v>0</v>
      </c>
      <c r="O5526" s="6">
        <f t="shared" si="605"/>
        <v>15.626220798499883</v>
      </c>
      <c r="Q5526">
        <f>_xlfn.XLOOKUP(C5526&amp;G5526&amp;H5526,covid!$E$2:$E$2184,covid!$D$2:$D$2184,0,0,1)</f>
        <v>32</v>
      </c>
    </row>
    <row r="5527" spans="1:17" x14ac:dyDescent="0.3">
      <c r="A5527">
        <f>_xlfn.XLOOKUP(C5527,kamus!$B$2:$B$87,kamus!$A$2:$A$87,0,0,1)</f>
        <v>44</v>
      </c>
      <c r="B5527" t="str">
        <f>_xlfn.XLOOKUP(C5527,kamus!$B$2:$B$87,kamus!$D$2:$D$87,"dihapus",0,1)</f>
        <v>Ngaglik 1</v>
      </c>
      <c r="C5527" t="s">
        <v>237</v>
      </c>
      <c r="D5527">
        <f>_xlfn.XLOOKUP(C5527,kamus!$B$2:$B$87,kamus!$J$2:$J$87,"dihapus",0,1)</f>
        <v>1</v>
      </c>
      <c r="E5527">
        <f t="shared" si="606"/>
        <v>0</v>
      </c>
      <c r="F5527" s="14">
        <v>44287</v>
      </c>
      <c r="G5527" s="1">
        <f t="shared" si="607"/>
        <v>4</v>
      </c>
      <c r="H5527" s="1">
        <f t="shared" si="608"/>
        <v>2021</v>
      </c>
      <c r="I5527">
        <v>0</v>
      </c>
      <c r="J5527">
        <v>0</v>
      </c>
      <c r="K5527">
        <f t="shared" si="602"/>
        <v>0</v>
      </c>
      <c r="L5527">
        <v>22097</v>
      </c>
      <c r="M5527" s="6">
        <f t="shared" si="603"/>
        <v>0</v>
      </c>
      <c r="N5527" s="6">
        <f t="shared" si="604"/>
        <v>0</v>
      </c>
      <c r="O5527" s="6">
        <f t="shared" si="605"/>
        <v>0</v>
      </c>
      <c r="Q5527">
        <f>_xlfn.XLOOKUP(C5527&amp;G5527&amp;H5527,covid!$E$2:$E$2184,covid!$D$2:$D$2184,0,0,1)</f>
        <v>67</v>
      </c>
    </row>
    <row r="5528" spans="1:17" x14ac:dyDescent="0.3">
      <c r="A5528">
        <f>_xlfn.XLOOKUP(C5528,kamus!$B$2:$B$87,kamus!$A$2:$A$87,0,0,1)</f>
        <v>45</v>
      </c>
      <c r="B5528" t="str">
        <f>_xlfn.XLOOKUP(C5528,kamus!$B$2:$B$87,kamus!$D$2:$D$87,"dihapus",0,1)</f>
        <v>Ngaglik 1</v>
      </c>
      <c r="C5528" t="s">
        <v>255</v>
      </c>
      <c r="D5528">
        <f>_xlfn.XLOOKUP(C5528,kamus!$B$2:$B$87,kamus!$J$2:$J$87,"dihapus",0,1)</f>
        <v>1</v>
      </c>
      <c r="E5528">
        <f t="shared" si="606"/>
        <v>0</v>
      </c>
      <c r="F5528" s="14">
        <v>44287</v>
      </c>
      <c r="G5528" s="1">
        <f t="shared" si="607"/>
        <v>4</v>
      </c>
      <c r="H5528" s="1">
        <f t="shared" si="608"/>
        <v>2021</v>
      </c>
      <c r="I5528">
        <v>0</v>
      </c>
      <c r="J5528">
        <v>1</v>
      </c>
      <c r="K5528">
        <f t="shared" si="602"/>
        <v>1</v>
      </c>
      <c r="L5528">
        <v>19940</v>
      </c>
      <c r="M5528" s="6">
        <f t="shared" si="603"/>
        <v>0</v>
      </c>
      <c r="N5528" s="6">
        <f t="shared" si="604"/>
        <v>5.0150451354062184</v>
      </c>
      <c r="O5528" s="6">
        <f t="shared" si="605"/>
        <v>5.0150451354062184</v>
      </c>
      <c r="Q5528">
        <f>_xlfn.XLOOKUP(C5528&amp;G5528&amp;H5528,covid!$E$2:$E$2184,covid!$D$2:$D$2184,0,0,1)</f>
        <v>37</v>
      </c>
    </row>
    <row r="5529" spans="1:17" x14ac:dyDescent="0.3">
      <c r="A5529">
        <f>_xlfn.XLOOKUP(C5529,kamus!$B$2:$B$87,kamus!$A$2:$A$87,0,0,1)</f>
        <v>48</v>
      </c>
      <c r="B5529" t="str">
        <f>_xlfn.XLOOKUP(C5529,kamus!$B$2:$B$87,kamus!$D$2:$D$87,"dihapus",0,1)</f>
        <v>Ngaglik 2</v>
      </c>
      <c r="C5529" t="s">
        <v>208</v>
      </c>
      <c r="D5529">
        <f>_xlfn.XLOOKUP(C5529,kamus!$B$2:$B$87,kamus!$J$2:$J$87,"dihapus",0,1)</f>
        <v>1</v>
      </c>
      <c r="E5529">
        <f t="shared" si="606"/>
        <v>0</v>
      </c>
      <c r="F5529" s="14">
        <v>44287</v>
      </c>
      <c r="G5529" s="1">
        <f t="shared" si="607"/>
        <v>4</v>
      </c>
      <c r="H5529" s="1">
        <f t="shared" si="608"/>
        <v>2021</v>
      </c>
      <c r="I5529">
        <v>0</v>
      </c>
      <c r="J5529">
        <v>0</v>
      </c>
      <c r="K5529">
        <f t="shared" si="602"/>
        <v>0</v>
      </c>
      <c r="L5529">
        <v>10525</v>
      </c>
      <c r="M5529" s="6">
        <f t="shared" si="603"/>
        <v>0</v>
      </c>
      <c r="N5529" s="6">
        <f t="shared" si="604"/>
        <v>0</v>
      </c>
      <c r="O5529" s="6">
        <f t="shared" si="605"/>
        <v>0</v>
      </c>
      <c r="Q5529">
        <f>_xlfn.XLOOKUP(C5529&amp;G5529&amp;H5529,covid!$E$2:$E$2184,covid!$D$2:$D$2184,0,0,1)</f>
        <v>32</v>
      </c>
    </row>
    <row r="5530" spans="1:17" x14ac:dyDescent="0.3">
      <c r="A5530">
        <f>_xlfn.XLOOKUP(C5530,kamus!$B$2:$B$87,kamus!$A$2:$A$87,0,0,1)</f>
        <v>47</v>
      </c>
      <c r="B5530" t="str">
        <f>_xlfn.XLOOKUP(C5530,kamus!$B$2:$B$87,kamus!$D$2:$D$87,"dihapus",0,1)</f>
        <v>Ngaglik 2</v>
      </c>
      <c r="C5530" t="s">
        <v>238</v>
      </c>
      <c r="D5530">
        <f>_xlfn.XLOOKUP(C5530,kamus!$B$2:$B$87,kamus!$J$2:$J$87,"dihapus",0,1)</f>
        <v>1</v>
      </c>
      <c r="E5530">
        <f t="shared" si="606"/>
        <v>0</v>
      </c>
      <c r="F5530" s="14">
        <v>44287</v>
      </c>
      <c r="G5530" s="1">
        <f t="shared" si="607"/>
        <v>4</v>
      </c>
      <c r="H5530" s="1">
        <f t="shared" si="608"/>
        <v>2021</v>
      </c>
      <c r="I5530">
        <v>0</v>
      </c>
      <c r="J5530">
        <v>0</v>
      </c>
      <c r="K5530">
        <f t="shared" si="602"/>
        <v>0</v>
      </c>
      <c r="L5530">
        <v>22533</v>
      </c>
      <c r="M5530" s="6">
        <f t="shared" si="603"/>
        <v>0</v>
      </c>
      <c r="N5530" s="6">
        <f t="shared" si="604"/>
        <v>0</v>
      </c>
      <c r="O5530" s="6">
        <f t="shared" si="605"/>
        <v>0</v>
      </c>
      <c r="Q5530">
        <f>_xlfn.XLOOKUP(C5530&amp;G5530&amp;H5530,covid!$E$2:$E$2184,covid!$D$2:$D$2184,0,0,1)</f>
        <v>52</v>
      </c>
    </row>
    <row r="5531" spans="1:17" x14ac:dyDescent="0.3">
      <c r="A5531">
        <f>_xlfn.XLOOKUP(C5531,kamus!$B$2:$B$87,kamus!$A$2:$A$87,0,0,1)</f>
        <v>46</v>
      </c>
      <c r="B5531" t="str">
        <f>_xlfn.XLOOKUP(C5531,kamus!$B$2:$B$87,kamus!$D$2:$D$87,"dihapus",0,1)</f>
        <v>Ngaglik 2</v>
      </c>
      <c r="C5531" t="s">
        <v>257</v>
      </c>
      <c r="D5531">
        <f>_xlfn.XLOOKUP(C5531,kamus!$B$2:$B$87,kamus!$J$2:$J$87,"dihapus",0,1)</f>
        <v>1</v>
      </c>
      <c r="E5531">
        <f t="shared" si="606"/>
        <v>0</v>
      </c>
      <c r="F5531" s="14">
        <v>44287</v>
      </c>
      <c r="G5531" s="1">
        <f t="shared" si="607"/>
        <v>4</v>
      </c>
      <c r="H5531" s="1">
        <f t="shared" si="608"/>
        <v>2021</v>
      </c>
      <c r="I5531">
        <v>1</v>
      </c>
      <c r="J5531">
        <v>1</v>
      </c>
      <c r="K5531">
        <f t="shared" si="602"/>
        <v>2</v>
      </c>
      <c r="L5531">
        <v>17035</v>
      </c>
      <c r="M5531" s="6">
        <f t="shared" si="603"/>
        <v>5.8702670971529205</v>
      </c>
      <c r="N5531" s="6">
        <f t="shared" si="604"/>
        <v>5.8702670971529205</v>
      </c>
      <c r="O5531" s="6">
        <f t="shared" si="605"/>
        <v>11.740534194305841</v>
      </c>
      <c r="Q5531">
        <f>_xlfn.XLOOKUP(C5531&amp;G5531&amp;H5531,covid!$E$2:$E$2184,covid!$D$2:$D$2184,0,0,1)</f>
        <v>51</v>
      </c>
    </row>
    <row r="5532" spans="1:17" x14ac:dyDescent="0.3">
      <c r="A5532">
        <f>_xlfn.XLOOKUP(C5532,kamus!$B$2:$B$87,kamus!$A$2:$A$87,0,0,1)</f>
        <v>50</v>
      </c>
      <c r="B5532" t="str">
        <f>_xlfn.XLOOKUP(C5532,kamus!$B$2:$B$87,kamus!$D$2:$D$87,"dihapus",0,1)</f>
        <v>Ngemplak 1</v>
      </c>
      <c r="C5532" t="s">
        <v>202</v>
      </c>
      <c r="D5532">
        <f>_xlfn.XLOOKUP(C5532,kamus!$B$2:$B$87,kamus!$J$2:$J$87,"dihapus",0,1)</f>
        <v>0</v>
      </c>
      <c r="E5532">
        <f t="shared" si="606"/>
        <v>0</v>
      </c>
      <c r="F5532" s="14">
        <v>44287</v>
      </c>
      <c r="G5532" s="1">
        <f t="shared" si="607"/>
        <v>4</v>
      </c>
      <c r="H5532" s="1">
        <f t="shared" si="608"/>
        <v>2021</v>
      </c>
      <c r="I5532">
        <v>0</v>
      </c>
      <c r="J5532">
        <v>0</v>
      </c>
      <c r="K5532">
        <f t="shared" si="602"/>
        <v>0</v>
      </c>
      <c r="L5532">
        <v>8047</v>
      </c>
      <c r="M5532" s="6">
        <f t="shared" si="603"/>
        <v>0</v>
      </c>
      <c r="N5532" s="6">
        <f t="shared" si="604"/>
        <v>0</v>
      </c>
      <c r="O5532" s="6">
        <f t="shared" si="605"/>
        <v>0</v>
      </c>
      <c r="Q5532">
        <f>_xlfn.XLOOKUP(C5532&amp;G5532&amp;H5532,covid!$E$2:$E$2184,covid!$D$2:$D$2184,0,0,1)</f>
        <v>9</v>
      </c>
    </row>
    <row r="5533" spans="1:17" x14ac:dyDescent="0.3">
      <c r="A5533">
        <f>_xlfn.XLOOKUP(C5533,kamus!$B$2:$B$87,kamus!$A$2:$A$87,0,0,1)</f>
        <v>51</v>
      </c>
      <c r="B5533" t="str">
        <f>_xlfn.XLOOKUP(C5533,kamus!$B$2:$B$87,kamus!$D$2:$D$87,"dihapus",0,1)</f>
        <v>Ngemplak 1</v>
      </c>
      <c r="C5533" t="s">
        <v>256</v>
      </c>
      <c r="D5533">
        <f>_xlfn.XLOOKUP(C5533,kamus!$B$2:$B$87,kamus!$J$2:$J$87,"dihapus",0,1)</f>
        <v>0</v>
      </c>
      <c r="E5533">
        <f t="shared" si="606"/>
        <v>0</v>
      </c>
      <c r="F5533" s="14">
        <v>44287</v>
      </c>
      <c r="G5533" s="1">
        <f t="shared" si="607"/>
        <v>4</v>
      </c>
      <c r="H5533" s="1">
        <f t="shared" si="608"/>
        <v>2021</v>
      </c>
      <c r="I5533">
        <v>0</v>
      </c>
      <c r="J5533">
        <v>0</v>
      </c>
      <c r="K5533">
        <f t="shared" si="602"/>
        <v>0</v>
      </c>
      <c r="L5533">
        <v>8269</v>
      </c>
      <c r="M5533" s="6">
        <f t="shared" si="603"/>
        <v>0</v>
      </c>
      <c r="N5533" s="6">
        <f t="shared" si="604"/>
        <v>0</v>
      </c>
      <c r="O5533" s="6">
        <f t="shared" si="605"/>
        <v>0</v>
      </c>
      <c r="Q5533">
        <f>_xlfn.XLOOKUP(C5533&amp;G5533&amp;H5533,covid!$E$2:$E$2184,covid!$D$2:$D$2184,0,0,1)</f>
        <v>1</v>
      </c>
    </row>
    <row r="5534" spans="1:17" x14ac:dyDescent="0.3">
      <c r="A5534">
        <f>_xlfn.XLOOKUP(C5534,kamus!$B$2:$B$87,kamus!$A$2:$A$87,0,0,1)</f>
        <v>49</v>
      </c>
      <c r="B5534" t="str">
        <f>_xlfn.XLOOKUP(C5534,kamus!$B$2:$B$87,kamus!$D$2:$D$87,"dihapus",0,1)</f>
        <v>Ngemplak 1</v>
      </c>
      <c r="C5534" t="s">
        <v>276</v>
      </c>
      <c r="D5534">
        <f>_xlfn.XLOOKUP(C5534,kamus!$B$2:$B$87,kamus!$J$2:$J$87,"dihapus",0,1)</f>
        <v>1</v>
      </c>
      <c r="E5534">
        <f t="shared" si="606"/>
        <v>0</v>
      </c>
      <c r="F5534" s="14">
        <v>44287</v>
      </c>
      <c r="G5534" s="1">
        <f t="shared" si="607"/>
        <v>4</v>
      </c>
      <c r="H5534" s="1">
        <f t="shared" si="608"/>
        <v>2021</v>
      </c>
      <c r="I5534">
        <v>0</v>
      </c>
      <c r="J5534">
        <v>0</v>
      </c>
      <c r="K5534">
        <f t="shared" si="602"/>
        <v>0</v>
      </c>
      <c r="L5534">
        <v>9769</v>
      </c>
      <c r="M5534" s="6">
        <f t="shared" si="603"/>
        <v>0</v>
      </c>
      <c r="N5534" s="6">
        <f t="shared" si="604"/>
        <v>0</v>
      </c>
      <c r="O5534" s="6">
        <f t="shared" si="605"/>
        <v>0</v>
      </c>
      <c r="Q5534">
        <f>_xlfn.XLOOKUP(C5534&amp;G5534&amp;H5534,covid!$E$2:$E$2184,covid!$D$2:$D$2184,0,0,1)</f>
        <v>42</v>
      </c>
    </row>
    <row r="5535" spans="1:17" x14ac:dyDescent="0.3">
      <c r="A5535">
        <f>_xlfn.XLOOKUP(C5535,kamus!$B$2:$B$87,kamus!$A$2:$A$87,0,0,1)</f>
        <v>52</v>
      </c>
      <c r="B5535" t="str">
        <f>_xlfn.XLOOKUP(C5535,kamus!$B$2:$B$87,kamus!$D$2:$D$87,"dihapus",0,1)</f>
        <v>Ngemplak 2</v>
      </c>
      <c r="C5535" t="s">
        <v>277</v>
      </c>
      <c r="D5535">
        <f>_xlfn.XLOOKUP(C5535,kamus!$B$2:$B$87,kamus!$J$2:$J$87,"dihapus",0,1)</f>
        <v>1</v>
      </c>
      <c r="E5535">
        <f t="shared" si="606"/>
        <v>0</v>
      </c>
      <c r="F5535" s="14">
        <v>44287</v>
      </c>
      <c r="G5535" s="1">
        <f t="shared" si="607"/>
        <v>4</v>
      </c>
      <c r="H5535" s="1">
        <f t="shared" si="608"/>
        <v>2021</v>
      </c>
      <c r="I5535">
        <v>1</v>
      </c>
      <c r="J5535">
        <v>0</v>
      </c>
      <c r="K5535">
        <f t="shared" si="602"/>
        <v>1</v>
      </c>
      <c r="L5535">
        <v>31871</v>
      </c>
      <c r="M5535" s="6">
        <f t="shared" si="603"/>
        <v>3.1376486461046094</v>
      </c>
      <c r="N5535" s="6">
        <f t="shared" si="604"/>
        <v>0</v>
      </c>
      <c r="O5535" s="6">
        <f t="shared" si="605"/>
        <v>3.1376486461046094</v>
      </c>
      <c r="Q5535">
        <f>_xlfn.XLOOKUP(C5535&amp;G5535&amp;H5535,covid!$E$2:$E$2184,covid!$D$2:$D$2184,0,0,1)</f>
        <v>93</v>
      </c>
    </row>
    <row r="5536" spans="1:17" x14ac:dyDescent="0.3">
      <c r="A5536">
        <f>_xlfn.XLOOKUP(C5536,kamus!$B$2:$B$87,kamus!$A$2:$A$87,0,0,1)</f>
        <v>53</v>
      </c>
      <c r="B5536" t="str">
        <f>_xlfn.XLOOKUP(C5536,kamus!$B$2:$B$87,kamus!$D$2:$D$87,"dihapus",0,1)</f>
        <v>Ngemplak 2</v>
      </c>
      <c r="C5536" t="s">
        <v>278</v>
      </c>
      <c r="D5536">
        <f>_xlfn.XLOOKUP(C5536,kamus!$B$2:$B$87,kamus!$J$2:$J$87,"dihapus",0,1)</f>
        <v>0</v>
      </c>
      <c r="E5536">
        <f t="shared" si="606"/>
        <v>0</v>
      </c>
      <c r="F5536" s="14">
        <v>44287</v>
      </c>
      <c r="G5536" s="1">
        <f t="shared" si="607"/>
        <v>4</v>
      </c>
      <c r="H5536" s="1">
        <f t="shared" si="608"/>
        <v>2021</v>
      </c>
      <c r="I5536">
        <v>0</v>
      </c>
      <c r="J5536">
        <v>0</v>
      </c>
      <c r="K5536">
        <f t="shared" si="602"/>
        <v>0</v>
      </c>
      <c r="L5536">
        <v>8960</v>
      </c>
      <c r="M5536" s="6">
        <f t="shared" si="603"/>
        <v>0</v>
      </c>
      <c r="N5536" s="6">
        <f t="shared" si="604"/>
        <v>0</v>
      </c>
      <c r="O5536" s="6">
        <f t="shared" si="605"/>
        <v>0</v>
      </c>
      <c r="Q5536">
        <f>_xlfn.XLOOKUP(C5536&amp;G5536&amp;H5536,covid!$E$2:$E$2184,covid!$D$2:$D$2184,0,0,1)</f>
        <v>17</v>
      </c>
    </row>
    <row r="5537" spans="1:17" x14ac:dyDescent="0.3">
      <c r="A5537">
        <f>_xlfn.XLOOKUP(C5537,kamus!$B$2:$B$87,kamus!$A$2:$A$87,0,0,1)</f>
        <v>57</v>
      </c>
      <c r="B5537" t="str">
        <f>_xlfn.XLOOKUP(C5537,kamus!$B$2:$B$87,kamus!$D$2:$D$87,"dihapus",0,1)</f>
        <v>Pakem</v>
      </c>
      <c r="C5537" t="s">
        <v>204</v>
      </c>
      <c r="D5537">
        <f>_xlfn.XLOOKUP(C5537,kamus!$B$2:$B$87,kamus!$J$2:$J$87,"dihapus",0,1)</f>
        <v>0</v>
      </c>
      <c r="E5537">
        <f t="shared" si="606"/>
        <v>0</v>
      </c>
      <c r="F5537" s="14">
        <v>44287</v>
      </c>
      <c r="G5537" s="1">
        <f t="shared" si="607"/>
        <v>4</v>
      </c>
      <c r="H5537" s="1">
        <f t="shared" si="608"/>
        <v>2021</v>
      </c>
      <c r="I5537">
        <v>0</v>
      </c>
      <c r="J5537">
        <v>1</v>
      </c>
      <c r="K5537">
        <f t="shared" si="602"/>
        <v>1</v>
      </c>
      <c r="L5537">
        <v>6915</v>
      </c>
      <c r="M5537" s="6">
        <f t="shared" si="603"/>
        <v>0</v>
      </c>
      <c r="N5537" s="6">
        <f t="shared" si="604"/>
        <v>14.461315979754158</v>
      </c>
      <c r="O5537" s="6">
        <f t="shared" si="605"/>
        <v>14.461315979754158</v>
      </c>
      <c r="Q5537">
        <f>_xlfn.XLOOKUP(C5537&amp;G5537&amp;H5537,covid!$E$2:$E$2184,covid!$D$2:$D$2184,0,0,1)</f>
        <v>7</v>
      </c>
    </row>
    <row r="5538" spans="1:17" x14ac:dyDescent="0.3">
      <c r="A5538">
        <f>_xlfn.XLOOKUP(C5538,kamus!$B$2:$B$87,kamus!$A$2:$A$87,0,0,1)</f>
        <v>54</v>
      </c>
      <c r="B5538" t="str">
        <f>_xlfn.XLOOKUP(C5538,kamus!$B$2:$B$87,kamus!$D$2:$D$87,"dihapus",0,1)</f>
        <v>Pakem</v>
      </c>
      <c r="C5538" t="s">
        <v>213</v>
      </c>
      <c r="D5538">
        <f>_xlfn.XLOOKUP(C5538,kamus!$B$2:$B$87,kamus!$J$2:$J$87,"dihapus",0,1)</f>
        <v>0</v>
      </c>
      <c r="E5538">
        <f t="shared" si="606"/>
        <v>0</v>
      </c>
      <c r="F5538" s="14">
        <v>44287</v>
      </c>
      <c r="G5538" s="1">
        <f t="shared" si="607"/>
        <v>4</v>
      </c>
      <c r="H5538" s="1">
        <f t="shared" si="608"/>
        <v>2021</v>
      </c>
      <c r="I5538">
        <v>0</v>
      </c>
      <c r="J5538">
        <v>0</v>
      </c>
      <c r="K5538">
        <f t="shared" si="602"/>
        <v>0</v>
      </c>
      <c r="L5538">
        <v>9228</v>
      </c>
      <c r="M5538" s="6">
        <f t="shared" si="603"/>
        <v>0</v>
      </c>
      <c r="N5538" s="6">
        <f t="shared" si="604"/>
        <v>0</v>
      </c>
      <c r="O5538" s="6">
        <f t="shared" si="605"/>
        <v>0</v>
      </c>
      <c r="Q5538">
        <f>_xlfn.XLOOKUP(C5538&amp;G5538&amp;H5538,covid!$E$2:$E$2184,covid!$D$2:$D$2184,0,0,1)</f>
        <v>13</v>
      </c>
    </row>
    <row r="5539" spans="1:17" x14ac:dyDescent="0.3">
      <c r="A5539">
        <f>_xlfn.XLOOKUP(C5539,kamus!$B$2:$B$87,kamus!$A$2:$A$87,0,0,1)</f>
        <v>56</v>
      </c>
      <c r="B5539" t="str">
        <f>_xlfn.XLOOKUP(C5539,kamus!$B$2:$B$87,kamus!$D$2:$D$87,"dihapus",0,1)</f>
        <v>Pakem</v>
      </c>
      <c r="C5539" t="s">
        <v>214</v>
      </c>
      <c r="D5539">
        <f>_xlfn.XLOOKUP(C5539,kamus!$B$2:$B$87,kamus!$J$2:$J$87,"dihapus",0,1)</f>
        <v>1</v>
      </c>
      <c r="E5539">
        <f t="shared" si="606"/>
        <v>0</v>
      </c>
      <c r="F5539" s="14">
        <v>44287</v>
      </c>
      <c r="G5539" s="1">
        <f t="shared" si="607"/>
        <v>4</v>
      </c>
      <c r="H5539" s="1">
        <f t="shared" si="608"/>
        <v>2021</v>
      </c>
      <c r="I5539">
        <v>0</v>
      </c>
      <c r="J5539">
        <v>0</v>
      </c>
      <c r="K5539">
        <f t="shared" si="602"/>
        <v>0</v>
      </c>
      <c r="L5539">
        <v>6761</v>
      </c>
      <c r="M5539" s="6">
        <f t="shared" si="603"/>
        <v>0</v>
      </c>
      <c r="N5539" s="6">
        <f t="shared" si="604"/>
        <v>0</v>
      </c>
      <c r="O5539" s="6">
        <f t="shared" si="605"/>
        <v>0</v>
      </c>
      <c r="Q5539">
        <f>_xlfn.XLOOKUP(C5539&amp;G5539&amp;H5539,covid!$E$2:$E$2184,covid!$D$2:$D$2184,0,0,1)</f>
        <v>12</v>
      </c>
    </row>
    <row r="5540" spans="1:17" x14ac:dyDescent="0.3">
      <c r="A5540">
        <f>_xlfn.XLOOKUP(C5540,kamus!$B$2:$B$87,kamus!$A$2:$A$87,0,0,1)</f>
        <v>58</v>
      </c>
      <c r="B5540" t="str">
        <f>_xlfn.XLOOKUP(C5540,kamus!$B$2:$B$87,kamus!$D$2:$D$87,"dihapus",0,1)</f>
        <v>Pakem</v>
      </c>
      <c r="C5540" t="s">
        <v>231</v>
      </c>
      <c r="D5540">
        <f>_xlfn.XLOOKUP(C5540,kamus!$B$2:$B$87,kamus!$J$2:$J$87,"dihapus",0,1)</f>
        <v>0</v>
      </c>
      <c r="E5540">
        <f t="shared" si="606"/>
        <v>0</v>
      </c>
      <c r="F5540" s="14">
        <v>44287</v>
      </c>
      <c r="G5540" s="1">
        <f t="shared" si="607"/>
        <v>4</v>
      </c>
      <c r="H5540" s="1">
        <f t="shared" si="608"/>
        <v>2021</v>
      </c>
      <c r="I5540">
        <v>0</v>
      </c>
      <c r="J5540">
        <v>0</v>
      </c>
      <c r="K5540">
        <f t="shared" si="602"/>
        <v>0</v>
      </c>
      <c r="L5540">
        <v>6983</v>
      </c>
      <c r="M5540" s="6">
        <f t="shared" si="603"/>
        <v>0</v>
      </c>
      <c r="N5540" s="6">
        <f t="shared" si="604"/>
        <v>0</v>
      </c>
      <c r="O5540" s="6">
        <f t="shared" si="605"/>
        <v>0</v>
      </c>
      <c r="Q5540">
        <f>_xlfn.XLOOKUP(C5540&amp;G5540&amp;H5540,covid!$E$2:$E$2184,covid!$D$2:$D$2184,0,0,1)</f>
        <v>12</v>
      </c>
    </row>
    <row r="5541" spans="1:17" x14ac:dyDescent="0.3">
      <c r="A5541">
        <f>_xlfn.XLOOKUP(C5541,kamus!$B$2:$B$87,kamus!$A$2:$A$87,0,0,1)</f>
        <v>55</v>
      </c>
      <c r="B5541" t="str">
        <f>_xlfn.XLOOKUP(C5541,kamus!$B$2:$B$87,kamus!$D$2:$D$87,"dihapus",0,1)</f>
        <v>Pakem</v>
      </c>
      <c r="C5541" t="s">
        <v>234</v>
      </c>
      <c r="D5541">
        <f>_xlfn.XLOOKUP(C5541,kamus!$B$2:$B$87,kamus!$J$2:$J$87,"dihapus",0,1)</f>
        <v>0</v>
      </c>
      <c r="E5541">
        <f t="shared" si="606"/>
        <v>0</v>
      </c>
      <c r="F5541" s="14">
        <v>44287</v>
      </c>
      <c r="G5541" s="1">
        <f t="shared" si="607"/>
        <v>4</v>
      </c>
      <c r="H5541" s="1">
        <f t="shared" si="608"/>
        <v>2021</v>
      </c>
      <c r="I5541">
        <v>0</v>
      </c>
      <c r="J5541">
        <v>0</v>
      </c>
      <c r="K5541">
        <f t="shared" si="602"/>
        <v>0</v>
      </c>
      <c r="L5541">
        <v>9965</v>
      </c>
      <c r="M5541" s="6">
        <f t="shared" si="603"/>
        <v>0</v>
      </c>
      <c r="N5541" s="6">
        <f t="shared" si="604"/>
        <v>0</v>
      </c>
      <c r="O5541" s="6">
        <f t="shared" si="605"/>
        <v>0</v>
      </c>
      <c r="Q5541">
        <f>_xlfn.XLOOKUP(C5541&amp;G5541&amp;H5541,covid!$E$2:$E$2184,covid!$D$2:$D$2184,0,0,1)</f>
        <v>9</v>
      </c>
    </row>
    <row r="5542" spans="1:17" x14ac:dyDescent="0.3">
      <c r="A5542">
        <f>_xlfn.XLOOKUP(C5542,kamus!$B$2:$B$87,kamus!$A$2:$A$87,0,0,1)</f>
        <v>64</v>
      </c>
      <c r="B5542" t="str">
        <f>_xlfn.XLOOKUP(C5542,kamus!$B$2:$B$87,kamus!$D$2:$D$87,"dihapus",0,1)</f>
        <v>Prambanan</v>
      </c>
      <c r="C5542" t="s">
        <v>203</v>
      </c>
      <c r="D5542">
        <f>_xlfn.XLOOKUP(C5542,kamus!$B$2:$B$87,kamus!$J$2:$J$87,"dihapus",0,1)</f>
        <v>1</v>
      </c>
      <c r="E5542">
        <f t="shared" si="606"/>
        <v>0</v>
      </c>
      <c r="F5542" s="14">
        <v>44287</v>
      </c>
      <c r="G5542" s="1">
        <f t="shared" si="607"/>
        <v>4</v>
      </c>
      <c r="H5542" s="1">
        <f t="shared" si="608"/>
        <v>2021</v>
      </c>
      <c r="I5542">
        <v>0</v>
      </c>
      <c r="J5542">
        <v>0</v>
      </c>
      <c r="K5542">
        <f t="shared" si="602"/>
        <v>0</v>
      </c>
      <c r="L5542">
        <v>12694</v>
      </c>
      <c r="M5542" s="6">
        <f t="shared" si="603"/>
        <v>0</v>
      </c>
      <c r="N5542" s="6">
        <f t="shared" si="604"/>
        <v>0</v>
      </c>
      <c r="O5542" s="6">
        <f t="shared" si="605"/>
        <v>0</v>
      </c>
      <c r="Q5542">
        <f>_xlfn.XLOOKUP(C5542&amp;G5542&amp;H5542,covid!$E$2:$E$2184,covid!$D$2:$D$2184,0,0,1)</f>
        <v>15</v>
      </c>
    </row>
    <row r="5543" spans="1:17" x14ac:dyDescent="0.3">
      <c r="A5543">
        <f>_xlfn.XLOOKUP(C5543,kamus!$B$2:$B$87,kamus!$A$2:$A$87,0,0,1)</f>
        <v>59</v>
      </c>
      <c r="B5543" t="str">
        <f>_xlfn.XLOOKUP(C5543,kamus!$B$2:$B$87,kamus!$D$2:$D$87,"dihapus",0,1)</f>
        <v>Prambanan</v>
      </c>
      <c r="C5543" t="s">
        <v>210</v>
      </c>
      <c r="D5543">
        <f>_xlfn.XLOOKUP(C5543,kamus!$B$2:$B$87,kamus!$J$2:$J$87,"dihapus",0,1)</f>
        <v>0</v>
      </c>
      <c r="E5543">
        <f t="shared" si="606"/>
        <v>0</v>
      </c>
      <c r="F5543" s="14">
        <v>44287</v>
      </c>
      <c r="G5543" s="1">
        <f t="shared" si="607"/>
        <v>4</v>
      </c>
      <c r="H5543" s="1">
        <f t="shared" si="608"/>
        <v>2021</v>
      </c>
      <c r="I5543">
        <v>0</v>
      </c>
      <c r="J5543">
        <v>0</v>
      </c>
      <c r="K5543">
        <f t="shared" si="602"/>
        <v>0</v>
      </c>
      <c r="L5543">
        <v>4791</v>
      </c>
      <c r="M5543" s="6">
        <f t="shared" si="603"/>
        <v>0</v>
      </c>
      <c r="N5543" s="6">
        <f t="shared" si="604"/>
        <v>0</v>
      </c>
      <c r="O5543" s="6">
        <f t="shared" si="605"/>
        <v>0</v>
      </c>
      <c r="Q5543">
        <f>_xlfn.XLOOKUP(C5543&amp;G5543&amp;H5543,covid!$E$2:$E$2184,covid!$D$2:$D$2184,0,0,1)</f>
        <v>4</v>
      </c>
    </row>
    <row r="5544" spans="1:17" x14ac:dyDescent="0.3">
      <c r="A5544">
        <f>_xlfn.XLOOKUP(C5544,kamus!$B$2:$B$87,kamus!$A$2:$A$87,0,0,1)</f>
        <v>61</v>
      </c>
      <c r="B5544" t="str">
        <f>_xlfn.XLOOKUP(C5544,kamus!$B$2:$B$87,kamus!$D$2:$D$87,"dihapus",0,1)</f>
        <v>Prambanan</v>
      </c>
      <c r="C5544" t="s">
        <v>219</v>
      </c>
      <c r="D5544">
        <f>_xlfn.XLOOKUP(C5544,kamus!$B$2:$B$87,kamus!$J$2:$J$87,"dihapus",0,1)</f>
        <v>0</v>
      </c>
      <c r="E5544">
        <f t="shared" si="606"/>
        <v>0</v>
      </c>
      <c r="F5544" s="14">
        <v>44287</v>
      </c>
      <c r="G5544" s="1">
        <f t="shared" si="607"/>
        <v>4</v>
      </c>
      <c r="H5544" s="1">
        <f t="shared" si="608"/>
        <v>2021</v>
      </c>
      <c r="I5544">
        <v>3</v>
      </c>
      <c r="J5544">
        <v>0</v>
      </c>
      <c r="K5544">
        <f t="shared" si="602"/>
        <v>3</v>
      </c>
      <c r="L5544">
        <v>14321</v>
      </c>
      <c r="M5544" s="6">
        <f t="shared" si="603"/>
        <v>20.948257803226031</v>
      </c>
      <c r="N5544" s="6">
        <f t="shared" si="604"/>
        <v>0</v>
      </c>
      <c r="O5544" s="6">
        <f t="shared" si="605"/>
        <v>20.948257803226031</v>
      </c>
      <c r="Q5544">
        <f>_xlfn.XLOOKUP(C5544&amp;G5544&amp;H5544,covid!$E$2:$E$2184,covid!$D$2:$D$2184,0,0,1)</f>
        <v>33</v>
      </c>
    </row>
    <row r="5545" spans="1:17" x14ac:dyDescent="0.3">
      <c r="A5545">
        <f>_xlfn.XLOOKUP(C5545,kamus!$B$2:$B$87,kamus!$A$2:$A$87,0,0,1)</f>
        <v>62</v>
      </c>
      <c r="B5545" t="str">
        <f>_xlfn.XLOOKUP(C5545,kamus!$B$2:$B$87,kamus!$D$2:$D$87,"dihapus",0,1)</f>
        <v>Prambanan</v>
      </c>
      <c r="C5545" t="s">
        <v>236</v>
      </c>
      <c r="D5545">
        <f>_xlfn.XLOOKUP(C5545,kamus!$B$2:$B$87,kamus!$J$2:$J$87,"dihapus",0,1)</f>
        <v>0</v>
      </c>
      <c r="E5545">
        <f t="shared" si="606"/>
        <v>0</v>
      </c>
      <c r="F5545" s="14">
        <v>44287</v>
      </c>
      <c r="G5545" s="1">
        <f t="shared" si="607"/>
        <v>4</v>
      </c>
      <c r="H5545" s="1">
        <f t="shared" si="608"/>
        <v>2021</v>
      </c>
      <c r="I5545">
        <v>0</v>
      </c>
      <c r="J5545">
        <v>0</v>
      </c>
      <c r="K5545">
        <f t="shared" si="602"/>
        <v>0</v>
      </c>
      <c r="L5545">
        <v>6112</v>
      </c>
      <c r="M5545" s="6">
        <f t="shared" si="603"/>
        <v>0</v>
      </c>
      <c r="N5545" s="6">
        <f t="shared" si="604"/>
        <v>0</v>
      </c>
      <c r="O5545" s="6">
        <f t="shared" si="605"/>
        <v>0</v>
      </c>
      <c r="Q5545">
        <f>_xlfn.XLOOKUP(C5545&amp;G5545&amp;H5545,covid!$E$2:$E$2184,covid!$D$2:$D$2184,0,0,1)</f>
        <v>3</v>
      </c>
    </row>
    <row r="5546" spans="1:17" x14ac:dyDescent="0.3">
      <c r="A5546">
        <f>_xlfn.XLOOKUP(C5546,kamus!$B$2:$B$87,kamus!$A$2:$A$87,0,0,1)</f>
        <v>63</v>
      </c>
      <c r="B5546" t="str">
        <f>_xlfn.XLOOKUP(C5546,kamus!$B$2:$B$87,kamus!$D$2:$D$87,"dihapus",0,1)</f>
        <v>Prambanan</v>
      </c>
      <c r="C5546" t="s">
        <v>261</v>
      </c>
      <c r="D5546">
        <f>_xlfn.XLOOKUP(C5546,kamus!$B$2:$B$87,kamus!$J$2:$J$87,"dihapus",0,1)</f>
        <v>0</v>
      </c>
      <c r="E5546">
        <f t="shared" si="606"/>
        <v>0</v>
      </c>
      <c r="F5546" s="14">
        <v>44287</v>
      </c>
      <c r="G5546" s="1">
        <f t="shared" si="607"/>
        <v>4</v>
      </c>
      <c r="H5546" s="1">
        <f t="shared" si="608"/>
        <v>2021</v>
      </c>
      <c r="I5546">
        <v>0</v>
      </c>
      <c r="J5546">
        <v>0</v>
      </c>
      <c r="K5546">
        <f t="shared" si="602"/>
        <v>0</v>
      </c>
      <c r="L5546">
        <v>15487</v>
      </c>
      <c r="M5546" s="6">
        <f t="shared" si="603"/>
        <v>0</v>
      </c>
      <c r="N5546" s="6">
        <f t="shared" si="604"/>
        <v>0</v>
      </c>
      <c r="O5546" s="6">
        <f t="shared" si="605"/>
        <v>0</v>
      </c>
      <c r="Q5546">
        <f>_xlfn.XLOOKUP(C5546&amp;G5546&amp;H5546,covid!$E$2:$E$2184,covid!$D$2:$D$2184,0,0,1)</f>
        <v>47</v>
      </c>
    </row>
    <row r="5547" spans="1:17" x14ac:dyDescent="0.3">
      <c r="A5547">
        <f>_xlfn.XLOOKUP(C5547,kamus!$B$2:$B$87,kamus!$A$2:$A$87,0,0,1)</f>
        <v>60</v>
      </c>
      <c r="B5547" t="str">
        <f>_xlfn.XLOOKUP(C5547,kamus!$B$2:$B$87,kamus!$D$2:$D$87,"dihapus",0,1)</f>
        <v>Prambanan</v>
      </c>
      <c r="C5547" t="s">
        <v>280</v>
      </c>
      <c r="D5547">
        <f>_xlfn.XLOOKUP(C5547,kamus!$B$2:$B$87,kamus!$J$2:$J$87,"dihapus",0,1)</f>
        <v>0</v>
      </c>
      <c r="E5547">
        <f t="shared" si="606"/>
        <v>0</v>
      </c>
      <c r="F5547" s="14">
        <v>44287</v>
      </c>
      <c r="G5547" s="1">
        <f t="shared" si="607"/>
        <v>4</v>
      </c>
      <c r="H5547" s="1">
        <f t="shared" si="608"/>
        <v>2021</v>
      </c>
      <c r="I5547">
        <v>0</v>
      </c>
      <c r="J5547">
        <v>0</v>
      </c>
      <c r="K5547">
        <f t="shared" si="602"/>
        <v>0</v>
      </c>
      <c r="L5547">
        <v>2830</v>
      </c>
      <c r="M5547" s="6">
        <f t="shared" si="603"/>
        <v>0</v>
      </c>
      <c r="N5547" s="6">
        <f t="shared" si="604"/>
        <v>0</v>
      </c>
      <c r="O5547" s="6">
        <f t="shared" si="605"/>
        <v>0</v>
      </c>
      <c r="Q5547">
        <f>_xlfn.XLOOKUP(C5547&amp;G5547&amp;H5547,covid!$E$2:$E$2184,covid!$D$2:$D$2184,0,0,1)</f>
        <v>0</v>
      </c>
    </row>
    <row r="5548" spans="1:17" x14ac:dyDescent="0.3">
      <c r="A5548">
        <f>_xlfn.XLOOKUP(C5548,kamus!$B$2:$B$87,kamus!$A$2:$A$87,0,0,1)</f>
        <v>67</v>
      </c>
      <c r="B5548" t="str">
        <f>_xlfn.XLOOKUP(C5548,kamus!$B$2:$B$87,kamus!$D$2:$D$87,"dihapus",0,1)</f>
        <v>Seyegan</v>
      </c>
      <c r="C5548" t="s">
        <v>221</v>
      </c>
      <c r="D5548">
        <f>_xlfn.XLOOKUP(C5548,kamus!$B$2:$B$87,kamus!$J$2:$J$87,"dihapus",0,1)</f>
        <v>0</v>
      </c>
      <c r="E5548">
        <f t="shared" si="606"/>
        <v>0</v>
      </c>
      <c r="F5548" s="14">
        <v>44287</v>
      </c>
      <c r="G5548" s="1">
        <f t="shared" si="607"/>
        <v>4</v>
      </c>
      <c r="H5548" s="1">
        <f t="shared" si="608"/>
        <v>2021</v>
      </c>
      <c r="I5548">
        <v>0</v>
      </c>
      <c r="J5548">
        <v>0</v>
      </c>
      <c r="K5548">
        <f t="shared" si="602"/>
        <v>0</v>
      </c>
      <c r="L5548">
        <v>10876</v>
      </c>
      <c r="M5548" s="6">
        <f t="shared" si="603"/>
        <v>0</v>
      </c>
      <c r="N5548" s="6">
        <f t="shared" si="604"/>
        <v>0</v>
      </c>
      <c r="O5548" s="6">
        <f t="shared" si="605"/>
        <v>0</v>
      </c>
      <c r="Q5548">
        <f>_xlfn.XLOOKUP(C5548&amp;G5548&amp;H5548,covid!$E$2:$E$2184,covid!$D$2:$D$2184,0,0,1)</f>
        <v>14</v>
      </c>
    </row>
    <row r="5549" spans="1:17" x14ac:dyDescent="0.3">
      <c r="A5549">
        <f>_xlfn.XLOOKUP(C5549,kamus!$B$2:$B$87,kamus!$A$2:$A$87,0,0,1)</f>
        <v>66</v>
      </c>
      <c r="B5549" t="str">
        <f>_xlfn.XLOOKUP(C5549,kamus!$B$2:$B$87,kamus!$D$2:$D$87,"dihapus",0,1)</f>
        <v>Seyegan</v>
      </c>
      <c r="C5549" t="s">
        <v>222</v>
      </c>
      <c r="D5549">
        <f>_xlfn.XLOOKUP(C5549,kamus!$B$2:$B$87,kamus!$J$2:$J$87,"dihapus",0,1)</f>
        <v>0</v>
      </c>
      <c r="E5549">
        <f t="shared" si="606"/>
        <v>0</v>
      </c>
      <c r="F5549" s="14">
        <v>44287</v>
      </c>
      <c r="G5549" s="1">
        <f t="shared" si="607"/>
        <v>4</v>
      </c>
      <c r="H5549" s="1">
        <f t="shared" si="608"/>
        <v>2021</v>
      </c>
      <c r="I5549">
        <v>0</v>
      </c>
      <c r="J5549">
        <v>0</v>
      </c>
      <c r="K5549">
        <f t="shared" si="602"/>
        <v>0</v>
      </c>
      <c r="L5549">
        <v>9658</v>
      </c>
      <c r="M5549" s="6">
        <f t="shared" si="603"/>
        <v>0</v>
      </c>
      <c r="N5549" s="6">
        <f t="shared" si="604"/>
        <v>0</v>
      </c>
      <c r="O5549" s="6">
        <f t="shared" si="605"/>
        <v>0</v>
      </c>
      <c r="Q5549">
        <f>_xlfn.XLOOKUP(C5549&amp;G5549&amp;H5549,covid!$E$2:$E$2184,covid!$D$2:$D$2184,0,0,1)</f>
        <v>2</v>
      </c>
    </row>
    <row r="5550" spans="1:17" x14ac:dyDescent="0.3">
      <c r="A5550">
        <f>_xlfn.XLOOKUP(C5550,kamus!$B$2:$B$87,kamus!$A$2:$A$87,0,0,1)</f>
        <v>68</v>
      </c>
      <c r="B5550" t="str">
        <f>_xlfn.XLOOKUP(C5550,kamus!$B$2:$B$87,kamus!$D$2:$D$87,"dihapus",0,1)</f>
        <v>Seyegan</v>
      </c>
      <c r="C5550" t="s">
        <v>223</v>
      </c>
      <c r="D5550">
        <f>_xlfn.XLOOKUP(C5550,kamus!$B$2:$B$87,kamus!$J$2:$J$87,"dihapus",0,1)</f>
        <v>0</v>
      </c>
      <c r="E5550">
        <f t="shared" si="606"/>
        <v>0</v>
      </c>
      <c r="F5550" s="14">
        <v>44287</v>
      </c>
      <c r="G5550" s="1">
        <f t="shared" si="607"/>
        <v>4</v>
      </c>
      <c r="H5550" s="1">
        <f t="shared" si="608"/>
        <v>2021</v>
      </c>
      <c r="I5550">
        <v>0</v>
      </c>
      <c r="J5550">
        <v>0</v>
      </c>
      <c r="K5550">
        <f t="shared" si="602"/>
        <v>0</v>
      </c>
      <c r="L5550">
        <v>8123</v>
      </c>
      <c r="M5550" s="6">
        <f t="shared" si="603"/>
        <v>0</v>
      </c>
      <c r="N5550" s="6">
        <f t="shared" si="604"/>
        <v>0</v>
      </c>
      <c r="O5550" s="6">
        <f t="shared" si="605"/>
        <v>0</v>
      </c>
      <c r="Q5550">
        <f>_xlfn.XLOOKUP(C5550&amp;G5550&amp;H5550,covid!$E$2:$E$2184,covid!$D$2:$D$2184,0,0,1)</f>
        <v>10</v>
      </c>
    </row>
    <row r="5551" spans="1:17" x14ac:dyDescent="0.3">
      <c r="A5551">
        <f>_xlfn.XLOOKUP(C5551,kamus!$B$2:$B$87,kamus!$A$2:$A$87,0,0,1)</f>
        <v>65</v>
      </c>
      <c r="B5551" t="str">
        <f>_xlfn.XLOOKUP(C5551,kamus!$B$2:$B$87,kamus!$D$2:$D$87,"dihapus",0,1)</f>
        <v>Seyegan</v>
      </c>
      <c r="C5551" t="s">
        <v>224</v>
      </c>
      <c r="D5551">
        <f>_xlfn.XLOOKUP(C5551,kamus!$B$2:$B$87,kamus!$J$2:$J$87,"dihapus",0,1)</f>
        <v>1</v>
      </c>
      <c r="E5551">
        <f t="shared" si="606"/>
        <v>0</v>
      </c>
      <c r="F5551" s="14">
        <v>44287</v>
      </c>
      <c r="G5551" s="1">
        <f t="shared" si="607"/>
        <v>4</v>
      </c>
      <c r="H5551" s="1">
        <f t="shared" si="608"/>
        <v>2021</v>
      </c>
      <c r="I5551">
        <v>0</v>
      </c>
      <c r="J5551">
        <v>0</v>
      </c>
      <c r="K5551">
        <f t="shared" si="602"/>
        <v>0</v>
      </c>
      <c r="L5551">
        <v>11326</v>
      </c>
      <c r="M5551" s="6">
        <f t="shared" si="603"/>
        <v>0</v>
      </c>
      <c r="N5551" s="6">
        <f t="shared" si="604"/>
        <v>0</v>
      </c>
      <c r="O5551" s="6">
        <f t="shared" si="605"/>
        <v>0</v>
      </c>
      <c r="Q5551">
        <f>_xlfn.XLOOKUP(C5551&amp;G5551&amp;H5551,covid!$E$2:$E$2184,covid!$D$2:$D$2184,0,0,1)</f>
        <v>10</v>
      </c>
    </row>
    <row r="5552" spans="1:17" x14ac:dyDescent="0.3">
      <c r="A5552">
        <f>_xlfn.XLOOKUP(C5552,kamus!$B$2:$B$87,kamus!$A$2:$A$87,0,0,1)</f>
        <v>69</v>
      </c>
      <c r="B5552" t="str">
        <f>_xlfn.XLOOKUP(C5552,kamus!$B$2:$B$87,kamus!$D$2:$D$87,"dihapus",0,1)</f>
        <v>Seyegan</v>
      </c>
      <c r="C5552" t="s">
        <v>225</v>
      </c>
      <c r="D5552">
        <f>_xlfn.XLOOKUP(C5552,kamus!$B$2:$B$87,kamus!$J$2:$J$87,"dihapus",0,1)</f>
        <v>0</v>
      </c>
      <c r="E5552">
        <f t="shared" si="606"/>
        <v>0</v>
      </c>
      <c r="F5552" s="14">
        <v>44287</v>
      </c>
      <c r="G5552" s="1">
        <f t="shared" si="607"/>
        <v>4</v>
      </c>
      <c r="H5552" s="1">
        <f t="shared" si="608"/>
        <v>2021</v>
      </c>
      <c r="I5552">
        <v>0</v>
      </c>
      <c r="J5552">
        <v>1</v>
      </c>
      <c r="K5552">
        <f t="shared" si="602"/>
        <v>1</v>
      </c>
      <c r="L5552">
        <v>13638</v>
      </c>
      <c r="M5552" s="6">
        <f t="shared" si="603"/>
        <v>0</v>
      </c>
      <c r="N5552" s="6">
        <f t="shared" si="604"/>
        <v>7.3324534389206626</v>
      </c>
      <c r="O5552" s="6">
        <f t="shared" si="605"/>
        <v>7.3324534389206626</v>
      </c>
      <c r="Q5552">
        <f>_xlfn.XLOOKUP(C5552&amp;G5552&amp;H5552,covid!$E$2:$E$2184,covid!$D$2:$D$2184,0,0,1)</f>
        <v>17</v>
      </c>
    </row>
    <row r="5553" spans="1:17" x14ac:dyDescent="0.3">
      <c r="A5553">
        <f>_xlfn.XLOOKUP(C5553,kamus!$B$2:$B$87,kamus!$A$2:$A$87,0,0,1)</f>
        <v>74</v>
      </c>
      <c r="B5553" t="str">
        <f>_xlfn.XLOOKUP(C5553,kamus!$B$2:$B$87,kamus!$D$2:$D$87,"dihapus",0,1)</f>
        <v>Sleman</v>
      </c>
      <c r="C5553" t="s">
        <v>205</v>
      </c>
      <c r="D5553">
        <f>_xlfn.XLOOKUP(C5553,kamus!$B$2:$B$87,kamus!$J$2:$J$87,"dihapus",0,1)</f>
        <v>1</v>
      </c>
      <c r="E5553">
        <f t="shared" si="606"/>
        <v>0</v>
      </c>
      <c r="F5553" s="14">
        <v>44287</v>
      </c>
      <c r="G5553" s="1">
        <f t="shared" si="607"/>
        <v>4</v>
      </c>
      <c r="H5553" s="1">
        <f t="shared" si="608"/>
        <v>2021</v>
      </c>
      <c r="I5553">
        <v>0</v>
      </c>
      <c r="J5553">
        <v>0</v>
      </c>
      <c r="K5553">
        <f t="shared" si="602"/>
        <v>0</v>
      </c>
      <c r="L5553">
        <v>15719</v>
      </c>
      <c r="M5553" s="6">
        <f t="shared" si="603"/>
        <v>0</v>
      </c>
      <c r="N5553" s="6">
        <f t="shared" si="604"/>
        <v>0</v>
      </c>
      <c r="O5553" s="6">
        <f t="shared" si="605"/>
        <v>0</v>
      </c>
      <c r="Q5553">
        <f>_xlfn.XLOOKUP(C5553&amp;G5553&amp;H5553,covid!$E$2:$E$2184,covid!$D$2:$D$2184,0,0,1)</f>
        <v>29</v>
      </c>
    </row>
    <row r="5554" spans="1:17" x14ac:dyDescent="0.3">
      <c r="A5554">
        <f>_xlfn.XLOOKUP(C5554,kamus!$B$2:$B$87,kamus!$A$2:$A$87,0,0,1)</f>
        <v>73</v>
      </c>
      <c r="B5554" t="str">
        <f>_xlfn.XLOOKUP(C5554,kamus!$B$2:$B$87,kamus!$D$2:$D$87,"dihapus",0,1)</f>
        <v>Sleman</v>
      </c>
      <c r="C5554" t="s">
        <v>232</v>
      </c>
      <c r="D5554">
        <f>_xlfn.XLOOKUP(C5554,kamus!$B$2:$B$87,kamus!$J$2:$J$87,"dihapus",0,1)</f>
        <v>1</v>
      </c>
      <c r="E5554">
        <f t="shared" si="606"/>
        <v>0</v>
      </c>
      <c r="F5554" s="14">
        <v>44287</v>
      </c>
      <c r="G5554" s="1">
        <f t="shared" si="607"/>
        <v>4</v>
      </c>
      <c r="H5554" s="1">
        <f t="shared" si="608"/>
        <v>2021</v>
      </c>
      <c r="I5554">
        <v>0</v>
      </c>
      <c r="J5554">
        <v>0</v>
      </c>
      <c r="K5554">
        <f t="shared" si="602"/>
        <v>0</v>
      </c>
      <c r="L5554">
        <v>13002</v>
      </c>
      <c r="M5554" s="6">
        <f t="shared" si="603"/>
        <v>0</v>
      </c>
      <c r="N5554" s="6">
        <f t="shared" si="604"/>
        <v>0</v>
      </c>
      <c r="O5554" s="6">
        <f t="shared" si="605"/>
        <v>0</v>
      </c>
      <c r="Q5554">
        <f>_xlfn.XLOOKUP(C5554&amp;G5554&amp;H5554,covid!$E$2:$E$2184,covid!$D$2:$D$2184,0,0,1)</f>
        <v>25</v>
      </c>
    </row>
    <row r="5555" spans="1:17" x14ac:dyDescent="0.3">
      <c r="A5555">
        <f>_xlfn.XLOOKUP(C5555,kamus!$B$2:$B$87,kamus!$A$2:$A$87,0,0,1)</f>
        <v>71</v>
      </c>
      <c r="B5555" t="str">
        <f>_xlfn.XLOOKUP(C5555,kamus!$B$2:$B$87,kamus!$D$2:$D$87,"dihapus",0,1)</f>
        <v>Sleman</v>
      </c>
      <c r="C5555" t="s">
        <v>271</v>
      </c>
      <c r="D5555">
        <f>_xlfn.XLOOKUP(C5555,kamus!$B$2:$B$87,kamus!$J$2:$J$87,"dihapus",0,1)</f>
        <v>1</v>
      </c>
      <c r="E5555">
        <f t="shared" si="606"/>
        <v>0</v>
      </c>
      <c r="F5555" s="14">
        <v>44287</v>
      </c>
      <c r="G5555" s="1">
        <f t="shared" si="607"/>
        <v>4</v>
      </c>
      <c r="H5555" s="1">
        <f t="shared" si="608"/>
        <v>2021</v>
      </c>
      <c r="I5555">
        <v>0</v>
      </c>
      <c r="J5555">
        <v>0</v>
      </c>
      <c r="K5555">
        <f t="shared" si="602"/>
        <v>0</v>
      </c>
      <c r="L5555">
        <v>15706</v>
      </c>
      <c r="M5555" s="6">
        <f t="shared" si="603"/>
        <v>0</v>
      </c>
      <c r="N5555" s="6">
        <f t="shared" si="604"/>
        <v>0</v>
      </c>
      <c r="O5555" s="6">
        <f t="shared" si="605"/>
        <v>0</v>
      </c>
      <c r="Q5555">
        <f>_xlfn.XLOOKUP(C5555&amp;G5555&amp;H5555,covid!$E$2:$E$2184,covid!$D$2:$D$2184,0,0,1)</f>
        <v>15</v>
      </c>
    </row>
    <row r="5556" spans="1:17" x14ac:dyDescent="0.3">
      <c r="A5556">
        <f>_xlfn.XLOOKUP(C5556,kamus!$B$2:$B$87,kamus!$A$2:$A$87,0,0,1)</f>
        <v>72</v>
      </c>
      <c r="B5556" t="str">
        <f>_xlfn.XLOOKUP(C5556,kamus!$B$2:$B$87,kamus!$D$2:$D$87,"dihapus",0,1)</f>
        <v>Sleman</v>
      </c>
      <c r="C5556" t="s">
        <v>273</v>
      </c>
      <c r="D5556">
        <f>_xlfn.XLOOKUP(C5556,kamus!$B$2:$B$87,kamus!$J$2:$J$87,"dihapus",0,1)</f>
        <v>1</v>
      </c>
      <c r="E5556">
        <f t="shared" si="606"/>
        <v>0</v>
      </c>
      <c r="F5556" s="14">
        <v>44287</v>
      </c>
      <c r="G5556" s="1">
        <f t="shared" si="607"/>
        <v>4</v>
      </c>
      <c r="H5556" s="1">
        <f t="shared" si="608"/>
        <v>2021</v>
      </c>
      <c r="I5556">
        <v>0</v>
      </c>
      <c r="J5556">
        <v>0</v>
      </c>
      <c r="K5556">
        <f t="shared" si="602"/>
        <v>0</v>
      </c>
      <c r="L5556">
        <v>19013</v>
      </c>
      <c r="M5556" s="6">
        <f t="shared" si="603"/>
        <v>0</v>
      </c>
      <c r="N5556" s="6">
        <f t="shared" si="604"/>
        <v>0</v>
      </c>
      <c r="O5556" s="6">
        <f t="shared" si="605"/>
        <v>0</v>
      </c>
      <c r="Q5556">
        <f>_xlfn.XLOOKUP(C5556&amp;G5556&amp;H5556,covid!$E$2:$E$2184,covid!$D$2:$D$2184,0,0,1)</f>
        <v>22</v>
      </c>
    </row>
    <row r="5557" spans="1:17" x14ac:dyDescent="0.3">
      <c r="A5557">
        <f>_xlfn.XLOOKUP(C5557,kamus!$B$2:$B$87,kamus!$A$2:$A$87,0,0,1)</f>
        <v>70</v>
      </c>
      <c r="B5557" t="str">
        <f>_xlfn.XLOOKUP(C5557,kamus!$B$2:$B$87,kamus!$D$2:$D$87,"dihapus",0,1)</f>
        <v>Sleman</v>
      </c>
      <c r="C5557" t="s">
        <v>274</v>
      </c>
      <c r="D5557">
        <f>_xlfn.XLOOKUP(C5557,kamus!$B$2:$B$87,kamus!$J$2:$J$87,"dihapus",0,1)</f>
        <v>0</v>
      </c>
      <c r="E5557">
        <f t="shared" si="606"/>
        <v>0</v>
      </c>
      <c r="F5557" s="14">
        <v>44287</v>
      </c>
      <c r="G5557" s="1">
        <f t="shared" si="607"/>
        <v>4</v>
      </c>
      <c r="H5557" s="1">
        <f t="shared" si="608"/>
        <v>2021</v>
      </c>
      <c r="I5557">
        <v>0</v>
      </c>
      <c r="J5557">
        <v>0</v>
      </c>
      <c r="K5557">
        <f t="shared" si="602"/>
        <v>0</v>
      </c>
      <c r="L5557">
        <v>10105</v>
      </c>
      <c r="M5557" s="6">
        <f t="shared" si="603"/>
        <v>0</v>
      </c>
      <c r="N5557" s="6">
        <f t="shared" si="604"/>
        <v>0</v>
      </c>
      <c r="O5557" s="6">
        <f t="shared" si="605"/>
        <v>0</v>
      </c>
      <c r="Q5557">
        <f>_xlfn.XLOOKUP(C5557&amp;G5557&amp;H5557,covid!$E$2:$E$2184,covid!$D$2:$D$2184,0,0,1)</f>
        <v>17</v>
      </c>
    </row>
    <row r="5558" spans="1:17" x14ac:dyDescent="0.3">
      <c r="A5558">
        <f>_xlfn.XLOOKUP(C5558,kamus!$B$2:$B$87,kamus!$A$2:$A$87,0,0,1)</f>
        <v>77</v>
      </c>
      <c r="B5558" t="str">
        <f>_xlfn.XLOOKUP(C5558,kamus!$B$2:$B$87,kamus!$D$2:$D$87,"dihapus",0,1)</f>
        <v>Tempel 1</v>
      </c>
      <c r="C5558" t="s">
        <v>218</v>
      </c>
      <c r="D5558">
        <f>_xlfn.XLOOKUP(C5558,kamus!$B$2:$B$87,kamus!$J$2:$J$87,"dihapus",0,1)</f>
        <v>0</v>
      </c>
      <c r="E5558">
        <f t="shared" si="606"/>
        <v>0</v>
      </c>
      <c r="F5558" s="14">
        <v>44287</v>
      </c>
      <c r="G5558" s="1">
        <f t="shared" si="607"/>
        <v>4</v>
      </c>
      <c r="H5558" s="1">
        <f t="shared" si="608"/>
        <v>2021</v>
      </c>
      <c r="I5558">
        <v>0</v>
      </c>
      <c r="J5558">
        <v>0</v>
      </c>
      <c r="K5558">
        <f t="shared" si="602"/>
        <v>0</v>
      </c>
      <c r="L5558">
        <v>7899</v>
      </c>
      <c r="M5558" s="6">
        <f t="shared" si="603"/>
        <v>0</v>
      </c>
      <c r="N5558" s="6">
        <f t="shared" si="604"/>
        <v>0</v>
      </c>
      <c r="O5558" s="6">
        <f t="shared" si="605"/>
        <v>0</v>
      </c>
      <c r="Q5558">
        <f>_xlfn.XLOOKUP(C5558&amp;G5558&amp;H5558,covid!$E$2:$E$2184,covid!$D$2:$D$2184,0,0,1)</f>
        <v>21</v>
      </c>
    </row>
    <row r="5559" spans="1:17" x14ac:dyDescent="0.3">
      <c r="A5559">
        <f>_xlfn.XLOOKUP(C5559,kamus!$B$2:$B$87,kamus!$A$2:$A$87,0,0,1)</f>
        <v>76</v>
      </c>
      <c r="B5559" t="str">
        <f>_xlfn.XLOOKUP(C5559,kamus!$B$2:$B$87,kamus!$D$2:$D$87,"dihapus",0,1)</f>
        <v>Tempel 1</v>
      </c>
      <c r="C5559" t="s">
        <v>226</v>
      </c>
      <c r="D5559">
        <f>_xlfn.XLOOKUP(C5559,kamus!$B$2:$B$87,kamus!$J$2:$J$87,"dihapus",0,1)</f>
        <v>1</v>
      </c>
      <c r="E5559">
        <f t="shared" si="606"/>
        <v>0</v>
      </c>
      <c r="F5559" s="14">
        <v>44287</v>
      </c>
      <c r="G5559" s="1">
        <f t="shared" si="607"/>
        <v>4</v>
      </c>
      <c r="H5559" s="1">
        <f t="shared" si="608"/>
        <v>2021</v>
      </c>
      <c r="I5559">
        <v>0</v>
      </c>
      <c r="J5559">
        <v>0</v>
      </c>
      <c r="K5559">
        <f t="shared" si="602"/>
        <v>0</v>
      </c>
      <c r="L5559">
        <v>11303</v>
      </c>
      <c r="M5559" s="6">
        <f t="shared" si="603"/>
        <v>0</v>
      </c>
      <c r="N5559" s="6">
        <f t="shared" si="604"/>
        <v>0</v>
      </c>
      <c r="O5559" s="6">
        <f t="shared" si="605"/>
        <v>0</v>
      </c>
      <c r="Q5559">
        <f>_xlfn.XLOOKUP(C5559&amp;G5559&amp;H5559,covid!$E$2:$E$2184,covid!$D$2:$D$2184,0,0,1)</f>
        <v>38</v>
      </c>
    </row>
    <row r="5560" spans="1:17" x14ac:dyDescent="0.3">
      <c r="A5560">
        <f>_xlfn.XLOOKUP(C5560,kamus!$B$2:$B$87,kamus!$A$2:$A$87,0,0,1)</f>
        <v>75</v>
      </c>
      <c r="B5560" t="str">
        <f>_xlfn.XLOOKUP(C5560,kamus!$B$2:$B$87,kamus!$D$2:$D$87,"dihapus",0,1)</f>
        <v>Tempel 1</v>
      </c>
      <c r="C5560" t="s">
        <v>227</v>
      </c>
      <c r="D5560">
        <f>_xlfn.XLOOKUP(C5560,kamus!$B$2:$B$87,kamus!$J$2:$J$87,"dihapus",0,1)</f>
        <v>0</v>
      </c>
      <c r="E5560">
        <f t="shared" si="606"/>
        <v>0</v>
      </c>
      <c r="F5560" s="14">
        <v>44287</v>
      </c>
      <c r="G5560" s="1">
        <f t="shared" si="607"/>
        <v>4</v>
      </c>
      <c r="H5560" s="1">
        <f t="shared" si="608"/>
        <v>2021</v>
      </c>
      <c r="I5560">
        <v>0</v>
      </c>
      <c r="J5560">
        <v>0</v>
      </c>
      <c r="K5560">
        <f t="shared" si="602"/>
        <v>0</v>
      </c>
      <c r="L5560">
        <v>6955</v>
      </c>
      <c r="M5560" s="6">
        <f t="shared" si="603"/>
        <v>0</v>
      </c>
      <c r="N5560" s="6">
        <f t="shared" si="604"/>
        <v>0</v>
      </c>
      <c r="O5560" s="6">
        <f t="shared" si="605"/>
        <v>0</v>
      </c>
      <c r="Q5560">
        <f>_xlfn.XLOOKUP(C5560&amp;G5560&amp;H5560,covid!$E$2:$E$2184,covid!$D$2:$D$2184,0,0,1)</f>
        <v>13</v>
      </c>
    </row>
    <row r="5561" spans="1:17" x14ac:dyDescent="0.3">
      <c r="A5561">
        <f>_xlfn.XLOOKUP(C5561,kamus!$B$2:$B$87,kamus!$A$2:$A$87,0,0,1)</f>
        <v>78</v>
      </c>
      <c r="B5561" t="str">
        <f>_xlfn.XLOOKUP(C5561,kamus!$B$2:$B$87,kamus!$D$2:$D$87,"dihapus",0,1)</f>
        <v>Tempel 1</v>
      </c>
      <c r="C5561" t="s">
        <v>229</v>
      </c>
      <c r="D5561">
        <f>_xlfn.XLOOKUP(C5561,kamus!$B$2:$B$87,kamus!$J$2:$J$87,"dihapus",0,1)</f>
        <v>0</v>
      </c>
      <c r="E5561">
        <f t="shared" si="606"/>
        <v>0</v>
      </c>
      <c r="F5561" s="14">
        <v>44287</v>
      </c>
      <c r="G5561" s="1">
        <f t="shared" si="607"/>
        <v>4</v>
      </c>
      <c r="H5561" s="1">
        <f t="shared" si="608"/>
        <v>2021</v>
      </c>
      <c r="I5561">
        <v>0</v>
      </c>
      <c r="J5561">
        <v>0</v>
      </c>
      <c r="K5561">
        <f t="shared" si="602"/>
        <v>0</v>
      </c>
      <c r="L5561">
        <v>5427</v>
      </c>
      <c r="M5561" s="6">
        <f t="shared" si="603"/>
        <v>0</v>
      </c>
      <c r="N5561" s="6">
        <f t="shared" si="604"/>
        <v>0</v>
      </c>
      <c r="O5561" s="6">
        <f t="shared" si="605"/>
        <v>0</v>
      </c>
      <c r="Q5561">
        <f>_xlfn.XLOOKUP(C5561&amp;G5561&amp;H5561,covid!$E$2:$E$2184,covid!$D$2:$D$2184,0,0,1)</f>
        <v>21</v>
      </c>
    </row>
    <row r="5562" spans="1:17" x14ac:dyDescent="0.3">
      <c r="A5562">
        <f>_xlfn.XLOOKUP(C5562,kamus!$B$2:$B$87,kamus!$A$2:$A$87,0,0,1)</f>
        <v>79</v>
      </c>
      <c r="B5562" t="str">
        <f>_xlfn.XLOOKUP(C5562,kamus!$B$2:$B$87,kamus!$D$2:$D$87,"dihapus",0,1)</f>
        <v>Tempel 2</v>
      </c>
      <c r="C5562" t="s">
        <v>201</v>
      </c>
      <c r="D5562">
        <f>_xlfn.XLOOKUP(C5562,kamus!$B$2:$B$87,kamus!$J$2:$J$87,"dihapus",0,1)</f>
        <v>0</v>
      </c>
      <c r="E5562">
        <f t="shared" si="606"/>
        <v>0</v>
      </c>
      <c r="F5562" s="14">
        <v>44287</v>
      </c>
      <c r="G5562" s="1">
        <f t="shared" si="607"/>
        <v>4</v>
      </c>
      <c r="H5562" s="1">
        <f t="shared" si="608"/>
        <v>2021</v>
      </c>
      <c r="I5562">
        <v>1</v>
      </c>
      <c r="J5562">
        <v>3</v>
      </c>
      <c r="K5562">
        <f t="shared" si="602"/>
        <v>4</v>
      </c>
      <c r="L5562">
        <v>7817</v>
      </c>
      <c r="M5562" s="6">
        <f t="shared" si="603"/>
        <v>12.792631444288091</v>
      </c>
      <c r="N5562" s="6">
        <f t="shared" si="604"/>
        <v>38.377894332864273</v>
      </c>
      <c r="O5562" s="6">
        <f t="shared" si="605"/>
        <v>51.170525777152363</v>
      </c>
      <c r="Q5562">
        <f>_xlfn.XLOOKUP(C5562&amp;G5562&amp;H5562,covid!$E$2:$E$2184,covid!$D$2:$D$2184,0,0,1)</f>
        <v>12</v>
      </c>
    </row>
    <row r="5563" spans="1:17" x14ac:dyDescent="0.3">
      <c r="A5563">
        <f>_xlfn.XLOOKUP(C5563,kamus!$B$2:$B$87,kamus!$A$2:$A$87,0,0,1)</f>
        <v>80</v>
      </c>
      <c r="B5563" t="str">
        <f>_xlfn.XLOOKUP(C5563,kamus!$B$2:$B$87,kamus!$D$2:$D$87,"dihapus",0,1)</f>
        <v>Tempel 2</v>
      </c>
      <c r="C5563" t="s">
        <v>233</v>
      </c>
      <c r="D5563">
        <f>_xlfn.XLOOKUP(C5563,kamus!$B$2:$B$87,kamus!$J$2:$J$87,"dihapus",0,1)</f>
        <v>0</v>
      </c>
      <c r="E5563">
        <f t="shared" si="606"/>
        <v>0</v>
      </c>
      <c r="F5563" s="14">
        <v>44287</v>
      </c>
      <c r="G5563" s="1">
        <f t="shared" si="607"/>
        <v>4</v>
      </c>
      <c r="H5563" s="1">
        <f t="shared" si="608"/>
        <v>2021</v>
      </c>
      <c r="I5563">
        <v>0</v>
      </c>
      <c r="J5563">
        <v>0</v>
      </c>
      <c r="K5563">
        <f t="shared" si="602"/>
        <v>0</v>
      </c>
      <c r="L5563">
        <v>6650</v>
      </c>
      <c r="M5563" s="6">
        <f t="shared" si="603"/>
        <v>0</v>
      </c>
      <c r="N5563" s="6">
        <f t="shared" si="604"/>
        <v>0</v>
      </c>
      <c r="O5563" s="6">
        <f t="shared" si="605"/>
        <v>0</v>
      </c>
      <c r="Q5563">
        <f>_xlfn.XLOOKUP(C5563&amp;G5563&amp;H5563,covid!$E$2:$E$2184,covid!$D$2:$D$2184,0,0,1)</f>
        <v>2</v>
      </c>
    </row>
    <row r="5564" spans="1:17" x14ac:dyDescent="0.3">
      <c r="A5564">
        <f>_xlfn.XLOOKUP(C5564,kamus!$B$2:$B$87,kamus!$A$2:$A$87,0,0,1)</f>
        <v>81</v>
      </c>
      <c r="B5564" t="str">
        <f>_xlfn.XLOOKUP(C5564,kamus!$B$2:$B$87,kamus!$D$2:$D$87,"dihapus",0,1)</f>
        <v>Tempel 2</v>
      </c>
      <c r="C5564" t="s">
        <v>263</v>
      </c>
      <c r="D5564">
        <f>_xlfn.XLOOKUP(C5564,kamus!$B$2:$B$87,kamus!$J$2:$J$87,"dihapus",0,1)</f>
        <v>0</v>
      </c>
      <c r="E5564">
        <f t="shared" si="606"/>
        <v>0</v>
      </c>
      <c r="F5564" s="14">
        <v>44287</v>
      </c>
      <c r="G5564" s="1">
        <f t="shared" si="607"/>
        <v>4</v>
      </c>
      <c r="H5564" s="1">
        <f t="shared" si="608"/>
        <v>2021</v>
      </c>
      <c r="I5564">
        <v>0</v>
      </c>
      <c r="J5564">
        <v>0</v>
      </c>
      <c r="K5564">
        <f t="shared" si="602"/>
        <v>0</v>
      </c>
      <c r="L5564">
        <v>4782</v>
      </c>
      <c r="M5564" s="6">
        <f t="shared" si="603"/>
        <v>0</v>
      </c>
      <c r="N5564" s="6">
        <f t="shared" si="604"/>
        <v>0</v>
      </c>
      <c r="O5564" s="6">
        <f t="shared" si="605"/>
        <v>0</v>
      </c>
      <c r="Q5564">
        <f>_xlfn.XLOOKUP(C5564&amp;G5564&amp;H5564,covid!$E$2:$E$2184,covid!$D$2:$D$2184,0,0,1)</f>
        <v>14</v>
      </c>
    </row>
    <row r="5565" spans="1:17" x14ac:dyDescent="0.3">
      <c r="A5565">
        <f>_xlfn.XLOOKUP(C5565,kamus!$B$2:$B$87,kamus!$A$2:$A$87,0,0,1)</f>
        <v>82</v>
      </c>
      <c r="B5565" t="str">
        <f>_xlfn.XLOOKUP(C5565,kamus!$B$2:$B$87,kamus!$D$2:$D$87,"dihapus",0,1)</f>
        <v>Tempel 2</v>
      </c>
      <c r="C5565" t="s">
        <v>266</v>
      </c>
      <c r="D5565">
        <f>_xlfn.XLOOKUP(C5565,kamus!$B$2:$B$87,kamus!$J$2:$J$87,"dihapus",0,1)</f>
        <v>0</v>
      </c>
      <c r="E5565">
        <f t="shared" si="606"/>
        <v>0</v>
      </c>
      <c r="F5565" s="14">
        <v>44287</v>
      </c>
      <c r="G5565" s="1">
        <f t="shared" si="607"/>
        <v>4</v>
      </c>
      <c r="H5565" s="1">
        <f t="shared" si="608"/>
        <v>2021</v>
      </c>
      <c r="I5565">
        <v>1</v>
      </c>
      <c r="J5565">
        <v>0</v>
      </c>
      <c r="K5565">
        <f t="shared" si="602"/>
        <v>1</v>
      </c>
      <c r="L5565">
        <v>5330</v>
      </c>
      <c r="M5565" s="6">
        <f t="shared" si="603"/>
        <v>18.761726078799249</v>
      </c>
      <c r="N5565" s="6">
        <f t="shared" si="604"/>
        <v>0</v>
      </c>
      <c r="O5565" s="6">
        <f t="shared" si="605"/>
        <v>18.761726078799249</v>
      </c>
      <c r="Q5565">
        <f>_xlfn.XLOOKUP(C5565&amp;G5565&amp;H5565,covid!$E$2:$E$2184,covid!$D$2:$D$2184,0,0,1)</f>
        <v>7</v>
      </c>
    </row>
    <row r="5566" spans="1:17" x14ac:dyDescent="0.3">
      <c r="A5566">
        <f>_xlfn.XLOOKUP(C5566,kamus!$B$2:$B$87,kamus!$A$2:$A$87,0,0,1)</f>
        <v>84</v>
      </c>
      <c r="B5566" t="str">
        <f>_xlfn.XLOOKUP(C5566,kamus!$B$2:$B$87,kamus!$D$2:$D$87,"dihapus",0,1)</f>
        <v>turi</v>
      </c>
      <c r="C5566" t="s">
        <v>199</v>
      </c>
      <c r="D5566">
        <f>_xlfn.XLOOKUP(C5566,kamus!$B$2:$B$87,kamus!$J$2:$J$87,"dihapus",0,1)</f>
        <v>0</v>
      </c>
      <c r="E5566">
        <f t="shared" si="606"/>
        <v>0</v>
      </c>
      <c r="F5566" s="14">
        <v>44287</v>
      </c>
      <c r="G5566" s="1">
        <f t="shared" si="607"/>
        <v>4</v>
      </c>
      <c r="H5566" s="1">
        <f t="shared" si="608"/>
        <v>2021</v>
      </c>
      <c r="I5566">
        <v>0</v>
      </c>
      <c r="J5566">
        <v>0</v>
      </c>
      <c r="K5566">
        <f t="shared" si="602"/>
        <v>0</v>
      </c>
      <c r="L5566">
        <v>9781</v>
      </c>
      <c r="M5566" s="6">
        <f t="shared" si="603"/>
        <v>0</v>
      </c>
      <c r="N5566" s="6">
        <f t="shared" si="604"/>
        <v>0</v>
      </c>
      <c r="O5566" s="6">
        <f t="shared" si="605"/>
        <v>0</v>
      </c>
      <c r="Q5566">
        <f>_xlfn.XLOOKUP(C5566&amp;G5566&amp;H5566,covid!$E$2:$E$2184,covid!$D$2:$D$2184,0,0,1)</f>
        <v>2</v>
      </c>
    </row>
    <row r="5567" spans="1:17" x14ac:dyDescent="0.3">
      <c r="A5567">
        <f>_xlfn.XLOOKUP(C5567,kamus!$B$2:$B$87,kamus!$A$2:$A$87,0,0,1)</f>
        <v>86</v>
      </c>
      <c r="B5567" t="str">
        <f>_xlfn.XLOOKUP(C5567,kamus!$B$2:$B$87,kamus!$D$2:$D$87,"dihapus",0,1)</f>
        <v>turi</v>
      </c>
      <c r="C5567" t="s">
        <v>209</v>
      </c>
      <c r="D5567">
        <f>_xlfn.XLOOKUP(C5567,kamus!$B$2:$B$87,kamus!$J$2:$J$87,"dihapus",0,1)</f>
        <v>0</v>
      </c>
      <c r="E5567">
        <f t="shared" si="606"/>
        <v>0</v>
      </c>
      <c r="F5567" s="14">
        <v>44287</v>
      </c>
      <c r="G5567" s="1">
        <f t="shared" si="607"/>
        <v>4</v>
      </c>
      <c r="H5567" s="1">
        <f t="shared" si="608"/>
        <v>2021</v>
      </c>
      <c r="I5567">
        <v>0</v>
      </c>
      <c r="J5567">
        <v>0</v>
      </c>
      <c r="K5567">
        <f t="shared" si="602"/>
        <v>0</v>
      </c>
      <c r="L5567">
        <v>9630</v>
      </c>
      <c r="M5567" s="6">
        <f t="shared" si="603"/>
        <v>0</v>
      </c>
      <c r="N5567" s="6">
        <f t="shared" si="604"/>
        <v>0</v>
      </c>
      <c r="O5567" s="6">
        <f t="shared" si="605"/>
        <v>0</v>
      </c>
      <c r="Q5567">
        <f>_xlfn.XLOOKUP(C5567&amp;G5567&amp;H5567,covid!$E$2:$E$2184,covid!$D$2:$D$2184,0,0,1)</f>
        <v>10</v>
      </c>
    </row>
    <row r="5568" spans="1:17" x14ac:dyDescent="0.3">
      <c r="A5568">
        <f>_xlfn.XLOOKUP(C5568,kamus!$B$2:$B$87,kamus!$A$2:$A$87,0,0,1)</f>
        <v>83</v>
      </c>
      <c r="B5568" t="str">
        <f>_xlfn.XLOOKUP(C5568,kamus!$B$2:$B$87,kamus!$D$2:$D$87,"dihapus",0,1)</f>
        <v>turi</v>
      </c>
      <c r="C5568" t="s">
        <v>211</v>
      </c>
      <c r="D5568">
        <f>_xlfn.XLOOKUP(C5568,kamus!$B$2:$B$87,kamus!$J$2:$J$87,"dihapus",0,1)</f>
        <v>0</v>
      </c>
      <c r="E5568">
        <f t="shared" si="606"/>
        <v>0</v>
      </c>
      <c r="F5568" s="14">
        <v>44287</v>
      </c>
      <c r="G5568" s="1">
        <f t="shared" si="607"/>
        <v>4</v>
      </c>
      <c r="H5568" s="1">
        <f t="shared" si="608"/>
        <v>2021</v>
      </c>
      <c r="I5568">
        <v>0</v>
      </c>
      <c r="J5568">
        <v>0</v>
      </c>
      <c r="K5568">
        <f t="shared" si="602"/>
        <v>0</v>
      </c>
      <c r="L5568">
        <v>8617</v>
      </c>
      <c r="M5568" s="6">
        <f t="shared" si="603"/>
        <v>0</v>
      </c>
      <c r="N5568" s="6">
        <f t="shared" si="604"/>
        <v>0</v>
      </c>
      <c r="O5568" s="6">
        <f t="shared" si="605"/>
        <v>0</v>
      </c>
      <c r="Q5568">
        <f>_xlfn.XLOOKUP(C5568&amp;G5568&amp;H5568,covid!$E$2:$E$2184,covid!$D$2:$D$2184,0,0,1)</f>
        <v>18</v>
      </c>
    </row>
    <row r="5569" spans="1:17" x14ac:dyDescent="0.3">
      <c r="A5569">
        <f>_xlfn.XLOOKUP(C5569,kamus!$B$2:$B$87,kamus!$A$2:$A$87,0,0,1)</f>
        <v>85</v>
      </c>
      <c r="B5569" t="str">
        <f>_xlfn.XLOOKUP(C5569,kamus!$B$2:$B$87,kamus!$D$2:$D$87,"dihapus",0,1)</f>
        <v>turi</v>
      </c>
      <c r="C5569" t="s">
        <v>279</v>
      </c>
      <c r="D5569">
        <f>_xlfn.XLOOKUP(C5569,kamus!$B$2:$B$87,kamus!$J$2:$J$87,"dihapus",0,1)</f>
        <v>0</v>
      </c>
      <c r="E5569">
        <f t="shared" si="606"/>
        <v>0</v>
      </c>
      <c r="F5569" s="14">
        <v>44287</v>
      </c>
      <c r="G5569" s="1">
        <f t="shared" si="607"/>
        <v>4</v>
      </c>
      <c r="H5569" s="1">
        <f t="shared" si="608"/>
        <v>2021</v>
      </c>
      <c r="I5569">
        <v>0</v>
      </c>
      <c r="J5569">
        <v>0</v>
      </c>
      <c r="K5569">
        <f t="shared" si="602"/>
        <v>0</v>
      </c>
      <c r="L5569">
        <v>11052</v>
      </c>
      <c r="M5569" s="6">
        <f t="shared" si="603"/>
        <v>0</v>
      </c>
      <c r="N5569" s="6">
        <f t="shared" si="604"/>
        <v>0</v>
      </c>
      <c r="O5569" s="6">
        <f t="shared" si="605"/>
        <v>0</v>
      </c>
      <c r="Q5569">
        <f>_xlfn.XLOOKUP(C5569&amp;G5569&amp;H5569,covid!$E$2:$E$2184,covid!$D$2:$D$2184,0,0,1)</f>
        <v>10</v>
      </c>
    </row>
    <row r="5570" spans="1:17" x14ac:dyDescent="0.3">
      <c r="A5570">
        <f>_xlfn.XLOOKUP(C5570,kamus!$B$2:$B$87,kamus!$A$2:$A$87,0,0,1)</f>
        <v>4</v>
      </c>
      <c r="B5570" t="str">
        <f>_xlfn.XLOOKUP(C5570,kamus!$B$2:$B$87,kamus!$D$2:$D$87,"dihapus",0,1)</f>
        <v>Berbah</v>
      </c>
      <c r="C5570" t="s">
        <v>215</v>
      </c>
      <c r="D5570">
        <f>_xlfn.XLOOKUP(C5570,kamus!$B$2:$B$87,kamus!$J$2:$J$87,"dihapus",0,1)</f>
        <v>0</v>
      </c>
      <c r="E5570">
        <f t="shared" si="606"/>
        <v>0</v>
      </c>
      <c r="F5570" s="14">
        <v>44317</v>
      </c>
      <c r="G5570" s="1">
        <f t="shared" si="607"/>
        <v>5</v>
      </c>
      <c r="H5570" s="1">
        <f t="shared" si="608"/>
        <v>2021</v>
      </c>
      <c r="I5570">
        <v>0</v>
      </c>
      <c r="J5570">
        <v>0</v>
      </c>
      <c r="K5570">
        <f t="shared" ref="K5570:K5633" si="609">J5570+I5570</f>
        <v>0</v>
      </c>
      <c r="L5570">
        <v>11533</v>
      </c>
      <c r="M5570" s="6">
        <f t="shared" ref="M5570:M5633" si="610">IF(ISBLANK(I5570)=TRUE,"",I5570/$L5570*100000)</f>
        <v>0</v>
      </c>
      <c r="N5570" s="6">
        <f t="shared" ref="N5570:N5633" si="611">IF(ISBLANK(J5570)=TRUE,"",J5570/$L5570*100000)</f>
        <v>0</v>
      </c>
      <c r="O5570" s="6">
        <f t="shared" ref="O5570:O5633" si="612">IF(ISBLANK(K5570)=TRUE,"",K5570/$L5570*100000)</f>
        <v>0</v>
      </c>
      <c r="Q5570">
        <f>_xlfn.XLOOKUP(C5570&amp;G5570&amp;H5570,covid!$E$2:$E$2184,covid!$D$2:$D$2184,0,0,1)</f>
        <v>9</v>
      </c>
    </row>
    <row r="5571" spans="1:17" x14ac:dyDescent="0.3">
      <c r="A5571">
        <f>_xlfn.XLOOKUP(C5571,kamus!$B$2:$B$87,kamus!$A$2:$A$87,0,0,1)</f>
        <v>1</v>
      </c>
      <c r="B5571" t="str">
        <f>_xlfn.XLOOKUP(C5571,kamus!$B$2:$B$87,kamus!$D$2:$D$87,"dihapus",0,1)</f>
        <v>Berbah</v>
      </c>
      <c r="C5571" t="s">
        <v>216</v>
      </c>
      <c r="D5571">
        <f>_xlfn.XLOOKUP(C5571,kamus!$B$2:$B$87,kamus!$J$2:$J$87,"dihapus",0,1)</f>
        <v>1</v>
      </c>
      <c r="E5571">
        <f t="shared" ref="E5571:E5634" si="613">IF(D5571=0,0,IF(H5571&lt;2021,0,IF(AND(H5571=2021,G5571&lt;5),0,1)))</f>
        <v>1</v>
      </c>
      <c r="F5571" s="14">
        <v>44317</v>
      </c>
      <c r="G5571" s="1">
        <f t="shared" ref="G5571:G5634" si="614">MONTH(F5571)</f>
        <v>5</v>
      </c>
      <c r="H5571" s="1">
        <f t="shared" ref="H5571:H5634" si="615">YEAR(F5571)</f>
        <v>2021</v>
      </c>
      <c r="I5571">
        <v>0</v>
      </c>
      <c r="J5571">
        <v>2</v>
      </c>
      <c r="K5571">
        <f t="shared" si="609"/>
        <v>2</v>
      </c>
      <c r="L5571">
        <v>14673</v>
      </c>
      <c r="M5571" s="6">
        <f t="shared" si="610"/>
        <v>0</v>
      </c>
      <c r="N5571" s="6">
        <f t="shared" si="611"/>
        <v>13.630477748245076</v>
      </c>
      <c r="O5571" s="6">
        <f t="shared" si="612"/>
        <v>13.630477748245076</v>
      </c>
      <c r="Q5571">
        <f>_xlfn.XLOOKUP(C5571&amp;G5571&amp;H5571,covid!$E$2:$E$2184,covid!$D$2:$D$2184,0,0,1)</f>
        <v>9</v>
      </c>
    </row>
    <row r="5572" spans="1:17" x14ac:dyDescent="0.3">
      <c r="A5572">
        <f>_xlfn.XLOOKUP(C5572,kamus!$B$2:$B$87,kamus!$A$2:$A$87,0,0,1)</f>
        <v>2</v>
      </c>
      <c r="B5572" t="str">
        <f>_xlfn.XLOOKUP(C5572,kamus!$B$2:$B$87,kamus!$D$2:$D$87,"dihapus",0,1)</f>
        <v>Berbah</v>
      </c>
      <c r="C5572" t="s">
        <v>246</v>
      </c>
      <c r="D5572">
        <f>_xlfn.XLOOKUP(C5572,kamus!$B$2:$B$87,kamus!$J$2:$J$87,"dihapus",0,1)</f>
        <v>1</v>
      </c>
      <c r="E5572">
        <f t="shared" si="613"/>
        <v>1</v>
      </c>
      <c r="F5572" s="14">
        <v>44317</v>
      </c>
      <c r="G5572" s="1">
        <f t="shared" si="614"/>
        <v>5</v>
      </c>
      <c r="H5572" s="1">
        <f t="shared" si="615"/>
        <v>2021</v>
      </c>
      <c r="I5572">
        <v>0</v>
      </c>
      <c r="J5572">
        <v>0</v>
      </c>
      <c r="K5572">
        <f t="shared" si="609"/>
        <v>0</v>
      </c>
      <c r="L5572">
        <v>18842</v>
      </c>
      <c r="M5572" s="6">
        <f t="shared" si="610"/>
        <v>0</v>
      </c>
      <c r="N5572" s="6">
        <f t="shared" si="611"/>
        <v>0</v>
      </c>
      <c r="O5572" s="6">
        <f t="shared" si="612"/>
        <v>0</v>
      </c>
      <c r="Q5572">
        <f>_xlfn.XLOOKUP(C5572&amp;G5572&amp;H5572,covid!$E$2:$E$2184,covid!$D$2:$D$2184,0,0,1)</f>
        <v>16</v>
      </c>
    </row>
    <row r="5573" spans="1:17" x14ac:dyDescent="0.3">
      <c r="A5573">
        <f>_xlfn.XLOOKUP(C5573,kamus!$B$2:$B$87,kamus!$A$2:$A$87,0,0,1)</f>
        <v>3</v>
      </c>
      <c r="B5573" t="str">
        <f>_xlfn.XLOOKUP(C5573,kamus!$B$2:$B$87,kamus!$D$2:$D$87,"dihapus",0,1)</f>
        <v>Berbah</v>
      </c>
      <c r="C5573" t="s">
        <v>267</v>
      </c>
      <c r="D5573">
        <f>_xlfn.XLOOKUP(C5573,kamus!$B$2:$B$87,kamus!$J$2:$J$87,"dihapus",0,1)</f>
        <v>1</v>
      </c>
      <c r="E5573">
        <f t="shared" si="613"/>
        <v>1</v>
      </c>
      <c r="F5573" s="14">
        <v>44317</v>
      </c>
      <c r="G5573" s="1">
        <f t="shared" si="614"/>
        <v>5</v>
      </c>
      <c r="H5573" s="1">
        <f t="shared" si="615"/>
        <v>2021</v>
      </c>
      <c r="I5573">
        <v>0</v>
      </c>
      <c r="J5573">
        <v>0</v>
      </c>
      <c r="K5573">
        <f t="shared" si="609"/>
        <v>0</v>
      </c>
      <c r="L5573">
        <v>13463</v>
      </c>
      <c r="M5573" s="6">
        <f t="shared" si="610"/>
        <v>0</v>
      </c>
      <c r="N5573" s="6">
        <f t="shared" si="611"/>
        <v>0</v>
      </c>
      <c r="O5573" s="6">
        <f t="shared" si="612"/>
        <v>0</v>
      </c>
      <c r="Q5573">
        <f>_xlfn.XLOOKUP(C5573&amp;G5573&amp;H5573,covid!$E$2:$E$2184,covid!$D$2:$D$2184,0,0,1)</f>
        <v>11</v>
      </c>
    </row>
    <row r="5574" spans="1:17" x14ac:dyDescent="0.3">
      <c r="A5574">
        <f>_xlfn.XLOOKUP(C5574,kamus!$B$2:$B$87,kamus!$A$2:$A$87,0,0,1)</f>
        <v>9</v>
      </c>
      <c r="B5574" t="str">
        <f>_xlfn.XLOOKUP(C5574,kamus!$B$2:$B$87,kamus!$D$2:$D$87,"dihapus",0,1)</f>
        <v>cangkringan</v>
      </c>
      <c r="C5574" t="s">
        <v>197</v>
      </c>
      <c r="D5574">
        <f>_xlfn.XLOOKUP(C5574,kamus!$B$2:$B$87,kamus!$J$2:$J$87,"dihapus",0,1)</f>
        <v>0</v>
      </c>
      <c r="E5574">
        <f t="shared" si="613"/>
        <v>0</v>
      </c>
      <c r="F5574" s="14">
        <v>44317</v>
      </c>
      <c r="G5574" s="1">
        <f t="shared" si="614"/>
        <v>5</v>
      </c>
      <c r="H5574" s="1">
        <f t="shared" si="615"/>
        <v>2021</v>
      </c>
      <c r="I5574">
        <v>0</v>
      </c>
      <c r="J5574">
        <v>0</v>
      </c>
      <c r="K5574">
        <f t="shared" si="609"/>
        <v>0</v>
      </c>
      <c r="L5574">
        <v>8123</v>
      </c>
      <c r="M5574" s="6">
        <f t="shared" si="610"/>
        <v>0</v>
      </c>
      <c r="N5574" s="6">
        <f t="shared" si="611"/>
        <v>0</v>
      </c>
      <c r="O5574" s="6">
        <f t="shared" si="612"/>
        <v>0</v>
      </c>
      <c r="Q5574">
        <f>_xlfn.XLOOKUP(C5574&amp;G5574&amp;H5574,covid!$E$2:$E$2184,covid!$D$2:$D$2184,0,0,1)</f>
        <v>2</v>
      </c>
    </row>
    <row r="5575" spans="1:17" x14ac:dyDescent="0.3">
      <c r="A5575">
        <f>_xlfn.XLOOKUP(C5575,kamus!$B$2:$B$87,kamus!$A$2:$A$87,0,0,1)</f>
        <v>5</v>
      </c>
      <c r="B5575" t="str">
        <f>_xlfn.XLOOKUP(C5575,kamus!$B$2:$B$87,kamus!$D$2:$D$87,"dihapus",0,1)</f>
        <v>cangkringan</v>
      </c>
      <c r="C5575" t="s">
        <v>212</v>
      </c>
      <c r="D5575">
        <f>_xlfn.XLOOKUP(C5575,kamus!$B$2:$B$87,kamus!$J$2:$J$87,"dihapus",0,1)</f>
        <v>0</v>
      </c>
      <c r="E5575">
        <f t="shared" si="613"/>
        <v>0</v>
      </c>
      <c r="F5575" s="14">
        <v>44317</v>
      </c>
      <c r="G5575" s="1">
        <f t="shared" si="614"/>
        <v>5</v>
      </c>
      <c r="H5575" s="1">
        <f t="shared" si="615"/>
        <v>2021</v>
      </c>
      <c r="I5575">
        <v>0</v>
      </c>
      <c r="J5575">
        <v>0</v>
      </c>
      <c r="K5575">
        <f t="shared" si="609"/>
        <v>0</v>
      </c>
      <c r="L5575">
        <v>4164</v>
      </c>
      <c r="M5575" s="6">
        <f t="shared" si="610"/>
        <v>0</v>
      </c>
      <c r="N5575" s="6">
        <f t="shared" si="611"/>
        <v>0</v>
      </c>
      <c r="O5575" s="6">
        <f t="shared" si="612"/>
        <v>0</v>
      </c>
      <c r="Q5575">
        <f>_xlfn.XLOOKUP(C5575&amp;G5575&amp;H5575,covid!$E$2:$E$2184,covid!$D$2:$D$2184,0,0,1)</f>
        <v>1</v>
      </c>
    </row>
    <row r="5576" spans="1:17" x14ac:dyDescent="0.3">
      <c r="A5576">
        <f>_xlfn.XLOOKUP(C5576,kamus!$B$2:$B$87,kamus!$A$2:$A$87,0,0,1)</f>
        <v>7</v>
      </c>
      <c r="B5576" t="str">
        <f>_xlfn.XLOOKUP(C5576,kamus!$B$2:$B$87,kamus!$D$2:$D$87,"dihapus",0,1)</f>
        <v>cangkringan</v>
      </c>
      <c r="C5576" t="s">
        <v>217</v>
      </c>
      <c r="D5576">
        <f>_xlfn.XLOOKUP(C5576,kamus!$B$2:$B$87,kamus!$J$2:$J$87,"dihapus",0,1)</f>
        <v>0</v>
      </c>
      <c r="E5576">
        <f t="shared" si="613"/>
        <v>0</v>
      </c>
      <c r="F5576" s="14">
        <v>44317</v>
      </c>
      <c r="G5576" s="1">
        <f t="shared" si="614"/>
        <v>5</v>
      </c>
      <c r="H5576" s="1">
        <f t="shared" si="615"/>
        <v>2021</v>
      </c>
      <c r="I5576">
        <v>0</v>
      </c>
      <c r="J5576">
        <v>0</v>
      </c>
      <c r="K5576">
        <f t="shared" si="609"/>
        <v>0</v>
      </c>
      <c r="L5576">
        <v>3612</v>
      </c>
      <c r="M5576" s="6">
        <f t="shared" si="610"/>
        <v>0</v>
      </c>
      <c r="N5576" s="6">
        <f t="shared" si="611"/>
        <v>0</v>
      </c>
      <c r="O5576" s="6">
        <f t="shared" si="612"/>
        <v>0</v>
      </c>
      <c r="Q5576">
        <f>_xlfn.XLOOKUP(C5576&amp;G5576&amp;H5576,covid!$E$2:$E$2184,covid!$D$2:$D$2184,0,0,1)</f>
        <v>2</v>
      </c>
    </row>
    <row r="5577" spans="1:17" x14ac:dyDescent="0.3">
      <c r="A5577">
        <f>_xlfn.XLOOKUP(C5577,kamus!$B$2:$B$87,kamus!$A$2:$A$87,0,0,1)</f>
        <v>8</v>
      </c>
      <c r="B5577" t="str">
        <f>_xlfn.XLOOKUP(C5577,kamus!$B$2:$B$87,kamus!$D$2:$D$87,"dihapus",0,1)</f>
        <v>cangkringan</v>
      </c>
      <c r="C5577" t="s">
        <v>275</v>
      </c>
      <c r="D5577">
        <f>_xlfn.XLOOKUP(C5577,kamus!$B$2:$B$87,kamus!$J$2:$J$87,"dihapus",0,1)</f>
        <v>0</v>
      </c>
      <c r="E5577">
        <f t="shared" si="613"/>
        <v>0</v>
      </c>
      <c r="F5577" s="14">
        <v>44317</v>
      </c>
      <c r="G5577" s="1">
        <f t="shared" si="614"/>
        <v>5</v>
      </c>
      <c r="H5577" s="1">
        <f t="shared" si="615"/>
        <v>2021</v>
      </c>
      <c r="I5577">
        <v>0</v>
      </c>
      <c r="J5577">
        <v>0</v>
      </c>
      <c r="K5577">
        <f t="shared" si="609"/>
        <v>0</v>
      </c>
      <c r="L5577">
        <v>5591</v>
      </c>
      <c r="M5577" s="6">
        <f t="shared" si="610"/>
        <v>0</v>
      </c>
      <c r="N5577" s="6">
        <f t="shared" si="611"/>
        <v>0</v>
      </c>
      <c r="O5577" s="6">
        <f t="shared" si="612"/>
        <v>0</v>
      </c>
      <c r="Q5577">
        <f>_xlfn.XLOOKUP(C5577&amp;G5577&amp;H5577,covid!$E$2:$E$2184,covid!$D$2:$D$2184,0,0,1)</f>
        <v>1</v>
      </c>
    </row>
    <row r="5578" spans="1:17" x14ac:dyDescent="0.3">
      <c r="A5578">
        <f>_xlfn.XLOOKUP(C5578,kamus!$B$2:$B$87,kamus!$A$2:$A$87,0,0,1)</f>
        <v>6</v>
      </c>
      <c r="B5578" t="str">
        <f>_xlfn.XLOOKUP(C5578,kamus!$B$2:$B$87,kamus!$D$2:$D$87,"dihapus",0,1)</f>
        <v>cangkringan</v>
      </c>
      <c r="C5578" t="s">
        <v>281</v>
      </c>
      <c r="D5578">
        <f>_xlfn.XLOOKUP(C5578,kamus!$B$2:$B$87,kamus!$J$2:$J$87,"dihapus",0,1)</f>
        <v>0</v>
      </c>
      <c r="E5578">
        <f t="shared" si="613"/>
        <v>0</v>
      </c>
      <c r="F5578" s="14">
        <v>44317</v>
      </c>
      <c r="G5578" s="1">
        <f t="shared" si="614"/>
        <v>5</v>
      </c>
      <c r="H5578" s="1">
        <f t="shared" si="615"/>
        <v>2021</v>
      </c>
      <c r="I5578">
        <v>0</v>
      </c>
      <c r="J5578">
        <v>0</v>
      </c>
      <c r="K5578">
        <f t="shared" si="609"/>
        <v>0</v>
      </c>
      <c r="L5578">
        <v>11423</v>
      </c>
      <c r="M5578" s="6">
        <f t="shared" si="610"/>
        <v>0</v>
      </c>
      <c r="N5578" s="6">
        <f t="shared" si="611"/>
        <v>0</v>
      </c>
      <c r="O5578" s="6">
        <f t="shared" si="612"/>
        <v>0</v>
      </c>
      <c r="Q5578">
        <f>_xlfn.XLOOKUP(C5578&amp;G5578&amp;H5578,covid!$E$2:$E$2184,covid!$D$2:$D$2184,0,0,1)</f>
        <v>3</v>
      </c>
    </row>
    <row r="5579" spans="1:17" x14ac:dyDescent="0.3">
      <c r="A5579">
        <f>_xlfn.XLOOKUP(C5579,kamus!$B$2:$B$87,kamus!$A$2:$A$87,0,0,1)</f>
        <v>10</v>
      </c>
      <c r="B5579" t="str">
        <f>_xlfn.XLOOKUP(C5579,kamus!$B$2:$B$87,kamus!$D$2:$D$87,"dihapus",0,1)</f>
        <v>Depok 1</v>
      </c>
      <c r="C5579" t="s">
        <v>220</v>
      </c>
      <c r="D5579">
        <f>_xlfn.XLOOKUP(C5579,kamus!$B$2:$B$87,kamus!$J$2:$J$87,"dihapus",0,1)</f>
        <v>1</v>
      </c>
      <c r="E5579">
        <f t="shared" si="613"/>
        <v>1</v>
      </c>
      <c r="F5579" s="14">
        <v>44317</v>
      </c>
      <c r="G5579" s="1">
        <f t="shared" si="614"/>
        <v>5</v>
      </c>
      <c r="H5579" s="1">
        <f t="shared" si="615"/>
        <v>2021</v>
      </c>
      <c r="I5579">
        <v>0</v>
      </c>
      <c r="J5579">
        <v>1</v>
      </c>
      <c r="K5579">
        <f t="shared" si="609"/>
        <v>1</v>
      </c>
      <c r="L5579">
        <v>38228</v>
      </c>
      <c r="M5579" s="6">
        <f t="shared" si="610"/>
        <v>0</v>
      </c>
      <c r="N5579" s="6">
        <f t="shared" si="611"/>
        <v>2.6158836454954484</v>
      </c>
      <c r="O5579" s="6">
        <f t="shared" si="612"/>
        <v>2.6158836454954484</v>
      </c>
      <c r="Q5579">
        <f>_xlfn.XLOOKUP(C5579&amp;G5579&amp;H5579,covid!$E$2:$E$2184,covid!$D$2:$D$2184,0,0,1)</f>
        <v>89</v>
      </c>
    </row>
    <row r="5580" spans="1:17" x14ac:dyDescent="0.3">
      <c r="A5580">
        <f>_xlfn.XLOOKUP(C5580,kamus!$B$2:$B$87,kamus!$A$2:$A$87,0,0,1)</f>
        <v>11</v>
      </c>
      <c r="B5580" t="str">
        <f>_xlfn.XLOOKUP(C5580,kamus!$B$2:$B$87,kamus!$D$2:$D$87,"dihapus",0,1)</f>
        <v>Depok 2</v>
      </c>
      <c r="C5580" t="s">
        <v>207</v>
      </c>
      <c r="D5580">
        <f>_xlfn.XLOOKUP(C5580,kamus!$B$2:$B$87,kamus!$J$2:$J$87,"dihapus",0,1)</f>
        <v>1</v>
      </c>
      <c r="E5580">
        <f t="shared" si="613"/>
        <v>1</v>
      </c>
      <c r="F5580" s="14">
        <v>44317</v>
      </c>
      <c r="G5580" s="1">
        <f t="shared" si="614"/>
        <v>5</v>
      </c>
      <c r="H5580" s="1">
        <f t="shared" si="615"/>
        <v>2021</v>
      </c>
      <c r="I5580">
        <v>1</v>
      </c>
      <c r="J5580">
        <v>0</v>
      </c>
      <c r="K5580">
        <f t="shared" si="609"/>
        <v>1</v>
      </c>
      <c r="L5580">
        <v>44763</v>
      </c>
      <c r="M5580" s="6">
        <f t="shared" si="610"/>
        <v>2.2339878917856266</v>
      </c>
      <c r="N5580" s="6">
        <f t="shared" si="611"/>
        <v>0</v>
      </c>
      <c r="O5580" s="6">
        <f t="shared" si="612"/>
        <v>2.2339878917856266</v>
      </c>
      <c r="Q5580">
        <f>_xlfn.XLOOKUP(C5580&amp;G5580&amp;H5580,covid!$E$2:$E$2184,covid!$D$2:$D$2184,0,0,1)</f>
        <v>92</v>
      </c>
    </row>
    <row r="5581" spans="1:17" x14ac:dyDescent="0.3">
      <c r="A5581">
        <f>_xlfn.XLOOKUP(C5581,kamus!$B$2:$B$87,kamus!$A$2:$A$87,0,0,1)</f>
        <v>12</v>
      </c>
      <c r="B5581" t="str">
        <f>_xlfn.XLOOKUP(C5581,kamus!$B$2:$B$87,kamus!$D$2:$D$87,"dihapus",0,1)</f>
        <v>Depok 3</v>
      </c>
      <c r="C5581" t="s">
        <v>206</v>
      </c>
      <c r="D5581">
        <f>_xlfn.XLOOKUP(C5581,kamus!$B$2:$B$87,kamus!$J$2:$J$87,"dihapus",0,1)</f>
        <v>1</v>
      </c>
      <c r="E5581">
        <f t="shared" si="613"/>
        <v>1</v>
      </c>
      <c r="F5581" s="14">
        <v>44317</v>
      </c>
      <c r="G5581" s="1">
        <f t="shared" si="614"/>
        <v>5</v>
      </c>
      <c r="H5581" s="1">
        <f t="shared" si="615"/>
        <v>2021</v>
      </c>
      <c r="I5581">
        <v>1</v>
      </c>
      <c r="J5581">
        <v>3</v>
      </c>
      <c r="K5581">
        <f t="shared" si="609"/>
        <v>4</v>
      </c>
      <c r="L5581">
        <v>45169</v>
      </c>
      <c r="M5581" s="6">
        <f t="shared" si="610"/>
        <v>2.2139077686023603</v>
      </c>
      <c r="N5581" s="6">
        <f t="shared" si="611"/>
        <v>6.6417233058070808</v>
      </c>
      <c r="O5581" s="6">
        <f t="shared" si="612"/>
        <v>8.8556310744094411</v>
      </c>
      <c r="Q5581">
        <f>_xlfn.XLOOKUP(C5581&amp;G5581&amp;H5581,covid!$E$2:$E$2184,covid!$D$2:$D$2184,0,0,1)</f>
        <v>150</v>
      </c>
    </row>
    <row r="5582" spans="1:17" x14ac:dyDescent="0.3">
      <c r="A5582">
        <f>_xlfn.XLOOKUP(C5582,kamus!$B$2:$B$87,kamus!$A$2:$A$87,0,0,1)</f>
        <v>0</v>
      </c>
      <c r="B5582" t="str">
        <f>_xlfn.XLOOKUP(C5582,kamus!$B$2:$B$87,kamus!$D$2:$D$87,"dihapus",0,1)</f>
        <v>dihapus</v>
      </c>
      <c r="C5582" t="s">
        <v>282</v>
      </c>
      <c r="D5582" t="str">
        <f>_xlfn.XLOOKUP(C5582,kamus!$B$2:$B$87,kamus!$J$2:$J$87,"dihapus",0,1)</f>
        <v>dihapus</v>
      </c>
      <c r="E5582">
        <f t="shared" si="613"/>
        <v>1</v>
      </c>
      <c r="F5582" s="14">
        <v>44317</v>
      </c>
      <c r="G5582" s="1">
        <f t="shared" si="614"/>
        <v>5</v>
      </c>
      <c r="H5582" s="1">
        <f t="shared" si="615"/>
        <v>2021</v>
      </c>
      <c r="I5582">
        <v>0</v>
      </c>
      <c r="J5582">
        <v>0</v>
      </c>
      <c r="K5582">
        <f t="shared" si="609"/>
        <v>0</v>
      </c>
      <c r="L5582" t="e">
        <v>#N/A</v>
      </c>
      <c r="M5582" s="6" t="e">
        <f t="shared" si="610"/>
        <v>#N/A</v>
      </c>
      <c r="N5582" s="6" t="e">
        <f t="shared" si="611"/>
        <v>#N/A</v>
      </c>
      <c r="O5582" s="6" t="e">
        <f t="shared" si="612"/>
        <v>#N/A</v>
      </c>
      <c r="Q5582">
        <f>_xlfn.XLOOKUP(C5582&amp;G5582&amp;H5582,covid!$E$2:$E$2184,covid!$D$2:$D$2184,0,0,1)</f>
        <v>0</v>
      </c>
    </row>
    <row r="5583" spans="1:17" x14ac:dyDescent="0.3">
      <c r="A5583">
        <f>_xlfn.XLOOKUP(C5583,kamus!$B$2:$B$87,kamus!$A$2:$A$87,0,0,1)</f>
        <v>14</v>
      </c>
      <c r="B5583" t="str">
        <f>_xlfn.XLOOKUP(C5583,kamus!$B$2:$B$87,kamus!$D$2:$D$87,"dihapus",0,1)</f>
        <v>Gamping 1</v>
      </c>
      <c r="C5583" t="s">
        <v>196</v>
      </c>
      <c r="D5583">
        <f>_xlfn.XLOOKUP(C5583,kamus!$B$2:$B$87,kamus!$J$2:$J$87,"dihapus",0,1)</f>
        <v>1</v>
      </c>
      <c r="E5583">
        <f t="shared" si="613"/>
        <v>1</v>
      </c>
      <c r="F5583" s="14">
        <v>44317</v>
      </c>
      <c r="G5583" s="1">
        <f t="shared" si="614"/>
        <v>5</v>
      </c>
      <c r="H5583" s="1">
        <f t="shared" si="615"/>
        <v>2021</v>
      </c>
      <c r="I5583">
        <v>1</v>
      </c>
      <c r="J5583">
        <v>0</v>
      </c>
      <c r="K5583">
        <f t="shared" si="609"/>
        <v>1</v>
      </c>
      <c r="L5583">
        <v>22988</v>
      </c>
      <c r="M5583" s="6">
        <f t="shared" si="610"/>
        <v>4.3500957021054463</v>
      </c>
      <c r="N5583" s="6">
        <f t="shared" si="611"/>
        <v>0</v>
      </c>
      <c r="O5583" s="6">
        <f t="shared" si="612"/>
        <v>4.3500957021054463</v>
      </c>
      <c r="Q5583">
        <f>_xlfn.XLOOKUP(C5583&amp;G5583&amp;H5583,covid!$E$2:$E$2184,covid!$D$2:$D$2184,0,0,1)</f>
        <v>15</v>
      </c>
    </row>
    <row r="5584" spans="1:17" x14ac:dyDescent="0.3">
      <c r="A5584">
        <f>_xlfn.XLOOKUP(C5584,kamus!$B$2:$B$87,kamus!$A$2:$A$87,0,0,1)</f>
        <v>13</v>
      </c>
      <c r="B5584" t="str">
        <f>_xlfn.XLOOKUP(C5584,kamus!$B$2:$B$87,kamus!$D$2:$D$87,"dihapus",0,1)</f>
        <v>Gamping 1</v>
      </c>
      <c r="C5584" t="s">
        <v>198</v>
      </c>
      <c r="D5584">
        <f>_xlfn.XLOOKUP(C5584,kamus!$B$2:$B$87,kamus!$J$2:$J$87,"dihapus",0,1)</f>
        <v>1</v>
      </c>
      <c r="E5584">
        <f t="shared" si="613"/>
        <v>1</v>
      </c>
      <c r="F5584" s="14">
        <v>44317</v>
      </c>
      <c r="G5584" s="1">
        <f t="shared" si="614"/>
        <v>5</v>
      </c>
      <c r="H5584" s="1">
        <f t="shared" si="615"/>
        <v>2021</v>
      </c>
      <c r="I5584">
        <v>2</v>
      </c>
      <c r="J5584">
        <v>1</v>
      </c>
      <c r="K5584">
        <f t="shared" si="609"/>
        <v>3</v>
      </c>
      <c r="L5584">
        <v>20798</v>
      </c>
      <c r="M5584" s="6">
        <f t="shared" si="610"/>
        <v>9.6163092605058171</v>
      </c>
      <c r="N5584" s="6">
        <f t="shared" si="611"/>
        <v>4.8081546302529086</v>
      </c>
      <c r="O5584" s="6">
        <f t="shared" si="612"/>
        <v>14.424463890758727</v>
      </c>
      <c r="Q5584">
        <f>_xlfn.XLOOKUP(C5584&amp;G5584&amp;H5584,covid!$E$2:$E$2184,covid!$D$2:$D$2184,0,0,1)</f>
        <v>21</v>
      </c>
    </row>
    <row r="5585" spans="1:17" x14ac:dyDescent="0.3">
      <c r="A5585">
        <f>_xlfn.XLOOKUP(C5585,kamus!$B$2:$B$87,kamus!$A$2:$A$87,0,0,1)</f>
        <v>16</v>
      </c>
      <c r="B5585" t="str">
        <f>_xlfn.XLOOKUP(C5585,kamus!$B$2:$B$87,kamus!$D$2:$D$87,"dihapus",0,1)</f>
        <v>Gamping 2</v>
      </c>
      <c r="C5585" t="s">
        <v>200</v>
      </c>
      <c r="D5585">
        <f>_xlfn.XLOOKUP(C5585,kamus!$B$2:$B$87,kamus!$J$2:$J$87,"dihapus",0,1)</f>
        <v>1</v>
      </c>
      <c r="E5585">
        <f t="shared" si="613"/>
        <v>1</v>
      </c>
      <c r="F5585" s="14">
        <v>44317</v>
      </c>
      <c r="G5585" s="1">
        <f t="shared" si="614"/>
        <v>5</v>
      </c>
      <c r="H5585" s="1">
        <f t="shared" si="615"/>
        <v>2021</v>
      </c>
      <c r="I5585">
        <v>1</v>
      </c>
      <c r="J5585">
        <v>0</v>
      </c>
      <c r="K5585">
        <f t="shared" si="609"/>
        <v>1</v>
      </c>
      <c r="L5585">
        <v>16747</v>
      </c>
      <c r="M5585" s="6">
        <f t="shared" si="610"/>
        <v>5.9712187257419238</v>
      </c>
      <c r="N5585" s="6">
        <f t="shared" si="611"/>
        <v>0</v>
      </c>
      <c r="O5585" s="6">
        <f t="shared" si="612"/>
        <v>5.9712187257419238</v>
      </c>
      <c r="Q5585">
        <f>_xlfn.XLOOKUP(C5585&amp;G5585&amp;H5585,covid!$E$2:$E$2184,covid!$D$2:$D$2184,0,0,1)</f>
        <v>18</v>
      </c>
    </row>
    <row r="5586" spans="1:17" x14ac:dyDescent="0.3">
      <c r="A5586">
        <f>_xlfn.XLOOKUP(C5586,kamus!$B$2:$B$87,kamus!$A$2:$A$87,0,0,1)</f>
        <v>15</v>
      </c>
      <c r="B5586" t="str">
        <f>_xlfn.XLOOKUP(C5586,kamus!$B$2:$B$87,kamus!$D$2:$D$87,"dihapus",0,1)</f>
        <v>Gamping 2</v>
      </c>
      <c r="C5586" t="s">
        <v>230</v>
      </c>
      <c r="D5586">
        <f>_xlfn.XLOOKUP(C5586,kamus!$B$2:$B$87,kamus!$J$2:$J$87,"dihapus",0,1)</f>
        <v>1</v>
      </c>
      <c r="E5586">
        <f t="shared" si="613"/>
        <v>1</v>
      </c>
      <c r="F5586" s="14">
        <v>44317</v>
      </c>
      <c r="G5586" s="1">
        <f t="shared" si="614"/>
        <v>5</v>
      </c>
      <c r="H5586" s="1">
        <f t="shared" si="615"/>
        <v>2021</v>
      </c>
      <c r="I5586">
        <v>1</v>
      </c>
      <c r="J5586">
        <v>0</v>
      </c>
      <c r="K5586">
        <f t="shared" si="609"/>
        <v>1</v>
      </c>
      <c r="L5586">
        <v>18830</v>
      </c>
      <c r="M5586" s="6">
        <f t="shared" si="610"/>
        <v>5.3106744556558683</v>
      </c>
      <c r="N5586" s="6">
        <f t="shared" si="611"/>
        <v>0</v>
      </c>
      <c r="O5586" s="6">
        <f t="shared" si="612"/>
        <v>5.3106744556558683</v>
      </c>
      <c r="Q5586">
        <f>_xlfn.XLOOKUP(C5586&amp;G5586&amp;H5586,covid!$E$2:$E$2184,covid!$D$2:$D$2184,0,0,1)</f>
        <v>21</v>
      </c>
    </row>
    <row r="5587" spans="1:17" x14ac:dyDescent="0.3">
      <c r="A5587">
        <f>_xlfn.XLOOKUP(C5587,kamus!$B$2:$B$87,kamus!$A$2:$A$87,0,0,1)</f>
        <v>17</v>
      </c>
      <c r="B5587" t="str">
        <f>_xlfn.XLOOKUP(C5587,kamus!$B$2:$B$87,kamus!$D$2:$D$87,"dihapus",0,1)</f>
        <v>Gamping 2</v>
      </c>
      <c r="C5587" t="s">
        <v>272</v>
      </c>
      <c r="D5587">
        <f>_xlfn.XLOOKUP(C5587,kamus!$B$2:$B$87,kamus!$J$2:$J$87,"dihapus",0,1)</f>
        <v>1</v>
      </c>
      <c r="E5587">
        <f t="shared" si="613"/>
        <v>1</v>
      </c>
      <c r="F5587" s="14">
        <v>44317</v>
      </c>
      <c r="G5587" s="1">
        <f t="shared" si="614"/>
        <v>5</v>
      </c>
      <c r="H5587" s="1">
        <f t="shared" si="615"/>
        <v>2021</v>
      </c>
      <c r="I5587">
        <v>0</v>
      </c>
      <c r="J5587">
        <v>0</v>
      </c>
      <c r="K5587">
        <f t="shared" si="609"/>
        <v>0</v>
      </c>
      <c r="L5587">
        <v>18805</v>
      </c>
      <c r="M5587" s="6">
        <f t="shared" si="610"/>
        <v>0</v>
      </c>
      <c r="N5587" s="6">
        <f t="shared" si="611"/>
        <v>0</v>
      </c>
      <c r="O5587" s="6">
        <f t="shared" si="612"/>
        <v>0</v>
      </c>
      <c r="Q5587">
        <f>_xlfn.XLOOKUP(C5587&amp;G5587&amp;H5587,covid!$E$2:$E$2184,covid!$D$2:$D$2184,0,0,1)</f>
        <v>21</v>
      </c>
    </row>
    <row r="5588" spans="1:17" x14ac:dyDescent="0.3">
      <c r="A5588">
        <f>_xlfn.XLOOKUP(C5588,kamus!$B$2:$B$87,kamus!$A$2:$A$87,0,0,1)</f>
        <v>20</v>
      </c>
      <c r="B5588" t="str">
        <f>_xlfn.XLOOKUP(C5588,kamus!$B$2:$B$87,kamus!$D$2:$D$87,"dihapus",0,1)</f>
        <v>Godean 1</v>
      </c>
      <c r="C5588" t="s">
        <v>247</v>
      </c>
      <c r="D5588">
        <f>_xlfn.XLOOKUP(C5588,kamus!$B$2:$B$87,kamus!$J$2:$J$87,"dihapus",0,1)</f>
        <v>1</v>
      </c>
      <c r="E5588">
        <f t="shared" si="613"/>
        <v>1</v>
      </c>
      <c r="F5588" s="14">
        <v>44317</v>
      </c>
      <c r="G5588" s="1">
        <f t="shared" si="614"/>
        <v>5</v>
      </c>
      <c r="H5588" s="1">
        <f t="shared" si="615"/>
        <v>2021</v>
      </c>
      <c r="I5588">
        <v>2</v>
      </c>
      <c r="J5588">
        <v>0</v>
      </c>
      <c r="K5588">
        <f t="shared" si="609"/>
        <v>2</v>
      </c>
      <c r="L5588">
        <v>9816</v>
      </c>
      <c r="M5588" s="6">
        <f t="shared" si="610"/>
        <v>20.374898125509372</v>
      </c>
      <c r="N5588" s="6">
        <f t="shared" si="611"/>
        <v>0</v>
      </c>
      <c r="O5588" s="6">
        <f t="shared" si="612"/>
        <v>20.374898125509372</v>
      </c>
      <c r="Q5588">
        <f>_xlfn.XLOOKUP(C5588&amp;G5588&amp;H5588,covid!$E$2:$E$2184,covid!$D$2:$D$2184,0,0,1)</f>
        <v>32</v>
      </c>
    </row>
    <row r="5589" spans="1:17" x14ac:dyDescent="0.3">
      <c r="A5589">
        <f>_xlfn.XLOOKUP(C5589,kamus!$B$2:$B$87,kamus!$A$2:$A$87,0,0,1)</f>
        <v>21</v>
      </c>
      <c r="B5589" t="str">
        <f>_xlfn.XLOOKUP(C5589,kamus!$B$2:$B$87,kamus!$D$2:$D$87,"dihapus",0,1)</f>
        <v>Godean 1</v>
      </c>
      <c r="C5589" t="s">
        <v>250</v>
      </c>
      <c r="D5589">
        <f>_xlfn.XLOOKUP(C5589,kamus!$B$2:$B$87,kamus!$J$2:$J$87,"dihapus",0,1)</f>
        <v>1</v>
      </c>
      <c r="E5589">
        <f t="shared" si="613"/>
        <v>1</v>
      </c>
      <c r="F5589" s="14">
        <v>44317</v>
      </c>
      <c r="G5589" s="1">
        <f t="shared" si="614"/>
        <v>5</v>
      </c>
      <c r="H5589" s="1">
        <f t="shared" si="615"/>
        <v>2021</v>
      </c>
      <c r="I5589">
        <v>0</v>
      </c>
      <c r="J5589">
        <v>0</v>
      </c>
      <c r="K5589">
        <f t="shared" si="609"/>
        <v>0</v>
      </c>
      <c r="L5589">
        <v>10345</v>
      </c>
      <c r="M5589" s="6">
        <f t="shared" si="610"/>
        <v>0</v>
      </c>
      <c r="N5589" s="6">
        <f t="shared" si="611"/>
        <v>0</v>
      </c>
      <c r="O5589" s="6">
        <f t="shared" si="612"/>
        <v>0</v>
      </c>
      <c r="Q5589">
        <f>_xlfn.XLOOKUP(C5589&amp;G5589&amp;H5589,covid!$E$2:$E$2184,covid!$D$2:$D$2184,0,0,1)</f>
        <v>5</v>
      </c>
    </row>
    <row r="5590" spans="1:17" x14ac:dyDescent="0.3">
      <c r="A5590">
        <f>_xlfn.XLOOKUP(C5590,kamus!$B$2:$B$87,kamus!$A$2:$A$87,0,0,1)</f>
        <v>19</v>
      </c>
      <c r="B5590" t="str">
        <f>_xlfn.XLOOKUP(C5590,kamus!$B$2:$B$87,kamus!$D$2:$D$87,"dihapus",0,1)</f>
        <v>Godean 1</v>
      </c>
      <c r="C5590" t="s">
        <v>251</v>
      </c>
      <c r="D5590">
        <f>_xlfn.XLOOKUP(C5590,kamus!$B$2:$B$87,kamus!$J$2:$J$87,"dihapus",0,1)</f>
        <v>1</v>
      </c>
      <c r="E5590">
        <f t="shared" si="613"/>
        <v>1</v>
      </c>
      <c r="F5590" s="14">
        <v>44317</v>
      </c>
      <c r="G5590" s="1">
        <f t="shared" si="614"/>
        <v>5</v>
      </c>
      <c r="H5590" s="1">
        <f t="shared" si="615"/>
        <v>2021</v>
      </c>
      <c r="I5590">
        <v>0</v>
      </c>
      <c r="J5590">
        <v>0</v>
      </c>
      <c r="K5590">
        <f t="shared" si="609"/>
        <v>0</v>
      </c>
      <c r="L5590">
        <v>9227</v>
      </c>
      <c r="M5590" s="6">
        <f t="shared" si="610"/>
        <v>0</v>
      </c>
      <c r="N5590" s="6">
        <f t="shared" si="611"/>
        <v>0</v>
      </c>
      <c r="O5590" s="6">
        <f t="shared" si="612"/>
        <v>0</v>
      </c>
      <c r="Q5590">
        <f>_xlfn.XLOOKUP(C5590&amp;G5590&amp;H5590,covid!$E$2:$E$2184,covid!$D$2:$D$2184,0,0,1)</f>
        <v>13</v>
      </c>
    </row>
    <row r="5591" spans="1:17" x14ac:dyDescent="0.3">
      <c r="A5591">
        <f>_xlfn.XLOOKUP(C5591,kamus!$B$2:$B$87,kamus!$A$2:$A$87,0,0,1)</f>
        <v>18</v>
      </c>
      <c r="B5591" t="str">
        <f>_xlfn.XLOOKUP(C5591,kamus!$B$2:$B$87,kamus!$D$2:$D$87,"dihapus",0,1)</f>
        <v>Godean 1</v>
      </c>
      <c r="C5591" t="s">
        <v>252</v>
      </c>
      <c r="D5591">
        <f>_xlfn.XLOOKUP(C5591,kamus!$B$2:$B$87,kamus!$J$2:$J$87,"dihapus",0,1)</f>
        <v>0</v>
      </c>
      <c r="E5591">
        <f t="shared" si="613"/>
        <v>0</v>
      </c>
      <c r="F5591" s="14">
        <v>44317</v>
      </c>
      <c r="G5591" s="1">
        <f t="shared" si="614"/>
        <v>5</v>
      </c>
      <c r="H5591" s="1">
        <f t="shared" si="615"/>
        <v>2021</v>
      </c>
      <c r="I5591">
        <v>0</v>
      </c>
      <c r="J5591">
        <v>0</v>
      </c>
      <c r="K5591">
        <f t="shared" si="609"/>
        <v>0</v>
      </c>
      <c r="L5591">
        <v>6656</v>
      </c>
      <c r="M5591" s="6">
        <f t="shared" si="610"/>
        <v>0</v>
      </c>
      <c r="N5591" s="6">
        <f t="shared" si="611"/>
        <v>0</v>
      </c>
      <c r="O5591" s="6">
        <f t="shared" si="612"/>
        <v>0</v>
      </c>
      <c r="Q5591">
        <f>_xlfn.XLOOKUP(C5591&amp;G5591&amp;H5591,covid!$E$2:$E$2184,covid!$D$2:$D$2184,0,0,1)</f>
        <v>12</v>
      </c>
    </row>
    <row r="5592" spans="1:17" x14ac:dyDescent="0.3">
      <c r="A5592">
        <f>_xlfn.XLOOKUP(C5592,kamus!$B$2:$B$87,kamus!$A$2:$A$87,0,0,1)</f>
        <v>23</v>
      </c>
      <c r="B5592" t="str">
        <f>_xlfn.XLOOKUP(C5592,kamus!$B$2:$B$87,kamus!$D$2:$D$87,"dihapus",0,1)</f>
        <v>Godean 2</v>
      </c>
      <c r="C5592" t="s">
        <v>248</v>
      </c>
      <c r="D5592">
        <f>_xlfn.XLOOKUP(C5592,kamus!$B$2:$B$87,kamus!$J$2:$J$87,"dihapus",0,1)</f>
        <v>1</v>
      </c>
      <c r="E5592">
        <f t="shared" si="613"/>
        <v>1</v>
      </c>
      <c r="F5592" s="14">
        <v>44317</v>
      </c>
      <c r="G5592" s="1">
        <f t="shared" si="614"/>
        <v>5</v>
      </c>
      <c r="H5592" s="1">
        <f t="shared" si="615"/>
        <v>2021</v>
      </c>
      <c r="I5592">
        <v>0</v>
      </c>
      <c r="J5592">
        <v>0</v>
      </c>
      <c r="K5592">
        <f t="shared" si="609"/>
        <v>0</v>
      </c>
      <c r="L5592">
        <v>17569</v>
      </c>
      <c r="M5592" s="6">
        <f t="shared" si="610"/>
        <v>0</v>
      </c>
      <c r="N5592" s="6">
        <f t="shared" si="611"/>
        <v>0</v>
      </c>
      <c r="O5592" s="6">
        <f t="shared" si="612"/>
        <v>0</v>
      </c>
      <c r="Q5592">
        <f>_xlfn.XLOOKUP(C5592&amp;G5592&amp;H5592,covid!$E$2:$E$2184,covid!$D$2:$D$2184,0,0,1)</f>
        <v>23</v>
      </c>
    </row>
    <row r="5593" spans="1:17" x14ac:dyDescent="0.3">
      <c r="A5593">
        <f>_xlfn.XLOOKUP(C5593,kamus!$B$2:$B$87,kamus!$A$2:$A$87,0,0,1)</f>
        <v>22</v>
      </c>
      <c r="B5593" t="str">
        <f>_xlfn.XLOOKUP(C5593,kamus!$B$2:$B$87,kamus!$D$2:$D$87,"dihapus",0,1)</f>
        <v>Godean 2</v>
      </c>
      <c r="C5593" t="s">
        <v>249</v>
      </c>
      <c r="D5593">
        <f>_xlfn.XLOOKUP(C5593,kamus!$B$2:$B$87,kamus!$J$2:$J$87,"dihapus",0,1)</f>
        <v>1</v>
      </c>
      <c r="E5593">
        <f t="shared" si="613"/>
        <v>1</v>
      </c>
      <c r="F5593" s="14">
        <v>44317</v>
      </c>
      <c r="G5593" s="1">
        <f t="shared" si="614"/>
        <v>5</v>
      </c>
      <c r="H5593" s="1">
        <f t="shared" si="615"/>
        <v>2021</v>
      </c>
      <c r="I5593">
        <v>1</v>
      </c>
      <c r="J5593">
        <v>0</v>
      </c>
      <c r="K5593">
        <f t="shared" si="609"/>
        <v>1</v>
      </c>
      <c r="L5593">
        <v>12472</v>
      </c>
      <c r="M5593" s="6">
        <f t="shared" si="610"/>
        <v>8.0179602309172537</v>
      </c>
      <c r="N5593" s="6">
        <f t="shared" si="611"/>
        <v>0</v>
      </c>
      <c r="O5593" s="6">
        <f t="shared" si="612"/>
        <v>8.0179602309172537</v>
      </c>
      <c r="Q5593">
        <f>_xlfn.XLOOKUP(C5593&amp;G5593&amp;H5593,covid!$E$2:$E$2184,covid!$D$2:$D$2184,0,0,1)</f>
        <v>25</v>
      </c>
    </row>
    <row r="5594" spans="1:17" x14ac:dyDescent="0.3">
      <c r="A5594">
        <f>_xlfn.XLOOKUP(C5594,kamus!$B$2:$B$87,kamus!$A$2:$A$87,0,0,1)</f>
        <v>24</v>
      </c>
      <c r="B5594" t="str">
        <f>_xlfn.XLOOKUP(C5594,kamus!$B$2:$B$87,kamus!$D$2:$D$87,"dihapus",0,1)</f>
        <v>Godean 2</v>
      </c>
      <c r="C5594" t="s">
        <v>253</v>
      </c>
      <c r="D5594">
        <f>_xlfn.XLOOKUP(C5594,kamus!$B$2:$B$87,kamus!$J$2:$J$87,"dihapus",0,1)</f>
        <v>0</v>
      </c>
      <c r="E5594">
        <f t="shared" si="613"/>
        <v>0</v>
      </c>
      <c r="F5594" s="14">
        <v>44317</v>
      </c>
      <c r="G5594" s="1">
        <f t="shared" si="614"/>
        <v>5</v>
      </c>
      <c r="H5594" s="1">
        <f t="shared" si="615"/>
        <v>2021</v>
      </c>
      <c r="I5594">
        <v>0</v>
      </c>
      <c r="J5594">
        <v>0</v>
      </c>
      <c r="K5594">
        <f t="shared" si="609"/>
        <v>0</v>
      </c>
      <c r="L5594">
        <v>7139</v>
      </c>
      <c r="M5594" s="6">
        <f t="shared" si="610"/>
        <v>0</v>
      </c>
      <c r="N5594" s="6">
        <f t="shared" si="611"/>
        <v>0</v>
      </c>
      <c r="O5594" s="6">
        <f t="shared" si="612"/>
        <v>0</v>
      </c>
      <c r="Q5594">
        <f>_xlfn.XLOOKUP(C5594&amp;G5594&amp;H5594,covid!$E$2:$E$2184,covid!$D$2:$D$2184,0,0,1)</f>
        <v>10</v>
      </c>
    </row>
    <row r="5595" spans="1:17" x14ac:dyDescent="0.3">
      <c r="A5595">
        <f>_xlfn.XLOOKUP(C5595,kamus!$B$2:$B$87,kamus!$A$2:$A$87,0,0,1)</f>
        <v>27</v>
      </c>
      <c r="B5595" t="str">
        <f>_xlfn.XLOOKUP(C5595,kamus!$B$2:$B$87,kamus!$D$2:$D$87,"dihapus",0,1)</f>
        <v>Kalasan</v>
      </c>
      <c r="C5595" t="s">
        <v>235</v>
      </c>
      <c r="D5595">
        <f>_xlfn.XLOOKUP(C5595,kamus!$B$2:$B$87,kamus!$J$2:$J$87,"dihapus",0,1)</f>
        <v>1</v>
      </c>
      <c r="E5595">
        <f t="shared" si="613"/>
        <v>1</v>
      </c>
      <c r="F5595" s="14">
        <v>44317</v>
      </c>
      <c r="G5595" s="1">
        <f t="shared" si="614"/>
        <v>5</v>
      </c>
      <c r="H5595" s="1">
        <f t="shared" si="615"/>
        <v>2021</v>
      </c>
      <c r="I5595">
        <v>0</v>
      </c>
      <c r="J5595">
        <v>3</v>
      </c>
      <c r="K5595">
        <f t="shared" si="609"/>
        <v>3</v>
      </c>
      <c r="L5595">
        <v>38621</v>
      </c>
      <c r="M5595" s="6">
        <f t="shared" si="610"/>
        <v>0</v>
      </c>
      <c r="N5595" s="6">
        <f t="shared" si="611"/>
        <v>7.7677947230781177</v>
      </c>
      <c r="O5595" s="6">
        <f t="shared" si="612"/>
        <v>7.7677947230781177</v>
      </c>
      <c r="Q5595">
        <f>_xlfn.XLOOKUP(C5595&amp;G5595&amp;H5595,covid!$E$2:$E$2184,covid!$D$2:$D$2184,0,0,1)</f>
        <v>43</v>
      </c>
    </row>
    <row r="5596" spans="1:17" x14ac:dyDescent="0.3">
      <c r="A5596">
        <f>_xlfn.XLOOKUP(C5596,kamus!$B$2:$B$87,kamus!$A$2:$A$87,0,0,1)</f>
        <v>28</v>
      </c>
      <c r="B5596" t="str">
        <f>_xlfn.XLOOKUP(C5596,kamus!$B$2:$B$87,kamus!$D$2:$D$87,"dihapus",0,1)</f>
        <v>Kalasan</v>
      </c>
      <c r="C5596" t="s">
        <v>239</v>
      </c>
      <c r="D5596">
        <f>_xlfn.XLOOKUP(C5596,kamus!$B$2:$B$87,kamus!$J$2:$J$87,"dihapus",0,1)</f>
        <v>0</v>
      </c>
      <c r="E5596">
        <f t="shared" si="613"/>
        <v>0</v>
      </c>
      <c r="F5596" s="14">
        <v>44317</v>
      </c>
      <c r="G5596" s="1">
        <f t="shared" si="614"/>
        <v>5</v>
      </c>
      <c r="H5596" s="1">
        <f t="shared" si="615"/>
        <v>2021</v>
      </c>
      <c r="I5596">
        <v>0</v>
      </c>
      <c r="J5596">
        <v>0</v>
      </c>
      <c r="K5596">
        <f t="shared" si="609"/>
        <v>0</v>
      </c>
      <c r="L5596">
        <v>13846</v>
      </c>
      <c r="M5596" s="6">
        <f t="shared" si="610"/>
        <v>0</v>
      </c>
      <c r="N5596" s="6">
        <f t="shared" si="611"/>
        <v>0</v>
      </c>
      <c r="O5596" s="6">
        <f t="shared" si="612"/>
        <v>0</v>
      </c>
      <c r="Q5596">
        <f>_xlfn.XLOOKUP(C5596&amp;G5596&amp;H5596,covid!$E$2:$E$2184,covid!$D$2:$D$2184,0,0,1)</f>
        <v>11</v>
      </c>
    </row>
    <row r="5597" spans="1:17" x14ac:dyDescent="0.3">
      <c r="A5597">
        <f>_xlfn.XLOOKUP(C5597,kamus!$B$2:$B$87,kamus!$A$2:$A$87,0,0,1)</f>
        <v>25</v>
      </c>
      <c r="B5597" t="str">
        <f>_xlfn.XLOOKUP(C5597,kamus!$B$2:$B$87,kamus!$D$2:$D$87,"dihapus",0,1)</f>
        <v>Kalasan</v>
      </c>
      <c r="C5597" t="s">
        <v>265</v>
      </c>
      <c r="D5597">
        <f>_xlfn.XLOOKUP(C5597,kamus!$B$2:$B$87,kamus!$J$2:$J$87,"dihapus",0,1)</f>
        <v>1</v>
      </c>
      <c r="E5597">
        <f t="shared" si="613"/>
        <v>1</v>
      </c>
      <c r="F5597" s="14">
        <v>44317</v>
      </c>
      <c r="G5597" s="1">
        <f t="shared" si="614"/>
        <v>5</v>
      </c>
      <c r="H5597" s="1">
        <f t="shared" si="615"/>
        <v>2021</v>
      </c>
      <c r="I5597">
        <v>0</v>
      </c>
      <c r="J5597">
        <v>4</v>
      </c>
      <c r="K5597">
        <f t="shared" si="609"/>
        <v>4</v>
      </c>
      <c r="L5597">
        <v>17296</v>
      </c>
      <c r="M5597" s="6">
        <f t="shared" si="610"/>
        <v>0</v>
      </c>
      <c r="N5597" s="6">
        <f t="shared" si="611"/>
        <v>23.126734505087882</v>
      </c>
      <c r="O5597" s="6">
        <f t="shared" si="612"/>
        <v>23.126734505087882</v>
      </c>
      <c r="Q5597">
        <f>_xlfn.XLOOKUP(C5597&amp;G5597&amp;H5597,covid!$E$2:$E$2184,covid!$D$2:$D$2184,0,0,1)</f>
        <v>12</v>
      </c>
    </row>
    <row r="5598" spans="1:17" x14ac:dyDescent="0.3">
      <c r="A5598">
        <f>_xlfn.XLOOKUP(C5598,kamus!$B$2:$B$87,kamus!$A$2:$A$87,0,0,1)</f>
        <v>26</v>
      </c>
      <c r="B5598" t="str">
        <f>_xlfn.XLOOKUP(C5598,kamus!$B$2:$B$87,kamus!$D$2:$D$87,"dihapus",0,1)</f>
        <v>Kalasan</v>
      </c>
      <c r="C5598" t="s">
        <v>269</v>
      </c>
      <c r="D5598">
        <f>_xlfn.XLOOKUP(C5598,kamus!$B$2:$B$87,kamus!$J$2:$J$87,"dihapus",0,1)</f>
        <v>1</v>
      </c>
      <c r="E5598">
        <f t="shared" si="613"/>
        <v>1</v>
      </c>
      <c r="F5598" s="14">
        <v>44317</v>
      </c>
      <c r="G5598" s="1">
        <f t="shared" si="614"/>
        <v>5</v>
      </c>
      <c r="H5598" s="1">
        <f t="shared" si="615"/>
        <v>2021</v>
      </c>
      <c r="I5598">
        <v>0</v>
      </c>
      <c r="J5598">
        <v>2</v>
      </c>
      <c r="K5598">
        <f t="shared" si="609"/>
        <v>2</v>
      </c>
      <c r="L5598">
        <v>18726</v>
      </c>
      <c r="M5598" s="6">
        <f t="shared" si="610"/>
        <v>0</v>
      </c>
      <c r="N5598" s="6">
        <f t="shared" si="611"/>
        <v>10.680337498664958</v>
      </c>
      <c r="O5598" s="6">
        <f t="shared" si="612"/>
        <v>10.680337498664958</v>
      </c>
      <c r="Q5598">
        <f>_xlfn.XLOOKUP(C5598&amp;G5598&amp;H5598,covid!$E$2:$E$2184,covid!$D$2:$D$2184,0,0,1)</f>
        <v>24</v>
      </c>
    </row>
    <row r="5599" spans="1:17" x14ac:dyDescent="0.3">
      <c r="A5599">
        <f>_xlfn.XLOOKUP(C5599,kamus!$B$2:$B$87,kamus!$A$2:$A$87,0,0,1)</f>
        <v>33</v>
      </c>
      <c r="B5599" t="str">
        <f>_xlfn.XLOOKUP(C5599,kamus!$B$2:$B$87,kamus!$D$2:$D$87,"dihapus",0,1)</f>
        <v>Minggir</v>
      </c>
      <c r="C5599" t="s">
        <v>241</v>
      </c>
      <c r="D5599">
        <f>_xlfn.XLOOKUP(C5599,kamus!$B$2:$B$87,kamus!$J$2:$J$87,"dihapus",0,1)</f>
        <v>0</v>
      </c>
      <c r="E5599">
        <f t="shared" si="613"/>
        <v>0</v>
      </c>
      <c r="F5599" s="14">
        <v>44317</v>
      </c>
      <c r="G5599" s="1">
        <f t="shared" si="614"/>
        <v>5</v>
      </c>
      <c r="H5599" s="1">
        <f t="shared" si="615"/>
        <v>2021</v>
      </c>
      <c r="I5599">
        <v>0</v>
      </c>
      <c r="J5599">
        <v>0</v>
      </c>
      <c r="K5599">
        <f t="shared" si="609"/>
        <v>0</v>
      </c>
      <c r="L5599">
        <v>8361</v>
      </c>
      <c r="M5599" s="6">
        <f t="shared" si="610"/>
        <v>0</v>
      </c>
      <c r="N5599" s="6">
        <f t="shared" si="611"/>
        <v>0</v>
      </c>
      <c r="O5599" s="6">
        <f t="shared" si="612"/>
        <v>0</v>
      </c>
      <c r="Q5599">
        <f>_xlfn.XLOOKUP(C5599&amp;G5599&amp;H5599,covid!$E$2:$E$2184,covid!$D$2:$D$2184,0,0,1)</f>
        <v>15</v>
      </c>
    </row>
    <row r="5600" spans="1:17" x14ac:dyDescent="0.3">
      <c r="A5600">
        <f>_xlfn.XLOOKUP(C5600,kamus!$B$2:$B$87,kamus!$A$2:$A$87,0,0,1)</f>
        <v>31</v>
      </c>
      <c r="B5600" t="str">
        <f>_xlfn.XLOOKUP(C5600,kamus!$B$2:$B$87,kamus!$D$2:$D$87,"dihapus",0,1)</f>
        <v>Minggir</v>
      </c>
      <c r="C5600" t="s">
        <v>242</v>
      </c>
      <c r="D5600">
        <f>_xlfn.XLOOKUP(C5600,kamus!$B$2:$B$87,kamus!$J$2:$J$87,"dihapus",0,1)</f>
        <v>0</v>
      </c>
      <c r="E5600">
        <f t="shared" si="613"/>
        <v>0</v>
      </c>
      <c r="F5600" s="14">
        <v>44317</v>
      </c>
      <c r="G5600" s="1">
        <f t="shared" si="614"/>
        <v>5</v>
      </c>
      <c r="H5600" s="1">
        <f t="shared" si="615"/>
        <v>2021</v>
      </c>
      <c r="I5600">
        <v>0</v>
      </c>
      <c r="J5600">
        <v>0</v>
      </c>
      <c r="K5600">
        <f t="shared" si="609"/>
        <v>0</v>
      </c>
      <c r="L5600">
        <v>3664</v>
      </c>
      <c r="M5600" s="6">
        <f t="shared" si="610"/>
        <v>0</v>
      </c>
      <c r="N5600" s="6">
        <f t="shared" si="611"/>
        <v>0</v>
      </c>
      <c r="O5600" s="6">
        <f t="shared" si="612"/>
        <v>0</v>
      </c>
      <c r="Q5600">
        <f>_xlfn.XLOOKUP(C5600&amp;G5600&amp;H5600,covid!$E$2:$E$2184,covid!$D$2:$D$2184,0,0,1)</f>
        <v>3</v>
      </c>
    </row>
    <row r="5601" spans="1:17" x14ac:dyDescent="0.3">
      <c r="A5601">
        <f>_xlfn.XLOOKUP(C5601,kamus!$B$2:$B$87,kamus!$A$2:$A$87,0,0,1)</f>
        <v>32</v>
      </c>
      <c r="B5601" t="str">
        <f>_xlfn.XLOOKUP(C5601,kamus!$B$2:$B$87,kamus!$D$2:$D$87,"dihapus",0,1)</f>
        <v>Minggir</v>
      </c>
      <c r="C5601" t="s">
        <v>243</v>
      </c>
      <c r="D5601">
        <f>_xlfn.XLOOKUP(C5601,kamus!$B$2:$B$87,kamus!$J$2:$J$87,"dihapus",0,1)</f>
        <v>0</v>
      </c>
      <c r="E5601">
        <f t="shared" si="613"/>
        <v>0</v>
      </c>
      <c r="F5601" s="14">
        <v>44317</v>
      </c>
      <c r="G5601" s="1">
        <f t="shared" si="614"/>
        <v>5</v>
      </c>
      <c r="H5601" s="1">
        <f t="shared" si="615"/>
        <v>2021</v>
      </c>
      <c r="I5601">
        <v>1</v>
      </c>
      <c r="J5601">
        <v>0</v>
      </c>
      <c r="K5601">
        <f t="shared" si="609"/>
        <v>1</v>
      </c>
      <c r="L5601">
        <v>7085</v>
      </c>
      <c r="M5601" s="6">
        <f t="shared" si="610"/>
        <v>14.114326040931546</v>
      </c>
      <c r="N5601" s="6">
        <f t="shared" si="611"/>
        <v>0</v>
      </c>
      <c r="O5601" s="6">
        <f t="shared" si="612"/>
        <v>14.114326040931546</v>
      </c>
      <c r="Q5601">
        <f>_xlfn.XLOOKUP(C5601&amp;G5601&amp;H5601,covid!$E$2:$E$2184,covid!$D$2:$D$2184,0,0,1)</f>
        <v>2</v>
      </c>
    </row>
    <row r="5602" spans="1:17" x14ac:dyDescent="0.3">
      <c r="A5602">
        <f>_xlfn.XLOOKUP(C5602,kamus!$B$2:$B$87,kamus!$A$2:$A$87,0,0,1)</f>
        <v>30</v>
      </c>
      <c r="B5602" t="str">
        <f>_xlfn.XLOOKUP(C5602,kamus!$B$2:$B$87,kamus!$D$2:$D$87,"dihapus",0,1)</f>
        <v>Minggir</v>
      </c>
      <c r="C5602" t="s">
        <v>244</v>
      </c>
      <c r="D5602">
        <f>_xlfn.XLOOKUP(C5602,kamus!$B$2:$B$87,kamus!$J$2:$J$87,"dihapus",0,1)</f>
        <v>0</v>
      </c>
      <c r="E5602">
        <f t="shared" si="613"/>
        <v>0</v>
      </c>
      <c r="F5602" s="14">
        <v>44317</v>
      </c>
      <c r="G5602" s="1">
        <f t="shared" si="614"/>
        <v>5</v>
      </c>
      <c r="H5602" s="1">
        <f t="shared" si="615"/>
        <v>2021</v>
      </c>
      <c r="I5602">
        <v>0</v>
      </c>
      <c r="J5602">
        <v>0</v>
      </c>
      <c r="K5602">
        <f t="shared" si="609"/>
        <v>0</v>
      </c>
      <c r="L5602">
        <v>8842</v>
      </c>
      <c r="M5602" s="6">
        <f t="shared" si="610"/>
        <v>0</v>
      </c>
      <c r="N5602" s="6">
        <f t="shared" si="611"/>
        <v>0</v>
      </c>
      <c r="O5602" s="6">
        <f t="shared" si="612"/>
        <v>0</v>
      </c>
      <c r="Q5602">
        <f>_xlfn.XLOOKUP(C5602&amp;G5602&amp;H5602,covid!$E$2:$E$2184,covid!$D$2:$D$2184,0,0,1)</f>
        <v>10</v>
      </c>
    </row>
    <row r="5603" spans="1:17" x14ac:dyDescent="0.3">
      <c r="A5603">
        <f>_xlfn.XLOOKUP(C5603,kamus!$B$2:$B$87,kamus!$A$2:$A$87,0,0,1)</f>
        <v>29</v>
      </c>
      <c r="B5603" t="str">
        <f>_xlfn.XLOOKUP(C5603,kamus!$B$2:$B$87,kamus!$D$2:$D$87,"dihapus",0,1)</f>
        <v>Minggir</v>
      </c>
      <c r="C5603" t="s">
        <v>245</v>
      </c>
      <c r="D5603">
        <f>_xlfn.XLOOKUP(C5603,kamus!$B$2:$B$87,kamus!$J$2:$J$87,"dihapus",0,1)</f>
        <v>0</v>
      </c>
      <c r="E5603">
        <f t="shared" si="613"/>
        <v>0</v>
      </c>
      <c r="F5603" s="14">
        <v>44317</v>
      </c>
      <c r="G5603" s="1">
        <f t="shared" si="614"/>
        <v>5</v>
      </c>
      <c r="H5603" s="1">
        <f t="shared" si="615"/>
        <v>2021</v>
      </c>
      <c r="I5603">
        <v>0</v>
      </c>
      <c r="J5603">
        <v>0</v>
      </c>
      <c r="K5603">
        <f t="shared" si="609"/>
        <v>0</v>
      </c>
      <c r="L5603">
        <v>5203</v>
      </c>
      <c r="M5603" s="6">
        <f t="shared" si="610"/>
        <v>0</v>
      </c>
      <c r="N5603" s="6">
        <f t="shared" si="611"/>
        <v>0</v>
      </c>
      <c r="O5603" s="6">
        <f t="shared" si="612"/>
        <v>0</v>
      </c>
      <c r="Q5603">
        <f>_xlfn.XLOOKUP(C5603&amp;G5603&amp;H5603,covid!$E$2:$E$2184,covid!$D$2:$D$2184,0,0,1)</f>
        <v>1</v>
      </c>
    </row>
    <row r="5604" spans="1:17" x14ac:dyDescent="0.3">
      <c r="A5604">
        <f>_xlfn.XLOOKUP(C5604,kamus!$B$2:$B$87,kamus!$A$2:$A$87,0,0,1)</f>
        <v>35</v>
      </c>
      <c r="B5604" t="str">
        <f>_xlfn.XLOOKUP(C5604,kamus!$B$2:$B$87,kamus!$D$2:$D$87,"dihapus",0,1)</f>
        <v>Mlati 1</v>
      </c>
      <c r="C5604" t="s">
        <v>240</v>
      </c>
      <c r="D5604">
        <f>_xlfn.XLOOKUP(C5604,kamus!$B$2:$B$87,kamus!$J$2:$J$87,"dihapus",0,1)</f>
        <v>1</v>
      </c>
      <c r="E5604">
        <f t="shared" si="613"/>
        <v>1</v>
      </c>
      <c r="F5604" s="14">
        <v>44317</v>
      </c>
      <c r="G5604" s="1">
        <f t="shared" si="614"/>
        <v>5</v>
      </c>
      <c r="H5604" s="1">
        <f t="shared" si="615"/>
        <v>2021</v>
      </c>
      <c r="I5604">
        <v>3</v>
      </c>
      <c r="J5604">
        <v>0</v>
      </c>
      <c r="K5604">
        <f t="shared" si="609"/>
        <v>3</v>
      </c>
      <c r="L5604">
        <v>19026</v>
      </c>
      <c r="M5604" s="6">
        <f t="shared" si="610"/>
        <v>15.767896562598549</v>
      </c>
      <c r="N5604" s="6">
        <f t="shared" si="611"/>
        <v>0</v>
      </c>
      <c r="O5604" s="6">
        <f t="shared" si="612"/>
        <v>15.767896562598549</v>
      </c>
      <c r="Q5604">
        <f>_xlfn.XLOOKUP(C5604&amp;G5604&amp;H5604,covid!$E$2:$E$2184,covid!$D$2:$D$2184,0,0,1)</f>
        <v>43</v>
      </c>
    </row>
    <row r="5605" spans="1:17" x14ac:dyDescent="0.3">
      <c r="A5605">
        <f>_xlfn.XLOOKUP(C5605,kamus!$B$2:$B$87,kamus!$A$2:$A$87,0,0,1)</f>
        <v>34</v>
      </c>
      <c r="B5605" t="str">
        <f>_xlfn.XLOOKUP(C5605,kamus!$B$2:$B$87,kamus!$D$2:$D$87,"dihapus",0,1)</f>
        <v>Mlati 1</v>
      </c>
      <c r="C5605" t="s">
        <v>254</v>
      </c>
      <c r="D5605">
        <f>_xlfn.XLOOKUP(C5605,kamus!$B$2:$B$87,kamus!$J$2:$J$87,"dihapus",0,1)</f>
        <v>1</v>
      </c>
      <c r="E5605">
        <f t="shared" si="613"/>
        <v>1</v>
      </c>
      <c r="F5605" s="14">
        <v>44317</v>
      </c>
      <c r="G5605" s="1">
        <f t="shared" si="614"/>
        <v>5</v>
      </c>
      <c r="H5605" s="1">
        <f t="shared" si="615"/>
        <v>2021</v>
      </c>
      <c r="I5605">
        <v>1</v>
      </c>
      <c r="J5605">
        <v>0</v>
      </c>
      <c r="K5605">
        <f t="shared" si="609"/>
        <v>1</v>
      </c>
      <c r="L5605">
        <v>35607</v>
      </c>
      <c r="M5605" s="6">
        <f t="shared" si="610"/>
        <v>2.8084365433763026</v>
      </c>
      <c r="N5605" s="6">
        <f t="shared" si="611"/>
        <v>0</v>
      </c>
      <c r="O5605" s="6">
        <f t="shared" si="612"/>
        <v>2.8084365433763026</v>
      </c>
      <c r="Q5605">
        <f>_xlfn.XLOOKUP(C5605&amp;G5605&amp;H5605,covid!$E$2:$E$2184,covid!$D$2:$D$2184,0,0,1)</f>
        <v>92</v>
      </c>
    </row>
    <row r="5606" spans="1:17" x14ac:dyDescent="0.3">
      <c r="A5606">
        <f>_xlfn.XLOOKUP(C5606,kamus!$B$2:$B$87,kamus!$A$2:$A$87,0,0,1)</f>
        <v>38</v>
      </c>
      <c r="B5606" t="str">
        <f>_xlfn.XLOOKUP(C5606,kamus!$B$2:$B$87,kamus!$D$2:$D$87,"dihapus",0,1)</f>
        <v>Mlati 2</v>
      </c>
      <c r="C5606" t="s">
        <v>258</v>
      </c>
      <c r="D5606">
        <f>_xlfn.XLOOKUP(C5606,kamus!$B$2:$B$87,kamus!$J$2:$J$87,"dihapus",0,1)</f>
        <v>0</v>
      </c>
      <c r="E5606">
        <f t="shared" si="613"/>
        <v>0</v>
      </c>
      <c r="F5606" s="14">
        <v>44317</v>
      </c>
      <c r="G5606" s="1">
        <f t="shared" si="614"/>
        <v>5</v>
      </c>
      <c r="H5606" s="1">
        <f t="shared" si="615"/>
        <v>2021</v>
      </c>
      <c r="I5606">
        <v>0</v>
      </c>
      <c r="J5606">
        <v>0</v>
      </c>
      <c r="K5606">
        <f t="shared" si="609"/>
        <v>0</v>
      </c>
      <c r="L5606">
        <v>16777</v>
      </c>
      <c r="M5606" s="6">
        <f t="shared" si="610"/>
        <v>0</v>
      </c>
      <c r="N5606" s="6">
        <f t="shared" si="611"/>
        <v>0</v>
      </c>
      <c r="O5606" s="6">
        <f t="shared" si="612"/>
        <v>0</v>
      </c>
      <c r="Q5606">
        <f>_xlfn.XLOOKUP(C5606&amp;G5606&amp;H5606,covid!$E$2:$E$2184,covid!$D$2:$D$2184,0,0,1)</f>
        <v>34</v>
      </c>
    </row>
    <row r="5607" spans="1:17" x14ac:dyDescent="0.3">
      <c r="A5607">
        <f>_xlfn.XLOOKUP(C5607,kamus!$B$2:$B$87,kamus!$A$2:$A$87,0,0,1)</f>
        <v>36</v>
      </c>
      <c r="B5607" t="str">
        <f>_xlfn.XLOOKUP(C5607,kamus!$B$2:$B$87,kamus!$D$2:$D$87,"dihapus",0,1)</f>
        <v>Mlati 2</v>
      </c>
      <c r="C5607" t="s">
        <v>268</v>
      </c>
      <c r="D5607">
        <f>_xlfn.XLOOKUP(C5607,kamus!$B$2:$B$87,kamus!$J$2:$J$87,"dihapus",0,1)</f>
        <v>1</v>
      </c>
      <c r="E5607">
        <f t="shared" si="613"/>
        <v>1</v>
      </c>
      <c r="F5607" s="14">
        <v>44317</v>
      </c>
      <c r="G5607" s="1">
        <f t="shared" si="614"/>
        <v>5</v>
      </c>
      <c r="H5607" s="1">
        <f t="shared" si="615"/>
        <v>2021</v>
      </c>
      <c r="I5607">
        <v>0</v>
      </c>
      <c r="J5607">
        <v>0</v>
      </c>
      <c r="K5607">
        <f t="shared" si="609"/>
        <v>0</v>
      </c>
      <c r="L5607">
        <v>11612</v>
      </c>
      <c r="M5607" s="6">
        <f t="shared" si="610"/>
        <v>0</v>
      </c>
      <c r="N5607" s="6">
        <f t="shared" si="611"/>
        <v>0</v>
      </c>
      <c r="O5607" s="6">
        <f t="shared" si="612"/>
        <v>0</v>
      </c>
      <c r="Q5607">
        <f>_xlfn.XLOOKUP(C5607&amp;G5607&amp;H5607,covid!$E$2:$E$2184,covid!$D$2:$D$2184,0,0,1)</f>
        <v>18</v>
      </c>
    </row>
    <row r="5608" spans="1:17" x14ac:dyDescent="0.3">
      <c r="A5608">
        <f>_xlfn.XLOOKUP(C5608,kamus!$B$2:$B$87,kamus!$A$2:$A$87,0,0,1)</f>
        <v>37</v>
      </c>
      <c r="B5608" t="str">
        <f>_xlfn.XLOOKUP(C5608,kamus!$B$2:$B$87,kamus!$D$2:$D$87,"dihapus",0,1)</f>
        <v>Mlati 2</v>
      </c>
      <c r="C5608" t="s">
        <v>270</v>
      </c>
      <c r="D5608">
        <f>_xlfn.XLOOKUP(C5608,kamus!$B$2:$B$87,kamus!$J$2:$J$87,"dihapus",0,1)</f>
        <v>1</v>
      </c>
      <c r="E5608">
        <f t="shared" si="613"/>
        <v>1</v>
      </c>
      <c r="F5608" s="14">
        <v>44317</v>
      </c>
      <c r="G5608" s="1">
        <f t="shared" si="614"/>
        <v>5</v>
      </c>
      <c r="H5608" s="1">
        <f t="shared" si="615"/>
        <v>2021</v>
      </c>
      <c r="I5608">
        <v>0</v>
      </c>
      <c r="J5608">
        <v>0</v>
      </c>
      <c r="K5608">
        <f t="shared" si="609"/>
        <v>0</v>
      </c>
      <c r="L5608">
        <v>13795</v>
      </c>
      <c r="M5608" s="6">
        <f t="shared" si="610"/>
        <v>0</v>
      </c>
      <c r="N5608" s="6">
        <f t="shared" si="611"/>
        <v>0</v>
      </c>
      <c r="O5608" s="6">
        <f t="shared" si="612"/>
        <v>0</v>
      </c>
      <c r="Q5608">
        <f>_xlfn.XLOOKUP(C5608&amp;G5608&amp;H5608,covid!$E$2:$E$2184,covid!$D$2:$D$2184,0,0,1)</f>
        <v>28</v>
      </c>
    </row>
    <row r="5609" spans="1:17" x14ac:dyDescent="0.3">
      <c r="A5609">
        <f>_xlfn.XLOOKUP(C5609,kamus!$B$2:$B$87,kamus!$A$2:$A$87,0,0,1)</f>
        <v>39</v>
      </c>
      <c r="B5609" t="str">
        <f>_xlfn.XLOOKUP(C5609,kamus!$B$2:$B$87,kamus!$D$2:$D$87,"dihapus",0,1)</f>
        <v>Moyudan</v>
      </c>
      <c r="C5609" t="s">
        <v>259</v>
      </c>
      <c r="D5609">
        <f>_xlfn.XLOOKUP(C5609,kamus!$B$2:$B$87,kamus!$J$2:$J$87,"dihapus",0,1)</f>
        <v>0</v>
      </c>
      <c r="E5609">
        <f t="shared" si="613"/>
        <v>0</v>
      </c>
      <c r="F5609" s="14">
        <v>44317</v>
      </c>
      <c r="G5609" s="1">
        <f t="shared" si="614"/>
        <v>5</v>
      </c>
      <c r="H5609" s="1">
        <f t="shared" si="615"/>
        <v>2021</v>
      </c>
      <c r="I5609">
        <v>0</v>
      </c>
      <c r="J5609">
        <v>0</v>
      </c>
      <c r="K5609">
        <f t="shared" si="609"/>
        <v>0</v>
      </c>
      <c r="L5609">
        <v>11963</v>
      </c>
      <c r="M5609" s="6">
        <f t="shared" si="610"/>
        <v>0</v>
      </c>
      <c r="N5609" s="6">
        <f t="shared" si="611"/>
        <v>0</v>
      </c>
      <c r="O5609" s="6">
        <f t="shared" si="612"/>
        <v>0</v>
      </c>
      <c r="Q5609">
        <f>_xlfn.XLOOKUP(C5609&amp;G5609&amp;H5609,covid!$E$2:$E$2184,covid!$D$2:$D$2184,0,0,1)</f>
        <v>16</v>
      </c>
    </row>
    <row r="5610" spans="1:17" x14ac:dyDescent="0.3">
      <c r="A5610">
        <f>_xlfn.XLOOKUP(C5610,kamus!$B$2:$B$87,kamus!$A$2:$A$87,0,0,1)</f>
        <v>42</v>
      </c>
      <c r="B5610" t="str">
        <f>_xlfn.XLOOKUP(C5610,kamus!$B$2:$B$87,kamus!$D$2:$D$87,"dihapus",0,1)</f>
        <v>Moyudan</v>
      </c>
      <c r="C5610" t="s">
        <v>260</v>
      </c>
      <c r="D5610">
        <f>_xlfn.XLOOKUP(C5610,kamus!$B$2:$B$87,kamus!$J$2:$J$87,"dihapus",0,1)</f>
        <v>0</v>
      </c>
      <c r="E5610">
        <f t="shared" si="613"/>
        <v>0</v>
      </c>
      <c r="F5610" s="14">
        <v>44317</v>
      </c>
      <c r="G5610" s="1">
        <f t="shared" si="614"/>
        <v>5</v>
      </c>
      <c r="H5610" s="1">
        <f t="shared" si="615"/>
        <v>2021</v>
      </c>
      <c r="I5610">
        <v>0</v>
      </c>
      <c r="J5610">
        <v>0</v>
      </c>
      <c r="K5610">
        <f t="shared" si="609"/>
        <v>0</v>
      </c>
      <c r="L5610">
        <v>7250</v>
      </c>
      <c r="M5610" s="6">
        <f t="shared" si="610"/>
        <v>0</v>
      </c>
      <c r="N5610" s="6">
        <f t="shared" si="611"/>
        <v>0</v>
      </c>
      <c r="O5610" s="6">
        <f t="shared" si="612"/>
        <v>0</v>
      </c>
      <c r="Q5610">
        <f>_xlfn.XLOOKUP(C5610&amp;G5610&amp;H5610,covid!$E$2:$E$2184,covid!$D$2:$D$2184,0,0,1)</f>
        <v>2</v>
      </c>
    </row>
    <row r="5611" spans="1:17" x14ac:dyDescent="0.3">
      <c r="A5611">
        <f>_xlfn.XLOOKUP(C5611,kamus!$B$2:$B$87,kamus!$A$2:$A$87,0,0,1)</f>
        <v>41</v>
      </c>
      <c r="B5611" t="str">
        <f>_xlfn.XLOOKUP(C5611,kamus!$B$2:$B$87,kamus!$D$2:$D$87,"dihapus",0,1)</f>
        <v>Moyudan</v>
      </c>
      <c r="C5611" t="s">
        <v>262</v>
      </c>
      <c r="D5611">
        <f>_xlfn.XLOOKUP(C5611,kamus!$B$2:$B$87,kamus!$J$2:$J$87,"dihapus",0,1)</f>
        <v>0</v>
      </c>
      <c r="E5611">
        <f t="shared" si="613"/>
        <v>0</v>
      </c>
      <c r="F5611" s="14">
        <v>44317</v>
      </c>
      <c r="G5611" s="1">
        <f t="shared" si="614"/>
        <v>5</v>
      </c>
      <c r="H5611" s="1">
        <f t="shared" si="615"/>
        <v>2021</v>
      </c>
      <c r="I5611">
        <v>0</v>
      </c>
      <c r="J5611">
        <v>0</v>
      </c>
      <c r="K5611">
        <f t="shared" si="609"/>
        <v>0</v>
      </c>
      <c r="L5611">
        <v>6755</v>
      </c>
      <c r="M5611" s="6">
        <f t="shared" si="610"/>
        <v>0</v>
      </c>
      <c r="N5611" s="6">
        <f t="shared" si="611"/>
        <v>0</v>
      </c>
      <c r="O5611" s="6">
        <f t="shared" si="612"/>
        <v>0</v>
      </c>
      <c r="Q5611">
        <f>_xlfn.XLOOKUP(C5611&amp;G5611&amp;H5611,covid!$E$2:$E$2184,covid!$D$2:$D$2184,0,0,1)</f>
        <v>10</v>
      </c>
    </row>
    <row r="5612" spans="1:17" x14ac:dyDescent="0.3">
      <c r="A5612">
        <f>_xlfn.XLOOKUP(C5612,kamus!$B$2:$B$87,kamus!$A$2:$A$87,0,0,1)</f>
        <v>40</v>
      </c>
      <c r="B5612" t="str">
        <f>_xlfn.XLOOKUP(C5612,kamus!$B$2:$B$87,kamus!$D$2:$D$87,"dihapus",0,1)</f>
        <v>Moyudan</v>
      </c>
      <c r="C5612" t="s">
        <v>264</v>
      </c>
      <c r="D5612">
        <f>_xlfn.XLOOKUP(C5612,kamus!$B$2:$B$87,kamus!$J$2:$J$87,"dihapus",0,1)</f>
        <v>0</v>
      </c>
      <c r="E5612">
        <f t="shared" si="613"/>
        <v>0</v>
      </c>
      <c r="F5612" s="14">
        <v>44317</v>
      </c>
      <c r="G5612" s="1">
        <f t="shared" si="614"/>
        <v>5</v>
      </c>
      <c r="H5612" s="1">
        <f t="shared" si="615"/>
        <v>2021</v>
      </c>
      <c r="I5612">
        <v>0</v>
      </c>
      <c r="J5612">
        <v>0</v>
      </c>
      <c r="K5612">
        <f t="shared" si="609"/>
        <v>0</v>
      </c>
      <c r="L5612">
        <v>8409</v>
      </c>
      <c r="M5612" s="6">
        <f t="shared" si="610"/>
        <v>0</v>
      </c>
      <c r="N5612" s="6">
        <f t="shared" si="611"/>
        <v>0</v>
      </c>
      <c r="O5612" s="6">
        <f t="shared" si="612"/>
        <v>0</v>
      </c>
      <c r="Q5612">
        <f>_xlfn.XLOOKUP(C5612&amp;G5612&amp;H5612,covid!$E$2:$E$2184,covid!$D$2:$D$2184,0,0,1)</f>
        <v>10</v>
      </c>
    </row>
    <row r="5613" spans="1:17" x14ac:dyDescent="0.3">
      <c r="A5613">
        <f>_xlfn.XLOOKUP(C5613,kamus!$B$2:$B$87,kamus!$A$2:$A$87,0,0,1)</f>
        <v>43</v>
      </c>
      <c r="B5613" t="str">
        <f>_xlfn.XLOOKUP(C5613,kamus!$B$2:$B$87,kamus!$D$2:$D$87,"dihapus",0,1)</f>
        <v>Ngaglik 1</v>
      </c>
      <c r="C5613" t="s">
        <v>228</v>
      </c>
      <c r="D5613">
        <f>_xlfn.XLOOKUP(C5613,kamus!$B$2:$B$87,kamus!$J$2:$J$87,"dihapus",0,1)</f>
        <v>1</v>
      </c>
      <c r="E5613">
        <f t="shared" si="613"/>
        <v>1</v>
      </c>
      <c r="F5613" s="14">
        <v>44317</v>
      </c>
      <c r="G5613" s="1">
        <f t="shared" si="614"/>
        <v>5</v>
      </c>
      <c r="H5613" s="1">
        <f t="shared" si="615"/>
        <v>2021</v>
      </c>
      <c r="I5613">
        <v>0</v>
      </c>
      <c r="J5613">
        <v>0</v>
      </c>
      <c r="K5613">
        <f t="shared" si="609"/>
        <v>0</v>
      </c>
      <c r="L5613">
        <v>12799</v>
      </c>
      <c r="M5613" s="6">
        <f t="shared" si="610"/>
        <v>0</v>
      </c>
      <c r="N5613" s="6">
        <f t="shared" si="611"/>
        <v>0</v>
      </c>
      <c r="O5613" s="6">
        <f t="shared" si="612"/>
        <v>0</v>
      </c>
      <c r="Q5613">
        <f>_xlfn.XLOOKUP(C5613&amp;G5613&amp;H5613,covid!$E$2:$E$2184,covid!$D$2:$D$2184,0,0,1)</f>
        <v>25</v>
      </c>
    </row>
    <row r="5614" spans="1:17" x14ac:dyDescent="0.3">
      <c r="A5614">
        <f>_xlfn.XLOOKUP(C5614,kamus!$B$2:$B$87,kamus!$A$2:$A$87,0,0,1)</f>
        <v>44</v>
      </c>
      <c r="B5614" t="str">
        <f>_xlfn.XLOOKUP(C5614,kamus!$B$2:$B$87,kamus!$D$2:$D$87,"dihapus",0,1)</f>
        <v>Ngaglik 1</v>
      </c>
      <c r="C5614" t="s">
        <v>237</v>
      </c>
      <c r="D5614">
        <f>_xlfn.XLOOKUP(C5614,kamus!$B$2:$B$87,kamus!$J$2:$J$87,"dihapus",0,1)</f>
        <v>1</v>
      </c>
      <c r="E5614">
        <f t="shared" si="613"/>
        <v>1</v>
      </c>
      <c r="F5614" s="14">
        <v>44317</v>
      </c>
      <c r="G5614" s="1">
        <f t="shared" si="614"/>
        <v>5</v>
      </c>
      <c r="H5614" s="1">
        <f t="shared" si="615"/>
        <v>2021</v>
      </c>
      <c r="I5614">
        <v>0</v>
      </c>
      <c r="J5614">
        <v>0</v>
      </c>
      <c r="K5614">
        <f t="shared" si="609"/>
        <v>0</v>
      </c>
      <c r="L5614">
        <v>22097</v>
      </c>
      <c r="M5614" s="6">
        <f t="shared" si="610"/>
        <v>0</v>
      </c>
      <c r="N5614" s="6">
        <f t="shared" si="611"/>
        <v>0</v>
      </c>
      <c r="O5614" s="6">
        <f t="shared" si="612"/>
        <v>0</v>
      </c>
      <c r="Q5614">
        <f>_xlfn.XLOOKUP(C5614&amp;G5614&amp;H5614,covid!$E$2:$E$2184,covid!$D$2:$D$2184,0,0,1)</f>
        <v>33</v>
      </c>
    </row>
    <row r="5615" spans="1:17" x14ac:dyDescent="0.3">
      <c r="A5615">
        <f>_xlfn.XLOOKUP(C5615,kamus!$B$2:$B$87,kamus!$A$2:$A$87,0,0,1)</f>
        <v>45</v>
      </c>
      <c r="B5615" t="str">
        <f>_xlfn.XLOOKUP(C5615,kamus!$B$2:$B$87,kamus!$D$2:$D$87,"dihapus",0,1)</f>
        <v>Ngaglik 1</v>
      </c>
      <c r="C5615" t="s">
        <v>255</v>
      </c>
      <c r="D5615">
        <f>_xlfn.XLOOKUP(C5615,kamus!$B$2:$B$87,kamus!$J$2:$J$87,"dihapus",0,1)</f>
        <v>1</v>
      </c>
      <c r="E5615">
        <f t="shared" si="613"/>
        <v>1</v>
      </c>
      <c r="F5615" s="14">
        <v>44317</v>
      </c>
      <c r="G5615" s="1">
        <f t="shared" si="614"/>
        <v>5</v>
      </c>
      <c r="H5615" s="1">
        <f t="shared" si="615"/>
        <v>2021</v>
      </c>
      <c r="I5615">
        <v>0</v>
      </c>
      <c r="J5615">
        <v>0</v>
      </c>
      <c r="K5615">
        <f t="shared" si="609"/>
        <v>0</v>
      </c>
      <c r="L5615">
        <v>19940</v>
      </c>
      <c r="M5615" s="6">
        <f t="shared" si="610"/>
        <v>0</v>
      </c>
      <c r="N5615" s="6">
        <f t="shared" si="611"/>
        <v>0</v>
      </c>
      <c r="O5615" s="6">
        <f t="shared" si="612"/>
        <v>0</v>
      </c>
      <c r="Q5615">
        <f>_xlfn.XLOOKUP(C5615&amp;G5615&amp;H5615,covid!$E$2:$E$2184,covid!$D$2:$D$2184,0,0,1)</f>
        <v>45</v>
      </c>
    </row>
    <row r="5616" spans="1:17" x14ac:dyDescent="0.3">
      <c r="A5616">
        <f>_xlfn.XLOOKUP(C5616,kamus!$B$2:$B$87,kamus!$A$2:$A$87,0,0,1)</f>
        <v>48</v>
      </c>
      <c r="B5616" t="str">
        <f>_xlfn.XLOOKUP(C5616,kamus!$B$2:$B$87,kamus!$D$2:$D$87,"dihapus",0,1)</f>
        <v>Ngaglik 2</v>
      </c>
      <c r="C5616" t="s">
        <v>208</v>
      </c>
      <c r="D5616">
        <f>_xlfn.XLOOKUP(C5616,kamus!$B$2:$B$87,kamus!$J$2:$J$87,"dihapus",0,1)</f>
        <v>1</v>
      </c>
      <c r="E5616">
        <f t="shared" si="613"/>
        <v>1</v>
      </c>
      <c r="F5616" s="14">
        <v>44317</v>
      </c>
      <c r="G5616" s="1">
        <f t="shared" si="614"/>
        <v>5</v>
      </c>
      <c r="H5616" s="1">
        <f t="shared" si="615"/>
        <v>2021</v>
      </c>
      <c r="I5616">
        <v>0</v>
      </c>
      <c r="J5616">
        <v>0</v>
      </c>
      <c r="K5616">
        <f t="shared" si="609"/>
        <v>0</v>
      </c>
      <c r="L5616">
        <v>10525</v>
      </c>
      <c r="M5616" s="6">
        <f t="shared" si="610"/>
        <v>0</v>
      </c>
      <c r="N5616" s="6">
        <f t="shared" si="611"/>
        <v>0</v>
      </c>
      <c r="O5616" s="6">
        <f t="shared" si="612"/>
        <v>0</v>
      </c>
      <c r="Q5616">
        <f>_xlfn.XLOOKUP(C5616&amp;G5616&amp;H5616,covid!$E$2:$E$2184,covid!$D$2:$D$2184,0,0,1)</f>
        <v>14</v>
      </c>
    </row>
    <row r="5617" spans="1:17" x14ac:dyDescent="0.3">
      <c r="A5617">
        <f>_xlfn.XLOOKUP(C5617,kamus!$B$2:$B$87,kamus!$A$2:$A$87,0,0,1)</f>
        <v>47</v>
      </c>
      <c r="B5617" t="str">
        <f>_xlfn.XLOOKUP(C5617,kamus!$B$2:$B$87,kamus!$D$2:$D$87,"dihapus",0,1)</f>
        <v>Ngaglik 2</v>
      </c>
      <c r="C5617" t="s">
        <v>238</v>
      </c>
      <c r="D5617">
        <f>_xlfn.XLOOKUP(C5617,kamus!$B$2:$B$87,kamus!$J$2:$J$87,"dihapus",0,1)</f>
        <v>1</v>
      </c>
      <c r="E5617">
        <f t="shared" si="613"/>
        <v>1</v>
      </c>
      <c r="F5617" s="14">
        <v>44317</v>
      </c>
      <c r="G5617" s="1">
        <f t="shared" si="614"/>
        <v>5</v>
      </c>
      <c r="H5617" s="1">
        <f t="shared" si="615"/>
        <v>2021</v>
      </c>
      <c r="I5617">
        <v>0</v>
      </c>
      <c r="J5617">
        <v>0</v>
      </c>
      <c r="K5617">
        <f t="shared" si="609"/>
        <v>0</v>
      </c>
      <c r="L5617">
        <v>22533</v>
      </c>
      <c r="M5617" s="6">
        <f t="shared" si="610"/>
        <v>0</v>
      </c>
      <c r="N5617" s="6">
        <f t="shared" si="611"/>
        <v>0</v>
      </c>
      <c r="O5617" s="6">
        <f t="shared" si="612"/>
        <v>0</v>
      </c>
      <c r="Q5617">
        <f>_xlfn.XLOOKUP(C5617&amp;G5617&amp;H5617,covid!$E$2:$E$2184,covid!$D$2:$D$2184,0,0,1)</f>
        <v>19</v>
      </c>
    </row>
    <row r="5618" spans="1:17" x14ac:dyDescent="0.3">
      <c r="A5618">
        <f>_xlfn.XLOOKUP(C5618,kamus!$B$2:$B$87,kamus!$A$2:$A$87,0,0,1)</f>
        <v>46</v>
      </c>
      <c r="B5618" t="str">
        <f>_xlfn.XLOOKUP(C5618,kamus!$B$2:$B$87,kamus!$D$2:$D$87,"dihapus",0,1)</f>
        <v>Ngaglik 2</v>
      </c>
      <c r="C5618" t="s">
        <v>257</v>
      </c>
      <c r="D5618">
        <f>_xlfn.XLOOKUP(C5618,kamus!$B$2:$B$87,kamus!$J$2:$J$87,"dihapus",0,1)</f>
        <v>1</v>
      </c>
      <c r="E5618">
        <f t="shared" si="613"/>
        <v>1</v>
      </c>
      <c r="F5618" s="14">
        <v>44317</v>
      </c>
      <c r="G5618" s="1">
        <f t="shared" si="614"/>
        <v>5</v>
      </c>
      <c r="H5618" s="1">
        <f t="shared" si="615"/>
        <v>2021</v>
      </c>
      <c r="I5618">
        <v>0</v>
      </c>
      <c r="J5618">
        <v>0</v>
      </c>
      <c r="K5618">
        <f t="shared" si="609"/>
        <v>0</v>
      </c>
      <c r="L5618">
        <v>17035</v>
      </c>
      <c r="M5618" s="6">
        <f t="shared" si="610"/>
        <v>0</v>
      </c>
      <c r="N5618" s="6">
        <f t="shared" si="611"/>
        <v>0</v>
      </c>
      <c r="O5618" s="6">
        <f t="shared" si="612"/>
        <v>0</v>
      </c>
      <c r="Q5618">
        <f>_xlfn.XLOOKUP(C5618&amp;G5618&amp;H5618,covid!$E$2:$E$2184,covid!$D$2:$D$2184,0,0,1)</f>
        <v>16</v>
      </c>
    </row>
    <row r="5619" spans="1:17" x14ac:dyDescent="0.3">
      <c r="A5619">
        <f>_xlfn.XLOOKUP(C5619,kamus!$B$2:$B$87,kamus!$A$2:$A$87,0,0,1)</f>
        <v>50</v>
      </c>
      <c r="B5619" t="str">
        <f>_xlfn.XLOOKUP(C5619,kamus!$B$2:$B$87,kamus!$D$2:$D$87,"dihapus",0,1)</f>
        <v>Ngemplak 1</v>
      </c>
      <c r="C5619" t="s">
        <v>202</v>
      </c>
      <c r="D5619">
        <f>_xlfn.XLOOKUP(C5619,kamus!$B$2:$B$87,kamus!$J$2:$J$87,"dihapus",0,1)</f>
        <v>0</v>
      </c>
      <c r="E5619">
        <f t="shared" si="613"/>
        <v>0</v>
      </c>
      <c r="F5619" s="14">
        <v>44317</v>
      </c>
      <c r="G5619" s="1">
        <f t="shared" si="614"/>
        <v>5</v>
      </c>
      <c r="H5619" s="1">
        <f t="shared" si="615"/>
        <v>2021</v>
      </c>
      <c r="I5619">
        <v>0</v>
      </c>
      <c r="J5619">
        <v>0</v>
      </c>
      <c r="K5619">
        <f t="shared" si="609"/>
        <v>0</v>
      </c>
      <c r="L5619">
        <v>8047</v>
      </c>
      <c r="M5619" s="6">
        <f t="shared" si="610"/>
        <v>0</v>
      </c>
      <c r="N5619" s="6">
        <f t="shared" si="611"/>
        <v>0</v>
      </c>
      <c r="O5619" s="6">
        <f t="shared" si="612"/>
        <v>0</v>
      </c>
      <c r="Q5619">
        <f>_xlfn.XLOOKUP(C5619&amp;G5619&amp;H5619,covid!$E$2:$E$2184,covid!$D$2:$D$2184,0,0,1)</f>
        <v>2</v>
      </c>
    </row>
    <row r="5620" spans="1:17" x14ac:dyDescent="0.3">
      <c r="A5620">
        <f>_xlfn.XLOOKUP(C5620,kamus!$B$2:$B$87,kamus!$A$2:$A$87,0,0,1)</f>
        <v>51</v>
      </c>
      <c r="B5620" t="str">
        <f>_xlfn.XLOOKUP(C5620,kamus!$B$2:$B$87,kamus!$D$2:$D$87,"dihapus",0,1)</f>
        <v>Ngemplak 1</v>
      </c>
      <c r="C5620" t="s">
        <v>256</v>
      </c>
      <c r="D5620">
        <f>_xlfn.XLOOKUP(C5620,kamus!$B$2:$B$87,kamus!$J$2:$J$87,"dihapus",0,1)</f>
        <v>0</v>
      </c>
      <c r="E5620">
        <f t="shared" si="613"/>
        <v>0</v>
      </c>
      <c r="F5620" s="14">
        <v>44317</v>
      </c>
      <c r="G5620" s="1">
        <f t="shared" si="614"/>
        <v>5</v>
      </c>
      <c r="H5620" s="1">
        <f t="shared" si="615"/>
        <v>2021</v>
      </c>
      <c r="I5620">
        <v>0</v>
      </c>
      <c r="J5620">
        <v>0</v>
      </c>
      <c r="K5620">
        <f t="shared" si="609"/>
        <v>0</v>
      </c>
      <c r="L5620">
        <v>8269</v>
      </c>
      <c r="M5620" s="6">
        <f t="shared" si="610"/>
        <v>0</v>
      </c>
      <c r="N5620" s="6">
        <f t="shared" si="611"/>
        <v>0</v>
      </c>
      <c r="O5620" s="6">
        <f t="shared" si="612"/>
        <v>0</v>
      </c>
      <c r="Q5620">
        <f>_xlfn.XLOOKUP(C5620&amp;G5620&amp;H5620,covid!$E$2:$E$2184,covid!$D$2:$D$2184,0,0,1)</f>
        <v>8</v>
      </c>
    </row>
    <row r="5621" spans="1:17" x14ac:dyDescent="0.3">
      <c r="A5621">
        <f>_xlfn.XLOOKUP(C5621,kamus!$B$2:$B$87,kamus!$A$2:$A$87,0,0,1)</f>
        <v>49</v>
      </c>
      <c r="B5621" t="str">
        <f>_xlfn.XLOOKUP(C5621,kamus!$B$2:$B$87,kamus!$D$2:$D$87,"dihapus",0,1)</f>
        <v>Ngemplak 1</v>
      </c>
      <c r="C5621" t="s">
        <v>276</v>
      </c>
      <c r="D5621">
        <f>_xlfn.XLOOKUP(C5621,kamus!$B$2:$B$87,kamus!$J$2:$J$87,"dihapus",0,1)</f>
        <v>1</v>
      </c>
      <c r="E5621">
        <f t="shared" si="613"/>
        <v>1</v>
      </c>
      <c r="F5621" s="14">
        <v>44317</v>
      </c>
      <c r="G5621" s="1">
        <f t="shared" si="614"/>
        <v>5</v>
      </c>
      <c r="H5621" s="1">
        <f t="shared" si="615"/>
        <v>2021</v>
      </c>
      <c r="I5621">
        <v>0</v>
      </c>
      <c r="J5621">
        <v>0</v>
      </c>
      <c r="K5621">
        <f t="shared" si="609"/>
        <v>0</v>
      </c>
      <c r="L5621">
        <v>9769</v>
      </c>
      <c r="M5621" s="6">
        <f t="shared" si="610"/>
        <v>0</v>
      </c>
      <c r="N5621" s="6">
        <f t="shared" si="611"/>
        <v>0</v>
      </c>
      <c r="O5621" s="6">
        <f t="shared" si="612"/>
        <v>0</v>
      </c>
      <c r="Q5621">
        <f>_xlfn.XLOOKUP(C5621&amp;G5621&amp;H5621,covid!$E$2:$E$2184,covid!$D$2:$D$2184,0,0,1)</f>
        <v>51</v>
      </c>
    </row>
    <row r="5622" spans="1:17" x14ac:dyDescent="0.3">
      <c r="A5622">
        <f>_xlfn.XLOOKUP(C5622,kamus!$B$2:$B$87,kamus!$A$2:$A$87,0,0,1)</f>
        <v>52</v>
      </c>
      <c r="B5622" t="str">
        <f>_xlfn.XLOOKUP(C5622,kamus!$B$2:$B$87,kamus!$D$2:$D$87,"dihapus",0,1)</f>
        <v>Ngemplak 2</v>
      </c>
      <c r="C5622" t="s">
        <v>277</v>
      </c>
      <c r="D5622">
        <f>_xlfn.XLOOKUP(C5622,kamus!$B$2:$B$87,kamus!$J$2:$J$87,"dihapus",0,1)</f>
        <v>1</v>
      </c>
      <c r="E5622">
        <f t="shared" si="613"/>
        <v>1</v>
      </c>
      <c r="F5622" s="14">
        <v>44317</v>
      </c>
      <c r="G5622" s="1">
        <f t="shared" si="614"/>
        <v>5</v>
      </c>
      <c r="H5622" s="1">
        <f t="shared" si="615"/>
        <v>2021</v>
      </c>
      <c r="I5622">
        <v>2</v>
      </c>
      <c r="J5622">
        <v>3</v>
      </c>
      <c r="K5622">
        <f t="shared" si="609"/>
        <v>5</v>
      </c>
      <c r="L5622">
        <v>31871</v>
      </c>
      <c r="M5622" s="6">
        <f t="shared" si="610"/>
        <v>6.2752972922092187</v>
      </c>
      <c r="N5622" s="6">
        <f t="shared" si="611"/>
        <v>9.4129459383138272</v>
      </c>
      <c r="O5622" s="6">
        <f t="shared" si="612"/>
        <v>15.688243230523046</v>
      </c>
      <c r="Q5622">
        <f>_xlfn.XLOOKUP(C5622&amp;G5622&amp;H5622,covid!$E$2:$E$2184,covid!$D$2:$D$2184,0,0,1)</f>
        <v>51</v>
      </c>
    </row>
    <row r="5623" spans="1:17" x14ac:dyDescent="0.3">
      <c r="A5623">
        <f>_xlfn.XLOOKUP(C5623,kamus!$B$2:$B$87,kamus!$A$2:$A$87,0,0,1)</f>
        <v>53</v>
      </c>
      <c r="B5623" t="str">
        <f>_xlfn.XLOOKUP(C5623,kamus!$B$2:$B$87,kamus!$D$2:$D$87,"dihapus",0,1)</f>
        <v>Ngemplak 2</v>
      </c>
      <c r="C5623" t="s">
        <v>278</v>
      </c>
      <c r="D5623">
        <f>_xlfn.XLOOKUP(C5623,kamus!$B$2:$B$87,kamus!$J$2:$J$87,"dihapus",0,1)</f>
        <v>0</v>
      </c>
      <c r="E5623">
        <f t="shared" si="613"/>
        <v>0</v>
      </c>
      <c r="F5623" s="14">
        <v>44317</v>
      </c>
      <c r="G5623" s="1">
        <f t="shared" si="614"/>
        <v>5</v>
      </c>
      <c r="H5623" s="1">
        <f t="shared" si="615"/>
        <v>2021</v>
      </c>
      <c r="I5623">
        <v>0</v>
      </c>
      <c r="J5623">
        <v>0</v>
      </c>
      <c r="K5623">
        <f t="shared" si="609"/>
        <v>0</v>
      </c>
      <c r="L5623">
        <v>8960</v>
      </c>
      <c r="M5623" s="6">
        <f t="shared" si="610"/>
        <v>0</v>
      </c>
      <c r="N5623" s="6">
        <f t="shared" si="611"/>
        <v>0</v>
      </c>
      <c r="O5623" s="6">
        <f t="shared" si="612"/>
        <v>0</v>
      </c>
      <c r="Q5623">
        <f>_xlfn.XLOOKUP(C5623&amp;G5623&amp;H5623,covid!$E$2:$E$2184,covid!$D$2:$D$2184,0,0,1)</f>
        <v>11</v>
      </c>
    </row>
    <row r="5624" spans="1:17" x14ac:dyDescent="0.3">
      <c r="A5624">
        <f>_xlfn.XLOOKUP(C5624,kamus!$B$2:$B$87,kamus!$A$2:$A$87,0,0,1)</f>
        <v>57</v>
      </c>
      <c r="B5624" t="str">
        <f>_xlfn.XLOOKUP(C5624,kamus!$B$2:$B$87,kamus!$D$2:$D$87,"dihapus",0,1)</f>
        <v>Pakem</v>
      </c>
      <c r="C5624" t="s">
        <v>204</v>
      </c>
      <c r="D5624">
        <f>_xlfn.XLOOKUP(C5624,kamus!$B$2:$B$87,kamus!$J$2:$J$87,"dihapus",0,1)</f>
        <v>0</v>
      </c>
      <c r="E5624">
        <f t="shared" si="613"/>
        <v>0</v>
      </c>
      <c r="F5624" s="14">
        <v>44317</v>
      </c>
      <c r="G5624" s="1">
        <f t="shared" si="614"/>
        <v>5</v>
      </c>
      <c r="H5624" s="1">
        <f t="shared" si="615"/>
        <v>2021</v>
      </c>
      <c r="I5624">
        <v>0</v>
      </c>
      <c r="J5624">
        <v>0</v>
      </c>
      <c r="K5624">
        <f t="shared" si="609"/>
        <v>0</v>
      </c>
      <c r="L5624">
        <v>6915</v>
      </c>
      <c r="M5624" s="6">
        <f t="shared" si="610"/>
        <v>0</v>
      </c>
      <c r="N5624" s="6">
        <f t="shared" si="611"/>
        <v>0</v>
      </c>
      <c r="O5624" s="6">
        <f t="shared" si="612"/>
        <v>0</v>
      </c>
      <c r="Q5624">
        <f>_xlfn.XLOOKUP(C5624&amp;G5624&amp;H5624,covid!$E$2:$E$2184,covid!$D$2:$D$2184,0,0,1)</f>
        <v>2</v>
      </c>
    </row>
    <row r="5625" spans="1:17" x14ac:dyDescent="0.3">
      <c r="A5625">
        <f>_xlfn.XLOOKUP(C5625,kamus!$B$2:$B$87,kamus!$A$2:$A$87,0,0,1)</f>
        <v>54</v>
      </c>
      <c r="B5625" t="str">
        <f>_xlfn.XLOOKUP(C5625,kamus!$B$2:$B$87,kamus!$D$2:$D$87,"dihapus",0,1)</f>
        <v>Pakem</v>
      </c>
      <c r="C5625" t="s">
        <v>213</v>
      </c>
      <c r="D5625">
        <f>_xlfn.XLOOKUP(C5625,kamus!$B$2:$B$87,kamus!$J$2:$J$87,"dihapus",0,1)</f>
        <v>0</v>
      </c>
      <c r="E5625">
        <f t="shared" si="613"/>
        <v>0</v>
      </c>
      <c r="F5625" s="14">
        <v>44317</v>
      </c>
      <c r="G5625" s="1">
        <f t="shared" si="614"/>
        <v>5</v>
      </c>
      <c r="H5625" s="1">
        <f t="shared" si="615"/>
        <v>2021</v>
      </c>
      <c r="I5625">
        <v>0</v>
      </c>
      <c r="J5625">
        <v>0</v>
      </c>
      <c r="K5625">
        <f t="shared" si="609"/>
        <v>0</v>
      </c>
      <c r="L5625">
        <v>9228</v>
      </c>
      <c r="M5625" s="6">
        <f t="shared" si="610"/>
        <v>0</v>
      </c>
      <c r="N5625" s="6">
        <f t="shared" si="611"/>
        <v>0</v>
      </c>
      <c r="O5625" s="6">
        <f t="shared" si="612"/>
        <v>0</v>
      </c>
      <c r="Q5625">
        <f>_xlfn.XLOOKUP(C5625&amp;G5625&amp;H5625,covid!$E$2:$E$2184,covid!$D$2:$D$2184,0,0,1)</f>
        <v>4</v>
      </c>
    </row>
    <row r="5626" spans="1:17" x14ac:dyDescent="0.3">
      <c r="A5626">
        <f>_xlfn.XLOOKUP(C5626,kamus!$B$2:$B$87,kamus!$A$2:$A$87,0,0,1)</f>
        <v>56</v>
      </c>
      <c r="B5626" t="str">
        <f>_xlfn.XLOOKUP(C5626,kamus!$B$2:$B$87,kamus!$D$2:$D$87,"dihapus",0,1)</f>
        <v>Pakem</v>
      </c>
      <c r="C5626" t="s">
        <v>214</v>
      </c>
      <c r="D5626">
        <f>_xlfn.XLOOKUP(C5626,kamus!$B$2:$B$87,kamus!$J$2:$J$87,"dihapus",0,1)</f>
        <v>1</v>
      </c>
      <c r="E5626">
        <f t="shared" si="613"/>
        <v>1</v>
      </c>
      <c r="F5626" s="14">
        <v>44317</v>
      </c>
      <c r="G5626" s="1">
        <f t="shared" si="614"/>
        <v>5</v>
      </c>
      <c r="H5626" s="1">
        <f t="shared" si="615"/>
        <v>2021</v>
      </c>
      <c r="I5626">
        <v>0</v>
      </c>
      <c r="J5626">
        <v>0</v>
      </c>
      <c r="K5626">
        <f t="shared" si="609"/>
        <v>0</v>
      </c>
      <c r="L5626">
        <v>6761</v>
      </c>
      <c r="M5626" s="6">
        <f t="shared" si="610"/>
        <v>0</v>
      </c>
      <c r="N5626" s="6">
        <f t="shared" si="611"/>
        <v>0</v>
      </c>
      <c r="O5626" s="6">
        <f t="shared" si="612"/>
        <v>0</v>
      </c>
      <c r="Q5626">
        <f>_xlfn.XLOOKUP(C5626&amp;G5626&amp;H5626,covid!$E$2:$E$2184,covid!$D$2:$D$2184,0,0,1)</f>
        <v>1</v>
      </c>
    </row>
    <row r="5627" spans="1:17" x14ac:dyDescent="0.3">
      <c r="A5627">
        <f>_xlfn.XLOOKUP(C5627,kamus!$B$2:$B$87,kamus!$A$2:$A$87,0,0,1)</f>
        <v>58</v>
      </c>
      <c r="B5627" t="str">
        <f>_xlfn.XLOOKUP(C5627,kamus!$B$2:$B$87,kamus!$D$2:$D$87,"dihapus",0,1)</f>
        <v>Pakem</v>
      </c>
      <c r="C5627" t="s">
        <v>231</v>
      </c>
      <c r="D5627">
        <f>_xlfn.XLOOKUP(C5627,kamus!$B$2:$B$87,kamus!$J$2:$J$87,"dihapus",0,1)</f>
        <v>0</v>
      </c>
      <c r="E5627">
        <f t="shared" si="613"/>
        <v>0</v>
      </c>
      <c r="F5627" s="14">
        <v>44317</v>
      </c>
      <c r="G5627" s="1">
        <f t="shared" si="614"/>
        <v>5</v>
      </c>
      <c r="H5627" s="1">
        <f t="shared" si="615"/>
        <v>2021</v>
      </c>
      <c r="I5627">
        <v>0</v>
      </c>
      <c r="J5627">
        <v>0</v>
      </c>
      <c r="K5627">
        <f t="shared" si="609"/>
        <v>0</v>
      </c>
      <c r="L5627">
        <v>6983</v>
      </c>
      <c r="M5627" s="6">
        <f t="shared" si="610"/>
        <v>0</v>
      </c>
      <c r="N5627" s="6">
        <f t="shared" si="611"/>
        <v>0</v>
      </c>
      <c r="O5627" s="6">
        <f t="shared" si="612"/>
        <v>0</v>
      </c>
      <c r="Q5627">
        <f>_xlfn.XLOOKUP(C5627&amp;G5627&amp;H5627,covid!$E$2:$E$2184,covid!$D$2:$D$2184,0,0,1)</f>
        <v>3</v>
      </c>
    </row>
    <row r="5628" spans="1:17" x14ac:dyDescent="0.3">
      <c r="A5628">
        <f>_xlfn.XLOOKUP(C5628,kamus!$B$2:$B$87,kamus!$A$2:$A$87,0,0,1)</f>
        <v>55</v>
      </c>
      <c r="B5628" t="str">
        <f>_xlfn.XLOOKUP(C5628,kamus!$B$2:$B$87,kamus!$D$2:$D$87,"dihapus",0,1)</f>
        <v>Pakem</v>
      </c>
      <c r="C5628" t="s">
        <v>234</v>
      </c>
      <c r="D5628">
        <f>_xlfn.XLOOKUP(C5628,kamus!$B$2:$B$87,kamus!$J$2:$J$87,"dihapus",0,1)</f>
        <v>0</v>
      </c>
      <c r="E5628">
        <f t="shared" si="613"/>
        <v>0</v>
      </c>
      <c r="F5628" s="14">
        <v>44317</v>
      </c>
      <c r="G5628" s="1">
        <f t="shared" si="614"/>
        <v>5</v>
      </c>
      <c r="H5628" s="1">
        <f t="shared" si="615"/>
        <v>2021</v>
      </c>
      <c r="I5628">
        <v>0</v>
      </c>
      <c r="J5628">
        <v>0</v>
      </c>
      <c r="K5628">
        <f t="shared" si="609"/>
        <v>0</v>
      </c>
      <c r="L5628">
        <v>9965</v>
      </c>
      <c r="M5628" s="6">
        <f t="shared" si="610"/>
        <v>0</v>
      </c>
      <c r="N5628" s="6">
        <f t="shared" si="611"/>
        <v>0</v>
      </c>
      <c r="O5628" s="6">
        <f t="shared" si="612"/>
        <v>0</v>
      </c>
      <c r="Q5628">
        <f>_xlfn.XLOOKUP(C5628&amp;G5628&amp;H5628,covid!$E$2:$E$2184,covid!$D$2:$D$2184,0,0,1)</f>
        <v>3</v>
      </c>
    </row>
    <row r="5629" spans="1:17" x14ac:dyDescent="0.3">
      <c r="A5629">
        <f>_xlfn.XLOOKUP(C5629,kamus!$B$2:$B$87,kamus!$A$2:$A$87,0,0,1)</f>
        <v>64</v>
      </c>
      <c r="B5629" t="str">
        <f>_xlfn.XLOOKUP(C5629,kamus!$B$2:$B$87,kamus!$D$2:$D$87,"dihapus",0,1)</f>
        <v>Prambanan</v>
      </c>
      <c r="C5629" t="s">
        <v>203</v>
      </c>
      <c r="D5629">
        <f>_xlfn.XLOOKUP(C5629,kamus!$B$2:$B$87,kamus!$J$2:$J$87,"dihapus",0,1)</f>
        <v>1</v>
      </c>
      <c r="E5629">
        <f t="shared" si="613"/>
        <v>1</v>
      </c>
      <c r="F5629" s="14">
        <v>44317</v>
      </c>
      <c r="G5629" s="1">
        <f t="shared" si="614"/>
        <v>5</v>
      </c>
      <c r="H5629" s="1">
        <f t="shared" si="615"/>
        <v>2021</v>
      </c>
      <c r="I5629">
        <v>1</v>
      </c>
      <c r="J5629">
        <v>0</v>
      </c>
      <c r="K5629">
        <f t="shared" si="609"/>
        <v>1</v>
      </c>
      <c r="L5629">
        <v>12694</v>
      </c>
      <c r="M5629" s="6">
        <f t="shared" si="610"/>
        <v>7.877737513786041</v>
      </c>
      <c r="N5629" s="6">
        <f t="shared" si="611"/>
        <v>0</v>
      </c>
      <c r="O5629" s="6">
        <f t="shared" si="612"/>
        <v>7.877737513786041</v>
      </c>
      <c r="Q5629">
        <f>_xlfn.XLOOKUP(C5629&amp;G5629&amp;H5629,covid!$E$2:$E$2184,covid!$D$2:$D$2184,0,0,1)</f>
        <v>16</v>
      </c>
    </row>
    <row r="5630" spans="1:17" x14ac:dyDescent="0.3">
      <c r="A5630">
        <f>_xlfn.XLOOKUP(C5630,kamus!$B$2:$B$87,kamus!$A$2:$A$87,0,0,1)</f>
        <v>59</v>
      </c>
      <c r="B5630" t="str">
        <f>_xlfn.XLOOKUP(C5630,kamus!$B$2:$B$87,kamus!$D$2:$D$87,"dihapus",0,1)</f>
        <v>Prambanan</v>
      </c>
      <c r="C5630" t="s">
        <v>210</v>
      </c>
      <c r="D5630">
        <f>_xlfn.XLOOKUP(C5630,kamus!$B$2:$B$87,kamus!$J$2:$J$87,"dihapus",0,1)</f>
        <v>0</v>
      </c>
      <c r="E5630">
        <f t="shared" si="613"/>
        <v>0</v>
      </c>
      <c r="F5630" s="14">
        <v>44317</v>
      </c>
      <c r="G5630" s="1">
        <f t="shared" si="614"/>
        <v>5</v>
      </c>
      <c r="H5630" s="1">
        <f t="shared" si="615"/>
        <v>2021</v>
      </c>
      <c r="I5630">
        <v>0</v>
      </c>
      <c r="J5630">
        <v>0</v>
      </c>
      <c r="K5630">
        <f t="shared" si="609"/>
        <v>0</v>
      </c>
      <c r="L5630">
        <v>4791</v>
      </c>
      <c r="M5630" s="6">
        <f t="shared" si="610"/>
        <v>0</v>
      </c>
      <c r="N5630" s="6">
        <f t="shared" si="611"/>
        <v>0</v>
      </c>
      <c r="O5630" s="6">
        <f t="shared" si="612"/>
        <v>0</v>
      </c>
      <c r="Q5630">
        <f>_xlfn.XLOOKUP(C5630&amp;G5630&amp;H5630,covid!$E$2:$E$2184,covid!$D$2:$D$2184,0,0,1)</f>
        <v>1</v>
      </c>
    </row>
    <row r="5631" spans="1:17" x14ac:dyDescent="0.3">
      <c r="A5631">
        <f>_xlfn.XLOOKUP(C5631,kamus!$B$2:$B$87,kamus!$A$2:$A$87,0,0,1)</f>
        <v>61</v>
      </c>
      <c r="B5631" t="str">
        <f>_xlfn.XLOOKUP(C5631,kamus!$B$2:$B$87,kamus!$D$2:$D$87,"dihapus",0,1)</f>
        <v>Prambanan</v>
      </c>
      <c r="C5631" t="s">
        <v>219</v>
      </c>
      <c r="D5631">
        <f>_xlfn.XLOOKUP(C5631,kamus!$B$2:$B$87,kamus!$J$2:$J$87,"dihapus",0,1)</f>
        <v>0</v>
      </c>
      <c r="E5631">
        <f t="shared" si="613"/>
        <v>0</v>
      </c>
      <c r="F5631" s="14">
        <v>44317</v>
      </c>
      <c r="G5631" s="1">
        <f t="shared" si="614"/>
        <v>5</v>
      </c>
      <c r="H5631" s="1">
        <f t="shared" si="615"/>
        <v>2021</v>
      </c>
      <c r="I5631">
        <v>1</v>
      </c>
      <c r="J5631">
        <v>1</v>
      </c>
      <c r="K5631">
        <f t="shared" si="609"/>
        <v>2</v>
      </c>
      <c r="L5631">
        <v>14321</v>
      </c>
      <c r="M5631" s="6">
        <f t="shared" si="610"/>
        <v>6.9827526010753438</v>
      </c>
      <c r="N5631" s="6">
        <f t="shared" si="611"/>
        <v>6.9827526010753438</v>
      </c>
      <c r="O5631" s="6">
        <f t="shared" si="612"/>
        <v>13.965505202150688</v>
      </c>
      <c r="Q5631">
        <f>_xlfn.XLOOKUP(C5631&amp;G5631&amp;H5631,covid!$E$2:$E$2184,covid!$D$2:$D$2184,0,0,1)</f>
        <v>9</v>
      </c>
    </row>
    <row r="5632" spans="1:17" x14ac:dyDescent="0.3">
      <c r="A5632">
        <f>_xlfn.XLOOKUP(C5632,kamus!$B$2:$B$87,kamus!$A$2:$A$87,0,0,1)</f>
        <v>62</v>
      </c>
      <c r="B5632" t="str">
        <f>_xlfn.XLOOKUP(C5632,kamus!$B$2:$B$87,kamus!$D$2:$D$87,"dihapus",0,1)</f>
        <v>Prambanan</v>
      </c>
      <c r="C5632" t="s">
        <v>236</v>
      </c>
      <c r="D5632">
        <f>_xlfn.XLOOKUP(C5632,kamus!$B$2:$B$87,kamus!$J$2:$J$87,"dihapus",0,1)</f>
        <v>0</v>
      </c>
      <c r="E5632">
        <f t="shared" si="613"/>
        <v>0</v>
      </c>
      <c r="F5632" s="14">
        <v>44317</v>
      </c>
      <c r="G5632" s="1">
        <f t="shared" si="614"/>
        <v>5</v>
      </c>
      <c r="H5632" s="1">
        <f t="shared" si="615"/>
        <v>2021</v>
      </c>
      <c r="I5632">
        <v>0</v>
      </c>
      <c r="J5632">
        <v>0</v>
      </c>
      <c r="K5632">
        <f t="shared" si="609"/>
        <v>0</v>
      </c>
      <c r="L5632">
        <v>6112</v>
      </c>
      <c r="M5632" s="6">
        <f t="shared" si="610"/>
        <v>0</v>
      </c>
      <c r="N5632" s="6">
        <f t="shared" si="611"/>
        <v>0</v>
      </c>
      <c r="O5632" s="6">
        <f t="shared" si="612"/>
        <v>0</v>
      </c>
      <c r="Q5632">
        <f>_xlfn.XLOOKUP(C5632&amp;G5632&amp;H5632,covid!$E$2:$E$2184,covid!$D$2:$D$2184,0,0,1)</f>
        <v>4</v>
      </c>
    </row>
    <row r="5633" spans="1:17" x14ac:dyDescent="0.3">
      <c r="A5633">
        <f>_xlfn.XLOOKUP(C5633,kamus!$B$2:$B$87,kamus!$A$2:$A$87,0,0,1)</f>
        <v>63</v>
      </c>
      <c r="B5633" t="str">
        <f>_xlfn.XLOOKUP(C5633,kamus!$B$2:$B$87,kamus!$D$2:$D$87,"dihapus",0,1)</f>
        <v>Prambanan</v>
      </c>
      <c r="C5633" t="s">
        <v>261</v>
      </c>
      <c r="D5633">
        <f>_xlfn.XLOOKUP(C5633,kamus!$B$2:$B$87,kamus!$J$2:$J$87,"dihapus",0,1)</f>
        <v>0</v>
      </c>
      <c r="E5633">
        <f t="shared" si="613"/>
        <v>0</v>
      </c>
      <c r="F5633" s="14">
        <v>44317</v>
      </c>
      <c r="G5633" s="1">
        <f t="shared" si="614"/>
        <v>5</v>
      </c>
      <c r="H5633" s="1">
        <f t="shared" si="615"/>
        <v>2021</v>
      </c>
      <c r="I5633">
        <v>0</v>
      </c>
      <c r="J5633">
        <v>0</v>
      </c>
      <c r="K5633">
        <f t="shared" si="609"/>
        <v>0</v>
      </c>
      <c r="L5633">
        <v>15487</v>
      </c>
      <c r="M5633" s="6">
        <f t="shared" si="610"/>
        <v>0</v>
      </c>
      <c r="N5633" s="6">
        <f t="shared" si="611"/>
        <v>0</v>
      </c>
      <c r="O5633" s="6">
        <f t="shared" si="612"/>
        <v>0</v>
      </c>
      <c r="Q5633">
        <f>_xlfn.XLOOKUP(C5633&amp;G5633&amp;H5633,covid!$E$2:$E$2184,covid!$D$2:$D$2184,0,0,1)</f>
        <v>40</v>
      </c>
    </row>
    <row r="5634" spans="1:17" x14ac:dyDescent="0.3">
      <c r="A5634">
        <f>_xlfn.XLOOKUP(C5634,kamus!$B$2:$B$87,kamus!$A$2:$A$87,0,0,1)</f>
        <v>60</v>
      </c>
      <c r="B5634" t="str">
        <f>_xlfn.XLOOKUP(C5634,kamus!$B$2:$B$87,kamus!$D$2:$D$87,"dihapus",0,1)</f>
        <v>Prambanan</v>
      </c>
      <c r="C5634" t="s">
        <v>280</v>
      </c>
      <c r="D5634">
        <f>_xlfn.XLOOKUP(C5634,kamus!$B$2:$B$87,kamus!$J$2:$J$87,"dihapus",0,1)</f>
        <v>0</v>
      </c>
      <c r="E5634">
        <f t="shared" si="613"/>
        <v>0</v>
      </c>
      <c r="F5634" s="14">
        <v>44317</v>
      </c>
      <c r="G5634" s="1">
        <f t="shared" si="614"/>
        <v>5</v>
      </c>
      <c r="H5634" s="1">
        <f t="shared" si="615"/>
        <v>2021</v>
      </c>
      <c r="I5634">
        <v>0</v>
      </c>
      <c r="J5634">
        <v>0</v>
      </c>
      <c r="K5634">
        <f t="shared" ref="K5634:K5697" si="616">J5634+I5634</f>
        <v>0</v>
      </c>
      <c r="L5634">
        <v>2830</v>
      </c>
      <c r="M5634" s="6">
        <f t="shared" ref="M5634:M5697" si="617">IF(ISBLANK(I5634)=TRUE,"",I5634/$L5634*100000)</f>
        <v>0</v>
      </c>
      <c r="N5634" s="6">
        <f t="shared" ref="N5634:N5697" si="618">IF(ISBLANK(J5634)=TRUE,"",J5634/$L5634*100000)</f>
        <v>0</v>
      </c>
      <c r="O5634" s="6">
        <f t="shared" ref="O5634:O5697" si="619">IF(ISBLANK(K5634)=TRUE,"",K5634/$L5634*100000)</f>
        <v>0</v>
      </c>
      <c r="Q5634">
        <f>_xlfn.XLOOKUP(C5634&amp;G5634&amp;H5634,covid!$E$2:$E$2184,covid!$D$2:$D$2184,0,0,1)</f>
        <v>0</v>
      </c>
    </row>
    <row r="5635" spans="1:17" x14ac:dyDescent="0.3">
      <c r="A5635">
        <f>_xlfn.XLOOKUP(C5635,kamus!$B$2:$B$87,kamus!$A$2:$A$87,0,0,1)</f>
        <v>67</v>
      </c>
      <c r="B5635" t="str">
        <f>_xlfn.XLOOKUP(C5635,kamus!$B$2:$B$87,kamus!$D$2:$D$87,"dihapus",0,1)</f>
        <v>Seyegan</v>
      </c>
      <c r="C5635" t="s">
        <v>221</v>
      </c>
      <c r="D5635">
        <f>_xlfn.XLOOKUP(C5635,kamus!$B$2:$B$87,kamus!$J$2:$J$87,"dihapus",0,1)</f>
        <v>0</v>
      </c>
      <c r="E5635">
        <f t="shared" ref="E5635:E5698" si="620">IF(D5635=0,0,IF(H5635&lt;2021,0,IF(AND(H5635=2021,G5635&lt;5),0,1)))</f>
        <v>0</v>
      </c>
      <c r="F5635" s="14">
        <v>44317</v>
      </c>
      <c r="G5635" s="1">
        <f t="shared" ref="G5635:G5698" si="621">MONTH(F5635)</f>
        <v>5</v>
      </c>
      <c r="H5635" s="1">
        <f t="shared" ref="H5635:H5698" si="622">YEAR(F5635)</f>
        <v>2021</v>
      </c>
      <c r="I5635">
        <v>0</v>
      </c>
      <c r="J5635">
        <v>0</v>
      </c>
      <c r="K5635">
        <f t="shared" si="616"/>
        <v>0</v>
      </c>
      <c r="L5635">
        <v>10876</v>
      </c>
      <c r="M5635" s="6">
        <f t="shared" si="617"/>
        <v>0</v>
      </c>
      <c r="N5635" s="6">
        <f t="shared" si="618"/>
        <v>0</v>
      </c>
      <c r="O5635" s="6">
        <f t="shared" si="619"/>
        <v>0</v>
      </c>
      <c r="Q5635">
        <f>_xlfn.XLOOKUP(C5635&amp;G5635&amp;H5635,covid!$E$2:$E$2184,covid!$D$2:$D$2184,0,0,1)</f>
        <v>12</v>
      </c>
    </row>
    <row r="5636" spans="1:17" x14ac:dyDescent="0.3">
      <c r="A5636">
        <f>_xlfn.XLOOKUP(C5636,kamus!$B$2:$B$87,kamus!$A$2:$A$87,0,0,1)</f>
        <v>66</v>
      </c>
      <c r="B5636" t="str">
        <f>_xlfn.XLOOKUP(C5636,kamus!$B$2:$B$87,kamus!$D$2:$D$87,"dihapus",0,1)</f>
        <v>Seyegan</v>
      </c>
      <c r="C5636" t="s">
        <v>222</v>
      </c>
      <c r="D5636">
        <f>_xlfn.XLOOKUP(C5636,kamus!$B$2:$B$87,kamus!$J$2:$J$87,"dihapus",0,1)</f>
        <v>0</v>
      </c>
      <c r="E5636">
        <f t="shared" si="620"/>
        <v>0</v>
      </c>
      <c r="F5636" s="14">
        <v>44317</v>
      </c>
      <c r="G5636" s="1">
        <f t="shared" si="621"/>
        <v>5</v>
      </c>
      <c r="H5636" s="1">
        <f t="shared" si="622"/>
        <v>2021</v>
      </c>
      <c r="I5636">
        <v>0</v>
      </c>
      <c r="J5636">
        <v>0</v>
      </c>
      <c r="K5636">
        <f t="shared" si="616"/>
        <v>0</v>
      </c>
      <c r="L5636">
        <v>9658</v>
      </c>
      <c r="M5636" s="6">
        <f t="shared" si="617"/>
        <v>0</v>
      </c>
      <c r="N5636" s="6">
        <f t="shared" si="618"/>
        <v>0</v>
      </c>
      <c r="O5636" s="6">
        <f t="shared" si="619"/>
        <v>0</v>
      </c>
      <c r="Q5636">
        <f>_xlfn.XLOOKUP(C5636&amp;G5636&amp;H5636,covid!$E$2:$E$2184,covid!$D$2:$D$2184,0,0,1)</f>
        <v>9</v>
      </c>
    </row>
    <row r="5637" spans="1:17" x14ac:dyDescent="0.3">
      <c r="A5637">
        <f>_xlfn.XLOOKUP(C5637,kamus!$B$2:$B$87,kamus!$A$2:$A$87,0,0,1)</f>
        <v>68</v>
      </c>
      <c r="B5637" t="str">
        <f>_xlfn.XLOOKUP(C5637,kamus!$B$2:$B$87,kamus!$D$2:$D$87,"dihapus",0,1)</f>
        <v>Seyegan</v>
      </c>
      <c r="C5637" t="s">
        <v>223</v>
      </c>
      <c r="D5637">
        <f>_xlfn.XLOOKUP(C5637,kamus!$B$2:$B$87,kamus!$J$2:$J$87,"dihapus",0,1)</f>
        <v>0</v>
      </c>
      <c r="E5637">
        <f t="shared" si="620"/>
        <v>0</v>
      </c>
      <c r="F5637" s="14">
        <v>44317</v>
      </c>
      <c r="G5637" s="1">
        <f t="shared" si="621"/>
        <v>5</v>
      </c>
      <c r="H5637" s="1">
        <f t="shared" si="622"/>
        <v>2021</v>
      </c>
      <c r="I5637">
        <v>1</v>
      </c>
      <c r="J5637">
        <v>1</v>
      </c>
      <c r="K5637">
        <f t="shared" si="616"/>
        <v>2</v>
      </c>
      <c r="L5637">
        <v>8123</v>
      </c>
      <c r="M5637" s="6">
        <f t="shared" si="617"/>
        <v>12.310722639418936</v>
      </c>
      <c r="N5637" s="6">
        <f t="shared" si="618"/>
        <v>12.310722639418936</v>
      </c>
      <c r="O5637" s="6">
        <f t="shared" si="619"/>
        <v>24.621445278837871</v>
      </c>
      <c r="Q5637">
        <f>_xlfn.XLOOKUP(C5637&amp;G5637&amp;H5637,covid!$E$2:$E$2184,covid!$D$2:$D$2184,0,0,1)</f>
        <v>11</v>
      </c>
    </row>
    <row r="5638" spans="1:17" x14ac:dyDescent="0.3">
      <c r="A5638">
        <f>_xlfn.XLOOKUP(C5638,kamus!$B$2:$B$87,kamus!$A$2:$A$87,0,0,1)</f>
        <v>65</v>
      </c>
      <c r="B5638" t="str">
        <f>_xlfn.XLOOKUP(C5638,kamus!$B$2:$B$87,kamus!$D$2:$D$87,"dihapus",0,1)</f>
        <v>Seyegan</v>
      </c>
      <c r="C5638" t="s">
        <v>224</v>
      </c>
      <c r="D5638">
        <f>_xlfn.XLOOKUP(C5638,kamus!$B$2:$B$87,kamus!$J$2:$J$87,"dihapus",0,1)</f>
        <v>1</v>
      </c>
      <c r="E5638">
        <f t="shared" si="620"/>
        <v>1</v>
      </c>
      <c r="F5638" s="14">
        <v>44317</v>
      </c>
      <c r="G5638" s="1">
        <f t="shared" si="621"/>
        <v>5</v>
      </c>
      <c r="H5638" s="1">
        <f t="shared" si="622"/>
        <v>2021</v>
      </c>
      <c r="I5638">
        <v>0</v>
      </c>
      <c r="J5638">
        <v>0</v>
      </c>
      <c r="K5638">
        <f t="shared" si="616"/>
        <v>0</v>
      </c>
      <c r="L5638">
        <v>11326</v>
      </c>
      <c r="M5638" s="6">
        <f t="shared" si="617"/>
        <v>0</v>
      </c>
      <c r="N5638" s="6">
        <f t="shared" si="618"/>
        <v>0</v>
      </c>
      <c r="O5638" s="6">
        <f t="shared" si="619"/>
        <v>0</v>
      </c>
      <c r="Q5638">
        <f>_xlfn.XLOOKUP(C5638&amp;G5638&amp;H5638,covid!$E$2:$E$2184,covid!$D$2:$D$2184,0,0,1)</f>
        <v>8</v>
      </c>
    </row>
    <row r="5639" spans="1:17" x14ac:dyDescent="0.3">
      <c r="A5639">
        <f>_xlfn.XLOOKUP(C5639,kamus!$B$2:$B$87,kamus!$A$2:$A$87,0,0,1)</f>
        <v>69</v>
      </c>
      <c r="B5639" t="str">
        <f>_xlfn.XLOOKUP(C5639,kamus!$B$2:$B$87,kamus!$D$2:$D$87,"dihapus",0,1)</f>
        <v>Seyegan</v>
      </c>
      <c r="C5639" t="s">
        <v>225</v>
      </c>
      <c r="D5639">
        <f>_xlfn.XLOOKUP(C5639,kamus!$B$2:$B$87,kamus!$J$2:$J$87,"dihapus",0,1)</f>
        <v>0</v>
      </c>
      <c r="E5639">
        <f t="shared" si="620"/>
        <v>0</v>
      </c>
      <c r="F5639" s="14">
        <v>44317</v>
      </c>
      <c r="G5639" s="1">
        <f t="shared" si="621"/>
        <v>5</v>
      </c>
      <c r="H5639" s="1">
        <f t="shared" si="622"/>
        <v>2021</v>
      </c>
      <c r="I5639">
        <v>1</v>
      </c>
      <c r="J5639">
        <v>1</v>
      </c>
      <c r="K5639">
        <f t="shared" si="616"/>
        <v>2</v>
      </c>
      <c r="L5639">
        <v>13638</v>
      </c>
      <c r="M5639" s="6">
        <f t="shared" si="617"/>
        <v>7.3324534389206626</v>
      </c>
      <c r="N5639" s="6">
        <f t="shared" si="618"/>
        <v>7.3324534389206626</v>
      </c>
      <c r="O5639" s="6">
        <f t="shared" si="619"/>
        <v>14.664906877841325</v>
      </c>
      <c r="Q5639">
        <f>_xlfn.XLOOKUP(C5639&amp;G5639&amp;H5639,covid!$E$2:$E$2184,covid!$D$2:$D$2184,0,0,1)</f>
        <v>24</v>
      </c>
    </row>
    <row r="5640" spans="1:17" x14ac:dyDescent="0.3">
      <c r="A5640">
        <f>_xlfn.XLOOKUP(C5640,kamus!$B$2:$B$87,kamus!$A$2:$A$87,0,0,1)</f>
        <v>74</v>
      </c>
      <c r="B5640" t="str">
        <f>_xlfn.XLOOKUP(C5640,kamus!$B$2:$B$87,kamus!$D$2:$D$87,"dihapus",0,1)</f>
        <v>Sleman</v>
      </c>
      <c r="C5640" t="s">
        <v>205</v>
      </c>
      <c r="D5640">
        <f>_xlfn.XLOOKUP(C5640,kamus!$B$2:$B$87,kamus!$J$2:$J$87,"dihapus",0,1)</f>
        <v>1</v>
      </c>
      <c r="E5640">
        <f t="shared" si="620"/>
        <v>1</v>
      </c>
      <c r="F5640" s="14">
        <v>44317</v>
      </c>
      <c r="G5640" s="1">
        <f t="shared" si="621"/>
        <v>5</v>
      </c>
      <c r="H5640" s="1">
        <f t="shared" si="622"/>
        <v>2021</v>
      </c>
      <c r="I5640">
        <v>0</v>
      </c>
      <c r="J5640">
        <v>0</v>
      </c>
      <c r="K5640">
        <f t="shared" si="616"/>
        <v>0</v>
      </c>
      <c r="L5640">
        <v>15719</v>
      </c>
      <c r="M5640" s="6">
        <f t="shared" si="617"/>
        <v>0</v>
      </c>
      <c r="N5640" s="6">
        <f t="shared" si="618"/>
        <v>0</v>
      </c>
      <c r="O5640" s="6">
        <f t="shared" si="619"/>
        <v>0</v>
      </c>
      <c r="Q5640">
        <f>_xlfn.XLOOKUP(C5640&amp;G5640&amp;H5640,covid!$E$2:$E$2184,covid!$D$2:$D$2184,0,0,1)</f>
        <v>55</v>
      </c>
    </row>
    <row r="5641" spans="1:17" x14ac:dyDescent="0.3">
      <c r="A5641">
        <f>_xlfn.XLOOKUP(C5641,kamus!$B$2:$B$87,kamus!$A$2:$A$87,0,0,1)</f>
        <v>73</v>
      </c>
      <c r="B5641" t="str">
        <f>_xlfn.XLOOKUP(C5641,kamus!$B$2:$B$87,kamus!$D$2:$D$87,"dihapus",0,1)</f>
        <v>Sleman</v>
      </c>
      <c r="C5641" s="19" t="s">
        <v>232</v>
      </c>
      <c r="D5641">
        <f>_xlfn.XLOOKUP(C5641,kamus!$B$2:$B$87,kamus!$J$2:$J$87,"dihapus",0,1)</f>
        <v>1</v>
      </c>
      <c r="E5641">
        <f t="shared" si="620"/>
        <v>1</v>
      </c>
      <c r="F5641" s="14">
        <v>44317</v>
      </c>
      <c r="G5641" s="1">
        <f t="shared" si="621"/>
        <v>5</v>
      </c>
      <c r="H5641" s="1">
        <f t="shared" si="622"/>
        <v>2021</v>
      </c>
      <c r="I5641">
        <v>0</v>
      </c>
      <c r="J5641">
        <v>0</v>
      </c>
      <c r="K5641">
        <f t="shared" si="616"/>
        <v>0</v>
      </c>
      <c r="L5641">
        <v>13002</v>
      </c>
      <c r="M5641" s="6">
        <f t="shared" si="617"/>
        <v>0</v>
      </c>
      <c r="N5641" s="6">
        <f t="shared" si="618"/>
        <v>0</v>
      </c>
      <c r="O5641" s="6">
        <f t="shared" si="619"/>
        <v>0</v>
      </c>
      <c r="Q5641">
        <f>_xlfn.XLOOKUP(C5641&amp;G5641&amp;H5641,covid!$E$2:$E$2184,covid!$D$2:$D$2184,0,0,1)</f>
        <v>14</v>
      </c>
    </row>
    <row r="5642" spans="1:17" x14ac:dyDescent="0.3">
      <c r="A5642">
        <f>_xlfn.XLOOKUP(C5642,kamus!$B$2:$B$87,kamus!$A$2:$A$87,0,0,1)</f>
        <v>71</v>
      </c>
      <c r="B5642" t="str">
        <f>_xlfn.XLOOKUP(C5642,kamus!$B$2:$B$87,kamus!$D$2:$D$87,"dihapus",0,1)</f>
        <v>Sleman</v>
      </c>
      <c r="C5642" t="s">
        <v>271</v>
      </c>
      <c r="D5642">
        <f>_xlfn.XLOOKUP(C5642,kamus!$B$2:$B$87,kamus!$J$2:$J$87,"dihapus",0,1)</f>
        <v>1</v>
      </c>
      <c r="E5642">
        <f t="shared" si="620"/>
        <v>1</v>
      </c>
      <c r="F5642" s="14">
        <v>44317</v>
      </c>
      <c r="G5642" s="1">
        <f t="shared" si="621"/>
        <v>5</v>
      </c>
      <c r="H5642" s="1">
        <f t="shared" si="622"/>
        <v>2021</v>
      </c>
      <c r="I5642">
        <v>0</v>
      </c>
      <c r="J5642">
        <v>0</v>
      </c>
      <c r="K5642">
        <f t="shared" si="616"/>
        <v>0</v>
      </c>
      <c r="L5642">
        <v>15706</v>
      </c>
      <c r="M5642" s="6">
        <f t="shared" si="617"/>
        <v>0</v>
      </c>
      <c r="N5642" s="6">
        <f t="shared" si="618"/>
        <v>0</v>
      </c>
      <c r="O5642" s="6">
        <f t="shared" si="619"/>
        <v>0</v>
      </c>
      <c r="Q5642">
        <f>_xlfn.XLOOKUP(C5642&amp;G5642&amp;H5642,covid!$E$2:$E$2184,covid!$D$2:$D$2184,0,0,1)</f>
        <v>28</v>
      </c>
    </row>
    <row r="5643" spans="1:17" x14ac:dyDescent="0.3">
      <c r="A5643">
        <f>_xlfn.XLOOKUP(C5643,kamus!$B$2:$B$87,kamus!$A$2:$A$87,0,0,1)</f>
        <v>72</v>
      </c>
      <c r="B5643" t="str">
        <f>_xlfn.XLOOKUP(C5643,kamus!$B$2:$B$87,kamus!$D$2:$D$87,"dihapus",0,1)</f>
        <v>Sleman</v>
      </c>
      <c r="C5643" t="s">
        <v>273</v>
      </c>
      <c r="D5643">
        <f>_xlfn.XLOOKUP(C5643,kamus!$B$2:$B$87,kamus!$J$2:$J$87,"dihapus",0,1)</f>
        <v>1</v>
      </c>
      <c r="E5643">
        <f t="shared" si="620"/>
        <v>1</v>
      </c>
      <c r="F5643" s="14">
        <v>44317</v>
      </c>
      <c r="G5643" s="1">
        <f t="shared" si="621"/>
        <v>5</v>
      </c>
      <c r="H5643" s="1">
        <f t="shared" si="622"/>
        <v>2021</v>
      </c>
      <c r="I5643">
        <v>2</v>
      </c>
      <c r="J5643">
        <v>2</v>
      </c>
      <c r="K5643">
        <f t="shared" si="616"/>
        <v>4</v>
      </c>
      <c r="L5643">
        <v>19013</v>
      </c>
      <c r="M5643" s="6">
        <f t="shared" si="617"/>
        <v>10.519118497869878</v>
      </c>
      <c r="N5643" s="6">
        <f t="shared" si="618"/>
        <v>10.519118497869878</v>
      </c>
      <c r="O5643" s="6">
        <f t="shared" si="619"/>
        <v>21.038236995739755</v>
      </c>
      <c r="Q5643">
        <f>_xlfn.XLOOKUP(C5643&amp;G5643&amp;H5643,covid!$E$2:$E$2184,covid!$D$2:$D$2184,0,0,1)</f>
        <v>16</v>
      </c>
    </row>
    <row r="5644" spans="1:17" x14ac:dyDescent="0.3">
      <c r="A5644">
        <f>_xlfn.XLOOKUP(C5644,kamus!$B$2:$B$87,kamus!$A$2:$A$87,0,0,1)</f>
        <v>70</v>
      </c>
      <c r="B5644" t="str">
        <f>_xlfn.XLOOKUP(C5644,kamus!$B$2:$B$87,kamus!$D$2:$D$87,"dihapus",0,1)</f>
        <v>Sleman</v>
      </c>
      <c r="C5644" t="s">
        <v>274</v>
      </c>
      <c r="D5644">
        <f>_xlfn.XLOOKUP(C5644,kamus!$B$2:$B$87,kamus!$J$2:$J$87,"dihapus",0,1)</f>
        <v>0</v>
      </c>
      <c r="E5644">
        <f t="shared" si="620"/>
        <v>0</v>
      </c>
      <c r="F5644" s="14">
        <v>44317</v>
      </c>
      <c r="G5644" s="1">
        <f t="shared" si="621"/>
        <v>5</v>
      </c>
      <c r="H5644" s="1">
        <f t="shared" si="622"/>
        <v>2021</v>
      </c>
      <c r="I5644">
        <v>0</v>
      </c>
      <c r="J5644">
        <v>0</v>
      </c>
      <c r="K5644">
        <f t="shared" si="616"/>
        <v>0</v>
      </c>
      <c r="L5644">
        <v>10105</v>
      </c>
      <c r="M5644" s="6">
        <f t="shared" si="617"/>
        <v>0</v>
      </c>
      <c r="N5644" s="6">
        <f t="shared" si="618"/>
        <v>0</v>
      </c>
      <c r="O5644" s="6">
        <f t="shared" si="619"/>
        <v>0</v>
      </c>
      <c r="Q5644">
        <f>_xlfn.XLOOKUP(C5644&amp;G5644&amp;H5644,covid!$E$2:$E$2184,covid!$D$2:$D$2184,0,0,1)</f>
        <v>22</v>
      </c>
    </row>
    <row r="5645" spans="1:17" x14ac:dyDescent="0.3">
      <c r="A5645">
        <f>_xlfn.XLOOKUP(C5645,kamus!$B$2:$B$87,kamus!$A$2:$A$87,0,0,1)</f>
        <v>77</v>
      </c>
      <c r="B5645" t="str">
        <f>_xlfn.XLOOKUP(C5645,kamus!$B$2:$B$87,kamus!$D$2:$D$87,"dihapus",0,1)</f>
        <v>Tempel 1</v>
      </c>
      <c r="C5645" t="s">
        <v>218</v>
      </c>
      <c r="D5645">
        <f>_xlfn.XLOOKUP(C5645,kamus!$B$2:$B$87,kamus!$J$2:$J$87,"dihapus",0,1)</f>
        <v>0</v>
      </c>
      <c r="E5645">
        <f t="shared" si="620"/>
        <v>0</v>
      </c>
      <c r="F5645" s="14">
        <v>44317</v>
      </c>
      <c r="G5645" s="1">
        <f t="shared" si="621"/>
        <v>5</v>
      </c>
      <c r="H5645" s="1">
        <f t="shared" si="622"/>
        <v>2021</v>
      </c>
      <c r="I5645">
        <v>0</v>
      </c>
      <c r="J5645">
        <v>0</v>
      </c>
      <c r="K5645">
        <f t="shared" si="616"/>
        <v>0</v>
      </c>
      <c r="L5645">
        <v>7899</v>
      </c>
      <c r="M5645" s="6">
        <f t="shared" si="617"/>
        <v>0</v>
      </c>
      <c r="N5645" s="6">
        <f t="shared" si="618"/>
        <v>0</v>
      </c>
      <c r="O5645" s="6">
        <f t="shared" si="619"/>
        <v>0</v>
      </c>
      <c r="Q5645">
        <f>_xlfn.XLOOKUP(C5645&amp;G5645&amp;H5645,covid!$E$2:$E$2184,covid!$D$2:$D$2184,0,0,1)</f>
        <v>33</v>
      </c>
    </row>
    <row r="5646" spans="1:17" x14ac:dyDescent="0.3">
      <c r="A5646">
        <f>_xlfn.XLOOKUP(C5646,kamus!$B$2:$B$87,kamus!$A$2:$A$87,0,0,1)</f>
        <v>76</v>
      </c>
      <c r="B5646" t="str">
        <f>_xlfn.XLOOKUP(C5646,kamus!$B$2:$B$87,kamus!$D$2:$D$87,"dihapus",0,1)</f>
        <v>Tempel 1</v>
      </c>
      <c r="C5646" t="s">
        <v>226</v>
      </c>
      <c r="D5646">
        <f>_xlfn.XLOOKUP(C5646,kamus!$B$2:$B$87,kamus!$J$2:$J$87,"dihapus",0,1)</f>
        <v>1</v>
      </c>
      <c r="E5646">
        <f t="shared" si="620"/>
        <v>1</v>
      </c>
      <c r="F5646" s="14">
        <v>44317</v>
      </c>
      <c r="G5646" s="1">
        <f t="shared" si="621"/>
        <v>5</v>
      </c>
      <c r="H5646" s="1">
        <f t="shared" si="622"/>
        <v>2021</v>
      </c>
      <c r="I5646">
        <v>0</v>
      </c>
      <c r="J5646">
        <v>0</v>
      </c>
      <c r="K5646">
        <f t="shared" si="616"/>
        <v>0</v>
      </c>
      <c r="L5646">
        <v>11303</v>
      </c>
      <c r="M5646" s="6">
        <f t="shared" si="617"/>
        <v>0</v>
      </c>
      <c r="N5646" s="6">
        <f t="shared" si="618"/>
        <v>0</v>
      </c>
      <c r="O5646" s="6">
        <f t="shared" si="619"/>
        <v>0</v>
      </c>
      <c r="Q5646">
        <f>_xlfn.XLOOKUP(C5646&amp;G5646&amp;H5646,covid!$E$2:$E$2184,covid!$D$2:$D$2184,0,0,1)</f>
        <v>21</v>
      </c>
    </row>
    <row r="5647" spans="1:17" x14ac:dyDescent="0.3">
      <c r="A5647">
        <f>_xlfn.XLOOKUP(C5647,kamus!$B$2:$B$87,kamus!$A$2:$A$87,0,0,1)</f>
        <v>75</v>
      </c>
      <c r="B5647" t="str">
        <f>_xlfn.XLOOKUP(C5647,kamus!$B$2:$B$87,kamus!$D$2:$D$87,"dihapus",0,1)</f>
        <v>Tempel 1</v>
      </c>
      <c r="C5647" t="s">
        <v>227</v>
      </c>
      <c r="D5647">
        <f>_xlfn.XLOOKUP(C5647,kamus!$B$2:$B$87,kamus!$J$2:$J$87,"dihapus",0,1)</f>
        <v>0</v>
      </c>
      <c r="E5647">
        <f t="shared" si="620"/>
        <v>0</v>
      </c>
      <c r="F5647" s="14">
        <v>44317</v>
      </c>
      <c r="G5647" s="1">
        <f t="shared" si="621"/>
        <v>5</v>
      </c>
      <c r="H5647" s="1">
        <f t="shared" si="622"/>
        <v>2021</v>
      </c>
      <c r="I5647">
        <v>0</v>
      </c>
      <c r="J5647">
        <v>0</v>
      </c>
      <c r="K5647">
        <f t="shared" si="616"/>
        <v>0</v>
      </c>
      <c r="L5647">
        <v>6955</v>
      </c>
      <c r="M5647" s="6">
        <f t="shared" si="617"/>
        <v>0</v>
      </c>
      <c r="N5647" s="6">
        <f t="shared" si="618"/>
        <v>0</v>
      </c>
      <c r="O5647" s="6">
        <f t="shared" si="619"/>
        <v>0</v>
      </c>
      <c r="Q5647">
        <f>_xlfn.XLOOKUP(C5647&amp;G5647&amp;H5647,covid!$E$2:$E$2184,covid!$D$2:$D$2184,0,0,1)</f>
        <v>24</v>
      </c>
    </row>
    <row r="5648" spans="1:17" x14ac:dyDescent="0.3">
      <c r="A5648">
        <f>_xlfn.XLOOKUP(C5648,kamus!$B$2:$B$87,kamus!$A$2:$A$87,0,0,1)</f>
        <v>78</v>
      </c>
      <c r="B5648" t="str">
        <f>_xlfn.XLOOKUP(C5648,kamus!$B$2:$B$87,kamus!$D$2:$D$87,"dihapus",0,1)</f>
        <v>Tempel 1</v>
      </c>
      <c r="C5648" t="s">
        <v>229</v>
      </c>
      <c r="D5648">
        <f>_xlfn.XLOOKUP(C5648,kamus!$B$2:$B$87,kamus!$J$2:$J$87,"dihapus",0,1)</f>
        <v>0</v>
      </c>
      <c r="E5648">
        <f t="shared" si="620"/>
        <v>0</v>
      </c>
      <c r="F5648" s="14">
        <v>44317</v>
      </c>
      <c r="G5648" s="1">
        <f t="shared" si="621"/>
        <v>5</v>
      </c>
      <c r="H5648" s="1">
        <f t="shared" si="622"/>
        <v>2021</v>
      </c>
      <c r="I5648">
        <v>0</v>
      </c>
      <c r="J5648">
        <v>0</v>
      </c>
      <c r="K5648">
        <f t="shared" si="616"/>
        <v>0</v>
      </c>
      <c r="L5648">
        <v>5427</v>
      </c>
      <c r="M5648" s="6">
        <f t="shared" si="617"/>
        <v>0</v>
      </c>
      <c r="N5648" s="6">
        <f t="shared" si="618"/>
        <v>0</v>
      </c>
      <c r="O5648" s="6">
        <f t="shared" si="619"/>
        <v>0</v>
      </c>
      <c r="Q5648">
        <f>_xlfn.XLOOKUP(C5648&amp;G5648&amp;H5648,covid!$E$2:$E$2184,covid!$D$2:$D$2184,0,0,1)</f>
        <v>35</v>
      </c>
    </row>
    <row r="5649" spans="1:17" x14ac:dyDescent="0.3">
      <c r="A5649">
        <f>_xlfn.XLOOKUP(C5649,kamus!$B$2:$B$87,kamus!$A$2:$A$87,0,0,1)</f>
        <v>79</v>
      </c>
      <c r="B5649" t="str">
        <f>_xlfn.XLOOKUP(C5649,kamus!$B$2:$B$87,kamus!$D$2:$D$87,"dihapus",0,1)</f>
        <v>Tempel 2</v>
      </c>
      <c r="C5649" t="s">
        <v>201</v>
      </c>
      <c r="D5649">
        <f>_xlfn.XLOOKUP(C5649,kamus!$B$2:$B$87,kamus!$J$2:$J$87,"dihapus",0,1)</f>
        <v>0</v>
      </c>
      <c r="E5649">
        <f t="shared" si="620"/>
        <v>0</v>
      </c>
      <c r="F5649" s="14">
        <v>44317</v>
      </c>
      <c r="G5649" s="1">
        <f t="shared" si="621"/>
        <v>5</v>
      </c>
      <c r="H5649" s="1">
        <f t="shared" si="622"/>
        <v>2021</v>
      </c>
      <c r="I5649">
        <v>0</v>
      </c>
      <c r="J5649">
        <v>1</v>
      </c>
      <c r="K5649">
        <f t="shared" si="616"/>
        <v>1</v>
      </c>
      <c r="L5649">
        <v>7817</v>
      </c>
      <c r="M5649" s="6">
        <f t="shared" si="617"/>
        <v>0</v>
      </c>
      <c r="N5649" s="6">
        <f t="shared" si="618"/>
        <v>12.792631444288091</v>
      </c>
      <c r="O5649" s="6">
        <f t="shared" si="619"/>
        <v>12.792631444288091</v>
      </c>
      <c r="Q5649">
        <f>_xlfn.XLOOKUP(C5649&amp;G5649&amp;H5649,covid!$E$2:$E$2184,covid!$D$2:$D$2184,0,0,1)</f>
        <v>11</v>
      </c>
    </row>
    <row r="5650" spans="1:17" x14ac:dyDescent="0.3">
      <c r="A5650">
        <f>_xlfn.XLOOKUP(C5650,kamus!$B$2:$B$87,kamus!$A$2:$A$87,0,0,1)</f>
        <v>80</v>
      </c>
      <c r="B5650" t="str">
        <f>_xlfn.XLOOKUP(C5650,kamus!$B$2:$B$87,kamus!$D$2:$D$87,"dihapus",0,1)</f>
        <v>Tempel 2</v>
      </c>
      <c r="C5650" t="s">
        <v>233</v>
      </c>
      <c r="D5650">
        <f>_xlfn.XLOOKUP(C5650,kamus!$B$2:$B$87,kamus!$J$2:$J$87,"dihapus",0,1)</f>
        <v>0</v>
      </c>
      <c r="E5650">
        <f t="shared" si="620"/>
        <v>0</v>
      </c>
      <c r="F5650" s="14">
        <v>44317</v>
      </c>
      <c r="G5650" s="1">
        <f t="shared" si="621"/>
        <v>5</v>
      </c>
      <c r="H5650" s="1">
        <f t="shared" si="622"/>
        <v>2021</v>
      </c>
      <c r="I5650">
        <v>0</v>
      </c>
      <c r="J5650">
        <v>0</v>
      </c>
      <c r="K5650">
        <f t="shared" si="616"/>
        <v>0</v>
      </c>
      <c r="L5650">
        <v>6650</v>
      </c>
      <c r="M5650" s="6">
        <f t="shared" si="617"/>
        <v>0</v>
      </c>
      <c r="N5650" s="6">
        <f t="shared" si="618"/>
        <v>0</v>
      </c>
      <c r="O5650" s="6">
        <f t="shared" si="619"/>
        <v>0</v>
      </c>
      <c r="Q5650">
        <f>_xlfn.XLOOKUP(C5650&amp;G5650&amp;H5650,covid!$E$2:$E$2184,covid!$D$2:$D$2184,0,0,1)</f>
        <v>3</v>
      </c>
    </row>
    <row r="5651" spans="1:17" x14ac:dyDescent="0.3">
      <c r="A5651">
        <f>_xlfn.XLOOKUP(C5651,kamus!$B$2:$B$87,kamus!$A$2:$A$87,0,0,1)</f>
        <v>81</v>
      </c>
      <c r="B5651" t="str">
        <f>_xlfn.XLOOKUP(C5651,kamus!$B$2:$B$87,kamus!$D$2:$D$87,"dihapus",0,1)</f>
        <v>Tempel 2</v>
      </c>
      <c r="C5651" t="s">
        <v>263</v>
      </c>
      <c r="D5651">
        <f>_xlfn.XLOOKUP(C5651,kamus!$B$2:$B$87,kamus!$J$2:$J$87,"dihapus",0,1)</f>
        <v>0</v>
      </c>
      <c r="E5651">
        <f t="shared" si="620"/>
        <v>0</v>
      </c>
      <c r="F5651" s="14">
        <v>44317</v>
      </c>
      <c r="G5651" s="1">
        <f t="shared" si="621"/>
        <v>5</v>
      </c>
      <c r="H5651" s="1">
        <f t="shared" si="622"/>
        <v>2021</v>
      </c>
      <c r="I5651">
        <v>0</v>
      </c>
      <c r="J5651">
        <v>0</v>
      </c>
      <c r="K5651">
        <f t="shared" si="616"/>
        <v>0</v>
      </c>
      <c r="L5651">
        <v>4782</v>
      </c>
      <c r="M5651" s="6">
        <f t="shared" si="617"/>
        <v>0</v>
      </c>
      <c r="N5651" s="6">
        <f t="shared" si="618"/>
        <v>0</v>
      </c>
      <c r="O5651" s="6">
        <f t="shared" si="619"/>
        <v>0</v>
      </c>
      <c r="Q5651">
        <f>_xlfn.XLOOKUP(C5651&amp;G5651&amp;H5651,covid!$E$2:$E$2184,covid!$D$2:$D$2184,0,0,1)</f>
        <v>25</v>
      </c>
    </row>
    <row r="5652" spans="1:17" x14ac:dyDescent="0.3">
      <c r="A5652">
        <f>_xlfn.XLOOKUP(C5652,kamus!$B$2:$B$87,kamus!$A$2:$A$87,0,0,1)</f>
        <v>82</v>
      </c>
      <c r="B5652" t="str">
        <f>_xlfn.XLOOKUP(C5652,kamus!$B$2:$B$87,kamus!$D$2:$D$87,"dihapus",0,1)</f>
        <v>Tempel 2</v>
      </c>
      <c r="C5652" t="s">
        <v>266</v>
      </c>
      <c r="D5652">
        <f>_xlfn.XLOOKUP(C5652,kamus!$B$2:$B$87,kamus!$J$2:$J$87,"dihapus",0,1)</f>
        <v>0</v>
      </c>
      <c r="E5652">
        <f t="shared" si="620"/>
        <v>0</v>
      </c>
      <c r="F5652" s="14">
        <v>44317</v>
      </c>
      <c r="G5652" s="1">
        <f t="shared" si="621"/>
        <v>5</v>
      </c>
      <c r="H5652" s="1">
        <f t="shared" si="622"/>
        <v>2021</v>
      </c>
      <c r="I5652">
        <v>0</v>
      </c>
      <c r="J5652">
        <v>0</v>
      </c>
      <c r="K5652">
        <f t="shared" si="616"/>
        <v>0</v>
      </c>
      <c r="L5652">
        <v>5330</v>
      </c>
      <c r="M5652" s="6">
        <f t="shared" si="617"/>
        <v>0</v>
      </c>
      <c r="N5652" s="6">
        <f t="shared" si="618"/>
        <v>0</v>
      </c>
      <c r="O5652" s="6">
        <f t="shared" si="619"/>
        <v>0</v>
      </c>
      <c r="Q5652">
        <f>_xlfn.XLOOKUP(C5652&amp;G5652&amp;H5652,covid!$E$2:$E$2184,covid!$D$2:$D$2184,0,0,1)</f>
        <v>7</v>
      </c>
    </row>
    <row r="5653" spans="1:17" x14ac:dyDescent="0.3">
      <c r="A5653">
        <f>_xlfn.XLOOKUP(C5653,kamus!$B$2:$B$87,kamus!$A$2:$A$87,0,0,1)</f>
        <v>84</v>
      </c>
      <c r="B5653" t="str">
        <f>_xlfn.XLOOKUP(C5653,kamus!$B$2:$B$87,kamus!$D$2:$D$87,"dihapus",0,1)</f>
        <v>turi</v>
      </c>
      <c r="C5653" t="s">
        <v>199</v>
      </c>
      <c r="D5653">
        <f>_xlfn.XLOOKUP(C5653,kamus!$B$2:$B$87,kamus!$J$2:$J$87,"dihapus",0,1)</f>
        <v>0</v>
      </c>
      <c r="E5653">
        <f t="shared" si="620"/>
        <v>0</v>
      </c>
      <c r="F5653" s="14">
        <v>44317</v>
      </c>
      <c r="G5653" s="1">
        <f t="shared" si="621"/>
        <v>5</v>
      </c>
      <c r="H5653" s="1">
        <f t="shared" si="622"/>
        <v>2021</v>
      </c>
      <c r="I5653">
        <v>0</v>
      </c>
      <c r="J5653">
        <v>0</v>
      </c>
      <c r="K5653">
        <f t="shared" si="616"/>
        <v>0</v>
      </c>
      <c r="L5653">
        <v>9781</v>
      </c>
      <c r="M5653" s="6">
        <f t="shared" si="617"/>
        <v>0</v>
      </c>
      <c r="N5653" s="6">
        <f t="shared" si="618"/>
        <v>0</v>
      </c>
      <c r="O5653" s="6">
        <f t="shared" si="619"/>
        <v>0</v>
      </c>
      <c r="Q5653">
        <f>_xlfn.XLOOKUP(C5653&amp;G5653&amp;H5653,covid!$E$2:$E$2184,covid!$D$2:$D$2184,0,0,1)</f>
        <v>4</v>
      </c>
    </row>
    <row r="5654" spans="1:17" x14ac:dyDescent="0.3">
      <c r="A5654">
        <f>_xlfn.XLOOKUP(C5654,kamus!$B$2:$B$87,kamus!$A$2:$A$87,0,0,1)</f>
        <v>86</v>
      </c>
      <c r="B5654" t="str">
        <f>_xlfn.XLOOKUP(C5654,kamus!$B$2:$B$87,kamus!$D$2:$D$87,"dihapus",0,1)</f>
        <v>turi</v>
      </c>
      <c r="C5654" t="s">
        <v>209</v>
      </c>
      <c r="D5654">
        <f>_xlfn.XLOOKUP(C5654,kamus!$B$2:$B$87,kamus!$J$2:$J$87,"dihapus",0,1)</f>
        <v>0</v>
      </c>
      <c r="E5654">
        <f t="shared" si="620"/>
        <v>0</v>
      </c>
      <c r="F5654" s="14">
        <v>44317</v>
      </c>
      <c r="G5654" s="1">
        <f t="shared" si="621"/>
        <v>5</v>
      </c>
      <c r="H5654" s="1">
        <f t="shared" si="622"/>
        <v>2021</v>
      </c>
      <c r="I5654">
        <v>0</v>
      </c>
      <c r="J5654">
        <v>0</v>
      </c>
      <c r="K5654">
        <f t="shared" si="616"/>
        <v>0</v>
      </c>
      <c r="L5654">
        <v>9630</v>
      </c>
      <c r="M5654" s="6">
        <f t="shared" si="617"/>
        <v>0</v>
      </c>
      <c r="N5654" s="6">
        <f t="shared" si="618"/>
        <v>0</v>
      </c>
      <c r="O5654" s="6">
        <f t="shared" si="619"/>
        <v>0</v>
      </c>
      <c r="Q5654">
        <f>_xlfn.XLOOKUP(C5654&amp;G5654&amp;H5654,covid!$E$2:$E$2184,covid!$D$2:$D$2184,0,0,1)</f>
        <v>5</v>
      </c>
    </row>
    <row r="5655" spans="1:17" x14ac:dyDescent="0.3">
      <c r="A5655">
        <f>_xlfn.XLOOKUP(C5655,kamus!$B$2:$B$87,kamus!$A$2:$A$87,0,0,1)</f>
        <v>83</v>
      </c>
      <c r="B5655" t="str">
        <f>_xlfn.XLOOKUP(C5655,kamus!$B$2:$B$87,kamus!$D$2:$D$87,"dihapus",0,1)</f>
        <v>turi</v>
      </c>
      <c r="C5655" t="s">
        <v>211</v>
      </c>
      <c r="D5655">
        <f>_xlfn.XLOOKUP(C5655,kamus!$B$2:$B$87,kamus!$J$2:$J$87,"dihapus",0,1)</f>
        <v>0</v>
      </c>
      <c r="E5655">
        <f t="shared" si="620"/>
        <v>0</v>
      </c>
      <c r="F5655" s="14">
        <v>44317</v>
      </c>
      <c r="G5655" s="1">
        <f t="shared" si="621"/>
        <v>5</v>
      </c>
      <c r="H5655" s="1">
        <f t="shared" si="622"/>
        <v>2021</v>
      </c>
      <c r="I5655">
        <v>0</v>
      </c>
      <c r="J5655">
        <v>0</v>
      </c>
      <c r="K5655">
        <f t="shared" si="616"/>
        <v>0</v>
      </c>
      <c r="L5655">
        <v>8617</v>
      </c>
      <c r="M5655" s="6">
        <f t="shared" si="617"/>
        <v>0</v>
      </c>
      <c r="N5655" s="6">
        <f t="shared" si="618"/>
        <v>0</v>
      </c>
      <c r="O5655" s="6">
        <f t="shared" si="619"/>
        <v>0</v>
      </c>
      <c r="Q5655">
        <f>_xlfn.XLOOKUP(C5655&amp;G5655&amp;H5655,covid!$E$2:$E$2184,covid!$D$2:$D$2184,0,0,1)</f>
        <v>2</v>
      </c>
    </row>
    <row r="5656" spans="1:17" x14ac:dyDescent="0.3">
      <c r="A5656">
        <f>_xlfn.XLOOKUP(C5656,kamus!$B$2:$B$87,kamus!$A$2:$A$87,0,0,1)</f>
        <v>85</v>
      </c>
      <c r="B5656" t="str">
        <f>_xlfn.XLOOKUP(C5656,kamus!$B$2:$B$87,kamus!$D$2:$D$87,"dihapus",0,1)</f>
        <v>turi</v>
      </c>
      <c r="C5656" t="s">
        <v>279</v>
      </c>
      <c r="D5656">
        <f>_xlfn.XLOOKUP(C5656,kamus!$B$2:$B$87,kamus!$J$2:$J$87,"dihapus",0,1)</f>
        <v>0</v>
      </c>
      <c r="E5656">
        <f t="shared" si="620"/>
        <v>0</v>
      </c>
      <c r="F5656" s="14">
        <v>44317</v>
      </c>
      <c r="G5656" s="1">
        <f t="shared" si="621"/>
        <v>5</v>
      </c>
      <c r="H5656" s="1">
        <f t="shared" si="622"/>
        <v>2021</v>
      </c>
      <c r="I5656">
        <v>0</v>
      </c>
      <c r="J5656">
        <v>0</v>
      </c>
      <c r="K5656">
        <f t="shared" si="616"/>
        <v>0</v>
      </c>
      <c r="L5656">
        <v>11052</v>
      </c>
      <c r="M5656" s="6">
        <f t="shared" si="617"/>
        <v>0</v>
      </c>
      <c r="N5656" s="6">
        <f t="shared" si="618"/>
        <v>0</v>
      </c>
      <c r="O5656" s="6">
        <f t="shared" si="619"/>
        <v>0</v>
      </c>
      <c r="Q5656">
        <f>_xlfn.XLOOKUP(C5656&amp;G5656&amp;H5656,covid!$E$2:$E$2184,covid!$D$2:$D$2184,0,0,1)</f>
        <v>1</v>
      </c>
    </row>
    <row r="5657" spans="1:17" x14ac:dyDescent="0.3">
      <c r="A5657">
        <f>_xlfn.XLOOKUP(C5657,kamus!$B$2:$B$87,kamus!$A$2:$A$87,0,0,1)</f>
        <v>4</v>
      </c>
      <c r="B5657" t="str">
        <f>_xlfn.XLOOKUP(C5657,kamus!$B$2:$B$87,kamus!$D$2:$D$87,"dihapus",0,1)</f>
        <v>Berbah</v>
      </c>
      <c r="C5657" t="s">
        <v>215</v>
      </c>
      <c r="D5657">
        <f>_xlfn.XLOOKUP(C5657,kamus!$B$2:$B$87,kamus!$J$2:$J$87,"dihapus",0,1)</f>
        <v>0</v>
      </c>
      <c r="E5657">
        <f t="shared" si="620"/>
        <v>0</v>
      </c>
      <c r="F5657" s="14">
        <v>44348</v>
      </c>
      <c r="G5657" s="1">
        <f t="shared" si="621"/>
        <v>6</v>
      </c>
      <c r="H5657" s="1">
        <f t="shared" si="622"/>
        <v>2021</v>
      </c>
      <c r="I5657">
        <v>0</v>
      </c>
      <c r="J5657">
        <v>0</v>
      </c>
      <c r="K5657">
        <f t="shared" si="616"/>
        <v>0</v>
      </c>
      <c r="L5657">
        <v>11533</v>
      </c>
      <c r="M5657" s="6">
        <f t="shared" si="617"/>
        <v>0</v>
      </c>
      <c r="N5657" s="6">
        <f t="shared" si="618"/>
        <v>0</v>
      </c>
      <c r="O5657" s="6">
        <f t="shared" si="619"/>
        <v>0</v>
      </c>
      <c r="Q5657">
        <f>_xlfn.XLOOKUP(C5657&amp;G5657&amp;H5657,covid!$E$2:$E$2184,covid!$D$2:$D$2184,0,0,1)</f>
        <v>21</v>
      </c>
    </row>
    <row r="5658" spans="1:17" x14ac:dyDescent="0.3">
      <c r="A5658">
        <f>_xlfn.XLOOKUP(C5658,kamus!$B$2:$B$87,kamus!$A$2:$A$87,0,0,1)</f>
        <v>1</v>
      </c>
      <c r="B5658" t="str">
        <f>_xlfn.XLOOKUP(C5658,kamus!$B$2:$B$87,kamus!$D$2:$D$87,"dihapus",0,1)</f>
        <v>Berbah</v>
      </c>
      <c r="C5658" t="s">
        <v>216</v>
      </c>
      <c r="D5658">
        <f>_xlfn.XLOOKUP(C5658,kamus!$B$2:$B$87,kamus!$J$2:$J$87,"dihapus",0,1)</f>
        <v>1</v>
      </c>
      <c r="E5658">
        <f t="shared" si="620"/>
        <v>1</v>
      </c>
      <c r="F5658" s="14">
        <v>44348</v>
      </c>
      <c r="G5658" s="1">
        <f t="shared" si="621"/>
        <v>6</v>
      </c>
      <c r="H5658" s="1">
        <f t="shared" si="622"/>
        <v>2021</v>
      </c>
      <c r="I5658">
        <v>0</v>
      </c>
      <c r="J5658">
        <v>0</v>
      </c>
      <c r="K5658">
        <f t="shared" si="616"/>
        <v>0</v>
      </c>
      <c r="L5658">
        <v>14673</v>
      </c>
      <c r="M5658" s="6">
        <f t="shared" si="617"/>
        <v>0</v>
      </c>
      <c r="N5658" s="6">
        <f t="shared" si="618"/>
        <v>0</v>
      </c>
      <c r="O5658" s="6">
        <f t="shared" si="619"/>
        <v>0</v>
      </c>
      <c r="Q5658">
        <f>_xlfn.XLOOKUP(C5658&amp;G5658&amp;H5658,covid!$E$2:$E$2184,covid!$D$2:$D$2184,0,0,1)</f>
        <v>65</v>
      </c>
    </row>
    <row r="5659" spans="1:17" x14ac:dyDescent="0.3">
      <c r="A5659">
        <f>_xlfn.XLOOKUP(C5659,kamus!$B$2:$B$87,kamus!$A$2:$A$87,0,0,1)</f>
        <v>2</v>
      </c>
      <c r="B5659" t="str">
        <f>_xlfn.XLOOKUP(C5659,kamus!$B$2:$B$87,kamus!$D$2:$D$87,"dihapus",0,1)</f>
        <v>Berbah</v>
      </c>
      <c r="C5659" t="s">
        <v>246</v>
      </c>
      <c r="D5659">
        <f>_xlfn.XLOOKUP(C5659,kamus!$B$2:$B$87,kamus!$J$2:$J$87,"dihapus",0,1)</f>
        <v>1</v>
      </c>
      <c r="E5659">
        <f t="shared" si="620"/>
        <v>1</v>
      </c>
      <c r="F5659" s="14">
        <v>44348</v>
      </c>
      <c r="G5659" s="1">
        <f t="shared" si="621"/>
        <v>6</v>
      </c>
      <c r="H5659" s="1">
        <f t="shared" si="622"/>
        <v>2021</v>
      </c>
      <c r="I5659">
        <v>1</v>
      </c>
      <c r="J5659">
        <v>0</v>
      </c>
      <c r="K5659">
        <f t="shared" si="616"/>
        <v>1</v>
      </c>
      <c r="L5659">
        <v>18842</v>
      </c>
      <c r="M5659" s="6">
        <f t="shared" si="617"/>
        <v>5.3072922195096064</v>
      </c>
      <c r="N5659" s="6">
        <f t="shared" si="618"/>
        <v>0</v>
      </c>
      <c r="O5659" s="6">
        <f t="shared" si="619"/>
        <v>5.3072922195096064</v>
      </c>
      <c r="Q5659">
        <f>_xlfn.XLOOKUP(C5659&amp;G5659&amp;H5659,covid!$E$2:$E$2184,covid!$D$2:$D$2184,0,0,1)</f>
        <v>60</v>
      </c>
    </row>
    <row r="5660" spans="1:17" x14ac:dyDescent="0.3">
      <c r="A5660">
        <f>_xlfn.XLOOKUP(C5660,kamus!$B$2:$B$87,kamus!$A$2:$A$87,0,0,1)</f>
        <v>3</v>
      </c>
      <c r="B5660" t="str">
        <f>_xlfn.XLOOKUP(C5660,kamus!$B$2:$B$87,kamus!$D$2:$D$87,"dihapus",0,1)</f>
        <v>Berbah</v>
      </c>
      <c r="C5660" t="s">
        <v>267</v>
      </c>
      <c r="D5660">
        <f>_xlfn.XLOOKUP(C5660,kamus!$B$2:$B$87,kamus!$J$2:$J$87,"dihapus",0,1)</f>
        <v>1</v>
      </c>
      <c r="E5660">
        <f t="shared" si="620"/>
        <v>1</v>
      </c>
      <c r="F5660" s="14">
        <v>44348</v>
      </c>
      <c r="G5660" s="1">
        <f t="shared" si="621"/>
        <v>6</v>
      </c>
      <c r="H5660" s="1">
        <f t="shared" si="622"/>
        <v>2021</v>
      </c>
      <c r="I5660">
        <v>0</v>
      </c>
      <c r="J5660">
        <v>0</v>
      </c>
      <c r="K5660">
        <f t="shared" si="616"/>
        <v>0</v>
      </c>
      <c r="L5660">
        <v>13463</v>
      </c>
      <c r="M5660" s="6">
        <f t="shared" si="617"/>
        <v>0</v>
      </c>
      <c r="N5660" s="6">
        <f t="shared" si="618"/>
        <v>0</v>
      </c>
      <c r="O5660" s="6">
        <f t="shared" si="619"/>
        <v>0</v>
      </c>
      <c r="Q5660">
        <f>_xlfn.XLOOKUP(C5660&amp;G5660&amp;H5660,covid!$E$2:$E$2184,covid!$D$2:$D$2184,0,0,1)</f>
        <v>27</v>
      </c>
    </row>
    <row r="5661" spans="1:17" x14ac:dyDescent="0.3">
      <c r="A5661">
        <f>_xlfn.XLOOKUP(C5661,kamus!$B$2:$B$87,kamus!$A$2:$A$87,0,0,1)</f>
        <v>9</v>
      </c>
      <c r="B5661" t="str">
        <f>_xlfn.XLOOKUP(C5661,kamus!$B$2:$B$87,kamus!$D$2:$D$87,"dihapus",0,1)</f>
        <v>cangkringan</v>
      </c>
      <c r="C5661" t="s">
        <v>197</v>
      </c>
      <c r="D5661">
        <f>_xlfn.XLOOKUP(C5661,kamus!$B$2:$B$87,kamus!$J$2:$J$87,"dihapus",0,1)</f>
        <v>0</v>
      </c>
      <c r="E5661">
        <f t="shared" si="620"/>
        <v>0</v>
      </c>
      <c r="F5661" s="14">
        <v>44348</v>
      </c>
      <c r="G5661" s="1">
        <f t="shared" si="621"/>
        <v>6</v>
      </c>
      <c r="H5661" s="1">
        <f t="shared" si="622"/>
        <v>2021</v>
      </c>
      <c r="I5661">
        <v>0</v>
      </c>
      <c r="J5661">
        <v>0</v>
      </c>
      <c r="K5661">
        <f t="shared" si="616"/>
        <v>0</v>
      </c>
      <c r="L5661">
        <v>8123</v>
      </c>
      <c r="M5661" s="6">
        <f t="shared" si="617"/>
        <v>0</v>
      </c>
      <c r="N5661" s="6">
        <f t="shared" si="618"/>
        <v>0</v>
      </c>
      <c r="O5661" s="6">
        <f t="shared" si="619"/>
        <v>0</v>
      </c>
      <c r="Q5661">
        <f>_xlfn.XLOOKUP(C5661&amp;G5661&amp;H5661,covid!$E$2:$E$2184,covid!$D$2:$D$2184,0,0,1)</f>
        <v>25</v>
      </c>
    </row>
    <row r="5662" spans="1:17" x14ac:dyDescent="0.3">
      <c r="A5662">
        <f>_xlfn.XLOOKUP(C5662,kamus!$B$2:$B$87,kamus!$A$2:$A$87,0,0,1)</f>
        <v>5</v>
      </c>
      <c r="B5662" t="str">
        <f>_xlfn.XLOOKUP(C5662,kamus!$B$2:$B$87,kamus!$D$2:$D$87,"dihapus",0,1)</f>
        <v>cangkringan</v>
      </c>
      <c r="C5662" t="s">
        <v>212</v>
      </c>
      <c r="D5662">
        <f>_xlfn.XLOOKUP(C5662,kamus!$B$2:$B$87,kamus!$J$2:$J$87,"dihapus",0,1)</f>
        <v>0</v>
      </c>
      <c r="E5662">
        <f t="shared" si="620"/>
        <v>0</v>
      </c>
      <c r="F5662" s="14">
        <v>44348</v>
      </c>
      <c r="G5662" s="1">
        <f t="shared" si="621"/>
        <v>6</v>
      </c>
      <c r="H5662" s="1">
        <f t="shared" si="622"/>
        <v>2021</v>
      </c>
      <c r="I5662">
        <v>0</v>
      </c>
      <c r="J5662">
        <v>0</v>
      </c>
      <c r="K5662">
        <f t="shared" si="616"/>
        <v>0</v>
      </c>
      <c r="L5662">
        <v>4164</v>
      </c>
      <c r="M5662" s="6">
        <f t="shared" si="617"/>
        <v>0</v>
      </c>
      <c r="N5662" s="6">
        <f t="shared" si="618"/>
        <v>0</v>
      </c>
      <c r="O5662" s="6">
        <f t="shared" si="619"/>
        <v>0</v>
      </c>
      <c r="Q5662">
        <f>_xlfn.XLOOKUP(C5662&amp;G5662&amp;H5662,covid!$E$2:$E$2184,covid!$D$2:$D$2184,0,0,1)</f>
        <v>1</v>
      </c>
    </row>
    <row r="5663" spans="1:17" x14ac:dyDescent="0.3">
      <c r="A5663">
        <f>_xlfn.XLOOKUP(C5663,kamus!$B$2:$B$87,kamus!$A$2:$A$87,0,0,1)</f>
        <v>7</v>
      </c>
      <c r="B5663" t="str">
        <f>_xlfn.XLOOKUP(C5663,kamus!$B$2:$B$87,kamus!$D$2:$D$87,"dihapus",0,1)</f>
        <v>cangkringan</v>
      </c>
      <c r="C5663" t="s">
        <v>217</v>
      </c>
      <c r="D5663">
        <f>_xlfn.XLOOKUP(C5663,kamus!$B$2:$B$87,kamus!$J$2:$J$87,"dihapus",0,1)</f>
        <v>0</v>
      </c>
      <c r="E5663">
        <f t="shared" si="620"/>
        <v>0</v>
      </c>
      <c r="F5663" s="14">
        <v>44348</v>
      </c>
      <c r="G5663" s="1">
        <f t="shared" si="621"/>
        <v>6</v>
      </c>
      <c r="H5663" s="1">
        <f t="shared" si="622"/>
        <v>2021</v>
      </c>
      <c r="I5663">
        <v>0</v>
      </c>
      <c r="J5663">
        <v>0</v>
      </c>
      <c r="K5663">
        <f t="shared" si="616"/>
        <v>0</v>
      </c>
      <c r="L5663">
        <v>3612</v>
      </c>
      <c r="M5663" s="6">
        <f t="shared" si="617"/>
        <v>0</v>
      </c>
      <c r="N5663" s="6">
        <f t="shared" si="618"/>
        <v>0</v>
      </c>
      <c r="O5663" s="6">
        <f t="shared" si="619"/>
        <v>0</v>
      </c>
      <c r="Q5663">
        <f>_xlfn.XLOOKUP(C5663&amp;G5663&amp;H5663,covid!$E$2:$E$2184,covid!$D$2:$D$2184,0,0,1)</f>
        <v>0</v>
      </c>
    </row>
    <row r="5664" spans="1:17" x14ac:dyDescent="0.3">
      <c r="A5664">
        <f>_xlfn.XLOOKUP(C5664,kamus!$B$2:$B$87,kamus!$A$2:$A$87,0,0,1)</f>
        <v>8</v>
      </c>
      <c r="B5664" t="str">
        <f>_xlfn.XLOOKUP(C5664,kamus!$B$2:$B$87,kamus!$D$2:$D$87,"dihapus",0,1)</f>
        <v>cangkringan</v>
      </c>
      <c r="C5664" t="s">
        <v>275</v>
      </c>
      <c r="D5664">
        <f>_xlfn.XLOOKUP(C5664,kamus!$B$2:$B$87,kamus!$J$2:$J$87,"dihapus",0,1)</f>
        <v>0</v>
      </c>
      <c r="E5664">
        <f t="shared" si="620"/>
        <v>0</v>
      </c>
      <c r="F5664" s="14">
        <v>44348</v>
      </c>
      <c r="G5664" s="1">
        <f t="shared" si="621"/>
        <v>6</v>
      </c>
      <c r="H5664" s="1">
        <f t="shared" si="622"/>
        <v>2021</v>
      </c>
      <c r="I5664">
        <v>0</v>
      </c>
      <c r="J5664">
        <v>0</v>
      </c>
      <c r="K5664">
        <f t="shared" si="616"/>
        <v>0</v>
      </c>
      <c r="L5664">
        <v>5591</v>
      </c>
      <c r="M5664" s="6">
        <f t="shared" si="617"/>
        <v>0</v>
      </c>
      <c r="N5664" s="6">
        <f t="shared" si="618"/>
        <v>0</v>
      </c>
      <c r="O5664" s="6">
        <f t="shared" si="619"/>
        <v>0</v>
      </c>
      <c r="Q5664">
        <f>_xlfn.XLOOKUP(C5664&amp;G5664&amp;H5664,covid!$E$2:$E$2184,covid!$D$2:$D$2184,0,0,1)</f>
        <v>17</v>
      </c>
    </row>
    <row r="5665" spans="1:17" x14ac:dyDescent="0.3">
      <c r="A5665">
        <f>_xlfn.XLOOKUP(C5665,kamus!$B$2:$B$87,kamus!$A$2:$A$87,0,0,1)</f>
        <v>6</v>
      </c>
      <c r="B5665" t="str">
        <f>_xlfn.XLOOKUP(C5665,kamus!$B$2:$B$87,kamus!$D$2:$D$87,"dihapus",0,1)</f>
        <v>cangkringan</v>
      </c>
      <c r="C5665" t="s">
        <v>281</v>
      </c>
      <c r="D5665">
        <f>_xlfn.XLOOKUP(C5665,kamus!$B$2:$B$87,kamus!$J$2:$J$87,"dihapus",0,1)</f>
        <v>0</v>
      </c>
      <c r="E5665">
        <f t="shared" si="620"/>
        <v>0</v>
      </c>
      <c r="F5665" s="14">
        <v>44348</v>
      </c>
      <c r="G5665" s="1">
        <f t="shared" si="621"/>
        <v>6</v>
      </c>
      <c r="H5665" s="1">
        <f t="shared" si="622"/>
        <v>2021</v>
      </c>
      <c r="I5665">
        <v>0</v>
      </c>
      <c r="J5665">
        <v>0</v>
      </c>
      <c r="K5665">
        <f t="shared" si="616"/>
        <v>0</v>
      </c>
      <c r="L5665">
        <v>11423</v>
      </c>
      <c r="M5665" s="6">
        <f t="shared" si="617"/>
        <v>0</v>
      </c>
      <c r="N5665" s="6">
        <f t="shared" si="618"/>
        <v>0</v>
      </c>
      <c r="O5665" s="6">
        <f t="shared" si="619"/>
        <v>0</v>
      </c>
      <c r="Q5665">
        <f>_xlfn.XLOOKUP(C5665&amp;G5665&amp;H5665,covid!$E$2:$E$2184,covid!$D$2:$D$2184,0,0,1)</f>
        <v>29</v>
      </c>
    </row>
    <row r="5666" spans="1:17" x14ac:dyDescent="0.3">
      <c r="A5666">
        <f>_xlfn.XLOOKUP(C5666,kamus!$B$2:$B$87,kamus!$A$2:$A$87,0,0,1)</f>
        <v>10</v>
      </c>
      <c r="B5666" t="str">
        <f>_xlfn.XLOOKUP(C5666,kamus!$B$2:$B$87,kamus!$D$2:$D$87,"dihapus",0,1)</f>
        <v>Depok 1</v>
      </c>
      <c r="C5666" t="s">
        <v>220</v>
      </c>
      <c r="D5666">
        <f>_xlfn.XLOOKUP(C5666,kamus!$B$2:$B$87,kamus!$J$2:$J$87,"dihapus",0,1)</f>
        <v>1</v>
      </c>
      <c r="E5666">
        <f t="shared" si="620"/>
        <v>1</v>
      </c>
      <c r="F5666" s="14">
        <v>44348</v>
      </c>
      <c r="G5666" s="1">
        <f t="shared" si="621"/>
        <v>6</v>
      </c>
      <c r="H5666" s="1">
        <f t="shared" si="622"/>
        <v>2021</v>
      </c>
      <c r="I5666">
        <v>0</v>
      </c>
      <c r="J5666">
        <v>0</v>
      </c>
      <c r="K5666">
        <f t="shared" si="616"/>
        <v>0</v>
      </c>
      <c r="L5666">
        <v>38228</v>
      </c>
      <c r="M5666" s="6">
        <f t="shared" si="617"/>
        <v>0</v>
      </c>
      <c r="N5666" s="6">
        <f t="shared" si="618"/>
        <v>0</v>
      </c>
      <c r="O5666" s="6">
        <f t="shared" si="619"/>
        <v>0</v>
      </c>
      <c r="Q5666">
        <f>_xlfn.XLOOKUP(C5666&amp;G5666&amp;H5666,covid!$E$2:$E$2184,covid!$D$2:$D$2184,0,0,1)</f>
        <v>239</v>
      </c>
    </row>
    <row r="5667" spans="1:17" x14ac:dyDescent="0.3">
      <c r="A5667">
        <f>_xlfn.XLOOKUP(C5667,kamus!$B$2:$B$87,kamus!$A$2:$A$87,0,0,1)</f>
        <v>11</v>
      </c>
      <c r="B5667" t="str">
        <f>_xlfn.XLOOKUP(C5667,kamus!$B$2:$B$87,kamus!$D$2:$D$87,"dihapus",0,1)</f>
        <v>Depok 2</v>
      </c>
      <c r="C5667" t="s">
        <v>207</v>
      </c>
      <c r="D5667">
        <f>_xlfn.XLOOKUP(C5667,kamus!$B$2:$B$87,kamus!$J$2:$J$87,"dihapus",0,1)</f>
        <v>1</v>
      </c>
      <c r="E5667">
        <f t="shared" si="620"/>
        <v>1</v>
      </c>
      <c r="F5667" s="14">
        <v>44348</v>
      </c>
      <c r="G5667" s="1">
        <f t="shared" si="621"/>
        <v>6</v>
      </c>
      <c r="H5667" s="1">
        <f t="shared" si="622"/>
        <v>2021</v>
      </c>
      <c r="I5667">
        <v>0</v>
      </c>
      <c r="J5667">
        <v>0</v>
      </c>
      <c r="K5667">
        <f t="shared" si="616"/>
        <v>0</v>
      </c>
      <c r="L5667">
        <v>44763</v>
      </c>
      <c r="M5667" s="6">
        <f t="shared" si="617"/>
        <v>0</v>
      </c>
      <c r="N5667" s="6">
        <f t="shared" si="618"/>
        <v>0</v>
      </c>
      <c r="O5667" s="6">
        <f t="shared" si="619"/>
        <v>0</v>
      </c>
      <c r="Q5667">
        <f>_xlfn.XLOOKUP(C5667&amp;G5667&amp;H5667,covid!$E$2:$E$2184,covid!$D$2:$D$2184,0,0,1)</f>
        <v>198</v>
      </c>
    </row>
    <row r="5668" spans="1:17" x14ac:dyDescent="0.3">
      <c r="A5668">
        <f>_xlfn.XLOOKUP(C5668,kamus!$B$2:$B$87,kamus!$A$2:$A$87,0,0,1)</f>
        <v>12</v>
      </c>
      <c r="B5668" t="str">
        <f>_xlfn.XLOOKUP(C5668,kamus!$B$2:$B$87,kamus!$D$2:$D$87,"dihapus",0,1)</f>
        <v>Depok 3</v>
      </c>
      <c r="C5668" t="s">
        <v>206</v>
      </c>
      <c r="D5668">
        <f>_xlfn.XLOOKUP(C5668,kamus!$B$2:$B$87,kamus!$J$2:$J$87,"dihapus",0,1)</f>
        <v>1</v>
      </c>
      <c r="E5668">
        <f t="shared" si="620"/>
        <v>1</v>
      </c>
      <c r="F5668" s="14">
        <v>44348</v>
      </c>
      <c r="G5668" s="1">
        <f t="shared" si="621"/>
        <v>6</v>
      </c>
      <c r="H5668" s="1">
        <f t="shared" si="622"/>
        <v>2021</v>
      </c>
      <c r="I5668">
        <v>2</v>
      </c>
      <c r="J5668">
        <v>0</v>
      </c>
      <c r="K5668">
        <f t="shared" si="616"/>
        <v>2</v>
      </c>
      <c r="L5668">
        <v>45169</v>
      </c>
      <c r="M5668" s="6">
        <f t="shared" si="617"/>
        <v>4.4278155372047205</v>
      </c>
      <c r="N5668" s="6">
        <f t="shared" si="618"/>
        <v>0</v>
      </c>
      <c r="O5668" s="6">
        <f t="shared" si="619"/>
        <v>4.4278155372047205</v>
      </c>
      <c r="Q5668">
        <f>_xlfn.XLOOKUP(C5668&amp;G5668&amp;H5668,covid!$E$2:$E$2184,covid!$D$2:$D$2184,0,0,1)</f>
        <v>356</v>
      </c>
    </row>
    <row r="5669" spans="1:17" x14ac:dyDescent="0.3">
      <c r="A5669">
        <f>_xlfn.XLOOKUP(C5669,kamus!$B$2:$B$87,kamus!$A$2:$A$87,0,0,1)</f>
        <v>0</v>
      </c>
      <c r="B5669" t="str">
        <f>_xlfn.XLOOKUP(C5669,kamus!$B$2:$B$87,kamus!$D$2:$D$87,"dihapus",0,1)</f>
        <v>dihapus</v>
      </c>
      <c r="C5669" t="s">
        <v>282</v>
      </c>
      <c r="D5669" t="str">
        <f>_xlfn.XLOOKUP(C5669,kamus!$B$2:$B$87,kamus!$J$2:$J$87,"dihapus",0,1)</f>
        <v>dihapus</v>
      </c>
      <c r="E5669">
        <f t="shared" si="620"/>
        <v>1</v>
      </c>
      <c r="F5669" s="14">
        <v>44348</v>
      </c>
      <c r="G5669" s="1">
        <f t="shared" si="621"/>
        <v>6</v>
      </c>
      <c r="H5669" s="1">
        <f t="shared" si="622"/>
        <v>2021</v>
      </c>
      <c r="I5669">
        <v>0</v>
      </c>
      <c r="J5669">
        <v>0</v>
      </c>
      <c r="K5669">
        <f t="shared" si="616"/>
        <v>0</v>
      </c>
      <c r="L5669" t="e">
        <v>#N/A</v>
      </c>
      <c r="M5669" s="6" t="e">
        <f t="shared" si="617"/>
        <v>#N/A</v>
      </c>
      <c r="N5669" s="6" t="e">
        <f t="shared" si="618"/>
        <v>#N/A</v>
      </c>
      <c r="O5669" s="6" t="e">
        <f t="shared" si="619"/>
        <v>#N/A</v>
      </c>
      <c r="Q5669">
        <f>_xlfn.XLOOKUP(C5669&amp;G5669&amp;H5669,covid!$E$2:$E$2184,covid!$D$2:$D$2184,0,0,1)</f>
        <v>0</v>
      </c>
    </row>
    <row r="5670" spans="1:17" x14ac:dyDescent="0.3">
      <c r="A5670">
        <f>_xlfn.XLOOKUP(C5670,kamus!$B$2:$B$87,kamus!$A$2:$A$87,0,0,1)</f>
        <v>14</v>
      </c>
      <c r="B5670" t="str">
        <f>_xlfn.XLOOKUP(C5670,kamus!$B$2:$B$87,kamus!$D$2:$D$87,"dihapus",0,1)</f>
        <v>Gamping 1</v>
      </c>
      <c r="C5670" t="s">
        <v>196</v>
      </c>
      <c r="D5670">
        <f>_xlfn.XLOOKUP(C5670,kamus!$B$2:$B$87,kamus!$J$2:$J$87,"dihapus",0,1)</f>
        <v>1</v>
      </c>
      <c r="E5670">
        <f t="shared" si="620"/>
        <v>1</v>
      </c>
      <c r="F5670" s="14">
        <v>44348</v>
      </c>
      <c r="G5670" s="1">
        <f t="shared" si="621"/>
        <v>6</v>
      </c>
      <c r="H5670" s="1">
        <f t="shared" si="622"/>
        <v>2021</v>
      </c>
      <c r="I5670">
        <v>0</v>
      </c>
      <c r="J5670">
        <v>0</v>
      </c>
      <c r="K5670">
        <f t="shared" si="616"/>
        <v>0</v>
      </c>
      <c r="L5670">
        <v>22988</v>
      </c>
      <c r="M5670" s="6">
        <f t="shared" si="617"/>
        <v>0</v>
      </c>
      <c r="N5670" s="6">
        <f t="shared" si="618"/>
        <v>0</v>
      </c>
      <c r="O5670" s="6">
        <f t="shared" si="619"/>
        <v>0</v>
      </c>
      <c r="Q5670">
        <f>_xlfn.XLOOKUP(C5670&amp;G5670&amp;H5670,covid!$E$2:$E$2184,covid!$D$2:$D$2184,0,0,1)</f>
        <v>92</v>
      </c>
    </row>
    <row r="5671" spans="1:17" x14ac:dyDescent="0.3">
      <c r="A5671">
        <f>_xlfn.XLOOKUP(C5671,kamus!$B$2:$B$87,kamus!$A$2:$A$87,0,0,1)</f>
        <v>13</v>
      </c>
      <c r="B5671" t="str">
        <f>_xlfn.XLOOKUP(C5671,kamus!$B$2:$B$87,kamus!$D$2:$D$87,"dihapus",0,1)</f>
        <v>Gamping 1</v>
      </c>
      <c r="C5671" t="s">
        <v>198</v>
      </c>
      <c r="D5671">
        <f>_xlfn.XLOOKUP(C5671,kamus!$B$2:$B$87,kamus!$J$2:$J$87,"dihapus",0,1)</f>
        <v>1</v>
      </c>
      <c r="E5671">
        <f t="shared" si="620"/>
        <v>1</v>
      </c>
      <c r="F5671" s="14">
        <v>44348</v>
      </c>
      <c r="G5671" s="1">
        <f t="shared" si="621"/>
        <v>6</v>
      </c>
      <c r="H5671" s="1">
        <f t="shared" si="622"/>
        <v>2021</v>
      </c>
      <c r="I5671">
        <v>0</v>
      </c>
      <c r="J5671">
        <v>0</v>
      </c>
      <c r="K5671">
        <f t="shared" si="616"/>
        <v>0</v>
      </c>
      <c r="L5671">
        <v>20798</v>
      </c>
      <c r="M5671" s="6">
        <f t="shared" si="617"/>
        <v>0</v>
      </c>
      <c r="N5671" s="6">
        <f t="shared" si="618"/>
        <v>0</v>
      </c>
      <c r="O5671" s="6">
        <f t="shared" si="619"/>
        <v>0</v>
      </c>
      <c r="Q5671">
        <f>_xlfn.XLOOKUP(C5671&amp;G5671&amp;H5671,covid!$E$2:$E$2184,covid!$D$2:$D$2184,0,0,1)</f>
        <v>76</v>
      </c>
    </row>
    <row r="5672" spans="1:17" x14ac:dyDescent="0.3">
      <c r="A5672">
        <f>_xlfn.XLOOKUP(C5672,kamus!$B$2:$B$87,kamus!$A$2:$A$87,0,0,1)</f>
        <v>16</v>
      </c>
      <c r="B5672" t="str">
        <f>_xlfn.XLOOKUP(C5672,kamus!$B$2:$B$87,kamus!$D$2:$D$87,"dihapus",0,1)</f>
        <v>Gamping 2</v>
      </c>
      <c r="C5672" t="s">
        <v>200</v>
      </c>
      <c r="D5672">
        <f>_xlfn.XLOOKUP(C5672,kamus!$B$2:$B$87,kamus!$J$2:$J$87,"dihapus",0,1)</f>
        <v>1</v>
      </c>
      <c r="E5672">
        <f t="shared" si="620"/>
        <v>1</v>
      </c>
      <c r="F5672" s="14">
        <v>44348</v>
      </c>
      <c r="G5672" s="1">
        <f t="shared" si="621"/>
        <v>6</v>
      </c>
      <c r="H5672" s="1">
        <f t="shared" si="622"/>
        <v>2021</v>
      </c>
      <c r="I5672">
        <v>3</v>
      </c>
      <c r="J5672">
        <v>0</v>
      </c>
      <c r="K5672">
        <f t="shared" si="616"/>
        <v>3</v>
      </c>
      <c r="L5672">
        <v>16747</v>
      </c>
      <c r="M5672" s="6">
        <f t="shared" si="617"/>
        <v>17.913656177225771</v>
      </c>
      <c r="N5672" s="6">
        <f t="shared" si="618"/>
        <v>0</v>
      </c>
      <c r="O5672" s="6">
        <f t="shared" si="619"/>
        <v>17.913656177225771</v>
      </c>
      <c r="Q5672">
        <f>_xlfn.XLOOKUP(C5672&amp;G5672&amp;H5672,covid!$E$2:$E$2184,covid!$D$2:$D$2184,0,0,1)</f>
        <v>85</v>
      </c>
    </row>
    <row r="5673" spans="1:17" x14ac:dyDescent="0.3">
      <c r="A5673">
        <f>_xlfn.XLOOKUP(C5673,kamus!$B$2:$B$87,kamus!$A$2:$A$87,0,0,1)</f>
        <v>15</v>
      </c>
      <c r="B5673" t="str">
        <f>_xlfn.XLOOKUP(C5673,kamus!$B$2:$B$87,kamus!$D$2:$D$87,"dihapus",0,1)</f>
        <v>Gamping 2</v>
      </c>
      <c r="C5673" t="s">
        <v>230</v>
      </c>
      <c r="D5673">
        <f>_xlfn.XLOOKUP(C5673,kamus!$B$2:$B$87,kamus!$J$2:$J$87,"dihapus",0,1)</f>
        <v>1</v>
      </c>
      <c r="E5673">
        <f t="shared" si="620"/>
        <v>1</v>
      </c>
      <c r="F5673" s="14">
        <v>44348</v>
      </c>
      <c r="G5673" s="1">
        <f t="shared" si="621"/>
        <v>6</v>
      </c>
      <c r="H5673" s="1">
        <f t="shared" si="622"/>
        <v>2021</v>
      </c>
      <c r="I5673">
        <v>0</v>
      </c>
      <c r="J5673">
        <v>0</v>
      </c>
      <c r="K5673">
        <f t="shared" si="616"/>
        <v>0</v>
      </c>
      <c r="L5673">
        <v>18830</v>
      </c>
      <c r="M5673" s="6">
        <f t="shared" si="617"/>
        <v>0</v>
      </c>
      <c r="N5673" s="6">
        <f t="shared" si="618"/>
        <v>0</v>
      </c>
      <c r="O5673" s="6">
        <f t="shared" si="619"/>
        <v>0</v>
      </c>
      <c r="Q5673">
        <f>_xlfn.XLOOKUP(C5673&amp;G5673&amp;H5673,covid!$E$2:$E$2184,covid!$D$2:$D$2184,0,0,1)</f>
        <v>89</v>
      </c>
    </row>
    <row r="5674" spans="1:17" x14ac:dyDescent="0.3">
      <c r="A5674">
        <f>_xlfn.XLOOKUP(C5674,kamus!$B$2:$B$87,kamus!$A$2:$A$87,0,0,1)</f>
        <v>17</v>
      </c>
      <c r="B5674" t="str">
        <f>_xlfn.XLOOKUP(C5674,kamus!$B$2:$B$87,kamus!$D$2:$D$87,"dihapus",0,1)</f>
        <v>Gamping 2</v>
      </c>
      <c r="C5674" t="s">
        <v>272</v>
      </c>
      <c r="D5674">
        <f>_xlfn.XLOOKUP(C5674,kamus!$B$2:$B$87,kamus!$J$2:$J$87,"dihapus",0,1)</f>
        <v>1</v>
      </c>
      <c r="E5674">
        <f t="shared" si="620"/>
        <v>1</v>
      </c>
      <c r="F5674" s="14">
        <v>44348</v>
      </c>
      <c r="G5674" s="1">
        <f t="shared" si="621"/>
        <v>6</v>
      </c>
      <c r="H5674" s="1">
        <f t="shared" si="622"/>
        <v>2021</v>
      </c>
      <c r="I5674">
        <v>0</v>
      </c>
      <c r="J5674">
        <v>0</v>
      </c>
      <c r="K5674">
        <f t="shared" si="616"/>
        <v>0</v>
      </c>
      <c r="L5674">
        <v>18805</v>
      </c>
      <c r="M5674" s="6">
        <f t="shared" si="617"/>
        <v>0</v>
      </c>
      <c r="N5674" s="6">
        <f t="shared" si="618"/>
        <v>0</v>
      </c>
      <c r="O5674" s="6">
        <f t="shared" si="619"/>
        <v>0</v>
      </c>
      <c r="Q5674">
        <f>_xlfn.XLOOKUP(C5674&amp;G5674&amp;H5674,covid!$E$2:$E$2184,covid!$D$2:$D$2184,0,0,1)</f>
        <v>90</v>
      </c>
    </row>
    <row r="5675" spans="1:17" x14ac:dyDescent="0.3">
      <c r="A5675">
        <f>_xlfn.XLOOKUP(C5675,kamus!$B$2:$B$87,kamus!$A$2:$A$87,0,0,1)</f>
        <v>20</v>
      </c>
      <c r="B5675" t="str">
        <f>_xlfn.XLOOKUP(C5675,kamus!$B$2:$B$87,kamus!$D$2:$D$87,"dihapus",0,1)</f>
        <v>Godean 1</v>
      </c>
      <c r="C5675" t="s">
        <v>247</v>
      </c>
      <c r="D5675">
        <f>_xlfn.XLOOKUP(C5675,kamus!$B$2:$B$87,kamus!$J$2:$J$87,"dihapus",0,1)</f>
        <v>1</v>
      </c>
      <c r="E5675">
        <f t="shared" si="620"/>
        <v>1</v>
      </c>
      <c r="F5675" s="14">
        <v>44348</v>
      </c>
      <c r="G5675" s="1">
        <f t="shared" si="621"/>
        <v>6</v>
      </c>
      <c r="H5675" s="1">
        <f t="shared" si="622"/>
        <v>2021</v>
      </c>
      <c r="I5675">
        <v>0</v>
      </c>
      <c r="J5675">
        <v>0</v>
      </c>
      <c r="K5675">
        <f t="shared" si="616"/>
        <v>0</v>
      </c>
      <c r="L5675">
        <v>9816</v>
      </c>
      <c r="M5675" s="6">
        <f t="shared" si="617"/>
        <v>0</v>
      </c>
      <c r="N5675" s="6">
        <f t="shared" si="618"/>
        <v>0</v>
      </c>
      <c r="O5675" s="6">
        <f t="shared" si="619"/>
        <v>0</v>
      </c>
      <c r="Q5675">
        <f>_xlfn.XLOOKUP(C5675&amp;G5675&amp;H5675,covid!$E$2:$E$2184,covid!$D$2:$D$2184,0,0,1)</f>
        <v>59</v>
      </c>
    </row>
    <row r="5676" spans="1:17" x14ac:dyDescent="0.3">
      <c r="A5676">
        <f>_xlfn.XLOOKUP(C5676,kamus!$B$2:$B$87,kamus!$A$2:$A$87,0,0,1)</f>
        <v>21</v>
      </c>
      <c r="B5676" t="str">
        <f>_xlfn.XLOOKUP(C5676,kamus!$B$2:$B$87,kamus!$D$2:$D$87,"dihapus",0,1)</f>
        <v>Godean 1</v>
      </c>
      <c r="C5676" t="s">
        <v>250</v>
      </c>
      <c r="D5676">
        <f>_xlfn.XLOOKUP(C5676,kamus!$B$2:$B$87,kamus!$J$2:$J$87,"dihapus",0,1)</f>
        <v>1</v>
      </c>
      <c r="E5676">
        <f t="shared" si="620"/>
        <v>1</v>
      </c>
      <c r="F5676" s="14">
        <v>44348</v>
      </c>
      <c r="G5676" s="1">
        <f t="shared" si="621"/>
        <v>6</v>
      </c>
      <c r="H5676" s="1">
        <f t="shared" si="622"/>
        <v>2021</v>
      </c>
      <c r="I5676">
        <v>0</v>
      </c>
      <c r="J5676">
        <v>0</v>
      </c>
      <c r="K5676">
        <f t="shared" si="616"/>
        <v>0</v>
      </c>
      <c r="L5676">
        <v>10345</v>
      </c>
      <c r="M5676" s="6">
        <f t="shared" si="617"/>
        <v>0</v>
      </c>
      <c r="N5676" s="6">
        <f t="shared" si="618"/>
        <v>0</v>
      </c>
      <c r="O5676" s="6">
        <f t="shared" si="619"/>
        <v>0</v>
      </c>
      <c r="Q5676">
        <f>_xlfn.XLOOKUP(C5676&amp;G5676&amp;H5676,covid!$E$2:$E$2184,covid!$D$2:$D$2184,0,0,1)</f>
        <v>64</v>
      </c>
    </row>
    <row r="5677" spans="1:17" x14ac:dyDescent="0.3">
      <c r="A5677">
        <f>_xlfn.XLOOKUP(C5677,kamus!$B$2:$B$87,kamus!$A$2:$A$87,0,0,1)</f>
        <v>19</v>
      </c>
      <c r="B5677" t="str">
        <f>_xlfn.XLOOKUP(C5677,kamus!$B$2:$B$87,kamus!$D$2:$D$87,"dihapus",0,1)</f>
        <v>Godean 1</v>
      </c>
      <c r="C5677" t="s">
        <v>251</v>
      </c>
      <c r="D5677">
        <f>_xlfn.XLOOKUP(C5677,kamus!$B$2:$B$87,kamus!$J$2:$J$87,"dihapus",0,1)</f>
        <v>1</v>
      </c>
      <c r="E5677">
        <f t="shared" si="620"/>
        <v>1</v>
      </c>
      <c r="F5677" s="14">
        <v>44348</v>
      </c>
      <c r="G5677" s="1">
        <f t="shared" si="621"/>
        <v>6</v>
      </c>
      <c r="H5677" s="1">
        <f t="shared" si="622"/>
        <v>2021</v>
      </c>
      <c r="I5677">
        <v>0</v>
      </c>
      <c r="J5677">
        <v>2</v>
      </c>
      <c r="K5677">
        <f t="shared" si="616"/>
        <v>2</v>
      </c>
      <c r="L5677">
        <v>9227</v>
      </c>
      <c r="M5677" s="6">
        <f t="shared" si="617"/>
        <v>0</v>
      </c>
      <c r="N5677" s="6">
        <f t="shared" si="618"/>
        <v>21.675517502980384</v>
      </c>
      <c r="O5677" s="6">
        <f t="shared" si="619"/>
        <v>21.675517502980384</v>
      </c>
      <c r="Q5677">
        <f>_xlfn.XLOOKUP(C5677&amp;G5677&amp;H5677,covid!$E$2:$E$2184,covid!$D$2:$D$2184,0,0,1)</f>
        <v>36</v>
      </c>
    </row>
    <row r="5678" spans="1:17" x14ac:dyDescent="0.3">
      <c r="A5678">
        <f>_xlfn.XLOOKUP(C5678,kamus!$B$2:$B$87,kamus!$A$2:$A$87,0,0,1)</f>
        <v>18</v>
      </c>
      <c r="B5678" t="str">
        <f>_xlfn.XLOOKUP(C5678,kamus!$B$2:$B$87,kamus!$D$2:$D$87,"dihapus",0,1)</f>
        <v>Godean 1</v>
      </c>
      <c r="C5678" t="s">
        <v>252</v>
      </c>
      <c r="D5678">
        <f>_xlfn.XLOOKUP(C5678,kamus!$B$2:$B$87,kamus!$J$2:$J$87,"dihapus",0,1)</f>
        <v>0</v>
      </c>
      <c r="E5678">
        <f t="shared" si="620"/>
        <v>0</v>
      </c>
      <c r="F5678" s="14">
        <v>44348</v>
      </c>
      <c r="G5678" s="1">
        <f t="shared" si="621"/>
        <v>6</v>
      </c>
      <c r="H5678" s="1">
        <f t="shared" si="622"/>
        <v>2021</v>
      </c>
      <c r="I5678">
        <v>0</v>
      </c>
      <c r="J5678">
        <v>0</v>
      </c>
      <c r="K5678">
        <f t="shared" si="616"/>
        <v>0</v>
      </c>
      <c r="L5678">
        <v>6656</v>
      </c>
      <c r="M5678" s="6">
        <f t="shared" si="617"/>
        <v>0</v>
      </c>
      <c r="N5678" s="6">
        <f t="shared" si="618"/>
        <v>0</v>
      </c>
      <c r="O5678" s="6">
        <f t="shared" si="619"/>
        <v>0</v>
      </c>
      <c r="Q5678">
        <f>_xlfn.XLOOKUP(C5678&amp;G5678&amp;H5678,covid!$E$2:$E$2184,covid!$D$2:$D$2184,0,0,1)</f>
        <v>36</v>
      </c>
    </row>
    <row r="5679" spans="1:17" x14ac:dyDescent="0.3">
      <c r="A5679">
        <f>_xlfn.XLOOKUP(C5679,kamus!$B$2:$B$87,kamus!$A$2:$A$87,0,0,1)</f>
        <v>23</v>
      </c>
      <c r="B5679" t="str">
        <f>_xlfn.XLOOKUP(C5679,kamus!$B$2:$B$87,kamus!$D$2:$D$87,"dihapus",0,1)</f>
        <v>Godean 2</v>
      </c>
      <c r="C5679" t="s">
        <v>248</v>
      </c>
      <c r="D5679">
        <f>_xlfn.XLOOKUP(C5679,kamus!$B$2:$B$87,kamus!$J$2:$J$87,"dihapus",0,1)</f>
        <v>1</v>
      </c>
      <c r="E5679">
        <f t="shared" si="620"/>
        <v>1</v>
      </c>
      <c r="F5679" s="14">
        <v>44348</v>
      </c>
      <c r="G5679" s="1">
        <f t="shared" si="621"/>
        <v>6</v>
      </c>
      <c r="H5679" s="1">
        <f t="shared" si="622"/>
        <v>2021</v>
      </c>
      <c r="I5679">
        <v>0</v>
      </c>
      <c r="J5679">
        <v>0</v>
      </c>
      <c r="K5679">
        <f t="shared" si="616"/>
        <v>0</v>
      </c>
      <c r="L5679">
        <v>17569</v>
      </c>
      <c r="M5679" s="6">
        <f t="shared" si="617"/>
        <v>0</v>
      </c>
      <c r="N5679" s="6">
        <f t="shared" si="618"/>
        <v>0</v>
      </c>
      <c r="O5679" s="6">
        <f t="shared" si="619"/>
        <v>0</v>
      </c>
      <c r="Q5679">
        <f>_xlfn.XLOOKUP(C5679&amp;G5679&amp;H5679,covid!$E$2:$E$2184,covid!$D$2:$D$2184,0,0,1)</f>
        <v>65</v>
      </c>
    </row>
    <row r="5680" spans="1:17" x14ac:dyDescent="0.3">
      <c r="A5680">
        <f>_xlfn.XLOOKUP(C5680,kamus!$B$2:$B$87,kamus!$A$2:$A$87,0,0,1)</f>
        <v>22</v>
      </c>
      <c r="B5680" t="str">
        <f>_xlfn.XLOOKUP(C5680,kamus!$B$2:$B$87,kamus!$D$2:$D$87,"dihapus",0,1)</f>
        <v>Godean 2</v>
      </c>
      <c r="C5680" t="s">
        <v>249</v>
      </c>
      <c r="D5680">
        <f>_xlfn.XLOOKUP(C5680,kamus!$B$2:$B$87,kamus!$J$2:$J$87,"dihapus",0,1)</f>
        <v>1</v>
      </c>
      <c r="E5680">
        <f t="shared" si="620"/>
        <v>1</v>
      </c>
      <c r="F5680" s="14">
        <v>44348</v>
      </c>
      <c r="G5680" s="1">
        <f t="shared" si="621"/>
        <v>6</v>
      </c>
      <c r="H5680" s="1">
        <f t="shared" si="622"/>
        <v>2021</v>
      </c>
      <c r="I5680">
        <v>0</v>
      </c>
      <c r="J5680">
        <v>0</v>
      </c>
      <c r="K5680">
        <f t="shared" si="616"/>
        <v>0</v>
      </c>
      <c r="L5680">
        <v>12472</v>
      </c>
      <c r="M5680" s="6">
        <f t="shared" si="617"/>
        <v>0</v>
      </c>
      <c r="N5680" s="6">
        <f t="shared" si="618"/>
        <v>0</v>
      </c>
      <c r="O5680" s="6">
        <f t="shared" si="619"/>
        <v>0</v>
      </c>
      <c r="Q5680">
        <f>_xlfn.XLOOKUP(C5680&amp;G5680&amp;H5680,covid!$E$2:$E$2184,covid!$D$2:$D$2184,0,0,1)</f>
        <v>57</v>
      </c>
    </row>
    <row r="5681" spans="1:17" x14ac:dyDescent="0.3">
      <c r="A5681">
        <f>_xlfn.XLOOKUP(C5681,kamus!$B$2:$B$87,kamus!$A$2:$A$87,0,0,1)</f>
        <v>24</v>
      </c>
      <c r="B5681" t="str">
        <f>_xlfn.XLOOKUP(C5681,kamus!$B$2:$B$87,kamus!$D$2:$D$87,"dihapus",0,1)</f>
        <v>Godean 2</v>
      </c>
      <c r="C5681" t="s">
        <v>253</v>
      </c>
      <c r="D5681">
        <f>_xlfn.XLOOKUP(C5681,kamus!$B$2:$B$87,kamus!$J$2:$J$87,"dihapus",0,1)</f>
        <v>0</v>
      </c>
      <c r="E5681">
        <f t="shared" si="620"/>
        <v>0</v>
      </c>
      <c r="F5681" s="14">
        <v>44348</v>
      </c>
      <c r="G5681" s="1">
        <f t="shared" si="621"/>
        <v>6</v>
      </c>
      <c r="H5681" s="1">
        <f t="shared" si="622"/>
        <v>2021</v>
      </c>
      <c r="I5681">
        <v>0</v>
      </c>
      <c r="J5681">
        <v>0</v>
      </c>
      <c r="K5681">
        <f t="shared" si="616"/>
        <v>0</v>
      </c>
      <c r="L5681">
        <v>7139</v>
      </c>
      <c r="M5681" s="6">
        <f t="shared" si="617"/>
        <v>0</v>
      </c>
      <c r="N5681" s="6">
        <f t="shared" si="618"/>
        <v>0</v>
      </c>
      <c r="O5681" s="6">
        <f t="shared" si="619"/>
        <v>0</v>
      </c>
      <c r="Q5681">
        <f>_xlfn.XLOOKUP(C5681&amp;G5681&amp;H5681,covid!$E$2:$E$2184,covid!$D$2:$D$2184,0,0,1)</f>
        <v>25</v>
      </c>
    </row>
    <row r="5682" spans="1:17" x14ac:dyDescent="0.3">
      <c r="A5682">
        <f>_xlfn.XLOOKUP(C5682,kamus!$B$2:$B$87,kamus!$A$2:$A$87,0,0,1)</f>
        <v>27</v>
      </c>
      <c r="B5682" t="str">
        <f>_xlfn.XLOOKUP(C5682,kamus!$B$2:$B$87,kamus!$D$2:$D$87,"dihapus",0,1)</f>
        <v>Kalasan</v>
      </c>
      <c r="C5682" t="s">
        <v>235</v>
      </c>
      <c r="D5682">
        <f>_xlfn.XLOOKUP(C5682,kamus!$B$2:$B$87,kamus!$J$2:$J$87,"dihapus",0,1)</f>
        <v>1</v>
      </c>
      <c r="E5682">
        <f t="shared" si="620"/>
        <v>1</v>
      </c>
      <c r="F5682" s="14">
        <v>44348</v>
      </c>
      <c r="G5682" s="1">
        <f t="shared" si="621"/>
        <v>6</v>
      </c>
      <c r="H5682" s="1">
        <f t="shared" si="622"/>
        <v>2021</v>
      </c>
      <c r="I5682">
        <v>0</v>
      </c>
      <c r="J5682">
        <v>0</v>
      </c>
      <c r="K5682">
        <f t="shared" si="616"/>
        <v>0</v>
      </c>
      <c r="L5682">
        <v>38621</v>
      </c>
      <c r="M5682" s="6">
        <f t="shared" si="617"/>
        <v>0</v>
      </c>
      <c r="N5682" s="6">
        <f t="shared" si="618"/>
        <v>0</v>
      </c>
      <c r="O5682" s="6">
        <f t="shared" si="619"/>
        <v>0</v>
      </c>
      <c r="Q5682">
        <f>_xlfn.XLOOKUP(C5682&amp;G5682&amp;H5682,covid!$E$2:$E$2184,covid!$D$2:$D$2184,0,0,1)</f>
        <v>123</v>
      </c>
    </row>
    <row r="5683" spans="1:17" x14ac:dyDescent="0.3">
      <c r="A5683">
        <f>_xlfn.XLOOKUP(C5683,kamus!$B$2:$B$87,kamus!$A$2:$A$87,0,0,1)</f>
        <v>28</v>
      </c>
      <c r="B5683" t="str">
        <f>_xlfn.XLOOKUP(C5683,kamus!$B$2:$B$87,kamus!$D$2:$D$87,"dihapus",0,1)</f>
        <v>Kalasan</v>
      </c>
      <c r="C5683" t="s">
        <v>239</v>
      </c>
      <c r="D5683">
        <f>_xlfn.XLOOKUP(C5683,kamus!$B$2:$B$87,kamus!$J$2:$J$87,"dihapus",0,1)</f>
        <v>0</v>
      </c>
      <c r="E5683">
        <f t="shared" si="620"/>
        <v>0</v>
      </c>
      <c r="F5683" s="14">
        <v>44348</v>
      </c>
      <c r="G5683" s="1">
        <f t="shared" si="621"/>
        <v>6</v>
      </c>
      <c r="H5683" s="1">
        <f t="shared" si="622"/>
        <v>2021</v>
      </c>
      <c r="I5683">
        <v>0</v>
      </c>
      <c r="J5683">
        <v>0</v>
      </c>
      <c r="K5683">
        <f t="shared" si="616"/>
        <v>0</v>
      </c>
      <c r="L5683">
        <v>13846</v>
      </c>
      <c r="M5683" s="6">
        <f t="shared" si="617"/>
        <v>0</v>
      </c>
      <c r="N5683" s="6">
        <f t="shared" si="618"/>
        <v>0</v>
      </c>
      <c r="O5683" s="6">
        <f t="shared" si="619"/>
        <v>0</v>
      </c>
      <c r="Q5683">
        <f>_xlfn.XLOOKUP(C5683&amp;G5683&amp;H5683,covid!$E$2:$E$2184,covid!$D$2:$D$2184,0,0,1)</f>
        <v>65</v>
      </c>
    </row>
    <row r="5684" spans="1:17" x14ac:dyDescent="0.3">
      <c r="A5684">
        <f>_xlfn.XLOOKUP(C5684,kamus!$B$2:$B$87,kamus!$A$2:$A$87,0,0,1)</f>
        <v>25</v>
      </c>
      <c r="B5684" t="str">
        <f>_xlfn.XLOOKUP(C5684,kamus!$B$2:$B$87,kamus!$D$2:$D$87,"dihapus",0,1)</f>
        <v>Kalasan</v>
      </c>
      <c r="C5684" t="s">
        <v>265</v>
      </c>
      <c r="D5684">
        <f>_xlfn.XLOOKUP(C5684,kamus!$B$2:$B$87,kamus!$J$2:$J$87,"dihapus",0,1)</f>
        <v>1</v>
      </c>
      <c r="E5684">
        <f t="shared" si="620"/>
        <v>1</v>
      </c>
      <c r="F5684" s="14">
        <v>44348</v>
      </c>
      <c r="G5684" s="1">
        <f t="shared" si="621"/>
        <v>6</v>
      </c>
      <c r="H5684" s="1">
        <f t="shared" si="622"/>
        <v>2021</v>
      </c>
      <c r="I5684">
        <v>0</v>
      </c>
      <c r="J5684">
        <v>1</v>
      </c>
      <c r="K5684">
        <f t="shared" si="616"/>
        <v>1</v>
      </c>
      <c r="L5684">
        <v>17296</v>
      </c>
      <c r="M5684" s="6">
        <f t="shared" si="617"/>
        <v>0</v>
      </c>
      <c r="N5684" s="6">
        <f t="shared" si="618"/>
        <v>5.7816836262719704</v>
      </c>
      <c r="O5684" s="6">
        <f t="shared" si="619"/>
        <v>5.7816836262719704</v>
      </c>
      <c r="Q5684">
        <f>_xlfn.XLOOKUP(C5684&amp;G5684&amp;H5684,covid!$E$2:$E$2184,covid!$D$2:$D$2184,0,0,1)</f>
        <v>43</v>
      </c>
    </row>
    <row r="5685" spans="1:17" x14ac:dyDescent="0.3">
      <c r="A5685">
        <f>_xlfn.XLOOKUP(C5685,kamus!$B$2:$B$87,kamus!$A$2:$A$87,0,0,1)</f>
        <v>26</v>
      </c>
      <c r="B5685" t="str">
        <f>_xlfn.XLOOKUP(C5685,kamus!$B$2:$B$87,kamus!$D$2:$D$87,"dihapus",0,1)</f>
        <v>Kalasan</v>
      </c>
      <c r="C5685" t="s">
        <v>269</v>
      </c>
      <c r="D5685">
        <f>_xlfn.XLOOKUP(C5685,kamus!$B$2:$B$87,kamus!$J$2:$J$87,"dihapus",0,1)</f>
        <v>1</v>
      </c>
      <c r="E5685">
        <f t="shared" si="620"/>
        <v>1</v>
      </c>
      <c r="F5685" s="14">
        <v>44348</v>
      </c>
      <c r="G5685" s="1">
        <f t="shared" si="621"/>
        <v>6</v>
      </c>
      <c r="H5685" s="1">
        <f t="shared" si="622"/>
        <v>2021</v>
      </c>
      <c r="I5685">
        <v>0</v>
      </c>
      <c r="J5685">
        <v>1</v>
      </c>
      <c r="K5685">
        <f t="shared" si="616"/>
        <v>1</v>
      </c>
      <c r="L5685">
        <v>18726</v>
      </c>
      <c r="M5685" s="6">
        <f t="shared" si="617"/>
        <v>0</v>
      </c>
      <c r="N5685" s="6">
        <f t="shared" si="618"/>
        <v>5.340168749332479</v>
      </c>
      <c r="O5685" s="6">
        <f t="shared" si="619"/>
        <v>5.340168749332479</v>
      </c>
      <c r="Q5685">
        <f>_xlfn.XLOOKUP(C5685&amp;G5685&amp;H5685,covid!$E$2:$E$2184,covid!$D$2:$D$2184,0,0,1)</f>
        <v>65</v>
      </c>
    </row>
    <row r="5686" spans="1:17" x14ac:dyDescent="0.3">
      <c r="A5686">
        <f>_xlfn.XLOOKUP(C5686,kamus!$B$2:$B$87,kamus!$A$2:$A$87,0,0,1)</f>
        <v>33</v>
      </c>
      <c r="B5686" t="str">
        <f>_xlfn.XLOOKUP(C5686,kamus!$B$2:$B$87,kamus!$D$2:$D$87,"dihapus",0,1)</f>
        <v>Minggir</v>
      </c>
      <c r="C5686" t="s">
        <v>241</v>
      </c>
      <c r="D5686">
        <f>_xlfn.XLOOKUP(C5686,kamus!$B$2:$B$87,kamus!$J$2:$J$87,"dihapus",0,1)</f>
        <v>0</v>
      </c>
      <c r="E5686">
        <f t="shared" si="620"/>
        <v>0</v>
      </c>
      <c r="F5686" s="14">
        <v>44348</v>
      </c>
      <c r="G5686" s="1">
        <f t="shared" si="621"/>
        <v>6</v>
      </c>
      <c r="H5686" s="1">
        <f t="shared" si="622"/>
        <v>2021</v>
      </c>
      <c r="I5686">
        <v>0</v>
      </c>
      <c r="J5686">
        <v>0</v>
      </c>
      <c r="K5686">
        <f t="shared" si="616"/>
        <v>0</v>
      </c>
      <c r="L5686">
        <v>8361</v>
      </c>
      <c r="M5686" s="6">
        <f t="shared" si="617"/>
        <v>0</v>
      </c>
      <c r="N5686" s="6">
        <f t="shared" si="618"/>
        <v>0</v>
      </c>
      <c r="O5686" s="6">
        <f t="shared" si="619"/>
        <v>0</v>
      </c>
      <c r="Q5686">
        <f>_xlfn.XLOOKUP(C5686&amp;G5686&amp;H5686,covid!$E$2:$E$2184,covid!$D$2:$D$2184,0,0,1)</f>
        <v>16</v>
      </c>
    </row>
    <row r="5687" spans="1:17" x14ac:dyDescent="0.3">
      <c r="A5687">
        <f>_xlfn.XLOOKUP(C5687,kamus!$B$2:$B$87,kamus!$A$2:$A$87,0,0,1)</f>
        <v>31</v>
      </c>
      <c r="B5687" t="str">
        <f>_xlfn.XLOOKUP(C5687,kamus!$B$2:$B$87,kamus!$D$2:$D$87,"dihapus",0,1)</f>
        <v>Minggir</v>
      </c>
      <c r="C5687" t="s">
        <v>242</v>
      </c>
      <c r="D5687">
        <f>_xlfn.XLOOKUP(C5687,kamus!$B$2:$B$87,kamus!$J$2:$J$87,"dihapus",0,1)</f>
        <v>0</v>
      </c>
      <c r="E5687">
        <f t="shared" si="620"/>
        <v>0</v>
      </c>
      <c r="F5687" s="14">
        <v>44348</v>
      </c>
      <c r="G5687" s="1">
        <f t="shared" si="621"/>
        <v>6</v>
      </c>
      <c r="H5687" s="1">
        <f t="shared" si="622"/>
        <v>2021</v>
      </c>
      <c r="I5687">
        <v>0</v>
      </c>
      <c r="J5687">
        <v>0</v>
      </c>
      <c r="K5687">
        <f t="shared" si="616"/>
        <v>0</v>
      </c>
      <c r="L5687">
        <v>3664</v>
      </c>
      <c r="M5687" s="6">
        <f t="shared" si="617"/>
        <v>0</v>
      </c>
      <c r="N5687" s="6">
        <f t="shared" si="618"/>
        <v>0</v>
      </c>
      <c r="O5687" s="6">
        <f t="shared" si="619"/>
        <v>0</v>
      </c>
      <c r="Q5687">
        <f>_xlfn.XLOOKUP(C5687&amp;G5687&amp;H5687,covid!$E$2:$E$2184,covid!$D$2:$D$2184,0,0,1)</f>
        <v>2</v>
      </c>
    </row>
    <row r="5688" spans="1:17" x14ac:dyDescent="0.3">
      <c r="A5688">
        <f>_xlfn.XLOOKUP(C5688,kamus!$B$2:$B$87,kamus!$A$2:$A$87,0,0,1)</f>
        <v>32</v>
      </c>
      <c r="B5688" t="str">
        <f>_xlfn.XLOOKUP(C5688,kamus!$B$2:$B$87,kamus!$D$2:$D$87,"dihapus",0,1)</f>
        <v>Minggir</v>
      </c>
      <c r="C5688" t="s">
        <v>243</v>
      </c>
      <c r="D5688">
        <f>_xlfn.XLOOKUP(C5688,kamus!$B$2:$B$87,kamus!$J$2:$J$87,"dihapus",0,1)</f>
        <v>0</v>
      </c>
      <c r="E5688">
        <f t="shared" si="620"/>
        <v>0</v>
      </c>
      <c r="F5688" s="14">
        <v>44348</v>
      </c>
      <c r="G5688" s="1">
        <f t="shared" si="621"/>
        <v>6</v>
      </c>
      <c r="H5688" s="1">
        <f t="shared" si="622"/>
        <v>2021</v>
      </c>
      <c r="I5688">
        <v>0</v>
      </c>
      <c r="J5688">
        <v>0</v>
      </c>
      <c r="K5688">
        <f t="shared" si="616"/>
        <v>0</v>
      </c>
      <c r="L5688">
        <v>7085</v>
      </c>
      <c r="M5688" s="6">
        <f t="shared" si="617"/>
        <v>0</v>
      </c>
      <c r="N5688" s="6">
        <f t="shared" si="618"/>
        <v>0</v>
      </c>
      <c r="O5688" s="6">
        <f t="shared" si="619"/>
        <v>0</v>
      </c>
      <c r="Q5688">
        <f>_xlfn.XLOOKUP(C5688&amp;G5688&amp;H5688,covid!$E$2:$E$2184,covid!$D$2:$D$2184,0,0,1)</f>
        <v>11</v>
      </c>
    </row>
    <row r="5689" spans="1:17" x14ac:dyDescent="0.3">
      <c r="A5689">
        <f>_xlfn.XLOOKUP(C5689,kamus!$B$2:$B$87,kamus!$A$2:$A$87,0,0,1)</f>
        <v>30</v>
      </c>
      <c r="B5689" t="str">
        <f>_xlfn.XLOOKUP(C5689,kamus!$B$2:$B$87,kamus!$D$2:$D$87,"dihapus",0,1)</f>
        <v>Minggir</v>
      </c>
      <c r="C5689" t="s">
        <v>244</v>
      </c>
      <c r="D5689">
        <f>_xlfn.XLOOKUP(C5689,kamus!$B$2:$B$87,kamus!$J$2:$J$87,"dihapus",0,1)</f>
        <v>0</v>
      </c>
      <c r="E5689">
        <f t="shared" si="620"/>
        <v>0</v>
      </c>
      <c r="F5689" s="14">
        <v>44348</v>
      </c>
      <c r="G5689" s="1">
        <f t="shared" si="621"/>
        <v>6</v>
      </c>
      <c r="H5689" s="1">
        <f t="shared" si="622"/>
        <v>2021</v>
      </c>
      <c r="I5689">
        <v>0</v>
      </c>
      <c r="J5689">
        <v>0</v>
      </c>
      <c r="K5689">
        <f t="shared" si="616"/>
        <v>0</v>
      </c>
      <c r="L5689">
        <v>8842</v>
      </c>
      <c r="M5689" s="6">
        <f t="shared" si="617"/>
        <v>0</v>
      </c>
      <c r="N5689" s="6">
        <f t="shared" si="618"/>
        <v>0</v>
      </c>
      <c r="O5689" s="6">
        <f t="shared" si="619"/>
        <v>0</v>
      </c>
      <c r="Q5689">
        <f>_xlfn.XLOOKUP(C5689&amp;G5689&amp;H5689,covid!$E$2:$E$2184,covid!$D$2:$D$2184,0,0,1)</f>
        <v>20</v>
      </c>
    </row>
    <row r="5690" spans="1:17" x14ac:dyDescent="0.3">
      <c r="A5690">
        <f>_xlfn.XLOOKUP(C5690,kamus!$B$2:$B$87,kamus!$A$2:$A$87,0,0,1)</f>
        <v>29</v>
      </c>
      <c r="B5690" t="str">
        <f>_xlfn.XLOOKUP(C5690,kamus!$B$2:$B$87,kamus!$D$2:$D$87,"dihapus",0,1)</f>
        <v>Minggir</v>
      </c>
      <c r="C5690" t="s">
        <v>245</v>
      </c>
      <c r="D5690">
        <f>_xlfn.XLOOKUP(C5690,kamus!$B$2:$B$87,kamus!$J$2:$J$87,"dihapus",0,1)</f>
        <v>0</v>
      </c>
      <c r="E5690">
        <f t="shared" si="620"/>
        <v>0</v>
      </c>
      <c r="F5690" s="14">
        <v>44348</v>
      </c>
      <c r="G5690" s="1">
        <f t="shared" si="621"/>
        <v>6</v>
      </c>
      <c r="H5690" s="1">
        <f t="shared" si="622"/>
        <v>2021</v>
      </c>
      <c r="I5690">
        <v>0</v>
      </c>
      <c r="J5690">
        <v>0</v>
      </c>
      <c r="K5690">
        <f t="shared" si="616"/>
        <v>0</v>
      </c>
      <c r="L5690">
        <v>5203</v>
      </c>
      <c r="M5690" s="6">
        <f t="shared" si="617"/>
        <v>0</v>
      </c>
      <c r="N5690" s="6">
        <f t="shared" si="618"/>
        <v>0</v>
      </c>
      <c r="O5690" s="6">
        <f t="shared" si="619"/>
        <v>0</v>
      </c>
      <c r="Q5690">
        <f>_xlfn.XLOOKUP(C5690&amp;G5690&amp;H5690,covid!$E$2:$E$2184,covid!$D$2:$D$2184,0,0,1)</f>
        <v>22</v>
      </c>
    </row>
    <row r="5691" spans="1:17" x14ac:dyDescent="0.3">
      <c r="A5691">
        <f>_xlfn.XLOOKUP(C5691,kamus!$B$2:$B$87,kamus!$A$2:$A$87,0,0,1)</f>
        <v>35</v>
      </c>
      <c r="B5691" t="str">
        <f>_xlfn.XLOOKUP(C5691,kamus!$B$2:$B$87,kamus!$D$2:$D$87,"dihapus",0,1)</f>
        <v>Mlati 1</v>
      </c>
      <c r="C5691" t="s">
        <v>240</v>
      </c>
      <c r="D5691">
        <f>_xlfn.XLOOKUP(C5691,kamus!$B$2:$B$87,kamus!$J$2:$J$87,"dihapus",0,1)</f>
        <v>1</v>
      </c>
      <c r="E5691">
        <f t="shared" si="620"/>
        <v>1</v>
      </c>
      <c r="F5691" s="14">
        <v>44348</v>
      </c>
      <c r="G5691" s="1">
        <f t="shared" si="621"/>
        <v>6</v>
      </c>
      <c r="H5691" s="1">
        <f t="shared" si="622"/>
        <v>2021</v>
      </c>
      <c r="I5691">
        <v>1</v>
      </c>
      <c r="J5691">
        <v>0</v>
      </c>
      <c r="K5691">
        <f t="shared" si="616"/>
        <v>1</v>
      </c>
      <c r="L5691">
        <v>19026</v>
      </c>
      <c r="M5691" s="6">
        <f t="shared" si="617"/>
        <v>5.2559655208661828</v>
      </c>
      <c r="N5691" s="6">
        <f t="shared" si="618"/>
        <v>0</v>
      </c>
      <c r="O5691" s="6">
        <f t="shared" si="619"/>
        <v>5.2559655208661828</v>
      </c>
      <c r="Q5691">
        <f>_xlfn.XLOOKUP(C5691&amp;G5691&amp;H5691,covid!$E$2:$E$2184,covid!$D$2:$D$2184,0,0,1)</f>
        <v>115</v>
      </c>
    </row>
    <row r="5692" spans="1:17" x14ac:dyDescent="0.3">
      <c r="A5692">
        <f>_xlfn.XLOOKUP(C5692,kamus!$B$2:$B$87,kamus!$A$2:$A$87,0,0,1)</f>
        <v>34</v>
      </c>
      <c r="B5692" t="str">
        <f>_xlfn.XLOOKUP(C5692,kamus!$B$2:$B$87,kamus!$D$2:$D$87,"dihapus",0,1)</f>
        <v>Mlati 1</v>
      </c>
      <c r="C5692" t="s">
        <v>254</v>
      </c>
      <c r="D5692">
        <f>_xlfn.XLOOKUP(C5692,kamus!$B$2:$B$87,kamus!$J$2:$J$87,"dihapus",0,1)</f>
        <v>1</v>
      </c>
      <c r="E5692">
        <f t="shared" si="620"/>
        <v>1</v>
      </c>
      <c r="F5692" s="14">
        <v>44348</v>
      </c>
      <c r="G5692" s="1">
        <f t="shared" si="621"/>
        <v>6</v>
      </c>
      <c r="H5692" s="1">
        <f t="shared" si="622"/>
        <v>2021</v>
      </c>
      <c r="I5692">
        <v>1</v>
      </c>
      <c r="J5692">
        <v>1</v>
      </c>
      <c r="K5692">
        <f t="shared" si="616"/>
        <v>2</v>
      </c>
      <c r="L5692">
        <v>35607</v>
      </c>
      <c r="M5692" s="6">
        <f t="shared" si="617"/>
        <v>2.8084365433763026</v>
      </c>
      <c r="N5692" s="6">
        <f t="shared" si="618"/>
        <v>2.8084365433763026</v>
      </c>
      <c r="O5692" s="6">
        <f t="shared" si="619"/>
        <v>5.6168730867526051</v>
      </c>
      <c r="Q5692">
        <f>_xlfn.XLOOKUP(C5692&amp;G5692&amp;H5692,covid!$E$2:$E$2184,covid!$D$2:$D$2184,0,0,1)</f>
        <v>275</v>
      </c>
    </row>
    <row r="5693" spans="1:17" x14ac:dyDescent="0.3">
      <c r="A5693">
        <f>_xlfn.XLOOKUP(C5693,kamus!$B$2:$B$87,kamus!$A$2:$A$87,0,0,1)</f>
        <v>38</v>
      </c>
      <c r="B5693" t="str">
        <f>_xlfn.XLOOKUP(C5693,kamus!$B$2:$B$87,kamus!$D$2:$D$87,"dihapus",0,1)</f>
        <v>Mlati 2</v>
      </c>
      <c r="C5693" t="s">
        <v>258</v>
      </c>
      <c r="D5693">
        <f>_xlfn.XLOOKUP(C5693,kamus!$B$2:$B$87,kamus!$J$2:$J$87,"dihapus",0,1)</f>
        <v>0</v>
      </c>
      <c r="E5693">
        <f t="shared" si="620"/>
        <v>0</v>
      </c>
      <c r="F5693" s="14">
        <v>44348</v>
      </c>
      <c r="G5693" s="1">
        <f t="shared" si="621"/>
        <v>6</v>
      </c>
      <c r="H5693" s="1">
        <f t="shared" si="622"/>
        <v>2021</v>
      </c>
      <c r="I5693">
        <v>0</v>
      </c>
      <c r="J5693">
        <v>0</v>
      </c>
      <c r="K5693">
        <f t="shared" si="616"/>
        <v>0</v>
      </c>
      <c r="L5693">
        <v>16777</v>
      </c>
      <c r="M5693" s="6">
        <f t="shared" si="617"/>
        <v>0</v>
      </c>
      <c r="N5693" s="6">
        <f t="shared" si="618"/>
        <v>0</v>
      </c>
      <c r="O5693" s="6">
        <f t="shared" si="619"/>
        <v>0</v>
      </c>
      <c r="Q5693">
        <f>_xlfn.XLOOKUP(C5693&amp;G5693&amp;H5693,covid!$E$2:$E$2184,covid!$D$2:$D$2184,0,0,1)</f>
        <v>73</v>
      </c>
    </row>
    <row r="5694" spans="1:17" x14ac:dyDescent="0.3">
      <c r="A5694">
        <f>_xlfn.XLOOKUP(C5694,kamus!$B$2:$B$87,kamus!$A$2:$A$87,0,0,1)</f>
        <v>36</v>
      </c>
      <c r="B5694" t="str">
        <f>_xlfn.XLOOKUP(C5694,kamus!$B$2:$B$87,kamus!$D$2:$D$87,"dihapus",0,1)</f>
        <v>Mlati 2</v>
      </c>
      <c r="C5694" t="s">
        <v>268</v>
      </c>
      <c r="D5694">
        <f>_xlfn.XLOOKUP(C5694,kamus!$B$2:$B$87,kamus!$J$2:$J$87,"dihapus",0,1)</f>
        <v>1</v>
      </c>
      <c r="E5694">
        <f t="shared" si="620"/>
        <v>1</v>
      </c>
      <c r="F5694" s="14">
        <v>44348</v>
      </c>
      <c r="G5694" s="1">
        <f t="shared" si="621"/>
        <v>6</v>
      </c>
      <c r="H5694" s="1">
        <f t="shared" si="622"/>
        <v>2021</v>
      </c>
      <c r="I5694">
        <v>0</v>
      </c>
      <c r="J5694">
        <v>0</v>
      </c>
      <c r="K5694">
        <f t="shared" si="616"/>
        <v>0</v>
      </c>
      <c r="L5694">
        <v>11612</v>
      </c>
      <c r="M5694" s="6">
        <f t="shared" si="617"/>
        <v>0</v>
      </c>
      <c r="N5694" s="6">
        <f t="shared" si="618"/>
        <v>0</v>
      </c>
      <c r="O5694" s="6">
        <f t="shared" si="619"/>
        <v>0</v>
      </c>
      <c r="Q5694">
        <f>_xlfn.XLOOKUP(C5694&amp;G5694&amp;H5694,covid!$E$2:$E$2184,covid!$D$2:$D$2184,0,0,1)</f>
        <v>36</v>
      </c>
    </row>
    <row r="5695" spans="1:17" x14ac:dyDescent="0.3">
      <c r="A5695">
        <f>_xlfn.XLOOKUP(C5695,kamus!$B$2:$B$87,kamus!$A$2:$A$87,0,0,1)</f>
        <v>37</v>
      </c>
      <c r="B5695" t="str">
        <f>_xlfn.XLOOKUP(C5695,kamus!$B$2:$B$87,kamus!$D$2:$D$87,"dihapus",0,1)</f>
        <v>Mlati 2</v>
      </c>
      <c r="C5695" t="s">
        <v>270</v>
      </c>
      <c r="D5695">
        <f>_xlfn.XLOOKUP(C5695,kamus!$B$2:$B$87,kamus!$J$2:$J$87,"dihapus",0,1)</f>
        <v>1</v>
      </c>
      <c r="E5695">
        <f t="shared" si="620"/>
        <v>1</v>
      </c>
      <c r="F5695" s="14">
        <v>44348</v>
      </c>
      <c r="G5695" s="1">
        <f t="shared" si="621"/>
        <v>6</v>
      </c>
      <c r="H5695" s="1">
        <f t="shared" si="622"/>
        <v>2021</v>
      </c>
      <c r="I5695">
        <v>0</v>
      </c>
      <c r="J5695">
        <v>0</v>
      </c>
      <c r="K5695">
        <f t="shared" si="616"/>
        <v>0</v>
      </c>
      <c r="L5695">
        <v>13795</v>
      </c>
      <c r="M5695" s="6">
        <f t="shared" si="617"/>
        <v>0</v>
      </c>
      <c r="N5695" s="6">
        <f t="shared" si="618"/>
        <v>0</v>
      </c>
      <c r="O5695" s="6">
        <f t="shared" si="619"/>
        <v>0</v>
      </c>
      <c r="Q5695">
        <f>_xlfn.XLOOKUP(C5695&amp;G5695&amp;H5695,covid!$E$2:$E$2184,covid!$D$2:$D$2184,0,0,1)</f>
        <v>68</v>
      </c>
    </row>
    <row r="5696" spans="1:17" x14ac:dyDescent="0.3">
      <c r="A5696">
        <f>_xlfn.XLOOKUP(C5696,kamus!$B$2:$B$87,kamus!$A$2:$A$87,0,0,1)</f>
        <v>39</v>
      </c>
      <c r="B5696" t="str">
        <f>_xlfn.XLOOKUP(C5696,kamus!$B$2:$B$87,kamus!$D$2:$D$87,"dihapus",0,1)</f>
        <v>Moyudan</v>
      </c>
      <c r="C5696" t="s">
        <v>259</v>
      </c>
      <c r="D5696">
        <f>_xlfn.XLOOKUP(C5696,kamus!$B$2:$B$87,kamus!$J$2:$J$87,"dihapus",0,1)</f>
        <v>0</v>
      </c>
      <c r="E5696">
        <f t="shared" si="620"/>
        <v>0</v>
      </c>
      <c r="F5696" s="14">
        <v>44348</v>
      </c>
      <c r="G5696" s="1">
        <f t="shared" si="621"/>
        <v>6</v>
      </c>
      <c r="H5696" s="1">
        <f t="shared" si="622"/>
        <v>2021</v>
      </c>
      <c r="I5696">
        <v>0</v>
      </c>
      <c r="J5696">
        <v>0</v>
      </c>
      <c r="K5696">
        <f t="shared" si="616"/>
        <v>0</v>
      </c>
      <c r="L5696">
        <v>11963</v>
      </c>
      <c r="M5696" s="6">
        <f t="shared" si="617"/>
        <v>0</v>
      </c>
      <c r="N5696" s="6">
        <f t="shared" si="618"/>
        <v>0</v>
      </c>
      <c r="O5696" s="6">
        <f t="shared" si="619"/>
        <v>0</v>
      </c>
      <c r="Q5696">
        <f>_xlfn.XLOOKUP(C5696&amp;G5696&amp;H5696,covid!$E$2:$E$2184,covid!$D$2:$D$2184,0,0,1)</f>
        <v>46</v>
      </c>
    </row>
    <row r="5697" spans="1:17" x14ac:dyDescent="0.3">
      <c r="A5697">
        <f>_xlfn.XLOOKUP(C5697,kamus!$B$2:$B$87,kamus!$A$2:$A$87,0,0,1)</f>
        <v>42</v>
      </c>
      <c r="B5697" t="str">
        <f>_xlfn.XLOOKUP(C5697,kamus!$B$2:$B$87,kamus!$D$2:$D$87,"dihapus",0,1)</f>
        <v>Moyudan</v>
      </c>
      <c r="C5697" t="s">
        <v>260</v>
      </c>
      <c r="D5697">
        <f>_xlfn.XLOOKUP(C5697,kamus!$B$2:$B$87,kamus!$J$2:$J$87,"dihapus",0,1)</f>
        <v>0</v>
      </c>
      <c r="E5697">
        <f t="shared" si="620"/>
        <v>0</v>
      </c>
      <c r="F5697" s="14">
        <v>44348</v>
      </c>
      <c r="G5697" s="1">
        <f t="shared" si="621"/>
        <v>6</v>
      </c>
      <c r="H5697" s="1">
        <f t="shared" si="622"/>
        <v>2021</v>
      </c>
      <c r="I5697">
        <v>0</v>
      </c>
      <c r="J5697">
        <v>0</v>
      </c>
      <c r="K5697">
        <f t="shared" si="616"/>
        <v>0</v>
      </c>
      <c r="L5697">
        <v>7250</v>
      </c>
      <c r="M5697" s="6">
        <f t="shared" si="617"/>
        <v>0</v>
      </c>
      <c r="N5697" s="6">
        <f t="shared" si="618"/>
        <v>0</v>
      </c>
      <c r="O5697" s="6">
        <f t="shared" si="619"/>
        <v>0</v>
      </c>
      <c r="Q5697">
        <f>_xlfn.XLOOKUP(C5697&amp;G5697&amp;H5697,covid!$E$2:$E$2184,covid!$D$2:$D$2184,0,0,1)</f>
        <v>9</v>
      </c>
    </row>
    <row r="5698" spans="1:17" x14ac:dyDescent="0.3">
      <c r="A5698">
        <f>_xlfn.XLOOKUP(C5698,kamus!$B$2:$B$87,kamus!$A$2:$A$87,0,0,1)</f>
        <v>41</v>
      </c>
      <c r="B5698" t="str">
        <f>_xlfn.XLOOKUP(C5698,kamus!$B$2:$B$87,kamus!$D$2:$D$87,"dihapus",0,1)</f>
        <v>Moyudan</v>
      </c>
      <c r="C5698" t="s">
        <v>262</v>
      </c>
      <c r="D5698">
        <f>_xlfn.XLOOKUP(C5698,kamus!$B$2:$B$87,kamus!$J$2:$J$87,"dihapus",0,1)</f>
        <v>0</v>
      </c>
      <c r="E5698">
        <f t="shared" si="620"/>
        <v>0</v>
      </c>
      <c r="F5698" s="14">
        <v>44348</v>
      </c>
      <c r="G5698" s="1">
        <f t="shared" si="621"/>
        <v>6</v>
      </c>
      <c r="H5698" s="1">
        <f t="shared" si="622"/>
        <v>2021</v>
      </c>
      <c r="I5698">
        <v>0</v>
      </c>
      <c r="J5698">
        <v>0</v>
      </c>
      <c r="K5698">
        <f t="shared" ref="K5698:K5761" si="623">J5698+I5698</f>
        <v>0</v>
      </c>
      <c r="L5698">
        <v>6755</v>
      </c>
      <c r="M5698" s="6">
        <f t="shared" ref="M5698:M5761" si="624">IF(ISBLANK(I5698)=TRUE,"",I5698/$L5698*100000)</f>
        <v>0</v>
      </c>
      <c r="N5698" s="6">
        <f t="shared" ref="N5698:N5761" si="625">IF(ISBLANK(J5698)=TRUE,"",J5698/$L5698*100000)</f>
        <v>0</v>
      </c>
      <c r="O5698" s="6">
        <f t="shared" ref="O5698:O5761" si="626">IF(ISBLANK(K5698)=TRUE,"",K5698/$L5698*100000)</f>
        <v>0</v>
      </c>
      <c r="Q5698">
        <f>_xlfn.XLOOKUP(C5698&amp;G5698&amp;H5698,covid!$E$2:$E$2184,covid!$D$2:$D$2184,0,0,1)</f>
        <v>12</v>
      </c>
    </row>
    <row r="5699" spans="1:17" x14ac:dyDescent="0.3">
      <c r="A5699">
        <f>_xlfn.XLOOKUP(C5699,kamus!$B$2:$B$87,kamus!$A$2:$A$87,0,0,1)</f>
        <v>40</v>
      </c>
      <c r="B5699" t="str">
        <f>_xlfn.XLOOKUP(C5699,kamus!$B$2:$B$87,kamus!$D$2:$D$87,"dihapus",0,1)</f>
        <v>Moyudan</v>
      </c>
      <c r="C5699" t="s">
        <v>264</v>
      </c>
      <c r="D5699">
        <f>_xlfn.XLOOKUP(C5699,kamus!$B$2:$B$87,kamus!$J$2:$J$87,"dihapus",0,1)</f>
        <v>0</v>
      </c>
      <c r="E5699">
        <f t="shared" ref="E5699:E5762" si="627">IF(D5699=0,0,IF(H5699&lt;2021,0,IF(AND(H5699=2021,G5699&lt;5),0,1)))</f>
        <v>0</v>
      </c>
      <c r="F5699" s="14">
        <v>44348</v>
      </c>
      <c r="G5699" s="1">
        <f t="shared" ref="G5699:G5762" si="628">MONTH(F5699)</f>
        <v>6</v>
      </c>
      <c r="H5699" s="1">
        <f t="shared" ref="H5699:H5762" si="629">YEAR(F5699)</f>
        <v>2021</v>
      </c>
      <c r="I5699">
        <v>0</v>
      </c>
      <c r="J5699">
        <v>0</v>
      </c>
      <c r="K5699">
        <f t="shared" si="623"/>
        <v>0</v>
      </c>
      <c r="L5699">
        <v>8409</v>
      </c>
      <c r="M5699" s="6">
        <f t="shared" si="624"/>
        <v>0</v>
      </c>
      <c r="N5699" s="6">
        <f t="shared" si="625"/>
        <v>0</v>
      </c>
      <c r="O5699" s="6">
        <f t="shared" si="626"/>
        <v>0</v>
      </c>
      <c r="Q5699">
        <f>_xlfn.XLOOKUP(C5699&amp;G5699&amp;H5699,covid!$E$2:$E$2184,covid!$D$2:$D$2184,0,0,1)</f>
        <v>23</v>
      </c>
    </row>
    <row r="5700" spans="1:17" x14ac:dyDescent="0.3">
      <c r="A5700">
        <f>_xlfn.XLOOKUP(C5700,kamus!$B$2:$B$87,kamus!$A$2:$A$87,0,0,1)</f>
        <v>43</v>
      </c>
      <c r="B5700" t="str">
        <f>_xlfn.XLOOKUP(C5700,kamus!$B$2:$B$87,kamus!$D$2:$D$87,"dihapus",0,1)</f>
        <v>Ngaglik 1</v>
      </c>
      <c r="C5700" t="s">
        <v>228</v>
      </c>
      <c r="D5700">
        <f>_xlfn.XLOOKUP(C5700,kamus!$B$2:$B$87,kamus!$J$2:$J$87,"dihapus",0,1)</f>
        <v>1</v>
      </c>
      <c r="E5700">
        <f t="shared" si="627"/>
        <v>1</v>
      </c>
      <c r="F5700" s="14">
        <v>44348</v>
      </c>
      <c r="G5700" s="1">
        <f t="shared" si="628"/>
        <v>6</v>
      </c>
      <c r="H5700" s="1">
        <f t="shared" si="629"/>
        <v>2021</v>
      </c>
      <c r="I5700">
        <v>0</v>
      </c>
      <c r="J5700">
        <v>0</v>
      </c>
      <c r="K5700">
        <f t="shared" si="623"/>
        <v>0</v>
      </c>
      <c r="L5700">
        <v>12799</v>
      </c>
      <c r="M5700" s="6">
        <f t="shared" si="624"/>
        <v>0</v>
      </c>
      <c r="N5700" s="6">
        <f t="shared" si="625"/>
        <v>0</v>
      </c>
      <c r="O5700" s="6">
        <f t="shared" si="626"/>
        <v>0</v>
      </c>
      <c r="Q5700">
        <f>_xlfn.XLOOKUP(C5700&amp;G5700&amp;H5700,covid!$E$2:$E$2184,covid!$D$2:$D$2184,0,0,1)</f>
        <v>83</v>
      </c>
    </row>
    <row r="5701" spans="1:17" x14ac:dyDescent="0.3">
      <c r="A5701">
        <f>_xlfn.XLOOKUP(C5701,kamus!$B$2:$B$87,kamus!$A$2:$A$87,0,0,1)</f>
        <v>44</v>
      </c>
      <c r="B5701" t="str">
        <f>_xlfn.XLOOKUP(C5701,kamus!$B$2:$B$87,kamus!$D$2:$D$87,"dihapus",0,1)</f>
        <v>Ngaglik 1</v>
      </c>
      <c r="C5701" t="s">
        <v>237</v>
      </c>
      <c r="D5701">
        <f>_xlfn.XLOOKUP(C5701,kamus!$B$2:$B$87,kamus!$J$2:$J$87,"dihapus",0,1)</f>
        <v>1</v>
      </c>
      <c r="E5701">
        <f t="shared" si="627"/>
        <v>1</v>
      </c>
      <c r="F5701" s="14">
        <v>44348</v>
      </c>
      <c r="G5701" s="1">
        <f t="shared" si="628"/>
        <v>6</v>
      </c>
      <c r="H5701" s="1">
        <f t="shared" si="629"/>
        <v>2021</v>
      </c>
      <c r="I5701">
        <v>3</v>
      </c>
      <c r="J5701">
        <v>0</v>
      </c>
      <c r="K5701">
        <f t="shared" si="623"/>
        <v>3</v>
      </c>
      <c r="L5701">
        <v>22097</v>
      </c>
      <c r="M5701" s="6">
        <f t="shared" si="624"/>
        <v>13.576503597773453</v>
      </c>
      <c r="N5701" s="6">
        <f t="shared" si="625"/>
        <v>0</v>
      </c>
      <c r="O5701" s="6">
        <f t="shared" si="626"/>
        <v>13.576503597773453</v>
      </c>
      <c r="Q5701">
        <f>_xlfn.XLOOKUP(C5701&amp;G5701&amp;H5701,covid!$E$2:$E$2184,covid!$D$2:$D$2184,0,0,1)</f>
        <v>81</v>
      </c>
    </row>
    <row r="5702" spans="1:17" x14ac:dyDescent="0.3">
      <c r="A5702">
        <f>_xlfn.XLOOKUP(C5702,kamus!$B$2:$B$87,kamus!$A$2:$A$87,0,0,1)</f>
        <v>45</v>
      </c>
      <c r="B5702" t="str">
        <f>_xlfn.XLOOKUP(C5702,kamus!$B$2:$B$87,kamus!$D$2:$D$87,"dihapus",0,1)</f>
        <v>Ngaglik 1</v>
      </c>
      <c r="C5702" t="s">
        <v>255</v>
      </c>
      <c r="D5702">
        <f>_xlfn.XLOOKUP(C5702,kamus!$B$2:$B$87,kamus!$J$2:$J$87,"dihapus",0,1)</f>
        <v>1</v>
      </c>
      <c r="E5702">
        <f t="shared" si="627"/>
        <v>1</v>
      </c>
      <c r="F5702" s="14">
        <v>44348</v>
      </c>
      <c r="G5702" s="1">
        <f t="shared" si="628"/>
        <v>6</v>
      </c>
      <c r="H5702" s="1">
        <f t="shared" si="629"/>
        <v>2021</v>
      </c>
      <c r="I5702">
        <v>0</v>
      </c>
      <c r="J5702">
        <v>0</v>
      </c>
      <c r="K5702">
        <f t="shared" si="623"/>
        <v>0</v>
      </c>
      <c r="L5702">
        <v>19940</v>
      </c>
      <c r="M5702" s="6">
        <f t="shared" si="624"/>
        <v>0</v>
      </c>
      <c r="N5702" s="6">
        <f t="shared" si="625"/>
        <v>0</v>
      </c>
      <c r="O5702" s="6">
        <f t="shared" si="626"/>
        <v>0</v>
      </c>
      <c r="Q5702">
        <f>_xlfn.XLOOKUP(C5702&amp;G5702&amp;H5702,covid!$E$2:$E$2184,covid!$D$2:$D$2184,0,0,1)</f>
        <v>89</v>
      </c>
    </row>
    <row r="5703" spans="1:17" x14ac:dyDescent="0.3">
      <c r="A5703">
        <f>_xlfn.XLOOKUP(C5703,kamus!$B$2:$B$87,kamus!$A$2:$A$87,0,0,1)</f>
        <v>48</v>
      </c>
      <c r="B5703" t="str">
        <f>_xlfn.XLOOKUP(C5703,kamus!$B$2:$B$87,kamus!$D$2:$D$87,"dihapus",0,1)</f>
        <v>Ngaglik 2</v>
      </c>
      <c r="C5703" t="s">
        <v>208</v>
      </c>
      <c r="D5703">
        <f>_xlfn.XLOOKUP(C5703,kamus!$B$2:$B$87,kamus!$J$2:$J$87,"dihapus",0,1)</f>
        <v>1</v>
      </c>
      <c r="E5703">
        <f t="shared" si="627"/>
        <v>1</v>
      </c>
      <c r="F5703" s="14">
        <v>44348</v>
      </c>
      <c r="G5703" s="1">
        <f t="shared" si="628"/>
        <v>6</v>
      </c>
      <c r="H5703" s="1">
        <f t="shared" si="629"/>
        <v>2021</v>
      </c>
      <c r="I5703">
        <v>0</v>
      </c>
      <c r="J5703">
        <v>0</v>
      </c>
      <c r="K5703">
        <f t="shared" si="623"/>
        <v>0</v>
      </c>
      <c r="L5703">
        <v>10525</v>
      </c>
      <c r="M5703" s="6">
        <f t="shared" si="624"/>
        <v>0</v>
      </c>
      <c r="N5703" s="6">
        <f t="shared" si="625"/>
        <v>0</v>
      </c>
      <c r="O5703" s="6">
        <f t="shared" si="626"/>
        <v>0</v>
      </c>
      <c r="Q5703">
        <f>_xlfn.XLOOKUP(C5703&amp;G5703&amp;H5703,covid!$E$2:$E$2184,covid!$D$2:$D$2184,0,0,1)</f>
        <v>76</v>
      </c>
    </row>
    <row r="5704" spans="1:17" x14ac:dyDescent="0.3">
      <c r="A5704">
        <f>_xlfn.XLOOKUP(C5704,kamus!$B$2:$B$87,kamus!$A$2:$A$87,0,0,1)</f>
        <v>47</v>
      </c>
      <c r="B5704" t="str">
        <f>_xlfn.XLOOKUP(C5704,kamus!$B$2:$B$87,kamus!$D$2:$D$87,"dihapus",0,1)</f>
        <v>Ngaglik 2</v>
      </c>
      <c r="C5704" t="s">
        <v>238</v>
      </c>
      <c r="D5704">
        <f>_xlfn.XLOOKUP(C5704,kamus!$B$2:$B$87,kamus!$J$2:$J$87,"dihapus",0,1)</f>
        <v>1</v>
      </c>
      <c r="E5704">
        <f t="shared" si="627"/>
        <v>1</v>
      </c>
      <c r="F5704" s="14">
        <v>44348</v>
      </c>
      <c r="G5704" s="1">
        <f t="shared" si="628"/>
        <v>6</v>
      </c>
      <c r="H5704" s="1">
        <f t="shared" si="629"/>
        <v>2021</v>
      </c>
      <c r="I5704">
        <v>0</v>
      </c>
      <c r="J5704">
        <v>0</v>
      </c>
      <c r="K5704">
        <f t="shared" si="623"/>
        <v>0</v>
      </c>
      <c r="L5704">
        <v>22533</v>
      </c>
      <c r="M5704" s="6">
        <f t="shared" si="624"/>
        <v>0</v>
      </c>
      <c r="N5704" s="6">
        <f t="shared" si="625"/>
        <v>0</v>
      </c>
      <c r="O5704" s="6">
        <f t="shared" si="626"/>
        <v>0</v>
      </c>
      <c r="Q5704">
        <f>_xlfn.XLOOKUP(C5704&amp;G5704&amp;H5704,covid!$E$2:$E$2184,covid!$D$2:$D$2184,0,0,1)</f>
        <v>96</v>
      </c>
    </row>
    <row r="5705" spans="1:17" x14ac:dyDescent="0.3">
      <c r="A5705">
        <f>_xlfn.XLOOKUP(C5705,kamus!$B$2:$B$87,kamus!$A$2:$A$87,0,0,1)</f>
        <v>46</v>
      </c>
      <c r="B5705" t="str">
        <f>_xlfn.XLOOKUP(C5705,kamus!$B$2:$B$87,kamus!$D$2:$D$87,"dihapus",0,1)</f>
        <v>Ngaglik 2</v>
      </c>
      <c r="C5705" t="s">
        <v>257</v>
      </c>
      <c r="D5705">
        <f>_xlfn.XLOOKUP(C5705,kamus!$B$2:$B$87,kamus!$J$2:$J$87,"dihapus",0,1)</f>
        <v>1</v>
      </c>
      <c r="E5705">
        <f t="shared" si="627"/>
        <v>1</v>
      </c>
      <c r="F5705" s="14">
        <v>44348</v>
      </c>
      <c r="G5705" s="1">
        <f t="shared" si="628"/>
        <v>6</v>
      </c>
      <c r="H5705" s="1">
        <f t="shared" si="629"/>
        <v>2021</v>
      </c>
      <c r="I5705">
        <v>2</v>
      </c>
      <c r="J5705">
        <v>0</v>
      </c>
      <c r="K5705">
        <f t="shared" si="623"/>
        <v>2</v>
      </c>
      <c r="L5705">
        <v>17035</v>
      </c>
      <c r="M5705" s="6">
        <f t="shared" si="624"/>
        <v>11.740534194305841</v>
      </c>
      <c r="N5705" s="6">
        <f t="shared" si="625"/>
        <v>0</v>
      </c>
      <c r="O5705" s="6">
        <f t="shared" si="626"/>
        <v>11.740534194305841</v>
      </c>
      <c r="Q5705">
        <f>_xlfn.XLOOKUP(C5705&amp;G5705&amp;H5705,covid!$E$2:$E$2184,covid!$D$2:$D$2184,0,0,1)</f>
        <v>50</v>
      </c>
    </row>
    <row r="5706" spans="1:17" x14ac:dyDescent="0.3">
      <c r="A5706">
        <f>_xlfn.XLOOKUP(C5706,kamus!$B$2:$B$87,kamus!$A$2:$A$87,0,0,1)</f>
        <v>50</v>
      </c>
      <c r="B5706" t="str">
        <f>_xlfn.XLOOKUP(C5706,kamus!$B$2:$B$87,kamus!$D$2:$D$87,"dihapus",0,1)</f>
        <v>Ngemplak 1</v>
      </c>
      <c r="C5706" t="s">
        <v>202</v>
      </c>
      <c r="D5706">
        <f>_xlfn.XLOOKUP(C5706,kamus!$B$2:$B$87,kamus!$J$2:$J$87,"dihapus",0,1)</f>
        <v>0</v>
      </c>
      <c r="E5706">
        <f t="shared" si="627"/>
        <v>0</v>
      </c>
      <c r="F5706" s="14">
        <v>44348</v>
      </c>
      <c r="G5706" s="1">
        <f t="shared" si="628"/>
        <v>6</v>
      </c>
      <c r="H5706" s="1">
        <f t="shared" si="629"/>
        <v>2021</v>
      </c>
      <c r="I5706">
        <v>0</v>
      </c>
      <c r="J5706">
        <v>0</v>
      </c>
      <c r="K5706">
        <f t="shared" si="623"/>
        <v>0</v>
      </c>
      <c r="L5706">
        <v>8047</v>
      </c>
      <c r="M5706" s="6">
        <f t="shared" si="624"/>
        <v>0</v>
      </c>
      <c r="N5706" s="6">
        <f t="shared" si="625"/>
        <v>0</v>
      </c>
      <c r="O5706" s="6">
        <f t="shared" si="626"/>
        <v>0</v>
      </c>
      <c r="Q5706">
        <f>_xlfn.XLOOKUP(C5706&amp;G5706&amp;H5706,covid!$E$2:$E$2184,covid!$D$2:$D$2184,0,0,1)</f>
        <v>114</v>
      </c>
    </row>
    <row r="5707" spans="1:17" x14ac:dyDescent="0.3">
      <c r="A5707">
        <f>_xlfn.XLOOKUP(C5707,kamus!$B$2:$B$87,kamus!$A$2:$A$87,0,0,1)</f>
        <v>51</v>
      </c>
      <c r="B5707" t="str">
        <f>_xlfn.XLOOKUP(C5707,kamus!$B$2:$B$87,kamus!$D$2:$D$87,"dihapus",0,1)</f>
        <v>Ngemplak 1</v>
      </c>
      <c r="C5707" t="s">
        <v>256</v>
      </c>
      <c r="D5707">
        <f>_xlfn.XLOOKUP(C5707,kamus!$B$2:$B$87,kamus!$J$2:$J$87,"dihapus",0,1)</f>
        <v>0</v>
      </c>
      <c r="E5707">
        <f t="shared" si="627"/>
        <v>0</v>
      </c>
      <c r="F5707" s="14">
        <v>44348</v>
      </c>
      <c r="G5707" s="1">
        <f t="shared" si="628"/>
        <v>6</v>
      </c>
      <c r="H5707" s="1">
        <f t="shared" si="629"/>
        <v>2021</v>
      </c>
      <c r="I5707">
        <v>0</v>
      </c>
      <c r="J5707">
        <v>0</v>
      </c>
      <c r="K5707">
        <f t="shared" si="623"/>
        <v>0</v>
      </c>
      <c r="L5707">
        <v>8269</v>
      </c>
      <c r="M5707" s="6">
        <f t="shared" si="624"/>
        <v>0</v>
      </c>
      <c r="N5707" s="6">
        <f t="shared" si="625"/>
        <v>0</v>
      </c>
      <c r="O5707" s="6">
        <f t="shared" si="626"/>
        <v>0</v>
      </c>
      <c r="Q5707">
        <f>_xlfn.XLOOKUP(C5707&amp;G5707&amp;H5707,covid!$E$2:$E$2184,covid!$D$2:$D$2184,0,0,1)</f>
        <v>72</v>
      </c>
    </row>
    <row r="5708" spans="1:17" x14ac:dyDescent="0.3">
      <c r="A5708">
        <f>_xlfn.XLOOKUP(C5708,kamus!$B$2:$B$87,kamus!$A$2:$A$87,0,0,1)</f>
        <v>49</v>
      </c>
      <c r="B5708" t="str">
        <f>_xlfn.XLOOKUP(C5708,kamus!$B$2:$B$87,kamus!$D$2:$D$87,"dihapus",0,1)</f>
        <v>Ngemplak 1</v>
      </c>
      <c r="C5708" t="s">
        <v>276</v>
      </c>
      <c r="D5708">
        <f>_xlfn.XLOOKUP(C5708,kamus!$B$2:$B$87,kamus!$J$2:$J$87,"dihapus",0,1)</f>
        <v>1</v>
      </c>
      <c r="E5708">
        <f t="shared" si="627"/>
        <v>1</v>
      </c>
      <c r="F5708" s="14">
        <v>44348</v>
      </c>
      <c r="G5708" s="1">
        <f t="shared" si="628"/>
        <v>6</v>
      </c>
      <c r="H5708" s="1">
        <f t="shared" si="629"/>
        <v>2021</v>
      </c>
      <c r="I5708">
        <v>1</v>
      </c>
      <c r="J5708">
        <v>0</v>
      </c>
      <c r="K5708">
        <f t="shared" si="623"/>
        <v>1</v>
      </c>
      <c r="L5708">
        <v>9769</v>
      </c>
      <c r="M5708" s="6">
        <f t="shared" si="624"/>
        <v>10.236462278636504</v>
      </c>
      <c r="N5708" s="6">
        <f t="shared" si="625"/>
        <v>0</v>
      </c>
      <c r="O5708" s="6">
        <f t="shared" si="626"/>
        <v>10.236462278636504</v>
      </c>
      <c r="Q5708">
        <f>_xlfn.XLOOKUP(C5708&amp;G5708&amp;H5708,covid!$E$2:$E$2184,covid!$D$2:$D$2184,0,0,1)</f>
        <v>65</v>
      </c>
    </row>
    <row r="5709" spans="1:17" x14ac:dyDescent="0.3">
      <c r="A5709">
        <f>_xlfn.XLOOKUP(C5709,kamus!$B$2:$B$87,kamus!$A$2:$A$87,0,0,1)</f>
        <v>52</v>
      </c>
      <c r="B5709" t="str">
        <f>_xlfn.XLOOKUP(C5709,kamus!$B$2:$B$87,kamus!$D$2:$D$87,"dihapus",0,1)</f>
        <v>Ngemplak 2</v>
      </c>
      <c r="C5709" t="s">
        <v>277</v>
      </c>
      <c r="D5709">
        <f>_xlfn.XLOOKUP(C5709,kamus!$B$2:$B$87,kamus!$J$2:$J$87,"dihapus",0,1)</f>
        <v>1</v>
      </c>
      <c r="E5709">
        <f t="shared" si="627"/>
        <v>1</v>
      </c>
      <c r="F5709" s="14">
        <v>44348</v>
      </c>
      <c r="G5709" s="1">
        <f t="shared" si="628"/>
        <v>6</v>
      </c>
      <c r="H5709" s="1">
        <f t="shared" si="629"/>
        <v>2021</v>
      </c>
      <c r="I5709">
        <v>0</v>
      </c>
      <c r="J5709">
        <v>0</v>
      </c>
      <c r="K5709">
        <f t="shared" si="623"/>
        <v>0</v>
      </c>
      <c r="L5709">
        <v>31871</v>
      </c>
      <c r="M5709" s="6">
        <f t="shared" si="624"/>
        <v>0</v>
      </c>
      <c r="N5709" s="6">
        <f t="shared" si="625"/>
        <v>0</v>
      </c>
      <c r="O5709" s="6">
        <f t="shared" si="626"/>
        <v>0</v>
      </c>
      <c r="Q5709">
        <f>_xlfn.XLOOKUP(C5709&amp;G5709&amp;H5709,covid!$E$2:$E$2184,covid!$D$2:$D$2184,0,0,1)</f>
        <v>154</v>
      </c>
    </row>
    <row r="5710" spans="1:17" x14ac:dyDescent="0.3">
      <c r="A5710">
        <f>_xlfn.XLOOKUP(C5710,kamus!$B$2:$B$87,kamus!$A$2:$A$87,0,0,1)</f>
        <v>53</v>
      </c>
      <c r="B5710" t="str">
        <f>_xlfn.XLOOKUP(C5710,kamus!$B$2:$B$87,kamus!$D$2:$D$87,"dihapus",0,1)</f>
        <v>Ngemplak 2</v>
      </c>
      <c r="C5710" t="s">
        <v>278</v>
      </c>
      <c r="D5710">
        <f>_xlfn.XLOOKUP(C5710,kamus!$B$2:$B$87,kamus!$J$2:$J$87,"dihapus",0,1)</f>
        <v>0</v>
      </c>
      <c r="E5710">
        <f t="shared" si="627"/>
        <v>0</v>
      </c>
      <c r="F5710" s="14">
        <v>44348</v>
      </c>
      <c r="G5710" s="1">
        <f t="shared" si="628"/>
        <v>6</v>
      </c>
      <c r="H5710" s="1">
        <f t="shared" si="629"/>
        <v>2021</v>
      </c>
      <c r="I5710">
        <v>0</v>
      </c>
      <c r="J5710">
        <v>0</v>
      </c>
      <c r="K5710">
        <f t="shared" si="623"/>
        <v>0</v>
      </c>
      <c r="L5710">
        <v>8960</v>
      </c>
      <c r="M5710" s="6">
        <f t="shared" si="624"/>
        <v>0</v>
      </c>
      <c r="N5710" s="6">
        <f t="shared" si="625"/>
        <v>0</v>
      </c>
      <c r="O5710" s="6">
        <f t="shared" si="626"/>
        <v>0</v>
      </c>
      <c r="Q5710">
        <f>_xlfn.XLOOKUP(C5710&amp;G5710&amp;H5710,covid!$E$2:$E$2184,covid!$D$2:$D$2184,0,0,1)</f>
        <v>57</v>
      </c>
    </row>
    <row r="5711" spans="1:17" x14ac:dyDescent="0.3">
      <c r="A5711">
        <f>_xlfn.XLOOKUP(C5711,kamus!$B$2:$B$87,kamus!$A$2:$A$87,0,0,1)</f>
        <v>57</v>
      </c>
      <c r="B5711" t="str">
        <f>_xlfn.XLOOKUP(C5711,kamus!$B$2:$B$87,kamus!$D$2:$D$87,"dihapus",0,1)</f>
        <v>Pakem</v>
      </c>
      <c r="C5711" t="s">
        <v>204</v>
      </c>
      <c r="D5711">
        <f>_xlfn.XLOOKUP(C5711,kamus!$B$2:$B$87,kamus!$J$2:$J$87,"dihapus",0,1)</f>
        <v>0</v>
      </c>
      <c r="E5711">
        <f t="shared" si="627"/>
        <v>0</v>
      </c>
      <c r="F5711" s="14">
        <v>44348</v>
      </c>
      <c r="G5711" s="1">
        <f t="shared" si="628"/>
        <v>6</v>
      </c>
      <c r="H5711" s="1">
        <f t="shared" si="629"/>
        <v>2021</v>
      </c>
      <c r="I5711">
        <v>0</v>
      </c>
      <c r="J5711">
        <v>0</v>
      </c>
      <c r="K5711">
        <f t="shared" si="623"/>
        <v>0</v>
      </c>
      <c r="L5711">
        <v>6915</v>
      </c>
      <c r="M5711" s="6">
        <f t="shared" si="624"/>
        <v>0</v>
      </c>
      <c r="N5711" s="6">
        <f t="shared" si="625"/>
        <v>0</v>
      </c>
      <c r="O5711" s="6">
        <f t="shared" si="626"/>
        <v>0</v>
      </c>
      <c r="Q5711">
        <f>_xlfn.XLOOKUP(C5711&amp;G5711&amp;H5711,covid!$E$2:$E$2184,covid!$D$2:$D$2184,0,0,1)</f>
        <v>27</v>
      </c>
    </row>
    <row r="5712" spans="1:17" x14ac:dyDescent="0.3">
      <c r="A5712">
        <f>_xlfn.XLOOKUP(C5712,kamus!$B$2:$B$87,kamus!$A$2:$A$87,0,0,1)</f>
        <v>54</v>
      </c>
      <c r="B5712" t="str">
        <f>_xlfn.XLOOKUP(C5712,kamus!$B$2:$B$87,kamus!$D$2:$D$87,"dihapus",0,1)</f>
        <v>Pakem</v>
      </c>
      <c r="C5712" t="s">
        <v>213</v>
      </c>
      <c r="D5712">
        <f>_xlfn.XLOOKUP(C5712,kamus!$B$2:$B$87,kamus!$J$2:$J$87,"dihapus",0,1)</f>
        <v>0</v>
      </c>
      <c r="E5712">
        <f t="shared" si="627"/>
        <v>0</v>
      </c>
      <c r="F5712" s="14">
        <v>44348</v>
      </c>
      <c r="G5712" s="1">
        <f t="shared" si="628"/>
        <v>6</v>
      </c>
      <c r="H5712" s="1">
        <f t="shared" si="629"/>
        <v>2021</v>
      </c>
      <c r="I5712">
        <v>0</v>
      </c>
      <c r="J5712">
        <v>0</v>
      </c>
      <c r="K5712">
        <f t="shared" si="623"/>
        <v>0</v>
      </c>
      <c r="L5712">
        <v>9228</v>
      </c>
      <c r="M5712" s="6">
        <f t="shared" si="624"/>
        <v>0</v>
      </c>
      <c r="N5712" s="6">
        <f t="shared" si="625"/>
        <v>0</v>
      </c>
      <c r="O5712" s="6">
        <f t="shared" si="626"/>
        <v>0</v>
      </c>
      <c r="Q5712">
        <f>_xlfn.XLOOKUP(C5712&amp;G5712&amp;H5712,covid!$E$2:$E$2184,covid!$D$2:$D$2184,0,0,1)</f>
        <v>25</v>
      </c>
    </row>
    <row r="5713" spans="1:17" x14ac:dyDescent="0.3">
      <c r="A5713">
        <f>_xlfn.XLOOKUP(C5713,kamus!$B$2:$B$87,kamus!$A$2:$A$87,0,0,1)</f>
        <v>56</v>
      </c>
      <c r="B5713" t="str">
        <f>_xlfn.XLOOKUP(C5713,kamus!$B$2:$B$87,kamus!$D$2:$D$87,"dihapus",0,1)</f>
        <v>Pakem</v>
      </c>
      <c r="C5713" t="s">
        <v>214</v>
      </c>
      <c r="D5713">
        <f>_xlfn.XLOOKUP(C5713,kamus!$B$2:$B$87,kamus!$J$2:$J$87,"dihapus",0,1)</f>
        <v>1</v>
      </c>
      <c r="E5713">
        <f t="shared" si="627"/>
        <v>1</v>
      </c>
      <c r="F5713" s="14">
        <v>44348</v>
      </c>
      <c r="G5713" s="1">
        <f t="shared" si="628"/>
        <v>6</v>
      </c>
      <c r="H5713" s="1">
        <f t="shared" si="629"/>
        <v>2021</v>
      </c>
      <c r="I5713">
        <v>0</v>
      </c>
      <c r="J5713">
        <v>0</v>
      </c>
      <c r="K5713">
        <f t="shared" si="623"/>
        <v>0</v>
      </c>
      <c r="L5713">
        <v>6761</v>
      </c>
      <c r="M5713" s="6">
        <f t="shared" si="624"/>
        <v>0</v>
      </c>
      <c r="N5713" s="6">
        <f t="shared" si="625"/>
        <v>0</v>
      </c>
      <c r="O5713" s="6">
        <f t="shared" si="626"/>
        <v>0</v>
      </c>
      <c r="Q5713">
        <f>_xlfn.XLOOKUP(C5713&amp;G5713&amp;H5713,covid!$E$2:$E$2184,covid!$D$2:$D$2184,0,0,1)</f>
        <v>33</v>
      </c>
    </row>
    <row r="5714" spans="1:17" x14ac:dyDescent="0.3">
      <c r="A5714">
        <f>_xlfn.XLOOKUP(C5714,kamus!$B$2:$B$87,kamus!$A$2:$A$87,0,0,1)</f>
        <v>58</v>
      </c>
      <c r="B5714" t="str">
        <f>_xlfn.XLOOKUP(C5714,kamus!$B$2:$B$87,kamus!$D$2:$D$87,"dihapus",0,1)</f>
        <v>Pakem</v>
      </c>
      <c r="C5714" t="s">
        <v>231</v>
      </c>
      <c r="D5714">
        <f>_xlfn.XLOOKUP(C5714,kamus!$B$2:$B$87,kamus!$J$2:$J$87,"dihapus",0,1)</f>
        <v>0</v>
      </c>
      <c r="E5714">
        <f t="shared" si="627"/>
        <v>0</v>
      </c>
      <c r="F5714" s="14">
        <v>44348</v>
      </c>
      <c r="G5714" s="1">
        <f t="shared" si="628"/>
        <v>6</v>
      </c>
      <c r="H5714" s="1">
        <f t="shared" si="629"/>
        <v>2021</v>
      </c>
      <c r="I5714">
        <v>0</v>
      </c>
      <c r="J5714">
        <v>0</v>
      </c>
      <c r="K5714">
        <f t="shared" si="623"/>
        <v>0</v>
      </c>
      <c r="L5714">
        <v>6983</v>
      </c>
      <c r="M5714" s="6">
        <f t="shared" si="624"/>
        <v>0</v>
      </c>
      <c r="N5714" s="6">
        <f t="shared" si="625"/>
        <v>0</v>
      </c>
      <c r="O5714" s="6">
        <f t="shared" si="626"/>
        <v>0</v>
      </c>
      <c r="Q5714">
        <f>_xlfn.XLOOKUP(C5714&amp;G5714&amp;H5714,covid!$E$2:$E$2184,covid!$D$2:$D$2184,0,0,1)</f>
        <v>142</v>
      </c>
    </row>
    <row r="5715" spans="1:17" x14ac:dyDescent="0.3">
      <c r="A5715">
        <f>_xlfn.XLOOKUP(C5715,kamus!$B$2:$B$87,kamus!$A$2:$A$87,0,0,1)</f>
        <v>55</v>
      </c>
      <c r="B5715" t="str">
        <f>_xlfn.XLOOKUP(C5715,kamus!$B$2:$B$87,kamus!$D$2:$D$87,"dihapus",0,1)</f>
        <v>Pakem</v>
      </c>
      <c r="C5715" t="s">
        <v>234</v>
      </c>
      <c r="D5715">
        <f>_xlfn.XLOOKUP(C5715,kamus!$B$2:$B$87,kamus!$J$2:$J$87,"dihapus",0,1)</f>
        <v>0</v>
      </c>
      <c r="E5715">
        <f t="shared" si="627"/>
        <v>0</v>
      </c>
      <c r="F5715" s="14">
        <v>44348</v>
      </c>
      <c r="G5715" s="1">
        <f t="shared" si="628"/>
        <v>6</v>
      </c>
      <c r="H5715" s="1">
        <f t="shared" si="629"/>
        <v>2021</v>
      </c>
      <c r="I5715">
        <v>0</v>
      </c>
      <c r="J5715">
        <v>0</v>
      </c>
      <c r="K5715">
        <f t="shared" si="623"/>
        <v>0</v>
      </c>
      <c r="L5715">
        <v>9965</v>
      </c>
      <c r="M5715" s="6">
        <f t="shared" si="624"/>
        <v>0</v>
      </c>
      <c r="N5715" s="6">
        <f t="shared" si="625"/>
        <v>0</v>
      </c>
      <c r="O5715" s="6">
        <f t="shared" si="626"/>
        <v>0</v>
      </c>
      <c r="Q5715">
        <f>_xlfn.XLOOKUP(C5715&amp;G5715&amp;H5715,covid!$E$2:$E$2184,covid!$D$2:$D$2184,0,0,1)</f>
        <v>33</v>
      </c>
    </row>
    <row r="5716" spans="1:17" x14ac:dyDescent="0.3">
      <c r="A5716">
        <f>_xlfn.XLOOKUP(C5716,kamus!$B$2:$B$87,kamus!$A$2:$A$87,0,0,1)</f>
        <v>64</v>
      </c>
      <c r="B5716" t="str">
        <f>_xlfn.XLOOKUP(C5716,kamus!$B$2:$B$87,kamus!$D$2:$D$87,"dihapus",0,1)</f>
        <v>Prambanan</v>
      </c>
      <c r="C5716" t="s">
        <v>203</v>
      </c>
      <c r="D5716">
        <f>_xlfn.XLOOKUP(C5716,kamus!$B$2:$B$87,kamus!$J$2:$J$87,"dihapus",0,1)</f>
        <v>1</v>
      </c>
      <c r="E5716">
        <f t="shared" si="627"/>
        <v>1</v>
      </c>
      <c r="F5716" s="14">
        <v>44348</v>
      </c>
      <c r="G5716" s="1">
        <f t="shared" si="628"/>
        <v>6</v>
      </c>
      <c r="H5716" s="1">
        <f t="shared" si="629"/>
        <v>2021</v>
      </c>
      <c r="I5716">
        <v>0</v>
      </c>
      <c r="J5716">
        <v>0</v>
      </c>
      <c r="K5716">
        <f t="shared" si="623"/>
        <v>0</v>
      </c>
      <c r="L5716">
        <v>12694</v>
      </c>
      <c r="M5716" s="6">
        <f t="shared" si="624"/>
        <v>0</v>
      </c>
      <c r="N5716" s="6">
        <f t="shared" si="625"/>
        <v>0</v>
      </c>
      <c r="O5716" s="6">
        <f t="shared" si="626"/>
        <v>0</v>
      </c>
      <c r="Q5716">
        <f>_xlfn.XLOOKUP(C5716&amp;G5716&amp;H5716,covid!$E$2:$E$2184,covid!$D$2:$D$2184,0,0,1)</f>
        <v>66</v>
      </c>
    </row>
    <row r="5717" spans="1:17" x14ac:dyDescent="0.3">
      <c r="A5717">
        <f>_xlfn.XLOOKUP(C5717,kamus!$B$2:$B$87,kamus!$A$2:$A$87,0,0,1)</f>
        <v>59</v>
      </c>
      <c r="B5717" t="str">
        <f>_xlfn.XLOOKUP(C5717,kamus!$B$2:$B$87,kamus!$D$2:$D$87,"dihapus",0,1)</f>
        <v>Prambanan</v>
      </c>
      <c r="C5717" t="s">
        <v>210</v>
      </c>
      <c r="D5717">
        <f>_xlfn.XLOOKUP(C5717,kamus!$B$2:$B$87,kamus!$J$2:$J$87,"dihapus",0,1)</f>
        <v>0</v>
      </c>
      <c r="E5717">
        <f t="shared" si="627"/>
        <v>0</v>
      </c>
      <c r="F5717" s="14">
        <v>44348</v>
      </c>
      <c r="G5717" s="1">
        <f t="shared" si="628"/>
        <v>6</v>
      </c>
      <c r="H5717" s="1">
        <f t="shared" si="629"/>
        <v>2021</v>
      </c>
      <c r="I5717">
        <v>0</v>
      </c>
      <c r="J5717">
        <v>0</v>
      </c>
      <c r="K5717">
        <f t="shared" si="623"/>
        <v>0</v>
      </c>
      <c r="L5717">
        <v>4791</v>
      </c>
      <c r="M5717" s="6">
        <f t="shared" si="624"/>
        <v>0</v>
      </c>
      <c r="N5717" s="6">
        <f t="shared" si="625"/>
        <v>0</v>
      </c>
      <c r="O5717" s="6">
        <f t="shared" si="626"/>
        <v>0</v>
      </c>
      <c r="Q5717">
        <f>_xlfn.XLOOKUP(C5717&amp;G5717&amp;H5717,covid!$E$2:$E$2184,covid!$D$2:$D$2184,0,0,1)</f>
        <v>15</v>
      </c>
    </row>
    <row r="5718" spans="1:17" x14ac:dyDescent="0.3">
      <c r="A5718">
        <f>_xlfn.XLOOKUP(C5718,kamus!$B$2:$B$87,kamus!$A$2:$A$87,0,0,1)</f>
        <v>61</v>
      </c>
      <c r="B5718" t="str">
        <f>_xlfn.XLOOKUP(C5718,kamus!$B$2:$B$87,kamus!$D$2:$D$87,"dihapus",0,1)</f>
        <v>Prambanan</v>
      </c>
      <c r="C5718" t="s">
        <v>219</v>
      </c>
      <c r="D5718">
        <f>_xlfn.XLOOKUP(C5718,kamus!$B$2:$B$87,kamus!$J$2:$J$87,"dihapus",0,1)</f>
        <v>0</v>
      </c>
      <c r="E5718">
        <f t="shared" si="627"/>
        <v>0</v>
      </c>
      <c r="F5718" s="14">
        <v>44348</v>
      </c>
      <c r="G5718" s="1">
        <f t="shared" si="628"/>
        <v>6</v>
      </c>
      <c r="H5718" s="1">
        <f t="shared" si="629"/>
        <v>2021</v>
      </c>
      <c r="I5718">
        <v>1</v>
      </c>
      <c r="J5718">
        <v>0</v>
      </c>
      <c r="K5718">
        <f t="shared" si="623"/>
        <v>1</v>
      </c>
      <c r="L5718">
        <v>14321</v>
      </c>
      <c r="M5718" s="6">
        <f t="shared" si="624"/>
        <v>6.9827526010753438</v>
      </c>
      <c r="N5718" s="6">
        <f t="shared" si="625"/>
        <v>0</v>
      </c>
      <c r="O5718" s="6">
        <f t="shared" si="626"/>
        <v>6.9827526010753438</v>
      </c>
      <c r="Q5718">
        <f>_xlfn.XLOOKUP(C5718&amp;G5718&amp;H5718,covid!$E$2:$E$2184,covid!$D$2:$D$2184,0,0,1)</f>
        <v>62</v>
      </c>
    </row>
    <row r="5719" spans="1:17" x14ac:dyDescent="0.3">
      <c r="A5719">
        <f>_xlfn.XLOOKUP(C5719,kamus!$B$2:$B$87,kamus!$A$2:$A$87,0,0,1)</f>
        <v>62</v>
      </c>
      <c r="B5719" t="str">
        <f>_xlfn.XLOOKUP(C5719,kamus!$B$2:$B$87,kamus!$D$2:$D$87,"dihapus",0,1)</f>
        <v>Prambanan</v>
      </c>
      <c r="C5719" t="s">
        <v>236</v>
      </c>
      <c r="D5719">
        <f>_xlfn.XLOOKUP(C5719,kamus!$B$2:$B$87,kamus!$J$2:$J$87,"dihapus",0,1)</f>
        <v>0</v>
      </c>
      <c r="E5719">
        <f t="shared" si="627"/>
        <v>0</v>
      </c>
      <c r="F5719" s="14">
        <v>44348</v>
      </c>
      <c r="G5719" s="1">
        <f t="shared" si="628"/>
        <v>6</v>
      </c>
      <c r="H5719" s="1">
        <f t="shared" si="629"/>
        <v>2021</v>
      </c>
      <c r="I5719">
        <v>0</v>
      </c>
      <c r="J5719">
        <v>0</v>
      </c>
      <c r="K5719">
        <f t="shared" si="623"/>
        <v>0</v>
      </c>
      <c r="L5719">
        <v>6112</v>
      </c>
      <c r="M5719" s="6">
        <f t="shared" si="624"/>
        <v>0</v>
      </c>
      <c r="N5719" s="6">
        <f t="shared" si="625"/>
        <v>0</v>
      </c>
      <c r="O5719" s="6">
        <f t="shared" si="626"/>
        <v>0</v>
      </c>
      <c r="Q5719">
        <f>_xlfn.XLOOKUP(C5719&amp;G5719&amp;H5719,covid!$E$2:$E$2184,covid!$D$2:$D$2184,0,0,1)</f>
        <v>9</v>
      </c>
    </row>
    <row r="5720" spans="1:17" x14ac:dyDescent="0.3">
      <c r="A5720">
        <f>_xlfn.XLOOKUP(C5720,kamus!$B$2:$B$87,kamus!$A$2:$A$87,0,0,1)</f>
        <v>63</v>
      </c>
      <c r="B5720" t="str">
        <f>_xlfn.XLOOKUP(C5720,kamus!$B$2:$B$87,kamus!$D$2:$D$87,"dihapus",0,1)</f>
        <v>Prambanan</v>
      </c>
      <c r="C5720" t="s">
        <v>261</v>
      </c>
      <c r="D5720">
        <f>_xlfn.XLOOKUP(C5720,kamus!$B$2:$B$87,kamus!$J$2:$J$87,"dihapus",0,1)</f>
        <v>0</v>
      </c>
      <c r="E5720">
        <f t="shared" si="627"/>
        <v>0</v>
      </c>
      <c r="F5720" s="14">
        <v>44348</v>
      </c>
      <c r="G5720" s="1">
        <f t="shared" si="628"/>
        <v>6</v>
      </c>
      <c r="H5720" s="1">
        <f t="shared" si="629"/>
        <v>2021</v>
      </c>
      <c r="I5720">
        <v>0</v>
      </c>
      <c r="J5720">
        <v>0</v>
      </c>
      <c r="K5720">
        <f t="shared" si="623"/>
        <v>0</v>
      </c>
      <c r="L5720">
        <v>15487</v>
      </c>
      <c r="M5720" s="6">
        <f t="shared" si="624"/>
        <v>0</v>
      </c>
      <c r="N5720" s="6">
        <f t="shared" si="625"/>
        <v>0</v>
      </c>
      <c r="O5720" s="6">
        <f t="shared" si="626"/>
        <v>0</v>
      </c>
      <c r="Q5720">
        <f>_xlfn.XLOOKUP(C5720&amp;G5720&amp;H5720,covid!$E$2:$E$2184,covid!$D$2:$D$2184,0,0,1)</f>
        <v>41</v>
      </c>
    </row>
    <row r="5721" spans="1:17" x14ac:dyDescent="0.3">
      <c r="A5721">
        <f>_xlfn.XLOOKUP(C5721,kamus!$B$2:$B$87,kamus!$A$2:$A$87,0,0,1)</f>
        <v>60</v>
      </c>
      <c r="B5721" t="str">
        <f>_xlfn.XLOOKUP(C5721,kamus!$B$2:$B$87,kamus!$D$2:$D$87,"dihapus",0,1)</f>
        <v>Prambanan</v>
      </c>
      <c r="C5721" t="s">
        <v>280</v>
      </c>
      <c r="D5721">
        <f>_xlfn.XLOOKUP(C5721,kamus!$B$2:$B$87,kamus!$J$2:$J$87,"dihapus",0,1)</f>
        <v>0</v>
      </c>
      <c r="E5721">
        <f t="shared" si="627"/>
        <v>0</v>
      </c>
      <c r="F5721" s="14">
        <v>44348</v>
      </c>
      <c r="G5721" s="1">
        <f t="shared" si="628"/>
        <v>6</v>
      </c>
      <c r="H5721" s="1">
        <f t="shared" si="629"/>
        <v>2021</v>
      </c>
      <c r="I5721">
        <v>0</v>
      </c>
      <c r="J5721">
        <v>0</v>
      </c>
      <c r="K5721">
        <f t="shared" si="623"/>
        <v>0</v>
      </c>
      <c r="L5721">
        <v>2830</v>
      </c>
      <c r="M5721" s="6">
        <f t="shared" si="624"/>
        <v>0</v>
      </c>
      <c r="N5721" s="6">
        <f t="shared" si="625"/>
        <v>0</v>
      </c>
      <c r="O5721" s="6">
        <f t="shared" si="626"/>
        <v>0</v>
      </c>
      <c r="Q5721">
        <f>_xlfn.XLOOKUP(C5721&amp;G5721&amp;H5721,covid!$E$2:$E$2184,covid!$D$2:$D$2184,0,0,1)</f>
        <v>10</v>
      </c>
    </row>
    <row r="5722" spans="1:17" x14ac:dyDescent="0.3">
      <c r="A5722">
        <f>_xlfn.XLOOKUP(C5722,kamus!$B$2:$B$87,kamus!$A$2:$A$87,0,0,1)</f>
        <v>67</v>
      </c>
      <c r="B5722" t="str">
        <f>_xlfn.XLOOKUP(C5722,kamus!$B$2:$B$87,kamus!$D$2:$D$87,"dihapus",0,1)</f>
        <v>Seyegan</v>
      </c>
      <c r="C5722" t="s">
        <v>221</v>
      </c>
      <c r="D5722">
        <f>_xlfn.XLOOKUP(C5722,kamus!$B$2:$B$87,kamus!$J$2:$J$87,"dihapus",0,1)</f>
        <v>0</v>
      </c>
      <c r="E5722">
        <f t="shared" si="627"/>
        <v>0</v>
      </c>
      <c r="F5722" s="14">
        <v>44348</v>
      </c>
      <c r="G5722" s="1">
        <f t="shared" si="628"/>
        <v>6</v>
      </c>
      <c r="H5722" s="1">
        <f t="shared" si="629"/>
        <v>2021</v>
      </c>
      <c r="I5722">
        <v>0</v>
      </c>
      <c r="J5722">
        <v>0</v>
      </c>
      <c r="K5722">
        <f t="shared" si="623"/>
        <v>0</v>
      </c>
      <c r="L5722">
        <v>10876</v>
      </c>
      <c r="M5722" s="6">
        <f t="shared" si="624"/>
        <v>0</v>
      </c>
      <c r="N5722" s="6">
        <f t="shared" si="625"/>
        <v>0</v>
      </c>
      <c r="O5722" s="6">
        <f t="shared" si="626"/>
        <v>0</v>
      </c>
      <c r="Q5722">
        <f>_xlfn.XLOOKUP(C5722&amp;G5722&amp;H5722,covid!$E$2:$E$2184,covid!$D$2:$D$2184,0,0,1)</f>
        <v>65</v>
      </c>
    </row>
    <row r="5723" spans="1:17" x14ac:dyDescent="0.3">
      <c r="A5723">
        <f>_xlfn.XLOOKUP(C5723,kamus!$B$2:$B$87,kamus!$A$2:$A$87,0,0,1)</f>
        <v>66</v>
      </c>
      <c r="B5723" t="str">
        <f>_xlfn.XLOOKUP(C5723,kamus!$B$2:$B$87,kamus!$D$2:$D$87,"dihapus",0,1)</f>
        <v>Seyegan</v>
      </c>
      <c r="C5723" t="s">
        <v>222</v>
      </c>
      <c r="D5723">
        <f>_xlfn.XLOOKUP(C5723,kamus!$B$2:$B$87,kamus!$J$2:$J$87,"dihapus",0,1)</f>
        <v>0</v>
      </c>
      <c r="E5723">
        <f t="shared" si="627"/>
        <v>0</v>
      </c>
      <c r="F5723" s="14">
        <v>44348</v>
      </c>
      <c r="G5723" s="1">
        <f t="shared" si="628"/>
        <v>6</v>
      </c>
      <c r="H5723" s="1">
        <f t="shared" si="629"/>
        <v>2021</v>
      </c>
      <c r="I5723">
        <v>2</v>
      </c>
      <c r="J5723">
        <v>0</v>
      </c>
      <c r="K5723">
        <f t="shared" si="623"/>
        <v>2</v>
      </c>
      <c r="L5723">
        <v>9658</v>
      </c>
      <c r="M5723" s="6">
        <f t="shared" si="624"/>
        <v>20.70822116380203</v>
      </c>
      <c r="N5723" s="6">
        <f t="shared" si="625"/>
        <v>0</v>
      </c>
      <c r="O5723" s="6">
        <f t="shared" si="626"/>
        <v>20.70822116380203</v>
      </c>
      <c r="Q5723">
        <f>_xlfn.XLOOKUP(C5723&amp;G5723&amp;H5723,covid!$E$2:$E$2184,covid!$D$2:$D$2184,0,0,1)</f>
        <v>22</v>
      </c>
    </row>
    <row r="5724" spans="1:17" x14ac:dyDescent="0.3">
      <c r="A5724">
        <f>_xlfn.XLOOKUP(C5724,kamus!$B$2:$B$87,kamus!$A$2:$A$87,0,0,1)</f>
        <v>68</v>
      </c>
      <c r="B5724" t="str">
        <f>_xlfn.XLOOKUP(C5724,kamus!$B$2:$B$87,kamus!$D$2:$D$87,"dihapus",0,1)</f>
        <v>Seyegan</v>
      </c>
      <c r="C5724" t="s">
        <v>223</v>
      </c>
      <c r="D5724">
        <f>_xlfn.XLOOKUP(C5724,kamus!$B$2:$B$87,kamus!$J$2:$J$87,"dihapus",0,1)</f>
        <v>0</v>
      </c>
      <c r="E5724">
        <f t="shared" si="627"/>
        <v>0</v>
      </c>
      <c r="F5724" s="14">
        <v>44348</v>
      </c>
      <c r="G5724" s="1">
        <f t="shared" si="628"/>
        <v>6</v>
      </c>
      <c r="H5724" s="1">
        <f t="shared" si="629"/>
        <v>2021</v>
      </c>
      <c r="I5724">
        <v>0</v>
      </c>
      <c r="J5724">
        <v>0</v>
      </c>
      <c r="K5724">
        <f t="shared" si="623"/>
        <v>0</v>
      </c>
      <c r="L5724">
        <v>8123</v>
      </c>
      <c r="M5724" s="6">
        <f t="shared" si="624"/>
        <v>0</v>
      </c>
      <c r="N5724" s="6">
        <f t="shared" si="625"/>
        <v>0</v>
      </c>
      <c r="O5724" s="6">
        <f t="shared" si="626"/>
        <v>0</v>
      </c>
      <c r="Q5724">
        <f>_xlfn.XLOOKUP(C5724&amp;G5724&amp;H5724,covid!$E$2:$E$2184,covid!$D$2:$D$2184,0,0,1)</f>
        <v>17</v>
      </c>
    </row>
    <row r="5725" spans="1:17" x14ac:dyDescent="0.3">
      <c r="A5725">
        <f>_xlfn.XLOOKUP(C5725,kamus!$B$2:$B$87,kamus!$A$2:$A$87,0,0,1)</f>
        <v>65</v>
      </c>
      <c r="B5725" t="str">
        <f>_xlfn.XLOOKUP(C5725,kamus!$B$2:$B$87,kamus!$D$2:$D$87,"dihapus",0,1)</f>
        <v>Seyegan</v>
      </c>
      <c r="C5725" t="s">
        <v>224</v>
      </c>
      <c r="D5725">
        <f>_xlfn.XLOOKUP(C5725,kamus!$B$2:$B$87,kamus!$J$2:$J$87,"dihapus",0,1)</f>
        <v>1</v>
      </c>
      <c r="E5725">
        <f t="shared" si="627"/>
        <v>1</v>
      </c>
      <c r="F5725" s="14">
        <v>44348</v>
      </c>
      <c r="G5725" s="1">
        <f t="shared" si="628"/>
        <v>6</v>
      </c>
      <c r="H5725" s="1">
        <f t="shared" si="629"/>
        <v>2021</v>
      </c>
      <c r="I5725">
        <v>0</v>
      </c>
      <c r="J5725">
        <v>0</v>
      </c>
      <c r="K5725">
        <f t="shared" si="623"/>
        <v>0</v>
      </c>
      <c r="L5725">
        <v>11326</v>
      </c>
      <c r="M5725" s="6">
        <f t="shared" si="624"/>
        <v>0</v>
      </c>
      <c r="N5725" s="6">
        <f t="shared" si="625"/>
        <v>0</v>
      </c>
      <c r="O5725" s="6">
        <f t="shared" si="626"/>
        <v>0</v>
      </c>
      <c r="Q5725">
        <f>_xlfn.XLOOKUP(C5725&amp;G5725&amp;H5725,covid!$E$2:$E$2184,covid!$D$2:$D$2184,0,0,1)</f>
        <v>33</v>
      </c>
    </row>
    <row r="5726" spans="1:17" x14ac:dyDescent="0.3">
      <c r="A5726">
        <f>_xlfn.XLOOKUP(C5726,kamus!$B$2:$B$87,kamus!$A$2:$A$87,0,0,1)</f>
        <v>69</v>
      </c>
      <c r="B5726" t="str">
        <f>_xlfn.XLOOKUP(C5726,kamus!$B$2:$B$87,kamus!$D$2:$D$87,"dihapus",0,1)</f>
        <v>Seyegan</v>
      </c>
      <c r="C5726" t="s">
        <v>225</v>
      </c>
      <c r="D5726">
        <f>_xlfn.XLOOKUP(C5726,kamus!$B$2:$B$87,kamus!$J$2:$J$87,"dihapus",0,1)</f>
        <v>0</v>
      </c>
      <c r="E5726">
        <f t="shared" si="627"/>
        <v>0</v>
      </c>
      <c r="F5726" s="14">
        <v>44348</v>
      </c>
      <c r="G5726" s="1">
        <f t="shared" si="628"/>
        <v>6</v>
      </c>
      <c r="H5726" s="1">
        <f t="shared" si="629"/>
        <v>2021</v>
      </c>
      <c r="I5726">
        <v>0</v>
      </c>
      <c r="J5726">
        <v>0</v>
      </c>
      <c r="K5726">
        <f t="shared" si="623"/>
        <v>0</v>
      </c>
      <c r="L5726">
        <v>13638</v>
      </c>
      <c r="M5726" s="6">
        <f t="shared" si="624"/>
        <v>0</v>
      </c>
      <c r="N5726" s="6">
        <f t="shared" si="625"/>
        <v>0</v>
      </c>
      <c r="O5726" s="6">
        <f t="shared" si="626"/>
        <v>0</v>
      </c>
      <c r="Q5726">
        <f>_xlfn.XLOOKUP(C5726&amp;G5726&amp;H5726,covid!$E$2:$E$2184,covid!$D$2:$D$2184,0,0,1)</f>
        <v>86</v>
      </c>
    </row>
    <row r="5727" spans="1:17" x14ac:dyDescent="0.3">
      <c r="A5727">
        <f>_xlfn.XLOOKUP(C5727,kamus!$B$2:$B$87,kamus!$A$2:$A$87,0,0,1)</f>
        <v>74</v>
      </c>
      <c r="B5727" t="str">
        <f>_xlfn.XLOOKUP(C5727,kamus!$B$2:$B$87,kamus!$D$2:$D$87,"dihapus",0,1)</f>
        <v>Sleman</v>
      </c>
      <c r="C5727" t="s">
        <v>205</v>
      </c>
      <c r="D5727">
        <f>_xlfn.XLOOKUP(C5727,kamus!$B$2:$B$87,kamus!$J$2:$J$87,"dihapus",0,1)</f>
        <v>1</v>
      </c>
      <c r="E5727">
        <f t="shared" si="627"/>
        <v>1</v>
      </c>
      <c r="F5727" s="14">
        <v>44348</v>
      </c>
      <c r="G5727" s="1">
        <f t="shared" si="628"/>
        <v>6</v>
      </c>
      <c r="H5727" s="1">
        <f t="shared" si="629"/>
        <v>2021</v>
      </c>
      <c r="I5727">
        <v>0</v>
      </c>
      <c r="J5727">
        <v>0</v>
      </c>
      <c r="K5727">
        <f t="shared" si="623"/>
        <v>0</v>
      </c>
      <c r="L5727">
        <v>15719</v>
      </c>
      <c r="M5727" s="6">
        <f t="shared" si="624"/>
        <v>0</v>
      </c>
      <c r="N5727" s="6">
        <f t="shared" si="625"/>
        <v>0</v>
      </c>
      <c r="O5727" s="6">
        <f t="shared" si="626"/>
        <v>0</v>
      </c>
      <c r="Q5727">
        <f>_xlfn.XLOOKUP(C5727&amp;G5727&amp;H5727,covid!$E$2:$E$2184,covid!$D$2:$D$2184,0,0,1)</f>
        <v>44</v>
      </c>
    </row>
    <row r="5728" spans="1:17" x14ac:dyDescent="0.3">
      <c r="A5728">
        <f>_xlfn.XLOOKUP(C5728,kamus!$B$2:$B$87,kamus!$A$2:$A$87,0,0,1)</f>
        <v>73</v>
      </c>
      <c r="B5728" t="str">
        <f>_xlfn.XLOOKUP(C5728,kamus!$B$2:$B$87,kamus!$D$2:$D$87,"dihapus",0,1)</f>
        <v>Sleman</v>
      </c>
      <c r="C5728" t="s">
        <v>232</v>
      </c>
      <c r="D5728">
        <f>_xlfn.XLOOKUP(C5728,kamus!$B$2:$B$87,kamus!$J$2:$J$87,"dihapus",0,1)</f>
        <v>1</v>
      </c>
      <c r="E5728">
        <f t="shared" si="627"/>
        <v>1</v>
      </c>
      <c r="F5728" s="14">
        <v>44348</v>
      </c>
      <c r="G5728" s="1">
        <f t="shared" si="628"/>
        <v>6</v>
      </c>
      <c r="H5728" s="1">
        <f t="shared" si="629"/>
        <v>2021</v>
      </c>
      <c r="I5728">
        <v>0</v>
      </c>
      <c r="J5728">
        <v>0</v>
      </c>
      <c r="K5728">
        <f t="shared" si="623"/>
        <v>0</v>
      </c>
      <c r="L5728">
        <v>13002</v>
      </c>
      <c r="M5728" s="6">
        <f t="shared" si="624"/>
        <v>0</v>
      </c>
      <c r="N5728" s="6">
        <f t="shared" si="625"/>
        <v>0</v>
      </c>
      <c r="O5728" s="6">
        <f t="shared" si="626"/>
        <v>0</v>
      </c>
      <c r="Q5728">
        <f>_xlfn.XLOOKUP(C5728&amp;G5728&amp;H5728,covid!$E$2:$E$2184,covid!$D$2:$D$2184,0,0,1)</f>
        <v>73</v>
      </c>
    </row>
    <row r="5729" spans="1:17" x14ac:dyDescent="0.3">
      <c r="A5729">
        <f>_xlfn.XLOOKUP(C5729,kamus!$B$2:$B$87,kamus!$A$2:$A$87,0,0,1)</f>
        <v>71</v>
      </c>
      <c r="B5729" t="str">
        <f>_xlfn.XLOOKUP(C5729,kamus!$B$2:$B$87,kamus!$D$2:$D$87,"dihapus",0,1)</f>
        <v>Sleman</v>
      </c>
      <c r="C5729" t="s">
        <v>271</v>
      </c>
      <c r="D5729">
        <f>_xlfn.XLOOKUP(C5729,kamus!$B$2:$B$87,kamus!$J$2:$J$87,"dihapus",0,1)</f>
        <v>1</v>
      </c>
      <c r="E5729">
        <f t="shared" si="627"/>
        <v>1</v>
      </c>
      <c r="F5729" s="14">
        <v>44348</v>
      </c>
      <c r="G5729" s="1">
        <f t="shared" si="628"/>
        <v>6</v>
      </c>
      <c r="H5729" s="1">
        <f t="shared" si="629"/>
        <v>2021</v>
      </c>
      <c r="I5729">
        <v>0</v>
      </c>
      <c r="J5729">
        <v>0</v>
      </c>
      <c r="K5729">
        <f t="shared" si="623"/>
        <v>0</v>
      </c>
      <c r="L5729">
        <v>15706</v>
      </c>
      <c r="M5729" s="6">
        <f t="shared" si="624"/>
        <v>0</v>
      </c>
      <c r="N5729" s="6">
        <f t="shared" si="625"/>
        <v>0</v>
      </c>
      <c r="O5729" s="6">
        <f t="shared" si="626"/>
        <v>0</v>
      </c>
      <c r="Q5729">
        <f>_xlfn.XLOOKUP(C5729&amp;G5729&amp;H5729,covid!$E$2:$E$2184,covid!$D$2:$D$2184,0,0,1)</f>
        <v>94</v>
      </c>
    </row>
    <row r="5730" spans="1:17" x14ac:dyDescent="0.3">
      <c r="A5730">
        <f>_xlfn.XLOOKUP(C5730,kamus!$B$2:$B$87,kamus!$A$2:$A$87,0,0,1)</f>
        <v>72</v>
      </c>
      <c r="B5730" t="str">
        <f>_xlfn.XLOOKUP(C5730,kamus!$B$2:$B$87,kamus!$D$2:$D$87,"dihapus",0,1)</f>
        <v>Sleman</v>
      </c>
      <c r="C5730" t="s">
        <v>273</v>
      </c>
      <c r="D5730">
        <f>_xlfn.XLOOKUP(C5730,kamus!$B$2:$B$87,kamus!$J$2:$J$87,"dihapus",0,1)</f>
        <v>1</v>
      </c>
      <c r="E5730">
        <f t="shared" si="627"/>
        <v>1</v>
      </c>
      <c r="F5730" s="14">
        <v>44348</v>
      </c>
      <c r="G5730" s="1">
        <f t="shared" si="628"/>
        <v>6</v>
      </c>
      <c r="H5730" s="1">
        <f t="shared" si="629"/>
        <v>2021</v>
      </c>
      <c r="I5730">
        <v>2</v>
      </c>
      <c r="J5730">
        <v>0</v>
      </c>
      <c r="K5730">
        <f t="shared" si="623"/>
        <v>2</v>
      </c>
      <c r="L5730">
        <v>19013</v>
      </c>
      <c r="M5730" s="6">
        <f t="shared" si="624"/>
        <v>10.519118497869878</v>
      </c>
      <c r="N5730" s="6">
        <f t="shared" si="625"/>
        <v>0</v>
      </c>
      <c r="O5730" s="6">
        <f t="shared" si="626"/>
        <v>10.519118497869878</v>
      </c>
      <c r="Q5730">
        <f>_xlfn.XLOOKUP(C5730&amp;G5730&amp;H5730,covid!$E$2:$E$2184,covid!$D$2:$D$2184,0,0,1)</f>
        <v>100</v>
      </c>
    </row>
    <row r="5731" spans="1:17" x14ac:dyDescent="0.3">
      <c r="A5731">
        <f>_xlfn.XLOOKUP(C5731,kamus!$B$2:$B$87,kamus!$A$2:$A$87,0,0,1)</f>
        <v>70</v>
      </c>
      <c r="B5731" t="str">
        <f>_xlfn.XLOOKUP(C5731,kamus!$B$2:$B$87,kamus!$D$2:$D$87,"dihapus",0,1)</f>
        <v>Sleman</v>
      </c>
      <c r="C5731" t="s">
        <v>274</v>
      </c>
      <c r="D5731">
        <f>_xlfn.XLOOKUP(C5731,kamus!$B$2:$B$87,kamus!$J$2:$J$87,"dihapus",0,1)</f>
        <v>0</v>
      </c>
      <c r="E5731">
        <f t="shared" si="627"/>
        <v>0</v>
      </c>
      <c r="F5731" s="14">
        <v>44348</v>
      </c>
      <c r="G5731" s="1">
        <f t="shared" si="628"/>
        <v>6</v>
      </c>
      <c r="H5731" s="1">
        <f t="shared" si="629"/>
        <v>2021</v>
      </c>
      <c r="I5731">
        <v>0</v>
      </c>
      <c r="J5731">
        <v>0</v>
      </c>
      <c r="K5731">
        <f t="shared" si="623"/>
        <v>0</v>
      </c>
      <c r="L5731">
        <v>10105</v>
      </c>
      <c r="M5731" s="6">
        <f t="shared" si="624"/>
        <v>0</v>
      </c>
      <c r="N5731" s="6">
        <f t="shared" si="625"/>
        <v>0</v>
      </c>
      <c r="O5731" s="6">
        <f t="shared" si="626"/>
        <v>0</v>
      </c>
      <c r="Q5731">
        <f>_xlfn.XLOOKUP(C5731&amp;G5731&amp;H5731,covid!$E$2:$E$2184,covid!$D$2:$D$2184,0,0,1)</f>
        <v>37</v>
      </c>
    </row>
    <row r="5732" spans="1:17" x14ac:dyDescent="0.3">
      <c r="A5732">
        <f>_xlfn.XLOOKUP(C5732,kamus!$B$2:$B$87,kamus!$A$2:$A$87,0,0,1)</f>
        <v>77</v>
      </c>
      <c r="B5732" t="str">
        <f>_xlfn.XLOOKUP(C5732,kamus!$B$2:$B$87,kamus!$D$2:$D$87,"dihapus",0,1)</f>
        <v>Tempel 1</v>
      </c>
      <c r="C5732" t="s">
        <v>218</v>
      </c>
      <c r="D5732">
        <f>_xlfn.XLOOKUP(C5732,kamus!$B$2:$B$87,kamus!$J$2:$J$87,"dihapus",0,1)</f>
        <v>0</v>
      </c>
      <c r="E5732">
        <f t="shared" si="627"/>
        <v>0</v>
      </c>
      <c r="F5732" s="14">
        <v>44348</v>
      </c>
      <c r="G5732" s="1">
        <f t="shared" si="628"/>
        <v>6</v>
      </c>
      <c r="H5732" s="1">
        <f t="shared" si="629"/>
        <v>2021</v>
      </c>
      <c r="I5732">
        <v>0</v>
      </c>
      <c r="J5732">
        <v>0</v>
      </c>
      <c r="K5732">
        <f t="shared" si="623"/>
        <v>0</v>
      </c>
      <c r="L5732">
        <v>7899</v>
      </c>
      <c r="M5732" s="6">
        <f t="shared" si="624"/>
        <v>0</v>
      </c>
      <c r="N5732" s="6">
        <f t="shared" si="625"/>
        <v>0</v>
      </c>
      <c r="O5732" s="6">
        <f t="shared" si="626"/>
        <v>0</v>
      </c>
      <c r="Q5732">
        <f>_xlfn.XLOOKUP(C5732&amp;G5732&amp;H5732,covid!$E$2:$E$2184,covid!$D$2:$D$2184,0,0,1)</f>
        <v>32</v>
      </c>
    </row>
    <row r="5733" spans="1:17" x14ac:dyDescent="0.3">
      <c r="A5733">
        <f>_xlfn.XLOOKUP(C5733,kamus!$B$2:$B$87,kamus!$A$2:$A$87,0,0,1)</f>
        <v>76</v>
      </c>
      <c r="B5733" t="str">
        <f>_xlfn.XLOOKUP(C5733,kamus!$B$2:$B$87,kamus!$D$2:$D$87,"dihapus",0,1)</f>
        <v>Tempel 1</v>
      </c>
      <c r="C5733" t="s">
        <v>226</v>
      </c>
      <c r="D5733">
        <f>_xlfn.XLOOKUP(C5733,kamus!$B$2:$B$87,kamus!$J$2:$J$87,"dihapus",0,1)</f>
        <v>1</v>
      </c>
      <c r="E5733">
        <f t="shared" si="627"/>
        <v>1</v>
      </c>
      <c r="F5733" s="14">
        <v>44348</v>
      </c>
      <c r="G5733" s="1">
        <f t="shared" si="628"/>
        <v>6</v>
      </c>
      <c r="H5733" s="1">
        <f t="shared" si="629"/>
        <v>2021</v>
      </c>
      <c r="I5733">
        <v>0</v>
      </c>
      <c r="J5733">
        <v>0</v>
      </c>
      <c r="K5733">
        <f t="shared" si="623"/>
        <v>0</v>
      </c>
      <c r="L5733">
        <v>11303</v>
      </c>
      <c r="M5733" s="6">
        <f t="shared" si="624"/>
        <v>0</v>
      </c>
      <c r="N5733" s="6">
        <f t="shared" si="625"/>
        <v>0</v>
      </c>
      <c r="O5733" s="6">
        <f t="shared" si="626"/>
        <v>0</v>
      </c>
      <c r="Q5733">
        <f>_xlfn.XLOOKUP(C5733&amp;G5733&amp;H5733,covid!$E$2:$E$2184,covid!$D$2:$D$2184,0,0,1)</f>
        <v>48</v>
      </c>
    </row>
    <row r="5734" spans="1:17" x14ac:dyDescent="0.3">
      <c r="A5734">
        <f>_xlfn.XLOOKUP(C5734,kamus!$B$2:$B$87,kamus!$A$2:$A$87,0,0,1)</f>
        <v>75</v>
      </c>
      <c r="B5734" t="str">
        <f>_xlfn.XLOOKUP(C5734,kamus!$B$2:$B$87,kamus!$D$2:$D$87,"dihapus",0,1)</f>
        <v>Tempel 1</v>
      </c>
      <c r="C5734" t="s">
        <v>227</v>
      </c>
      <c r="D5734">
        <f>_xlfn.XLOOKUP(C5734,kamus!$B$2:$B$87,kamus!$J$2:$J$87,"dihapus",0,1)</f>
        <v>0</v>
      </c>
      <c r="E5734">
        <f t="shared" si="627"/>
        <v>0</v>
      </c>
      <c r="F5734" s="14">
        <v>44348</v>
      </c>
      <c r="G5734" s="1">
        <f t="shared" si="628"/>
        <v>6</v>
      </c>
      <c r="H5734" s="1">
        <f t="shared" si="629"/>
        <v>2021</v>
      </c>
      <c r="I5734">
        <v>0</v>
      </c>
      <c r="J5734">
        <v>0</v>
      </c>
      <c r="K5734">
        <f t="shared" si="623"/>
        <v>0</v>
      </c>
      <c r="L5734">
        <v>6955</v>
      </c>
      <c r="M5734" s="6">
        <f t="shared" si="624"/>
        <v>0</v>
      </c>
      <c r="N5734" s="6">
        <f t="shared" si="625"/>
        <v>0</v>
      </c>
      <c r="O5734" s="6">
        <f t="shared" si="626"/>
        <v>0</v>
      </c>
      <c r="Q5734">
        <f>_xlfn.XLOOKUP(C5734&amp;G5734&amp;H5734,covid!$E$2:$E$2184,covid!$D$2:$D$2184,0,0,1)</f>
        <v>32</v>
      </c>
    </row>
    <row r="5735" spans="1:17" x14ac:dyDescent="0.3">
      <c r="A5735">
        <f>_xlfn.XLOOKUP(C5735,kamus!$B$2:$B$87,kamus!$A$2:$A$87,0,0,1)</f>
        <v>78</v>
      </c>
      <c r="B5735" t="str">
        <f>_xlfn.XLOOKUP(C5735,kamus!$B$2:$B$87,kamus!$D$2:$D$87,"dihapus",0,1)</f>
        <v>Tempel 1</v>
      </c>
      <c r="C5735" t="s">
        <v>229</v>
      </c>
      <c r="D5735">
        <f>_xlfn.XLOOKUP(C5735,kamus!$B$2:$B$87,kamus!$J$2:$J$87,"dihapus",0,1)</f>
        <v>0</v>
      </c>
      <c r="E5735">
        <f t="shared" si="627"/>
        <v>0</v>
      </c>
      <c r="F5735" s="14">
        <v>44348</v>
      </c>
      <c r="G5735" s="1">
        <f t="shared" si="628"/>
        <v>6</v>
      </c>
      <c r="H5735" s="1">
        <f t="shared" si="629"/>
        <v>2021</v>
      </c>
      <c r="I5735">
        <v>0</v>
      </c>
      <c r="J5735">
        <v>0</v>
      </c>
      <c r="K5735">
        <f t="shared" si="623"/>
        <v>0</v>
      </c>
      <c r="L5735">
        <v>5427</v>
      </c>
      <c r="M5735" s="6">
        <f t="shared" si="624"/>
        <v>0</v>
      </c>
      <c r="N5735" s="6">
        <f t="shared" si="625"/>
        <v>0</v>
      </c>
      <c r="O5735" s="6">
        <f t="shared" si="626"/>
        <v>0</v>
      </c>
      <c r="Q5735">
        <f>_xlfn.XLOOKUP(C5735&amp;G5735&amp;H5735,covid!$E$2:$E$2184,covid!$D$2:$D$2184,0,0,1)</f>
        <v>7</v>
      </c>
    </row>
    <row r="5736" spans="1:17" x14ac:dyDescent="0.3">
      <c r="A5736">
        <f>_xlfn.XLOOKUP(C5736,kamus!$B$2:$B$87,kamus!$A$2:$A$87,0,0,1)</f>
        <v>79</v>
      </c>
      <c r="B5736" t="str">
        <f>_xlfn.XLOOKUP(C5736,kamus!$B$2:$B$87,kamus!$D$2:$D$87,"dihapus",0,1)</f>
        <v>Tempel 2</v>
      </c>
      <c r="C5736" t="s">
        <v>201</v>
      </c>
      <c r="D5736">
        <f>_xlfn.XLOOKUP(C5736,kamus!$B$2:$B$87,kamus!$J$2:$J$87,"dihapus",0,1)</f>
        <v>0</v>
      </c>
      <c r="E5736">
        <f t="shared" si="627"/>
        <v>0</v>
      </c>
      <c r="F5736" s="14">
        <v>44348</v>
      </c>
      <c r="G5736" s="1">
        <f t="shared" si="628"/>
        <v>6</v>
      </c>
      <c r="H5736" s="1">
        <f t="shared" si="629"/>
        <v>2021</v>
      </c>
      <c r="I5736">
        <v>0</v>
      </c>
      <c r="J5736">
        <v>0</v>
      </c>
      <c r="K5736">
        <f t="shared" si="623"/>
        <v>0</v>
      </c>
      <c r="L5736">
        <v>7817</v>
      </c>
      <c r="M5736" s="6">
        <f t="shared" si="624"/>
        <v>0</v>
      </c>
      <c r="N5736" s="6">
        <f t="shared" si="625"/>
        <v>0</v>
      </c>
      <c r="O5736" s="6">
        <f t="shared" si="626"/>
        <v>0</v>
      </c>
      <c r="Q5736">
        <f>_xlfn.XLOOKUP(C5736&amp;G5736&amp;H5736,covid!$E$2:$E$2184,covid!$D$2:$D$2184,0,0,1)</f>
        <v>24</v>
      </c>
    </row>
    <row r="5737" spans="1:17" x14ac:dyDescent="0.3">
      <c r="A5737">
        <f>_xlfn.XLOOKUP(C5737,kamus!$B$2:$B$87,kamus!$A$2:$A$87,0,0,1)</f>
        <v>80</v>
      </c>
      <c r="B5737" t="str">
        <f>_xlfn.XLOOKUP(C5737,kamus!$B$2:$B$87,kamus!$D$2:$D$87,"dihapus",0,1)</f>
        <v>Tempel 2</v>
      </c>
      <c r="C5737" t="s">
        <v>233</v>
      </c>
      <c r="D5737">
        <f>_xlfn.XLOOKUP(C5737,kamus!$B$2:$B$87,kamus!$J$2:$J$87,"dihapus",0,1)</f>
        <v>0</v>
      </c>
      <c r="E5737">
        <f t="shared" si="627"/>
        <v>0</v>
      </c>
      <c r="F5737" s="14">
        <v>44348</v>
      </c>
      <c r="G5737" s="1">
        <f t="shared" si="628"/>
        <v>6</v>
      </c>
      <c r="H5737" s="1">
        <f t="shared" si="629"/>
        <v>2021</v>
      </c>
      <c r="I5737">
        <v>0</v>
      </c>
      <c r="J5737">
        <v>0</v>
      </c>
      <c r="K5737">
        <f t="shared" si="623"/>
        <v>0</v>
      </c>
      <c r="L5737">
        <v>6650</v>
      </c>
      <c r="M5737" s="6">
        <f t="shared" si="624"/>
        <v>0</v>
      </c>
      <c r="N5737" s="6">
        <f t="shared" si="625"/>
        <v>0</v>
      </c>
      <c r="O5737" s="6">
        <f t="shared" si="626"/>
        <v>0</v>
      </c>
      <c r="Q5737">
        <f>_xlfn.XLOOKUP(C5737&amp;G5737&amp;H5737,covid!$E$2:$E$2184,covid!$D$2:$D$2184,0,0,1)</f>
        <v>16</v>
      </c>
    </row>
    <row r="5738" spans="1:17" x14ac:dyDescent="0.3">
      <c r="A5738">
        <f>_xlfn.XLOOKUP(C5738,kamus!$B$2:$B$87,kamus!$A$2:$A$87,0,0,1)</f>
        <v>81</v>
      </c>
      <c r="B5738" t="str">
        <f>_xlfn.XLOOKUP(C5738,kamus!$B$2:$B$87,kamus!$D$2:$D$87,"dihapus",0,1)</f>
        <v>Tempel 2</v>
      </c>
      <c r="C5738" t="s">
        <v>263</v>
      </c>
      <c r="D5738">
        <f>_xlfn.XLOOKUP(C5738,kamus!$B$2:$B$87,kamus!$J$2:$J$87,"dihapus",0,1)</f>
        <v>0</v>
      </c>
      <c r="E5738">
        <f t="shared" si="627"/>
        <v>0</v>
      </c>
      <c r="F5738" s="14">
        <v>44348</v>
      </c>
      <c r="G5738" s="1">
        <f t="shared" si="628"/>
        <v>6</v>
      </c>
      <c r="H5738" s="1">
        <f t="shared" si="629"/>
        <v>2021</v>
      </c>
      <c r="I5738">
        <v>0</v>
      </c>
      <c r="J5738">
        <v>0</v>
      </c>
      <c r="K5738">
        <f t="shared" si="623"/>
        <v>0</v>
      </c>
      <c r="L5738">
        <v>4782</v>
      </c>
      <c r="M5738" s="6">
        <f t="shared" si="624"/>
        <v>0</v>
      </c>
      <c r="N5738" s="6">
        <f t="shared" si="625"/>
        <v>0</v>
      </c>
      <c r="O5738" s="6">
        <f t="shared" si="626"/>
        <v>0</v>
      </c>
      <c r="Q5738">
        <f>_xlfn.XLOOKUP(C5738&amp;G5738&amp;H5738,covid!$E$2:$E$2184,covid!$D$2:$D$2184,0,0,1)</f>
        <v>19</v>
      </c>
    </row>
    <row r="5739" spans="1:17" x14ac:dyDescent="0.3">
      <c r="A5739">
        <f>_xlfn.XLOOKUP(C5739,kamus!$B$2:$B$87,kamus!$A$2:$A$87,0,0,1)</f>
        <v>82</v>
      </c>
      <c r="B5739" t="str">
        <f>_xlfn.XLOOKUP(C5739,kamus!$B$2:$B$87,kamus!$D$2:$D$87,"dihapus",0,1)</f>
        <v>Tempel 2</v>
      </c>
      <c r="C5739" t="s">
        <v>266</v>
      </c>
      <c r="D5739">
        <f>_xlfn.XLOOKUP(C5739,kamus!$B$2:$B$87,kamus!$J$2:$J$87,"dihapus",0,1)</f>
        <v>0</v>
      </c>
      <c r="E5739">
        <f t="shared" si="627"/>
        <v>0</v>
      </c>
      <c r="F5739" s="14">
        <v>44348</v>
      </c>
      <c r="G5739" s="1">
        <f t="shared" si="628"/>
        <v>6</v>
      </c>
      <c r="H5739" s="1">
        <f t="shared" si="629"/>
        <v>2021</v>
      </c>
      <c r="I5739">
        <v>0</v>
      </c>
      <c r="J5739">
        <v>0</v>
      </c>
      <c r="K5739">
        <f t="shared" si="623"/>
        <v>0</v>
      </c>
      <c r="L5739">
        <v>5330</v>
      </c>
      <c r="M5739" s="6">
        <f t="shared" si="624"/>
        <v>0</v>
      </c>
      <c r="N5739" s="6">
        <f t="shared" si="625"/>
        <v>0</v>
      </c>
      <c r="O5739" s="6">
        <f t="shared" si="626"/>
        <v>0</v>
      </c>
      <c r="Q5739">
        <f>_xlfn.XLOOKUP(C5739&amp;G5739&amp;H5739,covid!$E$2:$E$2184,covid!$D$2:$D$2184,0,0,1)</f>
        <v>10</v>
      </c>
    </row>
    <row r="5740" spans="1:17" x14ac:dyDescent="0.3">
      <c r="A5740">
        <f>_xlfn.XLOOKUP(C5740,kamus!$B$2:$B$87,kamus!$A$2:$A$87,0,0,1)</f>
        <v>84</v>
      </c>
      <c r="B5740" t="str">
        <f>_xlfn.XLOOKUP(C5740,kamus!$B$2:$B$87,kamus!$D$2:$D$87,"dihapus",0,1)</f>
        <v>turi</v>
      </c>
      <c r="C5740" t="s">
        <v>199</v>
      </c>
      <c r="D5740">
        <f>_xlfn.XLOOKUP(C5740,kamus!$B$2:$B$87,kamus!$J$2:$J$87,"dihapus",0,1)</f>
        <v>0</v>
      </c>
      <c r="E5740">
        <f t="shared" si="627"/>
        <v>0</v>
      </c>
      <c r="F5740" s="14">
        <v>44348</v>
      </c>
      <c r="G5740" s="1">
        <f t="shared" si="628"/>
        <v>6</v>
      </c>
      <c r="H5740" s="1">
        <f t="shared" si="629"/>
        <v>2021</v>
      </c>
      <c r="I5740">
        <v>0</v>
      </c>
      <c r="J5740">
        <v>0</v>
      </c>
      <c r="K5740">
        <f t="shared" si="623"/>
        <v>0</v>
      </c>
      <c r="L5740">
        <v>9781</v>
      </c>
      <c r="M5740" s="6">
        <f t="shared" si="624"/>
        <v>0</v>
      </c>
      <c r="N5740" s="6">
        <f t="shared" si="625"/>
        <v>0</v>
      </c>
      <c r="O5740" s="6">
        <f t="shared" si="626"/>
        <v>0</v>
      </c>
      <c r="Q5740">
        <f>_xlfn.XLOOKUP(C5740&amp;G5740&amp;H5740,covid!$E$2:$E$2184,covid!$D$2:$D$2184,0,0,1)</f>
        <v>89</v>
      </c>
    </row>
    <row r="5741" spans="1:17" x14ac:dyDescent="0.3">
      <c r="A5741">
        <f>_xlfn.XLOOKUP(C5741,kamus!$B$2:$B$87,kamus!$A$2:$A$87,0,0,1)</f>
        <v>86</v>
      </c>
      <c r="B5741" t="str">
        <f>_xlfn.XLOOKUP(C5741,kamus!$B$2:$B$87,kamus!$D$2:$D$87,"dihapus",0,1)</f>
        <v>turi</v>
      </c>
      <c r="C5741" t="s">
        <v>209</v>
      </c>
      <c r="D5741">
        <f>_xlfn.XLOOKUP(C5741,kamus!$B$2:$B$87,kamus!$J$2:$J$87,"dihapus",0,1)</f>
        <v>0</v>
      </c>
      <c r="E5741">
        <f t="shared" si="627"/>
        <v>0</v>
      </c>
      <c r="F5741" s="14">
        <v>44348</v>
      </c>
      <c r="G5741" s="1">
        <f t="shared" si="628"/>
        <v>6</v>
      </c>
      <c r="H5741" s="1">
        <f t="shared" si="629"/>
        <v>2021</v>
      </c>
      <c r="I5741">
        <v>0</v>
      </c>
      <c r="J5741">
        <v>0</v>
      </c>
      <c r="K5741">
        <f t="shared" si="623"/>
        <v>0</v>
      </c>
      <c r="L5741">
        <v>9630</v>
      </c>
      <c r="M5741" s="6">
        <f t="shared" si="624"/>
        <v>0</v>
      </c>
      <c r="N5741" s="6">
        <f t="shared" si="625"/>
        <v>0</v>
      </c>
      <c r="O5741" s="6">
        <f t="shared" si="626"/>
        <v>0</v>
      </c>
      <c r="Q5741">
        <f>_xlfn.XLOOKUP(C5741&amp;G5741&amp;H5741,covid!$E$2:$E$2184,covid!$D$2:$D$2184,0,0,1)</f>
        <v>55</v>
      </c>
    </row>
    <row r="5742" spans="1:17" x14ac:dyDescent="0.3">
      <c r="A5742">
        <f>_xlfn.XLOOKUP(C5742,kamus!$B$2:$B$87,kamus!$A$2:$A$87,0,0,1)</f>
        <v>83</v>
      </c>
      <c r="B5742" t="str">
        <f>_xlfn.XLOOKUP(C5742,kamus!$B$2:$B$87,kamus!$D$2:$D$87,"dihapus",0,1)</f>
        <v>turi</v>
      </c>
      <c r="C5742" t="s">
        <v>211</v>
      </c>
      <c r="D5742">
        <f>_xlfn.XLOOKUP(C5742,kamus!$B$2:$B$87,kamus!$J$2:$J$87,"dihapus",0,1)</f>
        <v>0</v>
      </c>
      <c r="E5742">
        <f t="shared" si="627"/>
        <v>0</v>
      </c>
      <c r="F5742" s="14">
        <v>44348</v>
      </c>
      <c r="G5742" s="1">
        <f t="shared" si="628"/>
        <v>6</v>
      </c>
      <c r="H5742" s="1">
        <f t="shared" si="629"/>
        <v>2021</v>
      </c>
      <c r="I5742">
        <v>0</v>
      </c>
      <c r="J5742">
        <v>0</v>
      </c>
      <c r="K5742">
        <f t="shared" si="623"/>
        <v>0</v>
      </c>
      <c r="L5742">
        <v>8617</v>
      </c>
      <c r="M5742" s="6">
        <f t="shared" si="624"/>
        <v>0</v>
      </c>
      <c r="N5742" s="6">
        <f t="shared" si="625"/>
        <v>0</v>
      </c>
      <c r="O5742" s="6">
        <f t="shared" si="626"/>
        <v>0</v>
      </c>
      <c r="Q5742">
        <f>_xlfn.XLOOKUP(C5742&amp;G5742&amp;H5742,covid!$E$2:$E$2184,covid!$D$2:$D$2184,0,0,1)</f>
        <v>27</v>
      </c>
    </row>
    <row r="5743" spans="1:17" x14ac:dyDescent="0.3">
      <c r="A5743">
        <f>_xlfn.XLOOKUP(C5743,kamus!$B$2:$B$87,kamus!$A$2:$A$87,0,0,1)</f>
        <v>85</v>
      </c>
      <c r="B5743" t="str">
        <f>_xlfn.XLOOKUP(C5743,kamus!$B$2:$B$87,kamus!$D$2:$D$87,"dihapus",0,1)</f>
        <v>turi</v>
      </c>
      <c r="C5743" t="s">
        <v>279</v>
      </c>
      <c r="D5743">
        <f>_xlfn.XLOOKUP(C5743,kamus!$B$2:$B$87,kamus!$J$2:$J$87,"dihapus",0,1)</f>
        <v>0</v>
      </c>
      <c r="E5743">
        <f t="shared" si="627"/>
        <v>0</v>
      </c>
      <c r="F5743" s="14">
        <v>44348</v>
      </c>
      <c r="G5743" s="1">
        <f t="shared" si="628"/>
        <v>6</v>
      </c>
      <c r="H5743" s="1">
        <f t="shared" si="629"/>
        <v>2021</v>
      </c>
      <c r="I5743">
        <v>0</v>
      </c>
      <c r="J5743">
        <v>0</v>
      </c>
      <c r="K5743">
        <f t="shared" si="623"/>
        <v>0</v>
      </c>
      <c r="L5743">
        <v>11052</v>
      </c>
      <c r="M5743" s="6">
        <f t="shared" si="624"/>
        <v>0</v>
      </c>
      <c r="N5743" s="6">
        <f t="shared" si="625"/>
        <v>0</v>
      </c>
      <c r="O5743" s="6">
        <f t="shared" si="626"/>
        <v>0</v>
      </c>
      <c r="Q5743">
        <f>_xlfn.XLOOKUP(C5743&amp;G5743&amp;H5743,covid!$E$2:$E$2184,covid!$D$2:$D$2184,0,0,1)</f>
        <v>52</v>
      </c>
    </row>
    <row r="5744" spans="1:17" x14ac:dyDescent="0.3">
      <c r="A5744">
        <f>_xlfn.XLOOKUP(C5744,kamus!$B$2:$B$87,kamus!$A$2:$A$87,0,0,1)</f>
        <v>4</v>
      </c>
      <c r="B5744" t="str">
        <f>_xlfn.XLOOKUP(C5744,kamus!$B$2:$B$87,kamus!$D$2:$D$87,"dihapus",0,1)</f>
        <v>Berbah</v>
      </c>
      <c r="C5744" t="s">
        <v>215</v>
      </c>
      <c r="D5744">
        <f>_xlfn.XLOOKUP(C5744,kamus!$B$2:$B$87,kamus!$J$2:$J$87,"dihapus",0,1)</f>
        <v>0</v>
      </c>
      <c r="E5744">
        <f t="shared" si="627"/>
        <v>0</v>
      </c>
      <c r="F5744" s="14">
        <v>44378</v>
      </c>
      <c r="G5744" s="1">
        <f t="shared" si="628"/>
        <v>7</v>
      </c>
      <c r="H5744" s="1">
        <f t="shared" si="629"/>
        <v>2021</v>
      </c>
      <c r="I5744">
        <v>0</v>
      </c>
      <c r="J5744">
        <v>0</v>
      </c>
      <c r="K5744">
        <f t="shared" si="623"/>
        <v>0</v>
      </c>
      <c r="L5744">
        <v>11533</v>
      </c>
      <c r="M5744" s="6">
        <f t="shared" si="624"/>
        <v>0</v>
      </c>
      <c r="N5744" s="6">
        <f t="shared" si="625"/>
        <v>0</v>
      </c>
      <c r="O5744" s="6">
        <f t="shared" si="626"/>
        <v>0</v>
      </c>
      <c r="Q5744">
        <f>_xlfn.XLOOKUP(C5744&amp;G5744&amp;H5744,covid!$E$2:$E$2184,covid!$D$2:$D$2184,0,0,1)</f>
        <v>71</v>
      </c>
    </row>
    <row r="5745" spans="1:17" x14ac:dyDescent="0.3">
      <c r="A5745">
        <f>_xlfn.XLOOKUP(C5745,kamus!$B$2:$B$87,kamus!$A$2:$A$87,0,0,1)</f>
        <v>1</v>
      </c>
      <c r="B5745" t="str">
        <f>_xlfn.XLOOKUP(C5745,kamus!$B$2:$B$87,kamus!$D$2:$D$87,"dihapus",0,1)</f>
        <v>Berbah</v>
      </c>
      <c r="C5745" t="s">
        <v>216</v>
      </c>
      <c r="D5745">
        <f>_xlfn.XLOOKUP(C5745,kamus!$B$2:$B$87,kamus!$J$2:$J$87,"dihapus",0,1)</f>
        <v>1</v>
      </c>
      <c r="E5745">
        <f t="shared" si="627"/>
        <v>1</v>
      </c>
      <c r="F5745" s="14">
        <v>44378</v>
      </c>
      <c r="G5745" s="1">
        <f t="shared" si="628"/>
        <v>7</v>
      </c>
      <c r="H5745" s="1">
        <f t="shared" si="629"/>
        <v>2021</v>
      </c>
      <c r="I5745">
        <v>0</v>
      </c>
      <c r="J5745">
        <v>0</v>
      </c>
      <c r="K5745">
        <f t="shared" si="623"/>
        <v>0</v>
      </c>
      <c r="L5745">
        <v>14673</v>
      </c>
      <c r="M5745" s="6">
        <f t="shared" si="624"/>
        <v>0</v>
      </c>
      <c r="N5745" s="6">
        <f t="shared" si="625"/>
        <v>0</v>
      </c>
      <c r="O5745" s="6">
        <f t="shared" si="626"/>
        <v>0</v>
      </c>
      <c r="Q5745">
        <f>_xlfn.XLOOKUP(C5745&amp;G5745&amp;H5745,covid!$E$2:$E$2184,covid!$D$2:$D$2184,0,0,1)</f>
        <v>144</v>
      </c>
    </row>
    <row r="5746" spans="1:17" x14ac:dyDescent="0.3">
      <c r="A5746">
        <f>_xlfn.XLOOKUP(C5746,kamus!$B$2:$B$87,kamus!$A$2:$A$87,0,0,1)</f>
        <v>2</v>
      </c>
      <c r="B5746" t="str">
        <f>_xlfn.XLOOKUP(C5746,kamus!$B$2:$B$87,kamus!$D$2:$D$87,"dihapus",0,1)</f>
        <v>Berbah</v>
      </c>
      <c r="C5746" t="s">
        <v>246</v>
      </c>
      <c r="D5746">
        <f>_xlfn.XLOOKUP(C5746,kamus!$B$2:$B$87,kamus!$J$2:$J$87,"dihapus",0,1)</f>
        <v>1</v>
      </c>
      <c r="E5746">
        <f t="shared" si="627"/>
        <v>1</v>
      </c>
      <c r="F5746" s="14">
        <v>44378</v>
      </c>
      <c r="G5746" s="1">
        <f t="shared" si="628"/>
        <v>7</v>
      </c>
      <c r="H5746" s="1">
        <f t="shared" si="629"/>
        <v>2021</v>
      </c>
      <c r="I5746">
        <v>0</v>
      </c>
      <c r="J5746">
        <v>0</v>
      </c>
      <c r="K5746">
        <f t="shared" si="623"/>
        <v>0</v>
      </c>
      <c r="L5746">
        <v>18842</v>
      </c>
      <c r="M5746" s="6">
        <f t="shared" si="624"/>
        <v>0</v>
      </c>
      <c r="N5746" s="6">
        <f t="shared" si="625"/>
        <v>0</v>
      </c>
      <c r="O5746" s="6">
        <f t="shared" si="626"/>
        <v>0</v>
      </c>
      <c r="Q5746">
        <f>_xlfn.XLOOKUP(C5746&amp;G5746&amp;H5746,covid!$E$2:$E$2184,covid!$D$2:$D$2184,0,0,1)</f>
        <v>166</v>
      </c>
    </row>
    <row r="5747" spans="1:17" x14ac:dyDescent="0.3">
      <c r="A5747">
        <f>_xlfn.XLOOKUP(C5747,kamus!$B$2:$B$87,kamus!$A$2:$A$87,0,0,1)</f>
        <v>3</v>
      </c>
      <c r="B5747" t="str">
        <f>_xlfn.XLOOKUP(C5747,kamus!$B$2:$B$87,kamus!$D$2:$D$87,"dihapus",0,1)</f>
        <v>Berbah</v>
      </c>
      <c r="C5747" t="s">
        <v>267</v>
      </c>
      <c r="D5747">
        <f>_xlfn.XLOOKUP(C5747,kamus!$B$2:$B$87,kamus!$J$2:$J$87,"dihapus",0,1)</f>
        <v>1</v>
      </c>
      <c r="E5747">
        <f t="shared" si="627"/>
        <v>1</v>
      </c>
      <c r="F5747" s="14">
        <v>44378</v>
      </c>
      <c r="G5747" s="1">
        <f t="shared" si="628"/>
        <v>7</v>
      </c>
      <c r="H5747" s="1">
        <f t="shared" si="629"/>
        <v>2021</v>
      </c>
      <c r="I5747">
        <v>0</v>
      </c>
      <c r="J5747">
        <v>0</v>
      </c>
      <c r="K5747">
        <f t="shared" si="623"/>
        <v>0</v>
      </c>
      <c r="L5747">
        <v>13463</v>
      </c>
      <c r="M5747" s="6">
        <f t="shared" si="624"/>
        <v>0</v>
      </c>
      <c r="N5747" s="6">
        <f t="shared" si="625"/>
        <v>0</v>
      </c>
      <c r="O5747" s="6">
        <f t="shared" si="626"/>
        <v>0</v>
      </c>
      <c r="Q5747">
        <f>_xlfn.XLOOKUP(C5747&amp;G5747&amp;H5747,covid!$E$2:$E$2184,covid!$D$2:$D$2184,0,0,1)</f>
        <v>75</v>
      </c>
    </row>
    <row r="5748" spans="1:17" x14ac:dyDescent="0.3">
      <c r="A5748">
        <f>_xlfn.XLOOKUP(C5748,kamus!$B$2:$B$87,kamus!$A$2:$A$87,0,0,1)</f>
        <v>9</v>
      </c>
      <c r="B5748" t="str">
        <f>_xlfn.XLOOKUP(C5748,kamus!$B$2:$B$87,kamus!$D$2:$D$87,"dihapus",0,1)</f>
        <v>cangkringan</v>
      </c>
      <c r="C5748" t="s">
        <v>197</v>
      </c>
      <c r="D5748">
        <f>_xlfn.XLOOKUP(C5748,kamus!$B$2:$B$87,kamus!$J$2:$J$87,"dihapus",0,1)</f>
        <v>0</v>
      </c>
      <c r="E5748">
        <f t="shared" si="627"/>
        <v>0</v>
      </c>
      <c r="F5748" s="14">
        <v>44378</v>
      </c>
      <c r="G5748" s="1">
        <f t="shared" si="628"/>
        <v>7</v>
      </c>
      <c r="H5748" s="1">
        <f t="shared" si="629"/>
        <v>2021</v>
      </c>
      <c r="I5748">
        <v>0</v>
      </c>
      <c r="J5748">
        <v>0</v>
      </c>
      <c r="K5748">
        <f t="shared" si="623"/>
        <v>0</v>
      </c>
      <c r="L5748">
        <v>8123</v>
      </c>
      <c r="M5748" s="6">
        <f t="shared" si="624"/>
        <v>0</v>
      </c>
      <c r="N5748" s="6">
        <f t="shared" si="625"/>
        <v>0</v>
      </c>
      <c r="O5748" s="6">
        <f t="shared" si="626"/>
        <v>0</v>
      </c>
      <c r="Q5748">
        <f>_xlfn.XLOOKUP(C5748&amp;G5748&amp;H5748,covid!$E$2:$E$2184,covid!$D$2:$D$2184,0,0,1)</f>
        <v>75</v>
      </c>
    </row>
    <row r="5749" spans="1:17" x14ac:dyDescent="0.3">
      <c r="A5749">
        <f>_xlfn.XLOOKUP(C5749,kamus!$B$2:$B$87,kamus!$A$2:$A$87,0,0,1)</f>
        <v>5</v>
      </c>
      <c r="B5749" t="str">
        <f>_xlfn.XLOOKUP(C5749,kamus!$B$2:$B$87,kamus!$D$2:$D$87,"dihapus",0,1)</f>
        <v>cangkringan</v>
      </c>
      <c r="C5749" t="s">
        <v>212</v>
      </c>
      <c r="D5749">
        <f>_xlfn.XLOOKUP(C5749,kamus!$B$2:$B$87,kamus!$J$2:$J$87,"dihapus",0,1)</f>
        <v>0</v>
      </c>
      <c r="E5749">
        <f t="shared" si="627"/>
        <v>0</v>
      </c>
      <c r="F5749" s="14">
        <v>44378</v>
      </c>
      <c r="G5749" s="1">
        <f t="shared" si="628"/>
        <v>7</v>
      </c>
      <c r="H5749" s="1">
        <f t="shared" si="629"/>
        <v>2021</v>
      </c>
      <c r="I5749">
        <v>0</v>
      </c>
      <c r="J5749">
        <v>0</v>
      </c>
      <c r="K5749">
        <f t="shared" si="623"/>
        <v>0</v>
      </c>
      <c r="L5749">
        <v>4164</v>
      </c>
      <c r="M5749" s="6">
        <f t="shared" si="624"/>
        <v>0</v>
      </c>
      <c r="N5749" s="6">
        <f t="shared" si="625"/>
        <v>0</v>
      </c>
      <c r="O5749" s="6">
        <f t="shared" si="626"/>
        <v>0</v>
      </c>
      <c r="Q5749">
        <f>_xlfn.XLOOKUP(C5749&amp;G5749&amp;H5749,covid!$E$2:$E$2184,covid!$D$2:$D$2184,0,0,1)</f>
        <v>14</v>
      </c>
    </row>
    <row r="5750" spans="1:17" x14ac:dyDescent="0.3">
      <c r="A5750">
        <f>_xlfn.XLOOKUP(C5750,kamus!$B$2:$B$87,kamus!$A$2:$A$87,0,0,1)</f>
        <v>7</v>
      </c>
      <c r="B5750" t="str">
        <f>_xlfn.XLOOKUP(C5750,kamus!$B$2:$B$87,kamus!$D$2:$D$87,"dihapus",0,1)</f>
        <v>cangkringan</v>
      </c>
      <c r="C5750" t="s">
        <v>217</v>
      </c>
      <c r="D5750">
        <f>_xlfn.XLOOKUP(C5750,kamus!$B$2:$B$87,kamus!$J$2:$J$87,"dihapus",0,1)</f>
        <v>0</v>
      </c>
      <c r="E5750">
        <f t="shared" si="627"/>
        <v>0</v>
      </c>
      <c r="F5750" s="14">
        <v>44378</v>
      </c>
      <c r="G5750" s="1">
        <f t="shared" si="628"/>
        <v>7</v>
      </c>
      <c r="H5750" s="1">
        <f t="shared" si="629"/>
        <v>2021</v>
      </c>
      <c r="I5750">
        <v>0</v>
      </c>
      <c r="J5750">
        <v>0</v>
      </c>
      <c r="K5750">
        <f t="shared" si="623"/>
        <v>0</v>
      </c>
      <c r="L5750">
        <v>3612</v>
      </c>
      <c r="M5750" s="6">
        <f t="shared" si="624"/>
        <v>0</v>
      </c>
      <c r="N5750" s="6">
        <f t="shared" si="625"/>
        <v>0</v>
      </c>
      <c r="O5750" s="6">
        <f t="shared" si="626"/>
        <v>0</v>
      </c>
      <c r="Q5750">
        <f>_xlfn.XLOOKUP(C5750&amp;G5750&amp;H5750,covid!$E$2:$E$2184,covid!$D$2:$D$2184,0,0,1)</f>
        <v>3</v>
      </c>
    </row>
    <row r="5751" spans="1:17" x14ac:dyDescent="0.3">
      <c r="A5751">
        <f>_xlfn.XLOOKUP(C5751,kamus!$B$2:$B$87,kamus!$A$2:$A$87,0,0,1)</f>
        <v>8</v>
      </c>
      <c r="B5751" t="str">
        <f>_xlfn.XLOOKUP(C5751,kamus!$B$2:$B$87,kamus!$D$2:$D$87,"dihapus",0,1)</f>
        <v>cangkringan</v>
      </c>
      <c r="C5751" t="s">
        <v>275</v>
      </c>
      <c r="D5751">
        <f>_xlfn.XLOOKUP(C5751,kamus!$B$2:$B$87,kamus!$J$2:$J$87,"dihapus",0,1)</f>
        <v>0</v>
      </c>
      <c r="E5751">
        <f t="shared" si="627"/>
        <v>0</v>
      </c>
      <c r="F5751" s="14">
        <v>44378</v>
      </c>
      <c r="G5751" s="1">
        <f t="shared" si="628"/>
        <v>7</v>
      </c>
      <c r="H5751" s="1">
        <f t="shared" si="629"/>
        <v>2021</v>
      </c>
      <c r="I5751">
        <v>0</v>
      </c>
      <c r="J5751">
        <v>0</v>
      </c>
      <c r="K5751">
        <f t="shared" si="623"/>
        <v>0</v>
      </c>
      <c r="L5751">
        <v>5591</v>
      </c>
      <c r="M5751" s="6">
        <f t="shared" si="624"/>
        <v>0</v>
      </c>
      <c r="N5751" s="6">
        <f t="shared" si="625"/>
        <v>0</v>
      </c>
      <c r="O5751" s="6">
        <f t="shared" si="626"/>
        <v>0</v>
      </c>
      <c r="Q5751">
        <f>_xlfn.XLOOKUP(C5751&amp;G5751&amp;H5751,covid!$E$2:$E$2184,covid!$D$2:$D$2184,0,0,1)</f>
        <v>28</v>
      </c>
    </row>
    <row r="5752" spans="1:17" x14ac:dyDescent="0.3">
      <c r="A5752">
        <f>_xlfn.XLOOKUP(C5752,kamus!$B$2:$B$87,kamus!$A$2:$A$87,0,0,1)</f>
        <v>6</v>
      </c>
      <c r="B5752" t="str">
        <f>_xlfn.XLOOKUP(C5752,kamus!$B$2:$B$87,kamus!$D$2:$D$87,"dihapus",0,1)</f>
        <v>cangkringan</v>
      </c>
      <c r="C5752" t="s">
        <v>281</v>
      </c>
      <c r="D5752">
        <f>_xlfn.XLOOKUP(C5752,kamus!$B$2:$B$87,kamus!$J$2:$J$87,"dihapus",0,1)</f>
        <v>0</v>
      </c>
      <c r="E5752">
        <f t="shared" si="627"/>
        <v>0</v>
      </c>
      <c r="F5752" s="14">
        <v>44378</v>
      </c>
      <c r="G5752" s="1">
        <f t="shared" si="628"/>
        <v>7</v>
      </c>
      <c r="H5752" s="1">
        <f t="shared" si="629"/>
        <v>2021</v>
      </c>
      <c r="I5752">
        <v>0</v>
      </c>
      <c r="J5752">
        <v>0</v>
      </c>
      <c r="K5752">
        <f t="shared" si="623"/>
        <v>0</v>
      </c>
      <c r="L5752">
        <v>11423</v>
      </c>
      <c r="M5752" s="6">
        <f t="shared" si="624"/>
        <v>0</v>
      </c>
      <c r="N5752" s="6">
        <f t="shared" si="625"/>
        <v>0</v>
      </c>
      <c r="O5752" s="6">
        <f t="shared" si="626"/>
        <v>0</v>
      </c>
      <c r="Q5752">
        <f>_xlfn.XLOOKUP(C5752&amp;G5752&amp;H5752,covid!$E$2:$E$2184,covid!$D$2:$D$2184,0,0,1)</f>
        <v>70</v>
      </c>
    </row>
    <row r="5753" spans="1:17" x14ac:dyDescent="0.3">
      <c r="A5753">
        <f>_xlfn.XLOOKUP(C5753,kamus!$B$2:$B$87,kamus!$A$2:$A$87,0,0,1)</f>
        <v>10</v>
      </c>
      <c r="B5753" t="str">
        <f>_xlfn.XLOOKUP(C5753,kamus!$B$2:$B$87,kamus!$D$2:$D$87,"dihapus",0,1)</f>
        <v>Depok 1</v>
      </c>
      <c r="C5753" t="s">
        <v>220</v>
      </c>
      <c r="D5753">
        <f>_xlfn.XLOOKUP(C5753,kamus!$B$2:$B$87,kamus!$J$2:$J$87,"dihapus",0,1)</f>
        <v>1</v>
      </c>
      <c r="E5753">
        <f t="shared" si="627"/>
        <v>1</v>
      </c>
      <c r="F5753" s="14">
        <v>44378</v>
      </c>
      <c r="G5753" s="1">
        <f t="shared" si="628"/>
        <v>7</v>
      </c>
      <c r="H5753" s="1">
        <f t="shared" si="629"/>
        <v>2021</v>
      </c>
      <c r="I5753">
        <v>0</v>
      </c>
      <c r="J5753">
        <v>0</v>
      </c>
      <c r="K5753">
        <f t="shared" si="623"/>
        <v>0</v>
      </c>
      <c r="L5753">
        <v>38228</v>
      </c>
      <c r="M5753" s="6">
        <f t="shared" si="624"/>
        <v>0</v>
      </c>
      <c r="N5753" s="6">
        <f t="shared" si="625"/>
        <v>0</v>
      </c>
      <c r="O5753" s="6">
        <f t="shared" si="626"/>
        <v>0</v>
      </c>
      <c r="Q5753">
        <f>_xlfn.XLOOKUP(C5753&amp;G5753&amp;H5753,covid!$E$2:$E$2184,covid!$D$2:$D$2184,0,0,1)</f>
        <v>355</v>
      </c>
    </row>
    <row r="5754" spans="1:17" x14ac:dyDescent="0.3">
      <c r="A5754">
        <f>_xlfn.XLOOKUP(C5754,kamus!$B$2:$B$87,kamus!$A$2:$A$87,0,0,1)</f>
        <v>11</v>
      </c>
      <c r="B5754" t="str">
        <f>_xlfn.XLOOKUP(C5754,kamus!$B$2:$B$87,kamus!$D$2:$D$87,"dihapus",0,1)</f>
        <v>Depok 2</v>
      </c>
      <c r="C5754" t="s">
        <v>207</v>
      </c>
      <c r="D5754">
        <f>_xlfn.XLOOKUP(C5754,kamus!$B$2:$B$87,kamus!$J$2:$J$87,"dihapus",0,1)</f>
        <v>1</v>
      </c>
      <c r="E5754">
        <f t="shared" si="627"/>
        <v>1</v>
      </c>
      <c r="F5754" s="14">
        <v>44378</v>
      </c>
      <c r="G5754" s="1">
        <f t="shared" si="628"/>
        <v>7</v>
      </c>
      <c r="H5754" s="1">
        <f t="shared" si="629"/>
        <v>2021</v>
      </c>
      <c r="I5754">
        <v>1</v>
      </c>
      <c r="J5754">
        <v>0</v>
      </c>
      <c r="K5754">
        <f t="shared" si="623"/>
        <v>1</v>
      </c>
      <c r="L5754">
        <v>44763</v>
      </c>
      <c r="M5754" s="6">
        <f t="shared" si="624"/>
        <v>2.2339878917856266</v>
      </c>
      <c r="N5754" s="6">
        <f t="shared" si="625"/>
        <v>0</v>
      </c>
      <c r="O5754" s="6">
        <f t="shared" si="626"/>
        <v>2.2339878917856266</v>
      </c>
      <c r="Q5754">
        <f>_xlfn.XLOOKUP(C5754&amp;G5754&amp;H5754,covid!$E$2:$E$2184,covid!$D$2:$D$2184,0,0,1)</f>
        <v>661</v>
      </c>
    </row>
    <row r="5755" spans="1:17" x14ac:dyDescent="0.3">
      <c r="A5755">
        <f>_xlfn.XLOOKUP(C5755,kamus!$B$2:$B$87,kamus!$A$2:$A$87,0,0,1)</f>
        <v>12</v>
      </c>
      <c r="B5755" t="str">
        <f>_xlfn.XLOOKUP(C5755,kamus!$B$2:$B$87,kamus!$D$2:$D$87,"dihapus",0,1)</f>
        <v>Depok 3</v>
      </c>
      <c r="C5755" t="s">
        <v>206</v>
      </c>
      <c r="D5755">
        <f>_xlfn.XLOOKUP(C5755,kamus!$B$2:$B$87,kamus!$J$2:$J$87,"dihapus",0,1)</f>
        <v>1</v>
      </c>
      <c r="E5755">
        <f t="shared" si="627"/>
        <v>1</v>
      </c>
      <c r="F5755" s="14">
        <v>44378</v>
      </c>
      <c r="G5755" s="1">
        <f t="shared" si="628"/>
        <v>7</v>
      </c>
      <c r="H5755" s="1">
        <f t="shared" si="629"/>
        <v>2021</v>
      </c>
      <c r="I5755">
        <v>0</v>
      </c>
      <c r="J5755">
        <v>0</v>
      </c>
      <c r="K5755">
        <f t="shared" si="623"/>
        <v>0</v>
      </c>
      <c r="L5755">
        <v>45169</v>
      </c>
      <c r="M5755" s="6">
        <f t="shared" si="624"/>
        <v>0</v>
      </c>
      <c r="N5755" s="6">
        <f t="shared" si="625"/>
        <v>0</v>
      </c>
      <c r="O5755" s="6">
        <f t="shared" si="626"/>
        <v>0</v>
      </c>
      <c r="Q5755">
        <f>_xlfn.XLOOKUP(C5755&amp;G5755&amp;H5755,covid!$E$2:$E$2184,covid!$D$2:$D$2184,0,0,1)</f>
        <v>735</v>
      </c>
    </row>
    <row r="5756" spans="1:17" x14ac:dyDescent="0.3">
      <c r="A5756">
        <f>_xlfn.XLOOKUP(C5756,kamus!$B$2:$B$87,kamus!$A$2:$A$87,0,0,1)</f>
        <v>0</v>
      </c>
      <c r="B5756" t="str">
        <f>_xlfn.XLOOKUP(C5756,kamus!$B$2:$B$87,kamus!$D$2:$D$87,"dihapus",0,1)</f>
        <v>dihapus</v>
      </c>
      <c r="C5756" t="s">
        <v>282</v>
      </c>
      <c r="D5756" t="str">
        <f>_xlfn.XLOOKUP(C5756,kamus!$B$2:$B$87,kamus!$J$2:$J$87,"dihapus",0,1)</f>
        <v>dihapus</v>
      </c>
      <c r="E5756">
        <f t="shared" si="627"/>
        <v>1</v>
      </c>
      <c r="F5756" s="14">
        <v>44378</v>
      </c>
      <c r="G5756" s="1">
        <f t="shared" si="628"/>
        <v>7</v>
      </c>
      <c r="H5756" s="1">
        <f t="shared" si="629"/>
        <v>2021</v>
      </c>
      <c r="I5756">
        <v>0</v>
      </c>
      <c r="J5756">
        <v>0</v>
      </c>
      <c r="K5756">
        <f t="shared" si="623"/>
        <v>0</v>
      </c>
      <c r="L5756" t="e">
        <v>#N/A</v>
      </c>
      <c r="M5756" s="6" t="e">
        <f t="shared" si="624"/>
        <v>#N/A</v>
      </c>
      <c r="N5756" s="6" t="e">
        <f t="shared" si="625"/>
        <v>#N/A</v>
      </c>
      <c r="O5756" s="6" t="e">
        <f t="shared" si="626"/>
        <v>#N/A</v>
      </c>
      <c r="Q5756">
        <f>_xlfn.XLOOKUP(C5756&amp;G5756&amp;H5756,covid!$E$2:$E$2184,covid!$D$2:$D$2184,0,0,1)</f>
        <v>0</v>
      </c>
    </row>
    <row r="5757" spans="1:17" x14ac:dyDescent="0.3">
      <c r="A5757">
        <f>_xlfn.XLOOKUP(C5757,kamus!$B$2:$B$87,kamus!$A$2:$A$87,0,0,1)</f>
        <v>14</v>
      </c>
      <c r="B5757" t="str">
        <f>_xlfn.XLOOKUP(C5757,kamus!$B$2:$B$87,kamus!$D$2:$D$87,"dihapus",0,1)</f>
        <v>Gamping 1</v>
      </c>
      <c r="C5757" t="s">
        <v>196</v>
      </c>
      <c r="D5757">
        <f>_xlfn.XLOOKUP(C5757,kamus!$B$2:$B$87,kamus!$J$2:$J$87,"dihapus",0,1)</f>
        <v>1</v>
      </c>
      <c r="E5757">
        <f t="shared" si="627"/>
        <v>1</v>
      </c>
      <c r="F5757" s="14">
        <v>44378</v>
      </c>
      <c r="G5757" s="1">
        <f t="shared" si="628"/>
        <v>7</v>
      </c>
      <c r="H5757" s="1">
        <f t="shared" si="629"/>
        <v>2021</v>
      </c>
      <c r="I5757">
        <v>0</v>
      </c>
      <c r="J5757">
        <v>0</v>
      </c>
      <c r="K5757">
        <f t="shared" si="623"/>
        <v>0</v>
      </c>
      <c r="L5757">
        <v>22988</v>
      </c>
      <c r="M5757" s="6">
        <f t="shared" si="624"/>
        <v>0</v>
      </c>
      <c r="N5757" s="6">
        <f t="shared" si="625"/>
        <v>0</v>
      </c>
      <c r="O5757" s="6">
        <f t="shared" si="626"/>
        <v>0</v>
      </c>
      <c r="Q5757">
        <f>_xlfn.XLOOKUP(C5757&amp;G5757&amp;H5757,covid!$E$2:$E$2184,covid!$D$2:$D$2184,0,0,1)</f>
        <v>161</v>
      </c>
    </row>
    <row r="5758" spans="1:17" x14ac:dyDescent="0.3">
      <c r="A5758">
        <f>_xlfn.XLOOKUP(C5758,kamus!$B$2:$B$87,kamus!$A$2:$A$87,0,0,1)</f>
        <v>13</v>
      </c>
      <c r="B5758" t="str">
        <f>_xlfn.XLOOKUP(C5758,kamus!$B$2:$B$87,kamus!$D$2:$D$87,"dihapus",0,1)</f>
        <v>Gamping 1</v>
      </c>
      <c r="C5758" t="s">
        <v>198</v>
      </c>
      <c r="D5758">
        <f>_xlfn.XLOOKUP(C5758,kamus!$B$2:$B$87,kamus!$J$2:$J$87,"dihapus",0,1)</f>
        <v>1</v>
      </c>
      <c r="E5758">
        <f t="shared" si="627"/>
        <v>1</v>
      </c>
      <c r="F5758" s="14">
        <v>44378</v>
      </c>
      <c r="G5758" s="1">
        <f t="shared" si="628"/>
        <v>7</v>
      </c>
      <c r="H5758" s="1">
        <f t="shared" si="629"/>
        <v>2021</v>
      </c>
      <c r="I5758">
        <v>0</v>
      </c>
      <c r="J5758">
        <v>0</v>
      </c>
      <c r="K5758">
        <f t="shared" si="623"/>
        <v>0</v>
      </c>
      <c r="L5758">
        <v>20798</v>
      </c>
      <c r="M5758" s="6">
        <f t="shared" si="624"/>
        <v>0</v>
      </c>
      <c r="N5758" s="6">
        <f t="shared" si="625"/>
        <v>0</v>
      </c>
      <c r="O5758" s="6">
        <f t="shared" si="626"/>
        <v>0</v>
      </c>
      <c r="Q5758">
        <f>_xlfn.XLOOKUP(C5758&amp;G5758&amp;H5758,covid!$E$2:$E$2184,covid!$D$2:$D$2184,0,0,1)</f>
        <v>183</v>
      </c>
    </row>
    <row r="5759" spans="1:17" x14ac:dyDescent="0.3">
      <c r="A5759">
        <f>_xlfn.XLOOKUP(C5759,kamus!$B$2:$B$87,kamus!$A$2:$A$87,0,0,1)</f>
        <v>16</v>
      </c>
      <c r="B5759" t="str">
        <f>_xlfn.XLOOKUP(C5759,kamus!$B$2:$B$87,kamus!$D$2:$D$87,"dihapus",0,1)</f>
        <v>Gamping 2</v>
      </c>
      <c r="C5759" t="s">
        <v>200</v>
      </c>
      <c r="D5759">
        <f>_xlfn.XLOOKUP(C5759,kamus!$B$2:$B$87,kamus!$J$2:$J$87,"dihapus",0,1)</f>
        <v>1</v>
      </c>
      <c r="E5759">
        <f t="shared" si="627"/>
        <v>1</v>
      </c>
      <c r="F5759" s="14">
        <v>44378</v>
      </c>
      <c r="G5759" s="1">
        <f t="shared" si="628"/>
        <v>7</v>
      </c>
      <c r="H5759" s="1">
        <f t="shared" si="629"/>
        <v>2021</v>
      </c>
      <c r="I5759">
        <v>0</v>
      </c>
      <c r="J5759">
        <v>0</v>
      </c>
      <c r="K5759">
        <f t="shared" si="623"/>
        <v>0</v>
      </c>
      <c r="L5759">
        <v>16747</v>
      </c>
      <c r="M5759" s="6">
        <f t="shared" si="624"/>
        <v>0</v>
      </c>
      <c r="N5759" s="6">
        <f t="shared" si="625"/>
        <v>0</v>
      </c>
      <c r="O5759" s="6">
        <f t="shared" si="626"/>
        <v>0</v>
      </c>
      <c r="Q5759">
        <f>_xlfn.XLOOKUP(C5759&amp;G5759&amp;H5759,covid!$E$2:$E$2184,covid!$D$2:$D$2184,0,0,1)</f>
        <v>182</v>
      </c>
    </row>
    <row r="5760" spans="1:17" x14ac:dyDescent="0.3">
      <c r="A5760">
        <f>_xlfn.XLOOKUP(C5760,kamus!$B$2:$B$87,kamus!$A$2:$A$87,0,0,1)</f>
        <v>15</v>
      </c>
      <c r="B5760" t="str">
        <f>_xlfn.XLOOKUP(C5760,kamus!$B$2:$B$87,kamus!$D$2:$D$87,"dihapus",0,1)</f>
        <v>Gamping 2</v>
      </c>
      <c r="C5760" t="s">
        <v>230</v>
      </c>
      <c r="D5760">
        <f>_xlfn.XLOOKUP(C5760,kamus!$B$2:$B$87,kamus!$J$2:$J$87,"dihapus",0,1)</f>
        <v>1</v>
      </c>
      <c r="E5760">
        <f t="shared" si="627"/>
        <v>1</v>
      </c>
      <c r="F5760" s="14">
        <v>44378</v>
      </c>
      <c r="G5760" s="1">
        <f t="shared" si="628"/>
        <v>7</v>
      </c>
      <c r="H5760" s="1">
        <f t="shared" si="629"/>
        <v>2021</v>
      </c>
      <c r="I5760">
        <v>0</v>
      </c>
      <c r="J5760">
        <v>0</v>
      </c>
      <c r="K5760">
        <f t="shared" si="623"/>
        <v>0</v>
      </c>
      <c r="L5760">
        <v>18830</v>
      </c>
      <c r="M5760" s="6">
        <f t="shared" si="624"/>
        <v>0</v>
      </c>
      <c r="N5760" s="6">
        <f t="shared" si="625"/>
        <v>0</v>
      </c>
      <c r="O5760" s="6">
        <f t="shared" si="626"/>
        <v>0</v>
      </c>
      <c r="Q5760">
        <f>_xlfn.XLOOKUP(C5760&amp;G5760&amp;H5760,covid!$E$2:$E$2184,covid!$D$2:$D$2184,0,0,1)</f>
        <v>234</v>
      </c>
    </row>
    <row r="5761" spans="1:17" x14ac:dyDescent="0.3">
      <c r="A5761">
        <f>_xlfn.XLOOKUP(C5761,kamus!$B$2:$B$87,kamus!$A$2:$A$87,0,0,1)</f>
        <v>17</v>
      </c>
      <c r="B5761" t="str">
        <f>_xlfn.XLOOKUP(C5761,kamus!$B$2:$B$87,kamus!$D$2:$D$87,"dihapus",0,1)</f>
        <v>Gamping 2</v>
      </c>
      <c r="C5761" s="19" t="s">
        <v>272</v>
      </c>
      <c r="D5761">
        <f>_xlfn.XLOOKUP(C5761,kamus!$B$2:$B$87,kamus!$J$2:$J$87,"dihapus",0,1)</f>
        <v>1</v>
      </c>
      <c r="E5761">
        <f t="shared" si="627"/>
        <v>1</v>
      </c>
      <c r="F5761" s="14">
        <v>44378</v>
      </c>
      <c r="G5761" s="1">
        <f t="shared" si="628"/>
        <v>7</v>
      </c>
      <c r="H5761" s="1">
        <f t="shared" si="629"/>
        <v>2021</v>
      </c>
      <c r="I5761">
        <v>0</v>
      </c>
      <c r="J5761">
        <v>0</v>
      </c>
      <c r="K5761">
        <f t="shared" si="623"/>
        <v>0</v>
      </c>
      <c r="L5761">
        <v>18805</v>
      </c>
      <c r="M5761" s="6">
        <f t="shared" si="624"/>
        <v>0</v>
      </c>
      <c r="N5761" s="6">
        <f t="shared" si="625"/>
        <v>0</v>
      </c>
      <c r="O5761" s="6">
        <f t="shared" si="626"/>
        <v>0</v>
      </c>
      <c r="Q5761">
        <f>_xlfn.XLOOKUP(C5761&amp;G5761&amp;H5761,covid!$E$2:$E$2184,covid!$D$2:$D$2184,0,0,1)</f>
        <v>221</v>
      </c>
    </row>
    <row r="5762" spans="1:17" x14ac:dyDescent="0.3">
      <c r="A5762">
        <f>_xlfn.XLOOKUP(C5762,kamus!$B$2:$B$87,kamus!$A$2:$A$87,0,0,1)</f>
        <v>20</v>
      </c>
      <c r="B5762" t="str">
        <f>_xlfn.XLOOKUP(C5762,kamus!$B$2:$B$87,kamus!$D$2:$D$87,"dihapus",0,1)</f>
        <v>Godean 1</v>
      </c>
      <c r="C5762" t="s">
        <v>247</v>
      </c>
      <c r="D5762">
        <f>_xlfn.XLOOKUP(C5762,kamus!$B$2:$B$87,kamus!$J$2:$J$87,"dihapus",0,1)</f>
        <v>1</v>
      </c>
      <c r="E5762">
        <f t="shared" si="627"/>
        <v>1</v>
      </c>
      <c r="F5762" s="14">
        <v>44378</v>
      </c>
      <c r="G5762" s="1">
        <f t="shared" si="628"/>
        <v>7</v>
      </c>
      <c r="H5762" s="1">
        <f t="shared" si="629"/>
        <v>2021</v>
      </c>
      <c r="I5762">
        <v>0</v>
      </c>
      <c r="J5762">
        <v>0</v>
      </c>
      <c r="K5762">
        <f t="shared" ref="K5762:K5825" si="630">J5762+I5762</f>
        <v>0</v>
      </c>
      <c r="L5762">
        <v>9816</v>
      </c>
      <c r="M5762" s="6">
        <f t="shared" ref="M5762:M5825" si="631">IF(ISBLANK(I5762)=TRUE,"",I5762/$L5762*100000)</f>
        <v>0</v>
      </c>
      <c r="N5762" s="6">
        <f t="shared" ref="N5762:N5825" si="632">IF(ISBLANK(J5762)=TRUE,"",J5762/$L5762*100000)</f>
        <v>0</v>
      </c>
      <c r="O5762" s="6">
        <f t="shared" ref="O5762:O5825" si="633">IF(ISBLANK(K5762)=TRUE,"",K5762/$L5762*100000)</f>
        <v>0</v>
      </c>
      <c r="Q5762">
        <f>_xlfn.XLOOKUP(C5762&amp;G5762&amp;H5762,covid!$E$2:$E$2184,covid!$D$2:$D$2184,0,0,1)</f>
        <v>92</v>
      </c>
    </row>
    <row r="5763" spans="1:17" x14ac:dyDescent="0.3">
      <c r="A5763">
        <f>_xlfn.XLOOKUP(C5763,kamus!$B$2:$B$87,kamus!$A$2:$A$87,0,0,1)</f>
        <v>21</v>
      </c>
      <c r="B5763" t="str">
        <f>_xlfn.XLOOKUP(C5763,kamus!$B$2:$B$87,kamus!$D$2:$D$87,"dihapus",0,1)</f>
        <v>Godean 1</v>
      </c>
      <c r="C5763" t="s">
        <v>250</v>
      </c>
      <c r="D5763">
        <f>_xlfn.XLOOKUP(C5763,kamus!$B$2:$B$87,kamus!$J$2:$J$87,"dihapus",0,1)</f>
        <v>1</v>
      </c>
      <c r="E5763">
        <f t="shared" ref="E5763:E5826" si="634">IF(D5763=0,0,IF(H5763&lt;2021,0,IF(AND(H5763=2021,G5763&lt;5),0,1)))</f>
        <v>1</v>
      </c>
      <c r="F5763" s="14">
        <v>44378</v>
      </c>
      <c r="G5763" s="1">
        <f t="shared" ref="G5763:G5826" si="635">MONTH(F5763)</f>
        <v>7</v>
      </c>
      <c r="H5763" s="1">
        <f t="shared" ref="H5763:H5826" si="636">YEAR(F5763)</f>
        <v>2021</v>
      </c>
      <c r="I5763">
        <v>0</v>
      </c>
      <c r="J5763">
        <v>0</v>
      </c>
      <c r="K5763">
        <f t="shared" si="630"/>
        <v>0</v>
      </c>
      <c r="L5763">
        <v>10345</v>
      </c>
      <c r="M5763" s="6">
        <f t="shared" si="631"/>
        <v>0</v>
      </c>
      <c r="N5763" s="6">
        <f t="shared" si="632"/>
        <v>0</v>
      </c>
      <c r="O5763" s="6">
        <f t="shared" si="633"/>
        <v>0</v>
      </c>
      <c r="Q5763">
        <f>_xlfn.XLOOKUP(C5763&amp;G5763&amp;H5763,covid!$E$2:$E$2184,covid!$D$2:$D$2184,0,0,1)</f>
        <v>127</v>
      </c>
    </row>
    <row r="5764" spans="1:17" x14ac:dyDescent="0.3">
      <c r="A5764">
        <f>_xlfn.XLOOKUP(C5764,kamus!$B$2:$B$87,kamus!$A$2:$A$87,0,0,1)</f>
        <v>19</v>
      </c>
      <c r="B5764" t="str">
        <f>_xlfn.XLOOKUP(C5764,kamus!$B$2:$B$87,kamus!$D$2:$D$87,"dihapus",0,1)</f>
        <v>Godean 1</v>
      </c>
      <c r="C5764" t="s">
        <v>251</v>
      </c>
      <c r="D5764">
        <f>_xlfn.XLOOKUP(C5764,kamus!$B$2:$B$87,kamus!$J$2:$J$87,"dihapus",0,1)</f>
        <v>1</v>
      </c>
      <c r="E5764">
        <f t="shared" si="634"/>
        <v>1</v>
      </c>
      <c r="F5764" s="14">
        <v>44378</v>
      </c>
      <c r="G5764" s="1">
        <f t="shared" si="635"/>
        <v>7</v>
      </c>
      <c r="H5764" s="1">
        <f t="shared" si="636"/>
        <v>2021</v>
      </c>
      <c r="I5764">
        <v>0</v>
      </c>
      <c r="J5764">
        <v>0</v>
      </c>
      <c r="K5764">
        <f t="shared" si="630"/>
        <v>0</v>
      </c>
      <c r="L5764">
        <v>9227</v>
      </c>
      <c r="M5764" s="6">
        <f t="shared" si="631"/>
        <v>0</v>
      </c>
      <c r="N5764" s="6">
        <f t="shared" si="632"/>
        <v>0</v>
      </c>
      <c r="O5764" s="6">
        <f t="shared" si="633"/>
        <v>0</v>
      </c>
      <c r="Q5764">
        <f>_xlfn.XLOOKUP(C5764&amp;G5764&amp;H5764,covid!$E$2:$E$2184,covid!$D$2:$D$2184,0,0,1)</f>
        <v>95</v>
      </c>
    </row>
    <row r="5765" spans="1:17" x14ac:dyDescent="0.3">
      <c r="A5765">
        <f>_xlfn.XLOOKUP(C5765,kamus!$B$2:$B$87,kamus!$A$2:$A$87,0,0,1)</f>
        <v>18</v>
      </c>
      <c r="B5765" t="str">
        <f>_xlfn.XLOOKUP(C5765,kamus!$B$2:$B$87,kamus!$D$2:$D$87,"dihapus",0,1)</f>
        <v>Godean 1</v>
      </c>
      <c r="C5765" t="s">
        <v>252</v>
      </c>
      <c r="D5765">
        <f>_xlfn.XLOOKUP(C5765,kamus!$B$2:$B$87,kamus!$J$2:$J$87,"dihapus",0,1)</f>
        <v>0</v>
      </c>
      <c r="E5765">
        <f t="shared" si="634"/>
        <v>0</v>
      </c>
      <c r="F5765" s="14">
        <v>44378</v>
      </c>
      <c r="G5765" s="1">
        <f t="shared" si="635"/>
        <v>7</v>
      </c>
      <c r="H5765" s="1">
        <f t="shared" si="636"/>
        <v>2021</v>
      </c>
      <c r="I5765">
        <v>0</v>
      </c>
      <c r="J5765">
        <v>0</v>
      </c>
      <c r="K5765">
        <f t="shared" si="630"/>
        <v>0</v>
      </c>
      <c r="L5765">
        <v>6656</v>
      </c>
      <c r="M5765" s="6">
        <f t="shared" si="631"/>
        <v>0</v>
      </c>
      <c r="N5765" s="6">
        <f t="shared" si="632"/>
        <v>0</v>
      </c>
      <c r="O5765" s="6">
        <f t="shared" si="633"/>
        <v>0</v>
      </c>
      <c r="Q5765">
        <f>_xlfn.XLOOKUP(C5765&amp;G5765&amp;H5765,covid!$E$2:$E$2184,covid!$D$2:$D$2184,0,0,1)</f>
        <v>92</v>
      </c>
    </row>
    <row r="5766" spans="1:17" x14ac:dyDescent="0.3">
      <c r="A5766">
        <f>_xlfn.XLOOKUP(C5766,kamus!$B$2:$B$87,kamus!$A$2:$A$87,0,0,1)</f>
        <v>23</v>
      </c>
      <c r="B5766" t="str">
        <f>_xlfn.XLOOKUP(C5766,kamus!$B$2:$B$87,kamus!$D$2:$D$87,"dihapus",0,1)</f>
        <v>Godean 2</v>
      </c>
      <c r="C5766" t="s">
        <v>248</v>
      </c>
      <c r="D5766">
        <f>_xlfn.XLOOKUP(C5766,kamus!$B$2:$B$87,kamus!$J$2:$J$87,"dihapus",0,1)</f>
        <v>1</v>
      </c>
      <c r="E5766">
        <f t="shared" si="634"/>
        <v>1</v>
      </c>
      <c r="F5766" s="14">
        <v>44378</v>
      </c>
      <c r="G5766" s="1">
        <f t="shared" si="635"/>
        <v>7</v>
      </c>
      <c r="H5766" s="1">
        <f t="shared" si="636"/>
        <v>2021</v>
      </c>
      <c r="I5766">
        <v>0</v>
      </c>
      <c r="J5766">
        <v>0</v>
      </c>
      <c r="K5766">
        <f t="shared" si="630"/>
        <v>0</v>
      </c>
      <c r="L5766">
        <v>17569</v>
      </c>
      <c r="M5766" s="6">
        <f t="shared" si="631"/>
        <v>0</v>
      </c>
      <c r="N5766" s="6">
        <f t="shared" si="632"/>
        <v>0</v>
      </c>
      <c r="O5766" s="6">
        <f t="shared" si="633"/>
        <v>0</v>
      </c>
      <c r="Q5766">
        <f>_xlfn.XLOOKUP(C5766&amp;G5766&amp;H5766,covid!$E$2:$E$2184,covid!$D$2:$D$2184,0,0,1)</f>
        <v>221</v>
      </c>
    </row>
    <row r="5767" spans="1:17" x14ac:dyDescent="0.3">
      <c r="A5767">
        <f>_xlfn.XLOOKUP(C5767,kamus!$B$2:$B$87,kamus!$A$2:$A$87,0,0,1)</f>
        <v>22</v>
      </c>
      <c r="B5767" t="str">
        <f>_xlfn.XLOOKUP(C5767,kamus!$B$2:$B$87,kamus!$D$2:$D$87,"dihapus",0,1)</f>
        <v>Godean 2</v>
      </c>
      <c r="C5767" t="s">
        <v>249</v>
      </c>
      <c r="D5767">
        <f>_xlfn.XLOOKUP(C5767,kamus!$B$2:$B$87,kamus!$J$2:$J$87,"dihapus",0,1)</f>
        <v>1</v>
      </c>
      <c r="E5767">
        <f t="shared" si="634"/>
        <v>1</v>
      </c>
      <c r="F5767" s="14">
        <v>44378</v>
      </c>
      <c r="G5767" s="1">
        <f t="shared" si="635"/>
        <v>7</v>
      </c>
      <c r="H5767" s="1">
        <f t="shared" si="636"/>
        <v>2021</v>
      </c>
      <c r="I5767">
        <v>0</v>
      </c>
      <c r="J5767">
        <v>0</v>
      </c>
      <c r="K5767">
        <f t="shared" si="630"/>
        <v>0</v>
      </c>
      <c r="L5767">
        <v>12472</v>
      </c>
      <c r="M5767" s="6">
        <f t="shared" si="631"/>
        <v>0</v>
      </c>
      <c r="N5767" s="6">
        <f t="shared" si="632"/>
        <v>0</v>
      </c>
      <c r="O5767" s="6">
        <f t="shared" si="633"/>
        <v>0</v>
      </c>
      <c r="Q5767">
        <f>_xlfn.XLOOKUP(C5767&amp;G5767&amp;H5767,covid!$E$2:$E$2184,covid!$D$2:$D$2184,0,0,1)</f>
        <v>179</v>
      </c>
    </row>
    <row r="5768" spans="1:17" x14ac:dyDescent="0.3">
      <c r="A5768">
        <f>_xlfn.XLOOKUP(C5768,kamus!$B$2:$B$87,kamus!$A$2:$A$87,0,0,1)</f>
        <v>24</v>
      </c>
      <c r="B5768" t="str">
        <f>_xlfn.XLOOKUP(C5768,kamus!$B$2:$B$87,kamus!$D$2:$D$87,"dihapus",0,1)</f>
        <v>Godean 2</v>
      </c>
      <c r="C5768" t="s">
        <v>253</v>
      </c>
      <c r="D5768">
        <f>_xlfn.XLOOKUP(C5768,kamus!$B$2:$B$87,kamus!$J$2:$J$87,"dihapus",0,1)</f>
        <v>0</v>
      </c>
      <c r="E5768">
        <f t="shared" si="634"/>
        <v>0</v>
      </c>
      <c r="F5768" s="14">
        <v>44378</v>
      </c>
      <c r="G5768" s="1">
        <f t="shared" si="635"/>
        <v>7</v>
      </c>
      <c r="H5768" s="1">
        <f t="shared" si="636"/>
        <v>2021</v>
      </c>
      <c r="I5768">
        <v>0</v>
      </c>
      <c r="J5768">
        <v>0</v>
      </c>
      <c r="K5768">
        <f t="shared" si="630"/>
        <v>0</v>
      </c>
      <c r="L5768">
        <v>7139</v>
      </c>
      <c r="M5768" s="6">
        <f t="shared" si="631"/>
        <v>0</v>
      </c>
      <c r="N5768" s="6">
        <f t="shared" si="632"/>
        <v>0</v>
      </c>
      <c r="O5768" s="6">
        <f t="shared" si="633"/>
        <v>0</v>
      </c>
      <c r="Q5768">
        <f>_xlfn.XLOOKUP(C5768&amp;G5768&amp;H5768,covid!$E$2:$E$2184,covid!$D$2:$D$2184,0,0,1)</f>
        <v>102</v>
      </c>
    </row>
    <row r="5769" spans="1:17" x14ac:dyDescent="0.3">
      <c r="A5769">
        <f>_xlfn.XLOOKUP(C5769,kamus!$B$2:$B$87,kamus!$A$2:$A$87,0,0,1)</f>
        <v>27</v>
      </c>
      <c r="B5769" t="str">
        <f>_xlfn.XLOOKUP(C5769,kamus!$B$2:$B$87,kamus!$D$2:$D$87,"dihapus",0,1)</f>
        <v>Kalasan</v>
      </c>
      <c r="C5769" t="s">
        <v>235</v>
      </c>
      <c r="D5769">
        <f>_xlfn.XLOOKUP(C5769,kamus!$B$2:$B$87,kamus!$J$2:$J$87,"dihapus",0,1)</f>
        <v>1</v>
      </c>
      <c r="E5769">
        <f t="shared" si="634"/>
        <v>1</v>
      </c>
      <c r="F5769" s="14">
        <v>44378</v>
      </c>
      <c r="G5769" s="1">
        <f t="shared" si="635"/>
        <v>7</v>
      </c>
      <c r="H5769" s="1">
        <f t="shared" si="636"/>
        <v>2021</v>
      </c>
      <c r="I5769">
        <v>0</v>
      </c>
      <c r="J5769">
        <v>0</v>
      </c>
      <c r="K5769">
        <f t="shared" si="630"/>
        <v>0</v>
      </c>
      <c r="L5769">
        <v>38621</v>
      </c>
      <c r="M5769" s="6">
        <f t="shared" si="631"/>
        <v>0</v>
      </c>
      <c r="N5769" s="6">
        <f t="shared" si="632"/>
        <v>0</v>
      </c>
      <c r="O5769" s="6">
        <f t="shared" si="633"/>
        <v>0</v>
      </c>
      <c r="Q5769">
        <f>_xlfn.XLOOKUP(C5769&amp;G5769&amp;H5769,covid!$E$2:$E$2184,covid!$D$2:$D$2184,0,0,1)</f>
        <v>372</v>
      </c>
    </row>
    <row r="5770" spans="1:17" x14ac:dyDescent="0.3">
      <c r="A5770">
        <f>_xlfn.XLOOKUP(C5770,kamus!$B$2:$B$87,kamus!$A$2:$A$87,0,0,1)</f>
        <v>28</v>
      </c>
      <c r="B5770" t="str">
        <f>_xlfn.XLOOKUP(C5770,kamus!$B$2:$B$87,kamus!$D$2:$D$87,"dihapus",0,1)</f>
        <v>Kalasan</v>
      </c>
      <c r="C5770" t="s">
        <v>239</v>
      </c>
      <c r="D5770">
        <f>_xlfn.XLOOKUP(C5770,kamus!$B$2:$B$87,kamus!$J$2:$J$87,"dihapus",0,1)</f>
        <v>0</v>
      </c>
      <c r="E5770">
        <f t="shared" si="634"/>
        <v>0</v>
      </c>
      <c r="F5770" s="14">
        <v>44378</v>
      </c>
      <c r="G5770" s="1">
        <f t="shared" si="635"/>
        <v>7</v>
      </c>
      <c r="H5770" s="1">
        <f t="shared" si="636"/>
        <v>2021</v>
      </c>
      <c r="I5770">
        <v>0</v>
      </c>
      <c r="J5770">
        <v>0</v>
      </c>
      <c r="K5770">
        <f t="shared" si="630"/>
        <v>0</v>
      </c>
      <c r="L5770">
        <v>13846</v>
      </c>
      <c r="M5770" s="6">
        <f t="shared" si="631"/>
        <v>0</v>
      </c>
      <c r="N5770" s="6">
        <f t="shared" si="632"/>
        <v>0</v>
      </c>
      <c r="O5770" s="6">
        <f t="shared" si="633"/>
        <v>0</v>
      </c>
      <c r="Q5770">
        <f>_xlfn.XLOOKUP(C5770&amp;G5770&amp;H5770,covid!$E$2:$E$2184,covid!$D$2:$D$2184,0,0,1)</f>
        <v>78</v>
      </c>
    </row>
    <row r="5771" spans="1:17" x14ac:dyDescent="0.3">
      <c r="A5771">
        <f>_xlfn.XLOOKUP(C5771,kamus!$B$2:$B$87,kamus!$A$2:$A$87,0,0,1)</f>
        <v>25</v>
      </c>
      <c r="B5771" t="str">
        <f>_xlfn.XLOOKUP(C5771,kamus!$B$2:$B$87,kamus!$D$2:$D$87,"dihapus",0,1)</f>
        <v>Kalasan</v>
      </c>
      <c r="C5771" t="s">
        <v>265</v>
      </c>
      <c r="D5771">
        <f>_xlfn.XLOOKUP(C5771,kamus!$B$2:$B$87,kamus!$J$2:$J$87,"dihapus",0,1)</f>
        <v>1</v>
      </c>
      <c r="E5771">
        <f t="shared" si="634"/>
        <v>1</v>
      </c>
      <c r="F5771" s="14">
        <v>44378</v>
      </c>
      <c r="G5771" s="1">
        <f t="shared" si="635"/>
        <v>7</v>
      </c>
      <c r="H5771" s="1">
        <f t="shared" si="636"/>
        <v>2021</v>
      </c>
      <c r="I5771">
        <v>0</v>
      </c>
      <c r="J5771">
        <v>1</v>
      </c>
      <c r="K5771">
        <f t="shared" si="630"/>
        <v>1</v>
      </c>
      <c r="L5771">
        <v>17296</v>
      </c>
      <c r="M5771" s="6">
        <f t="shared" si="631"/>
        <v>0</v>
      </c>
      <c r="N5771" s="6">
        <f t="shared" si="632"/>
        <v>5.7816836262719704</v>
      </c>
      <c r="O5771" s="6">
        <f t="shared" si="633"/>
        <v>5.7816836262719704</v>
      </c>
      <c r="Q5771">
        <f>_xlfn.XLOOKUP(C5771&amp;G5771&amp;H5771,covid!$E$2:$E$2184,covid!$D$2:$D$2184,0,0,1)</f>
        <v>169</v>
      </c>
    </row>
    <row r="5772" spans="1:17" x14ac:dyDescent="0.3">
      <c r="A5772">
        <f>_xlfn.XLOOKUP(C5772,kamus!$B$2:$B$87,kamus!$A$2:$A$87,0,0,1)</f>
        <v>26</v>
      </c>
      <c r="B5772" t="str">
        <f>_xlfn.XLOOKUP(C5772,kamus!$B$2:$B$87,kamus!$D$2:$D$87,"dihapus",0,1)</f>
        <v>Kalasan</v>
      </c>
      <c r="C5772" t="s">
        <v>269</v>
      </c>
      <c r="D5772">
        <f>_xlfn.XLOOKUP(C5772,kamus!$B$2:$B$87,kamus!$J$2:$J$87,"dihapus",0,1)</f>
        <v>1</v>
      </c>
      <c r="E5772">
        <f t="shared" si="634"/>
        <v>1</v>
      </c>
      <c r="F5772" s="14">
        <v>44378</v>
      </c>
      <c r="G5772" s="1">
        <f t="shared" si="635"/>
        <v>7</v>
      </c>
      <c r="H5772" s="1">
        <f t="shared" si="636"/>
        <v>2021</v>
      </c>
      <c r="I5772">
        <v>0</v>
      </c>
      <c r="J5772">
        <v>0</v>
      </c>
      <c r="K5772">
        <f t="shared" si="630"/>
        <v>0</v>
      </c>
      <c r="L5772">
        <v>18726</v>
      </c>
      <c r="M5772" s="6">
        <f t="shared" si="631"/>
        <v>0</v>
      </c>
      <c r="N5772" s="6">
        <f t="shared" si="632"/>
        <v>0</v>
      </c>
      <c r="O5772" s="6">
        <f t="shared" si="633"/>
        <v>0</v>
      </c>
      <c r="Q5772">
        <f>_xlfn.XLOOKUP(C5772&amp;G5772&amp;H5772,covid!$E$2:$E$2184,covid!$D$2:$D$2184,0,0,1)</f>
        <v>149</v>
      </c>
    </row>
    <row r="5773" spans="1:17" x14ac:dyDescent="0.3">
      <c r="A5773">
        <f>_xlfn.XLOOKUP(C5773,kamus!$B$2:$B$87,kamus!$A$2:$A$87,0,0,1)</f>
        <v>33</v>
      </c>
      <c r="B5773" t="str">
        <f>_xlfn.XLOOKUP(C5773,kamus!$B$2:$B$87,kamus!$D$2:$D$87,"dihapus",0,1)</f>
        <v>Minggir</v>
      </c>
      <c r="C5773" t="s">
        <v>241</v>
      </c>
      <c r="D5773">
        <f>_xlfn.XLOOKUP(C5773,kamus!$B$2:$B$87,kamus!$J$2:$J$87,"dihapus",0,1)</f>
        <v>0</v>
      </c>
      <c r="E5773">
        <f t="shared" si="634"/>
        <v>0</v>
      </c>
      <c r="F5773" s="14">
        <v>44378</v>
      </c>
      <c r="G5773" s="1">
        <f t="shared" si="635"/>
        <v>7</v>
      </c>
      <c r="H5773" s="1">
        <f t="shared" si="636"/>
        <v>2021</v>
      </c>
      <c r="I5773">
        <v>0</v>
      </c>
      <c r="J5773">
        <v>0</v>
      </c>
      <c r="K5773">
        <f t="shared" si="630"/>
        <v>0</v>
      </c>
      <c r="L5773">
        <v>8361</v>
      </c>
      <c r="M5773" s="6">
        <f t="shared" si="631"/>
        <v>0</v>
      </c>
      <c r="N5773" s="6">
        <f t="shared" si="632"/>
        <v>0</v>
      </c>
      <c r="O5773" s="6">
        <f t="shared" si="633"/>
        <v>0</v>
      </c>
      <c r="Q5773">
        <f>_xlfn.XLOOKUP(C5773&amp;G5773&amp;H5773,covid!$E$2:$E$2184,covid!$D$2:$D$2184,0,0,1)</f>
        <v>79</v>
      </c>
    </row>
    <row r="5774" spans="1:17" x14ac:dyDescent="0.3">
      <c r="A5774">
        <f>_xlfn.XLOOKUP(C5774,kamus!$B$2:$B$87,kamus!$A$2:$A$87,0,0,1)</f>
        <v>31</v>
      </c>
      <c r="B5774" t="str">
        <f>_xlfn.XLOOKUP(C5774,kamus!$B$2:$B$87,kamus!$D$2:$D$87,"dihapus",0,1)</f>
        <v>Minggir</v>
      </c>
      <c r="C5774" t="s">
        <v>242</v>
      </c>
      <c r="D5774">
        <f>_xlfn.XLOOKUP(C5774,kamus!$B$2:$B$87,kamus!$J$2:$J$87,"dihapus",0,1)</f>
        <v>0</v>
      </c>
      <c r="E5774">
        <f t="shared" si="634"/>
        <v>0</v>
      </c>
      <c r="F5774" s="14">
        <v>44378</v>
      </c>
      <c r="G5774" s="1">
        <f t="shared" si="635"/>
        <v>7</v>
      </c>
      <c r="H5774" s="1">
        <f t="shared" si="636"/>
        <v>2021</v>
      </c>
      <c r="I5774">
        <v>0</v>
      </c>
      <c r="J5774">
        <v>0</v>
      </c>
      <c r="K5774">
        <f t="shared" si="630"/>
        <v>0</v>
      </c>
      <c r="L5774">
        <v>3664</v>
      </c>
      <c r="M5774" s="6">
        <f t="shared" si="631"/>
        <v>0</v>
      </c>
      <c r="N5774" s="6">
        <f t="shared" si="632"/>
        <v>0</v>
      </c>
      <c r="O5774" s="6">
        <f t="shared" si="633"/>
        <v>0</v>
      </c>
      <c r="Q5774">
        <f>_xlfn.XLOOKUP(C5774&amp;G5774&amp;H5774,covid!$E$2:$E$2184,covid!$D$2:$D$2184,0,0,1)</f>
        <v>35</v>
      </c>
    </row>
    <row r="5775" spans="1:17" x14ac:dyDescent="0.3">
      <c r="A5775">
        <f>_xlfn.XLOOKUP(C5775,kamus!$B$2:$B$87,kamus!$A$2:$A$87,0,0,1)</f>
        <v>32</v>
      </c>
      <c r="B5775" t="str">
        <f>_xlfn.XLOOKUP(C5775,kamus!$B$2:$B$87,kamus!$D$2:$D$87,"dihapus",0,1)</f>
        <v>Minggir</v>
      </c>
      <c r="C5775" t="s">
        <v>243</v>
      </c>
      <c r="D5775">
        <f>_xlfn.XLOOKUP(C5775,kamus!$B$2:$B$87,kamus!$J$2:$J$87,"dihapus",0,1)</f>
        <v>0</v>
      </c>
      <c r="E5775">
        <f t="shared" si="634"/>
        <v>0</v>
      </c>
      <c r="F5775" s="14">
        <v>44378</v>
      </c>
      <c r="G5775" s="1">
        <f t="shared" si="635"/>
        <v>7</v>
      </c>
      <c r="H5775" s="1">
        <f t="shared" si="636"/>
        <v>2021</v>
      </c>
      <c r="I5775">
        <v>0</v>
      </c>
      <c r="J5775">
        <v>0</v>
      </c>
      <c r="K5775">
        <f t="shared" si="630"/>
        <v>0</v>
      </c>
      <c r="L5775">
        <v>7085</v>
      </c>
      <c r="M5775" s="6">
        <f t="shared" si="631"/>
        <v>0</v>
      </c>
      <c r="N5775" s="6">
        <f t="shared" si="632"/>
        <v>0</v>
      </c>
      <c r="O5775" s="6">
        <f t="shared" si="633"/>
        <v>0</v>
      </c>
      <c r="Q5775">
        <f>_xlfn.XLOOKUP(C5775&amp;G5775&amp;H5775,covid!$E$2:$E$2184,covid!$D$2:$D$2184,0,0,1)</f>
        <v>42</v>
      </c>
    </row>
    <row r="5776" spans="1:17" x14ac:dyDescent="0.3">
      <c r="A5776">
        <f>_xlfn.XLOOKUP(C5776,kamus!$B$2:$B$87,kamus!$A$2:$A$87,0,0,1)</f>
        <v>30</v>
      </c>
      <c r="B5776" t="str">
        <f>_xlfn.XLOOKUP(C5776,kamus!$B$2:$B$87,kamus!$D$2:$D$87,"dihapus",0,1)</f>
        <v>Minggir</v>
      </c>
      <c r="C5776" t="s">
        <v>244</v>
      </c>
      <c r="D5776">
        <f>_xlfn.XLOOKUP(C5776,kamus!$B$2:$B$87,kamus!$J$2:$J$87,"dihapus",0,1)</f>
        <v>0</v>
      </c>
      <c r="E5776">
        <f t="shared" si="634"/>
        <v>0</v>
      </c>
      <c r="F5776" s="14">
        <v>44378</v>
      </c>
      <c r="G5776" s="1">
        <f t="shared" si="635"/>
        <v>7</v>
      </c>
      <c r="H5776" s="1">
        <f t="shared" si="636"/>
        <v>2021</v>
      </c>
      <c r="I5776">
        <v>0</v>
      </c>
      <c r="J5776">
        <v>0</v>
      </c>
      <c r="K5776">
        <f t="shared" si="630"/>
        <v>0</v>
      </c>
      <c r="L5776">
        <v>8842</v>
      </c>
      <c r="M5776" s="6">
        <f t="shared" si="631"/>
        <v>0</v>
      </c>
      <c r="N5776" s="6">
        <f t="shared" si="632"/>
        <v>0</v>
      </c>
      <c r="O5776" s="6">
        <f t="shared" si="633"/>
        <v>0</v>
      </c>
      <c r="Q5776">
        <f>_xlfn.XLOOKUP(C5776&amp;G5776&amp;H5776,covid!$E$2:$E$2184,covid!$D$2:$D$2184,0,0,1)</f>
        <v>72</v>
      </c>
    </row>
    <row r="5777" spans="1:17" x14ac:dyDescent="0.3">
      <c r="A5777">
        <f>_xlfn.XLOOKUP(C5777,kamus!$B$2:$B$87,kamus!$A$2:$A$87,0,0,1)</f>
        <v>29</v>
      </c>
      <c r="B5777" t="str">
        <f>_xlfn.XLOOKUP(C5777,kamus!$B$2:$B$87,kamus!$D$2:$D$87,"dihapus",0,1)</f>
        <v>Minggir</v>
      </c>
      <c r="C5777" t="s">
        <v>245</v>
      </c>
      <c r="D5777">
        <f>_xlfn.XLOOKUP(C5777,kamus!$B$2:$B$87,kamus!$J$2:$J$87,"dihapus",0,1)</f>
        <v>0</v>
      </c>
      <c r="E5777">
        <f t="shared" si="634"/>
        <v>0</v>
      </c>
      <c r="F5777" s="14">
        <v>44378</v>
      </c>
      <c r="G5777" s="1">
        <f t="shared" si="635"/>
        <v>7</v>
      </c>
      <c r="H5777" s="1">
        <f t="shared" si="636"/>
        <v>2021</v>
      </c>
      <c r="I5777">
        <v>0</v>
      </c>
      <c r="J5777">
        <v>0</v>
      </c>
      <c r="K5777">
        <f t="shared" si="630"/>
        <v>0</v>
      </c>
      <c r="L5777">
        <v>5203</v>
      </c>
      <c r="M5777" s="6">
        <f t="shared" si="631"/>
        <v>0</v>
      </c>
      <c r="N5777" s="6">
        <f t="shared" si="632"/>
        <v>0</v>
      </c>
      <c r="O5777" s="6">
        <f t="shared" si="633"/>
        <v>0</v>
      </c>
      <c r="Q5777">
        <f>_xlfn.XLOOKUP(C5777&amp;G5777&amp;H5777,covid!$E$2:$E$2184,covid!$D$2:$D$2184,0,0,1)</f>
        <v>44</v>
      </c>
    </row>
    <row r="5778" spans="1:17" x14ac:dyDescent="0.3">
      <c r="A5778">
        <f>_xlfn.XLOOKUP(C5778,kamus!$B$2:$B$87,kamus!$A$2:$A$87,0,0,1)</f>
        <v>35</v>
      </c>
      <c r="B5778" t="str">
        <f>_xlfn.XLOOKUP(C5778,kamus!$B$2:$B$87,kamus!$D$2:$D$87,"dihapus",0,1)</f>
        <v>Mlati 1</v>
      </c>
      <c r="C5778" t="s">
        <v>240</v>
      </c>
      <c r="D5778">
        <f>_xlfn.XLOOKUP(C5778,kamus!$B$2:$B$87,kamus!$J$2:$J$87,"dihapus",0,1)</f>
        <v>1</v>
      </c>
      <c r="E5778">
        <f t="shared" si="634"/>
        <v>1</v>
      </c>
      <c r="F5778" s="14">
        <v>44378</v>
      </c>
      <c r="G5778" s="1">
        <f t="shared" si="635"/>
        <v>7</v>
      </c>
      <c r="H5778" s="1">
        <f t="shared" si="636"/>
        <v>2021</v>
      </c>
      <c r="I5778">
        <v>0</v>
      </c>
      <c r="J5778">
        <v>0</v>
      </c>
      <c r="K5778">
        <f t="shared" si="630"/>
        <v>0</v>
      </c>
      <c r="L5778">
        <v>19026</v>
      </c>
      <c r="M5778" s="6">
        <f t="shared" si="631"/>
        <v>0</v>
      </c>
      <c r="N5778" s="6">
        <f t="shared" si="632"/>
        <v>0</v>
      </c>
      <c r="O5778" s="6">
        <f t="shared" si="633"/>
        <v>0</v>
      </c>
      <c r="Q5778">
        <f>_xlfn.XLOOKUP(C5778&amp;G5778&amp;H5778,covid!$E$2:$E$2184,covid!$D$2:$D$2184,0,0,1)</f>
        <v>188</v>
      </c>
    </row>
    <row r="5779" spans="1:17" x14ac:dyDescent="0.3">
      <c r="A5779">
        <f>_xlfn.XLOOKUP(C5779,kamus!$B$2:$B$87,kamus!$A$2:$A$87,0,0,1)</f>
        <v>34</v>
      </c>
      <c r="B5779" t="str">
        <f>_xlfn.XLOOKUP(C5779,kamus!$B$2:$B$87,kamus!$D$2:$D$87,"dihapus",0,1)</f>
        <v>Mlati 1</v>
      </c>
      <c r="C5779" t="s">
        <v>254</v>
      </c>
      <c r="D5779">
        <f>_xlfn.XLOOKUP(C5779,kamus!$B$2:$B$87,kamus!$J$2:$J$87,"dihapus",0,1)</f>
        <v>1</v>
      </c>
      <c r="E5779">
        <f t="shared" si="634"/>
        <v>1</v>
      </c>
      <c r="F5779" s="14">
        <v>44378</v>
      </c>
      <c r="G5779" s="1">
        <f t="shared" si="635"/>
        <v>7</v>
      </c>
      <c r="H5779" s="1">
        <f t="shared" si="636"/>
        <v>2021</v>
      </c>
      <c r="I5779">
        <v>0</v>
      </c>
      <c r="J5779">
        <v>0</v>
      </c>
      <c r="K5779">
        <f t="shared" si="630"/>
        <v>0</v>
      </c>
      <c r="L5779">
        <v>35607</v>
      </c>
      <c r="M5779" s="6">
        <f t="shared" si="631"/>
        <v>0</v>
      </c>
      <c r="N5779" s="6">
        <f t="shared" si="632"/>
        <v>0</v>
      </c>
      <c r="O5779" s="6">
        <f t="shared" si="633"/>
        <v>0</v>
      </c>
      <c r="Q5779">
        <f>_xlfn.XLOOKUP(C5779&amp;G5779&amp;H5779,covid!$E$2:$E$2184,covid!$D$2:$D$2184,0,0,1)</f>
        <v>455</v>
      </c>
    </row>
    <row r="5780" spans="1:17" x14ac:dyDescent="0.3">
      <c r="A5780">
        <f>_xlfn.XLOOKUP(C5780,kamus!$B$2:$B$87,kamus!$A$2:$A$87,0,0,1)</f>
        <v>38</v>
      </c>
      <c r="B5780" t="str">
        <f>_xlfn.XLOOKUP(C5780,kamus!$B$2:$B$87,kamus!$D$2:$D$87,"dihapus",0,1)</f>
        <v>Mlati 2</v>
      </c>
      <c r="C5780" t="s">
        <v>258</v>
      </c>
      <c r="D5780">
        <f>_xlfn.XLOOKUP(C5780,kamus!$B$2:$B$87,kamus!$J$2:$J$87,"dihapus",0,1)</f>
        <v>0</v>
      </c>
      <c r="E5780">
        <f t="shared" si="634"/>
        <v>0</v>
      </c>
      <c r="F5780" s="14">
        <v>44378</v>
      </c>
      <c r="G5780" s="1">
        <f t="shared" si="635"/>
        <v>7</v>
      </c>
      <c r="H5780" s="1">
        <f t="shared" si="636"/>
        <v>2021</v>
      </c>
      <c r="I5780">
        <v>0</v>
      </c>
      <c r="J5780">
        <v>0</v>
      </c>
      <c r="K5780">
        <f t="shared" si="630"/>
        <v>0</v>
      </c>
      <c r="L5780">
        <v>16777</v>
      </c>
      <c r="M5780" s="6">
        <f t="shared" si="631"/>
        <v>0</v>
      </c>
      <c r="N5780" s="6">
        <f t="shared" si="632"/>
        <v>0</v>
      </c>
      <c r="O5780" s="6">
        <f t="shared" si="633"/>
        <v>0</v>
      </c>
      <c r="Q5780">
        <f>_xlfn.XLOOKUP(C5780&amp;G5780&amp;H5780,covid!$E$2:$E$2184,covid!$D$2:$D$2184,0,0,1)</f>
        <v>395</v>
      </c>
    </row>
    <row r="5781" spans="1:17" x14ac:dyDescent="0.3">
      <c r="A5781">
        <f>_xlfn.XLOOKUP(C5781,kamus!$B$2:$B$87,kamus!$A$2:$A$87,0,0,1)</f>
        <v>36</v>
      </c>
      <c r="B5781" t="str">
        <f>_xlfn.XLOOKUP(C5781,kamus!$B$2:$B$87,kamus!$D$2:$D$87,"dihapus",0,1)</f>
        <v>Mlati 2</v>
      </c>
      <c r="C5781" t="s">
        <v>268</v>
      </c>
      <c r="D5781">
        <f>_xlfn.XLOOKUP(C5781,kamus!$B$2:$B$87,kamus!$J$2:$J$87,"dihapus",0,1)</f>
        <v>1</v>
      </c>
      <c r="E5781">
        <f t="shared" si="634"/>
        <v>1</v>
      </c>
      <c r="F5781" s="14">
        <v>44378</v>
      </c>
      <c r="G5781" s="1">
        <f t="shared" si="635"/>
        <v>7</v>
      </c>
      <c r="H5781" s="1">
        <f t="shared" si="636"/>
        <v>2021</v>
      </c>
      <c r="I5781">
        <v>0</v>
      </c>
      <c r="J5781">
        <v>0</v>
      </c>
      <c r="K5781">
        <f t="shared" si="630"/>
        <v>0</v>
      </c>
      <c r="L5781">
        <v>11612</v>
      </c>
      <c r="M5781" s="6">
        <f t="shared" si="631"/>
        <v>0</v>
      </c>
      <c r="N5781" s="6">
        <f t="shared" si="632"/>
        <v>0</v>
      </c>
      <c r="O5781" s="6">
        <f t="shared" si="633"/>
        <v>0</v>
      </c>
      <c r="Q5781">
        <f>_xlfn.XLOOKUP(C5781&amp;G5781&amp;H5781,covid!$E$2:$E$2184,covid!$D$2:$D$2184,0,0,1)</f>
        <v>170</v>
      </c>
    </row>
    <row r="5782" spans="1:17" x14ac:dyDescent="0.3">
      <c r="A5782">
        <f>_xlfn.XLOOKUP(C5782,kamus!$B$2:$B$87,kamus!$A$2:$A$87,0,0,1)</f>
        <v>37</v>
      </c>
      <c r="B5782" t="str">
        <f>_xlfn.XLOOKUP(C5782,kamus!$B$2:$B$87,kamus!$D$2:$D$87,"dihapus",0,1)</f>
        <v>Mlati 2</v>
      </c>
      <c r="C5782" t="s">
        <v>270</v>
      </c>
      <c r="D5782">
        <f>_xlfn.XLOOKUP(C5782,kamus!$B$2:$B$87,kamus!$J$2:$J$87,"dihapus",0,1)</f>
        <v>1</v>
      </c>
      <c r="E5782">
        <f t="shared" si="634"/>
        <v>1</v>
      </c>
      <c r="F5782" s="14">
        <v>44378</v>
      </c>
      <c r="G5782" s="1">
        <f t="shared" si="635"/>
        <v>7</v>
      </c>
      <c r="H5782" s="1">
        <f t="shared" si="636"/>
        <v>2021</v>
      </c>
      <c r="I5782">
        <v>0</v>
      </c>
      <c r="J5782">
        <v>0</v>
      </c>
      <c r="K5782">
        <f t="shared" si="630"/>
        <v>0</v>
      </c>
      <c r="L5782">
        <v>13795</v>
      </c>
      <c r="M5782" s="6">
        <f t="shared" si="631"/>
        <v>0</v>
      </c>
      <c r="N5782" s="6">
        <f t="shared" si="632"/>
        <v>0</v>
      </c>
      <c r="O5782" s="6">
        <f t="shared" si="633"/>
        <v>0</v>
      </c>
      <c r="Q5782">
        <f>_xlfn.XLOOKUP(C5782&amp;G5782&amp;H5782,covid!$E$2:$E$2184,covid!$D$2:$D$2184,0,0,1)</f>
        <v>225</v>
      </c>
    </row>
    <row r="5783" spans="1:17" x14ac:dyDescent="0.3">
      <c r="A5783">
        <f>_xlfn.XLOOKUP(C5783,kamus!$B$2:$B$87,kamus!$A$2:$A$87,0,0,1)</f>
        <v>39</v>
      </c>
      <c r="B5783" t="str">
        <f>_xlfn.XLOOKUP(C5783,kamus!$B$2:$B$87,kamus!$D$2:$D$87,"dihapus",0,1)</f>
        <v>Moyudan</v>
      </c>
      <c r="C5783" t="s">
        <v>259</v>
      </c>
      <c r="D5783">
        <f>_xlfn.XLOOKUP(C5783,kamus!$B$2:$B$87,kamus!$J$2:$J$87,"dihapus",0,1)</f>
        <v>0</v>
      </c>
      <c r="E5783">
        <f t="shared" si="634"/>
        <v>0</v>
      </c>
      <c r="F5783" s="14">
        <v>44378</v>
      </c>
      <c r="G5783" s="1">
        <f t="shared" si="635"/>
        <v>7</v>
      </c>
      <c r="H5783" s="1">
        <f t="shared" si="636"/>
        <v>2021</v>
      </c>
      <c r="I5783">
        <v>0</v>
      </c>
      <c r="J5783">
        <v>0</v>
      </c>
      <c r="K5783">
        <f t="shared" si="630"/>
        <v>0</v>
      </c>
      <c r="L5783">
        <v>11963</v>
      </c>
      <c r="M5783" s="6">
        <f t="shared" si="631"/>
        <v>0</v>
      </c>
      <c r="N5783" s="6">
        <f t="shared" si="632"/>
        <v>0</v>
      </c>
      <c r="O5783" s="6">
        <f t="shared" si="633"/>
        <v>0</v>
      </c>
      <c r="Q5783">
        <f>_xlfn.XLOOKUP(C5783&amp;G5783&amp;H5783,covid!$E$2:$E$2184,covid!$D$2:$D$2184,0,0,1)</f>
        <v>105</v>
      </c>
    </row>
    <row r="5784" spans="1:17" x14ac:dyDescent="0.3">
      <c r="A5784">
        <f>_xlfn.XLOOKUP(C5784,kamus!$B$2:$B$87,kamus!$A$2:$A$87,0,0,1)</f>
        <v>42</v>
      </c>
      <c r="B5784" t="str">
        <f>_xlfn.XLOOKUP(C5784,kamus!$B$2:$B$87,kamus!$D$2:$D$87,"dihapus",0,1)</f>
        <v>Moyudan</v>
      </c>
      <c r="C5784" t="s">
        <v>260</v>
      </c>
      <c r="D5784">
        <f>_xlfn.XLOOKUP(C5784,kamus!$B$2:$B$87,kamus!$J$2:$J$87,"dihapus",0,1)</f>
        <v>0</v>
      </c>
      <c r="E5784">
        <f t="shared" si="634"/>
        <v>0</v>
      </c>
      <c r="F5784" s="14">
        <v>44378</v>
      </c>
      <c r="G5784" s="1">
        <f t="shared" si="635"/>
        <v>7</v>
      </c>
      <c r="H5784" s="1">
        <f t="shared" si="636"/>
        <v>2021</v>
      </c>
      <c r="I5784">
        <v>0</v>
      </c>
      <c r="J5784">
        <v>0</v>
      </c>
      <c r="K5784">
        <f t="shared" si="630"/>
        <v>0</v>
      </c>
      <c r="L5784">
        <v>7250</v>
      </c>
      <c r="M5784" s="6">
        <f t="shared" si="631"/>
        <v>0</v>
      </c>
      <c r="N5784" s="6">
        <f t="shared" si="632"/>
        <v>0</v>
      </c>
      <c r="O5784" s="6">
        <f t="shared" si="633"/>
        <v>0</v>
      </c>
      <c r="Q5784">
        <f>_xlfn.XLOOKUP(C5784&amp;G5784&amp;H5784,covid!$E$2:$E$2184,covid!$D$2:$D$2184,0,0,1)</f>
        <v>25</v>
      </c>
    </row>
    <row r="5785" spans="1:17" x14ac:dyDescent="0.3">
      <c r="A5785">
        <f>_xlfn.XLOOKUP(C5785,kamus!$B$2:$B$87,kamus!$A$2:$A$87,0,0,1)</f>
        <v>41</v>
      </c>
      <c r="B5785" t="str">
        <f>_xlfn.XLOOKUP(C5785,kamus!$B$2:$B$87,kamus!$D$2:$D$87,"dihapus",0,1)</f>
        <v>Moyudan</v>
      </c>
      <c r="C5785" t="s">
        <v>262</v>
      </c>
      <c r="D5785">
        <f>_xlfn.XLOOKUP(C5785,kamus!$B$2:$B$87,kamus!$J$2:$J$87,"dihapus",0,1)</f>
        <v>0</v>
      </c>
      <c r="E5785">
        <f t="shared" si="634"/>
        <v>0</v>
      </c>
      <c r="F5785" s="14">
        <v>44378</v>
      </c>
      <c r="G5785" s="1">
        <f t="shared" si="635"/>
        <v>7</v>
      </c>
      <c r="H5785" s="1">
        <f t="shared" si="636"/>
        <v>2021</v>
      </c>
      <c r="I5785">
        <v>0</v>
      </c>
      <c r="J5785">
        <v>0</v>
      </c>
      <c r="K5785">
        <f t="shared" si="630"/>
        <v>0</v>
      </c>
      <c r="L5785">
        <v>6755</v>
      </c>
      <c r="M5785" s="6">
        <f t="shared" si="631"/>
        <v>0</v>
      </c>
      <c r="N5785" s="6">
        <f t="shared" si="632"/>
        <v>0</v>
      </c>
      <c r="O5785" s="6">
        <f t="shared" si="633"/>
        <v>0</v>
      </c>
      <c r="Q5785">
        <f>_xlfn.XLOOKUP(C5785&amp;G5785&amp;H5785,covid!$E$2:$E$2184,covid!$D$2:$D$2184,0,0,1)</f>
        <v>57</v>
      </c>
    </row>
    <row r="5786" spans="1:17" x14ac:dyDescent="0.3">
      <c r="A5786">
        <f>_xlfn.XLOOKUP(C5786,kamus!$B$2:$B$87,kamus!$A$2:$A$87,0,0,1)</f>
        <v>40</v>
      </c>
      <c r="B5786" t="str">
        <f>_xlfn.XLOOKUP(C5786,kamus!$B$2:$B$87,kamus!$D$2:$D$87,"dihapus",0,1)</f>
        <v>Moyudan</v>
      </c>
      <c r="C5786" t="s">
        <v>264</v>
      </c>
      <c r="D5786">
        <f>_xlfn.XLOOKUP(C5786,kamus!$B$2:$B$87,kamus!$J$2:$J$87,"dihapus",0,1)</f>
        <v>0</v>
      </c>
      <c r="E5786">
        <f t="shared" si="634"/>
        <v>0</v>
      </c>
      <c r="F5786" s="14">
        <v>44378</v>
      </c>
      <c r="G5786" s="1">
        <f t="shared" si="635"/>
        <v>7</v>
      </c>
      <c r="H5786" s="1">
        <f t="shared" si="636"/>
        <v>2021</v>
      </c>
      <c r="I5786">
        <v>0</v>
      </c>
      <c r="J5786">
        <v>0</v>
      </c>
      <c r="K5786">
        <f t="shared" si="630"/>
        <v>0</v>
      </c>
      <c r="L5786">
        <v>8409</v>
      </c>
      <c r="M5786" s="6">
        <f t="shared" si="631"/>
        <v>0</v>
      </c>
      <c r="N5786" s="6">
        <f t="shared" si="632"/>
        <v>0</v>
      </c>
      <c r="O5786" s="6">
        <f t="shared" si="633"/>
        <v>0</v>
      </c>
      <c r="Q5786">
        <f>_xlfn.XLOOKUP(C5786&amp;G5786&amp;H5786,covid!$E$2:$E$2184,covid!$D$2:$D$2184,0,0,1)</f>
        <v>62</v>
      </c>
    </row>
    <row r="5787" spans="1:17" x14ac:dyDescent="0.3">
      <c r="A5787">
        <f>_xlfn.XLOOKUP(C5787,kamus!$B$2:$B$87,kamus!$A$2:$A$87,0,0,1)</f>
        <v>43</v>
      </c>
      <c r="B5787" t="str">
        <f>_xlfn.XLOOKUP(C5787,kamus!$B$2:$B$87,kamus!$D$2:$D$87,"dihapus",0,1)</f>
        <v>Ngaglik 1</v>
      </c>
      <c r="C5787" t="s">
        <v>228</v>
      </c>
      <c r="D5787">
        <f>_xlfn.XLOOKUP(C5787,kamus!$B$2:$B$87,kamus!$J$2:$J$87,"dihapus",0,1)</f>
        <v>1</v>
      </c>
      <c r="E5787">
        <f t="shared" si="634"/>
        <v>1</v>
      </c>
      <c r="F5787" s="14">
        <v>44378</v>
      </c>
      <c r="G5787" s="1">
        <f t="shared" si="635"/>
        <v>7</v>
      </c>
      <c r="H5787" s="1">
        <f t="shared" si="636"/>
        <v>2021</v>
      </c>
      <c r="I5787">
        <v>0</v>
      </c>
      <c r="J5787">
        <v>0</v>
      </c>
      <c r="K5787">
        <f t="shared" si="630"/>
        <v>0</v>
      </c>
      <c r="L5787">
        <v>12799</v>
      </c>
      <c r="M5787" s="6">
        <f t="shared" si="631"/>
        <v>0</v>
      </c>
      <c r="N5787" s="6">
        <f t="shared" si="632"/>
        <v>0</v>
      </c>
      <c r="O5787" s="6">
        <f t="shared" si="633"/>
        <v>0</v>
      </c>
      <c r="Q5787">
        <f>_xlfn.XLOOKUP(C5787&amp;G5787&amp;H5787,covid!$E$2:$E$2184,covid!$D$2:$D$2184,0,0,1)</f>
        <v>273</v>
      </c>
    </row>
    <row r="5788" spans="1:17" x14ac:dyDescent="0.3">
      <c r="A5788">
        <f>_xlfn.XLOOKUP(C5788,kamus!$B$2:$B$87,kamus!$A$2:$A$87,0,0,1)</f>
        <v>44</v>
      </c>
      <c r="B5788" t="str">
        <f>_xlfn.XLOOKUP(C5788,kamus!$B$2:$B$87,kamus!$D$2:$D$87,"dihapus",0,1)</f>
        <v>Ngaglik 1</v>
      </c>
      <c r="C5788" t="s">
        <v>237</v>
      </c>
      <c r="D5788">
        <f>_xlfn.XLOOKUP(C5788,kamus!$B$2:$B$87,kamus!$J$2:$J$87,"dihapus",0,1)</f>
        <v>1</v>
      </c>
      <c r="E5788">
        <f t="shared" si="634"/>
        <v>1</v>
      </c>
      <c r="F5788" s="14">
        <v>44378</v>
      </c>
      <c r="G5788" s="1">
        <f t="shared" si="635"/>
        <v>7</v>
      </c>
      <c r="H5788" s="1">
        <f t="shared" si="636"/>
        <v>2021</v>
      </c>
      <c r="I5788">
        <v>0</v>
      </c>
      <c r="J5788">
        <v>0</v>
      </c>
      <c r="K5788">
        <f t="shared" si="630"/>
        <v>0</v>
      </c>
      <c r="L5788">
        <v>22097</v>
      </c>
      <c r="M5788" s="6">
        <f t="shared" si="631"/>
        <v>0</v>
      </c>
      <c r="N5788" s="6">
        <f t="shared" si="632"/>
        <v>0</v>
      </c>
      <c r="O5788" s="6">
        <f t="shared" si="633"/>
        <v>0</v>
      </c>
      <c r="Q5788">
        <f>_xlfn.XLOOKUP(C5788&amp;G5788&amp;H5788,covid!$E$2:$E$2184,covid!$D$2:$D$2184,0,0,1)</f>
        <v>223</v>
      </c>
    </row>
    <row r="5789" spans="1:17" x14ac:dyDescent="0.3">
      <c r="A5789">
        <f>_xlfn.XLOOKUP(C5789,kamus!$B$2:$B$87,kamus!$A$2:$A$87,0,0,1)</f>
        <v>45</v>
      </c>
      <c r="B5789" t="str">
        <f>_xlfn.XLOOKUP(C5789,kamus!$B$2:$B$87,kamus!$D$2:$D$87,"dihapus",0,1)</f>
        <v>Ngaglik 1</v>
      </c>
      <c r="C5789" t="s">
        <v>255</v>
      </c>
      <c r="D5789">
        <f>_xlfn.XLOOKUP(C5789,kamus!$B$2:$B$87,kamus!$J$2:$J$87,"dihapus",0,1)</f>
        <v>1</v>
      </c>
      <c r="E5789">
        <f t="shared" si="634"/>
        <v>1</v>
      </c>
      <c r="F5789" s="14">
        <v>44378</v>
      </c>
      <c r="G5789" s="1">
        <f t="shared" si="635"/>
        <v>7</v>
      </c>
      <c r="H5789" s="1">
        <f t="shared" si="636"/>
        <v>2021</v>
      </c>
      <c r="I5789">
        <v>0</v>
      </c>
      <c r="J5789">
        <v>0</v>
      </c>
      <c r="K5789">
        <f t="shared" si="630"/>
        <v>0</v>
      </c>
      <c r="L5789">
        <v>19940</v>
      </c>
      <c r="M5789" s="6">
        <f t="shared" si="631"/>
        <v>0</v>
      </c>
      <c r="N5789" s="6">
        <f t="shared" si="632"/>
        <v>0</v>
      </c>
      <c r="O5789" s="6">
        <f t="shared" si="633"/>
        <v>0</v>
      </c>
      <c r="Q5789">
        <f>_xlfn.XLOOKUP(C5789&amp;G5789&amp;H5789,covid!$E$2:$E$2184,covid!$D$2:$D$2184,0,0,1)</f>
        <v>350</v>
      </c>
    </row>
    <row r="5790" spans="1:17" x14ac:dyDescent="0.3">
      <c r="A5790">
        <f>_xlfn.XLOOKUP(C5790,kamus!$B$2:$B$87,kamus!$A$2:$A$87,0,0,1)</f>
        <v>48</v>
      </c>
      <c r="B5790" t="str">
        <f>_xlfn.XLOOKUP(C5790,kamus!$B$2:$B$87,kamus!$D$2:$D$87,"dihapus",0,1)</f>
        <v>Ngaglik 2</v>
      </c>
      <c r="C5790" t="s">
        <v>208</v>
      </c>
      <c r="D5790">
        <f>_xlfn.XLOOKUP(C5790,kamus!$B$2:$B$87,kamus!$J$2:$J$87,"dihapus",0,1)</f>
        <v>1</v>
      </c>
      <c r="E5790">
        <f t="shared" si="634"/>
        <v>1</v>
      </c>
      <c r="F5790" s="14">
        <v>44378</v>
      </c>
      <c r="G5790" s="1">
        <f t="shared" si="635"/>
        <v>7</v>
      </c>
      <c r="H5790" s="1">
        <f t="shared" si="636"/>
        <v>2021</v>
      </c>
      <c r="I5790">
        <v>0</v>
      </c>
      <c r="J5790">
        <v>0</v>
      </c>
      <c r="K5790">
        <f t="shared" si="630"/>
        <v>0</v>
      </c>
      <c r="L5790">
        <v>10525</v>
      </c>
      <c r="M5790" s="6">
        <f t="shared" si="631"/>
        <v>0</v>
      </c>
      <c r="N5790" s="6">
        <f t="shared" si="632"/>
        <v>0</v>
      </c>
      <c r="O5790" s="6">
        <f t="shared" si="633"/>
        <v>0</v>
      </c>
      <c r="Q5790">
        <f>_xlfn.XLOOKUP(C5790&amp;G5790&amp;H5790,covid!$E$2:$E$2184,covid!$D$2:$D$2184,0,0,1)</f>
        <v>76</v>
      </c>
    </row>
    <row r="5791" spans="1:17" x14ac:dyDescent="0.3">
      <c r="A5791">
        <f>_xlfn.XLOOKUP(C5791,kamus!$B$2:$B$87,kamus!$A$2:$A$87,0,0,1)</f>
        <v>47</v>
      </c>
      <c r="B5791" t="str">
        <f>_xlfn.XLOOKUP(C5791,kamus!$B$2:$B$87,kamus!$D$2:$D$87,"dihapus",0,1)</f>
        <v>Ngaglik 2</v>
      </c>
      <c r="C5791" t="s">
        <v>238</v>
      </c>
      <c r="D5791">
        <f>_xlfn.XLOOKUP(C5791,kamus!$B$2:$B$87,kamus!$J$2:$J$87,"dihapus",0,1)</f>
        <v>1</v>
      </c>
      <c r="E5791">
        <f t="shared" si="634"/>
        <v>1</v>
      </c>
      <c r="F5791" s="14">
        <v>44378</v>
      </c>
      <c r="G5791" s="1">
        <f t="shared" si="635"/>
        <v>7</v>
      </c>
      <c r="H5791" s="1">
        <f t="shared" si="636"/>
        <v>2021</v>
      </c>
      <c r="I5791">
        <v>0</v>
      </c>
      <c r="J5791">
        <v>0</v>
      </c>
      <c r="K5791">
        <f t="shared" si="630"/>
        <v>0</v>
      </c>
      <c r="L5791">
        <v>22533</v>
      </c>
      <c r="M5791" s="6">
        <f t="shared" si="631"/>
        <v>0</v>
      </c>
      <c r="N5791" s="6">
        <f t="shared" si="632"/>
        <v>0</v>
      </c>
      <c r="O5791" s="6">
        <f t="shared" si="633"/>
        <v>0</v>
      </c>
      <c r="Q5791">
        <f>_xlfn.XLOOKUP(C5791&amp;G5791&amp;H5791,covid!$E$2:$E$2184,covid!$D$2:$D$2184,0,0,1)</f>
        <v>281</v>
      </c>
    </row>
    <row r="5792" spans="1:17" x14ac:dyDescent="0.3">
      <c r="A5792">
        <f>_xlfn.XLOOKUP(C5792,kamus!$B$2:$B$87,kamus!$A$2:$A$87,0,0,1)</f>
        <v>46</v>
      </c>
      <c r="B5792" t="str">
        <f>_xlfn.XLOOKUP(C5792,kamus!$B$2:$B$87,kamus!$D$2:$D$87,"dihapus",0,1)</f>
        <v>Ngaglik 2</v>
      </c>
      <c r="C5792" t="s">
        <v>257</v>
      </c>
      <c r="D5792">
        <f>_xlfn.XLOOKUP(C5792,kamus!$B$2:$B$87,kamus!$J$2:$J$87,"dihapus",0,1)</f>
        <v>1</v>
      </c>
      <c r="E5792">
        <f t="shared" si="634"/>
        <v>1</v>
      </c>
      <c r="F5792" s="14">
        <v>44378</v>
      </c>
      <c r="G5792" s="1">
        <f t="shared" si="635"/>
        <v>7</v>
      </c>
      <c r="H5792" s="1">
        <f t="shared" si="636"/>
        <v>2021</v>
      </c>
      <c r="I5792">
        <v>5</v>
      </c>
      <c r="J5792">
        <v>1</v>
      </c>
      <c r="K5792">
        <f t="shared" si="630"/>
        <v>6</v>
      </c>
      <c r="L5792">
        <v>17035</v>
      </c>
      <c r="M5792" s="6">
        <f t="shared" si="631"/>
        <v>29.351335485764601</v>
      </c>
      <c r="N5792" s="6">
        <f t="shared" si="632"/>
        <v>5.8702670971529205</v>
      </c>
      <c r="O5792" s="6">
        <f t="shared" si="633"/>
        <v>35.221602582917519</v>
      </c>
      <c r="Q5792">
        <f>_xlfn.XLOOKUP(C5792&amp;G5792&amp;H5792,covid!$E$2:$E$2184,covid!$D$2:$D$2184,0,0,1)</f>
        <v>115</v>
      </c>
    </row>
    <row r="5793" spans="1:17" x14ac:dyDescent="0.3">
      <c r="A5793">
        <f>_xlfn.XLOOKUP(C5793,kamus!$B$2:$B$87,kamus!$A$2:$A$87,0,0,1)</f>
        <v>50</v>
      </c>
      <c r="B5793" t="str">
        <f>_xlfn.XLOOKUP(C5793,kamus!$B$2:$B$87,kamus!$D$2:$D$87,"dihapus",0,1)</f>
        <v>Ngemplak 1</v>
      </c>
      <c r="C5793" t="s">
        <v>202</v>
      </c>
      <c r="D5793">
        <f>_xlfn.XLOOKUP(C5793,kamus!$B$2:$B$87,kamus!$J$2:$J$87,"dihapus",0,1)</f>
        <v>0</v>
      </c>
      <c r="E5793">
        <f t="shared" si="634"/>
        <v>0</v>
      </c>
      <c r="F5793" s="14">
        <v>44378</v>
      </c>
      <c r="G5793" s="1">
        <f t="shared" si="635"/>
        <v>7</v>
      </c>
      <c r="H5793" s="1">
        <f t="shared" si="636"/>
        <v>2021</v>
      </c>
      <c r="I5793">
        <v>0</v>
      </c>
      <c r="J5793">
        <v>0</v>
      </c>
      <c r="K5793">
        <f t="shared" si="630"/>
        <v>0</v>
      </c>
      <c r="L5793">
        <v>8047</v>
      </c>
      <c r="M5793" s="6">
        <f t="shared" si="631"/>
        <v>0</v>
      </c>
      <c r="N5793" s="6">
        <f t="shared" si="632"/>
        <v>0</v>
      </c>
      <c r="O5793" s="6">
        <f t="shared" si="633"/>
        <v>0</v>
      </c>
      <c r="Q5793">
        <f>_xlfn.XLOOKUP(C5793&amp;G5793&amp;H5793,covid!$E$2:$E$2184,covid!$D$2:$D$2184,0,0,1)</f>
        <v>84</v>
      </c>
    </row>
    <row r="5794" spans="1:17" x14ac:dyDescent="0.3">
      <c r="A5794">
        <f>_xlfn.XLOOKUP(C5794,kamus!$B$2:$B$87,kamus!$A$2:$A$87,0,0,1)</f>
        <v>51</v>
      </c>
      <c r="B5794" t="str">
        <f>_xlfn.XLOOKUP(C5794,kamus!$B$2:$B$87,kamus!$D$2:$D$87,"dihapus",0,1)</f>
        <v>Ngemplak 1</v>
      </c>
      <c r="C5794" t="s">
        <v>256</v>
      </c>
      <c r="D5794">
        <f>_xlfn.XLOOKUP(C5794,kamus!$B$2:$B$87,kamus!$J$2:$J$87,"dihapus",0,1)</f>
        <v>0</v>
      </c>
      <c r="E5794">
        <f t="shared" si="634"/>
        <v>0</v>
      </c>
      <c r="F5794" s="14">
        <v>44378</v>
      </c>
      <c r="G5794" s="1">
        <f t="shared" si="635"/>
        <v>7</v>
      </c>
      <c r="H5794" s="1">
        <f t="shared" si="636"/>
        <v>2021</v>
      </c>
      <c r="I5794">
        <v>0</v>
      </c>
      <c r="J5794">
        <v>0</v>
      </c>
      <c r="K5794">
        <f t="shared" si="630"/>
        <v>0</v>
      </c>
      <c r="L5794">
        <v>8269</v>
      </c>
      <c r="M5794" s="6">
        <f t="shared" si="631"/>
        <v>0</v>
      </c>
      <c r="N5794" s="6">
        <f t="shared" si="632"/>
        <v>0</v>
      </c>
      <c r="O5794" s="6">
        <f t="shared" si="633"/>
        <v>0</v>
      </c>
      <c r="Q5794">
        <f>_xlfn.XLOOKUP(C5794&amp;G5794&amp;H5794,covid!$E$2:$E$2184,covid!$D$2:$D$2184,0,0,1)</f>
        <v>80</v>
      </c>
    </row>
    <row r="5795" spans="1:17" x14ac:dyDescent="0.3">
      <c r="A5795">
        <f>_xlfn.XLOOKUP(C5795,kamus!$B$2:$B$87,kamus!$A$2:$A$87,0,0,1)</f>
        <v>49</v>
      </c>
      <c r="B5795" t="str">
        <f>_xlfn.XLOOKUP(C5795,kamus!$B$2:$B$87,kamus!$D$2:$D$87,"dihapus",0,1)</f>
        <v>Ngemplak 1</v>
      </c>
      <c r="C5795" t="s">
        <v>276</v>
      </c>
      <c r="D5795">
        <f>_xlfn.XLOOKUP(C5795,kamus!$B$2:$B$87,kamus!$J$2:$J$87,"dihapus",0,1)</f>
        <v>1</v>
      </c>
      <c r="E5795">
        <f t="shared" si="634"/>
        <v>1</v>
      </c>
      <c r="F5795" s="14">
        <v>44378</v>
      </c>
      <c r="G5795" s="1">
        <f t="shared" si="635"/>
        <v>7</v>
      </c>
      <c r="H5795" s="1">
        <f t="shared" si="636"/>
        <v>2021</v>
      </c>
      <c r="I5795">
        <v>1</v>
      </c>
      <c r="J5795">
        <v>2</v>
      </c>
      <c r="K5795">
        <f t="shared" si="630"/>
        <v>3</v>
      </c>
      <c r="L5795">
        <v>9769</v>
      </c>
      <c r="M5795" s="6">
        <f t="shared" si="631"/>
        <v>10.236462278636504</v>
      </c>
      <c r="N5795" s="6">
        <f t="shared" si="632"/>
        <v>20.472924557273007</v>
      </c>
      <c r="O5795" s="6">
        <f t="shared" si="633"/>
        <v>30.709386835909513</v>
      </c>
      <c r="Q5795">
        <f>_xlfn.XLOOKUP(C5795&amp;G5795&amp;H5795,covid!$E$2:$E$2184,covid!$D$2:$D$2184,0,0,1)</f>
        <v>156</v>
      </c>
    </row>
    <row r="5796" spans="1:17" x14ac:dyDescent="0.3">
      <c r="A5796">
        <f>_xlfn.XLOOKUP(C5796,kamus!$B$2:$B$87,kamus!$A$2:$A$87,0,0,1)</f>
        <v>52</v>
      </c>
      <c r="B5796" t="str">
        <f>_xlfn.XLOOKUP(C5796,kamus!$B$2:$B$87,kamus!$D$2:$D$87,"dihapus",0,1)</f>
        <v>Ngemplak 2</v>
      </c>
      <c r="C5796" t="s">
        <v>277</v>
      </c>
      <c r="D5796">
        <f>_xlfn.XLOOKUP(C5796,kamus!$B$2:$B$87,kamus!$J$2:$J$87,"dihapus",0,1)</f>
        <v>1</v>
      </c>
      <c r="E5796">
        <f t="shared" si="634"/>
        <v>1</v>
      </c>
      <c r="F5796" s="14">
        <v>44378</v>
      </c>
      <c r="G5796" s="1">
        <f t="shared" si="635"/>
        <v>7</v>
      </c>
      <c r="H5796" s="1">
        <f t="shared" si="636"/>
        <v>2021</v>
      </c>
      <c r="I5796">
        <v>3</v>
      </c>
      <c r="J5796">
        <v>0</v>
      </c>
      <c r="K5796">
        <f t="shared" si="630"/>
        <v>3</v>
      </c>
      <c r="L5796">
        <v>31871</v>
      </c>
      <c r="M5796" s="6">
        <f t="shared" si="631"/>
        <v>9.4129459383138272</v>
      </c>
      <c r="N5796" s="6">
        <f t="shared" si="632"/>
        <v>0</v>
      </c>
      <c r="O5796" s="6">
        <f t="shared" si="633"/>
        <v>9.4129459383138272</v>
      </c>
      <c r="Q5796">
        <f>_xlfn.XLOOKUP(C5796&amp;G5796&amp;H5796,covid!$E$2:$E$2184,covid!$D$2:$D$2184,0,0,1)</f>
        <v>271</v>
      </c>
    </row>
    <row r="5797" spans="1:17" x14ac:dyDescent="0.3">
      <c r="A5797">
        <f>_xlfn.XLOOKUP(C5797,kamus!$B$2:$B$87,kamus!$A$2:$A$87,0,0,1)</f>
        <v>53</v>
      </c>
      <c r="B5797" t="str">
        <f>_xlfn.XLOOKUP(C5797,kamus!$B$2:$B$87,kamus!$D$2:$D$87,"dihapus",0,1)</f>
        <v>Ngemplak 2</v>
      </c>
      <c r="C5797" t="s">
        <v>278</v>
      </c>
      <c r="D5797">
        <f>_xlfn.XLOOKUP(C5797,kamus!$B$2:$B$87,kamus!$J$2:$J$87,"dihapus",0,1)</f>
        <v>0</v>
      </c>
      <c r="E5797">
        <f t="shared" si="634"/>
        <v>0</v>
      </c>
      <c r="F5797" s="14">
        <v>44378</v>
      </c>
      <c r="G5797" s="1">
        <f t="shared" si="635"/>
        <v>7</v>
      </c>
      <c r="H5797" s="1">
        <f t="shared" si="636"/>
        <v>2021</v>
      </c>
      <c r="I5797">
        <v>0</v>
      </c>
      <c r="J5797">
        <v>0</v>
      </c>
      <c r="K5797">
        <f t="shared" si="630"/>
        <v>0</v>
      </c>
      <c r="L5797">
        <v>8960</v>
      </c>
      <c r="M5797" s="6">
        <f t="shared" si="631"/>
        <v>0</v>
      </c>
      <c r="N5797" s="6">
        <f t="shared" si="632"/>
        <v>0</v>
      </c>
      <c r="O5797" s="6">
        <f t="shared" si="633"/>
        <v>0</v>
      </c>
      <c r="Q5797">
        <f>_xlfn.XLOOKUP(C5797&amp;G5797&amp;H5797,covid!$E$2:$E$2184,covid!$D$2:$D$2184,0,0,1)</f>
        <v>77</v>
      </c>
    </row>
    <row r="5798" spans="1:17" x14ac:dyDescent="0.3">
      <c r="A5798">
        <f>_xlfn.XLOOKUP(C5798,kamus!$B$2:$B$87,kamus!$A$2:$A$87,0,0,1)</f>
        <v>57</v>
      </c>
      <c r="B5798" t="str">
        <f>_xlfn.XLOOKUP(C5798,kamus!$B$2:$B$87,kamus!$D$2:$D$87,"dihapus",0,1)</f>
        <v>Pakem</v>
      </c>
      <c r="C5798" t="s">
        <v>204</v>
      </c>
      <c r="D5798">
        <f>_xlfn.XLOOKUP(C5798,kamus!$B$2:$B$87,kamus!$J$2:$J$87,"dihapus",0,1)</f>
        <v>0</v>
      </c>
      <c r="E5798">
        <f t="shared" si="634"/>
        <v>0</v>
      </c>
      <c r="F5798" s="14">
        <v>44378</v>
      </c>
      <c r="G5798" s="1">
        <f t="shared" si="635"/>
        <v>7</v>
      </c>
      <c r="H5798" s="1">
        <f t="shared" si="636"/>
        <v>2021</v>
      </c>
      <c r="I5798">
        <v>0</v>
      </c>
      <c r="J5798">
        <v>0</v>
      </c>
      <c r="K5798">
        <f t="shared" si="630"/>
        <v>0</v>
      </c>
      <c r="L5798">
        <v>6915</v>
      </c>
      <c r="M5798" s="6">
        <f t="shared" si="631"/>
        <v>0</v>
      </c>
      <c r="N5798" s="6">
        <f t="shared" si="632"/>
        <v>0</v>
      </c>
      <c r="O5798" s="6">
        <f t="shared" si="633"/>
        <v>0</v>
      </c>
      <c r="Q5798">
        <f>_xlfn.XLOOKUP(C5798&amp;G5798&amp;H5798,covid!$E$2:$E$2184,covid!$D$2:$D$2184,0,0,1)</f>
        <v>43</v>
      </c>
    </row>
    <row r="5799" spans="1:17" x14ac:dyDescent="0.3">
      <c r="A5799">
        <f>_xlfn.XLOOKUP(C5799,kamus!$B$2:$B$87,kamus!$A$2:$A$87,0,0,1)</f>
        <v>54</v>
      </c>
      <c r="B5799" t="str">
        <f>_xlfn.XLOOKUP(C5799,kamus!$B$2:$B$87,kamus!$D$2:$D$87,"dihapus",0,1)</f>
        <v>Pakem</v>
      </c>
      <c r="C5799" t="s">
        <v>213</v>
      </c>
      <c r="D5799">
        <f>_xlfn.XLOOKUP(C5799,kamus!$B$2:$B$87,kamus!$J$2:$J$87,"dihapus",0,1)</f>
        <v>0</v>
      </c>
      <c r="E5799">
        <f t="shared" si="634"/>
        <v>0</v>
      </c>
      <c r="F5799" s="14">
        <v>44378</v>
      </c>
      <c r="G5799" s="1">
        <f t="shared" si="635"/>
        <v>7</v>
      </c>
      <c r="H5799" s="1">
        <f t="shared" si="636"/>
        <v>2021</v>
      </c>
      <c r="I5799">
        <v>0</v>
      </c>
      <c r="J5799">
        <v>0</v>
      </c>
      <c r="K5799">
        <f t="shared" si="630"/>
        <v>0</v>
      </c>
      <c r="L5799">
        <v>9228</v>
      </c>
      <c r="M5799" s="6">
        <f t="shared" si="631"/>
        <v>0</v>
      </c>
      <c r="N5799" s="6">
        <f t="shared" si="632"/>
        <v>0</v>
      </c>
      <c r="O5799" s="6">
        <f t="shared" si="633"/>
        <v>0</v>
      </c>
      <c r="Q5799">
        <f>_xlfn.XLOOKUP(C5799&amp;G5799&amp;H5799,covid!$E$2:$E$2184,covid!$D$2:$D$2184,0,0,1)</f>
        <v>41</v>
      </c>
    </row>
    <row r="5800" spans="1:17" x14ac:dyDescent="0.3">
      <c r="A5800">
        <f>_xlfn.XLOOKUP(C5800,kamus!$B$2:$B$87,kamus!$A$2:$A$87,0,0,1)</f>
        <v>56</v>
      </c>
      <c r="B5800" t="str">
        <f>_xlfn.XLOOKUP(C5800,kamus!$B$2:$B$87,kamus!$D$2:$D$87,"dihapus",0,1)</f>
        <v>Pakem</v>
      </c>
      <c r="C5800" t="s">
        <v>214</v>
      </c>
      <c r="D5800">
        <f>_xlfn.XLOOKUP(C5800,kamus!$B$2:$B$87,kamus!$J$2:$J$87,"dihapus",0,1)</f>
        <v>1</v>
      </c>
      <c r="E5800">
        <f t="shared" si="634"/>
        <v>1</v>
      </c>
      <c r="F5800" s="14">
        <v>44378</v>
      </c>
      <c r="G5800" s="1">
        <f t="shared" si="635"/>
        <v>7</v>
      </c>
      <c r="H5800" s="1">
        <f t="shared" si="636"/>
        <v>2021</v>
      </c>
      <c r="I5800">
        <v>0</v>
      </c>
      <c r="J5800">
        <v>0</v>
      </c>
      <c r="K5800">
        <f t="shared" si="630"/>
        <v>0</v>
      </c>
      <c r="L5800">
        <v>6761</v>
      </c>
      <c r="M5800" s="6">
        <f t="shared" si="631"/>
        <v>0</v>
      </c>
      <c r="N5800" s="6">
        <f t="shared" si="632"/>
        <v>0</v>
      </c>
      <c r="O5800" s="6">
        <f t="shared" si="633"/>
        <v>0</v>
      </c>
      <c r="Q5800">
        <f>_xlfn.XLOOKUP(C5800&amp;G5800&amp;H5800,covid!$E$2:$E$2184,covid!$D$2:$D$2184,0,0,1)</f>
        <v>54</v>
      </c>
    </row>
    <row r="5801" spans="1:17" x14ac:dyDescent="0.3">
      <c r="A5801">
        <f>_xlfn.XLOOKUP(C5801,kamus!$B$2:$B$87,kamus!$A$2:$A$87,0,0,1)</f>
        <v>58</v>
      </c>
      <c r="B5801" t="str">
        <f>_xlfn.XLOOKUP(C5801,kamus!$B$2:$B$87,kamus!$D$2:$D$87,"dihapus",0,1)</f>
        <v>Pakem</v>
      </c>
      <c r="C5801" t="s">
        <v>231</v>
      </c>
      <c r="D5801">
        <f>_xlfn.XLOOKUP(C5801,kamus!$B$2:$B$87,kamus!$J$2:$J$87,"dihapus",0,1)</f>
        <v>0</v>
      </c>
      <c r="E5801">
        <f t="shared" si="634"/>
        <v>0</v>
      </c>
      <c r="F5801" s="14">
        <v>44378</v>
      </c>
      <c r="G5801" s="1">
        <f t="shared" si="635"/>
        <v>7</v>
      </c>
      <c r="H5801" s="1">
        <f t="shared" si="636"/>
        <v>2021</v>
      </c>
      <c r="I5801">
        <v>0</v>
      </c>
      <c r="J5801">
        <v>0</v>
      </c>
      <c r="K5801">
        <f t="shared" si="630"/>
        <v>0</v>
      </c>
      <c r="L5801">
        <v>6983</v>
      </c>
      <c r="M5801" s="6">
        <f t="shared" si="631"/>
        <v>0</v>
      </c>
      <c r="N5801" s="6">
        <f t="shared" si="632"/>
        <v>0</v>
      </c>
      <c r="O5801" s="6">
        <f t="shared" si="633"/>
        <v>0</v>
      </c>
      <c r="Q5801">
        <f>_xlfn.XLOOKUP(C5801&amp;G5801&amp;H5801,covid!$E$2:$E$2184,covid!$D$2:$D$2184,0,0,1)</f>
        <v>98</v>
      </c>
    </row>
    <row r="5802" spans="1:17" x14ac:dyDescent="0.3">
      <c r="A5802">
        <f>_xlfn.XLOOKUP(C5802,kamus!$B$2:$B$87,kamus!$A$2:$A$87,0,0,1)</f>
        <v>55</v>
      </c>
      <c r="B5802" t="str">
        <f>_xlfn.XLOOKUP(C5802,kamus!$B$2:$B$87,kamus!$D$2:$D$87,"dihapus",0,1)</f>
        <v>Pakem</v>
      </c>
      <c r="C5802" t="s">
        <v>234</v>
      </c>
      <c r="D5802">
        <f>_xlfn.XLOOKUP(C5802,kamus!$B$2:$B$87,kamus!$J$2:$J$87,"dihapus",0,1)</f>
        <v>0</v>
      </c>
      <c r="E5802">
        <f t="shared" si="634"/>
        <v>0</v>
      </c>
      <c r="F5802" s="14">
        <v>44378</v>
      </c>
      <c r="G5802" s="1">
        <f t="shared" si="635"/>
        <v>7</v>
      </c>
      <c r="H5802" s="1">
        <f t="shared" si="636"/>
        <v>2021</v>
      </c>
      <c r="I5802">
        <v>0</v>
      </c>
      <c r="J5802">
        <v>0</v>
      </c>
      <c r="K5802">
        <f t="shared" si="630"/>
        <v>0</v>
      </c>
      <c r="L5802">
        <v>9965</v>
      </c>
      <c r="M5802" s="6">
        <f t="shared" si="631"/>
        <v>0</v>
      </c>
      <c r="N5802" s="6">
        <f t="shared" si="632"/>
        <v>0</v>
      </c>
      <c r="O5802" s="6">
        <f t="shared" si="633"/>
        <v>0</v>
      </c>
      <c r="Q5802">
        <f>_xlfn.XLOOKUP(C5802&amp;G5802&amp;H5802,covid!$E$2:$E$2184,covid!$D$2:$D$2184,0,0,1)</f>
        <v>46</v>
      </c>
    </row>
    <row r="5803" spans="1:17" x14ac:dyDescent="0.3">
      <c r="A5803">
        <f>_xlfn.XLOOKUP(C5803,kamus!$B$2:$B$87,kamus!$A$2:$A$87,0,0,1)</f>
        <v>64</v>
      </c>
      <c r="B5803" t="str">
        <f>_xlfn.XLOOKUP(C5803,kamus!$B$2:$B$87,kamus!$D$2:$D$87,"dihapus",0,1)</f>
        <v>Prambanan</v>
      </c>
      <c r="C5803" t="s">
        <v>203</v>
      </c>
      <c r="D5803">
        <f>_xlfn.XLOOKUP(C5803,kamus!$B$2:$B$87,kamus!$J$2:$J$87,"dihapus",0,1)</f>
        <v>1</v>
      </c>
      <c r="E5803">
        <f t="shared" si="634"/>
        <v>1</v>
      </c>
      <c r="F5803" s="14">
        <v>44378</v>
      </c>
      <c r="G5803" s="1">
        <f t="shared" si="635"/>
        <v>7</v>
      </c>
      <c r="H5803" s="1">
        <f t="shared" si="636"/>
        <v>2021</v>
      </c>
      <c r="I5803">
        <v>0</v>
      </c>
      <c r="J5803">
        <v>0</v>
      </c>
      <c r="K5803">
        <f t="shared" si="630"/>
        <v>0</v>
      </c>
      <c r="L5803">
        <v>12694</v>
      </c>
      <c r="M5803" s="6">
        <f t="shared" si="631"/>
        <v>0</v>
      </c>
      <c r="N5803" s="6">
        <f t="shared" si="632"/>
        <v>0</v>
      </c>
      <c r="O5803" s="6">
        <f t="shared" si="633"/>
        <v>0</v>
      </c>
      <c r="Q5803">
        <f>_xlfn.XLOOKUP(C5803&amp;G5803&amp;H5803,covid!$E$2:$E$2184,covid!$D$2:$D$2184,0,0,1)</f>
        <v>85</v>
      </c>
    </row>
    <row r="5804" spans="1:17" x14ac:dyDescent="0.3">
      <c r="A5804">
        <f>_xlfn.XLOOKUP(C5804,kamus!$B$2:$B$87,kamus!$A$2:$A$87,0,0,1)</f>
        <v>59</v>
      </c>
      <c r="B5804" t="str">
        <f>_xlfn.XLOOKUP(C5804,kamus!$B$2:$B$87,kamus!$D$2:$D$87,"dihapus",0,1)</f>
        <v>Prambanan</v>
      </c>
      <c r="C5804" t="s">
        <v>210</v>
      </c>
      <c r="D5804">
        <f>_xlfn.XLOOKUP(C5804,kamus!$B$2:$B$87,kamus!$J$2:$J$87,"dihapus",0,1)</f>
        <v>0</v>
      </c>
      <c r="E5804">
        <f t="shared" si="634"/>
        <v>0</v>
      </c>
      <c r="F5804" s="14">
        <v>44378</v>
      </c>
      <c r="G5804" s="1">
        <f t="shared" si="635"/>
        <v>7</v>
      </c>
      <c r="H5804" s="1">
        <f t="shared" si="636"/>
        <v>2021</v>
      </c>
      <c r="I5804">
        <v>0</v>
      </c>
      <c r="J5804">
        <v>0</v>
      </c>
      <c r="K5804">
        <f t="shared" si="630"/>
        <v>0</v>
      </c>
      <c r="L5804">
        <v>4791</v>
      </c>
      <c r="M5804" s="6">
        <f t="shared" si="631"/>
        <v>0</v>
      </c>
      <c r="N5804" s="6">
        <f t="shared" si="632"/>
        <v>0</v>
      </c>
      <c r="O5804" s="6">
        <f t="shared" si="633"/>
        <v>0</v>
      </c>
      <c r="Q5804">
        <f>_xlfn.XLOOKUP(C5804&amp;G5804&amp;H5804,covid!$E$2:$E$2184,covid!$D$2:$D$2184,0,0,1)</f>
        <v>16</v>
      </c>
    </row>
    <row r="5805" spans="1:17" x14ac:dyDescent="0.3">
      <c r="A5805">
        <f>_xlfn.XLOOKUP(C5805,kamus!$B$2:$B$87,kamus!$A$2:$A$87,0,0,1)</f>
        <v>61</v>
      </c>
      <c r="B5805" t="str">
        <f>_xlfn.XLOOKUP(C5805,kamus!$B$2:$B$87,kamus!$D$2:$D$87,"dihapus",0,1)</f>
        <v>Prambanan</v>
      </c>
      <c r="C5805" t="s">
        <v>219</v>
      </c>
      <c r="D5805">
        <f>_xlfn.XLOOKUP(C5805,kamus!$B$2:$B$87,kamus!$J$2:$J$87,"dihapus",0,1)</f>
        <v>0</v>
      </c>
      <c r="E5805">
        <f t="shared" si="634"/>
        <v>0</v>
      </c>
      <c r="F5805" s="14">
        <v>44378</v>
      </c>
      <c r="G5805" s="1">
        <f t="shared" si="635"/>
        <v>7</v>
      </c>
      <c r="H5805" s="1">
        <f t="shared" si="636"/>
        <v>2021</v>
      </c>
      <c r="I5805">
        <v>0</v>
      </c>
      <c r="J5805">
        <v>0</v>
      </c>
      <c r="K5805">
        <f t="shared" si="630"/>
        <v>0</v>
      </c>
      <c r="L5805">
        <v>14321</v>
      </c>
      <c r="M5805" s="6">
        <f t="shared" si="631"/>
        <v>0</v>
      </c>
      <c r="N5805" s="6">
        <f t="shared" si="632"/>
        <v>0</v>
      </c>
      <c r="O5805" s="6">
        <f t="shared" si="633"/>
        <v>0</v>
      </c>
      <c r="Q5805">
        <f>_xlfn.XLOOKUP(C5805&amp;G5805&amp;H5805,covid!$E$2:$E$2184,covid!$D$2:$D$2184,0,0,1)</f>
        <v>80</v>
      </c>
    </row>
    <row r="5806" spans="1:17" x14ac:dyDescent="0.3">
      <c r="A5806">
        <f>_xlfn.XLOOKUP(C5806,kamus!$B$2:$B$87,kamus!$A$2:$A$87,0,0,1)</f>
        <v>62</v>
      </c>
      <c r="B5806" t="str">
        <f>_xlfn.XLOOKUP(C5806,kamus!$B$2:$B$87,kamus!$D$2:$D$87,"dihapus",0,1)</f>
        <v>Prambanan</v>
      </c>
      <c r="C5806" t="s">
        <v>236</v>
      </c>
      <c r="D5806">
        <f>_xlfn.XLOOKUP(C5806,kamus!$B$2:$B$87,kamus!$J$2:$J$87,"dihapus",0,1)</f>
        <v>0</v>
      </c>
      <c r="E5806">
        <f t="shared" si="634"/>
        <v>0</v>
      </c>
      <c r="F5806" s="14">
        <v>44378</v>
      </c>
      <c r="G5806" s="1">
        <f t="shared" si="635"/>
        <v>7</v>
      </c>
      <c r="H5806" s="1">
        <f t="shared" si="636"/>
        <v>2021</v>
      </c>
      <c r="I5806">
        <v>0</v>
      </c>
      <c r="J5806">
        <v>0</v>
      </c>
      <c r="K5806">
        <f t="shared" si="630"/>
        <v>0</v>
      </c>
      <c r="L5806">
        <v>6112</v>
      </c>
      <c r="M5806" s="6">
        <f t="shared" si="631"/>
        <v>0</v>
      </c>
      <c r="N5806" s="6">
        <f t="shared" si="632"/>
        <v>0</v>
      </c>
      <c r="O5806" s="6">
        <f t="shared" si="633"/>
        <v>0</v>
      </c>
      <c r="Q5806">
        <f>_xlfn.XLOOKUP(C5806&amp;G5806&amp;H5806,covid!$E$2:$E$2184,covid!$D$2:$D$2184,0,0,1)</f>
        <v>17</v>
      </c>
    </row>
    <row r="5807" spans="1:17" x14ac:dyDescent="0.3">
      <c r="A5807">
        <f>_xlfn.XLOOKUP(C5807,kamus!$B$2:$B$87,kamus!$A$2:$A$87,0,0,1)</f>
        <v>63</v>
      </c>
      <c r="B5807" t="str">
        <f>_xlfn.XLOOKUP(C5807,kamus!$B$2:$B$87,kamus!$D$2:$D$87,"dihapus",0,1)</f>
        <v>Prambanan</v>
      </c>
      <c r="C5807" t="s">
        <v>261</v>
      </c>
      <c r="D5807">
        <f>_xlfn.XLOOKUP(C5807,kamus!$B$2:$B$87,kamus!$J$2:$J$87,"dihapus",0,1)</f>
        <v>0</v>
      </c>
      <c r="E5807">
        <f t="shared" si="634"/>
        <v>0</v>
      </c>
      <c r="F5807" s="14">
        <v>44378</v>
      </c>
      <c r="G5807" s="1">
        <f t="shared" si="635"/>
        <v>7</v>
      </c>
      <c r="H5807" s="1">
        <f t="shared" si="636"/>
        <v>2021</v>
      </c>
      <c r="I5807">
        <v>0</v>
      </c>
      <c r="J5807">
        <v>0</v>
      </c>
      <c r="K5807">
        <f t="shared" si="630"/>
        <v>0</v>
      </c>
      <c r="L5807">
        <v>15487</v>
      </c>
      <c r="M5807" s="6">
        <f t="shared" si="631"/>
        <v>0</v>
      </c>
      <c r="N5807" s="6">
        <f t="shared" si="632"/>
        <v>0</v>
      </c>
      <c r="O5807" s="6">
        <f t="shared" si="633"/>
        <v>0</v>
      </c>
      <c r="Q5807">
        <f>_xlfn.XLOOKUP(C5807&amp;G5807&amp;H5807,covid!$E$2:$E$2184,covid!$D$2:$D$2184,0,0,1)</f>
        <v>42</v>
      </c>
    </row>
    <row r="5808" spans="1:17" x14ac:dyDescent="0.3">
      <c r="A5808">
        <f>_xlfn.XLOOKUP(C5808,kamus!$B$2:$B$87,kamus!$A$2:$A$87,0,0,1)</f>
        <v>60</v>
      </c>
      <c r="B5808" t="str">
        <f>_xlfn.XLOOKUP(C5808,kamus!$B$2:$B$87,kamus!$D$2:$D$87,"dihapus",0,1)</f>
        <v>Prambanan</v>
      </c>
      <c r="C5808" t="s">
        <v>280</v>
      </c>
      <c r="D5808">
        <f>_xlfn.XLOOKUP(C5808,kamus!$B$2:$B$87,kamus!$J$2:$J$87,"dihapus",0,1)</f>
        <v>0</v>
      </c>
      <c r="E5808">
        <f t="shared" si="634"/>
        <v>0</v>
      </c>
      <c r="F5808" s="14">
        <v>44378</v>
      </c>
      <c r="G5808" s="1">
        <f t="shared" si="635"/>
        <v>7</v>
      </c>
      <c r="H5808" s="1">
        <f t="shared" si="636"/>
        <v>2021</v>
      </c>
      <c r="I5808">
        <v>0</v>
      </c>
      <c r="J5808">
        <v>0</v>
      </c>
      <c r="K5808">
        <f t="shared" si="630"/>
        <v>0</v>
      </c>
      <c r="L5808">
        <v>2830</v>
      </c>
      <c r="M5808" s="6">
        <f t="shared" si="631"/>
        <v>0</v>
      </c>
      <c r="N5808" s="6">
        <f t="shared" si="632"/>
        <v>0</v>
      </c>
      <c r="O5808" s="6">
        <f t="shared" si="633"/>
        <v>0</v>
      </c>
      <c r="Q5808">
        <f>_xlfn.XLOOKUP(C5808&amp;G5808&amp;H5808,covid!$E$2:$E$2184,covid!$D$2:$D$2184,0,0,1)</f>
        <v>4</v>
      </c>
    </row>
    <row r="5809" spans="1:17" x14ac:dyDescent="0.3">
      <c r="A5809">
        <f>_xlfn.XLOOKUP(C5809,kamus!$B$2:$B$87,kamus!$A$2:$A$87,0,0,1)</f>
        <v>67</v>
      </c>
      <c r="B5809" t="str">
        <f>_xlfn.XLOOKUP(C5809,kamus!$B$2:$B$87,kamus!$D$2:$D$87,"dihapus",0,1)</f>
        <v>Seyegan</v>
      </c>
      <c r="C5809" t="s">
        <v>221</v>
      </c>
      <c r="D5809">
        <f>_xlfn.XLOOKUP(C5809,kamus!$B$2:$B$87,kamus!$J$2:$J$87,"dihapus",0,1)</f>
        <v>0</v>
      </c>
      <c r="E5809">
        <f t="shared" si="634"/>
        <v>0</v>
      </c>
      <c r="F5809" s="14">
        <v>44378</v>
      </c>
      <c r="G5809" s="1">
        <f t="shared" si="635"/>
        <v>7</v>
      </c>
      <c r="H5809" s="1">
        <f t="shared" si="636"/>
        <v>2021</v>
      </c>
      <c r="I5809">
        <v>0</v>
      </c>
      <c r="J5809">
        <v>0</v>
      </c>
      <c r="K5809">
        <f t="shared" si="630"/>
        <v>0</v>
      </c>
      <c r="L5809">
        <v>10876</v>
      </c>
      <c r="M5809" s="6">
        <f t="shared" si="631"/>
        <v>0</v>
      </c>
      <c r="N5809" s="6">
        <f t="shared" si="632"/>
        <v>0</v>
      </c>
      <c r="O5809" s="6">
        <f t="shared" si="633"/>
        <v>0</v>
      </c>
      <c r="Q5809">
        <f>_xlfn.XLOOKUP(C5809&amp;G5809&amp;H5809,covid!$E$2:$E$2184,covid!$D$2:$D$2184,0,0,1)</f>
        <v>73</v>
      </c>
    </row>
    <row r="5810" spans="1:17" x14ac:dyDescent="0.3">
      <c r="A5810">
        <f>_xlfn.XLOOKUP(C5810,kamus!$B$2:$B$87,kamus!$A$2:$A$87,0,0,1)</f>
        <v>66</v>
      </c>
      <c r="B5810" t="str">
        <f>_xlfn.XLOOKUP(C5810,kamus!$B$2:$B$87,kamus!$D$2:$D$87,"dihapus",0,1)</f>
        <v>Seyegan</v>
      </c>
      <c r="C5810" t="s">
        <v>222</v>
      </c>
      <c r="D5810">
        <f>_xlfn.XLOOKUP(C5810,kamus!$B$2:$B$87,kamus!$J$2:$J$87,"dihapus",0,1)</f>
        <v>0</v>
      </c>
      <c r="E5810">
        <f t="shared" si="634"/>
        <v>0</v>
      </c>
      <c r="F5810" s="14">
        <v>44378</v>
      </c>
      <c r="G5810" s="1">
        <f t="shared" si="635"/>
        <v>7</v>
      </c>
      <c r="H5810" s="1">
        <f t="shared" si="636"/>
        <v>2021</v>
      </c>
      <c r="I5810">
        <v>0</v>
      </c>
      <c r="J5810">
        <v>0</v>
      </c>
      <c r="K5810">
        <f t="shared" si="630"/>
        <v>0</v>
      </c>
      <c r="L5810">
        <v>9658</v>
      </c>
      <c r="M5810" s="6">
        <f t="shared" si="631"/>
        <v>0</v>
      </c>
      <c r="N5810" s="6">
        <f t="shared" si="632"/>
        <v>0</v>
      </c>
      <c r="O5810" s="6">
        <f t="shared" si="633"/>
        <v>0</v>
      </c>
      <c r="Q5810">
        <f>_xlfn.XLOOKUP(C5810&amp;G5810&amp;H5810,covid!$E$2:$E$2184,covid!$D$2:$D$2184,0,0,1)</f>
        <v>84</v>
      </c>
    </row>
    <row r="5811" spans="1:17" x14ac:dyDescent="0.3">
      <c r="A5811">
        <f>_xlfn.XLOOKUP(C5811,kamus!$B$2:$B$87,kamus!$A$2:$A$87,0,0,1)</f>
        <v>68</v>
      </c>
      <c r="B5811" t="str">
        <f>_xlfn.XLOOKUP(C5811,kamus!$B$2:$B$87,kamus!$D$2:$D$87,"dihapus",0,1)</f>
        <v>Seyegan</v>
      </c>
      <c r="C5811" t="s">
        <v>223</v>
      </c>
      <c r="D5811">
        <f>_xlfn.XLOOKUP(C5811,kamus!$B$2:$B$87,kamus!$J$2:$J$87,"dihapus",0,1)</f>
        <v>0</v>
      </c>
      <c r="E5811">
        <f t="shared" si="634"/>
        <v>0</v>
      </c>
      <c r="F5811" s="14">
        <v>44378</v>
      </c>
      <c r="G5811" s="1">
        <f t="shared" si="635"/>
        <v>7</v>
      </c>
      <c r="H5811" s="1">
        <f t="shared" si="636"/>
        <v>2021</v>
      </c>
      <c r="I5811">
        <v>0</v>
      </c>
      <c r="J5811">
        <v>0</v>
      </c>
      <c r="K5811">
        <f t="shared" si="630"/>
        <v>0</v>
      </c>
      <c r="L5811">
        <v>8123</v>
      </c>
      <c r="M5811" s="6">
        <f t="shared" si="631"/>
        <v>0</v>
      </c>
      <c r="N5811" s="6">
        <f t="shared" si="632"/>
        <v>0</v>
      </c>
      <c r="O5811" s="6">
        <f t="shared" si="633"/>
        <v>0</v>
      </c>
      <c r="Q5811">
        <f>_xlfn.XLOOKUP(C5811&amp;G5811&amp;H5811,covid!$E$2:$E$2184,covid!$D$2:$D$2184,0,0,1)</f>
        <v>67</v>
      </c>
    </row>
    <row r="5812" spans="1:17" x14ac:dyDescent="0.3">
      <c r="A5812">
        <f>_xlfn.XLOOKUP(C5812,kamus!$B$2:$B$87,kamus!$A$2:$A$87,0,0,1)</f>
        <v>65</v>
      </c>
      <c r="B5812" t="str">
        <f>_xlfn.XLOOKUP(C5812,kamus!$B$2:$B$87,kamus!$D$2:$D$87,"dihapus",0,1)</f>
        <v>Seyegan</v>
      </c>
      <c r="C5812" t="s">
        <v>224</v>
      </c>
      <c r="D5812">
        <f>_xlfn.XLOOKUP(C5812,kamus!$B$2:$B$87,kamus!$J$2:$J$87,"dihapus",0,1)</f>
        <v>1</v>
      </c>
      <c r="E5812">
        <f t="shared" si="634"/>
        <v>1</v>
      </c>
      <c r="F5812" s="14">
        <v>44378</v>
      </c>
      <c r="G5812" s="1">
        <f t="shared" si="635"/>
        <v>7</v>
      </c>
      <c r="H5812" s="1">
        <f t="shared" si="636"/>
        <v>2021</v>
      </c>
      <c r="I5812">
        <v>0</v>
      </c>
      <c r="J5812">
        <v>0</v>
      </c>
      <c r="K5812">
        <f t="shared" si="630"/>
        <v>0</v>
      </c>
      <c r="L5812">
        <v>11326</v>
      </c>
      <c r="M5812" s="6">
        <f t="shared" si="631"/>
        <v>0</v>
      </c>
      <c r="N5812" s="6">
        <f t="shared" si="632"/>
        <v>0</v>
      </c>
      <c r="O5812" s="6">
        <f t="shared" si="633"/>
        <v>0</v>
      </c>
      <c r="Q5812">
        <f>_xlfn.XLOOKUP(C5812&amp;G5812&amp;H5812,covid!$E$2:$E$2184,covid!$D$2:$D$2184,0,0,1)</f>
        <v>100</v>
      </c>
    </row>
    <row r="5813" spans="1:17" x14ac:dyDescent="0.3">
      <c r="A5813">
        <f>_xlfn.XLOOKUP(C5813,kamus!$B$2:$B$87,kamus!$A$2:$A$87,0,0,1)</f>
        <v>69</v>
      </c>
      <c r="B5813" t="str">
        <f>_xlfn.XLOOKUP(C5813,kamus!$B$2:$B$87,kamus!$D$2:$D$87,"dihapus",0,1)</f>
        <v>Seyegan</v>
      </c>
      <c r="C5813" t="s">
        <v>225</v>
      </c>
      <c r="D5813">
        <f>_xlfn.XLOOKUP(C5813,kamus!$B$2:$B$87,kamus!$J$2:$J$87,"dihapus",0,1)</f>
        <v>0</v>
      </c>
      <c r="E5813">
        <f t="shared" si="634"/>
        <v>0</v>
      </c>
      <c r="F5813" s="14">
        <v>44378</v>
      </c>
      <c r="G5813" s="1">
        <f t="shared" si="635"/>
        <v>7</v>
      </c>
      <c r="H5813" s="1">
        <f t="shared" si="636"/>
        <v>2021</v>
      </c>
      <c r="I5813">
        <v>0</v>
      </c>
      <c r="J5813">
        <v>0</v>
      </c>
      <c r="K5813">
        <f t="shared" si="630"/>
        <v>0</v>
      </c>
      <c r="L5813">
        <v>13638</v>
      </c>
      <c r="M5813" s="6">
        <f t="shared" si="631"/>
        <v>0</v>
      </c>
      <c r="N5813" s="6">
        <f t="shared" si="632"/>
        <v>0</v>
      </c>
      <c r="O5813" s="6">
        <f t="shared" si="633"/>
        <v>0</v>
      </c>
      <c r="Q5813">
        <f>_xlfn.XLOOKUP(C5813&amp;G5813&amp;H5813,covid!$E$2:$E$2184,covid!$D$2:$D$2184,0,0,1)</f>
        <v>124</v>
      </c>
    </row>
    <row r="5814" spans="1:17" x14ac:dyDescent="0.3">
      <c r="A5814">
        <f>_xlfn.XLOOKUP(C5814,kamus!$B$2:$B$87,kamus!$A$2:$A$87,0,0,1)</f>
        <v>74</v>
      </c>
      <c r="B5814" t="str">
        <f>_xlfn.XLOOKUP(C5814,kamus!$B$2:$B$87,kamus!$D$2:$D$87,"dihapus",0,1)</f>
        <v>Sleman</v>
      </c>
      <c r="C5814" t="s">
        <v>205</v>
      </c>
      <c r="D5814">
        <f>_xlfn.XLOOKUP(C5814,kamus!$B$2:$B$87,kamus!$J$2:$J$87,"dihapus",0,1)</f>
        <v>1</v>
      </c>
      <c r="E5814">
        <f t="shared" si="634"/>
        <v>1</v>
      </c>
      <c r="F5814" s="14">
        <v>44378</v>
      </c>
      <c r="G5814" s="1">
        <f t="shared" si="635"/>
        <v>7</v>
      </c>
      <c r="H5814" s="1">
        <f t="shared" si="636"/>
        <v>2021</v>
      </c>
      <c r="I5814">
        <v>0</v>
      </c>
      <c r="J5814">
        <v>0</v>
      </c>
      <c r="K5814">
        <f t="shared" si="630"/>
        <v>0</v>
      </c>
      <c r="L5814">
        <v>15719</v>
      </c>
      <c r="M5814" s="6">
        <f t="shared" si="631"/>
        <v>0</v>
      </c>
      <c r="N5814" s="6">
        <f t="shared" si="632"/>
        <v>0</v>
      </c>
      <c r="O5814" s="6">
        <f t="shared" si="633"/>
        <v>0</v>
      </c>
      <c r="Q5814">
        <f>_xlfn.XLOOKUP(C5814&amp;G5814&amp;H5814,covid!$E$2:$E$2184,covid!$D$2:$D$2184,0,0,1)</f>
        <v>189</v>
      </c>
    </row>
    <row r="5815" spans="1:17" x14ac:dyDescent="0.3">
      <c r="A5815">
        <f>_xlfn.XLOOKUP(C5815,kamus!$B$2:$B$87,kamus!$A$2:$A$87,0,0,1)</f>
        <v>73</v>
      </c>
      <c r="B5815" t="str">
        <f>_xlfn.XLOOKUP(C5815,kamus!$B$2:$B$87,kamus!$D$2:$D$87,"dihapus",0,1)</f>
        <v>Sleman</v>
      </c>
      <c r="C5815" t="s">
        <v>232</v>
      </c>
      <c r="D5815">
        <f>_xlfn.XLOOKUP(C5815,kamus!$B$2:$B$87,kamus!$J$2:$J$87,"dihapus",0,1)</f>
        <v>1</v>
      </c>
      <c r="E5815">
        <f t="shared" si="634"/>
        <v>1</v>
      </c>
      <c r="F5815" s="14">
        <v>44378</v>
      </c>
      <c r="G5815" s="1">
        <f t="shared" si="635"/>
        <v>7</v>
      </c>
      <c r="H5815" s="1">
        <f t="shared" si="636"/>
        <v>2021</v>
      </c>
      <c r="I5815">
        <v>0</v>
      </c>
      <c r="J5815">
        <v>0</v>
      </c>
      <c r="K5815">
        <f t="shared" si="630"/>
        <v>0</v>
      </c>
      <c r="L5815">
        <v>13002</v>
      </c>
      <c r="M5815" s="6">
        <f t="shared" si="631"/>
        <v>0</v>
      </c>
      <c r="N5815" s="6">
        <f t="shared" si="632"/>
        <v>0</v>
      </c>
      <c r="O5815" s="6">
        <f t="shared" si="633"/>
        <v>0</v>
      </c>
      <c r="Q5815">
        <f>_xlfn.XLOOKUP(C5815&amp;G5815&amp;H5815,covid!$E$2:$E$2184,covid!$D$2:$D$2184,0,0,1)</f>
        <v>168</v>
      </c>
    </row>
    <row r="5816" spans="1:17" x14ac:dyDescent="0.3">
      <c r="A5816">
        <f>_xlfn.XLOOKUP(C5816,kamus!$B$2:$B$87,kamus!$A$2:$A$87,0,0,1)</f>
        <v>71</v>
      </c>
      <c r="B5816" t="str">
        <f>_xlfn.XLOOKUP(C5816,kamus!$B$2:$B$87,kamus!$D$2:$D$87,"dihapus",0,1)</f>
        <v>Sleman</v>
      </c>
      <c r="C5816" t="s">
        <v>271</v>
      </c>
      <c r="D5816">
        <f>_xlfn.XLOOKUP(C5816,kamus!$B$2:$B$87,kamus!$J$2:$J$87,"dihapus",0,1)</f>
        <v>1</v>
      </c>
      <c r="E5816">
        <f t="shared" si="634"/>
        <v>1</v>
      </c>
      <c r="F5816" s="14">
        <v>44378</v>
      </c>
      <c r="G5816" s="1">
        <f t="shared" si="635"/>
        <v>7</v>
      </c>
      <c r="H5816" s="1">
        <f t="shared" si="636"/>
        <v>2021</v>
      </c>
      <c r="I5816">
        <v>0</v>
      </c>
      <c r="J5816">
        <v>0</v>
      </c>
      <c r="K5816">
        <f t="shared" si="630"/>
        <v>0</v>
      </c>
      <c r="L5816">
        <v>15706</v>
      </c>
      <c r="M5816" s="6">
        <f t="shared" si="631"/>
        <v>0</v>
      </c>
      <c r="N5816" s="6">
        <f t="shared" si="632"/>
        <v>0</v>
      </c>
      <c r="O5816" s="6">
        <f t="shared" si="633"/>
        <v>0</v>
      </c>
      <c r="Q5816">
        <f>_xlfn.XLOOKUP(C5816&amp;G5816&amp;H5816,covid!$E$2:$E$2184,covid!$D$2:$D$2184,0,0,1)</f>
        <v>222</v>
      </c>
    </row>
    <row r="5817" spans="1:17" x14ac:dyDescent="0.3">
      <c r="A5817">
        <f>_xlfn.XLOOKUP(C5817,kamus!$B$2:$B$87,kamus!$A$2:$A$87,0,0,1)</f>
        <v>72</v>
      </c>
      <c r="B5817" t="str">
        <f>_xlfn.XLOOKUP(C5817,kamus!$B$2:$B$87,kamus!$D$2:$D$87,"dihapus",0,1)</f>
        <v>Sleman</v>
      </c>
      <c r="C5817" t="s">
        <v>273</v>
      </c>
      <c r="D5817">
        <f>_xlfn.XLOOKUP(C5817,kamus!$B$2:$B$87,kamus!$J$2:$J$87,"dihapus",0,1)</f>
        <v>1</v>
      </c>
      <c r="E5817">
        <f t="shared" si="634"/>
        <v>1</v>
      </c>
      <c r="F5817" s="14">
        <v>44378</v>
      </c>
      <c r="G5817" s="1">
        <f t="shared" si="635"/>
        <v>7</v>
      </c>
      <c r="H5817" s="1">
        <f t="shared" si="636"/>
        <v>2021</v>
      </c>
      <c r="I5817">
        <v>0</v>
      </c>
      <c r="J5817">
        <v>0</v>
      </c>
      <c r="K5817">
        <f t="shared" si="630"/>
        <v>0</v>
      </c>
      <c r="L5817">
        <v>19013</v>
      </c>
      <c r="M5817" s="6">
        <f t="shared" si="631"/>
        <v>0</v>
      </c>
      <c r="N5817" s="6">
        <f t="shared" si="632"/>
        <v>0</v>
      </c>
      <c r="O5817" s="6">
        <f t="shared" si="633"/>
        <v>0</v>
      </c>
      <c r="Q5817">
        <f>_xlfn.XLOOKUP(C5817&amp;G5817&amp;H5817,covid!$E$2:$E$2184,covid!$D$2:$D$2184,0,0,1)</f>
        <v>326</v>
      </c>
    </row>
    <row r="5818" spans="1:17" x14ac:dyDescent="0.3">
      <c r="A5818">
        <f>_xlfn.XLOOKUP(C5818,kamus!$B$2:$B$87,kamus!$A$2:$A$87,0,0,1)</f>
        <v>70</v>
      </c>
      <c r="B5818" t="str">
        <f>_xlfn.XLOOKUP(C5818,kamus!$B$2:$B$87,kamus!$D$2:$D$87,"dihapus",0,1)</f>
        <v>Sleman</v>
      </c>
      <c r="C5818" t="s">
        <v>274</v>
      </c>
      <c r="D5818">
        <f>_xlfn.XLOOKUP(C5818,kamus!$B$2:$B$87,kamus!$J$2:$J$87,"dihapus",0,1)</f>
        <v>0</v>
      </c>
      <c r="E5818">
        <f t="shared" si="634"/>
        <v>0</v>
      </c>
      <c r="F5818" s="14">
        <v>44378</v>
      </c>
      <c r="G5818" s="1">
        <f t="shared" si="635"/>
        <v>7</v>
      </c>
      <c r="H5818" s="1">
        <f t="shared" si="636"/>
        <v>2021</v>
      </c>
      <c r="I5818">
        <v>0</v>
      </c>
      <c r="J5818">
        <v>0</v>
      </c>
      <c r="K5818">
        <f t="shared" si="630"/>
        <v>0</v>
      </c>
      <c r="L5818">
        <v>10105</v>
      </c>
      <c r="M5818" s="6">
        <f t="shared" si="631"/>
        <v>0</v>
      </c>
      <c r="N5818" s="6">
        <f t="shared" si="632"/>
        <v>0</v>
      </c>
      <c r="O5818" s="6">
        <f t="shared" si="633"/>
        <v>0</v>
      </c>
      <c r="Q5818">
        <f>_xlfn.XLOOKUP(C5818&amp;G5818&amp;H5818,covid!$E$2:$E$2184,covid!$D$2:$D$2184,0,0,1)</f>
        <v>114</v>
      </c>
    </row>
    <row r="5819" spans="1:17" x14ac:dyDescent="0.3">
      <c r="A5819">
        <f>_xlfn.XLOOKUP(C5819,kamus!$B$2:$B$87,kamus!$A$2:$A$87,0,0,1)</f>
        <v>77</v>
      </c>
      <c r="B5819" t="str">
        <f>_xlfn.XLOOKUP(C5819,kamus!$B$2:$B$87,kamus!$D$2:$D$87,"dihapus",0,1)</f>
        <v>Tempel 1</v>
      </c>
      <c r="C5819" t="s">
        <v>218</v>
      </c>
      <c r="D5819">
        <f>_xlfn.XLOOKUP(C5819,kamus!$B$2:$B$87,kamus!$J$2:$J$87,"dihapus",0,1)</f>
        <v>0</v>
      </c>
      <c r="E5819">
        <f t="shared" si="634"/>
        <v>0</v>
      </c>
      <c r="F5819" s="14">
        <v>44378</v>
      </c>
      <c r="G5819" s="1">
        <f t="shared" si="635"/>
        <v>7</v>
      </c>
      <c r="H5819" s="1">
        <f t="shared" si="636"/>
        <v>2021</v>
      </c>
      <c r="I5819">
        <v>0</v>
      </c>
      <c r="J5819">
        <v>0</v>
      </c>
      <c r="K5819">
        <f t="shared" si="630"/>
        <v>0</v>
      </c>
      <c r="L5819">
        <v>7899</v>
      </c>
      <c r="M5819" s="6">
        <f t="shared" si="631"/>
        <v>0</v>
      </c>
      <c r="N5819" s="6">
        <f t="shared" si="632"/>
        <v>0</v>
      </c>
      <c r="O5819" s="6">
        <f t="shared" si="633"/>
        <v>0</v>
      </c>
      <c r="Q5819">
        <f>_xlfn.XLOOKUP(C5819&amp;G5819&amp;H5819,covid!$E$2:$E$2184,covid!$D$2:$D$2184,0,0,1)</f>
        <v>99</v>
      </c>
    </row>
    <row r="5820" spans="1:17" x14ac:dyDescent="0.3">
      <c r="A5820">
        <f>_xlfn.XLOOKUP(C5820,kamus!$B$2:$B$87,kamus!$A$2:$A$87,0,0,1)</f>
        <v>76</v>
      </c>
      <c r="B5820" t="str">
        <f>_xlfn.XLOOKUP(C5820,kamus!$B$2:$B$87,kamus!$D$2:$D$87,"dihapus",0,1)</f>
        <v>Tempel 1</v>
      </c>
      <c r="C5820" t="s">
        <v>226</v>
      </c>
      <c r="D5820">
        <f>_xlfn.XLOOKUP(C5820,kamus!$B$2:$B$87,kamus!$J$2:$J$87,"dihapus",0,1)</f>
        <v>1</v>
      </c>
      <c r="E5820">
        <f t="shared" si="634"/>
        <v>1</v>
      </c>
      <c r="F5820" s="14">
        <v>44378</v>
      </c>
      <c r="G5820" s="1">
        <f t="shared" si="635"/>
        <v>7</v>
      </c>
      <c r="H5820" s="1">
        <f t="shared" si="636"/>
        <v>2021</v>
      </c>
      <c r="I5820">
        <v>0</v>
      </c>
      <c r="J5820">
        <v>0</v>
      </c>
      <c r="K5820">
        <f t="shared" si="630"/>
        <v>0</v>
      </c>
      <c r="L5820">
        <v>11303</v>
      </c>
      <c r="M5820" s="6">
        <f t="shared" si="631"/>
        <v>0</v>
      </c>
      <c r="N5820" s="6">
        <f t="shared" si="632"/>
        <v>0</v>
      </c>
      <c r="O5820" s="6">
        <f t="shared" si="633"/>
        <v>0</v>
      </c>
      <c r="Q5820">
        <f>_xlfn.XLOOKUP(C5820&amp;G5820&amp;H5820,covid!$E$2:$E$2184,covid!$D$2:$D$2184,0,0,1)</f>
        <v>136</v>
      </c>
    </row>
    <row r="5821" spans="1:17" x14ac:dyDescent="0.3">
      <c r="A5821">
        <f>_xlfn.XLOOKUP(C5821,kamus!$B$2:$B$87,kamus!$A$2:$A$87,0,0,1)</f>
        <v>75</v>
      </c>
      <c r="B5821" t="str">
        <f>_xlfn.XLOOKUP(C5821,kamus!$B$2:$B$87,kamus!$D$2:$D$87,"dihapus",0,1)</f>
        <v>Tempel 1</v>
      </c>
      <c r="C5821" t="s">
        <v>227</v>
      </c>
      <c r="D5821">
        <f>_xlfn.XLOOKUP(C5821,kamus!$B$2:$B$87,kamus!$J$2:$J$87,"dihapus",0,1)</f>
        <v>0</v>
      </c>
      <c r="E5821">
        <f t="shared" si="634"/>
        <v>0</v>
      </c>
      <c r="F5821" s="14">
        <v>44378</v>
      </c>
      <c r="G5821" s="1">
        <f t="shared" si="635"/>
        <v>7</v>
      </c>
      <c r="H5821" s="1">
        <f t="shared" si="636"/>
        <v>2021</v>
      </c>
      <c r="I5821">
        <v>0</v>
      </c>
      <c r="J5821">
        <v>0</v>
      </c>
      <c r="K5821">
        <f t="shared" si="630"/>
        <v>0</v>
      </c>
      <c r="L5821">
        <v>6955</v>
      </c>
      <c r="M5821" s="6">
        <f t="shared" si="631"/>
        <v>0</v>
      </c>
      <c r="N5821" s="6">
        <f t="shared" si="632"/>
        <v>0</v>
      </c>
      <c r="O5821" s="6">
        <f t="shared" si="633"/>
        <v>0</v>
      </c>
      <c r="Q5821">
        <f>_xlfn.XLOOKUP(C5821&amp;G5821&amp;H5821,covid!$E$2:$E$2184,covid!$D$2:$D$2184,0,0,1)</f>
        <v>61</v>
      </c>
    </row>
    <row r="5822" spans="1:17" x14ac:dyDescent="0.3">
      <c r="A5822">
        <f>_xlfn.XLOOKUP(C5822,kamus!$B$2:$B$87,kamus!$A$2:$A$87,0,0,1)</f>
        <v>78</v>
      </c>
      <c r="B5822" t="str">
        <f>_xlfn.XLOOKUP(C5822,kamus!$B$2:$B$87,kamus!$D$2:$D$87,"dihapus",0,1)</f>
        <v>Tempel 1</v>
      </c>
      <c r="C5822" t="s">
        <v>229</v>
      </c>
      <c r="D5822">
        <f>_xlfn.XLOOKUP(C5822,kamus!$B$2:$B$87,kamus!$J$2:$J$87,"dihapus",0,1)</f>
        <v>0</v>
      </c>
      <c r="E5822">
        <f t="shared" si="634"/>
        <v>0</v>
      </c>
      <c r="F5822" s="14">
        <v>44378</v>
      </c>
      <c r="G5822" s="1">
        <f t="shared" si="635"/>
        <v>7</v>
      </c>
      <c r="H5822" s="1">
        <f t="shared" si="636"/>
        <v>2021</v>
      </c>
      <c r="I5822">
        <v>0</v>
      </c>
      <c r="J5822">
        <v>0</v>
      </c>
      <c r="K5822">
        <f t="shared" si="630"/>
        <v>0</v>
      </c>
      <c r="L5822">
        <v>5427</v>
      </c>
      <c r="M5822" s="6">
        <f t="shared" si="631"/>
        <v>0</v>
      </c>
      <c r="N5822" s="6">
        <f t="shared" si="632"/>
        <v>0</v>
      </c>
      <c r="O5822" s="6">
        <f t="shared" si="633"/>
        <v>0</v>
      </c>
      <c r="Q5822">
        <f>_xlfn.XLOOKUP(C5822&amp;G5822&amp;H5822,covid!$E$2:$E$2184,covid!$D$2:$D$2184,0,0,1)</f>
        <v>87</v>
      </c>
    </row>
    <row r="5823" spans="1:17" x14ac:dyDescent="0.3">
      <c r="A5823">
        <f>_xlfn.XLOOKUP(C5823,kamus!$B$2:$B$87,kamus!$A$2:$A$87,0,0,1)</f>
        <v>79</v>
      </c>
      <c r="B5823" t="str">
        <f>_xlfn.XLOOKUP(C5823,kamus!$B$2:$B$87,kamus!$D$2:$D$87,"dihapus",0,1)</f>
        <v>Tempel 2</v>
      </c>
      <c r="C5823" t="s">
        <v>201</v>
      </c>
      <c r="D5823">
        <f>_xlfn.XLOOKUP(C5823,kamus!$B$2:$B$87,kamus!$J$2:$J$87,"dihapus",0,1)</f>
        <v>0</v>
      </c>
      <c r="E5823">
        <f t="shared" si="634"/>
        <v>0</v>
      </c>
      <c r="F5823" s="14">
        <v>44378</v>
      </c>
      <c r="G5823" s="1">
        <f t="shared" si="635"/>
        <v>7</v>
      </c>
      <c r="H5823" s="1">
        <f t="shared" si="636"/>
        <v>2021</v>
      </c>
      <c r="I5823">
        <v>0</v>
      </c>
      <c r="J5823">
        <v>0</v>
      </c>
      <c r="K5823">
        <f t="shared" si="630"/>
        <v>0</v>
      </c>
      <c r="L5823">
        <v>7817</v>
      </c>
      <c r="M5823" s="6">
        <f t="shared" si="631"/>
        <v>0</v>
      </c>
      <c r="N5823" s="6">
        <f t="shared" si="632"/>
        <v>0</v>
      </c>
      <c r="O5823" s="6">
        <f t="shared" si="633"/>
        <v>0</v>
      </c>
      <c r="Q5823">
        <f>_xlfn.XLOOKUP(C5823&amp;G5823&amp;H5823,covid!$E$2:$E$2184,covid!$D$2:$D$2184,0,0,1)</f>
        <v>87</v>
      </c>
    </row>
    <row r="5824" spans="1:17" x14ac:dyDescent="0.3">
      <c r="A5824">
        <f>_xlfn.XLOOKUP(C5824,kamus!$B$2:$B$87,kamus!$A$2:$A$87,0,0,1)</f>
        <v>80</v>
      </c>
      <c r="B5824" t="str">
        <f>_xlfn.XLOOKUP(C5824,kamus!$B$2:$B$87,kamus!$D$2:$D$87,"dihapus",0,1)</f>
        <v>Tempel 2</v>
      </c>
      <c r="C5824" t="s">
        <v>233</v>
      </c>
      <c r="D5824">
        <f>_xlfn.XLOOKUP(C5824,kamus!$B$2:$B$87,kamus!$J$2:$J$87,"dihapus",0,1)</f>
        <v>0</v>
      </c>
      <c r="E5824">
        <f t="shared" si="634"/>
        <v>0</v>
      </c>
      <c r="F5824" s="14">
        <v>44378</v>
      </c>
      <c r="G5824" s="1">
        <f t="shared" si="635"/>
        <v>7</v>
      </c>
      <c r="H5824" s="1">
        <f t="shared" si="636"/>
        <v>2021</v>
      </c>
      <c r="I5824">
        <v>0</v>
      </c>
      <c r="J5824">
        <v>0</v>
      </c>
      <c r="K5824">
        <f t="shared" si="630"/>
        <v>0</v>
      </c>
      <c r="L5824">
        <v>6650</v>
      </c>
      <c r="M5824" s="6">
        <f t="shared" si="631"/>
        <v>0</v>
      </c>
      <c r="N5824" s="6">
        <f t="shared" si="632"/>
        <v>0</v>
      </c>
      <c r="O5824" s="6">
        <f t="shared" si="633"/>
        <v>0</v>
      </c>
      <c r="Q5824">
        <f>_xlfn.XLOOKUP(C5824&amp;G5824&amp;H5824,covid!$E$2:$E$2184,covid!$D$2:$D$2184,0,0,1)</f>
        <v>110</v>
      </c>
    </row>
    <row r="5825" spans="1:17" x14ac:dyDescent="0.3">
      <c r="A5825">
        <f>_xlfn.XLOOKUP(C5825,kamus!$B$2:$B$87,kamus!$A$2:$A$87,0,0,1)</f>
        <v>81</v>
      </c>
      <c r="B5825" t="str">
        <f>_xlfn.XLOOKUP(C5825,kamus!$B$2:$B$87,kamus!$D$2:$D$87,"dihapus",0,1)</f>
        <v>Tempel 2</v>
      </c>
      <c r="C5825" t="s">
        <v>263</v>
      </c>
      <c r="D5825">
        <f>_xlfn.XLOOKUP(C5825,kamus!$B$2:$B$87,kamus!$J$2:$J$87,"dihapus",0,1)</f>
        <v>0</v>
      </c>
      <c r="E5825">
        <f t="shared" si="634"/>
        <v>0</v>
      </c>
      <c r="F5825" s="14">
        <v>44378</v>
      </c>
      <c r="G5825" s="1">
        <f t="shared" si="635"/>
        <v>7</v>
      </c>
      <c r="H5825" s="1">
        <f t="shared" si="636"/>
        <v>2021</v>
      </c>
      <c r="I5825">
        <v>0</v>
      </c>
      <c r="J5825">
        <v>0</v>
      </c>
      <c r="K5825">
        <f t="shared" si="630"/>
        <v>0</v>
      </c>
      <c r="L5825">
        <v>4782</v>
      </c>
      <c r="M5825" s="6">
        <f t="shared" si="631"/>
        <v>0</v>
      </c>
      <c r="N5825" s="6">
        <f t="shared" si="632"/>
        <v>0</v>
      </c>
      <c r="O5825" s="6">
        <f t="shared" si="633"/>
        <v>0</v>
      </c>
      <c r="Q5825">
        <f>_xlfn.XLOOKUP(C5825&amp;G5825&amp;H5825,covid!$E$2:$E$2184,covid!$D$2:$D$2184,0,0,1)</f>
        <v>48</v>
      </c>
    </row>
    <row r="5826" spans="1:17" x14ac:dyDescent="0.3">
      <c r="A5826">
        <f>_xlfn.XLOOKUP(C5826,kamus!$B$2:$B$87,kamus!$A$2:$A$87,0,0,1)</f>
        <v>82</v>
      </c>
      <c r="B5826" t="str">
        <f>_xlfn.XLOOKUP(C5826,kamus!$B$2:$B$87,kamus!$D$2:$D$87,"dihapus",0,1)</f>
        <v>Tempel 2</v>
      </c>
      <c r="C5826" t="s">
        <v>266</v>
      </c>
      <c r="D5826">
        <f>_xlfn.XLOOKUP(C5826,kamus!$B$2:$B$87,kamus!$J$2:$J$87,"dihapus",0,1)</f>
        <v>0</v>
      </c>
      <c r="E5826">
        <f t="shared" si="634"/>
        <v>0</v>
      </c>
      <c r="F5826" s="14">
        <v>44378</v>
      </c>
      <c r="G5826" s="1">
        <f t="shared" si="635"/>
        <v>7</v>
      </c>
      <c r="H5826" s="1">
        <f t="shared" si="636"/>
        <v>2021</v>
      </c>
      <c r="I5826">
        <v>0</v>
      </c>
      <c r="J5826">
        <v>0</v>
      </c>
      <c r="K5826">
        <f t="shared" ref="K5826:K5889" si="637">J5826+I5826</f>
        <v>0</v>
      </c>
      <c r="L5826">
        <v>5330</v>
      </c>
      <c r="M5826" s="6">
        <f t="shared" ref="M5826:M5889" si="638">IF(ISBLANK(I5826)=TRUE,"",I5826/$L5826*100000)</f>
        <v>0</v>
      </c>
      <c r="N5826" s="6">
        <f t="shared" ref="N5826:N5889" si="639">IF(ISBLANK(J5826)=TRUE,"",J5826/$L5826*100000)</f>
        <v>0</v>
      </c>
      <c r="O5826" s="6">
        <f t="shared" ref="O5826:O5889" si="640">IF(ISBLANK(K5826)=TRUE,"",K5826/$L5826*100000)</f>
        <v>0</v>
      </c>
      <c r="Q5826">
        <f>_xlfn.XLOOKUP(C5826&amp;G5826&amp;H5826,covid!$E$2:$E$2184,covid!$D$2:$D$2184,0,0,1)</f>
        <v>50</v>
      </c>
    </row>
    <row r="5827" spans="1:17" x14ac:dyDescent="0.3">
      <c r="A5827">
        <f>_xlfn.XLOOKUP(C5827,kamus!$B$2:$B$87,kamus!$A$2:$A$87,0,0,1)</f>
        <v>84</v>
      </c>
      <c r="B5827" t="str">
        <f>_xlfn.XLOOKUP(C5827,kamus!$B$2:$B$87,kamus!$D$2:$D$87,"dihapus",0,1)</f>
        <v>turi</v>
      </c>
      <c r="C5827" t="s">
        <v>199</v>
      </c>
      <c r="D5827">
        <f>_xlfn.XLOOKUP(C5827,kamus!$B$2:$B$87,kamus!$J$2:$J$87,"dihapus",0,1)</f>
        <v>0</v>
      </c>
      <c r="E5827">
        <f t="shared" ref="E5827:E5890" si="641">IF(D5827=0,0,IF(H5827&lt;2021,0,IF(AND(H5827=2021,G5827&lt;5),0,1)))</f>
        <v>0</v>
      </c>
      <c r="F5827" s="14">
        <v>44378</v>
      </c>
      <c r="G5827" s="1">
        <f t="shared" ref="G5827:G5890" si="642">MONTH(F5827)</f>
        <v>7</v>
      </c>
      <c r="H5827" s="1">
        <f t="shared" ref="H5827:H5890" si="643">YEAR(F5827)</f>
        <v>2021</v>
      </c>
      <c r="I5827">
        <v>0</v>
      </c>
      <c r="J5827">
        <v>0</v>
      </c>
      <c r="K5827">
        <f t="shared" si="637"/>
        <v>0</v>
      </c>
      <c r="L5827">
        <v>9781</v>
      </c>
      <c r="M5827" s="6">
        <f t="shared" si="638"/>
        <v>0</v>
      </c>
      <c r="N5827" s="6">
        <f t="shared" si="639"/>
        <v>0</v>
      </c>
      <c r="O5827" s="6">
        <f t="shared" si="640"/>
        <v>0</v>
      </c>
      <c r="Q5827">
        <f>_xlfn.XLOOKUP(C5827&amp;G5827&amp;H5827,covid!$E$2:$E$2184,covid!$D$2:$D$2184,0,0,1)</f>
        <v>113</v>
      </c>
    </row>
    <row r="5828" spans="1:17" x14ac:dyDescent="0.3">
      <c r="A5828">
        <f>_xlfn.XLOOKUP(C5828,kamus!$B$2:$B$87,kamus!$A$2:$A$87,0,0,1)</f>
        <v>86</v>
      </c>
      <c r="B5828" t="str">
        <f>_xlfn.XLOOKUP(C5828,kamus!$B$2:$B$87,kamus!$D$2:$D$87,"dihapus",0,1)</f>
        <v>turi</v>
      </c>
      <c r="C5828" t="s">
        <v>209</v>
      </c>
      <c r="D5828">
        <f>_xlfn.XLOOKUP(C5828,kamus!$B$2:$B$87,kamus!$J$2:$J$87,"dihapus",0,1)</f>
        <v>0</v>
      </c>
      <c r="E5828">
        <f t="shared" si="641"/>
        <v>0</v>
      </c>
      <c r="F5828" s="14">
        <v>44378</v>
      </c>
      <c r="G5828" s="1">
        <f t="shared" si="642"/>
        <v>7</v>
      </c>
      <c r="H5828" s="1">
        <f t="shared" si="643"/>
        <v>2021</v>
      </c>
      <c r="I5828">
        <v>0</v>
      </c>
      <c r="J5828">
        <v>0</v>
      </c>
      <c r="K5828">
        <f t="shared" si="637"/>
        <v>0</v>
      </c>
      <c r="L5828">
        <v>9630</v>
      </c>
      <c r="M5828" s="6">
        <f t="shared" si="638"/>
        <v>0</v>
      </c>
      <c r="N5828" s="6">
        <f t="shared" si="639"/>
        <v>0</v>
      </c>
      <c r="O5828" s="6">
        <f t="shared" si="640"/>
        <v>0</v>
      </c>
      <c r="Q5828">
        <f>_xlfn.XLOOKUP(C5828&amp;G5828&amp;H5828,covid!$E$2:$E$2184,covid!$D$2:$D$2184,0,0,1)</f>
        <v>97</v>
      </c>
    </row>
    <row r="5829" spans="1:17" x14ac:dyDescent="0.3">
      <c r="A5829">
        <f>_xlfn.XLOOKUP(C5829,kamus!$B$2:$B$87,kamus!$A$2:$A$87,0,0,1)</f>
        <v>83</v>
      </c>
      <c r="B5829" t="str">
        <f>_xlfn.XLOOKUP(C5829,kamus!$B$2:$B$87,kamus!$D$2:$D$87,"dihapus",0,1)</f>
        <v>turi</v>
      </c>
      <c r="C5829" t="s">
        <v>211</v>
      </c>
      <c r="D5829">
        <f>_xlfn.XLOOKUP(C5829,kamus!$B$2:$B$87,kamus!$J$2:$J$87,"dihapus",0,1)</f>
        <v>0</v>
      </c>
      <c r="E5829">
        <f t="shared" si="641"/>
        <v>0</v>
      </c>
      <c r="F5829" s="14">
        <v>44378</v>
      </c>
      <c r="G5829" s="1">
        <f t="shared" si="642"/>
        <v>7</v>
      </c>
      <c r="H5829" s="1">
        <f t="shared" si="643"/>
        <v>2021</v>
      </c>
      <c r="I5829">
        <v>0</v>
      </c>
      <c r="J5829">
        <v>0</v>
      </c>
      <c r="K5829">
        <f t="shared" si="637"/>
        <v>0</v>
      </c>
      <c r="L5829">
        <v>8617</v>
      </c>
      <c r="M5829" s="6">
        <f t="shared" si="638"/>
        <v>0</v>
      </c>
      <c r="N5829" s="6">
        <f t="shared" si="639"/>
        <v>0</v>
      </c>
      <c r="O5829" s="6">
        <f t="shared" si="640"/>
        <v>0</v>
      </c>
      <c r="Q5829">
        <f>_xlfn.XLOOKUP(C5829&amp;G5829&amp;H5829,covid!$E$2:$E$2184,covid!$D$2:$D$2184,0,0,1)</f>
        <v>63</v>
      </c>
    </row>
    <row r="5830" spans="1:17" x14ac:dyDescent="0.3">
      <c r="A5830">
        <f>_xlfn.XLOOKUP(C5830,kamus!$B$2:$B$87,kamus!$A$2:$A$87,0,0,1)</f>
        <v>85</v>
      </c>
      <c r="B5830" t="str">
        <f>_xlfn.XLOOKUP(C5830,kamus!$B$2:$B$87,kamus!$D$2:$D$87,"dihapus",0,1)</f>
        <v>turi</v>
      </c>
      <c r="C5830" t="s">
        <v>279</v>
      </c>
      <c r="D5830">
        <f>_xlfn.XLOOKUP(C5830,kamus!$B$2:$B$87,kamus!$J$2:$J$87,"dihapus",0,1)</f>
        <v>0</v>
      </c>
      <c r="E5830">
        <f t="shared" si="641"/>
        <v>0</v>
      </c>
      <c r="F5830" s="14">
        <v>44378</v>
      </c>
      <c r="G5830" s="1">
        <f t="shared" si="642"/>
        <v>7</v>
      </c>
      <c r="H5830" s="1">
        <f t="shared" si="643"/>
        <v>2021</v>
      </c>
      <c r="I5830">
        <v>0</v>
      </c>
      <c r="J5830">
        <v>0</v>
      </c>
      <c r="K5830">
        <f t="shared" si="637"/>
        <v>0</v>
      </c>
      <c r="L5830">
        <v>11052</v>
      </c>
      <c r="M5830" s="6">
        <f t="shared" si="638"/>
        <v>0</v>
      </c>
      <c r="N5830" s="6">
        <f t="shared" si="639"/>
        <v>0</v>
      </c>
      <c r="O5830" s="6">
        <f t="shared" si="640"/>
        <v>0</v>
      </c>
      <c r="Q5830">
        <f>_xlfn.XLOOKUP(C5830&amp;G5830&amp;H5830,covid!$E$2:$E$2184,covid!$D$2:$D$2184,0,0,1)</f>
        <v>90</v>
      </c>
    </row>
    <row r="5831" spans="1:17" x14ac:dyDescent="0.3">
      <c r="A5831">
        <f>_xlfn.XLOOKUP(C5831,kamus!$B$2:$B$87,kamus!$A$2:$A$87,0,0,1)</f>
        <v>4</v>
      </c>
      <c r="B5831" t="str">
        <f>_xlfn.XLOOKUP(C5831,kamus!$B$2:$B$87,kamus!$D$2:$D$87,"dihapus",0,1)</f>
        <v>Berbah</v>
      </c>
      <c r="C5831" t="s">
        <v>215</v>
      </c>
      <c r="D5831">
        <f>_xlfn.XLOOKUP(C5831,kamus!$B$2:$B$87,kamus!$J$2:$J$87,"dihapus",0,1)</f>
        <v>0</v>
      </c>
      <c r="E5831">
        <f t="shared" si="641"/>
        <v>0</v>
      </c>
      <c r="F5831" s="14">
        <v>44409</v>
      </c>
      <c r="G5831" s="1">
        <f t="shared" si="642"/>
        <v>8</v>
      </c>
      <c r="H5831" s="1">
        <f t="shared" si="643"/>
        <v>2021</v>
      </c>
      <c r="I5831">
        <v>1</v>
      </c>
      <c r="J5831">
        <v>3</v>
      </c>
      <c r="K5831">
        <f t="shared" si="637"/>
        <v>4</v>
      </c>
      <c r="L5831">
        <v>11533</v>
      </c>
      <c r="M5831" s="6">
        <f t="shared" si="638"/>
        <v>8.670770831526923</v>
      </c>
      <c r="N5831" s="6">
        <f t="shared" si="639"/>
        <v>26.012312494580769</v>
      </c>
      <c r="O5831" s="6">
        <f t="shared" si="640"/>
        <v>34.683083326107692</v>
      </c>
      <c r="Q5831">
        <f>_xlfn.XLOOKUP(C5831&amp;G5831&amp;H5831,covid!$E$2:$E$2184,covid!$D$2:$D$2184,0,0,1)</f>
        <v>42</v>
      </c>
    </row>
    <row r="5832" spans="1:17" x14ac:dyDescent="0.3">
      <c r="A5832">
        <f>_xlfn.XLOOKUP(C5832,kamus!$B$2:$B$87,kamus!$A$2:$A$87,0,0,1)</f>
        <v>1</v>
      </c>
      <c r="B5832" t="str">
        <f>_xlfn.XLOOKUP(C5832,kamus!$B$2:$B$87,kamus!$D$2:$D$87,"dihapus",0,1)</f>
        <v>Berbah</v>
      </c>
      <c r="C5832" t="s">
        <v>216</v>
      </c>
      <c r="D5832">
        <f>_xlfn.XLOOKUP(C5832,kamus!$B$2:$B$87,kamus!$J$2:$J$87,"dihapus",0,1)</f>
        <v>1</v>
      </c>
      <c r="E5832">
        <f t="shared" si="641"/>
        <v>1</v>
      </c>
      <c r="F5832" s="14">
        <v>44409</v>
      </c>
      <c r="G5832" s="1">
        <f t="shared" si="642"/>
        <v>8</v>
      </c>
      <c r="H5832" s="1">
        <f t="shared" si="643"/>
        <v>2021</v>
      </c>
      <c r="I5832">
        <v>0</v>
      </c>
      <c r="J5832">
        <v>1</v>
      </c>
      <c r="K5832">
        <f t="shared" si="637"/>
        <v>1</v>
      </c>
      <c r="L5832">
        <v>14673</v>
      </c>
      <c r="M5832" s="6">
        <f t="shared" si="638"/>
        <v>0</v>
      </c>
      <c r="N5832" s="6">
        <f t="shared" si="639"/>
        <v>6.8152388741225378</v>
      </c>
      <c r="O5832" s="6">
        <f t="shared" si="640"/>
        <v>6.8152388741225378</v>
      </c>
      <c r="Q5832">
        <f>_xlfn.XLOOKUP(C5832&amp;G5832&amp;H5832,covid!$E$2:$E$2184,covid!$D$2:$D$2184,0,0,1)</f>
        <v>68</v>
      </c>
    </row>
    <row r="5833" spans="1:17" x14ac:dyDescent="0.3">
      <c r="A5833">
        <f>_xlfn.XLOOKUP(C5833,kamus!$B$2:$B$87,kamus!$A$2:$A$87,0,0,1)</f>
        <v>2</v>
      </c>
      <c r="B5833" t="str">
        <f>_xlfn.XLOOKUP(C5833,kamus!$B$2:$B$87,kamus!$D$2:$D$87,"dihapus",0,1)</f>
        <v>Berbah</v>
      </c>
      <c r="C5833" t="s">
        <v>246</v>
      </c>
      <c r="D5833">
        <f>_xlfn.XLOOKUP(C5833,kamus!$B$2:$B$87,kamus!$J$2:$J$87,"dihapus",0,1)</f>
        <v>1</v>
      </c>
      <c r="E5833">
        <f t="shared" si="641"/>
        <v>1</v>
      </c>
      <c r="F5833" s="14">
        <v>44409</v>
      </c>
      <c r="G5833" s="1">
        <f t="shared" si="642"/>
        <v>8</v>
      </c>
      <c r="H5833" s="1">
        <f t="shared" si="643"/>
        <v>2021</v>
      </c>
      <c r="I5833">
        <v>0</v>
      </c>
      <c r="J5833">
        <v>0</v>
      </c>
      <c r="K5833">
        <f t="shared" si="637"/>
        <v>0</v>
      </c>
      <c r="L5833">
        <v>18842</v>
      </c>
      <c r="M5833" s="6">
        <f t="shared" si="638"/>
        <v>0</v>
      </c>
      <c r="N5833" s="6">
        <f t="shared" si="639"/>
        <v>0</v>
      </c>
      <c r="O5833" s="6">
        <f t="shared" si="640"/>
        <v>0</v>
      </c>
      <c r="Q5833">
        <f>_xlfn.XLOOKUP(C5833&amp;G5833&amp;H5833,covid!$E$2:$E$2184,covid!$D$2:$D$2184,0,0,1)</f>
        <v>86</v>
      </c>
    </row>
    <row r="5834" spans="1:17" x14ac:dyDescent="0.3">
      <c r="A5834">
        <f>_xlfn.XLOOKUP(C5834,kamus!$B$2:$B$87,kamus!$A$2:$A$87,0,0,1)</f>
        <v>3</v>
      </c>
      <c r="B5834" t="str">
        <f>_xlfn.XLOOKUP(C5834,kamus!$B$2:$B$87,kamus!$D$2:$D$87,"dihapus",0,1)</f>
        <v>Berbah</v>
      </c>
      <c r="C5834" t="s">
        <v>267</v>
      </c>
      <c r="D5834">
        <f>_xlfn.XLOOKUP(C5834,kamus!$B$2:$B$87,kamus!$J$2:$J$87,"dihapus",0,1)</f>
        <v>1</v>
      </c>
      <c r="E5834">
        <f t="shared" si="641"/>
        <v>1</v>
      </c>
      <c r="F5834" s="14">
        <v>44409</v>
      </c>
      <c r="G5834" s="1">
        <f t="shared" si="642"/>
        <v>8</v>
      </c>
      <c r="H5834" s="1">
        <f t="shared" si="643"/>
        <v>2021</v>
      </c>
      <c r="I5834">
        <v>0</v>
      </c>
      <c r="J5834">
        <v>0</v>
      </c>
      <c r="K5834">
        <f t="shared" si="637"/>
        <v>0</v>
      </c>
      <c r="L5834">
        <v>13463</v>
      </c>
      <c r="M5834" s="6">
        <f t="shared" si="638"/>
        <v>0</v>
      </c>
      <c r="N5834" s="6">
        <f t="shared" si="639"/>
        <v>0</v>
      </c>
      <c r="O5834" s="6">
        <f t="shared" si="640"/>
        <v>0</v>
      </c>
      <c r="Q5834">
        <f>_xlfn.XLOOKUP(C5834&amp;G5834&amp;H5834,covid!$E$2:$E$2184,covid!$D$2:$D$2184,0,0,1)</f>
        <v>54</v>
      </c>
    </row>
    <row r="5835" spans="1:17" x14ac:dyDescent="0.3">
      <c r="A5835">
        <f>_xlfn.XLOOKUP(C5835,kamus!$B$2:$B$87,kamus!$A$2:$A$87,0,0,1)</f>
        <v>9</v>
      </c>
      <c r="B5835" t="str">
        <f>_xlfn.XLOOKUP(C5835,kamus!$B$2:$B$87,kamus!$D$2:$D$87,"dihapus",0,1)</f>
        <v>cangkringan</v>
      </c>
      <c r="C5835" t="s">
        <v>197</v>
      </c>
      <c r="D5835">
        <f>_xlfn.XLOOKUP(C5835,kamus!$B$2:$B$87,kamus!$J$2:$J$87,"dihapus",0,1)</f>
        <v>0</v>
      </c>
      <c r="E5835">
        <f t="shared" si="641"/>
        <v>0</v>
      </c>
      <c r="F5835" s="14">
        <v>44409</v>
      </c>
      <c r="G5835" s="1">
        <f t="shared" si="642"/>
        <v>8</v>
      </c>
      <c r="H5835" s="1">
        <f t="shared" si="643"/>
        <v>2021</v>
      </c>
      <c r="I5835">
        <v>0</v>
      </c>
      <c r="J5835">
        <v>0</v>
      </c>
      <c r="K5835">
        <f t="shared" si="637"/>
        <v>0</v>
      </c>
      <c r="L5835">
        <v>8123</v>
      </c>
      <c r="M5835" s="6">
        <f t="shared" si="638"/>
        <v>0</v>
      </c>
      <c r="N5835" s="6">
        <f t="shared" si="639"/>
        <v>0</v>
      </c>
      <c r="O5835" s="6">
        <f t="shared" si="640"/>
        <v>0</v>
      </c>
      <c r="Q5835">
        <f>_xlfn.XLOOKUP(C5835&amp;G5835&amp;H5835,covid!$E$2:$E$2184,covid!$D$2:$D$2184,0,0,1)</f>
        <v>147</v>
      </c>
    </row>
    <row r="5836" spans="1:17" x14ac:dyDescent="0.3">
      <c r="A5836">
        <f>_xlfn.XLOOKUP(C5836,kamus!$B$2:$B$87,kamus!$A$2:$A$87,0,0,1)</f>
        <v>5</v>
      </c>
      <c r="B5836" t="str">
        <f>_xlfn.XLOOKUP(C5836,kamus!$B$2:$B$87,kamus!$D$2:$D$87,"dihapus",0,1)</f>
        <v>cangkringan</v>
      </c>
      <c r="C5836" t="s">
        <v>212</v>
      </c>
      <c r="D5836">
        <f>_xlfn.XLOOKUP(C5836,kamus!$B$2:$B$87,kamus!$J$2:$J$87,"dihapus",0,1)</f>
        <v>0</v>
      </c>
      <c r="E5836">
        <f t="shared" si="641"/>
        <v>0</v>
      </c>
      <c r="F5836" s="14">
        <v>44409</v>
      </c>
      <c r="G5836" s="1">
        <f t="shared" si="642"/>
        <v>8</v>
      </c>
      <c r="H5836" s="1">
        <f t="shared" si="643"/>
        <v>2021</v>
      </c>
      <c r="I5836">
        <v>0</v>
      </c>
      <c r="J5836">
        <v>0</v>
      </c>
      <c r="K5836">
        <f t="shared" si="637"/>
        <v>0</v>
      </c>
      <c r="L5836">
        <v>4164</v>
      </c>
      <c r="M5836" s="6">
        <f t="shared" si="638"/>
        <v>0</v>
      </c>
      <c r="N5836" s="6">
        <f t="shared" si="639"/>
        <v>0</v>
      </c>
      <c r="O5836" s="6">
        <f t="shared" si="640"/>
        <v>0</v>
      </c>
      <c r="Q5836">
        <f>_xlfn.XLOOKUP(C5836&amp;G5836&amp;H5836,covid!$E$2:$E$2184,covid!$D$2:$D$2184,0,0,1)</f>
        <v>18</v>
      </c>
    </row>
    <row r="5837" spans="1:17" x14ac:dyDescent="0.3">
      <c r="A5837">
        <f>_xlfn.XLOOKUP(C5837,kamus!$B$2:$B$87,kamus!$A$2:$A$87,0,0,1)</f>
        <v>7</v>
      </c>
      <c r="B5837" t="str">
        <f>_xlfn.XLOOKUP(C5837,kamus!$B$2:$B$87,kamus!$D$2:$D$87,"dihapus",0,1)</f>
        <v>cangkringan</v>
      </c>
      <c r="C5837" t="s">
        <v>217</v>
      </c>
      <c r="D5837">
        <f>_xlfn.XLOOKUP(C5837,kamus!$B$2:$B$87,kamus!$J$2:$J$87,"dihapus",0,1)</f>
        <v>0</v>
      </c>
      <c r="E5837">
        <f t="shared" si="641"/>
        <v>0</v>
      </c>
      <c r="F5837" s="14">
        <v>44409</v>
      </c>
      <c r="G5837" s="1">
        <f t="shared" si="642"/>
        <v>8</v>
      </c>
      <c r="H5837" s="1">
        <f t="shared" si="643"/>
        <v>2021</v>
      </c>
      <c r="I5837">
        <v>0</v>
      </c>
      <c r="J5837">
        <v>0</v>
      </c>
      <c r="K5837">
        <f t="shared" si="637"/>
        <v>0</v>
      </c>
      <c r="L5837">
        <v>3612</v>
      </c>
      <c r="M5837" s="6">
        <f t="shared" si="638"/>
        <v>0</v>
      </c>
      <c r="N5837" s="6">
        <f t="shared" si="639"/>
        <v>0</v>
      </c>
      <c r="O5837" s="6">
        <f t="shared" si="640"/>
        <v>0</v>
      </c>
      <c r="Q5837">
        <f>_xlfn.XLOOKUP(C5837&amp;G5837&amp;H5837,covid!$E$2:$E$2184,covid!$D$2:$D$2184,0,0,1)</f>
        <v>18</v>
      </c>
    </row>
    <row r="5838" spans="1:17" x14ac:dyDescent="0.3">
      <c r="A5838">
        <f>_xlfn.XLOOKUP(C5838,kamus!$B$2:$B$87,kamus!$A$2:$A$87,0,0,1)</f>
        <v>8</v>
      </c>
      <c r="B5838" t="str">
        <f>_xlfn.XLOOKUP(C5838,kamus!$B$2:$B$87,kamus!$D$2:$D$87,"dihapus",0,1)</f>
        <v>cangkringan</v>
      </c>
      <c r="C5838" t="s">
        <v>275</v>
      </c>
      <c r="D5838">
        <f>_xlfn.XLOOKUP(C5838,kamus!$B$2:$B$87,kamus!$J$2:$J$87,"dihapus",0,1)</f>
        <v>0</v>
      </c>
      <c r="E5838">
        <f t="shared" si="641"/>
        <v>0</v>
      </c>
      <c r="F5838" s="14">
        <v>44409</v>
      </c>
      <c r="G5838" s="1">
        <f t="shared" si="642"/>
        <v>8</v>
      </c>
      <c r="H5838" s="1">
        <f t="shared" si="643"/>
        <v>2021</v>
      </c>
      <c r="I5838">
        <v>0</v>
      </c>
      <c r="J5838">
        <v>0</v>
      </c>
      <c r="K5838">
        <f t="shared" si="637"/>
        <v>0</v>
      </c>
      <c r="L5838">
        <v>5591</v>
      </c>
      <c r="M5838" s="6">
        <f t="shared" si="638"/>
        <v>0</v>
      </c>
      <c r="N5838" s="6">
        <f t="shared" si="639"/>
        <v>0</v>
      </c>
      <c r="O5838" s="6">
        <f t="shared" si="640"/>
        <v>0</v>
      </c>
      <c r="Q5838">
        <f>_xlfn.XLOOKUP(C5838&amp;G5838&amp;H5838,covid!$E$2:$E$2184,covid!$D$2:$D$2184,0,0,1)</f>
        <v>19</v>
      </c>
    </row>
    <row r="5839" spans="1:17" x14ac:dyDescent="0.3">
      <c r="A5839">
        <f>_xlfn.XLOOKUP(C5839,kamus!$B$2:$B$87,kamus!$A$2:$A$87,0,0,1)</f>
        <v>6</v>
      </c>
      <c r="B5839" t="str">
        <f>_xlfn.XLOOKUP(C5839,kamus!$B$2:$B$87,kamus!$D$2:$D$87,"dihapus",0,1)</f>
        <v>cangkringan</v>
      </c>
      <c r="C5839" t="s">
        <v>281</v>
      </c>
      <c r="D5839">
        <f>_xlfn.XLOOKUP(C5839,kamus!$B$2:$B$87,kamus!$J$2:$J$87,"dihapus",0,1)</f>
        <v>0</v>
      </c>
      <c r="E5839">
        <f t="shared" si="641"/>
        <v>0</v>
      </c>
      <c r="F5839" s="14">
        <v>44409</v>
      </c>
      <c r="G5839" s="1">
        <f t="shared" si="642"/>
        <v>8</v>
      </c>
      <c r="H5839" s="1">
        <f t="shared" si="643"/>
        <v>2021</v>
      </c>
      <c r="I5839">
        <v>0</v>
      </c>
      <c r="J5839">
        <v>0</v>
      </c>
      <c r="K5839">
        <f t="shared" si="637"/>
        <v>0</v>
      </c>
      <c r="L5839">
        <v>11423</v>
      </c>
      <c r="M5839" s="6">
        <f t="shared" si="638"/>
        <v>0</v>
      </c>
      <c r="N5839" s="6">
        <f t="shared" si="639"/>
        <v>0</v>
      </c>
      <c r="O5839" s="6">
        <f t="shared" si="640"/>
        <v>0</v>
      </c>
      <c r="Q5839">
        <f>_xlfn.XLOOKUP(C5839&amp;G5839&amp;H5839,covid!$E$2:$E$2184,covid!$D$2:$D$2184,0,0,1)</f>
        <v>41</v>
      </c>
    </row>
    <row r="5840" spans="1:17" x14ac:dyDescent="0.3">
      <c r="A5840">
        <f>_xlfn.XLOOKUP(C5840,kamus!$B$2:$B$87,kamus!$A$2:$A$87,0,0,1)</f>
        <v>10</v>
      </c>
      <c r="B5840" t="str">
        <f>_xlfn.XLOOKUP(C5840,kamus!$B$2:$B$87,kamus!$D$2:$D$87,"dihapus",0,1)</f>
        <v>Depok 1</v>
      </c>
      <c r="C5840" t="s">
        <v>220</v>
      </c>
      <c r="D5840">
        <f>_xlfn.XLOOKUP(C5840,kamus!$B$2:$B$87,kamus!$J$2:$J$87,"dihapus",0,1)</f>
        <v>1</v>
      </c>
      <c r="E5840">
        <f t="shared" si="641"/>
        <v>1</v>
      </c>
      <c r="F5840" s="14">
        <v>44409</v>
      </c>
      <c r="G5840" s="1">
        <f t="shared" si="642"/>
        <v>8</v>
      </c>
      <c r="H5840" s="1">
        <f t="shared" si="643"/>
        <v>2021</v>
      </c>
      <c r="I5840">
        <v>0</v>
      </c>
      <c r="J5840">
        <v>0</v>
      </c>
      <c r="K5840">
        <f t="shared" si="637"/>
        <v>0</v>
      </c>
      <c r="L5840">
        <v>38228</v>
      </c>
      <c r="M5840" s="6">
        <f t="shared" si="638"/>
        <v>0</v>
      </c>
      <c r="N5840" s="6">
        <f t="shared" si="639"/>
        <v>0</v>
      </c>
      <c r="O5840" s="6">
        <f t="shared" si="640"/>
        <v>0</v>
      </c>
      <c r="Q5840">
        <f>_xlfn.XLOOKUP(C5840&amp;G5840&amp;H5840,covid!$E$2:$E$2184,covid!$D$2:$D$2184,0,0,1)</f>
        <v>253</v>
      </c>
    </row>
    <row r="5841" spans="1:17" x14ac:dyDescent="0.3">
      <c r="A5841">
        <f>_xlfn.XLOOKUP(C5841,kamus!$B$2:$B$87,kamus!$A$2:$A$87,0,0,1)</f>
        <v>11</v>
      </c>
      <c r="B5841" t="str">
        <f>_xlfn.XLOOKUP(C5841,kamus!$B$2:$B$87,kamus!$D$2:$D$87,"dihapus",0,1)</f>
        <v>Depok 2</v>
      </c>
      <c r="C5841" t="s">
        <v>207</v>
      </c>
      <c r="D5841">
        <f>_xlfn.XLOOKUP(C5841,kamus!$B$2:$B$87,kamus!$J$2:$J$87,"dihapus",0,1)</f>
        <v>1</v>
      </c>
      <c r="E5841">
        <f t="shared" si="641"/>
        <v>1</v>
      </c>
      <c r="F5841" s="14">
        <v>44409</v>
      </c>
      <c r="G5841" s="1">
        <f t="shared" si="642"/>
        <v>8</v>
      </c>
      <c r="H5841" s="1">
        <f t="shared" si="643"/>
        <v>2021</v>
      </c>
      <c r="I5841">
        <v>0</v>
      </c>
      <c r="J5841">
        <v>0</v>
      </c>
      <c r="K5841">
        <f t="shared" si="637"/>
        <v>0</v>
      </c>
      <c r="L5841">
        <v>44763</v>
      </c>
      <c r="M5841" s="6">
        <f t="shared" si="638"/>
        <v>0</v>
      </c>
      <c r="N5841" s="6">
        <f t="shared" si="639"/>
        <v>0</v>
      </c>
      <c r="O5841" s="6">
        <f t="shared" si="640"/>
        <v>0</v>
      </c>
      <c r="Q5841">
        <f>_xlfn.XLOOKUP(C5841&amp;G5841&amp;H5841,covid!$E$2:$E$2184,covid!$D$2:$D$2184,0,0,1)</f>
        <v>335</v>
      </c>
    </row>
    <row r="5842" spans="1:17" x14ac:dyDescent="0.3">
      <c r="A5842">
        <f>_xlfn.XLOOKUP(C5842,kamus!$B$2:$B$87,kamus!$A$2:$A$87,0,0,1)</f>
        <v>12</v>
      </c>
      <c r="B5842" t="str">
        <f>_xlfn.XLOOKUP(C5842,kamus!$B$2:$B$87,kamus!$D$2:$D$87,"dihapus",0,1)</f>
        <v>Depok 3</v>
      </c>
      <c r="C5842" t="s">
        <v>206</v>
      </c>
      <c r="D5842">
        <f>_xlfn.XLOOKUP(C5842,kamus!$B$2:$B$87,kamus!$J$2:$J$87,"dihapus",0,1)</f>
        <v>1</v>
      </c>
      <c r="E5842">
        <f t="shared" si="641"/>
        <v>1</v>
      </c>
      <c r="F5842" s="14">
        <v>44409</v>
      </c>
      <c r="G5842" s="1">
        <f t="shared" si="642"/>
        <v>8</v>
      </c>
      <c r="H5842" s="1">
        <f t="shared" si="643"/>
        <v>2021</v>
      </c>
      <c r="I5842">
        <v>0</v>
      </c>
      <c r="J5842">
        <v>0</v>
      </c>
      <c r="K5842">
        <f t="shared" si="637"/>
        <v>0</v>
      </c>
      <c r="L5842">
        <v>45169</v>
      </c>
      <c r="M5842" s="6">
        <f t="shared" si="638"/>
        <v>0</v>
      </c>
      <c r="N5842" s="6">
        <f t="shared" si="639"/>
        <v>0</v>
      </c>
      <c r="O5842" s="6">
        <f t="shared" si="640"/>
        <v>0</v>
      </c>
      <c r="Q5842">
        <f>_xlfn.XLOOKUP(C5842&amp;G5842&amp;H5842,covid!$E$2:$E$2184,covid!$D$2:$D$2184,0,0,1)</f>
        <v>361</v>
      </c>
    </row>
    <row r="5843" spans="1:17" x14ac:dyDescent="0.3">
      <c r="A5843">
        <f>_xlfn.XLOOKUP(C5843,kamus!$B$2:$B$87,kamus!$A$2:$A$87,0,0,1)</f>
        <v>0</v>
      </c>
      <c r="B5843" t="str">
        <f>_xlfn.XLOOKUP(C5843,kamus!$B$2:$B$87,kamus!$D$2:$D$87,"dihapus",0,1)</f>
        <v>dihapus</v>
      </c>
      <c r="C5843" t="s">
        <v>282</v>
      </c>
      <c r="D5843" t="str">
        <f>_xlfn.XLOOKUP(C5843,kamus!$B$2:$B$87,kamus!$J$2:$J$87,"dihapus",0,1)</f>
        <v>dihapus</v>
      </c>
      <c r="E5843">
        <f t="shared" si="641"/>
        <v>1</v>
      </c>
      <c r="F5843" s="14">
        <v>44409</v>
      </c>
      <c r="G5843" s="1">
        <f t="shared" si="642"/>
        <v>8</v>
      </c>
      <c r="H5843" s="1">
        <f t="shared" si="643"/>
        <v>2021</v>
      </c>
      <c r="I5843">
        <v>0</v>
      </c>
      <c r="J5843">
        <v>0</v>
      </c>
      <c r="K5843">
        <f t="shared" si="637"/>
        <v>0</v>
      </c>
      <c r="L5843" t="e">
        <v>#N/A</v>
      </c>
      <c r="M5843" s="6" t="e">
        <f t="shared" si="638"/>
        <v>#N/A</v>
      </c>
      <c r="N5843" s="6" t="e">
        <f t="shared" si="639"/>
        <v>#N/A</v>
      </c>
      <c r="O5843" s="6" t="e">
        <f t="shared" si="640"/>
        <v>#N/A</v>
      </c>
      <c r="Q5843">
        <f>_xlfn.XLOOKUP(C5843&amp;G5843&amp;H5843,covid!$E$2:$E$2184,covid!$D$2:$D$2184,0,0,1)</f>
        <v>0</v>
      </c>
    </row>
    <row r="5844" spans="1:17" x14ac:dyDescent="0.3">
      <c r="A5844">
        <f>_xlfn.XLOOKUP(C5844,kamus!$B$2:$B$87,kamus!$A$2:$A$87,0,0,1)</f>
        <v>14</v>
      </c>
      <c r="B5844" t="str">
        <f>_xlfn.XLOOKUP(C5844,kamus!$B$2:$B$87,kamus!$D$2:$D$87,"dihapus",0,1)</f>
        <v>Gamping 1</v>
      </c>
      <c r="C5844" t="s">
        <v>196</v>
      </c>
      <c r="D5844">
        <f>_xlfn.XLOOKUP(C5844,kamus!$B$2:$B$87,kamus!$J$2:$J$87,"dihapus",0,1)</f>
        <v>1</v>
      </c>
      <c r="E5844">
        <f t="shared" si="641"/>
        <v>1</v>
      </c>
      <c r="F5844" s="14">
        <v>44409</v>
      </c>
      <c r="G5844" s="1">
        <f t="shared" si="642"/>
        <v>8</v>
      </c>
      <c r="H5844" s="1">
        <f t="shared" si="643"/>
        <v>2021</v>
      </c>
      <c r="I5844">
        <v>0</v>
      </c>
      <c r="J5844">
        <v>0</v>
      </c>
      <c r="K5844">
        <f t="shared" si="637"/>
        <v>0</v>
      </c>
      <c r="L5844">
        <v>22988</v>
      </c>
      <c r="M5844" s="6">
        <f t="shared" si="638"/>
        <v>0</v>
      </c>
      <c r="N5844" s="6">
        <f t="shared" si="639"/>
        <v>0</v>
      </c>
      <c r="O5844" s="6">
        <f t="shared" si="640"/>
        <v>0</v>
      </c>
      <c r="Q5844">
        <f>_xlfn.XLOOKUP(C5844&amp;G5844&amp;H5844,covid!$E$2:$E$2184,covid!$D$2:$D$2184,0,0,1)</f>
        <v>132</v>
      </c>
    </row>
    <row r="5845" spans="1:17" x14ac:dyDescent="0.3">
      <c r="A5845">
        <f>_xlfn.XLOOKUP(C5845,kamus!$B$2:$B$87,kamus!$A$2:$A$87,0,0,1)</f>
        <v>13</v>
      </c>
      <c r="B5845" t="str">
        <f>_xlfn.XLOOKUP(C5845,kamus!$B$2:$B$87,kamus!$D$2:$D$87,"dihapus",0,1)</f>
        <v>Gamping 1</v>
      </c>
      <c r="C5845" t="s">
        <v>198</v>
      </c>
      <c r="D5845">
        <f>_xlfn.XLOOKUP(C5845,kamus!$B$2:$B$87,kamus!$J$2:$J$87,"dihapus",0,1)</f>
        <v>1</v>
      </c>
      <c r="E5845">
        <f t="shared" si="641"/>
        <v>1</v>
      </c>
      <c r="F5845" s="14">
        <v>44409</v>
      </c>
      <c r="G5845" s="1">
        <f t="shared" si="642"/>
        <v>8</v>
      </c>
      <c r="H5845" s="1">
        <f t="shared" si="643"/>
        <v>2021</v>
      </c>
      <c r="I5845">
        <v>0</v>
      </c>
      <c r="J5845">
        <v>0</v>
      </c>
      <c r="K5845">
        <f t="shared" si="637"/>
        <v>0</v>
      </c>
      <c r="L5845">
        <v>20798</v>
      </c>
      <c r="M5845" s="6">
        <f t="shared" si="638"/>
        <v>0</v>
      </c>
      <c r="N5845" s="6">
        <f t="shared" si="639"/>
        <v>0</v>
      </c>
      <c r="O5845" s="6">
        <f t="shared" si="640"/>
        <v>0</v>
      </c>
      <c r="Q5845">
        <f>_xlfn.XLOOKUP(C5845&amp;G5845&amp;H5845,covid!$E$2:$E$2184,covid!$D$2:$D$2184,0,0,1)</f>
        <v>123</v>
      </c>
    </row>
    <row r="5846" spans="1:17" x14ac:dyDescent="0.3">
      <c r="A5846">
        <f>_xlfn.XLOOKUP(C5846,kamus!$B$2:$B$87,kamus!$A$2:$A$87,0,0,1)</f>
        <v>16</v>
      </c>
      <c r="B5846" t="str">
        <f>_xlfn.XLOOKUP(C5846,kamus!$B$2:$B$87,kamus!$D$2:$D$87,"dihapus",0,1)</f>
        <v>Gamping 2</v>
      </c>
      <c r="C5846" t="s">
        <v>200</v>
      </c>
      <c r="D5846">
        <f>_xlfn.XLOOKUP(C5846,kamus!$B$2:$B$87,kamus!$J$2:$J$87,"dihapus",0,1)</f>
        <v>1</v>
      </c>
      <c r="E5846">
        <f t="shared" si="641"/>
        <v>1</v>
      </c>
      <c r="F5846" s="14">
        <v>44409</v>
      </c>
      <c r="G5846" s="1">
        <f t="shared" si="642"/>
        <v>8</v>
      </c>
      <c r="H5846" s="1">
        <f t="shared" si="643"/>
        <v>2021</v>
      </c>
      <c r="I5846">
        <v>0</v>
      </c>
      <c r="J5846">
        <v>0</v>
      </c>
      <c r="K5846">
        <f t="shared" si="637"/>
        <v>0</v>
      </c>
      <c r="L5846">
        <v>16747</v>
      </c>
      <c r="M5846" s="6">
        <f t="shared" si="638"/>
        <v>0</v>
      </c>
      <c r="N5846" s="6">
        <f t="shared" si="639"/>
        <v>0</v>
      </c>
      <c r="O5846" s="6">
        <f t="shared" si="640"/>
        <v>0</v>
      </c>
      <c r="Q5846">
        <f>_xlfn.XLOOKUP(C5846&amp;G5846&amp;H5846,covid!$E$2:$E$2184,covid!$D$2:$D$2184,0,0,1)</f>
        <v>80</v>
      </c>
    </row>
    <row r="5847" spans="1:17" x14ac:dyDescent="0.3">
      <c r="A5847">
        <f>_xlfn.XLOOKUP(C5847,kamus!$B$2:$B$87,kamus!$A$2:$A$87,0,0,1)</f>
        <v>15</v>
      </c>
      <c r="B5847" t="str">
        <f>_xlfn.XLOOKUP(C5847,kamus!$B$2:$B$87,kamus!$D$2:$D$87,"dihapus",0,1)</f>
        <v>Gamping 2</v>
      </c>
      <c r="C5847" t="s">
        <v>230</v>
      </c>
      <c r="D5847">
        <f>_xlfn.XLOOKUP(C5847,kamus!$B$2:$B$87,kamus!$J$2:$J$87,"dihapus",0,1)</f>
        <v>1</v>
      </c>
      <c r="E5847">
        <f t="shared" si="641"/>
        <v>1</v>
      </c>
      <c r="F5847" s="14">
        <v>44409</v>
      </c>
      <c r="G5847" s="1">
        <f t="shared" si="642"/>
        <v>8</v>
      </c>
      <c r="H5847" s="1">
        <f t="shared" si="643"/>
        <v>2021</v>
      </c>
      <c r="I5847">
        <v>0</v>
      </c>
      <c r="J5847">
        <v>0</v>
      </c>
      <c r="K5847">
        <f t="shared" si="637"/>
        <v>0</v>
      </c>
      <c r="L5847">
        <v>18830</v>
      </c>
      <c r="M5847" s="6">
        <f t="shared" si="638"/>
        <v>0</v>
      </c>
      <c r="N5847" s="6">
        <f t="shared" si="639"/>
        <v>0</v>
      </c>
      <c r="O5847" s="6">
        <f t="shared" si="640"/>
        <v>0</v>
      </c>
      <c r="Q5847">
        <f>_xlfn.XLOOKUP(C5847&amp;G5847&amp;H5847,covid!$E$2:$E$2184,covid!$D$2:$D$2184,0,0,1)</f>
        <v>105</v>
      </c>
    </row>
    <row r="5848" spans="1:17" x14ac:dyDescent="0.3">
      <c r="A5848">
        <f>_xlfn.XLOOKUP(C5848,kamus!$B$2:$B$87,kamus!$A$2:$A$87,0,0,1)</f>
        <v>17</v>
      </c>
      <c r="B5848" t="str">
        <f>_xlfn.XLOOKUP(C5848,kamus!$B$2:$B$87,kamus!$D$2:$D$87,"dihapus",0,1)</f>
        <v>Gamping 2</v>
      </c>
      <c r="C5848" t="s">
        <v>272</v>
      </c>
      <c r="D5848">
        <f>_xlfn.XLOOKUP(C5848,kamus!$B$2:$B$87,kamus!$J$2:$J$87,"dihapus",0,1)</f>
        <v>1</v>
      </c>
      <c r="E5848">
        <f t="shared" si="641"/>
        <v>1</v>
      </c>
      <c r="F5848" s="14">
        <v>44409</v>
      </c>
      <c r="G5848" s="1">
        <f t="shared" si="642"/>
        <v>8</v>
      </c>
      <c r="H5848" s="1">
        <f t="shared" si="643"/>
        <v>2021</v>
      </c>
      <c r="I5848">
        <v>0</v>
      </c>
      <c r="J5848">
        <v>0</v>
      </c>
      <c r="K5848">
        <f t="shared" si="637"/>
        <v>0</v>
      </c>
      <c r="L5848">
        <v>18805</v>
      </c>
      <c r="M5848" s="6">
        <f t="shared" si="638"/>
        <v>0</v>
      </c>
      <c r="N5848" s="6">
        <f t="shared" si="639"/>
        <v>0</v>
      </c>
      <c r="O5848" s="6">
        <f t="shared" si="640"/>
        <v>0</v>
      </c>
      <c r="Q5848">
        <f>_xlfn.XLOOKUP(C5848&amp;G5848&amp;H5848,covid!$E$2:$E$2184,covid!$D$2:$D$2184,0,0,1)</f>
        <v>116</v>
      </c>
    </row>
    <row r="5849" spans="1:17" x14ac:dyDescent="0.3">
      <c r="A5849">
        <f>_xlfn.XLOOKUP(C5849,kamus!$B$2:$B$87,kamus!$A$2:$A$87,0,0,1)</f>
        <v>20</v>
      </c>
      <c r="B5849" t="str">
        <f>_xlfn.XLOOKUP(C5849,kamus!$B$2:$B$87,kamus!$D$2:$D$87,"dihapus",0,1)</f>
        <v>Godean 1</v>
      </c>
      <c r="C5849" t="s">
        <v>247</v>
      </c>
      <c r="D5849">
        <f>_xlfn.XLOOKUP(C5849,kamus!$B$2:$B$87,kamus!$J$2:$J$87,"dihapus",0,1)</f>
        <v>1</v>
      </c>
      <c r="E5849">
        <f t="shared" si="641"/>
        <v>1</v>
      </c>
      <c r="F5849" s="14">
        <v>44409</v>
      </c>
      <c r="G5849" s="1">
        <f t="shared" si="642"/>
        <v>8</v>
      </c>
      <c r="H5849" s="1">
        <f t="shared" si="643"/>
        <v>2021</v>
      </c>
      <c r="I5849">
        <v>0</v>
      </c>
      <c r="J5849">
        <v>0</v>
      </c>
      <c r="K5849">
        <f t="shared" si="637"/>
        <v>0</v>
      </c>
      <c r="L5849">
        <v>9816</v>
      </c>
      <c r="M5849" s="6">
        <f t="shared" si="638"/>
        <v>0</v>
      </c>
      <c r="N5849" s="6">
        <f t="shared" si="639"/>
        <v>0</v>
      </c>
      <c r="O5849" s="6">
        <f t="shared" si="640"/>
        <v>0</v>
      </c>
      <c r="Q5849">
        <f>_xlfn.XLOOKUP(C5849&amp;G5849&amp;H5849,covid!$E$2:$E$2184,covid!$D$2:$D$2184,0,0,1)</f>
        <v>118</v>
      </c>
    </row>
    <row r="5850" spans="1:17" x14ac:dyDescent="0.3">
      <c r="A5850">
        <f>_xlfn.XLOOKUP(C5850,kamus!$B$2:$B$87,kamus!$A$2:$A$87,0,0,1)</f>
        <v>21</v>
      </c>
      <c r="B5850" t="str">
        <f>_xlfn.XLOOKUP(C5850,kamus!$B$2:$B$87,kamus!$D$2:$D$87,"dihapus",0,1)</f>
        <v>Godean 1</v>
      </c>
      <c r="C5850" t="s">
        <v>250</v>
      </c>
      <c r="D5850">
        <f>_xlfn.XLOOKUP(C5850,kamus!$B$2:$B$87,kamus!$J$2:$J$87,"dihapus",0,1)</f>
        <v>1</v>
      </c>
      <c r="E5850">
        <f t="shared" si="641"/>
        <v>1</v>
      </c>
      <c r="F5850" s="14">
        <v>44409</v>
      </c>
      <c r="G5850" s="1">
        <f t="shared" si="642"/>
        <v>8</v>
      </c>
      <c r="H5850" s="1">
        <f t="shared" si="643"/>
        <v>2021</v>
      </c>
      <c r="I5850">
        <v>0</v>
      </c>
      <c r="J5850">
        <v>0</v>
      </c>
      <c r="K5850">
        <f t="shared" si="637"/>
        <v>0</v>
      </c>
      <c r="L5850">
        <v>10345</v>
      </c>
      <c r="M5850" s="6">
        <f t="shared" si="638"/>
        <v>0</v>
      </c>
      <c r="N5850" s="6">
        <f t="shared" si="639"/>
        <v>0</v>
      </c>
      <c r="O5850" s="6">
        <f t="shared" si="640"/>
        <v>0</v>
      </c>
      <c r="Q5850">
        <f>_xlfn.XLOOKUP(C5850&amp;G5850&amp;H5850,covid!$E$2:$E$2184,covid!$D$2:$D$2184,0,0,1)</f>
        <v>125</v>
      </c>
    </row>
    <row r="5851" spans="1:17" x14ac:dyDescent="0.3">
      <c r="A5851">
        <f>_xlfn.XLOOKUP(C5851,kamus!$B$2:$B$87,kamus!$A$2:$A$87,0,0,1)</f>
        <v>19</v>
      </c>
      <c r="B5851" t="str">
        <f>_xlfn.XLOOKUP(C5851,kamus!$B$2:$B$87,kamus!$D$2:$D$87,"dihapus",0,1)</f>
        <v>Godean 1</v>
      </c>
      <c r="C5851" t="s">
        <v>251</v>
      </c>
      <c r="D5851">
        <f>_xlfn.XLOOKUP(C5851,kamus!$B$2:$B$87,kamus!$J$2:$J$87,"dihapus",0,1)</f>
        <v>1</v>
      </c>
      <c r="E5851">
        <f t="shared" si="641"/>
        <v>1</v>
      </c>
      <c r="F5851" s="14">
        <v>44409</v>
      </c>
      <c r="G5851" s="1">
        <f t="shared" si="642"/>
        <v>8</v>
      </c>
      <c r="H5851" s="1">
        <f t="shared" si="643"/>
        <v>2021</v>
      </c>
      <c r="I5851">
        <v>0</v>
      </c>
      <c r="J5851">
        <v>0</v>
      </c>
      <c r="K5851">
        <f t="shared" si="637"/>
        <v>0</v>
      </c>
      <c r="L5851">
        <v>9227</v>
      </c>
      <c r="M5851" s="6">
        <f t="shared" si="638"/>
        <v>0</v>
      </c>
      <c r="N5851" s="6">
        <f t="shared" si="639"/>
        <v>0</v>
      </c>
      <c r="O5851" s="6">
        <f t="shared" si="640"/>
        <v>0</v>
      </c>
      <c r="Q5851">
        <f>_xlfn.XLOOKUP(C5851&amp;G5851&amp;H5851,covid!$E$2:$E$2184,covid!$D$2:$D$2184,0,0,1)</f>
        <v>82</v>
      </c>
    </row>
    <row r="5852" spans="1:17" x14ac:dyDescent="0.3">
      <c r="A5852">
        <f>_xlfn.XLOOKUP(C5852,kamus!$B$2:$B$87,kamus!$A$2:$A$87,0,0,1)</f>
        <v>18</v>
      </c>
      <c r="B5852" t="str">
        <f>_xlfn.XLOOKUP(C5852,kamus!$B$2:$B$87,kamus!$D$2:$D$87,"dihapus",0,1)</f>
        <v>Godean 1</v>
      </c>
      <c r="C5852" t="s">
        <v>252</v>
      </c>
      <c r="D5852">
        <f>_xlfn.XLOOKUP(C5852,kamus!$B$2:$B$87,kamus!$J$2:$J$87,"dihapus",0,1)</f>
        <v>0</v>
      </c>
      <c r="E5852">
        <f t="shared" si="641"/>
        <v>0</v>
      </c>
      <c r="F5852" s="14">
        <v>44409</v>
      </c>
      <c r="G5852" s="1">
        <f t="shared" si="642"/>
        <v>8</v>
      </c>
      <c r="H5852" s="1">
        <f t="shared" si="643"/>
        <v>2021</v>
      </c>
      <c r="I5852">
        <v>0</v>
      </c>
      <c r="J5852">
        <v>0</v>
      </c>
      <c r="K5852">
        <f t="shared" si="637"/>
        <v>0</v>
      </c>
      <c r="L5852">
        <v>6656</v>
      </c>
      <c r="M5852" s="6">
        <f t="shared" si="638"/>
        <v>0</v>
      </c>
      <c r="N5852" s="6">
        <f t="shared" si="639"/>
        <v>0</v>
      </c>
      <c r="O5852" s="6">
        <f t="shared" si="640"/>
        <v>0</v>
      </c>
      <c r="Q5852">
        <f>_xlfn.XLOOKUP(C5852&amp;G5852&amp;H5852,covid!$E$2:$E$2184,covid!$D$2:$D$2184,0,0,1)</f>
        <v>72</v>
      </c>
    </row>
    <row r="5853" spans="1:17" x14ac:dyDescent="0.3">
      <c r="A5853">
        <f>_xlfn.XLOOKUP(C5853,kamus!$B$2:$B$87,kamus!$A$2:$A$87,0,0,1)</f>
        <v>23</v>
      </c>
      <c r="B5853" t="str">
        <f>_xlfn.XLOOKUP(C5853,kamus!$B$2:$B$87,kamus!$D$2:$D$87,"dihapus",0,1)</f>
        <v>Godean 2</v>
      </c>
      <c r="C5853" t="s">
        <v>248</v>
      </c>
      <c r="D5853">
        <f>_xlfn.XLOOKUP(C5853,kamus!$B$2:$B$87,kamus!$J$2:$J$87,"dihapus",0,1)</f>
        <v>1</v>
      </c>
      <c r="E5853">
        <f t="shared" si="641"/>
        <v>1</v>
      </c>
      <c r="F5853" s="14">
        <v>44409</v>
      </c>
      <c r="G5853" s="1">
        <f t="shared" si="642"/>
        <v>8</v>
      </c>
      <c r="H5853" s="1">
        <f t="shared" si="643"/>
        <v>2021</v>
      </c>
      <c r="I5853">
        <v>0</v>
      </c>
      <c r="J5853">
        <v>0</v>
      </c>
      <c r="K5853">
        <f t="shared" si="637"/>
        <v>0</v>
      </c>
      <c r="L5853">
        <v>17569</v>
      </c>
      <c r="M5853" s="6">
        <f t="shared" si="638"/>
        <v>0</v>
      </c>
      <c r="N5853" s="6">
        <f t="shared" si="639"/>
        <v>0</v>
      </c>
      <c r="O5853" s="6">
        <f t="shared" si="640"/>
        <v>0</v>
      </c>
      <c r="Q5853">
        <f>_xlfn.XLOOKUP(C5853&amp;G5853&amp;H5853,covid!$E$2:$E$2184,covid!$D$2:$D$2184,0,0,1)</f>
        <v>76</v>
      </c>
    </row>
    <row r="5854" spans="1:17" x14ac:dyDescent="0.3">
      <c r="A5854">
        <f>_xlfn.XLOOKUP(C5854,kamus!$B$2:$B$87,kamus!$A$2:$A$87,0,0,1)</f>
        <v>22</v>
      </c>
      <c r="B5854" t="str">
        <f>_xlfn.XLOOKUP(C5854,kamus!$B$2:$B$87,kamus!$D$2:$D$87,"dihapus",0,1)</f>
        <v>Godean 2</v>
      </c>
      <c r="C5854" t="s">
        <v>249</v>
      </c>
      <c r="D5854">
        <f>_xlfn.XLOOKUP(C5854,kamus!$B$2:$B$87,kamus!$J$2:$J$87,"dihapus",0,1)</f>
        <v>1</v>
      </c>
      <c r="E5854">
        <f t="shared" si="641"/>
        <v>1</v>
      </c>
      <c r="F5854" s="14">
        <v>44409</v>
      </c>
      <c r="G5854" s="1">
        <f t="shared" si="642"/>
        <v>8</v>
      </c>
      <c r="H5854" s="1">
        <f t="shared" si="643"/>
        <v>2021</v>
      </c>
      <c r="I5854">
        <v>0</v>
      </c>
      <c r="J5854">
        <v>0</v>
      </c>
      <c r="K5854">
        <f t="shared" si="637"/>
        <v>0</v>
      </c>
      <c r="L5854">
        <v>12472</v>
      </c>
      <c r="M5854" s="6">
        <f t="shared" si="638"/>
        <v>0</v>
      </c>
      <c r="N5854" s="6">
        <f t="shared" si="639"/>
        <v>0</v>
      </c>
      <c r="O5854" s="6">
        <f t="shared" si="640"/>
        <v>0</v>
      </c>
      <c r="Q5854">
        <f>_xlfn.XLOOKUP(C5854&amp;G5854&amp;H5854,covid!$E$2:$E$2184,covid!$D$2:$D$2184,0,0,1)</f>
        <v>61</v>
      </c>
    </row>
    <row r="5855" spans="1:17" x14ac:dyDescent="0.3">
      <c r="A5855">
        <f>_xlfn.XLOOKUP(C5855,kamus!$B$2:$B$87,kamus!$A$2:$A$87,0,0,1)</f>
        <v>24</v>
      </c>
      <c r="B5855" t="str">
        <f>_xlfn.XLOOKUP(C5855,kamus!$B$2:$B$87,kamus!$D$2:$D$87,"dihapus",0,1)</f>
        <v>Godean 2</v>
      </c>
      <c r="C5855" t="s">
        <v>253</v>
      </c>
      <c r="D5855">
        <f>_xlfn.XLOOKUP(C5855,kamus!$B$2:$B$87,kamus!$J$2:$J$87,"dihapus",0,1)</f>
        <v>0</v>
      </c>
      <c r="E5855">
        <f t="shared" si="641"/>
        <v>0</v>
      </c>
      <c r="F5855" s="14">
        <v>44409</v>
      </c>
      <c r="G5855" s="1">
        <f t="shared" si="642"/>
        <v>8</v>
      </c>
      <c r="H5855" s="1">
        <f t="shared" si="643"/>
        <v>2021</v>
      </c>
      <c r="I5855">
        <v>0</v>
      </c>
      <c r="J5855">
        <v>0</v>
      </c>
      <c r="K5855">
        <f t="shared" si="637"/>
        <v>0</v>
      </c>
      <c r="L5855">
        <v>7139</v>
      </c>
      <c r="M5855" s="6">
        <f t="shared" si="638"/>
        <v>0</v>
      </c>
      <c r="N5855" s="6">
        <f t="shared" si="639"/>
        <v>0</v>
      </c>
      <c r="O5855" s="6">
        <f t="shared" si="640"/>
        <v>0</v>
      </c>
      <c r="Q5855">
        <f>_xlfn.XLOOKUP(C5855&amp;G5855&amp;H5855,covid!$E$2:$E$2184,covid!$D$2:$D$2184,0,0,1)</f>
        <v>36</v>
      </c>
    </row>
    <row r="5856" spans="1:17" x14ac:dyDescent="0.3">
      <c r="A5856">
        <f>_xlfn.XLOOKUP(C5856,kamus!$B$2:$B$87,kamus!$A$2:$A$87,0,0,1)</f>
        <v>27</v>
      </c>
      <c r="B5856" t="str">
        <f>_xlfn.XLOOKUP(C5856,kamus!$B$2:$B$87,kamus!$D$2:$D$87,"dihapus",0,1)</f>
        <v>Kalasan</v>
      </c>
      <c r="C5856" t="s">
        <v>235</v>
      </c>
      <c r="D5856">
        <f>_xlfn.XLOOKUP(C5856,kamus!$B$2:$B$87,kamus!$J$2:$J$87,"dihapus",0,1)</f>
        <v>1</v>
      </c>
      <c r="E5856">
        <f t="shared" si="641"/>
        <v>1</v>
      </c>
      <c r="F5856" s="14">
        <v>44409</v>
      </c>
      <c r="G5856" s="1">
        <f t="shared" si="642"/>
        <v>8</v>
      </c>
      <c r="H5856" s="1">
        <f t="shared" si="643"/>
        <v>2021</v>
      </c>
      <c r="I5856">
        <v>1</v>
      </c>
      <c r="J5856">
        <v>0</v>
      </c>
      <c r="K5856">
        <f t="shared" si="637"/>
        <v>1</v>
      </c>
      <c r="L5856">
        <v>38621</v>
      </c>
      <c r="M5856" s="6">
        <f t="shared" si="638"/>
        <v>2.5892649076927059</v>
      </c>
      <c r="N5856" s="6">
        <f t="shared" si="639"/>
        <v>0</v>
      </c>
      <c r="O5856" s="6">
        <f t="shared" si="640"/>
        <v>2.5892649076927059</v>
      </c>
      <c r="Q5856">
        <f>_xlfn.XLOOKUP(C5856&amp;G5856&amp;H5856,covid!$E$2:$E$2184,covid!$D$2:$D$2184,0,0,1)</f>
        <v>123</v>
      </c>
    </row>
    <row r="5857" spans="1:17" x14ac:dyDescent="0.3">
      <c r="A5857">
        <f>_xlfn.XLOOKUP(C5857,kamus!$B$2:$B$87,kamus!$A$2:$A$87,0,0,1)</f>
        <v>28</v>
      </c>
      <c r="B5857" t="str">
        <f>_xlfn.XLOOKUP(C5857,kamus!$B$2:$B$87,kamus!$D$2:$D$87,"dihapus",0,1)</f>
        <v>Kalasan</v>
      </c>
      <c r="C5857" t="s">
        <v>239</v>
      </c>
      <c r="D5857">
        <f>_xlfn.XLOOKUP(C5857,kamus!$B$2:$B$87,kamus!$J$2:$J$87,"dihapus",0,1)</f>
        <v>0</v>
      </c>
      <c r="E5857">
        <f t="shared" si="641"/>
        <v>0</v>
      </c>
      <c r="F5857" s="14">
        <v>44409</v>
      </c>
      <c r="G5857" s="1">
        <f t="shared" si="642"/>
        <v>8</v>
      </c>
      <c r="H5857" s="1">
        <f t="shared" si="643"/>
        <v>2021</v>
      </c>
      <c r="I5857">
        <v>0</v>
      </c>
      <c r="J5857">
        <v>0</v>
      </c>
      <c r="K5857">
        <f t="shared" si="637"/>
        <v>0</v>
      </c>
      <c r="L5857">
        <v>13846</v>
      </c>
      <c r="M5857" s="6">
        <f t="shared" si="638"/>
        <v>0</v>
      </c>
      <c r="N5857" s="6">
        <f t="shared" si="639"/>
        <v>0</v>
      </c>
      <c r="O5857" s="6">
        <f t="shared" si="640"/>
        <v>0</v>
      </c>
      <c r="Q5857">
        <f>_xlfn.XLOOKUP(C5857&amp;G5857&amp;H5857,covid!$E$2:$E$2184,covid!$D$2:$D$2184,0,0,1)</f>
        <v>58</v>
      </c>
    </row>
    <row r="5858" spans="1:17" x14ac:dyDescent="0.3">
      <c r="A5858">
        <f>_xlfn.XLOOKUP(C5858,kamus!$B$2:$B$87,kamus!$A$2:$A$87,0,0,1)</f>
        <v>25</v>
      </c>
      <c r="B5858" t="str">
        <f>_xlfn.XLOOKUP(C5858,kamus!$B$2:$B$87,kamus!$D$2:$D$87,"dihapus",0,1)</f>
        <v>Kalasan</v>
      </c>
      <c r="C5858" t="s">
        <v>265</v>
      </c>
      <c r="D5858">
        <f>_xlfn.XLOOKUP(C5858,kamus!$B$2:$B$87,kamus!$J$2:$J$87,"dihapus",0,1)</f>
        <v>1</v>
      </c>
      <c r="E5858">
        <f t="shared" si="641"/>
        <v>1</v>
      </c>
      <c r="F5858" s="14">
        <v>44409</v>
      </c>
      <c r="G5858" s="1">
        <f t="shared" si="642"/>
        <v>8</v>
      </c>
      <c r="H5858" s="1">
        <f t="shared" si="643"/>
        <v>2021</v>
      </c>
      <c r="I5858">
        <v>0</v>
      </c>
      <c r="J5858">
        <v>1</v>
      </c>
      <c r="K5858">
        <f t="shared" si="637"/>
        <v>1</v>
      </c>
      <c r="L5858">
        <v>17296</v>
      </c>
      <c r="M5858" s="6">
        <f t="shared" si="638"/>
        <v>0</v>
      </c>
      <c r="N5858" s="6">
        <f t="shared" si="639"/>
        <v>5.7816836262719704</v>
      </c>
      <c r="O5858" s="6">
        <f t="shared" si="640"/>
        <v>5.7816836262719704</v>
      </c>
      <c r="Q5858">
        <f>_xlfn.XLOOKUP(C5858&amp;G5858&amp;H5858,covid!$E$2:$E$2184,covid!$D$2:$D$2184,0,0,1)</f>
        <v>65</v>
      </c>
    </row>
    <row r="5859" spans="1:17" x14ac:dyDescent="0.3">
      <c r="A5859">
        <f>_xlfn.XLOOKUP(C5859,kamus!$B$2:$B$87,kamus!$A$2:$A$87,0,0,1)</f>
        <v>26</v>
      </c>
      <c r="B5859" t="str">
        <f>_xlfn.XLOOKUP(C5859,kamus!$B$2:$B$87,kamus!$D$2:$D$87,"dihapus",0,1)</f>
        <v>Kalasan</v>
      </c>
      <c r="C5859" t="s">
        <v>269</v>
      </c>
      <c r="D5859">
        <f>_xlfn.XLOOKUP(C5859,kamus!$B$2:$B$87,kamus!$J$2:$J$87,"dihapus",0,1)</f>
        <v>1</v>
      </c>
      <c r="E5859">
        <f t="shared" si="641"/>
        <v>1</v>
      </c>
      <c r="F5859" s="14">
        <v>44409</v>
      </c>
      <c r="G5859" s="1">
        <f t="shared" si="642"/>
        <v>8</v>
      </c>
      <c r="H5859" s="1">
        <f t="shared" si="643"/>
        <v>2021</v>
      </c>
      <c r="I5859">
        <v>0</v>
      </c>
      <c r="J5859">
        <v>1</v>
      </c>
      <c r="K5859">
        <f t="shared" si="637"/>
        <v>1</v>
      </c>
      <c r="L5859">
        <v>18726</v>
      </c>
      <c r="M5859" s="6">
        <f t="shared" si="638"/>
        <v>0</v>
      </c>
      <c r="N5859" s="6">
        <f t="shared" si="639"/>
        <v>5.340168749332479</v>
      </c>
      <c r="O5859" s="6">
        <f t="shared" si="640"/>
        <v>5.340168749332479</v>
      </c>
      <c r="Q5859">
        <f>_xlfn.XLOOKUP(C5859&amp;G5859&amp;H5859,covid!$E$2:$E$2184,covid!$D$2:$D$2184,0,0,1)</f>
        <v>61</v>
      </c>
    </row>
    <row r="5860" spans="1:17" x14ac:dyDescent="0.3">
      <c r="A5860">
        <f>_xlfn.XLOOKUP(C5860,kamus!$B$2:$B$87,kamus!$A$2:$A$87,0,0,1)</f>
        <v>33</v>
      </c>
      <c r="B5860" t="str">
        <f>_xlfn.XLOOKUP(C5860,kamus!$B$2:$B$87,kamus!$D$2:$D$87,"dihapus",0,1)</f>
        <v>Minggir</v>
      </c>
      <c r="C5860" t="s">
        <v>241</v>
      </c>
      <c r="D5860">
        <f>_xlfn.XLOOKUP(C5860,kamus!$B$2:$B$87,kamus!$J$2:$J$87,"dihapus",0,1)</f>
        <v>0</v>
      </c>
      <c r="E5860">
        <f t="shared" si="641"/>
        <v>0</v>
      </c>
      <c r="F5860" s="14">
        <v>44409</v>
      </c>
      <c r="G5860" s="1">
        <f t="shared" si="642"/>
        <v>8</v>
      </c>
      <c r="H5860" s="1">
        <f t="shared" si="643"/>
        <v>2021</v>
      </c>
      <c r="I5860">
        <v>0</v>
      </c>
      <c r="J5860">
        <v>0</v>
      </c>
      <c r="K5860">
        <f t="shared" si="637"/>
        <v>0</v>
      </c>
      <c r="L5860">
        <v>8361</v>
      </c>
      <c r="M5860" s="6">
        <f t="shared" si="638"/>
        <v>0</v>
      </c>
      <c r="N5860" s="6">
        <f t="shared" si="639"/>
        <v>0</v>
      </c>
      <c r="O5860" s="6">
        <f t="shared" si="640"/>
        <v>0</v>
      </c>
      <c r="Q5860">
        <f>_xlfn.XLOOKUP(C5860&amp;G5860&amp;H5860,covid!$E$2:$E$2184,covid!$D$2:$D$2184,0,0,1)</f>
        <v>122</v>
      </c>
    </row>
    <row r="5861" spans="1:17" x14ac:dyDescent="0.3">
      <c r="A5861">
        <f>_xlfn.XLOOKUP(C5861,kamus!$B$2:$B$87,kamus!$A$2:$A$87,0,0,1)</f>
        <v>31</v>
      </c>
      <c r="B5861" t="str">
        <f>_xlfn.XLOOKUP(C5861,kamus!$B$2:$B$87,kamus!$D$2:$D$87,"dihapus",0,1)</f>
        <v>Minggir</v>
      </c>
      <c r="C5861" t="s">
        <v>242</v>
      </c>
      <c r="D5861">
        <f>_xlfn.XLOOKUP(C5861,kamus!$B$2:$B$87,kamus!$J$2:$J$87,"dihapus",0,1)</f>
        <v>0</v>
      </c>
      <c r="E5861">
        <f t="shared" si="641"/>
        <v>0</v>
      </c>
      <c r="F5861" s="14">
        <v>44409</v>
      </c>
      <c r="G5861" s="1">
        <f t="shared" si="642"/>
        <v>8</v>
      </c>
      <c r="H5861" s="1">
        <f t="shared" si="643"/>
        <v>2021</v>
      </c>
      <c r="I5861">
        <v>0</v>
      </c>
      <c r="J5861">
        <v>0</v>
      </c>
      <c r="K5861">
        <f t="shared" si="637"/>
        <v>0</v>
      </c>
      <c r="L5861">
        <v>3664</v>
      </c>
      <c r="M5861" s="6">
        <f t="shared" si="638"/>
        <v>0</v>
      </c>
      <c r="N5861" s="6">
        <f t="shared" si="639"/>
        <v>0</v>
      </c>
      <c r="O5861" s="6">
        <f t="shared" si="640"/>
        <v>0</v>
      </c>
      <c r="Q5861">
        <f>_xlfn.XLOOKUP(C5861&amp;G5861&amp;H5861,covid!$E$2:$E$2184,covid!$D$2:$D$2184,0,0,1)</f>
        <v>73</v>
      </c>
    </row>
    <row r="5862" spans="1:17" x14ac:dyDescent="0.3">
      <c r="A5862">
        <f>_xlfn.XLOOKUP(C5862,kamus!$B$2:$B$87,kamus!$A$2:$A$87,0,0,1)</f>
        <v>32</v>
      </c>
      <c r="B5862" t="str">
        <f>_xlfn.XLOOKUP(C5862,kamus!$B$2:$B$87,kamus!$D$2:$D$87,"dihapus",0,1)</f>
        <v>Minggir</v>
      </c>
      <c r="C5862" t="s">
        <v>243</v>
      </c>
      <c r="D5862">
        <f>_xlfn.XLOOKUP(C5862,kamus!$B$2:$B$87,kamus!$J$2:$J$87,"dihapus",0,1)</f>
        <v>0</v>
      </c>
      <c r="E5862">
        <f t="shared" si="641"/>
        <v>0</v>
      </c>
      <c r="F5862" s="14">
        <v>44409</v>
      </c>
      <c r="G5862" s="1">
        <f t="shared" si="642"/>
        <v>8</v>
      </c>
      <c r="H5862" s="1">
        <f t="shared" si="643"/>
        <v>2021</v>
      </c>
      <c r="I5862">
        <v>0</v>
      </c>
      <c r="J5862">
        <v>0</v>
      </c>
      <c r="K5862">
        <f t="shared" si="637"/>
        <v>0</v>
      </c>
      <c r="L5862">
        <v>7085</v>
      </c>
      <c r="M5862" s="6">
        <f t="shared" si="638"/>
        <v>0</v>
      </c>
      <c r="N5862" s="6">
        <f t="shared" si="639"/>
        <v>0</v>
      </c>
      <c r="O5862" s="6">
        <f t="shared" si="640"/>
        <v>0</v>
      </c>
      <c r="Q5862">
        <f>_xlfn.XLOOKUP(C5862&amp;G5862&amp;H5862,covid!$E$2:$E$2184,covid!$D$2:$D$2184,0,0,1)</f>
        <v>99</v>
      </c>
    </row>
    <row r="5863" spans="1:17" x14ac:dyDescent="0.3">
      <c r="A5863">
        <f>_xlfn.XLOOKUP(C5863,kamus!$B$2:$B$87,kamus!$A$2:$A$87,0,0,1)</f>
        <v>30</v>
      </c>
      <c r="B5863" t="str">
        <f>_xlfn.XLOOKUP(C5863,kamus!$B$2:$B$87,kamus!$D$2:$D$87,"dihapus",0,1)</f>
        <v>Minggir</v>
      </c>
      <c r="C5863" t="s">
        <v>244</v>
      </c>
      <c r="D5863">
        <f>_xlfn.XLOOKUP(C5863,kamus!$B$2:$B$87,kamus!$J$2:$J$87,"dihapus",0,1)</f>
        <v>0</v>
      </c>
      <c r="E5863">
        <f t="shared" si="641"/>
        <v>0</v>
      </c>
      <c r="F5863" s="14">
        <v>44409</v>
      </c>
      <c r="G5863" s="1">
        <f t="shared" si="642"/>
        <v>8</v>
      </c>
      <c r="H5863" s="1">
        <f t="shared" si="643"/>
        <v>2021</v>
      </c>
      <c r="I5863">
        <v>0</v>
      </c>
      <c r="J5863">
        <v>0</v>
      </c>
      <c r="K5863">
        <f t="shared" si="637"/>
        <v>0</v>
      </c>
      <c r="L5863">
        <v>8842</v>
      </c>
      <c r="M5863" s="6">
        <f t="shared" si="638"/>
        <v>0</v>
      </c>
      <c r="N5863" s="6">
        <f t="shared" si="639"/>
        <v>0</v>
      </c>
      <c r="O5863" s="6">
        <f t="shared" si="640"/>
        <v>0</v>
      </c>
      <c r="Q5863">
        <f>_xlfn.XLOOKUP(C5863&amp;G5863&amp;H5863,covid!$E$2:$E$2184,covid!$D$2:$D$2184,0,0,1)</f>
        <v>133</v>
      </c>
    </row>
    <row r="5864" spans="1:17" x14ac:dyDescent="0.3">
      <c r="A5864">
        <f>_xlfn.XLOOKUP(C5864,kamus!$B$2:$B$87,kamus!$A$2:$A$87,0,0,1)</f>
        <v>29</v>
      </c>
      <c r="B5864" t="str">
        <f>_xlfn.XLOOKUP(C5864,kamus!$B$2:$B$87,kamus!$D$2:$D$87,"dihapus",0,1)</f>
        <v>Minggir</v>
      </c>
      <c r="C5864" t="s">
        <v>245</v>
      </c>
      <c r="D5864">
        <f>_xlfn.XLOOKUP(C5864,kamus!$B$2:$B$87,kamus!$J$2:$J$87,"dihapus",0,1)</f>
        <v>0</v>
      </c>
      <c r="E5864">
        <f t="shared" si="641"/>
        <v>0</v>
      </c>
      <c r="F5864" s="14">
        <v>44409</v>
      </c>
      <c r="G5864" s="1">
        <f t="shared" si="642"/>
        <v>8</v>
      </c>
      <c r="H5864" s="1">
        <f t="shared" si="643"/>
        <v>2021</v>
      </c>
      <c r="I5864">
        <v>0</v>
      </c>
      <c r="J5864">
        <v>0</v>
      </c>
      <c r="K5864">
        <f t="shared" si="637"/>
        <v>0</v>
      </c>
      <c r="L5864">
        <v>5203</v>
      </c>
      <c r="M5864" s="6">
        <f t="shared" si="638"/>
        <v>0</v>
      </c>
      <c r="N5864" s="6">
        <f t="shared" si="639"/>
        <v>0</v>
      </c>
      <c r="O5864" s="6">
        <f t="shared" si="640"/>
        <v>0</v>
      </c>
      <c r="Q5864">
        <f>_xlfn.XLOOKUP(C5864&amp;G5864&amp;H5864,covid!$E$2:$E$2184,covid!$D$2:$D$2184,0,0,1)</f>
        <v>89</v>
      </c>
    </row>
    <row r="5865" spans="1:17" x14ac:dyDescent="0.3">
      <c r="A5865">
        <f>_xlfn.XLOOKUP(C5865,kamus!$B$2:$B$87,kamus!$A$2:$A$87,0,0,1)</f>
        <v>35</v>
      </c>
      <c r="B5865" t="str">
        <f>_xlfn.XLOOKUP(C5865,kamus!$B$2:$B$87,kamus!$D$2:$D$87,"dihapus",0,1)</f>
        <v>Mlati 1</v>
      </c>
      <c r="C5865" t="s">
        <v>240</v>
      </c>
      <c r="D5865">
        <f>_xlfn.XLOOKUP(C5865,kamus!$B$2:$B$87,kamus!$J$2:$J$87,"dihapus",0,1)</f>
        <v>1</v>
      </c>
      <c r="E5865">
        <f t="shared" si="641"/>
        <v>1</v>
      </c>
      <c r="F5865" s="14">
        <v>44409</v>
      </c>
      <c r="G5865" s="1">
        <f t="shared" si="642"/>
        <v>8</v>
      </c>
      <c r="H5865" s="1">
        <f t="shared" si="643"/>
        <v>2021</v>
      </c>
      <c r="I5865">
        <v>0</v>
      </c>
      <c r="J5865">
        <v>0</v>
      </c>
      <c r="K5865">
        <f t="shared" si="637"/>
        <v>0</v>
      </c>
      <c r="L5865">
        <v>19026</v>
      </c>
      <c r="M5865" s="6">
        <f t="shared" si="638"/>
        <v>0</v>
      </c>
      <c r="N5865" s="6">
        <f t="shared" si="639"/>
        <v>0</v>
      </c>
      <c r="O5865" s="6">
        <f t="shared" si="640"/>
        <v>0</v>
      </c>
      <c r="Q5865">
        <f>_xlfn.XLOOKUP(C5865&amp;G5865&amp;H5865,covid!$E$2:$E$2184,covid!$D$2:$D$2184,0,0,1)</f>
        <v>146</v>
      </c>
    </row>
    <row r="5866" spans="1:17" x14ac:dyDescent="0.3">
      <c r="A5866">
        <f>_xlfn.XLOOKUP(C5866,kamus!$B$2:$B$87,kamus!$A$2:$A$87,0,0,1)</f>
        <v>34</v>
      </c>
      <c r="B5866" t="str">
        <f>_xlfn.XLOOKUP(C5866,kamus!$B$2:$B$87,kamus!$D$2:$D$87,"dihapus",0,1)</f>
        <v>Mlati 1</v>
      </c>
      <c r="C5866" t="s">
        <v>254</v>
      </c>
      <c r="D5866">
        <f>_xlfn.XLOOKUP(C5866,kamus!$B$2:$B$87,kamus!$J$2:$J$87,"dihapus",0,1)</f>
        <v>1</v>
      </c>
      <c r="E5866">
        <f t="shared" si="641"/>
        <v>1</v>
      </c>
      <c r="F5866" s="14">
        <v>44409</v>
      </c>
      <c r="G5866" s="1">
        <f t="shared" si="642"/>
        <v>8</v>
      </c>
      <c r="H5866" s="1">
        <f t="shared" si="643"/>
        <v>2021</v>
      </c>
      <c r="I5866">
        <v>2</v>
      </c>
      <c r="J5866">
        <v>1</v>
      </c>
      <c r="K5866">
        <f t="shared" si="637"/>
        <v>3</v>
      </c>
      <c r="L5866">
        <v>35607</v>
      </c>
      <c r="M5866" s="6">
        <f t="shared" si="638"/>
        <v>5.6168730867526051</v>
      </c>
      <c r="N5866" s="6">
        <f t="shared" si="639"/>
        <v>2.8084365433763026</v>
      </c>
      <c r="O5866" s="6">
        <f t="shared" si="640"/>
        <v>8.4253096301289059</v>
      </c>
      <c r="Q5866">
        <f>_xlfn.XLOOKUP(C5866&amp;G5866&amp;H5866,covid!$E$2:$E$2184,covid!$D$2:$D$2184,0,0,1)</f>
        <v>330</v>
      </c>
    </row>
    <row r="5867" spans="1:17" x14ac:dyDescent="0.3">
      <c r="A5867">
        <f>_xlfn.XLOOKUP(C5867,kamus!$B$2:$B$87,kamus!$A$2:$A$87,0,0,1)</f>
        <v>38</v>
      </c>
      <c r="B5867" t="str">
        <f>_xlfn.XLOOKUP(C5867,kamus!$B$2:$B$87,kamus!$D$2:$D$87,"dihapus",0,1)</f>
        <v>Mlati 2</v>
      </c>
      <c r="C5867" t="s">
        <v>258</v>
      </c>
      <c r="D5867">
        <f>_xlfn.XLOOKUP(C5867,kamus!$B$2:$B$87,kamus!$J$2:$J$87,"dihapus",0,1)</f>
        <v>0</v>
      </c>
      <c r="E5867">
        <f t="shared" si="641"/>
        <v>0</v>
      </c>
      <c r="F5867" s="14">
        <v>44409</v>
      </c>
      <c r="G5867" s="1">
        <f t="shared" si="642"/>
        <v>8</v>
      </c>
      <c r="H5867" s="1">
        <f t="shared" si="643"/>
        <v>2021</v>
      </c>
      <c r="I5867">
        <v>0</v>
      </c>
      <c r="J5867">
        <v>0</v>
      </c>
      <c r="K5867">
        <f t="shared" si="637"/>
        <v>0</v>
      </c>
      <c r="L5867">
        <v>16777</v>
      </c>
      <c r="M5867" s="6">
        <f t="shared" si="638"/>
        <v>0</v>
      </c>
      <c r="N5867" s="6">
        <f t="shared" si="639"/>
        <v>0</v>
      </c>
      <c r="O5867" s="6">
        <f t="shared" si="640"/>
        <v>0</v>
      </c>
      <c r="Q5867">
        <f>_xlfn.XLOOKUP(C5867&amp;G5867&amp;H5867,covid!$E$2:$E$2184,covid!$D$2:$D$2184,0,0,1)</f>
        <v>281</v>
      </c>
    </row>
    <row r="5868" spans="1:17" x14ac:dyDescent="0.3">
      <c r="A5868">
        <f>_xlfn.XLOOKUP(C5868,kamus!$B$2:$B$87,kamus!$A$2:$A$87,0,0,1)</f>
        <v>36</v>
      </c>
      <c r="B5868" t="str">
        <f>_xlfn.XLOOKUP(C5868,kamus!$B$2:$B$87,kamus!$D$2:$D$87,"dihapus",0,1)</f>
        <v>Mlati 2</v>
      </c>
      <c r="C5868" t="s">
        <v>268</v>
      </c>
      <c r="D5868">
        <f>_xlfn.XLOOKUP(C5868,kamus!$B$2:$B$87,kamus!$J$2:$J$87,"dihapus",0,1)</f>
        <v>1</v>
      </c>
      <c r="E5868">
        <f t="shared" si="641"/>
        <v>1</v>
      </c>
      <c r="F5868" s="14">
        <v>44409</v>
      </c>
      <c r="G5868" s="1">
        <f t="shared" si="642"/>
        <v>8</v>
      </c>
      <c r="H5868" s="1">
        <f t="shared" si="643"/>
        <v>2021</v>
      </c>
      <c r="I5868">
        <v>0</v>
      </c>
      <c r="J5868">
        <v>0</v>
      </c>
      <c r="K5868">
        <f t="shared" si="637"/>
        <v>0</v>
      </c>
      <c r="L5868">
        <v>11612</v>
      </c>
      <c r="M5868" s="6">
        <f t="shared" si="638"/>
        <v>0</v>
      </c>
      <c r="N5868" s="6">
        <f t="shared" si="639"/>
        <v>0</v>
      </c>
      <c r="O5868" s="6">
        <f t="shared" si="640"/>
        <v>0</v>
      </c>
      <c r="Q5868">
        <f>_xlfn.XLOOKUP(C5868&amp;G5868&amp;H5868,covid!$E$2:$E$2184,covid!$D$2:$D$2184,0,0,1)</f>
        <v>189</v>
      </c>
    </row>
    <row r="5869" spans="1:17" x14ac:dyDescent="0.3">
      <c r="A5869">
        <f>_xlfn.XLOOKUP(C5869,kamus!$B$2:$B$87,kamus!$A$2:$A$87,0,0,1)</f>
        <v>37</v>
      </c>
      <c r="B5869" t="str">
        <f>_xlfn.XLOOKUP(C5869,kamus!$B$2:$B$87,kamus!$D$2:$D$87,"dihapus",0,1)</f>
        <v>Mlati 2</v>
      </c>
      <c r="C5869" t="s">
        <v>270</v>
      </c>
      <c r="D5869">
        <f>_xlfn.XLOOKUP(C5869,kamus!$B$2:$B$87,kamus!$J$2:$J$87,"dihapus",0,1)</f>
        <v>1</v>
      </c>
      <c r="E5869">
        <f t="shared" si="641"/>
        <v>1</v>
      </c>
      <c r="F5869" s="14">
        <v>44409</v>
      </c>
      <c r="G5869" s="1">
        <f t="shared" si="642"/>
        <v>8</v>
      </c>
      <c r="H5869" s="1">
        <f t="shared" si="643"/>
        <v>2021</v>
      </c>
      <c r="I5869">
        <v>0</v>
      </c>
      <c r="J5869">
        <v>0</v>
      </c>
      <c r="K5869">
        <f t="shared" si="637"/>
        <v>0</v>
      </c>
      <c r="L5869">
        <v>13795</v>
      </c>
      <c r="M5869" s="6">
        <f t="shared" si="638"/>
        <v>0</v>
      </c>
      <c r="N5869" s="6">
        <f t="shared" si="639"/>
        <v>0</v>
      </c>
      <c r="O5869" s="6">
        <f t="shared" si="640"/>
        <v>0</v>
      </c>
      <c r="Q5869">
        <f>_xlfn.XLOOKUP(C5869&amp;G5869&amp;H5869,covid!$E$2:$E$2184,covid!$D$2:$D$2184,0,0,1)</f>
        <v>134</v>
      </c>
    </row>
    <row r="5870" spans="1:17" x14ac:dyDescent="0.3">
      <c r="A5870">
        <f>_xlfn.XLOOKUP(C5870,kamus!$B$2:$B$87,kamus!$A$2:$A$87,0,0,1)</f>
        <v>39</v>
      </c>
      <c r="B5870" t="str">
        <f>_xlfn.XLOOKUP(C5870,kamus!$B$2:$B$87,kamus!$D$2:$D$87,"dihapus",0,1)</f>
        <v>Moyudan</v>
      </c>
      <c r="C5870" t="s">
        <v>259</v>
      </c>
      <c r="D5870">
        <f>_xlfn.XLOOKUP(C5870,kamus!$B$2:$B$87,kamus!$J$2:$J$87,"dihapus",0,1)</f>
        <v>0</v>
      </c>
      <c r="E5870">
        <f t="shared" si="641"/>
        <v>0</v>
      </c>
      <c r="F5870" s="14">
        <v>44409</v>
      </c>
      <c r="G5870" s="1">
        <f t="shared" si="642"/>
        <v>8</v>
      </c>
      <c r="H5870" s="1">
        <f t="shared" si="643"/>
        <v>2021</v>
      </c>
      <c r="I5870">
        <v>0</v>
      </c>
      <c r="J5870">
        <v>0</v>
      </c>
      <c r="K5870">
        <f t="shared" si="637"/>
        <v>0</v>
      </c>
      <c r="L5870">
        <v>11963</v>
      </c>
      <c r="M5870" s="6">
        <f t="shared" si="638"/>
        <v>0</v>
      </c>
      <c r="N5870" s="6">
        <f t="shared" si="639"/>
        <v>0</v>
      </c>
      <c r="O5870" s="6">
        <f t="shared" si="640"/>
        <v>0</v>
      </c>
      <c r="Q5870">
        <f>_xlfn.XLOOKUP(C5870&amp;G5870&amp;H5870,covid!$E$2:$E$2184,covid!$D$2:$D$2184,0,0,1)</f>
        <v>163</v>
      </c>
    </row>
    <row r="5871" spans="1:17" x14ac:dyDescent="0.3">
      <c r="A5871">
        <f>_xlfn.XLOOKUP(C5871,kamus!$B$2:$B$87,kamus!$A$2:$A$87,0,0,1)</f>
        <v>42</v>
      </c>
      <c r="B5871" t="str">
        <f>_xlfn.XLOOKUP(C5871,kamus!$B$2:$B$87,kamus!$D$2:$D$87,"dihapus",0,1)</f>
        <v>Moyudan</v>
      </c>
      <c r="C5871" t="s">
        <v>260</v>
      </c>
      <c r="D5871">
        <f>_xlfn.XLOOKUP(C5871,kamus!$B$2:$B$87,kamus!$J$2:$J$87,"dihapus",0,1)</f>
        <v>0</v>
      </c>
      <c r="E5871">
        <f t="shared" si="641"/>
        <v>0</v>
      </c>
      <c r="F5871" s="14">
        <v>44409</v>
      </c>
      <c r="G5871" s="1">
        <f t="shared" si="642"/>
        <v>8</v>
      </c>
      <c r="H5871" s="1">
        <f t="shared" si="643"/>
        <v>2021</v>
      </c>
      <c r="I5871">
        <v>0</v>
      </c>
      <c r="J5871">
        <v>0</v>
      </c>
      <c r="K5871">
        <f t="shared" si="637"/>
        <v>0</v>
      </c>
      <c r="L5871">
        <v>7250</v>
      </c>
      <c r="M5871" s="6">
        <f t="shared" si="638"/>
        <v>0</v>
      </c>
      <c r="N5871" s="6">
        <f t="shared" si="639"/>
        <v>0</v>
      </c>
      <c r="O5871" s="6">
        <f t="shared" si="640"/>
        <v>0</v>
      </c>
      <c r="Q5871">
        <f>_xlfn.XLOOKUP(C5871&amp;G5871&amp;H5871,covid!$E$2:$E$2184,covid!$D$2:$D$2184,0,0,1)</f>
        <v>89</v>
      </c>
    </row>
    <row r="5872" spans="1:17" x14ac:dyDescent="0.3">
      <c r="A5872">
        <f>_xlfn.XLOOKUP(C5872,kamus!$B$2:$B$87,kamus!$A$2:$A$87,0,0,1)</f>
        <v>41</v>
      </c>
      <c r="B5872" t="str">
        <f>_xlfn.XLOOKUP(C5872,kamus!$B$2:$B$87,kamus!$D$2:$D$87,"dihapus",0,1)</f>
        <v>Moyudan</v>
      </c>
      <c r="C5872" t="s">
        <v>262</v>
      </c>
      <c r="D5872">
        <f>_xlfn.XLOOKUP(C5872,kamus!$B$2:$B$87,kamus!$J$2:$J$87,"dihapus",0,1)</f>
        <v>0</v>
      </c>
      <c r="E5872">
        <f t="shared" si="641"/>
        <v>0</v>
      </c>
      <c r="F5872" s="14">
        <v>44409</v>
      </c>
      <c r="G5872" s="1">
        <f t="shared" si="642"/>
        <v>8</v>
      </c>
      <c r="H5872" s="1">
        <f t="shared" si="643"/>
        <v>2021</v>
      </c>
      <c r="I5872">
        <v>0</v>
      </c>
      <c r="J5872">
        <v>0</v>
      </c>
      <c r="K5872">
        <f t="shared" si="637"/>
        <v>0</v>
      </c>
      <c r="L5872">
        <v>6755</v>
      </c>
      <c r="M5872" s="6">
        <f t="shared" si="638"/>
        <v>0</v>
      </c>
      <c r="N5872" s="6">
        <f t="shared" si="639"/>
        <v>0</v>
      </c>
      <c r="O5872" s="6">
        <f t="shared" si="640"/>
        <v>0</v>
      </c>
      <c r="Q5872">
        <f>_xlfn.XLOOKUP(C5872&amp;G5872&amp;H5872,covid!$E$2:$E$2184,covid!$D$2:$D$2184,0,0,1)</f>
        <v>89</v>
      </c>
    </row>
    <row r="5873" spans="1:17" x14ac:dyDescent="0.3">
      <c r="A5873">
        <f>_xlfn.XLOOKUP(C5873,kamus!$B$2:$B$87,kamus!$A$2:$A$87,0,0,1)</f>
        <v>40</v>
      </c>
      <c r="B5873" t="str">
        <f>_xlfn.XLOOKUP(C5873,kamus!$B$2:$B$87,kamus!$D$2:$D$87,"dihapus",0,1)</f>
        <v>Moyudan</v>
      </c>
      <c r="C5873" t="s">
        <v>264</v>
      </c>
      <c r="D5873">
        <f>_xlfn.XLOOKUP(C5873,kamus!$B$2:$B$87,kamus!$J$2:$J$87,"dihapus",0,1)</f>
        <v>0</v>
      </c>
      <c r="E5873">
        <f t="shared" si="641"/>
        <v>0</v>
      </c>
      <c r="F5873" s="14">
        <v>44409</v>
      </c>
      <c r="G5873" s="1">
        <f t="shared" si="642"/>
        <v>8</v>
      </c>
      <c r="H5873" s="1">
        <f t="shared" si="643"/>
        <v>2021</v>
      </c>
      <c r="I5873">
        <v>0</v>
      </c>
      <c r="J5873">
        <v>0</v>
      </c>
      <c r="K5873">
        <f t="shared" si="637"/>
        <v>0</v>
      </c>
      <c r="L5873">
        <v>8409</v>
      </c>
      <c r="M5873" s="6">
        <f t="shared" si="638"/>
        <v>0</v>
      </c>
      <c r="N5873" s="6">
        <f t="shared" si="639"/>
        <v>0</v>
      </c>
      <c r="O5873" s="6">
        <f t="shared" si="640"/>
        <v>0</v>
      </c>
      <c r="Q5873">
        <f>_xlfn.XLOOKUP(C5873&amp;G5873&amp;H5873,covid!$E$2:$E$2184,covid!$D$2:$D$2184,0,0,1)</f>
        <v>100</v>
      </c>
    </row>
    <row r="5874" spans="1:17" x14ac:dyDescent="0.3">
      <c r="A5874">
        <f>_xlfn.XLOOKUP(C5874,kamus!$B$2:$B$87,kamus!$A$2:$A$87,0,0,1)</f>
        <v>43</v>
      </c>
      <c r="B5874" t="str">
        <f>_xlfn.XLOOKUP(C5874,kamus!$B$2:$B$87,kamus!$D$2:$D$87,"dihapus",0,1)</f>
        <v>Ngaglik 1</v>
      </c>
      <c r="C5874" t="s">
        <v>228</v>
      </c>
      <c r="D5874">
        <f>_xlfn.XLOOKUP(C5874,kamus!$B$2:$B$87,kamus!$J$2:$J$87,"dihapus",0,1)</f>
        <v>1</v>
      </c>
      <c r="E5874">
        <f t="shared" si="641"/>
        <v>1</v>
      </c>
      <c r="F5874" s="14">
        <v>44409</v>
      </c>
      <c r="G5874" s="1">
        <f t="shared" si="642"/>
        <v>8</v>
      </c>
      <c r="H5874" s="1">
        <f t="shared" si="643"/>
        <v>2021</v>
      </c>
      <c r="I5874">
        <v>0</v>
      </c>
      <c r="J5874">
        <v>0</v>
      </c>
      <c r="K5874">
        <f t="shared" si="637"/>
        <v>0</v>
      </c>
      <c r="L5874">
        <v>12799</v>
      </c>
      <c r="M5874" s="6">
        <f t="shared" si="638"/>
        <v>0</v>
      </c>
      <c r="N5874" s="6">
        <f t="shared" si="639"/>
        <v>0</v>
      </c>
      <c r="O5874" s="6">
        <f t="shared" si="640"/>
        <v>0</v>
      </c>
      <c r="Q5874">
        <f>_xlfn.XLOOKUP(C5874&amp;G5874&amp;H5874,covid!$E$2:$E$2184,covid!$D$2:$D$2184,0,0,1)</f>
        <v>193</v>
      </c>
    </row>
    <row r="5875" spans="1:17" x14ac:dyDescent="0.3">
      <c r="A5875">
        <f>_xlfn.XLOOKUP(C5875,kamus!$B$2:$B$87,kamus!$A$2:$A$87,0,0,1)</f>
        <v>44</v>
      </c>
      <c r="B5875" t="str">
        <f>_xlfn.XLOOKUP(C5875,kamus!$B$2:$B$87,kamus!$D$2:$D$87,"dihapus",0,1)</f>
        <v>Ngaglik 1</v>
      </c>
      <c r="C5875" t="s">
        <v>237</v>
      </c>
      <c r="D5875">
        <f>_xlfn.XLOOKUP(C5875,kamus!$B$2:$B$87,kamus!$J$2:$J$87,"dihapus",0,1)</f>
        <v>1</v>
      </c>
      <c r="E5875">
        <f t="shared" si="641"/>
        <v>1</v>
      </c>
      <c r="F5875" s="14">
        <v>44409</v>
      </c>
      <c r="G5875" s="1">
        <f t="shared" si="642"/>
        <v>8</v>
      </c>
      <c r="H5875" s="1">
        <f t="shared" si="643"/>
        <v>2021</v>
      </c>
      <c r="I5875">
        <v>0</v>
      </c>
      <c r="J5875">
        <v>0</v>
      </c>
      <c r="K5875">
        <f t="shared" si="637"/>
        <v>0</v>
      </c>
      <c r="L5875">
        <v>22097</v>
      </c>
      <c r="M5875" s="6">
        <f t="shared" si="638"/>
        <v>0</v>
      </c>
      <c r="N5875" s="6">
        <f t="shared" si="639"/>
        <v>0</v>
      </c>
      <c r="O5875" s="6">
        <f t="shared" si="640"/>
        <v>0</v>
      </c>
      <c r="Q5875">
        <f>_xlfn.XLOOKUP(C5875&amp;G5875&amp;H5875,covid!$E$2:$E$2184,covid!$D$2:$D$2184,0,0,1)</f>
        <v>185</v>
      </c>
    </row>
    <row r="5876" spans="1:17" x14ac:dyDescent="0.3">
      <c r="A5876">
        <f>_xlfn.XLOOKUP(C5876,kamus!$B$2:$B$87,kamus!$A$2:$A$87,0,0,1)</f>
        <v>45</v>
      </c>
      <c r="B5876" t="str">
        <f>_xlfn.XLOOKUP(C5876,kamus!$B$2:$B$87,kamus!$D$2:$D$87,"dihapus",0,1)</f>
        <v>Ngaglik 1</v>
      </c>
      <c r="C5876" t="s">
        <v>255</v>
      </c>
      <c r="D5876">
        <f>_xlfn.XLOOKUP(C5876,kamus!$B$2:$B$87,kamus!$J$2:$J$87,"dihapus",0,1)</f>
        <v>1</v>
      </c>
      <c r="E5876">
        <f t="shared" si="641"/>
        <v>1</v>
      </c>
      <c r="F5876" s="14">
        <v>44409</v>
      </c>
      <c r="G5876" s="1">
        <f t="shared" si="642"/>
        <v>8</v>
      </c>
      <c r="H5876" s="1">
        <f t="shared" si="643"/>
        <v>2021</v>
      </c>
      <c r="I5876">
        <v>0</v>
      </c>
      <c r="J5876">
        <v>0</v>
      </c>
      <c r="K5876">
        <f t="shared" si="637"/>
        <v>0</v>
      </c>
      <c r="L5876">
        <v>19940</v>
      </c>
      <c r="M5876" s="6">
        <f t="shared" si="638"/>
        <v>0</v>
      </c>
      <c r="N5876" s="6">
        <f t="shared" si="639"/>
        <v>0</v>
      </c>
      <c r="O5876" s="6">
        <f t="shared" si="640"/>
        <v>0</v>
      </c>
      <c r="Q5876">
        <f>_xlfn.XLOOKUP(C5876&amp;G5876&amp;H5876,covid!$E$2:$E$2184,covid!$D$2:$D$2184,0,0,1)</f>
        <v>171</v>
      </c>
    </row>
    <row r="5877" spans="1:17" x14ac:dyDescent="0.3">
      <c r="A5877">
        <f>_xlfn.XLOOKUP(C5877,kamus!$B$2:$B$87,kamus!$A$2:$A$87,0,0,1)</f>
        <v>48</v>
      </c>
      <c r="B5877" t="str">
        <f>_xlfn.XLOOKUP(C5877,kamus!$B$2:$B$87,kamus!$D$2:$D$87,"dihapus",0,1)</f>
        <v>Ngaglik 2</v>
      </c>
      <c r="C5877" t="s">
        <v>208</v>
      </c>
      <c r="D5877">
        <f>_xlfn.XLOOKUP(C5877,kamus!$B$2:$B$87,kamus!$J$2:$J$87,"dihapus",0,1)</f>
        <v>1</v>
      </c>
      <c r="E5877">
        <f t="shared" si="641"/>
        <v>1</v>
      </c>
      <c r="F5877" s="14">
        <v>44409</v>
      </c>
      <c r="G5877" s="1">
        <f t="shared" si="642"/>
        <v>8</v>
      </c>
      <c r="H5877" s="1">
        <f t="shared" si="643"/>
        <v>2021</v>
      </c>
      <c r="I5877">
        <v>0</v>
      </c>
      <c r="J5877">
        <v>0</v>
      </c>
      <c r="K5877">
        <f t="shared" si="637"/>
        <v>0</v>
      </c>
      <c r="L5877">
        <v>10525</v>
      </c>
      <c r="M5877" s="6">
        <f t="shared" si="638"/>
        <v>0</v>
      </c>
      <c r="N5877" s="6">
        <f t="shared" si="639"/>
        <v>0</v>
      </c>
      <c r="O5877" s="6">
        <f t="shared" si="640"/>
        <v>0</v>
      </c>
      <c r="Q5877">
        <f>_xlfn.XLOOKUP(C5877&amp;G5877&amp;H5877,covid!$E$2:$E$2184,covid!$D$2:$D$2184,0,0,1)</f>
        <v>64</v>
      </c>
    </row>
    <row r="5878" spans="1:17" x14ac:dyDescent="0.3">
      <c r="A5878">
        <f>_xlfn.XLOOKUP(C5878,kamus!$B$2:$B$87,kamus!$A$2:$A$87,0,0,1)</f>
        <v>47</v>
      </c>
      <c r="B5878" t="str">
        <f>_xlfn.XLOOKUP(C5878,kamus!$B$2:$B$87,kamus!$D$2:$D$87,"dihapus",0,1)</f>
        <v>Ngaglik 2</v>
      </c>
      <c r="C5878" t="s">
        <v>238</v>
      </c>
      <c r="D5878">
        <f>_xlfn.XLOOKUP(C5878,kamus!$B$2:$B$87,kamus!$J$2:$J$87,"dihapus",0,1)</f>
        <v>1</v>
      </c>
      <c r="E5878">
        <f t="shared" si="641"/>
        <v>1</v>
      </c>
      <c r="F5878" s="14">
        <v>44409</v>
      </c>
      <c r="G5878" s="1">
        <f t="shared" si="642"/>
        <v>8</v>
      </c>
      <c r="H5878" s="1">
        <f t="shared" si="643"/>
        <v>2021</v>
      </c>
      <c r="I5878">
        <v>0</v>
      </c>
      <c r="J5878">
        <v>0</v>
      </c>
      <c r="K5878">
        <f t="shared" si="637"/>
        <v>0</v>
      </c>
      <c r="L5878">
        <v>22533</v>
      </c>
      <c r="M5878" s="6">
        <f t="shared" si="638"/>
        <v>0</v>
      </c>
      <c r="N5878" s="6">
        <f t="shared" si="639"/>
        <v>0</v>
      </c>
      <c r="O5878" s="6">
        <f t="shared" si="640"/>
        <v>0</v>
      </c>
      <c r="Q5878">
        <f>_xlfn.XLOOKUP(C5878&amp;G5878&amp;H5878,covid!$E$2:$E$2184,covid!$D$2:$D$2184,0,0,1)</f>
        <v>156</v>
      </c>
    </row>
    <row r="5879" spans="1:17" x14ac:dyDescent="0.3">
      <c r="A5879">
        <f>_xlfn.XLOOKUP(C5879,kamus!$B$2:$B$87,kamus!$A$2:$A$87,0,0,1)</f>
        <v>46</v>
      </c>
      <c r="B5879" t="str">
        <f>_xlfn.XLOOKUP(C5879,kamus!$B$2:$B$87,kamus!$D$2:$D$87,"dihapus",0,1)</f>
        <v>Ngaglik 2</v>
      </c>
      <c r="C5879" t="s">
        <v>257</v>
      </c>
      <c r="D5879">
        <f>_xlfn.XLOOKUP(C5879,kamus!$B$2:$B$87,kamus!$J$2:$J$87,"dihapus",0,1)</f>
        <v>1</v>
      </c>
      <c r="E5879">
        <f t="shared" si="641"/>
        <v>1</v>
      </c>
      <c r="F5879" s="14">
        <v>44409</v>
      </c>
      <c r="G5879" s="1">
        <f t="shared" si="642"/>
        <v>8</v>
      </c>
      <c r="H5879" s="1">
        <f t="shared" si="643"/>
        <v>2021</v>
      </c>
      <c r="I5879">
        <v>3</v>
      </c>
      <c r="J5879">
        <v>0</v>
      </c>
      <c r="K5879">
        <f t="shared" si="637"/>
        <v>3</v>
      </c>
      <c r="L5879">
        <v>17035</v>
      </c>
      <c r="M5879" s="6">
        <f t="shared" si="638"/>
        <v>17.61080129145876</v>
      </c>
      <c r="N5879" s="6">
        <f t="shared" si="639"/>
        <v>0</v>
      </c>
      <c r="O5879" s="6">
        <f t="shared" si="640"/>
        <v>17.61080129145876</v>
      </c>
      <c r="Q5879">
        <f>_xlfn.XLOOKUP(C5879&amp;G5879&amp;H5879,covid!$E$2:$E$2184,covid!$D$2:$D$2184,0,0,1)</f>
        <v>100</v>
      </c>
    </row>
    <row r="5880" spans="1:17" x14ac:dyDescent="0.3">
      <c r="A5880">
        <f>_xlfn.XLOOKUP(C5880,kamus!$B$2:$B$87,kamus!$A$2:$A$87,0,0,1)</f>
        <v>50</v>
      </c>
      <c r="B5880" t="str">
        <f>_xlfn.XLOOKUP(C5880,kamus!$B$2:$B$87,kamus!$D$2:$D$87,"dihapus",0,1)</f>
        <v>Ngemplak 1</v>
      </c>
      <c r="C5880" t="s">
        <v>202</v>
      </c>
      <c r="D5880">
        <f>_xlfn.XLOOKUP(C5880,kamus!$B$2:$B$87,kamus!$J$2:$J$87,"dihapus",0,1)</f>
        <v>0</v>
      </c>
      <c r="E5880">
        <f t="shared" si="641"/>
        <v>0</v>
      </c>
      <c r="F5880" s="14">
        <v>44409</v>
      </c>
      <c r="G5880" s="1">
        <f t="shared" si="642"/>
        <v>8</v>
      </c>
      <c r="H5880" s="1">
        <f t="shared" si="643"/>
        <v>2021</v>
      </c>
      <c r="I5880">
        <v>0</v>
      </c>
      <c r="J5880">
        <v>0</v>
      </c>
      <c r="K5880">
        <f t="shared" si="637"/>
        <v>0</v>
      </c>
      <c r="L5880">
        <v>8047</v>
      </c>
      <c r="M5880" s="6">
        <f t="shared" si="638"/>
        <v>0</v>
      </c>
      <c r="N5880" s="6">
        <f t="shared" si="639"/>
        <v>0</v>
      </c>
      <c r="O5880" s="6">
        <f t="shared" si="640"/>
        <v>0</v>
      </c>
      <c r="Q5880">
        <f>_xlfn.XLOOKUP(C5880&amp;G5880&amp;H5880,covid!$E$2:$E$2184,covid!$D$2:$D$2184,0,0,1)</f>
        <v>51</v>
      </c>
    </row>
    <row r="5881" spans="1:17" x14ac:dyDescent="0.3">
      <c r="A5881">
        <f>_xlfn.XLOOKUP(C5881,kamus!$B$2:$B$87,kamus!$A$2:$A$87,0,0,1)</f>
        <v>51</v>
      </c>
      <c r="B5881" t="str">
        <f>_xlfn.XLOOKUP(C5881,kamus!$B$2:$B$87,kamus!$D$2:$D$87,"dihapus",0,1)</f>
        <v>Ngemplak 1</v>
      </c>
      <c r="C5881" s="19" t="s">
        <v>256</v>
      </c>
      <c r="D5881">
        <f>_xlfn.XLOOKUP(C5881,kamus!$B$2:$B$87,kamus!$J$2:$J$87,"dihapus",0,1)</f>
        <v>0</v>
      </c>
      <c r="E5881">
        <f t="shared" si="641"/>
        <v>0</v>
      </c>
      <c r="F5881" s="14">
        <v>44409</v>
      </c>
      <c r="G5881" s="1">
        <f t="shared" si="642"/>
        <v>8</v>
      </c>
      <c r="H5881" s="1">
        <f t="shared" si="643"/>
        <v>2021</v>
      </c>
      <c r="I5881">
        <v>0</v>
      </c>
      <c r="J5881">
        <v>0</v>
      </c>
      <c r="K5881">
        <f t="shared" si="637"/>
        <v>0</v>
      </c>
      <c r="L5881">
        <v>8269</v>
      </c>
      <c r="M5881" s="6">
        <f t="shared" si="638"/>
        <v>0</v>
      </c>
      <c r="N5881" s="6">
        <f t="shared" si="639"/>
        <v>0</v>
      </c>
      <c r="O5881" s="6">
        <f t="shared" si="640"/>
        <v>0</v>
      </c>
      <c r="Q5881">
        <f>_xlfn.XLOOKUP(C5881&amp;G5881&amp;H5881,covid!$E$2:$E$2184,covid!$D$2:$D$2184,0,0,1)</f>
        <v>120</v>
      </c>
    </row>
    <row r="5882" spans="1:17" x14ac:dyDescent="0.3">
      <c r="A5882">
        <f>_xlfn.XLOOKUP(C5882,kamus!$B$2:$B$87,kamus!$A$2:$A$87,0,0,1)</f>
        <v>49</v>
      </c>
      <c r="B5882" t="str">
        <f>_xlfn.XLOOKUP(C5882,kamus!$B$2:$B$87,kamus!$D$2:$D$87,"dihapus",0,1)</f>
        <v>Ngemplak 1</v>
      </c>
      <c r="C5882" t="s">
        <v>276</v>
      </c>
      <c r="D5882">
        <f>_xlfn.XLOOKUP(C5882,kamus!$B$2:$B$87,kamus!$J$2:$J$87,"dihapus",0,1)</f>
        <v>1</v>
      </c>
      <c r="E5882">
        <f t="shared" si="641"/>
        <v>1</v>
      </c>
      <c r="F5882" s="14">
        <v>44409</v>
      </c>
      <c r="G5882" s="1">
        <f t="shared" si="642"/>
        <v>8</v>
      </c>
      <c r="H5882" s="1">
        <f t="shared" si="643"/>
        <v>2021</v>
      </c>
      <c r="I5882">
        <v>0</v>
      </c>
      <c r="J5882">
        <v>0</v>
      </c>
      <c r="K5882">
        <f t="shared" si="637"/>
        <v>0</v>
      </c>
      <c r="L5882">
        <v>9769</v>
      </c>
      <c r="M5882" s="6">
        <f t="shared" si="638"/>
        <v>0</v>
      </c>
      <c r="N5882" s="6">
        <f t="shared" si="639"/>
        <v>0</v>
      </c>
      <c r="O5882" s="6">
        <f t="shared" si="640"/>
        <v>0</v>
      </c>
      <c r="Q5882">
        <f>_xlfn.XLOOKUP(C5882&amp;G5882&amp;H5882,covid!$E$2:$E$2184,covid!$D$2:$D$2184,0,0,1)</f>
        <v>138</v>
      </c>
    </row>
    <row r="5883" spans="1:17" x14ac:dyDescent="0.3">
      <c r="A5883">
        <f>_xlfn.XLOOKUP(C5883,kamus!$B$2:$B$87,kamus!$A$2:$A$87,0,0,1)</f>
        <v>52</v>
      </c>
      <c r="B5883" t="str">
        <f>_xlfn.XLOOKUP(C5883,kamus!$B$2:$B$87,kamus!$D$2:$D$87,"dihapus",0,1)</f>
        <v>Ngemplak 2</v>
      </c>
      <c r="C5883" t="s">
        <v>277</v>
      </c>
      <c r="D5883">
        <f>_xlfn.XLOOKUP(C5883,kamus!$B$2:$B$87,kamus!$J$2:$J$87,"dihapus",0,1)</f>
        <v>1</v>
      </c>
      <c r="E5883">
        <f t="shared" si="641"/>
        <v>1</v>
      </c>
      <c r="F5883" s="14">
        <v>44409</v>
      </c>
      <c r="G5883" s="1">
        <f t="shared" si="642"/>
        <v>8</v>
      </c>
      <c r="H5883" s="1">
        <f t="shared" si="643"/>
        <v>2021</v>
      </c>
      <c r="I5883">
        <v>0</v>
      </c>
      <c r="J5883">
        <v>1</v>
      </c>
      <c r="K5883">
        <f t="shared" si="637"/>
        <v>1</v>
      </c>
      <c r="L5883">
        <v>31871</v>
      </c>
      <c r="M5883" s="6">
        <f t="shared" si="638"/>
        <v>0</v>
      </c>
      <c r="N5883" s="6">
        <f t="shared" si="639"/>
        <v>3.1376486461046094</v>
      </c>
      <c r="O5883" s="6">
        <f t="shared" si="640"/>
        <v>3.1376486461046094</v>
      </c>
      <c r="Q5883">
        <f>_xlfn.XLOOKUP(C5883&amp;G5883&amp;H5883,covid!$E$2:$E$2184,covid!$D$2:$D$2184,0,0,1)</f>
        <v>460</v>
      </c>
    </row>
    <row r="5884" spans="1:17" x14ac:dyDescent="0.3">
      <c r="A5884">
        <f>_xlfn.XLOOKUP(C5884,kamus!$B$2:$B$87,kamus!$A$2:$A$87,0,0,1)</f>
        <v>53</v>
      </c>
      <c r="B5884" t="str">
        <f>_xlfn.XLOOKUP(C5884,kamus!$B$2:$B$87,kamus!$D$2:$D$87,"dihapus",0,1)</f>
        <v>Ngemplak 2</v>
      </c>
      <c r="C5884" t="s">
        <v>278</v>
      </c>
      <c r="D5884">
        <f>_xlfn.XLOOKUP(C5884,kamus!$B$2:$B$87,kamus!$J$2:$J$87,"dihapus",0,1)</f>
        <v>0</v>
      </c>
      <c r="E5884">
        <f t="shared" si="641"/>
        <v>0</v>
      </c>
      <c r="F5884" s="14">
        <v>44409</v>
      </c>
      <c r="G5884" s="1">
        <f t="shared" si="642"/>
        <v>8</v>
      </c>
      <c r="H5884" s="1">
        <f t="shared" si="643"/>
        <v>2021</v>
      </c>
      <c r="I5884">
        <v>0</v>
      </c>
      <c r="J5884">
        <v>0</v>
      </c>
      <c r="K5884">
        <f t="shared" si="637"/>
        <v>0</v>
      </c>
      <c r="L5884">
        <v>8960</v>
      </c>
      <c r="M5884" s="6">
        <f t="shared" si="638"/>
        <v>0</v>
      </c>
      <c r="N5884" s="6">
        <f t="shared" si="639"/>
        <v>0</v>
      </c>
      <c r="O5884" s="6">
        <f t="shared" si="640"/>
        <v>0</v>
      </c>
      <c r="Q5884">
        <f>_xlfn.XLOOKUP(C5884&amp;G5884&amp;H5884,covid!$E$2:$E$2184,covid!$D$2:$D$2184,0,0,1)</f>
        <v>142</v>
      </c>
    </row>
    <row r="5885" spans="1:17" x14ac:dyDescent="0.3">
      <c r="A5885">
        <f>_xlfn.XLOOKUP(C5885,kamus!$B$2:$B$87,kamus!$A$2:$A$87,0,0,1)</f>
        <v>57</v>
      </c>
      <c r="B5885" t="str">
        <f>_xlfn.XLOOKUP(C5885,kamus!$B$2:$B$87,kamus!$D$2:$D$87,"dihapus",0,1)</f>
        <v>Pakem</v>
      </c>
      <c r="C5885" t="s">
        <v>204</v>
      </c>
      <c r="D5885">
        <f>_xlfn.XLOOKUP(C5885,kamus!$B$2:$B$87,kamus!$J$2:$J$87,"dihapus",0,1)</f>
        <v>0</v>
      </c>
      <c r="E5885">
        <f t="shared" si="641"/>
        <v>0</v>
      </c>
      <c r="F5885" s="14">
        <v>44409</v>
      </c>
      <c r="G5885" s="1">
        <f t="shared" si="642"/>
        <v>8</v>
      </c>
      <c r="H5885" s="1">
        <f t="shared" si="643"/>
        <v>2021</v>
      </c>
      <c r="I5885">
        <v>0</v>
      </c>
      <c r="J5885">
        <v>0</v>
      </c>
      <c r="K5885">
        <f t="shared" si="637"/>
        <v>0</v>
      </c>
      <c r="L5885">
        <v>6915</v>
      </c>
      <c r="M5885" s="6">
        <f t="shared" si="638"/>
        <v>0</v>
      </c>
      <c r="N5885" s="6">
        <f t="shared" si="639"/>
        <v>0</v>
      </c>
      <c r="O5885" s="6">
        <f t="shared" si="640"/>
        <v>0</v>
      </c>
      <c r="Q5885">
        <f>_xlfn.XLOOKUP(C5885&amp;G5885&amp;H5885,covid!$E$2:$E$2184,covid!$D$2:$D$2184,0,0,1)</f>
        <v>55</v>
      </c>
    </row>
    <row r="5886" spans="1:17" x14ac:dyDescent="0.3">
      <c r="A5886">
        <f>_xlfn.XLOOKUP(C5886,kamus!$B$2:$B$87,kamus!$A$2:$A$87,0,0,1)</f>
        <v>54</v>
      </c>
      <c r="B5886" t="str">
        <f>_xlfn.XLOOKUP(C5886,kamus!$B$2:$B$87,kamus!$D$2:$D$87,"dihapus",0,1)</f>
        <v>Pakem</v>
      </c>
      <c r="C5886" t="s">
        <v>213</v>
      </c>
      <c r="D5886">
        <f>_xlfn.XLOOKUP(C5886,kamus!$B$2:$B$87,kamus!$J$2:$J$87,"dihapus",0,1)</f>
        <v>0</v>
      </c>
      <c r="E5886">
        <f t="shared" si="641"/>
        <v>0</v>
      </c>
      <c r="F5886" s="14">
        <v>44409</v>
      </c>
      <c r="G5886" s="1">
        <f t="shared" si="642"/>
        <v>8</v>
      </c>
      <c r="H5886" s="1">
        <f t="shared" si="643"/>
        <v>2021</v>
      </c>
      <c r="I5886">
        <v>0</v>
      </c>
      <c r="J5886">
        <v>0</v>
      </c>
      <c r="K5886">
        <f t="shared" si="637"/>
        <v>0</v>
      </c>
      <c r="L5886">
        <v>9228</v>
      </c>
      <c r="M5886" s="6">
        <f t="shared" si="638"/>
        <v>0</v>
      </c>
      <c r="N5886" s="6">
        <f t="shared" si="639"/>
        <v>0</v>
      </c>
      <c r="O5886" s="6">
        <f t="shared" si="640"/>
        <v>0</v>
      </c>
      <c r="Q5886">
        <f>_xlfn.XLOOKUP(C5886&amp;G5886&amp;H5886,covid!$E$2:$E$2184,covid!$D$2:$D$2184,0,0,1)</f>
        <v>71</v>
      </c>
    </row>
    <row r="5887" spans="1:17" x14ac:dyDescent="0.3">
      <c r="A5887">
        <f>_xlfn.XLOOKUP(C5887,kamus!$B$2:$B$87,kamus!$A$2:$A$87,0,0,1)</f>
        <v>56</v>
      </c>
      <c r="B5887" t="str">
        <f>_xlfn.XLOOKUP(C5887,kamus!$B$2:$B$87,kamus!$D$2:$D$87,"dihapus",0,1)</f>
        <v>Pakem</v>
      </c>
      <c r="C5887" t="s">
        <v>214</v>
      </c>
      <c r="D5887">
        <f>_xlfn.XLOOKUP(C5887,kamus!$B$2:$B$87,kamus!$J$2:$J$87,"dihapus",0,1)</f>
        <v>1</v>
      </c>
      <c r="E5887">
        <f t="shared" si="641"/>
        <v>1</v>
      </c>
      <c r="F5887" s="14">
        <v>44409</v>
      </c>
      <c r="G5887" s="1">
        <f t="shared" si="642"/>
        <v>8</v>
      </c>
      <c r="H5887" s="1">
        <f t="shared" si="643"/>
        <v>2021</v>
      </c>
      <c r="I5887">
        <v>0</v>
      </c>
      <c r="J5887">
        <v>0</v>
      </c>
      <c r="K5887">
        <f t="shared" si="637"/>
        <v>0</v>
      </c>
      <c r="L5887">
        <v>6761</v>
      </c>
      <c r="M5887" s="6">
        <f t="shared" si="638"/>
        <v>0</v>
      </c>
      <c r="N5887" s="6">
        <f t="shared" si="639"/>
        <v>0</v>
      </c>
      <c r="O5887" s="6">
        <f t="shared" si="640"/>
        <v>0</v>
      </c>
      <c r="Q5887">
        <f>_xlfn.XLOOKUP(C5887&amp;G5887&amp;H5887,covid!$E$2:$E$2184,covid!$D$2:$D$2184,0,0,1)</f>
        <v>130</v>
      </c>
    </row>
    <row r="5888" spans="1:17" x14ac:dyDescent="0.3">
      <c r="A5888">
        <f>_xlfn.XLOOKUP(C5888,kamus!$B$2:$B$87,kamus!$A$2:$A$87,0,0,1)</f>
        <v>58</v>
      </c>
      <c r="B5888" t="str">
        <f>_xlfn.XLOOKUP(C5888,kamus!$B$2:$B$87,kamus!$D$2:$D$87,"dihapus",0,1)</f>
        <v>Pakem</v>
      </c>
      <c r="C5888" t="s">
        <v>231</v>
      </c>
      <c r="D5888">
        <f>_xlfn.XLOOKUP(C5888,kamus!$B$2:$B$87,kamus!$J$2:$J$87,"dihapus",0,1)</f>
        <v>0</v>
      </c>
      <c r="E5888">
        <f t="shared" si="641"/>
        <v>0</v>
      </c>
      <c r="F5888" s="14">
        <v>44409</v>
      </c>
      <c r="G5888" s="1">
        <f t="shared" si="642"/>
        <v>8</v>
      </c>
      <c r="H5888" s="1">
        <f t="shared" si="643"/>
        <v>2021</v>
      </c>
      <c r="I5888">
        <v>0</v>
      </c>
      <c r="J5888">
        <v>0</v>
      </c>
      <c r="K5888">
        <f t="shared" si="637"/>
        <v>0</v>
      </c>
      <c r="L5888">
        <v>6983</v>
      </c>
      <c r="M5888" s="6">
        <f t="shared" si="638"/>
        <v>0</v>
      </c>
      <c r="N5888" s="6">
        <f t="shared" si="639"/>
        <v>0</v>
      </c>
      <c r="O5888" s="6">
        <f t="shared" si="640"/>
        <v>0</v>
      </c>
      <c r="Q5888">
        <f>_xlfn.XLOOKUP(C5888&amp;G5888&amp;H5888,covid!$E$2:$E$2184,covid!$D$2:$D$2184,0,0,1)</f>
        <v>94</v>
      </c>
    </row>
    <row r="5889" spans="1:17" x14ac:dyDescent="0.3">
      <c r="A5889">
        <f>_xlfn.XLOOKUP(C5889,kamus!$B$2:$B$87,kamus!$A$2:$A$87,0,0,1)</f>
        <v>55</v>
      </c>
      <c r="B5889" t="str">
        <f>_xlfn.XLOOKUP(C5889,kamus!$B$2:$B$87,kamus!$D$2:$D$87,"dihapus",0,1)</f>
        <v>Pakem</v>
      </c>
      <c r="C5889" t="s">
        <v>234</v>
      </c>
      <c r="D5889">
        <f>_xlfn.XLOOKUP(C5889,kamus!$B$2:$B$87,kamus!$J$2:$J$87,"dihapus",0,1)</f>
        <v>0</v>
      </c>
      <c r="E5889">
        <f t="shared" si="641"/>
        <v>0</v>
      </c>
      <c r="F5889" s="14">
        <v>44409</v>
      </c>
      <c r="G5889" s="1">
        <f t="shared" si="642"/>
        <v>8</v>
      </c>
      <c r="H5889" s="1">
        <f t="shared" si="643"/>
        <v>2021</v>
      </c>
      <c r="I5889">
        <v>0</v>
      </c>
      <c r="J5889">
        <v>0</v>
      </c>
      <c r="K5889">
        <f t="shared" si="637"/>
        <v>0</v>
      </c>
      <c r="L5889">
        <v>9965</v>
      </c>
      <c r="M5889" s="6">
        <f t="shared" si="638"/>
        <v>0</v>
      </c>
      <c r="N5889" s="6">
        <f t="shared" si="639"/>
        <v>0</v>
      </c>
      <c r="O5889" s="6">
        <f t="shared" si="640"/>
        <v>0</v>
      </c>
      <c r="Q5889">
        <f>_xlfn.XLOOKUP(C5889&amp;G5889&amp;H5889,covid!$E$2:$E$2184,covid!$D$2:$D$2184,0,0,1)</f>
        <v>106</v>
      </c>
    </row>
    <row r="5890" spans="1:17" x14ac:dyDescent="0.3">
      <c r="A5890">
        <f>_xlfn.XLOOKUP(C5890,kamus!$B$2:$B$87,kamus!$A$2:$A$87,0,0,1)</f>
        <v>64</v>
      </c>
      <c r="B5890" t="str">
        <f>_xlfn.XLOOKUP(C5890,kamus!$B$2:$B$87,kamus!$D$2:$D$87,"dihapus",0,1)</f>
        <v>Prambanan</v>
      </c>
      <c r="C5890" t="s">
        <v>203</v>
      </c>
      <c r="D5890">
        <f>_xlfn.XLOOKUP(C5890,kamus!$B$2:$B$87,kamus!$J$2:$J$87,"dihapus",0,1)</f>
        <v>1</v>
      </c>
      <c r="E5890">
        <f t="shared" si="641"/>
        <v>1</v>
      </c>
      <c r="F5890" s="14">
        <v>44409</v>
      </c>
      <c r="G5890" s="1">
        <f t="shared" si="642"/>
        <v>8</v>
      </c>
      <c r="H5890" s="1">
        <f t="shared" si="643"/>
        <v>2021</v>
      </c>
      <c r="I5890">
        <v>0</v>
      </c>
      <c r="J5890">
        <v>0</v>
      </c>
      <c r="K5890">
        <f t="shared" ref="K5890:K5953" si="644">J5890+I5890</f>
        <v>0</v>
      </c>
      <c r="L5890">
        <v>12694</v>
      </c>
      <c r="M5890" s="6">
        <f t="shared" ref="M5890:M5953" si="645">IF(ISBLANK(I5890)=TRUE,"",I5890/$L5890*100000)</f>
        <v>0</v>
      </c>
      <c r="N5890" s="6">
        <f t="shared" ref="N5890:N5953" si="646">IF(ISBLANK(J5890)=TRUE,"",J5890/$L5890*100000)</f>
        <v>0</v>
      </c>
      <c r="O5890" s="6">
        <f t="shared" ref="O5890:O5953" si="647">IF(ISBLANK(K5890)=TRUE,"",K5890/$L5890*100000)</f>
        <v>0</v>
      </c>
      <c r="Q5890">
        <f>_xlfn.XLOOKUP(C5890&amp;G5890&amp;H5890,covid!$E$2:$E$2184,covid!$D$2:$D$2184,0,0,1)</f>
        <v>100</v>
      </c>
    </row>
    <row r="5891" spans="1:17" x14ac:dyDescent="0.3">
      <c r="A5891">
        <f>_xlfn.XLOOKUP(C5891,kamus!$B$2:$B$87,kamus!$A$2:$A$87,0,0,1)</f>
        <v>59</v>
      </c>
      <c r="B5891" t="str">
        <f>_xlfn.XLOOKUP(C5891,kamus!$B$2:$B$87,kamus!$D$2:$D$87,"dihapus",0,1)</f>
        <v>Prambanan</v>
      </c>
      <c r="C5891" t="s">
        <v>210</v>
      </c>
      <c r="D5891">
        <f>_xlfn.XLOOKUP(C5891,kamus!$B$2:$B$87,kamus!$J$2:$J$87,"dihapus",0,1)</f>
        <v>0</v>
      </c>
      <c r="E5891">
        <f t="shared" ref="E5891:E5954" si="648">IF(D5891=0,0,IF(H5891&lt;2021,0,IF(AND(H5891=2021,G5891&lt;5),0,1)))</f>
        <v>0</v>
      </c>
      <c r="F5891" s="14">
        <v>44409</v>
      </c>
      <c r="G5891" s="1">
        <f t="shared" ref="G5891:G5954" si="649">MONTH(F5891)</f>
        <v>8</v>
      </c>
      <c r="H5891" s="1">
        <f t="shared" ref="H5891:H5954" si="650">YEAR(F5891)</f>
        <v>2021</v>
      </c>
      <c r="I5891">
        <v>0</v>
      </c>
      <c r="J5891">
        <v>0</v>
      </c>
      <c r="K5891">
        <f t="shared" si="644"/>
        <v>0</v>
      </c>
      <c r="L5891">
        <v>4791</v>
      </c>
      <c r="M5891" s="6">
        <f t="shared" si="645"/>
        <v>0</v>
      </c>
      <c r="N5891" s="6">
        <f t="shared" si="646"/>
        <v>0</v>
      </c>
      <c r="O5891" s="6">
        <f t="shared" si="647"/>
        <v>0</v>
      </c>
      <c r="Q5891">
        <f>_xlfn.XLOOKUP(C5891&amp;G5891&amp;H5891,covid!$E$2:$E$2184,covid!$D$2:$D$2184,0,0,1)</f>
        <v>13</v>
      </c>
    </row>
    <row r="5892" spans="1:17" x14ac:dyDescent="0.3">
      <c r="A5892">
        <f>_xlfn.XLOOKUP(C5892,kamus!$B$2:$B$87,kamus!$A$2:$A$87,0,0,1)</f>
        <v>61</v>
      </c>
      <c r="B5892" t="str">
        <f>_xlfn.XLOOKUP(C5892,kamus!$B$2:$B$87,kamus!$D$2:$D$87,"dihapus",0,1)</f>
        <v>Prambanan</v>
      </c>
      <c r="C5892" t="s">
        <v>219</v>
      </c>
      <c r="D5892">
        <f>_xlfn.XLOOKUP(C5892,kamus!$B$2:$B$87,kamus!$J$2:$J$87,"dihapus",0,1)</f>
        <v>0</v>
      </c>
      <c r="E5892">
        <f t="shared" si="648"/>
        <v>0</v>
      </c>
      <c r="F5892" s="14">
        <v>44409</v>
      </c>
      <c r="G5892" s="1">
        <f t="shared" si="649"/>
        <v>8</v>
      </c>
      <c r="H5892" s="1">
        <f t="shared" si="650"/>
        <v>2021</v>
      </c>
      <c r="I5892">
        <v>0</v>
      </c>
      <c r="J5892">
        <v>0</v>
      </c>
      <c r="K5892">
        <f t="shared" si="644"/>
        <v>0</v>
      </c>
      <c r="L5892">
        <v>14321</v>
      </c>
      <c r="M5892" s="6">
        <f t="shared" si="645"/>
        <v>0</v>
      </c>
      <c r="N5892" s="6">
        <f t="shared" si="646"/>
        <v>0</v>
      </c>
      <c r="O5892" s="6">
        <f t="shared" si="647"/>
        <v>0</v>
      </c>
      <c r="Q5892">
        <f>_xlfn.XLOOKUP(C5892&amp;G5892&amp;H5892,covid!$E$2:$E$2184,covid!$D$2:$D$2184,0,0,1)</f>
        <v>76</v>
      </c>
    </row>
    <row r="5893" spans="1:17" x14ac:dyDescent="0.3">
      <c r="A5893">
        <f>_xlfn.XLOOKUP(C5893,kamus!$B$2:$B$87,kamus!$A$2:$A$87,0,0,1)</f>
        <v>62</v>
      </c>
      <c r="B5893" t="str">
        <f>_xlfn.XLOOKUP(C5893,kamus!$B$2:$B$87,kamus!$D$2:$D$87,"dihapus",0,1)</f>
        <v>Prambanan</v>
      </c>
      <c r="C5893" t="s">
        <v>236</v>
      </c>
      <c r="D5893">
        <f>_xlfn.XLOOKUP(C5893,kamus!$B$2:$B$87,kamus!$J$2:$J$87,"dihapus",0,1)</f>
        <v>0</v>
      </c>
      <c r="E5893">
        <f t="shared" si="648"/>
        <v>0</v>
      </c>
      <c r="F5893" s="14">
        <v>44409</v>
      </c>
      <c r="G5893" s="1">
        <f t="shared" si="649"/>
        <v>8</v>
      </c>
      <c r="H5893" s="1">
        <f t="shared" si="650"/>
        <v>2021</v>
      </c>
      <c r="I5893">
        <v>0</v>
      </c>
      <c r="J5893">
        <v>0</v>
      </c>
      <c r="K5893">
        <f t="shared" si="644"/>
        <v>0</v>
      </c>
      <c r="L5893">
        <v>6112</v>
      </c>
      <c r="M5893" s="6">
        <f t="shared" si="645"/>
        <v>0</v>
      </c>
      <c r="N5893" s="6">
        <f t="shared" si="646"/>
        <v>0</v>
      </c>
      <c r="O5893" s="6">
        <f t="shared" si="647"/>
        <v>0</v>
      </c>
      <c r="Q5893">
        <f>_xlfn.XLOOKUP(C5893&amp;G5893&amp;H5893,covid!$E$2:$E$2184,covid!$D$2:$D$2184,0,0,1)</f>
        <v>22</v>
      </c>
    </row>
    <row r="5894" spans="1:17" x14ac:dyDescent="0.3">
      <c r="A5894">
        <f>_xlfn.XLOOKUP(C5894,kamus!$B$2:$B$87,kamus!$A$2:$A$87,0,0,1)</f>
        <v>63</v>
      </c>
      <c r="B5894" t="str">
        <f>_xlfn.XLOOKUP(C5894,kamus!$B$2:$B$87,kamus!$D$2:$D$87,"dihapus",0,1)</f>
        <v>Prambanan</v>
      </c>
      <c r="C5894" t="s">
        <v>261</v>
      </c>
      <c r="D5894">
        <f>_xlfn.XLOOKUP(C5894,kamus!$B$2:$B$87,kamus!$J$2:$J$87,"dihapus",0,1)</f>
        <v>0</v>
      </c>
      <c r="E5894">
        <f t="shared" si="648"/>
        <v>0</v>
      </c>
      <c r="F5894" s="14">
        <v>44409</v>
      </c>
      <c r="G5894" s="1">
        <f t="shared" si="649"/>
        <v>8</v>
      </c>
      <c r="H5894" s="1">
        <f t="shared" si="650"/>
        <v>2021</v>
      </c>
      <c r="I5894">
        <v>1</v>
      </c>
      <c r="J5894">
        <v>0</v>
      </c>
      <c r="K5894">
        <f t="shared" si="644"/>
        <v>1</v>
      </c>
      <c r="L5894">
        <v>15487</v>
      </c>
      <c r="M5894" s="6">
        <f t="shared" si="645"/>
        <v>6.4570284754955765</v>
      </c>
      <c r="N5894" s="6">
        <f t="shared" si="646"/>
        <v>0</v>
      </c>
      <c r="O5894" s="6">
        <f t="shared" si="647"/>
        <v>6.4570284754955765</v>
      </c>
      <c r="Q5894">
        <f>_xlfn.XLOOKUP(C5894&amp;G5894&amp;H5894,covid!$E$2:$E$2184,covid!$D$2:$D$2184,0,0,1)</f>
        <v>76</v>
      </c>
    </row>
    <row r="5895" spans="1:17" x14ac:dyDescent="0.3">
      <c r="A5895">
        <f>_xlfn.XLOOKUP(C5895,kamus!$B$2:$B$87,kamus!$A$2:$A$87,0,0,1)</f>
        <v>60</v>
      </c>
      <c r="B5895" t="str">
        <f>_xlfn.XLOOKUP(C5895,kamus!$B$2:$B$87,kamus!$D$2:$D$87,"dihapus",0,1)</f>
        <v>Prambanan</v>
      </c>
      <c r="C5895" t="s">
        <v>280</v>
      </c>
      <c r="D5895">
        <f>_xlfn.XLOOKUP(C5895,kamus!$B$2:$B$87,kamus!$J$2:$J$87,"dihapus",0,1)</f>
        <v>0</v>
      </c>
      <c r="E5895">
        <f t="shared" si="648"/>
        <v>0</v>
      </c>
      <c r="F5895" s="14">
        <v>44409</v>
      </c>
      <c r="G5895" s="1">
        <f t="shared" si="649"/>
        <v>8</v>
      </c>
      <c r="H5895" s="1">
        <f t="shared" si="650"/>
        <v>2021</v>
      </c>
      <c r="I5895">
        <v>0</v>
      </c>
      <c r="J5895">
        <v>0</v>
      </c>
      <c r="K5895">
        <f t="shared" si="644"/>
        <v>0</v>
      </c>
      <c r="L5895">
        <v>2830</v>
      </c>
      <c r="M5895" s="6">
        <f t="shared" si="645"/>
        <v>0</v>
      </c>
      <c r="N5895" s="6">
        <f t="shared" si="646"/>
        <v>0</v>
      </c>
      <c r="O5895" s="6">
        <f t="shared" si="647"/>
        <v>0</v>
      </c>
      <c r="Q5895">
        <f>_xlfn.XLOOKUP(C5895&amp;G5895&amp;H5895,covid!$E$2:$E$2184,covid!$D$2:$D$2184,0,0,1)</f>
        <v>1</v>
      </c>
    </row>
    <row r="5896" spans="1:17" x14ac:dyDescent="0.3">
      <c r="A5896">
        <f>_xlfn.XLOOKUP(C5896,kamus!$B$2:$B$87,kamus!$A$2:$A$87,0,0,1)</f>
        <v>67</v>
      </c>
      <c r="B5896" t="str">
        <f>_xlfn.XLOOKUP(C5896,kamus!$B$2:$B$87,kamus!$D$2:$D$87,"dihapus",0,1)</f>
        <v>Seyegan</v>
      </c>
      <c r="C5896" t="s">
        <v>221</v>
      </c>
      <c r="D5896">
        <f>_xlfn.XLOOKUP(C5896,kamus!$B$2:$B$87,kamus!$J$2:$J$87,"dihapus",0,1)</f>
        <v>0</v>
      </c>
      <c r="E5896">
        <f t="shared" si="648"/>
        <v>0</v>
      </c>
      <c r="F5896" s="14">
        <v>44409</v>
      </c>
      <c r="G5896" s="1">
        <f t="shared" si="649"/>
        <v>8</v>
      </c>
      <c r="H5896" s="1">
        <f t="shared" si="650"/>
        <v>2021</v>
      </c>
      <c r="I5896">
        <v>0</v>
      </c>
      <c r="J5896">
        <v>0</v>
      </c>
      <c r="K5896">
        <f t="shared" si="644"/>
        <v>0</v>
      </c>
      <c r="L5896">
        <v>10876</v>
      </c>
      <c r="M5896" s="6">
        <f t="shared" si="645"/>
        <v>0</v>
      </c>
      <c r="N5896" s="6">
        <f t="shared" si="646"/>
        <v>0</v>
      </c>
      <c r="O5896" s="6">
        <f t="shared" si="647"/>
        <v>0</v>
      </c>
      <c r="Q5896">
        <f>_xlfn.XLOOKUP(C5896&amp;G5896&amp;H5896,covid!$E$2:$E$2184,covid!$D$2:$D$2184,0,0,1)</f>
        <v>83</v>
      </c>
    </row>
    <row r="5897" spans="1:17" x14ac:dyDescent="0.3">
      <c r="A5897">
        <f>_xlfn.XLOOKUP(C5897,kamus!$B$2:$B$87,kamus!$A$2:$A$87,0,0,1)</f>
        <v>66</v>
      </c>
      <c r="B5897" t="str">
        <f>_xlfn.XLOOKUP(C5897,kamus!$B$2:$B$87,kamus!$D$2:$D$87,"dihapus",0,1)</f>
        <v>Seyegan</v>
      </c>
      <c r="C5897" t="s">
        <v>222</v>
      </c>
      <c r="D5897">
        <f>_xlfn.XLOOKUP(C5897,kamus!$B$2:$B$87,kamus!$J$2:$J$87,"dihapus",0,1)</f>
        <v>0</v>
      </c>
      <c r="E5897">
        <f t="shared" si="648"/>
        <v>0</v>
      </c>
      <c r="F5897" s="14">
        <v>44409</v>
      </c>
      <c r="G5897" s="1">
        <f t="shared" si="649"/>
        <v>8</v>
      </c>
      <c r="H5897" s="1">
        <f t="shared" si="650"/>
        <v>2021</v>
      </c>
      <c r="I5897">
        <v>0</v>
      </c>
      <c r="J5897">
        <v>0</v>
      </c>
      <c r="K5897">
        <f t="shared" si="644"/>
        <v>0</v>
      </c>
      <c r="L5897">
        <v>9658</v>
      </c>
      <c r="M5897" s="6">
        <f t="shared" si="645"/>
        <v>0</v>
      </c>
      <c r="N5897" s="6">
        <f t="shared" si="646"/>
        <v>0</v>
      </c>
      <c r="O5897" s="6">
        <f t="shared" si="647"/>
        <v>0</v>
      </c>
      <c r="Q5897">
        <f>_xlfn.XLOOKUP(C5897&amp;G5897&amp;H5897,covid!$E$2:$E$2184,covid!$D$2:$D$2184,0,0,1)</f>
        <v>61</v>
      </c>
    </row>
    <row r="5898" spans="1:17" x14ac:dyDescent="0.3">
      <c r="A5898">
        <f>_xlfn.XLOOKUP(C5898,kamus!$B$2:$B$87,kamus!$A$2:$A$87,0,0,1)</f>
        <v>68</v>
      </c>
      <c r="B5898" t="str">
        <f>_xlfn.XLOOKUP(C5898,kamus!$B$2:$B$87,kamus!$D$2:$D$87,"dihapus",0,1)</f>
        <v>Seyegan</v>
      </c>
      <c r="C5898" t="s">
        <v>223</v>
      </c>
      <c r="D5898">
        <f>_xlfn.XLOOKUP(C5898,kamus!$B$2:$B$87,kamus!$J$2:$J$87,"dihapus",0,1)</f>
        <v>0</v>
      </c>
      <c r="E5898">
        <f t="shared" si="648"/>
        <v>0</v>
      </c>
      <c r="F5898" s="14">
        <v>44409</v>
      </c>
      <c r="G5898" s="1">
        <f t="shared" si="649"/>
        <v>8</v>
      </c>
      <c r="H5898" s="1">
        <f t="shared" si="650"/>
        <v>2021</v>
      </c>
      <c r="I5898">
        <v>0</v>
      </c>
      <c r="J5898">
        <v>0</v>
      </c>
      <c r="K5898">
        <f t="shared" si="644"/>
        <v>0</v>
      </c>
      <c r="L5898">
        <v>8123</v>
      </c>
      <c r="M5898" s="6">
        <f t="shared" si="645"/>
        <v>0</v>
      </c>
      <c r="N5898" s="6">
        <f t="shared" si="646"/>
        <v>0</v>
      </c>
      <c r="O5898" s="6">
        <f t="shared" si="647"/>
        <v>0</v>
      </c>
      <c r="Q5898">
        <f>_xlfn.XLOOKUP(C5898&amp;G5898&amp;H5898,covid!$E$2:$E$2184,covid!$D$2:$D$2184,0,0,1)</f>
        <v>62</v>
      </c>
    </row>
    <row r="5899" spans="1:17" x14ac:dyDescent="0.3">
      <c r="A5899">
        <f>_xlfn.XLOOKUP(C5899,kamus!$B$2:$B$87,kamus!$A$2:$A$87,0,0,1)</f>
        <v>65</v>
      </c>
      <c r="B5899" t="str">
        <f>_xlfn.XLOOKUP(C5899,kamus!$B$2:$B$87,kamus!$D$2:$D$87,"dihapus",0,1)</f>
        <v>Seyegan</v>
      </c>
      <c r="C5899" t="s">
        <v>224</v>
      </c>
      <c r="D5899">
        <f>_xlfn.XLOOKUP(C5899,kamus!$B$2:$B$87,kamus!$J$2:$J$87,"dihapus",0,1)</f>
        <v>1</v>
      </c>
      <c r="E5899">
        <f t="shared" si="648"/>
        <v>1</v>
      </c>
      <c r="F5899" s="14">
        <v>44409</v>
      </c>
      <c r="G5899" s="1">
        <f t="shared" si="649"/>
        <v>8</v>
      </c>
      <c r="H5899" s="1">
        <f t="shared" si="650"/>
        <v>2021</v>
      </c>
      <c r="I5899">
        <v>0</v>
      </c>
      <c r="J5899">
        <v>1</v>
      </c>
      <c r="K5899">
        <f t="shared" si="644"/>
        <v>1</v>
      </c>
      <c r="L5899">
        <v>11326</v>
      </c>
      <c r="M5899" s="6">
        <f t="shared" si="645"/>
        <v>0</v>
      </c>
      <c r="N5899" s="6">
        <f t="shared" si="646"/>
        <v>8.8292424509977039</v>
      </c>
      <c r="O5899" s="6">
        <f t="shared" si="647"/>
        <v>8.8292424509977039</v>
      </c>
      <c r="Q5899">
        <f>_xlfn.XLOOKUP(C5899&amp;G5899&amp;H5899,covid!$E$2:$E$2184,covid!$D$2:$D$2184,0,0,1)</f>
        <v>95</v>
      </c>
    </row>
    <row r="5900" spans="1:17" x14ac:dyDescent="0.3">
      <c r="A5900">
        <f>_xlfn.XLOOKUP(C5900,kamus!$B$2:$B$87,kamus!$A$2:$A$87,0,0,1)</f>
        <v>69</v>
      </c>
      <c r="B5900" t="str">
        <f>_xlfn.XLOOKUP(C5900,kamus!$B$2:$B$87,kamus!$D$2:$D$87,"dihapus",0,1)</f>
        <v>Seyegan</v>
      </c>
      <c r="C5900" t="s">
        <v>225</v>
      </c>
      <c r="D5900">
        <f>_xlfn.XLOOKUP(C5900,kamus!$B$2:$B$87,kamus!$J$2:$J$87,"dihapus",0,1)</f>
        <v>0</v>
      </c>
      <c r="E5900">
        <f t="shared" si="648"/>
        <v>0</v>
      </c>
      <c r="F5900" s="14">
        <v>44409</v>
      </c>
      <c r="G5900" s="1">
        <f t="shared" si="649"/>
        <v>8</v>
      </c>
      <c r="H5900" s="1">
        <f t="shared" si="650"/>
        <v>2021</v>
      </c>
      <c r="I5900">
        <v>0</v>
      </c>
      <c r="J5900">
        <v>0</v>
      </c>
      <c r="K5900">
        <f t="shared" si="644"/>
        <v>0</v>
      </c>
      <c r="L5900">
        <v>13638</v>
      </c>
      <c r="M5900" s="6">
        <f t="shared" si="645"/>
        <v>0</v>
      </c>
      <c r="N5900" s="6">
        <f t="shared" si="646"/>
        <v>0</v>
      </c>
      <c r="O5900" s="6">
        <f t="shared" si="647"/>
        <v>0</v>
      </c>
      <c r="Q5900">
        <f>_xlfn.XLOOKUP(C5900&amp;G5900&amp;H5900,covid!$E$2:$E$2184,covid!$D$2:$D$2184,0,0,1)</f>
        <v>127</v>
      </c>
    </row>
    <row r="5901" spans="1:17" x14ac:dyDescent="0.3">
      <c r="A5901">
        <f>_xlfn.XLOOKUP(C5901,kamus!$B$2:$B$87,kamus!$A$2:$A$87,0,0,1)</f>
        <v>74</v>
      </c>
      <c r="B5901" t="str">
        <f>_xlfn.XLOOKUP(C5901,kamus!$B$2:$B$87,kamus!$D$2:$D$87,"dihapus",0,1)</f>
        <v>Sleman</v>
      </c>
      <c r="C5901" t="s">
        <v>205</v>
      </c>
      <c r="D5901">
        <f>_xlfn.XLOOKUP(C5901,kamus!$B$2:$B$87,kamus!$J$2:$J$87,"dihapus",0,1)</f>
        <v>1</v>
      </c>
      <c r="E5901">
        <f t="shared" si="648"/>
        <v>1</v>
      </c>
      <c r="F5901" s="14">
        <v>44409</v>
      </c>
      <c r="G5901" s="1">
        <f t="shared" si="649"/>
        <v>8</v>
      </c>
      <c r="H5901" s="1">
        <f t="shared" si="650"/>
        <v>2021</v>
      </c>
      <c r="I5901">
        <v>0</v>
      </c>
      <c r="J5901">
        <v>0</v>
      </c>
      <c r="K5901">
        <f t="shared" si="644"/>
        <v>0</v>
      </c>
      <c r="L5901">
        <v>15719</v>
      </c>
      <c r="M5901" s="6">
        <f t="shared" si="645"/>
        <v>0</v>
      </c>
      <c r="N5901" s="6">
        <f t="shared" si="646"/>
        <v>0</v>
      </c>
      <c r="O5901" s="6">
        <f t="shared" si="647"/>
        <v>0</v>
      </c>
      <c r="Q5901">
        <f>_xlfn.XLOOKUP(C5901&amp;G5901&amp;H5901,covid!$E$2:$E$2184,covid!$D$2:$D$2184,0,0,1)</f>
        <v>74</v>
      </c>
    </row>
    <row r="5902" spans="1:17" x14ac:dyDescent="0.3">
      <c r="A5902">
        <f>_xlfn.XLOOKUP(C5902,kamus!$B$2:$B$87,kamus!$A$2:$A$87,0,0,1)</f>
        <v>73</v>
      </c>
      <c r="B5902" t="str">
        <f>_xlfn.XLOOKUP(C5902,kamus!$B$2:$B$87,kamus!$D$2:$D$87,"dihapus",0,1)</f>
        <v>Sleman</v>
      </c>
      <c r="C5902" t="s">
        <v>232</v>
      </c>
      <c r="D5902">
        <f>_xlfn.XLOOKUP(C5902,kamus!$B$2:$B$87,kamus!$J$2:$J$87,"dihapus",0,1)</f>
        <v>1</v>
      </c>
      <c r="E5902">
        <f t="shared" si="648"/>
        <v>1</v>
      </c>
      <c r="F5902" s="14">
        <v>44409</v>
      </c>
      <c r="G5902" s="1">
        <f t="shared" si="649"/>
        <v>8</v>
      </c>
      <c r="H5902" s="1">
        <f t="shared" si="650"/>
        <v>2021</v>
      </c>
      <c r="I5902">
        <v>0</v>
      </c>
      <c r="J5902">
        <v>0</v>
      </c>
      <c r="K5902">
        <f t="shared" si="644"/>
        <v>0</v>
      </c>
      <c r="L5902">
        <v>13002</v>
      </c>
      <c r="M5902" s="6">
        <f t="shared" si="645"/>
        <v>0</v>
      </c>
      <c r="N5902" s="6">
        <f t="shared" si="646"/>
        <v>0</v>
      </c>
      <c r="O5902" s="6">
        <f t="shared" si="647"/>
        <v>0</v>
      </c>
      <c r="Q5902">
        <f>_xlfn.XLOOKUP(C5902&amp;G5902&amp;H5902,covid!$E$2:$E$2184,covid!$D$2:$D$2184,0,0,1)</f>
        <v>99</v>
      </c>
    </row>
    <row r="5903" spans="1:17" x14ac:dyDescent="0.3">
      <c r="A5903">
        <f>_xlfn.XLOOKUP(C5903,kamus!$B$2:$B$87,kamus!$A$2:$A$87,0,0,1)</f>
        <v>71</v>
      </c>
      <c r="B5903" t="str">
        <f>_xlfn.XLOOKUP(C5903,kamus!$B$2:$B$87,kamus!$D$2:$D$87,"dihapus",0,1)</f>
        <v>Sleman</v>
      </c>
      <c r="C5903" t="s">
        <v>271</v>
      </c>
      <c r="D5903">
        <f>_xlfn.XLOOKUP(C5903,kamus!$B$2:$B$87,kamus!$J$2:$J$87,"dihapus",0,1)</f>
        <v>1</v>
      </c>
      <c r="E5903">
        <f t="shared" si="648"/>
        <v>1</v>
      </c>
      <c r="F5903" s="14">
        <v>44409</v>
      </c>
      <c r="G5903" s="1">
        <f t="shared" si="649"/>
        <v>8</v>
      </c>
      <c r="H5903" s="1">
        <f t="shared" si="650"/>
        <v>2021</v>
      </c>
      <c r="I5903">
        <v>0</v>
      </c>
      <c r="J5903">
        <v>0</v>
      </c>
      <c r="K5903">
        <f t="shared" si="644"/>
        <v>0</v>
      </c>
      <c r="L5903">
        <v>15706</v>
      </c>
      <c r="M5903" s="6">
        <f t="shared" si="645"/>
        <v>0</v>
      </c>
      <c r="N5903" s="6">
        <f t="shared" si="646"/>
        <v>0</v>
      </c>
      <c r="O5903" s="6">
        <f t="shared" si="647"/>
        <v>0</v>
      </c>
      <c r="Q5903">
        <f>_xlfn.XLOOKUP(C5903&amp;G5903&amp;H5903,covid!$E$2:$E$2184,covid!$D$2:$D$2184,0,0,1)</f>
        <v>91</v>
      </c>
    </row>
    <row r="5904" spans="1:17" x14ac:dyDescent="0.3">
      <c r="A5904">
        <f>_xlfn.XLOOKUP(C5904,kamus!$B$2:$B$87,kamus!$A$2:$A$87,0,0,1)</f>
        <v>72</v>
      </c>
      <c r="B5904" t="str">
        <f>_xlfn.XLOOKUP(C5904,kamus!$B$2:$B$87,kamus!$D$2:$D$87,"dihapus",0,1)</f>
        <v>Sleman</v>
      </c>
      <c r="C5904" t="s">
        <v>273</v>
      </c>
      <c r="D5904">
        <f>_xlfn.XLOOKUP(C5904,kamus!$B$2:$B$87,kamus!$J$2:$J$87,"dihapus",0,1)</f>
        <v>1</v>
      </c>
      <c r="E5904">
        <f t="shared" si="648"/>
        <v>1</v>
      </c>
      <c r="F5904" s="14">
        <v>44409</v>
      </c>
      <c r="G5904" s="1">
        <f t="shared" si="649"/>
        <v>8</v>
      </c>
      <c r="H5904" s="1">
        <f t="shared" si="650"/>
        <v>2021</v>
      </c>
      <c r="I5904">
        <v>0</v>
      </c>
      <c r="J5904">
        <v>0</v>
      </c>
      <c r="K5904">
        <f t="shared" si="644"/>
        <v>0</v>
      </c>
      <c r="L5904">
        <v>19013</v>
      </c>
      <c r="M5904" s="6">
        <f t="shared" si="645"/>
        <v>0</v>
      </c>
      <c r="N5904" s="6">
        <f t="shared" si="646"/>
        <v>0</v>
      </c>
      <c r="O5904" s="6">
        <f t="shared" si="647"/>
        <v>0</v>
      </c>
      <c r="Q5904">
        <f>_xlfn.XLOOKUP(C5904&amp;G5904&amp;H5904,covid!$E$2:$E$2184,covid!$D$2:$D$2184,0,0,1)</f>
        <v>166</v>
      </c>
    </row>
    <row r="5905" spans="1:17" x14ac:dyDescent="0.3">
      <c r="A5905">
        <f>_xlfn.XLOOKUP(C5905,kamus!$B$2:$B$87,kamus!$A$2:$A$87,0,0,1)</f>
        <v>70</v>
      </c>
      <c r="B5905" t="str">
        <f>_xlfn.XLOOKUP(C5905,kamus!$B$2:$B$87,kamus!$D$2:$D$87,"dihapus",0,1)</f>
        <v>Sleman</v>
      </c>
      <c r="C5905" t="s">
        <v>274</v>
      </c>
      <c r="D5905">
        <f>_xlfn.XLOOKUP(C5905,kamus!$B$2:$B$87,kamus!$J$2:$J$87,"dihapus",0,1)</f>
        <v>0</v>
      </c>
      <c r="E5905">
        <f t="shared" si="648"/>
        <v>0</v>
      </c>
      <c r="F5905" s="14">
        <v>44409</v>
      </c>
      <c r="G5905" s="1">
        <f t="shared" si="649"/>
        <v>8</v>
      </c>
      <c r="H5905" s="1">
        <f t="shared" si="650"/>
        <v>2021</v>
      </c>
      <c r="I5905">
        <v>0</v>
      </c>
      <c r="J5905">
        <v>0</v>
      </c>
      <c r="K5905">
        <f t="shared" si="644"/>
        <v>0</v>
      </c>
      <c r="L5905">
        <v>10105</v>
      </c>
      <c r="M5905" s="6">
        <f t="shared" si="645"/>
        <v>0</v>
      </c>
      <c r="N5905" s="6">
        <f t="shared" si="646"/>
        <v>0</v>
      </c>
      <c r="O5905" s="6">
        <f t="shared" si="647"/>
        <v>0</v>
      </c>
      <c r="Q5905">
        <f>_xlfn.XLOOKUP(C5905&amp;G5905&amp;H5905,covid!$E$2:$E$2184,covid!$D$2:$D$2184,0,0,1)</f>
        <v>79</v>
      </c>
    </row>
    <row r="5906" spans="1:17" x14ac:dyDescent="0.3">
      <c r="A5906">
        <f>_xlfn.XLOOKUP(C5906,kamus!$B$2:$B$87,kamus!$A$2:$A$87,0,0,1)</f>
        <v>77</v>
      </c>
      <c r="B5906" t="str">
        <f>_xlfn.XLOOKUP(C5906,kamus!$B$2:$B$87,kamus!$D$2:$D$87,"dihapus",0,1)</f>
        <v>Tempel 1</v>
      </c>
      <c r="C5906" t="s">
        <v>218</v>
      </c>
      <c r="D5906">
        <f>_xlfn.XLOOKUP(C5906,kamus!$B$2:$B$87,kamus!$J$2:$J$87,"dihapus",0,1)</f>
        <v>0</v>
      </c>
      <c r="E5906">
        <f t="shared" si="648"/>
        <v>0</v>
      </c>
      <c r="F5906" s="14">
        <v>44409</v>
      </c>
      <c r="G5906" s="1">
        <f t="shared" si="649"/>
        <v>8</v>
      </c>
      <c r="H5906" s="1">
        <f t="shared" si="650"/>
        <v>2021</v>
      </c>
      <c r="I5906">
        <v>0</v>
      </c>
      <c r="J5906">
        <v>0</v>
      </c>
      <c r="K5906">
        <f t="shared" si="644"/>
        <v>0</v>
      </c>
      <c r="L5906">
        <v>7899</v>
      </c>
      <c r="M5906" s="6">
        <f t="shared" si="645"/>
        <v>0</v>
      </c>
      <c r="N5906" s="6">
        <f t="shared" si="646"/>
        <v>0</v>
      </c>
      <c r="O5906" s="6">
        <f t="shared" si="647"/>
        <v>0</v>
      </c>
      <c r="Q5906">
        <f>_xlfn.XLOOKUP(C5906&amp;G5906&amp;H5906,covid!$E$2:$E$2184,covid!$D$2:$D$2184,0,0,1)</f>
        <v>100</v>
      </c>
    </row>
    <row r="5907" spans="1:17" x14ac:dyDescent="0.3">
      <c r="A5907">
        <f>_xlfn.XLOOKUP(C5907,kamus!$B$2:$B$87,kamus!$A$2:$A$87,0,0,1)</f>
        <v>76</v>
      </c>
      <c r="B5907" t="str">
        <f>_xlfn.XLOOKUP(C5907,kamus!$B$2:$B$87,kamus!$D$2:$D$87,"dihapus",0,1)</f>
        <v>Tempel 1</v>
      </c>
      <c r="C5907" t="s">
        <v>226</v>
      </c>
      <c r="D5907">
        <f>_xlfn.XLOOKUP(C5907,kamus!$B$2:$B$87,kamus!$J$2:$J$87,"dihapus",0,1)</f>
        <v>1</v>
      </c>
      <c r="E5907">
        <f t="shared" si="648"/>
        <v>1</v>
      </c>
      <c r="F5907" s="14">
        <v>44409</v>
      </c>
      <c r="G5907" s="1">
        <f t="shared" si="649"/>
        <v>8</v>
      </c>
      <c r="H5907" s="1">
        <f t="shared" si="650"/>
        <v>2021</v>
      </c>
      <c r="I5907">
        <v>0</v>
      </c>
      <c r="J5907">
        <v>0</v>
      </c>
      <c r="K5907">
        <f t="shared" si="644"/>
        <v>0</v>
      </c>
      <c r="L5907">
        <v>11303</v>
      </c>
      <c r="M5907" s="6">
        <f t="shared" si="645"/>
        <v>0</v>
      </c>
      <c r="N5907" s="6">
        <f t="shared" si="646"/>
        <v>0</v>
      </c>
      <c r="O5907" s="6">
        <f t="shared" si="647"/>
        <v>0</v>
      </c>
      <c r="Q5907">
        <f>_xlfn.XLOOKUP(C5907&amp;G5907&amp;H5907,covid!$E$2:$E$2184,covid!$D$2:$D$2184,0,0,1)</f>
        <v>92</v>
      </c>
    </row>
    <row r="5908" spans="1:17" x14ac:dyDescent="0.3">
      <c r="A5908">
        <f>_xlfn.XLOOKUP(C5908,kamus!$B$2:$B$87,kamus!$A$2:$A$87,0,0,1)</f>
        <v>75</v>
      </c>
      <c r="B5908" t="str">
        <f>_xlfn.XLOOKUP(C5908,kamus!$B$2:$B$87,kamus!$D$2:$D$87,"dihapus",0,1)</f>
        <v>Tempel 1</v>
      </c>
      <c r="C5908" t="s">
        <v>227</v>
      </c>
      <c r="D5908">
        <f>_xlfn.XLOOKUP(C5908,kamus!$B$2:$B$87,kamus!$J$2:$J$87,"dihapus",0,1)</f>
        <v>0</v>
      </c>
      <c r="E5908">
        <f t="shared" si="648"/>
        <v>0</v>
      </c>
      <c r="F5908" s="14">
        <v>44409</v>
      </c>
      <c r="G5908" s="1">
        <f t="shared" si="649"/>
        <v>8</v>
      </c>
      <c r="H5908" s="1">
        <f t="shared" si="650"/>
        <v>2021</v>
      </c>
      <c r="I5908">
        <v>0</v>
      </c>
      <c r="J5908">
        <v>0</v>
      </c>
      <c r="K5908">
        <f t="shared" si="644"/>
        <v>0</v>
      </c>
      <c r="L5908">
        <v>6955</v>
      </c>
      <c r="M5908" s="6">
        <f t="shared" si="645"/>
        <v>0</v>
      </c>
      <c r="N5908" s="6">
        <f t="shared" si="646"/>
        <v>0</v>
      </c>
      <c r="O5908" s="6">
        <f t="shared" si="647"/>
        <v>0</v>
      </c>
      <c r="Q5908">
        <f>_xlfn.XLOOKUP(C5908&amp;G5908&amp;H5908,covid!$E$2:$E$2184,covid!$D$2:$D$2184,0,0,1)</f>
        <v>45</v>
      </c>
    </row>
    <row r="5909" spans="1:17" x14ac:dyDescent="0.3">
      <c r="A5909">
        <f>_xlfn.XLOOKUP(C5909,kamus!$B$2:$B$87,kamus!$A$2:$A$87,0,0,1)</f>
        <v>78</v>
      </c>
      <c r="B5909" t="str">
        <f>_xlfn.XLOOKUP(C5909,kamus!$B$2:$B$87,kamus!$D$2:$D$87,"dihapus",0,1)</f>
        <v>Tempel 1</v>
      </c>
      <c r="C5909" t="s">
        <v>229</v>
      </c>
      <c r="D5909">
        <f>_xlfn.XLOOKUP(C5909,kamus!$B$2:$B$87,kamus!$J$2:$J$87,"dihapus",0,1)</f>
        <v>0</v>
      </c>
      <c r="E5909">
        <f t="shared" si="648"/>
        <v>0</v>
      </c>
      <c r="F5909" s="14">
        <v>44409</v>
      </c>
      <c r="G5909" s="1">
        <f t="shared" si="649"/>
        <v>8</v>
      </c>
      <c r="H5909" s="1">
        <f t="shared" si="650"/>
        <v>2021</v>
      </c>
      <c r="I5909">
        <v>0</v>
      </c>
      <c r="J5909">
        <v>0</v>
      </c>
      <c r="K5909">
        <f t="shared" si="644"/>
        <v>0</v>
      </c>
      <c r="L5909">
        <v>5427</v>
      </c>
      <c r="M5909" s="6">
        <f t="shared" si="645"/>
        <v>0</v>
      </c>
      <c r="N5909" s="6">
        <f t="shared" si="646"/>
        <v>0</v>
      </c>
      <c r="O5909" s="6">
        <f t="shared" si="647"/>
        <v>0</v>
      </c>
      <c r="Q5909">
        <f>_xlfn.XLOOKUP(C5909&amp;G5909&amp;H5909,covid!$E$2:$E$2184,covid!$D$2:$D$2184,0,0,1)</f>
        <v>25</v>
      </c>
    </row>
    <row r="5910" spans="1:17" x14ac:dyDescent="0.3">
      <c r="A5910">
        <f>_xlfn.XLOOKUP(C5910,kamus!$B$2:$B$87,kamus!$A$2:$A$87,0,0,1)</f>
        <v>79</v>
      </c>
      <c r="B5910" t="str">
        <f>_xlfn.XLOOKUP(C5910,kamus!$B$2:$B$87,kamus!$D$2:$D$87,"dihapus",0,1)</f>
        <v>Tempel 2</v>
      </c>
      <c r="C5910" t="s">
        <v>201</v>
      </c>
      <c r="D5910">
        <f>_xlfn.XLOOKUP(C5910,kamus!$B$2:$B$87,kamus!$J$2:$J$87,"dihapus",0,1)</f>
        <v>0</v>
      </c>
      <c r="E5910">
        <f t="shared" si="648"/>
        <v>0</v>
      </c>
      <c r="F5910" s="14">
        <v>44409</v>
      </c>
      <c r="G5910" s="1">
        <f t="shared" si="649"/>
        <v>8</v>
      </c>
      <c r="H5910" s="1">
        <f t="shared" si="650"/>
        <v>2021</v>
      </c>
      <c r="I5910">
        <v>0</v>
      </c>
      <c r="J5910">
        <v>0</v>
      </c>
      <c r="K5910">
        <f t="shared" si="644"/>
        <v>0</v>
      </c>
      <c r="L5910">
        <v>7817</v>
      </c>
      <c r="M5910" s="6">
        <f t="shared" si="645"/>
        <v>0</v>
      </c>
      <c r="N5910" s="6">
        <f t="shared" si="646"/>
        <v>0</v>
      </c>
      <c r="O5910" s="6">
        <f t="shared" si="647"/>
        <v>0</v>
      </c>
      <c r="Q5910">
        <f>_xlfn.XLOOKUP(C5910&amp;G5910&amp;H5910,covid!$E$2:$E$2184,covid!$D$2:$D$2184,0,0,1)</f>
        <v>101</v>
      </c>
    </row>
    <row r="5911" spans="1:17" x14ac:dyDescent="0.3">
      <c r="A5911">
        <f>_xlfn.XLOOKUP(C5911,kamus!$B$2:$B$87,kamus!$A$2:$A$87,0,0,1)</f>
        <v>80</v>
      </c>
      <c r="B5911" t="str">
        <f>_xlfn.XLOOKUP(C5911,kamus!$B$2:$B$87,kamus!$D$2:$D$87,"dihapus",0,1)</f>
        <v>Tempel 2</v>
      </c>
      <c r="C5911" t="s">
        <v>233</v>
      </c>
      <c r="D5911">
        <f>_xlfn.XLOOKUP(C5911,kamus!$B$2:$B$87,kamus!$J$2:$J$87,"dihapus",0,1)</f>
        <v>0</v>
      </c>
      <c r="E5911">
        <f t="shared" si="648"/>
        <v>0</v>
      </c>
      <c r="F5911" s="14">
        <v>44409</v>
      </c>
      <c r="G5911" s="1">
        <f t="shared" si="649"/>
        <v>8</v>
      </c>
      <c r="H5911" s="1">
        <f t="shared" si="650"/>
        <v>2021</v>
      </c>
      <c r="I5911">
        <v>0</v>
      </c>
      <c r="J5911">
        <v>0</v>
      </c>
      <c r="K5911">
        <f t="shared" si="644"/>
        <v>0</v>
      </c>
      <c r="L5911">
        <v>6650</v>
      </c>
      <c r="M5911" s="6">
        <f t="shared" si="645"/>
        <v>0</v>
      </c>
      <c r="N5911" s="6">
        <f t="shared" si="646"/>
        <v>0</v>
      </c>
      <c r="O5911" s="6">
        <f t="shared" si="647"/>
        <v>0</v>
      </c>
      <c r="Q5911">
        <f>_xlfn.XLOOKUP(C5911&amp;G5911&amp;H5911,covid!$E$2:$E$2184,covid!$D$2:$D$2184,0,0,1)</f>
        <v>58</v>
      </c>
    </row>
    <row r="5912" spans="1:17" x14ac:dyDescent="0.3">
      <c r="A5912">
        <f>_xlfn.XLOOKUP(C5912,kamus!$B$2:$B$87,kamus!$A$2:$A$87,0,0,1)</f>
        <v>81</v>
      </c>
      <c r="B5912" t="str">
        <f>_xlfn.XLOOKUP(C5912,kamus!$B$2:$B$87,kamus!$D$2:$D$87,"dihapus",0,1)</f>
        <v>Tempel 2</v>
      </c>
      <c r="C5912" t="s">
        <v>263</v>
      </c>
      <c r="D5912">
        <f>_xlfn.XLOOKUP(C5912,kamus!$B$2:$B$87,kamus!$J$2:$J$87,"dihapus",0,1)</f>
        <v>0</v>
      </c>
      <c r="E5912">
        <f t="shared" si="648"/>
        <v>0</v>
      </c>
      <c r="F5912" s="14">
        <v>44409</v>
      </c>
      <c r="G5912" s="1">
        <f t="shared" si="649"/>
        <v>8</v>
      </c>
      <c r="H5912" s="1">
        <f t="shared" si="650"/>
        <v>2021</v>
      </c>
      <c r="I5912">
        <v>0</v>
      </c>
      <c r="J5912">
        <v>0</v>
      </c>
      <c r="K5912">
        <f t="shared" si="644"/>
        <v>0</v>
      </c>
      <c r="L5912">
        <v>4782</v>
      </c>
      <c r="M5912" s="6">
        <f t="shared" si="645"/>
        <v>0</v>
      </c>
      <c r="N5912" s="6">
        <f t="shared" si="646"/>
        <v>0</v>
      </c>
      <c r="O5912" s="6">
        <f t="shared" si="647"/>
        <v>0</v>
      </c>
      <c r="Q5912">
        <f>_xlfn.XLOOKUP(C5912&amp;G5912&amp;H5912,covid!$E$2:$E$2184,covid!$D$2:$D$2184,0,0,1)</f>
        <v>16</v>
      </c>
    </row>
    <row r="5913" spans="1:17" x14ac:dyDescent="0.3">
      <c r="A5913">
        <f>_xlfn.XLOOKUP(C5913,kamus!$B$2:$B$87,kamus!$A$2:$A$87,0,0,1)</f>
        <v>82</v>
      </c>
      <c r="B5913" t="str">
        <f>_xlfn.XLOOKUP(C5913,kamus!$B$2:$B$87,kamus!$D$2:$D$87,"dihapus",0,1)</f>
        <v>Tempel 2</v>
      </c>
      <c r="C5913" t="s">
        <v>266</v>
      </c>
      <c r="D5913">
        <f>_xlfn.XLOOKUP(C5913,kamus!$B$2:$B$87,kamus!$J$2:$J$87,"dihapus",0,1)</f>
        <v>0</v>
      </c>
      <c r="E5913">
        <f t="shared" si="648"/>
        <v>0</v>
      </c>
      <c r="F5913" s="14">
        <v>44409</v>
      </c>
      <c r="G5913" s="1">
        <f t="shared" si="649"/>
        <v>8</v>
      </c>
      <c r="H5913" s="1">
        <f t="shared" si="650"/>
        <v>2021</v>
      </c>
      <c r="I5913">
        <v>0</v>
      </c>
      <c r="J5913">
        <v>0</v>
      </c>
      <c r="K5913">
        <f t="shared" si="644"/>
        <v>0</v>
      </c>
      <c r="L5913">
        <v>5330</v>
      </c>
      <c r="M5913" s="6">
        <f t="shared" si="645"/>
        <v>0</v>
      </c>
      <c r="N5913" s="6">
        <f t="shared" si="646"/>
        <v>0</v>
      </c>
      <c r="O5913" s="6">
        <f t="shared" si="647"/>
        <v>0</v>
      </c>
      <c r="Q5913">
        <f>_xlfn.XLOOKUP(C5913&amp;G5913&amp;H5913,covid!$E$2:$E$2184,covid!$D$2:$D$2184,0,0,1)</f>
        <v>34</v>
      </c>
    </row>
    <row r="5914" spans="1:17" x14ac:dyDescent="0.3">
      <c r="A5914">
        <f>_xlfn.XLOOKUP(C5914,kamus!$B$2:$B$87,kamus!$A$2:$A$87,0,0,1)</f>
        <v>84</v>
      </c>
      <c r="B5914" t="str">
        <f>_xlfn.XLOOKUP(C5914,kamus!$B$2:$B$87,kamus!$D$2:$D$87,"dihapus",0,1)</f>
        <v>turi</v>
      </c>
      <c r="C5914" t="s">
        <v>199</v>
      </c>
      <c r="D5914">
        <f>_xlfn.XLOOKUP(C5914,kamus!$B$2:$B$87,kamus!$J$2:$J$87,"dihapus",0,1)</f>
        <v>0</v>
      </c>
      <c r="E5914">
        <f t="shared" si="648"/>
        <v>0</v>
      </c>
      <c r="F5914" s="14">
        <v>44409</v>
      </c>
      <c r="G5914" s="1">
        <f t="shared" si="649"/>
        <v>8</v>
      </c>
      <c r="H5914" s="1">
        <f t="shared" si="650"/>
        <v>2021</v>
      </c>
      <c r="I5914">
        <v>0</v>
      </c>
      <c r="J5914">
        <v>0</v>
      </c>
      <c r="K5914">
        <f t="shared" si="644"/>
        <v>0</v>
      </c>
      <c r="L5914">
        <v>9781</v>
      </c>
      <c r="M5914" s="6">
        <f t="shared" si="645"/>
        <v>0</v>
      </c>
      <c r="N5914" s="6">
        <f t="shared" si="646"/>
        <v>0</v>
      </c>
      <c r="O5914" s="6">
        <f t="shared" si="647"/>
        <v>0</v>
      </c>
      <c r="Q5914">
        <f>_xlfn.XLOOKUP(C5914&amp;G5914&amp;H5914,covid!$E$2:$E$2184,covid!$D$2:$D$2184,0,0,1)</f>
        <v>53</v>
      </c>
    </row>
    <row r="5915" spans="1:17" x14ac:dyDescent="0.3">
      <c r="A5915">
        <f>_xlfn.XLOOKUP(C5915,kamus!$B$2:$B$87,kamus!$A$2:$A$87,0,0,1)</f>
        <v>86</v>
      </c>
      <c r="B5915" t="str">
        <f>_xlfn.XLOOKUP(C5915,kamus!$B$2:$B$87,kamus!$D$2:$D$87,"dihapus",0,1)</f>
        <v>turi</v>
      </c>
      <c r="C5915" t="s">
        <v>209</v>
      </c>
      <c r="D5915">
        <f>_xlfn.XLOOKUP(C5915,kamus!$B$2:$B$87,kamus!$J$2:$J$87,"dihapus",0,1)</f>
        <v>0</v>
      </c>
      <c r="E5915">
        <f t="shared" si="648"/>
        <v>0</v>
      </c>
      <c r="F5915" s="14">
        <v>44409</v>
      </c>
      <c r="G5915" s="1">
        <f t="shared" si="649"/>
        <v>8</v>
      </c>
      <c r="H5915" s="1">
        <f t="shared" si="650"/>
        <v>2021</v>
      </c>
      <c r="I5915">
        <v>1</v>
      </c>
      <c r="J5915">
        <v>0</v>
      </c>
      <c r="K5915">
        <f t="shared" si="644"/>
        <v>1</v>
      </c>
      <c r="L5915">
        <v>9630</v>
      </c>
      <c r="M5915" s="6">
        <f t="shared" si="645"/>
        <v>10.384215991692628</v>
      </c>
      <c r="N5915" s="6">
        <f t="shared" si="646"/>
        <v>0</v>
      </c>
      <c r="O5915" s="6">
        <f t="shared" si="647"/>
        <v>10.384215991692628</v>
      </c>
      <c r="Q5915">
        <f>_xlfn.XLOOKUP(C5915&amp;G5915&amp;H5915,covid!$E$2:$E$2184,covid!$D$2:$D$2184,0,0,1)</f>
        <v>74</v>
      </c>
    </row>
    <row r="5916" spans="1:17" x14ac:dyDescent="0.3">
      <c r="A5916">
        <f>_xlfn.XLOOKUP(C5916,kamus!$B$2:$B$87,kamus!$A$2:$A$87,0,0,1)</f>
        <v>83</v>
      </c>
      <c r="B5916" t="str">
        <f>_xlfn.XLOOKUP(C5916,kamus!$B$2:$B$87,kamus!$D$2:$D$87,"dihapus",0,1)</f>
        <v>turi</v>
      </c>
      <c r="C5916" t="s">
        <v>211</v>
      </c>
      <c r="D5916">
        <f>_xlfn.XLOOKUP(C5916,kamus!$B$2:$B$87,kamus!$J$2:$J$87,"dihapus",0,1)</f>
        <v>0</v>
      </c>
      <c r="E5916">
        <f t="shared" si="648"/>
        <v>0</v>
      </c>
      <c r="F5916" s="14">
        <v>44409</v>
      </c>
      <c r="G5916" s="1">
        <f t="shared" si="649"/>
        <v>8</v>
      </c>
      <c r="H5916" s="1">
        <f t="shared" si="650"/>
        <v>2021</v>
      </c>
      <c r="I5916">
        <v>0</v>
      </c>
      <c r="J5916">
        <v>0</v>
      </c>
      <c r="K5916">
        <f t="shared" si="644"/>
        <v>0</v>
      </c>
      <c r="L5916">
        <v>8617</v>
      </c>
      <c r="M5916" s="6">
        <f t="shared" si="645"/>
        <v>0</v>
      </c>
      <c r="N5916" s="6">
        <f t="shared" si="646"/>
        <v>0</v>
      </c>
      <c r="O5916" s="6">
        <f t="shared" si="647"/>
        <v>0</v>
      </c>
      <c r="Q5916">
        <f>_xlfn.XLOOKUP(C5916&amp;G5916&amp;H5916,covid!$E$2:$E$2184,covid!$D$2:$D$2184,0,0,1)</f>
        <v>39</v>
      </c>
    </row>
    <row r="5917" spans="1:17" x14ac:dyDescent="0.3">
      <c r="A5917">
        <f>_xlfn.XLOOKUP(C5917,kamus!$B$2:$B$87,kamus!$A$2:$A$87,0,0,1)</f>
        <v>85</v>
      </c>
      <c r="B5917" t="str">
        <f>_xlfn.XLOOKUP(C5917,kamus!$B$2:$B$87,kamus!$D$2:$D$87,"dihapus",0,1)</f>
        <v>turi</v>
      </c>
      <c r="C5917" t="s">
        <v>279</v>
      </c>
      <c r="D5917">
        <f>_xlfn.XLOOKUP(C5917,kamus!$B$2:$B$87,kamus!$J$2:$J$87,"dihapus",0,1)</f>
        <v>0</v>
      </c>
      <c r="E5917">
        <f t="shared" si="648"/>
        <v>0</v>
      </c>
      <c r="F5917" s="14">
        <v>44409</v>
      </c>
      <c r="G5917" s="1">
        <f t="shared" si="649"/>
        <v>8</v>
      </c>
      <c r="H5917" s="1">
        <f t="shared" si="650"/>
        <v>2021</v>
      </c>
      <c r="I5917">
        <v>0</v>
      </c>
      <c r="J5917">
        <v>0</v>
      </c>
      <c r="K5917">
        <f t="shared" si="644"/>
        <v>0</v>
      </c>
      <c r="L5917">
        <v>11052</v>
      </c>
      <c r="M5917" s="6">
        <f t="shared" si="645"/>
        <v>0</v>
      </c>
      <c r="N5917" s="6">
        <f t="shared" si="646"/>
        <v>0</v>
      </c>
      <c r="O5917" s="6">
        <f t="shared" si="647"/>
        <v>0</v>
      </c>
      <c r="Q5917">
        <f>_xlfn.XLOOKUP(C5917&amp;G5917&amp;H5917,covid!$E$2:$E$2184,covid!$D$2:$D$2184,0,0,1)</f>
        <v>54</v>
      </c>
    </row>
    <row r="5918" spans="1:17" x14ac:dyDescent="0.3">
      <c r="A5918">
        <f>_xlfn.XLOOKUP(C5918,kamus!$B$2:$B$87,kamus!$A$2:$A$87,0,0,1)</f>
        <v>4</v>
      </c>
      <c r="B5918" t="str">
        <f>_xlfn.XLOOKUP(C5918,kamus!$B$2:$B$87,kamus!$D$2:$D$87,"dihapus",0,1)</f>
        <v>Berbah</v>
      </c>
      <c r="C5918" t="s">
        <v>215</v>
      </c>
      <c r="D5918">
        <f>_xlfn.XLOOKUP(C5918,kamus!$B$2:$B$87,kamus!$J$2:$J$87,"dihapus",0,1)</f>
        <v>0</v>
      </c>
      <c r="E5918">
        <f t="shared" si="648"/>
        <v>0</v>
      </c>
      <c r="F5918" s="14">
        <v>44440</v>
      </c>
      <c r="G5918" s="1">
        <f t="shared" si="649"/>
        <v>9</v>
      </c>
      <c r="H5918" s="1">
        <f t="shared" si="650"/>
        <v>2021</v>
      </c>
      <c r="I5918">
        <v>0</v>
      </c>
      <c r="J5918">
        <v>0</v>
      </c>
      <c r="K5918">
        <f t="shared" si="644"/>
        <v>0</v>
      </c>
      <c r="L5918">
        <v>11533</v>
      </c>
      <c r="M5918" s="6">
        <f t="shared" si="645"/>
        <v>0</v>
      </c>
      <c r="N5918" s="6">
        <f t="shared" si="646"/>
        <v>0</v>
      </c>
      <c r="O5918" s="6">
        <f t="shared" si="647"/>
        <v>0</v>
      </c>
      <c r="Q5918">
        <f>_xlfn.XLOOKUP(C5918&amp;G5918&amp;H5918,covid!$E$2:$E$2184,covid!$D$2:$D$2184,0,0,1)</f>
        <v>23</v>
      </c>
    </row>
    <row r="5919" spans="1:17" x14ac:dyDescent="0.3">
      <c r="A5919">
        <f>_xlfn.XLOOKUP(C5919,kamus!$B$2:$B$87,kamus!$A$2:$A$87,0,0,1)</f>
        <v>1</v>
      </c>
      <c r="B5919" t="str">
        <f>_xlfn.XLOOKUP(C5919,kamus!$B$2:$B$87,kamus!$D$2:$D$87,"dihapus",0,1)</f>
        <v>Berbah</v>
      </c>
      <c r="C5919" t="s">
        <v>216</v>
      </c>
      <c r="D5919">
        <f>_xlfn.XLOOKUP(C5919,kamus!$B$2:$B$87,kamus!$J$2:$J$87,"dihapus",0,1)</f>
        <v>1</v>
      </c>
      <c r="E5919">
        <f t="shared" si="648"/>
        <v>1</v>
      </c>
      <c r="F5919" s="14">
        <v>44440</v>
      </c>
      <c r="G5919" s="1">
        <f t="shared" si="649"/>
        <v>9</v>
      </c>
      <c r="H5919" s="1">
        <f t="shared" si="650"/>
        <v>2021</v>
      </c>
      <c r="I5919">
        <v>0</v>
      </c>
      <c r="J5919">
        <v>0</v>
      </c>
      <c r="K5919">
        <f t="shared" si="644"/>
        <v>0</v>
      </c>
      <c r="L5919">
        <v>14673</v>
      </c>
      <c r="M5919" s="6">
        <f t="shared" si="645"/>
        <v>0</v>
      </c>
      <c r="N5919" s="6">
        <f t="shared" si="646"/>
        <v>0</v>
      </c>
      <c r="O5919" s="6">
        <f t="shared" si="647"/>
        <v>0</v>
      </c>
      <c r="Q5919">
        <f>_xlfn.XLOOKUP(C5919&amp;G5919&amp;H5919,covid!$E$2:$E$2184,covid!$D$2:$D$2184,0,0,1)</f>
        <v>12</v>
      </c>
    </row>
    <row r="5920" spans="1:17" x14ac:dyDescent="0.3">
      <c r="A5920">
        <f>_xlfn.XLOOKUP(C5920,kamus!$B$2:$B$87,kamus!$A$2:$A$87,0,0,1)</f>
        <v>2</v>
      </c>
      <c r="B5920" t="str">
        <f>_xlfn.XLOOKUP(C5920,kamus!$B$2:$B$87,kamus!$D$2:$D$87,"dihapus",0,1)</f>
        <v>Berbah</v>
      </c>
      <c r="C5920" t="s">
        <v>246</v>
      </c>
      <c r="D5920">
        <f>_xlfn.XLOOKUP(C5920,kamus!$B$2:$B$87,kamus!$J$2:$J$87,"dihapus",0,1)</f>
        <v>1</v>
      </c>
      <c r="E5920">
        <f t="shared" si="648"/>
        <v>1</v>
      </c>
      <c r="F5920" s="14">
        <v>44440</v>
      </c>
      <c r="G5920" s="1">
        <f t="shared" si="649"/>
        <v>9</v>
      </c>
      <c r="H5920" s="1">
        <f t="shared" si="650"/>
        <v>2021</v>
      </c>
      <c r="I5920">
        <v>0</v>
      </c>
      <c r="J5920">
        <v>0</v>
      </c>
      <c r="K5920">
        <f t="shared" si="644"/>
        <v>0</v>
      </c>
      <c r="L5920">
        <v>18842</v>
      </c>
      <c r="M5920" s="6">
        <f t="shared" si="645"/>
        <v>0</v>
      </c>
      <c r="N5920" s="6">
        <f t="shared" si="646"/>
        <v>0</v>
      </c>
      <c r="O5920" s="6">
        <f t="shared" si="647"/>
        <v>0</v>
      </c>
      <c r="Q5920">
        <f>_xlfn.XLOOKUP(C5920&amp;G5920&amp;H5920,covid!$E$2:$E$2184,covid!$D$2:$D$2184,0,0,1)</f>
        <v>37</v>
      </c>
    </row>
    <row r="5921" spans="1:17" x14ac:dyDescent="0.3">
      <c r="A5921">
        <f>_xlfn.XLOOKUP(C5921,kamus!$B$2:$B$87,kamus!$A$2:$A$87,0,0,1)</f>
        <v>3</v>
      </c>
      <c r="B5921" t="str">
        <f>_xlfn.XLOOKUP(C5921,kamus!$B$2:$B$87,kamus!$D$2:$D$87,"dihapus",0,1)</f>
        <v>Berbah</v>
      </c>
      <c r="C5921" t="s">
        <v>267</v>
      </c>
      <c r="D5921">
        <f>_xlfn.XLOOKUP(C5921,kamus!$B$2:$B$87,kamus!$J$2:$J$87,"dihapus",0,1)</f>
        <v>1</v>
      </c>
      <c r="E5921">
        <f t="shared" si="648"/>
        <v>1</v>
      </c>
      <c r="F5921" s="14">
        <v>44440</v>
      </c>
      <c r="G5921" s="1">
        <f t="shared" si="649"/>
        <v>9</v>
      </c>
      <c r="H5921" s="1">
        <f t="shared" si="650"/>
        <v>2021</v>
      </c>
      <c r="I5921">
        <v>0</v>
      </c>
      <c r="J5921">
        <v>0</v>
      </c>
      <c r="K5921">
        <f t="shared" si="644"/>
        <v>0</v>
      </c>
      <c r="L5921">
        <v>13463</v>
      </c>
      <c r="M5921" s="6">
        <f t="shared" si="645"/>
        <v>0</v>
      </c>
      <c r="N5921" s="6">
        <f t="shared" si="646"/>
        <v>0</v>
      </c>
      <c r="O5921" s="6">
        <f t="shared" si="647"/>
        <v>0</v>
      </c>
      <c r="Q5921">
        <f>_xlfn.XLOOKUP(C5921&amp;G5921&amp;H5921,covid!$E$2:$E$2184,covid!$D$2:$D$2184,0,0,1)</f>
        <v>10</v>
      </c>
    </row>
    <row r="5922" spans="1:17" x14ac:dyDescent="0.3">
      <c r="A5922">
        <f>_xlfn.XLOOKUP(C5922,kamus!$B$2:$B$87,kamus!$A$2:$A$87,0,0,1)</f>
        <v>9</v>
      </c>
      <c r="B5922" t="str">
        <f>_xlfn.XLOOKUP(C5922,kamus!$B$2:$B$87,kamus!$D$2:$D$87,"dihapus",0,1)</f>
        <v>cangkringan</v>
      </c>
      <c r="C5922" t="s">
        <v>197</v>
      </c>
      <c r="D5922">
        <f>_xlfn.XLOOKUP(C5922,kamus!$B$2:$B$87,kamus!$J$2:$J$87,"dihapus",0,1)</f>
        <v>0</v>
      </c>
      <c r="E5922">
        <f t="shared" si="648"/>
        <v>0</v>
      </c>
      <c r="F5922" s="14">
        <v>44440</v>
      </c>
      <c r="G5922" s="1">
        <f t="shared" si="649"/>
        <v>9</v>
      </c>
      <c r="H5922" s="1">
        <f t="shared" si="650"/>
        <v>2021</v>
      </c>
      <c r="I5922">
        <v>0</v>
      </c>
      <c r="J5922">
        <v>0</v>
      </c>
      <c r="K5922">
        <f t="shared" si="644"/>
        <v>0</v>
      </c>
      <c r="L5922">
        <v>8123</v>
      </c>
      <c r="M5922" s="6">
        <f t="shared" si="645"/>
        <v>0</v>
      </c>
      <c r="N5922" s="6">
        <f t="shared" si="646"/>
        <v>0</v>
      </c>
      <c r="O5922" s="6">
        <f t="shared" si="647"/>
        <v>0</v>
      </c>
      <c r="Q5922">
        <f>_xlfn.XLOOKUP(C5922&amp;G5922&amp;H5922,covid!$E$2:$E$2184,covid!$D$2:$D$2184,0,0,1)</f>
        <v>9</v>
      </c>
    </row>
    <row r="5923" spans="1:17" x14ac:dyDescent="0.3">
      <c r="A5923">
        <f>_xlfn.XLOOKUP(C5923,kamus!$B$2:$B$87,kamus!$A$2:$A$87,0,0,1)</f>
        <v>5</v>
      </c>
      <c r="B5923" t="str">
        <f>_xlfn.XLOOKUP(C5923,kamus!$B$2:$B$87,kamus!$D$2:$D$87,"dihapus",0,1)</f>
        <v>cangkringan</v>
      </c>
      <c r="C5923" t="s">
        <v>212</v>
      </c>
      <c r="D5923">
        <f>_xlfn.XLOOKUP(C5923,kamus!$B$2:$B$87,kamus!$J$2:$J$87,"dihapus",0,1)</f>
        <v>0</v>
      </c>
      <c r="E5923">
        <f t="shared" si="648"/>
        <v>0</v>
      </c>
      <c r="F5923" s="14">
        <v>44440</v>
      </c>
      <c r="G5923" s="1">
        <f t="shared" si="649"/>
        <v>9</v>
      </c>
      <c r="H5923" s="1">
        <f t="shared" si="650"/>
        <v>2021</v>
      </c>
      <c r="I5923">
        <v>0</v>
      </c>
      <c r="J5923">
        <v>0</v>
      </c>
      <c r="K5923">
        <f t="shared" si="644"/>
        <v>0</v>
      </c>
      <c r="L5923">
        <v>4164</v>
      </c>
      <c r="M5923" s="6">
        <f t="shared" si="645"/>
        <v>0</v>
      </c>
      <c r="N5923" s="6">
        <f t="shared" si="646"/>
        <v>0</v>
      </c>
      <c r="O5923" s="6">
        <f t="shared" si="647"/>
        <v>0</v>
      </c>
      <c r="Q5923">
        <f>_xlfn.XLOOKUP(C5923&amp;G5923&amp;H5923,covid!$E$2:$E$2184,covid!$D$2:$D$2184,0,0,1)</f>
        <v>2</v>
      </c>
    </row>
    <row r="5924" spans="1:17" x14ac:dyDescent="0.3">
      <c r="A5924">
        <f>_xlfn.XLOOKUP(C5924,kamus!$B$2:$B$87,kamus!$A$2:$A$87,0,0,1)</f>
        <v>7</v>
      </c>
      <c r="B5924" t="str">
        <f>_xlfn.XLOOKUP(C5924,kamus!$B$2:$B$87,kamus!$D$2:$D$87,"dihapus",0,1)</f>
        <v>cangkringan</v>
      </c>
      <c r="C5924" t="s">
        <v>217</v>
      </c>
      <c r="D5924">
        <f>_xlfn.XLOOKUP(C5924,kamus!$B$2:$B$87,kamus!$J$2:$J$87,"dihapus",0,1)</f>
        <v>0</v>
      </c>
      <c r="E5924">
        <f t="shared" si="648"/>
        <v>0</v>
      </c>
      <c r="F5924" s="14">
        <v>44440</v>
      </c>
      <c r="G5924" s="1">
        <f t="shared" si="649"/>
        <v>9</v>
      </c>
      <c r="H5924" s="1">
        <f t="shared" si="650"/>
        <v>2021</v>
      </c>
      <c r="I5924">
        <v>0</v>
      </c>
      <c r="J5924">
        <v>0</v>
      </c>
      <c r="K5924">
        <f t="shared" si="644"/>
        <v>0</v>
      </c>
      <c r="L5924">
        <v>3612</v>
      </c>
      <c r="M5924" s="6">
        <f t="shared" si="645"/>
        <v>0</v>
      </c>
      <c r="N5924" s="6">
        <f t="shared" si="646"/>
        <v>0</v>
      </c>
      <c r="O5924" s="6">
        <f t="shared" si="647"/>
        <v>0</v>
      </c>
      <c r="Q5924">
        <f>_xlfn.XLOOKUP(C5924&amp;G5924&amp;H5924,covid!$E$2:$E$2184,covid!$D$2:$D$2184,0,0,1)</f>
        <v>3</v>
      </c>
    </row>
    <row r="5925" spans="1:17" x14ac:dyDescent="0.3">
      <c r="A5925">
        <f>_xlfn.XLOOKUP(C5925,kamus!$B$2:$B$87,kamus!$A$2:$A$87,0,0,1)</f>
        <v>8</v>
      </c>
      <c r="B5925" t="str">
        <f>_xlfn.XLOOKUP(C5925,kamus!$B$2:$B$87,kamus!$D$2:$D$87,"dihapus",0,1)</f>
        <v>cangkringan</v>
      </c>
      <c r="C5925" t="s">
        <v>275</v>
      </c>
      <c r="D5925">
        <f>_xlfn.XLOOKUP(C5925,kamus!$B$2:$B$87,kamus!$J$2:$J$87,"dihapus",0,1)</f>
        <v>0</v>
      </c>
      <c r="E5925">
        <f t="shared" si="648"/>
        <v>0</v>
      </c>
      <c r="F5925" s="14">
        <v>44440</v>
      </c>
      <c r="G5925" s="1">
        <f t="shared" si="649"/>
        <v>9</v>
      </c>
      <c r="H5925" s="1">
        <f t="shared" si="650"/>
        <v>2021</v>
      </c>
      <c r="I5925">
        <v>0</v>
      </c>
      <c r="J5925">
        <v>0</v>
      </c>
      <c r="K5925">
        <f t="shared" si="644"/>
        <v>0</v>
      </c>
      <c r="L5925">
        <v>5591</v>
      </c>
      <c r="M5925" s="6">
        <f t="shared" si="645"/>
        <v>0</v>
      </c>
      <c r="N5925" s="6">
        <f t="shared" si="646"/>
        <v>0</v>
      </c>
      <c r="O5925" s="6">
        <f t="shared" si="647"/>
        <v>0</v>
      </c>
      <c r="Q5925">
        <f>_xlfn.XLOOKUP(C5925&amp;G5925&amp;H5925,covid!$E$2:$E$2184,covid!$D$2:$D$2184,0,0,1)</f>
        <v>8</v>
      </c>
    </row>
    <row r="5926" spans="1:17" x14ac:dyDescent="0.3">
      <c r="A5926">
        <f>_xlfn.XLOOKUP(C5926,kamus!$B$2:$B$87,kamus!$A$2:$A$87,0,0,1)</f>
        <v>6</v>
      </c>
      <c r="B5926" t="str">
        <f>_xlfn.XLOOKUP(C5926,kamus!$B$2:$B$87,kamus!$D$2:$D$87,"dihapus",0,1)</f>
        <v>cangkringan</v>
      </c>
      <c r="C5926" t="s">
        <v>281</v>
      </c>
      <c r="D5926">
        <f>_xlfn.XLOOKUP(C5926,kamus!$B$2:$B$87,kamus!$J$2:$J$87,"dihapus",0,1)</f>
        <v>0</v>
      </c>
      <c r="E5926">
        <f t="shared" si="648"/>
        <v>0</v>
      </c>
      <c r="F5926" s="14">
        <v>44440</v>
      </c>
      <c r="G5926" s="1">
        <f t="shared" si="649"/>
        <v>9</v>
      </c>
      <c r="H5926" s="1">
        <f t="shared" si="650"/>
        <v>2021</v>
      </c>
      <c r="I5926">
        <v>0</v>
      </c>
      <c r="J5926">
        <v>0</v>
      </c>
      <c r="K5926">
        <f t="shared" si="644"/>
        <v>0</v>
      </c>
      <c r="L5926">
        <v>11423</v>
      </c>
      <c r="M5926" s="6">
        <f t="shared" si="645"/>
        <v>0</v>
      </c>
      <c r="N5926" s="6">
        <f t="shared" si="646"/>
        <v>0</v>
      </c>
      <c r="O5926" s="6">
        <f t="shared" si="647"/>
        <v>0</v>
      </c>
      <c r="Q5926">
        <f>_xlfn.XLOOKUP(C5926&amp;G5926&amp;H5926,covid!$E$2:$E$2184,covid!$D$2:$D$2184,0,0,1)</f>
        <v>8</v>
      </c>
    </row>
    <row r="5927" spans="1:17" x14ac:dyDescent="0.3">
      <c r="A5927">
        <f>_xlfn.XLOOKUP(C5927,kamus!$B$2:$B$87,kamus!$A$2:$A$87,0,0,1)</f>
        <v>10</v>
      </c>
      <c r="B5927" t="str">
        <f>_xlfn.XLOOKUP(C5927,kamus!$B$2:$B$87,kamus!$D$2:$D$87,"dihapus",0,1)</f>
        <v>Depok 1</v>
      </c>
      <c r="C5927" t="s">
        <v>220</v>
      </c>
      <c r="D5927">
        <f>_xlfn.XLOOKUP(C5927,kamus!$B$2:$B$87,kamus!$J$2:$J$87,"dihapus",0,1)</f>
        <v>1</v>
      </c>
      <c r="E5927">
        <f t="shared" si="648"/>
        <v>1</v>
      </c>
      <c r="F5927" s="14">
        <v>44440</v>
      </c>
      <c r="G5927" s="1">
        <f t="shared" si="649"/>
        <v>9</v>
      </c>
      <c r="H5927" s="1">
        <f t="shared" si="650"/>
        <v>2021</v>
      </c>
      <c r="I5927">
        <v>1</v>
      </c>
      <c r="J5927">
        <v>1</v>
      </c>
      <c r="K5927">
        <f t="shared" si="644"/>
        <v>2</v>
      </c>
      <c r="L5927">
        <v>38228</v>
      </c>
      <c r="M5927" s="6">
        <f t="shared" si="645"/>
        <v>2.6158836454954484</v>
      </c>
      <c r="N5927" s="6">
        <f t="shared" si="646"/>
        <v>2.6158836454954484</v>
      </c>
      <c r="O5927" s="6">
        <f t="shared" si="647"/>
        <v>5.2317672909908968</v>
      </c>
      <c r="Q5927">
        <f>_xlfn.XLOOKUP(C5927&amp;G5927&amp;H5927,covid!$E$2:$E$2184,covid!$D$2:$D$2184,0,0,1)</f>
        <v>55</v>
      </c>
    </row>
    <row r="5928" spans="1:17" x14ac:dyDescent="0.3">
      <c r="A5928">
        <f>_xlfn.XLOOKUP(C5928,kamus!$B$2:$B$87,kamus!$A$2:$A$87,0,0,1)</f>
        <v>11</v>
      </c>
      <c r="B5928" t="str">
        <f>_xlfn.XLOOKUP(C5928,kamus!$B$2:$B$87,kamus!$D$2:$D$87,"dihapus",0,1)</f>
        <v>Depok 2</v>
      </c>
      <c r="C5928" t="s">
        <v>207</v>
      </c>
      <c r="D5928">
        <f>_xlfn.XLOOKUP(C5928,kamus!$B$2:$B$87,kamus!$J$2:$J$87,"dihapus",0,1)</f>
        <v>1</v>
      </c>
      <c r="E5928">
        <f t="shared" si="648"/>
        <v>1</v>
      </c>
      <c r="F5928" s="14">
        <v>44440</v>
      </c>
      <c r="G5928" s="1">
        <f t="shared" si="649"/>
        <v>9</v>
      </c>
      <c r="H5928" s="1">
        <f t="shared" si="650"/>
        <v>2021</v>
      </c>
      <c r="I5928">
        <v>2</v>
      </c>
      <c r="J5928">
        <v>0</v>
      </c>
      <c r="K5928">
        <f t="shared" si="644"/>
        <v>2</v>
      </c>
      <c r="L5928">
        <v>44763</v>
      </c>
      <c r="M5928" s="6">
        <f t="shared" si="645"/>
        <v>4.4679757835712532</v>
      </c>
      <c r="N5928" s="6">
        <f t="shared" si="646"/>
        <v>0</v>
      </c>
      <c r="O5928" s="6">
        <f t="shared" si="647"/>
        <v>4.4679757835712532</v>
      </c>
      <c r="Q5928">
        <f>_xlfn.XLOOKUP(C5928&amp;G5928&amp;H5928,covid!$E$2:$E$2184,covid!$D$2:$D$2184,0,0,1)</f>
        <v>77</v>
      </c>
    </row>
    <row r="5929" spans="1:17" x14ac:dyDescent="0.3">
      <c r="A5929">
        <f>_xlfn.XLOOKUP(C5929,kamus!$B$2:$B$87,kamus!$A$2:$A$87,0,0,1)</f>
        <v>12</v>
      </c>
      <c r="B5929" t="str">
        <f>_xlfn.XLOOKUP(C5929,kamus!$B$2:$B$87,kamus!$D$2:$D$87,"dihapus",0,1)</f>
        <v>Depok 3</v>
      </c>
      <c r="C5929" t="s">
        <v>206</v>
      </c>
      <c r="D5929">
        <f>_xlfn.XLOOKUP(C5929,kamus!$B$2:$B$87,kamus!$J$2:$J$87,"dihapus",0,1)</f>
        <v>1</v>
      </c>
      <c r="E5929">
        <f t="shared" si="648"/>
        <v>1</v>
      </c>
      <c r="F5929" s="14">
        <v>44440</v>
      </c>
      <c r="G5929" s="1">
        <f t="shared" si="649"/>
        <v>9</v>
      </c>
      <c r="H5929" s="1">
        <f t="shared" si="650"/>
        <v>2021</v>
      </c>
      <c r="I5929">
        <v>0</v>
      </c>
      <c r="J5929">
        <v>0</v>
      </c>
      <c r="K5929">
        <f t="shared" si="644"/>
        <v>0</v>
      </c>
      <c r="L5929">
        <v>45169</v>
      </c>
      <c r="M5929" s="6">
        <f t="shared" si="645"/>
        <v>0</v>
      </c>
      <c r="N5929" s="6">
        <f t="shared" si="646"/>
        <v>0</v>
      </c>
      <c r="O5929" s="6">
        <f t="shared" si="647"/>
        <v>0</v>
      </c>
      <c r="Q5929">
        <f>_xlfn.XLOOKUP(C5929&amp;G5929&amp;H5929,covid!$E$2:$E$2184,covid!$D$2:$D$2184,0,0,1)</f>
        <v>56</v>
      </c>
    </row>
    <row r="5930" spans="1:17" x14ac:dyDescent="0.3">
      <c r="A5930">
        <f>_xlfn.XLOOKUP(C5930,kamus!$B$2:$B$87,kamus!$A$2:$A$87,0,0,1)</f>
        <v>0</v>
      </c>
      <c r="B5930" t="str">
        <f>_xlfn.XLOOKUP(C5930,kamus!$B$2:$B$87,kamus!$D$2:$D$87,"dihapus",0,1)</f>
        <v>dihapus</v>
      </c>
      <c r="C5930" t="s">
        <v>282</v>
      </c>
      <c r="D5930" t="str">
        <f>_xlfn.XLOOKUP(C5930,kamus!$B$2:$B$87,kamus!$J$2:$J$87,"dihapus",0,1)</f>
        <v>dihapus</v>
      </c>
      <c r="E5930">
        <f t="shared" si="648"/>
        <v>1</v>
      </c>
      <c r="F5930" s="14">
        <v>44440</v>
      </c>
      <c r="G5930" s="1">
        <f t="shared" si="649"/>
        <v>9</v>
      </c>
      <c r="H5930" s="1">
        <f t="shared" si="650"/>
        <v>2021</v>
      </c>
      <c r="I5930">
        <v>0</v>
      </c>
      <c r="J5930">
        <v>0</v>
      </c>
      <c r="K5930">
        <f t="shared" si="644"/>
        <v>0</v>
      </c>
      <c r="L5930" t="e">
        <v>#N/A</v>
      </c>
      <c r="M5930" s="6" t="e">
        <f t="shared" si="645"/>
        <v>#N/A</v>
      </c>
      <c r="N5930" s="6" t="e">
        <f t="shared" si="646"/>
        <v>#N/A</v>
      </c>
      <c r="O5930" s="6" t="e">
        <f t="shared" si="647"/>
        <v>#N/A</v>
      </c>
      <c r="Q5930">
        <f>_xlfn.XLOOKUP(C5930&amp;G5930&amp;H5930,covid!$E$2:$E$2184,covid!$D$2:$D$2184,0,0,1)</f>
        <v>0</v>
      </c>
    </row>
    <row r="5931" spans="1:17" x14ac:dyDescent="0.3">
      <c r="A5931">
        <f>_xlfn.XLOOKUP(C5931,kamus!$B$2:$B$87,kamus!$A$2:$A$87,0,0,1)</f>
        <v>14</v>
      </c>
      <c r="B5931" t="str">
        <f>_xlfn.XLOOKUP(C5931,kamus!$B$2:$B$87,kamus!$D$2:$D$87,"dihapus",0,1)</f>
        <v>Gamping 1</v>
      </c>
      <c r="C5931" t="s">
        <v>196</v>
      </c>
      <c r="D5931">
        <f>_xlfn.XLOOKUP(C5931,kamus!$B$2:$B$87,kamus!$J$2:$J$87,"dihapus",0,1)</f>
        <v>1</v>
      </c>
      <c r="E5931">
        <f t="shared" si="648"/>
        <v>1</v>
      </c>
      <c r="F5931" s="14">
        <v>44440</v>
      </c>
      <c r="G5931" s="1">
        <f t="shared" si="649"/>
        <v>9</v>
      </c>
      <c r="H5931" s="1">
        <f t="shared" si="650"/>
        <v>2021</v>
      </c>
      <c r="I5931">
        <v>0</v>
      </c>
      <c r="J5931">
        <v>0</v>
      </c>
      <c r="K5931">
        <f t="shared" si="644"/>
        <v>0</v>
      </c>
      <c r="L5931">
        <v>22988</v>
      </c>
      <c r="M5931" s="6">
        <f t="shared" si="645"/>
        <v>0</v>
      </c>
      <c r="N5931" s="6">
        <f t="shared" si="646"/>
        <v>0</v>
      </c>
      <c r="O5931" s="6">
        <f t="shared" si="647"/>
        <v>0</v>
      </c>
      <c r="Q5931">
        <f>_xlfn.XLOOKUP(C5931&amp;G5931&amp;H5931,covid!$E$2:$E$2184,covid!$D$2:$D$2184,0,0,1)</f>
        <v>21</v>
      </c>
    </row>
    <row r="5932" spans="1:17" x14ac:dyDescent="0.3">
      <c r="A5932">
        <f>_xlfn.XLOOKUP(C5932,kamus!$B$2:$B$87,kamus!$A$2:$A$87,0,0,1)</f>
        <v>13</v>
      </c>
      <c r="B5932" t="str">
        <f>_xlfn.XLOOKUP(C5932,kamus!$B$2:$B$87,kamus!$D$2:$D$87,"dihapus",0,1)</f>
        <v>Gamping 1</v>
      </c>
      <c r="C5932" t="s">
        <v>198</v>
      </c>
      <c r="D5932">
        <f>_xlfn.XLOOKUP(C5932,kamus!$B$2:$B$87,kamus!$J$2:$J$87,"dihapus",0,1)</f>
        <v>1</v>
      </c>
      <c r="E5932">
        <f t="shared" si="648"/>
        <v>1</v>
      </c>
      <c r="F5932" s="14">
        <v>44440</v>
      </c>
      <c r="G5932" s="1">
        <f t="shared" si="649"/>
        <v>9</v>
      </c>
      <c r="H5932" s="1">
        <f t="shared" si="650"/>
        <v>2021</v>
      </c>
      <c r="I5932">
        <v>0</v>
      </c>
      <c r="J5932">
        <v>0</v>
      </c>
      <c r="K5932">
        <f t="shared" si="644"/>
        <v>0</v>
      </c>
      <c r="L5932">
        <v>20798</v>
      </c>
      <c r="M5932" s="6">
        <f t="shared" si="645"/>
        <v>0</v>
      </c>
      <c r="N5932" s="6">
        <f t="shared" si="646"/>
        <v>0</v>
      </c>
      <c r="O5932" s="6">
        <f t="shared" si="647"/>
        <v>0</v>
      </c>
      <c r="Q5932">
        <f>_xlfn.XLOOKUP(C5932&amp;G5932&amp;H5932,covid!$E$2:$E$2184,covid!$D$2:$D$2184,0,0,1)</f>
        <v>13</v>
      </c>
    </row>
    <row r="5933" spans="1:17" x14ac:dyDescent="0.3">
      <c r="A5933">
        <f>_xlfn.XLOOKUP(C5933,kamus!$B$2:$B$87,kamus!$A$2:$A$87,0,0,1)</f>
        <v>16</v>
      </c>
      <c r="B5933" t="str">
        <f>_xlfn.XLOOKUP(C5933,kamus!$B$2:$B$87,kamus!$D$2:$D$87,"dihapus",0,1)</f>
        <v>Gamping 2</v>
      </c>
      <c r="C5933" t="s">
        <v>200</v>
      </c>
      <c r="D5933">
        <f>_xlfn.XLOOKUP(C5933,kamus!$B$2:$B$87,kamus!$J$2:$J$87,"dihapus",0,1)</f>
        <v>1</v>
      </c>
      <c r="E5933">
        <f t="shared" si="648"/>
        <v>1</v>
      </c>
      <c r="F5933" s="14">
        <v>44440</v>
      </c>
      <c r="G5933" s="1">
        <f t="shared" si="649"/>
        <v>9</v>
      </c>
      <c r="H5933" s="1">
        <f t="shared" si="650"/>
        <v>2021</v>
      </c>
      <c r="I5933">
        <v>0</v>
      </c>
      <c r="J5933">
        <v>0</v>
      </c>
      <c r="K5933">
        <f t="shared" si="644"/>
        <v>0</v>
      </c>
      <c r="L5933">
        <v>16747</v>
      </c>
      <c r="M5933" s="6">
        <f t="shared" si="645"/>
        <v>0</v>
      </c>
      <c r="N5933" s="6">
        <f t="shared" si="646"/>
        <v>0</v>
      </c>
      <c r="O5933" s="6">
        <f t="shared" si="647"/>
        <v>0</v>
      </c>
      <c r="Q5933">
        <f>_xlfn.XLOOKUP(C5933&amp;G5933&amp;H5933,covid!$E$2:$E$2184,covid!$D$2:$D$2184,0,0,1)</f>
        <v>28</v>
      </c>
    </row>
    <row r="5934" spans="1:17" x14ac:dyDescent="0.3">
      <c r="A5934">
        <f>_xlfn.XLOOKUP(C5934,kamus!$B$2:$B$87,kamus!$A$2:$A$87,0,0,1)</f>
        <v>15</v>
      </c>
      <c r="B5934" t="str">
        <f>_xlfn.XLOOKUP(C5934,kamus!$B$2:$B$87,kamus!$D$2:$D$87,"dihapus",0,1)</f>
        <v>Gamping 2</v>
      </c>
      <c r="C5934" t="s">
        <v>230</v>
      </c>
      <c r="D5934">
        <f>_xlfn.XLOOKUP(C5934,kamus!$B$2:$B$87,kamus!$J$2:$J$87,"dihapus",0,1)</f>
        <v>1</v>
      </c>
      <c r="E5934">
        <f t="shared" si="648"/>
        <v>1</v>
      </c>
      <c r="F5934" s="14">
        <v>44440</v>
      </c>
      <c r="G5934" s="1">
        <f t="shared" si="649"/>
        <v>9</v>
      </c>
      <c r="H5934" s="1">
        <f t="shared" si="650"/>
        <v>2021</v>
      </c>
      <c r="I5934">
        <v>0</v>
      </c>
      <c r="J5934">
        <v>0</v>
      </c>
      <c r="K5934">
        <f t="shared" si="644"/>
        <v>0</v>
      </c>
      <c r="L5934">
        <v>18830</v>
      </c>
      <c r="M5934" s="6">
        <f t="shared" si="645"/>
        <v>0</v>
      </c>
      <c r="N5934" s="6">
        <f t="shared" si="646"/>
        <v>0</v>
      </c>
      <c r="O5934" s="6">
        <f t="shared" si="647"/>
        <v>0</v>
      </c>
      <c r="Q5934">
        <f>_xlfn.XLOOKUP(C5934&amp;G5934&amp;H5934,covid!$E$2:$E$2184,covid!$D$2:$D$2184,0,0,1)</f>
        <v>20</v>
      </c>
    </row>
    <row r="5935" spans="1:17" x14ac:dyDescent="0.3">
      <c r="A5935">
        <f>_xlfn.XLOOKUP(C5935,kamus!$B$2:$B$87,kamus!$A$2:$A$87,0,0,1)</f>
        <v>17</v>
      </c>
      <c r="B5935" t="str">
        <f>_xlfn.XLOOKUP(C5935,kamus!$B$2:$B$87,kamus!$D$2:$D$87,"dihapus",0,1)</f>
        <v>Gamping 2</v>
      </c>
      <c r="C5935" t="s">
        <v>272</v>
      </c>
      <c r="D5935">
        <f>_xlfn.XLOOKUP(C5935,kamus!$B$2:$B$87,kamus!$J$2:$J$87,"dihapus",0,1)</f>
        <v>1</v>
      </c>
      <c r="E5935">
        <f t="shared" si="648"/>
        <v>1</v>
      </c>
      <c r="F5935" s="14">
        <v>44440</v>
      </c>
      <c r="G5935" s="1">
        <f t="shared" si="649"/>
        <v>9</v>
      </c>
      <c r="H5935" s="1">
        <f t="shared" si="650"/>
        <v>2021</v>
      </c>
      <c r="I5935">
        <v>0</v>
      </c>
      <c r="J5935">
        <v>0</v>
      </c>
      <c r="K5935">
        <f t="shared" si="644"/>
        <v>0</v>
      </c>
      <c r="L5935">
        <v>18805</v>
      </c>
      <c r="M5935" s="6">
        <f t="shared" si="645"/>
        <v>0</v>
      </c>
      <c r="N5935" s="6">
        <f t="shared" si="646"/>
        <v>0</v>
      </c>
      <c r="O5935" s="6">
        <f t="shared" si="647"/>
        <v>0</v>
      </c>
      <c r="Q5935">
        <f>_xlfn.XLOOKUP(C5935&amp;G5935&amp;H5935,covid!$E$2:$E$2184,covid!$D$2:$D$2184,0,0,1)</f>
        <v>28</v>
      </c>
    </row>
    <row r="5936" spans="1:17" x14ac:dyDescent="0.3">
      <c r="A5936">
        <f>_xlfn.XLOOKUP(C5936,kamus!$B$2:$B$87,kamus!$A$2:$A$87,0,0,1)</f>
        <v>20</v>
      </c>
      <c r="B5936" t="str">
        <f>_xlfn.XLOOKUP(C5936,kamus!$B$2:$B$87,kamus!$D$2:$D$87,"dihapus",0,1)</f>
        <v>Godean 1</v>
      </c>
      <c r="C5936" t="s">
        <v>247</v>
      </c>
      <c r="D5936">
        <f>_xlfn.XLOOKUP(C5936,kamus!$B$2:$B$87,kamus!$J$2:$J$87,"dihapus",0,1)</f>
        <v>1</v>
      </c>
      <c r="E5936">
        <f t="shared" si="648"/>
        <v>1</v>
      </c>
      <c r="F5936" s="14">
        <v>44440</v>
      </c>
      <c r="G5936" s="1">
        <f t="shared" si="649"/>
        <v>9</v>
      </c>
      <c r="H5936" s="1">
        <f t="shared" si="650"/>
        <v>2021</v>
      </c>
      <c r="I5936">
        <v>0</v>
      </c>
      <c r="J5936">
        <v>0</v>
      </c>
      <c r="K5936">
        <f t="shared" si="644"/>
        <v>0</v>
      </c>
      <c r="L5936">
        <v>9816</v>
      </c>
      <c r="M5936" s="6">
        <f t="shared" si="645"/>
        <v>0</v>
      </c>
      <c r="N5936" s="6">
        <f t="shared" si="646"/>
        <v>0</v>
      </c>
      <c r="O5936" s="6">
        <f t="shared" si="647"/>
        <v>0</v>
      </c>
      <c r="Q5936">
        <f>_xlfn.XLOOKUP(C5936&amp;G5936&amp;H5936,covid!$E$2:$E$2184,covid!$D$2:$D$2184,0,0,1)</f>
        <v>7</v>
      </c>
    </row>
    <row r="5937" spans="1:17" x14ac:dyDescent="0.3">
      <c r="A5937">
        <f>_xlfn.XLOOKUP(C5937,kamus!$B$2:$B$87,kamus!$A$2:$A$87,0,0,1)</f>
        <v>21</v>
      </c>
      <c r="B5937" t="str">
        <f>_xlfn.XLOOKUP(C5937,kamus!$B$2:$B$87,kamus!$D$2:$D$87,"dihapus",0,1)</f>
        <v>Godean 1</v>
      </c>
      <c r="C5937" t="s">
        <v>250</v>
      </c>
      <c r="D5937">
        <f>_xlfn.XLOOKUP(C5937,kamus!$B$2:$B$87,kamus!$J$2:$J$87,"dihapus",0,1)</f>
        <v>1</v>
      </c>
      <c r="E5937">
        <f t="shared" si="648"/>
        <v>1</v>
      </c>
      <c r="F5937" s="14">
        <v>44440</v>
      </c>
      <c r="G5937" s="1">
        <f t="shared" si="649"/>
        <v>9</v>
      </c>
      <c r="H5937" s="1">
        <f t="shared" si="650"/>
        <v>2021</v>
      </c>
      <c r="I5937">
        <v>0</v>
      </c>
      <c r="J5937">
        <v>0</v>
      </c>
      <c r="K5937">
        <f t="shared" si="644"/>
        <v>0</v>
      </c>
      <c r="L5937">
        <v>10345</v>
      </c>
      <c r="M5937" s="6">
        <f t="shared" si="645"/>
        <v>0</v>
      </c>
      <c r="N5937" s="6">
        <f t="shared" si="646"/>
        <v>0</v>
      </c>
      <c r="O5937" s="6">
        <f t="shared" si="647"/>
        <v>0</v>
      </c>
      <c r="Q5937">
        <f>_xlfn.XLOOKUP(C5937&amp;G5937&amp;H5937,covid!$E$2:$E$2184,covid!$D$2:$D$2184,0,0,1)</f>
        <v>5</v>
      </c>
    </row>
    <row r="5938" spans="1:17" x14ac:dyDescent="0.3">
      <c r="A5938">
        <f>_xlfn.XLOOKUP(C5938,kamus!$B$2:$B$87,kamus!$A$2:$A$87,0,0,1)</f>
        <v>19</v>
      </c>
      <c r="B5938" t="str">
        <f>_xlfn.XLOOKUP(C5938,kamus!$B$2:$B$87,kamus!$D$2:$D$87,"dihapus",0,1)</f>
        <v>Godean 1</v>
      </c>
      <c r="C5938" t="s">
        <v>251</v>
      </c>
      <c r="D5938">
        <f>_xlfn.XLOOKUP(C5938,kamus!$B$2:$B$87,kamus!$J$2:$J$87,"dihapus",0,1)</f>
        <v>1</v>
      </c>
      <c r="E5938">
        <f t="shared" si="648"/>
        <v>1</v>
      </c>
      <c r="F5938" s="14">
        <v>44440</v>
      </c>
      <c r="G5938" s="1">
        <f t="shared" si="649"/>
        <v>9</v>
      </c>
      <c r="H5938" s="1">
        <f t="shared" si="650"/>
        <v>2021</v>
      </c>
      <c r="I5938">
        <v>0</v>
      </c>
      <c r="J5938">
        <v>0</v>
      </c>
      <c r="K5938">
        <f t="shared" si="644"/>
        <v>0</v>
      </c>
      <c r="L5938">
        <v>9227</v>
      </c>
      <c r="M5938" s="6">
        <f t="shared" si="645"/>
        <v>0</v>
      </c>
      <c r="N5938" s="6">
        <f t="shared" si="646"/>
        <v>0</v>
      </c>
      <c r="O5938" s="6">
        <f t="shared" si="647"/>
        <v>0</v>
      </c>
      <c r="Q5938">
        <f>_xlfn.XLOOKUP(C5938&amp;G5938&amp;H5938,covid!$E$2:$E$2184,covid!$D$2:$D$2184,0,0,1)</f>
        <v>10</v>
      </c>
    </row>
    <row r="5939" spans="1:17" x14ac:dyDescent="0.3">
      <c r="A5939">
        <f>_xlfn.XLOOKUP(C5939,kamus!$B$2:$B$87,kamus!$A$2:$A$87,0,0,1)</f>
        <v>18</v>
      </c>
      <c r="B5939" t="str">
        <f>_xlfn.XLOOKUP(C5939,kamus!$B$2:$B$87,kamus!$D$2:$D$87,"dihapus",0,1)</f>
        <v>Godean 1</v>
      </c>
      <c r="C5939" t="s">
        <v>252</v>
      </c>
      <c r="D5939">
        <f>_xlfn.XLOOKUP(C5939,kamus!$B$2:$B$87,kamus!$J$2:$J$87,"dihapus",0,1)</f>
        <v>0</v>
      </c>
      <c r="E5939">
        <f t="shared" si="648"/>
        <v>0</v>
      </c>
      <c r="F5939" s="14">
        <v>44440</v>
      </c>
      <c r="G5939" s="1">
        <f t="shared" si="649"/>
        <v>9</v>
      </c>
      <c r="H5939" s="1">
        <f t="shared" si="650"/>
        <v>2021</v>
      </c>
      <c r="I5939">
        <v>0</v>
      </c>
      <c r="J5939">
        <v>0</v>
      </c>
      <c r="K5939">
        <f t="shared" si="644"/>
        <v>0</v>
      </c>
      <c r="L5939">
        <v>6656</v>
      </c>
      <c r="M5939" s="6">
        <f t="shared" si="645"/>
        <v>0</v>
      </c>
      <c r="N5939" s="6">
        <f t="shared" si="646"/>
        <v>0</v>
      </c>
      <c r="O5939" s="6">
        <f t="shared" si="647"/>
        <v>0</v>
      </c>
      <c r="Q5939">
        <f>_xlfn.XLOOKUP(C5939&amp;G5939&amp;H5939,covid!$E$2:$E$2184,covid!$D$2:$D$2184,0,0,1)</f>
        <v>11</v>
      </c>
    </row>
    <row r="5940" spans="1:17" x14ac:dyDescent="0.3">
      <c r="A5940">
        <f>_xlfn.XLOOKUP(C5940,kamus!$B$2:$B$87,kamus!$A$2:$A$87,0,0,1)</f>
        <v>23</v>
      </c>
      <c r="B5940" t="str">
        <f>_xlfn.XLOOKUP(C5940,kamus!$B$2:$B$87,kamus!$D$2:$D$87,"dihapus",0,1)</f>
        <v>Godean 2</v>
      </c>
      <c r="C5940" t="s">
        <v>248</v>
      </c>
      <c r="D5940">
        <f>_xlfn.XLOOKUP(C5940,kamus!$B$2:$B$87,kamus!$J$2:$J$87,"dihapus",0,1)</f>
        <v>1</v>
      </c>
      <c r="E5940">
        <f t="shared" si="648"/>
        <v>1</v>
      </c>
      <c r="F5940" s="14">
        <v>44440</v>
      </c>
      <c r="G5940" s="1">
        <f t="shared" si="649"/>
        <v>9</v>
      </c>
      <c r="H5940" s="1">
        <f t="shared" si="650"/>
        <v>2021</v>
      </c>
      <c r="I5940">
        <v>0</v>
      </c>
      <c r="J5940">
        <v>0</v>
      </c>
      <c r="K5940">
        <f t="shared" si="644"/>
        <v>0</v>
      </c>
      <c r="L5940">
        <v>17569</v>
      </c>
      <c r="M5940" s="6">
        <f t="shared" si="645"/>
        <v>0</v>
      </c>
      <c r="N5940" s="6">
        <f t="shared" si="646"/>
        <v>0</v>
      </c>
      <c r="O5940" s="6">
        <f t="shared" si="647"/>
        <v>0</v>
      </c>
      <c r="Q5940">
        <f>_xlfn.XLOOKUP(C5940&amp;G5940&amp;H5940,covid!$E$2:$E$2184,covid!$D$2:$D$2184,0,0,1)</f>
        <v>7</v>
      </c>
    </row>
    <row r="5941" spans="1:17" x14ac:dyDescent="0.3">
      <c r="A5941">
        <f>_xlfn.XLOOKUP(C5941,kamus!$B$2:$B$87,kamus!$A$2:$A$87,0,0,1)</f>
        <v>22</v>
      </c>
      <c r="B5941" t="str">
        <f>_xlfn.XLOOKUP(C5941,kamus!$B$2:$B$87,kamus!$D$2:$D$87,"dihapus",0,1)</f>
        <v>Godean 2</v>
      </c>
      <c r="C5941" t="s">
        <v>249</v>
      </c>
      <c r="D5941">
        <f>_xlfn.XLOOKUP(C5941,kamus!$B$2:$B$87,kamus!$J$2:$J$87,"dihapus",0,1)</f>
        <v>1</v>
      </c>
      <c r="E5941">
        <f t="shared" si="648"/>
        <v>1</v>
      </c>
      <c r="F5941" s="14">
        <v>44440</v>
      </c>
      <c r="G5941" s="1">
        <f t="shared" si="649"/>
        <v>9</v>
      </c>
      <c r="H5941" s="1">
        <f t="shared" si="650"/>
        <v>2021</v>
      </c>
      <c r="I5941">
        <v>0</v>
      </c>
      <c r="J5941">
        <v>0</v>
      </c>
      <c r="K5941">
        <f t="shared" si="644"/>
        <v>0</v>
      </c>
      <c r="L5941">
        <v>12472</v>
      </c>
      <c r="M5941" s="6">
        <f t="shared" si="645"/>
        <v>0</v>
      </c>
      <c r="N5941" s="6">
        <f t="shared" si="646"/>
        <v>0</v>
      </c>
      <c r="O5941" s="6">
        <f t="shared" si="647"/>
        <v>0</v>
      </c>
      <c r="Q5941">
        <f>_xlfn.XLOOKUP(C5941&amp;G5941&amp;H5941,covid!$E$2:$E$2184,covid!$D$2:$D$2184,0,0,1)</f>
        <v>3</v>
      </c>
    </row>
    <row r="5942" spans="1:17" x14ac:dyDescent="0.3">
      <c r="A5942">
        <f>_xlfn.XLOOKUP(C5942,kamus!$B$2:$B$87,kamus!$A$2:$A$87,0,0,1)</f>
        <v>24</v>
      </c>
      <c r="B5942" t="str">
        <f>_xlfn.XLOOKUP(C5942,kamus!$B$2:$B$87,kamus!$D$2:$D$87,"dihapus",0,1)</f>
        <v>Godean 2</v>
      </c>
      <c r="C5942" t="s">
        <v>253</v>
      </c>
      <c r="D5942">
        <f>_xlfn.XLOOKUP(C5942,kamus!$B$2:$B$87,kamus!$J$2:$J$87,"dihapus",0,1)</f>
        <v>0</v>
      </c>
      <c r="E5942">
        <f t="shared" si="648"/>
        <v>0</v>
      </c>
      <c r="F5942" s="14">
        <v>44440</v>
      </c>
      <c r="G5942" s="1">
        <f t="shared" si="649"/>
        <v>9</v>
      </c>
      <c r="H5942" s="1">
        <f t="shared" si="650"/>
        <v>2021</v>
      </c>
      <c r="I5942">
        <v>0</v>
      </c>
      <c r="J5942">
        <v>0</v>
      </c>
      <c r="K5942">
        <f t="shared" si="644"/>
        <v>0</v>
      </c>
      <c r="L5942">
        <v>7139</v>
      </c>
      <c r="M5942" s="6">
        <f t="shared" si="645"/>
        <v>0</v>
      </c>
      <c r="N5942" s="6">
        <f t="shared" si="646"/>
        <v>0</v>
      </c>
      <c r="O5942" s="6">
        <f t="shared" si="647"/>
        <v>0</v>
      </c>
      <c r="Q5942">
        <f>_xlfn.XLOOKUP(C5942&amp;G5942&amp;H5942,covid!$E$2:$E$2184,covid!$D$2:$D$2184,0,0,1)</f>
        <v>8</v>
      </c>
    </row>
    <row r="5943" spans="1:17" x14ac:dyDescent="0.3">
      <c r="A5943">
        <f>_xlfn.XLOOKUP(C5943,kamus!$B$2:$B$87,kamus!$A$2:$A$87,0,0,1)</f>
        <v>27</v>
      </c>
      <c r="B5943" t="str">
        <f>_xlfn.XLOOKUP(C5943,kamus!$B$2:$B$87,kamus!$D$2:$D$87,"dihapus",0,1)</f>
        <v>Kalasan</v>
      </c>
      <c r="C5943" t="s">
        <v>235</v>
      </c>
      <c r="D5943">
        <f>_xlfn.XLOOKUP(C5943,kamus!$B$2:$B$87,kamus!$J$2:$J$87,"dihapus",0,1)</f>
        <v>1</v>
      </c>
      <c r="E5943">
        <f t="shared" si="648"/>
        <v>1</v>
      </c>
      <c r="F5943" s="14">
        <v>44440</v>
      </c>
      <c r="G5943" s="1">
        <f t="shared" si="649"/>
        <v>9</v>
      </c>
      <c r="H5943" s="1">
        <f t="shared" si="650"/>
        <v>2021</v>
      </c>
      <c r="I5943">
        <v>0</v>
      </c>
      <c r="J5943">
        <v>1</v>
      </c>
      <c r="K5943">
        <f t="shared" si="644"/>
        <v>1</v>
      </c>
      <c r="L5943">
        <v>38621</v>
      </c>
      <c r="M5943" s="6">
        <f t="shared" si="645"/>
        <v>0</v>
      </c>
      <c r="N5943" s="6">
        <f t="shared" si="646"/>
        <v>2.5892649076927059</v>
      </c>
      <c r="O5943" s="6">
        <f t="shared" si="647"/>
        <v>2.5892649076927059</v>
      </c>
      <c r="Q5943">
        <f>_xlfn.XLOOKUP(C5943&amp;G5943&amp;H5943,covid!$E$2:$E$2184,covid!$D$2:$D$2184,0,0,1)</f>
        <v>32</v>
      </c>
    </row>
    <row r="5944" spans="1:17" x14ac:dyDescent="0.3">
      <c r="A5944">
        <f>_xlfn.XLOOKUP(C5944,kamus!$B$2:$B$87,kamus!$A$2:$A$87,0,0,1)</f>
        <v>28</v>
      </c>
      <c r="B5944" t="str">
        <f>_xlfn.XLOOKUP(C5944,kamus!$B$2:$B$87,kamus!$D$2:$D$87,"dihapus",0,1)</f>
        <v>Kalasan</v>
      </c>
      <c r="C5944" t="s">
        <v>239</v>
      </c>
      <c r="D5944">
        <f>_xlfn.XLOOKUP(C5944,kamus!$B$2:$B$87,kamus!$J$2:$J$87,"dihapus",0,1)</f>
        <v>0</v>
      </c>
      <c r="E5944">
        <f t="shared" si="648"/>
        <v>0</v>
      </c>
      <c r="F5944" s="14">
        <v>44440</v>
      </c>
      <c r="G5944" s="1">
        <f t="shared" si="649"/>
        <v>9</v>
      </c>
      <c r="H5944" s="1">
        <f t="shared" si="650"/>
        <v>2021</v>
      </c>
      <c r="I5944">
        <v>0</v>
      </c>
      <c r="J5944">
        <v>0</v>
      </c>
      <c r="K5944">
        <f t="shared" si="644"/>
        <v>0</v>
      </c>
      <c r="L5944">
        <v>13846</v>
      </c>
      <c r="M5944" s="6">
        <f t="shared" si="645"/>
        <v>0</v>
      </c>
      <c r="N5944" s="6">
        <f t="shared" si="646"/>
        <v>0</v>
      </c>
      <c r="O5944" s="6">
        <f t="shared" si="647"/>
        <v>0</v>
      </c>
      <c r="Q5944">
        <f>_xlfn.XLOOKUP(C5944&amp;G5944&amp;H5944,covid!$E$2:$E$2184,covid!$D$2:$D$2184,0,0,1)</f>
        <v>7</v>
      </c>
    </row>
    <row r="5945" spans="1:17" x14ac:dyDescent="0.3">
      <c r="A5945">
        <f>_xlfn.XLOOKUP(C5945,kamus!$B$2:$B$87,kamus!$A$2:$A$87,0,0,1)</f>
        <v>25</v>
      </c>
      <c r="B5945" t="str">
        <f>_xlfn.XLOOKUP(C5945,kamus!$B$2:$B$87,kamus!$D$2:$D$87,"dihapus",0,1)</f>
        <v>Kalasan</v>
      </c>
      <c r="C5945" t="s">
        <v>265</v>
      </c>
      <c r="D5945">
        <f>_xlfn.XLOOKUP(C5945,kamus!$B$2:$B$87,kamus!$J$2:$J$87,"dihapus",0,1)</f>
        <v>1</v>
      </c>
      <c r="E5945">
        <f t="shared" si="648"/>
        <v>1</v>
      </c>
      <c r="F5945" s="14">
        <v>44440</v>
      </c>
      <c r="G5945" s="1">
        <f t="shared" si="649"/>
        <v>9</v>
      </c>
      <c r="H5945" s="1">
        <f t="shared" si="650"/>
        <v>2021</v>
      </c>
      <c r="I5945">
        <v>0</v>
      </c>
      <c r="J5945">
        <v>0</v>
      </c>
      <c r="K5945">
        <f t="shared" si="644"/>
        <v>0</v>
      </c>
      <c r="L5945">
        <v>17296</v>
      </c>
      <c r="M5945" s="6">
        <f t="shared" si="645"/>
        <v>0</v>
      </c>
      <c r="N5945" s="6">
        <f t="shared" si="646"/>
        <v>0</v>
      </c>
      <c r="O5945" s="6">
        <f t="shared" si="647"/>
        <v>0</v>
      </c>
      <c r="Q5945">
        <f>_xlfn.XLOOKUP(C5945&amp;G5945&amp;H5945,covid!$E$2:$E$2184,covid!$D$2:$D$2184,0,0,1)</f>
        <v>10</v>
      </c>
    </row>
    <row r="5946" spans="1:17" x14ac:dyDescent="0.3">
      <c r="A5946">
        <f>_xlfn.XLOOKUP(C5946,kamus!$B$2:$B$87,kamus!$A$2:$A$87,0,0,1)</f>
        <v>26</v>
      </c>
      <c r="B5946" t="str">
        <f>_xlfn.XLOOKUP(C5946,kamus!$B$2:$B$87,kamus!$D$2:$D$87,"dihapus",0,1)</f>
        <v>Kalasan</v>
      </c>
      <c r="C5946" t="s">
        <v>269</v>
      </c>
      <c r="D5946">
        <f>_xlfn.XLOOKUP(C5946,kamus!$B$2:$B$87,kamus!$J$2:$J$87,"dihapus",0,1)</f>
        <v>1</v>
      </c>
      <c r="E5946">
        <f t="shared" si="648"/>
        <v>1</v>
      </c>
      <c r="F5946" s="14">
        <v>44440</v>
      </c>
      <c r="G5946" s="1">
        <f t="shared" si="649"/>
        <v>9</v>
      </c>
      <c r="H5946" s="1">
        <f t="shared" si="650"/>
        <v>2021</v>
      </c>
      <c r="I5946">
        <v>0</v>
      </c>
      <c r="J5946">
        <v>0</v>
      </c>
      <c r="K5946">
        <f t="shared" si="644"/>
        <v>0</v>
      </c>
      <c r="L5946">
        <v>18726</v>
      </c>
      <c r="M5946" s="6">
        <f t="shared" si="645"/>
        <v>0</v>
      </c>
      <c r="N5946" s="6">
        <f t="shared" si="646"/>
        <v>0</v>
      </c>
      <c r="O5946" s="6">
        <f t="shared" si="647"/>
        <v>0</v>
      </c>
      <c r="Q5946">
        <f>_xlfn.XLOOKUP(C5946&amp;G5946&amp;H5946,covid!$E$2:$E$2184,covid!$D$2:$D$2184,0,0,1)</f>
        <v>23</v>
      </c>
    </row>
    <row r="5947" spans="1:17" x14ac:dyDescent="0.3">
      <c r="A5947">
        <f>_xlfn.XLOOKUP(C5947,kamus!$B$2:$B$87,kamus!$A$2:$A$87,0,0,1)</f>
        <v>33</v>
      </c>
      <c r="B5947" t="str">
        <f>_xlfn.XLOOKUP(C5947,kamus!$B$2:$B$87,kamus!$D$2:$D$87,"dihapus",0,1)</f>
        <v>Minggir</v>
      </c>
      <c r="C5947" t="s">
        <v>241</v>
      </c>
      <c r="D5947">
        <f>_xlfn.XLOOKUP(C5947,kamus!$B$2:$B$87,kamus!$J$2:$J$87,"dihapus",0,1)</f>
        <v>0</v>
      </c>
      <c r="E5947">
        <f t="shared" si="648"/>
        <v>0</v>
      </c>
      <c r="F5947" s="14">
        <v>44440</v>
      </c>
      <c r="G5947" s="1">
        <f t="shared" si="649"/>
        <v>9</v>
      </c>
      <c r="H5947" s="1">
        <f t="shared" si="650"/>
        <v>2021</v>
      </c>
      <c r="I5947">
        <v>0</v>
      </c>
      <c r="J5947">
        <v>0</v>
      </c>
      <c r="K5947">
        <f t="shared" si="644"/>
        <v>0</v>
      </c>
      <c r="L5947">
        <v>8361</v>
      </c>
      <c r="M5947" s="6">
        <f t="shared" si="645"/>
        <v>0</v>
      </c>
      <c r="N5947" s="6">
        <f t="shared" si="646"/>
        <v>0</v>
      </c>
      <c r="O5947" s="6">
        <f t="shared" si="647"/>
        <v>0</v>
      </c>
      <c r="Q5947">
        <f>_xlfn.XLOOKUP(C5947&amp;G5947&amp;H5947,covid!$E$2:$E$2184,covid!$D$2:$D$2184,0,0,1)</f>
        <v>5</v>
      </c>
    </row>
    <row r="5948" spans="1:17" x14ac:dyDescent="0.3">
      <c r="A5948">
        <f>_xlfn.XLOOKUP(C5948,kamus!$B$2:$B$87,kamus!$A$2:$A$87,0,0,1)</f>
        <v>31</v>
      </c>
      <c r="B5948" t="str">
        <f>_xlfn.XLOOKUP(C5948,kamus!$B$2:$B$87,kamus!$D$2:$D$87,"dihapus",0,1)</f>
        <v>Minggir</v>
      </c>
      <c r="C5948" t="s">
        <v>242</v>
      </c>
      <c r="D5948">
        <f>_xlfn.XLOOKUP(C5948,kamus!$B$2:$B$87,kamus!$J$2:$J$87,"dihapus",0,1)</f>
        <v>0</v>
      </c>
      <c r="E5948">
        <f t="shared" si="648"/>
        <v>0</v>
      </c>
      <c r="F5948" s="14">
        <v>44440</v>
      </c>
      <c r="G5948" s="1">
        <f t="shared" si="649"/>
        <v>9</v>
      </c>
      <c r="H5948" s="1">
        <f t="shared" si="650"/>
        <v>2021</v>
      </c>
      <c r="I5948">
        <v>0</v>
      </c>
      <c r="J5948">
        <v>0</v>
      </c>
      <c r="K5948">
        <f t="shared" si="644"/>
        <v>0</v>
      </c>
      <c r="L5948">
        <v>3664</v>
      </c>
      <c r="M5948" s="6">
        <f t="shared" si="645"/>
        <v>0</v>
      </c>
      <c r="N5948" s="6">
        <f t="shared" si="646"/>
        <v>0</v>
      </c>
      <c r="O5948" s="6">
        <f t="shared" si="647"/>
        <v>0</v>
      </c>
      <c r="Q5948">
        <f>_xlfn.XLOOKUP(C5948&amp;G5948&amp;H5948,covid!$E$2:$E$2184,covid!$D$2:$D$2184,0,0,1)</f>
        <v>1</v>
      </c>
    </row>
    <row r="5949" spans="1:17" x14ac:dyDescent="0.3">
      <c r="A5949">
        <f>_xlfn.XLOOKUP(C5949,kamus!$B$2:$B$87,kamus!$A$2:$A$87,0,0,1)</f>
        <v>32</v>
      </c>
      <c r="B5949" t="str">
        <f>_xlfn.XLOOKUP(C5949,kamus!$B$2:$B$87,kamus!$D$2:$D$87,"dihapus",0,1)</f>
        <v>Minggir</v>
      </c>
      <c r="C5949" t="s">
        <v>243</v>
      </c>
      <c r="D5949">
        <f>_xlfn.XLOOKUP(C5949,kamus!$B$2:$B$87,kamus!$J$2:$J$87,"dihapus",0,1)</f>
        <v>0</v>
      </c>
      <c r="E5949">
        <f t="shared" si="648"/>
        <v>0</v>
      </c>
      <c r="F5949" s="14">
        <v>44440</v>
      </c>
      <c r="G5949" s="1">
        <f t="shared" si="649"/>
        <v>9</v>
      </c>
      <c r="H5949" s="1">
        <f t="shared" si="650"/>
        <v>2021</v>
      </c>
      <c r="I5949">
        <v>0</v>
      </c>
      <c r="J5949">
        <v>0</v>
      </c>
      <c r="K5949">
        <f t="shared" si="644"/>
        <v>0</v>
      </c>
      <c r="L5949">
        <v>7085</v>
      </c>
      <c r="M5949" s="6">
        <f t="shared" si="645"/>
        <v>0</v>
      </c>
      <c r="N5949" s="6">
        <f t="shared" si="646"/>
        <v>0</v>
      </c>
      <c r="O5949" s="6">
        <f t="shared" si="647"/>
        <v>0</v>
      </c>
      <c r="Q5949">
        <f>_xlfn.XLOOKUP(C5949&amp;G5949&amp;H5949,covid!$E$2:$E$2184,covid!$D$2:$D$2184,0,0,1)</f>
        <v>13</v>
      </c>
    </row>
    <row r="5950" spans="1:17" x14ac:dyDescent="0.3">
      <c r="A5950">
        <f>_xlfn.XLOOKUP(C5950,kamus!$B$2:$B$87,kamus!$A$2:$A$87,0,0,1)</f>
        <v>30</v>
      </c>
      <c r="B5950" t="str">
        <f>_xlfn.XLOOKUP(C5950,kamus!$B$2:$B$87,kamus!$D$2:$D$87,"dihapus",0,1)</f>
        <v>Minggir</v>
      </c>
      <c r="C5950" t="s">
        <v>244</v>
      </c>
      <c r="D5950">
        <f>_xlfn.XLOOKUP(C5950,kamus!$B$2:$B$87,kamus!$J$2:$J$87,"dihapus",0,1)</f>
        <v>0</v>
      </c>
      <c r="E5950">
        <f t="shared" si="648"/>
        <v>0</v>
      </c>
      <c r="F5950" s="14">
        <v>44440</v>
      </c>
      <c r="G5950" s="1">
        <f t="shared" si="649"/>
        <v>9</v>
      </c>
      <c r="H5950" s="1">
        <f t="shared" si="650"/>
        <v>2021</v>
      </c>
      <c r="I5950">
        <v>0</v>
      </c>
      <c r="J5950">
        <v>0</v>
      </c>
      <c r="K5950">
        <f t="shared" si="644"/>
        <v>0</v>
      </c>
      <c r="L5950">
        <v>8842</v>
      </c>
      <c r="M5950" s="6">
        <f t="shared" si="645"/>
        <v>0</v>
      </c>
      <c r="N5950" s="6">
        <f t="shared" si="646"/>
        <v>0</v>
      </c>
      <c r="O5950" s="6">
        <f t="shared" si="647"/>
        <v>0</v>
      </c>
      <c r="Q5950">
        <f>_xlfn.XLOOKUP(C5950&amp;G5950&amp;H5950,covid!$E$2:$E$2184,covid!$D$2:$D$2184,0,0,1)</f>
        <v>10</v>
      </c>
    </row>
    <row r="5951" spans="1:17" x14ac:dyDescent="0.3">
      <c r="A5951">
        <f>_xlfn.XLOOKUP(C5951,kamus!$B$2:$B$87,kamus!$A$2:$A$87,0,0,1)</f>
        <v>29</v>
      </c>
      <c r="B5951" t="str">
        <f>_xlfn.XLOOKUP(C5951,kamus!$B$2:$B$87,kamus!$D$2:$D$87,"dihapus",0,1)</f>
        <v>Minggir</v>
      </c>
      <c r="C5951" t="s">
        <v>245</v>
      </c>
      <c r="D5951">
        <f>_xlfn.XLOOKUP(C5951,kamus!$B$2:$B$87,kamus!$J$2:$J$87,"dihapus",0,1)</f>
        <v>0</v>
      </c>
      <c r="E5951">
        <f t="shared" si="648"/>
        <v>0</v>
      </c>
      <c r="F5951" s="14">
        <v>44440</v>
      </c>
      <c r="G5951" s="1">
        <f t="shared" si="649"/>
        <v>9</v>
      </c>
      <c r="H5951" s="1">
        <f t="shared" si="650"/>
        <v>2021</v>
      </c>
      <c r="I5951">
        <v>0</v>
      </c>
      <c r="J5951">
        <v>0</v>
      </c>
      <c r="K5951">
        <f t="shared" si="644"/>
        <v>0</v>
      </c>
      <c r="L5951">
        <v>5203</v>
      </c>
      <c r="M5951" s="6">
        <f t="shared" si="645"/>
        <v>0</v>
      </c>
      <c r="N5951" s="6">
        <f t="shared" si="646"/>
        <v>0</v>
      </c>
      <c r="O5951" s="6">
        <f t="shared" si="647"/>
        <v>0</v>
      </c>
      <c r="Q5951">
        <f>_xlfn.XLOOKUP(C5951&amp;G5951&amp;H5951,covid!$E$2:$E$2184,covid!$D$2:$D$2184,0,0,1)</f>
        <v>9</v>
      </c>
    </row>
    <row r="5952" spans="1:17" x14ac:dyDescent="0.3">
      <c r="A5952">
        <f>_xlfn.XLOOKUP(C5952,kamus!$B$2:$B$87,kamus!$A$2:$A$87,0,0,1)</f>
        <v>35</v>
      </c>
      <c r="B5952" t="str">
        <f>_xlfn.XLOOKUP(C5952,kamus!$B$2:$B$87,kamus!$D$2:$D$87,"dihapus",0,1)</f>
        <v>Mlati 1</v>
      </c>
      <c r="C5952" t="s">
        <v>240</v>
      </c>
      <c r="D5952">
        <f>_xlfn.XLOOKUP(C5952,kamus!$B$2:$B$87,kamus!$J$2:$J$87,"dihapus",0,1)</f>
        <v>1</v>
      </c>
      <c r="E5952">
        <f t="shared" si="648"/>
        <v>1</v>
      </c>
      <c r="F5952" s="14">
        <v>44440</v>
      </c>
      <c r="G5952" s="1">
        <f t="shared" si="649"/>
        <v>9</v>
      </c>
      <c r="H5952" s="1">
        <f t="shared" si="650"/>
        <v>2021</v>
      </c>
      <c r="I5952">
        <v>0</v>
      </c>
      <c r="J5952">
        <v>0</v>
      </c>
      <c r="K5952">
        <f t="shared" si="644"/>
        <v>0</v>
      </c>
      <c r="L5952">
        <v>19026</v>
      </c>
      <c r="M5952" s="6">
        <f t="shared" si="645"/>
        <v>0</v>
      </c>
      <c r="N5952" s="6">
        <f t="shared" si="646"/>
        <v>0</v>
      </c>
      <c r="O5952" s="6">
        <f t="shared" si="647"/>
        <v>0</v>
      </c>
      <c r="Q5952">
        <f>_xlfn.XLOOKUP(C5952&amp;G5952&amp;H5952,covid!$E$2:$E$2184,covid!$D$2:$D$2184,0,0,1)</f>
        <v>20</v>
      </c>
    </row>
    <row r="5953" spans="1:17" x14ac:dyDescent="0.3">
      <c r="A5953">
        <f>_xlfn.XLOOKUP(C5953,kamus!$B$2:$B$87,kamus!$A$2:$A$87,0,0,1)</f>
        <v>34</v>
      </c>
      <c r="B5953" t="str">
        <f>_xlfn.XLOOKUP(C5953,kamus!$B$2:$B$87,kamus!$D$2:$D$87,"dihapus",0,1)</f>
        <v>Mlati 1</v>
      </c>
      <c r="C5953" t="s">
        <v>254</v>
      </c>
      <c r="D5953">
        <f>_xlfn.XLOOKUP(C5953,kamus!$B$2:$B$87,kamus!$J$2:$J$87,"dihapus",0,1)</f>
        <v>1</v>
      </c>
      <c r="E5953">
        <f t="shared" si="648"/>
        <v>1</v>
      </c>
      <c r="F5953" s="14">
        <v>44440</v>
      </c>
      <c r="G5953" s="1">
        <f t="shared" si="649"/>
        <v>9</v>
      </c>
      <c r="H5953" s="1">
        <f t="shared" si="650"/>
        <v>2021</v>
      </c>
      <c r="I5953">
        <v>3</v>
      </c>
      <c r="J5953">
        <v>2</v>
      </c>
      <c r="K5953">
        <f t="shared" si="644"/>
        <v>5</v>
      </c>
      <c r="L5953">
        <v>35607</v>
      </c>
      <c r="M5953" s="6">
        <f t="shared" si="645"/>
        <v>8.4253096301289059</v>
      </c>
      <c r="N5953" s="6">
        <f t="shared" si="646"/>
        <v>5.6168730867526051</v>
      </c>
      <c r="O5953" s="6">
        <f t="shared" si="647"/>
        <v>14.042182716881511</v>
      </c>
      <c r="Q5953">
        <f>_xlfn.XLOOKUP(C5953&amp;G5953&amp;H5953,covid!$E$2:$E$2184,covid!$D$2:$D$2184,0,0,1)</f>
        <v>55</v>
      </c>
    </row>
    <row r="5954" spans="1:17" x14ac:dyDescent="0.3">
      <c r="A5954">
        <f>_xlfn.XLOOKUP(C5954,kamus!$B$2:$B$87,kamus!$A$2:$A$87,0,0,1)</f>
        <v>38</v>
      </c>
      <c r="B5954" t="str">
        <f>_xlfn.XLOOKUP(C5954,kamus!$B$2:$B$87,kamus!$D$2:$D$87,"dihapus",0,1)</f>
        <v>Mlati 2</v>
      </c>
      <c r="C5954" t="s">
        <v>258</v>
      </c>
      <c r="D5954">
        <f>_xlfn.XLOOKUP(C5954,kamus!$B$2:$B$87,kamus!$J$2:$J$87,"dihapus",0,1)</f>
        <v>0</v>
      </c>
      <c r="E5954">
        <f t="shared" si="648"/>
        <v>0</v>
      </c>
      <c r="F5954" s="14">
        <v>44440</v>
      </c>
      <c r="G5954" s="1">
        <f t="shared" si="649"/>
        <v>9</v>
      </c>
      <c r="H5954" s="1">
        <f t="shared" si="650"/>
        <v>2021</v>
      </c>
      <c r="I5954">
        <v>0</v>
      </c>
      <c r="J5954">
        <v>0</v>
      </c>
      <c r="K5954">
        <f t="shared" ref="K5954:K6017" si="651">J5954+I5954</f>
        <v>0</v>
      </c>
      <c r="L5954">
        <v>16777</v>
      </c>
      <c r="M5954" s="6">
        <f t="shared" ref="M5954:M6017" si="652">IF(ISBLANK(I5954)=TRUE,"",I5954/$L5954*100000)</f>
        <v>0</v>
      </c>
      <c r="N5954" s="6">
        <f t="shared" ref="N5954:N6017" si="653">IF(ISBLANK(J5954)=TRUE,"",J5954/$L5954*100000)</f>
        <v>0</v>
      </c>
      <c r="O5954" s="6">
        <f t="shared" ref="O5954:O6017" si="654">IF(ISBLANK(K5954)=TRUE,"",K5954/$L5954*100000)</f>
        <v>0</v>
      </c>
      <c r="Q5954">
        <f>_xlfn.XLOOKUP(C5954&amp;G5954&amp;H5954,covid!$E$2:$E$2184,covid!$D$2:$D$2184,0,0,1)</f>
        <v>13</v>
      </c>
    </row>
    <row r="5955" spans="1:17" x14ac:dyDescent="0.3">
      <c r="A5955">
        <f>_xlfn.XLOOKUP(C5955,kamus!$B$2:$B$87,kamus!$A$2:$A$87,0,0,1)</f>
        <v>36</v>
      </c>
      <c r="B5955" t="str">
        <f>_xlfn.XLOOKUP(C5955,kamus!$B$2:$B$87,kamus!$D$2:$D$87,"dihapus",0,1)</f>
        <v>Mlati 2</v>
      </c>
      <c r="C5955" t="s">
        <v>268</v>
      </c>
      <c r="D5955">
        <f>_xlfn.XLOOKUP(C5955,kamus!$B$2:$B$87,kamus!$J$2:$J$87,"dihapus",0,1)</f>
        <v>1</v>
      </c>
      <c r="E5955">
        <f t="shared" ref="E5955:E6018" si="655">IF(D5955=0,0,IF(H5955&lt;2021,0,IF(AND(H5955=2021,G5955&lt;5),0,1)))</f>
        <v>1</v>
      </c>
      <c r="F5955" s="14">
        <v>44440</v>
      </c>
      <c r="G5955" s="1">
        <f t="shared" ref="G5955:G6018" si="656">MONTH(F5955)</f>
        <v>9</v>
      </c>
      <c r="H5955" s="1">
        <f t="shared" ref="H5955:H6018" si="657">YEAR(F5955)</f>
        <v>2021</v>
      </c>
      <c r="I5955">
        <v>0</v>
      </c>
      <c r="J5955">
        <v>0</v>
      </c>
      <c r="K5955">
        <f t="shared" si="651"/>
        <v>0</v>
      </c>
      <c r="L5955">
        <v>11612</v>
      </c>
      <c r="M5955" s="6">
        <f t="shared" si="652"/>
        <v>0</v>
      </c>
      <c r="N5955" s="6">
        <f t="shared" si="653"/>
        <v>0</v>
      </c>
      <c r="O5955" s="6">
        <f t="shared" si="654"/>
        <v>0</v>
      </c>
      <c r="Q5955">
        <f>_xlfn.XLOOKUP(C5955&amp;G5955&amp;H5955,covid!$E$2:$E$2184,covid!$D$2:$D$2184,0,0,1)</f>
        <v>9</v>
      </c>
    </row>
    <row r="5956" spans="1:17" x14ac:dyDescent="0.3">
      <c r="A5956">
        <f>_xlfn.XLOOKUP(C5956,kamus!$B$2:$B$87,kamus!$A$2:$A$87,0,0,1)</f>
        <v>37</v>
      </c>
      <c r="B5956" t="str">
        <f>_xlfn.XLOOKUP(C5956,kamus!$B$2:$B$87,kamus!$D$2:$D$87,"dihapus",0,1)</f>
        <v>Mlati 2</v>
      </c>
      <c r="C5956" t="s">
        <v>270</v>
      </c>
      <c r="D5956">
        <f>_xlfn.XLOOKUP(C5956,kamus!$B$2:$B$87,kamus!$J$2:$J$87,"dihapus",0,1)</f>
        <v>1</v>
      </c>
      <c r="E5956">
        <f t="shared" si="655"/>
        <v>1</v>
      </c>
      <c r="F5956" s="14">
        <v>44440</v>
      </c>
      <c r="G5956" s="1">
        <f t="shared" si="656"/>
        <v>9</v>
      </c>
      <c r="H5956" s="1">
        <f t="shared" si="657"/>
        <v>2021</v>
      </c>
      <c r="I5956">
        <v>0</v>
      </c>
      <c r="J5956">
        <v>0</v>
      </c>
      <c r="K5956">
        <f t="shared" si="651"/>
        <v>0</v>
      </c>
      <c r="L5956">
        <v>13795</v>
      </c>
      <c r="M5956" s="6">
        <f t="shared" si="652"/>
        <v>0</v>
      </c>
      <c r="N5956" s="6">
        <f t="shared" si="653"/>
        <v>0</v>
      </c>
      <c r="O5956" s="6">
        <f t="shared" si="654"/>
        <v>0</v>
      </c>
      <c r="Q5956">
        <f>_xlfn.XLOOKUP(C5956&amp;G5956&amp;H5956,covid!$E$2:$E$2184,covid!$D$2:$D$2184,0,0,1)</f>
        <v>11</v>
      </c>
    </row>
    <row r="5957" spans="1:17" x14ac:dyDescent="0.3">
      <c r="A5957">
        <f>_xlfn.XLOOKUP(C5957,kamus!$B$2:$B$87,kamus!$A$2:$A$87,0,0,1)</f>
        <v>39</v>
      </c>
      <c r="B5957" t="str">
        <f>_xlfn.XLOOKUP(C5957,kamus!$B$2:$B$87,kamus!$D$2:$D$87,"dihapus",0,1)</f>
        <v>Moyudan</v>
      </c>
      <c r="C5957" t="s">
        <v>259</v>
      </c>
      <c r="D5957">
        <f>_xlfn.XLOOKUP(C5957,kamus!$B$2:$B$87,kamus!$J$2:$J$87,"dihapus",0,1)</f>
        <v>0</v>
      </c>
      <c r="E5957">
        <f t="shared" si="655"/>
        <v>0</v>
      </c>
      <c r="F5957" s="14">
        <v>44440</v>
      </c>
      <c r="G5957" s="1">
        <f t="shared" si="656"/>
        <v>9</v>
      </c>
      <c r="H5957" s="1">
        <f t="shared" si="657"/>
        <v>2021</v>
      </c>
      <c r="I5957">
        <v>0</v>
      </c>
      <c r="J5957">
        <v>0</v>
      </c>
      <c r="K5957">
        <f t="shared" si="651"/>
        <v>0</v>
      </c>
      <c r="L5957">
        <v>11963</v>
      </c>
      <c r="M5957" s="6">
        <f t="shared" si="652"/>
        <v>0</v>
      </c>
      <c r="N5957" s="6">
        <f t="shared" si="653"/>
        <v>0</v>
      </c>
      <c r="O5957" s="6">
        <f t="shared" si="654"/>
        <v>0</v>
      </c>
      <c r="Q5957">
        <f>_xlfn.XLOOKUP(C5957&amp;G5957&amp;H5957,covid!$E$2:$E$2184,covid!$D$2:$D$2184,0,0,1)</f>
        <v>28</v>
      </c>
    </row>
    <row r="5958" spans="1:17" x14ac:dyDescent="0.3">
      <c r="A5958">
        <f>_xlfn.XLOOKUP(C5958,kamus!$B$2:$B$87,kamus!$A$2:$A$87,0,0,1)</f>
        <v>42</v>
      </c>
      <c r="B5958" t="str">
        <f>_xlfn.XLOOKUP(C5958,kamus!$B$2:$B$87,kamus!$D$2:$D$87,"dihapus",0,1)</f>
        <v>Moyudan</v>
      </c>
      <c r="C5958" t="s">
        <v>260</v>
      </c>
      <c r="D5958">
        <f>_xlfn.XLOOKUP(C5958,kamus!$B$2:$B$87,kamus!$J$2:$J$87,"dihapus",0,1)</f>
        <v>0</v>
      </c>
      <c r="E5958">
        <f t="shared" si="655"/>
        <v>0</v>
      </c>
      <c r="F5958" s="14">
        <v>44440</v>
      </c>
      <c r="G5958" s="1">
        <f t="shared" si="656"/>
        <v>9</v>
      </c>
      <c r="H5958" s="1">
        <f t="shared" si="657"/>
        <v>2021</v>
      </c>
      <c r="I5958">
        <v>0</v>
      </c>
      <c r="J5958">
        <v>0</v>
      </c>
      <c r="K5958">
        <f t="shared" si="651"/>
        <v>0</v>
      </c>
      <c r="L5958">
        <v>7250</v>
      </c>
      <c r="M5958" s="6">
        <f t="shared" si="652"/>
        <v>0</v>
      </c>
      <c r="N5958" s="6">
        <f t="shared" si="653"/>
        <v>0</v>
      </c>
      <c r="O5958" s="6">
        <f t="shared" si="654"/>
        <v>0</v>
      </c>
      <c r="Q5958">
        <f>_xlfn.XLOOKUP(C5958&amp;G5958&amp;H5958,covid!$E$2:$E$2184,covid!$D$2:$D$2184,0,0,1)</f>
        <v>18</v>
      </c>
    </row>
    <row r="5959" spans="1:17" x14ac:dyDescent="0.3">
      <c r="A5959">
        <f>_xlfn.XLOOKUP(C5959,kamus!$B$2:$B$87,kamus!$A$2:$A$87,0,0,1)</f>
        <v>41</v>
      </c>
      <c r="B5959" t="str">
        <f>_xlfn.XLOOKUP(C5959,kamus!$B$2:$B$87,kamus!$D$2:$D$87,"dihapus",0,1)</f>
        <v>Moyudan</v>
      </c>
      <c r="C5959" t="s">
        <v>262</v>
      </c>
      <c r="D5959">
        <f>_xlfn.XLOOKUP(C5959,kamus!$B$2:$B$87,kamus!$J$2:$J$87,"dihapus",0,1)</f>
        <v>0</v>
      </c>
      <c r="E5959">
        <f t="shared" si="655"/>
        <v>0</v>
      </c>
      <c r="F5959" s="14">
        <v>44440</v>
      </c>
      <c r="G5959" s="1">
        <f t="shared" si="656"/>
        <v>9</v>
      </c>
      <c r="H5959" s="1">
        <f t="shared" si="657"/>
        <v>2021</v>
      </c>
      <c r="I5959">
        <v>0</v>
      </c>
      <c r="J5959">
        <v>0</v>
      </c>
      <c r="K5959">
        <f t="shared" si="651"/>
        <v>0</v>
      </c>
      <c r="L5959">
        <v>6755</v>
      </c>
      <c r="M5959" s="6">
        <f t="shared" si="652"/>
        <v>0</v>
      </c>
      <c r="N5959" s="6">
        <f t="shared" si="653"/>
        <v>0</v>
      </c>
      <c r="O5959" s="6">
        <f t="shared" si="654"/>
        <v>0</v>
      </c>
      <c r="Q5959">
        <f>_xlfn.XLOOKUP(C5959&amp;G5959&amp;H5959,covid!$E$2:$E$2184,covid!$D$2:$D$2184,0,0,1)</f>
        <v>5</v>
      </c>
    </row>
    <row r="5960" spans="1:17" x14ac:dyDescent="0.3">
      <c r="A5960">
        <f>_xlfn.XLOOKUP(C5960,kamus!$B$2:$B$87,kamus!$A$2:$A$87,0,0,1)</f>
        <v>40</v>
      </c>
      <c r="B5960" t="str">
        <f>_xlfn.XLOOKUP(C5960,kamus!$B$2:$B$87,kamus!$D$2:$D$87,"dihapus",0,1)</f>
        <v>Moyudan</v>
      </c>
      <c r="C5960" t="s">
        <v>264</v>
      </c>
      <c r="D5960">
        <f>_xlfn.XLOOKUP(C5960,kamus!$B$2:$B$87,kamus!$J$2:$J$87,"dihapus",0,1)</f>
        <v>0</v>
      </c>
      <c r="E5960">
        <f t="shared" si="655"/>
        <v>0</v>
      </c>
      <c r="F5960" s="14">
        <v>44440</v>
      </c>
      <c r="G5960" s="1">
        <f t="shared" si="656"/>
        <v>9</v>
      </c>
      <c r="H5960" s="1">
        <f t="shared" si="657"/>
        <v>2021</v>
      </c>
      <c r="I5960">
        <v>0</v>
      </c>
      <c r="J5960">
        <v>0</v>
      </c>
      <c r="K5960">
        <f t="shared" si="651"/>
        <v>0</v>
      </c>
      <c r="L5960">
        <v>8409</v>
      </c>
      <c r="M5960" s="6">
        <f t="shared" si="652"/>
        <v>0</v>
      </c>
      <c r="N5960" s="6">
        <f t="shared" si="653"/>
        <v>0</v>
      </c>
      <c r="O5960" s="6">
        <f t="shared" si="654"/>
        <v>0</v>
      </c>
      <c r="Q5960">
        <f>_xlfn.XLOOKUP(C5960&amp;G5960&amp;H5960,covid!$E$2:$E$2184,covid!$D$2:$D$2184,0,0,1)</f>
        <v>14</v>
      </c>
    </row>
    <row r="5961" spans="1:17" x14ac:dyDescent="0.3">
      <c r="A5961">
        <f>_xlfn.XLOOKUP(C5961,kamus!$B$2:$B$87,kamus!$A$2:$A$87,0,0,1)</f>
        <v>43</v>
      </c>
      <c r="B5961" t="str">
        <f>_xlfn.XLOOKUP(C5961,kamus!$B$2:$B$87,kamus!$D$2:$D$87,"dihapus",0,1)</f>
        <v>Ngaglik 1</v>
      </c>
      <c r="C5961" t="s">
        <v>228</v>
      </c>
      <c r="D5961">
        <f>_xlfn.XLOOKUP(C5961,kamus!$B$2:$B$87,kamus!$J$2:$J$87,"dihapus",0,1)</f>
        <v>1</v>
      </c>
      <c r="E5961">
        <f t="shared" si="655"/>
        <v>1</v>
      </c>
      <c r="F5961" s="14">
        <v>44440</v>
      </c>
      <c r="G5961" s="1">
        <f t="shared" si="656"/>
        <v>9</v>
      </c>
      <c r="H5961" s="1">
        <f t="shared" si="657"/>
        <v>2021</v>
      </c>
      <c r="I5961">
        <v>0</v>
      </c>
      <c r="J5961">
        <v>0</v>
      </c>
      <c r="K5961">
        <f t="shared" si="651"/>
        <v>0</v>
      </c>
      <c r="L5961">
        <v>12799</v>
      </c>
      <c r="M5961" s="6">
        <f t="shared" si="652"/>
        <v>0</v>
      </c>
      <c r="N5961" s="6">
        <f t="shared" si="653"/>
        <v>0</v>
      </c>
      <c r="O5961" s="6">
        <f t="shared" si="654"/>
        <v>0</v>
      </c>
      <c r="Q5961">
        <f>_xlfn.XLOOKUP(C5961&amp;G5961&amp;H5961,covid!$E$2:$E$2184,covid!$D$2:$D$2184,0,0,1)</f>
        <v>41</v>
      </c>
    </row>
    <row r="5962" spans="1:17" x14ac:dyDescent="0.3">
      <c r="A5962">
        <f>_xlfn.XLOOKUP(C5962,kamus!$B$2:$B$87,kamus!$A$2:$A$87,0,0,1)</f>
        <v>44</v>
      </c>
      <c r="B5962" t="str">
        <f>_xlfn.XLOOKUP(C5962,kamus!$B$2:$B$87,kamus!$D$2:$D$87,"dihapus",0,1)</f>
        <v>Ngaglik 1</v>
      </c>
      <c r="C5962" t="s">
        <v>237</v>
      </c>
      <c r="D5962">
        <f>_xlfn.XLOOKUP(C5962,kamus!$B$2:$B$87,kamus!$J$2:$J$87,"dihapus",0,1)</f>
        <v>1</v>
      </c>
      <c r="E5962">
        <f t="shared" si="655"/>
        <v>1</v>
      </c>
      <c r="F5962" s="14">
        <v>44440</v>
      </c>
      <c r="G5962" s="1">
        <f t="shared" si="656"/>
        <v>9</v>
      </c>
      <c r="H5962" s="1">
        <f t="shared" si="657"/>
        <v>2021</v>
      </c>
      <c r="I5962">
        <v>0</v>
      </c>
      <c r="J5962">
        <v>0</v>
      </c>
      <c r="K5962">
        <f t="shared" si="651"/>
        <v>0</v>
      </c>
      <c r="L5962">
        <v>22097</v>
      </c>
      <c r="M5962" s="6">
        <f t="shared" si="652"/>
        <v>0</v>
      </c>
      <c r="N5962" s="6">
        <f t="shared" si="653"/>
        <v>0</v>
      </c>
      <c r="O5962" s="6">
        <f t="shared" si="654"/>
        <v>0</v>
      </c>
      <c r="Q5962">
        <f>_xlfn.XLOOKUP(C5962&amp;G5962&amp;H5962,covid!$E$2:$E$2184,covid!$D$2:$D$2184,0,0,1)</f>
        <v>30</v>
      </c>
    </row>
    <row r="5963" spans="1:17" x14ac:dyDescent="0.3">
      <c r="A5963">
        <f>_xlfn.XLOOKUP(C5963,kamus!$B$2:$B$87,kamus!$A$2:$A$87,0,0,1)</f>
        <v>45</v>
      </c>
      <c r="B5963" t="str">
        <f>_xlfn.XLOOKUP(C5963,kamus!$B$2:$B$87,kamus!$D$2:$D$87,"dihapus",0,1)</f>
        <v>Ngaglik 1</v>
      </c>
      <c r="C5963" t="s">
        <v>255</v>
      </c>
      <c r="D5963">
        <f>_xlfn.XLOOKUP(C5963,kamus!$B$2:$B$87,kamus!$J$2:$J$87,"dihapus",0,1)</f>
        <v>1</v>
      </c>
      <c r="E5963">
        <f t="shared" si="655"/>
        <v>1</v>
      </c>
      <c r="F5963" s="14">
        <v>44440</v>
      </c>
      <c r="G5963" s="1">
        <f t="shared" si="656"/>
        <v>9</v>
      </c>
      <c r="H5963" s="1">
        <f t="shared" si="657"/>
        <v>2021</v>
      </c>
      <c r="I5963">
        <v>0</v>
      </c>
      <c r="J5963">
        <v>0</v>
      </c>
      <c r="K5963">
        <f t="shared" si="651"/>
        <v>0</v>
      </c>
      <c r="L5963">
        <v>19940</v>
      </c>
      <c r="M5963" s="6">
        <f t="shared" si="652"/>
        <v>0</v>
      </c>
      <c r="N5963" s="6">
        <f t="shared" si="653"/>
        <v>0</v>
      </c>
      <c r="O5963" s="6">
        <f t="shared" si="654"/>
        <v>0</v>
      </c>
      <c r="Q5963">
        <f>_xlfn.XLOOKUP(C5963&amp;G5963&amp;H5963,covid!$E$2:$E$2184,covid!$D$2:$D$2184,0,0,1)</f>
        <v>32</v>
      </c>
    </row>
    <row r="5964" spans="1:17" x14ac:dyDescent="0.3">
      <c r="A5964">
        <f>_xlfn.XLOOKUP(C5964,kamus!$B$2:$B$87,kamus!$A$2:$A$87,0,0,1)</f>
        <v>48</v>
      </c>
      <c r="B5964" t="str">
        <f>_xlfn.XLOOKUP(C5964,kamus!$B$2:$B$87,kamus!$D$2:$D$87,"dihapus",0,1)</f>
        <v>Ngaglik 2</v>
      </c>
      <c r="C5964" t="s">
        <v>208</v>
      </c>
      <c r="D5964">
        <f>_xlfn.XLOOKUP(C5964,kamus!$B$2:$B$87,kamus!$J$2:$J$87,"dihapus",0,1)</f>
        <v>1</v>
      </c>
      <c r="E5964">
        <f t="shared" si="655"/>
        <v>1</v>
      </c>
      <c r="F5964" s="14">
        <v>44440</v>
      </c>
      <c r="G5964" s="1">
        <f t="shared" si="656"/>
        <v>9</v>
      </c>
      <c r="H5964" s="1">
        <f t="shared" si="657"/>
        <v>2021</v>
      </c>
      <c r="I5964">
        <v>0</v>
      </c>
      <c r="J5964">
        <v>0</v>
      </c>
      <c r="K5964">
        <f t="shared" si="651"/>
        <v>0</v>
      </c>
      <c r="L5964">
        <v>10525</v>
      </c>
      <c r="M5964" s="6">
        <f t="shared" si="652"/>
        <v>0</v>
      </c>
      <c r="N5964" s="6">
        <f t="shared" si="653"/>
        <v>0</v>
      </c>
      <c r="O5964" s="6">
        <f t="shared" si="654"/>
        <v>0</v>
      </c>
      <c r="Q5964">
        <f>_xlfn.XLOOKUP(C5964&amp;G5964&amp;H5964,covid!$E$2:$E$2184,covid!$D$2:$D$2184,0,0,1)</f>
        <v>16</v>
      </c>
    </row>
    <row r="5965" spans="1:17" x14ac:dyDescent="0.3">
      <c r="A5965">
        <f>_xlfn.XLOOKUP(C5965,kamus!$B$2:$B$87,kamus!$A$2:$A$87,0,0,1)</f>
        <v>47</v>
      </c>
      <c r="B5965" t="str">
        <f>_xlfn.XLOOKUP(C5965,kamus!$B$2:$B$87,kamus!$D$2:$D$87,"dihapus",0,1)</f>
        <v>Ngaglik 2</v>
      </c>
      <c r="C5965" t="s">
        <v>238</v>
      </c>
      <c r="D5965">
        <f>_xlfn.XLOOKUP(C5965,kamus!$B$2:$B$87,kamus!$J$2:$J$87,"dihapus",0,1)</f>
        <v>1</v>
      </c>
      <c r="E5965">
        <f t="shared" si="655"/>
        <v>1</v>
      </c>
      <c r="F5965" s="14">
        <v>44440</v>
      </c>
      <c r="G5965" s="1">
        <f t="shared" si="656"/>
        <v>9</v>
      </c>
      <c r="H5965" s="1">
        <f t="shared" si="657"/>
        <v>2021</v>
      </c>
      <c r="I5965">
        <v>0</v>
      </c>
      <c r="J5965">
        <v>0</v>
      </c>
      <c r="K5965">
        <f t="shared" si="651"/>
        <v>0</v>
      </c>
      <c r="L5965">
        <v>22533</v>
      </c>
      <c r="M5965" s="6">
        <f t="shared" si="652"/>
        <v>0</v>
      </c>
      <c r="N5965" s="6">
        <f t="shared" si="653"/>
        <v>0</v>
      </c>
      <c r="O5965" s="6">
        <f t="shared" si="654"/>
        <v>0</v>
      </c>
      <c r="Q5965">
        <f>_xlfn.XLOOKUP(C5965&amp;G5965&amp;H5965,covid!$E$2:$E$2184,covid!$D$2:$D$2184,0,0,1)</f>
        <v>26</v>
      </c>
    </row>
    <row r="5966" spans="1:17" x14ac:dyDescent="0.3">
      <c r="A5966">
        <f>_xlfn.XLOOKUP(C5966,kamus!$B$2:$B$87,kamus!$A$2:$A$87,0,0,1)</f>
        <v>46</v>
      </c>
      <c r="B5966" t="str">
        <f>_xlfn.XLOOKUP(C5966,kamus!$B$2:$B$87,kamus!$D$2:$D$87,"dihapus",0,1)</f>
        <v>Ngaglik 2</v>
      </c>
      <c r="C5966" t="s">
        <v>257</v>
      </c>
      <c r="D5966">
        <f>_xlfn.XLOOKUP(C5966,kamus!$B$2:$B$87,kamus!$J$2:$J$87,"dihapus",0,1)</f>
        <v>1</v>
      </c>
      <c r="E5966">
        <f t="shared" si="655"/>
        <v>1</v>
      </c>
      <c r="F5966" s="14">
        <v>44440</v>
      </c>
      <c r="G5966" s="1">
        <f t="shared" si="656"/>
        <v>9</v>
      </c>
      <c r="H5966" s="1">
        <f t="shared" si="657"/>
        <v>2021</v>
      </c>
      <c r="I5966">
        <v>0</v>
      </c>
      <c r="J5966">
        <v>0</v>
      </c>
      <c r="K5966">
        <f t="shared" si="651"/>
        <v>0</v>
      </c>
      <c r="L5966">
        <v>17035</v>
      </c>
      <c r="M5966" s="6">
        <f t="shared" si="652"/>
        <v>0</v>
      </c>
      <c r="N5966" s="6">
        <f t="shared" si="653"/>
        <v>0</v>
      </c>
      <c r="O5966" s="6">
        <f t="shared" si="654"/>
        <v>0</v>
      </c>
      <c r="Q5966">
        <f>_xlfn.XLOOKUP(C5966&amp;G5966&amp;H5966,covid!$E$2:$E$2184,covid!$D$2:$D$2184,0,0,1)</f>
        <v>35</v>
      </c>
    </row>
    <row r="5967" spans="1:17" x14ac:dyDescent="0.3">
      <c r="A5967">
        <f>_xlfn.XLOOKUP(C5967,kamus!$B$2:$B$87,kamus!$A$2:$A$87,0,0,1)</f>
        <v>50</v>
      </c>
      <c r="B5967" t="str">
        <f>_xlfn.XLOOKUP(C5967,kamus!$B$2:$B$87,kamus!$D$2:$D$87,"dihapus",0,1)</f>
        <v>Ngemplak 1</v>
      </c>
      <c r="C5967" t="s">
        <v>202</v>
      </c>
      <c r="D5967">
        <f>_xlfn.XLOOKUP(C5967,kamus!$B$2:$B$87,kamus!$J$2:$J$87,"dihapus",0,1)</f>
        <v>0</v>
      </c>
      <c r="E5967">
        <f t="shared" si="655"/>
        <v>0</v>
      </c>
      <c r="F5967" s="14">
        <v>44440</v>
      </c>
      <c r="G5967" s="1">
        <f t="shared" si="656"/>
        <v>9</v>
      </c>
      <c r="H5967" s="1">
        <f t="shared" si="657"/>
        <v>2021</v>
      </c>
      <c r="I5967">
        <v>0</v>
      </c>
      <c r="J5967">
        <v>0</v>
      </c>
      <c r="K5967">
        <f t="shared" si="651"/>
        <v>0</v>
      </c>
      <c r="L5967">
        <v>8047</v>
      </c>
      <c r="M5967" s="6">
        <f t="shared" si="652"/>
        <v>0</v>
      </c>
      <c r="N5967" s="6">
        <f t="shared" si="653"/>
        <v>0</v>
      </c>
      <c r="O5967" s="6">
        <f t="shared" si="654"/>
        <v>0</v>
      </c>
      <c r="Q5967">
        <f>_xlfn.XLOOKUP(C5967&amp;G5967&amp;H5967,covid!$E$2:$E$2184,covid!$D$2:$D$2184,0,0,1)</f>
        <v>16</v>
      </c>
    </row>
    <row r="5968" spans="1:17" x14ac:dyDescent="0.3">
      <c r="A5968">
        <f>_xlfn.XLOOKUP(C5968,kamus!$B$2:$B$87,kamus!$A$2:$A$87,0,0,1)</f>
        <v>51</v>
      </c>
      <c r="B5968" t="str">
        <f>_xlfn.XLOOKUP(C5968,kamus!$B$2:$B$87,kamus!$D$2:$D$87,"dihapus",0,1)</f>
        <v>Ngemplak 1</v>
      </c>
      <c r="C5968" t="s">
        <v>256</v>
      </c>
      <c r="D5968">
        <f>_xlfn.XLOOKUP(C5968,kamus!$B$2:$B$87,kamus!$J$2:$J$87,"dihapus",0,1)</f>
        <v>0</v>
      </c>
      <c r="E5968">
        <f t="shared" si="655"/>
        <v>0</v>
      </c>
      <c r="F5968" s="14">
        <v>44440</v>
      </c>
      <c r="G5968" s="1">
        <f t="shared" si="656"/>
        <v>9</v>
      </c>
      <c r="H5968" s="1">
        <f t="shared" si="657"/>
        <v>2021</v>
      </c>
      <c r="I5968">
        <v>0</v>
      </c>
      <c r="J5968">
        <v>0</v>
      </c>
      <c r="K5968">
        <f t="shared" si="651"/>
        <v>0</v>
      </c>
      <c r="L5968">
        <v>8269</v>
      </c>
      <c r="M5968" s="6">
        <f t="shared" si="652"/>
        <v>0</v>
      </c>
      <c r="N5968" s="6">
        <f t="shared" si="653"/>
        <v>0</v>
      </c>
      <c r="O5968" s="6">
        <f t="shared" si="654"/>
        <v>0</v>
      </c>
      <c r="Q5968">
        <f>_xlfn.XLOOKUP(C5968&amp;G5968&amp;H5968,covid!$E$2:$E$2184,covid!$D$2:$D$2184,0,0,1)</f>
        <v>13</v>
      </c>
    </row>
    <row r="5969" spans="1:17" x14ac:dyDescent="0.3">
      <c r="A5969">
        <f>_xlfn.XLOOKUP(C5969,kamus!$B$2:$B$87,kamus!$A$2:$A$87,0,0,1)</f>
        <v>49</v>
      </c>
      <c r="B5969" t="str">
        <f>_xlfn.XLOOKUP(C5969,kamus!$B$2:$B$87,kamus!$D$2:$D$87,"dihapus",0,1)</f>
        <v>Ngemplak 1</v>
      </c>
      <c r="C5969" t="s">
        <v>276</v>
      </c>
      <c r="D5969">
        <f>_xlfn.XLOOKUP(C5969,kamus!$B$2:$B$87,kamus!$J$2:$J$87,"dihapus",0,1)</f>
        <v>1</v>
      </c>
      <c r="E5969">
        <f t="shared" si="655"/>
        <v>1</v>
      </c>
      <c r="F5969" s="14">
        <v>44440</v>
      </c>
      <c r="G5969" s="1">
        <f t="shared" si="656"/>
        <v>9</v>
      </c>
      <c r="H5969" s="1">
        <f t="shared" si="657"/>
        <v>2021</v>
      </c>
      <c r="I5969">
        <v>0</v>
      </c>
      <c r="J5969">
        <v>0</v>
      </c>
      <c r="K5969">
        <f t="shared" si="651"/>
        <v>0</v>
      </c>
      <c r="L5969">
        <v>9769</v>
      </c>
      <c r="M5969" s="6">
        <f t="shared" si="652"/>
        <v>0</v>
      </c>
      <c r="N5969" s="6">
        <f t="shared" si="653"/>
        <v>0</v>
      </c>
      <c r="O5969" s="6">
        <f t="shared" si="654"/>
        <v>0</v>
      </c>
      <c r="Q5969">
        <f>_xlfn.XLOOKUP(C5969&amp;G5969&amp;H5969,covid!$E$2:$E$2184,covid!$D$2:$D$2184,0,0,1)</f>
        <v>7</v>
      </c>
    </row>
    <row r="5970" spans="1:17" x14ac:dyDescent="0.3">
      <c r="A5970">
        <f>_xlfn.XLOOKUP(C5970,kamus!$B$2:$B$87,kamus!$A$2:$A$87,0,0,1)</f>
        <v>52</v>
      </c>
      <c r="B5970" t="str">
        <f>_xlfn.XLOOKUP(C5970,kamus!$B$2:$B$87,kamus!$D$2:$D$87,"dihapus",0,1)</f>
        <v>Ngemplak 2</v>
      </c>
      <c r="C5970" t="s">
        <v>277</v>
      </c>
      <c r="D5970">
        <f>_xlfn.XLOOKUP(C5970,kamus!$B$2:$B$87,kamus!$J$2:$J$87,"dihapus",0,1)</f>
        <v>1</v>
      </c>
      <c r="E5970">
        <f t="shared" si="655"/>
        <v>1</v>
      </c>
      <c r="F5970" s="14">
        <v>44440</v>
      </c>
      <c r="G5970" s="1">
        <f t="shared" si="656"/>
        <v>9</v>
      </c>
      <c r="H5970" s="1">
        <f t="shared" si="657"/>
        <v>2021</v>
      </c>
      <c r="I5970">
        <v>3</v>
      </c>
      <c r="J5970">
        <v>0</v>
      </c>
      <c r="K5970">
        <f t="shared" si="651"/>
        <v>3</v>
      </c>
      <c r="L5970">
        <v>31871</v>
      </c>
      <c r="M5970" s="6">
        <f t="shared" si="652"/>
        <v>9.4129459383138272</v>
      </c>
      <c r="N5970" s="6">
        <f t="shared" si="653"/>
        <v>0</v>
      </c>
      <c r="O5970" s="6">
        <f t="shared" si="654"/>
        <v>9.4129459383138272</v>
      </c>
      <c r="Q5970">
        <f>_xlfn.XLOOKUP(C5970&amp;G5970&amp;H5970,covid!$E$2:$E$2184,covid!$D$2:$D$2184,0,0,1)</f>
        <v>33</v>
      </c>
    </row>
    <row r="5971" spans="1:17" x14ac:dyDescent="0.3">
      <c r="A5971">
        <f>_xlfn.XLOOKUP(C5971,kamus!$B$2:$B$87,kamus!$A$2:$A$87,0,0,1)</f>
        <v>53</v>
      </c>
      <c r="B5971" t="str">
        <f>_xlfn.XLOOKUP(C5971,kamus!$B$2:$B$87,kamus!$D$2:$D$87,"dihapus",0,1)</f>
        <v>Ngemplak 2</v>
      </c>
      <c r="C5971" t="s">
        <v>278</v>
      </c>
      <c r="D5971">
        <f>_xlfn.XLOOKUP(C5971,kamus!$B$2:$B$87,kamus!$J$2:$J$87,"dihapus",0,1)</f>
        <v>0</v>
      </c>
      <c r="E5971">
        <f t="shared" si="655"/>
        <v>0</v>
      </c>
      <c r="F5971" s="14">
        <v>44440</v>
      </c>
      <c r="G5971" s="1">
        <f t="shared" si="656"/>
        <v>9</v>
      </c>
      <c r="H5971" s="1">
        <f t="shared" si="657"/>
        <v>2021</v>
      </c>
      <c r="I5971">
        <v>0</v>
      </c>
      <c r="J5971">
        <v>0</v>
      </c>
      <c r="K5971">
        <f t="shared" si="651"/>
        <v>0</v>
      </c>
      <c r="L5971">
        <v>8960</v>
      </c>
      <c r="M5971" s="6">
        <f t="shared" si="652"/>
        <v>0</v>
      </c>
      <c r="N5971" s="6">
        <f t="shared" si="653"/>
        <v>0</v>
      </c>
      <c r="O5971" s="6">
        <f t="shared" si="654"/>
        <v>0</v>
      </c>
      <c r="Q5971">
        <f>_xlfn.XLOOKUP(C5971&amp;G5971&amp;H5971,covid!$E$2:$E$2184,covid!$D$2:$D$2184,0,0,1)</f>
        <v>19</v>
      </c>
    </row>
    <row r="5972" spans="1:17" x14ac:dyDescent="0.3">
      <c r="A5972">
        <f>_xlfn.XLOOKUP(C5972,kamus!$B$2:$B$87,kamus!$A$2:$A$87,0,0,1)</f>
        <v>57</v>
      </c>
      <c r="B5972" t="str">
        <f>_xlfn.XLOOKUP(C5972,kamus!$B$2:$B$87,kamus!$D$2:$D$87,"dihapus",0,1)</f>
        <v>Pakem</v>
      </c>
      <c r="C5972" t="s">
        <v>204</v>
      </c>
      <c r="D5972">
        <f>_xlfn.XLOOKUP(C5972,kamus!$B$2:$B$87,kamus!$J$2:$J$87,"dihapus",0,1)</f>
        <v>0</v>
      </c>
      <c r="E5972">
        <f t="shared" si="655"/>
        <v>0</v>
      </c>
      <c r="F5972" s="14">
        <v>44440</v>
      </c>
      <c r="G5972" s="1">
        <f t="shared" si="656"/>
        <v>9</v>
      </c>
      <c r="H5972" s="1">
        <f t="shared" si="657"/>
        <v>2021</v>
      </c>
      <c r="I5972">
        <v>0</v>
      </c>
      <c r="J5972">
        <v>0</v>
      </c>
      <c r="K5972">
        <f t="shared" si="651"/>
        <v>0</v>
      </c>
      <c r="L5972">
        <v>6915</v>
      </c>
      <c r="M5972" s="6">
        <f t="shared" si="652"/>
        <v>0</v>
      </c>
      <c r="N5972" s="6">
        <f t="shared" si="653"/>
        <v>0</v>
      </c>
      <c r="O5972" s="6">
        <f t="shared" si="654"/>
        <v>0</v>
      </c>
      <c r="Q5972">
        <f>_xlfn.XLOOKUP(C5972&amp;G5972&amp;H5972,covid!$E$2:$E$2184,covid!$D$2:$D$2184,0,0,1)</f>
        <v>12</v>
      </c>
    </row>
    <row r="5973" spans="1:17" x14ac:dyDescent="0.3">
      <c r="A5973">
        <f>_xlfn.XLOOKUP(C5973,kamus!$B$2:$B$87,kamus!$A$2:$A$87,0,0,1)</f>
        <v>54</v>
      </c>
      <c r="B5973" t="str">
        <f>_xlfn.XLOOKUP(C5973,kamus!$B$2:$B$87,kamus!$D$2:$D$87,"dihapus",0,1)</f>
        <v>Pakem</v>
      </c>
      <c r="C5973" t="s">
        <v>213</v>
      </c>
      <c r="D5973">
        <f>_xlfn.XLOOKUP(C5973,kamus!$B$2:$B$87,kamus!$J$2:$J$87,"dihapus",0,1)</f>
        <v>0</v>
      </c>
      <c r="E5973">
        <f t="shared" si="655"/>
        <v>0</v>
      </c>
      <c r="F5973" s="14">
        <v>44440</v>
      </c>
      <c r="G5973" s="1">
        <f t="shared" si="656"/>
        <v>9</v>
      </c>
      <c r="H5973" s="1">
        <f t="shared" si="657"/>
        <v>2021</v>
      </c>
      <c r="I5973">
        <v>0</v>
      </c>
      <c r="J5973">
        <v>0</v>
      </c>
      <c r="K5973">
        <f t="shared" si="651"/>
        <v>0</v>
      </c>
      <c r="L5973">
        <v>9228</v>
      </c>
      <c r="M5973" s="6">
        <f t="shared" si="652"/>
        <v>0</v>
      </c>
      <c r="N5973" s="6">
        <f t="shared" si="653"/>
        <v>0</v>
      </c>
      <c r="O5973" s="6">
        <f t="shared" si="654"/>
        <v>0</v>
      </c>
      <c r="Q5973">
        <f>_xlfn.XLOOKUP(C5973&amp;G5973&amp;H5973,covid!$E$2:$E$2184,covid!$D$2:$D$2184,0,0,1)</f>
        <v>14</v>
      </c>
    </row>
    <row r="5974" spans="1:17" x14ac:dyDescent="0.3">
      <c r="A5974">
        <f>_xlfn.XLOOKUP(C5974,kamus!$B$2:$B$87,kamus!$A$2:$A$87,0,0,1)</f>
        <v>56</v>
      </c>
      <c r="B5974" t="str">
        <f>_xlfn.XLOOKUP(C5974,kamus!$B$2:$B$87,kamus!$D$2:$D$87,"dihapus",0,1)</f>
        <v>Pakem</v>
      </c>
      <c r="C5974" t="s">
        <v>214</v>
      </c>
      <c r="D5974">
        <f>_xlfn.XLOOKUP(C5974,kamus!$B$2:$B$87,kamus!$J$2:$J$87,"dihapus",0,1)</f>
        <v>1</v>
      </c>
      <c r="E5974">
        <f t="shared" si="655"/>
        <v>1</v>
      </c>
      <c r="F5974" s="14">
        <v>44440</v>
      </c>
      <c r="G5974" s="1">
        <f t="shared" si="656"/>
        <v>9</v>
      </c>
      <c r="H5974" s="1">
        <f t="shared" si="657"/>
        <v>2021</v>
      </c>
      <c r="I5974">
        <v>0</v>
      </c>
      <c r="J5974">
        <v>0</v>
      </c>
      <c r="K5974">
        <f t="shared" si="651"/>
        <v>0</v>
      </c>
      <c r="L5974">
        <v>6761</v>
      </c>
      <c r="M5974" s="6">
        <f t="shared" si="652"/>
        <v>0</v>
      </c>
      <c r="N5974" s="6">
        <f t="shared" si="653"/>
        <v>0</v>
      </c>
      <c r="O5974" s="6">
        <f t="shared" si="654"/>
        <v>0</v>
      </c>
      <c r="Q5974">
        <f>_xlfn.XLOOKUP(C5974&amp;G5974&amp;H5974,covid!$E$2:$E$2184,covid!$D$2:$D$2184,0,0,1)</f>
        <v>16</v>
      </c>
    </row>
    <row r="5975" spans="1:17" x14ac:dyDescent="0.3">
      <c r="A5975">
        <f>_xlfn.XLOOKUP(C5975,kamus!$B$2:$B$87,kamus!$A$2:$A$87,0,0,1)</f>
        <v>58</v>
      </c>
      <c r="B5975" t="str">
        <f>_xlfn.XLOOKUP(C5975,kamus!$B$2:$B$87,kamus!$D$2:$D$87,"dihapus",0,1)</f>
        <v>Pakem</v>
      </c>
      <c r="C5975" t="s">
        <v>231</v>
      </c>
      <c r="D5975">
        <f>_xlfn.XLOOKUP(C5975,kamus!$B$2:$B$87,kamus!$J$2:$J$87,"dihapus",0,1)</f>
        <v>0</v>
      </c>
      <c r="E5975">
        <f t="shared" si="655"/>
        <v>0</v>
      </c>
      <c r="F5975" s="14">
        <v>44440</v>
      </c>
      <c r="G5975" s="1">
        <f t="shared" si="656"/>
        <v>9</v>
      </c>
      <c r="H5975" s="1">
        <f t="shared" si="657"/>
        <v>2021</v>
      </c>
      <c r="I5975">
        <v>0</v>
      </c>
      <c r="J5975">
        <v>0</v>
      </c>
      <c r="K5975">
        <f t="shared" si="651"/>
        <v>0</v>
      </c>
      <c r="L5975">
        <v>6983</v>
      </c>
      <c r="M5975" s="6">
        <f t="shared" si="652"/>
        <v>0</v>
      </c>
      <c r="N5975" s="6">
        <f t="shared" si="653"/>
        <v>0</v>
      </c>
      <c r="O5975" s="6">
        <f t="shared" si="654"/>
        <v>0</v>
      </c>
      <c r="Q5975">
        <f>_xlfn.XLOOKUP(C5975&amp;G5975&amp;H5975,covid!$E$2:$E$2184,covid!$D$2:$D$2184,0,0,1)</f>
        <v>6</v>
      </c>
    </row>
    <row r="5976" spans="1:17" x14ac:dyDescent="0.3">
      <c r="A5976">
        <f>_xlfn.XLOOKUP(C5976,kamus!$B$2:$B$87,kamus!$A$2:$A$87,0,0,1)</f>
        <v>55</v>
      </c>
      <c r="B5976" t="str">
        <f>_xlfn.XLOOKUP(C5976,kamus!$B$2:$B$87,kamus!$D$2:$D$87,"dihapus",0,1)</f>
        <v>Pakem</v>
      </c>
      <c r="C5976" t="s">
        <v>234</v>
      </c>
      <c r="D5976">
        <f>_xlfn.XLOOKUP(C5976,kamus!$B$2:$B$87,kamus!$J$2:$J$87,"dihapus",0,1)</f>
        <v>0</v>
      </c>
      <c r="E5976">
        <f t="shared" si="655"/>
        <v>0</v>
      </c>
      <c r="F5976" s="14">
        <v>44440</v>
      </c>
      <c r="G5976" s="1">
        <f t="shared" si="656"/>
        <v>9</v>
      </c>
      <c r="H5976" s="1">
        <f t="shared" si="657"/>
        <v>2021</v>
      </c>
      <c r="I5976">
        <v>0</v>
      </c>
      <c r="J5976">
        <v>0</v>
      </c>
      <c r="K5976">
        <f t="shared" si="651"/>
        <v>0</v>
      </c>
      <c r="L5976">
        <v>9965</v>
      </c>
      <c r="M5976" s="6">
        <f t="shared" si="652"/>
        <v>0</v>
      </c>
      <c r="N5976" s="6">
        <f t="shared" si="653"/>
        <v>0</v>
      </c>
      <c r="O5976" s="6">
        <f t="shared" si="654"/>
        <v>0</v>
      </c>
      <c r="Q5976">
        <f>_xlfn.XLOOKUP(C5976&amp;G5976&amp;H5976,covid!$E$2:$E$2184,covid!$D$2:$D$2184,0,0,1)</f>
        <v>7</v>
      </c>
    </row>
    <row r="5977" spans="1:17" x14ac:dyDescent="0.3">
      <c r="A5977">
        <f>_xlfn.XLOOKUP(C5977,kamus!$B$2:$B$87,kamus!$A$2:$A$87,0,0,1)</f>
        <v>64</v>
      </c>
      <c r="B5977" t="str">
        <f>_xlfn.XLOOKUP(C5977,kamus!$B$2:$B$87,kamus!$D$2:$D$87,"dihapus",0,1)</f>
        <v>Prambanan</v>
      </c>
      <c r="C5977" t="s">
        <v>203</v>
      </c>
      <c r="D5977">
        <f>_xlfn.XLOOKUP(C5977,kamus!$B$2:$B$87,kamus!$J$2:$J$87,"dihapus",0,1)</f>
        <v>1</v>
      </c>
      <c r="E5977">
        <f t="shared" si="655"/>
        <v>1</v>
      </c>
      <c r="F5977" s="14">
        <v>44440</v>
      </c>
      <c r="G5977" s="1">
        <f t="shared" si="656"/>
        <v>9</v>
      </c>
      <c r="H5977" s="1">
        <f t="shared" si="657"/>
        <v>2021</v>
      </c>
      <c r="I5977">
        <v>0</v>
      </c>
      <c r="J5977">
        <v>0</v>
      </c>
      <c r="K5977">
        <f t="shared" si="651"/>
        <v>0</v>
      </c>
      <c r="L5977">
        <v>12694</v>
      </c>
      <c r="M5977" s="6">
        <f t="shared" si="652"/>
        <v>0</v>
      </c>
      <c r="N5977" s="6">
        <f t="shared" si="653"/>
        <v>0</v>
      </c>
      <c r="O5977" s="6">
        <f t="shared" si="654"/>
        <v>0</v>
      </c>
      <c r="Q5977">
        <f>_xlfn.XLOOKUP(C5977&amp;G5977&amp;H5977,covid!$E$2:$E$2184,covid!$D$2:$D$2184,0,0,1)</f>
        <v>15</v>
      </c>
    </row>
    <row r="5978" spans="1:17" x14ac:dyDescent="0.3">
      <c r="A5978">
        <f>_xlfn.XLOOKUP(C5978,kamus!$B$2:$B$87,kamus!$A$2:$A$87,0,0,1)</f>
        <v>59</v>
      </c>
      <c r="B5978" t="str">
        <f>_xlfn.XLOOKUP(C5978,kamus!$B$2:$B$87,kamus!$D$2:$D$87,"dihapus",0,1)</f>
        <v>Prambanan</v>
      </c>
      <c r="C5978" t="s">
        <v>210</v>
      </c>
      <c r="D5978">
        <f>_xlfn.XLOOKUP(C5978,kamus!$B$2:$B$87,kamus!$J$2:$J$87,"dihapus",0,1)</f>
        <v>0</v>
      </c>
      <c r="E5978">
        <f t="shared" si="655"/>
        <v>0</v>
      </c>
      <c r="F5978" s="14">
        <v>44440</v>
      </c>
      <c r="G5978" s="1">
        <f t="shared" si="656"/>
        <v>9</v>
      </c>
      <c r="H5978" s="1">
        <f t="shared" si="657"/>
        <v>2021</v>
      </c>
      <c r="I5978">
        <v>0</v>
      </c>
      <c r="J5978">
        <v>0</v>
      </c>
      <c r="K5978">
        <f t="shared" si="651"/>
        <v>0</v>
      </c>
      <c r="L5978">
        <v>4791</v>
      </c>
      <c r="M5978" s="6">
        <f t="shared" si="652"/>
        <v>0</v>
      </c>
      <c r="N5978" s="6">
        <f t="shared" si="653"/>
        <v>0</v>
      </c>
      <c r="O5978" s="6">
        <f t="shared" si="654"/>
        <v>0</v>
      </c>
      <c r="Q5978">
        <f>_xlfn.XLOOKUP(C5978&amp;G5978&amp;H5978,covid!$E$2:$E$2184,covid!$D$2:$D$2184,0,0,1)</f>
        <v>0</v>
      </c>
    </row>
    <row r="5979" spans="1:17" x14ac:dyDescent="0.3">
      <c r="A5979">
        <f>_xlfn.XLOOKUP(C5979,kamus!$B$2:$B$87,kamus!$A$2:$A$87,0,0,1)</f>
        <v>61</v>
      </c>
      <c r="B5979" t="str">
        <f>_xlfn.XLOOKUP(C5979,kamus!$B$2:$B$87,kamus!$D$2:$D$87,"dihapus",0,1)</f>
        <v>Prambanan</v>
      </c>
      <c r="C5979" t="s">
        <v>219</v>
      </c>
      <c r="D5979">
        <f>_xlfn.XLOOKUP(C5979,kamus!$B$2:$B$87,kamus!$J$2:$J$87,"dihapus",0,1)</f>
        <v>0</v>
      </c>
      <c r="E5979">
        <f t="shared" si="655"/>
        <v>0</v>
      </c>
      <c r="F5979" s="14">
        <v>44440</v>
      </c>
      <c r="G5979" s="1">
        <f t="shared" si="656"/>
        <v>9</v>
      </c>
      <c r="H5979" s="1">
        <f t="shared" si="657"/>
        <v>2021</v>
      </c>
      <c r="I5979">
        <v>0</v>
      </c>
      <c r="J5979">
        <v>0</v>
      </c>
      <c r="K5979">
        <f t="shared" si="651"/>
        <v>0</v>
      </c>
      <c r="L5979">
        <v>14321</v>
      </c>
      <c r="M5979" s="6">
        <f t="shared" si="652"/>
        <v>0</v>
      </c>
      <c r="N5979" s="6">
        <f t="shared" si="653"/>
        <v>0</v>
      </c>
      <c r="O5979" s="6">
        <f t="shared" si="654"/>
        <v>0</v>
      </c>
      <c r="Q5979">
        <f>_xlfn.XLOOKUP(C5979&amp;G5979&amp;H5979,covid!$E$2:$E$2184,covid!$D$2:$D$2184,0,0,1)</f>
        <v>10</v>
      </c>
    </row>
    <row r="5980" spans="1:17" x14ac:dyDescent="0.3">
      <c r="A5980">
        <f>_xlfn.XLOOKUP(C5980,kamus!$B$2:$B$87,kamus!$A$2:$A$87,0,0,1)</f>
        <v>62</v>
      </c>
      <c r="B5980" t="str">
        <f>_xlfn.XLOOKUP(C5980,kamus!$B$2:$B$87,kamus!$D$2:$D$87,"dihapus",0,1)</f>
        <v>Prambanan</v>
      </c>
      <c r="C5980" t="s">
        <v>236</v>
      </c>
      <c r="D5980">
        <f>_xlfn.XLOOKUP(C5980,kamus!$B$2:$B$87,kamus!$J$2:$J$87,"dihapus",0,1)</f>
        <v>0</v>
      </c>
      <c r="E5980">
        <f t="shared" si="655"/>
        <v>0</v>
      </c>
      <c r="F5980" s="14">
        <v>44440</v>
      </c>
      <c r="G5980" s="1">
        <f t="shared" si="656"/>
        <v>9</v>
      </c>
      <c r="H5980" s="1">
        <f t="shared" si="657"/>
        <v>2021</v>
      </c>
      <c r="I5980">
        <v>0</v>
      </c>
      <c r="J5980">
        <v>0</v>
      </c>
      <c r="K5980">
        <f t="shared" si="651"/>
        <v>0</v>
      </c>
      <c r="L5980">
        <v>6112</v>
      </c>
      <c r="M5980" s="6">
        <f t="shared" si="652"/>
        <v>0</v>
      </c>
      <c r="N5980" s="6">
        <f t="shared" si="653"/>
        <v>0</v>
      </c>
      <c r="O5980" s="6">
        <f t="shared" si="654"/>
        <v>0</v>
      </c>
      <c r="Q5980">
        <f>_xlfn.XLOOKUP(C5980&amp;G5980&amp;H5980,covid!$E$2:$E$2184,covid!$D$2:$D$2184,0,0,1)</f>
        <v>5</v>
      </c>
    </row>
    <row r="5981" spans="1:17" x14ac:dyDescent="0.3">
      <c r="A5981">
        <f>_xlfn.XLOOKUP(C5981,kamus!$B$2:$B$87,kamus!$A$2:$A$87,0,0,1)</f>
        <v>63</v>
      </c>
      <c r="B5981" t="str">
        <f>_xlfn.XLOOKUP(C5981,kamus!$B$2:$B$87,kamus!$D$2:$D$87,"dihapus",0,1)</f>
        <v>Prambanan</v>
      </c>
      <c r="C5981" t="s">
        <v>261</v>
      </c>
      <c r="D5981">
        <f>_xlfn.XLOOKUP(C5981,kamus!$B$2:$B$87,kamus!$J$2:$J$87,"dihapus",0,1)</f>
        <v>0</v>
      </c>
      <c r="E5981">
        <f t="shared" si="655"/>
        <v>0</v>
      </c>
      <c r="F5981" s="14">
        <v>44440</v>
      </c>
      <c r="G5981" s="1">
        <f t="shared" si="656"/>
        <v>9</v>
      </c>
      <c r="H5981" s="1">
        <f t="shared" si="657"/>
        <v>2021</v>
      </c>
      <c r="I5981">
        <v>0</v>
      </c>
      <c r="J5981">
        <v>0</v>
      </c>
      <c r="K5981">
        <f t="shared" si="651"/>
        <v>0</v>
      </c>
      <c r="L5981">
        <v>15487</v>
      </c>
      <c r="M5981" s="6">
        <f t="shared" si="652"/>
        <v>0</v>
      </c>
      <c r="N5981" s="6">
        <f t="shared" si="653"/>
        <v>0</v>
      </c>
      <c r="O5981" s="6">
        <f t="shared" si="654"/>
        <v>0</v>
      </c>
      <c r="Q5981">
        <f>_xlfn.XLOOKUP(C5981&amp;G5981&amp;H5981,covid!$E$2:$E$2184,covid!$D$2:$D$2184,0,0,1)</f>
        <v>6</v>
      </c>
    </row>
    <row r="5982" spans="1:17" x14ac:dyDescent="0.3">
      <c r="A5982">
        <f>_xlfn.XLOOKUP(C5982,kamus!$B$2:$B$87,kamus!$A$2:$A$87,0,0,1)</f>
        <v>60</v>
      </c>
      <c r="B5982" t="str">
        <f>_xlfn.XLOOKUP(C5982,kamus!$B$2:$B$87,kamus!$D$2:$D$87,"dihapus",0,1)</f>
        <v>Prambanan</v>
      </c>
      <c r="C5982" t="s">
        <v>280</v>
      </c>
      <c r="D5982">
        <f>_xlfn.XLOOKUP(C5982,kamus!$B$2:$B$87,kamus!$J$2:$J$87,"dihapus",0,1)</f>
        <v>0</v>
      </c>
      <c r="E5982">
        <f t="shared" si="655"/>
        <v>0</v>
      </c>
      <c r="F5982" s="14">
        <v>44440</v>
      </c>
      <c r="G5982" s="1">
        <f t="shared" si="656"/>
        <v>9</v>
      </c>
      <c r="H5982" s="1">
        <f t="shared" si="657"/>
        <v>2021</v>
      </c>
      <c r="I5982">
        <v>0</v>
      </c>
      <c r="J5982">
        <v>0</v>
      </c>
      <c r="K5982">
        <f t="shared" si="651"/>
        <v>0</v>
      </c>
      <c r="L5982">
        <v>2830</v>
      </c>
      <c r="M5982" s="6">
        <f t="shared" si="652"/>
        <v>0</v>
      </c>
      <c r="N5982" s="6">
        <f t="shared" si="653"/>
        <v>0</v>
      </c>
      <c r="O5982" s="6">
        <f t="shared" si="654"/>
        <v>0</v>
      </c>
      <c r="Q5982">
        <f>_xlfn.XLOOKUP(C5982&amp;G5982&amp;H5982,covid!$E$2:$E$2184,covid!$D$2:$D$2184,0,0,1)</f>
        <v>1</v>
      </c>
    </row>
    <row r="5983" spans="1:17" x14ac:dyDescent="0.3">
      <c r="A5983">
        <f>_xlfn.XLOOKUP(C5983,kamus!$B$2:$B$87,kamus!$A$2:$A$87,0,0,1)</f>
        <v>67</v>
      </c>
      <c r="B5983" t="str">
        <f>_xlfn.XLOOKUP(C5983,kamus!$B$2:$B$87,kamus!$D$2:$D$87,"dihapus",0,1)</f>
        <v>Seyegan</v>
      </c>
      <c r="C5983" t="s">
        <v>221</v>
      </c>
      <c r="D5983">
        <f>_xlfn.XLOOKUP(C5983,kamus!$B$2:$B$87,kamus!$J$2:$J$87,"dihapus",0,1)</f>
        <v>0</v>
      </c>
      <c r="E5983">
        <f t="shared" si="655"/>
        <v>0</v>
      </c>
      <c r="F5983" s="14">
        <v>44440</v>
      </c>
      <c r="G5983" s="1">
        <f t="shared" si="656"/>
        <v>9</v>
      </c>
      <c r="H5983" s="1">
        <f t="shared" si="657"/>
        <v>2021</v>
      </c>
      <c r="I5983">
        <v>0</v>
      </c>
      <c r="J5983">
        <v>0</v>
      </c>
      <c r="K5983">
        <f t="shared" si="651"/>
        <v>0</v>
      </c>
      <c r="L5983">
        <v>10876</v>
      </c>
      <c r="M5983" s="6">
        <f t="shared" si="652"/>
        <v>0</v>
      </c>
      <c r="N5983" s="6">
        <f t="shared" si="653"/>
        <v>0</v>
      </c>
      <c r="O5983" s="6">
        <f t="shared" si="654"/>
        <v>0</v>
      </c>
      <c r="Q5983">
        <f>_xlfn.XLOOKUP(C5983&amp;G5983&amp;H5983,covid!$E$2:$E$2184,covid!$D$2:$D$2184,0,0,1)</f>
        <v>16</v>
      </c>
    </row>
    <row r="5984" spans="1:17" x14ac:dyDescent="0.3">
      <c r="A5984">
        <f>_xlfn.XLOOKUP(C5984,kamus!$B$2:$B$87,kamus!$A$2:$A$87,0,0,1)</f>
        <v>66</v>
      </c>
      <c r="B5984" t="str">
        <f>_xlfn.XLOOKUP(C5984,kamus!$B$2:$B$87,kamus!$D$2:$D$87,"dihapus",0,1)</f>
        <v>Seyegan</v>
      </c>
      <c r="C5984" t="s">
        <v>222</v>
      </c>
      <c r="D5984">
        <f>_xlfn.XLOOKUP(C5984,kamus!$B$2:$B$87,kamus!$J$2:$J$87,"dihapus",0,1)</f>
        <v>0</v>
      </c>
      <c r="E5984">
        <f t="shared" si="655"/>
        <v>0</v>
      </c>
      <c r="F5984" s="14">
        <v>44440</v>
      </c>
      <c r="G5984" s="1">
        <f t="shared" si="656"/>
        <v>9</v>
      </c>
      <c r="H5984" s="1">
        <f t="shared" si="657"/>
        <v>2021</v>
      </c>
      <c r="I5984">
        <v>0</v>
      </c>
      <c r="J5984">
        <v>0</v>
      </c>
      <c r="K5984">
        <f t="shared" si="651"/>
        <v>0</v>
      </c>
      <c r="L5984">
        <v>9658</v>
      </c>
      <c r="M5984" s="6">
        <f t="shared" si="652"/>
        <v>0</v>
      </c>
      <c r="N5984" s="6">
        <f t="shared" si="653"/>
        <v>0</v>
      </c>
      <c r="O5984" s="6">
        <f t="shared" si="654"/>
        <v>0</v>
      </c>
      <c r="Q5984">
        <f>_xlfn.XLOOKUP(C5984&amp;G5984&amp;H5984,covid!$E$2:$E$2184,covid!$D$2:$D$2184,0,0,1)</f>
        <v>13</v>
      </c>
    </row>
    <row r="5985" spans="1:17" x14ac:dyDescent="0.3">
      <c r="A5985">
        <f>_xlfn.XLOOKUP(C5985,kamus!$B$2:$B$87,kamus!$A$2:$A$87,0,0,1)</f>
        <v>68</v>
      </c>
      <c r="B5985" t="str">
        <f>_xlfn.XLOOKUP(C5985,kamus!$B$2:$B$87,kamus!$D$2:$D$87,"dihapus",0,1)</f>
        <v>Seyegan</v>
      </c>
      <c r="C5985" t="s">
        <v>223</v>
      </c>
      <c r="D5985">
        <f>_xlfn.XLOOKUP(C5985,kamus!$B$2:$B$87,kamus!$J$2:$J$87,"dihapus",0,1)</f>
        <v>0</v>
      </c>
      <c r="E5985">
        <f t="shared" si="655"/>
        <v>0</v>
      </c>
      <c r="F5985" s="14">
        <v>44440</v>
      </c>
      <c r="G5985" s="1">
        <f t="shared" si="656"/>
        <v>9</v>
      </c>
      <c r="H5985" s="1">
        <f t="shared" si="657"/>
        <v>2021</v>
      </c>
      <c r="I5985">
        <v>0</v>
      </c>
      <c r="J5985">
        <v>0</v>
      </c>
      <c r="K5985">
        <f t="shared" si="651"/>
        <v>0</v>
      </c>
      <c r="L5985">
        <v>8123</v>
      </c>
      <c r="M5985" s="6">
        <f t="shared" si="652"/>
        <v>0</v>
      </c>
      <c r="N5985" s="6">
        <f t="shared" si="653"/>
        <v>0</v>
      </c>
      <c r="O5985" s="6">
        <f t="shared" si="654"/>
        <v>0</v>
      </c>
      <c r="Q5985">
        <f>_xlfn.XLOOKUP(C5985&amp;G5985&amp;H5985,covid!$E$2:$E$2184,covid!$D$2:$D$2184,0,0,1)</f>
        <v>14</v>
      </c>
    </row>
    <row r="5986" spans="1:17" x14ac:dyDescent="0.3">
      <c r="A5986">
        <f>_xlfn.XLOOKUP(C5986,kamus!$B$2:$B$87,kamus!$A$2:$A$87,0,0,1)</f>
        <v>65</v>
      </c>
      <c r="B5986" t="str">
        <f>_xlfn.XLOOKUP(C5986,kamus!$B$2:$B$87,kamus!$D$2:$D$87,"dihapus",0,1)</f>
        <v>Seyegan</v>
      </c>
      <c r="C5986" t="s">
        <v>224</v>
      </c>
      <c r="D5986">
        <f>_xlfn.XLOOKUP(C5986,kamus!$B$2:$B$87,kamus!$J$2:$J$87,"dihapus",0,1)</f>
        <v>1</v>
      </c>
      <c r="E5986">
        <f t="shared" si="655"/>
        <v>1</v>
      </c>
      <c r="F5986" s="14">
        <v>44440</v>
      </c>
      <c r="G5986" s="1">
        <f t="shared" si="656"/>
        <v>9</v>
      </c>
      <c r="H5986" s="1">
        <f t="shared" si="657"/>
        <v>2021</v>
      </c>
      <c r="I5986">
        <v>0</v>
      </c>
      <c r="J5986">
        <v>1</v>
      </c>
      <c r="K5986">
        <f t="shared" si="651"/>
        <v>1</v>
      </c>
      <c r="L5986">
        <v>11326</v>
      </c>
      <c r="M5986" s="6">
        <f t="shared" si="652"/>
        <v>0</v>
      </c>
      <c r="N5986" s="6">
        <f t="shared" si="653"/>
        <v>8.8292424509977039</v>
      </c>
      <c r="O5986" s="6">
        <f t="shared" si="654"/>
        <v>8.8292424509977039</v>
      </c>
      <c r="Q5986">
        <f>_xlfn.XLOOKUP(C5986&amp;G5986&amp;H5986,covid!$E$2:$E$2184,covid!$D$2:$D$2184,0,0,1)</f>
        <v>5</v>
      </c>
    </row>
    <row r="5987" spans="1:17" x14ac:dyDescent="0.3">
      <c r="A5987">
        <f>_xlfn.XLOOKUP(C5987,kamus!$B$2:$B$87,kamus!$A$2:$A$87,0,0,1)</f>
        <v>69</v>
      </c>
      <c r="B5987" t="str">
        <f>_xlfn.XLOOKUP(C5987,kamus!$B$2:$B$87,kamus!$D$2:$D$87,"dihapus",0,1)</f>
        <v>Seyegan</v>
      </c>
      <c r="C5987" t="s">
        <v>225</v>
      </c>
      <c r="D5987">
        <f>_xlfn.XLOOKUP(C5987,kamus!$B$2:$B$87,kamus!$J$2:$J$87,"dihapus",0,1)</f>
        <v>0</v>
      </c>
      <c r="E5987">
        <f t="shared" si="655"/>
        <v>0</v>
      </c>
      <c r="F5987" s="14">
        <v>44440</v>
      </c>
      <c r="G5987" s="1">
        <f t="shared" si="656"/>
        <v>9</v>
      </c>
      <c r="H5987" s="1">
        <f t="shared" si="657"/>
        <v>2021</v>
      </c>
      <c r="I5987">
        <v>0</v>
      </c>
      <c r="J5987">
        <v>0</v>
      </c>
      <c r="K5987">
        <f t="shared" si="651"/>
        <v>0</v>
      </c>
      <c r="L5987">
        <v>13638</v>
      </c>
      <c r="M5987" s="6">
        <f t="shared" si="652"/>
        <v>0</v>
      </c>
      <c r="N5987" s="6">
        <f t="shared" si="653"/>
        <v>0</v>
      </c>
      <c r="O5987" s="6">
        <f t="shared" si="654"/>
        <v>0</v>
      </c>
      <c r="Q5987">
        <f>_xlfn.XLOOKUP(C5987&amp;G5987&amp;H5987,covid!$E$2:$E$2184,covid!$D$2:$D$2184,0,0,1)</f>
        <v>10</v>
      </c>
    </row>
    <row r="5988" spans="1:17" x14ac:dyDescent="0.3">
      <c r="A5988">
        <f>_xlfn.XLOOKUP(C5988,kamus!$B$2:$B$87,kamus!$A$2:$A$87,0,0,1)</f>
        <v>74</v>
      </c>
      <c r="B5988" t="str">
        <f>_xlfn.XLOOKUP(C5988,kamus!$B$2:$B$87,kamus!$D$2:$D$87,"dihapus",0,1)</f>
        <v>Sleman</v>
      </c>
      <c r="C5988" t="s">
        <v>205</v>
      </c>
      <c r="D5988">
        <f>_xlfn.XLOOKUP(C5988,kamus!$B$2:$B$87,kamus!$J$2:$J$87,"dihapus",0,1)</f>
        <v>1</v>
      </c>
      <c r="E5988">
        <f t="shared" si="655"/>
        <v>1</v>
      </c>
      <c r="F5988" s="14">
        <v>44440</v>
      </c>
      <c r="G5988" s="1">
        <f t="shared" si="656"/>
        <v>9</v>
      </c>
      <c r="H5988" s="1">
        <f t="shared" si="657"/>
        <v>2021</v>
      </c>
      <c r="I5988">
        <v>0</v>
      </c>
      <c r="J5988">
        <v>0</v>
      </c>
      <c r="K5988">
        <f t="shared" si="651"/>
        <v>0</v>
      </c>
      <c r="L5988">
        <v>15719</v>
      </c>
      <c r="M5988" s="6">
        <f t="shared" si="652"/>
        <v>0</v>
      </c>
      <c r="N5988" s="6">
        <f t="shared" si="653"/>
        <v>0</v>
      </c>
      <c r="O5988" s="6">
        <f t="shared" si="654"/>
        <v>0</v>
      </c>
      <c r="Q5988">
        <f>_xlfn.XLOOKUP(C5988&amp;G5988&amp;H5988,covid!$E$2:$E$2184,covid!$D$2:$D$2184,0,0,1)</f>
        <v>11</v>
      </c>
    </row>
    <row r="5989" spans="1:17" x14ac:dyDescent="0.3">
      <c r="A5989">
        <f>_xlfn.XLOOKUP(C5989,kamus!$B$2:$B$87,kamus!$A$2:$A$87,0,0,1)</f>
        <v>73</v>
      </c>
      <c r="B5989" t="str">
        <f>_xlfn.XLOOKUP(C5989,kamus!$B$2:$B$87,kamus!$D$2:$D$87,"dihapus",0,1)</f>
        <v>Sleman</v>
      </c>
      <c r="C5989" t="s">
        <v>232</v>
      </c>
      <c r="D5989">
        <f>_xlfn.XLOOKUP(C5989,kamus!$B$2:$B$87,kamus!$J$2:$J$87,"dihapus",0,1)</f>
        <v>1</v>
      </c>
      <c r="E5989">
        <f t="shared" si="655"/>
        <v>1</v>
      </c>
      <c r="F5989" s="14">
        <v>44440</v>
      </c>
      <c r="G5989" s="1">
        <f t="shared" si="656"/>
        <v>9</v>
      </c>
      <c r="H5989" s="1">
        <f t="shared" si="657"/>
        <v>2021</v>
      </c>
      <c r="I5989">
        <v>0</v>
      </c>
      <c r="J5989">
        <v>0</v>
      </c>
      <c r="K5989">
        <f t="shared" si="651"/>
        <v>0</v>
      </c>
      <c r="L5989">
        <v>13002</v>
      </c>
      <c r="M5989" s="6">
        <f t="shared" si="652"/>
        <v>0</v>
      </c>
      <c r="N5989" s="6">
        <f t="shared" si="653"/>
        <v>0</v>
      </c>
      <c r="O5989" s="6">
        <f t="shared" si="654"/>
        <v>0</v>
      </c>
      <c r="Q5989">
        <f>_xlfn.XLOOKUP(C5989&amp;G5989&amp;H5989,covid!$E$2:$E$2184,covid!$D$2:$D$2184,0,0,1)</f>
        <v>14</v>
      </c>
    </row>
    <row r="5990" spans="1:17" x14ac:dyDescent="0.3">
      <c r="A5990">
        <f>_xlfn.XLOOKUP(C5990,kamus!$B$2:$B$87,kamus!$A$2:$A$87,0,0,1)</f>
        <v>71</v>
      </c>
      <c r="B5990" t="str">
        <f>_xlfn.XLOOKUP(C5990,kamus!$B$2:$B$87,kamus!$D$2:$D$87,"dihapus",0,1)</f>
        <v>Sleman</v>
      </c>
      <c r="C5990" t="s">
        <v>271</v>
      </c>
      <c r="D5990">
        <f>_xlfn.XLOOKUP(C5990,kamus!$B$2:$B$87,kamus!$J$2:$J$87,"dihapus",0,1)</f>
        <v>1</v>
      </c>
      <c r="E5990">
        <f t="shared" si="655"/>
        <v>1</v>
      </c>
      <c r="F5990" s="14">
        <v>44440</v>
      </c>
      <c r="G5990" s="1">
        <f t="shared" si="656"/>
        <v>9</v>
      </c>
      <c r="H5990" s="1">
        <f t="shared" si="657"/>
        <v>2021</v>
      </c>
      <c r="I5990">
        <v>0</v>
      </c>
      <c r="J5990">
        <v>0</v>
      </c>
      <c r="K5990">
        <f t="shared" si="651"/>
        <v>0</v>
      </c>
      <c r="L5990">
        <v>15706</v>
      </c>
      <c r="M5990" s="6">
        <f t="shared" si="652"/>
        <v>0</v>
      </c>
      <c r="N5990" s="6">
        <f t="shared" si="653"/>
        <v>0</v>
      </c>
      <c r="O5990" s="6">
        <f t="shared" si="654"/>
        <v>0</v>
      </c>
      <c r="Q5990">
        <f>_xlfn.XLOOKUP(C5990&amp;G5990&amp;H5990,covid!$E$2:$E$2184,covid!$D$2:$D$2184,0,0,1)</f>
        <v>23</v>
      </c>
    </row>
    <row r="5991" spans="1:17" x14ac:dyDescent="0.3">
      <c r="A5991">
        <f>_xlfn.XLOOKUP(C5991,kamus!$B$2:$B$87,kamus!$A$2:$A$87,0,0,1)</f>
        <v>72</v>
      </c>
      <c r="B5991" t="str">
        <f>_xlfn.XLOOKUP(C5991,kamus!$B$2:$B$87,kamus!$D$2:$D$87,"dihapus",0,1)</f>
        <v>Sleman</v>
      </c>
      <c r="C5991" t="s">
        <v>273</v>
      </c>
      <c r="D5991">
        <f>_xlfn.XLOOKUP(C5991,kamus!$B$2:$B$87,kamus!$J$2:$J$87,"dihapus",0,1)</f>
        <v>1</v>
      </c>
      <c r="E5991">
        <f t="shared" si="655"/>
        <v>1</v>
      </c>
      <c r="F5991" s="14">
        <v>44440</v>
      </c>
      <c r="G5991" s="1">
        <f t="shared" si="656"/>
        <v>9</v>
      </c>
      <c r="H5991" s="1">
        <f t="shared" si="657"/>
        <v>2021</v>
      </c>
      <c r="I5991">
        <v>1</v>
      </c>
      <c r="J5991">
        <v>2</v>
      </c>
      <c r="K5991">
        <f t="shared" si="651"/>
        <v>3</v>
      </c>
      <c r="L5991">
        <v>19013</v>
      </c>
      <c r="M5991" s="6">
        <f t="shared" si="652"/>
        <v>5.2595592489349388</v>
      </c>
      <c r="N5991" s="6">
        <f t="shared" si="653"/>
        <v>10.519118497869878</v>
      </c>
      <c r="O5991" s="6">
        <f t="shared" si="654"/>
        <v>15.778677746804817</v>
      </c>
      <c r="Q5991">
        <f>_xlfn.XLOOKUP(C5991&amp;G5991&amp;H5991,covid!$E$2:$E$2184,covid!$D$2:$D$2184,0,0,1)</f>
        <v>30</v>
      </c>
    </row>
    <row r="5992" spans="1:17" x14ac:dyDescent="0.3">
      <c r="A5992">
        <f>_xlfn.XLOOKUP(C5992,kamus!$B$2:$B$87,kamus!$A$2:$A$87,0,0,1)</f>
        <v>70</v>
      </c>
      <c r="B5992" t="str">
        <f>_xlfn.XLOOKUP(C5992,kamus!$B$2:$B$87,kamus!$D$2:$D$87,"dihapus",0,1)</f>
        <v>Sleman</v>
      </c>
      <c r="C5992" t="s">
        <v>274</v>
      </c>
      <c r="D5992">
        <f>_xlfn.XLOOKUP(C5992,kamus!$B$2:$B$87,kamus!$J$2:$J$87,"dihapus",0,1)</f>
        <v>0</v>
      </c>
      <c r="E5992">
        <f t="shared" si="655"/>
        <v>0</v>
      </c>
      <c r="F5992" s="14">
        <v>44440</v>
      </c>
      <c r="G5992" s="1">
        <f t="shared" si="656"/>
        <v>9</v>
      </c>
      <c r="H5992" s="1">
        <f t="shared" si="657"/>
        <v>2021</v>
      </c>
      <c r="I5992">
        <v>0</v>
      </c>
      <c r="J5992">
        <v>0</v>
      </c>
      <c r="K5992">
        <f t="shared" si="651"/>
        <v>0</v>
      </c>
      <c r="L5992">
        <v>10105</v>
      </c>
      <c r="M5992" s="6">
        <f t="shared" si="652"/>
        <v>0</v>
      </c>
      <c r="N5992" s="6">
        <f t="shared" si="653"/>
        <v>0</v>
      </c>
      <c r="O5992" s="6">
        <f t="shared" si="654"/>
        <v>0</v>
      </c>
      <c r="Q5992">
        <f>_xlfn.XLOOKUP(C5992&amp;G5992&amp;H5992,covid!$E$2:$E$2184,covid!$D$2:$D$2184,0,0,1)</f>
        <v>15</v>
      </c>
    </row>
    <row r="5993" spans="1:17" x14ac:dyDescent="0.3">
      <c r="A5993">
        <f>_xlfn.XLOOKUP(C5993,kamus!$B$2:$B$87,kamus!$A$2:$A$87,0,0,1)</f>
        <v>77</v>
      </c>
      <c r="B5993" t="str">
        <f>_xlfn.XLOOKUP(C5993,kamus!$B$2:$B$87,kamus!$D$2:$D$87,"dihapus",0,1)</f>
        <v>Tempel 1</v>
      </c>
      <c r="C5993" t="s">
        <v>218</v>
      </c>
      <c r="D5993">
        <f>_xlfn.XLOOKUP(C5993,kamus!$B$2:$B$87,kamus!$J$2:$J$87,"dihapus",0,1)</f>
        <v>0</v>
      </c>
      <c r="E5993">
        <f t="shared" si="655"/>
        <v>0</v>
      </c>
      <c r="F5993" s="14">
        <v>44440</v>
      </c>
      <c r="G5993" s="1">
        <f t="shared" si="656"/>
        <v>9</v>
      </c>
      <c r="H5993" s="1">
        <f t="shared" si="657"/>
        <v>2021</v>
      </c>
      <c r="I5993">
        <v>0</v>
      </c>
      <c r="J5993">
        <v>0</v>
      </c>
      <c r="K5993">
        <f t="shared" si="651"/>
        <v>0</v>
      </c>
      <c r="L5993">
        <v>7899</v>
      </c>
      <c r="M5993" s="6">
        <f t="shared" si="652"/>
        <v>0</v>
      </c>
      <c r="N5993" s="6">
        <f t="shared" si="653"/>
        <v>0</v>
      </c>
      <c r="O5993" s="6">
        <f t="shared" si="654"/>
        <v>0</v>
      </c>
      <c r="Q5993">
        <f>_xlfn.XLOOKUP(C5993&amp;G5993&amp;H5993,covid!$E$2:$E$2184,covid!$D$2:$D$2184,0,0,1)</f>
        <v>48</v>
      </c>
    </row>
    <row r="5994" spans="1:17" x14ac:dyDescent="0.3">
      <c r="A5994">
        <f>_xlfn.XLOOKUP(C5994,kamus!$B$2:$B$87,kamus!$A$2:$A$87,0,0,1)</f>
        <v>76</v>
      </c>
      <c r="B5994" t="str">
        <f>_xlfn.XLOOKUP(C5994,kamus!$B$2:$B$87,kamus!$D$2:$D$87,"dihapus",0,1)</f>
        <v>Tempel 1</v>
      </c>
      <c r="C5994" t="s">
        <v>226</v>
      </c>
      <c r="D5994">
        <f>_xlfn.XLOOKUP(C5994,kamus!$B$2:$B$87,kamus!$J$2:$J$87,"dihapus",0,1)</f>
        <v>1</v>
      </c>
      <c r="E5994">
        <f t="shared" si="655"/>
        <v>1</v>
      </c>
      <c r="F5994" s="14">
        <v>44440</v>
      </c>
      <c r="G5994" s="1">
        <f t="shared" si="656"/>
        <v>9</v>
      </c>
      <c r="H5994" s="1">
        <f t="shared" si="657"/>
        <v>2021</v>
      </c>
      <c r="I5994">
        <v>0</v>
      </c>
      <c r="J5994">
        <v>0</v>
      </c>
      <c r="K5994">
        <f t="shared" si="651"/>
        <v>0</v>
      </c>
      <c r="L5994">
        <v>11303</v>
      </c>
      <c r="M5994" s="6">
        <f t="shared" si="652"/>
        <v>0</v>
      </c>
      <c r="N5994" s="6">
        <f t="shared" si="653"/>
        <v>0</v>
      </c>
      <c r="O5994" s="6">
        <f t="shared" si="654"/>
        <v>0</v>
      </c>
      <c r="Q5994">
        <f>_xlfn.XLOOKUP(C5994&amp;G5994&amp;H5994,covid!$E$2:$E$2184,covid!$D$2:$D$2184,0,0,1)</f>
        <v>15</v>
      </c>
    </row>
    <row r="5995" spans="1:17" x14ac:dyDescent="0.3">
      <c r="A5995">
        <f>_xlfn.XLOOKUP(C5995,kamus!$B$2:$B$87,kamus!$A$2:$A$87,0,0,1)</f>
        <v>75</v>
      </c>
      <c r="B5995" t="str">
        <f>_xlfn.XLOOKUP(C5995,kamus!$B$2:$B$87,kamus!$D$2:$D$87,"dihapus",0,1)</f>
        <v>Tempel 1</v>
      </c>
      <c r="C5995" t="s">
        <v>227</v>
      </c>
      <c r="D5995">
        <f>_xlfn.XLOOKUP(C5995,kamus!$B$2:$B$87,kamus!$J$2:$J$87,"dihapus",0,1)</f>
        <v>0</v>
      </c>
      <c r="E5995">
        <f t="shared" si="655"/>
        <v>0</v>
      </c>
      <c r="F5995" s="14">
        <v>44440</v>
      </c>
      <c r="G5995" s="1">
        <f t="shared" si="656"/>
        <v>9</v>
      </c>
      <c r="H5995" s="1">
        <f t="shared" si="657"/>
        <v>2021</v>
      </c>
      <c r="I5995">
        <v>0</v>
      </c>
      <c r="J5995">
        <v>0</v>
      </c>
      <c r="K5995">
        <f t="shared" si="651"/>
        <v>0</v>
      </c>
      <c r="L5995">
        <v>6955</v>
      </c>
      <c r="M5995" s="6">
        <f t="shared" si="652"/>
        <v>0</v>
      </c>
      <c r="N5995" s="6">
        <f t="shared" si="653"/>
        <v>0</v>
      </c>
      <c r="O5995" s="6">
        <f t="shared" si="654"/>
        <v>0</v>
      </c>
      <c r="Q5995">
        <f>_xlfn.XLOOKUP(C5995&amp;G5995&amp;H5995,covid!$E$2:$E$2184,covid!$D$2:$D$2184,0,0,1)</f>
        <v>10</v>
      </c>
    </row>
    <row r="5996" spans="1:17" x14ac:dyDescent="0.3">
      <c r="A5996">
        <f>_xlfn.XLOOKUP(C5996,kamus!$B$2:$B$87,kamus!$A$2:$A$87,0,0,1)</f>
        <v>78</v>
      </c>
      <c r="B5996" t="str">
        <f>_xlfn.XLOOKUP(C5996,kamus!$B$2:$B$87,kamus!$D$2:$D$87,"dihapus",0,1)</f>
        <v>Tempel 1</v>
      </c>
      <c r="C5996" t="s">
        <v>229</v>
      </c>
      <c r="D5996">
        <f>_xlfn.XLOOKUP(C5996,kamus!$B$2:$B$87,kamus!$J$2:$J$87,"dihapus",0,1)</f>
        <v>0</v>
      </c>
      <c r="E5996">
        <f t="shared" si="655"/>
        <v>0</v>
      </c>
      <c r="F5996" s="14">
        <v>44440</v>
      </c>
      <c r="G5996" s="1">
        <f t="shared" si="656"/>
        <v>9</v>
      </c>
      <c r="H5996" s="1">
        <f t="shared" si="657"/>
        <v>2021</v>
      </c>
      <c r="I5996">
        <v>0</v>
      </c>
      <c r="J5996">
        <v>0</v>
      </c>
      <c r="K5996">
        <f t="shared" si="651"/>
        <v>0</v>
      </c>
      <c r="L5996">
        <v>5427</v>
      </c>
      <c r="M5996" s="6">
        <f t="shared" si="652"/>
        <v>0</v>
      </c>
      <c r="N5996" s="6">
        <f t="shared" si="653"/>
        <v>0</v>
      </c>
      <c r="O5996" s="6">
        <f t="shared" si="654"/>
        <v>0</v>
      </c>
      <c r="Q5996">
        <f>_xlfn.XLOOKUP(C5996&amp;G5996&amp;H5996,covid!$E$2:$E$2184,covid!$D$2:$D$2184,0,0,1)</f>
        <v>9</v>
      </c>
    </row>
    <row r="5997" spans="1:17" x14ac:dyDescent="0.3">
      <c r="A5997">
        <f>_xlfn.XLOOKUP(C5997,kamus!$B$2:$B$87,kamus!$A$2:$A$87,0,0,1)</f>
        <v>79</v>
      </c>
      <c r="B5997" t="str">
        <f>_xlfn.XLOOKUP(C5997,kamus!$B$2:$B$87,kamus!$D$2:$D$87,"dihapus",0,1)</f>
        <v>Tempel 2</v>
      </c>
      <c r="C5997" t="s">
        <v>201</v>
      </c>
      <c r="D5997">
        <f>_xlfn.XLOOKUP(C5997,kamus!$B$2:$B$87,kamus!$J$2:$J$87,"dihapus",0,1)</f>
        <v>0</v>
      </c>
      <c r="E5997">
        <f t="shared" si="655"/>
        <v>0</v>
      </c>
      <c r="F5997" s="14">
        <v>44440</v>
      </c>
      <c r="G5997" s="1">
        <f t="shared" si="656"/>
        <v>9</v>
      </c>
      <c r="H5997" s="1">
        <f t="shared" si="657"/>
        <v>2021</v>
      </c>
      <c r="I5997">
        <v>0</v>
      </c>
      <c r="J5997">
        <v>2</v>
      </c>
      <c r="K5997">
        <f t="shared" si="651"/>
        <v>2</v>
      </c>
      <c r="L5997">
        <v>7817</v>
      </c>
      <c r="M5997" s="6">
        <f t="shared" si="652"/>
        <v>0</v>
      </c>
      <c r="N5997" s="6">
        <f t="shared" si="653"/>
        <v>25.585262888576182</v>
      </c>
      <c r="O5997" s="6">
        <f t="shared" si="654"/>
        <v>25.585262888576182</v>
      </c>
      <c r="Q5997">
        <f>_xlfn.XLOOKUP(C5997&amp;G5997&amp;H5997,covid!$E$2:$E$2184,covid!$D$2:$D$2184,0,0,1)</f>
        <v>24</v>
      </c>
    </row>
    <row r="5998" spans="1:17" x14ac:dyDescent="0.3">
      <c r="A5998">
        <f>_xlfn.XLOOKUP(C5998,kamus!$B$2:$B$87,kamus!$A$2:$A$87,0,0,1)</f>
        <v>80</v>
      </c>
      <c r="B5998" t="str">
        <f>_xlfn.XLOOKUP(C5998,kamus!$B$2:$B$87,kamus!$D$2:$D$87,"dihapus",0,1)</f>
        <v>Tempel 2</v>
      </c>
      <c r="C5998" t="s">
        <v>233</v>
      </c>
      <c r="D5998">
        <f>_xlfn.XLOOKUP(C5998,kamus!$B$2:$B$87,kamus!$J$2:$J$87,"dihapus",0,1)</f>
        <v>0</v>
      </c>
      <c r="E5998">
        <f t="shared" si="655"/>
        <v>0</v>
      </c>
      <c r="F5998" s="14">
        <v>44440</v>
      </c>
      <c r="G5998" s="1">
        <f t="shared" si="656"/>
        <v>9</v>
      </c>
      <c r="H5998" s="1">
        <f t="shared" si="657"/>
        <v>2021</v>
      </c>
      <c r="I5998">
        <v>0</v>
      </c>
      <c r="J5998">
        <v>0</v>
      </c>
      <c r="K5998">
        <f t="shared" si="651"/>
        <v>0</v>
      </c>
      <c r="L5998">
        <v>6650</v>
      </c>
      <c r="M5998" s="6">
        <f t="shared" si="652"/>
        <v>0</v>
      </c>
      <c r="N5998" s="6">
        <f t="shared" si="653"/>
        <v>0</v>
      </c>
      <c r="O5998" s="6">
        <f t="shared" si="654"/>
        <v>0</v>
      </c>
      <c r="Q5998">
        <f>_xlfn.XLOOKUP(C5998&amp;G5998&amp;H5998,covid!$E$2:$E$2184,covid!$D$2:$D$2184,0,0,1)</f>
        <v>12</v>
      </c>
    </row>
    <row r="5999" spans="1:17" x14ac:dyDescent="0.3">
      <c r="A5999">
        <f>_xlfn.XLOOKUP(C5999,kamus!$B$2:$B$87,kamus!$A$2:$A$87,0,0,1)</f>
        <v>81</v>
      </c>
      <c r="B5999" t="str">
        <f>_xlfn.XLOOKUP(C5999,kamus!$B$2:$B$87,kamus!$D$2:$D$87,"dihapus",0,1)</f>
        <v>Tempel 2</v>
      </c>
      <c r="C5999" t="s">
        <v>263</v>
      </c>
      <c r="D5999">
        <f>_xlfn.XLOOKUP(C5999,kamus!$B$2:$B$87,kamus!$J$2:$J$87,"dihapus",0,1)</f>
        <v>0</v>
      </c>
      <c r="E5999">
        <f t="shared" si="655"/>
        <v>0</v>
      </c>
      <c r="F5999" s="14">
        <v>44440</v>
      </c>
      <c r="G5999" s="1">
        <f t="shared" si="656"/>
        <v>9</v>
      </c>
      <c r="H5999" s="1">
        <f t="shared" si="657"/>
        <v>2021</v>
      </c>
      <c r="I5999">
        <v>0</v>
      </c>
      <c r="J5999">
        <v>0</v>
      </c>
      <c r="K5999">
        <f t="shared" si="651"/>
        <v>0</v>
      </c>
      <c r="L5999">
        <v>4782</v>
      </c>
      <c r="M5999" s="6">
        <f t="shared" si="652"/>
        <v>0</v>
      </c>
      <c r="N5999" s="6">
        <f t="shared" si="653"/>
        <v>0</v>
      </c>
      <c r="O5999" s="6">
        <f t="shared" si="654"/>
        <v>0</v>
      </c>
      <c r="Q5999">
        <f>_xlfn.XLOOKUP(C5999&amp;G5999&amp;H5999,covid!$E$2:$E$2184,covid!$D$2:$D$2184,0,0,1)</f>
        <v>12</v>
      </c>
    </row>
    <row r="6000" spans="1:17" x14ac:dyDescent="0.3">
      <c r="A6000">
        <f>_xlfn.XLOOKUP(C6000,kamus!$B$2:$B$87,kamus!$A$2:$A$87,0,0,1)</f>
        <v>82</v>
      </c>
      <c r="B6000" t="str">
        <f>_xlfn.XLOOKUP(C6000,kamus!$B$2:$B$87,kamus!$D$2:$D$87,"dihapus",0,1)</f>
        <v>Tempel 2</v>
      </c>
      <c r="C6000" t="s">
        <v>266</v>
      </c>
      <c r="D6000">
        <f>_xlfn.XLOOKUP(C6000,kamus!$B$2:$B$87,kamus!$J$2:$J$87,"dihapus",0,1)</f>
        <v>0</v>
      </c>
      <c r="E6000">
        <f t="shared" si="655"/>
        <v>0</v>
      </c>
      <c r="F6000" s="14">
        <v>44440</v>
      </c>
      <c r="G6000" s="1">
        <f t="shared" si="656"/>
        <v>9</v>
      </c>
      <c r="H6000" s="1">
        <f t="shared" si="657"/>
        <v>2021</v>
      </c>
      <c r="I6000">
        <v>0</v>
      </c>
      <c r="J6000">
        <v>0</v>
      </c>
      <c r="K6000">
        <f t="shared" si="651"/>
        <v>0</v>
      </c>
      <c r="L6000">
        <v>5330</v>
      </c>
      <c r="M6000" s="6">
        <f t="shared" si="652"/>
        <v>0</v>
      </c>
      <c r="N6000" s="6">
        <f t="shared" si="653"/>
        <v>0</v>
      </c>
      <c r="O6000" s="6">
        <f t="shared" si="654"/>
        <v>0</v>
      </c>
      <c r="Q6000">
        <f>_xlfn.XLOOKUP(C6000&amp;G6000&amp;H6000,covid!$E$2:$E$2184,covid!$D$2:$D$2184,0,0,1)</f>
        <v>21</v>
      </c>
    </row>
    <row r="6001" spans="1:17" x14ac:dyDescent="0.3">
      <c r="A6001">
        <f>_xlfn.XLOOKUP(C6001,kamus!$B$2:$B$87,kamus!$A$2:$A$87,0,0,1)</f>
        <v>84</v>
      </c>
      <c r="B6001" t="str">
        <f>_xlfn.XLOOKUP(C6001,kamus!$B$2:$B$87,kamus!$D$2:$D$87,"dihapus",0,1)</f>
        <v>turi</v>
      </c>
      <c r="C6001" s="19" t="s">
        <v>199</v>
      </c>
      <c r="D6001">
        <f>_xlfn.XLOOKUP(C6001,kamus!$B$2:$B$87,kamus!$J$2:$J$87,"dihapus",0,1)</f>
        <v>0</v>
      </c>
      <c r="E6001">
        <f t="shared" si="655"/>
        <v>0</v>
      </c>
      <c r="F6001" s="14">
        <v>44440</v>
      </c>
      <c r="G6001" s="1">
        <f t="shared" si="656"/>
        <v>9</v>
      </c>
      <c r="H6001" s="1">
        <f t="shared" si="657"/>
        <v>2021</v>
      </c>
      <c r="I6001">
        <v>0</v>
      </c>
      <c r="J6001">
        <v>0</v>
      </c>
      <c r="K6001">
        <f t="shared" si="651"/>
        <v>0</v>
      </c>
      <c r="L6001">
        <v>9781</v>
      </c>
      <c r="M6001" s="6">
        <f t="shared" si="652"/>
        <v>0</v>
      </c>
      <c r="N6001" s="6">
        <f t="shared" si="653"/>
        <v>0</v>
      </c>
      <c r="O6001" s="6">
        <f t="shared" si="654"/>
        <v>0</v>
      </c>
      <c r="Q6001">
        <f>_xlfn.XLOOKUP(C6001&amp;G6001&amp;H6001,covid!$E$2:$E$2184,covid!$D$2:$D$2184,0,0,1)</f>
        <v>8</v>
      </c>
    </row>
    <row r="6002" spans="1:17" x14ac:dyDescent="0.3">
      <c r="A6002">
        <f>_xlfn.XLOOKUP(C6002,kamus!$B$2:$B$87,kamus!$A$2:$A$87,0,0,1)</f>
        <v>86</v>
      </c>
      <c r="B6002" t="str">
        <f>_xlfn.XLOOKUP(C6002,kamus!$B$2:$B$87,kamus!$D$2:$D$87,"dihapus",0,1)</f>
        <v>turi</v>
      </c>
      <c r="C6002" t="s">
        <v>209</v>
      </c>
      <c r="D6002">
        <f>_xlfn.XLOOKUP(C6002,kamus!$B$2:$B$87,kamus!$J$2:$J$87,"dihapus",0,1)</f>
        <v>0</v>
      </c>
      <c r="E6002">
        <f t="shared" si="655"/>
        <v>0</v>
      </c>
      <c r="F6002" s="14">
        <v>44440</v>
      </c>
      <c r="G6002" s="1">
        <f t="shared" si="656"/>
        <v>9</v>
      </c>
      <c r="H6002" s="1">
        <f t="shared" si="657"/>
        <v>2021</v>
      </c>
      <c r="I6002">
        <v>0</v>
      </c>
      <c r="J6002">
        <v>0</v>
      </c>
      <c r="K6002">
        <f t="shared" si="651"/>
        <v>0</v>
      </c>
      <c r="L6002">
        <v>9630</v>
      </c>
      <c r="M6002" s="6">
        <f t="shared" si="652"/>
        <v>0</v>
      </c>
      <c r="N6002" s="6">
        <f t="shared" si="653"/>
        <v>0</v>
      </c>
      <c r="O6002" s="6">
        <f t="shared" si="654"/>
        <v>0</v>
      </c>
      <c r="Q6002">
        <f>_xlfn.XLOOKUP(C6002&amp;G6002&amp;H6002,covid!$E$2:$E$2184,covid!$D$2:$D$2184,0,0,1)</f>
        <v>22</v>
      </c>
    </row>
    <row r="6003" spans="1:17" x14ac:dyDescent="0.3">
      <c r="A6003">
        <f>_xlfn.XLOOKUP(C6003,kamus!$B$2:$B$87,kamus!$A$2:$A$87,0,0,1)</f>
        <v>83</v>
      </c>
      <c r="B6003" t="str">
        <f>_xlfn.XLOOKUP(C6003,kamus!$B$2:$B$87,kamus!$D$2:$D$87,"dihapus",0,1)</f>
        <v>turi</v>
      </c>
      <c r="C6003" t="s">
        <v>211</v>
      </c>
      <c r="D6003">
        <f>_xlfn.XLOOKUP(C6003,kamus!$B$2:$B$87,kamus!$J$2:$J$87,"dihapus",0,1)</f>
        <v>0</v>
      </c>
      <c r="E6003">
        <f t="shared" si="655"/>
        <v>0</v>
      </c>
      <c r="F6003" s="14">
        <v>44440</v>
      </c>
      <c r="G6003" s="1">
        <f t="shared" si="656"/>
        <v>9</v>
      </c>
      <c r="H6003" s="1">
        <f t="shared" si="657"/>
        <v>2021</v>
      </c>
      <c r="I6003">
        <v>0</v>
      </c>
      <c r="J6003">
        <v>0</v>
      </c>
      <c r="K6003">
        <f t="shared" si="651"/>
        <v>0</v>
      </c>
      <c r="L6003">
        <v>8617</v>
      </c>
      <c r="M6003" s="6">
        <f t="shared" si="652"/>
        <v>0</v>
      </c>
      <c r="N6003" s="6">
        <f t="shared" si="653"/>
        <v>0</v>
      </c>
      <c r="O6003" s="6">
        <f t="shared" si="654"/>
        <v>0</v>
      </c>
      <c r="Q6003">
        <f>_xlfn.XLOOKUP(C6003&amp;G6003&amp;H6003,covid!$E$2:$E$2184,covid!$D$2:$D$2184,0,0,1)</f>
        <v>11</v>
      </c>
    </row>
    <row r="6004" spans="1:17" x14ac:dyDescent="0.3">
      <c r="A6004">
        <f>_xlfn.XLOOKUP(C6004,kamus!$B$2:$B$87,kamus!$A$2:$A$87,0,0,1)</f>
        <v>85</v>
      </c>
      <c r="B6004" t="str">
        <f>_xlfn.XLOOKUP(C6004,kamus!$B$2:$B$87,kamus!$D$2:$D$87,"dihapus",0,1)</f>
        <v>turi</v>
      </c>
      <c r="C6004" t="s">
        <v>279</v>
      </c>
      <c r="D6004">
        <f>_xlfn.XLOOKUP(C6004,kamus!$B$2:$B$87,kamus!$J$2:$J$87,"dihapus",0,1)</f>
        <v>0</v>
      </c>
      <c r="E6004">
        <f t="shared" si="655"/>
        <v>0</v>
      </c>
      <c r="F6004" s="14">
        <v>44440</v>
      </c>
      <c r="G6004" s="1">
        <f t="shared" si="656"/>
        <v>9</v>
      </c>
      <c r="H6004" s="1">
        <f t="shared" si="657"/>
        <v>2021</v>
      </c>
      <c r="I6004">
        <v>0</v>
      </c>
      <c r="J6004">
        <v>0</v>
      </c>
      <c r="K6004">
        <f t="shared" si="651"/>
        <v>0</v>
      </c>
      <c r="L6004">
        <v>11052</v>
      </c>
      <c r="M6004" s="6">
        <f t="shared" si="652"/>
        <v>0</v>
      </c>
      <c r="N6004" s="6">
        <f t="shared" si="653"/>
        <v>0</v>
      </c>
      <c r="O6004" s="6">
        <f t="shared" si="654"/>
        <v>0</v>
      </c>
      <c r="Q6004">
        <f>_xlfn.XLOOKUP(C6004&amp;G6004&amp;H6004,covid!$E$2:$E$2184,covid!$D$2:$D$2184,0,0,1)</f>
        <v>14</v>
      </c>
    </row>
    <row r="6005" spans="1:17" x14ac:dyDescent="0.3">
      <c r="A6005">
        <f>_xlfn.XLOOKUP(C6005,kamus!$B$2:$B$87,kamus!$A$2:$A$87,0,0,1)</f>
        <v>4</v>
      </c>
      <c r="B6005" t="str">
        <f>_xlfn.XLOOKUP(C6005,kamus!$B$2:$B$87,kamus!$D$2:$D$87,"dihapus",0,1)</f>
        <v>Berbah</v>
      </c>
      <c r="C6005" t="s">
        <v>215</v>
      </c>
      <c r="D6005">
        <f>_xlfn.XLOOKUP(C6005,kamus!$B$2:$B$87,kamus!$J$2:$J$87,"dihapus",0,1)</f>
        <v>0</v>
      </c>
      <c r="E6005">
        <f t="shared" si="655"/>
        <v>0</v>
      </c>
      <c r="F6005" s="14">
        <v>44470</v>
      </c>
      <c r="G6005" s="1">
        <f t="shared" si="656"/>
        <v>10</v>
      </c>
      <c r="H6005" s="1">
        <f t="shared" si="657"/>
        <v>2021</v>
      </c>
      <c r="I6005">
        <v>0</v>
      </c>
      <c r="J6005">
        <v>1</v>
      </c>
      <c r="K6005">
        <f t="shared" si="651"/>
        <v>1</v>
      </c>
      <c r="L6005">
        <v>11533</v>
      </c>
      <c r="M6005" s="6">
        <f t="shared" si="652"/>
        <v>0</v>
      </c>
      <c r="N6005" s="6">
        <f t="shared" si="653"/>
        <v>8.670770831526923</v>
      </c>
      <c r="O6005" s="6">
        <f t="shared" si="654"/>
        <v>8.670770831526923</v>
      </c>
      <c r="Q6005">
        <f>_xlfn.XLOOKUP(C6005&amp;G6005&amp;H6005,covid!$E$2:$E$2184,covid!$D$2:$D$2184,0,0,1)</f>
        <v>4</v>
      </c>
    </row>
    <row r="6006" spans="1:17" x14ac:dyDescent="0.3">
      <c r="A6006">
        <f>_xlfn.XLOOKUP(C6006,kamus!$B$2:$B$87,kamus!$A$2:$A$87,0,0,1)</f>
        <v>1</v>
      </c>
      <c r="B6006" t="str">
        <f>_xlfn.XLOOKUP(C6006,kamus!$B$2:$B$87,kamus!$D$2:$D$87,"dihapus",0,1)</f>
        <v>Berbah</v>
      </c>
      <c r="C6006" t="s">
        <v>216</v>
      </c>
      <c r="D6006">
        <f>_xlfn.XLOOKUP(C6006,kamus!$B$2:$B$87,kamus!$J$2:$J$87,"dihapus",0,1)</f>
        <v>1</v>
      </c>
      <c r="E6006">
        <f t="shared" si="655"/>
        <v>1</v>
      </c>
      <c r="F6006" s="14">
        <v>44470</v>
      </c>
      <c r="G6006" s="1">
        <f t="shared" si="656"/>
        <v>10</v>
      </c>
      <c r="H6006" s="1">
        <f t="shared" si="657"/>
        <v>2021</v>
      </c>
      <c r="I6006">
        <v>0</v>
      </c>
      <c r="J6006">
        <v>0</v>
      </c>
      <c r="K6006">
        <f t="shared" si="651"/>
        <v>0</v>
      </c>
      <c r="L6006">
        <v>14673</v>
      </c>
      <c r="M6006" s="6">
        <f t="shared" si="652"/>
        <v>0</v>
      </c>
      <c r="N6006" s="6">
        <f t="shared" si="653"/>
        <v>0</v>
      </c>
      <c r="O6006" s="6">
        <f t="shared" si="654"/>
        <v>0</v>
      </c>
      <c r="Q6006">
        <f>_xlfn.XLOOKUP(C6006&amp;G6006&amp;H6006,covid!$E$2:$E$2184,covid!$D$2:$D$2184,0,0,1)</f>
        <v>1</v>
      </c>
    </row>
    <row r="6007" spans="1:17" x14ac:dyDescent="0.3">
      <c r="A6007">
        <f>_xlfn.XLOOKUP(C6007,kamus!$B$2:$B$87,kamus!$A$2:$A$87,0,0,1)</f>
        <v>2</v>
      </c>
      <c r="B6007" t="str">
        <f>_xlfn.XLOOKUP(C6007,kamus!$B$2:$B$87,kamus!$D$2:$D$87,"dihapus",0,1)</f>
        <v>Berbah</v>
      </c>
      <c r="C6007" t="s">
        <v>246</v>
      </c>
      <c r="D6007">
        <f>_xlfn.XLOOKUP(C6007,kamus!$B$2:$B$87,kamus!$J$2:$J$87,"dihapus",0,1)</f>
        <v>1</v>
      </c>
      <c r="E6007">
        <f t="shared" si="655"/>
        <v>1</v>
      </c>
      <c r="F6007" s="14">
        <v>44470</v>
      </c>
      <c r="G6007" s="1">
        <f t="shared" si="656"/>
        <v>10</v>
      </c>
      <c r="H6007" s="1">
        <f t="shared" si="657"/>
        <v>2021</v>
      </c>
      <c r="I6007">
        <v>0</v>
      </c>
      <c r="J6007">
        <v>0</v>
      </c>
      <c r="K6007">
        <f t="shared" si="651"/>
        <v>0</v>
      </c>
      <c r="L6007">
        <v>18842</v>
      </c>
      <c r="M6007" s="6">
        <f t="shared" si="652"/>
        <v>0</v>
      </c>
      <c r="N6007" s="6">
        <f t="shared" si="653"/>
        <v>0</v>
      </c>
      <c r="O6007" s="6">
        <f t="shared" si="654"/>
        <v>0</v>
      </c>
      <c r="Q6007">
        <f>_xlfn.XLOOKUP(C6007&amp;G6007&amp;H6007,covid!$E$2:$E$2184,covid!$D$2:$D$2184,0,0,1)</f>
        <v>3</v>
      </c>
    </row>
    <row r="6008" spans="1:17" x14ac:dyDescent="0.3">
      <c r="A6008">
        <f>_xlfn.XLOOKUP(C6008,kamus!$B$2:$B$87,kamus!$A$2:$A$87,0,0,1)</f>
        <v>3</v>
      </c>
      <c r="B6008" t="str">
        <f>_xlfn.XLOOKUP(C6008,kamus!$B$2:$B$87,kamus!$D$2:$D$87,"dihapus",0,1)</f>
        <v>Berbah</v>
      </c>
      <c r="C6008" t="s">
        <v>267</v>
      </c>
      <c r="D6008">
        <f>_xlfn.XLOOKUP(C6008,kamus!$B$2:$B$87,kamus!$J$2:$J$87,"dihapus",0,1)</f>
        <v>1</v>
      </c>
      <c r="E6008">
        <f t="shared" si="655"/>
        <v>1</v>
      </c>
      <c r="F6008" s="14">
        <v>44470</v>
      </c>
      <c r="G6008" s="1">
        <f t="shared" si="656"/>
        <v>10</v>
      </c>
      <c r="H6008" s="1">
        <f t="shared" si="657"/>
        <v>2021</v>
      </c>
      <c r="I6008">
        <v>0</v>
      </c>
      <c r="J6008">
        <v>1</v>
      </c>
      <c r="K6008">
        <f t="shared" si="651"/>
        <v>1</v>
      </c>
      <c r="L6008">
        <v>13463</v>
      </c>
      <c r="M6008" s="6">
        <f t="shared" si="652"/>
        <v>0</v>
      </c>
      <c r="N6008" s="6">
        <f t="shared" si="653"/>
        <v>7.4277649855158581</v>
      </c>
      <c r="O6008" s="6">
        <f t="shared" si="654"/>
        <v>7.4277649855158581</v>
      </c>
      <c r="Q6008">
        <f>_xlfn.XLOOKUP(C6008&amp;G6008&amp;H6008,covid!$E$2:$E$2184,covid!$D$2:$D$2184,0,0,1)</f>
        <v>2</v>
      </c>
    </row>
    <row r="6009" spans="1:17" x14ac:dyDescent="0.3">
      <c r="A6009">
        <f>_xlfn.XLOOKUP(C6009,kamus!$B$2:$B$87,kamus!$A$2:$A$87,0,0,1)</f>
        <v>9</v>
      </c>
      <c r="B6009" t="str">
        <f>_xlfn.XLOOKUP(C6009,kamus!$B$2:$B$87,kamus!$D$2:$D$87,"dihapus",0,1)</f>
        <v>cangkringan</v>
      </c>
      <c r="C6009" t="s">
        <v>197</v>
      </c>
      <c r="D6009">
        <f>_xlfn.XLOOKUP(C6009,kamus!$B$2:$B$87,kamus!$J$2:$J$87,"dihapus",0,1)</f>
        <v>0</v>
      </c>
      <c r="E6009">
        <f t="shared" si="655"/>
        <v>0</v>
      </c>
      <c r="F6009" s="14">
        <v>44470</v>
      </c>
      <c r="G6009" s="1">
        <f t="shared" si="656"/>
        <v>10</v>
      </c>
      <c r="H6009" s="1">
        <f t="shared" si="657"/>
        <v>2021</v>
      </c>
      <c r="I6009">
        <v>0</v>
      </c>
      <c r="J6009">
        <v>0</v>
      </c>
      <c r="K6009">
        <f t="shared" si="651"/>
        <v>0</v>
      </c>
      <c r="L6009">
        <v>8123</v>
      </c>
      <c r="M6009" s="6">
        <f t="shared" si="652"/>
        <v>0</v>
      </c>
      <c r="N6009" s="6">
        <f t="shared" si="653"/>
        <v>0</v>
      </c>
      <c r="O6009" s="6">
        <f t="shared" si="654"/>
        <v>0</v>
      </c>
      <c r="Q6009">
        <f>_xlfn.XLOOKUP(C6009&amp;G6009&amp;H6009,covid!$E$2:$E$2184,covid!$D$2:$D$2184,0,0,1)</f>
        <v>0</v>
      </c>
    </row>
    <row r="6010" spans="1:17" x14ac:dyDescent="0.3">
      <c r="A6010">
        <f>_xlfn.XLOOKUP(C6010,kamus!$B$2:$B$87,kamus!$A$2:$A$87,0,0,1)</f>
        <v>5</v>
      </c>
      <c r="B6010" t="str">
        <f>_xlfn.XLOOKUP(C6010,kamus!$B$2:$B$87,kamus!$D$2:$D$87,"dihapus",0,1)</f>
        <v>cangkringan</v>
      </c>
      <c r="C6010" t="s">
        <v>212</v>
      </c>
      <c r="D6010">
        <f>_xlfn.XLOOKUP(C6010,kamus!$B$2:$B$87,kamus!$J$2:$J$87,"dihapus",0,1)</f>
        <v>0</v>
      </c>
      <c r="E6010">
        <f t="shared" si="655"/>
        <v>0</v>
      </c>
      <c r="F6010" s="14">
        <v>44470</v>
      </c>
      <c r="G6010" s="1">
        <f t="shared" si="656"/>
        <v>10</v>
      </c>
      <c r="H6010" s="1">
        <f t="shared" si="657"/>
        <v>2021</v>
      </c>
      <c r="I6010">
        <v>0</v>
      </c>
      <c r="J6010">
        <v>0</v>
      </c>
      <c r="K6010">
        <f t="shared" si="651"/>
        <v>0</v>
      </c>
      <c r="L6010">
        <v>4164</v>
      </c>
      <c r="M6010" s="6">
        <f t="shared" si="652"/>
        <v>0</v>
      </c>
      <c r="N6010" s="6">
        <f t="shared" si="653"/>
        <v>0</v>
      </c>
      <c r="O6010" s="6">
        <f t="shared" si="654"/>
        <v>0</v>
      </c>
      <c r="Q6010">
        <f>_xlfn.XLOOKUP(C6010&amp;G6010&amp;H6010,covid!$E$2:$E$2184,covid!$D$2:$D$2184,0,0,1)</f>
        <v>1</v>
      </c>
    </row>
    <row r="6011" spans="1:17" x14ac:dyDescent="0.3">
      <c r="A6011">
        <f>_xlfn.XLOOKUP(C6011,kamus!$B$2:$B$87,kamus!$A$2:$A$87,0,0,1)</f>
        <v>7</v>
      </c>
      <c r="B6011" t="str">
        <f>_xlfn.XLOOKUP(C6011,kamus!$B$2:$B$87,kamus!$D$2:$D$87,"dihapus",0,1)</f>
        <v>cangkringan</v>
      </c>
      <c r="C6011" t="s">
        <v>217</v>
      </c>
      <c r="D6011">
        <f>_xlfn.XLOOKUP(C6011,kamus!$B$2:$B$87,kamus!$J$2:$J$87,"dihapus",0,1)</f>
        <v>0</v>
      </c>
      <c r="E6011">
        <f t="shared" si="655"/>
        <v>0</v>
      </c>
      <c r="F6011" s="14">
        <v>44470</v>
      </c>
      <c r="G6011" s="1">
        <f t="shared" si="656"/>
        <v>10</v>
      </c>
      <c r="H6011" s="1">
        <f t="shared" si="657"/>
        <v>2021</v>
      </c>
      <c r="I6011">
        <v>0</v>
      </c>
      <c r="J6011">
        <v>0</v>
      </c>
      <c r="K6011">
        <f t="shared" si="651"/>
        <v>0</v>
      </c>
      <c r="L6011">
        <v>3612</v>
      </c>
      <c r="M6011" s="6">
        <f t="shared" si="652"/>
        <v>0</v>
      </c>
      <c r="N6011" s="6">
        <f t="shared" si="653"/>
        <v>0</v>
      </c>
      <c r="O6011" s="6">
        <f t="shared" si="654"/>
        <v>0</v>
      </c>
      <c r="Q6011">
        <f>_xlfn.XLOOKUP(C6011&amp;G6011&amp;H6011,covid!$E$2:$E$2184,covid!$D$2:$D$2184,0,0,1)</f>
        <v>1</v>
      </c>
    </row>
    <row r="6012" spans="1:17" x14ac:dyDescent="0.3">
      <c r="A6012">
        <f>_xlfn.XLOOKUP(C6012,kamus!$B$2:$B$87,kamus!$A$2:$A$87,0,0,1)</f>
        <v>8</v>
      </c>
      <c r="B6012" t="str">
        <f>_xlfn.XLOOKUP(C6012,kamus!$B$2:$B$87,kamus!$D$2:$D$87,"dihapus",0,1)</f>
        <v>cangkringan</v>
      </c>
      <c r="C6012" t="s">
        <v>275</v>
      </c>
      <c r="D6012">
        <f>_xlfn.XLOOKUP(C6012,kamus!$B$2:$B$87,kamus!$J$2:$J$87,"dihapus",0,1)</f>
        <v>0</v>
      </c>
      <c r="E6012">
        <f t="shared" si="655"/>
        <v>0</v>
      </c>
      <c r="F6012" s="14">
        <v>44470</v>
      </c>
      <c r="G6012" s="1">
        <f t="shared" si="656"/>
        <v>10</v>
      </c>
      <c r="H6012" s="1">
        <f t="shared" si="657"/>
        <v>2021</v>
      </c>
      <c r="I6012">
        <v>0</v>
      </c>
      <c r="J6012">
        <v>0</v>
      </c>
      <c r="K6012">
        <f t="shared" si="651"/>
        <v>0</v>
      </c>
      <c r="L6012">
        <v>5591</v>
      </c>
      <c r="M6012" s="6">
        <f t="shared" si="652"/>
        <v>0</v>
      </c>
      <c r="N6012" s="6">
        <f t="shared" si="653"/>
        <v>0</v>
      </c>
      <c r="O6012" s="6">
        <f t="shared" si="654"/>
        <v>0</v>
      </c>
      <c r="Q6012">
        <f>_xlfn.XLOOKUP(C6012&amp;G6012&amp;H6012,covid!$E$2:$E$2184,covid!$D$2:$D$2184,0,0,1)</f>
        <v>3</v>
      </c>
    </row>
    <row r="6013" spans="1:17" x14ac:dyDescent="0.3">
      <c r="A6013">
        <f>_xlfn.XLOOKUP(C6013,kamus!$B$2:$B$87,kamus!$A$2:$A$87,0,0,1)</f>
        <v>6</v>
      </c>
      <c r="B6013" t="str">
        <f>_xlfn.XLOOKUP(C6013,kamus!$B$2:$B$87,kamus!$D$2:$D$87,"dihapus",0,1)</f>
        <v>cangkringan</v>
      </c>
      <c r="C6013" t="s">
        <v>281</v>
      </c>
      <c r="D6013">
        <f>_xlfn.XLOOKUP(C6013,kamus!$B$2:$B$87,kamus!$J$2:$J$87,"dihapus",0,1)</f>
        <v>0</v>
      </c>
      <c r="E6013">
        <f t="shared" si="655"/>
        <v>0</v>
      </c>
      <c r="F6013" s="14">
        <v>44470</v>
      </c>
      <c r="G6013" s="1">
        <f t="shared" si="656"/>
        <v>10</v>
      </c>
      <c r="H6013" s="1">
        <f t="shared" si="657"/>
        <v>2021</v>
      </c>
      <c r="I6013">
        <v>0</v>
      </c>
      <c r="J6013">
        <v>0</v>
      </c>
      <c r="K6013">
        <f t="shared" si="651"/>
        <v>0</v>
      </c>
      <c r="L6013">
        <v>11423</v>
      </c>
      <c r="M6013" s="6">
        <f t="shared" si="652"/>
        <v>0</v>
      </c>
      <c r="N6013" s="6">
        <f t="shared" si="653"/>
        <v>0</v>
      </c>
      <c r="O6013" s="6">
        <f t="shared" si="654"/>
        <v>0</v>
      </c>
      <c r="Q6013">
        <f>_xlfn.XLOOKUP(C6013&amp;G6013&amp;H6013,covid!$E$2:$E$2184,covid!$D$2:$D$2184,0,0,1)</f>
        <v>2</v>
      </c>
    </row>
    <row r="6014" spans="1:17" x14ac:dyDescent="0.3">
      <c r="A6014">
        <f>_xlfn.XLOOKUP(C6014,kamus!$B$2:$B$87,kamus!$A$2:$A$87,0,0,1)</f>
        <v>10</v>
      </c>
      <c r="B6014" t="str">
        <f>_xlfn.XLOOKUP(C6014,kamus!$B$2:$B$87,kamus!$D$2:$D$87,"dihapus",0,1)</f>
        <v>Depok 1</v>
      </c>
      <c r="C6014" t="s">
        <v>220</v>
      </c>
      <c r="D6014">
        <f>_xlfn.XLOOKUP(C6014,kamus!$B$2:$B$87,kamus!$J$2:$J$87,"dihapus",0,1)</f>
        <v>1</v>
      </c>
      <c r="E6014">
        <f t="shared" si="655"/>
        <v>1</v>
      </c>
      <c r="F6014" s="14">
        <v>44470</v>
      </c>
      <c r="G6014" s="1">
        <f t="shared" si="656"/>
        <v>10</v>
      </c>
      <c r="H6014" s="1">
        <f t="shared" si="657"/>
        <v>2021</v>
      </c>
      <c r="I6014">
        <v>0</v>
      </c>
      <c r="J6014">
        <v>0</v>
      </c>
      <c r="K6014">
        <f t="shared" si="651"/>
        <v>0</v>
      </c>
      <c r="L6014">
        <v>38228</v>
      </c>
      <c r="M6014" s="6">
        <f t="shared" si="652"/>
        <v>0</v>
      </c>
      <c r="N6014" s="6">
        <f t="shared" si="653"/>
        <v>0</v>
      </c>
      <c r="O6014" s="6">
        <f t="shared" si="654"/>
        <v>0</v>
      </c>
      <c r="Q6014">
        <f>_xlfn.XLOOKUP(C6014&amp;G6014&amp;H6014,covid!$E$2:$E$2184,covid!$D$2:$D$2184,0,0,1)</f>
        <v>10</v>
      </c>
    </row>
    <row r="6015" spans="1:17" x14ac:dyDescent="0.3">
      <c r="A6015">
        <f>_xlfn.XLOOKUP(C6015,kamus!$B$2:$B$87,kamus!$A$2:$A$87,0,0,1)</f>
        <v>11</v>
      </c>
      <c r="B6015" t="str">
        <f>_xlfn.XLOOKUP(C6015,kamus!$B$2:$B$87,kamus!$D$2:$D$87,"dihapus",0,1)</f>
        <v>Depok 2</v>
      </c>
      <c r="C6015" t="s">
        <v>207</v>
      </c>
      <c r="D6015">
        <f>_xlfn.XLOOKUP(C6015,kamus!$B$2:$B$87,kamus!$J$2:$J$87,"dihapus",0,1)</f>
        <v>1</v>
      </c>
      <c r="E6015">
        <f t="shared" si="655"/>
        <v>1</v>
      </c>
      <c r="F6015" s="14">
        <v>44470</v>
      </c>
      <c r="G6015" s="1">
        <f t="shared" si="656"/>
        <v>10</v>
      </c>
      <c r="H6015" s="1">
        <f t="shared" si="657"/>
        <v>2021</v>
      </c>
      <c r="I6015">
        <v>0</v>
      </c>
      <c r="J6015">
        <v>1</v>
      </c>
      <c r="K6015">
        <f t="shared" si="651"/>
        <v>1</v>
      </c>
      <c r="L6015">
        <v>44763</v>
      </c>
      <c r="M6015" s="6">
        <f t="shared" si="652"/>
        <v>0</v>
      </c>
      <c r="N6015" s="6">
        <f t="shared" si="653"/>
        <v>2.2339878917856266</v>
      </c>
      <c r="O6015" s="6">
        <f t="shared" si="654"/>
        <v>2.2339878917856266</v>
      </c>
      <c r="Q6015">
        <f>_xlfn.XLOOKUP(C6015&amp;G6015&amp;H6015,covid!$E$2:$E$2184,covid!$D$2:$D$2184,0,0,1)</f>
        <v>11</v>
      </c>
    </row>
    <row r="6016" spans="1:17" x14ac:dyDescent="0.3">
      <c r="A6016">
        <f>_xlfn.XLOOKUP(C6016,kamus!$B$2:$B$87,kamus!$A$2:$A$87,0,0,1)</f>
        <v>12</v>
      </c>
      <c r="B6016" t="str">
        <f>_xlfn.XLOOKUP(C6016,kamus!$B$2:$B$87,kamus!$D$2:$D$87,"dihapus",0,1)</f>
        <v>Depok 3</v>
      </c>
      <c r="C6016" t="s">
        <v>206</v>
      </c>
      <c r="D6016">
        <f>_xlfn.XLOOKUP(C6016,kamus!$B$2:$B$87,kamus!$J$2:$J$87,"dihapus",0,1)</f>
        <v>1</v>
      </c>
      <c r="E6016">
        <f t="shared" si="655"/>
        <v>1</v>
      </c>
      <c r="F6016" s="14">
        <v>44470</v>
      </c>
      <c r="G6016" s="1">
        <f t="shared" si="656"/>
        <v>10</v>
      </c>
      <c r="H6016" s="1">
        <f t="shared" si="657"/>
        <v>2021</v>
      </c>
      <c r="I6016">
        <v>0</v>
      </c>
      <c r="J6016">
        <v>0</v>
      </c>
      <c r="K6016">
        <f t="shared" si="651"/>
        <v>0</v>
      </c>
      <c r="L6016">
        <v>45169</v>
      </c>
      <c r="M6016" s="6">
        <f t="shared" si="652"/>
        <v>0</v>
      </c>
      <c r="N6016" s="6">
        <f t="shared" si="653"/>
        <v>0</v>
      </c>
      <c r="O6016" s="6">
        <f t="shared" si="654"/>
        <v>0</v>
      </c>
      <c r="Q6016">
        <f>_xlfn.XLOOKUP(C6016&amp;G6016&amp;H6016,covid!$E$2:$E$2184,covid!$D$2:$D$2184,0,0,1)</f>
        <v>17</v>
      </c>
    </row>
    <row r="6017" spans="1:17" x14ac:dyDescent="0.3">
      <c r="A6017">
        <f>_xlfn.XLOOKUP(C6017,kamus!$B$2:$B$87,kamus!$A$2:$A$87,0,0,1)</f>
        <v>0</v>
      </c>
      <c r="B6017" t="str">
        <f>_xlfn.XLOOKUP(C6017,kamus!$B$2:$B$87,kamus!$D$2:$D$87,"dihapus",0,1)</f>
        <v>dihapus</v>
      </c>
      <c r="C6017" t="s">
        <v>282</v>
      </c>
      <c r="D6017" t="str">
        <f>_xlfn.XLOOKUP(C6017,kamus!$B$2:$B$87,kamus!$J$2:$J$87,"dihapus",0,1)</f>
        <v>dihapus</v>
      </c>
      <c r="E6017">
        <f t="shared" si="655"/>
        <v>1</v>
      </c>
      <c r="F6017" s="14">
        <v>44470</v>
      </c>
      <c r="G6017" s="1">
        <f t="shared" si="656"/>
        <v>10</v>
      </c>
      <c r="H6017" s="1">
        <f t="shared" si="657"/>
        <v>2021</v>
      </c>
      <c r="I6017">
        <v>0</v>
      </c>
      <c r="J6017">
        <v>0</v>
      </c>
      <c r="K6017">
        <f t="shared" si="651"/>
        <v>0</v>
      </c>
      <c r="L6017" t="e">
        <v>#N/A</v>
      </c>
      <c r="M6017" s="6" t="e">
        <f t="shared" si="652"/>
        <v>#N/A</v>
      </c>
      <c r="N6017" s="6" t="e">
        <f t="shared" si="653"/>
        <v>#N/A</v>
      </c>
      <c r="O6017" s="6" t="e">
        <f t="shared" si="654"/>
        <v>#N/A</v>
      </c>
      <c r="Q6017">
        <f>_xlfn.XLOOKUP(C6017&amp;G6017&amp;H6017,covid!$E$2:$E$2184,covid!$D$2:$D$2184,0,0,1)</f>
        <v>0</v>
      </c>
    </row>
    <row r="6018" spans="1:17" x14ac:dyDescent="0.3">
      <c r="A6018">
        <f>_xlfn.XLOOKUP(C6018,kamus!$B$2:$B$87,kamus!$A$2:$A$87,0,0,1)</f>
        <v>14</v>
      </c>
      <c r="B6018" t="str">
        <f>_xlfn.XLOOKUP(C6018,kamus!$B$2:$B$87,kamus!$D$2:$D$87,"dihapus",0,1)</f>
        <v>Gamping 1</v>
      </c>
      <c r="C6018" t="s">
        <v>196</v>
      </c>
      <c r="D6018">
        <f>_xlfn.XLOOKUP(C6018,kamus!$B$2:$B$87,kamus!$J$2:$J$87,"dihapus",0,1)</f>
        <v>1</v>
      </c>
      <c r="E6018">
        <f t="shared" si="655"/>
        <v>1</v>
      </c>
      <c r="F6018" s="14">
        <v>44470</v>
      </c>
      <c r="G6018" s="1">
        <f t="shared" si="656"/>
        <v>10</v>
      </c>
      <c r="H6018" s="1">
        <f t="shared" si="657"/>
        <v>2021</v>
      </c>
      <c r="I6018">
        <v>0</v>
      </c>
      <c r="J6018">
        <v>0</v>
      </c>
      <c r="K6018">
        <f t="shared" ref="K6018:K6081" si="658">J6018+I6018</f>
        <v>0</v>
      </c>
      <c r="L6018">
        <v>22988</v>
      </c>
      <c r="M6018" s="6">
        <f t="shared" ref="M6018:M6081" si="659">IF(ISBLANK(I6018)=TRUE,"",I6018/$L6018*100000)</f>
        <v>0</v>
      </c>
      <c r="N6018" s="6">
        <f t="shared" ref="N6018:N6081" si="660">IF(ISBLANK(J6018)=TRUE,"",J6018/$L6018*100000)</f>
        <v>0</v>
      </c>
      <c r="O6018" s="6">
        <f t="shared" ref="O6018:O6081" si="661">IF(ISBLANK(K6018)=TRUE,"",K6018/$L6018*100000)</f>
        <v>0</v>
      </c>
      <c r="Q6018">
        <f>_xlfn.XLOOKUP(C6018&amp;G6018&amp;H6018,covid!$E$2:$E$2184,covid!$D$2:$D$2184,0,0,1)</f>
        <v>4</v>
      </c>
    </row>
    <row r="6019" spans="1:17" x14ac:dyDescent="0.3">
      <c r="A6019">
        <f>_xlfn.XLOOKUP(C6019,kamus!$B$2:$B$87,kamus!$A$2:$A$87,0,0,1)</f>
        <v>13</v>
      </c>
      <c r="B6019" t="str">
        <f>_xlfn.XLOOKUP(C6019,kamus!$B$2:$B$87,kamus!$D$2:$D$87,"dihapus",0,1)</f>
        <v>Gamping 1</v>
      </c>
      <c r="C6019" t="s">
        <v>198</v>
      </c>
      <c r="D6019">
        <f>_xlfn.XLOOKUP(C6019,kamus!$B$2:$B$87,kamus!$J$2:$J$87,"dihapus",0,1)</f>
        <v>1</v>
      </c>
      <c r="E6019">
        <f t="shared" ref="E6019:E6082" si="662">IF(D6019=0,0,IF(H6019&lt;2021,0,IF(AND(H6019=2021,G6019&lt;5),0,1)))</f>
        <v>1</v>
      </c>
      <c r="F6019" s="14">
        <v>44470</v>
      </c>
      <c r="G6019" s="1">
        <f t="shared" ref="G6019:G6082" si="663">MONTH(F6019)</f>
        <v>10</v>
      </c>
      <c r="H6019" s="1">
        <f t="shared" ref="H6019:H6082" si="664">YEAR(F6019)</f>
        <v>2021</v>
      </c>
      <c r="I6019">
        <v>0</v>
      </c>
      <c r="J6019">
        <v>0</v>
      </c>
      <c r="K6019">
        <f t="shared" si="658"/>
        <v>0</v>
      </c>
      <c r="L6019">
        <v>20798</v>
      </c>
      <c r="M6019" s="6">
        <f t="shared" si="659"/>
        <v>0</v>
      </c>
      <c r="N6019" s="6">
        <f t="shared" si="660"/>
        <v>0</v>
      </c>
      <c r="O6019" s="6">
        <f t="shared" si="661"/>
        <v>0</v>
      </c>
      <c r="Q6019">
        <f>_xlfn.XLOOKUP(C6019&amp;G6019&amp;H6019,covid!$E$2:$E$2184,covid!$D$2:$D$2184,0,0,1)</f>
        <v>3</v>
      </c>
    </row>
    <row r="6020" spans="1:17" x14ac:dyDescent="0.3">
      <c r="A6020">
        <f>_xlfn.XLOOKUP(C6020,kamus!$B$2:$B$87,kamus!$A$2:$A$87,0,0,1)</f>
        <v>16</v>
      </c>
      <c r="B6020" t="str">
        <f>_xlfn.XLOOKUP(C6020,kamus!$B$2:$B$87,kamus!$D$2:$D$87,"dihapus",0,1)</f>
        <v>Gamping 2</v>
      </c>
      <c r="C6020" t="s">
        <v>200</v>
      </c>
      <c r="D6020">
        <f>_xlfn.XLOOKUP(C6020,kamus!$B$2:$B$87,kamus!$J$2:$J$87,"dihapus",0,1)</f>
        <v>1</v>
      </c>
      <c r="E6020">
        <f t="shared" si="662"/>
        <v>1</v>
      </c>
      <c r="F6020" s="14">
        <v>44470</v>
      </c>
      <c r="G6020" s="1">
        <f t="shared" si="663"/>
        <v>10</v>
      </c>
      <c r="H6020" s="1">
        <f t="shared" si="664"/>
        <v>2021</v>
      </c>
      <c r="I6020">
        <v>0</v>
      </c>
      <c r="J6020">
        <v>0</v>
      </c>
      <c r="K6020">
        <f t="shared" si="658"/>
        <v>0</v>
      </c>
      <c r="L6020">
        <v>16747</v>
      </c>
      <c r="M6020" s="6">
        <f t="shared" si="659"/>
        <v>0</v>
      </c>
      <c r="N6020" s="6">
        <f t="shared" si="660"/>
        <v>0</v>
      </c>
      <c r="O6020" s="6">
        <f t="shared" si="661"/>
        <v>0</v>
      </c>
      <c r="Q6020">
        <f>_xlfn.XLOOKUP(C6020&amp;G6020&amp;H6020,covid!$E$2:$E$2184,covid!$D$2:$D$2184,0,0,1)</f>
        <v>2</v>
      </c>
    </row>
    <row r="6021" spans="1:17" x14ac:dyDescent="0.3">
      <c r="A6021">
        <f>_xlfn.XLOOKUP(C6021,kamus!$B$2:$B$87,kamus!$A$2:$A$87,0,0,1)</f>
        <v>15</v>
      </c>
      <c r="B6021" t="str">
        <f>_xlfn.XLOOKUP(C6021,kamus!$B$2:$B$87,kamus!$D$2:$D$87,"dihapus",0,1)</f>
        <v>Gamping 2</v>
      </c>
      <c r="C6021" t="s">
        <v>230</v>
      </c>
      <c r="D6021">
        <f>_xlfn.XLOOKUP(C6021,kamus!$B$2:$B$87,kamus!$J$2:$J$87,"dihapus",0,1)</f>
        <v>1</v>
      </c>
      <c r="E6021">
        <f t="shared" si="662"/>
        <v>1</v>
      </c>
      <c r="F6021" s="14">
        <v>44470</v>
      </c>
      <c r="G6021" s="1">
        <f t="shared" si="663"/>
        <v>10</v>
      </c>
      <c r="H6021" s="1">
        <f t="shared" si="664"/>
        <v>2021</v>
      </c>
      <c r="I6021">
        <v>1</v>
      </c>
      <c r="J6021">
        <v>0</v>
      </c>
      <c r="K6021">
        <f t="shared" si="658"/>
        <v>1</v>
      </c>
      <c r="L6021">
        <v>18830</v>
      </c>
      <c r="M6021" s="6">
        <f t="shared" si="659"/>
        <v>5.3106744556558683</v>
      </c>
      <c r="N6021" s="6">
        <f t="shared" si="660"/>
        <v>0</v>
      </c>
      <c r="O6021" s="6">
        <f t="shared" si="661"/>
        <v>5.3106744556558683</v>
      </c>
      <c r="Q6021">
        <f>_xlfn.XLOOKUP(C6021&amp;G6021&amp;H6021,covid!$E$2:$E$2184,covid!$D$2:$D$2184,0,0,1)</f>
        <v>6</v>
      </c>
    </row>
    <row r="6022" spans="1:17" x14ac:dyDescent="0.3">
      <c r="A6022">
        <f>_xlfn.XLOOKUP(C6022,kamus!$B$2:$B$87,kamus!$A$2:$A$87,0,0,1)</f>
        <v>17</v>
      </c>
      <c r="B6022" t="str">
        <f>_xlfn.XLOOKUP(C6022,kamus!$B$2:$B$87,kamus!$D$2:$D$87,"dihapus",0,1)</f>
        <v>Gamping 2</v>
      </c>
      <c r="C6022" t="s">
        <v>272</v>
      </c>
      <c r="D6022">
        <f>_xlfn.XLOOKUP(C6022,kamus!$B$2:$B$87,kamus!$J$2:$J$87,"dihapus",0,1)</f>
        <v>1</v>
      </c>
      <c r="E6022">
        <f t="shared" si="662"/>
        <v>1</v>
      </c>
      <c r="F6022" s="14">
        <v>44470</v>
      </c>
      <c r="G6022" s="1">
        <f t="shared" si="663"/>
        <v>10</v>
      </c>
      <c r="H6022" s="1">
        <f t="shared" si="664"/>
        <v>2021</v>
      </c>
      <c r="I6022">
        <v>0</v>
      </c>
      <c r="J6022">
        <v>0</v>
      </c>
      <c r="K6022">
        <f t="shared" si="658"/>
        <v>0</v>
      </c>
      <c r="L6022">
        <v>18805</v>
      </c>
      <c r="M6022" s="6">
        <f t="shared" si="659"/>
        <v>0</v>
      </c>
      <c r="N6022" s="6">
        <f t="shared" si="660"/>
        <v>0</v>
      </c>
      <c r="O6022" s="6">
        <f t="shared" si="661"/>
        <v>0</v>
      </c>
      <c r="Q6022">
        <f>_xlfn.XLOOKUP(C6022&amp;G6022&amp;H6022,covid!$E$2:$E$2184,covid!$D$2:$D$2184,0,0,1)</f>
        <v>4</v>
      </c>
    </row>
    <row r="6023" spans="1:17" x14ac:dyDescent="0.3">
      <c r="A6023">
        <f>_xlfn.XLOOKUP(C6023,kamus!$B$2:$B$87,kamus!$A$2:$A$87,0,0,1)</f>
        <v>20</v>
      </c>
      <c r="B6023" t="str">
        <f>_xlfn.XLOOKUP(C6023,kamus!$B$2:$B$87,kamus!$D$2:$D$87,"dihapus",0,1)</f>
        <v>Godean 1</v>
      </c>
      <c r="C6023" t="s">
        <v>247</v>
      </c>
      <c r="D6023">
        <f>_xlfn.XLOOKUP(C6023,kamus!$B$2:$B$87,kamus!$J$2:$J$87,"dihapus",0,1)</f>
        <v>1</v>
      </c>
      <c r="E6023">
        <f t="shared" si="662"/>
        <v>1</v>
      </c>
      <c r="F6023" s="14">
        <v>44470</v>
      </c>
      <c r="G6023" s="1">
        <f t="shared" si="663"/>
        <v>10</v>
      </c>
      <c r="H6023" s="1">
        <f t="shared" si="664"/>
        <v>2021</v>
      </c>
      <c r="I6023">
        <v>0</v>
      </c>
      <c r="J6023">
        <v>0</v>
      </c>
      <c r="K6023">
        <f t="shared" si="658"/>
        <v>0</v>
      </c>
      <c r="L6023">
        <v>9816</v>
      </c>
      <c r="M6023" s="6">
        <f t="shared" si="659"/>
        <v>0</v>
      </c>
      <c r="N6023" s="6">
        <f t="shared" si="660"/>
        <v>0</v>
      </c>
      <c r="O6023" s="6">
        <f t="shared" si="661"/>
        <v>0</v>
      </c>
      <c r="Q6023">
        <f>_xlfn.XLOOKUP(C6023&amp;G6023&amp;H6023,covid!$E$2:$E$2184,covid!$D$2:$D$2184,0,0,1)</f>
        <v>0</v>
      </c>
    </row>
    <row r="6024" spans="1:17" x14ac:dyDescent="0.3">
      <c r="A6024">
        <f>_xlfn.XLOOKUP(C6024,kamus!$B$2:$B$87,kamus!$A$2:$A$87,0,0,1)</f>
        <v>21</v>
      </c>
      <c r="B6024" t="str">
        <f>_xlfn.XLOOKUP(C6024,kamus!$B$2:$B$87,kamus!$D$2:$D$87,"dihapus",0,1)</f>
        <v>Godean 1</v>
      </c>
      <c r="C6024" t="s">
        <v>250</v>
      </c>
      <c r="D6024">
        <f>_xlfn.XLOOKUP(C6024,kamus!$B$2:$B$87,kamus!$J$2:$J$87,"dihapus",0,1)</f>
        <v>1</v>
      </c>
      <c r="E6024">
        <f t="shared" si="662"/>
        <v>1</v>
      </c>
      <c r="F6024" s="14">
        <v>44470</v>
      </c>
      <c r="G6024" s="1">
        <f t="shared" si="663"/>
        <v>10</v>
      </c>
      <c r="H6024" s="1">
        <f t="shared" si="664"/>
        <v>2021</v>
      </c>
      <c r="I6024">
        <v>0</v>
      </c>
      <c r="J6024">
        <v>0</v>
      </c>
      <c r="K6024">
        <f t="shared" si="658"/>
        <v>0</v>
      </c>
      <c r="L6024">
        <v>10345</v>
      </c>
      <c r="M6024" s="6">
        <f t="shared" si="659"/>
        <v>0</v>
      </c>
      <c r="N6024" s="6">
        <f t="shared" si="660"/>
        <v>0</v>
      </c>
      <c r="O6024" s="6">
        <f t="shared" si="661"/>
        <v>0</v>
      </c>
      <c r="Q6024">
        <f>_xlfn.XLOOKUP(C6024&amp;G6024&amp;H6024,covid!$E$2:$E$2184,covid!$D$2:$D$2184,0,0,1)</f>
        <v>1</v>
      </c>
    </row>
    <row r="6025" spans="1:17" x14ac:dyDescent="0.3">
      <c r="A6025">
        <f>_xlfn.XLOOKUP(C6025,kamus!$B$2:$B$87,kamus!$A$2:$A$87,0,0,1)</f>
        <v>19</v>
      </c>
      <c r="B6025" t="str">
        <f>_xlfn.XLOOKUP(C6025,kamus!$B$2:$B$87,kamus!$D$2:$D$87,"dihapus",0,1)</f>
        <v>Godean 1</v>
      </c>
      <c r="C6025" t="s">
        <v>251</v>
      </c>
      <c r="D6025">
        <f>_xlfn.XLOOKUP(C6025,kamus!$B$2:$B$87,kamus!$J$2:$J$87,"dihapus",0,1)</f>
        <v>1</v>
      </c>
      <c r="E6025">
        <f t="shared" si="662"/>
        <v>1</v>
      </c>
      <c r="F6025" s="14">
        <v>44470</v>
      </c>
      <c r="G6025" s="1">
        <f t="shared" si="663"/>
        <v>10</v>
      </c>
      <c r="H6025" s="1">
        <f t="shared" si="664"/>
        <v>2021</v>
      </c>
      <c r="I6025">
        <v>0</v>
      </c>
      <c r="J6025">
        <v>0</v>
      </c>
      <c r="K6025">
        <f t="shared" si="658"/>
        <v>0</v>
      </c>
      <c r="L6025">
        <v>9227</v>
      </c>
      <c r="M6025" s="6">
        <f t="shared" si="659"/>
        <v>0</v>
      </c>
      <c r="N6025" s="6">
        <f t="shared" si="660"/>
        <v>0</v>
      </c>
      <c r="O6025" s="6">
        <f t="shared" si="661"/>
        <v>0</v>
      </c>
      <c r="Q6025">
        <f>_xlfn.XLOOKUP(C6025&amp;G6025&amp;H6025,covid!$E$2:$E$2184,covid!$D$2:$D$2184,0,0,1)</f>
        <v>1</v>
      </c>
    </row>
    <row r="6026" spans="1:17" x14ac:dyDescent="0.3">
      <c r="A6026">
        <f>_xlfn.XLOOKUP(C6026,kamus!$B$2:$B$87,kamus!$A$2:$A$87,0,0,1)</f>
        <v>18</v>
      </c>
      <c r="B6026" t="str">
        <f>_xlfn.XLOOKUP(C6026,kamus!$B$2:$B$87,kamus!$D$2:$D$87,"dihapus",0,1)</f>
        <v>Godean 1</v>
      </c>
      <c r="C6026" t="s">
        <v>252</v>
      </c>
      <c r="D6026">
        <f>_xlfn.XLOOKUP(C6026,kamus!$B$2:$B$87,kamus!$J$2:$J$87,"dihapus",0,1)</f>
        <v>0</v>
      </c>
      <c r="E6026">
        <f t="shared" si="662"/>
        <v>0</v>
      </c>
      <c r="F6026" s="14">
        <v>44470</v>
      </c>
      <c r="G6026" s="1">
        <f t="shared" si="663"/>
        <v>10</v>
      </c>
      <c r="H6026" s="1">
        <f t="shared" si="664"/>
        <v>2021</v>
      </c>
      <c r="I6026">
        <v>0</v>
      </c>
      <c r="J6026">
        <v>0</v>
      </c>
      <c r="K6026">
        <f t="shared" si="658"/>
        <v>0</v>
      </c>
      <c r="L6026">
        <v>6656</v>
      </c>
      <c r="M6026" s="6">
        <f t="shared" si="659"/>
        <v>0</v>
      </c>
      <c r="N6026" s="6">
        <f t="shared" si="660"/>
        <v>0</v>
      </c>
      <c r="O6026" s="6">
        <f t="shared" si="661"/>
        <v>0</v>
      </c>
      <c r="Q6026">
        <f>_xlfn.XLOOKUP(C6026&amp;G6026&amp;H6026,covid!$E$2:$E$2184,covid!$D$2:$D$2184,0,0,1)</f>
        <v>1</v>
      </c>
    </row>
    <row r="6027" spans="1:17" x14ac:dyDescent="0.3">
      <c r="A6027">
        <f>_xlfn.XLOOKUP(C6027,kamus!$B$2:$B$87,kamus!$A$2:$A$87,0,0,1)</f>
        <v>23</v>
      </c>
      <c r="B6027" t="str">
        <f>_xlfn.XLOOKUP(C6027,kamus!$B$2:$B$87,kamus!$D$2:$D$87,"dihapus",0,1)</f>
        <v>Godean 2</v>
      </c>
      <c r="C6027" t="s">
        <v>248</v>
      </c>
      <c r="D6027">
        <f>_xlfn.XLOOKUP(C6027,kamus!$B$2:$B$87,kamus!$J$2:$J$87,"dihapus",0,1)</f>
        <v>1</v>
      </c>
      <c r="E6027">
        <f t="shared" si="662"/>
        <v>1</v>
      </c>
      <c r="F6027" s="14">
        <v>44470</v>
      </c>
      <c r="G6027" s="1">
        <f t="shared" si="663"/>
        <v>10</v>
      </c>
      <c r="H6027" s="1">
        <f t="shared" si="664"/>
        <v>2021</v>
      </c>
      <c r="I6027">
        <v>0</v>
      </c>
      <c r="J6027">
        <v>0</v>
      </c>
      <c r="K6027">
        <f t="shared" si="658"/>
        <v>0</v>
      </c>
      <c r="L6027">
        <v>17569</v>
      </c>
      <c r="M6027" s="6">
        <f t="shared" si="659"/>
        <v>0</v>
      </c>
      <c r="N6027" s="6">
        <f t="shared" si="660"/>
        <v>0</v>
      </c>
      <c r="O6027" s="6">
        <f t="shared" si="661"/>
        <v>0</v>
      </c>
      <c r="Q6027">
        <f>_xlfn.XLOOKUP(C6027&amp;G6027&amp;H6027,covid!$E$2:$E$2184,covid!$D$2:$D$2184,0,0,1)</f>
        <v>0</v>
      </c>
    </row>
    <row r="6028" spans="1:17" x14ac:dyDescent="0.3">
      <c r="A6028">
        <f>_xlfn.XLOOKUP(C6028,kamus!$B$2:$B$87,kamus!$A$2:$A$87,0,0,1)</f>
        <v>22</v>
      </c>
      <c r="B6028" t="str">
        <f>_xlfn.XLOOKUP(C6028,kamus!$B$2:$B$87,kamus!$D$2:$D$87,"dihapus",0,1)</f>
        <v>Godean 2</v>
      </c>
      <c r="C6028" t="s">
        <v>249</v>
      </c>
      <c r="D6028">
        <f>_xlfn.XLOOKUP(C6028,kamus!$B$2:$B$87,kamus!$J$2:$J$87,"dihapus",0,1)</f>
        <v>1</v>
      </c>
      <c r="E6028">
        <f t="shared" si="662"/>
        <v>1</v>
      </c>
      <c r="F6028" s="14">
        <v>44470</v>
      </c>
      <c r="G6028" s="1">
        <f t="shared" si="663"/>
        <v>10</v>
      </c>
      <c r="H6028" s="1">
        <f t="shared" si="664"/>
        <v>2021</v>
      </c>
      <c r="I6028">
        <v>0</v>
      </c>
      <c r="J6028">
        <v>0</v>
      </c>
      <c r="K6028">
        <f t="shared" si="658"/>
        <v>0</v>
      </c>
      <c r="L6028">
        <v>12472</v>
      </c>
      <c r="M6028" s="6">
        <f t="shared" si="659"/>
        <v>0</v>
      </c>
      <c r="N6028" s="6">
        <f t="shared" si="660"/>
        <v>0</v>
      </c>
      <c r="O6028" s="6">
        <f t="shared" si="661"/>
        <v>0</v>
      </c>
      <c r="Q6028">
        <f>_xlfn.XLOOKUP(C6028&amp;G6028&amp;H6028,covid!$E$2:$E$2184,covid!$D$2:$D$2184,0,0,1)</f>
        <v>2</v>
      </c>
    </row>
    <row r="6029" spans="1:17" x14ac:dyDescent="0.3">
      <c r="A6029">
        <f>_xlfn.XLOOKUP(C6029,kamus!$B$2:$B$87,kamus!$A$2:$A$87,0,0,1)</f>
        <v>24</v>
      </c>
      <c r="B6029" t="str">
        <f>_xlfn.XLOOKUP(C6029,kamus!$B$2:$B$87,kamus!$D$2:$D$87,"dihapus",0,1)</f>
        <v>Godean 2</v>
      </c>
      <c r="C6029" t="s">
        <v>253</v>
      </c>
      <c r="D6029">
        <f>_xlfn.XLOOKUP(C6029,kamus!$B$2:$B$87,kamus!$J$2:$J$87,"dihapus",0,1)</f>
        <v>0</v>
      </c>
      <c r="E6029">
        <f t="shared" si="662"/>
        <v>0</v>
      </c>
      <c r="F6029" s="14">
        <v>44470</v>
      </c>
      <c r="G6029" s="1">
        <f t="shared" si="663"/>
        <v>10</v>
      </c>
      <c r="H6029" s="1">
        <f t="shared" si="664"/>
        <v>2021</v>
      </c>
      <c r="I6029">
        <v>0</v>
      </c>
      <c r="J6029">
        <v>0</v>
      </c>
      <c r="K6029">
        <f t="shared" si="658"/>
        <v>0</v>
      </c>
      <c r="L6029">
        <v>7139</v>
      </c>
      <c r="M6029" s="6">
        <f t="shared" si="659"/>
        <v>0</v>
      </c>
      <c r="N6029" s="6">
        <f t="shared" si="660"/>
        <v>0</v>
      </c>
      <c r="O6029" s="6">
        <f t="shared" si="661"/>
        <v>0</v>
      </c>
      <c r="Q6029">
        <f>_xlfn.XLOOKUP(C6029&amp;G6029&amp;H6029,covid!$E$2:$E$2184,covid!$D$2:$D$2184,0,0,1)</f>
        <v>1</v>
      </c>
    </row>
    <row r="6030" spans="1:17" x14ac:dyDescent="0.3">
      <c r="A6030">
        <f>_xlfn.XLOOKUP(C6030,kamus!$B$2:$B$87,kamus!$A$2:$A$87,0,0,1)</f>
        <v>27</v>
      </c>
      <c r="B6030" t="str">
        <f>_xlfn.XLOOKUP(C6030,kamus!$B$2:$B$87,kamus!$D$2:$D$87,"dihapus",0,1)</f>
        <v>Kalasan</v>
      </c>
      <c r="C6030" t="s">
        <v>235</v>
      </c>
      <c r="D6030">
        <f>_xlfn.XLOOKUP(C6030,kamus!$B$2:$B$87,kamus!$J$2:$J$87,"dihapus",0,1)</f>
        <v>1</v>
      </c>
      <c r="E6030">
        <f t="shared" si="662"/>
        <v>1</v>
      </c>
      <c r="F6030" s="14">
        <v>44470</v>
      </c>
      <c r="G6030" s="1">
        <f t="shared" si="663"/>
        <v>10</v>
      </c>
      <c r="H6030" s="1">
        <f t="shared" si="664"/>
        <v>2021</v>
      </c>
      <c r="I6030">
        <v>0</v>
      </c>
      <c r="J6030">
        <v>2</v>
      </c>
      <c r="K6030">
        <f t="shared" si="658"/>
        <v>2</v>
      </c>
      <c r="L6030">
        <v>38621</v>
      </c>
      <c r="M6030" s="6">
        <f t="shared" si="659"/>
        <v>0</v>
      </c>
      <c r="N6030" s="6">
        <f t="shared" si="660"/>
        <v>5.1785298153854118</v>
      </c>
      <c r="O6030" s="6">
        <f t="shared" si="661"/>
        <v>5.1785298153854118</v>
      </c>
      <c r="Q6030">
        <f>_xlfn.XLOOKUP(C6030&amp;G6030&amp;H6030,covid!$E$2:$E$2184,covid!$D$2:$D$2184,0,0,1)</f>
        <v>18</v>
      </c>
    </row>
    <row r="6031" spans="1:17" x14ac:dyDescent="0.3">
      <c r="A6031">
        <f>_xlfn.XLOOKUP(C6031,kamus!$B$2:$B$87,kamus!$A$2:$A$87,0,0,1)</f>
        <v>28</v>
      </c>
      <c r="B6031" t="str">
        <f>_xlfn.XLOOKUP(C6031,kamus!$B$2:$B$87,kamus!$D$2:$D$87,"dihapus",0,1)</f>
        <v>Kalasan</v>
      </c>
      <c r="C6031" t="s">
        <v>239</v>
      </c>
      <c r="D6031">
        <f>_xlfn.XLOOKUP(C6031,kamus!$B$2:$B$87,kamus!$J$2:$J$87,"dihapus",0,1)</f>
        <v>0</v>
      </c>
      <c r="E6031">
        <f t="shared" si="662"/>
        <v>0</v>
      </c>
      <c r="F6031" s="14">
        <v>44470</v>
      </c>
      <c r="G6031" s="1">
        <f t="shared" si="663"/>
        <v>10</v>
      </c>
      <c r="H6031" s="1">
        <f t="shared" si="664"/>
        <v>2021</v>
      </c>
      <c r="I6031">
        <v>2</v>
      </c>
      <c r="J6031">
        <v>1</v>
      </c>
      <c r="K6031">
        <f t="shared" si="658"/>
        <v>3</v>
      </c>
      <c r="L6031">
        <v>13846</v>
      </c>
      <c r="M6031" s="6">
        <f t="shared" si="659"/>
        <v>14.444604940054889</v>
      </c>
      <c r="N6031" s="6">
        <f t="shared" si="660"/>
        <v>7.2223024700274445</v>
      </c>
      <c r="O6031" s="6">
        <f t="shared" si="661"/>
        <v>21.666907410082334</v>
      </c>
      <c r="Q6031">
        <f>_xlfn.XLOOKUP(C6031&amp;G6031&amp;H6031,covid!$E$2:$E$2184,covid!$D$2:$D$2184,0,0,1)</f>
        <v>1</v>
      </c>
    </row>
    <row r="6032" spans="1:17" x14ac:dyDescent="0.3">
      <c r="A6032">
        <f>_xlfn.XLOOKUP(C6032,kamus!$B$2:$B$87,kamus!$A$2:$A$87,0,0,1)</f>
        <v>25</v>
      </c>
      <c r="B6032" t="str">
        <f>_xlfn.XLOOKUP(C6032,kamus!$B$2:$B$87,kamus!$D$2:$D$87,"dihapus",0,1)</f>
        <v>Kalasan</v>
      </c>
      <c r="C6032" t="s">
        <v>265</v>
      </c>
      <c r="D6032">
        <f>_xlfn.XLOOKUP(C6032,kamus!$B$2:$B$87,kamus!$J$2:$J$87,"dihapus",0,1)</f>
        <v>1</v>
      </c>
      <c r="E6032">
        <f t="shared" si="662"/>
        <v>1</v>
      </c>
      <c r="F6032" s="14">
        <v>44470</v>
      </c>
      <c r="G6032" s="1">
        <f t="shared" si="663"/>
        <v>10</v>
      </c>
      <c r="H6032" s="1">
        <f t="shared" si="664"/>
        <v>2021</v>
      </c>
      <c r="I6032">
        <v>1</v>
      </c>
      <c r="J6032">
        <v>2</v>
      </c>
      <c r="K6032">
        <f t="shared" si="658"/>
        <v>3</v>
      </c>
      <c r="L6032">
        <v>17296</v>
      </c>
      <c r="M6032" s="6">
        <f t="shared" si="659"/>
        <v>5.7816836262719704</v>
      </c>
      <c r="N6032" s="6">
        <f t="shared" si="660"/>
        <v>11.563367252543941</v>
      </c>
      <c r="O6032" s="6">
        <f t="shared" si="661"/>
        <v>17.345050878815911</v>
      </c>
      <c r="Q6032">
        <f>_xlfn.XLOOKUP(C6032&amp;G6032&amp;H6032,covid!$E$2:$E$2184,covid!$D$2:$D$2184,0,0,1)</f>
        <v>3</v>
      </c>
    </row>
    <row r="6033" spans="1:17" x14ac:dyDescent="0.3">
      <c r="A6033">
        <f>_xlfn.XLOOKUP(C6033,kamus!$B$2:$B$87,kamus!$A$2:$A$87,0,0,1)</f>
        <v>26</v>
      </c>
      <c r="B6033" t="str">
        <f>_xlfn.XLOOKUP(C6033,kamus!$B$2:$B$87,kamus!$D$2:$D$87,"dihapus",0,1)</f>
        <v>Kalasan</v>
      </c>
      <c r="C6033" t="s">
        <v>269</v>
      </c>
      <c r="D6033">
        <f>_xlfn.XLOOKUP(C6033,kamus!$B$2:$B$87,kamus!$J$2:$J$87,"dihapus",0,1)</f>
        <v>1</v>
      </c>
      <c r="E6033">
        <f t="shared" si="662"/>
        <v>1</v>
      </c>
      <c r="F6033" s="14">
        <v>44470</v>
      </c>
      <c r="G6033" s="1">
        <f t="shared" si="663"/>
        <v>10</v>
      </c>
      <c r="H6033" s="1">
        <f t="shared" si="664"/>
        <v>2021</v>
      </c>
      <c r="I6033">
        <v>1</v>
      </c>
      <c r="J6033">
        <v>2</v>
      </c>
      <c r="K6033">
        <f t="shared" si="658"/>
        <v>3</v>
      </c>
      <c r="L6033">
        <v>18726</v>
      </c>
      <c r="M6033" s="6">
        <f t="shared" si="659"/>
        <v>5.340168749332479</v>
      </c>
      <c r="N6033" s="6">
        <f t="shared" si="660"/>
        <v>10.680337498664958</v>
      </c>
      <c r="O6033" s="6">
        <f t="shared" si="661"/>
        <v>16.020506247997435</v>
      </c>
      <c r="Q6033">
        <f>_xlfn.XLOOKUP(C6033&amp;G6033&amp;H6033,covid!$E$2:$E$2184,covid!$D$2:$D$2184,0,0,1)</f>
        <v>3</v>
      </c>
    </row>
    <row r="6034" spans="1:17" x14ac:dyDescent="0.3">
      <c r="A6034">
        <f>_xlfn.XLOOKUP(C6034,kamus!$B$2:$B$87,kamus!$A$2:$A$87,0,0,1)</f>
        <v>33</v>
      </c>
      <c r="B6034" t="str">
        <f>_xlfn.XLOOKUP(C6034,kamus!$B$2:$B$87,kamus!$D$2:$D$87,"dihapus",0,1)</f>
        <v>Minggir</v>
      </c>
      <c r="C6034" t="s">
        <v>241</v>
      </c>
      <c r="D6034">
        <f>_xlfn.XLOOKUP(C6034,kamus!$B$2:$B$87,kamus!$J$2:$J$87,"dihapus",0,1)</f>
        <v>0</v>
      </c>
      <c r="E6034">
        <f t="shared" si="662"/>
        <v>0</v>
      </c>
      <c r="F6034" s="14">
        <v>44470</v>
      </c>
      <c r="G6034" s="1">
        <f t="shared" si="663"/>
        <v>10</v>
      </c>
      <c r="H6034" s="1">
        <f t="shared" si="664"/>
        <v>2021</v>
      </c>
      <c r="I6034">
        <v>0</v>
      </c>
      <c r="J6034">
        <v>0</v>
      </c>
      <c r="K6034">
        <f t="shared" si="658"/>
        <v>0</v>
      </c>
      <c r="L6034">
        <v>8361</v>
      </c>
      <c r="M6034" s="6">
        <f t="shared" si="659"/>
        <v>0</v>
      </c>
      <c r="N6034" s="6">
        <f t="shared" si="660"/>
        <v>0</v>
      </c>
      <c r="O6034" s="6">
        <f t="shared" si="661"/>
        <v>0</v>
      </c>
      <c r="Q6034">
        <f>_xlfn.XLOOKUP(C6034&amp;G6034&amp;H6034,covid!$E$2:$E$2184,covid!$D$2:$D$2184,0,0,1)</f>
        <v>0</v>
      </c>
    </row>
    <row r="6035" spans="1:17" x14ac:dyDescent="0.3">
      <c r="A6035">
        <f>_xlfn.XLOOKUP(C6035,kamus!$B$2:$B$87,kamus!$A$2:$A$87,0,0,1)</f>
        <v>31</v>
      </c>
      <c r="B6035" t="str">
        <f>_xlfn.XLOOKUP(C6035,kamus!$B$2:$B$87,kamus!$D$2:$D$87,"dihapus",0,1)</f>
        <v>Minggir</v>
      </c>
      <c r="C6035" t="s">
        <v>242</v>
      </c>
      <c r="D6035">
        <f>_xlfn.XLOOKUP(C6035,kamus!$B$2:$B$87,kamus!$J$2:$J$87,"dihapus",0,1)</f>
        <v>0</v>
      </c>
      <c r="E6035">
        <f t="shared" si="662"/>
        <v>0</v>
      </c>
      <c r="F6035" s="14">
        <v>44470</v>
      </c>
      <c r="G6035" s="1">
        <f t="shared" si="663"/>
        <v>10</v>
      </c>
      <c r="H6035" s="1">
        <f t="shared" si="664"/>
        <v>2021</v>
      </c>
      <c r="I6035">
        <v>0</v>
      </c>
      <c r="J6035">
        <v>0</v>
      </c>
      <c r="K6035">
        <f t="shared" si="658"/>
        <v>0</v>
      </c>
      <c r="L6035">
        <v>3664</v>
      </c>
      <c r="M6035" s="6">
        <f t="shared" si="659"/>
        <v>0</v>
      </c>
      <c r="N6035" s="6">
        <f t="shared" si="660"/>
        <v>0</v>
      </c>
      <c r="O6035" s="6">
        <f t="shared" si="661"/>
        <v>0</v>
      </c>
      <c r="Q6035">
        <f>_xlfn.XLOOKUP(C6035&amp;G6035&amp;H6035,covid!$E$2:$E$2184,covid!$D$2:$D$2184,0,0,1)</f>
        <v>1</v>
      </c>
    </row>
    <row r="6036" spans="1:17" x14ac:dyDescent="0.3">
      <c r="A6036">
        <f>_xlfn.XLOOKUP(C6036,kamus!$B$2:$B$87,kamus!$A$2:$A$87,0,0,1)</f>
        <v>32</v>
      </c>
      <c r="B6036" t="str">
        <f>_xlfn.XLOOKUP(C6036,kamus!$B$2:$B$87,kamus!$D$2:$D$87,"dihapus",0,1)</f>
        <v>Minggir</v>
      </c>
      <c r="C6036" t="s">
        <v>243</v>
      </c>
      <c r="D6036">
        <f>_xlfn.XLOOKUP(C6036,kamus!$B$2:$B$87,kamus!$J$2:$J$87,"dihapus",0,1)</f>
        <v>0</v>
      </c>
      <c r="E6036">
        <f t="shared" si="662"/>
        <v>0</v>
      </c>
      <c r="F6036" s="14">
        <v>44470</v>
      </c>
      <c r="G6036" s="1">
        <f t="shared" si="663"/>
        <v>10</v>
      </c>
      <c r="H6036" s="1">
        <f t="shared" si="664"/>
        <v>2021</v>
      </c>
      <c r="I6036">
        <v>0</v>
      </c>
      <c r="J6036">
        <v>0</v>
      </c>
      <c r="K6036">
        <f t="shared" si="658"/>
        <v>0</v>
      </c>
      <c r="L6036">
        <v>7085</v>
      </c>
      <c r="M6036" s="6">
        <f t="shared" si="659"/>
        <v>0</v>
      </c>
      <c r="N6036" s="6">
        <f t="shared" si="660"/>
        <v>0</v>
      </c>
      <c r="O6036" s="6">
        <f t="shared" si="661"/>
        <v>0</v>
      </c>
      <c r="Q6036">
        <f>_xlfn.XLOOKUP(C6036&amp;G6036&amp;H6036,covid!$E$2:$E$2184,covid!$D$2:$D$2184,0,0,1)</f>
        <v>3</v>
      </c>
    </row>
    <row r="6037" spans="1:17" x14ac:dyDescent="0.3">
      <c r="A6037">
        <f>_xlfn.XLOOKUP(C6037,kamus!$B$2:$B$87,kamus!$A$2:$A$87,0,0,1)</f>
        <v>30</v>
      </c>
      <c r="B6037" t="str">
        <f>_xlfn.XLOOKUP(C6037,kamus!$B$2:$B$87,kamus!$D$2:$D$87,"dihapus",0,1)</f>
        <v>Minggir</v>
      </c>
      <c r="C6037" t="s">
        <v>244</v>
      </c>
      <c r="D6037">
        <f>_xlfn.XLOOKUP(C6037,kamus!$B$2:$B$87,kamus!$J$2:$J$87,"dihapus",0,1)</f>
        <v>0</v>
      </c>
      <c r="E6037">
        <f t="shared" si="662"/>
        <v>0</v>
      </c>
      <c r="F6037" s="14">
        <v>44470</v>
      </c>
      <c r="G6037" s="1">
        <f t="shared" si="663"/>
        <v>10</v>
      </c>
      <c r="H6037" s="1">
        <f t="shared" si="664"/>
        <v>2021</v>
      </c>
      <c r="I6037">
        <v>0</v>
      </c>
      <c r="J6037">
        <v>0</v>
      </c>
      <c r="K6037">
        <f t="shared" si="658"/>
        <v>0</v>
      </c>
      <c r="L6037">
        <v>8842</v>
      </c>
      <c r="M6037" s="6">
        <f t="shared" si="659"/>
        <v>0</v>
      </c>
      <c r="N6037" s="6">
        <f t="shared" si="660"/>
        <v>0</v>
      </c>
      <c r="O6037" s="6">
        <f t="shared" si="661"/>
        <v>0</v>
      </c>
      <c r="Q6037">
        <f>_xlfn.XLOOKUP(C6037&amp;G6037&amp;H6037,covid!$E$2:$E$2184,covid!$D$2:$D$2184,0,0,1)</f>
        <v>2</v>
      </c>
    </row>
    <row r="6038" spans="1:17" x14ac:dyDescent="0.3">
      <c r="A6038">
        <f>_xlfn.XLOOKUP(C6038,kamus!$B$2:$B$87,kamus!$A$2:$A$87,0,0,1)</f>
        <v>29</v>
      </c>
      <c r="B6038" t="str">
        <f>_xlfn.XLOOKUP(C6038,kamus!$B$2:$B$87,kamus!$D$2:$D$87,"dihapus",0,1)</f>
        <v>Minggir</v>
      </c>
      <c r="C6038" t="s">
        <v>245</v>
      </c>
      <c r="D6038">
        <f>_xlfn.XLOOKUP(C6038,kamus!$B$2:$B$87,kamus!$J$2:$J$87,"dihapus",0,1)</f>
        <v>0</v>
      </c>
      <c r="E6038">
        <f t="shared" si="662"/>
        <v>0</v>
      </c>
      <c r="F6038" s="14">
        <v>44470</v>
      </c>
      <c r="G6038" s="1">
        <f t="shared" si="663"/>
        <v>10</v>
      </c>
      <c r="H6038" s="1">
        <f t="shared" si="664"/>
        <v>2021</v>
      </c>
      <c r="I6038">
        <v>0</v>
      </c>
      <c r="J6038">
        <v>0</v>
      </c>
      <c r="K6038">
        <f t="shared" si="658"/>
        <v>0</v>
      </c>
      <c r="L6038">
        <v>5203</v>
      </c>
      <c r="M6038" s="6">
        <f t="shared" si="659"/>
        <v>0</v>
      </c>
      <c r="N6038" s="6">
        <f t="shared" si="660"/>
        <v>0</v>
      </c>
      <c r="O6038" s="6">
        <f t="shared" si="661"/>
        <v>0</v>
      </c>
      <c r="Q6038">
        <f>_xlfn.XLOOKUP(C6038&amp;G6038&amp;H6038,covid!$E$2:$E$2184,covid!$D$2:$D$2184,0,0,1)</f>
        <v>3</v>
      </c>
    </row>
    <row r="6039" spans="1:17" x14ac:dyDescent="0.3">
      <c r="A6039">
        <f>_xlfn.XLOOKUP(C6039,kamus!$B$2:$B$87,kamus!$A$2:$A$87,0,0,1)</f>
        <v>35</v>
      </c>
      <c r="B6039" t="str">
        <f>_xlfn.XLOOKUP(C6039,kamus!$B$2:$B$87,kamus!$D$2:$D$87,"dihapus",0,1)</f>
        <v>Mlati 1</v>
      </c>
      <c r="C6039" t="s">
        <v>240</v>
      </c>
      <c r="D6039">
        <f>_xlfn.XLOOKUP(C6039,kamus!$B$2:$B$87,kamus!$J$2:$J$87,"dihapus",0,1)</f>
        <v>1</v>
      </c>
      <c r="E6039">
        <f t="shared" si="662"/>
        <v>1</v>
      </c>
      <c r="F6039" s="14">
        <v>44470</v>
      </c>
      <c r="G6039" s="1">
        <f t="shared" si="663"/>
        <v>10</v>
      </c>
      <c r="H6039" s="1">
        <f t="shared" si="664"/>
        <v>2021</v>
      </c>
      <c r="I6039">
        <v>0</v>
      </c>
      <c r="J6039">
        <v>0</v>
      </c>
      <c r="K6039">
        <f t="shared" si="658"/>
        <v>0</v>
      </c>
      <c r="L6039">
        <v>19026</v>
      </c>
      <c r="M6039" s="6">
        <f t="shared" si="659"/>
        <v>0</v>
      </c>
      <c r="N6039" s="6">
        <f t="shared" si="660"/>
        <v>0</v>
      </c>
      <c r="O6039" s="6">
        <f t="shared" si="661"/>
        <v>0</v>
      </c>
      <c r="Q6039">
        <f>_xlfn.XLOOKUP(C6039&amp;G6039&amp;H6039,covid!$E$2:$E$2184,covid!$D$2:$D$2184,0,0,1)</f>
        <v>2</v>
      </c>
    </row>
    <row r="6040" spans="1:17" x14ac:dyDescent="0.3">
      <c r="A6040">
        <f>_xlfn.XLOOKUP(C6040,kamus!$B$2:$B$87,kamus!$A$2:$A$87,0,0,1)</f>
        <v>34</v>
      </c>
      <c r="B6040" t="str">
        <f>_xlfn.XLOOKUP(C6040,kamus!$B$2:$B$87,kamus!$D$2:$D$87,"dihapus",0,1)</f>
        <v>Mlati 1</v>
      </c>
      <c r="C6040" t="s">
        <v>254</v>
      </c>
      <c r="D6040">
        <f>_xlfn.XLOOKUP(C6040,kamus!$B$2:$B$87,kamus!$J$2:$J$87,"dihapus",0,1)</f>
        <v>1</v>
      </c>
      <c r="E6040">
        <f t="shared" si="662"/>
        <v>1</v>
      </c>
      <c r="F6040" s="14">
        <v>44470</v>
      </c>
      <c r="G6040" s="1">
        <f t="shared" si="663"/>
        <v>10</v>
      </c>
      <c r="H6040" s="1">
        <f t="shared" si="664"/>
        <v>2021</v>
      </c>
      <c r="I6040">
        <v>2</v>
      </c>
      <c r="J6040">
        <v>0</v>
      </c>
      <c r="K6040">
        <f t="shared" si="658"/>
        <v>2</v>
      </c>
      <c r="L6040">
        <v>35607</v>
      </c>
      <c r="M6040" s="6">
        <f t="shared" si="659"/>
        <v>5.6168730867526051</v>
      </c>
      <c r="N6040" s="6">
        <f t="shared" si="660"/>
        <v>0</v>
      </c>
      <c r="O6040" s="6">
        <f t="shared" si="661"/>
        <v>5.6168730867526051</v>
      </c>
      <c r="Q6040">
        <f>_xlfn.XLOOKUP(C6040&amp;G6040&amp;H6040,covid!$E$2:$E$2184,covid!$D$2:$D$2184,0,0,1)</f>
        <v>9</v>
      </c>
    </row>
    <row r="6041" spans="1:17" x14ac:dyDescent="0.3">
      <c r="A6041">
        <f>_xlfn.XLOOKUP(C6041,kamus!$B$2:$B$87,kamus!$A$2:$A$87,0,0,1)</f>
        <v>38</v>
      </c>
      <c r="B6041" t="str">
        <f>_xlfn.XLOOKUP(C6041,kamus!$B$2:$B$87,kamus!$D$2:$D$87,"dihapus",0,1)</f>
        <v>Mlati 2</v>
      </c>
      <c r="C6041" t="s">
        <v>258</v>
      </c>
      <c r="D6041">
        <f>_xlfn.XLOOKUP(C6041,kamus!$B$2:$B$87,kamus!$J$2:$J$87,"dihapus",0,1)</f>
        <v>0</v>
      </c>
      <c r="E6041">
        <f t="shared" si="662"/>
        <v>0</v>
      </c>
      <c r="F6041" s="14">
        <v>44470</v>
      </c>
      <c r="G6041" s="1">
        <f t="shared" si="663"/>
        <v>10</v>
      </c>
      <c r="H6041" s="1">
        <f t="shared" si="664"/>
        <v>2021</v>
      </c>
      <c r="I6041">
        <v>0</v>
      </c>
      <c r="J6041">
        <v>0</v>
      </c>
      <c r="K6041">
        <f t="shared" si="658"/>
        <v>0</v>
      </c>
      <c r="L6041">
        <v>16777</v>
      </c>
      <c r="M6041" s="6">
        <f t="shared" si="659"/>
        <v>0</v>
      </c>
      <c r="N6041" s="6">
        <f t="shared" si="660"/>
        <v>0</v>
      </c>
      <c r="O6041" s="6">
        <f t="shared" si="661"/>
        <v>0</v>
      </c>
      <c r="Q6041">
        <f>_xlfn.XLOOKUP(C6041&amp;G6041&amp;H6041,covid!$E$2:$E$2184,covid!$D$2:$D$2184,0,0,1)</f>
        <v>6</v>
      </c>
    </row>
    <row r="6042" spans="1:17" x14ac:dyDescent="0.3">
      <c r="A6042">
        <f>_xlfn.XLOOKUP(C6042,kamus!$B$2:$B$87,kamus!$A$2:$A$87,0,0,1)</f>
        <v>36</v>
      </c>
      <c r="B6042" t="str">
        <f>_xlfn.XLOOKUP(C6042,kamus!$B$2:$B$87,kamus!$D$2:$D$87,"dihapus",0,1)</f>
        <v>Mlati 2</v>
      </c>
      <c r="C6042" t="s">
        <v>268</v>
      </c>
      <c r="D6042">
        <f>_xlfn.XLOOKUP(C6042,kamus!$B$2:$B$87,kamus!$J$2:$J$87,"dihapus",0,1)</f>
        <v>1</v>
      </c>
      <c r="E6042">
        <f t="shared" si="662"/>
        <v>1</v>
      </c>
      <c r="F6042" s="14">
        <v>44470</v>
      </c>
      <c r="G6042" s="1">
        <f t="shared" si="663"/>
        <v>10</v>
      </c>
      <c r="H6042" s="1">
        <f t="shared" si="664"/>
        <v>2021</v>
      </c>
      <c r="I6042">
        <v>0</v>
      </c>
      <c r="J6042">
        <v>2</v>
      </c>
      <c r="K6042">
        <f t="shared" si="658"/>
        <v>2</v>
      </c>
      <c r="L6042">
        <v>11612</v>
      </c>
      <c r="M6042" s="6">
        <f t="shared" si="659"/>
        <v>0</v>
      </c>
      <c r="N6042" s="6">
        <f t="shared" si="660"/>
        <v>17.223561832586981</v>
      </c>
      <c r="O6042" s="6">
        <f t="shared" si="661"/>
        <v>17.223561832586981</v>
      </c>
      <c r="Q6042">
        <f>_xlfn.XLOOKUP(C6042&amp;G6042&amp;H6042,covid!$E$2:$E$2184,covid!$D$2:$D$2184,0,0,1)</f>
        <v>8</v>
      </c>
    </row>
    <row r="6043" spans="1:17" x14ac:dyDescent="0.3">
      <c r="A6043">
        <f>_xlfn.XLOOKUP(C6043,kamus!$B$2:$B$87,kamus!$A$2:$A$87,0,0,1)</f>
        <v>37</v>
      </c>
      <c r="B6043" t="str">
        <f>_xlfn.XLOOKUP(C6043,kamus!$B$2:$B$87,kamus!$D$2:$D$87,"dihapus",0,1)</f>
        <v>Mlati 2</v>
      </c>
      <c r="C6043" t="s">
        <v>270</v>
      </c>
      <c r="D6043">
        <f>_xlfn.XLOOKUP(C6043,kamus!$B$2:$B$87,kamus!$J$2:$J$87,"dihapus",0,1)</f>
        <v>1</v>
      </c>
      <c r="E6043">
        <f t="shared" si="662"/>
        <v>1</v>
      </c>
      <c r="F6043" s="14">
        <v>44470</v>
      </c>
      <c r="G6043" s="1">
        <f t="shared" si="663"/>
        <v>10</v>
      </c>
      <c r="H6043" s="1">
        <f t="shared" si="664"/>
        <v>2021</v>
      </c>
      <c r="I6043">
        <v>0</v>
      </c>
      <c r="J6043">
        <v>0</v>
      </c>
      <c r="K6043">
        <f t="shared" si="658"/>
        <v>0</v>
      </c>
      <c r="L6043">
        <v>13795</v>
      </c>
      <c r="M6043" s="6">
        <f t="shared" si="659"/>
        <v>0</v>
      </c>
      <c r="N6043" s="6">
        <f t="shared" si="660"/>
        <v>0</v>
      </c>
      <c r="O6043" s="6">
        <f t="shared" si="661"/>
        <v>0</v>
      </c>
      <c r="Q6043">
        <f>_xlfn.XLOOKUP(C6043&amp;G6043&amp;H6043,covid!$E$2:$E$2184,covid!$D$2:$D$2184,0,0,1)</f>
        <v>2</v>
      </c>
    </row>
    <row r="6044" spans="1:17" x14ac:dyDescent="0.3">
      <c r="A6044">
        <f>_xlfn.XLOOKUP(C6044,kamus!$B$2:$B$87,kamus!$A$2:$A$87,0,0,1)</f>
        <v>39</v>
      </c>
      <c r="B6044" t="str">
        <f>_xlfn.XLOOKUP(C6044,kamus!$B$2:$B$87,kamus!$D$2:$D$87,"dihapus",0,1)</f>
        <v>Moyudan</v>
      </c>
      <c r="C6044" t="s">
        <v>259</v>
      </c>
      <c r="D6044">
        <f>_xlfn.XLOOKUP(C6044,kamus!$B$2:$B$87,kamus!$J$2:$J$87,"dihapus",0,1)</f>
        <v>0</v>
      </c>
      <c r="E6044">
        <f t="shared" si="662"/>
        <v>0</v>
      </c>
      <c r="F6044" s="14">
        <v>44470</v>
      </c>
      <c r="G6044" s="1">
        <f t="shared" si="663"/>
        <v>10</v>
      </c>
      <c r="H6044" s="1">
        <f t="shared" si="664"/>
        <v>2021</v>
      </c>
      <c r="I6044">
        <v>0</v>
      </c>
      <c r="J6044">
        <v>0</v>
      </c>
      <c r="K6044">
        <f t="shared" si="658"/>
        <v>0</v>
      </c>
      <c r="L6044">
        <v>11963</v>
      </c>
      <c r="M6044" s="6">
        <f t="shared" si="659"/>
        <v>0</v>
      </c>
      <c r="N6044" s="6">
        <f t="shared" si="660"/>
        <v>0</v>
      </c>
      <c r="O6044" s="6">
        <f t="shared" si="661"/>
        <v>0</v>
      </c>
      <c r="Q6044">
        <f>_xlfn.XLOOKUP(C6044&amp;G6044&amp;H6044,covid!$E$2:$E$2184,covid!$D$2:$D$2184,0,0,1)</f>
        <v>3</v>
      </c>
    </row>
    <row r="6045" spans="1:17" x14ac:dyDescent="0.3">
      <c r="A6045">
        <f>_xlfn.XLOOKUP(C6045,kamus!$B$2:$B$87,kamus!$A$2:$A$87,0,0,1)</f>
        <v>42</v>
      </c>
      <c r="B6045" t="str">
        <f>_xlfn.XLOOKUP(C6045,kamus!$B$2:$B$87,kamus!$D$2:$D$87,"dihapus",0,1)</f>
        <v>Moyudan</v>
      </c>
      <c r="C6045" t="s">
        <v>260</v>
      </c>
      <c r="D6045">
        <f>_xlfn.XLOOKUP(C6045,kamus!$B$2:$B$87,kamus!$J$2:$J$87,"dihapus",0,1)</f>
        <v>0</v>
      </c>
      <c r="E6045">
        <f t="shared" si="662"/>
        <v>0</v>
      </c>
      <c r="F6045" s="14">
        <v>44470</v>
      </c>
      <c r="G6045" s="1">
        <f t="shared" si="663"/>
        <v>10</v>
      </c>
      <c r="H6045" s="1">
        <f t="shared" si="664"/>
        <v>2021</v>
      </c>
      <c r="I6045">
        <v>0</v>
      </c>
      <c r="J6045">
        <v>0</v>
      </c>
      <c r="K6045">
        <f t="shared" si="658"/>
        <v>0</v>
      </c>
      <c r="L6045">
        <v>7250</v>
      </c>
      <c r="M6045" s="6">
        <f t="shared" si="659"/>
        <v>0</v>
      </c>
      <c r="N6045" s="6">
        <f t="shared" si="660"/>
        <v>0</v>
      </c>
      <c r="O6045" s="6">
        <f t="shared" si="661"/>
        <v>0</v>
      </c>
      <c r="Q6045">
        <f>_xlfn.XLOOKUP(C6045&amp;G6045&amp;H6045,covid!$E$2:$E$2184,covid!$D$2:$D$2184,0,0,1)</f>
        <v>0</v>
      </c>
    </row>
    <row r="6046" spans="1:17" x14ac:dyDescent="0.3">
      <c r="A6046">
        <f>_xlfn.XLOOKUP(C6046,kamus!$B$2:$B$87,kamus!$A$2:$A$87,0,0,1)</f>
        <v>41</v>
      </c>
      <c r="B6046" t="str">
        <f>_xlfn.XLOOKUP(C6046,kamus!$B$2:$B$87,kamus!$D$2:$D$87,"dihapus",0,1)</f>
        <v>Moyudan</v>
      </c>
      <c r="C6046" t="s">
        <v>262</v>
      </c>
      <c r="D6046">
        <f>_xlfn.XLOOKUP(C6046,kamus!$B$2:$B$87,kamus!$J$2:$J$87,"dihapus",0,1)</f>
        <v>0</v>
      </c>
      <c r="E6046">
        <f t="shared" si="662"/>
        <v>0</v>
      </c>
      <c r="F6046" s="14">
        <v>44470</v>
      </c>
      <c r="G6046" s="1">
        <f t="shared" si="663"/>
        <v>10</v>
      </c>
      <c r="H6046" s="1">
        <f t="shared" si="664"/>
        <v>2021</v>
      </c>
      <c r="I6046">
        <v>0</v>
      </c>
      <c r="J6046">
        <v>0</v>
      </c>
      <c r="K6046">
        <f t="shared" si="658"/>
        <v>0</v>
      </c>
      <c r="L6046">
        <v>6755</v>
      </c>
      <c r="M6046" s="6">
        <f t="shared" si="659"/>
        <v>0</v>
      </c>
      <c r="N6046" s="6">
        <f t="shared" si="660"/>
        <v>0</v>
      </c>
      <c r="O6046" s="6">
        <f t="shared" si="661"/>
        <v>0</v>
      </c>
      <c r="Q6046">
        <f>_xlfn.XLOOKUP(C6046&amp;G6046&amp;H6046,covid!$E$2:$E$2184,covid!$D$2:$D$2184,0,0,1)</f>
        <v>0</v>
      </c>
    </row>
    <row r="6047" spans="1:17" x14ac:dyDescent="0.3">
      <c r="A6047">
        <f>_xlfn.XLOOKUP(C6047,kamus!$B$2:$B$87,kamus!$A$2:$A$87,0,0,1)</f>
        <v>40</v>
      </c>
      <c r="B6047" t="str">
        <f>_xlfn.XLOOKUP(C6047,kamus!$B$2:$B$87,kamus!$D$2:$D$87,"dihapus",0,1)</f>
        <v>Moyudan</v>
      </c>
      <c r="C6047" t="s">
        <v>264</v>
      </c>
      <c r="D6047">
        <f>_xlfn.XLOOKUP(C6047,kamus!$B$2:$B$87,kamus!$J$2:$J$87,"dihapus",0,1)</f>
        <v>0</v>
      </c>
      <c r="E6047">
        <f t="shared" si="662"/>
        <v>0</v>
      </c>
      <c r="F6047" s="14">
        <v>44470</v>
      </c>
      <c r="G6047" s="1">
        <f t="shared" si="663"/>
        <v>10</v>
      </c>
      <c r="H6047" s="1">
        <f t="shared" si="664"/>
        <v>2021</v>
      </c>
      <c r="I6047">
        <v>0</v>
      </c>
      <c r="J6047">
        <v>0</v>
      </c>
      <c r="K6047">
        <f t="shared" si="658"/>
        <v>0</v>
      </c>
      <c r="L6047">
        <v>8409</v>
      </c>
      <c r="M6047" s="6">
        <f t="shared" si="659"/>
        <v>0</v>
      </c>
      <c r="N6047" s="6">
        <f t="shared" si="660"/>
        <v>0</v>
      </c>
      <c r="O6047" s="6">
        <f t="shared" si="661"/>
        <v>0</v>
      </c>
      <c r="Q6047">
        <f>_xlfn.XLOOKUP(C6047&amp;G6047&amp;H6047,covid!$E$2:$E$2184,covid!$D$2:$D$2184,0,0,1)</f>
        <v>2</v>
      </c>
    </row>
    <row r="6048" spans="1:17" x14ac:dyDescent="0.3">
      <c r="A6048">
        <f>_xlfn.XLOOKUP(C6048,kamus!$B$2:$B$87,kamus!$A$2:$A$87,0,0,1)</f>
        <v>43</v>
      </c>
      <c r="B6048" t="str">
        <f>_xlfn.XLOOKUP(C6048,kamus!$B$2:$B$87,kamus!$D$2:$D$87,"dihapus",0,1)</f>
        <v>Ngaglik 1</v>
      </c>
      <c r="C6048" t="s">
        <v>228</v>
      </c>
      <c r="D6048">
        <f>_xlfn.XLOOKUP(C6048,kamus!$B$2:$B$87,kamus!$J$2:$J$87,"dihapus",0,1)</f>
        <v>1</v>
      </c>
      <c r="E6048">
        <f t="shared" si="662"/>
        <v>1</v>
      </c>
      <c r="F6048" s="14">
        <v>44470</v>
      </c>
      <c r="G6048" s="1">
        <f t="shared" si="663"/>
        <v>10</v>
      </c>
      <c r="H6048" s="1">
        <f t="shared" si="664"/>
        <v>2021</v>
      </c>
      <c r="I6048">
        <v>0</v>
      </c>
      <c r="J6048">
        <v>0</v>
      </c>
      <c r="K6048">
        <f t="shared" si="658"/>
        <v>0</v>
      </c>
      <c r="L6048">
        <v>12799</v>
      </c>
      <c r="M6048" s="6">
        <f t="shared" si="659"/>
        <v>0</v>
      </c>
      <c r="N6048" s="6">
        <f t="shared" si="660"/>
        <v>0</v>
      </c>
      <c r="O6048" s="6">
        <f t="shared" si="661"/>
        <v>0</v>
      </c>
      <c r="Q6048">
        <f>_xlfn.XLOOKUP(C6048&amp;G6048&amp;H6048,covid!$E$2:$E$2184,covid!$D$2:$D$2184,0,0,1)</f>
        <v>4</v>
      </c>
    </row>
    <row r="6049" spans="1:17" x14ac:dyDescent="0.3">
      <c r="A6049">
        <f>_xlfn.XLOOKUP(C6049,kamus!$B$2:$B$87,kamus!$A$2:$A$87,0,0,1)</f>
        <v>44</v>
      </c>
      <c r="B6049" t="str">
        <f>_xlfn.XLOOKUP(C6049,kamus!$B$2:$B$87,kamus!$D$2:$D$87,"dihapus",0,1)</f>
        <v>Ngaglik 1</v>
      </c>
      <c r="C6049" t="s">
        <v>237</v>
      </c>
      <c r="D6049">
        <f>_xlfn.XLOOKUP(C6049,kamus!$B$2:$B$87,kamus!$J$2:$J$87,"dihapus",0,1)</f>
        <v>1</v>
      </c>
      <c r="E6049">
        <f t="shared" si="662"/>
        <v>1</v>
      </c>
      <c r="F6049" s="14">
        <v>44470</v>
      </c>
      <c r="G6049" s="1">
        <f t="shared" si="663"/>
        <v>10</v>
      </c>
      <c r="H6049" s="1">
        <f t="shared" si="664"/>
        <v>2021</v>
      </c>
      <c r="I6049">
        <v>1</v>
      </c>
      <c r="J6049">
        <v>0</v>
      </c>
      <c r="K6049">
        <f t="shared" si="658"/>
        <v>1</v>
      </c>
      <c r="L6049">
        <v>22097</v>
      </c>
      <c r="M6049" s="6">
        <f t="shared" si="659"/>
        <v>4.5255011992578185</v>
      </c>
      <c r="N6049" s="6">
        <f t="shared" si="660"/>
        <v>0</v>
      </c>
      <c r="O6049" s="6">
        <f t="shared" si="661"/>
        <v>4.5255011992578185</v>
      </c>
      <c r="Q6049">
        <f>_xlfn.XLOOKUP(C6049&amp;G6049&amp;H6049,covid!$E$2:$E$2184,covid!$D$2:$D$2184,0,0,1)</f>
        <v>7</v>
      </c>
    </row>
    <row r="6050" spans="1:17" x14ac:dyDescent="0.3">
      <c r="A6050">
        <f>_xlfn.XLOOKUP(C6050,kamus!$B$2:$B$87,kamus!$A$2:$A$87,0,0,1)</f>
        <v>45</v>
      </c>
      <c r="B6050" t="str">
        <f>_xlfn.XLOOKUP(C6050,kamus!$B$2:$B$87,kamus!$D$2:$D$87,"dihapus",0,1)</f>
        <v>Ngaglik 1</v>
      </c>
      <c r="C6050" t="s">
        <v>255</v>
      </c>
      <c r="D6050">
        <f>_xlfn.XLOOKUP(C6050,kamus!$B$2:$B$87,kamus!$J$2:$J$87,"dihapus",0,1)</f>
        <v>1</v>
      </c>
      <c r="E6050">
        <f t="shared" si="662"/>
        <v>1</v>
      </c>
      <c r="F6050" s="14">
        <v>44470</v>
      </c>
      <c r="G6050" s="1">
        <f t="shared" si="663"/>
        <v>10</v>
      </c>
      <c r="H6050" s="1">
        <f t="shared" si="664"/>
        <v>2021</v>
      </c>
      <c r="I6050">
        <v>2</v>
      </c>
      <c r="J6050">
        <v>0</v>
      </c>
      <c r="K6050">
        <f t="shared" si="658"/>
        <v>2</v>
      </c>
      <c r="L6050">
        <v>19940</v>
      </c>
      <c r="M6050" s="6">
        <f t="shared" si="659"/>
        <v>10.030090270812437</v>
      </c>
      <c r="N6050" s="6">
        <f t="shared" si="660"/>
        <v>0</v>
      </c>
      <c r="O6050" s="6">
        <f t="shared" si="661"/>
        <v>10.030090270812437</v>
      </c>
      <c r="Q6050">
        <f>_xlfn.XLOOKUP(C6050&amp;G6050&amp;H6050,covid!$E$2:$E$2184,covid!$D$2:$D$2184,0,0,1)</f>
        <v>11</v>
      </c>
    </row>
    <row r="6051" spans="1:17" x14ac:dyDescent="0.3">
      <c r="A6051">
        <f>_xlfn.XLOOKUP(C6051,kamus!$B$2:$B$87,kamus!$A$2:$A$87,0,0,1)</f>
        <v>48</v>
      </c>
      <c r="B6051" t="str">
        <f>_xlfn.XLOOKUP(C6051,kamus!$B$2:$B$87,kamus!$D$2:$D$87,"dihapus",0,1)</f>
        <v>Ngaglik 2</v>
      </c>
      <c r="C6051" t="s">
        <v>208</v>
      </c>
      <c r="D6051">
        <f>_xlfn.XLOOKUP(C6051,kamus!$B$2:$B$87,kamus!$J$2:$J$87,"dihapus",0,1)</f>
        <v>1</v>
      </c>
      <c r="E6051">
        <f t="shared" si="662"/>
        <v>1</v>
      </c>
      <c r="F6051" s="14">
        <v>44470</v>
      </c>
      <c r="G6051" s="1">
        <f t="shared" si="663"/>
        <v>10</v>
      </c>
      <c r="H6051" s="1">
        <f t="shared" si="664"/>
        <v>2021</v>
      </c>
      <c r="I6051">
        <v>0</v>
      </c>
      <c r="J6051">
        <v>0</v>
      </c>
      <c r="K6051">
        <f t="shared" si="658"/>
        <v>0</v>
      </c>
      <c r="L6051">
        <v>10525</v>
      </c>
      <c r="M6051" s="6">
        <f t="shared" si="659"/>
        <v>0</v>
      </c>
      <c r="N6051" s="6">
        <f t="shared" si="660"/>
        <v>0</v>
      </c>
      <c r="O6051" s="6">
        <f t="shared" si="661"/>
        <v>0</v>
      </c>
      <c r="Q6051">
        <f>_xlfn.XLOOKUP(C6051&amp;G6051&amp;H6051,covid!$E$2:$E$2184,covid!$D$2:$D$2184,0,0,1)</f>
        <v>2</v>
      </c>
    </row>
    <row r="6052" spans="1:17" x14ac:dyDescent="0.3">
      <c r="A6052">
        <f>_xlfn.XLOOKUP(C6052,kamus!$B$2:$B$87,kamus!$A$2:$A$87,0,0,1)</f>
        <v>47</v>
      </c>
      <c r="B6052" t="str">
        <f>_xlfn.XLOOKUP(C6052,kamus!$B$2:$B$87,kamus!$D$2:$D$87,"dihapus",0,1)</f>
        <v>Ngaglik 2</v>
      </c>
      <c r="C6052" t="s">
        <v>238</v>
      </c>
      <c r="D6052">
        <f>_xlfn.XLOOKUP(C6052,kamus!$B$2:$B$87,kamus!$J$2:$J$87,"dihapus",0,1)</f>
        <v>1</v>
      </c>
      <c r="E6052">
        <f t="shared" si="662"/>
        <v>1</v>
      </c>
      <c r="F6052" s="14">
        <v>44470</v>
      </c>
      <c r="G6052" s="1">
        <f t="shared" si="663"/>
        <v>10</v>
      </c>
      <c r="H6052" s="1">
        <f t="shared" si="664"/>
        <v>2021</v>
      </c>
      <c r="I6052">
        <v>0</v>
      </c>
      <c r="J6052">
        <v>0</v>
      </c>
      <c r="K6052">
        <f t="shared" si="658"/>
        <v>0</v>
      </c>
      <c r="L6052">
        <v>22533</v>
      </c>
      <c r="M6052" s="6">
        <f t="shared" si="659"/>
        <v>0</v>
      </c>
      <c r="N6052" s="6">
        <f t="shared" si="660"/>
        <v>0</v>
      </c>
      <c r="O6052" s="6">
        <f t="shared" si="661"/>
        <v>0</v>
      </c>
      <c r="Q6052">
        <f>_xlfn.XLOOKUP(C6052&amp;G6052&amp;H6052,covid!$E$2:$E$2184,covid!$D$2:$D$2184,0,0,1)</f>
        <v>2</v>
      </c>
    </row>
    <row r="6053" spans="1:17" x14ac:dyDescent="0.3">
      <c r="A6053">
        <f>_xlfn.XLOOKUP(C6053,kamus!$B$2:$B$87,kamus!$A$2:$A$87,0,0,1)</f>
        <v>46</v>
      </c>
      <c r="B6053" t="str">
        <f>_xlfn.XLOOKUP(C6053,kamus!$B$2:$B$87,kamus!$D$2:$D$87,"dihapus",0,1)</f>
        <v>Ngaglik 2</v>
      </c>
      <c r="C6053" t="s">
        <v>257</v>
      </c>
      <c r="D6053">
        <f>_xlfn.XLOOKUP(C6053,kamus!$B$2:$B$87,kamus!$J$2:$J$87,"dihapus",0,1)</f>
        <v>1</v>
      </c>
      <c r="E6053">
        <f t="shared" si="662"/>
        <v>1</v>
      </c>
      <c r="F6053" s="14">
        <v>44470</v>
      </c>
      <c r="G6053" s="1">
        <f t="shared" si="663"/>
        <v>10</v>
      </c>
      <c r="H6053" s="1">
        <f t="shared" si="664"/>
        <v>2021</v>
      </c>
      <c r="I6053">
        <v>0</v>
      </c>
      <c r="J6053">
        <v>0</v>
      </c>
      <c r="K6053">
        <f t="shared" si="658"/>
        <v>0</v>
      </c>
      <c r="L6053">
        <v>17035</v>
      </c>
      <c r="M6053" s="6">
        <f t="shared" si="659"/>
        <v>0</v>
      </c>
      <c r="N6053" s="6">
        <f t="shared" si="660"/>
        <v>0</v>
      </c>
      <c r="O6053" s="6">
        <f t="shared" si="661"/>
        <v>0</v>
      </c>
      <c r="Q6053">
        <f>_xlfn.XLOOKUP(C6053&amp;G6053&amp;H6053,covid!$E$2:$E$2184,covid!$D$2:$D$2184,0,0,1)</f>
        <v>11</v>
      </c>
    </row>
    <row r="6054" spans="1:17" x14ac:dyDescent="0.3">
      <c r="A6054">
        <f>_xlfn.XLOOKUP(C6054,kamus!$B$2:$B$87,kamus!$A$2:$A$87,0,0,1)</f>
        <v>50</v>
      </c>
      <c r="B6054" t="str">
        <f>_xlfn.XLOOKUP(C6054,kamus!$B$2:$B$87,kamus!$D$2:$D$87,"dihapus",0,1)</f>
        <v>Ngemplak 1</v>
      </c>
      <c r="C6054" t="s">
        <v>202</v>
      </c>
      <c r="D6054">
        <f>_xlfn.XLOOKUP(C6054,kamus!$B$2:$B$87,kamus!$J$2:$J$87,"dihapus",0,1)</f>
        <v>0</v>
      </c>
      <c r="E6054">
        <f t="shared" si="662"/>
        <v>0</v>
      </c>
      <c r="F6054" s="14">
        <v>44470</v>
      </c>
      <c r="G6054" s="1">
        <f t="shared" si="663"/>
        <v>10</v>
      </c>
      <c r="H6054" s="1">
        <f t="shared" si="664"/>
        <v>2021</v>
      </c>
      <c r="I6054">
        <v>0</v>
      </c>
      <c r="J6054">
        <v>0</v>
      </c>
      <c r="K6054">
        <f t="shared" si="658"/>
        <v>0</v>
      </c>
      <c r="L6054">
        <v>8047</v>
      </c>
      <c r="M6054" s="6">
        <f t="shared" si="659"/>
        <v>0</v>
      </c>
      <c r="N6054" s="6">
        <f t="shared" si="660"/>
        <v>0</v>
      </c>
      <c r="O6054" s="6">
        <f t="shared" si="661"/>
        <v>0</v>
      </c>
      <c r="Q6054">
        <f>_xlfn.XLOOKUP(C6054&amp;G6054&amp;H6054,covid!$E$2:$E$2184,covid!$D$2:$D$2184,0,0,1)</f>
        <v>0</v>
      </c>
    </row>
    <row r="6055" spans="1:17" x14ac:dyDescent="0.3">
      <c r="A6055">
        <f>_xlfn.XLOOKUP(C6055,kamus!$B$2:$B$87,kamus!$A$2:$A$87,0,0,1)</f>
        <v>51</v>
      </c>
      <c r="B6055" t="str">
        <f>_xlfn.XLOOKUP(C6055,kamus!$B$2:$B$87,kamus!$D$2:$D$87,"dihapus",0,1)</f>
        <v>Ngemplak 1</v>
      </c>
      <c r="C6055" t="s">
        <v>256</v>
      </c>
      <c r="D6055">
        <f>_xlfn.XLOOKUP(C6055,kamus!$B$2:$B$87,kamus!$J$2:$J$87,"dihapus",0,1)</f>
        <v>0</v>
      </c>
      <c r="E6055">
        <f t="shared" si="662"/>
        <v>0</v>
      </c>
      <c r="F6055" s="14">
        <v>44470</v>
      </c>
      <c r="G6055" s="1">
        <f t="shared" si="663"/>
        <v>10</v>
      </c>
      <c r="H6055" s="1">
        <f t="shared" si="664"/>
        <v>2021</v>
      </c>
      <c r="I6055">
        <v>0</v>
      </c>
      <c r="J6055">
        <v>0</v>
      </c>
      <c r="K6055">
        <f t="shared" si="658"/>
        <v>0</v>
      </c>
      <c r="L6055">
        <v>8269</v>
      </c>
      <c r="M6055" s="6">
        <f t="shared" si="659"/>
        <v>0</v>
      </c>
      <c r="N6055" s="6">
        <f t="shared" si="660"/>
        <v>0</v>
      </c>
      <c r="O6055" s="6">
        <f t="shared" si="661"/>
        <v>0</v>
      </c>
      <c r="Q6055">
        <f>_xlfn.XLOOKUP(C6055&amp;G6055&amp;H6055,covid!$E$2:$E$2184,covid!$D$2:$D$2184,0,0,1)</f>
        <v>5</v>
      </c>
    </row>
    <row r="6056" spans="1:17" x14ac:dyDescent="0.3">
      <c r="A6056">
        <f>_xlfn.XLOOKUP(C6056,kamus!$B$2:$B$87,kamus!$A$2:$A$87,0,0,1)</f>
        <v>49</v>
      </c>
      <c r="B6056" t="str">
        <f>_xlfn.XLOOKUP(C6056,kamus!$B$2:$B$87,kamus!$D$2:$D$87,"dihapus",0,1)</f>
        <v>Ngemplak 1</v>
      </c>
      <c r="C6056" t="s">
        <v>276</v>
      </c>
      <c r="D6056">
        <f>_xlfn.XLOOKUP(C6056,kamus!$B$2:$B$87,kamus!$J$2:$J$87,"dihapus",0,1)</f>
        <v>1</v>
      </c>
      <c r="E6056">
        <f t="shared" si="662"/>
        <v>1</v>
      </c>
      <c r="F6056" s="14">
        <v>44470</v>
      </c>
      <c r="G6056" s="1">
        <f t="shared" si="663"/>
        <v>10</v>
      </c>
      <c r="H6056" s="1">
        <f t="shared" si="664"/>
        <v>2021</v>
      </c>
      <c r="I6056">
        <v>0</v>
      </c>
      <c r="J6056">
        <v>0</v>
      </c>
      <c r="K6056">
        <f t="shared" si="658"/>
        <v>0</v>
      </c>
      <c r="L6056">
        <v>9769</v>
      </c>
      <c r="M6056" s="6">
        <f t="shared" si="659"/>
        <v>0</v>
      </c>
      <c r="N6056" s="6">
        <f t="shared" si="660"/>
        <v>0</v>
      </c>
      <c r="O6056" s="6">
        <f t="shared" si="661"/>
        <v>0</v>
      </c>
      <c r="Q6056">
        <f>_xlfn.XLOOKUP(C6056&amp;G6056&amp;H6056,covid!$E$2:$E$2184,covid!$D$2:$D$2184,0,0,1)</f>
        <v>2</v>
      </c>
    </row>
    <row r="6057" spans="1:17" x14ac:dyDescent="0.3">
      <c r="A6057">
        <f>_xlfn.XLOOKUP(C6057,kamus!$B$2:$B$87,kamus!$A$2:$A$87,0,0,1)</f>
        <v>52</v>
      </c>
      <c r="B6057" t="str">
        <f>_xlfn.XLOOKUP(C6057,kamus!$B$2:$B$87,kamus!$D$2:$D$87,"dihapus",0,1)</f>
        <v>Ngemplak 2</v>
      </c>
      <c r="C6057" t="s">
        <v>277</v>
      </c>
      <c r="D6057">
        <f>_xlfn.XLOOKUP(C6057,kamus!$B$2:$B$87,kamus!$J$2:$J$87,"dihapus",0,1)</f>
        <v>1</v>
      </c>
      <c r="E6057">
        <f t="shared" si="662"/>
        <v>1</v>
      </c>
      <c r="F6057" s="14">
        <v>44470</v>
      </c>
      <c r="G6057" s="1">
        <f t="shared" si="663"/>
        <v>10</v>
      </c>
      <c r="H6057" s="1">
        <f t="shared" si="664"/>
        <v>2021</v>
      </c>
      <c r="I6057">
        <v>0</v>
      </c>
      <c r="J6057">
        <v>0</v>
      </c>
      <c r="K6057">
        <f t="shared" si="658"/>
        <v>0</v>
      </c>
      <c r="L6057">
        <v>31871</v>
      </c>
      <c r="M6057" s="6">
        <f t="shared" si="659"/>
        <v>0</v>
      </c>
      <c r="N6057" s="6">
        <f t="shared" si="660"/>
        <v>0</v>
      </c>
      <c r="O6057" s="6">
        <f t="shared" si="661"/>
        <v>0</v>
      </c>
      <c r="Q6057">
        <f>_xlfn.XLOOKUP(C6057&amp;G6057&amp;H6057,covid!$E$2:$E$2184,covid!$D$2:$D$2184,0,0,1)</f>
        <v>15</v>
      </c>
    </row>
    <row r="6058" spans="1:17" x14ac:dyDescent="0.3">
      <c r="A6058">
        <f>_xlfn.XLOOKUP(C6058,kamus!$B$2:$B$87,kamus!$A$2:$A$87,0,0,1)</f>
        <v>53</v>
      </c>
      <c r="B6058" t="str">
        <f>_xlfn.XLOOKUP(C6058,kamus!$B$2:$B$87,kamus!$D$2:$D$87,"dihapus",0,1)</f>
        <v>Ngemplak 2</v>
      </c>
      <c r="C6058" t="s">
        <v>278</v>
      </c>
      <c r="D6058">
        <f>_xlfn.XLOOKUP(C6058,kamus!$B$2:$B$87,kamus!$J$2:$J$87,"dihapus",0,1)</f>
        <v>0</v>
      </c>
      <c r="E6058">
        <f t="shared" si="662"/>
        <v>0</v>
      </c>
      <c r="F6058" s="14">
        <v>44470</v>
      </c>
      <c r="G6058" s="1">
        <f t="shared" si="663"/>
        <v>10</v>
      </c>
      <c r="H6058" s="1">
        <f t="shared" si="664"/>
        <v>2021</v>
      </c>
      <c r="I6058">
        <v>0</v>
      </c>
      <c r="J6058">
        <v>0</v>
      </c>
      <c r="K6058">
        <f t="shared" si="658"/>
        <v>0</v>
      </c>
      <c r="L6058">
        <v>8960</v>
      </c>
      <c r="M6058" s="6">
        <f t="shared" si="659"/>
        <v>0</v>
      </c>
      <c r="N6058" s="6">
        <f t="shared" si="660"/>
        <v>0</v>
      </c>
      <c r="O6058" s="6">
        <f t="shared" si="661"/>
        <v>0</v>
      </c>
      <c r="Q6058">
        <f>_xlfn.XLOOKUP(C6058&amp;G6058&amp;H6058,covid!$E$2:$E$2184,covid!$D$2:$D$2184,0,0,1)</f>
        <v>1</v>
      </c>
    </row>
    <row r="6059" spans="1:17" x14ac:dyDescent="0.3">
      <c r="A6059">
        <f>_xlfn.XLOOKUP(C6059,kamus!$B$2:$B$87,kamus!$A$2:$A$87,0,0,1)</f>
        <v>57</v>
      </c>
      <c r="B6059" t="str">
        <f>_xlfn.XLOOKUP(C6059,kamus!$B$2:$B$87,kamus!$D$2:$D$87,"dihapus",0,1)</f>
        <v>Pakem</v>
      </c>
      <c r="C6059" t="s">
        <v>204</v>
      </c>
      <c r="D6059">
        <f>_xlfn.XLOOKUP(C6059,kamus!$B$2:$B$87,kamus!$J$2:$J$87,"dihapus",0,1)</f>
        <v>0</v>
      </c>
      <c r="E6059">
        <f t="shared" si="662"/>
        <v>0</v>
      </c>
      <c r="F6059" s="14">
        <v>44470</v>
      </c>
      <c r="G6059" s="1">
        <f t="shared" si="663"/>
        <v>10</v>
      </c>
      <c r="H6059" s="1">
        <f t="shared" si="664"/>
        <v>2021</v>
      </c>
      <c r="I6059">
        <v>0</v>
      </c>
      <c r="J6059">
        <v>0</v>
      </c>
      <c r="K6059">
        <f t="shared" si="658"/>
        <v>0</v>
      </c>
      <c r="L6059">
        <v>6915</v>
      </c>
      <c r="M6059" s="6">
        <f t="shared" si="659"/>
        <v>0</v>
      </c>
      <c r="N6059" s="6">
        <f t="shared" si="660"/>
        <v>0</v>
      </c>
      <c r="O6059" s="6">
        <f t="shared" si="661"/>
        <v>0</v>
      </c>
      <c r="Q6059">
        <f>_xlfn.XLOOKUP(C6059&amp;G6059&amp;H6059,covid!$E$2:$E$2184,covid!$D$2:$D$2184,0,0,1)</f>
        <v>0</v>
      </c>
    </row>
    <row r="6060" spans="1:17" x14ac:dyDescent="0.3">
      <c r="A6060">
        <f>_xlfn.XLOOKUP(C6060,kamus!$B$2:$B$87,kamus!$A$2:$A$87,0,0,1)</f>
        <v>54</v>
      </c>
      <c r="B6060" t="str">
        <f>_xlfn.XLOOKUP(C6060,kamus!$B$2:$B$87,kamus!$D$2:$D$87,"dihapus",0,1)</f>
        <v>Pakem</v>
      </c>
      <c r="C6060" t="s">
        <v>213</v>
      </c>
      <c r="D6060">
        <f>_xlfn.XLOOKUP(C6060,kamus!$B$2:$B$87,kamus!$J$2:$J$87,"dihapus",0,1)</f>
        <v>0</v>
      </c>
      <c r="E6060">
        <f t="shared" si="662"/>
        <v>0</v>
      </c>
      <c r="F6060" s="14">
        <v>44470</v>
      </c>
      <c r="G6060" s="1">
        <f t="shared" si="663"/>
        <v>10</v>
      </c>
      <c r="H6060" s="1">
        <f t="shared" si="664"/>
        <v>2021</v>
      </c>
      <c r="I6060">
        <v>0</v>
      </c>
      <c r="J6060">
        <v>0</v>
      </c>
      <c r="K6060">
        <f t="shared" si="658"/>
        <v>0</v>
      </c>
      <c r="L6060">
        <v>9228</v>
      </c>
      <c r="M6060" s="6">
        <f t="shared" si="659"/>
        <v>0</v>
      </c>
      <c r="N6060" s="6">
        <f t="shared" si="660"/>
        <v>0</v>
      </c>
      <c r="O6060" s="6">
        <f t="shared" si="661"/>
        <v>0</v>
      </c>
      <c r="Q6060">
        <f>_xlfn.XLOOKUP(C6060&amp;G6060&amp;H6060,covid!$E$2:$E$2184,covid!$D$2:$D$2184,0,0,1)</f>
        <v>20</v>
      </c>
    </row>
    <row r="6061" spans="1:17" x14ac:dyDescent="0.3">
      <c r="A6061">
        <f>_xlfn.XLOOKUP(C6061,kamus!$B$2:$B$87,kamus!$A$2:$A$87,0,0,1)</f>
        <v>56</v>
      </c>
      <c r="B6061" t="str">
        <f>_xlfn.XLOOKUP(C6061,kamus!$B$2:$B$87,kamus!$D$2:$D$87,"dihapus",0,1)</f>
        <v>Pakem</v>
      </c>
      <c r="C6061" t="s">
        <v>214</v>
      </c>
      <c r="D6061">
        <f>_xlfn.XLOOKUP(C6061,kamus!$B$2:$B$87,kamus!$J$2:$J$87,"dihapus",0,1)</f>
        <v>1</v>
      </c>
      <c r="E6061">
        <f t="shared" si="662"/>
        <v>1</v>
      </c>
      <c r="F6061" s="14">
        <v>44470</v>
      </c>
      <c r="G6061" s="1">
        <f t="shared" si="663"/>
        <v>10</v>
      </c>
      <c r="H6061" s="1">
        <f t="shared" si="664"/>
        <v>2021</v>
      </c>
      <c r="I6061">
        <v>0</v>
      </c>
      <c r="J6061">
        <v>0</v>
      </c>
      <c r="K6061">
        <f t="shared" si="658"/>
        <v>0</v>
      </c>
      <c r="L6061">
        <v>6761</v>
      </c>
      <c r="M6061" s="6">
        <f t="shared" si="659"/>
        <v>0</v>
      </c>
      <c r="N6061" s="6">
        <f t="shared" si="660"/>
        <v>0</v>
      </c>
      <c r="O6061" s="6">
        <f t="shared" si="661"/>
        <v>0</v>
      </c>
      <c r="Q6061">
        <f>_xlfn.XLOOKUP(C6061&amp;G6061&amp;H6061,covid!$E$2:$E$2184,covid!$D$2:$D$2184,0,0,1)</f>
        <v>7</v>
      </c>
    </row>
    <row r="6062" spans="1:17" x14ac:dyDescent="0.3">
      <c r="A6062">
        <f>_xlfn.XLOOKUP(C6062,kamus!$B$2:$B$87,kamus!$A$2:$A$87,0,0,1)</f>
        <v>58</v>
      </c>
      <c r="B6062" t="str">
        <f>_xlfn.XLOOKUP(C6062,kamus!$B$2:$B$87,kamus!$D$2:$D$87,"dihapus",0,1)</f>
        <v>Pakem</v>
      </c>
      <c r="C6062" t="s">
        <v>231</v>
      </c>
      <c r="D6062">
        <f>_xlfn.XLOOKUP(C6062,kamus!$B$2:$B$87,kamus!$J$2:$J$87,"dihapus",0,1)</f>
        <v>0</v>
      </c>
      <c r="E6062">
        <f t="shared" si="662"/>
        <v>0</v>
      </c>
      <c r="F6062" s="14">
        <v>44470</v>
      </c>
      <c r="G6062" s="1">
        <f t="shared" si="663"/>
        <v>10</v>
      </c>
      <c r="H6062" s="1">
        <f t="shared" si="664"/>
        <v>2021</v>
      </c>
      <c r="I6062">
        <v>0</v>
      </c>
      <c r="J6062">
        <v>0</v>
      </c>
      <c r="K6062">
        <f t="shared" si="658"/>
        <v>0</v>
      </c>
      <c r="L6062">
        <v>6983</v>
      </c>
      <c r="M6062" s="6">
        <f t="shared" si="659"/>
        <v>0</v>
      </c>
      <c r="N6062" s="6">
        <f t="shared" si="660"/>
        <v>0</v>
      </c>
      <c r="O6062" s="6">
        <f t="shared" si="661"/>
        <v>0</v>
      </c>
      <c r="Q6062">
        <f>_xlfn.XLOOKUP(C6062&amp;G6062&amp;H6062,covid!$E$2:$E$2184,covid!$D$2:$D$2184,0,0,1)</f>
        <v>3</v>
      </c>
    </row>
    <row r="6063" spans="1:17" x14ac:dyDescent="0.3">
      <c r="A6063">
        <f>_xlfn.XLOOKUP(C6063,kamus!$B$2:$B$87,kamus!$A$2:$A$87,0,0,1)</f>
        <v>55</v>
      </c>
      <c r="B6063" t="str">
        <f>_xlfn.XLOOKUP(C6063,kamus!$B$2:$B$87,kamus!$D$2:$D$87,"dihapus",0,1)</f>
        <v>Pakem</v>
      </c>
      <c r="C6063" t="s">
        <v>234</v>
      </c>
      <c r="D6063">
        <f>_xlfn.XLOOKUP(C6063,kamus!$B$2:$B$87,kamus!$J$2:$J$87,"dihapus",0,1)</f>
        <v>0</v>
      </c>
      <c r="E6063">
        <f t="shared" si="662"/>
        <v>0</v>
      </c>
      <c r="F6063" s="14">
        <v>44470</v>
      </c>
      <c r="G6063" s="1">
        <f t="shared" si="663"/>
        <v>10</v>
      </c>
      <c r="H6063" s="1">
        <f t="shared" si="664"/>
        <v>2021</v>
      </c>
      <c r="I6063">
        <v>0</v>
      </c>
      <c r="J6063">
        <v>0</v>
      </c>
      <c r="K6063">
        <f t="shared" si="658"/>
        <v>0</v>
      </c>
      <c r="L6063">
        <v>9965</v>
      </c>
      <c r="M6063" s="6">
        <f t="shared" si="659"/>
        <v>0</v>
      </c>
      <c r="N6063" s="6">
        <f t="shared" si="660"/>
        <v>0</v>
      </c>
      <c r="O6063" s="6">
        <f t="shared" si="661"/>
        <v>0</v>
      </c>
      <c r="Q6063">
        <f>_xlfn.XLOOKUP(C6063&amp;G6063&amp;H6063,covid!$E$2:$E$2184,covid!$D$2:$D$2184,0,0,1)</f>
        <v>2</v>
      </c>
    </row>
    <row r="6064" spans="1:17" x14ac:dyDescent="0.3">
      <c r="A6064">
        <f>_xlfn.XLOOKUP(C6064,kamus!$B$2:$B$87,kamus!$A$2:$A$87,0,0,1)</f>
        <v>64</v>
      </c>
      <c r="B6064" t="str">
        <f>_xlfn.XLOOKUP(C6064,kamus!$B$2:$B$87,kamus!$D$2:$D$87,"dihapus",0,1)</f>
        <v>Prambanan</v>
      </c>
      <c r="C6064" t="s">
        <v>203</v>
      </c>
      <c r="D6064">
        <f>_xlfn.XLOOKUP(C6064,kamus!$B$2:$B$87,kamus!$J$2:$J$87,"dihapus",0,1)</f>
        <v>1</v>
      </c>
      <c r="E6064">
        <f t="shared" si="662"/>
        <v>1</v>
      </c>
      <c r="F6064" s="14">
        <v>44470</v>
      </c>
      <c r="G6064" s="1">
        <f t="shared" si="663"/>
        <v>10</v>
      </c>
      <c r="H6064" s="1">
        <f t="shared" si="664"/>
        <v>2021</v>
      </c>
      <c r="I6064">
        <v>0</v>
      </c>
      <c r="J6064">
        <v>0</v>
      </c>
      <c r="K6064">
        <f t="shared" si="658"/>
        <v>0</v>
      </c>
      <c r="L6064">
        <v>12694</v>
      </c>
      <c r="M6064" s="6">
        <f t="shared" si="659"/>
        <v>0</v>
      </c>
      <c r="N6064" s="6">
        <f t="shared" si="660"/>
        <v>0</v>
      </c>
      <c r="O6064" s="6">
        <f t="shared" si="661"/>
        <v>0</v>
      </c>
      <c r="Q6064">
        <f>_xlfn.XLOOKUP(C6064&amp;G6064&amp;H6064,covid!$E$2:$E$2184,covid!$D$2:$D$2184,0,0,1)</f>
        <v>1</v>
      </c>
    </row>
    <row r="6065" spans="1:17" x14ac:dyDescent="0.3">
      <c r="A6065">
        <f>_xlfn.XLOOKUP(C6065,kamus!$B$2:$B$87,kamus!$A$2:$A$87,0,0,1)</f>
        <v>59</v>
      </c>
      <c r="B6065" t="str">
        <f>_xlfn.XLOOKUP(C6065,kamus!$B$2:$B$87,kamus!$D$2:$D$87,"dihapus",0,1)</f>
        <v>Prambanan</v>
      </c>
      <c r="C6065" t="s">
        <v>210</v>
      </c>
      <c r="D6065">
        <f>_xlfn.XLOOKUP(C6065,kamus!$B$2:$B$87,kamus!$J$2:$J$87,"dihapus",0,1)</f>
        <v>0</v>
      </c>
      <c r="E6065">
        <f t="shared" si="662"/>
        <v>0</v>
      </c>
      <c r="F6065" s="14">
        <v>44470</v>
      </c>
      <c r="G6065" s="1">
        <f t="shared" si="663"/>
        <v>10</v>
      </c>
      <c r="H6065" s="1">
        <f t="shared" si="664"/>
        <v>2021</v>
      </c>
      <c r="I6065">
        <v>0</v>
      </c>
      <c r="J6065">
        <v>0</v>
      </c>
      <c r="K6065">
        <f t="shared" si="658"/>
        <v>0</v>
      </c>
      <c r="L6065">
        <v>4791</v>
      </c>
      <c r="M6065" s="6">
        <f t="shared" si="659"/>
        <v>0</v>
      </c>
      <c r="N6065" s="6">
        <f t="shared" si="660"/>
        <v>0</v>
      </c>
      <c r="O6065" s="6">
        <f t="shared" si="661"/>
        <v>0</v>
      </c>
      <c r="Q6065">
        <f>_xlfn.XLOOKUP(C6065&amp;G6065&amp;H6065,covid!$E$2:$E$2184,covid!$D$2:$D$2184,0,0,1)</f>
        <v>1</v>
      </c>
    </row>
    <row r="6066" spans="1:17" x14ac:dyDescent="0.3">
      <c r="A6066">
        <f>_xlfn.XLOOKUP(C6066,kamus!$B$2:$B$87,kamus!$A$2:$A$87,0,0,1)</f>
        <v>61</v>
      </c>
      <c r="B6066" t="str">
        <f>_xlfn.XLOOKUP(C6066,kamus!$B$2:$B$87,kamus!$D$2:$D$87,"dihapus",0,1)</f>
        <v>Prambanan</v>
      </c>
      <c r="C6066" t="s">
        <v>219</v>
      </c>
      <c r="D6066">
        <f>_xlfn.XLOOKUP(C6066,kamus!$B$2:$B$87,kamus!$J$2:$J$87,"dihapus",0,1)</f>
        <v>0</v>
      </c>
      <c r="E6066">
        <f t="shared" si="662"/>
        <v>0</v>
      </c>
      <c r="F6066" s="14">
        <v>44470</v>
      </c>
      <c r="G6066" s="1">
        <f t="shared" si="663"/>
        <v>10</v>
      </c>
      <c r="H6066" s="1">
        <f t="shared" si="664"/>
        <v>2021</v>
      </c>
      <c r="I6066">
        <v>1</v>
      </c>
      <c r="J6066">
        <v>0</v>
      </c>
      <c r="K6066">
        <f t="shared" si="658"/>
        <v>1</v>
      </c>
      <c r="L6066">
        <v>14321</v>
      </c>
      <c r="M6066" s="6">
        <f t="shared" si="659"/>
        <v>6.9827526010753438</v>
      </c>
      <c r="N6066" s="6">
        <f t="shared" si="660"/>
        <v>0</v>
      </c>
      <c r="O6066" s="6">
        <f t="shared" si="661"/>
        <v>6.9827526010753438</v>
      </c>
      <c r="Q6066">
        <f>_xlfn.XLOOKUP(C6066&amp;G6066&amp;H6066,covid!$E$2:$E$2184,covid!$D$2:$D$2184,0,0,1)</f>
        <v>2</v>
      </c>
    </row>
    <row r="6067" spans="1:17" x14ac:dyDescent="0.3">
      <c r="A6067">
        <f>_xlfn.XLOOKUP(C6067,kamus!$B$2:$B$87,kamus!$A$2:$A$87,0,0,1)</f>
        <v>62</v>
      </c>
      <c r="B6067" t="str">
        <f>_xlfn.XLOOKUP(C6067,kamus!$B$2:$B$87,kamus!$D$2:$D$87,"dihapus",0,1)</f>
        <v>Prambanan</v>
      </c>
      <c r="C6067" t="s">
        <v>236</v>
      </c>
      <c r="D6067">
        <f>_xlfn.XLOOKUP(C6067,kamus!$B$2:$B$87,kamus!$J$2:$J$87,"dihapus",0,1)</f>
        <v>0</v>
      </c>
      <c r="E6067">
        <f t="shared" si="662"/>
        <v>0</v>
      </c>
      <c r="F6067" s="14">
        <v>44470</v>
      </c>
      <c r="G6067" s="1">
        <f t="shared" si="663"/>
        <v>10</v>
      </c>
      <c r="H6067" s="1">
        <f t="shared" si="664"/>
        <v>2021</v>
      </c>
      <c r="I6067">
        <v>0</v>
      </c>
      <c r="J6067">
        <v>0</v>
      </c>
      <c r="K6067">
        <f t="shared" si="658"/>
        <v>0</v>
      </c>
      <c r="L6067">
        <v>6112</v>
      </c>
      <c r="M6067" s="6">
        <f t="shared" si="659"/>
        <v>0</v>
      </c>
      <c r="N6067" s="6">
        <f t="shared" si="660"/>
        <v>0</v>
      </c>
      <c r="O6067" s="6">
        <f t="shared" si="661"/>
        <v>0</v>
      </c>
      <c r="Q6067">
        <f>_xlfn.XLOOKUP(C6067&amp;G6067&amp;H6067,covid!$E$2:$E$2184,covid!$D$2:$D$2184,0,0,1)</f>
        <v>2</v>
      </c>
    </row>
    <row r="6068" spans="1:17" x14ac:dyDescent="0.3">
      <c r="A6068">
        <f>_xlfn.XLOOKUP(C6068,kamus!$B$2:$B$87,kamus!$A$2:$A$87,0,0,1)</f>
        <v>63</v>
      </c>
      <c r="B6068" t="str">
        <f>_xlfn.XLOOKUP(C6068,kamus!$B$2:$B$87,kamus!$D$2:$D$87,"dihapus",0,1)</f>
        <v>Prambanan</v>
      </c>
      <c r="C6068" t="s">
        <v>261</v>
      </c>
      <c r="D6068">
        <f>_xlfn.XLOOKUP(C6068,kamus!$B$2:$B$87,kamus!$J$2:$J$87,"dihapus",0,1)</f>
        <v>0</v>
      </c>
      <c r="E6068">
        <f t="shared" si="662"/>
        <v>0</v>
      </c>
      <c r="F6068" s="14">
        <v>44470</v>
      </c>
      <c r="G6068" s="1">
        <f t="shared" si="663"/>
        <v>10</v>
      </c>
      <c r="H6068" s="1">
        <f t="shared" si="664"/>
        <v>2021</v>
      </c>
      <c r="I6068">
        <v>0</v>
      </c>
      <c r="J6068">
        <v>0</v>
      </c>
      <c r="K6068">
        <f t="shared" si="658"/>
        <v>0</v>
      </c>
      <c r="L6068">
        <v>15487</v>
      </c>
      <c r="M6068" s="6">
        <f t="shared" si="659"/>
        <v>0</v>
      </c>
      <c r="N6068" s="6">
        <f t="shared" si="660"/>
        <v>0</v>
      </c>
      <c r="O6068" s="6">
        <f t="shared" si="661"/>
        <v>0</v>
      </c>
      <c r="Q6068">
        <f>_xlfn.XLOOKUP(C6068&amp;G6068&amp;H6068,covid!$E$2:$E$2184,covid!$D$2:$D$2184,0,0,1)</f>
        <v>0</v>
      </c>
    </row>
    <row r="6069" spans="1:17" x14ac:dyDescent="0.3">
      <c r="A6069">
        <f>_xlfn.XLOOKUP(C6069,kamus!$B$2:$B$87,kamus!$A$2:$A$87,0,0,1)</f>
        <v>60</v>
      </c>
      <c r="B6069" t="str">
        <f>_xlfn.XLOOKUP(C6069,kamus!$B$2:$B$87,kamus!$D$2:$D$87,"dihapus",0,1)</f>
        <v>Prambanan</v>
      </c>
      <c r="C6069" t="s">
        <v>280</v>
      </c>
      <c r="D6069">
        <f>_xlfn.XLOOKUP(C6069,kamus!$B$2:$B$87,kamus!$J$2:$J$87,"dihapus",0,1)</f>
        <v>0</v>
      </c>
      <c r="E6069">
        <f t="shared" si="662"/>
        <v>0</v>
      </c>
      <c r="F6069" s="14">
        <v>44470</v>
      </c>
      <c r="G6069" s="1">
        <f t="shared" si="663"/>
        <v>10</v>
      </c>
      <c r="H6069" s="1">
        <f t="shared" si="664"/>
        <v>2021</v>
      </c>
      <c r="I6069">
        <v>1</v>
      </c>
      <c r="J6069">
        <v>0</v>
      </c>
      <c r="K6069">
        <f t="shared" si="658"/>
        <v>1</v>
      </c>
      <c r="L6069">
        <v>2830</v>
      </c>
      <c r="M6069" s="6">
        <f t="shared" si="659"/>
        <v>35.335689045936391</v>
      </c>
      <c r="N6069" s="6">
        <f t="shared" si="660"/>
        <v>0</v>
      </c>
      <c r="O6069" s="6">
        <f t="shared" si="661"/>
        <v>35.335689045936391</v>
      </c>
      <c r="Q6069">
        <f>_xlfn.XLOOKUP(C6069&amp;G6069&amp;H6069,covid!$E$2:$E$2184,covid!$D$2:$D$2184,0,0,1)</f>
        <v>0</v>
      </c>
    </row>
    <row r="6070" spans="1:17" x14ac:dyDescent="0.3">
      <c r="A6070">
        <f>_xlfn.XLOOKUP(C6070,kamus!$B$2:$B$87,kamus!$A$2:$A$87,0,0,1)</f>
        <v>67</v>
      </c>
      <c r="B6070" t="str">
        <f>_xlfn.XLOOKUP(C6070,kamus!$B$2:$B$87,kamus!$D$2:$D$87,"dihapus",0,1)</f>
        <v>Seyegan</v>
      </c>
      <c r="C6070" t="s">
        <v>221</v>
      </c>
      <c r="D6070">
        <f>_xlfn.XLOOKUP(C6070,kamus!$B$2:$B$87,kamus!$J$2:$J$87,"dihapus",0,1)</f>
        <v>0</v>
      </c>
      <c r="E6070">
        <f t="shared" si="662"/>
        <v>0</v>
      </c>
      <c r="F6070" s="14">
        <v>44470</v>
      </c>
      <c r="G6070" s="1">
        <f t="shared" si="663"/>
        <v>10</v>
      </c>
      <c r="H6070" s="1">
        <f t="shared" si="664"/>
        <v>2021</v>
      </c>
      <c r="I6070">
        <v>0</v>
      </c>
      <c r="J6070">
        <v>0</v>
      </c>
      <c r="K6070">
        <f t="shared" si="658"/>
        <v>0</v>
      </c>
      <c r="L6070">
        <v>10876</v>
      </c>
      <c r="M6070" s="6">
        <f t="shared" si="659"/>
        <v>0</v>
      </c>
      <c r="N6070" s="6">
        <f t="shared" si="660"/>
        <v>0</v>
      </c>
      <c r="O6070" s="6">
        <f t="shared" si="661"/>
        <v>0</v>
      </c>
      <c r="Q6070">
        <f>_xlfn.XLOOKUP(C6070&amp;G6070&amp;H6070,covid!$E$2:$E$2184,covid!$D$2:$D$2184,0,0,1)</f>
        <v>4</v>
      </c>
    </row>
    <row r="6071" spans="1:17" x14ac:dyDescent="0.3">
      <c r="A6071">
        <f>_xlfn.XLOOKUP(C6071,kamus!$B$2:$B$87,kamus!$A$2:$A$87,0,0,1)</f>
        <v>66</v>
      </c>
      <c r="B6071" t="str">
        <f>_xlfn.XLOOKUP(C6071,kamus!$B$2:$B$87,kamus!$D$2:$D$87,"dihapus",0,1)</f>
        <v>Seyegan</v>
      </c>
      <c r="C6071" t="s">
        <v>222</v>
      </c>
      <c r="D6071">
        <f>_xlfn.XLOOKUP(C6071,kamus!$B$2:$B$87,kamus!$J$2:$J$87,"dihapus",0,1)</f>
        <v>0</v>
      </c>
      <c r="E6071">
        <f t="shared" si="662"/>
        <v>0</v>
      </c>
      <c r="F6071" s="14">
        <v>44470</v>
      </c>
      <c r="G6071" s="1">
        <f t="shared" si="663"/>
        <v>10</v>
      </c>
      <c r="H6071" s="1">
        <f t="shared" si="664"/>
        <v>2021</v>
      </c>
      <c r="I6071">
        <v>0</v>
      </c>
      <c r="J6071">
        <v>0</v>
      </c>
      <c r="K6071">
        <f t="shared" si="658"/>
        <v>0</v>
      </c>
      <c r="L6071">
        <v>9658</v>
      </c>
      <c r="M6071" s="6">
        <f t="shared" si="659"/>
        <v>0</v>
      </c>
      <c r="N6071" s="6">
        <f t="shared" si="660"/>
        <v>0</v>
      </c>
      <c r="O6071" s="6">
        <f t="shared" si="661"/>
        <v>0</v>
      </c>
      <c r="Q6071">
        <f>_xlfn.XLOOKUP(C6071&amp;G6071&amp;H6071,covid!$E$2:$E$2184,covid!$D$2:$D$2184,0,0,1)</f>
        <v>4</v>
      </c>
    </row>
    <row r="6072" spans="1:17" x14ac:dyDescent="0.3">
      <c r="A6072">
        <f>_xlfn.XLOOKUP(C6072,kamus!$B$2:$B$87,kamus!$A$2:$A$87,0,0,1)</f>
        <v>68</v>
      </c>
      <c r="B6072" t="str">
        <f>_xlfn.XLOOKUP(C6072,kamus!$B$2:$B$87,kamus!$D$2:$D$87,"dihapus",0,1)</f>
        <v>Seyegan</v>
      </c>
      <c r="C6072" t="s">
        <v>223</v>
      </c>
      <c r="D6072">
        <f>_xlfn.XLOOKUP(C6072,kamus!$B$2:$B$87,kamus!$J$2:$J$87,"dihapus",0,1)</f>
        <v>0</v>
      </c>
      <c r="E6072">
        <f t="shared" si="662"/>
        <v>0</v>
      </c>
      <c r="F6072" s="14">
        <v>44470</v>
      </c>
      <c r="G6072" s="1">
        <f t="shared" si="663"/>
        <v>10</v>
      </c>
      <c r="H6072" s="1">
        <f t="shared" si="664"/>
        <v>2021</v>
      </c>
      <c r="I6072">
        <v>0</v>
      </c>
      <c r="J6072">
        <v>0</v>
      </c>
      <c r="K6072">
        <f t="shared" si="658"/>
        <v>0</v>
      </c>
      <c r="L6072">
        <v>8123</v>
      </c>
      <c r="M6072" s="6">
        <f t="shared" si="659"/>
        <v>0</v>
      </c>
      <c r="N6072" s="6">
        <f t="shared" si="660"/>
        <v>0</v>
      </c>
      <c r="O6072" s="6">
        <f t="shared" si="661"/>
        <v>0</v>
      </c>
      <c r="Q6072">
        <f>_xlfn.XLOOKUP(C6072&amp;G6072&amp;H6072,covid!$E$2:$E$2184,covid!$D$2:$D$2184,0,0,1)</f>
        <v>1</v>
      </c>
    </row>
    <row r="6073" spans="1:17" x14ac:dyDescent="0.3">
      <c r="A6073">
        <f>_xlfn.XLOOKUP(C6073,kamus!$B$2:$B$87,kamus!$A$2:$A$87,0,0,1)</f>
        <v>65</v>
      </c>
      <c r="B6073" t="str">
        <f>_xlfn.XLOOKUP(C6073,kamus!$B$2:$B$87,kamus!$D$2:$D$87,"dihapus",0,1)</f>
        <v>Seyegan</v>
      </c>
      <c r="C6073" t="s">
        <v>224</v>
      </c>
      <c r="D6073">
        <f>_xlfn.XLOOKUP(C6073,kamus!$B$2:$B$87,kamus!$J$2:$J$87,"dihapus",0,1)</f>
        <v>1</v>
      </c>
      <c r="E6073">
        <f t="shared" si="662"/>
        <v>1</v>
      </c>
      <c r="F6073" s="14">
        <v>44470</v>
      </c>
      <c r="G6073" s="1">
        <f t="shared" si="663"/>
        <v>10</v>
      </c>
      <c r="H6073" s="1">
        <f t="shared" si="664"/>
        <v>2021</v>
      </c>
      <c r="I6073">
        <v>0</v>
      </c>
      <c r="J6073">
        <v>1</v>
      </c>
      <c r="K6073">
        <f t="shared" si="658"/>
        <v>1</v>
      </c>
      <c r="L6073">
        <v>11326</v>
      </c>
      <c r="M6073" s="6">
        <f t="shared" si="659"/>
        <v>0</v>
      </c>
      <c r="N6073" s="6">
        <f t="shared" si="660"/>
        <v>8.8292424509977039</v>
      </c>
      <c r="O6073" s="6">
        <f t="shared" si="661"/>
        <v>8.8292424509977039</v>
      </c>
      <c r="Q6073">
        <f>_xlfn.XLOOKUP(C6073&amp;G6073&amp;H6073,covid!$E$2:$E$2184,covid!$D$2:$D$2184,0,0,1)</f>
        <v>1</v>
      </c>
    </row>
    <row r="6074" spans="1:17" x14ac:dyDescent="0.3">
      <c r="A6074">
        <f>_xlfn.XLOOKUP(C6074,kamus!$B$2:$B$87,kamus!$A$2:$A$87,0,0,1)</f>
        <v>69</v>
      </c>
      <c r="B6074" t="str">
        <f>_xlfn.XLOOKUP(C6074,kamus!$B$2:$B$87,kamus!$D$2:$D$87,"dihapus",0,1)</f>
        <v>Seyegan</v>
      </c>
      <c r="C6074" t="s">
        <v>225</v>
      </c>
      <c r="D6074">
        <f>_xlfn.XLOOKUP(C6074,kamus!$B$2:$B$87,kamus!$J$2:$J$87,"dihapus",0,1)</f>
        <v>0</v>
      </c>
      <c r="E6074">
        <f t="shared" si="662"/>
        <v>0</v>
      </c>
      <c r="F6074" s="14">
        <v>44470</v>
      </c>
      <c r="G6074" s="1">
        <f t="shared" si="663"/>
        <v>10</v>
      </c>
      <c r="H6074" s="1">
        <f t="shared" si="664"/>
        <v>2021</v>
      </c>
      <c r="I6074">
        <v>0</v>
      </c>
      <c r="J6074">
        <v>0</v>
      </c>
      <c r="K6074">
        <f t="shared" si="658"/>
        <v>0</v>
      </c>
      <c r="L6074">
        <v>13638</v>
      </c>
      <c r="M6074" s="6">
        <f t="shared" si="659"/>
        <v>0</v>
      </c>
      <c r="N6074" s="6">
        <f t="shared" si="660"/>
        <v>0</v>
      </c>
      <c r="O6074" s="6">
        <f t="shared" si="661"/>
        <v>0</v>
      </c>
      <c r="Q6074">
        <f>_xlfn.XLOOKUP(C6074&amp;G6074&amp;H6074,covid!$E$2:$E$2184,covid!$D$2:$D$2184,0,0,1)</f>
        <v>9</v>
      </c>
    </row>
    <row r="6075" spans="1:17" x14ac:dyDescent="0.3">
      <c r="A6075">
        <f>_xlfn.XLOOKUP(C6075,kamus!$B$2:$B$87,kamus!$A$2:$A$87,0,0,1)</f>
        <v>74</v>
      </c>
      <c r="B6075" t="str">
        <f>_xlfn.XLOOKUP(C6075,kamus!$B$2:$B$87,kamus!$D$2:$D$87,"dihapus",0,1)</f>
        <v>Sleman</v>
      </c>
      <c r="C6075" t="s">
        <v>205</v>
      </c>
      <c r="D6075">
        <f>_xlfn.XLOOKUP(C6075,kamus!$B$2:$B$87,kamus!$J$2:$J$87,"dihapus",0,1)</f>
        <v>1</v>
      </c>
      <c r="E6075">
        <f t="shared" si="662"/>
        <v>1</v>
      </c>
      <c r="F6075" s="14">
        <v>44470</v>
      </c>
      <c r="G6075" s="1">
        <f t="shared" si="663"/>
        <v>10</v>
      </c>
      <c r="H6075" s="1">
        <f t="shared" si="664"/>
        <v>2021</v>
      </c>
      <c r="I6075">
        <v>0</v>
      </c>
      <c r="J6075">
        <v>0</v>
      </c>
      <c r="K6075">
        <f t="shared" si="658"/>
        <v>0</v>
      </c>
      <c r="L6075">
        <v>15719</v>
      </c>
      <c r="M6075" s="6">
        <f t="shared" si="659"/>
        <v>0</v>
      </c>
      <c r="N6075" s="6">
        <f t="shared" si="660"/>
        <v>0</v>
      </c>
      <c r="O6075" s="6">
        <f t="shared" si="661"/>
        <v>0</v>
      </c>
      <c r="Q6075">
        <f>_xlfn.XLOOKUP(C6075&amp;G6075&amp;H6075,covid!$E$2:$E$2184,covid!$D$2:$D$2184,0,0,1)</f>
        <v>1</v>
      </c>
    </row>
    <row r="6076" spans="1:17" x14ac:dyDescent="0.3">
      <c r="A6076">
        <f>_xlfn.XLOOKUP(C6076,kamus!$B$2:$B$87,kamus!$A$2:$A$87,0,0,1)</f>
        <v>73</v>
      </c>
      <c r="B6076" t="str">
        <f>_xlfn.XLOOKUP(C6076,kamus!$B$2:$B$87,kamus!$D$2:$D$87,"dihapus",0,1)</f>
        <v>Sleman</v>
      </c>
      <c r="C6076" t="s">
        <v>232</v>
      </c>
      <c r="D6076">
        <f>_xlfn.XLOOKUP(C6076,kamus!$B$2:$B$87,kamus!$J$2:$J$87,"dihapus",0,1)</f>
        <v>1</v>
      </c>
      <c r="E6076">
        <f t="shared" si="662"/>
        <v>1</v>
      </c>
      <c r="F6076" s="14">
        <v>44470</v>
      </c>
      <c r="G6076" s="1">
        <f t="shared" si="663"/>
        <v>10</v>
      </c>
      <c r="H6076" s="1">
        <f t="shared" si="664"/>
        <v>2021</v>
      </c>
      <c r="I6076">
        <v>0</v>
      </c>
      <c r="J6076">
        <v>0</v>
      </c>
      <c r="K6076">
        <f t="shared" si="658"/>
        <v>0</v>
      </c>
      <c r="L6076">
        <v>13002</v>
      </c>
      <c r="M6076" s="6">
        <f t="shared" si="659"/>
        <v>0</v>
      </c>
      <c r="N6076" s="6">
        <f t="shared" si="660"/>
        <v>0</v>
      </c>
      <c r="O6076" s="6">
        <f t="shared" si="661"/>
        <v>0</v>
      </c>
      <c r="Q6076">
        <f>_xlfn.XLOOKUP(C6076&amp;G6076&amp;H6076,covid!$E$2:$E$2184,covid!$D$2:$D$2184,0,0,1)</f>
        <v>3</v>
      </c>
    </row>
    <row r="6077" spans="1:17" x14ac:dyDescent="0.3">
      <c r="A6077">
        <f>_xlfn.XLOOKUP(C6077,kamus!$B$2:$B$87,kamus!$A$2:$A$87,0,0,1)</f>
        <v>71</v>
      </c>
      <c r="B6077" t="str">
        <f>_xlfn.XLOOKUP(C6077,kamus!$B$2:$B$87,kamus!$D$2:$D$87,"dihapus",0,1)</f>
        <v>Sleman</v>
      </c>
      <c r="C6077" t="s">
        <v>271</v>
      </c>
      <c r="D6077">
        <f>_xlfn.XLOOKUP(C6077,kamus!$B$2:$B$87,kamus!$J$2:$J$87,"dihapus",0,1)</f>
        <v>1</v>
      </c>
      <c r="E6077">
        <f t="shared" si="662"/>
        <v>1</v>
      </c>
      <c r="F6077" s="14">
        <v>44470</v>
      </c>
      <c r="G6077" s="1">
        <f t="shared" si="663"/>
        <v>10</v>
      </c>
      <c r="H6077" s="1">
        <f t="shared" si="664"/>
        <v>2021</v>
      </c>
      <c r="I6077">
        <v>0</v>
      </c>
      <c r="J6077">
        <v>0</v>
      </c>
      <c r="K6077">
        <f t="shared" si="658"/>
        <v>0</v>
      </c>
      <c r="L6077">
        <v>15706</v>
      </c>
      <c r="M6077" s="6">
        <f t="shared" si="659"/>
        <v>0</v>
      </c>
      <c r="N6077" s="6">
        <f t="shared" si="660"/>
        <v>0</v>
      </c>
      <c r="O6077" s="6">
        <f t="shared" si="661"/>
        <v>0</v>
      </c>
      <c r="Q6077">
        <f>_xlfn.XLOOKUP(C6077&amp;G6077&amp;H6077,covid!$E$2:$E$2184,covid!$D$2:$D$2184,0,0,1)</f>
        <v>4</v>
      </c>
    </row>
    <row r="6078" spans="1:17" x14ac:dyDescent="0.3">
      <c r="A6078">
        <f>_xlfn.XLOOKUP(C6078,kamus!$B$2:$B$87,kamus!$A$2:$A$87,0,0,1)</f>
        <v>72</v>
      </c>
      <c r="B6078" t="str">
        <f>_xlfn.XLOOKUP(C6078,kamus!$B$2:$B$87,kamus!$D$2:$D$87,"dihapus",0,1)</f>
        <v>Sleman</v>
      </c>
      <c r="C6078" t="s">
        <v>273</v>
      </c>
      <c r="D6078">
        <f>_xlfn.XLOOKUP(C6078,kamus!$B$2:$B$87,kamus!$J$2:$J$87,"dihapus",0,1)</f>
        <v>1</v>
      </c>
      <c r="E6078">
        <f t="shared" si="662"/>
        <v>1</v>
      </c>
      <c r="F6078" s="14">
        <v>44470</v>
      </c>
      <c r="G6078" s="1">
        <f t="shared" si="663"/>
        <v>10</v>
      </c>
      <c r="H6078" s="1">
        <f t="shared" si="664"/>
        <v>2021</v>
      </c>
      <c r="I6078">
        <v>5</v>
      </c>
      <c r="J6078">
        <v>2</v>
      </c>
      <c r="K6078">
        <f t="shared" si="658"/>
        <v>7</v>
      </c>
      <c r="L6078">
        <v>19013</v>
      </c>
      <c r="M6078" s="6">
        <f t="shared" si="659"/>
        <v>26.2977962446747</v>
      </c>
      <c r="N6078" s="6">
        <f t="shared" si="660"/>
        <v>10.519118497869878</v>
      </c>
      <c r="O6078" s="6">
        <f t="shared" si="661"/>
        <v>36.816914742544576</v>
      </c>
      <c r="Q6078">
        <f>_xlfn.XLOOKUP(C6078&amp;G6078&amp;H6078,covid!$E$2:$E$2184,covid!$D$2:$D$2184,0,0,1)</f>
        <v>3</v>
      </c>
    </row>
    <row r="6079" spans="1:17" x14ac:dyDescent="0.3">
      <c r="A6079">
        <f>_xlfn.XLOOKUP(C6079,kamus!$B$2:$B$87,kamus!$A$2:$A$87,0,0,1)</f>
        <v>70</v>
      </c>
      <c r="B6079" t="str">
        <f>_xlfn.XLOOKUP(C6079,kamus!$B$2:$B$87,kamus!$D$2:$D$87,"dihapus",0,1)</f>
        <v>Sleman</v>
      </c>
      <c r="C6079" t="s">
        <v>274</v>
      </c>
      <c r="D6079">
        <f>_xlfn.XLOOKUP(C6079,kamus!$B$2:$B$87,kamus!$J$2:$J$87,"dihapus",0,1)</f>
        <v>0</v>
      </c>
      <c r="E6079">
        <f t="shared" si="662"/>
        <v>0</v>
      </c>
      <c r="F6079" s="14">
        <v>44470</v>
      </c>
      <c r="G6079" s="1">
        <f t="shared" si="663"/>
        <v>10</v>
      </c>
      <c r="H6079" s="1">
        <f t="shared" si="664"/>
        <v>2021</v>
      </c>
      <c r="I6079">
        <v>0</v>
      </c>
      <c r="J6079">
        <v>0</v>
      </c>
      <c r="K6079">
        <f t="shared" si="658"/>
        <v>0</v>
      </c>
      <c r="L6079">
        <v>10105</v>
      </c>
      <c r="M6079" s="6">
        <f t="shared" si="659"/>
        <v>0</v>
      </c>
      <c r="N6079" s="6">
        <f t="shared" si="660"/>
        <v>0</v>
      </c>
      <c r="O6079" s="6">
        <f t="shared" si="661"/>
        <v>0</v>
      </c>
      <c r="Q6079">
        <f>_xlfn.XLOOKUP(C6079&amp;G6079&amp;H6079,covid!$E$2:$E$2184,covid!$D$2:$D$2184,0,0,1)</f>
        <v>1</v>
      </c>
    </row>
    <row r="6080" spans="1:17" x14ac:dyDescent="0.3">
      <c r="A6080">
        <f>_xlfn.XLOOKUP(C6080,kamus!$B$2:$B$87,kamus!$A$2:$A$87,0,0,1)</f>
        <v>77</v>
      </c>
      <c r="B6080" t="str">
        <f>_xlfn.XLOOKUP(C6080,kamus!$B$2:$B$87,kamus!$D$2:$D$87,"dihapus",0,1)</f>
        <v>Tempel 1</v>
      </c>
      <c r="C6080" t="s">
        <v>218</v>
      </c>
      <c r="D6080">
        <f>_xlfn.XLOOKUP(C6080,kamus!$B$2:$B$87,kamus!$J$2:$J$87,"dihapus",0,1)</f>
        <v>0</v>
      </c>
      <c r="E6080">
        <f t="shared" si="662"/>
        <v>0</v>
      </c>
      <c r="F6080" s="14">
        <v>44470</v>
      </c>
      <c r="G6080" s="1">
        <f t="shared" si="663"/>
        <v>10</v>
      </c>
      <c r="H6080" s="1">
        <f t="shared" si="664"/>
        <v>2021</v>
      </c>
      <c r="I6080">
        <v>0</v>
      </c>
      <c r="J6080">
        <v>0</v>
      </c>
      <c r="K6080">
        <f t="shared" si="658"/>
        <v>0</v>
      </c>
      <c r="L6080">
        <v>7899</v>
      </c>
      <c r="M6080" s="6">
        <f t="shared" si="659"/>
        <v>0</v>
      </c>
      <c r="N6080" s="6">
        <f t="shared" si="660"/>
        <v>0</v>
      </c>
      <c r="O6080" s="6">
        <f t="shared" si="661"/>
        <v>0</v>
      </c>
      <c r="Q6080">
        <f>_xlfn.XLOOKUP(C6080&amp;G6080&amp;H6080,covid!$E$2:$E$2184,covid!$D$2:$D$2184,0,0,1)</f>
        <v>0</v>
      </c>
    </row>
    <row r="6081" spans="1:17" x14ac:dyDescent="0.3">
      <c r="A6081">
        <f>_xlfn.XLOOKUP(C6081,kamus!$B$2:$B$87,kamus!$A$2:$A$87,0,0,1)</f>
        <v>76</v>
      </c>
      <c r="B6081" t="str">
        <f>_xlfn.XLOOKUP(C6081,kamus!$B$2:$B$87,kamus!$D$2:$D$87,"dihapus",0,1)</f>
        <v>Tempel 1</v>
      </c>
      <c r="C6081" t="s">
        <v>226</v>
      </c>
      <c r="D6081">
        <f>_xlfn.XLOOKUP(C6081,kamus!$B$2:$B$87,kamus!$J$2:$J$87,"dihapus",0,1)</f>
        <v>1</v>
      </c>
      <c r="E6081">
        <f t="shared" si="662"/>
        <v>1</v>
      </c>
      <c r="F6081" s="14">
        <v>44470</v>
      </c>
      <c r="G6081" s="1">
        <f t="shared" si="663"/>
        <v>10</v>
      </c>
      <c r="H6081" s="1">
        <f t="shared" si="664"/>
        <v>2021</v>
      </c>
      <c r="I6081">
        <v>2</v>
      </c>
      <c r="J6081">
        <v>0</v>
      </c>
      <c r="K6081">
        <f t="shared" si="658"/>
        <v>2</v>
      </c>
      <c r="L6081">
        <v>11303</v>
      </c>
      <c r="M6081" s="6">
        <f t="shared" si="659"/>
        <v>17.694417411306734</v>
      </c>
      <c r="N6081" s="6">
        <f t="shared" si="660"/>
        <v>0</v>
      </c>
      <c r="O6081" s="6">
        <f t="shared" si="661"/>
        <v>17.694417411306734</v>
      </c>
      <c r="Q6081">
        <f>_xlfn.XLOOKUP(C6081&amp;G6081&amp;H6081,covid!$E$2:$E$2184,covid!$D$2:$D$2184,0,0,1)</f>
        <v>3</v>
      </c>
    </row>
    <row r="6082" spans="1:17" x14ac:dyDescent="0.3">
      <c r="A6082">
        <f>_xlfn.XLOOKUP(C6082,kamus!$B$2:$B$87,kamus!$A$2:$A$87,0,0,1)</f>
        <v>75</v>
      </c>
      <c r="B6082" t="str">
        <f>_xlfn.XLOOKUP(C6082,kamus!$B$2:$B$87,kamus!$D$2:$D$87,"dihapus",0,1)</f>
        <v>Tempel 1</v>
      </c>
      <c r="C6082" t="s">
        <v>227</v>
      </c>
      <c r="D6082">
        <f>_xlfn.XLOOKUP(C6082,kamus!$B$2:$B$87,kamus!$J$2:$J$87,"dihapus",0,1)</f>
        <v>0</v>
      </c>
      <c r="E6082">
        <f t="shared" si="662"/>
        <v>0</v>
      </c>
      <c r="F6082" s="14">
        <v>44470</v>
      </c>
      <c r="G6082" s="1">
        <f t="shared" si="663"/>
        <v>10</v>
      </c>
      <c r="H6082" s="1">
        <f t="shared" si="664"/>
        <v>2021</v>
      </c>
      <c r="I6082">
        <v>0</v>
      </c>
      <c r="J6082">
        <v>0</v>
      </c>
      <c r="K6082">
        <f t="shared" ref="K6082:K6145" si="665">J6082+I6082</f>
        <v>0</v>
      </c>
      <c r="L6082">
        <v>6955</v>
      </c>
      <c r="M6082" s="6">
        <f t="shared" ref="M6082:M6145" si="666">IF(ISBLANK(I6082)=TRUE,"",I6082/$L6082*100000)</f>
        <v>0</v>
      </c>
      <c r="N6082" s="6">
        <f t="shared" ref="N6082:N6145" si="667">IF(ISBLANK(J6082)=TRUE,"",J6082/$L6082*100000)</f>
        <v>0</v>
      </c>
      <c r="O6082" s="6">
        <f t="shared" ref="O6082:O6145" si="668">IF(ISBLANK(K6082)=TRUE,"",K6082/$L6082*100000)</f>
        <v>0</v>
      </c>
      <c r="Q6082">
        <f>_xlfn.XLOOKUP(C6082&amp;G6082&amp;H6082,covid!$E$2:$E$2184,covid!$D$2:$D$2184,0,0,1)</f>
        <v>6</v>
      </c>
    </row>
    <row r="6083" spans="1:17" x14ac:dyDescent="0.3">
      <c r="A6083">
        <f>_xlfn.XLOOKUP(C6083,kamus!$B$2:$B$87,kamus!$A$2:$A$87,0,0,1)</f>
        <v>78</v>
      </c>
      <c r="B6083" t="str">
        <f>_xlfn.XLOOKUP(C6083,kamus!$B$2:$B$87,kamus!$D$2:$D$87,"dihapus",0,1)</f>
        <v>Tempel 1</v>
      </c>
      <c r="C6083" t="s">
        <v>229</v>
      </c>
      <c r="D6083">
        <f>_xlfn.XLOOKUP(C6083,kamus!$B$2:$B$87,kamus!$J$2:$J$87,"dihapus",0,1)</f>
        <v>0</v>
      </c>
      <c r="E6083">
        <f t="shared" ref="E6083:E6146" si="669">IF(D6083=0,0,IF(H6083&lt;2021,0,IF(AND(H6083=2021,G6083&lt;5),0,1)))</f>
        <v>0</v>
      </c>
      <c r="F6083" s="14">
        <v>44470</v>
      </c>
      <c r="G6083" s="1">
        <f t="shared" ref="G6083:G6146" si="670">MONTH(F6083)</f>
        <v>10</v>
      </c>
      <c r="H6083" s="1">
        <f t="shared" ref="H6083:H6146" si="671">YEAR(F6083)</f>
        <v>2021</v>
      </c>
      <c r="I6083">
        <v>0</v>
      </c>
      <c r="J6083">
        <v>0</v>
      </c>
      <c r="K6083">
        <f t="shared" si="665"/>
        <v>0</v>
      </c>
      <c r="L6083">
        <v>5427</v>
      </c>
      <c r="M6083" s="6">
        <f t="shared" si="666"/>
        <v>0</v>
      </c>
      <c r="N6083" s="6">
        <f t="shared" si="667"/>
        <v>0</v>
      </c>
      <c r="O6083" s="6">
        <f t="shared" si="668"/>
        <v>0</v>
      </c>
      <c r="Q6083">
        <f>_xlfn.XLOOKUP(C6083&amp;G6083&amp;H6083,covid!$E$2:$E$2184,covid!$D$2:$D$2184,0,0,1)</f>
        <v>3</v>
      </c>
    </row>
    <row r="6084" spans="1:17" x14ac:dyDescent="0.3">
      <c r="A6084">
        <f>_xlfn.XLOOKUP(C6084,kamus!$B$2:$B$87,kamus!$A$2:$A$87,0,0,1)</f>
        <v>79</v>
      </c>
      <c r="B6084" t="str">
        <f>_xlfn.XLOOKUP(C6084,kamus!$B$2:$B$87,kamus!$D$2:$D$87,"dihapus",0,1)</f>
        <v>Tempel 2</v>
      </c>
      <c r="C6084" t="s">
        <v>201</v>
      </c>
      <c r="D6084">
        <f>_xlfn.XLOOKUP(C6084,kamus!$B$2:$B$87,kamus!$J$2:$J$87,"dihapus",0,1)</f>
        <v>0</v>
      </c>
      <c r="E6084">
        <f t="shared" si="669"/>
        <v>0</v>
      </c>
      <c r="F6084" s="14">
        <v>44470</v>
      </c>
      <c r="G6084" s="1">
        <f t="shared" si="670"/>
        <v>10</v>
      </c>
      <c r="H6084" s="1">
        <f t="shared" si="671"/>
        <v>2021</v>
      </c>
      <c r="I6084">
        <v>0</v>
      </c>
      <c r="J6084">
        <v>0</v>
      </c>
      <c r="K6084">
        <f t="shared" si="665"/>
        <v>0</v>
      </c>
      <c r="L6084">
        <v>7817</v>
      </c>
      <c r="M6084" s="6">
        <f t="shared" si="666"/>
        <v>0</v>
      </c>
      <c r="N6084" s="6">
        <f t="shared" si="667"/>
        <v>0</v>
      </c>
      <c r="O6084" s="6">
        <f t="shared" si="668"/>
        <v>0</v>
      </c>
      <c r="Q6084">
        <f>_xlfn.XLOOKUP(C6084&amp;G6084&amp;H6084,covid!$E$2:$E$2184,covid!$D$2:$D$2184,0,0,1)</f>
        <v>2</v>
      </c>
    </row>
    <row r="6085" spans="1:17" x14ac:dyDescent="0.3">
      <c r="A6085">
        <f>_xlfn.XLOOKUP(C6085,kamus!$B$2:$B$87,kamus!$A$2:$A$87,0,0,1)</f>
        <v>80</v>
      </c>
      <c r="B6085" t="str">
        <f>_xlfn.XLOOKUP(C6085,kamus!$B$2:$B$87,kamus!$D$2:$D$87,"dihapus",0,1)</f>
        <v>Tempel 2</v>
      </c>
      <c r="C6085" t="s">
        <v>233</v>
      </c>
      <c r="D6085">
        <f>_xlfn.XLOOKUP(C6085,kamus!$B$2:$B$87,kamus!$J$2:$J$87,"dihapus",0,1)</f>
        <v>0</v>
      </c>
      <c r="E6085">
        <f t="shared" si="669"/>
        <v>0</v>
      </c>
      <c r="F6085" s="14">
        <v>44470</v>
      </c>
      <c r="G6085" s="1">
        <f t="shared" si="670"/>
        <v>10</v>
      </c>
      <c r="H6085" s="1">
        <f t="shared" si="671"/>
        <v>2021</v>
      </c>
      <c r="I6085">
        <v>0</v>
      </c>
      <c r="J6085">
        <v>0</v>
      </c>
      <c r="K6085">
        <f t="shared" si="665"/>
        <v>0</v>
      </c>
      <c r="L6085">
        <v>6650</v>
      </c>
      <c r="M6085" s="6">
        <f t="shared" si="666"/>
        <v>0</v>
      </c>
      <c r="N6085" s="6">
        <f t="shared" si="667"/>
        <v>0</v>
      </c>
      <c r="O6085" s="6">
        <f t="shared" si="668"/>
        <v>0</v>
      </c>
      <c r="Q6085">
        <f>_xlfn.XLOOKUP(C6085&amp;G6085&amp;H6085,covid!$E$2:$E$2184,covid!$D$2:$D$2184,0,0,1)</f>
        <v>0</v>
      </c>
    </row>
    <row r="6086" spans="1:17" x14ac:dyDescent="0.3">
      <c r="A6086">
        <f>_xlfn.XLOOKUP(C6086,kamus!$B$2:$B$87,kamus!$A$2:$A$87,0,0,1)</f>
        <v>81</v>
      </c>
      <c r="B6086" t="str">
        <f>_xlfn.XLOOKUP(C6086,kamus!$B$2:$B$87,kamus!$D$2:$D$87,"dihapus",0,1)</f>
        <v>Tempel 2</v>
      </c>
      <c r="C6086" t="s">
        <v>263</v>
      </c>
      <c r="D6086">
        <f>_xlfn.XLOOKUP(C6086,kamus!$B$2:$B$87,kamus!$J$2:$J$87,"dihapus",0,1)</f>
        <v>0</v>
      </c>
      <c r="E6086">
        <f t="shared" si="669"/>
        <v>0</v>
      </c>
      <c r="F6086" s="14">
        <v>44470</v>
      </c>
      <c r="G6086" s="1">
        <f t="shared" si="670"/>
        <v>10</v>
      </c>
      <c r="H6086" s="1">
        <f t="shared" si="671"/>
        <v>2021</v>
      </c>
      <c r="I6086">
        <v>0</v>
      </c>
      <c r="J6086">
        <v>0</v>
      </c>
      <c r="K6086">
        <f t="shared" si="665"/>
        <v>0</v>
      </c>
      <c r="L6086">
        <v>4782</v>
      </c>
      <c r="M6086" s="6">
        <f t="shared" si="666"/>
        <v>0</v>
      </c>
      <c r="N6086" s="6">
        <f t="shared" si="667"/>
        <v>0</v>
      </c>
      <c r="O6086" s="6">
        <f t="shared" si="668"/>
        <v>0</v>
      </c>
      <c r="Q6086">
        <f>_xlfn.XLOOKUP(C6086&amp;G6086&amp;H6086,covid!$E$2:$E$2184,covid!$D$2:$D$2184,0,0,1)</f>
        <v>1</v>
      </c>
    </row>
    <row r="6087" spans="1:17" x14ac:dyDescent="0.3">
      <c r="A6087">
        <f>_xlfn.XLOOKUP(C6087,kamus!$B$2:$B$87,kamus!$A$2:$A$87,0,0,1)</f>
        <v>82</v>
      </c>
      <c r="B6087" t="str">
        <f>_xlfn.XLOOKUP(C6087,kamus!$B$2:$B$87,kamus!$D$2:$D$87,"dihapus",0,1)</f>
        <v>Tempel 2</v>
      </c>
      <c r="C6087" t="s">
        <v>266</v>
      </c>
      <c r="D6087">
        <f>_xlfn.XLOOKUP(C6087,kamus!$B$2:$B$87,kamus!$J$2:$J$87,"dihapus",0,1)</f>
        <v>0</v>
      </c>
      <c r="E6087">
        <f t="shared" si="669"/>
        <v>0</v>
      </c>
      <c r="F6087" s="14">
        <v>44470</v>
      </c>
      <c r="G6087" s="1">
        <f t="shared" si="670"/>
        <v>10</v>
      </c>
      <c r="H6087" s="1">
        <f t="shared" si="671"/>
        <v>2021</v>
      </c>
      <c r="I6087">
        <v>0</v>
      </c>
      <c r="J6087">
        <v>0</v>
      </c>
      <c r="K6087">
        <f t="shared" si="665"/>
        <v>0</v>
      </c>
      <c r="L6087">
        <v>5330</v>
      </c>
      <c r="M6087" s="6">
        <f t="shared" si="666"/>
        <v>0</v>
      </c>
      <c r="N6087" s="6">
        <f t="shared" si="667"/>
        <v>0</v>
      </c>
      <c r="O6087" s="6">
        <f t="shared" si="668"/>
        <v>0</v>
      </c>
      <c r="Q6087">
        <f>_xlfn.XLOOKUP(C6087&amp;G6087&amp;H6087,covid!$E$2:$E$2184,covid!$D$2:$D$2184,0,0,1)</f>
        <v>1</v>
      </c>
    </row>
    <row r="6088" spans="1:17" x14ac:dyDescent="0.3">
      <c r="A6088">
        <f>_xlfn.XLOOKUP(C6088,kamus!$B$2:$B$87,kamus!$A$2:$A$87,0,0,1)</f>
        <v>84</v>
      </c>
      <c r="B6088" t="str">
        <f>_xlfn.XLOOKUP(C6088,kamus!$B$2:$B$87,kamus!$D$2:$D$87,"dihapus",0,1)</f>
        <v>turi</v>
      </c>
      <c r="C6088" t="s">
        <v>199</v>
      </c>
      <c r="D6088">
        <f>_xlfn.XLOOKUP(C6088,kamus!$B$2:$B$87,kamus!$J$2:$J$87,"dihapus",0,1)</f>
        <v>0</v>
      </c>
      <c r="E6088">
        <f t="shared" si="669"/>
        <v>0</v>
      </c>
      <c r="F6088" s="14">
        <v>44470</v>
      </c>
      <c r="G6088" s="1">
        <f t="shared" si="670"/>
        <v>10</v>
      </c>
      <c r="H6088" s="1">
        <f t="shared" si="671"/>
        <v>2021</v>
      </c>
      <c r="I6088">
        <v>0</v>
      </c>
      <c r="J6088">
        <v>0</v>
      </c>
      <c r="K6088">
        <f t="shared" si="665"/>
        <v>0</v>
      </c>
      <c r="L6088">
        <v>9781</v>
      </c>
      <c r="M6088" s="6">
        <f t="shared" si="666"/>
        <v>0</v>
      </c>
      <c r="N6088" s="6">
        <f t="shared" si="667"/>
        <v>0</v>
      </c>
      <c r="O6088" s="6">
        <f t="shared" si="668"/>
        <v>0</v>
      </c>
      <c r="Q6088">
        <f>_xlfn.XLOOKUP(C6088&amp;G6088&amp;H6088,covid!$E$2:$E$2184,covid!$D$2:$D$2184,0,0,1)</f>
        <v>2</v>
      </c>
    </row>
    <row r="6089" spans="1:17" x14ac:dyDescent="0.3">
      <c r="A6089">
        <f>_xlfn.XLOOKUP(C6089,kamus!$B$2:$B$87,kamus!$A$2:$A$87,0,0,1)</f>
        <v>86</v>
      </c>
      <c r="B6089" t="str">
        <f>_xlfn.XLOOKUP(C6089,kamus!$B$2:$B$87,kamus!$D$2:$D$87,"dihapus",0,1)</f>
        <v>turi</v>
      </c>
      <c r="C6089" t="s">
        <v>209</v>
      </c>
      <c r="D6089">
        <f>_xlfn.XLOOKUP(C6089,kamus!$B$2:$B$87,kamus!$J$2:$J$87,"dihapus",0,1)</f>
        <v>0</v>
      </c>
      <c r="E6089">
        <f t="shared" si="669"/>
        <v>0</v>
      </c>
      <c r="F6089" s="14">
        <v>44470</v>
      </c>
      <c r="G6089" s="1">
        <f t="shared" si="670"/>
        <v>10</v>
      </c>
      <c r="H6089" s="1">
        <f t="shared" si="671"/>
        <v>2021</v>
      </c>
      <c r="I6089">
        <v>2</v>
      </c>
      <c r="J6089">
        <v>3</v>
      </c>
      <c r="K6089">
        <f t="shared" si="665"/>
        <v>5</v>
      </c>
      <c r="L6089">
        <v>9630</v>
      </c>
      <c r="M6089" s="6">
        <f t="shared" si="666"/>
        <v>20.768431983385256</v>
      </c>
      <c r="N6089" s="6">
        <f t="shared" si="667"/>
        <v>31.152647975077883</v>
      </c>
      <c r="O6089" s="6">
        <f t="shared" si="668"/>
        <v>51.921079958463132</v>
      </c>
      <c r="Q6089">
        <f>_xlfn.XLOOKUP(C6089&amp;G6089&amp;H6089,covid!$E$2:$E$2184,covid!$D$2:$D$2184,0,0,1)</f>
        <v>3</v>
      </c>
    </row>
    <row r="6090" spans="1:17" x14ac:dyDescent="0.3">
      <c r="A6090">
        <f>_xlfn.XLOOKUP(C6090,kamus!$B$2:$B$87,kamus!$A$2:$A$87,0,0,1)</f>
        <v>83</v>
      </c>
      <c r="B6090" t="str">
        <f>_xlfn.XLOOKUP(C6090,kamus!$B$2:$B$87,kamus!$D$2:$D$87,"dihapus",0,1)</f>
        <v>turi</v>
      </c>
      <c r="C6090" t="s">
        <v>211</v>
      </c>
      <c r="D6090">
        <f>_xlfn.XLOOKUP(C6090,kamus!$B$2:$B$87,kamus!$J$2:$J$87,"dihapus",0,1)</f>
        <v>0</v>
      </c>
      <c r="E6090">
        <f t="shared" si="669"/>
        <v>0</v>
      </c>
      <c r="F6090" s="14">
        <v>44470</v>
      </c>
      <c r="G6090" s="1">
        <f t="shared" si="670"/>
        <v>10</v>
      </c>
      <c r="H6090" s="1">
        <f t="shared" si="671"/>
        <v>2021</v>
      </c>
      <c r="I6090">
        <v>0</v>
      </c>
      <c r="J6090">
        <v>0</v>
      </c>
      <c r="K6090">
        <f t="shared" si="665"/>
        <v>0</v>
      </c>
      <c r="L6090">
        <v>8617</v>
      </c>
      <c r="M6090" s="6">
        <f t="shared" si="666"/>
        <v>0</v>
      </c>
      <c r="N6090" s="6">
        <f t="shared" si="667"/>
        <v>0</v>
      </c>
      <c r="O6090" s="6">
        <f t="shared" si="668"/>
        <v>0</v>
      </c>
      <c r="Q6090">
        <f>_xlfn.XLOOKUP(C6090&amp;G6090&amp;H6090,covid!$E$2:$E$2184,covid!$D$2:$D$2184,0,0,1)</f>
        <v>1</v>
      </c>
    </row>
    <row r="6091" spans="1:17" x14ac:dyDescent="0.3">
      <c r="A6091">
        <f>_xlfn.XLOOKUP(C6091,kamus!$B$2:$B$87,kamus!$A$2:$A$87,0,0,1)</f>
        <v>85</v>
      </c>
      <c r="B6091" t="str">
        <f>_xlfn.XLOOKUP(C6091,kamus!$B$2:$B$87,kamus!$D$2:$D$87,"dihapus",0,1)</f>
        <v>turi</v>
      </c>
      <c r="C6091" t="s">
        <v>279</v>
      </c>
      <c r="D6091">
        <f>_xlfn.XLOOKUP(C6091,kamus!$B$2:$B$87,kamus!$J$2:$J$87,"dihapus",0,1)</f>
        <v>0</v>
      </c>
      <c r="E6091">
        <f t="shared" si="669"/>
        <v>0</v>
      </c>
      <c r="F6091" s="14">
        <v>44470</v>
      </c>
      <c r="G6091" s="1">
        <f t="shared" si="670"/>
        <v>10</v>
      </c>
      <c r="H6091" s="1">
        <f t="shared" si="671"/>
        <v>2021</v>
      </c>
      <c r="I6091">
        <v>0</v>
      </c>
      <c r="J6091">
        <v>0</v>
      </c>
      <c r="K6091">
        <f t="shared" si="665"/>
        <v>0</v>
      </c>
      <c r="L6091">
        <v>11052</v>
      </c>
      <c r="M6091" s="6">
        <f t="shared" si="666"/>
        <v>0</v>
      </c>
      <c r="N6091" s="6">
        <f t="shared" si="667"/>
        <v>0</v>
      </c>
      <c r="O6091" s="6">
        <f t="shared" si="668"/>
        <v>0</v>
      </c>
      <c r="Q6091">
        <f>_xlfn.XLOOKUP(C6091&amp;G6091&amp;H6091,covid!$E$2:$E$2184,covid!$D$2:$D$2184,0,0,1)</f>
        <v>3</v>
      </c>
    </row>
    <row r="6092" spans="1:17" x14ac:dyDescent="0.3">
      <c r="A6092">
        <f>_xlfn.XLOOKUP(C6092,kamus!$B$2:$B$87,kamus!$A$2:$A$87,0,0,1)</f>
        <v>4</v>
      </c>
      <c r="B6092" t="str">
        <f>_xlfn.XLOOKUP(C6092,kamus!$B$2:$B$87,kamus!$D$2:$D$87,"dihapus",0,1)</f>
        <v>Berbah</v>
      </c>
      <c r="C6092" t="s">
        <v>215</v>
      </c>
      <c r="D6092">
        <f>_xlfn.XLOOKUP(C6092,kamus!$B$2:$B$87,kamus!$J$2:$J$87,"dihapus",0,1)</f>
        <v>0</v>
      </c>
      <c r="E6092">
        <f t="shared" si="669"/>
        <v>0</v>
      </c>
      <c r="F6092" s="14">
        <v>44501</v>
      </c>
      <c r="G6092" s="1">
        <f t="shared" si="670"/>
        <v>11</v>
      </c>
      <c r="H6092" s="1">
        <f t="shared" si="671"/>
        <v>2021</v>
      </c>
      <c r="I6092">
        <v>0</v>
      </c>
      <c r="J6092">
        <v>0</v>
      </c>
      <c r="K6092">
        <f t="shared" si="665"/>
        <v>0</v>
      </c>
      <c r="L6092">
        <v>11533</v>
      </c>
      <c r="M6092" s="6">
        <f t="shared" si="666"/>
        <v>0</v>
      </c>
      <c r="N6092" s="6">
        <f t="shared" si="667"/>
        <v>0</v>
      </c>
      <c r="O6092" s="6">
        <f t="shared" si="668"/>
        <v>0</v>
      </c>
      <c r="Q6092">
        <f>_xlfn.XLOOKUP(C6092&amp;G6092&amp;H6092,covid!$E$2:$E$2184,covid!$D$2:$D$2184,0,0,1)</f>
        <v>0</v>
      </c>
    </row>
    <row r="6093" spans="1:17" x14ac:dyDescent="0.3">
      <c r="A6093">
        <f>_xlfn.XLOOKUP(C6093,kamus!$B$2:$B$87,kamus!$A$2:$A$87,0,0,1)</f>
        <v>1</v>
      </c>
      <c r="B6093" t="str">
        <f>_xlfn.XLOOKUP(C6093,kamus!$B$2:$B$87,kamus!$D$2:$D$87,"dihapus",0,1)</f>
        <v>Berbah</v>
      </c>
      <c r="C6093" t="s">
        <v>216</v>
      </c>
      <c r="D6093">
        <f>_xlfn.XLOOKUP(C6093,kamus!$B$2:$B$87,kamus!$J$2:$J$87,"dihapus",0,1)</f>
        <v>1</v>
      </c>
      <c r="E6093">
        <f t="shared" si="669"/>
        <v>1</v>
      </c>
      <c r="F6093" s="14">
        <v>44501</v>
      </c>
      <c r="G6093" s="1">
        <f t="shared" si="670"/>
        <v>11</v>
      </c>
      <c r="H6093" s="1">
        <f t="shared" si="671"/>
        <v>2021</v>
      </c>
      <c r="I6093">
        <v>0</v>
      </c>
      <c r="J6093">
        <v>1</v>
      </c>
      <c r="K6093">
        <f t="shared" si="665"/>
        <v>1</v>
      </c>
      <c r="L6093">
        <v>14673</v>
      </c>
      <c r="M6093" s="6">
        <f t="shared" si="666"/>
        <v>0</v>
      </c>
      <c r="N6093" s="6">
        <f t="shared" si="667"/>
        <v>6.8152388741225378</v>
      </c>
      <c r="O6093" s="6">
        <f t="shared" si="668"/>
        <v>6.8152388741225378</v>
      </c>
      <c r="Q6093">
        <f>_xlfn.XLOOKUP(C6093&amp;G6093&amp;H6093,covid!$E$2:$E$2184,covid!$D$2:$D$2184,0,0,1)</f>
        <v>1</v>
      </c>
    </row>
    <row r="6094" spans="1:17" x14ac:dyDescent="0.3">
      <c r="A6094">
        <f>_xlfn.XLOOKUP(C6094,kamus!$B$2:$B$87,kamus!$A$2:$A$87,0,0,1)</f>
        <v>2</v>
      </c>
      <c r="B6094" t="str">
        <f>_xlfn.XLOOKUP(C6094,kamus!$B$2:$B$87,kamus!$D$2:$D$87,"dihapus",0,1)</f>
        <v>Berbah</v>
      </c>
      <c r="C6094" t="s">
        <v>246</v>
      </c>
      <c r="D6094">
        <f>_xlfn.XLOOKUP(C6094,kamus!$B$2:$B$87,kamus!$J$2:$J$87,"dihapus",0,1)</f>
        <v>1</v>
      </c>
      <c r="E6094">
        <f t="shared" si="669"/>
        <v>1</v>
      </c>
      <c r="F6094" s="14">
        <v>44501</v>
      </c>
      <c r="G6094" s="1">
        <f t="shared" si="670"/>
        <v>11</v>
      </c>
      <c r="H6094" s="1">
        <f t="shared" si="671"/>
        <v>2021</v>
      </c>
      <c r="I6094">
        <v>0</v>
      </c>
      <c r="J6094">
        <v>0</v>
      </c>
      <c r="K6094">
        <f t="shared" si="665"/>
        <v>0</v>
      </c>
      <c r="L6094">
        <v>18842</v>
      </c>
      <c r="M6094" s="6">
        <f t="shared" si="666"/>
        <v>0</v>
      </c>
      <c r="N6094" s="6">
        <f t="shared" si="667"/>
        <v>0</v>
      </c>
      <c r="O6094" s="6">
        <f t="shared" si="668"/>
        <v>0</v>
      </c>
      <c r="Q6094">
        <f>_xlfn.XLOOKUP(C6094&amp;G6094&amp;H6094,covid!$E$2:$E$2184,covid!$D$2:$D$2184,0,0,1)</f>
        <v>1</v>
      </c>
    </row>
    <row r="6095" spans="1:17" x14ac:dyDescent="0.3">
      <c r="A6095">
        <f>_xlfn.XLOOKUP(C6095,kamus!$B$2:$B$87,kamus!$A$2:$A$87,0,0,1)</f>
        <v>3</v>
      </c>
      <c r="B6095" t="str">
        <f>_xlfn.XLOOKUP(C6095,kamus!$B$2:$B$87,kamus!$D$2:$D$87,"dihapus",0,1)</f>
        <v>Berbah</v>
      </c>
      <c r="C6095" t="s">
        <v>267</v>
      </c>
      <c r="D6095">
        <f>_xlfn.XLOOKUP(C6095,kamus!$B$2:$B$87,kamus!$J$2:$J$87,"dihapus",0,1)</f>
        <v>1</v>
      </c>
      <c r="E6095">
        <f t="shared" si="669"/>
        <v>1</v>
      </c>
      <c r="F6095" s="14">
        <v>44501</v>
      </c>
      <c r="G6095" s="1">
        <f t="shared" si="670"/>
        <v>11</v>
      </c>
      <c r="H6095" s="1">
        <f t="shared" si="671"/>
        <v>2021</v>
      </c>
      <c r="I6095">
        <v>0</v>
      </c>
      <c r="J6095">
        <v>0</v>
      </c>
      <c r="K6095">
        <f t="shared" si="665"/>
        <v>0</v>
      </c>
      <c r="L6095">
        <v>13463</v>
      </c>
      <c r="M6095" s="6">
        <f t="shared" si="666"/>
        <v>0</v>
      </c>
      <c r="N6095" s="6">
        <f t="shared" si="667"/>
        <v>0</v>
      </c>
      <c r="O6095" s="6">
        <f t="shared" si="668"/>
        <v>0</v>
      </c>
      <c r="Q6095">
        <f>_xlfn.XLOOKUP(C6095&amp;G6095&amp;H6095,covid!$E$2:$E$2184,covid!$D$2:$D$2184,0,0,1)</f>
        <v>1</v>
      </c>
    </row>
    <row r="6096" spans="1:17" x14ac:dyDescent="0.3">
      <c r="A6096">
        <f>_xlfn.XLOOKUP(C6096,kamus!$B$2:$B$87,kamus!$A$2:$A$87,0,0,1)</f>
        <v>9</v>
      </c>
      <c r="B6096" t="str">
        <f>_xlfn.XLOOKUP(C6096,kamus!$B$2:$B$87,kamus!$D$2:$D$87,"dihapus",0,1)</f>
        <v>cangkringan</v>
      </c>
      <c r="C6096" t="s">
        <v>197</v>
      </c>
      <c r="D6096">
        <f>_xlfn.XLOOKUP(C6096,kamus!$B$2:$B$87,kamus!$J$2:$J$87,"dihapus",0,1)</f>
        <v>0</v>
      </c>
      <c r="E6096">
        <f t="shared" si="669"/>
        <v>0</v>
      </c>
      <c r="F6096" s="14">
        <v>44501</v>
      </c>
      <c r="G6096" s="1">
        <f t="shared" si="670"/>
        <v>11</v>
      </c>
      <c r="H6096" s="1">
        <f t="shared" si="671"/>
        <v>2021</v>
      </c>
      <c r="I6096">
        <v>0</v>
      </c>
      <c r="J6096">
        <v>0</v>
      </c>
      <c r="K6096">
        <f t="shared" si="665"/>
        <v>0</v>
      </c>
      <c r="L6096">
        <v>8123</v>
      </c>
      <c r="M6096" s="6">
        <f t="shared" si="666"/>
        <v>0</v>
      </c>
      <c r="N6096" s="6">
        <f t="shared" si="667"/>
        <v>0</v>
      </c>
      <c r="O6096" s="6">
        <f t="shared" si="668"/>
        <v>0</v>
      </c>
      <c r="Q6096">
        <f>_xlfn.XLOOKUP(C6096&amp;G6096&amp;H6096,covid!$E$2:$E$2184,covid!$D$2:$D$2184,0,0,1)</f>
        <v>1</v>
      </c>
    </row>
    <row r="6097" spans="1:17" x14ac:dyDescent="0.3">
      <c r="A6097">
        <f>_xlfn.XLOOKUP(C6097,kamus!$B$2:$B$87,kamus!$A$2:$A$87,0,0,1)</f>
        <v>5</v>
      </c>
      <c r="B6097" t="str">
        <f>_xlfn.XLOOKUP(C6097,kamus!$B$2:$B$87,kamus!$D$2:$D$87,"dihapus",0,1)</f>
        <v>cangkringan</v>
      </c>
      <c r="C6097" t="s">
        <v>212</v>
      </c>
      <c r="D6097">
        <f>_xlfn.XLOOKUP(C6097,kamus!$B$2:$B$87,kamus!$J$2:$J$87,"dihapus",0,1)</f>
        <v>0</v>
      </c>
      <c r="E6097">
        <f t="shared" si="669"/>
        <v>0</v>
      </c>
      <c r="F6097" s="14">
        <v>44501</v>
      </c>
      <c r="G6097" s="1">
        <f t="shared" si="670"/>
        <v>11</v>
      </c>
      <c r="H6097" s="1">
        <f t="shared" si="671"/>
        <v>2021</v>
      </c>
      <c r="I6097">
        <v>0</v>
      </c>
      <c r="J6097">
        <v>0</v>
      </c>
      <c r="K6097">
        <f t="shared" si="665"/>
        <v>0</v>
      </c>
      <c r="L6097">
        <v>4164</v>
      </c>
      <c r="M6097" s="6">
        <f t="shared" si="666"/>
        <v>0</v>
      </c>
      <c r="N6097" s="6">
        <f t="shared" si="667"/>
        <v>0</v>
      </c>
      <c r="O6097" s="6">
        <f t="shared" si="668"/>
        <v>0</v>
      </c>
      <c r="Q6097">
        <f>_xlfn.XLOOKUP(C6097&amp;G6097&amp;H6097,covid!$E$2:$E$2184,covid!$D$2:$D$2184,0,0,1)</f>
        <v>0</v>
      </c>
    </row>
    <row r="6098" spans="1:17" x14ac:dyDescent="0.3">
      <c r="A6098">
        <f>_xlfn.XLOOKUP(C6098,kamus!$B$2:$B$87,kamus!$A$2:$A$87,0,0,1)</f>
        <v>7</v>
      </c>
      <c r="B6098" t="str">
        <f>_xlfn.XLOOKUP(C6098,kamus!$B$2:$B$87,kamus!$D$2:$D$87,"dihapus",0,1)</f>
        <v>cangkringan</v>
      </c>
      <c r="C6098" t="s">
        <v>217</v>
      </c>
      <c r="D6098">
        <f>_xlfn.XLOOKUP(C6098,kamus!$B$2:$B$87,kamus!$J$2:$J$87,"dihapus",0,1)</f>
        <v>0</v>
      </c>
      <c r="E6098">
        <f t="shared" si="669"/>
        <v>0</v>
      </c>
      <c r="F6098" s="14">
        <v>44501</v>
      </c>
      <c r="G6098" s="1">
        <f t="shared" si="670"/>
        <v>11</v>
      </c>
      <c r="H6098" s="1">
        <f t="shared" si="671"/>
        <v>2021</v>
      </c>
      <c r="I6098">
        <v>0</v>
      </c>
      <c r="J6098">
        <v>0</v>
      </c>
      <c r="K6098">
        <f t="shared" si="665"/>
        <v>0</v>
      </c>
      <c r="L6098">
        <v>3612</v>
      </c>
      <c r="M6098" s="6">
        <f t="shared" si="666"/>
        <v>0</v>
      </c>
      <c r="N6098" s="6">
        <f t="shared" si="667"/>
        <v>0</v>
      </c>
      <c r="O6098" s="6">
        <f t="shared" si="668"/>
        <v>0</v>
      </c>
      <c r="Q6098">
        <f>_xlfn.XLOOKUP(C6098&amp;G6098&amp;H6098,covid!$E$2:$E$2184,covid!$D$2:$D$2184,0,0,1)</f>
        <v>0</v>
      </c>
    </row>
    <row r="6099" spans="1:17" x14ac:dyDescent="0.3">
      <c r="A6099">
        <f>_xlfn.XLOOKUP(C6099,kamus!$B$2:$B$87,kamus!$A$2:$A$87,0,0,1)</f>
        <v>8</v>
      </c>
      <c r="B6099" t="str">
        <f>_xlfn.XLOOKUP(C6099,kamus!$B$2:$B$87,kamus!$D$2:$D$87,"dihapus",0,1)</f>
        <v>cangkringan</v>
      </c>
      <c r="C6099" t="s">
        <v>275</v>
      </c>
      <c r="D6099">
        <f>_xlfn.XLOOKUP(C6099,kamus!$B$2:$B$87,kamus!$J$2:$J$87,"dihapus",0,1)</f>
        <v>0</v>
      </c>
      <c r="E6099">
        <f t="shared" si="669"/>
        <v>0</v>
      </c>
      <c r="F6099" s="14">
        <v>44501</v>
      </c>
      <c r="G6099" s="1">
        <f t="shared" si="670"/>
        <v>11</v>
      </c>
      <c r="H6099" s="1">
        <f t="shared" si="671"/>
        <v>2021</v>
      </c>
      <c r="I6099">
        <v>0</v>
      </c>
      <c r="J6099">
        <v>0</v>
      </c>
      <c r="K6099">
        <f t="shared" si="665"/>
        <v>0</v>
      </c>
      <c r="L6099">
        <v>5591</v>
      </c>
      <c r="M6099" s="6">
        <f t="shared" si="666"/>
        <v>0</v>
      </c>
      <c r="N6099" s="6">
        <f t="shared" si="667"/>
        <v>0</v>
      </c>
      <c r="O6099" s="6">
        <f t="shared" si="668"/>
        <v>0</v>
      </c>
      <c r="Q6099">
        <f>_xlfn.XLOOKUP(C6099&amp;G6099&amp;H6099,covid!$E$2:$E$2184,covid!$D$2:$D$2184,0,0,1)</f>
        <v>3</v>
      </c>
    </row>
    <row r="6100" spans="1:17" x14ac:dyDescent="0.3">
      <c r="A6100">
        <f>_xlfn.XLOOKUP(C6100,kamus!$B$2:$B$87,kamus!$A$2:$A$87,0,0,1)</f>
        <v>6</v>
      </c>
      <c r="B6100" t="str">
        <f>_xlfn.XLOOKUP(C6100,kamus!$B$2:$B$87,kamus!$D$2:$D$87,"dihapus",0,1)</f>
        <v>cangkringan</v>
      </c>
      <c r="C6100" t="s">
        <v>281</v>
      </c>
      <c r="D6100">
        <f>_xlfn.XLOOKUP(C6100,kamus!$B$2:$B$87,kamus!$J$2:$J$87,"dihapus",0,1)</f>
        <v>0</v>
      </c>
      <c r="E6100">
        <f t="shared" si="669"/>
        <v>0</v>
      </c>
      <c r="F6100" s="14">
        <v>44501</v>
      </c>
      <c r="G6100" s="1">
        <f t="shared" si="670"/>
        <v>11</v>
      </c>
      <c r="H6100" s="1">
        <f t="shared" si="671"/>
        <v>2021</v>
      </c>
      <c r="I6100">
        <v>0</v>
      </c>
      <c r="J6100">
        <v>0</v>
      </c>
      <c r="K6100">
        <f t="shared" si="665"/>
        <v>0</v>
      </c>
      <c r="L6100">
        <v>11423</v>
      </c>
      <c r="M6100" s="6">
        <f t="shared" si="666"/>
        <v>0</v>
      </c>
      <c r="N6100" s="6">
        <f t="shared" si="667"/>
        <v>0</v>
      </c>
      <c r="O6100" s="6">
        <f t="shared" si="668"/>
        <v>0</v>
      </c>
      <c r="Q6100">
        <f>_xlfn.XLOOKUP(C6100&amp;G6100&amp;H6100,covid!$E$2:$E$2184,covid!$D$2:$D$2184,0,0,1)</f>
        <v>3</v>
      </c>
    </row>
    <row r="6101" spans="1:17" x14ac:dyDescent="0.3">
      <c r="A6101">
        <f>_xlfn.XLOOKUP(C6101,kamus!$B$2:$B$87,kamus!$A$2:$A$87,0,0,1)</f>
        <v>10</v>
      </c>
      <c r="B6101" t="str">
        <f>_xlfn.XLOOKUP(C6101,kamus!$B$2:$B$87,kamus!$D$2:$D$87,"dihapus",0,1)</f>
        <v>Depok 1</v>
      </c>
      <c r="C6101" t="s">
        <v>220</v>
      </c>
      <c r="D6101">
        <f>_xlfn.XLOOKUP(C6101,kamus!$B$2:$B$87,kamus!$J$2:$J$87,"dihapus",0,1)</f>
        <v>1</v>
      </c>
      <c r="E6101">
        <f t="shared" si="669"/>
        <v>1</v>
      </c>
      <c r="F6101" s="14">
        <v>44501</v>
      </c>
      <c r="G6101" s="1">
        <f t="shared" si="670"/>
        <v>11</v>
      </c>
      <c r="H6101" s="1">
        <f t="shared" si="671"/>
        <v>2021</v>
      </c>
      <c r="I6101">
        <v>1</v>
      </c>
      <c r="J6101">
        <v>0</v>
      </c>
      <c r="K6101">
        <f t="shared" si="665"/>
        <v>1</v>
      </c>
      <c r="L6101">
        <v>38228</v>
      </c>
      <c r="M6101" s="6">
        <f t="shared" si="666"/>
        <v>2.6158836454954484</v>
      </c>
      <c r="N6101" s="6">
        <f t="shared" si="667"/>
        <v>0</v>
      </c>
      <c r="O6101" s="6">
        <f t="shared" si="668"/>
        <v>2.6158836454954484</v>
      </c>
      <c r="Q6101">
        <f>_xlfn.XLOOKUP(C6101&amp;G6101&amp;H6101,covid!$E$2:$E$2184,covid!$D$2:$D$2184,0,0,1)</f>
        <v>7</v>
      </c>
    </row>
    <row r="6102" spans="1:17" x14ac:dyDescent="0.3">
      <c r="A6102">
        <f>_xlfn.XLOOKUP(C6102,kamus!$B$2:$B$87,kamus!$A$2:$A$87,0,0,1)</f>
        <v>11</v>
      </c>
      <c r="B6102" t="str">
        <f>_xlfn.XLOOKUP(C6102,kamus!$B$2:$B$87,kamus!$D$2:$D$87,"dihapus",0,1)</f>
        <v>Depok 2</v>
      </c>
      <c r="C6102" t="s">
        <v>207</v>
      </c>
      <c r="D6102">
        <f>_xlfn.XLOOKUP(C6102,kamus!$B$2:$B$87,kamus!$J$2:$J$87,"dihapus",0,1)</f>
        <v>1</v>
      </c>
      <c r="E6102">
        <f t="shared" si="669"/>
        <v>1</v>
      </c>
      <c r="F6102" s="14">
        <v>44501</v>
      </c>
      <c r="G6102" s="1">
        <f t="shared" si="670"/>
        <v>11</v>
      </c>
      <c r="H6102" s="1">
        <f t="shared" si="671"/>
        <v>2021</v>
      </c>
      <c r="I6102">
        <v>4</v>
      </c>
      <c r="J6102">
        <v>0</v>
      </c>
      <c r="K6102">
        <f t="shared" si="665"/>
        <v>4</v>
      </c>
      <c r="L6102">
        <v>44763</v>
      </c>
      <c r="M6102" s="6">
        <f t="shared" si="666"/>
        <v>8.9359515671425065</v>
      </c>
      <c r="N6102" s="6">
        <f t="shared" si="667"/>
        <v>0</v>
      </c>
      <c r="O6102" s="6">
        <f t="shared" si="668"/>
        <v>8.9359515671425065</v>
      </c>
      <c r="Q6102">
        <f>_xlfn.XLOOKUP(C6102&amp;G6102&amp;H6102,covid!$E$2:$E$2184,covid!$D$2:$D$2184,0,0,1)</f>
        <v>3</v>
      </c>
    </row>
    <row r="6103" spans="1:17" x14ac:dyDescent="0.3">
      <c r="A6103">
        <f>_xlfn.XLOOKUP(C6103,kamus!$B$2:$B$87,kamus!$A$2:$A$87,0,0,1)</f>
        <v>12</v>
      </c>
      <c r="B6103" t="str">
        <f>_xlfn.XLOOKUP(C6103,kamus!$B$2:$B$87,kamus!$D$2:$D$87,"dihapus",0,1)</f>
        <v>Depok 3</v>
      </c>
      <c r="C6103" t="s">
        <v>206</v>
      </c>
      <c r="D6103">
        <f>_xlfn.XLOOKUP(C6103,kamus!$B$2:$B$87,kamus!$J$2:$J$87,"dihapus",0,1)</f>
        <v>1</v>
      </c>
      <c r="E6103">
        <f t="shared" si="669"/>
        <v>1</v>
      </c>
      <c r="F6103" s="14">
        <v>44501</v>
      </c>
      <c r="G6103" s="1">
        <f t="shared" si="670"/>
        <v>11</v>
      </c>
      <c r="H6103" s="1">
        <f t="shared" si="671"/>
        <v>2021</v>
      </c>
      <c r="I6103">
        <v>0</v>
      </c>
      <c r="J6103">
        <v>0</v>
      </c>
      <c r="K6103">
        <f t="shared" si="665"/>
        <v>0</v>
      </c>
      <c r="L6103">
        <v>45169</v>
      </c>
      <c r="M6103" s="6">
        <f t="shared" si="666"/>
        <v>0</v>
      </c>
      <c r="N6103" s="6">
        <f t="shared" si="667"/>
        <v>0</v>
      </c>
      <c r="O6103" s="6">
        <f t="shared" si="668"/>
        <v>0</v>
      </c>
      <c r="Q6103">
        <f>_xlfn.XLOOKUP(C6103&amp;G6103&amp;H6103,covid!$E$2:$E$2184,covid!$D$2:$D$2184,0,0,1)</f>
        <v>7</v>
      </c>
    </row>
    <row r="6104" spans="1:17" x14ac:dyDescent="0.3">
      <c r="A6104">
        <f>_xlfn.XLOOKUP(C6104,kamus!$B$2:$B$87,kamus!$A$2:$A$87,0,0,1)</f>
        <v>0</v>
      </c>
      <c r="B6104" t="str">
        <f>_xlfn.XLOOKUP(C6104,kamus!$B$2:$B$87,kamus!$D$2:$D$87,"dihapus",0,1)</f>
        <v>dihapus</v>
      </c>
      <c r="C6104" t="s">
        <v>282</v>
      </c>
      <c r="D6104" t="str">
        <f>_xlfn.XLOOKUP(C6104,kamus!$B$2:$B$87,kamus!$J$2:$J$87,"dihapus",0,1)</f>
        <v>dihapus</v>
      </c>
      <c r="E6104">
        <f t="shared" si="669"/>
        <v>1</v>
      </c>
      <c r="F6104" s="14">
        <v>44501</v>
      </c>
      <c r="G6104" s="1">
        <f t="shared" si="670"/>
        <v>11</v>
      </c>
      <c r="H6104" s="1">
        <f t="shared" si="671"/>
        <v>2021</v>
      </c>
      <c r="I6104">
        <v>0</v>
      </c>
      <c r="J6104">
        <v>0</v>
      </c>
      <c r="K6104">
        <f t="shared" si="665"/>
        <v>0</v>
      </c>
      <c r="L6104" t="e">
        <v>#N/A</v>
      </c>
      <c r="M6104" s="6" t="e">
        <f t="shared" si="666"/>
        <v>#N/A</v>
      </c>
      <c r="N6104" s="6" t="e">
        <f t="shared" si="667"/>
        <v>#N/A</v>
      </c>
      <c r="O6104" s="6" t="e">
        <f t="shared" si="668"/>
        <v>#N/A</v>
      </c>
      <c r="Q6104">
        <f>_xlfn.XLOOKUP(C6104&amp;G6104&amp;H6104,covid!$E$2:$E$2184,covid!$D$2:$D$2184,0,0,1)</f>
        <v>0</v>
      </c>
    </row>
    <row r="6105" spans="1:17" x14ac:dyDescent="0.3">
      <c r="A6105">
        <f>_xlfn.XLOOKUP(C6105,kamus!$B$2:$B$87,kamus!$A$2:$A$87,0,0,1)</f>
        <v>14</v>
      </c>
      <c r="B6105" t="str">
        <f>_xlfn.XLOOKUP(C6105,kamus!$B$2:$B$87,kamus!$D$2:$D$87,"dihapus",0,1)</f>
        <v>Gamping 1</v>
      </c>
      <c r="C6105" t="s">
        <v>196</v>
      </c>
      <c r="D6105">
        <f>_xlfn.XLOOKUP(C6105,kamus!$B$2:$B$87,kamus!$J$2:$J$87,"dihapus",0,1)</f>
        <v>1</v>
      </c>
      <c r="E6105">
        <f t="shared" si="669"/>
        <v>1</v>
      </c>
      <c r="F6105" s="14">
        <v>44501</v>
      </c>
      <c r="G6105" s="1">
        <f t="shared" si="670"/>
        <v>11</v>
      </c>
      <c r="H6105" s="1">
        <f t="shared" si="671"/>
        <v>2021</v>
      </c>
      <c r="I6105">
        <v>0</v>
      </c>
      <c r="J6105">
        <v>0</v>
      </c>
      <c r="K6105">
        <f t="shared" si="665"/>
        <v>0</v>
      </c>
      <c r="L6105">
        <v>22988</v>
      </c>
      <c r="M6105" s="6">
        <f t="shared" si="666"/>
        <v>0</v>
      </c>
      <c r="N6105" s="6">
        <f t="shared" si="667"/>
        <v>0</v>
      </c>
      <c r="O6105" s="6">
        <f t="shared" si="668"/>
        <v>0</v>
      </c>
      <c r="Q6105">
        <f>_xlfn.XLOOKUP(C6105&amp;G6105&amp;H6105,covid!$E$2:$E$2184,covid!$D$2:$D$2184,0,0,1)</f>
        <v>8</v>
      </c>
    </row>
    <row r="6106" spans="1:17" x14ac:dyDescent="0.3">
      <c r="A6106">
        <f>_xlfn.XLOOKUP(C6106,kamus!$B$2:$B$87,kamus!$A$2:$A$87,0,0,1)</f>
        <v>13</v>
      </c>
      <c r="B6106" t="str">
        <f>_xlfn.XLOOKUP(C6106,kamus!$B$2:$B$87,kamus!$D$2:$D$87,"dihapus",0,1)</f>
        <v>Gamping 1</v>
      </c>
      <c r="C6106" t="s">
        <v>198</v>
      </c>
      <c r="D6106">
        <f>_xlfn.XLOOKUP(C6106,kamus!$B$2:$B$87,kamus!$J$2:$J$87,"dihapus",0,1)</f>
        <v>1</v>
      </c>
      <c r="E6106">
        <f t="shared" si="669"/>
        <v>1</v>
      </c>
      <c r="F6106" s="14">
        <v>44501</v>
      </c>
      <c r="G6106" s="1">
        <f t="shared" si="670"/>
        <v>11</v>
      </c>
      <c r="H6106" s="1">
        <f t="shared" si="671"/>
        <v>2021</v>
      </c>
      <c r="I6106">
        <v>0</v>
      </c>
      <c r="J6106">
        <v>1</v>
      </c>
      <c r="K6106">
        <f t="shared" si="665"/>
        <v>1</v>
      </c>
      <c r="L6106">
        <v>20798</v>
      </c>
      <c r="M6106" s="6">
        <f t="shared" si="666"/>
        <v>0</v>
      </c>
      <c r="N6106" s="6">
        <f t="shared" si="667"/>
        <v>4.8081546302529086</v>
      </c>
      <c r="O6106" s="6">
        <f t="shared" si="668"/>
        <v>4.8081546302529086</v>
      </c>
      <c r="Q6106">
        <f>_xlfn.XLOOKUP(C6106&amp;G6106&amp;H6106,covid!$E$2:$E$2184,covid!$D$2:$D$2184,0,0,1)</f>
        <v>11</v>
      </c>
    </row>
    <row r="6107" spans="1:17" x14ac:dyDescent="0.3">
      <c r="A6107">
        <f>_xlfn.XLOOKUP(C6107,kamus!$B$2:$B$87,kamus!$A$2:$A$87,0,0,1)</f>
        <v>16</v>
      </c>
      <c r="B6107" t="str">
        <f>_xlfn.XLOOKUP(C6107,kamus!$B$2:$B$87,kamus!$D$2:$D$87,"dihapus",0,1)</f>
        <v>Gamping 2</v>
      </c>
      <c r="C6107" t="s">
        <v>200</v>
      </c>
      <c r="D6107">
        <f>_xlfn.XLOOKUP(C6107,kamus!$B$2:$B$87,kamus!$J$2:$J$87,"dihapus",0,1)</f>
        <v>1</v>
      </c>
      <c r="E6107">
        <f t="shared" si="669"/>
        <v>1</v>
      </c>
      <c r="F6107" s="14">
        <v>44501</v>
      </c>
      <c r="G6107" s="1">
        <f t="shared" si="670"/>
        <v>11</v>
      </c>
      <c r="H6107" s="1">
        <f t="shared" si="671"/>
        <v>2021</v>
      </c>
      <c r="I6107">
        <v>0</v>
      </c>
      <c r="J6107">
        <v>0</v>
      </c>
      <c r="K6107">
        <f t="shared" si="665"/>
        <v>0</v>
      </c>
      <c r="L6107">
        <v>16747</v>
      </c>
      <c r="M6107" s="6">
        <f t="shared" si="666"/>
        <v>0</v>
      </c>
      <c r="N6107" s="6">
        <f t="shared" si="667"/>
        <v>0</v>
      </c>
      <c r="O6107" s="6">
        <f t="shared" si="668"/>
        <v>0</v>
      </c>
      <c r="Q6107">
        <f>_xlfn.XLOOKUP(C6107&amp;G6107&amp;H6107,covid!$E$2:$E$2184,covid!$D$2:$D$2184,0,0,1)</f>
        <v>12</v>
      </c>
    </row>
    <row r="6108" spans="1:17" x14ac:dyDescent="0.3">
      <c r="A6108">
        <f>_xlfn.XLOOKUP(C6108,kamus!$B$2:$B$87,kamus!$A$2:$A$87,0,0,1)</f>
        <v>15</v>
      </c>
      <c r="B6108" t="str">
        <f>_xlfn.XLOOKUP(C6108,kamus!$B$2:$B$87,kamus!$D$2:$D$87,"dihapus",0,1)</f>
        <v>Gamping 2</v>
      </c>
      <c r="C6108" t="s">
        <v>230</v>
      </c>
      <c r="D6108">
        <f>_xlfn.XLOOKUP(C6108,kamus!$B$2:$B$87,kamus!$J$2:$J$87,"dihapus",0,1)</f>
        <v>1</v>
      </c>
      <c r="E6108">
        <f t="shared" si="669"/>
        <v>1</v>
      </c>
      <c r="F6108" s="14">
        <v>44501</v>
      </c>
      <c r="G6108" s="1">
        <f t="shared" si="670"/>
        <v>11</v>
      </c>
      <c r="H6108" s="1">
        <f t="shared" si="671"/>
        <v>2021</v>
      </c>
      <c r="I6108">
        <v>0</v>
      </c>
      <c r="J6108">
        <v>0</v>
      </c>
      <c r="K6108">
        <f t="shared" si="665"/>
        <v>0</v>
      </c>
      <c r="L6108">
        <v>18830</v>
      </c>
      <c r="M6108" s="6">
        <f t="shared" si="666"/>
        <v>0</v>
      </c>
      <c r="N6108" s="6">
        <f t="shared" si="667"/>
        <v>0</v>
      </c>
      <c r="O6108" s="6">
        <f t="shared" si="668"/>
        <v>0</v>
      </c>
      <c r="Q6108">
        <f>_xlfn.XLOOKUP(C6108&amp;G6108&amp;H6108,covid!$E$2:$E$2184,covid!$D$2:$D$2184,0,0,1)</f>
        <v>4</v>
      </c>
    </row>
    <row r="6109" spans="1:17" x14ac:dyDescent="0.3">
      <c r="A6109">
        <f>_xlfn.XLOOKUP(C6109,kamus!$B$2:$B$87,kamus!$A$2:$A$87,0,0,1)</f>
        <v>17</v>
      </c>
      <c r="B6109" t="str">
        <f>_xlfn.XLOOKUP(C6109,kamus!$B$2:$B$87,kamus!$D$2:$D$87,"dihapus",0,1)</f>
        <v>Gamping 2</v>
      </c>
      <c r="C6109" t="s">
        <v>272</v>
      </c>
      <c r="D6109">
        <f>_xlfn.XLOOKUP(C6109,kamus!$B$2:$B$87,kamus!$J$2:$J$87,"dihapus",0,1)</f>
        <v>1</v>
      </c>
      <c r="E6109">
        <f t="shared" si="669"/>
        <v>1</v>
      </c>
      <c r="F6109" s="14">
        <v>44501</v>
      </c>
      <c r="G6109" s="1">
        <f t="shared" si="670"/>
        <v>11</v>
      </c>
      <c r="H6109" s="1">
        <f t="shared" si="671"/>
        <v>2021</v>
      </c>
      <c r="I6109">
        <v>0</v>
      </c>
      <c r="J6109">
        <v>0</v>
      </c>
      <c r="K6109">
        <f t="shared" si="665"/>
        <v>0</v>
      </c>
      <c r="L6109">
        <v>18805</v>
      </c>
      <c r="M6109" s="6">
        <f t="shared" si="666"/>
        <v>0</v>
      </c>
      <c r="N6109" s="6">
        <f t="shared" si="667"/>
        <v>0</v>
      </c>
      <c r="O6109" s="6">
        <f t="shared" si="668"/>
        <v>0</v>
      </c>
      <c r="Q6109">
        <f>_xlfn.XLOOKUP(C6109&amp;G6109&amp;H6109,covid!$E$2:$E$2184,covid!$D$2:$D$2184,0,0,1)</f>
        <v>2</v>
      </c>
    </row>
    <row r="6110" spans="1:17" x14ac:dyDescent="0.3">
      <c r="A6110">
        <f>_xlfn.XLOOKUP(C6110,kamus!$B$2:$B$87,kamus!$A$2:$A$87,0,0,1)</f>
        <v>20</v>
      </c>
      <c r="B6110" t="str">
        <f>_xlfn.XLOOKUP(C6110,kamus!$B$2:$B$87,kamus!$D$2:$D$87,"dihapus",0,1)</f>
        <v>Godean 1</v>
      </c>
      <c r="C6110" t="s">
        <v>247</v>
      </c>
      <c r="D6110">
        <f>_xlfn.XLOOKUP(C6110,kamus!$B$2:$B$87,kamus!$J$2:$J$87,"dihapus",0,1)</f>
        <v>1</v>
      </c>
      <c r="E6110">
        <f t="shared" si="669"/>
        <v>1</v>
      </c>
      <c r="F6110" s="14">
        <v>44501</v>
      </c>
      <c r="G6110" s="1">
        <f t="shared" si="670"/>
        <v>11</v>
      </c>
      <c r="H6110" s="1">
        <f t="shared" si="671"/>
        <v>2021</v>
      </c>
      <c r="I6110">
        <v>0</v>
      </c>
      <c r="J6110">
        <v>0</v>
      </c>
      <c r="K6110">
        <f t="shared" si="665"/>
        <v>0</v>
      </c>
      <c r="L6110">
        <v>9816</v>
      </c>
      <c r="M6110" s="6">
        <f t="shared" si="666"/>
        <v>0</v>
      </c>
      <c r="N6110" s="6">
        <f t="shared" si="667"/>
        <v>0</v>
      </c>
      <c r="O6110" s="6">
        <f t="shared" si="668"/>
        <v>0</v>
      </c>
      <c r="Q6110">
        <f>_xlfn.XLOOKUP(C6110&amp;G6110&amp;H6110,covid!$E$2:$E$2184,covid!$D$2:$D$2184,0,0,1)</f>
        <v>6</v>
      </c>
    </row>
    <row r="6111" spans="1:17" x14ac:dyDescent="0.3">
      <c r="A6111">
        <f>_xlfn.XLOOKUP(C6111,kamus!$B$2:$B$87,kamus!$A$2:$A$87,0,0,1)</f>
        <v>21</v>
      </c>
      <c r="B6111" t="str">
        <f>_xlfn.XLOOKUP(C6111,kamus!$B$2:$B$87,kamus!$D$2:$D$87,"dihapus",0,1)</f>
        <v>Godean 1</v>
      </c>
      <c r="C6111" t="s">
        <v>250</v>
      </c>
      <c r="D6111">
        <f>_xlfn.XLOOKUP(C6111,kamus!$B$2:$B$87,kamus!$J$2:$J$87,"dihapus",0,1)</f>
        <v>1</v>
      </c>
      <c r="E6111">
        <f t="shared" si="669"/>
        <v>1</v>
      </c>
      <c r="F6111" s="14">
        <v>44501</v>
      </c>
      <c r="G6111" s="1">
        <f t="shared" si="670"/>
        <v>11</v>
      </c>
      <c r="H6111" s="1">
        <f t="shared" si="671"/>
        <v>2021</v>
      </c>
      <c r="I6111">
        <v>0</v>
      </c>
      <c r="J6111">
        <v>1</v>
      </c>
      <c r="K6111">
        <f t="shared" si="665"/>
        <v>1</v>
      </c>
      <c r="L6111">
        <v>10345</v>
      </c>
      <c r="M6111" s="6">
        <f t="shared" si="666"/>
        <v>0</v>
      </c>
      <c r="N6111" s="6">
        <f t="shared" si="667"/>
        <v>9.6665055582406954</v>
      </c>
      <c r="O6111" s="6">
        <f t="shared" si="668"/>
        <v>9.6665055582406954</v>
      </c>
      <c r="Q6111">
        <f>_xlfn.XLOOKUP(C6111&amp;G6111&amp;H6111,covid!$E$2:$E$2184,covid!$D$2:$D$2184,0,0,1)</f>
        <v>7</v>
      </c>
    </row>
    <row r="6112" spans="1:17" x14ac:dyDescent="0.3">
      <c r="A6112">
        <f>_xlfn.XLOOKUP(C6112,kamus!$B$2:$B$87,kamus!$A$2:$A$87,0,0,1)</f>
        <v>19</v>
      </c>
      <c r="B6112" t="str">
        <f>_xlfn.XLOOKUP(C6112,kamus!$B$2:$B$87,kamus!$D$2:$D$87,"dihapus",0,1)</f>
        <v>Godean 1</v>
      </c>
      <c r="C6112" t="s">
        <v>251</v>
      </c>
      <c r="D6112">
        <f>_xlfn.XLOOKUP(C6112,kamus!$B$2:$B$87,kamus!$J$2:$J$87,"dihapus",0,1)</f>
        <v>1</v>
      </c>
      <c r="E6112">
        <f t="shared" si="669"/>
        <v>1</v>
      </c>
      <c r="F6112" s="14">
        <v>44501</v>
      </c>
      <c r="G6112" s="1">
        <f t="shared" si="670"/>
        <v>11</v>
      </c>
      <c r="H6112" s="1">
        <f t="shared" si="671"/>
        <v>2021</v>
      </c>
      <c r="I6112">
        <v>0</v>
      </c>
      <c r="J6112">
        <v>0</v>
      </c>
      <c r="K6112">
        <f t="shared" si="665"/>
        <v>0</v>
      </c>
      <c r="L6112">
        <v>9227</v>
      </c>
      <c r="M6112" s="6">
        <f t="shared" si="666"/>
        <v>0</v>
      </c>
      <c r="N6112" s="6">
        <f t="shared" si="667"/>
        <v>0</v>
      </c>
      <c r="O6112" s="6">
        <f t="shared" si="668"/>
        <v>0</v>
      </c>
      <c r="Q6112">
        <f>_xlfn.XLOOKUP(C6112&amp;G6112&amp;H6112,covid!$E$2:$E$2184,covid!$D$2:$D$2184,0,0,1)</f>
        <v>3</v>
      </c>
    </row>
    <row r="6113" spans="1:17" x14ac:dyDescent="0.3">
      <c r="A6113">
        <f>_xlfn.XLOOKUP(C6113,kamus!$B$2:$B$87,kamus!$A$2:$A$87,0,0,1)</f>
        <v>18</v>
      </c>
      <c r="B6113" t="str">
        <f>_xlfn.XLOOKUP(C6113,kamus!$B$2:$B$87,kamus!$D$2:$D$87,"dihapus",0,1)</f>
        <v>Godean 1</v>
      </c>
      <c r="C6113" t="s">
        <v>252</v>
      </c>
      <c r="D6113">
        <f>_xlfn.XLOOKUP(C6113,kamus!$B$2:$B$87,kamus!$J$2:$J$87,"dihapus",0,1)</f>
        <v>0</v>
      </c>
      <c r="E6113">
        <f t="shared" si="669"/>
        <v>0</v>
      </c>
      <c r="F6113" s="14">
        <v>44501</v>
      </c>
      <c r="G6113" s="1">
        <f t="shared" si="670"/>
        <v>11</v>
      </c>
      <c r="H6113" s="1">
        <f t="shared" si="671"/>
        <v>2021</v>
      </c>
      <c r="I6113">
        <v>0</v>
      </c>
      <c r="J6113">
        <v>0</v>
      </c>
      <c r="K6113">
        <f t="shared" si="665"/>
        <v>0</v>
      </c>
      <c r="L6113">
        <v>6656</v>
      </c>
      <c r="M6113" s="6">
        <f t="shared" si="666"/>
        <v>0</v>
      </c>
      <c r="N6113" s="6">
        <f t="shared" si="667"/>
        <v>0</v>
      </c>
      <c r="O6113" s="6">
        <f t="shared" si="668"/>
        <v>0</v>
      </c>
      <c r="Q6113">
        <f>_xlfn.XLOOKUP(C6113&amp;G6113&amp;H6113,covid!$E$2:$E$2184,covid!$D$2:$D$2184,0,0,1)</f>
        <v>6</v>
      </c>
    </row>
    <row r="6114" spans="1:17" x14ac:dyDescent="0.3">
      <c r="A6114">
        <f>_xlfn.XLOOKUP(C6114,kamus!$B$2:$B$87,kamus!$A$2:$A$87,0,0,1)</f>
        <v>23</v>
      </c>
      <c r="B6114" t="str">
        <f>_xlfn.XLOOKUP(C6114,kamus!$B$2:$B$87,kamus!$D$2:$D$87,"dihapus",0,1)</f>
        <v>Godean 2</v>
      </c>
      <c r="C6114" t="s">
        <v>248</v>
      </c>
      <c r="D6114">
        <f>_xlfn.XLOOKUP(C6114,kamus!$B$2:$B$87,kamus!$J$2:$J$87,"dihapus",0,1)</f>
        <v>1</v>
      </c>
      <c r="E6114">
        <f t="shared" si="669"/>
        <v>1</v>
      </c>
      <c r="F6114" s="14">
        <v>44501</v>
      </c>
      <c r="G6114" s="1">
        <f t="shared" si="670"/>
        <v>11</v>
      </c>
      <c r="H6114" s="1">
        <f t="shared" si="671"/>
        <v>2021</v>
      </c>
      <c r="I6114">
        <v>0</v>
      </c>
      <c r="J6114">
        <v>0</v>
      </c>
      <c r="K6114">
        <f t="shared" si="665"/>
        <v>0</v>
      </c>
      <c r="L6114">
        <v>17569</v>
      </c>
      <c r="M6114" s="6">
        <f t="shared" si="666"/>
        <v>0</v>
      </c>
      <c r="N6114" s="6">
        <f t="shared" si="667"/>
        <v>0</v>
      </c>
      <c r="O6114" s="6">
        <f t="shared" si="668"/>
        <v>0</v>
      </c>
      <c r="Q6114">
        <f>_xlfn.XLOOKUP(C6114&amp;G6114&amp;H6114,covid!$E$2:$E$2184,covid!$D$2:$D$2184,0,0,1)</f>
        <v>10</v>
      </c>
    </row>
    <row r="6115" spans="1:17" x14ac:dyDescent="0.3">
      <c r="A6115">
        <f>_xlfn.XLOOKUP(C6115,kamus!$B$2:$B$87,kamus!$A$2:$A$87,0,0,1)</f>
        <v>22</v>
      </c>
      <c r="B6115" t="str">
        <f>_xlfn.XLOOKUP(C6115,kamus!$B$2:$B$87,kamus!$D$2:$D$87,"dihapus",0,1)</f>
        <v>Godean 2</v>
      </c>
      <c r="C6115" t="s">
        <v>249</v>
      </c>
      <c r="D6115">
        <f>_xlfn.XLOOKUP(C6115,kamus!$B$2:$B$87,kamus!$J$2:$J$87,"dihapus",0,1)</f>
        <v>1</v>
      </c>
      <c r="E6115">
        <f t="shared" si="669"/>
        <v>1</v>
      </c>
      <c r="F6115" s="14">
        <v>44501</v>
      </c>
      <c r="G6115" s="1">
        <f t="shared" si="670"/>
        <v>11</v>
      </c>
      <c r="H6115" s="1">
        <f t="shared" si="671"/>
        <v>2021</v>
      </c>
      <c r="I6115">
        <v>0</v>
      </c>
      <c r="J6115">
        <v>0</v>
      </c>
      <c r="K6115">
        <f t="shared" si="665"/>
        <v>0</v>
      </c>
      <c r="L6115">
        <v>12472</v>
      </c>
      <c r="M6115" s="6">
        <f t="shared" si="666"/>
        <v>0</v>
      </c>
      <c r="N6115" s="6">
        <f t="shared" si="667"/>
        <v>0</v>
      </c>
      <c r="O6115" s="6">
        <f t="shared" si="668"/>
        <v>0</v>
      </c>
      <c r="Q6115">
        <f>_xlfn.XLOOKUP(C6115&amp;G6115&amp;H6115,covid!$E$2:$E$2184,covid!$D$2:$D$2184,0,0,1)</f>
        <v>9</v>
      </c>
    </row>
    <row r="6116" spans="1:17" x14ac:dyDescent="0.3">
      <c r="A6116">
        <f>_xlfn.XLOOKUP(C6116,kamus!$B$2:$B$87,kamus!$A$2:$A$87,0,0,1)</f>
        <v>24</v>
      </c>
      <c r="B6116" t="str">
        <f>_xlfn.XLOOKUP(C6116,kamus!$B$2:$B$87,kamus!$D$2:$D$87,"dihapus",0,1)</f>
        <v>Godean 2</v>
      </c>
      <c r="C6116" t="s">
        <v>253</v>
      </c>
      <c r="D6116">
        <f>_xlfn.XLOOKUP(C6116,kamus!$B$2:$B$87,kamus!$J$2:$J$87,"dihapus",0,1)</f>
        <v>0</v>
      </c>
      <c r="E6116">
        <f t="shared" si="669"/>
        <v>0</v>
      </c>
      <c r="F6116" s="14">
        <v>44501</v>
      </c>
      <c r="G6116" s="1">
        <f t="shared" si="670"/>
        <v>11</v>
      </c>
      <c r="H6116" s="1">
        <f t="shared" si="671"/>
        <v>2021</v>
      </c>
      <c r="I6116">
        <v>0</v>
      </c>
      <c r="J6116">
        <v>0</v>
      </c>
      <c r="K6116">
        <f t="shared" si="665"/>
        <v>0</v>
      </c>
      <c r="L6116">
        <v>7139</v>
      </c>
      <c r="M6116" s="6">
        <f t="shared" si="666"/>
        <v>0</v>
      </c>
      <c r="N6116" s="6">
        <f t="shared" si="667"/>
        <v>0</v>
      </c>
      <c r="O6116" s="6">
        <f t="shared" si="668"/>
        <v>0</v>
      </c>
      <c r="Q6116">
        <f>_xlfn.XLOOKUP(C6116&amp;G6116&amp;H6116,covid!$E$2:$E$2184,covid!$D$2:$D$2184,0,0,1)</f>
        <v>5</v>
      </c>
    </row>
    <row r="6117" spans="1:17" x14ac:dyDescent="0.3">
      <c r="A6117">
        <f>_xlfn.XLOOKUP(C6117,kamus!$B$2:$B$87,kamus!$A$2:$A$87,0,0,1)</f>
        <v>27</v>
      </c>
      <c r="B6117" t="str">
        <f>_xlfn.XLOOKUP(C6117,kamus!$B$2:$B$87,kamus!$D$2:$D$87,"dihapus",0,1)</f>
        <v>Kalasan</v>
      </c>
      <c r="C6117" t="s">
        <v>235</v>
      </c>
      <c r="D6117">
        <f>_xlfn.XLOOKUP(C6117,kamus!$B$2:$B$87,kamus!$J$2:$J$87,"dihapus",0,1)</f>
        <v>1</v>
      </c>
      <c r="E6117">
        <f t="shared" si="669"/>
        <v>1</v>
      </c>
      <c r="F6117" s="14">
        <v>44501</v>
      </c>
      <c r="G6117" s="1">
        <f t="shared" si="670"/>
        <v>11</v>
      </c>
      <c r="H6117" s="1">
        <f t="shared" si="671"/>
        <v>2021</v>
      </c>
      <c r="I6117">
        <v>0</v>
      </c>
      <c r="J6117">
        <v>7</v>
      </c>
      <c r="K6117">
        <f t="shared" si="665"/>
        <v>7</v>
      </c>
      <c r="L6117">
        <v>38621</v>
      </c>
      <c r="M6117" s="6">
        <f t="shared" si="666"/>
        <v>0</v>
      </c>
      <c r="N6117" s="6">
        <f t="shared" si="667"/>
        <v>18.124854353848942</v>
      </c>
      <c r="O6117" s="6">
        <f t="shared" si="668"/>
        <v>18.124854353848942</v>
      </c>
      <c r="Q6117">
        <f>_xlfn.XLOOKUP(C6117&amp;G6117&amp;H6117,covid!$E$2:$E$2184,covid!$D$2:$D$2184,0,0,1)</f>
        <v>1</v>
      </c>
    </row>
    <row r="6118" spans="1:17" x14ac:dyDescent="0.3">
      <c r="A6118">
        <f>_xlfn.XLOOKUP(C6118,kamus!$B$2:$B$87,kamus!$A$2:$A$87,0,0,1)</f>
        <v>28</v>
      </c>
      <c r="B6118" t="str">
        <f>_xlfn.XLOOKUP(C6118,kamus!$B$2:$B$87,kamus!$D$2:$D$87,"dihapus",0,1)</f>
        <v>Kalasan</v>
      </c>
      <c r="C6118" t="s">
        <v>239</v>
      </c>
      <c r="D6118">
        <f>_xlfn.XLOOKUP(C6118,kamus!$B$2:$B$87,kamus!$J$2:$J$87,"dihapus",0,1)</f>
        <v>0</v>
      </c>
      <c r="E6118">
        <f t="shared" si="669"/>
        <v>0</v>
      </c>
      <c r="F6118" s="14">
        <v>44501</v>
      </c>
      <c r="G6118" s="1">
        <f t="shared" si="670"/>
        <v>11</v>
      </c>
      <c r="H6118" s="1">
        <f t="shared" si="671"/>
        <v>2021</v>
      </c>
      <c r="I6118">
        <v>1</v>
      </c>
      <c r="J6118">
        <v>1</v>
      </c>
      <c r="K6118">
        <f t="shared" si="665"/>
        <v>2</v>
      </c>
      <c r="L6118">
        <v>13846</v>
      </c>
      <c r="M6118" s="6">
        <f t="shared" si="666"/>
        <v>7.2223024700274445</v>
      </c>
      <c r="N6118" s="6">
        <f t="shared" si="667"/>
        <v>7.2223024700274445</v>
      </c>
      <c r="O6118" s="6">
        <f t="shared" si="668"/>
        <v>14.444604940054889</v>
      </c>
      <c r="Q6118">
        <f>_xlfn.XLOOKUP(C6118&amp;G6118&amp;H6118,covid!$E$2:$E$2184,covid!$D$2:$D$2184,0,0,1)</f>
        <v>1</v>
      </c>
    </row>
    <row r="6119" spans="1:17" x14ac:dyDescent="0.3">
      <c r="A6119">
        <f>_xlfn.XLOOKUP(C6119,kamus!$B$2:$B$87,kamus!$A$2:$A$87,0,0,1)</f>
        <v>25</v>
      </c>
      <c r="B6119" t="str">
        <f>_xlfn.XLOOKUP(C6119,kamus!$B$2:$B$87,kamus!$D$2:$D$87,"dihapus",0,1)</f>
        <v>Kalasan</v>
      </c>
      <c r="C6119" t="s">
        <v>265</v>
      </c>
      <c r="D6119">
        <f>_xlfn.XLOOKUP(C6119,kamus!$B$2:$B$87,kamus!$J$2:$J$87,"dihapus",0,1)</f>
        <v>1</v>
      </c>
      <c r="E6119">
        <f t="shared" si="669"/>
        <v>1</v>
      </c>
      <c r="F6119" s="14">
        <v>44501</v>
      </c>
      <c r="G6119" s="1">
        <f t="shared" si="670"/>
        <v>11</v>
      </c>
      <c r="H6119" s="1">
        <f t="shared" si="671"/>
        <v>2021</v>
      </c>
      <c r="I6119">
        <v>0</v>
      </c>
      <c r="J6119">
        <v>0</v>
      </c>
      <c r="K6119">
        <f t="shared" si="665"/>
        <v>0</v>
      </c>
      <c r="L6119">
        <v>17296</v>
      </c>
      <c r="M6119" s="6">
        <f t="shared" si="666"/>
        <v>0</v>
      </c>
      <c r="N6119" s="6">
        <f t="shared" si="667"/>
        <v>0</v>
      </c>
      <c r="O6119" s="6">
        <f t="shared" si="668"/>
        <v>0</v>
      </c>
      <c r="Q6119">
        <f>_xlfn.XLOOKUP(C6119&amp;G6119&amp;H6119,covid!$E$2:$E$2184,covid!$D$2:$D$2184,0,0,1)</f>
        <v>1</v>
      </c>
    </row>
    <row r="6120" spans="1:17" x14ac:dyDescent="0.3">
      <c r="A6120">
        <f>_xlfn.XLOOKUP(C6120,kamus!$B$2:$B$87,kamus!$A$2:$A$87,0,0,1)</f>
        <v>26</v>
      </c>
      <c r="B6120" t="str">
        <f>_xlfn.XLOOKUP(C6120,kamus!$B$2:$B$87,kamus!$D$2:$D$87,"dihapus",0,1)</f>
        <v>Kalasan</v>
      </c>
      <c r="C6120" t="s">
        <v>269</v>
      </c>
      <c r="D6120">
        <f>_xlfn.XLOOKUP(C6120,kamus!$B$2:$B$87,kamus!$J$2:$J$87,"dihapus",0,1)</f>
        <v>1</v>
      </c>
      <c r="E6120">
        <f t="shared" si="669"/>
        <v>1</v>
      </c>
      <c r="F6120" s="14">
        <v>44501</v>
      </c>
      <c r="G6120" s="1">
        <f t="shared" si="670"/>
        <v>11</v>
      </c>
      <c r="H6120" s="1">
        <f t="shared" si="671"/>
        <v>2021</v>
      </c>
      <c r="I6120">
        <v>0</v>
      </c>
      <c r="J6120">
        <v>4</v>
      </c>
      <c r="K6120">
        <f t="shared" si="665"/>
        <v>4</v>
      </c>
      <c r="L6120">
        <v>18726</v>
      </c>
      <c r="M6120" s="6">
        <f t="shared" si="666"/>
        <v>0</v>
      </c>
      <c r="N6120" s="6">
        <f t="shared" si="667"/>
        <v>21.360674997329916</v>
      </c>
      <c r="O6120" s="6">
        <f t="shared" si="668"/>
        <v>21.360674997329916</v>
      </c>
      <c r="Q6120">
        <f>_xlfn.XLOOKUP(C6120&amp;G6120&amp;H6120,covid!$E$2:$E$2184,covid!$D$2:$D$2184,0,0,1)</f>
        <v>1</v>
      </c>
    </row>
    <row r="6121" spans="1:17" x14ac:dyDescent="0.3">
      <c r="A6121">
        <f>_xlfn.XLOOKUP(C6121,kamus!$B$2:$B$87,kamus!$A$2:$A$87,0,0,1)</f>
        <v>33</v>
      </c>
      <c r="B6121" t="str">
        <f>_xlfn.XLOOKUP(C6121,kamus!$B$2:$B$87,kamus!$D$2:$D$87,"dihapus",0,1)</f>
        <v>Minggir</v>
      </c>
      <c r="C6121" s="19" t="s">
        <v>241</v>
      </c>
      <c r="D6121">
        <f>_xlfn.XLOOKUP(C6121,kamus!$B$2:$B$87,kamus!$J$2:$J$87,"dihapus",0,1)</f>
        <v>0</v>
      </c>
      <c r="E6121">
        <f t="shared" si="669"/>
        <v>0</v>
      </c>
      <c r="F6121" s="14">
        <v>44501</v>
      </c>
      <c r="G6121" s="1">
        <f t="shared" si="670"/>
        <v>11</v>
      </c>
      <c r="H6121" s="1">
        <f t="shared" si="671"/>
        <v>2021</v>
      </c>
      <c r="I6121">
        <v>0</v>
      </c>
      <c r="J6121">
        <v>1</v>
      </c>
      <c r="K6121">
        <f t="shared" si="665"/>
        <v>1</v>
      </c>
      <c r="L6121">
        <v>8361</v>
      </c>
      <c r="M6121" s="6">
        <f t="shared" si="666"/>
        <v>0</v>
      </c>
      <c r="N6121" s="6">
        <f t="shared" si="667"/>
        <v>11.96029183112068</v>
      </c>
      <c r="O6121" s="6">
        <f t="shared" si="668"/>
        <v>11.96029183112068</v>
      </c>
      <c r="Q6121">
        <f>_xlfn.XLOOKUP(C6121&amp;G6121&amp;H6121,covid!$E$2:$E$2184,covid!$D$2:$D$2184,0,0,1)</f>
        <v>6</v>
      </c>
    </row>
    <row r="6122" spans="1:17" x14ac:dyDescent="0.3">
      <c r="A6122">
        <f>_xlfn.XLOOKUP(C6122,kamus!$B$2:$B$87,kamus!$A$2:$A$87,0,0,1)</f>
        <v>31</v>
      </c>
      <c r="B6122" t="str">
        <f>_xlfn.XLOOKUP(C6122,kamus!$B$2:$B$87,kamus!$D$2:$D$87,"dihapus",0,1)</f>
        <v>Minggir</v>
      </c>
      <c r="C6122" t="s">
        <v>242</v>
      </c>
      <c r="D6122">
        <f>_xlfn.XLOOKUP(C6122,kamus!$B$2:$B$87,kamus!$J$2:$J$87,"dihapus",0,1)</f>
        <v>0</v>
      </c>
      <c r="E6122">
        <f t="shared" si="669"/>
        <v>0</v>
      </c>
      <c r="F6122" s="14">
        <v>44501</v>
      </c>
      <c r="G6122" s="1">
        <f t="shared" si="670"/>
        <v>11</v>
      </c>
      <c r="H6122" s="1">
        <f t="shared" si="671"/>
        <v>2021</v>
      </c>
      <c r="I6122">
        <v>0</v>
      </c>
      <c r="J6122">
        <v>1</v>
      </c>
      <c r="K6122">
        <f t="shared" si="665"/>
        <v>1</v>
      </c>
      <c r="L6122">
        <v>3664</v>
      </c>
      <c r="M6122" s="6">
        <f t="shared" si="666"/>
        <v>0</v>
      </c>
      <c r="N6122" s="6">
        <f t="shared" si="667"/>
        <v>27.292576419213972</v>
      </c>
      <c r="O6122" s="6">
        <f t="shared" si="668"/>
        <v>27.292576419213972</v>
      </c>
      <c r="Q6122">
        <f>_xlfn.XLOOKUP(C6122&amp;G6122&amp;H6122,covid!$E$2:$E$2184,covid!$D$2:$D$2184,0,0,1)</f>
        <v>0</v>
      </c>
    </row>
    <row r="6123" spans="1:17" x14ac:dyDescent="0.3">
      <c r="A6123">
        <f>_xlfn.XLOOKUP(C6123,kamus!$B$2:$B$87,kamus!$A$2:$A$87,0,0,1)</f>
        <v>32</v>
      </c>
      <c r="B6123" t="str">
        <f>_xlfn.XLOOKUP(C6123,kamus!$B$2:$B$87,kamus!$D$2:$D$87,"dihapus",0,1)</f>
        <v>Minggir</v>
      </c>
      <c r="C6123" t="s">
        <v>243</v>
      </c>
      <c r="D6123">
        <f>_xlfn.XLOOKUP(C6123,kamus!$B$2:$B$87,kamus!$J$2:$J$87,"dihapus",0,1)</f>
        <v>0</v>
      </c>
      <c r="E6123">
        <f t="shared" si="669"/>
        <v>0</v>
      </c>
      <c r="F6123" s="14">
        <v>44501</v>
      </c>
      <c r="G6123" s="1">
        <f t="shared" si="670"/>
        <v>11</v>
      </c>
      <c r="H6123" s="1">
        <f t="shared" si="671"/>
        <v>2021</v>
      </c>
      <c r="I6123">
        <v>0</v>
      </c>
      <c r="J6123">
        <v>0</v>
      </c>
      <c r="K6123">
        <f t="shared" si="665"/>
        <v>0</v>
      </c>
      <c r="L6123">
        <v>7085</v>
      </c>
      <c r="M6123" s="6">
        <f t="shared" si="666"/>
        <v>0</v>
      </c>
      <c r="N6123" s="6">
        <f t="shared" si="667"/>
        <v>0</v>
      </c>
      <c r="O6123" s="6">
        <f t="shared" si="668"/>
        <v>0</v>
      </c>
      <c r="Q6123">
        <f>_xlfn.XLOOKUP(C6123&amp;G6123&amp;H6123,covid!$E$2:$E$2184,covid!$D$2:$D$2184,0,0,1)</f>
        <v>0</v>
      </c>
    </row>
    <row r="6124" spans="1:17" x14ac:dyDescent="0.3">
      <c r="A6124">
        <f>_xlfn.XLOOKUP(C6124,kamus!$B$2:$B$87,kamus!$A$2:$A$87,0,0,1)</f>
        <v>30</v>
      </c>
      <c r="B6124" t="str">
        <f>_xlfn.XLOOKUP(C6124,kamus!$B$2:$B$87,kamus!$D$2:$D$87,"dihapus",0,1)</f>
        <v>Minggir</v>
      </c>
      <c r="C6124" t="s">
        <v>244</v>
      </c>
      <c r="D6124">
        <f>_xlfn.XLOOKUP(C6124,kamus!$B$2:$B$87,kamus!$J$2:$J$87,"dihapus",0,1)</f>
        <v>0</v>
      </c>
      <c r="E6124">
        <f t="shared" si="669"/>
        <v>0</v>
      </c>
      <c r="F6124" s="14">
        <v>44501</v>
      </c>
      <c r="G6124" s="1">
        <f t="shared" si="670"/>
        <v>11</v>
      </c>
      <c r="H6124" s="1">
        <f t="shared" si="671"/>
        <v>2021</v>
      </c>
      <c r="I6124">
        <v>0</v>
      </c>
      <c r="J6124">
        <v>0</v>
      </c>
      <c r="K6124">
        <f t="shared" si="665"/>
        <v>0</v>
      </c>
      <c r="L6124">
        <v>8842</v>
      </c>
      <c r="M6124" s="6">
        <f t="shared" si="666"/>
        <v>0</v>
      </c>
      <c r="N6124" s="6">
        <f t="shared" si="667"/>
        <v>0</v>
      </c>
      <c r="O6124" s="6">
        <f t="shared" si="668"/>
        <v>0</v>
      </c>
      <c r="Q6124">
        <f>_xlfn.XLOOKUP(C6124&amp;G6124&amp;H6124,covid!$E$2:$E$2184,covid!$D$2:$D$2184,0,0,1)</f>
        <v>2</v>
      </c>
    </row>
    <row r="6125" spans="1:17" x14ac:dyDescent="0.3">
      <c r="A6125">
        <f>_xlfn.XLOOKUP(C6125,kamus!$B$2:$B$87,kamus!$A$2:$A$87,0,0,1)</f>
        <v>29</v>
      </c>
      <c r="B6125" t="str">
        <f>_xlfn.XLOOKUP(C6125,kamus!$B$2:$B$87,kamus!$D$2:$D$87,"dihapus",0,1)</f>
        <v>Minggir</v>
      </c>
      <c r="C6125" t="s">
        <v>245</v>
      </c>
      <c r="D6125">
        <f>_xlfn.XLOOKUP(C6125,kamus!$B$2:$B$87,kamus!$J$2:$J$87,"dihapus",0,1)</f>
        <v>0</v>
      </c>
      <c r="E6125">
        <f t="shared" si="669"/>
        <v>0</v>
      </c>
      <c r="F6125" s="14">
        <v>44501</v>
      </c>
      <c r="G6125" s="1">
        <f t="shared" si="670"/>
        <v>11</v>
      </c>
      <c r="H6125" s="1">
        <f t="shared" si="671"/>
        <v>2021</v>
      </c>
      <c r="I6125">
        <v>1</v>
      </c>
      <c r="J6125">
        <v>0</v>
      </c>
      <c r="K6125">
        <f t="shared" si="665"/>
        <v>1</v>
      </c>
      <c r="L6125">
        <v>5203</v>
      </c>
      <c r="M6125" s="6">
        <f t="shared" si="666"/>
        <v>19.219680953296173</v>
      </c>
      <c r="N6125" s="6">
        <f t="shared" si="667"/>
        <v>0</v>
      </c>
      <c r="O6125" s="6">
        <f t="shared" si="668"/>
        <v>19.219680953296173</v>
      </c>
      <c r="Q6125">
        <f>_xlfn.XLOOKUP(C6125&amp;G6125&amp;H6125,covid!$E$2:$E$2184,covid!$D$2:$D$2184,0,0,1)</f>
        <v>0</v>
      </c>
    </row>
    <row r="6126" spans="1:17" x14ac:dyDescent="0.3">
      <c r="A6126">
        <f>_xlfn.XLOOKUP(C6126,kamus!$B$2:$B$87,kamus!$A$2:$A$87,0,0,1)</f>
        <v>35</v>
      </c>
      <c r="B6126" t="str">
        <f>_xlfn.XLOOKUP(C6126,kamus!$B$2:$B$87,kamus!$D$2:$D$87,"dihapus",0,1)</f>
        <v>Mlati 1</v>
      </c>
      <c r="C6126" t="s">
        <v>240</v>
      </c>
      <c r="D6126">
        <f>_xlfn.XLOOKUP(C6126,kamus!$B$2:$B$87,kamus!$J$2:$J$87,"dihapus",0,1)</f>
        <v>1</v>
      </c>
      <c r="E6126">
        <f t="shared" si="669"/>
        <v>1</v>
      </c>
      <c r="F6126" s="14">
        <v>44501</v>
      </c>
      <c r="G6126" s="1">
        <f t="shared" si="670"/>
        <v>11</v>
      </c>
      <c r="H6126" s="1">
        <f t="shared" si="671"/>
        <v>2021</v>
      </c>
      <c r="I6126">
        <v>0</v>
      </c>
      <c r="J6126">
        <v>0</v>
      </c>
      <c r="K6126">
        <f t="shared" si="665"/>
        <v>0</v>
      </c>
      <c r="L6126">
        <v>19026</v>
      </c>
      <c r="M6126" s="6">
        <f t="shared" si="666"/>
        <v>0</v>
      </c>
      <c r="N6126" s="6">
        <f t="shared" si="667"/>
        <v>0</v>
      </c>
      <c r="O6126" s="6">
        <f t="shared" si="668"/>
        <v>0</v>
      </c>
      <c r="Q6126">
        <f>_xlfn.XLOOKUP(C6126&amp;G6126&amp;H6126,covid!$E$2:$E$2184,covid!$D$2:$D$2184,0,0,1)</f>
        <v>2</v>
      </c>
    </row>
    <row r="6127" spans="1:17" x14ac:dyDescent="0.3">
      <c r="A6127">
        <f>_xlfn.XLOOKUP(C6127,kamus!$B$2:$B$87,kamus!$A$2:$A$87,0,0,1)</f>
        <v>34</v>
      </c>
      <c r="B6127" t="str">
        <f>_xlfn.XLOOKUP(C6127,kamus!$B$2:$B$87,kamus!$D$2:$D$87,"dihapus",0,1)</f>
        <v>Mlati 1</v>
      </c>
      <c r="C6127" t="s">
        <v>254</v>
      </c>
      <c r="D6127">
        <f>_xlfn.XLOOKUP(C6127,kamus!$B$2:$B$87,kamus!$J$2:$J$87,"dihapus",0,1)</f>
        <v>1</v>
      </c>
      <c r="E6127">
        <f t="shared" si="669"/>
        <v>1</v>
      </c>
      <c r="F6127" s="14">
        <v>44501</v>
      </c>
      <c r="G6127" s="1">
        <f t="shared" si="670"/>
        <v>11</v>
      </c>
      <c r="H6127" s="1">
        <f t="shared" si="671"/>
        <v>2021</v>
      </c>
      <c r="I6127">
        <v>4</v>
      </c>
      <c r="J6127">
        <v>0</v>
      </c>
      <c r="K6127">
        <f t="shared" si="665"/>
        <v>4</v>
      </c>
      <c r="L6127">
        <v>35607</v>
      </c>
      <c r="M6127" s="6">
        <f t="shared" si="666"/>
        <v>11.23374617350521</v>
      </c>
      <c r="N6127" s="6">
        <f t="shared" si="667"/>
        <v>0</v>
      </c>
      <c r="O6127" s="6">
        <f t="shared" si="668"/>
        <v>11.23374617350521</v>
      </c>
      <c r="Q6127">
        <f>_xlfn.XLOOKUP(C6127&amp;G6127&amp;H6127,covid!$E$2:$E$2184,covid!$D$2:$D$2184,0,0,1)</f>
        <v>6</v>
      </c>
    </row>
    <row r="6128" spans="1:17" x14ac:dyDescent="0.3">
      <c r="A6128">
        <f>_xlfn.XLOOKUP(C6128,kamus!$B$2:$B$87,kamus!$A$2:$A$87,0,0,1)</f>
        <v>38</v>
      </c>
      <c r="B6128" t="str">
        <f>_xlfn.XLOOKUP(C6128,kamus!$B$2:$B$87,kamus!$D$2:$D$87,"dihapus",0,1)</f>
        <v>Mlati 2</v>
      </c>
      <c r="C6128" t="s">
        <v>258</v>
      </c>
      <c r="D6128">
        <f>_xlfn.XLOOKUP(C6128,kamus!$B$2:$B$87,kamus!$J$2:$J$87,"dihapus",0,1)</f>
        <v>0</v>
      </c>
      <c r="E6128">
        <f t="shared" si="669"/>
        <v>0</v>
      </c>
      <c r="F6128" s="14">
        <v>44501</v>
      </c>
      <c r="G6128" s="1">
        <f t="shared" si="670"/>
        <v>11</v>
      </c>
      <c r="H6128" s="1">
        <f t="shared" si="671"/>
        <v>2021</v>
      </c>
      <c r="I6128">
        <v>0</v>
      </c>
      <c r="J6128">
        <v>0</v>
      </c>
      <c r="K6128">
        <f t="shared" si="665"/>
        <v>0</v>
      </c>
      <c r="L6128">
        <v>16777</v>
      </c>
      <c r="M6128" s="6">
        <f t="shared" si="666"/>
        <v>0</v>
      </c>
      <c r="N6128" s="6">
        <f t="shared" si="667"/>
        <v>0</v>
      </c>
      <c r="O6128" s="6">
        <f t="shared" si="668"/>
        <v>0</v>
      </c>
      <c r="Q6128">
        <f>_xlfn.XLOOKUP(C6128&amp;G6128&amp;H6128,covid!$E$2:$E$2184,covid!$D$2:$D$2184,0,0,1)</f>
        <v>4</v>
      </c>
    </row>
    <row r="6129" spans="1:17" x14ac:dyDescent="0.3">
      <c r="A6129">
        <f>_xlfn.XLOOKUP(C6129,kamus!$B$2:$B$87,kamus!$A$2:$A$87,0,0,1)</f>
        <v>36</v>
      </c>
      <c r="B6129" t="str">
        <f>_xlfn.XLOOKUP(C6129,kamus!$B$2:$B$87,kamus!$D$2:$D$87,"dihapus",0,1)</f>
        <v>Mlati 2</v>
      </c>
      <c r="C6129" t="s">
        <v>268</v>
      </c>
      <c r="D6129">
        <f>_xlfn.XLOOKUP(C6129,kamus!$B$2:$B$87,kamus!$J$2:$J$87,"dihapus",0,1)</f>
        <v>1</v>
      </c>
      <c r="E6129">
        <f t="shared" si="669"/>
        <v>1</v>
      </c>
      <c r="F6129" s="14">
        <v>44501</v>
      </c>
      <c r="G6129" s="1">
        <f t="shared" si="670"/>
        <v>11</v>
      </c>
      <c r="H6129" s="1">
        <f t="shared" si="671"/>
        <v>2021</v>
      </c>
      <c r="I6129">
        <v>0</v>
      </c>
      <c r="J6129">
        <v>0</v>
      </c>
      <c r="K6129">
        <f t="shared" si="665"/>
        <v>0</v>
      </c>
      <c r="L6129">
        <v>11612</v>
      </c>
      <c r="M6129" s="6">
        <f t="shared" si="666"/>
        <v>0</v>
      </c>
      <c r="N6129" s="6">
        <f t="shared" si="667"/>
        <v>0</v>
      </c>
      <c r="O6129" s="6">
        <f t="shared" si="668"/>
        <v>0</v>
      </c>
      <c r="Q6129">
        <f>_xlfn.XLOOKUP(C6129&amp;G6129&amp;H6129,covid!$E$2:$E$2184,covid!$D$2:$D$2184,0,0,1)</f>
        <v>5</v>
      </c>
    </row>
    <row r="6130" spans="1:17" x14ac:dyDescent="0.3">
      <c r="A6130">
        <f>_xlfn.XLOOKUP(C6130,kamus!$B$2:$B$87,kamus!$A$2:$A$87,0,0,1)</f>
        <v>37</v>
      </c>
      <c r="B6130" t="str">
        <f>_xlfn.XLOOKUP(C6130,kamus!$B$2:$B$87,kamus!$D$2:$D$87,"dihapus",0,1)</f>
        <v>Mlati 2</v>
      </c>
      <c r="C6130" t="s">
        <v>270</v>
      </c>
      <c r="D6130">
        <f>_xlfn.XLOOKUP(C6130,kamus!$B$2:$B$87,kamus!$J$2:$J$87,"dihapus",0,1)</f>
        <v>1</v>
      </c>
      <c r="E6130">
        <f t="shared" si="669"/>
        <v>1</v>
      </c>
      <c r="F6130" s="14">
        <v>44501</v>
      </c>
      <c r="G6130" s="1">
        <f t="shared" si="670"/>
        <v>11</v>
      </c>
      <c r="H6130" s="1">
        <f t="shared" si="671"/>
        <v>2021</v>
      </c>
      <c r="I6130">
        <v>0</v>
      </c>
      <c r="J6130">
        <v>0</v>
      </c>
      <c r="K6130">
        <f t="shared" si="665"/>
        <v>0</v>
      </c>
      <c r="L6130">
        <v>13795</v>
      </c>
      <c r="M6130" s="6">
        <f t="shared" si="666"/>
        <v>0</v>
      </c>
      <c r="N6130" s="6">
        <f t="shared" si="667"/>
        <v>0</v>
      </c>
      <c r="O6130" s="6">
        <f t="shared" si="668"/>
        <v>0</v>
      </c>
      <c r="Q6130">
        <f>_xlfn.XLOOKUP(C6130&amp;G6130&amp;H6130,covid!$E$2:$E$2184,covid!$D$2:$D$2184,0,0,1)</f>
        <v>1</v>
      </c>
    </row>
    <row r="6131" spans="1:17" x14ac:dyDescent="0.3">
      <c r="A6131">
        <f>_xlfn.XLOOKUP(C6131,kamus!$B$2:$B$87,kamus!$A$2:$A$87,0,0,1)</f>
        <v>39</v>
      </c>
      <c r="B6131" t="str">
        <f>_xlfn.XLOOKUP(C6131,kamus!$B$2:$B$87,kamus!$D$2:$D$87,"dihapus",0,1)</f>
        <v>Moyudan</v>
      </c>
      <c r="C6131" t="s">
        <v>259</v>
      </c>
      <c r="D6131">
        <f>_xlfn.XLOOKUP(C6131,kamus!$B$2:$B$87,kamus!$J$2:$J$87,"dihapus",0,1)</f>
        <v>0</v>
      </c>
      <c r="E6131">
        <f t="shared" si="669"/>
        <v>0</v>
      </c>
      <c r="F6131" s="14">
        <v>44501</v>
      </c>
      <c r="G6131" s="1">
        <f t="shared" si="670"/>
        <v>11</v>
      </c>
      <c r="H6131" s="1">
        <f t="shared" si="671"/>
        <v>2021</v>
      </c>
      <c r="I6131">
        <v>0</v>
      </c>
      <c r="J6131">
        <v>0</v>
      </c>
      <c r="K6131">
        <f t="shared" si="665"/>
        <v>0</v>
      </c>
      <c r="L6131">
        <v>11963</v>
      </c>
      <c r="M6131" s="6">
        <f t="shared" si="666"/>
        <v>0</v>
      </c>
      <c r="N6131" s="6">
        <f t="shared" si="667"/>
        <v>0</v>
      </c>
      <c r="O6131" s="6">
        <f t="shared" si="668"/>
        <v>0</v>
      </c>
      <c r="Q6131">
        <f>_xlfn.XLOOKUP(C6131&amp;G6131&amp;H6131,covid!$E$2:$E$2184,covid!$D$2:$D$2184,0,0,1)</f>
        <v>3</v>
      </c>
    </row>
    <row r="6132" spans="1:17" x14ac:dyDescent="0.3">
      <c r="A6132">
        <f>_xlfn.XLOOKUP(C6132,kamus!$B$2:$B$87,kamus!$A$2:$A$87,0,0,1)</f>
        <v>42</v>
      </c>
      <c r="B6132" t="str">
        <f>_xlfn.XLOOKUP(C6132,kamus!$B$2:$B$87,kamus!$D$2:$D$87,"dihapus",0,1)</f>
        <v>Moyudan</v>
      </c>
      <c r="C6132" t="s">
        <v>260</v>
      </c>
      <c r="D6132">
        <f>_xlfn.XLOOKUP(C6132,kamus!$B$2:$B$87,kamus!$J$2:$J$87,"dihapus",0,1)</f>
        <v>0</v>
      </c>
      <c r="E6132">
        <f t="shared" si="669"/>
        <v>0</v>
      </c>
      <c r="F6132" s="14">
        <v>44501</v>
      </c>
      <c r="G6132" s="1">
        <f t="shared" si="670"/>
        <v>11</v>
      </c>
      <c r="H6132" s="1">
        <f t="shared" si="671"/>
        <v>2021</v>
      </c>
      <c r="I6132">
        <v>0</v>
      </c>
      <c r="J6132">
        <v>0</v>
      </c>
      <c r="K6132">
        <f t="shared" si="665"/>
        <v>0</v>
      </c>
      <c r="L6132">
        <v>7250</v>
      </c>
      <c r="M6132" s="6">
        <f t="shared" si="666"/>
        <v>0</v>
      </c>
      <c r="N6132" s="6">
        <f t="shared" si="667"/>
        <v>0</v>
      </c>
      <c r="O6132" s="6">
        <f t="shared" si="668"/>
        <v>0</v>
      </c>
      <c r="Q6132">
        <f>_xlfn.XLOOKUP(C6132&amp;G6132&amp;H6132,covid!$E$2:$E$2184,covid!$D$2:$D$2184,0,0,1)</f>
        <v>1</v>
      </c>
    </row>
    <row r="6133" spans="1:17" x14ac:dyDescent="0.3">
      <c r="A6133">
        <f>_xlfn.XLOOKUP(C6133,kamus!$B$2:$B$87,kamus!$A$2:$A$87,0,0,1)</f>
        <v>41</v>
      </c>
      <c r="B6133" t="str">
        <f>_xlfn.XLOOKUP(C6133,kamus!$B$2:$B$87,kamus!$D$2:$D$87,"dihapus",0,1)</f>
        <v>Moyudan</v>
      </c>
      <c r="C6133" t="s">
        <v>262</v>
      </c>
      <c r="D6133">
        <f>_xlfn.XLOOKUP(C6133,kamus!$B$2:$B$87,kamus!$J$2:$J$87,"dihapus",0,1)</f>
        <v>0</v>
      </c>
      <c r="E6133">
        <f t="shared" si="669"/>
        <v>0</v>
      </c>
      <c r="F6133" s="14">
        <v>44501</v>
      </c>
      <c r="G6133" s="1">
        <f t="shared" si="670"/>
        <v>11</v>
      </c>
      <c r="H6133" s="1">
        <f t="shared" si="671"/>
        <v>2021</v>
      </c>
      <c r="I6133">
        <v>0</v>
      </c>
      <c r="J6133">
        <v>0</v>
      </c>
      <c r="K6133">
        <f t="shared" si="665"/>
        <v>0</v>
      </c>
      <c r="L6133">
        <v>6755</v>
      </c>
      <c r="M6133" s="6">
        <f t="shared" si="666"/>
        <v>0</v>
      </c>
      <c r="N6133" s="6">
        <f t="shared" si="667"/>
        <v>0</v>
      </c>
      <c r="O6133" s="6">
        <f t="shared" si="668"/>
        <v>0</v>
      </c>
      <c r="Q6133">
        <f>_xlfn.XLOOKUP(C6133&amp;G6133&amp;H6133,covid!$E$2:$E$2184,covid!$D$2:$D$2184,0,0,1)</f>
        <v>4</v>
      </c>
    </row>
    <row r="6134" spans="1:17" x14ac:dyDescent="0.3">
      <c r="A6134">
        <f>_xlfn.XLOOKUP(C6134,kamus!$B$2:$B$87,kamus!$A$2:$A$87,0,0,1)</f>
        <v>40</v>
      </c>
      <c r="B6134" t="str">
        <f>_xlfn.XLOOKUP(C6134,kamus!$B$2:$B$87,kamus!$D$2:$D$87,"dihapus",0,1)</f>
        <v>Moyudan</v>
      </c>
      <c r="C6134" t="s">
        <v>264</v>
      </c>
      <c r="D6134">
        <f>_xlfn.XLOOKUP(C6134,kamus!$B$2:$B$87,kamus!$J$2:$J$87,"dihapus",0,1)</f>
        <v>0</v>
      </c>
      <c r="E6134">
        <f t="shared" si="669"/>
        <v>0</v>
      </c>
      <c r="F6134" s="14">
        <v>44501</v>
      </c>
      <c r="G6134" s="1">
        <f t="shared" si="670"/>
        <v>11</v>
      </c>
      <c r="H6134" s="1">
        <f t="shared" si="671"/>
        <v>2021</v>
      </c>
      <c r="I6134">
        <v>0</v>
      </c>
      <c r="J6134">
        <v>0</v>
      </c>
      <c r="K6134">
        <f t="shared" si="665"/>
        <v>0</v>
      </c>
      <c r="L6134">
        <v>8409</v>
      </c>
      <c r="M6134" s="6">
        <f t="shared" si="666"/>
        <v>0</v>
      </c>
      <c r="N6134" s="6">
        <f t="shared" si="667"/>
        <v>0</v>
      </c>
      <c r="O6134" s="6">
        <f t="shared" si="668"/>
        <v>0</v>
      </c>
      <c r="Q6134">
        <f>_xlfn.XLOOKUP(C6134&amp;G6134&amp;H6134,covid!$E$2:$E$2184,covid!$D$2:$D$2184,0,0,1)</f>
        <v>6</v>
      </c>
    </row>
    <row r="6135" spans="1:17" x14ac:dyDescent="0.3">
      <c r="A6135">
        <f>_xlfn.XLOOKUP(C6135,kamus!$B$2:$B$87,kamus!$A$2:$A$87,0,0,1)</f>
        <v>43</v>
      </c>
      <c r="B6135" t="str">
        <f>_xlfn.XLOOKUP(C6135,kamus!$B$2:$B$87,kamus!$D$2:$D$87,"dihapus",0,1)</f>
        <v>Ngaglik 1</v>
      </c>
      <c r="C6135" t="s">
        <v>228</v>
      </c>
      <c r="D6135">
        <f>_xlfn.XLOOKUP(C6135,kamus!$B$2:$B$87,kamus!$J$2:$J$87,"dihapus",0,1)</f>
        <v>1</v>
      </c>
      <c r="E6135">
        <f t="shared" si="669"/>
        <v>1</v>
      </c>
      <c r="F6135" s="14">
        <v>44501</v>
      </c>
      <c r="G6135" s="1">
        <f t="shared" si="670"/>
        <v>11</v>
      </c>
      <c r="H6135" s="1">
        <f t="shared" si="671"/>
        <v>2021</v>
      </c>
      <c r="I6135">
        <v>0</v>
      </c>
      <c r="J6135">
        <v>0</v>
      </c>
      <c r="K6135">
        <f t="shared" si="665"/>
        <v>0</v>
      </c>
      <c r="L6135">
        <v>12799</v>
      </c>
      <c r="M6135" s="6">
        <f t="shared" si="666"/>
        <v>0</v>
      </c>
      <c r="N6135" s="6">
        <f t="shared" si="667"/>
        <v>0</v>
      </c>
      <c r="O6135" s="6">
        <f t="shared" si="668"/>
        <v>0</v>
      </c>
      <c r="Q6135">
        <f>_xlfn.XLOOKUP(C6135&amp;G6135&amp;H6135,covid!$E$2:$E$2184,covid!$D$2:$D$2184,0,0,1)</f>
        <v>2</v>
      </c>
    </row>
    <row r="6136" spans="1:17" x14ac:dyDescent="0.3">
      <c r="A6136">
        <f>_xlfn.XLOOKUP(C6136,kamus!$B$2:$B$87,kamus!$A$2:$A$87,0,0,1)</f>
        <v>44</v>
      </c>
      <c r="B6136" t="str">
        <f>_xlfn.XLOOKUP(C6136,kamus!$B$2:$B$87,kamus!$D$2:$D$87,"dihapus",0,1)</f>
        <v>Ngaglik 1</v>
      </c>
      <c r="C6136" t="s">
        <v>237</v>
      </c>
      <c r="D6136">
        <f>_xlfn.XLOOKUP(C6136,kamus!$B$2:$B$87,kamus!$J$2:$J$87,"dihapus",0,1)</f>
        <v>1</v>
      </c>
      <c r="E6136">
        <f t="shared" si="669"/>
        <v>1</v>
      </c>
      <c r="F6136" s="14">
        <v>44501</v>
      </c>
      <c r="G6136" s="1">
        <f t="shared" si="670"/>
        <v>11</v>
      </c>
      <c r="H6136" s="1">
        <f t="shared" si="671"/>
        <v>2021</v>
      </c>
      <c r="I6136">
        <v>0</v>
      </c>
      <c r="J6136">
        <v>0</v>
      </c>
      <c r="K6136">
        <f t="shared" si="665"/>
        <v>0</v>
      </c>
      <c r="L6136">
        <v>22097</v>
      </c>
      <c r="M6136" s="6">
        <f t="shared" si="666"/>
        <v>0</v>
      </c>
      <c r="N6136" s="6">
        <f t="shared" si="667"/>
        <v>0</v>
      </c>
      <c r="O6136" s="6">
        <f t="shared" si="668"/>
        <v>0</v>
      </c>
      <c r="Q6136">
        <f>_xlfn.XLOOKUP(C6136&amp;G6136&amp;H6136,covid!$E$2:$E$2184,covid!$D$2:$D$2184,0,0,1)</f>
        <v>1</v>
      </c>
    </row>
    <row r="6137" spans="1:17" x14ac:dyDescent="0.3">
      <c r="A6137">
        <f>_xlfn.XLOOKUP(C6137,kamus!$B$2:$B$87,kamus!$A$2:$A$87,0,0,1)</f>
        <v>45</v>
      </c>
      <c r="B6137" t="str">
        <f>_xlfn.XLOOKUP(C6137,kamus!$B$2:$B$87,kamus!$D$2:$D$87,"dihapus",0,1)</f>
        <v>Ngaglik 1</v>
      </c>
      <c r="C6137" t="s">
        <v>255</v>
      </c>
      <c r="D6137">
        <f>_xlfn.XLOOKUP(C6137,kamus!$B$2:$B$87,kamus!$J$2:$J$87,"dihapus",0,1)</f>
        <v>1</v>
      </c>
      <c r="E6137">
        <f t="shared" si="669"/>
        <v>1</v>
      </c>
      <c r="F6137" s="14">
        <v>44501</v>
      </c>
      <c r="G6137" s="1">
        <f t="shared" si="670"/>
        <v>11</v>
      </c>
      <c r="H6137" s="1">
        <f t="shared" si="671"/>
        <v>2021</v>
      </c>
      <c r="I6137">
        <v>0</v>
      </c>
      <c r="J6137">
        <v>0</v>
      </c>
      <c r="K6137">
        <f t="shared" si="665"/>
        <v>0</v>
      </c>
      <c r="L6137">
        <v>19940</v>
      </c>
      <c r="M6137" s="6">
        <f t="shared" si="666"/>
        <v>0</v>
      </c>
      <c r="N6137" s="6">
        <f t="shared" si="667"/>
        <v>0</v>
      </c>
      <c r="O6137" s="6">
        <f t="shared" si="668"/>
        <v>0</v>
      </c>
      <c r="Q6137">
        <f>_xlfn.XLOOKUP(C6137&amp;G6137&amp;H6137,covid!$E$2:$E$2184,covid!$D$2:$D$2184,0,0,1)</f>
        <v>1</v>
      </c>
    </row>
    <row r="6138" spans="1:17" x14ac:dyDescent="0.3">
      <c r="A6138">
        <f>_xlfn.XLOOKUP(C6138,kamus!$B$2:$B$87,kamus!$A$2:$A$87,0,0,1)</f>
        <v>48</v>
      </c>
      <c r="B6138" t="str">
        <f>_xlfn.XLOOKUP(C6138,kamus!$B$2:$B$87,kamus!$D$2:$D$87,"dihapus",0,1)</f>
        <v>Ngaglik 2</v>
      </c>
      <c r="C6138" t="s">
        <v>208</v>
      </c>
      <c r="D6138">
        <f>_xlfn.XLOOKUP(C6138,kamus!$B$2:$B$87,kamus!$J$2:$J$87,"dihapus",0,1)</f>
        <v>1</v>
      </c>
      <c r="E6138">
        <f t="shared" si="669"/>
        <v>1</v>
      </c>
      <c r="F6138" s="14">
        <v>44501</v>
      </c>
      <c r="G6138" s="1">
        <f t="shared" si="670"/>
        <v>11</v>
      </c>
      <c r="H6138" s="1">
        <f t="shared" si="671"/>
        <v>2021</v>
      </c>
      <c r="I6138">
        <v>0</v>
      </c>
      <c r="J6138">
        <v>0</v>
      </c>
      <c r="K6138">
        <f t="shared" si="665"/>
        <v>0</v>
      </c>
      <c r="L6138">
        <v>10525</v>
      </c>
      <c r="M6138" s="6">
        <f t="shared" si="666"/>
        <v>0</v>
      </c>
      <c r="N6138" s="6">
        <f t="shared" si="667"/>
        <v>0</v>
      </c>
      <c r="O6138" s="6">
        <f t="shared" si="668"/>
        <v>0</v>
      </c>
      <c r="Q6138">
        <f>_xlfn.XLOOKUP(C6138&amp;G6138&amp;H6138,covid!$E$2:$E$2184,covid!$D$2:$D$2184,0,0,1)</f>
        <v>0</v>
      </c>
    </row>
    <row r="6139" spans="1:17" x14ac:dyDescent="0.3">
      <c r="A6139">
        <f>_xlfn.XLOOKUP(C6139,kamus!$B$2:$B$87,kamus!$A$2:$A$87,0,0,1)</f>
        <v>47</v>
      </c>
      <c r="B6139" t="str">
        <f>_xlfn.XLOOKUP(C6139,kamus!$B$2:$B$87,kamus!$D$2:$D$87,"dihapus",0,1)</f>
        <v>Ngaglik 2</v>
      </c>
      <c r="C6139" t="s">
        <v>238</v>
      </c>
      <c r="D6139">
        <f>_xlfn.XLOOKUP(C6139,kamus!$B$2:$B$87,kamus!$J$2:$J$87,"dihapus",0,1)</f>
        <v>1</v>
      </c>
      <c r="E6139">
        <f t="shared" si="669"/>
        <v>1</v>
      </c>
      <c r="F6139" s="14">
        <v>44501</v>
      </c>
      <c r="G6139" s="1">
        <f t="shared" si="670"/>
        <v>11</v>
      </c>
      <c r="H6139" s="1">
        <f t="shared" si="671"/>
        <v>2021</v>
      </c>
      <c r="I6139">
        <v>0</v>
      </c>
      <c r="J6139">
        <v>0</v>
      </c>
      <c r="K6139">
        <f t="shared" si="665"/>
        <v>0</v>
      </c>
      <c r="L6139">
        <v>22533</v>
      </c>
      <c r="M6139" s="6">
        <f t="shared" si="666"/>
        <v>0</v>
      </c>
      <c r="N6139" s="6">
        <f t="shared" si="667"/>
        <v>0</v>
      </c>
      <c r="O6139" s="6">
        <f t="shared" si="668"/>
        <v>0</v>
      </c>
      <c r="Q6139">
        <f>_xlfn.XLOOKUP(C6139&amp;G6139&amp;H6139,covid!$E$2:$E$2184,covid!$D$2:$D$2184,0,0,1)</f>
        <v>4</v>
      </c>
    </row>
    <row r="6140" spans="1:17" x14ac:dyDescent="0.3">
      <c r="A6140">
        <f>_xlfn.XLOOKUP(C6140,kamus!$B$2:$B$87,kamus!$A$2:$A$87,0,0,1)</f>
        <v>46</v>
      </c>
      <c r="B6140" t="str">
        <f>_xlfn.XLOOKUP(C6140,kamus!$B$2:$B$87,kamus!$D$2:$D$87,"dihapus",0,1)</f>
        <v>Ngaglik 2</v>
      </c>
      <c r="C6140" t="s">
        <v>257</v>
      </c>
      <c r="D6140">
        <f>_xlfn.XLOOKUP(C6140,kamus!$B$2:$B$87,kamus!$J$2:$J$87,"dihapus",0,1)</f>
        <v>1</v>
      </c>
      <c r="E6140">
        <f t="shared" si="669"/>
        <v>1</v>
      </c>
      <c r="F6140" s="14">
        <v>44501</v>
      </c>
      <c r="G6140" s="1">
        <f t="shared" si="670"/>
        <v>11</v>
      </c>
      <c r="H6140" s="1">
        <f t="shared" si="671"/>
        <v>2021</v>
      </c>
      <c r="I6140">
        <v>0</v>
      </c>
      <c r="J6140">
        <v>0</v>
      </c>
      <c r="K6140">
        <f t="shared" si="665"/>
        <v>0</v>
      </c>
      <c r="L6140">
        <v>17035</v>
      </c>
      <c r="M6140" s="6">
        <f t="shared" si="666"/>
        <v>0</v>
      </c>
      <c r="N6140" s="6">
        <f t="shared" si="667"/>
        <v>0</v>
      </c>
      <c r="O6140" s="6">
        <f t="shared" si="668"/>
        <v>0</v>
      </c>
      <c r="Q6140">
        <f>_xlfn.XLOOKUP(C6140&amp;G6140&amp;H6140,covid!$E$2:$E$2184,covid!$D$2:$D$2184,0,0,1)</f>
        <v>8</v>
      </c>
    </row>
    <row r="6141" spans="1:17" x14ac:dyDescent="0.3">
      <c r="A6141">
        <f>_xlfn.XLOOKUP(C6141,kamus!$B$2:$B$87,kamus!$A$2:$A$87,0,0,1)</f>
        <v>50</v>
      </c>
      <c r="B6141" t="str">
        <f>_xlfn.XLOOKUP(C6141,kamus!$B$2:$B$87,kamus!$D$2:$D$87,"dihapus",0,1)</f>
        <v>Ngemplak 1</v>
      </c>
      <c r="C6141" t="s">
        <v>202</v>
      </c>
      <c r="D6141">
        <f>_xlfn.XLOOKUP(C6141,kamus!$B$2:$B$87,kamus!$J$2:$J$87,"dihapus",0,1)</f>
        <v>0</v>
      </c>
      <c r="E6141">
        <f t="shared" si="669"/>
        <v>0</v>
      </c>
      <c r="F6141" s="14">
        <v>44501</v>
      </c>
      <c r="G6141" s="1">
        <f t="shared" si="670"/>
        <v>11</v>
      </c>
      <c r="H6141" s="1">
        <f t="shared" si="671"/>
        <v>2021</v>
      </c>
      <c r="I6141">
        <v>0</v>
      </c>
      <c r="J6141">
        <v>0</v>
      </c>
      <c r="K6141">
        <f t="shared" si="665"/>
        <v>0</v>
      </c>
      <c r="L6141">
        <v>8047</v>
      </c>
      <c r="M6141" s="6">
        <f t="shared" si="666"/>
        <v>0</v>
      </c>
      <c r="N6141" s="6">
        <f t="shared" si="667"/>
        <v>0</v>
      </c>
      <c r="O6141" s="6">
        <f t="shared" si="668"/>
        <v>0</v>
      </c>
      <c r="Q6141">
        <f>_xlfn.XLOOKUP(C6141&amp;G6141&amp;H6141,covid!$E$2:$E$2184,covid!$D$2:$D$2184,0,0,1)</f>
        <v>0</v>
      </c>
    </row>
    <row r="6142" spans="1:17" x14ac:dyDescent="0.3">
      <c r="A6142">
        <f>_xlfn.XLOOKUP(C6142,kamus!$B$2:$B$87,kamus!$A$2:$A$87,0,0,1)</f>
        <v>51</v>
      </c>
      <c r="B6142" t="str">
        <f>_xlfn.XLOOKUP(C6142,kamus!$B$2:$B$87,kamus!$D$2:$D$87,"dihapus",0,1)</f>
        <v>Ngemplak 1</v>
      </c>
      <c r="C6142" t="s">
        <v>256</v>
      </c>
      <c r="D6142">
        <f>_xlfn.XLOOKUP(C6142,kamus!$B$2:$B$87,kamus!$J$2:$J$87,"dihapus",0,1)</f>
        <v>0</v>
      </c>
      <c r="E6142">
        <f t="shared" si="669"/>
        <v>0</v>
      </c>
      <c r="F6142" s="14">
        <v>44501</v>
      </c>
      <c r="G6142" s="1">
        <f t="shared" si="670"/>
        <v>11</v>
      </c>
      <c r="H6142" s="1">
        <f t="shared" si="671"/>
        <v>2021</v>
      </c>
      <c r="I6142">
        <v>0</v>
      </c>
      <c r="J6142">
        <v>0</v>
      </c>
      <c r="K6142">
        <f t="shared" si="665"/>
        <v>0</v>
      </c>
      <c r="L6142">
        <v>8269</v>
      </c>
      <c r="M6142" s="6">
        <f t="shared" si="666"/>
        <v>0</v>
      </c>
      <c r="N6142" s="6">
        <f t="shared" si="667"/>
        <v>0</v>
      </c>
      <c r="O6142" s="6">
        <f t="shared" si="668"/>
        <v>0</v>
      </c>
      <c r="Q6142">
        <f>_xlfn.XLOOKUP(C6142&amp;G6142&amp;H6142,covid!$E$2:$E$2184,covid!$D$2:$D$2184,0,0,1)</f>
        <v>1</v>
      </c>
    </row>
    <row r="6143" spans="1:17" x14ac:dyDescent="0.3">
      <c r="A6143">
        <f>_xlfn.XLOOKUP(C6143,kamus!$B$2:$B$87,kamus!$A$2:$A$87,0,0,1)</f>
        <v>49</v>
      </c>
      <c r="B6143" t="str">
        <f>_xlfn.XLOOKUP(C6143,kamus!$B$2:$B$87,kamus!$D$2:$D$87,"dihapus",0,1)</f>
        <v>Ngemplak 1</v>
      </c>
      <c r="C6143" t="s">
        <v>276</v>
      </c>
      <c r="D6143">
        <f>_xlfn.XLOOKUP(C6143,kamus!$B$2:$B$87,kamus!$J$2:$J$87,"dihapus",0,1)</f>
        <v>1</v>
      </c>
      <c r="E6143">
        <f t="shared" si="669"/>
        <v>1</v>
      </c>
      <c r="F6143" s="14">
        <v>44501</v>
      </c>
      <c r="G6143" s="1">
        <f t="shared" si="670"/>
        <v>11</v>
      </c>
      <c r="H6143" s="1">
        <f t="shared" si="671"/>
        <v>2021</v>
      </c>
      <c r="I6143">
        <v>0</v>
      </c>
      <c r="J6143">
        <v>0</v>
      </c>
      <c r="K6143">
        <f t="shared" si="665"/>
        <v>0</v>
      </c>
      <c r="L6143">
        <v>9769</v>
      </c>
      <c r="M6143" s="6">
        <f t="shared" si="666"/>
        <v>0</v>
      </c>
      <c r="N6143" s="6">
        <f t="shared" si="667"/>
        <v>0</v>
      </c>
      <c r="O6143" s="6">
        <f t="shared" si="668"/>
        <v>0</v>
      </c>
      <c r="Q6143">
        <f>_xlfn.XLOOKUP(C6143&amp;G6143&amp;H6143,covid!$E$2:$E$2184,covid!$D$2:$D$2184,0,0,1)</f>
        <v>1</v>
      </c>
    </row>
    <row r="6144" spans="1:17" x14ac:dyDescent="0.3">
      <c r="A6144">
        <f>_xlfn.XLOOKUP(C6144,kamus!$B$2:$B$87,kamus!$A$2:$A$87,0,0,1)</f>
        <v>52</v>
      </c>
      <c r="B6144" t="str">
        <f>_xlfn.XLOOKUP(C6144,kamus!$B$2:$B$87,kamus!$D$2:$D$87,"dihapus",0,1)</f>
        <v>Ngemplak 2</v>
      </c>
      <c r="C6144" t="s">
        <v>277</v>
      </c>
      <c r="D6144">
        <f>_xlfn.XLOOKUP(C6144,kamus!$B$2:$B$87,kamus!$J$2:$J$87,"dihapus",0,1)</f>
        <v>1</v>
      </c>
      <c r="E6144">
        <f t="shared" si="669"/>
        <v>1</v>
      </c>
      <c r="F6144" s="14">
        <v>44501</v>
      </c>
      <c r="G6144" s="1">
        <f t="shared" si="670"/>
        <v>11</v>
      </c>
      <c r="H6144" s="1">
        <f t="shared" si="671"/>
        <v>2021</v>
      </c>
      <c r="I6144">
        <v>0</v>
      </c>
      <c r="J6144">
        <v>1</v>
      </c>
      <c r="K6144">
        <f t="shared" si="665"/>
        <v>1</v>
      </c>
      <c r="L6144">
        <v>31871</v>
      </c>
      <c r="M6144" s="6">
        <f t="shared" si="666"/>
        <v>0</v>
      </c>
      <c r="N6144" s="6">
        <f t="shared" si="667"/>
        <v>3.1376486461046094</v>
      </c>
      <c r="O6144" s="6">
        <f t="shared" si="668"/>
        <v>3.1376486461046094</v>
      </c>
      <c r="Q6144">
        <f>_xlfn.XLOOKUP(C6144&amp;G6144&amp;H6144,covid!$E$2:$E$2184,covid!$D$2:$D$2184,0,0,1)</f>
        <v>5</v>
      </c>
    </row>
    <row r="6145" spans="1:17" x14ac:dyDescent="0.3">
      <c r="A6145">
        <f>_xlfn.XLOOKUP(C6145,kamus!$B$2:$B$87,kamus!$A$2:$A$87,0,0,1)</f>
        <v>53</v>
      </c>
      <c r="B6145" t="str">
        <f>_xlfn.XLOOKUP(C6145,kamus!$B$2:$B$87,kamus!$D$2:$D$87,"dihapus",0,1)</f>
        <v>Ngemplak 2</v>
      </c>
      <c r="C6145" t="s">
        <v>278</v>
      </c>
      <c r="D6145">
        <f>_xlfn.XLOOKUP(C6145,kamus!$B$2:$B$87,kamus!$J$2:$J$87,"dihapus",0,1)</f>
        <v>0</v>
      </c>
      <c r="E6145">
        <f t="shared" si="669"/>
        <v>0</v>
      </c>
      <c r="F6145" s="14">
        <v>44501</v>
      </c>
      <c r="G6145" s="1">
        <f t="shared" si="670"/>
        <v>11</v>
      </c>
      <c r="H6145" s="1">
        <f t="shared" si="671"/>
        <v>2021</v>
      </c>
      <c r="I6145">
        <v>0</v>
      </c>
      <c r="J6145">
        <v>0</v>
      </c>
      <c r="K6145">
        <f t="shared" si="665"/>
        <v>0</v>
      </c>
      <c r="L6145">
        <v>8960</v>
      </c>
      <c r="M6145" s="6">
        <f t="shared" si="666"/>
        <v>0</v>
      </c>
      <c r="N6145" s="6">
        <f t="shared" si="667"/>
        <v>0</v>
      </c>
      <c r="O6145" s="6">
        <f t="shared" si="668"/>
        <v>0</v>
      </c>
      <c r="Q6145">
        <f>_xlfn.XLOOKUP(C6145&amp;G6145&amp;H6145,covid!$E$2:$E$2184,covid!$D$2:$D$2184,0,0,1)</f>
        <v>2</v>
      </c>
    </row>
    <row r="6146" spans="1:17" x14ac:dyDescent="0.3">
      <c r="A6146">
        <f>_xlfn.XLOOKUP(C6146,kamus!$B$2:$B$87,kamus!$A$2:$A$87,0,0,1)</f>
        <v>57</v>
      </c>
      <c r="B6146" t="str">
        <f>_xlfn.XLOOKUP(C6146,kamus!$B$2:$B$87,kamus!$D$2:$D$87,"dihapus",0,1)</f>
        <v>Pakem</v>
      </c>
      <c r="C6146" t="s">
        <v>204</v>
      </c>
      <c r="D6146">
        <f>_xlfn.XLOOKUP(C6146,kamus!$B$2:$B$87,kamus!$J$2:$J$87,"dihapus",0,1)</f>
        <v>0</v>
      </c>
      <c r="E6146">
        <f t="shared" si="669"/>
        <v>0</v>
      </c>
      <c r="F6146" s="14">
        <v>44501</v>
      </c>
      <c r="G6146" s="1">
        <f t="shared" si="670"/>
        <v>11</v>
      </c>
      <c r="H6146" s="1">
        <f t="shared" si="671"/>
        <v>2021</v>
      </c>
      <c r="I6146">
        <v>0</v>
      </c>
      <c r="J6146">
        <v>0</v>
      </c>
      <c r="K6146">
        <f t="shared" ref="K6146:K6209" si="672">J6146+I6146</f>
        <v>0</v>
      </c>
      <c r="L6146">
        <v>6915</v>
      </c>
      <c r="M6146" s="6">
        <f t="shared" ref="M6146:M6209" si="673">IF(ISBLANK(I6146)=TRUE,"",I6146/$L6146*100000)</f>
        <v>0</v>
      </c>
      <c r="N6146" s="6">
        <f t="shared" ref="N6146:N6209" si="674">IF(ISBLANK(J6146)=TRUE,"",J6146/$L6146*100000)</f>
        <v>0</v>
      </c>
      <c r="O6146" s="6">
        <f t="shared" ref="O6146:O6209" si="675">IF(ISBLANK(K6146)=TRUE,"",K6146/$L6146*100000)</f>
        <v>0</v>
      </c>
      <c r="Q6146">
        <f>_xlfn.XLOOKUP(C6146&amp;G6146&amp;H6146,covid!$E$2:$E$2184,covid!$D$2:$D$2184,0,0,1)</f>
        <v>0</v>
      </c>
    </row>
    <row r="6147" spans="1:17" x14ac:dyDescent="0.3">
      <c r="A6147">
        <f>_xlfn.XLOOKUP(C6147,kamus!$B$2:$B$87,kamus!$A$2:$A$87,0,0,1)</f>
        <v>54</v>
      </c>
      <c r="B6147" t="str">
        <f>_xlfn.XLOOKUP(C6147,kamus!$B$2:$B$87,kamus!$D$2:$D$87,"dihapus",0,1)</f>
        <v>Pakem</v>
      </c>
      <c r="C6147" t="s">
        <v>213</v>
      </c>
      <c r="D6147">
        <f>_xlfn.XLOOKUP(C6147,kamus!$B$2:$B$87,kamus!$J$2:$J$87,"dihapus",0,1)</f>
        <v>0</v>
      </c>
      <c r="E6147">
        <f t="shared" ref="E6147:E6210" si="676">IF(D6147=0,0,IF(H6147&lt;2021,0,IF(AND(H6147=2021,G6147&lt;5),0,1)))</f>
        <v>0</v>
      </c>
      <c r="F6147" s="14">
        <v>44501</v>
      </c>
      <c r="G6147" s="1">
        <f t="shared" ref="G6147:G6210" si="677">MONTH(F6147)</f>
        <v>11</v>
      </c>
      <c r="H6147" s="1">
        <f t="shared" ref="H6147:H6210" si="678">YEAR(F6147)</f>
        <v>2021</v>
      </c>
      <c r="I6147">
        <v>0</v>
      </c>
      <c r="J6147">
        <v>0</v>
      </c>
      <c r="K6147">
        <f t="shared" si="672"/>
        <v>0</v>
      </c>
      <c r="L6147">
        <v>9228</v>
      </c>
      <c r="M6147" s="6">
        <f t="shared" si="673"/>
        <v>0</v>
      </c>
      <c r="N6147" s="6">
        <f t="shared" si="674"/>
        <v>0</v>
      </c>
      <c r="O6147" s="6">
        <f t="shared" si="675"/>
        <v>0</v>
      </c>
      <c r="Q6147">
        <f>_xlfn.XLOOKUP(C6147&amp;G6147&amp;H6147,covid!$E$2:$E$2184,covid!$D$2:$D$2184,0,0,1)</f>
        <v>1</v>
      </c>
    </row>
    <row r="6148" spans="1:17" x14ac:dyDescent="0.3">
      <c r="A6148">
        <f>_xlfn.XLOOKUP(C6148,kamus!$B$2:$B$87,kamus!$A$2:$A$87,0,0,1)</f>
        <v>56</v>
      </c>
      <c r="B6148" t="str">
        <f>_xlfn.XLOOKUP(C6148,kamus!$B$2:$B$87,kamus!$D$2:$D$87,"dihapus",0,1)</f>
        <v>Pakem</v>
      </c>
      <c r="C6148" t="s">
        <v>214</v>
      </c>
      <c r="D6148">
        <f>_xlfn.XLOOKUP(C6148,kamus!$B$2:$B$87,kamus!$J$2:$J$87,"dihapus",0,1)</f>
        <v>1</v>
      </c>
      <c r="E6148">
        <f t="shared" si="676"/>
        <v>1</v>
      </c>
      <c r="F6148" s="14">
        <v>44501</v>
      </c>
      <c r="G6148" s="1">
        <f t="shared" si="677"/>
        <v>11</v>
      </c>
      <c r="H6148" s="1">
        <f t="shared" si="678"/>
        <v>2021</v>
      </c>
      <c r="I6148">
        <v>0</v>
      </c>
      <c r="J6148">
        <v>0</v>
      </c>
      <c r="K6148">
        <f t="shared" si="672"/>
        <v>0</v>
      </c>
      <c r="L6148">
        <v>6761</v>
      </c>
      <c r="M6148" s="6">
        <f t="shared" si="673"/>
        <v>0</v>
      </c>
      <c r="N6148" s="6">
        <f t="shared" si="674"/>
        <v>0</v>
      </c>
      <c r="O6148" s="6">
        <f t="shared" si="675"/>
        <v>0</v>
      </c>
      <c r="Q6148">
        <f>_xlfn.XLOOKUP(C6148&amp;G6148&amp;H6148,covid!$E$2:$E$2184,covid!$D$2:$D$2184,0,0,1)</f>
        <v>1</v>
      </c>
    </row>
    <row r="6149" spans="1:17" x14ac:dyDescent="0.3">
      <c r="A6149">
        <f>_xlfn.XLOOKUP(C6149,kamus!$B$2:$B$87,kamus!$A$2:$A$87,0,0,1)</f>
        <v>58</v>
      </c>
      <c r="B6149" t="str">
        <f>_xlfn.XLOOKUP(C6149,kamus!$B$2:$B$87,kamus!$D$2:$D$87,"dihapus",0,1)</f>
        <v>Pakem</v>
      </c>
      <c r="C6149" t="s">
        <v>231</v>
      </c>
      <c r="D6149">
        <f>_xlfn.XLOOKUP(C6149,kamus!$B$2:$B$87,kamus!$J$2:$J$87,"dihapus",0,1)</f>
        <v>0</v>
      </c>
      <c r="E6149">
        <f t="shared" si="676"/>
        <v>0</v>
      </c>
      <c r="F6149" s="14">
        <v>44501</v>
      </c>
      <c r="G6149" s="1">
        <f t="shared" si="677"/>
        <v>11</v>
      </c>
      <c r="H6149" s="1">
        <f t="shared" si="678"/>
        <v>2021</v>
      </c>
      <c r="I6149">
        <v>0</v>
      </c>
      <c r="J6149">
        <v>0</v>
      </c>
      <c r="K6149">
        <f t="shared" si="672"/>
        <v>0</v>
      </c>
      <c r="L6149">
        <v>6983</v>
      </c>
      <c r="M6149" s="6">
        <f t="shared" si="673"/>
        <v>0</v>
      </c>
      <c r="N6149" s="6">
        <f t="shared" si="674"/>
        <v>0</v>
      </c>
      <c r="O6149" s="6">
        <f t="shared" si="675"/>
        <v>0</v>
      </c>
      <c r="Q6149">
        <f>_xlfn.XLOOKUP(C6149&amp;G6149&amp;H6149,covid!$E$2:$E$2184,covid!$D$2:$D$2184,0,0,1)</f>
        <v>3</v>
      </c>
    </row>
    <row r="6150" spans="1:17" x14ac:dyDescent="0.3">
      <c r="A6150">
        <f>_xlfn.XLOOKUP(C6150,kamus!$B$2:$B$87,kamus!$A$2:$A$87,0,0,1)</f>
        <v>55</v>
      </c>
      <c r="B6150" t="str">
        <f>_xlfn.XLOOKUP(C6150,kamus!$B$2:$B$87,kamus!$D$2:$D$87,"dihapus",0,1)</f>
        <v>Pakem</v>
      </c>
      <c r="C6150" t="s">
        <v>234</v>
      </c>
      <c r="D6150">
        <f>_xlfn.XLOOKUP(C6150,kamus!$B$2:$B$87,kamus!$J$2:$J$87,"dihapus",0,1)</f>
        <v>0</v>
      </c>
      <c r="E6150">
        <f t="shared" si="676"/>
        <v>0</v>
      </c>
      <c r="F6150" s="14">
        <v>44501</v>
      </c>
      <c r="G6150" s="1">
        <f t="shared" si="677"/>
        <v>11</v>
      </c>
      <c r="H6150" s="1">
        <f t="shared" si="678"/>
        <v>2021</v>
      </c>
      <c r="I6150">
        <v>0</v>
      </c>
      <c r="J6150">
        <v>0</v>
      </c>
      <c r="K6150">
        <f t="shared" si="672"/>
        <v>0</v>
      </c>
      <c r="L6150">
        <v>9965</v>
      </c>
      <c r="M6150" s="6">
        <f t="shared" si="673"/>
        <v>0</v>
      </c>
      <c r="N6150" s="6">
        <f t="shared" si="674"/>
        <v>0</v>
      </c>
      <c r="O6150" s="6">
        <f t="shared" si="675"/>
        <v>0</v>
      </c>
      <c r="Q6150">
        <f>_xlfn.XLOOKUP(C6150&amp;G6150&amp;H6150,covid!$E$2:$E$2184,covid!$D$2:$D$2184,0,0,1)</f>
        <v>0</v>
      </c>
    </row>
    <row r="6151" spans="1:17" x14ac:dyDescent="0.3">
      <c r="A6151">
        <f>_xlfn.XLOOKUP(C6151,kamus!$B$2:$B$87,kamus!$A$2:$A$87,0,0,1)</f>
        <v>64</v>
      </c>
      <c r="B6151" t="str">
        <f>_xlfn.XLOOKUP(C6151,kamus!$B$2:$B$87,kamus!$D$2:$D$87,"dihapus",0,1)</f>
        <v>Prambanan</v>
      </c>
      <c r="C6151" t="s">
        <v>203</v>
      </c>
      <c r="D6151">
        <f>_xlfn.XLOOKUP(C6151,kamus!$B$2:$B$87,kamus!$J$2:$J$87,"dihapus",0,1)</f>
        <v>1</v>
      </c>
      <c r="E6151">
        <f t="shared" si="676"/>
        <v>1</v>
      </c>
      <c r="F6151" s="14">
        <v>44501</v>
      </c>
      <c r="G6151" s="1">
        <f t="shared" si="677"/>
        <v>11</v>
      </c>
      <c r="H6151" s="1">
        <f t="shared" si="678"/>
        <v>2021</v>
      </c>
      <c r="I6151">
        <v>1</v>
      </c>
      <c r="J6151">
        <v>0</v>
      </c>
      <c r="K6151">
        <f t="shared" si="672"/>
        <v>1</v>
      </c>
      <c r="L6151">
        <v>12694</v>
      </c>
      <c r="M6151" s="6">
        <f t="shared" si="673"/>
        <v>7.877737513786041</v>
      </c>
      <c r="N6151" s="6">
        <f t="shared" si="674"/>
        <v>0</v>
      </c>
      <c r="O6151" s="6">
        <f t="shared" si="675"/>
        <v>7.877737513786041</v>
      </c>
      <c r="Q6151">
        <f>_xlfn.XLOOKUP(C6151&amp;G6151&amp;H6151,covid!$E$2:$E$2184,covid!$D$2:$D$2184,0,0,1)</f>
        <v>0</v>
      </c>
    </row>
    <row r="6152" spans="1:17" x14ac:dyDescent="0.3">
      <c r="A6152">
        <f>_xlfn.XLOOKUP(C6152,kamus!$B$2:$B$87,kamus!$A$2:$A$87,0,0,1)</f>
        <v>59</v>
      </c>
      <c r="B6152" t="str">
        <f>_xlfn.XLOOKUP(C6152,kamus!$B$2:$B$87,kamus!$D$2:$D$87,"dihapus",0,1)</f>
        <v>Prambanan</v>
      </c>
      <c r="C6152" t="s">
        <v>210</v>
      </c>
      <c r="D6152">
        <f>_xlfn.XLOOKUP(C6152,kamus!$B$2:$B$87,kamus!$J$2:$J$87,"dihapus",0,1)</f>
        <v>0</v>
      </c>
      <c r="E6152">
        <f t="shared" si="676"/>
        <v>0</v>
      </c>
      <c r="F6152" s="14">
        <v>44501</v>
      </c>
      <c r="G6152" s="1">
        <f t="shared" si="677"/>
        <v>11</v>
      </c>
      <c r="H6152" s="1">
        <f t="shared" si="678"/>
        <v>2021</v>
      </c>
      <c r="I6152">
        <v>0</v>
      </c>
      <c r="J6152">
        <v>0</v>
      </c>
      <c r="K6152">
        <f t="shared" si="672"/>
        <v>0</v>
      </c>
      <c r="L6152">
        <v>4791</v>
      </c>
      <c r="M6152" s="6">
        <f t="shared" si="673"/>
        <v>0</v>
      </c>
      <c r="N6152" s="6">
        <f t="shared" si="674"/>
        <v>0</v>
      </c>
      <c r="O6152" s="6">
        <f t="shared" si="675"/>
        <v>0</v>
      </c>
      <c r="Q6152">
        <f>_xlfn.XLOOKUP(C6152&amp;G6152&amp;H6152,covid!$E$2:$E$2184,covid!$D$2:$D$2184,0,0,1)</f>
        <v>0</v>
      </c>
    </row>
    <row r="6153" spans="1:17" x14ac:dyDescent="0.3">
      <c r="A6153">
        <f>_xlfn.XLOOKUP(C6153,kamus!$B$2:$B$87,kamus!$A$2:$A$87,0,0,1)</f>
        <v>61</v>
      </c>
      <c r="B6153" t="str">
        <f>_xlfn.XLOOKUP(C6153,kamus!$B$2:$B$87,kamus!$D$2:$D$87,"dihapus",0,1)</f>
        <v>Prambanan</v>
      </c>
      <c r="C6153" t="s">
        <v>219</v>
      </c>
      <c r="D6153">
        <f>_xlfn.XLOOKUP(C6153,kamus!$B$2:$B$87,kamus!$J$2:$J$87,"dihapus",0,1)</f>
        <v>0</v>
      </c>
      <c r="E6153">
        <f t="shared" si="676"/>
        <v>0</v>
      </c>
      <c r="F6153" s="14">
        <v>44501</v>
      </c>
      <c r="G6153" s="1">
        <f t="shared" si="677"/>
        <v>11</v>
      </c>
      <c r="H6153" s="1">
        <f t="shared" si="678"/>
        <v>2021</v>
      </c>
      <c r="I6153">
        <v>0</v>
      </c>
      <c r="J6153">
        <v>0</v>
      </c>
      <c r="K6153">
        <f t="shared" si="672"/>
        <v>0</v>
      </c>
      <c r="L6153">
        <v>14321</v>
      </c>
      <c r="M6153" s="6">
        <f t="shared" si="673"/>
        <v>0</v>
      </c>
      <c r="N6153" s="6">
        <f t="shared" si="674"/>
        <v>0</v>
      </c>
      <c r="O6153" s="6">
        <f t="shared" si="675"/>
        <v>0</v>
      </c>
      <c r="Q6153">
        <f>_xlfn.XLOOKUP(C6153&amp;G6153&amp;H6153,covid!$E$2:$E$2184,covid!$D$2:$D$2184,0,0,1)</f>
        <v>2</v>
      </c>
    </row>
    <row r="6154" spans="1:17" x14ac:dyDescent="0.3">
      <c r="A6154">
        <f>_xlfn.XLOOKUP(C6154,kamus!$B$2:$B$87,kamus!$A$2:$A$87,0,0,1)</f>
        <v>62</v>
      </c>
      <c r="B6154" t="str">
        <f>_xlfn.XLOOKUP(C6154,kamus!$B$2:$B$87,kamus!$D$2:$D$87,"dihapus",0,1)</f>
        <v>Prambanan</v>
      </c>
      <c r="C6154" t="s">
        <v>236</v>
      </c>
      <c r="D6154">
        <f>_xlfn.XLOOKUP(C6154,kamus!$B$2:$B$87,kamus!$J$2:$J$87,"dihapus",0,1)</f>
        <v>0</v>
      </c>
      <c r="E6154">
        <f t="shared" si="676"/>
        <v>0</v>
      </c>
      <c r="F6154" s="14">
        <v>44501</v>
      </c>
      <c r="G6154" s="1">
        <f t="shared" si="677"/>
        <v>11</v>
      </c>
      <c r="H6154" s="1">
        <f t="shared" si="678"/>
        <v>2021</v>
      </c>
      <c r="I6154">
        <v>1</v>
      </c>
      <c r="J6154">
        <v>0</v>
      </c>
      <c r="K6154">
        <f t="shared" si="672"/>
        <v>1</v>
      </c>
      <c r="L6154">
        <v>6112</v>
      </c>
      <c r="M6154" s="6">
        <f t="shared" si="673"/>
        <v>16.36125654450262</v>
      </c>
      <c r="N6154" s="6">
        <f t="shared" si="674"/>
        <v>0</v>
      </c>
      <c r="O6154" s="6">
        <f t="shared" si="675"/>
        <v>16.36125654450262</v>
      </c>
      <c r="Q6154">
        <f>_xlfn.XLOOKUP(C6154&amp;G6154&amp;H6154,covid!$E$2:$E$2184,covid!$D$2:$D$2184,0,0,1)</f>
        <v>0</v>
      </c>
    </row>
    <row r="6155" spans="1:17" x14ac:dyDescent="0.3">
      <c r="A6155">
        <f>_xlfn.XLOOKUP(C6155,kamus!$B$2:$B$87,kamus!$A$2:$A$87,0,0,1)</f>
        <v>63</v>
      </c>
      <c r="B6155" t="str">
        <f>_xlfn.XLOOKUP(C6155,kamus!$B$2:$B$87,kamus!$D$2:$D$87,"dihapus",0,1)</f>
        <v>Prambanan</v>
      </c>
      <c r="C6155" t="s">
        <v>261</v>
      </c>
      <c r="D6155">
        <f>_xlfn.XLOOKUP(C6155,kamus!$B$2:$B$87,kamus!$J$2:$J$87,"dihapus",0,1)</f>
        <v>0</v>
      </c>
      <c r="E6155">
        <f t="shared" si="676"/>
        <v>0</v>
      </c>
      <c r="F6155" s="14">
        <v>44501</v>
      </c>
      <c r="G6155" s="1">
        <f t="shared" si="677"/>
        <v>11</v>
      </c>
      <c r="H6155" s="1">
        <f t="shared" si="678"/>
        <v>2021</v>
      </c>
      <c r="I6155">
        <v>1</v>
      </c>
      <c r="J6155">
        <v>0</v>
      </c>
      <c r="K6155">
        <f t="shared" si="672"/>
        <v>1</v>
      </c>
      <c r="L6155">
        <v>15487</v>
      </c>
      <c r="M6155" s="6">
        <f t="shared" si="673"/>
        <v>6.4570284754955765</v>
      </c>
      <c r="N6155" s="6">
        <f t="shared" si="674"/>
        <v>0</v>
      </c>
      <c r="O6155" s="6">
        <f t="shared" si="675"/>
        <v>6.4570284754955765</v>
      </c>
      <c r="Q6155">
        <f>_xlfn.XLOOKUP(C6155&amp;G6155&amp;H6155,covid!$E$2:$E$2184,covid!$D$2:$D$2184,0,0,1)</f>
        <v>0</v>
      </c>
    </row>
    <row r="6156" spans="1:17" x14ac:dyDescent="0.3">
      <c r="A6156">
        <f>_xlfn.XLOOKUP(C6156,kamus!$B$2:$B$87,kamus!$A$2:$A$87,0,0,1)</f>
        <v>60</v>
      </c>
      <c r="B6156" t="str">
        <f>_xlfn.XLOOKUP(C6156,kamus!$B$2:$B$87,kamus!$D$2:$D$87,"dihapus",0,1)</f>
        <v>Prambanan</v>
      </c>
      <c r="C6156" t="s">
        <v>280</v>
      </c>
      <c r="D6156">
        <f>_xlfn.XLOOKUP(C6156,kamus!$B$2:$B$87,kamus!$J$2:$J$87,"dihapus",0,1)</f>
        <v>0</v>
      </c>
      <c r="E6156">
        <f t="shared" si="676"/>
        <v>0</v>
      </c>
      <c r="F6156" s="14">
        <v>44501</v>
      </c>
      <c r="G6156" s="1">
        <f t="shared" si="677"/>
        <v>11</v>
      </c>
      <c r="H6156" s="1">
        <f t="shared" si="678"/>
        <v>2021</v>
      </c>
      <c r="I6156">
        <v>0</v>
      </c>
      <c r="J6156">
        <v>0</v>
      </c>
      <c r="K6156">
        <f t="shared" si="672"/>
        <v>0</v>
      </c>
      <c r="L6156">
        <v>2830</v>
      </c>
      <c r="M6156" s="6">
        <f t="shared" si="673"/>
        <v>0</v>
      </c>
      <c r="N6156" s="6">
        <f t="shared" si="674"/>
        <v>0</v>
      </c>
      <c r="O6156" s="6">
        <f t="shared" si="675"/>
        <v>0</v>
      </c>
      <c r="Q6156">
        <f>_xlfn.XLOOKUP(C6156&amp;G6156&amp;H6156,covid!$E$2:$E$2184,covid!$D$2:$D$2184,0,0,1)</f>
        <v>1</v>
      </c>
    </row>
    <row r="6157" spans="1:17" x14ac:dyDescent="0.3">
      <c r="A6157">
        <f>_xlfn.XLOOKUP(C6157,kamus!$B$2:$B$87,kamus!$A$2:$A$87,0,0,1)</f>
        <v>67</v>
      </c>
      <c r="B6157" t="str">
        <f>_xlfn.XLOOKUP(C6157,kamus!$B$2:$B$87,kamus!$D$2:$D$87,"dihapus",0,1)</f>
        <v>Seyegan</v>
      </c>
      <c r="C6157" t="s">
        <v>221</v>
      </c>
      <c r="D6157">
        <f>_xlfn.XLOOKUP(C6157,kamus!$B$2:$B$87,kamus!$J$2:$J$87,"dihapus",0,1)</f>
        <v>0</v>
      </c>
      <c r="E6157">
        <f t="shared" si="676"/>
        <v>0</v>
      </c>
      <c r="F6157" s="14">
        <v>44501</v>
      </c>
      <c r="G6157" s="1">
        <f t="shared" si="677"/>
        <v>11</v>
      </c>
      <c r="H6157" s="1">
        <f t="shared" si="678"/>
        <v>2021</v>
      </c>
      <c r="I6157">
        <v>0</v>
      </c>
      <c r="J6157">
        <v>0</v>
      </c>
      <c r="K6157">
        <f t="shared" si="672"/>
        <v>0</v>
      </c>
      <c r="L6157">
        <v>10876</v>
      </c>
      <c r="M6157" s="6">
        <f t="shared" si="673"/>
        <v>0</v>
      </c>
      <c r="N6157" s="6">
        <f t="shared" si="674"/>
        <v>0</v>
      </c>
      <c r="O6157" s="6">
        <f t="shared" si="675"/>
        <v>0</v>
      </c>
      <c r="Q6157">
        <f>_xlfn.XLOOKUP(C6157&amp;G6157&amp;H6157,covid!$E$2:$E$2184,covid!$D$2:$D$2184,0,0,1)</f>
        <v>1</v>
      </c>
    </row>
    <row r="6158" spans="1:17" x14ac:dyDescent="0.3">
      <c r="A6158">
        <f>_xlfn.XLOOKUP(C6158,kamus!$B$2:$B$87,kamus!$A$2:$A$87,0,0,1)</f>
        <v>66</v>
      </c>
      <c r="B6158" t="str">
        <f>_xlfn.XLOOKUP(C6158,kamus!$B$2:$B$87,kamus!$D$2:$D$87,"dihapus",0,1)</f>
        <v>Seyegan</v>
      </c>
      <c r="C6158" t="s">
        <v>222</v>
      </c>
      <c r="D6158">
        <f>_xlfn.XLOOKUP(C6158,kamus!$B$2:$B$87,kamus!$J$2:$J$87,"dihapus",0,1)</f>
        <v>0</v>
      </c>
      <c r="E6158">
        <f t="shared" si="676"/>
        <v>0</v>
      </c>
      <c r="F6158" s="14">
        <v>44501</v>
      </c>
      <c r="G6158" s="1">
        <f t="shared" si="677"/>
        <v>11</v>
      </c>
      <c r="H6158" s="1">
        <f t="shared" si="678"/>
        <v>2021</v>
      </c>
      <c r="I6158">
        <v>0</v>
      </c>
      <c r="J6158">
        <v>0</v>
      </c>
      <c r="K6158">
        <f t="shared" si="672"/>
        <v>0</v>
      </c>
      <c r="L6158">
        <v>9658</v>
      </c>
      <c r="M6158" s="6">
        <f t="shared" si="673"/>
        <v>0</v>
      </c>
      <c r="N6158" s="6">
        <f t="shared" si="674"/>
        <v>0</v>
      </c>
      <c r="O6158" s="6">
        <f t="shared" si="675"/>
        <v>0</v>
      </c>
      <c r="Q6158">
        <f>_xlfn.XLOOKUP(C6158&amp;G6158&amp;H6158,covid!$E$2:$E$2184,covid!$D$2:$D$2184,0,0,1)</f>
        <v>0</v>
      </c>
    </row>
    <row r="6159" spans="1:17" x14ac:dyDescent="0.3">
      <c r="A6159">
        <f>_xlfn.XLOOKUP(C6159,kamus!$B$2:$B$87,kamus!$A$2:$A$87,0,0,1)</f>
        <v>68</v>
      </c>
      <c r="B6159" t="str">
        <f>_xlfn.XLOOKUP(C6159,kamus!$B$2:$B$87,kamus!$D$2:$D$87,"dihapus",0,1)</f>
        <v>Seyegan</v>
      </c>
      <c r="C6159" t="s">
        <v>223</v>
      </c>
      <c r="D6159">
        <f>_xlfn.XLOOKUP(C6159,kamus!$B$2:$B$87,kamus!$J$2:$J$87,"dihapus",0,1)</f>
        <v>0</v>
      </c>
      <c r="E6159">
        <f t="shared" si="676"/>
        <v>0</v>
      </c>
      <c r="F6159" s="14">
        <v>44501</v>
      </c>
      <c r="G6159" s="1">
        <f t="shared" si="677"/>
        <v>11</v>
      </c>
      <c r="H6159" s="1">
        <f t="shared" si="678"/>
        <v>2021</v>
      </c>
      <c r="I6159">
        <v>0</v>
      </c>
      <c r="J6159">
        <v>0</v>
      </c>
      <c r="K6159">
        <f t="shared" si="672"/>
        <v>0</v>
      </c>
      <c r="L6159">
        <v>8123</v>
      </c>
      <c r="M6159" s="6">
        <f t="shared" si="673"/>
        <v>0</v>
      </c>
      <c r="N6159" s="6">
        <f t="shared" si="674"/>
        <v>0</v>
      </c>
      <c r="O6159" s="6">
        <f t="shared" si="675"/>
        <v>0</v>
      </c>
      <c r="Q6159">
        <f>_xlfn.XLOOKUP(C6159&amp;G6159&amp;H6159,covid!$E$2:$E$2184,covid!$D$2:$D$2184,0,0,1)</f>
        <v>5</v>
      </c>
    </row>
    <row r="6160" spans="1:17" x14ac:dyDescent="0.3">
      <c r="A6160">
        <f>_xlfn.XLOOKUP(C6160,kamus!$B$2:$B$87,kamus!$A$2:$A$87,0,0,1)</f>
        <v>65</v>
      </c>
      <c r="B6160" t="str">
        <f>_xlfn.XLOOKUP(C6160,kamus!$B$2:$B$87,kamus!$D$2:$D$87,"dihapus",0,1)</f>
        <v>Seyegan</v>
      </c>
      <c r="C6160" t="s">
        <v>224</v>
      </c>
      <c r="D6160">
        <f>_xlfn.XLOOKUP(C6160,kamus!$B$2:$B$87,kamus!$J$2:$J$87,"dihapus",0,1)</f>
        <v>1</v>
      </c>
      <c r="E6160">
        <f t="shared" si="676"/>
        <v>1</v>
      </c>
      <c r="F6160" s="14">
        <v>44501</v>
      </c>
      <c r="G6160" s="1">
        <f t="shared" si="677"/>
        <v>11</v>
      </c>
      <c r="H6160" s="1">
        <f t="shared" si="678"/>
        <v>2021</v>
      </c>
      <c r="I6160">
        <v>0</v>
      </c>
      <c r="J6160">
        <v>0</v>
      </c>
      <c r="K6160">
        <f t="shared" si="672"/>
        <v>0</v>
      </c>
      <c r="L6160">
        <v>11326</v>
      </c>
      <c r="M6160" s="6">
        <f t="shared" si="673"/>
        <v>0</v>
      </c>
      <c r="N6160" s="6">
        <f t="shared" si="674"/>
        <v>0</v>
      </c>
      <c r="O6160" s="6">
        <f t="shared" si="675"/>
        <v>0</v>
      </c>
      <c r="Q6160">
        <f>_xlfn.XLOOKUP(C6160&amp;G6160&amp;H6160,covid!$E$2:$E$2184,covid!$D$2:$D$2184,0,0,1)</f>
        <v>4</v>
      </c>
    </row>
    <row r="6161" spans="1:17" x14ac:dyDescent="0.3">
      <c r="A6161">
        <f>_xlfn.XLOOKUP(C6161,kamus!$B$2:$B$87,kamus!$A$2:$A$87,0,0,1)</f>
        <v>69</v>
      </c>
      <c r="B6161" t="str">
        <f>_xlfn.XLOOKUP(C6161,kamus!$B$2:$B$87,kamus!$D$2:$D$87,"dihapus",0,1)</f>
        <v>Seyegan</v>
      </c>
      <c r="C6161" t="s">
        <v>225</v>
      </c>
      <c r="D6161">
        <f>_xlfn.XLOOKUP(C6161,kamus!$B$2:$B$87,kamus!$J$2:$J$87,"dihapus",0,1)</f>
        <v>0</v>
      </c>
      <c r="E6161">
        <f t="shared" si="676"/>
        <v>0</v>
      </c>
      <c r="F6161" s="14">
        <v>44501</v>
      </c>
      <c r="G6161" s="1">
        <f t="shared" si="677"/>
        <v>11</v>
      </c>
      <c r="H6161" s="1">
        <f t="shared" si="678"/>
        <v>2021</v>
      </c>
      <c r="I6161">
        <v>0</v>
      </c>
      <c r="J6161">
        <v>0</v>
      </c>
      <c r="K6161">
        <f t="shared" si="672"/>
        <v>0</v>
      </c>
      <c r="L6161">
        <v>13638</v>
      </c>
      <c r="M6161" s="6">
        <f t="shared" si="673"/>
        <v>0</v>
      </c>
      <c r="N6161" s="6">
        <f t="shared" si="674"/>
        <v>0</v>
      </c>
      <c r="O6161" s="6">
        <f t="shared" si="675"/>
        <v>0</v>
      </c>
      <c r="Q6161">
        <f>_xlfn.XLOOKUP(C6161&amp;G6161&amp;H6161,covid!$E$2:$E$2184,covid!$D$2:$D$2184,0,0,1)</f>
        <v>2</v>
      </c>
    </row>
    <row r="6162" spans="1:17" x14ac:dyDescent="0.3">
      <c r="A6162">
        <f>_xlfn.XLOOKUP(C6162,kamus!$B$2:$B$87,kamus!$A$2:$A$87,0,0,1)</f>
        <v>74</v>
      </c>
      <c r="B6162" t="str">
        <f>_xlfn.XLOOKUP(C6162,kamus!$B$2:$B$87,kamus!$D$2:$D$87,"dihapus",0,1)</f>
        <v>Sleman</v>
      </c>
      <c r="C6162" t="s">
        <v>205</v>
      </c>
      <c r="D6162">
        <f>_xlfn.XLOOKUP(C6162,kamus!$B$2:$B$87,kamus!$J$2:$J$87,"dihapus",0,1)</f>
        <v>1</v>
      </c>
      <c r="E6162">
        <f t="shared" si="676"/>
        <v>1</v>
      </c>
      <c r="F6162" s="14">
        <v>44501</v>
      </c>
      <c r="G6162" s="1">
        <f t="shared" si="677"/>
        <v>11</v>
      </c>
      <c r="H6162" s="1">
        <f t="shared" si="678"/>
        <v>2021</v>
      </c>
      <c r="I6162">
        <v>0</v>
      </c>
      <c r="J6162">
        <v>0</v>
      </c>
      <c r="K6162">
        <f t="shared" si="672"/>
        <v>0</v>
      </c>
      <c r="L6162">
        <v>15719</v>
      </c>
      <c r="M6162" s="6">
        <f t="shared" si="673"/>
        <v>0</v>
      </c>
      <c r="N6162" s="6">
        <f t="shared" si="674"/>
        <v>0</v>
      </c>
      <c r="O6162" s="6">
        <f t="shared" si="675"/>
        <v>0</v>
      </c>
      <c r="Q6162">
        <f>_xlfn.XLOOKUP(C6162&amp;G6162&amp;H6162,covid!$E$2:$E$2184,covid!$D$2:$D$2184,0,0,1)</f>
        <v>3</v>
      </c>
    </row>
    <row r="6163" spans="1:17" x14ac:dyDescent="0.3">
      <c r="A6163">
        <f>_xlfn.XLOOKUP(C6163,kamus!$B$2:$B$87,kamus!$A$2:$A$87,0,0,1)</f>
        <v>73</v>
      </c>
      <c r="B6163" t="str">
        <f>_xlfn.XLOOKUP(C6163,kamus!$B$2:$B$87,kamus!$D$2:$D$87,"dihapus",0,1)</f>
        <v>Sleman</v>
      </c>
      <c r="C6163" t="s">
        <v>232</v>
      </c>
      <c r="D6163">
        <f>_xlfn.XLOOKUP(C6163,kamus!$B$2:$B$87,kamus!$J$2:$J$87,"dihapus",0,1)</f>
        <v>1</v>
      </c>
      <c r="E6163">
        <f t="shared" si="676"/>
        <v>1</v>
      </c>
      <c r="F6163" s="14">
        <v>44501</v>
      </c>
      <c r="G6163" s="1">
        <f t="shared" si="677"/>
        <v>11</v>
      </c>
      <c r="H6163" s="1">
        <f t="shared" si="678"/>
        <v>2021</v>
      </c>
      <c r="I6163">
        <v>0</v>
      </c>
      <c r="J6163">
        <v>1</v>
      </c>
      <c r="K6163">
        <f t="shared" si="672"/>
        <v>1</v>
      </c>
      <c r="L6163">
        <v>13002</v>
      </c>
      <c r="M6163" s="6">
        <f t="shared" si="673"/>
        <v>0</v>
      </c>
      <c r="N6163" s="6">
        <f t="shared" si="674"/>
        <v>7.6911244423934786</v>
      </c>
      <c r="O6163" s="6">
        <f t="shared" si="675"/>
        <v>7.6911244423934786</v>
      </c>
      <c r="Q6163">
        <f>_xlfn.XLOOKUP(C6163&amp;G6163&amp;H6163,covid!$E$2:$E$2184,covid!$D$2:$D$2184,0,0,1)</f>
        <v>0</v>
      </c>
    </row>
    <row r="6164" spans="1:17" x14ac:dyDescent="0.3">
      <c r="A6164">
        <f>_xlfn.XLOOKUP(C6164,kamus!$B$2:$B$87,kamus!$A$2:$A$87,0,0,1)</f>
        <v>71</v>
      </c>
      <c r="B6164" t="str">
        <f>_xlfn.XLOOKUP(C6164,kamus!$B$2:$B$87,kamus!$D$2:$D$87,"dihapus",0,1)</f>
        <v>Sleman</v>
      </c>
      <c r="C6164" t="s">
        <v>271</v>
      </c>
      <c r="D6164">
        <f>_xlfn.XLOOKUP(C6164,kamus!$B$2:$B$87,kamus!$J$2:$J$87,"dihapus",0,1)</f>
        <v>1</v>
      </c>
      <c r="E6164">
        <f t="shared" si="676"/>
        <v>1</v>
      </c>
      <c r="F6164" s="14">
        <v>44501</v>
      </c>
      <c r="G6164" s="1">
        <f t="shared" si="677"/>
        <v>11</v>
      </c>
      <c r="H6164" s="1">
        <f t="shared" si="678"/>
        <v>2021</v>
      </c>
      <c r="I6164">
        <v>0</v>
      </c>
      <c r="J6164">
        <v>0</v>
      </c>
      <c r="K6164">
        <f t="shared" si="672"/>
        <v>0</v>
      </c>
      <c r="L6164">
        <v>15706</v>
      </c>
      <c r="M6164" s="6">
        <f t="shared" si="673"/>
        <v>0</v>
      </c>
      <c r="N6164" s="6">
        <f t="shared" si="674"/>
        <v>0</v>
      </c>
      <c r="O6164" s="6">
        <f t="shared" si="675"/>
        <v>0</v>
      </c>
      <c r="Q6164">
        <f>_xlfn.XLOOKUP(C6164&amp;G6164&amp;H6164,covid!$E$2:$E$2184,covid!$D$2:$D$2184,0,0,1)</f>
        <v>4</v>
      </c>
    </row>
    <row r="6165" spans="1:17" x14ac:dyDescent="0.3">
      <c r="A6165">
        <f>_xlfn.XLOOKUP(C6165,kamus!$B$2:$B$87,kamus!$A$2:$A$87,0,0,1)</f>
        <v>72</v>
      </c>
      <c r="B6165" t="str">
        <f>_xlfn.XLOOKUP(C6165,kamus!$B$2:$B$87,kamus!$D$2:$D$87,"dihapus",0,1)</f>
        <v>Sleman</v>
      </c>
      <c r="C6165" t="s">
        <v>273</v>
      </c>
      <c r="D6165">
        <f>_xlfn.XLOOKUP(C6165,kamus!$B$2:$B$87,kamus!$J$2:$J$87,"dihapus",0,1)</f>
        <v>1</v>
      </c>
      <c r="E6165">
        <f t="shared" si="676"/>
        <v>1</v>
      </c>
      <c r="F6165" s="14">
        <v>44501</v>
      </c>
      <c r="G6165" s="1">
        <f t="shared" si="677"/>
        <v>11</v>
      </c>
      <c r="H6165" s="1">
        <f t="shared" si="678"/>
        <v>2021</v>
      </c>
      <c r="I6165">
        <v>2</v>
      </c>
      <c r="J6165">
        <v>0</v>
      </c>
      <c r="K6165">
        <f t="shared" si="672"/>
        <v>2</v>
      </c>
      <c r="L6165">
        <v>19013</v>
      </c>
      <c r="M6165" s="6">
        <f t="shared" si="673"/>
        <v>10.519118497869878</v>
      </c>
      <c r="N6165" s="6">
        <f t="shared" si="674"/>
        <v>0</v>
      </c>
      <c r="O6165" s="6">
        <f t="shared" si="675"/>
        <v>10.519118497869878</v>
      </c>
      <c r="Q6165">
        <f>_xlfn.XLOOKUP(C6165&amp;G6165&amp;H6165,covid!$E$2:$E$2184,covid!$D$2:$D$2184,0,0,1)</f>
        <v>0</v>
      </c>
    </row>
    <row r="6166" spans="1:17" x14ac:dyDescent="0.3">
      <c r="A6166">
        <f>_xlfn.XLOOKUP(C6166,kamus!$B$2:$B$87,kamus!$A$2:$A$87,0,0,1)</f>
        <v>70</v>
      </c>
      <c r="B6166" t="str">
        <f>_xlfn.XLOOKUP(C6166,kamus!$B$2:$B$87,kamus!$D$2:$D$87,"dihapus",0,1)</f>
        <v>Sleman</v>
      </c>
      <c r="C6166" t="s">
        <v>274</v>
      </c>
      <c r="D6166">
        <f>_xlfn.XLOOKUP(C6166,kamus!$B$2:$B$87,kamus!$J$2:$J$87,"dihapus",0,1)</f>
        <v>0</v>
      </c>
      <c r="E6166">
        <f t="shared" si="676"/>
        <v>0</v>
      </c>
      <c r="F6166" s="14">
        <v>44501</v>
      </c>
      <c r="G6166" s="1">
        <f t="shared" si="677"/>
        <v>11</v>
      </c>
      <c r="H6166" s="1">
        <f t="shared" si="678"/>
        <v>2021</v>
      </c>
      <c r="I6166">
        <v>0</v>
      </c>
      <c r="J6166">
        <v>0</v>
      </c>
      <c r="K6166">
        <f t="shared" si="672"/>
        <v>0</v>
      </c>
      <c r="L6166">
        <v>10105</v>
      </c>
      <c r="M6166" s="6">
        <f t="shared" si="673"/>
        <v>0</v>
      </c>
      <c r="N6166" s="6">
        <f t="shared" si="674"/>
        <v>0</v>
      </c>
      <c r="O6166" s="6">
        <f t="shared" si="675"/>
        <v>0</v>
      </c>
      <c r="Q6166">
        <f>_xlfn.XLOOKUP(C6166&amp;G6166&amp;H6166,covid!$E$2:$E$2184,covid!$D$2:$D$2184,0,0,1)</f>
        <v>1</v>
      </c>
    </row>
    <row r="6167" spans="1:17" x14ac:dyDescent="0.3">
      <c r="A6167">
        <f>_xlfn.XLOOKUP(C6167,kamus!$B$2:$B$87,kamus!$A$2:$A$87,0,0,1)</f>
        <v>77</v>
      </c>
      <c r="B6167" t="str">
        <f>_xlfn.XLOOKUP(C6167,kamus!$B$2:$B$87,kamus!$D$2:$D$87,"dihapus",0,1)</f>
        <v>Tempel 1</v>
      </c>
      <c r="C6167" t="s">
        <v>218</v>
      </c>
      <c r="D6167">
        <f>_xlfn.XLOOKUP(C6167,kamus!$B$2:$B$87,kamus!$J$2:$J$87,"dihapus",0,1)</f>
        <v>0</v>
      </c>
      <c r="E6167">
        <f t="shared" si="676"/>
        <v>0</v>
      </c>
      <c r="F6167" s="14">
        <v>44501</v>
      </c>
      <c r="G6167" s="1">
        <f t="shared" si="677"/>
        <v>11</v>
      </c>
      <c r="H6167" s="1">
        <f t="shared" si="678"/>
        <v>2021</v>
      </c>
      <c r="I6167">
        <v>0</v>
      </c>
      <c r="J6167">
        <v>0</v>
      </c>
      <c r="K6167">
        <f t="shared" si="672"/>
        <v>0</v>
      </c>
      <c r="L6167">
        <v>7899</v>
      </c>
      <c r="M6167" s="6">
        <f t="shared" si="673"/>
        <v>0</v>
      </c>
      <c r="N6167" s="6">
        <f t="shared" si="674"/>
        <v>0</v>
      </c>
      <c r="O6167" s="6">
        <f t="shared" si="675"/>
        <v>0</v>
      </c>
      <c r="Q6167">
        <f>_xlfn.XLOOKUP(C6167&amp;G6167&amp;H6167,covid!$E$2:$E$2184,covid!$D$2:$D$2184,0,0,1)</f>
        <v>1</v>
      </c>
    </row>
    <row r="6168" spans="1:17" x14ac:dyDescent="0.3">
      <c r="A6168">
        <f>_xlfn.XLOOKUP(C6168,kamus!$B$2:$B$87,kamus!$A$2:$A$87,0,0,1)</f>
        <v>76</v>
      </c>
      <c r="B6168" t="str">
        <f>_xlfn.XLOOKUP(C6168,kamus!$B$2:$B$87,kamus!$D$2:$D$87,"dihapus",0,1)</f>
        <v>Tempel 1</v>
      </c>
      <c r="C6168" t="s">
        <v>226</v>
      </c>
      <c r="D6168">
        <f>_xlfn.XLOOKUP(C6168,kamus!$B$2:$B$87,kamus!$J$2:$J$87,"dihapus",0,1)</f>
        <v>1</v>
      </c>
      <c r="E6168">
        <f t="shared" si="676"/>
        <v>1</v>
      </c>
      <c r="F6168" s="14">
        <v>44501</v>
      </c>
      <c r="G6168" s="1">
        <f t="shared" si="677"/>
        <v>11</v>
      </c>
      <c r="H6168" s="1">
        <f t="shared" si="678"/>
        <v>2021</v>
      </c>
      <c r="I6168">
        <v>1</v>
      </c>
      <c r="J6168">
        <v>1</v>
      </c>
      <c r="K6168">
        <f t="shared" si="672"/>
        <v>2</v>
      </c>
      <c r="L6168">
        <v>11303</v>
      </c>
      <c r="M6168" s="6">
        <f t="shared" si="673"/>
        <v>8.847208705653367</v>
      </c>
      <c r="N6168" s="6">
        <f t="shared" si="674"/>
        <v>8.847208705653367</v>
      </c>
      <c r="O6168" s="6">
        <f t="shared" si="675"/>
        <v>17.694417411306734</v>
      </c>
      <c r="Q6168">
        <f>_xlfn.XLOOKUP(C6168&amp;G6168&amp;H6168,covid!$E$2:$E$2184,covid!$D$2:$D$2184,0,0,1)</f>
        <v>1</v>
      </c>
    </row>
    <row r="6169" spans="1:17" x14ac:dyDescent="0.3">
      <c r="A6169">
        <f>_xlfn.XLOOKUP(C6169,kamus!$B$2:$B$87,kamus!$A$2:$A$87,0,0,1)</f>
        <v>75</v>
      </c>
      <c r="B6169" t="str">
        <f>_xlfn.XLOOKUP(C6169,kamus!$B$2:$B$87,kamus!$D$2:$D$87,"dihapus",0,1)</f>
        <v>Tempel 1</v>
      </c>
      <c r="C6169" t="s">
        <v>227</v>
      </c>
      <c r="D6169">
        <f>_xlfn.XLOOKUP(C6169,kamus!$B$2:$B$87,kamus!$J$2:$J$87,"dihapus",0,1)</f>
        <v>0</v>
      </c>
      <c r="E6169">
        <f t="shared" si="676"/>
        <v>0</v>
      </c>
      <c r="F6169" s="14">
        <v>44501</v>
      </c>
      <c r="G6169" s="1">
        <f t="shared" si="677"/>
        <v>11</v>
      </c>
      <c r="H6169" s="1">
        <f t="shared" si="678"/>
        <v>2021</v>
      </c>
      <c r="I6169">
        <v>0</v>
      </c>
      <c r="J6169">
        <v>0</v>
      </c>
      <c r="K6169">
        <f t="shared" si="672"/>
        <v>0</v>
      </c>
      <c r="L6169">
        <v>6955</v>
      </c>
      <c r="M6169" s="6">
        <f t="shared" si="673"/>
        <v>0</v>
      </c>
      <c r="N6169" s="6">
        <f t="shared" si="674"/>
        <v>0</v>
      </c>
      <c r="O6169" s="6">
        <f t="shared" si="675"/>
        <v>0</v>
      </c>
      <c r="Q6169">
        <f>_xlfn.XLOOKUP(C6169&amp;G6169&amp;H6169,covid!$E$2:$E$2184,covid!$D$2:$D$2184,0,0,1)</f>
        <v>1</v>
      </c>
    </row>
    <row r="6170" spans="1:17" x14ac:dyDescent="0.3">
      <c r="A6170">
        <f>_xlfn.XLOOKUP(C6170,kamus!$B$2:$B$87,kamus!$A$2:$A$87,0,0,1)</f>
        <v>78</v>
      </c>
      <c r="B6170" t="str">
        <f>_xlfn.XLOOKUP(C6170,kamus!$B$2:$B$87,kamus!$D$2:$D$87,"dihapus",0,1)</f>
        <v>Tempel 1</v>
      </c>
      <c r="C6170" t="s">
        <v>229</v>
      </c>
      <c r="D6170">
        <f>_xlfn.XLOOKUP(C6170,kamus!$B$2:$B$87,kamus!$J$2:$J$87,"dihapus",0,1)</f>
        <v>0</v>
      </c>
      <c r="E6170">
        <f t="shared" si="676"/>
        <v>0</v>
      </c>
      <c r="F6170" s="14">
        <v>44501</v>
      </c>
      <c r="G6170" s="1">
        <f t="shared" si="677"/>
        <v>11</v>
      </c>
      <c r="H6170" s="1">
        <f t="shared" si="678"/>
        <v>2021</v>
      </c>
      <c r="I6170">
        <v>0</v>
      </c>
      <c r="J6170">
        <v>0</v>
      </c>
      <c r="K6170">
        <f t="shared" si="672"/>
        <v>0</v>
      </c>
      <c r="L6170">
        <v>5427</v>
      </c>
      <c r="M6170" s="6">
        <f t="shared" si="673"/>
        <v>0</v>
      </c>
      <c r="N6170" s="6">
        <f t="shared" si="674"/>
        <v>0</v>
      </c>
      <c r="O6170" s="6">
        <f t="shared" si="675"/>
        <v>0</v>
      </c>
      <c r="Q6170">
        <f>_xlfn.XLOOKUP(C6170&amp;G6170&amp;H6170,covid!$E$2:$E$2184,covid!$D$2:$D$2184,0,0,1)</f>
        <v>2</v>
      </c>
    </row>
    <row r="6171" spans="1:17" x14ac:dyDescent="0.3">
      <c r="A6171">
        <f>_xlfn.XLOOKUP(C6171,kamus!$B$2:$B$87,kamus!$A$2:$A$87,0,0,1)</f>
        <v>79</v>
      </c>
      <c r="B6171" t="str">
        <f>_xlfn.XLOOKUP(C6171,kamus!$B$2:$B$87,kamus!$D$2:$D$87,"dihapus",0,1)</f>
        <v>Tempel 2</v>
      </c>
      <c r="C6171" t="s">
        <v>201</v>
      </c>
      <c r="D6171">
        <f>_xlfn.XLOOKUP(C6171,kamus!$B$2:$B$87,kamus!$J$2:$J$87,"dihapus",0,1)</f>
        <v>0</v>
      </c>
      <c r="E6171">
        <f t="shared" si="676"/>
        <v>0</v>
      </c>
      <c r="F6171" s="14">
        <v>44501</v>
      </c>
      <c r="G6171" s="1">
        <f t="shared" si="677"/>
        <v>11</v>
      </c>
      <c r="H6171" s="1">
        <f t="shared" si="678"/>
        <v>2021</v>
      </c>
      <c r="I6171">
        <v>0</v>
      </c>
      <c r="J6171">
        <v>1</v>
      </c>
      <c r="K6171">
        <f t="shared" si="672"/>
        <v>1</v>
      </c>
      <c r="L6171">
        <v>7817</v>
      </c>
      <c r="M6171" s="6">
        <f t="shared" si="673"/>
        <v>0</v>
      </c>
      <c r="N6171" s="6">
        <f t="shared" si="674"/>
        <v>12.792631444288091</v>
      </c>
      <c r="O6171" s="6">
        <f t="shared" si="675"/>
        <v>12.792631444288091</v>
      </c>
      <c r="Q6171">
        <f>_xlfn.XLOOKUP(C6171&amp;G6171&amp;H6171,covid!$E$2:$E$2184,covid!$D$2:$D$2184,0,0,1)</f>
        <v>1</v>
      </c>
    </row>
    <row r="6172" spans="1:17" x14ac:dyDescent="0.3">
      <c r="A6172">
        <f>_xlfn.XLOOKUP(C6172,kamus!$B$2:$B$87,kamus!$A$2:$A$87,0,0,1)</f>
        <v>80</v>
      </c>
      <c r="B6172" t="str">
        <f>_xlfn.XLOOKUP(C6172,kamus!$B$2:$B$87,kamus!$D$2:$D$87,"dihapus",0,1)</f>
        <v>Tempel 2</v>
      </c>
      <c r="C6172" t="s">
        <v>233</v>
      </c>
      <c r="D6172">
        <f>_xlfn.XLOOKUP(C6172,kamus!$B$2:$B$87,kamus!$J$2:$J$87,"dihapus",0,1)</f>
        <v>0</v>
      </c>
      <c r="E6172">
        <f t="shared" si="676"/>
        <v>0</v>
      </c>
      <c r="F6172" s="14">
        <v>44501</v>
      </c>
      <c r="G6172" s="1">
        <f t="shared" si="677"/>
        <v>11</v>
      </c>
      <c r="H6172" s="1">
        <f t="shared" si="678"/>
        <v>2021</v>
      </c>
      <c r="I6172">
        <v>0</v>
      </c>
      <c r="J6172">
        <v>0</v>
      </c>
      <c r="K6172">
        <f t="shared" si="672"/>
        <v>0</v>
      </c>
      <c r="L6172">
        <v>6650</v>
      </c>
      <c r="M6172" s="6">
        <f t="shared" si="673"/>
        <v>0</v>
      </c>
      <c r="N6172" s="6">
        <f t="shared" si="674"/>
        <v>0</v>
      </c>
      <c r="O6172" s="6">
        <f t="shared" si="675"/>
        <v>0</v>
      </c>
      <c r="Q6172">
        <f>_xlfn.XLOOKUP(C6172&amp;G6172&amp;H6172,covid!$E$2:$E$2184,covid!$D$2:$D$2184,0,0,1)</f>
        <v>6</v>
      </c>
    </row>
    <row r="6173" spans="1:17" x14ac:dyDescent="0.3">
      <c r="A6173">
        <f>_xlfn.XLOOKUP(C6173,kamus!$B$2:$B$87,kamus!$A$2:$A$87,0,0,1)</f>
        <v>81</v>
      </c>
      <c r="B6173" t="str">
        <f>_xlfn.XLOOKUP(C6173,kamus!$B$2:$B$87,kamus!$D$2:$D$87,"dihapus",0,1)</f>
        <v>Tempel 2</v>
      </c>
      <c r="C6173" t="s">
        <v>263</v>
      </c>
      <c r="D6173">
        <f>_xlfn.XLOOKUP(C6173,kamus!$B$2:$B$87,kamus!$J$2:$J$87,"dihapus",0,1)</f>
        <v>0</v>
      </c>
      <c r="E6173">
        <f t="shared" si="676"/>
        <v>0</v>
      </c>
      <c r="F6173" s="14">
        <v>44501</v>
      </c>
      <c r="G6173" s="1">
        <f t="shared" si="677"/>
        <v>11</v>
      </c>
      <c r="H6173" s="1">
        <f t="shared" si="678"/>
        <v>2021</v>
      </c>
      <c r="I6173">
        <v>0</v>
      </c>
      <c r="J6173">
        <v>0</v>
      </c>
      <c r="K6173">
        <f t="shared" si="672"/>
        <v>0</v>
      </c>
      <c r="L6173">
        <v>4782</v>
      </c>
      <c r="M6173" s="6">
        <f t="shared" si="673"/>
        <v>0</v>
      </c>
      <c r="N6173" s="6">
        <f t="shared" si="674"/>
        <v>0</v>
      </c>
      <c r="O6173" s="6">
        <f t="shared" si="675"/>
        <v>0</v>
      </c>
      <c r="Q6173">
        <f>_xlfn.XLOOKUP(C6173&amp;G6173&amp;H6173,covid!$E$2:$E$2184,covid!$D$2:$D$2184,0,0,1)</f>
        <v>0</v>
      </c>
    </row>
    <row r="6174" spans="1:17" x14ac:dyDescent="0.3">
      <c r="A6174">
        <f>_xlfn.XLOOKUP(C6174,kamus!$B$2:$B$87,kamus!$A$2:$A$87,0,0,1)</f>
        <v>82</v>
      </c>
      <c r="B6174" t="str">
        <f>_xlfn.XLOOKUP(C6174,kamus!$B$2:$B$87,kamus!$D$2:$D$87,"dihapus",0,1)</f>
        <v>Tempel 2</v>
      </c>
      <c r="C6174" t="s">
        <v>266</v>
      </c>
      <c r="D6174">
        <f>_xlfn.XLOOKUP(C6174,kamus!$B$2:$B$87,kamus!$J$2:$J$87,"dihapus",0,1)</f>
        <v>0</v>
      </c>
      <c r="E6174">
        <f t="shared" si="676"/>
        <v>0</v>
      </c>
      <c r="F6174" s="14">
        <v>44501</v>
      </c>
      <c r="G6174" s="1">
        <f t="shared" si="677"/>
        <v>11</v>
      </c>
      <c r="H6174" s="1">
        <f t="shared" si="678"/>
        <v>2021</v>
      </c>
      <c r="I6174">
        <v>0</v>
      </c>
      <c r="J6174">
        <v>0</v>
      </c>
      <c r="K6174">
        <f t="shared" si="672"/>
        <v>0</v>
      </c>
      <c r="L6174">
        <v>5330</v>
      </c>
      <c r="M6174" s="6">
        <f t="shared" si="673"/>
        <v>0</v>
      </c>
      <c r="N6174" s="6">
        <f t="shared" si="674"/>
        <v>0</v>
      </c>
      <c r="O6174" s="6">
        <f t="shared" si="675"/>
        <v>0</v>
      </c>
      <c r="Q6174">
        <f>_xlfn.XLOOKUP(C6174&amp;G6174&amp;H6174,covid!$E$2:$E$2184,covid!$D$2:$D$2184,0,0,1)</f>
        <v>1</v>
      </c>
    </row>
    <row r="6175" spans="1:17" x14ac:dyDescent="0.3">
      <c r="A6175">
        <f>_xlfn.XLOOKUP(C6175,kamus!$B$2:$B$87,kamus!$A$2:$A$87,0,0,1)</f>
        <v>84</v>
      </c>
      <c r="B6175" t="str">
        <f>_xlfn.XLOOKUP(C6175,kamus!$B$2:$B$87,kamus!$D$2:$D$87,"dihapus",0,1)</f>
        <v>turi</v>
      </c>
      <c r="C6175" t="s">
        <v>199</v>
      </c>
      <c r="D6175">
        <f>_xlfn.XLOOKUP(C6175,kamus!$B$2:$B$87,kamus!$J$2:$J$87,"dihapus",0,1)</f>
        <v>0</v>
      </c>
      <c r="E6175">
        <f t="shared" si="676"/>
        <v>0</v>
      </c>
      <c r="F6175" s="14">
        <v>44501</v>
      </c>
      <c r="G6175" s="1">
        <f t="shared" si="677"/>
        <v>11</v>
      </c>
      <c r="H6175" s="1">
        <f t="shared" si="678"/>
        <v>2021</v>
      </c>
      <c r="I6175">
        <v>0</v>
      </c>
      <c r="J6175">
        <v>0</v>
      </c>
      <c r="K6175">
        <f t="shared" si="672"/>
        <v>0</v>
      </c>
      <c r="L6175">
        <v>9781</v>
      </c>
      <c r="M6175" s="6">
        <f t="shared" si="673"/>
        <v>0</v>
      </c>
      <c r="N6175" s="6">
        <f t="shared" si="674"/>
        <v>0</v>
      </c>
      <c r="O6175" s="6">
        <f t="shared" si="675"/>
        <v>0</v>
      </c>
      <c r="Q6175">
        <f>_xlfn.XLOOKUP(C6175&amp;G6175&amp;H6175,covid!$E$2:$E$2184,covid!$D$2:$D$2184,0,0,1)</f>
        <v>1</v>
      </c>
    </row>
    <row r="6176" spans="1:17" x14ac:dyDescent="0.3">
      <c r="A6176">
        <f>_xlfn.XLOOKUP(C6176,kamus!$B$2:$B$87,kamus!$A$2:$A$87,0,0,1)</f>
        <v>86</v>
      </c>
      <c r="B6176" t="str">
        <f>_xlfn.XLOOKUP(C6176,kamus!$B$2:$B$87,kamus!$D$2:$D$87,"dihapus",0,1)</f>
        <v>turi</v>
      </c>
      <c r="C6176" t="s">
        <v>209</v>
      </c>
      <c r="D6176">
        <f>_xlfn.XLOOKUP(C6176,kamus!$B$2:$B$87,kamus!$J$2:$J$87,"dihapus",0,1)</f>
        <v>0</v>
      </c>
      <c r="E6176">
        <f t="shared" si="676"/>
        <v>0</v>
      </c>
      <c r="F6176" s="14">
        <v>44501</v>
      </c>
      <c r="G6176" s="1">
        <f t="shared" si="677"/>
        <v>11</v>
      </c>
      <c r="H6176" s="1">
        <f t="shared" si="678"/>
        <v>2021</v>
      </c>
      <c r="I6176">
        <v>7</v>
      </c>
      <c r="J6176">
        <v>1</v>
      </c>
      <c r="K6176">
        <f t="shared" si="672"/>
        <v>8</v>
      </c>
      <c r="L6176">
        <v>9630</v>
      </c>
      <c r="M6176" s="6">
        <f t="shared" si="673"/>
        <v>72.68951194184838</v>
      </c>
      <c r="N6176" s="6">
        <f t="shared" si="674"/>
        <v>10.384215991692628</v>
      </c>
      <c r="O6176" s="6">
        <f t="shared" si="675"/>
        <v>83.073727933541022</v>
      </c>
      <c r="Q6176">
        <f>_xlfn.XLOOKUP(C6176&amp;G6176&amp;H6176,covid!$E$2:$E$2184,covid!$D$2:$D$2184,0,0,1)</f>
        <v>3</v>
      </c>
    </row>
    <row r="6177" spans="1:17" x14ac:dyDescent="0.3">
      <c r="A6177">
        <f>_xlfn.XLOOKUP(C6177,kamus!$B$2:$B$87,kamus!$A$2:$A$87,0,0,1)</f>
        <v>83</v>
      </c>
      <c r="B6177" t="str">
        <f>_xlfn.XLOOKUP(C6177,kamus!$B$2:$B$87,kamus!$D$2:$D$87,"dihapus",0,1)</f>
        <v>turi</v>
      </c>
      <c r="C6177" t="s">
        <v>211</v>
      </c>
      <c r="D6177">
        <f>_xlfn.XLOOKUP(C6177,kamus!$B$2:$B$87,kamus!$J$2:$J$87,"dihapus",0,1)</f>
        <v>0</v>
      </c>
      <c r="E6177">
        <f t="shared" si="676"/>
        <v>0</v>
      </c>
      <c r="F6177" s="14">
        <v>44501</v>
      </c>
      <c r="G6177" s="1">
        <f t="shared" si="677"/>
        <v>11</v>
      </c>
      <c r="H6177" s="1">
        <f t="shared" si="678"/>
        <v>2021</v>
      </c>
      <c r="I6177">
        <v>0</v>
      </c>
      <c r="J6177">
        <v>0</v>
      </c>
      <c r="K6177">
        <f t="shared" si="672"/>
        <v>0</v>
      </c>
      <c r="L6177">
        <v>8617</v>
      </c>
      <c r="M6177" s="6">
        <f t="shared" si="673"/>
        <v>0</v>
      </c>
      <c r="N6177" s="6">
        <f t="shared" si="674"/>
        <v>0</v>
      </c>
      <c r="O6177" s="6">
        <f t="shared" si="675"/>
        <v>0</v>
      </c>
      <c r="Q6177">
        <f>_xlfn.XLOOKUP(C6177&amp;G6177&amp;H6177,covid!$E$2:$E$2184,covid!$D$2:$D$2184,0,0,1)</f>
        <v>0</v>
      </c>
    </row>
    <row r="6178" spans="1:17" x14ac:dyDescent="0.3">
      <c r="A6178">
        <f>_xlfn.XLOOKUP(C6178,kamus!$B$2:$B$87,kamus!$A$2:$A$87,0,0,1)</f>
        <v>85</v>
      </c>
      <c r="B6178" t="str">
        <f>_xlfn.XLOOKUP(C6178,kamus!$B$2:$B$87,kamus!$D$2:$D$87,"dihapus",0,1)</f>
        <v>turi</v>
      </c>
      <c r="C6178" t="s">
        <v>279</v>
      </c>
      <c r="D6178">
        <f>_xlfn.XLOOKUP(C6178,kamus!$B$2:$B$87,kamus!$J$2:$J$87,"dihapus",0,1)</f>
        <v>0</v>
      </c>
      <c r="E6178">
        <f t="shared" si="676"/>
        <v>0</v>
      </c>
      <c r="F6178" s="14">
        <v>44501</v>
      </c>
      <c r="G6178" s="1">
        <f t="shared" si="677"/>
        <v>11</v>
      </c>
      <c r="H6178" s="1">
        <f t="shared" si="678"/>
        <v>2021</v>
      </c>
      <c r="I6178">
        <v>0</v>
      </c>
      <c r="J6178">
        <v>0</v>
      </c>
      <c r="K6178">
        <f t="shared" si="672"/>
        <v>0</v>
      </c>
      <c r="L6178">
        <v>11052</v>
      </c>
      <c r="M6178" s="6">
        <f t="shared" si="673"/>
        <v>0</v>
      </c>
      <c r="N6178" s="6">
        <f t="shared" si="674"/>
        <v>0</v>
      </c>
      <c r="O6178" s="6">
        <f t="shared" si="675"/>
        <v>0</v>
      </c>
      <c r="Q6178">
        <f>_xlfn.XLOOKUP(C6178&amp;G6178&amp;H6178,covid!$E$2:$E$2184,covid!$D$2:$D$2184,0,0,1)</f>
        <v>2</v>
      </c>
    </row>
    <row r="6179" spans="1:17" x14ac:dyDescent="0.3">
      <c r="A6179">
        <f>_xlfn.XLOOKUP(C6179,kamus!$B$2:$B$87,kamus!$A$2:$A$87,0,0,1)</f>
        <v>4</v>
      </c>
      <c r="B6179" t="str">
        <f>_xlfn.XLOOKUP(C6179,kamus!$B$2:$B$87,kamus!$D$2:$D$87,"dihapus",0,1)</f>
        <v>Berbah</v>
      </c>
      <c r="C6179" t="s">
        <v>215</v>
      </c>
      <c r="D6179">
        <f>_xlfn.XLOOKUP(C6179,kamus!$B$2:$B$87,kamus!$J$2:$J$87,"dihapus",0,1)</f>
        <v>0</v>
      </c>
      <c r="E6179">
        <f t="shared" si="676"/>
        <v>0</v>
      </c>
      <c r="F6179" s="14">
        <v>44531</v>
      </c>
      <c r="G6179" s="1">
        <f t="shared" si="677"/>
        <v>12</v>
      </c>
      <c r="H6179" s="1">
        <f t="shared" si="678"/>
        <v>2021</v>
      </c>
      <c r="I6179">
        <v>0</v>
      </c>
      <c r="J6179">
        <v>1</v>
      </c>
      <c r="K6179">
        <f t="shared" si="672"/>
        <v>1</v>
      </c>
      <c r="L6179">
        <v>11533</v>
      </c>
      <c r="M6179" s="6">
        <f t="shared" si="673"/>
        <v>0</v>
      </c>
      <c r="N6179" s="6">
        <f t="shared" si="674"/>
        <v>8.670770831526923</v>
      </c>
      <c r="O6179" s="6">
        <f t="shared" si="675"/>
        <v>8.670770831526923</v>
      </c>
      <c r="Q6179">
        <f>_xlfn.XLOOKUP(C6179&amp;G6179&amp;H6179,covid!$E$2:$E$2184,covid!$D$2:$D$2184,0,0,1)</f>
        <v>1</v>
      </c>
    </row>
    <row r="6180" spans="1:17" x14ac:dyDescent="0.3">
      <c r="A6180">
        <f>_xlfn.XLOOKUP(C6180,kamus!$B$2:$B$87,kamus!$A$2:$A$87,0,0,1)</f>
        <v>1</v>
      </c>
      <c r="B6180" t="str">
        <f>_xlfn.XLOOKUP(C6180,kamus!$B$2:$B$87,kamus!$D$2:$D$87,"dihapus",0,1)</f>
        <v>Berbah</v>
      </c>
      <c r="C6180" t="s">
        <v>216</v>
      </c>
      <c r="D6180">
        <f>_xlfn.XLOOKUP(C6180,kamus!$B$2:$B$87,kamus!$J$2:$J$87,"dihapus",0,1)</f>
        <v>1</v>
      </c>
      <c r="E6180">
        <f t="shared" si="676"/>
        <v>1</v>
      </c>
      <c r="F6180" s="14">
        <v>44531</v>
      </c>
      <c r="G6180" s="1">
        <f t="shared" si="677"/>
        <v>12</v>
      </c>
      <c r="H6180" s="1">
        <f t="shared" si="678"/>
        <v>2021</v>
      </c>
      <c r="I6180">
        <v>0</v>
      </c>
      <c r="J6180">
        <v>3</v>
      </c>
      <c r="K6180">
        <f t="shared" si="672"/>
        <v>3</v>
      </c>
      <c r="L6180">
        <v>14673</v>
      </c>
      <c r="M6180" s="6">
        <f t="shared" si="673"/>
        <v>0</v>
      </c>
      <c r="N6180" s="6">
        <f t="shared" si="674"/>
        <v>20.445716622367613</v>
      </c>
      <c r="O6180" s="6">
        <f t="shared" si="675"/>
        <v>20.445716622367613</v>
      </c>
      <c r="Q6180">
        <f>_xlfn.XLOOKUP(C6180&amp;G6180&amp;H6180,covid!$E$2:$E$2184,covid!$D$2:$D$2184,0,0,1)</f>
        <v>8</v>
      </c>
    </row>
    <row r="6181" spans="1:17" x14ac:dyDescent="0.3">
      <c r="A6181">
        <f>_xlfn.XLOOKUP(C6181,kamus!$B$2:$B$87,kamus!$A$2:$A$87,0,0,1)</f>
        <v>2</v>
      </c>
      <c r="B6181" t="str">
        <f>_xlfn.XLOOKUP(C6181,kamus!$B$2:$B$87,kamus!$D$2:$D$87,"dihapus",0,1)</f>
        <v>Berbah</v>
      </c>
      <c r="C6181" t="s">
        <v>246</v>
      </c>
      <c r="D6181">
        <f>_xlfn.XLOOKUP(C6181,kamus!$B$2:$B$87,kamus!$J$2:$J$87,"dihapus",0,1)</f>
        <v>1</v>
      </c>
      <c r="E6181">
        <f t="shared" si="676"/>
        <v>1</v>
      </c>
      <c r="F6181" s="14">
        <v>44531</v>
      </c>
      <c r="G6181" s="1">
        <f t="shared" si="677"/>
        <v>12</v>
      </c>
      <c r="H6181" s="1">
        <f t="shared" si="678"/>
        <v>2021</v>
      </c>
      <c r="I6181">
        <v>1</v>
      </c>
      <c r="J6181">
        <v>1</v>
      </c>
      <c r="K6181">
        <f t="shared" si="672"/>
        <v>2</v>
      </c>
      <c r="L6181">
        <v>18842</v>
      </c>
      <c r="M6181" s="6">
        <f t="shared" si="673"/>
        <v>5.3072922195096064</v>
      </c>
      <c r="N6181" s="6">
        <f t="shared" si="674"/>
        <v>5.3072922195096064</v>
      </c>
      <c r="O6181" s="6">
        <f t="shared" si="675"/>
        <v>10.614584439019213</v>
      </c>
      <c r="Q6181">
        <f>_xlfn.XLOOKUP(C6181&amp;G6181&amp;H6181,covid!$E$2:$E$2184,covid!$D$2:$D$2184,0,0,1)</f>
        <v>2</v>
      </c>
    </row>
    <row r="6182" spans="1:17" x14ac:dyDescent="0.3">
      <c r="A6182">
        <f>_xlfn.XLOOKUP(C6182,kamus!$B$2:$B$87,kamus!$A$2:$A$87,0,0,1)</f>
        <v>3</v>
      </c>
      <c r="B6182" t="str">
        <f>_xlfn.XLOOKUP(C6182,kamus!$B$2:$B$87,kamus!$D$2:$D$87,"dihapus",0,1)</f>
        <v>Berbah</v>
      </c>
      <c r="C6182" t="s">
        <v>267</v>
      </c>
      <c r="D6182">
        <f>_xlfn.XLOOKUP(C6182,kamus!$B$2:$B$87,kamus!$J$2:$J$87,"dihapus",0,1)</f>
        <v>1</v>
      </c>
      <c r="E6182">
        <f t="shared" si="676"/>
        <v>1</v>
      </c>
      <c r="F6182" s="14">
        <v>44531</v>
      </c>
      <c r="G6182" s="1">
        <f t="shared" si="677"/>
        <v>12</v>
      </c>
      <c r="H6182" s="1">
        <f t="shared" si="678"/>
        <v>2021</v>
      </c>
      <c r="I6182">
        <v>0</v>
      </c>
      <c r="J6182">
        <v>1</v>
      </c>
      <c r="K6182">
        <f t="shared" si="672"/>
        <v>1</v>
      </c>
      <c r="L6182">
        <v>13463</v>
      </c>
      <c r="M6182" s="6">
        <f t="shared" si="673"/>
        <v>0</v>
      </c>
      <c r="N6182" s="6">
        <f t="shared" si="674"/>
        <v>7.4277649855158581</v>
      </c>
      <c r="O6182" s="6">
        <f t="shared" si="675"/>
        <v>7.4277649855158581</v>
      </c>
      <c r="Q6182">
        <f>_xlfn.XLOOKUP(C6182&amp;G6182&amp;H6182,covid!$E$2:$E$2184,covid!$D$2:$D$2184,0,0,1)</f>
        <v>1</v>
      </c>
    </row>
    <row r="6183" spans="1:17" x14ac:dyDescent="0.3">
      <c r="A6183">
        <f>_xlfn.XLOOKUP(C6183,kamus!$B$2:$B$87,kamus!$A$2:$A$87,0,0,1)</f>
        <v>9</v>
      </c>
      <c r="B6183" t="str">
        <f>_xlfn.XLOOKUP(C6183,kamus!$B$2:$B$87,kamus!$D$2:$D$87,"dihapus",0,1)</f>
        <v>cangkringan</v>
      </c>
      <c r="C6183" t="s">
        <v>197</v>
      </c>
      <c r="D6183">
        <f>_xlfn.XLOOKUP(C6183,kamus!$B$2:$B$87,kamus!$J$2:$J$87,"dihapus",0,1)</f>
        <v>0</v>
      </c>
      <c r="E6183">
        <f t="shared" si="676"/>
        <v>0</v>
      </c>
      <c r="F6183" s="14">
        <v>44531</v>
      </c>
      <c r="G6183" s="1">
        <f t="shared" si="677"/>
        <v>12</v>
      </c>
      <c r="H6183" s="1">
        <f t="shared" si="678"/>
        <v>2021</v>
      </c>
      <c r="I6183">
        <v>0</v>
      </c>
      <c r="J6183">
        <v>0</v>
      </c>
      <c r="K6183">
        <f t="shared" si="672"/>
        <v>0</v>
      </c>
      <c r="L6183">
        <v>8123</v>
      </c>
      <c r="M6183" s="6">
        <f t="shared" si="673"/>
        <v>0</v>
      </c>
      <c r="N6183" s="6">
        <f t="shared" si="674"/>
        <v>0</v>
      </c>
      <c r="O6183" s="6">
        <f t="shared" si="675"/>
        <v>0</v>
      </c>
      <c r="Q6183">
        <f>_xlfn.XLOOKUP(C6183&amp;G6183&amp;H6183,covid!$E$2:$E$2184,covid!$D$2:$D$2184,0,0,1)</f>
        <v>1</v>
      </c>
    </row>
    <row r="6184" spans="1:17" x14ac:dyDescent="0.3">
      <c r="A6184">
        <f>_xlfn.XLOOKUP(C6184,kamus!$B$2:$B$87,kamus!$A$2:$A$87,0,0,1)</f>
        <v>5</v>
      </c>
      <c r="B6184" t="str">
        <f>_xlfn.XLOOKUP(C6184,kamus!$B$2:$B$87,kamus!$D$2:$D$87,"dihapus",0,1)</f>
        <v>cangkringan</v>
      </c>
      <c r="C6184" t="s">
        <v>212</v>
      </c>
      <c r="D6184">
        <f>_xlfn.XLOOKUP(C6184,kamus!$B$2:$B$87,kamus!$J$2:$J$87,"dihapus",0,1)</f>
        <v>0</v>
      </c>
      <c r="E6184">
        <f t="shared" si="676"/>
        <v>0</v>
      </c>
      <c r="F6184" s="14">
        <v>44531</v>
      </c>
      <c r="G6184" s="1">
        <f t="shared" si="677"/>
        <v>12</v>
      </c>
      <c r="H6184" s="1">
        <f t="shared" si="678"/>
        <v>2021</v>
      </c>
      <c r="I6184">
        <v>0</v>
      </c>
      <c r="J6184">
        <v>0</v>
      </c>
      <c r="K6184">
        <f t="shared" si="672"/>
        <v>0</v>
      </c>
      <c r="L6184">
        <v>4164</v>
      </c>
      <c r="M6184" s="6">
        <f t="shared" si="673"/>
        <v>0</v>
      </c>
      <c r="N6184" s="6">
        <f t="shared" si="674"/>
        <v>0</v>
      </c>
      <c r="O6184" s="6">
        <f t="shared" si="675"/>
        <v>0</v>
      </c>
      <c r="Q6184">
        <f>_xlfn.XLOOKUP(C6184&amp;G6184&amp;H6184,covid!$E$2:$E$2184,covid!$D$2:$D$2184,0,0,1)</f>
        <v>3</v>
      </c>
    </row>
    <row r="6185" spans="1:17" x14ac:dyDescent="0.3">
      <c r="A6185">
        <f>_xlfn.XLOOKUP(C6185,kamus!$B$2:$B$87,kamus!$A$2:$A$87,0,0,1)</f>
        <v>7</v>
      </c>
      <c r="B6185" t="str">
        <f>_xlfn.XLOOKUP(C6185,kamus!$B$2:$B$87,kamus!$D$2:$D$87,"dihapus",0,1)</f>
        <v>cangkringan</v>
      </c>
      <c r="C6185" t="s">
        <v>217</v>
      </c>
      <c r="D6185">
        <f>_xlfn.XLOOKUP(C6185,kamus!$B$2:$B$87,kamus!$J$2:$J$87,"dihapus",0,1)</f>
        <v>0</v>
      </c>
      <c r="E6185">
        <f t="shared" si="676"/>
        <v>0</v>
      </c>
      <c r="F6185" s="14">
        <v>44531</v>
      </c>
      <c r="G6185" s="1">
        <f t="shared" si="677"/>
        <v>12</v>
      </c>
      <c r="H6185" s="1">
        <f t="shared" si="678"/>
        <v>2021</v>
      </c>
      <c r="I6185">
        <v>0</v>
      </c>
      <c r="J6185">
        <v>1</v>
      </c>
      <c r="K6185">
        <f t="shared" si="672"/>
        <v>1</v>
      </c>
      <c r="L6185">
        <v>3612</v>
      </c>
      <c r="M6185" s="6">
        <f t="shared" si="673"/>
        <v>0</v>
      </c>
      <c r="N6185" s="6">
        <f t="shared" si="674"/>
        <v>27.685492801771872</v>
      </c>
      <c r="O6185" s="6">
        <f t="shared" si="675"/>
        <v>27.685492801771872</v>
      </c>
      <c r="Q6185">
        <f>_xlfn.XLOOKUP(C6185&amp;G6185&amp;H6185,covid!$E$2:$E$2184,covid!$D$2:$D$2184,0,0,1)</f>
        <v>0</v>
      </c>
    </row>
    <row r="6186" spans="1:17" x14ac:dyDescent="0.3">
      <c r="A6186">
        <f>_xlfn.XLOOKUP(C6186,kamus!$B$2:$B$87,kamus!$A$2:$A$87,0,0,1)</f>
        <v>8</v>
      </c>
      <c r="B6186" t="str">
        <f>_xlfn.XLOOKUP(C6186,kamus!$B$2:$B$87,kamus!$D$2:$D$87,"dihapus",0,1)</f>
        <v>cangkringan</v>
      </c>
      <c r="C6186" t="s">
        <v>275</v>
      </c>
      <c r="D6186">
        <f>_xlfn.XLOOKUP(C6186,kamus!$B$2:$B$87,kamus!$J$2:$J$87,"dihapus",0,1)</f>
        <v>0</v>
      </c>
      <c r="E6186">
        <f t="shared" si="676"/>
        <v>0</v>
      </c>
      <c r="F6186" s="14">
        <v>44531</v>
      </c>
      <c r="G6186" s="1">
        <f t="shared" si="677"/>
        <v>12</v>
      </c>
      <c r="H6186" s="1">
        <f t="shared" si="678"/>
        <v>2021</v>
      </c>
      <c r="I6186">
        <v>0</v>
      </c>
      <c r="J6186">
        <v>0</v>
      </c>
      <c r="K6186">
        <f t="shared" si="672"/>
        <v>0</v>
      </c>
      <c r="L6186">
        <v>5591</v>
      </c>
      <c r="M6186" s="6">
        <f t="shared" si="673"/>
        <v>0</v>
      </c>
      <c r="N6186" s="6">
        <f t="shared" si="674"/>
        <v>0</v>
      </c>
      <c r="O6186" s="6">
        <f t="shared" si="675"/>
        <v>0</v>
      </c>
      <c r="Q6186">
        <f>_xlfn.XLOOKUP(C6186&amp;G6186&amp;H6186,covid!$E$2:$E$2184,covid!$D$2:$D$2184,0,0,1)</f>
        <v>0</v>
      </c>
    </row>
    <row r="6187" spans="1:17" x14ac:dyDescent="0.3">
      <c r="A6187">
        <f>_xlfn.XLOOKUP(C6187,kamus!$B$2:$B$87,kamus!$A$2:$A$87,0,0,1)</f>
        <v>6</v>
      </c>
      <c r="B6187" t="str">
        <f>_xlfn.XLOOKUP(C6187,kamus!$B$2:$B$87,kamus!$D$2:$D$87,"dihapus",0,1)</f>
        <v>cangkringan</v>
      </c>
      <c r="C6187" t="s">
        <v>281</v>
      </c>
      <c r="D6187">
        <f>_xlfn.XLOOKUP(C6187,kamus!$B$2:$B$87,kamus!$J$2:$J$87,"dihapus",0,1)</f>
        <v>0</v>
      </c>
      <c r="E6187">
        <f t="shared" si="676"/>
        <v>0</v>
      </c>
      <c r="F6187" s="14">
        <v>44531</v>
      </c>
      <c r="G6187" s="1">
        <f t="shared" si="677"/>
        <v>12</v>
      </c>
      <c r="H6187" s="1">
        <f t="shared" si="678"/>
        <v>2021</v>
      </c>
      <c r="I6187">
        <v>0</v>
      </c>
      <c r="J6187">
        <v>0</v>
      </c>
      <c r="K6187">
        <f t="shared" si="672"/>
        <v>0</v>
      </c>
      <c r="L6187">
        <v>11423</v>
      </c>
      <c r="M6187" s="6">
        <f t="shared" si="673"/>
        <v>0</v>
      </c>
      <c r="N6187" s="6">
        <f t="shared" si="674"/>
        <v>0</v>
      </c>
      <c r="O6187" s="6">
        <f t="shared" si="675"/>
        <v>0</v>
      </c>
      <c r="Q6187">
        <f>_xlfn.XLOOKUP(C6187&amp;G6187&amp;H6187,covid!$E$2:$E$2184,covid!$D$2:$D$2184,0,0,1)</f>
        <v>0</v>
      </c>
    </row>
    <row r="6188" spans="1:17" x14ac:dyDescent="0.3">
      <c r="A6188">
        <f>_xlfn.XLOOKUP(C6188,kamus!$B$2:$B$87,kamus!$A$2:$A$87,0,0,1)</f>
        <v>10</v>
      </c>
      <c r="B6188" t="str">
        <f>_xlfn.XLOOKUP(C6188,kamus!$B$2:$B$87,kamus!$D$2:$D$87,"dihapus",0,1)</f>
        <v>Depok 1</v>
      </c>
      <c r="C6188" t="s">
        <v>220</v>
      </c>
      <c r="D6188">
        <f>_xlfn.XLOOKUP(C6188,kamus!$B$2:$B$87,kamus!$J$2:$J$87,"dihapus",0,1)</f>
        <v>1</v>
      </c>
      <c r="E6188">
        <f t="shared" si="676"/>
        <v>1</v>
      </c>
      <c r="F6188" s="14">
        <v>44531</v>
      </c>
      <c r="G6188" s="1">
        <f t="shared" si="677"/>
        <v>12</v>
      </c>
      <c r="H6188" s="1">
        <f t="shared" si="678"/>
        <v>2021</v>
      </c>
      <c r="I6188">
        <v>1</v>
      </c>
      <c r="J6188">
        <v>4</v>
      </c>
      <c r="K6188">
        <f t="shared" si="672"/>
        <v>5</v>
      </c>
      <c r="L6188">
        <v>38228</v>
      </c>
      <c r="M6188" s="6">
        <f t="shared" si="673"/>
        <v>2.6158836454954484</v>
      </c>
      <c r="N6188" s="6">
        <f t="shared" si="674"/>
        <v>10.463534581981794</v>
      </c>
      <c r="O6188" s="6">
        <f t="shared" si="675"/>
        <v>13.079418227477241</v>
      </c>
      <c r="Q6188">
        <f>_xlfn.XLOOKUP(C6188&amp;G6188&amp;H6188,covid!$E$2:$E$2184,covid!$D$2:$D$2184,0,0,1)</f>
        <v>2</v>
      </c>
    </row>
    <row r="6189" spans="1:17" x14ac:dyDescent="0.3">
      <c r="A6189">
        <f>_xlfn.XLOOKUP(C6189,kamus!$B$2:$B$87,kamus!$A$2:$A$87,0,0,1)</f>
        <v>11</v>
      </c>
      <c r="B6189" t="str">
        <f>_xlfn.XLOOKUP(C6189,kamus!$B$2:$B$87,kamus!$D$2:$D$87,"dihapus",0,1)</f>
        <v>Depok 2</v>
      </c>
      <c r="C6189" t="s">
        <v>207</v>
      </c>
      <c r="D6189">
        <f>_xlfn.XLOOKUP(C6189,kamus!$B$2:$B$87,kamus!$J$2:$J$87,"dihapus",0,1)</f>
        <v>1</v>
      </c>
      <c r="E6189">
        <f t="shared" si="676"/>
        <v>1</v>
      </c>
      <c r="F6189" s="14">
        <v>44531</v>
      </c>
      <c r="G6189" s="1">
        <f t="shared" si="677"/>
        <v>12</v>
      </c>
      <c r="H6189" s="1">
        <f t="shared" si="678"/>
        <v>2021</v>
      </c>
      <c r="I6189">
        <v>1</v>
      </c>
      <c r="J6189">
        <v>4</v>
      </c>
      <c r="K6189">
        <f t="shared" si="672"/>
        <v>5</v>
      </c>
      <c r="L6189">
        <v>44763</v>
      </c>
      <c r="M6189" s="6">
        <f t="shared" si="673"/>
        <v>2.2339878917856266</v>
      </c>
      <c r="N6189" s="6">
        <f t="shared" si="674"/>
        <v>8.9359515671425065</v>
      </c>
      <c r="O6189" s="6">
        <f t="shared" si="675"/>
        <v>11.169939458928132</v>
      </c>
      <c r="Q6189">
        <f>_xlfn.XLOOKUP(C6189&amp;G6189&amp;H6189,covid!$E$2:$E$2184,covid!$D$2:$D$2184,0,0,1)</f>
        <v>3</v>
      </c>
    </row>
    <row r="6190" spans="1:17" x14ac:dyDescent="0.3">
      <c r="A6190">
        <f>_xlfn.XLOOKUP(C6190,kamus!$B$2:$B$87,kamus!$A$2:$A$87,0,0,1)</f>
        <v>12</v>
      </c>
      <c r="B6190" t="str">
        <f>_xlfn.XLOOKUP(C6190,kamus!$B$2:$B$87,kamus!$D$2:$D$87,"dihapus",0,1)</f>
        <v>Depok 3</v>
      </c>
      <c r="C6190" t="s">
        <v>206</v>
      </c>
      <c r="D6190">
        <f>_xlfn.XLOOKUP(C6190,kamus!$B$2:$B$87,kamus!$J$2:$J$87,"dihapus",0,1)</f>
        <v>1</v>
      </c>
      <c r="E6190">
        <f t="shared" si="676"/>
        <v>1</v>
      </c>
      <c r="F6190" s="14">
        <v>44531</v>
      </c>
      <c r="G6190" s="1">
        <f t="shared" si="677"/>
        <v>12</v>
      </c>
      <c r="H6190" s="1">
        <f t="shared" si="678"/>
        <v>2021</v>
      </c>
      <c r="I6190">
        <v>2</v>
      </c>
      <c r="J6190">
        <v>1</v>
      </c>
      <c r="K6190">
        <f t="shared" si="672"/>
        <v>3</v>
      </c>
      <c r="L6190">
        <v>45169</v>
      </c>
      <c r="M6190" s="6">
        <f t="shared" si="673"/>
        <v>4.4278155372047205</v>
      </c>
      <c r="N6190" s="6">
        <f t="shared" si="674"/>
        <v>2.2139077686023603</v>
      </c>
      <c r="O6190" s="6">
        <f t="shared" si="675"/>
        <v>6.6417233058070808</v>
      </c>
      <c r="Q6190">
        <f>_xlfn.XLOOKUP(C6190&amp;G6190&amp;H6190,covid!$E$2:$E$2184,covid!$D$2:$D$2184,0,0,1)</f>
        <v>14</v>
      </c>
    </row>
    <row r="6191" spans="1:17" x14ac:dyDescent="0.3">
      <c r="A6191">
        <f>_xlfn.XLOOKUP(C6191,kamus!$B$2:$B$87,kamus!$A$2:$A$87,0,0,1)</f>
        <v>0</v>
      </c>
      <c r="B6191" t="str">
        <f>_xlfn.XLOOKUP(C6191,kamus!$B$2:$B$87,kamus!$D$2:$D$87,"dihapus",0,1)</f>
        <v>dihapus</v>
      </c>
      <c r="C6191" t="s">
        <v>282</v>
      </c>
      <c r="D6191" t="str">
        <f>_xlfn.XLOOKUP(C6191,kamus!$B$2:$B$87,kamus!$J$2:$J$87,"dihapus",0,1)</f>
        <v>dihapus</v>
      </c>
      <c r="E6191">
        <f t="shared" si="676"/>
        <v>1</v>
      </c>
      <c r="F6191" s="14">
        <v>44531</v>
      </c>
      <c r="G6191" s="1">
        <f t="shared" si="677"/>
        <v>12</v>
      </c>
      <c r="H6191" s="1">
        <f t="shared" si="678"/>
        <v>2021</v>
      </c>
      <c r="I6191">
        <v>0</v>
      </c>
      <c r="J6191">
        <v>0</v>
      </c>
      <c r="K6191">
        <f t="shared" si="672"/>
        <v>0</v>
      </c>
      <c r="L6191" t="e">
        <v>#N/A</v>
      </c>
      <c r="M6191" s="6" t="e">
        <f t="shared" si="673"/>
        <v>#N/A</v>
      </c>
      <c r="N6191" s="6" t="e">
        <f t="shared" si="674"/>
        <v>#N/A</v>
      </c>
      <c r="O6191" s="6" t="e">
        <f t="shared" si="675"/>
        <v>#N/A</v>
      </c>
      <c r="Q6191">
        <f>_xlfn.XLOOKUP(C6191&amp;G6191&amp;H6191,covid!$E$2:$E$2184,covid!$D$2:$D$2184,0,0,1)</f>
        <v>0</v>
      </c>
    </row>
    <row r="6192" spans="1:17" x14ac:dyDescent="0.3">
      <c r="A6192">
        <f>_xlfn.XLOOKUP(C6192,kamus!$B$2:$B$87,kamus!$A$2:$A$87,0,0,1)</f>
        <v>14</v>
      </c>
      <c r="B6192" t="str">
        <f>_xlfn.XLOOKUP(C6192,kamus!$B$2:$B$87,kamus!$D$2:$D$87,"dihapus",0,1)</f>
        <v>Gamping 1</v>
      </c>
      <c r="C6192" t="s">
        <v>196</v>
      </c>
      <c r="D6192">
        <f>_xlfn.XLOOKUP(C6192,kamus!$B$2:$B$87,kamus!$J$2:$J$87,"dihapus",0,1)</f>
        <v>1</v>
      </c>
      <c r="E6192">
        <f t="shared" si="676"/>
        <v>1</v>
      </c>
      <c r="F6192" s="14">
        <v>44531</v>
      </c>
      <c r="G6192" s="1">
        <f t="shared" si="677"/>
        <v>12</v>
      </c>
      <c r="H6192" s="1">
        <f t="shared" si="678"/>
        <v>2021</v>
      </c>
      <c r="I6192">
        <v>1</v>
      </c>
      <c r="J6192">
        <v>0</v>
      </c>
      <c r="K6192">
        <f t="shared" si="672"/>
        <v>1</v>
      </c>
      <c r="L6192">
        <v>22988</v>
      </c>
      <c r="M6192" s="6">
        <f t="shared" si="673"/>
        <v>4.3500957021054463</v>
      </c>
      <c r="N6192" s="6">
        <f t="shared" si="674"/>
        <v>0</v>
      </c>
      <c r="O6192" s="6">
        <f t="shared" si="675"/>
        <v>4.3500957021054463</v>
      </c>
      <c r="Q6192">
        <f>_xlfn.XLOOKUP(C6192&amp;G6192&amp;H6192,covid!$E$2:$E$2184,covid!$D$2:$D$2184,0,0,1)</f>
        <v>1</v>
      </c>
    </row>
    <row r="6193" spans="1:17" x14ac:dyDescent="0.3">
      <c r="A6193">
        <f>_xlfn.XLOOKUP(C6193,kamus!$B$2:$B$87,kamus!$A$2:$A$87,0,0,1)</f>
        <v>13</v>
      </c>
      <c r="B6193" t="str">
        <f>_xlfn.XLOOKUP(C6193,kamus!$B$2:$B$87,kamus!$D$2:$D$87,"dihapus",0,1)</f>
        <v>Gamping 1</v>
      </c>
      <c r="C6193" t="s">
        <v>198</v>
      </c>
      <c r="D6193">
        <f>_xlfn.XLOOKUP(C6193,kamus!$B$2:$B$87,kamus!$J$2:$J$87,"dihapus",0,1)</f>
        <v>1</v>
      </c>
      <c r="E6193">
        <f t="shared" si="676"/>
        <v>1</v>
      </c>
      <c r="F6193" s="14">
        <v>44531</v>
      </c>
      <c r="G6193" s="1">
        <f t="shared" si="677"/>
        <v>12</v>
      </c>
      <c r="H6193" s="1">
        <f t="shared" si="678"/>
        <v>2021</v>
      </c>
      <c r="I6193">
        <v>4</v>
      </c>
      <c r="J6193">
        <v>0</v>
      </c>
      <c r="K6193">
        <f t="shared" si="672"/>
        <v>4</v>
      </c>
      <c r="L6193">
        <v>20798</v>
      </c>
      <c r="M6193" s="6">
        <f t="shared" si="673"/>
        <v>19.232618521011634</v>
      </c>
      <c r="N6193" s="6">
        <f t="shared" si="674"/>
        <v>0</v>
      </c>
      <c r="O6193" s="6">
        <f t="shared" si="675"/>
        <v>19.232618521011634</v>
      </c>
      <c r="Q6193">
        <f>_xlfn.XLOOKUP(C6193&amp;G6193&amp;H6193,covid!$E$2:$E$2184,covid!$D$2:$D$2184,0,0,1)</f>
        <v>0</v>
      </c>
    </row>
    <row r="6194" spans="1:17" x14ac:dyDescent="0.3">
      <c r="A6194">
        <f>_xlfn.XLOOKUP(C6194,kamus!$B$2:$B$87,kamus!$A$2:$A$87,0,0,1)</f>
        <v>16</v>
      </c>
      <c r="B6194" t="str">
        <f>_xlfn.XLOOKUP(C6194,kamus!$B$2:$B$87,kamus!$D$2:$D$87,"dihapus",0,1)</f>
        <v>Gamping 2</v>
      </c>
      <c r="C6194" t="s">
        <v>200</v>
      </c>
      <c r="D6194">
        <f>_xlfn.XLOOKUP(C6194,kamus!$B$2:$B$87,kamus!$J$2:$J$87,"dihapus",0,1)</f>
        <v>1</v>
      </c>
      <c r="E6194">
        <f t="shared" si="676"/>
        <v>1</v>
      </c>
      <c r="F6194" s="14">
        <v>44531</v>
      </c>
      <c r="G6194" s="1">
        <f t="shared" si="677"/>
        <v>12</v>
      </c>
      <c r="H6194" s="1">
        <f t="shared" si="678"/>
        <v>2021</v>
      </c>
      <c r="I6194">
        <v>5</v>
      </c>
      <c r="J6194">
        <v>0</v>
      </c>
      <c r="K6194">
        <f t="shared" si="672"/>
        <v>5</v>
      </c>
      <c r="L6194">
        <v>16747</v>
      </c>
      <c r="M6194" s="6">
        <f t="shared" si="673"/>
        <v>29.856093628709623</v>
      </c>
      <c r="N6194" s="6">
        <f t="shared" si="674"/>
        <v>0</v>
      </c>
      <c r="O6194" s="6">
        <f t="shared" si="675"/>
        <v>29.856093628709623</v>
      </c>
      <c r="Q6194">
        <f>_xlfn.XLOOKUP(C6194&amp;G6194&amp;H6194,covid!$E$2:$E$2184,covid!$D$2:$D$2184,0,0,1)</f>
        <v>3</v>
      </c>
    </row>
    <row r="6195" spans="1:17" x14ac:dyDescent="0.3">
      <c r="A6195">
        <f>_xlfn.XLOOKUP(C6195,kamus!$B$2:$B$87,kamus!$A$2:$A$87,0,0,1)</f>
        <v>15</v>
      </c>
      <c r="B6195" t="str">
        <f>_xlfn.XLOOKUP(C6195,kamus!$B$2:$B$87,kamus!$D$2:$D$87,"dihapus",0,1)</f>
        <v>Gamping 2</v>
      </c>
      <c r="C6195" t="s">
        <v>230</v>
      </c>
      <c r="D6195">
        <f>_xlfn.XLOOKUP(C6195,kamus!$B$2:$B$87,kamus!$J$2:$J$87,"dihapus",0,1)</f>
        <v>1</v>
      </c>
      <c r="E6195">
        <f t="shared" si="676"/>
        <v>1</v>
      </c>
      <c r="F6195" s="14">
        <v>44531</v>
      </c>
      <c r="G6195" s="1">
        <f t="shared" si="677"/>
        <v>12</v>
      </c>
      <c r="H6195" s="1">
        <f t="shared" si="678"/>
        <v>2021</v>
      </c>
      <c r="I6195">
        <v>1</v>
      </c>
      <c r="J6195">
        <v>0</v>
      </c>
      <c r="K6195">
        <f t="shared" si="672"/>
        <v>1</v>
      </c>
      <c r="L6195">
        <v>18830</v>
      </c>
      <c r="M6195" s="6">
        <f t="shared" si="673"/>
        <v>5.3106744556558683</v>
      </c>
      <c r="N6195" s="6">
        <f t="shared" si="674"/>
        <v>0</v>
      </c>
      <c r="O6195" s="6">
        <f t="shared" si="675"/>
        <v>5.3106744556558683</v>
      </c>
      <c r="Q6195">
        <f>_xlfn.XLOOKUP(C6195&amp;G6195&amp;H6195,covid!$E$2:$E$2184,covid!$D$2:$D$2184,0,0,1)</f>
        <v>0</v>
      </c>
    </row>
    <row r="6196" spans="1:17" x14ac:dyDescent="0.3">
      <c r="A6196">
        <f>_xlfn.XLOOKUP(C6196,kamus!$B$2:$B$87,kamus!$A$2:$A$87,0,0,1)</f>
        <v>17</v>
      </c>
      <c r="B6196" t="str">
        <f>_xlfn.XLOOKUP(C6196,kamus!$B$2:$B$87,kamus!$D$2:$D$87,"dihapus",0,1)</f>
        <v>Gamping 2</v>
      </c>
      <c r="C6196" t="s">
        <v>272</v>
      </c>
      <c r="D6196">
        <f>_xlfn.XLOOKUP(C6196,kamus!$B$2:$B$87,kamus!$J$2:$J$87,"dihapus",0,1)</f>
        <v>1</v>
      </c>
      <c r="E6196">
        <f t="shared" si="676"/>
        <v>1</v>
      </c>
      <c r="F6196" s="14">
        <v>44531</v>
      </c>
      <c r="G6196" s="1">
        <f t="shared" si="677"/>
        <v>12</v>
      </c>
      <c r="H6196" s="1">
        <f t="shared" si="678"/>
        <v>2021</v>
      </c>
      <c r="I6196">
        <v>1</v>
      </c>
      <c r="J6196">
        <v>0</v>
      </c>
      <c r="K6196">
        <f t="shared" si="672"/>
        <v>1</v>
      </c>
      <c r="L6196">
        <v>18805</v>
      </c>
      <c r="M6196" s="6">
        <f t="shared" si="673"/>
        <v>5.3177346450412122</v>
      </c>
      <c r="N6196" s="6">
        <f t="shared" si="674"/>
        <v>0</v>
      </c>
      <c r="O6196" s="6">
        <f t="shared" si="675"/>
        <v>5.3177346450412122</v>
      </c>
      <c r="Q6196">
        <f>_xlfn.XLOOKUP(C6196&amp;G6196&amp;H6196,covid!$E$2:$E$2184,covid!$D$2:$D$2184,0,0,1)</f>
        <v>0</v>
      </c>
    </row>
    <row r="6197" spans="1:17" x14ac:dyDescent="0.3">
      <c r="A6197">
        <f>_xlfn.XLOOKUP(C6197,kamus!$B$2:$B$87,kamus!$A$2:$A$87,0,0,1)</f>
        <v>20</v>
      </c>
      <c r="B6197" t="str">
        <f>_xlfn.XLOOKUP(C6197,kamus!$B$2:$B$87,kamus!$D$2:$D$87,"dihapus",0,1)</f>
        <v>Godean 1</v>
      </c>
      <c r="C6197" t="s">
        <v>247</v>
      </c>
      <c r="D6197">
        <f>_xlfn.XLOOKUP(C6197,kamus!$B$2:$B$87,kamus!$J$2:$J$87,"dihapus",0,1)</f>
        <v>1</v>
      </c>
      <c r="E6197">
        <f t="shared" si="676"/>
        <v>1</v>
      </c>
      <c r="F6197" s="14">
        <v>44531</v>
      </c>
      <c r="G6197" s="1">
        <f t="shared" si="677"/>
        <v>12</v>
      </c>
      <c r="H6197" s="1">
        <f t="shared" si="678"/>
        <v>2021</v>
      </c>
      <c r="I6197">
        <v>0</v>
      </c>
      <c r="J6197">
        <v>0</v>
      </c>
      <c r="K6197">
        <f t="shared" si="672"/>
        <v>0</v>
      </c>
      <c r="L6197">
        <v>9816</v>
      </c>
      <c r="M6197" s="6">
        <f t="shared" si="673"/>
        <v>0</v>
      </c>
      <c r="N6197" s="6">
        <f t="shared" si="674"/>
        <v>0</v>
      </c>
      <c r="O6197" s="6">
        <f t="shared" si="675"/>
        <v>0</v>
      </c>
      <c r="Q6197">
        <f>_xlfn.XLOOKUP(C6197&amp;G6197&amp;H6197,covid!$E$2:$E$2184,covid!$D$2:$D$2184,0,0,1)</f>
        <v>0</v>
      </c>
    </row>
    <row r="6198" spans="1:17" x14ac:dyDescent="0.3">
      <c r="A6198">
        <f>_xlfn.XLOOKUP(C6198,kamus!$B$2:$B$87,kamus!$A$2:$A$87,0,0,1)</f>
        <v>21</v>
      </c>
      <c r="B6198" t="str">
        <f>_xlfn.XLOOKUP(C6198,kamus!$B$2:$B$87,kamus!$D$2:$D$87,"dihapus",0,1)</f>
        <v>Godean 1</v>
      </c>
      <c r="C6198" t="s">
        <v>250</v>
      </c>
      <c r="D6198">
        <f>_xlfn.XLOOKUP(C6198,kamus!$B$2:$B$87,kamus!$J$2:$J$87,"dihapus",0,1)</f>
        <v>1</v>
      </c>
      <c r="E6198">
        <f t="shared" si="676"/>
        <v>1</v>
      </c>
      <c r="F6198" s="14">
        <v>44531</v>
      </c>
      <c r="G6198" s="1">
        <f t="shared" si="677"/>
        <v>12</v>
      </c>
      <c r="H6198" s="1">
        <f t="shared" si="678"/>
        <v>2021</v>
      </c>
      <c r="I6198">
        <v>1</v>
      </c>
      <c r="J6198">
        <v>0</v>
      </c>
      <c r="K6198">
        <f t="shared" si="672"/>
        <v>1</v>
      </c>
      <c r="L6198">
        <v>10345</v>
      </c>
      <c r="M6198" s="6">
        <f t="shared" si="673"/>
        <v>9.6665055582406954</v>
      </c>
      <c r="N6198" s="6">
        <f t="shared" si="674"/>
        <v>0</v>
      </c>
      <c r="O6198" s="6">
        <f t="shared" si="675"/>
        <v>9.6665055582406954</v>
      </c>
      <c r="Q6198">
        <f>_xlfn.XLOOKUP(C6198&amp;G6198&amp;H6198,covid!$E$2:$E$2184,covid!$D$2:$D$2184,0,0,1)</f>
        <v>1</v>
      </c>
    </row>
    <row r="6199" spans="1:17" x14ac:dyDescent="0.3">
      <c r="A6199">
        <f>_xlfn.XLOOKUP(C6199,kamus!$B$2:$B$87,kamus!$A$2:$A$87,0,0,1)</f>
        <v>19</v>
      </c>
      <c r="B6199" t="str">
        <f>_xlfn.XLOOKUP(C6199,kamus!$B$2:$B$87,kamus!$D$2:$D$87,"dihapus",0,1)</f>
        <v>Godean 1</v>
      </c>
      <c r="C6199" t="s">
        <v>251</v>
      </c>
      <c r="D6199">
        <f>_xlfn.XLOOKUP(C6199,kamus!$B$2:$B$87,kamus!$J$2:$J$87,"dihapus",0,1)</f>
        <v>1</v>
      </c>
      <c r="E6199">
        <f t="shared" si="676"/>
        <v>1</v>
      </c>
      <c r="F6199" s="14">
        <v>44531</v>
      </c>
      <c r="G6199" s="1">
        <f t="shared" si="677"/>
        <v>12</v>
      </c>
      <c r="H6199" s="1">
        <f t="shared" si="678"/>
        <v>2021</v>
      </c>
      <c r="I6199">
        <v>0</v>
      </c>
      <c r="J6199">
        <v>0</v>
      </c>
      <c r="K6199">
        <f t="shared" si="672"/>
        <v>0</v>
      </c>
      <c r="L6199">
        <v>9227</v>
      </c>
      <c r="M6199" s="6">
        <f t="shared" si="673"/>
        <v>0</v>
      </c>
      <c r="N6199" s="6">
        <f t="shared" si="674"/>
        <v>0</v>
      </c>
      <c r="O6199" s="6">
        <f t="shared" si="675"/>
        <v>0</v>
      </c>
      <c r="Q6199">
        <f>_xlfn.XLOOKUP(C6199&amp;G6199&amp;H6199,covid!$E$2:$E$2184,covid!$D$2:$D$2184,0,0,1)</f>
        <v>1</v>
      </c>
    </row>
    <row r="6200" spans="1:17" x14ac:dyDescent="0.3">
      <c r="A6200">
        <f>_xlfn.XLOOKUP(C6200,kamus!$B$2:$B$87,kamus!$A$2:$A$87,0,0,1)</f>
        <v>18</v>
      </c>
      <c r="B6200" t="str">
        <f>_xlfn.XLOOKUP(C6200,kamus!$B$2:$B$87,kamus!$D$2:$D$87,"dihapus",0,1)</f>
        <v>Godean 1</v>
      </c>
      <c r="C6200" t="s">
        <v>252</v>
      </c>
      <c r="D6200">
        <f>_xlfn.XLOOKUP(C6200,kamus!$B$2:$B$87,kamus!$J$2:$J$87,"dihapus",0,1)</f>
        <v>0</v>
      </c>
      <c r="E6200">
        <f t="shared" si="676"/>
        <v>0</v>
      </c>
      <c r="F6200" s="14">
        <v>44531</v>
      </c>
      <c r="G6200" s="1">
        <f t="shared" si="677"/>
        <v>12</v>
      </c>
      <c r="H6200" s="1">
        <f t="shared" si="678"/>
        <v>2021</v>
      </c>
      <c r="I6200">
        <v>0</v>
      </c>
      <c r="J6200">
        <v>0</v>
      </c>
      <c r="K6200">
        <f t="shared" si="672"/>
        <v>0</v>
      </c>
      <c r="L6200">
        <v>6656</v>
      </c>
      <c r="M6200" s="6">
        <f t="shared" si="673"/>
        <v>0</v>
      </c>
      <c r="N6200" s="6">
        <f t="shared" si="674"/>
        <v>0</v>
      </c>
      <c r="O6200" s="6">
        <f t="shared" si="675"/>
        <v>0</v>
      </c>
      <c r="Q6200">
        <f>_xlfn.XLOOKUP(C6200&amp;G6200&amp;H6200,covid!$E$2:$E$2184,covid!$D$2:$D$2184,0,0,1)</f>
        <v>2</v>
      </c>
    </row>
    <row r="6201" spans="1:17" x14ac:dyDescent="0.3">
      <c r="A6201">
        <f>_xlfn.XLOOKUP(C6201,kamus!$B$2:$B$87,kamus!$A$2:$A$87,0,0,1)</f>
        <v>23</v>
      </c>
      <c r="B6201" t="str">
        <f>_xlfn.XLOOKUP(C6201,kamus!$B$2:$B$87,kamus!$D$2:$D$87,"dihapus",0,1)</f>
        <v>Godean 2</v>
      </c>
      <c r="C6201" t="s">
        <v>248</v>
      </c>
      <c r="D6201">
        <f>_xlfn.XLOOKUP(C6201,kamus!$B$2:$B$87,kamus!$J$2:$J$87,"dihapus",0,1)</f>
        <v>1</v>
      </c>
      <c r="E6201">
        <f t="shared" si="676"/>
        <v>1</v>
      </c>
      <c r="F6201" s="14">
        <v>44531</v>
      </c>
      <c r="G6201" s="1">
        <f t="shared" si="677"/>
        <v>12</v>
      </c>
      <c r="H6201" s="1">
        <f t="shared" si="678"/>
        <v>2021</v>
      </c>
      <c r="I6201">
        <v>0</v>
      </c>
      <c r="J6201">
        <v>0</v>
      </c>
      <c r="K6201">
        <f t="shared" si="672"/>
        <v>0</v>
      </c>
      <c r="L6201">
        <v>17569</v>
      </c>
      <c r="M6201" s="6">
        <f t="shared" si="673"/>
        <v>0</v>
      </c>
      <c r="N6201" s="6">
        <f t="shared" si="674"/>
        <v>0</v>
      </c>
      <c r="O6201" s="6">
        <f t="shared" si="675"/>
        <v>0</v>
      </c>
      <c r="Q6201">
        <f>_xlfn.XLOOKUP(C6201&amp;G6201&amp;H6201,covid!$E$2:$E$2184,covid!$D$2:$D$2184,0,0,1)</f>
        <v>1</v>
      </c>
    </row>
    <row r="6202" spans="1:17" x14ac:dyDescent="0.3">
      <c r="A6202">
        <f>_xlfn.XLOOKUP(C6202,kamus!$B$2:$B$87,kamus!$A$2:$A$87,0,0,1)</f>
        <v>22</v>
      </c>
      <c r="B6202" t="str">
        <f>_xlfn.XLOOKUP(C6202,kamus!$B$2:$B$87,kamus!$D$2:$D$87,"dihapus",0,1)</f>
        <v>Godean 2</v>
      </c>
      <c r="C6202" t="s">
        <v>249</v>
      </c>
      <c r="D6202">
        <f>_xlfn.XLOOKUP(C6202,kamus!$B$2:$B$87,kamus!$J$2:$J$87,"dihapus",0,1)</f>
        <v>1</v>
      </c>
      <c r="E6202">
        <f t="shared" si="676"/>
        <v>1</v>
      </c>
      <c r="F6202" s="14">
        <v>44531</v>
      </c>
      <c r="G6202" s="1">
        <f t="shared" si="677"/>
        <v>12</v>
      </c>
      <c r="H6202" s="1">
        <f t="shared" si="678"/>
        <v>2021</v>
      </c>
      <c r="I6202">
        <v>0</v>
      </c>
      <c r="J6202">
        <v>0</v>
      </c>
      <c r="K6202">
        <f t="shared" si="672"/>
        <v>0</v>
      </c>
      <c r="L6202">
        <v>12472</v>
      </c>
      <c r="M6202" s="6">
        <f t="shared" si="673"/>
        <v>0</v>
      </c>
      <c r="N6202" s="6">
        <f t="shared" si="674"/>
        <v>0</v>
      </c>
      <c r="O6202" s="6">
        <f t="shared" si="675"/>
        <v>0</v>
      </c>
      <c r="Q6202">
        <f>_xlfn.XLOOKUP(C6202&amp;G6202&amp;H6202,covid!$E$2:$E$2184,covid!$D$2:$D$2184,0,0,1)</f>
        <v>0</v>
      </c>
    </row>
    <row r="6203" spans="1:17" x14ac:dyDescent="0.3">
      <c r="A6203">
        <f>_xlfn.XLOOKUP(C6203,kamus!$B$2:$B$87,kamus!$A$2:$A$87,0,0,1)</f>
        <v>24</v>
      </c>
      <c r="B6203" t="str">
        <f>_xlfn.XLOOKUP(C6203,kamus!$B$2:$B$87,kamus!$D$2:$D$87,"dihapus",0,1)</f>
        <v>Godean 2</v>
      </c>
      <c r="C6203" t="s">
        <v>253</v>
      </c>
      <c r="D6203">
        <f>_xlfn.XLOOKUP(C6203,kamus!$B$2:$B$87,kamus!$J$2:$J$87,"dihapus",0,1)</f>
        <v>0</v>
      </c>
      <c r="E6203">
        <f t="shared" si="676"/>
        <v>0</v>
      </c>
      <c r="F6203" s="14">
        <v>44531</v>
      </c>
      <c r="G6203" s="1">
        <f t="shared" si="677"/>
        <v>12</v>
      </c>
      <c r="H6203" s="1">
        <f t="shared" si="678"/>
        <v>2021</v>
      </c>
      <c r="I6203">
        <v>0</v>
      </c>
      <c r="J6203">
        <v>0</v>
      </c>
      <c r="K6203">
        <f t="shared" si="672"/>
        <v>0</v>
      </c>
      <c r="L6203">
        <v>7139</v>
      </c>
      <c r="M6203" s="6">
        <f t="shared" si="673"/>
        <v>0</v>
      </c>
      <c r="N6203" s="6">
        <f t="shared" si="674"/>
        <v>0</v>
      </c>
      <c r="O6203" s="6">
        <f t="shared" si="675"/>
        <v>0</v>
      </c>
      <c r="Q6203">
        <f>_xlfn.XLOOKUP(C6203&amp;G6203&amp;H6203,covid!$E$2:$E$2184,covid!$D$2:$D$2184,0,0,1)</f>
        <v>0</v>
      </c>
    </row>
    <row r="6204" spans="1:17" x14ac:dyDescent="0.3">
      <c r="A6204">
        <f>_xlfn.XLOOKUP(C6204,kamus!$B$2:$B$87,kamus!$A$2:$A$87,0,0,1)</f>
        <v>27</v>
      </c>
      <c r="B6204" t="str">
        <f>_xlfn.XLOOKUP(C6204,kamus!$B$2:$B$87,kamus!$D$2:$D$87,"dihapus",0,1)</f>
        <v>Kalasan</v>
      </c>
      <c r="C6204" t="s">
        <v>235</v>
      </c>
      <c r="D6204">
        <f>_xlfn.XLOOKUP(C6204,kamus!$B$2:$B$87,kamus!$J$2:$J$87,"dihapus",0,1)</f>
        <v>1</v>
      </c>
      <c r="E6204">
        <f t="shared" si="676"/>
        <v>1</v>
      </c>
      <c r="F6204" s="14">
        <v>44531</v>
      </c>
      <c r="G6204" s="1">
        <f t="shared" si="677"/>
        <v>12</v>
      </c>
      <c r="H6204" s="1">
        <f t="shared" si="678"/>
        <v>2021</v>
      </c>
      <c r="I6204">
        <v>1</v>
      </c>
      <c r="J6204">
        <v>4</v>
      </c>
      <c r="K6204">
        <f t="shared" si="672"/>
        <v>5</v>
      </c>
      <c r="L6204">
        <v>38621</v>
      </c>
      <c r="M6204" s="6">
        <f t="shared" si="673"/>
        <v>2.5892649076927059</v>
      </c>
      <c r="N6204" s="6">
        <f t="shared" si="674"/>
        <v>10.357059630770824</v>
      </c>
      <c r="O6204" s="6">
        <f t="shared" si="675"/>
        <v>12.946324538463529</v>
      </c>
      <c r="Q6204">
        <f>_xlfn.XLOOKUP(C6204&amp;G6204&amp;H6204,covid!$E$2:$E$2184,covid!$D$2:$D$2184,0,0,1)</f>
        <v>1</v>
      </c>
    </row>
    <row r="6205" spans="1:17" x14ac:dyDescent="0.3">
      <c r="A6205">
        <f>_xlfn.XLOOKUP(C6205,kamus!$B$2:$B$87,kamus!$A$2:$A$87,0,0,1)</f>
        <v>28</v>
      </c>
      <c r="B6205" t="str">
        <f>_xlfn.XLOOKUP(C6205,kamus!$B$2:$B$87,kamus!$D$2:$D$87,"dihapus",0,1)</f>
        <v>Kalasan</v>
      </c>
      <c r="C6205" t="s">
        <v>239</v>
      </c>
      <c r="D6205">
        <f>_xlfn.XLOOKUP(C6205,kamus!$B$2:$B$87,kamus!$J$2:$J$87,"dihapus",0,1)</f>
        <v>0</v>
      </c>
      <c r="E6205">
        <f t="shared" si="676"/>
        <v>0</v>
      </c>
      <c r="F6205" s="14">
        <v>44531</v>
      </c>
      <c r="G6205" s="1">
        <f t="shared" si="677"/>
        <v>12</v>
      </c>
      <c r="H6205" s="1">
        <f t="shared" si="678"/>
        <v>2021</v>
      </c>
      <c r="I6205">
        <v>0</v>
      </c>
      <c r="J6205">
        <v>3</v>
      </c>
      <c r="K6205">
        <f t="shared" si="672"/>
        <v>3</v>
      </c>
      <c r="L6205">
        <v>13846</v>
      </c>
      <c r="M6205" s="6">
        <f t="shared" si="673"/>
        <v>0</v>
      </c>
      <c r="N6205" s="6">
        <f t="shared" si="674"/>
        <v>21.666907410082334</v>
      </c>
      <c r="O6205" s="6">
        <f t="shared" si="675"/>
        <v>21.666907410082334</v>
      </c>
      <c r="Q6205">
        <f>_xlfn.XLOOKUP(C6205&amp;G6205&amp;H6205,covid!$E$2:$E$2184,covid!$D$2:$D$2184,0,0,1)</f>
        <v>0</v>
      </c>
    </row>
    <row r="6206" spans="1:17" x14ac:dyDescent="0.3">
      <c r="A6206">
        <f>_xlfn.XLOOKUP(C6206,kamus!$B$2:$B$87,kamus!$A$2:$A$87,0,0,1)</f>
        <v>25</v>
      </c>
      <c r="B6206" t="str">
        <f>_xlfn.XLOOKUP(C6206,kamus!$B$2:$B$87,kamus!$D$2:$D$87,"dihapus",0,1)</f>
        <v>Kalasan</v>
      </c>
      <c r="C6206" t="s">
        <v>265</v>
      </c>
      <c r="D6206">
        <f>_xlfn.XLOOKUP(C6206,kamus!$B$2:$B$87,kamus!$J$2:$J$87,"dihapus",0,1)</f>
        <v>1</v>
      </c>
      <c r="E6206">
        <f t="shared" si="676"/>
        <v>1</v>
      </c>
      <c r="F6206" s="14">
        <v>44531</v>
      </c>
      <c r="G6206" s="1">
        <f t="shared" si="677"/>
        <v>12</v>
      </c>
      <c r="H6206" s="1">
        <f t="shared" si="678"/>
        <v>2021</v>
      </c>
      <c r="I6206">
        <v>1</v>
      </c>
      <c r="J6206">
        <v>4</v>
      </c>
      <c r="K6206">
        <f t="shared" si="672"/>
        <v>5</v>
      </c>
      <c r="L6206">
        <v>17296</v>
      </c>
      <c r="M6206" s="6">
        <f t="shared" si="673"/>
        <v>5.7816836262719704</v>
      </c>
      <c r="N6206" s="6">
        <f t="shared" si="674"/>
        <v>23.126734505087882</v>
      </c>
      <c r="O6206" s="6">
        <f t="shared" si="675"/>
        <v>28.908418131359852</v>
      </c>
      <c r="Q6206">
        <f>_xlfn.XLOOKUP(C6206&amp;G6206&amp;H6206,covid!$E$2:$E$2184,covid!$D$2:$D$2184,0,0,1)</f>
        <v>1</v>
      </c>
    </row>
    <row r="6207" spans="1:17" x14ac:dyDescent="0.3">
      <c r="A6207">
        <f>_xlfn.XLOOKUP(C6207,kamus!$B$2:$B$87,kamus!$A$2:$A$87,0,0,1)</f>
        <v>26</v>
      </c>
      <c r="B6207" t="str">
        <f>_xlfn.XLOOKUP(C6207,kamus!$B$2:$B$87,kamus!$D$2:$D$87,"dihapus",0,1)</f>
        <v>Kalasan</v>
      </c>
      <c r="C6207" t="s">
        <v>269</v>
      </c>
      <c r="D6207">
        <f>_xlfn.XLOOKUP(C6207,kamus!$B$2:$B$87,kamus!$J$2:$J$87,"dihapus",0,1)</f>
        <v>1</v>
      </c>
      <c r="E6207">
        <f t="shared" si="676"/>
        <v>1</v>
      </c>
      <c r="F6207" s="14">
        <v>44531</v>
      </c>
      <c r="G6207" s="1">
        <f t="shared" si="677"/>
        <v>12</v>
      </c>
      <c r="H6207" s="1">
        <f t="shared" si="678"/>
        <v>2021</v>
      </c>
      <c r="I6207">
        <v>3</v>
      </c>
      <c r="J6207">
        <v>3</v>
      </c>
      <c r="K6207">
        <f t="shared" si="672"/>
        <v>6</v>
      </c>
      <c r="L6207">
        <v>18726</v>
      </c>
      <c r="M6207" s="6">
        <f t="shared" si="673"/>
        <v>16.020506247997435</v>
      </c>
      <c r="N6207" s="6">
        <f t="shared" si="674"/>
        <v>16.020506247997435</v>
      </c>
      <c r="O6207" s="6">
        <f t="shared" si="675"/>
        <v>32.04101249599487</v>
      </c>
      <c r="Q6207">
        <f>_xlfn.XLOOKUP(C6207&amp;G6207&amp;H6207,covid!$E$2:$E$2184,covid!$D$2:$D$2184,0,0,1)</f>
        <v>2</v>
      </c>
    </row>
    <row r="6208" spans="1:17" x14ac:dyDescent="0.3">
      <c r="A6208">
        <f>_xlfn.XLOOKUP(C6208,kamus!$B$2:$B$87,kamus!$A$2:$A$87,0,0,1)</f>
        <v>33</v>
      </c>
      <c r="B6208" t="str">
        <f>_xlfn.XLOOKUP(C6208,kamus!$B$2:$B$87,kamus!$D$2:$D$87,"dihapus",0,1)</f>
        <v>Minggir</v>
      </c>
      <c r="C6208" t="s">
        <v>241</v>
      </c>
      <c r="D6208">
        <f>_xlfn.XLOOKUP(C6208,kamus!$B$2:$B$87,kamus!$J$2:$J$87,"dihapus",0,1)</f>
        <v>0</v>
      </c>
      <c r="E6208">
        <f t="shared" si="676"/>
        <v>0</v>
      </c>
      <c r="F6208" s="14">
        <v>44531</v>
      </c>
      <c r="G6208" s="1">
        <f t="shared" si="677"/>
        <v>12</v>
      </c>
      <c r="H6208" s="1">
        <f t="shared" si="678"/>
        <v>2021</v>
      </c>
      <c r="I6208">
        <v>0</v>
      </c>
      <c r="J6208">
        <v>0</v>
      </c>
      <c r="K6208">
        <f t="shared" si="672"/>
        <v>0</v>
      </c>
      <c r="L6208">
        <v>8361</v>
      </c>
      <c r="M6208" s="6">
        <f t="shared" si="673"/>
        <v>0</v>
      </c>
      <c r="N6208" s="6">
        <f t="shared" si="674"/>
        <v>0</v>
      </c>
      <c r="O6208" s="6">
        <f t="shared" si="675"/>
        <v>0</v>
      </c>
      <c r="Q6208">
        <f>_xlfn.XLOOKUP(C6208&amp;G6208&amp;H6208,covid!$E$2:$E$2184,covid!$D$2:$D$2184,0,0,1)</f>
        <v>1</v>
      </c>
    </row>
    <row r="6209" spans="1:17" x14ac:dyDescent="0.3">
      <c r="A6209">
        <f>_xlfn.XLOOKUP(C6209,kamus!$B$2:$B$87,kamus!$A$2:$A$87,0,0,1)</f>
        <v>31</v>
      </c>
      <c r="B6209" t="str">
        <f>_xlfn.XLOOKUP(C6209,kamus!$B$2:$B$87,kamus!$D$2:$D$87,"dihapus",0,1)</f>
        <v>Minggir</v>
      </c>
      <c r="C6209" t="s">
        <v>242</v>
      </c>
      <c r="D6209">
        <f>_xlfn.XLOOKUP(C6209,kamus!$B$2:$B$87,kamus!$J$2:$J$87,"dihapus",0,1)</f>
        <v>0</v>
      </c>
      <c r="E6209">
        <f t="shared" si="676"/>
        <v>0</v>
      </c>
      <c r="F6209" s="14">
        <v>44531</v>
      </c>
      <c r="G6209" s="1">
        <f t="shared" si="677"/>
        <v>12</v>
      </c>
      <c r="H6209" s="1">
        <f t="shared" si="678"/>
        <v>2021</v>
      </c>
      <c r="I6209">
        <v>0</v>
      </c>
      <c r="J6209">
        <v>0</v>
      </c>
      <c r="K6209">
        <f t="shared" si="672"/>
        <v>0</v>
      </c>
      <c r="L6209">
        <v>3664</v>
      </c>
      <c r="M6209" s="6">
        <f t="shared" si="673"/>
        <v>0</v>
      </c>
      <c r="N6209" s="6">
        <f t="shared" si="674"/>
        <v>0</v>
      </c>
      <c r="O6209" s="6">
        <f t="shared" si="675"/>
        <v>0</v>
      </c>
      <c r="Q6209">
        <f>_xlfn.XLOOKUP(C6209&amp;G6209&amp;H6209,covid!$E$2:$E$2184,covid!$D$2:$D$2184,0,0,1)</f>
        <v>0</v>
      </c>
    </row>
    <row r="6210" spans="1:17" x14ac:dyDescent="0.3">
      <c r="A6210">
        <f>_xlfn.XLOOKUP(C6210,kamus!$B$2:$B$87,kamus!$A$2:$A$87,0,0,1)</f>
        <v>32</v>
      </c>
      <c r="B6210" t="str">
        <f>_xlfn.XLOOKUP(C6210,kamus!$B$2:$B$87,kamus!$D$2:$D$87,"dihapus",0,1)</f>
        <v>Minggir</v>
      </c>
      <c r="C6210" t="s">
        <v>243</v>
      </c>
      <c r="D6210">
        <f>_xlfn.XLOOKUP(C6210,kamus!$B$2:$B$87,kamus!$J$2:$J$87,"dihapus",0,1)</f>
        <v>0</v>
      </c>
      <c r="E6210">
        <f t="shared" si="676"/>
        <v>0</v>
      </c>
      <c r="F6210" s="14">
        <v>44531</v>
      </c>
      <c r="G6210" s="1">
        <f t="shared" si="677"/>
        <v>12</v>
      </c>
      <c r="H6210" s="1">
        <f t="shared" si="678"/>
        <v>2021</v>
      </c>
      <c r="I6210">
        <v>0</v>
      </c>
      <c r="J6210">
        <v>0</v>
      </c>
      <c r="K6210">
        <f t="shared" ref="K6210:K6273" si="679">J6210+I6210</f>
        <v>0</v>
      </c>
      <c r="L6210">
        <v>7085</v>
      </c>
      <c r="M6210" s="6">
        <f t="shared" ref="M6210:M6273" si="680">IF(ISBLANK(I6210)=TRUE,"",I6210/$L6210*100000)</f>
        <v>0</v>
      </c>
      <c r="N6210" s="6">
        <f t="shared" ref="N6210:N6273" si="681">IF(ISBLANK(J6210)=TRUE,"",J6210/$L6210*100000)</f>
        <v>0</v>
      </c>
      <c r="O6210" s="6">
        <f t="shared" ref="O6210:O6273" si="682">IF(ISBLANK(K6210)=TRUE,"",K6210/$L6210*100000)</f>
        <v>0</v>
      </c>
      <c r="Q6210">
        <f>_xlfn.XLOOKUP(C6210&amp;G6210&amp;H6210,covid!$E$2:$E$2184,covid!$D$2:$D$2184,0,0,1)</f>
        <v>0</v>
      </c>
    </row>
    <row r="6211" spans="1:17" x14ac:dyDescent="0.3">
      <c r="A6211">
        <f>_xlfn.XLOOKUP(C6211,kamus!$B$2:$B$87,kamus!$A$2:$A$87,0,0,1)</f>
        <v>30</v>
      </c>
      <c r="B6211" t="str">
        <f>_xlfn.XLOOKUP(C6211,kamus!$B$2:$B$87,kamus!$D$2:$D$87,"dihapus",0,1)</f>
        <v>Minggir</v>
      </c>
      <c r="C6211" t="s">
        <v>244</v>
      </c>
      <c r="D6211">
        <f>_xlfn.XLOOKUP(C6211,kamus!$B$2:$B$87,kamus!$J$2:$J$87,"dihapus",0,1)</f>
        <v>0</v>
      </c>
      <c r="E6211">
        <f t="shared" ref="E6211:E6274" si="683">IF(D6211=0,0,IF(H6211&lt;2021,0,IF(AND(H6211=2021,G6211&lt;5),0,1)))</f>
        <v>0</v>
      </c>
      <c r="F6211" s="14">
        <v>44531</v>
      </c>
      <c r="G6211" s="1">
        <f t="shared" ref="G6211:G6274" si="684">MONTH(F6211)</f>
        <v>12</v>
      </c>
      <c r="H6211" s="1">
        <f t="shared" ref="H6211:H6274" si="685">YEAR(F6211)</f>
        <v>2021</v>
      </c>
      <c r="I6211">
        <v>0</v>
      </c>
      <c r="J6211">
        <v>0</v>
      </c>
      <c r="K6211">
        <f t="shared" si="679"/>
        <v>0</v>
      </c>
      <c r="L6211">
        <v>8842</v>
      </c>
      <c r="M6211" s="6">
        <f t="shared" si="680"/>
        <v>0</v>
      </c>
      <c r="N6211" s="6">
        <f t="shared" si="681"/>
        <v>0</v>
      </c>
      <c r="O6211" s="6">
        <f t="shared" si="682"/>
        <v>0</v>
      </c>
      <c r="Q6211">
        <f>_xlfn.XLOOKUP(C6211&amp;G6211&amp;H6211,covid!$E$2:$E$2184,covid!$D$2:$D$2184,0,0,1)</f>
        <v>0</v>
      </c>
    </row>
    <row r="6212" spans="1:17" x14ac:dyDescent="0.3">
      <c r="A6212">
        <f>_xlfn.XLOOKUP(C6212,kamus!$B$2:$B$87,kamus!$A$2:$A$87,0,0,1)</f>
        <v>29</v>
      </c>
      <c r="B6212" t="str">
        <f>_xlfn.XLOOKUP(C6212,kamus!$B$2:$B$87,kamus!$D$2:$D$87,"dihapus",0,1)</f>
        <v>Minggir</v>
      </c>
      <c r="C6212" t="s">
        <v>245</v>
      </c>
      <c r="D6212">
        <f>_xlfn.XLOOKUP(C6212,kamus!$B$2:$B$87,kamus!$J$2:$J$87,"dihapus",0,1)</f>
        <v>0</v>
      </c>
      <c r="E6212">
        <f t="shared" si="683"/>
        <v>0</v>
      </c>
      <c r="F6212" s="14">
        <v>44531</v>
      </c>
      <c r="G6212" s="1">
        <f t="shared" si="684"/>
        <v>12</v>
      </c>
      <c r="H6212" s="1">
        <f t="shared" si="685"/>
        <v>2021</v>
      </c>
      <c r="I6212">
        <v>0</v>
      </c>
      <c r="J6212">
        <v>0</v>
      </c>
      <c r="K6212">
        <f t="shared" si="679"/>
        <v>0</v>
      </c>
      <c r="L6212">
        <v>5203</v>
      </c>
      <c r="M6212" s="6">
        <f t="shared" si="680"/>
        <v>0</v>
      </c>
      <c r="N6212" s="6">
        <f t="shared" si="681"/>
        <v>0</v>
      </c>
      <c r="O6212" s="6">
        <f t="shared" si="682"/>
        <v>0</v>
      </c>
      <c r="Q6212">
        <f>_xlfn.XLOOKUP(C6212&amp;G6212&amp;H6212,covid!$E$2:$E$2184,covid!$D$2:$D$2184,0,0,1)</f>
        <v>0</v>
      </c>
    </row>
    <row r="6213" spans="1:17" x14ac:dyDescent="0.3">
      <c r="A6213">
        <f>_xlfn.XLOOKUP(C6213,kamus!$B$2:$B$87,kamus!$A$2:$A$87,0,0,1)</f>
        <v>35</v>
      </c>
      <c r="B6213" t="str">
        <f>_xlfn.XLOOKUP(C6213,kamus!$B$2:$B$87,kamus!$D$2:$D$87,"dihapus",0,1)</f>
        <v>Mlati 1</v>
      </c>
      <c r="C6213" t="s">
        <v>240</v>
      </c>
      <c r="D6213">
        <f>_xlfn.XLOOKUP(C6213,kamus!$B$2:$B$87,kamus!$J$2:$J$87,"dihapus",0,1)</f>
        <v>1</v>
      </c>
      <c r="E6213">
        <f t="shared" si="683"/>
        <v>1</v>
      </c>
      <c r="F6213" s="14">
        <v>44531</v>
      </c>
      <c r="G6213" s="1">
        <f t="shared" si="684"/>
        <v>12</v>
      </c>
      <c r="H6213" s="1">
        <f t="shared" si="685"/>
        <v>2021</v>
      </c>
      <c r="I6213">
        <v>3</v>
      </c>
      <c r="J6213">
        <v>0</v>
      </c>
      <c r="K6213">
        <f t="shared" si="679"/>
        <v>3</v>
      </c>
      <c r="L6213">
        <v>19026</v>
      </c>
      <c r="M6213" s="6">
        <f t="shared" si="680"/>
        <v>15.767896562598549</v>
      </c>
      <c r="N6213" s="6">
        <f t="shared" si="681"/>
        <v>0</v>
      </c>
      <c r="O6213" s="6">
        <f t="shared" si="682"/>
        <v>15.767896562598549</v>
      </c>
      <c r="Q6213">
        <f>_xlfn.XLOOKUP(C6213&amp;G6213&amp;H6213,covid!$E$2:$E$2184,covid!$D$2:$D$2184,0,0,1)</f>
        <v>2</v>
      </c>
    </row>
    <row r="6214" spans="1:17" x14ac:dyDescent="0.3">
      <c r="A6214">
        <f>_xlfn.XLOOKUP(C6214,kamus!$B$2:$B$87,kamus!$A$2:$A$87,0,0,1)</f>
        <v>34</v>
      </c>
      <c r="B6214" t="str">
        <f>_xlfn.XLOOKUP(C6214,kamus!$B$2:$B$87,kamus!$D$2:$D$87,"dihapus",0,1)</f>
        <v>Mlati 1</v>
      </c>
      <c r="C6214" t="s">
        <v>254</v>
      </c>
      <c r="D6214">
        <f>_xlfn.XLOOKUP(C6214,kamus!$B$2:$B$87,kamus!$J$2:$J$87,"dihapus",0,1)</f>
        <v>1</v>
      </c>
      <c r="E6214">
        <f t="shared" si="683"/>
        <v>1</v>
      </c>
      <c r="F6214" s="14">
        <v>44531</v>
      </c>
      <c r="G6214" s="1">
        <f t="shared" si="684"/>
        <v>12</v>
      </c>
      <c r="H6214" s="1">
        <f t="shared" si="685"/>
        <v>2021</v>
      </c>
      <c r="I6214">
        <v>4</v>
      </c>
      <c r="J6214">
        <v>0</v>
      </c>
      <c r="K6214">
        <f t="shared" si="679"/>
        <v>4</v>
      </c>
      <c r="L6214">
        <v>35607</v>
      </c>
      <c r="M6214" s="6">
        <f t="shared" si="680"/>
        <v>11.23374617350521</v>
      </c>
      <c r="N6214" s="6">
        <f t="shared" si="681"/>
        <v>0</v>
      </c>
      <c r="O6214" s="6">
        <f t="shared" si="682"/>
        <v>11.23374617350521</v>
      </c>
      <c r="Q6214">
        <f>_xlfn.XLOOKUP(C6214&amp;G6214&amp;H6214,covid!$E$2:$E$2184,covid!$D$2:$D$2184,0,0,1)</f>
        <v>3</v>
      </c>
    </row>
    <row r="6215" spans="1:17" x14ac:dyDescent="0.3">
      <c r="A6215">
        <f>_xlfn.XLOOKUP(C6215,kamus!$B$2:$B$87,kamus!$A$2:$A$87,0,0,1)</f>
        <v>38</v>
      </c>
      <c r="B6215" t="str">
        <f>_xlfn.XLOOKUP(C6215,kamus!$B$2:$B$87,kamus!$D$2:$D$87,"dihapus",0,1)</f>
        <v>Mlati 2</v>
      </c>
      <c r="C6215" t="s">
        <v>258</v>
      </c>
      <c r="D6215">
        <f>_xlfn.XLOOKUP(C6215,kamus!$B$2:$B$87,kamus!$J$2:$J$87,"dihapus",0,1)</f>
        <v>0</v>
      </c>
      <c r="E6215">
        <f t="shared" si="683"/>
        <v>0</v>
      </c>
      <c r="F6215" s="14">
        <v>44531</v>
      </c>
      <c r="G6215" s="1">
        <f t="shared" si="684"/>
        <v>12</v>
      </c>
      <c r="H6215" s="1">
        <f t="shared" si="685"/>
        <v>2021</v>
      </c>
      <c r="I6215">
        <v>1</v>
      </c>
      <c r="J6215">
        <v>0</v>
      </c>
      <c r="K6215">
        <f t="shared" si="679"/>
        <v>1</v>
      </c>
      <c r="L6215">
        <v>16777</v>
      </c>
      <c r="M6215" s="6">
        <f t="shared" si="680"/>
        <v>5.9605412171425165</v>
      </c>
      <c r="N6215" s="6">
        <f t="shared" si="681"/>
        <v>0</v>
      </c>
      <c r="O6215" s="6">
        <f t="shared" si="682"/>
        <v>5.9605412171425165</v>
      </c>
      <c r="Q6215">
        <f>_xlfn.XLOOKUP(C6215&amp;G6215&amp;H6215,covid!$E$2:$E$2184,covid!$D$2:$D$2184,0,0,1)</f>
        <v>0</v>
      </c>
    </row>
    <row r="6216" spans="1:17" x14ac:dyDescent="0.3">
      <c r="A6216">
        <f>_xlfn.XLOOKUP(C6216,kamus!$B$2:$B$87,kamus!$A$2:$A$87,0,0,1)</f>
        <v>36</v>
      </c>
      <c r="B6216" t="str">
        <f>_xlfn.XLOOKUP(C6216,kamus!$B$2:$B$87,kamus!$D$2:$D$87,"dihapus",0,1)</f>
        <v>Mlati 2</v>
      </c>
      <c r="C6216" t="s">
        <v>268</v>
      </c>
      <c r="D6216">
        <f>_xlfn.XLOOKUP(C6216,kamus!$B$2:$B$87,kamus!$J$2:$J$87,"dihapus",0,1)</f>
        <v>1</v>
      </c>
      <c r="E6216">
        <f t="shared" si="683"/>
        <v>1</v>
      </c>
      <c r="F6216" s="14">
        <v>44531</v>
      </c>
      <c r="G6216" s="1">
        <f t="shared" si="684"/>
        <v>12</v>
      </c>
      <c r="H6216" s="1">
        <f t="shared" si="685"/>
        <v>2021</v>
      </c>
      <c r="I6216">
        <v>1</v>
      </c>
      <c r="J6216">
        <v>0</v>
      </c>
      <c r="K6216">
        <f t="shared" si="679"/>
        <v>1</v>
      </c>
      <c r="L6216">
        <v>11612</v>
      </c>
      <c r="M6216" s="6">
        <f t="shared" si="680"/>
        <v>8.6117809162934904</v>
      </c>
      <c r="N6216" s="6">
        <f t="shared" si="681"/>
        <v>0</v>
      </c>
      <c r="O6216" s="6">
        <f t="shared" si="682"/>
        <v>8.6117809162934904</v>
      </c>
      <c r="Q6216">
        <f>_xlfn.XLOOKUP(C6216&amp;G6216&amp;H6216,covid!$E$2:$E$2184,covid!$D$2:$D$2184,0,0,1)</f>
        <v>0</v>
      </c>
    </row>
    <row r="6217" spans="1:17" x14ac:dyDescent="0.3">
      <c r="A6217">
        <f>_xlfn.XLOOKUP(C6217,kamus!$B$2:$B$87,kamus!$A$2:$A$87,0,0,1)</f>
        <v>37</v>
      </c>
      <c r="B6217" t="str">
        <f>_xlfn.XLOOKUP(C6217,kamus!$B$2:$B$87,kamus!$D$2:$D$87,"dihapus",0,1)</f>
        <v>Mlati 2</v>
      </c>
      <c r="C6217" t="s">
        <v>270</v>
      </c>
      <c r="D6217">
        <f>_xlfn.XLOOKUP(C6217,kamus!$B$2:$B$87,kamus!$J$2:$J$87,"dihapus",0,1)</f>
        <v>1</v>
      </c>
      <c r="E6217">
        <f t="shared" si="683"/>
        <v>1</v>
      </c>
      <c r="F6217" s="14">
        <v>44531</v>
      </c>
      <c r="G6217" s="1">
        <f t="shared" si="684"/>
        <v>12</v>
      </c>
      <c r="H6217" s="1">
        <f t="shared" si="685"/>
        <v>2021</v>
      </c>
      <c r="I6217">
        <v>0</v>
      </c>
      <c r="J6217">
        <v>0</v>
      </c>
      <c r="K6217">
        <f t="shared" si="679"/>
        <v>0</v>
      </c>
      <c r="L6217">
        <v>13795</v>
      </c>
      <c r="M6217" s="6">
        <f t="shared" si="680"/>
        <v>0</v>
      </c>
      <c r="N6217" s="6">
        <f t="shared" si="681"/>
        <v>0</v>
      </c>
      <c r="O6217" s="6">
        <f t="shared" si="682"/>
        <v>0</v>
      </c>
      <c r="Q6217">
        <f>_xlfn.XLOOKUP(C6217&amp;G6217&amp;H6217,covid!$E$2:$E$2184,covid!$D$2:$D$2184,0,0,1)</f>
        <v>0</v>
      </c>
    </row>
    <row r="6218" spans="1:17" x14ac:dyDescent="0.3">
      <c r="A6218">
        <f>_xlfn.XLOOKUP(C6218,kamus!$B$2:$B$87,kamus!$A$2:$A$87,0,0,1)</f>
        <v>39</v>
      </c>
      <c r="B6218" t="str">
        <f>_xlfn.XLOOKUP(C6218,kamus!$B$2:$B$87,kamus!$D$2:$D$87,"dihapus",0,1)</f>
        <v>Moyudan</v>
      </c>
      <c r="C6218" t="s">
        <v>259</v>
      </c>
      <c r="D6218">
        <f>_xlfn.XLOOKUP(C6218,kamus!$B$2:$B$87,kamus!$J$2:$J$87,"dihapus",0,1)</f>
        <v>0</v>
      </c>
      <c r="E6218">
        <f t="shared" si="683"/>
        <v>0</v>
      </c>
      <c r="F6218" s="14">
        <v>44531</v>
      </c>
      <c r="G6218" s="1">
        <f t="shared" si="684"/>
        <v>12</v>
      </c>
      <c r="H6218" s="1">
        <f t="shared" si="685"/>
        <v>2021</v>
      </c>
      <c r="I6218">
        <v>0</v>
      </c>
      <c r="J6218">
        <v>0</v>
      </c>
      <c r="K6218">
        <f t="shared" si="679"/>
        <v>0</v>
      </c>
      <c r="L6218">
        <v>11963</v>
      </c>
      <c r="M6218" s="6">
        <f t="shared" si="680"/>
        <v>0</v>
      </c>
      <c r="N6218" s="6">
        <f t="shared" si="681"/>
        <v>0</v>
      </c>
      <c r="O6218" s="6">
        <f t="shared" si="682"/>
        <v>0</v>
      </c>
      <c r="Q6218">
        <f>_xlfn.XLOOKUP(C6218&amp;G6218&amp;H6218,covid!$E$2:$E$2184,covid!$D$2:$D$2184,0,0,1)</f>
        <v>0</v>
      </c>
    </row>
    <row r="6219" spans="1:17" x14ac:dyDescent="0.3">
      <c r="A6219">
        <f>_xlfn.XLOOKUP(C6219,kamus!$B$2:$B$87,kamus!$A$2:$A$87,0,0,1)</f>
        <v>42</v>
      </c>
      <c r="B6219" t="str">
        <f>_xlfn.XLOOKUP(C6219,kamus!$B$2:$B$87,kamus!$D$2:$D$87,"dihapus",0,1)</f>
        <v>Moyudan</v>
      </c>
      <c r="C6219" t="s">
        <v>260</v>
      </c>
      <c r="D6219">
        <f>_xlfn.XLOOKUP(C6219,kamus!$B$2:$B$87,kamus!$J$2:$J$87,"dihapus",0,1)</f>
        <v>0</v>
      </c>
      <c r="E6219">
        <f t="shared" si="683"/>
        <v>0</v>
      </c>
      <c r="F6219" s="14">
        <v>44531</v>
      </c>
      <c r="G6219" s="1">
        <f t="shared" si="684"/>
        <v>12</v>
      </c>
      <c r="H6219" s="1">
        <f t="shared" si="685"/>
        <v>2021</v>
      </c>
      <c r="I6219">
        <v>0</v>
      </c>
      <c r="J6219">
        <v>0</v>
      </c>
      <c r="K6219">
        <f t="shared" si="679"/>
        <v>0</v>
      </c>
      <c r="L6219">
        <v>7250</v>
      </c>
      <c r="M6219" s="6">
        <f t="shared" si="680"/>
        <v>0</v>
      </c>
      <c r="N6219" s="6">
        <f t="shared" si="681"/>
        <v>0</v>
      </c>
      <c r="O6219" s="6">
        <f t="shared" si="682"/>
        <v>0</v>
      </c>
      <c r="Q6219">
        <f>_xlfn.XLOOKUP(C6219&amp;G6219&amp;H6219,covid!$E$2:$E$2184,covid!$D$2:$D$2184,0,0,1)</f>
        <v>0</v>
      </c>
    </row>
    <row r="6220" spans="1:17" x14ac:dyDescent="0.3">
      <c r="A6220">
        <f>_xlfn.XLOOKUP(C6220,kamus!$B$2:$B$87,kamus!$A$2:$A$87,0,0,1)</f>
        <v>41</v>
      </c>
      <c r="B6220" t="str">
        <f>_xlfn.XLOOKUP(C6220,kamus!$B$2:$B$87,kamus!$D$2:$D$87,"dihapus",0,1)</f>
        <v>Moyudan</v>
      </c>
      <c r="C6220" t="s">
        <v>262</v>
      </c>
      <c r="D6220">
        <f>_xlfn.XLOOKUP(C6220,kamus!$B$2:$B$87,kamus!$J$2:$J$87,"dihapus",0,1)</f>
        <v>0</v>
      </c>
      <c r="E6220">
        <f t="shared" si="683"/>
        <v>0</v>
      </c>
      <c r="F6220" s="14">
        <v>44531</v>
      </c>
      <c r="G6220" s="1">
        <f t="shared" si="684"/>
        <v>12</v>
      </c>
      <c r="H6220" s="1">
        <f t="shared" si="685"/>
        <v>2021</v>
      </c>
      <c r="I6220">
        <v>0</v>
      </c>
      <c r="J6220">
        <v>0</v>
      </c>
      <c r="K6220">
        <f t="shared" si="679"/>
        <v>0</v>
      </c>
      <c r="L6220">
        <v>6755</v>
      </c>
      <c r="M6220" s="6">
        <f t="shared" si="680"/>
        <v>0</v>
      </c>
      <c r="N6220" s="6">
        <f t="shared" si="681"/>
        <v>0</v>
      </c>
      <c r="O6220" s="6">
        <f t="shared" si="682"/>
        <v>0</v>
      </c>
      <c r="Q6220">
        <f>_xlfn.XLOOKUP(C6220&amp;G6220&amp;H6220,covid!$E$2:$E$2184,covid!$D$2:$D$2184,0,0,1)</f>
        <v>0</v>
      </c>
    </row>
    <row r="6221" spans="1:17" x14ac:dyDescent="0.3">
      <c r="A6221">
        <f>_xlfn.XLOOKUP(C6221,kamus!$B$2:$B$87,kamus!$A$2:$A$87,0,0,1)</f>
        <v>40</v>
      </c>
      <c r="B6221" t="str">
        <f>_xlfn.XLOOKUP(C6221,kamus!$B$2:$B$87,kamus!$D$2:$D$87,"dihapus",0,1)</f>
        <v>Moyudan</v>
      </c>
      <c r="C6221" t="s">
        <v>264</v>
      </c>
      <c r="D6221">
        <f>_xlfn.XLOOKUP(C6221,kamus!$B$2:$B$87,kamus!$J$2:$J$87,"dihapus",0,1)</f>
        <v>0</v>
      </c>
      <c r="E6221">
        <f t="shared" si="683"/>
        <v>0</v>
      </c>
      <c r="F6221" s="14">
        <v>44531</v>
      </c>
      <c r="G6221" s="1">
        <f t="shared" si="684"/>
        <v>12</v>
      </c>
      <c r="H6221" s="1">
        <f t="shared" si="685"/>
        <v>2021</v>
      </c>
      <c r="I6221">
        <v>0</v>
      </c>
      <c r="J6221">
        <v>0</v>
      </c>
      <c r="K6221">
        <f t="shared" si="679"/>
        <v>0</v>
      </c>
      <c r="L6221">
        <v>8409</v>
      </c>
      <c r="M6221" s="6">
        <f t="shared" si="680"/>
        <v>0</v>
      </c>
      <c r="N6221" s="6">
        <f t="shared" si="681"/>
        <v>0</v>
      </c>
      <c r="O6221" s="6">
        <f t="shared" si="682"/>
        <v>0</v>
      </c>
      <c r="Q6221">
        <f>_xlfn.XLOOKUP(C6221&amp;G6221&amp;H6221,covid!$E$2:$E$2184,covid!$D$2:$D$2184,0,0,1)</f>
        <v>0</v>
      </c>
    </row>
    <row r="6222" spans="1:17" x14ac:dyDescent="0.3">
      <c r="A6222">
        <f>_xlfn.XLOOKUP(C6222,kamus!$B$2:$B$87,kamus!$A$2:$A$87,0,0,1)</f>
        <v>43</v>
      </c>
      <c r="B6222" t="str">
        <f>_xlfn.XLOOKUP(C6222,kamus!$B$2:$B$87,kamus!$D$2:$D$87,"dihapus",0,1)</f>
        <v>Ngaglik 1</v>
      </c>
      <c r="C6222" t="s">
        <v>228</v>
      </c>
      <c r="D6222">
        <f>_xlfn.XLOOKUP(C6222,kamus!$B$2:$B$87,kamus!$J$2:$J$87,"dihapus",0,1)</f>
        <v>1</v>
      </c>
      <c r="E6222">
        <f t="shared" si="683"/>
        <v>1</v>
      </c>
      <c r="F6222" s="14">
        <v>44531</v>
      </c>
      <c r="G6222" s="1">
        <f t="shared" si="684"/>
        <v>12</v>
      </c>
      <c r="H6222" s="1">
        <f t="shared" si="685"/>
        <v>2021</v>
      </c>
      <c r="I6222">
        <v>2</v>
      </c>
      <c r="J6222">
        <v>0</v>
      </c>
      <c r="K6222">
        <f t="shared" si="679"/>
        <v>2</v>
      </c>
      <c r="L6222">
        <v>12799</v>
      </c>
      <c r="M6222" s="6">
        <f t="shared" si="680"/>
        <v>15.626220798499883</v>
      </c>
      <c r="N6222" s="6">
        <f t="shared" si="681"/>
        <v>0</v>
      </c>
      <c r="O6222" s="6">
        <f t="shared" si="682"/>
        <v>15.626220798499883</v>
      </c>
      <c r="Q6222">
        <f>_xlfn.XLOOKUP(C6222&amp;G6222&amp;H6222,covid!$E$2:$E$2184,covid!$D$2:$D$2184,0,0,1)</f>
        <v>0</v>
      </c>
    </row>
    <row r="6223" spans="1:17" x14ac:dyDescent="0.3">
      <c r="A6223">
        <f>_xlfn.XLOOKUP(C6223,kamus!$B$2:$B$87,kamus!$A$2:$A$87,0,0,1)</f>
        <v>44</v>
      </c>
      <c r="B6223" t="str">
        <f>_xlfn.XLOOKUP(C6223,kamus!$B$2:$B$87,kamus!$D$2:$D$87,"dihapus",0,1)</f>
        <v>Ngaglik 1</v>
      </c>
      <c r="C6223" t="s">
        <v>237</v>
      </c>
      <c r="D6223">
        <f>_xlfn.XLOOKUP(C6223,kamus!$B$2:$B$87,kamus!$J$2:$J$87,"dihapus",0,1)</f>
        <v>1</v>
      </c>
      <c r="E6223">
        <f t="shared" si="683"/>
        <v>1</v>
      </c>
      <c r="F6223" s="14">
        <v>44531</v>
      </c>
      <c r="G6223" s="1">
        <f t="shared" si="684"/>
        <v>12</v>
      </c>
      <c r="H6223" s="1">
        <f t="shared" si="685"/>
        <v>2021</v>
      </c>
      <c r="I6223">
        <v>2</v>
      </c>
      <c r="J6223">
        <v>1</v>
      </c>
      <c r="K6223">
        <f t="shared" si="679"/>
        <v>3</v>
      </c>
      <c r="L6223">
        <v>22097</v>
      </c>
      <c r="M6223" s="6">
        <f t="shared" si="680"/>
        <v>9.0510023985156369</v>
      </c>
      <c r="N6223" s="6">
        <f t="shared" si="681"/>
        <v>4.5255011992578185</v>
      </c>
      <c r="O6223" s="6">
        <f t="shared" si="682"/>
        <v>13.576503597773453</v>
      </c>
      <c r="Q6223">
        <f>_xlfn.XLOOKUP(C6223&amp;G6223&amp;H6223,covid!$E$2:$E$2184,covid!$D$2:$D$2184,0,0,1)</f>
        <v>7</v>
      </c>
    </row>
    <row r="6224" spans="1:17" x14ac:dyDescent="0.3">
      <c r="A6224">
        <f>_xlfn.XLOOKUP(C6224,kamus!$B$2:$B$87,kamus!$A$2:$A$87,0,0,1)</f>
        <v>45</v>
      </c>
      <c r="B6224" t="str">
        <f>_xlfn.XLOOKUP(C6224,kamus!$B$2:$B$87,kamus!$D$2:$D$87,"dihapus",0,1)</f>
        <v>Ngaglik 1</v>
      </c>
      <c r="C6224" t="s">
        <v>255</v>
      </c>
      <c r="D6224">
        <f>_xlfn.XLOOKUP(C6224,kamus!$B$2:$B$87,kamus!$J$2:$J$87,"dihapus",0,1)</f>
        <v>1</v>
      </c>
      <c r="E6224">
        <f t="shared" si="683"/>
        <v>1</v>
      </c>
      <c r="F6224" s="14">
        <v>44531</v>
      </c>
      <c r="G6224" s="1">
        <f t="shared" si="684"/>
        <v>12</v>
      </c>
      <c r="H6224" s="1">
        <f t="shared" si="685"/>
        <v>2021</v>
      </c>
      <c r="I6224">
        <v>1</v>
      </c>
      <c r="J6224">
        <v>0</v>
      </c>
      <c r="K6224">
        <f t="shared" si="679"/>
        <v>1</v>
      </c>
      <c r="L6224">
        <v>19940</v>
      </c>
      <c r="M6224" s="6">
        <f t="shared" si="680"/>
        <v>5.0150451354062184</v>
      </c>
      <c r="N6224" s="6">
        <f t="shared" si="681"/>
        <v>0</v>
      </c>
      <c r="O6224" s="6">
        <f t="shared" si="682"/>
        <v>5.0150451354062184</v>
      </c>
      <c r="Q6224">
        <f>_xlfn.XLOOKUP(C6224&amp;G6224&amp;H6224,covid!$E$2:$E$2184,covid!$D$2:$D$2184,0,0,1)</f>
        <v>5</v>
      </c>
    </row>
    <row r="6225" spans="1:17" x14ac:dyDescent="0.3">
      <c r="A6225">
        <f>_xlfn.XLOOKUP(C6225,kamus!$B$2:$B$87,kamus!$A$2:$A$87,0,0,1)</f>
        <v>48</v>
      </c>
      <c r="B6225" t="str">
        <f>_xlfn.XLOOKUP(C6225,kamus!$B$2:$B$87,kamus!$D$2:$D$87,"dihapus",0,1)</f>
        <v>Ngaglik 2</v>
      </c>
      <c r="C6225" t="s">
        <v>208</v>
      </c>
      <c r="D6225">
        <f>_xlfn.XLOOKUP(C6225,kamus!$B$2:$B$87,kamus!$J$2:$J$87,"dihapus",0,1)</f>
        <v>1</v>
      </c>
      <c r="E6225">
        <f t="shared" si="683"/>
        <v>1</v>
      </c>
      <c r="F6225" s="14">
        <v>44531</v>
      </c>
      <c r="G6225" s="1">
        <f t="shared" si="684"/>
        <v>12</v>
      </c>
      <c r="H6225" s="1">
        <f t="shared" si="685"/>
        <v>2021</v>
      </c>
      <c r="I6225">
        <v>0</v>
      </c>
      <c r="J6225">
        <v>4</v>
      </c>
      <c r="K6225">
        <f t="shared" si="679"/>
        <v>4</v>
      </c>
      <c r="L6225">
        <v>10525</v>
      </c>
      <c r="M6225" s="6">
        <f t="shared" si="680"/>
        <v>0</v>
      </c>
      <c r="N6225" s="6">
        <f t="shared" si="681"/>
        <v>38.004750593824227</v>
      </c>
      <c r="O6225" s="6">
        <f t="shared" si="682"/>
        <v>38.004750593824227</v>
      </c>
      <c r="Q6225">
        <f>_xlfn.XLOOKUP(C6225&amp;G6225&amp;H6225,covid!$E$2:$E$2184,covid!$D$2:$D$2184,0,0,1)</f>
        <v>0</v>
      </c>
    </row>
    <row r="6226" spans="1:17" x14ac:dyDescent="0.3">
      <c r="A6226">
        <f>_xlfn.XLOOKUP(C6226,kamus!$B$2:$B$87,kamus!$A$2:$A$87,0,0,1)</f>
        <v>47</v>
      </c>
      <c r="B6226" t="str">
        <f>_xlfn.XLOOKUP(C6226,kamus!$B$2:$B$87,kamus!$D$2:$D$87,"dihapus",0,1)</f>
        <v>Ngaglik 2</v>
      </c>
      <c r="C6226" t="s">
        <v>238</v>
      </c>
      <c r="D6226">
        <f>_xlfn.XLOOKUP(C6226,kamus!$B$2:$B$87,kamus!$J$2:$J$87,"dihapus",0,1)</f>
        <v>1</v>
      </c>
      <c r="E6226">
        <f t="shared" si="683"/>
        <v>1</v>
      </c>
      <c r="F6226" s="14">
        <v>44531</v>
      </c>
      <c r="G6226" s="1">
        <f t="shared" si="684"/>
        <v>12</v>
      </c>
      <c r="H6226" s="1">
        <f t="shared" si="685"/>
        <v>2021</v>
      </c>
      <c r="I6226">
        <v>0</v>
      </c>
      <c r="J6226">
        <v>1</v>
      </c>
      <c r="K6226">
        <f t="shared" si="679"/>
        <v>1</v>
      </c>
      <c r="L6226">
        <v>22533</v>
      </c>
      <c r="M6226" s="6">
        <f t="shared" si="680"/>
        <v>0</v>
      </c>
      <c r="N6226" s="6">
        <f t="shared" si="681"/>
        <v>4.4379354724182312</v>
      </c>
      <c r="O6226" s="6">
        <f t="shared" si="682"/>
        <v>4.4379354724182312</v>
      </c>
      <c r="Q6226">
        <f>_xlfn.XLOOKUP(C6226&amp;G6226&amp;H6226,covid!$E$2:$E$2184,covid!$D$2:$D$2184,0,0,1)</f>
        <v>0</v>
      </c>
    </row>
    <row r="6227" spans="1:17" x14ac:dyDescent="0.3">
      <c r="A6227">
        <f>_xlfn.XLOOKUP(C6227,kamus!$B$2:$B$87,kamus!$A$2:$A$87,0,0,1)</f>
        <v>46</v>
      </c>
      <c r="B6227" t="str">
        <f>_xlfn.XLOOKUP(C6227,kamus!$B$2:$B$87,kamus!$D$2:$D$87,"dihapus",0,1)</f>
        <v>Ngaglik 2</v>
      </c>
      <c r="C6227" t="s">
        <v>257</v>
      </c>
      <c r="D6227">
        <f>_xlfn.XLOOKUP(C6227,kamus!$B$2:$B$87,kamus!$J$2:$J$87,"dihapus",0,1)</f>
        <v>1</v>
      </c>
      <c r="E6227">
        <f t="shared" si="683"/>
        <v>1</v>
      </c>
      <c r="F6227" s="14">
        <v>44531</v>
      </c>
      <c r="G6227" s="1">
        <f t="shared" si="684"/>
        <v>12</v>
      </c>
      <c r="H6227" s="1">
        <f t="shared" si="685"/>
        <v>2021</v>
      </c>
      <c r="I6227">
        <v>4</v>
      </c>
      <c r="J6227">
        <v>1</v>
      </c>
      <c r="K6227">
        <f t="shared" si="679"/>
        <v>5</v>
      </c>
      <c r="L6227">
        <v>17035</v>
      </c>
      <c r="M6227" s="6">
        <f t="shared" si="680"/>
        <v>23.481068388611682</v>
      </c>
      <c r="N6227" s="6">
        <f t="shared" si="681"/>
        <v>5.8702670971529205</v>
      </c>
      <c r="O6227" s="6">
        <f t="shared" si="682"/>
        <v>29.351335485764601</v>
      </c>
      <c r="Q6227">
        <f>_xlfn.XLOOKUP(C6227&amp;G6227&amp;H6227,covid!$E$2:$E$2184,covid!$D$2:$D$2184,0,0,1)</f>
        <v>1</v>
      </c>
    </row>
    <row r="6228" spans="1:17" x14ac:dyDescent="0.3">
      <c r="A6228">
        <f>_xlfn.XLOOKUP(C6228,kamus!$B$2:$B$87,kamus!$A$2:$A$87,0,0,1)</f>
        <v>50</v>
      </c>
      <c r="B6228" t="str">
        <f>_xlfn.XLOOKUP(C6228,kamus!$B$2:$B$87,kamus!$D$2:$D$87,"dihapus",0,1)</f>
        <v>Ngemplak 1</v>
      </c>
      <c r="C6228" t="s">
        <v>202</v>
      </c>
      <c r="D6228">
        <f>_xlfn.XLOOKUP(C6228,kamus!$B$2:$B$87,kamus!$J$2:$J$87,"dihapus",0,1)</f>
        <v>0</v>
      </c>
      <c r="E6228">
        <f t="shared" si="683"/>
        <v>0</v>
      </c>
      <c r="F6228" s="14">
        <v>44531</v>
      </c>
      <c r="G6228" s="1">
        <f t="shared" si="684"/>
        <v>12</v>
      </c>
      <c r="H6228" s="1">
        <f t="shared" si="685"/>
        <v>2021</v>
      </c>
      <c r="I6228">
        <v>1</v>
      </c>
      <c r="J6228">
        <v>0</v>
      </c>
      <c r="K6228">
        <f t="shared" si="679"/>
        <v>1</v>
      </c>
      <c r="L6228">
        <v>8047</v>
      </c>
      <c r="M6228" s="6">
        <f t="shared" si="680"/>
        <v>12.426991425375917</v>
      </c>
      <c r="N6228" s="6">
        <f t="shared" si="681"/>
        <v>0</v>
      </c>
      <c r="O6228" s="6">
        <f t="shared" si="682"/>
        <v>12.426991425375917</v>
      </c>
      <c r="Q6228">
        <f>_xlfn.XLOOKUP(C6228&amp;G6228&amp;H6228,covid!$E$2:$E$2184,covid!$D$2:$D$2184,0,0,1)</f>
        <v>2</v>
      </c>
    </row>
    <row r="6229" spans="1:17" x14ac:dyDescent="0.3">
      <c r="A6229">
        <f>_xlfn.XLOOKUP(C6229,kamus!$B$2:$B$87,kamus!$A$2:$A$87,0,0,1)</f>
        <v>51</v>
      </c>
      <c r="B6229" t="str">
        <f>_xlfn.XLOOKUP(C6229,kamus!$B$2:$B$87,kamus!$D$2:$D$87,"dihapus",0,1)</f>
        <v>Ngemplak 1</v>
      </c>
      <c r="C6229" t="s">
        <v>256</v>
      </c>
      <c r="D6229">
        <f>_xlfn.XLOOKUP(C6229,kamus!$B$2:$B$87,kamus!$J$2:$J$87,"dihapus",0,1)</f>
        <v>0</v>
      </c>
      <c r="E6229">
        <f t="shared" si="683"/>
        <v>0</v>
      </c>
      <c r="F6229" s="14">
        <v>44531</v>
      </c>
      <c r="G6229" s="1">
        <f t="shared" si="684"/>
        <v>12</v>
      </c>
      <c r="H6229" s="1">
        <f t="shared" si="685"/>
        <v>2021</v>
      </c>
      <c r="I6229">
        <v>0</v>
      </c>
      <c r="J6229">
        <v>0</v>
      </c>
      <c r="K6229">
        <f t="shared" si="679"/>
        <v>0</v>
      </c>
      <c r="L6229">
        <v>8269</v>
      </c>
      <c r="M6229" s="6">
        <f t="shared" si="680"/>
        <v>0</v>
      </c>
      <c r="N6229" s="6">
        <f t="shared" si="681"/>
        <v>0</v>
      </c>
      <c r="O6229" s="6">
        <f t="shared" si="682"/>
        <v>0</v>
      </c>
      <c r="Q6229">
        <f>_xlfn.XLOOKUP(C6229&amp;G6229&amp;H6229,covid!$E$2:$E$2184,covid!$D$2:$D$2184,0,0,1)</f>
        <v>0</v>
      </c>
    </row>
    <row r="6230" spans="1:17" x14ac:dyDescent="0.3">
      <c r="A6230">
        <f>_xlfn.XLOOKUP(C6230,kamus!$B$2:$B$87,kamus!$A$2:$A$87,0,0,1)</f>
        <v>49</v>
      </c>
      <c r="B6230" t="str">
        <f>_xlfn.XLOOKUP(C6230,kamus!$B$2:$B$87,kamus!$D$2:$D$87,"dihapus",0,1)</f>
        <v>Ngemplak 1</v>
      </c>
      <c r="C6230" t="s">
        <v>276</v>
      </c>
      <c r="D6230">
        <f>_xlfn.XLOOKUP(C6230,kamus!$B$2:$B$87,kamus!$J$2:$J$87,"dihapus",0,1)</f>
        <v>1</v>
      </c>
      <c r="E6230">
        <f t="shared" si="683"/>
        <v>1</v>
      </c>
      <c r="F6230" s="14">
        <v>44531</v>
      </c>
      <c r="G6230" s="1">
        <f t="shared" si="684"/>
        <v>12</v>
      </c>
      <c r="H6230" s="1">
        <f t="shared" si="685"/>
        <v>2021</v>
      </c>
      <c r="I6230">
        <v>0</v>
      </c>
      <c r="J6230">
        <v>1</v>
      </c>
      <c r="K6230">
        <f t="shared" si="679"/>
        <v>1</v>
      </c>
      <c r="L6230">
        <v>9769</v>
      </c>
      <c r="M6230" s="6">
        <f t="shared" si="680"/>
        <v>0</v>
      </c>
      <c r="N6230" s="6">
        <f t="shared" si="681"/>
        <v>10.236462278636504</v>
      </c>
      <c r="O6230" s="6">
        <f t="shared" si="682"/>
        <v>10.236462278636504</v>
      </c>
      <c r="Q6230">
        <f>_xlfn.XLOOKUP(C6230&amp;G6230&amp;H6230,covid!$E$2:$E$2184,covid!$D$2:$D$2184,0,0,1)</f>
        <v>2</v>
      </c>
    </row>
    <row r="6231" spans="1:17" x14ac:dyDescent="0.3">
      <c r="A6231">
        <f>_xlfn.XLOOKUP(C6231,kamus!$B$2:$B$87,kamus!$A$2:$A$87,0,0,1)</f>
        <v>52</v>
      </c>
      <c r="B6231" t="str">
        <f>_xlfn.XLOOKUP(C6231,kamus!$B$2:$B$87,kamus!$D$2:$D$87,"dihapus",0,1)</f>
        <v>Ngemplak 2</v>
      </c>
      <c r="C6231" t="s">
        <v>277</v>
      </c>
      <c r="D6231">
        <f>_xlfn.XLOOKUP(C6231,kamus!$B$2:$B$87,kamus!$J$2:$J$87,"dihapus",0,1)</f>
        <v>1</v>
      </c>
      <c r="E6231">
        <f t="shared" si="683"/>
        <v>1</v>
      </c>
      <c r="F6231" s="14">
        <v>44531</v>
      </c>
      <c r="G6231" s="1">
        <f t="shared" si="684"/>
        <v>12</v>
      </c>
      <c r="H6231" s="1">
        <f t="shared" si="685"/>
        <v>2021</v>
      </c>
      <c r="I6231">
        <v>0</v>
      </c>
      <c r="J6231">
        <v>3</v>
      </c>
      <c r="K6231">
        <f t="shared" si="679"/>
        <v>3</v>
      </c>
      <c r="L6231">
        <v>31871</v>
      </c>
      <c r="M6231" s="6">
        <f t="shared" si="680"/>
        <v>0</v>
      </c>
      <c r="N6231" s="6">
        <f t="shared" si="681"/>
        <v>9.4129459383138272</v>
      </c>
      <c r="O6231" s="6">
        <f t="shared" si="682"/>
        <v>9.4129459383138272</v>
      </c>
      <c r="Q6231">
        <f>_xlfn.XLOOKUP(C6231&amp;G6231&amp;H6231,covid!$E$2:$E$2184,covid!$D$2:$D$2184,0,0,1)</f>
        <v>6</v>
      </c>
    </row>
    <row r="6232" spans="1:17" x14ac:dyDescent="0.3">
      <c r="A6232">
        <f>_xlfn.XLOOKUP(C6232,kamus!$B$2:$B$87,kamus!$A$2:$A$87,0,0,1)</f>
        <v>53</v>
      </c>
      <c r="B6232" t="str">
        <f>_xlfn.XLOOKUP(C6232,kamus!$B$2:$B$87,kamus!$D$2:$D$87,"dihapus",0,1)</f>
        <v>Ngemplak 2</v>
      </c>
      <c r="C6232" t="s">
        <v>278</v>
      </c>
      <c r="D6232">
        <f>_xlfn.XLOOKUP(C6232,kamus!$B$2:$B$87,kamus!$J$2:$J$87,"dihapus",0,1)</f>
        <v>0</v>
      </c>
      <c r="E6232">
        <f t="shared" si="683"/>
        <v>0</v>
      </c>
      <c r="F6232" s="14">
        <v>44531</v>
      </c>
      <c r="G6232" s="1">
        <f t="shared" si="684"/>
        <v>12</v>
      </c>
      <c r="H6232" s="1">
        <f t="shared" si="685"/>
        <v>2021</v>
      </c>
      <c r="I6232">
        <v>0</v>
      </c>
      <c r="J6232">
        <v>1</v>
      </c>
      <c r="K6232">
        <f t="shared" si="679"/>
        <v>1</v>
      </c>
      <c r="L6232">
        <v>8960</v>
      </c>
      <c r="M6232" s="6">
        <f t="shared" si="680"/>
        <v>0</v>
      </c>
      <c r="N6232" s="6">
        <f t="shared" si="681"/>
        <v>11.160714285714285</v>
      </c>
      <c r="O6232" s="6">
        <f t="shared" si="682"/>
        <v>11.160714285714285</v>
      </c>
      <c r="Q6232">
        <f>_xlfn.XLOOKUP(C6232&amp;G6232&amp;H6232,covid!$E$2:$E$2184,covid!$D$2:$D$2184,0,0,1)</f>
        <v>1</v>
      </c>
    </row>
    <row r="6233" spans="1:17" x14ac:dyDescent="0.3">
      <c r="A6233">
        <f>_xlfn.XLOOKUP(C6233,kamus!$B$2:$B$87,kamus!$A$2:$A$87,0,0,1)</f>
        <v>57</v>
      </c>
      <c r="B6233" t="str">
        <f>_xlfn.XLOOKUP(C6233,kamus!$B$2:$B$87,kamus!$D$2:$D$87,"dihapus",0,1)</f>
        <v>Pakem</v>
      </c>
      <c r="C6233" t="s">
        <v>204</v>
      </c>
      <c r="D6233">
        <f>_xlfn.XLOOKUP(C6233,kamus!$B$2:$B$87,kamus!$J$2:$J$87,"dihapus",0,1)</f>
        <v>0</v>
      </c>
      <c r="E6233">
        <f t="shared" si="683"/>
        <v>0</v>
      </c>
      <c r="F6233" s="14">
        <v>44531</v>
      </c>
      <c r="G6233" s="1">
        <f t="shared" si="684"/>
        <v>12</v>
      </c>
      <c r="H6233" s="1">
        <f t="shared" si="685"/>
        <v>2021</v>
      </c>
      <c r="I6233">
        <v>0</v>
      </c>
      <c r="J6233">
        <v>0</v>
      </c>
      <c r="K6233">
        <f t="shared" si="679"/>
        <v>0</v>
      </c>
      <c r="L6233">
        <v>6915</v>
      </c>
      <c r="M6233" s="6">
        <f t="shared" si="680"/>
        <v>0</v>
      </c>
      <c r="N6233" s="6">
        <f t="shared" si="681"/>
        <v>0</v>
      </c>
      <c r="O6233" s="6">
        <f t="shared" si="682"/>
        <v>0</v>
      </c>
      <c r="Q6233">
        <f>_xlfn.XLOOKUP(C6233&amp;G6233&amp;H6233,covid!$E$2:$E$2184,covid!$D$2:$D$2184,0,0,1)</f>
        <v>1</v>
      </c>
    </row>
    <row r="6234" spans="1:17" x14ac:dyDescent="0.3">
      <c r="A6234">
        <f>_xlfn.XLOOKUP(C6234,kamus!$B$2:$B$87,kamus!$A$2:$A$87,0,0,1)</f>
        <v>54</v>
      </c>
      <c r="B6234" t="str">
        <f>_xlfn.XLOOKUP(C6234,kamus!$B$2:$B$87,kamus!$D$2:$D$87,"dihapus",0,1)</f>
        <v>Pakem</v>
      </c>
      <c r="C6234" t="s">
        <v>213</v>
      </c>
      <c r="D6234">
        <f>_xlfn.XLOOKUP(C6234,kamus!$B$2:$B$87,kamus!$J$2:$J$87,"dihapus",0,1)</f>
        <v>0</v>
      </c>
      <c r="E6234">
        <f t="shared" si="683"/>
        <v>0</v>
      </c>
      <c r="F6234" s="14">
        <v>44531</v>
      </c>
      <c r="G6234" s="1">
        <f t="shared" si="684"/>
        <v>12</v>
      </c>
      <c r="H6234" s="1">
        <f t="shared" si="685"/>
        <v>2021</v>
      </c>
      <c r="I6234">
        <v>0</v>
      </c>
      <c r="J6234">
        <v>0</v>
      </c>
      <c r="K6234">
        <f t="shared" si="679"/>
        <v>0</v>
      </c>
      <c r="L6234">
        <v>9228</v>
      </c>
      <c r="M6234" s="6">
        <f t="shared" si="680"/>
        <v>0</v>
      </c>
      <c r="N6234" s="6">
        <f t="shared" si="681"/>
        <v>0</v>
      </c>
      <c r="O6234" s="6">
        <f t="shared" si="682"/>
        <v>0</v>
      </c>
      <c r="Q6234">
        <f>_xlfn.XLOOKUP(C6234&amp;G6234&amp;H6234,covid!$E$2:$E$2184,covid!$D$2:$D$2184,0,0,1)</f>
        <v>1</v>
      </c>
    </row>
    <row r="6235" spans="1:17" x14ac:dyDescent="0.3">
      <c r="A6235">
        <f>_xlfn.XLOOKUP(C6235,kamus!$B$2:$B$87,kamus!$A$2:$A$87,0,0,1)</f>
        <v>56</v>
      </c>
      <c r="B6235" t="str">
        <f>_xlfn.XLOOKUP(C6235,kamus!$B$2:$B$87,kamus!$D$2:$D$87,"dihapus",0,1)</f>
        <v>Pakem</v>
      </c>
      <c r="C6235" t="s">
        <v>214</v>
      </c>
      <c r="D6235">
        <f>_xlfn.XLOOKUP(C6235,kamus!$B$2:$B$87,kamus!$J$2:$J$87,"dihapus",0,1)</f>
        <v>1</v>
      </c>
      <c r="E6235">
        <f t="shared" si="683"/>
        <v>1</v>
      </c>
      <c r="F6235" s="14">
        <v>44531</v>
      </c>
      <c r="G6235" s="1">
        <f t="shared" si="684"/>
        <v>12</v>
      </c>
      <c r="H6235" s="1">
        <f t="shared" si="685"/>
        <v>2021</v>
      </c>
      <c r="I6235">
        <v>0</v>
      </c>
      <c r="J6235">
        <v>0</v>
      </c>
      <c r="K6235">
        <f t="shared" si="679"/>
        <v>0</v>
      </c>
      <c r="L6235">
        <v>6761</v>
      </c>
      <c r="M6235" s="6">
        <f t="shared" si="680"/>
        <v>0</v>
      </c>
      <c r="N6235" s="6">
        <f t="shared" si="681"/>
        <v>0</v>
      </c>
      <c r="O6235" s="6">
        <f t="shared" si="682"/>
        <v>0</v>
      </c>
      <c r="Q6235">
        <f>_xlfn.XLOOKUP(C6235&amp;G6235&amp;H6235,covid!$E$2:$E$2184,covid!$D$2:$D$2184,0,0,1)</f>
        <v>2</v>
      </c>
    </row>
    <row r="6236" spans="1:17" x14ac:dyDescent="0.3">
      <c r="A6236">
        <f>_xlfn.XLOOKUP(C6236,kamus!$B$2:$B$87,kamus!$A$2:$A$87,0,0,1)</f>
        <v>58</v>
      </c>
      <c r="B6236" t="str">
        <f>_xlfn.XLOOKUP(C6236,kamus!$B$2:$B$87,kamus!$D$2:$D$87,"dihapus",0,1)</f>
        <v>Pakem</v>
      </c>
      <c r="C6236" t="s">
        <v>231</v>
      </c>
      <c r="D6236">
        <f>_xlfn.XLOOKUP(C6236,kamus!$B$2:$B$87,kamus!$J$2:$J$87,"dihapus",0,1)</f>
        <v>0</v>
      </c>
      <c r="E6236">
        <f t="shared" si="683"/>
        <v>0</v>
      </c>
      <c r="F6236" s="14">
        <v>44531</v>
      </c>
      <c r="G6236" s="1">
        <f t="shared" si="684"/>
        <v>12</v>
      </c>
      <c r="H6236" s="1">
        <f t="shared" si="685"/>
        <v>2021</v>
      </c>
      <c r="I6236">
        <v>0</v>
      </c>
      <c r="J6236">
        <v>0</v>
      </c>
      <c r="K6236">
        <f t="shared" si="679"/>
        <v>0</v>
      </c>
      <c r="L6236">
        <v>6983</v>
      </c>
      <c r="M6236" s="6">
        <f t="shared" si="680"/>
        <v>0</v>
      </c>
      <c r="N6236" s="6">
        <f t="shared" si="681"/>
        <v>0</v>
      </c>
      <c r="O6236" s="6">
        <f t="shared" si="682"/>
        <v>0</v>
      </c>
      <c r="Q6236">
        <f>_xlfn.XLOOKUP(C6236&amp;G6236&amp;H6236,covid!$E$2:$E$2184,covid!$D$2:$D$2184,0,0,1)</f>
        <v>0</v>
      </c>
    </row>
    <row r="6237" spans="1:17" x14ac:dyDescent="0.3">
      <c r="A6237">
        <f>_xlfn.XLOOKUP(C6237,kamus!$B$2:$B$87,kamus!$A$2:$A$87,0,0,1)</f>
        <v>55</v>
      </c>
      <c r="B6237" t="str">
        <f>_xlfn.XLOOKUP(C6237,kamus!$B$2:$B$87,kamus!$D$2:$D$87,"dihapus",0,1)</f>
        <v>Pakem</v>
      </c>
      <c r="C6237" t="s">
        <v>234</v>
      </c>
      <c r="D6237">
        <f>_xlfn.XLOOKUP(C6237,kamus!$B$2:$B$87,kamus!$J$2:$J$87,"dihapus",0,1)</f>
        <v>0</v>
      </c>
      <c r="E6237">
        <f t="shared" si="683"/>
        <v>0</v>
      </c>
      <c r="F6237" s="14">
        <v>44531</v>
      </c>
      <c r="G6237" s="1">
        <f t="shared" si="684"/>
        <v>12</v>
      </c>
      <c r="H6237" s="1">
        <f t="shared" si="685"/>
        <v>2021</v>
      </c>
      <c r="I6237">
        <v>0</v>
      </c>
      <c r="J6237">
        <v>0</v>
      </c>
      <c r="K6237">
        <f t="shared" si="679"/>
        <v>0</v>
      </c>
      <c r="L6237">
        <v>9965</v>
      </c>
      <c r="M6237" s="6">
        <f t="shared" si="680"/>
        <v>0</v>
      </c>
      <c r="N6237" s="6">
        <f t="shared" si="681"/>
        <v>0</v>
      </c>
      <c r="O6237" s="6">
        <f t="shared" si="682"/>
        <v>0</v>
      </c>
      <c r="Q6237">
        <f>_xlfn.XLOOKUP(C6237&amp;G6237&amp;H6237,covid!$E$2:$E$2184,covid!$D$2:$D$2184,0,0,1)</f>
        <v>1</v>
      </c>
    </row>
    <row r="6238" spans="1:17" x14ac:dyDescent="0.3">
      <c r="A6238">
        <f>_xlfn.XLOOKUP(C6238,kamus!$B$2:$B$87,kamus!$A$2:$A$87,0,0,1)</f>
        <v>64</v>
      </c>
      <c r="B6238" t="str">
        <f>_xlfn.XLOOKUP(C6238,kamus!$B$2:$B$87,kamus!$D$2:$D$87,"dihapus",0,1)</f>
        <v>Prambanan</v>
      </c>
      <c r="C6238" t="s">
        <v>203</v>
      </c>
      <c r="D6238">
        <f>_xlfn.XLOOKUP(C6238,kamus!$B$2:$B$87,kamus!$J$2:$J$87,"dihapus",0,1)</f>
        <v>1</v>
      </c>
      <c r="E6238">
        <f t="shared" si="683"/>
        <v>1</v>
      </c>
      <c r="F6238" s="14">
        <v>44531</v>
      </c>
      <c r="G6238" s="1">
        <f t="shared" si="684"/>
        <v>12</v>
      </c>
      <c r="H6238" s="1">
        <f t="shared" si="685"/>
        <v>2021</v>
      </c>
      <c r="I6238">
        <v>0</v>
      </c>
      <c r="J6238">
        <v>0</v>
      </c>
      <c r="K6238">
        <f t="shared" si="679"/>
        <v>0</v>
      </c>
      <c r="L6238">
        <v>12694</v>
      </c>
      <c r="M6238" s="6">
        <f t="shared" si="680"/>
        <v>0</v>
      </c>
      <c r="N6238" s="6">
        <f t="shared" si="681"/>
        <v>0</v>
      </c>
      <c r="O6238" s="6">
        <f t="shared" si="682"/>
        <v>0</v>
      </c>
      <c r="Q6238">
        <f>_xlfn.XLOOKUP(C6238&amp;G6238&amp;H6238,covid!$E$2:$E$2184,covid!$D$2:$D$2184,0,0,1)</f>
        <v>2</v>
      </c>
    </row>
    <row r="6239" spans="1:17" x14ac:dyDescent="0.3">
      <c r="A6239">
        <f>_xlfn.XLOOKUP(C6239,kamus!$B$2:$B$87,kamus!$A$2:$A$87,0,0,1)</f>
        <v>59</v>
      </c>
      <c r="B6239" t="str">
        <f>_xlfn.XLOOKUP(C6239,kamus!$B$2:$B$87,kamus!$D$2:$D$87,"dihapus",0,1)</f>
        <v>Prambanan</v>
      </c>
      <c r="C6239" t="s">
        <v>210</v>
      </c>
      <c r="D6239">
        <f>_xlfn.XLOOKUP(C6239,kamus!$B$2:$B$87,kamus!$J$2:$J$87,"dihapus",0,1)</f>
        <v>0</v>
      </c>
      <c r="E6239">
        <f t="shared" si="683"/>
        <v>0</v>
      </c>
      <c r="F6239" s="14">
        <v>44531</v>
      </c>
      <c r="G6239" s="1">
        <f t="shared" si="684"/>
        <v>12</v>
      </c>
      <c r="H6239" s="1">
        <f t="shared" si="685"/>
        <v>2021</v>
      </c>
      <c r="I6239">
        <v>0</v>
      </c>
      <c r="J6239">
        <v>0</v>
      </c>
      <c r="K6239">
        <f t="shared" si="679"/>
        <v>0</v>
      </c>
      <c r="L6239">
        <v>4791</v>
      </c>
      <c r="M6239" s="6">
        <f t="shared" si="680"/>
        <v>0</v>
      </c>
      <c r="N6239" s="6">
        <f t="shared" si="681"/>
        <v>0</v>
      </c>
      <c r="O6239" s="6">
        <f t="shared" si="682"/>
        <v>0</v>
      </c>
      <c r="Q6239">
        <f>_xlfn.XLOOKUP(C6239&amp;G6239&amp;H6239,covid!$E$2:$E$2184,covid!$D$2:$D$2184,0,0,1)</f>
        <v>2</v>
      </c>
    </row>
    <row r="6240" spans="1:17" x14ac:dyDescent="0.3">
      <c r="A6240">
        <f>_xlfn.XLOOKUP(C6240,kamus!$B$2:$B$87,kamus!$A$2:$A$87,0,0,1)</f>
        <v>61</v>
      </c>
      <c r="B6240" t="str">
        <f>_xlfn.XLOOKUP(C6240,kamus!$B$2:$B$87,kamus!$D$2:$D$87,"dihapus",0,1)</f>
        <v>Prambanan</v>
      </c>
      <c r="C6240" t="s">
        <v>219</v>
      </c>
      <c r="D6240">
        <f>_xlfn.XLOOKUP(C6240,kamus!$B$2:$B$87,kamus!$J$2:$J$87,"dihapus",0,1)</f>
        <v>0</v>
      </c>
      <c r="E6240">
        <f t="shared" si="683"/>
        <v>0</v>
      </c>
      <c r="F6240" s="14">
        <v>44531</v>
      </c>
      <c r="G6240" s="1">
        <f t="shared" si="684"/>
        <v>12</v>
      </c>
      <c r="H6240" s="1">
        <f t="shared" si="685"/>
        <v>2021</v>
      </c>
      <c r="I6240">
        <v>0</v>
      </c>
      <c r="J6240">
        <v>0</v>
      </c>
      <c r="K6240">
        <f t="shared" si="679"/>
        <v>0</v>
      </c>
      <c r="L6240">
        <v>14321</v>
      </c>
      <c r="M6240" s="6">
        <f t="shared" si="680"/>
        <v>0</v>
      </c>
      <c r="N6240" s="6">
        <f t="shared" si="681"/>
        <v>0</v>
      </c>
      <c r="O6240" s="6">
        <f t="shared" si="682"/>
        <v>0</v>
      </c>
      <c r="Q6240">
        <f>_xlfn.XLOOKUP(C6240&amp;G6240&amp;H6240,covid!$E$2:$E$2184,covid!$D$2:$D$2184,0,0,1)</f>
        <v>3</v>
      </c>
    </row>
    <row r="6241" spans="1:17" x14ac:dyDescent="0.3">
      <c r="A6241">
        <f>_xlfn.XLOOKUP(C6241,kamus!$B$2:$B$87,kamus!$A$2:$A$87,0,0,1)</f>
        <v>62</v>
      </c>
      <c r="B6241" t="str">
        <f>_xlfn.XLOOKUP(C6241,kamus!$B$2:$B$87,kamus!$D$2:$D$87,"dihapus",0,1)</f>
        <v>Prambanan</v>
      </c>
      <c r="C6241" s="19" t="s">
        <v>236</v>
      </c>
      <c r="D6241">
        <f>_xlfn.XLOOKUP(C6241,kamus!$B$2:$B$87,kamus!$J$2:$J$87,"dihapus",0,1)</f>
        <v>0</v>
      </c>
      <c r="E6241">
        <f t="shared" si="683"/>
        <v>0</v>
      </c>
      <c r="F6241" s="14">
        <v>44531</v>
      </c>
      <c r="G6241" s="1">
        <f t="shared" si="684"/>
        <v>12</v>
      </c>
      <c r="H6241" s="1">
        <f t="shared" si="685"/>
        <v>2021</v>
      </c>
      <c r="I6241">
        <v>0</v>
      </c>
      <c r="J6241">
        <v>0</v>
      </c>
      <c r="K6241">
        <f t="shared" si="679"/>
        <v>0</v>
      </c>
      <c r="L6241">
        <v>6112</v>
      </c>
      <c r="M6241" s="6">
        <f t="shared" si="680"/>
        <v>0</v>
      </c>
      <c r="N6241" s="6">
        <f t="shared" si="681"/>
        <v>0</v>
      </c>
      <c r="O6241" s="6">
        <f t="shared" si="682"/>
        <v>0</v>
      </c>
      <c r="Q6241">
        <f>_xlfn.XLOOKUP(C6241&amp;G6241&amp;H6241,covid!$E$2:$E$2184,covid!$D$2:$D$2184,0,0,1)</f>
        <v>0</v>
      </c>
    </row>
    <row r="6242" spans="1:17" x14ac:dyDescent="0.3">
      <c r="A6242">
        <f>_xlfn.XLOOKUP(C6242,kamus!$B$2:$B$87,kamus!$A$2:$A$87,0,0,1)</f>
        <v>63</v>
      </c>
      <c r="B6242" t="str">
        <f>_xlfn.XLOOKUP(C6242,kamus!$B$2:$B$87,kamus!$D$2:$D$87,"dihapus",0,1)</f>
        <v>Prambanan</v>
      </c>
      <c r="C6242" t="s">
        <v>261</v>
      </c>
      <c r="D6242">
        <f>_xlfn.XLOOKUP(C6242,kamus!$B$2:$B$87,kamus!$J$2:$J$87,"dihapus",0,1)</f>
        <v>0</v>
      </c>
      <c r="E6242">
        <f t="shared" si="683"/>
        <v>0</v>
      </c>
      <c r="F6242" s="14">
        <v>44531</v>
      </c>
      <c r="G6242" s="1">
        <f t="shared" si="684"/>
        <v>12</v>
      </c>
      <c r="H6242" s="1">
        <f t="shared" si="685"/>
        <v>2021</v>
      </c>
      <c r="I6242">
        <v>0</v>
      </c>
      <c r="J6242">
        <v>0</v>
      </c>
      <c r="K6242">
        <f t="shared" si="679"/>
        <v>0</v>
      </c>
      <c r="L6242">
        <v>15487</v>
      </c>
      <c r="M6242" s="6">
        <f t="shared" si="680"/>
        <v>0</v>
      </c>
      <c r="N6242" s="6">
        <f t="shared" si="681"/>
        <v>0</v>
      </c>
      <c r="O6242" s="6">
        <f t="shared" si="682"/>
        <v>0</v>
      </c>
      <c r="Q6242">
        <f>_xlfn.XLOOKUP(C6242&amp;G6242&amp;H6242,covid!$E$2:$E$2184,covid!$D$2:$D$2184,0,0,1)</f>
        <v>3</v>
      </c>
    </row>
    <row r="6243" spans="1:17" x14ac:dyDescent="0.3">
      <c r="A6243">
        <f>_xlfn.XLOOKUP(C6243,kamus!$B$2:$B$87,kamus!$A$2:$A$87,0,0,1)</f>
        <v>60</v>
      </c>
      <c r="B6243" t="str">
        <f>_xlfn.XLOOKUP(C6243,kamus!$B$2:$B$87,kamus!$D$2:$D$87,"dihapus",0,1)</f>
        <v>Prambanan</v>
      </c>
      <c r="C6243" t="s">
        <v>280</v>
      </c>
      <c r="D6243">
        <f>_xlfn.XLOOKUP(C6243,kamus!$B$2:$B$87,kamus!$J$2:$J$87,"dihapus",0,1)</f>
        <v>0</v>
      </c>
      <c r="E6243">
        <f t="shared" si="683"/>
        <v>0</v>
      </c>
      <c r="F6243" s="14">
        <v>44531</v>
      </c>
      <c r="G6243" s="1">
        <f t="shared" si="684"/>
        <v>12</v>
      </c>
      <c r="H6243" s="1">
        <f t="shared" si="685"/>
        <v>2021</v>
      </c>
      <c r="I6243">
        <v>0</v>
      </c>
      <c r="J6243">
        <v>0</v>
      </c>
      <c r="K6243">
        <f t="shared" si="679"/>
        <v>0</v>
      </c>
      <c r="L6243">
        <v>2830</v>
      </c>
      <c r="M6243" s="6">
        <f t="shared" si="680"/>
        <v>0</v>
      </c>
      <c r="N6243" s="6">
        <f t="shared" si="681"/>
        <v>0</v>
      </c>
      <c r="O6243" s="6">
        <f t="shared" si="682"/>
        <v>0</v>
      </c>
      <c r="Q6243">
        <f>_xlfn.XLOOKUP(C6243&amp;G6243&amp;H6243,covid!$E$2:$E$2184,covid!$D$2:$D$2184,0,0,1)</f>
        <v>4</v>
      </c>
    </row>
    <row r="6244" spans="1:17" x14ac:dyDescent="0.3">
      <c r="A6244">
        <f>_xlfn.XLOOKUP(C6244,kamus!$B$2:$B$87,kamus!$A$2:$A$87,0,0,1)</f>
        <v>67</v>
      </c>
      <c r="B6244" t="str">
        <f>_xlfn.XLOOKUP(C6244,kamus!$B$2:$B$87,kamus!$D$2:$D$87,"dihapus",0,1)</f>
        <v>Seyegan</v>
      </c>
      <c r="C6244" t="s">
        <v>221</v>
      </c>
      <c r="D6244">
        <f>_xlfn.XLOOKUP(C6244,kamus!$B$2:$B$87,kamus!$J$2:$J$87,"dihapus",0,1)</f>
        <v>0</v>
      </c>
      <c r="E6244">
        <f t="shared" si="683"/>
        <v>0</v>
      </c>
      <c r="F6244" s="14">
        <v>44531</v>
      </c>
      <c r="G6244" s="1">
        <f t="shared" si="684"/>
        <v>12</v>
      </c>
      <c r="H6244" s="1">
        <f t="shared" si="685"/>
        <v>2021</v>
      </c>
      <c r="I6244">
        <v>0</v>
      </c>
      <c r="J6244">
        <v>0</v>
      </c>
      <c r="K6244">
        <f t="shared" si="679"/>
        <v>0</v>
      </c>
      <c r="L6244">
        <v>10876</v>
      </c>
      <c r="M6244" s="6">
        <f t="shared" si="680"/>
        <v>0</v>
      </c>
      <c r="N6244" s="6">
        <f t="shared" si="681"/>
        <v>0</v>
      </c>
      <c r="O6244" s="6">
        <f t="shared" si="682"/>
        <v>0</v>
      </c>
      <c r="Q6244">
        <f>_xlfn.XLOOKUP(C6244&amp;G6244&amp;H6244,covid!$E$2:$E$2184,covid!$D$2:$D$2184,0,0,1)</f>
        <v>1</v>
      </c>
    </row>
    <row r="6245" spans="1:17" x14ac:dyDescent="0.3">
      <c r="A6245">
        <f>_xlfn.XLOOKUP(C6245,kamus!$B$2:$B$87,kamus!$A$2:$A$87,0,0,1)</f>
        <v>66</v>
      </c>
      <c r="B6245" t="str">
        <f>_xlfn.XLOOKUP(C6245,kamus!$B$2:$B$87,kamus!$D$2:$D$87,"dihapus",0,1)</f>
        <v>Seyegan</v>
      </c>
      <c r="C6245" t="s">
        <v>222</v>
      </c>
      <c r="D6245">
        <f>_xlfn.XLOOKUP(C6245,kamus!$B$2:$B$87,kamus!$J$2:$J$87,"dihapus",0,1)</f>
        <v>0</v>
      </c>
      <c r="E6245">
        <f t="shared" si="683"/>
        <v>0</v>
      </c>
      <c r="F6245" s="14">
        <v>44531</v>
      </c>
      <c r="G6245" s="1">
        <f t="shared" si="684"/>
        <v>12</v>
      </c>
      <c r="H6245" s="1">
        <f t="shared" si="685"/>
        <v>2021</v>
      </c>
      <c r="I6245">
        <v>0</v>
      </c>
      <c r="J6245">
        <v>0</v>
      </c>
      <c r="K6245">
        <f t="shared" si="679"/>
        <v>0</v>
      </c>
      <c r="L6245">
        <v>9658</v>
      </c>
      <c r="M6245" s="6">
        <f t="shared" si="680"/>
        <v>0</v>
      </c>
      <c r="N6245" s="6">
        <f t="shared" si="681"/>
        <v>0</v>
      </c>
      <c r="O6245" s="6">
        <f t="shared" si="682"/>
        <v>0</v>
      </c>
      <c r="Q6245">
        <f>_xlfn.XLOOKUP(C6245&amp;G6245&amp;H6245,covid!$E$2:$E$2184,covid!$D$2:$D$2184,0,0,1)</f>
        <v>0</v>
      </c>
    </row>
    <row r="6246" spans="1:17" x14ac:dyDescent="0.3">
      <c r="A6246">
        <f>_xlfn.XLOOKUP(C6246,kamus!$B$2:$B$87,kamus!$A$2:$A$87,0,0,1)</f>
        <v>68</v>
      </c>
      <c r="B6246" t="str">
        <f>_xlfn.XLOOKUP(C6246,kamus!$B$2:$B$87,kamus!$D$2:$D$87,"dihapus",0,1)</f>
        <v>Seyegan</v>
      </c>
      <c r="C6246" t="s">
        <v>223</v>
      </c>
      <c r="D6246">
        <f>_xlfn.XLOOKUP(C6246,kamus!$B$2:$B$87,kamus!$J$2:$J$87,"dihapus",0,1)</f>
        <v>0</v>
      </c>
      <c r="E6246">
        <f t="shared" si="683"/>
        <v>0</v>
      </c>
      <c r="F6246" s="14">
        <v>44531</v>
      </c>
      <c r="G6246" s="1">
        <f t="shared" si="684"/>
        <v>12</v>
      </c>
      <c r="H6246" s="1">
        <f t="shared" si="685"/>
        <v>2021</v>
      </c>
      <c r="I6246">
        <v>0</v>
      </c>
      <c r="J6246">
        <v>0</v>
      </c>
      <c r="K6246">
        <f t="shared" si="679"/>
        <v>0</v>
      </c>
      <c r="L6246">
        <v>8123</v>
      </c>
      <c r="M6246" s="6">
        <f t="shared" si="680"/>
        <v>0</v>
      </c>
      <c r="N6246" s="6">
        <f t="shared" si="681"/>
        <v>0</v>
      </c>
      <c r="O6246" s="6">
        <f t="shared" si="682"/>
        <v>0</v>
      </c>
      <c r="Q6246">
        <f>_xlfn.XLOOKUP(C6246&amp;G6246&amp;H6246,covid!$E$2:$E$2184,covid!$D$2:$D$2184,0,0,1)</f>
        <v>0</v>
      </c>
    </row>
    <row r="6247" spans="1:17" x14ac:dyDescent="0.3">
      <c r="A6247">
        <f>_xlfn.XLOOKUP(C6247,kamus!$B$2:$B$87,kamus!$A$2:$A$87,0,0,1)</f>
        <v>65</v>
      </c>
      <c r="B6247" t="str">
        <f>_xlfn.XLOOKUP(C6247,kamus!$B$2:$B$87,kamus!$D$2:$D$87,"dihapus",0,1)</f>
        <v>Seyegan</v>
      </c>
      <c r="C6247" t="s">
        <v>224</v>
      </c>
      <c r="D6247">
        <f>_xlfn.XLOOKUP(C6247,kamus!$B$2:$B$87,kamus!$J$2:$J$87,"dihapus",0,1)</f>
        <v>1</v>
      </c>
      <c r="E6247">
        <f t="shared" si="683"/>
        <v>1</v>
      </c>
      <c r="F6247" s="14">
        <v>44531</v>
      </c>
      <c r="G6247" s="1">
        <f t="shared" si="684"/>
        <v>12</v>
      </c>
      <c r="H6247" s="1">
        <f t="shared" si="685"/>
        <v>2021</v>
      </c>
      <c r="I6247">
        <v>1</v>
      </c>
      <c r="J6247">
        <v>0</v>
      </c>
      <c r="K6247">
        <f t="shared" si="679"/>
        <v>1</v>
      </c>
      <c r="L6247">
        <v>11326</v>
      </c>
      <c r="M6247" s="6">
        <f t="shared" si="680"/>
        <v>8.8292424509977039</v>
      </c>
      <c r="N6247" s="6">
        <f t="shared" si="681"/>
        <v>0</v>
      </c>
      <c r="O6247" s="6">
        <f t="shared" si="682"/>
        <v>8.8292424509977039</v>
      </c>
      <c r="Q6247">
        <f>_xlfn.XLOOKUP(C6247&amp;G6247&amp;H6247,covid!$E$2:$E$2184,covid!$D$2:$D$2184,0,0,1)</f>
        <v>0</v>
      </c>
    </row>
    <row r="6248" spans="1:17" x14ac:dyDescent="0.3">
      <c r="A6248">
        <f>_xlfn.XLOOKUP(C6248,kamus!$B$2:$B$87,kamus!$A$2:$A$87,0,0,1)</f>
        <v>69</v>
      </c>
      <c r="B6248" t="str">
        <f>_xlfn.XLOOKUP(C6248,kamus!$B$2:$B$87,kamus!$D$2:$D$87,"dihapus",0,1)</f>
        <v>Seyegan</v>
      </c>
      <c r="C6248" t="s">
        <v>225</v>
      </c>
      <c r="D6248">
        <f>_xlfn.XLOOKUP(C6248,kamus!$B$2:$B$87,kamus!$J$2:$J$87,"dihapus",0,1)</f>
        <v>0</v>
      </c>
      <c r="E6248">
        <f t="shared" si="683"/>
        <v>0</v>
      </c>
      <c r="F6248" s="14">
        <v>44531</v>
      </c>
      <c r="G6248" s="1">
        <f t="shared" si="684"/>
        <v>12</v>
      </c>
      <c r="H6248" s="1">
        <f t="shared" si="685"/>
        <v>2021</v>
      </c>
      <c r="I6248">
        <v>0</v>
      </c>
      <c r="J6248">
        <v>0</v>
      </c>
      <c r="K6248">
        <f t="shared" si="679"/>
        <v>0</v>
      </c>
      <c r="L6248">
        <v>13638</v>
      </c>
      <c r="M6248" s="6">
        <f t="shared" si="680"/>
        <v>0</v>
      </c>
      <c r="N6248" s="6">
        <f t="shared" si="681"/>
        <v>0</v>
      </c>
      <c r="O6248" s="6">
        <f t="shared" si="682"/>
        <v>0</v>
      </c>
      <c r="Q6248">
        <f>_xlfn.XLOOKUP(C6248&amp;G6248&amp;H6248,covid!$E$2:$E$2184,covid!$D$2:$D$2184,0,0,1)</f>
        <v>0</v>
      </c>
    </row>
    <row r="6249" spans="1:17" x14ac:dyDescent="0.3">
      <c r="A6249">
        <f>_xlfn.XLOOKUP(C6249,kamus!$B$2:$B$87,kamus!$A$2:$A$87,0,0,1)</f>
        <v>74</v>
      </c>
      <c r="B6249" t="str">
        <f>_xlfn.XLOOKUP(C6249,kamus!$B$2:$B$87,kamus!$D$2:$D$87,"dihapus",0,1)</f>
        <v>Sleman</v>
      </c>
      <c r="C6249" t="s">
        <v>205</v>
      </c>
      <c r="D6249">
        <f>_xlfn.XLOOKUP(C6249,kamus!$B$2:$B$87,kamus!$J$2:$J$87,"dihapus",0,1)</f>
        <v>1</v>
      </c>
      <c r="E6249">
        <f t="shared" si="683"/>
        <v>1</v>
      </c>
      <c r="F6249" s="14">
        <v>44531</v>
      </c>
      <c r="G6249" s="1">
        <f t="shared" si="684"/>
        <v>12</v>
      </c>
      <c r="H6249" s="1">
        <f t="shared" si="685"/>
        <v>2021</v>
      </c>
      <c r="I6249">
        <v>2</v>
      </c>
      <c r="J6249">
        <v>0</v>
      </c>
      <c r="K6249">
        <f t="shared" si="679"/>
        <v>2</v>
      </c>
      <c r="L6249">
        <v>15719</v>
      </c>
      <c r="M6249" s="6">
        <f t="shared" si="680"/>
        <v>12.723455690565556</v>
      </c>
      <c r="N6249" s="6">
        <f t="shared" si="681"/>
        <v>0</v>
      </c>
      <c r="O6249" s="6">
        <f t="shared" si="682"/>
        <v>12.723455690565556</v>
      </c>
      <c r="Q6249">
        <f>_xlfn.XLOOKUP(C6249&amp;G6249&amp;H6249,covid!$E$2:$E$2184,covid!$D$2:$D$2184,0,0,1)</f>
        <v>2</v>
      </c>
    </row>
    <row r="6250" spans="1:17" x14ac:dyDescent="0.3">
      <c r="A6250">
        <f>_xlfn.XLOOKUP(C6250,kamus!$B$2:$B$87,kamus!$A$2:$A$87,0,0,1)</f>
        <v>73</v>
      </c>
      <c r="B6250" t="str">
        <f>_xlfn.XLOOKUP(C6250,kamus!$B$2:$B$87,kamus!$D$2:$D$87,"dihapus",0,1)</f>
        <v>Sleman</v>
      </c>
      <c r="C6250" t="s">
        <v>232</v>
      </c>
      <c r="D6250">
        <f>_xlfn.XLOOKUP(C6250,kamus!$B$2:$B$87,kamus!$J$2:$J$87,"dihapus",0,1)</f>
        <v>1</v>
      </c>
      <c r="E6250">
        <f t="shared" si="683"/>
        <v>1</v>
      </c>
      <c r="F6250" s="14">
        <v>44531</v>
      </c>
      <c r="G6250" s="1">
        <f t="shared" si="684"/>
        <v>12</v>
      </c>
      <c r="H6250" s="1">
        <f t="shared" si="685"/>
        <v>2021</v>
      </c>
      <c r="I6250">
        <v>2</v>
      </c>
      <c r="J6250">
        <v>2</v>
      </c>
      <c r="K6250">
        <f t="shared" si="679"/>
        <v>4</v>
      </c>
      <c r="L6250">
        <v>13002</v>
      </c>
      <c r="M6250" s="6">
        <f t="shared" si="680"/>
        <v>15.382248884786957</v>
      </c>
      <c r="N6250" s="6">
        <f t="shared" si="681"/>
        <v>15.382248884786957</v>
      </c>
      <c r="O6250" s="6">
        <f t="shared" si="682"/>
        <v>30.764497769573914</v>
      </c>
      <c r="Q6250">
        <f>_xlfn.XLOOKUP(C6250&amp;G6250&amp;H6250,covid!$E$2:$E$2184,covid!$D$2:$D$2184,0,0,1)</f>
        <v>1</v>
      </c>
    </row>
    <row r="6251" spans="1:17" x14ac:dyDescent="0.3">
      <c r="A6251">
        <f>_xlfn.XLOOKUP(C6251,kamus!$B$2:$B$87,kamus!$A$2:$A$87,0,0,1)</f>
        <v>71</v>
      </c>
      <c r="B6251" t="str">
        <f>_xlfn.XLOOKUP(C6251,kamus!$B$2:$B$87,kamus!$D$2:$D$87,"dihapus",0,1)</f>
        <v>Sleman</v>
      </c>
      <c r="C6251" t="s">
        <v>271</v>
      </c>
      <c r="D6251">
        <f>_xlfn.XLOOKUP(C6251,kamus!$B$2:$B$87,kamus!$J$2:$J$87,"dihapus",0,1)</f>
        <v>1</v>
      </c>
      <c r="E6251">
        <f t="shared" si="683"/>
        <v>1</v>
      </c>
      <c r="F6251" s="14">
        <v>44531</v>
      </c>
      <c r="G6251" s="1">
        <f t="shared" si="684"/>
        <v>12</v>
      </c>
      <c r="H6251" s="1">
        <f t="shared" si="685"/>
        <v>2021</v>
      </c>
      <c r="I6251">
        <v>1</v>
      </c>
      <c r="J6251">
        <v>0</v>
      </c>
      <c r="K6251">
        <f t="shared" si="679"/>
        <v>1</v>
      </c>
      <c r="L6251">
        <v>15706</v>
      </c>
      <c r="M6251" s="6">
        <f t="shared" si="680"/>
        <v>6.366993505666624</v>
      </c>
      <c r="N6251" s="6">
        <f t="shared" si="681"/>
        <v>0</v>
      </c>
      <c r="O6251" s="6">
        <f t="shared" si="682"/>
        <v>6.366993505666624</v>
      </c>
      <c r="Q6251">
        <f>_xlfn.XLOOKUP(C6251&amp;G6251&amp;H6251,covid!$E$2:$E$2184,covid!$D$2:$D$2184,0,0,1)</f>
        <v>1</v>
      </c>
    </row>
    <row r="6252" spans="1:17" x14ac:dyDescent="0.3">
      <c r="A6252">
        <f>_xlfn.XLOOKUP(C6252,kamus!$B$2:$B$87,kamus!$A$2:$A$87,0,0,1)</f>
        <v>72</v>
      </c>
      <c r="B6252" t="str">
        <f>_xlfn.XLOOKUP(C6252,kamus!$B$2:$B$87,kamus!$D$2:$D$87,"dihapus",0,1)</f>
        <v>Sleman</v>
      </c>
      <c r="C6252" t="s">
        <v>273</v>
      </c>
      <c r="D6252">
        <f>_xlfn.XLOOKUP(C6252,kamus!$B$2:$B$87,kamus!$J$2:$J$87,"dihapus",0,1)</f>
        <v>1</v>
      </c>
      <c r="E6252">
        <f t="shared" si="683"/>
        <v>1</v>
      </c>
      <c r="F6252" s="14">
        <v>44531</v>
      </c>
      <c r="G6252" s="1">
        <f t="shared" si="684"/>
        <v>12</v>
      </c>
      <c r="H6252" s="1">
        <f t="shared" si="685"/>
        <v>2021</v>
      </c>
      <c r="I6252">
        <v>2</v>
      </c>
      <c r="J6252">
        <v>0</v>
      </c>
      <c r="K6252">
        <f t="shared" si="679"/>
        <v>2</v>
      </c>
      <c r="L6252">
        <v>19013</v>
      </c>
      <c r="M6252" s="6">
        <f t="shared" si="680"/>
        <v>10.519118497869878</v>
      </c>
      <c r="N6252" s="6">
        <f t="shared" si="681"/>
        <v>0</v>
      </c>
      <c r="O6252" s="6">
        <f t="shared" si="682"/>
        <v>10.519118497869878</v>
      </c>
      <c r="Q6252">
        <f>_xlfn.XLOOKUP(C6252&amp;G6252&amp;H6252,covid!$E$2:$E$2184,covid!$D$2:$D$2184,0,0,1)</f>
        <v>0</v>
      </c>
    </row>
    <row r="6253" spans="1:17" x14ac:dyDescent="0.3">
      <c r="A6253">
        <f>_xlfn.XLOOKUP(C6253,kamus!$B$2:$B$87,kamus!$A$2:$A$87,0,0,1)</f>
        <v>70</v>
      </c>
      <c r="B6253" t="str">
        <f>_xlfn.XLOOKUP(C6253,kamus!$B$2:$B$87,kamus!$D$2:$D$87,"dihapus",0,1)</f>
        <v>Sleman</v>
      </c>
      <c r="C6253" t="s">
        <v>274</v>
      </c>
      <c r="D6253">
        <f>_xlfn.XLOOKUP(C6253,kamus!$B$2:$B$87,kamus!$J$2:$J$87,"dihapus",0,1)</f>
        <v>0</v>
      </c>
      <c r="E6253">
        <f t="shared" si="683"/>
        <v>0</v>
      </c>
      <c r="F6253" s="14">
        <v>44531</v>
      </c>
      <c r="G6253" s="1">
        <f t="shared" si="684"/>
        <v>12</v>
      </c>
      <c r="H6253" s="1">
        <f t="shared" si="685"/>
        <v>2021</v>
      </c>
      <c r="I6253">
        <v>1</v>
      </c>
      <c r="J6253">
        <v>0</v>
      </c>
      <c r="K6253">
        <f t="shared" si="679"/>
        <v>1</v>
      </c>
      <c r="L6253">
        <v>10105</v>
      </c>
      <c r="M6253" s="6">
        <f t="shared" si="680"/>
        <v>9.896091044037604</v>
      </c>
      <c r="N6253" s="6">
        <f t="shared" si="681"/>
        <v>0</v>
      </c>
      <c r="O6253" s="6">
        <f t="shared" si="682"/>
        <v>9.896091044037604</v>
      </c>
      <c r="Q6253">
        <f>_xlfn.XLOOKUP(C6253&amp;G6253&amp;H6253,covid!$E$2:$E$2184,covid!$D$2:$D$2184,0,0,1)</f>
        <v>1</v>
      </c>
    </row>
    <row r="6254" spans="1:17" x14ac:dyDescent="0.3">
      <c r="A6254">
        <f>_xlfn.XLOOKUP(C6254,kamus!$B$2:$B$87,kamus!$A$2:$A$87,0,0,1)</f>
        <v>77</v>
      </c>
      <c r="B6254" t="str">
        <f>_xlfn.XLOOKUP(C6254,kamus!$B$2:$B$87,kamus!$D$2:$D$87,"dihapus",0,1)</f>
        <v>Tempel 1</v>
      </c>
      <c r="C6254" t="s">
        <v>218</v>
      </c>
      <c r="D6254">
        <f>_xlfn.XLOOKUP(C6254,kamus!$B$2:$B$87,kamus!$J$2:$J$87,"dihapus",0,1)</f>
        <v>0</v>
      </c>
      <c r="E6254">
        <f t="shared" si="683"/>
        <v>0</v>
      </c>
      <c r="F6254" s="14">
        <v>44531</v>
      </c>
      <c r="G6254" s="1">
        <f t="shared" si="684"/>
        <v>12</v>
      </c>
      <c r="H6254" s="1">
        <f t="shared" si="685"/>
        <v>2021</v>
      </c>
      <c r="I6254">
        <v>0</v>
      </c>
      <c r="J6254">
        <v>0</v>
      </c>
      <c r="K6254">
        <f t="shared" si="679"/>
        <v>0</v>
      </c>
      <c r="L6254">
        <v>7899</v>
      </c>
      <c r="M6254" s="6">
        <f t="shared" si="680"/>
        <v>0</v>
      </c>
      <c r="N6254" s="6">
        <f t="shared" si="681"/>
        <v>0</v>
      </c>
      <c r="O6254" s="6">
        <f t="shared" si="682"/>
        <v>0</v>
      </c>
      <c r="Q6254">
        <f>_xlfn.XLOOKUP(C6254&amp;G6254&amp;H6254,covid!$E$2:$E$2184,covid!$D$2:$D$2184,0,0,1)</f>
        <v>0</v>
      </c>
    </row>
    <row r="6255" spans="1:17" x14ac:dyDescent="0.3">
      <c r="A6255">
        <f>_xlfn.XLOOKUP(C6255,kamus!$B$2:$B$87,kamus!$A$2:$A$87,0,0,1)</f>
        <v>76</v>
      </c>
      <c r="B6255" t="str">
        <f>_xlfn.XLOOKUP(C6255,kamus!$B$2:$B$87,kamus!$D$2:$D$87,"dihapus",0,1)</f>
        <v>Tempel 1</v>
      </c>
      <c r="C6255" t="s">
        <v>226</v>
      </c>
      <c r="D6255">
        <f>_xlfn.XLOOKUP(C6255,kamus!$B$2:$B$87,kamus!$J$2:$J$87,"dihapus",0,1)</f>
        <v>1</v>
      </c>
      <c r="E6255">
        <f t="shared" si="683"/>
        <v>1</v>
      </c>
      <c r="F6255" s="14">
        <v>44531</v>
      </c>
      <c r="G6255" s="1">
        <f t="shared" si="684"/>
        <v>12</v>
      </c>
      <c r="H6255" s="1">
        <f t="shared" si="685"/>
        <v>2021</v>
      </c>
      <c r="I6255">
        <v>0</v>
      </c>
      <c r="J6255">
        <v>0</v>
      </c>
      <c r="K6255">
        <f t="shared" si="679"/>
        <v>0</v>
      </c>
      <c r="L6255">
        <v>11303</v>
      </c>
      <c r="M6255" s="6">
        <f t="shared" si="680"/>
        <v>0</v>
      </c>
      <c r="N6255" s="6">
        <f t="shared" si="681"/>
        <v>0</v>
      </c>
      <c r="O6255" s="6">
        <f t="shared" si="682"/>
        <v>0</v>
      </c>
      <c r="Q6255">
        <f>_xlfn.XLOOKUP(C6255&amp;G6255&amp;H6255,covid!$E$2:$E$2184,covid!$D$2:$D$2184,0,0,1)</f>
        <v>1</v>
      </c>
    </row>
    <row r="6256" spans="1:17" x14ac:dyDescent="0.3">
      <c r="A6256">
        <f>_xlfn.XLOOKUP(C6256,kamus!$B$2:$B$87,kamus!$A$2:$A$87,0,0,1)</f>
        <v>75</v>
      </c>
      <c r="B6256" t="str">
        <f>_xlfn.XLOOKUP(C6256,kamus!$B$2:$B$87,kamus!$D$2:$D$87,"dihapus",0,1)</f>
        <v>Tempel 1</v>
      </c>
      <c r="C6256" t="s">
        <v>227</v>
      </c>
      <c r="D6256">
        <f>_xlfn.XLOOKUP(C6256,kamus!$B$2:$B$87,kamus!$J$2:$J$87,"dihapus",0,1)</f>
        <v>0</v>
      </c>
      <c r="E6256">
        <f t="shared" si="683"/>
        <v>0</v>
      </c>
      <c r="F6256" s="14">
        <v>44531</v>
      </c>
      <c r="G6256" s="1">
        <f t="shared" si="684"/>
        <v>12</v>
      </c>
      <c r="H6256" s="1">
        <f t="shared" si="685"/>
        <v>2021</v>
      </c>
      <c r="I6256">
        <v>0</v>
      </c>
      <c r="J6256">
        <v>0</v>
      </c>
      <c r="K6256">
        <f t="shared" si="679"/>
        <v>0</v>
      </c>
      <c r="L6256">
        <v>6955</v>
      </c>
      <c r="M6256" s="6">
        <f t="shared" si="680"/>
        <v>0</v>
      </c>
      <c r="N6256" s="6">
        <f t="shared" si="681"/>
        <v>0</v>
      </c>
      <c r="O6256" s="6">
        <f t="shared" si="682"/>
        <v>0</v>
      </c>
      <c r="Q6256">
        <f>_xlfn.XLOOKUP(C6256&amp;G6256&amp;H6256,covid!$E$2:$E$2184,covid!$D$2:$D$2184,0,0,1)</f>
        <v>1</v>
      </c>
    </row>
    <row r="6257" spans="1:17" x14ac:dyDescent="0.3">
      <c r="A6257">
        <f>_xlfn.XLOOKUP(C6257,kamus!$B$2:$B$87,kamus!$A$2:$A$87,0,0,1)</f>
        <v>78</v>
      </c>
      <c r="B6257" t="str">
        <f>_xlfn.XLOOKUP(C6257,kamus!$B$2:$B$87,kamus!$D$2:$D$87,"dihapus",0,1)</f>
        <v>Tempel 1</v>
      </c>
      <c r="C6257" t="s">
        <v>229</v>
      </c>
      <c r="D6257">
        <f>_xlfn.XLOOKUP(C6257,kamus!$B$2:$B$87,kamus!$J$2:$J$87,"dihapus",0,1)</f>
        <v>0</v>
      </c>
      <c r="E6257">
        <f t="shared" si="683"/>
        <v>0</v>
      </c>
      <c r="F6257" s="14">
        <v>44531</v>
      </c>
      <c r="G6257" s="1">
        <f t="shared" si="684"/>
        <v>12</v>
      </c>
      <c r="H6257" s="1">
        <f t="shared" si="685"/>
        <v>2021</v>
      </c>
      <c r="I6257">
        <v>0</v>
      </c>
      <c r="J6257">
        <v>0</v>
      </c>
      <c r="K6257">
        <f t="shared" si="679"/>
        <v>0</v>
      </c>
      <c r="L6257">
        <v>5427</v>
      </c>
      <c r="M6257" s="6">
        <f t="shared" si="680"/>
        <v>0</v>
      </c>
      <c r="N6257" s="6">
        <f t="shared" si="681"/>
        <v>0</v>
      </c>
      <c r="O6257" s="6">
        <f t="shared" si="682"/>
        <v>0</v>
      </c>
      <c r="Q6257">
        <f>_xlfn.XLOOKUP(C6257&amp;G6257&amp;H6257,covid!$E$2:$E$2184,covid!$D$2:$D$2184,0,0,1)</f>
        <v>0</v>
      </c>
    </row>
    <row r="6258" spans="1:17" x14ac:dyDescent="0.3">
      <c r="A6258">
        <f>_xlfn.XLOOKUP(C6258,kamus!$B$2:$B$87,kamus!$A$2:$A$87,0,0,1)</f>
        <v>79</v>
      </c>
      <c r="B6258" t="str">
        <f>_xlfn.XLOOKUP(C6258,kamus!$B$2:$B$87,kamus!$D$2:$D$87,"dihapus",0,1)</f>
        <v>Tempel 2</v>
      </c>
      <c r="C6258" t="s">
        <v>201</v>
      </c>
      <c r="D6258">
        <f>_xlfn.XLOOKUP(C6258,kamus!$B$2:$B$87,kamus!$J$2:$J$87,"dihapus",0,1)</f>
        <v>0</v>
      </c>
      <c r="E6258">
        <f t="shared" si="683"/>
        <v>0</v>
      </c>
      <c r="F6258" s="14">
        <v>44531</v>
      </c>
      <c r="G6258" s="1">
        <f t="shared" si="684"/>
        <v>12</v>
      </c>
      <c r="H6258" s="1">
        <f t="shared" si="685"/>
        <v>2021</v>
      </c>
      <c r="I6258">
        <v>0</v>
      </c>
      <c r="J6258">
        <v>0</v>
      </c>
      <c r="K6258">
        <f t="shared" si="679"/>
        <v>0</v>
      </c>
      <c r="L6258">
        <v>7817</v>
      </c>
      <c r="M6258" s="6">
        <f t="shared" si="680"/>
        <v>0</v>
      </c>
      <c r="N6258" s="6">
        <f t="shared" si="681"/>
        <v>0</v>
      </c>
      <c r="O6258" s="6">
        <f t="shared" si="682"/>
        <v>0</v>
      </c>
      <c r="Q6258">
        <f>_xlfn.XLOOKUP(C6258&amp;G6258&amp;H6258,covid!$E$2:$E$2184,covid!$D$2:$D$2184,0,0,1)</f>
        <v>0</v>
      </c>
    </row>
    <row r="6259" spans="1:17" x14ac:dyDescent="0.3">
      <c r="A6259">
        <f>_xlfn.XLOOKUP(C6259,kamus!$B$2:$B$87,kamus!$A$2:$A$87,0,0,1)</f>
        <v>80</v>
      </c>
      <c r="B6259" t="str">
        <f>_xlfn.XLOOKUP(C6259,kamus!$B$2:$B$87,kamus!$D$2:$D$87,"dihapus",0,1)</f>
        <v>Tempel 2</v>
      </c>
      <c r="C6259" t="s">
        <v>233</v>
      </c>
      <c r="D6259">
        <f>_xlfn.XLOOKUP(C6259,kamus!$B$2:$B$87,kamus!$J$2:$J$87,"dihapus",0,1)</f>
        <v>0</v>
      </c>
      <c r="E6259">
        <f t="shared" si="683"/>
        <v>0</v>
      </c>
      <c r="F6259" s="14">
        <v>44531</v>
      </c>
      <c r="G6259" s="1">
        <f t="shared" si="684"/>
        <v>12</v>
      </c>
      <c r="H6259" s="1">
        <f t="shared" si="685"/>
        <v>2021</v>
      </c>
      <c r="I6259">
        <v>0</v>
      </c>
      <c r="J6259">
        <v>0</v>
      </c>
      <c r="K6259">
        <f t="shared" si="679"/>
        <v>0</v>
      </c>
      <c r="L6259">
        <v>6650</v>
      </c>
      <c r="M6259" s="6">
        <f t="shared" si="680"/>
        <v>0</v>
      </c>
      <c r="N6259" s="6">
        <f t="shared" si="681"/>
        <v>0</v>
      </c>
      <c r="O6259" s="6">
        <f t="shared" si="682"/>
        <v>0</v>
      </c>
      <c r="Q6259">
        <f>_xlfn.XLOOKUP(C6259&amp;G6259&amp;H6259,covid!$E$2:$E$2184,covid!$D$2:$D$2184,0,0,1)</f>
        <v>0</v>
      </c>
    </row>
    <row r="6260" spans="1:17" x14ac:dyDescent="0.3">
      <c r="A6260">
        <f>_xlfn.XLOOKUP(C6260,kamus!$B$2:$B$87,kamus!$A$2:$A$87,0,0,1)</f>
        <v>81</v>
      </c>
      <c r="B6260" t="str">
        <f>_xlfn.XLOOKUP(C6260,kamus!$B$2:$B$87,kamus!$D$2:$D$87,"dihapus",0,1)</f>
        <v>Tempel 2</v>
      </c>
      <c r="C6260" t="s">
        <v>263</v>
      </c>
      <c r="D6260">
        <f>_xlfn.XLOOKUP(C6260,kamus!$B$2:$B$87,kamus!$J$2:$J$87,"dihapus",0,1)</f>
        <v>0</v>
      </c>
      <c r="E6260">
        <f t="shared" si="683"/>
        <v>0</v>
      </c>
      <c r="F6260" s="14">
        <v>44531</v>
      </c>
      <c r="G6260" s="1">
        <f t="shared" si="684"/>
        <v>12</v>
      </c>
      <c r="H6260" s="1">
        <f t="shared" si="685"/>
        <v>2021</v>
      </c>
      <c r="I6260">
        <v>0</v>
      </c>
      <c r="J6260">
        <v>1</v>
      </c>
      <c r="K6260">
        <f t="shared" si="679"/>
        <v>1</v>
      </c>
      <c r="L6260">
        <v>4782</v>
      </c>
      <c r="M6260" s="6">
        <f t="shared" si="680"/>
        <v>0</v>
      </c>
      <c r="N6260" s="6">
        <f t="shared" si="681"/>
        <v>20.911752404851526</v>
      </c>
      <c r="O6260" s="6">
        <f t="shared" si="682"/>
        <v>20.911752404851526</v>
      </c>
      <c r="Q6260">
        <f>_xlfn.XLOOKUP(C6260&amp;G6260&amp;H6260,covid!$E$2:$E$2184,covid!$D$2:$D$2184,0,0,1)</f>
        <v>0</v>
      </c>
    </row>
    <row r="6261" spans="1:17" x14ac:dyDescent="0.3">
      <c r="A6261">
        <f>_xlfn.XLOOKUP(C6261,kamus!$B$2:$B$87,kamus!$A$2:$A$87,0,0,1)</f>
        <v>82</v>
      </c>
      <c r="B6261" t="str">
        <f>_xlfn.XLOOKUP(C6261,kamus!$B$2:$B$87,kamus!$D$2:$D$87,"dihapus",0,1)</f>
        <v>Tempel 2</v>
      </c>
      <c r="C6261" t="s">
        <v>266</v>
      </c>
      <c r="D6261">
        <f>_xlfn.XLOOKUP(C6261,kamus!$B$2:$B$87,kamus!$J$2:$J$87,"dihapus",0,1)</f>
        <v>0</v>
      </c>
      <c r="E6261">
        <f t="shared" si="683"/>
        <v>0</v>
      </c>
      <c r="F6261" s="14">
        <v>44531</v>
      </c>
      <c r="G6261" s="1">
        <f t="shared" si="684"/>
        <v>12</v>
      </c>
      <c r="H6261" s="1">
        <f t="shared" si="685"/>
        <v>2021</v>
      </c>
      <c r="I6261">
        <v>0</v>
      </c>
      <c r="J6261">
        <v>0</v>
      </c>
      <c r="K6261">
        <f t="shared" si="679"/>
        <v>0</v>
      </c>
      <c r="L6261">
        <v>5330</v>
      </c>
      <c r="M6261" s="6">
        <f t="shared" si="680"/>
        <v>0</v>
      </c>
      <c r="N6261" s="6">
        <f t="shared" si="681"/>
        <v>0</v>
      </c>
      <c r="O6261" s="6">
        <f t="shared" si="682"/>
        <v>0</v>
      </c>
      <c r="Q6261">
        <f>_xlfn.XLOOKUP(C6261&amp;G6261&amp;H6261,covid!$E$2:$E$2184,covid!$D$2:$D$2184,0,0,1)</f>
        <v>0</v>
      </c>
    </row>
    <row r="6262" spans="1:17" x14ac:dyDescent="0.3">
      <c r="A6262">
        <f>_xlfn.XLOOKUP(C6262,kamus!$B$2:$B$87,kamus!$A$2:$A$87,0,0,1)</f>
        <v>84</v>
      </c>
      <c r="B6262" t="str">
        <f>_xlfn.XLOOKUP(C6262,kamus!$B$2:$B$87,kamus!$D$2:$D$87,"dihapus",0,1)</f>
        <v>turi</v>
      </c>
      <c r="C6262" t="s">
        <v>199</v>
      </c>
      <c r="D6262">
        <f>_xlfn.XLOOKUP(C6262,kamus!$B$2:$B$87,kamus!$J$2:$J$87,"dihapus",0,1)</f>
        <v>0</v>
      </c>
      <c r="E6262">
        <f t="shared" si="683"/>
        <v>0</v>
      </c>
      <c r="F6262" s="14">
        <v>44531</v>
      </c>
      <c r="G6262" s="1">
        <f t="shared" si="684"/>
        <v>12</v>
      </c>
      <c r="H6262" s="1">
        <f t="shared" si="685"/>
        <v>2021</v>
      </c>
      <c r="I6262">
        <v>0</v>
      </c>
      <c r="J6262">
        <v>0</v>
      </c>
      <c r="K6262">
        <f t="shared" si="679"/>
        <v>0</v>
      </c>
      <c r="L6262">
        <v>9781</v>
      </c>
      <c r="M6262" s="6">
        <f t="shared" si="680"/>
        <v>0</v>
      </c>
      <c r="N6262" s="6">
        <f t="shared" si="681"/>
        <v>0</v>
      </c>
      <c r="O6262" s="6">
        <f t="shared" si="682"/>
        <v>0</v>
      </c>
      <c r="Q6262">
        <f>_xlfn.XLOOKUP(C6262&amp;G6262&amp;H6262,covid!$E$2:$E$2184,covid!$D$2:$D$2184,0,0,1)</f>
        <v>0</v>
      </c>
    </row>
    <row r="6263" spans="1:17" x14ac:dyDescent="0.3">
      <c r="A6263">
        <f>_xlfn.XLOOKUP(C6263,kamus!$B$2:$B$87,kamus!$A$2:$A$87,0,0,1)</f>
        <v>86</v>
      </c>
      <c r="B6263" t="str">
        <f>_xlfn.XLOOKUP(C6263,kamus!$B$2:$B$87,kamus!$D$2:$D$87,"dihapus",0,1)</f>
        <v>turi</v>
      </c>
      <c r="C6263" t="s">
        <v>209</v>
      </c>
      <c r="D6263">
        <f>_xlfn.XLOOKUP(C6263,kamus!$B$2:$B$87,kamus!$J$2:$J$87,"dihapus",0,1)</f>
        <v>0</v>
      </c>
      <c r="E6263">
        <f t="shared" si="683"/>
        <v>0</v>
      </c>
      <c r="F6263" s="14">
        <v>44531</v>
      </c>
      <c r="G6263" s="1">
        <f t="shared" si="684"/>
        <v>12</v>
      </c>
      <c r="H6263" s="1">
        <f t="shared" si="685"/>
        <v>2021</v>
      </c>
      <c r="I6263">
        <v>2</v>
      </c>
      <c r="J6263">
        <v>3</v>
      </c>
      <c r="K6263">
        <f t="shared" si="679"/>
        <v>5</v>
      </c>
      <c r="L6263">
        <v>9630</v>
      </c>
      <c r="M6263" s="6">
        <f t="shared" si="680"/>
        <v>20.768431983385256</v>
      </c>
      <c r="N6263" s="6">
        <f t="shared" si="681"/>
        <v>31.152647975077883</v>
      </c>
      <c r="O6263" s="6">
        <f t="shared" si="682"/>
        <v>51.921079958463132</v>
      </c>
      <c r="Q6263">
        <f>_xlfn.XLOOKUP(C6263&amp;G6263&amp;H6263,covid!$E$2:$E$2184,covid!$D$2:$D$2184,0,0,1)</f>
        <v>0</v>
      </c>
    </row>
    <row r="6264" spans="1:17" x14ac:dyDescent="0.3">
      <c r="A6264">
        <f>_xlfn.XLOOKUP(C6264,kamus!$B$2:$B$87,kamus!$A$2:$A$87,0,0,1)</f>
        <v>83</v>
      </c>
      <c r="B6264" t="str">
        <f>_xlfn.XLOOKUP(C6264,kamus!$B$2:$B$87,kamus!$D$2:$D$87,"dihapus",0,1)</f>
        <v>turi</v>
      </c>
      <c r="C6264" t="s">
        <v>211</v>
      </c>
      <c r="D6264">
        <f>_xlfn.XLOOKUP(C6264,kamus!$B$2:$B$87,kamus!$J$2:$J$87,"dihapus",0,1)</f>
        <v>0</v>
      </c>
      <c r="E6264">
        <f t="shared" si="683"/>
        <v>0</v>
      </c>
      <c r="F6264" s="14">
        <v>44531</v>
      </c>
      <c r="G6264" s="1">
        <f t="shared" si="684"/>
        <v>12</v>
      </c>
      <c r="H6264" s="1">
        <f t="shared" si="685"/>
        <v>2021</v>
      </c>
      <c r="I6264">
        <v>1</v>
      </c>
      <c r="J6264">
        <v>0</v>
      </c>
      <c r="K6264">
        <f t="shared" si="679"/>
        <v>1</v>
      </c>
      <c r="L6264">
        <v>8617</v>
      </c>
      <c r="M6264" s="6">
        <f t="shared" si="680"/>
        <v>11.604966925844261</v>
      </c>
      <c r="N6264" s="6">
        <f t="shared" si="681"/>
        <v>0</v>
      </c>
      <c r="O6264" s="6">
        <f t="shared" si="682"/>
        <v>11.604966925844261</v>
      </c>
      <c r="Q6264">
        <f>_xlfn.XLOOKUP(C6264&amp;G6264&amp;H6264,covid!$E$2:$E$2184,covid!$D$2:$D$2184,0,0,1)</f>
        <v>0</v>
      </c>
    </row>
    <row r="6265" spans="1:17" x14ac:dyDescent="0.3">
      <c r="A6265">
        <f>_xlfn.XLOOKUP(C6265,kamus!$B$2:$B$87,kamus!$A$2:$A$87,0,0,1)</f>
        <v>85</v>
      </c>
      <c r="B6265" t="str">
        <f>_xlfn.XLOOKUP(C6265,kamus!$B$2:$B$87,kamus!$D$2:$D$87,"dihapus",0,1)</f>
        <v>turi</v>
      </c>
      <c r="C6265" t="s">
        <v>279</v>
      </c>
      <c r="D6265">
        <f>_xlfn.XLOOKUP(C6265,kamus!$B$2:$B$87,kamus!$J$2:$J$87,"dihapus",0,1)</f>
        <v>0</v>
      </c>
      <c r="E6265">
        <f t="shared" si="683"/>
        <v>0</v>
      </c>
      <c r="F6265" s="14">
        <v>44531</v>
      </c>
      <c r="G6265" s="1">
        <f t="shared" si="684"/>
        <v>12</v>
      </c>
      <c r="H6265" s="1">
        <f t="shared" si="685"/>
        <v>2021</v>
      </c>
      <c r="I6265">
        <v>0</v>
      </c>
      <c r="J6265">
        <v>0</v>
      </c>
      <c r="K6265">
        <f t="shared" si="679"/>
        <v>0</v>
      </c>
      <c r="L6265">
        <v>11052</v>
      </c>
      <c r="M6265" s="6">
        <f t="shared" si="680"/>
        <v>0</v>
      </c>
      <c r="N6265" s="6">
        <f t="shared" si="681"/>
        <v>0</v>
      </c>
      <c r="O6265" s="6">
        <f t="shared" si="682"/>
        <v>0</v>
      </c>
      <c r="Q6265">
        <f>_xlfn.XLOOKUP(C6265&amp;G6265&amp;H6265,covid!$E$2:$E$2184,covid!$D$2:$D$2184,0,0,1)</f>
        <v>0</v>
      </c>
    </row>
    <row r="6266" spans="1:17" x14ac:dyDescent="0.3">
      <c r="A6266">
        <f>_xlfn.XLOOKUP(C6266,kamus!$B$2:$B$87,kamus!$A$2:$A$87,0,0,1)</f>
        <v>4</v>
      </c>
      <c r="B6266" t="str">
        <f>_xlfn.XLOOKUP(C6266,kamus!$B$2:$B$87,kamus!$D$2:$D$87,"dihapus",0,1)</f>
        <v>Berbah</v>
      </c>
      <c r="C6266" t="s">
        <v>215</v>
      </c>
      <c r="D6266">
        <f>_xlfn.XLOOKUP(C6266,kamus!$B$2:$B$87,kamus!$J$2:$J$87,"dihapus",0,1)</f>
        <v>0</v>
      </c>
      <c r="E6266">
        <f t="shared" si="683"/>
        <v>0</v>
      </c>
      <c r="F6266" s="14">
        <v>44562</v>
      </c>
      <c r="G6266" s="1">
        <f t="shared" si="684"/>
        <v>1</v>
      </c>
      <c r="H6266" s="1">
        <f t="shared" si="685"/>
        <v>2022</v>
      </c>
      <c r="I6266">
        <v>0</v>
      </c>
      <c r="J6266">
        <v>0</v>
      </c>
      <c r="K6266">
        <f t="shared" si="679"/>
        <v>0</v>
      </c>
      <c r="L6266">
        <v>11652</v>
      </c>
      <c r="M6266" s="6">
        <f t="shared" si="680"/>
        <v>0</v>
      </c>
      <c r="N6266" s="6">
        <f t="shared" si="681"/>
        <v>0</v>
      </c>
      <c r="O6266" s="6">
        <f t="shared" si="682"/>
        <v>0</v>
      </c>
      <c r="Q6266">
        <f>_xlfn.XLOOKUP(C6266&amp;G6266&amp;H6266,covid!$E$2:$E$2184,covid!$D$2:$D$2184,0,0,1)</f>
        <v>0</v>
      </c>
    </row>
    <row r="6267" spans="1:17" x14ac:dyDescent="0.3">
      <c r="A6267">
        <f>_xlfn.XLOOKUP(C6267,kamus!$B$2:$B$87,kamus!$A$2:$A$87,0,0,1)</f>
        <v>1</v>
      </c>
      <c r="B6267" t="str">
        <f>_xlfn.XLOOKUP(C6267,kamus!$B$2:$B$87,kamus!$D$2:$D$87,"dihapus",0,1)</f>
        <v>Berbah</v>
      </c>
      <c r="C6267" t="s">
        <v>216</v>
      </c>
      <c r="D6267">
        <f>_xlfn.XLOOKUP(C6267,kamus!$B$2:$B$87,kamus!$J$2:$J$87,"dihapus",0,1)</f>
        <v>1</v>
      </c>
      <c r="E6267">
        <f t="shared" si="683"/>
        <v>1</v>
      </c>
      <c r="F6267" s="14">
        <v>44562</v>
      </c>
      <c r="G6267" s="1">
        <f t="shared" si="684"/>
        <v>1</v>
      </c>
      <c r="H6267" s="1">
        <f t="shared" si="685"/>
        <v>2022</v>
      </c>
      <c r="I6267">
        <v>1</v>
      </c>
      <c r="J6267">
        <v>3</v>
      </c>
      <c r="K6267">
        <f t="shared" si="679"/>
        <v>4</v>
      </c>
      <c r="L6267">
        <v>14825</v>
      </c>
      <c r="M6267" s="6">
        <f t="shared" si="680"/>
        <v>6.7453625632377738</v>
      </c>
      <c r="N6267" s="6">
        <f t="shared" si="681"/>
        <v>20.236087689713322</v>
      </c>
      <c r="O6267" s="6">
        <f t="shared" si="682"/>
        <v>26.981450252951095</v>
      </c>
      <c r="Q6267">
        <f>_xlfn.XLOOKUP(C6267&amp;G6267&amp;H6267,covid!$E$2:$E$2184,covid!$D$2:$D$2184,0,0,1)</f>
        <v>1</v>
      </c>
    </row>
    <row r="6268" spans="1:17" x14ac:dyDescent="0.3">
      <c r="A6268">
        <f>_xlfn.XLOOKUP(C6268,kamus!$B$2:$B$87,kamus!$A$2:$A$87,0,0,1)</f>
        <v>2</v>
      </c>
      <c r="B6268" t="str">
        <f>_xlfn.XLOOKUP(C6268,kamus!$B$2:$B$87,kamus!$D$2:$D$87,"dihapus",0,1)</f>
        <v>Berbah</v>
      </c>
      <c r="C6268" t="s">
        <v>246</v>
      </c>
      <c r="D6268">
        <f>_xlfn.XLOOKUP(C6268,kamus!$B$2:$B$87,kamus!$J$2:$J$87,"dihapus",0,1)</f>
        <v>1</v>
      </c>
      <c r="E6268">
        <f t="shared" si="683"/>
        <v>1</v>
      </c>
      <c r="F6268" s="14">
        <v>44562</v>
      </c>
      <c r="G6268" s="1">
        <f t="shared" si="684"/>
        <v>1</v>
      </c>
      <c r="H6268" s="1">
        <f t="shared" si="685"/>
        <v>2022</v>
      </c>
      <c r="I6268">
        <v>3</v>
      </c>
      <c r="J6268">
        <v>4</v>
      </c>
      <c r="K6268">
        <f t="shared" si="679"/>
        <v>7</v>
      </c>
      <c r="L6268">
        <v>19037</v>
      </c>
      <c r="M6268" s="6">
        <f t="shared" si="680"/>
        <v>15.758785522929031</v>
      </c>
      <c r="N6268" s="6">
        <f t="shared" si="681"/>
        <v>21.011714030572044</v>
      </c>
      <c r="O6268" s="6">
        <f t="shared" si="682"/>
        <v>36.770499553501075</v>
      </c>
      <c r="Q6268">
        <f>_xlfn.XLOOKUP(C6268&amp;G6268&amp;H6268,covid!$E$2:$E$2184,covid!$D$2:$D$2184,0,0,1)</f>
        <v>1</v>
      </c>
    </row>
    <row r="6269" spans="1:17" x14ac:dyDescent="0.3">
      <c r="A6269">
        <f>_xlfn.XLOOKUP(C6269,kamus!$B$2:$B$87,kamus!$A$2:$A$87,0,0,1)</f>
        <v>3</v>
      </c>
      <c r="B6269" t="str">
        <f>_xlfn.XLOOKUP(C6269,kamus!$B$2:$B$87,kamus!$D$2:$D$87,"dihapus",0,1)</f>
        <v>Berbah</v>
      </c>
      <c r="C6269" t="s">
        <v>267</v>
      </c>
      <c r="D6269">
        <f>_xlfn.XLOOKUP(C6269,kamus!$B$2:$B$87,kamus!$J$2:$J$87,"dihapus",0,1)</f>
        <v>1</v>
      </c>
      <c r="E6269">
        <f t="shared" si="683"/>
        <v>1</v>
      </c>
      <c r="F6269" s="14">
        <v>44562</v>
      </c>
      <c r="G6269" s="1">
        <f t="shared" si="684"/>
        <v>1</v>
      </c>
      <c r="H6269" s="1">
        <f t="shared" si="685"/>
        <v>2022</v>
      </c>
      <c r="I6269">
        <v>0</v>
      </c>
      <c r="J6269">
        <v>1</v>
      </c>
      <c r="K6269">
        <f t="shared" si="679"/>
        <v>1</v>
      </c>
      <c r="L6269">
        <v>13601</v>
      </c>
      <c r="M6269" s="6">
        <f t="shared" si="680"/>
        <v>0</v>
      </c>
      <c r="N6269" s="6">
        <f t="shared" si="681"/>
        <v>7.3524005587824428</v>
      </c>
      <c r="O6269" s="6">
        <f t="shared" si="682"/>
        <v>7.3524005587824428</v>
      </c>
      <c r="Q6269">
        <f>_xlfn.XLOOKUP(C6269&amp;G6269&amp;H6269,covid!$E$2:$E$2184,covid!$D$2:$D$2184,0,0,1)</f>
        <v>7</v>
      </c>
    </row>
    <row r="6270" spans="1:17" x14ac:dyDescent="0.3">
      <c r="A6270">
        <f>_xlfn.XLOOKUP(C6270,kamus!$B$2:$B$87,kamus!$A$2:$A$87,0,0,1)</f>
        <v>9</v>
      </c>
      <c r="B6270" t="str">
        <f>_xlfn.XLOOKUP(C6270,kamus!$B$2:$B$87,kamus!$D$2:$D$87,"dihapus",0,1)</f>
        <v>cangkringan</v>
      </c>
      <c r="C6270" t="s">
        <v>197</v>
      </c>
      <c r="D6270">
        <f>_xlfn.XLOOKUP(C6270,kamus!$B$2:$B$87,kamus!$J$2:$J$87,"dihapus",0,1)</f>
        <v>0</v>
      </c>
      <c r="E6270">
        <f t="shared" si="683"/>
        <v>0</v>
      </c>
      <c r="F6270" s="14">
        <v>44562</v>
      </c>
      <c r="G6270" s="1">
        <f t="shared" si="684"/>
        <v>1</v>
      </c>
      <c r="H6270" s="1">
        <f t="shared" si="685"/>
        <v>2022</v>
      </c>
      <c r="I6270">
        <v>0</v>
      </c>
      <c r="J6270">
        <v>2</v>
      </c>
      <c r="K6270">
        <f t="shared" si="679"/>
        <v>2</v>
      </c>
      <c r="L6270">
        <v>8207</v>
      </c>
      <c r="M6270" s="6">
        <f t="shared" si="680"/>
        <v>0</v>
      </c>
      <c r="N6270" s="6">
        <f t="shared" si="681"/>
        <v>24.369440721335444</v>
      </c>
      <c r="O6270" s="6">
        <f t="shared" si="682"/>
        <v>24.369440721335444</v>
      </c>
      <c r="Q6270">
        <f>_xlfn.XLOOKUP(C6270&amp;G6270&amp;H6270,covid!$E$2:$E$2184,covid!$D$2:$D$2184,0,0,1)</f>
        <v>0</v>
      </c>
    </row>
    <row r="6271" spans="1:17" x14ac:dyDescent="0.3">
      <c r="A6271">
        <f>_xlfn.XLOOKUP(C6271,kamus!$B$2:$B$87,kamus!$A$2:$A$87,0,0,1)</f>
        <v>5</v>
      </c>
      <c r="B6271" t="str">
        <f>_xlfn.XLOOKUP(C6271,kamus!$B$2:$B$87,kamus!$D$2:$D$87,"dihapus",0,1)</f>
        <v>cangkringan</v>
      </c>
      <c r="C6271" t="s">
        <v>212</v>
      </c>
      <c r="D6271">
        <f>_xlfn.XLOOKUP(C6271,kamus!$B$2:$B$87,kamus!$J$2:$J$87,"dihapus",0,1)</f>
        <v>0</v>
      </c>
      <c r="E6271">
        <f t="shared" si="683"/>
        <v>0</v>
      </c>
      <c r="F6271" s="14">
        <v>44562</v>
      </c>
      <c r="G6271" s="1">
        <f t="shared" si="684"/>
        <v>1</v>
      </c>
      <c r="H6271" s="1">
        <f t="shared" si="685"/>
        <v>2022</v>
      </c>
      <c r="I6271">
        <v>0</v>
      </c>
      <c r="J6271">
        <v>0</v>
      </c>
      <c r="K6271">
        <f t="shared" si="679"/>
        <v>0</v>
      </c>
      <c r="L6271">
        <v>4207</v>
      </c>
      <c r="M6271" s="6">
        <f t="shared" si="680"/>
        <v>0</v>
      </c>
      <c r="N6271" s="6">
        <f t="shared" si="681"/>
        <v>0</v>
      </c>
      <c r="O6271" s="6">
        <f t="shared" si="682"/>
        <v>0</v>
      </c>
      <c r="Q6271">
        <f>_xlfn.XLOOKUP(C6271&amp;G6271&amp;H6271,covid!$E$2:$E$2184,covid!$D$2:$D$2184,0,0,1)</f>
        <v>0</v>
      </c>
    </row>
    <row r="6272" spans="1:17" x14ac:dyDescent="0.3">
      <c r="A6272">
        <f>_xlfn.XLOOKUP(C6272,kamus!$B$2:$B$87,kamus!$A$2:$A$87,0,0,1)</f>
        <v>7</v>
      </c>
      <c r="B6272" t="str">
        <f>_xlfn.XLOOKUP(C6272,kamus!$B$2:$B$87,kamus!$D$2:$D$87,"dihapus",0,1)</f>
        <v>cangkringan</v>
      </c>
      <c r="C6272" t="s">
        <v>217</v>
      </c>
      <c r="D6272">
        <f>_xlfn.XLOOKUP(C6272,kamus!$B$2:$B$87,kamus!$J$2:$J$87,"dihapus",0,1)</f>
        <v>0</v>
      </c>
      <c r="E6272">
        <f t="shared" si="683"/>
        <v>0</v>
      </c>
      <c r="F6272" s="14">
        <v>44562</v>
      </c>
      <c r="G6272" s="1">
        <f t="shared" si="684"/>
        <v>1</v>
      </c>
      <c r="H6272" s="1">
        <f t="shared" si="685"/>
        <v>2022</v>
      </c>
      <c r="I6272">
        <v>0</v>
      </c>
      <c r="J6272">
        <v>1</v>
      </c>
      <c r="K6272">
        <f t="shared" si="679"/>
        <v>1</v>
      </c>
      <c r="L6272">
        <v>3650</v>
      </c>
      <c r="M6272" s="6">
        <f t="shared" si="680"/>
        <v>0</v>
      </c>
      <c r="N6272" s="6">
        <f t="shared" si="681"/>
        <v>27.397260273972602</v>
      </c>
      <c r="O6272" s="6">
        <f t="shared" si="682"/>
        <v>27.397260273972602</v>
      </c>
      <c r="Q6272">
        <f>_xlfn.XLOOKUP(C6272&amp;G6272&amp;H6272,covid!$E$2:$E$2184,covid!$D$2:$D$2184,0,0,1)</f>
        <v>0</v>
      </c>
    </row>
    <row r="6273" spans="1:17" x14ac:dyDescent="0.3">
      <c r="A6273">
        <f>_xlfn.XLOOKUP(C6273,kamus!$B$2:$B$87,kamus!$A$2:$A$87,0,0,1)</f>
        <v>8</v>
      </c>
      <c r="B6273" t="str">
        <f>_xlfn.XLOOKUP(C6273,kamus!$B$2:$B$87,kamus!$D$2:$D$87,"dihapus",0,1)</f>
        <v>cangkringan</v>
      </c>
      <c r="C6273" t="s">
        <v>275</v>
      </c>
      <c r="D6273">
        <f>_xlfn.XLOOKUP(C6273,kamus!$B$2:$B$87,kamus!$J$2:$J$87,"dihapus",0,1)</f>
        <v>0</v>
      </c>
      <c r="E6273">
        <f t="shared" si="683"/>
        <v>0</v>
      </c>
      <c r="F6273" s="14">
        <v>44562</v>
      </c>
      <c r="G6273" s="1">
        <f t="shared" si="684"/>
        <v>1</v>
      </c>
      <c r="H6273" s="1">
        <f t="shared" si="685"/>
        <v>2022</v>
      </c>
      <c r="I6273">
        <v>0</v>
      </c>
      <c r="J6273">
        <v>1</v>
      </c>
      <c r="K6273">
        <f t="shared" si="679"/>
        <v>1</v>
      </c>
      <c r="L6273">
        <v>5649</v>
      </c>
      <c r="M6273" s="6">
        <f t="shared" si="680"/>
        <v>0</v>
      </c>
      <c r="N6273" s="6">
        <f t="shared" si="681"/>
        <v>17.702248185519558</v>
      </c>
      <c r="O6273" s="6">
        <f t="shared" si="682"/>
        <v>17.702248185519558</v>
      </c>
      <c r="Q6273">
        <f>_xlfn.XLOOKUP(C6273&amp;G6273&amp;H6273,covid!$E$2:$E$2184,covid!$D$2:$D$2184,0,0,1)</f>
        <v>0</v>
      </c>
    </row>
    <row r="6274" spans="1:17" x14ac:dyDescent="0.3">
      <c r="A6274">
        <f>_xlfn.XLOOKUP(C6274,kamus!$B$2:$B$87,kamus!$A$2:$A$87,0,0,1)</f>
        <v>6</v>
      </c>
      <c r="B6274" t="str">
        <f>_xlfn.XLOOKUP(C6274,kamus!$B$2:$B$87,kamus!$D$2:$D$87,"dihapus",0,1)</f>
        <v>cangkringan</v>
      </c>
      <c r="C6274" t="s">
        <v>281</v>
      </c>
      <c r="D6274">
        <f>_xlfn.XLOOKUP(C6274,kamus!$B$2:$B$87,kamus!$J$2:$J$87,"dihapus",0,1)</f>
        <v>0</v>
      </c>
      <c r="E6274">
        <f t="shared" si="683"/>
        <v>0</v>
      </c>
      <c r="F6274" s="14">
        <v>44562</v>
      </c>
      <c r="G6274" s="1">
        <f t="shared" si="684"/>
        <v>1</v>
      </c>
      <c r="H6274" s="1">
        <f t="shared" si="685"/>
        <v>2022</v>
      </c>
      <c r="I6274">
        <v>0</v>
      </c>
      <c r="J6274">
        <v>1</v>
      </c>
      <c r="K6274">
        <f t="shared" ref="K6274:K6337" si="686">J6274+I6274</f>
        <v>1</v>
      </c>
      <c r="L6274">
        <v>11541</v>
      </c>
      <c r="M6274" s="6">
        <f t="shared" ref="M6274:M6337" si="687">IF(ISBLANK(I6274)=TRUE,"",I6274/$L6274*100000)</f>
        <v>0</v>
      </c>
      <c r="N6274" s="6">
        <f t="shared" ref="N6274:N6337" si="688">IF(ISBLANK(J6274)=TRUE,"",J6274/$L6274*100000)</f>
        <v>8.6647604193744048</v>
      </c>
      <c r="O6274" s="6">
        <f t="shared" ref="O6274:O6337" si="689">IF(ISBLANK(K6274)=TRUE,"",K6274/$L6274*100000)</f>
        <v>8.6647604193744048</v>
      </c>
      <c r="Q6274">
        <f>_xlfn.XLOOKUP(C6274&amp;G6274&amp;H6274,covid!$E$2:$E$2184,covid!$D$2:$D$2184,0,0,1)</f>
        <v>2</v>
      </c>
    </row>
    <row r="6275" spans="1:17" x14ac:dyDescent="0.3">
      <c r="A6275">
        <f>_xlfn.XLOOKUP(C6275,kamus!$B$2:$B$87,kamus!$A$2:$A$87,0,0,1)</f>
        <v>10</v>
      </c>
      <c r="B6275" t="str">
        <f>_xlfn.XLOOKUP(C6275,kamus!$B$2:$B$87,kamus!$D$2:$D$87,"dihapus",0,1)</f>
        <v>Depok 1</v>
      </c>
      <c r="C6275" t="s">
        <v>220</v>
      </c>
      <c r="D6275">
        <f>_xlfn.XLOOKUP(C6275,kamus!$B$2:$B$87,kamus!$J$2:$J$87,"dihapus",0,1)</f>
        <v>1</v>
      </c>
      <c r="E6275">
        <f t="shared" ref="E6275:E6338" si="690">IF(D6275=0,0,IF(H6275&lt;2021,0,IF(AND(H6275=2021,G6275&lt;5),0,1)))</f>
        <v>1</v>
      </c>
      <c r="F6275" s="14">
        <v>44562</v>
      </c>
      <c r="G6275" s="1">
        <f t="shared" ref="G6275:G6338" si="691">MONTH(F6275)</f>
        <v>1</v>
      </c>
      <c r="H6275" s="1">
        <f t="shared" ref="H6275:H6338" si="692">YEAR(F6275)</f>
        <v>2022</v>
      </c>
      <c r="I6275">
        <v>2</v>
      </c>
      <c r="J6275">
        <v>1</v>
      </c>
      <c r="K6275">
        <f t="shared" si="686"/>
        <v>3</v>
      </c>
      <c r="L6275">
        <v>38622</v>
      </c>
      <c r="M6275" s="6">
        <f t="shared" si="687"/>
        <v>5.1783957330019161</v>
      </c>
      <c r="N6275" s="6">
        <f t="shared" si="688"/>
        <v>2.5891978665009581</v>
      </c>
      <c r="O6275" s="6">
        <f t="shared" si="689"/>
        <v>7.7675935995028738</v>
      </c>
      <c r="Q6275">
        <f>_xlfn.XLOOKUP(C6275&amp;G6275&amp;H6275,covid!$E$2:$E$2184,covid!$D$2:$D$2184,0,0,1)</f>
        <v>18</v>
      </c>
    </row>
    <row r="6276" spans="1:17" x14ac:dyDescent="0.3">
      <c r="A6276">
        <f>_xlfn.XLOOKUP(C6276,kamus!$B$2:$B$87,kamus!$A$2:$A$87,0,0,1)</f>
        <v>11</v>
      </c>
      <c r="B6276" t="str">
        <f>_xlfn.XLOOKUP(C6276,kamus!$B$2:$B$87,kamus!$D$2:$D$87,"dihapus",0,1)</f>
        <v>Depok 2</v>
      </c>
      <c r="C6276" t="s">
        <v>207</v>
      </c>
      <c r="D6276">
        <f>_xlfn.XLOOKUP(C6276,kamus!$B$2:$B$87,kamus!$J$2:$J$87,"dihapus",0,1)</f>
        <v>1</v>
      </c>
      <c r="E6276">
        <f t="shared" si="690"/>
        <v>1</v>
      </c>
      <c r="F6276" s="14">
        <v>44562</v>
      </c>
      <c r="G6276" s="1">
        <f t="shared" si="691"/>
        <v>1</v>
      </c>
      <c r="H6276" s="1">
        <f t="shared" si="692"/>
        <v>2022</v>
      </c>
      <c r="I6276">
        <v>9</v>
      </c>
      <c r="J6276">
        <v>3</v>
      </c>
      <c r="K6276">
        <f t="shared" si="686"/>
        <v>12</v>
      </c>
      <c r="L6276">
        <v>45224</v>
      </c>
      <c r="M6276" s="6">
        <f t="shared" si="687"/>
        <v>19.900937555280382</v>
      </c>
      <c r="N6276" s="6">
        <f t="shared" si="688"/>
        <v>6.6336458517601269</v>
      </c>
      <c r="O6276" s="6">
        <f t="shared" si="689"/>
        <v>26.534583407040508</v>
      </c>
      <c r="Q6276">
        <f>_xlfn.XLOOKUP(C6276&amp;G6276&amp;H6276,covid!$E$2:$E$2184,covid!$D$2:$D$2184,0,0,1)</f>
        <v>14</v>
      </c>
    </row>
    <row r="6277" spans="1:17" x14ac:dyDescent="0.3">
      <c r="A6277">
        <f>_xlfn.XLOOKUP(C6277,kamus!$B$2:$B$87,kamus!$A$2:$A$87,0,0,1)</f>
        <v>12</v>
      </c>
      <c r="B6277" t="str">
        <f>_xlfn.XLOOKUP(C6277,kamus!$B$2:$B$87,kamus!$D$2:$D$87,"dihapus",0,1)</f>
        <v>Depok 3</v>
      </c>
      <c r="C6277" t="s">
        <v>206</v>
      </c>
      <c r="D6277">
        <f>_xlfn.XLOOKUP(C6277,kamus!$B$2:$B$87,kamus!$J$2:$J$87,"dihapus",0,1)</f>
        <v>1</v>
      </c>
      <c r="E6277">
        <f t="shared" si="690"/>
        <v>1</v>
      </c>
      <c r="F6277" s="14">
        <v>44562</v>
      </c>
      <c r="G6277" s="1">
        <f t="shared" si="691"/>
        <v>1</v>
      </c>
      <c r="H6277" s="1">
        <f t="shared" si="692"/>
        <v>2022</v>
      </c>
      <c r="I6277">
        <v>3</v>
      </c>
      <c r="J6277">
        <v>2</v>
      </c>
      <c r="K6277">
        <f t="shared" si="686"/>
        <v>5</v>
      </c>
      <c r="L6277">
        <v>45635</v>
      </c>
      <c r="M6277" s="6">
        <f t="shared" si="687"/>
        <v>6.573901610605895</v>
      </c>
      <c r="N6277" s="6">
        <f t="shared" si="688"/>
        <v>4.3826010737372627</v>
      </c>
      <c r="O6277" s="6">
        <f t="shared" si="689"/>
        <v>10.956502684343159</v>
      </c>
      <c r="Q6277">
        <f>_xlfn.XLOOKUP(C6277&amp;G6277&amp;H6277,covid!$E$2:$E$2184,covid!$D$2:$D$2184,0,0,1)</f>
        <v>6</v>
      </c>
    </row>
    <row r="6278" spans="1:17" x14ac:dyDescent="0.3">
      <c r="A6278">
        <f>_xlfn.XLOOKUP(C6278,kamus!$B$2:$B$87,kamus!$A$2:$A$87,0,0,1)</f>
        <v>0</v>
      </c>
      <c r="B6278" t="str">
        <f>_xlfn.XLOOKUP(C6278,kamus!$B$2:$B$87,kamus!$D$2:$D$87,"dihapus",0,1)</f>
        <v>dihapus</v>
      </c>
      <c r="C6278" t="s">
        <v>282</v>
      </c>
      <c r="D6278" t="str">
        <f>_xlfn.XLOOKUP(C6278,kamus!$B$2:$B$87,kamus!$J$2:$J$87,"dihapus",0,1)</f>
        <v>dihapus</v>
      </c>
      <c r="E6278">
        <f t="shared" si="690"/>
        <v>1</v>
      </c>
      <c r="F6278" s="14">
        <v>44562</v>
      </c>
      <c r="G6278" s="1">
        <f t="shared" si="691"/>
        <v>1</v>
      </c>
      <c r="H6278" s="1">
        <f t="shared" si="692"/>
        <v>2022</v>
      </c>
      <c r="I6278">
        <v>0</v>
      </c>
      <c r="J6278">
        <v>0</v>
      </c>
      <c r="K6278">
        <f t="shared" si="686"/>
        <v>0</v>
      </c>
      <c r="L6278" t="e">
        <v>#N/A</v>
      </c>
      <c r="M6278" s="6" t="e">
        <f t="shared" si="687"/>
        <v>#N/A</v>
      </c>
      <c r="N6278" s="6" t="e">
        <f t="shared" si="688"/>
        <v>#N/A</v>
      </c>
      <c r="O6278" s="6" t="e">
        <f t="shared" si="689"/>
        <v>#N/A</v>
      </c>
      <c r="Q6278">
        <f>_xlfn.XLOOKUP(C6278&amp;G6278&amp;H6278,covid!$E$2:$E$2184,covid!$D$2:$D$2184,0,0,1)</f>
        <v>0</v>
      </c>
    </row>
    <row r="6279" spans="1:17" x14ac:dyDescent="0.3">
      <c r="A6279">
        <f>_xlfn.XLOOKUP(C6279,kamus!$B$2:$B$87,kamus!$A$2:$A$87,0,0,1)</f>
        <v>14</v>
      </c>
      <c r="B6279" t="str">
        <f>_xlfn.XLOOKUP(C6279,kamus!$B$2:$B$87,kamus!$D$2:$D$87,"dihapus",0,1)</f>
        <v>Gamping 1</v>
      </c>
      <c r="C6279" t="s">
        <v>196</v>
      </c>
      <c r="D6279">
        <f>_xlfn.XLOOKUP(C6279,kamus!$B$2:$B$87,kamus!$J$2:$J$87,"dihapus",0,1)</f>
        <v>1</v>
      </c>
      <c r="E6279">
        <f t="shared" si="690"/>
        <v>1</v>
      </c>
      <c r="F6279" s="14">
        <v>44562</v>
      </c>
      <c r="G6279" s="1">
        <f t="shared" si="691"/>
        <v>1</v>
      </c>
      <c r="H6279" s="1">
        <f t="shared" si="692"/>
        <v>2022</v>
      </c>
      <c r="I6279">
        <v>2</v>
      </c>
      <c r="J6279">
        <v>0</v>
      </c>
      <c r="K6279">
        <f t="shared" si="686"/>
        <v>2</v>
      </c>
      <c r="L6279">
        <v>23225</v>
      </c>
      <c r="M6279" s="6">
        <f t="shared" si="687"/>
        <v>8.611410118406889</v>
      </c>
      <c r="N6279" s="6">
        <f t="shared" si="688"/>
        <v>0</v>
      </c>
      <c r="O6279" s="6">
        <f t="shared" si="689"/>
        <v>8.611410118406889</v>
      </c>
      <c r="Q6279">
        <f>_xlfn.XLOOKUP(C6279&amp;G6279&amp;H6279,covid!$E$2:$E$2184,covid!$D$2:$D$2184,0,0,1)</f>
        <v>2</v>
      </c>
    </row>
    <row r="6280" spans="1:17" x14ac:dyDescent="0.3">
      <c r="A6280">
        <f>_xlfn.XLOOKUP(C6280,kamus!$B$2:$B$87,kamus!$A$2:$A$87,0,0,1)</f>
        <v>13</v>
      </c>
      <c r="B6280" t="str">
        <f>_xlfn.XLOOKUP(C6280,kamus!$B$2:$B$87,kamus!$D$2:$D$87,"dihapus",0,1)</f>
        <v>Gamping 1</v>
      </c>
      <c r="C6280" t="s">
        <v>198</v>
      </c>
      <c r="D6280">
        <f>_xlfn.XLOOKUP(C6280,kamus!$B$2:$B$87,kamus!$J$2:$J$87,"dihapus",0,1)</f>
        <v>1</v>
      </c>
      <c r="E6280">
        <f t="shared" si="690"/>
        <v>1</v>
      </c>
      <c r="F6280" s="14">
        <v>44562</v>
      </c>
      <c r="G6280" s="1">
        <f t="shared" si="691"/>
        <v>1</v>
      </c>
      <c r="H6280" s="1">
        <f t="shared" si="692"/>
        <v>2022</v>
      </c>
      <c r="I6280">
        <v>2</v>
      </c>
      <c r="J6280">
        <v>1</v>
      </c>
      <c r="K6280">
        <f t="shared" si="686"/>
        <v>3</v>
      </c>
      <c r="L6280">
        <v>21012</v>
      </c>
      <c r="M6280" s="6">
        <f t="shared" si="687"/>
        <v>9.5183704549781076</v>
      </c>
      <c r="N6280" s="6">
        <f t="shared" si="688"/>
        <v>4.7591852274890538</v>
      </c>
      <c r="O6280" s="6">
        <f t="shared" si="689"/>
        <v>14.277555682467161</v>
      </c>
      <c r="Q6280">
        <f>_xlfn.XLOOKUP(C6280&amp;G6280&amp;H6280,covid!$E$2:$E$2184,covid!$D$2:$D$2184,0,0,1)</f>
        <v>1</v>
      </c>
    </row>
    <row r="6281" spans="1:17" x14ac:dyDescent="0.3">
      <c r="A6281">
        <f>_xlfn.XLOOKUP(C6281,kamus!$B$2:$B$87,kamus!$A$2:$A$87,0,0,1)</f>
        <v>16</v>
      </c>
      <c r="B6281" t="str">
        <f>_xlfn.XLOOKUP(C6281,kamus!$B$2:$B$87,kamus!$D$2:$D$87,"dihapus",0,1)</f>
        <v>Gamping 2</v>
      </c>
      <c r="C6281" t="s">
        <v>200</v>
      </c>
      <c r="D6281">
        <f>_xlfn.XLOOKUP(C6281,kamus!$B$2:$B$87,kamus!$J$2:$J$87,"dihapus",0,1)</f>
        <v>1</v>
      </c>
      <c r="E6281">
        <f t="shared" si="690"/>
        <v>1</v>
      </c>
      <c r="F6281" s="14">
        <v>44562</v>
      </c>
      <c r="G6281" s="1">
        <f t="shared" si="691"/>
        <v>1</v>
      </c>
      <c r="H6281" s="1">
        <f t="shared" si="692"/>
        <v>2022</v>
      </c>
      <c r="I6281">
        <v>0</v>
      </c>
      <c r="J6281">
        <v>0</v>
      </c>
      <c r="K6281">
        <f t="shared" si="686"/>
        <v>0</v>
      </c>
      <c r="L6281">
        <v>16920</v>
      </c>
      <c r="M6281" s="6">
        <f t="shared" si="687"/>
        <v>0</v>
      </c>
      <c r="N6281" s="6">
        <f t="shared" si="688"/>
        <v>0</v>
      </c>
      <c r="O6281" s="6">
        <f t="shared" si="689"/>
        <v>0</v>
      </c>
      <c r="Q6281">
        <f>_xlfn.XLOOKUP(C6281&amp;G6281&amp;H6281,covid!$E$2:$E$2184,covid!$D$2:$D$2184,0,0,1)</f>
        <v>4</v>
      </c>
    </row>
    <row r="6282" spans="1:17" x14ac:dyDescent="0.3">
      <c r="A6282">
        <f>_xlfn.XLOOKUP(C6282,kamus!$B$2:$B$87,kamus!$A$2:$A$87,0,0,1)</f>
        <v>15</v>
      </c>
      <c r="B6282" t="str">
        <f>_xlfn.XLOOKUP(C6282,kamus!$B$2:$B$87,kamus!$D$2:$D$87,"dihapus",0,1)</f>
        <v>Gamping 2</v>
      </c>
      <c r="C6282" t="s">
        <v>230</v>
      </c>
      <c r="D6282">
        <f>_xlfn.XLOOKUP(C6282,kamus!$B$2:$B$87,kamus!$J$2:$J$87,"dihapus",0,1)</f>
        <v>1</v>
      </c>
      <c r="E6282">
        <f t="shared" si="690"/>
        <v>1</v>
      </c>
      <c r="F6282" s="14">
        <v>44562</v>
      </c>
      <c r="G6282" s="1">
        <f t="shared" si="691"/>
        <v>1</v>
      </c>
      <c r="H6282" s="1">
        <f t="shared" si="692"/>
        <v>2022</v>
      </c>
      <c r="I6282">
        <v>0</v>
      </c>
      <c r="J6282">
        <v>1</v>
      </c>
      <c r="K6282">
        <f t="shared" si="686"/>
        <v>1</v>
      </c>
      <c r="L6282">
        <v>19025</v>
      </c>
      <c r="M6282" s="6">
        <f t="shared" si="687"/>
        <v>0</v>
      </c>
      <c r="N6282" s="6">
        <f t="shared" si="688"/>
        <v>5.2562417871222076</v>
      </c>
      <c r="O6282" s="6">
        <f t="shared" si="689"/>
        <v>5.2562417871222076</v>
      </c>
      <c r="Q6282">
        <f>_xlfn.XLOOKUP(C6282&amp;G6282&amp;H6282,covid!$E$2:$E$2184,covid!$D$2:$D$2184,0,0,1)</f>
        <v>6</v>
      </c>
    </row>
    <row r="6283" spans="1:17" x14ac:dyDescent="0.3">
      <c r="A6283">
        <f>_xlfn.XLOOKUP(C6283,kamus!$B$2:$B$87,kamus!$A$2:$A$87,0,0,1)</f>
        <v>17</v>
      </c>
      <c r="B6283" t="str">
        <f>_xlfn.XLOOKUP(C6283,kamus!$B$2:$B$87,kamus!$D$2:$D$87,"dihapus",0,1)</f>
        <v>Gamping 2</v>
      </c>
      <c r="C6283" t="s">
        <v>272</v>
      </c>
      <c r="D6283">
        <f>_xlfn.XLOOKUP(C6283,kamus!$B$2:$B$87,kamus!$J$2:$J$87,"dihapus",0,1)</f>
        <v>1</v>
      </c>
      <c r="E6283">
        <f t="shared" si="690"/>
        <v>1</v>
      </c>
      <c r="F6283" s="14">
        <v>44562</v>
      </c>
      <c r="G6283" s="1">
        <f t="shared" si="691"/>
        <v>1</v>
      </c>
      <c r="H6283" s="1">
        <f t="shared" si="692"/>
        <v>2022</v>
      </c>
      <c r="I6283">
        <v>1</v>
      </c>
      <c r="J6283">
        <v>1</v>
      </c>
      <c r="K6283">
        <f t="shared" si="686"/>
        <v>2</v>
      </c>
      <c r="L6283">
        <v>18999</v>
      </c>
      <c r="M6283" s="6">
        <f t="shared" si="687"/>
        <v>5.2634349176272437</v>
      </c>
      <c r="N6283" s="6">
        <f t="shared" si="688"/>
        <v>5.2634349176272437</v>
      </c>
      <c r="O6283" s="6">
        <f t="shared" si="689"/>
        <v>10.526869835254487</v>
      </c>
      <c r="Q6283">
        <f>_xlfn.XLOOKUP(C6283&amp;G6283&amp;H6283,covid!$E$2:$E$2184,covid!$D$2:$D$2184,0,0,1)</f>
        <v>1</v>
      </c>
    </row>
    <row r="6284" spans="1:17" x14ac:dyDescent="0.3">
      <c r="A6284">
        <f>_xlfn.XLOOKUP(C6284,kamus!$B$2:$B$87,kamus!$A$2:$A$87,0,0,1)</f>
        <v>20</v>
      </c>
      <c r="B6284" t="str">
        <f>_xlfn.XLOOKUP(C6284,kamus!$B$2:$B$87,kamus!$D$2:$D$87,"dihapus",0,1)</f>
        <v>Godean 1</v>
      </c>
      <c r="C6284" t="s">
        <v>247</v>
      </c>
      <c r="D6284">
        <f>_xlfn.XLOOKUP(C6284,kamus!$B$2:$B$87,kamus!$J$2:$J$87,"dihapus",0,1)</f>
        <v>1</v>
      </c>
      <c r="E6284">
        <f t="shared" si="690"/>
        <v>1</v>
      </c>
      <c r="F6284" s="14">
        <v>44562</v>
      </c>
      <c r="G6284" s="1">
        <f t="shared" si="691"/>
        <v>1</v>
      </c>
      <c r="H6284" s="1">
        <f t="shared" si="692"/>
        <v>2022</v>
      </c>
      <c r="I6284">
        <v>1</v>
      </c>
      <c r="J6284">
        <v>1</v>
      </c>
      <c r="K6284">
        <f t="shared" si="686"/>
        <v>2</v>
      </c>
      <c r="L6284">
        <v>9917</v>
      </c>
      <c r="M6284" s="6">
        <f t="shared" si="687"/>
        <v>10.083694665725522</v>
      </c>
      <c r="N6284" s="6">
        <f t="shared" si="688"/>
        <v>10.083694665725522</v>
      </c>
      <c r="O6284" s="6">
        <f t="shared" si="689"/>
        <v>20.167389331451044</v>
      </c>
      <c r="Q6284">
        <f>_xlfn.XLOOKUP(C6284&amp;G6284&amp;H6284,covid!$E$2:$E$2184,covid!$D$2:$D$2184,0,0,1)</f>
        <v>0</v>
      </c>
    </row>
    <row r="6285" spans="1:17" x14ac:dyDescent="0.3">
      <c r="A6285">
        <f>_xlfn.XLOOKUP(C6285,kamus!$B$2:$B$87,kamus!$A$2:$A$87,0,0,1)</f>
        <v>21</v>
      </c>
      <c r="B6285" t="str">
        <f>_xlfn.XLOOKUP(C6285,kamus!$B$2:$B$87,kamus!$D$2:$D$87,"dihapus",0,1)</f>
        <v>Godean 1</v>
      </c>
      <c r="C6285" t="s">
        <v>250</v>
      </c>
      <c r="D6285">
        <f>_xlfn.XLOOKUP(C6285,kamus!$B$2:$B$87,kamus!$J$2:$J$87,"dihapus",0,1)</f>
        <v>1</v>
      </c>
      <c r="E6285">
        <f t="shared" si="690"/>
        <v>1</v>
      </c>
      <c r="F6285" s="14">
        <v>44562</v>
      </c>
      <c r="G6285" s="1">
        <f t="shared" si="691"/>
        <v>1</v>
      </c>
      <c r="H6285" s="1">
        <f t="shared" si="692"/>
        <v>2022</v>
      </c>
      <c r="I6285">
        <v>0</v>
      </c>
      <c r="J6285">
        <v>0</v>
      </c>
      <c r="K6285">
        <f t="shared" si="686"/>
        <v>0</v>
      </c>
      <c r="L6285">
        <v>10452</v>
      </c>
      <c r="M6285" s="6">
        <f t="shared" si="687"/>
        <v>0</v>
      </c>
      <c r="N6285" s="6">
        <f t="shared" si="688"/>
        <v>0</v>
      </c>
      <c r="O6285" s="6">
        <f t="shared" si="689"/>
        <v>0</v>
      </c>
      <c r="Q6285">
        <f>_xlfn.XLOOKUP(C6285&amp;G6285&amp;H6285,covid!$E$2:$E$2184,covid!$D$2:$D$2184,0,0,1)</f>
        <v>0</v>
      </c>
    </row>
    <row r="6286" spans="1:17" x14ac:dyDescent="0.3">
      <c r="A6286">
        <f>_xlfn.XLOOKUP(C6286,kamus!$B$2:$B$87,kamus!$A$2:$A$87,0,0,1)</f>
        <v>19</v>
      </c>
      <c r="B6286" t="str">
        <f>_xlfn.XLOOKUP(C6286,kamus!$B$2:$B$87,kamus!$D$2:$D$87,"dihapus",0,1)</f>
        <v>Godean 1</v>
      </c>
      <c r="C6286" t="s">
        <v>251</v>
      </c>
      <c r="D6286">
        <f>_xlfn.XLOOKUP(C6286,kamus!$B$2:$B$87,kamus!$J$2:$J$87,"dihapus",0,1)</f>
        <v>1</v>
      </c>
      <c r="E6286">
        <f t="shared" si="690"/>
        <v>1</v>
      </c>
      <c r="F6286" s="14">
        <v>44562</v>
      </c>
      <c r="G6286" s="1">
        <f t="shared" si="691"/>
        <v>1</v>
      </c>
      <c r="H6286" s="1">
        <f t="shared" si="692"/>
        <v>2022</v>
      </c>
      <c r="I6286">
        <v>0</v>
      </c>
      <c r="J6286">
        <v>0</v>
      </c>
      <c r="K6286">
        <f t="shared" si="686"/>
        <v>0</v>
      </c>
      <c r="L6286">
        <v>9322</v>
      </c>
      <c r="M6286" s="6">
        <f t="shared" si="687"/>
        <v>0</v>
      </c>
      <c r="N6286" s="6">
        <f t="shared" si="688"/>
        <v>0</v>
      </c>
      <c r="O6286" s="6">
        <f t="shared" si="689"/>
        <v>0</v>
      </c>
      <c r="Q6286">
        <f>_xlfn.XLOOKUP(C6286&amp;G6286&amp;H6286,covid!$E$2:$E$2184,covid!$D$2:$D$2184,0,0,1)</f>
        <v>0</v>
      </c>
    </row>
    <row r="6287" spans="1:17" x14ac:dyDescent="0.3">
      <c r="A6287">
        <f>_xlfn.XLOOKUP(C6287,kamus!$B$2:$B$87,kamus!$A$2:$A$87,0,0,1)</f>
        <v>18</v>
      </c>
      <c r="B6287" t="str">
        <f>_xlfn.XLOOKUP(C6287,kamus!$B$2:$B$87,kamus!$D$2:$D$87,"dihapus",0,1)</f>
        <v>Godean 1</v>
      </c>
      <c r="C6287" t="s">
        <v>252</v>
      </c>
      <c r="D6287">
        <f>_xlfn.XLOOKUP(C6287,kamus!$B$2:$B$87,kamus!$J$2:$J$87,"dihapus",0,1)</f>
        <v>0</v>
      </c>
      <c r="E6287">
        <f t="shared" si="690"/>
        <v>0</v>
      </c>
      <c r="F6287" s="14">
        <v>44562</v>
      </c>
      <c r="G6287" s="1">
        <f t="shared" si="691"/>
        <v>1</v>
      </c>
      <c r="H6287" s="1">
        <f t="shared" si="692"/>
        <v>2022</v>
      </c>
      <c r="I6287">
        <v>0</v>
      </c>
      <c r="J6287">
        <v>0</v>
      </c>
      <c r="K6287">
        <f t="shared" si="686"/>
        <v>0</v>
      </c>
      <c r="L6287">
        <v>6724</v>
      </c>
      <c r="M6287" s="6">
        <f t="shared" si="687"/>
        <v>0</v>
      </c>
      <c r="N6287" s="6">
        <f t="shared" si="688"/>
        <v>0</v>
      </c>
      <c r="O6287" s="6">
        <f t="shared" si="689"/>
        <v>0</v>
      </c>
      <c r="Q6287">
        <f>_xlfn.XLOOKUP(C6287&amp;G6287&amp;H6287,covid!$E$2:$E$2184,covid!$D$2:$D$2184,0,0,1)</f>
        <v>0</v>
      </c>
    </row>
    <row r="6288" spans="1:17" x14ac:dyDescent="0.3">
      <c r="A6288">
        <f>_xlfn.XLOOKUP(C6288,kamus!$B$2:$B$87,kamus!$A$2:$A$87,0,0,1)</f>
        <v>23</v>
      </c>
      <c r="B6288" t="str">
        <f>_xlfn.XLOOKUP(C6288,kamus!$B$2:$B$87,kamus!$D$2:$D$87,"dihapus",0,1)</f>
        <v>Godean 2</v>
      </c>
      <c r="C6288" t="s">
        <v>248</v>
      </c>
      <c r="D6288">
        <f>_xlfn.XLOOKUP(C6288,kamus!$B$2:$B$87,kamus!$J$2:$J$87,"dihapus",0,1)</f>
        <v>1</v>
      </c>
      <c r="E6288">
        <f t="shared" si="690"/>
        <v>1</v>
      </c>
      <c r="F6288" s="14">
        <v>44562</v>
      </c>
      <c r="G6288" s="1">
        <f t="shared" si="691"/>
        <v>1</v>
      </c>
      <c r="H6288" s="1">
        <f t="shared" si="692"/>
        <v>2022</v>
      </c>
      <c r="I6288">
        <v>0</v>
      </c>
      <c r="J6288">
        <v>1</v>
      </c>
      <c r="K6288">
        <f t="shared" si="686"/>
        <v>1</v>
      </c>
      <c r="L6288">
        <v>17750</v>
      </c>
      <c r="M6288" s="6">
        <f t="shared" si="687"/>
        <v>0</v>
      </c>
      <c r="N6288" s="6">
        <f t="shared" si="688"/>
        <v>5.6338028169014089</v>
      </c>
      <c r="O6288" s="6">
        <f t="shared" si="689"/>
        <v>5.6338028169014089</v>
      </c>
      <c r="Q6288">
        <f>_xlfn.XLOOKUP(C6288&amp;G6288&amp;H6288,covid!$E$2:$E$2184,covid!$D$2:$D$2184,0,0,1)</f>
        <v>5</v>
      </c>
    </row>
    <row r="6289" spans="1:17" x14ac:dyDescent="0.3">
      <c r="A6289">
        <f>_xlfn.XLOOKUP(C6289,kamus!$B$2:$B$87,kamus!$A$2:$A$87,0,0,1)</f>
        <v>22</v>
      </c>
      <c r="B6289" t="str">
        <f>_xlfn.XLOOKUP(C6289,kamus!$B$2:$B$87,kamus!$D$2:$D$87,"dihapus",0,1)</f>
        <v>Godean 2</v>
      </c>
      <c r="C6289" t="s">
        <v>249</v>
      </c>
      <c r="D6289">
        <f>_xlfn.XLOOKUP(C6289,kamus!$B$2:$B$87,kamus!$J$2:$J$87,"dihapus",0,1)</f>
        <v>1</v>
      </c>
      <c r="E6289">
        <f t="shared" si="690"/>
        <v>1</v>
      </c>
      <c r="F6289" s="14">
        <v>44562</v>
      </c>
      <c r="G6289" s="1">
        <f t="shared" si="691"/>
        <v>1</v>
      </c>
      <c r="H6289" s="1">
        <f t="shared" si="692"/>
        <v>2022</v>
      </c>
      <c r="I6289">
        <v>0</v>
      </c>
      <c r="J6289">
        <v>0</v>
      </c>
      <c r="K6289">
        <f t="shared" si="686"/>
        <v>0</v>
      </c>
      <c r="L6289">
        <v>12600</v>
      </c>
      <c r="M6289" s="6">
        <f t="shared" si="687"/>
        <v>0</v>
      </c>
      <c r="N6289" s="6">
        <f t="shared" si="688"/>
        <v>0</v>
      </c>
      <c r="O6289" s="6">
        <f t="shared" si="689"/>
        <v>0</v>
      </c>
      <c r="Q6289">
        <f>_xlfn.XLOOKUP(C6289&amp;G6289&amp;H6289,covid!$E$2:$E$2184,covid!$D$2:$D$2184,0,0,1)</f>
        <v>2</v>
      </c>
    </row>
    <row r="6290" spans="1:17" x14ac:dyDescent="0.3">
      <c r="A6290">
        <f>_xlfn.XLOOKUP(C6290,kamus!$B$2:$B$87,kamus!$A$2:$A$87,0,0,1)</f>
        <v>24</v>
      </c>
      <c r="B6290" t="str">
        <f>_xlfn.XLOOKUP(C6290,kamus!$B$2:$B$87,kamus!$D$2:$D$87,"dihapus",0,1)</f>
        <v>Godean 2</v>
      </c>
      <c r="C6290" t="s">
        <v>253</v>
      </c>
      <c r="D6290">
        <f>_xlfn.XLOOKUP(C6290,kamus!$B$2:$B$87,kamus!$J$2:$J$87,"dihapus",0,1)</f>
        <v>0</v>
      </c>
      <c r="E6290">
        <f t="shared" si="690"/>
        <v>0</v>
      </c>
      <c r="F6290" s="14">
        <v>44562</v>
      </c>
      <c r="G6290" s="1">
        <f t="shared" si="691"/>
        <v>1</v>
      </c>
      <c r="H6290" s="1">
        <f t="shared" si="692"/>
        <v>2022</v>
      </c>
      <c r="I6290">
        <v>0</v>
      </c>
      <c r="J6290">
        <v>0</v>
      </c>
      <c r="K6290">
        <f t="shared" si="686"/>
        <v>0</v>
      </c>
      <c r="L6290">
        <v>7213</v>
      </c>
      <c r="M6290" s="6">
        <f t="shared" si="687"/>
        <v>0</v>
      </c>
      <c r="N6290" s="6">
        <f t="shared" si="688"/>
        <v>0</v>
      </c>
      <c r="O6290" s="6">
        <f t="shared" si="689"/>
        <v>0</v>
      </c>
      <c r="Q6290">
        <f>_xlfn.XLOOKUP(C6290&amp;G6290&amp;H6290,covid!$E$2:$E$2184,covid!$D$2:$D$2184,0,0,1)</f>
        <v>0</v>
      </c>
    </row>
    <row r="6291" spans="1:17" x14ac:dyDescent="0.3">
      <c r="A6291">
        <f>_xlfn.XLOOKUP(C6291,kamus!$B$2:$B$87,kamus!$A$2:$A$87,0,0,1)</f>
        <v>27</v>
      </c>
      <c r="B6291" t="str">
        <f>_xlfn.XLOOKUP(C6291,kamus!$B$2:$B$87,kamus!$D$2:$D$87,"dihapus",0,1)</f>
        <v>Kalasan</v>
      </c>
      <c r="C6291" t="s">
        <v>235</v>
      </c>
      <c r="D6291">
        <f>_xlfn.XLOOKUP(C6291,kamus!$B$2:$B$87,kamus!$J$2:$J$87,"dihapus",0,1)</f>
        <v>1</v>
      </c>
      <c r="E6291">
        <f t="shared" si="690"/>
        <v>1</v>
      </c>
      <c r="F6291" s="14">
        <v>44562</v>
      </c>
      <c r="G6291" s="1">
        <f t="shared" si="691"/>
        <v>1</v>
      </c>
      <c r="H6291" s="1">
        <f t="shared" si="692"/>
        <v>2022</v>
      </c>
      <c r="I6291">
        <v>1</v>
      </c>
      <c r="J6291">
        <v>7</v>
      </c>
      <c r="K6291">
        <f t="shared" si="686"/>
        <v>8</v>
      </c>
      <c r="L6291">
        <v>39019</v>
      </c>
      <c r="M6291" s="6">
        <f t="shared" si="687"/>
        <v>2.5628539942079502</v>
      </c>
      <c r="N6291" s="6">
        <f t="shared" si="688"/>
        <v>17.93997795945565</v>
      </c>
      <c r="O6291" s="6">
        <f t="shared" si="689"/>
        <v>20.502831953663602</v>
      </c>
      <c r="Q6291">
        <f>_xlfn.XLOOKUP(C6291&amp;G6291&amp;H6291,covid!$E$2:$E$2184,covid!$D$2:$D$2184,0,0,1)</f>
        <v>2</v>
      </c>
    </row>
    <row r="6292" spans="1:17" x14ac:dyDescent="0.3">
      <c r="A6292">
        <f>_xlfn.XLOOKUP(C6292,kamus!$B$2:$B$87,kamus!$A$2:$A$87,0,0,1)</f>
        <v>28</v>
      </c>
      <c r="B6292" t="str">
        <f>_xlfn.XLOOKUP(C6292,kamus!$B$2:$B$87,kamus!$D$2:$D$87,"dihapus",0,1)</f>
        <v>Kalasan</v>
      </c>
      <c r="C6292" t="s">
        <v>239</v>
      </c>
      <c r="D6292">
        <f>_xlfn.XLOOKUP(C6292,kamus!$B$2:$B$87,kamus!$J$2:$J$87,"dihapus",0,1)</f>
        <v>0</v>
      </c>
      <c r="E6292">
        <f t="shared" si="690"/>
        <v>0</v>
      </c>
      <c r="F6292" s="14">
        <v>44562</v>
      </c>
      <c r="G6292" s="1">
        <f t="shared" si="691"/>
        <v>1</v>
      </c>
      <c r="H6292" s="1">
        <f t="shared" si="692"/>
        <v>2022</v>
      </c>
      <c r="I6292">
        <v>0</v>
      </c>
      <c r="J6292">
        <v>2</v>
      </c>
      <c r="K6292">
        <f t="shared" si="686"/>
        <v>2</v>
      </c>
      <c r="L6292">
        <v>13989</v>
      </c>
      <c r="M6292" s="6">
        <f t="shared" si="687"/>
        <v>0</v>
      </c>
      <c r="N6292" s="6">
        <f t="shared" si="688"/>
        <v>14.296947601687041</v>
      </c>
      <c r="O6292" s="6">
        <f t="shared" si="689"/>
        <v>14.296947601687041</v>
      </c>
      <c r="Q6292">
        <f>_xlfn.XLOOKUP(C6292&amp;G6292&amp;H6292,covid!$E$2:$E$2184,covid!$D$2:$D$2184,0,0,1)</f>
        <v>1</v>
      </c>
    </row>
    <row r="6293" spans="1:17" x14ac:dyDescent="0.3">
      <c r="A6293">
        <f>_xlfn.XLOOKUP(C6293,kamus!$B$2:$B$87,kamus!$A$2:$A$87,0,0,1)</f>
        <v>25</v>
      </c>
      <c r="B6293" t="str">
        <f>_xlfn.XLOOKUP(C6293,kamus!$B$2:$B$87,kamus!$D$2:$D$87,"dihapus",0,1)</f>
        <v>Kalasan</v>
      </c>
      <c r="C6293" t="s">
        <v>265</v>
      </c>
      <c r="D6293">
        <f>_xlfn.XLOOKUP(C6293,kamus!$B$2:$B$87,kamus!$J$2:$J$87,"dihapus",0,1)</f>
        <v>1</v>
      </c>
      <c r="E6293">
        <f t="shared" si="690"/>
        <v>1</v>
      </c>
      <c r="F6293" s="14">
        <v>44562</v>
      </c>
      <c r="G6293" s="1">
        <f t="shared" si="691"/>
        <v>1</v>
      </c>
      <c r="H6293" s="1">
        <f t="shared" si="692"/>
        <v>2022</v>
      </c>
      <c r="I6293">
        <v>0</v>
      </c>
      <c r="J6293">
        <v>2</v>
      </c>
      <c r="K6293">
        <f t="shared" si="686"/>
        <v>2</v>
      </c>
      <c r="L6293">
        <v>17474</v>
      </c>
      <c r="M6293" s="6">
        <f t="shared" si="687"/>
        <v>0</v>
      </c>
      <c r="N6293" s="6">
        <f t="shared" si="688"/>
        <v>11.445576284765938</v>
      </c>
      <c r="O6293" s="6">
        <f t="shared" si="689"/>
        <v>11.445576284765938</v>
      </c>
      <c r="Q6293">
        <f>_xlfn.XLOOKUP(C6293&amp;G6293&amp;H6293,covid!$E$2:$E$2184,covid!$D$2:$D$2184,0,0,1)</f>
        <v>1</v>
      </c>
    </row>
    <row r="6294" spans="1:17" x14ac:dyDescent="0.3">
      <c r="A6294">
        <f>_xlfn.XLOOKUP(C6294,kamus!$B$2:$B$87,kamus!$A$2:$A$87,0,0,1)</f>
        <v>26</v>
      </c>
      <c r="B6294" t="str">
        <f>_xlfn.XLOOKUP(C6294,kamus!$B$2:$B$87,kamus!$D$2:$D$87,"dihapus",0,1)</f>
        <v>Kalasan</v>
      </c>
      <c r="C6294" t="s">
        <v>269</v>
      </c>
      <c r="D6294">
        <f>_xlfn.XLOOKUP(C6294,kamus!$B$2:$B$87,kamus!$J$2:$J$87,"dihapus",0,1)</f>
        <v>1</v>
      </c>
      <c r="E6294">
        <f t="shared" si="690"/>
        <v>1</v>
      </c>
      <c r="F6294" s="14">
        <v>44562</v>
      </c>
      <c r="G6294" s="1">
        <f t="shared" si="691"/>
        <v>1</v>
      </c>
      <c r="H6294" s="1">
        <f t="shared" si="692"/>
        <v>2022</v>
      </c>
      <c r="I6294">
        <v>3</v>
      </c>
      <c r="J6294">
        <v>4</v>
      </c>
      <c r="K6294">
        <f t="shared" si="686"/>
        <v>7</v>
      </c>
      <c r="L6294">
        <v>18919</v>
      </c>
      <c r="M6294" s="6">
        <f t="shared" si="687"/>
        <v>15.857074898250435</v>
      </c>
      <c r="N6294" s="6">
        <f t="shared" si="688"/>
        <v>21.142766531000582</v>
      </c>
      <c r="O6294" s="6">
        <f t="shared" si="689"/>
        <v>36.99984142925102</v>
      </c>
      <c r="Q6294">
        <f>_xlfn.XLOOKUP(C6294&amp;G6294&amp;H6294,covid!$E$2:$E$2184,covid!$D$2:$D$2184,0,0,1)</f>
        <v>6</v>
      </c>
    </row>
    <row r="6295" spans="1:17" x14ac:dyDescent="0.3">
      <c r="A6295">
        <f>_xlfn.XLOOKUP(C6295,kamus!$B$2:$B$87,kamus!$A$2:$A$87,0,0,1)</f>
        <v>33</v>
      </c>
      <c r="B6295" t="str">
        <f>_xlfn.XLOOKUP(C6295,kamus!$B$2:$B$87,kamus!$D$2:$D$87,"dihapus",0,1)</f>
        <v>Minggir</v>
      </c>
      <c r="C6295" t="s">
        <v>241</v>
      </c>
      <c r="D6295">
        <f>_xlfn.XLOOKUP(C6295,kamus!$B$2:$B$87,kamus!$J$2:$J$87,"dihapus",0,1)</f>
        <v>0</v>
      </c>
      <c r="E6295">
        <f t="shared" si="690"/>
        <v>0</v>
      </c>
      <c r="F6295" s="14">
        <v>44562</v>
      </c>
      <c r="G6295" s="1">
        <f t="shared" si="691"/>
        <v>1</v>
      </c>
      <c r="H6295" s="1">
        <f t="shared" si="692"/>
        <v>2022</v>
      </c>
      <c r="I6295">
        <v>0</v>
      </c>
      <c r="J6295">
        <v>0</v>
      </c>
      <c r="K6295">
        <f t="shared" si="686"/>
        <v>0</v>
      </c>
      <c r="L6295">
        <v>8448</v>
      </c>
      <c r="M6295" s="6">
        <f t="shared" si="687"/>
        <v>0</v>
      </c>
      <c r="N6295" s="6">
        <f t="shared" si="688"/>
        <v>0</v>
      </c>
      <c r="O6295" s="6">
        <f t="shared" si="689"/>
        <v>0</v>
      </c>
      <c r="Q6295">
        <f>_xlfn.XLOOKUP(C6295&amp;G6295&amp;H6295,covid!$E$2:$E$2184,covid!$D$2:$D$2184,0,0,1)</f>
        <v>1</v>
      </c>
    </row>
    <row r="6296" spans="1:17" x14ac:dyDescent="0.3">
      <c r="A6296">
        <f>_xlfn.XLOOKUP(C6296,kamus!$B$2:$B$87,kamus!$A$2:$A$87,0,0,1)</f>
        <v>31</v>
      </c>
      <c r="B6296" t="str">
        <f>_xlfn.XLOOKUP(C6296,kamus!$B$2:$B$87,kamus!$D$2:$D$87,"dihapus",0,1)</f>
        <v>Minggir</v>
      </c>
      <c r="C6296" t="s">
        <v>242</v>
      </c>
      <c r="D6296">
        <f>_xlfn.XLOOKUP(C6296,kamus!$B$2:$B$87,kamus!$J$2:$J$87,"dihapus",0,1)</f>
        <v>0</v>
      </c>
      <c r="E6296">
        <f t="shared" si="690"/>
        <v>0</v>
      </c>
      <c r="F6296" s="14">
        <v>44562</v>
      </c>
      <c r="G6296" s="1">
        <f t="shared" si="691"/>
        <v>1</v>
      </c>
      <c r="H6296" s="1">
        <f t="shared" si="692"/>
        <v>2022</v>
      </c>
      <c r="I6296">
        <v>0</v>
      </c>
      <c r="J6296">
        <v>1</v>
      </c>
      <c r="K6296">
        <f t="shared" si="686"/>
        <v>1</v>
      </c>
      <c r="L6296">
        <v>3702</v>
      </c>
      <c r="M6296" s="6">
        <f t="shared" si="687"/>
        <v>0</v>
      </c>
      <c r="N6296" s="6">
        <f t="shared" si="688"/>
        <v>27.012425715829281</v>
      </c>
      <c r="O6296" s="6">
        <f t="shared" si="689"/>
        <v>27.012425715829281</v>
      </c>
      <c r="Q6296">
        <f>_xlfn.XLOOKUP(C6296&amp;G6296&amp;H6296,covid!$E$2:$E$2184,covid!$D$2:$D$2184,0,0,1)</f>
        <v>0</v>
      </c>
    </row>
    <row r="6297" spans="1:17" x14ac:dyDescent="0.3">
      <c r="A6297">
        <f>_xlfn.XLOOKUP(C6297,kamus!$B$2:$B$87,kamus!$A$2:$A$87,0,0,1)</f>
        <v>32</v>
      </c>
      <c r="B6297" t="str">
        <f>_xlfn.XLOOKUP(C6297,kamus!$B$2:$B$87,kamus!$D$2:$D$87,"dihapus",0,1)</f>
        <v>Minggir</v>
      </c>
      <c r="C6297" t="s">
        <v>243</v>
      </c>
      <c r="D6297">
        <f>_xlfn.XLOOKUP(C6297,kamus!$B$2:$B$87,kamus!$J$2:$J$87,"dihapus",0,1)</f>
        <v>0</v>
      </c>
      <c r="E6297">
        <f t="shared" si="690"/>
        <v>0</v>
      </c>
      <c r="F6297" s="14">
        <v>44562</v>
      </c>
      <c r="G6297" s="1">
        <f t="shared" si="691"/>
        <v>1</v>
      </c>
      <c r="H6297" s="1">
        <f t="shared" si="692"/>
        <v>2022</v>
      </c>
      <c r="I6297">
        <v>0</v>
      </c>
      <c r="J6297">
        <v>0</v>
      </c>
      <c r="K6297">
        <f t="shared" si="686"/>
        <v>0</v>
      </c>
      <c r="L6297">
        <v>7158</v>
      </c>
      <c r="M6297" s="6">
        <f t="shared" si="687"/>
        <v>0</v>
      </c>
      <c r="N6297" s="6">
        <f t="shared" si="688"/>
        <v>0</v>
      </c>
      <c r="O6297" s="6">
        <f t="shared" si="689"/>
        <v>0</v>
      </c>
      <c r="Q6297">
        <f>_xlfn.XLOOKUP(C6297&amp;G6297&amp;H6297,covid!$E$2:$E$2184,covid!$D$2:$D$2184,0,0,1)</f>
        <v>0</v>
      </c>
    </row>
    <row r="6298" spans="1:17" x14ac:dyDescent="0.3">
      <c r="A6298">
        <f>_xlfn.XLOOKUP(C6298,kamus!$B$2:$B$87,kamus!$A$2:$A$87,0,0,1)</f>
        <v>30</v>
      </c>
      <c r="B6298" t="str">
        <f>_xlfn.XLOOKUP(C6298,kamus!$B$2:$B$87,kamus!$D$2:$D$87,"dihapus",0,1)</f>
        <v>Minggir</v>
      </c>
      <c r="C6298" t="s">
        <v>244</v>
      </c>
      <c r="D6298">
        <f>_xlfn.XLOOKUP(C6298,kamus!$B$2:$B$87,kamus!$J$2:$J$87,"dihapus",0,1)</f>
        <v>0</v>
      </c>
      <c r="E6298">
        <f t="shared" si="690"/>
        <v>0</v>
      </c>
      <c r="F6298" s="14">
        <v>44562</v>
      </c>
      <c r="G6298" s="1">
        <f t="shared" si="691"/>
        <v>1</v>
      </c>
      <c r="H6298" s="1">
        <f t="shared" si="692"/>
        <v>2022</v>
      </c>
      <c r="I6298">
        <v>0</v>
      </c>
      <c r="J6298">
        <v>0</v>
      </c>
      <c r="K6298">
        <f t="shared" si="686"/>
        <v>0</v>
      </c>
      <c r="L6298">
        <v>8933</v>
      </c>
      <c r="M6298" s="6">
        <f t="shared" si="687"/>
        <v>0</v>
      </c>
      <c r="N6298" s="6">
        <f t="shared" si="688"/>
        <v>0</v>
      </c>
      <c r="O6298" s="6">
        <f t="shared" si="689"/>
        <v>0</v>
      </c>
      <c r="Q6298">
        <f>_xlfn.XLOOKUP(C6298&amp;G6298&amp;H6298,covid!$E$2:$E$2184,covid!$D$2:$D$2184,0,0,1)</f>
        <v>1</v>
      </c>
    </row>
    <row r="6299" spans="1:17" x14ac:dyDescent="0.3">
      <c r="A6299">
        <f>_xlfn.XLOOKUP(C6299,kamus!$B$2:$B$87,kamus!$A$2:$A$87,0,0,1)</f>
        <v>29</v>
      </c>
      <c r="B6299" t="str">
        <f>_xlfn.XLOOKUP(C6299,kamus!$B$2:$B$87,kamus!$D$2:$D$87,"dihapus",0,1)</f>
        <v>Minggir</v>
      </c>
      <c r="C6299" t="s">
        <v>245</v>
      </c>
      <c r="D6299">
        <f>_xlfn.XLOOKUP(C6299,kamus!$B$2:$B$87,kamus!$J$2:$J$87,"dihapus",0,1)</f>
        <v>0</v>
      </c>
      <c r="E6299">
        <f t="shared" si="690"/>
        <v>0</v>
      </c>
      <c r="F6299" s="14">
        <v>44562</v>
      </c>
      <c r="G6299" s="1">
        <f t="shared" si="691"/>
        <v>1</v>
      </c>
      <c r="H6299" s="1">
        <f t="shared" si="692"/>
        <v>2022</v>
      </c>
      <c r="I6299">
        <v>0</v>
      </c>
      <c r="J6299">
        <v>0</v>
      </c>
      <c r="K6299">
        <f t="shared" si="686"/>
        <v>0</v>
      </c>
      <c r="L6299">
        <v>5257</v>
      </c>
      <c r="M6299" s="6">
        <f t="shared" si="687"/>
        <v>0</v>
      </c>
      <c r="N6299" s="6">
        <f t="shared" si="688"/>
        <v>0</v>
      </c>
      <c r="O6299" s="6">
        <f t="shared" si="689"/>
        <v>0</v>
      </c>
      <c r="Q6299">
        <f>_xlfn.XLOOKUP(C6299&amp;G6299&amp;H6299,covid!$E$2:$E$2184,covid!$D$2:$D$2184,0,0,1)</f>
        <v>1</v>
      </c>
    </row>
    <row r="6300" spans="1:17" x14ac:dyDescent="0.3">
      <c r="A6300">
        <f>_xlfn.XLOOKUP(C6300,kamus!$B$2:$B$87,kamus!$A$2:$A$87,0,0,1)</f>
        <v>35</v>
      </c>
      <c r="B6300" t="str">
        <f>_xlfn.XLOOKUP(C6300,kamus!$B$2:$B$87,kamus!$D$2:$D$87,"dihapus",0,1)</f>
        <v>Mlati 1</v>
      </c>
      <c r="C6300" t="s">
        <v>240</v>
      </c>
      <c r="D6300">
        <f>_xlfn.XLOOKUP(C6300,kamus!$B$2:$B$87,kamus!$J$2:$J$87,"dihapus",0,1)</f>
        <v>1</v>
      </c>
      <c r="E6300">
        <f t="shared" si="690"/>
        <v>1</v>
      </c>
      <c r="F6300" s="14">
        <v>44562</v>
      </c>
      <c r="G6300" s="1">
        <f t="shared" si="691"/>
        <v>1</v>
      </c>
      <c r="H6300" s="1">
        <f t="shared" si="692"/>
        <v>2022</v>
      </c>
      <c r="I6300">
        <v>2</v>
      </c>
      <c r="J6300">
        <v>0</v>
      </c>
      <c r="K6300">
        <f t="shared" si="686"/>
        <v>2</v>
      </c>
      <c r="L6300">
        <v>19222</v>
      </c>
      <c r="M6300" s="6">
        <f t="shared" si="687"/>
        <v>10.404744563520966</v>
      </c>
      <c r="N6300" s="6">
        <f t="shared" si="688"/>
        <v>0</v>
      </c>
      <c r="O6300" s="6">
        <f t="shared" si="689"/>
        <v>10.404744563520966</v>
      </c>
      <c r="Q6300">
        <f>_xlfn.XLOOKUP(C6300&amp;G6300&amp;H6300,covid!$E$2:$E$2184,covid!$D$2:$D$2184,0,0,1)</f>
        <v>3</v>
      </c>
    </row>
    <row r="6301" spans="1:17" x14ac:dyDescent="0.3">
      <c r="A6301">
        <f>_xlfn.XLOOKUP(C6301,kamus!$B$2:$B$87,kamus!$A$2:$A$87,0,0,1)</f>
        <v>34</v>
      </c>
      <c r="B6301" t="str">
        <f>_xlfn.XLOOKUP(C6301,kamus!$B$2:$B$87,kamus!$D$2:$D$87,"dihapus",0,1)</f>
        <v>Mlati 1</v>
      </c>
      <c r="C6301" t="s">
        <v>254</v>
      </c>
      <c r="D6301">
        <f>_xlfn.XLOOKUP(C6301,kamus!$B$2:$B$87,kamus!$J$2:$J$87,"dihapus",0,1)</f>
        <v>1</v>
      </c>
      <c r="E6301">
        <f t="shared" si="690"/>
        <v>1</v>
      </c>
      <c r="F6301" s="14">
        <v>44562</v>
      </c>
      <c r="G6301" s="1">
        <f t="shared" si="691"/>
        <v>1</v>
      </c>
      <c r="H6301" s="1">
        <f t="shared" si="692"/>
        <v>2022</v>
      </c>
      <c r="I6301">
        <v>8</v>
      </c>
      <c r="J6301">
        <v>0</v>
      </c>
      <c r="K6301">
        <f t="shared" si="686"/>
        <v>8</v>
      </c>
      <c r="L6301">
        <v>35974</v>
      </c>
      <c r="M6301" s="6">
        <f t="shared" si="687"/>
        <v>22.238283204536611</v>
      </c>
      <c r="N6301" s="6">
        <f t="shared" si="688"/>
        <v>0</v>
      </c>
      <c r="O6301" s="6">
        <f t="shared" si="689"/>
        <v>22.238283204536611</v>
      </c>
      <c r="Q6301">
        <f>_xlfn.XLOOKUP(C6301&amp;G6301&amp;H6301,covid!$E$2:$E$2184,covid!$D$2:$D$2184,0,0,1)</f>
        <v>41</v>
      </c>
    </row>
    <row r="6302" spans="1:17" x14ac:dyDescent="0.3">
      <c r="A6302">
        <f>_xlfn.XLOOKUP(C6302,kamus!$B$2:$B$87,kamus!$A$2:$A$87,0,0,1)</f>
        <v>38</v>
      </c>
      <c r="B6302" t="str">
        <f>_xlfn.XLOOKUP(C6302,kamus!$B$2:$B$87,kamus!$D$2:$D$87,"dihapus",0,1)</f>
        <v>Mlati 2</v>
      </c>
      <c r="C6302" t="s">
        <v>258</v>
      </c>
      <c r="D6302">
        <f>_xlfn.XLOOKUP(C6302,kamus!$B$2:$B$87,kamus!$J$2:$J$87,"dihapus",0,1)</f>
        <v>0</v>
      </c>
      <c r="E6302">
        <f t="shared" si="690"/>
        <v>0</v>
      </c>
      <c r="F6302" s="14">
        <v>44562</v>
      </c>
      <c r="G6302" s="1">
        <f t="shared" si="691"/>
        <v>1</v>
      </c>
      <c r="H6302" s="1">
        <f t="shared" si="692"/>
        <v>2022</v>
      </c>
      <c r="I6302">
        <v>5</v>
      </c>
      <c r="J6302">
        <v>0</v>
      </c>
      <c r="K6302">
        <f t="shared" si="686"/>
        <v>5</v>
      </c>
      <c r="L6302">
        <v>16950</v>
      </c>
      <c r="M6302" s="6">
        <f t="shared" si="687"/>
        <v>29.498525073746311</v>
      </c>
      <c r="N6302" s="6">
        <f t="shared" si="688"/>
        <v>0</v>
      </c>
      <c r="O6302" s="6">
        <f t="shared" si="689"/>
        <v>29.498525073746311</v>
      </c>
      <c r="Q6302">
        <f>_xlfn.XLOOKUP(C6302&amp;G6302&amp;H6302,covid!$E$2:$E$2184,covid!$D$2:$D$2184,0,0,1)</f>
        <v>0</v>
      </c>
    </row>
    <row r="6303" spans="1:17" x14ac:dyDescent="0.3">
      <c r="A6303">
        <f>_xlfn.XLOOKUP(C6303,kamus!$B$2:$B$87,kamus!$A$2:$A$87,0,0,1)</f>
        <v>36</v>
      </c>
      <c r="B6303" t="str">
        <f>_xlfn.XLOOKUP(C6303,kamus!$B$2:$B$87,kamus!$D$2:$D$87,"dihapus",0,1)</f>
        <v>Mlati 2</v>
      </c>
      <c r="C6303" t="s">
        <v>268</v>
      </c>
      <c r="D6303">
        <f>_xlfn.XLOOKUP(C6303,kamus!$B$2:$B$87,kamus!$J$2:$J$87,"dihapus",0,1)</f>
        <v>1</v>
      </c>
      <c r="E6303">
        <f t="shared" si="690"/>
        <v>1</v>
      </c>
      <c r="F6303" s="14">
        <v>44562</v>
      </c>
      <c r="G6303" s="1">
        <f t="shared" si="691"/>
        <v>1</v>
      </c>
      <c r="H6303" s="1">
        <f t="shared" si="692"/>
        <v>2022</v>
      </c>
      <c r="I6303">
        <v>0</v>
      </c>
      <c r="J6303">
        <v>0</v>
      </c>
      <c r="K6303">
        <f t="shared" si="686"/>
        <v>0</v>
      </c>
      <c r="L6303">
        <v>11732</v>
      </c>
      <c r="M6303" s="6">
        <f t="shared" si="687"/>
        <v>0</v>
      </c>
      <c r="N6303" s="6">
        <f t="shared" si="688"/>
        <v>0</v>
      </c>
      <c r="O6303" s="6">
        <f t="shared" si="689"/>
        <v>0</v>
      </c>
      <c r="Q6303">
        <f>_xlfn.XLOOKUP(C6303&amp;G6303&amp;H6303,covid!$E$2:$E$2184,covid!$D$2:$D$2184,0,0,1)</f>
        <v>1</v>
      </c>
    </row>
    <row r="6304" spans="1:17" x14ac:dyDescent="0.3">
      <c r="A6304">
        <f>_xlfn.XLOOKUP(C6304,kamus!$B$2:$B$87,kamus!$A$2:$A$87,0,0,1)</f>
        <v>37</v>
      </c>
      <c r="B6304" t="str">
        <f>_xlfn.XLOOKUP(C6304,kamus!$B$2:$B$87,kamus!$D$2:$D$87,"dihapus",0,1)</f>
        <v>Mlati 2</v>
      </c>
      <c r="C6304" t="s">
        <v>270</v>
      </c>
      <c r="D6304">
        <f>_xlfn.XLOOKUP(C6304,kamus!$B$2:$B$87,kamus!$J$2:$J$87,"dihapus",0,1)</f>
        <v>1</v>
      </c>
      <c r="E6304">
        <f t="shared" si="690"/>
        <v>1</v>
      </c>
      <c r="F6304" s="14">
        <v>44562</v>
      </c>
      <c r="G6304" s="1">
        <f t="shared" si="691"/>
        <v>1</v>
      </c>
      <c r="H6304" s="1">
        <f t="shared" si="692"/>
        <v>2022</v>
      </c>
      <c r="I6304">
        <v>0</v>
      </c>
      <c r="J6304">
        <v>0</v>
      </c>
      <c r="K6304">
        <f t="shared" si="686"/>
        <v>0</v>
      </c>
      <c r="L6304">
        <v>13938</v>
      </c>
      <c r="M6304" s="6">
        <f t="shared" si="687"/>
        <v>0</v>
      </c>
      <c r="N6304" s="6">
        <f t="shared" si="688"/>
        <v>0</v>
      </c>
      <c r="O6304" s="6">
        <f t="shared" si="689"/>
        <v>0</v>
      </c>
      <c r="Q6304">
        <f>_xlfn.XLOOKUP(C6304&amp;G6304&amp;H6304,covid!$E$2:$E$2184,covid!$D$2:$D$2184,0,0,1)</f>
        <v>1</v>
      </c>
    </row>
    <row r="6305" spans="1:17" x14ac:dyDescent="0.3">
      <c r="A6305">
        <f>_xlfn.XLOOKUP(C6305,kamus!$B$2:$B$87,kamus!$A$2:$A$87,0,0,1)</f>
        <v>39</v>
      </c>
      <c r="B6305" t="str">
        <f>_xlfn.XLOOKUP(C6305,kamus!$B$2:$B$87,kamus!$D$2:$D$87,"dihapus",0,1)</f>
        <v>Moyudan</v>
      </c>
      <c r="C6305" t="s">
        <v>259</v>
      </c>
      <c r="D6305">
        <f>_xlfn.XLOOKUP(C6305,kamus!$B$2:$B$87,kamus!$J$2:$J$87,"dihapus",0,1)</f>
        <v>0</v>
      </c>
      <c r="E6305">
        <f t="shared" si="690"/>
        <v>0</v>
      </c>
      <c r="F6305" s="14">
        <v>44562</v>
      </c>
      <c r="G6305" s="1">
        <f t="shared" si="691"/>
        <v>1</v>
      </c>
      <c r="H6305" s="1">
        <f t="shared" si="692"/>
        <v>2022</v>
      </c>
      <c r="I6305">
        <v>1</v>
      </c>
      <c r="J6305">
        <v>0</v>
      </c>
      <c r="K6305">
        <f t="shared" si="686"/>
        <v>1</v>
      </c>
      <c r="L6305">
        <v>12086</v>
      </c>
      <c r="M6305" s="6">
        <f t="shared" si="687"/>
        <v>8.2740360747972854</v>
      </c>
      <c r="N6305" s="6">
        <f t="shared" si="688"/>
        <v>0</v>
      </c>
      <c r="O6305" s="6">
        <f t="shared" si="689"/>
        <v>8.2740360747972854</v>
      </c>
      <c r="Q6305">
        <f>_xlfn.XLOOKUP(C6305&amp;G6305&amp;H6305,covid!$E$2:$E$2184,covid!$D$2:$D$2184,0,0,1)</f>
        <v>1</v>
      </c>
    </row>
    <row r="6306" spans="1:17" x14ac:dyDescent="0.3">
      <c r="A6306">
        <f>_xlfn.XLOOKUP(C6306,kamus!$B$2:$B$87,kamus!$A$2:$A$87,0,0,1)</f>
        <v>42</v>
      </c>
      <c r="B6306" t="str">
        <f>_xlfn.XLOOKUP(C6306,kamus!$B$2:$B$87,kamus!$D$2:$D$87,"dihapus",0,1)</f>
        <v>Moyudan</v>
      </c>
      <c r="C6306" t="s">
        <v>260</v>
      </c>
      <c r="D6306">
        <f>_xlfn.XLOOKUP(C6306,kamus!$B$2:$B$87,kamus!$J$2:$J$87,"dihapus",0,1)</f>
        <v>0</v>
      </c>
      <c r="E6306">
        <f t="shared" si="690"/>
        <v>0</v>
      </c>
      <c r="F6306" s="14">
        <v>44562</v>
      </c>
      <c r="G6306" s="1">
        <f t="shared" si="691"/>
        <v>1</v>
      </c>
      <c r="H6306" s="1">
        <f t="shared" si="692"/>
        <v>2022</v>
      </c>
      <c r="I6306">
        <v>0</v>
      </c>
      <c r="J6306">
        <v>0</v>
      </c>
      <c r="K6306">
        <f t="shared" si="686"/>
        <v>0</v>
      </c>
      <c r="L6306">
        <v>7325</v>
      </c>
      <c r="M6306" s="6">
        <f t="shared" si="687"/>
        <v>0</v>
      </c>
      <c r="N6306" s="6">
        <f t="shared" si="688"/>
        <v>0</v>
      </c>
      <c r="O6306" s="6">
        <f t="shared" si="689"/>
        <v>0</v>
      </c>
      <c r="Q6306">
        <f>_xlfn.XLOOKUP(C6306&amp;G6306&amp;H6306,covid!$E$2:$E$2184,covid!$D$2:$D$2184,0,0,1)</f>
        <v>0</v>
      </c>
    </row>
    <row r="6307" spans="1:17" x14ac:dyDescent="0.3">
      <c r="A6307">
        <f>_xlfn.XLOOKUP(C6307,kamus!$B$2:$B$87,kamus!$A$2:$A$87,0,0,1)</f>
        <v>41</v>
      </c>
      <c r="B6307" t="str">
        <f>_xlfn.XLOOKUP(C6307,kamus!$B$2:$B$87,kamus!$D$2:$D$87,"dihapus",0,1)</f>
        <v>Moyudan</v>
      </c>
      <c r="C6307" t="s">
        <v>262</v>
      </c>
      <c r="D6307">
        <f>_xlfn.XLOOKUP(C6307,kamus!$B$2:$B$87,kamus!$J$2:$J$87,"dihapus",0,1)</f>
        <v>0</v>
      </c>
      <c r="E6307">
        <f t="shared" si="690"/>
        <v>0</v>
      </c>
      <c r="F6307" s="14">
        <v>44562</v>
      </c>
      <c r="G6307" s="1">
        <f t="shared" si="691"/>
        <v>1</v>
      </c>
      <c r="H6307" s="1">
        <f t="shared" si="692"/>
        <v>2022</v>
      </c>
      <c r="I6307">
        <v>0</v>
      </c>
      <c r="J6307">
        <v>2</v>
      </c>
      <c r="K6307">
        <f t="shared" si="686"/>
        <v>2</v>
      </c>
      <c r="L6307">
        <v>6825</v>
      </c>
      <c r="M6307" s="6">
        <f t="shared" si="687"/>
        <v>0</v>
      </c>
      <c r="N6307" s="6">
        <f t="shared" si="688"/>
        <v>29.304029304029303</v>
      </c>
      <c r="O6307" s="6">
        <f t="shared" si="689"/>
        <v>29.304029304029303</v>
      </c>
      <c r="Q6307">
        <f>_xlfn.XLOOKUP(C6307&amp;G6307&amp;H6307,covid!$E$2:$E$2184,covid!$D$2:$D$2184,0,0,1)</f>
        <v>0</v>
      </c>
    </row>
    <row r="6308" spans="1:17" x14ac:dyDescent="0.3">
      <c r="A6308">
        <f>_xlfn.XLOOKUP(C6308,kamus!$B$2:$B$87,kamus!$A$2:$A$87,0,0,1)</f>
        <v>40</v>
      </c>
      <c r="B6308" t="str">
        <f>_xlfn.XLOOKUP(C6308,kamus!$B$2:$B$87,kamus!$D$2:$D$87,"dihapus",0,1)</f>
        <v>Moyudan</v>
      </c>
      <c r="C6308" t="s">
        <v>264</v>
      </c>
      <c r="D6308">
        <f>_xlfn.XLOOKUP(C6308,kamus!$B$2:$B$87,kamus!$J$2:$J$87,"dihapus",0,1)</f>
        <v>0</v>
      </c>
      <c r="E6308">
        <f t="shared" si="690"/>
        <v>0</v>
      </c>
      <c r="F6308" s="14">
        <v>44562</v>
      </c>
      <c r="G6308" s="1">
        <f t="shared" si="691"/>
        <v>1</v>
      </c>
      <c r="H6308" s="1">
        <f t="shared" si="692"/>
        <v>2022</v>
      </c>
      <c r="I6308">
        <v>0</v>
      </c>
      <c r="J6308">
        <v>0</v>
      </c>
      <c r="K6308">
        <f t="shared" si="686"/>
        <v>0</v>
      </c>
      <c r="L6308">
        <v>8496</v>
      </c>
      <c r="M6308" s="6">
        <f t="shared" si="687"/>
        <v>0</v>
      </c>
      <c r="N6308" s="6">
        <f t="shared" si="688"/>
        <v>0</v>
      </c>
      <c r="O6308" s="6">
        <f t="shared" si="689"/>
        <v>0</v>
      </c>
      <c r="Q6308">
        <f>_xlfn.XLOOKUP(C6308&amp;G6308&amp;H6308,covid!$E$2:$E$2184,covid!$D$2:$D$2184,0,0,1)</f>
        <v>0</v>
      </c>
    </row>
    <row r="6309" spans="1:17" x14ac:dyDescent="0.3">
      <c r="A6309">
        <f>_xlfn.XLOOKUP(C6309,kamus!$B$2:$B$87,kamus!$A$2:$A$87,0,0,1)</f>
        <v>43</v>
      </c>
      <c r="B6309" t="str">
        <f>_xlfn.XLOOKUP(C6309,kamus!$B$2:$B$87,kamus!$D$2:$D$87,"dihapus",0,1)</f>
        <v>Ngaglik 1</v>
      </c>
      <c r="C6309" t="s">
        <v>228</v>
      </c>
      <c r="D6309">
        <f>_xlfn.XLOOKUP(C6309,kamus!$B$2:$B$87,kamus!$J$2:$J$87,"dihapus",0,1)</f>
        <v>1</v>
      </c>
      <c r="E6309">
        <f t="shared" si="690"/>
        <v>1</v>
      </c>
      <c r="F6309" s="14">
        <v>44562</v>
      </c>
      <c r="G6309" s="1">
        <f t="shared" si="691"/>
        <v>1</v>
      </c>
      <c r="H6309" s="1">
        <f t="shared" si="692"/>
        <v>2022</v>
      </c>
      <c r="I6309">
        <v>3</v>
      </c>
      <c r="J6309">
        <v>0</v>
      </c>
      <c r="K6309">
        <f t="shared" si="686"/>
        <v>3</v>
      </c>
      <c r="L6309">
        <v>12931</v>
      </c>
      <c r="M6309" s="6">
        <f t="shared" si="687"/>
        <v>23.200061866831646</v>
      </c>
      <c r="N6309" s="6">
        <f t="shared" si="688"/>
        <v>0</v>
      </c>
      <c r="O6309" s="6">
        <f t="shared" si="689"/>
        <v>23.200061866831646</v>
      </c>
      <c r="Q6309">
        <f>_xlfn.XLOOKUP(C6309&amp;G6309&amp;H6309,covid!$E$2:$E$2184,covid!$D$2:$D$2184,0,0,1)</f>
        <v>2</v>
      </c>
    </row>
    <row r="6310" spans="1:17" x14ac:dyDescent="0.3">
      <c r="A6310">
        <f>_xlfn.XLOOKUP(C6310,kamus!$B$2:$B$87,kamus!$A$2:$A$87,0,0,1)</f>
        <v>44</v>
      </c>
      <c r="B6310" t="str">
        <f>_xlfn.XLOOKUP(C6310,kamus!$B$2:$B$87,kamus!$D$2:$D$87,"dihapus",0,1)</f>
        <v>Ngaglik 1</v>
      </c>
      <c r="C6310" t="s">
        <v>237</v>
      </c>
      <c r="D6310">
        <f>_xlfn.XLOOKUP(C6310,kamus!$B$2:$B$87,kamus!$J$2:$J$87,"dihapus",0,1)</f>
        <v>1</v>
      </c>
      <c r="E6310">
        <f t="shared" si="690"/>
        <v>1</v>
      </c>
      <c r="F6310" s="14">
        <v>44562</v>
      </c>
      <c r="G6310" s="1">
        <f t="shared" si="691"/>
        <v>1</v>
      </c>
      <c r="H6310" s="1">
        <f t="shared" si="692"/>
        <v>2022</v>
      </c>
      <c r="I6310">
        <v>0</v>
      </c>
      <c r="J6310">
        <v>0</v>
      </c>
      <c r="K6310">
        <f t="shared" si="686"/>
        <v>0</v>
      </c>
      <c r="L6310">
        <v>22325</v>
      </c>
      <c r="M6310" s="6">
        <f t="shared" si="687"/>
        <v>0</v>
      </c>
      <c r="N6310" s="6">
        <f t="shared" si="688"/>
        <v>0</v>
      </c>
      <c r="O6310" s="6">
        <f t="shared" si="689"/>
        <v>0</v>
      </c>
      <c r="Q6310">
        <f>_xlfn.XLOOKUP(C6310&amp;G6310&amp;H6310,covid!$E$2:$E$2184,covid!$D$2:$D$2184,0,0,1)</f>
        <v>10</v>
      </c>
    </row>
    <row r="6311" spans="1:17" x14ac:dyDescent="0.3">
      <c r="A6311">
        <f>_xlfn.XLOOKUP(C6311,kamus!$B$2:$B$87,kamus!$A$2:$A$87,0,0,1)</f>
        <v>45</v>
      </c>
      <c r="B6311" t="str">
        <f>_xlfn.XLOOKUP(C6311,kamus!$B$2:$B$87,kamus!$D$2:$D$87,"dihapus",0,1)</f>
        <v>Ngaglik 1</v>
      </c>
      <c r="C6311" t="s">
        <v>255</v>
      </c>
      <c r="D6311">
        <f>_xlfn.XLOOKUP(C6311,kamus!$B$2:$B$87,kamus!$J$2:$J$87,"dihapus",0,1)</f>
        <v>1</v>
      </c>
      <c r="E6311">
        <f t="shared" si="690"/>
        <v>1</v>
      </c>
      <c r="F6311" s="14">
        <v>44562</v>
      </c>
      <c r="G6311" s="1">
        <f t="shared" si="691"/>
        <v>1</v>
      </c>
      <c r="H6311" s="1">
        <f t="shared" si="692"/>
        <v>2022</v>
      </c>
      <c r="I6311">
        <v>1</v>
      </c>
      <c r="J6311">
        <v>0</v>
      </c>
      <c r="K6311">
        <f t="shared" si="686"/>
        <v>1</v>
      </c>
      <c r="L6311">
        <v>20146</v>
      </c>
      <c r="M6311" s="6">
        <f t="shared" si="687"/>
        <v>4.9637645190112174</v>
      </c>
      <c r="N6311" s="6">
        <f t="shared" si="688"/>
        <v>0</v>
      </c>
      <c r="O6311" s="6">
        <f t="shared" si="689"/>
        <v>4.9637645190112174</v>
      </c>
      <c r="Q6311">
        <f>_xlfn.XLOOKUP(C6311&amp;G6311&amp;H6311,covid!$E$2:$E$2184,covid!$D$2:$D$2184,0,0,1)</f>
        <v>4</v>
      </c>
    </row>
    <row r="6312" spans="1:17" x14ac:dyDescent="0.3">
      <c r="A6312">
        <f>_xlfn.XLOOKUP(C6312,kamus!$B$2:$B$87,kamus!$A$2:$A$87,0,0,1)</f>
        <v>48</v>
      </c>
      <c r="B6312" t="str">
        <f>_xlfn.XLOOKUP(C6312,kamus!$B$2:$B$87,kamus!$D$2:$D$87,"dihapus",0,1)</f>
        <v>Ngaglik 2</v>
      </c>
      <c r="C6312" t="s">
        <v>208</v>
      </c>
      <c r="D6312">
        <f>_xlfn.XLOOKUP(C6312,kamus!$B$2:$B$87,kamus!$J$2:$J$87,"dihapus",0,1)</f>
        <v>1</v>
      </c>
      <c r="E6312">
        <f t="shared" si="690"/>
        <v>1</v>
      </c>
      <c r="F6312" s="14">
        <v>44562</v>
      </c>
      <c r="G6312" s="1">
        <f t="shared" si="691"/>
        <v>1</v>
      </c>
      <c r="H6312" s="1">
        <f t="shared" si="692"/>
        <v>2022</v>
      </c>
      <c r="I6312">
        <v>1</v>
      </c>
      <c r="J6312">
        <v>1</v>
      </c>
      <c r="K6312">
        <f t="shared" si="686"/>
        <v>2</v>
      </c>
      <c r="L6312">
        <v>10633</v>
      </c>
      <c r="M6312" s="6">
        <f t="shared" si="687"/>
        <v>9.4046835323991349</v>
      </c>
      <c r="N6312" s="6">
        <f t="shared" si="688"/>
        <v>9.4046835323991349</v>
      </c>
      <c r="O6312" s="6">
        <f t="shared" si="689"/>
        <v>18.80936706479827</v>
      </c>
      <c r="Q6312">
        <f>_xlfn.XLOOKUP(C6312&amp;G6312&amp;H6312,covid!$E$2:$E$2184,covid!$D$2:$D$2184,0,0,1)</f>
        <v>1</v>
      </c>
    </row>
    <row r="6313" spans="1:17" x14ac:dyDescent="0.3">
      <c r="A6313">
        <f>_xlfn.XLOOKUP(C6313,kamus!$B$2:$B$87,kamus!$A$2:$A$87,0,0,1)</f>
        <v>47</v>
      </c>
      <c r="B6313" t="str">
        <f>_xlfn.XLOOKUP(C6313,kamus!$B$2:$B$87,kamus!$D$2:$D$87,"dihapus",0,1)</f>
        <v>Ngaglik 2</v>
      </c>
      <c r="C6313" t="s">
        <v>238</v>
      </c>
      <c r="D6313">
        <f>_xlfn.XLOOKUP(C6313,kamus!$B$2:$B$87,kamus!$J$2:$J$87,"dihapus",0,1)</f>
        <v>1</v>
      </c>
      <c r="E6313">
        <f t="shared" si="690"/>
        <v>1</v>
      </c>
      <c r="F6313" s="14">
        <v>44562</v>
      </c>
      <c r="G6313" s="1">
        <f t="shared" si="691"/>
        <v>1</v>
      </c>
      <c r="H6313" s="1">
        <f t="shared" si="692"/>
        <v>2022</v>
      </c>
      <c r="I6313">
        <v>1</v>
      </c>
      <c r="J6313">
        <v>1</v>
      </c>
      <c r="K6313">
        <f t="shared" si="686"/>
        <v>2</v>
      </c>
      <c r="L6313">
        <v>22765</v>
      </c>
      <c r="M6313" s="6">
        <f t="shared" si="687"/>
        <v>4.3927081045464531</v>
      </c>
      <c r="N6313" s="6">
        <f t="shared" si="688"/>
        <v>4.3927081045464531</v>
      </c>
      <c r="O6313" s="6">
        <f t="shared" si="689"/>
        <v>8.7854162090929062</v>
      </c>
      <c r="Q6313">
        <f>_xlfn.XLOOKUP(C6313&amp;G6313&amp;H6313,covid!$E$2:$E$2184,covid!$D$2:$D$2184,0,0,1)</f>
        <v>20</v>
      </c>
    </row>
    <row r="6314" spans="1:17" x14ac:dyDescent="0.3">
      <c r="A6314">
        <f>_xlfn.XLOOKUP(C6314,kamus!$B$2:$B$87,kamus!$A$2:$A$87,0,0,1)</f>
        <v>46</v>
      </c>
      <c r="B6314" t="str">
        <f>_xlfn.XLOOKUP(C6314,kamus!$B$2:$B$87,kamus!$D$2:$D$87,"dihapus",0,1)</f>
        <v>Ngaglik 2</v>
      </c>
      <c r="C6314" t="s">
        <v>257</v>
      </c>
      <c r="D6314">
        <f>_xlfn.XLOOKUP(C6314,kamus!$B$2:$B$87,kamus!$J$2:$J$87,"dihapus",0,1)</f>
        <v>1</v>
      </c>
      <c r="E6314">
        <f t="shared" si="690"/>
        <v>1</v>
      </c>
      <c r="F6314" s="14">
        <v>44562</v>
      </c>
      <c r="G6314" s="1">
        <f t="shared" si="691"/>
        <v>1</v>
      </c>
      <c r="H6314" s="1">
        <f t="shared" si="692"/>
        <v>2022</v>
      </c>
      <c r="I6314">
        <v>1</v>
      </c>
      <c r="J6314">
        <v>2</v>
      </c>
      <c r="K6314">
        <f t="shared" si="686"/>
        <v>3</v>
      </c>
      <c r="L6314">
        <v>17211</v>
      </c>
      <c r="M6314" s="6">
        <f t="shared" si="687"/>
        <v>5.8102376387194239</v>
      </c>
      <c r="N6314" s="6">
        <f t="shared" si="688"/>
        <v>11.620475277438848</v>
      </c>
      <c r="O6314" s="6">
        <f t="shared" si="689"/>
        <v>17.430712916158271</v>
      </c>
      <c r="Q6314">
        <f>_xlfn.XLOOKUP(C6314&amp;G6314&amp;H6314,covid!$E$2:$E$2184,covid!$D$2:$D$2184,0,0,1)</f>
        <v>3</v>
      </c>
    </row>
    <row r="6315" spans="1:17" x14ac:dyDescent="0.3">
      <c r="A6315">
        <f>_xlfn.XLOOKUP(C6315,kamus!$B$2:$B$87,kamus!$A$2:$A$87,0,0,1)</f>
        <v>50</v>
      </c>
      <c r="B6315" t="str">
        <f>_xlfn.XLOOKUP(C6315,kamus!$B$2:$B$87,kamus!$D$2:$D$87,"dihapus",0,1)</f>
        <v>Ngemplak 1</v>
      </c>
      <c r="C6315" t="s">
        <v>202</v>
      </c>
      <c r="D6315">
        <f>_xlfn.XLOOKUP(C6315,kamus!$B$2:$B$87,kamus!$J$2:$J$87,"dihapus",0,1)</f>
        <v>0</v>
      </c>
      <c r="E6315">
        <f t="shared" si="690"/>
        <v>0</v>
      </c>
      <c r="F6315" s="14">
        <v>44562</v>
      </c>
      <c r="G6315" s="1">
        <f t="shared" si="691"/>
        <v>1</v>
      </c>
      <c r="H6315" s="1">
        <f t="shared" si="692"/>
        <v>2022</v>
      </c>
      <c r="I6315">
        <v>4</v>
      </c>
      <c r="J6315">
        <v>0</v>
      </c>
      <c r="K6315">
        <f t="shared" si="686"/>
        <v>4</v>
      </c>
      <c r="L6315">
        <v>8130</v>
      </c>
      <c r="M6315" s="6">
        <f t="shared" si="687"/>
        <v>49.200492004920044</v>
      </c>
      <c r="N6315" s="6">
        <f t="shared" si="688"/>
        <v>0</v>
      </c>
      <c r="O6315" s="6">
        <f t="shared" si="689"/>
        <v>49.200492004920044</v>
      </c>
      <c r="Q6315">
        <f>_xlfn.XLOOKUP(C6315&amp;G6315&amp;H6315,covid!$E$2:$E$2184,covid!$D$2:$D$2184,0,0,1)</f>
        <v>2</v>
      </c>
    </row>
    <row r="6316" spans="1:17" x14ac:dyDescent="0.3">
      <c r="A6316">
        <f>_xlfn.XLOOKUP(C6316,kamus!$B$2:$B$87,kamus!$A$2:$A$87,0,0,1)</f>
        <v>51</v>
      </c>
      <c r="B6316" t="str">
        <f>_xlfn.XLOOKUP(C6316,kamus!$B$2:$B$87,kamus!$D$2:$D$87,"dihapus",0,1)</f>
        <v>Ngemplak 1</v>
      </c>
      <c r="C6316" t="s">
        <v>256</v>
      </c>
      <c r="D6316">
        <f>_xlfn.XLOOKUP(C6316,kamus!$B$2:$B$87,kamus!$J$2:$J$87,"dihapus",0,1)</f>
        <v>0</v>
      </c>
      <c r="E6316">
        <f t="shared" si="690"/>
        <v>0</v>
      </c>
      <c r="F6316" s="14">
        <v>44562</v>
      </c>
      <c r="G6316" s="1">
        <f t="shared" si="691"/>
        <v>1</v>
      </c>
      <c r="H6316" s="1">
        <f t="shared" si="692"/>
        <v>2022</v>
      </c>
      <c r="I6316">
        <v>0</v>
      </c>
      <c r="J6316">
        <v>0</v>
      </c>
      <c r="K6316">
        <f t="shared" si="686"/>
        <v>0</v>
      </c>
      <c r="L6316">
        <v>8355</v>
      </c>
      <c r="M6316" s="6">
        <f t="shared" si="687"/>
        <v>0</v>
      </c>
      <c r="N6316" s="6">
        <f t="shared" si="688"/>
        <v>0</v>
      </c>
      <c r="O6316" s="6">
        <f t="shared" si="689"/>
        <v>0</v>
      </c>
      <c r="Q6316">
        <f>_xlfn.XLOOKUP(C6316&amp;G6316&amp;H6316,covid!$E$2:$E$2184,covid!$D$2:$D$2184,0,0,1)</f>
        <v>0</v>
      </c>
    </row>
    <row r="6317" spans="1:17" x14ac:dyDescent="0.3">
      <c r="A6317">
        <f>_xlfn.XLOOKUP(C6317,kamus!$B$2:$B$87,kamus!$A$2:$A$87,0,0,1)</f>
        <v>49</v>
      </c>
      <c r="B6317" t="str">
        <f>_xlfn.XLOOKUP(C6317,kamus!$B$2:$B$87,kamus!$D$2:$D$87,"dihapus",0,1)</f>
        <v>Ngemplak 1</v>
      </c>
      <c r="C6317" t="s">
        <v>276</v>
      </c>
      <c r="D6317">
        <f>_xlfn.XLOOKUP(C6317,kamus!$B$2:$B$87,kamus!$J$2:$J$87,"dihapus",0,1)</f>
        <v>1</v>
      </c>
      <c r="E6317">
        <f t="shared" si="690"/>
        <v>1</v>
      </c>
      <c r="F6317" s="14">
        <v>44562</v>
      </c>
      <c r="G6317" s="1">
        <f t="shared" si="691"/>
        <v>1</v>
      </c>
      <c r="H6317" s="1">
        <f t="shared" si="692"/>
        <v>2022</v>
      </c>
      <c r="I6317">
        <v>0</v>
      </c>
      <c r="J6317">
        <v>0</v>
      </c>
      <c r="K6317">
        <f t="shared" si="686"/>
        <v>0</v>
      </c>
      <c r="L6317">
        <v>9870</v>
      </c>
      <c r="M6317" s="6">
        <f t="shared" si="687"/>
        <v>0</v>
      </c>
      <c r="N6317" s="6">
        <f t="shared" si="688"/>
        <v>0</v>
      </c>
      <c r="O6317" s="6">
        <f t="shared" si="689"/>
        <v>0</v>
      </c>
      <c r="Q6317">
        <f>_xlfn.XLOOKUP(C6317&amp;G6317&amp;H6317,covid!$E$2:$E$2184,covid!$D$2:$D$2184,0,0,1)</f>
        <v>1</v>
      </c>
    </row>
    <row r="6318" spans="1:17" x14ac:dyDescent="0.3">
      <c r="A6318">
        <f>_xlfn.XLOOKUP(C6318,kamus!$B$2:$B$87,kamus!$A$2:$A$87,0,0,1)</f>
        <v>52</v>
      </c>
      <c r="B6318" t="str">
        <f>_xlfn.XLOOKUP(C6318,kamus!$B$2:$B$87,kamus!$D$2:$D$87,"dihapus",0,1)</f>
        <v>Ngemplak 2</v>
      </c>
      <c r="C6318" t="s">
        <v>277</v>
      </c>
      <c r="D6318">
        <f>_xlfn.XLOOKUP(C6318,kamus!$B$2:$B$87,kamus!$J$2:$J$87,"dihapus",0,1)</f>
        <v>1</v>
      </c>
      <c r="E6318">
        <f t="shared" si="690"/>
        <v>1</v>
      </c>
      <c r="F6318" s="14">
        <v>44562</v>
      </c>
      <c r="G6318" s="1">
        <f t="shared" si="691"/>
        <v>1</v>
      </c>
      <c r="H6318" s="1">
        <f t="shared" si="692"/>
        <v>2022</v>
      </c>
      <c r="I6318">
        <v>2</v>
      </c>
      <c r="J6318">
        <v>1</v>
      </c>
      <c r="K6318">
        <f t="shared" si="686"/>
        <v>3</v>
      </c>
      <c r="L6318">
        <v>32200</v>
      </c>
      <c r="M6318" s="6">
        <f t="shared" si="687"/>
        <v>6.2111801242236027</v>
      </c>
      <c r="N6318" s="6">
        <f t="shared" si="688"/>
        <v>3.1055900621118013</v>
      </c>
      <c r="O6318" s="6">
        <f t="shared" si="689"/>
        <v>9.316770186335404</v>
      </c>
      <c r="Q6318">
        <f>_xlfn.XLOOKUP(C6318&amp;G6318&amp;H6318,covid!$E$2:$E$2184,covid!$D$2:$D$2184,0,0,1)</f>
        <v>7</v>
      </c>
    </row>
    <row r="6319" spans="1:17" x14ac:dyDescent="0.3">
      <c r="A6319">
        <f>_xlfn.XLOOKUP(C6319,kamus!$B$2:$B$87,kamus!$A$2:$A$87,0,0,1)</f>
        <v>53</v>
      </c>
      <c r="B6319" t="str">
        <f>_xlfn.XLOOKUP(C6319,kamus!$B$2:$B$87,kamus!$D$2:$D$87,"dihapus",0,1)</f>
        <v>Ngemplak 2</v>
      </c>
      <c r="C6319" t="s">
        <v>278</v>
      </c>
      <c r="D6319">
        <f>_xlfn.XLOOKUP(C6319,kamus!$B$2:$B$87,kamus!$J$2:$J$87,"dihapus",0,1)</f>
        <v>0</v>
      </c>
      <c r="E6319">
        <f t="shared" si="690"/>
        <v>0</v>
      </c>
      <c r="F6319" s="14">
        <v>44562</v>
      </c>
      <c r="G6319" s="1">
        <f t="shared" si="691"/>
        <v>1</v>
      </c>
      <c r="H6319" s="1">
        <f t="shared" si="692"/>
        <v>2022</v>
      </c>
      <c r="I6319">
        <v>0</v>
      </c>
      <c r="J6319">
        <v>0</v>
      </c>
      <c r="K6319">
        <f t="shared" si="686"/>
        <v>0</v>
      </c>
      <c r="L6319">
        <v>9052</v>
      </c>
      <c r="M6319" s="6">
        <f t="shared" si="687"/>
        <v>0</v>
      </c>
      <c r="N6319" s="6">
        <f t="shared" si="688"/>
        <v>0</v>
      </c>
      <c r="O6319" s="6">
        <f t="shared" si="689"/>
        <v>0</v>
      </c>
      <c r="Q6319">
        <f>_xlfn.XLOOKUP(C6319&amp;G6319&amp;H6319,covid!$E$2:$E$2184,covid!$D$2:$D$2184,0,0,1)</f>
        <v>7</v>
      </c>
    </row>
    <row r="6320" spans="1:17" x14ac:dyDescent="0.3">
      <c r="A6320">
        <f>_xlfn.XLOOKUP(C6320,kamus!$B$2:$B$87,kamus!$A$2:$A$87,0,0,1)</f>
        <v>57</v>
      </c>
      <c r="B6320" t="str">
        <f>_xlfn.XLOOKUP(C6320,kamus!$B$2:$B$87,kamus!$D$2:$D$87,"dihapus",0,1)</f>
        <v>Pakem</v>
      </c>
      <c r="C6320" t="s">
        <v>204</v>
      </c>
      <c r="D6320">
        <f>_xlfn.XLOOKUP(C6320,kamus!$B$2:$B$87,kamus!$J$2:$J$87,"dihapus",0,1)</f>
        <v>0</v>
      </c>
      <c r="E6320">
        <f t="shared" si="690"/>
        <v>0</v>
      </c>
      <c r="F6320" s="14">
        <v>44562</v>
      </c>
      <c r="G6320" s="1">
        <f t="shared" si="691"/>
        <v>1</v>
      </c>
      <c r="H6320" s="1">
        <f t="shared" si="692"/>
        <v>2022</v>
      </c>
      <c r="I6320">
        <v>0</v>
      </c>
      <c r="J6320">
        <v>0</v>
      </c>
      <c r="K6320">
        <f t="shared" si="686"/>
        <v>0</v>
      </c>
      <c r="L6320">
        <v>6987</v>
      </c>
      <c r="M6320" s="6">
        <f t="shared" si="687"/>
        <v>0</v>
      </c>
      <c r="N6320" s="6">
        <f t="shared" si="688"/>
        <v>0</v>
      </c>
      <c r="O6320" s="6">
        <f t="shared" si="689"/>
        <v>0</v>
      </c>
      <c r="Q6320">
        <f>_xlfn.XLOOKUP(C6320&amp;G6320&amp;H6320,covid!$E$2:$E$2184,covid!$D$2:$D$2184,0,0,1)</f>
        <v>3</v>
      </c>
    </row>
    <row r="6321" spans="1:17" x14ac:dyDescent="0.3">
      <c r="A6321">
        <f>_xlfn.XLOOKUP(C6321,kamus!$B$2:$B$87,kamus!$A$2:$A$87,0,0,1)</f>
        <v>54</v>
      </c>
      <c r="B6321" t="str">
        <f>_xlfn.XLOOKUP(C6321,kamus!$B$2:$B$87,kamus!$D$2:$D$87,"dihapus",0,1)</f>
        <v>Pakem</v>
      </c>
      <c r="C6321" t="s">
        <v>213</v>
      </c>
      <c r="D6321">
        <f>_xlfn.XLOOKUP(C6321,kamus!$B$2:$B$87,kamus!$J$2:$J$87,"dihapus",0,1)</f>
        <v>0</v>
      </c>
      <c r="E6321">
        <f t="shared" si="690"/>
        <v>0</v>
      </c>
      <c r="F6321" s="14">
        <v>44562</v>
      </c>
      <c r="G6321" s="1">
        <f t="shared" si="691"/>
        <v>1</v>
      </c>
      <c r="H6321" s="1">
        <f t="shared" si="692"/>
        <v>2022</v>
      </c>
      <c r="I6321">
        <v>0</v>
      </c>
      <c r="J6321">
        <v>0</v>
      </c>
      <c r="K6321">
        <f t="shared" si="686"/>
        <v>0</v>
      </c>
      <c r="L6321">
        <v>9323</v>
      </c>
      <c r="M6321" s="6">
        <f t="shared" si="687"/>
        <v>0</v>
      </c>
      <c r="N6321" s="6">
        <f t="shared" si="688"/>
        <v>0</v>
      </c>
      <c r="O6321" s="6">
        <f t="shared" si="689"/>
        <v>0</v>
      </c>
      <c r="Q6321">
        <f>_xlfn.XLOOKUP(C6321&amp;G6321&amp;H6321,covid!$E$2:$E$2184,covid!$D$2:$D$2184,0,0,1)</f>
        <v>1</v>
      </c>
    </row>
    <row r="6322" spans="1:17" x14ac:dyDescent="0.3">
      <c r="A6322">
        <f>_xlfn.XLOOKUP(C6322,kamus!$B$2:$B$87,kamus!$A$2:$A$87,0,0,1)</f>
        <v>56</v>
      </c>
      <c r="B6322" t="str">
        <f>_xlfn.XLOOKUP(C6322,kamus!$B$2:$B$87,kamus!$D$2:$D$87,"dihapus",0,1)</f>
        <v>Pakem</v>
      </c>
      <c r="C6322" t="s">
        <v>214</v>
      </c>
      <c r="D6322">
        <f>_xlfn.XLOOKUP(C6322,kamus!$B$2:$B$87,kamus!$J$2:$J$87,"dihapus",0,1)</f>
        <v>1</v>
      </c>
      <c r="E6322">
        <f t="shared" si="690"/>
        <v>1</v>
      </c>
      <c r="F6322" s="14">
        <v>44562</v>
      </c>
      <c r="G6322" s="1">
        <f t="shared" si="691"/>
        <v>1</v>
      </c>
      <c r="H6322" s="1">
        <f t="shared" si="692"/>
        <v>2022</v>
      </c>
      <c r="I6322">
        <v>0</v>
      </c>
      <c r="J6322">
        <v>0</v>
      </c>
      <c r="K6322">
        <f t="shared" si="686"/>
        <v>0</v>
      </c>
      <c r="L6322">
        <v>6831</v>
      </c>
      <c r="M6322" s="6">
        <f t="shared" si="687"/>
        <v>0</v>
      </c>
      <c r="N6322" s="6">
        <f t="shared" si="688"/>
        <v>0</v>
      </c>
      <c r="O6322" s="6">
        <f t="shared" si="689"/>
        <v>0</v>
      </c>
      <c r="Q6322">
        <f>_xlfn.XLOOKUP(C6322&amp;G6322&amp;H6322,covid!$E$2:$E$2184,covid!$D$2:$D$2184,0,0,1)</f>
        <v>3</v>
      </c>
    </row>
    <row r="6323" spans="1:17" x14ac:dyDescent="0.3">
      <c r="A6323">
        <f>_xlfn.XLOOKUP(C6323,kamus!$B$2:$B$87,kamus!$A$2:$A$87,0,0,1)</f>
        <v>58</v>
      </c>
      <c r="B6323" t="str">
        <f>_xlfn.XLOOKUP(C6323,kamus!$B$2:$B$87,kamus!$D$2:$D$87,"dihapus",0,1)</f>
        <v>Pakem</v>
      </c>
      <c r="C6323" t="s">
        <v>231</v>
      </c>
      <c r="D6323">
        <f>_xlfn.XLOOKUP(C6323,kamus!$B$2:$B$87,kamus!$J$2:$J$87,"dihapus",0,1)</f>
        <v>0</v>
      </c>
      <c r="E6323">
        <f t="shared" si="690"/>
        <v>0</v>
      </c>
      <c r="F6323" s="14">
        <v>44562</v>
      </c>
      <c r="G6323" s="1">
        <f t="shared" si="691"/>
        <v>1</v>
      </c>
      <c r="H6323" s="1">
        <f t="shared" si="692"/>
        <v>2022</v>
      </c>
      <c r="I6323">
        <v>0</v>
      </c>
      <c r="J6323">
        <v>0</v>
      </c>
      <c r="K6323">
        <f t="shared" si="686"/>
        <v>0</v>
      </c>
      <c r="L6323">
        <v>7055</v>
      </c>
      <c r="M6323" s="6">
        <f t="shared" si="687"/>
        <v>0</v>
      </c>
      <c r="N6323" s="6">
        <f t="shared" si="688"/>
        <v>0</v>
      </c>
      <c r="O6323" s="6">
        <f t="shared" si="689"/>
        <v>0</v>
      </c>
      <c r="Q6323">
        <f>_xlfn.XLOOKUP(C6323&amp;G6323&amp;H6323,covid!$E$2:$E$2184,covid!$D$2:$D$2184,0,0,1)</f>
        <v>0</v>
      </c>
    </row>
    <row r="6324" spans="1:17" x14ac:dyDescent="0.3">
      <c r="A6324">
        <f>_xlfn.XLOOKUP(C6324,kamus!$B$2:$B$87,kamus!$A$2:$A$87,0,0,1)</f>
        <v>55</v>
      </c>
      <c r="B6324" t="str">
        <f>_xlfn.XLOOKUP(C6324,kamus!$B$2:$B$87,kamus!$D$2:$D$87,"dihapus",0,1)</f>
        <v>Pakem</v>
      </c>
      <c r="C6324" t="s">
        <v>234</v>
      </c>
      <c r="D6324">
        <f>_xlfn.XLOOKUP(C6324,kamus!$B$2:$B$87,kamus!$J$2:$J$87,"dihapus",0,1)</f>
        <v>0</v>
      </c>
      <c r="E6324">
        <f t="shared" si="690"/>
        <v>0</v>
      </c>
      <c r="F6324" s="14">
        <v>44562</v>
      </c>
      <c r="G6324" s="1">
        <f t="shared" si="691"/>
        <v>1</v>
      </c>
      <c r="H6324" s="1">
        <f t="shared" si="692"/>
        <v>2022</v>
      </c>
      <c r="I6324">
        <v>0</v>
      </c>
      <c r="J6324">
        <v>1</v>
      </c>
      <c r="K6324">
        <f t="shared" si="686"/>
        <v>1</v>
      </c>
      <c r="L6324">
        <v>10068</v>
      </c>
      <c r="M6324" s="6">
        <f t="shared" si="687"/>
        <v>0</v>
      </c>
      <c r="N6324" s="6">
        <f t="shared" si="688"/>
        <v>9.9324592769169637</v>
      </c>
      <c r="O6324" s="6">
        <f t="shared" si="689"/>
        <v>9.9324592769169637</v>
      </c>
      <c r="Q6324">
        <f>_xlfn.XLOOKUP(C6324&amp;G6324&amp;H6324,covid!$E$2:$E$2184,covid!$D$2:$D$2184,0,0,1)</f>
        <v>0</v>
      </c>
    </row>
    <row r="6325" spans="1:17" x14ac:dyDescent="0.3">
      <c r="A6325">
        <f>_xlfn.XLOOKUP(C6325,kamus!$B$2:$B$87,kamus!$A$2:$A$87,0,0,1)</f>
        <v>64</v>
      </c>
      <c r="B6325" t="str">
        <f>_xlfn.XLOOKUP(C6325,kamus!$B$2:$B$87,kamus!$D$2:$D$87,"dihapus",0,1)</f>
        <v>Prambanan</v>
      </c>
      <c r="C6325" t="s">
        <v>203</v>
      </c>
      <c r="D6325">
        <f>_xlfn.XLOOKUP(C6325,kamus!$B$2:$B$87,kamus!$J$2:$J$87,"dihapus",0,1)</f>
        <v>1</v>
      </c>
      <c r="E6325">
        <f t="shared" si="690"/>
        <v>1</v>
      </c>
      <c r="F6325" s="14">
        <v>44562</v>
      </c>
      <c r="G6325" s="1">
        <f t="shared" si="691"/>
        <v>1</v>
      </c>
      <c r="H6325" s="1">
        <f t="shared" si="692"/>
        <v>2022</v>
      </c>
      <c r="I6325">
        <v>1</v>
      </c>
      <c r="J6325">
        <v>0</v>
      </c>
      <c r="K6325">
        <f t="shared" si="686"/>
        <v>1</v>
      </c>
      <c r="L6325">
        <v>12825</v>
      </c>
      <c r="M6325" s="6">
        <f t="shared" si="687"/>
        <v>7.7972709551656925</v>
      </c>
      <c r="N6325" s="6">
        <f t="shared" si="688"/>
        <v>0</v>
      </c>
      <c r="O6325" s="6">
        <f t="shared" si="689"/>
        <v>7.7972709551656925</v>
      </c>
      <c r="Q6325">
        <f>_xlfn.XLOOKUP(C6325&amp;G6325&amp;H6325,covid!$E$2:$E$2184,covid!$D$2:$D$2184,0,0,1)</f>
        <v>0</v>
      </c>
    </row>
    <row r="6326" spans="1:17" x14ac:dyDescent="0.3">
      <c r="A6326">
        <f>_xlfn.XLOOKUP(C6326,kamus!$B$2:$B$87,kamus!$A$2:$A$87,0,0,1)</f>
        <v>59</v>
      </c>
      <c r="B6326" t="str">
        <f>_xlfn.XLOOKUP(C6326,kamus!$B$2:$B$87,kamus!$D$2:$D$87,"dihapus",0,1)</f>
        <v>Prambanan</v>
      </c>
      <c r="C6326" t="s">
        <v>210</v>
      </c>
      <c r="D6326">
        <f>_xlfn.XLOOKUP(C6326,kamus!$B$2:$B$87,kamus!$J$2:$J$87,"dihapus",0,1)</f>
        <v>0</v>
      </c>
      <c r="E6326">
        <f t="shared" si="690"/>
        <v>0</v>
      </c>
      <c r="F6326" s="14">
        <v>44562</v>
      </c>
      <c r="G6326" s="1">
        <f t="shared" si="691"/>
        <v>1</v>
      </c>
      <c r="H6326" s="1">
        <f t="shared" si="692"/>
        <v>2022</v>
      </c>
      <c r="I6326">
        <v>0</v>
      </c>
      <c r="J6326">
        <v>0</v>
      </c>
      <c r="K6326">
        <f t="shared" si="686"/>
        <v>0</v>
      </c>
      <c r="L6326">
        <v>4840</v>
      </c>
      <c r="M6326" s="6">
        <f t="shared" si="687"/>
        <v>0</v>
      </c>
      <c r="N6326" s="6">
        <f t="shared" si="688"/>
        <v>0</v>
      </c>
      <c r="O6326" s="6">
        <f t="shared" si="689"/>
        <v>0</v>
      </c>
      <c r="Q6326">
        <f>_xlfn.XLOOKUP(C6326&amp;G6326&amp;H6326,covid!$E$2:$E$2184,covid!$D$2:$D$2184,0,0,1)</f>
        <v>0</v>
      </c>
    </row>
    <row r="6327" spans="1:17" x14ac:dyDescent="0.3">
      <c r="A6327">
        <f>_xlfn.XLOOKUP(C6327,kamus!$B$2:$B$87,kamus!$A$2:$A$87,0,0,1)</f>
        <v>61</v>
      </c>
      <c r="B6327" t="str">
        <f>_xlfn.XLOOKUP(C6327,kamus!$B$2:$B$87,kamus!$D$2:$D$87,"dihapus",0,1)</f>
        <v>Prambanan</v>
      </c>
      <c r="C6327" t="s">
        <v>219</v>
      </c>
      <c r="D6327">
        <f>_xlfn.XLOOKUP(C6327,kamus!$B$2:$B$87,kamus!$J$2:$J$87,"dihapus",0,1)</f>
        <v>0</v>
      </c>
      <c r="E6327">
        <f t="shared" si="690"/>
        <v>0</v>
      </c>
      <c r="F6327" s="14">
        <v>44562</v>
      </c>
      <c r="G6327" s="1">
        <f t="shared" si="691"/>
        <v>1</v>
      </c>
      <c r="H6327" s="1">
        <f t="shared" si="692"/>
        <v>2022</v>
      </c>
      <c r="I6327">
        <v>6</v>
      </c>
      <c r="J6327">
        <v>0</v>
      </c>
      <c r="K6327">
        <f t="shared" si="686"/>
        <v>6</v>
      </c>
      <c r="L6327">
        <v>14468</v>
      </c>
      <c r="M6327" s="6">
        <f t="shared" si="687"/>
        <v>41.470832181365772</v>
      </c>
      <c r="N6327" s="6">
        <f t="shared" si="688"/>
        <v>0</v>
      </c>
      <c r="O6327" s="6">
        <f t="shared" si="689"/>
        <v>41.470832181365772</v>
      </c>
      <c r="Q6327">
        <f>_xlfn.XLOOKUP(C6327&amp;G6327&amp;H6327,covid!$E$2:$E$2184,covid!$D$2:$D$2184,0,0,1)</f>
        <v>1</v>
      </c>
    </row>
    <row r="6328" spans="1:17" x14ac:dyDescent="0.3">
      <c r="A6328">
        <f>_xlfn.XLOOKUP(C6328,kamus!$B$2:$B$87,kamus!$A$2:$A$87,0,0,1)</f>
        <v>62</v>
      </c>
      <c r="B6328" t="str">
        <f>_xlfn.XLOOKUP(C6328,kamus!$B$2:$B$87,kamus!$D$2:$D$87,"dihapus",0,1)</f>
        <v>Prambanan</v>
      </c>
      <c r="C6328" t="s">
        <v>236</v>
      </c>
      <c r="D6328">
        <f>_xlfn.XLOOKUP(C6328,kamus!$B$2:$B$87,kamus!$J$2:$J$87,"dihapus",0,1)</f>
        <v>0</v>
      </c>
      <c r="E6328">
        <f t="shared" si="690"/>
        <v>0</v>
      </c>
      <c r="F6328" s="14">
        <v>44562</v>
      </c>
      <c r="G6328" s="1">
        <f t="shared" si="691"/>
        <v>1</v>
      </c>
      <c r="H6328" s="1">
        <f t="shared" si="692"/>
        <v>2022</v>
      </c>
      <c r="I6328">
        <v>0</v>
      </c>
      <c r="J6328">
        <v>0</v>
      </c>
      <c r="K6328">
        <f t="shared" si="686"/>
        <v>0</v>
      </c>
      <c r="L6328">
        <v>6175</v>
      </c>
      <c r="M6328" s="6">
        <f t="shared" si="687"/>
        <v>0</v>
      </c>
      <c r="N6328" s="6">
        <f t="shared" si="688"/>
        <v>0</v>
      </c>
      <c r="O6328" s="6">
        <f t="shared" si="689"/>
        <v>0</v>
      </c>
      <c r="Q6328">
        <f>_xlfn.XLOOKUP(C6328&amp;G6328&amp;H6328,covid!$E$2:$E$2184,covid!$D$2:$D$2184,0,0,1)</f>
        <v>1</v>
      </c>
    </row>
    <row r="6329" spans="1:17" x14ac:dyDescent="0.3">
      <c r="A6329">
        <f>_xlfn.XLOOKUP(C6329,kamus!$B$2:$B$87,kamus!$A$2:$A$87,0,0,1)</f>
        <v>63</v>
      </c>
      <c r="B6329" t="str">
        <f>_xlfn.XLOOKUP(C6329,kamus!$B$2:$B$87,kamus!$D$2:$D$87,"dihapus",0,1)</f>
        <v>Prambanan</v>
      </c>
      <c r="C6329" t="s">
        <v>261</v>
      </c>
      <c r="D6329">
        <f>_xlfn.XLOOKUP(C6329,kamus!$B$2:$B$87,kamus!$J$2:$J$87,"dihapus",0,1)</f>
        <v>0</v>
      </c>
      <c r="E6329">
        <f t="shared" si="690"/>
        <v>0</v>
      </c>
      <c r="F6329" s="14">
        <v>44562</v>
      </c>
      <c r="G6329" s="1">
        <f t="shared" si="691"/>
        <v>1</v>
      </c>
      <c r="H6329" s="1">
        <f t="shared" si="692"/>
        <v>2022</v>
      </c>
      <c r="I6329">
        <v>3</v>
      </c>
      <c r="J6329">
        <v>0</v>
      </c>
      <c r="K6329">
        <f t="shared" si="686"/>
        <v>3</v>
      </c>
      <c r="L6329">
        <v>15647</v>
      </c>
      <c r="M6329" s="6">
        <f t="shared" si="687"/>
        <v>19.173004409791016</v>
      </c>
      <c r="N6329" s="6">
        <f t="shared" si="688"/>
        <v>0</v>
      </c>
      <c r="O6329" s="6">
        <f t="shared" si="689"/>
        <v>19.173004409791016</v>
      </c>
      <c r="Q6329">
        <f>_xlfn.XLOOKUP(C6329&amp;G6329&amp;H6329,covid!$E$2:$E$2184,covid!$D$2:$D$2184,0,0,1)</f>
        <v>1</v>
      </c>
    </row>
    <row r="6330" spans="1:17" x14ac:dyDescent="0.3">
      <c r="A6330">
        <f>_xlfn.XLOOKUP(C6330,kamus!$B$2:$B$87,kamus!$A$2:$A$87,0,0,1)</f>
        <v>60</v>
      </c>
      <c r="B6330" t="str">
        <f>_xlfn.XLOOKUP(C6330,kamus!$B$2:$B$87,kamus!$D$2:$D$87,"dihapus",0,1)</f>
        <v>Prambanan</v>
      </c>
      <c r="C6330" t="s">
        <v>280</v>
      </c>
      <c r="D6330">
        <f>_xlfn.XLOOKUP(C6330,kamus!$B$2:$B$87,kamus!$J$2:$J$87,"dihapus",0,1)</f>
        <v>0</v>
      </c>
      <c r="E6330">
        <f t="shared" si="690"/>
        <v>0</v>
      </c>
      <c r="F6330" s="14">
        <v>44562</v>
      </c>
      <c r="G6330" s="1">
        <f t="shared" si="691"/>
        <v>1</v>
      </c>
      <c r="H6330" s="1">
        <f t="shared" si="692"/>
        <v>2022</v>
      </c>
      <c r="I6330">
        <v>0</v>
      </c>
      <c r="J6330">
        <v>0</v>
      </c>
      <c r="K6330">
        <f t="shared" si="686"/>
        <v>0</v>
      </c>
      <c r="L6330">
        <v>2860</v>
      </c>
      <c r="M6330" s="6">
        <f t="shared" si="687"/>
        <v>0</v>
      </c>
      <c r="N6330" s="6">
        <f t="shared" si="688"/>
        <v>0</v>
      </c>
      <c r="O6330" s="6">
        <f t="shared" si="689"/>
        <v>0</v>
      </c>
      <c r="Q6330">
        <f>_xlfn.XLOOKUP(C6330&amp;G6330&amp;H6330,covid!$E$2:$E$2184,covid!$D$2:$D$2184,0,0,1)</f>
        <v>0</v>
      </c>
    </row>
    <row r="6331" spans="1:17" x14ac:dyDescent="0.3">
      <c r="A6331">
        <f>_xlfn.XLOOKUP(C6331,kamus!$B$2:$B$87,kamus!$A$2:$A$87,0,0,1)</f>
        <v>67</v>
      </c>
      <c r="B6331" t="str">
        <f>_xlfn.XLOOKUP(C6331,kamus!$B$2:$B$87,kamus!$D$2:$D$87,"dihapus",0,1)</f>
        <v>Seyegan</v>
      </c>
      <c r="C6331" t="s">
        <v>221</v>
      </c>
      <c r="D6331">
        <f>_xlfn.XLOOKUP(C6331,kamus!$B$2:$B$87,kamus!$J$2:$J$87,"dihapus",0,1)</f>
        <v>0</v>
      </c>
      <c r="E6331">
        <f t="shared" si="690"/>
        <v>0</v>
      </c>
      <c r="F6331" s="14">
        <v>44562</v>
      </c>
      <c r="G6331" s="1">
        <f t="shared" si="691"/>
        <v>1</v>
      </c>
      <c r="H6331" s="1">
        <f t="shared" si="692"/>
        <v>2022</v>
      </c>
      <c r="I6331">
        <v>3</v>
      </c>
      <c r="J6331">
        <v>1</v>
      </c>
      <c r="K6331">
        <f t="shared" si="686"/>
        <v>4</v>
      </c>
      <c r="L6331">
        <v>10988</v>
      </c>
      <c r="M6331" s="6">
        <f t="shared" si="687"/>
        <v>27.302511831088463</v>
      </c>
      <c r="N6331" s="6">
        <f t="shared" si="688"/>
        <v>9.1008372770294859</v>
      </c>
      <c r="O6331" s="6">
        <f t="shared" si="689"/>
        <v>36.403349108117943</v>
      </c>
      <c r="Q6331">
        <f>_xlfn.XLOOKUP(C6331&amp;G6331&amp;H6331,covid!$E$2:$E$2184,covid!$D$2:$D$2184,0,0,1)</f>
        <v>1</v>
      </c>
    </row>
    <row r="6332" spans="1:17" x14ac:dyDescent="0.3">
      <c r="A6332">
        <f>_xlfn.XLOOKUP(C6332,kamus!$B$2:$B$87,kamus!$A$2:$A$87,0,0,1)</f>
        <v>66</v>
      </c>
      <c r="B6332" t="str">
        <f>_xlfn.XLOOKUP(C6332,kamus!$B$2:$B$87,kamus!$D$2:$D$87,"dihapus",0,1)</f>
        <v>Seyegan</v>
      </c>
      <c r="C6332" t="s">
        <v>222</v>
      </c>
      <c r="D6332">
        <f>_xlfn.XLOOKUP(C6332,kamus!$B$2:$B$87,kamus!$J$2:$J$87,"dihapus",0,1)</f>
        <v>0</v>
      </c>
      <c r="E6332">
        <f t="shared" si="690"/>
        <v>0</v>
      </c>
      <c r="F6332" s="14">
        <v>44562</v>
      </c>
      <c r="G6332" s="1">
        <f t="shared" si="691"/>
        <v>1</v>
      </c>
      <c r="H6332" s="1">
        <f t="shared" si="692"/>
        <v>2022</v>
      </c>
      <c r="I6332">
        <v>0</v>
      </c>
      <c r="J6332">
        <v>0</v>
      </c>
      <c r="K6332">
        <f t="shared" si="686"/>
        <v>0</v>
      </c>
      <c r="L6332">
        <v>9757</v>
      </c>
      <c r="M6332" s="6">
        <f t="shared" si="687"/>
        <v>0</v>
      </c>
      <c r="N6332" s="6">
        <f t="shared" si="688"/>
        <v>0</v>
      </c>
      <c r="O6332" s="6">
        <f t="shared" si="689"/>
        <v>0</v>
      </c>
      <c r="Q6332">
        <f>_xlfn.XLOOKUP(C6332&amp;G6332&amp;H6332,covid!$E$2:$E$2184,covid!$D$2:$D$2184,0,0,1)</f>
        <v>1</v>
      </c>
    </row>
    <row r="6333" spans="1:17" x14ac:dyDescent="0.3">
      <c r="A6333">
        <f>_xlfn.XLOOKUP(C6333,kamus!$B$2:$B$87,kamus!$A$2:$A$87,0,0,1)</f>
        <v>68</v>
      </c>
      <c r="B6333" t="str">
        <f>_xlfn.XLOOKUP(C6333,kamus!$B$2:$B$87,kamus!$D$2:$D$87,"dihapus",0,1)</f>
        <v>Seyegan</v>
      </c>
      <c r="C6333" t="s">
        <v>223</v>
      </c>
      <c r="D6333">
        <f>_xlfn.XLOOKUP(C6333,kamus!$B$2:$B$87,kamus!$J$2:$J$87,"dihapus",0,1)</f>
        <v>0</v>
      </c>
      <c r="E6333">
        <f t="shared" si="690"/>
        <v>0</v>
      </c>
      <c r="F6333" s="14">
        <v>44562</v>
      </c>
      <c r="G6333" s="1">
        <f t="shared" si="691"/>
        <v>1</v>
      </c>
      <c r="H6333" s="1">
        <f t="shared" si="692"/>
        <v>2022</v>
      </c>
      <c r="I6333">
        <v>0</v>
      </c>
      <c r="J6333">
        <v>0</v>
      </c>
      <c r="K6333">
        <f t="shared" si="686"/>
        <v>0</v>
      </c>
      <c r="L6333">
        <v>8207</v>
      </c>
      <c r="M6333" s="6">
        <f t="shared" si="687"/>
        <v>0</v>
      </c>
      <c r="N6333" s="6">
        <f t="shared" si="688"/>
        <v>0</v>
      </c>
      <c r="O6333" s="6">
        <f t="shared" si="689"/>
        <v>0</v>
      </c>
      <c r="Q6333">
        <f>_xlfn.XLOOKUP(C6333&amp;G6333&amp;H6333,covid!$E$2:$E$2184,covid!$D$2:$D$2184,0,0,1)</f>
        <v>0</v>
      </c>
    </row>
    <row r="6334" spans="1:17" x14ac:dyDescent="0.3">
      <c r="A6334">
        <f>_xlfn.XLOOKUP(C6334,kamus!$B$2:$B$87,kamus!$A$2:$A$87,0,0,1)</f>
        <v>65</v>
      </c>
      <c r="B6334" t="str">
        <f>_xlfn.XLOOKUP(C6334,kamus!$B$2:$B$87,kamus!$D$2:$D$87,"dihapus",0,1)</f>
        <v>Seyegan</v>
      </c>
      <c r="C6334" t="s">
        <v>224</v>
      </c>
      <c r="D6334">
        <f>_xlfn.XLOOKUP(C6334,kamus!$B$2:$B$87,kamus!$J$2:$J$87,"dihapus",0,1)</f>
        <v>1</v>
      </c>
      <c r="E6334">
        <f t="shared" si="690"/>
        <v>1</v>
      </c>
      <c r="F6334" s="14">
        <v>44562</v>
      </c>
      <c r="G6334" s="1">
        <f t="shared" si="691"/>
        <v>1</v>
      </c>
      <c r="H6334" s="1">
        <f t="shared" si="692"/>
        <v>2022</v>
      </c>
      <c r="I6334">
        <v>0</v>
      </c>
      <c r="J6334">
        <v>0</v>
      </c>
      <c r="K6334">
        <f t="shared" si="686"/>
        <v>0</v>
      </c>
      <c r="L6334">
        <v>11443</v>
      </c>
      <c r="M6334" s="6">
        <f t="shared" si="687"/>
        <v>0</v>
      </c>
      <c r="N6334" s="6">
        <f t="shared" si="688"/>
        <v>0</v>
      </c>
      <c r="O6334" s="6">
        <f t="shared" si="689"/>
        <v>0</v>
      </c>
      <c r="Q6334">
        <f>_xlfn.XLOOKUP(C6334&amp;G6334&amp;H6334,covid!$E$2:$E$2184,covid!$D$2:$D$2184,0,0,1)</f>
        <v>0</v>
      </c>
    </row>
    <row r="6335" spans="1:17" x14ac:dyDescent="0.3">
      <c r="A6335">
        <f>_xlfn.XLOOKUP(C6335,kamus!$B$2:$B$87,kamus!$A$2:$A$87,0,0,1)</f>
        <v>69</v>
      </c>
      <c r="B6335" t="str">
        <f>_xlfn.XLOOKUP(C6335,kamus!$B$2:$B$87,kamus!$D$2:$D$87,"dihapus",0,1)</f>
        <v>Seyegan</v>
      </c>
      <c r="C6335" t="s">
        <v>225</v>
      </c>
      <c r="D6335">
        <f>_xlfn.XLOOKUP(C6335,kamus!$B$2:$B$87,kamus!$J$2:$J$87,"dihapus",0,1)</f>
        <v>0</v>
      </c>
      <c r="E6335">
        <f t="shared" si="690"/>
        <v>0</v>
      </c>
      <c r="F6335" s="14">
        <v>44562</v>
      </c>
      <c r="G6335" s="1">
        <f t="shared" si="691"/>
        <v>1</v>
      </c>
      <c r="H6335" s="1">
        <f t="shared" si="692"/>
        <v>2022</v>
      </c>
      <c r="I6335">
        <v>0</v>
      </c>
      <c r="J6335">
        <v>0</v>
      </c>
      <c r="K6335">
        <f t="shared" si="686"/>
        <v>0</v>
      </c>
      <c r="L6335">
        <v>13779</v>
      </c>
      <c r="M6335" s="6">
        <f t="shared" si="687"/>
        <v>0</v>
      </c>
      <c r="N6335" s="6">
        <f t="shared" si="688"/>
        <v>0</v>
      </c>
      <c r="O6335" s="6">
        <f t="shared" si="689"/>
        <v>0</v>
      </c>
      <c r="Q6335">
        <f>_xlfn.XLOOKUP(C6335&amp;G6335&amp;H6335,covid!$E$2:$E$2184,covid!$D$2:$D$2184,0,0,1)</f>
        <v>0</v>
      </c>
    </row>
    <row r="6336" spans="1:17" x14ac:dyDescent="0.3">
      <c r="A6336">
        <f>_xlfn.XLOOKUP(C6336,kamus!$B$2:$B$87,kamus!$A$2:$A$87,0,0,1)</f>
        <v>74</v>
      </c>
      <c r="B6336" t="str">
        <f>_xlfn.XLOOKUP(C6336,kamus!$B$2:$B$87,kamus!$D$2:$D$87,"dihapus",0,1)</f>
        <v>Sleman</v>
      </c>
      <c r="C6336" t="s">
        <v>205</v>
      </c>
      <c r="D6336">
        <f>_xlfn.XLOOKUP(C6336,kamus!$B$2:$B$87,kamus!$J$2:$J$87,"dihapus",0,1)</f>
        <v>1</v>
      </c>
      <c r="E6336">
        <f t="shared" si="690"/>
        <v>1</v>
      </c>
      <c r="F6336" s="14">
        <v>44562</v>
      </c>
      <c r="G6336" s="1">
        <f t="shared" si="691"/>
        <v>1</v>
      </c>
      <c r="H6336" s="1">
        <f t="shared" si="692"/>
        <v>2022</v>
      </c>
      <c r="I6336">
        <v>0</v>
      </c>
      <c r="J6336">
        <v>0</v>
      </c>
      <c r="K6336">
        <f t="shared" si="686"/>
        <v>0</v>
      </c>
      <c r="L6336">
        <v>15881</v>
      </c>
      <c r="M6336" s="6">
        <f t="shared" si="687"/>
        <v>0</v>
      </c>
      <c r="N6336" s="6">
        <f t="shared" si="688"/>
        <v>0</v>
      </c>
      <c r="O6336" s="6">
        <f t="shared" si="689"/>
        <v>0</v>
      </c>
      <c r="Q6336">
        <f>_xlfn.XLOOKUP(C6336&amp;G6336&amp;H6336,covid!$E$2:$E$2184,covid!$D$2:$D$2184,0,0,1)</f>
        <v>0</v>
      </c>
    </row>
    <row r="6337" spans="1:17" x14ac:dyDescent="0.3">
      <c r="A6337">
        <f>_xlfn.XLOOKUP(C6337,kamus!$B$2:$B$87,kamus!$A$2:$A$87,0,0,1)</f>
        <v>73</v>
      </c>
      <c r="B6337" t="str">
        <f>_xlfn.XLOOKUP(C6337,kamus!$B$2:$B$87,kamus!$D$2:$D$87,"dihapus",0,1)</f>
        <v>Sleman</v>
      </c>
      <c r="C6337" t="s">
        <v>232</v>
      </c>
      <c r="D6337">
        <f>_xlfn.XLOOKUP(C6337,kamus!$B$2:$B$87,kamus!$J$2:$J$87,"dihapus",0,1)</f>
        <v>1</v>
      </c>
      <c r="E6337">
        <f t="shared" si="690"/>
        <v>1</v>
      </c>
      <c r="F6337" s="14">
        <v>44562</v>
      </c>
      <c r="G6337" s="1">
        <f t="shared" si="691"/>
        <v>1</v>
      </c>
      <c r="H6337" s="1">
        <f t="shared" si="692"/>
        <v>2022</v>
      </c>
      <c r="I6337">
        <v>2</v>
      </c>
      <c r="J6337">
        <v>4</v>
      </c>
      <c r="K6337">
        <f t="shared" si="686"/>
        <v>6</v>
      </c>
      <c r="L6337">
        <v>13136</v>
      </c>
      <c r="M6337" s="6">
        <f t="shared" si="687"/>
        <v>15.225334957369061</v>
      </c>
      <c r="N6337" s="6">
        <f t="shared" si="688"/>
        <v>30.450669914738121</v>
      </c>
      <c r="O6337" s="6">
        <f t="shared" si="689"/>
        <v>45.676004872107185</v>
      </c>
      <c r="Q6337">
        <f>_xlfn.XLOOKUP(C6337&amp;G6337&amp;H6337,covid!$E$2:$E$2184,covid!$D$2:$D$2184,0,0,1)</f>
        <v>0</v>
      </c>
    </row>
    <row r="6338" spans="1:17" x14ac:dyDescent="0.3">
      <c r="A6338">
        <f>_xlfn.XLOOKUP(C6338,kamus!$B$2:$B$87,kamus!$A$2:$A$87,0,0,1)</f>
        <v>71</v>
      </c>
      <c r="B6338" t="str">
        <f>_xlfn.XLOOKUP(C6338,kamus!$B$2:$B$87,kamus!$D$2:$D$87,"dihapus",0,1)</f>
        <v>Sleman</v>
      </c>
      <c r="C6338" t="s">
        <v>271</v>
      </c>
      <c r="D6338">
        <f>_xlfn.XLOOKUP(C6338,kamus!$B$2:$B$87,kamus!$J$2:$J$87,"dihapus",0,1)</f>
        <v>1</v>
      </c>
      <c r="E6338">
        <f t="shared" si="690"/>
        <v>1</v>
      </c>
      <c r="F6338" s="14">
        <v>44562</v>
      </c>
      <c r="G6338" s="1">
        <f t="shared" si="691"/>
        <v>1</v>
      </c>
      <c r="H6338" s="1">
        <f t="shared" si="692"/>
        <v>2022</v>
      </c>
      <c r="I6338">
        <v>2</v>
      </c>
      <c r="J6338">
        <v>6</v>
      </c>
      <c r="K6338">
        <f t="shared" ref="K6338:K6401" si="693">J6338+I6338</f>
        <v>8</v>
      </c>
      <c r="L6338">
        <v>15868</v>
      </c>
      <c r="M6338" s="6">
        <f t="shared" ref="M6338:M6401" si="694">IF(ISBLANK(I6338)=TRUE,"",I6338/$L6338*100000)</f>
        <v>12.603982858583313</v>
      </c>
      <c r="N6338" s="6">
        <f t="shared" ref="N6338:N6401" si="695">IF(ISBLANK(J6338)=TRUE,"",J6338/$L6338*100000)</f>
        <v>37.811948575749938</v>
      </c>
      <c r="O6338" s="6">
        <f t="shared" ref="O6338:O6401" si="696">IF(ISBLANK(K6338)=TRUE,"",K6338/$L6338*100000)</f>
        <v>50.415931434333253</v>
      </c>
      <c r="Q6338">
        <f>_xlfn.XLOOKUP(C6338&amp;G6338&amp;H6338,covid!$E$2:$E$2184,covid!$D$2:$D$2184,0,0,1)</f>
        <v>4</v>
      </c>
    </row>
    <row r="6339" spans="1:17" x14ac:dyDescent="0.3">
      <c r="A6339">
        <f>_xlfn.XLOOKUP(C6339,kamus!$B$2:$B$87,kamus!$A$2:$A$87,0,0,1)</f>
        <v>72</v>
      </c>
      <c r="B6339" t="str">
        <f>_xlfn.XLOOKUP(C6339,kamus!$B$2:$B$87,kamus!$D$2:$D$87,"dihapus",0,1)</f>
        <v>Sleman</v>
      </c>
      <c r="C6339" t="s">
        <v>273</v>
      </c>
      <c r="D6339">
        <f>_xlfn.XLOOKUP(C6339,kamus!$B$2:$B$87,kamus!$J$2:$J$87,"dihapus",0,1)</f>
        <v>1</v>
      </c>
      <c r="E6339">
        <f t="shared" ref="E6339:E6402" si="697">IF(D6339=0,0,IF(H6339&lt;2021,0,IF(AND(H6339=2021,G6339&lt;5),0,1)))</f>
        <v>1</v>
      </c>
      <c r="F6339" s="14">
        <v>44562</v>
      </c>
      <c r="G6339" s="1">
        <f t="shared" ref="G6339:G6402" si="698">MONTH(F6339)</f>
        <v>1</v>
      </c>
      <c r="H6339" s="1">
        <f t="shared" ref="H6339:H6402" si="699">YEAR(F6339)</f>
        <v>2022</v>
      </c>
      <c r="I6339">
        <v>0</v>
      </c>
      <c r="J6339">
        <v>0</v>
      </c>
      <c r="K6339">
        <f t="shared" si="693"/>
        <v>0</v>
      </c>
      <c r="L6339">
        <v>19209</v>
      </c>
      <c r="M6339" s="6">
        <f t="shared" si="694"/>
        <v>0</v>
      </c>
      <c r="N6339" s="6">
        <f t="shared" si="695"/>
        <v>0</v>
      </c>
      <c r="O6339" s="6">
        <f t="shared" si="696"/>
        <v>0</v>
      </c>
      <c r="Q6339">
        <f>_xlfn.XLOOKUP(C6339&amp;G6339&amp;H6339,covid!$E$2:$E$2184,covid!$D$2:$D$2184,0,0,1)</f>
        <v>2</v>
      </c>
    </row>
    <row r="6340" spans="1:17" x14ac:dyDescent="0.3">
      <c r="A6340">
        <f>_xlfn.XLOOKUP(C6340,kamus!$B$2:$B$87,kamus!$A$2:$A$87,0,0,1)</f>
        <v>70</v>
      </c>
      <c r="B6340" t="str">
        <f>_xlfn.XLOOKUP(C6340,kamus!$B$2:$B$87,kamus!$D$2:$D$87,"dihapus",0,1)</f>
        <v>Sleman</v>
      </c>
      <c r="C6340" t="s">
        <v>274</v>
      </c>
      <c r="D6340">
        <f>_xlfn.XLOOKUP(C6340,kamus!$B$2:$B$87,kamus!$J$2:$J$87,"dihapus",0,1)</f>
        <v>0</v>
      </c>
      <c r="E6340">
        <f t="shared" si="697"/>
        <v>0</v>
      </c>
      <c r="F6340" s="14">
        <v>44562</v>
      </c>
      <c r="G6340" s="1">
        <f t="shared" si="698"/>
        <v>1</v>
      </c>
      <c r="H6340" s="1">
        <f t="shared" si="699"/>
        <v>2022</v>
      </c>
      <c r="I6340">
        <v>1</v>
      </c>
      <c r="J6340">
        <v>1</v>
      </c>
      <c r="K6340">
        <f t="shared" si="693"/>
        <v>2</v>
      </c>
      <c r="L6340">
        <v>10209</v>
      </c>
      <c r="M6340" s="6">
        <f t="shared" si="694"/>
        <v>9.7952786756783237</v>
      </c>
      <c r="N6340" s="6">
        <f t="shared" si="695"/>
        <v>9.7952786756783237</v>
      </c>
      <c r="O6340" s="6">
        <f t="shared" si="696"/>
        <v>19.590557351356647</v>
      </c>
      <c r="Q6340">
        <f>_xlfn.XLOOKUP(C6340&amp;G6340&amp;H6340,covid!$E$2:$E$2184,covid!$D$2:$D$2184,0,0,1)</f>
        <v>0</v>
      </c>
    </row>
    <row r="6341" spans="1:17" x14ac:dyDescent="0.3">
      <c r="A6341">
        <f>_xlfn.XLOOKUP(C6341,kamus!$B$2:$B$87,kamus!$A$2:$A$87,0,0,1)</f>
        <v>77</v>
      </c>
      <c r="B6341" t="str">
        <f>_xlfn.XLOOKUP(C6341,kamus!$B$2:$B$87,kamus!$D$2:$D$87,"dihapus",0,1)</f>
        <v>Tempel 1</v>
      </c>
      <c r="C6341" t="s">
        <v>218</v>
      </c>
      <c r="D6341">
        <f>_xlfn.XLOOKUP(C6341,kamus!$B$2:$B$87,kamus!$J$2:$J$87,"dihapus",0,1)</f>
        <v>0</v>
      </c>
      <c r="E6341">
        <f t="shared" si="697"/>
        <v>0</v>
      </c>
      <c r="F6341" s="14">
        <v>44562</v>
      </c>
      <c r="G6341" s="1">
        <f t="shared" si="698"/>
        <v>1</v>
      </c>
      <c r="H6341" s="1">
        <f t="shared" si="699"/>
        <v>2022</v>
      </c>
      <c r="I6341">
        <v>0</v>
      </c>
      <c r="J6341">
        <v>0</v>
      </c>
      <c r="K6341">
        <f t="shared" si="693"/>
        <v>0</v>
      </c>
      <c r="L6341">
        <v>7981</v>
      </c>
      <c r="M6341" s="6">
        <f t="shared" si="694"/>
        <v>0</v>
      </c>
      <c r="N6341" s="6">
        <f t="shared" si="695"/>
        <v>0</v>
      </c>
      <c r="O6341" s="6">
        <f t="shared" si="696"/>
        <v>0</v>
      </c>
      <c r="Q6341">
        <f>_xlfn.XLOOKUP(C6341&amp;G6341&amp;H6341,covid!$E$2:$E$2184,covid!$D$2:$D$2184,0,0,1)</f>
        <v>0</v>
      </c>
    </row>
    <row r="6342" spans="1:17" x14ac:dyDescent="0.3">
      <c r="A6342">
        <f>_xlfn.XLOOKUP(C6342,kamus!$B$2:$B$87,kamus!$A$2:$A$87,0,0,1)</f>
        <v>76</v>
      </c>
      <c r="B6342" t="str">
        <f>_xlfn.XLOOKUP(C6342,kamus!$B$2:$B$87,kamus!$D$2:$D$87,"dihapus",0,1)</f>
        <v>Tempel 1</v>
      </c>
      <c r="C6342" t="s">
        <v>226</v>
      </c>
      <c r="D6342">
        <f>_xlfn.XLOOKUP(C6342,kamus!$B$2:$B$87,kamus!$J$2:$J$87,"dihapus",0,1)</f>
        <v>1</v>
      </c>
      <c r="E6342">
        <f t="shared" si="697"/>
        <v>1</v>
      </c>
      <c r="F6342" s="14">
        <v>44562</v>
      </c>
      <c r="G6342" s="1">
        <f t="shared" si="698"/>
        <v>1</v>
      </c>
      <c r="H6342" s="1">
        <f t="shared" si="699"/>
        <v>2022</v>
      </c>
      <c r="I6342">
        <v>1</v>
      </c>
      <c r="J6342">
        <v>0</v>
      </c>
      <c r="K6342">
        <f t="shared" si="693"/>
        <v>1</v>
      </c>
      <c r="L6342">
        <v>11420</v>
      </c>
      <c r="M6342" s="6">
        <f t="shared" si="694"/>
        <v>8.7565674255691768</v>
      </c>
      <c r="N6342" s="6">
        <f t="shared" si="695"/>
        <v>0</v>
      </c>
      <c r="O6342" s="6">
        <f t="shared" si="696"/>
        <v>8.7565674255691768</v>
      </c>
      <c r="Q6342">
        <f>_xlfn.XLOOKUP(C6342&amp;G6342&amp;H6342,covid!$E$2:$E$2184,covid!$D$2:$D$2184,0,0,1)</f>
        <v>2</v>
      </c>
    </row>
    <row r="6343" spans="1:17" x14ac:dyDescent="0.3">
      <c r="A6343">
        <f>_xlfn.XLOOKUP(C6343,kamus!$B$2:$B$87,kamus!$A$2:$A$87,0,0,1)</f>
        <v>75</v>
      </c>
      <c r="B6343" t="str">
        <f>_xlfn.XLOOKUP(C6343,kamus!$B$2:$B$87,kamus!$D$2:$D$87,"dihapus",0,1)</f>
        <v>Tempel 1</v>
      </c>
      <c r="C6343" t="s">
        <v>227</v>
      </c>
      <c r="D6343">
        <f>_xlfn.XLOOKUP(C6343,kamus!$B$2:$B$87,kamus!$J$2:$J$87,"dihapus",0,1)</f>
        <v>0</v>
      </c>
      <c r="E6343">
        <f t="shared" si="697"/>
        <v>0</v>
      </c>
      <c r="F6343" s="14">
        <v>44562</v>
      </c>
      <c r="G6343" s="1">
        <f t="shared" si="698"/>
        <v>1</v>
      </c>
      <c r="H6343" s="1">
        <f t="shared" si="699"/>
        <v>2022</v>
      </c>
      <c r="I6343">
        <v>0</v>
      </c>
      <c r="J6343">
        <v>0</v>
      </c>
      <c r="K6343">
        <f t="shared" si="693"/>
        <v>0</v>
      </c>
      <c r="L6343">
        <v>7027</v>
      </c>
      <c r="M6343" s="6">
        <f t="shared" si="694"/>
        <v>0</v>
      </c>
      <c r="N6343" s="6">
        <f t="shared" si="695"/>
        <v>0</v>
      </c>
      <c r="O6343" s="6">
        <f t="shared" si="696"/>
        <v>0</v>
      </c>
      <c r="Q6343">
        <f>_xlfn.XLOOKUP(C6343&amp;G6343&amp;H6343,covid!$E$2:$E$2184,covid!$D$2:$D$2184,0,0,1)</f>
        <v>0</v>
      </c>
    </row>
    <row r="6344" spans="1:17" x14ac:dyDescent="0.3">
      <c r="A6344">
        <f>_xlfn.XLOOKUP(C6344,kamus!$B$2:$B$87,kamus!$A$2:$A$87,0,0,1)</f>
        <v>78</v>
      </c>
      <c r="B6344" t="str">
        <f>_xlfn.XLOOKUP(C6344,kamus!$B$2:$B$87,kamus!$D$2:$D$87,"dihapus",0,1)</f>
        <v>Tempel 1</v>
      </c>
      <c r="C6344" t="s">
        <v>229</v>
      </c>
      <c r="D6344">
        <f>_xlfn.XLOOKUP(C6344,kamus!$B$2:$B$87,kamus!$J$2:$J$87,"dihapus",0,1)</f>
        <v>0</v>
      </c>
      <c r="E6344">
        <f t="shared" si="697"/>
        <v>0</v>
      </c>
      <c r="F6344" s="14">
        <v>44562</v>
      </c>
      <c r="G6344" s="1">
        <f t="shared" si="698"/>
        <v>1</v>
      </c>
      <c r="H6344" s="1">
        <f t="shared" si="699"/>
        <v>2022</v>
      </c>
      <c r="I6344">
        <v>2</v>
      </c>
      <c r="J6344">
        <v>0</v>
      </c>
      <c r="K6344">
        <f t="shared" si="693"/>
        <v>2</v>
      </c>
      <c r="L6344">
        <v>5483</v>
      </c>
      <c r="M6344" s="6">
        <f t="shared" si="694"/>
        <v>36.476381542950939</v>
      </c>
      <c r="N6344" s="6">
        <f t="shared" si="695"/>
        <v>0</v>
      </c>
      <c r="O6344" s="6">
        <f t="shared" si="696"/>
        <v>36.476381542950939</v>
      </c>
      <c r="Q6344">
        <f>_xlfn.XLOOKUP(C6344&amp;G6344&amp;H6344,covid!$E$2:$E$2184,covid!$D$2:$D$2184,0,0,1)</f>
        <v>3</v>
      </c>
    </row>
    <row r="6345" spans="1:17" x14ac:dyDescent="0.3">
      <c r="A6345">
        <f>_xlfn.XLOOKUP(C6345,kamus!$B$2:$B$87,kamus!$A$2:$A$87,0,0,1)</f>
        <v>79</v>
      </c>
      <c r="B6345" t="str">
        <f>_xlfn.XLOOKUP(C6345,kamus!$B$2:$B$87,kamus!$D$2:$D$87,"dihapus",0,1)</f>
        <v>Tempel 2</v>
      </c>
      <c r="C6345" t="s">
        <v>201</v>
      </c>
      <c r="D6345">
        <f>_xlfn.XLOOKUP(C6345,kamus!$B$2:$B$87,kamus!$J$2:$J$87,"dihapus",0,1)</f>
        <v>0</v>
      </c>
      <c r="E6345">
        <f t="shared" si="697"/>
        <v>0</v>
      </c>
      <c r="F6345" s="14">
        <v>44562</v>
      </c>
      <c r="G6345" s="1">
        <f t="shared" si="698"/>
        <v>1</v>
      </c>
      <c r="H6345" s="1">
        <f t="shared" si="699"/>
        <v>2022</v>
      </c>
      <c r="I6345">
        <v>1</v>
      </c>
      <c r="J6345">
        <v>3</v>
      </c>
      <c r="K6345">
        <f t="shared" si="693"/>
        <v>4</v>
      </c>
      <c r="L6345">
        <v>7898</v>
      </c>
      <c r="M6345" s="6">
        <f t="shared" si="694"/>
        <v>12.661433274246644</v>
      </c>
      <c r="N6345" s="6">
        <f t="shared" si="695"/>
        <v>37.984299822739935</v>
      </c>
      <c r="O6345" s="6">
        <f t="shared" si="696"/>
        <v>50.645733096986575</v>
      </c>
      <c r="Q6345">
        <f>_xlfn.XLOOKUP(C6345&amp;G6345&amp;H6345,covid!$E$2:$E$2184,covid!$D$2:$D$2184,0,0,1)</f>
        <v>0</v>
      </c>
    </row>
    <row r="6346" spans="1:17" x14ac:dyDescent="0.3">
      <c r="A6346">
        <f>_xlfn.XLOOKUP(C6346,kamus!$B$2:$B$87,kamus!$A$2:$A$87,0,0,1)</f>
        <v>80</v>
      </c>
      <c r="B6346" t="str">
        <f>_xlfn.XLOOKUP(C6346,kamus!$B$2:$B$87,kamus!$D$2:$D$87,"dihapus",0,1)</f>
        <v>Tempel 2</v>
      </c>
      <c r="C6346" t="s">
        <v>233</v>
      </c>
      <c r="D6346">
        <f>_xlfn.XLOOKUP(C6346,kamus!$B$2:$B$87,kamus!$J$2:$J$87,"dihapus",0,1)</f>
        <v>0</v>
      </c>
      <c r="E6346">
        <f t="shared" si="697"/>
        <v>0</v>
      </c>
      <c r="F6346" s="14">
        <v>44562</v>
      </c>
      <c r="G6346" s="1">
        <f t="shared" si="698"/>
        <v>1</v>
      </c>
      <c r="H6346" s="1">
        <f t="shared" si="699"/>
        <v>2022</v>
      </c>
      <c r="I6346">
        <v>0</v>
      </c>
      <c r="J6346">
        <v>0</v>
      </c>
      <c r="K6346">
        <f t="shared" si="693"/>
        <v>0</v>
      </c>
      <c r="L6346">
        <v>6718</v>
      </c>
      <c r="M6346" s="6">
        <f t="shared" si="694"/>
        <v>0</v>
      </c>
      <c r="N6346" s="6">
        <f t="shared" si="695"/>
        <v>0</v>
      </c>
      <c r="O6346" s="6">
        <f t="shared" si="696"/>
        <v>0</v>
      </c>
      <c r="Q6346">
        <f>_xlfn.XLOOKUP(C6346&amp;G6346&amp;H6346,covid!$E$2:$E$2184,covid!$D$2:$D$2184,0,0,1)</f>
        <v>0</v>
      </c>
    </row>
    <row r="6347" spans="1:17" x14ac:dyDescent="0.3">
      <c r="A6347">
        <f>_xlfn.XLOOKUP(C6347,kamus!$B$2:$B$87,kamus!$A$2:$A$87,0,0,1)</f>
        <v>81</v>
      </c>
      <c r="B6347" t="str">
        <f>_xlfn.XLOOKUP(C6347,kamus!$B$2:$B$87,kamus!$D$2:$D$87,"dihapus",0,1)</f>
        <v>Tempel 2</v>
      </c>
      <c r="C6347" t="s">
        <v>263</v>
      </c>
      <c r="D6347">
        <f>_xlfn.XLOOKUP(C6347,kamus!$B$2:$B$87,kamus!$J$2:$J$87,"dihapus",0,1)</f>
        <v>0</v>
      </c>
      <c r="E6347">
        <f t="shared" si="697"/>
        <v>0</v>
      </c>
      <c r="F6347" s="14">
        <v>44562</v>
      </c>
      <c r="G6347" s="1">
        <f t="shared" si="698"/>
        <v>1</v>
      </c>
      <c r="H6347" s="1">
        <f t="shared" si="699"/>
        <v>2022</v>
      </c>
      <c r="I6347">
        <v>0</v>
      </c>
      <c r="J6347">
        <v>3</v>
      </c>
      <c r="K6347">
        <f t="shared" si="693"/>
        <v>3</v>
      </c>
      <c r="L6347">
        <v>4831</v>
      </c>
      <c r="M6347" s="6">
        <f t="shared" si="694"/>
        <v>0</v>
      </c>
      <c r="N6347" s="6">
        <f t="shared" si="695"/>
        <v>62.098944317946597</v>
      </c>
      <c r="O6347" s="6">
        <f t="shared" si="696"/>
        <v>62.098944317946597</v>
      </c>
      <c r="Q6347">
        <f>_xlfn.XLOOKUP(C6347&amp;G6347&amp;H6347,covid!$E$2:$E$2184,covid!$D$2:$D$2184,0,0,1)</f>
        <v>0</v>
      </c>
    </row>
    <row r="6348" spans="1:17" x14ac:dyDescent="0.3">
      <c r="A6348">
        <f>_xlfn.XLOOKUP(C6348,kamus!$B$2:$B$87,kamus!$A$2:$A$87,0,0,1)</f>
        <v>82</v>
      </c>
      <c r="B6348" t="str">
        <f>_xlfn.XLOOKUP(C6348,kamus!$B$2:$B$87,kamus!$D$2:$D$87,"dihapus",0,1)</f>
        <v>Tempel 2</v>
      </c>
      <c r="C6348" t="s">
        <v>266</v>
      </c>
      <c r="D6348">
        <f>_xlfn.XLOOKUP(C6348,kamus!$B$2:$B$87,kamus!$J$2:$J$87,"dihapus",0,1)</f>
        <v>0</v>
      </c>
      <c r="E6348">
        <f t="shared" si="697"/>
        <v>0</v>
      </c>
      <c r="F6348" s="14">
        <v>44562</v>
      </c>
      <c r="G6348" s="1">
        <f t="shared" si="698"/>
        <v>1</v>
      </c>
      <c r="H6348" s="1">
        <f t="shared" si="699"/>
        <v>2022</v>
      </c>
      <c r="I6348">
        <v>0</v>
      </c>
      <c r="J6348">
        <v>1</v>
      </c>
      <c r="K6348">
        <f t="shared" si="693"/>
        <v>1</v>
      </c>
      <c r="L6348">
        <v>5385</v>
      </c>
      <c r="M6348" s="6">
        <f t="shared" si="694"/>
        <v>0</v>
      </c>
      <c r="N6348" s="6">
        <f t="shared" si="695"/>
        <v>18.570102135561743</v>
      </c>
      <c r="O6348" s="6">
        <f t="shared" si="696"/>
        <v>18.570102135561743</v>
      </c>
      <c r="Q6348">
        <f>_xlfn.XLOOKUP(C6348&amp;G6348&amp;H6348,covid!$E$2:$E$2184,covid!$D$2:$D$2184,0,0,1)</f>
        <v>0</v>
      </c>
    </row>
    <row r="6349" spans="1:17" x14ac:dyDescent="0.3">
      <c r="A6349">
        <f>_xlfn.XLOOKUP(C6349,kamus!$B$2:$B$87,kamus!$A$2:$A$87,0,0,1)</f>
        <v>84</v>
      </c>
      <c r="B6349" t="str">
        <f>_xlfn.XLOOKUP(C6349,kamus!$B$2:$B$87,kamus!$D$2:$D$87,"dihapus",0,1)</f>
        <v>turi</v>
      </c>
      <c r="C6349" t="s">
        <v>199</v>
      </c>
      <c r="D6349">
        <f>_xlfn.XLOOKUP(C6349,kamus!$B$2:$B$87,kamus!$J$2:$J$87,"dihapus",0,1)</f>
        <v>0</v>
      </c>
      <c r="E6349">
        <f t="shared" si="697"/>
        <v>0</v>
      </c>
      <c r="F6349" s="14">
        <v>44562</v>
      </c>
      <c r="G6349" s="1">
        <f t="shared" si="698"/>
        <v>1</v>
      </c>
      <c r="H6349" s="1">
        <f t="shared" si="699"/>
        <v>2022</v>
      </c>
      <c r="I6349">
        <v>0</v>
      </c>
      <c r="J6349">
        <v>0</v>
      </c>
      <c r="K6349">
        <f t="shared" si="693"/>
        <v>0</v>
      </c>
      <c r="L6349">
        <v>9882</v>
      </c>
      <c r="M6349" s="6">
        <f t="shared" si="694"/>
        <v>0</v>
      </c>
      <c r="N6349" s="6">
        <f t="shared" si="695"/>
        <v>0</v>
      </c>
      <c r="O6349" s="6">
        <f t="shared" si="696"/>
        <v>0</v>
      </c>
      <c r="Q6349">
        <f>_xlfn.XLOOKUP(C6349&amp;G6349&amp;H6349,covid!$E$2:$E$2184,covid!$D$2:$D$2184,0,0,1)</f>
        <v>1</v>
      </c>
    </row>
    <row r="6350" spans="1:17" x14ac:dyDescent="0.3">
      <c r="A6350">
        <f>_xlfn.XLOOKUP(C6350,kamus!$B$2:$B$87,kamus!$A$2:$A$87,0,0,1)</f>
        <v>86</v>
      </c>
      <c r="B6350" t="str">
        <f>_xlfn.XLOOKUP(C6350,kamus!$B$2:$B$87,kamus!$D$2:$D$87,"dihapus",0,1)</f>
        <v>turi</v>
      </c>
      <c r="C6350" t="s">
        <v>209</v>
      </c>
      <c r="D6350">
        <f>_xlfn.XLOOKUP(C6350,kamus!$B$2:$B$87,kamus!$J$2:$J$87,"dihapus",0,1)</f>
        <v>0</v>
      </c>
      <c r="E6350">
        <f t="shared" si="697"/>
        <v>0</v>
      </c>
      <c r="F6350" s="14">
        <v>44562</v>
      </c>
      <c r="G6350" s="1">
        <f t="shared" si="698"/>
        <v>1</v>
      </c>
      <c r="H6350" s="1">
        <f t="shared" si="699"/>
        <v>2022</v>
      </c>
      <c r="I6350">
        <v>1</v>
      </c>
      <c r="J6350">
        <v>1</v>
      </c>
      <c r="K6350">
        <f t="shared" si="693"/>
        <v>2</v>
      </c>
      <c r="L6350">
        <v>9730</v>
      </c>
      <c r="M6350" s="6">
        <f t="shared" si="694"/>
        <v>10.277492291880781</v>
      </c>
      <c r="N6350" s="6">
        <f t="shared" si="695"/>
        <v>10.277492291880781</v>
      </c>
      <c r="O6350" s="6">
        <f t="shared" si="696"/>
        <v>20.554984583761563</v>
      </c>
      <c r="Q6350">
        <f>_xlfn.XLOOKUP(C6350&amp;G6350&amp;H6350,covid!$E$2:$E$2184,covid!$D$2:$D$2184,0,0,1)</f>
        <v>1</v>
      </c>
    </row>
    <row r="6351" spans="1:17" x14ac:dyDescent="0.3">
      <c r="A6351">
        <f>_xlfn.XLOOKUP(C6351,kamus!$B$2:$B$87,kamus!$A$2:$A$87,0,0,1)</f>
        <v>83</v>
      </c>
      <c r="B6351" t="str">
        <f>_xlfn.XLOOKUP(C6351,kamus!$B$2:$B$87,kamus!$D$2:$D$87,"dihapus",0,1)</f>
        <v>turi</v>
      </c>
      <c r="C6351" t="s">
        <v>211</v>
      </c>
      <c r="D6351">
        <f>_xlfn.XLOOKUP(C6351,kamus!$B$2:$B$87,kamus!$J$2:$J$87,"dihapus",0,1)</f>
        <v>0</v>
      </c>
      <c r="E6351">
        <f t="shared" si="697"/>
        <v>0</v>
      </c>
      <c r="F6351" s="14">
        <v>44562</v>
      </c>
      <c r="G6351" s="1">
        <f t="shared" si="698"/>
        <v>1</v>
      </c>
      <c r="H6351" s="1">
        <f t="shared" si="699"/>
        <v>2022</v>
      </c>
      <c r="I6351">
        <v>0</v>
      </c>
      <c r="J6351">
        <v>0</v>
      </c>
      <c r="K6351">
        <f t="shared" si="693"/>
        <v>0</v>
      </c>
      <c r="L6351">
        <v>8706</v>
      </c>
      <c r="M6351" s="6">
        <f t="shared" si="694"/>
        <v>0</v>
      </c>
      <c r="N6351" s="6">
        <f t="shared" si="695"/>
        <v>0</v>
      </c>
      <c r="O6351" s="6">
        <f t="shared" si="696"/>
        <v>0</v>
      </c>
      <c r="Q6351">
        <f>_xlfn.XLOOKUP(C6351&amp;G6351&amp;H6351,covid!$E$2:$E$2184,covid!$D$2:$D$2184,0,0,1)</f>
        <v>0</v>
      </c>
    </row>
    <row r="6352" spans="1:17" x14ac:dyDescent="0.3">
      <c r="A6352">
        <f>_xlfn.XLOOKUP(C6352,kamus!$B$2:$B$87,kamus!$A$2:$A$87,0,0,1)</f>
        <v>85</v>
      </c>
      <c r="B6352" t="str">
        <f>_xlfn.XLOOKUP(C6352,kamus!$B$2:$B$87,kamus!$D$2:$D$87,"dihapus",0,1)</f>
        <v>turi</v>
      </c>
      <c r="C6352" t="s">
        <v>279</v>
      </c>
      <c r="D6352">
        <f>_xlfn.XLOOKUP(C6352,kamus!$B$2:$B$87,kamus!$J$2:$J$87,"dihapus",0,1)</f>
        <v>0</v>
      </c>
      <c r="E6352">
        <f t="shared" si="697"/>
        <v>0</v>
      </c>
      <c r="F6352" s="14">
        <v>44562</v>
      </c>
      <c r="G6352" s="1">
        <f t="shared" si="698"/>
        <v>1</v>
      </c>
      <c r="H6352" s="1">
        <f t="shared" si="699"/>
        <v>2022</v>
      </c>
      <c r="I6352">
        <v>0</v>
      </c>
      <c r="J6352">
        <v>4</v>
      </c>
      <c r="K6352">
        <f t="shared" si="693"/>
        <v>4</v>
      </c>
      <c r="L6352">
        <v>11166</v>
      </c>
      <c r="M6352" s="6">
        <f t="shared" si="694"/>
        <v>0</v>
      </c>
      <c r="N6352" s="6">
        <f t="shared" si="695"/>
        <v>35.823034210997669</v>
      </c>
      <c r="O6352" s="6">
        <f t="shared" si="696"/>
        <v>35.823034210997669</v>
      </c>
      <c r="Q6352">
        <f>_xlfn.XLOOKUP(C6352&amp;G6352&amp;H6352,covid!$E$2:$E$2184,covid!$D$2:$D$2184,0,0,1)</f>
        <v>0</v>
      </c>
    </row>
    <row r="6353" spans="1:17" x14ac:dyDescent="0.3">
      <c r="A6353">
        <f>_xlfn.XLOOKUP(C6353,kamus!$B$2:$B$87,kamus!$A$2:$A$87,0,0,1)</f>
        <v>4</v>
      </c>
      <c r="B6353" t="str">
        <f>_xlfn.XLOOKUP(C6353,kamus!$B$2:$B$87,kamus!$D$2:$D$87,"dihapus",0,1)</f>
        <v>Berbah</v>
      </c>
      <c r="C6353" t="s">
        <v>215</v>
      </c>
      <c r="D6353">
        <f>_xlfn.XLOOKUP(C6353,kamus!$B$2:$B$87,kamus!$J$2:$J$87,"dihapus",0,1)</f>
        <v>0</v>
      </c>
      <c r="E6353">
        <f t="shared" si="697"/>
        <v>0</v>
      </c>
      <c r="F6353" s="14">
        <v>44593</v>
      </c>
      <c r="G6353" s="1">
        <f t="shared" si="698"/>
        <v>2</v>
      </c>
      <c r="H6353" s="1">
        <f t="shared" si="699"/>
        <v>2022</v>
      </c>
      <c r="I6353">
        <v>0</v>
      </c>
      <c r="J6353">
        <v>1</v>
      </c>
      <c r="K6353">
        <f t="shared" si="693"/>
        <v>1</v>
      </c>
      <c r="L6353">
        <v>11652</v>
      </c>
      <c r="M6353" s="6">
        <f t="shared" si="694"/>
        <v>0</v>
      </c>
      <c r="N6353" s="6">
        <f t="shared" si="695"/>
        <v>8.5822176450394796</v>
      </c>
      <c r="O6353" s="6">
        <f t="shared" si="696"/>
        <v>8.5822176450394796</v>
      </c>
      <c r="Q6353">
        <f>_xlfn.XLOOKUP(C6353&amp;G6353&amp;H6353,covid!$E$2:$E$2184,covid!$D$2:$D$2184,0,0,1)</f>
        <v>72</v>
      </c>
    </row>
    <row r="6354" spans="1:17" x14ac:dyDescent="0.3">
      <c r="A6354">
        <f>_xlfn.XLOOKUP(C6354,kamus!$B$2:$B$87,kamus!$A$2:$A$87,0,0,1)</f>
        <v>1</v>
      </c>
      <c r="B6354" t="str">
        <f>_xlfn.XLOOKUP(C6354,kamus!$B$2:$B$87,kamus!$D$2:$D$87,"dihapus",0,1)</f>
        <v>Berbah</v>
      </c>
      <c r="C6354" t="s">
        <v>216</v>
      </c>
      <c r="D6354">
        <f>_xlfn.XLOOKUP(C6354,kamus!$B$2:$B$87,kamus!$J$2:$J$87,"dihapus",0,1)</f>
        <v>1</v>
      </c>
      <c r="E6354">
        <f t="shared" si="697"/>
        <v>1</v>
      </c>
      <c r="F6354" s="14">
        <v>44593</v>
      </c>
      <c r="G6354" s="1">
        <f t="shared" si="698"/>
        <v>2</v>
      </c>
      <c r="H6354" s="1">
        <f t="shared" si="699"/>
        <v>2022</v>
      </c>
      <c r="I6354">
        <v>0</v>
      </c>
      <c r="J6354">
        <v>2</v>
      </c>
      <c r="K6354">
        <f t="shared" si="693"/>
        <v>2</v>
      </c>
      <c r="L6354">
        <v>14825</v>
      </c>
      <c r="M6354" s="6">
        <f t="shared" si="694"/>
        <v>0</v>
      </c>
      <c r="N6354" s="6">
        <f t="shared" si="695"/>
        <v>13.490725126475548</v>
      </c>
      <c r="O6354" s="6">
        <f t="shared" si="696"/>
        <v>13.490725126475548</v>
      </c>
      <c r="Q6354">
        <f>_xlfn.XLOOKUP(C6354&amp;G6354&amp;H6354,covid!$E$2:$E$2184,covid!$D$2:$D$2184,0,0,1)</f>
        <v>165</v>
      </c>
    </row>
    <row r="6355" spans="1:17" x14ac:dyDescent="0.3">
      <c r="A6355">
        <f>_xlfn.XLOOKUP(C6355,kamus!$B$2:$B$87,kamus!$A$2:$A$87,0,0,1)</f>
        <v>2</v>
      </c>
      <c r="B6355" t="str">
        <f>_xlfn.XLOOKUP(C6355,kamus!$B$2:$B$87,kamus!$D$2:$D$87,"dihapus",0,1)</f>
        <v>Berbah</v>
      </c>
      <c r="C6355" t="s">
        <v>246</v>
      </c>
      <c r="D6355">
        <f>_xlfn.XLOOKUP(C6355,kamus!$B$2:$B$87,kamus!$J$2:$J$87,"dihapus",0,1)</f>
        <v>1</v>
      </c>
      <c r="E6355">
        <f t="shared" si="697"/>
        <v>1</v>
      </c>
      <c r="F6355" s="14">
        <v>44593</v>
      </c>
      <c r="G6355" s="1">
        <f t="shared" si="698"/>
        <v>2</v>
      </c>
      <c r="H6355" s="1">
        <f t="shared" si="699"/>
        <v>2022</v>
      </c>
      <c r="I6355">
        <v>0</v>
      </c>
      <c r="J6355">
        <v>5</v>
      </c>
      <c r="K6355">
        <f t="shared" si="693"/>
        <v>5</v>
      </c>
      <c r="L6355">
        <v>19037</v>
      </c>
      <c r="M6355" s="6">
        <f t="shared" si="694"/>
        <v>0</v>
      </c>
      <c r="N6355" s="6">
        <f t="shared" si="695"/>
        <v>26.264642538215057</v>
      </c>
      <c r="O6355" s="6">
        <f t="shared" si="696"/>
        <v>26.264642538215057</v>
      </c>
      <c r="Q6355">
        <f>_xlfn.XLOOKUP(C6355&amp;G6355&amp;H6355,covid!$E$2:$E$2184,covid!$D$2:$D$2184,0,0,1)</f>
        <v>179</v>
      </c>
    </row>
    <row r="6356" spans="1:17" x14ac:dyDescent="0.3">
      <c r="A6356">
        <f>_xlfn.XLOOKUP(C6356,kamus!$B$2:$B$87,kamus!$A$2:$A$87,0,0,1)</f>
        <v>3</v>
      </c>
      <c r="B6356" t="str">
        <f>_xlfn.XLOOKUP(C6356,kamus!$B$2:$B$87,kamus!$D$2:$D$87,"dihapus",0,1)</f>
        <v>Berbah</v>
      </c>
      <c r="C6356" t="s">
        <v>267</v>
      </c>
      <c r="D6356">
        <f>_xlfn.XLOOKUP(C6356,kamus!$B$2:$B$87,kamus!$J$2:$J$87,"dihapus",0,1)</f>
        <v>1</v>
      </c>
      <c r="E6356">
        <f t="shared" si="697"/>
        <v>1</v>
      </c>
      <c r="F6356" s="14">
        <v>44593</v>
      </c>
      <c r="G6356" s="1">
        <f t="shared" si="698"/>
        <v>2</v>
      </c>
      <c r="H6356" s="1">
        <f t="shared" si="699"/>
        <v>2022</v>
      </c>
      <c r="I6356">
        <v>0</v>
      </c>
      <c r="J6356">
        <v>0</v>
      </c>
      <c r="K6356">
        <f t="shared" si="693"/>
        <v>0</v>
      </c>
      <c r="L6356">
        <v>13601</v>
      </c>
      <c r="M6356" s="6">
        <f t="shared" si="694"/>
        <v>0</v>
      </c>
      <c r="N6356" s="6">
        <f t="shared" si="695"/>
        <v>0</v>
      </c>
      <c r="O6356" s="6">
        <f t="shared" si="696"/>
        <v>0</v>
      </c>
      <c r="Q6356">
        <f>_xlfn.XLOOKUP(C6356&amp;G6356&amp;H6356,covid!$E$2:$E$2184,covid!$D$2:$D$2184,0,0,1)</f>
        <v>130</v>
      </c>
    </row>
    <row r="6357" spans="1:17" x14ac:dyDescent="0.3">
      <c r="A6357">
        <f>_xlfn.XLOOKUP(C6357,kamus!$B$2:$B$87,kamus!$A$2:$A$87,0,0,1)</f>
        <v>9</v>
      </c>
      <c r="B6357" t="str">
        <f>_xlfn.XLOOKUP(C6357,kamus!$B$2:$B$87,kamus!$D$2:$D$87,"dihapus",0,1)</f>
        <v>cangkringan</v>
      </c>
      <c r="C6357" t="s">
        <v>197</v>
      </c>
      <c r="D6357">
        <f>_xlfn.XLOOKUP(C6357,kamus!$B$2:$B$87,kamus!$J$2:$J$87,"dihapus",0,1)</f>
        <v>0</v>
      </c>
      <c r="E6357">
        <f t="shared" si="697"/>
        <v>0</v>
      </c>
      <c r="F6357" s="14">
        <v>44593</v>
      </c>
      <c r="G6357" s="1">
        <f t="shared" si="698"/>
        <v>2</v>
      </c>
      <c r="H6357" s="1">
        <f t="shared" si="699"/>
        <v>2022</v>
      </c>
      <c r="I6357">
        <v>0</v>
      </c>
      <c r="J6357">
        <v>0</v>
      </c>
      <c r="K6357">
        <f t="shared" si="693"/>
        <v>0</v>
      </c>
      <c r="L6357">
        <v>8207</v>
      </c>
      <c r="M6357" s="6">
        <f t="shared" si="694"/>
        <v>0</v>
      </c>
      <c r="N6357" s="6">
        <f t="shared" si="695"/>
        <v>0</v>
      </c>
      <c r="O6357" s="6">
        <f t="shared" si="696"/>
        <v>0</v>
      </c>
      <c r="Q6357">
        <f>_xlfn.XLOOKUP(C6357&amp;G6357&amp;H6357,covid!$E$2:$E$2184,covid!$D$2:$D$2184,0,0,1)</f>
        <v>59</v>
      </c>
    </row>
    <row r="6358" spans="1:17" x14ac:dyDescent="0.3">
      <c r="A6358">
        <f>_xlfn.XLOOKUP(C6358,kamus!$B$2:$B$87,kamus!$A$2:$A$87,0,0,1)</f>
        <v>5</v>
      </c>
      <c r="B6358" t="str">
        <f>_xlfn.XLOOKUP(C6358,kamus!$B$2:$B$87,kamus!$D$2:$D$87,"dihapus",0,1)</f>
        <v>cangkringan</v>
      </c>
      <c r="C6358" t="s">
        <v>212</v>
      </c>
      <c r="D6358">
        <f>_xlfn.XLOOKUP(C6358,kamus!$B$2:$B$87,kamus!$J$2:$J$87,"dihapus",0,1)</f>
        <v>0</v>
      </c>
      <c r="E6358">
        <f t="shared" si="697"/>
        <v>0</v>
      </c>
      <c r="F6358" s="14">
        <v>44593</v>
      </c>
      <c r="G6358" s="1">
        <f t="shared" si="698"/>
        <v>2</v>
      </c>
      <c r="H6358" s="1">
        <f t="shared" si="699"/>
        <v>2022</v>
      </c>
      <c r="I6358">
        <v>0</v>
      </c>
      <c r="J6358">
        <v>0</v>
      </c>
      <c r="K6358">
        <f t="shared" si="693"/>
        <v>0</v>
      </c>
      <c r="L6358">
        <v>4207</v>
      </c>
      <c r="M6358" s="6">
        <f t="shared" si="694"/>
        <v>0</v>
      </c>
      <c r="N6358" s="6">
        <f t="shared" si="695"/>
        <v>0</v>
      </c>
      <c r="O6358" s="6">
        <f t="shared" si="696"/>
        <v>0</v>
      </c>
      <c r="Q6358">
        <f>_xlfn.XLOOKUP(C6358&amp;G6358&amp;H6358,covid!$E$2:$E$2184,covid!$D$2:$D$2184,0,0,1)</f>
        <v>7</v>
      </c>
    </row>
    <row r="6359" spans="1:17" x14ac:dyDescent="0.3">
      <c r="A6359">
        <f>_xlfn.XLOOKUP(C6359,kamus!$B$2:$B$87,kamus!$A$2:$A$87,0,0,1)</f>
        <v>7</v>
      </c>
      <c r="B6359" t="str">
        <f>_xlfn.XLOOKUP(C6359,kamus!$B$2:$B$87,kamus!$D$2:$D$87,"dihapus",0,1)</f>
        <v>cangkringan</v>
      </c>
      <c r="C6359" t="s">
        <v>217</v>
      </c>
      <c r="D6359">
        <f>_xlfn.XLOOKUP(C6359,kamus!$B$2:$B$87,kamus!$J$2:$J$87,"dihapus",0,1)</f>
        <v>0</v>
      </c>
      <c r="E6359">
        <f t="shared" si="697"/>
        <v>0</v>
      </c>
      <c r="F6359" s="14">
        <v>44593</v>
      </c>
      <c r="G6359" s="1">
        <f t="shared" si="698"/>
        <v>2</v>
      </c>
      <c r="H6359" s="1">
        <f t="shared" si="699"/>
        <v>2022</v>
      </c>
      <c r="I6359">
        <v>0</v>
      </c>
      <c r="J6359">
        <v>0</v>
      </c>
      <c r="K6359">
        <f t="shared" si="693"/>
        <v>0</v>
      </c>
      <c r="L6359">
        <v>3650</v>
      </c>
      <c r="M6359" s="6">
        <f t="shared" si="694"/>
        <v>0</v>
      </c>
      <c r="N6359" s="6">
        <f t="shared" si="695"/>
        <v>0</v>
      </c>
      <c r="O6359" s="6">
        <f t="shared" si="696"/>
        <v>0</v>
      </c>
      <c r="Q6359">
        <f>_xlfn.XLOOKUP(C6359&amp;G6359&amp;H6359,covid!$E$2:$E$2184,covid!$D$2:$D$2184,0,0,1)</f>
        <v>20</v>
      </c>
    </row>
    <row r="6360" spans="1:17" x14ac:dyDescent="0.3">
      <c r="A6360">
        <f>_xlfn.XLOOKUP(C6360,kamus!$B$2:$B$87,kamus!$A$2:$A$87,0,0,1)</f>
        <v>8</v>
      </c>
      <c r="B6360" t="str">
        <f>_xlfn.XLOOKUP(C6360,kamus!$B$2:$B$87,kamus!$D$2:$D$87,"dihapus",0,1)</f>
        <v>cangkringan</v>
      </c>
      <c r="C6360" t="s">
        <v>275</v>
      </c>
      <c r="D6360">
        <f>_xlfn.XLOOKUP(C6360,kamus!$B$2:$B$87,kamus!$J$2:$J$87,"dihapus",0,1)</f>
        <v>0</v>
      </c>
      <c r="E6360">
        <f t="shared" si="697"/>
        <v>0</v>
      </c>
      <c r="F6360" s="14">
        <v>44593</v>
      </c>
      <c r="G6360" s="1">
        <f t="shared" si="698"/>
        <v>2</v>
      </c>
      <c r="H6360" s="1">
        <f t="shared" si="699"/>
        <v>2022</v>
      </c>
      <c r="I6360">
        <v>0</v>
      </c>
      <c r="J6360">
        <v>0</v>
      </c>
      <c r="K6360">
        <f t="shared" si="693"/>
        <v>0</v>
      </c>
      <c r="L6360">
        <v>5649</v>
      </c>
      <c r="M6360" s="6">
        <f t="shared" si="694"/>
        <v>0</v>
      </c>
      <c r="N6360" s="6">
        <f t="shared" si="695"/>
        <v>0</v>
      </c>
      <c r="O6360" s="6">
        <f t="shared" si="696"/>
        <v>0</v>
      </c>
      <c r="Q6360">
        <f>_xlfn.XLOOKUP(C6360&amp;G6360&amp;H6360,covid!$E$2:$E$2184,covid!$D$2:$D$2184,0,0,1)</f>
        <v>21</v>
      </c>
    </row>
    <row r="6361" spans="1:17" x14ac:dyDescent="0.3">
      <c r="A6361">
        <f>_xlfn.XLOOKUP(C6361,kamus!$B$2:$B$87,kamus!$A$2:$A$87,0,0,1)</f>
        <v>6</v>
      </c>
      <c r="B6361" t="str">
        <f>_xlfn.XLOOKUP(C6361,kamus!$B$2:$B$87,kamus!$D$2:$D$87,"dihapus",0,1)</f>
        <v>cangkringan</v>
      </c>
      <c r="C6361" s="19" t="s">
        <v>281</v>
      </c>
      <c r="D6361">
        <f>_xlfn.XLOOKUP(C6361,kamus!$B$2:$B$87,kamus!$J$2:$J$87,"dihapus",0,1)</f>
        <v>0</v>
      </c>
      <c r="E6361">
        <f t="shared" si="697"/>
        <v>0</v>
      </c>
      <c r="F6361" s="14">
        <v>44593</v>
      </c>
      <c r="G6361" s="1">
        <f t="shared" si="698"/>
        <v>2</v>
      </c>
      <c r="H6361" s="1">
        <f t="shared" si="699"/>
        <v>2022</v>
      </c>
      <c r="I6361">
        <v>0</v>
      </c>
      <c r="J6361">
        <v>0</v>
      </c>
      <c r="K6361">
        <f t="shared" si="693"/>
        <v>0</v>
      </c>
      <c r="L6361">
        <v>11541</v>
      </c>
      <c r="M6361" s="6">
        <f t="shared" si="694"/>
        <v>0</v>
      </c>
      <c r="N6361" s="6">
        <f t="shared" si="695"/>
        <v>0</v>
      </c>
      <c r="O6361" s="6">
        <f t="shared" si="696"/>
        <v>0</v>
      </c>
      <c r="Q6361">
        <f>_xlfn.XLOOKUP(C6361&amp;G6361&amp;H6361,covid!$E$2:$E$2184,covid!$D$2:$D$2184,0,0,1)</f>
        <v>69</v>
      </c>
    </row>
    <row r="6362" spans="1:17" x14ac:dyDescent="0.3">
      <c r="A6362">
        <f>_xlfn.XLOOKUP(C6362,kamus!$B$2:$B$87,kamus!$A$2:$A$87,0,0,1)</f>
        <v>10</v>
      </c>
      <c r="B6362" t="str">
        <f>_xlfn.XLOOKUP(C6362,kamus!$B$2:$B$87,kamus!$D$2:$D$87,"dihapus",0,1)</f>
        <v>Depok 1</v>
      </c>
      <c r="C6362" t="s">
        <v>220</v>
      </c>
      <c r="D6362">
        <f>_xlfn.XLOOKUP(C6362,kamus!$B$2:$B$87,kamus!$J$2:$J$87,"dihapus",0,1)</f>
        <v>1</v>
      </c>
      <c r="E6362">
        <f t="shared" si="697"/>
        <v>1</v>
      </c>
      <c r="F6362" s="14">
        <v>44593</v>
      </c>
      <c r="G6362" s="1">
        <f t="shared" si="698"/>
        <v>2</v>
      </c>
      <c r="H6362" s="1">
        <f t="shared" si="699"/>
        <v>2022</v>
      </c>
      <c r="I6362">
        <v>0</v>
      </c>
      <c r="J6362">
        <v>0</v>
      </c>
      <c r="K6362">
        <f t="shared" si="693"/>
        <v>0</v>
      </c>
      <c r="L6362">
        <v>38622</v>
      </c>
      <c r="M6362" s="6">
        <f t="shared" si="694"/>
        <v>0</v>
      </c>
      <c r="N6362" s="6">
        <f t="shared" si="695"/>
        <v>0</v>
      </c>
      <c r="O6362" s="6">
        <f t="shared" si="696"/>
        <v>0</v>
      </c>
      <c r="Q6362">
        <f>_xlfn.XLOOKUP(C6362&amp;G6362&amp;H6362,covid!$E$2:$E$2184,covid!$D$2:$D$2184,0,0,1)</f>
        <v>660</v>
      </c>
    </row>
    <row r="6363" spans="1:17" x14ac:dyDescent="0.3">
      <c r="A6363">
        <f>_xlfn.XLOOKUP(C6363,kamus!$B$2:$B$87,kamus!$A$2:$A$87,0,0,1)</f>
        <v>11</v>
      </c>
      <c r="B6363" t="str">
        <f>_xlfn.XLOOKUP(C6363,kamus!$B$2:$B$87,kamus!$D$2:$D$87,"dihapus",0,1)</f>
        <v>Depok 2</v>
      </c>
      <c r="C6363" t="s">
        <v>207</v>
      </c>
      <c r="D6363">
        <f>_xlfn.XLOOKUP(C6363,kamus!$B$2:$B$87,kamus!$J$2:$J$87,"dihapus",0,1)</f>
        <v>1</v>
      </c>
      <c r="E6363">
        <f t="shared" si="697"/>
        <v>1</v>
      </c>
      <c r="F6363" s="14">
        <v>44593</v>
      </c>
      <c r="G6363" s="1">
        <f t="shared" si="698"/>
        <v>2</v>
      </c>
      <c r="H6363" s="1">
        <f t="shared" si="699"/>
        <v>2022</v>
      </c>
      <c r="I6363">
        <v>0</v>
      </c>
      <c r="J6363">
        <v>2</v>
      </c>
      <c r="K6363">
        <f t="shared" si="693"/>
        <v>2</v>
      </c>
      <c r="L6363">
        <v>45224</v>
      </c>
      <c r="M6363" s="6">
        <f t="shared" si="694"/>
        <v>0</v>
      </c>
      <c r="N6363" s="6">
        <f t="shared" si="695"/>
        <v>4.4224305678400846</v>
      </c>
      <c r="O6363" s="6">
        <f t="shared" si="696"/>
        <v>4.4224305678400846</v>
      </c>
      <c r="Q6363">
        <f>_xlfn.XLOOKUP(C6363&amp;G6363&amp;H6363,covid!$E$2:$E$2184,covid!$D$2:$D$2184,0,0,1)</f>
        <v>953</v>
      </c>
    </row>
    <row r="6364" spans="1:17" x14ac:dyDescent="0.3">
      <c r="A6364">
        <f>_xlfn.XLOOKUP(C6364,kamus!$B$2:$B$87,kamus!$A$2:$A$87,0,0,1)</f>
        <v>12</v>
      </c>
      <c r="B6364" t="str">
        <f>_xlfn.XLOOKUP(C6364,kamus!$B$2:$B$87,kamus!$D$2:$D$87,"dihapus",0,1)</f>
        <v>Depok 3</v>
      </c>
      <c r="C6364" t="s">
        <v>206</v>
      </c>
      <c r="D6364">
        <f>_xlfn.XLOOKUP(C6364,kamus!$B$2:$B$87,kamus!$J$2:$J$87,"dihapus",0,1)</f>
        <v>1</v>
      </c>
      <c r="E6364">
        <f t="shared" si="697"/>
        <v>1</v>
      </c>
      <c r="F6364" s="14">
        <v>44593</v>
      </c>
      <c r="G6364" s="1">
        <f t="shared" si="698"/>
        <v>2</v>
      </c>
      <c r="H6364" s="1">
        <f t="shared" si="699"/>
        <v>2022</v>
      </c>
      <c r="I6364">
        <v>2</v>
      </c>
      <c r="J6364">
        <v>0</v>
      </c>
      <c r="K6364">
        <f t="shared" si="693"/>
        <v>2</v>
      </c>
      <c r="L6364">
        <v>45635</v>
      </c>
      <c r="M6364" s="6">
        <f t="shared" si="694"/>
        <v>4.3826010737372627</v>
      </c>
      <c r="N6364" s="6">
        <f t="shared" si="695"/>
        <v>0</v>
      </c>
      <c r="O6364" s="6">
        <f t="shared" si="696"/>
        <v>4.3826010737372627</v>
      </c>
      <c r="Q6364">
        <f>_xlfn.XLOOKUP(C6364&amp;G6364&amp;H6364,covid!$E$2:$E$2184,covid!$D$2:$D$2184,0,0,1)</f>
        <v>1051</v>
      </c>
    </row>
    <row r="6365" spans="1:17" x14ac:dyDescent="0.3">
      <c r="A6365">
        <f>_xlfn.XLOOKUP(C6365,kamus!$B$2:$B$87,kamus!$A$2:$A$87,0,0,1)</f>
        <v>0</v>
      </c>
      <c r="B6365" t="str">
        <f>_xlfn.XLOOKUP(C6365,kamus!$B$2:$B$87,kamus!$D$2:$D$87,"dihapus",0,1)</f>
        <v>dihapus</v>
      </c>
      <c r="C6365" t="s">
        <v>282</v>
      </c>
      <c r="D6365" t="str">
        <f>_xlfn.XLOOKUP(C6365,kamus!$B$2:$B$87,kamus!$J$2:$J$87,"dihapus",0,1)</f>
        <v>dihapus</v>
      </c>
      <c r="E6365">
        <f t="shared" si="697"/>
        <v>1</v>
      </c>
      <c r="F6365" s="14">
        <v>44593</v>
      </c>
      <c r="G6365" s="1">
        <f t="shared" si="698"/>
        <v>2</v>
      </c>
      <c r="H6365" s="1">
        <f t="shared" si="699"/>
        <v>2022</v>
      </c>
      <c r="I6365">
        <v>0</v>
      </c>
      <c r="J6365">
        <v>0</v>
      </c>
      <c r="K6365">
        <f t="shared" si="693"/>
        <v>0</v>
      </c>
      <c r="L6365" t="e">
        <v>#N/A</v>
      </c>
      <c r="M6365" s="6" t="e">
        <f t="shared" si="694"/>
        <v>#N/A</v>
      </c>
      <c r="N6365" s="6" t="e">
        <f t="shared" si="695"/>
        <v>#N/A</v>
      </c>
      <c r="O6365" s="6" t="e">
        <f t="shared" si="696"/>
        <v>#N/A</v>
      </c>
      <c r="Q6365">
        <f>_xlfn.XLOOKUP(C6365&amp;G6365&amp;H6365,covid!$E$2:$E$2184,covid!$D$2:$D$2184,0,0,1)</f>
        <v>0</v>
      </c>
    </row>
    <row r="6366" spans="1:17" x14ac:dyDescent="0.3">
      <c r="A6366">
        <f>_xlfn.XLOOKUP(C6366,kamus!$B$2:$B$87,kamus!$A$2:$A$87,0,0,1)</f>
        <v>14</v>
      </c>
      <c r="B6366" t="str">
        <f>_xlfn.XLOOKUP(C6366,kamus!$B$2:$B$87,kamus!$D$2:$D$87,"dihapus",0,1)</f>
        <v>Gamping 1</v>
      </c>
      <c r="C6366" t="s">
        <v>196</v>
      </c>
      <c r="D6366">
        <f>_xlfn.XLOOKUP(C6366,kamus!$B$2:$B$87,kamus!$J$2:$J$87,"dihapus",0,1)</f>
        <v>1</v>
      </c>
      <c r="E6366">
        <f t="shared" si="697"/>
        <v>1</v>
      </c>
      <c r="F6366" s="14">
        <v>44593</v>
      </c>
      <c r="G6366" s="1">
        <f t="shared" si="698"/>
        <v>2</v>
      </c>
      <c r="H6366" s="1">
        <f t="shared" si="699"/>
        <v>2022</v>
      </c>
      <c r="I6366">
        <v>0</v>
      </c>
      <c r="J6366">
        <v>0</v>
      </c>
      <c r="K6366">
        <f t="shared" si="693"/>
        <v>0</v>
      </c>
      <c r="L6366">
        <v>23225</v>
      </c>
      <c r="M6366" s="6">
        <f t="shared" si="694"/>
        <v>0</v>
      </c>
      <c r="N6366" s="6">
        <f t="shared" si="695"/>
        <v>0</v>
      </c>
      <c r="O6366" s="6">
        <f t="shared" si="696"/>
        <v>0</v>
      </c>
      <c r="Q6366">
        <f>_xlfn.XLOOKUP(C6366&amp;G6366&amp;H6366,covid!$E$2:$E$2184,covid!$D$2:$D$2184,0,0,1)</f>
        <v>287</v>
      </c>
    </row>
    <row r="6367" spans="1:17" x14ac:dyDescent="0.3">
      <c r="A6367">
        <f>_xlfn.XLOOKUP(C6367,kamus!$B$2:$B$87,kamus!$A$2:$A$87,0,0,1)</f>
        <v>13</v>
      </c>
      <c r="B6367" t="str">
        <f>_xlfn.XLOOKUP(C6367,kamus!$B$2:$B$87,kamus!$D$2:$D$87,"dihapus",0,1)</f>
        <v>Gamping 1</v>
      </c>
      <c r="C6367" t="s">
        <v>198</v>
      </c>
      <c r="D6367">
        <f>_xlfn.XLOOKUP(C6367,kamus!$B$2:$B$87,kamus!$J$2:$J$87,"dihapus",0,1)</f>
        <v>1</v>
      </c>
      <c r="E6367">
        <f t="shared" si="697"/>
        <v>1</v>
      </c>
      <c r="F6367" s="14">
        <v>44593</v>
      </c>
      <c r="G6367" s="1">
        <f t="shared" si="698"/>
        <v>2</v>
      </c>
      <c r="H6367" s="1">
        <f t="shared" si="699"/>
        <v>2022</v>
      </c>
      <c r="I6367">
        <v>0</v>
      </c>
      <c r="J6367">
        <v>0</v>
      </c>
      <c r="K6367">
        <f t="shared" si="693"/>
        <v>0</v>
      </c>
      <c r="L6367">
        <v>21012</v>
      </c>
      <c r="M6367" s="6">
        <f t="shared" si="694"/>
        <v>0</v>
      </c>
      <c r="N6367" s="6">
        <f t="shared" si="695"/>
        <v>0</v>
      </c>
      <c r="O6367" s="6">
        <f t="shared" si="696"/>
        <v>0</v>
      </c>
      <c r="Q6367">
        <f>_xlfn.XLOOKUP(C6367&amp;G6367&amp;H6367,covid!$E$2:$E$2184,covid!$D$2:$D$2184,0,0,1)</f>
        <v>205</v>
      </c>
    </row>
    <row r="6368" spans="1:17" x14ac:dyDescent="0.3">
      <c r="A6368">
        <f>_xlfn.XLOOKUP(C6368,kamus!$B$2:$B$87,kamus!$A$2:$A$87,0,0,1)</f>
        <v>16</v>
      </c>
      <c r="B6368" t="str">
        <f>_xlfn.XLOOKUP(C6368,kamus!$B$2:$B$87,kamus!$D$2:$D$87,"dihapus",0,1)</f>
        <v>Gamping 2</v>
      </c>
      <c r="C6368" t="s">
        <v>200</v>
      </c>
      <c r="D6368">
        <f>_xlfn.XLOOKUP(C6368,kamus!$B$2:$B$87,kamus!$J$2:$J$87,"dihapus",0,1)</f>
        <v>1</v>
      </c>
      <c r="E6368">
        <f t="shared" si="697"/>
        <v>1</v>
      </c>
      <c r="F6368" s="14">
        <v>44593</v>
      </c>
      <c r="G6368" s="1">
        <f t="shared" si="698"/>
        <v>2</v>
      </c>
      <c r="H6368" s="1">
        <f t="shared" si="699"/>
        <v>2022</v>
      </c>
      <c r="I6368">
        <v>0</v>
      </c>
      <c r="J6368">
        <v>0</v>
      </c>
      <c r="K6368">
        <f t="shared" si="693"/>
        <v>0</v>
      </c>
      <c r="L6368">
        <v>16920</v>
      </c>
      <c r="M6368" s="6">
        <f t="shared" si="694"/>
        <v>0</v>
      </c>
      <c r="N6368" s="6">
        <f t="shared" si="695"/>
        <v>0</v>
      </c>
      <c r="O6368" s="6">
        <f t="shared" si="696"/>
        <v>0</v>
      </c>
      <c r="Q6368">
        <f>_xlfn.XLOOKUP(C6368&amp;G6368&amp;H6368,covid!$E$2:$E$2184,covid!$D$2:$D$2184,0,0,1)</f>
        <v>199</v>
      </c>
    </row>
    <row r="6369" spans="1:17" x14ac:dyDescent="0.3">
      <c r="A6369">
        <f>_xlfn.XLOOKUP(C6369,kamus!$B$2:$B$87,kamus!$A$2:$A$87,0,0,1)</f>
        <v>15</v>
      </c>
      <c r="B6369" t="str">
        <f>_xlfn.XLOOKUP(C6369,kamus!$B$2:$B$87,kamus!$D$2:$D$87,"dihapus",0,1)</f>
        <v>Gamping 2</v>
      </c>
      <c r="C6369" t="s">
        <v>230</v>
      </c>
      <c r="D6369">
        <f>_xlfn.XLOOKUP(C6369,kamus!$B$2:$B$87,kamus!$J$2:$J$87,"dihapus",0,1)</f>
        <v>1</v>
      </c>
      <c r="E6369">
        <f t="shared" si="697"/>
        <v>1</v>
      </c>
      <c r="F6369" s="14">
        <v>44593</v>
      </c>
      <c r="G6369" s="1">
        <f t="shared" si="698"/>
        <v>2</v>
      </c>
      <c r="H6369" s="1">
        <f t="shared" si="699"/>
        <v>2022</v>
      </c>
      <c r="I6369">
        <v>0</v>
      </c>
      <c r="J6369">
        <v>0</v>
      </c>
      <c r="K6369">
        <f t="shared" si="693"/>
        <v>0</v>
      </c>
      <c r="L6369">
        <v>19025</v>
      </c>
      <c r="M6369" s="6">
        <f t="shared" si="694"/>
        <v>0</v>
      </c>
      <c r="N6369" s="6">
        <f t="shared" si="695"/>
        <v>0</v>
      </c>
      <c r="O6369" s="6">
        <f t="shared" si="696"/>
        <v>0</v>
      </c>
      <c r="Q6369">
        <f>_xlfn.XLOOKUP(C6369&amp;G6369&amp;H6369,covid!$E$2:$E$2184,covid!$D$2:$D$2184,0,0,1)</f>
        <v>265</v>
      </c>
    </row>
    <row r="6370" spans="1:17" x14ac:dyDescent="0.3">
      <c r="A6370">
        <f>_xlfn.XLOOKUP(C6370,kamus!$B$2:$B$87,kamus!$A$2:$A$87,0,0,1)</f>
        <v>17</v>
      </c>
      <c r="B6370" t="str">
        <f>_xlfn.XLOOKUP(C6370,kamus!$B$2:$B$87,kamus!$D$2:$D$87,"dihapus",0,1)</f>
        <v>Gamping 2</v>
      </c>
      <c r="C6370" t="s">
        <v>272</v>
      </c>
      <c r="D6370">
        <f>_xlfn.XLOOKUP(C6370,kamus!$B$2:$B$87,kamus!$J$2:$J$87,"dihapus",0,1)</f>
        <v>1</v>
      </c>
      <c r="E6370">
        <f t="shared" si="697"/>
        <v>1</v>
      </c>
      <c r="F6370" s="14">
        <v>44593</v>
      </c>
      <c r="G6370" s="1">
        <f t="shared" si="698"/>
        <v>2</v>
      </c>
      <c r="H6370" s="1">
        <f t="shared" si="699"/>
        <v>2022</v>
      </c>
      <c r="I6370">
        <v>1</v>
      </c>
      <c r="J6370">
        <v>0</v>
      </c>
      <c r="K6370">
        <f t="shared" si="693"/>
        <v>1</v>
      </c>
      <c r="L6370">
        <v>18999</v>
      </c>
      <c r="M6370" s="6">
        <f t="shared" si="694"/>
        <v>5.2634349176272437</v>
      </c>
      <c r="N6370" s="6">
        <f t="shared" si="695"/>
        <v>0</v>
      </c>
      <c r="O6370" s="6">
        <f t="shared" si="696"/>
        <v>5.2634349176272437</v>
      </c>
      <c r="Q6370">
        <f>_xlfn.XLOOKUP(C6370&amp;G6370&amp;H6370,covid!$E$2:$E$2184,covid!$D$2:$D$2184,0,0,1)</f>
        <v>224</v>
      </c>
    </row>
    <row r="6371" spans="1:17" x14ac:dyDescent="0.3">
      <c r="A6371">
        <f>_xlfn.XLOOKUP(C6371,kamus!$B$2:$B$87,kamus!$A$2:$A$87,0,0,1)</f>
        <v>20</v>
      </c>
      <c r="B6371" t="str">
        <f>_xlfn.XLOOKUP(C6371,kamus!$B$2:$B$87,kamus!$D$2:$D$87,"dihapus",0,1)</f>
        <v>Godean 1</v>
      </c>
      <c r="C6371" t="s">
        <v>247</v>
      </c>
      <c r="D6371">
        <f>_xlfn.XLOOKUP(C6371,kamus!$B$2:$B$87,kamus!$J$2:$J$87,"dihapus",0,1)</f>
        <v>1</v>
      </c>
      <c r="E6371">
        <f t="shared" si="697"/>
        <v>1</v>
      </c>
      <c r="F6371" s="14">
        <v>44593</v>
      </c>
      <c r="G6371" s="1">
        <f t="shared" si="698"/>
        <v>2</v>
      </c>
      <c r="H6371" s="1">
        <f t="shared" si="699"/>
        <v>2022</v>
      </c>
      <c r="I6371">
        <v>0</v>
      </c>
      <c r="J6371">
        <v>0</v>
      </c>
      <c r="K6371">
        <f t="shared" si="693"/>
        <v>0</v>
      </c>
      <c r="L6371">
        <v>9917</v>
      </c>
      <c r="M6371" s="6">
        <f t="shared" si="694"/>
        <v>0</v>
      </c>
      <c r="N6371" s="6">
        <f t="shared" si="695"/>
        <v>0</v>
      </c>
      <c r="O6371" s="6">
        <f t="shared" si="696"/>
        <v>0</v>
      </c>
      <c r="Q6371">
        <f>_xlfn.XLOOKUP(C6371&amp;G6371&amp;H6371,covid!$E$2:$E$2184,covid!$D$2:$D$2184,0,0,1)</f>
        <v>55</v>
      </c>
    </row>
    <row r="6372" spans="1:17" x14ac:dyDescent="0.3">
      <c r="A6372">
        <f>_xlfn.XLOOKUP(C6372,kamus!$B$2:$B$87,kamus!$A$2:$A$87,0,0,1)</f>
        <v>21</v>
      </c>
      <c r="B6372" t="str">
        <f>_xlfn.XLOOKUP(C6372,kamus!$B$2:$B$87,kamus!$D$2:$D$87,"dihapus",0,1)</f>
        <v>Godean 1</v>
      </c>
      <c r="C6372" t="s">
        <v>250</v>
      </c>
      <c r="D6372">
        <f>_xlfn.XLOOKUP(C6372,kamus!$B$2:$B$87,kamus!$J$2:$J$87,"dihapus",0,1)</f>
        <v>1</v>
      </c>
      <c r="E6372">
        <f t="shared" si="697"/>
        <v>1</v>
      </c>
      <c r="F6372" s="14">
        <v>44593</v>
      </c>
      <c r="G6372" s="1">
        <f t="shared" si="698"/>
        <v>2</v>
      </c>
      <c r="H6372" s="1">
        <f t="shared" si="699"/>
        <v>2022</v>
      </c>
      <c r="I6372">
        <v>0</v>
      </c>
      <c r="J6372">
        <v>0</v>
      </c>
      <c r="K6372">
        <f t="shared" si="693"/>
        <v>0</v>
      </c>
      <c r="L6372">
        <v>10452</v>
      </c>
      <c r="M6372" s="6">
        <f t="shared" si="694"/>
        <v>0</v>
      </c>
      <c r="N6372" s="6">
        <f t="shared" si="695"/>
        <v>0</v>
      </c>
      <c r="O6372" s="6">
        <f t="shared" si="696"/>
        <v>0</v>
      </c>
      <c r="Q6372">
        <f>_xlfn.XLOOKUP(C6372&amp;G6372&amp;H6372,covid!$E$2:$E$2184,covid!$D$2:$D$2184,0,0,1)</f>
        <v>105</v>
      </c>
    </row>
    <row r="6373" spans="1:17" x14ac:dyDescent="0.3">
      <c r="A6373">
        <f>_xlfn.XLOOKUP(C6373,kamus!$B$2:$B$87,kamus!$A$2:$A$87,0,0,1)</f>
        <v>19</v>
      </c>
      <c r="B6373" t="str">
        <f>_xlfn.XLOOKUP(C6373,kamus!$B$2:$B$87,kamus!$D$2:$D$87,"dihapus",0,1)</f>
        <v>Godean 1</v>
      </c>
      <c r="C6373" t="s">
        <v>251</v>
      </c>
      <c r="D6373">
        <f>_xlfn.XLOOKUP(C6373,kamus!$B$2:$B$87,kamus!$J$2:$J$87,"dihapus",0,1)</f>
        <v>1</v>
      </c>
      <c r="E6373">
        <f t="shared" si="697"/>
        <v>1</v>
      </c>
      <c r="F6373" s="14">
        <v>44593</v>
      </c>
      <c r="G6373" s="1">
        <f t="shared" si="698"/>
        <v>2</v>
      </c>
      <c r="H6373" s="1">
        <f t="shared" si="699"/>
        <v>2022</v>
      </c>
      <c r="I6373">
        <v>0</v>
      </c>
      <c r="J6373">
        <v>0</v>
      </c>
      <c r="K6373">
        <f t="shared" si="693"/>
        <v>0</v>
      </c>
      <c r="L6373">
        <v>9322</v>
      </c>
      <c r="M6373" s="6">
        <f t="shared" si="694"/>
        <v>0</v>
      </c>
      <c r="N6373" s="6">
        <f t="shared" si="695"/>
        <v>0</v>
      </c>
      <c r="O6373" s="6">
        <f t="shared" si="696"/>
        <v>0</v>
      </c>
      <c r="Q6373">
        <f>_xlfn.XLOOKUP(C6373&amp;G6373&amp;H6373,covid!$E$2:$E$2184,covid!$D$2:$D$2184,0,0,1)</f>
        <v>59</v>
      </c>
    </row>
    <row r="6374" spans="1:17" x14ac:dyDescent="0.3">
      <c r="A6374">
        <f>_xlfn.XLOOKUP(C6374,kamus!$B$2:$B$87,kamus!$A$2:$A$87,0,0,1)</f>
        <v>18</v>
      </c>
      <c r="B6374" t="str">
        <f>_xlfn.XLOOKUP(C6374,kamus!$B$2:$B$87,kamus!$D$2:$D$87,"dihapus",0,1)</f>
        <v>Godean 1</v>
      </c>
      <c r="C6374" t="s">
        <v>252</v>
      </c>
      <c r="D6374">
        <f>_xlfn.XLOOKUP(C6374,kamus!$B$2:$B$87,kamus!$J$2:$J$87,"dihapus",0,1)</f>
        <v>0</v>
      </c>
      <c r="E6374">
        <f t="shared" si="697"/>
        <v>0</v>
      </c>
      <c r="F6374" s="14">
        <v>44593</v>
      </c>
      <c r="G6374" s="1">
        <f t="shared" si="698"/>
        <v>2</v>
      </c>
      <c r="H6374" s="1">
        <f t="shared" si="699"/>
        <v>2022</v>
      </c>
      <c r="I6374">
        <v>0</v>
      </c>
      <c r="J6374">
        <v>0</v>
      </c>
      <c r="K6374">
        <f t="shared" si="693"/>
        <v>0</v>
      </c>
      <c r="L6374">
        <v>6724</v>
      </c>
      <c r="M6374" s="6">
        <f t="shared" si="694"/>
        <v>0</v>
      </c>
      <c r="N6374" s="6">
        <f t="shared" si="695"/>
        <v>0</v>
      </c>
      <c r="O6374" s="6">
        <f t="shared" si="696"/>
        <v>0</v>
      </c>
      <c r="Q6374">
        <f>_xlfn.XLOOKUP(C6374&amp;G6374&amp;H6374,covid!$E$2:$E$2184,covid!$D$2:$D$2184,0,0,1)</f>
        <v>51</v>
      </c>
    </row>
    <row r="6375" spans="1:17" x14ac:dyDescent="0.3">
      <c r="A6375">
        <f>_xlfn.XLOOKUP(C6375,kamus!$B$2:$B$87,kamus!$A$2:$A$87,0,0,1)</f>
        <v>23</v>
      </c>
      <c r="B6375" t="str">
        <f>_xlfn.XLOOKUP(C6375,kamus!$B$2:$B$87,kamus!$D$2:$D$87,"dihapus",0,1)</f>
        <v>Godean 2</v>
      </c>
      <c r="C6375" t="s">
        <v>248</v>
      </c>
      <c r="D6375">
        <f>_xlfn.XLOOKUP(C6375,kamus!$B$2:$B$87,kamus!$J$2:$J$87,"dihapus",0,1)</f>
        <v>1</v>
      </c>
      <c r="E6375">
        <f t="shared" si="697"/>
        <v>1</v>
      </c>
      <c r="F6375" s="14">
        <v>44593</v>
      </c>
      <c r="G6375" s="1">
        <f t="shared" si="698"/>
        <v>2</v>
      </c>
      <c r="H6375" s="1">
        <f t="shared" si="699"/>
        <v>2022</v>
      </c>
      <c r="I6375">
        <v>0</v>
      </c>
      <c r="J6375">
        <v>0</v>
      </c>
      <c r="K6375">
        <f t="shared" si="693"/>
        <v>0</v>
      </c>
      <c r="L6375">
        <v>17750</v>
      </c>
      <c r="M6375" s="6">
        <f t="shared" si="694"/>
        <v>0</v>
      </c>
      <c r="N6375" s="6">
        <f t="shared" si="695"/>
        <v>0</v>
      </c>
      <c r="O6375" s="6">
        <f t="shared" si="696"/>
        <v>0</v>
      </c>
      <c r="Q6375">
        <f>_xlfn.XLOOKUP(C6375&amp;G6375&amp;H6375,covid!$E$2:$E$2184,covid!$D$2:$D$2184,0,0,1)</f>
        <v>217</v>
      </c>
    </row>
    <row r="6376" spans="1:17" x14ac:dyDescent="0.3">
      <c r="A6376">
        <f>_xlfn.XLOOKUP(C6376,kamus!$B$2:$B$87,kamus!$A$2:$A$87,0,0,1)</f>
        <v>22</v>
      </c>
      <c r="B6376" t="str">
        <f>_xlfn.XLOOKUP(C6376,kamus!$B$2:$B$87,kamus!$D$2:$D$87,"dihapus",0,1)</f>
        <v>Godean 2</v>
      </c>
      <c r="C6376" t="s">
        <v>249</v>
      </c>
      <c r="D6376">
        <f>_xlfn.XLOOKUP(C6376,kamus!$B$2:$B$87,kamus!$J$2:$J$87,"dihapus",0,1)</f>
        <v>1</v>
      </c>
      <c r="E6376">
        <f t="shared" si="697"/>
        <v>1</v>
      </c>
      <c r="F6376" s="14">
        <v>44593</v>
      </c>
      <c r="G6376" s="1">
        <f t="shared" si="698"/>
        <v>2</v>
      </c>
      <c r="H6376" s="1">
        <f t="shared" si="699"/>
        <v>2022</v>
      </c>
      <c r="I6376">
        <v>0</v>
      </c>
      <c r="J6376">
        <v>0</v>
      </c>
      <c r="K6376">
        <f t="shared" si="693"/>
        <v>0</v>
      </c>
      <c r="L6376">
        <v>12600</v>
      </c>
      <c r="M6376" s="6">
        <f t="shared" si="694"/>
        <v>0</v>
      </c>
      <c r="N6376" s="6">
        <f t="shared" si="695"/>
        <v>0</v>
      </c>
      <c r="O6376" s="6">
        <f t="shared" si="696"/>
        <v>0</v>
      </c>
      <c r="Q6376">
        <f>_xlfn.XLOOKUP(C6376&amp;G6376&amp;H6376,covid!$E$2:$E$2184,covid!$D$2:$D$2184,0,0,1)</f>
        <v>115</v>
      </c>
    </row>
    <row r="6377" spans="1:17" x14ac:dyDescent="0.3">
      <c r="A6377">
        <f>_xlfn.XLOOKUP(C6377,kamus!$B$2:$B$87,kamus!$A$2:$A$87,0,0,1)</f>
        <v>24</v>
      </c>
      <c r="B6377" t="str">
        <f>_xlfn.XLOOKUP(C6377,kamus!$B$2:$B$87,kamus!$D$2:$D$87,"dihapus",0,1)</f>
        <v>Godean 2</v>
      </c>
      <c r="C6377" t="s">
        <v>253</v>
      </c>
      <c r="D6377">
        <f>_xlfn.XLOOKUP(C6377,kamus!$B$2:$B$87,kamus!$J$2:$J$87,"dihapus",0,1)</f>
        <v>0</v>
      </c>
      <c r="E6377">
        <f t="shared" si="697"/>
        <v>0</v>
      </c>
      <c r="F6377" s="14">
        <v>44593</v>
      </c>
      <c r="G6377" s="1">
        <f t="shared" si="698"/>
        <v>2</v>
      </c>
      <c r="H6377" s="1">
        <f t="shared" si="699"/>
        <v>2022</v>
      </c>
      <c r="I6377">
        <v>0</v>
      </c>
      <c r="J6377">
        <v>0</v>
      </c>
      <c r="K6377">
        <f t="shared" si="693"/>
        <v>0</v>
      </c>
      <c r="L6377">
        <v>7213</v>
      </c>
      <c r="M6377" s="6">
        <f t="shared" si="694"/>
        <v>0</v>
      </c>
      <c r="N6377" s="6">
        <f t="shared" si="695"/>
        <v>0</v>
      </c>
      <c r="O6377" s="6">
        <f t="shared" si="696"/>
        <v>0</v>
      </c>
      <c r="Q6377">
        <f>_xlfn.XLOOKUP(C6377&amp;G6377&amp;H6377,covid!$E$2:$E$2184,covid!$D$2:$D$2184,0,0,1)</f>
        <v>69</v>
      </c>
    </row>
    <row r="6378" spans="1:17" x14ac:dyDescent="0.3">
      <c r="A6378">
        <f>_xlfn.XLOOKUP(C6378,kamus!$B$2:$B$87,kamus!$A$2:$A$87,0,0,1)</f>
        <v>27</v>
      </c>
      <c r="B6378" t="str">
        <f>_xlfn.XLOOKUP(C6378,kamus!$B$2:$B$87,kamus!$D$2:$D$87,"dihapus",0,1)</f>
        <v>Kalasan</v>
      </c>
      <c r="C6378" t="s">
        <v>235</v>
      </c>
      <c r="D6378">
        <f>_xlfn.XLOOKUP(C6378,kamus!$B$2:$B$87,kamus!$J$2:$J$87,"dihapus",0,1)</f>
        <v>1</v>
      </c>
      <c r="E6378">
        <f t="shared" si="697"/>
        <v>1</v>
      </c>
      <c r="F6378" s="14">
        <v>44593</v>
      </c>
      <c r="G6378" s="1">
        <f t="shared" si="698"/>
        <v>2</v>
      </c>
      <c r="H6378" s="1">
        <f t="shared" si="699"/>
        <v>2022</v>
      </c>
      <c r="I6378">
        <v>1</v>
      </c>
      <c r="J6378">
        <v>1</v>
      </c>
      <c r="K6378">
        <f t="shared" si="693"/>
        <v>2</v>
      </c>
      <c r="L6378">
        <v>39019</v>
      </c>
      <c r="M6378" s="6">
        <f t="shared" si="694"/>
        <v>2.5628539942079502</v>
      </c>
      <c r="N6378" s="6">
        <f t="shared" si="695"/>
        <v>2.5628539942079502</v>
      </c>
      <c r="O6378" s="6">
        <f t="shared" si="696"/>
        <v>5.1257079884159005</v>
      </c>
      <c r="Q6378">
        <f>_xlfn.XLOOKUP(C6378&amp;G6378&amp;H6378,covid!$E$2:$E$2184,covid!$D$2:$D$2184,0,0,1)</f>
        <v>594</v>
      </c>
    </row>
    <row r="6379" spans="1:17" x14ac:dyDescent="0.3">
      <c r="A6379">
        <f>_xlfn.XLOOKUP(C6379,kamus!$B$2:$B$87,kamus!$A$2:$A$87,0,0,1)</f>
        <v>28</v>
      </c>
      <c r="B6379" t="str">
        <f>_xlfn.XLOOKUP(C6379,kamus!$B$2:$B$87,kamus!$D$2:$D$87,"dihapus",0,1)</f>
        <v>Kalasan</v>
      </c>
      <c r="C6379" t="s">
        <v>239</v>
      </c>
      <c r="D6379">
        <f>_xlfn.XLOOKUP(C6379,kamus!$B$2:$B$87,kamus!$J$2:$J$87,"dihapus",0,1)</f>
        <v>0</v>
      </c>
      <c r="E6379">
        <f t="shared" si="697"/>
        <v>0</v>
      </c>
      <c r="F6379" s="14">
        <v>44593</v>
      </c>
      <c r="G6379" s="1">
        <f t="shared" si="698"/>
        <v>2</v>
      </c>
      <c r="H6379" s="1">
        <f t="shared" si="699"/>
        <v>2022</v>
      </c>
      <c r="I6379">
        <v>0</v>
      </c>
      <c r="J6379">
        <v>2</v>
      </c>
      <c r="K6379">
        <f t="shared" si="693"/>
        <v>2</v>
      </c>
      <c r="L6379">
        <v>13989</v>
      </c>
      <c r="M6379" s="6">
        <f t="shared" si="694"/>
        <v>0</v>
      </c>
      <c r="N6379" s="6">
        <f t="shared" si="695"/>
        <v>14.296947601687041</v>
      </c>
      <c r="O6379" s="6">
        <f t="shared" si="696"/>
        <v>14.296947601687041</v>
      </c>
      <c r="Q6379">
        <f>_xlfn.XLOOKUP(C6379&amp;G6379&amp;H6379,covid!$E$2:$E$2184,covid!$D$2:$D$2184,0,0,1)</f>
        <v>99</v>
      </c>
    </row>
    <row r="6380" spans="1:17" x14ac:dyDescent="0.3">
      <c r="A6380">
        <f>_xlfn.XLOOKUP(C6380,kamus!$B$2:$B$87,kamus!$A$2:$A$87,0,0,1)</f>
        <v>25</v>
      </c>
      <c r="B6380" t="str">
        <f>_xlfn.XLOOKUP(C6380,kamus!$B$2:$B$87,kamus!$D$2:$D$87,"dihapus",0,1)</f>
        <v>Kalasan</v>
      </c>
      <c r="C6380" t="s">
        <v>265</v>
      </c>
      <c r="D6380">
        <f>_xlfn.XLOOKUP(C6380,kamus!$B$2:$B$87,kamus!$J$2:$J$87,"dihapus",0,1)</f>
        <v>1</v>
      </c>
      <c r="E6380">
        <f t="shared" si="697"/>
        <v>1</v>
      </c>
      <c r="F6380" s="14">
        <v>44593</v>
      </c>
      <c r="G6380" s="1">
        <f t="shared" si="698"/>
        <v>2</v>
      </c>
      <c r="H6380" s="1">
        <f t="shared" si="699"/>
        <v>2022</v>
      </c>
      <c r="I6380">
        <v>0</v>
      </c>
      <c r="J6380">
        <v>1</v>
      </c>
      <c r="K6380">
        <f t="shared" si="693"/>
        <v>1</v>
      </c>
      <c r="L6380">
        <v>17474</v>
      </c>
      <c r="M6380" s="6">
        <f t="shared" si="694"/>
        <v>0</v>
      </c>
      <c r="N6380" s="6">
        <f t="shared" si="695"/>
        <v>5.722788142382969</v>
      </c>
      <c r="O6380" s="6">
        <f t="shared" si="696"/>
        <v>5.722788142382969</v>
      </c>
      <c r="Q6380">
        <f>_xlfn.XLOOKUP(C6380&amp;G6380&amp;H6380,covid!$E$2:$E$2184,covid!$D$2:$D$2184,0,0,1)</f>
        <v>159</v>
      </c>
    </row>
    <row r="6381" spans="1:17" x14ac:dyDescent="0.3">
      <c r="A6381">
        <f>_xlfn.XLOOKUP(C6381,kamus!$B$2:$B$87,kamus!$A$2:$A$87,0,0,1)</f>
        <v>26</v>
      </c>
      <c r="B6381" t="str">
        <f>_xlfn.XLOOKUP(C6381,kamus!$B$2:$B$87,kamus!$D$2:$D$87,"dihapus",0,1)</f>
        <v>Kalasan</v>
      </c>
      <c r="C6381" t="s">
        <v>269</v>
      </c>
      <c r="D6381">
        <f>_xlfn.XLOOKUP(C6381,kamus!$B$2:$B$87,kamus!$J$2:$J$87,"dihapus",0,1)</f>
        <v>1</v>
      </c>
      <c r="E6381">
        <f t="shared" si="697"/>
        <v>1</v>
      </c>
      <c r="F6381" s="14">
        <v>44593</v>
      </c>
      <c r="G6381" s="1">
        <f t="shared" si="698"/>
        <v>2</v>
      </c>
      <c r="H6381" s="1">
        <f t="shared" si="699"/>
        <v>2022</v>
      </c>
      <c r="I6381">
        <v>0</v>
      </c>
      <c r="J6381">
        <v>1</v>
      </c>
      <c r="K6381">
        <f t="shared" si="693"/>
        <v>1</v>
      </c>
      <c r="L6381">
        <v>18919</v>
      </c>
      <c r="M6381" s="6">
        <f t="shared" si="694"/>
        <v>0</v>
      </c>
      <c r="N6381" s="6">
        <f t="shared" si="695"/>
        <v>5.2856916327501455</v>
      </c>
      <c r="O6381" s="6">
        <f t="shared" si="696"/>
        <v>5.2856916327501455</v>
      </c>
      <c r="Q6381">
        <f>_xlfn.XLOOKUP(C6381&amp;G6381&amp;H6381,covid!$E$2:$E$2184,covid!$D$2:$D$2184,0,0,1)</f>
        <v>162</v>
      </c>
    </row>
    <row r="6382" spans="1:17" x14ac:dyDescent="0.3">
      <c r="A6382">
        <f>_xlfn.XLOOKUP(C6382,kamus!$B$2:$B$87,kamus!$A$2:$A$87,0,0,1)</f>
        <v>33</v>
      </c>
      <c r="B6382" t="str">
        <f>_xlfn.XLOOKUP(C6382,kamus!$B$2:$B$87,kamus!$D$2:$D$87,"dihapus",0,1)</f>
        <v>Minggir</v>
      </c>
      <c r="C6382" t="s">
        <v>241</v>
      </c>
      <c r="D6382">
        <f>_xlfn.XLOOKUP(C6382,kamus!$B$2:$B$87,kamus!$J$2:$J$87,"dihapus",0,1)</f>
        <v>0</v>
      </c>
      <c r="E6382">
        <f t="shared" si="697"/>
        <v>0</v>
      </c>
      <c r="F6382" s="14">
        <v>44593</v>
      </c>
      <c r="G6382" s="1">
        <f t="shared" si="698"/>
        <v>2</v>
      </c>
      <c r="H6382" s="1">
        <f t="shared" si="699"/>
        <v>2022</v>
      </c>
      <c r="I6382">
        <v>0</v>
      </c>
      <c r="J6382">
        <v>0</v>
      </c>
      <c r="K6382">
        <f t="shared" si="693"/>
        <v>0</v>
      </c>
      <c r="L6382">
        <v>8448</v>
      </c>
      <c r="M6382" s="6">
        <f t="shared" si="694"/>
        <v>0</v>
      </c>
      <c r="N6382" s="6">
        <f t="shared" si="695"/>
        <v>0</v>
      </c>
      <c r="O6382" s="6">
        <f t="shared" si="696"/>
        <v>0</v>
      </c>
      <c r="Q6382">
        <f>_xlfn.XLOOKUP(C6382&amp;G6382&amp;H6382,covid!$E$2:$E$2184,covid!$D$2:$D$2184,0,0,1)</f>
        <v>62</v>
      </c>
    </row>
    <row r="6383" spans="1:17" x14ac:dyDescent="0.3">
      <c r="A6383">
        <f>_xlfn.XLOOKUP(C6383,kamus!$B$2:$B$87,kamus!$A$2:$A$87,0,0,1)</f>
        <v>31</v>
      </c>
      <c r="B6383" t="str">
        <f>_xlfn.XLOOKUP(C6383,kamus!$B$2:$B$87,kamus!$D$2:$D$87,"dihapus",0,1)</f>
        <v>Minggir</v>
      </c>
      <c r="C6383" t="s">
        <v>242</v>
      </c>
      <c r="D6383">
        <f>_xlfn.XLOOKUP(C6383,kamus!$B$2:$B$87,kamus!$J$2:$J$87,"dihapus",0,1)</f>
        <v>0</v>
      </c>
      <c r="E6383">
        <f t="shared" si="697"/>
        <v>0</v>
      </c>
      <c r="F6383" s="14">
        <v>44593</v>
      </c>
      <c r="G6383" s="1">
        <f t="shared" si="698"/>
        <v>2</v>
      </c>
      <c r="H6383" s="1">
        <f t="shared" si="699"/>
        <v>2022</v>
      </c>
      <c r="I6383">
        <v>0</v>
      </c>
      <c r="J6383">
        <v>0</v>
      </c>
      <c r="K6383">
        <f t="shared" si="693"/>
        <v>0</v>
      </c>
      <c r="L6383">
        <v>3702</v>
      </c>
      <c r="M6383" s="6">
        <f t="shared" si="694"/>
        <v>0</v>
      </c>
      <c r="N6383" s="6">
        <f t="shared" si="695"/>
        <v>0</v>
      </c>
      <c r="O6383" s="6">
        <f t="shared" si="696"/>
        <v>0</v>
      </c>
      <c r="Q6383">
        <f>_xlfn.XLOOKUP(C6383&amp;G6383&amp;H6383,covid!$E$2:$E$2184,covid!$D$2:$D$2184,0,0,1)</f>
        <v>54</v>
      </c>
    </row>
    <row r="6384" spans="1:17" x14ac:dyDescent="0.3">
      <c r="A6384">
        <f>_xlfn.XLOOKUP(C6384,kamus!$B$2:$B$87,kamus!$A$2:$A$87,0,0,1)</f>
        <v>32</v>
      </c>
      <c r="B6384" t="str">
        <f>_xlfn.XLOOKUP(C6384,kamus!$B$2:$B$87,kamus!$D$2:$D$87,"dihapus",0,1)</f>
        <v>Minggir</v>
      </c>
      <c r="C6384" t="s">
        <v>243</v>
      </c>
      <c r="D6384">
        <f>_xlfn.XLOOKUP(C6384,kamus!$B$2:$B$87,kamus!$J$2:$J$87,"dihapus",0,1)</f>
        <v>0</v>
      </c>
      <c r="E6384">
        <f t="shared" si="697"/>
        <v>0</v>
      </c>
      <c r="F6384" s="14">
        <v>44593</v>
      </c>
      <c r="G6384" s="1">
        <f t="shared" si="698"/>
        <v>2</v>
      </c>
      <c r="H6384" s="1">
        <f t="shared" si="699"/>
        <v>2022</v>
      </c>
      <c r="I6384">
        <v>0</v>
      </c>
      <c r="J6384">
        <v>1</v>
      </c>
      <c r="K6384">
        <f t="shared" si="693"/>
        <v>1</v>
      </c>
      <c r="L6384">
        <v>7158</v>
      </c>
      <c r="M6384" s="6">
        <f t="shared" si="694"/>
        <v>0</v>
      </c>
      <c r="N6384" s="6">
        <f t="shared" si="695"/>
        <v>13.970382788488404</v>
      </c>
      <c r="O6384" s="6">
        <f t="shared" si="696"/>
        <v>13.970382788488404</v>
      </c>
      <c r="Q6384">
        <f>_xlfn.XLOOKUP(C6384&amp;G6384&amp;H6384,covid!$E$2:$E$2184,covid!$D$2:$D$2184,0,0,1)</f>
        <v>72</v>
      </c>
    </row>
    <row r="6385" spans="1:17" x14ac:dyDescent="0.3">
      <c r="A6385">
        <f>_xlfn.XLOOKUP(C6385,kamus!$B$2:$B$87,kamus!$A$2:$A$87,0,0,1)</f>
        <v>30</v>
      </c>
      <c r="B6385" t="str">
        <f>_xlfn.XLOOKUP(C6385,kamus!$B$2:$B$87,kamus!$D$2:$D$87,"dihapus",0,1)</f>
        <v>Minggir</v>
      </c>
      <c r="C6385" t="s">
        <v>244</v>
      </c>
      <c r="D6385">
        <f>_xlfn.XLOOKUP(C6385,kamus!$B$2:$B$87,kamus!$J$2:$J$87,"dihapus",0,1)</f>
        <v>0</v>
      </c>
      <c r="E6385">
        <f t="shared" si="697"/>
        <v>0</v>
      </c>
      <c r="F6385" s="14">
        <v>44593</v>
      </c>
      <c r="G6385" s="1">
        <f t="shared" si="698"/>
        <v>2</v>
      </c>
      <c r="H6385" s="1">
        <f t="shared" si="699"/>
        <v>2022</v>
      </c>
      <c r="I6385">
        <v>0</v>
      </c>
      <c r="J6385">
        <v>0</v>
      </c>
      <c r="K6385">
        <f t="shared" si="693"/>
        <v>0</v>
      </c>
      <c r="L6385">
        <v>8933</v>
      </c>
      <c r="M6385" s="6">
        <f t="shared" si="694"/>
        <v>0</v>
      </c>
      <c r="N6385" s="6">
        <f t="shared" si="695"/>
        <v>0</v>
      </c>
      <c r="O6385" s="6">
        <f t="shared" si="696"/>
        <v>0</v>
      </c>
      <c r="Q6385">
        <f>_xlfn.XLOOKUP(C6385&amp;G6385&amp;H6385,covid!$E$2:$E$2184,covid!$D$2:$D$2184,0,0,1)</f>
        <v>93</v>
      </c>
    </row>
    <row r="6386" spans="1:17" x14ac:dyDescent="0.3">
      <c r="A6386">
        <f>_xlfn.XLOOKUP(C6386,kamus!$B$2:$B$87,kamus!$A$2:$A$87,0,0,1)</f>
        <v>29</v>
      </c>
      <c r="B6386" t="str">
        <f>_xlfn.XLOOKUP(C6386,kamus!$B$2:$B$87,kamus!$D$2:$D$87,"dihapus",0,1)</f>
        <v>Minggir</v>
      </c>
      <c r="C6386" t="s">
        <v>245</v>
      </c>
      <c r="D6386">
        <f>_xlfn.XLOOKUP(C6386,kamus!$B$2:$B$87,kamus!$J$2:$J$87,"dihapus",0,1)</f>
        <v>0</v>
      </c>
      <c r="E6386">
        <f t="shared" si="697"/>
        <v>0</v>
      </c>
      <c r="F6386" s="14">
        <v>44593</v>
      </c>
      <c r="G6386" s="1">
        <f t="shared" si="698"/>
        <v>2</v>
      </c>
      <c r="H6386" s="1">
        <f t="shared" si="699"/>
        <v>2022</v>
      </c>
      <c r="I6386">
        <v>0</v>
      </c>
      <c r="J6386">
        <v>0</v>
      </c>
      <c r="K6386">
        <f t="shared" si="693"/>
        <v>0</v>
      </c>
      <c r="L6386">
        <v>5257</v>
      </c>
      <c r="M6386" s="6">
        <f t="shared" si="694"/>
        <v>0</v>
      </c>
      <c r="N6386" s="6">
        <f t="shared" si="695"/>
        <v>0</v>
      </c>
      <c r="O6386" s="6">
        <f t="shared" si="696"/>
        <v>0</v>
      </c>
      <c r="Q6386">
        <f>_xlfn.XLOOKUP(C6386&amp;G6386&amp;H6386,covid!$E$2:$E$2184,covid!$D$2:$D$2184,0,0,1)</f>
        <v>76</v>
      </c>
    </row>
    <row r="6387" spans="1:17" x14ac:dyDescent="0.3">
      <c r="A6387">
        <f>_xlfn.XLOOKUP(C6387,kamus!$B$2:$B$87,kamus!$A$2:$A$87,0,0,1)</f>
        <v>35</v>
      </c>
      <c r="B6387" t="str">
        <f>_xlfn.XLOOKUP(C6387,kamus!$B$2:$B$87,kamus!$D$2:$D$87,"dihapus",0,1)</f>
        <v>Mlati 1</v>
      </c>
      <c r="C6387" t="s">
        <v>240</v>
      </c>
      <c r="D6387">
        <f>_xlfn.XLOOKUP(C6387,kamus!$B$2:$B$87,kamus!$J$2:$J$87,"dihapus",0,1)</f>
        <v>1</v>
      </c>
      <c r="E6387">
        <f t="shared" si="697"/>
        <v>1</v>
      </c>
      <c r="F6387" s="14">
        <v>44593</v>
      </c>
      <c r="G6387" s="1">
        <f t="shared" si="698"/>
        <v>2</v>
      </c>
      <c r="H6387" s="1">
        <f t="shared" si="699"/>
        <v>2022</v>
      </c>
      <c r="I6387">
        <v>0</v>
      </c>
      <c r="J6387">
        <v>0</v>
      </c>
      <c r="K6387">
        <f t="shared" si="693"/>
        <v>0</v>
      </c>
      <c r="L6387">
        <v>19222</v>
      </c>
      <c r="M6387" s="6">
        <f t="shared" si="694"/>
        <v>0</v>
      </c>
      <c r="N6387" s="6">
        <f t="shared" si="695"/>
        <v>0</v>
      </c>
      <c r="O6387" s="6">
        <f t="shared" si="696"/>
        <v>0</v>
      </c>
      <c r="Q6387">
        <f>_xlfn.XLOOKUP(C6387&amp;G6387&amp;H6387,covid!$E$2:$E$2184,covid!$D$2:$D$2184,0,0,1)</f>
        <v>276</v>
      </c>
    </row>
    <row r="6388" spans="1:17" x14ac:dyDescent="0.3">
      <c r="A6388">
        <f>_xlfn.XLOOKUP(C6388,kamus!$B$2:$B$87,kamus!$A$2:$A$87,0,0,1)</f>
        <v>34</v>
      </c>
      <c r="B6388" t="str">
        <f>_xlfn.XLOOKUP(C6388,kamus!$B$2:$B$87,kamus!$D$2:$D$87,"dihapus",0,1)</f>
        <v>Mlati 1</v>
      </c>
      <c r="C6388" t="s">
        <v>254</v>
      </c>
      <c r="D6388">
        <f>_xlfn.XLOOKUP(C6388,kamus!$B$2:$B$87,kamus!$J$2:$J$87,"dihapus",0,1)</f>
        <v>1</v>
      </c>
      <c r="E6388">
        <f t="shared" si="697"/>
        <v>1</v>
      </c>
      <c r="F6388" s="14">
        <v>44593</v>
      </c>
      <c r="G6388" s="1">
        <f t="shared" si="698"/>
        <v>2</v>
      </c>
      <c r="H6388" s="1">
        <f t="shared" si="699"/>
        <v>2022</v>
      </c>
      <c r="I6388">
        <v>0</v>
      </c>
      <c r="J6388">
        <v>0</v>
      </c>
      <c r="K6388">
        <f t="shared" si="693"/>
        <v>0</v>
      </c>
      <c r="L6388">
        <v>35974</v>
      </c>
      <c r="M6388" s="6">
        <f t="shared" si="694"/>
        <v>0</v>
      </c>
      <c r="N6388" s="6">
        <f t="shared" si="695"/>
        <v>0</v>
      </c>
      <c r="O6388" s="6">
        <f t="shared" si="696"/>
        <v>0</v>
      </c>
      <c r="Q6388">
        <f>_xlfn.XLOOKUP(C6388&amp;G6388&amp;H6388,covid!$E$2:$E$2184,covid!$D$2:$D$2184,0,0,1)</f>
        <v>530</v>
      </c>
    </row>
    <row r="6389" spans="1:17" x14ac:dyDescent="0.3">
      <c r="A6389">
        <f>_xlfn.XLOOKUP(C6389,kamus!$B$2:$B$87,kamus!$A$2:$A$87,0,0,1)</f>
        <v>38</v>
      </c>
      <c r="B6389" t="str">
        <f>_xlfn.XLOOKUP(C6389,kamus!$B$2:$B$87,kamus!$D$2:$D$87,"dihapus",0,1)</f>
        <v>Mlati 2</v>
      </c>
      <c r="C6389" t="s">
        <v>258</v>
      </c>
      <c r="D6389">
        <f>_xlfn.XLOOKUP(C6389,kamus!$B$2:$B$87,kamus!$J$2:$J$87,"dihapus",0,1)</f>
        <v>0</v>
      </c>
      <c r="E6389">
        <f t="shared" si="697"/>
        <v>0</v>
      </c>
      <c r="F6389" s="14">
        <v>44593</v>
      </c>
      <c r="G6389" s="1">
        <f t="shared" si="698"/>
        <v>2</v>
      </c>
      <c r="H6389" s="1">
        <f t="shared" si="699"/>
        <v>2022</v>
      </c>
      <c r="I6389">
        <v>1</v>
      </c>
      <c r="J6389">
        <v>0</v>
      </c>
      <c r="K6389">
        <f t="shared" si="693"/>
        <v>1</v>
      </c>
      <c r="L6389">
        <v>16950</v>
      </c>
      <c r="M6389" s="6">
        <f t="shared" si="694"/>
        <v>5.8997050147492631</v>
      </c>
      <c r="N6389" s="6">
        <f t="shared" si="695"/>
        <v>0</v>
      </c>
      <c r="O6389" s="6">
        <f t="shared" si="696"/>
        <v>5.8997050147492631</v>
      </c>
      <c r="Q6389">
        <f>_xlfn.XLOOKUP(C6389&amp;G6389&amp;H6389,covid!$E$2:$E$2184,covid!$D$2:$D$2184,0,0,1)</f>
        <v>173</v>
      </c>
    </row>
    <row r="6390" spans="1:17" x14ac:dyDescent="0.3">
      <c r="A6390">
        <f>_xlfn.XLOOKUP(C6390,kamus!$B$2:$B$87,kamus!$A$2:$A$87,0,0,1)</f>
        <v>36</v>
      </c>
      <c r="B6390" t="str">
        <f>_xlfn.XLOOKUP(C6390,kamus!$B$2:$B$87,kamus!$D$2:$D$87,"dihapus",0,1)</f>
        <v>Mlati 2</v>
      </c>
      <c r="C6390" t="s">
        <v>268</v>
      </c>
      <c r="D6390">
        <f>_xlfn.XLOOKUP(C6390,kamus!$B$2:$B$87,kamus!$J$2:$J$87,"dihapus",0,1)</f>
        <v>1</v>
      </c>
      <c r="E6390">
        <f t="shared" si="697"/>
        <v>1</v>
      </c>
      <c r="F6390" s="14">
        <v>44593</v>
      </c>
      <c r="G6390" s="1">
        <f t="shared" si="698"/>
        <v>2</v>
      </c>
      <c r="H6390" s="1">
        <f t="shared" si="699"/>
        <v>2022</v>
      </c>
      <c r="I6390">
        <v>0</v>
      </c>
      <c r="J6390">
        <v>0</v>
      </c>
      <c r="K6390">
        <f t="shared" si="693"/>
        <v>0</v>
      </c>
      <c r="L6390">
        <v>11732</v>
      </c>
      <c r="M6390" s="6">
        <f t="shared" si="694"/>
        <v>0</v>
      </c>
      <c r="N6390" s="6">
        <f t="shared" si="695"/>
        <v>0</v>
      </c>
      <c r="O6390" s="6">
        <f t="shared" si="696"/>
        <v>0</v>
      </c>
      <c r="Q6390">
        <f>_xlfn.XLOOKUP(C6390&amp;G6390&amp;H6390,covid!$E$2:$E$2184,covid!$D$2:$D$2184,0,0,1)</f>
        <v>125</v>
      </c>
    </row>
    <row r="6391" spans="1:17" x14ac:dyDescent="0.3">
      <c r="A6391">
        <f>_xlfn.XLOOKUP(C6391,kamus!$B$2:$B$87,kamus!$A$2:$A$87,0,0,1)</f>
        <v>37</v>
      </c>
      <c r="B6391" t="str">
        <f>_xlfn.XLOOKUP(C6391,kamus!$B$2:$B$87,kamus!$D$2:$D$87,"dihapus",0,1)</f>
        <v>Mlati 2</v>
      </c>
      <c r="C6391" t="s">
        <v>270</v>
      </c>
      <c r="D6391">
        <f>_xlfn.XLOOKUP(C6391,kamus!$B$2:$B$87,kamus!$J$2:$J$87,"dihapus",0,1)</f>
        <v>1</v>
      </c>
      <c r="E6391">
        <f t="shared" si="697"/>
        <v>1</v>
      </c>
      <c r="F6391" s="14">
        <v>44593</v>
      </c>
      <c r="G6391" s="1">
        <f t="shared" si="698"/>
        <v>2</v>
      </c>
      <c r="H6391" s="1">
        <f t="shared" si="699"/>
        <v>2022</v>
      </c>
      <c r="I6391">
        <v>0</v>
      </c>
      <c r="J6391">
        <v>0</v>
      </c>
      <c r="K6391">
        <f t="shared" si="693"/>
        <v>0</v>
      </c>
      <c r="L6391">
        <v>13938</v>
      </c>
      <c r="M6391" s="6">
        <f t="shared" si="694"/>
        <v>0</v>
      </c>
      <c r="N6391" s="6">
        <f t="shared" si="695"/>
        <v>0</v>
      </c>
      <c r="O6391" s="6">
        <f t="shared" si="696"/>
        <v>0</v>
      </c>
      <c r="Q6391">
        <f>_xlfn.XLOOKUP(C6391&amp;G6391&amp;H6391,covid!$E$2:$E$2184,covid!$D$2:$D$2184,0,0,1)</f>
        <v>154</v>
      </c>
    </row>
    <row r="6392" spans="1:17" x14ac:dyDescent="0.3">
      <c r="A6392">
        <f>_xlfn.XLOOKUP(C6392,kamus!$B$2:$B$87,kamus!$A$2:$A$87,0,0,1)</f>
        <v>39</v>
      </c>
      <c r="B6392" t="str">
        <f>_xlfn.XLOOKUP(C6392,kamus!$B$2:$B$87,kamus!$D$2:$D$87,"dihapus",0,1)</f>
        <v>Moyudan</v>
      </c>
      <c r="C6392" t="s">
        <v>259</v>
      </c>
      <c r="D6392">
        <f>_xlfn.XLOOKUP(C6392,kamus!$B$2:$B$87,kamus!$J$2:$J$87,"dihapus",0,1)</f>
        <v>0</v>
      </c>
      <c r="E6392">
        <f t="shared" si="697"/>
        <v>0</v>
      </c>
      <c r="F6392" s="14">
        <v>44593</v>
      </c>
      <c r="G6392" s="1">
        <f t="shared" si="698"/>
        <v>2</v>
      </c>
      <c r="H6392" s="1">
        <f t="shared" si="699"/>
        <v>2022</v>
      </c>
      <c r="I6392">
        <v>0</v>
      </c>
      <c r="J6392">
        <v>1</v>
      </c>
      <c r="K6392">
        <f t="shared" si="693"/>
        <v>1</v>
      </c>
      <c r="L6392">
        <v>12086</v>
      </c>
      <c r="M6392" s="6">
        <f t="shared" si="694"/>
        <v>0</v>
      </c>
      <c r="N6392" s="6">
        <f t="shared" si="695"/>
        <v>8.2740360747972854</v>
      </c>
      <c r="O6392" s="6">
        <f t="shared" si="696"/>
        <v>8.2740360747972854</v>
      </c>
      <c r="Q6392">
        <f>_xlfn.XLOOKUP(C6392&amp;G6392&amp;H6392,covid!$E$2:$E$2184,covid!$D$2:$D$2184,0,0,1)</f>
        <v>98</v>
      </c>
    </row>
    <row r="6393" spans="1:17" x14ac:dyDescent="0.3">
      <c r="A6393">
        <f>_xlfn.XLOOKUP(C6393,kamus!$B$2:$B$87,kamus!$A$2:$A$87,0,0,1)</f>
        <v>42</v>
      </c>
      <c r="B6393" t="str">
        <f>_xlfn.XLOOKUP(C6393,kamus!$B$2:$B$87,kamus!$D$2:$D$87,"dihapus",0,1)</f>
        <v>Moyudan</v>
      </c>
      <c r="C6393" t="s">
        <v>260</v>
      </c>
      <c r="D6393">
        <f>_xlfn.XLOOKUP(C6393,kamus!$B$2:$B$87,kamus!$J$2:$J$87,"dihapus",0,1)</f>
        <v>0</v>
      </c>
      <c r="E6393">
        <f t="shared" si="697"/>
        <v>0</v>
      </c>
      <c r="F6393" s="14">
        <v>44593</v>
      </c>
      <c r="G6393" s="1">
        <f t="shared" si="698"/>
        <v>2</v>
      </c>
      <c r="H6393" s="1">
        <f t="shared" si="699"/>
        <v>2022</v>
      </c>
      <c r="I6393">
        <v>0</v>
      </c>
      <c r="J6393">
        <v>0</v>
      </c>
      <c r="K6393">
        <f t="shared" si="693"/>
        <v>0</v>
      </c>
      <c r="L6393">
        <v>7325</v>
      </c>
      <c r="M6393" s="6">
        <f t="shared" si="694"/>
        <v>0</v>
      </c>
      <c r="N6393" s="6">
        <f t="shared" si="695"/>
        <v>0</v>
      </c>
      <c r="O6393" s="6">
        <f t="shared" si="696"/>
        <v>0</v>
      </c>
      <c r="Q6393">
        <f>_xlfn.XLOOKUP(C6393&amp;G6393&amp;H6393,covid!$E$2:$E$2184,covid!$D$2:$D$2184,0,0,1)</f>
        <v>52</v>
      </c>
    </row>
    <row r="6394" spans="1:17" x14ac:dyDescent="0.3">
      <c r="A6394">
        <f>_xlfn.XLOOKUP(C6394,kamus!$B$2:$B$87,kamus!$A$2:$A$87,0,0,1)</f>
        <v>41</v>
      </c>
      <c r="B6394" t="str">
        <f>_xlfn.XLOOKUP(C6394,kamus!$B$2:$B$87,kamus!$D$2:$D$87,"dihapus",0,1)</f>
        <v>Moyudan</v>
      </c>
      <c r="C6394" t="s">
        <v>262</v>
      </c>
      <c r="D6394">
        <f>_xlfn.XLOOKUP(C6394,kamus!$B$2:$B$87,kamus!$J$2:$J$87,"dihapus",0,1)</f>
        <v>0</v>
      </c>
      <c r="E6394">
        <f t="shared" si="697"/>
        <v>0</v>
      </c>
      <c r="F6394" s="14">
        <v>44593</v>
      </c>
      <c r="G6394" s="1">
        <f t="shared" si="698"/>
        <v>2</v>
      </c>
      <c r="H6394" s="1">
        <f t="shared" si="699"/>
        <v>2022</v>
      </c>
      <c r="I6394">
        <v>0</v>
      </c>
      <c r="J6394">
        <v>0</v>
      </c>
      <c r="K6394">
        <f t="shared" si="693"/>
        <v>0</v>
      </c>
      <c r="L6394">
        <v>6825</v>
      </c>
      <c r="M6394" s="6">
        <f t="shared" si="694"/>
        <v>0</v>
      </c>
      <c r="N6394" s="6">
        <f t="shared" si="695"/>
        <v>0</v>
      </c>
      <c r="O6394" s="6">
        <f t="shared" si="696"/>
        <v>0</v>
      </c>
      <c r="Q6394">
        <f>_xlfn.XLOOKUP(C6394&amp;G6394&amp;H6394,covid!$E$2:$E$2184,covid!$D$2:$D$2184,0,0,1)</f>
        <v>45</v>
      </c>
    </row>
    <row r="6395" spans="1:17" x14ac:dyDescent="0.3">
      <c r="A6395">
        <f>_xlfn.XLOOKUP(C6395,kamus!$B$2:$B$87,kamus!$A$2:$A$87,0,0,1)</f>
        <v>40</v>
      </c>
      <c r="B6395" t="str">
        <f>_xlfn.XLOOKUP(C6395,kamus!$B$2:$B$87,kamus!$D$2:$D$87,"dihapus",0,1)</f>
        <v>Moyudan</v>
      </c>
      <c r="C6395" t="s">
        <v>264</v>
      </c>
      <c r="D6395">
        <f>_xlfn.XLOOKUP(C6395,kamus!$B$2:$B$87,kamus!$J$2:$J$87,"dihapus",0,1)</f>
        <v>0</v>
      </c>
      <c r="E6395">
        <f t="shared" si="697"/>
        <v>0</v>
      </c>
      <c r="F6395" s="14">
        <v>44593</v>
      </c>
      <c r="G6395" s="1">
        <f t="shared" si="698"/>
        <v>2</v>
      </c>
      <c r="H6395" s="1">
        <f t="shared" si="699"/>
        <v>2022</v>
      </c>
      <c r="I6395">
        <v>0</v>
      </c>
      <c r="J6395">
        <v>0</v>
      </c>
      <c r="K6395">
        <f t="shared" si="693"/>
        <v>0</v>
      </c>
      <c r="L6395">
        <v>8496</v>
      </c>
      <c r="M6395" s="6">
        <f t="shared" si="694"/>
        <v>0</v>
      </c>
      <c r="N6395" s="6">
        <f t="shared" si="695"/>
        <v>0</v>
      </c>
      <c r="O6395" s="6">
        <f t="shared" si="696"/>
        <v>0</v>
      </c>
      <c r="Q6395">
        <f>_xlfn.XLOOKUP(C6395&amp;G6395&amp;H6395,covid!$E$2:$E$2184,covid!$D$2:$D$2184,0,0,1)</f>
        <v>59</v>
      </c>
    </row>
    <row r="6396" spans="1:17" x14ac:dyDescent="0.3">
      <c r="A6396">
        <f>_xlfn.XLOOKUP(C6396,kamus!$B$2:$B$87,kamus!$A$2:$A$87,0,0,1)</f>
        <v>43</v>
      </c>
      <c r="B6396" t="str">
        <f>_xlfn.XLOOKUP(C6396,kamus!$B$2:$B$87,kamus!$D$2:$D$87,"dihapus",0,1)</f>
        <v>Ngaglik 1</v>
      </c>
      <c r="C6396" t="s">
        <v>228</v>
      </c>
      <c r="D6396">
        <f>_xlfn.XLOOKUP(C6396,kamus!$B$2:$B$87,kamus!$J$2:$J$87,"dihapus",0,1)</f>
        <v>1</v>
      </c>
      <c r="E6396">
        <f t="shared" si="697"/>
        <v>1</v>
      </c>
      <c r="F6396" s="14">
        <v>44593</v>
      </c>
      <c r="G6396" s="1">
        <f t="shared" si="698"/>
        <v>2</v>
      </c>
      <c r="H6396" s="1">
        <f t="shared" si="699"/>
        <v>2022</v>
      </c>
      <c r="I6396">
        <v>0</v>
      </c>
      <c r="J6396">
        <v>0</v>
      </c>
      <c r="K6396">
        <f t="shared" si="693"/>
        <v>0</v>
      </c>
      <c r="L6396">
        <v>12931</v>
      </c>
      <c r="M6396" s="6">
        <f t="shared" si="694"/>
        <v>0</v>
      </c>
      <c r="N6396" s="6">
        <f t="shared" si="695"/>
        <v>0</v>
      </c>
      <c r="O6396" s="6">
        <f t="shared" si="696"/>
        <v>0</v>
      </c>
      <c r="Q6396">
        <f>_xlfn.XLOOKUP(C6396&amp;G6396&amp;H6396,covid!$E$2:$E$2184,covid!$D$2:$D$2184,0,0,1)</f>
        <v>203</v>
      </c>
    </row>
    <row r="6397" spans="1:17" x14ac:dyDescent="0.3">
      <c r="A6397">
        <f>_xlfn.XLOOKUP(C6397,kamus!$B$2:$B$87,kamus!$A$2:$A$87,0,0,1)</f>
        <v>44</v>
      </c>
      <c r="B6397" t="str">
        <f>_xlfn.XLOOKUP(C6397,kamus!$B$2:$B$87,kamus!$D$2:$D$87,"dihapus",0,1)</f>
        <v>Ngaglik 1</v>
      </c>
      <c r="C6397" t="s">
        <v>237</v>
      </c>
      <c r="D6397">
        <f>_xlfn.XLOOKUP(C6397,kamus!$B$2:$B$87,kamus!$J$2:$J$87,"dihapus",0,1)</f>
        <v>1</v>
      </c>
      <c r="E6397">
        <f t="shared" si="697"/>
        <v>1</v>
      </c>
      <c r="F6397" s="14">
        <v>44593</v>
      </c>
      <c r="G6397" s="1">
        <f t="shared" si="698"/>
        <v>2</v>
      </c>
      <c r="H6397" s="1">
        <f t="shared" si="699"/>
        <v>2022</v>
      </c>
      <c r="I6397">
        <v>0</v>
      </c>
      <c r="J6397">
        <v>0</v>
      </c>
      <c r="K6397">
        <f t="shared" si="693"/>
        <v>0</v>
      </c>
      <c r="L6397">
        <v>22325</v>
      </c>
      <c r="M6397" s="6">
        <f t="shared" si="694"/>
        <v>0</v>
      </c>
      <c r="N6397" s="6">
        <f t="shared" si="695"/>
        <v>0</v>
      </c>
      <c r="O6397" s="6">
        <f t="shared" si="696"/>
        <v>0</v>
      </c>
      <c r="Q6397">
        <f>_xlfn.XLOOKUP(C6397&amp;G6397&amp;H6397,covid!$E$2:$E$2184,covid!$D$2:$D$2184,0,0,1)</f>
        <v>316</v>
      </c>
    </row>
    <row r="6398" spans="1:17" x14ac:dyDescent="0.3">
      <c r="A6398">
        <f>_xlfn.XLOOKUP(C6398,kamus!$B$2:$B$87,kamus!$A$2:$A$87,0,0,1)</f>
        <v>45</v>
      </c>
      <c r="B6398" t="str">
        <f>_xlfn.XLOOKUP(C6398,kamus!$B$2:$B$87,kamus!$D$2:$D$87,"dihapus",0,1)</f>
        <v>Ngaglik 1</v>
      </c>
      <c r="C6398" t="s">
        <v>255</v>
      </c>
      <c r="D6398">
        <f>_xlfn.XLOOKUP(C6398,kamus!$B$2:$B$87,kamus!$J$2:$J$87,"dihapus",0,1)</f>
        <v>1</v>
      </c>
      <c r="E6398">
        <f t="shared" si="697"/>
        <v>1</v>
      </c>
      <c r="F6398" s="14">
        <v>44593</v>
      </c>
      <c r="G6398" s="1">
        <f t="shared" si="698"/>
        <v>2</v>
      </c>
      <c r="H6398" s="1">
        <f t="shared" si="699"/>
        <v>2022</v>
      </c>
      <c r="I6398">
        <v>0</v>
      </c>
      <c r="J6398">
        <v>0</v>
      </c>
      <c r="K6398">
        <f t="shared" si="693"/>
        <v>0</v>
      </c>
      <c r="L6398">
        <v>20146</v>
      </c>
      <c r="M6398" s="6">
        <f t="shared" si="694"/>
        <v>0</v>
      </c>
      <c r="N6398" s="6">
        <f t="shared" si="695"/>
        <v>0</v>
      </c>
      <c r="O6398" s="6">
        <f t="shared" si="696"/>
        <v>0</v>
      </c>
      <c r="Q6398">
        <f>_xlfn.XLOOKUP(C6398&amp;G6398&amp;H6398,covid!$E$2:$E$2184,covid!$D$2:$D$2184,0,0,1)</f>
        <v>332</v>
      </c>
    </row>
    <row r="6399" spans="1:17" x14ac:dyDescent="0.3">
      <c r="A6399">
        <f>_xlfn.XLOOKUP(C6399,kamus!$B$2:$B$87,kamus!$A$2:$A$87,0,0,1)</f>
        <v>48</v>
      </c>
      <c r="B6399" t="str">
        <f>_xlfn.XLOOKUP(C6399,kamus!$B$2:$B$87,kamus!$D$2:$D$87,"dihapus",0,1)</f>
        <v>Ngaglik 2</v>
      </c>
      <c r="C6399" t="s">
        <v>208</v>
      </c>
      <c r="D6399">
        <f>_xlfn.XLOOKUP(C6399,kamus!$B$2:$B$87,kamus!$J$2:$J$87,"dihapus",0,1)</f>
        <v>1</v>
      </c>
      <c r="E6399">
        <f t="shared" si="697"/>
        <v>1</v>
      </c>
      <c r="F6399" s="14">
        <v>44593</v>
      </c>
      <c r="G6399" s="1">
        <f t="shared" si="698"/>
        <v>2</v>
      </c>
      <c r="H6399" s="1">
        <f t="shared" si="699"/>
        <v>2022</v>
      </c>
      <c r="I6399">
        <v>0</v>
      </c>
      <c r="J6399">
        <v>0</v>
      </c>
      <c r="K6399">
        <f t="shared" si="693"/>
        <v>0</v>
      </c>
      <c r="L6399">
        <v>10633</v>
      </c>
      <c r="M6399" s="6">
        <f t="shared" si="694"/>
        <v>0</v>
      </c>
      <c r="N6399" s="6">
        <f t="shared" si="695"/>
        <v>0</v>
      </c>
      <c r="O6399" s="6">
        <f t="shared" si="696"/>
        <v>0</v>
      </c>
      <c r="Q6399">
        <f>_xlfn.XLOOKUP(C6399&amp;G6399&amp;H6399,covid!$E$2:$E$2184,covid!$D$2:$D$2184,0,0,1)</f>
        <v>96</v>
      </c>
    </row>
    <row r="6400" spans="1:17" x14ac:dyDescent="0.3">
      <c r="A6400">
        <f>_xlfn.XLOOKUP(C6400,kamus!$B$2:$B$87,kamus!$A$2:$A$87,0,0,1)</f>
        <v>47</v>
      </c>
      <c r="B6400" t="str">
        <f>_xlfn.XLOOKUP(C6400,kamus!$B$2:$B$87,kamus!$D$2:$D$87,"dihapus",0,1)</f>
        <v>Ngaglik 2</v>
      </c>
      <c r="C6400" t="s">
        <v>238</v>
      </c>
      <c r="D6400">
        <f>_xlfn.XLOOKUP(C6400,kamus!$B$2:$B$87,kamus!$J$2:$J$87,"dihapus",0,1)</f>
        <v>1</v>
      </c>
      <c r="E6400">
        <f t="shared" si="697"/>
        <v>1</v>
      </c>
      <c r="F6400" s="14">
        <v>44593</v>
      </c>
      <c r="G6400" s="1">
        <f t="shared" si="698"/>
        <v>2</v>
      </c>
      <c r="H6400" s="1">
        <f t="shared" si="699"/>
        <v>2022</v>
      </c>
      <c r="I6400">
        <v>0</v>
      </c>
      <c r="J6400">
        <v>0</v>
      </c>
      <c r="K6400">
        <f t="shared" si="693"/>
        <v>0</v>
      </c>
      <c r="L6400">
        <v>22765</v>
      </c>
      <c r="M6400" s="6">
        <f t="shared" si="694"/>
        <v>0</v>
      </c>
      <c r="N6400" s="6">
        <f t="shared" si="695"/>
        <v>0</v>
      </c>
      <c r="O6400" s="6">
        <f t="shared" si="696"/>
        <v>0</v>
      </c>
      <c r="Q6400">
        <f>_xlfn.XLOOKUP(C6400&amp;G6400&amp;H6400,covid!$E$2:$E$2184,covid!$D$2:$D$2184,0,0,1)</f>
        <v>346</v>
      </c>
    </row>
    <row r="6401" spans="1:17" x14ac:dyDescent="0.3">
      <c r="A6401">
        <f>_xlfn.XLOOKUP(C6401,kamus!$B$2:$B$87,kamus!$A$2:$A$87,0,0,1)</f>
        <v>46</v>
      </c>
      <c r="B6401" t="str">
        <f>_xlfn.XLOOKUP(C6401,kamus!$B$2:$B$87,kamus!$D$2:$D$87,"dihapus",0,1)</f>
        <v>Ngaglik 2</v>
      </c>
      <c r="C6401" t="s">
        <v>257</v>
      </c>
      <c r="D6401">
        <f>_xlfn.XLOOKUP(C6401,kamus!$B$2:$B$87,kamus!$J$2:$J$87,"dihapus",0,1)</f>
        <v>1</v>
      </c>
      <c r="E6401">
        <f t="shared" si="697"/>
        <v>1</v>
      </c>
      <c r="F6401" s="14">
        <v>44593</v>
      </c>
      <c r="G6401" s="1">
        <f t="shared" si="698"/>
        <v>2</v>
      </c>
      <c r="H6401" s="1">
        <f t="shared" si="699"/>
        <v>2022</v>
      </c>
      <c r="I6401">
        <v>1</v>
      </c>
      <c r="J6401">
        <v>0</v>
      </c>
      <c r="K6401">
        <f t="shared" si="693"/>
        <v>1</v>
      </c>
      <c r="L6401">
        <v>17211</v>
      </c>
      <c r="M6401" s="6">
        <f t="shared" si="694"/>
        <v>5.8102376387194239</v>
      </c>
      <c r="N6401" s="6">
        <f t="shared" si="695"/>
        <v>0</v>
      </c>
      <c r="O6401" s="6">
        <f t="shared" si="696"/>
        <v>5.8102376387194239</v>
      </c>
      <c r="Q6401">
        <f>_xlfn.XLOOKUP(C6401&amp;G6401&amp;H6401,covid!$E$2:$E$2184,covid!$D$2:$D$2184,0,0,1)</f>
        <v>172</v>
      </c>
    </row>
    <row r="6402" spans="1:17" x14ac:dyDescent="0.3">
      <c r="A6402">
        <f>_xlfn.XLOOKUP(C6402,kamus!$B$2:$B$87,kamus!$A$2:$A$87,0,0,1)</f>
        <v>50</v>
      </c>
      <c r="B6402" t="str">
        <f>_xlfn.XLOOKUP(C6402,kamus!$B$2:$B$87,kamus!$D$2:$D$87,"dihapus",0,1)</f>
        <v>Ngemplak 1</v>
      </c>
      <c r="C6402" t="s">
        <v>202</v>
      </c>
      <c r="D6402">
        <f>_xlfn.XLOOKUP(C6402,kamus!$B$2:$B$87,kamus!$J$2:$J$87,"dihapus",0,1)</f>
        <v>0</v>
      </c>
      <c r="E6402">
        <f t="shared" si="697"/>
        <v>0</v>
      </c>
      <c r="F6402" s="14">
        <v>44593</v>
      </c>
      <c r="G6402" s="1">
        <f t="shared" si="698"/>
        <v>2</v>
      </c>
      <c r="H6402" s="1">
        <f t="shared" si="699"/>
        <v>2022</v>
      </c>
      <c r="I6402">
        <v>1</v>
      </c>
      <c r="J6402">
        <v>0</v>
      </c>
      <c r="K6402">
        <f t="shared" ref="K6402:K6465" si="700">J6402+I6402</f>
        <v>1</v>
      </c>
      <c r="L6402">
        <v>8130</v>
      </c>
      <c r="M6402" s="6">
        <f t="shared" ref="M6402:M6465" si="701">IF(ISBLANK(I6402)=TRUE,"",I6402/$L6402*100000)</f>
        <v>12.300123001230011</v>
      </c>
      <c r="N6402" s="6">
        <f t="shared" ref="N6402:N6465" si="702">IF(ISBLANK(J6402)=TRUE,"",J6402/$L6402*100000)</f>
        <v>0</v>
      </c>
      <c r="O6402" s="6">
        <f t="shared" ref="O6402:O6465" si="703">IF(ISBLANK(K6402)=TRUE,"",K6402/$L6402*100000)</f>
        <v>12.300123001230011</v>
      </c>
      <c r="Q6402">
        <f>_xlfn.XLOOKUP(C6402&amp;G6402&amp;H6402,covid!$E$2:$E$2184,covid!$D$2:$D$2184,0,0,1)</f>
        <v>55</v>
      </c>
    </row>
    <row r="6403" spans="1:17" x14ac:dyDescent="0.3">
      <c r="A6403">
        <f>_xlfn.XLOOKUP(C6403,kamus!$B$2:$B$87,kamus!$A$2:$A$87,0,0,1)</f>
        <v>51</v>
      </c>
      <c r="B6403" t="str">
        <f>_xlfn.XLOOKUP(C6403,kamus!$B$2:$B$87,kamus!$D$2:$D$87,"dihapus",0,1)</f>
        <v>Ngemplak 1</v>
      </c>
      <c r="C6403" t="s">
        <v>256</v>
      </c>
      <c r="D6403">
        <f>_xlfn.XLOOKUP(C6403,kamus!$B$2:$B$87,kamus!$J$2:$J$87,"dihapus",0,1)</f>
        <v>0</v>
      </c>
      <c r="E6403">
        <f t="shared" ref="E6403:E6466" si="704">IF(D6403=0,0,IF(H6403&lt;2021,0,IF(AND(H6403=2021,G6403&lt;5),0,1)))</f>
        <v>0</v>
      </c>
      <c r="F6403" s="14">
        <v>44593</v>
      </c>
      <c r="G6403" s="1">
        <f t="shared" ref="G6403:G6466" si="705">MONTH(F6403)</f>
        <v>2</v>
      </c>
      <c r="H6403" s="1">
        <f t="shared" ref="H6403:H6466" si="706">YEAR(F6403)</f>
        <v>2022</v>
      </c>
      <c r="I6403">
        <v>0</v>
      </c>
      <c r="J6403">
        <v>0</v>
      </c>
      <c r="K6403">
        <f t="shared" si="700"/>
        <v>0</v>
      </c>
      <c r="L6403">
        <v>8355</v>
      </c>
      <c r="M6403" s="6">
        <f t="shared" si="701"/>
        <v>0</v>
      </c>
      <c r="N6403" s="6">
        <f t="shared" si="702"/>
        <v>0</v>
      </c>
      <c r="O6403" s="6">
        <f t="shared" si="703"/>
        <v>0</v>
      </c>
      <c r="Q6403">
        <f>_xlfn.XLOOKUP(C6403&amp;G6403&amp;H6403,covid!$E$2:$E$2184,covid!$D$2:$D$2184,0,0,1)</f>
        <v>59</v>
      </c>
    </row>
    <row r="6404" spans="1:17" x14ac:dyDescent="0.3">
      <c r="A6404">
        <f>_xlfn.XLOOKUP(C6404,kamus!$B$2:$B$87,kamus!$A$2:$A$87,0,0,1)</f>
        <v>49</v>
      </c>
      <c r="B6404" t="str">
        <f>_xlfn.XLOOKUP(C6404,kamus!$B$2:$B$87,kamus!$D$2:$D$87,"dihapus",0,1)</f>
        <v>Ngemplak 1</v>
      </c>
      <c r="C6404" t="s">
        <v>276</v>
      </c>
      <c r="D6404">
        <f>_xlfn.XLOOKUP(C6404,kamus!$B$2:$B$87,kamus!$J$2:$J$87,"dihapus",0,1)</f>
        <v>1</v>
      </c>
      <c r="E6404">
        <f t="shared" si="704"/>
        <v>1</v>
      </c>
      <c r="F6404" s="14">
        <v>44593</v>
      </c>
      <c r="G6404" s="1">
        <f t="shared" si="705"/>
        <v>2</v>
      </c>
      <c r="H6404" s="1">
        <f t="shared" si="706"/>
        <v>2022</v>
      </c>
      <c r="I6404">
        <v>0</v>
      </c>
      <c r="J6404">
        <v>0</v>
      </c>
      <c r="K6404">
        <f t="shared" si="700"/>
        <v>0</v>
      </c>
      <c r="L6404">
        <v>9870</v>
      </c>
      <c r="M6404" s="6">
        <f t="shared" si="701"/>
        <v>0</v>
      </c>
      <c r="N6404" s="6">
        <f t="shared" si="702"/>
        <v>0</v>
      </c>
      <c r="O6404" s="6">
        <f t="shared" si="703"/>
        <v>0</v>
      </c>
      <c r="Q6404">
        <f>_xlfn.XLOOKUP(C6404&amp;G6404&amp;H6404,covid!$E$2:$E$2184,covid!$D$2:$D$2184,0,0,1)</f>
        <v>138</v>
      </c>
    </row>
    <row r="6405" spans="1:17" x14ac:dyDescent="0.3">
      <c r="A6405">
        <f>_xlfn.XLOOKUP(C6405,kamus!$B$2:$B$87,kamus!$A$2:$A$87,0,0,1)</f>
        <v>52</v>
      </c>
      <c r="B6405" t="str">
        <f>_xlfn.XLOOKUP(C6405,kamus!$B$2:$B$87,kamus!$D$2:$D$87,"dihapus",0,1)</f>
        <v>Ngemplak 2</v>
      </c>
      <c r="C6405" t="s">
        <v>277</v>
      </c>
      <c r="D6405">
        <f>_xlfn.XLOOKUP(C6405,kamus!$B$2:$B$87,kamus!$J$2:$J$87,"dihapus",0,1)</f>
        <v>1</v>
      </c>
      <c r="E6405">
        <f t="shared" si="704"/>
        <v>1</v>
      </c>
      <c r="F6405" s="14">
        <v>44593</v>
      </c>
      <c r="G6405" s="1">
        <f t="shared" si="705"/>
        <v>2</v>
      </c>
      <c r="H6405" s="1">
        <f t="shared" si="706"/>
        <v>2022</v>
      </c>
      <c r="I6405">
        <v>0</v>
      </c>
      <c r="J6405">
        <v>1</v>
      </c>
      <c r="K6405">
        <f t="shared" si="700"/>
        <v>1</v>
      </c>
      <c r="L6405">
        <v>32200</v>
      </c>
      <c r="M6405" s="6">
        <f t="shared" si="701"/>
        <v>0</v>
      </c>
      <c r="N6405" s="6">
        <f t="shared" si="702"/>
        <v>3.1055900621118013</v>
      </c>
      <c r="O6405" s="6">
        <f t="shared" si="703"/>
        <v>3.1055900621118013</v>
      </c>
      <c r="Q6405">
        <f>_xlfn.XLOOKUP(C6405&amp;G6405&amp;H6405,covid!$E$2:$E$2184,covid!$D$2:$D$2184,0,0,1)</f>
        <v>469</v>
      </c>
    </row>
    <row r="6406" spans="1:17" x14ac:dyDescent="0.3">
      <c r="A6406">
        <f>_xlfn.XLOOKUP(C6406,kamus!$B$2:$B$87,kamus!$A$2:$A$87,0,0,1)</f>
        <v>53</v>
      </c>
      <c r="B6406" t="str">
        <f>_xlfn.XLOOKUP(C6406,kamus!$B$2:$B$87,kamus!$D$2:$D$87,"dihapus",0,1)</f>
        <v>Ngemplak 2</v>
      </c>
      <c r="C6406" t="s">
        <v>278</v>
      </c>
      <c r="D6406">
        <f>_xlfn.XLOOKUP(C6406,kamus!$B$2:$B$87,kamus!$J$2:$J$87,"dihapus",0,1)</f>
        <v>0</v>
      </c>
      <c r="E6406">
        <f t="shared" si="704"/>
        <v>0</v>
      </c>
      <c r="F6406" s="14">
        <v>44593</v>
      </c>
      <c r="G6406" s="1">
        <f t="shared" si="705"/>
        <v>2</v>
      </c>
      <c r="H6406" s="1">
        <f t="shared" si="706"/>
        <v>2022</v>
      </c>
      <c r="I6406">
        <v>0</v>
      </c>
      <c r="J6406">
        <v>0</v>
      </c>
      <c r="K6406">
        <f t="shared" si="700"/>
        <v>0</v>
      </c>
      <c r="L6406">
        <v>9052</v>
      </c>
      <c r="M6406" s="6">
        <f t="shared" si="701"/>
        <v>0</v>
      </c>
      <c r="N6406" s="6">
        <f t="shared" si="702"/>
        <v>0</v>
      </c>
      <c r="O6406" s="6">
        <f t="shared" si="703"/>
        <v>0</v>
      </c>
      <c r="Q6406">
        <f>_xlfn.XLOOKUP(C6406&amp;G6406&amp;H6406,covid!$E$2:$E$2184,covid!$D$2:$D$2184,0,0,1)</f>
        <v>115</v>
      </c>
    </row>
    <row r="6407" spans="1:17" x14ac:dyDescent="0.3">
      <c r="A6407">
        <f>_xlfn.XLOOKUP(C6407,kamus!$B$2:$B$87,kamus!$A$2:$A$87,0,0,1)</f>
        <v>57</v>
      </c>
      <c r="B6407" t="str">
        <f>_xlfn.XLOOKUP(C6407,kamus!$B$2:$B$87,kamus!$D$2:$D$87,"dihapus",0,1)</f>
        <v>Pakem</v>
      </c>
      <c r="C6407" t="s">
        <v>204</v>
      </c>
      <c r="D6407">
        <f>_xlfn.XLOOKUP(C6407,kamus!$B$2:$B$87,kamus!$J$2:$J$87,"dihapus",0,1)</f>
        <v>0</v>
      </c>
      <c r="E6407">
        <f t="shared" si="704"/>
        <v>0</v>
      </c>
      <c r="F6407" s="14">
        <v>44593</v>
      </c>
      <c r="G6407" s="1">
        <f t="shared" si="705"/>
        <v>2</v>
      </c>
      <c r="H6407" s="1">
        <f t="shared" si="706"/>
        <v>2022</v>
      </c>
      <c r="I6407">
        <v>0</v>
      </c>
      <c r="J6407">
        <v>0</v>
      </c>
      <c r="K6407">
        <f t="shared" si="700"/>
        <v>0</v>
      </c>
      <c r="L6407">
        <v>6987</v>
      </c>
      <c r="M6407" s="6">
        <f t="shared" si="701"/>
        <v>0</v>
      </c>
      <c r="N6407" s="6">
        <f t="shared" si="702"/>
        <v>0</v>
      </c>
      <c r="O6407" s="6">
        <f t="shared" si="703"/>
        <v>0</v>
      </c>
      <c r="Q6407">
        <f>_xlfn.XLOOKUP(C6407&amp;G6407&amp;H6407,covid!$E$2:$E$2184,covid!$D$2:$D$2184,0,0,1)</f>
        <v>109</v>
      </c>
    </row>
    <row r="6408" spans="1:17" x14ac:dyDescent="0.3">
      <c r="A6408">
        <f>_xlfn.XLOOKUP(C6408,kamus!$B$2:$B$87,kamus!$A$2:$A$87,0,0,1)</f>
        <v>54</v>
      </c>
      <c r="B6408" t="str">
        <f>_xlfn.XLOOKUP(C6408,kamus!$B$2:$B$87,kamus!$D$2:$D$87,"dihapus",0,1)</f>
        <v>Pakem</v>
      </c>
      <c r="C6408" t="s">
        <v>213</v>
      </c>
      <c r="D6408">
        <f>_xlfn.XLOOKUP(C6408,kamus!$B$2:$B$87,kamus!$J$2:$J$87,"dihapus",0,1)</f>
        <v>0</v>
      </c>
      <c r="E6408">
        <f t="shared" si="704"/>
        <v>0</v>
      </c>
      <c r="F6408" s="14">
        <v>44593</v>
      </c>
      <c r="G6408" s="1">
        <f t="shared" si="705"/>
        <v>2</v>
      </c>
      <c r="H6408" s="1">
        <f t="shared" si="706"/>
        <v>2022</v>
      </c>
      <c r="I6408">
        <v>0</v>
      </c>
      <c r="J6408">
        <v>0</v>
      </c>
      <c r="K6408">
        <f t="shared" si="700"/>
        <v>0</v>
      </c>
      <c r="L6408">
        <v>9323</v>
      </c>
      <c r="M6408" s="6">
        <f t="shared" si="701"/>
        <v>0</v>
      </c>
      <c r="N6408" s="6">
        <f t="shared" si="702"/>
        <v>0</v>
      </c>
      <c r="O6408" s="6">
        <f t="shared" si="703"/>
        <v>0</v>
      </c>
      <c r="Q6408">
        <f>_xlfn.XLOOKUP(C6408&amp;G6408&amp;H6408,covid!$E$2:$E$2184,covid!$D$2:$D$2184,0,0,1)</f>
        <v>122</v>
      </c>
    </row>
    <row r="6409" spans="1:17" x14ac:dyDescent="0.3">
      <c r="A6409">
        <f>_xlfn.XLOOKUP(C6409,kamus!$B$2:$B$87,kamus!$A$2:$A$87,0,0,1)</f>
        <v>56</v>
      </c>
      <c r="B6409" t="str">
        <f>_xlfn.XLOOKUP(C6409,kamus!$B$2:$B$87,kamus!$D$2:$D$87,"dihapus",0,1)</f>
        <v>Pakem</v>
      </c>
      <c r="C6409" t="s">
        <v>214</v>
      </c>
      <c r="D6409">
        <f>_xlfn.XLOOKUP(C6409,kamus!$B$2:$B$87,kamus!$J$2:$J$87,"dihapus",0,1)</f>
        <v>1</v>
      </c>
      <c r="E6409">
        <f t="shared" si="704"/>
        <v>1</v>
      </c>
      <c r="F6409" s="14">
        <v>44593</v>
      </c>
      <c r="G6409" s="1">
        <f t="shared" si="705"/>
        <v>2</v>
      </c>
      <c r="H6409" s="1">
        <f t="shared" si="706"/>
        <v>2022</v>
      </c>
      <c r="I6409">
        <v>0</v>
      </c>
      <c r="J6409">
        <v>0</v>
      </c>
      <c r="K6409">
        <f t="shared" si="700"/>
        <v>0</v>
      </c>
      <c r="L6409">
        <v>6831</v>
      </c>
      <c r="M6409" s="6">
        <f t="shared" si="701"/>
        <v>0</v>
      </c>
      <c r="N6409" s="6">
        <f t="shared" si="702"/>
        <v>0</v>
      </c>
      <c r="O6409" s="6">
        <f t="shared" si="703"/>
        <v>0</v>
      </c>
      <c r="Q6409">
        <f>_xlfn.XLOOKUP(C6409&amp;G6409&amp;H6409,covid!$E$2:$E$2184,covid!$D$2:$D$2184,0,0,1)</f>
        <v>81</v>
      </c>
    </row>
    <row r="6410" spans="1:17" x14ac:dyDescent="0.3">
      <c r="A6410">
        <f>_xlfn.XLOOKUP(C6410,kamus!$B$2:$B$87,kamus!$A$2:$A$87,0,0,1)</f>
        <v>58</v>
      </c>
      <c r="B6410" t="str">
        <f>_xlfn.XLOOKUP(C6410,kamus!$B$2:$B$87,kamus!$D$2:$D$87,"dihapus",0,1)</f>
        <v>Pakem</v>
      </c>
      <c r="C6410" t="s">
        <v>231</v>
      </c>
      <c r="D6410">
        <f>_xlfn.XLOOKUP(C6410,kamus!$B$2:$B$87,kamus!$J$2:$J$87,"dihapus",0,1)</f>
        <v>0</v>
      </c>
      <c r="E6410">
        <f t="shared" si="704"/>
        <v>0</v>
      </c>
      <c r="F6410" s="14">
        <v>44593</v>
      </c>
      <c r="G6410" s="1">
        <f t="shared" si="705"/>
        <v>2</v>
      </c>
      <c r="H6410" s="1">
        <f t="shared" si="706"/>
        <v>2022</v>
      </c>
      <c r="I6410">
        <v>0</v>
      </c>
      <c r="J6410">
        <v>0</v>
      </c>
      <c r="K6410">
        <f t="shared" si="700"/>
        <v>0</v>
      </c>
      <c r="L6410">
        <v>7055</v>
      </c>
      <c r="M6410" s="6">
        <f t="shared" si="701"/>
        <v>0</v>
      </c>
      <c r="N6410" s="6">
        <f t="shared" si="702"/>
        <v>0</v>
      </c>
      <c r="O6410" s="6">
        <f t="shared" si="703"/>
        <v>0</v>
      </c>
      <c r="Q6410">
        <f>_xlfn.XLOOKUP(C6410&amp;G6410&amp;H6410,covid!$E$2:$E$2184,covid!$D$2:$D$2184,0,0,1)</f>
        <v>193</v>
      </c>
    </row>
    <row r="6411" spans="1:17" x14ac:dyDescent="0.3">
      <c r="A6411">
        <f>_xlfn.XLOOKUP(C6411,kamus!$B$2:$B$87,kamus!$A$2:$A$87,0,0,1)</f>
        <v>55</v>
      </c>
      <c r="B6411" t="str">
        <f>_xlfn.XLOOKUP(C6411,kamus!$B$2:$B$87,kamus!$D$2:$D$87,"dihapus",0,1)</f>
        <v>Pakem</v>
      </c>
      <c r="C6411" t="s">
        <v>234</v>
      </c>
      <c r="D6411">
        <f>_xlfn.XLOOKUP(C6411,kamus!$B$2:$B$87,kamus!$J$2:$J$87,"dihapus",0,1)</f>
        <v>0</v>
      </c>
      <c r="E6411">
        <f t="shared" si="704"/>
        <v>0</v>
      </c>
      <c r="F6411" s="14">
        <v>44593</v>
      </c>
      <c r="G6411" s="1">
        <f t="shared" si="705"/>
        <v>2</v>
      </c>
      <c r="H6411" s="1">
        <f t="shared" si="706"/>
        <v>2022</v>
      </c>
      <c r="I6411">
        <v>0</v>
      </c>
      <c r="J6411">
        <v>0</v>
      </c>
      <c r="K6411">
        <f t="shared" si="700"/>
        <v>0</v>
      </c>
      <c r="L6411">
        <v>10068</v>
      </c>
      <c r="M6411" s="6">
        <f t="shared" si="701"/>
        <v>0</v>
      </c>
      <c r="N6411" s="6">
        <f t="shared" si="702"/>
        <v>0</v>
      </c>
      <c r="O6411" s="6">
        <f t="shared" si="703"/>
        <v>0</v>
      </c>
      <c r="Q6411">
        <f>_xlfn.XLOOKUP(C6411&amp;G6411&amp;H6411,covid!$E$2:$E$2184,covid!$D$2:$D$2184,0,0,1)</f>
        <v>107</v>
      </c>
    </row>
    <row r="6412" spans="1:17" x14ac:dyDescent="0.3">
      <c r="A6412">
        <f>_xlfn.XLOOKUP(C6412,kamus!$B$2:$B$87,kamus!$A$2:$A$87,0,0,1)</f>
        <v>64</v>
      </c>
      <c r="B6412" t="str">
        <f>_xlfn.XLOOKUP(C6412,kamus!$B$2:$B$87,kamus!$D$2:$D$87,"dihapus",0,1)</f>
        <v>Prambanan</v>
      </c>
      <c r="C6412" t="s">
        <v>203</v>
      </c>
      <c r="D6412">
        <f>_xlfn.XLOOKUP(C6412,kamus!$B$2:$B$87,kamus!$J$2:$J$87,"dihapus",0,1)</f>
        <v>1</v>
      </c>
      <c r="E6412">
        <f t="shared" si="704"/>
        <v>1</v>
      </c>
      <c r="F6412" s="14">
        <v>44593</v>
      </c>
      <c r="G6412" s="1">
        <f t="shared" si="705"/>
        <v>2</v>
      </c>
      <c r="H6412" s="1">
        <f t="shared" si="706"/>
        <v>2022</v>
      </c>
      <c r="I6412">
        <v>0</v>
      </c>
      <c r="J6412">
        <v>0</v>
      </c>
      <c r="K6412">
        <f t="shared" si="700"/>
        <v>0</v>
      </c>
      <c r="L6412">
        <v>12825</v>
      </c>
      <c r="M6412" s="6">
        <f t="shared" si="701"/>
        <v>0</v>
      </c>
      <c r="N6412" s="6">
        <f t="shared" si="702"/>
        <v>0</v>
      </c>
      <c r="O6412" s="6">
        <f t="shared" si="703"/>
        <v>0</v>
      </c>
      <c r="Q6412">
        <f>_xlfn.XLOOKUP(C6412&amp;G6412&amp;H6412,covid!$E$2:$E$2184,covid!$D$2:$D$2184,0,0,1)</f>
        <v>76</v>
      </c>
    </row>
    <row r="6413" spans="1:17" x14ac:dyDescent="0.3">
      <c r="A6413">
        <f>_xlfn.XLOOKUP(C6413,kamus!$B$2:$B$87,kamus!$A$2:$A$87,0,0,1)</f>
        <v>59</v>
      </c>
      <c r="B6413" t="str">
        <f>_xlfn.XLOOKUP(C6413,kamus!$B$2:$B$87,kamus!$D$2:$D$87,"dihapus",0,1)</f>
        <v>Prambanan</v>
      </c>
      <c r="C6413" t="s">
        <v>210</v>
      </c>
      <c r="D6413">
        <f>_xlfn.XLOOKUP(C6413,kamus!$B$2:$B$87,kamus!$J$2:$J$87,"dihapus",0,1)</f>
        <v>0</v>
      </c>
      <c r="E6413">
        <f t="shared" si="704"/>
        <v>0</v>
      </c>
      <c r="F6413" s="14">
        <v>44593</v>
      </c>
      <c r="G6413" s="1">
        <f t="shared" si="705"/>
        <v>2</v>
      </c>
      <c r="H6413" s="1">
        <f t="shared" si="706"/>
        <v>2022</v>
      </c>
      <c r="I6413">
        <v>0</v>
      </c>
      <c r="J6413">
        <v>0</v>
      </c>
      <c r="K6413">
        <f t="shared" si="700"/>
        <v>0</v>
      </c>
      <c r="L6413">
        <v>4840</v>
      </c>
      <c r="M6413" s="6">
        <f t="shared" si="701"/>
        <v>0</v>
      </c>
      <c r="N6413" s="6">
        <f t="shared" si="702"/>
        <v>0</v>
      </c>
      <c r="O6413" s="6">
        <f t="shared" si="703"/>
        <v>0</v>
      </c>
      <c r="Q6413">
        <f>_xlfn.XLOOKUP(C6413&amp;G6413&amp;H6413,covid!$E$2:$E$2184,covid!$D$2:$D$2184,0,0,1)</f>
        <v>5</v>
      </c>
    </row>
    <row r="6414" spans="1:17" x14ac:dyDescent="0.3">
      <c r="A6414">
        <f>_xlfn.XLOOKUP(C6414,kamus!$B$2:$B$87,kamus!$A$2:$A$87,0,0,1)</f>
        <v>61</v>
      </c>
      <c r="B6414" t="str">
        <f>_xlfn.XLOOKUP(C6414,kamus!$B$2:$B$87,kamus!$D$2:$D$87,"dihapus",0,1)</f>
        <v>Prambanan</v>
      </c>
      <c r="C6414" t="s">
        <v>219</v>
      </c>
      <c r="D6414">
        <f>_xlfn.XLOOKUP(C6414,kamus!$B$2:$B$87,kamus!$J$2:$J$87,"dihapus",0,1)</f>
        <v>0</v>
      </c>
      <c r="E6414">
        <f t="shared" si="704"/>
        <v>0</v>
      </c>
      <c r="F6414" s="14">
        <v>44593</v>
      </c>
      <c r="G6414" s="1">
        <f t="shared" si="705"/>
        <v>2</v>
      </c>
      <c r="H6414" s="1">
        <f t="shared" si="706"/>
        <v>2022</v>
      </c>
      <c r="I6414">
        <v>2</v>
      </c>
      <c r="J6414">
        <v>0</v>
      </c>
      <c r="K6414">
        <f t="shared" si="700"/>
        <v>2</v>
      </c>
      <c r="L6414">
        <v>14468</v>
      </c>
      <c r="M6414" s="6">
        <f t="shared" si="701"/>
        <v>13.823610727121924</v>
      </c>
      <c r="N6414" s="6">
        <f t="shared" si="702"/>
        <v>0</v>
      </c>
      <c r="O6414" s="6">
        <f t="shared" si="703"/>
        <v>13.823610727121924</v>
      </c>
      <c r="Q6414">
        <f>_xlfn.XLOOKUP(C6414&amp;G6414&amp;H6414,covid!$E$2:$E$2184,covid!$D$2:$D$2184,0,0,1)</f>
        <v>73</v>
      </c>
    </row>
    <row r="6415" spans="1:17" x14ac:dyDescent="0.3">
      <c r="A6415">
        <f>_xlfn.XLOOKUP(C6415,kamus!$B$2:$B$87,kamus!$A$2:$A$87,0,0,1)</f>
        <v>62</v>
      </c>
      <c r="B6415" t="str">
        <f>_xlfn.XLOOKUP(C6415,kamus!$B$2:$B$87,kamus!$D$2:$D$87,"dihapus",0,1)</f>
        <v>Prambanan</v>
      </c>
      <c r="C6415" t="s">
        <v>236</v>
      </c>
      <c r="D6415">
        <f>_xlfn.XLOOKUP(C6415,kamus!$B$2:$B$87,kamus!$J$2:$J$87,"dihapus",0,1)</f>
        <v>0</v>
      </c>
      <c r="E6415">
        <f t="shared" si="704"/>
        <v>0</v>
      </c>
      <c r="F6415" s="14">
        <v>44593</v>
      </c>
      <c r="G6415" s="1">
        <f t="shared" si="705"/>
        <v>2</v>
      </c>
      <c r="H6415" s="1">
        <f t="shared" si="706"/>
        <v>2022</v>
      </c>
      <c r="I6415">
        <v>0</v>
      </c>
      <c r="J6415">
        <v>0</v>
      </c>
      <c r="K6415">
        <f t="shared" si="700"/>
        <v>0</v>
      </c>
      <c r="L6415">
        <v>6175</v>
      </c>
      <c r="M6415" s="6">
        <f t="shared" si="701"/>
        <v>0</v>
      </c>
      <c r="N6415" s="6">
        <f t="shared" si="702"/>
        <v>0</v>
      </c>
      <c r="O6415" s="6">
        <f t="shared" si="703"/>
        <v>0</v>
      </c>
      <c r="Q6415">
        <f>_xlfn.XLOOKUP(C6415&amp;G6415&amp;H6415,covid!$E$2:$E$2184,covid!$D$2:$D$2184,0,0,1)</f>
        <v>14</v>
      </c>
    </row>
    <row r="6416" spans="1:17" x14ac:dyDescent="0.3">
      <c r="A6416">
        <f>_xlfn.XLOOKUP(C6416,kamus!$B$2:$B$87,kamus!$A$2:$A$87,0,0,1)</f>
        <v>63</v>
      </c>
      <c r="B6416" t="str">
        <f>_xlfn.XLOOKUP(C6416,kamus!$B$2:$B$87,kamus!$D$2:$D$87,"dihapus",0,1)</f>
        <v>Prambanan</v>
      </c>
      <c r="C6416" t="s">
        <v>261</v>
      </c>
      <c r="D6416">
        <f>_xlfn.XLOOKUP(C6416,kamus!$B$2:$B$87,kamus!$J$2:$J$87,"dihapus",0,1)</f>
        <v>0</v>
      </c>
      <c r="E6416">
        <f t="shared" si="704"/>
        <v>0</v>
      </c>
      <c r="F6416" s="14">
        <v>44593</v>
      </c>
      <c r="G6416" s="1">
        <f t="shared" si="705"/>
        <v>2</v>
      </c>
      <c r="H6416" s="1">
        <f t="shared" si="706"/>
        <v>2022</v>
      </c>
      <c r="I6416">
        <v>0</v>
      </c>
      <c r="J6416">
        <v>0</v>
      </c>
      <c r="K6416">
        <f t="shared" si="700"/>
        <v>0</v>
      </c>
      <c r="L6416">
        <v>15647</v>
      </c>
      <c r="M6416" s="6">
        <f t="shared" si="701"/>
        <v>0</v>
      </c>
      <c r="N6416" s="6">
        <f t="shared" si="702"/>
        <v>0</v>
      </c>
      <c r="O6416" s="6">
        <f t="shared" si="703"/>
        <v>0</v>
      </c>
      <c r="Q6416">
        <f>_xlfn.XLOOKUP(C6416&amp;G6416&amp;H6416,covid!$E$2:$E$2184,covid!$D$2:$D$2184,0,0,1)</f>
        <v>49</v>
      </c>
    </row>
    <row r="6417" spans="1:17" x14ac:dyDescent="0.3">
      <c r="A6417">
        <f>_xlfn.XLOOKUP(C6417,kamus!$B$2:$B$87,kamus!$A$2:$A$87,0,0,1)</f>
        <v>60</v>
      </c>
      <c r="B6417" t="str">
        <f>_xlfn.XLOOKUP(C6417,kamus!$B$2:$B$87,kamus!$D$2:$D$87,"dihapus",0,1)</f>
        <v>Prambanan</v>
      </c>
      <c r="C6417" t="s">
        <v>280</v>
      </c>
      <c r="D6417">
        <f>_xlfn.XLOOKUP(C6417,kamus!$B$2:$B$87,kamus!$J$2:$J$87,"dihapus",0,1)</f>
        <v>0</v>
      </c>
      <c r="E6417">
        <f t="shared" si="704"/>
        <v>0</v>
      </c>
      <c r="F6417" s="14">
        <v>44593</v>
      </c>
      <c r="G6417" s="1">
        <f t="shared" si="705"/>
        <v>2</v>
      </c>
      <c r="H6417" s="1">
        <f t="shared" si="706"/>
        <v>2022</v>
      </c>
      <c r="I6417">
        <v>0</v>
      </c>
      <c r="J6417">
        <v>0</v>
      </c>
      <c r="K6417">
        <f t="shared" si="700"/>
        <v>0</v>
      </c>
      <c r="L6417">
        <v>2860</v>
      </c>
      <c r="M6417" s="6">
        <f t="shared" si="701"/>
        <v>0</v>
      </c>
      <c r="N6417" s="6">
        <f t="shared" si="702"/>
        <v>0</v>
      </c>
      <c r="O6417" s="6">
        <f t="shared" si="703"/>
        <v>0</v>
      </c>
      <c r="Q6417">
        <f>_xlfn.XLOOKUP(C6417&amp;G6417&amp;H6417,covid!$E$2:$E$2184,covid!$D$2:$D$2184,0,0,1)</f>
        <v>4</v>
      </c>
    </row>
    <row r="6418" spans="1:17" x14ac:dyDescent="0.3">
      <c r="A6418">
        <f>_xlfn.XLOOKUP(C6418,kamus!$B$2:$B$87,kamus!$A$2:$A$87,0,0,1)</f>
        <v>67</v>
      </c>
      <c r="B6418" t="str">
        <f>_xlfn.XLOOKUP(C6418,kamus!$B$2:$B$87,kamus!$D$2:$D$87,"dihapus",0,1)</f>
        <v>Seyegan</v>
      </c>
      <c r="C6418" t="s">
        <v>221</v>
      </c>
      <c r="D6418">
        <f>_xlfn.XLOOKUP(C6418,kamus!$B$2:$B$87,kamus!$J$2:$J$87,"dihapus",0,1)</f>
        <v>0</v>
      </c>
      <c r="E6418">
        <f t="shared" si="704"/>
        <v>0</v>
      </c>
      <c r="F6418" s="14">
        <v>44593</v>
      </c>
      <c r="G6418" s="1">
        <f t="shared" si="705"/>
        <v>2</v>
      </c>
      <c r="H6418" s="1">
        <f t="shared" si="706"/>
        <v>2022</v>
      </c>
      <c r="I6418">
        <v>0</v>
      </c>
      <c r="J6418">
        <v>0</v>
      </c>
      <c r="K6418">
        <f t="shared" si="700"/>
        <v>0</v>
      </c>
      <c r="L6418">
        <v>10988</v>
      </c>
      <c r="M6418" s="6">
        <f t="shared" si="701"/>
        <v>0</v>
      </c>
      <c r="N6418" s="6">
        <f t="shared" si="702"/>
        <v>0</v>
      </c>
      <c r="O6418" s="6">
        <f t="shared" si="703"/>
        <v>0</v>
      </c>
      <c r="Q6418">
        <f>_xlfn.XLOOKUP(C6418&amp;G6418&amp;H6418,covid!$E$2:$E$2184,covid!$D$2:$D$2184,0,0,1)</f>
        <v>82</v>
      </c>
    </row>
    <row r="6419" spans="1:17" x14ac:dyDescent="0.3">
      <c r="A6419">
        <f>_xlfn.XLOOKUP(C6419,kamus!$B$2:$B$87,kamus!$A$2:$A$87,0,0,1)</f>
        <v>66</v>
      </c>
      <c r="B6419" t="str">
        <f>_xlfn.XLOOKUP(C6419,kamus!$B$2:$B$87,kamus!$D$2:$D$87,"dihapus",0,1)</f>
        <v>Seyegan</v>
      </c>
      <c r="C6419" t="s">
        <v>222</v>
      </c>
      <c r="D6419">
        <f>_xlfn.XLOOKUP(C6419,kamus!$B$2:$B$87,kamus!$J$2:$J$87,"dihapus",0,1)</f>
        <v>0</v>
      </c>
      <c r="E6419">
        <f t="shared" si="704"/>
        <v>0</v>
      </c>
      <c r="F6419" s="14">
        <v>44593</v>
      </c>
      <c r="G6419" s="1">
        <f t="shared" si="705"/>
        <v>2</v>
      </c>
      <c r="H6419" s="1">
        <f t="shared" si="706"/>
        <v>2022</v>
      </c>
      <c r="I6419">
        <v>0</v>
      </c>
      <c r="J6419">
        <v>0</v>
      </c>
      <c r="K6419">
        <f t="shared" si="700"/>
        <v>0</v>
      </c>
      <c r="L6419">
        <v>9757</v>
      </c>
      <c r="M6419" s="6">
        <f t="shared" si="701"/>
        <v>0</v>
      </c>
      <c r="N6419" s="6">
        <f t="shared" si="702"/>
        <v>0</v>
      </c>
      <c r="O6419" s="6">
        <f t="shared" si="703"/>
        <v>0</v>
      </c>
      <c r="Q6419">
        <f>_xlfn.XLOOKUP(C6419&amp;G6419&amp;H6419,covid!$E$2:$E$2184,covid!$D$2:$D$2184,0,0,1)</f>
        <v>75</v>
      </c>
    </row>
    <row r="6420" spans="1:17" x14ac:dyDescent="0.3">
      <c r="A6420">
        <f>_xlfn.XLOOKUP(C6420,kamus!$B$2:$B$87,kamus!$A$2:$A$87,0,0,1)</f>
        <v>68</v>
      </c>
      <c r="B6420" t="str">
        <f>_xlfn.XLOOKUP(C6420,kamus!$B$2:$B$87,kamus!$D$2:$D$87,"dihapus",0,1)</f>
        <v>Seyegan</v>
      </c>
      <c r="C6420" t="s">
        <v>223</v>
      </c>
      <c r="D6420">
        <f>_xlfn.XLOOKUP(C6420,kamus!$B$2:$B$87,kamus!$J$2:$J$87,"dihapus",0,1)</f>
        <v>0</v>
      </c>
      <c r="E6420">
        <f t="shared" si="704"/>
        <v>0</v>
      </c>
      <c r="F6420" s="14">
        <v>44593</v>
      </c>
      <c r="G6420" s="1">
        <f t="shared" si="705"/>
        <v>2</v>
      </c>
      <c r="H6420" s="1">
        <f t="shared" si="706"/>
        <v>2022</v>
      </c>
      <c r="I6420">
        <v>0</v>
      </c>
      <c r="J6420">
        <v>0</v>
      </c>
      <c r="K6420">
        <f t="shared" si="700"/>
        <v>0</v>
      </c>
      <c r="L6420">
        <v>8207</v>
      </c>
      <c r="M6420" s="6">
        <f t="shared" si="701"/>
        <v>0</v>
      </c>
      <c r="N6420" s="6">
        <f t="shared" si="702"/>
        <v>0</v>
      </c>
      <c r="O6420" s="6">
        <f t="shared" si="703"/>
        <v>0</v>
      </c>
      <c r="Q6420">
        <f>_xlfn.XLOOKUP(C6420&amp;G6420&amp;H6420,covid!$E$2:$E$2184,covid!$D$2:$D$2184,0,0,1)</f>
        <v>58</v>
      </c>
    </row>
    <row r="6421" spans="1:17" x14ac:dyDescent="0.3">
      <c r="A6421">
        <f>_xlfn.XLOOKUP(C6421,kamus!$B$2:$B$87,kamus!$A$2:$A$87,0,0,1)</f>
        <v>65</v>
      </c>
      <c r="B6421" t="str">
        <f>_xlfn.XLOOKUP(C6421,kamus!$B$2:$B$87,kamus!$D$2:$D$87,"dihapus",0,1)</f>
        <v>Seyegan</v>
      </c>
      <c r="C6421" t="s">
        <v>224</v>
      </c>
      <c r="D6421">
        <f>_xlfn.XLOOKUP(C6421,kamus!$B$2:$B$87,kamus!$J$2:$J$87,"dihapus",0,1)</f>
        <v>1</v>
      </c>
      <c r="E6421">
        <f t="shared" si="704"/>
        <v>1</v>
      </c>
      <c r="F6421" s="14">
        <v>44593</v>
      </c>
      <c r="G6421" s="1">
        <f t="shared" si="705"/>
        <v>2</v>
      </c>
      <c r="H6421" s="1">
        <f t="shared" si="706"/>
        <v>2022</v>
      </c>
      <c r="I6421">
        <v>0</v>
      </c>
      <c r="J6421">
        <v>0</v>
      </c>
      <c r="K6421">
        <f t="shared" si="700"/>
        <v>0</v>
      </c>
      <c r="L6421">
        <v>11443</v>
      </c>
      <c r="M6421" s="6">
        <f t="shared" si="701"/>
        <v>0</v>
      </c>
      <c r="N6421" s="6">
        <f t="shared" si="702"/>
        <v>0</v>
      </c>
      <c r="O6421" s="6">
        <f t="shared" si="703"/>
        <v>0</v>
      </c>
      <c r="Q6421">
        <f>_xlfn.XLOOKUP(C6421&amp;G6421&amp;H6421,covid!$E$2:$E$2184,covid!$D$2:$D$2184,0,0,1)</f>
        <v>71</v>
      </c>
    </row>
    <row r="6422" spans="1:17" x14ac:dyDescent="0.3">
      <c r="A6422">
        <f>_xlfn.XLOOKUP(C6422,kamus!$B$2:$B$87,kamus!$A$2:$A$87,0,0,1)</f>
        <v>69</v>
      </c>
      <c r="B6422" t="str">
        <f>_xlfn.XLOOKUP(C6422,kamus!$B$2:$B$87,kamus!$D$2:$D$87,"dihapus",0,1)</f>
        <v>Seyegan</v>
      </c>
      <c r="C6422" t="s">
        <v>225</v>
      </c>
      <c r="D6422">
        <f>_xlfn.XLOOKUP(C6422,kamus!$B$2:$B$87,kamus!$J$2:$J$87,"dihapus",0,1)</f>
        <v>0</v>
      </c>
      <c r="E6422">
        <f t="shared" si="704"/>
        <v>0</v>
      </c>
      <c r="F6422" s="14">
        <v>44593</v>
      </c>
      <c r="G6422" s="1">
        <f t="shared" si="705"/>
        <v>2</v>
      </c>
      <c r="H6422" s="1">
        <f t="shared" si="706"/>
        <v>2022</v>
      </c>
      <c r="I6422">
        <v>0</v>
      </c>
      <c r="J6422">
        <v>0</v>
      </c>
      <c r="K6422">
        <f t="shared" si="700"/>
        <v>0</v>
      </c>
      <c r="L6422">
        <v>13779</v>
      </c>
      <c r="M6422" s="6">
        <f t="shared" si="701"/>
        <v>0</v>
      </c>
      <c r="N6422" s="6">
        <f t="shared" si="702"/>
        <v>0</v>
      </c>
      <c r="O6422" s="6">
        <f t="shared" si="703"/>
        <v>0</v>
      </c>
      <c r="Q6422">
        <f>_xlfn.XLOOKUP(C6422&amp;G6422&amp;H6422,covid!$E$2:$E$2184,covid!$D$2:$D$2184,0,0,1)</f>
        <v>84</v>
      </c>
    </row>
    <row r="6423" spans="1:17" x14ac:dyDescent="0.3">
      <c r="A6423">
        <f>_xlfn.XLOOKUP(C6423,kamus!$B$2:$B$87,kamus!$A$2:$A$87,0,0,1)</f>
        <v>74</v>
      </c>
      <c r="B6423" t="str">
        <f>_xlfn.XLOOKUP(C6423,kamus!$B$2:$B$87,kamus!$D$2:$D$87,"dihapus",0,1)</f>
        <v>Sleman</v>
      </c>
      <c r="C6423" t="s">
        <v>205</v>
      </c>
      <c r="D6423">
        <f>_xlfn.XLOOKUP(C6423,kamus!$B$2:$B$87,kamus!$J$2:$J$87,"dihapus",0,1)</f>
        <v>1</v>
      </c>
      <c r="E6423">
        <f t="shared" si="704"/>
        <v>1</v>
      </c>
      <c r="F6423" s="14">
        <v>44593</v>
      </c>
      <c r="G6423" s="1">
        <f t="shared" si="705"/>
        <v>2</v>
      </c>
      <c r="H6423" s="1">
        <f t="shared" si="706"/>
        <v>2022</v>
      </c>
      <c r="I6423">
        <v>0</v>
      </c>
      <c r="J6423">
        <v>0</v>
      </c>
      <c r="K6423">
        <f t="shared" si="700"/>
        <v>0</v>
      </c>
      <c r="L6423">
        <v>15881</v>
      </c>
      <c r="M6423" s="6">
        <f t="shared" si="701"/>
        <v>0</v>
      </c>
      <c r="N6423" s="6">
        <f t="shared" si="702"/>
        <v>0</v>
      </c>
      <c r="O6423" s="6">
        <f t="shared" si="703"/>
        <v>0</v>
      </c>
      <c r="Q6423">
        <f>_xlfn.XLOOKUP(C6423&amp;G6423&amp;H6423,covid!$E$2:$E$2184,covid!$D$2:$D$2184,0,0,1)</f>
        <v>99</v>
      </c>
    </row>
    <row r="6424" spans="1:17" x14ac:dyDescent="0.3">
      <c r="A6424">
        <f>_xlfn.XLOOKUP(C6424,kamus!$B$2:$B$87,kamus!$A$2:$A$87,0,0,1)</f>
        <v>73</v>
      </c>
      <c r="B6424" t="str">
        <f>_xlfn.XLOOKUP(C6424,kamus!$B$2:$B$87,kamus!$D$2:$D$87,"dihapus",0,1)</f>
        <v>Sleman</v>
      </c>
      <c r="C6424" t="s">
        <v>232</v>
      </c>
      <c r="D6424">
        <f>_xlfn.XLOOKUP(C6424,kamus!$B$2:$B$87,kamus!$J$2:$J$87,"dihapus",0,1)</f>
        <v>1</v>
      </c>
      <c r="E6424">
        <f t="shared" si="704"/>
        <v>1</v>
      </c>
      <c r="F6424" s="14">
        <v>44593</v>
      </c>
      <c r="G6424" s="1">
        <f t="shared" si="705"/>
        <v>2</v>
      </c>
      <c r="H6424" s="1">
        <f t="shared" si="706"/>
        <v>2022</v>
      </c>
      <c r="I6424">
        <v>0</v>
      </c>
      <c r="J6424">
        <v>2</v>
      </c>
      <c r="K6424">
        <f t="shared" si="700"/>
        <v>2</v>
      </c>
      <c r="L6424">
        <v>13136</v>
      </c>
      <c r="M6424" s="6">
        <f t="shared" si="701"/>
        <v>0</v>
      </c>
      <c r="N6424" s="6">
        <f t="shared" si="702"/>
        <v>15.225334957369061</v>
      </c>
      <c r="O6424" s="6">
        <f t="shared" si="703"/>
        <v>15.225334957369061</v>
      </c>
      <c r="Q6424">
        <f>_xlfn.XLOOKUP(C6424&amp;G6424&amp;H6424,covid!$E$2:$E$2184,covid!$D$2:$D$2184,0,0,1)</f>
        <v>114</v>
      </c>
    </row>
    <row r="6425" spans="1:17" x14ac:dyDescent="0.3">
      <c r="A6425">
        <f>_xlfn.XLOOKUP(C6425,kamus!$B$2:$B$87,kamus!$A$2:$A$87,0,0,1)</f>
        <v>71</v>
      </c>
      <c r="B6425" t="str">
        <f>_xlfn.XLOOKUP(C6425,kamus!$B$2:$B$87,kamus!$D$2:$D$87,"dihapus",0,1)</f>
        <v>Sleman</v>
      </c>
      <c r="C6425" t="s">
        <v>271</v>
      </c>
      <c r="D6425">
        <f>_xlfn.XLOOKUP(C6425,kamus!$B$2:$B$87,kamus!$J$2:$J$87,"dihapus",0,1)</f>
        <v>1</v>
      </c>
      <c r="E6425">
        <f t="shared" si="704"/>
        <v>1</v>
      </c>
      <c r="F6425" s="14">
        <v>44593</v>
      </c>
      <c r="G6425" s="1">
        <f t="shared" si="705"/>
        <v>2</v>
      </c>
      <c r="H6425" s="1">
        <f t="shared" si="706"/>
        <v>2022</v>
      </c>
      <c r="I6425">
        <v>0</v>
      </c>
      <c r="J6425">
        <v>0</v>
      </c>
      <c r="K6425">
        <f t="shared" si="700"/>
        <v>0</v>
      </c>
      <c r="L6425">
        <v>15868</v>
      </c>
      <c r="M6425" s="6">
        <f t="shared" si="701"/>
        <v>0</v>
      </c>
      <c r="N6425" s="6">
        <f t="shared" si="702"/>
        <v>0</v>
      </c>
      <c r="O6425" s="6">
        <f t="shared" si="703"/>
        <v>0</v>
      </c>
      <c r="Q6425">
        <f>_xlfn.XLOOKUP(C6425&amp;G6425&amp;H6425,covid!$E$2:$E$2184,covid!$D$2:$D$2184,0,0,1)</f>
        <v>140</v>
      </c>
    </row>
    <row r="6426" spans="1:17" x14ac:dyDescent="0.3">
      <c r="A6426">
        <f>_xlfn.XLOOKUP(C6426,kamus!$B$2:$B$87,kamus!$A$2:$A$87,0,0,1)</f>
        <v>72</v>
      </c>
      <c r="B6426" t="str">
        <f>_xlfn.XLOOKUP(C6426,kamus!$B$2:$B$87,kamus!$D$2:$D$87,"dihapus",0,1)</f>
        <v>Sleman</v>
      </c>
      <c r="C6426" t="s">
        <v>273</v>
      </c>
      <c r="D6426">
        <f>_xlfn.XLOOKUP(C6426,kamus!$B$2:$B$87,kamus!$J$2:$J$87,"dihapus",0,1)</f>
        <v>1</v>
      </c>
      <c r="E6426">
        <f t="shared" si="704"/>
        <v>1</v>
      </c>
      <c r="F6426" s="14">
        <v>44593</v>
      </c>
      <c r="G6426" s="1">
        <f t="shared" si="705"/>
        <v>2</v>
      </c>
      <c r="H6426" s="1">
        <f t="shared" si="706"/>
        <v>2022</v>
      </c>
      <c r="I6426">
        <v>1</v>
      </c>
      <c r="J6426">
        <v>0</v>
      </c>
      <c r="K6426">
        <f t="shared" si="700"/>
        <v>1</v>
      </c>
      <c r="L6426">
        <v>19209</v>
      </c>
      <c r="M6426" s="6">
        <f t="shared" si="701"/>
        <v>5.2058930709563223</v>
      </c>
      <c r="N6426" s="6">
        <f t="shared" si="702"/>
        <v>0</v>
      </c>
      <c r="O6426" s="6">
        <f t="shared" si="703"/>
        <v>5.2058930709563223</v>
      </c>
      <c r="Q6426">
        <f>_xlfn.XLOOKUP(C6426&amp;G6426&amp;H6426,covid!$E$2:$E$2184,covid!$D$2:$D$2184,0,0,1)</f>
        <v>165</v>
      </c>
    </row>
    <row r="6427" spans="1:17" x14ac:dyDescent="0.3">
      <c r="A6427">
        <f>_xlfn.XLOOKUP(C6427,kamus!$B$2:$B$87,kamus!$A$2:$A$87,0,0,1)</f>
        <v>70</v>
      </c>
      <c r="B6427" t="str">
        <f>_xlfn.XLOOKUP(C6427,kamus!$B$2:$B$87,kamus!$D$2:$D$87,"dihapus",0,1)</f>
        <v>Sleman</v>
      </c>
      <c r="C6427" t="s">
        <v>274</v>
      </c>
      <c r="D6427">
        <f>_xlfn.XLOOKUP(C6427,kamus!$B$2:$B$87,kamus!$J$2:$J$87,"dihapus",0,1)</f>
        <v>0</v>
      </c>
      <c r="E6427">
        <f t="shared" si="704"/>
        <v>0</v>
      </c>
      <c r="F6427" s="14">
        <v>44593</v>
      </c>
      <c r="G6427" s="1">
        <f t="shared" si="705"/>
        <v>2</v>
      </c>
      <c r="H6427" s="1">
        <f t="shared" si="706"/>
        <v>2022</v>
      </c>
      <c r="I6427">
        <v>0</v>
      </c>
      <c r="J6427">
        <v>0</v>
      </c>
      <c r="K6427">
        <f t="shared" si="700"/>
        <v>0</v>
      </c>
      <c r="L6427">
        <v>10209</v>
      </c>
      <c r="M6427" s="6">
        <f t="shared" si="701"/>
        <v>0</v>
      </c>
      <c r="N6427" s="6">
        <f t="shared" si="702"/>
        <v>0</v>
      </c>
      <c r="O6427" s="6">
        <f t="shared" si="703"/>
        <v>0</v>
      </c>
      <c r="Q6427">
        <f>_xlfn.XLOOKUP(C6427&amp;G6427&amp;H6427,covid!$E$2:$E$2184,covid!$D$2:$D$2184,0,0,1)</f>
        <v>86</v>
      </c>
    </row>
    <row r="6428" spans="1:17" x14ac:dyDescent="0.3">
      <c r="A6428">
        <f>_xlfn.XLOOKUP(C6428,kamus!$B$2:$B$87,kamus!$A$2:$A$87,0,0,1)</f>
        <v>77</v>
      </c>
      <c r="B6428" t="str">
        <f>_xlfn.XLOOKUP(C6428,kamus!$B$2:$B$87,kamus!$D$2:$D$87,"dihapus",0,1)</f>
        <v>Tempel 1</v>
      </c>
      <c r="C6428" t="s">
        <v>218</v>
      </c>
      <c r="D6428">
        <f>_xlfn.XLOOKUP(C6428,kamus!$B$2:$B$87,kamus!$J$2:$J$87,"dihapus",0,1)</f>
        <v>0</v>
      </c>
      <c r="E6428">
        <f t="shared" si="704"/>
        <v>0</v>
      </c>
      <c r="F6428" s="14">
        <v>44593</v>
      </c>
      <c r="G6428" s="1">
        <f t="shared" si="705"/>
        <v>2</v>
      </c>
      <c r="H6428" s="1">
        <f t="shared" si="706"/>
        <v>2022</v>
      </c>
      <c r="I6428">
        <v>0</v>
      </c>
      <c r="J6428">
        <v>0</v>
      </c>
      <c r="K6428">
        <f t="shared" si="700"/>
        <v>0</v>
      </c>
      <c r="L6428">
        <v>7981</v>
      </c>
      <c r="M6428" s="6">
        <f t="shared" si="701"/>
        <v>0</v>
      </c>
      <c r="N6428" s="6">
        <f t="shared" si="702"/>
        <v>0</v>
      </c>
      <c r="O6428" s="6">
        <f t="shared" si="703"/>
        <v>0</v>
      </c>
      <c r="Q6428">
        <f>_xlfn.XLOOKUP(C6428&amp;G6428&amp;H6428,covid!$E$2:$E$2184,covid!$D$2:$D$2184,0,0,1)</f>
        <v>91</v>
      </c>
    </row>
    <row r="6429" spans="1:17" x14ac:dyDescent="0.3">
      <c r="A6429">
        <f>_xlfn.XLOOKUP(C6429,kamus!$B$2:$B$87,kamus!$A$2:$A$87,0,0,1)</f>
        <v>76</v>
      </c>
      <c r="B6429" t="str">
        <f>_xlfn.XLOOKUP(C6429,kamus!$B$2:$B$87,kamus!$D$2:$D$87,"dihapus",0,1)</f>
        <v>Tempel 1</v>
      </c>
      <c r="C6429" t="s">
        <v>226</v>
      </c>
      <c r="D6429">
        <f>_xlfn.XLOOKUP(C6429,kamus!$B$2:$B$87,kamus!$J$2:$J$87,"dihapus",0,1)</f>
        <v>1</v>
      </c>
      <c r="E6429">
        <f t="shared" si="704"/>
        <v>1</v>
      </c>
      <c r="F6429" s="14">
        <v>44593</v>
      </c>
      <c r="G6429" s="1">
        <f t="shared" si="705"/>
        <v>2</v>
      </c>
      <c r="H6429" s="1">
        <f t="shared" si="706"/>
        <v>2022</v>
      </c>
      <c r="I6429">
        <v>0</v>
      </c>
      <c r="J6429">
        <v>0</v>
      </c>
      <c r="K6429">
        <f t="shared" si="700"/>
        <v>0</v>
      </c>
      <c r="L6429">
        <v>11420</v>
      </c>
      <c r="M6429" s="6">
        <f t="shared" si="701"/>
        <v>0</v>
      </c>
      <c r="N6429" s="6">
        <f t="shared" si="702"/>
        <v>0</v>
      </c>
      <c r="O6429" s="6">
        <f t="shared" si="703"/>
        <v>0</v>
      </c>
      <c r="Q6429">
        <f>_xlfn.XLOOKUP(C6429&amp;G6429&amp;H6429,covid!$E$2:$E$2184,covid!$D$2:$D$2184,0,0,1)</f>
        <v>130</v>
      </c>
    </row>
    <row r="6430" spans="1:17" x14ac:dyDescent="0.3">
      <c r="A6430">
        <f>_xlfn.XLOOKUP(C6430,kamus!$B$2:$B$87,kamus!$A$2:$A$87,0,0,1)</f>
        <v>75</v>
      </c>
      <c r="B6430" t="str">
        <f>_xlfn.XLOOKUP(C6430,kamus!$B$2:$B$87,kamus!$D$2:$D$87,"dihapus",0,1)</f>
        <v>Tempel 1</v>
      </c>
      <c r="C6430" t="s">
        <v>227</v>
      </c>
      <c r="D6430">
        <f>_xlfn.XLOOKUP(C6430,kamus!$B$2:$B$87,kamus!$J$2:$J$87,"dihapus",0,1)</f>
        <v>0</v>
      </c>
      <c r="E6430">
        <f t="shared" si="704"/>
        <v>0</v>
      </c>
      <c r="F6430" s="14">
        <v>44593</v>
      </c>
      <c r="G6430" s="1">
        <f t="shared" si="705"/>
        <v>2</v>
      </c>
      <c r="H6430" s="1">
        <f t="shared" si="706"/>
        <v>2022</v>
      </c>
      <c r="I6430">
        <v>0</v>
      </c>
      <c r="J6430">
        <v>0</v>
      </c>
      <c r="K6430">
        <f t="shared" si="700"/>
        <v>0</v>
      </c>
      <c r="L6430">
        <v>7027</v>
      </c>
      <c r="M6430" s="6">
        <f t="shared" si="701"/>
        <v>0</v>
      </c>
      <c r="N6430" s="6">
        <f t="shared" si="702"/>
        <v>0</v>
      </c>
      <c r="O6430" s="6">
        <f t="shared" si="703"/>
        <v>0</v>
      </c>
      <c r="Q6430">
        <f>_xlfn.XLOOKUP(C6430&amp;G6430&amp;H6430,covid!$E$2:$E$2184,covid!$D$2:$D$2184,0,0,1)</f>
        <v>49</v>
      </c>
    </row>
    <row r="6431" spans="1:17" x14ac:dyDescent="0.3">
      <c r="A6431">
        <f>_xlfn.XLOOKUP(C6431,kamus!$B$2:$B$87,kamus!$A$2:$A$87,0,0,1)</f>
        <v>78</v>
      </c>
      <c r="B6431" t="str">
        <f>_xlfn.XLOOKUP(C6431,kamus!$B$2:$B$87,kamus!$D$2:$D$87,"dihapus",0,1)</f>
        <v>Tempel 1</v>
      </c>
      <c r="C6431" t="s">
        <v>229</v>
      </c>
      <c r="D6431">
        <f>_xlfn.XLOOKUP(C6431,kamus!$B$2:$B$87,kamus!$J$2:$J$87,"dihapus",0,1)</f>
        <v>0</v>
      </c>
      <c r="E6431">
        <f t="shared" si="704"/>
        <v>0</v>
      </c>
      <c r="F6431" s="14">
        <v>44593</v>
      </c>
      <c r="G6431" s="1">
        <f t="shared" si="705"/>
        <v>2</v>
      </c>
      <c r="H6431" s="1">
        <f t="shared" si="706"/>
        <v>2022</v>
      </c>
      <c r="I6431">
        <v>1</v>
      </c>
      <c r="J6431">
        <v>0</v>
      </c>
      <c r="K6431">
        <f t="shared" si="700"/>
        <v>1</v>
      </c>
      <c r="L6431">
        <v>5483</v>
      </c>
      <c r="M6431" s="6">
        <f t="shared" si="701"/>
        <v>18.23819077147547</v>
      </c>
      <c r="N6431" s="6">
        <f t="shared" si="702"/>
        <v>0</v>
      </c>
      <c r="O6431" s="6">
        <f t="shared" si="703"/>
        <v>18.23819077147547</v>
      </c>
      <c r="Q6431">
        <f>_xlfn.XLOOKUP(C6431&amp;G6431&amp;H6431,covid!$E$2:$E$2184,covid!$D$2:$D$2184,0,0,1)</f>
        <v>44</v>
      </c>
    </row>
    <row r="6432" spans="1:17" x14ac:dyDescent="0.3">
      <c r="A6432">
        <f>_xlfn.XLOOKUP(C6432,kamus!$B$2:$B$87,kamus!$A$2:$A$87,0,0,1)</f>
        <v>79</v>
      </c>
      <c r="B6432" t="str">
        <f>_xlfn.XLOOKUP(C6432,kamus!$B$2:$B$87,kamus!$D$2:$D$87,"dihapus",0,1)</f>
        <v>Tempel 2</v>
      </c>
      <c r="C6432" t="s">
        <v>201</v>
      </c>
      <c r="D6432">
        <f>_xlfn.XLOOKUP(C6432,kamus!$B$2:$B$87,kamus!$J$2:$J$87,"dihapus",0,1)</f>
        <v>0</v>
      </c>
      <c r="E6432">
        <f t="shared" si="704"/>
        <v>0</v>
      </c>
      <c r="F6432" s="14">
        <v>44593</v>
      </c>
      <c r="G6432" s="1">
        <f t="shared" si="705"/>
        <v>2</v>
      </c>
      <c r="H6432" s="1">
        <f t="shared" si="706"/>
        <v>2022</v>
      </c>
      <c r="I6432">
        <v>0</v>
      </c>
      <c r="J6432">
        <v>0</v>
      </c>
      <c r="K6432">
        <f t="shared" si="700"/>
        <v>0</v>
      </c>
      <c r="L6432">
        <v>7898</v>
      </c>
      <c r="M6432" s="6">
        <f t="shared" si="701"/>
        <v>0</v>
      </c>
      <c r="N6432" s="6">
        <f t="shared" si="702"/>
        <v>0</v>
      </c>
      <c r="O6432" s="6">
        <f t="shared" si="703"/>
        <v>0</v>
      </c>
      <c r="Q6432">
        <f>_xlfn.XLOOKUP(C6432&amp;G6432&amp;H6432,covid!$E$2:$E$2184,covid!$D$2:$D$2184,0,0,1)</f>
        <v>32</v>
      </c>
    </row>
    <row r="6433" spans="1:17" x14ac:dyDescent="0.3">
      <c r="A6433">
        <f>_xlfn.XLOOKUP(C6433,kamus!$B$2:$B$87,kamus!$A$2:$A$87,0,0,1)</f>
        <v>80</v>
      </c>
      <c r="B6433" t="str">
        <f>_xlfn.XLOOKUP(C6433,kamus!$B$2:$B$87,kamus!$D$2:$D$87,"dihapus",0,1)</f>
        <v>Tempel 2</v>
      </c>
      <c r="C6433" t="s">
        <v>233</v>
      </c>
      <c r="D6433">
        <f>_xlfn.XLOOKUP(C6433,kamus!$B$2:$B$87,kamus!$J$2:$J$87,"dihapus",0,1)</f>
        <v>0</v>
      </c>
      <c r="E6433">
        <f t="shared" si="704"/>
        <v>0</v>
      </c>
      <c r="F6433" s="14">
        <v>44593</v>
      </c>
      <c r="G6433" s="1">
        <f t="shared" si="705"/>
        <v>2</v>
      </c>
      <c r="H6433" s="1">
        <f t="shared" si="706"/>
        <v>2022</v>
      </c>
      <c r="I6433">
        <v>0</v>
      </c>
      <c r="J6433">
        <v>0</v>
      </c>
      <c r="K6433">
        <f t="shared" si="700"/>
        <v>0</v>
      </c>
      <c r="L6433">
        <v>6718</v>
      </c>
      <c r="M6433" s="6">
        <f t="shared" si="701"/>
        <v>0</v>
      </c>
      <c r="N6433" s="6">
        <f t="shared" si="702"/>
        <v>0</v>
      </c>
      <c r="O6433" s="6">
        <f t="shared" si="703"/>
        <v>0</v>
      </c>
      <c r="Q6433">
        <f>_xlfn.XLOOKUP(C6433&amp;G6433&amp;H6433,covid!$E$2:$E$2184,covid!$D$2:$D$2184,0,0,1)</f>
        <v>31</v>
      </c>
    </row>
    <row r="6434" spans="1:17" x14ac:dyDescent="0.3">
      <c r="A6434">
        <f>_xlfn.XLOOKUP(C6434,kamus!$B$2:$B$87,kamus!$A$2:$A$87,0,0,1)</f>
        <v>81</v>
      </c>
      <c r="B6434" t="str">
        <f>_xlfn.XLOOKUP(C6434,kamus!$B$2:$B$87,kamus!$D$2:$D$87,"dihapus",0,1)</f>
        <v>Tempel 2</v>
      </c>
      <c r="C6434" t="s">
        <v>263</v>
      </c>
      <c r="D6434">
        <f>_xlfn.XLOOKUP(C6434,kamus!$B$2:$B$87,kamus!$J$2:$J$87,"dihapus",0,1)</f>
        <v>0</v>
      </c>
      <c r="E6434">
        <f t="shared" si="704"/>
        <v>0</v>
      </c>
      <c r="F6434" s="14">
        <v>44593</v>
      </c>
      <c r="G6434" s="1">
        <f t="shared" si="705"/>
        <v>2</v>
      </c>
      <c r="H6434" s="1">
        <f t="shared" si="706"/>
        <v>2022</v>
      </c>
      <c r="I6434">
        <v>0</v>
      </c>
      <c r="J6434">
        <v>0</v>
      </c>
      <c r="K6434">
        <f t="shared" si="700"/>
        <v>0</v>
      </c>
      <c r="L6434">
        <v>4831</v>
      </c>
      <c r="M6434" s="6">
        <f t="shared" si="701"/>
        <v>0</v>
      </c>
      <c r="N6434" s="6">
        <f t="shared" si="702"/>
        <v>0</v>
      </c>
      <c r="O6434" s="6">
        <f t="shared" si="703"/>
        <v>0</v>
      </c>
      <c r="Q6434">
        <f>_xlfn.XLOOKUP(C6434&amp;G6434&amp;H6434,covid!$E$2:$E$2184,covid!$D$2:$D$2184,0,0,1)</f>
        <v>25</v>
      </c>
    </row>
    <row r="6435" spans="1:17" x14ac:dyDescent="0.3">
      <c r="A6435">
        <f>_xlfn.XLOOKUP(C6435,kamus!$B$2:$B$87,kamus!$A$2:$A$87,0,0,1)</f>
        <v>82</v>
      </c>
      <c r="B6435" t="str">
        <f>_xlfn.XLOOKUP(C6435,kamus!$B$2:$B$87,kamus!$D$2:$D$87,"dihapus",0,1)</f>
        <v>Tempel 2</v>
      </c>
      <c r="C6435" t="s">
        <v>266</v>
      </c>
      <c r="D6435">
        <f>_xlfn.XLOOKUP(C6435,kamus!$B$2:$B$87,kamus!$J$2:$J$87,"dihapus",0,1)</f>
        <v>0</v>
      </c>
      <c r="E6435">
        <f t="shared" si="704"/>
        <v>0</v>
      </c>
      <c r="F6435" s="14">
        <v>44593</v>
      </c>
      <c r="G6435" s="1">
        <f t="shared" si="705"/>
        <v>2</v>
      </c>
      <c r="H6435" s="1">
        <f t="shared" si="706"/>
        <v>2022</v>
      </c>
      <c r="I6435">
        <v>0</v>
      </c>
      <c r="J6435">
        <v>0</v>
      </c>
      <c r="K6435">
        <f t="shared" si="700"/>
        <v>0</v>
      </c>
      <c r="L6435">
        <v>5385</v>
      </c>
      <c r="M6435" s="6">
        <f t="shared" si="701"/>
        <v>0</v>
      </c>
      <c r="N6435" s="6">
        <f t="shared" si="702"/>
        <v>0</v>
      </c>
      <c r="O6435" s="6">
        <f t="shared" si="703"/>
        <v>0</v>
      </c>
      <c r="Q6435">
        <f>_xlfn.XLOOKUP(C6435&amp;G6435&amp;H6435,covid!$E$2:$E$2184,covid!$D$2:$D$2184,0,0,1)</f>
        <v>46</v>
      </c>
    </row>
    <row r="6436" spans="1:17" x14ac:dyDescent="0.3">
      <c r="A6436">
        <f>_xlfn.XLOOKUP(C6436,kamus!$B$2:$B$87,kamus!$A$2:$A$87,0,0,1)</f>
        <v>84</v>
      </c>
      <c r="B6436" t="str">
        <f>_xlfn.XLOOKUP(C6436,kamus!$B$2:$B$87,kamus!$D$2:$D$87,"dihapus",0,1)</f>
        <v>turi</v>
      </c>
      <c r="C6436" t="s">
        <v>199</v>
      </c>
      <c r="D6436">
        <f>_xlfn.XLOOKUP(C6436,kamus!$B$2:$B$87,kamus!$J$2:$J$87,"dihapus",0,1)</f>
        <v>0</v>
      </c>
      <c r="E6436">
        <f t="shared" si="704"/>
        <v>0</v>
      </c>
      <c r="F6436" s="14">
        <v>44593</v>
      </c>
      <c r="G6436" s="1">
        <f t="shared" si="705"/>
        <v>2</v>
      </c>
      <c r="H6436" s="1">
        <f t="shared" si="706"/>
        <v>2022</v>
      </c>
      <c r="I6436">
        <v>0</v>
      </c>
      <c r="J6436">
        <v>0</v>
      </c>
      <c r="K6436">
        <f t="shared" si="700"/>
        <v>0</v>
      </c>
      <c r="L6436">
        <v>9882</v>
      </c>
      <c r="M6436" s="6">
        <f t="shared" si="701"/>
        <v>0</v>
      </c>
      <c r="N6436" s="6">
        <f t="shared" si="702"/>
        <v>0</v>
      </c>
      <c r="O6436" s="6">
        <f t="shared" si="703"/>
        <v>0</v>
      </c>
      <c r="Q6436">
        <f>_xlfn.XLOOKUP(C6436&amp;G6436&amp;H6436,covid!$E$2:$E$2184,covid!$D$2:$D$2184,0,0,1)</f>
        <v>62</v>
      </c>
    </row>
    <row r="6437" spans="1:17" x14ac:dyDescent="0.3">
      <c r="A6437">
        <f>_xlfn.XLOOKUP(C6437,kamus!$B$2:$B$87,kamus!$A$2:$A$87,0,0,1)</f>
        <v>86</v>
      </c>
      <c r="B6437" t="str">
        <f>_xlfn.XLOOKUP(C6437,kamus!$B$2:$B$87,kamus!$D$2:$D$87,"dihapus",0,1)</f>
        <v>turi</v>
      </c>
      <c r="C6437" t="s">
        <v>209</v>
      </c>
      <c r="D6437">
        <f>_xlfn.XLOOKUP(C6437,kamus!$B$2:$B$87,kamus!$J$2:$J$87,"dihapus",0,1)</f>
        <v>0</v>
      </c>
      <c r="E6437">
        <f t="shared" si="704"/>
        <v>0</v>
      </c>
      <c r="F6437" s="14">
        <v>44593</v>
      </c>
      <c r="G6437" s="1">
        <f t="shared" si="705"/>
        <v>2</v>
      </c>
      <c r="H6437" s="1">
        <f t="shared" si="706"/>
        <v>2022</v>
      </c>
      <c r="I6437">
        <v>0</v>
      </c>
      <c r="J6437">
        <v>0</v>
      </c>
      <c r="K6437">
        <f t="shared" si="700"/>
        <v>0</v>
      </c>
      <c r="L6437">
        <v>9730</v>
      </c>
      <c r="M6437" s="6">
        <f t="shared" si="701"/>
        <v>0</v>
      </c>
      <c r="N6437" s="6">
        <f t="shared" si="702"/>
        <v>0</v>
      </c>
      <c r="O6437" s="6">
        <f t="shared" si="703"/>
        <v>0</v>
      </c>
      <c r="Q6437">
        <f>_xlfn.XLOOKUP(C6437&amp;G6437&amp;H6437,covid!$E$2:$E$2184,covid!$D$2:$D$2184,0,0,1)</f>
        <v>65</v>
      </c>
    </row>
    <row r="6438" spans="1:17" x14ac:dyDescent="0.3">
      <c r="A6438">
        <f>_xlfn.XLOOKUP(C6438,kamus!$B$2:$B$87,kamus!$A$2:$A$87,0,0,1)</f>
        <v>83</v>
      </c>
      <c r="B6438" t="str">
        <f>_xlfn.XLOOKUP(C6438,kamus!$B$2:$B$87,kamus!$D$2:$D$87,"dihapus",0,1)</f>
        <v>turi</v>
      </c>
      <c r="C6438" t="s">
        <v>211</v>
      </c>
      <c r="D6438">
        <f>_xlfn.XLOOKUP(C6438,kamus!$B$2:$B$87,kamus!$J$2:$J$87,"dihapus",0,1)</f>
        <v>0</v>
      </c>
      <c r="E6438">
        <f t="shared" si="704"/>
        <v>0</v>
      </c>
      <c r="F6438" s="14">
        <v>44593</v>
      </c>
      <c r="G6438" s="1">
        <f t="shared" si="705"/>
        <v>2</v>
      </c>
      <c r="H6438" s="1">
        <f t="shared" si="706"/>
        <v>2022</v>
      </c>
      <c r="I6438">
        <v>0</v>
      </c>
      <c r="J6438">
        <v>0</v>
      </c>
      <c r="K6438">
        <f t="shared" si="700"/>
        <v>0</v>
      </c>
      <c r="L6438">
        <v>8706</v>
      </c>
      <c r="M6438" s="6">
        <f t="shared" si="701"/>
        <v>0</v>
      </c>
      <c r="N6438" s="6">
        <f t="shared" si="702"/>
        <v>0</v>
      </c>
      <c r="O6438" s="6">
        <f t="shared" si="703"/>
        <v>0</v>
      </c>
      <c r="Q6438">
        <f>_xlfn.XLOOKUP(C6438&amp;G6438&amp;H6438,covid!$E$2:$E$2184,covid!$D$2:$D$2184,0,0,1)</f>
        <v>19</v>
      </c>
    </row>
    <row r="6439" spans="1:17" x14ac:dyDescent="0.3">
      <c r="A6439">
        <f>_xlfn.XLOOKUP(C6439,kamus!$B$2:$B$87,kamus!$A$2:$A$87,0,0,1)</f>
        <v>85</v>
      </c>
      <c r="B6439" t="str">
        <f>_xlfn.XLOOKUP(C6439,kamus!$B$2:$B$87,kamus!$D$2:$D$87,"dihapus",0,1)</f>
        <v>turi</v>
      </c>
      <c r="C6439" t="s">
        <v>279</v>
      </c>
      <c r="D6439">
        <f>_xlfn.XLOOKUP(C6439,kamus!$B$2:$B$87,kamus!$J$2:$J$87,"dihapus",0,1)</f>
        <v>0</v>
      </c>
      <c r="E6439">
        <f t="shared" si="704"/>
        <v>0</v>
      </c>
      <c r="F6439" s="14">
        <v>44593</v>
      </c>
      <c r="G6439" s="1">
        <f t="shared" si="705"/>
        <v>2</v>
      </c>
      <c r="H6439" s="1">
        <f t="shared" si="706"/>
        <v>2022</v>
      </c>
      <c r="I6439">
        <v>0</v>
      </c>
      <c r="J6439">
        <v>0</v>
      </c>
      <c r="K6439">
        <f t="shared" si="700"/>
        <v>0</v>
      </c>
      <c r="L6439">
        <v>11166</v>
      </c>
      <c r="M6439" s="6">
        <f t="shared" si="701"/>
        <v>0</v>
      </c>
      <c r="N6439" s="6">
        <f t="shared" si="702"/>
        <v>0</v>
      </c>
      <c r="O6439" s="6">
        <f t="shared" si="703"/>
        <v>0</v>
      </c>
      <c r="Q6439">
        <f>_xlfn.XLOOKUP(C6439&amp;G6439&amp;H6439,covid!$E$2:$E$2184,covid!$D$2:$D$2184,0,0,1)</f>
        <v>52</v>
      </c>
    </row>
    <row r="6440" spans="1:17" x14ac:dyDescent="0.3">
      <c r="A6440">
        <f>_xlfn.XLOOKUP(C6440,kamus!$B$2:$B$87,kamus!$A$2:$A$87,0,0,1)</f>
        <v>4</v>
      </c>
      <c r="B6440" t="str">
        <f>_xlfn.XLOOKUP(C6440,kamus!$B$2:$B$87,kamus!$D$2:$D$87,"dihapus",0,1)</f>
        <v>Berbah</v>
      </c>
      <c r="C6440" t="s">
        <v>215</v>
      </c>
      <c r="D6440">
        <f>_xlfn.XLOOKUP(C6440,kamus!$B$2:$B$87,kamus!$J$2:$J$87,"dihapus",0,1)</f>
        <v>0</v>
      </c>
      <c r="E6440">
        <f t="shared" si="704"/>
        <v>0</v>
      </c>
      <c r="F6440" s="14">
        <v>44621</v>
      </c>
      <c r="G6440" s="1">
        <f t="shared" si="705"/>
        <v>3</v>
      </c>
      <c r="H6440" s="1">
        <f t="shared" si="706"/>
        <v>2022</v>
      </c>
      <c r="I6440">
        <v>0</v>
      </c>
      <c r="J6440">
        <v>1</v>
      </c>
      <c r="K6440">
        <f t="shared" si="700"/>
        <v>1</v>
      </c>
      <c r="L6440">
        <v>11652</v>
      </c>
      <c r="M6440" s="6">
        <f t="shared" si="701"/>
        <v>0</v>
      </c>
      <c r="N6440" s="6">
        <f t="shared" si="702"/>
        <v>8.5822176450394796</v>
      </c>
      <c r="O6440" s="6">
        <f t="shared" si="703"/>
        <v>8.5822176450394796</v>
      </c>
      <c r="Q6440">
        <f>_xlfn.XLOOKUP(C6440&amp;G6440&amp;H6440,covid!$E$2:$E$2184,covid!$D$2:$D$2184,0,0,1)</f>
        <v>52</v>
      </c>
    </row>
    <row r="6441" spans="1:17" x14ac:dyDescent="0.3">
      <c r="A6441">
        <f>_xlfn.XLOOKUP(C6441,kamus!$B$2:$B$87,kamus!$A$2:$A$87,0,0,1)</f>
        <v>1</v>
      </c>
      <c r="B6441" t="str">
        <f>_xlfn.XLOOKUP(C6441,kamus!$B$2:$B$87,kamus!$D$2:$D$87,"dihapus",0,1)</f>
        <v>Berbah</v>
      </c>
      <c r="C6441" t="s">
        <v>216</v>
      </c>
      <c r="D6441">
        <f>_xlfn.XLOOKUP(C6441,kamus!$B$2:$B$87,kamus!$J$2:$J$87,"dihapus",0,1)</f>
        <v>1</v>
      </c>
      <c r="E6441">
        <f t="shared" si="704"/>
        <v>1</v>
      </c>
      <c r="F6441" s="14">
        <v>44621</v>
      </c>
      <c r="G6441" s="1">
        <f t="shared" si="705"/>
        <v>3</v>
      </c>
      <c r="H6441" s="1">
        <f t="shared" si="706"/>
        <v>2022</v>
      </c>
      <c r="I6441">
        <v>0</v>
      </c>
      <c r="J6441">
        <v>0</v>
      </c>
      <c r="K6441">
        <f t="shared" si="700"/>
        <v>0</v>
      </c>
      <c r="L6441">
        <v>14825</v>
      </c>
      <c r="M6441" s="6">
        <f t="shared" si="701"/>
        <v>0</v>
      </c>
      <c r="N6441" s="6">
        <f t="shared" si="702"/>
        <v>0</v>
      </c>
      <c r="O6441" s="6">
        <f t="shared" si="703"/>
        <v>0</v>
      </c>
      <c r="Q6441">
        <f>_xlfn.XLOOKUP(C6441&amp;G6441&amp;H6441,covid!$E$2:$E$2184,covid!$D$2:$D$2184,0,0,1)</f>
        <v>107</v>
      </c>
    </row>
    <row r="6442" spans="1:17" x14ac:dyDescent="0.3">
      <c r="A6442">
        <f>_xlfn.XLOOKUP(C6442,kamus!$B$2:$B$87,kamus!$A$2:$A$87,0,0,1)</f>
        <v>2</v>
      </c>
      <c r="B6442" t="str">
        <f>_xlfn.XLOOKUP(C6442,kamus!$B$2:$B$87,kamus!$D$2:$D$87,"dihapus",0,1)</f>
        <v>Berbah</v>
      </c>
      <c r="C6442" t="s">
        <v>246</v>
      </c>
      <c r="D6442">
        <f>_xlfn.XLOOKUP(C6442,kamus!$B$2:$B$87,kamus!$J$2:$J$87,"dihapus",0,1)</f>
        <v>1</v>
      </c>
      <c r="E6442">
        <f t="shared" si="704"/>
        <v>1</v>
      </c>
      <c r="F6442" s="14">
        <v>44621</v>
      </c>
      <c r="G6442" s="1">
        <f t="shared" si="705"/>
        <v>3</v>
      </c>
      <c r="H6442" s="1">
        <f t="shared" si="706"/>
        <v>2022</v>
      </c>
      <c r="I6442">
        <v>0</v>
      </c>
      <c r="J6442">
        <v>1</v>
      </c>
      <c r="K6442">
        <f t="shared" si="700"/>
        <v>1</v>
      </c>
      <c r="L6442">
        <v>19037</v>
      </c>
      <c r="M6442" s="6">
        <f t="shared" si="701"/>
        <v>0</v>
      </c>
      <c r="N6442" s="6">
        <f t="shared" si="702"/>
        <v>5.252928507643011</v>
      </c>
      <c r="O6442" s="6">
        <f t="shared" si="703"/>
        <v>5.252928507643011</v>
      </c>
      <c r="Q6442">
        <f>_xlfn.XLOOKUP(C6442&amp;G6442&amp;H6442,covid!$E$2:$E$2184,covid!$D$2:$D$2184,0,0,1)</f>
        <v>142</v>
      </c>
    </row>
    <row r="6443" spans="1:17" x14ac:dyDescent="0.3">
      <c r="A6443">
        <f>_xlfn.XLOOKUP(C6443,kamus!$B$2:$B$87,kamus!$A$2:$A$87,0,0,1)</f>
        <v>3</v>
      </c>
      <c r="B6443" t="str">
        <f>_xlfn.XLOOKUP(C6443,kamus!$B$2:$B$87,kamus!$D$2:$D$87,"dihapus",0,1)</f>
        <v>Berbah</v>
      </c>
      <c r="C6443" t="s">
        <v>267</v>
      </c>
      <c r="D6443">
        <f>_xlfn.XLOOKUP(C6443,kamus!$B$2:$B$87,kamus!$J$2:$J$87,"dihapus",0,1)</f>
        <v>1</v>
      </c>
      <c r="E6443">
        <f t="shared" si="704"/>
        <v>1</v>
      </c>
      <c r="F6443" s="14">
        <v>44621</v>
      </c>
      <c r="G6443" s="1">
        <f t="shared" si="705"/>
        <v>3</v>
      </c>
      <c r="H6443" s="1">
        <f t="shared" si="706"/>
        <v>2022</v>
      </c>
      <c r="I6443">
        <v>0</v>
      </c>
      <c r="J6443">
        <v>0</v>
      </c>
      <c r="K6443">
        <f t="shared" si="700"/>
        <v>0</v>
      </c>
      <c r="L6443">
        <v>13601</v>
      </c>
      <c r="M6443" s="6">
        <f t="shared" si="701"/>
        <v>0</v>
      </c>
      <c r="N6443" s="6">
        <f t="shared" si="702"/>
        <v>0</v>
      </c>
      <c r="O6443" s="6">
        <f t="shared" si="703"/>
        <v>0</v>
      </c>
      <c r="Q6443">
        <f>_xlfn.XLOOKUP(C6443&amp;G6443&amp;H6443,covid!$E$2:$E$2184,covid!$D$2:$D$2184,0,0,1)</f>
        <v>77</v>
      </c>
    </row>
    <row r="6444" spans="1:17" x14ac:dyDescent="0.3">
      <c r="A6444">
        <f>_xlfn.XLOOKUP(C6444,kamus!$B$2:$B$87,kamus!$A$2:$A$87,0,0,1)</f>
        <v>9</v>
      </c>
      <c r="B6444" t="str">
        <f>_xlfn.XLOOKUP(C6444,kamus!$B$2:$B$87,kamus!$D$2:$D$87,"dihapus",0,1)</f>
        <v>cangkringan</v>
      </c>
      <c r="C6444" t="s">
        <v>197</v>
      </c>
      <c r="D6444">
        <f>_xlfn.XLOOKUP(C6444,kamus!$B$2:$B$87,kamus!$J$2:$J$87,"dihapus",0,1)</f>
        <v>0</v>
      </c>
      <c r="E6444">
        <f t="shared" si="704"/>
        <v>0</v>
      </c>
      <c r="F6444" s="14">
        <v>44621</v>
      </c>
      <c r="G6444" s="1">
        <f t="shared" si="705"/>
        <v>3</v>
      </c>
      <c r="H6444" s="1">
        <f t="shared" si="706"/>
        <v>2022</v>
      </c>
      <c r="I6444">
        <v>0</v>
      </c>
      <c r="J6444">
        <v>0</v>
      </c>
      <c r="K6444">
        <f t="shared" si="700"/>
        <v>0</v>
      </c>
      <c r="L6444">
        <v>8207</v>
      </c>
      <c r="M6444" s="6">
        <f t="shared" si="701"/>
        <v>0</v>
      </c>
      <c r="N6444" s="6">
        <f t="shared" si="702"/>
        <v>0</v>
      </c>
      <c r="O6444" s="6">
        <f t="shared" si="703"/>
        <v>0</v>
      </c>
      <c r="Q6444">
        <f>_xlfn.XLOOKUP(C6444&amp;G6444&amp;H6444,covid!$E$2:$E$2184,covid!$D$2:$D$2184,0,0,1)</f>
        <v>45</v>
      </c>
    </row>
    <row r="6445" spans="1:17" x14ac:dyDescent="0.3">
      <c r="A6445">
        <f>_xlfn.XLOOKUP(C6445,kamus!$B$2:$B$87,kamus!$A$2:$A$87,0,0,1)</f>
        <v>5</v>
      </c>
      <c r="B6445" t="str">
        <f>_xlfn.XLOOKUP(C6445,kamus!$B$2:$B$87,kamus!$D$2:$D$87,"dihapus",0,1)</f>
        <v>cangkringan</v>
      </c>
      <c r="C6445" t="s">
        <v>212</v>
      </c>
      <c r="D6445">
        <f>_xlfn.XLOOKUP(C6445,kamus!$B$2:$B$87,kamus!$J$2:$J$87,"dihapus",0,1)</f>
        <v>0</v>
      </c>
      <c r="E6445">
        <f t="shared" si="704"/>
        <v>0</v>
      </c>
      <c r="F6445" s="14">
        <v>44621</v>
      </c>
      <c r="G6445" s="1">
        <f t="shared" si="705"/>
        <v>3</v>
      </c>
      <c r="H6445" s="1">
        <f t="shared" si="706"/>
        <v>2022</v>
      </c>
      <c r="I6445">
        <v>0</v>
      </c>
      <c r="J6445">
        <v>0</v>
      </c>
      <c r="K6445">
        <f t="shared" si="700"/>
        <v>0</v>
      </c>
      <c r="L6445">
        <v>4207</v>
      </c>
      <c r="M6445" s="6">
        <f t="shared" si="701"/>
        <v>0</v>
      </c>
      <c r="N6445" s="6">
        <f t="shared" si="702"/>
        <v>0</v>
      </c>
      <c r="O6445" s="6">
        <f t="shared" si="703"/>
        <v>0</v>
      </c>
      <c r="Q6445">
        <f>_xlfn.XLOOKUP(C6445&amp;G6445&amp;H6445,covid!$E$2:$E$2184,covid!$D$2:$D$2184,0,0,1)</f>
        <v>6</v>
      </c>
    </row>
    <row r="6446" spans="1:17" x14ac:dyDescent="0.3">
      <c r="A6446">
        <f>_xlfn.XLOOKUP(C6446,kamus!$B$2:$B$87,kamus!$A$2:$A$87,0,0,1)</f>
        <v>7</v>
      </c>
      <c r="B6446" t="str">
        <f>_xlfn.XLOOKUP(C6446,kamus!$B$2:$B$87,kamus!$D$2:$D$87,"dihapus",0,1)</f>
        <v>cangkringan</v>
      </c>
      <c r="C6446" t="s">
        <v>217</v>
      </c>
      <c r="D6446">
        <f>_xlfn.XLOOKUP(C6446,kamus!$B$2:$B$87,kamus!$J$2:$J$87,"dihapus",0,1)</f>
        <v>0</v>
      </c>
      <c r="E6446">
        <f t="shared" si="704"/>
        <v>0</v>
      </c>
      <c r="F6446" s="14">
        <v>44621</v>
      </c>
      <c r="G6446" s="1">
        <f t="shared" si="705"/>
        <v>3</v>
      </c>
      <c r="H6446" s="1">
        <f t="shared" si="706"/>
        <v>2022</v>
      </c>
      <c r="I6446">
        <v>0</v>
      </c>
      <c r="J6446">
        <v>0</v>
      </c>
      <c r="K6446">
        <f t="shared" si="700"/>
        <v>0</v>
      </c>
      <c r="L6446">
        <v>3650</v>
      </c>
      <c r="M6446" s="6">
        <f t="shared" si="701"/>
        <v>0</v>
      </c>
      <c r="N6446" s="6">
        <f t="shared" si="702"/>
        <v>0</v>
      </c>
      <c r="O6446" s="6">
        <f t="shared" si="703"/>
        <v>0</v>
      </c>
      <c r="Q6446">
        <f>_xlfn.XLOOKUP(C6446&amp;G6446&amp;H6446,covid!$E$2:$E$2184,covid!$D$2:$D$2184,0,0,1)</f>
        <v>10</v>
      </c>
    </row>
    <row r="6447" spans="1:17" x14ac:dyDescent="0.3">
      <c r="A6447">
        <f>_xlfn.XLOOKUP(C6447,kamus!$B$2:$B$87,kamus!$A$2:$A$87,0,0,1)</f>
        <v>8</v>
      </c>
      <c r="B6447" t="str">
        <f>_xlfn.XLOOKUP(C6447,kamus!$B$2:$B$87,kamus!$D$2:$D$87,"dihapus",0,1)</f>
        <v>cangkringan</v>
      </c>
      <c r="C6447" t="s">
        <v>275</v>
      </c>
      <c r="D6447">
        <f>_xlfn.XLOOKUP(C6447,kamus!$B$2:$B$87,kamus!$J$2:$J$87,"dihapus",0,1)</f>
        <v>0</v>
      </c>
      <c r="E6447">
        <f t="shared" si="704"/>
        <v>0</v>
      </c>
      <c r="F6447" s="14">
        <v>44621</v>
      </c>
      <c r="G6447" s="1">
        <f t="shared" si="705"/>
        <v>3</v>
      </c>
      <c r="H6447" s="1">
        <f t="shared" si="706"/>
        <v>2022</v>
      </c>
      <c r="I6447">
        <v>0</v>
      </c>
      <c r="J6447">
        <v>0</v>
      </c>
      <c r="K6447">
        <f t="shared" si="700"/>
        <v>0</v>
      </c>
      <c r="L6447">
        <v>5649</v>
      </c>
      <c r="M6447" s="6">
        <f t="shared" si="701"/>
        <v>0</v>
      </c>
      <c r="N6447" s="6">
        <f t="shared" si="702"/>
        <v>0</v>
      </c>
      <c r="O6447" s="6">
        <f t="shared" si="703"/>
        <v>0</v>
      </c>
      <c r="Q6447">
        <f>_xlfn.XLOOKUP(C6447&amp;G6447&amp;H6447,covid!$E$2:$E$2184,covid!$D$2:$D$2184,0,0,1)</f>
        <v>20</v>
      </c>
    </row>
    <row r="6448" spans="1:17" x14ac:dyDescent="0.3">
      <c r="A6448">
        <f>_xlfn.XLOOKUP(C6448,kamus!$B$2:$B$87,kamus!$A$2:$A$87,0,0,1)</f>
        <v>6</v>
      </c>
      <c r="B6448" t="str">
        <f>_xlfn.XLOOKUP(C6448,kamus!$B$2:$B$87,kamus!$D$2:$D$87,"dihapus",0,1)</f>
        <v>cangkringan</v>
      </c>
      <c r="C6448" t="s">
        <v>281</v>
      </c>
      <c r="D6448">
        <f>_xlfn.XLOOKUP(C6448,kamus!$B$2:$B$87,kamus!$J$2:$J$87,"dihapus",0,1)</f>
        <v>0</v>
      </c>
      <c r="E6448">
        <f t="shared" si="704"/>
        <v>0</v>
      </c>
      <c r="F6448" s="14">
        <v>44621</v>
      </c>
      <c r="G6448" s="1">
        <f t="shared" si="705"/>
        <v>3</v>
      </c>
      <c r="H6448" s="1">
        <f t="shared" si="706"/>
        <v>2022</v>
      </c>
      <c r="I6448">
        <v>0</v>
      </c>
      <c r="J6448">
        <v>0</v>
      </c>
      <c r="K6448">
        <f t="shared" si="700"/>
        <v>0</v>
      </c>
      <c r="L6448">
        <v>11541</v>
      </c>
      <c r="M6448" s="6">
        <f t="shared" si="701"/>
        <v>0</v>
      </c>
      <c r="N6448" s="6">
        <f t="shared" si="702"/>
        <v>0</v>
      </c>
      <c r="O6448" s="6">
        <f t="shared" si="703"/>
        <v>0</v>
      </c>
      <c r="Q6448">
        <f>_xlfn.XLOOKUP(C6448&amp;G6448&amp;H6448,covid!$E$2:$E$2184,covid!$D$2:$D$2184,0,0,1)</f>
        <v>78</v>
      </c>
    </row>
    <row r="6449" spans="1:17" x14ac:dyDescent="0.3">
      <c r="A6449">
        <f>_xlfn.XLOOKUP(C6449,kamus!$B$2:$B$87,kamus!$A$2:$A$87,0,0,1)</f>
        <v>10</v>
      </c>
      <c r="B6449" t="str">
        <f>_xlfn.XLOOKUP(C6449,kamus!$B$2:$B$87,kamus!$D$2:$D$87,"dihapus",0,1)</f>
        <v>Depok 1</v>
      </c>
      <c r="C6449" t="s">
        <v>220</v>
      </c>
      <c r="D6449">
        <f>_xlfn.XLOOKUP(C6449,kamus!$B$2:$B$87,kamus!$J$2:$J$87,"dihapus",0,1)</f>
        <v>1</v>
      </c>
      <c r="E6449">
        <f t="shared" si="704"/>
        <v>1</v>
      </c>
      <c r="F6449" s="14">
        <v>44621</v>
      </c>
      <c r="G6449" s="1">
        <f t="shared" si="705"/>
        <v>3</v>
      </c>
      <c r="H6449" s="1">
        <f t="shared" si="706"/>
        <v>2022</v>
      </c>
      <c r="I6449">
        <v>0</v>
      </c>
      <c r="J6449">
        <v>0</v>
      </c>
      <c r="K6449">
        <f t="shared" si="700"/>
        <v>0</v>
      </c>
      <c r="L6449">
        <v>38622</v>
      </c>
      <c r="M6449" s="6">
        <f t="shared" si="701"/>
        <v>0</v>
      </c>
      <c r="N6449" s="6">
        <f t="shared" si="702"/>
        <v>0</v>
      </c>
      <c r="O6449" s="6">
        <f t="shared" si="703"/>
        <v>0</v>
      </c>
      <c r="Q6449">
        <f>_xlfn.XLOOKUP(C6449&amp;G6449&amp;H6449,covid!$E$2:$E$2184,covid!$D$2:$D$2184,0,0,1)</f>
        <v>392</v>
      </c>
    </row>
    <row r="6450" spans="1:17" x14ac:dyDescent="0.3">
      <c r="A6450">
        <f>_xlfn.XLOOKUP(C6450,kamus!$B$2:$B$87,kamus!$A$2:$A$87,0,0,1)</f>
        <v>11</v>
      </c>
      <c r="B6450" t="str">
        <f>_xlfn.XLOOKUP(C6450,kamus!$B$2:$B$87,kamus!$D$2:$D$87,"dihapus",0,1)</f>
        <v>Depok 2</v>
      </c>
      <c r="C6450" t="s">
        <v>207</v>
      </c>
      <c r="D6450">
        <f>_xlfn.XLOOKUP(C6450,kamus!$B$2:$B$87,kamus!$J$2:$J$87,"dihapus",0,1)</f>
        <v>1</v>
      </c>
      <c r="E6450">
        <f t="shared" si="704"/>
        <v>1</v>
      </c>
      <c r="F6450" s="14">
        <v>44621</v>
      </c>
      <c r="G6450" s="1">
        <f t="shared" si="705"/>
        <v>3</v>
      </c>
      <c r="H6450" s="1">
        <f t="shared" si="706"/>
        <v>2022</v>
      </c>
      <c r="I6450">
        <v>1</v>
      </c>
      <c r="J6450">
        <v>0</v>
      </c>
      <c r="K6450">
        <f t="shared" si="700"/>
        <v>1</v>
      </c>
      <c r="L6450">
        <v>45224</v>
      </c>
      <c r="M6450" s="6">
        <f t="shared" si="701"/>
        <v>2.2112152839200423</v>
      </c>
      <c r="N6450" s="6">
        <f t="shared" si="702"/>
        <v>0</v>
      </c>
      <c r="O6450" s="6">
        <f t="shared" si="703"/>
        <v>2.2112152839200423</v>
      </c>
      <c r="Q6450">
        <f>_xlfn.XLOOKUP(C6450&amp;G6450&amp;H6450,covid!$E$2:$E$2184,covid!$D$2:$D$2184,0,0,1)</f>
        <v>694</v>
      </c>
    </row>
    <row r="6451" spans="1:17" x14ac:dyDescent="0.3">
      <c r="A6451">
        <f>_xlfn.XLOOKUP(C6451,kamus!$B$2:$B$87,kamus!$A$2:$A$87,0,0,1)</f>
        <v>12</v>
      </c>
      <c r="B6451" t="str">
        <f>_xlfn.XLOOKUP(C6451,kamus!$B$2:$B$87,kamus!$D$2:$D$87,"dihapus",0,1)</f>
        <v>Depok 3</v>
      </c>
      <c r="C6451" t="s">
        <v>206</v>
      </c>
      <c r="D6451">
        <f>_xlfn.XLOOKUP(C6451,kamus!$B$2:$B$87,kamus!$J$2:$J$87,"dihapus",0,1)</f>
        <v>1</v>
      </c>
      <c r="E6451">
        <f t="shared" si="704"/>
        <v>1</v>
      </c>
      <c r="F6451" s="14">
        <v>44621</v>
      </c>
      <c r="G6451" s="1">
        <f t="shared" si="705"/>
        <v>3</v>
      </c>
      <c r="H6451" s="1">
        <f t="shared" si="706"/>
        <v>2022</v>
      </c>
      <c r="I6451">
        <v>0</v>
      </c>
      <c r="J6451">
        <v>0</v>
      </c>
      <c r="K6451">
        <f t="shared" si="700"/>
        <v>0</v>
      </c>
      <c r="L6451">
        <v>45635</v>
      </c>
      <c r="M6451" s="6">
        <f t="shared" si="701"/>
        <v>0</v>
      </c>
      <c r="N6451" s="6">
        <f t="shared" si="702"/>
        <v>0</v>
      </c>
      <c r="O6451" s="6">
        <f t="shared" si="703"/>
        <v>0</v>
      </c>
      <c r="Q6451">
        <f>_xlfn.XLOOKUP(C6451&amp;G6451&amp;H6451,covid!$E$2:$E$2184,covid!$D$2:$D$2184,0,0,1)</f>
        <v>726</v>
      </c>
    </row>
    <row r="6452" spans="1:17" x14ac:dyDescent="0.3">
      <c r="A6452">
        <f>_xlfn.XLOOKUP(C6452,kamus!$B$2:$B$87,kamus!$A$2:$A$87,0,0,1)</f>
        <v>0</v>
      </c>
      <c r="B6452" t="str">
        <f>_xlfn.XLOOKUP(C6452,kamus!$B$2:$B$87,kamus!$D$2:$D$87,"dihapus",0,1)</f>
        <v>dihapus</v>
      </c>
      <c r="C6452" t="s">
        <v>282</v>
      </c>
      <c r="D6452" t="str">
        <f>_xlfn.XLOOKUP(C6452,kamus!$B$2:$B$87,kamus!$J$2:$J$87,"dihapus",0,1)</f>
        <v>dihapus</v>
      </c>
      <c r="E6452">
        <f t="shared" si="704"/>
        <v>1</v>
      </c>
      <c r="F6452" s="14">
        <v>44621</v>
      </c>
      <c r="G6452" s="1">
        <f t="shared" si="705"/>
        <v>3</v>
      </c>
      <c r="H6452" s="1">
        <f t="shared" si="706"/>
        <v>2022</v>
      </c>
      <c r="I6452">
        <v>0</v>
      </c>
      <c r="J6452">
        <v>0</v>
      </c>
      <c r="K6452">
        <f t="shared" si="700"/>
        <v>0</v>
      </c>
      <c r="L6452" t="e">
        <v>#N/A</v>
      </c>
      <c r="M6452" s="6" t="e">
        <f t="shared" si="701"/>
        <v>#N/A</v>
      </c>
      <c r="N6452" s="6" t="e">
        <f t="shared" si="702"/>
        <v>#N/A</v>
      </c>
      <c r="O6452" s="6" t="e">
        <f t="shared" si="703"/>
        <v>#N/A</v>
      </c>
      <c r="Q6452">
        <f>_xlfn.XLOOKUP(C6452&amp;G6452&amp;H6452,covid!$E$2:$E$2184,covid!$D$2:$D$2184,0,0,1)</f>
        <v>0</v>
      </c>
    </row>
    <row r="6453" spans="1:17" x14ac:dyDescent="0.3">
      <c r="A6453">
        <f>_xlfn.XLOOKUP(C6453,kamus!$B$2:$B$87,kamus!$A$2:$A$87,0,0,1)</f>
        <v>14</v>
      </c>
      <c r="B6453" t="str">
        <f>_xlfn.XLOOKUP(C6453,kamus!$B$2:$B$87,kamus!$D$2:$D$87,"dihapus",0,1)</f>
        <v>Gamping 1</v>
      </c>
      <c r="C6453" t="s">
        <v>196</v>
      </c>
      <c r="D6453">
        <f>_xlfn.XLOOKUP(C6453,kamus!$B$2:$B$87,kamus!$J$2:$J$87,"dihapus",0,1)</f>
        <v>1</v>
      </c>
      <c r="E6453">
        <f t="shared" si="704"/>
        <v>1</v>
      </c>
      <c r="F6453" s="14">
        <v>44621</v>
      </c>
      <c r="G6453" s="1">
        <f t="shared" si="705"/>
        <v>3</v>
      </c>
      <c r="H6453" s="1">
        <f t="shared" si="706"/>
        <v>2022</v>
      </c>
      <c r="I6453">
        <v>0</v>
      </c>
      <c r="J6453">
        <v>0</v>
      </c>
      <c r="K6453">
        <f t="shared" si="700"/>
        <v>0</v>
      </c>
      <c r="L6453">
        <v>23225</v>
      </c>
      <c r="M6453" s="6">
        <f t="shared" si="701"/>
        <v>0</v>
      </c>
      <c r="N6453" s="6">
        <f t="shared" si="702"/>
        <v>0</v>
      </c>
      <c r="O6453" s="6">
        <f t="shared" si="703"/>
        <v>0</v>
      </c>
      <c r="Q6453">
        <f>_xlfn.XLOOKUP(C6453&amp;G6453&amp;H6453,covid!$E$2:$E$2184,covid!$D$2:$D$2184,0,0,1)</f>
        <v>202</v>
      </c>
    </row>
    <row r="6454" spans="1:17" x14ac:dyDescent="0.3">
      <c r="A6454">
        <f>_xlfn.XLOOKUP(C6454,kamus!$B$2:$B$87,kamus!$A$2:$A$87,0,0,1)</f>
        <v>13</v>
      </c>
      <c r="B6454" t="str">
        <f>_xlfn.XLOOKUP(C6454,kamus!$B$2:$B$87,kamus!$D$2:$D$87,"dihapus",0,1)</f>
        <v>Gamping 1</v>
      </c>
      <c r="C6454" t="s">
        <v>198</v>
      </c>
      <c r="D6454">
        <f>_xlfn.XLOOKUP(C6454,kamus!$B$2:$B$87,kamus!$J$2:$J$87,"dihapus",0,1)</f>
        <v>1</v>
      </c>
      <c r="E6454">
        <f t="shared" si="704"/>
        <v>1</v>
      </c>
      <c r="F6454" s="14">
        <v>44621</v>
      </c>
      <c r="G6454" s="1">
        <f t="shared" si="705"/>
        <v>3</v>
      </c>
      <c r="H6454" s="1">
        <f t="shared" si="706"/>
        <v>2022</v>
      </c>
      <c r="I6454">
        <v>0</v>
      </c>
      <c r="J6454">
        <v>0</v>
      </c>
      <c r="K6454">
        <f t="shared" si="700"/>
        <v>0</v>
      </c>
      <c r="L6454">
        <v>21012</v>
      </c>
      <c r="M6454" s="6">
        <f t="shared" si="701"/>
        <v>0</v>
      </c>
      <c r="N6454" s="6">
        <f t="shared" si="702"/>
        <v>0</v>
      </c>
      <c r="O6454" s="6">
        <f t="shared" si="703"/>
        <v>0</v>
      </c>
      <c r="Q6454">
        <f>_xlfn.XLOOKUP(C6454&amp;G6454&amp;H6454,covid!$E$2:$E$2184,covid!$D$2:$D$2184,0,0,1)</f>
        <v>146</v>
      </c>
    </row>
    <row r="6455" spans="1:17" x14ac:dyDescent="0.3">
      <c r="A6455">
        <f>_xlfn.XLOOKUP(C6455,kamus!$B$2:$B$87,kamus!$A$2:$A$87,0,0,1)</f>
        <v>16</v>
      </c>
      <c r="B6455" t="str">
        <f>_xlfn.XLOOKUP(C6455,kamus!$B$2:$B$87,kamus!$D$2:$D$87,"dihapus",0,1)</f>
        <v>Gamping 2</v>
      </c>
      <c r="C6455" t="s">
        <v>200</v>
      </c>
      <c r="D6455">
        <f>_xlfn.XLOOKUP(C6455,kamus!$B$2:$B$87,kamus!$J$2:$J$87,"dihapus",0,1)</f>
        <v>1</v>
      </c>
      <c r="E6455">
        <f t="shared" si="704"/>
        <v>1</v>
      </c>
      <c r="F6455" s="14">
        <v>44621</v>
      </c>
      <c r="G6455" s="1">
        <f t="shared" si="705"/>
        <v>3</v>
      </c>
      <c r="H6455" s="1">
        <f t="shared" si="706"/>
        <v>2022</v>
      </c>
      <c r="I6455">
        <v>0</v>
      </c>
      <c r="J6455">
        <v>0</v>
      </c>
      <c r="K6455">
        <f t="shared" si="700"/>
        <v>0</v>
      </c>
      <c r="L6455">
        <v>16920</v>
      </c>
      <c r="M6455" s="6">
        <f t="shared" si="701"/>
        <v>0</v>
      </c>
      <c r="N6455" s="6">
        <f t="shared" si="702"/>
        <v>0</v>
      </c>
      <c r="O6455" s="6">
        <f t="shared" si="703"/>
        <v>0</v>
      </c>
      <c r="Q6455">
        <f>_xlfn.XLOOKUP(C6455&amp;G6455&amp;H6455,covid!$E$2:$E$2184,covid!$D$2:$D$2184,0,0,1)</f>
        <v>139</v>
      </c>
    </row>
    <row r="6456" spans="1:17" x14ac:dyDescent="0.3">
      <c r="A6456">
        <f>_xlfn.XLOOKUP(C6456,kamus!$B$2:$B$87,kamus!$A$2:$A$87,0,0,1)</f>
        <v>15</v>
      </c>
      <c r="B6456" t="str">
        <f>_xlfn.XLOOKUP(C6456,kamus!$B$2:$B$87,kamus!$D$2:$D$87,"dihapus",0,1)</f>
        <v>Gamping 2</v>
      </c>
      <c r="C6456" t="s">
        <v>230</v>
      </c>
      <c r="D6456">
        <f>_xlfn.XLOOKUP(C6456,kamus!$B$2:$B$87,kamus!$J$2:$J$87,"dihapus",0,1)</f>
        <v>1</v>
      </c>
      <c r="E6456">
        <f t="shared" si="704"/>
        <v>1</v>
      </c>
      <c r="F6456" s="14">
        <v>44621</v>
      </c>
      <c r="G6456" s="1">
        <f t="shared" si="705"/>
        <v>3</v>
      </c>
      <c r="H6456" s="1">
        <f t="shared" si="706"/>
        <v>2022</v>
      </c>
      <c r="I6456">
        <v>1</v>
      </c>
      <c r="J6456">
        <v>0</v>
      </c>
      <c r="K6456">
        <f t="shared" si="700"/>
        <v>1</v>
      </c>
      <c r="L6456">
        <v>19025</v>
      </c>
      <c r="M6456" s="6">
        <f t="shared" si="701"/>
        <v>5.2562417871222076</v>
      </c>
      <c r="N6456" s="6">
        <f t="shared" si="702"/>
        <v>0</v>
      </c>
      <c r="O6456" s="6">
        <f t="shared" si="703"/>
        <v>5.2562417871222076</v>
      </c>
      <c r="Q6456">
        <f>_xlfn.XLOOKUP(C6456&amp;G6456&amp;H6456,covid!$E$2:$E$2184,covid!$D$2:$D$2184,0,0,1)</f>
        <v>169</v>
      </c>
    </row>
    <row r="6457" spans="1:17" x14ac:dyDescent="0.3">
      <c r="A6457">
        <f>_xlfn.XLOOKUP(C6457,kamus!$B$2:$B$87,kamus!$A$2:$A$87,0,0,1)</f>
        <v>17</v>
      </c>
      <c r="B6457" t="str">
        <f>_xlfn.XLOOKUP(C6457,kamus!$B$2:$B$87,kamus!$D$2:$D$87,"dihapus",0,1)</f>
        <v>Gamping 2</v>
      </c>
      <c r="C6457" t="s">
        <v>272</v>
      </c>
      <c r="D6457">
        <f>_xlfn.XLOOKUP(C6457,kamus!$B$2:$B$87,kamus!$J$2:$J$87,"dihapus",0,1)</f>
        <v>1</v>
      </c>
      <c r="E6457">
        <f t="shared" si="704"/>
        <v>1</v>
      </c>
      <c r="F6457" s="14">
        <v>44621</v>
      </c>
      <c r="G6457" s="1">
        <f t="shared" si="705"/>
        <v>3</v>
      </c>
      <c r="H6457" s="1">
        <f t="shared" si="706"/>
        <v>2022</v>
      </c>
      <c r="I6457">
        <v>0</v>
      </c>
      <c r="J6457">
        <v>0</v>
      </c>
      <c r="K6457">
        <f t="shared" si="700"/>
        <v>0</v>
      </c>
      <c r="L6457">
        <v>18999</v>
      </c>
      <c r="M6457" s="6">
        <f t="shared" si="701"/>
        <v>0</v>
      </c>
      <c r="N6457" s="6">
        <f t="shared" si="702"/>
        <v>0</v>
      </c>
      <c r="O6457" s="6">
        <f t="shared" si="703"/>
        <v>0</v>
      </c>
      <c r="Q6457">
        <f>_xlfn.XLOOKUP(C6457&amp;G6457&amp;H6457,covid!$E$2:$E$2184,covid!$D$2:$D$2184,0,0,1)</f>
        <v>122</v>
      </c>
    </row>
    <row r="6458" spans="1:17" x14ac:dyDescent="0.3">
      <c r="A6458">
        <f>_xlfn.XLOOKUP(C6458,kamus!$B$2:$B$87,kamus!$A$2:$A$87,0,0,1)</f>
        <v>20</v>
      </c>
      <c r="B6458" t="str">
        <f>_xlfn.XLOOKUP(C6458,kamus!$B$2:$B$87,kamus!$D$2:$D$87,"dihapus",0,1)</f>
        <v>Godean 1</v>
      </c>
      <c r="C6458" t="s">
        <v>247</v>
      </c>
      <c r="D6458">
        <f>_xlfn.XLOOKUP(C6458,kamus!$B$2:$B$87,kamus!$J$2:$J$87,"dihapus",0,1)</f>
        <v>1</v>
      </c>
      <c r="E6458">
        <f t="shared" si="704"/>
        <v>1</v>
      </c>
      <c r="F6458" s="14">
        <v>44621</v>
      </c>
      <c r="G6458" s="1">
        <f t="shared" si="705"/>
        <v>3</v>
      </c>
      <c r="H6458" s="1">
        <f t="shared" si="706"/>
        <v>2022</v>
      </c>
      <c r="I6458">
        <v>1</v>
      </c>
      <c r="J6458">
        <v>0</v>
      </c>
      <c r="K6458">
        <f t="shared" si="700"/>
        <v>1</v>
      </c>
      <c r="L6458">
        <v>9917</v>
      </c>
      <c r="M6458" s="6">
        <f t="shared" si="701"/>
        <v>10.083694665725522</v>
      </c>
      <c r="N6458" s="6">
        <f t="shared" si="702"/>
        <v>0</v>
      </c>
      <c r="O6458" s="6">
        <f t="shared" si="703"/>
        <v>10.083694665725522</v>
      </c>
      <c r="Q6458">
        <f>_xlfn.XLOOKUP(C6458&amp;G6458&amp;H6458,covid!$E$2:$E$2184,covid!$D$2:$D$2184,0,0,1)</f>
        <v>61</v>
      </c>
    </row>
    <row r="6459" spans="1:17" x14ac:dyDescent="0.3">
      <c r="A6459">
        <f>_xlfn.XLOOKUP(C6459,kamus!$B$2:$B$87,kamus!$A$2:$A$87,0,0,1)</f>
        <v>21</v>
      </c>
      <c r="B6459" t="str">
        <f>_xlfn.XLOOKUP(C6459,kamus!$B$2:$B$87,kamus!$D$2:$D$87,"dihapus",0,1)</f>
        <v>Godean 1</v>
      </c>
      <c r="C6459" t="s">
        <v>250</v>
      </c>
      <c r="D6459">
        <f>_xlfn.XLOOKUP(C6459,kamus!$B$2:$B$87,kamus!$J$2:$J$87,"dihapus",0,1)</f>
        <v>1</v>
      </c>
      <c r="E6459">
        <f t="shared" si="704"/>
        <v>1</v>
      </c>
      <c r="F6459" s="14">
        <v>44621</v>
      </c>
      <c r="G6459" s="1">
        <f t="shared" si="705"/>
        <v>3</v>
      </c>
      <c r="H6459" s="1">
        <f t="shared" si="706"/>
        <v>2022</v>
      </c>
      <c r="I6459">
        <v>0</v>
      </c>
      <c r="J6459">
        <v>0</v>
      </c>
      <c r="K6459">
        <f t="shared" si="700"/>
        <v>0</v>
      </c>
      <c r="L6459">
        <v>10452</v>
      </c>
      <c r="M6459" s="6">
        <f t="shared" si="701"/>
        <v>0</v>
      </c>
      <c r="N6459" s="6">
        <f t="shared" si="702"/>
        <v>0</v>
      </c>
      <c r="O6459" s="6">
        <f t="shared" si="703"/>
        <v>0</v>
      </c>
      <c r="Q6459">
        <f>_xlfn.XLOOKUP(C6459&amp;G6459&amp;H6459,covid!$E$2:$E$2184,covid!$D$2:$D$2184,0,0,1)</f>
        <v>58</v>
      </c>
    </row>
    <row r="6460" spans="1:17" x14ac:dyDescent="0.3">
      <c r="A6460">
        <f>_xlfn.XLOOKUP(C6460,kamus!$B$2:$B$87,kamus!$A$2:$A$87,0,0,1)</f>
        <v>19</v>
      </c>
      <c r="B6460" t="str">
        <f>_xlfn.XLOOKUP(C6460,kamus!$B$2:$B$87,kamus!$D$2:$D$87,"dihapus",0,1)</f>
        <v>Godean 1</v>
      </c>
      <c r="C6460" t="s">
        <v>251</v>
      </c>
      <c r="D6460">
        <f>_xlfn.XLOOKUP(C6460,kamus!$B$2:$B$87,kamus!$J$2:$J$87,"dihapus",0,1)</f>
        <v>1</v>
      </c>
      <c r="E6460">
        <f t="shared" si="704"/>
        <v>1</v>
      </c>
      <c r="F6460" s="14">
        <v>44621</v>
      </c>
      <c r="G6460" s="1">
        <f t="shared" si="705"/>
        <v>3</v>
      </c>
      <c r="H6460" s="1">
        <f t="shared" si="706"/>
        <v>2022</v>
      </c>
      <c r="I6460">
        <v>0</v>
      </c>
      <c r="J6460">
        <v>0</v>
      </c>
      <c r="K6460">
        <f t="shared" si="700"/>
        <v>0</v>
      </c>
      <c r="L6460">
        <v>9322</v>
      </c>
      <c r="M6460" s="6">
        <f t="shared" si="701"/>
        <v>0</v>
      </c>
      <c r="N6460" s="6">
        <f t="shared" si="702"/>
        <v>0</v>
      </c>
      <c r="O6460" s="6">
        <f t="shared" si="703"/>
        <v>0</v>
      </c>
      <c r="Q6460">
        <f>_xlfn.XLOOKUP(C6460&amp;G6460&amp;H6460,covid!$E$2:$E$2184,covid!$D$2:$D$2184,0,0,1)</f>
        <v>34</v>
      </c>
    </row>
    <row r="6461" spans="1:17" x14ac:dyDescent="0.3">
      <c r="A6461">
        <f>_xlfn.XLOOKUP(C6461,kamus!$B$2:$B$87,kamus!$A$2:$A$87,0,0,1)</f>
        <v>18</v>
      </c>
      <c r="B6461" t="str">
        <f>_xlfn.XLOOKUP(C6461,kamus!$B$2:$B$87,kamus!$D$2:$D$87,"dihapus",0,1)</f>
        <v>Godean 1</v>
      </c>
      <c r="C6461" t="s">
        <v>252</v>
      </c>
      <c r="D6461">
        <f>_xlfn.XLOOKUP(C6461,kamus!$B$2:$B$87,kamus!$J$2:$J$87,"dihapus",0,1)</f>
        <v>0</v>
      </c>
      <c r="E6461">
        <f t="shared" si="704"/>
        <v>0</v>
      </c>
      <c r="F6461" s="14">
        <v>44621</v>
      </c>
      <c r="G6461" s="1">
        <f t="shared" si="705"/>
        <v>3</v>
      </c>
      <c r="H6461" s="1">
        <f t="shared" si="706"/>
        <v>2022</v>
      </c>
      <c r="I6461">
        <v>0</v>
      </c>
      <c r="J6461">
        <v>0</v>
      </c>
      <c r="K6461">
        <f t="shared" si="700"/>
        <v>0</v>
      </c>
      <c r="L6461">
        <v>6724</v>
      </c>
      <c r="M6461" s="6">
        <f t="shared" si="701"/>
        <v>0</v>
      </c>
      <c r="N6461" s="6">
        <f t="shared" si="702"/>
        <v>0</v>
      </c>
      <c r="O6461" s="6">
        <f t="shared" si="703"/>
        <v>0</v>
      </c>
      <c r="Q6461">
        <f>_xlfn.XLOOKUP(C6461&amp;G6461&amp;H6461,covid!$E$2:$E$2184,covid!$D$2:$D$2184,0,0,1)</f>
        <v>49</v>
      </c>
    </row>
    <row r="6462" spans="1:17" x14ac:dyDescent="0.3">
      <c r="A6462">
        <f>_xlfn.XLOOKUP(C6462,kamus!$B$2:$B$87,kamus!$A$2:$A$87,0,0,1)</f>
        <v>23</v>
      </c>
      <c r="B6462" t="str">
        <f>_xlfn.XLOOKUP(C6462,kamus!$B$2:$B$87,kamus!$D$2:$D$87,"dihapus",0,1)</f>
        <v>Godean 2</v>
      </c>
      <c r="C6462" t="s">
        <v>248</v>
      </c>
      <c r="D6462">
        <f>_xlfn.XLOOKUP(C6462,kamus!$B$2:$B$87,kamus!$J$2:$J$87,"dihapus",0,1)</f>
        <v>1</v>
      </c>
      <c r="E6462">
        <f t="shared" si="704"/>
        <v>1</v>
      </c>
      <c r="F6462" s="14">
        <v>44621</v>
      </c>
      <c r="G6462" s="1">
        <f t="shared" si="705"/>
        <v>3</v>
      </c>
      <c r="H6462" s="1">
        <f t="shared" si="706"/>
        <v>2022</v>
      </c>
      <c r="I6462">
        <v>0</v>
      </c>
      <c r="J6462">
        <v>0</v>
      </c>
      <c r="K6462">
        <f t="shared" si="700"/>
        <v>0</v>
      </c>
      <c r="L6462">
        <v>17750</v>
      </c>
      <c r="M6462" s="6">
        <f t="shared" si="701"/>
        <v>0</v>
      </c>
      <c r="N6462" s="6">
        <f t="shared" si="702"/>
        <v>0</v>
      </c>
      <c r="O6462" s="6">
        <f t="shared" si="703"/>
        <v>0</v>
      </c>
      <c r="Q6462">
        <f>_xlfn.XLOOKUP(C6462&amp;G6462&amp;H6462,covid!$E$2:$E$2184,covid!$D$2:$D$2184,0,0,1)</f>
        <v>130</v>
      </c>
    </row>
    <row r="6463" spans="1:17" x14ac:dyDescent="0.3">
      <c r="A6463">
        <f>_xlfn.XLOOKUP(C6463,kamus!$B$2:$B$87,kamus!$A$2:$A$87,0,0,1)</f>
        <v>22</v>
      </c>
      <c r="B6463" t="str">
        <f>_xlfn.XLOOKUP(C6463,kamus!$B$2:$B$87,kamus!$D$2:$D$87,"dihapus",0,1)</f>
        <v>Godean 2</v>
      </c>
      <c r="C6463" t="s">
        <v>249</v>
      </c>
      <c r="D6463">
        <f>_xlfn.XLOOKUP(C6463,kamus!$B$2:$B$87,kamus!$J$2:$J$87,"dihapus",0,1)</f>
        <v>1</v>
      </c>
      <c r="E6463">
        <f t="shared" si="704"/>
        <v>1</v>
      </c>
      <c r="F6463" s="14">
        <v>44621</v>
      </c>
      <c r="G6463" s="1">
        <f t="shared" si="705"/>
        <v>3</v>
      </c>
      <c r="H6463" s="1">
        <f t="shared" si="706"/>
        <v>2022</v>
      </c>
      <c r="I6463">
        <v>0</v>
      </c>
      <c r="J6463">
        <v>0</v>
      </c>
      <c r="K6463">
        <f t="shared" si="700"/>
        <v>0</v>
      </c>
      <c r="L6463">
        <v>12600</v>
      </c>
      <c r="M6463" s="6">
        <f t="shared" si="701"/>
        <v>0</v>
      </c>
      <c r="N6463" s="6">
        <f t="shared" si="702"/>
        <v>0</v>
      </c>
      <c r="O6463" s="6">
        <f t="shared" si="703"/>
        <v>0</v>
      </c>
      <c r="Q6463">
        <f>_xlfn.XLOOKUP(C6463&amp;G6463&amp;H6463,covid!$E$2:$E$2184,covid!$D$2:$D$2184,0,0,1)</f>
        <v>79</v>
      </c>
    </row>
    <row r="6464" spans="1:17" x14ac:dyDescent="0.3">
      <c r="A6464">
        <f>_xlfn.XLOOKUP(C6464,kamus!$B$2:$B$87,kamus!$A$2:$A$87,0,0,1)</f>
        <v>24</v>
      </c>
      <c r="B6464" t="str">
        <f>_xlfn.XLOOKUP(C6464,kamus!$B$2:$B$87,kamus!$D$2:$D$87,"dihapus",0,1)</f>
        <v>Godean 2</v>
      </c>
      <c r="C6464" t="s">
        <v>253</v>
      </c>
      <c r="D6464">
        <f>_xlfn.XLOOKUP(C6464,kamus!$B$2:$B$87,kamus!$J$2:$J$87,"dihapus",0,1)</f>
        <v>0</v>
      </c>
      <c r="E6464">
        <f t="shared" si="704"/>
        <v>0</v>
      </c>
      <c r="F6464" s="14">
        <v>44621</v>
      </c>
      <c r="G6464" s="1">
        <f t="shared" si="705"/>
        <v>3</v>
      </c>
      <c r="H6464" s="1">
        <f t="shared" si="706"/>
        <v>2022</v>
      </c>
      <c r="I6464">
        <v>0</v>
      </c>
      <c r="J6464">
        <v>0</v>
      </c>
      <c r="K6464">
        <f t="shared" si="700"/>
        <v>0</v>
      </c>
      <c r="L6464">
        <v>7213</v>
      </c>
      <c r="M6464" s="6">
        <f t="shared" si="701"/>
        <v>0</v>
      </c>
      <c r="N6464" s="6">
        <f t="shared" si="702"/>
        <v>0</v>
      </c>
      <c r="O6464" s="6">
        <f t="shared" si="703"/>
        <v>0</v>
      </c>
      <c r="Q6464">
        <f>_xlfn.XLOOKUP(C6464&amp;G6464&amp;H6464,covid!$E$2:$E$2184,covid!$D$2:$D$2184,0,0,1)</f>
        <v>37</v>
      </c>
    </row>
    <row r="6465" spans="1:17" x14ac:dyDescent="0.3">
      <c r="A6465">
        <f>_xlfn.XLOOKUP(C6465,kamus!$B$2:$B$87,kamus!$A$2:$A$87,0,0,1)</f>
        <v>27</v>
      </c>
      <c r="B6465" t="str">
        <f>_xlfn.XLOOKUP(C6465,kamus!$B$2:$B$87,kamus!$D$2:$D$87,"dihapus",0,1)</f>
        <v>Kalasan</v>
      </c>
      <c r="C6465" t="s">
        <v>235</v>
      </c>
      <c r="D6465">
        <f>_xlfn.XLOOKUP(C6465,kamus!$B$2:$B$87,kamus!$J$2:$J$87,"dihapus",0,1)</f>
        <v>1</v>
      </c>
      <c r="E6465">
        <f t="shared" si="704"/>
        <v>1</v>
      </c>
      <c r="F6465" s="14">
        <v>44621</v>
      </c>
      <c r="G6465" s="1">
        <f t="shared" si="705"/>
        <v>3</v>
      </c>
      <c r="H6465" s="1">
        <f t="shared" si="706"/>
        <v>2022</v>
      </c>
      <c r="I6465">
        <v>0</v>
      </c>
      <c r="J6465">
        <v>4</v>
      </c>
      <c r="K6465">
        <f t="shared" si="700"/>
        <v>4</v>
      </c>
      <c r="L6465">
        <v>39019</v>
      </c>
      <c r="M6465" s="6">
        <f t="shared" si="701"/>
        <v>0</v>
      </c>
      <c r="N6465" s="6">
        <f t="shared" si="702"/>
        <v>10.251415976831801</v>
      </c>
      <c r="O6465" s="6">
        <f t="shared" si="703"/>
        <v>10.251415976831801</v>
      </c>
      <c r="Q6465">
        <f>_xlfn.XLOOKUP(C6465&amp;G6465&amp;H6465,covid!$E$2:$E$2184,covid!$D$2:$D$2184,0,0,1)</f>
        <v>447</v>
      </c>
    </row>
    <row r="6466" spans="1:17" x14ac:dyDescent="0.3">
      <c r="A6466">
        <f>_xlfn.XLOOKUP(C6466,kamus!$B$2:$B$87,kamus!$A$2:$A$87,0,0,1)</f>
        <v>28</v>
      </c>
      <c r="B6466" t="str">
        <f>_xlfn.XLOOKUP(C6466,kamus!$B$2:$B$87,kamus!$D$2:$D$87,"dihapus",0,1)</f>
        <v>Kalasan</v>
      </c>
      <c r="C6466" t="s">
        <v>239</v>
      </c>
      <c r="D6466">
        <f>_xlfn.XLOOKUP(C6466,kamus!$B$2:$B$87,kamus!$J$2:$J$87,"dihapus",0,1)</f>
        <v>0</v>
      </c>
      <c r="E6466">
        <f t="shared" si="704"/>
        <v>0</v>
      </c>
      <c r="F6466" s="14">
        <v>44621</v>
      </c>
      <c r="G6466" s="1">
        <f t="shared" si="705"/>
        <v>3</v>
      </c>
      <c r="H6466" s="1">
        <f t="shared" si="706"/>
        <v>2022</v>
      </c>
      <c r="I6466">
        <v>0</v>
      </c>
      <c r="J6466">
        <v>0</v>
      </c>
      <c r="K6466">
        <f t="shared" ref="K6466:K6529" si="707">J6466+I6466</f>
        <v>0</v>
      </c>
      <c r="L6466">
        <v>13989</v>
      </c>
      <c r="M6466" s="6">
        <f t="shared" ref="M6466:M6529" si="708">IF(ISBLANK(I6466)=TRUE,"",I6466/$L6466*100000)</f>
        <v>0</v>
      </c>
      <c r="N6466" s="6">
        <f t="shared" ref="N6466:N6529" si="709">IF(ISBLANK(J6466)=TRUE,"",J6466/$L6466*100000)</f>
        <v>0</v>
      </c>
      <c r="O6466" s="6">
        <f t="shared" ref="O6466:O6529" si="710">IF(ISBLANK(K6466)=TRUE,"",K6466/$L6466*100000)</f>
        <v>0</v>
      </c>
      <c r="Q6466">
        <f>_xlfn.XLOOKUP(C6466&amp;G6466&amp;H6466,covid!$E$2:$E$2184,covid!$D$2:$D$2184,0,0,1)</f>
        <v>59</v>
      </c>
    </row>
    <row r="6467" spans="1:17" x14ac:dyDescent="0.3">
      <c r="A6467">
        <f>_xlfn.XLOOKUP(C6467,kamus!$B$2:$B$87,kamus!$A$2:$A$87,0,0,1)</f>
        <v>25</v>
      </c>
      <c r="B6467" t="str">
        <f>_xlfn.XLOOKUP(C6467,kamus!$B$2:$B$87,kamus!$D$2:$D$87,"dihapus",0,1)</f>
        <v>Kalasan</v>
      </c>
      <c r="C6467" t="s">
        <v>265</v>
      </c>
      <c r="D6467">
        <f>_xlfn.XLOOKUP(C6467,kamus!$B$2:$B$87,kamus!$J$2:$J$87,"dihapus",0,1)</f>
        <v>1</v>
      </c>
      <c r="E6467">
        <f t="shared" ref="E6467:E6530" si="711">IF(D6467=0,0,IF(H6467&lt;2021,0,IF(AND(H6467=2021,G6467&lt;5),0,1)))</f>
        <v>1</v>
      </c>
      <c r="F6467" s="14">
        <v>44621</v>
      </c>
      <c r="G6467" s="1">
        <f t="shared" ref="G6467:G6530" si="712">MONTH(F6467)</f>
        <v>3</v>
      </c>
      <c r="H6467" s="1">
        <f t="shared" ref="H6467:H6530" si="713">YEAR(F6467)</f>
        <v>2022</v>
      </c>
      <c r="I6467">
        <v>0</v>
      </c>
      <c r="J6467">
        <v>1</v>
      </c>
      <c r="K6467">
        <f t="shared" si="707"/>
        <v>1</v>
      </c>
      <c r="L6467">
        <v>17474</v>
      </c>
      <c r="M6467" s="6">
        <f t="shared" si="708"/>
        <v>0</v>
      </c>
      <c r="N6467" s="6">
        <f t="shared" si="709"/>
        <v>5.722788142382969</v>
      </c>
      <c r="O6467" s="6">
        <f t="shared" si="710"/>
        <v>5.722788142382969</v>
      </c>
      <c r="Q6467">
        <f>_xlfn.XLOOKUP(C6467&amp;G6467&amp;H6467,covid!$E$2:$E$2184,covid!$D$2:$D$2184,0,0,1)</f>
        <v>133</v>
      </c>
    </row>
    <row r="6468" spans="1:17" x14ac:dyDescent="0.3">
      <c r="A6468">
        <f>_xlfn.XLOOKUP(C6468,kamus!$B$2:$B$87,kamus!$A$2:$A$87,0,0,1)</f>
        <v>26</v>
      </c>
      <c r="B6468" t="str">
        <f>_xlfn.XLOOKUP(C6468,kamus!$B$2:$B$87,kamus!$D$2:$D$87,"dihapus",0,1)</f>
        <v>Kalasan</v>
      </c>
      <c r="C6468" t="s">
        <v>269</v>
      </c>
      <c r="D6468">
        <f>_xlfn.XLOOKUP(C6468,kamus!$B$2:$B$87,kamus!$J$2:$J$87,"dihapus",0,1)</f>
        <v>1</v>
      </c>
      <c r="E6468">
        <f t="shared" si="711"/>
        <v>1</v>
      </c>
      <c r="F6468" s="14">
        <v>44621</v>
      </c>
      <c r="G6468" s="1">
        <f t="shared" si="712"/>
        <v>3</v>
      </c>
      <c r="H6468" s="1">
        <f t="shared" si="713"/>
        <v>2022</v>
      </c>
      <c r="I6468">
        <v>0</v>
      </c>
      <c r="J6468">
        <v>0</v>
      </c>
      <c r="K6468">
        <f t="shared" si="707"/>
        <v>0</v>
      </c>
      <c r="L6468">
        <v>18919</v>
      </c>
      <c r="M6468" s="6">
        <f t="shared" si="708"/>
        <v>0</v>
      </c>
      <c r="N6468" s="6">
        <f t="shared" si="709"/>
        <v>0</v>
      </c>
      <c r="O6468" s="6">
        <f t="shared" si="710"/>
        <v>0</v>
      </c>
      <c r="Q6468">
        <f>_xlfn.XLOOKUP(C6468&amp;G6468&amp;H6468,covid!$E$2:$E$2184,covid!$D$2:$D$2184,0,0,1)</f>
        <v>171</v>
      </c>
    </row>
    <row r="6469" spans="1:17" x14ac:dyDescent="0.3">
      <c r="A6469">
        <f>_xlfn.XLOOKUP(C6469,kamus!$B$2:$B$87,kamus!$A$2:$A$87,0,0,1)</f>
        <v>33</v>
      </c>
      <c r="B6469" t="str">
        <f>_xlfn.XLOOKUP(C6469,kamus!$B$2:$B$87,kamus!$D$2:$D$87,"dihapus",0,1)</f>
        <v>Minggir</v>
      </c>
      <c r="C6469" t="s">
        <v>241</v>
      </c>
      <c r="D6469">
        <f>_xlfn.XLOOKUP(C6469,kamus!$B$2:$B$87,kamus!$J$2:$J$87,"dihapus",0,1)</f>
        <v>0</v>
      </c>
      <c r="E6469">
        <f t="shared" si="711"/>
        <v>0</v>
      </c>
      <c r="F6469" s="14">
        <v>44621</v>
      </c>
      <c r="G6469" s="1">
        <f t="shared" si="712"/>
        <v>3</v>
      </c>
      <c r="H6469" s="1">
        <f t="shared" si="713"/>
        <v>2022</v>
      </c>
      <c r="I6469">
        <v>0</v>
      </c>
      <c r="J6469">
        <v>0</v>
      </c>
      <c r="K6469">
        <f t="shared" si="707"/>
        <v>0</v>
      </c>
      <c r="L6469">
        <v>8448</v>
      </c>
      <c r="M6469" s="6">
        <f t="shared" si="708"/>
        <v>0</v>
      </c>
      <c r="N6469" s="6">
        <f t="shared" si="709"/>
        <v>0</v>
      </c>
      <c r="O6469" s="6">
        <f t="shared" si="710"/>
        <v>0</v>
      </c>
      <c r="Q6469">
        <f>_xlfn.XLOOKUP(C6469&amp;G6469&amp;H6469,covid!$E$2:$E$2184,covid!$D$2:$D$2184,0,0,1)</f>
        <v>69</v>
      </c>
    </row>
    <row r="6470" spans="1:17" x14ac:dyDescent="0.3">
      <c r="A6470">
        <f>_xlfn.XLOOKUP(C6470,kamus!$B$2:$B$87,kamus!$A$2:$A$87,0,0,1)</f>
        <v>31</v>
      </c>
      <c r="B6470" t="str">
        <f>_xlfn.XLOOKUP(C6470,kamus!$B$2:$B$87,kamus!$D$2:$D$87,"dihapus",0,1)</f>
        <v>Minggir</v>
      </c>
      <c r="C6470" t="s">
        <v>242</v>
      </c>
      <c r="D6470">
        <f>_xlfn.XLOOKUP(C6470,kamus!$B$2:$B$87,kamus!$J$2:$J$87,"dihapus",0,1)</f>
        <v>0</v>
      </c>
      <c r="E6470">
        <f t="shared" si="711"/>
        <v>0</v>
      </c>
      <c r="F6470" s="14">
        <v>44621</v>
      </c>
      <c r="G6470" s="1">
        <f t="shared" si="712"/>
        <v>3</v>
      </c>
      <c r="H6470" s="1">
        <f t="shared" si="713"/>
        <v>2022</v>
      </c>
      <c r="I6470">
        <v>0</v>
      </c>
      <c r="J6470">
        <v>0</v>
      </c>
      <c r="K6470">
        <f t="shared" si="707"/>
        <v>0</v>
      </c>
      <c r="L6470">
        <v>3702</v>
      </c>
      <c r="M6470" s="6">
        <f t="shared" si="708"/>
        <v>0</v>
      </c>
      <c r="N6470" s="6">
        <f t="shared" si="709"/>
        <v>0</v>
      </c>
      <c r="O6470" s="6">
        <f t="shared" si="710"/>
        <v>0</v>
      </c>
      <c r="Q6470">
        <f>_xlfn.XLOOKUP(C6470&amp;G6470&amp;H6470,covid!$E$2:$E$2184,covid!$D$2:$D$2184,0,0,1)</f>
        <v>30</v>
      </c>
    </row>
    <row r="6471" spans="1:17" x14ac:dyDescent="0.3">
      <c r="A6471">
        <f>_xlfn.XLOOKUP(C6471,kamus!$B$2:$B$87,kamus!$A$2:$A$87,0,0,1)</f>
        <v>32</v>
      </c>
      <c r="B6471" t="str">
        <f>_xlfn.XLOOKUP(C6471,kamus!$B$2:$B$87,kamus!$D$2:$D$87,"dihapus",0,1)</f>
        <v>Minggir</v>
      </c>
      <c r="C6471" t="s">
        <v>243</v>
      </c>
      <c r="D6471">
        <f>_xlfn.XLOOKUP(C6471,kamus!$B$2:$B$87,kamus!$J$2:$J$87,"dihapus",0,1)</f>
        <v>0</v>
      </c>
      <c r="E6471">
        <f t="shared" si="711"/>
        <v>0</v>
      </c>
      <c r="F6471" s="14">
        <v>44621</v>
      </c>
      <c r="G6471" s="1">
        <f t="shared" si="712"/>
        <v>3</v>
      </c>
      <c r="H6471" s="1">
        <f t="shared" si="713"/>
        <v>2022</v>
      </c>
      <c r="I6471">
        <v>0</v>
      </c>
      <c r="J6471">
        <v>0</v>
      </c>
      <c r="K6471">
        <f t="shared" si="707"/>
        <v>0</v>
      </c>
      <c r="L6471">
        <v>7158</v>
      </c>
      <c r="M6471" s="6">
        <f t="shared" si="708"/>
        <v>0</v>
      </c>
      <c r="N6471" s="6">
        <f t="shared" si="709"/>
        <v>0</v>
      </c>
      <c r="O6471" s="6">
        <f t="shared" si="710"/>
        <v>0</v>
      </c>
      <c r="Q6471">
        <f>_xlfn.XLOOKUP(C6471&amp;G6471&amp;H6471,covid!$E$2:$E$2184,covid!$D$2:$D$2184,0,0,1)</f>
        <v>64</v>
      </c>
    </row>
    <row r="6472" spans="1:17" x14ac:dyDescent="0.3">
      <c r="A6472">
        <f>_xlfn.XLOOKUP(C6472,kamus!$B$2:$B$87,kamus!$A$2:$A$87,0,0,1)</f>
        <v>30</v>
      </c>
      <c r="B6472" t="str">
        <f>_xlfn.XLOOKUP(C6472,kamus!$B$2:$B$87,kamus!$D$2:$D$87,"dihapus",0,1)</f>
        <v>Minggir</v>
      </c>
      <c r="C6472" t="s">
        <v>244</v>
      </c>
      <c r="D6472">
        <f>_xlfn.XLOOKUP(C6472,kamus!$B$2:$B$87,kamus!$J$2:$J$87,"dihapus",0,1)</f>
        <v>0</v>
      </c>
      <c r="E6472">
        <f t="shared" si="711"/>
        <v>0</v>
      </c>
      <c r="F6472" s="14">
        <v>44621</v>
      </c>
      <c r="G6472" s="1">
        <f t="shared" si="712"/>
        <v>3</v>
      </c>
      <c r="H6472" s="1">
        <f t="shared" si="713"/>
        <v>2022</v>
      </c>
      <c r="I6472">
        <v>0</v>
      </c>
      <c r="J6472">
        <v>0</v>
      </c>
      <c r="K6472">
        <f t="shared" si="707"/>
        <v>0</v>
      </c>
      <c r="L6472">
        <v>8933</v>
      </c>
      <c r="M6472" s="6">
        <f t="shared" si="708"/>
        <v>0</v>
      </c>
      <c r="N6472" s="6">
        <f t="shared" si="709"/>
        <v>0</v>
      </c>
      <c r="O6472" s="6">
        <f t="shared" si="710"/>
        <v>0</v>
      </c>
      <c r="Q6472">
        <f>_xlfn.XLOOKUP(C6472&amp;G6472&amp;H6472,covid!$E$2:$E$2184,covid!$D$2:$D$2184,0,0,1)</f>
        <v>54</v>
      </c>
    </row>
    <row r="6473" spans="1:17" x14ac:dyDescent="0.3">
      <c r="A6473">
        <f>_xlfn.XLOOKUP(C6473,kamus!$B$2:$B$87,kamus!$A$2:$A$87,0,0,1)</f>
        <v>29</v>
      </c>
      <c r="B6473" t="str">
        <f>_xlfn.XLOOKUP(C6473,kamus!$B$2:$B$87,kamus!$D$2:$D$87,"dihapus",0,1)</f>
        <v>Minggir</v>
      </c>
      <c r="C6473" t="s">
        <v>245</v>
      </c>
      <c r="D6473">
        <f>_xlfn.XLOOKUP(C6473,kamus!$B$2:$B$87,kamus!$J$2:$J$87,"dihapus",0,1)</f>
        <v>0</v>
      </c>
      <c r="E6473">
        <f t="shared" si="711"/>
        <v>0</v>
      </c>
      <c r="F6473" s="14">
        <v>44621</v>
      </c>
      <c r="G6473" s="1">
        <f t="shared" si="712"/>
        <v>3</v>
      </c>
      <c r="H6473" s="1">
        <f t="shared" si="713"/>
        <v>2022</v>
      </c>
      <c r="I6473">
        <v>0</v>
      </c>
      <c r="J6473">
        <v>0</v>
      </c>
      <c r="K6473">
        <f t="shared" si="707"/>
        <v>0</v>
      </c>
      <c r="L6473">
        <v>5257</v>
      </c>
      <c r="M6473" s="6">
        <f t="shared" si="708"/>
        <v>0</v>
      </c>
      <c r="N6473" s="6">
        <f t="shared" si="709"/>
        <v>0</v>
      </c>
      <c r="O6473" s="6">
        <f t="shared" si="710"/>
        <v>0</v>
      </c>
      <c r="Q6473">
        <f>_xlfn.XLOOKUP(C6473&amp;G6473&amp;H6473,covid!$E$2:$E$2184,covid!$D$2:$D$2184,0,0,1)</f>
        <v>56</v>
      </c>
    </row>
    <row r="6474" spans="1:17" x14ac:dyDescent="0.3">
      <c r="A6474">
        <f>_xlfn.XLOOKUP(C6474,kamus!$B$2:$B$87,kamus!$A$2:$A$87,0,0,1)</f>
        <v>35</v>
      </c>
      <c r="B6474" t="str">
        <f>_xlfn.XLOOKUP(C6474,kamus!$B$2:$B$87,kamus!$D$2:$D$87,"dihapus",0,1)</f>
        <v>Mlati 1</v>
      </c>
      <c r="C6474" t="s">
        <v>240</v>
      </c>
      <c r="D6474">
        <f>_xlfn.XLOOKUP(C6474,kamus!$B$2:$B$87,kamus!$J$2:$J$87,"dihapus",0,1)</f>
        <v>1</v>
      </c>
      <c r="E6474">
        <f t="shared" si="711"/>
        <v>1</v>
      </c>
      <c r="F6474" s="14">
        <v>44621</v>
      </c>
      <c r="G6474" s="1">
        <f t="shared" si="712"/>
        <v>3</v>
      </c>
      <c r="H6474" s="1">
        <f t="shared" si="713"/>
        <v>2022</v>
      </c>
      <c r="I6474">
        <v>0</v>
      </c>
      <c r="J6474">
        <v>0</v>
      </c>
      <c r="K6474">
        <f t="shared" si="707"/>
        <v>0</v>
      </c>
      <c r="L6474">
        <v>19222</v>
      </c>
      <c r="M6474" s="6">
        <f t="shared" si="708"/>
        <v>0</v>
      </c>
      <c r="N6474" s="6">
        <f t="shared" si="709"/>
        <v>0</v>
      </c>
      <c r="O6474" s="6">
        <f t="shared" si="710"/>
        <v>0</v>
      </c>
      <c r="Q6474">
        <f>_xlfn.XLOOKUP(C6474&amp;G6474&amp;H6474,covid!$E$2:$E$2184,covid!$D$2:$D$2184,0,0,1)</f>
        <v>161</v>
      </c>
    </row>
    <row r="6475" spans="1:17" x14ac:dyDescent="0.3">
      <c r="A6475">
        <f>_xlfn.XLOOKUP(C6475,kamus!$B$2:$B$87,kamus!$A$2:$A$87,0,0,1)</f>
        <v>34</v>
      </c>
      <c r="B6475" t="str">
        <f>_xlfn.XLOOKUP(C6475,kamus!$B$2:$B$87,kamus!$D$2:$D$87,"dihapus",0,1)</f>
        <v>Mlati 1</v>
      </c>
      <c r="C6475" t="s">
        <v>254</v>
      </c>
      <c r="D6475">
        <f>_xlfn.XLOOKUP(C6475,kamus!$B$2:$B$87,kamus!$J$2:$J$87,"dihapus",0,1)</f>
        <v>1</v>
      </c>
      <c r="E6475">
        <f t="shared" si="711"/>
        <v>1</v>
      </c>
      <c r="F6475" s="14">
        <v>44621</v>
      </c>
      <c r="G6475" s="1">
        <f t="shared" si="712"/>
        <v>3</v>
      </c>
      <c r="H6475" s="1">
        <f t="shared" si="713"/>
        <v>2022</v>
      </c>
      <c r="I6475">
        <v>4</v>
      </c>
      <c r="J6475">
        <v>0</v>
      </c>
      <c r="K6475">
        <f t="shared" si="707"/>
        <v>4</v>
      </c>
      <c r="L6475">
        <v>35974</v>
      </c>
      <c r="M6475" s="6">
        <f t="shared" si="708"/>
        <v>11.119141602268305</v>
      </c>
      <c r="N6475" s="6">
        <f t="shared" si="709"/>
        <v>0</v>
      </c>
      <c r="O6475" s="6">
        <f t="shared" si="710"/>
        <v>11.119141602268305</v>
      </c>
      <c r="Q6475">
        <f>_xlfn.XLOOKUP(C6475&amp;G6475&amp;H6475,covid!$E$2:$E$2184,covid!$D$2:$D$2184,0,0,1)</f>
        <v>384</v>
      </c>
    </row>
    <row r="6476" spans="1:17" x14ac:dyDescent="0.3">
      <c r="A6476">
        <f>_xlfn.XLOOKUP(C6476,kamus!$B$2:$B$87,kamus!$A$2:$A$87,0,0,1)</f>
        <v>38</v>
      </c>
      <c r="B6476" t="str">
        <f>_xlfn.XLOOKUP(C6476,kamus!$B$2:$B$87,kamus!$D$2:$D$87,"dihapus",0,1)</f>
        <v>Mlati 2</v>
      </c>
      <c r="C6476" t="s">
        <v>258</v>
      </c>
      <c r="D6476">
        <f>_xlfn.XLOOKUP(C6476,kamus!$B$2:$B$87,kamus!$J$2:$J$87,"dihapus",0,1)</f>
        <v>0</v>
      </c>
      <c r="E6476">
        <f t="shared" si="711"/>
        <v>0</v>
      </c>
      <c r="F6476" s="14">
        <v>44621</v>
      </c>
      <c r="G6476" s="1">
        <f t="shared" si="712"/>
        <v>3</v>
      </c>
      <c r="H6476" s="1">
        <f t="shared" si="713"/>
        <v>2022</v>
      </c>
      <c r="I6476">
        <v>1</v>
      </c>
      <c r="J6476">
        <v>0</v>
      </c>
      <c r="K6476">
        <f t="shared" si="707"/>
        <v>1</v>
      </c>
      <c r="L6476">
        <v>16950</v>
      </c>
      <c r="M6476" s="6">
        <f t="shared" si="708"/>
        <v>5.8997050147492631</v>
      </c>
      <c r="N6476" s="6">
        <f t="shared" si="709"/>
        <v>0</v>
      </c>
      <c r="O6476" s="6">
        <f t="shared" si="710"/>
        <v>5.8997050147492631</v>
      </c>
      <c r="Q6476">
        <f>_xlfn.XLOOKUP(C6476&amp;G6476&amp;H6476,covid!$E$2:$E$2184,covid!$D$2:$D$2184,0,0,1)</f>
        <v>145</v>
      </c>
    </row>
    <row r="6477" spans="1:17" x14ac:dyDescent="0.3">
      <c r="A6477">
        <f>_xlfn.XLOOKUP(C6477,kamus!$B$2:$B$87,kamus!$A$2:$A$87,0,0,1)</f>
        <v>36</v>
      </c>
      <c r="B6477" t="str">
        <f>_xlfn.XLOOKUP(C6477,kamus!$B$2:$B$87,kamus!$D$2:$D$87,"dihapus",0,1)</f>
        <v>Mlati 2</v>
      </c>
      <c r="C6477" t="s">
        <v>268</v>
      </c>
      <c r="D6477">
        <f>_xlfn.XLOOKUP(C6477,kamus!$B$2:$B$87,kamus!$J$2:$J$87,"dihapus",0,1)</f>
        <v>1</v>
      </c>
      <c r="E6477">
        <f t="shared" si="711"/>
        <v>1</v>
      </c>
      <c r="F6477" s="14">
        <v>44621</v>
      </c>
      <c r="G6477" s="1">
        <f t="shared" si="712"/>
        <v>3</v>
      </c>
      <c r="H6477" s="1">
        <f t="shared" si="713"/>
        <v>2022</v>
      </c>
      <c r="I6477">
        <v>0</v>
      </c>
      <c r="J6477">
        <v>0</v>
      </c>
      <c r="K6477">
        <f t="shared" si="707"/>
        <v>0</v>
      </c>
      <c r="L6477">
        <v>11732</v>
      </c>
      <c r="M6477" s="6">
        <f t="shared" si="708"/>
        <v>0</v>
      </c>
      <c r="N6477" s="6">
        <f t="shared" si="709"/>
        <v>0</v>
      </c>
      <c r="O6477" s="6">
        <f t="shared" si="710"/>
        <v>0</v>
      </c>
      <c r="Q6477">
        <f>_xlfn.XLOOKUP(C6477&amp;G6477&amp;H6477,covid!$E$2:$E$2184,covid!$D$2:$D$2184,0,0,1)</f>
        <v>91</v>
      </c>
    </row>
    <row r="6478" spans="1:17" x14ac:dyDescent="0.3">
      <c r="A6478">
        <f>_xlfn.XLOOKUP(C6478,kamus!$B$2:$B$87,kamus!$A$2:$A$87,0,0,1)</f>
        <v>37</v>
      </c>
      <c r="B6478" t="str">
        <f>_xlfn.XLOOKUP(C6478,kamus!$B$2:$B$87,kamus!$D$2:$D$87,"dihapus",0,1)</f>
        <v>Mlati 2</v>
      </c>
      <c r="C6478" t="s">
        <v>270</v>
      </c>
      <c r="D6478">
        <f>_xlfn.XLOOKUP(C6478,kamus!$B$2:$B$87,kamus!$J$2:$J$87,"dihapus",0,1)</f>
        <v>1</v>
      </c>
      <c r="E6478">
        <f t="shared" si="711"/>
        <v>1</v>
      </c>
      <c r="F6478" s="14">
        <v>44621</v>
      </c>
      <c r="G6478" s="1">
        <f t="shared" si="712"/>
        <v>3</v>
      </c>
      <c r="H6478" s="1">
        <f t="shared" si="713"/>
        <v>2022</v>
      </c>
      <c r="I6478">
        <v>0</v>
      </c>
      <c r="J6478">
        <v>1</v>
      </c>
      <c r="K6478">
        <f t="shared" si="707"/>
        <v>1</v>
      </c>
      <c r="L6478">
        <v>13938</v>
      </c>
      <c r="M6478" s="6">
        <f t="shared" si="708"/>
        <v>0</v>
      </c>
      <c r="N6478" s="6">
        <f t="shared" si="709"/>
        <v>7.1746305065289135</v>
      </c>
      <c r="O6478" s="6">
        <f t="shared" si="710"/>
        <v>7.1746305065289135</v>
      </c>
      <c r="Q6478">
        <f>_xlfn.XLOOKUP(C6478&amp;G6478&amp;H6478,covid!$E$2:$E$2184,covid!$D$2:$D$2184,0,0,1)</f>
        <v>119</v>
      </c>
    </row>
    <row r="6479" spans="1:17" x14ac:dyDescent="0.3">
      <c r="A6479">
        <f>_xlfn.XLOOKUP(C6479,kamus!$B$2:$B$87,kamus!$A$2:$A$87,0,0,1)</f>
        <v>39</v>
      </c>
      <c r="B6479" t="str">
        <f>_xlfn.XLOOKUP(C6479,kamus!$B$2:$B$87,kamus!$D$2:$D$87,"dihapus",0,1)</f>
        <v>Moyudan</v>
      </c>
      <c r="C6479" t="s">
        <v>259</v>
      </c>
      <c r="D6479">
        <f>_xlfn.XLOOKUP(C6479,kamus!$B$2:$B$87,kamus!$J$2:$J$87,"dihapus",0,1)</f>
        <v>0</v>
      </c>
      <c r="E6479">
        <f t="shared" si="711"/>
        <v>0</v>
      </c>
      <c r="F6479" s="14">
        <v>44621</v>
      </c>
      <c r="G6479" s="1">
        <f t="shared" si="712"/>
        <v>3</v>
      </c>
      <c r="H6479" s="1">
        <f t="shared" si="713"/>
        <v>2022</v>
      </c>
      <c r="I6479">
        <v>0</v>
      </c>
      <c r="J6479">
        <v>0</v>
      </c>
      <c r="K6479">
        <f t="shared" si="707"/>
        <v>0</v>
      </c>
      <c r="L6479">
        <v>12086</v>
      </c>
      <c r="M6479" s="6">
        <f t="shared" si="708"/>
        <v>0</v>
      </c>
      <c r="N6479" s="6">
        <f t="shared" si="709"/>
        <v>0</v>
      </c>
      <c r="O6479" s="6">
        <f t="shared" si="710"/>
        <v>0</v>
      </c>
      <c r="Q6479">
        <f>_xlfn.XLOOKUP(C6479&amp;G6479&amp;H6479,covid!$E$2:$E$2184,covid!$D$2:$D$2184,0,0,1)</f>
        <v>156</v>
      </c>
    </row>
    <row r="6480" spans="1:17" x14ac:dyDescent="0.3">
      <c r="A6480">
        <f>_xlfn.XLOOKUP(C6480,kamus!$B$2:$B$87,kamus!$A$2:$A$87,0,0,1)</f>
        <v>42</v>
      </c>
      <c r="B6480" t="str">
        <f>_xlfn.XLOOKUP(C6480,kamus!$B$2:$B$87,kamus!$D$2:$D$87,"dihapus",0,1)</f>
        <v>Moyudan</v>
      </c>
      <c r="C6480" t="s">
        <v>260</v>
      </c>
      <c r="D6480">
        <f>_xlfn.XLOOKUP(C6480,kamus!$B$2:$B$87,kamus!$J$2:$J$87,"dihapus",0,1)</f>
        <v>0</v>
      </c>
      <c r="E6480">
        <f t="shared" si="711"/>
        <v>0</v>
      </c>
      <c r="F6480" s="14">
        <v>44621</v>
      </c>
      <c r="G6480" s="1">
        <f t="shared" si="712"/>
        <v>3</v>
      </c>
      <c r="H6480" s="1">
        <f t="shared" si="713"/>
        <v>2022</v>
      </c>
      <c r="I6480">
        <v>0</v>
      </c>
      <c r="J6480">
        <v>0</v>
      </c>
      <c r="K6480">
        <f t="shared" si="707"/>
        <v>0</v>
      </c>
      <c r="L6480">
        <v>7325</v>
      </c>
      <c r="M6480" s="6">
        <f t="shared" si="708"/>
        <v>0</v>
      </c>
      <c r="N6480" s="6">
        <f t="shared" si="709"/>
        <v>0</v>
      </c>
      <c r="O6480" s="6">
        <f t="shared" si="710"/>
        <v>0</v>
      </c>
      <c r="Q6480">
        <f>_xlfn.XLOOKUP(C6480&amp;G6480&amp;H6480,covid!$E$2:$E$2184,covid!$D$2:$D$2184,0,0,1)</f>
        <v>88</v>
      </c>
    </row>
    <row r="6481" spans="1:17" x14ac:dyDescent="0.3">
      <c r="A6481">
        <f>_xlfn.XLOOKUP(C6481,kamus!$B$2:$B$87,kamus!$A$2:$A$87,0,0,1)</f>
        <v>41</v>
      </c>
      <c r="B6481" t="str">
        <f>_xlfn.XLOOKUP(C6481,kamus!$B$2:$B$87,kamus!$D$2:$D$87,"dihapus",0,1)</f>
        <v>Moyudan</v>
      </c>
      <c r="C6481" s="19" t="s">
        <v>262</v>
      </c>
      <c r="D6481">
        <f>_xlfn.XLOOKUP(C6481,kamus!$B$2:$B$87,kamus!$J$2:$J$87,"dihapus",0,1)</f>
        <v>0</v>
      </c>
      <c r="E6481">
        <f t="shared" si="711"/>
        <v>0</v>
      </c>
      <c r="F6481" s="14">
        <v>44621</v>
      </c>
      <c r="G6481" s="1">
        <f t="shared" si="712"/>
        <v>3</v>
      </c>
      <c r="H6481" s="1">
        <f t="shared" si="713"/>
        <v>2022</v>
      </c>
      <c r="I6481">
        <v>0</v>
      </c>
      <c r="J6481">
        <v>0</v>
      </c>
      <c r="K6481">
        <f t="shared" si="707"/>
        <v>0</v>
      </c>
      <c r="L6481">
        <v>6825</v>
      </c>
      <c r="M6481" s="6">
        <f t="shared" si="708"/>
        <v>0</v>
      </c>
      <c r="N6481" s="6">
        <f t="shared" si="709"/>
        <v>0</v>
      </c>
      <c r="O6481" s="6">
        <f t="shared" si="710"/>
        <v>0</v>
      </c>
      <c r="Q6481">
        <f>_xlfn.XLOOKUP(C6481&amp;G6481&amp;H6481,covid!$E$2:$E$2184,covid!$D$2:$D$2184,0,0,1)</f>
        <v>101</v>
      </c>
    </row>
    <row r="6482" spans="1:17" x14ac:dyDescent="0.3">
      <c r="A6482">
        <f>_xlfn.XLOOKUP(C6482,kamus!$B$2:$B$87,kamus!$A$2:$A$87,0,0,1)</f>
        <v>40</v>
      </c>
      <c r="B6482" t="str">
        <f>_xlfn.XLOOKUP(C6482,kamus!$B$2:$B$87,kamus!$D$2:$D$87,"dihapus",0,1)</f>
        <v>Moyudan</v>
      </c>
      <c r="C6482" t="s">
        <v>264</v>
      </c>
      <c r="D6482">
        <f>_xlfn.XLOOKUP(C6482,kamus!$B$2:$B$87,kamus!$J$2:$J$87,"dihapus",0,1)</f>
        <v>0</v>
      </c>
      <c r="E6482">
        <f t="shared" si="711"/>
        <v>0</v>
      </c>
      <c r="F6482" s="14">
        <v>44621</v>
      </c>
      <c r="G6482" s="1">
        <f t="shared" si="712"/>
        <v>3</v>
      </c>
      <c r="H6482" s="1">
        <f t="shared" si="713"/>
        <v>2022</v>
      </c>
      <c r="I6482">
        <v>1</v>
      </c>
      <c r="J6482">
        <v>2</v>
      </c>
      <c r="K6482">
        <f t="shared" si="707"/>
        <v>3</v>
      </c>
      <c r="L6482">
        <v>8496</v>
      </c>
      <c r="M6482" s="6">
        <f t="shared" si="708"/>
        <v>11.770244821092279</v>
      </c>
      <c r="N6482" s="6">
        <f t="shared" si="709"/>
        <v>23.540489642184557</v>
      </c>
      <c r="O6482" s="6">
        <f t="shared" si="710"/>
        <v>35.310734463276837</v>
      </c>
      <c r="Q6482">
        <f>_xlfn.XLOOKUP(C6482&amp;G6482&amp;H6482,covid!$E$2:$E$2184,covid!$D$2:$D$2184,0,0,1)</f>
        <v>72</v>
      </c>
    </row>
    <row r="6483" spans="1:17" x14ac:dyDescent="0.3">
      <c r="A6483">
        <f>_xlfn.XLOOKUP(C6483,kamus!$B$2:$B$87,kamus!$A$2:$A$87,0,0,1)</f>
        <v>43</v>
      </c>
      <c r="B6483" t="str">
        <f>_xlfn.XLOOKUP(C6483,kamus!$B$2:$B$87,kamus!$D$2:$D$87,"dihapus",0,1)</f>
        <v>Ngaglik 1</v>
      </c>
      <c r="C6483" t="s">
        <v>228</v>
      </c>
      <c r="D6483">
        <f>_xlfn.XLOOKUP(C6483,kamus!$B$2:$B$87,kamus!$J$2:$J$87,"dihapus",0,1)</f>
        <v>1</v>
      </c>
      <c r="E6483">
        <f t="shared" si="711"/>
        <v>1</v>
      </c>
      <c r="F6483" s="14">
        <v>44621</v>
      </c>
      <c r="G6483" s="1">
        <f t="shared" si="712"/>
        <v>3</v>
      </c>
      <c r="H6483" s="1">
        <f t="shared" si="713"/>
        <v>2022</v>
      </c>
      <c r="I6483">
        <v>0</v>
      </c>
      <c r="J6483">
        <v>0</v>
      </c>
      <c r="K6483">
        <f t="shared" si="707"/>
        <v>0</v>
      </c>
      <c r="L6483">
        <v>12931</v>
      </c>
      <c r="M6483" s="6">
        <f t="shared" si="708"/>
        <v>0</v>
      </c>
      <c r="N6483" s="6">
        <f t="shared" si="709"/>
        <v>0</v>
      </c>
      <c r="O6483" s="6">
        <f t="shared" si="710"/>
        <v>0</v>
      </c>
      <c r="Q6483">
        <f>_xlfn.XLOOKUP(C6483&amp;G6483&amp;H6483,covid!$E$2:$E$2184,covid!$D$2:$D$2184,0,0,1)</f>
        <v>141</v>
      </c>
    </row>
    <row r="6484" spans="1:17" x14ac:dyDescent="0.3">
      <c r="A6484">
        <f>_xlfn.XLOOKUP(C6484,kamus!$B$2:$B$87,kamus!$A$2:$A$87,0,0,1)</f>
        <v>44</v>
      </c>
      <c r="B6484" t="str">
        <f>_xlfn.XLOOKUP(C6484,kamus!$B$2:$B$87,kamus!$D$2:$D$87,"dihapus",0,1)</f>
        <v>Ngaglik 1</v>
      </c>
      <c r="C6484" t="s">
        <v>237</v>
      </c>
      <c r="D6484">
        <f>_xlfn.XLOOKUP(C6484,kamus!$B$2:$B$87,kamus!$J$2:$J$87,"dihapus",0,1)</f>
        <v>1</v>
      </c>
      <c r="E6484">
        <f t="shared" si="711"/>
        <v>1</v>
      </c>
      <c r="F6484" s="14">
        <v>44621</v>
      </c>
      <c r="G6484" s="1">
        <f t="shared" si="712"/>
        <v>3</v>
      </c>
      <c r="H6484" s="1">
        <f t="shared" si="713"/>
        <v>2022</v>
      </c>
      <c r="I6484">
        <v>0</v>
      </c>
      <c r="J6484">
        <v>0</v>
      </c>
      <c r="K6484">
        <f t="shared" si="707"/>
        <v>0</v>
      </c>
      <c r="L6484">
        <v>22325</v>
      </c>
      <c r="M6484" s="6">
        <f t="shared" si="708"/>
        <v>0</v>
      </c>
      <c r="N6484" s="6">
        <f t="shared" si="709"/>
        <v>0</v>
      </c>
      <c r="O6484" s="6">
        <f t="shared" si="710"/>
        <v>0</v>
      </c>
      <c r="Q6484">
        <f>_xlfn.XLOOKUP(C6484&amp;G6484&amp;H6484,covid!$E$2:$E$2184,covid!$D$2:$D$2184,0,0,1)</f>
        <v>182</v>
      </c>
    </row>
    <row r="6485" spans="1:17" x14ac:dyDescent="0.3">
      <c r="A6485">
        <f>_xlfn.XLOOKUP(C6485,kamus!$B$2:$B$87,kamus!$A$2:$A$87,0,0,1)</f>
        <v>45</v>
      </c>
      <c r="B6485" t="str">
        <f>_xlfn.XLOOKUP(C6485,kamus!$B$2:$B$87,kamus!$D$2:$D$87,"dihapus",0,1)</f>
        <v>Ngaglik 1</v>
      </c>
      <c r="C6485" t="s">
        <v>255</v>
      </c>
      <c r="D6485">
        <f>_xlfn.XLOOKUP(C6485,kamus!$B$2:$B$87,kamus!$J$2:$J$87,"dihapus",0,1)</f>
        <v>1</v>
      </c>
      <c r="E6485">
        <f t="shared" si="711"/>
        <v>1</v>
      </c>
      <c r="F6485" s="14">
        <v>44621</v>
      </c>
      <c r="G6485" s="1">
        <f t="shared" si="712"/>
        <v>3</v>
      </c>
      <c r="H6485" s="1">
        <f t="shared" si="713"/>
        <v>2022</v>
      </c>
      <c r="I6485">
        <v>0</v>
      </c>
      <c r="J6485">
        <v>0</v>
      </c>
      <c r="K6485">
        <f t="shared" si="707"/>
        <v>0</v>
      </c>
      <c r="L6485">
        <v>20146</v>
      </c>
      <c r="M6485" s="6">
        <f t="shared" si="708"/>
        <v>0</v>
      </c>
      <c r="N6485" s="6">
        <f t="shared" si="709"/>
        <v>0</v>
      </c>
      <c r="O6485" s="6">
        <f t="shared" si="710"/>
        <v>0</v>
      </c>
      <c r="Q6485">
        <f>_xlfn.XLOOKUP(C6485&amp;G6485&amp;H6485,covid!$E$2:$E$2184,covid!$D$2:$D$2184,0,0,1)</f>
        <v>284</v>
      </c>
    </row>
    <row r="6486" spans="1:17" x14ac:dyDescent="0.3">
      <c r="A6486">
        <f>_xlfn.XLOOKUP(C6486,kamus!$B$2:$B$87,kamus!$A$2:$A$87,0,0,1)</f>
        <v>48</v>
      </c>
      <c r="B6486" t="str">
        <f>_xlfn.XLOOKUP(C6486,kamus!$B$2:$B$87,kamus!$D$2:$D$87,"dihapus",0,1)</f>
        <v>Ngaglik 2</v>
      </c>
      <c r="C6486" t="s">
        <v>208</v>
      </c>
      <c r="D6486">
        <f>_xlfn.XLOOKUP(C6486,kamus!$B$2:$B$87,kamus!$J$2:$J$87,"dihapus",0,1)</f>
        <v>1</v>
      </c>
      <c r="E6486">
        <f t="shared" si="711"/>
        <v>1</v>
      </c>
      <c r="F6486" s="14">
        <v>44621</v>
      </c>
      <c r="G6486" s="1">
        <f t="shared" si="712"/>
        <v>3</v>
      </c>
      <c r="H6486" s="1">
        <f t="shared" si="713"/>
        <v>2022</v>
      </c>
      <c r="I6486">
        <v>0</v>
      </c>
      <c r="J6486">
        <v>0</v>
      </c>
      <c r="K6486">
        <f t="shared" si="707"/>
        <v>0</v>
      </c>
      <c r="L6486">
        <v>10633</v>
      </c>
      <c r="M6486" s="6">
        <f t="shared" si="708"/>
        <v>0</v>
      </c>
      <c r="N6486" s="6">
        <f t="shared" si="709"/>
        <v>0</v>
      </c>
      <c r="O6486" s="6">
        <f t="shared" si="710"/>
        <v>0</v>
      </c>
      <c r="Q6486">
        <f>_xlfn.XLOOKUP(C6486&amp;G6486&amp;H6486,covid!$E$2:$E$2184,covid!$D$2:$D$2184,0,0,1)</f>
        <v>69</v>
      </c>
    </row>
    <row r="6487" spans="1:17" x14ac:dyDescent="0.3">
      <c r="A6487">
        <f>_xlfn.XLOOKUP(C6487,kamus!$B$2:$B$87,kamus!$A$2:$A$87,0,0,1)</f>
        <v>47</v>
      </c>
      <c r="B6487" t="str">
        <f>_xlfn.XLOOKUP(C6487,kamus!$B$2:$B$87,kamus!$D$2:$D$87,"dihapus",0,1)</f>
        <v>Ngaglik 2</v>
      </c>
      <c r="C6487" t="s">
        <v>238</v>
      </c>
      <c r="D6487">
        <f>_xlfn.XLOOKUP(C6487,kamus!$B$2:$B$87,kamus!$J$2:$J$87,"dihapus",0,1)</f>
        <v>1</v>
      </c>
      <c r="E6487">
        <f t="shared" si="711"/>
        <v>1</v>
      </c>
      <c r="F6487" s="14">
        <v>44621</v>
      </c>
      <c r="G6487" s="1">
        <f t="shared" si="712"/>
        <v>3</v>
      </c>
      <c r="H6487" s="1">
        <f t="shared" si="713"/>
        <v>2022</v>
      </c>
      <c r="I6487">
        <v>0</v>
      </c>
      <c r="J6487">
        <v>0</v>
      </c>
      <c r="K6487">
        <f t="shared" si="707"/>
        <v>0</v>
      </c>
      <c r="L6487">
        <v>22765</v>
      </c>
      <c r="M6487" s="6">
        <f t="shared" si="708"/>
        <v>0</v>
      </c>
      <c r="N6487" s="6">
        <f t="shared" si="709"/>
        <v>0</v>
      </c>
      <c r="O6487" s="6">
        <f t="shared" si="710"/>
        <v>0</v>
      </c>
      <c r="Q6487">
        <f>_xlfn.XLOOKUP(C6487&amp;G6487&amp;H6487,covid!$E$2:$E$2184,covid!$D$2:$D$2184,0,0,1)</f>
        <v>216</v>
      </c>
    </row>
    <row r="6488" spans="1:17" x14ac:dyDescent="0.3">
      <c r="A6488">
        <f>_xlfn.XLOOKUP(C6488,kamus!$B$2:$B$87,kamus!$A$2:$A$87,0,0,1)</f>
        <v>46</v>
      </c>
      <c r="B6488" t="str">
        <f>_xlfn.XLOOKUP(C6488,kamus!$B$2:$B$87,kamus!$D$2:$D$87,"dihapus",0,1)</f>
        <v>Ngaglik 2</v>
      </c>
      <c r="C6488" t="s">
        <v>257</v>
      </c>
      <c r="D6488">
        <f>_xlfn.XLOOKUP(C6488,kamus!$B$2:$B$87,kamus!$J$2:$J$87,"dihapus",0,1)</f>
        <v>1</v>
      </c>
      <c r="E6488">
        <f t="shared" si="711"/>
        <v>1</v>
      </c>
      <c r="F6488" s="14">
        <v>44621</v>
      </c>
      <c r="G6488" s="1">
        <f t="shared" si="712"/>
        <v>3</v>
      </c>
      <c r="H6488" s="1">
        <f t="shared" si="713"/>
        <v>2022</v>
      </c>
      <c r="I6488">
        <v>0</v>
      </c>
      <c r="J6488">
        <v>0</v>
      </c>
      <c r="K6488">
        <f t="shared" si="707"/>
        <v>0</v>
      </c>
      <c r="L6488">
        <v>17211</v>
      </c>
      <c r="M6488" s="6">
        <f t="shared" si="708"/>
        <v>0</v>
      </c>
      <c r="N6488" s="6">
        <f t="shared" si="709"/>
        <v>0</v>
      </c>
      <c r="O6488" s="6">
        <f t="shared" si="710"/>
        <v>0</v>
      </c>
      <c r="Q6488">
        <f>_xlfn.XLOOKUP(C6488&amp;G6488&amp;H6488,covid!$E$2:$E$2184,covid!$D$2:$D$2184,0,0,1)</f>
        <v>140</v>
      </c>
    </row>
    <row r="6489" spans="1:17" x14ac:dyDescent="0.3">
      <c r="A6489">
        <f>_xlfn.XLOOKUP(C6489,kamus!$B$2:$B$87,kamus!$A$2:$A$87,0,0,1)</f>
        <v>50</v>
      </c>
      <c r="B6489" t="str">
        <f>_xlfn.XLOOKUP(C6489,kamus!$B$2:$B$87,kamus!$D$2:$D$87,"dihapus",0,1)</f>
        <v>Ngemplak 1</v>
      </c>
      <c r="C6489" t="s">
        <v>202</v>
      </c>
      <c r="D6489">
        <f>_xlfn.XLOOKUP(C6489,kamus!$B$2:$B$87,kamus!$J$2:$J$87,"dihapus",0,1)</f>
        <v>0</v>
      </c>
      <c r="E6489">
        <f t="shared" si="711"/>
        <v>0</v>
      </c>
      <c r="F6489" s="14">
        <v>44621</v>
      </c>
      <c r="G6489" s="1">
        <f t="shared" si="712"/>
        <v>3</v>
      </c>
      <c r="H6489" s="1">
        <f t="shared" si="713"/>
        <v>2022</v>
      </c>
      <c r="I6489">
        <v>1</v>
      </c>
      <c r="J6489">
        <v>0</v>
      </c>
      <c r="K6489">
        <f t="shared" si="707"/>
        <v>1</v>
      </c>
      <c r="L6489">
        <v>8130</v>
      </c>
      <c r="M6489" s="6">
        <f t="shared" si="708"/>
        <v>12.300123001230011</v>
      </c>
      <c r="N6489" s="6">
        <f t="shared" si="709"/>
        <v>0</v>
      </c>
      <c r="O6489" s="6">
        <f t="shared" si="710"/>
        <v>12.300123001230011</v>
      </c>
      <c r="Q6489">
        <f>_xlfn.XLOOKUP(C6489&amp;G6489&amp;H6489,covid!$E$2:$E$2184,covid!$D$2:$D$2184,0,0,1)</f>
        <v>66</v>
      </c>
    </row>
    <row r="6490" spans="1:17" x14ac:dyDescent="0.3">
      <c r="A6490">
        <f>_xlfn.XLOOKUP(C6490,kamus!$B$2:$B$87,kamus!$A$2:$A$87,0,0,1)</f>
        <v>51</v>
      </c>
      <c r="B6490" t="str">
        <f>_xlfn.XLOOKUP(C6490,kamus!$B$2:$B$87,kamus!$D$2:$D$87,"dihapus",0,1)</f>
        <v>Ngemplak 1</v>
      </c>
      <c r="C6490" t="s">
        <v>256</v>
      </c>
      <c r="D6490">
        <f>_xlfn.XLOOKUP(C6490,kamus!$B$2:$B$87,kamus!$J$2:$J$87,"dihapus",0,1)</f>
        <v>0</v>
      </c>
      <c r="E6490">
        <f t="shared" si="711"/>
        <v>0</v>
      </c>
      <c r="F6490" s="14">
        <v>44621</v>
      </c>
      <c r="G6490" s="1">
        <f t="shared" si="712"/>
        <v>3</v>
      </c>
      <c r="H6490" s="1">
        <f t="shared" si="713"/>
        <v>2022</v>
      </c>
      <c r="I6490">
        <v>1</v>
      </c>
      <c r="J6490">
        <v>0</v>
      </c>
      <c r="K6490">
        <f t="shared" si="707"/>
        <v>1</v>
      </c>
      <c r="L6490">
        <v>8355</v>
      </c>
      <c r="M6490" s="6">
        <f t="shared" si="708"/>
        <v>11.968880909634949</v>
      </c>
      <c r="N6490" s="6">
        <f t="shared" si="709"/>
        <v>0</v>
      </c>
      <c r="O6490" s="6">
        <f t="shared" si="710"/>
        <v>11.968880909634949</v>
      </c>
      <c r="Q6490">
        <f>_xlfn.XLOOKUP(C6490&amp;G6490&amp;H6490,covid!$E$2:$E$2184,covid!$D$2:$D$2184,0,0,1)</f>
        <v>44</v>
      </c>
    </row>
    <row r="6491" spans="1:17" x14ac:dyDescent="0.3">
      <c r="A6491">
        <f>_xlfn.XLOOKUP(C6491,kamus!$B$2:$B$87,kamus!$A$2:$A$87,0,0,1)</f>
        <v>49</v>
      </c>
      <c r="B6491" t="str">
        <f>_xlfn.XLOOKUP(C6491,kamus!$B$2:$B$87,kamus!$D$2:$D$87,"dihapus",0,1)</f>
        <v>Ngemplak 1</v>
      </c>
      <c r="C6491" t="s">
        <v>276</v>
      </c>
      <c r="D6491">
        <f>_xlfn.XLOOKUP(C6491,kamus!$B$2:$B$87,kamus!$J$2:$J$87,"dihapus",0,1)</f>
        <v>1</v>
      </c>
      <c r="E6491">
        <f t="shared" si="711"/>
        <v>1</v>
      </c>
      <c r="F6491" s="14">
        <v>44621</v>
      </c>
      <c r="G6491" s="1">
        <f t="shared" si="712"/>
        <v>3</v>
      </c>
      <c r="H6491" s="1">
        <f t="shared" si="713"/>
        <v>2022</v>
      </c>
      <c r="I6491">
        <v>0</v>
      </c>
      <c r="J6491">
        <v>0</v>
      </c>
      <c r="K6491">
        <f t="shared" si="707"/>
        <v>0</v>
      </c>
      <c r="L6491">
        <v>9870</v>
      </c>
      <c r="M6491" s="6">
        <f t="shared" si="708"/>
        <v>0</v>
      </c>
      <c r="N6491" s="6">
        <f t="shared" si="709"/>
        <v>0</v>
      </c>
      <c r="O6491" s="6">
        <f t="shared" si="710"/>
        <v>0</v>
      </c>
      <c r="Q6491">
        <f>_xlfn.XLOOKUP(C6491&amp;G6491&amp;H6491,covid!$E$2:$E$2184,covid!$D$2:$D$2184,0,0,1)</f>
        <v>120</v>
      </c>
    </row>
    <row r="6492" spans="1:17" x14ac:dyDescent="0.3">
      <c r="A6492">
        <f>_xlfn.XLOOKUP(C6492,kamus!$B$2:$B$87,kamus!$A$2:$A$87,0,0,1)</f>
        <v>52</v>
      </c>
      <c r="B6492" t="str">
        <f>_xlfn.XLOOKUP(C6492,kamus!$B$2:$B$87,kamus!$D$2:$D$87,"dihapus",0,1)</f>
        <v>Ngemplak 2</v>
      </c>
      <c r="C6492" t="s">
        <v>277</v>
      </c>
      <c r="D6492">
        <f>_xlfn.XLOOKUP(C6492,kamus!$B$2:$B$87,kamus!$J$2:$J$87,"dihapus",0,1)</f>
        <v>1</v>
      </c>
      <c r="E6492">
        <f t="shared" si="711"/>
        <v>1</v>
      </c>
      <c r="F6492" s="14">
        <v>44621</v>
      </c>
      <c r="G6492" s="1">
        <f t="shared" si="712"/>
        <v>3</v>
      </c>
      <c r="H6492" s="1">
        <f t="shared" si="713"/>
        <v>2022</v>
      </c>
      <c r="I6492">
        <v>0</v>
      </c>
      <c r="J6492">
        <v>0</v>
      </c>
      <c r="K6492">
        <f t="shared" si="707"/>
        <v>0</v>
      </c>
      <c r="L6492">
        <v>32200</v>
      </c>
      <c r="M6492" s="6">
        <f t="shared" si="708"/>
        <v>0</v>
      </c>
      <c r="N6492" s="6">
        <f t="shared" si="709"/>
        <v>0</v>
      </c>
      <c r="O6492" s="6">
        <f t="shared" si="710"/>
        <v>0</v>
      </c>
      <c r="Q6492">
        <f>_xlfn.XLOOKUP(C6492&amp;G6492&amp;H6492,covid!$E$2:$E$2184,covid!$D$2:$D$2184,0,0,1)</f>
        <v>384</v>
      </c>
    </row>
    <row r="6493" spans="1:17" x14ac:dyDescent="0.3">
      <c r="A6493">
        <f>_xlfn.XLOOKUP(C6493,kamus!$B$2:$B$87,kamus!$A$2:$A$87,0,0,1)</f>
        <v>53</v>
      </c>
      <c r="B6493" t="str">
        <f>_xlfn.XLOOKUP(C6493,kamus!$B$2:$B$87,kamus!$D$2:$D$87,"dihapus",0,1)</f>
        <v>Ngemplak 2</v>
      </c>
      <c r="C6493" t="s">
        <v>278</v>
      </c>
      <c r="D6493">
        <f>_xlfn.XLOOKUP(C6493,kamus!$B$2:$B$87,kamus!$J$2:$J$87,"dihapus",0,1)</f>
        <v>0</v>
      </c>
      <c r="E6493">
        <f t="shared" si="711"/>
        <v>0</v>
      </c>
      <c r="F6493" s="14">
        <v>44621</v>
      </c>
      <c r="G6493" s="1">
        <f t="shared" si="712"/>
        <v>3</v>
      </c>
      <c r="H6493" s="1">
        <f t="shared" si="713"/>
        <v>2022</v>
      </c>
      <c r="I6493">
        <v>0</v>
      </c>
      <c r="J6493">
        <v>0</v>
      </c>
      <c r="K6493">
        <f t="shared" si="707"/>
        <v>0</v>
      </c>
      <c r="L6493">
        <v>9052</v>
      </c>
      <c r="M6493" s="6">
        <f t="shared" si="708"/>
        <v>0</v>
      </c>
      <c r="N6493" s="6">
        <f t="shared" si="709"/>
        <v>0</v>
      </c>
      <c r="O6493" s="6">
        <f t="shared" si="710"/>
        <v>0</v>
      </c>
      <c r="Q6493">
        <f>_xlfn.XLOOKUP(C6493&amp;G6493&amp;H6493,covid!$E$2:$E$2184,covid!$D$2:$D$2184,0,0,1)</f>
        <v>84</v>
      </c>
    </row>
    <row r="6494" spans="1:17" x14ac:dyDescent="0.3">
      <c r="A6494">
        <f>_xlfn.XLOOKUP(C6494,kamus!$B$2:$B$87,kamus!$A$2:$A$87,0,0,1)</f>
        <v>57</v>
      </c>
      <c r="B6494" t="str">
        <f>_xlfn.XLOOKUP(C6494,kamus!$B$2:$B$87,kamus!$D$2:$D$87,"dihapus",0,1)</f>
        <v>Pakem</v>
      </c>
      <c r="C6494" t="s">
        <v>204</v>
      </c>
      <c r="D6494">
        <f>_xlfn.XLOOKUP(C6494,kamus!$B$2:$B$87,kamus!$J$2:$J$87,"dihapus",0,1)</f>
        <v>0</v>
      </c>
      <c r="E6494">
        <f t="shared" si="711"/>
        <v>0</v>
      </c>
      <c r="F6494" s="14">
        <v>44621</v>
      </c>
      <c r="G6494" s="1">
        <f t="shared" si="712"/>
        <v>3</v>
      </c>
      <c r="H6494" s="1">
        <f t="shared" si="713"/>
        <v>2022</v>
      </c>
      <c r="I6494">
        <v>0</v>
      </c>
      <c r="J6494">
        <v>0</v>
      </c>
      <c r="K6494">
        <f t="shared" si="707"/>
        <v>0</v>
      </c>
      <c r="L6494">
        <v>6987</v>
      </c>
      <c r="M6494" s="6">
        <f t="shared" si="708"/>
        <v>0</v>
      </c>
      <c r="N6494" s="6">
        <f t="shared" si="709"/>
        <v>0</v>
      </c>
      <c r="O6494" s="6">
        <f t="shared" si="710"/>
        <v>0</v>
      </c>
      <c r="Q6494">
        <f>_xlfn.XLOOKUP(C6494&amp;G6494&amp;H6494,covid!$E$2:$E$2184,covid!$D$2:$D$2184,0,0,1)</f>
        <v>46</v>
      </c>
    </row>
    <row r="6495" spans="1:17" x14ac:dyDescent="0.3">
      <c r="A6495">
        <f>_xlfn.XLOOKUP(C6495,kamus!$B$2:$B$87,kamus!$A$2:$A$87,0,0,1)</f>
        <v>54</v>
      </c>
      <c r="B6495" t="str">
        <f>_xlfn.XLOOKUP(C6495,kamus!$B$2:$B$87,kamus!$D$2:$D$87,"dihapus",0,1)</f>
        <v>Pakem</v>
      </c>
      <c r="C6495" t="s">
        <v>213</v>
      </c>
      <c r="D6495">
        <f>_xlfn.XLOOKUP(C6495,kamus!$B$2:$B$87,kamus!$J$2:$J$87,"dihapus",0,1)</f>
        <v>0</v>
      </c>
      <c r="E6495">
        <f t="shared" si="711"/>
        <v>0</v>
      </c>
      <c r="F6495" s="14">
        <v>44621</v>
      </c>
      <c r="G6495" s="1">
        <f t="shared" si="712"/>
        <v>3</v>
      </c>
      <c r="H6495" s="1">
        <f t="shared" si="713"/>
        <v>2022</v>
      </c>
      <c r="I6495">
        <v>0</v>
      </c>
      <c r="J6495">
        <v>0</v>
      </c>
      <c r="K6495">
        <f t="shared" si="707"/>
        <v>0</v>
      </c>
      <c r="L6495">
        <v>9323</v>
      </c>
      <c r="M6495" s="6">
        <f t="shared" si="708"/>
        <v>0</v>
      </c>
      <c r="N6495" s="6">
        <f t="shared" si="709"/>
        <v>0</v>
      </c>
      <c r="O6495" s="6">
        <f t="shared" si="710"/>
        <v>0</v>
      </c>
      <c r="Q6495">
        <f>_xlfn.XLOOKUP(C6495&amp;G6495&amp;H6495,covid!$E$2:$E$2184,covid!$D$2:$D$2184,0,0,1)</f>
        <v>112</v>
      </c>
    </row>
    <row r="6496" spans="1:17" x14ac:dyDescent="0.3">
      <c r="A6496">
        <f>_xlfn.XLOOKUP(C6496,kamus!$B$2:$B$87,kamus!$A$2:$A$87,0,0,1)</f>
        <v>56</v>
      </c>
      <c r="B6496" t="str">
        <f>_xlfn.XLOOKUP(C6496,kamus!$B$2:$B$87,kamus!$D$2:$D$87,"dihapus",0,1)</f>
        <v>Pakem</v>
      </c>
      <c r="C6496" t="s">
        <v>214</v>
      </c>
      <c r="D6496">
        <f>_xlfn.XLOOKUP(C6496,kamus!$B$2:$B$87,kamus!$J$2:$J$87,"dihapus",0,1)</f>
        <v>1</v>
      </c>
      <c r="E6496">
        <f t="shared" si="711"/>
        <v>1</v>
      </c>
      <c r="F6496" s="14">
        <v>44621</v>
      </c>
      <c r="G6496" s="1">
        <f t="shared" si="712"/>
        <v>3</v>
      </c>
      <c r="H6496" s="1">
        <f t="shared" si="713"/>
        <v>2022</v>
      </c>
      <c r="I6496">
        <v>0</v>
      </c>
      <c r="J6496">
        <v>0</v>
      </c>
      <c r="K6496">
        <f t="shared" si="707"/>
        <v>0</v>
      </c>
      <c r="L6496">
        <v>6831</v>
      </c>
      <c r="M6496" s="6">
        <f t="shared" si="708"/>
        <v>0</v>
      </c>
      <c r="N6496" s="6">
        <f t="shared" si="709"/>
        <v>0</v>
      </c>
      <c r="O6496" s="6">
        <f t="shared" si="710"/>
        <v>0</v>
      </c>
      <c r="Q6496">
        <f>_xlfn.XLOOKUP(C6496&amp;G6496&amp;H6496,covid!$E$2:$E$2184,covid!$D$2:$D$2184,0,0,1)</f>
        <v>82</v>
      </c>
    </row>
    <row r="6497" spans="1:17" x14ac:dyDescent="0.3">
      <c r="A6497">
        <f>_xlfn.XLOOKUP(C6497,kamus!$B$2:$B$87,kamus!$A$2:$A$87,0,0,1)</f>
        <v>58</v>
      </c>
      <c r="B6497" t="str">
        <f>_xlfn.XLOOKUP(C6497,kamus!$B$2:$B$87,kamus!$D$2:$D$87,"dihapus",0,1)</f>
        <v>Pakem</v>
      </c>
      <c r="C6497" t="s">
        <v>231</v>
      </c>
      <c r="D6497">
        <f>_xlfn.XLOOKUP(C6497,kamus!$B$2:$B$87,kamus!$J$2:$J$87,"dihapus",0,1)</f>
        <v>0</v>
      </c>
      <c r="E6497">
        <f t="shared" si="711"/>
        <v>0</v>
      </c>
      <c r="F6497" s="14">
        <v>44621</v>
      </c>
      <c r="G6497" s="1">
        <f t="shared" si="712"/>
        <v>3</v>
      </c>
      <c r="H6497" s="1">
        <f t="shared" si="713"/>
        <v>2022</v>
      </c>
      <c r="I6497">
        <v>0</v>
      </c>
      <c r="J6497">
        <v>1</v>
      </c>
      <c r="K6497">
        <f t="shared" si="707"/>
        <v>1</v>
      </c>
      <c r="L6497">
        <v>7055</v>
      </c>
      <c r="M6497" s="6">
        <f t="shared" si="708"/>
        <v>0</v>
      </c>
      <c r="N6497" s="6">
        <f t="shared" si="709"/>
        <v>14.174344436569807</v>
      </c>
      <c r="O6497" s="6">
        <f t="shared" si="710"/>
        <v>14.174344436569807</v>
      </c>
      <c r="Q6497">
        <f>_xlfn.XLOOKUP(C6497&amp;G6497&amp;H6497,covid!$E$2:$E$2184,covid!$D$2:$D$2184,0,0,1)</f>
        <v>270</v>
      </c>
    </row>
    <row r="6498" spans="1:17" x14ac:dyDescent="0.3">
      <c r="A6498">
        <f>_xlfn.XLOOKUP(C6498,kamus!$B$2:$B$87,kamus!$A$2:$A$87,0,0,1)</f>
        <v>55</v>
      </c>
      <c r="B6498" t="str">
        <f>_xlfn.XLOOKUP(C6498,kamus!$B$2:$B$87,kamus!$D$2:$D$87,"dihapus",0,1)</f>
        <v>Pakem</v>
      </c>
      <c r="C6498" t="s">
        <v>234</v>
      </c>
      <c r="D6498">
        <f>_xlfn.XLOOKUP(C6498,kamus!$B$2:$B$87,kamus!$J$2:$J$87,"dihapus",0,1)</f>
        <v>0</v>
      </c>
      <c r="E6498">
        <f t="shared" si="711"/>
        <v>0</v>
      </c>
      <c r="F6498" s="14">
        <v>44621</v>
      </c>
      <c r="G6498" s="1">
        <f t="shared" si="712"/>
        <v>3</v>
      </c>
      <c r="H6498" s="1">
        <f t="shared" si="713"/>
        <v>2022</v>
      </c>
      <c r="I6498">
        <v>0</v>
      </c>
      <c r="J6498">
        <v>0</v>
      </c>
      <c r="K6498">
        <f t="shared" si="707"/>
        <v>0</v>
      </c>
      <c r="L6498">
        <v>10068</v>
      </c>
      <c r="M6498" s="6">
        <f t="shared" si="708"/>
        <v>0</v>
      </c>
      <c r="N6498" s="6">
        <f t="shared" si="709"/>
        <v>0</v>
      </c>
      <c r="O6498" s="6">
        <f t="shared" si="710"/>
        <v>0</v>
      </c>
      <c r="Q6498">
        <f>_xlfn.XLOOKUP(C6498&amp;G6498&amp;H6498,covid!$E$2:$E$2184,covid!$D$2:$D$2184,0,0,1)</f>
        <v>76</v>
      </c>
    </row>
    <row r="6499" spans="1:17" x14ac:dyDescent="0.3">
      <c r="A6499">
        <f>_xlfn.XLOOKUP(C6499,kamus!$B$2:$B$87,kamus!$A$2:$A$87,0,0,1)</f>
        <v>64</v>
      </c>
      <c r="B6499" t="str">
        <f>_xlfn.XLOOKUP(C6499,kamus!$B$2:$B$87,kamus!$D$2:$D$87,"dihapus",0,1)</f>
        <v>Prambanan</v>
      </c>
      <c r="C6499" t="s">
        <v>203</v>
      </c>
      <c r="D6499">
        <f>_xlfn.XLOOKUP(C6499,kamus!$B$2:$B$87,kamus!$J$2:$J$87,"dihapus",0,1)</f>
        <v>1</v>
      </c>
      <c r="E6499">
        <f t="shared" si="711"/>
        <v>1</v>
      </c>
      <c r="F6499" s="14">
        <v>44621</v>
      </c>
      <c r="G6499" s="1">
        <f t="shared" si="712"/>
        <v>3</v>
      </c>
      <c r="H6499" s="1">
        <f t="shared" si="713"/>
        <v>2022</v>
      </c>
      <c r="I6499">
        <v>0</v>
      </c>
      <c r="J6499">
        <v>0</v>
      </c>
      <c r="K6499">
        <f t="shared" si="707"/>
        <v>0</v>
      </c>
      <c r="L6499">
        <v>12825</v>
      </c>
      <c r="M6499" s="6">
        <f t="shared" si="708"/>
        <v>0</v>
      </c>
      <c r="N6499" s="6">
        <f t="shared" si="709"/>
        <v>0</v>
      </c>
      <c r="O6499" s="6">
        <f t="shared" si="710"/>
        <v>0</v>
      </c>
      <c r="Q6499">
        <f>_xlfn.XLOOKUP(C6499&amp;G6499&amp;H6499,covid!$E$2:$E$2184,covid!$D$2:$D$2184,0,0,1)</f>
        <v>61</v>
      </c>
    </row>
    <row r="6500" spans="1:17" x14ac:dyDescent="0.3">
      <c r="A6500">
        <f>_xlfn.XLOOKUP(C6500,kamus!$B$2:$B$87,kamus!$A$2:$A$87,0,0,1)</f>
        <v>59</v>
      </c>
      <c r="B6500" t="str">
        <f>_xlfn.XLOOKUP(C6500,kamus!$B$2:$B$87,kamus!$D$2:$D$87,"dihapus",0,1)</f>
        <v>Prambanan</v>
      </c>
      <c r="C6500" t="s">
        <v>210</v>
      </c>
      <c r="D6500">
        <f>_xlfn.XLOOKUP(C6500,kamus!$B$2:$B$87,kamus!$J$2:$J$87,"dihapus",0,1)</f>
        <v>0</v>
      </c>
      <c r="E6500">
        <f t="shared" si="711"/>
        <v>0</v>
      </c>
      <c r="F6500" s="14">
        <v>44621</v>
      </c>
      <c r="G6500" s="1">
        <f t="shared" si="712"/>
        <v>3</v>
      </c>
      <c r="H6500" s="1">
        <f t="shared" si="713"/>
        <v>2022</v>
      </c>
      <c r="I6500">
        <v>0</v>
      </c>
      <c r="J6500">
        <v>0</v>
      </c>
      <c r="K6500">
        <f t="shared" si="707"/>
        <v>0</v>
      </c>
      <c r="L6500">
        <v>4840</v>
      </c>
      <c r="M6500" s="6">
        <f t="shared" si="708"/>
        <v>0</v>
      </c>
      <c r="N6500" s="6">
        <f t="shared" si="709"/>
        <v>0</v>
      </c>
      <c r="O6500" s="6">
        <f t="shared" si="710"/>
        <v>0</v>
      </c>
      <c r="Q6500">
        <f>_xlfn.XLOOKUP(C6500&amp;G6500&amp;H6500,covid!$E$2:$E$2184,covid!$D$2:$D$2184,0,0,1)</f>
        <v>9</v>
      </c>
    </row>
    <row r="6501" spans="1:17" x14ac:dyDescent="0.3">
      <c r="A6501">
        <f>_xlfn.XLOOKUP(C6501,kamus!$B$2:$B$87,kamus!$A$2:$A$87,0,0,1)</f>
        <v>61</v>
      </c>
      <c r="B6501" t="str">
        <f>_xlfn.XLOOKUP(C6501,kamus!$B$2:$B$87,kamus!$D$2:$D$87,"dihapus",0,1)</f>
        <v>Prambanan</v>
      </c>
      <c r="C6501" t="s">
        <v>219</v>
      </c>
      <c r="D6501">
        <f>_xlfn.XLOOKUP(C6501,kamus!$B$2:$B$87,kamus!$J$2:$J$87,"dihapus",0,1)</f>
        <v>0</v>
      </c>
      <c r="E6501">
        <f t="shared" si="711"/>
        <v>0</v>
      </c>
      <c r="F6501" s="14">
        <v>44621</v>
      </c>
      <c r="G6501" s="1">
        <f t="shared" si="712"/>
        <v>3</v>
      </c>
      <c r="H6501" s="1">
        <f t="shared" si="713"/>
        <v>2022</v>
      </c>
      <c r="I6501">
        <v>2</v>
      </c>
      <c r="J6501">
        <v>0</v>
      </c>
      <c r="K6501">
        <f t="shared" si="707"/>
        <v>2</v>
      </c>
      <c r="L6501">
        <v>14468</v>
      </c>
      <c r="M6501" s="6">
        <f t="shared" si="708"/>
        <v>13.823610727121924</v>
      </c>
      <c r="N6501" s="6">
        <f t="shared" si="709"/>
        <v>0</v>
      </c>
      <c r="O6501" s="6">
        <f t="shared" si="710"/>
        <v>13.823610727121924</v>
      </c>
      <c r="Q6501">
        <f>_xlfn.XLOOKUP(C6501&amp;G6501&amp;H6501,covid!$E$2:$E$2184,covid!$D$2:$D$2184,0,0,1)</f>
        <v>62</v>
      </c>
    </row>
    <row r="6502" spans="1:17" x14ac:dyDescent="0.3">
      <c r="A6502">
        <f>_xlfn.XLOOKUP(C6502,kamus!$B$2:$B$87,kamus!$A$2:$A$87,0,0,1)</f>
        <v>62</v>
      </c>
      <c r="B6502" t="str">
        <f>_xlfn.XLOOKUP(C6502,kamus!$B$2:$B$87,kamus!$D$2:$D$87,"dihapus",0,1)</f>
        <v>Prambanan</v>
      </c>
      <c r="C6502" t="s">
        <v>236</v>
      </c>
      <c r="D6502">
        <f>_xlfn.XLOOKUP(C6502,kamus!$B$2:$B$87,kamus!$J$2:$J$87,"dihapus",0,1)</f>
        <v>0</v>
      </c>
      <c r="E6502">
        <f t="shared" si="711"/>
        <v>0</v>
      </c>
      <c r="F6502" s="14">
        <v>44621</v>
      </c>
      <c r="G6502" s="1">
        <f t="shared" si="712"/>
        <v>3</v>
      </c>
      <c r="H6502" s="1">
        <f t="shared" si="713"/>
        <v>2022</v>
      </c>
      <c r="I6502">
        <v>0</v>
      </c>
      <c r="J6502">
        <v>1</v>
      </c>
      <c r="K6502">
        <f t="shared" si="707"/>
        <v>1</v>
      </c>
      <c r="L6502">
        <v>6175</v>
      </c>
      <c r="M6502" s="6">
        <f t="shared" si="708"/>
        <v>0</v>
      </c>
      <c r="N6502" s="6">
        <f t="shared" si="709"/>
        <v>16.194331983805668</v>
      </c>
      <c r="O6502" s="6">
        <f t="shared" si="710"/>
        <v>16.194331983805668</v>
      </c>
      <c r="Q6502">
        <f>_xlfn.XLOOKUP(C6502&amp;G6502&amp;H6502,covid!$E$2:$E$2184,covid!$D$2:$D$2184,0,0,1)</f>
        <v>24</v>
      </c>
    </row>
    <row r="6503" spans="1:17" x14ac:dyDescent="0.3">
      <c r="A6503">
        <f>_xlfn.XLOOKUP(C6503,kamus!$B$2:$B$87,kamus!$A$2:$A$87,0,0,1)</f>
        <v>63</v>
      </c>
      <c r="B6503" t="str">
        <f>_xlfn.XLOOKUP(C6503,kamus!$B$2:$B$87,kamus!$D$2:$D$87,"dihapus",0,1)</f>
        <v>Prambanan</v>
      </c>
      <c r="C6503" t="s">
        <v>261</v>
      </c>
      <c r="D6503">
        <f>_xlfn.XLOOKUP(C6503,kamus!$B$2:$B$87,kamus!$J$2:$J$87,"dihapus",0,1)</f>
        <v>0</v>
      </c>
      <c r="E6503">
        <f t="shared" si="711"/>
        <v>0</v>
      </c>
      <c r="F6503" s="14">
        <v>44621</v>
      </c>
      <c r="G6503" s="1">
        <f t="shared" si="712"/>
        <v>3</v>
      </c>
      <c r="H6503" s="1">
        <f t="shared" si="713"/>
        <v>2022</v>
      </c>
      <c r="I6503">
        <v>0</v>
      </c>
      <c r="J6503">
        <v>0</v>
      </c>
      <c r="K6503">
        <f t="shared" si="707"/>
        <v>0</v>
      </c>
      <c r="L6503">
        <v>15647</v>
      </c>
      <c r="M6503" s="6">
        <f t="shared" si="708"/>
        <v>0</v>
      </c>
      <c r="N6503" s="6">
        <f t="shared" si="709"/>
        <v>0</v>
      </c>
      <c r="O6503" s="6">
        <f t="shared" si="710"/>
        <v>0</v>
      </c>
      <c r="Q6503">
        <f>_xlfn.XLOOKUP(C6503&amp;G6503&amp;H6503,covid!$E$2:$E$2184,covid!$D$2:$D$2184,0,0,1)</f>
        <v>53</v>
      </c>
    </row>
    <row r="6504" spans="1:17" x14ac:dyDescent="0.3">
      <c r="A6504">
        <f>_xlfn.XLOOKUP(C6504,kamus!$B$2:$B$87,kamus!$A$2:$A$87,0,0,1)</f>
        <v>60</v>
      </c>
      <c r="B6504" t="str">
        <f>_xlfn.XLOOKUP(C6504,kamus!$B$2:$B$87,kamus!$D$2:$D$87,"dihapus",0,1)</f>
        <v>Prambanan</v>
      </c>
      <c r="C6504" t="s">
        <v>280</v>
      </c>
      <c r="D6504">
        <f>_xlfn.XLOOKUP(C6504,kamus!$B$2:$B$87,kamus!$J$2:$J$87,"dihapus",0,1)</f>
        <v>0</v>
      </c>
      <c r="E6504">
        <f t="shared" si="711"/>
        <v>0</v>
      </c>
      <c r="F6504" s="14">
        <v>44621</v>
      </c>
      <c r="G6504" s="1">
        <f t="shared" si="712"/>
        <v>3</v>
      </c>
      <c r="H6504" s="1">
        <f t="shared" si="713"/>
        <v>2022</v>
      </c>
      <c r="I6504">
        <v>0</v>
      </c>
      <c r="J6504">
        <v>0</v>
      </c>
      <c r="K6504">
        <f t="shared" si="707"/>
        <v>0</v>
      </c>
      <c r="L6504">
        <v>2860</v>
      </c>
      <c r="M6504" s="6">
        <f t="shared" si="708"/>
        <v>0</v>
      </c>
      <c r="N6504" s="6">
        <f t="shared" si="709"/>
        <v>0</v>
      </c>
      <c r="O6504" s="6">
        <f t="shared" si="710"/>
        <v>0</v>
      </c>
      <c r="Q6504">
        <f>_xlfn.XLOOKUP(C6504&amp;G6504&amp;H6504,covid!$E$2:$E$2184,covid!$D$2:$D$2184,0,0,1)</f>
        <v>4</v>
      </c>
    </row>
    <row r="6505" spans="1:17" x14ac:dyDescent="0.3">
      <c r="A6505">
        <f>_xlfn.XLOOKUP(C6505,kamus!$B$2:$B$87,kamus!$A$2:$A$87,0,0,1)</f>
        <v>67</v>
      </c>
      <c r="B6505" t="str">
        <f>_xlfn.XLOOKUP(C6505,kamus!$B$2:$B$87,kamus!$D$2:$D$87,"dihapus",0,1)</f>
        <v>Seyegan</v>
      </c>
      <c r="C6505" t="s">
        <v>221</v>
      </c>
      <c r="D6505">
        <f>_xlfn.XLOOKUP(C6505,kamus!$B$2:$B$87,kamus!$J$2:$J$87,"dihapus",0,1)</f>
        <v>0</v>
      </c>
      <c r="E6505">
        <f t="shared" si="711"/>
        <v>0</v>
      </c>
      <c r="F6505" s="14">
        <v>44621</v>
      </c>
      <c r="G6505" s="1">
        <f t="shared" si="712"/>
        <v>3</v>
      </c>
      <c r="H6505" s="1">
        <f t="shared" si="713"/>
        <v>2022</v>
      </c>
      <c r="I6505">
        <v>0</v>
      </c>
      <c r="J6505">
        <v>0</v>
      </c>
      <c r="K6505">
        <f t="shared" si="707"/>
        <v>0</v>
      </c>
      <c r="L6505">
        <v>10988</v>
      </c>
      <c r="M6505" s="6">
        <f t="shared" si="708"/>
        <v>0</v>
      </c>
      <c r="N6505" s="6">
        <f t="shared" si="709"/>
        <v>0</v>
      </c>
      <c r="O6505" s="6">
        <f t="shared" si="710"/>
        <v>0</v>
      </c>
      <c r="Q6505">
        <f>_xlfn.XLOOKUP(C6505&amp;G6505&amp;H6505,covid!$E$2:$E$2184,covid!$D$2:$D$2184,0,0,1)</f>
        <v>68</v>
      </c>
    </row>
    <row r="6506" spans="1:17" x14ac:dyDescent="0.3">
      <c r="A6506">
        <f>_xlfn.XLOOKUP(C6506,kamus!$B$2:$B$87,kamus!$A$2:$A$87,0,0,1)</f>
        <v>66</v>
      </c>
      <c r="B6506" t="str">
        <f>_xlfn.XLOOKUP(C6506,kamus!$B$2:$B$87,kamus!$D$2:$D$87,"dihapus",0,1)</f>
        <v>Seyegan</v>
      </c>
      <c r="C6506" t="s">
        <v>222</v>
      </c>
      <c r="D6506">
        <f>_xlfn.XLOOKUP(C6506,kamus!$B$2:$B$87,kamus!$J$2:$J$87,"dihapus",0,1)</f>
        <v>0</v>
      </c>
      <c r="E6506">
        <f t="shared" si="711"/>
        <v>0</v>
      </c>
      <c r="F6506" s="14">
        <v>44621</v>
      </c>
      <c r="G6506" s="1">
        <f t="shared" si="712"/>
        <v>3</v>
      </c>
      <c r="H6506" s="1">
        <f t="shared" si="713"/>
        <v>2022</v>
      </c>
      <c r="I6506">
        <v>0</v>
      </c>
      <c r="J6506">
        <v>0</v>
      </c>
      <c r="K6506">
        <f t="shared" si="707"/>
        <v>0</v>
      </c>
      <c r="L6506">
        <v>9757</v>
      </c>
      <c r="M6506" s="6">
        <f t="shared" si="708"/>
        <v>0</v>
      </c>
      <c r="N6506" s="6">
        <f t="shared" si="709"/>
        <v>0</v>
      </c>
      <c r="O6506" s="6">
        <f t="shared" si="710"/>
        <v>0</v>
      </c>
      <c r="Q6506">
        <f>_xlfn.XLOOKUP(C6506&amp;G6506&amp;H6506,covid!$E$2:$E$2184,covid!$D$2:$D$2184,0,0,1)</f>
        <v>68</v>
      </c>
    </row>
    <row r="6507" spans="1:17" x14ac:dyDescent="0.3">
      <c r="A6507">
        <f>_xlfn.XLOOKUP(C6507,kamus!$B$2:$B$87,kamus!$A$2:$A$87,0,0,1)</f>
        <v>68</v>
      </c>
      <c r="B6507" t="str">
        <f>_xlfn.XLOOKUP(C6507,kamus!$B$2:$B$87,kamus!$D$2:$D$87,"dihapus",0,1)</f>
        <v>Seyegan</v>
      </c>
      <c r="C6507" t="s">
        <v>223</v>
      </c>
      <c r="D6507">
        <f>_xlfn.XLOOKUP(C6507,kamus!$B$2:$B$87,kamus!$J$2:$J$87,"dihapus",0,1)</f>
        <v>0</v>
      </c>
      <c r="E6507">
        <f t="shared" si="711"/>
        <v>0</v>
      </c>
      <c r="F6507" s="14">
        <v>44621</v>
      </c>
      <c r="G6507" s="1">
        <f t="shared" si="712"/>
        <v>3</v>
      </c>
      <c r="H6507" s="1">
        <f t="shared" si="713"/>
        <v>2022</v>
      </c>
      <c r="I6507">
        <v>0</v>
      </c>
      <c r="J6507">
        <v>1</v>
      </c>
      <c r="K6507">
        <f t="shared" si="707"/>
        <v>1</v>
      </c>
      <c r="L6507">
        <v>8207</v>
      </c>
      <c r="M6507" s="6">
        <f t="shared" si="708"/>
        <v>0</v>
      </c>
      <c r="N6507" s="6">
        <f t="shared" si="709"/>
        <v>12.184720360667722</v>
      </c>
      <c r="O6507" s="6">
        <f t="shared" si="710"/>
        <v>12.184720360667722</v>
      </c>
      <c r="Q6507">
        <f>_xlfn.XLOOKUP(C6507&amp;G6507&amp;H6507,covid!$E$2:$E$2184,covid!$D$2:$D$2184,0,0,1)</f>
        <v>44</v>
      </c>
    </row>
    <row r="6508" spans="1:17" x14ac:dyDescent="0.3">
      <c r="A6508">
        <f>_xlfn.XLOOKUP(C6508,kamus!$B$2:$B$87,kamus!$A$2:$A$87,0,0,1)</f>
        <v>65</v>
      </c>
      <c r="B6508" t="str">
        <f>_xlfn.XLOOKUP(C6508,kamus!$B$2:$B$87,kamus!$D$2:$D$87,"dihapus",0,1)</f>
        <v>Seyegan</v>
      </c>
      <c r="C6508" t="s">
        <v>224</v>
      </c>
      <c r="D6508">
        <f>_xlfn.XLOOKUP(C6508,kamus!$B$2:$B$87,kamus!$J$2:$J$87,"dihapus",0,1)</f>
        <v>1</v>
      </c>
      <c r="E6508">
        <f t="shared" si="711"/>
        <v>1</v>
      </c>
      <c r="F6508" s="14">
        <v>44621</v>
      </c>
      <c r="G6508" s="1">
        <f t="shared" si="712"/>
        <v>3</v>
      </c>
      <c r="H6508" s="1">
        <f t="shared" si="713"/>
        <v>2022</v>
      </c>
      <c r="I6508">
        <v>0</v>
      </c>
      <c r="J6508">
        <v>0</v>
      </c>
      <c r="K6508">
        <f t="shared" si="707"/>
        <v>0</v>
      </c>
      <c r="L6508">
        <v>11443</v>
      </c>
      <c r="M6508" s="6">
        <f t="shared" si="708"/>
        <v>0</v>
      </c>
      <c r="N6508" s="6">
        <f t="shared" si="709"/>
        <v>0</v>
      </c>
      <c r="O6508" s="6">
        <f t="shared" si="710"/>
        <v>0</v>
      </c>
      <c r="Q6508">
        <f>_xlfn.XLOOKUP(C6508&amp;G6508&amp;H6508,covid!$E$2:$E$2184,covid!$D$2:$D$2184,0,0,1)</f>
        <v>51</v>
      </c>
    </row>
    <row r="6509" spans="1:17" x14ac:dyDescent="0.3">
      <c r="A6509">
        <f>_xlfn.XLOOKUP(C6509,kamus!$B$2:$B$87,kamus!$A$2:$A$87,0,0,1)</f>
        <v>69</v>
      </c>
      <c r="B6509" t="str">
        <f>_xlfn.XLOOKUP(C6509,kamus!$B$2:$B$87,kamus!$D$2:$D$87,"dihapus",0,1)</f>
        <v>Seyegan</v>
      </c>
      <c r="C6509" t="s">
        <v>225</v>
      </c>
      <c r="D6509">
        <f>_xlfn.XLOOKUP(C6509,kamus!$B$2:$B$87,kamus!$J$2:$J$87,"dihapus",0,1)</f>
        <v>0</v>
      </c>
      <c r="E6509">
        <f t="shared" si="711"/>
        <v>0</v>
      </c>
      <c r="F6509" s="14">
        <v>44621</v>
      </c>
      <c r="G6509" s="1">
        <f t="shared" si="712"/>
        <v>3</v>
      </c>
      <c r="H6509" s="1">
        <f t="shared" si="713"/>
        <v>2022</v>
      </c>
      <c r="I6509">
        <v>0</v>
      </c>
      <c r="J6509">
        <v>0</v>
      </c>
      <c r="K6509">
        <f t="shared" si="707"/>
        <v>0</v>
      </c>
      <c r="L6509">
        <v>13779</v>
      </c>
      <c r="M6509" s="6">
        <f t="shared" si="708"/>
        <v>0</v>
      </c>
      <c r="N6509" s="6">
        <f t="shared" si="709"/>
        <v>0</v>
      </c>
      <c r="O6509" s="6">
        <f t="shared" si="710"/>
        <v>0</v>
      </c>
      <c r="Q6509">
        <f>_xlfn.XLOOKUP(C6509&amp;G6509&amp;H6509,covid!$E$2:$E$2184,covid!$D$2:$D$2184,0,0,1)</f>
        <v>71</v>
      </c>
    </row>
    <row r="6510" spans="1:17" x14ac:dyDescent="0.3">
      <c r="A6510">
        <f>_xlfn.XLOOKUP(C6510,kamus!$B$2:$B$87,kamus!$A$2:$A$87,0,0,1)</f>
        <v>74</v>
      </c>
      <c r="B6510" t="str">
        <f>_xlfn.XLOOKUP(C6510,kamus!$B$2:$B$87,kamus!$D$2:$D$87,"dihapus",0,1)</f>
        <v>Sleman</v>
      </c>
      <c r="C6510" t="s">
        <v>205</v>
      </c>
      <c r="D6510">
        <f>_xlfn.XLOOKUP(C6510,kamus!$B$2:$B$87,kamus!$J$2:$J$87,"dihapus",0,1)</f>
        <v>1</v>
      </c>
      <c r="E6510">
        <f t="shared" si="711"/>
        <v>1</v>
      </c>
      <c r="F6510" s="14">
        <v>44621</v>
      </c>
      <c r="G6510" s="1">
        <f t="shared" si="712"/>
        <v>3</v>
      </c>
      <c r="H6510" s="1">
        <f t="shared" si="713"/>
        <v>2022</v>
      </c>
      <c r="I6510">
        <v>0</v>
      </c>
      <c r="J6510">
        <v>0</v>
      </c>
      <c r="K6510">
        <f t="shared" si="707"/>
        <v>0</v>
      </c>
      <c r="L6510">
        <v>15881</v>
      </c>
      <c r="M6510" s="6">
        <f t="shared" si="708"/>
        <v>0</v>
      </c>
      <c r="N6510" s="6">
        <f t="shared" si="709"/>
        <v>0</v>
      </c>
      <c r="O6510" s="6">
        <f t="shared" si="710"/>
        <v>0</v>
      </c>
      <c r="Q6510">
        <f>_xlfn.XLOOKUP(C6510&amp;G6510&amp;H6510,covid!$E$2:$E$2184,covid!$D$2:$D$2184,0,0,1)</f>
        <v>67</v>
      </c>
    </row>
    <row r="6511" spans="1:17" x14ac:dyDescent="0.3">
      <c r="A6511">
        <f>_xlfn.XLOOKUP(C6511,kamus!$B$2:$B$87,kamus!$A$2:$A$87,0,0,1)</f>
        <v>73</v>
      </c>
      <c r="B6511" t="str">
        <f>_xlfn.XLOOKUP(C6511,kamus!$B$2:$B$87,kamus!$D$2:$D$87,"dihapus",0,1)</f>
        <v>Sleman</v>
      </c>
      <c r="C6511" t="s">
        <v>232</v>
      </c>
      <c r="D6511">
        <f>_xlfn.XLOOKUP(C6511,kamus!$B$2:$B$87,kamus!$J$2:$J$87,"dihapus",0,1)</f>
        <v>1</v>
      </c>
      <c r="E6511">
        <f t="shared" si="711"/>
        <v>1</v>
      </c>
      <c r="F6511" s="14">
        <v>44621</v>
      </c>
      <c r="G6511" s="1">
        <f t="shared" si="712"/>
        <v>3</v>
      </c>
      <c r="H6511" s="1">
        <f t="shared" si="713"/>
        <v>2022</v>
      </c>
      <c r="I6511">
        <v>0</v>
      </c>
      <c r="J6511">
        <v>0</v>
      </c>
      <c r="K6511">
        <f t="shared" si="707"/>
        <v>0</v>
      </c>
      <c r="L6511">
        <v>13136</v>
      </c>
      <c r="M6511" s="6">
        <f t="shared" si="708"/>
        <v>0</v>
      </c>
      <c r="N6511" s="6">
        <f t="shared" si="709"/>
        <v>0</v>
      </c>
      <c r="O6511" s="6">
        <f t="shared" si="710"/>
        <v>0</v>
      </c>
      <c r="Q6511">
        <f>_xlfn.XLOOKUP(C6511&amp;G6511&amp;H6511,covid!$E$2:$E$2184,covid!$D$2:$D$2184,0,0,1)</f>
        <v>84</v>
      </c>
    </row>
    <row r="6512" spans="1:17" x14ac:dyDescent="0.3">
      <c r="A6512">
        <f>_xlfn.XLOOKUP(C6512,kamus!$B$2:$B$87,kamus!$A$2:$A$87,0,0,1)</f>
        <v>71</v>
      </c>
      <c r="B6512" t="str">
        <f>_xlfn.XLOOKUP(C6512,kamus!$B$2:$B$87,kamus!$D$2:$D$87,"dihapus",0,1)</f>
        <v>Sleman</v>
      </c>
      <c r="C6512" t="s">
        <v>271</v>
      </c>
      <c r="D6512">
        <f>_xlfn.XLOOKUP(C6512,kamus!$B$2:$B$87,kamus!$J$2:$J$87,"dihapus",0,1)</f>
        <v>1</v>
      </c>
      <c r="E6512">
        <f t="shared" si="711"/>
        <v>1</v>
      </c>
      <c r="F6512" s="14">
        <v>44621</v>
      </c>
      <c r="G6512" s="1">
        <f t="shared" si="712"/>
        <v>3</v>
      </c>
      <c r="H6512" s="1">
        <f t="shared" si="713"/>
        <v>2022</v>
      </c>
      <c r="I6512">
        <v>0</v>
      </c>
      <c r="J6512">
        <v>0</v>
      </c>
      <c r="K6512">
        <f t="shared" si="707"/>
        <v>0</v>
      </c>
      <c r="L6512">
        <v>15868</v>
      </c>
      <c r="M6512" s="6">
        <f t="shared" si="708"/>
        <v>0</v>
      </c>
      <c r="N6512" s="6">
        <f t="shared" si="709"/>
        <v>0</v>
      </c>
      <c r="O6512" s="6">
        <f t="shared" si="710"/>
        <v>0</v>
      </c>
      <c r="Q6512">
        <f>_xlfn.XLOOKUP(C6512&amp;G6512&amp;H6512,covid!$E$2:$E$2184,covid!$D$2:$D$2184,0,0,1)</f>
        <v>93</v>
      </c>
    </row>
    <row r="6513" spans="1:17" x14ac:dyDescent="0.3">
      <c r="A6513">
        <f>_xlfn.XLOOKUP(C6513,kamus!$B$2:$B$87,kamus!$A$2:$A$87,0,0,1)</f>
        <v>72</v>
      </c>
      <c r="B6513" t="str">
        <f>_xlfn.XLOOKUP(C6513,kamus!$B$2:$B$87,kamus!$D$2:$D$87,"dihapus",0,1)</f>
        <v>Sleman</v>
      </c>
      <c r="C6513" t="s">
        <v>273</v>
      </c>
      <c r="D6513">
        <f>_xlfn.XLOOKUP(C6513,kamus!$B$2:$B$87,kamus!$J$2:$J$87,"dihapus",0,1)</f>
        <v>1</v>
      </c>
      <c r="E6513">
        <f t="shared" si="711"/>
        <v>1</v>
      </c>
      <c r="F6513" s="14">
        <v>44621</v>
      </c>
      <c r="G6513" s="1">
        <f t="shared" si="712"/>
        <v>3</v>
      </c>
      <c r="H6513" s="1">
        <f t="shared" si="713"/>
        <v>2022</v>
      </c>
      <c r="I6513">
        <v>0</v>
      </c>
      <c r="J6513">
        <v>0</v>
      </c>
      <c r="K6513">
        <f t="shared" si="707"/>
        <v>0</v>
      </c>
      <c r="L6513">
        <v>19209</v>
      </c>
      <c r="M6513" s="6">
        <f t="shared" si="708"/>
        <v>0</v>
      </c>
      <c r="N6513" s="6">
        <f t="shared" si="709"/>
        <v>0</v>
      </c>
      <c r="O6513" s="6">
        <f t="shared" si="710"/>
        <v>0</v>
      </c>
      <c r="Q6513">
        <f>_xlfn.XLOOKUP(C6513&amp;G6513&amp;H6513,covid!$E$2:$E$2184,covid!$D$2:$D$2184,0,0,1)</f>
        <v>144</v>
      </c>
    </row>
    <row r="6514" spans="1:17" x14ac:dyDescent="0.3">
      <c r="A6514">
        <f>_xlfn.XLOOKUP(C6514,kamus!$B$2:$B$87,kamus!$A$2:$A$87,0,0,1)</f>
        <v>70</v>
      </c>
      <c r="B6514" t="str">
        <f>_xlfn.XLOOKUP(C6514,kamus!$B$2:$B$87,kamus!$D$2:$D$87,"dihapus",0,1)</f>
        <v>Sleman</v>
      </c>
      <c r="C6514" t="s">
        <v>274</v>
      </c>
      <c r="D6514">
        <f>_xlfn.XLOOKUP(C6514,kamus!$B$2:$B$87,kamus!$J$2:$J$87,"dihapus",0,1)</f>
        <v>0</v>
      </c>
      <c r="E6514">
        <f t="shared" si="711"/>
        <v>0</v>
      </c>
      <c r="F6514" s="14">
        <v>44621</v>
      </c>
      <c r="G6514" s="1">
        <f t="shared" si="712"/>
        <v>3</v>
      </c>
      <c r="H6514" s="1">
        <f t="shared" si="713"/>
        <v>2022</v>
      </c>
      <c r="I6514">
        <v>0</v>
      </c>
      <c r="J6514">
        <v>0</v>
      </c>
      <c r="K6514">
        <f t="shared" si="707"/>
        <v>0</v>
      </c>
      <c r="L6514">
        <v>10209</v>
      </c>
      <c r="M6514" s="6">
        <f t="shared" si="708"/>
        <v>0</v>
      </c>
      <c r="N6514" s="6">
        <f t="shared" si="709"/>
        <v>0</v>
      </c>
      <c r="O6514" s="6">
        <f t="shared" si="710"/>
        <v>0</v>
      </c>
      <c r="Q6514">
        <f>_xlfn.XLOOKUP(C6514&amp;G6514&amp;H6514,covid!$E$2:$E$2184,covid!$D$2:$D$2184,0,0,1)</f>
        <v>50</v>
      </c>
    </row>
    <row r="6515" spans="1:17" x14ac:dyDescent="0.3">
      <c r="A6515">
        <f>_xlfn.XLOOKUP(C6515,kamus!$B$2:$B$87,kamus!$A$2:$A$87,0,0,1)</f>
        <v>77</v>
      </c>
      <c r="B6515" t="str">
        <f>_xlfn.XLOOKUP(C6515,kamus!$B$2:$B$87,kamus!$D$2:$D$87,"dihapus",0,1)</f>
        <v>Tempel 1</v>
      </c>
      <c r="C6515" t="s">
        <v>218</v>
      </c>
      <c r="D6515">
        <f>_xlfn.XLOOKUP(C6515,kamus!$B$2:$B$87,kamus!$J$2:$J$87,"dihapus",0,1)</f>
        <v>0</v>
      </c>
      <c r="E6515">
        <f t="shared" si="711"/>
        <v>0</v>
      </c>
      <c r="F6515" s="14">
        <v>44621</v>
      </c>
      <c r="G6515" s="1">
        <f t="shared" si="712"/>
        <v>3</v>
      </c>
      <c r="H6515" s="1">
        <f t="shared" si="713"/>
        <v>2022</v>
      </c>
      <c r="I6515">
        <v>0</v>
      </c>
      <c r="J6515">
        <v>0</v>
      </c>
      <c r="K6515">
        <f t="shared" si="707"/>
        <v>0</v>
      </c>
      <c r="L6515">
        <v>7981</v>
      </c>
      <c r="M6515" s="6">
        <f t="shared" si="708"/>
        <v>0</v>
      </c>
      <c r="N6515" s="6">
        <f t="shared" si="709"/>
        <v>0</v>
      </c>
      <c r="O6515" s="6">
        <f t="shared" si="710"/>
        <v>0</v>
      </c>
      <c r="Q6515">
        <f>_xlfn.XLOOKUP(C6515&amp;G6515&amp;H6515,covid!$E$2:$E$2184,covid!$D$2:$D$2184,0,0,1)</f>
        <v>54</v>
      </c>
    </row>
    <row r="6516" spans="1:17" x14ac:dyDescent="0.3">
      <c r="A6516">
        <f>_xlfn.XLOOKUP(C6516,kamus!$B$2:$B$87,kamus!$A$2:$A$87,0,0,1)</f>
        <v>76</v>
      </c>
      <c r="B6516" t="str">
        <f>_xlfn.XLOOKUP(C6516,kamus!$B$2:$B$87,kamus!$D$2:$D$87,"dihapus",0,1)</f>
        <v>Tempel 1</v>
      </c>
      <c r="C6516" t="s">
        <v>226</v>
      </c>
      <c r="D6516">
        <f>_xlfn.XLOOKUP(C6516,kamus!$B$2:$B$87,kamus!$J$2:$J$87,"dihapus",0,1)</f>
        <v>1</v>
      </c>
      <c r="E6516">
        <f t="shared" si="711"/>
        <v>1</v>
      </c>
      <c r="F6516" s="14">
        <v>44621</v>
      </c>
      <c r="G6516" s="1">
        <f t="shared" si="712"/>
        <v>3</v>
      </c>
      <c r="H6516" s="1">
        <f t="shared" si="713"/>
        <v>2022</v>
      </c>
      <c r="I6516">
        <v>0</v>
      </c>
      <c r="J6516">
        <v>0</v>
      </c>
      <c r="K6516">
        <f t="shared" si="707"/>
        <v>0</v>
      </c>
      <c r="L6516">
        <v>11420</v>
      </c>
      <c r="M6516" s="6">
        <f t="shared" si="708"/>
        <v>0</v>
      </c>
      <c r="N6516" s="6">
        <f t="shared" si="709"/>
        <v>0</v>
      </c>
      <c r="O6516" s="6">
        <f t="shared" si="710"/>
        <v>0</v>
      </c>
      <c r="Q6516">
        <f>_xlfn.XLOOKUP(C6516&amp;G6516&amp;H6516,covid!$E$2:$E$2184,covid!$D$2:$D$2184,0,0,1)</f>
        <v>73</v>
      </c>
    </row>
    <row r="6517" spans="1:17" x14ac:dyDescent="0.3">
      <c r="A6517">
        <f>_xlfn.XLOOKUP(C6517,kamus!$B$2:$B$87,kamus!$A$2:$A$87,0,0,1)</f>
        <v>75</v>
      </c>
      <c r="B6517" t="str">
        <f>_xlfn.XLOOKUP(C6517,kamus!$B$2:$B$87,kamus!$D$2:$D$87,"dihapus",0,1)</f>
        <v>Tempel 1</v>
      </c>
      <c r="C6517" t="s">
        <v>227</v>
      </c>
      <c r="D6517">
        <f>_xlfn.XLOOKUP(C6517,kamus!$B$2:$B$87,kamus!$J$2:$J$87,"dihapus",0,1)</f>
        <v>0</v>
      </c>
      <c r="E6517">
        <f t="shared" si="711"/>
        <v>0</v>
      </c>
      <c r="F6517" s="14">
        <v>44621</v>
      </c>
      <c r="G6517" s="1">
        <f t="shared" si="712"/>
        <v>3</v>
      </c>
      <c r="H6517" s="1">
        <f t="shared" si="713"/>
        <v>2022</v>
      </c>
      <c r="I6517">
        <v>0</v>
      </c>
      <c r="J6517">
        <v>0</v>
      </c>
      <c r="K6517">
        <f t="shared" si="707"/>
        <v>0</v>
      </c>
      <c r="L6517">
        <v>7027</v>
      </c>
      <c r="M6517" s="6">
        <f t="shared" si="708"/>
        <v>0</v>
      </c>
      <c r="N6517" s="6">
        <f t="shared" si="709"/>
        <v>0</v>
      </c>
      <c r="O6517" s="6">
        <f t="shared" si="710"/>
        <v>0</v>
      </c>
      <c r="Q6517">
        <f>_xlfn.XLOOKUP(C6517&amp;G6517&amp;H6517,covid!$E$2:$E$2184,covid!$D$2:$D$2184,0,0,1)</f>
        <v>53</v>
      </c>
    </row>
    <row r="6518" spans="1:17" x14ac:dyDescent="0.3">
      <c r="A6518">
        <f>_xlfn.XLOOKUP(C6518,kamus!$B$2:$B$87,kamus!$A$2:$A$87,0,0,1)</f>
        <v>78</v>
      </c>
      <c r="B6518" t="str">
        <f>_xlfn.XLOOKUP(C6518,kamus!$B$2:$B$87,kamus!$D$2:$D$87,"dihapus",0,1)</f>
        <v>Tempel 1</v>
      </c>
      <c r="C6518" t="s">
        <v>229</v>
      </c>
      <c r="D6518">
        <f>_xlfn.XLOOKUP(C6518,kamus!$B$2:$B$87,kamus!$J$2:$J$87,"dihapus",0,1)</f>
        <v>0</v>
      </c>
      <c r="E6518">
        <f t="shared" si="711"/>
        <v>0</v>
      </c>
      <c r="F6518" s="14">
        <v>44621</v>
      </c>
      <c r="G6518" s="1">
        <f t="shared" si="712"/>
        <v>3</v>
      </c>
      <c r="H6518" s="1">
        <f t="shared" si="713"/>
        <v>2022</v>
      </c>
      <c r="I6518">
        <v>0</v>
      </c>
      <c r="J6518">
        <v>0</v>
      </c>
      <c r="K6518">
        <f t="shared" si="707"/>
        <v>0</v>
      </c>
      <c r="L6518">
        <v>5483</v>
      </c>
      <c r="M6518" s="6">
        <f t="shared" si="708"/>
        <v>0</v>
      </c>
      <c r="N6518" s="6">
        <f t="shared" si="709"/>
        <v>0</v>
      </c>
      <c r="O6518" s="6">
        <f t="shared" si="710"/>
        <v>0</v>
      </c>
      <c r="Q6518">
        <f>_xlfn.XLOOKUP(C6518&amp;G6518&amp;H6518,covid!$E$2:$E$2184,covid!$D$2:$D$2184,0,0,1)</f>
        <v>44</v>
      </c>
    </row>
    <row r="6519" spans="1:17" x14ac:dyDescent="0.3">
      <c r="A6519">
        <f>_xlfn.XLOOKUP(C6519,kamus!$B$2:$B$87,kamus!$A$2:$A$87,0,0,1)</f>
        <v>79</v>
      </c>
      <c r="B6519" t="str">
        <f>_xlfn.XLOOKUP(C6519,kamus!$B$2:$B$87,kamus!$D$2:$D$87,"dihapus",0,1)</f>
        <v>Tempel 2</v>
      </c>
      <c r="C6519" t="s">
        <v>201</v>
      </c>
      <c r="D6519">
        <f>_xlfn.XLOOKUP(C6519,kamus!$B$2:$B$87,kamus!$J$2:$J$87,"dihapus",0,1)</f>
        <v>0</v>
      </c>
      <c r="E6519">
        <f t="shared" si="711"/>
        <v>0</v>
      </c>
      <c r="F6519" s="14">
        <v>44621</v>
      </c>
      <c r="G6519" s="1">
        <f t="shared" si="712"/>
        <v>3</v>
      </c>
      <c r="H6519" s="1">
        <f t="shared" si="713"/>
        <v>2022</v>
      </c>
      <c r="I6519">
        <v>0</v>
      </c>
      <c r="J6519">
        <v>0</v>
      </c>
      <c r="K6519">
        <f t="shared" si="707"/>
        <v>0</v>
      </c>
      <c r="L6519">
        <v>7898</v>
      </c>
      <c r="M6519" s="6">
        <f t="shared" si="708"/>
        <v>0</v>
      </c>
      <c r="N6519" s="6">
        <f t="shared" si="709"/>
        <v>0</v>
      </c>
      <c r="O6519" s="6">
        <f t="shared" si="710"/>
        <v>0</v>
      </c>
      <c r="Q6519">
        <f>_xlfn.XLOOKUP(C6519&amp;G6519&amp;H6519,covid!$E$2:$E$2184,covid!$D$2:$D$2184,0,0,1)</f>
        <v>45</v>
      </c>
    </row>
    <row r="6520" spans="1:17" x14ac:dyDescent="0.3">
      <c r="A6520">
        <f>_xlfn.XLOOKUP(C6520,kamus!$B$2:$B$87,kamus!$A$2:$A$87,0,0,1)</f>
        <v>80</v>
      </c>
      <c r="B6520" t="str">
        <f>_xlfn.XLOOKUP(C6520,kamus!$B$2:$B$87,kamus!$D$2:$D$87,"dihapus",0,1)</f>
        <v>Tempel 2</v>
      </c>
      <c r="C6520" t="s">
        <v>233</v>
      </c>
      <c r="D6520">
        <f>_xlfn.XLOOKUP(C6520,kamus!$B$2:$B$87,kamus!$J$2:$J$87,"dihapus",0,1)</f>
        <v>0</v>
      </c>
      <c r="E6520">
        <f t="shared" si="711"/>
        <v>0</v>
      </c>
      <c r="F6520" s="14">
        <v>44621</v>
      </c>
      <c r="G6520" s="1">
        <f t="shared" si="712"/>
        <v>3</v>
      </c>
      <c r="H6520" s="1">
        <f t="shared" si="713"/>
        <v>2022</v>
      </c>
      <c r="I6520">
        <v>0</v>
      </c>
      <c r="J6520">
        <v>0</v>
      </c>
      <c r="K6520">
        <f t="shared" si="707"/>
        <v>0</v>
      </c>
      <c r="L6520">
        <v>6718</v>
      </c>
      <c r="M6520" s="6">
        <f t="shared" si="708"/>
        <v>0</v>
      </c>
      <c r="N6520" s="6">
        <f t="shared" si="709"/>
        <v>0</v>
      </c>
      <c r="O6520" s="6">
        <f t="shared" si="710"/>
        <v>0</v>
      </c>
      <c r="Q6520">
        <f>_xlfn.XLOOKUP(C6520&amp;G6520&amp;H6520,covid!$E$2:$E$2184,covid!$D$2:$D$2184,0,0,1)</f>
        <v>54</v>
      </c>
    </row>
    <row r="6521" spans="1:17" x14ac:dyDescent="0.3">
      <c r="A6521">
        <f>_xlfn.XLOOKUP(C6521,kamus!$B$2:$B$87,kamus!$A$2:$A$87,0,0,1)</f>
        <v>81</v>
      </c>
      <c r="B6521" t="str">
        <f>_xlfn.XLOOKUP(C6521,kamus!$B$2:$B$87,kamus!$D$2:$D$87,"dihapus",0,1)</f>
        <v>Tempel 2</v>
      </c>
      <c r="C6521" t="s">
        <v>263</v>
      </c>
      <c r="D6521">
        <f>_xlfn.XLOOKUP(C6521,kamus!$B$2:$B$87,kamus!$J$2:$J$87,"dihapus",0,1)</f>
        <v>0</v>
      </c>
      <c r="E6521">
        <f t="shared" si="711"/>
        <v>0</v>
      </c>
      <c r="F6521" s="14">
        <v>44621</v>
      </c>
      <c r="G6521" s="1">
        <f t="shared" si="712"/>
        <v>3</v>
      </c>
      <c r="H6521" s="1">
        <f t="shared" si="713"/>
        <v>2022</v>
      </c>
      <c r="I6521">
        <v>0</v>
      </c>
      <c r="J6521">
        <v>0</v>
      </c>
      <c r="K6521">
        <f t="shared" si="707"/>
        <v>0</v>
      </c>
      <c r="L6521">
        <v>4831</v>
      </c>
      <c r="M6521" s="6">
        <f t="shared" si="708"/>
        <v>0</v>
      </c>
      <c r="N6521" s="6">
        <f t="shared" si="709"/>
        <v>0</v>
      </c>
      <c r="O6521" s="6">
        <f t="shared" si="710"/>
        <v>0</v>
      </c>
      <c r="Q6521">
        <f>_xlfn.XLOOKUP(C6521&amp;G6521&amp;H6521,covid!$E$2:$E$2184,covid!$D$2:$D$2184,0,0,1)</f>
        <v>26</v>
      </c>
    </row>
    <row r="6522" spans="1:17" x14ac:dyDescent="0.3">
      <c r="A6522">
        <f>_xlfn.XLOOKUP(C6522,kamus!$B$2:$B$87,kamus!$A$2:$A$87,0,0,1)</f>
        <v>82</v>
      </c>
      <c r="B6522" t="str">
        <f>_xlfn.XLOOKUP(C6522,kamus!$B$2:$B$87,kamus!$D$2:$D$87,"dihapus",0,1)</f>
        <v>Tempel 2</v>
      </c>
      <c r="C6522" t="s">
        <v>266</v>
      </c>
      <c r="D6522">
        <f>_xlfn.XLOOKUP(C6522,kamus!$B$2:$B$87,kamus!$J$2:$J$87,"dihapus",0,1)</f>
        <v>0</v>
      </c>
      <c r="E6522">
        <f t="shared" si="711"/>
        <v>0</v>
      </c>
      <c r="F6522" s="14">
        <v>44621</v>
      </c>
      <c r="G6522" s="1">
        <f t="shared" si="712"/>
        <v>3</v>
      </c>
      <c r="H6522" s="1">
        <f t="shared" si="713"/>
        <v>2022</v>
      </c>
      <c r="I6522">
        <v>0</v>
      </c>
      <c r="J6522">
        <v>0</v>
      </c>
      <c r="K6522">
        <f t="shared" si="707"/>
        <v>0</v>
      </c>
      <c r="L6522">
        <v>5385</v>
      </c>
      <c r="M6522" s="6">
        <f t="shared" si="708"/>
        <v>0</v>
      </c>
      <c r="N6522" s="6">
        <f t="shared" si="709"/>
        <v>0</v>
      </c>
      <c r="O6522" s="6">
        <f t="shared" si="710"/>
        <v>0</v>
      </c>
      <c r="Q6522">
        <f>_xlfn.XLOOKUP(C6522&amp;G6522&amp;H6522,covid!$E$2:$E$2184,covid!$D$2:$D$2184,0,0,1)</f>
        <v>52</v>
      </c>
    </row>
    <row r="6523" spans="1:17" x14ac:dyDescent="0.3">
      <c r="A6523">
        <f>_xlfn.XLOOKUP(C6523,kamus!$B$2:$B$87,kamus!$A$2:$A$87,0,0,1)</f>
        <v>84</v>
      </c>
      <c r="B6523" t="str">
        <f>_xlfn.XLOOKUP(C6523,kamus!$B$2:$B$87,kamus!$D$2:$D$87,"dihapus",0,1)</f>
        <v>turi</v>
      </c>
      <c r="C6523" t="s">
        <v>199</v>
      </c>
      <c r="D6523">
        <f>_xlfn.XLOOKUP(C6523,kamus!$B$2:$B$87,kamus!$J$2:$J$87,"dihapus",0,1)</f>
        <v>0</v>
      </c>
      <c r="E6523">
        <f t="shared" si="711"/>
        <v>0</v>
      </c>
      <c r="F6523" s="14">
        <v>44621</v>
      </c>
      <c r="G6523" s="1">
        <f t="shared" si="712"/>
        <v>3</v>
      </c>
      <c r="H6523" s="1">
        <f t="shared" si="713"/>
        <v>2022</v>
      </c>
      <c r="I6523">
        <v>0</v>
      </c>
      <c r="J6523">
        <v>0</v>
      </c>
      <c r="K6523">
        <f t="shared" si="707"/>
        <v>0</v>
      </c>
      <c r="L6523">
        <v>9882</v>
      </c>
      <c r="M6523" s="6">
        <f t="shared" si="708"/>
        <v>0</v>
      </c>
      <c r="N6523" s="6">
        <f t="shared" si="709"/>
        <v>0</v>
      </c>
      <c r="O6523" s="6">
        <f t="shared" si="710"/>
        <v>0</v>
      </c>
      <c r="Q6523">
        <f>_xlfn.XLOOKUP(C6523&amp;G6523&amp;H6523,covid!$E$2:$E$2184,covid!$D$2:$D$2184,0,0,1)</f>
        <v>56</v>
      </c>
    </row>
    <row r="6524" spans="1:17" x14ac:dyDescent="0.3">
      <c r="A6524">
        <f>_xlfn.XLOOKUP(C6524,kamus!$B$2:$B$87,kamus!$A$2:$A$87,0,0,1)</f>
        <v>86</v>
      </c>
      <c r="B6524" t="str">
        <f>_xlfn.XLOOKUP(C6524,kamus!$B$2:$B$87,kamus!$D$2:$D$87,"dihapus",0,1)</f>
        <v>turi</v>
      </c>
      <c r="C6524" t="s">
        <v>209</v>
      </c>
      <c r="D6524">
        <f>_xlfn.XLOOKUP(C6524,kamus!$B$2:$B$87,kamus!$J$2:$J$87,"dihapus",0,1)</f>
        <v>0</v>
      </c>
      <c r="E6524">
        <f t="shared" si="711"/>
        <v>0</v>
      </c>
      <c r="F6524" s="14">
        <v>44621</v>
      </c>
      <c r="G6524" s="1">
        <f t="shared" si="712"/>
        <v>3</v>
      </c>
      <c r="H6524" s="1">
        <f t="shared" si="713"/>
        <v>2022</v>
      </c>
      <c r="I6524">
        <v>0</v>
      </c>
      <c r="J6524">
        <v>0</v>
      </c>
      <c r="K6524">
        <f t="shared" si="707"/>
        <v>0</v>
      </c>
      <c r="L6524">
        <v>9730</v>
      </c>
      <c r="M6524" s="6">
        <f t="shared" si="708"/>
        <v>0</v>
      </c>
      <c r="N6524" s="6">
        <f t="shared" si="709"/>
        <v>0</v>
      </c>
      <c r="O6524" s="6">
        <f t="shared" si="710"/>
        <v>0</v>
      </c>
      <c r="Q6524">
        <f>_xlfn.XLOOKUP(C6524&amp;G6524&amp;H6524,covid!$E$2:$E$2184,covid!$D$2:$D$2184,0,0,1)</f>
        <v>80</v>
      </c>
    </row>
    <row r="6525" spans="1:17" x14ac:dyDescent="0.3">
      <c r="A6525">
        <f>_xlfn.XLOOKUP(C6525,kamus!$B$2:$B$87,kamus!$A$2:$A$87,0,0,1)</f>
        <v>83</v>
      </c>
      <c r="B6525" t="str">
        <f>_xlfn.XLOOKUP(C6525,kamus!$B$2:$B$87,kamus!$D$2:$D$87,"dihapus",0,1)</f>
        <v>turi</v>
      </c>
      <c r="C6525" t="s">
        <v>211</v>
      </c>
      <c r="D6525">
        <f>_xlfn.XLOOKUP(C6525,kamus!$B$2:$B$87,kamus!$J$2:$J$87,"dihapus",0,1)</f>
        <v>0</v>
      </c>
      <c r="E6525">
        <f t="shared" si="711"/>
        <v>0</v>
      </c>
      <c r="F6525" s="14">
        <v>44621</v>
      </c>
      <c r="G6525" s="1">
        <f t="shared" si="712"/>
        <v>3</v>
      </c>
      <c r="H6525" s="1">
        <f t="shared" si="713"/>
        <v>2022</v>
      </c>
      <c r="I6525">
        <v>0</v>
      </c>
      <c r="J6525">
        <v>0</v>
      </c>
      <c r="K6525">
        <f t="shared" si="707"/>
        <v>0</v>
      </c>
      <c r="L6525">
        <v>8706</v>
      </c>
      <c r="M6525" s="6">
        <f t="shared" si="708"/>
        <v>0</v>
      </c>
      <c r="N6525" s="6">
        <f t="shared" si="709"/>
        <v>0</v>
      </c>
      <c r="O6525" s="6">
        <f t="shared" si="710"/>
        <v>0</v>
      </c>
      <c r="Q6525">
        <f>_xlfn.XLOOKUP(C6525&amp;G6525&amp;H6525,covid!$E$2:$E$2184,covid!$D$2:$D$2184,0,0,1)</f>
        <v>52</v>
      </c>
    </row>
    <row r="6526" spans="1:17" x14ac:dyDescent="0.3">
      <c r="A6526">
        <f>_xlfn.XLOOKUP(C6526,kamus!$B$2:$B$87,kamus!$A$2:$A$87,0,0,1)</f>
        <v>85</v>
      </c>
      <c r="B6526" t="str">
        <f>_xlfn.XLOOKUP(C6526,kamus!$B$2:$B$87,kamus!$D$2:$D$87,"dihapus",0,1)</f>
        <v>turi</v>
      </c>
      <c r="C6526" t="s">
        <v>279</v>
      </c>
      <c r="D6526">
        <f>_xlfn.XLOOKUP(C6526,kamus!$B$2:$B$87,kamus!$J$2:$J$87,"dihapus",0,1)</f>
        <v>0</v>
      </c>
      <c r="E6526">
        <f t="shared" si="711"/>
        <v>0</v>
      </c>
      <c r="F6526" s="14">
        <v>44621</v>
      </c>
      <c r="G6526" s="1">
        <f t="shared" si="712"/>
        <v>3</v>
      </c>
      <c r="H6526" s="1">
        <f t="shared" si="713"/>
        <v>2022</v>
      </c>
      <c r="I6526">
        <v>0</v>
      </c>
      <c r="J6526">
        <v>0</v>
      </c>
      <c r="K6526">
        <f t="shared" si="707"/>
        <v>0</v>
      </c>
      <c r="L6526">
        <v>11166</v>
      </c>
      <c r="M6526" s="6">
        <f t="shared" si="708"/>
        <v>0</v>
      </c>
      <c r="N6526" s="6">
        <f t="shared" si="709"/>
        <v>0</v>
      </c>
      <c r="O6526" s="6">
        <f t="shared" si="710"/>
        <v>0</v>
      </c>
      <c r="Q6526">
        <f>_xlfn.XLOOKUP(C6526&amp;G6526&amp;H6526,covid!$E$2:$E$2184,covid!$D$2:$D$2184,0,0,1)</f>
        <v>56</v>
      </c>
    </row>
    <row r="6527" spans="1:17" x14ac:dyDescent="0.3">
      <c r="A6527">
        <f>_xlfn.XLOOKUP(C6527,kamus!$B$2:$B$87,kamus!$A$2:$A$87,0,0,1)</f>
        <v>4</v>
      </c>
      <c r="B6527" t="str">
        <f>_xlfn.XLOOKUP(C6527,kamus!$B$2:$B$87,kamus!$D$2:$D$87,"dihapus",0,1)</f>
        <v>Berbah</v>
      </c>
      <c r="C6527" t="s">
        <v>215</v>
      </c>
      <c r="D6527">
        <f>_xlfn.XLOOKUP(C6527,kamus!$B$2:$B$87,kamus!$J$2:$J$87,"dihapus",0,1)</f>
        <v>0</v>
      </c>
      <c r="E6527">
        <f t="shared" si="711"/>
        <v>0</v>
      </c>
      <c r="F6527" s="14">
        <v>44652</v>
      </c>
      <c r="G6527" s="1">
        <f t="shared" si="712"/>
        <v>4</v>
      </c>
      <c r="H6527" s="1">
        <f t="shared" si="713"/>
        <v>2022</v>
      </c>
      <c r="I6527">
        <v>0</v>
      </c>
      <c r="J6527">
        <v>1</v>
      </c>
      <c r="K6527">
        <f t="shared" si="707"/>
        <v>1</v>
      </c>
      <c r="L6527">
        <v>11652</v>
      </c>
      <c r="M6527" s="6">
        <f t="shared" si="708"/>
        <v>0</v>
      </c>
      <c r="N6527" s="6">
        <f t="shared" si="709"/>
        <v>8.5822176450394796</v>
      </c>
      <c r="O6527" s="6">
        <f t="shared" si="710"/>
        <v>8.5822176450394796</v>
      </c>
      <c r="Q6527">
        <f>_xlfn.XLOOKUP(C6527&amp;G6527&amp;H6527,covid!$E$2:$E$2184,covid!$D$2:$D$2184,0,0,1)</f>
        <v>3</v>
      </c>
    </row>
    <row r="6528" spans="1:17" x14ac:dyDescent="0.3">
      <c r="A6528">
        <f>_xlfn.XLOOKUP(C6528,kamus!$B$2:$B$87,kamus!$A$2:$A$87,0,0,1)</f>
        <v>1</v>
      </c>
      <c r="B6528" t="str">
        <f>_xlfn.XLOOKUP(C6528,kamus!$B$2:$B$87,kamus!$D$2:$D$87,"dihapus",0,1)</f>
        <v>Berbah</v>
      </c>
      <c r="C6528" t="s">
        <v>216</v>
      </c>
      <c r="D6528">
        <f>_xlfn.XLOOKUP(C6528,kamus!$B$2:$B$87,kamus!$J$2:$J$87,"dihapus",0,1)</f>
        <v>1</v>
      </c>
      <c r="E6528">
        <f t="shared" si="711"/>
        <v>1</v>
      </c>
      <c r="F6528" s="14">
        <v>44652</v>
      </c>
      <c r="G6528" s="1">
        <f t="shared" si="712"/>
        <v>4</v>
      </c>
      <c r="H6528" s="1">
        <f t="shared" si="713"/>
        <v>2022</v>
      </c>
      <c r="I6528">
        <v>0</v>
      </c>
      <c r="J6528">
        <v>0</v>
      </c>
      <c r="K6528">
        <f t="shared" si="707"/>
        <v>0</v>
      </c>
      <c r="L6528">
        <v>14825</v>
      </c>
      <c r="M6528" s="6">
        <f t="shared" si="708"/>
        <v>0</v>
      </c>
      <c r="N6528" s="6">
        <f t="shared" si="709"/>
        <v>0</v>
      </c>
      <c r="O6528" s="6">
        <f t="shared" si="710"/>
        <v>0</v>
      </c>
      <c r="Q6528">
        <f>_xlfn.XLOOKUP(C6528&amp;G6528&amp;H6528,covid!$E$2:$E$2184,covid!$D$2:$D$2184,0,0,1)</f>
        <v>4</v>
      </c>
    </row>
    <row r="6529" spans="1:17" x14ac:dyDescent="0.3">
      <c r="A6529">
        <f>_xlfn.XLOOKUP(C6529,kamus!$B$2:$B$87,kamus!$A$2:$A$87,0,0,1)</f>
        <v>2</v>
      </c>
      <c r="B6529" t="str">
        <f>_xlfn.XLOOKUP(C6529,kamus!$B$2:$B$87,kamus!$D$2:$D$87,"dihapus",0,1)</f>
        <v>Berbah</v>
      </c>
      <c r="C6529" t="s">
        <v>246</v>
      </c>
      <c r="D6529">
        <f>_xlfn.XLOOKUP(C6529,kamus!$B$2:$B$87,kamus!$J$2:$J$87,"dihapus",0,1)</f>
        <v>1</v>
      </c>
      <c r="E6529">
        <f t="shared" si="711"/>
        <v>1</v>
      </c>
      <c r="F6529" s="14">
        <v>44652</v>
      </c>
      <c r="G6529" s="1">
        <f t="shared" si="712"/>
        <v>4</v>
      </c>
      <c r="H6529" s="1">
        <f t="shared" si="713"/>
        <v>2022</v>
      </c>
      <c r="I6529">
        <v>0</v>
      </c>
      <c r="J6529">
        <v>0</v>
      </c>
      <c r="K6529">
        <f t="shared" si="707"/>
        <v>0</v>
      </c>
      <c r="L6529">
        <v>19037</v>
      </c>
      <c r="M6529" s="6">
        <f t="shared" si="708"/>
        <v>0</v>
      </c>
      <c r="N6529" s="6">
        <f t="shared" si="709"/>
        <v>0</v>
      </c>
      <c r="O6529" s="6">
        <f t="shared" si="710"/>
        <v>0</v>
      </c>
      <c r="Q6529">
        <f>_xlfn.XLOOKUP(C6529&amp;G6529&amp;H6529,covid!$E$2:$E$2184,covid!$D$2:$D$2184,0,0,1)</f>
        <v>7</v>
      </c>
    </row>
    <row r="6530" spans="1:17" x14ac:dyDescent="0.3">
      <c r="A6530">
        <f>_xlfn.XLOOKUP(C6530,kamus!$B$2:$B$87,kamus!$A$2:$A$87,0,0,1)</f>
        <v>3</v>
      </c>
      <c r="B6530" t="str">
        <f>_xlfn.XLOOKUP(C6530,kamus!$B$2:$B$87,kamus!$D$2:$D$87,"dihapus",0,1)</f>
        <v>Berbah</v>
      </c>
      <c r="C6530" t="s">
        <v>267</v>
      </c>
      <c r="D6530">
        <f>_xlfn.XLOOKUP(C6530,kamus!$B$2:$B$87,kamus!$J$2:$J$87,"dihapus",0,1)</f>
        <v>1</v>
      </c>
      <c r="E6530">
        <f t="shared" si="711"/>
        <v>1</v>
      </c>
      <c r="F6530" s="14">
        <v>44652</v>
      </c>
      <c r="G6530" s="1">
        <f t="shared" si="712"/>
        <v>4</v>
      </c>
      <c r="H6530" s="1">
        <f t="shared" si="713"/>
        <v>2022</v>
      </c>
      <c r="I6530">
        <v>0</v>
      </c>
      <c r="J6530">
        <v>0</v>
      </c>
      <c r="K6530">
        <f t="shared" ref="K6530:K6593" si="714">J6530+I6530</f>
        <v>0</v>
      </c>
      <c r="L6530">
        <v>13601</v>
      </c>
      <c r="M6530" s="6">
        <f t="shared" ref="M6530:M6593" si="715">IF(ISBLANK(I6530)=TRUE,"",I6530/$L6530*100000)</f>
        <v>0</v>
      </c>
      <c r="N6530" s="6">
        <f t="shared" ref="N6530:N6593" si="716">IF(ISBLANK(J6530)=TRUE,"",J6530/$L6530*100000)</f>
        <v>0</v>
      </c>
      <c r="O6530" s="6">
        <f t="shared" ref="O6530:O6593" si="717">IF(ISBLANK(K6530)=TRUE,"",K6530/$L6530*100000)</f>
        <v>0</v>
      </c>
      <c r="Q6530">
        <f>_xlfn.XLOOKUP(C6530&amp;G6530&amp;H6530,covid!$E$2:$E$2184,covid!$D$2:$D$2184,0,0,1)</f>
        <v>0</v>
      </c>
    </row>
    <row r="6531" spans="1:17" x14ac:dyDescent="0.3">
      <c r="A6531">
        <f>_xlfn.XLOOKUP(C6531,kamus!$B$2:$B$87,kamus!$A$2:$A$87,0,0,1)</f>
        <v>9</v>
      </c>
      <c r="B6531" t="str">
        <f>_xlfn.XLOOKUP(C6531,kamus!$B$2:$B$87,kamus!$D$2:$D$87,"dihapus",0,1)</f>
        <v>cangkringan</v>
      </c>
      <c r="C6531" t="s">
        <v>197</v>
      </c>
      <c r="D6531">
        <f>_xlfn.XLOOKUP(C6531,kamus!$B$2:$B$87,kamus!$J$2:$J$87,"dihapus",0,1)</f>
        <v>0</v>
      </c>
      <c r="E6531">
        <f t="shared" ref="E6531:E6594" si="718">IF(D6531=0,0,IF(H6531&lt;2021,0,IF(AND(H6531=2021,G6531&lt;5),0,1)))</f>
        <v>0</v>
      </c>
      <c r="F6531" s="14">
        <v>44652</v>
      </c>
      <c r="G6531" s="1">
        <f t="shared" ref="G6531:G6594" si="719">MONTH(F6531)</f>
        <v>4</v>
      </c>
      <c r="H6531" s="1">
        <f t="shared" ref="H6531:H6594" si="720">YEAR(F6531)</f>
        <v>2022</v>
      </c>
      <c r="I6531">
        <v>0</v>
      </c>
      <c r="J6531">
        <v>0</v>
      </c>
      <c r="K6531">
        <f t="shared" si="714"/>
        <v>0</v>
      </c>
      <c r="L6531">
        <v>8207</v>
      </c>
      <c r="M6531" s="6">
        <f t="shared" si="715"/>
        <v>0</v>
      </c>
      <c r="N6531" s="6">
        <f t="shared" si="716"/>
        <v>0</v>
      </c>
      <c r="O6531" s="6">
        <f t="shared" si="717"/>
        <v>0</v>
      </c>
      <c r="Q6531">
        <f>_xlfn.XLOOKUP(C6531&amp;G6531&amp;H6531,covid!$E$2:$E$2184,covid!$D$2:$D$2184,0,0,1)</f>
        <v>0</v>
      </c>
    </row>
    <row r="6532" spans="1:17" x14ac:dyDescent="0.3">
      <c r="A6532">
        <f>_xlfn.XLOOKUP(C6532,kamus!$B$2:$B$87,kamus!$A$2:$A$87,0,0,1)</f>
        <v>5</v>
      </c>
      <c r="B6532" t="str">
        <f>_xlfn.XLOOKUP(C6532,kamus!$B$2:$B$87,kamus!$D$2:$D$87,"dihapus",0,1)</f>
        <v>cangkringan</v>
      </c>
      <c r="C6532" t="s">
        <v>212</v>
      </c>
      <c r="D6532">
        <f>_xlfn.XLOOKUP(C6532,kamus!$B$2:$B$87,kamus!$J$2:$J$87,"dihapus",0,1)</f>
        <v>0</v>
      </c>
      <c r="E6532">
        <f t="shared" si="718"/>
        <v>0</v>
      </c>
      <c r="F6532" s="14">
        <v>44652</v>
      </c>
      <c r="G6532" s="1">
        <f t="shared" si="719"/>
        <v>4</v>
      </c>
      <c r="H6532" s="1">
        <f t="shared" si="720"/>
        <v>2022</v>
      </c>
      <c r="I6532">
        <v>1</v>
      </c>
      <c r="J6532">
        <v>0</v>
      </c>
      <c r="K6532">
        <f t="shared" si="714"/>
        <v>1</v>
      </c>
      <c r="L6532">
        <v>4207</v>
      </c>
      <c r="M6532" s="6">
        <f t="shared" si="715"/>
        <v>23.769907297361538</v>
      </c>
      <c r="N6532" s="6">
        <f t="shared" si="716"/>
        <v>0</v>
      </c>
      <c r="O6532" s="6">
        <f t="shared" si="717"/>
        <v>23.769907297361538</v>
      </c>
      <c r="Q6532">
        <f>_xlfn.XLOOKUP(C6532&amp;G6532&amp;H6532,covid!$E$2:$E$2184,covid!$D$2:$D$2184,0,0,1)</f>
        <v>1</v>
      </c>
    </row>
    <row r="6533" spans="1:17" x14ac:dyDescent="0.3">
      <c r="A6533">
        <f>_xlfn.XLOOKUP(C6533,kamus!$B$2:$B$87,kamus!$A$2:$A$87,0,0,1)</f>
        <v>7</v>
      </c>
      <c r="B6533" t="str">
        <f>_xlfn.XLOOKUP(C6533,kamus!$B$2:$B$87,kamus!$D$2:$D$87,"dihapus",0,1)</f>
        <v>cangkringan</v>
      </c>
      <c r="C6533" t="s">
        <v>217</v>
      </c>
      <c r="D6533">
        <f>_xlfn.XLOOKUP(C6533,kamus!$B$2:$B$87,kamus!$J$2:$J$87,"dihapus",0,1)</f>
        <v>0</v>
      </c>
      <c r="E6533">
        <f t="shared" si="718"/>
        <v>0</v>
      </c>
      <c r="F6533" s="14">
        <v>44652</v>
      </c>
      <c r="G6533" s="1">
        <f t="shared" si="719"/>
        <v>4</v>
      </c>
      <c r="H6533" s="1">
        <f t="shared" si="720"/>
        <v>2022</v>
      </c>
      <c r="I6533">
        <v>0</v>
      </c>
      <c r="J6533">
        <v>0</v>
      </c>
      <c r="K6533">
        <f t="shared" si="714"/>
        <v>0</v>
      </c>
      <c r="L6533">
        <v>3650</v>
      </c>
      <c r="M6533" s="6">
        <f t="shared" si="715"/>
        <v>0</v>
      </c>
      <c r="N6533" s="6">
        <f t="shared" si="716"/>
        <v>0</v>
      </c>
      <c r="O6533" s="6">
        <f t="shared" si="717"/>
        <v>0</v>
      </c>
      <c r="Q6533">
        <f>_xlfn.XLOOKUP(C6533&amp;G6533&amp;H6533,covid!$E$2:$E$2184,covid!$D$2:$D$2184,0,0,1)</f>
        <v>0</v>
      </c>
    </row>
    <row r="6534" spans="1:17" x14ac:dyDescent="0.3">
      <c r="A6534">
        <f>_xlfn.XLOOKUP(C6534,kamus!$B$2:$B$87,kamus!$A$2:$A$87,0,0,1)</f>
        <v>8</v>
      </c>
      <c r="B6534" t="str">
        <f>_xlfn.XLOOKUP(C6534,kamus!$B$2:$B$87,kamus!$D$2:$D$87,"dihapus",0,1)</f>
        <v>cangkringan</v>
      </c>
      <c r="C6534" t="s">
        <v>275</v>
      </c>
      <c r="D6534">
        <f>_xlfn.XLOOKUP(C6534,kamus!$B$2:$B$87,kamus!$J$2:$J$87,"dihapus",0,1)</f>
        <v>0</v>
      </c>
      <c r="E6534">
        <f t="shared" si="718"/>
        <v>0</v>
      </c>
      <c r="F6534" s="14">
        <v>44652</v>
      </c>
      <c r="G6534" s="1">
        <f t="shared" si="719"/>
        <v>4</v>
      </c>
      <c r="H6534" s="1">
        <f t="shared" si="720"/>
        <v>2022</v>
      </c>
      <c r="I6534">
        <v>0</v>
      </c>
      <c r="J6534">
        <v>0</v>
      </c>
      <c r="K6534">
        <f t="shared" si="714"/>
        <v>0</v>
      </c>
      <c r="L6534">
        <v>5649</v>
      </c>
      <c r="M6534" s="6">
        <f t="shared" si="715"/>
        <v>0</v>
      </c>
      <c r="N6534" s="6">
        <f t="shared" si="716"/>
        <v>0</v>
      </c>
      <c r="O6534" s="6">
        <f t="shared" si="717"/>
        <v>0</v>
      </c>
      <c r="Q6534">
        <f>_xlfn.XLOOKUP(C6534&amp;G6534&amp;H6534,covid!$E$2:$E$2184,covid!$D$2:$D$2184,0,0,1)</f>
        <v>0</v>
      </c>
    </row>
    <row r="6535" spans="1:17" x14ac:dyDescent="0.3">
      <c r="A6535">
        <f>_xlfn.XLOOKUP(C6535,kamus!$B$2:$B$87,kamus!$A$2:$A$87,0,0,1)</f>
        <v>6</v>
      </c>
      <c r="B6535" t="str">
        <f>_xlfn.XLOOKUP(C6535,kamus!$B$2:$B$87,kamus!$D$2:$D$87,"dihapus",0,1)</f>
        <v>cangkringan</v>
      </c>
      <c r="C6535" t="s">
        <v>281</v>
      </c>
      <c r="D6535">
        <f>_xlfn.XLOOKUP(C6535,kamus!$B$2:$B$87,kamus!$J$2:$J$87,"dihapus",0,1)</f>
        <v>0</v>
      </c>
      <c r="E6535">
        <f t="shared" si="718"/>
        <v>0</v>
      </c>
      <c r="F6535" s="14">
        <v>44652</v>
      </c>
      <c r="G6535" s="1">
        <f t="shared" si="719"/>
        <v>4</v>
      </c>
      <c r="H6535" s="1">
        <f t="shared" si="720"/>
        <v>2022</v>
      </c>
      <c r="I6535">
        <v>0</v>
      </c>
      <c r="J6535">
        <v>0</v>
      </c>
      <c r="K6535">
        <f t="shared" si="714"/>
        <v>0</v>
      </c>
      <c r="L6535">
        <v>11541</v>
      </c>
      <c r="M6535" s="6">
        <f t="shared" si="715"/>
        <v>0</v>
      </c>
      <c r="N6535" s="6">
        <f t="shared" si="716"/>
        <v>0</v>
      </c>
      <c r="O6535" s="6">
        <f t="shared" si="717"/>
        <v>0</v>
      </c>
      <c r="Q6535">
        <f>_xlfn.XLOOKUP(C6535&amp;G6535&amp;H6535,covid!$E$2:$E$2184,covid!$D$2:$D$2184,0,0,1)</f>
        <v>1</v>
      </c>
    </row>
    <row r="6536" spans="1:17" x14ac:dyDescent="0.3">
      <c r="A6536">
        <f>_xlfn.XLOOKUP(C6536,kamus!$B$2:$B$87,kamus!$A$2:$A$87,0,0,1)</f>
        <v>10</v>
      </c>
      <c r="B6536" t="str">
        <f>_xlfn.XLOOKUP(C6536,kamus!$B$2:$B$87,kamus!$D$2:$D$87,"dihapus",0,1)</f>
        <v>Depok 1</v>
      </c>
      <c r="C6536" t="s">
        <v>220</v>
      </c>
      <c r="D6536">
        <f>_xlfn.XLOOKUP(C6536,kamus!$B$2:$B$87,kamus!$J$2:$J$87,"dihapus",0,1)</f>
        <v>1</v>
      </c>
      <c r="E6536">
        <f t="shared" si="718"/>
        <v>1</v>
      </c>
      <c r="F6536" s="14">
        <v>44652</v>
      </c>
      <c r="G6536" s="1">
        <f t="shared" si="719"/>
        <v>4</v>
      </c>
      <c r="H6536" s="1">
        <f t="shared" si="720"/>
        <v>2022</v>
      </c>
      <c r="I6536">
        <v>1</v>
      </c>
      <c r="J6536">
        <v>0</v>
      </c>
      <c r="K6536">
        <f t="shared" si="714"/>
        <v>1</v>
      </c>
      <c r="L6536">
        <v>38622</v>
      </c>
      <c r="M6536" s="6">
        <f t="shared" si="715"/>
        <v>2.5891978665009581</v>
      </c>
      <c r="N6536" s="6">
        <f t="shared" si="716"/>
        <v>0</v>
      </c>
      <c r="O6536" s="6">
        <f t="shared" si="717"/>
        <v>2.5891978665009581</v>
      </c>
      <c r="Q6536">
        <f>_xlfn.XLOOKUP(C6536&amp;G6536&amp;H6536,covid!$E$2:$E$2184,covid!$D$2:$D$2184,0,0,1)</f>
        <v>14</v>
      </c>
    </row>
    <row r="6537" spans="1:17" x14ac:dyDescent="0.3">
      <c r="A6537">
        <f>_xlfn.XLOOKUP(C6537,kamus!$B$2:$B$87,kamus!$A$2:$A$87,0,0,1)</f>
        <v>11</v>
      </c>
      <c r="B6537" t="str">
        <f>_xlfn.XLOOKUP(C6537,kamus!$B$2:$B$87,kamus!$D$2:$D$87,"dihapus",0,1)</f>
        <v>Depok 2</v>
      </c>
      <c r="C6537" t="s">
        <v>207</v>
      </c>
      <c r="D6537">
        <f>_xlfn.XLOOKUP(C6537,kamus!$B$2:$B$87,kamus!$J$2:$J$87,"dihapus",0,1)</f>
        <v>1</v>
      </c>
      <c r="E6537">
        <f t="shared" si="718"/>
        <v>1</v>
      </c>
      <c r="F6537" s="14">
        <v>44652</v>
      </c>
      <c r="G6537" s="1">
        <f t="shared" si="719"/>
        <v>4</v>
      </c>
      <c r="H6537" s="1">
        <f t="shared" si="720"/>
        <v>2022</v>
      </c>
      <c r="I6537">
        <v>2</v>
      </c>
      <c r="J6537">
        <v>0</v>
      </c>
      <c r="K6537">
        <f t="shared" si="714"/>
        <v>2</v>
      </c>
      <c r="L6537">
        <v>45224</v>
      </c>
      <c r="M6537" s="6">
        <f t="shared" si="715"/>
        <v>4.4224305678400846</v>
      </c>
      <c r="N6537" s="6">
        <f t="shared" si="716"/>
        <v>0</v>
      </c>
      <c r="O6537" s="6">
        <f t="shared" si="717"/>
        <v>4.4224305678400846</v>
      </c>
      <c r="Q6537">
        <f>_xlfn.XLOOKUP(C6537&amp;G6537&amp;H6537,covid!$E$2:$E$2184,covid!$D$2:$D$2184,0,0,1)</f>
        <v>20</v>
      </c>
    </row>
    <row r="6538" spans="1:17" x14ac:dyDescent="0.3">
      <c r="A6538">
        <f>_xlfn.XLOOKUP(C6538,kamus!$B$2:$B$87,kamus!$A$2:$A$87,0,0,1)</f>
        <v>12</v>
      </c>
      <c r="B6538" t="str">
        <f>_xlfn.XLOOKUP(C6538,kamus!$B$2:$B$87,kamus!$D$2:$D$87,"dihapus",0,1)</f>
        <v>Depok 3</v>
      </c>
      <c r="C6538" t="s">
        <v>206</v>
      </c>
      <c r="D6538">
        <f>_xlfn.XLOOKUP(C6538,kamus!$B$2:$B$87,kamus!$J$2:$J$87,"dihapus",0,1)</f>
        <v>1</v>
      </c>
      <c r="E6538">
        <f t="shared" si="718"/>
        <v>1</v>
      </c>
      <c r="F6538" s="14">
        <v>44652</v>
      </c>
      <c r="G6538" s="1">
        <f t="shared" si="719"/>
        <v>4</v>
      </c>
      <c r="H6538" s="1">
        <f t="shared" si="720"/>
        <v>2022</v>
      </c>
      <c r="I6538">
        <v>0</v>
      </c>
      <c r="J6538">
        <v>0</v>
      </c>
      <c r="K6538">
        <f t="shared" si="714"/>
        <v>0</v>
      </c>
      <c r="L6538">
        <v>45635</v>
      </c>
      <c r="M6538" s="6">
        <f t="shared" si="715"/>
        <v>0</v>
      </c>
      <c r="N6538" s="6">
        <f t="shared" si="716"/>
        <v>0</v>
      </c>
      <c r="O6538" s="6">
        <f t="shared" si="717"/>
        <v>0</v>
      </c>
      <c r="Q6538">
        <f>_xlfn.XLOOKUP(C6538&amp;G6538&amp;H6538,covid!$E$2:$E$2184,covid!$D$2:$D$2184,0,0,1)</f>
        <v>21</v>
      </c>
    </row>
    <row r="6539" spans="1:17" x14ac:dyDescent="0.3">
      <c r="A6539">
        <f>_xlfn.XLOOKUP(C6539,kamus!$B$2:$B$87,kamus!$A$2:$A$87,0,0,1)</f>
        <v>0</v>
      </c>
      <c r="B6539" t="str">
        <f>_xlfn.XLOOKUP(C6539,kamus!$B$2:$B$87,kamus!$D$2:$D$87,"dihapus",0,1)</f>
        <v>dihapus</v>
      </c>
      <c r="C6539" t="s">
        <v>282</v>
      </c>
      <c r="D6539" t="str">
        <f>_xlfn.XLOOKUP(C6539,kamus!$B$2:$B$87,kamus!$J$2:$J$87,"dihapus",0,1)</f>
        <v>dihapus</v>
      </c>
      <c r="E6539">
        <f t="shared" si="718"/>
        <v>1</v>
      </c>
      <c r="F6539" s="14">
        <v>44652</v>
      </c>
      <c r="G6539" s="1">
        <f t="shared" si="719"/>
        <v>4</v>
      </c>
      <c r="H6539" s="1">
        <f t="shared" si="720"/>
        <v>2022</v>
      </c>
      <c r="I6539">
        <v>0</v>
      </c>
      <c r="J6539">
        <v>0</v>
      </c>
      <c r="K6539">
        <f t="shared" si="714"/>
        <v>0</v>
      </c>
      <c r="L6539" t="e">
        <v>#N/A</v>
      </c>
      <c r="M6539" s="6" t="e">
        <f t="shared" si="715"/>
        <v>#N/A</v>
      </c>
      <c r="N6539" s="6" t="e">
        <f t="shared" si="716"/>
        <v>#N/A</v>
      </c>
      <c r="O6539" s="6" t="e">
        <f t="shared" si="717"/>
        <v>#N/A</v>
      </c>
      <c r="Q6539">
        <f>_xlfn.XLOOKUP(C6539&amp;G6539&amp;H6539,covid!$E$2:$E$2184,covid!$D$2:$D$2184,0,0,1)</f>
        <v>0</v>
      </c>
    </row>
    <row r="6540" spans="1:17" x14ac:dyDescent="0.3">
      <c r="A6540">
        <f>_xlfn.XLOOKUP(C6540,kamus!$B$2:$B$87,kamus!$A$2:$A$87,0,0,1)</f>
        <v>14</v>
      </c>
      <c r="B6540" t="str">
        <f>_xlfn.XLOOKUP(C6540,kamus!$B$2:$B$87,kamus!$D$2:$D$87,"dihapus",0,1)</f>
        <v>Gamping 1</v>
      </c>
      <c r="C6540" t="s">
        <v>196</v>
      </c>
      <c r="D6540">
        <f>_xlfn.XLOOKUP(C6540,kamus!$B$2:$B$87,kamus!$J$2:$J$87,"dihapus",0,1)</f>
        <v>1</v>
      </c>
      <c r="E6540">
        <f t="shared" si="718"/>
        <v>1</v>
      </c>
      <c r="F6540" s="14">
        <v>44652</v>
      </c>
      <c r="G6540" s="1">
        <f t="shared" si="719"/>
        <v>4</v>
      </c>
      <c r="H6540" s="1">
        <f t="shared" si="720"/>
        <v>2022</v>
      </c>
      <c r="I6540">
        <v>0</v>
      </c>
      <c r="J6540">
        <v>0</v>
      </c>
      <c r="K6540">
        <f t="shared" si="714"/>
        <v>0</v>
      </c>
      <c r="L6540">
        <v>23225</v>
      </c>
      <c r="M6540" s="6">
        <f t="shared" si="715"/>
        <v>0</v>
      </c>
      <c r="N6540" s="6">
        <f t="shared" si="716"/>
        <v>0</v>
      </c>
      <c r="O6540" s="6">
        <f t="shared" si="717"/>
        <v>0</v>
      </c>
      <c r="Q6540">
        <f>_xlfn.XLOOKUP(C6540&amp;G6540&amp;H6540,covid!$E$2:$E$2184,covid!$D$2:$D$2184,0,0,1)</f>
        <v>3</v>
      </c>
    </row>
    <row r="6541" spans="1:17" x14ac:dyDescent="0.3">
      <c r="A6541">
        <f>_xlfn.XLOOKUP(C6541,kamus!$B$2:$B$87,kamus!$A$2:$A$87,0,0,1)</f>
        <v>13</v>
      </c>
      <c r="B6541" t="str">
        <f>_xlfn.XLOOKUP(C6541,kamus!$B$2:$B$87,kamus!$D$2:$D$87,"dihapus",0,1)</f>
        <v>Gamping 1</v>
      </c>
      <c r="C6541" t="s">
        <v>198</v>
      </c>
      <c r="D6541">
        <f>_xlfn.XLOOKUP(C6541,kamus!$B$2:$B$87,kamus!$J$2:$J$87,"dihapus",0,1)</f>
        <v>1</v>
      </c>
      <c r="E6541">
        <f t="shared" si="718"/>
        <v>1</v>
      </c>
      <c r="F6541" s="14">
        <v>44652</v>
      </c>
      <c r="G6541" s="1">
        <f t="shared" si="719"/>
        <v>4</v>
      </c>
      <c r="H6541" s="1">
        <f t="shared" si="720"/>
        <v>2022</v>
      </c>
      <c r="I6541">
        <v>0</v>
      </c>
      <c r="J6541">
        <v>0</v>
      </c>
      <c r="K6541">
        <f t="shared" si="714"/>
        <v>0</v>
      </c>
      <c r="L6541">
        <v>21012</v>
      </c>
      <c r="M6541" s="6">
        <f t="shared" si="715"/>
        <v>0</v>
      </c>
      <c r="N6541" s="6">
        <f t="shared" si="716"/>
        <v>0</v>
      </c>
      <c r="O6541" s="6">
        <f t="shared" si="717"/>
        <v>0</v>
      </c>
      <c r="Q6541">
        <f>_xlfn.XLOOKUP(C6541&amp;G6541&amp;H6541,covid!$E$2:$E$2184,covid!$D$2:$D$2184,0,0,1)</f>
        <v>2</v>
      </c>
    </row>
    <row r="6542" spans="1:17" x14ac:dyDescent="0.3">
      <c r="A6542">
        <f>_xlfn.XLOOKUP(C6542,kamus!$B$2:$B$87,kamus!$A$2:$A$87,0,0,1)</f>
        <v>16</v>
      </c>
      <c r="B6542" t="str">
        <f>_xlfn.XLOOKUP(C6542,kamus!$B$2:$B$87,kamus!$D$2:$D$87,"dihapus",0,1)</f>
        <v>Gamping 2</v>
      </c>
      <c r="C6542" t="s">
        <v>200</v>
      </c>
      <c r="D6542">
        <f>_xlfn.XLOOKUP(C6542,kamus!$B$2:$B$87,kamus!$J$2:$J$87,"dihapus",0,1)</f>
        <v>1</v>
      </c>
      <c r="E6542">
        <f t="shared" si="718"/>
        <v>1</v>
      </c>
      <c r="F6542" s="14">
        <v>44652</v>
      </c>
      <c r="G6542" s="1">
        <f t="shared" si="719"/>
        <v>4</v>
      </c>
      <c r="H6542" s="1">
        <f t="shared" si="720"/>
        <v>2022</v>
      </c>
      <c r="I6542">
        <v>0</v>
      </c>
      <c r="J6542">
        <v>0</v>
      </c>
      <c r="K6542">
        <f t="shared" si="714"/>
        <v>0</v>
      </c>
      <c r="L6542">
        <v>16920</v>
      </c>
      <c r="M6542" s="6">
        <f t="shared" si="715"/>
        <v>0</v>
      </c>
      <c r="N6542" s="6">
        <f t="shared" si="716"/>
        <v>0</v>
      </c>
      <c r="O6542" s="6">
        <f t="shared" si="717"/>
        <v>0</v>
      </c>
      <c r="Q6542">
        <f>_xlfn.XLOOKUP(C6542&amp;G6542&amp;H6542,covid!$E$2:$E$2184,covid!$D$2:$D$2184,0,0,1)</f>
        <v>7</v>
      </c>
    </row>
    <row r="6543" spans="1:17" x14ac:dyDescent="0.3">
      <c r="A6543">
        <f>_xlfn.XLOOKUP(C6543,kamus!$B$2:$B$87,kamus!$A$2:$A$87,0,0,1)</f>
        <v>15</v>
      </c>
      <c r="B6543" t="str">
        <f>_xlfn.XLOOKUP(C6543,kamus!$B$2:$B$87,kamus!$D$2:$D$87,"dihapus",0,1)</f>
        <v>Gamping 2</v>
      </c>
      <c r="C6543" t="s">
        <v>230</v>
      </c>
      <c r="D6543">
        <f>_xlfn.XLOOKUP(C6543,kamus!$B$2:$B$87,kamus!$J$2:$J$87,"dihapus",0,1)</f>
        <v>1</v>
      </c>
      <c r="E6543">
        <f t="shared" si="718"/>
        <v>1</v>
      </c>
      <c r="F6543" s="14">
        <v>44652</v>
      </c>
      <c r="G6543" s="1">
        <f t="shared" si="719"/>
        <v>4</v>
      </c>
      <c r="H6543" s="1">
        <f t="shared" si="720"/>
        <v>2022</v>
      </c>
      <c r="I6543">
        <v>0</v>
      </c>
      <c r="J6543">
        <v>0</v>
      </c>
      <c r="K6543">
        <f t="shared" si="714"/>
        <v>0</v>
      </c>
      <c r="L6543">
        <v>19025</v>
      </c>
      <c r="M6543" s="6">
        <f t="shared" si="715"/>
        <v>0</v>
      </c>
      <c r="N6543" s="6">
        <f t="shared" si="716"/>
        <v>0</v>
      </c>
      <c r="O6543" s="6">
        <f t="shared" si="717"/>
        <v>0</v>
      </c>
      <c r="Q6543">
        <f>_xlfn.XLOOKUP(C6543&amp;G6543&amp;H6543,covid!$E$2:$E$2184,covid!$D$2:$D$2184,0,0,1)</f>
        <v>7</v>
      </c>
    </row>
    <row r="6544" spans="1:17" x14ac:dyDescent="0.3">
      <c r="A6544">
        <f>_xlfn.XLOOKUP(C6544,kamus!$B$2:$B$87,kamus!$A$2:$A$87,0,0,1)</f>
        <v>17</v>
      </c>
      <c r="B6544" t="str">
        <f>_xlfn.XLOOKUP(C6544,kamus!$B$2:$B$87,kamus!$D$2:$D$87,"dihapus",0,1)</f>
        <v>Gamping 2</v>
      </c>
      <c r="C6544" t="s">
        <v>272</v>
      </c>
      <c r="D6544">
        <f>_xlfn.XLOOKUP(C6544,kamus!$B$2:$B$87,kamus!$J$2:$J$87,"dihapus",0,1)</f>
        <v>1</v>
      </c>
      <c r="E6544">
        <f t="shared" si="718"/>
        <v>1</v>
      </c>
      <c r="F6544" s="14">
        <v>44652</v>
      </c>
      <c r="G6544" s="1">
        <f t="shared" si="719"/>
        <v>4</v>
      </c>
      <c r="H6544" s="1">
        <f t="shared" si="720"/>
        <v>2022</v>
      </c>
      <c r="I6544">
        <v>0</v>
      </c>
      <c r="J6544">
        <v>0</v>
      </c>
      <c r="K6544">
        <f t="shared" si="714"/>
        <v>0</v>
      </c>
      <c r="L6544">
        <v>18999</v>
      </c>
      <c r="M6544" s="6">
        <f t="shared" si="715"/>
        <v>0</v>
      </c>
      <c r="N6544" s="6">
        <f t="shared" si="716"/>
        <v>0</v>
      </c>
      <c r="O6544" s="6">
        <f t="shared" si="717"/>
        <v>0</v>
      </c>
      <c r="Q6544">
        <f>_xlfn.XLOOKUP(C6544&amp;G6544&amp;H6544,covid!$E$2:$E$2184,covid!$D$2:$D$2184,0,0,1)</f>
        <v>8</v>
      </c>
    </row>
    <row r="6545" spans="1:17" x14ac:dyDescent="0.3">
      <c r="A6545">
        <f>_xlfn.XLOOKUP(C6545,kamus!$B$2:$B$87,kamus!$A$2:$A$87,0,0,1)</f>
        <v>20</v>
      </c>
      <c r="B6545" t="str">
        <f>_xlfn.XLOOKUP(C6545,kamus!$B$2:$B$87,kamus!$D$2:$D$87,"dihapus",0,1)</f>
        <v>Godean 1</v>
      </c>
      <c r="C6545" t="s">
        <v>247</v>
      </c>
      <c r="D6545">
        <f>_xlfn.XLOOKUP(C6545,kamus!$B$2:$B$87,kamus!$J$2:$J$87,"dihapus",0,1)</f>
        <v>1</v>
      </c>
      <c r="E6545">
        <f t="shared" si="718"/>
        <v>1</v>
      </c>
      <c r="F6545" s="14">
        <v>44652</v>
      </c>
      <c r="G6545" s="1">
        <f t="shared" si="719"/>
        <v>4</v>
      </c>
      <c r="H6545" s="1">
        <f t="shared" si="720"/>
        <v>2022</v>
      </c>
      <c r="I6545">
        <v>0</v>
      </c>
      <c r="J6545">
        <v>0</v>
      </c>
      <c r="K6545">
        <f t="shared" si="714"/>
        <v>0</v>
      </c>
      <c r="L6545">
        <v>9917</v>
      </c>
      <c r="M6545" s="6">
        <f t="shared" si="715"/>
        <v>0</v>
      </c>
      <c r="N6545" s="6">
        <f t="shared" si="716"/>
        <v>0</v>
      </c>
      <c r="O6545" s="6">
        <f t="shared" si="717"/>
        <v>0</v>
      </c>
      <c r="Q6545">
        <f>_xlfn.XLOOKUP(C6545&amp;G6545&amp;H6545,covid!$E$2:$E$2184,covid!$D$2:$D$2184,0,0,1)</f>
        <v>0</v>
      </c>
    </row>
    <row r="6546" spans="1:17" x14ac:dyDescent="0.3">
      <c r="A6546">
        <f>_xlfn.XLOOKUP(C6546,kamus!$B$2:$B$87,kamus!$A$2:$A$87,0,0,1)</f>
        <v>21</v>
      </c>
      <c r="B6546" t="str">
        <f>_xlfn.XLOOKUP(C6546,kamus!$B$2:$B$87,kamus!$D$2:$D$87,"dihapus",0,1)</f>
        <v>Godean 1</v>
      </c>
      <c r="C6546" t="s">
        <v>250</v>
      </c>
      <c r="D6546">
        <f>_xlfn.XLOOKUP(C6546,kamus!$B$2:$B$87,kamus!$J$2:$J$87,"dihapus",0,1)</f>
        <v>1</v>
      </c>
      <c r="E6546">
        <f t="shared" si="718"/>
        <v>1</v>
      </c>
      <c r="F6546" s="14">
        <v>44652</v>
      </c>
      <c r="G6546" s="1">
        <f t="shared" si="719"/>
        <v>4</v>
      </c>
      <c r="H6546" s="1">
        <f t="shared" si="720"/>
        <v>2022</v>
      </c>
      <c r="I6546">
        <v>1</v>
      </c>
      <c r="J6546">
        <v>0</v>
      </c>
      <c r="K6546">
        <f t="shared" si="714"/>
        <v>1</v>
      </c>
      <c r="L6546">
        <v>10452</v>
      </c>
      <c r="M6546" s="6">
        <f t="shared" si="715"/>
        <v>9.5675468809797177</v>
      </c>
      <c r="N6546" s="6">
        <f t="shared" si="716"/>
        <v>0</v>
      </c>
      <c r="O6546" s="6">
        <f t="shared" si="717"/>
        <v>9.5675468809797177</v>
      </c>
      <c r="Q6546">
        <f>_xlfn.XLOOKUP(C6546&amp;G6546&amp;H6546,covid!$E$2:$E$2184,covid!$D$2:$D$2184,0,0,1)</f>
        <v>1</v>
      </c>
    </row>
    <row r="6547" spans="1:17" x14ac:dyDescent="0.3">
      <c r="A6547">
        <f>_xlfn.XLOOKUP(C6547,kamus!$B$2:$B$87,kamus!$A$2:$A$87,0,0,1)</f>
        <v>19</v>
      </c>
      <c r="B6547" t="str">
        <f>_xlfn.XLOOKUP(C6547,kamus!$B$2:$B$87,kamus!$D$2:$D$87,"dihapus",0,1)</f>
        <v>Godean 1</v>
      </c>
      <c r="C6547" t="s">
        <v>251</v>
      </c>
      <c r="D6547">
        <f>_xlfn.XLOOKUP(C6547,kamus!$B$2:$B$87,kamus!$J$2:$J$87,"dihapus",0,1)</f>
        <v>1</v>
      </c>
      <c r="E6547">
        <f t="shared" si="718"/>
        <v>1</v>
      </c>
      <c r="F6547" s="14">
        <v>44652</v>
      </c>
      <c r="G6547" s="1">
        <f t="shared" si="719"/>
        <v>4</v>
      </c>
      <c r="H6547" s="1">
        <f t="shared" si="720"/>
        <v>2022</v>
      </c>
      <c r="I6547">
        <v>0</v>
      </c>
      <c r="J6547">
        <v>0</v>
      </c>
      <c r="K6547">
        <f t="shared" si="714"/>
        <v>0</v>
      </c>
      <c r="L6547">
        <v>9322</v>
      </c>
      <c r="M6547" s="6">
        <f t="shared" si="715"/>
        <v>0</v>
      </c>
      <c r="N6547" s="6">
        <f t="shared" si="716"/>
        <v>0</v>
      </c>
      <c r="O6547" s="6">
        <f t="shared" si="717"/>
        <v>0</v>
      </c>
      <c r="Q6547">
        <f>_xlfn.XLOOKUP(C6547&amp;G6547&amp;H6547,covid!$E$2:$E$2184,covid!$D$2:$D$2184,0,0,1)</f>
        <v>1</v>
      </c>
    </row>
    <row r="6548" spans="1:17" x14ac:dyDescent="0.3">
      <c r="A6548">
        <f>_xlfn.XLOOKUP(C6548,kamus!$B$2:$B$87,kamus!$A$2:$A$87,0,0,1)</f>
        <v>18</v>
      </c>
      <c r="B6548" t="str">
        <f>_xlfn.XLOOKUP(C6548,kamus!$B$2:$B$87,kamus!$D$2:$D$87,"dihapus",0,1)</f>
        <v>Godean 1</v>
      </c>
      <c r="C6548" t="s">
        <v>252</v>
      </c>
      <c r="D6548">
        <f>_xlfn.XLOOKUP(C6548,kamus!$B$2:$B$87,kamus!$J$2:$J$87,"dihapus",0,1)</f>
        <v>0</v>
      </c>
      <c r="E6548">
        <f t="shared" si="718"/>
        <v>0</v>
      </c>
      <c r="F6548" s="14">
        <v>44652</v>
      </c>
      <c r="G6548" s="1">
        <f t="shared" si="719"/>
        <v>4</v>
      </c>
      <c r="H6548" s="1">
        <f t="shared" si="720"/>
        <v>2022</v>
      </c>
      <c r="I6548">
        <v>0</v>
      </c>
      <c r="J6548">
        <v>0</v>
      </c>
      <c r="K6548">
        <f t="shared" si="714"/>
        <v>0</v>
      </c>
      <c r="L6548">
        <v>6724</v>
      </c>
      <c r="M6548" s="6">
        <f t="shared" si="715"/>
        <v>0</v>
      </c>
      <c r="N6548" s="6">
        <f t="shared" si="716"/>
        <v>0</v>
      </c>
      <c r="O6548" s="6">
        <f t="shared" si="717"/>
        <v>0</v>
      </c>
      <c r="Q6548">
        <f>_xlfn.XLOOKUP(C6548&amp;G6548&amp;H6548,covid!$E$2:$E$2184,covid!$D$2:$D$2184,0,0,1)</f>
        <v>1</v>
      </c>
    </row>
    <row r="6549" spans="1:17" x14ac:dyDescent="0.3">
      <c r="A6549">
        <f>_xlfn.XLOOKUP(C6549,kamus!$B$2:$B$87,kamus!$A$2:$A$87,0,0,1)</f>
        <v>23</v>
      </c>
      <c r="B6549" t="str">
        <f>_xlfn.XLOOKUP(C6549,kamus!$B$2:$B$87,kamus!$D$2:$D$87,"dihapus",0,1)</f>
        <v>Godean 2</v>
      </c>
      <c r="C6549" t="s">
        <v>248</v>
      </c>
      <c r="D6549">
        <f>_xlfn.XLOOKUP(C6549,kamus!$B$2:$B$87,kamus!$J$2:$J$87,"dihapus",0,1)</f>
        <v>1</v>
      </c>
      <c r="E6549">
        <f t="shared" si="718"/>
        <v>1</v>
      </c>
      <c r="F6549" s="14">
        <v>44652</v>
      </c>
      <c r="G6549" s="1">
        <f t="shared" si="719"/>
        <v>4</v>
      </c>
      <c r="H6549" s="1">
        <f t="shared" si="720"/>
        <v>2022</v>
      </c>
      <c r="I6549">
        <v>0</v>
      </c>
      <c r="J6549">
        <v>0</v>
      </c>
      <c r="K6549">
        <f t="shared" si="714"/>
        <v>0</v>
      </c>
      <c r="L6549">
        <v>17750</v>
      </c>
      <c r="M6549" s="6">
        <f t="shared" si="715"/>
        <v>0</v>
      </c>
      <c r="N6549" s="6">
        <f t="shared" si="716"/>
        <v>0</v>
      </c>
      <c r="O6549" s="6">
        <f t="shared" si="717"/>
        <v>0</v>
      </c>
      <c r="Q6549">
        <f>_xlfn.XLOOKUP(C6549&amp;G6549&amp;H6549,covid!$E$2:$E$2184,covid!$D$2:$D$2184,0,0,1)</f>
        <v>3</v>
      </c>
    </row>
    <row r="6550" spans="1:17" x14ac:dyDescent="0.3">
      <c r="A6550">
        <f>_xlfn.XLOOKUP(C6550,kamus!$B$2:$B$87,kamus!$A$2:$A$87,0,0,1)</f>
        <v>22</v>
      </c>
      <c r="B6550" t="str">
        <f>_xlfn.XLOOKUP(C6550,kamus!$B$2:$B$87,kamus!$D$2:$D$87,"dihapus",0,1)</f>
        <v>Godean 2</v>
      </c>
      <c r="C6550" t="s">
        <v>249</v>
      </c>
      <c r="D6550">
        <f>_xlfn.XLOOKUP(C6550,kamus!$B$2:$B$87,kamus!$J$2:$J$87,"dihapus",0,1)</f>
        <v>1</v>
      </c>
      <c r="E6550">
        <f t="shared" si="718"/>
        <v>1</v>
      </c>
      <c r="F6550" s="14">
        <v>44652</v>
      </c>
      <c r="G6550" s="1">
        <f t="shared" si="719"/>
        <v>4</v>
      </c>
      <c r="H6550" s="1">
        <f t="shared" si="720"/>
        <v>2022</v>
      </c>
      <c r="I6550">
        <v>0</v>
      </c>
      <c r="J6550">
        <v>0</v>
      </c>
      <c r="K6550">
        <f t="shared" si="714"/>
        <v>0</v>
      </c>
      <c r="L6550">
        <v>12600</v>
      </c>
      <c r="M6550" s="6">
        <f t="shared" si="715"/>
        <v>0</v>
      </c>
      <c r="N6550" s="6">
        <f t="shared" si="716"/>
        <v>0</v>
      </c>
      <c r="O6550" s="6">
        <f t="shared" si="717"/>
        <v>0</v>
      </c>
      <c r="Q6550">
        <f>_xlfn.XLOOKUP(C6550&amp;G6550&amp;H6550,covid!$E$2:$E$2184,covid!$D$2:$D$2184,0,0,1)</f>
        <v>2</v>
      </c>
    </row>
    <row r="6551" spans="1:17" x14ac:dyDescent="0.3">
      <c r="A6551">
        <f>_xlfn.XLOOKUP(C6551,kamus!$B$2:$B$87,kamus!$A$2:$A$87,0,0,1)</f>
        <v>24</v>
      </c>
      <c r="B6551" t="str">
        <f>_xlfn.XLOOKUP(C6551,kamus!$B$2:$B$87,kamus!$D$2:$D$87,"dihapus",0,1)</f>
        <v>Godean 2</v>
      </c>
      <c r="C6551" t="s">
        <v>253</v>
      </c>
      <c r="D6551">
        <f>_xlfn.XLOOKUP(C6551,kamus!$B$2:$B$87,kamus!$J$2:$J$87,"dihapus",0,1)</f>
        <v>0</v>
      </c>
      <c r="E6551">
        <f t="shared" si="718"/>
        <v>0</v>
      </c>
      <c r="F6551" s="14">
        <v>44652</v>
      </c>
      <c r="G6551" s="1">
        <f t="shared" si="719"/>
        <v>4</v>
      </c>
      <c r="H6551" s="1">
        <f t="shared" si="720"/>
        <v>2022</v>
      </c>
      <c r="I6551">
        <v>0</v>
      </c>
      <c r="J6551">
        <v>0</v>
      </c>
      <c r="K6551">
        <f t="shared" si="714"/>
        <v>0</v>
      </c>
      <c r="L6551">
        <v>7213</v>
      </c>
      <c r="M6551" s="6">
        <f t="shared" si="715"/>
        <v>0</v>
      </c>
      <c r="N6551" s="6">
        <f t="shared" si="716"/>
        <v>0</v>
      </c>
      <c r="O6551" s="6">
        <f t="shared" si="717"/>
        <v>0</v>
      </c>
      <c r="Q6551">
        <f>_xlfn.XLOOKUP(C6551&amp;G6551&amp;H6551,covid!$E$2:$E$2184,covid!$D$2:$D$2184,0,0,1)</f>
        <v>2</v>
      </c>
    </row>
    <row r="6552" spans="1:17" x14ac:dyDescent="0.3">
      <c r="A6552">
        <f>_xlfn.XLOOKUP(C6552,kamus!$B$2:$B$87,kamus!$A$2:$A$87,0,0,1)</f>
        <v>27</v>
      </c>
      <c r="B6552" t="str">
        <f>_xlfn.XLOOKUP(C6552,kamus!$B$2:$B$87,kamus!$D$2:$D$87,"dihapus",0,1)</f>
        <v>Kalasan</v>
      </c>
      <c r="C6552" t="s">
        <v>235</v>
      </c>
      <c r="D6552">
        <f>_xlfn.XLOOKUP(C6552,kamus!$B$2:$B$87,kamus!$J$2:$J$87,"dihapus",0,1)</f>
        <v>1</v>
      </c>
      <c r="E6552">
        <f t="shared" si="718"/>
        <v>1</v>
      </c>
      <c r="F6552" s="14">
        <v>44652</v>
      </c>
      <c r="G6552" s="1">
        <f t="shared" si="719"/>
        <v>4</v>
      </c>
      <c r="H6552" s="1">
        <f t="shared" si="720"/>
        <v>2022</v>
      </c>
      <c r="I6552">
        <v>1</v>
      </c>
      <c r="J6552">
        <v>1</v>
      </c>
      <c r="K6552">
        <f t="shared" si="714"/>
        <v>2</v>
      </c>
      <c r="L6552">
        <v>39019</v>
      </c>
      <c r="M6552" s="6">
        <f t="shared" si="715"/>
        <v>2.5628539942079502</v>
      </c>
      <c r="N6552" s="6">
        <f t="shared" si="716"/>
        <v>2.5628539942079502</v>
      </c>
      <c r="O6552" s="6">
        <f t="shared" si="717"/>
        <v>5.1257079884159005</v>
      </c>
      <c r="Q6552">
        <f>_xlfn.XLOOKUP(C6552&amp;G6552&amp;H6552,covid!$E$2:$E$2184,covid!$D$2:$D$2184,0,0,1)</f>
        <v>9</v>
      </c>
    </row>
    <row r="6553" spans="1:17" x14ac:dyDescent="0.3">
      <c r="A6553">
        <f>_xlfn.XLOOKUP(C6553,kamus!$B$2:$B$87,kamus!$A$2:$A$87,0,0,1)</f>
        <v>28</v>
      </c>
      <c r="B6553" t="str">
        <f>_xlfn.XLOOKUP(C6553,kamus!$B$2:$B$87,kamus!$D$2:$D$87,"dihapus",0,1)</f>
        <v>Kalasan</v>
      </c>
      <c r="C6553" t="s">
        <v>239</v>
      </c>
      <c r="D6553">
        <f>_xlfn.XLOOKUP(C6553,kamus!$B$2:$B$87,kamus!$J$2:$J$87,"dihapus",0,1)</f>
        <v>0</v>
      </c>
      <c r="E6553">
        <f t="shared" si="718"/>
        <v>0</v>
      </c>
      <c r="F6553" s="14">
        <v>44652</v>
      </c>
      <c r="G6553" s="1">
        <f t="shared" si="719"/>
        <v>4</v>
      </c>
      <c r="H6553" s="1">
        <f t="shared" si="720"/>
        <v>2022</v>
      </c>
      <c r="I6553">
        <v>0</v>
      </c>
      <c r="J6553">
        <v>0</v>
      </c>
      <c r="K6553">
        <f t="shared" si="714"/>
        <v>0</v>
      </c>
      <c r="L6553">
        <v>13989</v>
      </c>
      <c r="M6553" s="6">
        <f t="shared" si="715"/>
        <v>0</v>
      </c>
      <c r="N6553" s="6">
        <f t="shared" si="716"/>
        <v>0</v>
      </c>
      <c r="O6553" s="6">
        <f t="shared" si="717"/>
        <v>0</v>
      </c>
      <c r="Q6553">
        <f>_xlfn.XLOOKUP(C6553&amp;G6553&amp;H6553,covid!$E$2:$E$2184,covid!$D$2:$D$2184,0,0,1)</f>
        <v>5</v>
      </c>
    </row>
    <row r="6554" spans="1:17" x14ac:dyDescent="0.3">
      <c r="A6554">
        <f>_xlfn.XLOOKUP(C6554,kamus!$B$2:$B$87,kamus!$A$2:$A$87,0,0,1)</f>
        <v>25</v>
      </c>
      <c r="B6554" t="str">
        <f>_xlfn.XLOOKUP(C6554,kamus!$B$2:$B$87,kamus!$D$2:$D$87,"dihapus",0,1)</f>
        <v>Kalasan</v>
      </c>
      <c r="C6554" t="s">
        <v>265</v>
      </c>
      <c r="D6554">
        <f>_xlfn.XLOOKUP(C6554,kamus!$B$2:$B$87,kamus!$J$2:$J$87,"dihapus",0,1)</f>
        <v>1</v>
      </c>
      <c r="E6554">
        <f t="shared" si="718"/>
        <v>1</v>
      </c>
      <c r="F6554" s="14">
        <v>44652</v>
      </c>
      <c r="G6554" s="1">
        <f t="shared" si="719"/>
        <v>4</v>
      </c>
      <c r="H6554" s="1">
        <f t="shared" si="720"/>
        <v>2022</v>
      </c>
      <c r="I6554">
        <v>0</v>
      </c>
      <c r="J6554">
        <v>0</v>
      </c>
      <c r="K6554">
        <f t="shared" si="714"/>
        <v>0</v>
      </c>
      <c r="L6554">
        <v>17474</v>
      </c>
      <c r="M6554" s="6">
        <f t="shared" si="715"/>
        <v>0</v>
      </c>
      <c r="N6554" s="6">
        <f t="shared" si="716"/>
        <v>0</v>
      </c>
      <c r="O6554" s="6">
        <f t="shared" si="717"/>
        <v>0</v>
      </c>
      <c r="Q6554">
        <f>_xlfn.XLOOKUP(C6554&amp;G6554&amp;H6554,covid!$E$2:$E$2184,covid!$D$2:$D$2184,0,0,1)</f>
        <v>11</v>
      </c>
    </row>
    <row r="6555" spans="1:17" x14ac:dyDescent="0.3">
      <c r="A6555">
        <f>_xlfn.XLOOKUP(C6555,kamus!$B$2:$B$87,kamus!$A$2:$A$87,0,0,1)</f>
        <v>26</v>
      </c>
      <c r="B6555" t="str">
        <f>_xlfn.XLOOKUP(C6555,kamus!$B$2:$B$87,kamus!$D$2:$D$87,"dihapus",0,1)</f>
        <v>Kalasan</v>
      </c>
      <c r="C6555" t="s">
        <v>269</v>
      </c>
      <c r="D6555">
        <f>_xlfn.XLOOKUP(C6555,kamus!$B$2:$B$87,kamus!$J$2:$J$87,"dihapus",0,1)</f>
        <v>1</v>
      </c>
      <c r="E6555">
        <f t="shared" si="718"/>
        <v>1</v>
      </c>
      <c r="F6555" s="14">
        <v>44652</v>
      </c>
      <c r="G6555" s="1">
        <f t="shared" si="719"/>
        <v>4</v>
      </c>
      <c r="H6555" s="1">
        <f t="shared" si="720"/>
        <v>2022</v>
      </c>
      <c r="I6555">
        <v>0</v>
      </c>
      <c r="J6555">
        <v>0</v>
      </c>
      <c r="K6555">
        <f t="shared" si="714"/>
        <v>0</v>
      </c>
      <c r="L6555">
        <v>18919</v>
      </c>
      <c r="M6555" s="6">
        <f t="shared" si="715"/>
        <v>0</v>
      </c>
      <c r="N6555" s="6">
        <f t="shared" si="716"/>
        <v>0</v>
      </c>
      <c r="O6555" s="6">
        <f t="shared" si="717"/>
        <v>0</v>
      </c>
      <c r="Q6555">
        <f>_xlfn.XLOOKUP(C6555&amp;G6555&amp;H6555,covid!$E$2:$E$2184,covid!$D$2:$D$2184,0,0,1)</f>
        <v>7</v>
      </c>
    </row>
    <row r="6556" spans="1:17" x14ac:dyDescent="0.3">
      <c r="A6556">
        <f>_xlfn.XLOOKUP(C6556,kamus!$B$2:$B$87,kamus!$A$2:$A$87,0,0,1)</f>
        <v>33</v>
      </c>
      <c r="B6556" t="str">
        <f>_xlfn.XLOOKUP(C6556,kamus!$B$2:$B$87,kamus!$D$2:$D$87,"dihapus",0,1)</f>
        <v>Minggir</v>
      </c>
      <c r="C6556" t="s">
        <v>241</v>
      </c>
      <c r="D6556">
        <f>_xlfn.XLOOKUP(C6556,kamus!$B$2:$B$87,kamus!$J$2:$J$87,"dihapus",0,1)</f>
        <v>0</v>
      </c>
      <c r="E6556">
        <f t="shared" si="718"/>
        <v>0</v>
      </c>
      <c r="F6556" s="14">
        <v>44652</v>
      </c>
      <c r="G6556" s="1">
        <f t="shared" si="719"/>
        <v>4</v>
      </c>
      <c r="H6556" s="1">
        <f t="shared" si="720"/>
        <v>2022</v>
      </c>
      <c r="I6556">
        <v>0</v>
      </c>
      <c r="J6556">
        <v>0</v>
      </c>
      <c r="K6556">
        <f t="shared" si="714"/>
        <v>0</v>
      </c>
      <c r="L6556">
        <v>8448</v>
      </c>
      <c r="M6556" s="6">
        <f t="shared" si="715"/>
        <v>0</v>
      </c>
      <c r="N6556" s="6">
        <f t="shared" si="716"/>
        <v>0</v>
      </c>
      <c r="O6556" s="6">
        <f t="shared" si="717"/>
        <v>0</v>
      </c>
      <c r="Q6556">
        <f>_xlfn.XLOOKUP(C6556&amp;G6556&amp;H6556,covid!$E$2:$E$2184,covid!$D$2:$D$2184,0,0,1)</f>
        <v>1</v>
      </c>
    </row>
    <row r="6557" spans="1:17" x14ac:dyDescent="0.3">
      <c r="A6557">
        <f>_xlfn.XLOOKUP(C6557,kamus!$B$2:$B$87,kamus!$A$2:$A$87,0,0,1)</f>
        <v>31</v>
      </c>
      <c r="B6557" t="str">
        <f>_xlfn.XLOOKUP(C6557,kamus!$B$2:$B$87,kamus!$D$2:$D$87,"dihapus",0,1)</f>
        <v>Minggir</v>
      </c>
      <c r="C6557" t="s">
        <v>242</v>
      </c>
      <c r="D6557">
        <f>_xlfn.XLOOKUP(C6557,kamus!$B$2:$B$87,kamus!$J$2:$J$87,"dihapus",0,1)</f>
        <v>0</v>
      </c>
      <c r="E6557">
        <f t="shared" si="718"/>
        <v>0</v>
      </c>
      <c r="F6557" s="14">
        <v>44652</v>
      </c>
      <c r="G6557" s="1">
        <f t="shared" si="719"/>
        <v>4</v>
      </c>
      <c r="H6557" s="1">
        <f t="shared" si="720"/>
        <v>2022</v>
      </c>
      <c r="I6557">
        <v>0</v>
      </c>
      <c r="J6557">
        <v>0</v>
      </c>
      <c r="K6557">
        <f t="shared" si="714"/>
        <v>0</v>
      </c>
      <c r="L6557">
        <v>3702</v>
      </c>
      <c r="M6557" s="6">
        <f t="shared" si="715"/>
        <v>0</v>
      </c>
      <c r="N6557" s="6">
        <f t="shared" si="716"/>
        <v>0</v>
      </c>
      <c r="O6557" s="6">
        <f t="shared" si="717"/>
        <v>0</v>
      </c>
      <c r="Q6557">
        <f>_xlfn.XLOOKUP(C6557&amp;G6557&amp;H6557,covid!$E$2:$E$2184,covid!$D$2:$D$2184,0,0,1)</f>
        <v>1</v>
      </c>
    </row>
    <row r="6558" spans="1:17" x14ac:dyDescent="0.3">
      <c r="A6558">
        <f>_xlfn.XLOOKUP(C6558,kamus!$B$2:$B$87,kamus!$A$2:$A$87,0,0,1)</f>
        <v>32</v>
      </c>
      <c r="B6558" t="str">
        <f>_xlfn.XLOOKUP(C6558,kamus!$B$2:$B$87,kamus!$D$2:$D$87,"dihapus",0,1)</f>
        <v>Minggir</v>
      </c>
      <c r="C6558" t="s">
        <v>243</v>
      </c>
      <c r="D6558">
        <f>_xlfn.XLOOKUP(C6558,kamus!$B$2:$B$87,kamus!$J$2:$J$87,"dihapus",0,1)</f>
        <v>0</v>
      </c>
      <c r="E6558">
        <f t="shared" si="718"/>
        <v>0</v>
      </c>
      <c r="F6558" s="14">
        <v>44652</v>
      </c>
      <c r="G6558" s="1">
        <f t="shared" si="719"/>
        <v>4</v>
      </c>
      <c r="H6558" s="1">
        <f t="shared" si="720"/>
        <v>2022</v>
      </c>
      <c r="I6558">
        <v>0</v>
      </c>
      <c r="J6558">
        <v>0</v>
      </c>
      <c r="K6558">
        <f t="shared" si="714"/>
        <v>0</v>
      </c>
      <c r="L6558">
        <v>7158</v>
      </c>
      <c r="M6558" s="6">
        <f t="shared" si="715"/>
        <v>0</v>
      </c>
      <c r="N6558" s="6">
        <f t="shared" si="716"/>
        <v>0</v>
      </c>
      <c r="O6558" s="6">
        <f t="shared" si="717"/>
        <v>0</v>
      </c>
      <c r="Q6558">
        <f>_xlfn.XLOOKUP(C6558&amp;G6558&amp;H6558,covid!$E$2:$E$2184,covid!$D$2:$D$2184,0,0,1)</f>
        <v>3</v>
      </c>
    </row>
    <row r="6559" spans="1:17" x14ac:dyDescent="0.3">
      <c r="A6559">
        <f>_xlfn.XLOOKUP(C6559,kamus!$B$2:$B$87,kamus!$A$2:$A$87,0,0,1)</f>
        <v>30</v>
      </c>
      <c r="B6559" t="str">
        <f>_xlfn.XLOOKUP(C6559,kamus!$B$2:$B$87,kamus!$D$2:$D$87,"dihapus",0,1)</f>
        <v>Minggir</v>
      </c>
      <c r="C6559" t="s">
        <v>244</v>
      </c>
      <c r="D6559">
        <f>_xlfn.XLOOKUP(C6559,kamus!$B$2:$B$87,kamus!$J$2:$J$87,"dihapus",0,1)</f>
        <v>0</v>
      </c>
      <c r="E6559">
        <f t="shared" si="718"/>
        <v>0</v>
      </c>
      <c r="F6559" s="14">
        <v>44652</v>
      </c>
      <c r="G6559" s="1">
        <f t="shared" si="719"/>
        <v>4</v>
      </c>
      <c r="H6559" s="1">
        <f t="shared" si="720"/>
        <v>2022</v>
      </c>
      <c r="I6559">
        <v>0</v>
      </c>
      <c r="J6559">
        <v>0</v>
      </c>
      <c r="K6559">
        <f t="shared" si="714"/>
        <v>0</v>
      </c>
      <c r="L6559">
        <v>8933</v>
      </c>
      <c r="M6559" s="6">
        <f t="shared" si="715"/>
        <v>0</v>
      </c>
      <c r="N6559" s="6">
        <f t="shared" si="716"/>
        <v>0</v>
      </c>
      <c r="O6559" s="6">
        <f t="shared" si="717"/>
        <v>0</v>
      </c>
      <c r="Q6559">
        <f>_xlfn.XLOOKUP(C6559&amp;G6559&amp;H6559,covid!$E$2:$E$2184,covid!$D$2:$D$2184,0,0,1)</f>
        <v>0</v>
      </c>
    </row>
    <row r="6560" spans="1:17" x14ac:dyDescent="0.3">
      <c r="A6560">
        <f>_xlfn.XLOOKUP(C6560,kamus!$B$2:$B$87,kamus!$A$2:$A$87,0,0,1)</f>
        <v>29</v>
      </c>
      <c r="B6560" t="str">
        <f>_xlfn.XLOOKUP(C6560,kamus!$B$2:$B$87,kamus!$D$2:$D$87,"dihapus",0,1)</f>
        <v>Minggir</v>
      </c>
      <c r="C6560" t="s">
        <v>245</v>
      </c>
      <c r="D6560">
        <f>_xlfn.XLOOKUP(C6560,kamus!$B$2:$B$87,kamus!$J$2:$J$87,"dihapus",0,1)</f>
        <v>0</v>
      </c>
      <c r="E6560">
        <f t="shared" si="718"/>
        <v>0</v>
      </c>
      <c r="F6560" s="14">
        <v>44652</v>
      </c>
      <c r="G6560" s="1">
        <f t="shared" si="719"/>
        <v>4</v>
      </c>
      <c r="H6560" s="1">
        <f t="shared" si="720"/>
        <v>2022</v>
      </c>
      <c r="I6560">
        <v>0</v>
      </c>
      <c r="J6560">
        <v>0</v>
      </c>
      <c r="K6560">
        <f t="shared" si="714"/>
        <v>0</v>
      </c>
      <c r="L6560">
        <v>5257</v>
      </c>
      <c r="M6560" s="6">
        <f t="shared" si="715"/>
        <v>0</v>
      </c>
      <c r="N6560" s="6">
        <f t="shared" si="716"/>
        <v>0</v>
      </c>
      <c r="O6560" s="6">
        <f t="shared" si="717"/>
        <v>0</v>
      </c>
      <c r="Q6560">
        <f>_xlfn.XLOOKUP(C6560&amp;G6560&amp;H6560,covid!$E$2:$E$2184,covid!$D$2:$D$2184,0,0,1)</f>
        <v>0</v>
      </c>
    </row>
    <row r="6561" spans="1:17" x14ac:dyDescent="0.3">
      <c r="A6561">
        <f>_xlfn.XLOOKUP(C6561,kamus!$B$2:$B$87,kamus!$A$2:$A$87,0,0,1)</f>
        <v>35</v>
      </c>
      <c r="B6561" t="str">
        <f>_xlfn.XLOOKUP(C6561,kamus!$B$2:$B$87,kamus!$D$2:$D$87,"dihapus",0,1)</f>
        <v>Mlati 1</v>
      </c>
      <c r="C6561" t="s">
        <v>240</v>
      </c>
      <c r="D6561">
        <f>_xlfn.XLOOKUP(C6561,kamus!$B$2:$B$87,kamus!$J$2:$J$87,"dihapus",0,1)</f>
        <v>1</v>
      </c>
      <c r="E6561">
        <f t="shared" si="718"/>
        <v>1</v>
      </c>
      <c r="F6561" s="14">
        <v>44652</v>
      </c>
      <c r="G6561" s="1">
        <f t="shared" si="719"/>
        <v>4</v>
      </c>
      <c r="H6561" s="1">
        <f t="shared" si="720"/>
        <v>2022</v>
      </c>
      <c r="I6561">
        <v>1</v>
      </c>
      <c r="J6561">
        <v>0</v>
      </c>
      <c r="K6561">
        <f t="shared" si="714"/>
        <v>1</v>
      </c>
      <c r="L6561">
        <v>19222</v>
      </c>
      <c r="M6561" s="6">
        <f t="shared" si="715"/>
        <v>5.2023722817604829</v>
      </c>
      <c r="N6561" s="6">
        <f t="shared" si="716"/>
        <v>0</v>
      </c>
      <c r="O6561" s="6">
        <f t="shared" si="717"/>
        <v>5.2023722817604829</v>
      </c>
      <c r="Q6561">
        <f>_xlfn.XLOOKUP(C6561&amp;G6561&amp;H6561,covid!$E$2:$E$2184,covid!$D$2:$D$2184,0,0,1)</f>
        <v>6</v>
      </c>
    </row>
    <row r="6562" spans="1:17" x14ac:dyDescent="0.3">
      <c r="A6562">
        <f>_xlfn.XLOOKUP(C6562,kamus!$B$2:$B$87,kamus!$A$2:$A$87,0,0,1)</f>
        <v>34</v>
      </c>
      <c r="B6562" t="str">
        <f>_xlfn.XLOOKUP(C6562,kamus!$B$2:$B$87,kamus!$D$2:$D$87,"dihapus",0,1)</f>
        <v>Mlati 1</v>
      </c>
      <c r="C6562" t="s">
        <v>254</v>
      </c>
      <c r="D6562">
        <f>_xlfn.XLOOKUP(C6562,kamus!$B$2:$B$87,kamus!$J$2:$J$87,"dihapus",0,1)</f>
        <v>1</v>
      </c>
      <c r="E6562">
        <f t="shared" si="718"/>
        <v>1</v>
      </c>
      <c r="F6562" s="14">
        <v>44652</v>
      </c>
      <c r="G6562" s="1">
        <f t="shared" si="719"/>
        <v>4</v>
      </c>
      <c r="H6562" s="1">
        <f t="shared" si="720"/>
        <v>2022</v>
      </c>
      <c r="I6562">
        <v>3</v>
      </c>
      <c r="J6562">
        <v>0</v>
      </c>
      <c r="K6562">
        <f t="shared" si="714"/>
        <v>3</v>
      </c>
      <c r="L6562">
        <v>35974</v>
      </c>
      <c r="M6562" s="6">
        <f t="shared" si="715"/>
        <v>8.3393562017012286</v>
      </c>
      <c r="N6562" s="6">
        <f t="shared" si="716"/>
        <v>0</v>
      </c>
      <c r="O6562" s="6">
        <f t="shared" si="717"/>
        <v>8.3393562017012286</v>
      </c>
      <c r="Q6562">
        <f>_xlfn.XLOOKUP(C6562&amp;G6562&amp;H6562,covid!$E$2:$E$2184,covid!$D$2:$D$2184,0,0,1)</f>
        <v>11</v>
      </c>
    </row>
    <row r="6563" spans="1:17" x14ac:dyDescent="0.3">
      <c r="A6563">
        <f>_xlfn.XLOOKUP(C6563,kamus!$B$2:$B$87,kamus!$A$2:$A$87,0,0,1)</f>
        <v>38</v>
      </c>
      <c r="B6563" t="str">
        <f>_xlfn.XLOOKUP(C6563,kamus!$B$2:$B$87,kamus!$D$2:$D$87,"dihapus",0,1)</f>
        <v>Mlati 2</v>
      </c>
      <c r="C6563" t="s">
        <v>258</v>
      </c>
      <c r="D6563">
        <f>_xlfn.XLOOKUP(C6563,kamus!$B$2:$B$87,kamus!$J$2:$J$87,"dihapus",0,1)</f>
        <v>0</v>
      </c>
      <c r="E6563">
        <f t="shared" si="718"/>
        <v>0</v>
      </c>
      <c r="F6563" s="14">
        <v>44652</v>
      </c>
      <c r="G6563" s="1">
        <f t="shared" si="719"/>
        <v>4</v>
      </c>
      <c r="H6563" s="1">
        <f t="shared" si="720"/>
        <v>2022</v>
      </c>
      <c r="I6563">
        <v>1</v>
      </c>
      <c r="J6563">
        <v>0</v>
      </c>
      <c r="K6563">
        <f t="shared" si="714"/>
        <v>1</v>
      </c>
      <c r="L6563">
        <v>16950</v>
      </c>
      <c r="M6563" s="6">
        <f t="shared" si="715"/>
        <v>5.8997050147492631</v>
      </c>
      <c r="N6563" s="6">
        <f t="shared" si="716"/>
        <v>0</v>
      </c>
      <c r="O6563" s="6">
        <f t="shared" si="717"/>
        <v>5.8997050147492631</v>
      </c>
      <c r="Q6563">
        <f>_xlfn.XLOOKUP(C6563&amp;G6563&amp;H6563,covid!$E$2:$E$2184,covid!$D$2:$D$2184,0,0,1)</f>
        <v>10</v>
      </c>
    </row>
    <row r="6564" spans="1:17" x14ac:dyDescent="0.3">
      <c r="A6564">
        <f>_xlfn.XLOOKUP(C6564,kamus!$B$2:$B$87,kamus!$A$2:$A$87,0,0,1)</f>
        <v>36</v>
      </c>
      <c r="B6564" t="str">
        <f>_xlfn.XLOOKUP(C6564,kamus!$B$2:$B$87,kamus!$D$2:$D$87,"dihapus",0,1)</f>
        <v>Mlati 2</v>
      </c>
      <c r="C6564" t="s">
        <v>268</v>
      </c>
      <c r="D6564">
        <f>_xlfn.XLOOKUP(C6564,kamus!$B$2:$B$87,kamus!$J$2:$J$87,"dihapus",0,1)</f>
        <v>1</v>
      </c>
      <c r="E6564">
        <f t="shared" si="718"/>
        <v>1</v>
      </c>
      <c r="F6564" s="14">
        <v>44652</v>
      </c>
      <c r="G6564" s="1">
        <f t="shared" si="719"/>
        <v>4</v>
      </c>
      <c r="H6564" s="1">
        <f t="shared" si="720"/>
        <v>2022</v>
      </c>
      <c r="I6564">
        <v>0</v>
      </c>
      <c r="J6564">
        <v>0</v>
      </c>
      <c r="K6564">
        <f t="shared" si="714"/>
        <v>0</v>
      </c>
      <c r="L6564">
        <v>11732</v>
      </c>
      <c r="M6564" s="6">
        <f t="shared" si="715"/>
        <v>0</v>
      </c>
      <c r="N6564" s="6">
        <f t="shared" si="716"/>
        <v>0</v>
      </c>
      <c r="O6564" s="6">
        <f t="shared" si="717"/>
        <v>0</v>
      </c>
      <c r="Q6564">
        <f>_xlfn.XLOOKUP(C6564&amp;G6564&amp;H6564,covid!$E$2:$E$2184,covid!$D$2:$D$2184,0,0,1)</f>
        <v>6</v>
      </c>
    </row>
    <row r="6565" spans="1:17" x14ac:dyDescent="0.3">
      <c r="A6565">
        <f>_xlfn.XLOOKUP(C6565,kamus!$B$2:$B$87,kamus!$A$2:$A$87,0,0,1)</f>
        <v>37</v>
      </c>
      <c r="B6565" t="str">
        <f>_xlfn.XLOOKUP(C6565,kamus!$B$2:$B$87,kamus!$D$2:$D$87,"dihapus",0,1)</f>
        <v>Mlati 2</v>
      </c>
      <c r="C6565" t="s">
        <v>270</v>
      </c>
      <c r="D6565">
        <f>_xlfn.XLOOKUP(C6565,kamus!$B$2:$B$87,kamus!$J$2:$J$87,"dihapus",0,1)</f>
        <v>1</v>
      </c>
      <c r="E6565">
        <f t="shared" si="718"/>
        <v>1</v>
      </c>
      <c r="F6565" s="14">
        <v>44652</v>
      </c>
      <c r="G6565" s="1">
        <f t="shared" si="719"/>
        <v>4</v>
      </c>
      <c r="H6565" s="1">
        <f t="shared" si="720"/>
        <v>2022</v>
      </c>
      <c r="I6565">
        <v>0</v>
      </c>
      <c r="J6565">
        <v>0</v>
      </c>
      <c r="K6565">
        <f t="shared" si="714"/>
        <v>0</v>
      </c>
      <c r="L6565">
        <v>13938</v>
      </c>
      <c r="M6565" s="6">
        <f t="shared" si="715"/>
        <v>0</v>
      </c>
      <c r="N6565" s="6">
        <f t="shared" si="716"/>
        <v>0</v>
      </c>
      <c r="O6565" s="6">
        <f t="shared" si="717"/>
        <v>0</v>
      </c>
      <c r="Q6565">
        <f>_xlfn.XLOOKUP(C6565&amp;G6565&amp;H6565,covid!$E$2:$E$2184,covid!$D$2:$D$2184,0,0,1)</f>
        <v>14</v>
      </c>
    </row>
    <row r="6566" spans="1:17" x14ac:dyDescent="0.3">
      <c r="A6566">
        <f>_xlfn.XLOOKUP(C6566,kamus!$B$2:$B$87,kamus!$A$2:$A$87,0,0,1)</f>
        <v>39</v>
      </c>
      <c r="B6566" t="str">
        <f>_xlfn.XLOOKUP(C6566,kamus!$B$2:$B$87,kamus!$D$2:$D$87,"dihapus",0,1)</f>
        <v>Moyudan</v>
      </c>
      <c r="C6566" t="s">
        <v>259</v>
      </c>
      <c r="D6566">
        <f>_xlfn.XLOOKUP(C6566,kamus!$B$2:$B$87,kamus!$J$2:$J$87,"dihapus",0,1)</f>
        <v>0</v>
      </c>
      <c r="E6566">
        <f t="shared" si="718"/>
        <v>0</v>
      </c>
      <c r="F6566" s="14">
        <v>44652</v>
      </c>
      <c r="G6566" s="1">
        <f t="shared" si="719"/>
        <v>4</v>
      </c>
      <c r="H6566" s="1">
        <f t="shared" si="720"/>
        <v>2022</v>
      </c>
      <c r="I6566">
        <v>0</v>
      </c>
      <c r="J6566">
        <v>0</v>
      </c>
      <c r="K6566">
        <f t="shared" si="714"/>
        <v>0</v>
      </c>
      <c r="L6566">
        <v>12086</v>
      </c>
      <c r="M6566" s="6">
        <f t="shared" si="715"/>
        <v>0</v>
      </c>
      <c r="N6566" s="6">
        <f t="shared" si="716"/>
        <v>0</v>
      </c>
      <c r="O6566" s="6">
        <f t="shared" si="717"/>
        <v>0</v>
      </c>
      <c r="Q6566">
        <f>_xlfn.XLOOKUP(C6566&amp;G6566&amp;H6566,covid!$E$2:$E$2184,covid!$D$2:$D$2184,0,0,1)</f>
        <v>10</v>
      </c>
    </row>
    <row r="6567" spans="1:17" x14ac:dyDescent="0.3">
      <c r="A6567">
        <f>_xlfn.XLOOKUP(C6567,kamus!$B$2:$B$87,kamus!$A$2:$A$87,0,0,1)</f>
        <v>42</v>
      </c>
      <c r="B6567" t="str">
        <f>_xlfn.XLOOKUP(C6567,kamus!$B$2:$B$87,kamus!$D$2:$D$87,"dihapus",0,1)</f>
        <v>Moyudan</v>
      </c>
      <c r="C6567" t="s">
        <v>260</v>
      </c>
      <c r="D6567">
        <f>_xlfn.XLOOKUP(C6567,kamus!$B$2:$B$87,kamus!$J$2:$J$87,"dihapus",0,1)</f>
        <v>0</v>
      </c>
      <c r="E6567">
        <f t="shared" si="718"/>
        <v>0</v>
      </c>
      <c r="F6567" s="14">
        <v>44652</v>
      </c>
      <c r="G6567" s="1">
        <f t="shared" si="719"/>
        <v>4</v>
      </c>
      <c r="H6567" s="1">
        <f t="shared" si="720"/>
        <v>2022</v>
      </c>
      <c r="I6567">
        <v>0</v>
      </c>
      <c r="J6567">
        <v>0</v>
      </c>
      <c r="K6567">
        <f t="shared" si="714"/>
        <v>0</v>
      </c>
      <c r="L6567">
        <v>7325</v>
      </c>
      <c r="M6567" s="6">
        <f t="shared" si="715"/>
        <v>0</v>
      </c>
      <c r="N6567" s="6">
        <f t="shared" si="716"/>
        <v>0</v>
      </c>
      <c r="O6567" s="6">
        <f t="shared" si="717"/>
        <v>0</v>
      </c>
      <c r="Q6567">
        <f>_xlfn.XLOOKUP(C6567&amp;G6567&amp;H6567,covid!$E$2:$E$2184,covid!$D$2:$D$2184,0,0,1)</f>
        <v>2</v>
      </c>
    </row>
    <row r="6568" spans="1:17" x14ac:dyDescent="0.3">
      <c r="A6568">
        <f>_xlfn.XLOOKUP(C6568,kamus!$B$2:$B$87,kamus!$A$2:$A$87,0,0,1)</f>
        <v>41</v>
      </c>
      <c r="B6568" t="str">
        <f>_xlfn.XLOOKUP(C6568,kamus!$B$2:$B$87,kamus!$D$2:$D$87,"dihapus",0,1)</f>
        <v>Moyudan</v>
      </c>
      <c r="C6568" t="s">
        <v>262</v>
      </c>
      <c r="D6568">
        <f>_xlfn.XLOOKUP(C6568,kamus!$B$2:$B$87,kamus!$J$2:$J$87,"dihapus",0,1)</f>
        <v>0</v>
      </c>
      <c r="E6568">
        <f t="shared" si="718"/>
        <v>0</v>
      </c>
      <c r="F6568" s="14">
        <v>44652</v>
      </c>
      <c r="G6568" s="1">
        <f t="shared" si="719"/>
        <v>4</v>
      </c>
      <c r="H6568" s="1">
        <f t="shared" si="720"/>
        <v>2022</v>
      </c>
      <c r="I6568">
        <v>0</v>
      </c>
      <c r="J6568">
        <v>0</v>
      </c>
      <c r="K6568">
        <f t="shared" si="714"/>
        <v>0</v>
      </c>
      <c r="L6568">
        <v>6825</v>
      </c>
      <c r="M6568" s="6">
        <f t="shared" si="715"/>
        <v>0</v>
      </c>
      <c r="N6568" s="6">
        <f t="shared" si="716"/>
        <v>0</v>
      </c>
      <c r="O6568" s="6">
        <f t="shared" si="717"/>
        <v>0</v>
      </c>
      <c r="Q6568">
        <f>_xlfn.XLOOKUP(C6568&amp;G6568&amp;H6568,covid!$E$2:$E$2184,covid!$D$2:$D$2184,0,0,1)</f>
        <v>3</v>
      </c>
    </row>
    <row r="6569" spans="1:17" x14ac:dyDescent="0.3">
      <c r="A6569">
        <f>_xlfn.XLOOKUP(C6569,kamus!$B$2:$B$87,kamus!$A$2:$A$87,0,0,1)</f>
        <v>40</v>
      </c>
      <c r="B6569" t="str">
        <f>_xlfn.XLOOKUP(C6569,kamus!$B$2:$B$87,kamus!$D$2:$D$87,"dihapus",0,1)</f>
        <v>Moyudan</v>
      </c>
      <c r="C6569" t="s">
        <v>264</v>
      </c>
      <c r="D6569">
        <f>_xlfn.XLOOKUP(C6569,kamus!$B$2:$B$87,kamus!$J$2:$J$87,"dihapus",0,1)</f>
        <v>0</v>
      </c>
      <c r="E6569">
        <f t="shared" si="718"/>
        <v>0</v>
      </c>
      <c r="F6569" s="14">
        <v>44652</v>
      </c>
      <c r="G6569" s="1">
        <f t="shared" si="719"/>
        <v>4</v>
      </c>
      <c r="H6569" s="1">
        <f t="shared" si="720"/>
        <v>2022</v>
      </c>
      <c r="I6569">
        <v>0</v>
      </c>
      <c r="J6569">
        <v>0</v>
      </c>
      <c r="K6569">
        <f t="shared" si="714"/>
        <v>0</v>
      </c>
      <c r="L6569">
        <v>8496</v>
      </c>
      <c r="M6569" s="6">
        <f t="shared" si="715"/>
        <v>0</v>
      </c>
      <c r="N6569" s="6">
        <f t="shared" si="716"/>
        <v>0</v>
      </c>
      <c r="O6569" s="6">
        <f t="shared" si="717"/>
        <v>0</v>
      </c>
      <c r="Q6569">
        <f>_xlfn.XLOOKUP(C6569&amp;G6569&amp;H6569,covid!$E$2:$E$2184,covid!$D$2:$D$2184,0,0,1)</f>
        <v>0</v>
      </c>
    </row>
    <row r="6570" spans="1:17" x14ac:dyDescent="0.3">
      <c r="A6570">
        <f>_xlfn.XLOOKUP(C6570,kamus!$B$2:$B$87,kamus!$A$2:$A$87,0,0,1)</f>
        <v>43</v>
      </c>
      <c r="B6570" t="str">
        <f>_xlfn.XLOOKUP(C6570,kamus!$B$2:$B$87,kamus!$D$2:$D$87,"dihapus",0,1)</f>
        <v>Ngaglik 1</v>
      </c>
      <c r="C6570" t="s">
        <v>228</v>
      </c>
      <c r="D6570">
        <f>_xlfn.XLOOKUP(C6570,kamus!$B$2:$B$87,kamus!$J$2:$J$87,"dihapus",0,1)</f>
        <v>1</v>
      </c>
      <c r="E6570">
        <f t="shared" si="718"/>
        <v>1</v>
      </c>
      <c r="F6570" s="14">
        <v>44652</v>
      </c>
      <c r="G6570" s="1">
        <f t="shared" si="719"/>
        <v>4</v>
      </c>
      <c r="H6570" s="1">
        <f t="shared" si="720"/>
        <v>2022</v>
      </c>
      <c r="I6570">
        <v>1</v>
      </c>
      <c r="J6570">
        <v>0</v>
      </c>
      <c r="K6570">
        <f t="shared" si="714"/>
        <v>1</v>
      </c>
      <c r="L6570">
        <v>12931</v>
      </c>
      <c r="M6570" s="6">
        <f t="shared" si="715"/>
        <v>7.7333539556105482</v>
      </c>
      <c r="N6570" s="6">
        <f t="shared" si="716"/>
        <v>0</v>
      </c>
      <c r="O6570" s="6">
        <f t="shared" si="717"/>
        <v>7.7333539556105482</v>
      </c>
      <c r="Q6570">
        <f>_xlfn.XLOOKUP(C6570&amp;G6570&amp;H6570,covid!$E$2:$E$2184,covid!$D$2:$D$2184,0,0,1)</f>
        <v>6</v>
      </c>
    </row>
    <row r="6571" spans="1:17" x14ac:dyDescent="0.3">
      <c r="A6571">
        <f>_xlfn.XLOOKUP(C6571,kamus!$B$2:$B$87,kamus!$A$2:$A$87,0,0,1)</f>
        <v>44</v>
      </c>
      <c r="B6571" t="str">
        <f>_xlfn.XLOOKUP(C6571,kamus!$B$2:$B$87,kamus!$D$2:$D$87,"dihapus",0,1)</f>
        <v>Ngaglik 1</v>
      </c>
      <c r="C6571" t="s">
        <v>237</v>
      </c>
      <c r="D6571">
        <f>_xlfn.XLOOKUP(C6571,kamus!$B$2:$B$87,kamus!$J$2:$J$87,"dihapus",0,1)</f>
        <v>1</v>
      </c>
      <c r="E6571">
        <f t="shared" si="718"/>
        <v>1</v>
      </c>
      <c r="F6571" s="14">
        <v>44652</v>
      </c>
      <c r="G6571" s="1">
        <f t="shared" si="719"/>
        <v>4</v>
      </c>
      <c r="H6571" s="1">
        <f t="shared" si="720"/>
        <v>2022</v>
      </c>
      <c r="I6571">
        <v>0</v>
      </c>
      <c r="J6571">
        <v>0</v>
      </c>
      <c r="K6571">
        <f t="shared" si="714"/>
        <v>0</v>
      </c>
      <c r="L6571">
        <v>22325</v>
      </c>
      <c r="M6571" s="6">
        <f t="shared" si="715"/>
        <v>0</v>
      </c>
      <c r="N6571" s="6">
        <f t="shared" si="716"/>
        <v>0</v>
      </c>
      <c r="O6571" s="6">
        <f t="shared" si="717"/>
        <v>0</v>
      </c>
      <c r="Q6571">
        <f>_xlfn.XLOOKUP(C6571&amp;G6571&amp;H6571,covid!$E$2:$E$2184,covid!$D$2:$D$2184,0,0,1)</f>
        <v>9</v>
      </c>
    </row>
    <row r="6572" spans="1:17" x14ac:dyDescent="0.3">
      <c r="A6572">
        <f>_xlfn.XLOOKUP(C6572,kamus!$B$2:$B$87,kamus!$A$2:$A$87,0,0,1)</f>
        <v>45</v>
      </c>
      <c r="B6572" t="str">
        <f>_xlfn.XLOOKUP(C6572,kamus!$B$2:$B$87,kamus!$D$2:$D$87,"dihapus",0,1)</f>
        <v>Ngaglik 1</v>
      </c>
      <c r="C6572" t="s">
        <v>255</v>
      </c>
      <c r="D6572">
        <f>_xlfn.XLOOKUP(C6572,kamus!$B$2:$B$87,kamus!$J$2:$J$87,"dihapus",0,1)</f>
        <v>1</v>
      </c>
      <c r="E6572">
        <f t="shared" si="718"/>
        <v>1</v>
      </c>
      <c r="F6572" s="14">
        <v>44652</v>
      </c>
      <c r="G6572" s="1">
        <f t="shared" si="719"/>
        <v>4</v>
      </c>
      <c r="H6572" s="1">
        <f t="shared" si="720"/>
        <v>2022</v>
      </c>
      <c r="I6572">
        <v>0</v>
      </c>
      <c r="J6572">
        <v>0</v>
      </c>
      <c r="K6572">
        <f t="shared" si="714"/>
        <v>0</v>
      </c>
      <c r="L6572">
        <v>20146</v>
      </c>
      <c r="M6572" s="6">
        <f t="shared" si="715"/>
        <v>0</v>
      </c>
      <c r="N6572" s="6">
        <f t="shared" si="716"/>
        <v>0</v>
      </c>
      <c r="O6572" s="6">
        <f t="shared" si="717"/>
        <v>0</v>
      </c>
      <c r="Q6572">
        <f>_xlfn.XLOOKUP(C6572&amp;G6572&amp;H6572,covid!$E$2:$E$2184,covid!$D$2:$D$2184,0,0,1)</f>
        <v>11</v>
      </c>
    </row>
    <row r="6573" spans="1:17" x14ac:dyDescent="0.3">
      <c r="A6573">
        <f>_xlfn.XLOOKUP(C6573,kamus!$B$2:$B$87,kamus!$A$2:$A$87,0,0,1)</f>
        <v>48</v>
      </c>
      <c r="B6573" t="str">
        <f>_xlfn.XLOOKUP(C6573,kamus!$B$2:$B$87,kamus!$D$2:$D$87,"dihapus",0,1)</f>
        <v>Ngaglik 2</v>
      </c>
      <c r="C6573" t="s">
        <v>208</v>
      </c>
      <c r="D6573">
        <f>_xlfn.XLOOKUP(C6573,kamus!$B$2:$B$87,kamus!$J$2:$J$87,"dihapus",0,1)</f>
        <v>1</v>
      </c>
      <c r="E6573">
        <f t="shared" si="718"/>
        <v>1</v>
      </c>
      <c r="F6573" s="14">
        <v>44652</v>
      </c>
      <c r="G6573" s="1">
        <f t="shared" si="719"/>
        <v>4</v>
      </c>
      <c r="H6573" s="1">
        <f t="shared" si="720"/>
        <v>2022</v>
      </c>
      <c r="I6573">
        <v>0</v>
      </c>
      <c r="J6573">
        <v>0</v>
      </c>
      <c r="K6573">
        <f t="shared" si="714"/>
        <v>0</v>
      </c>
      <c r="L6573">
        <v>10633</v>
      </c>
      <c r="M6573" s="6">
        <f t="shared" si="715"/>
        <v>0</v>
      </c>
      <c r="N6573" s="6">
        <f t="shared" si="716"/>
        <v>0</v>
      </c>
      <c r="O6573" s="6">
        <f t="shared" si="717"/>
        <v>0</v>
      </c>
      <c r="Q6573">
        <f>_xlfn.XLOOKUP(C6573&amp;G6573&amp;H6573,covid!$E$2:$E$2184,covid!$D$2:$D$2184,0,0,1)</f>
        <v>5</v>
      </c>
    </row>
    <row r="6574" spans="1:17" x14ac:dyDescent="0.3">
      <c r="A6574">
        <f>_xlfn.XLOOKUP(C6574,kamus!$B$2:$B$87,kamus!$A$2:$A$87,0,0,1)</f>
        <v>47</v>
      </c>
      <c r="B6574" t="str">
        <f>_xlfn.XLOOKUP(C6574,kamus!$B$2:$B$87,kamus!$D$2:$D$87,"dihapus",0,1)</f>
        <v>Ngaglik 2</v>
      </c>
      <c r="C6574" t="s">
        <v>238</v>
      </c>
      <c r="D6574">
        <f>_xlfn.XLOOKUP(C6574,kamus!$B$2:$B$87,kamus!$J$2:$J$87,"dihapus",0,1)</f>
        <v>1</v>
      </c>
      <c r="E6574">
        <f t="shared" si="718"/>
        <v>1</v>
      </c>
      <c r="F6574" s="14">
        <v>44652</v>
      </c>
      <c r="G6574" s="1">
        <f t="shared" si="719"/>
        <v>4</v>
      </c>
      <c r="H6574" s="1">
        <f t="shared" si="720"/>
        <v>2022</v>
      </c>
      <c r="I6574">
        <v>0</v>
      </c>
      <c r="J6574">
        <v>0</v>
      </c>
      <c r="K6574">
        <f t="shared" si="714"/>
        <v>0</v>
      </c>
      <c r="L6574">
        <v>22765</v>
      </c>
      <c r="M6574" s="6">
        <f t="shared" si="715"/>
        <v>0</v>
      </c>
      <c r="N6574" s="6">
        <f t="shared" si="716"/>
        <v>0</v>
      </c>
      <c r="O6574" s="6">
        <f t="shared" si="717"/>
        <v>0</v>
      </c>
      <c r="Q6574">
        <f>_xlfn.XLOOKUP(C6574&amp;G6574&amp;H6574,covid!$E$2:$E$2184,covid!$D$2:$D$2184,0,0,1)</f>
        <v>3</v>
      </c>
    </row>
    <row r="6575" spans="1:17" x14ac:dyDescent="0.3">
      <c r="A6575">
        <f>_xlfn.XLOOKUP(C6575,kamus!$B$2:$B$87,kamus!$A$2:$A$87,0,0,1)</f>
        <v>46</v>
      </c>
      <c r="B6575" t="str">
        <f>_xlfn.XLOOKUP(C6575,kamus!$B$2:$B$87,kamus!$D$2:$D$87,"dihapus",0,1)</f>
        <v>Ngaglik 2</v>
      </c>
      <c r="C6575" t="s">
        <v>257</v>
      </c>
      <c r="D6575">
        <f>_xlfn.XLOOKUP(C6575,kamus!$B$2:$B$87,kamus!$J$2:$J$87,"dihapus",0,1)</f>
        <v>1</v>
      </c>
      <c r="E6575">
        <f t="shared" si="718"/>
        <v>1</v>
      </c>
      <c r="F6575" s="14">
        <v>44652</v>
      </c>
      <c r="G6575" s="1">
        <f t="shared" si="719"/>
        <v>4</v>
      </c>
      <c r="H6575" s="1">
        <f t="shared" si="720"/>
        <v>2022</v>
      </c>
      <c r="I6575">
        <v>0</v>
      </c>
      <c r="J6575">
        <v>0</v>
      </c>
      <c r="K6575">
        <f t="shared" si="714"/>
        <v>0</v>
      </c>
      <c r="L6575">
        <v>17211</v>
      </c>
      <c r="M6575" s="6">
        <f t="shared" si="715"/>
        <v>0</v>
      </c>
      <c r="N6575" s="6">
        <f t="shared" si="716"/>
        <v>0</v>
      </c>
      <c r="O6575" s="6">
        <f t="shared" si="717"/>
        <v>0</v>
      </c>
      <c r="Q6575">
        <f>_xlfn.XLOOKUP(C6575&amp;G6575&amp;H6575,covid!$E$2:$E$2184,covid!$D$2:$D$2184,0,0,1)</f>
        <v>7</v>
      </c>
    </row>
    <row r="6576" spans="1:17" x14ac:dyDescent="0.3">
      <c r="A6576">
        <f>_xlfn.XLOOKUP(C6576,kamus!$B$2:$B$87,kamus!$A$2:$A$87,0,0,1)</f>
        <v>50</v>
      </c>
      <c r="B6576" t="str">
        <f>_xlfn.XLOOKUP(C6576,kamus!$B$2:$B$87,kamus!$D$2:$D$87,"dihapus",0,1)</f>
        <v>Ngemplak 1</v>
      </c>
      <c r="C6576" t="s">
        <v>202</v>
      </c>
      <c r="D6576">
        <f>_xlfn.XLOOKUP(C6576,kamus!$B$2:$B$87,kamus!$J$2:$J$87,"dihapus",0,1)</f>
        <v>0</v>
      </c>
      <c r="E6576">
        <f t="shared" si="718"/>
        <v>0</v>
      </c>
      <c r="F6576" s="14">
        <v>44652</v>
      </c>
      <c r="G6576" s="1">
        <f t="shared" si="719"/>
        <v>4</v>
      </c>
      <c r="H6576" s="1">
        <f t="shared" si="720"/>
        <v>2022</v>
      </c>
      <c r="I6576">
        <v>0</v>
      </c>
      <c r="J6576">
        <v>0</v>
      </c>
      <c r="K6576">
        <f t="shared" si="714"/>
        <v>0</v>
      </c>
      <c r="L6576">
        <v>8130</v>
      </c>
      <c r="M6576" s="6">
        <f t="shared" si="715"/>
        <v>0</v>
      </c>
      <c r="N6576" s="6">
        <f t="shared" si="716"/>
        <v>0</v>
      </c>
      <c r="O6576" s="6">
        <f t="shared" si="717"/>
        <v>0</v>
      </c>
      <c r="Q6576">
        <f>_xlfn.XLOOKUP(C6576&amp;G6576&amp;H6576,covid!$E$2:$E$2184,covid!$D$2:$D$2184,0,0,1)</f>
        <v>1</v>
      </c>
    </row>
    <row r="6577" spans="1:17" x14ac:dyDescent="0.3">
      <c r="A6577">
        <f>_xlfn.XLOOKUP(C6577,kamus!$B$2:$B$87,kamus!$A$2:$A$87,0,0,1)</f>
        <v>51</v>
      </c>
      <c r="B6577" t="str">
        <f>_xlfn.XLOOKUP(C6577,kamus!$B$2:$B$87,kamus!$D$2:$D$87,"dihapus",0,1)</f>
        <v>Ngemplak 1</v>
      </c>
      <c r="C6577" t="s">
        <v>256</v>
      </c>
      <c r="D6577">
        <f>_xlfn.XLOOKUP(C6577,kamus!$B$2:$B$87,kamus!$J$2:$J$87,"dihapus",0,1)</f>
        <v>0</v>
      </c>
      <c r="E6577">
        <f t="shared" si="718"/>
        <v>0</v>
      </c>
      <c r="F6577" s="14">
        <v>44652</v>
      </c>
      <c r="G6577" s="1">
        <f t="shared" si="719"/>
        <v>4</v>
      </c>
      <c r="H6577" s="1">
        <f t="shared" si="720"/>
        <v>2022</v>
      </c>
      <c r="I6577">
        <v>0</v>
      </c>
      <c r="J6577">
        <v>0</v>
      </c>
      <c r="K6577">
        <f t="shared" si="714"/>
        <v>0</v>
      </c>
      <c r="L6577">
        <v>8355</v>
      </c>
      <c r="M6577" s="6">
        <f t="shared" si="715"/>
        <v>0</v>
      </c>
      <c r="N6577" s="6">
        <f t="shared" si="716"/>
        <v>0</v>
      </c>
      <c r="O6577" s="6">
        <f t="shared" si="717"/>
        <v>0</v>
      </c>
      <c r="Q6577">
        <f>_xlfn.XLOOKUP(C6577&amp;G6577&amp;H6577,covid!$E$2:$E$2184,covid!$D$2:$D$2184,0,0,1)</f>
        <v>0</v>
      </c>
    </row>
    <row r="6578" spans="1:17" x14ac:dyDescent="0.3">
      <c r="A6578">
        <f>_xlfn.XLOOKUP(C6578,kamus!$B$2:$B$87,kamus!$A$2:$A$87,0,0,1)</f>
        <v>49</v>
      </c>
      <c r="B6578" t="str">
        <f>_xlfn.XLOOKUP(C6578,kamus!$B$2:$B$87,kamus!$D$2:$D$87,"dihapus",0,1)</f>
        <v>Ngemplak 1</v>
      </c>
      <c r="C6578" t="s">
        <v>276</v>
      </c>
      <c r="D6578">
        <f>_xlfn.XLOOKUP(C6578,kamus!$B$2:$B$87,kamus!$J$2:$J$87,"dihapus",0,1)</f>
        <v>1</v>
      </c>
      <c r="E6578">
        <f t="shared" si="718"/>
        <v>1</v>
      </c>
      <c r="F6578" s="14">
        <v>44652</v>
      </c>
      <c r="G6578" s="1">
        <f t="shared" si="719"/>
        <v>4</v>
      </c>
      <c r="H6578" s="1">
        <f t="shared" si="720"/>
        <v>2022</v>
      </c>
      <c r="I6578">
        <v>0</v>
      </c>
      <c r="J6578">
        <v>0</v>
      </c>
      <c r="K6578">
        <f t="shared" si="714"/>
        <v>0</v>
      </c>
      <c r="L6578">
        <v>9870</v>
      </c>
      <c r="M6578" s="6">
        <f t="shared" si="715"/>
        <v>0</v>
      </c>
      <c r="N6578" s="6">
        <f t="shared" si="716"/>
        <v>0</v>
      </c>
      <c r="O6578" s="6">
        <f t="shared" si="717"/>
        <v>0</v>
      </c>
      <c r="Q6578">
        <f>_xlfn.XLOOKUP(C6578&amp;G6578&amp;H6578,covid!$E$2:$E$2184,covid!$D$2:$D$2184,0,0,1)</f>
        <v>2</v>
      </c>
    </row>
    <row r="6579" spans="1:17" x14ac:dyDescent="0.3">
      <c r="A6579">
        <f>_xlfn.XLOOKUP(C6579,kamus!$B$2:$B$87,kamus!$A$2:$A$87,0,0,1)</f>
        <v>52</v>
      </c>
      <c r="B6579" t="str">
        <f>_xlfn.XLOOKUP(C6579,kamus!$B$2:$B$87,kamus!$D$2:$D$87,"dihapus",0,1)</f>
        <v>Ngemplak 2</v>
      </c>
      <c r="C6579" t="s">
        <v>277</v>
      </c>
      <c r="D6579">
        <f>_xlfn.XLOOKUP(C6579,kamus!$B$2:$B$87,kamus!$J$2:$J$87,"dihapus",0,1)</f>
        <v>1</v>
      </c>
      <c r="E6579">
        <f t="shared" si="718"/>
        <v>1</v>
      </c>
      <c r="F6579" s="14">
        <v>44652</v>
      </c>
      <c r="G6579" s="1">
        <f t="shared" si="719"/>
        <v>4</v>
      </c>
      <c r="H6579" s="1">
        <f t="shared" si="720"/>
        <v>2022</v>
      </c>
      <c r="I6579">
        <v>0</v>
      </c>
      <c r="J6579">
        <v>0</v>
      </c>
      <c r="K6579">
        <f t="shared" si="714"/>
        <v>0</v>
      </c>
      <c r="L6579">
        <v>32200</v>
      </c>
      <c r="M6579" s="6">
        <f t="shared" si="715"/>
        <v>0</v>
      </c>
      <c r="N6579" s="6">
        <f t="shared" si="716"/>
        <v>0</v>
      </c>
      <c r="O6579" s="6">
        <f t="shared" si="717"/>
        <v>0</v>
      </c>
      <c r="Q6579">
        <f>_xlfn.XLOOKUP(C6579&amp;G6579&amp;H6579,covid!$E$2:$E$2184,covid!$D$2:$D$2184,0,0,1)</f>
        <v>18</v>
      </c>
    </row>
    <row r="6580" spans="1:17" x14ac:dyDescent="0.3">
      <c r="A6580">
        <f>_xlfn.XLOOKUP(C6580,kamus!$B$2:$B$87,kamus!$A$2:$A$87,0,0,1)</f>
        <v>53</v>
      </c>
      <c r="B6580" t="str">
        <f>_xlfn.XLOOKUP(C6580,kamus!$B$2:$B$87,kamus!$D$2:$D$87,"dihapus",0,1)</f>
        <v>Ngemplak 2</v>
      </c>
      <c r="C6580" t="s">
        <v>278</v>
      </c>
      <c r="D6580">
        <f>_xlfn.XLOOKUP(C6580,kamus!$B$2:$B$87,kamus!$J$2:$J$87,"dihapus",0,1)</f>
        <v>0</v>
      </c>
      <c r="E6580">
        <f t="shared" si="718"/>
        <v>0</v>
      </c>
      <c r="F6580" s="14">
        <v>44652</v>
      </c>
      <c r="G6580" s="1">
        <f t="shared" si="719"/>
        <v>4</v>
      </c>
      <c r="H6580" s="1">
        <f t="shared" si="720"/>
        <v>2022</v>
      </c>
      <c r="I6580">
        <v>0</v>
      </c>
      <c r="J6580">
        <v>0</v>
      </c>
      <c r="K6580">
        <f t="shared" si="714"/>
        <v>0</v>
      </c>
      <c r="L6580">
        <v>9052</v>
      </c>
      <c r="M6580" s="6">
        <f t="shared" si="715"/>
        <v>0</v>
      </c>
      <c r="N6580" s="6">
        <f t="shared" si="716"/>
        <v>0</v>
      </c>
      <c r="O6580" s="6">
        <f t="shared" si="717"/>
        <v>0</v>
      </c>
      <c r="Q6580">
        <f>_xlfn.XLOOKUP(C6580&amp;G6580&amp;H6580,covid!$E$2:$E$2184,covid!$D$2:$D$2184,0,0,1)</f>
        <v>1</v>
      </c>
    </row>
    <row r="6581" spans="1:17" x14ac:dyDescent="0.3">
      <c r="A6581">
        <f>_xlfn.XLOOKUP(C6581,kamus!$B$2:$B$87,kamus!$A$2:$A$87,0,0,1)</f>
        <v>57</v>
      </c>
      <c r="B6581" t="str">
        <f>_xlfn.XLOOKUP(C6581,kamus!$B$2:$B$87,kamus!$D$2:$D$87,"dihapus",0,1)</f>
        <v>Pakem</v>
      </c>
      <c r="C6581" t="s">
        <v>204</v>
      </c>
      <c r="D6581">
        <f>_xlfn.XLOOKUP(C6581,kamus!$B$2:$B$87,kamus!$J$2:$J$87,"dihapus",0,1)</f>
        <v>0</v>
      </c>
      <c r="E6581">
        <f t="shared" si="718"/>
        <v>0</v>
      </c>
      <c r="F6581" s="14">
        <v>44652</v>
      </c>
      <c r="G6581" s="1">
        <f t="shared" si="719"/>
        <v>4</v>
      </c>
      <c r="H6581" s="1">
        <f t="shared" si="720"/>
        <v>2022</v>
      </c>
      <c r="I6581">
        <v>0</v>
      </c>
      <c r="J6581">
        <v>0</v>
      </c>
      <c r="K6581">
        <f t="shared" si="714"/>
        <v>0</v>
      </c>
      <c r="L6581">
        <v>6987</v>
      </c>
      <c r="M6581" s="6">
        <f t="shared" si="715"/>
        <v>0</v>
      </c>
      <c r="N6581" s="6">
        <f t="shared" si="716"/>
        <v>0</v>
      </c>
      <c r="O6581" s="6">
        <f t="shared" si="717"/>
        <v>0</v>
      </c>
      <c r="Q6581">
        <f>_xlfn.XLOOKUP(C6581&amp;G6581&amp;H6581,covid!$E$2:$E$2184,covid!$D$2:$D$2184,0,0,1)</f>
        <v>1</v>
      </c>
    </row>
    <row r="6582" spans="1:17" x14ac:dyDescent="0.3">
      <c r="A6582">
        <f>_xlfn.XLOOKUP(C6582,kamus!$B$2:$B$87,kamus!$A$2:$A$87,0,0,1)</f>
        <v>54</v>
      </c>
      <c r="B6582" t="str">
        <f>_xlfn.XLOOKUP(C6582,kamus!$B$2:$B$87,kamus!$D$2:$D$87,"dihapus",0,1)</f>
        <v>Pakem</v>
      </c>
      <c r="C6582" t="s">
        <v>213</v>
      </c>
      <c r="D6582">
        <f>_xlfn.XLOOKUP(C6582,kamus!$B$2:$B$87,kamus!$J$2:$J$87,"dihapus",0,1)</f>
        <v>0</v>
      </c>
      <c r="E6582">
        <f t="shared" si="718"/>
        <v>0</v>
      </c>
      <c r="F6582" s="14">
        <v>44652</v>
      </c>
      <c r="G6582" s="1">
        <f t="shared" si="719"/>
        <v>4</v>
      </c>
      <c r="H6582" s="1">
        <f t="shared" si="720"/>
        <v>2022</v>
      </c>
      <c r="I6582">
        <v>0</v>
      </c>
      <c r="J6582">
        <v>0</v>
      </c>
      <c r="K6582">
        <f t="shared" si="714"/>
        <v>0</v>
      </c>
      <c r="L6582">
        <v>9323</v>
      </c>
      <c r="M6582" s="6">
        <f t="shared" si="715"/>
        <v>0</v>
      </c>
      <c r="N6582" s="6">
        <f t="shared" si="716"/>
        <v>0</v>
      </c>
      <c r="O6582" s="6">
        <f t="shared" si="717"/>
        <v>0</v>
      </c>
      <c r="Q6582">
        <f>_xlfn.XLOOKUP(C6582&amp;G6582&amp;H6582,covid!$E$2:$E$2184,covid!$D$2:$D$2184,0,0,1)</f>
        <v>1</v>
      </c>
    </row>
    <row r="6583" spans="1:17" x14ac:dyDescent="0.3">
      <c r="A6583">
        <f>_xlfn.XLOOKUP(C6583,kamus!$B$2:$B$87,kamus!$A$2:$A$87,0,0,1)</f>
        <v>56</v>
      </c>
      <c r="B6583" t="str">
        <f>_xlfn.XLOOKUP(C6583,kamus!$B$2:$B$87,kamus!$D$2:$D$87,"dihapus",0,1)</f>
        <v>Pakem</v>
      </c>
      <c r="C6583" t="s">
        <v>214</v>
      </c>
      <c r="D6583">
        <f>_xlfn.XLOOKUP(C6583,kamus!$B$2:$B$87,kamus!$J$2:$J$87,"dihapus",0,1)</f>
        <v>1</v>
      </c>
      <c r="E6583">
        <f t="shared" si="718"/>
        <v>1</v>
      </c>
      <c r="F6583" s="14">
        <v>44652</v>
      </c>
      <c r="G6583" s="1">
        <f t="shared" si="719"/>
        <v>4</v>
      </c>
      <c r="H6583" s="1">
        <f t="shared" si="720"/>
        <v>2022</v>
      </c>
      <c r="I6583">
        <v>0</v>
      </c>
      <c r="J6583">
        <v>0</v>
      </c>
      <c r="K6583">
        <f t="shared" si="714"/>
        <v>0</v>
      </c>
      <c r="L6583">
        <v>6831</v>
      </c>
      <c r="M6583" s="6">
        <f t="shared" si="715"/>
        <v>0</v>
      </c>
      <c r="N6583" s="6">
        <f t="shared" si="716"/>
        <v>0</v>
      </c>
      <c r="O6583" s="6">
        <f t="shared" si="717"/>
        <v>0</v>
      </c>
      <c r="Q6583">
        <f>_xlfn.XLOOKUP(C6583&amp;G6583&amp;H6583,covid!$E$2:$E$2184,covid!$D$2:$D$2184,0,0,1)</f>
        <v>5</v>
      </c>
    </row>
    <row r="6584" spans="1:17" x14ac:dyDescent="0.3">
      <c r="A6584">
        <f>_xlfn.XLOOKUP(C6584,kamus!$B$2:$B$87,kamus!$A$2:$A$87,0,0,1)</f>
        <v>58</v>
      </c>
      <c r="B6584" t="str">
        <f>_xlfn.XLOOKUP(C6584,kamus!$B$2:$B$87,kamus!$D$2:$D$87,"dihapus",0,1)</f>
        <v>Pakem</v>
      </c>
      <c r="C6584" t="s">
        <v>231</v>
      </c>
      <c r="D6584">
        <f>_xlfn.XLOOKUP(C6584,kamus!$B$2:$B$87,kamus!$J$2:$J$87,"dihapus",0,1)</f>
        <v>0</v>
      </c>
      <c r="E6584">
        <f t="shared" si="718"/>
        <v>0</v>
      </c>
      <c r="F6584" s="14">
        <v>44652</v>
      </c>
      <c r="G6584" s="1">
        <f t="shared" si="719"/>
        <v>4</v>
      </c>
      <c r="H6584" s="1">
        <f t="shared" si="720"/>
        <v>2022</v>
      </c>
      <c r="I6584">
        <v>0</v>
      </c>
      <c r="J6584">
        <v>0</v>
      </c>
      <c r="K6584">
        <f t="shared" si="714"/>
        <v>0</v>
      </c>
      <c r="L6584">
        <v>7055</v>
      </c>
      <c r="M6584" s="6">
        <f t="shared" si="715"/>
        <v>0</v>
      </c>
      <c r="N6584" s="6">
        <f t="shared" si="716"/>
        <v>0</v>
      </c>
      <c r="O6584" s="6">
        <f t="shared" si="717"/>
        <v>0</v>
      </c>
      <c r="Q6584">
        <f>_xlfn.XLOOKUP(C6584&amp;G6584&amp;H6584,covid!$E$2:$E$2184,covid!$D$2:$D$2184,0,0,1)</f>
        <v>6</v>
      </c>
    </row>
    <row r="6585" spans="1:17" x14ac:dyDescent="0.3">
      <c r="A6585">
        <f>_xlfn.XLOOKUP(C6585,kamus!$B$2:$B$87,kamus!$A$2:$A$87,0,0,1)</f>
        <v>55</v>
      </c>
      <c r="B6585" t="str">
        <f>_xlfn.XLOOKUP(C6585,kamus!$B$2:$B$87,kamus!$D$2:$D$87,"dihapus",0,1)</f>
        <v>Pakem</v>
      </c>
      <c r="C6585" t="s">
        <v>234</v>
      </c>
      <c r="D6585">
        <f>_xlfn.XLOOKUP(C6585,kamus!$B$2:$B$87,kamus!$J$2:$J$87,"dihapus",0,1)</f>
        <v>0</v>
      </c>
      <c r="E6585">
        <f t="shared" si="718"/>
        <v>0</v>
      </c>
      <c r="F6585" s="14">
        <v>44652</v>
      </c>
      <c r="G6585" s="1">
        <f t="shared" si="719"/>
        <v>4</v>
      </c>
      <c r="H6585" s="1">
        <f t="shared" si="720"/>
        <v>2022</v>
      </c>
      <c r="I6585">
        <v>0</v>
      </c>
      <c r="J6585">
        <v>0</v>
      </c>
      <c r="K6585">
        <f t="shared" si="714"/>
        <v>0</v>
      </c>
      <c r="L6585">
        <v>10068</v>
      </c>
      <c r="M6585" s="6">
        <f t="shared" si="715"/>
        <v>0</v>
      </c>
      <c r="N6585" s="6">
        <f t="shared" si="716"/>
        <v>0</v>
      </c>
      <c r="O6585" s="6">
        <f t="shared" si="717"/>
        <v>0</v>
      </c>
      <c r="Q6585">
        <f>_xlfn.XLOOKUP(C6585&amp;G6585&amp;H6585,covid!$E$2:$E$2184,covid!$D$2:$D$2184,0,0,1)</f>
        <v>5</v>
      </c>
    </row>
    <row r="6586" spans="1:17" x14ac:dyDescent="0.3">
      <c r="A6586">
        <f>_xlfn.XLOOKUP(C6586,kamus!$B$2:$B$87,kamus!$A$2:$A$87,0,0,1)</f>
        <v>64</v>
      </c>
      <c r="B6586" t="str">
        <f>_xlfn.XLOOKUP(C6586,kamus!$B$2:$B$87,kamus!$D$2:$D$87,"dihapus",0,1)</f>
        <v>Prambanan</v>
      </c>
      <c r="C6586" t="s">
        <v>203</v>
      </c>
      <c r="D6586">
        <f>_xlfn.XLOOKUP(C6586,kamus!$B$2:$B$87,kamus!$J$2:$J$87,"dihapus",0,1)</f>
        <v>1</v>
      </c>
      <c r="E6586">
        <f t="shared" si="718"/>
        <v>1</v>
      </c>
      <c r="F6586" s="14">
        <v>44652</v>
      </c>
      <c r="G6586" s="1">
        <f t="shared" si="719"/>
        <v>4</v>
      </c>
      <c r="H6586" s="1">
        <f t="shared" si="720"/>
        <v>2022</v>
      </c>
      <c r="I6586">
        <v>2</v>
      </c>
      <c r="J6586">
        <v>0</v>
      </c>
      <c r="K6586">
        <f t="shared" si="714"/>
        <v>2</v>
      </c>
      <c r="L6586">
        <v>12825</v>
      </c>
      <c r="M6586" s="6">
        <f t="shared" si="715"/>
        <v>15.594541910331385</v>
      </c>
      <c r="N6586" s="6">
        <f t="shared" si="716"/>
        <v>0</v>
      </c>
      <c r="O6586" s="6">
        <f t="shared" si="717"/>
        <v>15.594541910331385</v>
      </c>
      <c r="Q6586">
        <f>_xlfn.XLOOKUP(C6586&amp;G6586&amp;H6586,covid!$E$2:$E$2184,covid!$D$2:$D$2184,0,0,1)</f>
        <v>3</v>
      </c>
    </row>
    <row r="6587" spans="1:17" x14ac:dyDescent="0.3">
      <c r="A6587">
        <f>_xlfn.XLOOKUP(C6587,kamus!$B$2:$B$87,kamus!$A$2:$A$87,0,0,1)</f>
        <v>59</v>
      </c>
      <c r="B6587" t="str">
        <f>_xlfn.XLOOKUP(C6587,kamus!$B$2:$B$87,kamus!$D$2:$D$87,"dihapus",0,1)</f>
        <v>Prambanan</v>
      </c>
      <c r="C6587" t="s">
        <v>210</v>
      </c>
      <c r="D6587">
        <f>_xlfn.XLOOKUP(C6587,kamus!$B$2:$B$87,kamus!$J$2:$J$87,"dihapus",0,1)</f>
        <v>0</v>
      </c>
      <c r="E6587">
        <f t="shared" si="718"/>
        <v>0</v>
      </c>
      <c r="F6587" s="14">
        <v>44652</v>
      </c>
      <c r="G6587" s="1">
        <f t="shared" si="719"/>
        <v>4</v>
      </c>
      <c r="H6587" s="1">
        <f t="shared" si="720"/>
        <v>2022</v>
      </c>
      <c r="I6587">
        <v>0</v>
      </c>
      <c r="J6587">
        <v>0</v>
      </c>
      <c r="K6587">
        <f t="shared" si="714"/>
        <v>0</v>
      </c>
      <c r="L6587">
        <v>4840</v>
      </c>
      <c r="M6587" s="6">
        <f t="shared" si="715"/>
        <v>0</v>
      </c>
      <c r="N6587" s="6">
        <f t="shared" si="716"/>
        <v>0</v>
      </c>
      <c r="O6587" s="6">
        <f t="shared" si="717"/>
        <v>0</v>
      </c>
      <c r="Q6587">
        <f>_xlfn.XLOOKUP(C6587&amp;G6587&amp;H6587,covid!$E$2:$E$2184,covid!$D$2:$D$2184,0,0,1)</f>
        <v>1</v>
      </c>
    </row>
    <row r="6588" spans="1:17" x14ac:dyDescent="0.3">
      <c r="A6588">
        <f>_xlfn.XLOOKUP(C6588,kamus!$B$2:$B$87,kamus!$A$2:$A$87,0,0,1)</f>
        <v>61</v>
      </c>
      <c r="B6588" t="str">
        <f>_xlfn.XLOOKUP(C6588,kamus!$B$2:$B$87,kamus!$D$2:$D$87,"dihapus",0,1)</f>
        <v>Prambanan</v>
      </c>
      <c r="C6588" t="s">
        <v>219</v>
      </c>
      <c r="D6588">
        <f>_xlfn.XLOOKUP(C6588,kamus!$B$2:$B$87,kamus!$J$2:$J$87,"dihapus",0,1)</f>
        <v>0</v>
      </c>
      <c r="E6588">
        <f t="shared" si="718"/>
        <v>0</v>
      </c>
      <c r="F6588" s="14">
        <v>44652</v>
      </c>
      <c r="G6588" s="1">
        <f t="shared" si="719"/>
        <v>4</v>
      </c>
      <c r="H6588" s="1">
        <f t="shared" si="720"/>
        <v>2022</v>
      </c>
      <c r="I6588">
        <v>2</v>
      </c>
      <c r="J6588">
        <v>0</v>
      </c>
      <c r="K6588">
        <f t="shared" si="714"/>
        <v>2</v>
      </c>
      <c r="L6588">
        <v>14468</v>
      </c>
      <c r="M6588" s="6">
        <f t="shared" si="715"/>
        <v>13.823610727121924</v>
      </c>
      <c r="N6588" s="6">
        <f t="shared" si="716"/>
        <v>0</v>
      </c>
      <c r="O6588" s="6">
        <f t="shared" si="717"/>
        <v>13.823610727121924</v>
      </c>
      <c r="Q6588">
        <f>_xlfn.XLOOKUP(C6588&amp;G6588&amp;H6588,covid!$E$2:$E$2184,covid!$D$2:$D$2184,0,0,1)</f>
        <v>5</v>
      </c>
    </row>
    <row r="6589" spans="1:17" x14ac:dyDescent="0.3">
      <c r="A6589">
        <f>_xlfn.XLOOKUP(C6589,kamus!$B$2:$B$87,kamus!$A$2:$A$87,0,0,1)</f>
        <v>62</v>
      </c>
      <c r="B6589" t="str">
        <f>_xlfn.XLOOKUP(C6589,kamus!$B$2:$B$87,kamus!$D$2:$D$87,"dihapus",0,1)</f>
        <v>Prambanan</v>
      </c>
      <c r="C6589" t="s">
        <v>236</v>
      </c>
      <c r="D6589">
        <f>_xlfn.XLOOKUP(C6589,kamus!$B$2:$B$87,kamus!$J$2:$J$87,"dihapus",0,1)</f>
        <v>0</v>
      </c>
      <c r="E6589">
        <f t="shared" si="718"/>
        <v>0</v>
      </c>
      <c r="F6589" s="14">
        <v>44652</v>
      </c>
      <c r="G6589" s="1">
        <f t="shared" si="719"/>
        <v>4</v>
      </c>
      <c r="H6589" s="1">
        <f t="shared" si="720"/>
        <v>2022</v>
      </c>
      <c r="I6589">
        <v>0</v>
      </c>
      <c r="J6589">
        <v>0</v>
      </c>
      <c r="K6589">
        <f t="shared" si="714"/>
        <v>0</v>
      </c>
      <c r="L6589">
        <v>6175</v>
      </c>
      <c r="M6589" s="6">
        <f t="shared" si="715"/>
        <v>0</v>
      </c>
      <c r="N6589" s="6">
        <f t="shared" si="716"/>
        <v>0</v>
      </c>
      <c r="O6589" s="6">
        <f t="shared" si="717"/>
        <v>0</v>
      </c>
      <c r="Q6589">
        <f>_xlfn.XLOOKUP(C6589&amp;G6589&amp;H6589,covid!$E$2:$E$2184,covid!$D$2:$D$2184,0,0,1)</f>
        <v>0</v>
      </c>
    </row>
    <row r="6590" spans="1:17" x14ac:dyDescent="0.3">
      <c r="A6590">
        <f>_xlfn.XLOOKUP(C6590,kamus!$B$2:$B$87,kamus!$A$2:$A$87,0,0,1)</f>
        <v>63</v>
      </c>
      <c r="B6590" t="str">
        <f>_xlfn.XLOOKUP(C6590,kamus!$B$2:$B$87,kamus!$D$2:$D$87,"dihapus",0,1)</f>
        <v>Prambanan</v>
      </c>
      <c r="C6590" t="s">
        <v>261</v>
      </c>
      <c r="D6590">
        <f>_xlfn.XLOOKUP(C6590,kamus!$B$2:$B$87,kamus!$J$2:$J$87,"dihapus",0,1)</f>
        <v>0</v>
      </c>
      <c r="E6590">
        <f t="shared" si="718"/>
        <v>0</v>
      </c>
      <c r="F6590" s="14">
        <v>44652</v>
      </c>
      <c r="G6590" s="1">
        <f t="shared" si="719"/>
        <v>4</v>
      </c>
      <c r="H6590" s="1">
        <f t="shared" si="720"/>
        <v>2022</v>
      </c>
      <c r="I6590">
        <v>0</v>
      </c>
      <c r="J6590">
        <v>0</v>
      </c>
      <c r="K6590">
        <f t="shared" si="714"/>
        <v>0</v>
      </c>
      <c r="L6590">
        <v>15647</v>
      </c>
      <c r="M6590" s="6">
        <f t="shared" si="715"/>
        <v>0</v>
      </c>
      <c r="N6590" s="6">
        <f t="shared" si="716"/>
        <v>0</v>
      </c>
      <c r="O6590" s="6">
        <f t="shared" si="717"/>
        <v>0</v>
      </c>
      <c r="Q6590">
        <f>_xlfn.XLOOKUP(C6590&amp;G6590&amp;H6590,covid!$E$2:$E$2184,covid!$D$2:$D$2184,0,0,1)</f>
        <v>3</v>
      </c>
    </row>
    <row r="6591" spans="1:17" x14ac:dyDescent="0.3">
      <c r="A6591">
        <f>_xlfn.XLOOKUP(C6591,kamus!$B$2:$B$87,kamus!$A$2:$A$87,0,0,1)</f>
        <v>60</v>
      </c>
      <c r="B6591" t="str">
        <f>_xlfn.XLOOKUP(C6591,kamus!$B$2:$B$87,kamus!$D$2:$D$87,"dihapus",0,1)</f>
        <v>Prambanan</v>
      </c>
      <c r="C6591" t="s">
        <v>280</v>
      </c>
      <c r="D6591">
        <f>_xlfn.XLOOKUP(C6591,kamus!$B$2:$B$87,kamus!$J$2:$J$87,"dihapus",0,1)</f>
        <v>0</v>
      </c>
      <c r="E6591">
        <f t="shared" si="718"/>
        <v>0</v>
      </c>
      <c r="F6591" s="14">
        <v>44652</v>
      </c>
      <c r="G6591" s="1">
        <f t="shared" si="719"/>
        <v>4</v>
      </c>
      <c r="H6591" s="1">
        <f t="shared" si="720"/>
        <v>2022</v>
      </c>
      <c r="I6591">
        <v>0</v>
      </c>
      <c r="J6591">
        <v>0</v>
      </c>
      <c r="K6591">
        <f t="shared" si="714"/>
        <v>0</v>
      </c>
      <c r="L6591">
        <v>2860</v>
      </c>
      <c r="M6591" s="6">
        <f t="shared" si="715"/>
        <v>0</v>
      </c>
      <c r="N6591" s="6">
        <f t="shared" si="716"/>
        <v>0</v>
      </c>
      <c r="O6591" s="6">
        <f t="shared" si="717"/>
        <v>0</v>
      </c>
      <c r="Q6591">
        <f>_xlfn.XLOOKUP(C6591&amp;G6591&amp;H6591,covid!$E$2:$E$2184,covid!$D$2:$D$2184,0,0,1)</f>
        <v>0</v>
      </c>
    </row>
    <row r="6592" spans="1:17" x14ac:dyDescent="0.3">
      <c r="A6592">
        <f>_xlfn.XLOOKUP(C6592,kamus!$B$2:$B$87,kamus!$A$2:$A$87,0,0,1)</f>
        <v>67</v>
      </c>
      <c r="B6592" t="str">
        <f>_xlfn.XLOOKUP(C6592,kamus!$B$2:$B$87,kamus!$D$2:$D$87,"dihapus",0,1)</f>
        <v>Seyegan</v>
      </c>
      <c r="C6592" t="s">
        <v>221</v>
      </c>
      <c r="D6592">
        <f>_xlfn.XLOOKUP(C6592,kamus!$B$2:$B$87,kamus!$J$2:$J$87,"dihapus",0,1)</f>
        <v>0</v>
      </c>
      <c r="E6592">
        <f t="shared" si="718"/>
        <v>0</v>
      </c>
      <c r="F6592" s="14">
        <v>44652</v>
      </c>
      <c r="G6592" s="1">
        <f t="shared" si="719"/>
        <v>4</v>
      </c>
      <c r="H6592" s="1">
        <f t="shared" si="720"/>
        <v>2022</v>
      </c>
      <c r="I6592">
        <v>0</v>
      </c>
      <c r="J6592">
        <v>0</v>
      </c>
      <c r="K6592">
        <f t="shared" si="714"/>
        <v>0</v>
      </c>
      <c r="L6592">
        <v>10988</v>
      </c>
      <c r="M6592" s="6">
        <f t="shared" si="715"/>
        <v>0</v>
      </c>
      <c r="N6592" s="6">
        <f t="shared" si="716"/>
        <v>0</v>
      </c>
      <c r="O6592" s="6">
        <f t="shared" si="717"/>
        <v>0</v>
      </c>
      <c r="Q6592">
        <f>_xlfn.XLOOKUP(C6592&amp;G6592&amp;H6592,covid!$E$2:$E$2184,covid!$D$2:$D$2184,0,0,1)</f>
        <v>3</v>
      </c>
    </row>
    <row r="6593" spans="1:17" x14ac:dyDescent="0.3">
      <c r="A6593">
        <f>_xlfn.XLOOKUP(C6593,kamus!$B$2:$B$87,kamus!$A$2:$A$87,0,0,1)</f>
        <v>66</v>
      </c>
      <c r="B6593" t="str">
        <f>_xlfn.XLOOKUP(C6593,kamus!$B$2:$B$87,kamus!$D$2:$D$87,"dihapus",0,1)</f>
        <v>Seyegan</v>
      </c>
      <c r="C6593" t="s">
        <v>222</v>
      </c>
      <c r="D6593">
        <f>_xlfn.XLOOKUP(C6593,kamus!$B$2:$B$87,kamus!$J$2:$J$87,"dihapus",0,1)</f>
        <v>0</v>
      </c>
      <c r="E6593">
        <f t="shared" si="718"/>
        <v>0</v>
      </c>
      <c r="F6593" s="14">
        <v>44652</v>
      </c>
      <c r="G6593" s="1">
        <f t="shared" si="719"/>
        <v>4</v>
      </c>
      <c r="H6593" s="1">
        <f t="shared" si="720"/>
        <v>2022</v>
      </c>
      <c r="I6593">
        <v>0</v>
      </c>
      <c r="J6593">
        <v>0</v>
      </c>
      <c r="K6593">
        <f t="shared" si="714"/>
        <v>0</v>
      </c>
      <c r="L6593">
        <v>9757</v>
      </c>
      <c r="M6593" s="6">
        <f t="shared" si="715"/>
        <v>0</v>
      </c>
      <c r="N6593" s="6">
        <f t="shared" si="716"/>
        <v>0</v>
      </c>
      <c r="O6593" s="6">
        <f t="shared" si="717"/>
        <v>0</v>
      </c>
      <c r="Q6593">
        <f>_xlfn.XLOOKUP(C6593&amp;G6593&amp;H6593,covid!$E$2:$E$2184,covid!$D$2:$D$2184,0,0,1)</f>
        <v>2</v>
      </c>
    </row>
    <row r="6594" spans="1:17" x14ac:dyDescent="0.3">
      <c r="A6594">
        <f>_xlfn.XLOOKUP(C6594,kamus!$B$2:$B$87,kamus!$A$2:$A$87,0,0,1)</f>
        <v>68</v>
      </c>
      <c r="B6594" t="str">
        <f>_xlfn.XLOOKUP(C6594,kamus!$B$2:$B$87,kamus!$D$2:$D$87,"dihapus",0,1)</f>
        <v>Seyegan</v>
      </c>
      <c r="C6594" t="s">
        <v>223</v>
      </c>
      <c r="D6594">
        <f>_xlfn.XLOOKUP(C6594,kamus!$B$2:$B$87,kamus!$J$2:$J$87,"dihapus",0,1)</f>
        <v>0</v>
      </c>
      <c r="E6594">
        <f t="shared" si="718"/>
        <v>0</v>
      </c>
      <c r="F6594" s="14">
        <v>44652</v>
      </c>
      <c r="G6594" s="1">
        <f t="shared" si="719"/>
        <v>4</v>
      </c>
      <c r="H6594" s="1">
        <f t="shared" si="720"/>
        <v>2022</v>
      </c>
      <c r="I6594">
        <v>0</v>
      </c>
      <c r="J6594">
        <v>0</v>
      </c>
      <c r="K6594">
        <f t="shared" ref="K6594:K6657" si="721">J6594+I6594</f>
        <v>0</v>
      </c>
      <c r="L6594">
        <v>8207</v>
      </c>
      <c r="M6594" s="6">
        <f t="shared" ref="M6594:M6657" si="722">IF(ISBLANK(I6594)=TRUE,"",I6594/$L6594*100000)</f>
        <v>0</v>
      </c>
      <c r="N6594" s="6">
        <f t="shared" ref="N6594:N6657" si="723">IF(ISBLANK(J6594)=TRUE,"",J6594/$L6594*100000)</f>
        <v>0</v>
      </c>
      <c r="O6594" s="6">
        <f t="shared" ref="O6594:O6657" si="724">IF(ISBLANK(K6594)=TRUE,"",K6594/$L6594*100000)</f>
        <v>0</v>
      </c>
      <c r="Q6594">
        <f>_xlfn.XLOOKUP(C6594&amp;G6594&amp;H6594,covid!$E$2:$E$2184,covid!$D$2:$D$2184,0,0,1)</f>
        <v>2</v>
      </c>
    </row>
    <row r="6595" spans="1:17" x14ac:dyDescent="0.3">
      <c r="A6595">
        <f>_xlfn.XLOOKUP(C6595,kamus!$B$2:$B$87,kamus!$A$2:$A$87,0,0,1)</f>
        <v>65</v>
      </c>
      <c r="B6595" t="str">
        <f>_xlfn.XLOOKUP(C6595,kamus!$B$2:$B$87,kamus!$D$2:$D$87,"dihapus",0,1)</f>
        <v>Seyegan</v>
      </c>
      <c r="C6595" t="s">
        <v>224</v>
      </c>
      <c r="D6595">
        <f>_xlfn.XLOOKUP(C6595,kamus!$B$2:$B$87,kamus!$J$2:$J$87,"dihapus",0,1)</f>
        <v>1</v>
      </c>
      <c r="E6595">
        <f t="shared" ref="E6595:E6658" si="725">IF(D6595=0,0,IF(H6595&lt;2021,0,IF(AND(H6595=2021,G6595&lt;5),0,1)))</f>
        <v>1</v>
      </c>
      <c r="F6595" s="14">
        <v>44652</v>
      </c>
      <c r="G6595" s="1">
        <f t="shared" ref="G6595:G6658" si="726">MONTH(F6595)</f>
        <v>4</v>
      </c>
      <c r="H6595" s="1">
        <f t="shared" ref="H6595:H6658" si="727">YEAR(F6595)</f>
        <v>2022</v>
      </c>
      <c r="I6595">
        <v>0</v>
      </c>
      <c r="J6595">
        <v>0</v>
      </c>
      <c r="K6595">
        <f t="shared" si="721"/>
        <v>0</v>
      </c>
      <c r="L6595">
        <v>11443</v>
      </c>
      <c r="M6595" s="6">
        <f t="shared" si="722"/>
        <v>0</v>
      </c>
      <c r="N6595" s="6">
        <f t="shared" si="723"/>
        <v>0</v>
      </c>
      <c r="O6595" s="6">
        <f t="shared" si="724"/>
        <v>0</v>
      </c>
      <c r="Q6595">
        <f>_xlfn.XLOOKUP(C6595&amp;G6595&amp;H6595,covid!$E$2:$E$2184,covid!$D$2:$D$2184,0,0,1)</f>
        <v>1</v>
      </c>
    </row>
    <row r="6596" spans="1:17" x14ac:dyDescent="0.3">
      <c r="A6596">
        <f>_xlfn.XLOOKUP(C6596,kamus!$B$2:$B$87,kamus!$A$2:$A$87,0,0,1)</f>
        <v>69</v>
      </c>
      <c r="B6596" t="str">
        <f>_xlfn.XLOOKUP(C6596,kamus!$B$2:$B$87,kamus!$D$2:$D$87,"dihapus",0,1)</f>
        <v>Seyegan</v>
      </c>
      <c r="C6596" t="s">
        <v>225</v>
      </c>
      <c r="D6596">
        <f>_xlfn.XLOOKUP(C6596,kamus!$B$2:$B$87,kamus!$J$2:$J$87,"dihapus",0,1)</f>
        <v>0</v>
      </c>
      <c r="E6596">
        <f t="shared" si="725"/>
        <v>0</v>
      </c>
      <c r="F6596" s="14">
        <v>44652</v>
      </c>
      <c r="G6596" s="1">
        <f t="shared" si="726"/>
        <v>4</v>
      </c>
      <c r="H6596" s="1">
        <f t="shared" si="727"/>
        <v>2022</v>
      </c>
      <c r="I6596">
        <v>0</v>
      </c>
      <c r="J6596">
        <v>0</v>
      </c>
      <c r="K6596">
        <f t="shared" si="721"/>
        <v>0</v>
      </c>
      <c r="L6596">
        <v>13779</v>
      </c>
      <c r="M6596" s="6">
        <f t="shared" si="722"/>
        <v>0</v>
      </c>
      <c r="N6596" s="6">
        <f t="shared" si="723"/>
        <v>0</v>
      </c>
      <c r="O6596" s="6">
        <f t="shared" si="724"/>
        <v>0</v>
      </c>
      <c r="Q6596">
        <f>_xlfn.XLOOKUP(C6596&amp;G6596&amp;H6596,covid!$E$2:$E$2184,covid!$D$2:$D$2184,0,0,1)</f>
        <v>2</v>
      </c>
    </row>
    <row r="6597" spans="1:17" x14ac:dyDescent="0.3">
      <c r="A6597">
        <f>_xlfn.XLOOKUP(C6597,kamus!$B$2:$B$87,kamus!$A$2:$A$87,0,0,1)</f>
        <v>74</v>
      </c>
      <c r="B6597" t="str">
        <f>_xlfn.XLOOKUP(C6597,kamus!$B$2:$B$87,kamus!$D$2:$D$87,"dihapus",0,1)</f>
        <v>Sleman</v>
      </c>
      <c r="C6597" t="s">
        <v>205</v>
      </c>
      <c r="D6597">
        <f>_xlfn.XLOOKUP(C6597,kamus!$B$2:$B$87,kamus!$J$2:$J$87,"dihapus",0,1)</f>
        <v>1</v>
      </c>
      <c r="E6597">
        <f t="shared" si="725"/>
        <v>1</v>
      </c>
      <c r="F6597" s="14">
        <v>44652</v>
      </c>
      <c r="G6597" s="1">
        <f t="shared" si="726"/>
        <v>4</v>
      </c>
      <c r="H6597" s="1">
        <f t="shared" si="727"/>
        <v>2022</v>
      </c>
      <c r="I6597">
        <v>0</v>
      </c>
      <c r="J6597">
        <v>0</v>
      </c>
      <c r="K6597">
        <f t="shared" si="721"/>
        <v>0</v>
      </c>
      <c r="L6597">
        <v>15881</v>
      </c>
      <c r="M6597" s="6">
        <f t="shared" si="722"/>
        <v>0</v>
      </c>
      <c r="N6597" s="6">
        <f t="shared" si="723"/>
        <v>0</v>
      </c>
      <c r="O6597" s="6">
        <f t="shared" si="724"/>
        <v>0</v>
      </c>
      <c r="Q6597">
        <f>_xlfn.XLOOKUP(C6597&amp;G6597&amp;H6597,covid!$E$2:$E$2184,covid!$D$2:$D$2184,0,0,1)</f>
        <v>1</v>
      </c>
    </row>
    <row r="6598" spans="1:17" x14ac:dyDescent="0.3">
      <c r="A6598">
        <f>_xlfn.XLOOKUP(C6598,kamus!$B$2:$B$87,kamus!$A$2:$A$87,0,0,1)</f>
        <v>73</v>
      </c>
      <c r="B6598" t="str">
        <f>_xlfn.XLOOKUP(C6598,kamus!$B$2:$B$87,kamus!$D$2:$D$87,"dihapus",0,1)</f>
        <v>Sleman</v>
      </c>
      <c r="C6598" t="s">
        <v>232</v>
      </c>
      <c r="D6598">
        <f>_xlfn.XLOOKUP(C6598,kamus!$B$2:$B$87,kamus!$J$2:$J$87,"dihapus",0,1)</f>
        <v>1</v>
      </c>
      <c r="E6598">
        <f t="shared" si="725"/>
        <v>1</v>
      </c>
      <c r="F6598" s="14">
        <v>44652</v>
      </c>
      <c r="G6598" s="1">
        <f t="shared" si="726"/>
        <v>4</v>
      </c>
      <c r="H6598" s="1">
        <f t="shared" si="727"/>
        <v>2022</v>
      </c>
      <c r="I6598">
        <v>0</v>
      </c>
      <c r="J6598">
        <v>0</v>
      </c>
      <c r="K6598">
        <f t="shared" si="721"/>
        <v>0</v>
      </c>
      <c r="L6598">
        <v>13136</v>
      </c>
      <c r="M6598" s="6">
        <f t="shared" si="722"/>
        <v>0</v>
      </c>
      <c r="N6598" s="6">
        <f t="shared" si="723"/>
        <v>0</v>
      </c>
      <c r="O6598" s="6">
        <f t="shared" si="724"/>
        <v>0</v>
      </c>
      <c r="Q6598">
        <f>_xlfn.XLOOKUP(C6598&amp;G6598&amp;H6598,covid!$E$2:$E$2184,covid!$D$2:$D$2184,0,0,1)</f>
        <v>4</v>
      </c>
    </row>
    <row r="6599" spans="1:17" x14ac:dyDescent="0.3">
      <c r="A6599">
        <f>_xlfn.XLOOKUP(C6599,kamus!$B$2:$B$87,kamus!$A$2:$A$87,0,0,1)</f>
        <v>71</v>
      </c>
      <c r="B6599" t="str">
        <f>_xlfn.XLOOKUP(C6599,kamus!$B$2:$B$87,kamus!$D$2:$D$87,"dihapus",0,1)</f>
        <v>Sleman</v>
      </c>
      <c r="C6599" t="s">
        <v>271</v>
      </c>
      <c r="D6599">
        <f>_xlfn.XLOOKUP(C6599,kamus!$B$2:$B$87,kamus!$J$2:$J$87,"dihapus",0,1)</f>
        <v>1</v>
      </c>
      <c r="E6599">
        <f t="shared" si="725"/>
        <v>1</v>
      </c>
      <c r="F6599" s="14">
        <v>44652</v>
      </c>
      <c r="G6599" s="1">
        <f t="shared" si="726"/>
        <v>4</v>
      </c>
      <c r="H6599" s="1">
        <f t="shared" si="727"/>
        <v>2022</v>
      </c>
      <c r="I6599">
        <v>0</v>
      </c>
      <c r="J6599">
        <v>0</v>
      </c>
      <c r="K6599">
        <f t="shared" si="721"/>
        <v>0</v>
      </c>
      <c r="L6599">
        <v>15868</v>
      </c>
      <c r="M6599" s="6">
        <f t="shared" si="722"/>
        <v>0</v>
      </c>
      <c r="N6599" s="6">
        <f t="shared" si="723"/>
        <v>0</v>
      </c>
      <c r="O6599" s="6">
        <f t="shared" si="724"/>
        <v>0</v>
      </c>
      <c r="Q6599">
        <f>_xlfn.XLOOKUP(C6599&amp;G6599&amp;H6599,covid!$E$2:$E$2184,covid!$D$2:$D$2184,0,0,1)</f>
        <v>13</v>
      </c>
    </row>
    <row r="6600" spans="1:17" x14ac:dyDescent="0.3">
      <c r="A6600">
        <f>_xlfn.XLOOKUP(C6600,kamus!$B$2:$B$87,kamus!$A$2:$A$87,0,0,1)</f>
        <v>72</v>
      </c>
      <c r="B6600" t="str">
        <f>_xlfn.XLOOKUP(C6600,kamus!$B$2:$B$87,kamus!$D$2:$D$87,"dihapus",0,1)</f>
        <v>Sleman</v>
      </c>
      <c r="C6600" t="s">
        <v>273</v>
      </c>
      <c r="D6600">
        <f>_xlfn.XLOOKUP(C6600,kamus!$B$2:$B$87,kamus!$J$2:$J$87,"dihapus",0,1)</f>
        <v>1</v>
      </c>
      <c r="E6600">
        <f t="shared" si="725"/>
        <v>1</v>
      </c>
      <c r="F6600" s="14">
        <v>44652</v>
      </c>
      <c r="G6600" s="1">
        <f t="shared" si="726"/>
        <v>4</v>
      </c>
      <c r="H6600" s="1">
        <f t="shared" si="727"/>
        <v>2022</v>
      </c>
      <c r="I6600">
        <v>0</v>
      </c>
      <c r="J6600">
        <v>0</v>
      </c>
      <c r="K6600">
        <f t="shared" si="721"/>
        <v>0</v>
      </c>
      <c r="L6600">
        <v>19209</v>
      </c>
      <c r="M6600" s="6">
        <f t="shared" si="722"/>
        <v>0</v>
      </c>
      <c r="N6600" s="6">
        <f t="shared" si="723"/>
        <v>0</v>
      </c>
      <c r="O6600" s="6">
        <f t="shared" si="724"/>
        <v>0</v>
      </c>
      <c r="Q6600">
        <f>_xlfn.XLOOKUP(C6600&amp;G6600&amp;H6600,covid!$E$2:$E$2184,covid!$D$2:$D$2184,0,0,1)</f>
        <v>8</v>
      </c>
    </row>
    <row r="6601" spans="1:17" x14ac:dyDescent="0.3">
      <c r="A6601">
        <f>_xlfn.XLOOKUP(C6601,kamus!$B$2:$B$87,kamus!$A$2:$A$87,0,0,1)</f>
        <v>70</v>
      </c>
      <c r="B6601" t="str">
        <f>_xlfn.XLOOKUP(C6601,kamus!$B$2:$B$87,kamus!$D$2:$D$87,"dihapus",0,1)</f>
        <v>Sleman</v>
      </c>
      <c r="C6601" s="19" t="s">
        <v>274</v>
      </c>
      <c r="D6601">
        <f>_xlfn.XLOOKUP(C6601,kamus!$B$2:$B$87,kamus!$J$2:$J$87,"dihapus",0,1)</f>
        <v>0</v>
      </c>
      <c r="E6601">
        <f t="shared" si="725"/>
        <v>0</v>
      </c>
      <c r="F6601" s="14">
        <v>44652</v>
      </c>
      <c r="G6601" s="1">
        <f t="shared" si="726"/>
        <v>4</v>
      </c>
      <c r="H6601" s="1">
        <f t="shared" si="727"/>
        <v>2022</v>
      </c>
      <c r="I6601">
        <v>0</v>
      </c>
      <c r="J6601">
        <v>0</v>
      </c>
      <c r="K6601">
        <f t="shared" si="721"/>
        <v>0</v>
      </c>
      <c r="L6601">
        <v>10209</v>
      </c>
      <c r="M6601" s="6">
        <f t="shared" si="722"/>
        <v>0</v>
      </c>
      <c r="N6601" s="6">
        <f t="shared" si="723"/>
        <v>0</v>
      </c>
      <c r="O6601" s="6">
        <f t="shared" si="724"/>
        <v>0</v>
      </c>
      <c r="Q6601">
        <f>_xlfn.XLOOKUP(C6601&amp;G6601&amp;H6601,covid!$E$2:$E$2184,covid!$D$2:$D$2184,0,0,1)</f>
        <v>0</v>
      </c>
    </row>
    <row r="6602" spans="1:17" x14ac:dyDescent="0.3">
      <c r="A6602">
        <f>_xlfn.XLOOKUP(C6602,kamus!$B$2:$B$87,kamus!$A$2:$A$87,0,0,1)</f>
        <v>77</v>
      </c>
      <c r="B6602" t="str">
        <f>_xlfn.XLOOKUP(C6602,kamus!$B$2:$B$87,kamus!$D$2:$D$87,"dihapus",0,1)</f>
        <v>Tempel 1</v>
      </c>
      <c r="C6602" t="s">
        <v>218</v>
      </c>
      <c r="D6602">
        <f>_xlfn.XLOOKUP(C6602,kamus!$B$2:$B$87,kamus!$J$2:$J$87,"dihapus",0,1)</f>
        <v>0</v>
      </c>
      <c r="E6602">
        <f t="shared" si="725"/>
        <v>0</v>
      </c>
      <c r="F6602" s="14">
        <v>44652</v>
      </c>
      <c r="G6602" s="1">
        <f t="shared" si="726"/>
        <v>4</v>
      </c>
      <c r="H6602" s="1">
        <f t="shared" si="727"/>
        <v>2022</v>
      </c>
      <c r="I6602">
        <v>2</v>
      </c>
      <c r="J6602">
        <v>0</v>
      </c>
      <c r="K6602">
        <f t="shared" si="721"/>
        <v>2</v>
      </c>
      <c r="L6602">
        <v>7981</v>
      </c>
      <c r="M6602" s="6">
        <f t="shared" si="722"/>
        <v>25.05951635133442</v>
      </c>
      <c r="N6602" s="6">
        <f t="shared" si="723"/>
        <v>0</v>
      </c>
      <c r="O6602" s="6">
        <f t="shared" si="724"/>
        <v>25.05951635133442</v>
      </c>
      <c r="Q6602">
        <f>_xlfn.XLOOKUP(C6602&amp;G6602&amp;H6602,covid!$E$2:$E$2184,covid!$D$2:$D$2184,0,0,1)</f>
        <v>5</v>
      </c>
    </row>
    <row r="6603" spans="1:17" x14ac:dyDescent="0.3">
      <c r="A6603">
        <f>_xlfn.XLOOKUP(C6603,kamus!$B$2:$B$87,kamus!$A$2:$A$87,0,0,1)</f>
        <v>76</v>
      </c>
      <c r="B6603" t="str">
        <f>_xlfn.XLOOKUP(C6603,kamus!$B$2:$B$87,kamus!$D$2:$D$87,"dihapus",0,1)</f>
        <v>Tempel 1</v>
      </c>
      <c r="C6603" t="s">
        <v>226</v>
      </c>
      <c r="D6603">
        <f>_xlfn.XLOOKUP(C6603,kamus!$B$2:$B$87,kamus!$J$2:$J$87,"dihapus",0,1)</f>
        <v>1</v>
      </c>
      <c r="E6603">
        <f t="shared" si="725"/>
        <v>1</v>
      </c>
      <c r="F6603" s="14">
        <v>44652</v>
      </c>
      <c r="G6603" s="1">
        <f t="shared" si="726"/>
        <v>4</v>
      </c>
      <c r="H6603" s="1">
        <f t="shared" si="727"/>
        <v>2022</v>
      </c>
      <c r="I6603">
        <v>1</v>
      </c>
      <c r="J6603">
        <v>0</v>
      </c>
      <c r="K6603">
        <f t="shared" si="721"/>
        <v>1</v>
      </c>
      <c r="L6603">
        <v>11420</v>
      </c>
      <c r="M6603" s="6">
        <f t="shared" si="722"/>
        <v>8.7565674255691768</v>
      </c>
      <c r="N6603" s="6">
        <f t="shared" si="723"/>
        <v>0</v>
      </c>
      <c r="O6603" s="6">
        <f t="shared" si="724"/>
        <v>8.7565674255691768</v>
      </c>
      <c r="Q6603">
        <f>_xlfn.XLOOKUP(C6603&amp;G6603&amp;H6603,covid!$E$2:$E$2184,covid!$D$2:$D$2184,0,0,1)</f>
        <v>6</v>
      </c>
    </row>
    <row r="6604" spans="1:17" x14ac:dyDescent="0.3">
      <c r="A6604">
        <f>_xlfn.XLOOKUP(C6604,kamus!$B$2:$B$87,kamus!$A$2:$A$87,0,0,1)</f>
        <v>75</v>
      </c>
      <c r="B6604" t="str">
        <f>_xlfn.XLOOKUP(C6604,kamus!$B$2:$B$87,kamus!$D$2:$D$87,"dihapus",0,1)</f>
        <v>Tempel 1</v>
      </c>
      <c r="C6604" t="s">
        <v>227</v>
      </c>
      <c r="D6604">
        <f>_xlfn.XLOOKUP(C6604,kamus!$B$2:$B$87,kamus!$J$2:$J$87,"dihapus",0,1)</f>
        <v>0</v>
      </c>
      <c r="E6604">
        <f t="shared" si="725"/>
        <v>0</v>
      </c>
      <c r="F6604" s="14">
        <v>44652</v>
      </c>
      <c r="G6604" s="1">
        <f t="shared" si="726"/>
        <v>4</v>
      </c>
      <c r="H6604" s="1">
        <f t="shared" si="727"/>
        <v>2022</v>
      </c>
      <c r="I6604">
        <v>0</v>
      </c>
      <c r="J6604">
        <v>0</v>
      </c>
      <c r="K6604">
        <f t="shared" si="721"/>
        <v>0</v>
      </c>
      <c r="L6604">
        <v>7027</v>
      </c>
      <c r="M6604" s="6">
        <f t="shared" si="722"/>
        <v>0</v>
      </c>
      <c r="N6604" s="6">
        <f t="shared" si="723"/>
        <v>0</v>
      </c>
      <c r="O6604" s="6">
        <f t="shared" si="724"/>
        <v>0</v>
      </c>
      <c r="Q6604">
        <f>_xlfn.XLOOKUP(C6604&amp;G6604&amp;H6604,covid!$E$2:$E$2184,covid!$D$2:$D$2184,0,0,1)</f>
        <v>1</v>
      </c>
    </row>
    <row r="6605" spans="1:17" x14ac:dyDescent="0.3">
      <c r="A6605">
        <f>_xlfn.XLOOKUP(C6605,kamus!$B$2:$B$87,kamus!$A$2:$A$87,0,0,1)</f>
        <v>78</v>
      </c>
      <c r="B6605" t="str">
        <f>_xlfn.XLOOKUP(C6605,kamus!$B$2:$B$87,kamus!$D$2:$D$87,"dihapus",0,1)</f>
        <v>Tempel 1</v>
      </c>
      <c r="C6605" t="s">
        <v>229</v>
      </c>
      <c r="D6605">
        <f>_xlfn.XLOOKUP(C6605,kamus!$B$2:$B$87,kamus!$J$2:$J$87,"dihapus",0,1)</f>
        <v>0</v>
      </c>
      <c r="E6605">
        <f t="shared" si="725"/>
        <v>0</v>
      </c>
      <c r="F6605" s="14">
        <v>44652</v>
      </c>
      <c r="G6605" s="1">
        <f t="shared" si="726"/>
        <v>4</v>
      </c>
      <c r="H6605" s="1">
        <f t="shared" si="727"/>
        <v>2022</v>
      </c>
      <c r="I6605">
        <v>0</v>
      </c>
      <c r="J6605">
        <v>0</v>
      </c>
      <c r="K6605">
        <f t="shared" si="721"/>
        <v>0</v>
      </c>
      <c r="L6605">
        <v>5483</v>
      </c>
      <c r="M6605" s="6">
        <f t="shared" si="722"/>
        <v>0</v>
      </c>
      <c r="N6605" s="6">
        <f t="shared" si="723"/>
        <v>0</v>
      </c>
      <c r="O6605" s="6">
        <f t="shared" si="724"/>
        <v>0</v>
      </c>
      <c r="Q6605">
        <f>_xlfn.XLOOKUP(C6605&amp;G6605&amp;H6605,covid!$E$2:$E$2184,covid!$D$2:$D$2184,0,0,1)</f>
        <v>0</v>
      </c>
    </row>
    <row r="6606" spans="1:17" x14ac:dyDescent="0.3">
      <c r="A6606">
        <f>_xlfn.XLOOKUP(C6606,kamus!$B$2:$B$87,kamus!$A$2:$A$87,0,0,1)</f>
        <v>79</v>
      </c>
      <c r="B6606" t="str">
        <f>_xlfn.XLOOKUP(C6606,kamus!$B$2:$B$87,kamus!$D$2:$D$87,"dihapus",0,1)</f>
        <v>Tempel 2</v>
      </c>
      <c r="C6606" t="s">
        <v>201</v>
      </c>
      <c r="D6606">
        <f>_xlfn.XLOOKUP(C6606,kamus!$B$2:$B$87,kamus!$J$2:$J$87,"dihapus",0,1)</f>
        <v>0</v>
      </c>
      <c r="E6606">
        <f t="shared" si="725"/>
        <v>0</v>
      </c>
      <c r="F6606" s="14">
        <v>44652</v>
      </c>
      <c r="G6606" s="1">
        <f t="shared" si="726"/>
        <v>4</v>
      </c>
      <c r="H6606" s="1">
        <f t="shared" si="727"/>
        <v>2022</v>
      </c>
      <c r="I6606">
        <v>0</v>
      </c>
      <c r="J6606">
        <v>0</v>
      </c>
      <c r="K6606">
        <f t="shared" si="721"/>
        <v>0</v>
      </c>
      <c r="L6606">
        <v>7898</v>
      </c>
      <c r="M6606" s="6">
        <f t="shared" si="722"/>
        <v>0</v>
      </c>
      <c r="N6606" s="6">
        <f t="shared" si="723"/>
        <v>0</v>
      </c>
      <c r="O6606" s="6">
        <f t="shared" si="724"/>
        <v>0</v>
      </c>
      <c r="Q6606">
        <f>_xlfn.XLOOKUP(C6606&amp;G6606&amp;H6606,covid!$E$2:$E$2184,covid!$D$2:$D$2184,0,0,1)</f>
        <v>0</v>
      </c>
    </row>
    <row r="6607" spans="1:17" x14ac:dyDescent="0.3">
      <c r="A6607">
        <f>_xlfn.XLOOKUP(C6607,kamus!$B$2:$B$87,kamus!$A$2:$A$87,0,0,1)</f>
        <v>80</v>
      </c>
      <c r="B6607" t="str">
        <f>_xlfn.XLOOKUP(C6607,kamus!$B$2:$B$87,kamus!$D$2:$D$87,"dihapus",0,1)</f>
        <v>Tempel 2</v>
      </c>
      <c r="C6607" t="s">
        <v>233</v>
      </c>
      <c r="D6607">
        <f>_xlfn.XLOOKUP(C6607,kamus!$B$2:$B$87,kamus!$J$2:$J$87,"dihapus",0,1)</f>
        <v>0</v>
      </c>
      <c r="E6607">
        <f t="shared" si="725"/>
        <v>0</v>
      </c>
      <c r="F6607" s="14">
        <v>44652</v>
      </c>
      <c r="G6607" s="1">
        <f t="shared" si="726"/>
        <v>4</v>
      </c>
      <c r="H6607" s="1">
        <f t="shared" si="727"/>
        <v>2022</v>
      </c>
      <c r="I6607">
        <v>0</v>
      </c>
      <c r="J6607">
        <v>0</v>
      </c>
      <c r="K6607">
        <f t="shared" si="721"/>
        <v>0</v>
      </c>
      <c r="L6607">
        <v>6718</v>
      </c>
      <c r="M6607" s="6">
        <f t="shared" si="722"/>
        <v>0</v>
      </c>
      <c r="N6607" s="6">
        <f t="shared" si="723"/>
        <v>0</v>
      </c>
      <c r="O6607" s="6">
        <f t="shared" si="724"/>
        <v>0</v>
      </c>
      <c r="Q6607">
        <f>_xlfn.XLOOKUP(C6607&amp;G6607&amp;H6607,covid!$E$2:$E$2184,covid!$D$2:$D$2184,0,0,1)</f>
        <v>2</v>
      </c>
    </row>
    <row r="6608" spans="1:17" x14ac:dyDescent="0.3">
      <c r="A6608">
        <f>_xlfn.XLOOKUP(C6608,kamus!$B$2:$B$87,kamus!$A$2:$A$87,0,0,1)</f>
        <v>81</v>
      </c>
      <c r="B6608" t="str">
        <f>_xlfn.XLOOKUP(C6608,kamus!$B$2:$B$87,kamus!$D$2:$D$87,"dihapus",0,1)</f>
        <v>Tempel 2</v>
      </c>
      <c r="C6608" t="s">
        <v>263</v>
      </c>
      <c r="D6608">
        <f>_xlfn.XLOOKUP(C6608,kamus!$B$2:$B$87,kamus!$J$2:$J$87,"dihapus",0,1)</f>
        <v>0</v>
      </c>
      <c r="E6608">
        <f t="shared" si="725"/>
        <v>0</v>
      </c>
      <c r="F6608" s="14">
        <v>44652</v>
      </c>
      <c r="G6608" s="1">
        <f t="shared" si="726"/>
        <v>4</v>
      </c>
      <c r="H6608" s="1">
        <f t="shared" si="727"/>
        <v>2022</v>
      </c>
      <c r="I6608">
        <v>0</v>
      </c>
      <c r="J6608">
        <v>0</v>
      </c>
      <c r="K6608">
        <f t="shared" si="721"/>
        <v>0</v>
      </c>
      <c r="L6608">
        <v>4831</v>
      </c>
      <c r="M6608" s="6">
        <f t="shared" si="722"/>
        <v>0</v>
      </c>
      <c r="N6608" s="6">
        <f t="shared" si="723"/>
        <v>0</v>
      </c>
      <c r="O6608" s="6">
        <f t="shared" si="724"/>
        <v>0</v>
      </c>
      <c r="Q6608">
        <f>_xlfn.XLOOKUP(C6608&amp;G6608&amp;H6608,covid!$E$2:$E$2184,covid!$D$2:$D$2184,0,0,1)</f>
        <v>0</v>
      </c>
    </row>
    <row r="6609" spans="1:17" x14ac:dyDescent="0.3">
      <c r="A6609">
        <f>_xlfn.XLOOKUP(C6609,kamus!$B$2:$B$87,kamus!$A$2:$A$87,0,0,1)</f>
        <v>82</v>
      </c>
      <c r="B6609" t="str">
        <f>_xlfn.XLOOKUP(C6609,kamus!$B$2:$B$87,kamus!$D$2:$D$87,"dihapus",0,1)</f>
        <v>Tempel 2</v>
      </c>
      <c r="C6609" t="s">
        <v>266</v>
      </c>
      <c r="D6609">
        <f>_xlfn.XLOOKUP(C6609,kamus!$B$2:$B$87,kamus!$J$2:$J$87,"dihapus",0,1)</f>
        <v>0</v>
      </c>
      <c r="E6609">
        <f t="shared" si="725"/>
        <v>0</v>
      </c>
      <c r="F6609" s="14">
        <v>44652</v>
      </c>
      <c r="G6609" s="1">
        <f t="shared" si="726"/>
        <v>4</v>
      </c>
      <c r="H6609" s="1">
        <f t="shared" si="727"/>
        <v>2022</v>
      </c>
      <c r="I6609">
        <v>1</v>
      </c>
      <c r="J6609">
        <v>0</v>
      </c>
      <c r="K6609">
        <f t="shared" si="721"/>
        <v>1</v>
      </c>
      <c r="L6609">
        <v>5385</v>
      </c>
      <c r="M6609" s="6">
        <f t="shared" si="722"/>
        <v>18.570102135561743</v>
      </c>
      <c r="N6609" s="6">
        <f t="shared" si="723"/>
        <v>0</v>
      </c>
      <c r="O6609" s="6">
        <f t="shared" si="724"/>
        <v>18.570102135561743</v>
      </c>
      <c r="Q6609">
        <f>_xlfn.XLOOKUP(C6609&amp;G6609&amp;H6609,covid!$E$2:$E$2184,covid!$D$2:$D$2184,0,0,1)</f>
        <v>0</v>
      </c>
    </row>
    <row r="6610" spans="1:17" x14ac:dyDescent="0.3">
      <c r="A6610">
        <f>_xlfn.XLOOKUP(C6610,kamus!$B$2:$B$87,kamus!$A$2:$A$87,0,0,1)</f>
        <v>84</v>
      </c>
      <c r="B6610" t="str">
        <f>_xlfn.XLOOKUP(C6610,kamus!$B$2:$B$87,kamus!$D$2:$D$87,"dihapus",0,1)</f>
        <v>turi</v>
      </c>
      <c r="C6610" t="s">
        <v>199</v>
      </c>
      <c r="D6610">
        <f>_xlfn.XLOOKUP(C6610,kamus!$B$2:$B$87,kamus!$J$2:$J$87,"dihapus",0,1)</f>
        <v>0</v>
      </c>
      <c r="E6610">
        <f t="shared" si="725"/>
        <v>0</v>
      </c>
      <c r="F6610" s="14">
        <v>44652</v>
      </c>
      <c r="G6610" s="1">
        <f t="shared" si="726"/>
        <v>4</v>
      </c>
      <c r="H6610" s="1">
        <f t="shared" si="727"/>
        <v>2022</v>
      </c>
      <c r="I6610">
        <v>0</v>
      </c>
      <c r="J6610">
        <v>0</v>
      </c>
      <c r="K6610">
        <f t="shared" si="721"/>
        <v>0</v>
      </c>
      <c r="L6610">
        <v>9882</v>
      </c>
      <c r="M6610" s="6">
        <f t="shared" si="722"/>
        <v>0</v>
      </c>
      <c r="N6610" s="6">
        <f t="shared" si="723"/>
        <v>0</v>
      </c>
      <c r="O6610" s="6">
        <f t="shared" si="724"/>
        <v>0</v>
      </c>
      <c r="Q6610">
        <f>_xlfn.XLOOKUP(C6610&amp;G6610&amp;H6610,covid!$E$2:$E$2184,covid!$D$2:$D$2184,0,0,1)</f>
        <v>1</v>
      </c>
    </row>
    <row r="6611" spans="1:17" x14ac:dyDescent="0.3">
      <c r="A6611">
        <f>_xlfn.XLOOKUP(C6611,kamus!$B$2:$B$87,kamus!$A$2:$A$87,0,0,1)</f>
        <v>86</v>
      </c>
      <c r="B6611" t="str">
        <f>_xlfn.XLOOKUP(C6611,kamus!$B$2:$B$87,kamus!$D$2:$D$87,"dihapus",0,1)</f>
        <v>turi</v>
      </c>
      <c r="C6611" t="s">
        <v>209</v>
      </c>
      <c r="D6611">
        <f>_xlfn.XLOOKUP(C6611,kamus!$B$2:$B$87,kamus!$J$2:$J$87,"dihapus",0,1)</f>
        <v>0</v>
      </c>
      <c r="E6611">
        <f t="shared" si="725"/>
        <v>0</v>
      </c>
      <c r="F6611" s="14">
        <v>44652</v>
      </c>
      <c r="G6611" s="1">
        <f t="shared" si="726"/>
        <v>4</v>
      </c>
      <c r="H6611" s="1">
        <f t="shared" si="727"/>
        <v>2022</v>
      </c>
      <c r="I6611">
        <v>0</v>
      </c>
      <c r="J6611">
        <v>0</v>
      </c>
      <c r="K6611">
        <f t="shared" si="721"/>
        <v>0</v>
      </c>
      <c r="L6611">
        <v>9730</v>
      </c>
      <c r="M6611" s="6">
        <f t="shared" si="722"/>
        <v>0</v>
      </c>
      <c r="N6611" s="6">
        <f t="shared" si="723"/>
        <v>0</v>
      </c>
      <c r="O6611" s="6">
        <f t="shared" si="724"/>
        <v>0</v>
      </c>
      <c r="Q6611">
        <f>_xlfn.XLOOKUP(C6611&amp;G6611&amp;H6611,covid!$E$2:$E$2184,covid!$D$2:$D$2184,0,0,1)</f>
        <v>5</v>
      </c>
    </row>
    <row r="6612" spans="1:17" x14ac:dyDescent="0.3">
      <c r="A6612">
        <f>_xlfn.XLOOKUP(C6612,kamus!$B$2:$B$87,kamus!$A$2:$A$87,0,0,1)</f>
        <v>83</v>
      </c>
      <c r="B6612" t="str">
        <f>_xlfn.XLOOKUP(C6612,kamus!$B$2:$B$87,kamus!$D$2:$D$87,"dihapus",0,1)</f>
        <v>turi</v>
      </c>
      <c r="C6612" t="s">
        <v>211</v>
      </c>
      <c r="D6612">
        <f>_xlfn.XLOOKUP(C6612,kamus!$B$2:$B$87,kamus!$J$2:$J$87,"dihapus",0,1)</f>
        <v>0</v>
      </c>
      <c r="E6612">
        <f t="shared" si="725"/>
        <v>0</v>
      </c>
      <c r="F6612" s="14">
        <v>44652</v>
      </c>
      <c r="G6612" s="1">
        <f t="shared" si="726"/>
        <v>4</v>
      </c>
      <c r="H6612" s="1">
        <f t="shared" si="727"/>
        <v>2022</v>
      </c>
      <c r="I6612">
        <v>0</v>
      </c>
      <c r="J6612">
        <v>0</v>
      </c>
      <c r="K6612">
        <f t="shared" si="721"/>
        <v>0</v>
      </c>
      <c r="L6612">
        <v>8706</v>
      </c>
      <c r="M6612" s="6">
        <f t="shared" si="722"/>
        <v>0</v>
      </c>
      <c r="N6612" s="6">
        <f t="shared" si="723"/>
        <v>0</v>
      </c>
      <c r="O6612" s="6">
        <f t="shared" si="724"/>
        <v>0</v>
      </c>
      <c r="Q6612">
        <f>_xlfn.XLOOKUP(C6612&amp;G6612&amp;H6612,covid!$E$2:$E$2184,covid!$D$2:$D$2184,0,0,1)</f>
        <v>1</v>
      </c>
    </row>
    <row r="6613" spans="1:17" x14ac:dyDescent="0.3">
      <c r="A6613">
        <f>_xlfn.XLOOKUP(C6613,kamus!$B$2:$B$87,kamus!$A$2:$A$87,0,0,1)</f>
        <v>85</v>
      </c>
      <c r="B6613" t="str">
        <f>_xlfn.XLOOKUP(C6613,kamus!$B$2:$B$87,kamus!$D$2:$D$87,"dihapus",0,1)</f>
        <v>turi</v>
      </c>
      <c r="C6613" t="s">
        <v>279</v>
      </c>
      <c r="D6613">
        <f>_xlfn.XLOOKUP(C6613,kamus!$B$2:$B$87,kamus!$J$2:$J$87,"dihapus",0,1)</f>
        <v>0</v>
      </c>
      <c r="E6613">
        <f t="shared" si="725"/>
        <v>0</v>
      </c>
      <c r="F6613" s="14">
        <v>44652</v>
      </c>
      <c r="G6613" s="1">
        <f t="shared" si="726"/>
        <v>4</v>
      </c>
      <c r="H6613" s="1">
        <f t="shared" si="727"/>
        <v>2022</v>
      </c>
      <c r="I6613">
        <v>0</v>
      </c>
      <c r="J6613">
        <v>0</v>
      </c>
      <c r="K6613">
        <f t="shared" si="721"/>
        <v>0</v>
      </c>
      <c r="L6613">
        <v>11166</v>
      </c>
      <c r="M6613" s="6">
        <f t="shared" si="722"/>
        <v>0</v>
      </c>
      <c r="N6613" s="6">
        <f t="shared" si="723"/>
        <v>0</v>
      </c>
      <c r="O6613" s="6">
        <f t="shared" si="724"/>
        <v>0</v>
      </c>
      <c r="Q6613">
        <f>_xlfn.XLOOKUP(C6613&amp;G6613&amp;H6613,covid!$E$2:$E$2184,covid!$D$2:$D$2184,0,0,1)</f>
        <v>3</v>
      </c>
    </row>
    <row r="6614" spans="1:17" x14ac:dyDescent="0.3">
      <c r="A6614">
        <f>_xlfn.XLOOKUP(C6614,kamus!$B$2:$B$87,kamus!$A$2:$A$87,0,0,1)</f>
        <v>4</v>
      </c>
      <c r="B6614" t="str">
        <f>_xlfn.XLOOKUP(C6614,kamus!$B$2:$B$87,kamus!$D$2:$D$87,"dihapus",0,1)</f>
        <v>Berbah</v>
      </c>
      <c r="C6614" t="s">
        <v>215</v>
      </c>
      <c r="D6614">
        <f>_xlfn.XLOOKUP(C6614,kamus!$B$2:$B$87,kamus!$J$2:$J$87,"dihapus",0,1)</f>
        <v>0</v>
      </c>
      <c r="E6614">
        <f t="shared" si="725"/>
        <v>0</v>
      </c>
      <c r="F6614" s="14">
        <v>44682</v>
      </c>
      <c r="G6614" s="1">
        <f t="shared" si="726"/>
        <v>5</v>
      </c>
      <c r="H6614" s="1">
        <f t="shared" si="727"/>
        <v>2022</v>
      </c>
      <c r="I6614">
        <v>1</v>
      </c>
      <c r="J6614">
        <v>4</v>
      </c>
      <c r="K6614">
        <f t="shared" si="721"/>
        <v>5</v>
      </c>
      <c r="L6614">
        <v>11652</v>
      </c>
      <c r="M6614" s="6">
        <f t="shared" si="722"/>
        <v>8.5822176450394796</v>
      </c>
      <c r="N6614" s="6">
        <f t="shared" si="723"/>
        <v>34.328870580157918</v>
      </c>
      <c r="O6614" s="6">
        <f t="shared" si="724"/>
        <v>42.911088225197389</v>
      </c>
      <c r="Q6614">
        <f>_xlfn.XLOOKUP(C6614&amp;G6614&amp;H6614,covid!$E$2:$E$2184,covid!$D$2:$D$2184,0,0,1)</f>
        <v>0</v>
      </c>
    </row>
    <row r="6615" spans="1:17" x14ac:dyDescent="0.3">
      <c r="A6615">
        <f>_xlfn.XLOOKUP(C6615,kamus!$B$2:$B$87,kamus!$A$2:$A$87,0,0,1)</f>
        <v>1</v>
      </c>
      <c r="B6615" t="str">
        <f>_xlfn.XLOOKUP(C6615,kamus!$B$2:$B$87,kamus!$D$2:$D$87,"dihapus",0,1)</f>
        <v>Berbah</v>
      </c>
      <c r="C6615" t="s">
        <v>216</v>
      </c>
      <c r="D6615">
        <f>_xlfn.XLOOKUP(C6615,kamus!$B$2:$B$87,kamus!$J$2:$J$87,"dihapus",0,1)</f>
        <v>1</v>
      </c>
      <c r="E6615">
        <f t="shared" si="725"/>
        <v>1</v>
      </c>
      <c r="F6615" s="14">
        <v>44682</v>
      </c>
      <c r="G6615" s="1">
        <f t="shared" si="726"/>
        <v>5</v>
      </c>
      <c r="H6615" s="1">
        <f t="shared" si="727"/>
        <v>2022</v>
      </c>
      <c r="I6615">
        <v>0</v>
      </c>
      <c r="J6615">
        <v>0</v>
      </c>
      <c r="K6615">
        <f t="shared" si="721"/>
        <v>0</v>
      </c>
      <c r="L6615">
        <v>14825</v>
      </c>
      <c r="M6615" s="6">
        <f t="shared" si="722"/>
        <v>0</v>
      </c>
      <c r="N6615" s="6">
        <f t="shared" si="723"/>
        <v>0</v>
      </c>
      <c r="O6615" s="6">
        <f t="shared" si="724"/>
        <v>0</v>
      </c>
      <c r="Q6615">
        <f>_xlfn.XLOOKUP(C6615&amp;G6615&amp;H6615,covid!$E$2:$E$2184,covid!$D$2:$D$2184,0,0,1)</f>
        <v>1</v>
      </c>
    </row>
    <row r="6616" spans="1:17" x14ac:dyDescent="0.3">
      <c r="A6616">
        <f>_xlfn.XLOOKUP(C6616,kamus!$B$2:$B$87,kamus!$A$2:$A$87,0,0,1)</f>
        <v>2</v>
      </c>
      <c r="B6616" t="str">
        <f>_xlfn.XLOOKUP(C6616,kamus!$B$2:$B$87,kamus!$D$2:$D$87,"dihapus",0,1)</f>
        <v>Berbah</v>
      </c>
      <c r="C6616" t="s">
        <v>246</v>
      </c>
      <c r="D6616">
        <f>_xlfn.XLOOKUP(C6616,kamus!$B$2:$B$87,kamus!$J$2:$J$87,"dihapus",0,1)</f>
        <v>1</v>
      </c>
      <c r="E6616">
        <f t="shared" si="725"/>
        <v>1</v>
      </c>
      <c r="F6616" s="14">
        <v>44682</v>
      </c>
      <c r="G6616" s="1">
        <f t="shared" si="726"/>
        <v>5</v>
      </c>
      <c r="H6616" s="1">
        <f t="shared" si="727"/>
        <v>2022</v>
      </c>
      <c r="I6616">
        <v>0</v>
      </c>
      <c r="J6616">
        <v>2</v>
      </c>
      <c r="K6616">
        <f t="shared" si="721"/>
        <v>2</v>
      </c>
      <c r="L6616">
        <v>19037</v>
      </c>
      <c r="M6616" s="6">
        <f t="shared" si="722"/>
        <v>0</v>
      </c>
      <c r="N6616" s="6">
        <f t="shared" si="723"/>
        <v>10.505857015286022</v>
      </c>
      <c r="O6616" s="6">
        <f t="shared" si="724"/>
        <v>10.505857015286022</v>
      </c>
      <c r="Q6616">
        <f>_xlfn.XLOOKUP(C6616&amp;G6616&amp;H6616,covid!$E$2:$E$2184,covid!$D$2:$D$2184,0,0,1)</f>
        <v>0</v>
      </c>
    </row>
    <row r="6617" spans="1:17" x14ac:dyDescent="0.3">
      <c r="A6617">
        <f>_xlfn.XLOOKUP(C6617,kamus!$B$2:$B$87,kamus!$A$2:$A$87,0,0,1)</f>
        <v>3</v>
      </c>
      <c r="B6617" t="str">
        <f>_xlfn.XLOOKUP(C6617,kamus!$B$2:$B$87,kamus!$D$2:$D$87,"dihapus",0,1)</f>
        <v>Berbah</v>
      </c>
      <c r="C6617" t="s">
        <v>267</v>
      </c>
      <c r="D6617">
        <f>_xlfn.XLOOKUP(C6617,kamus!$B$2:$B$87,kamus!$J$2:$J$87,"dihapus",0,1)</f>
        <v>1</v>
      </c>
      <c r="E6617">
        <f t="shared" si="725"/>
        <v>1</v>
      </c>
      <c r="F6617" s="14">
        <v>44682</v>
      </c>
      <c r="G6617" s="1">
        <f t="shared" si="726"/>
        <v>5</v>
      </c>
      <c r="H6617" s="1">
        <f t="shared" si="727"/>
        <v>2022</v>
      </c>
      <c r="I6617">
        <v>0</v>
      </c>
      <c r="J6617">
        <v>0</v>
      </c>
      <c r="K6617">
        <f t="shared" si="721"/>
        <v>0</v>
      </c>
      <c r="L6617">
        <v>13601</v>
      </c>
      <c r="M6617" s="6">
        <f t="shared" si="722"/>
        <v>0</v>
      </c>
      <c r="N6617" s="6">
        <f t="shared" si="723"/>
        <v>0</v>
      </c>
      <c r="O6617" s="6">
        <f t="shared" si="724"/>
        <v>0</v>
      </c>
      <c r="Q6617">
        <f>_xlfn.XLOOKUP(C6617&amp;G6617&amp;H6617,covid!$E$2:$E$2184,covid!$D$2:$D$2184,0,0,1)</f>
        <v>0</v>
      </c>
    </row>
    <row r="6618" spans="1:17" x14ac:dyDescent="0.3">
      <c r="A6618">
        <f>_xlfn.XLOOKUP(C6618,kamus!$B$2:$B$87,kamus!$A$2:$A$87,0,0,1)</f>
        <v>9</v>
      </c>
      <c r="B6618" t="str">
        <f>_xlfn.XLOOKUP(C6618,kamus!$B$2:$B$87,kamus!$D$2:$D$87,"dihapus",0,1)</f>
        <v>cangkringan</v>
      </c>
      <c r="C6618" t="s">
        <v>197</v>
      </c>
      <c r="D6618">
        <f>_xlfn.XLOOKUP(C6618,kamus!$B$2:$B$87,kamus!$J$2:$J$87,"dihapus",0,1)</f>
        <v>0</v>
      </c>
      <c r="E6618">
        <f t="shared" si="725"/>
        <v>0</v>
      </c>
      <c r="F6618" s="14">
        <v>44682</v>
      </c>
      <c r="G6618" s="1">
        <f t="shared" si="726"/>
        <v>5</v>
      </c>
      <c r="H6618" s="1">
        <f t="shared" si="727"/>
        <v>2022</v>
      </c>
      <c r="I6618">
        <v>0</v>
      </c>
      <c r="J6618">
        <v>0</v>
      </c>
      <c r="K6618">
        <f t="shared" si="721"/>
        <v>0</v>
      </c>
      <c r="L6618">
        <v>8207</v>
      </c>
      <c r="M6618" s="6">
        <f t="shared" si="722"/>
        <v>0</v>
      </c>
      <c r="N6618" s="6">
        <f t="shared" si="723"/>
        <v>0</v>
      </c>
      <c r="O6618" s="6">
        <f t="shared" si="724"/>
        <v>0</v>
      </c>
      <c r="Q6618">
        <f>_xlfn.XLOOKUP(C6618&amp;G6618&amp;H6618,covid!$E$2:$E$2184,covid!$D$2:$D$2184,0,0,1)</f>
        <v>0</v>
      </c>
    </row>
    <row r="6619" spans="1:17" x14ac:dyDescent="0.3">
      <c r="A6619">
        <f>_xlfn.XLOOKUP(C6619,kamus!$B$2:$B$87,kamus!$A$2:$A$87,0,0,1)</f>
        <v>5</v>
      </c>
      <c r="B6619" t="str">
        <f>_xlfn.XLOOKUP(C6619,kamus!$B$2:$B$87,kamus!$D$2:$D$87,"dihapus",0,1)</f>
        <v>cangkringan</v>
      </c>
      <c r="C6619" t="s">
        <v>212</v>
      </c>
      <c r="D6619">
        <f>_xlfn.XLOOKUP(C6619,kamus!$B$2:$B$87,kamus!$J$2:$J$87,"dihapus",0,1)</f>
        <v>0</v>
      </c>
      <c r="E6619">
        <f t="shared" si="725"/>
        <v>0</v>
      </c>
      <c r="F6619" s="14">
        <v>44682</v>
      </c>
      <c r="G6619" s="1">
        <f t="shared" si="726"/>
        <v>5</v>
      </c>
      <c r="H6619" s="1">
        <f t="shared" si="727"/>
        <v>2022</v>
      </c>
      <c r="I6619">
        <v>0</v>
      </c>
      <c r="J6619">
        <v>0</v>
      </c>
      <c r="K6619">
        <f t="shared" si="721"/>
        <v>0</v>
      </c>
      <c r="L6619">
        <v>4207</v>
      </c>
      <c r="M6619" s="6">
        <f t="shared" si="722"/>
        <v>0</v>
      </c>
      <c r="N6619" s="6">
        <f t="shared" si="723"/>
        <v>0</v>
      </c>
      <c r="O6619" s="6">
        <f t="shared" si="724"/>
        <v>0</v>
      </c>
      <c r="Q6619">
        <f>_xlfn.XLOOKUP(C6619&amp;G6619&amp;H6619,covid!$E$2:$E$2184,covid!$D$2:$D$2184,0,0,1)</f>
        <v>0</v>
      </c>
    </row>
    <row r="6620" spans="1:17" x14ac:dyDescent="0.3">
      <c r="A6620">
        <f>_xlfn.XLOOKUP(C6620,kamus!$B$2:$B$87,kamus!$A$2:$A$87,0,0,1)</f>
        <v>7</v>
      </c>
      <c r="B6620" t="str">
        <f>_xlfn.XLOOKUP(C6620,kamus!$B$2:$B$87,kamus!$D$2:$D$87,"dihapus",0,1)</f>
        <v>cangkringan</v>
      </c>
      <c r="C6620" t="s">
        <v>217</v>
      </c>
      <c r="D6620">
        <f>_xlfn.XLOOKUP(C6620,kamus!$B$2:$B$87,kamus!$J$2:$J$87,"dihapus",0,1)</f>
        <v>0</v>
      </c>
      <c r="E6620">
        <f t="shared" si="725"/>
        <v>0</v>
      </c>
      <c r="F6620" s="14">
        <v>44682</v>
      </c>
      <c r="G6620" s="1">
        <f t="shared" si="726"/>
        <v>5</v>
      </c>
      <c r="H6620" s="1">
        <f t="shared" si="727"/>
        <v>2022</v>
      </c>
      <c r="I6620">
        <v>0</v>
      </c>
      <c r="J6620">
        <v>0</v>
      </c>
      <c r="K6620">
        <f t="shared" si="721"/>
        <v>0</v>
      </c>
      <c r="L6620">
        <v>3650</v>
      </c>
      <c r="M6620" s="6">
        <f t="shared" si="722"/>
        <v>0</v>
      </c>
      <c r="N6620" s="6">
        <f t="shared" si="723"/>
        <v>0</v>
      </c>
      <c r="O6620" s="6">
        <f t="shared" si="724"/>
        <v>0</v>
      </c>
      <c r="Q6620">
        <f>_xlfn.XLOOKUP(C6620&amp;G6620&amp;H6620,covid!$E$2:$E$2184,covid!$D$2:$D$2184,0,0,1)</f>
        <v>0</v>
      </c>
    </row>
    <row r="6621" spans="1:17" x14ac:dyDescent="0.3">
      <c r="A6621">
        <f>_xlfn.XLOOKUP(C6621,kamus!$B$2:$B$87,kamus!$A$2:$A$87,0,0,1)</f>
        <v>8</v>
      </c>
      <c r="B6621" t="str">
        <f>_xlfn.XLOOKUP(C6621,kamus!$B$2:$B$87,kamus!$D$2:$D$87,"dihapus",0,1)</f>
        <v>cangkringan</v>
      </c>
      <c r="C6621" t="s">
        <v>275</v>
      </c>
      <c r="D6621">
        <f>_xlfn.XLOOKUP(C6621,kamus!$B$2:$B$87,kamus!$J$2:$J$87,"dihapus",0,1)</f>
        <v>0</v>
      </c>
      <c r="E6621">
        <f t="shared" si="725"/>
        <v>0</v>
      </c>
      <c r="F6621" s="14">
        <v>44682</v>
      </c>
      <c r="G6621" s="1">
        <f t="shared" si="726"/>
        <v>5</v>
      </c>
      <c r="H6621" s="1">
        <f t="shared" si="727"/>
        <v>2022</v>
      </c>
      <c r="I6621">
        <v>0</v>
      </c>
      <c r="J6621">
        <v>0</v>
      </c>
      <c r="K6621">
        <f t="shared" si="721"/>
        <v>0</v>
      </c>
      <c r="L6621">
        <v>5649</v>
      </c>
      <c r="M6621" s="6">
        <f t="shared" si="722"/>
        <v>0</v>
      </c>
      <c r="N6621" s="6">
        <f t="shared" si="723"/>
        <v>0</v>
      </c>
      <c r="O6621" s="6">
        <f t="shared" si="724"/>
        <v>0</v>
      </c>
      <c r="Q6621">
        <f>_xlfn.XLOOKUP(C6621&amp;G6621&amp;H6621,covid!$E$2:$E$2184,covid!$D$2:$D$2184,0,0,1)</f>
        <v>0</v>
      </c>
    </row>
    <row r="6622" spans="1:17" x14ac:dyDescent="0.3">
      <c r="A6622">
        <f>_xlfn.XLOOKUP(C6622,kamus!$B$2:$B$87,kamus!$A$2:$A$87,0,0,1)</f>
        <v>6</v>
      </c>
      <c r="B6622" t="str">
        <f>_xlfn.XLOOKUP(C6622,kamus!$B$2:$B$87,kamus!$D$2:$D$87,"dihapus",0,1)</f>
        <v>cangkringan</v>
      </c>
      <c r="C6622" t="s">
        <v>281</v>
      </c>
      <c r="D6622">
        <f>_xlfn.XLOOKUP(C6622,kamus!$B$2:$B$87,kamus!$J$2:$J$87,"dihapus",0,1)</f>
        <v>0</v>
      </c>
      <c r="E6622">
        <f t="shared" si="725"/>
        <v>0</v>
      </c>
      <c r="F6622" s="14">
        <v>44682</v>
      </c>
      <c r="G6622" s="1">
        <f t="shared" si="726"/>
        <v>5</v>
      </c>
      <c r="H6622" s="1">
        <f t="shared" si="727"/>
        <v>2022</v>
      </c>
      <c r="I6622">
        <v>0</v>
      </c>
      <c r="J6622">
        <v>0</v>
      </c>
      <c r="K6622">
        <f t="shared" si="721"/>
        <v>0</v>
      </c>
      <c r="L6622">
        <v>11541</v>
      </c>
      <c r="M6622" s="6">
        <f t="shared" si="722"/>
        <v>0</v>
      </c>
      <c r="N6622" s="6">
        <f t="shared" si="723"/>
        <v>0</v>
      </c>
      <c r="O6622" s="6">
        <f t="shared" si="724"/>
        <v>0</v>
      </c>
      <c r="Q6622">
        <f>_xlfn.XLOOKUP(C6622&amp;G6622&amp;H6622,covid!$E$2:$E$2184,covid!$D$2:$D$2184,0,0,1)</f>
        <v>0</v>
      </c>
    </row>
    <row r="6623" spans="1:17" x14ac:dyDescent="0.3">
      <c r="A6623">
        <f>_xlfn.XLOOKUP(C6623,kamus!$B$2:$B$87,kamus!$A$2:$A$87,0,0,1)</f>
        <v>10</v>
      </c>
      <c r="B6623" t="str">
        <f>_xlfn.XLOOKUP(C6623,kamus!$B$2:$B$87,kamus!$D$2:$D$87,"dihapus",0,1)</f>
        <v>Depok 1</v>
      </c>
      <c r="C6623" t="s">
        <v>220</v>
      </c>
      <c r="D6623">
        <f>_xlfn.XLOOKUP(C6623,kamus!$B$2:$B$87,kamus!$J$2:$J$87,"dihapus",0,1)</f>
        <v>1</v>
      </c>
      <c r="E6623">
        <f t="shared" si="725"/>
        <v>1</v>
      </c>
      <c r="F6623" s="14">
        <v>44682</v>
      </c>
      <c r="G6623" s="1">
        <f t="shared" si="726"/>
        <v>5</v>
      </c>
      <c r="H6623" s="1">
        <f t="shared" si="727"/>
        <v>2022</v>
      </c>
      <c r="I6623">
        <v>0</v>
      </c>
      <c r="J6623">
        <v>0</v>
      </c>
      <c r="K6623">
        <f t="shared" si="721"/>
        <v>0</v>
      </c>
      <c r="L6623">
        <v>38622</v>
      </c>
      <c r="M6623" s="6">
        <f t="shared" si="722"/>
        <v>0</v>
      </c>
      <c r="N6623" s="6">
        <f t="shared" si="723"/>
        <v>0</v>
      </c>
      <c r="O6623" s="6">
        <f t="shared" si="724"/>
        <v>0</v>
      </c>
      <c r="Q6623">
        <f>_xlfn.XLOOKUP(C6623&amp;G6623&amp;H6623,covid!$E$2:$E$2184,covid!$D$2:$D$2184,0,0,1)</f>
        <v>1</v>
      </c>
    </row>
    <row r="6624" spans="1:17" x14ac:dyDescent="0.3">
      <c r="A6624">
        <f>_xlfn.XLOOKUP(C6624,kamus!$B$2:$B$87,kamus!$A$2:$A$87,0,0,1)</f>
        <v>11</v>
      </c>
      <c r="B6624" t="str">
        <f>_xlfn.XLOOKUP(C6624,kamus!$B$2:$B$87,kamus!$D$2:$D$87,"dihapus",0,1)</f>
        <v>Depok 2</v>
      </c>
      <c r="C6624" t="s">
        <v>207</v>
      </c>
      <c r="D6624">
        <f>_xlfn.XLOOKUP(C6624,kamus!$B$2:$B$87,kamus!$J$2:$J$87,"dihapus",0,1)</f>
        <v>1</v>
      </c>
      <c r="E6624">
        <f t="shared" si="725"/>
        <v>1</v>
      </c>
      <c r="F6624" s="14">
        <v>44682</v>
      </c>
      <c r="G6624" s="1">
        <f t="shared" si="726"/>
        <v>5</v>
      </c>
      <c r="H6624" s="1">
        <f t="shared" si="727"/>
        <v>2022</v>
      </c>
      <c r="I6624">
        <v>1</v>
      </c>
      <c r="J6624">
        <v>1</v>
      </c>
      <c r="K6624">
        <f t="shared" si="721"/>
        <v>2</v>
      </c>
      <c r="L6624">
        <v>45224</v>
      </c>
      <c r="M6624" s="6">
        <f t="shared" si="722"/>
        <v>2.2112152839200423</v>
      </c>
      <c r="N6624" s="6">
        <f t="shared" si="723"/>
        <v>2.2112152839200423</v>
      </c>
      <c r="O6624" s="6">
        <f t="shared" si="724"/>
        <v>4.4224305678400846</v>
      </c>
      <c r="Q6624">
        <f>_xlfn.XLOOKUP(C6624&amp;G6624&amp;H6624,covid!$E$2:$E$2184,covid!$D$2:$D$2184,0,0,1)</f>
        <v>4</v>
      </c>
    </row>
    <row r="6625" spans="1:17" x14ac:dyDescent="0.3">
      <c r="A6625">
        <f>_xlfn.XLOOKUP(C6625,kamus!$B$2:$B$87,kamus!$A$2:$A$87,0,0,1)</f>
        <v>12</v>
      </c>
      <c r="B6625" t="str">
        <f>_xlfn.XLOOKUP(C6625,kamus!$B$2:$B$87,kamus!$D$2:$D$87,"dihapus",0,1)</f>
        <v>Depok 3</v>
      </c>
      <c r="C6625" t="s">
        <v>206</v>
      </c>
      <c r="D6625">
        <f>_xlfn.XLOOKUP(C6625,kamus!$B$2:$B$87,kamus!$J$2:$J$87,"dihapus",0,1)</f>
        <v>1</v>
      </c>
      <c r="E6625">
        <f t="shared" si="725"/>
        <v>1</v>
      </c>
      <c r="F6625" s="14">
        <v>44682</v>
      </c>
      <c r="G6625" s="1">
        <f t="shared" si="726"/>
        <v>5</v>
      </c>
      <c r="H6625" s="1">
        <f t="shared" si="727"/>
        <v>2022</v>
      </c>
      <c r="I6625">
        <v>1</v>
      </c>
      <c r="J6625">
        <v>0</v>
      </c>
      <c r="K6625">
        <f t="shared" si="721"/>
        <v>1</v>
      </c>
      <c r="L6625">
        <v>45635</v>
      </c>
      <c r="M6625" s="6">
        <f t="shared" si="722"/>
        <v>2.1913005368686314</v>
      </c>
      <c r="N6625" s="6">
        <f t="shared" si="723"/>
        <v>0</v>
      </c>
      <c r="O6625" s="6">
        <f t="shared" si="724"/>
        <v>2.1913005368686314</v>
      </c>
      <c r="Q6625">
        <f>_xlfn.XLOOKUP(C6625&amp;G6625&amp;H6625,covid!$E$2:$E$2184,covid!$D$2:$D$2184,0,0,1)</f>
        <v>1</v>
      </c>
    </row>
    <row r="6626" spans="1:17" x14ac:dyDescent="0.3">
      <c r="A6626">
        <f>_xlfn.XLOOKUP(C6626,kamus!$B$2:$B$87,kamus!$A$2:$A$87,0,0,1)</f>
        <v>0</v>
      </c>
      <c r="B6626" t="str">
        <f>_xlfn.XLOOKUP(C6626,kamus!$B$2:$B$87,kamus!$D$2:$D$87,"dihapus",0,1)</f>
        <v>dihapus</v>
      </c>
      <c r="C6626" t="s">
        <v>282</v>
      </c>
      <c r="D6626" t="str">
        <f>_xlfn.XLOOKUP(C6626,kamus!$B$2:$B$87,kamus!$J$2:$J$87,"dihapus",0,1)</f>
        <v>dihapus</v>
      </c>
      <c r="E6626">
        <f t="shared" si="725"/>
        <v>1</v>
      </c>
      <c r="F6626" s="14">
        <v>44682</v>
      </c>
      <c r="G6626" s="1">
        <f t="shared" si="726"/>
        <v>5</v>
      </c>
      <c r="H6626" s="1">
        <f t="shared" si="727"/>
        <v>2022</v>
      </c>
      <c r="I6626">
        <v>0</v>
      </c>
      <c r="J6626">
        <v>0</v>
      </c>
      <c r="K6626">
        <f t="shared" si="721"/>
        <v>0</v>
      </c>
      <c r="L6626" t="e">
        <v>#N/A</v>
      </c>
      <c r="M6626" s="6" t="e">
        <f t="shared" si="722"/>
        <v>#N/A</v>
      </c>
      <c r="N6626" s="6" t="e">
        <f t="shared" si="723"/>
        <v>#N/A</v>
      </c>
      <c r="O6626" s="6" t="e">
        <f t="shared" si="724"/>
        <v>#N/A</v>
      </c>
      <c r="Q6626">
        <f>_xlfn.XLOOKUP(C6626&amp;G6626&amp;H6626,covid!$E$2:$E$2184,covid!$D$2:$D$2184,0,0,1)</f>
        <v>0</v>
      </c>
    </row>
    <row r="6627" spans="1:17" x14ac:dyDescent="0.3">
      <c r="A6627">
        <f>_xlfn.XLOOKUP(C6627,kamus!$B$2:$B$87,kamus!$A$2:$A$87,0,0,1)</f>
        <v>14</v>
      </c>
      <c r="B6627" t="str">
        <f>_xlfn.XLOOKUP(C6627,kamus!$B$2:$B$87,kamus!$D$2:$D$87,"dihapus",0,1)</f>
        <v>Gamping 1</v>
      </c>
      <c r="C6627" t="s">
        <v>196</v>
      </c>
      <c r="D6627">
        <f>_xlfn.XLOOKUP(C6627,kamus!$B$2:$B$87,kamus!$J$2:$J$87,"dihapus",0,1)</f>
        <v>1</v>
      </c>
      <c r="E6627">
        <f t="shared" si="725"/>
        <v>1</v>
      </c>
      <c r="F6627" s="14">
        <v>44682</v>
      </c>
      <c r="G6627" s="1">
        <f t="shared" si="726"/>
        <v>5</v>
      </c>
      <c r="H6627" s="1">
        <f t="shared" si="727"/>
        <v>2022</v>
      </c>
      <c r="I6627">
        <v>0</v>
      </c>
      <c r="J6627">
        <v>0</v>
      </c>
      <c r="K6627">
        <f t="shared" si="721"/>
        <v>0</v>
      </c>
      <c r="L6627">
        <v>23225</v>
      </c>
      <c r="M6627" s="6">
        <f t="shared" si="722"/>
        <v>0</v>
      </c>
      <c r="N6627" s="6">
        <f t="shared" si="723"/>
        <v>0</v>
      </c>
      <c r="O6627" s="6">
        <f t="shared" si="724"/>
        <v>0</v>
      </c>
      <c r="Q6627">
        <f>_xlfn.XLOOKUP(C6627&amp;G6627&amp;H6627,covid!$E$2:$E$2184,covid!$D$2:$D$2184,0,0,1)</f>
        <v>2</v>
      </c>
    </row>
    <row r="6628" spans="1:17" x14ac:dyDescent="0.3">
      <c r="A6628">
        <f>_xlfn.XLOOKUP(C6628,kamus!$B$2:$B$87,kamus!$A$2:$A$87,0,0,1)</f>
        <v>13</v>
      </c>
      <c r="B6628" t="str">
        <f>_xlfn.XLOOKUP(C6628,kamus!$B$2:$B$87,kamus!$D$2:$D$87,"dihapus",0,1)</f>
        <v>Gamping 1</v>
      </c>
      <c r="C6628" t="s">
        <v>198</v>
      </c>
      <c r="D6628">
        <f>_xlfn.XLOOKUP(C6628,kamus!$B$2:$B$87,kamus!$J$2:$J$87,"dihapus",0,1)</f>
        <v>1</v>
      </c>
      <c r="E6628">
        <f t="shared" si="725"/>
        <v>1</v>
      </c>
      <c r="F6628" s="14">
        <v>44682</v>
      </c>
      <c r="G6628" s="1">
        <f t="shared" si="726"/>
        <v>5</v>
      </c>
      <c r="H6628" s="1">
        <f t="shared" si="727"/>
        <v>2022</v>
      </c>
      <c r="I6628">
        <v>0</v>
      </c>
      <c r="J6628">
        <v>0</v>
      </c>
      <c r="K6628">
        <f t="shared" si="721"/>
        <v>0</v>
      </c>
      <c r="L6628">
        <v>21012</v>
      </c>
      <c r="M6628" s="6">
        <f t="shared" si="722"/>
        <v>0</v>
      </c>
      <c r="N6628" s="6">
        <f t="shared" si="723"/>
        <v>0</v>
      </c>
      <c r="O6628" s="6">
        <f t="shared" si="724"/>
        <v>0</v>
      </c>
      <c r="Q6628">
        <f>_xlfn.XLOOKUP(C6628&amp;G6628&amp;H6628,covid!$E$2:$E$2184,covid!$D$2:$D$2184,0,0,1)</f>
        <v>2</v>
      </c>
    </row>
    <row r="6629" spans="1:17" x14ac:dyDescent="0.3">
      <c r="A6629">
        <f>_xlfn.XLOOKUP(C6629,kamus!$B$2:$B$87,kamus!$A$2:$A$87,0,0,1)</f>
        <v>16</v>
      </c>
      <c r="B6629" t="str">
        <f>_xlfn.XLOOKUP(C6629,kamus!$B$2:$B$87,kamus!$D$2:$D$87,"dihapus",0,1)</f>
        <v>Gamping 2</v>
      </c>
      <c r="C6629" t="s">
        <v>200</v>
      </c>
      <c r="D6629">
        <f>_xlfn.XLOOKUP(C6629,kamus!$B$2:$B$87,kamus!$J$2:$J$87,"dihapus",0,1)</f>
        <v>1</v>
      </c>
      <c r="E6629">
        <f t="shared" si="725"/>
        <v>1</v>
      </c>
      <c r="F6629" s="14">
        <v>44682</v>
      </c>
      <c r="G6629" s="1">
        <f t="shared" si="726"/>
        <v>5</v>
      </c>
      <c r="H6629" s="1">
        <f t="shared" si="727"/>
        <v>2022</v>
      </c>
      <c r="I6629">
        <v>0</v>
      </c>
      <c r="J6629">
        <v>0</v>
      </c>
      <c r="K6629">
        <f t="shared" si="721"/>
        <v>0</v>
      </c>
      <c r="L6629">
        <v>16920</v>
      </c>
      <c r="M6629" s="6">
        <f t="shared" si="722"/>
        <v>0</v>
      </c>
      <c r="N6629" s="6">
        <f t="shared" si="723"/>
        <v>0</v>
      </c>
      <c r="O6629" s="6">
        <f t="shared" si="724"/>
        <v>0</v>
      </c>
      <c r="Q6629">
        <f>_xlfn.XLOOKUP(C6629&amp;G6629&amp;H6629,covid!$E$2:$E$2184,covid!$D$2:$D$2184,0,0,1)</f>
        <v>0</v>
      </c>
    </row>
    <row r="6630" spans="1:17" x14ac:dyDescent="0.3">
      <c r="A6630">
        <f>_xlfn.XLOOKUP(C6630,kamus!$B$2:$B$87,kamus!$A$2:$A$87,0,0,1)</f>
        <v>15</v>
      </c>
      <c r="B6630" t="str">
        <f>_xlfn.XLOOKUP(C6630,kamus!$B$2:$B$87,kamus!$D$2:$D$87,"dihapus",0,1)</f>
        <v>Gamping 2</v>
      </c>
      <c r="C6630" t="s">
        <v>230</v>
      </c>
      <c r="D6630">
        <f>_xlfn.XLOOKUP(C6630,kamus!$B$2:$B$87,kamus!$J$2:$J$87,"dihapus",0,1)</f>
        <v>1</v>
      </c>
      <c r="E6630">
        <f t="shared" si="725"/>
        <v>1</v>
      </c>
      <c r="F6630" s="14">
        <v>44682</v>
      </c>
      <c r="G6630" s="1">
        <f t="shared" si="726"/>
        <v>5</v>
      </c>
      <c r="H6630" s="1">
        <f t="shared" si="727"/>
        <v>2022</v>
      </c>
      <c r="I6630">
        <v>0</v>
      </c>
      <c r="J6630">
        <v>0</v>
      </c>
      <c r="K6630">
        <f t="shared" si="721"/>
        <v>0</v>
      </c>
      <c r="L6630">
        <v>19025</v>
      </c>
      <c r="M6630" s="6">
        <f t="shared" si="722"/>
        <v>0</v>
      </c>
      <c r="N6630" s="6">
        <f t="shared" si="723"/>
        <v>0</v>
      </c>
      <c r="O6630" s="6">
        <f t="shared" si="724"/>
        <v>0</v>
      </c>
      <c r="Q6630">
        <f>_xlfn.XLOOKUP(C6630&amp;G6630&amp;H6630,covid!$E$2:$E$2184,covid!$D$2:$D$2184,0,0,1)</f>
        <v>2</v>
      </c>
    </row>
    <row r="6631" spans="1:17" x14ac:dyDescent="0.3">
      <c r="A6631">
        <f>_xlfn.XLOOKUP(C6631,kamus!$B$2:$B$87,kamus!$A$2:$A$87,0,0,1)</f>
        <v>17</v>
      </c>
      <c r="B6631" t="str">
        <f>_xlfn.XLOOKUP(C6631,kamus!$B$2:$B$87,kamus!$D$2:$D$87,"dihapus",0,1)</f>
        <v>Gamping 2</v>
      </c>
      <c r="C6631" t="s">
        <v>272</v>
      </c>
      <c r="D6631">
        <f>_xlfn.XLOOKUP(C6631,kamus!$B$2:$B$87,kamus!$J$2:$J$87,"dihapus",0,1)</f>
        <v>1</v>
      </c>
      <c r="E6631">
        <f t="shared" si="725"/>
        <v>1</v>
      </c>
      <c r="F6631" s="14">
        <v>44682</v>
      </c>
      <c r="G6631" s="1">
        <f t="shared" si="726"/>
        <v>5</v>
      </c>
      <c r="H6631" s="1">
        <f t="shared" si="727"/>
        <v>2022</v>
      </c>
      <c r="I6631">
        <v>0</v>
      </c>
      <c r="J6631">
        <v>0</v>
      </c>
      <c r="K6631">
        <f t="shared" si="721"/>
        <v>0</v>
      </c>
      <c r="L6631">
        <v>18999</v>
      </c>
      <c r="M6631" s="6">
        <f t="shared" si="722"/>
        <v>0</v>
      </c>
      <c r="N6631" s="6">
        <f t="shared" si="723"/>
        <v>0</v>
      </c>
      <c r="O6631" s="6">
        <f t="shared" si="724"/>
        <v>0</v>
      </c>
      <c r="Q6631">
        <f>_xlfn.XLOOKUP(C6631&amp;G6631&amp;H6631,covid!$E$2:$E$2184,covid!$D$2:$D$2184,0,0,1)</f>
        <v>1</v>
      </c>
    </row>
    <row r="6632" spans="1:17" x14ac:dyDescent="0.3">
      <c r="A6632">
        <f>_xlfn.XLOOKUP(C6632,kamus!$B$2:$B$87,kamus!$A$2:$A$87,0,0,1)</f>
        <v>20</v>
      </c>
      <c r="B6632" t="str">
        <f>_xlfn.XLOOKUP(C6632,kamus!$B$2:$B$87,kamus!$D$2:$D$87,"dihapus",0,1)</f>
        <v>Godean 1</v>
      </c>
      <c r="C6632" t="s">
        <v>247</v>
      </c>
      <c r="D6632">
        <f>_xlfn.XLOOKUP(C6632,kamus!$B$2:$B$87,kamus!$J$2:$J$87,"dihapus",0,1)</f>
        <v>1</v>
      </c>
      <c r="E6632">
        <f t="shared" si="725"/>
        <v>1</v>
      </c>
      <c r="F6632" s="14">
        <v>44682</v>
      </c>
      <c r="G6632" s="1">
        <f t="shared" si="726"/>
        <v>5</v>
      </c>
      <c r="H6632" s="1">
        <f t="shared" si="727"/>
        <v>2022</v>
      </c>
      <c r="I6632">
        <v>0</v>
      </c>
      <c r="J6632">
        <v>0</v>
      </c>
      <c r="K6632">
        <f t="shared" si="721"/>
        <v>0</v>
      </c>
      <c r="L6632">
        <v>9917</v>
      </c>
      <c r="M6632" s="6">
        <f t="shared" si="722"/>
        <v>0</v>
      </c>
      <c r="N6632" s="6">
        <f t="shared" si="723"/>
        <v>0</v>
      </c>
      <c r="O6632" s="6">
        <f t="shared" si="724"/>
        <v>0</v>
      </c>
      <c r="Q6632">
        <f>_xlfn.XLOOKUP(C6632&amp;G6632&amp;H6632,covid!$E$2:$E$2184,covid!$D$2:$D$2184,0,0,1)</f>
        <v>0</v>
      </c>
    </row>
    <row r="6633" spans="1:17" x14ac:dyDescent="0.3">
      <c r="A6633">
        <f>_xlfn.XLOOKUP(C6633,kamus!$B$2:$B$87,kamus!$A$2:$A$87,0,0,1)</f>
        <v>21</v>
      </c>
      <c r="B6633" t="str">
        <f>_xlfn.XLOOKUP(C6633,kamus!$B$2:$B$87,kamus!$D$2:$D$87,"dihapus",0,1)</f>
        <v>Godean 1</v>
      </c>
      <c r="C6633" t="s">
        <v>250</v>
      </c>
      <c r="D6633">
        <f>_xlfn.XLOOKUP(C6633,kamus!$B$2:$B$87,kamus!$J$2:$J$87,"dihapus",0,1)</f>
        <v>1</v>
      </c>
      <c r="E6633">
        <f t="shared" si="725"/>
        <v>1</v>
      </c>
      <c r="F6633" s="14">
        <v>44682</v>
      </c>
      <c r="G6633" s="1">
        <f t="shared" si="726"/>
        <v>5</v>
      </c>
      <c r="H6633" s="1">
        <f t="shared" si="727"/>
        <v>2022</v>
      </c>
      <c r="I6633">
        <v>0</v>
      </c>
      <c r="J6633">
        <v>0</v>
      </c>
      <c r="K6633">
        <f t="shared" si="721"/>
        <v>0</v>
      </c>
      <c r="L6633">
        <v>10452</v>
      </c>
      <c r="M6633" s="6">
        <f t="shared" si="722"/>
        <v>0</v>
      </c>
      <c r="N6633" s="6">
        <f t="shared" si="723"/>
        <v>0</v>
      </c>
      <c r="O6633" s="6">
        <f t="shared" si="724"/>
        <v>0</v>
      </c>
      <c r="Q6633">
        <f>_xlfn.XLOOKUP(C6633&amp;G6633&amp;H6633,covid!$E$2:$E$2184,covid!$D$2:$D$2184,0,0,1)</f>
        <v>0</v>
      </c>
    </row>
    <row r="6634" spans="1:17" x14ac:dyDescent="0.3">
      <c r="A6634">
        <f>_xlfn.XLOOKUP(C6634,kamus!$B$2:$B$87,kamus!$A$2:$A$87,0,0,1)</f>
        <v>19</v>
      </c>
      <c r="B6634" t="str">
        <f>_xlfn.XLOOKUP(C6634,kamus!$B$2:$B$87,kamus!$D$2:$D$87,"dihapus",0,1)</f>
        <v>Godean 1</v>
      </c>
      <c r="C6634" t="s">
        <v>251</v>
      </c>
      <c r="D6634">
        <f>_xlfn.XLOOKUP(C6634,kamus!$B$2:$B$87,kamus!$J$2:$J$87,"dihapus",0,1)</f>
        <v>1</v>
      </c>
      <c r="E6634">
        <f t="shared" si="725"/>
        <v>1</v>
      </c>
      <c r="F6634" s="14">
        <v>44682</v>
      </c>
      <c r="G6634" s="1">
        <f t="shared" si="726"/>
        <v>5</v>
      </c>
      <c r="H6634" s="1">
        <f t="shared" si="727"/>
        <v>2022</v>
      </c>
      <c r="I6634">
        <v>0</v>
      </c>
      <c r="J6634">
        <v>0</v>
      </c>
      <c r="K6634">
        <f t="shared" si="721"/>
        <v>0</v>
      </c>
      <c r="L6634">
        <v>9322</v>
      </c>
      <c r="M6634" s="6">
        <f t="shared" si="722"/>
        <v>0</v>
      </c>
      <c r="N6634" s="6">
        <f t="shared" si="723"/>
        <v>0</v>
      </c>
      <c r="O6634" s="6">
        <f t="shared" si="724"/>
        <v>0</v>
      </c>
      <c r="Q6634">
        <f>_xlfn.XLOOKUP(C6634&amp;G6634&amp;H6634,covid!$E$2:$E$2184,covid!$D$2:$D$2184,0,0,1)</f>
        <v>0</v>
      </c>
    </row>
    <row r="6635" spans="1:17" x14ac:dyDescent="0.3">
      <c r="A6635">
        <f>_xlfn.XLOOKUP(C6635,kamus!$B$2:$B$87,kamus!$A$2:$A$87,0,0,1)</f>
        <v>18</v>
      </c>
      <c r="B6635" t="str">
        <f>_xlfn.XLOOKUP(C6635,kamus!$B$2:$B$87,kamus!$D$2:$D$87,"dihapus",0,1)</f>
        <v>Godean 1</v>
      </c>
      <c r="C6635" t="s">
        <v>252</v>
      </c>
      <c r="D6635">
        <f>_xlfn.XLOOKUP(C6635,kamus!$B$2:$B$87,kamus!$J$2:$J$87,"dihapus",0,1)</f>
        <v>0</v>
      </c>
      <c r="E6635">
        <f t="shared" si="725"/>
        <v>0</v>
      </c>
      <c r="F6635" s="14">
        <v>44682</v>
      </c>
      <c r="G6635" s="1">
        <f t="shared" si="726"/>
        <v>5</v>
      </c>
      <c r="H6635" s="1">
        <f t="shared" si="727"/>
        <v>2022</v>
      </c>
      <c r="I6635">
        <v>0</v>
      </c>
      <c r="J6635">
        <v>0</v>
      </c>
      <c r="K6635">
        <f t="shared" si="721"/>
        <v>0</v>
      </c>
      <c r="L6635">
        <v>6724</v>
      </c>
      <c r="M6635" s="6">
        <f t="shared" si="722"/>
        <v>0</v>
      </c>
      <c r="N6635" s="6">
        <f t="shared" si="723"/>
        <v>0</v>
      </c>
      <c r="O6635" s="6">
        <f t="shared" si="724"/>
        <v>0</v>
      </c>
      <c r="Q6635">
        <f>_xlfn.XLOOKUP(C6635&amp;G6635&amp;H6635,covid!$E$2:$E$2184,covid!$D$2:$D$2184,0,0,1)</f>
        <v>0</v>
      </c>
    </row>
    <row r="6636" spans="1:17" x14ac:dyDescent="0.3">
      <c r="A6636">
        <f>_xlfn.XLOOKUP(C6636,kamus!$B$2:$B$87,kamus!$A$2:$A$87,0,0,1)</f>
        <v>23</v>
      </c>
      <c r="B6636" t="str">
        <f>_xlfn.XLOOKUP(C6636,kamus!$B$2:$B$87,kamus!$D$2:$D$87,"dihapus",0,1)</f>
        <v>Godean 2</v>
      </c>
      <c r="C6636" t="s">
        <v>248</v>
      </c>
      <c r="D6636">
        <f>_xlfn.XLOOKUP(C6636,kamus!$B$2:$B$87,kamus!$J$2:$J$87,"dihapus",0,1)</f>
        <v>1</v>
      </c>
      <c r="E6636">
        <f t="shared" si="725"/>
        <v>1</v>
      </c>
      <c r="F6636" s="14">
        <v>44682</v>
      </c>
      <c r="G6636" s="1">
        <f t="shared" si="726"/>
        <v>5</v>
      </c>
      <c r="H6636" s="1">
        <f t="shared" si="727"/>
        <v>2022</v>
      </c>
      <c r="I6636">
        <v>0</v>
      </c>
      <c r="J6636">
        <v>0</v>
      </c>
      <c r="K6636">
        <f t="shared" si="721"/>
        <v>0</v>
      </c>
      <c r="L6636">
        <v>17750</v>
      </c>
      <c r="M6636" s="6">
        <f t="shared" si="722"/>
        <v>0</v>
      </c>
      <c r="N6636" s="6">
        <f t="shared" si="723"/>
        <v>0</v>
      </c>
      <c r="O6636" s="6">
        <f t="shared" si="724"/>
        <v>0</v>
      </c>
      <c r="Q6636">
        <f>_xlfn.XLOOKUP(C6636&amp;G6636&amp;H6636,covid!$E$2:$E$2184,covid!$D$2:$D$2184,0,0,1)</f>
        <v>1</v>
      </c>
    </row>
    <row r="6637" spans="1:17" x14ac:dyDescent="0.3">
      <c r="A6637">
        <f>_xlfn.XLOOKUP(C6637,kamus!$B$2:$B$87,kamus!$A$2:$A$87,0,0,1)</f>
        <v>22</v>
      </c>
      <c r="B6637" t="str">
        <f>_xlfn.XLOOKUP(C6637,kamus!$B$2:$B$87,kamus!$D$2:$D$87,"dihapus",0,1)</f>
        <v>Godean 2</v>
      </c>
      <c r="C6637" t="s">
        <v>249</v>
      </c>
      <c r="D6637">
        <f>_xlfn.XLOOKUP(C6637,kamus!$B$2:$B$87,kamus!$J$2:$J$87,"dihapus",0,1)</f>
        <v>1</v>
      </c>
      <c r="E6637">
        <f t="shared" si="725"/>
        <v>1</v>
      </c>
      <c r="F6637" s="14">
        <v>44682</v>
      </c>
      <c r="G6637" s="1">
        <f t="shared" si="726"/>
        <v>5</v>
      </c>
      <c r="H6637" s="1">
        <f t="shared" si="727"/>
        <v>2022</v>
      </c>
      <c r="I6637">
        <v>0</v>
      </c>
      <c r="J6637">
        <v>0</v>
      </c>
      <c r="K6637">
        <f t="shared" si="721"/>
        <v>0</v>
      </c>
      <c r="L6637">
        <v>12600</v>
      </c>
      <c r="M6637" s="6">
        <f t="shared" si="722"/>
        <v>0</v>
      </c>
      <c r="N6637" s="6">
        <f t="shared" si="723"/>
        <v>0</v>
      </c>
      <c r="O6637" s="6">
        <f t="shared" si="724"/>
        <v>0</v>
      </c>
      <c r="Q6637">
        <f>_xlfn.XLOOKUP(C6637&amp;G6637&amp;H6637,covid!$E$2:$E$2184,covid!$D$2:$D$2184,0,0,1)</f>
        <v>1</v>
      </c>
    </row>
    <row r="6638" spans="1:17" x14ac:dyDescent="0.3">
      <c r="A6638">
        <f>_xlfn.XLOOKUP(C6638,kamus!$B$2:$B$87,kamus!$A$2:$A$87,0,0,1)</f>
        <v>24</v>
      </c>
      <c r="B6638" t="str">
        <f>_xlfn.XLOOKUP(C6638,kamus!$B$2:$B$87,kamus!$D$2:$D$87,"dihapus",0,1)</f>
        <v>Godean 2</v>
      </c>
      <c r="C6638" t="s">
        <v>253</v>
      </c>
      <c r="D6638">
        <f>_xlfn.XLOOKUP(C6638,kamus!$B$2:$B$87,kamus!$J$2:$J$87,"dihapus",0,1)</f>
        <v>0</v>
      </c>
      <c r="E6638">
        <f t="shared" si="725"/>
        <v>0</v>
      </c>
      <c r="F6638" s="14">
        <v>44682</v>
      </c>
      <c r="G6638" s="1">
        <f t="shared" si="726"/>
        <v>5</v>
      </c>
      <c r="H6638" s="1">
        <f t="shared" si="727"/>
        <v>2022</v>
      </c>
      <c r="I6638">
        <v>0</v>
      </c>
      <c r="J6638">
        <v>0</v>
      </c>
      <c r="K6638">
        <f t="shared" si="721"/>
        <v>0</v>
      </c>
      <c r="L6638">
        <v>7213</v>
      </c>
      <c r="M6638" s="6">
        <f t="shared" si="722"/>
        <v>0</v>
      </c>
      <c r="N6638" s="6">
        <f t="shared" si="723"/>
        <v>0</v>
      </c>
      <c r="O6638" s="6">
        <f t="shared" si="724"/>
        <v>0</v>
      </c>
      <c r="Q6638">
        <f>_xlfn.XLOOKUP(C6638&amp;G6638&amp;H6638,covid!$E$2:$E$2184,covid!$D$2:$D$2184,0,0,1)</f>
        <v>1</v>
      </c>
    </row>
    <row r="6639" spans="1:17" x14ac:dyDescent="0.3">
      <c r="A6639">
        <f>_xlfn.XLOOKUP(C6639,kamus!$B$2:$B$87,kamus!$A$2:$A$87,0,0,1)</f>
        <v>27</v>
      </c>
      <c r="B6639" t="str">
        <f>_xlfn.XLOOKUP(C6639,kamus!$B$2:$B$87,kamus!$D$2:$D$87,"dihapus",0,1)</f>
        <v>Kalasan</v>
      </c>
      <c r="C6639" t="s">
        <v>235</v>
      </c>
      <c r="D6639">
        <f>_xlfn.XLOOKUP(C6639,kamus!$B$2:$B$87,kamus!$J$2:$J$87,"dihapus",0,1)</f>
        <v>1</v>
      </c>
      <c r="E6639">
        <f t="shared" si="725"/>
        <v>1</v>
      </c>
      <c r="F6639" s="14">
        <v>44682</v>
      </c>
      <c r="G6639" s="1">
        <f t="shared" si="726"/>
        <v>5</v>
      </c>
      <c r="H6639" s="1">
        <f t="shared" si="727"/>
        <v>2022</v>
      </c>
      <c r="I6639">
        <v>0</v>
      </c>
      <c r="J6639">
        <v>0</v>
      </c>
      <c r="K6639">
        <f t="shared" si="721"/>
        <v>0</v>
      </c>
      <c r="L6639">
        <v>39019</v>
      </c>
      <c r="M6639" s="6">
        <f t="shared" si="722"/>
        <v>0</v>
      </c>
      <c r="N6639" s="6">
        <f t="shared" si="723"/>
        <v>0</v>
      </c>
      <c r="O6639" s="6">
        <f t="shared" si="724"/>
        <v>0</v>
      </c>
      <c r="Q6639">
        <f>_xlfn.XLOOKUP(C6639&amp;G6639&amp;H6639,covid!$E$2:$E$2184,covid!$D$2:$D$2184,0,0,1)</f>
        <v>1</v>
      </c>
    </row>
    <row r="6640" spans="1:17" x14ac:dyDescent="0.3">
      <c r="A6640">
        <f>_xlfn.XLOOKUP(C6640,kamus!$B$2:$B$87,kamus!$A$2:$A$87,0,0,1)</f>
        <v>28</v>
      </c>
      <c r="B6640" t="str">
        <f>_xlfn.XLOOKUP(C6640,kamus!$B$2:$B$87,kamus!$D$2:$D$87,"dihapus",0,1)</f>
        <v>Kalasan</v>
      </c>
      <c r="C6640" t="s">
        <v>239</v>
      </c>
      <c r="D6640">
        <f>_xlfn.XLOOKUP(C6640,kamus!$B$2:$B$87,kamus!$J$2:$J$87,"dihapus",0,1)</f>
        <v>0</v>
      </c>
      <c r="E6640">
        <f t="shared" si="725"/>
        <v>0</v>
      </c>
      <c r="F6640" s="14">
        <v>44682</v>
      </c>
      <c r="G6640" s="1">
        <f t="shared" si="726"/>
        <v>5</v>
      </c>
      <c r="H6640" s="1">
        <f t="shared" si="727"/>
        <v>2022</v>
      </c>
      <c r="I6640">
        <v>0</v>
      </c>
      <c r="J6640">
        <v>0</v>
      </c>
      <c r="K6640">
        <f t="shared" si="721"/>
        <v>0</v>
      </c>
      <c r="L6640">
        <v>13989</v>
      </c>
      <c r="M6640" s="6">
        <f t="shared" si="722"/>
        <v>0</v>
      </c>
      <c r="N6640" s="6">
        <f t="shared" si="723"/>
        <v>0</v>
      </c>
      <c r="O6640" s="6">
        <f t="shared" si="724"/>
        <v>0</v>
      </c>
      <c r="Q6640">
        <f>_xlfn.XLOOKUP(C6640&amp;G6640&amp;H6640,covid!$E$2:$E$2184,covid!$D$2:$D$2184,0,0,1)</f>
        <v>1</v>
      </c>
    </row>
    <row r="6641" spans="1:17" x14ac:dyDescent="0.3">
      <c r="A6641">
        <f>_xlfn.XLOOKUP(C6641,kamus!$B$2:$B$87,kamus!$A$2:$A$87,0,0,1)</f>
        <v>25</v>
      </c>
      <c r="B6641" t="str">
        <f>_xlfn.XLOOKUP(C6641,kamus!$B$2:$B$87,kamus!$D$2:$D$87,"dihapus",0,1)</f>
        <v>Kalasan</v>
      </c>
      <c r="C6641" t="s">
        <v>265</v>
      </c>
      <c r="D6641">
        <f>_xlfn.XLOOKUP(C6641,kamus!$B$2:$B$87,kamus!$J$2:$J$87,"dihapus",0,1)</f>
        <v>1</v>
      </c>
      <c r="E6641">
        <f t="shared" si="725"/>
        <v>1</v>
      </c>
      <c r="F6641" s="14">
        <v>44682</v>
      </c>
      <c r="G6641" s="1">
        <f t="shared" si="726"/>
        <v>5</v>
      </c>
      <c r="H6641" s="1">
        <f t="shared" si="727"/>
        <v>2022</v>
      </c>
      <c r="I6641">
        <v>0</v>
      </c>
      <c r="J6641">
        <v>0</v>
      </c>
      <c r="K6641">
        <f t="shared" si="721"/>
        <v>0</v>
      </c>
      <c r="L6641">
        <v>17474</v>
      </c>
      <c r="M6641" s="6">
        <f t="shared" si="722"/>
        <v>0</v>
      </c>
      <c r="N6641" s="6">
        <f t="shared" si="723"/>
        <v>0</v>
      </c>
      <c r="O6641" s="6">
        <f t="shared" si="724"/>
        <v>0</v>
      </c>
      <c r="Q6641">
        <f>_xlfn.XLOOKUP(C6641&amp;G6641&amp;H6641,covid!$E$2:$E$2184,covid!$D$2:$D$2184,0,0,1)</f>
        <v>0</v>
      </c>
    </row>
    <row r="6642" spans="1:17" x14ac:dyDescent="0.3">
      <c r="A6642">
        <f>_xlfn.XLOOKUP(C6642,kamus!$B$2:$B$87,kamus!$A$2:$A$87,0,0,1)</f>
        <v>26</v>
      </c>
      <c r="B6642" t="str">
        <f>_xlfn.XLOOKUP(C6642,kamus!$B$2:$B$87,kamus!$D$2:$D$87,"dihapus",0,1)</f>
        <v>Kalasan</v>
      </c>
      <c r="C6642" t="s">
        <v>269</v>
      </c>
      <c r="D6642">
        <f>_xlfn.XLOOKUP(C6642,kamus!$B$2:$B$87,kamus!$J$2:$J$87,"dihapus",0,1)</f>
        <v>1</v>
      </c>
      <c r="E6642">
        <f t="shared" si="725"/>
        <v>1</v>
      </c>
      <c r="F6642" s="14">
        <v>44682</v>
      </c>
      <c r="G6642" s="1">
        <f t="shared" si="726"/>
        <v>5</v>
      </c>
      <c r="H6642" s="1">
        <f t="shared" si="727"/>
        <v>2022</v>
      </c>
      <c r="I6642">
        <v>0</v>
      </c>
      <c r="J6642">
        <v>1</v>
      </c>
      <c r="K6642">
        <f t="shared" si="721"/>
        <v>1</v>
      </c>
      <c r="L6642">
        <v>18919</v>
      </c>
      <c r="M6642" s="6">
        <f t="shared" si="722"/>
        <v>0</v>
      </c>
      <c r="N6642" s="6">
        <f t="shared" si="723"/>
        <v>5.2856916327501455</v>
      </c>
      <c r="O6642" s="6">
        <f t="shared" si="724"/>
        <v>5.2856916327501455</v>
      </c>
      <c r="Q6642">
        <f>_xlfn.XLOOKUP(C6642&amp;G6642&amp;H6642,covid!$E$2:$E$2184,covid!$D$2:$D$2184,0,0,1)</f>
        <v>0</v>
      </c>
    </row>
    <row r="6643" spans="1:17" x14ac:dyDescent="0.3">
      <c r="A6643">
        <f>_xlfn.XLOOKUP(C6643,kamus!$B$2:$B$87,kamus!$A$2:$A$87,0,0,1)</f>
        <v>33</v>
      </c>
      <c r="B6643" t="str">
        <f>_xlfn.XLOOKUP(C6643,kamus!$B$2:$B$87,kamus!$D$2:$D$87,"dihapus",0,1)</f>
        <v>Minggir</v>
      </c>
      <c r="C6643" t="s">
        <v>241</v>
      </c>
      <c r="D6643">
        <f>_xlfn.XLOOKUP(C6643,kamus!$B$2:$B$87,kamus!$J$2:$J$87,"dihapus",0,1)</f>
        <v>0</v>
      </c>
      <c r="E6643">
        <f t="shared" si="725"/>
        <v>0</v>
      </c>
      <c r="F6643" s="14">
        <v>44682</v>
      </c>
      <c r="G6643" s="1">
        <f t="shared" si="726"/>
        <v>5</v>
      </c>
      <c r="H6643" s="1">
        <f t="shared" si="727"/>
        <v>2022</v>
      </c>
      <c r="I6643">
        <v>1</v>
      </c>
      <c r="J6643">
        <v>0</v>
      </c>
      <c r="K6643">
        <f t="shared" si="721"/>
        <v>1</v>
      </c>
      <c r="L6643">
        <v>8448</v>
      </c>
      <c r="M6643" s="6">
        <f t="shared" si="722"/>
        <v>11.837121212121213</v>
      </c>
      <c r="N6643" s="6">
        <f t="shared" si="723"/>
        <v>0</v>
      </c>
      <c r="O6643" s="6">
        <f t="shared" si="724"/>
        <v>11.837121212121213</v>
      </c>
      <c r="Q6643">
        <f>_xlfn.XLOOKUP(C6643&amp;G6643&amp;H6643,covid!$E$2:$E$2184,covid!$D$2:$D$2184,0,0,1)</f>
        <v>0</v>
      </c>
    </row>
    <row r="6644" spans="1:17" x14ac:dyDescent="0.3">
      <c r="A6644">
        <f>_xlfn.XLOOKUP(C6644,kamus!$B$2:$B$87,kamus!$A$2:$A$87,0,0,1)</f>
        <v>31</v>
      </c>
      <c r="B6644" t="str">
        <f>_xlfn.XLOOKUP(C6644,kamus!$B$2:$B$87,kamus!$D$2:$D$87,"dihapus",0,1)</f>
        <v>Minggir</v>
      </c>
      <c r="C6644" t="s">
        <v>242</v>
      </c>
      <c r="D6644">
        <f>_xlfn.XLOOKUP(C6644,kamus!$B$2:$B$87,kamus!$J$2:$J$87,"dihapus",0,1)</f>
        <v>0</v>
      </c>
      <c r="E6644">
        <f t="shared" si="725"/>
        <v>0</v>
      </c>
      <c r="F6644" s="14">
        <v>44682</v>
      </c>
      <c r="G6644" s="1">
        <f t="shared" si="726"/>
        <v>5</v>
      </c>
      <c r="H6644" s="1">
        <f t="shared" si="727"/>
        <v>2022</v>
      </c>
      <c r="I6644">
        <v>0</v>
      </c>
      <c r="J6644">
        <v>0</v>
      </c>
      <c r="K6644">
        <f t="shared" si="721"/>
        <v>0</v>
      </c>
      <c r="L6644">
        <v>3702</v>
      </c>
      <c r="M6644" s="6">
        <f t="shared" si="722"/>
        <v>0</v>
      </c>
      <c r="N6644" s="6">
        <f t="shared" si="723"/>
        <v>0</v>
      </c>
      <c r="O6644" s="6">
        <f t="shared" si="724"/>
        <v>0</v>
      </c>
      <c r="Q6644">
        <f>_xlfn.XLOOKUP(C6644&amp;G6644&amp;H6644,covid!$E$2:$E$2184,covid!$D$2:$D$2184,0,0,1)</f>
        <v>0</v>
      </c>
    </row>
    <row r="6645" spans="1:17" x14ac:dyDescent="0.3">
      <c r="A6645">
        <f>_xlfn.XLOOKUP(C6645,kamus!$B$2:$B$87,kamus!$A$2:$A$87,0,0,1)</f>
        <v>32</v>
      </c>
      <c r="B6645" t="str">
        <f>_xlfn.XLOOKUP(C6645,kamus!$B$2:$B$87,kamus!$D$2:$D$87,"dihapus",0,1)</f>
        <v>Minggir</v>
      </c>
      <c r="C6645" t="s">
        <v>243</v>
      </c>
      <c r="D6645">
        <f>_xlfn.XLOOKUP(C6645,kamus!$B$2:$B$87,kamus!$J$2:$J$87,"dihapus",0,1)</f>
        <v>0</v>
      </c>
      <c r="E6645">
        <f t="shared" si="725"/>
        <v>0</v>
      </c>
      <c r="F6645" s="14">
        <v>44682</v>
      </c>
      <c r="G6645" s="1">
        <f t="shared" si="726"/>
        <v>5</v>
      </c>
      <c r="H6645" s="1">
        <f t="shared" si="727"/>
        <v>2022</v>
      </c>
      <c r="I6645">
        <v>0</v>
      </c>
      <c r="J6645">
        <v>0</v>
      </c>
      <c r="K6645">
        <f t="shared" si="721"/>
        <v>0</v>
      </c>
      <c r="L6645">
        <v>7158</v>
      </c>
      <c r="M6645" s="6">
        <f t="shared" si="722"/>
        <v>0</v>
      </c>
      <c r="N6645" s="6">
        <f t="shared" si="723"/>
        <v>0</v>
      </c>
      <c r="O6645" s="6">
        <f t="shared" si="724"/>
        <v>0</v>
      </c>
      <c r="Q6645">
        <f>_xlfn.XLOOKUP(C6645&amp;G6645&amp;H6645,covid!$E$2:$E$2184,covid!$D$2:$D$2184,0,0,1)</f>
        <v>1</v>
      </c>
    </row>
    <row r="6646" spans="1:17" x14ac:dyDescent="0.3">
      <c r="A6646">
        <f>_xlfn.XLOOKUP(C6646,kamus!$B$2:$B$87,kamus!$A$2:$A$87,0,0,1)</f>
        <v>30</v>
      </c>
      <c r="B6646" t="str">
        <f>_xlfn.XLOOKUP(C6646,kamus!$B$2:$B$87,kamus!$D$2:$D$87,"dihapus",0,1)</f>
        <v>Minggir</v>
      </c>
      <c r="C6646" t="s">
        <v>244</v>
      </c>
      <c r="D6646">
        <f>_xlfn.XLOOKUP(C6646,kamus!$B$2:$B$87,kamus!$J$2:$J$87,"dihapus",0,1)</f>
        <v>0</v>
      </c>
      <c r="E6646">
        <f t="shared" si="725"/>
        <v>0</v>
      </c>
      <c r="F6646" s="14">
        <v>44682</v>
      </c>
      <c r="G6646" s="1">
        <f t="shared" si="726"/>
        <v>5</v>
      </c>
      <c r="H6646" s="1">
        <f t="shared" si="727"/>
        <v>2022</v>
      </c>
      <c r="I6646">
        <v>1</v>
      </c>
      <c r="J6646">
        <v>1</v>
      </c>
      <c r="K6646">
        <f t="shared" si="721"/>
        <v>2</v>
      </c>
      <c r="L6646">
        <v>8933</v>
      </c>
      <c r="M6646" s="6">
        <f t="shared" si="722"/>
        <v>11.194447554013209</v>
      </c>
      <c r="N6646" s="6">
        <f t="shared" si="723"/>
        <v>11.194447554013209</v>
      </c>
      <c r="O6646" s="6">
        <f t="shared" si="724"/>
        <v>22.388895108026418</v>
      </c>
      <c r="Q6646">
        <f>_xlfn.XLOOKUP(C6646&amp;G6646&amp;H6646,covid!$E$2:$E$2184,covid!$D$2:$D$2184,0,0,1)</f>
        <v>0</v>
      </c>
    </row>
    <row r="6647" spans="1:17" x14ac:dyDescent="0.3">
      <c r="A6647">
        <f>_xlfn.XLOOKUP(C6647,kamus!$B$2:$B$87,kamus!$A$2:$A$87,0,0,1)</f>
        <v>29</v>
      </c>
      <c r="B6647" t="str">
        <f>_xlfn.XLOOKUP(C6647,kamus!$B$2:$B$87,kamus!$D$2:$D$87,"dihapus",0,1)</f>
        <v>Minggir</v>
      </c>
      <c r="C6647" t="s">
        <v>245</v>
      </c>
      <c r="D6647">
        <f>_xlfn.XLOOKUP(C6647,kamus!$B$2:$B$87,kamus!$J$2:$J$87,"dihapus",0,1)</f>
        <v>0</v>
      </c>
      <c r="E6647">
        <f t="shared" si="725"/>
        <v>0</v>
      </c>
      <c r="F6647" s="14">
        <v>44682</v>
      </c>
      <c r="G6647" s="1">
        <f t="shared" si="726"/>
        <v>5</v>
      </c>
      <c r="H6647" s="1">
        <f t="shared" si="727"/>
        <v>2022</v>
      </c>
      <c r="I6647">
        <v>0</v>
      </c>
      <c r="J6647">
        <v>0</v>
      </c>
      <c r="K6647">
        <f t="shared" si="721"/>
        <v>0</v>
      </c>
      <c r="L6647">
        <v>5257</v>
      </c>
      <c r="M6647" s="6">
        <f t="shared" si="722"/>
        <v>0</v>
      </c>
      <c r="N6647" s="6">
        <f t="shared" si="723"/>
        <v>0</v>
      </c>
      <c r="O6647" s="6">
        <f t="shared" si="724"/>
        <v>0</v>
      </c>
      <c r="Q6647">
        <f>_xlfn.XLOOKUP(C6647&amp;G6647&amp;H6647,covid!$E$2:$E$2184,covid!$D$2:$D$2184,0,0,1)</f>
        <v>1</v>
      </c>
    </row>
    <row r="6648" spans="1:17" x14ac:dyDescent="0.3">
      <c r="A6648">
        <f>_xlfn.XLOOKUP(C6648,kamus!$B$2:$B$87,kamus!$A$2:$A$87,0,0,1)</f>
        <v>35</v>
      </c>
      <c r="B6648" t="str">
        <f>_xlfn.XLOOKUP(C6648,kamus!$B$2:$B$87,kamus!$D$2:$D$87,"dihapus",0,1)</f>
        <v>Mlati 1</v>
      </c>
      <c r="C6648" t="s">
        <v>240</v>
      </c>
      <c r="D6648">
        <f>_xlfn.XLOOKUP(C6648,kamus!$B$2:$B$87,kamus!$J$2:$J$87,"dihapus",0,1)</f>
        <v>1</v>
      </c>
      <c r="E6648">
        <f t="shared" si="725"/>
        <v>1</v>
      </c>
      <c r="F6648" s="14">
        <v>44682</v>
      </c>
      <c r="G6648" s="1">
        <f t="shared" si="726"/>
        <v>5</v>
      </c>
      <c r="H6648" s="1">
        <f t="shared" si="727"/>
        <v>2022</v>
      </c>
      <c r="I6648">
        <v>4</v>
      </c>
      <c r="J6648">
        <v>0</v>
      </c>
      <c r="K6648">
        <f t="shared" si="721"/>
        <v>4</v>
      </c>
      <c r="L6648">
        <v>19222</v>
      </c>
      <c r="M6648" s="6">
        <f t="shared" si="722"/>
        <v>20.809489127041932</v>
      </c>
      <c r="N6648" s="6">
        <f t="shared" si="723"/>
        <v>0</v>
      </c>
      <c r="O6648" s="6">
        <f t="shared" si="724"/>
        <v>20.809489127041932</v>
      </c>
      <c r="Q6648">
        <f>_xlfn.XLOOKUP(C6648&amp;G6648&amp;H6648,covid!$E$2:$E$2184,covid!$D$2:$D$2184,0,0,1)</f>
        <v>5</v>
      </c>
    </row>
    <row r="6649" spans="1:17" x14ac:dyDescent="0.3">
      <c r="A6649">
        <f>_xlfn.XLOOKUP(C6649,kamus!$B$2:$B$87,kamus!$A$2:$A$87,0,0,1)</f>
        <v>34</v>
      </c>
      <c r="B6649" t="str">
        <f>_xlfn.XLOOKUP(C6649,kamus!$B$2:$B$87,kamus!$D$2:$D$87,"dihapus",0,1)</f>
        <v>Mlati 1</v>
      </c>
      <c r="C6649" t="s">
        <v>254</v>
      </c>
      <c r="D6649">
        <f>_xlfn.XLOOKUP(C6649,kamus!$B$2:$B$87,kamus!$J$2:$J$87,"dihapus",0,1)</f>
        <v>1</v>
      </c>
      <c r="E6649">
        <f t="shared" si="725"/>
        <v>1</v>
      </c>
      <c r="F6649" s="14">
        <v>44682</v>
      </c>
      <c r="G6649" s="1">
        <f t="shared" si="726"/>
        <v>5</v>
      </c>
      <c r="H6649" s="1">
        <f t="shared" si="727"/>
        <v>2022</v>
      </c>
      <c r="I6649">
        <v>3</v>
      </c>
      <c r="J6649">
        <v>0</v>
      </c>
      <c r="K6649">
        <f t="shared" si="721"/>
        <v>3</v>
      </c>
      <c r="L6649">
        <v>35974</v>
      </c>
      <c r="M6649" s="6">
        <f t="shared" si="722"/>
        <v>8.3393562017012286</v>
      </c>
      <c r="N6649" s="6">
        <f t="shared" si="723"/>
        <v>0</v>
      </c>
      <c r="O6649" s="6">
        <f t="shared" si="724"/>
        <v>8.3393562017012286</v>
      </c>
      <c r="Q6649">
        <f>_xlfn.XLOOKUP(C6649&amp;G6649&amp;H6649,covid!$E$2:$E$2184,covid!$D$2:$D$2184,0,0,1)</f>
        <v>0</v>
      </c>
    </row>
    <row r="6650" spans="1:17" x14ac:dyDescent="0.3">
      <c r="A6650">
        <f>_xlfn.XLOOKUP(C6650,kamus!$B$2:$B$87,kamus!$A$2:$A$87,0,0,1)</f>
        <v>38</v>
      </c>
      <c r="B6650" t="str">
        <f>_xlfn.XLOOKUP(C6650,kamus!$B$2:$B$87,kamus!$D$2:$D$87,"dihapus",0,1)</f>
        <v>Mlati 2</v>
      </c>
      <c r="C6650" t="s">
        <v>258</v>
      </c>
      <c r="D6650">
        <f>_xlfn.XLOOKUP(C6650,kamus!$B$2:$B$87,kamus!$J$2:$J$87,"dihapus",0,1)</f>
        <v>0</v>
      </c>
      <c r="E6650">
        <f t="shared" si="725"/>
        <v>0</v>
      </c>
      <c r="F6650" s="14">
        <v>44682</v>
      </c>
      <c r="G6650" s="1">
        <f t="shared" si="726"/>
        <v>5</v>
      </c>
      <c r="H6650" s="1">
        <f t="shared" si="727"/>
        <v>2022</v>
      </c>
      <c r="I6650">
        <v>1</v>
      </c>
      <c r="J6650">
        <v>0</v>
      </c>
      <c r="K6650">
        <f t="shared" si="721"/>
        <v>1</v>
      </c>
      <c r="L6650">
        <v>16950</v>
      </c>
      <c r="M6650" s="6">
        <f t="shared" si="722"/>
        <v>5.8997050147492631</v>
      </c>
      <c r="N6650" s="6">
        <f t="shared" si="723"/>
        <v>0</v>
      </c>
      <c r="O6650" s="6">
        <f t="shared" si="724"/>
        <v>5.8997050147492631</v>
      </c>
      <c r="Q6650">
        <f>_xlfn.XLOOKUP(C6650&amp;G6650&amp;H6650,covid!$E$2:$E$2184,covid!$D$2:$D$2184,0,0,1)</f>
        <v>1</v>
      </c>
    </row>
    <row r="6651" spans="1:17" x14ac:dyDescent="0.3">
      <c r="A6651">
        <f>_xlfn.XLOOKUP(C6651,kamus!$B$2:$B$87,kamus!$A$2:$A$87,0,0,1)</f>
        <v>36</v>
      </c>
      <c r="B6651" t="str">
        <f>_xlfn.XLOOKUP(C6651,kamus!$B$2:$B$87,kamus!$D$2:$D$87,"dihapus",0,1)</f>
        <v>Mlati 2</v>
      </c>
      <c r="C6651" t="s">
        <v>268</v>
      </c>
      <c r="D6651">
        <f>_xlfn.XLOOKUP(C6651,kamus!$B$2:$B$87,kamus!$J$2:$J$87,"dihapus",0,1)</f>
        <v>1</v>
      </c>
      <c r="E6651">
        <f t="shared" si="725"/>
        <v>1</v>
      </c>
      <c r="F6651" s="14">
        <v>44682</v>
      </c>
      <c r="G6651" s="1">
        <f t="shared" si="726"/>
        <v>5</v>
      </c>
      <c r="H6651" s="1">
        <f t="shared" si="727"/>
        <v>2022</v>
      </c>
      <c r="I6651">
        <v>0</v>
      </c>
      <c r="J6651">
        <v>0</v>
      </c>
      <c r="K6651">
        <f t="shared" si="721"/>
        <v>0</v>
      </c>
      <c r="L6651">
        <v>11732</v>
      </c>
      <c r="M6651" s="6">
        <f t="shared" si="722"/>
        <v>0</v>
      </c>
      <c r="N6651" s="6">
        <f t="shared" si="723"/>
        <v>0</v>
      </c>
      <c r="O6651" s="6">
        <f t="shared" si="724"/>
        <v>0</v>
      </c>
      <c r="Q6651">
        <f>_xlfn.XLOOKUP(C6651&amp;G6651&amp;H6651,covid!$E$2:$E$2184,covid!$D$2:$D$2184,0,0,1)</f>
        <v>0</v>
      </c>
    </row>
    <row r="6652" spans="1:17" x14ac:dyDescent="0.3">
      <c r="A6652">
        <f>_xlfn.XLOOKUP(C6652,kamus!$B$2:$B$87,kamus!$A$2:$A$87,0,0,1)</f>
        <v>37</v>
      </c>
      <c r="B6652" t="str">
        <f>_xlfn.XLOOKUP(C6652,kamus!$B$2:$B$87,kamus!$D$2:$D$87,"dihapus",0,1)</f>
        <v>Mlati 2</v>
      </c>
      <c r="C6652" t="s">
        <v>270</v>
      </c>
      <c r="D6652">
        <f>_xlfn.XLOOKUP(C6652,kamus!$B$2:$B$87,kamus!$J$2:$J$87,"dihapus",0,1)</f>
        <v>1</v>
      </c>
      <c r="E6652">
        <f t="shared" si="725"/>
        <v>1</v>
      </c>
      <c r="F6652" s="14">
        <v>44682</v>
      </c>
      <c r="G6652" s="1">
        <f t="shared" si="726"/>
        <v>5</v>
      </c>
      <c r="H6652" s="1">
        <f t="shared" si="727"/>
        <v>2022</v>
      </c>
      <c r="I6652">
        <v>0</v>
      </c>
      <c r="J6652">
        <v>0</v>
      </c>
      <c r="K6652">
        <f t="shared" si="721"/>
        <v>0</v>
      </c>
      <c r="L6652">
        <v>13938</v>
      </c>
      <c r="M6652" s="6">
        <f t="shared" si="722"/>
        <v>0</v>
      </c>
      <c r="N6652" s="6">
        <f t="shared" si="723"/>
        <v>0</v>
      </c>
      <c r="O6652" s="6">
        <f t="shared" si="724"/>
        <v>0</v>
      </c>
      <c r="Q6652">
        <f>_xlfn.XLOOKUP(C6652&amp;G6652&amp;H6652,covid!$E$2:$E$2184,covid!$D$2:$D$2184,0,0,1)</f>
        <v>0</v>
      </c>
    </row>
    <row r="6653" spans="1:17" x14ac:dyDescent="0.3">
      <c r="A6653">
        <f>_xlfn.XLOOKUP(C6653,kamus!$B$2:$B$87,kamus!$A$2:$A$87,0,0,1)</f>
        <v>39</v>
      </c>
      <c r="B6653" t="str">
        <f>_xlfn.XLOOKUP(C6653,kamus!$B$2:$B$87,kamus!$D$2:$D$87,"dihapus",0,1)</f>
        <v>Moyudan</v>
      </c>
      <c r="C6653" t="s">
        <v>259</v>
      </c>
      <c r="D6653">
        <f>_xlfn.XLOOKUP(C6653,kamus!$B$2:$B$87,kamus!$J$2:$J$87,"dihapus",0,1)</f>
        <v>0</v>
      </c>
      <c r="E6653">
        <f t="shared" si="725"/>
        <v>0</v>
      </c>
      <c r="F6653" s="14">
        <v>44682</v>
      </c>
      <c r="G6653" s="1">
        <f t="shared" si="726"/>
        <v>5</v>
      </c>
      <c r="H6653" s="1">
        <f t="shared" si="727"/>
        <v>2022</v>
      </c>
      <c r="I6653">
        <v>0</v>
      </c>
      <c r="J6653">
        <v>0</v>
      </c>
      <c r="K6653">
        <f t="shared" si="721"/>
        <v>0</v>
      </c>
      <c r="L6653">
        <v>12086</v>
      </c>
      <c r="M6653" s="6">
        <f t="shared" si="722"/>
        <v>0</v>
      </c>
      <c r="N6653" s="6">
        <f t="shared" si="723"/>
        <v>0</v>
      </c>
      <c r="O6653" s="6">
        <f t="shared" si="724"/>
        <v>0</v>
      </c>
      <c r="Q6653">
        <f>_xlfn.XLOOKUP(C6653&amp;G6653&amp;H6653,covid!$E$2:$E$2184,covid!$D$2:$D$2184,0,0,1)</f>
        <v>1</v>
      </c>
    </row>
    <row r="6654" spans="1:17" x14ac:dyDescent="0.3">
      <c r="A6654">
        <f>_xlfn.XLOOKUP(C6654,kamus!$B$2:$B$87,kamus!$A$2:$A$87,0,0,1)</f>
        <v>42</v>
      </c>
      <c r="B6654" t="str">
        <f>_xlfn.XLOOKUP(C6654,kamus!$B$2:$B$87,kamus!$D$2:$D$87,"dihapus",0,1)</f>
        <v>Moyudan</v>
      </c>
      <c r="C6654" t="s">
        <v>260</v>
      </c>
      <c r="D6654">
        <f>_xlfn.XLOOKUP(C6654,kamus!$B$2:$B$87,kamus!$J$2:$J$87,"dihapus",0,1)</f>
        <v>0</v>
      </c>
      <c r="E6654">
        <f t="shared" si="725"/>
        <v>0</v>
      </c>
      <c r="F6654" s="14">
        <v>44682</v>
      </c>
      <c r="G6654" s="1">
        <f t="shared" si="726"/>
        <v>5</v>
      </c>
      <c r="H6654" s="1">
        <f t="shared" si="727"/>
        <v>2022</v>
      </c>
      <c r="I6654">
        <v>1</v>
      </c>
      <c r="J6654">
        <v>0</v>
      </c>
      <c r="K6654">
        <f t="shared" si="721"/>
        <v>1</v>
      </c>
      <c r="L6654">
        <v>7325</v>
      </c>
      <c r="M6654" s="6">
        <f t="shared" si="722"/>
        <v>13.651877133105803</v>
      </c>
      <c r="N6654" s="6">
        <f t="shared" si="723"/>
        <v>0</v>
      </c>
      <c r="O6654" s="6">
        <f t="shared" si="724"/>
        <v>13.651877133105803</v>
      </c>
      <c r="Q6654">
        <f>_xlfn.XLOOKUP(C6654&amp;G6654&amp;H6654,covid!$E$2:$E$2184,covid!$D$2:$D$2184,0,0,1)</f>
        <v>1</v>
      </c>
    </row>
    <row r="6655" spans="1:17" x14ac:dyDescent="0.3">
      <c r="A6655">
        <f>_xlfn.XLOOKUP(C6655,kamus!$B$2:$B$87,kamus!$A$2:$A$87,0,0,1)</f>
        <v>41</v>
      </c>
      <c r="B6655" t="str">
        <f>_xlfn.XLOOKUP(C6655,kamus!$B$2:$B$87,kamus!$D$2:$D$87,"dihapus",0,1)</f>
        <v>Moyudan</v>
      </c>
      <c r="C6655" t="s">
        <v>262</v>
      </c>
      <c r="D6655">
        <f>_xlfn.XLOOKUP(C6655,kamus!$B$2:$B$87,kamus!$J$2:$J$87,"dihapus",0,1)</f>
        <v>0</v>
      </c>
      <c r="E6655">
        <f t="shared" si="725"/>
        <v>0</v>
      </c>
      <c r="F6655" s="14">
        <v>44682</v>
      </c>
      <c r="G6655" s="1">
        <f t="shared" si="726"/>
        <v>5</v>
      </c>
      <c r="H6655" s="1">
        <f t="shared" si="727"/>
        <v>2022</v>
      </c>
      <c r="I6655">
        <v>0</v>
      </c>
      <c r="J6655">
        <v>0</v>
      </c>
      <c r="K6655">
        <f t="shared" si="721"/>
        <v>0</v>
      </c>
      <c r="L6655">
        <v>6825</v>
      </c>
      <c r="M6655" s="6">
        <f t="shared" si="722"/>
        <v>0</v>
      </c>
      <c r="N6655" s="6">
        <f t="shared" si="723"/>
        <v>0</v>
      </c>
      <c r="O6655" s="6">
        <f t="shared" si="724"/>
        <v>0</v>
      </c>
      <c r="Q6655">
        <f>_xlfn.XLOOKUP(C6655&amp;G6655&amp;H6655,covid!$E$2:$E$2184,covid!$D$2:$D$2184,0,0,1)</f>
        <v>0</v>
      </c>
    </row>
    <row r="6656" spans="1:17" x14ac:dyDescent="0.3">
      <c r="A6656">
        <f>_xlfn.XLOOKUP(C6656,kamus!$B$2:$B$87,kamus!$A$2:$A$87,0,0,1)</f>
        <v>40</v>
      </c>
      <c r="B6656" t="str">
        <f>_xlfn.XLOOKUP(C6656,kamus!$B$2:$B$87,kamus!$D$2:$D$87,"dihapus",0,1)</f>
        <v>Moyudan</v>
      </c>
      <c r="C6656" t="s">
        <v>264</v>
      </c>
      <c r="D6656">
        <f>_xlfn.XLOOKUP(C6656,kamus!$B$2:$B$87,kamus!$J$2:$J$87,"dihapus",0,1)</f>
        <v>0</v>
      </c>
      <c r="E6656">
        <f t="shared" si="725"/>
        <v>0</v>
      </c>
      <c r="F6656" s="14">
        <v>44682</v>
      </c>
      <c r="G6656" s="1">
        <f t="shared" si="726"/>
        <v>5</v>
      </c>
      <c r="H6656" s="1">
        <f t="shared" si="727"/>
        <v>2022</v>
      </c>
      <c r="I6656">
        <v>0</v>
      </c>
      <c r="J6656">
        <v>0</v>
      </c>
      <c r="K6656">
        <f t="shared" si="721"/>
        <v>0</v>
      </c>
      <c r="L6656">
        <v>8496</v>
      </c>
      <c r="M6656" s="6">
        <f t="shared" si="722"/>
        <v>0</v>
      </c>
      <c r="N6656" s="6">
        <f t="shared" si="723"/>
        <v>0</v>
      </c>
      <c r="O6656" s="6">
        <f t="shared" si="724"/>
        <v>0</v>
      </c>
      <c r="Q6656">
        <f>_xlfn.XLOOKUP(C6656&amp;G6656&amp;H6656,covid!$E$2:$E$2184,covid!$D$2:$D$2184,0,0,1)</f>
        <v>0</v>
      </c>
    </row>
    <row r="6657" spans="1:17" x14ac:dyDescent="0.3">
      <c r="A6657">
        <f>_xlfn.XLOOKUP(C6657,kamus!$B$2:$B$87,kamus!$A$2:$A$87,0,0,1)</f>
        <v>43</v>
      </c>
      <c r="B6657" t="str">
        <f>_xlfn.XLOOKUP(C6657,kamus!$B$2:$B$87,kamus!$D$2:$D$87,"dihapus",0,1)</f>
        <v>Ngaglik 1</v>
      </c>
      <c r="C6657" t="s">
        <v>228</v>
      </c>
      <c r="D6657">
        <f>_xlfn.XLOOKUP(C6657,kamus!$B$2:$B$87,kamus!$J$2:$J$87,"dihapus",0,1)</f>
        <v>1</v>
      </c>
      <c r="E6657">
        <f t="shared" si="725"/>
        <v>1</v>
      </c>
      <c r="F6657" s="14">
        <v>44682</v>
      </c>
      <c r="G6657" s="1">
        <f t="shared" si="726"/>
        <v>5</v>
      </c>
      <c r="H6657" s="1">
        <f t="shared" si="727"/>
        <v>2022</v>
      </c>
      <c r="I6657">
        <v>0</v>
      </c>
      <c r="J6657">
        <v>0</v>
      </c>
      <c r="K6657">
        <f t="shared" si="721"/>
        <v>0</v>
      </c>
      <c r="L6657">
        <v>12931</v>
      </c>
      <c r="M6657" s="6">
        <f t="shared" si="722"/>
        <v>0</v>
      </c>
      <c r="N6657" s="6">
        <f t="shared" si="723"/>
        <v>0</v>
      </c>
      <c r="O6657" s="6">
        <f t="shared" si="724"/>
        <v>0</v>
      </c>
      <c r="Q6657">
        <f>_xlfn.XLOOKUP(C6657&amp;G6657&amp;H6657,covid!$E$2:$E$2184,covid!$D$2:$D$2184,0,0,1)</f>
        <v>0</v>
      </c>
    </row>
    <row r="6658" spans="1:17" x14ac:dyDescent="0.3">
      <c r="A6658">
        <f>_xlfn.XLOOKUP(C6658,kamus!$B$2:$B$87,kamus!$A$2:$A$87,0,0,1)</f>
        <v>44</v>
      </c>
      <c r="B6658" t="str">
        <f>_xlfn.XLOOKUP(C6658,kamus!$B$2:$B$87,kamus!$D$2:$D$87,"dihapus",0,1)</f>
        <v>Ngaglik 1</v>
      </c>
      <c r="C6658" t="s">
        <v>237</v>
      </c>
      <c r="D6658">
        <f>_xlfn.XLOOKUP(C6658,kamus!$B$2:$B$87,kamus!$J$2:$J$87,"dihapus",0,1)</f>
        <v>1</v>
      </c>
      <c r="E6658">
        <f t="shared" si="725"/>
        <v>1</v>
      </c>
      <c r="F6658" s="14">
        <v>44682</v>
      </c>
      <c r="G6658" s="1">
        <f t="shared" si="726"/>
        <v>5</v>
      </c>
      <c r="H6658" s="1">
        <f t="shared" si="727"/>
        <v>2022</v>
      </c>
      <c r="I6658">
        <v>1</v>
      </c>
      <c r="J6658">
        <v>0</v>
      </c>
      <c r="K6658">
        <f t="shared" ref="K6658:K6721" si="728">J6658+I6658</f>
        <v>1</v>
      </c>
      <c r="L6658">
        <v>22325</v>
      </c>
      <c r="M6658" s="6">
        <f t="shared" ref="M6658:M6721" si="729">IF(ISBLANK(I6658)=TRUE,"",I6658/$L6658*100000)</f>
        <v>4.4792833146696527</v>
      </c>
      <c r="N6658" s="6">
        <f t="shared" ref="N6658:N6721" si="730">IF(ISBLANK(J6658)=TRUE,"",J6658/$L6658*100000)</f>
        <v>0</v>
      </c>
      <c r="O6658" s="6">
        <f t="shared" ref="O6658:O6721" si="731">IF(ISBLANK(K6658)=TRUE,"",K6658/$L6658*100000)</f>
        <v>4.4792833146696527</v>
      </c>
      <c r="Q6658">
        <f>_xlfn.XLOOKUP(C6658&amp;G6658&amp;H6658,covid!$E$2:$E$2184,covid!$D$2:$D$2184,0,0,1)</f>
        <v>2</v>
      </c>
    </row>
    <row r="6659" spans="1:17" x14ac:dyDescent="0.3">
      <c r="A6659">
        <f>_xlfn.XLOOKUP(C6659,kamus!$B$2:$B$87,kamus!$A$2:$A$87,0,0,1)</f>
        <v>45</v>
      </c>
      <c r="B6659" t="str">
        <f>_xlfn.XLOOKUP(C6659,kamus!$B$2:$B$87,kamus!$D$2:$D$87,"dihapus",0,1)</f>
        <v>Ngaglik 1</v>
      </c>
      <c r="C6659" t="s">
        <v>255</v>
      </c>
      <c r="D6659">
        <f>_xlfn.XLOOKUP(C6659,kamus!$B$2:$B$87,kamus!$J$2:$J$87,"dihapus",0,1)</f>
        <v>1</v>
      </c>
      <c r="E6659">
        <f t="shared" ref="E6659:E6722" si="732">IF(D6659=0,0,IF(H6659&lt;2021,0,IF(AND(H6659=2021,G6659&lt;5),0,1)))</f>
        <v>1</v>
      </c>
      <c r="F6659" s="14">
        <v>44682</v>
      </c>
      <c r="G6659" s="1">
        <f t="shared" ref="G6659:G6722" si="733">MONTH(F6659)</f>
        <v>5</v>
      </c>
      <c r="H6659" s="1">
        <f t="shared" ref="H6659:H6722" si="734">YEAR(F6659)</f>
        <v>2022</v>
      </c>
      <c r="I6659">
        <v>2</v>
      </c>
      <c r="J6659">
        <v>0</v>
      </c>
      <c r="K6659">
        <f t="shared" si="728"/>
        <v>2</v>
      </c>
      <c r="L6659">
        <v>20146</v>
      </c>
      <c r="M6659" s="6">
        <f t="shared" si="729"/>
        <v>9.9275290380224348</v>
      </c>
      <c r="N6659" s="6">
        <f t="shared" si="730"/>
        <v>0</v>
      </c>
      <c r="O6659" s="6">
        <f t="shared" si="731"/>
        <v>9.9275290380224348</v>
      </c>
      <c r="Q6659">
        <f>_xlfn.XLOOKUP(C6659&amp;G6659&amp;H6659,covid!$E$2:$E$2184,covid!$D$2:$D$2184,0,0,1)</f>
        <v>1</v>
      </c>
    </row>
    <row r="6660" spans="1:17" x14ac:dyDescent="0.3">
      <c r="A6660">
        <f>_xlfn.XLOOKUP(C6660,kamus!$B$2:$B$87,kamus!$A$2:$A$87,0,0,1)</f>
        <v>48</v>
      </c>
      <c r="B6660" t="str">
        <f>_xlfn.XLOOKUP(C6660,kamus!$B$2:$B$87,kamus!$D$2:$D$87,"dihapus",0,1)</f>
        <v>Ngaglik 2</v>
      </c>
      <c r="C6660" t="s">
        <v>208</v>
      </c>
      <c r="D6660">
        <f>_xlfn.XLOOKUP(C6660,kamus!$B$2:$B$87,kamus!$J$2:$J$87,"dihapus",0,1)</f>
        <v>1</v>
      </c>
      <c r="E6660">
        <f t="shared" si="732"/>
        <v>1</v>
      </c>
      <c r="F6660" s="14">
        <v>44682</v>
      </c>
      <c r="G6660" s="1">
        <f t="shared" si="733"/>
        <v>5</v>
      </c>
      <c r="H6660" s="1">
        <f t="shared" si="734"/>
        <v>2022</v>
      </c>
      <c r="I6660">
        <v>0</v>
      </c>
      <c r="J6660">
        <v>0</v>
      </c>
      <c r="K6660">
        <f t="shared" si="728"/>
        <v>0</v>
      </c>
      <c r="L6660">
        <v>10633</v>
      </c>
      <c r="M6660" s="6">
        <f t="shared" si="729"/>
        <v>0</v>
      </c>
      <c r="N6660" s="6">
        <f t="shared" si="730"/>
        <v>0</v>
      </c>
      <c r="O6660" s="6">
        <f t="shared" si="731"/>
        <v>0</v>
      </c>
      <c r="Q6660">
        <f>_xlfn.XLOOKUP(C6660&amp;G6660&amp;H6660,covid!$E$2:$E$2184,covid!$D$2:$D$2184,0,0,1)</f>
        <v>1</v>
      </c>
    </row>
    <row r="6661" spans="1:17" x14ac:dyDescent="0.3">
      <c r="A6661">
        <f>_xlfn.XLOOKUP(C6661,kamus!$B$2:$B$87,kamus!$A$2:$A$87,0,0,1)</f>
        <v>47</v>
      </c>
      <c r="B6661" t="str">
        <f>_xlfn.XLOOKUP(C6661,kamus!$B$2:$B$87,kamus!$D$2:$D$87,"dihapus",0,1)</f>
        <v>Ngaglik 2</v>
      </c>
      <c r="C6661" t="s">
        <v>238</v>
      </c>
      <c r="D6661">
        <f>_xlfn.XLOOKUP(C6661,kamus!$B$2:$B$87,kamus!$J$2:$J$87,"dihapus",0,1)</f>
        <v>1</v>
      </c>
      <c r="E6661">
        <f t="shared" si="732"/>
        <v>1</v>
      </c>
      <c r="F6661" s="14">
        <v>44682</v>
      </c>
      <c r="G6661" s="1">
        <f t="shared" si="733"/>
        <v>5</v>
      </c>
      <c r="H6661" s="1">
        <f t="shared" si="734"/>
        <v>2022</v>
      </c>
      <c r="I6661">
        <v>0</v>
      </c>
      <c r="J6661">
        <v>0</v>
      </c>
      <c r="K6661">
        <f t="shared" si="728"/>
        <v>0</v>
      </c>
      <c r="L6661">
        <v>22765</v>
      </c>
      <c r="M6661" s="6">
        <f t="shared" si="729"/>
        <v>0</v>
      </c>
      <c r="N6661" s="6">
        <f t="shared" si="730"/>
        <v>0</v>
      </c>
      <c r="O6661" s="6">
        <f t="shared" si="731"/>
        <v>0</v>
      </c>
      <c r="Q6661">
        <f>_xlfn.XLOOKUP(C6661&amp;G6661&amp;H6661,covid!$E$2:$E$2184,covid!$D$2:$D$2184,0,0,1)</f>
        <v>0</v>
      </c>
    </row>
    <row r="6662" spans="1:17" x14ac:dyDescent="0.3">
      <c r="A6662">
        <f>_xlfn.XLOOKUP(C6662,kamus!$B$2:$B$87,kamus!$A$2:$A$87,0,0,1)</f>
        <v>46</v>
      </c>
      <c r="B6662" t="str">
        <f>_xlfn.XLOOKUP(C6662,kamus!$B$2:$B$87,kamus!$D$2:$D$87,"dihapus",0,1)</f>
        <v>Ngaglik 2</v>
      </c>
      <c r="C6662" t="s">
        <v>257</v>
      </c>
      <c r="D6662">
        <f>_xlfn.XLOOKUP(C6662,kamus!$B$2:$B$87,kamus!$J$2:$J$87,"dihapus",0,1)</f>
        <v>1</v>
      </c>
      <c r="E6662">
        <f t="shared" si="732"/>
        <v>1</v>
      </c>
      <c r="F6662" s="14">
        <v>44682</v>
      </c>
      <c r="G6662" s="1">
        <f t="shared" si="733"/>
        <v>5</v>
      </c>
      <c r="H6662" s="1">
        <f t="shared" si="734"/>
        <v>2022</v>
      </c>
      <c r="I6662">
        <v>0</v>
      </c>
      <c r="J6662">
        <v>0</v>
      </c>
      <c r="K6662">
        <f t="shared" si="728"/>
        <v>0</v>
      </c>
      <c r="L6662">
        <v>17211</v>
      </c>
      <c r="M6662" s="6">
        <f t="shared" si="729"/>
        <v>0</v>
      </c>
      <c r="N6662" s="6">
        <f t="shared" si="730"/>
        <v>0</v>
      </c>
      <c r="O6662" s="6">
        <f t="shared" si="731"/>
        <v>0</v>
      </c>
      <c r="Q6662">
        <f>_xlfn.XLOOKUP(C6662&amp;G6662&amp;H6662,covid!$E$2:$E$2184,covid!$D$2:$D$2184,0,0,1)</f>
        <v>2</v>
      </c>
    </row>
    <row r="6663" spans="1:17" x14ac:dyDescent="0.3">
      <c r="A6663">
        <f>_xlfn.XLOOKUP(C6663,kamus!$B$2:$B$87,kamus!$A$2:$A$87,0,0,1)</f>
        <v>50</v>
      </c>
      <c r="B6663" t="str">
        <f>_xlfn.XLOOKUP(C6663,kamus!$B$2:$B$87,kamus!$D$2:$D$87,"dihapus",0,1)</f>
        <v>Ngemplak 1</v>
      </c>
      <c r="C6663" t="s">
        <v>202</v>
      </c>
      <c r="D6663">
        <f>_xlfn.XLOOKUP(C6663,kamus!$B$2:$B$87,kamus!$J$2:$J$87,"dihapus",0,1)</f>
        <v>0</v>
      </c>
      <c r="E6663">
        <f t="shared" si="732"/>
        <v>0</v>
      </c>
      <c r="F6663" s="14">
        <v>44682</v>
      </c>
      <c r="G6663" s="1">
        <f t="shared" si="733"/>
        <v>5</v>
      </c>
      <c r="H6663" s="1">
        <f t="shared" si="734"/>
        <v>2022</v>
      </c>
      <c r="I6663">
        <v>0</v>
      </c>
      <c r="J6663">
        <v>0</v>
      </c>
      <c r="K6663">
        <f t="shared" si="728"/>
        <v>0</v>
      </c>
      <c r="L6663">
        <v>8130</v>
      </c>
      <c r="M6663" s="6">
        <f t="shared" si="729"/>
        <v>0</v>
      </c>
      <c r="N6663" s="6">
        <f t="shared" si="730"/>
        <v>0</v>
      </c>
      <c r="O6663" s="6">
        <f t="shared" si="731"/>
        <v>0</v>
      </c>
      <c r="Q6663">
        <f>_xlfn.XLOOKUP(C6663&amp;G6663&amp;H6663,covid!$E$2:$E$2184,covid!$D$2:$D$2184,0,0,1)</f>
        <v>0</v>
      </c>
    </row>
    <row r="6664" spans="1:17" x14ac:dyDescent="0.3">
      <c r="A6664">
        <f>_xlfn.XLOOKUP(C6664,kamus!$B$2:$B$87,kamus!$A$2:$A$87,0,0,1)</f>
        <v>51</v>
      </c>
      <c r="B6664" t="str">
        <f>_xlfn.XLOOKUP(C6664,kamus!$B$2:$B$87,kamus!$D$2:$D$87,"dihapus",0,1)</f>
        <v>Ngemplak 1</v>
      </c>
      <c r="C6664" t="s">
        <v>256</v>
      </c>
      <c r="D6664">
        <f>_xlfn.XLOOKUP(C6664,kamus!$B$2:$B$87,kamus!$J$2:$J$87,"dihapus",0,1)</f>
        <v>0</v>
      </c>
      <c r="E6664">
        <f t="shared" si="732"/>
        <v>0</v>
      </c>
      <c r="F6664" s="14">
        <v>44682</v>
      </c>
      <c r="G6664" s="1">
        <f t="shared" si="733"/>
        <v>5</v>
      </c>
      <c r="H6664" s="1">
        <f t="shared" si="734"/>
        <v>2022</v>
      </c>
      <c r="I6664">
        <v>2</v>
      </c>
      <c r="J6664">
        <v>0</v>
      </c>
      <c r="K6664">
        <f t="shared" si="728"/>
        <v>2</v>
      </c>
      <c r="L6664">
        <v>8355</v>
      </c>
      <c r="M6664" s="6">
        <f t="shared" si="729"/>
        <v>23.937761819269898</v>
      </c>
      <c r="N6664" s="6">
        <f t="shared" si="730"/>
        <v>0</v>
      </c>
      <c r="O6664" s="6">
        <f t="shared" si="731"/>
        <v>23.937761819269898</v>
      </c>
      <c r="Q6664">
        <f>_xlfn.XLOOKUP(C6664&amp;G6664&amp;H6664,covid!$E$2:$E$2184,covid!$D$2:$D$2184,0,0,1)</f>
        <v>0</v>
      </c>
    </row>
    <row r="6665" spans="1:17" x14ac:dyDescent="0.3">
      <c r="A6665">
        <f>_xlfn.XLOOKUP(C6665,kamus!$B$2:$B$87,kamus!$A$2:$A$87,0,0,1)</f>
        <v>49</v>
      </c>
      <c r="B6665" t="str">
        <f>_xlfn.XLOOKUP(C6665,kamus!$B$2:$B$87,kamus!$D$2:$D$87,"dihapus",0,1)</f>
        <v>Ngemplak 1</v>
      </c>
      <c r="C6665" t="s">
        <v>276</v>
      </c>
      <c r="D6665">
        <f>_xlfn.XLOOKUP(C6665,kamus!$B$2:$B$87,kamus!$J$2:$J$87,"dihapus",0,1)</f>
        <v>1</v>
      </c>
      <c r="E6665">
        <f t="shared" si="732"/>
        <v>1</v>
      </c>
      <c r="F6665" s="14">
        <v>44682</v>
      </c>
      <c r="G6665" s="1">
        <f t="shared" si="733"/>
        <v>5</v>
      </c>
      <c r="H6665" s="1">
        <f t="shared" si="734"/>
        <v>2022</v>
      </c>
      <c r="I6665">
        <v>0</v>
      </c>
      <c r="J6665">
        <v>0</v>
      </c>
      <c r="K6665">
        <f t="shared" si="728"/>
        <v>0</v>
      </c>
      <c r="L6665">
        <v>9870</v>
      </c>
      <c r="M6665" s="6">
        <f t="shared" si="729"/>
        <v>0</v>
      </c>
      <c r="N6665" s="6">
        <f t="shared" si="730"/>
        <v>0</v>
      </c>
      <c r="O6665" s="6">
        <f t="shared" si="731"/>
        <v>0</v>
      </c>
      <c r="Q6665">
        <f>_xlfn.XLOOKUP(C6665&amp;G6665&amp;H6665,covid!$E$2:$E$2184,covid!$D$2:$D$2184,0,0,1)</f>
        <v>0</v>
      </c>
    </row>
    <row r="6666" spans="1:17" x14ac:dyDescent="0.3">
      <c r="A6666">
        <f>_xlfn.XLOOKUP(C6666,kamus!$B$2:$B$87,kamus!$A$2:$A$87,0,0,1)</f>
        <v>52</v>
      </c>
      <c r="B6666" t="str">
        <f>_xlfn.XLOOKUP(C6666,kamus!$B$2:$B$87,kamus!$D$2:$D$87,"dihapus",0,1)</f>
        <v>Ngemplak 2</v>
      </c>
      <c r="C6666" t="s">
        <v>277</v>
      </c>
      <c r="D6666">
        <f>_xlfn.XLOOKUP(C6666,kamus!$B$2:$B$87,kamus!$J$2:$J$87,"dihapus",0,1)</f>
        <v>1</v>
      </c>
      <c r="E6666">
        <f t="shared" si="732"/>
        <v>1</v>
      </c>
      <c r="F6666" s="14">
        <v>44682</v>
      </c>
      <c r="G6666" s="1">
        <f t="shared" si="733"/>
        <v>5</v>
      </c>
      <c r="H6666" s="1">
        <f t="shared" si="734"/>
        <v>2022</v>
      </c>
      <c r="I6666">
        <v>1</v>
      </c>
      <c r="J6666">
        <v>0</v>
      </c>
      <c r="K6666">
        <f t="shared" si="728"/>
        <v>1</v>
      </c>
      <c r="L6666">
        <v>32200</v>
      </c>
      <c r="M6666" s="6">
        <f t="shared" si="729"/>
        <v>3.1055900621118013</v>
      </c>
      <c r="N6666" s="6">
        <f t="shared" si="730"/>
        <v>0</v>
      </c>
      <c r="O6666" s="6">
        <f t="shared" si="731"/>
        <v>3.1055900621118013</v>
      </c>
      <c r="Q6666">
        <f>_xlfn.XLOOKUP(C6666&amp;G6666&amp;H6666,covid!$E$2:$E$2184,covid!$D$2:$D$2184,0,0,1)</f>
        <v>1</v>
      </c>
    </row>
    <row r="6667" spans="1:17" x14ac:dyDescent="0.3">
      <c r="A6667">
        <f>_xlfn.XLOOKUP(C6667,kamus!$B$2:$B$87,kamus!$A$2:$A$87,0,0,1)</f>
        <v>53</v>
      </c>
      <c r="B6667" t="str">
        <f>_xlfn.XLOOKUP(C6667,kamus!$B$2:$B$87,kamus!$D$2:$D$87,"dihapus",0,1)</f>
        <v>Ngemplak 2</v>
      </c>
      <c r="C6667" t="s">
        <v>278</v>
      </c>
      <c r="D6667">
        <f>_xlfn.XLOOKUP(C6667,kamus!$B$2:$B$87,kamus!$J$2:$J$87,"dihapus",0,1)</f>
        <v>0</v>
      </c>
      <c r="E6667">
        <f t="shared" si="732"/>
        <v>0</v>
      </c>
      <c r="F6667" s="14">
        <v>44682</v>
      </c>
      <c r="G6667" s="1">
        <f t="shared" si="733"/>
        <v>5</v>
      </c>
      <c r="H6667" s="1">
        <f t="shared" si="734"/>
        <v>2022</v>
      </c>
      <c r="I6667">
        <v>0</v>
      </c>
      <c r="J6667">
        <v>1</v>
      </c>
      <c r="K6667">
        <f t="shared" si="728"/>
        <v>1</v>
      </c>
      <c r="L6667">
        <v>9052</v>
      </c>
      <c r="M6667" s="6">
        <f t="shared" si="729"/>
        <v>0</v>
      </c>
      <c r="N6667" s="6">
        <f t="shared" si="730"/>
        <v>11.04728236853734</v>
      </c>
      <c r="O6667" s="6">
        <f t="shared" si="731"/>
        <v>11.04728236853734</v>
      </c>
      <c r="Q6667">
        <f>_xlfn.XLOOKUP(C6667&amp;G6667&amp;H6667,covid!$E$2:$E$2184,covid!$D$2:$D$2184,0,0,1)</f>
        <v>0</v>
      </c>
    </row>
    <row r="6668" spans="1:17" x14ac:dyDescent="0.3">
      <c r="A6668">
        <f>_xlfn.XLOOKUP(C6668,kamus!$B$2:$B$87,kamus!$A$2:$A$87,0,0,1)</f>
        <v>57</v>
      </c>
      <c r="B6668" t="str">
        <f>_xlfn.XLOOKUP(C6668,kamus!$B$2:$B$87,kamus!$D$2:$D$87,"dihapus",0,1)</f>
        <v>Pakem</v>
      </c>
      <c r="C6668" t="s">
        <v>204</v>
      </c>
      <c r="D6668">
        <f>_xlfn.XLOOKUP(C6668,kamus!$B$2:$B$87,kamus!$J$2:$J$87,"dihapus",0,1)</f>
        <v>0</v>
      </c>
      <c r="E6668">
        <f t="shared" si="732"/>
        <v>0</v>
      </c>
      <c r="F6668" s="14">
        <v>44682</v>
      </c>
      <c r="G6668" s="1">
        <f t="shared" si="733"/>
        <v>5</v>
      </c>
      <c r="H6668" s="1">
        <f t="shared" si="734"/>
        <v>2022</v>
      </c>
      <c r="I6668">
        <v>0</v>
      </c>
      <c r="J6668">
        <v>0</v>
      </c>
      <c r="K6668">
        <f t="shared" si="728"/>
        <v>0</v>
      </c>
      <c r="L6668">
        <v>6987</v>
      </c>
      <c r="M6668" s="6">
        <f t="shared" si="729"/>
        <v>0</v>
      </c>
      <c r="N6668" s="6">
        <f t="shared" si="730"/>
        <v>0</v>
      </c>
      <c r="O6668" s="6">
        <f t="shared" si="731"/>
        <v>0</v>
      </c>
      <c r="Q6668">
        <f>_xlfn.XLOOKUP(C6668&amp;G6668&amp;H6668,covid!$E$2:$E$2184,covid!$D$2:$D$2184,0,0,1)</f>
        <v>0</v>
      </c>
    </row>
    <row r="6669" spans="1:17" x14ac:dyDescent="0.3">
      <c r="A6669">
        <f>_xlfn.XLOOKUP(C6669,kamus!$B$2:$B$87,kamus!$A$2:$A$87,0,0,1)</f>
        <v>54</v>
      </c>
      <c r="B6669" t="str">
        <f>_xlfn.XLOOKUP(C6669,kamus!$B$2:$B$87,kamus!$D$2:$D$87,"dihapus",0,1)</f>
        <v>Pakem</v>
      </c>
      <c r="C6669" t="s">
        <v>213</v>
      </c>
      <c r="D6669">
        <f>_xlfn.XLOOKUP(C6669,kamus!$B$2:$B$87,kamus!$J$2:$J$87,"dihapus",0,1)</f>
        <v>0</v>
      </c>
      <c r="E6669">
        <f t="shared" si="732"/>
        <v>0</v>
      </c>
      <c r="F6669" s="14">
        <v>44682</v>
      </c>
      <c r="G6669" s="1">
        <f t="shared" si="733"/>
        <v>5</v>
      </c>
      <c r="H6669" s="1">
        <f t="shared" si="734"/>
        <v>2022</v>
      </c>
      <c r="I6669">
        <v>0</v>
      </c>
      <c r="J6669">
        <v>0</v>
      </c>
      <c r="K6669">
        <f t="shared" si="728"/>
        <v>0</v>
      </c>
      <c r="L6669">
        <v>9323</v>
      </c>
      <c r="M6669" s="6">
        <f t="shared" si="729"/>
        <v>0</v>
      </c>
      <c r="N6669" s="6">
        <f t="shared" si="730"/>
        <v>0</v>
      </c>
      <c r="O6669" s="6">
        <f t="shared" si="731"/>
        <v>0</v>
      </c>
      <c r="Q6669">
        <f>_xlfn.XLOOKUP(C6669&amp;G6669&amp;H6669,covid!$E$2:$E$2184,covid!$D$2:$D$2184,0,0,1)</f>
        <v>1</v>
      </c>
    </row>
    <row r="6670" spans="1:17" x14ac:dyDescent="0.3">
      <c r="A6670">
        <f>_xlfn.XLOOKUP(C6670,kamus!$B$2:$B$87,kamus!$A$2:$A$87,0,0,1)</f>
        <v>56</v>
      </c>
      <c r="B6670" t="str">
        <f>_xlfn.XLOOKUP(C6670,kamus!$B$2:$B$87,kamus!$D$2:$D$87,"dihapus",0,1)</f>
        <v>Pakem</v>
      </c>
      <c r="C6670" t="s">
        <v>214</v>
      </c>
      <c r="D6670">
        <f>_xlfn.XLOOKUP(C6670,kamus!$B$2:$B$87,kamus!$J$2:$J$87,"dihapus",0,1)</f>
        <v>1</v>
      </c>
      <c r="E6670">
        <f t="shared" si="732"/>
        <v>1</v>
      </c>
      <c r="F6670" s="14">
        <v>44682</v>
      </c>
      <c r="G6670" s="1">
        <f t="shared" si="733"/>
        <v>5</v>
      </c>
      <c r="H6670" s="1">
        <f t="shared" si="734"/>
        <v>2022</v>
      </c>
      <c r="I6670">
        <v>0</v>
      </c>
      <c r="J6670">
        <v>0</v>
      </c>
      <c r="K6670">
        <f t="shared" si="728"/>
        <v>0</v>
      </c>
      <c r="L6670">
        <v>6831</v>
      </c>
      <c r="M6670" s="6">
        <f t="shared" si="729"/>
        <v>0</v>
      </c>
      <c r="N6670" s="6">
        <f t="shared" si="730"/>
        <v>0</v>
      </c>
      <c r="O6670" s="6">
        <f t="shared" si="731"/>
        <v>0</v>
      </c>
      <c r="Q6670">
        <f>_xlfn.XLOOKUP(C6670&amp;G6670&amp;H6670,covid!$E$2:$E$2184,covid!$D$2:$D$2184,0,0,1)</f>
        <v>0</v>
      </c>
    </row>
    <row r="6671" spans="1:17" x14ac:dyDescent="0.3">
      <c r="A6671">
        <f>_xlfn.XLOOKUP(C6671,kamus!$B$2:$B$87,kamus!$A$2:$A$87,0,0,1)</f>
        <v>58</v>
      </c>
      <c r="B6671" t="str">
        <f>_xlfn.XLOOKUP(C6671,kamus!$B$2:$B$87,kamus!$D$2:$D$87,"dihapus",0,1)</f>
        <v>Pakem</v>
      </c>
      <c r="C6671" t="s">
        <v>231</v>
      </c>
      <c r="D6671">
        <f>_xlfn.XLOOKUP(C6671,kamus!$B$2:$B$87,kamus!$J$2:$J$87,"dihapus",0,1)</f>
        <v>0</v>
      </c>
      <c r="E6671">
        <f t="shared" si="732"/>
        <v>0</v>
      </c>
      <c r="F6671" s="14">
        <v>44682</v>
      </c>
      <c r="G6671" s="1">
        <f t="shared" si="733"/>
        <v>5</v>
      </c>
      <c r="H6671" s="1">
        <f t="shared" si="734"/>
        <v>2022</v>
      </c>
      <c r="I6671">
        <v>0</v>
      </c>
      <c r="J6671">
        <v>0</v>
      </c>
      <c r="K6671">
        <f t="shared" si="728"/>
        <v>0</v>
      </c>
      <c r="L6671">
        <v>7055</v>
      </c>
      <c r="M6671" s="6">
        <f t="shared" si="729"/>
        <v>0</v>
      </c>
      <c r="N6671" s="6">
        <f t="shared" si="730"/>
        <v>0</v>
      </c>
      <c r="O6671" s="6">
        <f t="shared" si="731"/>
        <v>0</v>
      </c>
      <c r="Q6671">
        <f>_xlfn.XLOOKUP(C6671&amp;G6671&amp;H6671,covid!$E$2:$E$2184,covid!$D$2:$D$2184,0,0,1)</f>
        <v>2</v>
      </c>
    </row>
    <row r="6672" spans="1:17" x14ac:dyDescent="0.3">
      <c r="A6672">
        <f>_xlfn.XLOOKUP(C6672,kamus!$B$2:$B$87,kamus!$A$2:$A$87,0,0,1)</f>
        <v>55</v>
      </c>
      <c r="B6672" t="str">
        <f>_xlfn.XLOOKUP(C6672,kamus!$B$2:$B$87,kamus!$D$2:$D$87,"dihapus",0,1)</f>
        <v>Pakem</v>
      </c>
      <c r="C6672" t="s">
        <v>234</v>
      </c>
      <c r="D6672">
        <f>_xlfn.XLOOKUP(C6672,kamus!$B$2:$B$87,kamus!$J$2:$J$87,"dihapus",0,1)</f>
        <v>0</v>
      </c>
      <c r="E6672">
        <f t="shared" si="732"/>
        <v>0</v>
      </c>
      <c r="F6672" s="14">
        <v>44682</v>
      </c>
      <c r="G6672" s="1">
        <f t="shared" si="733"/>
        <v>5</v>
      </c>
      <c r="H6672" s="1">
        <f t="shared" si="734"/>
        <v>2022</v>
      </c>
      <c r="I6672">
        <v>0</v>
      </c>
      <c r="J6672">
        <v>0</v>
      </c>
      <c r="K6672">
        <f t="shared" si="728"/>
        <v>0</v>
      </c>
      <c r="L6672">
        <v>10068</v>
      </c>
      <c r="M6672" s="6">
        <f t="shared" si="729"/>
        <v>0</v>
      </c>
      <c r="N6672" s="6">
        <f t="shared" si="730"/>
        <v>0</v>
      </c>
      <c r="O6672" s="6">
        <f t="shared" si="731"/>
        <v>0</v>
      </c>
      <c r="Q6672">
        <f>_xlfn.XLOOKUP(C6672&amp;G6672&amp;H6672,covid!$E$2:$E$2184,covid!$D$2:$D$2184,0,0,1)</f>
        <v>1</v>
      </c>
    </row>
    <row r="6673" spans="1:17" x14ac:dyDescent="0.3">
      <c r="A6673">
        <f>_xlfn.XLOOKUP(C6673,kamus!$B$2:$B$87,kamus!$A$2:$A$87,0,0,1)</f>
        <v>64</v>
      </c>
      <c r="B6673" t="str">
        <f>_xlfn.XLOOKUP(C6673,kamus!$B$2:$B$87,kamus!$D$2:$D$87,"dihapus",0,1)</f>
        <v>Prambanan</v>
      </c>
      <c r="C6673" t="s">
        <v>203</v>
      </c>
      <c r="D6673">
        <f>_xlfn.XLOOKUP(C6673,kamus!$B$2:$B$87,kamus!$J$2:$J$87,"dihapus",0,1)</f>
        <v>1</v>
      </c>
      <c r="E6673">
        <f t="shared" si="732"/>
        <v>1</v>
      </c>
      <c r="F6673" s="14">
        <v>44682</v>
      </c>
      <c r="G6673" s="1">
        <f t="shared" si="733"/>
        <v>5</v>
      </c>
      <c r="H6673" s="1">
        <f t="shared" si="734"/>
        <v>2022</v>
      </c>
      <c r="I6673">
        <v>1</v>
      </c>
      <c r="J6673">
        <v>0</v>
      </c>
      <c r="K6673">
        <f t="shared" si="728"/>
        <v>1</v>
      </c>
      <c r="L6673">
        <v>12825</v>
      </c>
      <c r="M6673" s="6">
        <f t="shared" si="729"/>
        <v>7.7972709551656925</v>
      </c>
      <c r="N6673" s="6">
        <f t="shared" si="730"/>
        <v>0</v>
      </c>
      <c r="O6673" s="6">
        <f t="shared" si="731"/>
        <v>7.7972709551656925</v>
      </c>
      <c r="Q6673">
        <f>_xlfn.XLOOKUP(C6673&amp;G6673&amp;H6673,covid!$E$2:$E$2184,covid!$D$2:$D$2184,0,0,1)</f>
        <v>1</v>
      </c>
    </row>
    <row r="6674" spans="1:17" x14ac:dyDescent="0.3">
      <c r="A6674">
        <f>_xlfn.XLOOKUP(C6674,kamus!$B$2:$B$87,kamus!$A$2:$A$87,0,0,1)</f>
        <v>59</v>
      </c>
      <c r="B6674" t="str">
        <f>_xlfn.XLOOKUP(C6674,kamus!$B$2:$B$87,kamus!$D$2:$D$87,"dihapus",0,1)</f>
        <v>Prambanan</v>
      </c>
      <c r="C6674" t="s">
        <v>210</v>
      </c>
      <c r="D6674">
        <f>_xlfn.XLOOKUP(C6674,kamus!$B$2:$B$87,kamus!$J$2:$J$87,"dihapus",0,1)</f>
        <v>0</v>
      </c>
      <c r="E6674">
        <f t="shared" si="732"/>
        <v>0</v>
      </c>
      <c r="F6674" s="14">
        <v>44682</v>
      </c>
      <c r="G6674" s="1">
        <f t="shared" si="733"/>
        <v>5</v>
      </c>
      <c r="H6674" s="1">
        <f t="shared" si="734"/>
        <v>2022</v>
      </c>
      <c r="I6674">
        <v>0</v>
      </c>
      <c r="J6674">
        <v>0</v>
      </c>
      <c r="K6674">
        <f t="shared" si="728"/>
        <v>0</v>
      </c>
      <c r="L6674">
        <v>4840</v>
      </c>
      <c r="M6674" s="6">
        <f t="shared" si="729"/>
        <v>0</v>
      </c>
      <c r="N6674" s="6">
        <f t="shared" si="730"/>
        <v>0</v>
      </c>
      <c r="O6674" s="6">
        <f t="shared" si="731"/>
        <v>0</v>
      </c>
      <c r="Q6674">
        <f>_xlfn.XLOOKUP(C6674&amp;G6674&amp;H6674,covid!$E$2:$E$2184,covid!$D$2:$D$2184,0,0,1)</f>
        <v>0</v>
      </c>
    </row>
    <row r="6675" spans="1:17" x14ac:dyDescent="0.3">
      <c r="A6675">
        <f>_xlfn.XLOOKUP(C6675,kamus!$B$2:$B$87,kamus!$A$2:$A$87,0,0,1)</f>
        <v>61</v>
      </c>
      <c r="B6675" t="str">
        <f>_xlfn.XLOOKUP(C6675,kamus!$B$2:$B$87,kamus!$D$2:$D$87,"dihapus",0,1)</f>
        <v>Prambanan</v>
      </c>
      <c r="C6675" t="s">
        <v>219</v>
      </c>
      <c r="D6675">
        <f>_xlfn.XLOOKUP(C6675,kamus!$B$2:$B$87,kamus!$J$2:$J$87,"dihapus",0,1)</f>
        <v>0</v>
      </c>
      <c r="E6675">
        <f t="shared" si="732"/>
        <v>0</v>
      </c>
      <c r="F6675" s="14">
        <v>44682</v>
      </c>
      <c r="G6675" s="1">
        <f t="shared" si="733"/>
        <v>5</v>
      </c>
      <c r="H6675" s="1">
        <f t="shared" si="734"/>
        <v>2022</v>
      </c>
      <c r="I6675">
        <v>7</v>
      </c>
      <c r="J6675">
        <v>2</v>
      </c>
      <c r="K6675">
        <f t="shared" si="728"/>
        <v>9</v>
      </c>
      <c r="L6675">
        <v>14468</v>
      </c>
      <c r="M6675" s="6">
        <f t="shared" si="729"/>
        <v>48.382637544926737</v>
      </c>
      <c r="N6675" s="6">
        <f t="shared" si="730"/>
        <v>13.823610727121924</v>
      </c>
      <c r="O6675" s="6">
        <f t="shared" si="731"/>
        <v>62.206248272048654</v>
      </c>
      <c r="Q6675">
        <f>_xlfn.XLOOKUP(C6675&amp;G6675&amp;H6675,covid!$E$2:$E$2184,covid!$D$2:$D$2184,0,0,1)</f>
        <v>0</v>
      </c>
    </row>
    <row r="6676" spans="1:17" x14ac:dyDescent="0.3">
      <c r="A6676">
        <f>_xlfn.XLOOKUP(C6676,kamus!$B$2:$B$87,kamus!$A$2:$A$87,0,0,1)</f>
        <v>62</v>
      </c>
      <c r="B6676" t="str">
        <f>_xlfn.XLOOKUP(C6676,kamus!$B$2:$B$87,kamus!$D$2:$D$87,"dihapus",0,1)</f>
        <v>Prambanan</v>
      </c>
      <c r="C6676" t="s">
        <v>236</v>
      </c>
      <c r="D6676">
        <f>_xlfn.XLOOKUP(C6676,kamus!$B$2:$B$87,kamus!$J$2:$J$87,"dihapus",0,1)</f>
        <v>0</v>
      </c>
      <c r="E6676">
        <f t="shared" si="732"/>
        <v>0</v>
      </c>
      <c r="F6676" s="14">
        <v>44682</v>
      </c>
      <c r="G6676" s="1">
        <f t="shared" si="733"/>
        <v>5</v>
      </c>
      <c r="H6676" s="1">
        <f t="shared" si="734"/>
        <v>2022</v>
      </c>
      <c r="I6676">
        <v>0</v>
      </c>
      <c r="J6676">
        <v>0</v>
      </c>
      <c r="K6676">
        <f t="shared" si="728"/>
        <v>0</v>
      </c>
      <c r="L6676">
        <v>6175</v>
      </c>
      <c r="M6676" s="6">
        <f t="shared" si="729"/>
        <v>0</v>
      </c>
      <c r="N6676" s="6">
        <f t="shared" si="730"/>
        <v>0</v>
      </c>
      <c r="O6676" s="6">
        <f t="shared" si="731"/>
        <v>0</v>
      </c>
      <c r="Q6676">
        <f>_xlfn.XLOOKUP(C6676&amp;G6676&amp;H6676,covid!$E$2:$E$2184,covid!$D$2:$D$2184,0,0,1)</f>
        <v>0</v>
      </c>
    </row>
    <row r="6677" spans="1:17" x14ac:dyDescent="0.3">
      <c r="A6677">
        <f>_xlfn.XLOOKUP(C6677,kamus!$B$2:$B$87,kamus!$A$2:$A$87,0,0,1)</f>
        <v>63</v>
      </c>
      <c r="B6677" t="str">
        <f>_xlfn.XLOOKUP(C6677,kamus!$B$2:$B$87,kamus!$D$2:$D$87,"dihapus",0,1)</f>
        <v>Prambanan</v>
      </c>
      <c r="C6677" t="s">
        <v>261</v>
      </c>
      <c r="D6677">
        <f>_xlfn.XLOOKUP(C6677,kamus!$B$2:$B$87,kamus!$J$2:$J$87,"dihapus",0,1)</f>
        <v>0</v>
      </c>
      <c r="E6677">
        <f t="shared" si="732"/>
        <v>0</v>
      </c>
      <c r="F6677" s="14">
        <v>44682</v>
      </c>
      <c r="G6677" s="1">
        <f t="shared" si="733"/>
        <v>5</v>
      </c>
      <c r="H6677" s="1">
        <f t="shared" si="734"/>
        <v>2022</v>
      </c>
      <c r="I6677">
        <v>6</v>
      </c>
      <c r="J6677">
        <v>0</v>
      </c>
      <c r="K6677">
        <f t="shared" si="728"/>
        <v>6</v>
      </c>
      <c r="L6677">
        <v>15647</v>
      </c>
      <c r="M6677" s="6">
        <f t="shared" si="729"/>
        <v>38.346008819582032</v>
      </c>
      <c r="N6677" s="6">
        <f t="shared" si="730"/>
        <v>0</v>
      </c>
      <c r="O6677" s="6">
        <f t="shared" si="731"/>
        <v>38.346008819582032</v>
      </c>
      <c r="Q6677">
        <f>_xlfn.XLOOKUP(C6677&amp;G6677&amp;H6677,covid!$E$2:$E$2184,covid!$D$2:$D$2184,0,0,1)</f>
        <v>0</v>
      </c>
    </row>
    <row r="6678" spans="1:17" x14ac:dyDescent="0.3">
      <c r="A6678">
        <f>_xlfn.XLOOKUP(C6678,kamus!$B$2:$B$87,kamus!$A$2:$A$87,0,0,1)</f>
        <v>60</v>
      </c>
      <c r="B6678" t="str">
        <f>_xlfn.XLOOKUP(C6678,kamus!$B$2:$B$87,kamus!$D$2:$D$87,"dihapus",0,1)</f>
        <v>Prambanan</v>
      </c>
      <c r="C6678" t="s">
        <v>280</v>
      </c>
      <c r="D6678">
        <f>_xlfn.XLOOKUP(C6678,kamus!$B$2:$B$87,kamus!$J$2:$J$87,"dihapus",0,1)</f>
        <v>0</v>
      </c>
      <c r="E6678">
        <f t="shared" si="732"/>
        <v>0</v>
      </c>
      <c r="F6678" s="14">
        <v>44682</v>
      </c>
      <c r="G6678" s="1">
        <f t="shared" si="733"/>
        <v>5</v>
      </c>
      <c r="H6678" s="1">
        <f t="shared" si="734"/>
        <v>2022</v>
      </c>
      <c r="I6678">
        <v>0</v>
      </c>
      <c r="J6678">
        <v>0</v>
      </c>
      <c r="K6678">
        <f t="shared" si="728"/>
        <v>0</v>
      </c>
      <c r="L6678">
        <v>2860</v>
      </c>
      <c r="M6678" s="6">
        <f t="shared" si="729"/>
        <v>0</v>
      </c>
      <c r="N6678" s="6">
        <f t="shared" si="730"/>
        <v>0</v>
      </c>
      <c r="O6678" s="6">
        <f t="shared" si="731"/>
        <v>0</v>
      </c>
      <c r="Q6678">
        <f>_xlfn.XLOOKUP(C6678&amp;G6678&amp;H6678,covid!$E$2:$E$2184,covid!$D$2:$D$2184,0,0,1)</f>
        <v>0</v>
      </c>
    </row>
    <row r="6679" spans="1:17" x14ac:dyDescent="0.3">
      <c r="A6679">
        <f>_xlfn.XLOOKUP(C6679,kamus!$B$2:$B$87,kamus!$A$2:$A$87,0,0,1)</f>
        <v>67</v>
      </c>
      <c r="B6679" t="str">
        <f>_xlfn.XLOOKUP(C6679,kamus!$B$2:$B$87,kamus!$D$2:$D$87,"dihapus",0,1)</f>
        <v>Seyegan</v>
      </c>
      <c r="C6679" t="s">
        <v>221</v>
      </c>
      <c r="D6679">
        <f>_xlfn.XLOOKUP(C6679,kamus!$B$2:$B$87,kamus!$J$2:$J$87,"dihapus",0,1)</f>
        <v>0</v>
      </c>
      <c r="E6679">
        <f t="shared" si="732"/>
        <v>0</v>
      </c>
      <c r="F6679" s="14">
        <v>44682</v>
      </c>
      <c r="G6679" s="1">
        <f t="shared" si="733"/>
        <v>5</v>
      </c>
      <c r="H6679" s="1">
        <f t="shared" si="734"/>
        <v>2022</v>
      </c>
      <c r="I6679">
        <v>2</v>
      </c>
      <c r="J6679">
        <v>0</v>
      </c>
      <c r="K6679">
        <f t="shared" si="728"/>
        <v>2</v>
      </c>
      <c r="L6679">
        <v>10988</v>
      </c>
      <c r="M6679" s="6">
        <f t="shared" si="729"/>
        <v>18.201674554058972</v>
      </c>
      <c r="N6679" s="6">
        <f t="shared" si="730"/>
        <v>0</v>
      </c>
      <c r="O6679" s="6">
        <f t="shared" si="731"/>
        <v>18.201674554058972</v>
      </c>
      <c r="Q6679">
        <f>_xlfn.XLOOKUP(C6679&amp;G6679&amp;H6679,covid!$E$2:$E$2184,covid!$D$2:$D$2184,0,0,1)</f>
        <v>0</v>
      </c>
    </row>
    <row r="6680" spans="1:17" x14ac:dyDescent="0.3">
      <c r="A6680">
        <f>_xlfn.XLOOKUP(C6680,kamus!$B$2:$B$87,kamus!$A$2:$A$87,0,0,1)</f>
        <v>66</v>
      </c>
      <c r="B6680" t="str">
        <f>_xlfn.XLOOKUP(C6680,kamus!$B$2:$B$87,kamus!$D$2:$D$87,"dihapus",0,1)</f>
        <v>Seyegan</v>
      </c>
      <c r="C6680" t="s">
        <v>222</v>
      </c>
      <c r="D6680">
        <f>_xlfn.XLOOKUP(C6680,kamus!$B$2:$B$87,kamus!$J$2:$J$87,"dihapus",0,1)</f>
        <v>0</v>
      </c>
      <c r="E6680">
        <f t="shared" si="732"/>
        <v>0</v>
      </c>
      <c r="F6680" s="14">
        <v>44682</v>
      </c>
      <c r="G6680" s="1">
        <f t="shared" si="733"/>
        <v>5</v>
      </c>
      <c r="H6680" s="1">
        <f t="shared" si="734"/>
        <v>2022</v>
      </c>
      <c r="I6680">
        <v>0</v>
      </c>
      <c r="J6680">
        <v>0</v>
      </c>
      <c r="K6680">
        <f t="shared" si="728"/>
        <v>0</v>
      </c>
      <c r="L6680">
        <v>9757</v>
      </c>
      <c r="M6680" s="6">
        <f t="shared" si="729"/>
        <v>0</v>
      </c>
      <c r="N6680" s="6">
        <f t="shared" si="730"/>
        <v>0</v>
      </c>
      <c r="O6680" s="6">
        <f t="shared" si="731"/>
        <v>0</v>
      </c>
      <c r="Q6680">
        <f>_xlfn.XLOOKUP(C6680&amp;G6680&amp;H6680,covid!$E$2:$E$2184,covid!$D$2:$D$2184,0,0,1)</f>
        <v>1</v>
      </c>
    </row>
    <row r="6681" spans="1:17" x14ac:dyDescent="0.3">
      <c r="A6681">
        <f>_xlfn.XLOOKUP(C6681,kamus!$B$2:$B$87,kamus!$A$2:$A$87,0,0,1)</f>
        <v>68</v>
      </c>
      <c r="B6681" t="str">
        <f>_xlfn.XLOOKUP(C6681,kamus!$B$2:$B$87,kamus!$D$2:$D$87,"dihapus",0,1)</f>
        <v>Seyegan</v>
      </c>
      <c r="C6681" t="s">
        <v>223</v>
      </c>
      <c r="D6681">
        <f>_xlfn.XLOOKUP(C6681,kamus!$B$2:$B$87,kamus!$J$2:$J$87,"dihapus",0,1)</f>
        <v>0</v>
      </c>
      <c r="E6681">
        <f t="shared" si="732"/>
        <v>0</v>
      </c>
      <c r="F6681" s="14">
        <v>44682</v>
      </c>
      <c r="G6681" s="1">
        <f t="shared" si="733"/>
        <v>5</v>
      </c>
      <c r="H6681" s="1">
        <f t="shared" si="734"/>
        <v>2022</v>
      </c>
      <c r="I6681">
        <v>1</v>
      </c>
      <c r="J6681">
        <v>0</v>
      </c>
      <c r="K6681">
        <f t="shared" si="728"/>
        <v>1</v>
      </c>
      <c r="L6681">
        <v>8207</v>
      </c>
      <c r="M6681" s="6">
        <f t="shared" si="729"/>
        <v>12.184720360667722</v>
      </c>
      <c r="N6681" s="6">
        <f t="shared" si="730"/>
        <v>0</v>
      </c>
      <c r="O6681" s="6">
        <f t="shared" si="731"/>
        <v>12.184720360667722</v>
      </c>
      <c r="Q6681">
        <f>_xlfn.XLOOKUP(C6681&amp;G6681&amp;H6681,covid!$E$2:$E$2184,covid!$D$2:$D$2184,0,0,1)</f>
        <v>1</v>
      </c>
    </row>
    <row r="6682" spans="1:17" x14ac:dyDescent="0.3">
      <c r="A6682">
        <f>_xlfn.XLOOKUP(C6682,kamus!$B$2:$B$87,kamus!$A$2:$A$87,0,0,1)</f>
        <v>65</v>
      </c>
      <c r="B6682" t="str">
        <f>_xlfn.XLOOKUP(C6682,kamus!$B$2:$B$87,kamus!$D$2:$D$87,"dihapus",0,1)</f>
        <v>Seyegan</v>
      </c>
      <c r="C6682" t="s">
        <v>224</v>
      </c>
      <c r="D6682">
        <f>_xlfn.XLOOKUP(C6682,kamus!$B$2:$B$87,kamus!$J$2:$J$87,"dihapus",0,1)</f>
        <v>1</v>
      </c>
      <c r="E6682">
        <f t="shared" si="732"/>
        <v>1</v>
      </c>
      <c r="F6682" s="14">
        <v>44682</v>
      </c>
      <c r="G6682" s="1">
        <f t="shared" si="733"/>
        <v>5</v>
      </c>
      <c r="H6682" s="1">
        <f t="shared" si="734"/>
        <v>2022</v>
      </c>
      <c r="I6682">
        <v>0</v>
      </c>
      <c r="J6682">
        <v>0</v>
      </c>
      <c r="K6682">
        <f t="shared" si="728"/>
        <v>0</v>
      </c>
      <c r="L6682">
        <v>11443</v>
      </c>
      <c r="M6682" s="6">
        <f t="shared" si="729"/>
        <v>0</v>
      </c>
      <c r="N6682" s="6">
        <f t="shared" si="730"/>
        <v>0</v>
      </c>
      <c r="O6682" s="6">
        <f t="shared" si="731"/>
        <v>0</v>
      </c>
      <c r="Q6682">
        <f>_xlfn.XLOOKUP(C6682&amp;G6682&amp;H6682,covid!$E$2:$E$2184,covid!$D$2:$D$2184,0,0,1)</f>
        <v>0</v>
      </c>
    </row>
    <row r="6683" spans="1:17" x14ac:dyDescent="0.3">
      <c r="A6683">
        <f>_xlfn.XLOOKUP(C6683,kamus!$B$2:$B$87,kamus!$A$2:$A$87,0,0,1)</f>
        <v>69</v>
      </c>
      <c r="B6683" t="str">
        <f>_xlfn.XLOOKUP(C6683,kamus!$B$2:$B$87,kamus!$D$2:$D$87,"dihapus",0,1)</f>
        <v>Seyegan</v>
      </c>
      <c r="C6683" t="s">
        <v>225</v>
      </c>
      <c r="D6683">
        <f>_xlfn.XLOOKUP(C6683,kamus!$B$2:$B$87,kamus!$J$2:$J$87,"dihapus",0,1)</f>
        <v>0</v>
      </c>
      <c r="E6683">
        <f t="shared" si="732"/>
        <v>0</v>
      </c>
      <c r="F6683" s="14">
        <v>44682</v>
      </c>
      <c r="G6683" s="1">
        <f t="shared" si="733"/>
        <v>5</v>
      </c>
      <c r="H6683" s="1">
        <f t="shared" si="734"/>
        <v>2022</v>
      </c>
      <c r="I6683">
        <v>1</v>
      </c>
      <c r="J6683">
        <v>0</v>
      </c>
      <c r="K6683">
        <f t="shared" si="728"/>
        <v>1</v>
      </c>
      <c r="L6683">
        <v>13779</v>
      </c>
      <c r="M6683" s="6">
        <f t="shared" si="729"/>
        <v>7.257420712678714</v>
      </c>
      <c r="N6683" s="6">
        <f t="shared" si="730"/>
        <v>0</v>
      </c>
      <c r="O6683" s="6">
        <f t="shared" si="731"/>
        <v>7.257420712678714</v>
      </c>
      <c r="Q6683">
        <f>_xlfn.XLOOKUP(C6683&amp;G6683&amp;H6683,covid!$E$2:$E$2184,covid!$D$2:$D$2184,0,0,1)</f>
        <v>1</v>
      </c>
    </row>
    <row r="6684" spans="1:17" x14ac:dyDescent="0.3">
      <c r="A6684">
        <f>_xlfn.XLOOKUP(C6684,kamus!$B$2:$B$87,kamus!$A$2:$A$87,0,0,1)</f>
        <v>74</v>
      </c>
      <c r="B6684" t="str">
        <f>_xlfn.XLOOKUP(C6684,kamus!$B$2:$B$87,kamus!$D$2:$D$87,"dihapus",0,1)</f>
        <v>Sleman</v>
      </c>
      <c r="C6684" t="s">
        <v>205</v>
      </c>
      <c r="D6684">
        <f>_xlfn.XLOOKUP(C6684,kamus!$B$2:$B$87,kamus!$J$2:$J$87,"dihapus",0,1)</f>
        <v>1</v>
      </c>
      <c r="E6684">
        <f t="shared" si="732"/>
        <v>1</v>
      </c>
      <c r="F6684" s="14">
        <v>44682</v>
      </c>
      <c r="G6684" s="1">
        <f t="shared" si="733"/>
        <v>5</v>
      </c>
      <c r="H6684" s="1">
        <f t="shared" si="734"/>
        <v>2022</v>
      </c>
      <c r="I6684">
        <v>0</v>
      </c>
      <c r="J6684">
        <v>0</v>
      </c>
      <c r="K6684">
        <f t="shared" si="728"/>
        <v>0</v>
      </c>
      <c r="L6684">
        <v>15881</v>
      </c>
      <c r="M6684" s="6">
        <f t="shared" si="729"/>
        <v>0</v>
      </c>
      <c r="N6684" s="6">
        <f t="shared" si="730"/>
        <v>0</v>
      </c>
      <c r="O6684" s="6">
        <f t="shared" si="731"/>
        <v>0</v>
      </c>
      <c r="Q6684">
        <f>_xlfn.XLOOKUP(C6684&amp;G6684&amp;H6684,covid!$E$2:$E$2184,covid!$D$2:$D$2184,0,0,1)</f>
        <v>1</v>
      </c>
    </row>
    <row r="6685" spans="1:17" x14ac:dyDescent="0.3">
      <c r="A6685">
        <f>_xlfn.XLOOKUP(C6685,kamus!$B$2:$B$87,kamus!$A$2:$A$87,0,0,1)</f>
        <v>73</v>
      </c>
      <c r="B6685" t="str">
        <f>_xlfn.XLOOKUP(C6685,kamus!$B$2:$B$87,kamus!$D$2:$D$87,"dihapus",0,1)</f>
        <v>Sleman</v>
      </c>
      <c r="C6685" t="s">
        <v>232</v>
      </c>
      <c r="D6685">
        <f>_xlfn.XLOOKUP(C6685,kamus!$B$2:$B$87,kamus!$J$2:$J$87,"dihapus",0,1)</f>
        <v>1</v>
      </c>
      <c r="E6685">
        <f t="shared" si="732"/>
        <v>1</v>
      </c>
      <c r="F6685" s="14">
        <v>44682</v>
      </c>
      <c r="G6685" s="1">
        <f t="shared" si="733"/>
        <v>5</v>
      </c>
      <c r="H6685" s="1">
        <f t="shared" si="734"/>
        <v>2022</v>
      </c>
      <c r="I6685">
        <v>0</v>
      </c>
      <c r="J6685">
        <v>0</v>
      </c>
      <c r="K6685">
        <f t="shared" si="728"/>
        <v>0</v>
      </c>
      <c r="L6685">
        <v>13136</v>
      </c>
      <c r="M6685" s="6">
        <f t="shared" si="729"/>
        <v>0</v>
      </c>
      <c r="N6685" s="6">
        <f t="shared" si="730"/>
        <v>0</v>
      </c>
      <c r="O6685" s="6">
        <f t="shared" si="731"/>
        <v>0</v>
      </c>
      <c r="Q6685">
        <f>_xlfn.XLOOKUP(C6685&amp;G6685&amp;H6685,covid!$E$2:$E$2184,covid!$D$2:$D$2184,0,0,1)</f>
        <v>2</v>
      </c>
    </row>
    <row r="6686" spans="1:17" x14ac:dyDescent="0.3">
      <c r="A6686">
        <f>_xlfn.XLOOKUP(C6686,kamus!$B$2:$B$87,kamus!$A$2:$A$87,0,0,1)</f>
        <v>71</v>
      </c>
      <c r="B6686" t="str">
        <f>_xlfn.XLOOKUP(C6686,kamus!$B$2:$B$87,kamus!$D$2:$D$87,"dihapus",0,1)</f>
        <v>Sleman</v>
      </c>
      <c r="C6686" t="s">
        <v>271</v>
      </c>
      <c r="D6686">
        <f>_xlfn.XLOOKUP(C6686,kamus!$B$2:$B$87,kamus!$J$2:$J$87,"dihapus",0,1)</f>
        <v>1</v>
      </c>
      <c r="E6686">
        <f t="shared" si="732"/>
        <v>1</v>
      </c>
      <c r="F6686" s="14">
        <v>44682</v>
      </c>
      <c r="G6686" s="1">
        <f t="shared" si="733"/>
        <v>5</v>
      </c>
      <c r="H6686" s="1">
        <f t="shared" si="734"/>
        <v>2022</v>
      </c>
      <c r="I6686">
        <v>0</v>
      </c>
      <c r="J6686">
        <v>0</v>
      </c>
      <c r="K6686">
        <f t="shared" si="728"/>
        <v>0</v>
      </c>
      <c r="L6686">
        <v>15868</v>
      </c>
      <c r="M6686" s="6">
        <f t="shared" si="729"/>
        <v>0</v>
      </c>
      <c r="N6686" s="6">
        <f t="shared" si="730"/>
        <v>0</v>
      </c>
      <c r="O6686" s="6">
        <f t="shared" si="731"/>
        <v>0</v>
      </c>
      <c r="Q6686">
        <f>_xlfn.XLOOKUP(C6686&amp;G6686&amp;H6686,covid!$E$2:$E$2184,covid!$D$2:$D$2184,0,0,1)</f>
        <v>2</v>
      </c>
    </row>
    <row r="6687" spans="1:17" x14ac:dyDescent="0.3">
      <c r="A6687">
        <f>_xlfn.XLOOKUP(C6687,kamus!$B$2:$B$87,kamus!$A$2:$A$87,0,0,1)</f>
        <v>72</v>
      </c>
      <c r="B6687" t="str">
        <f>_xlfn.XLOOKUP(C6687,kamus!$B$2:$B$87,kamus!$D$2:$D$87,"dihapus",0,1)</f>
        <v>Sleman</v>
      </c>
      <c r="C6687" t="s">
        <v>273</v>
      </c>
      <c r="D6687">
        <f>_xlfn.XLOOKUP(C6687,kamus!$B$2:$B$87,kamus!$J$2:$J$87,"dihapus",0,1)</f>
        <v>1</v>
      </c>
      <c r="E6687">
        <f t="shared" si="732"/>
        <v>1</v>
      </c>
      <c r="F6687" s="14">
        <v>44682</v>
      </c>
      <c r="G6687" s="1">
        <f t="shared" si="733"/>
        <v>5</v>
      </c>
      <c r="H6687" s="1">
        <f t="shared" si="734"/>
        <v>2022</v>
      </c>
      <c r="I6687">
        <v>0</v>
      </c>
      <c r="J6687">
        <v>0</v>
      </c>
      <c r="K6687">
        <f t="shared" si="728"/>
        <v>0</v>
      </c>
      <c r="L6687">
        <v>19209</v>
      </c>
      <c r="M6687" s="6">
        <f t="shared" si="729"/>
        <v>0</v>
      </c>
      <c r="N6687" s="6">
        <f t="shared" si="730"/>
        <v>0</v>
      </c>
      <c r="O6687" s="6">
        <f t="shared" si="731"/>
        <v>0</v>
      </c>
      <c r="Q6687">
        <f>_xlfn.XLOOKUP(C6687&amp;G6687&amp;H6687,covid!$E$2:$E$2184,covid!$D$2:$D$2184,0,0,1)</f>
        <v>1</v>
      </c>
    </row>
    <row r="6688" spans="1:17" x14ac:dyDescent="0.3">
      <c r="A6688">
        <f>_xlfn.XLOOKUP(C6688,kamus!$B$2:$B$87,kamus!$A$2:$A$87,0,0,1)</f>
        <v>70</v>
      </c>
      <c r="B6688" t="str">
        <f>_xlfn.XLOOKUP(C6688,kamus!$B$2:$B$87,kamus!$D$2:$D$87,"dihapus",0,1)</f>
        <v>Sleman</v>
      </c>
      <c r="C6688" t="s">
        <v>274</v>
      </c>
      <c r="D6688">
        <f>_xlfn.XLOOKUP(C6688,kamus!$B$2:$B$87,kamus!$J$2:$J$87,"dihapus",0,1)</f>
        <v>0</v>
      </c>
      <c r="E6688">
        <f t="shared" si="732"/>
        <v>0</v>
      </c>
      <c r="F6688" s="14">
        <v>44682</v>
      </c>
      <c r="G6688" s="1">
        <f t="shared" si="733"/>
        <v>5</v>
      </c>
      <c r="H6688" s="1">
        <f t="shared" si="734"/>
        <v>2022</v>
      </c>
      <c r="I6688">
        <v>0</v>
      </c>
      <c r="J6688">
        <v>0</v>
      </c>
      <c r="K6688">
        <f t="shared" si="728"/>
        <v>0</v>
      </c>
      <c r="L6688">
        <v>10209</v>
      </c>
      <c r="M6688" s="6">
        <f t="shared" si="729"/>
        <v>0</v>
      </c>
      <c r="N6688" s="6">
        <f t="shared" si="730"/>
        <v>0</v>
      </c>
      <c r="O6688" s="6">
        <f t="shared" si="731"/>
        <v>0</v>
      </c>
      <c r="Q6688">
        <f>_xlfn.XLOOKUP(C6688&amp;G6688&amp;H6688,covid!$E$2:$E$2184,covid!$D$2:$D$2184,0,0,1)</f>
        <v>0</v>
      </c>
    </row>
    <row r="6689" spans="1:17" x14ac:dyDescent="0.3">
      <c r="A6689">
        <f>_xlfn.XLOOKUP(C6689,kamus!$B$2:$B$87,kamus!$A$2:$A$87,0,0,1)</f>
        <v>77</v>
      </c>
      <c r="B6689" t="str">
        <f>_xlfn.XLOOKUP(C6689,kamus!$B$2:$B$87,kamus!$D$2:$D$87,"dihapus",0,1)</f>
        <v>Tempel 1</v>
      </c>
      <c r="C6689" t="s">
        <v>218</v>
      </c>
      <c r="D6689">
        <f>_xlfn.XLOOKUP(C6689,kamus!$B$2:$B$87,kamus!$J$2:$J$87,"dihapus",0,1)</f>
        <v>0</v>
      </c>
      <c r="E6689">
        <f t="shared" si="732"/>
        <v>0</v>
      </c>
      <c r="F6689" s="14">
        <v>44682</v>
      </c>
      <c r="G6689" s="1">
        <f t="shared" si="733"/>
        <v>5</v>
      </c>
      <c r="H6689" s="1">
        <f t="shared" si="734"/>
        <v>2022</v>
      </c>
      <c r="I6689">
        <v>0</v>
      </c>
      <c r="J6689">
        <v>0</v>
      </c>
      <c r="K6689">
        <f t="shared" si="728"/>
        <v>0</v>
      </c>
      <c r="L6689">
        <v>7981</v>
      </c>
      <c r="M6689" s="6">
        <f t="shared" si="729"/>
        <v>0</v>
      </c>
      <c r="N6689" s="6">
        <f t="shared" si="730"/>
        <v>0</v>
      </c>
      <c r="O6689" s="6">
        <f t="shared" si="731"/>
        <v>0</v>
      </c>
      <c r="Q6689">
        <f>_xlfn.XLOOKUP(C6689&amp;G6689&amp;H6689,covid!$E$2:$E$2184,covid!$D$2:$D$2184,0,0,1)</f>
        <v>1</v>
      </c>
    </row>
    <row r="6690" spans="1:17" x14ac:dyDescent="0.3">
      <c r="A6690">
        <f>_xlfn.XLOOKUP(C6690,kamus!$B$2:$B$87,kamus!$A$2:$A$87,0,0,1)</f>
        <v>76</v>
      </c>
      <c r="B6690" t="str">
        <f>_xlfn.XLOOKUP(C6690,kamus!$B$2:$B$87,kamus!$D$2:$D$87,"dihapus",0,1)</f>
        <v>Tempel 1</v>
      </c>
      <c r="C6690" t="s">
        <v>226</v>
      </c>
      <c r="D6690">
        <f>_xlfn.XLOOKUP(C6690,kamus!$B$2:$B$87,kamus!$J$2:$J$87,"dihapus",0,1)</f>
        <v>1</v>
      </c>
      <c r="E6690">
        <f t="shared" si="732"/>
        <v>1</v>
      </c>
      <c r="F6690" s="14">
        <v>44682</v>
      </c>
      <c r="G6690" s="1">
        <f t="shared" si="733"/>
        <v>5</v>
      </c>
      <c r="H6690" s="1">
        <f t="shared" si="734"/>
        <v>2022</v>
      </c>
      <c r="I6690">
        <v>0</v>
      </c>
      <c r="J6690">
        <v>0</v>
      </c>
      <c r="K6690">
        <f t="shared" si="728"/>
        <v>0</v>
      </c>
      <c r="L6690">
        <v>11420</v>
      </c>
      <c r="M6690" s="6">
        <f t="shared" si="729"/>
        <v>0</v>
      </c>
      <c r="N6690" s="6">
        <f t="shared" si="730"/>
        <v>0</v>
      </c>
      <c r="O6690" s="6">
        <f t="shared" si="731"/>
        <v>0</v>
      </c>
      <c r="Q6690">
        <f>_xlfn.XLOOKUP(C6690&amp;G6690&amp;H6690,covid!$E$2:$E$2184,covid!$D$2:$D$2184,0,0,1)</f>
        <v>0</v>
      </c>
    </row>
    <row r="6691" spans="1:17" x14ac:dyDescent="0.3">
      <c r="A6691">
        <f>_xlfn.XLOOKUP(C6691,kamus!$B$2:$B$87,kamus!$A$2:$A$87,0,0,1)</f>
        <v>75</v>
      </c>
      <c r="B6691" t="str">
        <f>_xlfn.XLOOKUP(C6691,kamus!$B$2:$B$87,kamus!$D$2:$D$87,"dihapus",0,1)</f>
        <v>Tempel 1</v>
      </c>
      <c r="C6691" t="s">
        <v>227</v>
      </c>
      <c r="D6691">
        <f>_xlfn.XLOOKUP(C6691,kamus!$B$2:$B$87,kamus!$J$2:$J$87,"dihapus",0,1)</f>
        <v>0</v>
      </c>
      <c r="E6691">
        <f t="shared" si="732"/>
        <v>0</v>
      </c>
      <c r="F6691" s="14">
        <v>44682</v>
      </c>
      <c r="G6691" s="1">
        <f t="shared" si="733"/>
        <v>5</v>
      </c>
      <c r="H6691" s="1">
        <f t="shared" si="734"/>
        <v>2022</v>
      </c>
      <c r="I6691">
        <v>0</v>
      </c>
      <c r="J6691">
        <v>0</v>
      </c>
      <c r="K6691">
        <f t="shared" si="728"/>
        <v>0</v>
      </c>
      <c r="L6691">
        <v>7027</v>
      </c>
      <c r="M6691" s="6">
        <f t="shared" si="729"/>
        <v>0</v>
      </c>
      <c r="N6691" s="6">
        <f t="shared" si="730"/>
        <v>0</v>
      </c>
      <c r="O6691" s="6">
        <f t="shared" si="731"/>
        <v>0</v>
      </c>
      <c r="Q6691">
        <f>_xlfn.XLOOKUP(C6691&amp;G6691&amp;H6691,covid!$E$2:$E$2184,covid!$D$2:$D$2184,0,0,1)</f>
        <v>0</v>
      </c>
    </row>
    <row r="6692" spans="1:17" x14ac:dyDescent="0.3">
      <c r="A6692">
        <f>_xlfn.XLOOKUP(C6692,kamus!$B$2:$B$87,kamus!$A$2:$A$87,0,0,1)</f>
        <v>78</v>
      </c>
      <c r="B6692" t="str">
        <f>_xlfn.XLOOKUP(C6692,kamus!$B$2:$B$87,kamus!$D$2:$D$87,"dihapus",0,1)</f>
        <v>Tempel 1</v>
      </c>
      <c r="C6692" t="s">
        <v>229</v>
      </c>
      <c r="D6692">
        <f>_xlfn.XLOOKUP(C6692,kamus!$B$2:$B$87,kamus!$J$2:$J$87,"dihapus",0,1)</f>
        <v>0</v>
      </c>
      <c r="E6692">
        <f t="shared" si="732"/>
        <v>0</v>
      </c>
      <c r="F6692" s="14">
        <v>44682</v>
      </c>
      <c r="G6692" s="1">
        <f t="shared" si="733"/>
        <v>5</v>
      </c>
      <c r="H6692" s="1">
        <f t="shared" si="734"/>
        <v>2022</v>
      </c>
      <c r="I6692">
        <v>0</v>
      </c>
      <c r="J6692">
        <v>0</v>
      </c>
      <c r="K6692">
        <f t="shared" si="728"/>
        <v>0</v>
      </c>
      <c r="L6692">
        <v>5483</v>
      </c>
      <c r="M6692" s="6">
        <f t="shared" si="729"/>
        <v>0</v>
      </c>
      <c r="N6692" s="6">
        <f t="shared" si="730"/>
        <v>0</v>
      </c>
      <c r="O6692" s="6">
        <f t="shared" si="731"/>
        <v>0</v>
      </c>
      <c r="Q6692">
        <f>_xlfn.XLOOKUP(C6692&amp;G6692&amp;H6692,covid!$E$2:$E$2184,covid!$D$2:$D$2184,0,0,1)</f>
        <v>1</v>
      </c>
    </row>
    <row r="6693" spans="1:17" x14ac:dyDescent="0.3">
      <c r="A6693">
        <f>_xlfn.XLOOKUP(C6693,kamus!$B$2:$B$87,kamus!$A$2:$A$87,0,0,1)</f>
        <v>79</v>
      </c>
      <c r="B6693" t="str">
        <f>_xlfn.XLOOKUP(C6693,kamus!$B$2:$B$87,kamus!$D$2:$D$87,"dihapus",0,1)</f>
        <v>Tempel 2</v>
      </c>
      <c r="C6693" t="s">
        <v>201</v>
      </c>
      <c r="D6693">
        <f>_xlfn.XLOOKUP(C6693,kamus!$B$2:$B$87,kamus!$J$2:$J$87,"dihapus",0,1)</f>
        <v>0</v>
      </c>
      <c r="E6693">
        <f t="shared" si="732"/>
        <v>0</v>
      </c>
      <c r="F6693" s="14">
        <v>44682</v>
      </c>
      <c r="G6693" s="1">
        <f t="shared" si="733"/>
        <v>5</v>
      </c>
      <c r="H6693" s="1">
        <f t="shared" si="734"/>
        <v>2022</v>
      </c>
      <c r="I6693">
        <v>0</v>
      </c>
      <c r="J6693">
        <v>0</v>
      </c>
      <c r="K6693">
        <f t="shared" si="728"/>
        <v>0</v>
      </c>
      <c r="L6693">
        <v>7898</v>
      </c>
      <c r="M6693" s="6">
        <f t="shared" si="729"/>
        <v>0</v>
      </c>
      <c r="N6693" s="6">
        <f t="shared" si="730"/>
        <v>0</v>
      </c>
      <c r="O6693" s="6">
        <f t="shared" si="731"/>
        <v>0</v>
      </c>
      <c r="Q6693">
        <f>_xlfn.XLOOKUP(C6693&amp;G6693&amp;H6693,covid!$E$2:$E$2184,covid!$D$2:$D$2184,0,0,1)</f>
        <v>0</v>
      </c>
    </row>
    <row r="6694" spans="1:17" x14ac:dyDescent="0.3">
      <c r="A6694">
        <f>_xlfn.XLOOKUP(C6694,kamus!$B$2:$B$87,kamus!$A$2:$A$87,0,0,1)</f>
        <v>80</v>
      </c>
      <c r="B6694" t="str">
        <f>_xlfn.XLOOKUP(C6694,kamus!$B$2:$B$87,kamus!$D$2:$D$87,"dihapus",0,1)</f>
        <v>Tempel 2</v>
      </c>
      <c r="C6694" t="s">
        <v>233</v>
      </c>
      <c r="D6694">
        <f>_xlfn.XLOOKUP(C6694,kamus!$B$2:$B$87,kamus!$J$2:$J$87,"dihapus",0,1)</f>
        <v>0</v>
      </c>
      <c r="E6694">
        <f t="shared" si="732"/>
        <v>0</v>
      </c>
      <c r="F6694" s="14">
        <v>44682</v>
      </c>
      <c r="G6694" s="1">
        <f t="shared" si="733"/>
        <v>5</v>
      </c>
      <c r="H6694" s="1">
        <f t="shared" si="734"/>
        <v>2022</v>
      </c>
      <c r="I6694">
        <v>1</v>
      </c>
      <c r="J6694">
        <v>0</v>
      </c>
      <c r="K6694">
        <f t="shared" si="728"/>
        <v>1</v>
      </c>
      <c r="L6694">
        <v>6718</v>
      </c>
      <c r="M6694" s="6">
        <f t="shared" si="729"/>
        <v>14.885382554331647</v>
      </c>
      <c r="N6694" s="6">
        <f t="shared" si="730"/>
        <v>0</v>
      </c>
      <c r="O6694" s="6">
        <f t="shared" si="731"/>
        <v>14.885382554331647</v>
      </c>
      <c r="Q6694">
        <f>_xlfn.XLOOKUP(C6694&amp;G6694&amp;H6694,covid!$E$2:$E$2184,covid!$D$2:$D$2184,0,0,1)</f>
        <v>3</v>
      </c>
    </row>
    <row r="6695" spans="1:17" x14ac:dyDescent="0.3">
      <c r="A6695">
        <f>_xlfn.XLOOKUP(C6695,kamus!$B$2:$B$87,kamus!$A$2:$A$87,0,0,1)</f>
        <v>81</v>
      </c>
      <c r="B6695" t="str">
        <f>_xlfn.XLOOKUP(C6695,kamus!$B$2:$B$87,kamus!$D$2:$D$87,"dihapus",0,1)</f>
        <v>Tempel 2</v>
      </c>
      <c r="C6695" t="s">
        <v>263</v>
      </c>
      <c r="D6695">
        <f>_xlfn.XLOOKUP(C6695,kamus!$B$2:$B$87,kamus!$J$2:$J$87,"dihapus",0,1)</f>
        <v>0</v>
      </c>
      <c r="E6695">
        <f t="shared" si="732"/>
        <v>0</v>
      </c>
      <c r="F6695" s="14">
        <v>44682</v>
      </c>
      <c r="G6695" s="1">
        <f t="shared" si="733"/>
        <v>5</v>
      </c>
      <c r="H6695" s="1">
        <f t="shared" si="734"/>
        <v>2022</v>
      </c>
      <c r="I6695">
        <v>0</v>
      </c>
      <c r="J6695">
        <v>0</v>
      </c>
      <c r="K6695">
        <f t="shared" si="728"/>
        <v>0</v>
      </c>
      <c r="L6695">
        <v>4831</v>
      </c>
      <c r="M6695" s="6">
        <f t="shared" si="729"/>
        <v>0</v>
      </c>
      <c r="N6695" s="6">
        <f t="shared" si="730"/>
        <v>0</v>
      </c>
      <c r="O6695" s="6">
        <f t="shared" si="731"/>
        <v>0</v>
      </c>
      <c r="Q6695">
        <f>_xlfn.XLOOKUP(C6695&amp;G6695&amp;H6695,covid!$E$2:$E$2184,covid!$D$2:$D$2184,0,0,1)</f>
        <v>0</v>
      </c>
    </row>
    <row r="6696" spans="1:17" x14ac:dyDescent="0.3">
      <c r="A6696">
        <f>_xlfn.XLOOKUP(C6696,kamus!$B$2:$B$87,kamus!$A$2:$A$87,0,0,1)</f>
        <v>82</v>
      </c>
      <c r="B6696" t="str">
        <f>_xlfn.XLOOKUP(C6696,kamus!$B$2:$B$87,kamus!$D$2:$D$87,"dihapus",0,1)</f>
        <v>Tempel 2</v>
      </c>
      <c r="C6696" t="s">
        <v>266</v>
      </c>
      <c r="D6696">
        <f>_xlfn.XLOOKUP(C6696,kamus!$B$2:$B$87,kamus!$J$2:$J$87,"dihapus",0,1)</f>
        <v>0</v>
      </c>
      <c r="E6696">
        <f t="shared" si="732"/>
        <v>0</v>
      </c>
      <c r="F6696" s="14">
        <v>44682</v>
      </c>
      <c r="G6696" s="1">
        <f t="shared" si="733"/>
        <v>5</v>
      </c>
      <c r="H6696" s="1">
        <f t="shared" si="734"/>
        <v>2022</v>
      </c>
      <c r="I6696">
        <v>0</v>
      </c>
      <c r="J6696">
        <v>0</v>
      </c>
      <c r="K6696">
        <f t="shared" si="728"/>
        <v>0</v>
      </c>
      <c r="L6696">
        <v>5385</v>
      </c>
      <c r="M6696" s="6">
        <f t="shared" si="729"/>
        <v>0</v>
      </c>
      <c r="N6696" s="6">
        <f t="shared" si="730"/>
        <v>0</v>
      </c>
      <c r="O6696" s="6">
        <f t="shared" si="731"/>
        <v>0</v>
      </c>
      <c r="Q6696">
        <f>_xlfn.XLOOKUP(C6696&amp;G6696&amp;H6696,covid!$E$2:$E$2184,covid!$D$2:$D$2184,0,0,1)</f>
        <v>2</v>
      </c>
    </row>
    <row r="6697" spans="1:17" x14ac:dyDescent="0.3">
      <c r="A6697">
        <f>_xlfn.XLOOKUP(C6697,kamus!$B$2:$B$87,kamus!$A$2:$A$87,0,0,1)</f>
        <v>84</v>
      </c>
      <c r="B6697" t="str">
        <f>_xlfn.XLOOKUP(C6697,kamus!$B$2:$B$87,kamus!$D$2:$D$87,"dihapus",0,1)</f>
        <v>turi</v>
      </c>
      <c r="C6697" t="s">
        <v>199</v>
      </c>
      <c r="D6697">
        <f>_xlfn.XLOOKUP(C6697,kamus!$B$2:$B$87,kamus!$J$2:$J$87,"dihapus",0,1)</f>
        <v>0</v>
      </c>
      <c r="E6697">
        <f t="shared" si="732"/>
        <v>0</v>
      </c>
      <c r="F6697" s="14">
        <v>44682</v>
      </c>
      <c r="G6697" s="1">
        <f t="shared" si="733"/>
        <v>5</v>
      </c>
      <c r="H6697" s="1">
        <f t="shared" si="734"/>
        <v>2022</v>
      </c>
      <c r="I6697">
        <v>0</v>
      </c>
      <c r="J6697">
        <v>0</v>
      </c>
      <c r="K6697">
        <f t="shared" si="728"/>
        <v>0</v>
      </c>
      <c r="L6697">
        <v>9882</v>
      </c>
      <c r="M6697" s="6">
        <f t="shared" si="729"/>
        <v>0</v>
      </c>
      <c r="N6697" s="6">
        <f t="shared" si="730"/>
        <v>0</v>
      </c>
      <c r="O6697" s="6">
        <f t="shared" si="731"/>
        <v>0</v>
      </c>
      <c r="Q6697">
        <f>_xlfn.XLOOKUP(C6697&amp;G6697&amp;H6697,covid!$E$2:$E$2184,covid!$D$2:$D$2184,0,0,1)</f>
        <v>1</v>
      </c>
    </row>
    <row r="6698" spans="1:17" x14ac:dyDescent="0.3">
      <c r="A6698">
        <f>_xlfn.XLOOKUP(C6698,kamus!$B$2:$B$87,kamus!$A$2:$A$87,0,0,1)</f>
        <v>86</v>
      </c>
      <c r="B6698" t="str">
        <f>_xlfn.XLOOKUP(C6698,kamus!$B$2:$B$87,kamus!$D$2:$D$87,"dihapus",0,1)</f>
        <v>turi</v>
      </c>
      <c r="C6698" t="s">
        <v>209</v>
      </c>
      <c r="D6698">
        <f>_xlfn.XLOOKUP(C6698,kamus!$B$2:$B$87,kamus!$J$2:$J$87,"dihapus",0,1)</f>
        <v>0</v>
      </c>
      <c r="E6698">
        <f t="shared" si="732"/>
        <v>0</v>
      </c>
      <c r="F6698" s="14">
        <v>44682</v>
      </c>
      <c r="G6698" s="1">
        <f t="shared" si="733"/>
        <v>5</v>
      </c>
      <c r="H6698" s="1">
        <f t="shared" si="734"/>
        <v>2022</v>
      </c>
      <c r="I6698">
        <v>0</v>
      </c>
      <c r="J6698">
        <v>0</v>
      </c>
      <c r="K6698">
        <f t="shared" si="728"/>
        <v>0</v>
      </c>
      <c r="L6698">
        <v>9730</v>
      </c>
      <c r="M6698" s="6">
        <f t="shared" si="729"/>
        <v>0</v>
      </c>
      <c r="N6698" s="6">
        <f t="shared" si="730"/>
        <v>0</v>
      </c>
      <c r="O6698" s="6">
        <f t="shared" si="731"/>
        <v>0</v>
      </c>
      <c r="Q6698">
        <f>_xlfn.XLOOKUP(C6698&amp;G6698&amp;H6698,covid!$E$2:$E$2184,covid!$D$2:$D$2184,0,0,1)</f>
        <v>1</v>
      </c>
    </row>
    <row r="6699" spans="1:17" x14ac:dyDescent="0.3">
      <c r="A6699">
        <f>_xlfn.XLOOKUP(C6699,kamus!$B$2:$B$87,kamus!$A$2:$A$87,0,0,1)</f>
        <v>83</v>
      </c>
      <c r="B6699" t="str">
        <f>_xlfn.XLOOKUP(C6699,kamus!$B$2:$B$87,kamus!$D$2:$D$87,"dihapus",0,1)</f>
        <v>turi</v>
      </c>
      <c r="C6699" t="s">
        <v>211</v>
      </c>
      <c r="D6699">
        <f>_xlfn.XLOOKUP(C6699,kamus!$B$2:$B$87,kamus!$J$2:$J$87,"dihapus",0,1)</f>
        <v>0</v>
      </c>
      <c r="E6699">
        <f t="shared" si="732"/>
        <v>0</v>
      </c>
      <c r="F6699" s="14">
        <v>44682</v>
      </c>
      <c r="G6699" s="1">
        <f t="shared" si="733"/>
        <v>5</v>
      </c>
      <c r="H6699" s="1">
        <f t="shared" si="734"/>
        <v>2022</v>
      </c>
      <c r="I6699">
        <v>0</v>
      </c>
      <c r="J6699">
        <v>0</v>
      </c>
      <c r="K6699">
        <f t="shared" si="728"/>
        <v>0</v>
      </c>
      <c r="L6699">
        <v>8706</v>
      </c>
      <c r="M6699" s="6">
        <f t="shared" si="729"/>
        <v>0</v>
      </c>
      <c r="N6699" s="6">
        <f t="shared" si="730"/>
        <v>0</v>
      </c>
      <c r="O6699" s="6">
        <f t="shared" si="731"/>
        <v>0</v>
      </c>
      <c r="Q6699">
        <f>_xlfn.XLOOKUP(C6699&amp;G6699&amp;H6699,covid!$E$2:$E$2184,covid!$D$2:$D$2184,0,0,1)</f>
        <v>0</v>
      </c>
    </row>
    <row r="6700" spans="1:17" x14ac:dyDescent="0.3">
      <c r="A6700">
        <f>_xlfn.XLOOKUP(C6700,kamus!$B$2:$B$87,kamus!$A$2:$A$87,0,0,1)</f>
        <v>85</v>
      </c>
      <c r="B6700" t="str">
        <f>_xlfn.XLOOKUP(C6700,kamus!$B$2:$B$87,kamus!$D$2:$D$87,"dihapus",0,1)</f>
        <v>turi</v>
      </c>
      <c r="C6700" t="s">
        <v>279</v>
      </c>
      <c r="D6700">
        <f>_xlfn.XLOOKUP(C6700,kamus!$B$2:$B$87,kamus!$J$2:$J$87,"dihapus",0,1)</f>
        <v>0</v>
      </c>
      <c r="E6700">
        <f t="shared" si="732"/>
        <v>0</v>
      </c>
      <c r="F6700" s="14">
        <v>44682</v>
      </c>
      <c r="G6700" s="1">
        <f t="shared" si="733"/>
        <v>5</v>
      </c>
      <c r="H6700" s="1">
        <f t="shared" si="734"/>
        <v>2022</v>
      </c>
      <c r="I6700">
        <v>0</v>
      </c>
      <c r="J6700">
        <v>0</v>
      </c>
      <c r="K6700">
        <f t="shared" si="728"/>
        <v>0</v>
      </c>
      <c r="L6700">
        <v>11166</v>
      </c>
      <c r="M6700" s="6">
        <f t="shared" si="729"/>
        <v>0</v>
      </c>
      <c r="N6700" s="6">
        <f t="shared" si="730"/>
        <v>0</v>
      </c>
      <c r="O6700" s="6">
        <f t="shared" si="731"/>
        <v>0</v>
      </c>
      <c r="Q6700">
        <f>_xlfn.XLOOKUP(C6700&amp;G6700&amp;H6700,covid!$E$2:$E$2184,covid!$D$2:$D$2184,0,0,1)</f>
        <v>0</v>
      </c>
    </row>
    <row r="6701" spans="1:17" x14ac:dyDescent="0.3">
      <c r="A6701">
        <f>_xlfn.XLOOKUP(C6701,kamus!$B$2:$B$87,kamus!$A$2:$A$87,0,0,1)</f>
        <v>4</v>
      </c>
      <c r="B6701" t="str">
        <f>_xlfn.XLOOKUP(C6701,kamus!$B$2:$B$87,kamus!$D$2:$D$87,"dihapus",0,1)</f>
        <v>Berbah</v>
      </c>
      <c r="C6701" t="s">
        <v>215</v>
      </c>
      <c r="D6701">
        <f>_xlfn.XLOOKUP(C6701,kamus!$B$2:$B$87,kamus!$J$2:$J$87,"dihapus",0,1)</f>
        <v>0</v>
      </c>
      <c r="E6701">
        <f t="shared" si="732"/>
        <v>0</v>
      </c>
      <c r="F6701" s="14">
        <v>44713</v>
      </c>
      <c r="G6701" s="1">
        <f t="shared" si="733"/>
        <v>6</v>
      </c>
      <c r="H6701" s="1">
        <f t="shared" si="734"/>
        <v>2022</v>
      </c>
      <c r="I6701">
        <v>0</v>
      </c>
      <c r="J6701">
        <v>2</v>
      </c>
      <c r="K6701">
        <f t="shared" si="728"/>
        <v>2</v>
      </c>
      <c r="L6701">
        <v>11652</v>
      </c>
      <c r="M6701" s="6">
        <f t="shared" si="729"/>
        <v>0</v>
      </c>
      <c r="N6701" s="6">
        <f t="shared" si="730"/>
        <v>17.164435290078959</v>
      </c>
      <c r="O6701" s="6">
        <f t="shared" si="731"/>
        <v>17.164435290078959</v>
      </c>
      <c r="Q6701">
        <f>_xlfn.XLOOKUP(C6701&amp;G6701&amp;H6701,covid!$E$2:$E$2184,covid!$D$2:$D$2184,0,0,1)</f>
        <v>0</v>
      </c>
    </row>
    <row r="6702" spans="1:17" x14ac:dyDescent="0.3">
      <c r="A6702">
        <f>_xlfn.XLOOKUP(C6702,kamus!$B$2:$B$87,kamus!$A$2:$A$87,0,0,1)</f>
        <v>1</v>
      </c>
      <c r="B6702" t="str">
        <f>_xlfn.XLOOKUP(C6702,kamus!$B$2:$B$87,kamus!$D$2:$D$87,"dihapus",0,1)</f>
        <v>Berbah</v>
      </c>
      <c r="C6702" t="s">
        <v>216</v>
      </c>
      <c r="D6702">
        <f>_xlfn.XLOOKUP(C6702,kamus!$B$2:$B$87,kamus!$J$2:$J$87,"dihapus",0,1)</f>
        <v>1</v>
      </c>
      <c r="E6702">
        <f t="shared" si="732"/>
        <v>1</v>
      </c>
      <c r="F6702" s="14">
        <v>44713</v>
      </c>
      <c r="G6702" s="1">
        <f t="shared" si="733"/>
        <v>6</v>
      </c>
      <c r="H6702" s="1">
        <f t="shared" si="734"/>
        <v>2022</v>
      </c>
      <c r="I6702">
        <v>0</v>
      </c>
      <c r="J6702">
        <v>1</v>
      </c>
      <c r="K6702">
        <f t="shared" si="728"/>
        <v>1</v>
      </c>
      <c r="L6702">
        <v>14825</v>
      </c>
      <c r="M6702" s="6">
        <f t="shared" si="729"/>
        <v>0</v>
      </c>
      <c r="N6702" s="6">
        <f t="shared" si="730"/>
        <v>6.7453625632377738</v>
      </c>
      <c r="O6702" s="6">
        <f t="shared" si="731"/>
        <v>6.7453625632377738</v>
      </c>
      <c r="Q6702">
        <f>_xlfn.XLOOKUP(C6702&amp;G6702&amp;H6702,covid!$E$2:$E$2184,covid!$D$2:$D$2184,0,0,1)</f>
        <v>1</v>
      </c>
    </row>
    <row r="6703" spans="1:17" x14ac:dyDescent="0.3">
      <c r="A6703">
        <f>_xlfn.XLOOKUP(C6703,kamus!$B$2:$B$87,kamus!$A$2:$A$87,0,0,1)</f>
        <v>2</v>
      </c>
      <c r="B6703" t="str">
        <f>_xlfn.XLOOKUP(C6703,kamus!$B$2:$B$87,kamus!$D$2:$D$87,"dihapus",0,1)</f>
        <v>Berbah</v>
      </c>
      <c r="C6703" t="s">
        <v>246</v>
      </c>
      <c r="D6703">
        <f>_xlfn.XLOOKUP(C6703,kamus!$B$2:$B$87,kamus!$J$2:$J$87,"dihapus",0,1)</f>
        <v>1</v>
      </c>
      <c r="E6703">
        <f t="shared" si="732"/>
        <v>1</v>
      </c>
      <c r="F6703" s="14">
        <v>44713</v>
      </c>
      <c r="G6703" s="1">
        <f t="shared" si="733"/>
        <v>6</v>
      </c>
      <c r="H6703" s="1">
        <f t="shared" si="734"/>
        <v>2022</v>
      </c>
      <c r="I6703">
        <v>1</v>
      </c>
      <c r="J6703">
        <v>6</v>
      </c>
      <c r="K6703">
        <f t="shared" si="728"/>
        <v>7</v>
      </c>
      <c r="L6703">
        <v>19037</v>
      </c>
      <c r="M6703" s="6">
        <f t="shared" si="729"/>
        <v>5.252928507643011</v>
      </c>
      <c r="N6703" s="6">
        <f t="shared" si="730"/>
        <v>31.517571045858062</v>
      </c>
      <c r="O6703" s="6">
        <f t="shared" si="731"/>
        <v>36.770499553501075</v>
      </c>
      <c r="Q6703">
        <f>_xlfn.XLOOKUP(C6703&amp;G6703&amp;H6703,covid!$E$2:$E$2184,covid!$D$2:$D$2184,0,0,1)</f>
        <v>5</v>
      </c>
    </row>
    <row r="6704" spans="1:17" x14ac:dyDescent="0.3">
      <c r="A6704">
        <f>_xlfn.XLOOKUP(C6704,kamus!$B$2:$B$87,kamus!$A$2:$A$87,0,0,1)</f>
        <v>3</v>
      </c>
      <c r="B6704" t="str">
        <f>_xlfn.XLOOKUP(C6704,kamus!$B$2:$B$87,kamus!$D$2:$D$87,"dihapus",0,1)</f>
        <v>Berbah</v>
      </c>
      <c r="C6704" t="s">
        <v>267</v>
      </c>
      <c r="D6704">
        <f>_xlfn.XLOOKUP(C6704,kamus!$B$2:$B$87,kamus!$J$2:$J$87,"dihapus",0,1)</f>
        <v>1</v>
      </c>
      <c r="E6704">
        <f t="shared" si="732"/>
        <v>1</v>
      </c>
      <c r="F6704" s="14">
        <v>44713</v>
      </c>
      <c r="G6704" s="1">
        <f t="shared" si="733"/>
        <v>6</v>
      </c>
      <c r="H6704" s="1">
        <f t="shared" si="734"/>
        <v>2022</v>
      </c>
      <c r="I6704">
        <v>0</v>
      </c>
      <c r="J6704">
        <v>1</v>
      </c>
      <c r="K6704">
        <f t="shared" si="728"/>
        <v>1</v>
      </c>
      <c r="L6704">
        <v>13601</v>
      </c>
      <c r="M6704" s="6">
        <f t="shared" si="729"/>
        <v>0</v>
      </c>
      <c r="N6704" s="6">
        <f t="shared" si="730"/>
        <v>7.3524005587824428</v>
      </c>
      <c r="O6704" s="6">
        <f t="shared" si="731"/>
        <v>7.3524005587824428</v>
      </c>
      <c r="Q6704">
        <f>_xlfn.XLOOKUP(C6704&amp;G6704&amp;H6704,covid!$E$2:$E$2184,covid!$D$2:$D$2184,0,0,1)</f>
        <v>2</v>
      </c>
    </row>
    <row r="6705" spans="1:17" x14ac:dyDescent="0.3">
      <c r="A6705">
        <f>_xlfn.XLOOKUP(C6705,kamus!$B$2:$B$87,kamus!$A$2:$A$87,0,0,1)</f>
        <v>9</v>
      </c>
      <c r="B6705" t="str">
        <f>_xlfn.XLOOKUP(C6705,kamus!$B$2:$B$87,kamus!$D$2:$D$87,"dihapus",0,1)</f>
        <v>cangkringan</v>
      </c>
      <c r="C6705" t="s">
        <v>197</v>
      </c>
      <c r="D6705">
        <f>_xlfn.XLOOKUP(C6705,kamus!$B$2:$B$87,kamus!$J$2:$J$87,"dihapus",0,1)</f>
        <v>0</v>
      </c>
      <c r="E6705">
        <f t="shared" si="732"/>
        <v>0</v>
      </c>
      <c r="F6705" s="14">
        <v>44713</v>
      </c>
      <c r="G6705" s="1">
        <f t="shared" si="733"/>
        <v>6</v>
      </c>
      <c r="H6705" s="1">
        <f t="shared" si="734"/>
        <v>2022</v>
      </c>
      <c r="I6705">
        <v>0</v>
      </c>
      <c r="J6705">
        <v>4</v>
      </c>
      <c r="K6705">
        <f t="shared" si="728"/>
        <v>4</v>
      </c>
      <c r="L6705">
        <v>8207</v>
      </c>
      <c r="M6705" s="6">
        <f t="shared" si="729"/>
        <v>0</v>
      </c>
      <c r="N6705" s="6">
        <f t="shared" si="730"/>
        <v>48.738881442670888</v>
      </c>
      <c r="O6705" s="6">
        <f t="shared" si="731"/>
        <v>48.738881442670888</v>
      </c>
      <c r="Q6705">
        <f>_xlfn.XLOOKUP(C6705&amp;G6705&amp;H6705,covid!$E$2:$E$2184,covid!$D$2:$D$2184,0,0,1)</f>
        <v>0</v>
      </c>
    </row>
    <row r="6706" spans="1:17" x14ac:dyDescent="0.3">
      <c r="A6706">
        <f>_xlfn.XLOOKUP(C6706,kamus!$B$2:$B$87,kamus!$A$2:$A$87,0,0,1)</f>
        <v>5</v>
      </c>
      <c r="B6706" t="str">
        <f>_xlfn.XLOOKUP(C6706,kamus!$B$2:$B$87,kamus!$D$2:$D$87,"dihapus",0,1)</f>
        <v>cangkringan</v>
      </c>
      <c r="C6706" t="s">
        <v>212</v>
      </c>
      <c r="D6706">
        <f>_xlfn.XLOOKUP(C6706,kamus!$B$2:$B$87,kamus!$J$2:$J$87,"dihapus",0,1)</f>
        <v>0</v>
      </c>
      <c r="E6706">
        <f t="shared" si="732"/>
        <v>0</v>
      </c>
      <c r="F6706" s="14">
        <v>44713</v>
      </c>
      <c r="G6706" s="1">
        <f t="shared" si="733"/>
        <v>6</v>
      </c>
      <c r="H6706" s="1">
        <f t="shared" si="734"/>
        <v>2022</v>
      </c>
      <c r="I6706">
        <v>0</v>
      </c>
      <c r="J6706">
        <v>0</v>
      </c>
      <c r="K6706">
        <f t="shared" si="728"/>
        <v>0</v>
      </c>
      <c r="L6706">
        <v>4207</v>
      </c>
      <c r="M6706" s="6">
        <f t="shared" si="729"/>
        <v>0</v>
      </c>
      <c r="N6706" s="6">
        <f t="shared" si="730"/>
        <v>0</v>
      </c>
      <c r="O6706" s="6">
        <f t="shared" si="731"/>
        <v>0</v>
      </c>
      <c r="Q6706">
        <f>_xlfn.XLOOKUP(C6706&amp;G6706&amp;H6706,covid!$E$2:$E$2184,covid!$D$2:$D$2184,0,0,1)</f>
        <v>0</v>
      </c>
    </row>
    <row r="6707" spans="1:17" x14ac:dyDescent="0.3">
      <c r="A6707">
        <f>_xlfn.XLOOKUP(C6707,kamus!$B$2:$B$87,kamus!$A$2:$A$87,0,0,1)</f>
        <v>7</v>
      </c>
      <c r="B6707" t="str">
        <f>_xlfn.XLOOKUP(C6707,kamus!$B$2:$B$87,kamus!$D$2:$D$87,"dihapus",0,1)</f>
        <v>cangkringan</v>
      </c>
      <c r="C6707" t="s">
        <v>217</v>
      </c>
      <c r="D6707">
        <f>_xlfn.XLOOKUP(C6707,kamus!$B$2:$B$87,kamus!$J$2:$J$87,"dihapus",0,1)</f>
        <v>0</v>
      </c>
      <c r="E6707">
        <f t="shared" si="732"/>
        <v>0</v>
      </c>
      <c r="F6707" s="14">
        <v>44713</v>
      </c>
      <c r="G6707" s="1">
        <f t="shared" si="733"/>
        <v>6</v>
      </c>
      <c r="H6707" s="1">
        <f t="shared" si="734"/>
        <v>2022</v>
      </c>
      <c r="I6707">
        <v>0</v>
      </c>
      <c r="J6707">
        <v>0</v>
      </c>
      <c r="K6707">
        <f t="shared" si="728"/>
        <v>0</v>
      </c>
      <c r="L6707">
        <v>3650</v>
      </c>
      <c r="M6707" s="6">
        <f t="shared" si="729"/>
        <v>0</v>
      </c>
      <c r="N6707" s="6">
        <f t="shared" si="730"/>
        <v>0</v>
      </c>
      <c r="O6707" s="6">
        <f t="shared" si="731"/>
        <v>0</v>
      </c>
      <c r="Q6707">
        <f>_xlfn.XLOOKUP(C6707&amp;G6707&amp;H6707,covid!$E$2:$E$2184,covid!$D$2:$D$2184,0,0,1)</f>
        <v>0</v>
      </c>
    </row>
    <row r="6708" spans="1:17" x14ac:dyDescent="0.3">
      <c r="A6708">
        <f>_xlfn.XLOOKUP(C6708,kamus!$B$2:$B$87,kamus!$A$2:$A$87,0,0,1)</f>
        <v>8</v>
      </c>
      <c r="B6708" t="str">
        <f>_xlfn.XLOOKUP(C6708,kamus!$B$2:$B$87,kamus!$D$2:$D$87,"dihapus",0,1)</f>
        <v>cangkringan</v>
      </c>
      <c r="C6708" t="s">
        <v>275</v>
      </c>
      <c r="D6708">
        <f>_xlfn.XLOOKUP(C6708,kamus!$B$2:$B$87,kamus!$J$2:$J$87,"dihapus",0,1)</f>
        <v>0</v>
      </c>
      <c r="E6708">
        <f t="shared" si="732"/>
        <v>0</v>
      </c>
      <c r="F6708" s="14">
        <v>44713</v>
      </c>
      <c r="G6708" s="1">
        <f t="shared" si="733"/>
        <v>6</v>
      </c>
      <c r="H6708" s="1">
        <f t="shared" si="734"/>
        <v>2022</v>
      </c>
      <c r="I6708">
        <v>0</v>
      </c>
      <c r="J6708">
        <v>0</v>
      </c>
      <c r="K6708">
        <f t="shared" si="728"/>
        <v>0</v>
      </c>
      <c r="L6708">
        <v>5649</v>
      </c>
      <c r="M6708" s="6">
        <f t="shared" si="729"/>
        <v>0</v>
      </c>
      <c r="N6708" s="6">
        <f t="shared" si="730"/>
        <v>0</v>
      </c>
      <c r="O6708" s="6">
        <f t="shared" si="731"/>
        <v>0</v>
      </c>
      <c r="Q6708">
        <f>_xlfn.XLOOKUP(C6708&amp;G6708&amp;H6708,covid!$E$2:$E$2184,covid!$D$2:$D$2184,0,0,1)</f>
        <v>0</v>
      </c>
    </row>
    <row r="6709" spans="1:17" x14ac:dyDescent="0.3">
      <c r="A6709">
        <f>_xlfn.XLOOKUP(C6709,kamus!$B$2:$B$87,kamus!$A$2:$A$87,0,0,1)</f>
        <v>6</v>
      </c>
      <c r="B6709" t="str">
        <f>_xlfn.XLOOKUP(C6709,kamus!$B$2:$B$87,kamus!$D$2:$D$87,"dihapus",0,1)</f>
        <v>cangkringan</v>
      </c>
      <c r="C6709" t="s">
        <v>281</v>
      </c>
      <c r="D6709">
        <f>_xlfn.XLOOKUP(C6709,kamus!$B$2:$B$87,kamus!$J$2:$J$87,"dihapus",0,1)</f>
        <v>0</v>
      </c>
      <c r="E6709">
        <f t="shared" si="732"/>
        <v>0</v>
      </c>
      <c r="F6709" s="14">
        <v>44713</v>
      </c>
      <c r="G6709" s="1">
        <f t="shared" si="733"/>
        <v>6</v>
      </c>
      <c r="H6709" s="1">
        <f t="shared" si="734"/>
        <v>2022</v>
      </c>
      <c r="I6709">
        <v>0</v>
      </c>
      <c r="J6709">
        <v>2</v>
      </c>
      <c r="K6709">
        <f t="shared" si="728"/>
        <v>2</v>
      </c>
      <c r="L6709">
        <v>11541</v>
      </c>
      <c r="M6709" s="6">
        <f t="shared" si="729"/>
        <v>0</v>
      </c>
      <c r="N6709" s="6">
        <f t="shared" si="730"/>
        <v>17.32952083874881</v>
      </c>
      <c r="O6709" s="6">
        <f t="shared" si="731"/>
        <v>17.32952083874881</v>
      </c>
      <c r="Q6709">
        <f>_xlfn.XLOOKUP(C6709&amp;G6709&amp;H6709,covid!$E$2:$E$2184,covid!$D$2:$D$2184,0,0,1)</f>
        <v>1</v>
      </c>
    </row>
    <row r="6710" spans="1:17" x14ac:dyDescent="0.3">
      <c r="A6710">
        <f>_xlfn.XLOOKUP(C6710,kamus!$B$2:$B$87,kamus!$A$2:$A$87,0,0,1)</f>
        <v>10</v>
      </c>
      <c r="B6710" t="str">
        <f>_xlfn.XLOOKUP(C6710,kamus!$B$2:$B$87,kamus!$D$2:$D$87,"dihapus",0,1)</f>
        <v>Depok 1</v>
      </c>
      <c r="C6710" t="s">
        <v>220</v>
      </c>
      <c r="D6710">
        <f>_xlfn.XLOOKUP(C6710,kamus!$B$2:$B$87,kamus!$J$2:$J$87,"dihapus",0,1)</f>
        <v>1</v>
      </c>
      <c r="E6710">
        <f t="shared" si="732"/>
        <v>1</v>
      </c>
      <c r="F6710" s="14">
        <v>44713</v>
      </c>
      <c r="G6710" s="1">
        <f t="shared" si="733"/>
        <v>6</v>
      </c>
      <c r="H6710" s="1">
        <f t="shared" si="734"/>
        <v>2022</v>
      </c>
      <c r="I6710">
        <v>0</v>
      </c>
      <c r="J6710">
        <v>4</v>
      </c>
      <c r="K6710">
        <f t="shared" si="728"/>
        <v>4</v>
      </c>
      <c r="L6710">
        <v>38622</v>
      </c>
      <c r="M6710" s="6">
        <f t="shared" si="729"/>
        <v>0</v>
      </c>
      <c r="N6710" s="6">
        <f t="shared" si="730"/>
        <v>10.356791466003832</v>
      </c>
      <c r="O6710" s="6">
        <f t="shared" si="731"/>
        <v>10.356791466003832</v>
      </c>
      <c r="Q6710">
        <f>_xlfn.XLOOKUP(C6710&amp;G6710&amp;H6710,covid!$E$2:$E$2184,covid!$D$2:$D$2184,0,0,1)</f>
        <v>6</v>
      </c>
    </row>
    <row r="6711" spans="1:17" x14ac:dyDescent="0.3">
      <c r="A6711">
        <f>_xlfn.XLOOKUP(C6711,kamus!$B$2:$B$87,kamus!$A$2:$A$87,0,0,1)</f>
        <v>11</v>
      </c>
      <c r="B6711" t="str">
        <f>_xlfn.XLOOKUP(C6711,kamus!$B$2:$B$87,kamus!$D$2:$D$87,"dihapus",0,1)</f>
        <v>Depok 2</v>
      </c>
      <c r="C6711" t="s">
        <v>207</v>
      </c>
      <c r="D6711">
        <f>_xlfn.XLOOKUP(C6711,kamus!$B$2:$B$87,kamus!$J$2:$J$87,"dihapus",0,1)</f>
        <v>1</v>
      </c>
      <c r="E6711">
        <f t="shared" si="732"/>
        <v>1</v>
      </c>
      <c r="F6711" s="14">
        <v>44713</v>
      </c>
      <c r="G6711" s="1">
        <f t="shared" si="733"/>
        <v>6</v>
      </c>
      <c r="H6711" s="1">
        <f t="shared" si="734"/>
        <v>2022</v>
      </c>
      <c r="I6711">
        <v>0</v>
      </c>
      <c r="J6711">
        <v>1</v>
      </c>
      <c r="K6711">
        <f t="shared" si="728"/>
        <v>1</v>
      </c>
      <c r="L6711">
        <v>45224</v>
      </c>
      <c r="M6711" s="6">
        <f t="shared" si="729"/>
        <v>0</v>
      </c>
      <c r="N6711" s="6">
        <f t="shared" si="730"/>
        <v>2.2112152839200423</v>
      </c>
      <c r="O6711" s="6">
        <f t="shared" si="731"/>
        <v>2.2112152839200423</v>
      </c>
      <c r="Q6711">
        <f>_xlfn.XLOOKUP(C6711&amp;G6711&amp;H6711,covid!$E$2:$E$2184,covid!$D$2:$D$2184,0,0,1)</f>
        <v>13</v>
      </c>
    </row>
    <row r="6712" spans="1:17" x14ac:dyDescent="0.3">
      <c r="A6712">
        <f>_xlfn.XLOOKUP(C6712,kamus!$B$2:$B$87,kamus!$A$2:$A$87,0,0,1)</f>
        <v>12</v>
      </c>
      <c r="B6712" t="str">
        <f>_xlfn.XLOOKUP(C6712,kamus!$B$2:$B$87,kamus!$D$2:$D$87,"dihapus",0,1)</f>
        <v>Depok 3</v>
      </c>
      <c r="C6712" t="s">
        <v>206</v>
      </c>
      <c r="D6712">
        <f>_xlfn.XLOOKUP(C6712,kamus!$B$2:$B$87,kamus!$J$2:$J$87,"dihapus",0,1)</f>
        <v>1</v>
      </c>
      <c r="E6712">
        <f t="shared" si="732"/>
        <v>1</v>
      </c>
      <c r="F6712" s="14">
        <v>44713</v>
      </c>
      <c r="G6712" s="1">
        <f t="shared" si="733"/>
        <v>6</v>
      </c>
      <c r="H6712" s="1">
        <f t="shared" si="734"/>
        <v>2022</v>
      </c>
      <c r="I6712">
        <v>0</v>
      </c>
      <c r="J6712">
        <v>1</v>
      </c>
      <c r="K6712">
        <f t="shared" si="728"/>
        <v>1</v>
      </c>
      <c r="L6712">
        <v>45635</v>
      </c>
      <c r="M6712" s="6">
        <f t="shared" si="729"/>
        <v>0</v>
      </c>
      <c r="N6712" s="6">
        <f t="shared" si="730"/>
        <v>2.1913005368686314</v>
      </c>
      <c r="O6712" s="6">
        <f t="shared" si="731"/>
        <v>2.1913005368686314</v>
      </c>
      <c r="Q6712">
        <f>_xlfn.XLOOKUP(C6712&amp;G6712&amp;H6712,covid!$E$2:$E$2184,covid!$D$2:$D$2184,0,0,1)</f>
        <v>13</v>
      </c>
    </row>
    <row r="6713" spans="1:17" x14ac:dyDescent="0.3">
      <c r="A6713">
        <f>_xlfn.XLOOKUP(C6713,kamus!$B$2:$B$87,kamus!$A$2:$A$87,0,0,1)</f>
        <v>0</v>
      </c>
      <c r="B6713" t="str">
        <f>_xlfn.XLOOKUP(C6713,kamus!$B$2:$B$87,kamus!$D$2:$D$87,"dihapus",0,1)</f>
        <v>dihapus</v>
      </c>
      <c r="C6713" t="s">
        <v>282</v>
      </c>
      <c r="D6713" t="str">
        <f>_xlfn.XLOOKUP(C6713,kamus!$B$2:$B$87,kamus!$J$2:$J$87,"dihapus",0,1)</f>
        <v>dihapus</v>
      </c>
      <c r="E6713">
        <f t="shared" si="732"/>
        <v>1</v>
      </c>
      <c r="F6713" s="14">
        <v>44713</v>
      </c>
      <c r="G6713" s="1">
        <f t="shared" si="733"/>
        <v>6</v>
      </c>
      <c r="H6713" s="1">
        <f t="shared" si="734"/>
        <v>2022</v>
      </c>
      <c r="I6713">
        <v>0</v>
      </c>
      <c r="J6713">
        <v>0</v>
      </c>
      <c r="K6713">
        <f t="shared" si="728"/>
        <v>0</v>
      </c>
      <c r="L6713" t="e">
        <v>#N/A</v>
      </c>
      <c r="M6713" s="6" t="e">
        <f t="shared" si="729"/>
        <v>#N/A</v>
      </c>
      <c r="N6713" s="6" t="e">
        <f t="shared" si="730"/>
        <v>#N/A</v>
      </c>
      <c r="O6713" s="6" t="e">
        <f t="shared" si="731"/>
        <v>#N/A</v>
      </c>
      <c r="Q6713">
        <f>_xlfn.XLOOKUP(C6713&amp;G6713&amp;H6713,covid!$E$2:$E$2184,covid!$D$2:$D$2184,0,0,1)</f>
        <v>0</v>
      </c>
    </row>
    <row r="6714" spans="1:17" x14ac:dyDescent="0.3">
      <c r="A6714">
        <f>_xlfn.XLOOKUP(C6714,kamus!$B$2:$B$87,kamus!$A$2:$A$87,0,0,1)</f>
        <v>14</v>
      </c>
      <c r="B6714" t="str">
        <f>_xlfn.XLOOKUP(C6714,kamus!$B$2:$B$87,kamus!$D$2:$D$87,"dihapus",0,1)</f>
        <v>Gamping 1</v>
      </c>
      <c r="C6714" t="s">
        <v>196</v>
      </c>
      <c r="D6714">
        <f>_xlfn.XLOOKUP(C6714,kamus!$B$2:$B$87,kamus!$J$2:$J$87,"dihapus",0,1)</f>
        <v>1</v>
      </c>
      <c r="E6714">
        <f t="shared" si="732"/>
        <v>1</v>
      </c>
      <c r="F6714" s="14">
        <v>44713</v>
      </c>
      <c r="G6714" s="1">
        <f t="shared" si="733"/>
        <v>6</v>
      </c>
      <c r="H6714" s="1">
        <f t="shared" si="734"/>
        <v>2022</v>
      </c>
      <c r="I6714">
        <v>0</v>
      </c>
      <c r="J6714">
        <v>0</v>
      </c>
      <c r="K6714">
        <f t="shared" si="728"/>
        <v>0</v>
      </c>
      <c r="L6714">
        <v>23225</v>
      </c>
      <c r="M6714" s="6">
        <f t="shared" si="729"/>
        <v>0</v>
      </c>
      <c r="N6714" s="6">
        <f t="shared" si="730"/>
        <v>0</v>
      </c>
      <c r="O6714" s="6">
        <f t="shared" si="731"/>
        <v>0</v>
      </c>
      <c r="Q6714">
        <f>_xlfn.XLOOKUP(C6714&amp;G6714&amp;H6714,covid!$E$2:$E$2184,covid!$D$2:$D$2184,0,0,1)</f>
        <v>0</v>
      </c>
    </row>
    <row r="6715" spans="1:17" x14ac:dyDescent="0.3">
      <c r="A6715">
        <f>_xlfn.XLOOKUP(C6715,kamus!$B$2:$B$87,kamus!$A$2:$A$87,0,0,1)</f>
        <v>13</v>
      </c>
      <c r="B6715" t="str">
        <f>_xlfn.XLOOKUP(C6715,kamus!$B$2:$B$87,kamus!$D$2:$D$87,"dihapus",0,1)</f>
        <v>Gamping 1</v>
      </c>
      <c r="C6715" t="s">
        <v>198</v>
      </c>
      <c r="D6715">
        <f>_xlfn.XLOOKUP(C6715,kamus!$B$2:$B$87,kamus!$J$2:$J$87,"dihapus",0,1)</f>
        <v>1</v>
      </c>
      <c r="E6715">
        <f t="shared" si="732"/>
        <v>1</v>
      </c>
      <c r="F6715" s="14">
        <v>44713</v>
      </c>
      <c r="G6715" s="1">
        <f t="shared" si="733"/>
        <v>6</v>
      </c>
      <c r="H6715" s="1">
        <f t="shared" si="734"/>
        <v>2022</v>
      </c>
      <c r="I6715">
        <v>0</v>
      </c>
      <c r="J6715">
        <v>0</v>
      </c>
      <c r="K6715">
        <f t="shared" si="728"/>
        <v>0</v>
      </c>
      <c r="L6715">
        <v>21012</v>
      </c>
      <c r="M6715" s="6">
        <f t="shared" si="729"/>
        <v>0</v>
      </c>
      <c r="N6715" s="6">
        <f t="shared" si="730"/>
        <v>0</v>
      </c>
      <c r="O6715" s="6">
        <f t="shared" si="731"/>
        <v>0</v>
      </c>
      <c r="Q6715">
        <f>_xlfn.XLOOKUP(C6715&amp;G6715&amp;H6715,covid!$E$2:$E$2184,covid!$D$2:$D$2184,0,0,1)</f>
        <v>1</v>
      </c>
    </row>
    <row r="6716" spans="1:17" x14ac:dyDescent="0.3">
      <c r="A6716">
        <f>_xlfn.XLOOKUP(C6716,kamus!$B$2:$B$87,kamus!$A$2:$A$87,0,0,1)</f>
        <v>16</v>
      </c>
      <c r="B6716" t="str">
        <f>_xlfn.XLOOKUP(C6716,kamus!$B$2:$B$87,kamus!$D$2:$D$87,"dihapus",0,1)</f>
        <v>Gamping 2</v>
      </c>
      <c r="C6716" t="s">
        <v>200</v>
      </c>
      <c r="D6716">
        <f>_xlfn.XLOOKUP(C6716,kamus!$B$2:$B$87,kamus!$J$2:$J$87,"dihapus",0,1)</f>
        <v>1</v>
      </c>
      <c r="E6716">
        <f t="shared" si="732"/>
        <v>1</v>
      </c>
      <c r="F6716" s="14">
        <v>44713</v>
      </c>
      <c r="G6716" s="1">
        <f t="shared" si="733"/>
        <v>6</v>
      </c>
      <c r="H6716" s="1">
        <f t="shared" si="734"/>
        <v>2022</v>
      </c>
      <c r="I6716">
        <v>0</v>
      </c>
      <c r="J6716">
        <v>0</v>
      </c>
      <c r="K6716">
        <f t="shared" si="728"/>
        <v>0</v>
      </c>
      <c r="L6716">
        <v>16920</v>
      </c>
      <c r="M6716" s="6">
        <f t="shared" si="729"/>
        <v>0</v>
      </c>
      <c r="N6716" s="6">
        <f t="shared" si="730"/>
        <v>0</v>
      </c>
      <c r="O6716" s="6">
        <f t="shared" si="731"/>
        <v>0</v>
      </c>
      <c r="Q6716">
        <f>_xlfn.XLOOKUP(C6716&amp;G6716&amp;H6716,covid!$E$2:$E$2184,covid!$D$2:$D$2184,0,0,1)</f>
        <v>1</v>
      </c>
    </row>
    <row r="6717" spans="1:17" x14ac:dyDescent="0.3">
      <c r="A6717">
        <f>_xlfn.XLOOKUP(C6717,kamus!$B$2:$B$87,kamus!$A$2:$A$87,0,0,1)</f>
        <v>15</v>
      </c>
      <c r="B6717" t="str">
        <f>_xlfn.XLOOKUP(C6717,kamus!$B$2:$B$87,kamus!$D$2:$D$87,"dihapus",0,1)</f>
        <v>Gamping 2</v>
      </c>
      <c r="C6717" t="s">
        <v>230</v>
      </c>
      <c r="D6717">
        <f>_xlfn.XLOOKUP(C6717,kamus!$B$2:$B$87,kamus!$J$2:$J$87,"dihapus",0,1)</f>
        <v>1</v>
      </c>
      <c r="E6717">
        <f t="shared" si="732"/>
        <v>1</v>
      </c>
      <c r="F6717" s="14">
        <v>44713</v>
      </c>
      <c r="G6717" s="1">
        <f t="shared" si="733"/>
        <v>6</v>
      </c>
      <c r="H6717" s="1">
        <f t="shared" si="734"/>
        <v>2022</v>
      </c>
      <c r="I6717">
        <v>2</v>
      </c>
      <c r="J6717">
        <v>0</v>
      </c>
      <c r="K6717">
        <f t="shared" si="728"/>
        <v>2</v>
      </c>
      <c r="L6717">
        <v>19025</v>
      </c>
      <c r="M6717" s="6">
        <f t="shared" si="729"/>
        <v>10.512483574244415</v>
      </c>
      <c r="N6717" s="6">
        <f t="shared" si="730"/>
        <v>0</v>
      </c>
      <c r="O6717" s="6">
        <f t="shared" si="731"/>
        <v>10.512483574244415</v>
      </c>
      <c r="Q6717">
        <f>_xlfn.XLOOKUP(C6717&amp;G6717&amp;H6717,covid!$E$2:$E$2184,covid!$D$2:$D$2184,0,0,1)</f>
        <v>2</v>
      </c>
    </row>
    <row r="6718" spans="1:17" x14ac:dyDescent="0.3">
      <c r="A6718">
        <f>_xlfn.XLOOKUP(C6718,kamus!$B$2:$B$87,kamus!$A$2:$A$87,0,0,1)</f>
        <v>17</v>
      </c>
      <c r="B6718" t="str">
        <f>_xlfn.XLOOKUP(C6718,kamus!$B$2:$B$87,kamus!$D$2:$D$87,"dihapus",0,1)</f>
        <v>Gamping 2</v>
      </c>
      <c r="C6718" t="s">
        <v>272</v>
      </c>
      <c r="D6718">
        <f>_xlfn.XLOOKUP(C6718,kamus!$B$2:$B$87,kamus!$J$2:$J$87,"dihapus",0,1)</f>
        <v>1</v>
      </c>
      <c r="E6718">
        <f t="shared" si="732"/>
        <v>1</v>
      </c>
      <c r="F6718" s="14">
        <v>44713</v>
      </c>
      <c r="G6718" s="1">
        <f t="shared" si="733"/>
        <v>6</v>
      </c>
      <c r="H6718" s="1">
        <f t="shared" si="734"/>
        <v>2022</v>
      </c>
      <c r="I6718">
        <v>2</v>
      </c>
      <c r="J6718">
        <v>0</v>
      </c>
      <c r="K6718">
        <f t="shared" si="728"/>
        <v>2</v>
      </c>
      <c r="L6718">
        <v>18999</v>
      </c>
      <c r="M6718" s="6">
        <f t="shared" si="729"/>
        <v>10.526869835254487</v>
      </c>
      <c r="N6718" s="6">
        <f t="shared" si="730"/>
        <v>0</v>
      </c>
      <c r="O6718" s="6">
        <f t="shared" si="731"/>
        <v>10.526869835254487</v>
      </c>
      <c r="Q6718">
        <f>_xlfn.XLOOKUP(C6718&amp;G6718&amp;H6718,covid!$E$2:$E$2184,covid!$D$2:$D$2184,0,0,1)</f>
        <v>1</v>
      </c>
    </row>
    <row r="6719" spans="1:17" x14ac:dyDescent="0.3">
      <c r="A6719">
        <f>_xlfn.XLOOKUP(C6719,kamus!$B$2:$B$87,kamus!$A$2:$A$87,0,0,1)</f>
        <v>20</v>
      </c>
      <c r="B6719" t="str">
        <f>_xlfn.XLOOKUP(C6719,kamus!$B$2:$B$87,kamus!$D$2:$D$87,"dihapus",0,1)</f>
        <v>Godean 1</v>
      </c>
      <c r="C6719" t="s">
        <v>247</v>
      </c>
      <c r="D6719">
        <f>_xlfn.XLOOKUP(C6719,kamus!$B$2:$B$87,kamus!$J$2:$J$87,"dihapus",0,1)</f>
        <v>1</v>
      </c>
      <c r="E6719">
        <f t="shared" si="732"/>
        <v>1</v>
      </c>
      <c r="F6719" s="14">
        <v>44713</v>
      </c>
      <c r="G6719" s="1">
        <f t="shared" si="733"/>
        <v>6</v>
      </c>
      <c r="H6719" s="1">
        <f t="shared" si="734"/>
        <v>2022</v>
      </c>
      <c r="I6719">
        <v>0</v>
      </c>
      <c r="J6719">
        <v>0</v>
      </c>
      <c r="K6719">
        <f t="shared" si="728"/>
        <v>0</v>
      </c>
      <c r="L6719">
        <v>9917</v>
      </c>
      <c r="M6719" s="6">
        <f t="shared" si="729"/>
        <v>0</v>
      </c>
      <c r="N6719" s="6">
        <f t="shared" si="730"/>
        <v>0</v>
      </c>
      <c r="O6719" s="6">
        <f t="shared" si="731"/>
        <v>0</v>
      </c>
      <c r="Q6719">
        <f>_xlfn.XLOOKUP(C6719&amp;G6719&amp;H6719,covid!$E$2:$E$2184,covid!$D$2:$D$2184,0,0,1)</f>
        <v>0</v>
      </c>
    </row>
    <row r="6720" spans="1:17" x14ac:dyDescent="0.3">
      <c r="A6720">
        <f>_xlfn.XLOOKUP(C6720,kamus!$B$2:$B$87,kamus!$A$2:$A$87,0,0,1)</f>
        <v>21</v>
      </c>
      <c r="B6720" t="str">
        <f>_xlfn.XLOOKUP(C6720,kamus!$B$2:$B$87,kamus!$D$2:$D$87,"dihapus",0,1)</f>
        <v>Godean 1</v>
      </c>
      <c r="C6720" t="s">
        <v>250</v>
      </c>
      <c r="D6720">
        <f>_xlfn.XLOOKUP(C6720,kamus!$B$2:$B$87,kamus!$J$2:$J$87,"dihapus",0,1)</f>
        <v>1</v>
      </c>
      <c r="E6720">
        <f t="shared" si="732"/>
        <v>1</v>
      </c>
      <c r="F6720" s="14">
        <v>44713</v>
      </c>
      <c r="G6720" s="1">
        <f t="shared" si="733"/>
        <v>6</v>
      </c>
      <c r="H6720" s="1">
        <f t="shared" si="734"/>
        <v>2022</v>
      </c>
      <c r="I6720">
        <v>0</v>
      </c>
      <c r="J6720">
        <v>0</v>
      </c>
      <c r="K6720">
        <f t="shared" si="728"/>
        <v>0</v>
      </c>
      <c r="L6720">
        <v>10452</v>
      </c>
      <c r="M6720" s="6">
        <f t="shared" si="729"/>
        <v>0</v>
      </c>
      <c r="N6720" s="6">
        <f t="shared" si="730"/>
        <v>0</v>
      </c>
      <c r="O6720" s="6">
        <f t="shared" si="731"/>
        <v>0</v>
      </c>
      <c r="Q6720">
        <f>_xlfn.XLOOKUP(C6720&amp;G6720&amp;H6720,covid!$E$2:$E$2184,covid!$D$2:$D$2184,0,0,1)</f>
        <v>0</v>
      </c>
    </row>
    <row r="6721" spans="1:17" x14ac:dyDescent="0.3">
      <c r="A6721">
        <f>_xlfn.XLOOKUP(C6721,kamus!$B$2:$B$87,kamus!$A$2:$A$87,0,0,1)</f>
        <v>19</v>
      </c>
      <c r="B6721" t="str">
        <f>_xlfn.XLOOKUP(C6721,kamus!$B$2:$B$87,kamus!$D$2:$D$87,"dihapus",0,1)</f>
        <v>Godean 1</v>
      </c>
      <c r="C6721" s="19" t="s">
        <v>251</v>
      </c>
      <c r="D6721">
        <f>_xlfn.XLOOKUP(C6721,kamus!$B$2:$B$87,kamus!$J$2:$J$87,"dihapus",0,1)</f>
        <v>1</v>
      </c>
      <c r="E6721">
        <f t="shared" si="732"/>
        <v>1</v>
      </c>
      <c r="F6721" s="14">
        <v>44713</v>
      </c>
      <c r="G6721" s="1">
        <f t="shared" si="733"/>
        <v>6</v>
      </c>
      <c r="H6721" s="1">
        <f t="shared" si="734"/>
        <v>2022</v>
      </c>
      <c r="I6721">
        <v>0</v>
      </c>
      <c r="J6721">
        <v>0</v>
      </c>
      <c r="K6721">
        <f t="shared" si="728"/>
        <v>0</v>
      </c>
      <c r="L6721">
        <v>9322</v>
      </c>
      <c r="M6721" s="6">
        <f t="shared" si="729"/>
        <v>0</v>
      </c>
      <c r="N6721" s="6">
        <f t="shared" si="730"/>
        <v>0</v>
      </c>
      <c r="O6721" s="6">
        <f t="shared" si="731"/>
        <v>0</v>
      </c>
      <c r="Q6721">
        <f>_xlfn.XLOOKUP(C6721&amp;G6721&amp;H6721,covid!$E$2:$E$2184,covid!$D$2:$D$2184,0,0,1)</f>
        <v>0</v>
      </c>
    </row>
    <row r="6722" spans="1:17" x14ac:dyDescent="0.3">
      <c r="A6722">
        <f>_xlfn.XLOOKUP(C6722,kamus!$B$2:$B$87,kamus!$A$2:$A$87,0,0,1)</f>
        <v>18</v>
      </c>
      <c r="B6722" t="str">
        <f>_xlfn.XLOOKUP(C6722,kamus!$B$2:$B$87,kamus!$D$2:$D$87,"dihapus",0,1)</f>
        <v>Godean 1</v>
      </c>
      <c r="C6722" t="s">
        <v>252</v>
      </c>
      <c r="D6722">
        <f>_xlfn.XLOOKUP(C6722,kamus!$B$2:$B$87,kamus!$J$2:$J$87,"dihapus",0,1)</f>
        <v>0</v>
      </c>
      <c r="E6722">
        <f t="shared" si="732"/>
        <v>0</v>
      </c>
      <c r="F6722" s="14">
        <v>44713</v>
      </c>
      <c r="G6722" s="1">
        <f t="shared" si="733"/>
        <v>6</v>
      </c>
      <c r="H6722" s="1">
        <f t="shared" si="734"/>
        <v>2022</v>
      </c>
      <c r="I6722">
        <v>1</v>
      </c>
      <c r="J6722">
        <v>0</v>
      </c>
      <c r="K6722">
        <f t="shared" ref="K6722:K6785" si="735">J6722+I6722</f>
        <v>1</v>
      </c>
      <c r="L6722">
        <v>6724</v>
      </c>
      <c r="M6722" s="6">
        <f t="shared" ref="M6722:M6785" si="736">IF(ISBLANK(I6722)=TRUE,"",I6722/$L6722*100000)</f>
        <v>14.872099940511601</v>
      </c>
      <c r="N6722" s="6">
        <f t="shared" ref="N6722:N6785" si="737">IF(ISBLANK(J6722)=TRUE,"",J6722/$L6722*100000)</f>
        <v>0</v>
      </c>
      <c r="O6722" s="6">
        <f t="shared" ref="O6722:O6785" si="738">IF(ISBLANK(K6722)=TRUE,"",K6722/$L6722*100000)</f>
        <v>14.872099940511601</v>
      </c>
      <c r="Q6722">
        <f>_xlfn.XLOOKUP(C6722&amp;G6722&amp;H6722,covid!$E$2:$E$2184,covid!$D$2:$D$2184,0,0,1)</f>
        <v>1</v>
      </c>
    </row>
    <row r="6723" spans="1:17" x14ac:dyDescent="0.3">
      <c r="A6723">
        <f>_xlfn.XLOOKUP(C6723,kamus!$B$2:$B$87,kamus!$A$2:$A$87,0,0,1)</f>
        <v>23</v>
      </c>
      <c r="B6723" t="str">
        <f>_xlfn.XLOOKUP(C6723,kamus!$B$2:$B$87,kamus!$D$2:$D$87,"dihapus",0,1)</f>
        <v>Godean 2</v>
      </c>
      <c r="C6723" t="s">
        <v>248</v>
      </c>
      <c r="D6723">
        <f>_xlfn.XLOOKUP(C6723,kamus!$B$2:$B$87,kamus!$J$2:$J$87,"dihapus",0,1)</f>
        <v>1</v>
      </c>
      <c r="E6723">
        <f t="shared" ref="E6723:E6786" si="739">IF(D6723=0,0,IF(H6723&lt;2021,0,IF(AND(H6723=2021,G6723&lt;5),0,1)))</f>
        <v>1</v>
      </c>
      <c r="F6723" s="14">
        <v>44713</v>
      </c>
      <c r="G6723" s="1">
        <f t="shared" ref="G6723:G6786" si="740">MONTH(F6723)</f>
        <v>6</v>
      </c>
      <c r="H6723" s="1">
        <f t="shared" ref="H6723:H6786" si="741">YEAR(F6723)</f>
        <v>2022</v>
      </c>
      <c r="I6723">
        <v>0</v>
      </c>
      <c r="J6723">
        <v>0</v>
      </c>
      <c r="K6723">
        <f t="shared" si="735"/>
        <v>0</v>
      </c>
      <c r="L6723">
        <v>17750</v>
      </c>
      <c r="M6723" s="6">
        <f t="shared" si="736"/>
        <v>0</v>
      </c>
      <c r="N6723" s="6">
        <f t="shared" si="737"/>
        <v>0</v>
      </c>
      <c r="O6723" s="6">
        <f t="shared" si="738"/>
        <v>0</v>
      </c>
      <c r="Q6723">
        <f>_xlfn.XLOOKUP(C6723&amp;G6723&amp;H6723,covid!$E$2:$E$2184,covid!$D$2:$D$2184,0,0,1)</f>
        <v>0</v>
      </c>
    </row>
    <row r="6724" spans="1:17" x14ac:dyDescent="0.3">
      <c r="A6724">
        <f>_xlfn.XLOOKUP(C6724,kamus!$B$2:$B$87,kamus!$A$2:$A$87,0,0,1)</f>
        <v>22</v>
      </c>
      <c r="B6724" t="str">
        <f>_xlfn.XLOOKUP(C6724,kamus!$B$2:$B$87,kamus!$D$2:$D$87,"dihapus",0,1)</f>
        <v>Godean 2</v>
      </c>
      <c r="C6724" t="s">
        <v>249</v>
      </c>
      <c r="D6724">
        <f>_xlfn.XLOOKUP(C6724,kamus!$B$2:$B$87,kamus!$J$2:$J$87,"dihapus",0,1)</f>
        <v>1</v>
      </c>
      <c r="E6724">
        <f t="shared" si="739"/>
        <v>1</v>
      </c>
      <c r="F6724" s="14">
        <v>44713</v>
      </c>
      <c r="G6724" s="1">
        <f t="shared" si="740"/>
        <v>6</v>
      </c>
      <c r="H6724" s="1">
        <f t="shared" si="741"/>
        <v>2022</v>
      </c>
      <c r="I6724">
        <v>0</v>
      </c>
      <c r="J6724">
        <v>0</v>
      </c>
      <c r="K6724">
        <f t="shared" si="735"/>
        <v>0</v>
      </c>
      <c r="L6724">
        <v>12600</v>
      </c>
      <c r="M6724" s="6">
        <f t="shared" si="736"/>
        <v>0</v>
      </c>
      <c r="N6724" s="6">
        <f t="shared" si="737"/>
        <v>0</v>
      </c>
      <c r="O6724" s="6">
        <f t="shared" si="738"/>
        <v>0</v>
      </c>
      <c r="Q6724">
        <f>_xlfn.XLOOKUP(C6724&amp;G6724&amp;H6724,covid!$E$2:$E$2184,covid!$D$2:$D$2184,0,0,1)</f>
        <v>0</v>
      </c>
    </row>
    <row r="6725" spans="1:17" x14ac:dyDescent="0.3">
      <c r="A6725">
        <f>_xlfn.XLOOKUP(C6725,kamus!$B$2:$B$87,kamus!$A$2:$A$87,0,0,1)</f>
        <v>24</v>
      </c>
      <c r="B6725" t="str">
        <f>_xlfn.XLOOKUP(C6725,kamus!$B$2:$B$87,kamus!$D$2:$D$87,"dihapus",0,1)</f>
        <v>Godean 2</v>
      </c>
      <c r="C6725" t="s">
        <v>253</v>
      </c>
      <c r="D6725">
        <f>_xlfn.XLOOKUP(C6725,kamus!$B$2:$B$87,kamus!$J$2:$J$87,"dihapus",0,1)</f>
        <v>0</v>
      </c>
      <c r="E6725">
        <f t="shared" si="739"/>
        <v>0</v>
      </c>
      <c r="F6725" s="14">
        <v>44713</v>
      </c>
      <c r="G6725" s="1">
        <f t="shared" si="740"/>
        <v>6</v>
      </c>
      <c r="H6725" s="1">
        <f t="shared" si="741"/>
        <v>2022</v>
      </c>
      <c r="I6725">
        <v>1</v>
      </c>
      <c r="J6725">
        <v>0</v>
      </c>
      <c r="K6725">
        <f t="shared" si="735"/>
        <v>1</v>
      </c>
      <c r="L6725">
        <v>7213</v>
      </c>
      <c r="M6725" s="6">
        <f t="shared" si="736"/>
        <v>13.863856924996535</v>
      </c>
      <c r="N6725" s="6">
        <f t="shared" si="737"/>
        <v>0</v>
      </c>
      <c r="O6725" s="6">
        <f t="shared" si="738"/>
        <v>13.863856924996535</v>
      </c>
      <c r="Q6725">
        <f>_xlfn.XLOOKUP(C6725&amp;G6725&amp;H6725,covid!$E$2:$E$2184,covid!$D$2:$D$2184,0,0,1)</f>
        <v>0</v>
      </c>
    </row>
    <row r="6726" spans="1:17" x14ac:dyDescent="0.3">
      <c r="A6726">
        <f>_xlfn.XLOOKUP(C6726,kamus!$B$2:$B$87,kamus!$A$2:$A$87,0,0,1)</f>
        <v>27</v>
      </c>
      <c r="B6726" t="str">
        <f>_xlfn.XLOOKUP(C6726,kamus!$B$2:$B$87,kamus!$D$2:$D$87,"dihapus",0,1)</f>
        <v>Kalasan</v>
      </c>
      <c r="C6726" t="s">
        <v>235</v>
      </c>
      <c r="D6726">
        <f>_xlfn.XLOOKUP(C6726,kamus!$B$2:$B$87,kamus!$J$2:$J$87,"dihapus",0,1)</f>
        <v>1</v>
      </c>
      <c r="E6726">
        <f t="shared" si="739"/>
        <v>1</v>
      </c>
      <c r="F6726" s="14">
        <v>44713</v>
      </c>
      <c r="G6726" s="1">
        <f t="shared" si="740"/>
        <v>6</v>
      </c>
      <c r="H6726" s="1">
        <f t="shared" si="741"/>
        <v>2022</v>
      </c>
      <c r="I6726">
        <v>2</v>
      </c>
      <c r="J6726">
        <v>2</v>
      </c>
      <c r="K6726">
        <f t="shared" si="735"/>
        <v>4</v>
      </c>
      <c r="L6726">
        <v>39019</v>
      </c>
      <c r="M6726" s="6">
        <f t="shared" si="736"/>
        <v>5.1257079884159005</v>
      </c>
      <c r="N6726" s="6">
        <f t="shared" si="737"/>
        <v>5.1257079884159005</v>
      </c>
      <c r="O6726" s="6">
        <f t="shared" si="738"/>
        <v>10.251415976831801</v>
      </c>
      <c r="Q6726">
        <f>_xlfn.XLOOKUP(C6726&amp;G6726&amp;H6726,covid!$E$2:$E$2184,covid!$D$2:$D$2184,0,0,1)</f>
        <v>4</v>
      </c>
    </row>
    <row r="6727" spans="1:17" x14ac:dyDescent="0.3">
      <c r="A6727">
        <f>_xlfn.XLOOKUP(C6727,kamus!$B$2:$B$87,kamus!$A$2:$A$87,0,0,1)</f>
        <v>28</v>
      </c>
      <c r="B6727" t="str">
        <f>_xlfn.XLOOKUP(C6727,kamus!$B$2:$B$87,kamus!$D$2:$D$87,"dihapus",0,1)</f>
        <v>Kalasan</v>
      </c>
      <c r="C6727" t="s">
        <v>239</v>
      </c>
      <c r="D6727">
        <f>_xlfn.XLOOKUP(C6727,kamus!$B$2:$B$87,kamus!$J$2:$J$87,"dihapus",0,1)</f>
        <v>0</v>
      </c>
      <c r="E6727">
        <f t="shared" si="739"/>
        <v>0</v>
      </c>
      <c r="F6727" s="14">
        <v>44713</v>
      </c>
      <c r="G6727" s="1">
        <f t="shared" si="740"/>
        <v>6</v>
      </c>
      <c r="H6727" s="1">
        <f t="shared" si="741"/>
        <v>2022</v>
      </c>
      <c r="I6727">
        <v>0</v>
      </c>
      <c r="J6727">
        <v>0</v>
      </c>
      <c r="K6727">
        <f t="shared" si="735"/>
        <v>0</v>
      </c>
      <c r="L6727">
        <v>13989</v>
      </c>
      <c r="M6727" s="6">
        <f t="shared" si="736"/>
        <v>0</v>
      </c>
      <c r="N6727" s="6">
        <f t="shared" si="737"/>
        <v>0</v>
      </c>
      <c r="O6727" s="6">
        <f t="shared" si="738"/>
        <v>0</v>
      </c>
      <c r="Q6727">
        <f>_xlfn.XLOOKUP(C6727&amp;G6727&amp;H6727,covid!$E$2:$E$2184,covid!$D$2:$D$2184,0,0,1)</f>
        <v>0</v>
      </c>
    </row>
    <row r="6728" spans="1:17" x14ac:dyDescent="0.3">
      <c r="A6728">
        <f>_xlfn.XLOOKUP(C6728,kamus!$B$2:$B$87,kamus!$A$2:$A$87,0,0,1)</f>
        <v>25</v>
      </c>
      <c r="B6728" t="str">
        <f>_xlfn.XLOOKUP(C6728,kamus!$B$2:$B$87,kamus!$D$2:$D$87,"dihapus",0,1)</f>
        <v>Kalasan</v>
      </c>
      <c r="C6728" t="s">
        <v>265</v>
      </c>
      <c r="D6728">
        <f>_xlfn.XLOOKUP(C6728,kamus!$B$2:$B$87,kamus!$J$2:$J$87,"dihapus",0,1)</f>
        <v>1</v>
      </c>
      <c r="E6728">
        <f t="shared" si="739"/>
        <v>1</v>
      </c>
      <c r="F6728" s="14">
        <v>44713</v>
      </c>
      <c r="G6728" s="1">
        <f t="shared" si="740"/>
        <v>6</v>
      </c>
      <c r="H6728" s="1">
        <f t="shared" si="741"/>
        <v>2022</v>
      </c>
      <c r="I6728">
        <v>0</v>
      </c>
      <c r="J6728">
        <v>0</v>
      </c>
      <c r="K6728">
        <f t="shared" si="735"/>
        <v>0</v>
      </c>
      <c r="L6728">
        <v>17474</v>
      </c>
      <c r="M6728" s="6">
        <f t="shared" si="736"/>
        <v>0</v>
      </c>
      <c r="N6728" s="6">
        <f t="shared" si="737"/>
        <v>0</v>
      </c>
      <c r="O6728" s="6">
        <f t="shared" si="738"/>
        <v>0</v>
      </c>
      <c r="Q6728">
        <f>_xlfn.XLOOKUP(C6728&amp;G6728&amp;H6728,covid!$E$2:$E$2184,covid!$D$2:$D$2184,0,0,1)</f>
        <v>0</v>
      </c>
    </row>
    <row r="6729" spans="1:17" x14ac:dyDescent="0.3">
      <c r="A6729">
        <f>_xlfn.XLOOKUP(C6729,kamus!$B$2:$B$87,kamus!$A$2:$A$87,0,0,1)</f>
        <v>26</v>
      </c>
      <c r="B6729" t="str">
        <f>_xlfn.XLOOKUP(C6729,kamus!$B$2:$B$87,kamus!$D$2:$D$87,"dihapus",0,1)</f>
        <v>Kalasan</v>
      </c>
      <c r="C6729" t="s">
        <v>269</v>
      </c>
      <c r="D6729">
        <f>_xlfn.XLOOKUP(C6729,kamus!$B$2:$B$87,kamus!$J$2:$J$87,"dihapus",0,1)</f>
        <v>1</v>
      </c>
      <c r="E6729">
        <f t="shared" si="739"/>
        <v>1</v>
      </c>
      <c r="F6729" s="14">
        <v>44713</v>
      </c>
      <c r="G6729" s="1">
        <f t="shared" si="740"/>
        <v>6</v>
      </c>
      <c r="H6729" s="1">
        <f t="shared" si="741"/>
        <v>2022</v>
      </c>
      <c r="I6729">
        <v>0</v>
      </c>
      <c r="J6729">
        <v>4</v>
      </c>
      <c r="K6729">
        <f t="shared" si="735"/>
        <v>4</v>
      </c>
      <c r="L6729">
        <v>18919</v>
      </c>
      <c r="M6729" s="6">
        <f t="shared" si="736"/>
        <v>0</v>
      </c>
      <c r="N6729" s="6">
        <f t="shared" si="737"/>
        <v>21.142766531000582</v>
      </c>
      <c r="O6729" s="6">
        <f t="shared" si="738"/>
        <v>21.142766531000582</v>
      </c>
      <c r="Q6729">
        <f>_xlfn.XLOOKUP(C6729&amp;G6729&amp;H6729,covid!$E$2:$E$2184,covid!$D$2:$D$2184,0,0,1)</f>
        <v>2</v>
      </c>
    </row>
    <row r="6730" spans="1:17" x14ac:dyDescent="0.3">
      <c r="A6730">
        <f>_xlfn.XLOOKUP(C6730,kamus!$B$2:$B$87,kamus!$A$2:$A$87,0,0,1)</f>
        <v>33</v>
      </c>
      <c r="B6730" t="str">
        <f>_xlfn.XLOOKUP(C6730,kamus!$B$2:$B$87,kamus!$D$2:$D$87,"dihapus",0,1)</f>
        <v>Minggir</v>
      </c>
      <c r="C6730" t="s">
        <v>241</v>
      </c>
      <c r="D6730">
        <f>_xlfn.XLOOKUP(C6730,kamus!$B$2:$B$87,kamus!$J$2:$J$87,"dihapus",0,1)</f>
        <v>0</v>
      </c>
      <c r="E6730">
        <f t="shared" si="739"/>
        <v>0</v>
      </c>
      <c r="F6730" s="14">
        <v>44713</v>
      </c>
      <c r="G6730" s="1">
        <f t="shared" si="740"/>
        <v>6</v>
      </c>
      <c r="H6730" s="1">
        <f t="shared" si="741"/>
        <v>2022</v>
      </c>
      <c r="I6730">
        <v>0</v>
      </c>
      <c r="J6730">
        <v>3</v>
      </c>
      <c r="K6730">
        <f t="shared" si="735"/>
        <v>3</v>
      </c>
      <c r="L6730">
        <v>8448</v>
      </c>
      <c r="M6730" s="6">
        <f t="shared" si="736"/>
        <v>0</v>
      </c>
      <c r="N6730" s="6">
        <f t="shared" si="737"/>
        <v>35.51136363636364</v>
      </c>
      <c r="O6730" s="6">
        <f t="shared" si="738"/>
        <v>35.51136363636364</v>
      </c>
      <c r="Q6730">
        <f>_xlfn.XLOOKUP(C6730&amp;G6730&amp;H6730,covid!$E$2:$E$2184,covid!$D$2:$D$2184,0,0,1)</f>
        <v>0</v>
      </c>
    </row>
    <row r="6731" spans="1:17" x14ac:dyDescent="0.3">
      <c r="A6731">
        <f>_xlfn.XLOOKUP(C6731,kamus!$B$2:$B$87,kamus!$A$2:$A$87,0,0,1)</f>
        <v>31</v>
      </c>
      <c r="B6731" t="str">
        <f>_xlfn.XLOOKUP(C6731,kamus!$B$2:$B$87,kamus!$D$2:$D$87,"dihapus",0,1)</f>
        <v>Minggir</v>
      </c>
      <c r="C6731" t="s">
        <v>242</v>
      </c>
      <c r="D6731">
        <f>_xlfn.XLOOKUP(C6731,kamus!$B$2:$B$87,kamus!$J$2:$J$87,"dihapus",0,1)</f>
        <v>0</v>
      </c>
      <c r="E6731">
        <f t="shared" si="739"/>
        <v>0</v>
      </c>
      <c r="F6731" s="14">
        <v>44713</v>
      </c>
      <c r="G6731" s="1">
        <f t="shared" si="740"/>
        <v>6</v>
      </c>
      <c r="H6731" s="1">
        <f t="shared" si="741"/>
        <v>2022</v>
      </c>
      <c r="I6731">
        <v>0</v>
      </c>
      <c r="J6731">
        <v>3</v>
      </c>
      <c r="K6731">
        <f t="shared" si="735"/>
        <v>3</v>
      </c>
      <c r="L6731">
        <v>3702</v>
      </c>
      <c r="M6731" s="6">
        <f t="shared" si="736"/>
        <v>0</v>
      </c>
      <c r="N6731" s="6">
        <f t="shared" si="737"/>
        <v>81.037277147487842</v>
      </c>
      <c r="O6731" s="6">
        <f t="shared" si="738"/>
        <v>81.037277147487842</v>
      </c>
      <c r="Q6731">
        <f>_xlfn.XLOOKUP(C6731&amp;G6731&amp;H6731,covid!$E$2:$E$2184,covid!$D$2:$D$2184,0,0,1)</f>
        <v>0</v>
      </c>
    </row>
    <row r="6732" spans="1:17" x14ac:dyDescent="0.3">
      <c r="A6732">
        <f>_xlfn.XLOOKUP(C6732,kamus!$B$2:$B$87,kamus!$A$2:$A$87,0,0,1)</f>
        <v>32</v>
      </c>
      <c r="B6732" t="str">
        <f>_xlfn.XLOOKUP(C6732,kamus!$B$2:$B$87,kamus!$D$2:$D$87,"dihapus",0,1)</f>
        <v>Minggir</v>
      </c>
      <c r="C6732" t="s">
        <v>243</v>
      </c>
      <c r="D6732">
        <f>_xlfn.XLOOKUP(C6732,kamus!$B$2:$B$87,kamus!$J$2:$J$87,"dihapus",0,1)</f>
        <v>0</v>
      </c>
      <c r="E6732">
        <f t="shared" si="739"/>
        <v>0</v>
      </c>
      <c r="F6732" s="14">
        <v>44713</v>
      </c>
      <c r="G6732" s="1">
        <f t="shared" si="740"/>
        <v>6</v>
      </c>
      <c r="H6732" s="1">
        <f t="shared" si="741"/>
        <v>2022</v>
      </c>
      <c r="I6732">
        <v>1</v>
      </c>
      <c r="J6732">
        <v>0</v>
      </c>
      <c r="K6732">
        <f t="shared" si="735"/>
        <v>1</v>
      </c>
      <c r="L6732">
        <v>7158</v>
      </c>
      <c r="M6732" s="6">
        <f t="shared" si="736"/>
        <v>13.970382788488404</v>
      </c>
      <c r="N6732" s="6">
        <f t="shared" si="737"/>
        <v>0</v>
      </c>
      <c r="O6732" s="6">
        <f t="shared" si="738"/>
        <v>13.970382788488404</v>
      </c>
      <c r="Q6732">
        <f>_xlfn.XLOOKUP(C6732&amp;G6732&amp;H6732,covid!$E$2:$E$2184,covid!$D$2:$D$2184,0,0,1)</f>
        <v>0</v>
      </c>
    </row>
    <row r="6733" spans="1:17" x14ac:dyDescent="0.3">
      <c r="A6733">
        <f>_xlfn.XLOOKUP(C6733,kamus!$B$2:$B$87,kamus!$A$2:$A$87,0,0,1)</f>
        <v>30</v>
      </c>
      <c r="B6733" t="str">
        <f>_xlfn.XLOOKUP(C6733,kamus!$B$2:$B$87,kamus!$D$2:$D$87,"dihapus",0,1)</f>
        <v>Minggir</v>
      </c>
      <c r="C6733" t="s">
        <v>244</v>
      </c>
      <c r="D6733">
        <f>_xlfn.XLOOKUP(C6733,kamus!$B$2:$B$87,kamus!$J$2:$J$87,"dihapus",0,1)</f>
        <v>0</v>
      </c>
      <c r="E6733">
        <f t="shared" si="739"/>
        <v>0</v>
      </c>
      <c r="F6733" s="14">
        <v>44713</v>
      </c>
      <c r="G6733" s="1">
        <f t="shared" si="740"/>
        <v>6</v>
      </c>
      <c r="H6733" s="1">
        <f t="shared" si="741"/>
        <v>2022</v>
      </c>
      <c r="I6733">
        <v>0</v>
      </c>
      <c r="J6733">
        <v>0</v>
      </c>
      <c r="K6733">
        <f t="shared" si="735"/>
        <v>0</v>
      </c>
      <c r="L6733">
        <v>8933</v>
      </c>
      <c r="M6733" s="6">
        <f t="shared" si="736"/>
        <v>0</v>
      </c>
      <c r="N6733" s="6">
        <f t="shared" si="737"/>
        <v>0</v>
      </c>
      <c r="O6733" s="6">
        <f t="shared" si="738"/>
        <v>0</v>
      </c>
      <c r="Q6733">
        <f>_xlfn.XLOOKUP(C6733&amp;G6733&amp;H6733,covid!$E$2:$E$2184,covid!$D$2:$D$2184,0,0,1)</f>
        <v>0</v>
      </c>
    </row>
    <row r="6734" spans="1:17" x14ac:dyDescent="0.3">
      <c r="A6734">
        <f>_xlfn.XLOOKUP(C6734,kamus!$B$2:$B$87,kamus!$A$2:$A$87,0,0,1)</f>
        <v>29</v>
      </c>
      <c r="B6734" t="str">
        <f>_xlfn.XLOOKUP(C6734,kamus!$B$2:$B$87,kamus!$D$2:$D$87,"dihapus",0,1)</f>
        <v>Minggir</v>
      </c>
      <c r="C6734" t="s">
        <v>245</v>
      </c>
      <c r="D6734">
        <f>_xlfn.XLOOKUP(C6734,kamus!$B$2:$B$87,kamus!$J$2:$J$87,"dihapus",0,1)</f>
        <v>0</v>
      </c>
      <c r="E6734">
        <f t="shared" si="739"/>
        <v>0</v>
      </c>
      <c r="F6734" s="14">
        <v>44713</v>
      </c>
      <c r="G6734" s="1">
        <f t="shared" si="740"/>
        <v>6</v>
      </c>
      <c r="H6734" s="1">
        <f t="shared" si="741"/>
        <v>2022</v>
      </c>
      <c r="I6734">
        <v>0</v>
      </c>
      <c r="J6734">
        <v>0</v>
      </c>
      <c r="K6734">
        <f t="shared" si="735"/>
        <v>0</v>
      </c>
      <c r="L6734">
        <v>5257</v>
      </c>
      <c r="M6734" s="6">
        <f t="shared" si="736"/>
        <v>0</v>
      </c>
      <c r="N6734" s="6">
        <f t="shared" si="737"/>
        <v>0</v>
      </c>
      <c r="O6734" s="6">
        <f t="shared" si="738"/>
        <v>0</v>
      </c>
      <c r="Q6734">
        <f>_xlfn.XLOOKUP(C6734&amp;G6734&amp;H6734,covid!$E$2:$E$2184,covid!$D$2:$D$2184,0,0,1)</f>
        <v>0</v>
      </c>
    </row>
    <row r="6735" spans="1:17" x14ac:dyDescent="0.3">
      <c r="A6735">
        <f>_xlfn.XLOOKUP(C6735,kamus!$B$2:$B$87,kamus!$A$2:$A$87,0,0,1)</f>
        <v>35</v>
      </c>
      <c r="B6735" t="str">
        <f>_xlfn.XLOOKUP(C6735,kamus!$B$2:$B$87,kamus!$D$2:$D$87,"dihapus",0,1)</f>
        <v>Mlati 1</v>
      </c>
      <c r="C6735" t="s">
        <v>240</v>
      </c>
      <c r="D6735">
        <f>_xlfn.XLOOKUP(C6735,kamus!$B$2:$B$87,kamus!$J$2:$J$87,"dihapus",0,1)</f>
        <v>1</v>
      </c>
      <c r="E6735">
        <f t="shared" si="739"/>
        <v>1</v>
      </c>
      <c r="F6735" s="14">
        <v>44713</v>
      </c>
      <c r="G6735" s="1">
        <f t="shared" si="740"/>
        <v>6</v>
      </c>
      <c r="H6735" s="1">
        <f t="shared" si="741"/>
        <v>2022</v>
      </c>
      <c r="I6735">
        <v>0</v>
      </c>
      <c r="J6735">
        <v>0</v>
      </c>
      <c r="K6735">
        <f t="shared" si="735"/>
        <v>0</v>
      </c>
      <c r="L6735">
        <v>19222</v>
      </c>
      <c r="M6735" s="6">
        <f t="shared" si="736"/>
        <v>0</v>
      </c>
      <c r="N6735" s="6">
        <f t="shared" si="737"/>
        <v>0</v>
      </c>
      <c r="O6735" s="6">
        <f t="shared" si="738"/>
        <v>0</v>
      </c>
      <c r="Q6735">
        <f>_xlfn.XLOOKUP(C6735&amp;G6735&amp;H6735,covid!$E$2:$E$2184,covid!$D$2:$D$2184,0,0,1)</f>
        <v>6</v>
      </c>
    </row>
    <row r="6736" spans="1:17" x14ac:dyDescent="0.3">
      <c r="A6736">
        <f>_xlfn.XLOOKUP(C6736,kamus!$B$2:$B$87,kamus!$A$2:$A$87,0,0,1)</f>
        <v>34</v>
      </c>
      <c r="B6736" t="str">
        <f>_xlfn.XLOOKUP(C6736,kamus!$B$2:$B$87,kamus!$D$2:$D$87,"dihapus",0,1)</f>
        <v>Mlati 1</v>
      </c>
      <c r="C6736" t="s">
        <v>254</v>
      </c>
      <c r="D6736">
        <f>_xlfn.XLOOKUP(C6736,kamus!$B$2:$B$87,kamus!$J$2:$J$87,"dihapus",0,1)</f>
        <v>1</v>
      </c>
      <c r="E6736">
        <f t="shared" si="739"/>
        <v>1</v>
      </c>
      <c r="F6736" s="14">
        <v>44713</v>
      </c>
      <c r="G6736" s="1">
        <f t="shared" si="740"/>
        <v>6</v>
      </c>
      <c r="H6736" s="1">
        <f t="shared" si="741"/>
        <v>2022</v>
      </c>
      <c r="I6736">
        <v>3</v>
      </c>
      <c r="J6736">
        <v>12</v>
      </c>
      <c r="K6736">
        <f t="shared" si="735"/>
        <v>15</v>
      </c>
      <c r="L6736">
        <v>35974</v>
      </c>
      <c r="M6736" s="6">
        <f t="shared" si="736"/>
        <v>8.3393562017012286</v>
      </c>
      <c r="N6736" s="6">
        <f t="shared" si="737"/>
        <v>33.357424806804914</v>
      </c>
      <c r="O6736" s="6">
        <f t="shared" si="738"/>
        <v>41.696781008506143</v>
      </c>
      <c r="Q6736">
        <f>_xlfn.XLOOKUP(C6736&amp;G6736&amp;H6736,covid!$E$2:$E$2184,covid!$D$2:$D$2184,0,0,1)</f>
        <v>6</v>
      </c>
    </row>
    <row r="6737" spans="1:17" x14ac:dyDescent="0.3">
      <c r="A6737">
        <f>_xlfn.XLOOKUP(C6737,kamus!$B$2:$B$87,kamus!$A$2:$A$87,0,0,1)</f>
        <v>38</v>
      </c>
      <c r="B6737" t="str">
        <f>_xlfn.XLOOKUP(C6737,kamus!$B$2:$B$87,kamus!$D$2:$D$87,"dihapus",0,1)</f>
        <v>Mlati 2</v>
      </c>
      <c r="C6737" t="s">
        <v>258</v>
      </c>
      <c r="D6737">
        <f>_xlfn.XLOOKUP(C6737,kamus!$B$2:$B$87,kamus!$J$2:$J$87,"dihapus",0,1)</f>
        <v>0</v>
      </c>
      <c r="E6737">
        <f t="shared" si="739"/>
        <v>0</v>
      </c>
      <c r="F6737" s="14">
        <v>44713</v>
      </c>
      <c r="G6737" s="1">
        <f t="shared" si="740"/>
        <v>6</v>
      </c>
      <c r="H6737" s="1">
        <f t="shared" si="741"/>
        <v>2022</v>
      </c>
      <c r="I6737">
        <v>0</v>
      </c>
      <c r="J6737">
        <v>0</v>
      </c>
      <c r="K6737">
        <f t="shared" si="735"/>
        <v>0</v>
      </c>
      <c r="L6737">
        <v>16950</v>
      </c>
      <c r="M6737" s="6">
        <f t="shared" si="736"/>
        <v>0</v>
      </c>
      <c r="N6737" s="6">
        <f t="shared" si="737"/>
        <v>0</v>
      </c>
      <c r="O6737" s="6">
        <f t="shared" si="738"/>
        <v>0</v>
      </c>
      <c r="Q6737">
        <f>_xlfn.XLOOKUP(C6737&amp;G6737&amp;H6737,covid!$E$2:$E$2184,covid!$D$2:$D$2184,0,0,1)</f>
        <v>2</v>
      </c>
    </row>
    <row r="6738" spans="1:17" x14ac:dyDescent="0.3">
      <c r="A6738">
        <f>_xlfn.XLOOKUP(C6738,kamus!$B$2:$B$87,kamus!$A$2:$A$87,0,0,1)</f>
        <v>36</v>
      </c>
      <c r="B6738" t="str">
        <f>_xlfn.XLOOKUP(C6738,kamus!$B$2:$B$87,kamus!$D$2:$D$87,"dihapus",0,1)</f>
        <v>Mlati 2</v>
      </c>
      <c r="C6738" t="s">
        <v>268</v>
      </c>
      <c r="D6738">
        <f>_xlfn.XLOOKUP(C6738,kamus!$B$2:$B$87,kamus!$J$2:$J$87,"dihapus",0,1)</f>
        <v>1</v>
      </c>
      <c r="E6738">
        <f t="shared" si="739"/>
        <v>1</v>
      </c>
      <c r="F6738" s="14">
        <v>44713</v>
      </c>
      <c r="G6738" s="1">
        <f t="shared" si="740"/>
        <v>6</v>
      </c>
      <c r="H6738" s="1">
        <f t="shared" si="741"/>
        <v>2022</v>
      </c>
      <c r="I6738">
        <v>0</v>
      </c>
      <c r="J6738">
        <v>0</v>
      </c>
      <c r="K6738">
        <f t="shared" si="735"/>
        <v>0</v>
      </c>
      <c r="L6738">
        <v>11732</v>
      </c>
      <c r="M6738" s="6">
        <f t="shared" si="736"/>
        <v>0</v>
      </c>
      <c r="N6738" s="6">
        <f t="shared" si="737"/>
        <v>0</v>
      </c>
      <c r="O6738" s="6">
        <f t="shared" si="738"/>
        <v>0</v>
      </c>
      <c r="Q6738">
        <f>_xlfn.XLOOKUP(C6738&amp;G6738&amp;H6738,covid!$E$2:$E$2184,covid!$D$2:$D$2184,0,0,1)</f>
        <v>0</v>
      </c>
    </row>
    <row r="6739" spans="1:17" x14ac:dyDescent="0.3">
      <c r="A6739">
        <f>_xlfn.XLOOKUP(C6739,kamus!$B$2:$B$87,kamus!$A$2:$A$87,0,0,1)</f>
        <v>37</v>
      </c>
      <c r="B6739" t="str">
        <f>_xlfn.XLOOKUP(C6739,kamus!$B$2:$B$87,kamus!$D$2:$D$87,"dihapus",0,1)</f>
        <v>Mlati 2</v>
      </c>
      <c r="C6739" t="s">
        <v>270</v>
      </c>
      <c r="D6739">
        <f>_xlfn.XLOOKUP(C6739,kamus!$B$2:$B$87,kamus!$J$2:$J$87,"dihapus",0,1)</f>
        <v>1</v>
      </c>
      <c r="E6739">
        <f t="shared" si="739"/>
        <v>1</v>
      </c>
      <c r="F6739" s="14">
        <v>44713</v>
      </c>
      <c r="G6739" s="1">
        <f t="shared" si="740"/>
        <v>6</v>
      </c>
      <c r="H6739" s="1">
        <f t="shared" si="741"/>
        <v>2022</v>
      </c>
      <c r="I6739">
        <v>0</v>
      </c>
      <c r="J6739">
        <v>0</v>
      </c>
      <c r="K6739">
        <f t="shared" si="735"/>
        <v>0</v>
      </c>
      <c r="L6739">
        <v>13938</v>
      </c>
      <c r="M6739" s="6">
        <f t="shared" si="736"/>
        <v>0</v>
      </c>
      <c r="N6739" s="6">
        <f t="shared" si="737"/>
        <v>0</v>
      </c>
      <c r="O6739" s="6">
        <f t="shared" si="738"/>
        <v>0</v>
      </c>
      <c r="Q6739">
        <f>_xlfn.XLOOKUP(C6739&amp;G6739&amp;H6739,covid!$E$2:$E$2184,covid!$D$2:$D$2184,0,0,1)</f>
        <v>0</v>
      </c>
    </row>
    <row r="6740" spans="1:17" x14ac:dyDescent="0.3">
      <c r="A6740">
        <f>_xlfn.XLOOKUP(C6740,kamus!$B$2:$B$87,kamus!$A$2:$A$87,0,0,1)</f>
        <v>39</v>
      </c>
      <c r="B6740" t="str">
        <f>_xlfn.XLOOKUP(C6740,kamus!$B$2:$B$87,kamus!$D$2:$D$87,"dihapus",0,1)</f>
        <v>Moyudan</v>
      </c>
      <c r="C6740" t="s">
        <v>259</v>
      </c>
      <c r="D6740">
        <f>_xlfn.XLOOKUP(C6740,kamus!$B$2:$B$87,kamus!$J$2:$J$87,"dihapus",0,1)</f>
        <v>0</v>
      </c>
      <c r="E6740">
        <f t="shared" si="739"/>
        <v>0</v>
      </c>
      <c r="F6740" s="14">
        <v>44713</v>
      </c>
      <c r="G6740" s="1">
        <f t="shared" si="740"/>
        <v>6</v>
      </c>
      <c r="H6740" s="1">
        <f t="shared" si="741"/>
        <v>2022</v>
      </c>
      <c r="I6740">
        <v>0</v>
      </c>
      <c r="J6740">
        <v>0</v>
      </c>
      <c r="K6740">
        <f t="shared" si="735"/>
        <v>0</v>
      </c>
      <c r="L6740">
        <v>12086</v>
      </c>
      <c r="M6740" s="6">
        <f t="shared" si="736"/>
        <v>0</v>
      </c>
      <c r="N6740" s="6">
        <f t="shared" si="737"/>
        <v>0</v>
      </c>
      <c r="O6740" s="6">
        <f t="shared" si="738"/>
        <v>0</v>
      </c>
      <c r="Q6740">
        <f>_xlfn.XLOOKUP(C6740&amp;G6740&amp;H6740,covid!$E$2:$E$2184,covid!$D$2:$D$2184,0,0,1)</f>
        <v>0</v>
      </c>
    </row>
    <row r="6741" spans="1:17" x14ac:dyDescent="0.3">
      <c r="A6741">
        <f>_xlfn.XLOOKUP(C6741,kamus!$B$2:$B$87,kamus!$A$2:$A$87,0,0,1)</f>
        <v>42</v>
      </c>
      <c r="B6741" t="str">
        <f>_xlfn.XLOOKUP(C6741,kamus!$B$2:$B$87,kamus!$D$2:$D$87,"dihapus",0,1)</f>
        <v>Moyudan</v>
      </c>
      <c r="C6741" t="s">
        <v>260</v>
      </c>
      <c r="D6741">
        <f>_xlfn.XLOOKUP(C6741,kamus!$B$2:$B$87,kamus!$J$2:$J$87,"dihapus",0,1)</f>
        <v>0</v>
      </c>
      <c r="E6741">
        <f t="shared" si="739"/>
        <v>0</v>
      </c>
      <c r="F6741" s="14">
        <v>44713</v>
      </c>
      <c r="G6741" s="1">
        <f t="shared" si="740"/>
        <v>6</v>
      </c>
      <c r="H6741" s="1">
        <f t="shared" si="741"/>
        <v>2022</v>
      </c>
      <c r="I6741">
        <v>0</v>
      </c>
      <c r="J6741">
        <v>1</v>
      </c>
      <c r="K6741">
        <f t="shared" si="735"/>
        <v>1</v>
      </c>
      <c r="L6741">
        <v>7325</v>
      </c>
      <c r="M6741" s="6">
        <f t="shared" si="736"/>
        <v>0</v>
      </c>
      <c r="N6741" s="6">
        <f t="shared" si="737"/>
        <v>13.651877133105803</v>
      </c>
      <c r="O6741" s="6">
        <f t="shared" si="738"/>
        <v>13.651877133105803</v>
      </c>
      <c r="Q6741">
        <f>_xlfn.XLOOKUP(C6741&amp;G6741&amp;H6741,covid!$E$2:$E$2184,covid!$D$2:$D$2184,0,0,1)</f>
        <v>0</v>
      </c>
    </row>
    <row r="6742" spans="1:17" x14ac:dyDescent="0.3">
      <c r="A6742">
        <f>_xlfn.XLOOKUP(C6742,kamus!$B$2:$B$87,kamus!$A$2:$A$87,0,0,1)</f>
        <v>41</v>
      </c>
      <c r="B6742" t="str">
        <f>_xlfn.XLOOKUP(C6742,kamus!$B$2:$B$87,kamus!$D$2:$D$87,"dihapus",0,1)</f>
        <v>Moyudan</v>
      </c>
      <c r="C6742" t="s">
        <v>262</v>
      </c>
      <c r="D6742">
        <f>_xlfn.XLOOKUP(C6742,kamus!$B$2:$B$87,kamus!$J$2:$J$87,"dihapus",0,1)</f>
        <v>0</v>
      </c>
      <c r="E6742">
        <f t="shared" si="739"/>
        <v>0</v>
      </c>
      <c r="F6742" s="14">
        <v>44713</v>
      </c>
      <c r="G6742" s="1">
        <f t="shared" si="740"/>
        <v>6</v>
      </c>
      <c r="H6742" s="1">
        <f t="shared" si="741"/>
        <v>2022</v>
      </c>
      <c r="I6742">
        <v>0</v>
      </c>
      <c r="J6742">
        <v>0</v>
      </c>
      <c r="K6742">
        <f t="shared" si="735"/>
        <v>0</v>
      </c>
      <c r="L6742">
        <v>6825</v>
      </c>
      <c r="M6742" s="6">
        <f t="shared" si="736"/>
        <v>0</v>
      </c>
      <c r="N6742" s="6">
        <f t="shared" si="737"/>
        <v>0</v>
      </c>
      <c r="O6742" s="6">
        <f t="shared" si="738"/>
        <v>0</v>
      </c>
      <c r="Q6742">
        <f>_xlfn.XLOOKUP(C6742&amp;G6742&amp;H6742,covid!$E$2:$E$2184,covid!$D$2:$D$2184,0,0,1)</f>
        <v>0</v>
      </c>
    </row>
    <row r="6743" spans="1:17" x14ac:dyDescent="0.3">
      <c r="A6743">
        <f>_xlfn.XLOOKUP(C6743,kamus!$B$2:$B$87,kamus!$A$2:$A$87,0,0,1)</f>
        <v>40</v>
      </c>
      <c r="B6743" t="str">
        <f>_xlfn.XLOOKUP(C6743,kamus!$B$2:$B$87,kamus!$D$2:$D$87,"dihapus",0,1)</f>
        <v>Moyudan</v>
      </c>
      <c r="C6743" t="s">
        <v>264</v>
      </c>
      <c r="D6743">
        <f>_xlfn.XLOOKUP(C6743,kamus!$B$2:$B$87,kamus!$J$2:$J$87,"dihapus",0,1)</f>
        <v>0</v>
      </c>
      <c r="E6743">
        <f t="shared" si="739"/>
        <v>0</v>
      </c>
      <c r="F6743" s="14">
        <v>44713</v>
      </c>
      <c r="G6743" s="1">
        <f t="shared" si="740"/>
        <v>6</v>
      </c>
      <c r="H6743" s="1">
        <f t="shared" si="741"/>
        <v>2022</v>
      </c>
      <c r="I6743">
        <v>0</v>
      </c>
      <c r="J6743">
        <v>2</v>
      </c>
      <c r="K6743">
        <f t="shared" si="735"/>
        <v>2</v>
      </c>
      <c r="L6743">
        <v>8496</v>
      </c>
      <c r="M6743" s="6">
        <f t="shared" si="736"/>
        <v>0</v>
      </c>
      <c r="N6743" s="6">
        <f t="shared" si="737"/>
        <v>23.540489642184557</v>
      </c>
      <c r="O6743" s="6">
        <f t="shared" si="738"/>
        <v>23.540489642184557</v>
      </c>
      <c r="Q6743">
        <f>_xlfn.XLOOKUP(C6743&amp;G6743&amp;H6743,covid!$E$2:$E$2184,covid!$D$2:$D$2184,0,0,1)</f>
        <v>0</v>
      </c>
    </row>
    <row r="6744" spans="1:17" x14ac:dyDescent="0.3">
      <c r="A6744">
        <f>_xlfn.XLOOKUP(C6744,kamus!$B$2:$B$87,kamus!$A$2:$A$87,0,0,1)</f>
        <v>43</v>
      </c>
      <c r="B6744" t="str">
        <f>_xlfn.XLOOKUP(C6744,kamus!$B$2:$B$87,kamus!$D$2:$D$87,"dihapus",0,1)</f>
        <v>Ngaglik 1</v>
      </c>
      <c r="C6744" t="s">
        <v>228</v>
      </c>
      <c r="D6744">
        <f>_xlfn.XLOOKUP(C6744,kamus!$B$2:$B$87,kamus!$J$2:$J$87,"dihapus",0,1)</f>
        <v>1</v>
      </c>
      <c r="E6744">
        <f t="shared" si="739"/>
        <v>1</v>
      </c>
      <c r="F6744" s="14">
        <v>44713</v>
      </c>
      <c r="G6744" s="1">
        <f t="shared" si="740"/>
        <v>6</v>
      </c>
      <c r="H6744" s="1">
        <f t="shared" si="741"/>
        <v>2022</v>
      </c>
      <c r="I6744">
        <v>0</v>
      </c>
      <c r="J6744">
        <v>0</v>
      </c>
      <c r="K6744">
        <f t="shared" si="735"/>
        <v>0</v>
      </c>
      <c r="L6744">
        <v>12931</v>
      </c>
      <c r="M6744" s="6">
        <f t="shared" si="736"/>
        <v>0</v>
      </c>
      <c r="N6744" s="6">
        <f t="shared" si="737"/>
        <v>0</v>
      </c>
      <c r="O6744" s="6">
        <f t="shared" si="738"/>
        <v>0</v>
      </c>
      <c r="Q6744">
        <f>_xlfn.XLOOKUP(C6744&amp;G6744&amp;H6744,covid!$E$2:$E$2184,covid!$D$2:$D$2184,0,0,1)</f>
        <v>0</v>
      </c>
    </row>
    <row r="6745" spans="1:17" x14ac:dyDescent="0.3">
      <c r="A6745">
        <f>_xlfn.XLOOKUP(C6745,kamus!$B$2:$B$87,kamus!$A$2:$A$87,0,0,1)</f>
        <v>44</v>
      </c>
      <c r="B6745" t="str">
        <f>_xlfn.XLOOKUP(C6745,kamus!$B$2:$B$87,kamus!$D$2:$D$87,"dihapus",0,1)</f>
        <v>Ngaglik 1</v>
      </c>
      <c r="C6745" t="s">
        <v>237</v>
      </c>
      <c r="D6745">
        <f>_xlfn.XLOOKUP(C6745,kamus!$B$2:$B$87,kamus!$J$2:$J$87,"dihapus",0,1)</f>
        <v>1</v>
      </c>
      <c r="E6745">
        <f t="shared" si="739"/>
        <v>1</v>
      </c>
      <c r="F6745" s="14">
        <v>44713</v>
      </c>
      <c r="G6745" s="1">
        <f t="shared" si="740"/>
        <v>6</v>
      </c>
      <c r="H6745" s="1">
        <f t="shared" si="741"/>
        <v>2022</v>
      </c>
      <c r="I6745">
        <v>0</v>
      </c>
      <c r="J6745">
        <v>0</v>
      </c>
      <c r="K6745">
        <f t="shared" si="735"/>
        <v>0</v>
      </c>
      <c r="L6745">
        <v>22325</v>
      </c>
      <c r="M6745" s="6">
        <f t="shared" si="736"/>
        <v>0</v>
      </c>
      <c r="N6745" s="6">
        <f t="shared" si="737"/>
        <v>0</v>
      </c>
      <c r="O6745" s="6">
        <f t="shared" si="738"/>
        <v>0</v>
      </c>
      <c r="Q6745">
        <f>_xlfn.XLOOKUP(C6745&amp;G6745&amp;H6745,covid!$E$2:$E$2184,covid!$D$2:$D$2184,0,0,1)</f>
        <v>2</v>
      </c>
    </row>
    <row r="6746" spans="1:17" x14ac:dyDescent="0.3">
      <c r="A6746">
        <f>_xlfn.XLOOKUP(C6746,kamus!$B$2:$B$87,kamus!$A$2:$A$87,0,0,1)</f>
        <v>45</v>
      </c>
      <c r="B6746" t="str">
        <f>_xlfn.XLOOKUP(C6746,kamus!$B$2:$B$87,kamus!$D$2:$D$87,"dihapus",0,1)</f>
        <v>Ngaglik 1</v>
      </c>
      <c r="C6746" t="s">
        <v>255</v>
      </c>
      <c r="D6746">
        <f>_xlfn.XLOOKUP(C6746,kamus!$B$2:$B$87,kamus!$J$2:$J$87,"dihapus",0,1)</f>
        <v>1</v>
      </c>
      <c r="E6746">
        <f t="shared" si="739"/>
        <v>1</v>
      </c>
      <c r="F6746" s="14">
        <v>44713</v>
      </c>
      <c r="G6746" s="1">
        <f t="shared" si="740"/>
        <v>6</v>
      </c>
      <c r="H6746" s="1">
        <f t="shared" si="741"/>
        <v>2022</v>
      </c>
      <c r="I6746">
        <v>0</v>
      </c>
      <c r="J6746">
        <v>0</v>
      </c>
      <c r="K6746">
        <f t="shared" si="735"/>
        <v>0</v>
      </c>
      <c r="L6746">
        <v>20146</v>
      </c>
      <c r="M6746" s="6">
        <f t="shared" si="736"/>
        <v>0</v>
      </c>
      <c r="N6746" s="6">
        <f t="shared" si="737"/>
        <v>0</v>
      </c>
      <c r="O6746" s="6">
        <f t="shared" si="738"/>
        <v>0</v>
      </c>
      <c r="Q6746">
        <f>_xlfn.XLOOKUP(C6746&amp;G6746&amp;H6746,covid!$E$2:$E$2184,covid!$D$2:$D$2184,0,0,1)</f>
        <v>2</v>
      </c>
    </row>
    <row r="6747" spans="1:17" x14ac:dyDescent="0.3">
      <c r="A6747">
        <f>_xlfn.XLOOKUP(C6747,kamus!$B$2:$B$87,kamus!$A$2:$A$87,0,0,1)</f>
        <v>48</v>
      </c>
      <c r="B6747" t="str">
        <f>_xlfn.XLOOKUP(C6747,kamus!$B$2:$B$87,kamus!$D$2:$D$87,"dihapus",0,1)</f>
        <v>Ngaglik 2</v>
      </c>
      <c r="C6747" t="s">
        <v>208</v>
      </c>
      <c r="D6747">
        <f>_xlfn.XLOOKUP(C6747,kamus!$B$2:$B$87,kamus!$J$2:$J$87,"dihapus",0,1)</f>
        <v>1</v>
      </c>
      <c r="E6747">
        <f t="shared" si="739"/>
        <v>1</v>
      </c>
      <c r="F6747" s="14">
        <v>44713</v>
      </c>
      <c r="G6747" s="1">
        <f t="shared" si="740"/>
        <v>6</v>
      </c>
      <c r="H6747" s="1">
        <f t="shared" si="741"/>
        <v>2022</v>
      </c>
      <c r="I6747">
        <v>0</v>
      </c>
      <c r="J6747">
        <v>0</v>
      </c>
      <c r="K6747">
        <f t="shared" si="735"/>
        <v>0</v>
      </c>
      <c r="L6747">
        <v>10633</v>
      </c>
      <c r="M6747" s="6">
        <f t="shared" si="736"/>
        <v>0</v>
      </c>
      <c r="N6747" s="6">
        <f t="shared" si="737"/>
        <v>0</v>
      </c>
      <c r="O6747" s="6">
        <f t="shared" si="738"/>
        <v>0</v>
      </c>
      <c r="Q6747">
        <f>_xlfn.XLOOKUP(C6747&amp;G6747&amp;H6747,covid!$E$2:$E$2184,covid!$D$2:$D$2184,0,0,1)</f>
        <v>2</v>
      </c>
    </row>
    <row r="6748" spans="1:17" x14ac:dyDescent="0.3">
      <c r="A6748">
        <f>_xlfn.XLOOKUP(C6748,kamus!$B$2:$B$87,kamus!$A$2:$A$87,0,0,1)</f>
        <v>47</v>
      </c>
      <c r="B6748" t="str">
        <f>_xlfn.XLOOKUP(C6748,kamus!$B$2:$B$87,kamus!$D$2:$D$87,"dihapus",0,1)</f>
        <v>Ngaglik 2</v>
      </c>
      <c r="C6748" t="s">
        <v>238</v>
      </c>
      <c r="D6748">
        <f>_xlfn.XLOOKUP(C6748,kamus!$B$2:$B$87,kamus!$J$2:$J$87,"dihapus",0,1)</f>
        <v>1</v>
      </c>
      <c r="E6748">
        <f t="shared" si="739"/>
        <v>1</v>
      </c>
      <c r="F6748" s="14">
        <v>44713</v>
      </c>
      <c r="G6748" s="1">
        <f t="shared" si="740"/>
        <v>6</v>
      </c>
      <c r="H6748" s="1">
        <f t="shared" si="741"/>
        <v>2022</v>
      </c>
      <c r="I6748">
        <v>0</v>
      </c>
      <c r="J6748">
        <v>3</v>
      </c>
      <c r="K6748">
        <f t="shared" si="735"/>
        <v>3</v>
      </c>
      <c r="L6748">
        <v>22765</v>
      </c>
      <c r="M6748" s="6">
        <f t="shared" si="736"/>
        <v>0</v>
      </c>
      <c r="N6748" s="6">
        <f t="shared" si="737"/>
        <v>13.178124313639358</v>
      </c>
      <c r="O6748" s="6">
        <f t="shared" si="738"/>
        <v>13.178124313639358</v>
      </c>
      <c r="Q6748">
        <f>_xlfn.XLOOKUP(C6748&amp;G6748&amp;H6748,covid!$E$2:$E$2184,covid!$D$2:$D$2184,0,0,1)</f>
        <v>2</v>
      </c>
    </row>
    <row r="6749" spans="1:17" x14ac:dyDescent="0.3">
      <c r="A6749">
        <f>_xlfn.XLOOKUP(C6749,kamus!$B$2:$B$87,kamus!$A$2:$A$87,0,0,1)</f>
        <v>46</v>
      </c>
      <c r="B6749" t="str">
        <f>_xlfn.XLOOKUP(C6749,kamus!$B$2:$B$87,kamus!$D$2:$D$87,"dihapus",0,1)</f>
        <v>Ngaglik 2</v>
      </c>
      <c r="C6749" t="s">
        <v>257</v>
      </c>
      <c r="D6749">
        <f>_xlfn.XLOOKUP(C6749,kamus!$B$2:$B$87,kamus!$J$2:$J$87,"dihapus",0,1)</f>
        <v>1</v>
      </c>
      <c r="E6749">
        <f t="shared" si="739"/>
        <v>1</v>
      </c>
      <c r="F6749" s="14">
        <v>44713</v>
      </c>
      <c r="G6749" s="1">
        <f t="shared" si="740"/>
        <v>6</v>
      </c>
      <c r="H6749" s="1">
        <f t="shared" si="741"/>
        <v>2022</v>
      </c>
      <c r="I6749">
        <v>0</v>
      </c>
      <c r="J6749">
        <v>0</v>
      </c>
      <c r="K6749">
        <f t="shared" si="735"/>
        <v>0</v>
      </c>
      <c r="L6749">
        <v>17211</v>
      </c>
      <c r="M6749" s="6">
        <f t="shared" si="736"/>
        <v>0</v>
      </c>
      <c r="N6749" s="6">
        <f t="shared" si="737"/>
        <v>0</v>
      </c>
      <c r="O6749" s="6">
        <f t="shared" si="738"/>
        <v>0</v>
      </c>
      <c r="Q6749">
        <f>_xlfn.XLOOKUP(C6749&amp;G6749&amp;H6749,covid!$E$2:$E$2184,covid!$D$2:$D$2184,0,0,1)</f>
        <v>2</v>
      </c>
    </row>
    <row r="6750" spans="1:17" x14ac:dyDescent="0.3">
      <c r="A6750">
        <f>_xlfn.XLOOKUP(C6750,kamus!$B$2:$B$87,kamus!$A$2:$A$87,0,0,1)</f>
        <v>50</v>
      </c>
      <c r="B6750" t="str">
        <f>_xlfn.XLOOKUP(C6750,kamus!$B$2:$B$87,kamus!$D$2:$D$87,"dihapus",0,1)</f>
        <v>Ngemplak 1</v>
      </c>
      <c r="C6750" t="s">
        <v>202</v>
      </c>
      <c r="D6750">
        <f>_xlfn.XLOOKUP(C6750,kamus!$B$2:$B$87,kamus!$J$2:$J$87,"dihapus",0,1)</f>
        <v>0</v>
      </c>
      <c r="E6750">
        <f t="shared" si="739"/>
        <v>0</v>
      </c>
      <c r="F6750" s="14">
        <v>44713</v>
      </c>
      <c r="G6750" s="1">
        <f t="shared" si="740"/>
        <v>6</v>
      </c>
      <c r="H6750" s="1">
        <f t="shared" si="741"/>
        <v>2022</v>
      </c>
      <c r="I6750">
        <v>1</v>
      </c>
      <c r="J6750">
        <v>0</v>
      </c>
      <c r="K6750">
        <f t="shared" si="735"/>
        <v>1</v>
      </c>
      <c r="L6750">
        <v>8130</v>
      </c>
      <c r="M6750" s="6">
        <f t="shared" si="736"/>
        <v>12.300123001230011</v>
      </c>
      <c r="N6750" s="6">
        <f t="shared" si="737"/>
        <v>0</v>
      </c>
      <c r="O6750" s="6">
        <f t="shared" si="738"/>
        <v>12.300123001230011</v>
      </c>
      <c r="Q6750">
        <f>_xlfn.XLOOKUP(C6750&amp;G6750&amp;H6750,covid!$E$2:$E$2184,covid!$D$2:$D$2184,0,0,1)</f>
        <v>0</v>
      </c>
    </row>
    <row r="6751" spans="1:17" x14ac:dyDescent="0.3">
      <c r="A6751">
        <f>_xlfn.XLOOKUP(C6751,kamus!$B$2:$B$87,kamus!$A$2:$A$87,0,0,1)</f>
        <v>51</v>
      </c>
      <c r="B6751" t="str">
        <f>_xlfn.XLOOKUP(C6751,kamus!$B$2:$B$87,kamus!$D$2:$D$87,"dihapus",0,1)</f>
        <v>Ngemplak 1</v>
      </c>
      <c r="C6751" t="s">
        <v>256</v>
      </c>
      <c r="D6751">
        <f>_xlfn.XLOOKUP(C6751,kamus!$B$2:$B$87,kamus!$J$2:$J$87,"dihapus",0,1)</f>
        <v>0</v>
      </c>
      <c r="E6751">
        <f t="shared" si="739"/>
        <v>0</v>
      </c>
      <c r="F6751" s="14">
        <v>44713</v>
      </c>
      <c r="G6751" s="1">
        <f t="shared" si="740"/>
        <v>6</v>
      </c>
      <c r="H6751" s="1">
        <f t="shared" si="741"/>
        <v>2022</v>
      </c>
      <c r="I6751">
        <v>0</v>
      </c>
      <c r="J6751">
        <v>0</v>
      </c>
      <c r="K6751">
        <f t="shared" si="735"/>
        <v>0</v>
      </c>
      <c r="L6751">
        <v>8355</v>
      </c>
      <c r="M6751" s="6">
        <f t="shared" si="736"/>
        <v>0</v>
      </c>
      <c r="N6751" s="6">
        <f t="shared" si="737"/>
        <v>0</v>
      </c>
      <c r="O6751" s="6">
        <f t="shared" si="738"/>
        <v>0</v>
      </c>
      <c r="Q6751">
        <f>_xlfn.XLOOKUP(C6751&amp;G6751&amp;H6751,covid!$E$2:$E$2184,covid!$D$2:$D$2184,0,0,1)</f>
        <v>1</v>
      </c>
    </row>
    <row r="6752" spans="1:17" x14ac:dyDescent="0.3">
      <c r="A6752">
        <f>_xlfn.XLOOKUP(C6752,kamus!$B$2:$B$87,kamus!$A$2:$A$87,0,0,1)</f>
        <v>49</v>
      </c>
      <c r="B6752" t="str">
        <f>_xlfn.XLOOKUP(C6752,kamus!$B$2:$B$87,kamus!$D$2:$D$87,"dihapus",0,1)</f>
        <v>Ngemplak 1</v>
      </c>
      <c r="C6752" t="s">
        <v>276</v>
      </c>
      <c r="D6752">
        <f>_xlfn.XLOOKUP(C6752,kamus!$B$2:$B$87,kamus!$J$2:$J$87,"dihapus",0,1)</f>
        <v>1</v>
      </c>
      <c r="E6752">
        <f t="shared" si="739"/>
        <v>1</v>
      </c>
      <c r="F6752" s="14">
        <v>44713</v>
      </c>
      <c r="G6752" s="1">
        <f t="shared" si="740"/>
        <v>6</v>
      </c>
      <c r="H6752" s="1">
        <f t="shared" si="741"/>
        <v>2022</v>
      </c>
      <c r="I6752">
        <v>0</v>
      </c>
      <c r="J6752">
        <v>0</v>
      </c>
      <c r="K6752">
        <f t="shared" si="735"/>
        <v>0</v>
      </c>
      <c r="L6752">
        <v>9870</v>
      </c>
      <c r="M6752" s="6">
        <f t="shared" si="736"/>
        <v>0</v>
      </c>
      <c r="N6752" s="6">
        <f t="shared" si="737"/>
        <v>0</v>
      </c>
      <c r="O6752" s="6">
        <f t="shared" si="738"/>
        <v>0</v>
      </c>
      <c r="Q6752">
        <f>_xlfn.XLOOKUP(C6752&amp;G6752&amp;H6752,covid!$E$2:$E$2184,covid!$D$2:$D$2184,0,0,1)</f>
        <v>0</v>
      </c>
    </row>
    <row r="6753" spans="1:17" x14ac:dyDescent="0.3">
      <c r="A6753">
        <f>_xlfn.XLOOKUP(C6753,kamus!$B$2:$B$87,kamus!$A$2:$A$87,0,0,1)</f>
        <v>52</v>
      </c>
      <c r="B6753" t="str">
        <f>_xlfn.XLOOKUP(C6753,kamus!$B$2:$B$87,kamus!$D$2:$D$87,"dihapus",0,1)</f>
        <v>Ngemplak 2</v>
      </c>
      <c r="C6753" t="s">
        <v>277</v>
      </c>
      <c r="D6753">
        <f>_xlfn.XLOOKUP(C6753,kamus!$B$2:$B$87,kamus!$J$2:$J$87,"dihapus",0,1)</f>
        <v>1</v>
      </c>
      <c r="E6753">
        <f t="shared" si="739"/>
        <v>1</v>
      </c>
      <c r="F6753" s="14">
        <v>44713</v>
      </c>
      <c r="G6753" s="1">
        <f t="shared" si="740"/>
        <v>6</v>
      </c>
      <c r="H6753" s="1">
        <f t="shared" si="741"/>
        <v>2022</v>
      </c>
      <c r="I6753">
        <v>0</v>
      </c>
      <c r="J6753">
        <v>0</v>
      </c>
      <c r="K6753">
        <f t="shared" si="735"/>
        <v>0</v>
      </c>
      <c r="L6753">
        <v>32200</v>
      </c>
      <c r="M6753" s="6">
        <f t="shared" si="736"/>
        <v>0</v>
      </c>
      <c r="N6753" s="6">
        <f t="shared" si="737"/>
        <v>0</v>
      </c>
      <c r="O6753" s="6">
        <f t="shared" si="738"/>
        <v>0</v>
      </c>
      <c r="Q6753">
        <f>_xlfn.XLOOKUP(C6753&amp;G6753&amp;H6753,covid!$E$2:$E$2184,covid!$D$2:$D$2184,0,0,1)</f>
        <v>3</v>
      </c>
    </row>
    <row r="6754" spans="1:17" x14ac:dyDescent="0.3">
      <c r="A6754">
        <f>_xlfn.XLOOKUP(C6754,kamus!$B$2:$B$87,kamus!$A$2:$A$87,0,0,1)</f>
        <v>53</v>
      </c>
      <c r="B6754" t="str">
        <f>_xlfn.XLOOKUP(C6754,kamus!$B$2:$B$87,kamus!$D$2:$D$87,"dihapus",0,1)</f>
        <v>Ngemplak 2</v>
      </c>
      <c r="C6754" t="s">
        <v>278</v>
      </c>
      <c r="D6754">
        <f>_xlfn.XLOOKUP(C6754,kamus!$B$2:$B$87,kamus!$J$2:$J$87,"dihapus",0,1)</f>
        <v>0</v>
      </c>
      <c r="E6754">
        <f t="shared" si="739"/>
        <v>0</v>
      </c>
      <c r="F6754" s="14">
        <v>44713</v>
      </c>
      <c r="G6754" s="1">
        <f t="shared" si="740"/>
        <v>6</v>
      </c>
      <c r="H6754" s="1">
        <f t="shared" si="741"/>
        <v>2022</v>
      </c>
      <c r="I6754">
        <v>0</v>
      </c>
      <c r="J6754">
        <v>0</v>
      </c>
      <c r="K6754">
        <f t="shared" si="735"/>
        <v>0</v>
      </c>
      <c r="L6754">
        <v>9052</v>
      </c>
      <c r="M6754" s="6">
        <f t="shared" si="736"/>
        <v>0</v>
      </c>
      <c r="N6754" s="6">
        <f t="shared" si="737"/>
        <v>0</v>
      </c>
      <c r="O6754" s="6">
        <f t="shared" si="738"/>
        <v>0</v>
      </c>
      <c r="Q6754">
        <f>_xlfn.XLOOKUP(C6754&amp;G6754&amp;H6754,covid!$E$2:$E$2184,covid!$D$2:$D$2184,0,0,1)</f>
        <v>1</v>
      </c>
    </row>
    <row r="6755" spans="1:17" x14ac:dyDescent="0.3">
      <c r="A6755">
        <f>_xlfn.XLOOKUP(C6755,kamus!$B$2:$B$87,kamus!$A$2:$A$87,0,0,1)</f>
        <v>57</v>
      </c>
      <c r="B6755" t="str">
        <f>_xlfn.XLOOKUP(C6755,kamus!$B$2:$B$87,kamus!$D$2:$D$87,"dihapus",0,1)</f>
        <v>Pakem</v>
      </c>
      <c r="C6755" t="s">
        <v>204</v>
      </c>
      <c r="D6755">
        <f>_xlfn.XLOOKUP(C6755,kamus!$B$2:$B$87,kamus!$J$2:$J$87,"dihapus",0,1)</f>
        <v>0</v>
      </c>
      <c r="E6755">
        <f t="shared" si="739"/>
        <v>0</v>
      </c>
      <c r="F6755" s="14">
        <v>44713</v>
      </c>
      <c r="G6755" s="1">
        <f t="shared" si="740"/>
        <v>6</v>
      </c>
      <c r="H6755" s="1">
        <f t="shared" si="741"/>
        <v>2022</v>
      </c>
      <c r="I6755">
        <v>0</v>
      </c>
      <c r="J6755">
        <v>0</v>
      </c>
      <c r="K6755">
        <f t="shared" si="735"/>
        <v>0</v>
      </c>
      <c r="L6755">
        <v>6987</v>
      </c>
      <c r="M6755" s="6">
        <f t="shared" si="736"/>
        <v>0</v>
      </c>
      <c r="N6755" s="6">
        <f t="shared" si="737"/>
        <v>0</v>
      </c>
      <c r="O6755" s="6">
        <f t="shared" si="738"/>
        <v>0</v>
      </c>
      <c r="Q6755">
        <f>_xlfn.XLOOKUP(C6755&amp;G6755&amp;H6755,covid!$E$2:$E$2184,covid!$D$2:$D$2184,0,0,1)</f>
        <v>0</v>
      </c>
    </row>
    <row r="6756" spans="1:17" x14ac:dyDescent="0.3">
      <c r="A6756">
        <f>_xlfn.XLOOKUP(C6756,kamus!$B$2:$B$87,kamus!$A$2:$A$87,0,0,1)</f>
        <v>54</v>
      </c>
      <c r="B6756" t="str">
        <f>_xlfn.XLOOKUP(C6756,kamus!$B$2:$B$87,kamus!$D$2:$D$87,"dihapus",0,1)</f>
        <v>Pakem</v>
      </c>
      <c r="C6756" t="s">
        <v>213</v>
      </c>
      <c r="D6756">
        <f>_xlfn.XLOOKUP(C6756,kamus!$B$2:$B$87,kamus!$J$2:$J$87,"dihapus",0,1)</f>
        <v>0</v>
      </c>
      <c r="E6756">
        <f t="shared" si="739"/>
        <v>0</v>
      </c>
      <c r="F6756" s="14">
        <v>44713</v>
      </c>
      <c r="G6756" s="1">
        <f t="shared" si="740"/>
        <v>6</v>
      </c>
      <c r="H6756" s="1">
        <f t="shared" si="741"/>
        <v>2022</v>
      </c>
      <c r="I6756">
        <v>0</v>
      </c>
      <c r="J6756">
        <v>0</v>
      </c>
      <c r="K6756">
        <f t="shared" si="735"/>
        <v>0</v>
      </c>
      <c r="L6756">
        <v>9323</v>
      </c>
      <c r="M6756" s="6">
        <f t="shared" si="736"/>
        <v>0</v>
      </c>
      <c r="N6756" s="6">
        <f t="shared" si="737"/>
        <v>0</v>
      </c>
      <c r="O6756" s="6">
        <f t="shared" si="738"/>
        <v>0</v>
      </c>
      <c r="Q6756">
        <f>_xlfn.XLOOKUP(C6756&amp;G6756&amp;H6756,covid!$E$2:$E$2184,covid!$D$2:$D$2184,0,0,1)</f>
        <v>3</v>
      </c>
    </row>
    <row r="6757" spans="1:17" x14ac:dyDescent="0.3">
      <c r="A6757">
        <f>_xlfn.XLOOKUP(C6757,kamus!$B$2:$B$87,kamus!$A$2:$A$87,0,0,1)</f>
        <v>56</v>
      </c>
      <c r="B6757" t="str">
        <f>_xlfn.XLOOKUP(C6757,kamus!$B$2:$B$87,kamus!$D$2:$D$87,"dihapus",0,1)</f>
        <v>Pakem</v>
      </c>
      <c r="C6757" t="s">
        <v>214</v>
      </c>
      <c r="D6757">
        <f>_xlfn.XLOOKUP(C6757,kamus!$B$2:$B$87,kamus!$J$2:$J$87,"dihapus",0,1)</f>
        <v>1</v>
      </c>
      <c r="E6757">
        <f t="shared" si="739"/>
        <v>1</v>
      </c>
      <c r="F6757" s="14">
        <v>44713</v>
      </c>
      <c r="G6757" s="1">
        <f t="shared" si="740"/>
        <v>6</v>
      </c>
      <c r="H6757" s="1">
        <f t="shared" si="741"/>
        <v>2022</v>
      </c>
      <c r="I6757">
        <v>0</v>
      </c>
      <c r="J6757">
        <v>0</v>
      </c>
      <c r="K6757">
        <f t="shared" si="735"/>
        <v>0</v>
      </c>
      <c r="L6757">
        <v>6831</v>
      </c>
      <c r="M6757" s="6">
        <f t="shared" si="736"/>
        <v>0</v>
      </c>
      <c r="N6757" s="6">
        <f t="shared" si="737"/>
        <v>0</v>
      </c>
      <c r="O6757" s="6">
        <f t="shared" si="738"/>
        <v>0</v>
      </c>
      <c r="Q6757">
        <f>_xlfn.XLOOKUP(C6757&amp;G6757&amp;H6757,covid!$E$2:$E$2184,covid!$D$2:$D$2184,0,0,1)</f>
        <v>0</v>
      </c>
    </row>
    <row r="6758" spans="1:17" x14ac:dyDescent="0.3">
      <c r="A6758">
        <f>_xlfn.XLOOKUP(C6758,kamus!$B$2:$B$87,kamus!$A$2:$A$87,0,0,1)</f>
        <v>58</v>
      </c>
      <c r="B6758" t="str">
        <f>_xlfn.XLOOKUP(C6758,kamus!$B$2:$B$87,kamus!$D$2:$D$87,"dihapus",0,1)</f>
        <v>Pakem</v>
      </c>
      <c r="C6758" t="s">
        <v>231</v>
      </c>
      <c r="D6758">
        <f>_xlfn.XLOOKUP(C6758,kamus!$B$2:$B$87,kamus!$J$2:$J$87,"dihapus",0,1)</f>
        <v>0</v>
      </c>
      <c r="E6758">
        <f t="shared" si="739"/>
        <v>0</v>
      </c>
      <c r="F6758" s="14">
        <v>44713</v>
      </c>
      <c r="G6758" s="1">
        <f t="shared" si="740"/>
        <v>6</v>
      </c>
      <c r="H6758" s="1">
        <f t="shared" si="741"/>
        <v>2022</v>
      </c>
      <c r="I6758">
        <v>0</v>
      </c>
      <c r="J6758">
        <v>0</v>
      </c>
      <c r="K6758">
        <f t="shared" si="735"/>
        <v>0</v>
      </c>
      <c r="L6758">
        <v>7055</v>
      </c>
      <c r="M6758" s="6">
        <f t="shared" si="736"/>
        <v>0</v>
      </c>
      <c r="N6758" s="6">
        <f t="shared" si="737"/>
        <v>0</v>
      </c>
      <c r="O6758" s="6">
        <f t="shared" si="738"/>
        <v>0</v>
      </c>
      <c r="Q6758">
        <f>_xlfn.XLOOKUP(C6758&amp;G6758&amp;H6758,covid!$E$2:$E$2184,covid!$D$2:$D$2184,0,0,1)</f>
        <v>0</v>
      </c>
    </row>
    <row r="6759" spans="1:17" x14ac:dyDescent="0.3">
      <c r="A6759">
        <f>_xlfn.XLOOKUP(C6759,kamus!$B$2:$B$87,kamus!$A$2:$A$87,0,0,1)</f>
        <v>55</v>
      </c>
      <c r="B6759" t="str">
        <f>_xlfn.XLOOKUP(C6759,kamus!$B$2:$B$87,kamus!$D$2:$D$87,"dihapus",0,1)</f>
        <v>Pakem</v>
      </c>
      <c r="C6759" t="s">
        <v>234</v>
      </c>
      <c r="D6759">
        <f>_xlfn.XLOOKUP(C6759,kamus!$B$2:$B$87,kamus!$J$2:$J$87,"dihapus",0,1)</f>
        <v>0</v>
      </c>
      <c r="E6759">
        <f t="shared" si="739"/>
        <v>0</v>
      </c>
      <c r="F6759" s="14">
        <v>44713</v>
      </c>
      <c r="G6759" s="1">
        <f t="shared" si="740"/>
        <v>6</v>
      </c>
      <c r="H6759" s="1">
        <f t="shared" si="741"/>
        <v>2022</v>
      </c>
      <c r="I6759">
        <v>0</v>
      </c>
      <c r="J6759">
        <v>0</v>
      </c>
      <c r="K6759">
        <f t="shared" si="735"/>
        <v>0</v>
      </c>
      <c r="L6759">
        <v>10068</v>
      </c>
      <c r="M6759" s="6">
        <f t="shared" si="736"/>
        <v>0</v>
      </c>
      <c r="N6759" s="6">
        <f t="shared" si="737"/>
        <v>0</v>
      </c>
      <c r="O6759" s="6">
        <f t="shared" si="738"/>
        <v>0</v>
      </c>
      <c r="Q6759">
        <f>_xlfn.XLOOKUP(C6759&amp;G6759&amp;H6759,covid!$E$2:$E$2184,covid!$D$2:$D$2184,0,0,1)</f>
        <v>0</v>
      </c>
    </row>
    <row r="6760" spans="1:17" x14ac:dyDescent="0.3">
      <c r="A6760">
        <f>_xlfn.XLOOKUP(C6760,kamus!$B$2:$B$87,kamus!$A$2:$A$87,0,0,1)</f>
        <v>64</v>
      </c>
      <c r="B6760" t="str">
        <f>_xlfn.XLOOKUP(C6760,kamus!$B$2:$B$87,kamus!$D$2:$D$87,"dihapus",0,1)</f>
        <v>Prambanan</v>
      </c>
      <c r="C6760" t="s">
        <v>203</v>
      </c>
      <c r="D6760">
        <f>_xlfn.XLOOKUP(C6760,kamus!$B$2:$B$87,kamus!$J$2:$J$87,"dihapus",0,1)</f>
        <v>1</v>
      </c>
      <c r="E6760">
        <f t="shared" si="739"/>
        <v>1</v>
      </c>
      <c r="F6760" s="14">
        <v>44713</v>
      </c>
      <c r="G6760" s="1">
        <f t="shared" si="740"/>
        <v>6</v>
      </c>
      <c r="H6760" s="1">
        <f t="shared" si="741"/>
        <v>2022</v>
      </c>
      <c r="I6760">
        <v>1</v>
      </c>
      <c r="J6760">
        <v>0</v>
      </c>
      <c r="K6760">
        <f t="shared" si="735"/>
        <v>1</v>
      </c>
      <c r="L6760">
        <v>12825</v>
      </c>
      <c r="M6760" s="6">
        <f t="shared" si="736"/>
        <v>7.7972709551656925</v>
      </c>
      <c r="N6760" s="6">
        <f t="shared" si="737"/>
        <v>0</v>
      </c>
      <c r="O6760" s="6">
        <f t="shared" si="738"/>
        <v>7.7972709551656925</v>
      </c>
      <c r="Q6760">
        <f>_xlfn.XLOOKUP(C6760&amp;G6760&amp;H6760,covid!$E$2:$E$2184,covid!$D$2:$D$2184,0,0,1)</f>
        <v>2</v>
      </c>
    </row>
    <row r="6761" spans="1:17" x14ac:dyDescent="0.3">
      <c r="A6761">
        <f>_xlfn.XLOOKUP(C6761,kamus!$B$2:$B$87,kamus!$A$2:$A$87,0,0,1)</f>
        <v>59</v>
      </c>
      <c r="B6761" t="str">
        <f>_xlfn.XLOOKUP(C6761,kamus!$B$2:$B$87,kamus!$D$2:$D$87,"dihapus",0,1)</f>
        <v>Prambanan</v>
      </c>
      <c r="C6761" t="s">
        <v>210</v>
      </c>
      <c r="D6761">
        <f>_xlfn.XLOOKUP(C6761,kamus!$B$2:$B$87,kamus!$J$2:$J$87,"dihapus",0,1)</f>
        <v>0</v>
      </c>
      <c r="E6761">
        <f t="shared" si="739"/>
        <v>0</v>
      </c>
      <c r="F6761" s="14">
        <v>44713</v>
      </c>
      <c r="G6761" s="1">
        <f t="shared" si="740"/>
        <v>6</v>
      </c>
      <c r="H6761" s="1">
        <f t="shared" si="741"/>
        <v>2022</v>
      </c>
      <c r="I6761">
        <v>0</v>
      </c>
      <c r="J6761">
        <v>0</v>
      </c>
      <c r="K6761">
        <f t="shared" si="735"/>
        <v>0</v>
      </c>
      <c r="L6761">
        <v>4840</v>
      </c>
      <c r="M6761" s="6">
        <f t="shared" si="736"/>
        <v>0</v>
      </c>
      <c r="N6761" s="6">
        <f t="shared" si="737"/>
        <v>0</v>
      </c>
      <c r="O6761" s="6">
        <f t="shared" si="738"/>
        <v>0</v>
      </c>
      <c r="Q6761">
        <f>_xlfn.XLOOKUP(C6761&amp;G6761&amp;H6761,covid!$E$2:$E$2184,covid!$D$2:$D$2184,0,0,1)</f>
        <v>0</v>
      </c>
    </row>
    <row r="6762" spans="1:17" x14ac:dyDescent="0.3">
      <c r="A6762">
        <f>_xlfn.XLOOKUP(C6762,kamus!$B$2:$B$87,kamus!$A$2:$A$87,0,0,1)</f>
        <v>61</v>
      </c>
      <c r="B6762" t="str">
        <f>_xlfn.XLOOKUP(C6762,kamus!$B$2:$B$87,kamus!$D$2:$D$87,"dihapus",0,1)</f>
        <v>Prambanan</v>
      </c>
      <c r="C6762" t="s">
        <v>219</v>
      </c>
      <c r="D6762">
        <f>_xlfn.XLOOKUP(C6762,kamus!$B$2:$B$87,kamus!$J$2:$J$87,"dihapus",0,1)</f>
        <v>0</v>
      </c>
      <c r="E6762">
        <f t="shared" si="739"/>
        <v>0</v>
      </c>
      <c r="F6762" s="14">
        <v>44713</v>
      </c>
      <c r="G6762" s="1">
        <f t="shared" si="740"/>
        <v>6</v>
      </c>
      <c r="H6762" s="1">
        <f t="shared" si="741"/>
        <v>2022</v>
      </c>
      <c r="I6762">
        <v>2</v>
      </c>
      <c r="J6762">
        <v>0</v>
      </c>
      <c r="K6762">
        <f t="shared" si="735"/>
        <v>2</v>
      </c>
      <c r="L6762">
        <v>14468</v>
      </c>
      <c r="M6762" s="6">
        <f t="shared" si="736"/>
        <v>13.823610727121924</v>
      </c>
      <c r="N6762" s="6">
        <f t="shared" si="737"/>
        <v>0</v>
      </c>
      <c r="O6762" s="6">
        <f t="shared" si="738"/>
        <v>13.823610727121924</v>
      </c>
      <c r="Q6762">
        <f>_xlfn.XLOOKUP(C6762&amp;G6762&amp;H6762,covid!$E$2:$E$2184,covid!$D$2:$D$2184,0,0,1)</f>
        <v>0</v>
      </c>
    </row>
    <row r="6763" spans="1:17" x14ac:dyDescent="0.3">
      <c r="A6763">
        <f>_xlfn.XLOOKUP(C6763,kamus!$B$2:$B$87,kamus!$A$2:$A$87,0,0,1)</f>
        <v>62</v>
      </c>
      <c r="B6763" t="str">
        <f>_xlfn.XLOOKUP(C6763,kamus!$B$2:$B$87,kamus!$D$2:$D$87,"dihapus",0,1)</f>
        <v>Prambanan</v>
      </c>
      <c r="C6763" t="s">
        <v>236</v>
      </c>
      <c r="D6763">
        <f>_xlfn.XLOOKUP(C6763,kamus!$B$2:$B$87,kamus!$J$2:$J$87,"dihapus",0,1)</f>
        <v>0</v>
      </c>
      <c r="E6763">
        <f t="shared" si="739"/>
        <v>0</v>
      </c>
      <c r="F6763" s="14">
        <v>44713</v>
      </c>
      <c r="G6763" s="1">
        <f t="shared" si="740"/>
        <v>6</v>
      </c>
      <c r="H6763" s="1">
        <f t="shared" si="741"/>
        <v>2022</v>
      </c>
      <c r="I6763">
        <v>1</v>
      </c>
      <c r="J6763">
        <v>0</v>
      </c>
      <c r="K6763">
        <f t="shared" si="735"/>
        <v>1</v>
      </c>
      <c r="L6763">
        <v>6175</v>
      </c>
      <c r="M6763" s="6">
        <f t="shared" si="736"/>
        <v>16.194331983805668</v>
      </c>
      <c r="N6763" s="6">
        <f t="shared" si="737"/>
        <v>0</v>
      </c>
      <c r="O6763" s="6">
        <f t="shared" si="738"/>
        <v>16.194331983805668</v>
      </c>
      <c r="Q6763">
        <f>_xlfn.XLOOKUP(C6763&amp;G6763&amp;H6763,covid!$E$2:$E$2184,covid!$D$2:$D$2184,0,0,1)</f>
        <v>0</v>
      </c>
    </row>
    <row r="6764" spans="1:17" x14ac:dyDescent="0.3">
      <c r="A6764">
        <f>_xlfn.XLOOKUP(C6764,kamus!$B$2:$B$87,kamus!$A$2:$A$87,0,0,1)</f>
        <v>63</v>
      </c>
      <c r="B6764" t="str">
        <f>_xlfn.XLOOKUP(C6764,kamus!$B$2:$B$87,kamus!$D$2:$D$87,"dihapus",0,1)</f>
        <v>Prambanan</v>
      </c>
      <c r="C6764" t="s">
        <v>261</v>
      </c>
      <c r="D6764">
        <f>_xlfn.XLOOKUP(C6764,kamus!$B$2:$B$87,kamus!$J$2:$J$87,"dihapus",0,1)</f>
        <v>0</v>
      </c>
      <c r="E6764">
        <f t="shared" si="739"/>
        <v>0</v>
      </c>
      <c r="F6764" s="14">
        <v>44713</v>
      </c>
      <c r="G6764" s="1">
        <f t="shared" si="740"/>
        <v>6</v>
      </c>
      <c r="H6764" s="1">
        <f t="shared" si="741"/>
        <v>2022</v>
      </c>
      <c r="I6764">
        <v>0</v>
      </c>
      <c r="J6764">
        <v>0</v>
      </c>
      <c r="K6764">
        <f t="shared" si="735"/>
        <v>0</v>
      </c>
      <c r="L6764">
        <v>15647</v>
      </c>
      <c r="M6764" s="6">
        <f t="shared" si="736"/>
        <v>0</v>
      </c>
      <c r="N6764" s="6">
        <f t="shared" si="737"/>
        <v>0</v>
      </c>
      <c r="O6764" s="6">
        <f t="shared" si="738"/>
        <v>0</v>
      </c>
      <c r="Q6764">
        <f>_xlfn.XLOOKUP(C6764&amp;G6764&amp;H6764,covid!$E$2:$E$2184,covid!$D$2:$D$2184,0,0,1)</f>
        <v>0</v>
      </c>
    </row>
    <row r="6765" spans="1:17" x14ac:dyDescent="0.3">
      <c r="A6765">
        <f>_xlfn.XLOOKUP(C6765,kamus!$B$2:$B$87,kamus!$A$2:$A$87,0,0,1)</f>
        <v>60</v>
      </c>
      <c r="B6765" t="str">
        <f>_xlfn.XLOOKUP(C6765,kamus!$B$2:$B$87,kamus!$D$2:$D$87,"dihapus",0,1)</f>
        <v>Prambanan</v>
      </c>
      <c r="C6765" t="s">
        <v>280</v>
      </c>
      <c r="D6765">
        <f>_xlfn.XLOOKUP(C6765,kamus!$B$2:$B$87,kamus!$J$2:$J$87,"dihapus",0,1)</f>
        <v>0</v>
      </c>
      <c r="E6765">
        <f t="shared" si="739"/>
        <v>0</v>
      </c>
      <c r="F6765" s="14">
        <v>44713</v>
      </c>
      <c r="G6765" s="1">
        <f t="shared" si="740"/>
        <v>6</v>
      </c>
      <c r="H6765" s="1">
        <f t="shared" si="741"/>
        <v>2022</v>
      </c>
      <c r="I6765">
        <v>0</v>
      </c>
      <c r="J6765">
        <v>0</v>
      </c>
      <c r="K6765">
        <f t="shared" si="735"/>
        <v>0</v>
      </c>
      <c r="L6765">
        <v>2860</v>
      </c>
      <c r="M6765" s="6">
        <f t="shared" si="736"/>
        <v>0</v>
      </c>
      <c r="N6765" s="6">
        <f t="shared" si="737"/>
        <v>0</v>
      </c>
      <c r="O6765" s="6">
        <f t="shared" si="738"/>
        <v>0</v>
      </c>
      <c r="Q6765">
        <f>_xlfn.XLOOKUP(C6765&amp;G6765&amp;H6765,covid!$E$2:$E$2184,covid!$D$2:$D$2184,0,0,1)</f>
        <v>0</v>
      </c>
    </row>
    <row r="6766" spans="1:17" x14ac:dyDescent="0.3">
      <c r="A6766">
        <f>_xlfn.XLOOKUP(C6766,kamus!$B$2:$B$87,kamus!$A$2:$A$87,0,0,1)</f>
        <v>67</v>
      </c>
      <c r="B6766" t="str">
        <f>_xlfn.XLOOKUP(C6766,kamus!$B$2:$B$87,kamus!$D$2:$D$87,"dihapus",0,1)</f>
        <v>Seyegan</v>
      </c>
      <c r="C6766" t="s">
        <v>221</v>
      </c>
      <c r="D6766">
        <f>_xlfn.XLOOKUP(C6766,kamus!$B$2:$B$87,kamus!$J$2:$J$87,"dihapus",0,1)</f>
        <v>0</v>
      </c>
      <c r="E6766">
        <f t="shared" si="739"/>
        <v>0</v>
      </c>
      <c r="F6766" s="14">
        <v>44713</v>
      </c>
      <c r="G6766" s="1">
        <f t="shared" si="740"/>
        <v>6</v>
      </c>
      <c r="H6766" s="1">
        <f t="shared" si="741"/>
        <v>2022</v>
      </c>
      <c r="I6766">
        <v>0</v>
      </c>
      <c r="J6766">
        <v>0</v>
      </c>
      <c r="K6766">
        <f t="shared" si="735"/>
        <v>0</v>
      </c>
      <c r="L6766">
        <v>10988</v>
      </c>
      <c r="M6766" s="6">
        <f t="shared" si="736"/>
        <v>0</v>
      </c>
      <c r="N6766" s="6">
        <f t="shared" si="737"/>
        <v>0</v>
      </c>
      <c r="O6766" s="6">
        <f t="shared" si="738"/>
        <v>0</v>
      </c>
      <c r="Q6766">
        <f>_xlfn.XLOOKUP(C6766&amp;G6766&amp;H6766,covid!$E$2:$E$2184,covid!$D$2:$D$2184,0,0,1)</f>
        <v>2</v>
      </c>
    </row>
    <row r="6767" spans="1:17" x14ac:dyDescent="0.3">
      <c r="A6767">
        <f>_xlfn.XLOOKUP(C6767,kamus!$B$2:$B$87,kamus!$A$2:$A$87,0,0,1)</f>
        <v>66</v>
      </c>
      <c r="B6767" t="str">
        <f>_xlfn.XLOOKUP(C6767,kamus!$B$2:$B$87,kamus!$D$2:$D$87,"dihapus",0,1)</f>
        <v>Seyegan</v>
      </c>
      <c r="C6767" t="s">
        <v>222</v>
      </c>
      <c r="D6767">
        <f>_xlfn.XLOOKUP(C6767,kamus!$B$2:$B$87,kamus!$J$2:$J$87,"dihapus",0,1)</f>
        <v>0</v>
      </c>
      <c r="E6767">
        <f t="shared" si="739"/>
        <v>0</v>
      </c>
      <c r="F6767" s="14">
        <v>44713</v>
      </c>
      <c r="G6767" s="1">
        <f t="shared" si="740"/>
        <v>6</v>
      </c>
      <c r="H6767" s="1">
        <f t="shared" si="741"/>
        <v>2022</v>
      </c>
      <c r="I6767">
        <v>1</v>
      </c>
      <c r="J6767">
        <v>0</v>
      </c>
      <c r="K6767">
        <f t="shared" si="735"/>
        <v>1</v>
      </c>
      <c r="L6767">
        <v>9757</v>
      </c>
      <c r="M6767" s="6">
        <f t="shared" si="736"/>
        <v>10.249051962693452</v>
      </c>
      <c r="N6767" s="6">
        <f t="shared" si="737"/>
        <v>0</v>
      </c>
      <c r="O6767" s="6">
        <f t="shared" si="738"/>
        <v>10.249051962693452</v>
      </c>
      <c r="Q6767">
        <f>_xlfn.XLOOKUP(C6767&amp;G6767&amp;H6767,covid!$E$2:$E$2184,covid!$D$2:$D$2184,0,0,1)</f>
        <v>0</v>
      </c>
    </row>
    <row r="6768" spans="1:17" x14ac:dyDescent="0.3">
      <c r="A6768">
        <f>_xlfn.XLOOKUP(C6768,kamus!$B$2:$B$87,kamus!$A$2:$A$87,0,0,1)</f>
        <v>68</v>
      </c>
      <c r="B6768" t="str">
        <f>_xlfn.XLOOKUP(C6768,kamus!$B$2:$B$87,kamus!$D$2:$D$87,"dihapus",0,1)</f>
        <v>Seyegan</v>
      </c>
      <c r="C6768" t="s">
        <v>223</v>
      </c>
      <c r="D6768">
        <f>_xlfn.XLOOKUP(C6768,kamus!$B$2:$B$87,kamus!$J$2:$J$87,"dihapus",0,1)</f>
        <v>0</v>
      </c>
      <c r="E6768">
        <f t="shared" si="739"/>
        <v>0</v>
      </c>
      <c r="F6768" s="14">
        <v>44713</v>
      </c>
      <c r="G6768" s="1">
        <f t="shared" si="740"/>
        <v>6</v>
      </c>
      <c r="H6768" s="1">
        <f t="shared" si="741"/>
        <v>2022</v>
      </c>
      <c r="I6768">
        <v>2</v>
      </c>
      <c r="J6768">
        <v>0</v>
      </c>
      <c r="K6768">
        <f t="shared" si="735"/>
        <v>2</v>
      </c>
      <c r="L6768">
        <v>8207</v>
      </c>
      <c r="M6768" s="6">
        <f t="shared" si="736"/>
        <v>24.369440721335444</v>
      </c>
      <c r="N6768" s="6">
        <f t="shared" si="737"/>
        <v>0</v>
      </c>
      <c r="O6768" s="6">
        <f t="shared" si="738"/>
        <v>24.369440721335444</v>
      </c>
      <c r="Q6768">
        <f>_xlfn.XLOOKUP(C6768&amp;G6768&amp;H6768,covid!$E$2:$E$2184,covid!$D$2:$D$2184,0,0,1)</f>
        <v>1</v>
      </c>
    </row>
    <row r="6769" spans="1:17" x14ac:dyDescent="0.3">
      <c r="A6769">
        <f>_xlfn.XLOOKUP(C6769,kamus!$B$2:$B$87,kamus!$A$2:$A$87,0,0,1)</f>
        <v>65</v>
      </c>
      <c r="B6769" t="str">
        <f>_xlfn.XLOOKUP(C6769,kamus!$B$2:$B$87,kamus!$D$2:$D$87,"dihapus",0,1)</f>
        <v>Seyegan</v>
      </c>
      <c r="C6769" t="s">
        <v>224</v>
      </c>
      <c r="D6769">
        <f>_xlfn.XLOOKUP(C6769,kamus!$B$2:$B$87,kamus!$J$2:$J$87,"dihapus",0,1)</f>
        <v>1</v>
      </c>
      <c r="E6769">
        <f t="shared" si="739"/>
        <v>1</v>
      </c>
      <c r="F6769" s="14">
        <v>44713</v>
      </c>
      <c r="G6769" s="1">
        <f t="shared" si="740"/>
        <v>6</v>
      </c>
      <c r="H6769" s="1">
        <f t="shared" si="741"/>
        <v>2022</v>
      </c>
      <c r="I6769">
        <v>0</v>
      </c>
      <c r="J6769">
        <v>0</v>
      </c>
      <c r="K6769">
        <f t="shared" si="735"/>
        <v>0</v>
      </c>
      <c r="L6769">
        <v>11443</v>
      </c>
      <c r="M6769" s="6">
        <f t="shared" si="736"/>
        <v>0</v>
      </c>
      <c r="N6769" s="6">
        <f t="shared" si="737"/>
        <v>0</v>
      </c>
      <c r="O6769" s="6">
        <f t="shared" si="738"/>
        <v>0</v>
      </c>
      <c r="Q6769">
        <f>_xlfn.XLOOKUP(C6769&amp;G6769&amp;H6769,covid!$E$2:$E$2184,covid!$D$2:$D$2184,0,0,1)</f>
        <v>0</v>
      </c>
    </row>
    <row r="6770" spans="1:17" x14ac:dyDescent="0.3">
      <c r="A6770">
        <f>_xlfn.XLOOKUP(C6770,kamus!$B$2:$B$87,kamus!$A$2:$A$87,0,0,1)</f>
        <v>69</v>
      </c>
      <c r="B6770" t="str">
        <f>_xlfn.XLOOKUP(C6770,kamus!$B$2:$B$87,kamus!$D$2:$D$87,"dihapus",0,1)</f>
        <v>Seyegan</v>
      </c>
      <c r="C6770" t="s">
        <v>225</v>
      </c>
      <c r="D6770">
        <f>_xlfn.XLOOKUP(C6770,kamus!$B$2:$B$87,kamus!$J$2:$J$87,"dihapus",0,1)</f>
        <v>0</v>
      </c>
      <c r="E6770">
        <f t="shared" si="739"/>
        <v>0</v>
      </c>
      <c r="F6770" s="14">
        <v>44713</v>
      </c>
      <c r="G6770" s="1">
        <f t="shared" si="740"/>
        <v>6</v>
      </c>
      <c r="H6770" s="1">
        <f t="shared" si="741"/>
        <v>2022</v>
      </c>
      <c r="I6770">
        <v>0</v>
      </c>
      <c r="J6770">
        <v>0</v>
      </c>
      <c r="K6770">
        <f t="shared" si="735"/>
        <v>0</v>
      </c>
      <c r="L6770">
        <v>13779</v>
      </c>
      <c r="M6770" s="6">
        <f t="shared" si="736"/>
        <v>0</v>
      </c>
      <c r="N6770" s="6">
        <f t="shared" si="737"/>
        <v>0</v>
      </c>
      <c r="O6770" s="6">
        <f t="shared" si="738"/>
        <v>0</v>
      </c>
      <c r="Q6770">
        <f>_xlfn.XLOOKUP(C6770&amp;G6770&amp;H6770,covid!$E$2:$E$2184,covid!$D$2:$D$2184,0,0,1)</f>
        <v>1</v>
      </c>
    </row>
    <row r="6771" spans="1:17" x14ac:dyDescent="0.3">
      <c r="A6771">
        <f>_xlfn.XLOOKUP(C6771,kamus!$B$2:$B$87,kamus!$A$2:$A$87,0,0,1)</f>
        <v>74</v>
      </c>
      <c r="B6771" t="str">
        <f>_xlfn.XLOOKUP(C6771,kamus!$B$2:$B$87,kamus!$D$2:$D$87,"dihapus",0,1)</f>
        <v>Sleman</v>
      </c>
      <c r="C6771" t="s">
        <v>205</v>
      </c>
      <c r="D6771">
        <f>_xlfn.XLOOKUP(C6771,kamus!$B$2:$B$87,kamus!$J$2:$J$87,"dihapus",0,1)</f>
        <v>1</v>
      </c>
      <c r="E6771">
        <f t="shared" si="739"/>
        <v>1</v>
      </c>
      <c r="F6771" s="14">
        <v>44713</v>
      </c>
      <c r="G6771" s="1">
        <f t="shared" si="740"/>
        <v>6</v>
      </c>
      <c r="H6771" s="1">
        <f t="shared" si="741"/>
        <v>2022</v>
      </c>
      <c r="I6771">
        <v>0</v>
      </c>
      <c r="J6771">
        <v>0</v>
      </c>
      <c r="K6771">
        <f t="shared" si="735"/>
        <v>0</v>
      </c>
      <c r="L6771">
        <v>15881</v>
      </c>
      <c r="M6771" s="6">
        <f t="shared" si="736"/>
        <v>0</v>
      </c>
      <c r="N6771" s="6">
        <f t="shared" si="737"/>
        <v>0</v>
      </c>
      <c r="O6771" s="6">
        <f t="shared" si="738"/>
        <v>0</v>
      </c>
      <c r="Q6771">
        <f>_xlfn.XLOOKUP(C6771&amp;G6771&amp;H6771,covid!$E$2:$E$2184,covid!$D$2:$D$2184,0,0,1)</f>
        <v>1</v>
      </c>
    </row>
    <row r="6772" spans="1:17" x14ac:dyDescent="0.3">
      <c r="A6772">
        <f>_xlfn.XLOOKUP(C6772,kamus!$B$2:$B$87,kamus!$A$2:$A$87,0,0,1)</f>
        <v>73</v>
      </c>
      <c r="B6772" t="str">
        <f>_xlfn.XLOOKUP(C6772,kamus!$B$2:$B$87,kamus!$D$2:$D$87,"dihapus",0,1)</f>
        <v>Sleman</v>
      </c>
      <c r="C6772" t="s">
        <v>232</v>
      </c>
      <c r="D6772">
        <f>_xlfn.XLOOKUP(C6772,kamus!$B$2:$B$87,kamus!$J$2:$J$87,"dihapus",0,1)</f>
        <v>1</v>
      </c>
      <c r="E6772">
        <f t="shared" si="739"/>
        <v>1</v>
      </c>
      <c r="F6772" s="14">
        <v>44713</v>
      </c>
      <c r="G6772" s="1">
        <f t="shared" si="740"/>
        <v>6</v>
      </c>
      <c r="H6772" s="1">
        <f t="shared" si="741"/>
        <v>2022</v>
      </c>
      <c r="I6772">
        <v>0</v>
      </c>
      <c r="J6772">
        <v>0</v>
      </c>
      <c r="K6772">
        <f t="shared" si="735"/>
        <v>0</v>
      </c>
      <c r="L6772">
        <v>13136</v>
      </c>
      <c r="M6772" s="6">
        <f t="shared" si="736"/>
        <v>0</v>
      </c>
      <c r="N6772" s="6">
        <f t="shared" si="737"/>
        <v>0</v>
      </c>
      <c r="O6772" s="6">
        <f t="shared" si="738"/>
        <v>0</v>
      </c>
      <c r="Q6772">
        <f>_xlfn.XLOOKUP(C6772&amp;G6772&amp;H6772,covid!$E$2:$E$2184,covid!$D$2:$D$2184,0,0,1)</f>
        <v>1</v>
      </c>
    </row>
    <row r="6773" spans="1:17" x14ac:dyDescent="0.3">
      <c r="A6773">
        <f>_xlfn.XLOOKUP(C6773,kamus!$B$2:$B$87,kamus!$A$2:$A$87,0,0,1)</f>
        <v>71</v>
      </c>
      <c r="B6773" t="str">
        <f>_xlfn.XLOOKUP(C6773,kamus!$B$2:$B$87,kamus!$D$2:$D$87,"dihapus",0,1)</f>
        <v>Sleman</v>
      </c>
      <c r="C6773" t="s">
        <v>271</v>
      </c>
      <c r="D6773">
        <f>_xlfn.XLOOKUP(C6773,kamus!$B$2:$B$87,kamus!$J$2:$J$87,"dihapus",0,1)</f>
        <v>1</v>
      </c>
      <c r="E6773">
        <f t="shared" si="739"/>
        <v>1</v>
      </c>
      <c r="F6773" s="14">
        <v>44713</v>
      </c>
      <c r="G6773" s="1">
        <f t="shared" si="740"/>
        <v>6</v>
      </c>
      <c r="H6773" s="1">
        <f t="shared" si="741"/>
        <v>2022</v>
      </c>
      <c r="I6773">
        <v>1</v>
      </c>
      <c r="J6773">
        <v>0</v>
      </c>
      <c r="K6773">
        <f t="shared" si="735"/>
        <v>1</v>
      </c>
      <c r="L6773">
        <v>15868</v>
      </c>
      <c r="M6773" s="6">
        <f t="shared" si="736"/>
        <v>6.3019914292916566</v>
      </c>
      <c r="N6773" s="6">
        <f t="shared" si="737"/>
        <v>0</v>
      </c>
      <c r="O6773" s="6">
        <f t="shared" si="738"/>
        <v>6.3019914292916566</v>
      </c>
      <c r="Q6773">
        <f>_xlfn.XLOOKUP(C6773&amp;G6773&amp;H6773,covid!$E$2:$E$2184,covid!$D$2:$D$2184,0,0,1)</f>
        <v>0</v>
      </c>
    </row>
    <row r="6774" spans="1:17" x14ac:dyDescent="0.3">
      <c r="A6774">
        <f>_xlfn.XLOOKUP(C6774,kamus!$B$2:$B$87,kamus!$A$2:$A$87,0,0,1)</f>
        <v>72</v>
      </c>
      <c r="B6774" t="str">
        <f>_xlfn.XLOOKUP(C6774,kamus!$B$2:$B$87,kamus!$D$2:$D$87,"dihapus",0,1)</f>
        <v>Sleman</v>
      </c>
      <c r="C6774" t="s">
        <v>273</v>
      </c>
      <c r="D6774">
        <f>_xlfn.XLOOKUP(C6774,kamus!$B$2:$B$87,kamus!$J$2:$J$87,"dihapus",0,1)</f>
        <v>1</v>
      </c>
      <c r="E6774">
        <f t="shared" si="739"/>
        <v>1</v>
      </c>
      <c r="F6774" s="14">
        <v>44713</v>
      </c>
      <c r="G6774" s="1">
        <f t="shared" si="740"/>
        <v>6</v>
      </c>
      <c r="H6774" s="1">
        <f t="shared" si="741"/>
        <v>2022</v>
      </c>
      <c r="I6774">
        <v>0</v>
      </c>
      <c r="J6774">
        <v>0</v>
      </c>
      <c r="K6774">
        <f t="shared" si="735"/>
        <v>0</v>
      </c>
      <c r="L6774">
        <v>19209</v>
      </c>
      <c r="M6774" s="6">
        <f t="shared" si="736"/>
        <v>0</v>
      </c>
      <c r="N6774" s="6">
        <f t="shared" si="737"/>
        <v>0</v>
      </c>
      <c r="O6774" s="6">
        <f t="shared" si="738"/>
        <v>0</v>
      </c>
      <c r="Q6774">
        <f>_xlfn.XLOOKUP(C6774&amp;G6774&amp;H6774,covid!$E$2:$E$2184,covid!$D$2:$D$2184,0,0,1)</f>
        <v>1</v>
      </c>
    </row>
    <row r="6775" spans="1:17" x14ac:dyDescent="0.3">
      <c r="A6775">
        <f>_xlfn.XLOOKUP(C6775,kamus!$B$2:$B$87,kamus!$A$2:$A$87,0,0,1)</f>
        <v>70</v>
      </c>
      <c r="B6775" t="str">
        <f>_xlfn.XLOOKUP(C6775,kamus!$B$2:$B$87,kamus!$D$2:$D$87,"dihapus",0,1)</f>
        <v>Sleman</v>
      </c>
      <c r="C6775" t="s">
        <v>274</v>
      </c>
      <c r="D6775">
        <f>_xlfn.XLOOKUP(C6775,kamus!$B$2:$B$87,kamus!$J$2:$J$87,"dihapus",0,1)</f>
        <v>0</v>
      </c>
      <c r="E6775">
        <f t="shared" si="739"/>
        <v>0</v>
      </c>
      <c r="F6775" s="14">
        <v>44713</v>
      </c>
      <c r="G6775" s="1">
        <f t="shared" si="740"/>
        <v>6</v>
      </c>
      <c r="H6775" s="1">
        <f t="shared" si="741"/>
        <v>2022</v>
      </c>
      <c r="I6775">
        <v>0</v>
      </c>
      <c r="J6775">
        <v>0</v>
      </c>
      <c r="K6775">
        <f t="shared" si="735"/>
        <v>0</v>
      </c>
      <c r="L6775">
        <v>10209</v>
      </c>
      <c r="M6775" s="6">
        <f t="shared" si="736"/>
        <v>0</v>
      </c>
      <c r="N6775" s="6">
        <f t="shared" si="737"/>
        <v>0</v>
      </c>
      <c r="O6775" s="6">
        <f t="shared" si="738"/>
        <v>0</v>
      </c>
      <c r="Q6775">
        <f>_xlfn.XLOOKUP(C6775&amp;G6775&amp;H6775,covid!$E$2:$E$2184,covid!$D$2:$D$2184,0,0,1)</f>
        <v>0</v>
      </c>
    </row>
    <row r="6776" spans="1:17" x14ac:dyDescent="0.3">
      <c r="A6776">
        <f>_xlfn.XLOOKUP(C6776,kamus!$B$2:$B$87,kamus!$A$2:$A$87,0,0,1)</f>
        <v>77</v>
      </c>
      <c r="B6776" t="str">
        <f>_xlfn.XLOOKUP(C6776,kamus!$B$2:$B$87,kamus!$D$2:$D$87,"dihapus",0,1)</f>
        <v>Tempel 1</v>
      </c>
      <c r="C6776" t="s">
        <v>218</v>
      </c>
      <c r="D6776">
        <f>_xlfn.XLOOKUP(C6776,kamus!$B$2:$B$87,kamus!$J$2:$J$87,"dihapus",0,1)</f>
        <v>0</v>
      </c>
      <c r="E6776">
        <f t="shared" si="739"/>
        <v>0</v>
      </c>
      <c r="F6776" s="14">
        <v>44713</v>
      </c>
      <c r="G6776" s="1">
        <f t="shared" si="740"/>
        <v>6</v>
      </c>
      <c r="H6776" s="1">
        <f t="shared" si="741"/>
        <v>2022</v>
      </c>
      <c r="I6776">
        <v>0</v>
      </c>
      <c r="J6776">
        <v>0</v>
      </c>
      <c r="K6776">
        <f t="shared" si="735"/>
        <v>0</v>
      </c>
      <c r="L6776">
        <v>7981</v>
      </c>
      <c r="M6776" s="6">
        <f t="shared" si="736"/>
        <v>0</v>
      </c>
      <c r="N6776" s="6">
        <f t="shared" si="737"/>
        <v>0</v>
      </c>
      <c r="O6776" s="6">
        <f t="shared" si="738"/>
        <v>0</v>
      </c>
      <c r="Q6776">
        <f>_xlfn.XLOOKUP(C6776&amp;G6776&amp;H6776,covid!$E$2:$E$2184,covid!$D$2:$D$2184,0,0,1)</f>
        <v>0</v>
      </c>
    </row>
    <row r="6777" spans="1:17" x14ac:dyDescent="0.3">
      <c r="A6777">
        <f>_xlfn.XLOOKUP(C6777,kamus!$B$2:$B$87,kamus!$A$2:$A$87,0,0,1)</f>
        <v>76</v>
      </c>
      <c r="B6777" t="str">
        <f>_xlfn.XLOOKUP(C6777,kamus!$B$2:$B$87,kamus!$D$2:$D$87,"dihapus",0,1)</f>
        <v>Tempel 1</v>
      </c>
      <c r="C6777" t="s">
        <v>226</v>
      </c>
      <c r="D6777">
        <f>_xlfn.XLOOKUP(C6777,kamus!$B$2:$B$87,kamus!$J$2:$J$87,"dihapus",0,1)</f>
        <v>1</v>
      </c>
      <c r="E6777">
        <f t="shared" si="739"/>
        <v>1</v>
      </c>
      <c r="F6777" s="14">
        <v>44713</v>
      </c>
      <c r="G6777" s="1">
        <f t="shared" si="740"/>
        <v>6</v>
      </c>
      <c r="H6777" s="1">
        <f t="shared" si="741"/>
        <v>2022</v>
      </c>
      <c r="I6777">
        <v>0</v>
      </c>
      <c r="J6777">
        <v>0</v>
      </c>
      <c r="K6777">
        <f t="shared" si="735"/>
        <v>0</v>
      </c>
      <c r="L6777">
        <v>11420</v>
      </c>
      <c r="M6777" s="6">
        <f t="shared" si="736"/>
        <v>0</v>
      </c>
      <c r="N6777" s="6">
        <f t="shared" si="737"/>
        <v>0</v>
      </c>
      <c r="O6777" s="6">
        <f t="shared" si="738"/>
        <v>0</v>
      </c>
      <c r="Q6777">
        <f>_xlfn.XLOOKUP(C6777&amp;G6777&amp;H6777,covid!$E$2:$E$2184,covid!$D$2:$D$2184,0,0,1)</f>
        <v>1</v>
      </c>
    </row>
    <row r="6778" spans="1:17" x14ac:dyDescent="0.3">
      <c r="A6778">
        <f>_xlfn.XLOOKUP(C6778,kamus!$B$2:$B$87,kamus!$A$2:$A$87,0,0,1)</f>
        <v>75</v>
      </c>
      <c r="B6778" t="str">
        <f>_xlfn.XLOOKUP(C6778,kamus!$B$2:$B$87,kamus!$D$2:$D$87,"dihapus",0,1)</f>
        <v>Tempel 1</v>
      </c>
      <c r="C6778" t="s">
        <v>227</v>
      </c>
      <c r="D6778">
        <f>_xlfn.XLOOKUP(C6778,kamus!$B$2:$B$87,kamus!$J$2:$J$87,"dihapus",0,1)</f>
        <v>0</v>
      </c>
      <c r="E6778">
        <f t="shared" si="739"/>
        <v>0</v>
      </c>
      <c r="F6778" s="14">
        <v>44713</v>
      </c>
      <c r="G6778" s="1">
        <f t="shared" si="740"/>
        <v>6</v>
      </c>
      <c r="H6778" s="1">
        <f t="shared" si="741"/>
        <v>2022</v>
      </c>
      <c r="I6778">
        <v>0</v>
      </c>
      <c r="J6778">
        <v>0</v>
      </c>
      <c r="K6778">
        <f t="shared" si="735"/>
        <v>0</v>
      </c>
      <c r="L6778">
        <v>7027</v>
      </c>
      <c r="M6778" s="6">
        <f t="shared" si="736"/>
        <v>0</v>
      </c>
      <c r="N6778" s="6">
        <f t="shared" si="737"/>
        <v>0</v>
      </c>
      <c r="O6778" s="6">
        <f t="shared" si="738"/>
        <v>0</v>
      </c>
      <c r="Q6778">
        <f>_xlfn.XLOOKUP(C6778&amp;G6778&amp;H6778,covid!$E$2:$E$2184,covid!$D$2:$D$2184,0,0,1)</f>
        <v>1</v>
      </c>
    </row>
    <row r="6779" spans="1:17" x14ac:dyDescent="0.3">
      <c r="A6779">
        <f>_xlfn.XLOOKUP(C6779,kamus!$B$2:$B$87,kamus!$A$2:$A$87,0,0,1)</f>
        <v>78</v>
      </c>
      <c r="B6779" t="str">
        <f>_xlfn.XLOOKUP(C6779,kamus!$B$2:$B$87,kamus!$D$2:$D$87,"dihapus",0,1)</f>
        <v>Tempel 1</v>
      </c>
      <c r="C6779" t="s">
        <v>229</v>
      </c>
      <c r="D6779">
        <f>_xlfn.XLOOKUP(C6779,kamus!$B$2:$B$87,kamus!$J$2:$J$87,"dihapus",0,1)</f>
        <v>0</v>
      </c>
      <c r="E6779">
        <f t="shared" si="739"/>
        <v>0</v>
      </c>
      <c r="F6779" s="14">
        <v>44713</v>
      </c>
      <c r="G6779" s="1">
        <f t="shared" si="740"/>
        <v>6</v>
      </c>
      <c r="H6779" s="1">
        <f t="shared" si="741"/>
        <v>2022</v>
      </c>
      <c r="I6779">
        <v>0</v>
      </c>
      <c r="J6779">
        <v>0</v>
      </c>
      <c r="K6779">
        <f t="shared" si="735"/>
        <v>0</v>
      </c>
      <c r="L6779">
        <v>5483</v>
      </c>
      <c r="M6779" s="6">
        <f t="shared" si="736"/>
        <v>0</v>
      </c>
      <c r="N6779" s="6">
        <f t="shared" si="737"/>
        <v>0</v>
      </c>
      <c r="O6779" s="6">
        <f t="shared" si="738"/>
        <v>0</v>
      </c>
      <c r="Q6779">
        <f>_xlfn.XLOOKUP(C6779&amp;G6779&amp;H6779,covid!$E$2:$E$2184,covid!$D$2:$D$2184,0,0,1)</f>
        <v>0</v>
      </c>
    </row>
    <row r="6780" spans="1:17" x14ac:dyDescent="0.3">
      <c r="A6780">
        <f>_xlfn.XLOOKUP(C6780,kamus!$B$2:$B$87,kamus!$A$2:$A$87,0,0,1)</f>
        <v>79</v>
      </c>
      <c r="B6780" t="str">
        <f>_xlfn.XLOOKUP(C6780,kamus!$B$2:$B$87,kamus!$D$2:$D$87,"dihapus",0,1)</f>
        <v>Tempel 2</v>
      </c>
      <c r="C6780" t="s">
        <v>201</v>
      </c>
      <c r="D6780">
        <f>_xlfn.XLOOKUP(C6780,kamus!$B$2:$B$87,kamus!$J$2:$J$87,"dihapus",0,1)</f>
        <v>0</v>
      </c>
      <c r="E6780">
        <f t="shared" si="739"/>
        <v>0</v>
      </c>
      <c r="F6780" s="14">
        <v>44713</v>
      </c>
      <c r="G6780" s="1">
        <f t="shared" si="740"/>
        <v>6</v>
      </c>
      <c r="H6780" s="1">
        <f t="shared" si="741"/>
        <v>2022</v>
      </c>
      <c r="I6780">
        <v>0</v>
      </c>
      <c r="J6780">
        <v>0</v>
      </c>
      <c r="K6780">
        <f t="shared" si="735"/>
        <v>0</v>
      </c>
      <c r="L6780">
        <v>7898</v>
      </c>
      <c r="M6780" s="6">
        <f t="shared" si="736"/>
        <v>0</v>
      </c>
      <c r="N6780" s="6">
        <f t="shared" si="737"/>
        <v>0</v>
      </c>
      <c r="O6780" s="6">
        <f t="shared" si="738"/>
        <v>0</v>
      </c>
      <c r="Q6780">
        <f>_xlfn.XLOOKUP(C6780&amp;G6780&amp;H6780,covid!$E$2:$E$2184,covid!$D$2:$D$2184,0,0,1)</f>
        <v>0</v>
      </c>
    </row>
    <row r="6781" spans="1:17" x14ac:dyDescent="0.3">
      <c r="A6781">
        <f>_xlfn.XLOOKUP(C6781,kamus!$B$2:$B$87,kamus!$A$2:$A$87,0,0,1)</f>
        <v>80</v>
      </c>
      <c r="B6781" t="str">
        <f>_xlfn.XLOOKUP(C6781,kamus!$B$2:$B$87,kamus!$D$2:$D$87,"dihapus",0,1)</f>
        <v>Tempel 2</v>
      </c>
      <c r="C6781" t="s">
        <v>233</v>
      </c>
      <c r="D6781">
        <f>_xlfn.XLOOKUP(C6781,kamus!$B$2:$B$87,kamus!$J$2:$J$87,"dihapus",0,1)</f>
        <v>0</v>
      </c>
      <c r="E6781">
        <f t="shared" si="739"/>
        <v>0</v>
      </c>
      <c r="F6781" s="14">
        <v>44713</v>
      </c>
      <c r="G6781" s="1">
        <f t="shared" si="740"/>
        <v>6</v>
      </c>
      <c r="H6781" s="1">
        <f t="shared" si="741"/>
        <v>2022</v>
      </c>
      <c r="I6781">
        <v>3</v>
      </c>
      <c r="J6781">
        <v>1</v>
      </c>
      <c r="K6781">
        <f t="shared" si="735"/>
        <v>4</v>
      </c>
      <c r="L6781">
        <v>6718</v>
      </c>
      <c r="M6781" s="6">
        <f t="shared" si="736"/>
        <v>44.65614766299494</v>
      </c>
      <c r="N6781" s="6">
        <f t="shared" si="737"/>
        <v>14.885382554331647</v>
      </c>
      <c r="O6781" s="6">
        <f t="shared" si="738"/>
        <v>59.541530217326589</v>
      </c>
      <c r="Q6781">
        <f>_xlfn.XLOOKUP(C6781&amp;G6781&amp;H6781,covid!$E$2:$E$2184,covid!$D$2:$D$2184,0,0,1)</f>
        <v>0</v>
      </c>
    </row>
    <row r="6782" spans="1:17" x14ac:dyDescent="0.3">
      <c r="A6782">
        <f>_xlfn.XLOOKUP(C6782,kamus!$B$2:$B$87,kamus!$A$2:$A$87,0,0,1)</f>
        <v>81</v>
      </c>
      <c r="B6782" t="str">
        <f>_xlfn.XLOOKUP(C6782,kamus!$B$2:$B$87,kamus!$D$2:$D$87,"dihapus",0,1)</f>
        <v>Tempel 2</v>
      </c>
      <c r="C6782" t="s">
        <v>263</v>
      </c>
      <c r="D6782">
        <f>_xlfn.XLOOKUP(C6782,kamus!$B$2:$B$87,kamus!$J$2:$J$87,"dihapus",0,1)</f>
        <v>0</v>
      </c>
      <c r="E6782">
        <f t="shared" si="739"/>
        <v>0</v>
      </c>
      <c r="F6782" s="14">
        <v>44713</v>
      </c>
      <c r="G6782" s="1">
        <f t="shared" si="740"/>
        <v>6</v>
      </c>
      <c r="H6782" s="1">
        <f t="shared" si="741"/>
        <v>2022</v>
      </c>
      <c r="I6782">
        <v>1</v>
      </c>
      <c r="J6782">
        <v>1</v>
      </c>
      <c r="K6782">
        <f t="shared" si="735"/>
        <v>2</v>
      </c>
      <c r="L6782">
        <v>4831</v>
      </c>
      <c r="M6782" s="6">
        <f t="shared" si="736"/>
        <v>20.699648105982199</v>
      </c>
      <c r="N6782" s="6">
        <f t="shared" si="737"/>
        <v>20.699648105982199</v>
      </c>
      <c r="O6782" s="6">
        <f t="shared" si="738"/>
        <v>41.399296211964398</v>
      </c>
      <c r="Q6782">
        <f>_xlfn.XLOOKUP(C6782&amp;G6782&amp;H6782,covid!$E$2:$E$2184,covid!$D$2:$D$2184,0,0,1)</f>
        <v>1</v>
      </c>
    </row>
    <row r="6783" spans="1:17" x14ac:dyDescent="0.3">
      <c r="A6783">
        <f>_xlfn.XLOOKUP(C6783,kamus!$B$2:$B$87,kamus!$A$2:$A$87,0,0,1)</f>
        <v>82</v>
      </c>
      <c r="B6783" t="str">
        <f>_xlfn.XLOOKUP(C6783,kamus!$B$2:$B$87,kamus!$D$2:$D$87,"dihapus",0,1)</f>
        <v>Tempel 2</v>
      </c>
      <c r="C6783" t="s">
        <v>266</v>
      </c>
      <c r="D6783">
        <f>_xlfn.XLOOKUP(C6783,kamus!$B$2:$B$87,kamus!$J$2:$J$87,"dihapus",0,1)</f>
        <v>0</v>
      </c>
      <c r="E6783">
        <f t="shared" si="739"/>
        <v>0</v>
      </c>
      <c r="F6783" s="14">
        <v>44713</v>
      </c>
      <c r="G6783" s="1">
        <f t="shared" si="740"/>
        <v>6</v>
      </c>
      <c r="H6783" s="1">
        <f t="shared" si="741"/>
        <v>2022</v>
      </c>
      <c r="I6783">
        <v>1</v>
      </c>
      <c r="J6783">
        <v>1</v>
      </c>
      <c r="K6783">
        <f t="shared" si="735"/>
        <v>2</v>
      </c>
      <c r="L6783">
        <v>5385</v>
      </c>
      <c r="M6783" s="6">
        <f t="shared" si="736"/>
        <v>18.570102135561743</v>
      </c>
      <c r="N6783" s="6">
        <f t="shared" si="737"/>
        <v>18.570102135561743</v>
      </c>
      <c r="O6783" s="6">
        <f t="shared" si="738"/>
        <v>37.140204271123487</v>
      </c>
      <c r="Q6783">
        <f>_xlfn.XLOOKUP(C6783&amp;G6783&amp;H6783,covid!$E$2:$E$2184,covid!$D$2:$D$2184,0,0,1)</f>
        <v>1</v>
      </c>
    </row>
    <row r="6784" spans="1:17" x14ac:dyDescent="0.3">
      <c r="A6784">
        <f>_xlfn.XLOOKUP(C6784,kamus!$B$2:$B$87,kamus!$A$2:$A$87,0,0,1)</f>
        <v>84</v>
      </c>
      <c r="B6784" t="str">
        <f>_xlfn.XLOOKUP(C6784,kamus!$B$2:$B$87,kamus!$D$2:$D$87,"dihapus",0,1)</f>
        <v>turi</v>
      </c>
      <c r="C6784" t="s">
        <v>199</v>
      </c>
      <c r="D6784">
        <f>_xlfn.XLOOKUP(C6784,kamus!$B$2:$B$87,kamus!$J$2:$J$87,"dihapus",0,1)</f>
        <v>0</v>
      </c>
      <c r="E6784">
        <f t="shared" si="739"/>
        <v>0</v>
      </c>
      <c r="F6784" s="14">
        <v>44713</v>
      </c>
      <c r="G6784" s="1">
        <f t="shared" si="740"/>
        <v>6</v>
      </c>
      <c r="H6784" s="1">
        <f t="shared" si="741"/>
        <v>2022</v>
      </c>
      <c r="I6784">
        <v>0</v>
      </c>
      <c r="J6784">
        <v>0</v>
      </c>
      <c r="K6784">
        <f t="shared" si="735"/>
        <v>0</v>
      </c>
      <c r="L6784">
        <v>9882</v>
      </c>
      <c r="M6784" s="6">
        <f t="shared" si="736"/>
        <v>0</v>
      </c>
      <c r="N6784" s="6">
        <f t="shared" si="737"/>
        <v>0</v>
      </c>
      <c r="O6784" s="6">
        <f t="shared" si="738"/>
        <v>0</v>
      </c>
      <c r="Q6784">
        <f>_xlfn.XLOOKUP(C6784&amp;G6784&amp;H6784,covid!$E$2:$E$2184,covid!$D$2:$D$2184,0,0,1)</f>
        <v>1</v>
      </c>
    </row>
    <row r="6785" spans="1:17" x14ac:dyDescent="0.3">
      <c r="A6785">
        <f>_xlfn.XLOOKUP(C6785,kamus!$B$2:$B$87,kamus!$A$2:$A$87,0,0,1)</f>
        <v>86</v>
      </c>
      <c r="B6785" t="str">
        <f>_xlfn.XLOOKUP(C6785,kamus!$B$2:$B$87,kamus!$D$2:$D$87,"dihapus",0,1)</f>
        <v>turi</v>
      </c>
      <c r="C6785" t="s">
        <v>209</v>
      </c>
      <c r="D6785">
        <f>_xlfn.XLOOKUP(C6785,kamus!$B$2:$B$87,kamus!$J$2:$J$87,"dihapus",0,1)</f>
        <v>0</v>
      </c>
      <c r="E6785">
        <f t="shared" si="739"/>
        <v>0</v>
      </c>
      <c r="F6785" s="14">
        <v>44713</v>
      </c>
      <c r="G6785" s="1">
        <f t="shared" si="740"/>
        <v>6</v>
      </c>
      <c r="H6785" s="1">
        <f t="shared" si="741"/>
        <v>2022</v>
      </c>
      <c r="I6785">
        <v>0</v>
      </c>
      <c r="J6785">
        <v>0</v>
      </c>
      <c r="K6785">
        <f t="shared" si="735"/>
        <v>0</v>
      </c>
      <c r="L6785">
        <v>9730</v>
      </c>
      <c r="M6785" s="6">
        <f t="shared" si="736"/>
        <v>0</v>
      </c>
      <c r="N6785" s="6">
        <f t="shared" si="737"/>
        <v>0</v>
      </c>
      <c r="O6785" s="6">
        <f t="shared" si="738"/>
        <v>0</v>
      </c>
      <c r="Q6785">
        <f>_xlfn.XLOOKUP(C6785&amp;G6785&amp;H6785,covid!$E$2:$E$2184,covid!$D$2:$D$2184,0,0,1)</f>
        <v>1</v>
      </c>
    </row>
    <row r="6786" spans="1:17" x14ac:dyDescent="0.3">
      <c r="A6786">
        <f>_xlfn.XLOOKUP(C6786,kamus!$B$2:$B$87,kamus!$A$2:$A$87,0,0,1)</f>
        <v>83</v>
      </c>
      <c r="B6786" t="str">
        <f>_xlfn.XLOOKUP(C6786,kamus!$B$2:$B$87,kamus!$D$2:$D$87,"dihapus",0,1)</f>
        <v>turi</v>
      </c>
      <c r="C6786" t="s">
        <v>211</v>
      </c>
      <c r="D6786">
        <f>_xlfn.XLOOKUP(C6786,kamus!$B$2:$B$87,kamus!$J$2:$J$87,"dihapus",0,1)</f>
        <v>0</v>
      </c>
      <c r="E6786">
        <f t="shared" si="739"/>
        <v>0</v>
      </c>
      <c r="F6786" s="14">
        <v>44713</v>
      </c>
      <c r="G6786" s="1">
        <f t="shared" si="740"/>
        <v>6</v>
      </c>
      <c r="H6786" s="1">
        <f t="shared" si="741"/>
        <v>2022</v>
      </c>
      <c r="I6786">
        <v>0</v>
      </c>
      <c r="J6786">
        <v>0</v>
      </c>
      <c r="K6786">
        <f t="shared" ref="K6786:K6849" si="742">J6786+I6786</f>
        <v>0</v>
      </c>
      <c r="L6786">
        <v>8706</v>
      </c>
      <c r="M6786" s="6">
        <f t="shared" ref="M6786:M6849" si="743">IF(ISBLANK(I6786)=TRUE,"",I6786/$L6786*100000)</f>
        <v>0</v>
      </c>
      <c r="N6786" s="6">
        <f t="shared" ref="N6786:N6849" si="744">IF(ISBLANK(J6786)=TRUE,"",J6786/$L6786*100000)</f>
        <v>0</v>
      </c>
      <c r="O6786" s="6">
        <f t="shared" ref="O6786:O6849" si="745">IF(ISBLANK(K6786)=TRUE,"",K6786/$L6786*100000)</f>
        <v>0</v>
      </c>
      <c r="Q6786">
        <f>_xlfn.XLOOKUP(C6786&amp;G6786&amp;H6786,covid!$E$2:$E$2184,covid!$D$2:$D$2184,0,0,1)</f>
        <v>0</v>
      </c>
    </row>
    <row r="6787" spans="1:17" x14ac:dyDescent="0.3">
      <c r="A6787">
        <f>_xlfn.XLOOKUP(C6787,kamus!$B$2:$B$87,kamus!$A$2:$A$87,0,0,1)</f>
        <v>85</v>
      </c>
      <c r="B6787" t="str">
        <f>_xlfn.XLOOKUP(C6787,kamus!$B$2:$B$87,kamus!$D$2:$D$87,"dihapus",0,1)</f>
        <v>turi</v>
      </c>
      <c r="C6787" t="s">
        <v>279</v>
      </c>
      <c r="D6787">
        <f>_xlfn.XLOOKUP(C6787,kamus!$B$2:$B$87,kamus!$J$2:$J$87,"dihapus",0,1)</f>
        <v>0</v>
      </c>
      <c r="E6787">
        <f t="shared" ref="E6787:E6850" si="746">IF(D6787=0,0,IF(H6787&lt;2021,0,IF(AND(H6787=2021,G6787&lt;5),0,1)))</f>
        <v>0</v>
      </c>
      <c r="F6787" s="14">
        <v>44713</v>
      </c>
      <c r="G6787" s="1">
        <f t="shared" ref="G6787:G6850" si="747">MONTH(F6787)</f>
        <v>6</v>
      </c>
      <c r="H6787" s="1">
        <f t="shared" ref="H6787:H6850" si="748">YEAR(F6787)</f>
        <v>2022</v>
      </c>
      <c r="I6787">
        <v>0</v>
      </c>
      <c r="J6787">
        <v>0</v>
      </c>
      <c r="K6787">
        <f t="shared" si="742"/>
        <v>0</v>
      </c>
      <c r="L6787">
        <v>11166</v>
      </c>
      <c r="M6787" s="6">
        <f t="shared" si="743"/>
        <v>0</v>
      </c>
      <c r="N6787" s="6">
        <f t="shared" si="744"/>
        <v>0</v>
      </c>
      <c r="O6787" s="6">
        <f t="shared" si="745"/>
        <v>0</v>
      </c>
      <c r="Q6787">
        <f>_xlfn.XLOOKUP(C6787&amp;G6787&amp;H6787,covid!$E$2:$E$2184,covid!$D$2:$D$2184,0,0,1)</f>
        <v>1</v>
      </c>
    </row>
    <row r="6788" spans="1:17" x14ac:dyDescent="0.3">
      <c r="A6788">
        <f>_xlfn.XLOOKUP(C6788,kamus!$B$2:$B$87,kamus!$A$2:$A$87,0,0,1)</f>
        <v>4</v>
      </c>
      <c r="B6788" t="str">
        <f>_xlfn.XLOOKUP(C6788,kamus!$B$2:$B$87,kamus!$D$2:$D$87,"dihapus",0,1)</f>
        <v>Berbah</v>
      </c>
      <c r="C6788" t="s">
        <v>215</v>
      </c>
      <c r="D6788">
        <f>_xlfn.XLOOKUP(C6788,kamus!$B$2:$B$87,kamus!$J$2:$J$87,"dihapus",0,1)</f>
        <v>0</v>
      </c>
      <c r="E6788">
        <f t="shared" si="746"/>
        <v>0</v>
      </c>
      <c r="F6788" s="14">
        <v>44743</v>
      </c>
      <c r="G6788" s="1">
        <f t="shared" si="747"/>
        <v>7</v>
      </c>
      <c r="H6788" s="1">
        <f t="shared" si="748"/>
        <v>2022</v>
      </c>
      <c r="I6788">
        <v>0</v>
      </c>
      <c r="J6788">
        <v>7</v>
      </c>
      <c r="K6788">
        <f t="shared" si="742"/>
        <v>7</v>
      </c>
      <c r="L6788">
        <v>11652</v>
      </c>
      <c r="M6788" s="6">
        <f t="shared" si="743"/>
        <v>0</v>
      </c>
      <c r="N6788" s="6">
        <f t="shared" si="744"/>
        <v>60.075523515276352</v>
      </c>
      <c r="O6788" s="6">
        <f t="shared" si="745"/>
        <v>60.075523515276352</v>
      </c>
      <c r="Q6788">
        <f>_xlfn.XLOOKUP(C6788&amp;G6788&amp;H6788,covid!$E$2:$E$2184,covid!$D$2:$D$2184,0,0,1)</f>
        <v>1</v>
      </c>
    </row>
    <row r="6789" spans="1:17" x14ac:dyDescent="0.3">
      <c r="A6789">
        <f>_xlfn.XLOOKUP(C6789,kamus!$B$2:$B$87,kamus!$A$2:$A$87,0,0,1)</f>
        <v>1</v>
      </c>
      <c r="B6789" t="str">
        <f>_xlfn.XLOOKUP(C6789,kamus!$B$2:$B$87,kamus!$D$2:$D$87,"dihapus",0,1)</f>
        <v>Berbah</v>
      </c>
      <c r="C6789" t="s">
        <v>216</v>
      </c>
      <c r="D6789">
        <f>_xlfn.XLOOKUP(C6789,kamus!$B$2:$B$87,kamus!$J$2:$J$87,"dihapus",0,1)</f>
        <v>1</v>
      </c>
      <c r="E6789">
        <f t="shared" si="746"/>
        <v>1</v>
      </c>
      <c r="F6789" s="14">
        <v>44743</v>
      </c>
      <c r="G6789" s="1">
        <f t="shared" si="747"/>
        <v>7</v>
      </c>
      <c r="H6789" s="1">
        <f t="shared" si="748"/>
        <v>2022</v>
      </c>
      <c r="I6789">
        <v>0</v>
      </c>
      <c r="J6789">
        <v>0</v>
      </c>
      <c r="K6789">
        <f t="shared" si="742"/>
        <v>0</v>
      </c>
      <c r="L6789">
        <v>14825</v>
      </c>
      <c r="M6789" s="6">
        <f t="shared" si="743"/>
        <v>0</v>
      </c>
      <c r="N6789" s="6">
        <f t="shared" si="744"/>
        <v>0</v>
      </c>
      <c r="O6789" s="6">
        <f t="shared" si="745"/>
        <v>0</v>
      </c>
      <c r="Q6789">
        <f>_xlfn.XLOOKUP(C6789&amp;G6789&amp;H6789,covid!$E$2:$E$2184,covid!$D$2:$D$2184,0,0,1)</f>
        <v>5</v>
      </c>
    </row>
    <row r="6790" spans="1:17" x14ac:dyDescent="0.3">
      <c r="A6790">
        <f>_xlfn.XLOOKUP(C6790,kamus!$B$2:$B$87,kamus!$A$2:$A$87,0,0,1)</f>
        <v>2</v>
      </c>
      <c r="B6790" t="str">
        <f>_xlfn.XLOOKUP(C6790,kamus!$B$2:$B$87,kamus!$D$2:$D$87,"dihapus",0,1)</f>
        <v>Berbah</v>
      </c>
      <c r="C6790" t="s">
        <v>246</v>
      </c>
      <c r="D6790">
        <f>_xlfn.XLOOKUP(C6790,kamus!$B$2:$B$87,kamus!$J$2:$J$87,"dihapus",0,1)</f>
        <v>1</v>
      </c>
      <c r="E6790">
        <f t="shared" si="746"/>
        <v>1</v>
      </c>
      <c r="F6790" s="14">
        <v>44743</v>
      </c>
      <c r="G6790" s="1">
        <f t="shared" si="747"/>
        <v>7</v>
      </c>
      <c r="H6790" s="1">
        <f t="shared" si="748"/>
        <v>2022</v>
      </c>
      <c r="I6790">
        <v>0</v>
      </c>
      <c r="J6790">
        <v>1</v>
      </c>
      <c r="K6790">
        <f t="shared" si="742"/>
        <v>1</v>
      </c>
      <c r="L6790">
        <v>19037</v>
      </c>
      <c r="M6790" s="6">
        <f t="shared" si="743"/>
        <v>0</v>
      </c>
      <c r="N6790" s="6">
        <f t="shared" si="744"/>
        <v>5.252928507643011</v>
      </c>
      <c r="O6790" s="6">
        <f t="shared" si="745"/>
        <v>5.252928507643011</v>
      </c>
      <c r="Q6790">
        <f>_xlfn.XLOOKUP(C6790&amp;G6790&amp;H6790,covid!$E$2:$E$2184,covid!$D$2:$D$2184,0,0,1)</f>
        <v>3</v>
      </c>
    </row>
    <row r="6791" spans="1:17" x14ac:dyDescent="0.3">
      <c r="A6791">
        <f>_xlfn.XLOOKUP(C6791,kamus!$B$2:$B$87,kamus!$A$2:$A$87,0,0,1)</f>
        <v>3</v>
      </c>
      <c r="B6791" t="str">
        <f>_xlfn.XLOOKUP(C6791,kamus!$B$2:$B$87,kamus!$D$2:$D$87,"dihapus",0,1)</f>
        <v>Berbah</v>
      </c>
      <c r="C6791" t="s">
        <v>267</v>
      </c>
      <c r="D6791">
        <f>_xlfn.XLOOKUP(C6791,kamus!$B$2:$B$87,kamus!$J$2:$J$87,"dihapus",0,1)</f>
        <v>1</v>
      </c>
      <c r="E6791">
        <f t="shared" si="746"/>
        <v>1</v>
      </c>
      <c r="F6791" s="14">
        <v>44743</v>
      </c>
      <c r="G6791" s="1">
        <f t="shared" si="747"/>
        <v>7</v>
      </c>
      <c r="H6791" s="1">
        <f t="shared" si="748"/>
        <v>2022</v>
      </c>
      <c r="I6791">
        <v>0</v>
      </c>
      <c r="J6791">
        <v>1</v>
      </c>
      <c r="K6791">
        <f t="shared" si="742"/>
        <v>1</v>
      </c>
      <c r="L6791">
        <v>13601</v>
      </c>
      <c r="M6791" s="6">
        <f t="shared" si="743"/>
        <v>0</v>
      </c>
      <c r="N6791" s="6">
        <f t="shared" si="744"/>
        <v>7.3524005587824428</v>
      </c>
      <c r="O6791" s="6">
        <f t="shared" si="745"/>
        <v>7.3524005587824428</v>
      </c>
      <c r="Q6791">
        <f>_xlfn.XLOOKUP(C6791&amp;G6791&amp;H6791,covid!$E$2:$E$2184,covid!$D$2:$D$2184,0,0,1)</f>
        <v>2</v>
      </c>
    </row>
    <row r="6792" spans="1:17" x14ac:dyDescent="0.3">
      <c r="A6792">
        <f>_xlfn.XLOOKUP(C6792,kamus!$B$2:$B$87,kamus!$A$2:$A$87,0,0,1)</f>
        <v>9</v>
      </c>
      <c r="B6792" t="str">
        <f>_xlfn.XLOOKUP(C6792,kamus!$B$2:$B$87,kamus!$D$2:$D$87,"dihapus",0,1)</f>
        <v>cangkringan</v>
      </c>
      <c r="C6792" t="s">
        <v>197</v>
      </c>
      <c r="D6792">
        <f>_xlfn.XLOOKUP(C6792,kamus!$B$2:$B$87,kamus!$J$2:$J$87,"dihapus",0,1)</f>
        <v>0</v>
      </c>
      <c r="E6792">
        <f t="shared" si="746"/>
        <v>0</v>
      </c>
      <c r="F6792" s="14">
        <v>44743</v>
      </c>
      <c r="G6792" s="1">
        <f t="shared" si="747"/>
        <v>7</v>
      </c>
      <c r="H6792" s="1">
        <f t="shared" si="748"/>
        <v>2022</v>
      </c>
      <c r="I6792">
        <v>0</v>
      </c>
      <c r="J6792">
        <v>0</v>
      </c>
      <c r="K6792">
        <f t="shared" si="742"/>
        <v>0</v>
      </c>
      <c r="L6792">
        <v>8207</v>
      </c>
      <c r="M6792" s="6">
        <f t="shared" si="743"/>
        <v>0</v>
      </c>
      <c r="N6792" s="6">
        <f t="shared" si="744"/>
        <v>0</v>
      </c>
      <c r="O6792" s="6">
        <f t="shared" si="745"/>
        <v>0</v>
      </c>
      <c r="Q6792">
        <f>_xlfn.XLOOKUP(C6792&amp;G6792&amp;H6792,covid!$E$2:$E$2184,covid!$D$2:$D$2184,0,0,1)</f>
        <v>1</v>
      </c>
    </row>
    <row r="6793" spans="1:17" x14ac:dyDescent="0.3">
      <c r="A6793">
        <f>_xlfn.XLOOKUP(C6793,kamus!$B$2:$B$87,kamus!$A$2:$A$87,0,0,1)</f>
        <v>5</v>
      </c>
      <c r="B6793" t="str">
        <f>_xlfn.XLOOKUP(C6793,kamus!$B$2:$B$87,kamus!$D$2:$D$87,"dihapus",0,1)</f>
        <v>cangkringan</v>
      </c>
      <c r="C6793" t="s">
        <v>212</v>
      </c>
      <c r="D6793">
        <f>_xlfn.XLOOKUP(C6793,kamus!$B$2:$B$87,kamus!$J$2:$J$87,"dihapus",0,1)</f>
        <v>0</v>
      </c>
      <c r="E6793">
        <f t="shared" si="746"/>
        <v>0</v>
      </c>
      <c r="F6793" s="14">
        <v>44743</v>
      </c>
      <c r="G6793" s="1">
        <f t="shared" si="747"/>
        <v>7</v>
      </c>
      <c r="H6793" s="1">
        <f t="shared" si="748"/>
        <v>2022</v>
      </c>
      <c r="I6793">
        <v>0</v>
      </c>
      <c r="J6793">
        <v>2</v>
      </c>
      <c r="K6793">
        <f t="shared" si="742"/>
        <v>2</v>
      </c>
      <c r="L6793">
        <v>4207</v>
      </c>
      <c r="M6793" s="6">
        <f t="shared" si="743"/>
        <v>0</v>
      </c>
      <c r="N6793" s="6">
        <f t="shared" si="744"/>
        <v>47.539814594723076</v>
      </c>
      <c r="O6793" s="6">
        <f t="shared" si="745"/>
        <v>47.539814594723076</v>
      </c>
      <c r="Q6793">
        <f>_xlfn.XLOOKUP(C6793&amp;G6793&amp;H6793,covid!$E$2:$E$2184,covid!$D$2:$D$2184,0,0,1)</f>
        <v>0</v>
      </c>
    </row>
    <row r="6794" spans="1:17" x14ac:dyDescent="0.3">
      <c r="A6794">
        <f>_xlfn.XLOOKUP(C6794,kamus!$B$2:$B$87,kamus!$A$2:$A$87,0,0,1)</f>
        <v>7</v>
      </c>
      <c r="B6794" t="str">
        <f>_xlfn.XLOOKUP(C6794,kamus!$B$2:$B$87,kamus!$D$2:$D$87,"dihapus",0,1)</f>
        <v>cangkringan</v>
      </c>
      <c r="C6794" t="s">
        <v>217</v>
      </c>
      <c r="D6794">
        <f>_xlfn.XLOOKUP(C6794,kamus!$B$2:$B$87,kamus!$J$2:$J$87,"dihapus",0,1)</f>
        <v>0</v>
      </c>
      <c r="E6794">
        <f t="shared" si="746"/>
        <v>0</v>
      </c>
      <c r="F6794" s="14">
        <v>44743</v>
      </c>
      <c r="G6794" s="1">
        <f t="shared" si="747"/>
        <v>7</v>
      </c>
      <c r="H6794" s="1">
        <f t="shared" si="748"/>
        <v>2022</v>
      </c>
      <c r="I6794">
        <v>0</v>
      </c>
      <c r="J6794">
        <v>0</v>
      </c>
      <c r="K6794">
        <f t="shared" si="742"/>
        <v>0</v>
      </c>
      <c r="L6794">
        <v>3650</v>
      </c>
      <c r="M6794" s="6">
        <f t="shared" si="743"/>
        <v>0</v>
      </c>
      <c r="N6794" s="6">
        <f t="shared" si="744"/>
        <v>0</v>
      </c>
      <c r="O6794" s="6">
        <f t="shared" si="745"/>
        <v>0</v>
      </c>
      <c r="Q6794">
        <f>_xlfn.XLOOKUP(C6794&amp;G6794&amp;H6794,covid!$E$2:$E$2184,covid!$D$2:$D$2184,0,0,1)</f>
        <v>0</v>
      </c>
    </row>
    <row r="6795" spans="1:17" x14ac:dyDescent="0.3">
      <c r="A6795">
        <f>_xlfn.XLOOKUP(C6795,kamus!$B$2:$B$87,kamus!$A$2:$A$87,0,0,1)</f>
        <v>8</v>
      </c>
      <c r="B6795" t="str">
        <f>_xlfn.XLOOKUP(C6795,kamus!$B$2:$B$87,kamus!$D$2:$D$87,"dihapus",0,1)</f>
        <v>cangkringan</v>
      </c>
      <c r="C6795" t="s">
        <v>275</v>
      </c>
      <c r="D6795">
        <f>_xlfn.XLOOKUP(C6795,kamus!$B$2:$B$87,kamus!$J$2:$J$87,"dihapus",0,1)</f>
        <v>0</v>
      </c>
      <c r="E6795">
        <f t="shared" si="746"/>
        <v>0</v>
      </c>
      <c r="F6795" s="14">
        <v>44743</v>
      </c>
      <c r="G6795" s="1">
        <f t="shared" si="747"/>
        <v>7</v>
      </c>
      <c r="H6795" s="1">
        <f t="shared" si="748"/>
        <v>2022</v>
      </c>
      <c r="I6795">
        <v>0</v>
      </c>
      <c r="J6795">
        <v>0</v>
      </c>
      <c r="K6795">
        <f t="shared" si="742"/>
        <v>0</v>
      </c>
      <c r="L6795">
        <v>5649</v>
      </c>
      <c r="M6795" s="6">
        <f t="shared" si="743"/>
        <v>0</v>
      </c>
      <c r="N6795" s="6">
        <f t="shared" si="744"/>
        <v>0</v>
      </c>
      <c r="O6795" s="6">
        <f t="shared" si="745"/>
        <v>0</v>
      </c>
      <c r="Q6795">
        <f>_xlfn.XLOOKUP(C6795&amp;G6795&amp;H6795,covid!$E$2:$E$2184,covid!$D$2:$D$2184,0,0,1)</f>
        <v>0</v>
      </c>
    </row>
    <row r="6796" spans="1:17" x14ac:dyDescent="0.3">
      <c r="A6796">
        <f>_xlfn.XLOOKUP(C6796,kamus!$B$2:$B$87,kamus!$A$2:$A$87,0,0,1)</f>
        <v>6</v>
      </c>
      <c r="B6796" t="str">
        <f>_xlfn.XLOOKUP(C6796,kamus!$B$2:$B$87,kamus!$D$2:$D$87,"dihapus",0,1)</f>
        <v>cangkringan</v>
      </c>
      <c r="C6796" t="s">
        <v>281</v>
      </c>
      <c r="D6796">
        <f>_xlfn.XLOOKUP(C6796,kamus!$B$2:$B$87,kamus!$J$2:$J$87,"dihapus",0,1)</f>
        <v>0</v>
      </c>
      <c r="E6796">
        <f t="shared" si="746"/>
        <v>0</v>
      </c>
      <c r="F6796" s="14">
        <v>44743</v>
      </c>
      <c r="G6796" s="1">
        <f t="shared" si="747"/>
        <v>7</v>
      </c>
      <c r="H6796" s="1">
        <f t="shared" si="748"/>
        <v>2022</v>
      </c>
      <c r="I6796">
        <v>0</v>
      </c>
      <c r="J6796">
        <v>0</v>
      </c>
      <c r="K6796">
        <f t="shared" si="742"/>
        <v>0</v>
      </c>
      <c r="L6796">
        <v>11541</v>
      </c>
      <c r="M6796" s="6">
        <f t="shared" si="743"/>
        <v>0</v>
      </c>
      <c r="N6796" s="6">
        <f t="shared" si="744"/>
        <v>0</v>
      </c>
      <c r="O6796" s="6">
        <f t="shared" si="745"/>
        <v>0</v>
      </c>
      <c r="Q6796">
        <f>_xlfn.XLOOKUP(C6796&amp;G6796&amp;H6796,covid!$E$2:$E$2184,covid!$D$2:$D$2184,0,0,1)</f>
        <v>2</v>
      </c>
    </row>
    <row r="6797" spans="1:17" x14ac:dyDescent="0.3">
      <c r="A6797">
        <f>_xlfn.XLOOKUP(C6797,kamus!$B$2:$B$87,kamus!$A$2:$A$87,0,0,1)</f>
        <v>10</v>
      </c>
      <c r="B6797" t="str">
        <f>_xlfn.XLOOKUP(C6797,kamus!$B$2:$B$87,kamus!$D$2:$D$87,"dihapus",0,1)</f>
        <v>Depok 1</v>
      </c>
      <c r="C6797" t="s">
        <v>220</v>
      </c>
      <c r="D6797">
        <f>_xlfn.XLOOKUP(C6797,kamus!$B$2:$B$87,kamus!$J$2:$J$87,"dihapus",0,1)</f>
        <v>1</v>
      </c>
      <c r="E6797">
        <f t="shared" si="746"/>
        <v>1</v>
      </c>
      <c r="F6797" s="14">
        <v>44743</v>
      </c>
      <c r="G6797" s="1">
        <f t="shared" si="747"/>
        <v>7</v>
      </c>
      <c r="H6797" s="1">
        <f t="shared" si="748"/>
        <v>2022</v>
      </c>
      <c r="I6797">
        <v>1</v>
      </c>
      <c r="J6797">
        <v>1</v>
      </c>
      <c r="K6797">
        <f t="shared" si="742"/>
        <v>2</v>
      </c>
      <c r="L6797">
        <v>38622</v>
      </c>
      <c r="M6797" s="6">
        <f t="shared" si="743"/>
        <v>2.5891978665009581</v>
      </c>
      <c r="N6797" s="6">
        <f t="shared" si="744"/>
        <v>2.5891978665009581</v>
      </c>
      <c r="O6797" s="6">
        <f t="shared" si="745"/>
        <v>5.1783957330019161</v>
      </c>
      <c r="Q6797">
        <f>_xlfn.XLOOKUP(C6797&amp;G6797&amp;H6797,covid!$E$2:$E$2184,covid!$D$2:$D$2184,0,0,1)</f>
        <v>31</v>
      </c>
    </row>
    <row r="6798" spans="1:17" x14ac:dyDescent="0.3">
      <c r="A6798">
        <f>_xlfn.XLOOKUP(C6798,kamus!$B$2:$B$87,kamus!$A$2:$A$87,0,0,1)</f>
        <v>11</v>
      </c>
      <c r="B6798" t="str">
        <f>_xlfn.XLOOKUP(C6798,kamus!$B$2:$B$87,kamus!$D$2:$D$87,"dihapus",0,1)</f>
        <v>Depok 2</v>
      </c>
      <c r="C6798" t="s">
        <v>207</v>
      </c>
      <c r="D6798">
        <f>_xlfn.XLOOKUP(C6798,kamus!$B$2:$B$87,kamus!$J$2:$J$87,"dihapus",0,1)</f>
        <v>1</v>
      </c>
      <c r="E6798">
        <f t="shared" si="746"/>
        <v>1</v>
      </c>
      <c r="F6798" s="14">
        <v>44743</v>
      </c>
      <c r="G6798" s="1">
        <f t="shared" si="747"/>
        <v>7</v>
      </c>
      <c r="H6798" s="1">
        <f t="shared" si="748"/>
        <v>2022</v>
      </c>
      <c r="I6798">
        <v>2</v>
      </c>
      <c r="J6798">
        <v>0</v>
      </c>
      <c r="K6798">
        <f t="shared" si="742"/>
        <v>2</v>
      </c>
      <c r="L6798">
        <v>45224</v>
      </c>
      <c r="M6798" s="6">
        <f t="shared" si="743"/>
        <v>4.4224305678400846</v>
      </c>
      <c r="N6798" s="6">
        <f t="shared" si="744"/>
        <v>0</v>
      </c>
      <c r="O6798" s="6">
        <f t="shared" si="745"/>
        <v>4.4224305678400846</v>
      </c>
      <c r="Q6798">
        <f>_xlfn.XLOOKUP(C6798&amp;G6798&amp;H6798,covid!$E$2:$E$2184,covid!$D$2:$D$2184,0,0,1)</f>
        <v>53</v>
      </c>
    </row>
    <row r="6799" spans="1:17" x14ac:dyDescent="0.3">
      <c r="A6799">
        <f>_xlfn.XLOOKUP(C6799,kamus!$B$2:$B$87,kamus!$A$2:$A$87,0,0,1)</f>
        <v>12</v>
      </c>
      <c r="B6799" t="str">
        <f>_xlfn.XLOOKUP(C6799,kamus!$B$2:$B$87,kamus!$D$2:$D$87,"dihapus",0,1)</f>
        <v>Depok 3</v>
      </c>
      <c r="C6799" t="s">
        <v>206</v>
      </c>
      <c r="D6799">
        <f>_xlfn.XLOOKUP(C6799,kamus!$B$2:$B$87,kamus!$J$2:$J$87,"dihapus",0,1)</f>
        <v>1</v>
      </c>
      <c r="E6799">
        <f t="shared" si="746"/>
        <v>1</v>
      </c>
      <c r="F6799" s="14">
        <v>44743</v>
      </c>
      <c r="G6799" s="1">
        <f t="shared" si="747"/>
        <v>7</v>
      </c>
      <c r="H6799" s="1">
        <f t="shared" si="748"/>
        <v>2022</v>
      </c>
      <c r="I6799">
        <v>0</v>
      </c>
      <c r="J6799">
        <v>0</v>
      </c>
      <c r="K6799">
        <f t="shared" si="742"/>
        <v>0</v>
      </c>
      <c r="L6799">
        <v>45635</v>
      </c>
      <c r="M6799" s="6">
        <f t="shared" si="743"/>
        <v>0</v>
      </c>
      <c r="N6799" s="6">
        <f t="shared" si="744"/>
        <v>0</v>
      </c>
      <c r="O6799" s="6">
        <f t="shared" si="745"/>
        <v>0</v>
      </c>
      <c r="Q6799">
        <f>_xlfn.XLOOKUP(C6799&amp;G6799&amp;H6799,covid!$E$2:$E$2184,covid!$D$2:$D$2184,0,0,1)</f>
        <v>135</v>
      </c>
    </row>
    <row r="6800" spans="1:17" x14ac:dyDescent="0.3">
      <c r="A6800">
        <f>_xlfn.XLOOKUP(C6800,kamus!$B$2:$B$87,kamus!$A$2:$A$87,0,0,1)</f>
        <v>0</v>
      </c>
      <c r="B6800" t="str">
        <f>_xlfn.XLOOKUP(C6800,kamus!$B$2:$B$87,kamus!$D$2:$D$87,"dihapus",0,1)</f>
        <v>dihapus</v>
      </c>
      <c r="C6800" t="s">
        <v>282</v>
      </c>
      <c r="D6800" t="str">
        <f>_xlfn.XLOOKUP(C6800,kamus!$B$2:$B$87,kamus!$J$2:$J$87,"dihapus",0,1)</f>
        <v>dihapus</v>
      </c>
      <c r="E6800">
        <f t="shared" si="746"/>
        <v>1</v>
      </c>
      <c r="F6800" s="14">
        <v>44743</v>
      </c>
      <c r="G6800" s="1">
        <f t="shared" si="747"/>
        <v>7</v>
      </c>
      <c r="H6800" s="1">
        <f t="shared" si="748"/>
        <v>2022</v>
      </c>
      <c r="I6800">
        <v>0</v>
      </c>
      <c r="J6800">
        <v>0</v>
      </c>
      <c r="K6800">
        <f t="shared" si="742"/>
        <v>0</v>
      </c>
      <c r="L6800" t="e">
        <v>#N/A</v>
      </c>
      <c r="M6800" s="6" t="e">
        <f t="shared" si="743"/>
        <v>#N/A</v>
      </c>
      <c r="N6800" s="6" t="e">
        <f t="shared" si="744"/>
        <v>#N/A</v>
      </c>
      <c r="O6800" s="6" t="e">
        <f t="shared" si="745"/>
        <v>#N/A</v>
      </c>
      <c r="Q6800">
        <f>_xlfn.XLOOKUP(C6800&amp;G6800&amp;H6800,covid!$E$2:$E$2184,covid!$D$2:$D$2184,0,0,1)</f>
        <v>0</v>
      </c>
    </row>
    <row r="6801" spans="1:17" x14ac:dyDescent="0.3">
      <c r="A6801">
        <f>_xlfn.XLOOKUP(C6801,kamus!$B$2:$B$87,kamus!$A$2:$A$87,0,0,1)</f>
        <v>14</v>
      </c>
      <c r="B6801" t="str">
        <f>_xlfn.XLOOKUP(C6801,kamus!$B$2:$B$87,kamus!$D$2:$D$87,"dihapus",0,1)</f>
        <v>Gamping 1</v>
      </c>
      <c r="C6801" t="s">
        <v>196</v>
      </c>
      <c r="D6801">
        <f>_xlfn.XLOOKUP(C6801,kamus!$B$2:$B$87,kamus!$J$2:$J$87,"dihapus",0,1)</f>
        <v>1</v>
      </c>
      <c r="E6801">
        <f t="shared" si="746"/>
        <v>1</v>
      </c>
      <c r="F6801" s="14">
        <v>44743</v>
      </c>
      <c r="G6801" s="1">
        <f t="shared" si="747"/>
        <v>7</v>
      </c>
      <c r="H6801" s="1">
        <f t="shared" si="748"/>
        <v>2022</v>
      </c>
      <c r="I6801">
        <v>0</v>
      </c>
      <c r="J6801">
        <v>0</v>
      </c>
      <c r="K6801">
        <f t="shared" si="742"/>
        <v>0</v>
      </c>
      <c r="L6801">
        <v>23225</v>
      </c>
      <c r="M6801" s="6">
        <f t="shared" si="743"/>
        <v>0</v>
      </c>
      <c r="N6801" s="6">
        <f t="shared" si="744"/>
        <v>0</v>
      </c>
      <c r="O6801" s="6">
        <f t="shared" si="745"/>
        <v>0</v>
      </c>
      <c r="Q6801">
        <f>_xlfn.XLOOKUP(C6801&amp;G6801&amp;H6801,covid!$E$2:$E$2184,covid!$D$2:$D$2184,0,0,1)</f>
        <v>3</v>
      </c>
    </row>
    <row r="6802" spans="1:17" x14ac:dyDescent="0.3">
      <c r="A6802">
        <f>_xlfn.XLOOKUP(C6802,kamus!$B$2:$B$87,kamus!$A$2:$A$87,0,0,1)</f>
        <v>13</v>
      </c>
      <c r="B6802" t="str">
        <f>_xlfn.XLOOKUP(C6802,kamus!$B$2:$B$87,kamus!$D$2:$D$87,"dihapus",0,1)</f>
        <v>Gamping 1</v>
      </c>
      <c r="C6802" t="s">
        <v>198</v>
      </c>
      <c r="D6802">
        <f>_xlfn.XLOOKUP(C6802,kamus!$B$2:$B$87,kamus!$J$2:$J$87,"dihapus",0,1)</f>
        <v>1</v>
      </c>
      <c r="E6802">
        <f t="shared" si="746"/>
        <v>1</v>
      </c>
      <c r="F6802" s="14">
        <v>44743</v>
      </c>
      <c r="G6802" s="1">
        <f t="shared" si="747"/>
        <v>7</v>
      </c>
      <c r="H6802" s="1">
        <f t="shared" si="748"/>
        <v>2022</v>
      </c>
      <c r="I6802">
        <v>1</v>
      </c>
      <c r="J6802">
        <v>0</v>
      </c>
      <c r="K6802">
        <f t="shared" si="742"/>
        <v>1</v>
      </c>
      <c r="L6802">
        <v>21012</v>
      </c>
      <c r="M6802" s="6">
        <f t="shared" si="743"/>
        <v>4.7591852274890538</v>
      </c>
      <c r="N6802" s="6">
        <f t="shared" si="744"/>
        <v>0</v>
      </c>
      <c r="O6802" s="6">
        <f t="shared" si="745"/>
        <v>4.7591852274890538</v>
      </c>
      <c r="Q6802">
        <f>_xlfn.XLOOKUP(C6802&amp;G6802&amp;H6802,covid!$E$2:$E$2184,covid!$D$2:$D$2184,0,0,1)</f>
        <v>8</v>
      </c>
    </row>
    <row r="6803" spans="1:17" x14ac:dyDescent="0.3">
      <c r="A6803">
        <f>_xlfn.XLOOKUP(C6803,kamus!$B$2:$B$87,kamus!$A$2:$A$87,0,0,1)</f>
        <v>16</v>
      </c>
      <c r="B6803" t="str">
        <f>_xlfn.XLOOKUP(C6803,kamus!$B$2:$B$87,kamus!$D$2:$D$87,"dihapus",0,1)</f>
        <v>Gamping 2</v>
      </c>
      <c r="C6803" t="s">
        <v>200</v>
      </c>
      <c r="D6803">
        <f>_xlfn.XLOOKUP(C6803,kamus!$B$2:$B$87,kamus!$J$2:$J$87,"dihapus",0,1)</f>
        <v>1</v>
      </c>
      <c r="E6803">
        <f t="shared" si="746"/>
        <v>1</v>
      </c>
      <c r="F6803" s="14">
        <v>44743</v>
      </c>
      <c r="G6803" s="1">
        <f t="shared" si="747"/>
        <v>7</v>
      </c>
      <c r="H6803" s="1">
        <f t="shared" si="748"/>
        <v>2022</v>
      </c>
      <c r="I6803">
        <v>0</v>
      </c>
      <c r="J6803">
        <v>1</v>
      </c>
      <c r="K6803">
        <f t="shared" si="742"/>
        <v>1</v>
      </c>
      <c r="L6803">
        <v>16920</v>
      </c>
      <c r="M6803" s="6">
        <f t="shared" si="743"/>
        <v>0</v>
      </c>
      <c r="N6803" s="6">
        <f t="shared" si="744"/>
        <v>5.9101654846335698</v>
      </c>
      <c r="O6803" s="6">
        <f t="shared" si="745"/>
        <v>5.9101654846335698</v>
      </c>
      <c r="Q6803">
        <f>_xlfn.XLOOKUP(C6803&amp;G6803&amp;H6803,covid!$E$2:$E$2184,covid!$D$2:$D$2184,0,0,1)</f>
        <v>16</v>
      </c>
    </row>
    <row r="6804" spans="1:17" x14ac:dyDescent="0.3">
      <c r="A6804">
        <f>_xlfn.XLOOKUP(C6804,kamus!$B$2:$B$87,kamus!$A$2:$A$87,0,0,1)</f>
        <v>15</v>
      </c>
      <c r="B6804" t="str">
        <f>_xlfn.XLOOKUP(C6804,kamus!$B$2:$B$87,kamus!$D$2:$D$87,"dihapus",0,1)</f>
        <v>Gamping 2</v>
      </c>
      <c r="C6804" t="s">
        <v>230</v>
      </c>
      <c r="D6804">
        <f>_xlfn.XLOOKUP(C6804,kamus!$B$2:$B$87,kamus!$J$2:$J$87,"dihapus",0,1)</f>
        <v>1</v>
      </c>
      <c r="E6804">
        <f t="shared" si="746"/>
        <v>1</v>
      </c>
      <c r="F6804" s="14">
        <v>44743</v>
      </c>
      <c r="G6804" s="1">
        <f t="shared" si="747"/>
        <v>7</v>
      </c>
      <c r="H6804" s="1">
        <f t="shared" si="748"/>
        <v>2022</v>
      </c>
      <c r="I6804">
        <v>0</v>
      </c>
      <c r="J6804">
        <v>0</v>
      </c>
      <c r="K6804">
        <f t="shared" si="742"/>
        <v>0</v>
      </c>
      <c r="L6804">
        <v>19025</v>
      </c>
      <c r="M6804" s="6">
        <f t="shared" si="743"/>
        <v>0</v>
      </c>
      <c r="N6804" s="6">
        <f t="shared" si="744"/>
        <v>0</v>
      </c>
      <c r="O6804" s="6">
        <f t="shared" si="745"/>
        <v>0</v>
      </c>
      <c r="Q6804">
        <f>_xlfn.XLOOKUP(C6804&amp;G6804&amp;H6804,covid!$E$2:$E$2184,covid!$D$2:$D$2184,0,0,1)</f>
        <v>20</v>
      </c>
    </row>
    <row r="6805" spans="1:17" x14ac:dyDescent="0.3">
      <c r="A6805">
        <f>_xlfn.XLOOKUP(C6805,kamus!$B$2:$B$87,kamus!$A$2:$A$87,0,0,1)</f>
        <v>17</v>
      </c>
      <c r="B6805" t="str">
        <f>_xlfn.XLOOKUP(C6805,kamus!$B$2:$B$87,kamus!$D$2:$D$87,"dihapus",0,1)</f>
        <v>Gamping 2</v>
      </c>
      <c r="C6805" t="s">
        <v>272</v>
      </c>
      <c r="D6805">
        <f>_xlfn.XLOOKUP(C6805,kamus!$B$2:$B$87,kamus!$J$2:$J$87,"dihapus",0,1)</f>
        <v>1</v>
      </c>
      <c r="E6805">
        <f t="shared" si="746"/>
        <v>1</v>
      </c>
      <c r="F6805" s="14">
        <v>44743</v>
      </c>
      <c r="G6805" s="1">
        <f t="shared" si="747"/>
        <v>7</v>
      </c>
      <c r="H6805" s="1">
        <f t="shared" si="748"/>
        <v>2022</v>
      </c>
      <c r="I6805">
        <v>0</v>
      </c>
      <c r="J6805">
        <v>0</v>
      </c>
      <c r="K6805">
        <f t="shared" si="742"/>
        <v>0</v>
      </c>
      <c r="L6805">
        <v>18999</v>
      </c>
      <c r="M6805" s="6">
        <f t="shared" si="743"/>
        <v>0</v>
      </c>
      <c r="N6805" s="6">
        <f t="shared" si="744"/>
        <v>0</v>
      </c>
      <c r="O6805" s="6">
        <f t="shared" si="745"/>
        <v>0</v>
      </c>
      <c r="Q6805">
        <f>_xlfn.XLOOKUP(C6805&amp;G6805&amp;H6805,covid!$E$2:$E$2184,covid!$D$2:$D$2184,0,0,1)</f>
        <v>8</v>
      </c>
    </row>
    <row r="6806" spans="1:17" x14ac:dyDescent="0.3">
      <c r="A6806">
        <f>_xlfn.XLOOKUP(C6806,kamus!$B$2:$B$87,kamus!$A$2:$A$87,0,0,1)</f>
        <v>20</v>
      </c>
      <c r="B6806" t="str">
        <f>_xlfn.XLOOKUP(C6806,kamus!$B$2:$B$87,kamus!$D$2:$D$87,"dihapus",0,1)</f>
        <v>Godean 1</v>
      </c>
      <c r="C6806" t="s">
        <v>247</v>
      </c>
      <c r="D6806">
        <f>_xlfn.XLOOKUP(C6806,kamus!$B$2:$B$87,kamus!$J$2:$J$87,"dihapus",0,1)</f>
        <v>1</v>
      </c>
      <c r="E6806">
        <f t="shared" si="746"/>
        <v>1</v>
      </c>
      <c r="F6806" s="14">
        <v>44743</v>
      </c>
      <c r="G6806" s="1">
        <f t="shared" si="747"/>
        <v>7</v>
      </c>
      <c r="H6806" s="1">
        <f t="shared" si="748"/>
        <v>2022</v>
      </c>
      <c r="I6806">
        <v>0</v>
      </c>
      <c r="J6806">
        <v>0</v>
      </c>
      <c r="K6806">
        <f t="shared" si="742"/>
        <v>0</v>
      </c>
      <c r="L6806">
        <v>9917</v>
      </c>
      <c r="M6806" s="6">
        <f t="shared" si="743"/>
        <v>0</v>
      </c>
      <c r="N6806" s="6">
        <f t="shared" si="744"/>
        <v>0</v>
      </c>
      <c r="O6806" s="6">
        <f t="shared" si="745"/>
        <v>0</v>
      </c>
      <c r="Q6806">
        <f>_xlfn.XLOOKUP(C6806&amp;G6806&amp;H6806,covid!$E$2:$E$2184,covid!$D$2:$D$2184,0,0,1)</f>
        <v>2</v>
      </c>
    </row>
    <row r="6807" spans="1:17" x14ac:dyDescent="0.3">
      <c r="A6807">
        <f>_xlfn.XLOOKUP(C6807,kamus!$B$2:$B$87,kamus!$A$2:$A$87,0,0,1)</f>
        <v>21</v>
      </c>
      <c r="B6807" t="str">
        <f>_xlfn.XLOOKUP(C6807,kamus!$B$2:$B$87,kamus!$D$2:$D$87,"dihapus",0,1)</f>
        <v>Godean 1</v>
      </c>
      <c r="C6807" t="s">
        <v>250</v>
      </c>
      <c r="D6807">
        <f>_xlfn.XLOOKUP(C6807,kamus!$B$2:$B$87,kamus!$J$2:$J$87,"dihapus",0,1)</f>
        <v>1</v>
      </c>
      <c r="E6807">
        <f t="shared" si="746"/>
        <v>1</v>
      </c>
      <c r="F6807" s="14">
        <v>44743</v>
      </c>
      <c r="G6807" s="1">
        <f t="shared" si="747"/>
        <v>7</v>
      </c>
      <c r="H6807" s="1">
        <f t="shared" si="748"/>
        <v>2022</v>
      </c>
      <c r="I6807">
        <v>0</v>
      </c>
      <c r="J6807">
        <v>0</v>
      </c>
      <c r="K6807">
        <f t="shared" si="742"/>
        <v>0</v>
      </c>
      <c r="L6807">
        <v>10452</v>
      </c>
      <c r="M6807" s="6">
        <f t="shared" si="743"/>
        <v>0</v>
      </c>
      <c r="N6807" s="6">
        <f t="shared" si="744"/>
        <v>0</v>
      </c>
      <c r="O6807" s="6">
        <f t="shared" si="745"/>
        <v>0</v>
      </c>
      <c r="Q6807">
        <f>_xlfn.XLOOKUP(C6807&amp;G6807&amp;H6807,covid!$E$2:$E$2184,covid!$D$2:$D$2184,0,0,1)</f>
        <v>1</v>
      </c>
    </row>
    <row r="6808" spans="1:17" x14ac:dyDescent="0.3">
      <c r="A6808">
        <f>_xlfn.XLOOKUP(C6808,kamus!$B$2:$B$87,kamus!$A$2:$A$87,0,0,1)</f>
        <v>19</v>
      </c>
      <c r="B6808" t="str">
        <f>_xlfn.XLOOKUP(C6808,kamus!$B$2:$B$87,kamus!$D$2:$D$87,"dihapus",0,1)</f>
        <v>Godean 1</v>
      </c>
      <c r="C6808" t="s">
        <v>251</v>
      </c>
      <c r="D6808">
        <f>_xlfn.XLOOKUP(C6808,kamus!$B$2:$B$87,kamus!$J$2:$J$87,"dihapus",0,1)</f>
        <v>1</v>
      </c>
      <c r="E6808">
        <f t="shared" si="746"/>
        <v>1</v>
      </c>
      <c r="F6808" s="14">
        <v>44743</v>
      </c>
      <c r="G6808" s="1">
        <f t="shared" si="747"/>
        <v>7</v>
      </c>
      <c r="H6808" s="1">
        <f t="shared" si="748"/>
        <v>2022</v>
      </c>
      <c r="I6808">
        <v>0</v>
      </c>
      <c r="J6808">
        <v>0</v>
      </c>
      <c r="K6808">
        <f t="shared" si="742"/>
        <v>0</v>
      </c>
      <c r="L6808">
        <v>9322</v>
      </c>
      <c r="M6808" s="6">
        <f t="shared" si="743"/>
        <v>0</v>
      </c>
      <c r="N6808" s="6">
        <f t="shared" si="744"/>
        <v>0</v>
      </c>
      <c r="O6808" s="6">
        <f t="shared" si="745"/>
        <v>0</v>
      </c>
      <c r="Q6808">
        <f>_xlfn.XLOOKUP(C6808&amp;G6808&amp;H6808,covid!$E$2:$E$2184,covid!$D$2:$D$2184,0,0,1)</f>
        <v>0</v>
      </c>
    </row>
    <row r="6809" spans="1:17" x14ac:dyDescent="0.3">
      <c r="A6809">
        <f>_xlfn.XLOOKUP(C6809,kamus!$B$2:$B$87,kamus!$A$2:$A$87,0,0,1)</f>
        <v>18</v>
      </c>
      <c r="B6809" t="str">
        <f>_xlfn.XLOOKUP(C6809,kamus!$B$2:$B$87,kamus!$D$2:$D$87,"dihapus",0,1)</f>
        <v>Godean 1</v>
      </c>
      <c r="C6809" t="s">
        <v>252</v>
      </c>
      <c r="D6809">
        <f>_xlfn.XLOOKUP(C6809,kamus!$B$2:$B$87,kamus!$J$2:$J$87,"dihapus",0,1)</f>
        <v>0</v>
      </c>
      <c r="E6809">
        <f t="shared" si="746"/>
        <v>0</v>
      </c>
      <c r="F6809" s="14">
        <v>44743</v>
      </c>
      <c r="G6809" s="1">
        <f t="shared" si="747"/>
        <v>7</v>
      </c>
      <c r="H6809" s="1">
        <f t="shared" si="748"/>
        <v>2022</v>
      </c>
      <c r="I6809">
        <v>0</v>
      </c>
      <c r="J6809">
        <v>0</v>
      </c>
      <c r="K6809">
        <f t="shared" si="742"/>
        <v>0</v>
      </c>
      <c r="L6809">
        <v>6724</v>
      </c>
      <c r="M6809" s="6">
        <f t="shared" si="743"/>
        <v>0</v>
      </c>
      <c r="N6809" s="6">
        <f t="shared" si="744"/>
        <v>0</v>
      </c>
      <c r="O6809" s="6">
        <f t="shared" si="745"/>
        <v>0</v>
      </c>
      <c r="Q6809">
        <f>_xlfn.XLOOKUP(C6809&amp;G6809&amp;H6809,covid!$E$2:$E$2184,covid!$D$2:$D$2184,0,0,1)</f>
        <v>3</v>
      </c>
    </row>
    <row r="6810" spans="1:17" x14ac:dyDescent="0.3">
      <c r="A6810">
        <f>_xlfn.XLOOKUP(C6810,kamus!$B$2:$B$87,kamus!$A$2:$A$87,0,0,1)</f>
        <v>23</v>
      </c>
      <c r="B6810" t="str">
        <f>_xlfn.XLOOKUP(C6810,kamus!$B$2:$B$87,kamus!$D$2:$D$87,"dihapus",0,1)</f>
        <v>Godean 2</v>
      </c>
      <c r="C6810" t="s">
        <v>248</v>
      </c>
      <c r="D6810">
        <f>_xlfn.XLOOKUP(C6810,kamus!$B$2:$B$87,kamus!$J$2:$J$87,"dihapus",0,1)</f>
        <v>1</v>
      </c>
      <c r="E6810">
        <f t="shared" si="746"/>
        <v>1</v>
      </c>
      <c r="F6810" s="14">
        <v>44743</v>
      </c>
      <c r="G6810" s="1">
        <f t="shared" si="747"/>
        <v>7</v>
      </c>
      <c r="H6810" s="1">
        <f t="shared" si="748"/>
        <v>2022</v>
      </c>
      <c r="I6810">
        <v>0</v>
      </c>
      <c r="J6810">
        <v>0</v>
      </c>
      <c r="K6810">
        <f t="shared" si="742"/>
        <v>0</v>
      </c>
      <c r="L6810">
        <v>17750</v>
      </c>
      <c r="M6810" s="6">
        <f t="shared" si="743"/>
        <v>0</v>
      </c>
      <c r="N6810" s="6">
        <f t="shared" si="744"/>
        <v>0</v>
      </c>
      <c r="O6810" s="6">
        <f t="shared" si="745"/>
        <v>0</v>
      </c>
      <c r="Q6810">
        <f>_xlfn.XLOOKUP(C6810&amp;G6810&amp;H6810,covid!$E$2:$E$2184,covid!$D$2:$D$2184,0,0,1)</f>
        <v>15</v>
      </c>
    </row>
    <row r="6811" spans="1:17" x14ac:dyDescent="0.3">
      <c r="A6811">
        <f>_xlfn.XLOOKUP(C6811,kamus!$B$2:$B$87,kamus!$A$2:$A$87,0,0,1)</f>
        <v>22</v>
      </c>
      <c r="B6811" t="str">
        <f>_xlfn.XLOOKUP(C6811,kamus!$B$2:$B$87,kamus!$D$2:$D$87,"dihapus",0,1)</f>
        <v>Godean 2</v>
      </c>
      <c r="C6811" t="s">
        <v>249</v>
      </c>
      <c r="D6811">
        <f>_xlfn.XLOOKUP(C6811,kamus!$B$2:$B$87,kamus!$J$2:$J$87,"dihapus",0,1)</f>
        <v>1</v>
      </c>
      <c r="E6811">
        <f t="shared" si="746"/>
        <v>1</v>
      </c>
      <c r="F6811" s="14">
        <v>44743</v>
      </c>
      <c r="G6811" s="1">
        <f t="shared" si="747"/>
        <v>7</v>
      </c>
      <c r="H6811" s="1">
        <f t="shared" si="748"/>
        <v>2022</v>
      </c>
      <c r="I6811">
        <v>0</v>
      </c>
      <c r="J6811">
        <v>0</v>
      </c>
      <c r="K6811">
        <f t="shared" si="742"/>
        <v>0</v>
      </c>
      <c r="L6811">
        <v>12600</v>
      </c>
      <c r="M6811" s="6">
        <f t="shared" si="743"/>
        <v>0</v>
      </c>
      <c r="N6811" s="6">
        <f t="shared" si="744"/>
        <v>0</v>
      </c>
      <c r="O6811" s="6">
        <f t="shared" si="745"/>
        <v>0</v>
      </c>
      <c r="Q6811">
        <f>_xlfn.XLOOKUP(C6811&amp;G6811&amp;H6811,covid!$E$2:$E$2184,covid!$D$2:$D$2184,0,0,1)</f>
        <v>5</v>
      </c>
    </row>
    <row r="6812" spans="1:17" x14ac:dyDescent="0.3">
      <c r="A6812">
        <f>_xlfn.XLOOKUP(C6812,kamus!$B$2:$B$87,kamus!$A$2:$A$87,0,0,1)</f>
        <v>24</v>
      </c>
      <c r="B6812" t="str">
        <f>_xlfn.XLOOKUP(C6812,kamus!$B$2:$B$87,kamus!$D$2:$D$87,"dihapus",0,1)</f>
        <v>Godean 2</v>
      </c>
      <c r="C6812" t="s">
        <v>253</v>
      </c>
      <c r="D6812">
        <f>_xlfn.XLOOKUP(C6812,kamus!$B$2:$B$87,kamus!$J$2:$J$87,"dihapus",0,1)</f>
        <v>0</v>
      </c>
      <c r="E6812">
        <f t="shared" si="746"/>
        <v>0</v>
      </c>
      <c r="F6812" s="14">
        <v>44743</v>
      </c>
      <c r="G6812" s="1">
        <f t="shared" si="747"/>
        <v>7</v>
      </c>
      <c r="H6812" s="1">
        <f t="shared" si="748"/>
        <v>2022</v>
      </c>
      <c r="I6812">
        <v>0</v>
      </c>
      <c r="J6812">
        <v>0</v>
      </c>
      <c r="K6812">
        <f t="shared" si="742"/>
        <v>0</v>
      </c>
      <c r="L6812">
        <v>7213</v>
      </c>
      <c r="M6812" s="6">
        <f t="shared" si="743"/>
        <v>0</v>
      </c>
      <c r="N6812" s="6">
        <f t="shared" si="744"/>
        <v>0</v>
      </c>
      <c r="O6812" s="6">
        <f t="shared" si="745"/>
        <v>0</v>
      </c>
      <c r="Q6812">
        <f>_xlfn.XLOOKUP(C6812&amp;G6812&amp;H6812,covid!$E$2:$E$2184,covid!$D$2:$D$2184,0,0,1)</f>
        <v>3</v>
      </c>
    </row>
    <row r="6813" spans="1:17" x14ac:dyDescent="0.3">
      <c r="A6813">
        <f>_xlfn.XLOOKUP(C6813,kamus!$B$2:$B$87,kamus!$A$2:$A$87,0,0,1)</f>
        <v>27</v>
      </c>
      <c r="B6813" t="str">
        <f>_xlfn.XLOOKUP(C6813,kamus!$B$2:$B$87,kamus!$D$2:$D$87,"dihapus",0,1)</f>
        <v>Kalasan</v>
      </c>
      <c r="C6813" t="s">
        <v>235</v>
      </c>
      <c r="D6813">
        <f>_xlfn.XLOOKUP(C6813,kamus!$B$2:$B$87,kamus!$J$2:$J$87,"dihapus",0,1)</f>
        <v>1</v>
      </c>
      <c r="E6813">
        <f t="shared" si="746"/>
        <v>1</v>
      </c>
      <c r="F6813" s="14">
        <v>44743</v>
      </c>
      <c r="G6813" s="1">
        <f t="shared" si="747"/>
        <v>7</v>
      </c>
      <c r="H6813" s="1">
        <f t="shared" si="748"/>
        <v>2022</v>
      </c>
      <c r="I6813">
        <v>0</v>
      </c>
      <c r="J6813">
        <v>2</v>
      </c>
      <c r="K6813">
        <f t="shared" si="742"/>
        <v>2</v>
      </c>
      <c r="L6813">
        <v>39019</v>
      </c>
      <c r="M6813" s="6">
        <f t="shared" si="743"/>
        <v>0</v>
      </c>
      <c r="N6813" s="6">
        <f t="shared" si="744"/>
        <v>5.1257079884159005</v>
      </c>
      <c r="O6813" s="6">
        <f t="shared" si="745"/>
        <v>5.1257079884159005</v>
      </c>
      <c r="Q6813">
        <f>_xlfn.XLOOKUP(C6813&amp;G6813&amp;H6813,covid!$E$2:$E$2184,covid!$D$2:$D$2184,0,0,1)</f>
        <v>28</v>
      </c>
    </row>
    <row r="6814" spans="1:17" x14ac:dyDescent="0.3">
      <c r="A6814">
        <f>_xlfn.XLOOKUP(C6814,kamus!$B$2:$B$87,kamus!$A$2:$A$87,0,0,1)</f>
        <v>28</v>
      </c>
      <c r="B6814" t="str">
        <f>_xlfn.XLOOKUP(C6814,kamus!$B$2:$B$87,kamus!$D$2:$D$87,"dihapus",0,1)</f>
        <v>Kalasan</v>
      </c>
      <c r="C6814" t="s">
        <v>239</v>
      </c>
      <c r="D6814">
        <f>_xlfn.XLOOKUP(C6814,kamus!$B$2:$B$87,kamus!$J$2:$J$87,"dihapus",0,1)</f>
        <v>0</v>
      </c>
      <c r="E6814">
        <f t="shared" si="746"/>
        <v>0</v>
      </c>
      <c r="F6814" s="14">
        <v>44743</v>
      </c>
      <c r="G6814" s="1">
        <f t="shared" si="747"/>
        <v>7</v>
      </c>
      <c r="H6814" s="1">
        <f t="shared" si="748"/>
        <v>2022</v>
      </c>
      <c r="I6814">
        <v>0</v>
      </c>
      <c r="J6814">
        <v>0</v>
      </c>
      <c r="K6814">
        <f t="shared" si="742"/>
        <v>0</v>
      </c>
      <c r="L6814">
        <v>13989</v>
      </c>
      <c r="M6814" s="6">
        <f t="shared" si="743"/>
        <v>0</v>
      </c>
      <c r="N6814" s="6">
        <f t="shared" si="744"/>
        <v>0</v>
      </c>
      <c r="O6814" s="6">
        <f t="shared" si="745"/>
        <v>0</v>
      </c>
      <c r="Q6814">
        <f>_xlfn.XLOOKUP(C6814&amp;G6814&amp;H6814,covid!$E$2:$E$2184,covid!$D$2:$D$2184,0,0,1)</f>
        <v>1</v>
      </c>
    </row>
    <row r="6815" spans="1:17" x14ac:dyDescent="0.3">
      <c r="A6815">
        <f>_xlfn.XLOOKUP(C6815,kamus!$B$2:$B$87,kamus!$A$2:$A$87,0,0,1)</f>
        <v>25</v>
      </c>
      <c r="B6815" t="str">
        <f>_xlfn.XLOOKUP(C6815,kamus!$B$2:$B$87,kamus!$D$2:$D$87,"dihapus",0,1)</f>
        <v>Kalasan</v>
      </c>
      <c r="C6815" t="s">
        <v>265</v>
      </c>
      <c r="D6815">
        <f>_xlfn.XLOOKUP(C6815,kamus!$B$2:$B$87,kamus!$J$2:$J$87,"dihapus",0,1)</f>
        <v>1</v>
      </c>
      <c r="E6815">
        <f t="shared" si="746"/>
        <v>1</v>
      </c>
      <c r="F6815" s="14">
        <v>44743</v>
      </c>
      <c r="G6815" s="1">
        <f t="shared" si="747"/>
        <v>7</v>
      </c>
      <c r="H6815" s="1">
        <f t="shared" si="748"/>
        <v>2022</v>
      </c>
      <c r="I6815">
        <v>0</v>
      </c>
      <c r="J6815">
        <v>4</v>
      </c>
      <c r="K6815">
        <f t="shared" si="742"/>
        <v>4</v>
      </c>
      <c r="L6815">
        <v>17474</v>
      </c>
      <c r="M6815" s="6">
        <f t="shared" si="743"/>
        <v>0</v>
      </c>
      <c r="N6815" s="6">
        <f t="shared" si="744"/>
        <v>22.891152569531876</v>
      </c>
      <c r="O6815" s="6">
        <f t="shared" si="745"/>
        <v>22.891152569531876</v>
      </c>
      <c r="Q6815">
        <f>_xlfn.XLOOKUP(C6815&amp;G6815&amp;H6815,covid!$E$2:$E$2184,covid!$D$2:$D$2184,0,0,1)</f>
        <v>2</v>
      </c>
    </row>
    <row r="6816" spans="1:17" x14ac:dyDescent="0.3">
      <c r="A6816">
        <f>_xlfn.XLOOKUP(C6816,kamus!$B$2:$B$87,kamus!$A$2:$A$87,0,0,1)</f>
        <v>26</v>
      </c>
      <c r="B6816" t="str">
        <f>_xlfn.XLOOKUP(C6816,kamus!$B$2:$B$87,kamus!$D$2:$D$87,"dihapus",0,1)</f>
        <v>Kalasan</v>
      </c>
      <c r="C6816" t="s">
        <v>269</v>
      </c>
      <c r="D6816">
        <f>_xlfn.XLOOKUP(C6816,kamus!$B$2:$B$87,kamus!$J$2:$J$87,"dihapus",0,1)</f>
        <v>1</v>
      </c>
      <c r="E6816">
        <f t="shared" si="746"/>
        <v>1</v>
      </c>
      <c r="F6816" s="14">
        <v>44743</v>
      </c>
      <c r="G6816" s="1">
        <f t="shared" si="747"/>
        <v>7</v>
      </c>
      <c r="H6816" s="1">
        <f t="shared" si="748"/>
        <v>2022</v>
      </c>
      <c r="I6816">
        <v>1</v>
      </c>
      <c r="J6816">
        <v>0</v>
      </c>
      <c r="K6816">
        <f t="shared" si="742"/>
        <v>1</v>
      </c>
      <c r="L6816">
        <v>18919</v>
      </c>
      <c r="M6816" s="6">
        <f t="shared" si="743"/>
        <v>5.2856916327501455</v>
      </c>
      <c r="N6816" s="6">
        <f t="shared" si="744"/>
        <v>0</v>
      </c>
      <c r="O6816" s="6">
        <f t="shared" si="745"/>
        <v>5.2856916327501455</v>
      </c>
      <c r="Q6816">
        <f>_xlfn.XLOOKUP(C6816&amp;G6816&amp;H6816,covid!$E$2:$E$2184,covid!$D$2:$D$2184,0,0,1)</f>
        <v>9</v>
      </c>
    </row>
    <row r="6817" spans="1:17" x14ac:dyDescent="0.3">
      <c r="A6817">
        <f>_xlfn.XLOOKUP(C6817,kamus!$B$2:$B$87,kamus!$A$2:$A$87,0,0,1)</f>
        <v>33</v>
      </c>
      <c r="B6817" t="str">
        <f>_xlfn.XLOOKUP(C6817,kamus!$B$2:$B$87,kamus!$D$2:$D$87,"dihapus",0,1)</f>
        <v>Minggir</v>
      </c>
      <c r="C6817" t="s">
        <v>241</v>
      </c>
      <c r="D6817">
        <f>_xlfn.XLOOKUP(C6817,kamus!$B$2:$B$87,kamus!$J$2:$J$87,"dihapus",0,1)</f>
        <v>0</v>
      </c>
      <c r="E6817">
        <f t="shared" si="746"/>
        <v>0</v>
      </c>
      <c r="F6817" s="14">
        <v>44743</v>
      </c>
      <c r="G6817" s="1">
        <f t="shared" si="747"/>
        <v>7</v>
      </c>
      <c r="H6817" s="1">
        <f t="shared" si="748"/>
        <v>2022</v>
      </c>
      <c r="I6817">
        <v>0</v>
      </c>
      <c r="J6817">
        <v>0</v>
      </c>
      <c r="K6817">
        <f t="shared" si="742"/>
        <v>0</v>
      </c>
      <c r="L6817">
        <v>8448</v>
      </c>
      <c r="M6817" s="6">
        <f t="shared" si="743"/>
        <v>0</v>
      </c>
      <c r="N6817" s="6">
        <f t="shared" si="744"/>
        <v>0</v>
      </c>
      <c r="O6817" s="6">
        <f t="shared" si="745"/>
        <v>0</v>
      </c>
      <c r="Q6817">
        <f>_xlfn.XLOOKUP(C6817&amp;G6817&amp;H6817,covid!$E$2:$E$2184,covid!$D$2:$D$2184,0,0,1)</f>
        <v>1</v>
      </c>
    </row>
    <row r="6818" spans="1:17" x14ac:dyDescent="0.3">
      <c r="A6818">
        <f>_xlfn.XLOOKUP(C6818,kamus!$B$2:$B$87,kamus!$A$2:$A$87,0,0,1)</f>
        <v>31</v>
      </c>
      <c r="B6818" t="str">
        <f>_xlfn.XLOOKUP(C6818,kamus!$B$2:$B$87,kamus!$D$2:$D$87,"dihapus",0,1)</f>
        <v>Minggir</v>
      </c>
      <c r="C6818" t="s">
        <v>242</v>
      </c>
      <c r="D6818">
        <f>_xlfn.XLOOKUP(C6818,kamus!$B$2:$B$87,kamus!$J$2:$J$87,"dihapus",0,1)</f>
        <v>0</v>
      </c>
      <c r="E6818">
        <f t="shared" si="746"/>
        <v>0</v>
      </c>
      <c r="F6818" s="14">
        <v>44743</v>
      </c>
      <c r="G6818" s="1">
        <f t="shared" si="747"/>
        <v>7</v>
      </c>
      <c r="H6818" s="1">
        <f t="shared" si="748"/>
        <v>2022</v>
      </c>
      <c r="I6818">
        <v>0</v>
      </c>
      <c r="J6818">
        <v>0</v>
      </c>
      <c r="K6818">
        <f t="shared" si="742"/>
        <v>0</v>
      </c>
      <c r="L6818">
        <v>3702</v>
      </c>
      <c r="M6818" s="6">
        <f t="shared" si="743"/>
        <v>0</v>
      </c>
      <c r="N6818" s="6">
        <f t="shared" si="744"/>
        <v>0</v>
      </c>
      <c r="O6818" s="6">
        <f t="shared" si="745"/>
        <v>0</v>
      </c>
      <c r="Q6818">
        <f>_xlfn.XLOOKUP(C6818&amp;G6818&amp;H6818,covid!$E$2:$E$2184,covid!$D$2:$D$2184,0,0,1)</f>
        <v>0</v>
      </c>
    </row>
    <row r="6819" spans="1:17" x14ac:dyDescent="0.3">
      <c r="A6819">
        <f>_xlfn.XLOOKUP(C6819,kamus!$B$2:$B$87,kamus!$A$2:$A$87,0,0,1)</f>
        <v>32</v>
      </c>
      <c r="B6819" t="str">
        <f>_xlfn.XLOOKUP(C6819,kamus!$B$2:$B$87,kamus!$D$2:$D$87,"dihapus",0,1)</f>
        <v>Minggir</v>
      </c>
      <c r="C6819" t="s">
        <v>243</v>
      </c>
      <c r="D6819">
        <f>_xlfn.XLOOKUP(C6819,kamus!$B$2:$B$87,kamus!$J$2:$J$87,"dihapus",0,1)</f>
        <v>0</v>
      </c>
      <c r="E6819">
        <f t="shared" si="746"/>
        <v>0</v>
      </c>
      <c r="F6819" s="14">
        <v>44743</v>
      </c>
      <c r="G6819" s="1">
        <f t="shared" si="747"/>
        <v>7</v>
      </c>
      <c r="H6819" s="1">
        <f t="shared" si="748"/>
        <v>2022</v>
      </c>
      <c r="I6819">
        <v>0</v>
      </c>
      <c r="J6819">
        <v>0</v>
      </c>
      <c r="K6819">
        <f t="shared" si="742"/>
        <v>0</v>
      </c>
      <c r="L6819">
        <v>7158</v>
      </c>
      <c r="M6819" s="6">
        <f t="shared" si="743"/>
        <v>0</v>
      </c>
      <c r="N6819" s="6">
        <f t="shared" si="744"/>
        <v>0</v>
      </c>
      <c r="O6819" s="6">
        <f t="shared" si="745"/>
        <v>0</v>
      </c>
      <c r="Q6819">
        <f>_xlfn.XLOOKUP(C6819&amp;G6819&amp;H6819,covid!$E$2:$E$2184,covid!$D$2:$D$2184,0,0,1)</f>
        <v>0</v>
      </c>
    </row>
    <row r="6820" spans="1:17" x14ac:dyDescent="0.3">
      <c r="A6820">
        <f>_xlfn.XLOOKUP(C6820,kamus!$B$2:$B$87,kamus!$A$2:$A$87,0,0,1)</f>
        <v>30</v>
      </c>
      <c r="B6820" t="str">
        <f>_xlfn.XLOOKUP(C6820,kamus!$B$2:$B$87,kamus!$D$2:$D$87,"dihapus",0,1)</f>
        <v>Minggir</v>
      </c>
      <c r="C6820" t="s">
        <v>244</v>
      </c>
      <c r="D6820">
        <f>_xlfn.XLOOKUP(C6820,kamus!$B$2:$B$87,kamus!$J$2:$J$87,"dihapus",0,1)</f>
        <v>0</v>
      </c>
      <c r="E6820">
        <f t="shared" si="746"/>
        <v>0</v>
      </c>
      <c r="F6820" s="14">
        <v>44743</v>
      </c>
      <c r="G6820" s="1">
        <f t="shared" si="747"/>
        <v>7</v>
      </c>
      <c r="H6820" s="1">
        <f t="shared" si="748"/>
        <v>2022</v>
      </c>
      <c r="I6820">
        <v>4</v>
      </c>
      <c r="J6820">
        <v>0</v>
      </c>
      <c r="K6820">
        <f t="shared" si="742"/>
        <v>4</v>
      </c>
      <c r="L6820">
        <v>8933</v>
      </c>
      <c r="M6820" s="6">
        <f t="shared" si="743"/>
        <v>44.777790216052836</v>
      </c>
      <c r="N6820" s="6">
        <f t="shared" si="744"/>
        <v>0</v>
      </c>
      <c r="O6820" s="6">
        <f t="shared" si="745"/>
        <v>44.777790216052836</v>
      </c>
      <c r="Q6820">
        <f>_xlfn.XLOOKUP(C6820&amp;G6820&amp;H6820,covid!$E$2:$E$2184,covid!$D$2:$D$2184,0,0,1)</f>
        <v>1</v>
      </c>
    </row>
    <row r="6821" spans="1:17" x14ac:dyDescent="0.3">
      <c r="A6821">
        <f>_xlfn.XLOOKUP(C6821,kamus!$B$2:$B$87,kamus!$A$2:$A$87,0,0,1)</f>
        <v>29</v>
      </c>
      <c r="B6821" t="str">
        <f>_xlfn.XLOOKUP(C6821,kamus!$B$2:$B$87,kamus!$D$2:$D$87,"dihapus",0,1)</f>
        <v>Minggir</v>
      </c>
      <c r="C6821" t="s">
        <v>245</v>
      </c>
      <c r="D6821">
        <f>_xlfn.XLOOKUP(C6821,kamus!$B$2:$B$87,kamus!$J$2:$J$87,"dihapus",0,1)</f>
        <v>0</v>
      </c>
      <c r="E6821">
        <f t="shared" si="746"/>
        <v>0</v>
      </c>
      <c r="F6821" s="14">
        <v>44743</v>
      </c>
      <c r="G6821" s="1">
        <f t="shared" si="747"/>
        <v>7</v>
      </c>
      <c r="H6821" s="1">
        <f t="shared" si="748"/>
        <v>2022</v>
      </c>
      <c r="I6821">
        <v>0</v>
      </c>
      <c r="J6821">
        <v>0</v>
      </c>
      <c r="K6821">
        <f t="shared" si="742"/>
        <v>0</v>
      </c>
      <c r="L6821">
        <v>5257</v>
      </c>
      <c r="M6821" s="6">
        <f t="shared" si="743"/>
        <v>0</v>
      </c>
      <c r="N6821" s="6">
        <f t="shared" si="744"/>
        <v>0</v>
      </c>
      <c r="O6821" s="6">
        <f t="shared" si="745"/>
        <v>0</v>
      </c>
      <c r="Q6821">
        <f>_xlfn.XLOOKUP(C6821&amp;G6821&amp;H6821,covid!$E$2:$E$2184,covid!$D$2:$D$2184,0,0,1)</f>
        <v>2</v>
      </c>
    </row>
    <row r="6822" spans="1:17" x14ac:dyDescent="0.3">
      <c r="A6822">
        <f>_xlfn.XLOOKUP(C6822,kamus!$B$2:$B$87,kamus!$A$2:$A$87,0,0,1)</f>
        <v>35</v>
      </c>
      <c r="B6822" t="str">
        <f>_xlfn.XLOOKUP(C6822,kamus!$B$2:$B$87,kamus!$D$2:$D$87,"dihapus",0,1)</f>
        <v>Mlati 1</v>
      </c>
      <c r="C6822" t="s">
        <v>240</v>
      </c>
      <c r="D6822">
        <f>_xlfn.XLOOKUP(C6822,kamus!$B$2:$B$87,kamus!$J$2:$J$87,"dihapus",0,1)</f>
        <v>1</v>
      </c>
      <c r="E6822">
        <f t="shared" si="746"/>
        <v>1</v>
      </c>
      <c r="F6822" s="14">
        <v>44743</v>
      </c>
      <c r="G6822" s="1">
        <f t="shared" si="747"/>
        <v>7</v>
      </c>
      <c r="H6822" s="1">
        <f t="shared" si="748"/>
        <v>2022</v>
      </c>
      <c r="I6822">
        <v>2</v>
      </c>
      <c r="J6822">
        <v>0</v>
      </c>
      <c r="K6822">
        <f t="shared" si="742"/>
        <v>2</v>
      </c>
      <c r="L6822">
        <v>19222</v>
      </c>
      <c r="M6822" s="6">
        <f t="shared" si="743"/>
        <v>10.404744563520966</v>
      </c>
      <c r="N6822" s="6">
        <f t="shared" si="744"/>
        <v>0</v>
      </c>
      <c r="O6822" s="6">
        <f t="shared" si="745"/>
        <v>10.404744563520966</v>
      </c>
      <c r="Q6822">
        <f>_xlfn.XLOOKUP(C6822&amp;G6822&amp;H6822,covid!$E$2:$E$2184,covid!$D$2:$D$2184,0,0,1)</f>
        <v>24</v>
      </c>
    </row>
    <row r="6823" spans="1:17" x14ac:dyDescent="0.3">
      <c r="A6823">
        <f>_xlfn.XLOOKUP(C6823,kamus!$B$2:$B$87,kamus!$A$2:$A$87,0,0,1)</f>
        <v>34</v>
      </c>
      <c r="B6823" t="str">
        <f>_xlfn.XLOOKUP(C6823,kamus!$B$2:$B$87,kamus!$D$2:$D$87,"dihapus",0,1)</f>
        <v>Mlati 1</v>
      </c>
      <c r="C6823" t="s">
        <v>254</v>
      </c>
      <c r="D6823">
        <f>_xlfn.XLOOKUP(C6823,kamus!$B$2:$B$87,kamus!$J$2:$J$87,"dihapus",0,1)</f>
        <v>1</v>
      </c>
      <c r="E6823">
        <f t="shared" si="746"/>
        <v>1</v>
      </c>
      <c r="F6823" s="14">
        <v>44743</v>
      </c>
      <c r="G6823" s="1">
        <f t="shared" si="747"/>
        <v>7</v>
      </c>
      <c r="H6823" s="1">
        <f t="shared" si="748"/>
        <v>2022</v>
      </c>
      <c r="I6823">
        <v>1</v>
      </c>
      <c r="J6823">
        <v>0</v>
      </c>
      <c r="K6823">
        <f t="shared" si="742"/>
        <v>1</v>
      </c>
      <c r="L6823">
        <v>35974</v>
      </c>
      <c r="M6823" s="6">
        <f t="shared" si="743"/>
        <v>2.7797854005670763</v>
      </c>
      <c r="N6823" s="6">
        <f t="shared" si="744"/>
        <v>0</v>
      </c>
      <c r="O6823" s="6">
        <f t="shared" si="745"/>
        <v>2.7797854005670763</v>
      </c>
      <c r="Q6823">
        <f>_xlfn.XLOOKUP(C6823&amp;G6823&amp;H6823,covid!$E$2:$E$2184,covid!$D$2:$D$2184,0,0,1)</f>
        <v>53</v>
      </c>
    </row>
    <row r="6824" spans="1:17" x14ac:dyDescent="0.3">
      <c r="A6824">
        <f>_xlfn.XLOOKUP(C6824,kamus!$B$2:$B$87,kamus!$A$2:$A$87,0,0,1)</f>
        <v>38</v>
      </c>
      <c r="B6824" t="str">
        <f>_xlfn.XLOOKUP(C6824,kamus!$B$2:$B$87,kamus!$D$2:$D$87,"dihapus",0,1)</f>
        <v>Mlati 2</v>
      </c>
      <c r="C6824" t="s">
        <v>258</v>
      </c>
      <c r="D6824">
        <f>_xlfn.XLOOKUP(C6824,kamus!$B$2:$B$87,kamus!$J$2:$J$87,"dihapus",0,1)</f>
        <v>0</v>
      </c>
      <c r="E6824">
        <f t="shared" si="746"/>
        <v>0</v>
      </c>
      <c r="F6824" s="14">
        <v>44743</v>
      </c>
      <c r="G6824" s="1">
        <f t="shared" si="747"/>
        <v>7</v>
      </c>
      <c r="H6824" s="1">
        <f t="shared" si="748"/>
        <v>2022</v>
      </c>
      <c r="I6824">
        <v>0</v>
      </c>
      <c r="J6824">
        <v>0</v>
      </c>
      <c r="K6824">
        <f t="shared" si="742"/>
        <v>0</v>
      </c>
      <c r="L6824">
        <v>16950</v>
      </c>
      <c r="M6824" s="6">
        <f t="shared" si="743"/>
        <v>0</v>
      </c>
      <c r="N6824" s="6">
        <f t="shared" si="744"/>
        <v>0</v>
      </c>
      <c r="O6824" s="6">
        <f t="shared" si="745"/>
        <v>0</v>
      </c>
      <c r="Q6824">
        <f>_xlfn.XLOOKUP(C6824&amp;G6824&amp;H6824,covid!$E$2:$E$2184,covid!$D$2:$D$2184,0,0,1)</f>
        <v>6</v>
      </c>
    </row>
    <row r="6825" spans="1:17" x14ac:dyDescent="0.3">
      <c r="A6825">
        <f>_xlfn.XLOOKUP(C6825,kamus!$B$2:$B$87,kamus!$A$2:$A$87,0,0,1)</f>
        <v>36</v>
      </c>
      <c r="B6825" t="str">
        <f>_xlfn.XLOOKUP(C6825,kamus!$B$2:$B$87,kamus!$D$2:$D$87,"dihapus",0,1)</f>
        <v>Mlati 2</v>
      </c>
      <c r="C6825" t="s">
        <v>268</v>
      </c>
      <c r="D6825">
        <f>_xlfn.XLOOKUP(C6825,kamus!$B$2:$B$87,kamus!$J$2:$J$87,"dihapus",0,1)</f>
        <v>1</v>
      </c>
      <c r="E6825">
        <f t="shared" si="746"/>
        <v>1</v>
      </c>
      <c r="F6825" s="14">
        <v>44743</v>
      </c>
      <c r="G6825" s="1">
        <f t="shared" si="747"/>
        <v>7</v>
      </c>
      <c r="H6825" s="1">
        <f t="shared" si="748"/>
        <v>2022</v>
      </c>
      <c r="I6825">
        <v>0</v>
      </c>
      <c r="J6825">
        <v>0</v>
      </c>
      <c r="K6825">
        <f t="shared" si="742"/>
        <v>0</v>
      </c>
      <c r="L6825">
        <v>11732</v>
      </c>
      <c r="M6825" s="6">
        <f t="shared" si="743"/>
        <v>0</v>
      </c>
      <c r="N6825" s="6">
        <f t="shared" si="744"/>
        <v>0</v>
      </c>
      <c r="O6825" s="6">
        <f t="shared" si="745"/>
        <v>0</v>
      </c>
      <c r="Q6825">
        <f>_xlfn.XLOOKUP(C6825&amp;G6825&amp;H6825,covid!$E$2:$E$2184,covid!$D$2:$D$2184,0,0,1)</f>
        <v>1</v>
      </c>
    </row>
    <row r="6826" spans="1:17" x14ac:dyDescent="0.3">
      <c r="A6826">
        <f>_xlfn.XLOOKUP(C6826,kamus!$B$2:$B$87,kamus!$A$2:$A$87,0,0,1)</f>
        <v>37</v>
      </c>
      <c r="B6826" t="str">
        <f>_xlfn.XLOOKUP(C6826,kamus!$B$2:$B$87,kamus!$D$2:$D$87,"dihapus",0,1)</f>
        <v>Mlati 2</v>
      </c>
      <c r="C6826" t="s">
        <v>270</v>
      </c>
      <c r="D6826">
        <f>_xlfn.XLOOKUP(C6826,kamus!$B$2:$B$87,kamus!$J$2:$J$87,"dihapus",0,1)</f>
        <v>1</v>
      </c>
      <c r="E6826">
        <f t="shared" si="746"/>
        <v>1</v>
      </c>
      <c r="F6826" s="14">
        <v>44743</v>
      </c>
      <c r="G6826" s="1">
        <f t="shared" si="747"/>
        <v>7</v>
      </c>
      <c r="H6826" s="1">
        <f t="shared" si="748"/>
        <v>2022</v>
      </c>
      <c r="I6826">
        <v>1</v>
      </c>
      <c r="J6826">
        <v>0</v>
      </c>
      <c r="K6826">
        <f t="shared" si="742"/>
        <v>1</v>
      </c>
      <c r="L6826">
        <v>13938</v>
      </c>
      <c r="M6826" s="6">
        <f t="shared" si="743"/>
        <v>7.1746305065289135</v>
      </c>
      <c r="N6826" s="6">
        <f t="shared" si="744"/>
        <v>0</v>
      </c>
      <c r="O6826" s="6">
        <f t="shared" si="745"/>
        <v>7.1746305065289135</v>
      </c>
      <c r="Q6826">
        <f>_xlfn.XLOOKUP(C6826&amp;G6826&amp;H6826,covid!$E$2:$E$2184,covid!$D$2:$D$2184,0,0,1)</f>
        <v>7</v>
      </c>
    </row>
    <row r="6827" spans="1:17" x14ac:dyDescent="0.3">
      <c r="A6827">
        <f>_xlfn.XLOOKUP(C6827,kamus!$B$2:$B$87,kamus!$A$2:$A$87,0,0,1)</f>
        <v>39</v>
      </c>
      <c r="B6827" t="str">
        <f>_xlfn.XLOOKUP(C6827,kamus!$B$2:$B$87,kamus!$D$2:$D$87,"dihapus",0,1)</f>
        <v>Moyudan</v>
      </c>
      <c r="C6827" t="s">
        <v>259</v>
      </c>
      <c r="D6827">
        <f>_xlfn.XLOOKUP(C6827,kamus!$B$2:$B$87,kamus!$J$2:$J$87,"dihapus",0,1)</f>
        <v>0</v>
      </c>
      <c r="E6827">
        <f t="shared" si="746"/>
        <v>0</v>
      </c>
      <c r="F6827" s="14">
        <v>44743</v>
      </c>
      <c r="G6827" s="1">
        <f t="shared" si="747"/>
        <v>7</v>
      </c>
      <c r="H6827" s="1">
        <f t="shared" si="748"/>
        <v>2022</v>
      </c>
      <c r="I6827">
        <v>0</v>
      </c>
      <c r="J6827">
        <v>0</v>
      </c>
      <c r="K6827">
        <f t="shared" si="742"/>
        <v>0</v>
      </c>
      <c r="L6827">
        <v>12086</v>
      </c>
      <c r="M6827" s="6">
        <f t="shared" si="743"/>
        <v>0</v>
      </c>
      <c r="N6827" s="6">
        <f t="shared" si="744"/>
        <v>0</v>
      </c>
      <c r="O6827" s="6">
        <f t="shared" si="745"/>
        <v>0</v>
      </c>
      <c r="Q6827">
        <f>_xlfn.XLOOKUP(C6827&amp;G6827&amp;H6827,covid!$E$2:$E$2184,covid!$D$2:$D$2184,0,0,1)</f>
        <v>0</v>
      </c>
    </row>
    <row r="6828" spans="1:17" x14ac:dyDescent="0.3">
      <c r="A6828">
        <f>_xlfn.XLOOKUP(C6828,kamus!$B$2:$B$87,kamus!$A$2:$A$87,0,0,1)</f>
        <v>42</v>
      </c>
      <c r="B6828" t="str">
        <f>_xlfn.XLOOKUP(C6828,kamus!$B$2:$B$87,kamus!$D$2:$D$87,"dihapus",0,1)</f>
        <v>Moyudan</v>
      </c>
      <c r="C6828" t="s">
        <v>260</v>
      </c>
      <c r="D6828">
        <f>_xlfn.XLOOKUP(C6828,kamus!$B$2:$B$87,kamus!$J$2:$J$87,"dihapus",0,1)</f>
        <v>0</v>
      </c>
      <c r="E6828">
        <f t="shared" si="746"/>
        <v>0</v>
      </c>
      <c r="F6828" s="14">
        <v>44743</v>
      </c>
      <c r="G6828" s="1">
        <f t="shared" si="747"/>
        <v>7</v>
      </c>
      <c r="H6828" s="1">
        <f t="shared" si="748"/>
        <v>2022</v>
      </c>
      <c r="I6828">
        <v>0</v>
      </c>
      <c r="J6828">
        <v>0</v>
      </c>
      <c r="K6828">
        <f t="shared" si="742"/>
        <v>0</v>
      </c>
      <c r="L6828">
        <v>7325</v>
      </c>
      <c r="M6828" s="6">
        <f t="shared" si="743"/>
        <v>0</v>
      </c>
      <c r="N6828" s="6">
        <f t="shared" si="744"/>
        <v>0</v>
      </c>
      <c r="O6828" s="6">
        <f t="shared" si="745"/>
        <v>0</v>
      </c>
      <c r="Q6828">
        <f>_xlfn.XLOOKUP(C6828&amp;G6828&amp;H6828,covid!$E$2:$E$2184,covid!$D$2:$D$2184,0,0,1)</f>
        <v>2</v>
      </c>
    </row>
    <row r="6829" spans="1:17" x14ac:dyDescent="0.3">
      <c r="A6829">
        <f>_xlfn.XLOOKUP(C6829,kamus!$B$2:$B$87,kamus!$A$2:$A$87,0,0,1)</f>
        <v>41</v>
      </c>
      <c r="B6829" t="str">
        <f>_xlfn.XLOOKUP(C6829,kamus!$B$2:$B$87,kamus!$D$2:$D$87,"dihapus",0,1)</f>
        <v>Moyudan</v>
      </c>
      <c r="C6829" t="s">
        <v>262</v>
      </c>
      <c r="D6829">
        <f>_xlfn.XLOOKUP(C6829,kamus!$B$2:$B$87,kamus!$J$2:$J$87,"dihapus",0,1)</f>
        <v>0</v>
      </c>
      <c r="E6829">
        <f t="shared" si="746"/>
        <v>0</v>
      </c>
      <c r="F6829" s="14">
        <v>44743</v>
      </c>
      <c r="G6829" s="1">
        <f t="shared" si="747"/>
        <v>7</v>
      </c>
      <c r="H6829" s="1">
        <f t="shared" si="748"/>
        <v>2022</v>
      </c>
      <c r="I6829">
        <v>0</v>
      </c>
      <c r="J6829">
        <v>0</v>
      </c>
      <c r="K6829">
        <f t="shared" si="742"/>
        <v>0</v>
      </c>
      <c r="L6829">
        <v>6825</v>
      </c>
      <c r="M6829" s="6">
        <f t="shared" si="743"/>
        <v>0</v>
      </c>
      <c r="N6829" s="6">
        <f t="shared" si="744"/>
        <v>0</v>
      </c>
      <c r="O6829" s="6">
        <f t="shared" si="745"/>
        <v>0</v>
      </c>
      <c r="Q6829">
        <f>_xlfn.XLOOKUP(C6829&amp;G6829&amp;H6829,covid!$E$2:$E$2184,covid!$D$2:$D$2184,0,0,1)</f>
        <v>1</v>
      </c>
    </row>
    <row r="6830" spans="1:17" x14ac:dyDescent="0.3">
      <c r="A6830">
        <f>_xlfn.XLOOKUP(C6830,kamus!$B$2:$B$87,kamus!$A$2:$A$87,0,0,1)</f>
        <v>40</v>
      </c>
      <c r="B6830" t="str">
        <f>_xlfn.XLOOKUP(C6830,kamus!$B$2:$B$87,kamus!$D$2:$D$87,"dihapus",0,1)</f>
        <v>Moyudan</v>
      </c>
      <c r="C6830" t="s">
        <v>264</v>
      </c>
      <c r="D6830">
        <f>_xlfn.XLOOKUP(C6830,kamus!$B$2:$B$87,kamus!$J$2:$J$87,"dihapus",0,1)</f>
        <v>0</v>
      </c>
      <c r="E6830">
        <f t="shared" si="746"/>
        <v>0</v>
      </c>
      <c r="F6830" s="14">
        <v>44743</v>
      </c>
      <c r="G6830" s="1">
        <f t="shared" si="747"/>
        <v>7</v>
      </c>
      <c r="H6830" s="1">
        <f t="shared" si="748"/>
        <v>2022</v>
      </c>
      <c r="I6830">
        <v>1</v>
      </c>
      <c r="J6830">
        <v>2</v>
      </c>
      <c r="K6830">
        <f t="shared" si="742"/>
        <v>3</v>
      </c>
      <c r="L6830">
        <v>8496</v>
      </c>
      <c r="M6830" s="6">
        <f t="shared" si="743"/>
        <v>11.770244821092279</v>
      </c>
      <c r="N6830" s="6">
        <f t="shared" si="744"/>
        <v>23.540489642184557</v>
      </c>
      <c r="O6830" s="6">
        <f t="shared" si="745"/>
        <v>35.310734463276837</v>
      </c>
      <c r="Q6830">
        <f>_xlfn.XLOOKUP(C6830&amp;G6830&amp;H6830,covid!$E$2:$E$2184,covid!$D$2:$D$2184,0,0,1)</f>
        <v>3</v>
      </c>
    </row>
    <row r="6831" spans="1:17" x14ac:dyDescent="0.3">
      <c r="A6831">
        <f>_xlfn.XLOOKUP(C6831,kamus!$B$2:$B$87,kamus!$A$2:$A$87,0,0,1)</f>
        <v>43</v>
      </c>
      <c r="B6831" t="str">
        <f>_xlfn.XLOOKUP(C6831,kamus!$B$2:$B$87,kamus!$D$2:$D$87,"dihapus",0,1)</f>
        <v>Ngaglik 1</v>
      </c>
      <c r="C6831" t="s">
        <v>228</v>
      </c>
      <c r="D6831">
        <f>_xlfn.XLOOKUP(C6831,kamus!$B$2:$B$87,kamus!$J$2:$J$87,"dihapus",0,1)</f>
        <v>1</v>
      </c>
      <c r="E6831">
        <f t="shared" si="746"/>
        <v>1</v>
      </c>
      <c r="F6831" s="14">
        <v>44743</v>
      </c>
      <c r="G6831" s="1">
        <f t="shared" si="747"/>
        <v>7</v>
      </c>
      <c r="H6831" s="1">
        <f t="shared" si="748"/>
        <v>2022</v>
      </c>
      <c r="I6831">
        <v>0</v>
      </c>
      <c r="J6831">
        <v>0</v>
      </c>
      <c r="K6831">
        <f t="shared" si="742"/>
        <v>0</v>
      </c>
      <c r="L6831">
        <v>12931</v>
      </c>
      <c r="M6831" s="6">
        <f t="shared" si="743"/>
        <v>0</v>
      </c>
      <c r="N6831" s="6">
        <f t="shared" si="744"/>
        <v>0</v>
      </c>
      <c r="O6831" s="6">
        <f t="shared" si="745"/>
        <v>0</v>
      </c>
      <c r="Q6831">
        <f>_xlfn.XLOOKUP(C6831&amp;G6831&amp;H6831,covid!$E$2:$E$2184,covid!$D$2:$D$2184,0,0,1)</f>
        <v>7</v>
      </c>
    </row>
    <row r="6832" spans="1:17" x14ac:dyDescent="0.3">
      <c r="A6832">
        <f>_xlfn.XLOOKUP(C6832,kamus!$B$2:$B$87,kamus!$A$2:$A$87,0,0,1)</f>
        <v>44</v>
      </c>
      <c r="B6832" t="str">
        <f>_xlfn.XLOOKUP(C6832,kamus!$B$2:$B$87,kamus!$D$2:$D$87,"dihapus",0,1)</f>
        <v>Ngaglik 1</v>
      </c>
      <c r="C6832" t="s">
        <v>237</v>
      </c>
      <c r="D6832">
        <f>_xlfn.XLOOKUP(C6832,kamus!$B$2:$B$87,kamus!$J$2:$J$87,"dihapus",0,1)</f>
        <v>1</v>
      </c>
      <c r="E6832">
        <f t="shared" si="746"/>
        <v>1</v>
      </c>
      <c r="F6832" s="14">
        <v>44743</v>
      </c>
      <c r="G6832" s="1">
        <f t="shared" si="747"/>
        <v>7</v>
      </c>
      <c r="H6832" s="1">
        <f t="shared" si="748"/>
        <v>2022</v>
      </c>
      <c r="I6832">
        <v>1</v>
      </c>
      <c r="J6832">
        <v>0</v>
      </c>
      <c r="K6832">
        <f t="shared" si="742"/>
        <v>1</v>
      </c>
      <c r="L6832">
        <v>22325</v>
      </c>
      <c r="M6832" s="6">
        <f t="shared" si="743"/>
        <v>4.4792833146696527</v>
      </c>
      <c r="N6832" s="6">
        <f t="shared" si="744"/>
        <v>0</v>
      </c>
      <c r="O6832" s="6">
        <f t="shared" si="745"/>
        <v>4.4792833146696527</v>
      </c>
      <c r="Q6832">
        <f>_xlfn.XLOOKUP(C6832&amp;G6832&amp;H6832,covid!$E$2:$E$2184,covid!$D$2:$D$2184,0,0,1)</f>
        <v>7</v>
      </c>
    </row>
    <row r="6833" spans="1:17" x14ac:dyDescent="0.3">
      <c r="A6833">
        <f>_xlfn.XLOOKUP(C6833,kamus!$B$2:$B$87,kamus!$A$2:$A$87,0,0,1)</f>
        <v>45</v>
      </c>
      <c r="B6833" t="str">
        <f>_xlfn.XLOOKUP(C6833,kamus!$B$2:$B$87,kamus!$D$2:$D$87,"dihapus",0,1)</f>
        <v>Ngaglik 1</v>
      </c>
      <c r="C6833" t="s">
        <v>255</v>
      </c>
      <c r="D6833">
        <f>_xlfn.XLOOKUP(C6833,kamus!$B$2:$B$87,kamus!$J$2:$J$87,"dihapus",0,1)</f>
        <v>1</v>
      </c>
      <c r="E6833">
        <f t="shared" si="746"/>
        <v>1</v>
      </c>
      <c r="F6833" s="14">
        <v>44743</v>
      </c>
      <c r="G6833" s="1">
        <f t="shared" si="747"/>
        <v>7</v>
      </c>
      <c r="H6833" s="1">
        <f t="shared" si="748"/>
        <v>2022</v>
      </c>
      <c r="I6833">
        <v>0</v>
      </c>
      <c r="J6833">
        <v>0</v>
      </c>
      <c r="K6833">
        <f t="shared" si="742"/>
        <v>0</v>
      </c>
      <c r="L6833">
        <v>20146</v>
      </c>
      <c r="M6833" s="6">
        <f t="shared" si="743"/>
        <v>0</v>
      </c>
      <c r="N6833" s="6">
        <f t="shared" si="744"/>
        <v>0</v>
      </c>
      <c r="O6833" s="6">
        <f t="shared" si="745"/>
        <v>0</v>
      </c>
      <c r="Q6833">
        <f>_xlfn.XLOOKUP(C6833&amp;G6833&amp;H6833,covid!$E$2:$E$2184,covid!$D$2:$D$2184,0,0,1)</f>
        <v>35</v>
      </c>
    </row>
    <row r="6834" spans="1:17" x14ac:dyDescent="0.3">
      <c r="A6834">
        <f>_xlfn.XLOOKUP(C6834,kamus!$B$2:$B$87,kamus!$A$2:$A$87,0,0,1)</f>
        <v>48</v>
      </c>
      <c r="B6834" t="str">
        <f>_xlfn.XLOOKUP(C6834,kamus!$B$2:$B$87,kamus!$D$2:$D$87,"dihapus",0,1)</f>
        <v>Ngaglik 2</v>
      </c>
      <c r="C6834" t="s">
        <v>208</v>
      </c>
      <c r="D6834">
        <f>_xlfn.XLOOKUP(C6834,kamus!$B$2:$B$87,kamus!$J$2:$J$87,"dihapus",0,1)</f>
        <v>1</v>
      </c>
      <c r="E6834">
        <f t="shared" si="746"/>
        <v>1</v>
      </c>
      <c r="F6834" s="14">
        <v>44743</v>
      </c>
      <c r="G6834" s="1">
        <f t="shared" si="747"/>
        <v>7</v>
      </c>
      <c r="H6834" s="1">
        <f t="shared" si="748"/>
        <v>2022</v>
      </c>
      <c r="I6834">
        <v>0</v>
      </c>
      <c r="J6834">
        <v>0</v>
      </c>
      <c r="K6834">
        <f t="shared" si="742"/>
        <v>0</v>
      </c>
      <c r="L6834">
        <v>10633</v>
      </c>
      <c r="M6834" s="6">
        <f t="shared" si="743"/>
        <v>0</v>
      </c>
      <c r="N6834" s="6">
        <f t="shared" si="744"/>
        <v>0</v>
      </c>
      <c r="O6834" s="6">
        <f t="shared" si="745"/>
        <v>0</v>
      </c>
      <c r="Q6834">
        <f>_xlfn.XLOOKUP(C6834&amp;G6834&amp;H6834,covid!$E$2:$E$2184,covid!$D$2:$D$2184,0,0,1)</f>
        <v>4</v>
      </c>
    </row>
    <row r="6835" spans="1:17" x14ac:dyDescent="0.3">
      <c r="A6835">
        <f>_xlfn.XLOOKUP(C6835,kamus!$B$2:$B$87,kamus!$A$2:$A$87,0,0,1)</f>
        <v>47</v>
      </c>
      <c r="B6835" t="str">
        <f>_xlfn.XLOOKUP(C6835,kamus!$B$2:$B$87,kamus!$D$2:$D$87,"dihapus",0,1)</f>
        <v>Ngaglik 2</v>
      </c>
      <c r="C6835" t="s">
        <v>238</v>
      </c>
      <c r="D6835">
        <f>_xlfn.XLOOKUP(C6835,kamus!$B$2:$B$87,kamus!$J$2:$J$87,"dihapus",0,1)</f>
        <v>1</v>
      </c>
      <c r="E6835">
        <f t="shared" si="746"/>
        <v>1</v>
      </c>
      <c r="F6835" s="14">
        <v>44743</v>
      </c>
      <c r="G6835" s="1">
        <f t="shared" si="747"/>
        <v>7</v>
      </c>
      <c r="H6835" s="1">
        <f t="shared" si="748"/>
        <v>2022</v>
      </c>
      <c r="I6835">
        <v>0</v>
      </c>
      <c r="J6835">
        <v>0</v>
      </c>
      <c r="K6835">
        <f t="shared" si="742"/>
        <v>0</v>
      </c>
      <c r="L6835">
        <v>22765</v>
      </c>
      <c r="M6835" s="6">
        <f t="shared" si="743"/>
        <v>0</v>
      </c>
      <c r="N6835" s="6">
        <f t="shared" si="744"/>
        <v>0</v>
      </c>
      <c r="O6835" s="6">
        <f t="shared" si="745"/>
        <v>0</v>
      </c>
      <c r="Q6835">
        <f>_xlfn.XLOOKUP(C6835&amp;G6835&amp;H6835,covid!$E$2:$E$2184,covid!$D$2:$D$2184,0,0,1)</f>
        <v>32</v>
      </c>
    </row>
    <row r="6836" spans="1:17" x14ac:dyDescent="0.3">
      <c r="A6836">
        <f>_xlfn.XLOOKUP(C6836,kamus!$B$2:$B$87,kamus!$A$2:$A$87,0,0,1)</f>
        <v>46</v>
      </c>
      <c r="B6836" t="str">
        <f>_xlfn.XLOOKUP(C6836,kamus!$B$2:$B$87,kamus!$D$2:$D$87,"dihapus",0,1)</f>
        <v>Ngaglik 2</v>
      </c>
      <c r="C6836" t="s">
        <v>257</v>
      </c>
      <c r="D6836">
        <f>_xlfn.XLOOKUP(C6836,kamus!$B$2:$B$87,kamus!$J$2:$J$87,"dihapus",0,1)</f>
        <v>1</v>
      </c>
      <c r="E6836">
        <f t="shared" si="746"/>
        <v>1</v>
      </c>
      <c r="F6836" s="14">
        <v>44743</v>
      </c>
      <c r="G6836" s="1">
        <f t="shared" si="747"/>
        <v>7</v>
      </c>
      <c r="H6836" s="1">
        <f t="shared" si="748"/>
        <v>2022</v>
      </c>
      <c r="I6836">
        <v>0</v>
      </c>
      <c r="J6836">
        <v>0</v>
      </c>
      <c r="K6836">
        <f t="shared" si="742"/>
        <v>0</v>
      </c>
      <c r="L6836">
        <v>17211</v>
      </c>
      <c r="M6836" s="6">
        <f t="shared" si="743"/>
        <v>0</v>
      </c>
      <c r="N6836" s="6">
        <f t="shared" si="744"/>
        <v>0</v>
      </c>
      <c r="O6836" s="6">
        <f t="shared" si="745"/>
        <v>0</v>
      </c>
      <c r="Q6836">
        <f>_xlfn.XLOOKUP(C6836&amp;G6836&amp;H6836,covid!$E$2:$E$2184,covid!$D$2:$D$2184,0,0,1)</f>
        <v>20</v>
      </c>
    </row>
    <row r="6837" spans="1:17" x14ac:dyDescent="0.3">
      <c r="A6837">
        <f>_xlfn.XLOOKUP(C6837,kamus!$B$2:$B$87,kamus!$A$2:$A$87,0,0,1)</f>
        <v>50</v>
      </c>
      <c r="B6837" t="str">
        <f>_xlfn.XLOOKUP(C6837,kamus!$B$2:$B$87,kamus!$D$2:$D$87,"dihapus",0,1)</f>
        <v>Ngemplak 1</v>
      </c>
      <c r="C6837" t="s">
        <v>202</v>
      </c>
      <c r="D6837">
        <f>_xlfn.XLOOKUP(C6837,kamus!$B$2:$B$87,kamus!$J$2:$J$87,"dihapus",0,1)</f>
        <v>0</v>
      </c>
      <c r="E6837">
        <f t="shared" si="746"/>
        <v>0</v>
      </c>
      <c r="F6837" s="14">
        <v>44743</v>
      </c>
      <c r="G6837" s="1">
        <f t="shared" si="747"/>
        <v>7</v>
      </c>
      <c r="H6837" s="1">
        <f t="shared" si="748"/>
        <v>2022</v>
      </c>
      <c r="I6837">
        <v>0</v>
      </c>
      <c r="J6837">
        <v>2</v>
      </c>
      <c r="K6837">
        <f t="shared" si="742"/>
        <v>2</v>
      </c>
      <c r="L6837">
        <v>8130</v>
      </c>
      <c r="M6837" s="6">
        <f t="shared" si="743"/>
        <v>0</v>
      </c>
      <c r="N6837" s="6">
        <f t="shared" si="744"/>
        <v>24.600246002460022</v>
      </c>
      <c r="O6837" s="6">
        <f t="shared" si="745"/>
        <v>24.600246002460022</v>
      </c>
      <c r="Q6837">
        <f>_xlfn.XLOOKUP(C6837&amp;G6837&amp;H6837,covid!$E$2:$E$2184,covid!$D$2:$D$2184,0,0,1)</f>
        <v>2</v>
      </c>
    </row>
    <row r="6838" spans="1:17" x14ac:dyDescent="0.3">
      <c r="A6838">
        <f>_xlfn.XLOOKUP(C6838,kamus!$B$2:$B$87,kamus!$A$2:$A$87,0,0,1)</f>
        <v>51</v>
      </c>
      <c r="B6838" t="str">
        <f>_xlfn.XLOOKUP(C6838,kamus!$B$2:$B$87,kamus!$D$2:$D$87,"dihapus",0,1)</f>
        <v>Ngemplak 1</v>
      </c>
      <c r="C6838" t="s">
        <v>256</v>
      </c>
      <c r="D6838">
        <f>_xlfn.XLOOKUP(C6838,kamus!$B$2:$B$87,kamus!$J$2:$J$87,"dihapus",0,1)</f>
        <v>0</v>
      </c>
      <c r="E6838">
        <f t="shared" si="746"/>
        <v>0</v>
      </c>
      <c r="F6838" s="14">
        <v>44743</v>
      </c>
      <c r="G6838" s="1">
        <f t="shared" si="747"/>
        <v>7</v>
      </c>
      <c r="H6838" s="1">
        <f t="shared" si="748"/>
        <v>2022</v>
      </c>
      <c r="I6838">
        <v>0</v>
      </c>
      <c r="J6838">
        <v>0</v>
      </c>
      <c r="K6838">
        <f t="shared" si="742"/>
        <v>0</v>
      </c>
      <c r="L6838">
        <v>8355</v>
      </c>
      <c r="M6838" s="6">
        <f t="shared" si="743"/>
        <v>0</v>
      </c>
      <c r="N6838" s="6">
        <f t="shared" si="744"/>
        <v>0</v>
      </c>
      <c r="O6838" s="6">
        <f t="shared" si="745"/>
        <v>0</v>
      </c>
      <c r="Q6838">
        <f>_xlfn.XLOOKUP(C6838&amp;G6838&amp;H6838,covid!$E$2:$E$2184,covid!$D$2:$D$2184,0,0,1)</f>
        <v>2</v>
      </c>
    </row>
    <row r="6839" spans="1:17" x14ac:dyDescent="0.3">
      <c r="A6839">
        <f>_xlfn.XLOOKUP(C6839,kamus!$B$2:$B$87,kamus!$A$2:$A$87,0,0,1)</f>
        <v>49</v>
      </c>
      <c r="B6839" t="str">
        <f>_xlfn.XLOOKUP(C6839,kamus!$B$2:$B$87,kamus!$D$2:$D$87,"dihapus",0,1)</f>
        <v>Ngemplak 1</v>
      </c>
      <c r="C6839" t="s">
        <v>276</v>
      </c>
      <c r="D6839">
        <f>_xlfn.XLOOKUP(C6839,kamus!$B$2:$B$87,kamus!$J$2:$J$87,"dihapus",0,1)</f>
        <v>1</v>
      </c>
      <c r="E6839">
        <f t="shared" si="746"/>
        <v>1</v>
      </c>
      <c r="F6839" s="14">
        <v>44743</v>
      </c>
      <c r="G6839" s="1">
        <f t="shared" si="747"/>
        <v>7</v>
      </c>
      <c r="H6839" s="1">
        <f t="shared" si="748"/>
        <v>2022</v>
      </c>
      <c r="I6839">
        <v>0</v>
      </c>
      <c r="J6839">
        <v>0</v>
      </c>
      <c r="K6839">
        <f t="shared" si="742"/>
        <v>0</v>
      </c>
      <c r="L6839">
        <v>9870</v>
      </c>
      <c r="M6839" s="6">
        <f t="shared" si="743"/>
        <v>0</v>
      </c>
      <c r="N6839" s="6">
        <f t="shared" si="744"/>
        <v>0</v>
      </c>
      <c r="O6839" s="6">
        <f t="shared" si="745"/>
        <v>0</v>
      </c>
      <c r="Q6839">
        <f>_xlfn.XLOOKUP(C6839&amp;G6839&amp;H6839,covid!$E$2:$E$2184,covid!$D$2:$D$2184,0,0,1)</f>
        <v>9</v>
      </c>
    </row>
    <row r="6840" spans="1:17" x14ac:dyDescent="0.3">
      <c r="A6840">
        <f>_xlfn.XLOOKUP(C6840,kamus!$B$2:$B$87,kamus!$A$2:$A$87,0,0,1)</f>
        <v>52</v>
      </c>
      <c r="B6840" t="str">
        <f>_xlfn.XLOOKUP(C6840,kamus!$B$2:$B$87,kamus!$D$2:$D$87,"dihapus",0,1)</f>
        <v>Ngemplak 2</v>
      </c>
      <c r="C6840" t="s">
        <v>277</v>
      </c>
      <c r="D6840">
        <f>_xlfn.XLOOKUP(C6840,kamus!$B$2:$B$87,kamus!$J$2:$J$87,"dihapus",0,1)</f>
        <v>1</v>
      </c>
      <c r="E6840">
        <f t="shared" si="746"/>
        <v>1</v>
      </c>
      <c r="F6840" s="14">
        <v>44743</v>
      </c>
      <c r="G6840" s="1">
        <f t="shared" si="747"/>
        <v>7</v>
      </c>
      <c r="H6840" s="1">
        <f t="shared" si="748"/>
        <v>2022</v>
      </c>
      <c r="I6840">
        <v>2</v>
      </c>
      <c r="J6840">
        <v>1</v>
      </c>
      <c r="K6840">
        <f t="shared" si="742"/>
        <v>3</v>
      </c>
      <c r="L6840">
        <v>32200</v>
      </c>
      <c r="M6840" s="6">
        <f t="shared" si="743"/>
        <v>6.2111801242236027</v>
      </c>
      <c r="N6840" s="6">
        <f t="shared" si="744"/>
        <v>3.1055900621118013</v>
      </c>
      <c r="O6840" s="6">
        <f t="shared" si="745"/>
        <v>9.316770186335404</v>
      </c>
      <c r="Q6840">
        <f>_xlfn.XLOOKUP(C6840&amp;G6840&amp;H6840,covid!$E$2:$E$2184,covid!$D$2:$D$2184,0,0,1)</f>
        <v>34</v>
      </c>
    </row>
    <row r="6841" spans="1:17" x14ac:dyDescent="0.3">
      <c r="A6841">
        <f>_xlfn.XLOOKUP(C6841,kamus!$B$2:$B$87,kamus!$A$2:$A$87,0,0,1)</f>
        <v>53</v>
      </c>
      <c r="B6841" t="str">
        <f>_xlfn.XLOOKUP(C6841,kamus!$B$2:$B$87,kamus!$D$2:$D$87,"dihapus",0,1)</f>
        <v>Ngemplak 2</v>
      </c>
      <c r="C6841" s="19" t="s">
        <v>278</v>
      </c>
      <c r="D6841">
        <f>_xlfn.XLOOKUP(C6841,kamus!$B$2:$B$87,kamus!$J$2:$J$87,"dihapus",0,1)</f>
        <v>0</v>
      </c>
      <c r="E6841">
        <f t="shared" si="746"/>
        <v>0</v>
      </c>
      <c r="F6841" s="14">
        <v>44743</v>
      </c>
      <c r="G6841" s="1">
        <f t="shared" si="747"/>
        <v>7</v>
      </c>
      <c r="H6841" s="1">
        <f t="shared" si="748"/>
        <v>2022</v>
      </c>
      <c r="I6841">
        <v>1</v>
      </c>
      <c r="J6841">
        <v>1</v>
      </c>
      <c r="K6841">
        <f t="shared" si="742"/>
        <v>2</v>
      </c>
      <c r="L6841">
        <v>9052</v>
      </c>
      <c r="M6841" s="6">
        <f t="shared" si="743"/>
        <v>11.04728236853734</v>
      </c>
      <c r="N6841" s="6">
        <f t="shared" si="744"/>
        <v>11.04728236853734</v>
      </c>
      <c r="O6841" s="6">
        <f t="shared" si="745"/>
        <v>22.09456473707468</v>
      </c>
      <c r="Q6841">
        <f>_xlfn.XLOOKUP(C6841&amp;G6841&amp;H6841,covid!$E$2:$E$2184,covid!$D$2:$D$2184,0,0,1)</f>
        <v>5</v>
      </c>
    </row>
    <row r="6842" spans="1:17" x14ac:dyDescent="0.3">
      <c r="A6842">
        <f>_xlfn.XLOOKUP(C6842,kamus!$B$2:$B$87,kamus!$A$2:$A$87,0,0,1)</f>
        <v>57</v>
      </c>
      <c r="B6842" t="str">
        <f>_xlfn.XLOOKUP(C6842,kamus!$B$2:$B$87,kamus!$D$2:$D$87,"dihapus",0,1)</f>
        <v>Pakem</v>
      </c>
      <c r="C6842" t="s">
        <v>204</v>
      </c>
      <c r="D6842">
        <f>_xlfn.XLOOKUP(C6842,kamus!$B$2:$B$87,kamus!$J$2:$J$87,"dihapus",0,1)</f>
        <v>0</v>
      </c>
      <c r="E6842">
        <f t="shared" si="746"/>
        <v>0</v>
      </c>
      <c r="F6842" s="14">
        <v>44743</v>
      </c>
      <c r="G6842" s="1">
        <f t="shared" si="747"/>
        <v>7</v>
      </c>
      <c r="H6842" s="1">
        <f t="shared" si="748"/>
        <v>2022</v>
      </c>
      <c r="I6842">
        <v>0</v>
      </c>
      <c r="J6842">
        <v>1</v>
      </c>
      <c r="K6842">
        <f t="shared" si="742"/>
        <v>1</v>
      </c>
      <c r="L6842">
        <v>6987</v>
      </c>
      <c r="M6842" s="6">
        <f t="shared" si="743"/>
        <v>0</v>
      </c>
      <c r="N6842" s="6">
        <f t="shared" si="744"/>
        <v>14.312294260770001</v>
      </c>
      <c r="O6842" s="6">
        <f t="shared" si="745"/>
        <v>14.312294260770001</v>
      </c>
      <c r="Q6842">
        <f>_xlfn.XLOOKUP(C6842&amp;G6842&amp;H6842,covid!$E$2:$E$2184,covid!$D$2:$D$2184,0,0,1)</f>
        <v>0</v>
      </c>
    </row>
    <row r="6843" spans="1:17" x14ac:dyDescent="0.3">
      <c r="A6843">
        <f>_xlfn.XLOOKUP(C6843,kamus!$B$2:$B$87,kamus!$A$2:$A$87,0,0,1)</f>
        <v>54</v>
      </c>
      <c r="B6843" t="str">
        <f>_xlfn.XLOOKUP(C6843,kamus!$B$2:$B$87,kamus!$D$2:$D$87,"dihapus",0,1)</f>
        <v>Pakem</v>
      </c>
      <c r="C6843" t="s">
        <v>213</v>
      </c>
      <c r="D6843">
        <f>_xlfn.XLOOKUP(C6843,kamus!$B$2:$B$87,kamus!$J$2:$J$87,"dihapus",0,1)</f>
        <v>0</v>
      </c>
      <c r="E6843">
        <f t="shared" si="746"/>
        <v>0</v>
      </c>
      <c r="F6843" s="14">
        <v>44743</v>
      </c>
      <c r="G6843" s="1">
        <f t="shared" si="747"/>
        <v>7</v>
      </c>
      <c r="H6843" s="1">
        <f t="shared" si="748"/>
        <v>2022</v>
      </c>
      <c r="I6843">
        <v>0</v>
      </c>
      <c r="J6843">
        <v>0</v>
      </c>
      <c r="K6843">
        <f t="shared" si="742"/>
        <v>0</v>
      </c>
      <c r="L6843">
        <v>9323</v>
      </c>
      <c r="M6843" s="6">
        <f t="shared" si="743"/>
        <v>0</v>
      </c>
      <c r="N6843" s="6">
        <f t="shared" si="744"/>
        <v>0</v>
      </c>
      <c r="O6843" s="6">
        <f t="shared" si="745"/>
        <v>0</v>
      </c>
      <c r="Q6843">
        <f>_xlfn.XLOOKUP(C6843&amp;G6843&amp;H6843,covid!$E$2:$E$2184,covid!$D$2:$D$2184,0,0,1)</f>
        <v>5</v>
      </c>
    </row>
    <row r="6844" spans="1:17" x14ac:dyDescent="0.3">
      <c r="A6844">
        <f>_xlfn.XLOOKUP(C6844,kamus!$B$2:$B$87,kamus!$A$2:$A$87,0,0,1)</f>
        <v>56</v>
      </c>
      <c r="B6844" t="str">
        <f>_xlfn.XLOOKUP(C6844,kamus!$B$2:$B$87,kamus!$D$2:$D$87,"dihapus",0,1)</f>
        <v>Pakem</v>
      </c>
      <c r="C6844" t="s">
        <v>214</v>
      </c>
      <c r="D6844">
        <f>_xlfn.XLOOKUP(C6844,kamus!$B$2:$B$87,kamus!$J$2:$J$87,"dihapus",0,1)</f>
        <v>1</v>
      </c>
      <c r="E6844">
        <f t="shared" si="746"/>
        <v>1</v>
      </c>
      <c r="F6844" s="14">
        <v>44743</v>
      </c>
      <c r="G6844" s="1">
        <f t="shared" si="747"/>
        <v>7</v>
      </c>
      <c r="H6844" s="1">
        <f t="shared" si="748"/>
        <v>2022</v>
      </c>
      <c r="I6844">
        <v>0</v>
      </c>
      <c r="J6844">
        <v>0</v>
      </c>
      <c r="K6844">
        <f t="shared" si="742"/>
        <v>0</v>
      </c>
      <c r="L6844">
        <v>6831</v>
      </c>
      <c r="M6844" s="6">
        <f t="shared" si="743"/>
        <v>0</v>
      </c>
      <c r="N6844" s="6">
        <f t="shared" si="744"/>
        <v>0</v>
      </c>
      <c r="O6844" s="6">
        <f t="shared" si="745"/>
        <v>0</v>
      </c>
      <c r="Q6844">
        <f>_xlfn.XLOOKUP(C6844&amp;G6844&amp;H6844,covid!$E$2:$E$2184,covid!$D$2:$D$2184,0,0,1)</f>
        <v>8</v>
      </c>
    </row>
    <row r="6845" spans="1:17" x14ac:dyDescent="0.3">
      <c r="A6845">
        <f>_xlfn.XLOOKUP(C6845,kamus!$B$2:$B$87,kamus!$A$2:$A$87,0,0,1)</f>
        <v>58</v>
      </c>
      <c r="B6845" t="str">
        <f>_xlfn.XLOOKUP(C6845,kamus!$B$2:$B$87,kamus!$D$2:$D$87,"dihapus",0,1)</f>
        <v>Pakem</v>
      </c>
      <c r="C6845" t="s">
        <v>231</v>
      </c>
      <c r="D6845">
        <f>_xlfn.XLOOKUP(C6845,kamus!$B$2:$B$87,kamus!$J$2:$J$87,"dihapus",0,1)</f>
        <v>0</v>
      </c>
      <c r="E6845">
        <f t="shared" si="746"/>
        <v>0</v>
      </c>
      <c r="F6845" s="14">
        <v>44743</v>
      </c>
      <c r="G6845" s="1">
        <f t="shared" si="747"/>
        <v>7</v>
      </c>
      <c r="H6845" s="1">
        <f t="shared" si="748"/>
        <v>2022</v>
      </c>
      <c r="I6845">
        <v>0</v>
      </c>
      <c r="J6845">
        <v>0</v>
      </c>
      <c r="K6845">
        <f t="shared" si="742"/>
        <v>0</v>
      </c>
      <c r="L6845">
        <v>7055</v>
      </c>
      <c r="M6845" s="6">
        <f t="shared" si="743"/>
        <v>0</v>
      </c>
      <c r="N6845" s="6">
        <f t="shared" si="744"/>
        <v>0</v>
      </c>
      <c r="O6845" s="6">
        <f t="shared" si="745"/>
        <v>0</v>
      </c>
      <c r="Q6845">
        <f>_xlfn.XLOOKUP(C6845&amp;G6845&amp;H6845,covid!$E$2:$E$2184,covid!$D$2:$D$2184,0,0,1)</f>
        <v>1</v>
      </c>
    </row>
    <row r="6846" spans="1:17" x14ac:dyDescent="0.3">
      <c r="A6846">
        <f>_xlfn.XLOOKUP(C6846,kamus!$B$2:$B$87,kamus!$A$2:$A$87,0,0,1)</f>
        <v>55</v>
      </c>
      <c r="B6846" t="str">
        <f>_xlfn.XLOOKUP(C6846,kamus!$B$2:$B$87,kamus!$D$2:$D$87,"dihapus",0,1)</f>
        <v>Pakem</v>
      </c>
      <c r="C6846" t="s">
        <v>234</v>
      </c>
      <c r="D6846">
        <f>_xlfn.XLOOKUP(C6846,kamus!$B$2:$B$87,kamus!$J$2:$J$87,"dihapus",0,1)</f>
        <v>0</v>
      </c>
      <c r="E6846">
        <f t="shared" si="746"/>
        <v>0</v>
      </c>
      <c r="F6846" s="14">
        <v>44743</v>
      </c>
      <c r="G6846" s="1">
        <f t="shared" si="747"/>
        <v>7</v>
      </c>
      <c r="H6846" s="1">
        <f t="shared" si="748"/>
        <v>2022</v>
      </c>
      <c r="I6846">
        <v>0</v>
      </c>
      <c r="J6846">
        <v>2</v>
      </c>
      <c r="K6846">
        <f t="shared" si="742"/>
        <v>2</v>
      </c>
      <c r="L6846">
        <v>10068</v>
      </c>
      <c r="M6846" s="6">
        <f t="shared" si="743"/>
        <v>0</v>
      </c>
      <c r="N6846" s="6">
        <f t="shared" si="744"/>
        <v>19.864918553833927</v>
      </c>
      <c r="O6846" s="6">
        <f t="shared" si="745"/>
        <v>19.864918553833927</v>
      </c>
      <c r="Q6846">
        <f>_xlfn.XLOOKUP(C6846&amp;G6846&amp;H6846,covid!$E$2:$E$2184,covid!$D$2:$D$2184,0,0,1)</f>
        <v>2</v>
      </c>
    </row>
    <row r="6847" spans="1:17" x14ac:dyDescent="0.3">
      <c r="A6847">
        <f>_xlfn.XLOOKUP(C6847,kamus!$B$2:$B$87,kamus!$A$2:$A$87,0,0,1)</f>
        <v>64</v>
      </c>
      <c r="B6847" t="str">
        <f>_xlfn.XLOOKUP(C6847,kamus!$B$2:$B$87,kamus!$D$2:$D$87,"dihapus",0,1)</f>
        <v>Prambanan</v>
      </c>
      <c r="C6847" t="s">
        <v>203</v>
      </c>
      <c r="D6847">
        <f>_xlfn.XLOOKUP(C6847,kamus!$B$2:$B$87,kamus!$J$2:$J$87,"dihapus",0,1)</f>
        <v>1</v>
      </c>
      <c r="E6847">
        <f t="shared" si="746"/>
        <v>1</v>
      </c>
      <c r="F6847" s="14">
        <v>44743</v>
      </c>
      <c r="G6847" s="1">
        <f t="shared" si="747"/>
        <v>7</v>
      </c>
      <c r="H6847" s="1">
        <f t="shared" si="748"/>
        <v>2022</v>
      </c>
      <c r="I6847">
        <v>1</v>
      </c>
      <c r="J6847">
        <v>0</v>
      </c>
      <c r="K6847">
        <f t="shared" si="742"/>
        <v>1</v>
      </c>
      <c r="L6847">
        <v>12825</v>
      </c>
      <c r="M6847" s="6">
        <f t="shared" si="743"/>
        <v>7.7972709551656925</v>
      </c>
      <c r="N6847" s="6">
        <f t="shared" si="744"/>
        <v>0</v>
      </c>
      <c r="O6847" s="6">
        <f t="shared" si="745"/>
        <v>7.7972709551656925</v>
      </c>
      <c r="Q6847">
        <f>_xlfn.XLOOKUP(C6847&amp;G6847&amp;H6847,covid!$E$2:$E$2184,covid!$D$2:$D$2184,0,0,1)</f>
        <v>1</v>
      </c>
    </row>
    <row r="6848" spans="1:17" x14ac:dyDescent="0.3">
      <c r="A6848">
        <f>_xlfn.XLOOKUP(C6848,kamus!$B$2:$B$87,kamus!$A$2:$A$87,0,0,1)</f>
        <v>59</v>
      </c>
      <c r="B6848" t="str">
        <f>_xlfn.XLOOKUP(C6848,kamus!$B$2:$B$87,kamus!$D$2:$D$87,"dihapus",0,1)</f>
        <v>Prambanan</v>
      </c>
      <c r="C6848" t="s">
        <v>210</v>
      </c>
      <c r="D6848">
        <f>_xlfn.XLOOKUP(C6848,kamus!$B$2:$B$87,kamus!$J$2:$J$87,"dihapus",0,1)</f>
        <v>0</v>
      </c>
      <c r="E6848">
        <f t="shared" si="746"/>
        <v>0</v>
      </c>
      <c r="F6848" s="14">
        <v>44743</v>
      </c>
      <c r="G6848" s="1">
        <f t="shared" si="747"/>
        <v>7</v>
      </c>
      <c r="H6848" s="1">
        <f t="shared" si="748"/>
        <v>2022</v>
      </c>
      <c r="I6848">
        <v>0</v>
      </c>
      <c r="J6848">
        <v>0</v>
      </c>
      <c r="K6848">
        <f t="shared" si="742"/>
        <v>0</v>
      </c>
      <c r="L6848">
        <v>4840</v>
      </c>
      <c r="M6848" s="6">
        <f t="shared" si="743"/>
        <v>0</v>
      </c>
      <c r="N6848" s="6">
        <f t="shared" si="744"/>
        <v>0</v>
      </c>
      <c r="O6848" s="6">
        <f t="shared" si="745"/>
        <v>0</v>
      </c>
      <c r="Q6848">
        <f>_xlfn.XLOOKUP(C6848&amp;G6848&amp;H6848,covid!$E$2:$E$2184,covid!$D$2:$D$2184,0,0,1)</f>
        <v>0</v>
      </c>
    </row>
    <row r="6849" spans="1:17" x14ac:dyDescent="0.3">
      <c r="A6849">
        <f>_xlfn.XLOOKUP(C6849,kamus!$B$2:$B$87,kamus!$A$2:$A$87,0,0,1)</f>
        <v>61</v>
      </c>
      <c r="B6849" t="str">
        <f>_xlfn.XLOOKUP(C6849,kamus!$B$2:$B$87,kamus!$D$2:$D$87,"dihapus",0,1)</f>
        <v>Prambanan</v>
      </c>
      <c r="C6849" t="s">
        <v>219</v>
      </c>
      <c r="D6849">
        <f>_xlfn.XLOOKUP(C6849,kamus!$B$2:$B$87,kamus!$J$2:$J$87,"dihapus",0,1)</f>
        <v>0</v>
      </c>
      <c r="E6849">
        <f t="shared" si="746"/>
        <v>0</v>
      </c>
      <c r="F6849" s="14">
        <v>44743</v>
      </c>
      <c r="G6849" s="1">
        <f t="shared" si="747"/>
        <v>7</v>
      </c>
      <c r="H6849" s="1">
        <f t="shared" si="748"/>
        <v>2022</v>
      </c>
      <c r="I6849">
        <v>2</v>
      </c>
      <c r="J6849">
        <v>0</v>
      </c>
      <c r="K6849">
        <f t="shared" si="742"/>
        <v>2</v>
      </c>
      <c r="L6849">
        <v>14468</v>
      </c>
      <c r="M6849" s="6">
        <f t="shared" si="743"/>
        <v>13.823610727121924</v>
      </c>
      <c r="N6849" s="6">
        <f t="shared" si="744"/>
        <v>0</v>
      </c>
      <c r="O6849" s="6">
        <f t="shared" si="745"/>
        <v>13.823610727121924</v>
      </c>
      <c r="Q6849">
        <f>_xlfn.XLOOKUP(C6849&amp;G6849&amp;H6849,covid!$E$2:$E$2184,covid!$D$2:$D$2184,0,0,1)</f>
        <v>3</v>
      </c>
    </row>
    <row r="6850" spans="1:17" x14ac:dyDescent="0.3">
      <c r="A6850">
        <f>_xlfn.XLOOKUP(C6850,kamus!$B$2:$B$87,kamus!$A$2:$A$87,0,0,1)</f>
        <v>62</v>
      </c>
      <c r="B6850" t="str">
        <f>_xlfn.XLOOKUP(C6850,kamus!$B$2:$B$87,kamus!$D$2:$D$87,"dihapus",0,1)</f>
        <v>Prambanan</v>
      </c>
      <c r="C6850" t="s">
        <v>236</v>
      </c>
      <c r="D6850">
        <f>_xlfn.XLOOKUP(C6850,kamus!$B$2:$B$87,kamus!$J$2:$J$87,"dihapus",0,1)</f>
        <v>0</v>
      </c>
      <c r="E6850">
        <f t="shared" si="746"/>
        <v>0</v>
      </c>
      <c r="F6850" s="14">
        <v>44743</v>
      </c>
      <c r="G6850" s="1">
        <f t="shared" si="747"/>
        <v>7</v>
      </c>
      <c r="H6850" s="1">
        <f t="shared" si="748"/>
        <v>2022</v>
      </c>
      <c r="I6850">
        <v>0</v>
      </c>
      <c r="J6850">
        <v>0</v>
      </c>
      <c r="K6850">
        <f t="shared" ref="K6850:K6913" si="749">J6850+I6850</f>
        <v>0</v>
      </c>
      <c r="L6850">
        <v>6175</v>
      </c>
      <c r="M6850" s="6">
        <f t="shared" ref="M6850:M6913" si="750">IF(ISBLANK(I6850)=TRUE,"",I6850/$L6850*100000)</f>
        <v>0</v>
      </c>
      <c r="N6850" s="6">
        <f t="shared" ref="N6850:N6913" si="751">IF(ISBLANK(J6850)=TRUE,"",J6850/$L6850*100000)</f>
        <v>0</v>
      </c>
      <c r="O6850" s="6">
        <f t="shared" ref="O6850:O6913" si="752">IF(ISBLANK(K6850)=TRUE,"",K6850/$L6850*100000)</f>
        <v>0</v>
      </c>
      <c r="Q6850">
        <f>_xlfn.XLOOKUP(C6850&amp;G6850&amp;H6850,covid!$E$2:$E$2184,covid!$D$2:$D$2184,0,0,1)</f>
        <v>1</v>
      </c>
    </row>
    <row r="6851" spans="1:17" x14ac:dyDescent="0.3">
      <c r="A6851">
        <f>_xlfn.XLOOKUP(C6851,kamus!$B$2:$B$87,kamus!$A$2:$A$87,0,0,1)</f>
        <v>63</v>
      </c>
      <c r="B6851" t="str">
        <f>_xlfn.XLOOKUP(C6851,kamus!$B$2:$B$87,kamus!$D$2:$D$87,"dihapus",0,1)</f>
        <v>Prambanan</v>
      </c>
      <c r="C6851" t="s">
        <v>261</v>
      </c>
      <c r="D6851">
        <f>_xlfn.XLOOKUP(C6851,kamus!$B$2:$B$87,kamus!$J$2:$J$87,"dihapus",0,1)</f>
        <v>0</v>
      </c>
      <c r="E6851">
        <f t="shared" ref="E6851:E6914" si="753">IF(D6851=0,0,IF(H6851&lt;2021,0,IF(AND(H6851=2021,G6851&lt;5),0,1)))</f>
        <v>0</v>
      </c>
      <c r="F6851" s="14">
        <v>44743</v>
      </c>
      <c r="G6851" s="1">
        <f t="shared" ref="G6851:G6914" si="754">MONTH(F6851)</f>
        <v>7</v>
      </c>
      <c r="H6851" s="1">
        <f t="shared" ref="H6851:H6914" si="755">YEAR(F6851)</f>
        <v>2022</v>
      </c>
      <c r="I6851">
        <v>0</v>
      </c>
      <c r="J6851">
        <v>0</v>
      </c>
      <c r="K6851">
        <f t="shared" si="749"/>
        <v>0</v>
      </c>
      <c r="L6851">
        <v>15647</v>
      </c>
      <c r="M6851" s="6">
        <f t="shared" si="750"/>
        <v>0</v>
      </c>
      <c r="N6851" s="6">
        <f t="shared" si="751"/>
        <v>0</v>
      </c>
      <c r="O6851" s="6">
        <f t="shared" si="752"/>
        <v>0</v>
      </c>
      <c r="Q6851">
        <f>_xlfn.XLOOKUP(C6851&amp;G6851&amp;H6851,covid!$E$2:$E$2184,covid!$D$2:$D$2184,0,0,1)</f>
        <v>1</v>
      </c>
    </row>
    <row r="6852" spans="1:17" x14ac:dyDescent="0.3">
      <c r="A6852">
        <f>_xlfn.XLOOKUP(C6852,kamus!$B$2:$B$87,kamus!$A$2:$A$87,0,0,1)</f>
        <v>60</v>
      </c>
      <c r="B6852" t="str">
        <f>_xlfn.XLOOKUP(C6852,kamus!$B$2:$B$87,kamus!$D$2:$D$87,"dihapus",0,1)</f>
        <v>Prambanan</v>
      </c>
      <c r="C6852" t="s">
        <v>280</v>
      </c>
      <c r="D6852">
        <f>_xlfn.XLOOKUP(C6852,kamus!$B$2:$B$87,kamus!$J$2:$J$87,"dihapus",0,1)</f>
        <v>0</v>
      </c>
      <c r="E6852">
        <f t="shared" si="753"/>
        <v>0</v>
      </c>
      <c r="F6852" s="14">
        <v>44743</v>
      </c>
      <c r="G6852" s="1">
        <f t="shared" si="754"/>
        <v>7</v>
      </c>
      <c r="H6852" s="1">
        <f t="shared" si="755"/>
        <v>2022</v>
      </c>
      <c r="I6852">
        <v>0</v>
      </c>
      <c r="J6852">
        <v>0</v>
      </c>
      <c r="K6852">
        <f t="shared" si="749"/>
        <v>0</v>
      </c>
      <c r="L6852">
        <v>2860</v>
      </c>
      <c r="M6852" s="6">
        <f t="shared" si="750"/>
        <v>0</v>
      </c>
      <c r="N6852" s="6">
        <f t="shared" si="751"/>
        <v>0</v>
      </c>
      <c r="O6852" s="6">
        <f t="shared" si="752"/>
        <v>0</v>
      </c>
      <c r="Q6852">
        <f>_xlfn.XLOOKUP(C6852&amp;G6852&amp;H6852,covid!$E$2:$E$2184,covid!$D$2:$D$2184,0,0,1)</f>
        <v>0</v>
      </c>
    </row>
    <row r="6853" spans="1:17" x14ac:dyDescent="0.3">
      <c r="A6853">
        <f>_xlfn.XLOOKUP(C6853,kamus!$B$2:$B$87,kamus!$A$2:$A$87,0,0,1)</f>
        <v>67</v>
      </c>
      <c r="B6853" t="str">
        <f>_xlfn.XLOOKUP(C6853,kamus!$B$2:$B$87,kamus!$D$2:$D$87,"dihapus",0,1)</f>
        <v>Seyegan</v>
      </c>
      <c r="C6853" t="s">
        <v>221</v>
      </c>
      <c r="D6853">
        <f>_xlfn.XLOOKUP(C6853,kamus!$B$2:$B$87,kamus!$J$2:$J$87,"dihapus",0,1)</f>
        <v>0</v>
      </c>
      <c r="E6853">
        <f t="shared" si="753"/>
        <v>0</v>
      </c>
      <c r="F6853" s="14">
        <v>44743</v>
      </c>
      <c r="G6853" s="1">
        <f t="shared" si="754"/>
        <v>7</v>
      </c>
      <c r="H6853" s="1">
        <f t="shared" si="755"/>
        <v>2022</v>
      </c>
      <c r="I6853">
        <v>0</v>
      </c>
      <c r="J6853">
        <v>0</v>
      </c>
      <c r="K6853">
        <f t="shared" si="749"/>
        <v>0</v>
      </c>
      <c r="L6853">
        <v>10988</v>
      </c>
      <c r="M6853" s="6">
        <f t="shared" si="750"/>
        <v>0</v>
      </c>
      <c r="N6853" s="6">
        <f t="shared" si="751"/>
        <v>0</v>
      </c>
      <c r="O6853" s="6">
        <f t="shared" si="752"/>
        <v>0</v>
      </c>
      <c r="Q6853">
        <f>_xlfn.XLOOKUP(C6853&amp;G6853&amp;H6853,covid!$E$2:$E$2184,covid!$D$2:$D$2184,0,0,1)</f>
        <v>0</v>
      </c>
    </row>
    <row r="6854" spans="1:17" x14ac:dyDescent="0.3">
      <c r="A6854">
        <f>_xlfn.XLOOKUP(C6854,kamus!$B$2:$B$87,kamus!$A$2:$A$87,0,0,1)</f>
        <v>66</v>
      </c>
      <c r="B6854" t="str">
        <f>_xlfn.XLOOKUP(C6854,kamus!$B$2:$B$87,kamus!$D$2:$D$87,"dihapus",0,1)</f>
        <v>Seyegan</v>
      </c>
      <c r="C6854" t="s">
        <v>222</v>
      </c>
      <c r="D6854">
        <f>_xlfn.XLOOKUP(C6854,kamus!$B$2:$B$87,kamus!$J$2:$J$87,"dihapus",0,1)</f>
        <v>0</v>
      </c>
      <c r="E6854">
        <f t="shared" si="753"/>
        <v>0</v>
      </c>
      <c r="F6854" s="14">
        <v>44743</v>
      </c>
      <c r="G6854" s="1">
        <f t="shared" si="754"/>
        <v>7</v>
      </c>
      <c r="H6854" s="1">
        <f t="shared" si="755"/>
        <v>2022</v>
      </c>
      <c r="I6854">
        <v>1</v>
      </c>
      <c r="J6854">
        <v>0</v>
      </c>
      <c r="K6854">
        <f t="shared" si="749"/>
        <v>1</v>
      </c>
      <c r="L6854">
        <v>9757</v>
      </c>
      <c r="M6854" s="6">
        <f t="shared" si="750"/>
        <v>10.249051962693452</v>
      </c>
      <c r="N6854" s="6">
        <f t="shared" si="751"/>
        <v>0</v>
      </c>
      <c r="O6854" s="6">
        <f t="shared" si="752"/>
        <v>10.249051962693452</v>
      </c>
      <c r="Q6854">
        <f>_xlfn.XLOOKUP(C6854&amp;G6854&amp;H6854,covid!$E$2:$E$2184,covid!$D$2:$D$2184,0,0,1)</f>
        <v>0</v>
      </c>
    </row>
    <row r="6855" spans="1:17" x14ac:dyDescent="0.3">
      <c r="A6855">
        <f>_xlfn.XLOOKUP(C6855,kamus!$B$2:$B$87,kamus!$A$2:$A$87,0,0,1)</f>
        <v>68</v>
      </c>
      <c r="B6855" t="str">
        <f>_xlfn.XLOOKUP(C6855,kamus!$B$2:$B$87,kamus!$D$2:$D$87,"dihapus",0,1)</f>
        <v>Seyegan</v>
      </c>
      <c r="C6855" t="s">
        <v>223</v>
      </c>
      <c r="D6855">
        <f>_xlfn.XLOOKUP(C6855,kamus!$B$2:$B$87,kamus!$J$2:$J$87,"dihapus",0,1)</f>
        <v>0</v>
      </c>
      <c r="E6855">
        <f t="shared" si="753"/>
        <v>0</v>
      </c>
      <c r="F6855" s="14">
        <v>44743</v>
      </c>
      <c r="G6855" s="1">
        <f t="shared" si="754"/>
        <v>7</v>
      </c>
      <c r="H6855" s="1">
        <f t="shared" si="755"/>
        <v>2022</v>
      </c>
      <c r="I6855">
        <v>1</v>
      </c>
      <c r="J6855">
        <v>0</v>
      </c>
      <c r="K6855">
        <f t="shared" si="749"/>
        <v>1</v>
      </c>
      <c r="L6855">
        <v>8207</v>
      </c>
      <c r="M6855" s="6">
        <f t="shared" si="750"/>
        <v>12.184720360667722</v>
      </c>
      <c r="N6855" s="6">
        <f t="shared" si="751"/>
        <v>0</v>
      </c>
      <c r="O6855" s="6">
        <f t="shared" si="752"/>
        <v>12.184720360667722</v>
      </c>
      <c r="Q6855">
        <f>_xlfn.XLOOKUP(C6855&amp;G6855&amp;H6855,covid!$E$2:$E$2184,covid!$D$2:$D$2184,0,0,1)</f>
        <v>0</v>
      </c>
    </row>
    <row r="6856" spans="1:17" x14ac:dyDescent="0.3">
      <c r="A6856">
        <f>_xlfn.XLOOKUP(C6856,kamus!$B$2:$B$87,kamus!$A$2:$A$87,0,0,1)</f>
        <v>65</v>
      </c>
      <c r="B6856" t="str">
        <f>_xlfn.XLOOKUP(C6856,kamus!$B$2:$B$87,kamus!$D$2:$D$87,"dihapus",0,1)</f>
        <v>Seyegan</v>
      </c>
      <c r="C6856" t="s">
        <v>224</v>
      </c>
      <c r="D6856">
        <f>_xlfn.XLOOKUP(C6856,kamus!$B$2:$B$87,kamus!$J$2:$J$87,"dihapus",0,1)</f>
        <v>1</v>
      </c>
      <c r="E6856">
        <f t="shared" si="753"/>
        <v>1</v>
      </c>
      <c r="F6856" s="14">
        <v>44743</v>
      </c>
      <c r="G6856" s="1">
        <f t="shared" si="754"/>
        <v>7</v>
      </c>
      <c r="H6856" s="1">
        <f t="shared" si="755"/>
        <v>2022</v>
      </c>
      <c r="I6856">
        <v>0</v>
      </c>
      <c r="J6856">
        <v>0</v>
      </c>
      <c r="K6856">
        <f t="shared" si="749"/>
        <v>0</v>
      </c>
      <c r="L6856">
        <v>11443</v>
      </c>
      <c r="M6856" s="6">
        <f t="shared" si="750"/>
        <v>0</v>
      </c>
      <c r="N6856" s="6">
        <f t="shared" si="751"/>
        <v>0</v>
      </c>
      <c r="O6856" s="6">
        <f t="shared" si="752"/>
        <v>0</v>
      </c>
      <c r="Q6856">
        <f>_xlfn.XLOOKUP(C6856&amp;G6856&amp;H6856,covid!$E$2:$E$2184,covid!$D$2:$D$2184,0,0,1)</f>
        <v>1</v>
      </c>
    </row>
    <row r="6857" spans="1:17" x14ac:dyDescent="0.3">
      <c r="A6857">
        <f>_xlfn.XLOOKUP(C6857,kamus!$B$2:$B$87,kamus!$A$2:$A$87,0,0,1)</f>
        <v>69</v>
      </c>
      <c r="B6857" t="str">
        <f>_xlfn.XLOOKUP(C6857,kamus!$B$2:$B$87,kamus!$D$2:$D$87,"dihapus",0,1)</f>
        <v>Seyegan</v>
      </c>
      <c r="C6857" t="s">
        <v>225</v>
      </c>
      <c r="D6857">
        <f>_xlfn.XLOOKUP(C6857,kamus!$B$2:$B$87,kamus!$J$2:$J$87,"dihapus",0,1)</f>
        <v>0</v>
      </c>
      <c r="E6857">
        <f t="shared" si="753"/>
        <v>0</v>
      </c>
      <c r="F6857" s="14">
        <v>44743</v>
      </c>
      <c r="G6857" s="1">
        <f t="shared" si="754"/>
        <v>7</v>
      </c>
      <c r="H6857" s="1">
        <f t="shared" si="755"/>
        <v>2022</v>
      </c>
      <c r="I6857">
        <v>0</v>
      </c>
      <c r="J6857">
        <v>0</v>
      </c>
      <c r="K6857">
        <f t="shared" si="749"/>
        <v>0</v>
      </c>
      <c r="L6857">
        <v>13779</v>
      </c>
      <c r="M6857" s="6">
        <f t="shared" si="750"/>
        <v>0</v>
      </c>
      <c r="N6857" s="6">
        <f t="shared" si="751"/>
        <v>0</v>
      </c>
      <c r="O6857" s="6">
        <f t="shared" si="752"/>
        <v>0</v>
      </c>
      <c r="Q6857">
        <f>_xlfn.XLOOKUP(C6857&amp;G6857&amp;H6857,covid!$E$2:$E$2184,covid!$D$2:$D$2184,0,0,1)</f>
        <v>6</v>
      </c>
    </row>
    <row r="6858" spans="1:17" x14ac:dyDescent="0.3">
      <c r="A6858">
        <f>_xlfn.XLOOKUP(C6858,kamus!$B$2:$B$87,kamus!$A$2:$A$87,0,0,1)</f>
        <v>74</v>
      </c>
      <c r="B6858" t="str">
        <f>_xlfn.XLOOKUP(C6858,kamus!$B$2:$B$87,kamus!$D$2:$D$87,"dihapus",0,1)</f>
        <v>Sleman</v>
      </c>
      <c r="C6858" t="s">
        <v>205</v>
      </c>
      <c r="D6858">
        <f>_xlfn.XLOOKUP(C6858,kamus!$B$2:$B$87,kamus!$J$2:$J$87,"dihapus",0,1)</f>
        <v>1</v>
      </c>
      <c r="E6858">
        <f t="shared" si="753"/>
        <v>1</v>
      </c>
      <c r="F6858" s="14">
        <v>44743</v>
      </c>
      <c r="G6858" s="1">
        <f t="shared" si="754"/>
        <v>7</v>
      </c>
      <c r="H6858" s="1">
        <f t="shared" si="755"/>
        <v>2022</v>
      </c>
      <c r="I6858">
        <v>0</v>
      </c>
      <c r="J6858">
        <v>1</v>
      </c>
      <c r="K6858">
        <f t="shared" si="749"/>
        <v>1</v>
      </c>
      <c r="L6858">
        <v>15881</v>
      </c>
      <c r="M6858" s="6">
        <f t="shared" si="750"/>
        <v>0</v>
      </c>
      <c r="N6858" s="6">
        <f t="shared" si="751"/>
        <v>6.2968326931553431</v>
      </c>
      <c r="O6858" s="6">
        <f t="shared" si="752"/>
        <v>6.2968326931553431</v>
      </c>
      <c r="Q6858">
        <f>_xlfn.XLOOKUP(C6858&amp;G6858&amp;H6858,covid!$E$2:$E$2184,covid!$D$2:$D$2184,0,0,1)</f>
        <v>3</v>
      </c>
    </row>
    <row r="6859" spans="1:17" x14ac:dyDescent="0.3">
      <c r="A6859">
        <f>_xlfn.XLOOKUP(C6859,kamus!$B$2:$B$87,kamus!$A$2:$A$87,0,0,1)</f>
        <v>73</v>
      </c>
      <c r="B6859" t="str">
        <f>_xlfn.XLOOKUP(C6859,kamus!$B$2:$B$87,kamus!$D$2:$D$87,"dihapus",0,1)</f>
        <v>Sleman</v>
      </c>
      <c r="C6859" t="s">
        <v>232</v>
      </c>
      <c r="D6859">
        <f>_xlfn.XLOOKUP(C6859,kamus!$B$2:$B$87,kamus!$J$2:$J$87,"dihapus",0,1)</f>
        <v>1</v>
      </c>
      <c r="E6859">
        <f t="shared" si="753"/>
        <v>1</v>
      </c>
      <c r="F6859" s="14">
        <v>44743</v>
      </c>
      <c r="G6859" s="1">
        <f t="shared" si="754"/>
        <v>7</v>
      </c>
      <c r="H6859" s="1">
        <f t="shared" si="755"/>
        <v>2022</v>
      </c>
      <c r="I6859">
        <v>1</v>
      </c>
      <c r="J6859">
        <v>0</v>
      </c>
      <c r="K6859">
        <f t="shared" si="749"/>
        <v>1</v>
      </c>
      <c r="L6859">
        <v>13136</v>
      </c>
      <c r="M6859" s="6">
        <f t="shared" si="750"/>
        <v>7.6126674786845303</v>
      </c>
      <c r="N6859" s="6">
        <f t="shared" si="751"/>
        <v>0</v>
      </c>
      <c r="O6859" s="6">
        <f t="shared" si="752"/>
        <v>7.6126674786845303</v>
      </c>
      <c r="Q6859">
        <f>_xlfn.XLOOKUP(C6859&amp;G6859&amp;H6859,covid!$E$2:$E$2184,covid!$D$2:$D$2184,0,0,1)</f>
        <v>9</v>
      </c>
    </row>
    <row r="6860" spans="1:17" x14ac:dyDescent="0.3">
      <c r="A6860">
        <f>_xlfn.XLOOKUP(C6860,kamus!$B$2:$B$87,kamus!$A$2:$A$87,0,0,1)</f>
        <v>71</v>
      </c>
      <c r="B6860" t="str">
        <f>_xlfn.XLOOKUP(C6860,kamus!$B$2:$B$87,kamus!$D$2:$D$87,"dihapus",0,1)</f>
        <v>Sleman</v>
      </c>
      <c r="C6860" t="s">
        <v>271</v>
      </c>
      <c r="D6860">
        <f>_xlfn.XLOOKUP(C6860,kamus!$B$2:$B$87,kamus!$J$2:$J$87,"dihapus",0,1)</f>
        <v>1</v>
      </c>
      <c r="E6860">
        <f t="shared" si="753"/>
        <v>1</v>
      </c>
      <c r="F6860" s="14">
        <v>44743</v>
      </c>
      <c r="G6860" s="1">
        <f t="shared" si="754"/>
        <v>7</v>
      </c>
      <c r="H6860" s="1">
        <f t="shared" si="755"/>
        <v>2022</v>
      </c>
      <c r="I6860">
        <v>0</v>
      </c>
      <c r="J6860">
        <v>0</v>
      </c>
      <c r="K6860">
        <f t="shared" si="749"/>
        <v>0</v>
      </c>
      <c r="L6860">
        <v>15868</v>
      </c>
      <c r="M6860" s="6">
        <f t="shared" si="750"/>
        <v>0</v>
      </c>
      <c r="N6860" s="6">
        <f t="shared" si="751"/>
        <v>0</v>
      </c>
      <c r="O6860" s="6">
        <f t="shared" si="752"/>
        <v>0</v>
      </c>
      <c r="Q6860">
        <f>_xlfn.XLOOKUP(C6860&amp;G6860&amp;H6860,covid!$E$2:$E$2184,covid!$D$2:$D$2184,0,0,1)</f>
        <v>7</v>
      </c>
    </row>
    <row r="6861" spans="1:17" x14ac:dyDescent="0.3">
      <c r="A6861">
        <f>_xlfn.XLOOKUP(C6861,kamus!$B$2:$B$87,kamus!$A$2:$A$87,0,0,1)</f>
        <v>72</v>
      </c>
      <c r="B6861" t="str">
        <f>_xlfn.XLOOKUP(C6861,kamus!$B$2:$B$87,kamus!$D$2:$D$87,"dihapus",0,1)</f>
        <v>Sleman</v>
      </c>
      <c r="C6861" t="s">
        <v>273</v>
      </c>
      <c r="D6861">
        <f>_xlfn.XLOOKUP(C6861,kamus!$B$2:$B$87,kamus!$J$2:$J$87,"dihapus",0,1)</f>
        <v>1</v>
      </c>
      <c r="E6861">
        <f t="shared" si="753"/>
        <v>1</v>
      </c>
      <c r="F6861" s="14">
        <v>44743</v>
      </c>
      <c r="G6861" s="1">
        <f t="shared" si="754"/>
        <v>7</v>
      </c>
      <c r="H6861" s="1">
        <f t="shared" si="755"/>
        <v>2022</v>
      </c>
      <c r="I6861">
        <v>0</v>
      </c>
      <c r="J6861">
        <v>0</v>
      </c>
      <c r="K6861">
        <f t="shared" si="749"/>
        <v>0</v>
      </c>
      <c r="L6861">
        <v>19209</v>
      </c>
      <c r="M6861" s="6">
        <f t="shared" si="750"/>
        <v>0</v>
      </c>
      <c r="N6861" s="6">
        <f t="shared" si="751"/>
        <v>0</v>
      </c>
      <c r="O6861" s="6">
        <f t="shared" si="752"/>
        <v>0</v>
      </c>
      <c r="Q6861">
        <f>_xlfn.XLOOKUP(C6861&amp;G6861&amp;H6861,covid!$E$2:$E$2184,covid!$D$2:$D$2184,0,0,1)</f>
        <v>0</v>
      </c>
    </row>
    <row r="6862" spans="1:17" x14ac:dyDescent="0.3">
      <c r="A6862">
        <f>_xlfn.XLOOKUP(C6862,kamus!$B$2:$B$87,kamus!$A$2:$A$87,0,0,1)</f>
        <v>70</v>
      </c>
      <c r="B6862" t="str">
        <f>_xlfn.XLOOKUP(C6862,kamus!$B$2:$B$87,kamus!$D$2:$D$87,"dihapus",0,1)</f>
        <v>Sleman</v>
      </c>
      <c r="C6862" t="s">
        <v>274</v>
      </c>
      <c r="D6862">
        <f>_xlfn.XLOOKUP(C6862,kamus!$B$2:$B$87,kamus!$J$2:$J$87,"dihapus",0,1)</f>
        <v>0</v>
      </c>
      <c r="E6862">
        <f t="shared" si="753"/>
        <v>0</v>
      </c>
      <c r="F6862" s="14">
        <v>44743</v>
      </c>
      <c r="G6862" s="1">
        <f t="shared" si="754"/>
        <v>7</v>
      </c>
      <c r="H6862" s="1">
        <f t="shared" si="755"/>
        <v>2022</v>
      </c>
      <c r="I6862">
        <v>0</v>
      </c>
      <c r="J6862">
        <v>0</v>
      </c>
      <c r="K6862">
        <f t="shared" si="749"/>
        <v>0</v>
      </c>
      <c r="L6862">
        <v>10209</v>
      </c>
      <c r="M6862" s="6">
        <f t="shared" si="750"/>
        <v>0</v>
      </c>
      <c r="N6862" s="6">
        <f t="shared" si="751"/>
        <v>0</v>
      </c>
      <c r="O6862" s="6">
        <f t="shared" si="752"/>
        <v>0</v>
      </c>
      <c r="Q6862">
        <f>_xlfn.XLOOKUP(C6862&amp;G6862&amp;H6862,covid!$E$2:$E$2184,covid!$D$2:$D$2184,0,0,1)</f>
        <v>0</v>
      </c>
    </row>
    <row r="6863" spans="1:17" x14ac:dyDescent="0.3">
      <c r="A6863">
        <f>_xlfn.XLOOKUP(C6863,kamus!$B$2:$B$87,kamus!$A$2:$A$87,0,0,1)</f>
        <v>77</v>
      </c>
      <c r="B6863" t="str">
        <f>_xlfn.XLOOKUP(C6863,kamus!$B$2:$B$87,kamus!$D$2:$D$87,"dihapus",0,1)</f>
        <v>Tempel 1</v>
      </c>
      <c r="C6863" t="s">
        <v>218</v>
      </c>
      <c r="D6863">
        <f>_xlfn.XLOOKUP(C6863,kamus!$B$2:$B$87,kamus!$J$2:$J$87,"dihapus",0,1)</f>
        <v>0</v>
      </c>
      <c r="E6863">
        <f t="shared" si="753"/>
        <v>0</v>
      </c>
      <c r="F6863" s="14">
        <v>44743</v>
      </c>
      <c r="G6863" s="1">
        <f t="shared" si="754"/>
        <v>7</v>
      </c>
      <c r="H6863" s="1">
        <f t="shared" si="755"/>
        <v>2022</v>
      </c>
      <c r="I6863">
        <v>1</v>
      </c>
      <c r="J6863">
        <v>0</v>
      </c>
      <c r="K6863">
        <f t="shared" si="749"/>
        <v>1</v>
      </c>
      <c r="L6863">
        <v>7981</v>
      </c>
      <c r="M6863" s="6">
        <f t="shared" si="750"/>
        <v>12.52975817566721</v>
      </c>
      <c r="N6863" s="6">
        <f t="shared" si="751"/>
        <v>0</v>
      </c>
      <c r="O6863" s="6">
        <f t="shared" si="752"/>
        <v>12.52975817566721</v>
      </c>
      <c r="Q6863">
        <f>_xlfn.XLOOKUP(C6863&amp;G6863&amp;H6863,covid!$E$2:$E$2184,covid!$D$2:$D$2184,0,0,1)</f>
        <v>4</v>
      </c>
    </row>
    <row r="6864" spans="1:17" x14ac:dyDescent="0.3">
      <c r="A6864">
        <f>_xlfn.XLOOKUP(C6864,kamus!$B$2:$B$87,kamus!$A$2:$A$87,0,0,1)</f>
        <v>76</v>
      </c>
      <c r="B6864" t="str">
        <f>_xlfn.XLOOKUP(C6864,kamus!$B$2:$B$87,kamus!$D$2:$D$87,"dihapus",0,1)</f>
        <v>Tempel 1</v>
      </c>
      <c r="C6864" t="s">
        <v>226</v>
      </c>
      <c r="D6864">
        <f>_xlfn.XLOOKUP(C6864,kamus!$B$2:$B$87,kamus!$J$2:$J$87,"dihapus",0,1)</f>
        <v>1</v>
      </c>
      <c r="E6864">
        <f t="shared" si="753"/>
        <v>1</v>
      </c>
      <c r="F6864" s="14">
        <v>44743</v>
      </c>
      <c r="G6864" s="1">
        <f t="shared" si="754"/>
        <v>7</v>
      </c>
      <c r="H6864" s="1">
        <f t="shared" si="755"/>
        <v>2022</v>
      </c>
      <c r="I6864">
        <v>0</v>
      </c>
      <c r="J6864">
        <v>0</v>
      </c>
      <c r="K6864">
        <f t="shared" si="749"/>
        <v>0</v>
      </c>
      <c r="L6864">
        <v>11420</v>
      </c>
      <c r="M6864" s="6">
        <f t="shared" si="750"/>
        <v>0</v>
      </c>
      <c r="N6864" s="6">
        <f t="shared" si="751"/>
        <v>0</v>
      </c>
      <c r="O6864" s="6">
        <f t="shared" si="752"/>
        <v>0</v>
      </c>
      <c r="Q6864">
        <f>_xlfn.XLOOKUP(C6864&amp;G6864&amp;H6864,covid!$E$2:$E$2184,covid!$D$2:$D$2184,0,0,1)</f>
        <v>7</v>
      </c>
    </row>
    <row r="6865" spans="1:17" x14ac:dyDescent="0.3">
      <c r="A6865">
        <f>_xlfn.XLOOKUP(C6865,kamus!$B$2:$B$87,kamus!$A$2:$A$87,0,0,1)</f>
        <v>75</v>
      </c>
      <c r="B6865" t="str">
        <f>_xlfn.XLOOKUP(C6865,kamus!$B$2:$B$87,kamus!$D$2:$D$87,"dihapus",0,1)</f>
        <v>Tempel 1</v>
      </c>
      <c r="C6865" t="s">
        <v>227</v>
      </c>
      <c r="D6865">
        <f>_xlfn.XLOOKUP(C6865,kamus!$B$2:$B$87,kamus!$J$2:$J$87,"dihapus",0,1)</f>
        <v>0</v>
      </c>
      <c r="E6865">
        <f t="shared" si="753"/>
        <v>0</v>
      </c>
      <c r="F6865" s="14">
        <v>44743</v>
      </c>
      <c r="G6865" s="1">
        <f t="shared" si="754"/>
        <v>7</v>
      </c>
      <c r="H6865" s="1">
        <f t="shared" si="755"/>
        <v>2022</v>
      </c>
      <c r="I6865">
        <v>0</v>
      </c>
      <c r="J6865">
        <v>0</v>
      </c>
      <c r="K6865">
        <f t="shared" si="749"/>
        <v>0</v>
      </c>
      <c r="L6865">
        <v>7027</v>
      </c>
      <c r="M6865" s="6">
        <f t="shared" si="750"/>
        <v>0</v>
      </c>
      <c r="N6865" s="6">
        <f t="shared" si="751"/>
        <v>0</v>
      </c>
      <c r="O6865" s="6">
        <f t="shared" si="752"/>
        <v>0</v>
      </c>
      <c r="Q6865">
        <f>_xlfn.XLOOKUP(C6865&amp;G6865&amp;H6865,covid!$E$2:$E$2184,covid!$D$2:$D$2184,0,0,1)</f>
        <v>0</v>
      </c>
    </row>
    <row r="6866" spans="1:17" x14ac:dyDescent="0.3">
      <c r="A6866">
        <f>_xlfn.XLOOKUP(C6866,kamus!$B$2:$B$87,kamus!$A$2:$A$87,0,0,1)</f>
        <v>78</v>
      </c>
      <c r="B6866" t="str">
        <f>_xlfn.XLOOKUP(C6866,kamus!$B$2:$B$87,kamus!$D$2:$D$87,"dihapus",0,1)</f>
        <v>Tempel 1</v>
      </c>
      <c r="C6866" t="s">
        <v>229</v>
      </c>
      <c r="D6866">
        <f>_xlfn.XLOOKUP(C6866,kamus!$B$2:$B$87,kamus!$J$2:$J$87,"dihapus",0,1)</f>
        <v>0</v>
      </c>
      <c r="E6866">
        <f t="shared" si="753"/>
        <v>0</v>
      </c>
      <c r="F6866" s="14">
        <v>44743</v>
      </c>
      <c r="G6866" s="1">
        <f t="shared" si="754"/>
        <v>7</v>
      </c>
      <c r="H6866" s="1">
        <f t="shared" si="755"/>
        <v>2022</v>
      </c>
      <c r="I6866">
        <v>0</v>
      </c>
      <c r="J6866">
        <v>0</v>
      </c>
      <c r="K6866">
        <f t="shared" si="749"/>
        <v>0</v>
      </c>
      <c r="L6866">
        <v>5483</v>
      </c>
      <c r="M6866" s="6">
        <f t="shared" si="750"/>
        <v>0</v>
      </c>
      <c r="N6866" s="6">
        <f t="shared" si="751"/>
        <v>0</v>
      </c>
      <c r="O6866" s="6">
        <f t="shared" si="752"/>
        <v>0</v>
      </c>
      <c r="Q6866">
        <f>_xlfn.XLOOKUP(C6866&amp;G6866&amp;H6866,covid!$E$2:$E$2184,covid!$D$2:$D$2184,0,0,1)</f>
        <v>0</v>
      </c>
    </row>
    <row r="6867" spans="1:17" x14ac:dyDescent="0.3">
      <c r="A6867">
        <f>_xlfn.XLOOKUP(C6867,kamus!$B$2:$B$87,kamus!$A$2:$A$87,0,0,1)</f>
        <v>79</v>
      </c>
      <c r="B6867" t="str">
        <f>_xlfn.XLOOKUP(C6867,kamus!$B$2:$B$87,kamus!$D$2:$D$87,"dihapus",0,1)</f>
        <v>Tempel 2</v>
      </c>
      <c r="C6867" t="s">
        <v>201</v>
      </c>
      <c r="D6867">
        <f>_xlfn.XLOOKUP(C6867,kamus!$B$2:$B$87,kamus!$J$2:$J$87,"dihapus",0,1)</f>
        <v>0</v>
      </c>
      <c r="E6867">
        <f t="shared" si="753"/>
        <v>0</v>
      </c>
      <c r="F6867" s="14">
        <v>44743</v>
      </c>
      <c r="G6867" s="1">
        <f t="shared" si="754"/>
        <v>7</v>
      </c>
      <c r="H6867" s="1">
        <f t="shared" si="755"/>
        <v>2022</v>
      </c>
      <c r="I6867">
        <v>0</v>
      </c>
      <c r="J6867">
        <v>0</v>
      </c>
      <c r="K6867">
        <f t="shared" si="749"/>
        <v>0</v>
      </c>
      <c r="L6867">
        <v>7898</v>
      </c>
      <c r="M6867" s="6">
        <f t="shared" si="750"/>
        <v>0</v>
      </c>
      <c r="N6867" s="6">
        <f t="shared" si="751"/>
        <v>0</v>
      </c>
      <c r="O6867" s="6">
        <f t="shared" si="752"/>
        <v>0</v>
      </c>
      <c r="Q6867">
        <f>_xlfn.XLOOKUP(C6867&amp;G6867&amp;H6867,covid!$E$2:$E$2184,covid!$D$2:$D$2184,0,0,1)</f>
        <v>5</v>
      </c>
    </row>
    <row r="6868" spans="1:17" x14ac:dyDescent="0.3">
      <c r="A6868">
        <f>_xlfn.XLOOKUP(C6868,kamus!$B$2:$B$87,kamus!$A$2:$A$87,0,0,1)</f>
        <v>80</v>
      </c>
      <c r="B6868" t="str">
        <f>_xlfn.XLOOKUP(C6868,kamus!$B$2:$B$87,kamus!$D$2:$D$87,"dihapus",0,1)</f>
        <v>Tempel 2</v>
      </c>
      <c r="C6868" t="s">
        <v>233</v>
      </c>
      <c r="D6868">
        <f>_xlfn.XLOOKUP(C6868,kamus!$B$2:$B$87,kamus!$J$2:$J$87,"dihapus",0,1)</f>
        <v>0</v>
      </c>
      <c r="E6868">
        <f t="shared" si="753"/>
        <v>0</v>
      </c>
      <c r="F6868" s="14">
        <v>44743</v>
      </c>
      <c r="G6868" s="1">
        <f t="shared" si="754"/>
        <v>7</v>
      </c>
      <c r="H6868" s="1">
        <f t="shared" si="755"/>
        <v>2022</v>
      </c>
      <c r="I6868">
        <v>0</v>
      </c>
      <c r="J6868">
        <v>2</v>
      </c>
      <c r="K6868">
        <f t="shared" si="749"/>
        <v>2</v>
      </c>
      <c r="L6868">
        <v>6718</v>
      </c>
      <c r="M6868" s="6">
        <f t="shared" si="750"/>
        <v>0</v>
      </c>
      <c r="N6868" s="6">
        <f t="shared" si="751"/>
        <v>29.770765108663294</v>
      </c>
      <c r="O6868" s="6">
        <f t="shared" si="752"/>
        <v>29.770765108663294</v>
      </c>
      <c r="Q6868">
        <f>_xlfn.XLOOKUP(C6868&amp;G6868&amp;H6868,covid!$E$2:$E$2184,covid!$D$2:$D$2184,0,0,1)</f>
        <v>2</v>
      </c>
    </row>
    <row r="6869" spans="1:17" x14ac:dyDescent="0.3">
      <c r="A6869">
        <f>_xlfn.XLOOKUP(C6869,kamus!$B$2:$B$87,kamus!$A$2:$A$87,0,0,1)</f>
        <v>81</v>
      </c>
      <c r="B6869" t="str">
        <f>_xlfn.XLOOKUP(C6869,kamus!$B$2:$B$87,kamus!$D$2:$D$87,"dihapus",0,1)</f>
        <v>Tempel 2</v>
      </c>
      <c r="C6869" t="s">
        <v>263</v>
      </c>
      <c r="D6869">
        <f>_xlfn.XLOOKUP(C6869,kamus!$B$2:$B$87,kamus!$J$2:$J$87,"dihapus",0,1)</f>
        <v>0</v>
      </c>
      <c r="E6869">
        <f t="shared" si="753"/>
        <v>0</v>
      </c>
      <c r="F6869" s="14">
        <v>44743</v>
      </c>
      <c r="G6869" s="1">
        <f t="shared" si="754"/>
        <v>7</v>
      </c>
      <c r="H6869" s="1">
        <f t="shared" si="755"/>
        <v>2022</v>
      </c>
      <c r="I6869">
        <v>1</v>
      </c>
      <c r="J6869">
        <v>0</v>
      </c>
      <c r="K6869">
        <f t="shared" si="749"/>
        <v>1</v>
      </c>
      <c r="L6869">
        <v>4831</v>
      </c>
      <c r="M6869" s="6">
        <f t="shared" si="750"/>
        <v>20.699648105982199</v>
      </c>
      <c r="N6869" s="6">
        <f t="shared" si="751"/>
        <v>0</v>
      </c>
      <c r="O6869" s="6">
        <f t="shared" si="752"/>
        <v>20.699648105982199</v>
      </c>
      <c r="Q6869">
        <f>_xlfn.XLOOKUP(C6869&amp;G6869&amp;H6869,covid!$E$2:$E$2184,covid!$D$2:$D$2184,0,0,1)</f>
        <v>0</v>
      </c>
    </row>
    <row r="6870" spans="1:17" x14ac:dyDescent="0.3">
      <c r="A6870">
        <f>_xlfn.XLOOKUP(C6870,kamus!$B$2:$B$87,kamus!$A$2:$A$87,0,0,1)</f>
        <v>82</v>
      </c>
      <c r="B6870" t="str">
        <f>_xlfn.XLOOKUP(C6870,kamus!$B$2:$B$87,kamus!$D$2:$D$87,"dihapus",0,1)</f>
        <v>Tempel 2</v>
      </c>
      <c r="C6870" t="s">
        <v>266</v>
      </c>
      <c r="D6870">
        <f>_xlfn.XLOOKUP(C6870,kamus!$B$2:$B$87,kamus!$J$2:$J$87,"dihapus",0,1)</f>
        <v>0</v>
      </c>
      <c r="E6870">
        <f t="shared" si="753"/>
        <v>0</v>
      </c>
      <c r="F6870" s="14">
        <v>44743</v>
      </c>
      <c r="G6870" s="1">
        <f t="shared" si="754"/>
        <v>7</v>
      </c>
      <c r="H6870" s="1">
        <f t="shared" si="755"/>
        <v>2022</v>
      </c>
      <c r="I6870">
        <v>0</v>
      </c>
      <c r="J6870">
        <v>1</v>
      </c>
      <c r="K6870">
        <f t="shared" si="749"/>
        <v>1</v>
      </c>
      <c r="L6870">
        <v>5385</v>
      </c>
      <c r="M6870" s="6">
        <f t="shared" si="750"/>
        <v>0</v>
      </c>
      <c r="N6870" s="6">
        <f t="shared" si="751"/>
        <v>18.570102135561743</v>
      </c>
      <c r="O6870" s="6">
        <f t="shared" si="752"/>
        <v>18.570102135561743</v>
      </c>
      <c r="Q6870">
        <f>_xlfn.XLOOKUP(C6870&amp;G6870&amp;H6870,covid!$E$2:$E$2184,covid!$D$2:$D$2184,0,0,1)</f>
        <v>2</v>
      </c>
    </row>
    <row r="6871" spans="1:17" x14ac:dyDescent="0.3">
      <c r="A6871">
        <f>_xlfn.XLOOKUP(C6871,kamus!$B$2:$B$87,kamus!$A$2:$A$87,0,0,1)</f>
        <v>84</v>
      </c>
      <c r="B6871" t="str">
        <f>_xlfn.XLOOKUP(C6871,kamus!$B$2:$B$87,kamus!$D$2:$D$87,"dihapus",0,1)</f>
        <v>turi</v>
      </c>
      <c r="C6871" t="s">
        <v>199</v>
      </c>
      <c r="D6871">
        <f>_xlfn.XLOOKUP(C6871,kamus!$B$2:$B$87,kamus!$J$2:$J$87,"dihapus",0,1)</f>
        <v>0</v>
      </c>
      <c r="E6871">
        <f t="shared" si="753"/>
        <v>0</v>
      </c>
      <c r="F6871" s="14">
        <v>44743</v>
      </c>
      <c r="G6871" s="1">
        <f t="shared" si="754"/>
        <v>7</v>
      </c>
      <c r="H6871" s="1">
        <f t="shared" si="755"/>
        <v>2022</v>
      </c>
      <c r="I6871">
        <v>0</v>
      </c>
      <c r="J6871">
        <v>0</v>
      </c>
      <c r="K6871">
        <f t="shared" si="749"/>
        <v>0</v>
      </c>
      <c r="L6871">
        <v>9882</v>
      </c>
      <c r="M6871" s="6">
        <f t="shared" si="750"/>
        <v>0</v>
      </c>
      <c r="N6871" s="6">
        <f t="shared" si="751"/>
        <v>0</v>
      </c>
      <c r="O6871" s="6">
        <f t="shared" si="752"/>
        <v>0</v>
      </c>
      <c r="Q6871">
        <f>_xlfn.XLOOKUP(C6871&amp;G6871&amp;H6871,covid!$E$2:$E$2184,covid!$D$2:$D$2184,0,0,1)</f>
        <v>4</v>
      </c>
    </row>
    <row r="6872" spans="1:17" x14ac:dyDescent="0.3">
      <c r="A6872">
        <f>_xlfn.XLOOKUP(C6872,kamus!$B$2:$B$87,kamus!$A$2:$A$87,0,0,1)</f>
        <v>86</v>
      </c>
      <c r="B6872" t="str">
        <f>_xlfn.XLOOKUP(C6872,kamus!$B$2:$B$87,kamus!$D$2:$D$87,"dihapus",0,1)</f>
        <v>turi</v>
      </c>
      <c r="C6872" t="s">
        <v>209</v>
      </c>
      <c r="D6872">
        <f>_xlfn.XLOOKUP(C6872,kamus!$B$2:$B$87,kamus!$J$2:$J$87,"dihapus",0,1)</f>
        <v>0</v>
      </c>
      <c r="E6872">
        <f t="shared" si="753"/>
        <v>0</v>
      </c>
      <c r="F6872" s="14">
        <v>44743</v>
      </c>
      <c r="G6872" s="1">
        <f t="shared" si="754"/>
        <v>7</v>
      </c>
      <c r="H6872" s="1">
        <f t="shared" si="755"/>
        <v>2022</v>
      </c>
      <c r="I6872">
        <v>0</v>
      </c>
      <c r="J6872">
        <v>0</v>
      </c>
      <c r="K6872">
        <f t="shared" si="749"/>
        <v>0</v>
      </c>
      <c r="L6872">
        <v>9730</v>
      </c>
      <c r="M6872" s="6">
        <f t="shared" si="750"/>
        <v>0</v>
      </c>
      <c r="N6872" s="6">
        <f t="shared" si="751"/>
        <v>0</v>
      </c>
      <c r="O6872" s="6">
        <f t="shared" si="752"/>
        <v>0</v>
      </c>
      <c r="Q6872">
        <f>_xlfn.XLOOKUP(C6872&amp;G6872&amp;H6872,covid!$E$2:$E$2184,covid!$D$2:$D$2184,0,0,1)</f>
        <v>1</v>
      </c>
    </row>
    <row r="6873" spans="1:17" x14ac:dyDescent="0.3">
      <c r="A6873">
        <f>_xlfn.XLOOKUP(C6873,kamus!$B$2:$B$87,kamus!$A$2:$A$87,0,0,1)</f>
        <v>83</v>
      </c>
      <c r="B6873" t="str">
        <f>_xlfn.XLOOKUP(C6873,kamus!$B$2:$B$87,kamus!$D$2:$D$87,"dihapus",0,1)</f>
        <v>turi</v>
      </c>
      <c r="C6873" t="s">
        <v>211</v>
      </c>
      <c r="D6873">
        <f>_xlfn.XLOOKUP(C6873,kamus!$B$2:$B$87,kamus!$J$2:$J$87,"dihapus",0,1)</f>
        <v>0</v>
      </c>
      <c r="E6873">
        <f t="shared" si="753"/>
        <v>0</v>
      </c>
      <c r="F6873" s="14">
        <v>44743</v>
      </c>
      <c r="G6873" s="1">
        <f t="shared" si="754"/>
        <v>7</v>
      </c>
      <c r="H6873" s="1">
        <f t="shared" si="755"/>
        <v>2022</v>
      </c>
      <c r="I6873">
        <v>0</v>
      </c>
      <c r="J6873">
        <v>0</v>
      </c>
      <c r="K6873">
        <f t="shared" si="749"/>
        <v>0</v>
      </c>
      <c r="L6873">
        <v>8706</v>
      </c>
      <c r="M6873" s="6">
        <f t="shared" si="750"/>
        <v>0</v>
      </c>
      <c r="N6873" s="6">
        <f t="shared" si="751"/>
        <v>0</v>
      </c>
      <c r="O6873" s="6">
        <f t="shared" si="752"/>
        <v>0</v>
      </c>
      <c r="Q6873">
        <f>_xlfn.XLOOKUP(C6873&amp;G6873&amp;H6873,covid!$E$2:$E$2184,covid!$D$2:$D$2184,0,0,1)</f>
        <v>4</v>
      </c>
    </row>
    <row r="6874" spans="1:17" x14ac:dyDescent="0.3">
      <c r="A6874">
        <f>_xlfn.XLOOKUP(C6874,kamus!$B$2:$B$87,kamus!$A$2:$A$87,0,0,1)</f>
        <v>85</v>
      </c>
      <c r="B6874" t="str">
        <f>_xlfn.XLOOKUP(C6874,kamus!$B$2:$B$87,kamus!$D$2:$D$87,"dihapus",0,1)</f>
        <v>turi</v>
      </c>
      <c r="C6874" t="s">
        <v>279</v>
      </c>
      <c r="D6874">
        <f>_xlfn.XLOOKUP(C6874,kamus!$B$2:$B$87,kamus!$J$2:$J$87,"dihapus",0,1)</f>
        <v>0</v>
      </c>
      <c r="E6874">
        <f t="shared" si="753"/>
        <v>0</v>
      </c>
      <c r="F6874" s="14">
        <v>44743</v>
      </c>
      <c r="G6874" s="1">
        <f t="shared" si="754"/>
        <v>7</v>
      </c>
      <c r="H6874" s="1">
        <f t="shared" si="755"/>
        <v>2022</v>
      </c>
      <c r="I6874">
        <v>0</v>
      </c>
      <c r="J6874">
        <v>0</v>
      </c>
      <c r="K6874">
        <f t="shared" si="749"/>
        <v>0</v>
      </c>
      <c r="L6874">
        <v>11166</v>
      </c>
      <c r="M6874" s="6">
        <f t="shared" si="750"/>
        <v>0</v>
      </c>
      <c r="N6874" s="6">
        <f t="shared" si="751"/>
        <v>0</v>
      </c>
      <c r="O6874" s="6">
        <f t="shared" si="752"/>
        <v>0</v>
      </c>
      <c r="Q6874">
        <f>_xlfn.XLOOKUP(C6874&amp;G6874&amp;H6874,covid!$E$2:$E$2184,covid!$D$2:$D$2184,0,0,1)</f>
        <v>2</v>
      </c>
    </row>
    <row r="6875" spans="1:17" x14ac:dyDescent="0.3">
      <c r="A6875">
        <f>_xlfn.XLOOKUP(C6875,kamus!$B$2:$B$87,kamus!$A$2:$A$87,0,0,1)</f>
        <v>4</v>
      </c>
      <c r="B6875" t="str">
        <f>_xlfn.XLOOKUP(C6875,kamus!$B$2:$B$87,kamus!$D$2:$D$87,"dihapus",0,1)</f>
        <v>Berbah</v>
      </c>
      <c r="C6875" t="s">
        <v>215</v>
      </c>
      <c r="D6875">
        <f>_xlfn.XLOOKUP(C6875,kamus!$B$2:$B$87,kamus!$J$2:$J$87,"dihapus",0,1)</f>
        <v>0</v>
      </c>
      <c r="E6875">
        <f t="shared" si="753"/>
        <v>0</v>
      </c>
      <c r="F6875" s="14">
        <v>44774</v>
      </c>
      <c r="G6875" s="1">
        <f t="shared" si="754"/>
        <v>8</v>
      </c>
      <c r="H6875" s="1">
        <f t="shared" si="755"/>
        <v>2022</v>
      </c>
      <c r="I6875">
        <v>1</v>
      </c>
      <c r="J6875">
        <v>2</v>
      </c>
      <c r="K6875">
        <f t="shared" si="749"/>
        <v>3</v>
      </c>
      <c r="L6875">
        <v>11652</v>
      </c>
      <c r="M6875" s="6">
        <f t="shared" si="750"/>
        <v>8.5822176450394796</v>
      </c>
      <c r="N6875" s="6">
        <f t="shared" si="751"/>
        <v>17.164435290078959</v>
      </c>
      <c r="O6875" s="6">
        <f t="shared" si="752"/>
        <v>25.746652935118433</v>
      </c>
      <c r="Q6875">
        <f>_xlfn.XLOOKUP(C6875&amp;G6875&amp;H6875,covid!$E$2:$E$2184,covid!$D$2:$D$2184,0,0,1)</f>
        <v>3</v>
      </c>
    </row>
    <row r="6876" spans="1:17" x14ac:dyDescent="0.3">
      <c r="A6876">
        <f>_xlfn.XLOOKUP(C6876,kamus!$B$2:$B$87,kamus!$A$2:$A$87,0,0,1)</f>
        <v>1</v>
      </c>
      <c r="B6876" t="str">
        <f>_xlfn.XLOOKUP(C6876,kamus!$B$2:$B$87,kamus!$D$2:$D$87,"dihapus",0,1)</f>
        <v>Berbah</v>
      </c>
      <c r="C6876" t="s">
        <v>216</v>
      </c>
      <c r="D6876">
        <f>_xlfn.XLOOKUP(C6876,kamus!$B$2:$B$87,kamus!$J$2:$J$87,"dihapus",0,1)</f>
        <v>1</v>
      </c>
      <c r="E6876">
        <f t="shared" si="753"/>
        <v>1</v>
      </c>
      <c r="F6876" s="14">
        <v>44774</v>
      </c>
      <c r="G6876" s="1">
        <f t="shared" si="754"/>
        <v>8</v>
      </c>
      <c r="H6876" s="1">
        <f t="shared" si="755"/>
        <v>2022</v>
      </c>
      <c r="I6876">
        <v>0</v>
      </c>
      <c r="J6876">
        <v>2</v>
      </c>
      <c r="K6876">
        <f t="shared" si="749"/>
        <v>2</v>
      </c>
      <c r="L6876">
        <v>14825</v>
      </c>
      <c r="M6876" s="6">
        <f t="shared" si="750"/>
        <v>0</v>
      </c>
      <c r="N6876" s="6">
        <f t="shared" si="751"/>
        <v>13.490725126475548</v>
      </c>
      <c r="O6876" s="6">
        <f t="shared" si="752"/>
        <v>13.490725126475548</v>
      </c>
      <c r="Q6876">
        <f>_xlfn.XLOOKUP(C6876&amp;G6876&amp;H6876,covid!$E$2:$E$2184,covid!$D$2:$D$2184,0,0,1)</f>
        <v>7</v>
      </c>
    </row>
    <row r="6877" spans="1:17" x14ac:dyDescent="0.3">
      <c r="A6877">
        <f>_xlfn.XLOOKUP(C6877,kamus!$B$2:$B$87,kamus!$A$2:$A$87,0,0,1)</f>
        <v>2</v>
      </c>
      <c r="B6877" t="str">
        <f>_xlfn.XLOOKUP(C6877,kamus!$B$2:$B$87,kamus!$D$2:$D$87,"dihapus",0,1)</f>
        <v>Berbah</v>
      </c>
      <c r="C6877" t="s">
        <v>246</v>
      </c>
      <c r="D6877">
        <f>_xlfn.XLOOKUP(C6877,kamus!$B$2:$B$87,kamus!$J$2:$J$87,"dihapus",0,1)</f>
        <v>1</v>
      </c>
      <c r="E6877">
        <f t="shared" si="753"/>
        <v>1</v>
      </c>
      <c r="F6877" s="14">
        <v>44774</v>
      </c>
      <c r="G6877" s="1">
        <f t="shared" si="754"/>
        <v>8</v>
      </c>
      <c r="H6877" s="1">
        <f t="shared" si="755"/>
        <v>2022</v>
      </c>
      <c r="I6877">
        <v>0</v>
      </c>
      <c r="J6877">
        <v>2</v>
      </c>
      <c r="K6877">
        <f t="shared" si="749"/>
        <v>2</v>
      </c>
      <c r="L6877">
        <v>19037</v>
      </c>
      <c r="M6877" s="6">
        <f t="shared" si="750"/>
        <v>0</v>
      </c>
      <c r="N6877" s="6">
        <f t="shared" si="751"/>
        <v>10.505857015286022</v>
      </c>
      <c r="O6877" s="6">
        <f t="shared" si="752"/>
        <v>10.505857015286022</v>
      </c>
      <c r="Q6877">
        <f>_xlfn.XLOOKUP(C6877&amp;G6877&amp;H6877,covid!$E$2:$E$2184,covid!$D$2:$D$2184,0,0,1)</f>
        <v>5</v>
      </c>
    </row>
    <row r="6878" spans="1:17" x14ac:dyDescent="0.3">
      <c r="A6878">
        <f>_xlfn.XLOOKUP(C6878,kamus!$B$2:$B$87,kamus!$A$2:$A$87,0,0,1)</f>
        <v>3</v>
      </c>
      <c r="B6878" t="str">
        <f>_xlfn.XLOOKUP(C6878,kamus!$B$2:$B$87,kamus!$D$2:$D$87,"dihapus",0,1)</f>
        <v>Berbah</v>
      </c>
      <c r="C6878" t="s">
        <v>267</v>
      </c>
      <c r="D6878">
        <f>_xlfn.XLOOKUP(C6878,kamus!$B$2:$B$87,kamus!$J$2:$J$87,"dihapus",0,1)</f>
        <v>1</v>
      </c>
      <c r="E6878">
        <f t="shared" si="753"/>
        <v>1</v>
      </c>
      <c r="F6878" s="14">
        <v>44774</v>
      </c>
      <c r="G6878" s="1">
        <f t="shared" si="754"/>
        <v>8</v>
      </c>
      <c r="H6878" s="1">
        <f t="shared" si="755"/>
        <v>2022</v>
      </c>
      <c r="I6878">
        <v>0</v>
      </c>
      <c r="J6878">
        <v>0</v>
      </c>
      <c r="K6878">
        <f t="shared" si="749"/>
        <v>0</v>
      </c>
      <c r="L6878">
        <v>13601</v>
      </c>
      <c r="M6878" s="6">
        <f t="shared" si="750"/>
        <v>0</v>
      </c>
      <c r="N6878" s="6">
        <f t="shared" si="751"/>
        <v>0</v>
      </c>
      <c r="O6878" s="6">
        <f t="shared" si="752"/>
        <v>0</v>
      </c>
      <c r="Q6878">
        <f>_xlfn.XLOOKUP(C6878&amp;G6878&amp;H6878,covid!$E$2:$E$2184,covid!$D$2:$D$2184,0,0,1)</f>
        <v>1</v>
      </c>
    </row>
    <row r="6879" spans="1:17" x14ac:dyDescent="0.3">
      <c r="A6879">
        <f>_xlfn.XLOOKUP(C6879,kamus!$B$2:$B$87,kamus!$A$2:$A$87,0,0,1)</f>
        <v>9</v>
      </c>
      <c r="B6879" t="str">
        <f>_xlfn.XLOOKUP(C6879,kamus!$B$2:$B$87,kamus!$D$2:$D$87,"dihapus",0,1)</f>
        <v>cangkringan</v>
      </c>
      <c r="C6879" t="s">
        <v>197</v>
      </c>
      <c r="D6879">
        <f>_xlfn.XLOOKUP(C6879,kamus!$B$2:$B$87,kamus!$J$2:$J$87,"dihapus",0,1)</f>
        <v>0</v>
      </c>
      <c r="E6879">
        <f t="shared" si="753"/>
        <v>0</v>
      </c>
      <c r="F6879" s="14">
        <v>44774</v>
      </c>
      <c r="G6879" s="1">
        <f t="shared" si="754"/>
        <v>8</v>
      </c>
      <c r="H6879" s="1">
        <f t="shared" si="755"/>
        <v>2022</v>
      </c>
      <c r="I6879">
        <v>0</v>
      </c>
      <c r="J6879">
        <v>0</v>
      </c>
      <c r="K6879">
        <f t="shared" si="749"/>
        <v>0</v>
      </c>
      <c r="L6879">
        <v>8207</v>
      </c>
      <c r="M6879" s="6">
        <f t="shared" si="750"/>
        <v>0</v>
      </c>
      <c r="N6879" s="6">
        <f t="shared" si="751"/>
        <v>0</v>
      </c>
      <c r="O6879" s="6">
        <f t="shared" si="752"/>
        <v>0</v>
      </c>
      <c r="Q6879">
        <f>_xlfn.XLOOKUP(C6879&amp;G6879&amp;H6879,covid!$E$2:$E$2184,covid!$D$2:$D$2184,0,0,1)</f>
        <v>2</v>
      </c>
    </row>
    <row r="6880" spans="1:17" x14ac:dyDescent="0.3">
      <c r="A6880">
        <f>_xlfn.XLOOKUP(C6880,kamus!$B$2:$B$87,kamus!$A$2:$A$87,0,0,1)</f>
        <v>5</v>
      </c>
      <c r="B6880" t="str">
        <f>_xlfn.XLOOKUP(C6880,kamus!$B$2:$B$87,kamus!$D$2:$D$87,"dihapus",0,1)</f>
        <v>cangkringan</v>
      </c>
      <c r="C6880" t="s">
        <v>212</v>
      </c>
      <c r="D6880">
        <f>_xlfn.XLOOKUP(C6880,kamus!$B$2:$B$87,kamus!$J$2:$J$87,"dihapus",0,1)</f>
        <v>0</v>
      </c>
      <c r="E6880">
        <f t="shared" si="753"/>
        <v>0</v>
      </c>
      <c r="F6880" s="14">
        <v>44774</v>
      </c>
      <c r="G6880" s="1">
        <f t="shared" si="754"/>
        <v>8</v>
      </c>
      <c r="H6880" s="1">
        <f t="shared" si="755"/>
        <v>2022</v>
      </c>
      <c r="I6880">
        <v>0</v>
      </c>
      <c r="J6880">
        <v>1</v>
      </c>
      <c r="K6880">
        <f t="shared" si="749"/>
        <v>1</v>
      </c>
      <c r="L6880">
        <v>4207</v>
      </c>
      <c r="M6880" s="6">
        <f t="shared" si="750"/>
        <v>0</v>
      </c>
      <c r="N6880" s="6">
        <f t="shared" si="751"/>
        <v>23.769907297361538</v>
      </c>
      <c r="O6880" s="6">
        <f t="shared" si="752"/>
        <v>23.769907297361538</v>
      </c>
      <c r="Q6880">
        <f>_xlfn.XLOOKUP(C6880&amp;G6880&amp;H6880,covid!$E$2:$E$2184,covid!$D$2:$D$2184,0,0,1)</f>
        <v>0</v>
      </c>
    </row>
    <row r="6881" spans="1:17" x14ac:dyDescent="0.3">
      <c r="A6881">
        <f>_xlfn.XLOOKUP(C6881,kamus!$B$2:$B$87,kamus!$A$2:$A$87,0,0,1)</f>
        <v>7</v>
      </c>
      <c r="B6881" t="str">
        <f>_xlfn.XLOOKUP(C6881,kamus!$B$2:$B$87,kamus!$D$2:$D$87,"dihapus",0,1)</f>
        <v>cangkringan</v>
      </c>
      <c r="C6881" t="s">
        <v>217</v>
      </c>
      <c r="D6881">
        <f>_xlfn.XLOOKUP(C6881,kamus!$B$2:$B$87,kamus!$J$2:$J$87,"dihapus",0,1)</f>
        <v>0</v>
      </c>
      <c r="E6881">
        <f t="shared" si="753"/>
        <v>0</v>
      </c>
      <c r="F6881" s="14">
        <v>44774</v>
      </c>
      <c r="G6881" s="1">
        <f t="shared" si="754"/>
        <v>8</v>
      </c>
      <c r="H6881" s="1">
        <f t="shared" si="755"/>
        <v>2022</v>
      </c>
      <c r="I6881">
        <v>0</v>
      </c>
      <c r="J6881">
        <v>0</v>
      </c>
      <c r="K6881">
        <f t="shared" si="749"/>
        <v>0</v>
      </c>
      <c r="L6881">
        <v>3650</v>
      </c>
      <c r="M6881" s="6">
        <f t="shared" si="750"/>
        <v>0</v>
      </c>
      <c r="N6881" s="6">
        <f t="shared" si="751"/>
        <v>0</v>
      </c>
      <c r="O6881" s="6">
        <f t="shared" si="752"/>
        <v>0</v>
      </c>
      <c r="Q6881">
        <f>_xlfn.XLOOKUP(C6881&amp;G6881&amp;H6881,covid!$E$2:$E$2184,covid!$D$2:$D$2184,0,0,1)</f>
        <v>1</v>
      </c>
    </row>
    <row r="6882" spans="1:17" x14ac:dyDescent="0.3">
      <c r="A6882">
        <f>_xlfn.XLOOKUP(C6882,kamus!$B$2:$B$87,kamus!$A$2:$A$87,0,0,1)</f>
        <v>8</v>
      </c>
      <c r="B6882" t="str">
        <f>_xlfn.XLOOKUP(C6882,kamus!$B$2:$B$87,kamus!$D$2:$D$87,"dihapus",0,1)</f>
        <v>cangkringan</v>
      </c>
      <c r="C6882" t="s">
        <v>275</v>
      </c>
      <c r="D6882">
        <f>_xlfn.XLOOKUP(C6882,kamus!$B$2:$B$87,kamus!$J$2:$J$87,"dihapus",0,1)</f>
        <v>0</v>
      </c>
      <c r="E6882">
        <f t="shared" si="753"/>
        <v>0</v>
      </c>
      <c r="F6882" s="14">
        <v>44774</v>
      </c>
      <c r="G6882" s="1">
        <f t="shared" si="754"/>
        <v>8</v>
      </c>
      <c r="H6882" s="1">
        <f t="shared" si="755"/>
        <v>2022</v>
      </c>
      <c r="I6882">
        <v>0</v>
      </c>
      <c r="J6882">
        <v>0</v>
      </c>
      <c r="K6882">
        <f t="shared" si="749"/>
        <v>0</v>
      </c>
      <c r="L6882">
        <v>5649</v>
      </c>
      <c r="M6882" s="6">
        <f t="shared" si="750"/>
        <v>0</v>
      </c>
      <c r="N6882" s="6">
        <f t="shared" si="751"/>
        <v>0</v>
      </c>
      <c r="O6882" s="6">
        <f t="shared" si="752"/>
        <v>0</v>
      </c>
      <c r="Q6882">
        <f>_xlfn.XLOOKUP(C6882&amp;G6882&amp;H6882,covid!$E$2:$E$2184,covid!$D$2:$D$2184,0,0,1)</f>
        <v>1</v>
      </c>
    </row>
    <row r="6883" spans="1:17" x14ac:dyDescent="0.3">
      <c r="A6883">
        <f>_xlfn.XLOOKUP(C6883,kamus!$B$2:$B$87,kamus!$A$2:$A$87,0,0,1)</f>
        <v>6</v>
      </c>
      <c r="B6883" t="str">
        <f>_xlfn.XLOOKUP(C6883,kamus!$B$2:$B$87,kamus!$D$2:$D$87,"dihapus",0,1)</f>
        <v>cangkringan</v>
      </c>
      <c r="C6883" t="s">
        <v>281</v>
      </c>
      <c r="D6883">
        <f>_xlfn.XLOOKUP(C6883,kamus!$B$2:$B$87,kamus!$J$2:$J$87,"dihapus",0,1)</f>
        <v>0</v>
      </c>
      <c r="E6883">
        <f t="shared" si="753"/>
        <v>0</v>
      </c>
      <c r="F6883" s="14">
        <v>44774</v>
      </c>
      <c r="G6883" s="1">
        <f t="shared" si="754"/>
        <v>8</v>
      </c>
      <c r="H6883" s="1">
        <f t="shared" si="755"/>
        <v>2022</v>
      </c>
      <c r="I6883">
        <v>0</v>
      </c>
      <c r="J6883">
        <v>1</v>
      </c>
      <c r="K6883">
        <f t="shared" si="749"/>
        <v>1</v>
      </c>
      <c r="L6883">
        <v>11541</v>
      </c>
      <c r="M6883" s="6">
        <f t="shared" si="750"/>
        <v>0</v>
      </c>
      <c r="N6883" s="6">
        <f t="shared" si="751"/>
        <v>8.6647604193744048</v>
      </c>
      <c r="O6883" s="6">
        <f t="shared" si="752"/>
        <v>8.6647604193744048</v>
      </c>
      <c r="Q6883">
        <f>_xlfn.XLOOKUP(C6883&amp;G6883&amp;H6883,covid!$E$2:$E$2184,covid!$D$2:$D$2184,0,0,1)</f>
        <v>3</v>
      </c>
    </row>
    <row r="6884" spans="1:17" x14ac:dyDescent="0.3">
      <c r="A6884">
        <f>_xlfn.XLOOKUP(C6884,kamus!$B$2:$B$87,kamus!$A$2:$A$87,0,0,1)</f>
        <v>10</v>
      </c>
      <c r="B6884" t="str">
        <f>_xlfn.XLOOKUP(C6884,kamus!$B$2:$B$87,kamus!$D$2:$D$87,"dihapus",0,1)</f>
        <v>Depok 1</v>
      </c>
      <c r="C6884" t="s">
        <v>220</v>
      </c>
      <c r="D6884">
        <f>_xlfn.XLOOKUP(C6884,kamus!$B$2:$B$87,kamus!$J$2:$J$87,"dihapus",0,1)</f>
        <v>1</v>
      </c>
      <c r="E6884">
        <f t="shared" si="753"/>
        <v>1</v>
      </c>
      <c r="F6884" s="14">
        <v>44774</v>
      </c>
      <c r="G6884" s="1">
        <f t="shared" si="754"/>
        <v>8</v>
      </c>
      <c r="H6884" s="1">
        <f t="shared" si="755"/>
        <v>2022</v>
      </c>
      <c r="I6884">
        <v>2</v>
      </c>
      <c r="J6884">
        <v>2</v>
      </c>
      <c r="K6884">
        <f t="shared" si="749"/>
        <v>4</v>
      </c>
      <c r="L6884">
        <v>38622</v>
      </c>
      <c r="M6884" s="6">
        <f t="shared" si="750"/>
        <v>5.1783957330019161</v>
      </c>
      <c r="N6884" s="6">
        <f t="shared" si="751"/>
        <v>5.1783957330019161</v>
      </c>
      <c r="O6884" s="6">
        <f t="shared" si="752"/>
        <v>10.356791466003832</v>
      </c>
      <c r="Q6884">
        <f>_xlfn.XLOOKUP(C6884&amp;G6884&amp;H6884,covid!$E$2:$E$2184,covid!$D$2:$D$2184,0,0,1)</f>
        <v>43</v>
      </c>
    </row>
    <row r="6885" spans="1:17" x14ac:dyDescent="0.3">
      <c r="A6885">
        <f>_xlfn.XLOOKUP(C6885,kamus!$B$2:$B$87,kamus!$A$2:$A$87,0,0,1)</f>
        <v>11</v>
      </c>
      <c r="B6885" t="str">
        <f>_xlfn.XLOOKUP(C6885,kamus!$B$2:$B$87,kamus!$D$2:$D$87,"dihapus",0,1)</f>
        <v>Depok 2</v>
      </c>
      <c r="C6885" t="s">
        <v>207</v>
      </c>
      <c r="D6885">
        <f>_xlfn.XLOOKUP(C6885,kamus!$B$2:$B$87,kamus!$J$2:$J$87,"dihapus",0,1)</f>
        <v>1</v>
      </c>
      <c r="E6885">
        <f t="shared" si="753"/>
        <v>1</v>
      </c>
      <c r="F6885" s="14">
        <v>44774</v>
      </c>
      <c r="G6885" s="1">
        <f t="shared" si="754"/>
        <v>8</v>
      </c>
      <c r="H6885" s="1">
        <f t="shared" si="755"/>
        <v>2022</v>
      </c>
      <c r="I6885">
        <v>4</v>
      </c>
      <c r="J6885">
        <v>3</v>
      </c>
      <c r="K6885">
        <f t="shared" si="749"/>
        <v>7</v>
      </c>
      <c r="L6885">
        <v>45224</v>
      </c>
      <c r="M6885" s="6">
        <f t="shared" si="750"/>
        <v>8.8448611356801692</v>
      </c>
      <c r="N6885" s="6">
        <f t="shared" si="751"/>
        <v>6.6336458517601269</v>
      </c>
      <c r="O6885" s="6">
        <f t="shared" si="752"/>
        <v>15.478506987440298</v>
      </c>
      <c r="Q6885">
        <f>_xlfn.XLOOKUP(C6885&amp;G6885&amp;H6885,covid!$E$2:$E$2184,covid!$D$2:$D$2184,0,0,1)</f>
        <v>59</v>
      </c>
    </row>
    <row r="6886" spans="1:17" x14ac:dyDescent="0.3">
      <c r="A6886">
        <f>_xlfn.XLOOKUP(C6886,kamus!$B$2:$B$87,kamus!$A$2:$A$87,0,0,1)</f>
        <v>12</v>
      </c>
      <c r="B6886" t="str">
        <f>_xlfn.XLOOKUP(C6886,kamus!$B$2:$B$87,kamus!$D$2:$D$87,"dihapus",0,1)</f>
        <v>Depok 3</v>
      </c>
      <c r="C6886" t="s">
        <v>206</v>
      </c>
      <c r="D6886">
        <f>_xlfn.XLOOKUP(C6886,kamus!$B$2:$B$87,kamus!$J$2:$J$87,"dihapus",0,1)</f>
        <v>1</v>
      </c>
      <c r="E6886">
        <f t="shared" si="753"/>
        <v>1</v>
      </c>
      <c r="F6886" s="14">
        <v>44774</v>
      </c>
      <c r="G6886" s="1">
        <f t="shared" si="754"/>
        <v>8</v>
      </c>
      <c r="H6886" s="1">
        <f t="shared" si="755"/>
        <v>2022</v>
      </c>
      <c r="I6886">
        <v>0</v>
      </c>
      <c r="J6886">
        <v>0</v>
      </c>
      <c r="K6886">
        <f t="shared" si="749"/>
        <v>0</v>
      </c>
      <c r="L6886">
        <v>45635</v>
      </c>
      <c r="M6886" s="6">
        <f t="shared" si="750"/>
        <v>0</v>
      </c>
      <c r="N6886" s="6">
        <f t="shared" si="751"/>
        <v>0</v>
      </c>
      <c r="O6886" s="6">
        <f t="shared" si="752"/>
        <v>0</v>
      </c>
      <c r="Q6886">
        <f>_xlfn.XLOOKUP(C6886&amp;G6886&amp;H6886,covid!$E$2:$E$2184,covid!$D$2:$D$2184,0,0,1)</f>
        <v>79</v>
      </c>
    </row>
    <row r="6887" spans="1:17" x14ac:dyDescent="0.3">
      <c r="A6887">
        <f>_xlfn.XLOOKUP(C6887,kamus!$B$2:$B$87,kamus!$A$2:$A$87,0,0,1)</f>
        <v>0</v>
      </c>
      <c r="B6887" t="str">
        <f>_xlfn.XLOOKUP(C6887,kamus!$B$2:$B$87,kamus!$D$2:$D$87,"dihapus",0,1)</f>
        <v>dihapus</v>
      </c>
      <c r="C6887" t="s">
        <v>282</v>
      </c>
      <c r="D6887" t="str">
        <f>_xlfn.XLOOKUP(C6887,kamus!$B$2:$B$87,kamus!$J$2:$J$87,"dihapus",0,1)</f>
        <v>dihapus</v>
      </c>
      <c r="E6887">
        <f t="shared" si="753"/>
        <v>1</v>
      </c>
      <c r="F6887" s="14">
        <v>44774</v>
      </c>
      <c r="G6887" s="1">
        <f t="shared" si="754"/>
        <v>8</v>
      </c>
      <c r="H6887" s="1">
        <f t="shared" si="755"/>
        <v>2022</v>
      </c>
      <c r="I6887">
        <v>0</v>
      </c>
      <c r="J6887">
        <v>0</v>
      </c>
      <c r="K6887">
        <f t="shared" si="749"/>
        <v>0</v>
      </c>
      <c r="L6887" t="e">
        <v>#N/A</v>
      </c>
      <c r="M6887" s="6" t="e">
        <f t="shared" si="750"/>
        <v>#N/A</v>
      </c>
      <c r="N6887" s="6" t="e">
        <f t="shared" si="751"/>
        <v>#N/A</v>
      </c>
      <c r="O6887" s="6" t="e">
        <f t="shared" si="752"/>
        <v>#N/A</v>
      </c>
      <c r="Q6887">
        <f>_xlfn.XLOOKUP(C6887&amp;G6887&amp;H6887,covid!$E$2:$E$2184,covid!$D$2:$D$2184,0,0,1)</f>
        <v>0</v>
      </c>
    </row>
    <row r="6888" spans="1:17" x14ac:dyDescent="0.3">
      <c r="A6888">
        <f>_xlfn.XLOOKUP(C6888,kamus!$B$2:$B$87,kamus!$A$2:$A$87,0,0,1)</f>
        <v>14</v>
      </c>
      <c r="B6888" t="str">
        <f>_xlfn.XLOOKUP(C6888,kamus!$B$2:$B$87,kamus!$D$2:$D$87,"dihapus",0,1)</f>
        <v>Gamping 1</v>
      </c>
      <c r="C6888" t="s">
        <v>196</v>
      </c>
      <c r="D6888">
        <f>_xlfn.XLOOKUP(C6888,kamus!$B$2:$B$87,kamus!$J$2:$J$87,"dihapus",0,1)</f>
        <v>1</v>
      </c>
      <c r="E6888">
        <f t="shared" si="753"/>
        <v>1</v>
      </c>
      <c r="F6888" s="14">
        <v>44774</v>
      </c>
      <c r="G6888" s="1">
        <f t="shared" si="754"/>
        <v>8</v>
      </c>
      <c r="H6888" s="1">
        <f t="shared" si="755"/>
        <v>2022</v>
      </c>
      <c r="I6888">
        <v>0</v>
      </c>
      <c r="J6888">
        <v>0</v>
      </c>
      <c r="K6888">
        <f t="shared" si="749"/>
        <v>0</v>
      </c>
      <c r="L6888">
        <v>23225</v>
      </c>
      <c r="M6888" s="6">
        <f t="shared" si="750"/>
        <v>0</v>
      </c>
      <c r="N6888" s="6">
        <f t="shared" si="751"/>
        <v>0</v>
      </c>
      <c r="O6888" s="6">
        <f t="shared" si="752"/>
        <v>0</v>
      </c>
      <c r="Q6888">
        <f>_xlfn.XLOOKUP(C6888&amp;G6888&amp;H6888,covid!$E$2:$E$2184,covid!$D$2:$D$2184,0,0,1)</f>
        <v>9</v>
      </c>
    </row>
    <row r="6889" spans="1:17" x14ac:dyDescent="0.3">
      <c r="A6889">
        <f>_xlfn.XLOOKUP(C6889,kamus!$B$2:$B$87,kamus!$A$2:$A$87,0,0,1)</f>
        <v>13</v>
      </c>
      <c r="B6889" t="str">
        <f>_xlfn.XLOOKUP(C6889,kamus!$B$2:$B$87,kamus!$D$2:$D$87,"dihapus",0,1)</f>
        <v>Gamping 1</v>
      </c>
      <c r="C6889" t="s">
        <v>198</v>
      </c>
      <c r="D6889">
        <f>_xlfn.XLOOKUP(C6889,kamus!$B$2:$B$87,kamus!$J$2:$J$87,"dihapus",0,1)</f>
        <v>1</v>
      </c>
      <c r="E6889">
        <f t="shared" si="753"/>
        <v>1</v>
      </c>
      <c r="F6889" s="14">
        <v>44774</v>
      </c>
      <c r="G6889" s="1">
        <f t="shared" si="754"/>
        <v>8</v>
      </c>
      <c r="H6889" s="1">
        <f t="shared" si="755"/>
        <v>2022</v>
      </c>
      <c r="I6889">
        <v>0</v>
      </c>
      <c r="J6889">
        <v>0</v>
      </c>
      <c r="K6889">
        <f t="shared" si="749"/>
        <v>0</v>
      </c>
      <c r="L6889">
        <v>21012</v>
      </c>
      <c r="M6889" s="6">
        <f t="shared" si="750"/>
        <v>0</v>
      </c>
      <c r="N6889" s="6">
        <f t="shared" si="751"/>
        <v>0</v>
      </c>
      <c r="O6889" s="6">
        <f t="shared" si="752"/>
        <v>0</v>
      </c>
      <c r="Q6889">
        <f>_xlfn.XLOOKUP(C6889&amp;G6889&amp;H6889,covid!$E$2:$E$2184,covid!$D$2:$D$2184,0,0,1)</f>
        <v>10</v>
      </c>
    </row>
    <row r="6890" spans="1:17" x14ac:dyDescent="0.3">
      <c r="A6890">
        <f>_xlfn.XLOOKUP(C6890,kamus!$B$2:$B$87,kamus!$A$2:$A$87,0,0,1)</f>
        <v>16</v>
      </c>
      <c r="B6890" t="str">
        <f>_xlfn.XLOOKUP(C6890,kamus!$B$2:$B$87,kamus!$D$2:$D$87,"dihapus",0,1)</f>
        <v>Gamping 2</v>
      </c>
      <c r="C6890" t="s">
        <v>200</v>
      </c>
      <c r="D6890">
        <f>_xlfn.XLOOKUP(C6890,kamus!$B$2:$B$87,kamus!$J$2:$J$87,"dihapus",0,1)</f>
        <v>1</v>
      </c>
      <c r="E6890">
        <f t="shared" si="753"/>
        <v>1</v>
      </c>
      <c r="F6890" s="14">
        <v>44774</v>
      </c>
      <c r="G6890" s="1">
        <f t="shared" si="754"/>
        <v>8</v>
      </c>
      <c r="H6890" s="1">
        <f t="shared" si="755"/>
        <v>2022</v>
      </c>
      <c r="I6890">
        <v>1</v>
      </c>
      <c r="J6890">
        <v>0</v>
      </c>
      <c r="K6890">
        <f t="shared" si="749"/>
        <v>1</v>
      </c>
      <c r="L6890">
        <v>16920</v>
      </c>
      <c r="M6890" s="6">
        <f t="shared" si="750"/>
        <v>5.9101654846335698</v>
      </c>
      <c r="N6890" s="6">
        <f t="shared" si="751"/>
        <v>0</v>
      </c>
      <c r="O6890" s="6">
        <f t="shared" si="752"/>
        <v>5.9101654846335698</v>
      </c>
      <c r="Q6890">
        <f>_xlfn.XLOOKUP(C6890&amp;G6890&amp;H6890,covid!$E$2:$E$2184,covid!$D$2:$D$2184,0,0,1)</f>
        <v>5</v>
      </c>
    </row>
    <row r="6891" spans="1:17" x14ac:dyDescent="0.3">
      <c r="A6891">
        <f>_xlfn.XLOOKUP(C6891,kamus!$B$2:$B$87,kamus!$A$2:$A$87,0,0,1)</f>
        <v>15</v>
      </c>
      <c r="B6891" t="str">
        <f>_xlfn.XLOOKUP(C6891,kamus!$B$2:$B$87,kamus!$D$2:$D$87,"dihapus",0,1)</f>
        <v>Gamping 2</v>
      </c>
      <c r="C6891" t="s">
        <v>230</v>
      </c>
      <c r="D6891">
        <f>_xlfn.XLOOKUP(C6891,kamus!$B$2:$B$87,kamus!$J$2:$J$87,"dihapus",0,1)</f>
        <v>1</v>
      </c>
      <c r="E6891">
        <f t="shared" si="753"/>
        <v>1</v>
      </c>
      <c r="F6891" s="14">
        <v>44774</v>
      </c>
      <c r="G6891" s="1">
        <f t="shared" si="754"/>
        <v>8</v>
      </c>
      <c r="H6891" s="1">
        <f t="shared" si="755"/>
        <v>2022</v>
      </c>
      <c r="I6891">
        <v>0</v>
      </c>
      <c r="J6891">
        <v>0</v>
      </c>
      <c r="K6891">
        <f t="shared" si="749"/>
        <v>0</v>
      </c>
      <c r="L6891">
        <v>19025</v>
      </c>
      <c r="M6891" s="6">
        <f t="shared" si="750"/>
        <v>0</v>
      </c>
      <c r="N6891" s="6">
        <f t="shared" si="751"/>
        <v>0</v>
      </c>
      <c r="O6891" s="6">
        <f t="shared" si="752"/>
        <v>0</v>
      </c>
      <c r="Q6891">
        <f>_xlfn.XLOOKUP(C6891&amp;G6891&amp;H6891,covid!$E$2:$E$2184,covid!$D$2:$D$2184,0,0,1)</f>
        <v>11</v>
      </c>
    </row>
    <row r="6892" spans="1:17" x14ac:dyDescent="0.3">
      <c r="A6892">
        <f>_xlfn.XLOOKUP(C6892,kamus!$B$2:$B$87,kamus!$A$2:$A$87,0,0,1)</f>
        <v>17</v>
      </c>
      <c r="B6892" t="str">
        <f>_xlfn.XLOOKUP(C6892,kamus!$B$2:$B$87,kamus!$D$2:$D$87,"dihapus",0,1)</f>
        <v>Gamping 2</v>
      </c>
      <c r="C6892" t="s">
        <v>272</v>
      </c>
      <c r="D6892">
        <f>_xlfn.XLOOKUP(C6892,kamus!$B$2:$B$87,kamus!$J$2:$J$87,"dihapus",0,1)</f>
        <v>1</v>
      </c>
      <c r="E6892">
        <f t="shared" si="753"/>
        <v>1</v>
      </c>
      <c r="F6892" s="14">
        <v>44774</v>
      </c>
      <c r="G6892" s="1">
        <f t="shared" si="754"/>
        <v>8</v>
      </c>
      <c r="H6892" s="1">
        <f t="shared" si="755"/>
        <v>2022</v>
      </c>
      <c r="I6892">
        <v>0</v>
      </c>
      <c r="J6892">
        <v>0</v>
      </c>
      <c r="K6892">
        <f t="shared" si="749"/>
        <v>0</v>
      </c>
      <c r="L6892">
        <v>18999</v>
      </c>
      <c r="M6892" s="6">
        <f t="shared" si="750"/>
        <v>0</v>
      </c>
      <c r="N6892" s="6">
        <f t="shared" si="751"/>
        <v>0</v>
      </c>
      <c r="O6892" s="6">
        <f t="shared" si="752"/>
        <v>0</v>
      </c>
      <c r="Q6892">
        <f>_xlfn.XLOOKUP(C6892&amp;G6892&amp;H6892,covid!$E$2:$E$2184,covid!$D$2:$D$2184,0,0,1)</f>
        <v>12</v>
      </c>
    </row>
    <row r="6893" spans="1:17" x14ac:dyDescent="0.3">
      <c r="A6893">
        <f>_xlfn.XLOOKUP(C6893,kamus!$B$2:$B$87,kamus!$A$2:$A$87,0,0,1)</f>
        <v>20</v>
      </c>
      <c r="B6893" t="str">
        <f>_xlfn.XLOOKUP(C6893,kamus!$B$2:$B$87,kamus!$D$2:$D$87,"dihapus",0,1)</f>
        <v>Godean 1</v>
      </c>
      <c r="C6893" t="s">
        <v>247</v>
      </c>
      <c r="D6893">
        <f>_xlfn.XLOOKUP(C6893,kamus!$B$2:$B$87,kamus!$J$2:$J$87,"dihapus",0,1)</f>
        <v>1</v>
      </c>
      <c r="E6893">
        <f t="shared" si="753"/>
        <v>1</v>
      </c>
      <c r="F6893" s="14">
        <v>44774</v>
      </c>
      <c r="G6893" s="1">
        <f t="shared" si="754"/>
        <v>8</v>
      </c>
      <c r="H6893" s="1">
        <f t="shared" si="755"/>
        <v>2022</v>
      </c>
      <c r="I6893">
        <v>0</v>
      </c>
      <c r="J6893">
        <v>0</v>
      </c>
      <c r="K6893">
        <f t="shared" si="749"/>
        <v>0</v>
      </c>
      <c r="L6893">
        <v>9917</v>
      </c>
      <c r="M6893" s="6">
        <f t="shared" si="750"/>
        <v>0</v>
      </c>
      <c r="N6893" s="6">
        <f t="shared" si="751"/>
        <v>0</v>
      </c>
      <c r="O6893" s="6">
        <f t="shared" si="752"/>
        <v>0</v>
      </c>
      <c r="Q6893">
        <f>_xlfn.XLOOKUP(C6893&amp;G6893&amp;H6893,covid!$E$2:$E$2184,covid!$D$2:$D$2184,0,0,1)</f>
        <v>3</v>
      </c>
    </row>
    <row r="6894" spans="1:17" x14ac:dyDescent="0.3">
      <c r="A6894">
        <f>_xlfn.XLOOKUP(C6894,kamus!$B$2:$B$87,kamus!$A$2:$A$87,0,0,1)</f>
        <v>21</v>
      </c>
      <c r="B6894" t="str">
        <f>_xlfn.XLOOKUP(C6894,kamus!$B$2:$B$87,kamus!$D$2:$D$87,"dihapus",0,1)</f>
        <v>Godean 1</v>
      </c>
      <c r="C6894" t="s">
        <v>250</v>
      </c>
      <c r="D6894">
        <f>_xlfn.XLOOKUP(C6894,kamus!$B$2:$B$87,kamus!$J$2:$J$87,"dihapus",0,1)</f>
        <v>1</v>
      </c>
      <c r="E6894">
        <f t="shared" si="753"/>
        <v>1</v>
      </c>
      <c r="F6894" s="14">
        <v>44774</v>
      </c>
      <c r="G6894" s="1">
        <f t="shared" si="754"/>
        <v>8</v>
      </c>
      <c r="H6894" s="1">
        <f t="shared" si="755"/>
        <v>2022</v>
      </c>
      <c r="I6894">
        <v>0</v>
      </c>
      <c r="J6894">
        <v>0</v>
      </c>
      <c r="K6894">
        <f t="shared" si="749"/>
        <v>0</v>
      </c>
      <c r="L6894">
        <v>10452</v>
      </c>
      <c r="M6894" s="6">
        <f t="shared" si="750"/>
        <v>0</v>
      </c>
      <c r="N6894" s="6">
        <f t="shared" si="751"/>
        <v>0</v>
      </c>
      <c r="O6894" s="6">
        <f t="shared" si="752"/>
        <v>0</v>
      </c>
      <c r="Q6894">
        <f>_xlfn.XLOOKUP(C6894&amp;G6894&amp;H6894,covid!$E$2:$E$2184,covid!$D$2:$D$2184,0,0,1)</f>
        <v>3</v>
      </c>
    </row>
    <row r="6895" spans="1:17" x14ac:dyDescent="0.3">
      <c r="A6895">
        <f>_xlfn.XLOOKUP(C6895,kamus!$B$2:$B$87,kamus!$A$2:$A$87,0,0,1)</f>
        <v>19</v>
      </c>
      <c r="B6895" t="str">
        <f>_xlfn.XLOOKUP(C6895,kamus!$B$2:$B$87,kamus!$D$2:$D$87,"dihapus",0,1)</f>
        <v>Godean 1</v>
      </c>
      <c r="C6895" t="s">
        <v>251</v>
      </c>
      <c r="D6895">
        <f>_xlfn.XLOOKUP(C6895,kamus!$B$2:$B$87,kamus!$J$2:$J$87,"dihapus",0,1)</f>
        <v>1</v>
      </c>
      <c r="E6895">
        <f t="shared" si="753"/>
        <v>1</v>
      </c>
      <c r="F6895" s="14">
        <v>44774</v>
      </c>
      <c r="G6895" s="1">
        <f t="shared" si="754"/>
        <v>8</v>
      </c>
      <c r="H6895" s="1">
        <f t="shared" si="755"/>
        <v>2022</v>
      </c>
      <c r="I6895">
        <v>0</v>
      </c>
      <c r="J6895">
        <v>0</v>
      </c>
      <c r="K6895">
        <f t="shared" si="749"/>
        <v>0</v>
      </c>
      <c r="L6895">
        <v>9322</v>
      </c>
      <c r="M6895" s="6">
        <f t="shared" si="750"/>
        <v>0</v>
      </c>
      <c r="N6895" s="6">
        <f t="shared" si="751"/>
        <v>0</v>
      </c>
      <c r="O6895" s="6">
        <f t="shared" si="752"/>
        <v>0</v>
      </c>
      <c r="Q6895">
        <f>_xlfn.XLOOKUP(C6895&amp;G6895&amp;H6895,covid!$E$2:$E$2184,covid!$D$2:$D$2184,0,0,1)</f>
        <v>2</v>
      </c>
    </row>
    <row r="6896" spans="1:17" x14ac:dyDescent="0.3">
      <c r="A6896">
        <f>_xlfn.XLOOKUP(C6896,kamus!$B$2:$B$87,kamus!$A$2:$A$87,0,0,1)</f>
        <v>18</v>
      </c>
      <c r="B6896" t="str">
        <f>_xlfn.XLOOKUP(C6896,kamus!$B$2:$B$87,kamus!$D$2:$D$87,"dihapus",0,1)</f>
        <v>Godean 1</v>
      </c>
      <c r="C6896" t="s">
        <v>252</v>
      </c>
      <c r="D6896">
        <f>_xlfn.XLOOKUP(C6896,kamus!$B$2:$B$87,kamus!$J$2:$J$87,"dihapus",0,1)</f>
        <v>0</v>
      </c>
      <c r="E6896">
        <f t="shared" si="753"/>
        <v>0</v>
      </c>
      <c r="F6896" s="14">
        <v>44774</v>
      </c>
      <c r="G6896" s="1">
        <f t="shared" si="754"/>
        <v>8</v>
      </c>
      <c r="H6896" s="1">
        <f t="shared" si="755"/>
        <v>2022</v>
      </c>
      <c r="I6896">
        <v>0</v>
      </c>
      <c r="J6896">
        <v>0</v>
      </c>
      <c r="K6896">
        <f t="shared" si="749"/>
        <v>0</v>
      </c>
      <c r="L6896">
        <v>6724</v>
      </c>
      <c r="M6896" s="6">
        <f t="shared" si="750"/>
        <v>0</v>
      </c>
      <c r="N6896" s="6">
        <f t="shared" si="751"/>
        <v>0</v>
      </c>
      <c r="O6896" s="6">
        <f t="shared" si="752"/>
        <v>0</v>
      </c>
      <c r="Q6896">
        <f>_xlfn.XLOOKUP(C6896&amp;G6896&amp;H6896,covid!$E$2:$E$2184,covid!$D$2:$D$2184,0,0,1)</f>
        <v>5</v>
      </c>
    </row>
    <row r="6897" spans="1:17" x14ac:dyDescent="0.3">
      <c r="A6897">
        <f>_xlfn.XLOOKUP(C6897,kamus!$B$2:$B$87,kamus!$A$2:$A$87,0,0,1)</f>
        <v>23</v>
      </c>
      <c r="B6897" t="str">
        <f>_xlfn.XLOOKUP(C6897,kamus!$B$2:$B$87,kamus!$D$2:$D$87,"dihapus",0,1)</f>
        <v>Godean 2</v>
      </c>
      <c r="C6897" t="s">
        <v>248</v>
      </c>
      <c r="D6897">
        <f>_xlfn.XLOOKUP(C6897,kamus!$B$2:$B$87,kamus!$J$2:$J$87,"dihapus",0,1)</f>
        <v>1</v>
      </c>
      <c r="E6897">
        <f t="shared" si="753"/>
        <v>1</v>
      </c>
      <c r="F6897" s="14">
        <v>44774</v>
      </c>
      <c r="G6897" s="1">
        <f t="shared" si="754"/>
        <v>8</v>
      </c>
      <c r="H6897" s="1">
        <f t="shared" si="755"/>
        <v>2022</v>
      </c>
      <c r="I6897">
        <v>0</v>
      </c>
      <c r="J6897">
        <v>0</v>
      </c>
      <c r="K6897">
        <f t="shared" si="749"/>
        <v>0</v>
      </c>
      <c r="L6897">
        <v>17750</v>
      </c>
      <c r="M6897" s="6">
        <f t="shared" si="750"/>
        <v>0</v>
      </c>
      <c r="N6897" s="6">
        <f t="shared" si="751"/>
        <v>0</v>
      </c>
      <c r="O6897" s="6">
        <f t="shared" si="752"/>
        <v>0</v>
      </c>
      <c r="Q6897">
        <f>_xlfn.XLOOKUP(C6897&amp;G6897&amp;H6897,covid!$E$2:$E$2184,covid!$D$2:$D$2184,0,0,1)</f>
        <v>19</v>
      </c>
    </row>
    <row r="6898" spans="1:17" x14ac:dyDescent="0.3">
      <c r="A6898">
        <f>_xlfn.XLOOKUP(C6898,kamus!$B$2:$B$87,kamus!$A$2:$A$87,0,0,1)</f>
        <v>22</v>
      </c>
      <c r="B6898" t="str">
        <f>_xlfn.XLOOKUP(C6898,kamus!$B$2:$B$87,kamus!$D$2:$D$87,"dihapus",0,1)</f>
        <v>Godean 2</v>
      </c>
      <c r="C6898" t="s">
        <v>249</v>
      </c>
      <c r="D6898">
        <f>_xlfn.XLOOKUP(C6898,kamus!$B$2:$B$87,kamus!$J$2:$J$87,"dihapus",0,1)</f>
        <v>1</v>
      </c>
      <c r="E6898">
        <f t="shared" si="753"/>
        <v>1</v>
      </c>
      <c r="F6898" s="14">
        <v>44774</v>
      </c>
      <c r="G6898" s="1">
        <f t="shared" si="754"/>
        <v>8</v>
      </c>
      <c r="H6898" s="1">
        <f t="shared" si="755"/>
        <v>2022</v>
      </c>
      <c r="I6898">
        <v>0</v>
      </c>
      <c r="J6898">
        <v>0</v>
      </c>
      <c r="K6898">
        <f t="shared" si="749"/>
        <v>0</v>
      </c>
      <c r="L6898">
        <v>12600</v>
      </c>
      <c r="M6898" s="6">
        <f t="shared" si="750"/>
        <v>0</v>
      </c>
      <c r="N6898" s="6">
        <f t="shared" si="751"/>
        <v>0</v>
      </c>
      <c r="O6898" s="6">
        <f t="shared" si="752"/>
        <v>0</v>
      </c>
      <c r="Q6898">
        <f>_xlfn.XLOOKUP(C6898&amp;G6898&amp;H6898,covid!$E$2:$E$2184,covid!$D$2:$D$2184,0,0,1)</f>
        <v>3</v>
      </c>
    </row>
    <row r="6899" spans="1:17" x14ac:dyDescent="0.3">
      <c r="A6899">
        <f>_xlfn.XLOOKUP(C6899,kamus!$B$2:$B$87,kamus!$A$2:$A$87,0,0,1)</f>
        <v>24</v>
      </c>
      <c r="B6899" t="str">
        <f>_xlfn.XLOOKUP(C6899,kamus!$B$2:$B$87,kamus!$D$2:$D$87,"dihapus",0,1)</f>
        <v>Godean 2</v>
      </c>
      <c r="C6899" t="s">
        <v>253</v>
      </c>
      <c r="D6899">
        <f>_xlfn.XLOOKUP(C6899,kamus!$B$2:$B$87,kamus!$J$2:$J$87,"dihapus",0,1)</f>
        <v>0</v>
      </c>
      <c r="E6899">
        <f t="shared" si="753"/>
        <v>0</v>
      </c>
      <c r="F6899" s="14">
        <v>44774</v>
      </c>
      <c r="G6899" s="1">
        <f t="shared" si="754"/>
        <v>8</v>
      </c>
      <c r="H6899" s="1">
        <f t="shared" si="755"/>
        <v>2022</v>
      </c>
      <c r="I6899">
        <v>0</v>
      </c>
      <c r="J6899">
        <v>0</v>
      </c>
      <c r="K6899">
        <f t="shared" si="749"/>
        <v>0</v>
      </c>
      <c r="L6899">
        <v>7213</v>
      </c>
      <c r="M6899" s="6">
        <f t="shared" si="750"/>
        <v>0</v>
      </c>
      <c r="N6899" s="6">
        <f t="shared" si="751"/>
        <v>0</v>
      </c>
      <c r="O6899" s="6">
        <f t="shared" si="752"/>
        <v>0</v>
      </c>
      <c r="Q6899">
        <f>_xlfn.XLOOKUP(C6899&amp;G6899&amp;H6899,covid!$E$2:$E$2184,covid!$D$2:$D$2184,0,0,1)</f>
        <v>7</v>
      </c>
    </row>
    <row r="6900" spans="1:17" x14ac:dyDescent="0.3">
      <c r="A6900">
        <f>_xlfn.XLOOKUP(C6900,kamus!$B$2:$B$87,kamus!$A$2:$A$87,0,0,1)</f>
        <v>27</v>
      </c>
      <c r="B6900" t="str">
        <f>_xlfn.XLOOKUP(C6900,kamus!$B$2:$B$87,kamus!$D$2:$D$87,"dihapus",0,1)</f>
        <v>Kalasan</v>
      </c>
      <c r="C6900" t="s">
        <v>235</v>
      </c>
      <c r="D6900">
        <f>_xlfn.XLOOKUP(C6900,kamus!$B$2:$B$87,kamus!$J$2:$J$87,"dihapus",0,1)</f>
        <v>1</v>
      </c>
      <c r="E6900">
        <f t="shared" si="753"/>
        <v>1</v>
      </c>
      <c r="F6900" s="14">
        <v>44774</v>
      </c>
      <c r="G6900" s="1">
        <f t="shared" si="754"/>
        <v>8</v>
      </c>
      <c r="H6900" s="1">
        <f t="shared" si="755"/>
        <v>2022</v>
      </c>
      <c r="I6900">
        <v>0</v>
      </c>
      <c r="J6900">
        <v>2</v>
      </c>
      <c r="K6900">
        <f t="shared" si="749"/>
        <v>2</v>
      </c>
      <c r="L6900">
        <v>39019</v>
      </c>
      <c r="M6900" s="6">
        <f t="shared" si="750"/>
        <v>0</v>
      </c>
      <c r="N6900" s="6">
        <f t="shared" si="751"/>
        <v>5.1257079884159005</v>
      </c>
      <c r="O6900" s="6">
        <f t="shared" si="752"/>
        <v>5.1257079884159005</v>
      </c>
      <c r="Q6900">
        <f>_xlfn.XLOOKUP(C6900&amp;G6900&amp;H6900,covid!$E$2:$E$2184,covid!$D$2:$D$2184,0,0,1)</f>
        <v>34</v>
      </c>
    </row>
    <row r="6901" spans="1:17" x14ac:dyDescent="0.3">
      <c r="A6901">
        <f>_xlfn.XLOOKUP(C6901,kamus!$B$2:$B$87,kamus!$A$2:$A$87,0,0,1)</f>
        <v>28</v>
      </c>
      <c r="B6901" t="str">
        <f>_xlfn.XLOOKUP(C6901,kamus!$B$2:$B$87,kamus!$D$2:$D$87,"dihapus",0,1)</f>
        <v>Kalasan</v>
      </c>
      <c r="C6901" t="s">
        <v>239</v>
      </c>
      <c r="D6901">
        <f>_xlfn.XLOOKUP(C6901,kamus!$B$2:$B$87,kamus!$J$2:$J$87,"dihapus",0,1)</f>
        <v>0</v>
      </c>
      <c r="E6901">
        <f t="shared" si="753"/>
        <v>0</v>
      </c>
      <c r="F6901" s="14">
        <v>44774</v>
      </c>
      <c r="G6901" s="1">
        <f t="shared" si="754"/>
        <v>8</v>
      </c>
      <c r="H6901" s="1">
        <f t="shared" si="755"/>
        <v>2022</v>
      </c>
      <c r="I6901">
        <v>0</v>
      </c>
      <c r="J6901">
        <v>0</v>
      </c>
      <c r="K6901">
        <f t="shared" si="749"/>
        <v>0</v>
      </c>
      <c r="L6901">
        <v>13989</v>
      </c>
      <c r="M6901" s="6">
        <f t="shared" si="750"/>
        <v>0</v>
      </c>
      <c r="N6901" s="6">
        <f t="shared" si="751"/>
        <v>0</v>
      </c>
      <c r="O6901" s="6">
        <f t="shared" si="752"/>
        <v>0</v>
      </c>
      <c r="Q6901">
        <f>_xlfn.XLOOKUP(C6901&amp;G6901&amp;H6901,covid!$E$2:$E$2184,covid!$D$2:$D$2184,0,0,1)</f>
        <v>4</v>
      </c>
    </row>
    <row r="6902" spans="1:17" x14ac:dyDescent="0.3">
      <c r="A6902">
        <f>_xlfn.XLOOKUP(C6902,kamus!$B$2:$B$87,kamus!$A$2:$A$87,0,0,1)</f>
        <v>25</v>
      </c>
      <c r="B6902" t="str">
        <f>_xlfn.XLOOKUP(C6902,kamus!$B$2:$B$87,kamus!$D$2:$D$87,"dihapus",0,1)</f>
        <v>Kalasan</v>
      </c>
      <c r="C6902" t="s">
        <v>265</v>
      </c>
      <c r="D6902">
        <f>_xlfn.XLOOKUP(C6902,kamus!$B$2:$B$87,kamus!$J$2:$J$87,"dihapus",0,1)</f>
        <v>1</v>
      </c>
      <c r="E6902">
        <f t="shared" si="753"/>
        <v>1</v>
      </c>
      <c r="F6902" s="14">
        <v>44774</v>
      </c>
      <c r="G6902" s="1">
        <f t="shared" si="754"/>
        <v>8</v>
      </c>
      <c r="H6902" s="1">
        <f t="shared" si="755"/>
        <v>2022</v>
      </c>
      <c r="I6902">
        <v>0</v>
      </c>
      <c r="J6902">
        <v>1</v>
      </c>
      <c r="K6902">
        <f t="shared" si="749"/>
        <v>1</v>
      </c>
      <c r="L6902">
        <v>17474</v>
      </c>
      <c r="M6902" s="6">
        <f t="shared" si="750"/>
        <v>0</v>
      </c>
      <c r="N6902" s="6">
        <f t="shared" si="751"/>
        <v>5.722788142382969</v>
      </c>
      <c r="O6902" s="6">
        <f t="shared" si="752"/>
        <v>5.722788142382969</v>
      </c>
      <c r="Q6902">
        <f>_xlfn.XLOOKUP(C6902&amp;G6902&amp;H6902,covid!$E$2:$E$2184,covid!$D$2:$D$2184,0,0,1)</f>
        <v>8</v>
      </c>
    </row>
    <row r="6903" spans="1:17" x14ac:dyDescent="0.3">
      <c r="A6903">
        <f>_xlfn.XLOOKUP(C6903,kamus!$B$2:$B$87,kamus!$A$2:$A$87,0,0,1)</f>
        <v>26</v>
      </c>
      <c r="B6903" t="str">
        <f>_xlfn.XLOOKUP(C6903,kamus!$B$2:$B$87,kamus!$D$2:$D$87,"dihapus",0,1)</f>
        <v>Kalasan</v>
      </c>
      <c r="C6903" t="s">
        <v>269</v>
      </c>
      <c r="D6903">
        <f>_xlfn.XLOOKUP(C6903,kamus!$B$2:$B$87,kamus!$J$2:$J$87,"dihapus",0,1)</f>
        <v>1</v>
      </c>
      <c r="E6903">
        <f t="shared" si="753"/>
        <v>1</v>
      </c>
      <c r="F6903" s="14">
        <v>44774</v>
      </c>
      <c r="G6903" s="1">
        <f t="shared" si="754"/>
        <v>8</v>
      </c>
      <c r="H6903" s="1">
        <f t="shared" si="755"/>
        <v>2022</v>
      </c>
      <c r="I6903">
        <v>0</v>
      </c>
      <c r="J6903">
        <v>1</v>
      </c>
      <c r="K6903">
        <f t="shared" si="749"/>
        <v>1</v>
      </c>
      <c r="L6903">
        <v>18919</v>
      </c>
      <c r="M6903" s="6">
        <f t="shared" si="750"/>
        <v>0</v>
      </c>
      <c r="N6903" s="6">
        <f t="shared" si="751"/>
        <v>5.2856916327501455</v>
      </c>
      <c r="O6903" s="6">
        <f t="shared" si="752"/>
        <v>5.2856916327501455</v>
      </c>
      <c r="Q6903">
        <f>_xlfn.XLOOKUP(C6903&amp;G6903&amp;H6903,covid!$E$2:$E$2184,covid!$D$2:$D$2184,0,0,1)</f>
        <v>9</v>
      </c>
    </row>
    <row r="6904" spans="1:17" x14ac:dyDescent="0.3">
      <c r="A6904">
        <f>_xlfn.XLOOKUP(C6904,kamus!$B$2:$B$87,kamus!$A$2:$A$87,0,0,1)</f>
        <v>33</v>
      </c>
      <c r="B6904" t="str">
        <f>_xlfn.XLOOKUP(C6904,kamus!$B$2:$B$87,kamus!$D$2:$D$87,"dihapus",0,1)</f>
        <v>Minggir</v>
      </c>
      <c r="C6904" t="s">
        <v>241</v>
      </c>
      <c r="D6904">
        <f>_xlfn.XLOOKUP(C6904,kamus!$B$2:$B$87,kamus!$J$2:$J$87,"dihapus",0,1)</f>
        <v>0</v>
      </c>
      <c r="E6904">
        <f t="shared" si="753"/>
        <v>0</v>
      </c>
      <c r="F6904" s="14">
        <v>44774</v>
      </c>
      <c r="G6904" s="1">
        <f t="shared" si="754"/>
        <v>8</v>
      </c>
      <c r="H6904" s="1">
        <f t="shared" si="755"/>
        <v>2022</v>
      </c>
      <c r="I6904">
        <v>1</v>
      </c>
      <c r="J6904">
        <v>0</v>
      </c>
      <c r="K6904">
        <f t="shared" si="749"/>
        <v>1</v>
      </c>
      <c r="L6904">
        <v>8448</v>
      </c>
      <c r="M6904" s="6">
        <f t="shared" si="750"/>
        <v>11.837121212121213</v>
      </c>
      <c r="N6904" s="6">
        <f t="shared" si="751"/>
        <v>0</v>
      </c>
      <c r="O6904" s="6">
        <f t="shared" si="752"/>
        <v>11.837121212121213</v>
      </c>
      <c r="Q6904">
        <f>_xlfn.XLOOKUP(C6904&amp;G6904&amp;H6904,covid!$E$2:$E$2184,covid!$D$2:$D$2184,0,0,1)</f>
        <v>1</v>
      </c>
    </row>
    <row r="6905" spans="1:17" x14ac:dyDescent="0.3">
      <c r="A6905">
        <f>_xlfn.XLOOKUP(C6905,kamus!$B$2:$B$87,kamus!$A$2:$A$87,0,0,1)</f>
        <v>31</v>
      </c>
      <c r="B6905" t="str">
        <f>_xlfn.XLOOKUP(C6905,kamus!$B$2:$B$87,kamus!$D$2:$D$87,"dihapus",0,1)</f>
        <v>Minggir</v>
      </c>
      <c r="C6905" t="s">
        <v>242</v>
      </c>
      <c r="D6905">
        <f>_xlfn.XLOOKUP(C6905,kamus!$B$2:$B$87,kamus!$J$2:$J$87,"dihapus",0,1)</f>
        <v>0</v>
      </c>
      <c r="E6905">
        <f t="shared" si="753"/>
        <v>0</v>
      </c>
      <c r="F6905" s="14">
        <v>44774</v>
      </c>
      <c r="G6905" s="1">
        <f t="shared" si="754"/>
        <v>8</v>
      </c>
      <c r="H6905" s="1">
        <f t="shared" si="755"/>
        <v>2022</v>
      </c>
      <c r="I6905">
        <v>0</v>
      </c>
      <c r="J6905">
        <v>0</v>
      </c>
      <c r="K6905">
        <f t="shared" si="749"/>
        <v>0</v>
      </c>
      <c r="L6905">
        <v>3702</v>
      </c>
      <c r="M6905" s="6">
        <f t="shared" si="750"/>
        <v>0</v>
      </c>
      <c r="N6905" s="6">
        <f t="shared" si="751"/>
        <v>0</v>
      </c>
      <c r="O6905" s="6">
        <f t="shared" si="752"/>
        <v>0</v>
      </c>
      <c r="Q6905">
        <f>_xlfn.XLOOKUP(C6905&amp;G6905&amp;H6905,covid!$E$2:$E$2184,covid!$D$2:$D$2184,0,0,1)</f>
        <v>0</v>
      </c>
    </row>
    <row r="6906" spans="1:17" x14ac:dyDescent="0.3">
      <c r="A6906">
        <f>_xlfn.XLOOKUP(C6906,kamus!$B$2:$B$87,kamus!$A$2:$A$87,0,0,1)</f>
        <v>32</v>
      </c>
      <c r="B6906" t="str">
        <f>_xlfn.XLOOKUP(C6906,kamus!$B$2:$B$87,kamus!$D$2:$D$87,"dihapus",0,1)</f>
        <v>Minggir</v>
      </c>
      <c r="C6906" t="s">
        <v>243</v>
      </c>
      <c r="D6906">
        <f>_xlfn.XLOOKUP(C6906,kamus!$B$2:$B$87,kamus!$J$2:$J$87,"dihapus",0,1)</f>
        <v>0</v>
      </c>
      <c r="E6906">
        <f t="shared" si="753"/>
        <v>0</v>
      </c>
      <c r="F6906" s="14">
        <v>44774</v>
      </c>
      <c r="G6906" s="1">
        <f t="shared" si="754"/>
        <v>8</v>
      </c>
      <c r="H6906" s="1">
        <f t="shared" si="755"/>
        <v>2022</v>
      </c>
      <c r="I6906">
        <v>0</v>
      </c>
      <c r="J6906">
        <v>0</v>
      </c>
      <c r="K6906">
        <f t="shared" si="749"/>
        <v>0</v>
      </c>
      <c r="L6906">
        <v>7158</v>
      </c>
      <c r="M6906" s="6">
        <f t="shared" si="750"/>
        <v>0</v>
      </c>
      <c r="N6906" s="6">
        <f t="shared" si="751"/>
        <v>0</v>
      </c>
      <c r="O6906" s="6">
        <f t="shared" si="752"/>
        <v>0</v>
      </c>
      <c r="Q6906">
        <f>_xlfn.XLOOKUP(C6906&amp;G6906&amp;H6906,covid!$E$2:$E$2184,covid!$D$2:$D$2184,0,0,1)</f>
        <v>2</v>
      </c>
    </row>
    <row r="6907" spans="1:17" x14ac:dyDescent="0.3">
      <c r="A6907">
        <f>_xlfn.XLOOKUP(C6907,kamus!$B$2:$B$87,kamus!$A$2:$A$87,0,0,1)</f>
        <v>30</v>
      </c>
      <c r="B6907" t="str">
        <f>_xlfn.XLOOKUP(C6907,kamus!$B$2:$B$87,kamus!$D$2:$D$87,"dihapus",0,1)</f>
        <v>Minggir</v>
      </c>
      <c r="C6907" t="s">
        <v>244</v>
      </c>
      <c r="D6907">
        <f>_xlfn.XLOOKUP(C6907,kamus!$B$2:$B$87,kamus!$J$2:$J$87,"dihapus",0,1)</f>
        <v>0</v>
      </c>
      <c r="E6907">
        <f t="shared" si="753"/>
        <v>0</v>
      </c>
      <c r="F6907" s="14">
        <v>44774</v>
      </c>
      <c r="G6907" s="1">
        <f t="shared" si="754"/>
        <v>8</v>
      </c>
      <c r="H6907" s="1">
        <f t="shared" si="755"/>
        <v>2022</v>
      </c>
      <c r="I6907">
        <v>0</v>
      </c>
      <c r="J6907">
        <v>0</v>
      </c>
      <c r="K6907">
        <f t="shared" si="749"/>
        <v>0</v>
      </c>
      <c r="L6907">
        <v>8933</v>
      </c>
      <c r="M6907" s="6">
        <f t="shared" si="750"/>
        <v>0</v>
      </c>
      <c r="N6907" s="6">
        <f t="shared" si="751"/>
        <v>0</v>
      </c>
      <c r="O6907" s="6">
        <f t="shared" si="752"/>
        <v>0</v>
      </c>
      <c r="Q6907">
        <f>_xlfn.XLOOKUP(C6907&amp;G6907&amp;H6907,covid!$E$2:$E$2184,covid!$D$2:$D$2184,0,0,1)</f>
        <v>7</v>
      </c>
    </row>
    <row r="6908" spans="1:17" x14ac:dyDescent="0.3">
      <c r="A6908">
        <f>_xlfn.XLOOKUP(C6908,kamus!$B$2:$B$87,kamus!$A$2:$A$87,0,0,1)</f>
        <v>29</v>
      </c>
      <c r="B6908" t="str">
        <f>_xlfn.XLOOKUP(C6908,kamus!$B$2:$B$87,kamus!$D$2:$D$87,"dihapus",0,1)</f>
        <v>Minggir</v>
      </c>
      <c r="C6908" t="s">
        <v>245</v>
      </c>
      <c r="D6908">
        <f>_xlfn.XLOOKUP(C6908,kamus!$B$2:$B$87,kamus!$J$2:$J$87,"dihapus",0,1)</f>
        <v>0</v>
      </c>
      <c r="E6908">
        <f t="shared" si="753"/>
        <v>0</v>
      </c>
      <c r="F6908" s="14">
        <v>44774</v>
      </c>
      <c r="G6908" s="1">
        <f t="shared" si="754"/>
        <v>8</v>
      </c>
      <c r="H6908" s="1">
        <f t="shared" si="755"/>
        <v>2022</v>
      </c>
      <c r="I6908">
        <v>0</v>
      </c>
      <c r="J6908">
        <v>0</v>
      </c>
      <c r="K6908">
        <f t="shared" si="749"/>
        <v>0</v>
      </c>
      <c r="L6908">
        <v>5257</v>
      </c>
      <c r="M6908" s="6">
        <f t="shared" si="750"/>
        <v>0</v>
      </c>
      <c r="N6908" s="6">
        <f t="shared" si="751"/>
        <v>0</v>
      </c>
      <c r="O6908" s="6">
        <f t="shared" si="752"/>
        <v>0</v>
      </c>
      <c r="Q6908">
        <f>_xlfn.XLOOKUP(C6908&amp;G6908&amp;H6908,covid!$E$2:$E$2184,covid!$D$2:$D$2184,0,0,1)</f>
        <v>3</v>
      </c>
    </row>
    <row r="6909" spans="1:17" x14ac:dyDescent="0.3">
      <c r="A6909">
        <f>_xlfn.XLOOKUP(C6909,kamus!$B$2:$B$87,kamus!$A$2:$A$87,0,0,1)</f>
        <v>35</v>
      </c>
      <c r="B6909" t="str">
        <f>_xlfn.XLOOKUP(C6909,kamus!$B$2:$B$87,kamus!$D$2:$D$87,"dihapus",0,1)</f>
        <v>Mlati 1</v>
      </c>
      <c r="C6909" t="s">
        <v>240</v>
      </c>
      <c r="D6909">
        <f>_xlfn.XLOOKUP(C6909,kamus!$B$2:$B$87,kamus!$J$2:$J$87,"dihapus",0,1)</f>
        <v>1</v>
      </c>
      <c r="E6909">
        <f t="shared" si="753"/>
        <v>1</v>
      </c>
      <c r="F6909" s="14">
        <v>44774</v>
      </c>
      <c r="G6909" s="1">
        <f t="shared" si="754"/>
        <v>8</v>
      </c>
      <c r="H6909" s="1">
        <f t="shared" si="755"/>
        <v>2022</v>
      </c>
      <c r="I6909">
        <v>0</v>
      </c>
      <c r="J6909">
        <v>0</v>
      </c>
      <c r="K6909">
        <f t="shared" si="749"/>
        <v>0</v>
      </c>
      <c r="L6909">
        <v>19222</v>
      </c>
      <c r="M6909" s="6">
        <f t="shared" si="750"/>
        <v>0</v>
      </c>
      <c r="N6909" s="6">
        <f t="shared" si="751"/>
        <v>0</v>
      </c>
      <c r="O6909" s="6">
        <f t="shared" si="752"/>
        <v>0</v>
      </c>
      <c r="Q6909">
        <f>_xlfn.XLOOKUP(C6909&amp;G6909&amp;H6909,covid!$E$2:$E$2184,covid!$D$2:$D$2184,0,0,1)</f>
        <v>16</v>
      </c>
    </row>
    <row r="6910" spans="1:17" x14ac:dyDescent="0.3">
      <c r="A6910">
        <f>_xlfn.XLOOKUP(C6910,kamus!$B$2:$B$87,kamus!$A$2:$A$87,0,0,1)</f>
        <v>34</v>
      </c>
      <c r="B6910" t="str">
        <f>_xlfn.XLOOKUP(C6910,kamus!$B$2:$B$87,kamus!$D$2:$D$87,"dihapus",0,1)</f>
        <v>Mlati 1</v>
      </c>
      <c r="C6910" t="s">
        <v>254</v>
      </c>
      <c r="D6910">
        <f>_xlfn.XLOOKUP(C6910,kamus!$B$2:$B$87,kamus!$J$2:$J$87,"dihapus",0,1)</f>
        <v>1</v>
      </c>
      <c r="E6910">
        <f t="shared" si="753"/>
        <v>1</v>
      </c>
      <c r="F6910" s="14">
        <v>44774</v>
      </c>
      <c r="G6910" s="1">
        <f t="shared" si="754"/>
        <v>8</v>
      </c>
      <c r="H6910" s="1">
        <f t="shared" si="755"/>
        <v>2022</v>
      </c>
      <c r="I6910">
        <v>0</v>
      </c>
      <c r="J6910">
        <v>0</v>
      </c>
      <c r="K6910">
        <f t="shared" si="749"/>
        <v>0</v>
      </c>
      <c r="L6910">
        <v>35974</v>
      </c>
      <c r="M6910" s="6">
        <f t="shared" si="750"/>
        <v>0</v>
      </c>
      <c r="N6910" s="6">
        <f t="shared" si="751"/>
        <v>0</v>
      </c>
      <c r="O6910" s="6">
        <f t="shared" si="752"/>
        <v>0</v>
      </c>
      <c r="Q6910">
        <f>_xlfn.XLOOKUP(C6910&amp;G6910&amp;H6910,covid!$E$2:$E$2184,covid!$D$2:$D$2184,0,0,1)</f>
        <v>47</v>
      </c>
    </row>
    <row r="6911" spans="1:17" x14ac:dyDescent="0.3">
      <c r="A6911">
        <f>_xlfn.XLOOKUP(C6911,kamus!$B$2:$B$87,kamus!$A$2:$A$87,0,0,1)</f>
        <v>38</v>
      </c>
      <c r="B6911" t="str">
        <f>_xlfn.XLOOKUP(C6911,kamus!$B$2:$B$87,kamus!$D$2:$D$87,"dihapus",0,1)</f>
        <v>Mlati 2</v>
      </c>
      <c r="C6911" t="s">
        <v>258</v>
      </c>
      <c r="D6911">
        <f>_xlfn.XLOOKUP(C6911,kamus!$B$2:$B$87,kamus!$J$2:$J$87,"dihapus",0,1)</f>
        <v>0</v>
      </c>
      <c r="E6911">
        <f t="shared" si="753"/>
        <v>0</v>
      </c>
      <c r="F6911" s="14">
        <v>44774</v>
      </c>
      <c r="G6911" s="1">
        <f t="shared" si="754"/>
        <v>8</v>
      </c>
      <c r="H6911" s="1">
        <f t="shared" si="755"/>
        <v>2022</v>
      </c>
      <c r="I6911">
        <v>0</v>
      </c>
      <c r="J6911">
        <v>0</v>
      </c>
      <c r="K6911">
        <f t="shared" si="749"/>
        <v>0</v>
      </c>
      <c r="L6911">
        <v>16950</v>
      </c>
      <c r="M6911" s="6">
        <f t="shared" si="750"/>
        <v>0</v>
      </c>
      <c r="N6911" s="6">
        <f t="shared" si="751"/>
        <v>0</v>
      </c>
      <c r="O6911" s="6">
        <f t="shared" si="752"/>
        <v>0</v>
      </c>
      <c r="Q6911">
        <f>_xlfn.XLOOKUP(C6911&amp;G6911&amp;H6911,covid!$E$2:$E$2184,covid!$D$2:$D$2184,0,0,1)</f>
        <v>8</v>
      </c>
    </row>
    <row r="6912" spans="1:17" x14ac:dyDescent="0.3">
      <c r="A6912">
        <f>_xlfn.XLOOKUP(C6912,kamus!$B$2:$B$87,kamus!$A$2:$A$87,0,0,1)</f>
        <v>36</v>
      </c>
      <c r="B6912" t="str">
        <f>_xlfn.XLOOKUP(C6912,kamus!$B$2:$B$87,kamus!$D$2:$D$87,"dihapus",0,1)</f>
        <v>Mlati 2</v>
      </c>
      <c r="C6912" t="s">
        <v>268</v>
      </c>
      <c r="D6912">
        <f>_xlfn.XLOOKUP(C6912,kamus!$B$2:$B$87,kamus!$J$2:$J$87,"dihapus",0,1)</f>
        <v>1</v>
      </c>
      <c r="E6912">
        <f t="shared" si="753"/>
        <v>1</v>
      </c>
      <c r="F6912" s="14">
        <v>44774</v>
      </c>
      <c r="G6912" s="1">
        <f t="shared" si="754"/>
        <v>8</v>
      </c>
      <c r="H6912" s="1">
        <f t="shared" si="755"/>
        <v>2022</v>
      </c>
      <c r="I6912">
        <v>0</v>
      </c>
      <c r="J6912">
        <v>0</v>
      </c>
      <c r="K6912">
        <f t="shared" si="749"/>
        <v>0</v>
      </c>
      <c r="L6912">
        <v>11732</v>
      </c>
      <c r="M6912" s="6">
        <f t="shared" si="750"/>
        <v>0</v>
      </c>
      <c r="N6912" s="6">
        <f t="shared" si="751"/>
        <v>0</v>
      </c>
      <c r="O6912" s="6">
        <f t="shared" si="752"/>
        <v>0</v>
      </c>
      <c r="Q6912">
        <f>_xlfn.XLOOKUP(C6912&amp;G6912&amp;H6912,covid!$E$2:$E$2184,covid!$D$2:$D$2184,0,0,1)</f>
        <v>2</v>
      </c>
    </row>
    <row r="6913" spans="1:17" x14ac:dyDescent="0.3">
      <c r="A6913">
        <f>_xlfn.XLOOKUP(C6913,kamus!$B$2:$B$87,kamus!$A$2:$A$87,0,0,1)</f>
        <v>37</v>
      </c>
      <c r="B6913" t="str">
        <f>_xlfn.XLOOKUP(C6913,kamus!$B$2:$B$87,kamus!$D$2:$D$87,"dihapus",0,1)</f>
        <v>Mlati 2</v>
      </c>
      <c r="C6913" t="s">
        <v>270</v>
      </c>
      <c r="D6913">
        <f>_xlfn.XLOOKUP(C6913,kamus!$B$2:$B$87,kamus!$J$2:$J$87,"dihapus",0,1)</f>
        <v>1</v>
      </c>
      <c r="E6913">
        <f t="shared" si="753"/>
        <v>1</v>
      </c>
      <c r="F6913" s="14">
        <v>44774</v>
      </c>
      <c r="G6913" s="1">
        <f t="shared" si="754"/>
        <v>8</v>
      </c>
      <c r="H6913" s="1">
        <f t="shared" si="755"/>
        <v>2022</v>
      </c>
      <c r="I6913">
        <v>0</v>
      </c>
      <c r="J6913">
        <v>0</v>
      </c>
      <c r="K6913">
        <f t="shared" si="749"/>
        <v>0</v>
      </c>
      <c r="L6913">
        <v>13938</v>
      </c>
      <c r="M6913" s="6">
        <f t="shared" si="750"/>
        <v>0</v>
      </c>
      <c r="N6913" s="6">
        <f t="shared" si="751"/>
        <v>0</v>
      </c>
      <c r="O6913" s="6">
        <f t="shared" si="752"/>
        <v>0</v>
      </c>
      <c r="Q6913">
        <f>_xlfn.XLOOKUP(C6913&amp;G6913&amp;H6913,covid!$E$2:$E$2184,covid!$D$2:$D$2184,0,0,1)</f>
        <v>15</v>
      </c>
    </row>
    <row r="6914" spans="1:17" x14ac:dyDescent="0.3">
      <c r="A6914">
        <f>_xlfn.XLOOKUP(C6914,kamus!$B$2:$B$87,kamus!$A$2:$A$87,0,0,1)</f>
        <v>39</v>
      </c>
      <c r="B6914" t="str">
        <f>_xlfn.XLOOKUP(C6914,kamus!$B$2:$B$87,kamus!$D$2:$D$87,"dihapus",0,1)</f>
        <v>Moyudan</v>
      </c>
      <c r="C6914" t="s">
        <v>259</v>
      </c>
      <c r="D6914">
        <f>_xlfn.XLOOKUP(C6914,kamus!$B$2:$B$87,kamus!$J$2:$J$87,"dihapus",0,1)</f>
        <v>0</v>
      </c>
      <c r="E6914">
        <f t="shared" si="753"/>
        <v>0</v>
      </c>
      <c r="F6914" s="14">
        <v>44774</v>
      </c>
      <c r="G6914" s="1">
        <f t="shared" si="754"/>
        <v>8</v>
      </c>
      <c r="H6914" s="1">
        <f t="shared" si="755"/>
        <v>2022</v>
      </c>
      <c r="I6914">
        <v>0</v>
      </c>
      <c r="J6914">
        <v>0</v>
      </c>
      <c r="K6914">
        <f t="shared" ref="K6914:K6977" si="756">J6914+I6914</f>
        <v>0</v>
      </c>
      <c r="L6914">
        <v>12086</v>
      </c>
      <c r="M6914" s="6">
        <f t="shared" ref="M6914:M6977" si="757">IF(ISBLANK(I6914)=TRUE,"",I6914/$L6914*100000)</f>
        <v>0</v>
      </c>
      <c r="N6914" s="6">
        <f t="shared" ref="N6914:N6977" si="758">IF(ISBLANK(J6914)=TRUE,"",J6914/$L6914*100000)</f>
        <v>0</v>
      </c>
      <c r="O6914" s="6">
        <f t="shared" ref="O6914:O6977" si="759">IF(ISBLANK(K6914)=TRUE,"",K6914/$L6914*100000)</f>
        <v>0</v>
      </c>
      <c r="Q6914">
        <f>_xlfn.XLOOKUP(C6914&amp;G6914&amp;H6914,covid!$E$2:$E$2184,covid!$D$2:$D$2184,0,0,1)</f>
        <v>2</v>
      </c>
    </row>
    <row r="6915" spans="1:17" x14ac:dyDescent="0.3">
      <c r="A6915">
        <f>_xlfn.XLOOKUP(C6915,kamus!$B$2:$B$87,kamus!$A$2:$A$87,0,0,1)</f>
        <v>42</v>
      </c>
      <c r="B6915" t="str">
        <f>_xlfn.XLOOKUP(C6915,kamus!$B$2:$B$87,kamus!$D$2:$D$87,"dihapus",0,1)</f>
        <v>Moyudan</v>
      </c>
      <c r="C6915" t="s">
        <v>260</v>
      </c>
      <c r="D6915">
        <f>_xlfn.XLOOKUP(C6915,kamus!$B$2:$B$87,kamus!$J$2:$J$87,"dihapus",0,1)</f>
        <v>0</v>
      </c>
      <c r="E6915">
        <f t="shared" ref="E6915:E6978" si="760">IF(D6915=0,0,IF(H6915&lt;2021,0,IF(AND(H6915=2021,G6915&lt;5),0,1)))</f>
        <v>0</v>
      </c>
      <c r="F6915" s="14">
        <v>44774</v>
      </c>
      <c r="G6915" s="1">
        <f t="shared" ref="G6915:G6978" si="761">MONTH(F6915)</f>
        <v>8</v>
      </c>
      <c r="H6915" s="1">
        <f t="shared" ref="H6915:H6978" si="762">YEAR(F6915)</f>
        <v>2022</v>
      </c>
      <c r="I6915">
        <v>4</v>
      </c>
      <c r="J6915">
        <v>0</v>
      </c>
      <c r="K6915">
        <f t="shared" si="756"/>
        <v>4</v>
      </c>
      <c r="L6915">
        <v>7325</v>
      </c>
      <c r="M6915" s="6">
        <f t="shared" si="757"/>
        <v>54.607508532423211</v>
      </c>
      <c r="N6915" s="6">
        <f t="shared" si="758"/>
        <v>0</v>
      </c>
      <c r="O6915" s="6">
        <f t="shared" si="759"/>
        <v>54.607508532423211</v>
      </c>
      <c r="Q6915">
        <f>_xlfn.XLOOKUP(C6915&amp;G6915&amp;H6915,covid!$E$2:$E$2184,covid!$D$2:$D$2184,0,0,1)</f>
        <v>5</v>
      </c>
    </row>
    <row r="6916" spans="1:17" x14ac:dyDescent="0.3">
      <c r="A6916">
        <f>_xlfn.XLOOKUP(C6916,kamus!$B$2:$B$87,kamus!$A$2:$A$87,0,0,1)</f>
        <v>41</v>
      </c>
      <c r="B6916" t="str">
        <f>_xlfn.XLOOKUP(C6916,kamus!$B$2:$B$87,kamus!$D$2:$D$87,"dihapus",0,1)</f>
        <v>Moyudan</v>
      </c>
      <c r="C6916" t="s">
        <v>262</v>
      </c>
      <c r="D6916">
        <f>_xlfn.XLOOKUP(C6916,kamus!$B$2:$B$87,kamus!$J$2:$J$87,"dihapus",0,1)</f>
        <v>0</v>
      </c>
      <c r="E6916">
        <f t="shared" si="760"/>
        <v>0</v>
      </c>
      <c r="F6916" s="14">
        <v>44774</v>
      </c>
      <c r="G6916" s="1">
        <f t="shared" si="761"/>
        <v>8</v>
      </c>
      <c r="H6916" s="1">
        <f t="shared" si="762"/>
        <v>2022</v>
      </c>
      <c r="I6916">
        <v>0</v>
      </c>
      <c r="J6916">
        <v>0</v>
      </c>
      <c r="K6916">
        <f t="shared" si="756"/>
        <v>0</v>
      </c>
      <c r="L6916">
        <v>6825</v>
      </c>
      <c r="M6916" s="6">
        <f t="shared" si="757"/>
        <v>0</v>
      </c>
      <c r="N6916" s="6">
        <f t="shared" si="758"/>
        <v>0</v>
      </c>
      <c r="O6916" s="6">
        <f t="shared" si="759"/>
        <v>0</v>
      </c>
      <c r="Q6916">
        <f>_xlfn.XLOOKUP(C6916&amp;G6916&amp;H6916,covid!$E$2:$E$2184,covid!$D$2:$D$2184,0,0,1)</f>
        <v>0</v>
      </c>
    </row>
    <row r="6917" spans="1:17" x14ac:dyDescent="0.3">
      <c r="A6917">
        <f>_xlfn.XLOOKUP(C6917,kamus!$B$2:$B$87,kamus!$A$2:$A$87,0,0,1)</f>
        <v>40</v>
      </c>
      <c r="B6917" t="str">
        <f>_xlfn.XLOOKUP(C6917,kamus!$B$2:$B$87,kamus!$D$2:$D$87,"dihapus",0,1)</f>
        <v>Moyudan</v>
      </c>
      <c r="C6917" t="s">
        <v>264</v>
      </c>
      <c r="D6917">
        <f>_xlfn.XLOOKUP(C6917,kamus!$B$2:$B$87,kamus!$J$2:$J$87,"dihapus",0,1)</f>
        <v>0</v>
      </c>
      <c r="E6917">
        <f t="shared" si="760"/>
        <v>0</v>
      </c>
      <c r="F6917" s="14">
        <v>44774</v>
      </c>
      <c r="G6917" s="1">
        <f t="shared" si="761"/>
        <v>8</v>
      </c>
      <c r="H6917" s="1">
        <f t="shared" si="762"/>
        <v>2022</v>
      </c>
      <c r="I6917">
        <v>2</v>
      </c>
      <c r="J6917">
        <v>0</v>
      </c>
      <c r="K6917">
        <f t="shared" si="756"/>
        <v>2</v>
      </c>
      <c r="L6917">
        <v>8496</v>
      </c>
      <c r="M6917" s="6">
        <f t="shared" si="757"/>
        <v>23.540489642184557</v>
      </c>
      <c r="N6917" s="6">
        <f t="shared" si="758"/>
        <v>0</v>
      </c>
      <c r="O6917" s="6">
        <f t="shared" si="759"/>
        <v>23.540489642184557</v>
      </c>
      <c r="Q6917">
        <f>_xlfn.XLOOKUP(C6917&amp;G6917&amp;H6917,covid!$E$2:$E$2184,covid!$D$2:$D$2184,0,0,1)</f>
        <v>2</v>
      </c>
    </row>
    <row r="6918" spans="1:17" x14ac:dyDescent="0.3">
      <c r="A6918">
        <f>_xlfn.XLOOKUP(C6918,kamus!$B$2:$B$87,kamus!$A$2:$A$87,0,0,1)</f>
        <v>43</v>
      </c>
      <c r="B6918" t="str">
        <f>_xlfn.XLOOKUP(C6918,kamus!$B$2:$B$87,kamus!$D$2:$D$87,"dihapus",0,1)</f>
        <v>Ngaglik 1</v>
      </c>
      <c r="C6918" t="s">
        <v>228</v>
      </c>
      <c r="D6918">
        <f>_xlfn.XLOOKUP(C6918,kamus!$B$2:$B$87,kamus!$J$2:$J$87,"dihapus",0,1)</f>
        <v>1</v>
      </c>
      <c r="E6918">
        <f t="shared" si="760"/>
        <v>1</v>
      </c>
      <c r="F6918" s="14">
        <v>44774</v>
      </c>
      <c r="G6918" s="1">
        <f t="shared" si="761"/>
        <v>8</v>
      </c>
      <c r="H6918" s="1">
        <f t="shared" si="762"/>
        <v>2022</v>
      </c>
      <c r="I6918">
        <v>0</v>
      </c>
      <c r="J6918">
        <v>0</v>
      </c>
      <c r="K6918">
        <f t="shared" si="756"/>
        <v>0</v>
      </c>
      <c r="L6918">
        <v>12931</v>
      </c>
      <c r="M6918" s="6">
        <f t="shared" si="757"/>
        <v>0</v>
      </c>
      <c r="N6918" s="6">
        <f t="shared" si="758"/>
        <v>0</v>
      </c>
      <c r="O6918" s="6">
        <f t="shared" si="759"/>
        <v>0</v>
      </c>
      <c r="Q6918">
        <f>_xlfn.XLOOKUP(C6918&amp;G6918&amp;H6918,covid!$E$2:$E$2184,covid!$D$2:$D$2184,0,0,1)</f>
        <v>15</v>
      </c>
    </row>
    <row r="6919" spans="1:17" x14ac:dyDescent="0.3">
      <c r="A6919">
        <f>_xlfn.XLOOKUP(C6919,kamus!$B$2:$B$87,kamus!$A$2:$A$87,0,0,1)</f>
        <v>44</v>
      </c>
      <c r="B6919" t="str">
        <f>_xlfn.XLOOKUP(C6919,kamus!$B$2:$B$87,kamus!$D$2:$D$87,"dihapus",0,1)</f>
        <v>Ngaglik 1</v>
      </c>
      <c r="C6919" t="s">
        <v>237</v>
      </c>
      <c r="D6919">
        <f>_xlfn.XLOOKUP(C6919,kamus!$B$2:$B$87,kamus!$J$2:$J$87,"dihapus",0,1)</f>
        <v>1</v>
      </c>
      <c r="E6919">
        <f t="shared" si="760"/>
        <v>1</v>
      </c>
      <c r="F6919" s="14">
        <v>44774</v>
      </c>
      <c r="G6919" s="1">
        <f t="shared" si="761"/>
        <v>8</v>
      </c>
      <c r="H6919" s="1">
        <f t="shared" si="762"/>
        <v>2022</v>
      </c>
      <c r="I6919">
        <v>0</v>
      </c>
      <c r="J6919">
        <v>0</v>
      </c>
      <c r="K6919">
        <f t="shared" si="756"/>
        <v>0</v>
      </c>
      <c r="L6919">
        <v>22325</v>
      </c>
      <c r="M6919" s="6">
        <f t="shared" si="757"/>
        <v>0</v>
      </c>
      <c r="N6919" s="6">
        <f t="shared" si="758"/>
        <v>0</v>
      </c>
      <c r="O6919" s="6">
        <f t="shared" si="759"/>
        <v>0</v>
      </c>
      <c r="Q6919">
        <f>_xlfn.XLOOKUP(C6919&amp;G6919&amp;H6919,covid!$E$2:$E$2184,covid!$D$2:$D$2184,0,0,1)</f>
        <v>21</v>
      </c>
    </row>
    <row r="6920" spans="1:17" x14ac:dyDescent="0.3">
      <c r="A6920">
        <f>_xlfn.XLOOKUP(C6920,kamus!$B$2:$B$87,kamus!$A$2:$A$87,0,0,1)</f>
        <v>45</v>
      </c>
      <c r="B6920" t="str">
        <f>_xlfn.XLOOKUP(C6920,kamus!$B$2:$B$87,kamus!$D$2:$D$87,"dihapus",0,1)</f>
        <v>Ngaglik 1</v>
      </c>
      <c r="C6920" t="s">
        <v>255</v>
      </c>
      <c r="D6920">
        <f>_xlfn.XLOOKUP(C6920,kamus!$B$2:$B$87,kamus!$J$2:$J$87,"dihapus",0,1)</f>
        <v>1</v>
      </c>
      <c r="E6920">
        <f t="shared" si="760"/>
        <v>1</v>
      </c>
      <c r="F6920" s="14">
        <v>44774</v>
      </c>
      <c r="G6920" s="1">
        <f t="shared" si="761"/>
        <v>8</v>
      </c>
      <c r="H6920" s="1">
        <f t="shared" si="762"/>
        <v>2022</v>
      </c>
      <c r="I6920">
        <v>0</v>
      </c>
      <c r="J6920">
        <v>0</v>
      </c>
      <c r="K6920">
        <f t="shared" si="756"/>
        <v>0</v>
      </c>
      <c r="L6920">
        <v>20146</v>
      </c>
      <c r="M6920" s="6">
        <f t="shared" si="757"/>
        <v>0</v>
      </c>
      <c r="N6920" s="6">
        <f t="shared" si="758"/>
        <v>0</v>
      </c>
      <c r="O6920" s="6">
        <f t="shared" si="759"/>
        <v>0</v>
      </c>
      <c r="Q6920">
        <f>_xlfn.XLOOKUP(C6920&amp;G6920&amp;H6920,covid!$E$2:$E$2184,covid!$D$2:$D$2184,0,0,1)</f>
        <v>34</v>
      </c>
    </row>
    <row r="6921" spans="1:17" x14ac:dyDescent="0.3">
      <c r="A6921">
        <f>_xlfn.XLOOKUP(C6921,kamus!$B$2:$B$87,kamus!$A$2:$A$87,0,0,1)</f>
        <v>48</v>
      </c>
      <c r="B6921" t="str">
        <f>_xlfn.XLOOKUP(C6921,kamus!$B$2:$B$87,kamus!$D$2:$D$87,"dihapus",0,1)</f>
        <v>Ngaglik 2</v>
      </c>
      <c r="C6921" t="s">
        <v>208</v>
      </c>
      <c r="D6921">
        <f>_xlfn.XLOOKUP(C6921,kamus!$B$2:$B$87,kamus!$J$2:$J$87,"dihapus",0,1)</f>
        <v>1</v>
      </c>
      <c r="E6921">
        <f t="shared" si="760"/>
        <v>1</v>
      </c>
      <c r="F6921" s="14">
        <v>44774</v>
      </c>
      <c r="G6921" s="1">
        <f t="shared" si="761"/>
        <v>8</v>
      </c>
      <c r="H6921" s="1">
        <f t="shared" si="762"/>
        <v>2022</v>
      </c>
      <c r="I6921">
        <v>0</v>
      </c>
      <c r="J6921">
        <v>0</v>
      </c>
      <c r="K6921">
        <f t="shared" si="756"/>
        <v>0</v>
      </c>
      <c r="L6921">
        <v>10633</v>
      </c>
      <c r="M6921" s="6">
        <f t="shared" si="757"/>
        <v>0</v>
      </c>
      <c r="N6921" s="6">
        <f t="shared" si="758"/>
        <v>0</v>
      </c>
      <c r="O6921" s="6">
        <f t="shared" si="759"/>
        <v>0</v>
      </c>
      <c r="Q6921">
        <f>_xlfn.XLOOKUP(C6921&amp;G6921&amp;H6921,covid!$E$2:$E$2184,covid!$D$2:$D$2184,0,0,1)</f>
        <v>4</v>
      </c>
    </row>
    <row r="6922" spans="1:17" x14ac:dyDescent="0.3">
      <c r="A6922">
        <f>_xlfn.XLOOKUP(C6922,kamus!$B$2:$B$87,kamus!$A$2:$A$87,0,0,1)</f>
        <v>47</v>
      </c>
      <c r="B6922" t="str">
        <f>_xlfn.XLOOKUP(C6922,kamus!$B$2:$B$87,kamus!$D$2:$D$87,"dihapus",0,1)</f>
        <v>Ngaglik 2</v>
      </c>
      <c r="C6922" t="s">
        <v>238</v>
      </c>
      <c r="D6922">
        <f>_xlfn.XLOOKUP(C6922,kamus!$B$2:$B$87,kamus!$J$2:$J$87,"dihapus",0,1)</f>
        <v>1</v>
      </c>
      <c r="E6922">
        <f t="shared" si="760"/>
        <v>1</v>
      </c>
      <c r="F6922" s="14">
        <v>44774</v>
      </c>
      <c r="G6922" s="1">
        <f t="shared" si="761"/>
        <v>8</v>
      </c>
      <c r="H6922" s="1">
        <f t="shared" si="762"/>
        <v>2022</v>
      </c>
      <c r="I6922">
        <v>0</v>
      </c>
      <c r="J6922">
        <v>0</v>
      </c>
      <c r="K6922">
        <f t="shared" si="756"/>
        <v>0</v>
      </c>
      <c r="L6922">
        <v>22765</v>
      </c>
      <c r="M6922" s="6">
        <f t="shared" si="757"/>
        <v>0</v>
      </c>
      <c r="N6922" s="6">
        <f t="shared" si="758"/>
        <v>0</v>
      </c>
      <c r="O6922" s="6">
        <f t="shared" si="759"/>
        <v>0</v>
      </c>
      <c r="Q6922">
        <f>_xlfn.XLOOKUP(C6922&amp;G6922&amp;H6922,covid!$E$2:$E$2184,covid!$D$2:$D$2184,0,0,1)</f>
        <v>37</v>
      </c>
    </row>
    <row r="6923" spans="1:17" x14ac:dyDescent="0.3">
      <c r="A6923">
        <f>_xlfn.XLOOKUP(C6923,kamus!$B$2:$B$87,kamus!$A$2:$A$87,0,0,1)</f>
        <v>46</v>
      </c>
      <c r="B6923" t="str">
        <f>_xlfn.XLOOKUP(C6923,kamus!$B$2:$B$87,kamus!$D$2:$D$87,"dihapus",0,1)</f>
        <v>Ngaglik 2</v>
      </c>
      <c r="C6923" t="s">
        <v>257</v>
      </c>
      <c r="D6923">
        <f>_xlfn.XLOOKUP(C6923,kamus!$B$2:$B$87,kamus!$J$2:$J$87,"dihapus",0,1)</f>
        <v>1</v>
      </c>
      <c r="E6923">
        <f t="shared" si="760"/>
        <v>1</v>
      </c>
      <c r="F6923" s="14">
        <v>44774</v>
      </c>
      <c r="G6923" s="1">
        <f t="shared" si="761"/>
        <v>8</v>
      </c>
      <c r="H6923" s="1">
        <f t="shared" si="762"/>
        <v>2022</v>
      </c>
      <c r="I6923">
        <v>0</v>
      </c>
      <c r="J6923">
        <v>0</v>
      </c>
      <c r="K6923">
        <f t="shared" si="756"/>
        <v>0</v>
      </c>
      <c r="L6923">
        <v>17211</v>
      </c>
      <c r="M6923" s="6">
        <f t="shared" si="757"/>
        <v>0</v>
      </c>
      <c r="N6923" s="6">
        <f t="shared" si="758"/>
        <v>0</v>
      </c>
      <c r="O6923" s="6">
        <f t="shared" si="759"/>
        <v>0</v>
      </c>
      <c r="Q6923">
        <f>_xlfn.XLOOKUP(C6923&amp;G6923&amp;H6923,covid!$E$2:$E$2184,covid!$D$2:$D$2184,0,0,1)</f>
        <v>10</v>
      </c>
    </row>
    <row r="6924" spans="1:17" x14ac:dyDescent="0.3">
      <c r="A6924">
        <f>_xlfn.XLOOKUP(C6924,kamus!$B$2:$B$87,kamus!$A$2:$A$87,0,0,1)</f>
        <v>50</v>
      </c>
      <c r="B6924" t="str">
        <f>_xlfn.XLOOKUP(C6924,kamus!$B$2:$B$87,kamus!$D$2:$D$87,"dihapus",0,1)</f>
        <v>Ngemplak 1</v>
      </c>
      <c r="C6924" t="s">
        <v>202</v>
      </c>
      <c r="D6924">
        <f>_xlfn.XLOOKUP(C6924,kamus!$B$2:$B$87,kamus!$J$2:$J$87,"dihapus",0,1)</f>
        <v>0</v>
      </c>
      <c r="E6924">
        <f t="shared" si="760"/>
        <v>0</v>
      </c>
      <c r="F6924" s="14">
        <v>44774</v>
      </c>
      <c r="G6924" s="1">
        <f t="shared" si="761"/>
        <v>8</v>
      </c>
      <c r="H6924" s="1">
        <f t="shared" si="762"/>
        <v>2022</v>
      </c>
      <c r="I6924">
        <v>0</v>
      </c>
      <c r="J6924">
        <v>1</v>
      </c>
      <c r="K6924">
        <f t="shared" si="756"/>
        <v>1</v>
      </c>
      <c r="L6924">
        <v>8130</v>
      </c>
      <c r="M6924" s="6">
        <f t="shared" si="757"/>
        <v>0</v>
      </c>
      <c r="N6924" s="6">
        <f t="shared" si="758"/>
        <v>12.300123001230011</v>
      </c>
      <c r="O6924" s="6">
        <f t="shared" si="759"/>
        <v>12.300123001230011</v>
      </c>
      <c r="Q6924">
        <f>_xlfn.XLOOKUP(C6924&amp;G6924&amp;H6924,covid!$E$2:$E$2184,covid!$D$2:$D$2184,0,0,1)</f>
        <v>1</v>
      </c>
    </row>
    <row r="6925" spans="1:17" x14ac:dyDescent="0.3">
      <c r="A6925">
        <f>_xlfn.XLOOKUP(C6925,kamus!$B$2:$B$87,kamus!$A$2:$A$87,0,0,1)</f>
        <v>51</v>
      </c>
      <c r="B6925" t="str">
        <f>_xlfn.XLOOKUP(C6925,kamus!$B$2:$B$87,kamus!$D$2:$D$87,"dihapus",0,1)</f>
        <v>Ngemplak 1</v>
      </c>
      <c r="C6925" t="s">
        <v>256</v>
      </c>
      <c r="D6925">
        <f>_xlfn.XLOOKUP(C6925,kamus!$B$2:$B$87,kamus!$J$2:$J$87,"dihapus",0,1)</f>
        <v>0</v>
      </c>
      <c r="E6925">
        <f t="shared" si="760"/>
        <v>0</v>
      </c>
      <c r="F6925" s="14">
        <v>44774</v>
      </c>
      <c r="G6925" s="1">
        <f t="shared" si="761"/>
        <v>8</v>
      </c>
      <c r="H6925" s="1">
        <f t="shared" si="762"/>
        <v>2022</v>
      </c>
      <c r="I6925">
        <v>0</v>
      </c>
      <c r="J6925">
        <v>0</v>
      </c>
      <c r="K6925">
        <f t="shared" si="756"/>
        <v>0</v>
      </c>
      <c r="L6925">
        <v>8355</v>
      </c>
      <c r="M6925" s="6">
        <f t="shared" si="757"/>
        <v>0</v>
      </c>
      <c r="N6925" s="6">
        <f t="shared" si="758"/>
        <v>0</v>
      </c>
      <c r="O6925" s="6">
        <f t="shared" si="759"/>
        <v>0</v>
      </c>
      <c r="Q6925">
        <f>_xlfn.XLOOKUP(C6925&amp;G6925&amp;H6925,covid!$E$2:$E$2184,covid!$D$2:$D$2184,0,0,1)</f>
        <v>0</v>
      </c>
    </row>
    <row r="6926" spans="1:17" x14ac:dyDescent="0.3">
      <c r="A6926">
        <f>_xlfn.XLOOKUP(C6926,kamus!$B$2:$B$87,kamus!$A$2:$A$87,0,0,1)</f>
        <v>49</v>
      </c>
      <c r="B6926" t="str">
        <f>_xlfn.XLOOKUP(C6926,kamus!$B$2:$B$87,kamus!$D$2:$D$87,"dihapus",0,1)</f>
        <v>Ngemplak 1</v>
      </c>
      <c r="C6926" t="s">
        <v>276</v>
      </c>
      <c r="D6926">
        <f>_xlfn.XLOOKUP(C6926,kamus!$B$2:$B$87,kamus!$J$2:$J$87,"dihapus",0,1)</f>
        <v>1</v>
      </c>
      <c r="E6926">
        <f t="shared" si="760"/>
        <v>1</v>
      </c>
      <c r="F6926" s="14">
        <v>44774</v>
      </c>
      <c r="G6926" s="1">
        <f t="shared" si="761"/>
        <v>8</v>
      </c>
      <c r="H6926" s="1">
        <f t="shared" si="762"/>
        <v>2022</v>
      </c>
      <c r="I6926">
        <v>0</v>
      </c>
      <c r="J6926">
        <v>0</v>
      </c>
      <c r="K6926">
        <f t="shared" si="756"/>
        <v>0</v>
      </c>
      <c r="L6926">
        <v>9870</v>
      </c>
      <c r="M6926" s="6">
        <f t="shared" si="757"/>
        <v>0</v>
      </c>
      <c r="N6926" s="6">
        <f t="shared" si="758"/>
        <v>0</v>
      </c>
      <c r="O6926" s="6">
        <f t="shared" si="759"/>
        <v>0</v>
      </c>
      <c r="Q6926">
        <f>_xlfn.XLOOKUP(C6926&amp;G6926&amp;H6926,covid!$E$2:$E$2184,covid!$D$2:$D$2184,0,0,1)</f>
        <v>8</v>
      </c>
    </row>
    <row r="6927" spans="1:17" x14ac:dyDescent="0.3">
      <c r="A6927">
        <f>_xlfn.XLOOKUP(C6927,kamus!$B$2:$B$87,kamus!$A$2:$A$87,0,0,1)</f>
        <v>52</v>
      </c>
      <c r="B6927" t="str">
        <f>_xlfn.XLOOKUP(C6927,kamus!$B$2:$B$87,kamus!$D$2:$D$87,"dihapus",0,1)</f>
        <v>Ngemplak 2</v>
      </c>
      <c r="C6927" t="s">
        <v>277</v>
      </c>
      <c r="D6927">
        <f>_xlfn.XLOOKUP(C6927,kamus!$B$2:$B$87,kamus!$J$2:$J$87,"dihapus",0,1)</f>
        <v>1</v>
      </c>
      <c r="E6927">
        <f t="shared" si="760"/>
        <v>1</v>
      </c>
      <c r="F6927" s="14">
        <v>44774</v>
      </c>
      <c r="G6927" s="1">
        <f t="shared" si="761"/>
        <v>8</v>
      </c>
      <c r="H6927" s="1">
        <f t="shared" si="762"/>
        <v>2022</v>
      </c>
      <c r="I6927">
        <v>0</v>
      </c>
      <c r="J6927">
        <v>0</v>
      </c>
      <c r="K6927">
        <f t="shared" si="756"/>
        <v>0</v>
      </c>
      <c r="L6927">
        <v>32200</v>
      </c>
      <c r="M6927" s="6">
        <f t="shared" si="757"/>
        <v>0</v>
      </c>
      <c r="N6927" s="6">
        <f t="shared" si="758"/>
        <v>0</v>
      </c>
      <c r="O6927" s="6">
        <f t="shared" si="759"/>
        <v>0</v>
      </c>
      <c r="Q6927">
        <f>_xlfn.XLOOKUP(C6927&amp;G6927&amp;H6927,covid!$E$2:$E$2184,covid!$D$2:$D$2184,0,0,1)</f>
        <v>47</v>
      </c>
    </row>
    <row r="6928" spans="1:17" x14ac:dyDescent="0.3">
      <c r="A6928">
        <f>_xlfn.XLOOKUP(C6928,kamus!$B$2:$B$87,kamus!$A$2:$A$87,0,0,1)</f>
        <v>53</v>
      </c>
      <c r="B6928" t="str">
        <f>_xlfn.XLOOKUP(C6928,kamus!$B$2:$B$87,kamus!$D$2:$D$87,"dihapus",0,1)</f>
        <v>Ngemplak 2</v>
      </c>
      <c r="C6928" t="s">
        <v>278</v>
      </c>
      <c r="D6928">
        <f>_xlfn.XLOOKUP(C6928,kamus!$B$2:$B$87,kamus!$J$2:$J$87,"dihapus",0,1)</f>
        <v>0</v>
      </c>
      <c r="E6928">
        <f t="shared" si="760"/>
        <v>0</v>
      </c>
      <c r="F6928" s="14">
        <v>44774</v>
      </c>
      <c r="G6928" s="1">
        <f t="shared" si="761"/>
        <v>8</v>
      </c>
      <c r="H6928" s="1">
        <f t="shared" si="762"/>
        <v>2022</v>
      </c>
      <c r="I6928">
        <v>0</v>
      </c>
      <c r="J6928">
        <v>0</v>
      </c>
      <c r="K6928">
        <f t="shared" si="756"/>
        <v>0</v>
      </c>
      <c r="L6928">
        <v>9052</v>
      </c>
      <c r="M6928" s="6">
        <f t="shared" si="757"/>
        <v>0</v>
      </c>
      <c r="N6928" s="6">
        <f t="shared" si="758"/>
        <v>0</v>
      </c>
      <c r="O6928" s="6">
        <f t="shared" si="759"/>
        <v>0</v>
      </c>
      <c r="Q6928">
        <f>_xlfn.XLOOKUP(C6928&amp;G6928&amp;H6928,covid!$E$2:$E$2184,covid!$D$2:$D$2184,0,0,1)</f>
        <v>1</v>
      </c>
    </row>
    <row r="6929" spans="1:17" x14ac:dyDescent="0.3">
      <c r="A6929">
        <f>_xlfn.XLOOKUP(C6929,kamus!$B$2:$B$87,kamus!$A$2:$A$87,0,0,1)</f>
        <v>57</v>
      </c>
      <c r="B6929" t="str">
        <f>_xlfn.XLOOKUP(C6929,kamus!$B$2:$B$87,kamus!$D$2:$D$87,"dihapus",0,1)</f>
        <v>Pakem</v>
      </c>
      <c r="C6929" t="s">
        <v>204</v>
      </c>
      <c r="D6929">
        <f>_xlfn.XLOOKUP(C6929,kamus!$B$2:$B$87,kamus!$J$2:$J$87,"dihapus",0,1)</f>
        <v>0</v>
      </c>
      <c r="E6929">
        <f t="shared" si="760"/>
        <v>0</v>
      </c>
      <c r="F6929" s="14">
        <v>44774</v>
      </c>
      <c r="G6929" s="1">
        <f t="shared" si="761"/>
        <v>8</v>
      </c>
      <c r="H6929" s="1">
        <f t="shared" si="762"/>
        <v>2022</v>
      </c>
      <c r="I6929">
        <v>0</v>
      </c>
      <c r="J6929">
        <v>0</v>
      </c>
      <c r="K6929">
        <f t="shared" si="756"/>
        <v>0</v>
      </c>
      <c r="L6929">
        <v>6987</v>
      </c>
      <c r="M6929" s="6">
        <f t="shared" si="757"/>
        <v>0</v>
      </c>
      <c r="N6929" s="6">
        <f t="shared" si="758"/>
        <v>0</v>
      </c>
      <c r="O6929" s="6">
        <f t="shared" si="759"/>
        <v>0</v>
      </c>
      <c r="Q6929">
        <f>_xlfn.XLOOKUP(C6929&amp;G6929&amp;H6929,covid!$E$2:$E$2184,covid!$D$2:$D$2184,0,0,1)</f>
        <v>6</v>
      </c>
    </row>
    <row r="6930" spans="1:17" x14ac:dyDescent="0.3">
      <c r="A6930">
        <f>_xlfn.XLOOKUP(C6930,kamus!$B$2:$B$87,kamus!$A$2:$A$87,0,0,1)</f>
        <v>54</v>
      </c>
      <c r="B6930" t="str">
        <f>_xlfn.XLOOKUP(C6930,kamus!$B$2:$B$87,kamus!$D$2:$D$87,"dihapus",0,1)</f>
        <v>Pakem</v>
      </c>
      <c r="C6930" t="s">
        <v>213</v>
      </c>
      <c r="D6930">
        <f>_xlfn.XLOOKUP(C6930,kamus!$B$2:$B$87,kamus!$J$2:$J$87,"dihapus",0,1)</f>
        <v>0</v>
      </c>
      <c r="E6930">
        <f t="shared" si="760"/>
        <v>0</v>
      </c>
      <c r="F6930" s="14">
        <v>44774</v>
      </c>
      <c r="G6930" s="1">
        <f t="shared" si="761"/>
        <v>8</v>
      </c>
      <c r="H6930" s="1">
        <f t="shared" si="762"/>
        <v>2022</v>
      </c>
      <c r="I6930">
        <v>0</v>
      </c>
      <c r="J6930">
        <v>1</v>
      </c>
      <c r="K6930">
        <f t="shared" si="756"/>
        <v>1</v>
      </c>
      <c r="L6930">
        <v>9323</v>
      </c>
      <c r="M6930" s="6">
        <f t="shared" si="757"/>
        <v>0</v>
      </c>
      <c r="N6930" s="6">
        <f t="shared" si="758"/>
        <v>10.726161106939827</v>
      </c>
      <c r="O6930" s="6">
        <f t="shared" si="759"/>
        <v>10.726161106939827</v>
      </c>
      <c r="Q6930">
        <f>_xlfn.XLOOKUP(C6930&amp;G6930&amp;H6930,covid!$E$2:$E$2184,covid!$D$2:$D$2184,0,0,1)</f>
        <v>1</v>
      </c>
    </row>
    <row r="6931" spans="1:17" x14ac:dyDescent="0.3">
      <c r="A6931">
        <f>_xlfn.XLOOKUP(C6931,kamus!$B$2:$B$87,kamus!$A$2:$A$87,0,0,1)</f>
        <v>56</v>
      </c>
      <c r="B6931" t="str">
        <f>_xlfn.XLOOKUP(C6931,kamus!$B$2:$B$87,kamus!$D$2:$D$87,"dihapus",0,1)</f>
        <v>Pakem</v>
      </c>
      <c r="C6931" t="s">
        <v>214</v>
      </c>
      <c r="D6931">
        <f>_xlfn.XLOOKUP(C6931,kamus!$B$2:$B$87,kamus!$J$2:$J$87,"dihapus",0,1)</f>
        <v>1</v>
      </c>
      <c r="E6931">
        <f t="shared" si="760"/>
        <v>1</v>
      </c>
      <c r="F6931" s="14">
        <v>44774</v>
      </c>
      <c r="G6931" s="1">
        <f t="shared" si="761"/>
        <v>8</v>
      </c>
      <c r="H6931" s="1">
        <f t="shared" si="762"/>
        <v>2022</v>
      </c>
      <c r="I6931">
        <v>0</v>
      </c>
      <c r="J6931">
        <v>1</v>
      </c>
      <c r="K6931">
        <f t="shared" si="756"/>
        <v>1</v>
      </c>
      <c r="L6931">
        <v>6831</v>
      </c>
      <c r="M6931" s="6">
        <f t="shared" si="757"/>
        <v>0</v>
      </c>
      <c r="N6931" s="6">
        <f t="shared" si="758"/>
        <v>14.639145073927683</v>
      </c>
      <c r="O6931" s="6">
        <f t="shared" si="759"/>
        <v>14.639145073927683</v>
      </c>
      <c r="Q6931">
        <f>_xlfn.XLOOKUP(C6931&amp;G6931&amp;H6931,covid!$E$2:$E$2184,covid!$D$2:$D$2184,0,0,1)</f>
        <v>9</v>
      </c>
    </row>
    <row r="6932" spans="1:17" x14ac:dyDescent="0.3">
      <c r="A6932">
        <f>_xlfn.XLOOKUP(C6932,kamus!$B$2:$B$87,kamus!$A$2:$A$87,0,0,1)</f>
        <v>58</v>
      </c>
      <c r="B6932" t="str">
        <f>_xlfn.XLOOKUP(C6932,kamus!$B$2:$B$87,kamus!$D$2:$D$87,"dihapus",0,1)</f>
        <v>Pakem</v>
      </c>
      <c r="C6932" t="s">
        <v>231</v>
      </c>
      <c r="D6932">
        <f>_xlfn.XLOOKUP(C6932,kamus!$B$2:$B$87,kamus!$J$2:$J$87,"dihapus",0,1)</f>
        <v>0</v>
      </c>
      <c r="E6932">
        <f t="shared" si="760"/>
        <v>0</v>
      </c>
      <c r="F6932" s="14">
        <v>44774</v>
      </c>
      <c r="G6932" s="1">
        <f t="shared" si="761"/>
        <v>8</v>
      </c>
      <c r="H6932" s="1">
        <f t="shared" si="762"/>
        <v>2022</v>
      </c>
      <c r="I6932">
        <v>0</v>
      </c>
      <c r="J6932">
        <v>0</v>
      </c>
      <c r="K6932">
        <f t="shared" si="756"/>
        <v>0</v>
      </c>
      <c r="L6932">
        <v>7055</v>
      </c>
      <c r="M6932" s="6">
        <f t="shared" si="757"/>
        <v>0</v>
      </c>
      <c r="N6932" s="6">
        <f t="shared" si="758"/>
        <v>0</v>
      </c>
      <c r="O6932" s="6">
        <f t="shared" si="759"/>
        <v>0</v>
      </c>
      <c r="Q6932">
        <f>_xlfn.XLOOKUP(C6932&amp;G6932&amp;H6932,covid!$E$2:$E$2184,covid!$D$2:$D$2184,0,0,1)</f>
        <v>5</v>
      </c>
    </row>
    <row r="6933" spans="1:17" x14ac:dyDescent="0.3">
      <c r="A6933">
        <f>_xlfn.XLOOKUP(C6933,kamus!$B$2:$B$87,kamus!$A$2:$A$87,0,0,1)</f>
        <v>55</v>
      </c>
      <c r="B6933" t="str">
        <f>_xlfn.XLOOKUP(C6933,kamus!$B$2:$B$87,kamus!$D$2:$D$87,"dihapus",0,1)</f>
        <v>Pakem</v>
      </c>
      <c r="C6933" t="s">
        <v>234</v>
      </c>
      <c r="D6933">
        <f>_xlfn.XLOOKUP(C6933,kamus!$B$2:$B$87,kamus!$J$2:$J$87,"dihapus",0,1)</f>
        <v>0</v>
      </c>
      <c r="E6933">
        <f t="shared" si="760"/>
        <v>0</v>
      </c>
      <c r="F6933" s="14">
        <v>44774</v>
      </c>
      <c r="G6933" s="1">
        <f t="shared" si="761"/>
        <v>8</v>
      </c>
      <c r="H6933" s="1">
        <f t="shared" si="762"/>
        <v>2022</v>
      </c>
      <c r="I6933">
        <v>0</v>
      </c>
      <c r="J6933">
        <v>0</v>
      </c>
      <c r="K6933">
        <f t="shared" si="756"/>
        <v>0</v>
      </c>
      <c r="L6933">
        <v>10068</v>
      </c>
      <c r="M6933" s="6">
        <f t="shared" si="757"/>
        <v>0</v>
      </c>
      <c r="N6933" s="6">
        <f t="shared" si="758"/>
        <v>0</v>
      </c>
      <c r="O6933" s="6">
        <f t="shared" si="759"/>
        <v>0</v>
      </c>
      <c r="Q6933">
        <f>_xlfn.XLOOKUP(C6933&amp;G6933&amp;H6933,covid!$E$2:$E$2184,covid!$D$2:$D$2184,0,0,1)</f>
        <v>1</v>
      </c>
    </row>
    <row r="6934" spans="1:17" x14ac:dyDescent="0.3">
      <c r="A6934">
        <f>_xlfn.XLOOKUP(C6934,kamus!$B$2:$B$87,kamus!$A$2:$A$87,0,0,1)</f>
        <v>64</v>
      </c>
      <c r="B6934" t="str">
        <f>_xlfn.XLOOKUP(C6934,kamus!$B$2:$B$87,kamus!$D$2:$D$87,"dihapus",0,1)</f>
        <v>Prambanan</v>
      </c>
      <c r="C6934" t="s">
        <v>203</v>
      </c>
      <c r="D6934">
        <f>_xlfn.XLOOKUP(C6934,kamus!$B$2:$B$87,kamus!$J$2:$J$87,"dihapus",0,1)</f>
        <v>1</v>
      </c>
      <c r="E6934">
        <f t="shared" si="760"/>
        <v>1</v>
      </c>
      <c r="F6934" s="14">
        <v>44774</v>
      </c>
      <c r="G6934" s="1">
        <f t="shared" si="761"/>
        <v>8</v>
      </c>
      <c r="H6934" s="1">
        <f t="shared" si="762"/>
        <v>2022</v>
      </c>
      <c r="I6934">
        <v>0</v>
      </c>
      <c r="J6934">
        <v>0</v>
      </c>
      <c r="K6934">
        <f t="shared" si="756"/>
        <v>0</v>
      </c>
      <c r="L6934">
        <v>12825</v>
      </c>
      <c r="M6934" s="6">
        <f t="shared" si="757"/>
        <v>0</v>
      </c>
      <c r="N6934" s="6">
        <f t="shared" si="758"/>
        <v>0</v>
      </c>
      <c r="O6934" s="6">
        <f t="shared" si="759"/>
        <v>0</v>
      </c>
      <c r="Q6934">
        <f>_xlfn.XLOOKUP(C6934&amp;G6934&amp;H6934,covid!$E$2:$E$2184,covid!$D$2:$D$2184,0,0,1)</f>
        <v>8</v>
      </c>
    </row>
    <row r="6935" spans="1:17" x14ac:dyDescent="0.3">
      <c r="A6935">
        <f>_xlfn.XLOOKUP(C6935,kamus!$B$2:$B$87,kamus!$A$2:$A$87,0,0,1)</f>
        <v>59</v>
      </c>
      <c r="B6935" t="str">
        <f>_xlfn.XLOOKUP(C6935,kamus!$B$2:$B$87,kamus!$D$2:$D$87,"dihapus",0,1)</f>
        <v>Prambanan</v>
      </c>
      <c r="C6935" t="s">
        <v>210</v>
      </c>
      <c r="D6935">
        <f>_xlfn.XLOOKUP(C6935,kamus!$B$2:$B$87,kamus!$J$2:$J$87,"dihapus",0,1)</f>
        <v>0</v>
      </c>
      <c r="E6935">
        <f t="shared" si="760"/>
        <v>0</v>
      </c>
      <c r="F6935" s="14">
        <v>44774</v>
      </c>
      <c r="G6935" s="1">
        <f t="shared" si="761"/>
        <v>8</v>
      </c>
      <c r="H6935" s="1">
        <f t="shared" si="762"/>
        <v>2022</v>
      </c>
      <c r="I6935">
        <v>0</v>
      </c>
      <c r="J6935">
        <v>0</v>
      </c>
      <c r="K6935">
        <f t="shared" si="756"/>
        <v>0</v>
      </c>
      <c r="L6935">
        <v>4840</v>
      </c>
      <c r="M6935" s="6">
        <f t="shared" si="757"/>
        <v>0</v>
      </c>
      <c r="N6935" s="6">
        <f t="shared" si="758"/>
        <v>0</v>
      </c>
      <c r="O6935" s="6">
        <f t="shared" si="759"/>
        <v>0</v>
      </c>
      <c r="Q6935">
        <f>_xlfn.XLOOKUP(C6935&amp;G6935&amp;H6935,covid!$E$2:$E$2184,covid!$D$2:$D$2184,0,0,1)</f>
        <v>0</v>
      </c>
    </row>
    <row r="6936" spans="1:17" x14ac:dyDescent="0.3">
      <c r="A6936">
        <f>_xlfn.XLOOKUP(C6936,kamus!$B$2:$B$87,kamus!$A$2:$A$87,0,0,1)</f>
        <v>61</v>
      </c>
      <c r="B6936" t="str">
        <f>_xlfn.XLOOKUP(C6936,kamus!$B$2:$B$87,kamus!$D$2:$D$87,"dihapus",0,1)</f>
        <v>Prambanan</v>
      </c>
      <c r="C6936" t="s">
        <v>219</v>
      </c>
      <c r="D6936">
        <f>_xlfn.XLOOKUP(C6936,kamus!$B$2:$B$87,kamus!$J$2:$J$87,"dihapus",0,1)</f>
        <v>0</v>
      </c>
      <c r="E6936">
        <f t="shared" si="760"/>
        <v>0</v>
      </c>
      <c r="F6936" s="14">
        <v>44774</v>
      </c>
      <c r="G6936" s="1">
        <f t="shared" si="761"/>
        <v>8</v>
      </c>
      <c r="H6936" s="1">
        <f t="shared" si="762"/>
        <v>2022</v>
      </c>
      <c r="I6936">
        <v>2</v>
      </c>
      <c r="J6936">
        <v>0</v>
      </c>
      <c r="K6936">
        <f t="shared" si="756"/>
        <v>2</v>
      </c>
      <c r="L6936">
        <v>14468</v>
      </c>
      <c r="M6936" s="6">
        <f t="shared" si="757"/>
        <v>13.823610727121924</v>
      </c>
      <c r="N6936" s="6">
        <f t="shared" si="758"/>
        <v>0</v>
      </c>
      <c r="O6936" s="6">
        <f t="shared" si="759"/>
        <v>13.823610727121924</v>
      </c>
      <c r="Q6936">
        <f>_xlfn.XLOOKUP(C6936&amp;G6936&amp;H6936,covid!$E$2:$E$2184,covid!$D$2:$D$2184,0,0,1)</f>
        <v>8</v>
      </c>
    </row>
    <row r="6937" spans="1:17" x14ac:dyDescent="0.3">
      <c r="A6937">
        <f>_xlfn.XLOOKUP(C6937,kamus!$B$2:$B$87,kamus!$A$2:$A$87,0,0,1)</f>
        <v>62</v>
      </c>
      <c r="B6937" t="str">
        <f>_xlfn.XLOOKUP(C6937,kamus!$B$2:$B$87,kamus!$D$2:$D$87,"dihapus",0,1)</f>
        <v>Prambanan</v>
      </c>
      <c r="C6937" t="s">
        <v>236</v>
      </c>
      <c r="D6937">
        <f>_xlfn.XLOOKUP(C6937,kamus!$B$2:$B$87,kamus!$J$2:$J$87,"dihapus",0,1)</f>
        <v>0</v>
      </c>
      <c r="E6937">
        <f t="shared" si="760"/>
        <v>0</v>
      </c>
      <c r="F6937" s="14">
        <v>44774</v>
      </c>
      <c r="G6937" s="1">
        <f t="shared" si="761"/>
        <v>8</v>
      </c>
      <c r="H6937" s="1">
        <f t="shared" si="762"/>
        <v>2022</v>
      </c>
      <c r="I6937">
        <v>0</v>
      </c>
      <c r="J6937">
        <v>0</v>
      </c>
      <c r="K6937">
        <f t="shared" si="756"/>
        <v>0</v>
      </c>
      <c r="L6937">
        <v>6175</v>
      </c>
      <c r="M6937" s="6">
        <f t="shared" si="757"/>
        <v>0</v>
      </c>
      <c r="N6937" s="6">
        <f t="shared" si="758"/>
        <v>0</v>
      </c>
      <c r="O6937" s="6">
        <f t="shared" si="759"/>
        <v>0</v>
      </c>
      <c r="Q6937">
        <f>_xlfn.XLOOKUP(C6937&amp;G6937&amp;H6937,covid!$E$2:$E$2184,covid!$D$2:$D$2184,0,0,1)</f>
        <v>0</v>
      </c>
    </row>
    <row r="6938" spans="1:17" x14ac:dyDescent="0.3">
      <c r="A6938">
        <f>_xlfn.XLOOKUP(C6938,kamus!$B$2:$B$87,kamus!$A$2:$A$87,0,0,1)</f>
        <v>63</v>
      </c>
      <c r="B6938" t="str">
        <f>_xlfn.XLOOKUP(C6938,kamus!$B$2:$B$87,kamus!$D$2:$D$87,"dihapus",0,1)</f>
        <v>Prambanan</v>
      </c>
      <c r="C6938" t="s">
        <v>261</v>
      </c>
      <c r="D6938">
        <f>_xlfn.XLOOKUP(C6938,kamus!$B$2:$B$87,kamus!$J$2:$J$87,"dihapus",0,1)</f>
        <v>0</v>
      </c>
      <c r="E6938">
        <f t="shared" si="760"/>
        <v>0</v>
      </c>
      <c r="F6938" s="14">
        <v>44774</v>
      </c>
      <c r="G6938" s="1">
        <f t="shared" si="761"/>
        <v>8</v>
      </c>
      <c r="H6938" s="1">
        <f t="shared" si="762"/>
        <v>2022</v>
      </c>
      <c r="I6938">
        <v>4</v>
      </c>
      <c r="J6938">
        <v>0</v>
      </c>
      <c r="K6938">
        <f t="shared" si="756"/>
        <v>4</v>
      </c>
      <c r="L6938">
        <v>15647</v>
      </c>
      <c r="M6938" s="6">
        <f t="shared" si="757"/>
        <v>25.564005879721353</v>
      </c>
      <c r="N6938" s="6">
        <f t="shared" si="758"/>
        <v>0</v>
      </c>
      <c r="O6938" s="6">
        <f t="shared" si="759"/>
        <v>25.564005879721353</v>
      </c>
      <c r="Q6938">
        <f>_xlfn.XLOOKUP(C6938&amp;G6938&amp;H6938,covid!$E$2:$E$2184,covid!$D$2:$D$2184,0,0,1)</f>
        <v>2</v>
      </c>
    </row>
    <row r="6939" spans="1:17" x14ac:dyDescent="0.3">
      <c r="A6939">
        <f>_xlfn.XLOOKUP(C6939,kamus!$B$2:$B$87,kamus!$A$2:$A$87,0,0,1)</f>
        <v>60</v>
      </c>
      <c r="B6939" t="str">
        <f>_xlfn.XLOOKUP(C6939,kamus!$B$2:$B$87,kamus!$D$2:$D$87,"dihapus",0,1)</f>
        <v>Prambanan</v>
      </c>
      <c r="C6939" t="s">
        <v>280</v>
      </c>
      <c r="D6939">
        <f>_xlfn.XLOOKUP(C6939,kamus!$B$2:$B$87,kamus!$J$2:$J$87,"dihapus",0,1)</f>
        <v>0</v>
      </c>
      <c r="E6939">
        <f t="shared" si="760"/>
        <v>0</v>
      </c>
      <c r="F6939" s="14">
        <v>44774</v>
      </c>
      <c r="G6939" s="1">
        <f t="shared" si="761"/>
        <v>8</v>
      </c>
      <c r="H6939" s="1">
        <f t="shared" si="762"/>
        <v>2022</v>
      </c>
      <c r="I6939">
        <v>0</v>
      </c>
      <c r="J6939">
        <v>0</v>
      </c>
      <c r="K6939">
        <f t="shared" si="756"/>
        <v>0</v>
      </c>
      <c r="L6939">
        <v>2860</v>
      </c>
      <c r="M6939" s="6">
        <f t="shared" si="757"/>
        <v>0</v>
      </c>
      <c r="N6939" s="6">
        <f t="shared" si="758"/>
        <v>0</v>
      </c>
      <c r="O6939" s="6">
        <f t="shared" si="759"/>
        <v>0</v>
      </c>
      <c r="Q6939">
        <f>_xlfn.XLOOKUP(C6939&amp;G6939&amp;H6939,covid!$E$2:$E$2184,covid!$D$2:$D$2184,0,0,1)</f>
        <v>1</v>
      </c>
    </row>
    <row r="6940" spans="1:17" x14ac:dyDescent="0.3">
      <c r="A6940">
        <f>_xlfn.XLOOKUP(C6940,kamus!$B$2:$B$87,kamus!$A$2:$A$87,0,0,1)</f>
        <v>67</v>
      </c>
      <c r="B6940" t="str">
        <f>_xlfn.XLOOKUP(C6940,kamus!$B$2:$B$87,kamus!$D$2:$D$87,"dihapus",0,1)</f>
        <v>Seyegan</v>
      </c>
      <c r="C6940" t="s">
        <v>221</v>
      </c>
      <c r="D6940">
        <f>_xlfn.XLOOKUP(C6940,kamus!$B$2:$B$87,kamus!$J$2:$J$87,"dihapus",0,1)</f>
        <v>0</v>
      </c>
      <c r="E6940">
        <f t="shared" si="760"/>
        <v>0</v>
      </c>
      <c r="F6940" s="14">
        <v>44774</v>
      </c>
      <c r="G6940" s="1">
        <f t="shared" si="761"/>
        <v>8</v>
      </c>
      <c r="H6940" s="1">
        <f t="shared" si="762"/>
        <v>2022</v>
      </c>
      <c r="I6940">
        <v>0</v>
      </c>
      <c r="J6940">
        <v>0</v>
      </c>
      <c r="K6940">
        <f t="shared" si="756"/>
        <v>0</v>
      </c>
      <c r="L6940">
        <v>10988</v>
      </c>
      <c r="M6940" s="6">
        <f t="shared" si="757"/>
        <v>0</v>
      </c>
      <c r="N6940" s="6">
        <f t="shared" si="758"/>
        <v>0</v>
      </c>
      <c r="O6940" s="6">
        <f t="shared" si="759"/>
        <v>0</v>
      </c>
      <c r="Q6940">
        <f>_xlfn.XLOOKUP(C6940&amp;G6940&amp;H6940,covid!$E$2:$E$2184,covid!$D$2:$D$2184,0,0,1)</f>
        <v>6</v>
      </c>
    </row>
    <row r="6941" spans="1:17" x14ac:dyDescent="0.3">
      <c r="A6941">
        <f>_xlfn.XLOOKUP(C6941,kamus!$B$2:$B$87,kamus!$A$2:$A$87,0,0,1)</f>
        <v>66</v>
      </c>
      <c r="B6941" t="str">
        <f>_xlfn.XLOOKUP(C6941,kamus!$B$2:$B$87,kamus!$D$2:$D$87,"dihapus",0,1)</f>
        <v>Seyegan</v>
      </c>
      <c r="C6941" t="s">
        <v>222</v>
      </c>
      <c r="D6941">
        <f>_xlfn.XLOOKUP(C6941,kamus!$B$2:$B$87,kamus!$J$2:$J$87,"dihapus",0,1)</f>
        <v>0</v>
      </c>
      <c r="E6941">
        <f t="shared" si="760"/>
        <v>0</v>
      </c>
      <c r="F6941" s="14">
        <v>44774</v>
      </c>
      <c r="G6941" s="1">
        <f t="shared" si="761"/>
        <v>8</v>
      </c>
      <c r="H6941" s="1">
        <f t="shared" si="762"/>
        <v>2022</v>
      </c>
      <c r="I6941">
        <v>2</v>
      </c>
      <c r="J6941">
        <v>0</v>
      </c>
      <c r="K6941">
        <f t="shared" si="756"/>
        <v>2</v>
      </c>
      <c r="L6941">
        <v>9757</v>
      </c>
      <c r="M6941" s="6">
        <f t="shared" si="757"/>
        <v>20.498103925386904</v>
      </c>
      <c r="N6941" s="6">
        <f t="shared" si="758"/>
        <v>0</v>
      </c>
      <c r="O6941" s="6">
        <f t="shared" si="759"/>
        <v>20.498103925386904</v>
      </c>
      <c r="Q6941">
        <f>_xlfn.XLOOKUP(C6941&amp;G6941&amp;H6941,covid!$E$2:$E$2184,covid!$D$2:$D$2184,0,0,1)</f>
        <v>4</v>
      </c>
    </row>
    <row r="6942" spans="1:17" x14ac:dyDescent="0.3">
      <c r="A6942">
        <f>_xlfn.XLOOKUP(C6942,kamus!$B$2:$B$87,kamus!$A$2:$A$87,0,0,1)</f>
        <v>68</v>
      </c>
      <c r="B6942" t="str">
        <f>_xlfn.XLOOKUP(C6942,kamus!$B$2:$B$87,kamus!$D$2:$D$87,"dihapus",0,1)</f>
        <v>Seyegan</v>
      </c>
      <c r="C6942" t="s">
        <v>223</v>
      </c>
      <c r="D6942">
        <f>_xlfn.XLOOKUP(C6942,kamus!$B$2:$B$87,kamus!$J$2:$J$87,"dihapus",0,1)</f>
        <v>0</v>
      </c>
      <c r="E6942">
        <f t="shared" si="760"/>
        <v>0</v>
      </c>
      <c r="F6942" s="14">
        <v>44774</v>
      </c>
      <c r="G6942" s="1">
        <f t="shared" si="761"/>
        <v>8</v>
      </c>
      <c r="H6942" s="1">
        <f t="shared" si="762"/>
        <v>2022</v>
      </c>
      <c r="I6942">
        <v>2</v>
      </c>
      <c r="J6942">
        <v>0</v>
      </c>
      <c r="K6942">
        <f t="shared" si="756"/>
        <v>2</v>
      </c>
      <c r="L6942">
        <v>8207</v>
      </c>
      <c r="M6942" s="6">
        <f t="shared" si="757"/>
        <v>24.369440721335444</v>
      </c>
      <c r="N6942" s="6">
        <f t="shared" si="758"/>
        <v>0</v>
      </c>
      <c r="O6942" s="6">
        <f t="shared" si="759"/>
        <v>24.369440721335444</v>
      </c>
      <c r="Q6942">
        <f>_xlfn.XLOOKUP(C6942&amp;G6942&amp;H6942,covid!$E$2:$E$2184,covid!$D$2:$D$2184,0,0,1)</f>
        <v>5</v>
      </c>
    </row>
    <row r="6943" spans="1:17" x14ac:dyDescent="0.3">
      <c r="A6943">
        <f>_xlfn.XLOOKUP(C6943,kamus!$B$2:$B$87,kamus!$A$2:$A$87,0,0,1)</f>
        <v>65</v>
      </c>
      <c r="B6943" t="str">
        <f>_xlfn.XLOOKUP(C6943,kamus!$B$2:$B$87,kamus!$D$2:$D$87,"dihapus",0,1)</f>
        <v>Seyegan</v>
      </c>
      <c r="C6943" t="s">
        <v>224</v>
      </c>
      <c r="D6943">
        <f>_xlfn.XLOOKUP(C6943,kamus!$B$2:$B$87,kamus!$J$2:$J$87,"dihapus",0,1)</f>
        <v>1</v>
      </c>
      <c r="E6943">
        <f t="shared" si="760"/>
        <v>1</v>
      </c>
      <c r="F6943" s="14">
        <v>44774</v>
      </c>
      <c r="G6943" s="1">
        <f t="shared" si="761"/>
        <v>8</v>
      </c>
      <c r="H6943" s="1">
        <f t="shared" si="762"/>
        <v>2022</v>
      </c>
      <c r="I6943">
        <v>0</v>
      </c>
      <c r="J6943">
        <v>0</v>
      </c>
      <c r="K6943">
        <f t="shared" si="756"/>
        <v>0</v>
      </c>
      <c r="L6943">
        <v>11443</v>
      </c>
      <c r="M6943" s="6">
        <f t="shared" si="757"/>
        <v>0</v>
      </c>
      <c r="N6943" s="6">
        <f t="shared" si="758"/>
        <v>0</v>
      </c>
      <c r="O6943" s="6">
        <f t="shared" si="759"/>
        <v>0</v>
      </c>
      <c r="Q6943">
        <f>_xlfn.XLOOKUP(C6943&amp;G6943&amp;H6943,covid!$E$2:$E$2184,covid!$D$2:$D$2184,0,0,1)</f>
        <v>1</v>
      </c>
    </row>
    <row r="6944" spans="1:17" x14ac:dyDescent="0.3">
      <c r="A6944">
        <f>_xlfn.XLOOKUP(C6944,kamus!$B$2:$B$87,kamus!$A$2:$A$87,0,0,1)</f>
        <v>69</v>
      </c>
      <c r="B6944" t="str">
        <f>_xlfn.XLOOKUP(C6944,kamus!$B$2:$B$87,kamus!$D$2:$D$87,"dihapus",0,1)</f>
        <v>Seyegan</v>
      </c>
      <c r="C6944" t="s">
        <v>225</v>
      </c>
      <c r="D6944">
        <f>_xlfn.XLOOKUP(C6944,kamus!$B$2:$B$87,kamus!$J$2:$J$87,"dihapus",0,1)</f>
        <v>0</v>
      </c>
      <c r="E6944">
        <f t="shared" si="760"/>
        <v>0</v>
      </c>
      <c r="F6944" s="14">
        <v>44774</v>
      </c>
      <c r="G6944" s="1">
        <f t="shared" si="761"/>
        <v>8</v>
      </c>
      <c r="H6944" s="1">
        <f t="shared" si="762"/>
        <v>2022</v>
      </c>
      <c r="I6944">
        <v>4</v>
      </c>
      <c r="J6944">
        <v>0</v>
      </c>
      <c r="K6944">
        <f t="shared" si="756"/>
        <v>4</v>
      </c>
      <c r="L6944">
        <v>13779</v>
      </c>
      <c r="M6944" s="6">
        <f t="shared" si="757"/>
        <v>29.029682850714856</v>
      </c>
      <c r="N6944" s="6">
        <f t="shared" si="758"/>
        <v>0</v>
      </c>
      <c r="O6944" s="6">
        <f t="shared" si="759"/>
        <v>29.029682850714856</v>
      </c>
      <c r="Q6944">
        <f>_xlfn.XLOOKUP(C6944&amp;G6944&amp;H6944,covid!$E$2:$E$2184,covid!$D$2:$D$2184,0,0,1)</f>
        <v>4</v>
      </c>
    </row>
    <row r="6945" spans="1:17" x14ac:dyDescent="0.3">
      <c r="A6945">
        <f>_xlfn.XLOOKUP(C6945,kamus!$B$2:$B$87,kamus!$A$2:$A$87,0,0,1)</f>
        <v>74</v>
      </c>
      <c r="B6945" t="str">
        <f>_xlfn.XLOOKUP(C6945,kamus!$B$2:$B$87,kamus!$D$2:$D$87,"dihapus",0,1)</f>
        <v>Sleman</v>
      </c>
      <c r="C6945" t="s">
        <v>205</v>
      </c>
      <c r="D6945">
        <f>_xlfn.XLOOKUP(C6945,kamus!$B$2:$B$87,kamus!$J$2:$J$87,"dihapus",0,1)</f>
        <v>1</v>
      </c>
      <c r="E6945">
        <f t="shared" si="760"/>
        <v>1</v>
      </c>
      <c r="F6945" s="14">
        <v>44774</v>
      </c>
      <c r="G6945" s="1">
        <f t="shared" si="761"/>
        <v>8</v>
      </c>
      <c r="H6945" s="1">
        <f t="shared" si="762"/>
        <v>2022</v>
      </c>
      <c r="I6945">
        <v>0</v>
      </c>
      <c r="J6945">
        <v>0</v>
      </c>
      <c r="K6945">
        <f t="shared" si="756"/>
        <v>0</v>
      </c>
      <c r="L6945">
        <v>15881</v>
      </c>
      <c r="M6945" s="6">
        <f t="shared" si="757"/>
        <v>0</v>
      </c>
      <c r="N6945" s="6">
        <f t="shared" si="758"/>
        <v>0</v>
      </c>
      <c r="O6945" s="6">
        <f t="shared" si="759"/>
        <v>0</v>
      </c>
      <c r="Q6945">
        <f>_xlfn.XLOOKUP(C6945&amp;G6945&amp;H6945,covid!$E$2:$E$2184,covid!$D$2:$D$2184,0,0,1)</f>
        <v>6</v>
      </c>
    </row>
    <row r="6946" spans="1:17" x14ac:dyDescent="0.3">
      <c r="A6946">
        <f>_xlfn.XLOOKUP(C6946,kamus!$B$2:$B$87,kamus!$A$2:$A$87,0,0,1)</f>
        <v>73</v>
      </c>
      <c r="B6946" t="str">
        <f>_xlfn.XLOOKUP(C6946,kamus!$B$2:$B$87,kamus!$D$2:$D$87,"dihapus",0,1)</f>
        <v>Sleman</v>
      </c>
      <c r="C6946" t="s">
        <v>232</v>
      </c>
      <c r="D6946">
        <f>_xlfn.XLOOKUP(C6946,kamus!$B$2:$B$87,kamus!$J$2:$J$87,"dihapus",0,1)</f>
        <v>1</v>
      </c>
      <c r="E6946">
        <f t="shared" si="760"/>
        <v>1</v>
      </c>
      <c r="F6946" s="14">
        <v>44774</v>
      </c>
      <c r="G6946" s="1">
        <f t="shared" si="761"/>
        <v>8</v>
      </c>
      <c r="H6946" s="1">
        <f t="shared" si="762"/>
        <v>2022</v>
      </c>
      <c r="I6946">
        <v>0</v>
      </c>
      <c r="J6946">
        <v>0</v>
      </c>
      <c r="K6946">
        <f t="shared" si="756"/>
        <v>0</v>
      </c>
      <c r="L6946">
        <v>13136</v>
      </c>
      <c r="M6946" s="6">
        <f t="shared" si="757"/>
        <v>0</v>
      </c>
      <c r="N6946" s="6">
        <f t="shared" si="758"/>
        <v>0</v>
      </c>
      <c r="O6946" s="6">
        <f t="shared" si="759"/>
        <v>0</v>
      </c>
      <c r="Q6946">
        <f>_xlfn.XLOOKUP(C6946&amp;G6946&amp;H6946,covid!$E$2:$E$2184,covid!$D$2:$D$2184,0,0,1)</f>
        <v>6</v>
      </c>
    </row>
    <row r="6947" spans="1:17" x14ac:dyDescent="0.3">
      <c r="A6947">
        <f>_xlfn.XLOOKUP(C6947,kamus!$B$2:$B$87,kamus!$A$2:$A$87,0,0,1)</f>
        <v>71</v>
      </c>
      <c r="B6947" t="str">
        <f>_xlfn.XLOOKUP(C6947,kamus!$B$2:$B$87,kamus!$D$2:$D$87,"dihapus",0,1)</f>
        <v>Sleman</v>
      </c>
      <c r="C6947" t="s">
        <v>271</v>
      </c>
      <c r="D6947">
        <f>_xlfn.XLOOKUP(C6947,kamus!$B$2:$B$87,kamus!$J$2:$J$87,"dihapus",0,1)</f>
        <v>1</v>
      </c>
      <c r="E6947">
        <f t="shared" si="760"/>
        <v>1</v>
      </c>
      <c r="F6947" s="14">
        <v>44774</v>
      </c>
      <c r="G6947" s="1">
        <f t="shared" si="761"/>
        <v>8</v>
      </c>
      <c r="H6947" s="1">
        <f t="shared" si="762"/>
        <v>2022</v>
      </c>
      <c r="I6947">
        <v>0</v>
      </c>
      <c r="J6947">
        <v>0</v>
      </c>
      <c r="K6947">
        <f t="shared" si="756"/>
        <v>0</v>
      </c>
      <c r="L6947">
        <v>15868</v>
      </c>
      <c r="M6947" s="6">
        <f t="shared" si="757"/>
        <v>0</v>
      </c>
      <c r="N6947" s="6">
        <f t="shared" si="758"/>
        <v>0</v>
      </c>
      <c r="O6947" s="6">
        <f t="shared" si="759"/>
        <v>0</v>
      </c>
      <c r="Q6947">
        <f>_xlfn.XLOOKUP(C6947&amp;G6947&amp;H6947,covid!$E$2:$E$2184,covid!$D$2:$D$2184,0,0,1)</f>
        <v>7</v>
      </c>
    </row>
    <row r="6948" spans="1:17" x14ac:dyDescent="0.3">
      <c r="A6948">
        <f>_xlfn.XLOOKUP(C6948,kamus!$B$2:$B$87,kamus!$A$2:$A$87,0,0,1)</f>
        <v>72</v>
      </c>
      <c r="B6948" t="str">
        <f>_xlfn.XLOOKUP(C6948,kamus!$B$2:$B$87,kamus!$D$2:$D$87,"dihapus",0,1)</f>
        <v>Sleman</v>
      </c>
      <c r="C6948" t="s">
        <v>273</v>
      </c>
      <c r="D6948">
        <f>_xlfn.XLOOKUP(C6948,kamus!$B$2:$B$87,kamus!$J$2:$J$87,"dihapus",0,1)</f>
        <v>1</v>
      </c>
      <c r="E6948">
        <f t="shared" si="760"/>
        <v>1</v>
      </c>
      <c r="F6948" s="14">
        <v>44774</v>
      </c>
      <c r="G6948" s="1">
        <f t="shared" si="761"/>
        <v>8</v>
      </c>
      <c r="H6948" s="1">
        <f t="shared" si="762"/>
        <v>2022</v>
      </c>
      <c r="I6948">
        <v>0</v>
      </c>
      <c r="J6948">
        <v>0</v>
      </c>
      <c r="K6948">
        <f t="shared" si="756"/>
        <v>0</v>
      </c>
      <c r="L6948">
        <v>19209</v>
      </c>
      <c r="M6948" s="6">
        <f t="shared" si="757"/>
        <v>0</v>
      </c>
      <c r="N6948" s="6">
        <f t="shared" si="758"/>
        <v>0</v>
      </c>
      <c r="O6948" s="6">
        <f t="shared" si="759"/>
        <v>0</v>
      </c>
      <c r="Q6948">
        <f>_xlfn.XLOOKUP(C6948&amp;G6948&amp;H6948,covid!$E$2:$E$2184,covid!$D$2:$D$2184,0,0,1)</f>
        <v>3</v>
      </c>
    </row>
    <row r="6949" spans="1:17" x14ac:dyDescent="0.3">
      <c r="A6949">
        <f>_xlfn.XLOOKUP(C6949,kamus!$B$2:$B$87,kamus!$A$2:$A$87,0,0,1)</f>
        <v>70</v>
      </c>
      <c r="B6949" t="str">
        <f>_xlfn.XLOOKUP(C6949,kamus!$B$2:$B$87,kamus!$D$2:$D$87,"dihapus",0,1)</f>
        <v>Sleman</v>
      </c>
      <c r="C6949" t="s">
        <v>274</v>
      </c>
      <c r="D6949">
        <f>_xlfn.XLOOKUP(C6949,kamus!$B$2:$B$87,kamus!$J$2:$J$87,"dihapus",0,1)</f>
        <v>0</v>
      </c>
      <c r="E6949">
        <f t="shared" si="760"/>
        <v>0</v>
      </c>
      <c r="F6949" s="14">
        <v>44774</v>
      </c>
      <c r="G6949" s="1">
        <f t="shared" si="761"/>
        <v>8</v>
      </c>
      <c r="H6949" s="1">
        <f t="shared" si="762"/>
        <v>2022</v>
      </c>
      <c r="I6949">
        <v>0</v>
      </c>
      <c r="J6949">
        <v>0</v>
      </c>
      <c r="K6949">
        <f t="shared" si="756"/>
        <v>0</v>
      </c>
      <c r="L6949">
        <v>10209</v>
      </c>
      <c r="M6949" s="6">
        <f t="shared" si="757"/>
        <v>0</v>
      </c>
      <c r="N6949" s="6">
        <f t="shared" si="758"/>
        <v>0</v>
      </c>
      <c r="O6949" s="6">
        <f t="shared" si="759"/>
        <v>0</v>
      </c>
      <c r="Q6949">
        <f>_xlfn.XLOOKUP(C6949&amp;G6949&amp;H6949,covid!$E$2:$E$2184,covid!$D$2:$D$2184,0,0,1)</f>
        <v>0</v>
      </c>
    </row>
    <row r="6950" spans="1:17" x14ac:dyDescent="0.3">
      <c r="A6950">
        <f>_xlfn.XLOOKUP(C6950,kamus!$B$2:$B$87,kamus!$A$2:$A$87,0,0,1)</f>
        <v>77</v>
      </c>
      <c r="B6950" t="str">
        <f>_xlfn.XLOOKUP(C6950,kamus!$B$2:$B$87,kamus!$D$2:$D$87,"dihapus",0,1)</f>
        <v>Tempel 1</v>
      </c>
      <c r="C6950" t="s">
        <v>218</v>
      </c>
      <c r="D6950">
        <f>_xlfn.XLOOKUP(C6950,kamus!$B$2:$B$87,kamus!$J$2:$J$87,"dihapus",0,1)</f>
        <v>0</v>
      </c>
      <c r="E6950">
        <f t="shared" si="760"/>
        <v>0</v>
      </c>
      <c r="F6950" s="14">
        <v>44774</v>
      </c>
      <c r="G6950" s="1">
        <f t="shared" si="761"/>
        <v>8</v>
      </c>
      <c r="H6950" s="1">
        <f t="shared" si="762"/>
        <v>2022</v>
      </c>
      <c r="I6950">
        <v>0</v>
      </c>
      <c r="J6950">
        <v>0</v>
      </c>
      <c r="K6950">
        <f t="shared" si="756"/>
        <v>0</v>
      </c>
      <c r="L6950">
        <v>7981</v>
      </c>
      <c r="M6950" s="6">
        <f t="shared" si="757"/>
        <v>0</v>
      </c>
      <c r="N6950" s="6">
        <f t="shared" si="758"/>
        <v>0</v>
      </c>
      <c r="O6950" s="6">
        <f t="shared" si="759"/>
        <v>0</v>
      </c>
      <c r="Q6950">
        <f>_xlfn.XLOOKUP(C6950&amp;G6950&amp;H6950,covid!$E$2:$E$2184,covid!$D$2:$D$2184,0,0,1)</f>
        <v>3</v>
      </c>
    </row>
    <row r="6951" spans="1:17" x14ac:dyDescent="0.3">
      <c r="A6951">
        <f>_xlfn.XLOOKUP(C6951,kamus!$B$2:$B$87,kamus!$A$2:$A$87,0,0,1)</f>
        <v>76</v>
      </c>
      <c r="B6951" t="str">
        <f>_xlfn.XLOOKUP(C6951,kamus!$B$2:$B$87,kamus!$D$2:$D$87,"dihapus",0,1)</f>
        <v>Tempel 1</v>
      </c>
      <c r="C6951" t="s">
        <v>226</v>
      </c>
      <c r="D6951">
        <f>_xlfn.XLOOKUP(C6951,kamus!$B$2:$B$87,kamus!$J$2:$J$87,"dihapus",0,1)</f>
        <v>1</v>
      </c>
      <c r="E6951">
        <f t="shared" si="760"/>
        <v>1</v>
      </c>
      <c r="F6951" s="14">
        <v>44774</v>
      </c>
      <c r="G6951" s="1">
        <f t="shared" si="761"/>
        <v>8</v>
      </c>
      <c r="H6951" s="1">
        <f t="shared" si="762"/>
        <v>2022</v>
      </c>
      <c r="I6951">
        <v>0</v>
      </c>
      <c r="J6951">
        <v>0</v>
      </c>
      <c r="K6951">
        <f t="shared" si="756"/>
        <v>0</v>
      </c>
      <c r="L6951">
        <v>11420</v>
      </c>
      <c r="M6951" s="6">
        <f t="shared" si="757"/>
        <v>0</v>
      </c>
      <c r="N6951" s="6">
        <f t="shared" si="758"/>
        <v>0</v>
      </c>
      <c r="O6951" s="6">
        <f t="shared" si="759"/>
        <v>0</v>
      </c>
      <c r="Q6951">
        <f>_xlfn.XLOOKUP(C6951&amp;G6951&amp;H6951,covid!$E$2:$E$2184,covid!$D$2:$D$2184,0,0,1)</f>
        <v>3</v>
      </c>
    </row>
    <row r="6952" spans="1:17" x14ac:dyDescent="0.3">
      <c r="A6952">
        <f>_xlfn.XLOOKUP(C6952,kamus!$B$2:$B$87,kamus!$A$2:$A$87,0,0,1)</f>
        <v>75</v>
      </c>
      <c r="B6952" t="str">
        <f>_xlfn.XLOOKUP(C6952,kamus!$B$2:$B$87,kamus!$D$2:$D$87,"dihapus",0,1)</f>
        <v>Tempel 1</v>
      </c>
      <c r="C6952" t="s">
        <v>227</v>
      </c>
      <c r="D6952">
        <f>_xlfn.XLOOKUP(C6952,kamus!$B$2:$B$87,kamus!$J$2:$J$87,"dihapus",0,1)</f>
        <v>0</v>
      </c>
      <c r="E6952">
        <f t="shared" si="760"/>
        <v>0</v>
      </c>
      <c r="F6952" s="14">
        <v>44774</v>
      </c>
      <c r="G6952" s="1">
        <f t="shared" si="761"/>
        <v>8</v>
      </c>
      <c r="H6952" s="1">
        <f t="shared" si="762"/>
        <v>2022</v>
      </c>
      <c r="I6952">
        <v>0</v>
      </c>
      <c r="J6952">
        <v>0</v>
      </c>
      <c r="K6952">
        <f t="shared" si="756"/>
        <v>0</v>
      </c>
      <c r="L6952">
        <v>7027</v>
      </c>
      <c r="M6952" s="6">
        <f t="shared" si="757"/>
        <v>0</v>
      </c>
      <c r="N6952" s="6">
        <f t="shared" si="758"/>
        <v>0</v>
      </c>
      <c r="O6952" s="6">
        <f t="shared" si="759"/>
        <v>0</v>
      </c>
      <c r="Q6952">
        <f>_xlfn.XLOOKUP(C6952&amp;G6952&amp;H6952,covid!$E$2:$E$2184,covid!$D$2:$D$2184,0,0,1)</f>
        <v>2</v>
      </c>
    </row>
    <row r="6953" spans="1:17" x14ac:dyDescent="0.3">
      <c r="A6953">
        <f>_xlfn.XLOOKUP(C6953,kamus!$B$2:$B$87,kamus!$A$2:$A$87,0,0,1)</f>
        <v>78</v>
      </c>
      <c r="B6953" t="str">
        <f>_xlfn.XLOOKUP(C6953,kamus!$B$2:$B$87,kamus!$D$2:$D$87,"dihapus",0,1)</f>
        <v>Tempel 1</v>
      </c>
      <c r="C6953" t="s">
        <v>229</v>
      </c>
      <c r="D6953">
        <f>_xlfn.XLOOKUP(C6953,kamus!$B$2:$B$87,kamus!$J$2:$J$87,"dihapus",0,1)</f>
        <v>0</v>
      </c>
      <c r="E6953">
        <f t="shared" si="760"/>
        <v>0</v>
      </c>
      <c r="F6953" s="14">
        <v>44774</v>
      </c>
      <c r="G6953" s="1">
        <f t="shared" si="761"/>
        <v>8</v>
      </c>
      <c r="H6953" s="1">
        <f t="shared" si="762"/>
        <v>2022</v>
      </c>
      <c r="I6953">
        <v>0</v>
      </c>
      <c r="J6953">
        <v>0</v>
      </c>
      <c r="K6953">
        <f t="shared" si="756"/>
        <v>0</v>
      </c>
      <c r="L6953">
        <v>5483</v>
      </c>
      <c r="M6953" s="6">
        <f t="shared" si="757"/>
        <v>0</v>
      </c>
      <c r="N6953" s="6">
        <f t="shared" si="758"/>
        <v>0</v>
      </c>
      <c r="O6953" s="6">
        <f t="shared" si="759"/>
        <v>0</v>
      </c>
      <c r="Q6953">
        <f>_xlfn.XLOOKUP(C6953&amp;G6953&amp;H6953,covid!$E$2:$E$2184,covid!$D$2:$D$2184,0,0,1)</f>
        <v>0</v>
      </c>
    </row>
    <row r="6954" spans="1:17" x14ac:dyDescent="0.3">
      <c r="A6954">
        <f>_xlfn.XLOOKUP(C6954,kamus!$B$2:$B$87,kamus!$A$2:$A$87,0,0,1)</f>
        <v>79</v>
      </c>
      <c r="B6954" t="str">
        <f>_xlfn.XLOOKUP(C6954,kamus!$B$2:$B$87,kamus!$D$2:$D$87,"dihapus",0,1)</f>
        <v>Tempel 2</v>
      </c>
      <c r="C6954" t="s">
        <v>201</v>
      </c>
      <c r="D6954">
        <f>_xlfn.XLOOKUP(C6954,kamus!$B$2:$B$87,kamus!$J$2:$J$87,"dihapus",0,1)</f>
        <v>0</v>
      </c>
      <c r="E6954">
        <f t="shared" si="760"/>
        <v>0</v>
      </c>
      <c r="F6954" s="14">
        <v>44774</v>
      </c>
      <c r="G6954" s="1">
        <f t="shared" si="761"/>
        <v>8</v>
      </c>
      <c r="H6954" s="1">
        <f t="shared" si="762"/>
        <v>2022</v>
      </c>
      <c r="I6954">
        <v>0</v>
      </c>
      <c r="J6954">
        <v>0</v>
      </c>
      <c r="K6954">
        <f t="shared" si="756"/>
        <v>0</v>
      </c>
      <c r="L6954">
        <v>7898</v>
      </c>
      <c r="M6954" s="6">
        <f t="shared" si="757"/>
        <v>0</v>
      </c>
      <c r="N6954" s="6">
        <f t="shared" si="758"/>
        <v>0</v>
      </c>
      <c r="O6954" s="6">
        <f t="shared" si="759"/>
        <v>0</v>
      </c>
      <c r="Q6954">
        <f>_xlfn.XLOOKUP(C6954&amp;G6954&amp;H6954,covid!$E$2:$E$2184,covid!$D$2:$D$2184,0,0,1)</f>
        <v>3</v>
      </c>
    </row>
    <row r="6955" spans="1:17" x14ac:dyDescent="0.3">
      <c r="A6955">
        <f>_xlfn.XLOOKUP(C6955,kamus!$B$2:$B$87,kamus!$A$2:$A$87,0,0,1)</f>
        <v>80</v>
      </c>
      <c r="B6955" t="str">
        <f>_xlfn.XLOOKUP(C6955,kamus!$B$2:$B$87,kamus!$D$2:$D$87,"dihapus",0,1)</f>
        <v>Tempel 2</v>
      </c>
      <c r="C6955" t="s">
        <v>233</v>
      </c>
      <c r="D6955">
        <f>_xlfn.XLOOKUP(C6955,kamus!$B$2:$B$87,kamus!$J$2:$J$87,"dihapus",0,1)</f>
        <v>0</v>
      </c>
      <c r="E6955">
        <f t="shared" si="760"/>
        <v>0</v>
      </c>
      <c r="F6955" s="14">
        <v>44774</v>
      </c>
      <c r="G6955" s="1">
        <f t="shared" si="761"/>
        <v>8</v>
      </c>
      <c r="H6955" s="1">
        <f t="shared" si="762"/>
        <v>2022</v>
      </c>
      <c r="I6955">
        <v>0</v>
      </c>
      <c r="J6955">
        <v>0</v>
      </c>
      <c r="K6955">
        <f t="shared" si="756"/>
        <v>0</v>
      </c>
      <c r="L6955">
        <v>6718</v>
      </c>
      <c r="M6955" s="6">
        <f t="shared" si="757"/>
        <v>0</v>
      </c>
      <c r="N6955" s="6">
        <f t="shared" si="758"/>
        <v>0</v>
      </c>
      <c r="O6955" s="6">
        <f t="shared" si="759"/>
        <v>0</v>
      </c>
      <c r="Q6955">
        <f>_xlfn.XLOOKUP(C6955&amp;G6955&amp;H6955,covid!$E$2:$E$2184,covid!$D$2:$D$2184,0,0,1)</f>
        <v>0</v>
      </c>
    </row>
    <row r="6956" spans="1:17" x14ac:dyDescent="0.3">
      <c r="A6956">
        <f>_xlfn.XLOOKUP(C6956,kamus!$B$2:$B$87,kamus!$A$2:$A$87,0,0,1)</f>
        <v>81</v>
      </c>
      <c r="B6956" t="str">
        <f>_xlfn.XLOOKUP(C6956,kamus!$B$2:$B$87,kamus!$D$2:$D$87,"dihapus",0,1)</f>
        <v>Tempel 2</v>
      </c>
      <c r="C6956" t="s">
        <v>263</v>
      </c>
      <c r="D6956">
        <f>_xlfn.XLOOKUP(C6956,kamus!$B$2:$B$87,kamus!$J$2:$J$87,"dihapus",0,1)</f>
        <v>0</v>
      </c>
      <c r="E6956">
        <f t="shared" si="760"/>
        <v>0</v>
      </c>
      <c r="F6956" s="14">
        <v>44774</v>
      </c>
      <c r="G6956" s="1">
        <f t="shared" si="761"/>
        <v>8</v>
      </c>
      <c r="H6956" s="1">
        <f t="shared" si="762"/>
        <v>2022</v>
      </c>
      <c r="I6956">
        <v>1</v>
      </c>
      <c r="J6956">
        <v>0</v>
      </c>
      <c r="K6956">
        <f t="shared" si="756"/>
        <v>1</v>
      </c>
      <c r="L6956">
        <v>4831</v>
      </c>
      <c r="M6956" s="6">
        <f t="shared" si="757"/>
        <v>20.699648105982199</v>
      </c>
      <c r="N6956" s="6">
        <f t="shared" si="758"/>
        <v>0</v>
      </c>
      <c r="O6956" s="6">
        <f t="shared" si="759"/>
        <v>20.699648105982199</v>
      </c>
      <c r="Q6956">
        <f>_xlfn.XLOOKUP(C6956&amp;G6956&amp;H6956,covid!$E$2:$E$2184,covid!$D$2:$D$2184,0,0,1)</f>
        <v>0</v>
      </c>
    </row>
    <row r="6957" spans="1:17" x14ac:dyDescent="0.3">
      <c r="A6957">
        <f>_xlfn.XLOOKUP(C6957,kamus!$B$2:$B$87,kamus!$A$2:$A$87,0,0,1)</f>
        <v>82</v>
      </c>
      <c r="B6957" t="str">
        <f>_xlfn.XLOOKUP(C6957,kamus!$B$2:$B$87,kamus!$D$2:$D$87,"dihapus",0,1)</f>
        <v>Tempel 2</v>
      </c>
      <c r="C6957" t="s">
        <v>266</v>
      </c>
      <c r="D6957">
        <f>_xlfn.XLOOKUP(C6957,kamus!$B$2:$B$87,kamus!$J$2:$J$87,"dihapus",0,1)</f>
        <v>0</v>
      </c>
      <c r="E6957">
        <f t="shared" si="760"/>
        <v>0</v>
      </c>
      <c r="F6957" s="14">
        <v>44774</v>
      </c>
      <c r="G6957" s="1">
        <f t="shared" si="761"/>
        <v>8</v>
      </c>
      <c r="H6957" s="1">
        <f t="shared" si="762"/>
        <v>2022</v>
      </c>
      <c r="I6957">
        <v>0</v>
      </c>
      <c r="J6957">
        <v>0</v>
      </c>
      <c r="K6957">
        <f t="shared" si="756"/>
        <v>0</v>
      </c>
      <c r="L6957">
        <v>5385</v>
      </c>
      <c r="M6957" s="6">
        <f t="shared" si="757"/>
        <v>0</v>
      </c>
      <c r="N6957" s="6">
        <f t="shared" si="758"/>
        <v>0</v>
      </c>
      <c r="O6957" s="6">
        <f t="shared" si="759"/>
        <v>0</v>
      </c>
      <c r="Q6957">
        <f>_xlfn.XLOOKUP(C6957&amp;G6957&amp;H6957,covid!$E$2:$E$2184,covid!$D$2:$D$2184,0,0,1)</f>
        <v>1</v>
      </c>
    </row>
    <row r="6958" spans="1:17" x14ac:dyDescent="0.3">
      <c r="A6958">
        <f>_xlfn.XLOOKUP(C6958,kamus!$B$2:$B$87,kamus!$A$2:$A$87,0,0,1)</f>
        <v>84</v>
      </c>
      <c r="B6958" t="str">
        <f>_xlfn.XLOOKUP(C6958,kamus!$B$2:$B$87,kamus!$D$2:$D$87,"dihapus",0,1)</f>
        <v>turi</v>
      </c>
      <c r="C6958" t="s">
        <v>199</v>
      </c>
      <c r="D6958">
        <f>_xlfn.XLOOKUP(C6958,kamus!$B$2:$B$87,kamus!$J$2:$J$87,"dihapus",0,1)</f>
        <v>0</v>
      </c>
      <c r="E6958">
        <f t="shared" si="760"/>
        <v>0</v>
      </c>
      <c r="F6958" s="14">
        <v>44774</v>
      </c>
      <c r="G6958" s="1">
        <f t="shared" si="761"/>
        <v>8</v>
      </c>
      <c r="H6958" s="1">
        <f t="shared" si="762"/>
        <v>2022</v>
      </c>
      <c r="I6958">
        <v>0</v>
      </c>
      <c r="J6958">
        <v>0</v>
      </c>
      <c r="K6958">
        <f t="shared" si="756"/>
        <v>0</v>
      </c>
      <c r="L6958">
        <v>9882</v>
      </c>
      <c r="M6958" s="6">
        <f t="shared" si="757"/>
        <v>0</v>
      </c>
      <c r="N6958" s="6">
        <f t="shared" si="758"/>
        <v>0</v>
      </c>
      <c r="O6958" s="6">
        <f t="shared" si="759"/>
        <v>0</v>
      </c>
      <c r="Q6958">
        <f>_xlfn.XLOOKUP(C6958&amp;G6958&amp;H6958,covid!$E$2:$E$2184,covid!$D$2:$D$2184,0,0,1)</f>
        <v>2</v>
      </c>
    </row>
    <row r="6959" spans="1:17" x14ac:dyDescent="0.3">
      <c r="A6959">
        <f>_xlfn.XLOOKUP(C6959,kamus!$B$2:$B$87,kamus!$A$2:$A$87,0,0,1)</f>
        <v>86</v>
      </c>
      <c r="B6959" t="str">
        <f>_xlfn.XLOOKUP(C6959,kamus!$B$2:$B$87,kamus!$D$2:$D$87,"dihapus",0,1)</f>
        <v>turi</v>
      </c>
      <c r="C6959" t="s">
        <v>209</v>
      </c>
      <c r="D6959">
        <f>_xlfn.XLOOKUP(C6959,kamus!$B$2:$B$87,kamus!$J$2:$J$87,"dihapus",0,1)</f>
        <v>0</v>
      </c>
      <c r="E6959">
        <f t="shared" si="760"/>
        <v>0</v>
      </c>
      <c r="F6959" s="14">
        <v>44774</v>
      </c>
      <c r="G6959" s="1">
        <f t="shared" si="761"/>
        <v>8</v>
      </c>
      <c r="H6959" s="1">
        <f t="shared" si="762"/>
        <v>2022</v>
      </c>
      <c r="I6959">
        <v>0</v>
      </c>
      <c r="J6959">
        <v>0</v>
      </c>
      <c r="K6959">
        <f t="shared" si="756"/>
        <v>0</v>
      </c>
      <c r="L6959">
        <v>9730</v>
      </c>
      <c r="M6959" s="6">
        <f t="shared" si="757"/>
        <v>0</v>
      </c>
      <c r="N6959" s="6">
        <f t="shared" si="758"/>
        <v>0</v>
      </c>
      <c r="O6959" s="6">
        <f t="shared" si="759"/>
        <v>0</v>
      </c>
      <c r="Q6959">
        <f>_xlfn.XLOOKUP(C6959&amp;G6959&amp;H6959,covid!$E$2:$E$2184,covid!$D$2:$D$2184,0,0,1)</f>
        <v>7</v>
      </c>
    </row>
    <row r="6960" spans="1:17" x14ac:dyDescent="0.3">
      <c r="A6960">
        <f>_xlfn.XLOOKUP(C6960,kamus!$B$2:$B$87,kamus!$A$2:$A$87,0,0,1)</f>
        <v>83</v>
      </c>
      <c r="B6960" t="str">
        <f>_xlfn.XLOOKUP(C6960,kamus!$B$2:$B$87,kamus!$D$2:$D$87,"dihapus",0,1)</f>
        <v>turi</v>
      </c>
      <c r="C6960" t="s">
        <v>211</v>
      </c>
      <c r="D6960">
        <f>_xlfn.XLOOKUP(C6960,kamus!$B$2:$B$87,kamus!$J$2:$J$87,"dihapus",0,1)</f>
        <v>0</v>
      </c>
      <c r="E6960">
        <f t="shared" si="760"/>
        <v>0</v>
      </c>
      <c r="F6960" s="14">
        <v>44774</v>
      </c>
      <c r="G6960" s="1">
        <f t="shared" si="761"/>
        <v>8</v>
      </c>
      <c r="H6960" s="1">
        <f t="shared" si="762"/>
        <v>2022</v>
      </c>
      <c r="I6960">
        <v>0</v>
      </c>
      <c r="J6960">
        <v>0</v>
      </c>
      <c r="K6960">
        <f t="shared" si="756"/>
        <v>0</v>
      </c>
      <c r="L6960">
        <v>8706</v>
      </c>
      <c r="M6960" s="6">
        <f t="shared" si="757"/>
        <v>0</v>
      </c>
      <c r="N6960" s="6">
        <f t="shared" si="758"/>
        <v>0</v>
      </c>
      <c r="O6960" s="6">
        <f t="shared" si="759"/>
        <v>0</v>
      </c>
      <c r="Q6960">
        <f>_xlfn.XLOOKUP(C6960&amp;G6960&amp;H6960,covid!$E$2:$E$2184,covid!$D$2:$D$2184,0,0,1)</f>
        <v>3</v>
      </c>
    </row>
    <row r="6961" spans="1:17" x14ac:dyDescent="0.3">
      <c r="A6961">
        <f>_xlfn.XLOOKUP(C6961,kamus!$B$2:$B$87,kamus!$A$2:$A$87,0,0,1)</f>
        <v>85</v>
      </c>
      <c r="B6961" t="str">
        <f>_xlfn.XLOOKUP(C6961,kamus!$B$2:$B$87,kamus!$D$2:$D$87,"dihapus",0,1)</f>
        <v>turi</v>
      </c>
      <c r="C6961" s="19" t="s">
        <v>279</v>
      </c>
      <c r="D6961">
        <f>_xlfn.XLOOKUP(C6961,kamus!$B$2:$B$87,kamus!$J$2:$J$87,"dihapus",0,1)</f>
        <v>0</v>
      </c>
      <c r="E6961">
        <f t="shared" si="760"/>
        <v>0</v>
      </c>
      <c r="F6961" s="14">
        <v>44774</v>
      </c>
      <c r="G6961" s="1">
        <f t="shared" si="761"/>
        <v>8</v>
      </c>
      <c r="H6961" s="1">
        <f t="shared" si="762"/>
        <v>2022</v>
      </c>
      <c r="I6961">
        <v>0</v>
      </c>
      <c r="J6961">
        <v>0</v>
      </c>
      <c r="K6961">
        <f t="shared" si="756"/>
        <v>0</v>
      </c>
      <c r="L6961">
        <v>11166</v>
      </c>
      <c r="M6961" s="6">
        <f t="shared" si="757"/>
        <v>0</v>
      </c>
      <c r="N6961" s="6">
        <f t="shared" si="758"/>
        <v>0</v>
      </c>
      <c r="O6961" s="6">
        <f t="shared" si="759"/>
        <v>0</v>
      </c>
      <c r="Q6961">
        <f>_xlfn.XLOOKUP(C6961&amp;G6961&amp;H6961,covid!$E$2:$E$2184,covid!$D$2:$D$2184,0,0,1)</f>
        <v>2</v>
      </c>
    </row>
    <row r="6962" spans="1:17" x14ac:dyDescent="0.3">
      <c r="A6962">
        <f>_xlfn.XLOOKUP(C6962,kamus!$B$2:$B$87,kamus!$A$2:$A$87,0,0,1)</f>
        <v>4</v>
      </c>
      <c r="B6962" t="str">
        <f>_xlfn.XLOOKUP(C6962,kamus!$B$2:$B$87,kamus!$D$2:$D$87,"dihapus",0,1)</f>
        <v>Berbah</v>
      </c>
      <c r="C6962" t="s">
        <v>215</v>
      </c>
      <c r="D6962">
        <f>_xlfn.XLOOKUP(C6962,kamus!$B$2:$B$87,kamus!$J$2:$J$87,"dihapus",0,1)</f>
        <v>0</v>
      </c>
      <c r="E6962">
        <f t="shared" si="760"/>
        <v>0</v>
      </c>
      <c r="F6962" s="14">
        <v>44805</v>
      </c>
      <c r="G6962" s="1">
        <f t="shared" si="761"/>
        <v>9</v>
      </c>
      <c r="H6962" s="1">
        <f t="shared" si="762"/>
        <v>2022</v>
      </c>
      <c r="I6962">
        <v>0</v>
      </c>
      <c r="J6962">
        <v>3</v>
      </c>
      <c r="K6962">
        <f t="shared" si="756"/>
        <v>3</v>
      </c>
      <c r="L6962">
        <v>11652</v>
      </c>
      <c r="M6962" s="6">
        <f t="shared" si="757"/>
        <v>0</v>
      </c>
      <c r="N6962" s="6">
        <f t="shared" si="758"/>
        <v>25.746652935118433</v>
      </c>
      <c r="O6962" s="6">
        <f t="shared" si="759"/>
        <v>25.746652935118433</v>
      </c>
      <c r="Q6962">
        <f>_xlfn.XLOOKUP(C6962&amp;G6962&amp;H6962,covid!$E$2:$E$2184,covid!$D$2:$D$2184,0,0,1)</f>
        <v>2</v>
      </c>
    </row>
    <row r="6963" spans="1:17" x14ac:dyDescent="0.3">
      <c r="A6963">
        <f>_xlfn.XLOOKUP(C6963,kamus!$B$2:$B$87,kamus!$A$2:$A$87,0,0,1)</f>
        <v>1</v>
      </c>
      <c r="B6963" t="str">
        <f>_xlfn.XLOOKUP(C6963,kamus!$B$2:$B$87,kamus!$D$2:$D$87,"dihapus",0,1)</f>
        <v>Berbah</v>
      </c>
      <c r="C6963" t="s">
        <v>216</v>
      </c>
      <c r="D6963">
        <f>_xlfn.XLOOKUP(C6963,kamus!$B$2:$B$87,kamus!$J$2:$J$87,"dihapus",0,1)</f>
        <v>1</v>
      </c>
      <c r="E6963">
        <f t="shared" si="760"/>
        <v>1</v>
      </c>
      <c r="F6963" s="14">
        <v>44805</v>
      </c>
      <c r="G6963" s="1">
        <f t="shared" si="761"/>
        <v>9</v>
      </c>
      <c r="H6963" s="1">
        <f t="shared" si="762"/>
        <v>2022</v>
      </c>
      <c r="I6963">
        <v>0</v>
      </c>
      <c r="J6963">
        <v>2</v>
      </c>
      <c r="K6963">
        <f t="shared" si="756"/>
        <v>2</v>
      </c>
      <c r="L6963">
        <v>14825</v>
      </c>
      <c r="M6963" s="6">
        <f t="shared" si="757"/>
        <v>0</v>
      </c>
      <c r="N6963" s="6">
        <f t="shared" si="758"/>
        <v>13.490725126475548</v>
      </c>
      <c r="O6963" s="6">
        <f t="shared" si="759"/>
        <v>13.490725126475548</v>
      </c>
      <c r="Q6963">
        <f>_xlfn.XLOOKUP(C6963&amp;G6963&amp;H6963,covid!$E$2:$E$2184,covid!$D$2:$D$2184,0,0,1)</f>
        <v>4</v>
      </c>
    </row>
    <row r="6964" spans="1:17" x14ac:dyDescent="0.3">
      <c r="A6964">
        <f>_xlfn.XLOOKUP(C6964,kamus!$B$2:$B$87,kamus!$A$2:$A$87,0,0,1)</f>
        <v>2</v>
      </c>
      <c r="B6964" t="str">
        <f>_xlfn.XLOOKUP(C6964,kamus!$B$2:$B$87,kamus!$D$2:$D$87,"dihapus",0,1)</f>
        <v>Berbah</v>
      </c>
      <c r="C6964" t="s">
        <v>246</v>
      </c>
      <c r="D6964">
        <f>_xlfn.XLOOKUP(C6964,kamus!$B$2:$B$87,kamus!$J$2:$J$87,"dihapus",0,1)</f>
        <v>1</v>
      </c>
      <c r="E6964">
        <f t="shared" si="760"/>
        <v>1</v>
      </c>
      <c r="F6964" s="14">
        <v>44805</v>
      </c>
      <c r="G6964" s="1">
        <f t="shared" si="761"/>
        <v>9</v>
      </c>
      <c r="H6964" s="1">
        <f t="shared" si="762"/>
        <v>2022</v>
      </c>
      <c r="I6964">
        <v>0</v>
      </c>
      <c r="J6964">
        <v>1</v>
      </c>
      <c r="K6964">
        <f t="shared" si="756"/>
        <v>1</v>
      </c>
      <c r="L6964">
        <v>19037</v>
      </c>
      <c r="M6964" s="6">
        <f t="shared" si="757"/>
        <v>0</v>
      </c>
      <c r="N6964" s="6">
        <f t="shared" si="758"/>
        <v>5.252928507643011</v>
      </c>
      <c r="O6964" s="6">
        <f t="shared" si="759"/>
        <v>5.252928507643011</v>
      </c>
      <c r="Q6964">
        <f>_xlfn.XLOOKUP(C6964&amp;G6964&amp;H6964,covid!$E$2:$E$2184,covid!$D$2:$D$2184,0,0,1)</f>
        <v>0</v>
      </c>
    </row>
    <row r="6965" spans="1:17" x14ac:dyDescent="0.3">
      <c r="A6965">
        <f>_xlfn.XLOOKUP(C6965,kamus!$B$2:$B$87,kamus!$A$2:$A$87,0,0,1)</f>
        <v>3</v>
      </c>
      <c r="B6965" t="str">
        <f>_xlfn.XLOOKUP(C6965,kamus!$B$2:$B$87,kamus!$D$2:$D$87,"dihapus",0,1)</f>
        <v>Berbah</v>
      </c>
      <c r="C6965" t="s">
        <v>267</v>
      </c>
      <c r="D6965">
        <f>_xlfn.XLOOKUP(C6965,kamus!$B$2:$B$87,kamus!$J$2:$J$87,"dihapus",0,1)</f>
        <v>1</v>
      </c>
      <c r="E6965">
        <f t="shared" si="760"/>
        <v>1</v>
      </c>
      <c r="F6965" s="14">
        <v>44805</v>
      </c>
      <c r="G6965" s="1">
        <f t="shared" si="761"/>
        <v>9</v>
      </c>
      <c r="H6965" s="1">
        <f t="shared" si="762"/>
        <v>2022</v>
      </c>
      <c r="I6965">
        <v>0</v>
      </c>
      <c r="J6965">
        <v>0</v>
      </c>
      <c r="K6965">
        <f t="shared" si="756"/>
        <v>0</v>
      </c>
      <c r="L6965">
        <v>13601</v>
      </c>
      <c r="M6965" s="6">
        <f t="shared" si="757"/>
        <v>0</v>
      </c>
      <c r="N6965" s="6">
        <f t="shared" si="758"/>
        <v>0</v>
      </c>
      <c r="O6965" s="6">
        <f t="shared" si="759"/>
        <v>0</v>
      </c>
      <c r="Q6965">
        <f>_xlfn.XLOOKUP(C6965&amp;G6965&amp;H6965,covid!$E$2:$E$2184,covid!$D$2:$D$2184,0,0,1)</f>
        <v>3</v>
      </c>
    </row>
    <row r="6966" spans="1:17" x14ac:dyDescent="0.3">
      <c r="A6966">
        <f>_xlfn.XLOOKUP(C6966,kamus!$B$2:$B$87,kamus!$A$2:$A$87,0,0,1)</f>
        <v>9</v>
      </c>
      <c r="B6966" t="str">
        <f>_xlfn.XLOOKUP(C6966,kamus!$B$2:$B$87,kamus!$D$2:$D$87,"dihapus",0,1)</f>
        <v>cangkringan</v>
      </c>
      <c r="C6966" t="s">
        <v>197</v>
      </c>
      <c r="D6966">
        <f>_xlfn.XLOOKUP(C6966,kamus!$B$2:$B$87,kamus!$J$2:$J$87,"dihapus",0,1)</f>
        <v>0</v>
      </c>
      <c r="E6966">
        <f t="shared" si="760"/>
        <v>0</v>
      </c>
      <c r="F6966" s="14">
        <v>44805</v>
      </c>
      <c r="G6966" s="1">
        <f t="shared" si="761"/>
        <v>9</v>
      </c>
      <c r="H6966" s="1">
        <f t="shared" si="762"/>
        <v>2022</v>
      </c>
      <c r="I6966">
        <v>0</v>
      </c>
      <c r="J6966">
        <v>0</v>
      </c>
      <c r="K6966">
        <f t="shared" si="756"/>
        <v>0</v>
      </c>
      <c r="L6966">
        <v>8207</v>
      </c>
      <c r="M6966" s="6">
        <f t="shared" si="757"/>
        <v>0</v>
      </c>
      <c r="N6966" s="6">
        <f t="shared" si="758"/>
        <v>0</v>
      </c>
      <c r="O6966" s="6">
        <f t="shared" si="759"/>
        <v>0</v>
      </c>
      <c r="Q6966">
        <f>_xlfn.XLOOKUP(C6966&amp;G6966&amp;H6966,covid!$E$2:$E$2184,covid!$D$2:$D$2184,0,0,1)</f>
        <v>0</v>
      </c>
    </row>
    <row r="6967" spans="1:17" x14ac:dyDescent="0.3">
      <c r="A6967">
        <f>_xlfn.XLOOKUP(C6967,kamus!$B$2:$B$87,kamus!$A$2:$A$87,0,0,1)</f>
        <v>5</v>
      </c>
      <c r="B6967" t="str">
        <f>_xlfn.XLOOKUP(C6967,kamus!$B$2:$B$87,kamus!$D$2:$D$87,"dihapus",0,1)</f>
        <v>cangkringan</v>
      </c>
      <c r="C6967" t="s">
        <v>212</v>
      </c>
      <c r="D6967">
        <f>_xlfn.XLOOKUP(C6967,kamus!$B$2:$B$87,kamus!$J$2:$J$87,"dihapus",0,1)</f>
        <v>0</v>
      </c>
      <c r="E6967">
        <f t="shared" si="760"/>
        <v>0</v>
      </c>
      <c r="F6967" s="14">
        <v>44805</v>
      </c>
      <c r="G6967" s="1">
        <f t="shared" si="761"/>
        <v>9</v>
      </c>
      <c r="H6967" s="1">
        <f t="shared" si="762"/>
        <v>2022</v>
      </c>
      <c r="I6967">
        <v>0</v>
      </c>
      <c r="J6967">
        <v>0</v>
      </c>
      <c r="K6967">
        <f t="shared" si="756"/>
        <v>0</v>
      </c>
      <c r="L6967">
        <v>4207</v>
      </c>
      <c r="M6967" s="6">
        <f t="shared" si="757"/>
        <v>0</v>
      </c>
      <c r="N6967" s="6">
        <f t="shared" si="758"/>
        <v>0</v>
      </c>
      <c r="O6967" s="6">
        <f t="shared" si="759"/>
        <v>0</v>
      </c>
      <c r="Q6967">
        <f>_xlfn.XLOOKUP(C6967&amp;G6967&amp;H6967,covid!$E$2:$E$2184,covid!$D$2:$D$2184,0,0,1)</f>
        <v>0</v>
      </c>
    </row>
    <row r="6968" spans="1:17" x14ac:dyDescent="0.3">
      <c r="A6968">
        <f>_xlfn.XLOOKUP(C6968,kamus!$B$2:$B$87,kamus!$A$2:$A$87,0,0,1)</f>
        <v>7</v>
      </c>
      <c r="B6968" t="str">
        <f>_xlfn.XLOOKUP(C6968,kamus!$B$2:$B$87,kamus!$D$2:$D$87,"dihapus",0,1)</f>
        <v>cangkringan</v>
      </c>
      <c r="C6968" t="s">
        <v>217</v>
      </c>
      <c r="D6968">
        <f>_xlfn.XLOOKUP(C6968,kamus!$B$2:$B$87,kamus!$J$2:$J$87,"dihapus",0,1)</f>
        <v>0</v>
      </c>
      <c r="E6968">
        <f t="shared" si="760"/>
        <v>0</v>
      </c>
      <c r="F6968" s="14">
        <v>44805</v>
      </c>
      <c r="G6968" s="1">
        <f t="shared" si="761"/>
        <v>9</v>
      </c>
      <c r="H6968" s="1">
        <f t="shared" si="762"/>
        <v>2022</v>
      </c>
      <c r="I6968">
        <v>0</v>
      </c>
      <c r="J6968">
        <v>0</v>
      </c>
      <c r="K6968">
        <f t="shared" si="756"/>
        <v>0</v>
      </c>
      <c r="L6968">
        <v>3650</v>
      </c>
      <c r="M6968" s="6">
        <f t="shared" si="757"/>
        <v>0</v>
      </c>
      <c r="N6968" s="6">
        <f t="shared" si="758"/>
        <v>0</v>
      </c>
      <c r="O6968" s="6">
        <f t="shared" si="759"/>
        <v>0</v>
      </c>
      <c r="Q6968">
        <f>_xlfn.XLOOKUP(C6968&amp;G6968&amp;H6968,covid!$E$2:$E$2184,covid!$D$2:$D$2184,0,0,1)</f>
        <v>2</v>
      </c>
    </row>
    <row r="6969" spans="1:17" x14ac:dyDescent="0.3">
      <c r="A6969">
        <f>_xlfn.XLOOKUP(C6969,kamus!$B$2:$B$87,kamus!$A$2:$A$87,0,0,1)</f>
        <v>8</v>
      </c>
      <c r="B6969" t="str">
        <f>_xlfn.XLOOKUP(C6969,kamus!$B$2:$B$87,kamus!$D$2:$D$87,"dihapus",0,1)</f>
        <v>cangkringan</v>
      </c>
      <c r="C6969" t="s">
        <v>275</v>
      </c>
      <c r="D6969">
        <f>_xlfn.XLOOKUP(C6969,kamus!$B$2:$B$87,kamus!$J$2:$J$87,"dihapus",0,1)</f>
        <v>0</v>
      </c>
      <c r="E6969">
        <f t="shared" si="760"/>
        <v>0</v>
      </c>
      <c r="F6969" s="14">
        <v>44805</v>
      </c>
      <c r="G6969" s="1">
        <f t="shared" si="761"/>
        <v>9</v>
      </c>
      <c r="H6969" s="1">
        <f t="shared" si="762"/>
        <v>2022</v>
      </c>
      <c r="I6969">
        <v>0</v>
      </c>
      <c r="J6969">
        <v>0</v>
      </c>
      <c r="K6969">
        <f t="shared" si="756"/>
        <v>0</v>
      </c>
      <c r="L6969">
        <v>5649</v>
      </c>
      <c r="M6969" s="6">
        <f t="shared" si="757"/>
        <v>0</v>
      </c>
      <c r="N6969" s="6">
        <f t="shared" si="758"/>
        <v>0</v>
      </c>
      <c r="O6969" s="6">
        <f t="shared" si="759"/>
        <v>0</v>
      </c>
      <c r="Q6969">
        <f>_xlfn.XLOOKUP(C6969&amp;G6969&amp;H6969,covid!$E$2:$E$2184,covid!$D$2:$D$2184,0,0,1)</f>
        <v>0</v>
      </c>
    </row>
    <row r="6970" spans="1:17" x14ac:dyDescent="0.3">
      <c r="A6970">
        <f>_xlfn.XLOOKUP(C6970,kamus!$B$2:$B$87,kamus!$A$2:$A$87,0,0,1)</f>
        <v>6</v>
      </c>
      <c r="B6970" t="str">
        <f>_xlfn.XLOOKUP(C6970,kamus!$B$2:$B$87,kamus!$D$2:$D$87,"dihapus",0,1)</f>
        <v>cangkringan</v>
      </c>
      <c r="C6970" t="s">
        <v>281</v>
      </c>
      <c r="D6970">
        <f>_xlfn.XLOOKUP(C6970,kamus!$B$2:$B$87,kamus!$J$2:$J$87,"dihapus",0,1)</f>
        <v>0</v>
      </c>
      <c r="E6970">
        <f t="shared" si="760"/>
        <v>0</v>
      </c>
      <c r="F6970" s="14">
        <v>44805</v>
      </c>
      <c r="G6970" s="1">
        <f t="shared" si="761"/>
        <v>9</v>
      </c>
      <c r="H6970" s="1">
        <f t="shared" si="762"/>
        <v>2022</v>
      </c>
      <c r="I6970">
        <v>0</v>
      </c>
      <c r="J6970">
        <v>0</v>
      </c>
      <c r="K6970">
        <f t="shared" si="756"/>
        <v>0</v>
      </c>
      <c r="L6970">
        <v>11541</v>
      </c>
      <c r="M6970" s="6">
        <f t="shared" si="757"/>
        <v>0</v>
      </c>
      <c r="N6970" s="6">
        <f t="shared" si="758"/>
        <v>0</v>
      </c>
      <c r="O6970" s="6">
        <f t="shared" si="759"/>
        <v>0</v>
      </c>
      <c r="Q6970">
        <f>_xlfn.XLOOKUP(C6970&amp;G6970&amp;H6970,covid!$E$2:$E$2184,covid!$D$2:$D$2184,0,0,1)</f>
        <v>0</v>
      </c>
    </row>
    <row r="6971" spans="1:17" x14ac:dyDescent="0.3">
      <c r="A6971">
        <f>_xlfn.XLOOKUP(C6971,kamus!$B$2:$B$87,kamus!$A$2:$A$87,0,0,1)</f>
        <v>10</v>
      </c>
      <c r="B6971" t="str">
        <f>_xlfn.XLOOKUP(C6971,kamus!$B$2:$B$87,kamus!$D$2:$D$87,"dihapus",0,1)</f>
        <v>Depok 1</v>
      </c>
      <c r="C6971" t="s">
        <v>220</v>
      </c>
      <c r="D6971">
        <f>_xlfn.XLOOKUP(C6971,kamus!$B$2:$B$87,kamus!$J$2:$J$87,"dihapus",0,1)</f>
        <v>1</v>
      </c>
      <c r="E6971">
        <f t="shared" si="760"/>
        <v>1</v>
      </c>
      <c r="F6971" s="14">
        <v>44805</v>
      </c>
      <c r="G6971" s="1">
        <f t="shared" si="761"/>
        <v>9</v>
      </c>
      <c r="H6971" s="1">
        <f t="shared" si="762"/>
        <v>2022</v>
      </c>
      <c r="I6971">
        <v>0</v>
      </c>
      <c r="J6971">
        <v>0</v>
      </c>
      <c r="K6971">
        <f t="shared" si="756"/>
        <v>0</v>
      </c>
      <c r="L6971">
        <v>38622</v>
      </c>
      <c r="M6971" s="6">
        <f t="shared" si="757"/>
        <v>0</v>
      </c>
      <c r="N6971" s="6">
        <f t="shared" si="758"/>
        <v>0</v>
      </c>
      <c r="O6971" s="6">
        <f t="shared" si="759"/>
        <v>0</v>
      </c>
      <c r="Q6971">
        <f>_xlfn.XLOOKUP(C6971&amp;G6971&amp;H6971,covid!$E$2:$E$2184,covid!$D$2:$D$2184,0,0,1)</f>
        <v>19</v>
      </c>
    </row>
    <row r="6972" spans="1:17" x14ac:dyDescent="0.3">
      <c r="A6972">
        <f>_xlfn.XLOOKUP(C6972,kamus!$B$2:$B$87,kamus!$A$2:$A$87,0,0,1)</f>
        <v>11</v>
      </c>
      <c r="B6972" t="str">
        <f>_xlfn.XLOOKUP(C6972,kamus!$B$2:$B$87,kamus!$D$2:$D$87,"dihapus",0,1)</f>
        <v>Depok 2</v>
      </c>
      <c r="C6972" t="s">
        <v>207</v>
      </c>
      <c r="D6972">
        <f>_xlfn.XLOOKUP(C6972,kamus!$B$2:$B$87,kamus!$J$2:$J$87,"dihapus",0,1)</f>
        <v>1</v>
      </c>
      <c r="E6972">
        <f t="shared" si="760"/>
        <v>1</v>
      </c>
      <c r="F6972" s="14">
        <v>44805</v>
      </c>
      <c r="G6972" s="1">
        <f t="shared" si="761"/>
        <v>9</v>
      </c>
      <c r="H6972" s="1">
        <f t="shared" si="762"/>
        <v>2022</v>
      </c>
      <c r="I6972">
        <v>0</v>
      </c>
      <c r="J6972">
        <v>0</v>
      </c>
      <c r="K6972">
        <f t="shared" si="756"/>
        <v>0</v>
      </c>
      <c r="L6972">
        <v>45224</v>
      </c>
      <c r="M6972" s="6">
        <f t="shared" si="757"/>
        <v>0</v>
      </c>
      <c r="N6972" s="6">
        <f t="shared" si="758"/>
        <v>0</v>
      </c>
      <c r="O6972" s="6">
        <f t="shared" si="759"/>
        <v>0</v>
      </c>
      <c r="Q6972">
        <f>_xlfn.XLOOKUP(C6972&amp;G6972&amp;H6972,covid!$E$2:$E$2184,covid!$D$2:$D$2184,0,0,1)</f>
        <v>26</v>
      </c>
    </row>
    <row r="6973" spans="1:17" x14ac:dyDescent="0.3">
      <c r="A6973">
        <f>_xlfn.XLOOKUP(C6973,kamus!$B$2:$B$87,kamus!$A$2:$A$87,0,0,1)</f>
        <v>12</v>
      </c>
      <c r="B6973" t="str">
        <f>_xlfn.XLOOKUP(C6973,kamus!$B$2:$B$87,kamus!$D$2:$D$87,"dihapus",0,1)</f>
        <v>Depok 3</v>
      </c>
      <c r="C6973" t="s">
        <v>206</v>
      </c>
      <c r="D6973">
        <f>_xlfn.XLOOKUP(C6973,kamus!$B$2:$B$87,kamus!$J$2:$J$87,"dihapus",0,1)</f>
        <v>1</v>
      </c>
      <c r="E6973">
        <f t="shared" si="760"/>
        <v>1</v>
      </c>
      <c r="F6973" s="14">
        <v>44805</v>
      </c>
      <c r="G6973" s="1">
        <f t="shared" si="761"/>
        <v>9</v>
      </c>
      <c r="H6973" s="1">
        <f t="shared" si="762"/>
        <v>2022</v>
      </c>
      <c r="I6973">
        <v>0</v>
      </c>
      <c r="J6973">
        <v>0</v>
      </c>
      <c r="K6973">
        <f t="shared" si="756"/>
        <v>0</v>
      </c>
      <c r="L6973">
        <v>45635</v>
      </c>
      <c r="M6973" s="6">
        <f t="shared" si="757"/>
        <v>0</v>
      </c>
      <c r="N6973" s="6">
        <f t="shared" si="758"/>
        <v>0</v>
      </c>
      <c r="O6973" s="6">
        <f t="shared" si="759"/>
        <v>0</v>
      </c>
      <c r="Q6973">
        <f>_xlfn.XLOOKUP(C6973&amp;G6973&amp;H6973,covid!$E$2:$E$2184,covid!$D$2:$D$2184,0,0,1)</f>
        <v>40</v>
      </c>
    </row>
    <row r="6974" spans="1:17" x14ac:dyDescent="0.3">
      <c r="A6974">
        <f>_xlfn.XLOOKUP(C6974,kamus!$B$2:$B$87,kamus!$A$2:$A$87,0,0,1)</f>
        <v>0</v>
      </c>
      <c r="B6974" t="str">
        <f>_xlfn.XLOOKUP(C6974,kamus!$B$2:$B$87,kamus!$D$2:$D$87,"dihapus",0,1)</f>
        <v>dihapus</v>
      </c>
      <c r="C6974" t="s">
        <v>282</v>
      </c>
      <c r="D6974" t="str">
        <f>_xlfn.XLOOKUP(C6974,kamus!$B$2:$B$87,kamus!$J$2:$J$87,"dihapus",0,1)</f>
        <v>dihapus</v>
      </c>
      <c r="E6974">
        <f t="shared" si="760"/>
        <v>1</v>
      </c>
      <c r="F6974" s="14">
        <v>44805</v>
      </c>
      <c r="G6974" s="1">
        <f t="shared" si="761"/>
        <v>9</v>
      </c>
      <c r="H6974" s="1">
        <f t="shared" si="762"/>
        <v>2022</v>
      </c>
      <c r="I6974">
        <v>0</v>
      </c>
      <c r="J6974">
        <v>0</v>
      </c>
      <c r="K6974">
        <f t="shared" si="756"/>
        <v>0</v>
      </c>
      <c r="L6974" t="e">
        <v>#N/A</v>
      </c>
      <c r="M6974" s="6" t="e">
        <f t="shared" si="757"/>
        <v>#N/A</v>
      </c>
      <c r="N6974" s="6" t="e">
        <f t="shared" si="758"/>
        <v>#N/A</v>
      </c>
      <c r="O6974" s="6" t="e">
        <f t="shared" si="759"/>
        <v>#N/A</v>
      </c>
      <c r="Q6974">
        <f>_xlfn.XLOOKUP(C6974&amp;G6974&amp;H6974,covid!$E$2:$E$2184,covid!$D$2:$D$2184,0,0,1)</f>
        <v>0</v>
      </c>
    </row>
    <row r="6975" spans="1:17" x14ac:dyDescent="0.3">
      <c r="A6975">
        <f>_xlfn.XLOOKUP(C6975,kamus!$B$2:$B$87,kamus!$A$2:$A$87,0,0,1)</f>
        <v>14</v>
      </c>
      <c r="B6975" t="str">
        <f>_xlfn.XLOOKUP(C6975,kamus!$B$2:$B$87,kamus!$D$2:$D$87,"dihapus",0,1)</f>
        <v>Gamping 1</v>
      </c>
      <c r="C6975" t="s">
        <v>196</v>
      </c>
      <c r="D6975">
        <f>_xlfn.XLOOKUP(C6975,kamus!$B$2:$B$87,kamus!$J$2:$J$87,"dihapus",0,1)</f>
        <v>1</v>
      </c>
      <c r="E6975">
        <f t="shared" si="760"/>
        <v>1</v>
      </c>
      <c r="F6975" s="14">
        <v>44805</v>
      </c>
      <c r="G6975" s="1">
        <f t="shared" si="761"/>
        <v>9</v>
      </c>
      <c r="H6975" s="1">
        <f t="shared" si="762"/>
        <v>2022</v>
      </c>
      <c r="I6975">
        <v>0</v>
      </c>
      <c r="J6975">
        <v>0</v>
      </c>
      <c r="K6975">
        <f t="shared" si="756"/>
        <v>0</v>
      </c>
      <c r="L6975">
        <v>23225</v>
      </c>
      <c r="M6975" s="6">
        <f t="shared" si="757"/>
        <v>0</v>
      </c>
      <c r="N6975" s="6">
        <f t="shared" si="758"/>
        <v>0</v>
      </c>
      <c r="O6975" s="6">
        <f t="shared" si="759"/>
        <v>0</v>
      </c>
      <c r="Q6975">
        <f>_xlfn.XLOOKUP(C6975&amp;G6975&amp;H6975,covid!$E$2:$E$2184,covid!$D$2:$D$2184,0,0,1)</f>
        <v>7</v>
      </c>
    </row>
    <row r="6976" spans="1:17" x14ac:dyDescent="0.3">
      <c r="A6976">
        <f>_xlfn.XLOOKUP(C6976,kamus!$B$2:$B$87,kamus!$A$2:$A$87,0,0,1)</f>
        <v>13</v>
      </c>
      <c r="B6976" t="str">
        <f>_xlfn.XLOOKUP(C6976,kamus!$B$2:$B$87,kamus!$D$2:$D$87,"dihapus",0,1)</f>
        <v>Gamping 1</v>
      </c>
      <c r="C6976" t="s">
        <v>198</v>
      </c>
      <c r="D6976">
        <f>_xlfn.XLOOKUP(C6976,kamus!$B$2:$B$87,kamus!$J$2:$J$87,"dihapus",0,1)</f>
        <v>1</v>
      </c>
      <c r="E6976">
        <f t="shared" si="760"/>
        <v>1</v>
      </c>
      <c r="F6976" s="14">
        <v>44805</v>
      </c>
      <c r="G6976" s="1">
        <f t="shared" si="761"/>
        <v>9</v>
      </c>
      <c r="H6976" s="1">
        <f t="shared" si="762"/>
        <v>2022</v>
      </c>
      <c r="I6976">
        <v>0</v>
      </c>
      <c r="J6976">
        <v>0</v>
      </c>
      <c r="K6976">
        <f t="shared" si="756"/>
        <v>0</v>
      </c>
      <c r="L6976">
        <v>21012</v>
      </c>
      <c r="M6976" s="6">
        <f t="shared" si="757"/>
        <v>0</v>
      </c>
      <c r="N6976" s="6">
        <f t="shared" si="758"/>
        <v>0</v>
      </c>
      <c r="O6976" s="6">
        <f t="shared" si="759"/>
        <v>0</v>
      </c>
      <c r="Q6976">
        <f>_xlfn.XLOOKUP(C6976&amp;G6976&amp;H6976,covid!$E$2:$E$2184,covid!$D$2:$D$2184,0,0,1)</f>
        <v>2</v>
      </c>
    </row>
    <row r="6977" spans="1:17" x14ac:dyDescent="0.3">
      <c r="A6977">
        <f>_xlfn.XLOOKUP(C6977,kamus!$B$2:$B$87,kamus!$A$2:$A$87,0,0,1)</f>
        <v>16</v>
      </c>
      <c r="B6977" t="str">
        <f>_xlfn.XLOOKUP(C6977,kamus!$B$2:$B$87,kamus!$D$2:$D$87,"dihapus",0,1)</f>
        <v>Gamping 2</v>
      </c>
      <c r="C6977" t="s">
        <v>200</v>
      </c>
      <c r="D6977">
        <f>_xlfn.XLOOKUP(C6977,kamus!$B$2:$B$87,kamus!$J$2:$J$87,"dihapus",0,1)</f>
        <v>1</v>
      </c>
      <c r="E6977">
        <f t="shared" si="760"/>
        <v>1</v>
      </c>
      <c r="F6977" s="14">
        <v>44805</v>
      </c>
      <c r="G6977" s="1">
        <f t="shared" si="761"/>
        <v>9</v>
      </c>
      <c r="H6977" s="1">
        <f t="shared" si="762"/>
        <v>2022</v>
      </c>
      <c r="I6977">
        <v>0</v>
      </c>
      <c r="J6977">
        <v>1</v>
      </c>
      <c r="K6977">
        <f t="shared" si="756"/>
        <v>1</v>
      </c>
      <c r="L6977">
        <v>16920</v>
      </c>
      <c r="M6977" s="6">
        <f t="shared" si="757"/>
        <v>0</v>
      </c>
      <c r="N6977" s="6">
        <f t="shared" si="758"/>
        <v>5.9101654846335698</v>
      </c>
      <c r="O6977" s="6">
        <f t="shared" si="759"/>
        <v>5.9101654846335698</v>
      </c>
      <c r="Q6977">
        <f>_xlfn.XLOOKUP(C6977&amp;G6977&amp;H6977,covid!$E$2:$E$2184,covid!$D$2:$D$2184,0,0,1)</f>
        <v>7</v>
      </c>
    </row>
    <row r="6978" spans="1:17" x14ac:dyDescent="0.3">
      <c r="A6978">
        <f>_xlfn.XLOOKUP(C6978,kamus!$B$2:$B$87,kamus!$A$2:$A$87,0,0,1)</f>
        <v>15</v>
      </c>
      <c r="B6978" t="str">
        <f>_xlfn.XLOOKUP(C6978,kamus!$B$2:$B$87,kamus!$D$2:$D$87,"dihapus",0,1)</f>
        <v>Gamping 2</v>
      </c>
      <c r="C6978" t="s">
        <v>230</v>
      </c>
      <c r="D6978">
        <f>_xlfn.XLOOKUP(C6978,kamus!$B$2:$B$87,kamus!$J$2:$J$87,"dihapus",0,1)</f>
        <v>1</v>
      </c>
      <c r="E6978">
        <f t="shared" si="760"/>
        <v>1</v>
      </c>
      <c r="F6978" s="14">
        <v>44805</v>
      </c>
      <c r="G6978" s="1">
        <f t="shared" si="761"/>
        <v>9</v>
      </c>
      <c r="H6978" s="1">
        <f t="shared" si="762"/>
        <v>2022</v>
      </c>
      <c r="I6978">
        <v>0</v>
      </c>
      <c r="J6978">
        <v>0</v>
      </c>
      <c r="K6978">
        <f t="shared" ref="K6978:K7041" si="763">J6978+I6978</f>
        <v>0</v>
      </c>
      <c r="L6978">
        <v>19025</v>
      </c>
      <c r="M6978" s="6">
        <f t="shared" ref="M6978:M7041" si="764">IF(ISBLANK(I6978)=TRUE,"",I6978/$L6978*100000)</f>
        <v>0</v>
      </c>
      <c r="N6978" s="6">
        <f t="shared" ref="N6978:N7041" si="765">IF(ISBLANK(J6978)=TRUE,"",J6978/$L6978*100000)</f>
        <v>0</v>
      </c>
      <c r="O6978" s="6">
        <f t="shared" ref="O6978:O7041" si="766">IF(ISBLANK(K6978)=TRUE,"",K6978/$L6978*100000)</f>
        <v>0</v>
      </c>
      <c r="Q6978">
        <f>_xlfn.XLOOKUP(C6978&amp;G6978&amp;H6978,covid!$E$2:$E$2184,covid!$D$2:$D$2184,0,0,1)</f>
        <v>14</v>
      </c>
    </row>
    <row r="6979" spans="1:17" x14ac:dyDescent="0.3">
      <c r="A6979">
        <f>_xlfn.XLOOKUP(C6979,kamus!$B$2:$B$87,kamus!$A$2:$A$87,0,0,1)</f>
        <v>17</v>
      </c>
      <c r="B6979" t="str">
        <f>_xlfn.XLOOKUP(C6979,kamus!$B$2:$B$87,kamus!$D$2:$D$87,"dihapus",0,1)</f>
        <v>Gamping 2</v>
      </c>
      <c r="C6979" t="s">
        <v>272</v>
      </c>
      <c r="D6979">
        <f>_xlfn.XLOOKUP(C6979,kamus!$B$2:$B$87,kamus!$J$2:$J$87,"dihapus",0,1)</f>
        <v>1</v>
      </c>
      <c r="E6979">
        <f t="shared" ref="E6979:E7042" si="767">IF(D6979=0,0,IF(H6979&lt;2021,0,IF(AND(H6979=2021,G6979&lt;5),0,1)))</f>
        <v>1</v>
      </c>
      <c r="F6979" s="14">
        <v>44805</v>
      </c>
      <c r="G6979" s="1">
        <f t="shared" ref="G6979:G7042" si="768">MONTH(F6979)</f>
        <v>9</v>
      </c>
      <c r="H6979" s="1">
        <f t="shared" ref="H6979:H7042" si="769">YEAR(F6979)</f>
        <v>2022</v>
      </c>
      <c r="I6979">
        <v>0</v>
      </c>
      <c r="J6979">
        <v>0</v>
      </c>
      <c r="K6979">
        <f t="shared" si="763"/>
        <v>0</v>
      </c>
      <c r="L6979">
        <v>18999</v>
      </c>
      <c r="M6979" s="6">
        <f t="shared" si="764"/>
        <v>0</v>
      </c>
      <c r="N6979" s="6">
        <f t="shared" si="765"/>
        <v>0</v>
      </c>
      <c r="O6979" s="6">
        <f t="shared" si="766"/>
        <v>0</v>
      </c>
      <c r="Q6979">
        <f>_xlfn.XLOOKUP(C6979&amp;G6979&amp;H6979,covid!$E$2:$E$2184,covid!$D$2:$D$2184,0,0,1)</f>
        <v>10</v>
      </c>
    </row>
    <row r="6980" spans="1:17" x14ac:dyDescent="0.3">
      <c r="A6980">
        <f>_xlfn.XLOOKUP(C6980,kamus!$B$2:$B$87,kamus!$A$2:$A$87,0,0,1)</f>
        <v>20</v>
      </c>
      <c r="B6980" t="str">
        <f>_xlfn.XLOOKUP(C6980,kamus!$B$2:$B$87,kamus!$D$2:$D$87,"dihapus",0,1)</f>
        <v>Godean 1</v>
      </c>
      <c r="C6980" t="s">
        <v>247</v>
      </c>
      <c r="D6980">
        <f>_xlfn.XLOOKUP(C6980,kamus!$B$2:$B$87,kamus!$J$2:$J$87,"dihapus",0,1)</f>
        <v>1</v>
      </c>
      <c r="E6980">
        <f t="shared" si="767"/>
        <v>1</v>
      </c>
      <c r="F6980" s="14">
        <v>44805</v>
      </c>
      <c r="G6980" s="1">
        <f t="shared" si="768"/>
        <v>9</v>
      </c>
      <c r="H6980" s="1">
        <f t="shared" si="769"/>
        <v>2022</v>
      </c>
      <c r="I6980">
        <v>0</v>
      </c>
      <c r="J6980">
        <v>0</v>
      </c>
      <c r="K6980">
        <f t="shared" si="763"/>
        <v>0</v>
      </c>
      <c r="L6980">
        <v>9917</v>
      </c>
      <c r="M6980" s="6">
        <f t="shared" si="764"/>
        <v>0</v>
      </c>
      <c r="N6980" s="6">
        <f t="shared" si="765"/>
        <v>0</v>
      </c>
      <c r="O6980" s="6">
        <f t="shared" si="766"/>
        <v>0</v>
      </c>
      <c r="Q6980">
        <f>_xlfn.XLOOKUP(C6980&amp;G6980&amp;H6980,covid!$E$2:$E$2184,covid!$D$2:$D$2184,0,0,1)</f>
        <v>5</v>
      </c>
    </row>
    <row r="6981" spans="1:17" x14ac:dyDescent="0.3">
      <c r="A6981">
        <f>_xlfn.XLOOKUP(C6981,kamus!$B$2:$B$87,kamus!$A$2:$A$87,0,0,1)</f>
        <v>21</v>
      </c>
      <c r="B6981" t="str">
        <f>_xlfn.XLOOKUP(C6981,kamus!$B$2:$B$87,kamus!$D$2:$D$87,"dihapus",0,1)</f>
        <v>Godean 1</v>
      </c>
      <c r="C6981" t="s">
        <v>250</v>
      </c>
      <c r="D6981">
        <f>_xlfn.XLOOKUP(C6981,kamus!$B$2:$B$87,kamus!$J$2:$J$87,"dihapus",0,1)</f>
        <v>1</v>
      </c>
      <c r="E6981">
        <f t="shared" si="767"/>
        <v>1</v>
      </c>
      <c r="F6981" s="14">
        <v>44805</v>
      </c>
      <c r="G6981" s="1">
        <f t="shared" si="768"/>
        <v>9</v>
      </c>
      <c r="H6981" s="1">
        <f t="shared" si="769"/>
        <v>2022</v>
      </c>
      <c r="I6981">
        <v>0</v>
      </c>
      <c r="J6981">
        <v>0</v>
      </c>
      <c r="K6981">
        <f t="shared" si="763"/>
        <v>0</v>
      </c>
      <c r="L6981">
        <v>10452</v>
      </c>
      <c r="M6981" s="6">
        <f t="shared" si="764"/>
        <v>0</v>
      </c>
      <c r="N6981" s="6">
        <f t="shared" si="765"/>
        <v>0</v>
      </c>
      <c r="O6981" s="6">
        <f t="shared" si="766"/>
        <v>0</v>
      </c>
      <c r="Q6981">
        <f>_xlfn.XLOOKUP(C6981&amp;G6981&amp;H6981,covid!$E$2:$E$2184,covid!$D$2:$D$2184,0,0,1)</f>
        <v>5</v>
      </c>
    </row>
    <row r="6982" spans="1:17" x14ac:dyDescent="0.3">
      <c r="A6982">
        <f>_xlfn.XLOOKUP(C6982,kamus!$B$2:$B$87,kamus!$A$2:$A$87,0,0,1)</f>
        <v>19</v>
      </c>
      <c r="B6982" t="str">
        <f>_xlfn.XLOOKUP(C6982,kamus!$B$2:$B$87,kamus!$D$2:$D$87,"dihapus",0,1)</f>
        <v>Godean 1</v>
      </c>
      <c r="C6982" t="s">
        <v>251</v>
      </c>
      <c r="D6982">
        <f>_xlfn.XLOOKUP(C6982,kamus!$B$2:$B$87,kamus!$J$2:$J$87,"dihapus",0,1)</f>
        <v>1</v>
      </c>
      <c r="E6982">
        <f t="shared" si="767"/>
        <v>1</v>
      </c>
      <c r="F6982" s="14">
        <v>44805</v>
      </c>
      <c r="G6982" s="1">
        <f t="shared" si="768"/>
        <v>9</v>
      </c>
      <c r="H6982" s="1">
        <f t="shared" si="769"/>
        <v>2022</v>
      </c>
      <c r="I6982">
        <v>0</v>
      </c>
      <c r="J6982">
        <v>0</v>
      </c>
      <c r="K6982">
        <f t="shared" si="763"/>
        <v>0</v>
      </c>
      <c r="L6982">
        <v>9322</v>
      </c>
      <c r="M6982" s="6">
        <f t="shared" si="764"/>
        <v>0</v>
      </c>
      <c r="N6982" s="6">
        <f t="shared" si="765"/>
        <v>0</v>
      </c>
      <c r="O6982" s="6">
        <f t="shared" si="766"/>
        <v>0</v>
      </c>
      <c r="Q6982">
        <f>_xlfn.XLOOKUP(C6982&amp;G6982&amp;H6982,covid!$E$2:$E$2184,covid!$D$2:$D$2184,0,0,1)</f>
        <v>2</v>
      </c>
    </row>
    <row r="6983" spans="1:17" x14ac:dyDescent="0.3">
      <c r="A6983">
        <f>_xlfn.XLOOKUP(C6983,kamus!$B$2:$B$87,kamus!$A$2:$A$87,0,0,1)</f>
        <v>18</v>
      </c>
      <c r="B6983" t="str">
        <f>_xlfn.XLOOKUP(C6983,kamus!$B$2:$B$87,kamus!$D$2:$D$87,"dihapus",0,1)</f>
        <v>Godean 1</v>
      </c>
      <c r="C6983" t="s">
        <v>252</v>
      </c>
      <c r="D6983">
        <f>_xlfn.XLOOKUP(C6983,kamus!$B$2:$B$87,kamus!$J$2:$J$87,"dihapus",0,1)</f>
        <v>0</v>
      </c>
      <c r="E6983">
        <f t="shared" si="767"/>
        <v>0</v>
      </c>
      <c r="F6983" s="14">
        <v>44805</v>
      </c>
      <c r="G6983" s="1">
        <f t="shared" si="768"/>
        <v>9</v>
      </c>
      <c r="H6983" s="1">
        <f t="shared" si="769"/>
        <v>2022</v>
      </c>
      <c r="I6983">
        <v>0</v>
      </c>
      <c r="J6983">
        <v>0</v>
      </c>
      <c r="K6983">
        <f t="shared" si="763"/>
        <v>0</v>
      </c>
      <c r="L6983">
        <v>6724</v>
      </c>
      <c r="M6983" s="6">
        <f t="shared" si="764"/>
        <v>0</v>
      </c>
      <c r="N6983" s="6">
        <f t="shared" si="765"/>
        <v>0</v>
      </c>
      <c r="O6983" s="6">
        <f t="shared" si="766"/>
        <v>0</v>
      </c>
      <c r="Q6983">
        <f>_xlfn.XLOOKUP(C6983&amp;G6983&amp;H6983,covid!$E$2:$E$2184,covid!$D$2:$D$2184,0,0,1)</f>
        <v>0</v>
      </c>
    </row>
    <row r="6984" spans="1:17" x14ac:dyDescent="0.3">
      <c r="A6984">
        <f>_xlfn.XLOOKUP(C6984,kamus!$B$2:$B$87,kamus!$A$2:$A$87,0,0,1)</f>
        <v>23</v>
      </c>
      <c r="B6984" t="str">
        <f>_xlfn.XLOOKUP(C6984,kamus!$B$2:$B$87,kamus!$D$2:$D$87,"dihapus",0,1)</f>
        <v>Godean 2</v>
      </c>
      <c r="C6984" t="s">
        <v>248</v>
      </c>
      <c r="D6984">
        <f>_xlfn.XLOOKUP(C6984,kamus!$B$2:$B$87,kamus!$J$2:$J$87,"dihapus",0,1)</f>
        <v>1</v>
      </c>
      <c r="E6984">
        <f t="shared" si="767"/>
        <v>1</v>
      </c>
      <c r="F6984" s="14">
        <v>44805</v>
      </c>
      <c r="G6984" s="1">
        <f t="shared" si="768"/>
        <v>9</v>
      </c>
      <c r="H6984" s="1">
        <f t="shared" si="769"/>
        <v>2022</v>
      </c>
      <c r="I6984">
        <v>0</v>
      </c>
      <c r="J6984">
        <v>0</v>
      </c>
      <c r="K6984">
        <f t="shared" si="763"/>
        <v>0</v>
      </c>
      <c r="L6984">
        <v>17750</v>
      </c>
      <c r="M6984" s="6">
        <f t="shared" si="764"/>
        <v>0</v>
      </c>
      <c r="N6984" s="6">
        <f t="shared" si="765"/>
        <v>0</v>
      </c>
      <c r="O6984" s="6">
        <f t="shared" si="766"/>
        <v>0</v>
      </c>
      <c r="Q6984">
        <f>_xlfn.XLOOKUP(C6984&amp;G6984&amp;H6984,covid!$E$2:$E$2184,covid!$D$2:$D$2184,0,0,1)</f>
        <v>4</v>
      </c>
    </row>
    <row r="6985" spans="1:17" x14ac:dyDescent="0.3">
      <c r="A6985">
        <f>_xlfn.XLOOKUP(C6985,kamus!$B$2:$B$87,kamus!$A$2:$A$87,0,0,1)</f>
        <v>22</v>
      </c>
      <c r="B6985" t="str">
        <f>_xlfn.XLOOKUP(C6985,kamus!$B$2:$B$87,kamus!$D$2:$D$87,"dihapus",0,1)</f>
        <v>Godean 2</v>
      </c>
      <c r="C6985" t="s">
        <v>249</v>
      </c>
      <c r="D6985">
        <f>_xlfn.XLOOKUP(C6985,kamus!$B$2:$B$87,kamus!$J$2:$J$87,"dihapus",0,1)</f>
        <v>1</v>
      </c>
      <c r="E6985">
        <f t="shared" si="767"/>
        <v>1</v>
      </c>
      <c r="F6985" s="14">
        <v>44805</v>
      </c>
      <c r="G6985" s="1">
        <f t="shared" si="768"/>
        <v>9</v>
      </c>
      <c r="H6985" s="1">
        <f t="shared" si="769"/>
        <v>2022</v>
      </c>
      <c r="I6985">
        <v>0</v>
      </c>
      <c r="J6985">
        <v>0</v>
      </c>
      <c r="K6985">
        <f t="shared" si="763"/>
        <v>0</v>
      </c>
      <c r="L6985">
        <v>12600</v>
      </c>
      <c r="M6985" s="6">
        <f t="shared" si="764"/>
        <v>0</v>
      </c>
      <c r="N6985" s="6">
        <f t="shared" si="765"/>
        <v>0</v>
      </c>
      <c r="O6985" s="6">
        <f t="shared" si="766"/>
        <v>0</v>
      </c>
      <c r="Q6985">
        <f>_xlfn.XLOOKUP(C6985&amp;G6985&amp;H6985,covid!$E$2:$E$2184,covid!$D$2:$D$2184,0,0,1)</f>
        <v>3</v>
      </c>
    </row>
    <row r="6986" spans="1:17" x14ac:dyDescent="0.3">
      <c r="A6986">
        <f>_xlfn.XLOOKUP(C6986,kamus!$B$2:$B$87,kamus!$A$2:$A$87,0,0,1)</f>
        <v>24</v>
      </c>
      <c r="B6986" t="str">
        <f>_xlfn.XLOOKUP(C6986,kamus!$B$2:$B$87,kamus!$D$2:$D$87,"dihapus",0,1)</f>
        <v>Godean 2</v>
      </c>
      <c r="C6986" t="s">
        <v>253</v>
      </c>
      <c r="D6986">
        <f>_xlfn.XLOOKUP(C6986,kamus!$B$2:$B$87,kamus!$J$2:$J$87,"dihapus",0,1)</f>
        <v>0</v>
      </c>
      <c r="E6986">
        <f t="shared" si="767"/>
        <v>0</v>
      </c>
      <c r="F6986" s="14">
        <v>44805</v>
      </c>
      <c r="G6986" s="1">
        <f t="shared" si="768"/>
        <v>9</v>
      </c>
      <c r="H6986" s="1">
        <f t="shared" si="769"/>
        <v>2022</v>
      </c>
      <c r="I6986">
        <v>0</v>
      </c>
      <c r="J6986">
        <v>0</v>
      </c>
      <c r="K6986">
        <f t="shared" si="763"/>
        <v>0</v>
      </c>
      <c r="L6986">
        <v>7213</v>
      </c>
      <c r="M6986" s="6">
        <f t="shared" si="764"/>
        <v>0</v>
      </c>
      <c r="N6986" s="6">
        <f t="shared" si="765"/>
        <v>0</v>
      </c>
      <c r="O6986" s="6">
        <f t="shared" si="766"/>
        <v>0</v>
      </c>
      <c r="Q6986">
        <f>_xlfn.XLOOKUP(C6986&amp;G6986&amp;H6986,covid!$E$2:$E$2184,covid!$D$2:$D$2184,0,0,1)</f>
        <v>4</v>
      </c>
    </row>
    <row r="6987" spans="1:17" x14ac:dyDescent="0.3">
      <c r="A6987">
        <f>_xlfn.XLOOKUP(C6987,kamus!$B$2:$B$87,kamus!$A$2:$A$87,0,0,1)</f>
        <v>27</v>
      </c>
      <c r="B6987" t="str">
        <f>_xlfn.XLOOKUP(C6987,kamus!$B$2:$B$87,kamus!$D$2:$D$87,"dihapus",0,1)</f>
        <v>Kalasan</v>
      </c>
      <c r="C6987" t="s">
        <v>235</v>
      </c>
      <c r="D6987">
        <f>_xlfn.XLOOKUP(C6987,kamus!$B$2:$B$87,kamus!$J$2:$J$87,"dihapus",0,1)</f>
        <v>1</v>
      </c>
      <c r="E6987">
        <f t="shared" si="767"/>
        <v>1</v>
      </c>
      <c r="F6987" s="14">
        <v>44805</v>
      </c>
      <c r="G6987" s="1">
        <f t="shared" si="768"/>
        <v>9</v>
      </c>
      <c r="H6987" s="1">
        <f t="shared" si="769"/>
        <v>2022</v>
      </c>
      <c r="I6987">
        <v>0</v>
      </c>
      <c r="J6987">
        <v>3</v>
      </c>
      <c r="K6987">
        <f t="shared" si="763"/>
        <v>3</v>
      </c>
      <c r="L6987">
        <v>39019</v>
      </c>
      <c r="M6987" s="6">
        <f t="shared" si="764"/>
        <v>0</v>
      </c>
      <c r="N6987" s="6">
        <f t="shared" si="765"/>
        <v>7.6885619826238507</v>
      </c>
      <c r="O6987" s="6">
        <f t="shared" si="766"/>
        <v>7.6885619826238507</v>
      </c>
      <c r="Q6987">
        <f>_xlfn.XLOOKUP(C6987&amp;G6987&amp;H6987,covid!$E$2:$E$2184,covid!$D$2:$D$2184,0,0,1)</f>
        <v>16</v>
      </c>
    </row>
    <row r="6988" spans="1:17" x14ac:dyDescent="0.3">
      <c r="A6988">
        <f>_xlfn.XLOOKUP(C6988,kamus!$B$2:$B$87,kamus!$A$2:$A$87,0,0,1)</f>
        <v>28</v>
      </c>
      <c r="B6988" t="str">
        <f>_xlfn.XLOOKUP(C6988,kamus!$B$2:$B$87,kamus!$D$2:$D$87,"dihapus",0,1)</f>
        <v>Kalasan</v>
      </c>
      <c r="C6988" t="s">
        <v>239</v>
      </c>
      <c r="D6988">
        <f>_xlfn.XLOOKUP(C6988,kamus!$B$2:$B$87,kamus!$J$2:$J$87,"dihapus",0,1)</f>
        <v>0</v>
      </c>
      <c r="E6988">
        <f t="shared" si="767"/>
        <v>0</v>
      </c>
      <c r="F6988" s="14">
        <v>44805</v>
      </c>
      <c r="G6988" s="1">
        <f t="shared" si="768"/>
        <v>9</v>
      </c>
      <c r="H6988" s="1">
        <f t="shared" si="769"/>
        <v>2022</v>
      </c>
      <c r="I6988">
        <v>0</v>
      </c>
      <c r="J6988">
        <v>0</v>
      </c>
      <c r="K6988">
        <f t="shared" si="763"/>
        <v>0</v>
      </c>
      <c r="L6988">
        <v>13989</v>
      </c>
      <c r="M6988" s="6">
        <f t="shared" si="764"/>
        <v>0</v>
      </c>
      <c r="N6988" s="6">
        <f t="shared" si="765"/>
        <v>0</v>
      </c>
      <c r="O6988" s="6">
        <f t="shared" si="766"/>
        <v>0</v>
      </c>
      <c r="Q6988">
        <f>_xlfn.XLOOKUP(C6988&amp;G6988&amp;H6988,covid!$E$2:$E$2184,covid!$D$2:$D$2184,0,0,1)</f>
        <v>3</v>
      </c>
    </row>
    <row r="6989" spans="1:17" x14ac:dyDescent="0.3">
      <c r="A6989">
        <f>_xlfn.XLOOKUP(C6989,kamus!$B$2:$B$87,kamus!$A$2:$A$87,0,0,1)</f>
        <v>25</v>
      </c>
      <c r="B6989" t="str">
        <f>_xlfn.XLOOKUP(C6989,kamus!$B$2:$B$87,kamus!$D$2:$D$87,"dihapus",0,1)</f>
        <v>Kalasan</v>
      </c>
      <c r="C6989" t="s">
        <v>265</v>
      </c>
      <c r="D6989">
        <f>_xlfn.XLOOKUP(C6989,kamus!$B$2:$B$87,kamus!$J$2:$J$87,"dihapus",0,1)</f>
        <v>1</v>
      </c>
      <c r="E6989">
        <f t="shared" si="767"/>
        <v>1</v>
      </c>
      <c r="F6989" s="14">
        <v>44805</v>
      </c>
      <c r="G6989" s="1">
        <f t="shared" si="768"/>
        <v>9</v>
      </c>
      <c r="H6989" s="1">
        <f t="shared" si="769"/>
        <v>2022</v>
      </c>
      <c r="I6989">
        <v>0</v>
      </c>
      <c r="J6989">
        <v>2</v>
      </c>
      <c r="K6989">
        <f t="shared" si="763"/>
        <v>2</v>
      </c>
      <c r="L6989">
        <v>17474</v>
      </c>
      <c r="M6989" s="6">
        <f t="shared" si="764"/>
        <v>0</v>
      </c>
      <c r="N6989" s="6">
        <f t="shared" si="765"/>
        <v>11.445576284765938</v>
      </c>
      <c r="O6989" s="6">
        <f t="shared" si="766"/>
        <v>11.445576284765938</v>
      </c>
      <c r="Q6989">
        <f>_xlfn.XLOOKUP(C6989&amp;G6989&amp;H6989,covid!$E$2:$E$2184,covid!$D$2:$D$2184,0,0,1)</f>
        <v>8</v>
      </c>
    </row>
    <row r="6990" spans="1:17" x14ac:dyDescent="0.3">
      <c r="A6990">
        <f>_xlfn.XLOOKUP(C6990,kamus!$B$2:$B$87,kamus!$A$2:$A$87,0,0,1)</f>
        <v>26</v>
      </c>
      <c r="B6990" t="str">
        <f>_xlfn.XLOOKUP(C6990,kamus!$B$2:$B$87,kamus!$D$2:$D$87,"dihapus",0,1)</f>
        <v>Kalasan</v>
      </c>
      <c r="C6990" t="s">
        <v>269</v>
      </c>
      <c r="D6990">
        <f>_xlfn.XLOOKUP(C6990,kamus!$B$2:$B$87,kamus!$J$2:$J$87,"dihapus",0,1)</f>
        <v>1</v>
      </c>
      <c r="E6990">
        <f t="shared" si="767"/>
        <v>1</v>
      </c>
      <c r="F6990" s="14">
        <v>44805</v>
      </c>
      <c r="G6990" s="1">
        <f t="shared" si="768"/>
        <v>9</v>
      </c>
      <c r="H6990" s="1">
        <f t="shared" si="769"/>
        <v>2022</v>
      </c>
      <c r="I6990">
        <v>0</v>
      </c>
      <c r="J6990">
        <v>3</v>
      </c>
      <c r="K6990">
        <f t="shared" si="763"/>
        <v>3</v>
      </c>
      <c r="L6990">
        <v>18919</v>
      </c>
      <c r="M6990" s="6">
        <f t="shared" si="764"/>
        <v>0</v>
      </c>
      <c r="N6990" s="6">
        <f t="shared" si="765"/>
        <v>15.857074898250435</v>
      </c>
      <c r="O6990" s="6">
        <f t="shared" si="766"/>
        <v>15.857074898250435</v>
      </c>
      <c r="Q6990">
        <f>_xlfn.XLOOKUP(C6990&amp;G6990&amp;H6990,covid!$E$2:$E$2184,covid!$D$2:$D$2184,0,0,1)</f>
        <v>1</v>
      </c>
    </row>
    <row r="6991" spans="1:17" x14ac:dyDescent="0.3">
      <c r="A6991">
        <f>_xlfn.XLOOKUP(C6991,kamus!$B$2:$B$87,kamus!$A$2:$A$87,0,0,1)</f>
        <v>33</v>
      </c>
      <c r="B6991" t="str">
        <f>_xlfn.XLOOKUP(C6991,kamus!$B$2:$B$87,kamus!$D$2:$D$87,"dihapus",0,1)</f>
        <v>Minggir</v>
      </c>
      <c r="C6991" t="s">
        <v>241</v>
      </c>
      <c r="D6991">
        <f>_xlfn.XLOOKUP(C6991,kamus!$B$2:$B$87,kamus!$J$2:$J$87,"dihapus",0,1)</f>
        <v>0</v>
      </c>
      <c r="E6991">
        <f t="shared" si="767"/>
        <v>0</v>
      </c>
      <c r="F6991" s="14">
        <v>44805</v>
      </c>
      <c r="G6991" s="1">
        <f t="shared" si="768"/>
        <v>9</v>
      </c>
      <c r="H6991" s="1">
        <f t="shared" si="769"/>
        <v>2022</v>
      </c>
      <c r="I6991">
        <v>0</v>
      </c>
      <c r="J6991">
        <v>0</v>
      </c>
      <c r="K6991">
        <f t="shared" si="763"/>
        <v>0</v>
      </c>
      <c r="L6991">
        <v>8448</v>
      </c>
      <c r="M6991" s="6">
        <f t="shared" si="764"/>
        <v>0</v>
      </c>
      <c r="N6991" s="6">
        <f t="shared" si="765"/>
        <v>0</v>
      </c>
      <c r="O6991" s="6">
        <f t="shared" si="766"/>
        <v>0</v>
      </c>
      <c r="Q6991">
        <f>_xlfn.XLOOKUP(C6991&amp;G6991&amp;H6991,covid!$E$2:$E$2184,covid!$D$2:$D$2184,0,0,1)</f>
        <v>3</v>
      </c>
    </row>
    <row r="6992" spans="1:17" x14ac:dyDescent="0.3">
      <c r="A6992">
        <f>_xlfn.XLOOKUP(C6992,kamus!$B$2:$B$87,kamus!$A$2:$A$87,0,0,1)</f>
        <v>31</v>
      </c>
      <c r="B6992" t="str">
        <f>_xlfn.XLOOKUP(C6992,kamus!$B$2:$B$87,kamus!$D$2:$D$87,"dihapus",0,1)</f>
        <v>Minggir</v>
      </c>
      <c r="C6992" t="s">
        <v>242</v>
      </c>
      <c r="D6992">
        <f>_xlfn.XLOOKUP(C6992,kamus!$B$2:$B$87,kamus!$J$2:$J$87,"dihapus",0,1)</f>
        <v>0</v>
      </c>
      <c r="E6992">
        <f t="shared" si="767"/>
        <v>0</v>
      </c>
      <c r="F6992" s="14">
        <v>44805</v>
      </c>
      <c r="G6992" s="1">
        <f t="shared" si="768"/>
        <v>9</v>
      </c>
      <c r="H6992" s="1">
        <f t="shared" si="769"/>
        <v>2022</v>
      </c>
      <c r="I6992">
        <v>0</v>
      </c>
      <c r="J6992">
        <v>0</v>
      </c>
      <c r="K6992">
        <f t="shared" si="763"/>
        <v>0</v>
      </c>
      <c r="L6992">
        <v>3702</v>
      </c>
      <c r="M6992" s="6">
        <f t="shared" si="764"/>
        <v>0</v>
      </c>
      <c r="N6992" s="6">
        <f t="shared" si="765"/>
        <v>0</v>
      </c>
      <c r="O6992" s="6">
        <f t="shared" si="766"/>
        <v>0</v>
      </c>
      <c r="Q6992">
        <f>_xlfn.XLOOKUP(C6992&amp;G6992&amp;H6992,covid!$E$2:$E$2184,covid!$D$2:$D$2184,0,0,1)</f>
        <v>0</v>
      </c>
    </row>
    <row r="6993" spans="1:17" x14ac:dyDescent="0.3">
      <c r="A6993">
        <f>_xlfn.XLOOKUP(C6993,kamus!$B$2:$B$87,kamus!$A$2:$A$87,0,0,1)</f>
        <v>32</v>
      </c>
      <c r="B6993" t="str">
        <f>_xlfn.XLOOKUP(C6993,kamus!$B$2:$B$87,kamus!$D$2:$D$87,"dihapus",0,1)</f>
        <v>Minggir</v>
      </c>
      <c r="C6993" t="s">
        <v>243</v>
      </c>
      <c r="D6993">
        <f>_xlfn.XLOOKUP(C6993,kamus!$B$2:$B$87,kamus!$J$2:$J$87,"dihapus",0,1)</f>
        <v>0</v>
      </c>
      <c r="E6993">
        <f t="shared" si="767"/>
        <v>0</v>
      </c>
      <c r="F6993" s="14">
        <v>44805</v>
      </c>
      <c r="G6993" s="1">
        <f t="shared" si="768"/>
        <v>9</v>
      </c>
      <c r="H6993" s="1">
        <f t="shared" si="769"/>
        <v>2022</v>
      </c>
      <c r="I6993">
        <v>0</v>
      </c>
      <c r="J6993">
        <v>0</v>
      </c>
      <c r="K6993">
        <f t="shared" si="763"/>
        <v>0</v>
      </c>
      <c r="L6993">
        <v>7158</v>
      </c>
      <c r="M6993" s="6">
        <f t="shared" si="764"/>
        <v>0</v>
      </c>
      <c r="N6993" s="6">
        <f t="shared" si="765"/>
        <v>0</v>
      </c>
      <c r="O6993" s="6">
        <f t="shared" si="766"/>
        <v>0</v>
      </c>
      <c r="Q6993">
        <f>_xlfn.XLOOKUP(C6993&amp;G6993&amp;H6993,covid!$E$2:$E$2184,covid!$D$2:$D$2184,0,0,1)</f>
        <v>4</v>
      </c>
    </row>
    <row r="6994" spans="1:17" x14ac:dyDescent="0.3">
      <c r="A6994">
        <f>_xlfn.XLOOKUP(C6994,kamus!$B$2:$B$87,kamus!$A$2:$A$87,0,0,1)</f>
        <v>30</v>
      </c>
      <c r="B6994" t="str">
        <f>_xlfn.XLOOKUP(C6994,kamus!$B$2:$B$87,kamus!$D$2:$D$87,"dihapus",0,1)</f>
        <v>Minggir</v>
      </c>
      <c r="C6994" t="s">
        <v>244</v>
      </c>
      <c r="D6994">
        <f>_xlfn.XLOOKUP(C6994,kamus!$B$2:$B$87,kamus!$J$2:$J$87,"dihapus",0,1)</f>
        <v>0</v>
      </c>
      <c r="E6994">
        <f t="shared" si="767"/>
        <v>0</v>
      </c>
      <c r="F6994" s="14">
        <v>44805</v>
      </c>
      <c r="G6994" s="1">
        <f t="shared" si="768"/>
        <v>9</v>
      </c>
      <c r="H6994" s="1">
        <f t="shared" si="769"/>
        <v>2022</v>
      </c>
      <c r="I6994">
        <v>0</v>
      </c>
      <c r="J6994">
        <v>0</v>
      </c>
      <c r="K6994">
        <f t="shared" si="763"/>
        <v>0</v>
      </c>
      <c r="L6994">
        <v>8933</v>
      </c>
      <c r="M6994" s="6">
        <f t="shared" si="764"/>
        <v>0</v>
      </c>
      <c r="N6994" s="6">
        <f t="shared" si="765"/>
        <v>0</v>
      </c>
      <c r="O6994" s="6">
        <f t="shared" si="766"/>
        <v>0</v>
      </c>
      <c r="Q6994">
        <f>_xlfn.XLOOKUP(C6994&amp;G6994&amp;H6994,covid!$E$2:$E$2184,covid!$D$2:$D$2184,0,0,1)</f>
        <v>3</v>
      </c>
    </row>
    <row r="6995" spans="1:17" x14ac:dyDescent="0.3">
      <c r="A6995">
        <f>_xlfn.XLOOKUP(C6995,kamus!$B$2:$B$87,kamus!$A$2:$A$87,0,0,1)</f>
        <v>29</v>
      </c>
      <c r="B6995" t="str">
        <f>_xlfn.XLOOKUP(C6995,kamus!$B$2:$B$87,kamus!$D$2:$D$87,"dihapus",0,1)</f>
        <v>Minggir</v>
      </c>
      <c r="C6995" t="s">
        <v>245</v>
      </c>
      <c r="D6995">
        <f>_xlfn.XLOOKUP(C6995,kamus!$B$2:$B$87,kamus!$J$2:$J$87,"dihapus",0,1)</f>
        <v>0</v>
      </c>
      <c r="E6995">
        <f t="shared" si="767"/>
        <v>0</v>
      </c>
      <c r="F6995" s="14">
        <v>44805</v>
      </c>
      <c r="G6995" s="1">
        <f t="shared" si="768"/>
        <v>9</v>
      </c>
      <c r="H6995" s="1">
        <f t="shared" si="769"/>
        <v>2022</v>
      </c>
      <c r="I6995">
        <v>0</v>
      </c>
      <c r="J6995">
        <v>0</v>
      </c>
      <c r="K6995">
        <f t="shared" si="763"/>
        <v>0</v>
      </c>
      <c r="L6995">
        <v>5257</v>
      </c>
      <c r="M6995" s="6">
        <f t="shared" si="764"/>
        <v>0</v>
      </c>
      <c r="N6995" s="6">
        <f t="shared" si="765"/>
        <v>0</v>
      </c>
      <c r="O6995" s="6">
        <f t="shared" si="766"/>
        <v>0</v>
      </c>
      <c r="Q6995">
        <f>_xlfn.XLOOKUP(C6995&amp;G6995&amp;H6995,covid!$E$2:$E$2184,covid!$D$2:$D$2184,0,0,1)</f>
        <v>0</v>
      </c>
    </row>
    <row r="6996" spans="1:17" x14ac:dyDescent="0.3">
      <c r="A6996">
        <f>_xlfn.XLOOKUP(C6996,kamus!$B$2:$B$87,kamus!$A$2:$A$87,0,0,1)</f>
        <v>35</v>
      </c>
      <c r="B6996" t="str">
        <f>_xlfn.XLOOKUP(C6996,kamus!$B$2:$B$87,kamus!$D$2:$D$87,"dihapus",0,1)</f>
        <v>Mlati 1</v>
      </c>
      <c r="C6996" t="s">
        <v>240</v>
      </c>
      <c r="D6996">
        <f>_xlfn.XLOOKUP(C6996,kamus!$B$2:$B$87,kamus!$J$2:$J$87,"dihapus",0,1)</f>
        <v>1</v>
      </c>
      <c r="E6996">
        <f t="shared" si="767"/>
        <v>1</v>
      </c>
      <c r="F6996" s="14">
        <v>44805</v>
      </c>
      <c r="G6996" s="1">
        <f t="shared" si="768"/>
        <v>9</v>
      </c>
      <c r="H6996" s="1">
        <f t="shared" si="769"/>
        <v>2022</v>
      </c>
      <c r="I6996">
        <v>0</v>
      </c>
      <c r="J6996">
        <v>0</v>
      </c>
      <c r="K6996">
        <f t="shared" si="763"/>
        <v>0</v>
      </c>
      <c r="L6996">
        <v>19222</v>
      </c>
      <c r="M6996" s="6">
        <f t="shared" si="764"/>
        <v>0</v>
      </c>
      <c r="N6996" s="6">
        <f t="shared" si="765"/>
        <v>0</v>
      </c>
      <c r="O6996" s="6">
        <f t="shared" si="766"/>
        <v>0</v>
      </c>
      <c r="Q6996">
        <f>_xlfn.XLOOKUP(C6996&amp;G6996&amp;H6996,covid!$E$2:$E$2184,covid!$D$2:$D$2184,0,0,1)</f>
        <v>10</v>
      </c>
    </row>
    <row r="6997" spans="1:17" x14ac:dyDescent="0.3">
      <c r="A6997">
        <f>_xlfn.XLOOKUP(C6997,kamus!$B$2:$B$87,kamus!$A$2:$A$87,0,0,1)</f>
        <v>34</v>
      </c>
      <c r="B6997" t="str">
        <f>_xlfn.XLOOKUP(C6997,kamus!$B$2:$B$87,kamus!$D$2:$D$87,"dihapus",0,1)</f>
        <v>Mlati 1</v>
      </c>
      <c r="C6997" t="s">
        <v>254</v>
      </c>
      <c r="D6997">
        <f>_xlfn.XLOOKUP(C6997,kamus!$B$2:$B$87,kamus!$J$2:$J$87,"dihapus",0,1)</f>
        <v>1</v>
      </c>
      <c r="E6997">
        <f t="shared" si="767"/>
        <v>1</v>
      </c>
      <c r="F6997" s="14">
        <v>44805</v>
      </c>
      <c r="G6997" s="1">
        <f t="shared" si="768"/>
        <v>9</v>
      </c>
      <c r="H6997" s="1">
        <f t="shared" si="769"/>
        <v>2022</v>
      </c>
      <c r="I6997">
        <v>0</v>
      </c>
      <c r="J6997">
        <v>0</v>
      </c>
      <c r="K6997">
        <f t="shared" si="763"/>
        <v>0</v>
      </c>
      <c r="L6997">
        <v>35974</v>
      </c>
      <c r="M6997" s="6">
        <f t="shared" si="764"/>
        <v>0</v>
      </c>
      <c r="N6997" s="6">
        <f t="shared" si="765"/>
        <v>0</v>
      </c>
      <c r="O6997" s="6">
        <f t="shared" si="766"/>
        <v>0</v>
      </c>
      <c r="Q6997">
        <f>_xlfn.XLOOKUP(C6997&amp;G6997&amp;H6997,covid!$E$2:$E$2184,covid!$D$2:$D$2184,0,0,1)</f>
        <v>22</v>
      </c>
    </row>
    <row r="6998" spans="1:17" x14ac:dyDescent="0.3">
      <c r="A6998">
        <f>_xlfn.XLOOKUP(C6998,kamus!$B$2:$B$87,kamus!$A$2:$A$87,0,0,1)</f>
        <v>38</v>
      </c>
      <c r="B6998" t="str">
        <f>_xlfn.XLOOKUP(C6998,kamus!$B$2:$B$87,kamus!$D$2:$D$87,"dihapus",0,1)</f>
        <v>Mlati 2</v>
      </c>
      <c r="C6998" t="s">
        <v>258</v>
      </c>
      <c r="D6998">
        <f>_xlfn.XLOOKUP(C6998,kamus!$B$2:$B$87,kamus!$J$2:$J$87,"dihapus",0,1)</f>
        <v>0</v>
      </c>
      <c r="E6998">
        <f t="shared" si="767"/>
        <v>0</v>
      </c>
      <c r="F6998" s="14">
        <v>44805</v>
      </c>
      <c r="G6998" s="1">
        <f t="shared" si="768"/>
        <v>9</v>
      </c>
      <c r="H6998" s="1">
        <f t="shared" si="769"/>
        <v>2022</v>
      </c>
      <c r="I6998">
        <v>0</v>
      </c>
      <c r="J6998">
        <v>0</v>
      </c>
      <c r="K6998">
        <f t="shared" si="763"/>
        <v>0</v>
      </c>
      <c r="L6998">
        <v>16950</v>
      </c>
      <c r="M6998" s="6">
        <f t="shared" si="764"/>
        <v>0</v>
      </c>
      <c r="N6998" s="6">
        <f t="shared" si="765"/>
        <v>0</v>
      </c>
      <c r="O6998" s="6">
        <f t="shared" si="766"/>
        <v>0</v>
      </c>
      <c r="Q6998">
        <f>_xlfn.XLOOKUP(C6998&amp;G6998&amp;H6998,covid!$E$2:$E$2184,covid!$D$2:$D$2184,0,0,1)</f>
        <v>4</v>
      </c>
    </row>
    <row r="6999" spans="1:17" x14ac:dyDescent="0.3">
      <c r="A6999">
        <f>_xlfn.XLOOKUP(C6999,kamus!$B$2:$B$87,kamus!$A$2:$A$87,0,0,1)</f>
        <v>36</v>
      </c>
      <c r="B6999" t="str">
        <f>_xlfn.XLOOKUP(C6999,kamus!$B$2:$B$87,kamus!$D$2:$D$87,"dihapus",0,1)</f>
        <v>Mlati 2</v>
      </c>
      <c r="C6999" t="s">
        <v>268</v>
      </c>
      <c r="D6999">
        <f>_xlfn.XLOOKUP(C6999,kamus!$B$2:$B$87,kamus!$J$2:$J$87,"dihapus",0,1)</f>
        <v>1</v>
      </c>
      <c r="E6999">
        <f t="shared" si="767"/>
        <v>1</v>
      </c>
      <c r="F6999" s="14">
        <v>44805</v>
      </c>
      <c r="G6999" s="1">
        <f t="shared" si="768"/>
        <v>9</v>
      </c>
      <c r="H6999" s="1">
        <f t="shared" si="769"/>
        <v>2022</v>
      </c>
      <c r="I6999">
        <v>0</v>
      </c>
      <c r="J6999">
        <v>0</v>
      </c>
      <c r="K6999">
        <f t="shared" si="763"/>
        <v>0</v>
      </c>
      <c r="L6999">
        <v>11732</v>
      </c>
      <c r="M6999" s="6">
        <f t="shared" si="764"/>
        <v>0</v>
      </c>
      <c r="N6999" s="6">
        <f t="shared" si="765"/>
        <v>0</v>
      </c>
      <c r="O6999" s="6">
        <f t="shared" si="766"/>
        <v>0</v>
      </c>
      <c r="Q6999">
        <f>_xlfn.XLOOKUP(C6999&amp;G6999&amp;H6999,covid!$E$2:$E$2184,covid!$D$2:$D$2184,0,0,1)</f>
        <v>2</v>
      </c>
    </row>
    <row r="7000" spans="1:17" x14ac:dyDescent="0.3">
      <c r="A7000">
        <f>_xlfn.XLOOKUP(C7000,kamus!$B$2:$B$87,kamus!$A$2:$A$87,0,0,1)</f>
        <v>37</v>
      </c>
      <c r="B7000" t="str">
        <f>_xlfn.XLOOKUP(C7000,kamus!$B$2:$B$87,kamus!$D$2:$D$87,"dihapus",0,1)</f>
        <v>Mlati 2</v>
      </c>
      <c r="C7000" t="s">
        <v>270</v>
      </c>
      <c r="D7000">
        <f>_xlfn.XLOOKUP(C7000,kamus!$B$2:$B$87,kamus!$J$2:$J$87,"dihapus",0,1)</f>
        <v>1</v>
      </c>
      <c r="E7000">
        <f t="shared" si="767"/>
        <v>1</v>
      </c>
      <c r="F7000" s="14">
        <v>44805</v>
      </c>
      <c r="G7000" s="1">
        <f t="shared" si="768"/>
        <v>9</v>
      </c>
      <c r="H7000" s="1">
        <f t="shared" si="769"/>
        <v>2022</v>
      </c>
      <c r="I7000">
        <v>0</v>
      </c>
      <c r="J7000">
        <v>0</v>
      </c>
      <c r="K7000">
        <f t="shared" si="763"/>
        <v>0</v>
      </c>
      <c r="L7000">
        <v>13938</v>
      </c>
      <c r="M7000" s="6">
        <f t="shared" si="764"/>
        <v>0</v>
      </c>
      <c r="N7000" s="6">
        <f t="shared" si="765"/>
        <v>0</v>
      </c>
      <c r="O7000" s="6">
        <f t="shared" si="766"/>
        <v>0</v>
      </c>
      <c r="Q7000">
        <f>_xlfn.XLOOKUP(C7000&amp;G7000&amp;H7000,covid!$E$2:$E$2184,covid!$D$2:$D$2184,0,0,1)</f>
        <v>6</v>
      </c>
    </row>
    <row r="7001" spans="1:17" x14ac:dyDescent="0.3">
      <c r="A7001">
        <f>_xlfn.XLOOKUP(C7001,kamus!$B$2:$B$87,kamus!$A$2:$A$87,0,0,1)</f>
        <v>39</v>
      </c>
      <c r="B7001" t="str">
        <f>_xlfn.XLOOKUP(C7001,kamus!$B$2:$B$87,kamus!$D$2:$D$87,"dihapus",0,1)</f>
        <v>Moyudan</v>
      </c>
      <c r="C7001" t="s">
        <v>259</v>
      </c>
      <c r="D7001">
        <f>_xlfn.XLOOKUP(C7001,kamus!$B$2:$B$87,kamus!$J$2:$J$87,"dihapus",0,1)</f>
        <v>0</v>
      </c>
      <c r="E7001">
        <f t="shared" si="767"/>
        <v>0</v>
      </c>
      <c r="F7001" s="14">
        <v>44805</v>
      </c>
      <c r="G7001" s="1">
        <f t="shared" si="768"/>
        <v>9</v>
      </c>
      <c r="H7001" s="1">
        <f t="shared" si="769"/>
        <v>2022</v>
      </c>
      <c r="I7001">
        <v>0</v>
      </c>
      <c r="J7001">
        <v>0</v>
      </c>
      <c r="K7001">
        <f t="shared" si="763"/>
        <v>0</v>
      </c>
      <c r="L7001">
        <v>12086</v>
      </c>
      <c r="M7001" s="6">
        <f t="shared" si="764"/>
        <v>0</v>
      </c>
      <c r="N7001" s="6">
        <f t="shared" si="765"/>
        <v>0</v>
      </c>
      <c r="O7001" s="6">
        <f t="shared" si="766"/>
        <v>0</v>
      </c>
      <c r="Q7001">
        <f>_xlfn.XLOOKUP(C7001&amp;G7001&amp;H7001,covid!$E$2:$E$2184,covid!$D$2:$D$2184,0,0,1)</f>
        <v>3</v>
      </c>
    </row>
    <row r="7002" spans="1:17" x14ac:dyDescent="0.3">
      <c r="A7002">
        <f>_xlfn.XLOOKUP(C7002,kamus!$B$2:$B$87,kamus!$A$2:$A$87,0,0,1)</f>
        <v>42</v>
      </c>
      <c r="B7002" t="str">
        <f>_xlfn.XLOOKUP(C7002,kamus!$B$2:$B$87,kamus!$D$2:$D$87,"dihapus",0,1)</f>
        <v>Moyudan</v>
      </c>
      <c r="C7002" t="s">
        <v>260</v>
      </c>
      <c r="D7002">
        <f>_xlfn.XLOOKUP(C7002,kamus!$B$2:$B$87,kamus!$J$2:$J$87,"dihapus",0,1)</f>
        <v>0</v>
      </c>
      <c r="E7002">
        <f t="shared" si="767"/>
        <v>0</v>
      </c>
      <c r="F7002" s="14">
        <v>44805</v>
      </c>
      <c r="G7002" s="1">
        <f t="shared" si="768"/>
        <v>9</v>
      </c>
      <c r="H7002" s="1">
        <f t="shared" si="769"/>
        <v>2022</v>
      </c>
      <c r="I7002">
        <v>0</v>
      </c>
      <c r="J7002">
        <v>0</v>
      </c>
      <c r="K7002">
        <f t="shared" si="763"/>
        <v>0</v>
      </c>
      <c r="L7002">
        <v>7325</v>
      </c>
      <c r="M7002" s="6">
        <f t="shared" si="764"/>
        <v>0</v>
      </c>
      <c r="N7002" s="6">
        <f t="shared" si="765"/>
        <v>0</v>
      </c>
      <c r="O7002" s="6">
        <f t="shared" si="766"/>
        <v>0</v>
      </c>
      <c r="Q7002">
        <f>_xlfn.XLOOKUP(C7002&amp;G7002&amp;H7002,covid!$E$2:$E$2184,covid!$D$2:$D$2184,0,0,1)</f>
        <v>0</v>
      </c>
    </row>
    <row r="7003" spans="1:17" x14ac:dyDescent="0.3">
      <c r="A7003">
        <f>_xlfn.XLOOKUP(C7003,kamus!$B$2:$B$87,kamus!$A$2:$A$87,0,0,1)</f>
        <v>41</v>
      </c>
      <c r="B7003" t="str">
        <f>_xlfn.XLOOKUP(C7003,kamus!$B$2:$B$87,kamus!$D$2:$D$87,"dihapus",0,1)</f>
        <v>Moyudan</v>
      </c>
      <c r="C7003" t="s">
        <v>262</v>
      </c>
      <c r="D7003">
        <f>_xlfn.XLOOKUP(C7003,kamus!$B$2:$B$87,kamus!$J$2:$J$87,"dihapus",0,1)</f>
        <v>0</v>
      </c>
      <c r="E7003">
        <f t="shared" si="767"/>
        <v>0</v>
      </c>
      <c r="F7003" s="14">
        <v>44805</v>
      </c>
      <c r="G7003" s="1">
        <f t="shared" si="768"/>
        <v>9</v>
      </c>
      <c r="H7003" s="1">
        <f t="shared" si="769"/>
        <v>2022</v>
      </c>
      <c r="I7003">
        <v>0</v>
      </c>
      <c r="J7003">
        <v>0</v>
      </c>
      <c r="K7003">
        <f t="shared" si="763"/>
        <v>0</v>
      </c>
      <c r="L7003">
        <v>6825</v>
      </c>
      <c r="M7003" s="6">
        <f t="shared" si="764"/>
        <v>0</v>
      </c>
      <c r="N7003" s="6">
        <f t="shared" si="765"/>
        <v>0</v>
      </c>
      <c r="O7003" s="6">
        <f t="shared" si="766"/>
        <v>0</v>
      </c>
      <c r="Q7003">
        <f>_xlfn.XLOOKUP(C7003&amp;G7003&amp;H7003,covid!$E$2:$E$2184,covid!$D$2:$D$2184,0,0,1)</f>
        <v>0</v>
      </c>
    </row>
    <row r="7004" spans="1:17" x14ac:dyDescent="0.3">
      <c r="A7004">
        <f>_xlfn.XLOOKUP(C7004,kamus!$B$2:$B$87,kamus!$A$2:$A$87,0,0,1)</f>
        <v>40</v>
      </c>
      <c r="B7004" t="str">
        <f>_xlfn.XLOOKUP(C7004,kamus!$B$2:$B$87,kamus!$D$2:$D$87,"dihapus",0,1)</f>
        <v>Moyudan</v>
      </c>
      <c r="C7004" t="s">
        <v>264</v>
      </c>
      <c r="D7004">
        <f>_xlfn.XLOOKUP(C7004,kamus!$B$2:$B$87,kamus!$J$2:$J$87,"dihapus",0,1)</f>
        <v>0</v>
      </c>
      <c r="E7004">
        <f t="shared" si="767"/>
        <v>0</v>
      </c>
      <c r="F7004" s="14">
        <v>44805</v>
      </c>
      <c r="G7004" s="1">
        <f t="shared" si="768"/>
        <v>9</v>
      </c>
      <c r="H7004" s="1">
        <f t="shared" si="769"/>
        <v>2022</v>
      </c>
      <c r="I7004">
        <v>0</v>
      </c>
      <c r="J7004">
        <v>0</v>
      </c>
      <c r="K7004">
        <f t="shared" si="763"/>
        <v>0</v>
      </c>
      <c r="L7004">
        <v>8496</v>
      </c>
      <c r="M7004" s="6">
        <f t="shared" si="764"/>
        <v>0</v>
      </c>
      <c r="N7004" s="6">
        <f t="shared" si="765"/>
        <v>0</v>
      </c>
      <c r="O7004" s="6">
        <f t="shared" si="766"/>
        <v>0</v>
      </c>
      <c r="Q7004">
        <f>_xlfn.XLOOKUP(C7004&amp;G7004&amp;H7004,covid!$E$2:$E$2184,covid!$D$2:$D$2184,0,0,1)</f>
        <v>0</v>
      </c>
    </row>
    <row r="7005" spans="1:17" x14ac:dyDescent="0.3">
      <c r="A7005">
        <f>_xlfn.XLOOKUP(C7005,kamus!$B$2:$B$87,kamus!$A$2:$A$87,0,0,1)</f>
        <v>43</v>
      </c>
      <c r="B7005" t="str">
        <f>_xlfn.XLOOKUP(C7005,kamus!$B$2:$B$87,kamus!$D$2:$D$87,"dihapus",0,1)</f>
        <v>Ngaglik 1</v>
      </c>
      <c r="C7005" t="s">
        <v>228</v>
      </c>
      <c r="D7005">
        <f>_xlfn.XLOOKUP(C7005,kamus!$B$2:$B$87,kamus!$J$2:$J$87,"dihapus",0,1)</f>
        <v>1</v>
      </c>
      <c r="E7005">
        <f t="shared" si="767"/>
        <v>1</v>
      </c>
      <c r="F7005" s="14">
        <v>44805</v>
      </c>
      <c r="G7005" s="1">
        <f t="shared" si="768"/>
        <v>9</v>
      </c>
      <c r="H7005" s="1">
        <f t="shared" si="769"/>
        <v>2022</v>
      </c>
      <c r="I7005">
        <v>0</v>
      </c>
      <c r="J7005">
        <v>0</v>
      </c>
      <c r="K7005">
        <f t="shared" si="763"/>
        <v>0</v>
      </c>
      <c r="L7005">
        <v>12931</v>
      </c>
      <c r="M7005" s="6">
        <f t="shared" si="764"/>
        <v>0</v>
      </c>
      <c r="N7005" s="6">
        <f t="shared" si="765"/>
        <v>0</v>
      </c>
      <c r="O7005" s="6">
        <f t="shared" si="766"/>
        <v>0</v>
      </c>
      <c r="Q7005">
        <f>_xlfn.XLOOKUP(C7005&amp;G7005&amp;H7005,covid!$E$2:$E$2184,covid!$D$2:$D$2184,0,0,1)</f>
        <v>6</v>
      </c>
    </row>
    <row r="7006" spans="1:17" x14ac:dyDescent="0.3">
      <c r="A7006">
        <f>_xlfn.XLOOKUP(C7006,kamus!$B$2:$B$87,kamus!$A$2:$A$87,0,0,1)</f>
        <v>44</v>
      </c>
      <c r="B7006" t="str">
        <f>_xlfn.XLOOKUP(C7006,kamus!$B$2:$B$87,kamus!$D$2:$D$87,"dihapus",0,1)</f>
        <v>Ngaglik 1</v>
      </c>
      <c r="C7006" t="s">
        <v>237</v>
      </c>
      <c r="D7006">
        <f>_xlfn.XLOOKUP(C7006,kamus!$B$2:$B$87,kamus!$J$2:$J$87,"dihapus",0,1)</f>
        <v>1</v>
      </c>
      <c r="E7006">
        <f t="shared" si="767"/>
        <v>1</v>
      </c>
      <c r="F7006" s="14">
        <v>44805</v>
      </c>
      <c r="G7006" s="1">
        <f t="shared" si="768"/>
        <v>9</v>
      </c>
      <c r="H7006" s="1">
        <f t="shared" si="769"/>
        <v>2022</v>
      </c>
      <c r="I7006">
        <v>0</v>
      </c>
      <c r="J7006">
        <v>0</v>
      </c>
      <c r="K7006">
        <f t="shared" si="763"/>
        <v>0</v>
      </c>
      <c r="L7006">
        <v>22325</v>
      </c>
      <c r="M7006" s="6">
        <f t="shared" si="764"/>
        <v>0</v>
      </c>
      <c r="N7006" s="6">
        <f t="shared" si="765"/>
        <v>0</v>
      </c>
      <c r="O7006" s="6">
        <f t="shared" si="766"/>
        <v>0</v>
      </c>
      <c r="Q7006">
        <f>_xlfn.XLOOKUP(C7006&amp;G7006&amp;H7006,covid!$E$2:$E$2184,covid!$D$2:$D$2184,0,0,1)</f>
        <v>4</v>
      </c>
    </row>
    <row r="7007" spans="1:17" x14ac:dyDescent="0.3">
      <c r="A7007">
        <f>_xlfn.XLOOKUP(C7007,kamus!$B$2:$B$87,kamus!$A$2:$A$87,0,0,1)</f>
        <v>45</v>
      </c>
      <c r="B7007" t="str">
        <f>_xlfn.XLOOKUP(C7007,kamus!$B$2:$B$87,kamus!$D$2:$D$87,"dihapus",0,1)</f>
        <v>Ngaglik 1</v>
      </c>
      <c r="C7007" t="s">
        <v>255</v>
      </c>
      <c r="D7007">
        <f>_xlfn.XLOOKUP(C7007,kamus!$B$2:$B$87,kamus!$J$2:$J$87,"dihapus",0,1)</f>
        <v>1</v>
      </c>
      <c r="E7007">
        <f t="shared" si="767"/>
        <v>1</v>
      </c>
      <c r="F7007" s="14">
        <v>44805</v>
      </c>
      <c r="G7007" s="1">
        <f t="shared" si="768"/>
        <v>9</v>
      </c>
      <c r="H7007" s="1">
        <f t="shared" si="769"/>
        <v>2022</v>
      </c>
      <c r="I7007">
        <v>0</v>
      </c>
      <c r="J7007">
        <v>0</v>
      </c>
      <c r="K7007">
        <f t="shared" si="763"/>
        <v>0</v>
      </c>
      <c r="L7007">
        <v>20146</v>
      </c>
      <c r="M7007" s="6">
        <f t="shared" si="764"/>
        <v>0</v>
      </c>
      <c r="N7007" s="6">
        <f t="shared" si="765"/>
        <v>0</v>
      </c>
      <c r="O7007" s="6">
        <f t="shared" si="766"/>
        <v>0</v>
      </c>
      <c r="Q7007">
        <f>_xlfn.XLOOKUP(C7007&amp;G7007&amp;H7007,covid!$E$2:$E$2184,covid!$D$2:$D$2184,0,0,1)</f>
        <v>6</v>
      </c>
    </row>
    <row r="7008" spans="1:17" x14ac:dyDescent="0.3">
      <c r="A7008">
        <f>_xlfn.XLOOKUP(C7008,kamus!$B$2:$B$87,kamus!$A$2:$A$87,0,0,1)</f>
        <v>48</v>
      </c>
      <c r="B7008" t="str">
        <f>_xlfn.XLOOKUP(C7008,kamus!$B$2:$B$87,kamus!$D$2:$D$87,"dihapus",0,1)</f>
        <v>Ngaglik 2</v>
      </c>
      <c r="C7008" t="s">
        <v>208</v>
      </c>
      <c r="D7008">
        <f>_xlfn.XLOOKUP(C7008,kamus!$B$2:$B$87,kamus!$J$2:$J$87,"dihapus",0,1)</f>
        <v>1</v>
      </c>
      <c r="E7008">
        <f t="shared" si="767"/>
        <v>1</v>
      </c>
      <c r="F7008" s="14">
        <v>44805</v>
      </c>
      <c r="G7008" s="1">
        <f t="shared" si="768"/>
        <v>9</v>
      </c>
      <c r="H7008" s="1">
        <f t="shared" si="769"/>
        <v>2022</v>
      </c>
      <c r="I7008">
        <v>0</v>
      </c>
      <c r="J7008">
        <v>0</v>
      </c>
      <c r="K7008">
        <f t="shared" si="763"/>
        <v>0</v>
      </c>
      <c r="L7008">
        <v>10633</v>
      </c>
      <c r="M7008" s="6">
        <f t="shared" si="764"/>
        <v>0</v>
      </c>
      <c r="N7008" s="6">
        <f t="shared" si="765"/>
        <v>0</v>
      </c>
      <c r="O7008" s="6">
        <f t="shared" si="766"/>
        <v>0</v>
      </c>
      <c r="Q7008">
        <f>_xlfn.XLOOKUP(C7008&amp;G7008&amp;H7008,covid!$E$2:$E$2184,covid!$D$2:$D$2184,0,0,1)</f>
        <v>0</v>
      </c>
    </row>
    <row r="7009" spans="1:17" x14ac:dyDescent="0.3">
      <c r="A7009">
        <f>_xlfn.XLOOKUP(C7009,kamus!$B$2:$B$87,kamus!$A$2:$A$87,0,0,1)</f>
        <v>47</v>
      </c>
      <c r="B7009" t="str">
        <f>_xlfn.XLOOKUP(C7009,kamus!$B$2:$B$87,kamus!$D$2:$D$87,"dihapus",0,1)</f>
        <v>Ngaglik 2</v>
      </c>
      <c r="C7009" t="s">
        <v>238</v>
      </c>
      <c r="D7009">
        <f>_xlfn.XLOOKUP(C7009,kamus!$B$2:$B$87,kamus!$J$2:$J$87,"dihapus",0,1)</f>
        <v>1</v>
      </c>
      <c r="E7009">
        <f t="shared" si="767"/>
        <v>1</v>
      </c>
      <c r="F7009" s="14">
        <v>44805</v>
      </c>
      <c r="G7009" s="1">
        <f t="shared" si="768"/>
        <v>9</v>
      </c>
      <c r="H7009" s="1">
        <f t="shared" si="769"/>
        <v>2022</v>
      </c>
      <c r="I7009">
        <v>0</v>
      </c>
      <c r="J7009">
        <v>0</v>
      </c>
      <c r="K7009">
        <f t="shared" si="763"/>
        <v>0</v>
      </c>
      <c r="L7009">
        <v>22765</v>
      </c>
      <c r="M7009" s="6">
        <f t="shared" si="764"/>
        <v>0</v>
      </c>
      <c r="N7009" s="6">
        <f t="shared" si="765"/>
        <v>0</v>
      </c>
      <c r="O7009" s="6">
        <f t="shared" si="766"/>
        <v>0</v>
      </c>
      <c r="Q7009">
        <f>_xlfn.XLOOKUP(C7009&amp;G7009&amp;H7009,covid!$E$2:$E$2184,covid!$D$2:$D$2184,0,0,1)</f>
        <v>13</v>
      </c>
    </row>
    <row r="7010" spans="1:17" x14ac:dyDescent="0.3">
      <c r="A7010">
        <f>_xlfn.XLOOKUP(C7010,kamus!$B$2:$B$87,kamus!$A$2:$A$87,0,0,1)</f>
        <v>46</v>
      </c>
      <c r="B7010" t="str">
        <f>_xlfn.XLOOKUP(C7010,kamus!$B$2:$B$87,kamus!$D$2:$D$87,"dihapus",0,1)</f>
        <v>Ngaglik 2</v>
      </c>
      <c r="C7010" t="s">
        <v>257</v>
      </c>
      <c r="D7010">
        <f>_xlfn.XLOOKUP(C7010,kamus!$B$2:$B$87,kamus!$J$2:$J$87,"dihapus",0,1)</f>
        <v>1</v>
      </c>
      <c r="E7010">
        <f t="shared" si="767"/>
        <v>1</v>
      </c>
      <c r="F7010" s="14">
        <v>44805</v>
      </c>
      <c r="G7010" s="1">
        <f t="shared" si="768"/>
        <v>9</v>
      </c>
      <c r="H7010" s="1">
        <f t="shared" si="769"/>
        <v>2022</v>
      </c>
      <c r="I7010">
        <v>0</v>
      </c>
      <c r="J7010">
        <v>0</v>
      </c>
      <c r="K7010">
        <f t="shared" si="763"/>
        <v>0</v>
      </c>
      <c r="L7010">
        <v>17211</v>
      </c>
      <c r="M7010" s="6">
        <f t="shared" si="764"/>
        <v>0</v>
      </c>
      <c r="N7010" s="6">
        <f t="shared" si="765"/>
        <v>0</v>
      </c>
      <c r="O7010" s="6">
        <f t="shared" si="766"/>
        <v>0</v>
      </c>
      <c r="Q7010">
        <f>_xlfn.XLOOKUP(C7010&amp;G7010&amp;H7010,covid!$E$2:$E$2184,covid!$D$2:$D$2184,0,0,1)</f>
        <v>7</v>
      </c>
    </row>
    <row r="7011" spans="1:17" x14ac:dyDescent="0.3">
      <c r="A7011">
        <f>_xlfn.XLOOKUP(C7011,kamus!$B$2:$B$87,kamus!$A$2:$A$87,0,0,1)</f>
        <v>50</v>
      </c>
      <c r="B7011" t="str">
        <f>_xlfn.XLOOKUP(C7011,kamus!$B$2:$B$87,kamus!$D$2:$D$87,"dihapus",0,1)</f>
        <v>Ngemplak 1</v>
      </c>
      <c r="C7011" t="s">
        <v>202</v>
      </c>
      <c r="D7011">
        <f>_xlfn.XLOOKUP(C7011,kamus!$B$2:$B$87,kamus!$J$2:$J$87,"dihapus",0,1)</f>
        <v>0</v>
      </c>
      <c r="E7011">
        <f t="shared" si="767"/>
        <v>0</v>
      </c>
      <c r="F7011" s="14">
        <v>44805</v>
      </c>
      <c r="G7011" s="1">
        <f t="shared" si="768"/>
        <v>9</v>
      </c>
      <c r="H7011" s="1">
        <f t="shared" si="769"/>
        <v>2022</v>
      </c>
      <c r="I7011">
        <v>1</v>
      </c>
      <c r="J7011">
        <v>1</v>
      </c>
      <c r="K7011">
        <f t="shared" si="763"/>
        <v>2</v>
      </c>
      <c r="L7011">
        <v>8130</v>
      </c>
      <c r="M7011" s="6">
        <f t="shared" si="764"/>
        <v>12.300123001230011</v>
      </c>
      <c r="N7011" s="6">
        <f t="shared" si="765"/>
        <v>12.300123001230011</v>
      </c>
      <c r="O7011" s="6">
        <f t="shared" si="766"/>
        <v>24.600246002460022</v>
      </c>
      <c r="Q7011">
        <f>_xlfn.XLOOKUP(C7011&amp;G7011&amp;H7011,covid!$E$2:$E$2184,covid!$D$2:$D$2184,0,0,1)</f>
        <v>12</v>
      </c>
    </row>
    <row r="7012" spans="1:17" x14ac:dyDescent="0.3">
      <c r="A7012">
        <f>_xlfn.XLOOKUP(C7012,kamus!$B$2:$B$87,kamus!$A$2:$A$87,0,0,1)</f>
        <v>51</v>
      </c>
      <c r="B7012" t="str">
        <f>_xlfn.XLOOKUP(C7012,kamus!$B$2:$B$87,kamus!$D$2:$D$87,"dihapus",0,1)</f>
        <v>Ngemplak 1</v>
      </c>
      <c r="C7012" t="s">
        <v>256</v>
      </c>
      <c r="D7012">
        <f>_xlfn.XLOOKUP(C7012,kamus!$B$2:$B$87,kamus!$J$2:$J$87,"dihapus",0,1)</f>
        <v>0</v>
      </c>
      <c r="E7012">
        <f t="shared" si="767"/>
        <v>0</v>
      </c>
      <c r="F7012" s="14">
        <v>44805</v>
      </c>
      <c r="G7012" s="1">
        <f t="shared" si="768"/>
        <v>9</v>
      </c>
      <c r="H7012" s="1">
        <f t="shared" si="769"/>
        <v>2022</v>
      </c>
      <c r="I7012">
        <v>0</v>
      </c>
      <c r="J7012">
        <v>0</v>
      </c>
      <c r="K7012">
        <f t="shared" si="763"/>
        <v>0</v>
      </c>
      <c r="L7012">
        <v>8355</v>
      </c>
      <c r="M7012" s="6">
        <f t="shared" si="764"/>
        <v>0</v>
      </c>
      <c r="N7012" s="6">
        <f t="shared" si="765"/>
        <v>0</v>
      </c>
      <c r="O7012" s="6">
        <f t="shared" si="766"/>
        <v>0</v>
      </c>
      <c r="Q7012">
        <f>_xlfn.XLOOKUP(C7012&amp;G7012&amp;H7012,covid!$E$2:$E$2184,covid!$D$2:$D$2184,0,0,1)</f>
        <v>1</v>
      </c>
    </row>
    <row r="7013" spans="1:17" x14ac:dyDescent="0.3">
      <c r="A7013">
        <f>_xlfn.XLOOKUP(C7013,kamus!$B$2:$B$87,kamus!$A$2:$A$87,0,0,1)</f>
        <v>49</v>
      </c>
      <c r="B7013" t="str">
        <f>_xlfn.XLOOKUP(C7013,kamus!$B$2:$B$87,kamus!$D$2:$D$87,"dihapus",0,1)</f>
        <v>Ngemplak 1</v>
      </c>
      <c r="C7013" t="s">
        <v>276</v>
      </c>
      <c r="D7013">
        <f>_xlfn.XLOOKUP(C7013,kamus!$B$2:$B$87,kamus!$J$2:$J$87,"dihapus",0,1)</f>
        <v>1</v>
      </c>
      <c r="E7013">
        <f t="shared" si="767"/>
        <v>1</v>
      </c>
      <c r="F7013" s="14">
        <v>44805</v>
      </c>
      <c r="G7013" s="1">
        <f t="shared" si="768"/>
        <v>9</v>
      </c>
      <c r="H7013" s="1">
        <f t="shared" si="769"/>
        <v>2022</v>
      </c>
      <c r="I7013">
        <v>0</v>
      </c>
      <c r="J7013">
        <v>0</v>
      </c>
      <c r="K7013">
        <f t="shared" si="763"/>
        <v>0</v>
      </c>
      <c r="L7013">
        <v>9870</v>
      </c>
      <c r="M7013" s="6">
        <f t="shared" si="764"/>
        <v>0</v>
      </c>
      <c r="N7013" s="6">
        <f t="shared" si="765"/>
        <v>0</v>
      </c>
      <c r="O7013" s="6">
        <f t="shared" si="766"/>
        <v>0</v>
      </c>
      <c r="Q7013">
        <f>_xlfn.XLOOKUP(C7013&amp;G7013&amp;H7013,covid!$E$2:$E$2184,covid!$D$2:$D$2184,0,0,1)</f>
        <v>0</v>
      </c>
    </row>
    <row r="7014" spans="1:17" x14ac:dyDescent="0.3">
      <c r="A7014">
        <f>_xlfn.XLOOKUP(C7014,kamus!$B$2:$B$87,kamus!$A$2:$A$87,0,0,1)</f>
        <v>52</v>
      </c>
      <c r="B7014" t="str">
        <f>_xlfn.XLOOKUP(C7014,kamus!$B$2:$B$87,kamus!$D$2:$D$87,"dihapus",0,1)</f>
        <v>Ngemplak 2</v>
      </c>
      <c r="C7014" t="s">
        <v>277</v>
      </c>
      <c r="D7014">
        <f>_xlfn.XLOOKUP(C7014,kamus!$B$2:$B$87,kamus!$J$2:$J$87,"dihapus",0,1)</f>
        <v>1</v>
      </c>
      <c r="E7014">
        <f t="shared" si="767"/>
        <v>1</v>
      </c>
      <c r="F7014" s="14">
        <v>44805</v>
      </c>
      <c r="G7014" s="1">
        <f t="shared" si="768"/>
        <v>9</v>
      </c>
      <c r="H7014" s="1">
        <f t="shared" si="769"/>
        <v>2022</v>
      </c>
      <c r="I7014">
        <v>0</v>
      </c>
      <c r="J7014">
        <v>0</v>
      </c>
      <c r="K7014">
        <f t="shared" si="763"/>
        <v>0</v>
      </c>
      <c r="L7014">
        <v>32200</v>
      </c>
      <c r="M7014" s="6">
        <f t="shared" si="764"/>
        <v>0</v>
      </c>
      <c r="N7014" s="6">
        <f t="shared" si="765"/>
        <v>0</v>
      </c>
      <c r="O7014" s="6">
        <f t="shared" si="766"/>
        <v>0</v>
      </c>
      <c r="Q7014">
        <f>_xlfn.XLOOKUP(C7014&amp;G7014&amp;H7014,covid!$E$2:$E$2184,covid!$D$2:$D$2184,0,0,1)</f>
        <v>10</v>
      </c>
    </row>
    <row r="7015" spans="1:17" x14ac:dyDescent="0.3">
      <c r="A7015">
        <f>_xlfn.XLOOKUP(C7015,kamus!$B$2:$B$87,kamus!$A$2:$A$87,0,0,1)</f>
        <v>53</v>
      </c>
      <c r="B7015" t="str">
        <f>_xlfn.XLOOKUP(C7015,kamus!$B$2:$B$87,kamus!$D$2:$D$87,"dihapus",0,1)</f>
        <v>Ngemplak 2</v>
      </c>
      <c r="C7015" t="s">
        <v>278</v>
      </c>
      <c r="D7015">
        <f>_xlfn.XLOOKUP(C7015,kamus!$B$2:$B$87,kamus!$J$2:$J$87,"dihapus",0,1)</f>
        <v>0</v>
      </c>
      <c r="E7015">
        <f t="shared" si="767"/>
        <v>0</v>
      </c>
      <c r="F7015" s="14">
        <v>44805</v>
      </c>
      <c r="G7015" s="1">
        <f t="shared" si="768"/>
        <v>9</v>
      </c>
      <c r="H7015" s="1">
        <f t="shared" si="769"/>
        <v>2022</v>
      </c>
      <c r="I7015">
        <v>0</v>
      </c>
      <c r="J7015">
        <v>0</v>
      </c>
      <c r="K7015">
        <f t="shared" si="763"/>
        <v>0</v>
      </c>
      <c r="L7015">
        <v>9052</v>
      </c>
      <c r="M7015" s="6">
        <f t="shared" si="764"/>
        <v>0</v>
      </c>
      <c r="N7015" s="6">
        <f t="shared" si="765"/>
        <v>0</v>
      </c>
      <c r="O7015" s="6">
        <f t="shared" si="766"/>
        <v>0</v>
      </c>
      <c r="Q7015">
        <f>_xlfn.XLOOKUP(C7015&amp;G7015&amp;H7015,covid!$E$2:$E$2184,covid!$D$2:$D$2184,0,0,1)</f>
        <v>0</v>
      </c>
    </row>
    <row r="7016" spans="1:17" x14ac:dyDescent="0.3">
      <c r="A7016">
        <f>_xlfn.XLOOKUP(C7016,kamus!$B$2:$B$87,kamus!$A$2:$A$87,0,0,1)</f>
        <v>57</v>
      </c>
      <c r="B7016" t="str">
        <f>_xlfn.XLOOKUP(C7016,kamus!$B$2:$B$87,kamus!$D$2:$D$87,"dihapus",0,1)</f>
        <v>Pakem</v>
      </c>
      <c r="C7016" t="s">
        <v>204</v>
      </c>
      <c r="D7016">
        <f>_xlfn.XLOOKUP(C7016,kamus!$B$2:$B$87,kamus!$J$2:$J$87,"dihapus",0,1)</f>
        <v>0</v>
      </c>
      <c r="E7016">
        <f t="shared" si="767"/>
        <v>0</v>
      </c>
      <c r="F7016" s="14">
        <v>44805</v>
      </c>
      <c r="G7016" s="1">
        <f t="shared" si="768"/>
        <v>9</v>
      </c>
      <c r="H7016" s="1">
        <f t="shared" si="769"/>
        <v>2022</v>
      </c>
      <c r="I7016">
        <v>0</v>
      </c>
      <c r="J7016">
        <v>0</v>
      </c>
      <c r="K7016">
        <f t="shared" si="763"/>
        <v>0</v>
      </c>
      <c r="L7016">
        <v>6987</v>
      </c>
      <c r="M7016" s="6">
        <f t="shared" si="764"/>
        <v>0</v>
      </c>
      <c r="N7016" s="6">
        <f t="shared" si="765"/>
        <v>0</v>
      </c>
      <c r="O7016" s="6">
        <f t="shared" si="766"/>
        <v>0</v>
      </c>
      <c r="Q7016">
        <f>_xlfn.XLOOKUP(C7016&amp;G7016&amp;H7016,covid!$E$2:$E$2184,covid!$D$2:$D$2184,0,0,1)</f>
        <v>0</v>
      </c>
    </row>
    <row r="7017" spans="1:17" x14ac:dyDescent="0.3">
      <c r="A7017">
        <f>_xlfn.XLOOKUP(C7017,kamus!$B$2:$B$87,kamus!$A$2:$A$87,0,0,1)</f>
        <v>54</v>
      </c>
      <c r="B7017" t="str">
        <f>_xlfn.XLOOKUP(C7017,kamus!$B$2:$B$87,kamus!$D$2:$D$87,"dihapus",0,1)</f>
        <v>Pakem</v>
      </c>
      <c r="C7017" t="s">
        <v>213</v>
      </c>
      <c r="D7017">
        <f>_xlfn.XLOOKUP(C7017,kamus!$B$2:$B$87,kamus!$J$2:$J$87,"dihapus",0,1)</f>
        <v>0</v>
      </c>
      <c r="E7017">
        <f t="shared" si="767"/>
        <v>0</v>
      </c>
      <c r="F7017" s="14">
        <v>44805</v>
      </c>
      <c r="G7017" s="1">
        <f t="shared" si="768"/>
        <v>9</v>
      </c>
      <c r="H7017" s="1">
        <f t="shared" si="769"/>
        <v>2022</v>
      </c>
      <c r="I7017">
        <v>0</v>
      </c>
      <c r="J7017">
        <v>0</v>
      </c>
      <c r="K7017">
        <f t="shared" si="763"/>
        <v>0</v>
      </c>
      <c r="L7017">
        <v>9323</v>
      </c>
      <c r="M7017" s="6">
        <f t="shared" si="764"/>
        <v>0</v>
      </c>
      <c r="N7017" s="6">
        <f t="shared" si="765"/>
        <v>0</v>
      </c>
      <c r="O7017" s="6">
        <f t="shared" si="766"/>
        <v>0</v>
      </c>
      <c r="Q7017">
        <f>_xlfn.XLOOKUP(C7017&amp;G7017&amp;H7017,covid!$E$2:$E$2184,covid!$D$2:$D$2184,0,0,1)</f>
        <v>1</v>
      </c>
    </row>
    <row r="7018" spans="1:17" x14ac:dyDescent="0.3">
      <c r="A7018">
        <f>_xlfn.XLOOKUP(C7018,kamus!$B$2:$B$87,kamus!$A$2:$A$87,0,0,1)</f>
        <v>56</v>
      </c>
      <c r="B7018" t="str">
        <f>_xlfn.XLOOKUP(C7018,kamus!$B$2:$B$87,kamus!$D$2:$D$87,"dihapus",0,1)</f>
        <v>Pakem</v>
      </c>
      <c r="C7018" t="s">
        <v>214</v>
      </c>
      <c r="D7018">
        <f>_xlfn.XLOOKUP(C7018,kamus!$B$2:$B$87,kamus!$J$2:$J$87,"dihapus",0,1)</f>
        <v>1</v>
      </c>
      <c r="E7018">
        <f t="shared" si="767"/>
        <v>1</v>
      </c>
      <c r="F7018" s="14">
        <v>44805</v>
      </c>
      <c r="G7018" s="1">
        <f t="shared" si="768"/>
        <v>9</v>
      </c>
      <c r="H7018" s="1">
        <f t="shared" si="769"/>
        <v>2022</v>
      </c>
      <c r="I7018">
        <v>0</v>
      </c>
      <c r="J7018">
        <v>0</v>
      </c>
      <c r="K7018">
        <f t="shared" si="763"/>
        <v>0</v>
      </c>
      <c r="L7018">
        <v>6831</v>
      </c>
      <c r="M7018" s="6">
        <f t="shared" si="764"/>
        <v>0</v>
      </c>
      <c r="N7018" s="6">
        <f t="shared" si="765"/>
        <v>0</v>
      </c>
      <c r="O7018" s="6">
        <f t="shared" si="766"/>
        <v>0</v>
      </c>
      <c r="Q7018">
        <f>_xlfn.XLOOKUP(C7018&amp;G7018&amp;H7018,covid!$E$2:$E$2184,covid!$D$2:$D$2184,0,0,1)</f>
        <v>4</v>
      </c>
    </row>
    <row r="7019" spans="1:17" x14ac:dyDescent="0.3">
      <c r="A7019">
        <f>_xlfn.XLOOKUP(C7019,kamus!$B$2:$B$87,kamus!$A$2:$A$87,0,0,1)</f>
        <v>58</v>
      </c>
      <c r="B7019" t="str">
        <f>_xlfn.XLOOKUP(C7019,kamus!$B$2:$B$87,kamus!$D$2:$D$87,"dihapus",0,1)</f>
        <v>Pakem</v>
      </c>
      <c r="C7019" t="s">
        <v>231</v>
      </c>
      <c r="D7019">
        <f>_xlfn.XLOOKUP(C7019,kamus!$B$2:$B$87,kamus!$J$2:$J$87,"dihapus",0,1)</f>
        <v>0</v>
      </c>
      <c r="E7019">
        <f t="shared" si="767"/>
        <v>0</v>
      </c>
      <c r="F7019" s="14">
        <v>44805</v>
      </c>
      <c r="G7019" s="1">
        <f t="shared" si="768"/>
        <v>9</v>
      </c>
      <c r="H7019" s="1">
        <f t="shared" si="769"/>
        <v>2022</v>
      </c>
      <c r="I7019">
        <v>2</v>
      </c>
      <c r="J7019">
        <v>0</v>
      </c>
      <c r="K7019">
        <f t="shared" si="763"/>
        <v>2</v>
      </c>
      <c r="L7019">
        <v>7055</v>
      </c>
      <c r="M7019" s="6">
        <f t="shared" si="764"/>
        <v>28.348688873139615</v>
      </c>
      <c r="N7019" s="6">
        <f t="shared" si="765"/>
        <v>0</v>
      </c>
      <c r="O7019" s="6">
        <f t="shared" si="766"/>
        <v>28.348688873139615</v>
      </c>
      <c r="Q7019">
        <f>_xlfn.XLOOKUP(C7019&amp;G7019&amp;H7019,covid!$E$2:$E$2184,covid!$D$2:$D$2184,0,0,1)</f>
        <v>4</v>
      </c>
    </row>
    <row r="7020" spans="1:17" x14ac:dyDescent="0.3">
      <c r="A7020">
        <f>_xlfn.XLOOKUP(C7020,kamus!$B$2:$B$87,kamus!$A$2:$A$87,0,0,1)</f>
        <v>55</v>
      </c>
      <c r="B7020" t="str">
        <f>_xlfn.XLOOKUP(C7020,kamus!$B$2:$B$87,kamus!$D$2:$D$87,"dihapus",0,1)</f>
        <v>Pakem</v>
      </c>
      <c r="C7020" t="s">
        <v>234</v>
      </c>
      <c r="D7020">
        <f>_xlfn.XLOOKUP(C7020,kamus!$B$2:$B$87,kamus!$J$2:$J$87,"dihapus",0,1)</f>
        <v>0</v>
      </c>
      <c r="E7020">
        <f t="shared" si="767"/>
        <v>0</v>
      </c>
      <c r="F7020" s="14">
        <v>44805</v>
      </c>
      <c r="G7020" s="1">
        <f t="shared" si="768"/>
        <v>9</v>
      </c>
      <c r="H7020" s="1">
        <f t="shared" si="769"/>
        <v>2022</v>
      </c>
      <c r="I7020">
        <v>0</v>
      </c>
      <c r="J7020">
        <v>0</v>
      </c>
      <c r="K7020">
        <f t="shared" si="763"/>
        <v>0</v>
      </c>
      <c r="L7020">
        <v>10068</v>
      </c>
      <c r="M7020" s="6">
        <f t="shared" si="764"/>
        <v>0</v>
      </c>
      <c r="N7020" s="6">
        <f t="shared" si="765"/>
        <v>0</v>
      </c>
      <c r="O7020" s="6">
        <f t="shared" si="766"/>
        <v>0</v>
      </c>
      <c r="Q7020">
        <f>_xlfn.XLOOKUP(C7020&amp;G7020&amp;H7020,covid!$E$2:$E$2184,covid!$D$2:$D$2184,0,0,1)</f>
        <v>0</v>
      </c>
    </row>
    <row r="7021" spans="1:17" x14ac:dyDescent="0.3">
      <c r="A7021">
        <f>_xlfn.XLOOKUP(C7021,kamus!$B$2:$B$87,kamus!$A$2:$A$87,0,0,1)</f>
        <v>64</v>
      </c>
      <c r="B7021" t="str">
        <f>_xlfn.XLOOKUP(C7021,kamus!$B$2:$B$87,kamus!$D$2:$D$87,"dihapus",0,1)</f>
        <v>Prambanan</v>
      </c>
      <c r="C7021" t="s">
        <v>203</v>
      </c>
      <c r="D7021">
        <f>_xlfn.XLOOKUP(C7021,kamus!$B$2:$B$87,kamus!$J$2:$J$87,"dihapus",0,1)</f>
        <v>1</v>
      </c>
      <c r="E7021">
        <f t="shared" si="767"/>
        <v>1</v>
      </c>
      <c r="F7021" s="14">
        <v>44805</v>
      </c>
      <c r="G7021" s="1">
        <f t="shared" si="768"/>
        <v>9</v>
      </c>
      <c r="H7021" s="1">
        <f t="shared" si="769"/>
        <v>2022</v>
      </c>
      <c r="I7021">
        <v>0</v>
      </c>
      <c r="J7021">
        <v>0</v>
      </c>
      <c r="K7021">
        <f t="shared" si="763"/>
        <v>0</v>
      </c>
      <c r="L7021">
        <v>12825</v>
      </c>
      <c r="M7021" s="6">
        <f t="shared" si="764"/>
        <v>0</v>
      </c>
      <c r="N7021" s="6">
        <f t="shared" si="765"/>
        <v>0</v>
      </c>
      <c r="O7021" s="6">
        <f t="shared" si="766"/>
        <v>0</v>
      </c>
      <c r="Q7021">
        <f>_xlfn.XLOOKUP(C7021&amp;G7021&amp;H7021,covid!$E$2:$E$2184,covid!$D$2:$D$2184,0,0,1)</f>
        <v>1</v>
      </c>
    </row>
    <row r="7022" spans="1:17" x14ac:dyDescent="0.3">
      <c r="A7022">
        <f>_xlfn.XLOOKUP(C7022,kamus!$B$2:$B$87,kamus!$A$2:$A$87,0,0,1)</f>
        <v>59</v>
      </c>
      <c r="B7022" t="str">
        <f>_xlfn.XLOOKUP(C7022,kamus!$B$2:$B$87,kamus!$D$2:$D$87,"dihapus",0,1)</f>
        <v>Prambanan</v>
      </c>
      <c r="C7022" t="s">
        <v>210</v>
      </c>
      <c r="D7022">
        <f>_xlfn.XLOOKUP(C7022,kamus!$B$2:$B$87,kamus!$J$2:$J$87,"dihapus",0,1)</f>
        <v>0</v>
      </c>
      <c r="E7022">
        <f t="shared" si="767"/>
        <v>0</v>
      </c>
      <c r="F7022" s="14">
        <v>44805</v>
      </c>
      <c r="G7022" s="1">
        <f t="shared" si="768"/>
        <v>9</v>
      </c>
      <c r="H7022" s="1">
        <f t="shared" si="769"/>
        <v>2022</v>
      </c>
      <c r="I7022">
        <v>0</v>
      </c>
      <c r="J7022">
        <v>0</v>
      </c>
      <c r="K7022">
        <f t="shared" si="763"/>
        <v>0</v>
      </c>
      <c r="L7022">
        <v>4840</v>
      </c>
      <c r="M7022" s="6">
        <f t="shared" si="764"/>
        <v>0</v>
      </c>
      <c r="N7022" s="6">
        <f t="shared" si="765"/>
        <v>0</v>
      </c>
      <c r="O7022" s="6">
        <f t="shared" si="766"/>
        <v>0</v>
      </c>
      <c r="Q7022">
        <f>_xlfn.XLOOKUP(C7022&amp;G7022&amp;H7022,covid!$E$2:$E$2184,covid!$D$2:$D$2184,0,0,1)</f>
        <v>0</v>
      </c>
    </row>
    <row r="7023" spans="1:17" x14ac:dyDescent="0.3">
      <c r="A7023">
        <f>_xlfn.XLOOKUP(C7023,kamus!$B$2:$B$87,kamus!$A$2:$A$87,0,0,1)</f>
        <v>61</v>
      </c>
      <c r="B7023" t="str">
        <f>_xlfn.XLOOKUP(C7023,kamus!$B$2:$B$87,kamus!$D$2:$D$87,"dihapus",0,1)</f>
        <v>Prambanan</v>
      </c>
      <c r="C7023" t="s">
        <v>219</v>
      </c>
      <c r="D7023">
        <f>_xlfn.XLOOKUP(C7023,kamus!$B$2:$B$87,kamus!$J$2:$J$87,"dihapus",0,1)</f>
        <v>0</v>
      </c>
      <c r="E7023">
        <f t="shared" si="767"/>
        <v>0</v>
      </c>
      <c r="F7023" s="14">
        <v>44805</v>
      </c>
      <c r="G7023" s="1">
        <f t="shared" si="768"/>
        <v>9</v>
      </c>
      <c r="H7023" s="1">
        <f t="shared" si="769"/>
        <v>2022</v>
      </c>
      <c r="I7023">
        <v>0</v>
      </c>
      <c r="J7023">
        <v>0</v>
      </c>
      <c r="K7023">
        <f t="shared" si="763"/>
        <v>0</v>
      </c>
      <c r="L7023">
        <v>14468</v>
      </c>
      <c r="M7023" s="6">
        <f t="shared" si="764"/>
        <v>0</v>
      </c>
      <c r="N7023" s="6">
        <f t="shared" si="765"/>
        <v>0</v>
      </c>
      <c r="O7023" s="6">
        <f t="shared" si="766"/>
        <v>0</v>
      </c>
      <c r="Q7023">
        <f>_xlfn.XLOOKUP(C7023&amp;G7023&amp;H7023,covid!$E$2:$E$2184,covid!$D$2:$D$2184,0,0,1)</f>
        <v>4</v>
      </c>
    </row>
    <row r="7024" spans="1:17" x14ac:dyDescent="0.3">
      <c r="A7024">
        <f>_xlfn.XLOOKUP(C7024,kamus!$B$2:$B$87,kamus!$A$2:$A$87,0,0,1)</f>
        <v>62</v>
      </c>
      <c r="B7024" t="str">
        <f>_xlfn.XLOOKUP(C7024,kamus!$B$2:$B$87,kamus!$D$2:$D$87,"dihapus",0,1)</f>
        <v>Prambanan</v>
      </c>
      <c r="C7024" t="s">
        <v>236</v>
      </c>
      <c r="D7024">
        <f>_xlfn.XLOOKUP(C7024,kamus!$B$2:$B$87,kamus!$J$2:$J$87,"dihapus",0,1)</f>
        <v>0</v>
      </c>
      <c r="E7024">
        <f t="shared" si="767"/>
        <v>0</v>
      </c>
      <c r="F7024" s="14">
        <v>44805</v>
      </c>
      <c r="G7024" s="1">
        <f t="shared" si="768"/>
        <v>9</v>
      </c>
      <c r="H7024" s="1">
        <f t="shared" si="769"/>
        <v>2022</v>
      </c>
      <c r="I7024">
        <v>0</v>
      </c>
      <c r="J7024">
        <v>0</v>
      </c>
      <c r="K7024">
        <f t="shared" si="763"/>
        <v>0</v>
      </c>
      <c r="L7024">
        <v>6175</v>
      </c>
      <c r="M7024" s="6">
        <f t="shared" si="764"/>
        <v>0</v>
      </c>
      <c r="N7024" s="6">
        <f t="shared" si="765"/>
        <v>0</v>
      </c>
      <c r="O7024" s="6">
        <f t="shared" si="766"/>
        <v>0</v>
      </c>
      <c r="Q7024">
        <f>_xlfn.XLOOKUP(C7024&amp;G7024&amp;H7024,covid!$E$2:$E$2184,covid!$D$2:$D$2184,0,0,1)</f>
        <v>2</v>
      </c>
    </row>
    <row r="7025" spans="1:17" x14ac:dyDescent="0.3">
      <c r="A7025">
        <f>_xlfn.XLOOKUP(C7025,kamus!$B$2:$B$87,kamus!$A$2:$A$87,0,0,1)</f>
        <v>63</v>
      </c>
      <c r="B7025" t="str">
        <f>_xlfn.XLOOKUP(C7025,kamus!$B$2:$B$87,kamus!$D$2:$D$87,"dihapus",0,1)</f>
        <v>Prambanan</v>
      </c>
      <c r="C7025" t="s">
        <v>261</v>
      </c>
      <c r="D7025">
        <f>_xlfn.XLOOKUP(C7025,kamus!$B$2:$B$87,kamus!$J$2:$J$87,"dihapus",0,1)</f>
        <v>0</v>
      </c>
      <c r="E7025">
        <f t="shared" si="767"/>
        <v>0</v>
      </c>
      <c r="F7025" s="14">
        <v>44805</v>
      </c>
      <c r="G7025" s="1">
        <f t="shared" si="768"/>
        <v>9</v>
      </c>
      <c r="H7025" s="1">
        <f t="shared" si="769"/>
        <v>2022</v>
      </c>
      <c r="I7025">
        <v>1</v>
      </c>
      <c r="J7025">
        <v>0</v>
      </c>
      <c r="K7025">
        <f t="shared" si="763"/>
        <v>1</v>
      </c>
      <c r="L7025">
        <v>15647</v>
      </c>
      <c r="M7025" s="6">
        <f t="shared" si="764"/>
        <v>6.3910014699303384</v>
      </c>
      <c r="N7025" s="6">
        <f t="shared" si="765"/>
        <v>0</v>
      </c>
      <c r="O7025" s="6">
        <f t="shared" si="766"/>
        <v>6.3910014699303384</v>
      </c>
      <c r="Q7025">
        <f>_xlfn.XLOOKUP(C7025&amp;G7025&amp;H7025,covid!$E$2:$E$2184,covid!$D$2:$D$2184,0,0,1)</f>
        <v>3</v>
      </c>
    </row>
    <row r="7026" spans="1:17" x14ac:dyDescent="0.3">
      <c r="A7026">
        <f>_xlfn.XLOOKUP(C7026,kamus!$B$2:$B$87,kamus!$A$2:$A$87,0,0,1)</f>
        <v>60</v>
      </c>
      <c r="B7026" t="str">
        <f>_xlfn.XLOOKUP(C7026,kamus!$B$2:$B$87,kamus!$D$2:$D$87,"dihapus",0,1)</f>
        <v>Prambanan</v>
      </c>
      <c r="C7026" t="s">
        <v>280</v>
      </c>
      <c r="D7026">
        <f>_xlfn.XLOOKUP(C7026,kamus!$B$2:$B$87,kamus!$J$2:$J$87,"dihapus",0,1)</f>
        <v>0</v>
      </c>
      <c r="E7026">
        <f t="shared" si="767"/>
        <v>0</v>
      </c>
      <c r="F7026" s="14">
        <v>44805</v>
      </c>
      <c r="G7026" s="1">
        <f t="shared" si="768"/>
        <v>9</v>
      </c>
      <c r="H7026" s="1">
        <f t="shared" si="769"/>
        <v>2022</v>
      </c>
      <c r="I7026">
        <v>0</v>
      </c>
      <c r="J7026">
        <v>0</v>
      </c>
      <c r="K7026">
        <f t="shared" si="763"/>
        <v>0</v>
      </c>
      <c r="L7026">
        <v>2860</v>
      </c>
      <c r="M7026" s="6">
        <f t="shared" si="764"/>
        <v>0</v>
      </c>
      <c r="N7026" s="6">
        <f t="shared" si="765"/>
        <v>0</v>
      </c>
      <c r="O7026" s="6">
        <f t="shared" si="766"/>
        <v>0</v>
      </c>
      <c r="Q7026">
        <f>_xlfn.XLOOKUP(C7026&amp;G7026&amp;H7026,covid!$E$2:$E$2184,covid!$D$2:$D$2184,0,0,1)</f>
        <v>0</v>
      </c>
    </row>
    <row r="7027" spans="1:17" x14ac:dyDescent="0.3">
      <c r="A7027">
        <f>_xlfn.XLOOKUP(C7027,kamus!$B$2:$B$87,kamus!$A$2:$A$87,0,0,1)</f>
        <v>67</v>
      </c>
      <c r="B7027" t="str">
        <f>_xlfn.XLOOKUP(C7027,kamus!$B$2:$B$87,kamus!$D$2:$D$87,"dihapus",0,1)</f>
        <v>Seyegan</v>
      </c>
      <c r="C7027" t="s">
        <v>221</v>
      </c>
      <c r="D7027">
        <f>_xlfn.XLOOKUP(C7027,kamus!$B$2:$B$87,kamus!$J$2:$J$87,"dihapus",0,1)</f>
        <v>0</v>
      </c>
      <c r="E7027">
        <f t="shared" si="767"/>
        <v>0</v>
      </c>
      <c r="F7027" s="14">
        <v>44805</v>
      </c>
      <c r="G7027" s="1">
        <f t="shared" si="768"/>
        <v>9</v>
      </c>
      <c r="H7027" s="1">
        <f t="shared" si="769"/>
        <v>2022</v>
      </c>
      <c r="I7027">
        <v>0</v>
      </c>
      <c r="J7027">
        <v>0</v>
      </c>
      <c r="K7027">
        <f t="shared" si="763"/>
        <v>0</v>
      </c>
      <c r="L7027">
        <v>10988</v>
      </c>
      <c r="M7027" s="6">
        <f t="shared" si="764"/>
        <v>0</v>
      </c>
      <c r="N7027" s="6">
        <f t="shared" si="765"/>
        <v>0</v>
      </c>
      <c r="O7027" s="6">
        <f t="shared" si="766"/>
        <v>0</v>
      </c>
      <c r="Q7027">
        <f>_xlfn.XLOOKUP(C7027&amp;G7027&amp;H7027,covid!$E$2:$E$2184,covid!$D$2:$D$2184,0,0,1)</f>
        <v>1</v>
      </c>
    </row>
    <row r="7028" spans="1:17" x14ac:dyDescent="0.3">
      <c r="A7028">
        <f>_xlfn.XLOOKUP(C7028,kamus!$B$2:$B$87,kamus!$A$2:$A$87,0,0,1)</f>
        <v>66</v>
      </c>
      <c r="B7028" t="str">
        <f>_xlfn.XLOOKUP(C7028,kamus!$B$2:$B$87,kamus!$D$2:$D$87,"dihapus",0,1)</f>
        <v>Seyegan</v>
      </c>
      <c r="C7028" t="s">
        <v>222</v>
      </c>
      <c r="D7028">
        <f>_xlfn.XLOOKUP(C7028,kamus!$B$2:$B$87,kamus!$J$2:$J$87,"dihapus",0,1)</f>
        <v>0</v>
      </c>
      <c r="E7028">
        <f t="shared" si="767"/>
        <v>0</v>
      </c>
      <c r="F7028" s="14">
        <v>44805</v>
      </c>
      <c r="G7028" s="1">
        <f t="shared" si="768"/>
        <v>9</v>
      </c>
      <c r="H7028" s="1">
        <f t="shared" si="769"/>
        <v>2022</v>
      </c>
      <c r="I7028">
        <v>2</v>
      </c>
      <c r="J7028">
        <v>0</v>
      </c>
      <c r="K7028">
        <f t="shared" si="763"/>
        <v>2</v>
      </c>
      <c r="L7028">
        <v>9757</v>
      </c>
      <c r="M7028" s="6">
        <f t="shared" si="764"/>
        <v>20.498103925386904</v>
      </c>
      <c r="N7028" s="6">
        <f t="shared" si="765"/>
        <v>0</v>
      </c>
      <c r="O7028" s="6">
        <f t="shared" si="766"/>
        <v>20.498103925386904</v>
      </c>
      <c r="Q7028">
        <f>_xlfn.XLOOKUP(C7028&amp;G7028&amp;H7028,covid!$E$2:$E$2184,covid!$D$2:$D$2184,0,0,1)</f>
        <v>1</v>
      </c>
    </row>
    <row r="7029" spans="1:17" x14ac:dyDescent="0.3">
      <c r="A7029">
        <f>_xlfn.XLOOKUP(C7029,kamus!$B$2:$B$87,kamus!$A$2:$A$87,0,0,1)</f>
        <v>68</v>
      </c>
      <c r="B7029" t="str">
        <f>_xlfn.XLOOKUP(C7029,kamus!$B$2:$B$87,kamus!$D$2:$D$87,"dihapus",0,1)</f>
        <v>Seyegan</v>
      </c>
      <c r="C7029" t="s">
        <v>223</v>
      </c>
      <c r="D7029">
        <f>_xlfn.XLOOKUP(C7029,kamus!$B$2:$B$87,kamus!$J$2:$J$87,"dihapus",0,1)</f>
        <v>0</v>
      </c>
      <c r="E7029">
        <f t="shared" si="767"/>
        <v>0</v>
      </c>
      <c r="F7029" s="14">
        <v>44805</v>
      </c>
      <c r="G7029" s="1">
        <f t="shared" si="768"/>
        <v>9</v>
      </c>
      <c r="H7029" s="1">
        <f t="shared" si="769"/>
        <v>2022</v>
      </c>
      <c r="I7029">
        <v>1</v>
      </c>
      <c r="J7029">
        <v>0</v>
      </c>
      <c r="K7029">
        <f t="shared" si="763"/>
        <v>1</v>
      </c>
      <c r="L7029">
        <v>8207</v>
      </c>
      <c r="M7029" s="6">
        <f t="shared" si="764"/>
        <v>12.184720360667722</v>
      </c>
      <c r="N7029" s="6">
        <f t="shared" si="765"/>
        <v>0</v>
      </c>
      <c r="O7029" s="6">
        <f t="shared" si="766"/>
        <v>12.184720360667722</v>
      </c>
      <c r="Q7029">
        <f>_xlfn.XLOOKUP(C7029&amp;G7029&amp;H7029,covid!$E$2:$E$2184,covid!$D$2:$D$2184,0,0,1)</f>
        <v>3</v>
      </c>
    </row>
    <row r="7030" spans="1:17" x14ac:dyDescent="0.3">
      <c r="A7030">
        <f>_xlfn.XLOOKUP(C7030,kamus!$B$2:$B$87,kamus!$A$2:$A$87,0,0,1)</f>
        <v>65</v>
      </c>
      <c r="B7030" t="str">
        <f>_xlfn.XLOOKUP(C7030,kamus!$B$2:$B$87,kamus!$D$2:$D$87,"dihapus",0,1)</f>
        <v>Seyegan</v>
      </c>
      <c r="C7030" t="s">
        <v>224</v>
      </c>
      <c r="D7030">
        <f>_xlfn.XLOOKUP(C7030,kamus!$B$2:$B$87,kamus!$J$2:$J$87,"dihapus",0,1)</f>
        <v>1</v>
      </c>
      <c r="E7030">
        <f t="shared" si="767"/>
        <v>1</v>
      </c>
      <c r="F7030" s="14">
        <v>44805</v>
      </c>
      <c r="G7030" s="1">
        <f t="shared" si="768"/>
        <v>9</v>
      </c>
      <c r="H7030" s="1">
        <f t="shared" si="769"/>
        <v>2022</v>
      </c>
      <c r="I7030">
        <v>0</v>
      </c>
      <c r="J7030">
        <v>0</v>
      </c>
      <c r="K7030">
        <f t="shared" si="763"/>
        <v>0</v>
      </c>
      <c r="L7030">
        <v>11443</v>
      </c>
      <c r="M7030" s="6">
        <f t="shared" si="764"/>
        <v>0</v>
      </c>
      <c r="N7030" s="6">
        <f t="shared" si="765"/>
        <v>0</v>
      </c>
      <c r="O7030" s="6">
        <f t="shared" si="766"/>
        <v>0</v>
      </c>
      <c r="Q7030">
        <f>_xlfn.XLOOKUP(C7030&amp;G7030&amp;H7030,covid!$E$2:$E$2184,covid!$D$2:$D$2184,0,0,1)</f>
        <v>1</v>
      </c>
    </row>
    <row r="7031" spans="1:17" x14ac:dyDescent="0.3">
      <c r="A7031">
        <f>_xlfn.XLOOKUP(C7031,kamus!$B$2:$B$87,kamus!$A$2:$A$87,0,0,1)</f>
        <v>69</v>
      </c>
      <c r="B7031" t="str">
        <f>_xlfn.XLOOKUP(C7031,kamus!$B$2:$B$87,kamus!$D$2:$D$87,"dihapus",0,1)</f>
        <v>Seyegan</v>
      </c>
      <c r="C7031" t="s">
        <v>225</v>
      </c>
      <c r="D7031">
        <f>_xlfn.XLOOKUP(C7031,kamus!$B$2:$B$87,kamus!$J$2:$J$87,"dihapus",0,1)</f>
        <v>0</v>
      </c>
      <c r="E7031">
        <f t="shared" si="767"/>
        <v>0</v>
      </c>
      <c r="F7031" s="14">
        <v>44805</v>
      </c>
      <c r="G7031" s="1">
        <f t="shared" si="768"/>
        <v>9</v>
      </c>
      <c r="H7031" s="1">
        <f t="shared" si="769"/>
        <v>2022</v>
      </c>
      <c r="I7031">
        <v>0</v>
      </c>
      <c r="J7031">
        <v>0</v>
      </c>
      <c r="K7031">
        <f t="shared" si="763"/>
        <v>0</v>
      </c>
      <c r="L7031">
        <v>13779</v>
      </c>
      <c r="M7031" s="6">
        <f t="shared" si="764"/>
        <v>0</v>
      </c>
      <c r="N7031" s="6">
        <f t="shared" si="765"/>
        <v>0</v>
      </c>
      <c r="O7031" s="6">
        <f t="shared" si="766"/>
        <v>0</v>
      </c>
      <c r="Q7031">
        <f>_xlfn.XLOOKUP(C7031&amp;G7031&amp;H7031,covid!$E$2:$E$2184,covid!$D$2:$D$2184,0,0,1)</f>
        <v>0</v>
      </c>
    </row>
    <row r="7032" spans="1:17" x14ac:dyDescent="0.3">
      <c r="A7032">
        <f>_xlfn.XLOOKUP(C7032,kamus!$B$2:$B$87,kamus!$A$2:$A$87,0,0,1)</f>
        <v>74</v>
      </c>
      <c r="B7032" t="str">
        <f>_xlfn.XLOOKUP(C7032,kamus!$B$2:$B$87,kamus!$D$2:$D$87,"dihapus",0,1)</f>
        <v>Sleman</v>
      </c>
      <c r="C7032" t="s">
        <v>205</v>
      </c>
      <c r="D7032">
        <f>_xlfn.XLOOKUP(C7032,kamus!$B$2:$B$87,kamus!$J$2:$J$87,"dihapus",0,1)</f>
        <v>1</v>
      </c>
      <c r="E7032">
        <f t="shared" si="767"/>
        <v>1</v>
      </c>
      <c r="F7032" s="14">
        <v>44805</v>
      </c>
      <c r="G7032" s="1">
        <f t="shared" si="768"/>
        <v>9</v>
      </c>
      <c r="H7032" s="1">
        <f t="shared" si="769"/>
        <v>2022</v>
      </c>
      <c r="I7032">
        <v>2</v>
      </c>
      <c r="J7032">
        <v>0</v>
      </c>
      <c r="K7032">
        <f t="shared" si="763"/>
        <v>2</v>
      </c>
      <c r="L7032">
        <v>15881</v>
      </c>
      <c r="M7032" s="6">
        <f t="shared" si="764"/>
        <v>12.593665386310686</v>
      </c>
      <c r="N7032" s="6">
        <f t="shared" si="765"/>
        <v>0</v>
      </c>
      <c r="O7032" s="6">
        <f t="shared" si="766"/>
        <v>12.593665386310686</v>
      </c>
      <c r="Q7032">
        <f>_xlfn.XLOOKUP(C7032&amp;G7032&amp;H7032,covid!$E$2:$E$2184,covid!$D$2:$D$2184,0,0,1)</f>
        <v>5</v>
      </c>
    </row>
    <row r="7033" spans="1:17" x14ac:dyDescent="0.3">
      <c r="A7033">
        <f>_xlfn.XLOOKUP(C7033,kamus!$B$2:$B$87,kamus!$A$2:$A$87,0,0,1)</f>
        <v>73</v>
      </c>
      <c r="B7033" t="str">
        <f>_xlfn.XLOOKUP(C7033,kamus!$B$2:$B$87,kamus!$D$2:$D$87,"dihapus",0,1)</f>
        <v>Sleman</v>
      </c>
      <c r="C7033" t="s">
        <v>232</v>
      </c>
      <c r="D7033">
        <f>_xlfn.XLOOKUP(C7033,kamus!$B$2:$B$87,kamus!$J$2:$J$87,"dihapus",0,1)</f>
        <v>1</v>
      </c>
      <c r="E7033">
        <f t="shared" si="767"/>
        <v>1</v>
      </c>
      <c r="F7033" s="14">
        <v>44805</v>
      </c>
      <c r="G7033" s="1">
        <f t="shared" si="768"/>
        <v>9</v>
      </c>
      <c r="H7033" s="1">
        <f t="shared" si="769"/>
        <v>2022</v>
      </c>
      <c r="I7033">
        <v>0</v>
      </c>
      <c r="J7033">
        <v>0</v>
      </c>
      <c r="K7033">
        <f t="shared" si="763"/>
        <v>0</v>
      </c>
      <c r="L7033">
        <v>13136</v>
      </c>
      <c r="M7033" s="6">
        <f t="shared" si="764"/>
        <v>0</v>
      </c>
      <c r="N7033" s="6">
        <f t="shared" si="765"/>
        <v>0</v>
      </c>
      <c r="O7033" s="6">
        <f t="shared" si="766"/>
        <v>0</v>
      </c>
      <c r="Q7033">
        <f>_xlfn.XLOOKUP(C7033&amp;G7033&amp;H7033,covid!$E$2:$E$2184,covid!$D$2:$D$2184,0,0,1)</f>
        <v>5</v>
      </c>
    </row>
    <row r="7034" spans="1:17" x14ac:dyDescent="0.3">
      <c r="A7034">
        <f>_xlfn.XLOOKUP(C7034,kamus!$B$2:$B$87,kamus!$A$2:$A$87,0,0,1)</f>
        <v>71</v>
      </c>
      <c r="B7034" t="str">
        <f>_xlfn.XLOOKUP(C7034,kamus!$B$2:$B$87,kamus!$D$2:$D$87,"dihapus",0,1)</f>
        <v>Sleman</v>
      </c>
      <c r="C7034" t="s">
        <v>271</v>
      </c>
      <c r="D7034">
        <f>_xlfn.XLOOKUP(C7034,kamus!$B$2:$B$87,kamus!$J$2:$J$87,"dihapus",0,1)</f>
        <v>1</v>
      </c>
      <c r="E7034">
        <f t="shared" si="767"/>
        <v>1</v>
      </c>
      <c r="F7034" s="14">
        <v>44805</v>
      </c>
      <c r="G7034" s="1">
        <f t="shared" si="768"/>
        <v>9</v>
      </c>
      <c r="H7034" s="1">
        <f t="shared" si="769"/>
        <v>2022</v>
      </c>
      <c r="I7034">
        <v>0</v>
      </c>
      <c r="J7034">
        <v>0</v>
      </c>
      <c r="K7034">
        <f t="shared" si="763"/>
        <v>0</v>
      </c>
      <c r="L7034">
        <v>15868</v>
      </c>
      <c r="M7034" s="6">
        <f t="shared" si="764"/>
        <v>0</v>
      </c>
      <c r="N7034" s="6">
        <f t="shared" si="765"/>
        <v>0</v>
      </c>
      <c r="O7034" s="6">
        <f t="shared" si="766"/>
        <v>0</v>
      </c>
      <c r="Q7034">
        <f>_xlfn.XLOOKUP(C7034&amp;G7034&amp;H7034,covid!$E$2:$E$2184,covid!$D$2:$D$2184,0,0,1)</f>
        <v>6</v>
      </c>
    </row>
    <row r="7035" spans="1:17" x14ac:dyDescent="0.3">
      <c r="A7035">
        <f>_xlfn.XLOOKUP(C7035,kamus!$B$2:$B$87,kamus!$A$2:$A$87,0,0,1)</f>
        <v>72</v>
      </c>
      <c r="B7035" t="str">
        <f>_xlfn.XLOOKUP(C7035,kamus!$B$2:$B$87,kamus!$D$2:$D$87,"dihapus",0,1)</f>
        <v>Sleman</v>
      </c>
      <c r="C7035" t="s">
        <v>273</v>
      </c>
      <c r="D7035">
        <f>_xlfn.XLOOKUP(C7035,kamus!$B$2:$B$87,kamus!$J$2:$J$87,"dihapus",0,1)</f>
        <v>1</v>
      </c>
      <c r="E7035">
        <f t="shared" si="767"/>
        <v>1</v>
      </c>
      <c r="F7035" s="14">
        <v>44805</v>
      </c>
      <c r="G7035" s="1">
        <f t="shared" si="768"/>
        <v>9</v>
      </c>
      <c r="H7035" s="1">
        <f t="shared" si="769"/>
        <v>2022</v>
      </c>
      <c r="I7035">
        <v>0</v>
      </c>
      <c r="J7035">
        <v>0</v>
      </c>
      <c r="K7035">
        <f t="shared" si="763"/>
        <v>0</v>
      </c>
      <c r="L7035">
        <v>19209</v>
      </c>
      <c r="M7035" s="6">
        <f t="shared" si="764"/>
        <v>0</v>
      </c>
      <c r="N7035" s="6">
        <f t="shared" si="765"/>
        <v>0</v>
      </c>
      <c r="O7035" s="6">
        <f t="shared" si="766"/>
        <v>0</v>
      </c>
      <c r="Q7035">
        <f>_xlfn.XLOOKUP(C7035&amp;G7035&amp;H7035,covid!$E$2:$E$2184,covid!$D$2:$D$2184,0,0,1)</f>
        <v>1</v>
      </c>
    </row>
    <row r="7036" spans="1:17" x14ac:dyDescent="0.3">
      <c r="A7036">
        <f>_xlfn.XLOOKUP(C7036,kamus!$B$2:$B$87,kamus!$A$2:$A$87,0,0,1)</f>
        <v>70</v>
      </c>
      <c r="B7036" t="str">
        <f>_xlfn.XLOOKUP(C7036,kamus!$B$2:$B$87,kamus!$D$2:$D$87,"dihapus",0,1)</f>
        <v>Sleman</v>
      </c>
      <c r="C7036" t="s">
        <v>274</v>
      </c>
      <c r="D7036">
        <f>_xlfn.XLOOKUP(C7036,kamus!$B$2:$B$87,kamus!$J$2:$J$87,"dihapus",0,1)</f>
        <v>0</v>
      </c>
      <c r="E7036">
        <f t="shared" si="767"/>
        <v>0</v>
      </c>
      <c r="F7036" s="14">
        <v>44805</v>
      </c>
      <c r="G7036" s="1">
        <f t="shared" si="768"/>
        <v>9</v>
      </c>
      <c r="H7036" s="1">
        <f t="shared" si="769"/>
        <v>2022</v>
      </c>
      <c r="I7036">
        <v>2</v>
      </c>
      <c r="J7036">
        <v>0</v>
      </c>
      <c r="K7036">
        <f t="shared" si="763"/>
        <v>2</v>
      </c>
      <c r="L7036">
        <v>10209</v>
      </c>
      <c r="M7036" s="6">
        <f t="shared" si="764"/>
        <v>19.590557351356647</v>
      </c>
      <c r="N7036" s="6">
        <f t="shared" si="765"/>
        <v>0</v>
      </c>
      <c r="O7036" s="6">
        <f t="shared" si="766"/>
        <v>19.590557351356647</v>
      </c>
      <c r="Q7036">
        <f>_xlfn.XLOOKUP(C7036&amp;G7036&amp;H7036,covid!$E$2:$E$2184,covid!$D$2:$D$2184,0,0,1)</f>
        <v>1</v>
      </c>
    </row>
    <row r="7037" spans="1:17" x14ac:dyDescent="0.3">
      <c r="A7037">
        <f>_xlfn.XLOOKUP(C7037,kamus!$B$2:$B$87,kamus!$A$2:$A$87,0,0,1)</f>
        <v>77</v>
      </c>
      <c r="B7037" t="str">
        <f>_xlfn.XLOOKUP(C7037,kamus!$B$2:$B$87,kamus!$D$2:$D$87,"dihapus",0,1)</f>
        <v>Tempel 1</v>
      </c>
      <c r="C7037" t="s">
        <v>218</v>
      </c>
      <c r="D7037">
        <f>_xlfn.XLOOKUP(C7037,kamus!$B$2:$B$87,kamus!$J$2:$J$87,"dihapus",0,1)</f>
        <v>0</v>
      </c>
      <c r="E7037">
        <f t="shared" si="767"/>
        <v>0</v>
      </c>
      <c r="F7037" s="14">
        <v>44805</v>
      </c>
      <c r="G7037" s="1">
        <f t="shared" si="768"/>
        <v>9</v>
      </c>
      <c r="H7037" s="1">
        <f t="shared" si="769"/>
        <v>2022</v>
      </c>
      <c r="I7037">
        <v>0</v>
      </c>
      <c r="J7037">
        <v>0</v>
      </c>
      <c r="K7037">
        <f t="shared" si="763"/>
        <v>0</v>
      </c>
      <c r="L7037">
        <v>7981</v>
      </c>
      <c r="M7037" s="6">
        <f t="shared" si="764"/>
        <v>0</v>
      </c>
      <c r="N7037" s="6">
        <f t="shared" si="765"/>
        <v>0</v>
      </c>
      <c r="O7037" s="6">
        <f t="shared" si="766"/>
        <v>0</v>
      </c>
      <c r="Q7037">
        <f>_xlfn.XLOOKUP(C7037&amp;G7037&amp;H7037,covid!$E$2:$E$2184,covid!$D$2:$D$2184,0,0,1)</f>
        <v>0</v>
      </c>
    </row>
    <row r="7038" spans="1:17" x14ac:dyDescent="0.3">
      <c r="A7038">
        <f>_xlfn.XLOOKUP(C7038,kamus!$B$2:$B$87,kamus!$A$2:$A$87,0,0,1)</f>
        <v>76</v>
      </c>
      <c r="B7038" t="str">
        <f>_xlfn.XLOOKUP(C7038,kamus!$B$2:$B$87,kamus!$D$2:$D$87,"dihapus",0,1)</f>
        <v>Tempel 1</v>
      </c>
      <c r="C7038" t="s">
        <v>226</v>
      </c>
      <c r="D7038">
        <f>_xlfn.XLOOKUP(C7038,kamus!$B$2:$B$87,kamus!$J$2:$J$87,"dihapus",0,1)</f>
        <v>1</v>
      </c>
      <c r="E7038">
        <f t="shared" si="767"/>
        <v>1</v>
      </c>
      <c r="F7038" s="14">
        <v>44805</v>
      </c>
      <c r="G7038" s="1">
        <f t="shared" si="768"/>
        <v>9</v>
      </c>
      <c r="H7038" s="1">
        <f t="shared" si="769"/>
        <v>2022</v>
      </c>
      <c r="I7038">
        <v>0</v>
      </c>
      <c r="J7038">
        <v>0</v>
      </c>
      <c r="K7038">
        <f t="shared" si="763"/>
        <v>0</v>
      </c>
      <c r="L7038">
        <v>11420</v>
      </c>
      <c r="M7038" s="6">
        <f t="shared" si="764"/>
        <v>0</v>
      </c>
      <c r="N7038" s="6">
        <f t="shared" si="765"/>
        <v>0</v>
      </c>
      <c r="O7038" s="6">
        <f t="shared" si="766"/>
        <v>0</v>
      </c>
      <c r="Q7038">
        <f>_xlfn.XLOOKUP(C7038&amp;G7038&amp;H7038,covid!$E$2:$E$2184,covid!$D$2:$D$2184,0,0,1)</f>
        <v>1</v>
      </c>
    </row>
    <row r="7039" spans="1:17" x14ac:dyDescent="0.3">
      <c r="A7039">
        <f>_xlfn.XLOOKUP(C7039,kamus!$B$2:$B$87,kamus!$A$2:$A$87,0,0,1)</f>
        <v>75</v>
      </c>
      <c r="B7039" t="str">
        <f>_xlfn.XLOOKUP(C7039,kamus!$B$2:$B$87,kamus!$D$2:$D$87,"dihapus",0,1)</f>
        <v>Tempel 1</v>
      </c>
      <c r="C7039" t="s">
        <v>227</v>
      </c>
      <c r="D7039">
        <f>_xlfn.XLOOKUP(C7039,kamus!$B$2:$B$87,kamus!$J$2:$J$87,"dihapus",0,1)</f>
        <v>0</v>
      </c>
      <c r="E7039">
        <f t="shared" si="767"/>
        <v>0</v>
      </c>
      <c r="F7039" s="14">
        <v>44805</v>
      </c>
      <c r="G7039" s="1">
        <f t="shared" si="768"/>
        <v>9</v>
      </c>
      <c r="H7039" s="1">
        <f t="shared" si="769"/>
        <v>2022</v>
      </c>
      <c r="I7039">
        <v>0</v>
      </c>
      <c r="J7039">
        <v>0</v>
      </c>
      <c r="K7039">
        <f t="shared" si="763"/>
        <v>0</v>
      </c>
      <c r="L7039">
        <v>7027</v>
      </c>
      <c r="M7039" s="6">
        <f t="shared" si="764"/>
        <v>0</v>
      </c>
      <c r="N7039" s="6">
        <f t="shared" si="765"/>
        <v>0</v>
      </c>
      <c r="O7039" s="6">
        <f t="shared" si="766"/>
        <v>0</v>
      </c>
      <c r="Q7039">
        <f>_xlfn.XLOOKUP(C7039&amp;G7039&amp;H7039,covid!$E$2:$E$2184,covid!$D$2:$D$2184,0,0,1)</f>
        <v>5</v>
      </c>
    </row>
    <row r="7040" spans="1:17" x14ac:dyDescent="0.3">
      <c r="A7040">
        <f>_xlfn.XLOOKUP(C7040,kamus!$B$2:$B$87,kamus!$A$2:$A$87,0,0,1)</f>
        <v>78</v>
      </c>
      <c r="B7040" t="str">
        <f>_xlfn.XLOOKUP(C7040,kamus!$B$2:$B$87,kamus!$D$2:$D$87,"dihapus",0,1)</f>
        <v>Tempel 1</v>
      </c>
      <c r="C7040" t="s">
        <v>229</v>
      </c>
      <c r="D7040">
        <f>_xlfn.XLOOKUP(C7040,kamus!$B$2:$B$87,kamus!$J$2:$J$87,"dihapus",0,1)</f>
        <v>0</v>
      </c>
      <c r="E7040">
        <f t="shared" si="767"/>
        <v>0</v>
      </c>
      <c r="F7040" s="14">
        <v>44805</v>
      </c>
      <c r="G7040" s="1">
        <f t="shared" si="768"/>
        <v>9</v>
      </c>
      <c r="H7040" s="1">
        <f t="shared" si="769"/>
        <v>2022</v>
      </c>
      <c r="I7040">
        <v>0</v>
      </c>
      <c r="J7040">
        <v>0</v>
      </c>
      <c r="K7040">
        <f t="shared" si="763"/>
        <v>0</v>
      </c>
      <c r="L7040">
        <v>5483</v>
      </c>
      <c r="M7040" s="6">
        <f t="shared" si="764"/>
        <v>0</v>
      </c>
      <c r="N7040" s="6">
        <f t="shared" si="765"/>
        <v>0</v>
      </c>
      <c r="O7040" s="6">
        <f t="shared" si="766"/>
        <v>0</v>
      </c>
      <c r="Q7040">
        <f>_xlfn.XLOOKUP(C7040&amp;G7040&amp;H7040,covid!$E$2:$E$2184,covid!$D$2:$D$2184,0,0,1)</f>
        <v>1</v>
      </c>
    </row>
    <row r="7041" spans="1:17" x14ac:dyDescent="0.3">
      <c r="A7041">
        <f>_xlfn.XLOOKUP(C7041,kamus!$B$2:$B$87,kamus!$A$2:$A$87,0,0,1)</f>
        <v>79</v>
      </c>
      <c r="B7041" t="str">
        <f>_xlfn.XLOOKUP(C7041,kamus!$B$2:$B$87,kamus!$D$2:$D$87,"dihapus",0,1)</f>
        <v>Tempel 2</v>
      </c>
      <c r="C7041" t="s">
        <v>201</v>
      </c>
      <c r="D7041">
        <f>_xlfn.XLOOKUP(C7041,kamus!$B$2:$B$87,kamus!$J$2:$J$87,"dihapus",0,1)</f>
        <v>0</v>
      </c>
      <c r="E7041">
        <f t="shared" si="767"/>
        <v>0</v>
      </c>
      <c r="F7041" s="14">
        <v>44805</v>
      </c>
      <c r="G7041" s="1">
        <f t="shared" si="768"/>
        <v>9</v>
      </c>
      <c r="H7041" s="1">
        <f t="shared" si="769"/>
        <v>2022</v>
      </c>
      <c r="I7041">
        <v>0</v>
      </c>
      <c r="J7041">
        <v>0</v>
      </c>
      <c r="K7041">
        <f t="shared" si="763"/>
        <v>0</v>
      </c>
      <c r="L7041">
        <v>7898</v>
      </c>
      <c r="M7041" s="6">
        <f t="shared" si="764"/>
        <v>0</v>
      </c>
      <c r="N7041" s="6">
        <f t="shared" si="765"/>
        <v>0</v>
      </c>
      <c r="O7041" s="6">
        <f t="shared" si="766"/>
        <v>0</v>
      </c>
      <c r="Q7041">
        <f>_xlfn.XLOOKUP(C7041&amp;G7041&amp;H7041,covid!$E$2:$E$2184,covid!$D$2:$D$2184,0,0,1)</f>
        <v>3</v>
      </c>
    </row>
    <row r="7042" spans="1:17" x14ac:dyDescent="0.3">
      <c r="A7042">
        <f>_xlfn.XLOOKUP(C7042,kamus!$B$2:$B$87,kamus!$A$2:$A$87,0,0,1)</f>
        <v>80</v>
      </c>
      <c r="B7042" t="str">
        <f>_xlfn.XLOOKUP(C7042,kamus!$B$2:$B$87,kamus!$D$2:$D$87,"dihapus",0,1)</f>
        <v>Tempel 2</v>
      </c>
      <c r="C7042" t="s">
        <v>233</v>
      </c>
      <c r="D7042">
        <f>_xlfn.XLOOKUP(C7042,kamus!$B$2:$B$87,kamus!$J$2:$J$87,"dihapus",0,1)</f>
        <v>0</v>
      </c>
      <c r="E7042">
        <f t="shared" si="767"/>
        <v>0</v>
      </c>
      <c r="F7042" s="14">
        <v>44805</v>
      </c>
      <c r="G7042" s="1">
        <f t="shared" si="768"/>
        <v>9</v>
      </c>
      <c r="H7042" s="1">
        <f t="shared" si="769"/>
        <v>2022</v>
      </c>
      <c r="I7042">
        <v>0</v>
      </c>
      <c r="J7042">
        <v>0</v>
      </c>
      <c r="K7042">
        <f t="shared" ref="K7042:K7105" si="770">J7042+I7042</f>
        <v>0</v>
      </c>
      <c r="L7042">
        <v>6718</v>
      </c>
      <c r="M7042" s="6">
        <f t="shared" ref="M7042:M7105" si="771">IF(ISBLANK(I7042)=TRUE,"",I7042/$L7042*100000)</f>
        <v>0</v>
      </c>
      <c r="N7042" s="6">
        <f t="shared" ref="N7042:N7105" si="772">IF(ISBLANK(J7042)=TRUE,"",J7042/$L7042*100000)</f>
        <v>0</v>
      </c>
      <c r="O7042" s="6">
        <f t="shared" ref="O7042:O7105" si="773">IF(ISBLANK(K7042)=TRUE,"",K7042/$L7042*100000)</f>
        <v>0</v>
      </c>
      <c r="Q7042">
        <f>_xlfn.XLOOKUP(C7042&amp;G7042&amp;H7042,covid!$E$2:$E$2184,covid!$D$2:$D$2184,0,0,1)</f>
        <v>0</v>
      </c>
    </row>
    <row r="7043" spans="1:17" x14ac:dyDescent="0.3">
      <c r="A7043">
        <f>_xlfn.XLOOKUP(C7043,kamus!$B$2:$B$87,kamus!$A$2:$A$87,0,0,1)</f>
        <v>81</v>
      </c>
      <c r="B7043" t="str">
        <f>_xlfn.XLOOKUP(C7043,kamus!$B$2:$B$87,kamus!$D$2:$D$87,"dihapus",0,1)</f>
        <v>Tempel 2</v>
      </c>
      <c r="C7043" t="s">
        <v>263</v>
      </c>
      <c r="D7043">
        <f>_xlfn.XLOOKUP(C7043,kamus!$B$2:$B$87,kamus!$J$2:$J$87,"dihapus",0,1)</f>
        <v>0</v>
      </c>
      <c r="E7043">
        <f t="shared" ref="E7043:E7106" si="774">IF(D7043=0,0,IF(H7043&lt;2021,0,IF(AND(H7043=2021,G7043&lt;5),0,1)))</f>
        <v>0</v>
      </c>
      <c r="F7043" s="14">
        <v>44805</v>
      </c>
      <c r="G7043" s="1">
        <f t="shared" ref="G7043:G7106" si="775">MONTH(F7043)</f>
        <v>9</v>
      </c>
      <c r="H7043" s="1">
        <f t="shared" ref="H7043:H7106" si="776">YEAR(F7043)</f>
        <v>2022</v>
      </c>
      <c r="I7043">
        <v>0</v>
      </c>
      <c r="J7043">
        <v>0</v>
      </c>
      <c r="K7043">
        <f t="shared" si="770"/>
        <v>0</v>
      </c>
      <c r="L7043">
        <v>4831</v>
      </c>
      <c r="M7043" s="6">
        <f t="shared" si="771"/>
        <v>0</v>
      </c>
      <c r="N7043" s="6">
        <f t="shared" si="772"/>
        <v>0</v>
      </c>
      <c r="O7043" s="6">
        <f t="shared" si="773"/>
        <v>0</v>
      </c>
      <c r="Q7043">
        <f>_xlfn.XLOOKUP(C7043&amp;G7043&amp;H7043,covid!$E$2:$E$2184,covid!$D$2:$D$2184,0,0,1)</f>
        <v>0</v>
      </c>
    </row>
    <row r="7044" spans="1:17" x14ac:dyDescent="0.3">
      <c r="A7044">
        <f>_xlfn.XLOOKUP(C7044,kamus!$B$2:$B$87,kamus!$A$2:$A$87,0,0,1)</f>
        <v>82</v>
      </c>
      <c r="B7044" t="str">
        <f>_xlfn.XLOOKUP(C7044,kamus!$B$2:$B$87,kamus!$D$2:$D$87,"dihapus",0,1)</f>
        <v>Tempel 2</v>
      </c>
      <c r="C7044" t="s">
        <v>266</v>
      </c>
      <c r="D7044">
        <f>_xlfn.XLOOKUP(C7044,kamus!$B$2:$B$87,kamus!$J$2:$J$87,"dihapus",0,1)</f>
        <v>0</v>
      </c>
      <c r="E7044">
        <f t="shared" si="774"/>
        <v>0</v>
      </c>
      <c r="F7044" s="14">
        <v>44805</v>
      </c>
      <c r="G7044" s="1">
        <f t="shared" si="775"/>
        <v>9</v>
      </c>
      <c r="H7044" s="1">
        <f t="shared" si="776"/>
        <v>2022</v>
      </c>
      <c r="I7044">
        <v>2</v>
      </c>
      <c r="J7044">
        <v>0</v>
      </c>
      <c r="K7044">
        <f t="shared" si="770"/>
        <v>2</v>
      </c>
      <c r="L7044">
        <v>5385</v>
      </c>
      <c r="M7044" s="6">
        <f t="shared" si="771"/>
        <v>37.140204271123487</v>
      </c>
      <c r="N7044" s="6">
        <f t="shared" si="772"/>
        <v>0</v>
      </c>
      <c r="O7044" s="6">
        <f t="shared" si="773"/>
        <v>37.140204271123487</v>
      </c>
      <c r="Q7044">
        <f>_xlfn.XLOOKUP(C7044&amp;G7044&amp;H7044,covid!$E$2:$E$2184,covid!$D$2:$D$2184,0,0,1)</f>
        <v>0</v>
      </c>
    </row>
    <row r="7045" spans="1:17" x14ac:dyDescent="0.3">
      <c r="A7045">
        <f>_xlfn.XLOOKUP(C7045,kamus!$B$2:$B$87,kamus!$A$2:$A$87,0,0,1)</f>
        <v>84</v>
      </c>
      <c r="B7045" t="str">
        <f>_xlfn.XLOOKUP(C7045,kamus!$B$2:$B$87,kamus!$D$2:$D$87,"dihapus",0,1)</f>
        <v>turi</v>
      </c>
      <c r="C7045" t="s">
        <v>199</v>
      </c>
      <c r="D7045">
        <f>_xlfn.XLOOKUP(C7045,kamus!$B$2:$B$87,kamus!$J$2:$J$87,"dihapus",0,1)</f>
        <v>0</v>
      </c>
      <c r="E7045">
        <f t="shared" si="774"/>
        <v>0</v>
      </c>
      <c r="F7045" s="14">
        <v>44805</v>
      </c>
      <c r="G7045" s="1">
        <f t="shared" si="775"/>
        <v>9</v>
      </c>
      <c r="H7045" s="1">
        <f t="shared" si="776"/>
        <v>2022</v>
      </c>
      <c r="I7045">
        <v>0</v>
      </c>
      <c r="J7045">
        <v>0</v>
      </c>
      <c r="K7045">
        <f t="shared" si="770"/>
        <v>0</v>
      </c>
      <c r="L7045">
        <v>9882</v>
      </c>
      <c r="M7045" s="6">
        <f t="shared" si="771"/>
        <v>0</v>
      </c>
      <c r="N7045" s="6">
        <f t="shared" si="772"/>
        <v>0</v>
      </c>
      <c r="O7045" s="6">
        <f t="shared" si="773"/>
        <v>0</v>
      </c>
      <c r="Q7045">
        <f>_xlfn.XLOOKUP(C7045&amp;G7045&amp;H7045,covid!$E$2:$E$2184,covid!$D$2:$D$2184,0,0,1)</f>
        <v>0</v>
      </c>
    </row>
    <row r="7046" spans="1:17" x14ac:dyDescent="0.3">
      <c r="A7046">
        <f>_xlfn.XLOOKUP(C7046,kamus!$B$2:$B$87,kamus!$A$2:$A$87,0,0,1)</f>
        <v>86</v>
      </c>
      <c r="B7046" t="str">
        <f>_xlfn.XLOOKUP(C7046,kamus!$B$2:$B$87,kamus!$D$2:$D$87,"dihapus",0,1)</f>
        <v>turi</v>
      </c>
      <c r="C7046" t="s">
        <v>209</v>
      </c>
      <c r="D7046">
        <f>_xlfn.XLOOKUP(C7046,kamus!$B$2:$B$87,kamus!$J$2:$J$87,"dihapus",0,1)</f>
        <v>0</v>
      </c>
      <c r="E7046">
        <f t="shared" si="774"/>
        <v>0</v>
      </c>
      <c r="F7046" s="14">
        <v>44805</v>
      </c>
      <c r="G7046" s="1">
        <f t="shared" si="775"/>
        <v>9</v>
      </c>
      <c r="H7046" s="1">
        <f t="shared" si="776"/>
        <v>2022</v>
      </c>
      <c r="I7046">
        <v>0</v>
      </c>
      <c r="J7046">
        <v>0</v>
      </c>
      <c r="K7046">
        <f t="shared" si="770"/>
        <v>0</v>
      </c>
      <c r="L7046">
        <v>9730</v>
      </c>
      <c r="M7046" s="6">
        <f t="shared" si="771"/>
        <v>0</v>
      </c>
      <c r="N7046" s="6">
        <f t="shared" si="772"/>
        <v>0</v>
      </c>
      <c r="O7046" s="6">
        <f t="shared" si="773"/>
        <v>0</v>
      </c>
      <c r="Q7046">
        <f>_xlfn.XLOOKUP(C7046&amp;G7046&amp;H7046,covid!$E$2:$E$2184,covid!$D$2:$D$2184,0,0,1)</f>
        <v>2</v>
      </c>
    </row>
    <row r="7047" spans="1:17" x14ac:dyDescent="0.3">
      <c r="A7047">
        <f>_xlfn.XLOOKUP(C7047,kamus!$B$2:$B$87,kamus!$A$2:$A$87,0,0,1)</f>
        <v>83</v>
      </c>
      <c r="B7047" t="str">
        <f>_xlfn.XLOOKUP(C7047,kamus!$B$2:$B$87,kamus!$D$2:$D$87,"dihapus",0,1)</f>
        <v>turi</v>
      </c>
      <c r="C7047" t="s">
        <v>211</v>
      </c>
      <c r="D7047">
        <f>_xlfn.XLOOKUP(C7047,kamus!$B$2:$B$87,kamus!$J$2:$J$87,"dihapus",0,1)</f>
        <v>0</v>
      </c>
      <c r="E7047">
        <f t="shared" si="774"/>
        <v>0</v>
      </c>
      <c r="F7047" s="14">
        <v>44805</v>
      </c>
      <c r="G7047" s="1">
        <f t="shared" si="775"/>
        <v>9</v>
      </c>
      <c r="H7047" s="1">
        <f t="shared" si="776"/>
        <v>2022</v>
      </c>
      <c r="I7047">
        <v>0</v>
      </c>
      <c r="J7047">
        <v>0</v>
      </c>
      <c r="K7047">
        <f t="shared" si="770"/>
        <v>0</v>
      </c>
      <c r="L7047">
        <v>8706</v>
      </c>
      <c r="M7047" s="6">
        <f t="shared" si="771"/>
        <v>0</v>
      </c>
      <c r="N7047" s="6">
        <f t="shared" si="772"/>
        <v>0</v>
      </c>
      <c r="O7047" s="6">
        <f t="shared" si="773"/>
        <v>0</v>
      </c>
      <c r="Q7047">
        <f>_xlfn.XLOOKUP(C7047&amp;G7047&amp;H7047,covid!$E$2:$E$2184,covid!$D$2:$D$2184,0,0,1)</f>
        <v>2</v>
      </c>
    </row>
    <row r="7048" spans="1:17" x14ac:dyDescent="0.3">
      <c r="A7048">
        <f>_xlfn.XLOOKUP(C7048,kamus!$B$2:$B$87,kamus!$A$2:$A$87,0,0,1)</f>
        <v>85</v>
      </c>
      <c r="B7048" t="str">
        <f>_xlfn.XLOOKUP(C7048,kamus!$B$2:$B$87,kamus!$D$2:$D$87,"dihapus",0,1)</f>
        <v>turi</v>
      </c>
      <c r="C7048" t="s">
        <v>279</v>
      </c>
      <c r="D7048">
        <f>_xlfn.XLOOKUP(C7048,kamus!$B$2:$B$87,kamus!$J$2:$J$87,"dihapus",0,1)</f>
        <v>0</v>
      </c>
      <c r="E7048">
        <f t="shared" si="774"/>
        <v>0</v>
      </c>
      <c r="F7048" s="14">
        <v>44805</v>
      </c>
      <c r="G7048" s="1">
        <f t="shared" si="775"/>
        <v>9</v>
      </c>
      <c r="H7048" s="1">
        <f t="shared" si="776"/>
        <v>2022</v>
      </c>
      <c r="I7048">
        <v>0</v>
      </c>
      <c r="J7048">
        <v>0</v>
      </c>
      <c r="K7048">
        <f t="shared" si="770"/>
        <v>0</v>
      </c>
      <c r="L7048">
        <v>11166</v>
      </c>
      <c r="M7048" s="6">
        <f t="shared" si="771"/>
        <v>0</v>
      </c>
      <c r="N7048" s="6">
        <f t="shared" si="772"/>
        <v>0</v>
      </c>
      <c r="O7048" s="6">
        <f t="shared" si="773"/>
        <v>0</v>
      </c>
      <c r="Q7048">
        <f>_xlfn.XLOOKUP(C7048&amp;G7048&amp;H7048,covid!$E$2:$E$2184,covid!$D$2:$D$2184,0,0,1)</f>
        <v>0</v>
      </c>
    </row>
    <row r="7049" spans="1:17" x14ac:dyDescent="0.3">
      <c r="A7049">
        <f>_xlfn.XLOOKUP(C7049,kamus!$B$2:$B$87,kamus!$A$2:$A$87,0,0,1)</f>
        <v>4</v>
      </c>
      <c r="B7049" t="str">
        <f>_xlfn.XLOOKUP(C7049,kamus!$B$2:$B$87,kamus!$D$2:$D$87,"dihapus",0,1)</f>
        <v>Berbah</v>
      </c>
      <c r="C7049" t="s">
        <v>215</v>
      </c>
      <c r="D7049">
        <f>_xlfn.XLOOKUP(C7049,kamus!$B$2:$B$87,kamus!$J$2:$J$87,"dihapus",0,1)</f>
        <v>0</v>
      </c>
      <c r="E7049">
        <f t="shared" si="774"/>
        <v>0</v>
      </c>
      <c r="F7049" s="14">
        <v>44835</v>
      </c>
      <c r="G7049" s="1">
        <f t="shared" si="775"/>
        <v>10</v>
      </c>
      <c r="H7049" s="1">
        <f t="shared" si="776"/>
        <v>2022</v>
      </c>
      <c r="I7049">
        <v>0</v>
      </c>
      <c r="J7049">
        <v>0</v>
      </c>
      <c r="K7049">
        <f t="shared" si="770"/>
        <v>0</v>
      </c>
      <c r="L7049">
        <v>11652</v>
      </c>
      <c r="M7049" s="6">
        <f t="shared" si="771"/>
        <v>0</v>
      </c>
      <c r="N7049" s="6">
        <f t="shared" si="772"/>
        <v>0</v>
      </c>
      <c r="O7049" s="6">
        <f t="shared" si="773"/>
        <v>0</v>
      </c>
      <c r="Q7049">
        <f>_xlfn.XLOOKUP(C7049&amp;G7049&amp;H7049,covid!$E$2:$E$2184,covid!$D$2:$D$2184,0,0,1)</f>
        <v>0</v>
      </c>
    </row>
    <row r="7050" spans="1:17" x14ac:dyDescent="0.3">
      <c r="A7050">
        <f>_xlfn.XLOOKUP(C7050,kamus!$B$2:$B$87,kamus!$A$2:$A$87,0,0,1)</f>
        <v>1</v>
      </c>
      <c r="B7050" t="str">
        <f>_xlfn.XLOOKUP(C7050,kamus!$B$2:$B$87,kamus!$D$2:$D$87,"dihapus",0,1)</f>
        <v>Berbah</v>
      </c>
      <c r="C7050" t="s">
        <v>216</v>
      </c>
      <c r="D7050">
        <f>_xlfn.XLOOKUP(C7050,kamus!$B$2:$B$87,kamus!$J$2:$J$87,"dihapus",0,1)</f>
        <v>1</v>
      </c>
      <c r="E7050">
        <f t="shared" si="774"/>
        <v>1</v>
      </c>
      <c r="F7050" s="14">
        <v>44835</v>
      </c>
      <c r="G7050" s="1">
        <f t="shared" si="775"/>
        <v>10</v>
      </c>
      <c r="H7050" s="1">
        <f t="shared" si="776"/>
        <v>2022</v>
      </c>
      <c r="I7050">
        <v>0</v>
      </c>
      <c r="J7050">
        <v>0</v>
      </c>
      <c r="K7050">
        <f t="shared" si="770"/>
        <v>0</v>
      </c>
      <c r="L7050">
        <v>14825</v>
      </c>
      <c r="M7050" s="6">
        <f t="shared" si="771"/>
        <v>0</v>
      </c>
      <c r="N7050" s="6">
        <f t="shared" si="772"/>
        <v>0</v>
      </c>
      <c r="O7050" s="6">
        <f t="shared" si="773"/>
        <v>0</v>
      </c>
      <c r="Q7050">
        <f>_xlfn.XLOOKUP(C7050&amp;G7050&amp;H7050,covid!$E$2:$E$2184,covid!$D$2:$D$2184,0,0,1)</f>
        <v>9</v>
      </c>
    </row>
    <row r="7051" spans="1:17" x14ac:dyDescent="0.3">
      <c r="A7051">
        <f>_xlfn.XLOOKUP(C7051,kamus!$B$2:$B$87,kamus!$A$2:$A$87,0,0,1)</f>
        <v>2</v>
      </c>
      <c r="B7051" t="str">
        <f>_xlfn.XLOOKUP(C7051,kamus!$B$2:$B$87,kamus!$D$2:$D$87,"dihapus",0,1)</f>
        <v>Berbah</v>
      </c>
      <c r="C7051" t="s">
        <v>246</v>
      </c>
      <c r="D7051">
        <f>_xlfn.XLOOKUP(C7051,kamus!$B$2:$B$87,kamus!$J$2:$J$87,"dihapus",0,1)</f>
        <v>1</v>
      </c>
      <c r="E7051">
        <f t="shared" si="774"/>
        <v>1</v>
      </c>
      <c r="F7051" s="14">
        <v>44835</v>
      </c>
      <c r="G7051" s="1">
        <f t="shared" si="775"/>
        <v>10</v>
      </c>
      <c r="H7051" s="1">
        <f t="shared" si="776"/>
        <v>2022</v>
      </c>
      <c r="I7051">
        <v>0</v>
      </c>
      <c r="J7051">
        <v>0</v>
      </c>
      <c r="K7051">
        <f t="shared" si="770"/>
        <v>0</v>
      </c>
      <c r="L7051">
        <v>19037</v>
      </c>
      <c r="M7051" s="6">
        <f t="shared" si="771"/>
        <v>0</v>
      </c>
      <c r="N7051" s="6">
        <f t="shared" si="772"/>
        <v>0</v>
      </c>
      <c r="O7051" s="6">
        <f t="shared" si="773"/>
        <v>0</v>
      </c>
      <c r="Q7051">
        <f>_xlfn.XLOOKUP(C7051&amp;G7051&amp;H7051,covid!$E$2:$E$2184,covid!$D$2:$D$2184,0,0,1)</f>
        <v>4</v>
      </c>
    </row>
    <row r="7052" spans="1:17" x14ac:dyDescent="0.3">
      <c r="A7052">
        <f>_xlfn.XLOOKUP(C7052,kamus!$B$2:$B$87,kamus!$A$2:$A$87,0,0,1)</f>
        <v>3</v>
      </c>
      <c r="B7052" t="str">
        <f>_xlfn.XLOOKUP(C7052,kamus!$B$2:$B$87,kamus!$D$2:$D$87,"dihapus",0,1)</f>
        <v>Berbah</v>
      </c>
      <c r="C7052" t="s">
        <v>267</v>
      </c>
      <c r="D7052">
        <f>_xlfn.XLOOKUP(C7052,kamus!$B$2:$B$87,kamus!$J$2:$J$87,"dihapus",0,1)</f>
        <v>1</v>
      </c>
      <c r="E7052">
        <f t="shared" si="774"/>
        <v>1</v>
      </c>
      <c r="F7052" s="14">
        <v>44835</v>
      </c>
      <c r="G7052" s="1">
        <f t="shared" si="775"/>
        <v>10</v>
      </c>
      <c r="H7052" s="1">
        <f t="shared" si="776"/>
        <v>2022</v>
      </c>
      <c r="I7052">
        <v>0</v>
      </c>
      <c r="J7052">
        <v>0</v>
      </c>
      <c r="K7052">
        <f t="shared" si="770"/>
        <v>0</v>
      </c>
      <c r="L7052">
        <v>13601</v>
      </c>
      <c r="M7052" s="6">
        <f t="shared" si="771"/>
        <v>0</v>
      </c>
      <c r="N7052" s="6">
        <f t="shared" si="772"/>
        <v>0</v>
      </c>
      <c r="O7052" s="6">
        <f t="shared" si="773"/>
        <v>0</v>
      </c>
      <c r="Q7052">
        <f>_xlfn.XLOOKUP(C7052&amp;G7052&amp;H7052,covid!$E$2:$E$2184,covid!$D$2:$D$2184,0,0,1)</f>
        <v>0</v>
      </c>
    </row>
    <row r="7053" spans="1:17" x14ac:dyDescent="0.3">
      <c r="A7053">
        <f>_xlfn.XLOOKUP(C7053,kamus!$B$2:$B$87,kamus!$A$2:$A$87,0,0,1)</f>
        <v>9</v>
      </c>
      <c r="B7053" t="str">
        <f>_xlfn.XLOOKUP(C7053,kamus!$B$2:$B$87,kamus!$D$2:$D$87,"dihapus",0,1)</f>
        <v>cangkringan</v>
      </c>
      <c r="C7053" t="s">
        <v>197</v>
      </c>
      <c r="D7053">
        <f>_xlfn.XLOOKUP(C7053,kamus!$B$2:$B$87,kamus!$J$2:$J$87,"dihapus",0,1)</f>
        <v>0</v>
      </c>
      <c r="E7053">
        <f t="shared" si="774"/>
        <v>0</v>
      </c>
      <c r="F7053" s="14">
        <v>44835</v>
      </c>
      <c r="G7053" s="1">
        <f t="shared" si="775"/>
        <v>10</v>
      </c>
      <c r="H7053" s="1">
        <f t="shared" si="776"/>
        <v>2022</v>
      </c>
      <c r="I7053">
        <v>0</v>
      </c>
      <c r="J7053">
        <v>0</v>
      </c>
      <c r="K7053">
        <f t="shared" si="770"/>
        <v>0</v>
      </c>
      <c r="L7053">
        <v>8207</v>
      </c>
      <c r="M7053" s="6">
        <f t="shared" si="771"/>
        <v>0</v>
      </c>
      <c r="N7053" s="6">
        <f t="shared" si="772"/>
        <v>0</v>
      </c>
      <c r="O7053" s="6">
        <f t="shared" si="773"/>
        <v>0</v>
      </c>
      <c r="Q7053">
        <f>_xlfn.XLOOKUP(C7053&amp;G7053&amp;H7053,covid!$E$2:$E$2184,covid!$D$2:$D$2184,0,0,1)</f>
        <v>3</v>
      </c>
    </row>
    <row r="7054" spans="1:17" x14ac:dyDescent="0.3">
      <c r="A7054">
        <f>_xlfn.XLOOKUP(C7054,kamus!$B$2:$B$87,kamus!$A$2:$A$87,0,0,1)</f>
        <v>5</v>
      </c>
      <c r="B7054" t="str">
        <f>_xlfn.XLOOKUP(C7054,kamus!$B$2:$B$87,kamus!$D$2:$D$87,"dihapus",0,1)</f>
        <v>cangkringan</v>
      </c>
      <c r="C7054" t="s">
        <v>212</v>
      </c>
      <c r="D7054">
        <f>_xlfn.XLOOKUP(C7054,kamus!$B$2:$B$87,kamus!$J$2:$J$87,"dihapus",0,1)</f>
        <v>0</v>
      </c>
      <c r="E7054">
        <f t="shared" si="774"/>
        <v>0</v>
      </c>
      <c r="F7054" s="14">
        <v>44835</v>
      </c>
      <c r="G7054" s="1">
        <f t="shared" si="775"/>
        <v>10</v>
      </c>
      <c r="H7054" s="1">
        <f t="shared" si="776"/>
        <v>2022</v>
      </c>
      <c r="I7054">
        <v>0</v>
      </c>
      <c r="J7054">
        <v>0</v>
      </c>
      <c r="K7054">
        <f t="shared" si="770"/>
        <v>0</v>
      </c>
      <c r="L7054">
        <v>4207</v>
      </c>
      <c r="M7054" s="6">
        <f t="shared" si="771"/>
        <v>0</v>
      </c>
      <c r="N7054" s="6">
        <f t="shared" si="772"/>
        <v>0</v>
      </c>
      <c r="O7054" s="6">
        <f t="shared" si="773"/>
        <v>0</v>
      </c>
      <c r="Q7054">
        <f>_xlfn.XLOOKUP(C7054&amp;G7054&amp;H7054,covid!$E$2:$E$2184,covid!$D$2:$D$2184,0,0,1)</f>
        <v>0</v>
      </c>
    </row>
    <row r="7055" spans="1:17" x14ac:dyDescent="0.3">
      <c r="A7055">
        <f>_xlfn.XLOOKUP(C7055,kamus!$B$2:$B$87,kamus!$A$2:$A$87,0,0,1)</f>
        <v>7</v>
      </c>
      <c r="B7055" t="str">
        <f>_xlfn.XLOOKUP(C7055,kamus!$B$2:$B$87,kamus!$D$2:$D$87,"dihapus",0,1)</f>
        <v>cangkringan</v>
      </c>
      <c r="C7055" t="s">
        <v>217</v>
      </c>
      <c r="D7055">
        <f>_xlfn.XLOOKUP(C7055,kamus!$B$2:$B$87,kamus!$J$2:$J$87,"dihapus",0,1)</f>
        <v>0</v>
      </c>
      <c r="E7055">
        <f t="shared" si="774"/>
        <v>0</v>
      </c>
      <c r="F7055" s="14">
        <v>44835</v>
      </c>
      <c r="G7055" s="1">
        <f t="shared" si="775"/>
        <v>10</v>
      </c>
      <c r="H7055" s="1">
        <f t="shared" si="776"/>
        <v>2022</v>
      </c>
      <c r="I7055">
        <v>0</v>
      </c>
      <c r="J7055">
        <v>0</v>
      </c>
      <c r="K7055">
        <f t="shared" si="770"/>
        <v>0</v>
      </c>
      <c r="L7055">
        <v>3650</v>
      </c>
      <c r="M7055" s="6">
        <f t="shared" si="771"/>
        <v>0</v>
      </c>
      <c r="N7055" s="6">
        <f t="shared" si="772"/>
        <v>0</v>
      </c>
      <c r="O7055" s="6">
        <f t="shared" si="773"/>
        <v>0</v>
      </c>
      <c r="Q7055">
        <f>_xlfn.XLOOKUP(C7055&amp;G7055&amp;H7055,covid!$E$2:$E$2184,covid!$D$2:$D$2184,0,0,1)</f>
        <v>2</v>
      </c>
    </row>
    <row r="7056" spans="1:17" x14ac:dyDescent="0.3">
      <c r="A7056">
        <f>_xlfn.XLOOKUP(C7056,kamus!$B$2:$B$87,kamus!$A$2:$A$87,0,0,1)</f>
        <v>8</v>
      </c>
      <c r="B7056" t="str">
        <f>_xlfn.XLOOKUP(C7056,kamus!$B$2:$B$87,kamus!$D$2:$D$87,"dihapus",0,1)</f>
        <v>cangkringan</v>
      </c>
      <c r="C7056" t="s">
        <v>275</v>
      </c>
      <c r="D7056">
        <f>_xlfn.XLOOKUP(C7056,kamus!$B$2:$B$87,kamus!$J$2:$J$87,"dihapus",0,1)</f>
        <v>0</v>
      </c>
      <c r="E7056">
        <f t="shared" si="774"/>
        <v>0</v>
      </c>
      <c r="F7056" s="14">
        <v>44835</v>
      </c>
      <c r="G7056" s="1">
        <f t="shared" si="775"/>
        <v>10</v>
      </c>
      <c r="H7056" s="1">
        <f t="shared" si="776"/>
        <v>2022</v>
      </c>
      <c r="I7056">
        <v>0</v>
      </c>
      <c r="J7056">
        <v>0</v>
      </c>
      <c r="K7056">
        <f t="shared" si="770"/>
        <v>0</v>
      </c>
      <c r="L7056">
        <v>5649</v>
      </c>
      <c r="M7056" s="6">
        <f t="shared" si="771"/>
        <v>0</v>
      </c>
      <c r="N7056" s="6">
        <f t="shared" si="772"/>
        <v>0</v>
      </c>
      <c r="O7056" s="6">
        <f t="shared" si="773"/>
        <v>0</v>
      </c>
      <c r="Q7056">
        <f>_xlfn.XLOOKUP(C7056&amp;G7056&amp;H7056,covid!$E$2:$E$2184,covid!$D$2:$D$2184,0,0,1)</f>
        <v>2</v>
      </c>
    </row>
    <row r="7057" spans="1:17" x14ac:dyDescent="0.3">
      <c r="A7057">
        <f>_xlfn.XLOOKUP(C7057,kamus!$B$2:$B$87,kamus!$A$2:$A$87,0,0,1)</f>
        <v>6</v>
      </c>
      <c r="B7057" t="str">
        <f>_xlfn.XLOOKUP(C7057,kamus!$B$2:$B$87,kamus!$D$2:$D$87,"dihapus",0,1)</f>
        <v>cangkringan</v>
      </c>
      <c r="C7057" t="s">
        <v>281</v>
      </c>
      <c r="D7057">
        <f>_xlfn.XLOOKUP(C7057,kamus!$B$2:$B$87,kamus!$J$2:$J$87,"dihapus",0,1)</f>
        <v>0</v>
      </c>
      <c r="E7057">
        <f t="shared" si="774"/>
        <v>0</v>
      </c>
      <c r="F7057" s="14">
        <v>44835</v>
      </c>
      <c r="G7057" s="1">
        <f t="shared" si="775"/>
        <v>10</v>
      </c>
      <c r="H7057" s="1">
        <f t="shared" si="776"/>
        <v>2022</v>
      </c>
      <c r="I7057">
        <v>0</v>
      </c>
      <c r="J7057">
        <v>0</v>
      </c>
      <c r="K7057">
        <f t="shared" si="770"/>
        <v>0</v>
      </c>
      <c r="L7057">
        <v>11541</v>
      </c>
      <c r="M7057" s="6">
        <f t="shared" si="771"/>
        <v>0</v>
      </c>
      <c r="N7057" s="6">
        <f t="shared" si="772"/>
        <v>0</v>
      </c>
      <c r="O7057" s="6">
        <f t="shared" si="773"/>
        <v>0</v>
      </c>
      <c r="Q7057">
        <f>_xlfn.XLOOKUP(C7057&amp;G7057&amp;H7057,covid!$E$2:$E$2184,covid!$D$2:$D$2184,0,0,1)</f>
        <v>1</v>
      </c>
    </row>
    <row r="7058" spans="1:17" x14ac:dyDescent="0.3">
      <c r="A7058">
        <f>_xlfn.XLOOKUP(C7058,kamus!$B$2:$B$87,kamus!$A$2:$A$87,0,0,1)</f>
        <v>10</v>
      </c>
      <c r="B7058" t="str">
        <f>_xlfn.XLOOKUP(C7058,kamus!$B$2:$B$87,kamus!$D$2:$D$87,"dihapus",0,1)</f>
        <v>Depok 1</v>
      </c>
      <c r="C7058" t="s">
        <v>220</v>
      </c>
      <c r="D7058">
        <f>_xlfn.XLOOKUP(C7058,kamus!$B$2:$B$87,kamus!$J$2:$J$87,"dihapus",0,1)</f>
        <v>1</v>
      </c>
      <c r="E7058">
        <f t="shared" si="774"/>
        <v>1</v>
      </c>
      <c r="F7058" s="14">
        <v>44835</v>
      </c>
      <c r="G7058" s="1">
        <f t="shared" si="775"/>
        <v>10</v>
      </c>
      <c r="H7058" s="1">
        <f t="shared" si="776"/>
        <v>2022</v>
      </c>
      <c r="I7058">
        <v>0</v>
      </c>
      <c r="J7058">
        <v>0</v>
      </c>
      <c r="K7058">
        <f t="shared" si="770"/>
        <v>0</v>
      </c>
      <c r="L7058">
        <v>38622</v>
      </c>
      <c r="M7058" s="6">
        <f t="shared" si="771"/>
        <v>0</v>
      </c>
      <c r="N7058" s="6">
        <f t="shared" si="772"/>
        <v>0</v>
      </c>
      <c r="O7058" s="6">
        <f t="shared" si="773"/>
        <v>0</v>
      </c>
      <c r="Q7058">
        <f>_xlfn.XLOOKUP(C7058&amp;G7058&amp;H7058,covid!$E$2:$E$2184,covid!$D$2:$D$2184,0,0,1)</f>
        <v>16</v>
      </c>
    </row>
    <row r="7059" spans="1:17" x14ac:dyDescent="0.3">
      <c r="A7059">
        <f>_xlfn.XLOOKUP(C7059,kamus!$B$2:$B$87,kamus!$A$2:$A$87,0,0,1)</f>
        <v>11</v>
      </c>
      <c r="B7059" t="str">
        <f>_xlfn.XLOOKUP(C7059,kamus!$B$2:$B$87,kamus!$D$2:$D$87,"dihapus",0,1)</f>
        <v>Depok 2</v>
      </c>
      <c r="C7059" t="s">
        <v>207</v>
      </c>
      <c r="D7059">
        <f>_xlfn.XLOOKUP(C7059,kamus!$B$2:$B$87,kamus!$J$2:$J$87,"dihapus",0,1)</f>
        <v>1</v>
      </c>
      <c r="E7059">
        <f t="shared" si="774"/>
        <v>1</v>
      </c>
      <c r="F7059" s="14">
        <v>44835</v>
      </c>
      <c r="G7059" s="1">
        <f t="shared" si="775"/>
        <v>10</v>
      </c>
      <c r="H7059" s="1">
        <f t="shared" si="776"/>
        <v>2022</v>
      </c>
      <c r="I7059">
        <v>0</v>
      </c>
      <c r="J7059">
        <v>0</v>
      </c>
      <c r="K7059">
        <f t="shared" si="770"/>
        <v>0</v>
      </c>
      <c r="L7059">
        <v>45224</v>
      </c>
      <c r="M7059" s="6">
        <f t="shared" si="771"/>
        <v>0</v>
      </c>
      <c r="N7059" s="6">
        <f t="shared" si="772"/>
        <v>0</v>
      </c>
      <c r="O7059" s="6">
        <f t="shared" si="773"/>
        <v>0</v>
      </c>
      <c r="Q7059">
        <f>_xlfn.XLOOKUP(C7059&amp;G7059&amp;H7059,covid!$E$2:$E$2184,covid!$D$2:$D$2184,0,0,1)</f>
        <v>51</v>
      </c>
    </row>
    <row r="7060" spans="1:17" x14ac:dyDescent="0.3">
      <c r="A7060">
        <f>_xlfn.XLOOKUP(C7060,kamus!$B$2:$B$87,kamus!$A$2:$A$87,0,0,1)</f>
        <v>12</v>
      </c>
      <c r="B7060" t="str">
        <f>_xlfn.XLOOKUP(C7060,kamus!$B$2:$B$87,kamus!$D$2:$D$87,"dihapus",0,1)</f>
        <v>Depok 3</v>
      </c>
      <c r="C7060" t="s">
        <v>206</v>
      </c>
      <c r="D7060">
        <f>_xlfn.XLOOKUP(C7060,kamus!$B$2:$B$87,kamus!$J$2:$J$87,"dihapus",0,1)</f>
        <v>1</v>
      </c>
      <c r="E7060">
        <f t="shared" si="774"/>
        <v>1</v>
      </c>
      <c r="F7060" s="14">
        <v>44835</v>
      </c>
      <c r="G7060" s="1">
        <f t="shared" si="775"/>
        <v>10</v>
      </c>
      <c r="H7060" s="1">
        <f t="shared" si="776"/>
        <v>2022</v>
      </c>
      <c r="I7060">
        <v>0</v>
      </c>
      <c r="J7060">
        <v>0</v>
      </c>
      <c r="K7060">
        <f t="shared" si="770"/>
        <v>0</v>
      </c>
      <c r="L7060">
        <v>45635</v>
      </c>
      <c r="M7060" s="6">
        <f t="shared" si="771"/>
        <v>0</v>
      </c>
      <c r="N7060" s="6">
        <f t="shared" si="772"/>
        <v>0</v>
      </c>
      <c r="O7060" s="6">
        <f t="shared" si="773"/>
        <v>0</v>
      </c>
      <c r="Q7060">
        <f>_xlfn.XLOOKUP(C7060&amp;G7060&amp;H7060,covid!$E$2:$E$2184,covid!$D$2:$D$2184,0,0,1)</f>
        <v>47</v>
      </c>
    </row>
    <row r="7061" spans="1:17" x14ac:dyDescent="0.3">
      <c r="A7061">
        <f>_xlfn.XLOOKUP(C7061,kamus!$B$2:$B$87,kamus!$A$2:$A$87,0,0,1)</f>
        <v>0</v>
      </c>
      <c r="B7061" t="str">
        <f>_xlfn.XLOOKUP(C7061,kamus!$B$2:$B$87,kamus!$D$2:$D$87,"dihapus",0,1)</f>
        <v>dihapus</v>
      </c>
      <c r="C7061" t="s">
        <v>282</v>
      </c>
      <c r="D7061" t="str">
        <f>_xlfn.XLOOKUP(C7061,kamus!$B$2:$B$87,kamus!$J$2:$J$87,"dihapus",0,1)</f>
        <v>dihapus</v>
      </c>
      <c r="E7061">
        <f t="shared" si="774"/>
        <v>1</v>
      </c>
      <c r="F7061" s="14">
        <v>44835</v>
      </c>
      <c r="G7061" s="1">
        <f t="shared" si="775"/>
        <v>10</v>
      </c>
      <c r="H7061" s="1">
        <f t="shared" si="776"/>
        <v>2022</v>
      </c>
      <c r="I7061">
        <v>0</v>
      </c>
      <c r="J7061">
        <v>0</v>
      </c>
      <c r="K7061">
        <f t="shared" si="770"/>
        <v>0</v>
      </c>
      <c r="L7061" t="e">
        <v>#N/A</v>
      </c>
      <c r="M7061" s="6" t="e">
        <f t="shared" si="771"/>
        <v>#N/A</v>
      </c>
      <c r="N7061" s="6" t="e">
        <f t="shared" si="772"/>
        <v>#N/A</v>
      </c>
      <c r="O7061" s="6" t="e">
        <f t="shared" si="773"/>
        <v>#N/A</v>
      </c>
      <c r="Q7061">
        <f>_xlfn.XLOOKUP(C7061&amp;G7061&amp;H7061,covid!$E$2:$E$2184,covid!$D$2:$D$2184,0,0,1)</f>
        <v>0</v>
      </c>
    </row>
    <row r="7062" spans="1:17" x14ac:dyDescent="0.3">
      <c r="A7062">
        <f>_xlfn.XLOOKUP(C7062,kamus!$B$2:$B$87,kamus!$A$2:$A$87,0,0,1)</f>
        <v>14</v>
      </c>
      <c r="B7062" t="str">
        <f>_xlfn.XLOOKUP(C7062,kamus!$B$2:$B$87,kamus!$D$2:$D$87,"dihapus",0,1)</f>
        <v>Gamping 1</v>
      </c>
      <c r="C7062" t="s">
        <v>196</v>
      </c>
      <c r="D7062">
        <f>_xlfn.XLOOKUP(C7062,kamus!$B$2:$B$87,kamus!$J$2:$J$87,"dihapus",0,1)</f>
        <v>1</v>
      </c>
      <c r="E7062">
        <f t="shared" si="774"/>
        <v>1</v>
      </c>
      <c r="F7062" s="14">
        <v>44835</v>
      </c>
      <c r="G7062" s="1">
        <f t="shared" si="775"/>
        <v>10</v>
      </c>
      <c r="H7062" s="1">
        <f t="shared" si="776"/>
        <v>2022</v>
      </c>
      <c r="I7062">
        <v>0</v>
      </c>
      <c r="J7062">
        <v>0</v>
      </c>
      <c r="K7062">
        <f t="shared" si="770"/>
        <v>0</v>
      </c>
      <c r="L7062">
        <v>23225</v>
      </c>
      <c r="M7062" s="6">
        <f t="shared" si="771"/>
        <v>0</v>
      </c>
      <c r="N7062" s="6">
        <f t="shared" si="772"/>
        <v>0</v>
      </c>
      <c r="O7062" s="6">
        <f t="shared" si="773"/>
        <v>0</v>
      </c>
      <c r="Q7062">
        <f>_xlfn.XLOOKUP(C7062&amp;G7062&amp;H7062,covid!$E$2:$E$2184,covid!$D$2:$D$2184,0,0,1)</f>
        <v>9</v>
      </c>
    </row>
    <row r="7063" spans="1:17" x14ac:dyDescent="0.3">
      <c r="A7063">
        <f>_xlfn.XLOOKUP(C7063,kamus!$B$2:$B$87,kamus!$A$2:$A$87,0,0,1)</f>
        <v>13</v>
      </c>
      <c r="B7063" t="str">
        <f>_xlfn.XLOOKUP(C7063,kamus!$B$2:$B$87,kamus!$D$2:$D$87,"dihapus",0,1)</f>
        <v>Gamping 1</v>
      </c>
      <c r="C7063" t="s">
        <v>198</v>
      </c>
      <c r="D7063">
        <f>_xlfn.XLOOKUP(C7063,kamus!$B$2:$B$87,kamus!$J$2:$J$87,"dihapus",0,1)</f>
        <v>1</v>
      </c>
      <c r="E7063">
        <f t="shared" si="774"/>
        <v>1</v>
      </c>
      <c r="F7063" s="14">
        <v>44835</v>
      </c>
      <c r="G7063" s="1">
        <f t="shared" si="775"/>
        <v>10</v>
      </c>
      <c r="H7063" s="1">
        <f t="shared" si="776"/>
        <v>2022</v>
      </c>
      <c r="I7063">
        <v>0</v>
      </c>
      <c r="J7063">
        <v>0</v>
      </c>
      <c r="K7063">
        <f t="shared" si="770"/>
        <v>0</v>
      </c>
      <c r="L7063">
        <v>21012</v>
      </c>
      <c r="M7063" s="6">
        <f t="shared" si="771"/>
        <v>0</v>
      </c>
      <c r="N7063" s="6">
        <f t="shared" si="772"/>
        <v>0</v>
      </c>
      <c r="O7063" s="6">
        <f t="shared" si="773"/>
        <v>0</v>
      </c>
      <c r="Q7063">
        <f>_xlfn.XLOOKUP(C7063&amp;G7063&amp;H7063,covid!$E$2:$E$2184,covid!$D$2:$D$2184,0,0,1)</f>
        <v>5</v>
      </c>
    </row>
    <row r="7064" spans="1:17" x14ac:dyDescent="0.3">
      <c r="A7064">
        <f>_xlfn.XLOOKUP(C7064,kamus!$B$2:$B$87,kamus!$A$2:$A$87,0,0,1)</f>
        <v>16</v>
      </c>
      <c r="B7064" t="str">
        <f>_xlfn.XLOOKUP(C7064,kamus!$B$2:$B$87,kamus!$D$2:$D$87,"dihapus",0,1)</f>
        <v>Gamping 2</v>
      </c>
      <c r="C7064" t="s">
        <v>200</v>
      </c>
      <c r="D7064">
        <f>_xlfn.XLOOKUP(C7064,kamus!$B$2:$B$87,kamus!$J$2:$J$87,"dihapus",0,1)</f>
        <v>1</v>
      </c>
      <c r="E7064">
        <f t="shared" si="774"/>
        <v>1</v>
      </c>
      <c r="F7064" s="14">
        <v>44835</v>
      </c>
      <c r="G7064" s="1">
        <f t="shared" si="775"/>
        <v>10</v>
      </c>
      <c r="H7064" s="1">
        <f t="shared" si="776"/>
        <v>2022</v>
      </c>
      <c r="I7064">
        <v>0</v>
      </c>
      <c r="J7064">
        <v>0</v>
      </c>
      <c r="K7064">
        <f t="shared" si="770"/>
        <v>0</v>
      </c>
      <c r="L7064">
        <v>16920</v>
      </c>
      <c r="M7064" s="6">
        <f t="shared" si="771"/>
        <v>0</v>
      </c>
      <c r="N7064" s="6">
        <f t="shared" si="772"/>
        <v>0</v>
      </c>
      <c r="O7064" s="6">
        <f t="shared" si="773"/>
        <v>0</v>
      </c>
      <c r="Q7064">
        <f>_xlfn.XLOOKUP(C7064&amp;G7064&amp;H7064,covid!$E$2:$E$2184,covid!$D$2:$D$2184,0,0,1)</f>
        <v>6</v>
      </c>
    </row>
    <row r="7065" spans="1:17" x14ac:dyDescent="0.3">
      <c r="A7065">
        <f>_xlfn.XLOOKUP(C7065,kamus!$B$2:$B$87,kamus!$A$2:$A$87,0,0,1)</f>
        <v>15</v>
      </c>
      <c r="B7065" t="str">
        <f>_xlfn.XLOOKUP(C7065,kamus!$B$2:$B$87,kamus!$D$2:$D$87,"dihapus",0,1)</f>
        <v>Gamping 2</v>
      </c>
      <c r="C7065" t="s">
        <v>230</v>
      </c>
      <c r="D7065">
        <f>_xlfn.XLOOKUP(C7065,kamus!$B$2:$B$87,kamus!$J$2:$J$87,"dihapus",0,1)</f>
        <v>1</v>
      </c>
      <c r="E7065">
        <f t="shared" si="774"/>
        <v>1</v>
      </c>
      <c r="F7065" s="14">
        <v>44835</v>
      </c>
      <c r="G7065" s="1">
        <f t="shared" si="775"/>
        <v>10</v>
      </c>
      <c r="H7065" s="1">
        <f t="shared" si="776"/>
        <v>2022</v>
      </c>
      <c r="I7065">
        <v>0</v>
      </c>
      <c r="J7065">
        <v>0</v>
      </c>
      <c r="K7065">
        <f t="shared" si="770"/>
        <v>0</v>
      </c>
      <c r="L7065">
        <v>19025</v>
      </c>
      <c r="M7065" s="6">
        <f t="shared" si="771"/>
        <v>0</v>
      </c>
      <c r="N7065" s="6">
        <f t="shared" si="772"/>
        <v>0</v>
      </c>
      <c r="O7065" s="6">
        <f t="shared" si="773"/>
        <v>0</v>
      </c>
      <c r="Q7065">
        <f>_xlfn.XLOOKUP(C7065&amp;G7065&amp;H7065,covid!$E$2:$E$2184,covid!$D$2:$D$2184,0,0,1)</f>
        <v>5</v>
      </c>
    </row>
    <row r="7066" spans="1:17" x14ac:dyDescent="0.3">
      <c r="A7066">
        <f>_xlfn.XLOOKUP(C7066,kamus!$B$2:$B$87,kamus!$A$2:$A$87,0,0,1)</f>
        <v>17</v>
      </c>
      <c r="B7066" t="str">
        <f>_xlfn.XLOOKUP(C7066,kamus!$B$2:$B$87,kamus!$D$2:$D$87,"dihapus",0,1)</f>
        <v>Gamping 2</v>
      </c>
      <c r="C7066" t="s">
        <v>272</v>
      </c>
      <c r="D7066">
        <f>_xlfn.XLOOKUP(C7066,kamus!$B$2:$B$87,kamus!$J$2:$J$87,"dihapus",0,1)</f>
        <v>1</v>
      </c>
      <c r="E7066">
        <f t="shared" si="774"/>
        <v>1</v>
      </c>
      <c r="F7066" s="14">
        <v>44835</v>
      </c>
      <c r="G7066" s="1">
        <f t="shared" si="775"/>
        <v>10</v>
      </c>
      <c r="H7066" s="1">
        <f t="shared" si="776"/>
        <v>2022</v>
      </c>
      <c r="I7066">
        <v>0</v>
      </c>
      <c r="J7066">
        <v>0</v>
      </c>
      <c r="K7066">
        <f t="shared" si="770"/>
        <v>0</v>
      </c>
      <c r="L7066">
        <v>18999</v>
      </c>
      <c r="M7066" s="6">
        <f t="shared" si="771"/>
        <v>0</v>
      </c>
      <c r="N7066" s="6">
        <f t="shared" si="772"/>
        <v>0</v>
      </c>
      <c r="O7066" s="6">
        <f t="shared" si="773"/>
        <v>0</v>
      </c>
      <c r="Q7066">
        <f>_xlfn.XLOOKUP(C7066&amp;G7066&amp;H7066,covid!$E$2:$E$2184,covid!$D$2:$D$2184,0,0,1)</f>
        <v>9</v>
      </c>
    </row>
    <row r="7067" spans="1:17" x14ac:dyDescent="0.3">
      <c r="A7067">
        <f>_xlfn.XLOOKUP(C7067,kamus!$B$2:$B$87,kamus!$A$2:$A$87,0,0,1)</f>
        <v>20</v>
      </c>
      <c r="B7067" t="str">
        <f>_xlfn.XLOOKUP(C7067,kamus!$B$2:$B$87,kamus!$D$2:$D$87,"dihapus",0,1)</f>
        <v>Godean 1</v>
      </c>
      <c r="C7067" t="s">
        <v>247</v>
      </c>
      <c r="D7067">
        <f>_xlfn.XLOOKUP(C7067,kamus!$B$2:$B$87,kamus!$J$2:$J$87,"dihapus",0,1)</f>
        <v>1</v>
      </c>
      <c r="E7067">
        <f t="shared" si="774"/>
        <v>1</v>
      </c>
      <c r="F7067" s="14">
        <v>44835</v>
      </c>
      <c r="G7067" s="1">
        <f t="shared" si="775"/>
        <v>10</v>
      </c>
      <c r="H7067" s="1">
        <f t="shared" si="776"/>
        <v>2022</v>
      </c>
      <c r="I7067">
        <v>0</v>
      </c>
      <c r="J7067">
        <v>0</v>
      </c>
      <c r="K7067">
        <f t="shared" si="770"/>
        <v>0</v>
      </c>
      <c r="L7067">
        <v>9917</v>
      </c>
      <c r="M7067" s="6">
        <f t="shared" si="771"/>
        <v>0</v>
      </c>
      <c r="N7067" s="6">
        <f t="shared" si="772"/>
        <v>0</v>
      </c>
      <c r="O7067" s="6">
        <f t="shared" si="773"/>
        <v>0</v>
      </c>
      <c r="Q7067">
        <f>_xlfn.XLOOKUP(C7067&amp;G7067&amp;H7067,covid!$E$2:$E$2184,covid!$D$2:$D$2184,0,0,1)</f>
        <v>0</v>
      </c>
    </row>
    <row r="7068" spans="1:17" x14ac:dyDescent="0.3">
      <c r="A7068">
        <f>_xlfn.XLOOKUP(C7068,kamus!$B$2:$B$87,kamus!$A$2:$A$87,0,0,1)</f>
        <v>21</v>
      </c>
      <c r="B7068" t="str">
        <f>_xlfn.XLOOKUP(C7068,kamus!$B$2:$B$87,kamus!$D$2:$D$87,"dihapus",0,1)</f>
        <v>Godean 1</v>
      </c>
      <c r="C7068" t="s">
        <v>250</v>
      </c>
      <c r="D7068">
        <f>_xlfn.XLOOKUP(C7068,kamus!$B$2:$B$87,kamus!$J$2:$J$87,"dihapus",0,1)</f>
        <v>1</v>
      </c>
      <c r="E7068">
        <f t="shared" si="774"/>
        <v>1</v>
      </c>
      <c r="F7068" s="14">
        <v>44835</v>
      </c>
      <c r="G7068" s="1">
        <f t="shared" si="775"/>
        <v>10</v>
      </c>
      <c r="H7068" s="1">
        <f t="shared" si="776"/>
        <v>2022</v>
      </c>
      <c r="I7068">
        <v>0</v>
      </c>
      <c r="J7068">
        <v>0</v>
      </c>
      <c r="K7068">
        <f t="shared" si="770"/>
        <v>0</v>
      </c>
      <c r="L7068">
        <v>10452</v>
      </c>
      <c r="M7068" s="6">
        <f t="shared" si="771"/>
        <v>0</v>
      </c>
      <c r="N7068" s="6">
        <f t="shared" si="772"/>
        <v>0</v>
      </c>
      <c r="O7068" s="6">
        <f t="shared" si="773"/>
        <v>0</v>
      </c>
      <c r="Q7068">
        <f>_xlfn.XLOOKUP(C7068&amp;G7068&amp;H7068,covid!$E$2:$E$2184,covid!$D$2:$D$2184,0,0,1)</f>
        <v>3</v>
      </c>
    </row>
    <row r="7069" spans="1:17" x14ac:dyDescent="0.3">
      <c r="A7069">
        <f>_xlfn.XLOOKUP(C7069,kamus!$B$2:$B$87,kamus!$A$2:$A$87,0,0,1)</f>
        <v>19</v>
      </c>
      <c r="B7069" t="str">
        <f>_xlfn.XLOOKUP(C7069,kamus!$B$2:$B$87,kamus!$D$2:$D$87,"dihapus",0,1)</f>
        <v>Godean 1</v>
      </c>
      <c r="C7069" t="s">
        <v>251</v>
      </c>
      <c r="D7069">
        <f>_xlfn.XLOOKUP(C7069,kamus!$B$2:$B$87,kamus!$J$2:$J$87,"dihapus",0,1)</f>
        <v>1</v>
      </c>
      <c r="E7069">
        <f t="shared" si="774"/>
        <v>1</v>
      </c>
      <c r="F7069" s="14">
        <v>44835</v>
      </c>
      <c r="G7069" s="1">
        <f t="shared" si="775"/>
        <v>10</v>
      </c>
      <c r="H7069" s="1">
        <f t="shared" si="776"/>
        <v>2022</v>
      </c>
      <c r="I7069">
        <v>0</v>
      </c>
      <c r="J7069">
        <v>0</v>
      </c>
      <c r="K7069">
        <f t="shared" si="770"/>
        <v>0</v>
      </c>
      <c r="L7069">
        <v>9322</v>
      </c>
      <c r="M7069" s="6">
        <f t="shared" si="771"/>
        <v>0</v>
      </c>
      <c r="N7069" s="6">
        <f t="shared" si="772"/>
        <v>0</v>
      </c>
      <c r="O7069" s="6">
        <f t="shared" si="773"/>
        <v>0</v>
      </c>
      <c r="Q7069">
        <f>_xlfn.XLOOKUP(C7069&amp;G7069&amp;H7069,covid!$E$2:$E$2184,covid!$D$2:$D$2184,0,0,1)</f>
        <v>2</v>
      </c>
    </row>
    <row r="7070" spans="1:17" x14ac:dyDescent="0.3">
      <c r="A7070">
        <f>_xlfn.XLOOKUP(C7070,kamus!$B$2:$B$87,kamus!$A$2:$A$87,0,0,1)</f>
        <v>18</v>
      </c>
      <c r="B7070" t="str">
        <f>_xlfn.XLOOKUP(C7070,kamus!$B$2:$B$87,kamus!$D$2:$D$87,"dihapus",0,1)</f>
        <v>Godean 1</v>
      </c>
      <c r="C7070" t="s">
        <v>252</v>
      </c>
      <c r="D7070">
        <f>_xlfn.XLOOKUP(C7070,kamus!$B$2:$B$87,kamus!$J$2:$J$87,"dihapus",0,1)</f>
        <v>0</v>
      </c>
      <c r="E7070">
        <f t="shared" si="774"/>
        <v>0</v>
      </c>
      <c r="F7070" s="14">
        <v>44835</v>
      </c>
      <c r="G7070" s="1">
        <f t="shared" si="775"/>
        <v>10</v>
      </c>
      <c r="H7070" s="1">
        <f t="shared" si="776"/>
        <v>2022</v>
      </c>
      <c r="I7070">
        <v>0</v>
      </c>
      <c r="J7070">
        <v>0</v>
      </c>
      <c r="K7070">
        <f t="shared" si="770"/>
        <v>0</v>
      </c>
      <c r="L7070">
        <v>6724</v>
      </c>
      <c r="M7070" s="6">
        <f t="shared" si="771"/>
        <v>0</v>
      </c>
      <c r="N7070" s="6">
        <f t="shared" si="772"/>
        <v>0</v>
      </c>
      <c r="O7070" s="6">
        <f t="shared" si="773"/>
        <v>0</v>
      </c>
      <c r="Q7070">
        <f>_xlfn.XLOOKUP(C7070&amp;G7070&amp;H7070,covid!$E$2:$E$2184,covid!$D$2:$D$2184,0,0,1)</f>
        <v>5</v>
      </c>
    </row>
    <row r="7071" spans="1:17" x14ac:dyDescent="0.3">
      <c r="A7071">
        <f>_xlfn.XLOOKUP(C7071,kamus!$B$2:$B$87,kamus!$A$2:$A$87,0,0,1)</f>
        <v>23</v>
      </c>
      <c r="B7071" t="str">
        <f>_xlfn.XLOOKUP(C7071,kamus!$B$2:$B$87,kamus!$D$2:$D$87,"dihapus",0,1)</f>
        <v>Godean 2</v>
      </c>
      <c r="C7071" t="s">
        <v>248</v>
      </c>
      <c r="D7071">
        <f>_xlfn.XLOOKUP(C7071,kamus!$B$2:$B$87,kamus!$J$2:$J$87,"dihapus",0,1)</f>
        <v>1</v>
      </c>
      <c r="E7071">
        <f t="shared" si="774"/>
        <v>1</v>
      </c>
      <c r="F7071" s="14">
        <v>44835</v>
      </c>
      <c r="G7071" s="1">
        <f t="shared" si="775"/>
        <v>10</v>
      </c>
      <c r="H7071" s="1">
        <f t="shared" si="776"/>
        <v>2022</v>
      </c>
      <c r="I7071">
        <v>0</v>
      </c>
      <c r="J7071">
        <v>0</v>
      </c>
      <c r="K7071">
        <f t="shared" si="770"/>
        <v>0</v>
      </c>
      <c r="L7071">
        <v>17750</v>
      </c>
      <c r="M7071" s="6">
        <f t="shared" si="771"/>
        <v>0</v>
      </c>
      <c r="N7071" s="6">
        <f t="shared" si="772"/>
        <v>0</v>
      </c>
      <c r="O7071" s="6">
        <f t="shared" si="773"/>
        <v>0</v>
      </c>
      <c r="Q7071">
        <f>_xlfn.XLOOKUP(C7071&amp;G7071&amp;H7071,covid!$E$2:$E$2184,covid!$D$2:$D$2184,0,0,1)</f>
        <v>7</v>
      </c>
    </row>
    <row r="7072" spans="1:17" x14ac:dyDescent="0.3">
      <c r="A7072">
        <f>_xlfn.XLOOKUP(C7072,kamus!$B$2:$B$87,kamus!$A$2:$A$87,0,0,1)</f>
        <v>22</v>
      </c>
      <c r="B7072" t="str">
        <f>_xlfn.XLOOKUP(C7072,kamus!$B$2:$B$87,kamus!$D$2:$D$87,"dihapus",0,1)</f>
        <v>Godean 2</v>
      </c>
      <c r="C7072" t="s">
        <v>249</v>
      </c>
      <c r="D7072">
        <f>_xlfn.XLOOKUP(C7072,kamus!$B$2:$B$87,kamus!$J$2:$J$87,"dihapus",0,1)</f>
        <v>1</v>
      </c>
      <c r="E7072">
        <f t="shared" si="774"/>
        <v>1</v>
      </c>
      <c r="F7072" s="14">
        <v>44835</v>
      </c>
      <c r="G7072" s="1">
        <f t="shared" si="775"/>
        <v>10</v>
      </c>
      <c r="H7072" s="1">
        <f t="shared" si="776"/>
        <v>2022</v>
      </c>
      <c r="I7072">
        <v>0</v>
      </c>
      <c r="J7072">
        <v>0</v>
      </c>
      <c r="K7072">
        <f t="shared" si="770"/>
        <v>0</v>
      </c>
      <c r="L7072">
        <v>12600</v>
      </c>
      <c r="M7072" s="6">
        <f t="shared" si="771"/>
        <v>0</v>
      </c>
      <c r="N7072" s="6">
        <f t="shared" si="772"/>
        <v>0</v>
      </c>
      <c r="O7072" s="6">
        <f t="shared" si="773"/>
        <v>0</v>
      </c>
      <c r="Q7072">
        <f>_xlfn.XLOOKUP(C7072&amp;G7072&amp;H7072,covid!$E$2:$E$2184,covid!$D$2:$D$2184,0,0,1)</f>
        <v>3</v>
      </c>
    </row>
    <row r="7073" spans="1:17" x14ac:dyDescent="0.3">
      <c r="A7073">
        <f>_xlfn.XLOOKUP(C7073,kamus!$B$2:$B$87,kamus!$A$2:$A$87,0,0,1)</f>
        <v>24</v>
      </c>
      <c r="B7073" t="str">
        <f>_xlfn.XLOOKUP(C7073,kamus!$B$2:$B$87,kamus!$D$2:$D$87,"dihapus",0,1)</f>
        <v>Godean 2</v>
      </c>
      <c r="C7073" t="s">
        <v>253</v>
      </c>
      <c r="D7073">
        <f>_xlfn.XLOOKUP(C7073,kamus!$B$2:$B$87,kamus!$J$2:$J$87,"dihapus",0,1)</f>
        <v>0</v>
      </c>
      <c r="E7073">
        <f t="shared" si="774"/>
        <v>0</v>
      </c>
      <c r="F7073" s="14">
        <v>44835</v>
      </c>
      <c r="G7073" s="1">
        <f t="shared" si="775"/>
        <v>10</v>
      </c>
      <c r="H7073" s="1">
        <f t="shared" si="776"/>
        <v>2022</v>
      </c>
      <c r="I7073">
        <v>0</v>
      </c>
      <c r="J7073">
        <v>0</v>
      </c>
      <c r="K7073">
        <f t="shared" si="770"/>
        <v>0</v>
      </c>
      <c r="L7073">
        <v>7213</v>
      </c>
      <c r="M7073" s="6">
        <f t="shared" si="771"/>
        <v>0</v>
      </c>
      <c r="N7073" s="6">
        <f t="shared" si="772"/>
        <v>0</v>
      </c>
      <c r="O7073" s="6">
        <f t="shared" si="773"/>
        <v>0</v>
      </c>
      <c r="Q7073">
        <f>_xlfn.XLOOKUP(C7073&amp;G7073&amp;H7073,covid!$E$2:$E$2184,covid!$D$2:$D$2184,0,0,1)</f>
        <v>0</v>
      </c>
    </row>
    <row r="7074" spans="1:17" x14ac:dyDescent="0.3">
      <c r="A7074">
        <f>_xlfn.XLOOKUP(C7074,kamus!$B$2:$B$87,kamus!$A$2:$A$87,0,0,1)</f>
        <v>27</v>
      </c>
      <c r="B7074" t="str">
        <f>_xlfn.XLOOKUP(C7074,kamus!$B$2:$B$87,kamus!$D$2:$D$87,"dihapus",0,1)</f>
        <v>Kalasan</v>
      </c>
      <c r="C7074" t="s">
        <v>235</v>
      </c>
      <c r="D7074">
        <f>_xlfn.XLOOKUP(C7074,kamus!$B$2:$B$87,kamus!$J$2:$J$87,"dihapus",0,1)</f>
        <v>1</v>
      </c>
      <c r="E7074">
        <f t="shared" si="774"/>
        <v>1</v>
      </c>
      <c r="F7074" s="14">
        <v>44835</v>
      </c>
      <c r="G7074" s="1">
        <f t="shared" si="775"/>
        <v>10</v>
      </c>
      <c r="H7074" s="1">
        <f t="shared" si="776"/>
        <v>2022</v>
      </c>
      <c r="I7074">
        <v>0</v>
      </c>
      <c r="J7074">
        <v>0</v>
      </c>
      <c r="K7074">
        <f t="shared" si="770"/>
        <v>0</v>
      </c>
      <c r="L7074">
        <v>39019</v>
      </c>
      <c r="M7074" s="6">
        <f t="shared" si="771"/>
        <v>0</v>
      </c>
      <c r="N7074" s="6">
        <f t="shared" si="772"/>
        <v>0</v>
      </c>
      <c r="O7074" s="6">
        <f t="shared" si="773"/>
        <v>0</v>
      </c>
      <c r="Q7074">
        <f>_xlfn.XLOOKUP(C7074&amp;G7074&amp;H7074,covid!$E$2:$E$2184,covid!$D$2:$D$2184,0,0,1)</f>
        <v>16</v>
      </c>
    </row>
    <row r="7075" spans="1:17" x14ac:dyDescent="0.3">
      <c r="A7075">
        <f>_xlfn.XLOOKUP(C7075,kamus!$B$2:$B$87,kamus!$A$2:$A$87,0,0,1)</f>
        <v>28</v>
      </c>
      <c r="B7075" t="str">
        <f>_xlfn.XLOOKUP(C7075,kamus!$B$2:$B$87,kamus!$D$2:$D$87,"dihapus",0,1)</f>
        <v>Kalasan</v>
      </c>
      <c r="C7075" t="s">
        <v>239</v>
      </c>
      <c r="D7075">
        <f>_xlfn.XLOOKUP(C7075,kamus!$B$2:$B$87,kamus!$J$2:$J$87,"dihapus",0,1)</f>
        <v>0</v>
      </c>
      <c r="E7075">
        <f t="shared" si="774"/>
        <v>0</v>
      </c>
      <c r="F7075" s="14">
        <v>44835</v>
      </c>
      <c r="G7075" s="1">
        <f t="shared" si="775"/>
        <v>10</v>
      </c>
      <c r="H7075" s="1">
        <f t="shared" si="776"/>
        <v>2022</v>
      </c>
      <c r="I7075">
        <v>0</v>
      </c>
      <c r="J7075">
        <v>0</v>
      </c>
      <c r="K7075">
        <f t="shared" si="770"/>
        <v>0</v>
      </c>
      <c r="L7075">
        <v>13989</v>
      </c>
      <c r="M7075" s="6">
        <f t="shared" si="771"/>
        <v>0</v>
      </c>
      <c r="N7075" s="6">
        <f t="shared" si="772"/>
        <v>0</v>
      </c>
      <c r="O7075" s="6">
        <f t="shared" si="773"/>
        <v>0</v>
      </c>
      <c r="Q7075">
        <f>_xlfn.XLOOKUP(C7075&amp;G7075&amp;H7075,covid!$E$2:$E$2184,covid!$D$2:$D$2184,0,0,1)</f>
        <v>1</v>
      </c>
    </row>
    <row r="7076" spans="1:17" x14ac:dyDescent="0.3">
      <c r="A7076">
        <f>_xlfn.XLOOKUP(C7076,kamus!$B$2:$B$87,kamus!$A$2:$A$87,0,0,1)</f>
        <v>25</v>
      </c>
      <c r="B7076" t="str">
        <f>_xlfn.XLOOKUP(C7076,kamus!$B$2:$B$87,kamus!$D$2:$D$87,"dihapus",0,1)</f>
        <v>Kalasan</v>
      </c>
      <c r="C7076" t="s">
        <v>265</v>
      </c>
      <c r="D7076">
        <f>_xlfn.XLOOKUP(C7076,kamus!$B$2:$B$87,kamus!$J$2:$J$87,"dihapus",0,1)</f>
        <v>1</v>
      </c>
      <c r="E7076">
        <f t="shared" si="774"/>
        <v>1</v>
      </c>
      <c r="F7076" s="14">
        <v>44835</v>
      </c>
      <c r="G7076" s="1">
        <f t="shared" si="775"/>
        <v>10</v>
      </c>
      <c r="H7076" s="1">
        <f t="shared" si="776"/>
        <v>2022</v>
      </c>
      <c r="I7076">
        <v>0</v>
      </c>
      <c r="J7076">
        <v>0</v>
      </c>
      <c r="K7076">
        <f t="shared" si="770"/>
        <v>0</v>
      </c>
      <c r="L7076">
        <v>17474</v>
      </c>
      <c r="M7076" s="6">
        <f t="shared" si="771"/>
        <v>0</v>
      </c>
      <c r="N7076" s="6">
        <f t="shared" si="772"/>
        <v>0</v>
      </c>
      <c r="O7076" s="6">
        <f t="shared" si="773"/>
        <v>0</v>
      </c>
      <c r="Q7076">
        <f>_xlfn.XLOOKUP(C7076&amp;G7076&amp;H7076,covid!$E$2:$E$2184,covid!$D$2:$D$2184,0,0,1)</f>
        <v>8</v>
      </c>
    </row>
    <row r="7077" spans="1:17" x14ac:dyDescent="0.3">
      <c r="A7077">
        <f>_xlfn.XLOOKUP(C7077,kamus!$B$2:$B$87,kamus!$A$2:$A$87,0,0,1)</f>
        <v>26</v>
      </c>
      <c r="B7077" t="str">
        <f>_xlfn.XLOOKUP(C7077,kamus!$B$2:$B$87,kamus!$D$2:$D$87,"dihapus",0,1)</f>
        <v>Kalasan</v>
      </c>
      <c r="C7077" t="s">
        <v>269</v>
      </c>
      <c r="D7077">
        <f>_xlfn.XLOOKUP(C7077,kamus!$B$2:$B$87,kamus!$J$2:$J$87,"dihapus",0,1)</f>
        <v>1</v>
      </c>
      <c r="E7077">
        <f t="shared" si="774"/>
        <v>1</v>
      </c>
      <c r="F7077" s="14">
        <v>44835</v>
      </c>
      <c r="G7077" s="1">
        <f t="shared" si="775"/>
        <v>10</v>
      </c>
      <c r="H7077" s="1">
        <f t="shared" si="776"/>
        <v>2022</v>
      </c>
      <c r="I7077">
        <v>0</v>
      </c>
      <c r="J7077">
        <v>0</v>
      </c>
      <c r="K7077">
        <f t="shared" si="770"/>
        <v>0</v>
      </c>
      <c r="L7077">
        <v>18919</v>
      </c>
      <c r="M7077" s="6">
        <f t="shared" si="771"/>
        <v>0</v>
      </c>
      <c r="N7077" s="6">
        <f t="shared" si="772"/>
        <v>0</v>
      </c>
      <c r="O7077" s="6">
        <f t="shared" si="773"/>
        <v>0</v>
      </c>
      <c r="Q7077">
        <f>_xlfn.XLOOKUP(C7077&amp;G7077&amp;H7077,covid!$E$2:$E$2184,covid!$D$2:$D$2184,0,0,1)</f>
        <v>10</v>
      </c>
    </row>
    <row r="7078" spans="1:17" x14ac:dyDescent="0.3">
      <c r="A7078">
        <f>_xlfn.XLOOKUP(C7078,kamus!$B$2:$B$87,kamus!$A$2:$A$87,0,0,1)</f>
        <v>33</v>
      </c>
      <c r="B7078" t="str">
        <f>_xlfn.XLOOKUP(C7078,kamus!$B$2:$B$87,kamus!$D$2:$D$87,"dihapus",0,1)</f>
        <v>Minggir</v>
      </c>
      <c r="C7078" t="s">
        <v>241</v>
      </c>
      <c r="D7078">
        <f>_xlfn.XLOOKUP(C7078,kamus!$B$2:$B$87,kamus!$J$2:$J$87,"dihapus",0,1)</f>
        <v>0</v>
      </c>
      <c r="E7078">
        <f t="shared" si="774"/>
        <v>0</v>
      </c>
      <c r="F7078" s="14">
        <v>44835</v>
      </c>
      <c r="G7078" s="1">
        <f t="shared" si="775"/>
        <v>10</v>
      </c>
      <c r="H7078" s="1">
        <f t="shared" si="776"/>
        <v>2022</v>
      </c>
      <c r="I7078">
        <v>0</v>
      </c>
      <c r="J7078">
        <v>0</v>
      </c>
      <c r="K7078">
        <f t="shared" si="770"/>
        <v>0</v>
      </c>
      <c r="L7078">
        <v>8448</v>
      </c>
      <c r="M7078" s="6">
        <f t="shared" si="771"/>
        <v>0</v>
      </c>
      <c r="N7078" s="6">
        <f t="shared" si="772"/>
        <v>0</v>
      </c>
      <c r="O7078" s="6">
        <f t="shared" si="773"/>
        <v>0</v>
      </c>
      <c r="Q7078">
        <f>_xlfn.XLOOKUP(C7078&amp;G7078&amp;H7078,covid!$E$2:$E$2184,covid!$D$2:$D$2184,0,0,1)</f>
        <v>3</v>
      </c>
    </row>
    <row r="7079" spans="1:17" x14ac:dyDescent="0.3">
      <c r="A7079">
        <f>_xlfn.XLOOKUP(C7079,kamus!$B$2:$B$87,kamus!$A$2:$A$87,0,0,1)</f>
        <v>31</v>
      </c>
      <c r="B7079" t="str">
        <f>_xlfn.XLOOKUP(C7079,kamus!$B$2:$B$87,kamus!$D$2:$D$87,"dihapus",0,1)</f>
        <v>Minggir</v>
      </c>
      <c r="C7079" t="s">
        <v>242</v>
      </c>
      <c r="D7079">
        <f>_xlfn.XLOOKUP(C7079,kamus!$B$2:$B$87,kamus!$J$2:$J$87,"dihapus",0,1)</f>
        <v>0</v>
      </c>
      <c r="E7079">
        <f t="shared" si="774"/>
        <v>0</v>
      </c>
      <c r="F7079" s="14">
        <v>44835</v>
      </c>
      <c r="G7079" s="1">
        <f t="shared" si="775"/>
        <v>10</v>
      </c>
      <c r="H7079" s="1">
        <f t="shared" si="776"/>
        <v>2022</v>
      </c>
      <c r="I7079">
        <v>0</v>
      </c>
      <c r="J7079">
        <v>0</v>
      </c>
      <c r="K7079">
        <f t="shared" si="770"/>
        <v>0</v>
      </c>
      <c r="L7079">
        <v>3702</v>
      </c>
      <c r="M7079" s="6">
        <f t="shared" si="771"/>
        <v>0</v>
      </c>
      <c r="N7079" s="6">
        <f t="shared" si="772"/>
        <v>0</v>
      </c>
      <c r="O7079" s="6">
        <f t="shared" si="773"/>
        <v>0</v>
      </c>
      <c r="Q7079">
        <f>_xlfn.XLOOKUP(C7079&amp;G7079&amp;H7079,covid!$E$2:$E$2184,covid!$D$2:$D$2184,0,0,1)</f>
        <v>3</v>
      </c>
    </row>
    <row r="7080" spans="1:17" x14ac:dyDescent="0.3">
      <c r="A7080">
        <f>_xlfn.XLOOKUP(C7080,kamus!$B$2:$B$87,kamus!$A$2:$A$87,0,0,1)</f>
        <v>32</v>
      </c>
      <c r="B7080" t="str">
        <f>_xlfn.XLOOKUP(C7080,kamus!$B$2:$B$87,kamus!$D$2:$D$87,"dihapus",0,1)</f>
        <v>Minggir</v>
      </c>
      <c r="C7080" t="s">
        <v>243</v>
      </c>
      <c r="D7080">
        <f>_xlfn.XLOOKUP(C7080,kamus!$B$2:$B$87,kamus!$J$2:$J$87,"dihapus",0,1)</f>
        <v>0</v>
      </c>
      <c r="E7080">
        <f t="shared" si="774"/>
        <v>0</v>
      </c>
      <c r="F7080" s="14">
        <v>44835</v>
      </c>
      <c r="G7080" s="1">
        <f t="shared" si="775"/>
        <v>10</v>
      </c>
      <c r="H7080" s="1">
        <f t="shared" si="776"/>
        <v>2022</v>
      </c>
      <c r="I7080">
        <v>0</v>
      </c>
      <c r="J7080">
        <v>0</v>
      </c>
      <c r="K7080">
        <f t="shared" si="770"/>
        <v>0</v>
      </c>
      <c r="L7080">
        <v>7158</v>
      </c>
      <c r="M7080" s="6">
        <f t="shared" si="771"/>
        <v>0</v>
      </c>
      <c r="N7080" s="6">
        <f t="shared" si="772"/>
        <v>0</v>
      </c>
      <c r="O7080" s="6">
        <f t="shared" si="773"/>
        <v>0</v>
      </c>
      <c r="Q7080">
        <f>_xlfn.XLOOKUP(C7080&amp;G7080&amp;H7080,covid!$E$2:$E$2184,covid!$D$2:$D$2184,0,0,1)</f>
        <v>3</v>
      </c>
    </row>
    <row r="7081" spans="1:17" x14ac:dyDescent="0.3">
      <c r="A7081">
        <f>_xlfn.XLOOKUP(C7081,kamus!$B$2:$B$87,kamus!$A$2:$A$87,0,0,1)</f>
        <v>30</v>
      </c>
      <c r="B7081" t="str">
        <f>_xlfn.XLOOKUP(C7081,kamus!$B$2:$B$87,kamus!$D$2:$D$87,"dihapus",0,1)</f>
        <v>Minggir</v>
      </c>
      <c r="C7081" s="19" t="s">
        <v>244</v>
      </c>
      <c r="D7081">
        <f>_xlfn.XLOOKUP(C7081,kamus!$B$2:$B$87,kamus!$J$2:$J$87,"dihapus",0,1)</f>
        <v>0</v>
      </c>
      <c r="E7081">
        <f t="shared" si="774"/>
        <v>0</v>
      </c>
      <c r="F7081" s="14">
        <v>44835</v>
      </c>
      <c r="G7081" s="1">
        <f t="shared" si="775"/>
        <v>10</v>
      </c>
      <c r="H7081" s="1">
        <f t="shared" si="776"/>
        <v>2022</v>
      </c>
      <c r="I7081">
        <v>0</v>
      </c>
      <c r="J7081">
        <v>0</v>
      </c>
      <c r="K7081">
        <f t="shared" si="770"/>
        <v>0</v>
      </c>
      <c r="L7081">
        <v>8933</v>
      </c>
      <c r="M7081" s="6">
        <f t="shared" si="771"/>
        <v>0</v>
      </c>
      <c r="N7081" s="6">
        <f t="shared" si="772"/>
        <v>0</v>
      </c>
      <c r="O7081" s="6">
        <f t="shared" si="773"/>
        <v>0</v>
      </c>
      <c r="Q7081">
        <f>_xlfn.XLOOKUP(C7081&amp;G7081&amp;H7081,covid!$E$2:$E$2184,covid!$D$2:$D$2184,0,0,1)</f>
        <v>2</v>
      </c>
    </row>
    <row r="7082" spans="1:17" x14ac:dyDescent="0.3">
      <c r="A7082">
        <f>_xlfn.XLOOKUP(C7082,kamus!$B$2:$B$87,kamus!$A$2:$A$87,0,0,1)</f>
        <v>29</v>
      </c>
      <c r="B7082" t="str">
        <f>_xlfn.XLOOKUP(C7082,kamus!$B$2:$B$87,kamus!$D$2:$D$87,"dihapus",0,1)</f>
        <v>Minggir</v>
      </c>
      <c r="C7082" t="s">
        <v>245</v>
      </c>
      <c r="D7082">
        <f>_xlfn.XLOOKUP(C7082,kamus!$B$2:$B$87,kamus!$J$2:$J$87,"dihapus",0,1)</f>
        <v>0</v>
      </c>
      <c r="E7082">
        <f t="shared" si="774"/>
        <v>0</v>
      </c>
      <c r="F7082" s="14">
        <v>44835</v>
      </c>
      <c r="G7082" s="1">
        <f t="shared" si="775"/>
        <v>10</v>
      </c>
      <c r="H7082" s="1">
        <f t="shared" si="776"/>
        <v>2022</v>
      </c>
      <c r="I7082">
        <v>0</v>
      </c>
      <c r="J7082">
        <v>0</v>
      </c>
      <c r="K7082">
        <f t="shared" si="770"/>
        <v>0</v>
      </c>
      <c r="L7082">
        <v>5257</v>
      </c>
      <c r="M7082" s="6">
        <f t="shared" si="771"/>
        <v>0</v>
      </c>
      <c r="N7082" s="6">
        <f t="shared" si="772"/>
        <v>0</v>
      </c>
      <c r="O7082" s="6">
        <f t="shared" si="773"/>
        <v>0</v>
      </c>
      <c r="Q7082">
        <f>_xlfn.XLOOKUP(C7082&amp;G7082&amp;H7082,covid!$E$2:$E$2184,covid!$D$2:$D$2184,0,0,1)</f>
        <v>2</v>
      </c>
    </row>
    <row r="7083" spans="1:17" x14ac:dyDescent="0.3">
      <c r="A7083">
        <f>_xlfn.XLOOKUP(C7083,kamus!$B$2:$B$87,kamus!$A$2:$A$87,0,0,1)</f>
        <v>35</v>
      </c>
      <c r="B7083" t="str">
        <f>_xlfn.XLOOKUP(C7083,kamus!$B$2:$B$87,kamus!$D$2:$D$87,"dihapus",0,1)</f>
        <v>Mlati 1</v>
      </c>
      <c r="C7083" t="s">
        <v>240</v>
      </c>
      <c r="D7083">
        <f>_xlfn.XLOOKUP(C7083,kamus!$B$2:$B$87,kamus!$J$2:$J$87,"dihapus",0,1)</f>
        <v>1</v>
      </c>
      <c r="E7083">
        <f t="shared" si="774"/>
        <v>1</v>
      </c>
      <c r="F7083" s="14">
        <v>44835</v>
      </c>
      <c r="G7083" s="1">
        <f t="shared" si="775"/>
        <v>10</v>
      </c>
      <c r="H7083" s="1">
        <f t="shared" si="776"/>
        <v>2022</v>
      </c>
      <c r="I7083">
        <v>0</v>
      </c>
      <c r="J7083">
        <v>0</v>
      </c>
      <c r="K7083">
        <f t="shared" si="770"/>
        <v>0</v>
      </c>
      <c r="L7083">
        <v>19222</v>
      </c>
      <c r="M7083" s="6">
        <f t="shared" si="771"/>
        <v>0</v>
      </c>
      <c r="N7083" s="6">
        <f t="shared" si="772"/>
        <v>0</v>
      </c>
      <c r="O7083" s="6">
        <f t="shared" si="773"/>
        <v>0</v>
      </c>
      <c r="Q7083">
        <f>_xlfn.XLOOKUP(C7083&amp;G7083&amp;H7083,covid!$E$2:$E$2184,covid!$D$2:$D$2184,0,0,1)</f>
        <v>24</v>
      </c>
    </row>
    <row r="7084" spans="1:17" x14ac:dyDescent="0.3">
      <c r="A7084">
        <f>_xlfn.XLOOKUP(C7084,kamus!$B$2:$B$87,kamus!$A$2:$A$87,0,0,1)</f>
        <v>34</v>
      </c>
      <c r="B7084" t="str">
        <f>_xlfn.XLOOKUP(C7084,kamus!$B$2:$B$87,kamus!$D$2:$D$87,"dihapus",0,1)</f>
        <v>Mlati 1</v>
      </c>
      <c r="C7084" t="s">
        <v>254</v>
      </c>
      <c r="D7084">
        <f>_xlfn.XLOOKUP(C7084,kamus!$B$2:$B$87,kamus!$J$2:$J$87,"dihapus",0,1)</f>
        <v>1</v>
      </c>
      <c r="E7084">
        <f t="shared" si="774"/>
        <v>1</v>
      </c>
      <c r="F7084" s="14">
        <v>44835</v>
      </c>
      <c r="G7084" s="1">
        <f t="shared" si="775"/>
        <v>10</v>
      </c>
      <c r="H7084" s="1">
        <f t="shared" si="776"/>
        <v>2022</v>
      </c>
      <c r="I7084">
        <v>0</v>
      </c>
      <c r="J7084">
        <v>0</v>
      </c>
      <c r="K7084">
        <f t="shared" si="770"/>
        <v>0</v>
      </c>
      <c r="L7084">
        <v>35974</v>
      </c>
      <c r="M7084" s="6">
        <f t="shared" si="771"/>
        <v>0</v>
      </c>
      <c r="N7084" s="6">
        <f t="shared" si="772"/>
        <v>0</v>
      </c>
      <c r="O7084" s="6">
        <f t="shared" si="773"/>
        <v>0</v>
      </c>
      <c r="Q7084">
        <f>_xlfn.XLOOKUP(C7084&amp;G7084&amp;H7084,covid!$E$2:$E$2184,covid!$D$2:$D$2184,0,0,1)</f>
        <v>30</v>
      </c>
    </row>
    <row r="7085" spans="1:17" x14ac:dyDescent="0.3">
      <c r="A7085">
        <f>_xlfn.XLOOKUP(C7085,kamus!$B$2:$B$87,kamus!$A$2:$A$87,0,0,1)</f>
        <v>38</v>
      </c>
      <c r="B7085" t="str">
        <f>_xlfn.XLOOKUP(C7085,kamus!$B$2:$B$87,kamus!$D$2:$D$87,"dihapus",0,1)</f>
        <v>Mlati 2</v>
      </c>
      <c r="C7085" t="s">
        <v>258</v>
      </c>
      <c r="D7085">
        <f>_xlfn.XLOOKUP(C7085,kamus!$B$2:$B$87,kamus!$J$2:$J$87,"dihapus",0,1)</f>
        <v>0</v>
      </c>
      <c r="E7085">
        <f t="shared" si="774"/>
        <v>0</v>
      </c>
      <c r="F7085" s="14">
        <v>44835</v>
      </c>
      <c r="G7085" s="1">
        <f t="shared" si="775"/>
        <v>10</v>
      </c>
      <c r="H7085" s="1">
        <f t="shared" si="776"/>
        <v>2022</v>
      </c>
      <c r="I7085">
        <v>0</v>
      </c>
      <c r="J7085">
        <v>0</v>
      </c>
      <c r="K7085">
        <f t="shared" si="770"/>
        <v>0</v>
      </c>
      <c r="L7085">
        <v>16950</v>
      </c>
      <c r="M7085" s="6">
        <f t="shared" si="771"/>
        <v>0</v>
      </c>
      <c r="N7085" s="6">
        <f t="shared" si="772"/>
        <v>0</v>
      </c>
      <c r="O7085" s="6">
        <f t="shared" si="773"/>
        <v>0</v>
      </c>
      <c r="Q7085">
        <f>_xlfn.XLOOKUP(C7085&amp;G7085&amp;H7085,covid!$E$2:$E$2184,covid!$D$2:$D$2184,0,0,1)</f>
        <v>7</v>
      </c>
    </row>
    <row r="7086" spans="1:17" x14ac:dyDescent="0.3">
      <c r="A7086">
        <f>_xlfn.XLOOKUP(C7086,kamus!$B$2:$B$87,kamus!$A$2:$A$87,0,0,1)</f>
        <v>36</v>
      </c>
      <c r="B7086" t="str">
        <f>_xlfn.XLOOKUP(C7086,kamus!$B$2:$B$87,kamus!$D$2:$D$87,"dihapus",0,1)</f>
        <v>Mlati 2</v>
      </c>
      <c r="C7086" t="s">
        <v>268</v>
      </c>
      <c r="D7086">
        <f>_xlfn.XLOOKUP(C7086,kamus!$B$2:$B$87,kamus!$J$2:$J$87,"dihapus",0,1)</f>
        <v>1</v>
      </c>
      <c r="E7086">
        <f t="shared" si="774"/>
        <v>1</v>
      </c>
      <c r="F7086" s="14">
        <v>44835</v>
      </c>
      <c r="G7086" s="1">
        <f t="shared" si="775"/>
        <v>10</v>
      </c>
      <c r="H7086" s="1">
        <f t="shared" si="776"/>
        <v>2022</v>
      </c>
      <c r="I7086">
        <v>0</v>
      </c>
      <c r="J7086">
        <v>0</v>
      </c>
      <c r="K7086">
        <f t="shared" si="770"/>
        <v>0</v>
      </c>
      <c r="L7086">
        <v>11732</v>
      </c>
      <c r="M7086" s="6">
        <f t="shared" si="771"/>
        <v>0</v>
      </c>
      <c r="N7086" s="6">
        <f t="shared" si="772"/>
        <v>0</v>
      </c>
      <c r="O7086" s="6">
        <f t="shared" si="773"/>
        <v>0</v>
      </c>
      <c r="Q7086">
        <f>_xlfn.XLOOKUP(C7086&amp;G7086&amp;H7086,covid!$E$2:$E$2184,covid!$D$2:$D$2184,0,0,1)</f>
        <v>2</v>
      </c>
    </row>
    <row r="7087" spans="1:17" x14ac:dyDescent="0.3">
      <c r="A7087">
        <f>_xlfn.XLOOKUP(C7087,kamus!$B$2:$B$87,kamus!$A$2:$A$87,0,0,1)</f>
        <v>37</v>
      </c>
      <c r="B7087" t="str">
        <f>_xlfn.XLOOKUP(C7087,kamus!$B$2:$B$87,kamus!$D$2:$D$87,"dihapus",0,1)</f>
        <v>Mlati 2</v>
      </c>
      <c r="C7087" t="s">
        <v>270</v>
      </c>
      <c r="D7087">
        <f>_xlfn.XLOOKUP(C7087,kamus!$B$2:$B$87,kamus!$J$2:$J$87,"dihapus",0,1)</f>
        <v>1</v>
      </c>
      <c r="E7087">
        <f t="shared" si="774"/>
        <v>1</v>
      </c>
      <c r="F7087" s="14">
        <v>44835</v>
      </c>
      <c r="G7087" s="1">
        <f t="shared" si="775"/>
        <v>10</v>
      </c>
      <c r="H7087" s="1">
        <f t="shared" si="776"/>
        <v>2022</v>
      </c>
      <c r="I7087">
        <v>0</v>
      </c>
      <c r="J7087">
        <v>0</v>
      </c>
      <c r="K7087">
        <f t="shared" si="770"/>
        <v>0</v>
      </c>
      <c r="L7087">
        <v>13938</v>
      </c>
      <c r="M7087" s="6">
        <f t="shared" si="771"/>
        <v>0</v>
      </c>
      <c r="N7087" s="6">
        <f t="shared" si="772"/>
        <v>0</v>
      </c>
      <c r="O7087" s="6">
        <f t="shared" si="773"/>
        <v>0</v>
      </c>
      <c r="Q7087">
        <f>_xlfn.XLOOKUP(C7087&amp;G7087&amp;H7087,covid!$E$2:$E$2184,covid!$D$2:$D$2184,0,0,1)</f>
        <v>8</v>
      </c>
    </row>
    <row r="7088" spans="1:17" x14ac:dyDescent="0.3">
      <c r="A7088">
        <f>_xlfn.XLOOKUP(C7088,kamus!$B$2:$B$87,kamus!$A$2:$A$87,0,0,1)</f>
        <v>39</v>
      </c>
      <c r="B7088" t="str">
        <f>_xlfn.XLOOKUP(C7088,kamus!$B$2:$B$87,kamus!$D$2:$D$87,"dihapus",0,1)</f>
        <v>Moyudan</v>
      </c>
      <c r="C7088" t="s">
        <v>259</v>
      </c>
      <c r="D7088">
        <f>_xlfn.XLOOKUP(C7088,kamus!$B$2:$B$87,kamus!$J$2:$J$87,"dihapus",0,1)</f>
        <v>0</v>
      </c>
      <c r="E7088">
        <f t="shared" si="774"/>
        <v>0</v>
      </c>
      <c r="F7088" s="14">
        <v>44835</v>
      </c>
      <c r="G7088" s="1">
        <f t="shared" si="775"/>
        <v>10</v>
      </c>
      <c r="H7088" s="1">
        <f t="shared" si="776"/>
        <v>2022</v>
      </c>
      <c r="I7088">
        <v>0</v>
      </c>
      <c r="J7088">
        <v>0</v>
      </c>
      <c r="K7088">
        <f t="shared" si="770"/>
        <v>0</v>
      </c>
      <c r="L7088">
        <v>12086</v>
      </c>
      <c r="M7088" s="6">
        <f t="shared" si="771"/>
        <v>0</v>
      </c>
      <c r="N7088" s="6">
        <f t="shared" si="772"/>
        <v>0</v>
      </c>
      <c r="O7088" s="6">
        <f t="shared" si="773"/>
        <v>0</v>
      </c>
      <c r="Q7088">
        <f>_xlfn.XLOOKUP(C7088&amp;G7088&amp;H7088,covid!$E$2:$E$2184,covid!$D$2:$D$2184,0,0,1)</f>
        <v>1</v>
      </c>
    </row>
    <row r="7089" spans="1:17" x14ac:dyDescent="0.3">
      <c r="A7089">
        <f>_xlfn.XLOOKUP(C7089,kamus!$B$2:$B$87,kamus!$A$2:$A$87,0,0,1)</f>
        <v>42</v>
      </c>
      <c r="B7089" t="str">
        <f>_xlfn.XLOOKUP(C7089,kamus!$B$2:$B$87,kamus!$D$2:$D$87,"dihapus",0,1)</f>
        <v>Moyudan</v>
      </c>
      <c r="C7089" t="s">
        <v>260</v>
      </c>
      <c r="D7089">
        <f>_xlfn.XLOOKUP(C7089,kamus!$B$2:$B$87,kamus!$J$2:$J$87,"dihapus",0,1)</f>
        <v>0</v>
      </c>
      <c r="E7089">
        <f t="shared" si="774"/>
        <v>0</v>
      </c>
      <c r="F7089" s="14">
        <v>44835</v>
      </c>
      <c r="G7089" s="1">
        <f t="shared" si="775"/>
        <v>10</v>
      </c>
      <c r="H7089" s="1">
        <f t="shared" si="776"/>
        <v>2022</v>
      </c>
      <c r="I7089">
        <v>0</v>
      </c>
      <c r="J7089">
        <v>0</v>
      </c>
      <c r="K7089">
        <f t="shared" si="770"/>
        <v>0</v>
      </c>
      <c r="L7089">
        <v>7325</v>
      </c>
      <c r="M7089" s="6">
        <f t="shared" si="771"/>
        <v>0</v>
      </c>
      <c r="N7089" s="6">
        <f t="shared" si="772"/>
        <v>0</v>
      </c>
      <c r="O7089" s="6">
        <f t="shared" si="773"/>
        <v>0</v>
      </c>
      <c r="Q7089">
        <f>_xlfn.XLOOKUP(C7089&amp;G7089&amp;H7089,covid!$E$2:$E$2184,covid!$D$2:$D$2184,0,0,1)</f>
        <v>0</v>
      </c>
    </row>
    <row r="7090" spans="1:17" x14ac:dyDescent="0.3">
      <c r="A7090">
        <f>_xlfn.XLOOKUP(C7090,kamus!$B$2:$B$87,kamus!$A$2:$A$87,0,0,1)</f>
        <v>41</v>
      </c>
      <c r="B7090" t="str">
        <f>_xlfn.XLOOKUP(C7090,kamus!$B$2:$B$87,kamus!$D$2:$D$87,"dihapus",0,1)</f>
        <v>Moyudan</v>
      </c>
      <c r="C7090" t="s">
        <v>262</v>
      </c>
      <c r="D7090">
        <f>_xlfn.XLOOKUP(C7090,kamus!$B$2:$B$87,kamus!$J$2:$J$87,"dihapus",0,1)</f>
        <v>0</v>
      </c>
      <c r="E7090">
        <f t="shared" si="774"/>
        <v>0</v>
      </c>
      <c r="F7090" s="14">
        <v>44835</v>
      </c>
      <c r="G7090" s="1">
        <f t="shared" si="775"/>
        <v>10</v>
      </c>
      <c r="H7090" s="1">
        <f t="shared" si="776"/>
        <v>2022</v>
      </c>
      <c r="I7090">
        <v>0</v>
      </c>
      <c r="J7090">
        <v>0</v>
      </c>
      <c r="K7090">
        <f t="shared" si="770"/>
        <v>0</v>
      </c>
      <c r="L7090">
        <v>6825</v>
      </c>
      <c r="M7090" s="6">
        <f t="shared" si="771"/>
        <v>0</v>
      </c>
      <c r="N7090" s="6">
        <f t="shared" si="772"/>
        <v>0</v>
      </c>
      <c r="O7090" s="6">
        <f t="shared" si="773"/>
        <v>0</v>
      </c>
      <c r="Q7090">
        <f>_xlfn.XLOOKUP(C7090&amp;G7090&amp;H7090,covid!$E$2:$E$2184,covid!$D$2:$D$2184,0,0,1)</f>
        <v>2</v>
      </c>
    </row>
    <row r="7091" spans="1:17" x14ac:dyDescent="0.3">
      <c r="A7091">
        <f>_xlfn.XLOOKUP(C7091,kamus!$B$2:$B$87,kamus!$A$2:$A$87,0,0,1)</f>
        <v>40</v>
      </c>
      <c r="B7091" t="str">
        <f>_xlfn.XLOOKUP(C7091,kamus!$B$2:$B$87,kamus!$D$2:$D$87,"dihapus",0,1)</f>
        <v>Moyudan</v>
      </c>
      <c r="C7091" t="s">
        <v>264</v>
      </c>
      <c r="D7091">
        <f>_xlfn.XLOOKUP(C7091,kamus!$B$2:$B$87,kamus!$J$2:$J$87,"dihapus",0,1)</f>
        <v>0</v>
      </c>
      <c r="E7091">
        <f t="shared" si="774"/>
        <v>0</v>
      </c>
      <c r="F7091" s="14">
        <v>44835</v>
      </c>
      <c r="G7091" s="1">
        <f t="shared" si="775"/>
        <v>10</v>
      </c>
      <c r="H7091" s="1">
        <f t="shared" si="776"/>
        <v>2022</v>
      </c>
      <c r="I7091">
        <v>0</v>
      </c>
      <c r="J7091">
        <v>0</v>
      </c>
      <c r="K7091">
        <f t="shared" si="770"/>
        <v>0</v>
      </c>
      <c r="L7091">
        <v>8496</v>
      </c>
      <c r="M7091" s="6">
        <f t="shared" si="771"/>
        <v>0</v>
      </c>
      <c r="N7091" s="6">
        <f t="shared" si="772"/>
        <v>0</v>
      </c>
      <c r="O7091" s="6">
        <f t="shared" si="773"/>
        <v>0</v>
      </c>
      <c r="Q7091">
        <f>_xlfn.XLOOKUP(C7091&amp;G7091&amp;H7091,covid!$E$2:$E$2184,covid!$D$2:$D$2184,0,0,1)</f>
        <v>1</v>
      </c>
    </row>
    <row r="7092" spans="1:17" x14ac:dyDescent="0.3">
      <c r="A7092">
        <f>_xlfn.XLOOKUP(C7092,kamus!$B$2:$B$87,kamus!$A$2:$A$87,0,0,1)</f>
        <v>43</v>
      </c>
      <c r="B7092" t="str">
        <f>_xlfn.XLOOKUP(C7092,kamus!$B$2:$B$87,kamus!$D$2:$D$87,"dihapus",0,1)</f>
        <v>Ngaglik 1</v>
      </c>
      <c r="C7092" t="s">
        <v>228</v>
      </c>
      <c r="D7092">
        <f>_xlfn.XLOOKUP(C7092,kamus!$B$2:$B$87,kamus!$J$2:$J$87,"dihapus",0,1)</f>
        <v>1</v>
      </c>
      <c r="E7092">
        <f t="shared" si="774"/>
        <v>1</v>
      </c>
      <c r="F7092" s="14">
        <v>44835</v>
      </c>
      <c r="G7092" s="1">
        <f t="shared" si="775"/>
        <v>10</v>
      </c>
      <c r="H7092" s="1">
        <f t="shared" si="776"/>
        <v>2022</v>
      </c>
      <c r="I7092">
        <v>0</v>
      </c>
      <c r="J7092">
        <v>0</v>
      </c>
      <c r="K7092">
        <f t="shared" si="770"/>
        <v>0</v>
      </c>
      <c r="L7092">
        <v>12931</v>
      </c>
      <c r="M7092" s="6">
        <f t="shared" si="771"/>
        <v>0</v>
      </c>
      <c r="N7092" s="6">
        <f t="shared" si="772"/>
        <v>0</v>
      </c>
      <c r="O7092" s="6">
        <f t="shared" si="773"/>
        <v>0</v>
      </c>
      <c r="Q7092">
        <f>_xlfn.XLOOKUP(C7092&amp;G7092&amp;H7092,covid!$E$2:$E$2184,covid!$D$2:$D$2184,0,0,1)</f>
        <v>4</v>
      </c>
    </row>
    <row r="7093" spans="1:17" x14ac:dyDescent="0.3">
      <c r="A7093">
        <f>_xlfn.XLOOKUP(C7093,kamus!$B$2:$B$87,kamus!$A$2:$A$87,0,0,1)</f>
        <v>44</v>
      </c>
      <c r="B7093" t="str">
        <f>_xlfn.XLOOKUP(C7093,kamus!$B$2:$B$87,kamus!$D$2:$D$87,"dihapus",0,1)</f>
        <v>Ngaglik 1</v>
      </c>
      <c r="C7093" t="s">
        <v>237</v>
      </c>
      <c r="D7093">
        <f>_xlfn.XLOOKUP(C7093,kamus!$B$2:$B$87,kamus!$J$2:$J$87,"dihapus",0,1)</f>
        <v>1</v>
      </c>
      <c r="E7093">
        <f t="shared" si="774"/>
        <v>1</v>
      </c>
      <c r="F7093" s="14">
        <v>44835</v>
      </c>
      <c r="G7093" s="1">
        <f t="shared" si="775"/>
        <v>10</v>
      </c>
      <c r="H7093" s="1">
        <f t="shared" si="776"/>
        <v>2022</v>
      </c>
      <c r="I7093">
        <v>0</v>
      </c>
      <c r="J7093">
        <v>0</v>
      </c>
      <c r="K7093">
        <f t="shared" si="770"/>
        <v>0</v>
      </c>
      <c r="L7093">
        <v>22325</v>
      </c>
      <c r="M7093" s="6">
        <f t="shared" si="771"/>
        <v>0</v>
      </c>
      <c r="N7093" s="6">
        <f t="shared" si="772"/>
        <v>0</v>
      </c>
      <c r="O7093" s="6">
        <f t="shared" si="773"/>
        <v>0</v>
      </c>
      <c r="Q7093">
        <f>_xlfn.XLOOKUP(C7093&amp;G7093&amp;H7093,covid!$E$2:$E$2184,covid!$D$2:$D$2184,0,0,1)</f>
        <v>10</v>
      </c>
    </row>
    <row r="7094" spans="1:17" x14ac:dyDescent="0.3">
      <c r="A7094">
        <f>_xlfn.XLOOKUP(C7094,kamus!$B$2:$B$87,kamus!$A$2:$A$87,0,0,1)</f>
        <v>45</v>
      </c>
      <c r="B7094" t="str">
        <f>_xlfn.XLOOKUP(C7094,kamus!$B$2:$B$87,kamus!$D$2:$D$87,"dihapus",0,1)</f>
        <v>Ngaglik 1</v>
      </c>
      <c r="C7094" t="s">
        <v>255</v>
      </c>
      <c r="D7094">
        <f>_xlfn.XLOOKUP(C7094,kamus!$B$2:$B$87,kamus!$J$2:$J$87,"dihapus",0,1)</f>
        <v>1</v>
      </c>
      <c r="E7094">
        <f t="shared" si="774"/>
        <v>1</v>
      </c>
      <c r="F7094" s="14">
        <v>44835</v>
      </c>
      <c r="G7094" s="1">
        <f t="shared" si="775"/>
        <v>10</v>
      </c>
      <c r="H7094" s="1">
        <f t="shared" si="776"/>
        <v>2022</v>
      </c>
      <c r="I7094">
        <v>0</v>
      </c>
      <c r="J7094">
        <v>0</v>
      </c>
      <c r="K7094">
        <f t="shared" si="770"/>
        <v>0</v>
      </c>
      <c r="L7094">
        <v>20146</v>
      </c>
      <c r="M7094" s="6">
        <f t="shared" si="771"/>
        <v>0</v>
      </c>
      <c r="N7094" s="6">
        <f t="shared" si="772"/>
        <v>0</v>
      </c>
      <c r="O7094" s="6">
        <f t="shared" si="773"/>
        <v>0</v>
      </c>
      <c r="Q7094">
        <f>_xlfn.XLOOKUP(C7094&amp;G7094&amp;H7094,covid!$E$2:$E$2184,covid!$D$2:$D$2184,0,0,1)</f>
        <v>14</v>
      </c>
    </row>
    <row r="7095" spans="1:17" x14ac:dyDescent="0.3">
      <c r="A7095">
        <f>_xlfn.XLOOKUP(C7095,kamus!$B$2:$B$87,kamus!$A$2:$A$87,0,0,1)</f>
        <v>48</v>
      </c>
      <c r="B7095" t="str">
        <f>_xlfn.XLOOKUP(C7095,kamus!$B$2:$B$87,kamus!$D$2:$D$87,"dihapus",0,1)</f>
        <v>Ngaglik 2</v>
      </c>
      <c r="C7095" t="s">
        <v>208</v>
      </c>
      <c r="D7095">
        <f>_xlfn.XLOOKUP(C7095,kamus!$B$2:$B$87,kamus!$J$2:$J$87,"dihapus",0,1)</f>
        <v>1</v>
      </c>
      <c r="E7095">
        <f t="shared" si="774"/>
        <v>1</v>
      </c>
      <c r="F7095" s="14">
        <v>44835</v>
      </c>
      <c r="G7095" s="1">
        <f t="shared" si="775"/>
        <v>10</v>
      </c>
      <c r="H7095" s="1">
        <f t="shared" si="776"/>
        <v>2022</v>
      </c>
      <c r="I7095">
        <v>0</v>
      </c>
      <c r="J7095">
        <v>0</v>
      </c>
      <c r="K7095">
        <f t="shared" si="770"/>
        <v>0</v>
      </c>
      <c r="L7095">
        <v>10633</v>
      </c>
      <c r="M7095" s="6">
        <f t="shared" si="771"/>
        <v>0</v>
      </c>
      <c r="N7095" s="6">
        <f t="shared" si="772"/>
        <v>0</v>
      </c>
      <c r="O7095" s="6">
        <f t="shared" si="773"/>
        <v>0</v>
      </c>
      <c r="Q7095">
        <f>_xlfn.XLOOKUP(C7095&amp;G7095&amp;H7095,covid!$E$2:$E$2184,covid!$D$2:$D$2184,0,0,1)</f>
        <v>2</v>
      </c>
    </row>
    <row r="7096" spans="1:17" x14ac:dyDescent="0.3">
      <c r="A7096">
        <f>_xlfn.XLOOKUP(C7096,kamus!$B$2:$B$87,kamus!$A$2:$A$87,0,0,1)</f>
        <v>47</v>
      </c>
      <c r="B7096" t="str">
        <f>_xlfn.XLOOKUP(C7096,kamus!$B$2:$B$87,kamus!$D$2:$D$87,"dihapus",0,1)</f>
        <v>Ngaglik 2</v>
      </c>
      <c r="C7096" t="s">
        <v>238</v>
      </c>
      <c r="D7096">
        <f>_xlfn.XLOOKUP(C7096,kamus!$B$2:$B$87,kamus!$J$2:$J$87,"dihapus",0,1)</f>
        <v>1</v>
      </c>
      <c r="E7096">
        <f t="shared" si="774"/>
        <v>1</v>
      </c>
      <c r="F7096" s="14">
        <v>44835</v>
      </c>
      <c r="G7096" s="1">
        <f t="shared" si="775"/>
        <v>10</v>
      </c>
      <c r="H7096" s="1">
        <f t="shared" si="776"/>
        <v>2022</v>
      </c>
      <c r="I7096">
        <v>0</v>
      </c>
      <c r="J7096">
        <v>0</v>
      </c>
      <c r="K7096">
        <f t="shared" si="770"/>
        <v>0</v>
      </c>
      <c r="L7096">
        <v>22765</v>
      </c>
      <c r="M7096" s="6">
        <f t="shared" si="771"/>
        <v>0</v>
      </c>
      <c r="N7096" s="6">
        <f t="shared" si="772"/>
        <v>0</v>
      </c>
      <c r="O7096" s="6">
        <f t="shared" si="773"/>
        <v>0</v>
      </c>
      <c r="Q7096">
        <f>_xlfn.XLOOKUP(C7096&amp;G7096&amp;H7096,covid!$E$2:$E$2184,covid!$D$2:$D$2184,0,0,1)</f>
        <v>20</v>
      </c>
    </row>
    <row r="7097" spans="1:17" x14ac:dyDescent="0.3">
      <c r="A7097">
        <f>_xlfn.XLOOKUP(C7097,kamus!$B$2:$B$87,kamus!$A$2:$A$87,0,0,1)</f>
        <v>46</v>
      </c>
      <c r="B7097" t="str">
        <f>_xlfn.XLOOKUP(C7097,kamus!$B$2:$B$87,kamus!$D$2:$D$87,"dihapus",0,1)</f>
        <v>Ngaglik 2</v>
      </c>
      <c r="C7097" t="s">
        <v>257</v>
      </c>
      <c r="D7097">
        <f>_xlfn.XLOOKUP(C7097,kamus!$B$2:$B$87,kamus!$J$2:$J$87,"dihapus",0,1)</f>
        <v>1</v>
      </c>
      <c r="E7097">
        <f t="shared" si="774"/>
        <v>1</v>
      </c>
      <c r="F7097" s="14">
        <v>44835</v>
      </c>
      <c r="G7097" s="1">
        <f t="shared" si="775"/>
        <v>10</v>
      </c>
      <c r="H7097" s="1">
        <f t="shared" si="776"/>
        <v>2022</v>
      </c>
      <c r="I7097">
        <v>0</v>
      </c>
      <c r="J7097">
        <v>0</v>
      </c>
      <c r="K7097">
        <f t="shared" si="770"/>
        <v>0</v>
      </c>
      <c r="L7097">
        <v>17211</v>
      </c>
      <c r="M7097" s="6">
        <f t="shared" si="771"/>
        <v>0</v>
      </c>
      <c r="N7097" s="6">
        <f t="shared" si="772"/>
        <v>0</v>
      </c>
      <c r="O7097" s="6">
        <f t="shared" si="773"/>
        <v>0</v>
      </c>
      <c r="Q7097">
        <f>_xlfn.XLOOKUP(C7097&amp;G7097&amp;H7097,covid!$E$2:$E$2184,covid!$D$2:$D$2184,0,0,1)</f>
        <v>6</v>
      </c>
    </row>
    <row r="7098" spans="1:17" x14ac:dyDescent="0.3">
      <c r="A7098">
        <f>_xlfn.XLOOKUP(C7098,kamus!$B$2:$B$87,kamus!$A$2:$A$87,0,0,1)</f>
        <v>50</v>
      </c>
      <c r="B7098" t="str">
        <f>_xlfn.XLOOKUP(C7098,kamus!$B$2:$B$87,kamus!$D$2:$D$87,"dihapus",0,1)</f>
        <v>Ngemplak 1</v>
      </c>
      <c r="C7098" t="s">
        <v>202</v>
      </c>
      <c r="D7098">
        <f>_xlfn.XLOOKUP(C7098,kamus!$B$2:$B$87,kamus!$J$2:$J$87,"dihapus",0,1)</f>
        <v>0</v>
      </c>
      <c r="E7098">
        <f t="shared" si="774"/>
        <v>0</v>
      </c>
      <c r="F7098" s="14">
        <v>44835</v>
      </c>
      <c r="G7098" s="1">
        <f t="shared" si="775"/>
        <v>10</v>
      </c>
      <c r="H7098" s="1">
        <f t="shared" si="776"/>
        <v>2022</v>
      </c>
      <c r="I7098">
        <v>0</v>
      </c>
      <c r="J7098">
        <v>0</v>
      </c>
      <c r="K7098">
        <f t="shared" si="770"/>
        <v>0</v>
      </c>
      <c r="L7098">
        <v>8130</v>
      </c>
      <c r="M7098" s="6">
        <f t="shared" si="771"/>
        <v>0</v>
      </c>
      <c r="N7098" s="6">
        <f t="shared" si="772"/>
        <v>0</v>
      </c>
      <c r="O7098" s="6">
        <f t="shared" si="773"/>
        <v>0</v>
      </c>
      <c r="Q7098">
        <f>_xlfn.XLOOKUP(C7098&amp;G7098&amp;H7098,covid!$E$2:$E$2184,covid!$D$2:$D$2184,0,0,1)</f>
        <v>3</v>
      </c>
    </row>
    <row r="7099" spans="1:17" x14ac:dyDescent="0.3">
      <c r="A7099">
        <f>_xlfn.XLOOKUP(C7099,kamus!$B$2:$B$87,kamus!$A$2:$A$87,0,0,1)</f>
        <v>51</v>
      </c>
      <c r="B7099" t="str">
        <f>_xlfn.XLOOKUP(C7099,kamus!$B$2:$B$87,kamus!$D$2:$D$87,"dihapus",0,1)</f>
        <v>Ngemplak 1</v>
      </c>
      <c r="C7099" t="s">
        <v>256</v>
      </c>
      <c r="D7099">
        <f>_xlfn.XLOOKUP(C7099,kamus!$B$2:$B$87,kamus!$J$2:$J$87,"dihapus",0,1)</f>
        <v>0</v>
      </c>
      <c r="E7099">
        <f t="shared" si="774"/>
        <v>0</v>
      </c>
      <c r="F7099" s="14">
        <v>44835</v>
      </c>
      <c r="G7099" s="1">
        <f t="shared" si="775"/>
        <v>10</v>
      </c>
      <c r="H7099" s="1">
        <f t="shared" si="776"/>
        <v>2022</v>
      </c>
      <c r="I7099">
        <v>0</v>
      </c>
      <c r="J7099">
        <v>0</v>
      </c>
      <c r="K7099">
        <f t="shared" si="770"/>
        <v>0</v>
      </c>
      <c r="L7099">
        <v>8355</v>
      </c>
      <c r="M7099" s="6">
        <f t="shared" si="771"/>
        <v>0</v>
      </c>
      <c r="N7099" s="6">
        <f t="shared" si="772"/>
        <v>0</v>
      </c>
      <c r="O7099" s="6">
        <f t="shared" si="773"/>
        <v>0</v>
      </c>
      <c r="Q7099">
        <f>_xlfn.XLOOKUP(C7099&amp;G7099&amp;H7099,covid!$E$2:$E$2184,covid!$D$2:$D$2184,0,0,1)</f>
        <v>0</v>
      </c>
    </row>
    <row r="7100" spans="1:17" x14ac:dyDescent="0.3">
      <c r="A7100">
        <f>_xlfn.XLOOKUP(C7100,kamus!$B$2:$B$87,kamus!$A$2:$A$87,0,0,1)</f>
        <v>49</v>
      </c>
      <c r="B7100" t="str">
        <f>_xlfn.XLOOKUP(C7100,kamus!$B$2:$B$87,kamus!$D$2:$D$87,"dihapus",0,1)</f>
        <v>Ngemplak 1</v>
      </c>
      <c r="C7100" t="s">
        <v>276</v>
      </c>
      <c r="D7100">
        <f>_xlfn.XLOOKUP(C7100,kamus!$B$2:$B$87,kamus!$J$2:$J$87,"dihapus",0,1)</f>
        <v>1</v>
      </c>
      <c r="E7100">
        <f t="shared" si="774"/>
        <v>1</v>
      </c>
      <c r="F7100" s="14">
        <v>44835</v>
      </c>
      <c r="G7100" s="1">
        <f t="shared" si="775"/>
        <v>10</v>
      </c>
      <c r="H7100" s="1">
        <f t="shared" si="776"/>
        <v>2022</v>
      </c>
      <c r="I7100">
        <v>0</v>
      </c>
      <c r="J7100">
        <v>0</v>
      </c>
      <c r="K7100">
        <f t="shared" si="770"/>
        <v>0</v>
      </c>
      <c r="L7100">
        <v>9870</v>
      </c>
      <c r="M7100" s="6">
        <f t="shared" si="771"/>
        <v>0</v>
      </c>
      <c r="N7100" s="6">
        <f t="shared" si="772"/>
        <v>0</v>
      </c>
      <c r="O7100" s="6">
        <f t="shared" si="773"/>
        <v>0</v>
      </c>
      <c r="Q7100">
        <f>_xlfn.XLOOKUP(C7100&amp;G7100&amp;H7100,covid!$E$2:$E$2184,covid!$D$2:$D$2184,0,0,1)</f>
        <v>5</v>
      </c>
    </row>
    <row r="7101" spans="1:17" x14ac:dyDescent="0.3">
      <c r="A7101">
        <f>_xlfn.XLOOKUP(C7101,kamus!$B$2:$B$87,kamus!$A$2:$A$87,0,0,1)</f>
        <v>52</v>
      </c>
      <c r="B7101" t="str">
        <f>_xlfn.XLOOKUP(C7101,kamus!$B$2:$B$87,kamus!$D$2:$D$87,"dihapus",0,1)</f>
        <v>Ngemplak 2</v>
      </c>
      <c r="C7101" t="s">
        <v>277</v>
      </c>
      <c r="D7101">
        <f>_xlfn.XLOOKUP(C7101,kamus!$B$2:$B$87,kamus!$J$2:$J$87,"dihapus",0,1)</f>
        <v>1</v>
      </c>
      <c r="E7101">
        <f t="shared" si="774"/>
        <v>1</v>
      </c>
      <c r="F7101" s="14">
        <v>44835</v>
      </c>
      <c r="G7101" s="1">
        <f t="shared" si="775"/>
        <v>10</v>
      </c>
      <c r="H7101" s="1">
        <f t="shared" si="776"/>
        <v>2022</v>
      </c>
      <c r="I7101">
        <v>0</v>
      </c>
      <c r="J7101">
        <v>0</v>
      </c>
      <c r="K7101">
        <f t="shared" si="770"/>
        <v>0</v>
      </c>
      <c r="L7101">
        <v>32200</v>
      </c>
      <c r="M7101" s="6">
        <f t="shared" si="771"/>
        <v>0</v>
      </c>
      <c r="N7101" s="6">
        <f t="shared" si="772"/>
        <v>0</v>
      </c>
      <c r="O7101" s="6">
        <f t="shared" si="773"/>
        <v>0</v>
      </c>
      <c r="Q7101">
        <f>_xlfn.XLOOKUP(C7101&amp;G7101&amp;H7101,covid!$E$2:$E$2184,covid!$D$2:$D$2184,0,0,1)</f>
        <v>34</v>
      </c>
    </row>
    <row r="7102" spans="1:17" x14ac:dyDescent="0.3">
      <c r="A7102">
        <f>_xlfn.XLOOKUP(C7102,kamus!$B$2:$B$87,kamus!$A$2:$A$87,0,0,1)</f>
        <v>53</v>
      </c>
      <c r="B7102" t="str">
        <f>_xlfn.XLOOKUP(C7102,kamus!$B$2:$B$87,kamus!$D$2:$D$87,"dihapus",0,1)</f>
        <v>Ngemplak 2</v>
      </c>
      <c r="C7102" t="s">
        <v>278</v>
      </c>
      <c r="D7102">
        <f>_xlfn.XLOOKUP(C7102,kamus!$B$2:$B$87,kamus!$J$2:$J$87,"dihapus",0,1)</f>
        <v>0</v>
      </c>
      <c r="E7102">
        <f t="shared" si="774"/>
        <v>0</v>
      </c>
      <c r="F7102" s="14">
        <v>44835</v>
      </c>
      <c r="G7102" s="1">
        <f t="shared" si="775"/>
        <v>10</v>
      </c>
      <c r="H7102" s="1">
        <f t="shared" si="776"/>
        <v>2022</v>
      </c>
      <c r="I7102">
        <v>0</v>
      </c>
      <c r="J7102">
        <v>0</v>
      </c>
      <c r="K7102">
        <f t="shared" si="770"/>
        <v>0</v>
      </c>
      <c r="L7102">
        <v>9052</v>
      </c>
      <c r="M7102" s="6">
        <f t="shared" si="771"/>
        <v>0</v>
      </c>
      <c r="N7102" s="6">
        <f t="shared" si="772"/>
        <v>0</v>
      </c>
      <c r="O7102" s="6">
        <f t="shared" si="773"/>
        <v>0</v>
      </c>
      <c r="Q7102">
        <f>_xlfn.XLOOKUP(C7102&amp;G7102&amp;H7102,covid!$E$2:$E$2184,covid!$D$2:$D$2184,0,0,1)</f>
        <v>6</v>
      </c>
    </row>
    <row r="7103" spans="1:17" x14ac:dyDescent="0.3">
      <c r="A7103">
        <f>_xlfn.XLOOKUP(C7103,kamus!$B$2:$B$87,kamus!$A$2:$A$87,0,0,1)</f>
        <v>57</v>
      </c>
      <c r="B7103" t="str">
        <f>_xlfn.XLOOKUP(C7103,kamus!$B$2:$B$87,kamus!$D$2:$D$87,"dihapus",0,1)</f>
        <v>Pakem</v>
      </c>
      <c r="C7103" t="s">
        <v>204</v>
      </c>
      <c r="D7103">
        <f>_xlfn.XLOOKUP(C7103,kamus!$B$2:$B$87,kamus!$J$2:$J$87,"dihapus",0,1)</f>
        <v>0</v>
      </c>
      <c r="E7103">
        <f t="shared" si="774"/>
        <v>0</v>
      </c>
      <c r="F7103" s="14">
        <v>44835</v>
      </c>
      <c r="G7103" s="1">
        <f t="shared" si="775"/>
        <v>10</v>
      </c>
      <c r="H7103" s="1">
        <f t="shared" si="776"/>
        <v>2022</v>
      </c>
      <c r="I7103">
        <v>0</v>
      </c>
      <c r="J7103">
        <v>0</v>
      </c>
      <c r="K7103">
        <f t="shared" si="770"/>
        <v>0</v>
      </c>
      <c r="L7103">
        <v>6987</v>
      </c>
      <c r="M7103" s="6">
        <f t="shared" si="771"/>
        <v>0</v>
      </c>
      <c r="N7103" s="6">
        <f t="shared" si="772"/>
        <v>0</v>
      </c>
      <c r="O7103" s="6">
        <f t="shared" si="773"/>
        <v>0</v>
      </c>
      <c r="Q7103">
        <f>_xlfn.XLOOKUP(C7103&amp;G7103&amp;H7103,covid!$E$2:$E$2184,covid!$D$2:$D$2184,0,0,1)</f>
        <v>2</v>
      </c>
    </row>
    <row r="7104" spans="1:17" x14ac:dyDescent="0.3">
      <c r="A7104">
        <f>_xlfn.XLOOKUP(C7104,kamus!$B$2:$B$87,kamus!$A$2:$A$87,0,0,1)</f>
        <v>54</v>
      </c>
      <c r="B7104" t="str">
        <f>_xlfn.XLOOKUP(C7104,kamus!$B$2:$B$87,kamus!$D$2:$D$87,"dihapus",0,1)</f>
        <v>Pakem</v>
      </c>
      <c r="C7104" t="s">
        <v>213</v>
      </c>
      <c r="D7104">
        <f>_xlfn.XLOOKUP(C7104,kamus!$B$2:$B$87,kamus!$J$2:$J$87,"dihapus",0,1)</f>
        <v>0</v>
      </c>
      <c r="E7104">
        <f t="shared" si="774"/>
        <v>0</v>
      </c>
      <c r="F7104" s="14">
        <v>44835</v>
      </c>
      <c r="G7104" s="1">
        <f t="shared" si="775"/>
        <v>10</v>
      </c>
      <c r="H7104" s="1">
        <f t="shared" si="776"/>
        <v>2022</v>
      </c>
      <c r="I7104">
        <v>0</v>
      </c>
      <c r="J7104">
        <v>0</v>
      </c>
      <c r="K7104">
        <f t="shared" si="770"/>
        <v>0</v>
      </c>
      <c r="L7104">
        <v>9323</v>
      </c>
      <c r="M7104" s="6">
        <f t="shared" si="771"/>
        <v>0</v>
      </c>
      <c r="N7104" s="6">
        <f t="shared" si="772"/>
        <v>0</v>
      </c>
      <c r="O7104" s="6">
        <f t="shared" si="773"/>
        <v>0</v>
      </c>
      <c r="Q7104">
        <f>_xlfn.XLOOKUP(C7104&amp;G7104&amp;H7104,covid!$E$2:$E$2184,covid!$D$2:$D$2184,0,0,1)</f>
        <v>3</v>
      </c>
    </row>
    <row r="7105" spans="1:17" x14ac:dyDescent="0.3">
      <c r="A7105">
        <f>_xlfn.XLOOKUP(C7105,kamus!$B$2:$B$87,kamus!$A$2:$A$87,0,0,1)</f>
        <v>56</v>
      </c>
      <c r="B7105" t="str">
        <f>_xlfn.XLOOKUP(C7105,kamus!$B$2:$B$87,kamus!$D$2:$D$87,"dihapus",0,1)</f>
        <v>Pakem</v>
      </c>
      <c r="C7105" t="s">
        <v>214</v>
      </c>
      <c r="D7105">
        <f>_xlfn.XLOOKUP(C7105,kamus!$B$2:$B$87,kamus!$J$2:$J$87,"dihapus",0,1)</f>
        <v>1</v>
      </c>
      <c r="E7105">
        <f t="shared" si="774"/>
        <v>1</v>
      </c>
      <c r="F7105" s="14">
        <v>44835</v>
      </c>
      <c r="G7105" s="1">
        <f t="shared" si="775"/>
        <v>10</v>
      </c>
      <c r="H7105" s="1">
        <f t="shared" si="776"/>
        <v>2022</v>
      </c>
      <c r="I7105">
        <v>0</v>
      </c>
      <c r="J7105">
        <v>0</v>
      </c>
      <c r="K7105">
        <f t="shared" si="770"/>
        <v>0</v>
      </c>
      <c r="L7105">
        <v>6831</v>
      </c>
      <c r="M7105" s="6">
        <f t="shared" si="771"/>
        <v>0</v>
      </c>
      <c r="N7105" s="6">
        <f t="shared" si="772"/>
        <v>0</v>
      </c>
      <c r="O7105" s="6">
        <f t="shared" si="773"/>
        <v>0</v>
      </c>
      <c r="Q7105">
        <f>_xlfn.XLOOKUP(C7105&amp;G7105&amp;H7105,covid!$E$2:$E$2184,covid!$D$2:$D$2184,0,0,1)</f>
        <v>9</v>
      </c>
    </row>
    <row r="7106" spans="1:17" x14ac:dyDescent="0.3">
      <c r="A7106">
        <f>_xlfn.XLOOKUP(C7106,kamus!$B$2:$B$87,kamus!$A$2:$A$87,0,0,1)</f>
        <v>58</v>
      </c>
      <c r="B7106" t="str">
        <f>_xlfn.XLOOKUP(C7106,kamus!$B$2:$B$87,kamus!$D$2:$D$87,"dihapus",0,1)</f>
        <v>Pakem</v>
      </c>
      <c r="C7106" t="s">
        <v>231</v>
      </c>
      <c r="D7106">
        <f>_xlfn.XLOOKUP(C7106,kamus!$B$2:$B$87,kamus!$J$2:$J$87,"dihapus",0,1)</f>
        <v>0</v>
      </c>
      <c r="E7106">
        <f t="shared" si="774"/>
        <v>0</v>
      </c>
      <c r="F7106" s="14">
        <v>44835</v>
      </c>
      <c r="G7106" s="1">
        <f t="shared" si="775"/>
        <v>10</v>
      </c>
      <c r="H7106" s="1">
        <f t="shared" si="776"/>
        <v>2022</v>
      </c>
      <c r="I7106">
        <v>0</v>
      </c>
      <c r="J7106">
        <v>0</v>
      </c>
      <c r="K7106">
        <f t="shared" ref="K7106:K7169" si="777">J7106+I7106</f>
        <v>0</v>
      </c>
      <c r="L7106">
        <v>7055</v>
      </c>
      <c r="M7106" s="6">
        <f t="shared" ref="M7106:M7169" si="778">IF(ISBLANK(I7106)=TRUE,"",I7106/$L7106*100000)</f>
        <v>0</v>
      </c>
      <c r="N7106" s="6">
        <f t="shared" ref="N7106:N7169" si="779">IF(ISBLANK(J7106)=TRUE,"",J7106/$L7106*100000)</f>
        <v>0</v>
      </c>
      <c r="O7106" s="6">
        <f t="shared" ref="O7106:O7169" si="780">IF(ISBLANK(K7106)=TRUE,"",K7106/$L7106*100000)</f>
        <v>0</v>
      </c>
      <c r="Q7106">
        <f>_xlfn.XLOOKUP(C7106&amp;G7106&amp;H7106,covid!$E$2:$E$2184,covid!$D$2:$D$2184,0,0,1)</f>
        <v>3</v>
      </c>
    </row>
    <row r="7107" spans="1:17" x14ac:dyDescent="0.3">
      <c r="A7107">
        <f>_xlfn.XLOOKUP(C7107,kamus!$B$2:$B$87,kamus!$A$2:$A$87,0,0,1)</f>
        <v>55</v>
      </c>
      <c r="B7107" t="str">
        <f>_xlfn.XLOOKUP(C7107,kamus!$B$2:$B$87,kamus!$D$2:$D$87,"dihapus",0,1)</f>
        <v>Pakem</v>
      </c>
      <c r="C7107" t="s">
        <v>234</v>
      </c>
      <c r="D7107">
        <f>_xlfn.XLOOKUP(C7107,kamus!$B$2:$B$87,kamus!$J$2:$J$87,"dihapus",0,1)</f>
        <v>0</v>
      </c>
      <c r="E7107">
        <f t="shared" ref="E7107:E7170" si="781">IF(D7107=0,0,IF(H7107&lt;2021,0,IF(AND(H7107=2021,G7107&lt;5),0,1)))</f>
        <v>0</v>
      </c>
      <c r="F7107" s="14">
        <v>44835</v>
      </c>
      <c r="G7107" s="1">
        <f t="shared" ref="G7107:G7170" si="782">MONTH(F7107)</f>
        <v>10</v>
      </c>
      <c r="H7107" s="1">
        <f t="shared" ref="H7107:H7170" si="783">YEAR(F7107)</f>
        <v>2022</v>
      </c>
      <c r="I7107">
        <v>0</v>
      </c>
      <c r="J7107">
        <v>0</v>
      </c>
      <c r="K7107">
        <f t="shared" si="777"/>
        <v>0</v>
      </c>
      <c r="L7107">
        <v>10068</v>
      </c>
      <c r="M7107" s="6">
        <f t="shared" si="778"/>
        <v>0</v>
      </c>
      <c r="N7107" s="6">
        <f t="shared" si="779"/>
        <v>0</v>
      </c>
      <c r="O7107" s="6">
        <f t="shared" si="780"/>
        <v>0</v>
      </c>
      <c r="Q7107">
        <f>_xlfn.XLOOKUP(C7107&amp;G7107&amp;H7107,covid!$E$2:$E$2184,covid!$D$2:$D$2184,0,0,1)</f>
        <v>0</v>
      </c>
    </row>
    <row r="7108" spans="1:17" x14ac:dyDescent="0.3">
      <c r="A7108">
        <f>_xlfn.XLOOKUP(C7108,kamus!$B$2:$B$87,kamus!$A$2:$A$87,0,0,1)</f>
        <v>64</v>
      </c>
      <c r="B7108" t="str">
        <f>_xlfn.XLOOKUP(C7108,kamus!$B$2:$B$87,kamus!$D$2:$D$87,"dihapus",0,1)</f>
        <v>Prambanan</v>
      </c>
      <c r="C7108" t="s">
        <v>203</v>
      </c>
      <c r="D7108">
        <f>_xlfn.XLOOKUP(C7108,kamus!$B$2:$B$87,kamus!$J$2:$J$87,"dihapus",0,1)</f>
        <v>1</v>
      </c>
      <c r="E7108">
        <f t="shared" si="781"/>
        <v>1</v>
      </c>
      <c r="F7108" s="14">
        <v>44835</v>
      </c>
      <c r="G7108" s="1">
        <f t="shared" si="782"/>
        <v>10</v>
      </c>
      <c r="H7108" s="1">
        <f t="shared" si="783"/>
        <v>2022</v>
      </c>
      <c r="I7108">
        <v>0</v>
      </c>
      <c r="J7108">
        <v>0</v>
      </c>
      <c r="K7108">
        <f t="shared" si="777"/>
        <v>0</v>
      </c>
      <c r="L7108">
        <v>12825</v>
      </c>
      <c r="M7108" s="6">
        <f t="shared" si="778"/>
        <v>0</v>
      </c>
      <c r="N7108" s="6">
        <f t="shared" si="779"/>
        <v>0</v>
      </c>
      <c r="O7108" s="6">
        <f t="shared" si="780"/>
        <v>0</v>
      </c>
      <c r="Q7108">
        <f>_xlfn.XLOOKUP(C7108&amp;G7108&amp;H7108,covid!$E$2:$E$2184,covid!$D$2:$D$2184,0,0,1)</f>
        <v>4</v>
      </c>
    </row>
    <row r="7109" spans="1:17" x14ac:dyDescent="0.3">
      <c r="A7109">
        <f>_xlfn.XLOOKUP(C7109,kamus!$B$2:$B$87,kamus!$A$2:$A$87,0,0,1)</f>
        <v>59</v>
      </c>
      <c r="B7109" t="str">
        <f>_xlfn.XLOOKUP(C7109,kamus!$B$2:$B$87,kamus!$D$2:$D$87,"dihapus",0,1)</f>
        <v>Prambanan</v>
      </c>
      <c r="C7109" t="s">
        <v>210</v>
      </c>
      <c r="D7109">
        <f>_xlfn.XLOOKUP(C7109,kamus!$B$2:$B$87,kamus!$J$2:$J$87,"dihapus",0,1)</f>
        <v>0</v>
      </c>
      <c r="E7109">
        <f t="shared" si="781"/>
        <v>0</v>
      </c>
      <c r="F7109" s="14">
        <v>44835</v>
      </c>
      <c r="G7109" s="1">
        <f t="shared" si="782"/>
        <v>10</v>
      </c>
      <c r="H7109" s="1">
        <f t="shared" si="783"/>
        <v>2022</v>
      </c>
      <c r="I7109">
        <v>0</v>
      </c>
      <c r="J7109">
        <v>0</v>
      </c>
      <c r="K7109">
        <f t="shared" si="777"/>
        <v>0</v>
      </c>
      <c r="L7109">
        <v>4840</v>
      </c>
      <c r="M7109" s="6">
        <f t="shared" si="778"/>
        <v>0</v>
      </c>
      <c r="N7109" s="6">
        <f t="shared" si="779"/>
        <v>0</v>
      </c>
      <c r="O7109" s="6">
        <f t="shared" si="780"/>
        <v>0</v>
      </c>
      <c r="Q7109">
        <f>_xlfn.XLOOKUP(C7109&amp;G7109&amp;H7109,covid!$E$2:$E$2184,covid!$D$2:$D$2184,0,0,1)</f>
        <v>0</v>
      </c>
    </row>
    <row r="7110" spans="1:17" x14ac:dyDescent="0.3">
      <c r="A7110">
        <f>_xlfn.XLOOKUP(C7110,kamus!$B$2:$B$87,kamus!$A$2:$A$87,0,0,1)</f>
        <v>61</v>
      </c>
      <c r="B7110" t="str">
        <f>_xlfn.XLOOKUP(C7110,kamus!$B$2:$B$87,kamus!$D$2:$D$87,"dihapus",0,1)</f>
        <v>Prambanan</v>
      </c>
      <c r="C7110" t="s">
        <v>219</v>
      </c>
      <c r="D7110">
        <f>_xlfn.XLOOKUP(C7110,kamus!$B$2:$B$87,kamus!$J$2:$J$87,"dihapus",0,1)</f>
        <v>0</v>
      </c>
      <c r="E7110">
        <f t="shared" si="781"/>
        <v>0</v>
      </c>
      <c r="F7110" s="14">
        <v>44835</v>
      </c>
      <c r="G7110" s="1">
        <f t="shared" si="782"/>
        <v>10</v>
      </c>
      <c r="H7110" s="1">
        <f t="shared" si="783"/>
        <v>2022</v>
      </c>
      <c r="I7110">
        <v>0</v>
      </c>
      <c r="J7110">
        <v>0</v>
      </c>
      <c r="K7110">
        <f t="shared" si="777"/>
        <v>0</v>
      </c>
      <c r="L7110">
        <v>14468</v>
      </c>
      <c r="M7110" s="6">
        <f t="shared" si="778"/>
        <v>0</v>
      </c>
      <c r="N7110" s="6">
        <f t="shared" si="779"/>
        <v>0</v>
      </c>
      <c r="O7110" s="6">
        <f t="shared" si="780"/>
        <v>0</v>
      </c>
      <c r="Q7110">
        <f>_xlfn.XLOOKUP(C7110&amp;G7110&amp;H7110,covid!$E$2:$E$2184,covid!$D$2:$D$2184,0,0,1)</f>
        <v>1</v>
      </c>
    </row>
    <row r="7111" spans="1:17" x14ac:dyDescent="0.3">
      <c r="A7111">
        <f>_xlfn.XLOOKUP(C7111,kamus!$B$2:$B$87,kamus!$A$2:$A$87,0,0,1)</f>
        <v>62</v>
      </c>
      <c r="B7111" t="str">
        <f>_xlfn.XLOOKUP(C7111,kamus!$B$2:$B$87,kamus!$D$2:$D$87,"dihapus",0,1)</f>
        <v>Prambanan</v>
      </c>
      <c r="C7111" t="s">
        <v>236</v>
      </c>
      <c r="D7111">
        <f>_xlfn.XLOOKUP(C7111,kamus!$B$2:$B$87,kamus!$J$2:$J$87,"dihapus",0,1)</f>
        <v>0</v>
      </c>
      <c r="E7111">
        <f t="shared" si="781"/>
        <v>0</v>
      </c>
      <c r="F7111" s="14">
        <v>44835</v>
      </c>
      <c r="G7111" s="1">
        <f t="shared" si="782"/>
        <v>10</v>
      </c>
      <c r="H7111" s="1">
        <f t="shared" si="783"/>
        <v>2022</v>
      </c>
      <c r="I7111">
        <v>0</v>
      </c>
      <c r="J7111">
        <v>0</v>
      </c>
      <c r="K7111">
        <f t="shared" si="777"/>
        <v>0</v>
      </c>
      <c r="L7111">
        <v>6175</v>
      </c>
      <c r="M7111" s="6">
        <f t="shared" si="778"/>
        <v>0</v>
      </c>
      <c r="N7111" s="6">
        <f t="shared" si="779"/>
        <v>0</v>
      </c>
      <c r="O7111" s="6">
        <f t="shared" si="780"/>
        <v>0</v>
      </c>
      <c r="Q7111">
        <f>_xlfn.XLOOKUP(C7111&amp;G7111&amp;H7111,covid!$E$2:$E$2184,covid!$D$2:$D$2184,0,0,1)</f>
        <v>2</v>
      </c>
    </row>
    <row r="7112" spans="1:17" x14ac:dyDescent="0.3">
      <c r="A7112">
        <f>_xlfn.XLOOKUP(C7112,kamus!$B$2:$B$87,kamus!$A$2:$A$87,0,0,1)</f>
        <v>63</v>
      </c>
      <c r="B7112" t="str">
        <f>_xlfn.XLOOKUP(C7112,kamus!$B$2:$B$87,kamus!$D$2:$D$87,"dihapus",0,1)</f>
        <v>Prambanan</v>
      </c>
      <c r="C7112" t="s">
        <v>261</v>
      </c>
      <c r="D7112">
        <f>_xlfn.XLOOKUP(C7112,kamus!$B$2:$B$87,kamus!$J$2:$J$87,"dihapus",0,1)</f>
        <v>0</v>
      </c>
      <c r="E7112">
        <f t="shared" si="781"/>
        <v>0</v>
      </c>
      <c r="F7112" s="14">
        <v>44835</v>
      </c>
      <c r="G7112" s="1">
        <f t="shared" si="782"/>
        <v>10</v>
      </c>
      <c r="H7112" s="1">
        <f t="shared" si="783"/>
        <v>2022</v>
      </c>
      <c r="I7112">
        <v>0</v>
      </c>
      <c r="J7112">
        <v>0</v>
      </c>
      <c r="K7112">
        <f t="shared" si="777"/>
        <v>0</v>
      </c>
      <c r="L7112">
        <v>15647</v>
      </c>
      <c r="M7112" s="6">
        <f t="shared" si="778"/>
        <v>0</v>
      </c>
      <c r="N7112" s="6">
        <f t="shared" si="779"/>
        <v>0</v>
      </c>
      <c r="O7112" s="6">
        <f t="shared" si="780"/>
        <v>0</v>
      </c>
      <c r="Q7112">
        <f>_xlfn.XLOOKUP(C7112&amp;G7112&amp;H7112,covid!$E$2:$E$2184,covid!$D$2:$D$2184,0,0,1)</f>
        <v>3</v>
      </c>
    </row>
    <row r="7113" spans="1:17" x14ac:dyDescent="0.3">
      <c r="A7113">
        <f>_xlfn.XLOOKUP(C7113,kamus!$B$2:$B$87,kamus!$A$2:$A$87,0,0,1)</f>
        <v>60</v>
      </c>
      <c r="B7113" t="str">
        <f>_xlfn.XLOOKUP(C7113,kamus!$B$2:$B$87,kamus!$D$2:$D$87,"dihapus",0,1)</f>
        <v>Prambanan</v>
      </c>
      <c r="C7113" t="s">
        <v>280</v>
      </c>
      <c r="D7113">
        <f>_xlfn.XLOOKUP(C7113,kamus!$B$2:$B$87,kamus!$J$2:$J$87,"dihapus",0,1)</f>
        <v>0</v>
      </c>
      <c r="E7113">
        <f t="shared" si="781"/>
        <v>0</v>
      </c>
      <c r="F7113" s="14">
        <v>44835</v>
      </c>
      <c r="G7113" s="1">
        <f t="shared" si="782"/>
        <v>10</v>
      </c>
      <c r="H7113" s="1">
        <f t="shared" si="783"/>
        <v>2022</v>
      </c>
      <c r="I7113">
        <v>0</v>
      </c>
      <c r="J7113">
        <v>0</v>
      </c>
      <c r="K7113">
        <f t="shared" si="777"/>
        <v>0</v>
      </c>
      <c r="L7113">
        <v>2860</v>
      </c>
      <c r="M7113" s="6">
        <f t="shared" si="778"/>
        <v>0</v>
      </c>
      <c r="N7113" s="6">
        <f t="shared" si="779"/>
        <v>0</v>
      </c>
      <c r="O7113" s="6">
        <f t="shared" si="780"/>
        <v>0</v>
      </c>
      <c r="Q7113">
        <f>_xlfn.XLOOKUP(C7113&amp;G7113&amp;H7113,covid!$E$2:$E$2184,covid!$D$2:$D$2184,0,0,1)</f>
        <v>0</v>
      </c>
    </row>
    <row r="7114" spans="1:17" x14ac:dyDescent="0.3">
      <c r="A7114">
        <f>_xlfn.XLOOKUP(C7114,kamus!$B$2:$B$87,kamus!$A$2:$A$87,0,0,1)</f>
        <v>67</v>
      </c>
      <c r="B7114" t="str">
        <f>_xlfn.XLOOKUP(C7114,kamus!$B$2:$B$87,kamus!$D$2:$D$87,"dihapus",0,1)</f>
        <v>Seyegan</v>
      </c>
      <c r="C7114" t="s">
        <v>221</v>
      </c>
      <c r="D7114">
        <f>_xlfn.XLOOKUP(C7114,kamus!$B$2:$B$87,kamus!$J$2:$J$87,"dihapus",0,1)</f>
        <v>0</v>
      </c>
      <c r="E7114">
        <f t="shared" si="781"/>
        <v>0</v>
      </c>
      <c r="F7114" s="14">
        <v>44835</v>
      </c>
      <c r="G7114" s="1">
        <f t="shared" si="782"/>
        <v>10</v>
      </c>
      <c r="H7114" s="1">
        <f t="shared" si="783"/>
        <v>2022</v>
      </c>
      <c r="I7114">
        <v>0</v>
      </c>
      <c r="J7114">
        <v>0</v>
      </c>
      <c r="K7114">
        <f t="shared" si="777"/>
        <v>0</v>
      </c>
      <c r="L7114">
        <v>10988</v>
      </c>
      <c r="M7114" s="6">
        <f t="shared" si="778"/>
        <v>0</v>
      </c>
      <c r="N7114" s="6">
        <f t="shared" si="779"/>
        <v>0</v>
      </c>
      <c r="O7114" s="6">
        <f t="shared" si="780"/>
        <v>0</v>
      </c>
      <c r="Q7114">
        <f>_xlfn.XLOOKUP(C7114&amp;G7114&amp;H7114,covid!$E$2:$E$2184,covid!$D$2:$D$2184,0,0,1)</f>
        <v>2</v>
      </c>
    </row>
    <row r="7115" spans="1:17" x14ac:dyDescent="0.3">
      <c r="A7115">
        <f>_xlfn.XLOOKUP(C7115,kamus!$B$2:$B$87,kamus!$A$2:$A$87,0,0,1)</f>
        <v>66</v>
      </c>
      <c r="B7115" t="str">
        <f>_xlfn.XLOOKUP(C7115,kamus!$B$2:$B$87,kamus!$D$2:$D$87,"dihapus",0,1)</f>
        <v>Seyegan</v>
      </c>
      <c r="C7115" t="s">
        <v>222</v>
      </c>
      <c r="D7115">
        <f>_xlfn.XLOOKUP(C7115,kamus!$B$2:$B$87,kamus!$J$2:$J$87,"dihapus",0,1)</f>
        <v>0</v>
      </c>
      <c r="E7115">
        <f t="shared" si="781"/>
        <v>0</v>
      </c>
      <c r="F7115" s="14">
        <v>44835</v>
      </c>
      <c r="G7115" s="1">
        <f t="shared" si="782"/>
        <v>10</v>
      </c>
      <c r="H7115" s="1">
        <f t="shared" si="783"/>
        <v>2022</v>
      </c>
      <c r="I7115">
        <v>0</v>
      </c>
      <c r="J7115">
        <v>0</v>
      </c>
      <c r="K7115">
        <f t="shared" si="777"/>
        <v>0</v>
      </c>
      <c r="L7115">
        <v>9757</v>
      </c>
      <c r="M7115" s="6">
        <f t="shared" si="778"/>
        <v>0</v>
      </c>
      <c r="N7115" s="6">
        <f t="shared" si="779"/>
        <v>0</v>
      </c>
      <c r="O7115" s="6">
        <f t="shared" si="780"/>
        <v>0</v>
      </c>
      <c r="Q7115">
        <f>_xlfn.XLOOKUP(C7115&amp;G7115&amp;H7115,covid!$E$2:$E$2184,covid!$D$2:$D$2184,0,0,1)</f>
        <v>3</v>
      </c>
    </row>
    <row r="7116" spans="1:17" x14ac:dyDescent="0.3">
      <c r="A7116">
        <f>_xlfn.XLOOKUP(C7116,kamus!$B$2:$B$87,kamus!$A$2:$A$87,0,0,1)</f>
        <v>68</v>
      </c>
      <c r="B7116" t="str">
        <f>_xlfn.XLOOKUP(C7116,kamus!$B$2:$B$87,kamus!$D$2:$D$87,"dihapus",0,1)</f>
        <v>Seyegan</v>
      </c>
      <c r="C7116" t="s">
        <v>223</v>
      </c>
      <c r="D7116">
        <f>_xlfn.XLOOKUP(C7116,kamus!$B$2:$B$87,kamus!$J$2:$J$87,"dihapus",0,1)</f>
        <v>0</v>
      </c>
      <c r="E7116">
        <f t="shared" si="781"/>
        <v>0</v>
      </c>
      <c r="F7116" s="14">
        <v>44835</v>
      </c>
      <c r="G7116" s="1">
        <f t="shared" si="782"/>
        <v>10</v>
      </c>
      <c r="H7116" s="1">
        <f t="shared" si="783"/>
        <v>2022</v>
      </c>
      <c r="I7116">
        <v>0</v>
      </c>
      <c r="J7116">
        <v>0</v>
      </c>
      <c r="K7116">
        <f t="shared" si="777"/>
        <v>0</v>
      </c>
      <c r="L7116">
        <v>8207</v>
      </c>
      <c r="M7116" s="6">
        <f t="shared" si="778"/>
        <v>0</v>
      </c>
      <c r="N7116" s="6">
        <f t="shared" si="779"/>
        <v>0</v>
      </c>
      <c r="O7116" s="6">
        <f t="shared" si="780"/>
        <v>0</v>
      </c>
      <c r="Q7116">
        <f>_xlfn.XLOOKUP(C7116&amp;G7116&amp;H7116,covid!$E$2:$E$2184,covid!$D$2:$D$2184,0,0,1)</f>
        <v>0</v>
      </c>
    </row>
    <row r="7117" spans="1:17" x14ac:dyDescent="0.3">
      <c r="A7117">
        <f>_xlfn.XLOOKUP(C7117,kamus!$B$2:$B$87,kamus!$A$2:$A$87,0,0,1)</f>
        <v>65</v>
      </c>
      <c r="B7117" t="str">
        <f>_xlfn.XLOOKUP(C7117,kamus!$B$2:$B$87,kamus!$D$2:$D$87,"dihapus",0,1)</f>
        <v>Seyegan</v>
      </c>
      <c r="C7117" t="s">
        <v>224</v>
      </c>
      <c r="D7117">
        <f>_xlfn.XLOOKUP(C7117,kamus!$B$2:$B$87,kamus!$J$2:$J$87,"dihapus",0,1)</f>
        <v>1</v>
      </c>
      <c r="E7117">
        <f t="shared" si="781"/>
        <v>1</v>
      </c>
      <c r="F7117" s="14">
        <v>44835</v>
      </c>
      <c r="G7117" s="1">
        <f t="shared" si="782"/>
        <v>10</v>
      </c>
      <c r="H7117" s="1">
        <f t="shared" si="783"/>
        <v>2022</v>
      </c>
      <c r="I7117">
        <v>0</v>
      </c>
      <c r="J7117">
        <v>0</v>
      </c>
      <c r="K7117">
        <f t="shared" si="777"/>
        <v>0</v>
      </c>
      <c r="L7117">
        <v>11443</v>
      </c>
      <c r="M7117" s="6">
        <f t="shared" si="778"/>
        <v>0</v>
      </c>
      <c r="N7117" s="6">
        <f t="shared" si="779"/>
        <v>0</v>
      </c>
      <c r="O7117" s="6">
        <f t="shared" si="780"/>
        <v>0</v>
      </c>
      <c r="Q7117">
        <f>_xlfn.XLOOKUP(C7117&amp;G7117&amp;H7117,covid!$E$2:$E$2184,covid!$D$2:$D$2184,0,0,1)</f>
        <v>3</v>
      </c>
    </row>
    <row r="7118" spans="1:17" x14ac:dyDescent="0.3">
      <c r="A7118">
        <f>_xlfn.XLOOKUP(C7118,kamus!$B$2:$B$87,kamus!$A$2:$A$87,0,0,1)</f>
        <v>69</v>
      </c>
      <c r="B7118" t="str">
        <f>_xlfn.XLOOKUP(C7118,kamus!$B$2:$B$87,kamus!$D$2:$D$87,"dihapus",0,1)</f>
        <v>Seyegan</v>
      </c>
      <c r="C7118" t="s">
        <v>225</v>
      </c>
      <c r="D7118">
        <f>_xlfn.XLOOKUP(C7118,kamus!$B$2:$B$87,kamus!$J$2:$J$87,"dihapus",0,1)</f>
        <v>0</v>
      </c>
      <c r="E7118">
        <f t="shared" si="781"/>
        <v>0</v>
      </c>
      <c r="F7118" s="14">
        <v>44835</v>
      </c>
      <c r="G7118" s="1">
        <f t="shared" si="782"/>
        <v>10</v>
      </c>
      <c r="H7118" s="1">
        <f t="shared" si="783"/>
        <v>2022</v>
      </c>
      <c r="I7118">
        <v>0</v>
      </c>
      <c r="J7118">
        <v>0</v>
      </c>
      <c r="K7118">
        <f t="shared" si="777"/>
        <v>0</v>
      </c>
      <c r="L7118">
        <v>13779</v>
      </c>
      <c r="M7118" s="6">
        <f t="shared" si="778"/>
        <v>0</v>
      </c>
      <c r="N7118" s="6">
        <f t="shared" si="779"/>
        <v>0</v>
      </c>
      <c r="O7118" s="6">
        <f t="shared" si="780"/>
        <v>0</v>
      </c>
      <c r="Q7118">
        <f>_xlfn.XLOOKUP(C7118&amp;G7118&amp;H7118,covid!$E$2:$E$2184,covid!$D$2:$D$2184,0,0,1)</f>
        <v>4</v>
      </c>
    </row>
    <row r="7119" spans="1:17" x14ac:dyDescent="0.3">
      <c r="A7119">
        <f>_xlfn.XLOOKUP(C7119,kamus!$B$2:$B$87,kamus!$A$2:$A$87,0,0,1)</f>
        <v>74</v>
      </c>
      <c r="B7119" t="str">
        <f>_xlfn.XLOOKUP(C7119,kamus!$B$2:$B$87,kamus!$D$2:$D$87,"dihapus",0,1)</f>
        <v>Sleman</v>
      </c>
      <c r="C7119" t="s">
        <v>205</v>
      </c>
      <c r="D7119">
        <f>_xlfn.XLOOKUP(C7119,kamus!$B$2:$B$87,kamus!$J$2:$J$87,"dihapus",0,1)</f>
        <v>1</v>
      </c>
      <c r="E7119">
        <f t="shared" si="781"/>
        <v>1</v>
      </c>
      <c r="F7119" s="14">
        <v>44835</v>
      </c>
      <c r="G7119" s="1">
        <f t="shared" si="782"/>
        <v>10</v>
      </c>
      <c r="H7119" s="1">
        <f t="shared" si="783"/>
        <v>2022</v>
      </c>
      <c r="I7119">
        <v>0</v>
      </c>
      <c r="J7119">
        <v>0</v>
      </c>
      <c r="K7119">
        <f t="shared" si="777"/>
        <v>0</v>
      </c>
      <c r="L7119">
        <v>15881</v>
      </c>
      <c r="M7119" s="6">
        <f t="shared" si="778"/>
        <v>0</v>
      </c>
      <c r="N7119" s="6">
        <f t="shared" si="779"/>
        <v>0</v>
      </c>
      <c r="O7119" s="6">
        <f t="shared" si="780"/>
        <v>0</v>
      </c>
      <c r="Q7119">
        <f>_xlfn.XLOOKUP(C7119&amp;G7119&amp;H7119,covid!$E$2:$E$2184,covid!$D$2:$D$2184,0,0,1)</f>
        <v>2</v>
      </c>
    </row>
    <row r="7120" spans="1:17" x14ac:dyDescent="0.3">
      <c r="A7120">
        <f>_xlfn.XLOOKUP(C7120,kamus!$B$2:$B$87,kamus!$A$2:$A$87,0,0,1)</f>
        <v>73</v>
      </c>
      <c r="B7120" t="str">
        <f>_xlfn.XLOOKUP(C7120,kamus!$B$2:$B$87,kamus!$D$2:$D$87,"dihapus",0,1)</f>
        <v>Sleman</v>
      </c>
      <c r="C7120" t="s">
        <v>232</v>
      </c>
      <c r="D7120">
        <f>_xlfn.XLOOKUP(C7120,kamus!$B$2:$B$87,kamus!$J$2:$J$87,"dihapus",0,1)</f>
        <v>1</v>
      </c>
      <c r="E7120">
        <f t="shared" si="781"/>
        <v>1</v>
      </c>
      <c r="F7120" s="14">
        <v>44835</v>
      </c>
      <c r="G7120" s="1">
        <f t="shared" si="782"/>
        <v>10</v>
      </c>
      <c r="H7120" s="1">
        <f t="shared" si="783"/>
        <v>2022</v>
      </c>
      <c r="I7120">
        <v>0</v>
      </c>
      <c r="J7120">
        <v>0</v>
      </c>
      <c r="K7120">
        <f t="shared" si="777"/>
        <v>0</v>
      </c>
      <c r="L7120">
        <v>13136</v>
      </c>
      <c r="M7120" s="6">
        <f t="shared" si="778"/>
        <v>0</v>
      </c>
      <c r="N7120" s="6">
        <f t="shared" si="779"/>
        <v>0</v>
      </c>
      <c r="O7120" s="6">
        <f t="shared" si="780"/>
        <v>0</v>
      </c>
      <c r="Q7120">
        <f>_xlfn.XLOOKUP(C7120&amp;G7120&amp;H7120,covid!$E$2:$E$2184,covid!$D$2:$D$2184,0,0,1)</f>
        <v>5</v>
      </c>
    </row>
    <row r="7121" spans="1:17" x14ac:dyDescent="0.3">
      <c r="A7121">
        <f>_xlfn.XLOOKUP(C7121,kamus!$B$2:$B$87,kamus!$A$2:$A$87,0,0,1)</f>
        <v>71</v>
      </c>
      <c r="B7121" t="str">
        <f>_xlfn.XLOOKUP(C7121,kamus!$B$2:$B$87,kamus!$D$2:$D$87,"dihapus",0,1)</f>
        <v>Sleman</v>
      </c>
      <c r="C7121" t="s">
        <v>271</v>
      </c>
      <c r="D7121">
        <f>_xlfn.XLOOKUP(C7121,kamus!$B$2:$B$87,kamus!$J$2:$J$87,"dihapus",0,1)</f>
        <v>1</v>
      </c>
      <c r="E7121">
        <f t="shared" si="781"/>
        <v>1</v>
      </c>
      <c r="F7121" s="14">
        <v>44835</v>
      </c>
      <c r="G7121" s="1">
        <f t="shared" si="782"/>
        <v>10</v>
      </c>
      <c r="H7121" s="1">
        <f t="shared" si="783"/>
        <v>2022</v>
      </c>
      <c r="I7121">
        <v>0</v>
      </c>
      <c r="J7121">
        <v>0</v>
      </c>
      <c r="K7121">
        <f t="shared" si="777"/>
        <v>0</v>
      </c>
      <c r="L7121">
        <v>15868</v>
      </c>
      <c r="M7121" s="6">
        <f t="shared" si="778"/>
        <v>0</v>
      </c>
      <c r="N7121" s="6">
        <f t="shared" si="779"/>
        <v>0</v>
      </c>
      <c r="O7121" s="6">
        <f t="shared" si="780"/>
        <v>0</v>
      </c>
      <c r="Q7121">
        <f>_xlfn.XLOOKUP(C7121&amp;G7121&amp;H7121,covid!$E$2:$E$2184,covid!$D$2:$D$2184,0,0,1)</f>
        <v>5</v>
      </c>
    </row>
    <row r="7122" spans="1:17" x14ac:dyDescent="0.3">
      <c r="A7122">
        <f>_xlfn.XLOOKUP(C7122,kamus!$B$2:$B$87,kamus!$A$2:$A$87,0,0,1)</f>
        <v>72</v>
      </c>
      <c r="B7122" t="str">
        <f>_xlfn.XLOOKUP(C7122,kamus!$B$2:$B$87,kamus!$D$2:$D$87,"dihapus",0,1)</f>
        <v>Sleman</v>
      </c>
      <c r="C7122" t="s">
        <v>273</v>
      </c>
      <c r="D7122">
        <f>_xlfn.XLOOKUP(C7122,kamus!$B$2:$B$87,kamus!$J$2:$J$87,"dihapus",0,1)</f>
        <v>1</v>
      </c>
      <c r="E7122">
        <f t="shared" si="781"/>
        <v>1</v>
      </c>
      <c r="F7122" s="14">
        <v>44835</v>
      </c>
      <c r="G7122" s="1">
        <f t="shared" si="782"/>
        <v>10</v>
      </c>
      <c r="H7122" s="1">
        <f t="shared" si="783"/>
        <v>2022</v>
      </c>
      <c r="I7122">
        <v>0</v>
      </c>
      <c r="J7122">
        <v>0</v>
      </c>
      <c r="K7122">
        <f t="shared" si="777"/>
        <v>0</v>
      </c>
      <c r="L7122">
        <v>19209</v>
      </c>
      <c r="M7122" s="6">
        <f t="shared" si="778"/>
        <v>0</v>
      </c>
      <c r="N7122" s="6">
        <f t="shared" si="779"/>
        <v>0</v>
      </c>
      <c r="O7122" s="6">
        <f t="shared" si="780"/>
        <v>0</v>
      </c>
      <c r="Q7122">
        <f>_xlfn.XLOOKUP(C7122&amp;G7122&amp;H7122,covid!$E$2:$E$2184,covid!$D$2:$D$2184,0,0,1)</f>
        <v>2</v>
      </c>
    </row>
    <row r="7123" spans="1:17" x14ac:dyDescent="0.3">
      <c r="A7123">
        <f>_xlfn.XLOOKUP(C7123,kamus!$B$2:$B$87,kamus!$A$2:$A$87,0,0,1)</f>
        <v>70</v>
      </c>
      <c r="B7123" t="str">
        <f>_xlfn.XLOOKUP(C7123,kamus!$B$2:$B$87,kamus!$D$2:$D$87,"dihapus",0,1)</f>
        <v>Sleman</v>
      </c>
      <c r="C7123" t="s">
        <v>274</v>
      </c>
      <c r="D7123">
        <f>_xlfn.XLOOKUP(C7123,kamus!$B$2:$B$87,kamus!$J$2:$J$87,"dihapus",0,1)</f>
        <v>0</v>
      </c>
      <c r="E7123">
        <f t="shared" si="781"/>
        <v>0</v>
      </c>
      <c r="F7123" s="14">
        <v>44835</v>
      </c>
      <c r="G7123" s="1">
        <f t="shared" si="782"/>
        <v>10</v>
      </c>
      <c r="H7123" s="1">
        <f t="shared" si="783"/>
        <v>2022</v>
      </c>
      <c r="I7123">
        <v>0</v>
      </c>
      <c r="J7123">
        <v>0</v>
      </c>
      <c r="K7123">
        <f t="shared" si="777"/>
        <v>0</v>
      </c>
      <c r="L7123">
        <v>10209</v>
      </c>
      <c r="M7123" s="6">
        <f t="shared" si="778"/>
        <v>0</v>
      </c>
      <c r="N7123" s="6">
        <f t="shared" si="779"/>
        <v>0</v>
      </c>
      <c r="O7123" s="6">
        <f t="shared" si="780"/>
        <v>0</v>
      </c>
      <c r="Q7123">
        <f>_xlfn.XLOOKUP(C7123&amp;G7123&amp;H7123,covid!$E$2:$E$2184,covid!$D$2:$D$2184,0,0,1)</f>
        <v>1</v>
      </c>
    </row>
    <row r="7124" spans="1:17" x14ac:dyDescent="0.3">
      <c r="A7124">
        <f>_xlfn.XLOOKUP(C7124,kamus!$B$2:$B$87,kamus!$A$2:$A$87,0,0,1)</f>
        <v>77</v>
      </c>
      <c r="B7124" t="str">
        <f>_xlfn.XLOOKUP(C7124,kamus!$B$2:$B$87,kamus!$D$2:$D$87,"dihapus",0,1)</f>
        <v>Tempel 1</v>
      </c>
      <c r="C7124" t="s">
        <v>218</v>
      </c>
      <c r="D7124">
        <f>_xlfn.XLOOKUP(C7124,kamus!$B$2:$B$87,kamus!$J$2:$J$87,"dihapus",0,1)</f>
        <v>0</v>
      </c>
      <c r="E7124">
        <f t="shared" si="781"/>
        <v>0</v>
      </c>
      <c r="F7124" s="14">
        <v>44835</v>
      </c>
      <c r="G7124" s="1">
        <f t="shared" si="782"/>
        <v>10</v>
      </c>
      <c r="H7124" s="1">
        <f t="shared" si="783"/>
        <v>2022</v>
      </c>
      <c r="I7124">
        <v>0</v>
      </c>
      <c r="J7124">
        <v>0</v>
      </c>
      <c r="K7124">
        <f t="shared" si="777"/>
        <v>0</v>
      </c>
      <c r="L7124">
        <v>7981</v>
      </c>
      <c r="M7124" s="6">
        <f t="shared" si="778"/>
        <v>0</v>
      </c>
      <c r="N7124" s="6">
        <f t="shared" si="779"/>
        <v>0</v>
      </c>
      <c r="O7124" s="6">
        <f t="shared" si="780"/>
        <v>0</v>
      </c>
      <c r="Q7124">
        <f>_xlfn.XLOOKUP(C7124&amp;G7124&amp;H7124,covid!$E$2:$E$2184,covid!$D$2:$D$2184,0,0,1)</f>
        <v>3</v>
      </c>
    </row>
    <row r="7125" spans="1:17" x14ac:dyDescent="0.3">
      <c r="A7125">
        <f>_xlfn.XLOOKUP(C7125,kamus!$B$2:$B$87,kamus!$A$2:$A$87,0,0,1)</f>
        <v>76</v>
      </c>
      <c r="B7125" t="str">
        <f>_xlfn.XLOOKUP(C7125,kamus!$B$2:$B$87,kamus!$D$2:$D$87,"dihapus",0,1)</f>
        <v>Tempel 1</v>
      </c>
      <c r="C7125" t="s">
        <v>226</v>
      </c>
      <c r="D7125">
        <f>_xlfn.XLOOKUP(C7125,kamus!$B$2:$B$87,kamus!$J$2:$J$87,"dihapus",0,1)</f>
        <v>1</v>
      </c>
      <c r="E7125">
        <f t="shared" si="781"/>
        <v>1</v>
      </c>
      <c r="F7125" s="14">
        <v>44835</v>
      </c>
      <c r="G7125" s="1">
        <f t="shared" si="782"/>
        <v>10</v>
      </c>
      <c r="H7125" s="1">
        <f t="shared" si="783"/>
        <v>2022</v>
      </c>
      <c r="I7125">
        <v>0</v>
      </c>
      <c r="J7125">
        <v>0</v>
      </c>
      <c r="K7125">
        <f t="shared" si="777"/>
        <v>0</v>
      </c>
      <c r="L7125">
        <v>11420</v>
      </c>
      <c r="M7125" s="6">
        <f t="shared" si="778"/>
        <v>0</v>
      </c>
      <c r="N7125" s="6">
        <f t="shared" si="779"/>
        <v>0</v>
      </c>
      <c r="O7125" s="6">
        <f t="shared" si="780"/>
        <v>0</v>
      </c>
      <c r="Q7125">
        <f>_xlfn.XLOOKUP(C7125&amp;G7125&amp;H7125,covid!$E$2:$E$2184,covid!$D$2:$D$2184,0,0,1)</f>
        <v>5</v>
      </c>
    </row>
    <row r="7126" spans="1:17" x14ac:dyDescent="0.3">
      <c r="A7126">
        <f>_xlfn.XLOOKUP(C7126,kamus!$B$2:$B$87,kamus!$A$2:$A$87,0,0,1)</f>
        <v>75</v>
      </c>
      <c r="B7126" t="str">
        <f>_xlfn.XLOOKUP(C7126,kamus!$B$2:$B$87,kamus!$D$2:$D$87,"dihapus",0,1)</f>
        <v>Tempel 1</v>
      </c>
      <c r="C7126" t="s">
        <v>227</v>
      </c>
      <c r="D7126">
        <f>_xlfn.XLOOKUP(C7126,kamus!$B$2:$B$87,kamus!$J$2:$J$87,"dihapus",0,1)</f>
        <v>0</v>
      </c>
      <c r="E7126">
        <f t="shared" si="781"/>
        <v>0</v>
      </c>
      <c r="F7126" s="14">
        <v>44835</v>
      </c>
      <c r="G7126" s="1">
        <f t="shared" si="782"/>
        <v>10</v>
      </c>
      <c r="H7126" s="1">
        <f t="shared" si="783"/>
        <v>2022</v>
      </c>
      <c r="I7126">
        <v>0</v>
      </c>
      <c r="J7126">
        <v>0</v>
      </c>
      <c r="K7126">
        <f t="shared" si="777"/>
        <v>0</v>
      </c>
      <c r="L7126">
        <v>7027</v>
      </c>
      <c r="M7126" s="6">
        <f t="shared" si="778"/>
        <v>0</v>
      </c>
      <c r="N7126" s="6">
        <f t="shared" si="779"/>
        <v>0</v>
      </c>
      <c r="O7126" s="6">
        <f t="shared" si="780"/>
        <v>0</v>
      </c>
      <c r="Q7126">
        <f>_xlfn.XLOOKUP(C7126&amp;G7126&amp;H7126,covid!$E$2:$E$2184,covid!$D$2:$D$2184,0,0,1)</f>
        <v>1</v>
      </c>
    </row>
    <row r="7127" spans="1:17" x14ac:dyDescent="0.3">
      <c r="A7127">
        <f>_xlfn.XLOOKUP(C7127,kamus!$B$2:$B$87,kamus!$A$2:$A$87,0,0,1)</f>
        <v>78</v>
      </c>
      <c r="B7127" t="str">
        <f>_xlfn.XLOOKUP(C7127,kamus!$B$2:$B$87,kamus!$D$2:$D$87,"dihapus",0,1)</f>
        <v>Tempel 1</v>
      </c>
      <c r="C7127" t="s">
        <v>229</v>
      </c>
      <c r="D7127">
        <f>_xlfn.XLOOKUP(C7127,kamus!$B$2:$B$87,kamus!$J$2:$J$87,"dihapus",0,1)</f>
        <v>0</v>
      </c>
      <c r="E7127">
        <f t="shared" si="781"/>
        <v>0</v>
      </c>
      <c r="F7127" s="14">
        <v>44835</v>
      </c>
      <c r="G7127" s="1">
        <f t="shared" si="782"/>
        <v>10</v>
      </c>
      <c r="H7127" s="1">
        <f t="shared" si="783"/>
        <v>2022</v>
      </c>
      <c r="I7127">
        <v>0</v>
      </c>
      <c r="J7127">
        <v>0</v>
      </c>
      <c r="K7127">
        <f t="shared" si="777"/>
        <v>0</v>
      </c>
      <c r="L7127">
        <v>5483</v>
      </c>
      <c r="M7127" s="6">
        <f t="shared" si="778"/>
        <v>0</v>
      </c>
      <c r="N7127" s="6">
        <f t="shared" si="779"/>
        <v>0</v>
      </c>
      <c r="O7127" s="6">
        <f t="shared" si="780"/>
        <v>0</v>
      </c>
      <c r="Q7127">
        <f>_xlfn.XLOOKUP(C7127&amp;G7127&amp;H7127,covid!$E$2:$E$2184,covid!$D$2:$D$2184,0,0,1)</f>
        <v>0</v>
      </c>
    </row>
    <row r="7128" spans="1:17" x14ac:dyDescent="0.3">
      <c r="A7128">
        <f>_xlfn.XLOOKUP(C7128,kamus!$B$2:$B$87,kamus!$A$2:$A$87,0,0,1)</f>
        <v>79</v>
      </c>
      <c r="B7128" t="str">
        <f>_xlfn.XLOOKUP(C7128,kamus!$B$2:$B$87,kamus!$D$2:$D$87,"dihapus",0,1)</f>
        <v>Tempel 2</v>
      </c>
      <c r="C7128" t="s">
        <v>201</v>
      </c>
      <c r="D7128">
        <f>_xlfn.XLOOKUP(C7128,kamus!$B$2:$B$87,kamus!$J$2:$J$87,"dihapus",0,1)</f>
        <v>0</v>
      </c>
      <c r="E7128">
        <f t="shared" si="781"/>
        <v>0</v>
      </c>
      <c r="F7128" s="14">
        <v>44835</v>
      </c>
      <c r="G7128" s="1">
        <f t="shared" si="782"/>
        <v>10</v>
      </c>
      <c r="H7128" s="1">
        <f t="shared" si="783"/>
        <v>2022</v>
      </c>
      <c r="I7128">
        <v>0</v>
      </c>
      <c r="J7128">
        <v>0</v>
      </c>
      <c r="K7128">
        <f t="shared" si="777"/>
        <v>0</v>
      </c>
      <c r="L7128">
        <v>7898</v>
      </c>
      <c r="M7128" s="6">
        <f t="shared" si="778"/>
        <v>0</v>
      </c>
      <c r="N7128" s="6">
        <f t="shared" si="779"/>
        <v>0</v>
      </c>
      <c r="O7128" s="6">
        <f t="shared" si="780"/>
        <v>0</v>
      </c>
      <c r="Q7128">
        <f>_xlfn.XLOOKUP(C7128&amp;G7128&amp;H7128,covid!$E$2:$E$2184,covid!$D$2:$D$2184,0,0,1)</f>
        <v>1</v>
      </c>
    </row>
    <row r="7129" spans="1:17" x14ac:dyDescent="0.3">
      <c r="A7129">
        <f>_xlfn.XLOOKUP(C7129,kamus!$B$2:$B$87,kamus!$A$2:$A$87,0,0,1)</f>
        <v>80</v>
      </c>
      <c r="B7129" t="str">
        <f>_xlfn.XLOOKUP(C7129,kamus!$B$2:$B$87,kamus!$D$2:$D$87,"dihapus",0,1)</f>
        <v>Tempel 2</v>
      </c>
      <c r="C7129" t="s">
        <v>233</v>
      </c>
      <c r="D7129">
        <f>_xlfn.XLOOKUP(C7129,kamus!$B$2:$B$87,kamus!$J$2:$J$87,"dihapus",0,1)</f>
        <v>0</v>
      </c>
      <c r="E7129">
        <f t="shared" si="781"/>
        <v>0</v>
      </c>
      <c r="F7129" s="14">
        <v>44835</v>
      </c>
      <c r="G7129" s="1">
        <f t="shared" si="782"/>
        <v>10</v>
      </c>
      <c r="H7129" s="1">
        <f t="shared" si="783"/>
        <v>2022</v>
      </c>
      <c r="I7129">
        <v>0</v>
      </c>
      <c r="J7129">
        <v>0</v>
      </c>
      <c r="K7129">
        <f t="shared" si="777"/>
        <v>0</v>
      </c>
      <c r="L7129">
        <v>6718</v>
      </c>
      <c r="M7129" s="6">
        <f t="shared" si="778"/>
        <v>0</v>
      </c>
      <c r="N7129" s="6">
        <f t="shared" si="779"/>
        <v>0</v>
      </c>
      <c r="O7129" s="6">
        <f t="shared" si="780"/>
        <v>0</v>
      </c>
      <c r="Q7129">
        <f>_xlfn.XLOOKUP(C7129&amp;G7129&amp;H7129,covid!$E$2:$E$2184,covid!$D$2:$D$2184,0,0,1)</f>
        <v>2</v>
      </c>
    </row>
    <row r="7130" spans="1:17" x14ac:dyDescent="0.3">
      <c r="A7130">
        <f>_xlfn.XLOOKUP(C7130,kamus!$B$2:$B$87,kamus!$A$2:$A$87,0,0,1)</f>
        <v>81</v>
      </c>
      <c r="B7130" t="str">
        <f>_xlfn.XLOOKUP(C7130,kamus!$B$2:$B$87,kamus!$D$2:$D$87,"dihapus",0,1)</f>
        <v>Tempel 2</v>
      </c>
      <c r="C7130" t="s">
        <v>263</v>
      </c>
      <c r="D7130">
        <f>_xlfn.XLOOKUP(C7130,kamus!$B$2:$B$87,kamus!$J$2:$J$87,"dihapus",0,1)</f>
        <v>0</v>
      </c>
      <c r="E7130">
        <f t="shared" si="781"/>
        <v>0</v>
      </c>
      <c r="F7130" s="14">
        <v>44835</v>
      </c>
      <c r="G7130" s="1">
        <f t="shared" si="782"/>
        <v>10</v>
      </c>
      <c r="H7130" s="1">
        <f t="shared" si="783"/>
        <v>2022</v>
      </c>
      <c r="I7130">
        <v>0</v>
      </c>
      <c r="J7130">
        <v>0</v>
      </c>
      <c r="K7130">
        <f t="shared" si="777"/>
        <v>0</v>
      </c>
      <c r="L7130">
        <v>4831</v>
      </c>
      <c r="M7130" s="6">
        <f t="shared" si="778"/>
        <v>0</v>
      </c>
      <c r="N7130" s="6">
        <f t="shared" si="779"/>
        <v>0</v>
      </c>
      <c r="O7130" s="6">
        <f t="shared" si="780"/>
        <v>0</v>
      </c>
      <c r="Q7130">
        <f>_xlfn.XLOOKUP(C7130&amp;G7130&amp;H7130,covid!$E$2:$E$2184,covid!$D$2:$D$2184,0,0,1)</f>
        <v>3</v>
      </c>
    </row>
    <row r="7131" spans="1:17" x14ac:dyDescent="0.3">
      <c r="A7131">
        <f>_xlfn.XLOOKUP(C7131,kamus!$B$2:$B$87,kamus!$A$2:$A$87,0,0,1)</f>
        <v>82</v>
      </c>
      <c r="B7131" t="str">
        <f>_xlfn.XLOOKUP(C7131,kamus!$B$2:$B$87,kamus!$D$2:$D$87,"dihapus",0,1)</f>
        <v>Tempel 2</v>
      </c>
      <c r="C7131" t="s">
        <v>266</v>
      </c>
      <c r="D7131">
        <f>_xlfn.XLOOKUP(C7131,kamus!$B$2:$B$87,kamus!$J$2:$J$87,"dihapus",0,1)</f>
        <v>0</v>
      </c>
      <c r="E7131">
        <f t="shared" si="781"/>
        <v>0</v>
      </c>
      <c r="F7131" s="14">
        <v>44835</v>
      </c>
      <c r="G7131" s="1">
        <f t="shared" si="782"/>
        <v>10</v>
      </c>
      <c r="H7131" s="1">
        <f t="shared" si="783"/>
        <v>2022</v>
      </c>
      <c r="I7131">
        <v>0</v>
      </c>
      <c r="J7131">
        <v>0</v>
      </c>
      <c r="K7131">
        <f t="shared" si="777"/>
        <v>0</v>
      </c>
      <c r="L7131">
        <v>5385</v>
      </c>
      <c r="M7131" s="6">
        <f t="shared" si="778"/>
        <v>0</v>
      </c>
      <c r="N7131" s="6">
        <f t="shared" si="779"/>
        <v>0</v>
      </c>
      <c r="O7131" s="6">
        <f t="shared" si="780"/>
        <v>0</v>
      </c>
      <c r="Q7131">
        <f>_xlfn.XLOOKUP(C7131&amp;G7131&amp;H7131,covid!$E$2:$E$2184,covid!$D$2:$D$2184,0,0,1)</f>
        <v>1</v>
      </c>
    </row>
    <row r="7132" spans="1:17" x14ac:dyDescent="0.3">
      <c r="A7132">
        <f>_xlfn.XLOOKUP(C7132,kamus!$B$2:$B$87,kamus!$A$2:$A$87,0,0,1)</f>
        <v>84</v>
      </c>
      <c r="B7132" t="str">
        <f>_xlfn.XLOOKUP(C7132,kamus!$B$2:$B$87,kamus!$D$2:$D$87,"dihapus",0,1)</f>
        <v>turi</v>
      </c>
      <c r="C7132" t="s">
        <v>199</v>
      </c>
      <c r="D7132">
        <f>_xlfn.XLOOKUP(C7132,kamus!$B$2:$B$87,kamus!$J$2:$J$87,"dihapus",0,1)</f>
        <v>0</v>
      </c>
      <c r="E7132">
        <f t="shared" si="781"/>
        <v>0</v>
      </c>
      <c r="F7132" s="14">
        <v>44835</v>
      </c>
      <c r="G7132" s="1">
        <f t="shared" si="782"/>
        <v>10</v>
      </c>
      <c r="H7132" s="1">
        <f t="shared" si="783"/>
        <v>2022</v>
      </c>
      <c r="I7132">
        <v>0</v>
      </c>
      <c r="J7132">
        <v>0</v>
      </c>
      <c r="K7132">
        <f t="shared" si="777"/>
        <v>0</v>
      </c>
      <c r="L7132">
        <v>9882</v>
      </c>
      <c r="M7132" s="6">
        <f t="shared" si="778"/>
        <v>0</v>
      </c>
      <c r="N7132" s="6">
        <f t="shared" si="779"/>
        <v>0</v>
      </c>
      <c r="O7132" s="6">
        <f t="shared" si="780"/>
        <v>0</v>
      </c>
      <c r="Q7132">
        <f>_xlfn.XLOOKUP(C7132&amp;G7132&amp;H7132,covid!$E$2:$E$2184,covid!$D$2:$D$2184,0,0,1)</f>
        <v>3</v>
      </c>
    </row>
    <row r="7133" spans="1:17" x14ac:dyDescent="0.3">
      <c r="A7133">
        <f>_xlfn.XLOOKUP(C7133,kamus!$B$2:$B$87,kamus!$A$2:$A$87,0,0,1)</f>
        <v>86</v>
      </c>
      <c r="B7133" t="str">
        <f>_xlfn.XLOOKUP(C7133,kamus!$B$2:$B$87,kamus!$D$2:$D$87,"dihapus",0,1)</f>
        <v>turi</v>
      </c>
      <c r="C7133" t="s">
        <v>209</v>
      </c>
      <c r="D7133">
        <f>_xlfn.XLOOKUP(C7133,kamus!$B$2:$B$87,kamus!$J$2:$J$87,"dihapus",0,1)</f>
        <v>0</v>
      </c>
      <c r="E7133">
        <f t="shared" si="781"/>
        <v>0</v>
      </c>
      <c r="F7133" s="14">
        <v>44835</v>
      </c>
      <c r="G7133" s="1">
        <f t="shared" si="782"/>
        <v>10</v>
      </c>
      <c r="H7133" s="1">
        <f t="shared" si="783"/>
        <v>2022</v>
      </c>
      <c r="I7133">
        <v>0</v>
      </c>
      <c r="J7133">
        <v>0</v>
      </c>
      <c r="K7133">
        <f t="shared" si="777"/>
        <v>0</v>
      </c>
      <c r="L7133">
        <v>9730</v>
      </c>
      <c r="M7133" s="6">
        <f t="shared" si="778"/>
        <v>0</v>
      </c>
      <c r="N7133" s="6">
        <f t="shared" si="779"/>
        <v>0</v>
      </c>
      <c r="O7133" s="6">
        <f t="shared" si="780"/>
        <v>0</v>
      </c>
      <c r="Q7133">
        <f>_xlfn.XLOOKUP(C7133&amp;G7133&amp;H7133,covid!$E$2:$E$2184,covid!$D$2:$D$2184,0,0,1)</f>
        <v>3</v>
      </c>
    </row>
    <row r="7134" spans="1:17" x14ac:dyDescent="0.3">
      <c r="A7134">
        <f>_xlfn.XLOOKUP(C7134,kamus!$B$2:$B$87,kamus!$A$2:$A$87,0,0,1)</f>
        <v>83</v>
      </c>
      <c r="B7134" t="str">
        <f>_xlfn.XLOOKUP(C7134,kamus!$B$2:$B$87,kamus!$D$2:$D$87,"dihapus",0,1)</f>
        <v>turi</v>
      </c>
      <c r="C7134" t="s">
        <v>211</v>
      </c>
      <c r="D7134">
        <f>_xlfn.XLOOKUP(C7134,kamus!$B$2:$B$87,kamus!$J$2:$J$87,"dihapus",0,1)</f>
        <v>0</v>
      </c>
      <c r="E7134">
        <f t="shared" si="781"/>
        <v>0</v>
      </c>
      <c r="F7134" s="14">
        <v>44835</v>
      </c>
      <c r="G7134" s="1">
        <f t="shared" si="782"/>
        <v>10</v>
      </c>
      <c r="H7134" s="1">
        <f t="shared" si="783"/>
        <v>2022</v>
      </c>
      <c r="I7134">
        <v>0</v>
      </c>
      <c r="J7134">
        <v>0</v>
      </c>
      <c r="K7134">
        <f t="shared" si="777"/>
        <v>0</v>
      </c>
      <c r="L7134">
        <v>8706</v>
      </c>
      <c r="M7134" s="6">
        <f t="shared" si="778"/>
        <v>0</v>
      </c>
      <c r="N7134" s="6">
        <f t="shared" si="779"/>
        <v>0</v>
      </c>
      <c r="O7134" s="6">
        <f t="shared" si="780"/>
        <v>0</v>
      </c>
      <c r="Q7134">
        <f>_xlfn.XLOOKUP(C7134&amp;G7134&amp;H7134,covid!$E$2:$E$2184,covid!$D$2:$D$2184,0,0,1)</f>
        <v>3</v>
      </c>
    </row>
    <row r="7135" spans="1:17" x14ac:dyDescent="0.3">
      <c r="A7135">
        <f>_xlfn.XLOOKUP(C7135,kamus!$B$2:$B$87,kamus!$A$2:$A$87,0,0,1)</f>
        <v>85</v>
      </c>
      <c r="B7135" t="str">
        <f>_xlfn.XLOOKUP(C7135,kamus!$B$2:$B$87,kamus!$D$2:$D$87,"dihapus",0,1)</f>
        <v>turi</v>
      </c>
      <c r="C7135" t="s">
        <v>279</v>
      </c>
      <c r="D7135">
        <f>_xlfn.XLOOKUP(C7135,kamus!$B$2:$B$87,kamus!$J$2:$J$87,"dihapus",0,1)</f>
        <v>0</v>
      </c>
      <c r="E7135">
        <f t="shared" si="781"/>
        <v>0</v>
      </c>
      <c r="F7135" s="14">
        <v>44835</v>
      </c>
      <c r="G7135" s="1">
        <f t="shared" si="782"/>
        <v>10</v>
      </c>
      <c r="H7135" s="1">
        <f t="shared" si="783"/>
        <v>2022</v>
      </c>
      <c r="I7135">
        <v>0</v>
      </c>
      <c r="J7135">
        <v>0</v>
      </c>
      <c r="K7135">
        <f t="shared" si="777"/>
        <v>0</v>
      </c>
      <c r="L7135">
        <v>11166</v>
      </c>
      <c r="M7135" s="6">
        <f t="shared" si="778"/>
        <v>0</v>
      </c>
      <c r="N7135" s="6">
        <f t="shared" si="779"/>
        <v>0</v>
      </c>
      <c r="O7135" s="6">
        <f t="shared" si="780"/>
        <v>0</v>
      </c>
      <c r="Q7135">
        <f>_xlfn.XLOOKUP(C7135&amp;G7135&amp;H7135,covid!$E$2:$E$2184,covid!$D$2:$D$2184,0,0,1)</f>
        <v>7</v>
      </c>
    </row>
    <row r="7136" spans="1:17" x14ac:dyDescent="0.3">
      <c r="A7136">
        <f>_xlfn.XLOOKUP(C7136,kamus!$B$2:$B$87,kamus!$A$2:$A$87,0,0,1)</f>
        <v>4</v>
      </c>
      <c r="B7136" t="str">
        <f>_xlfn.XLOOKUP(C7136,kamus!$B$2:$B$87,kamus!$D$2:$D$87,"dihapus",0,1)</f>
        <v>Berbah</v>
      </c>
      <c r="C7136" t="s">
        <v>215</v>
      </c>
      <c r="D7136">
        <f>_xlfn.XLOOKUP(C7136,kamus!$B$2:$B$87,kamus!$J$2:$J$87,"dihapus",0,1)</f>
        <v>0</v>
      </c>
      <c r="E7136">
        <f t="shared" si="781"/>
        <v>0</v>
      </c>
      <c r="F7136" s="14">
        <v>44866</v>
      </c>
      <c r="G7136" s="1">
        <f t="shared" si="782"/>
        <v>11</v>
      </c>
      <c r="H7136" s="1">
        <f t="shared" si="783"/>
        <v>2022</v>
      </c>
      <c r="I7136">
        <v>0</v>
      </c>
      <c r="J7136">
        <v>0</v>
      </c>
      <c r="K7136">
        <f t="shared" si="777"/>
        <v>0</v>
      </c>
      <c r="L7136">
        <v>11652</v>
      </c>
      <c r="M7136" s="6">
        <f t="shared" si="778"/>
        <v>0</v>
      </c>
      <c r="N7136" s="6">
        <f t="shared" si="779"/>
        <v>0</v>
      </c>
      <c r="O7136" s="6">
        <f t="shared" si="780"/>
        <v>0</v>
      </c>
      <c r="Q7136">
        <f>_xlfn.XLOOKUP(C7136&amp;G7136&amp;H7136,covid!$E$2:$E$2184,covid!$D$2:$D$2184,0,0,1)</f>
        <v>6</v>
      </c>
    </row>
    <row r="7137" spans="1:17" x14ac:dyDescent="0.3">
      <c r="A7137">
        <f>_xlfn.XLOOKUP(C7137,kamus!$B$2:$B$87,kamus!$A$2:$A$87,0,0,1)</f>
        <v>1</v>
      </c>
      <c r="B7137" t="str">
        <f>_xlfn.XLOOKUP(C7137,kamus!$B$2:$B$87,kamus!$D$2:$D$87,"dihapus",0,1)</f>
        <v>Berbah</v>
      </c>
      <c r="C7137" t="s">
        <v>216</v>
      </c>
      <c r="D7137">
        <f>_xlfn.XLOOKUP(C7137,kamus!$B$2:$B$87,kamus!$J$2:$J$87,"dihapus",0,1)</f>
        <v>1</v>
      </c>
      <c r="E7137">
        <f t="shared" si="781"/>
        <v>1</v>
      </c>
      <c r="F7137" s="14">
        <v>44866</v>
      </c>
      <c r="G7137" s="1">
        <f t="shared" si="782"/>
        <v>11</v>
      </c>
      <c r="H7137" s="1">
        <f t="shared" si="783"/>
        <v>2022</v>
      </c>
      <c r="I7137">
        <v>0</v>
      </c>
      <c r="J7137">
        <v>0</v>
      </c>
      <c r="K7137">
        <f t="shared" si="777"/>
        <v>0</v>
      </c>
      <c r="L7137">
        <v>14825</v>
      </c>
      <c r="M7137" s="6">
        <f t="shared" si="778"/>
        <v>0</v>
      </c>
      <c r="N7137" s="6">
        <f t="shared" si="779"/>
        <v>0</v>
      </c>
      <c r="O7137" s="6">
        <f t="shared" si="780"/>
        <v>0</v>
      </c>
      <c r="Q7137">
        <f>_xlfn.XLOOKUP(C7137&amp;G7137&amp;H7137,covid!$E$2:$E$2184,covid!$D$2:$D$2184,0,0,1)</f>
        <v>10</v>
      </c>
    </row>
    <row r="7138" spans="1:17" x14ac:dyDescent="0.3">
      <c r="A7138">
        <f>_xlfn.XLOOKUP(C7138,kamus!$B$2:$B$87,kamus!$A$2:$A$87,0,0,1)</f>
        <v>2</v>
      </c>
      <c r="B7138" t="str">
        <f>_xlfn.XLOOKUP(C7138,kamus!$B$2:$B$87,kamus!$D$2:$D$87,"dihapus",0,1)</f>
        <v>Berbah</v>
      </c>
      <c r="C7138" t="s">
        <v>246</v>
      </c>
      <c r="D7138">
        <f>_xlfn.XLOOKUP(C7138,kamus!$B$2:$B$87,kamus!$J$2:$J$87,"dihapus",0,1)</f>
        <v>1</v>
      </c>
      <c r="E7138">
        <f t="shared" si="781"/>
        <v>1</v>
      </c>
      <c r="F7138" s="14">
        <v>44866</v>
      </c>
      <c r="G7138" s="1">
        <f t="shared" si="782"/>
        <v>11</v>
      </c>
      <c r="H7138" s="1">
        <f t="shared" si="783"/>
        <v>2022</v>
      </c>
      <c r="I7138">
        <v>0</v>
      </c>
      <c r="J7138">
        <v>0</v>
      </c>
      <c r="K7138">
        <f t="shared" si="777"/>
        <v>0</v>
      </c>
      <c r="L7138">
        <v>19037</v>
      </c>
      <c r="M7138" s="6">
        <f t="shared" si="778"/>
        <v>0</v>
      </c>
      <c r="N7138" s="6">
        <f t="shared" si="779"/>
        <v>0</v>
      </c>
      <c r="O7138" s="6">
        <f t="shared" si="780"/>
        <v>0</v>
      </c>
      <c r="Q7138">
        <f>_xlfn.XLOOKUP(C7138&amp;G7138&amp;H7138,covid!$E$2:$E$2184,covid!$D$2:$D$2184,0,0,1)</f>
        <v>10</v>
      </c>
    </row>
    <row r="7139" spans="1:17" x14ac:dyDescent="0.3">
      <c r="A7139">
        <f>_xlfn.XLOOKUP(C7139,kamus!$B$2:$B$87,kamus!$A$2:$A$87,0,0,1)</f>
        <v>3</v>
      </c>
      <c r="B7139" t="str">
        <f>_xlfn.XLOOKUP(C7139,kamus!$B$2:$B$87,kamus!$D$2:$D$87,"dihapus",0,1)</f>
        <v>Berbah</v>
      </c>
      <c r="C7139" t="s">
        <v>267</v>
      </c>
      <c r="D7139">
        <f>_xlfn.XLOOKUP(C7139,kamus!$B$2:$B$87,kamus!$J$2:$J$87,"dihapus",0,1)</f>
        <v>1</v>
      </c>
      <c r="E7139">
        <f t="shared" si="781"/>
        <v>1</v>
      </c>
      <c r="F7139" s="14">
        <v>44866</v>
      </c>
      <c r="G7139" s="1">
        <f t="shared" si="782"/>
        <v>11</v>
      </c>
      <c r="H7139" s="1">
        <f t="shared" si="783"/>
        <v>2022</v>
      </c>
      <c r="I7139">
        <v>0</v>
      </c>
      <c r="J7139">
        <v>0</v>
      </c>
      <c r="K7139">
        <f t="shared" si="777"/>
        <v>0</v>
      </c>
      <c r="L7139">
        <v>13601</v>
      </c>
      <c r="M7139" s="6">
        <f t="shared" si="778"/>
        <v>0</v>
      </c>
      <c r="N7139" s="6">
        <f t="shared" si="779"/>
        <v>0</v>
      </c>
      <c r="O7139" s="6">
        <f t="shared" si="780"/>
        <v>0</v>
      </c>
      <c r="Q7139">
        <f>_xlfn.XLOOKUP(C7139&amp;G7139&amp;H7139,covid!$E$2:$E$2184,covid!$D$2:$D$2184,0,0,1)</f>
        <v>10</v>
      </c>
    </row>
    <row r="7140" spans="1:17" x14ac:dyDescent="0.3">
      <c r="A7140">
        <f>_xlfn.XLOOKUP(C7140,kamus!$B$2:$B$87,kamus!$A$2:$A$87,0,0,1)</f>
        <v>9</v>
      </c>
      <c r="B7140" t="str">
        <f>_xlfn.XLOOKUP(C7140,kamus!$B$2:$B$87,kamus!$D$2:$D$87,"dihapus",0,1)</f>
        <v>cangkringan</v>
      </c>
      <c r="C7140" t="s">
        <v>197</v>
      </c>
      <c r="D7140">
        <f>_xlfn.XLOOKUP(C7140,kamus!$B$2:$B$87,kamus!$J$2:$J$87,"dihapus",0,1)</f>
        <v>0</v>
      </c>
      <c r="E7140">
        <f t="shared" si="781"/>
        <v>0</v>
      </c>
      <c r="F7140" s="14">
        <v>44866</v>
      </c>
      <c r="G7140" s="1">
        <f t="shared" si="782"/>
        <v>11</v>
      </c>
      <c r="H7140" s="1">
        <f t="shared" si="783"/>
        <v>2022</v>
      </c>
      <c r="I7140">
        <v>0</v>
      </c>
      <c r="J7140">
        <v>0</v>
      </c>
      <c r="K7140">
        <f t="shared" si="777"/>
        <v>0</v>
      </c>
      <c r="L7140">
        <v>8207</v>
      </c>
      <c r="M7140" s="6">
        <f t="shared" si="778"/>
        <v>0</v>
      </c>
      <c r="N7140" s="6">
        <f t="shared" si="779"/>
        <v>0</v>
      </c>
      <c r="O7140" s="6">
        <f t="shared" si="780"/>
        <v>0</v>
      </c>
      <c r="Q7140">
        <f>_xlfn.XLOOKUP(C7140&amp;G7140&amp;H7140,covid!$E$2:$E$2184,covid!$D$2:$D$2184,0,0,1)</f>
        <v>5</v>
      </c>
    </row>
    <row r="7141" spans="1:17" x14ac:dyDescent="0.3">
      <c r="A7141">
        <f>_xlfn.XLOOKUP(C7141,kamus!$B$2:$B$87,kamus!$A$2:$A$87,0,0,1)</f>
        <v>5</v>
      </c>
      <c r="B7141" t="str">
        <f>_xlfn.XLOOKUP(C7141,kamus!$B$2:$B$87,kamus!$D$2:$D$87,"dihapus",0,1)</f>
        <v>cangkringan</v>
      </c>
      <c r="C7141" t="s">
        <v>212</v>
      </c>
      <c r="D7141">
        <f>_xlfn.XLOOKUP(C7141,kamus!$B$2:$B$87,kamus!$J$2:$J$87,"dihapus",0,1)</f>
        <v>0</v>
      </c>
      <c r="E7141">
        <f t="shared" si="781"/>
        <v>0</v>
      </c>
      <c r="F7141" s="14">
        <v>44866</v>
      </c>
      <c r="G7141" s="1">
        <f t="shared" si="782"/>
        <v>11</v>
      </c>
      <c r="H7141" s="1">
        <f t="shared" si="783"/>
        <v>2022</v>
      </c>
      <c r="I7141">
        <v>0</v>
      </c>
      <c r="J7141">
        <v>0</v>
      </c>
      <c r="K7141">
        <f t="shared" si="777"/>
        <v>0</v>
      </c>
      <c r="L7141">
        <v>4207</v>
      </c>
      <c r="M7141" s="6">
        <f t="shared" si="778"/>
        <v>0</v>
      </c>
      <c r="N7141" s="6">
        <f t="shared" si="779"/>
        <v>0</v>
      </c>
      <c r="O7141" s="6">
        <f t="shared" si="780"/>
        <v>0</v>
      </c>
      <c r="Q7141">
        <f>_xlfn.XLOOKUP(C7141&amp;G7141&amp;H7141,covid!$E$2:$E$2184,covid!$D$2:$D$2184,0,0,1)</f>
        <v>1</v>
      </c>
    </row>
    <row r="7142" spans="1:17" x14ac:dyDescent="0.3">
      <c r="A7142">
        <f>_xlfn.XLOOKUP(C7142,kamus!$B$2:$B$87,kamus!$A$2:$A$87,0,0,1)</f>
        <v>7</v>
      </c>
      <c r="B7142" t="str">
        <f>_xlfn.XLOOKUP(C7142,kamus!$B$2:$B$87,kamus!$D$2:$D$87,"dihapus",0,1)</f>
        <v>cangkringan</v>
      </c>
      <c r="C7142" t="s">
        <v>217</v>
      </c>
      <c r="D7142">
        <f>_xlfn.XLOOKUP(C7142,kamus!$B$2:$B$87,kamus!$J$2:$J$87,"dihapus",0,1)</f>
        <v>0</v>
      </c>
      <c r="E7142">
        <f t="shared" si="781"/>
        <v>0</v>
      </c>
      <c r="F7142" s="14">
        <v>44866</v>
      </c>
      <c r="G7142" s="1">
        <f t="shared" si="782"/>
        <v>11</v>
      </c>
      <c r="H7142" s="1">
        <f t="shared" si="783"/>
        <v>2022</v>
      </c>
      <c r="I7142">
        <v>0</v>
      </c>
      <c r="J7142">
        <v>0</v>
      </c>
      <c r="K7142">
        <f t="shared" si="777"/>
        <v>0</v>
      </c>
      <c r="L7142">
        <v>3650</v>
      </c>
      <c r="M7142" s="6">
        <f t="shared" si="778"/>
        <v>0</v>
      </c>
      <c r="N7142" s="6">
        <f t="shared" si="779"/>
        <v>0</v>
      </c>
      <c r="O7142" s="6">
        <f t="shared" si="780"/>
        <v>0</v>
      </c>
      <c r="Q7142">
        <f>_xlfn.XLOOKUP(C7142&amp;G7142&amp;H7142,covid!$E$2:$E$2184,covid!$D$2:$D$2184,0,0,1)</f>
        <v>1</v>
      </c>
    </row>
    <row r="7143" spans="1:17" x14ac:dyDescent="0.3">
      <c r="A7143">
        <f>_xlfn.XLOOKUP(C7143,kamus!$B$2:$B$87,kamus!$A$2:$A$87,0,0,1)</f>
        <v>8</v>
      </c>
      <c r="B7143" t="str">
        <f>_xlfn.XLOOKUP(C7143,kamus!$B$2:$B$87,kamus!$D$2:$D$87,"dihapus",0,1)</f>
        <v>cangkringan</v>
      </c>
      <c r="C7143" t="s">
        <v>275</v>
      </c>
      <c r="D7143">
        <f>_xlfn.XLOOKUP(C7143,kamus!$B$2:$B$87,kamus!$J$2:$J$87,"dihapus",0,1)</f>
        <v>0</v>
      </c>
      <c r="E7143">
        <f t="shared" si="781"/>
        <v>0</v>
      </c>
      <c r="F7143" s="14">
        <v>44866</v>
      </c>
      <c r="G7143" s="1">
        <f t="shared" si="782"/>
        <v>11</v>
      </c>
      <c r="H7143" s="1">
        <f t="shared" si="783"/>
        <v>2022</v>
      </c>
      <c r="I7143">
        <v>0</v>
      </c>
      <c r="J7143">
        <v>0</v>
      </c>
      <c r="K7143">
        <f t="shared" si="777"/>
        <v>0</v>
      </c>
      <c r="L7143">
        <v>5649</v>
      </c>
      <c r="M7143" s="6">
        <f t="shared" si="778"/>
        <v>0</v>
      </c>
      <c r="N7143" s="6">
        <f t="shared" si="779"/>
        <v>0</v>
      </c>
      <c r="O7143" s="6">
        <f t="shared" si="780"/>
        <v>0</v>
      </c>
      <c r="Q7143">
        <f>_xlfn.XLOOKUP(C7143&amp;G7143&amp;H7143,covid!$E$2:$E$2184,covid!$D$2:$D$2184,0,0,1)</f>
        <v>3</v>
      </c>
    </row>
    <row r="7144" spans="1:17" x14ac:dyDescent="0.3">
      <c r="A7144">
        <f>_xlfn.XLOOKUP(C7144,kamus!$B$2:$B$87,kamus!$A$2:$A$87,0,0,1)</f>
        <v>6</v>
      </c>
      <c r="B7144" t="str">
        <f>_xlfn.XLOOKUP(C7144,kamus!$B$2:$B$87,kamus!$D$2:$D$87,"dihapus",0,1)</f>
        <v>cangkringan</v>
      </c>
      <c r="C7144" t="s">
        <v>281</v>
      </c>
      <c r="D7144">
        <f>_xlfn.XLOOKUP(C7144,kamus!$B$2:$B$87,kamus!$J$2:$J$87,"dihapus",0,1)</f>
        <v>0</v>
      </c>
      <c r="E7144">
        <f t="shared" si="781"/>
        <v>0</v>
      </c>
      <c r="F7144" s="14">
        <v>44866</v>
      </c>
      <c r="G7144" s="1">
        <f t="shared" si="782"/>
        <v>11</v>
      </c>
      <c r="H7144" s="1">
        <f t="shared" si="783"/>
        <v>2022</v>
      </c>
      <c r="I7144">
        <v>0</v>
      </c>
      <c r="J7144">
        <v>0</v>
      </c>
      <c r="K7144">
        <f t="shared" si="777"/>
        <v>0</v>
      </c>
      <c r="L7144">
        <v>11541</v>
      </c>
      <c r="M7144" s="6">
        <f t="shared" si="778"/>
        <v>0</v>
      </c>
      <c r="N7144" s="6">
        <f t="shared" si="779"/>
        <v>0</v>
      </c>
      <c r="O7144" s="6">
        <f t="shared" si="780"/>
        <v>0</v>
      </c>
      <c r="Q7144">
        <f>_xlfn.XLOOKUP(C7144&amp;G7144&amp;H7144,covid!$E$2:$E$2184,covid!$D$2:$D$2184,0,0,1)</f>
        <v>9</v>
      </c>
    </row>
    <row r="7145" spans="1:17" x14ac:dyDescent="0.3">
      <c r="A7145">
        <f>_xlfn.XLOOKUP(C7145,kamus!$B$2:$B$87,kamus!$A$2:$A$87,0,0,1)</f>
        <v>10</v>
      </c>
      <c r="B7145" t="str">
        <f>_xlfn.XLOOKUP(C7145,kamus!$B$2:$B$87,kamus!$D$2:$D$87,"dihapus",0,1)</f>
        <v>Depok 1</v>
      </c>
      <c r="C7145" t="s">
        <v>220</v>
      </c>
      <c r="D7145">
        <f>_xlfn.XLOOKUP(C7145,kamus!$B$2:$B$87,kamus!$J$2:$J$87,"dihapus",0,1)</f>
        <v>1</v>
      </c>
      <c r="E7145">
        <f t="shared" si="781"/>
        <v>1</v>
      </c>
      <c r="F7145" s="14">
        <v>44866</v>
      </c>
      <c r="G7145" s="1">
        <f t="shared" si="782"/>
        <v>11</v>
      </c>
      <c r="H7145" s="1">
        <f t="shared" si="783"/>
        <v>2022</v>
      </c>
      <c r="I7145">
        <v>0</v>
      </c>
      <c r="J7145">
        <v>0</v>
      </c>
      <c r="K7145">
        <f t="shared" si="777"/>
        <v>0</v>
      </c>
      <c r="L7145">
        <v>38622</v>
      </c>
      <c r="M7145" s="6">
        <f t="shared" si="778"/>
        <v>0</v>
      </c>
      <c r="N7145" s="6">
        <f t="shared" si="779"/>
        <v>0</v>
      </c>
      <c r="O7145" s="6">
        <f t="shared" si="780"/>
        <v>0</v>
      </c>
      <c r="Q7145">
        <f>_xlfn.XLOOKUP(C7145&amp;G7145&amp;H7145,covid!$E$2:$E$2184,covid!$D$2:$D$2184,0,0,1)</f>
        <v>45</v>
      </c>
    </row>
    <row r="7146" spans="1:17" x14ac:dyDescent="0.3">
      <c r="A7146">
        <f>_xlfn.XLOOKUP(C7146,kamus!$B$2:$B$87,kamus!$A$2:$A$87,0,0,1)</f>
        <v>11</v>
      </c>
      <c r="B7146" t="str">
        <f>_xlfn.XLOOKUP(C7146,kamus!$B$2:$B$87,kamus!$D$2:$D$87,"dihapus",0,1)</f>
        <v>Depok 2</v>
      </c>
      <c r="C7146" t="s">
        <v>207</v>
      </c>
      <c r="D7146">
        <f>_xlfn.XLOOKUP(C7146,kamus!$B$2:$B$87,kamus!$J$2:$J$87,"dihapus",0,1)</f>
        <v>1</v>
      </c>
      <c r="E7146">
        <f t="shared" si="781"/>
        <v>1</v>
      </c>
      <c r="F7146" s="14">
        <v>44866</v>
      </c>
      <c r="G7146" s="1">
        <f t="shared" si="782"/>
        <v>11</v>
      </c>
      <c r="H7146" s="1">
        <f t="shared" si="783"/>
        <v>2022</v>
      </c>
      <c r="I7146">
        <v>0</v>
      </c>
      <c r="J7146">
        <v>0</v>
      </c>
      <c r="K7146">
        <f t="shared" si="777"/>
        <v>0</v>
      </c>
      <c r="L7146">
        <v>45224</v>
      </c>
      <c r="M7146" s="6">
        <f t="shared" si="778"/>
        <v>0</v>
      </c>
      <c r="N7146" s="6">
        <f t="shared" si="779"/>
        <v>0</v>
      </c>
      <c r="O7146" s="6">
        <f t="shared" si="780"/>
        <v>0</v>
      </c>
      <c r="Q7146">
        <f>_xlfn.XLOOKUP(C7146&amp;G7146&amp;H7146,covid!$E$2:$E$2184,covid!$D$2:$D$2184,0,0,1)</f>
        <v>105</v>
      </c>
    </row>
    <row r="7147" spans="1:17" x14ac:dyDescent="0.3">
      <c r="A7147">
        <f>_xlfn.XLOOKUP(C7147,kamus!$B$2:$B$87,kamus!$A$2:$A$87,0,0,1)</f>
        <v>12</v>
      </c>
      <c r="B7147" t="str">
        <f>_xlfn.XLOOKUP(C7147,kamus!$B$2:$B$87,kamus!$D$2:$D$87,"dihapus",0,1)</f>
        <v>Depok 3</v>
      </c>
      <c r="C7147" t="s">
        <v>206</v>
      </c>
      <c r="D7147">
        <f>_xlfn.XLOOKUP(C7147,kamus!$B$2:$B$87,kamus!$J$2:$J$87,"dihapus",0,1)</f>
        <v>1</v>
      </c>
      <c r="E7147">
        <f t="shared" si="781"/>
        <v>1</v>
      </c>
      <c r="F7147" s="14">
        <v>44866</v>
      </c>
      <c r="G7147" s="1">
        <f t="shared" si="782"/>
        <v>11</v>
      </c>
      <c r="H7147" s="1">
        <f t="shared" si="783"/>
        <v>2022</v>
      </c>
      <c r="I7147">
        <v>0</v>
      </c>
      <c r="J7147">
        <v>0</v>
      </c>
      <c r="K7147">
        <f t="shared" si="777"/>
        <v>0</v>
      </c>
      <c r="L7147">
        <v>45635</v>
      </c>
      <c r="M7147" s="6">
        <f t="shared" si="778"/>
        <v>0</v>
      </c>
      <c r="N7147" s="6">
        <f t="shared" si="779"/>
        <v>0</v>
      </c>
      <c r="O7147" s="6">
        <f t="shared" si="780"/>
        <v>0</v>
      </c>
      <c r="Q7147">
        <f>_xlfn.XLOOKUP(C7147&amp;G7147&amp;H7147,covid!$E$2:$E$2184,covid!$D$2:$D$2184,0,0,1)</f>
        <v>87</v>
      </c>
    </row>
    <row r="7148" spans="1:17" x14ac:dyDescent="0.3">
      <c r="A7148">
        <f>_xlfn.XLOOKUP(C7148,kamus!$B$2:$B$87,kamus!$A$2:$A$87,0,0,1)</f>
        <v>0</v>
      </c>
      <c r="B7148" t="str">
        <f>_xlfn.XLOOKUP(C7148,kamus!$B$2:$B$87,kamus!$D$2:$D$87,"dihapus",0,1)</f>
        <v>dihapus</v>
      </c>
      <c r="C7148" t="s">
        <v>282</v>
      </c>
      <c r="D7148" t="str">
        <f>_xlfn.XLOOKUP(C7148,kamus!$B$2:$B$87,kamus!$J$2:$J$87,"dihapus",0,1)</f>
        <v>dihapus</v>
      </c>
      <c r="E7148">
        <f t="shared" si="781"/>
        <v>1</v>
      </c>
      <c r="F7148" s="14">
        <v>44866</v>
      </c>
      <c r="G7148" s="1">
        <f t="shared" si="782"/>
        <v>11</v>
      </c>
      <c r="H7148" s="1">
        <f t="shared" si="783"/>
        <v>2022</v>
      </c>
      <c r="I7148">
        <v>0</v>
      </c>
      <c r="J7148">
        <v>0</v>
      </c>
      <c r="K7148">
        <f t="shared" si="777"/>
        <v>0</v>
      </c>
      <c r="L7148" t="e">
        <v>#N/A</v>
      </c>
      <c r="M7148" s="6" t="e">
        <f t="shared" si="778"/>
        <v>#N/A</v>
      </c>
      <c r="N7148" s="6" t="e">
        <f t="shared" si="779"/>
        <v>#N/A</v>
      </c>
      <c r="O7148" s="6" t="e">
        <f t="shared" si="780"/>
        <v>#N/A</v>
      </c>
      <c r="Q7148">
        <f>_xlfn.XLOOKUP(C7148&amp;G7148&amp;H7148,covid!$E$2:$E$2184,covid!$D$2:$D$2184,0,0,1)</f>
        <v>0</v>
      </c>
    </row>
    <row r="7149" spans="1:17" x14ac:dyDescent="0.3">
      <c r="A7149">
        <f>_xlfn.XLOOKUP(C7149,kamus!$B$2:$B$87,kamus!$A$2:$A$87,0,0,1)</f>
        <v>14</v>
      </c>
      <c r="B7149" t="str">
        <f>_xlfn.XLOOKUP(C7149,kamus!$B$2:$B$87,kamus!$D$2:$D$87,"dihapus",0,1)</f>
        <v>Gamping 1</v>
      </c>
      <c r="C7149" t="s">
        <v>196</v>
      </c>
      <c r="D7149">
        <f>_xlfn.XLOOKUP(C7149,kamus!$B$2:$B$87,kamus!$J$2:$J$87,"dihapus",0,1)</f>
        <v>1</v>
      </c>
      <c r="E7149">
        <f t="shared" si="781"/>
        <v>1</v>
      </c>
      <c r="F7149" s="14">
        <v>44866</v>
      </c>
      <c r="G7149" s="1">
        <f t="shared" si="782"/>
        <v>11</v>
      </c>
      <c r="H7149" s="1">
        <f t="shared" si="783"/>
        <v>2022</v>
      </c>
      <c r="I7149">
        <v>0</v>
      </c>
      <c r="J7149">
        <v>0</v>
      </c>
      <c r="K7149">
        <f t="shared" si="777"/>
        <v>0</v>
      </c>
      <c r="L7149">
        <v>23225</v>
      </c>
      <c r="M7149" s="6">
        <f t="shared" si="778"/>
        <v>0</v>
      </c>
      <c r="N7149" s="6">
        <f t="shared" si="779"/>
        <v>0</v>
      </c>
      <c r="O7149" s="6">
        <f t="shared" si="780"/>
        <v>0</v>
      </c>
      <c r="Q7149">
        <f>_xlfn.XLOOKUP(C7149&amp;G7149&amp;H7149,covid!$E$2:$E$2184,covid!$D$2:$D$2184,0,0,1)</f>
        <v>18</v>
      </c>
    </row>
    <row r="7150" spans="1:17" x14ac:dyDescent="0.3">
      <c r="A7150">
        <f>_xlfn.XLOOKUP(C7150,kamus!$B$2:$B$87,kamus!$A$2:$A$87,0,0,1)</f>
        <v>13</v>
      </c>
      <c r="B7150" t="str">
        <f>_xlfn.XLOOKUP(C7150,kamus!$B$2:$B$87,kamus!$D$2:$D$87,"dihapus",0,1)</f>
        <v>Gamping 1</v>
      </c>
      <c r="C7150" t="s">
        <v>198</v>
      </c>
      <c r="D7150">
        <f>_xlfn.XLOOKUP(C7150,kamus!$B$2:$B$87,kamus!$J$2:$J$87,"dihapus",0,1)</f>
        <v>1</v>
      </c>
      <c r="E7150">
        <f t="shared" si="781"/>
        <v>1</v>
      </c>
      <c r="F7150" s="14">
        <v>44866</v>
      </c>
      <c r="G7150" s="1">
        <f t="shared" si="782"/>
        <v>11</v>
      </c>
      <c r="H7150" s="1">
        <f t="shared" si="783"/>
        <v>2022</v>
      </c>
      <c r="I7150">
        <v>0</v>
      </c>
      <c r="J7150">
        <v>0</v>
      </c>
      <c r="K7150">
        <f t="shared" si="777"/>
        <v>0</v>
      </c>
      <c r="L7150">
        <v>21012</v>
      </c>
      <c r="M7150" s="6">
        <f t="shared" si="778"/>
        <v>0</v>
      </c>
      <c r="N7150" s="6">
        <f t="shared" si="779"/>
        <v>0</v>
      </c>
      <c r="O7150" s="6">
        <f t="shared" si="780"/>
        <v>0</v>
      </c>
      <c r="Q7150">
        <f>_xlfn.XLOOKUP(C7150&amp;G7150&amp;H7150,covid!$E$2:$E$2184,covid!$D$2:$D$2184,0,0,1)</f>
        <v>8</v>
      </c>
    </row>
    <row r="7151" spans="1:17" x14ac:dyDescent="0.3">
      <c r="A7151">
        <f>_xlfn.XLOOKUP(C7151,kamus!$B$2:$B$87,kamus!$A$2:$A$87,0,0,1)</f>
        <v>16</v>
      </c>
      <c r="B7151" t="str">
        <f>_xlfn.XLOOKUP(C7151,kamus!$B$2:$B$87,kamus!$D$2:$D$87,"dihapus",0,1)</f>
        <v>Gamping 2</v>
      </c>
      <c r="C7151" t="s">
        <v>200</v>
      </c>
      <c r="D7151">
        <f>_xlfn.XLOOKUP(C7151,kamus!$B$2:$B$87,kamus!$J$2:$J$87,"dihapus",0,1)</f>
        <v>1</v>
      </c>
      <c r="E7151">
        <f t="shared" si="781"/>
        <v>1</v>
      </c>
      <c r="F7151" s="14">
        <v>44866</v>
      </c>
      <c r="G7151" s="1">
        <f t="shared" si="782"/>
        <v>11</v>
      </c>
      <c r="H7151" s="1">
        <f t="shared" si="783"/>
        <v>2022</v>
      </c>
      <c r="I7151">
        <v>0</v>
      </c>
      <c r="J7151">
        <v>0</v>
      </c>
      <c r="K7151">
        <f t="shared" si="777"/>
        <v>0</v>
      </c>
      <c r="L7151">
        <v>16920</v>
      </c>
      <c r="M7151" s="6">
        <f t="shared" si="778"/>
        <v>0</v>
      </c>
      <c r="N7151" s="6">
        <f t="shared" si="779"/>
        <v>0</v>
      </c>
      <c r="O7151" s="6">
        <f t="shared" si="780"/>
        <v>0</v>
      </c>
      <c r="Q7151">
        <f>_xlfn.XLOOKUP(C7151&amp;G7151&amp;H7151,covid!$E$2:$E$2184,covid!$D$2:$D$2184,0,0,1)</f>
        <v>17</v>
      </c>
    </row>
    <row r="7152" spans="1:17" x14ac:dyDescent="0.3">
      <c r="A7152">
        <f>_xlfn.XLOOKUP(C7152,kamus!$B$2:$B$87,kamus!$A$2:$A$87,0,0,1)</f>
        <v>15</v>
      </c>
      <c r="B7152" t="str">
        <f>_xlfn.XLOOKUP(C7152,kamus!$B$2:$B$87,kamus!$D$2:$D$87,"dihapus",0,1)</f>
        <v>Gamping 2</v>
      </c>
      <c r="C7152" t="s">
        <v>230</v>
      </c>
      <c r="D7152">
        <f>_xlfn.XLOOKUP(C7152,kamus!$B$2:$B$87,kamus!$J$2:$J$87,"dihapus",0,1)</f>
        <v>1</v>
      </c>
      <c r="E7152">
        <f t="shared" si="781"/>
        <v>1</v>
      </c>
      <c r="F7152" s="14">
        <v>44866</v>
      </c>
      <c r="G7152" s="1">
        <f t="shared" si="782"/>
        <v>11</v>
      </c>
      <c r="H7152" s="1">
        <f t="shared" si="783"/>
        <v>2022</v>
      </c>
      <c r="I7152">
        <v>0</v>
      </c>
      <c r="J7152">
        <v>0</v>
      </c>
      <c r="K7152">
        <f t="shared" si="777"/>
        <v>0</v>
      </c>
      <c r="L7152">
        <v>19025</v>
      </c>
      <c r="M7152" s="6">
        <f t="shared" si="778"/>
        <v>0</v>
      </c>
      <c r="N7152" s="6">
        <f t="shared" si="779"/>
        <v>0</v>
      </c>
      <c r="O7152" s="6">
        <f t="shared" si="780"/>
        <v>0</v>
      </c>
      <c r="Q7152">
        <f>_xlfn.XLOOKUP(C7152&amp;G7152&amp;H7152,covid!$E$2:$E$2184,covid!$D$2:$D$2184,0,0,1)</f>
        <v>26</v>
      </c>
    </row>
    <row r="7153" spans="1:17" x14ac:dyDescent="0.3">
      <c r="A7153">
        <f>_xlfn.XLOOKUP(C7153,kamus!$B$2:$B$87,kamus!$A$2:$A$87,0,0,1)</f>
        <v>17</v>
      </c>
      <c r="B7153" t="str">
        <f>_xlfn.XLOOKUP(C7153,kamus!$B$2:$B$87,kamus!$D$2:$D$87,"dihapus",0,1)</f>
        <v>Gamping 2</v>
      </c>
      <c r="C7153" t="s">
        <v>272</v>
      </c>
      <c r="D7153">
        <f>_xlfn.XLOOKUP(C7153,kamus!$B$2:$B$87,kamus!$J$2:$J$87,"dihapus",0,1)</f>
        <v>1</v>
      </c>
      <c r="E7153">
        <f t="shared" si="781"/>
        <v>1</v>
      </c>
      <c r="F7153" s="14">
        <v>44866</v>
      </c>
      <c r="G7153" s="1">
        <f t="shared" si="782"/>
        <v>11</v>
      </c>
      <c r="H7153" s="1">
        <f t="shared" si="783"/>
        <v>2022</v>
      </c>
      <c r="I7153">
        <v>0</v>
      </c>
      <c r="J7153">
        <v>0</v>
      </c>
      <c r="K7153">
        <f t="shared" si="777"/>
        <v>0</v>
      </c>
      <c r="L7153">
        <v>18999</v>
      </c>
      <c r="M7153" s="6">
        <f t="shared" si="778"/>
        <v>0</v>
      </c>
      <c r="N7153" s="6">
        <f t="shared" si="779"/>
        <v>0</v>
      </c>
      <c r="O7153" s="6">
        <f t="shared" si="780"/>
        <v>0</v>
      </c>
      <c r="Q7153">
        <f>_xlfn.XLOOKUP(C7153&amp;G7153&amp;H7153,covid!$E$2:$E$2184,covid!$D$2:$D$2184,0,0,1)</f>
        <v>20</v>
      </c>
    </row>
    <row r="7154" spans="1:17" x14ac:dyDescent="0.3">
      <c r="A7154">
        <f>_xlfn.XLOOKUP(C7154,kamus!$B$2:$B$87,kamus!$A$2:$A$87,0,0,1)</f>
        <v>20</v>
      </c>
      <c r="B7154" t="str">
        <f>_xlfn.XLOOKUP(C7154,kamus!$B$2:$B$87,kamus!$D$2:$D$87,"dihapus",0,1)</f>
        <v>Godean 1</v>
      </c>
      <c r="C7154" t="s">
        <v>247</v>
      </c>
      <c r="D7154">
        <f>_xlfn.XLOOKUP(C7154,kamus!$B$2:$B$87,kamus!$J$2:$J$87,"dihapus",0,1)</f>
        <v>1</v>
      </c>
      <c r="E7154">
        <f t="shared" si="781"/>
        <v>1</v>
      </c>
      <c r="F7154" s="14">
        <v>44866</v>
      </c>
      <c r="G7154" s="1">
        <f t="shared" si="782"/>
        <v>11</v>
      </c>
      <c r="H7154" s="1">
        <f t="shared" si="783"/>
        <v>2022</v>
      </c>
      <c r="I7154">
        <v>0</v>
      </c>
      <c r="J7154">
        <v>0</v>
      </c>
      <c r="K7154">
        <f t="shared" si="777"/>
        <v>0</v>
      </c>
      <c r="L7154">
        <v>9917</v>
      </c>
      <c r="M7154" s="6">
        <f t="shared" si="778"/>
        <v>0</v>
      </c>
      <c r="N7154" s="6">
        <f t="shared" si="779"/>
        <v>0</v>
      </c>
      <c r="O7154" s="6">
        <f t="shared" si="780"/>
        <v>0</v>
      </c>
      <c r="Q7154">
        <f>_xlfn.XLOOKUP(C7154&amp;G7154&amp;H7154,covid!$E$2:$E$2184,covid!$D$2:$D$2184,0,0,1)</f>
        <v>10</v>
      </c>
    </row>
    <row r="7155" spans="1:17" x14ac:dyDescent="0.3">
      <c r="A7155">
        <f>_xlfn.XLOOKUP(C7155,kamus!$B$2:$B$87,kamus!$A$2:$A$87,0,0,1)</f>
        <v>21</v>
      </c>
      <c r="B7155" t="str">
        <f>_xlfn.XLOOKUP(C7155,kamus!$B$2:$B$87,kamus!$D$2:$D$87,"dihapus",0,1)</f>
        <v>Godean 1</v>
      </c>
      <c r="C7155" t="s">
        <v>250</v>
      </c>
      <c r="D7155">
        <f>_xlfn.XLOOKUP(C7155,kamus!$B$2:$B$87,kamus!$J$2:$J$87,"dihapus",0,1)</f>
        <v>1</v>
      </c>
      <c r="E7155">
        <f t="shared" si="781"/>
        <v>1</v>
      </c>
      <c r="F7155" s="14">
        <v>44866</v>
      </c>
      <c r="G7155" s="1">
        <f t="shared" si="782"/>
        <v>11</v>
      </c>
      <c r="H7155" s="1">
        <f t="shared" si="783"/>
        <v>2022</v>
      </c>
      <c r="I7155">
        <v>0</v>
      </c>
      <c r="J7155">
        <v>0</v>
      </c>
      <c r="K7155">
        <f t="shared" si="777"/>
        <v>0</v>
      </c>
      <c r="L7155">
        <v>10452</v>
      </c>
      <c r="M7155" s="6">
        <f t="shared" si="778"/>
        <v>0</v>
      </c>
      <c r="N7155" s="6">
        <f t="shared" si="779"/>
        <v>0</v>
      </c>
      <c r="O7155" s="6">
        <f t="shared" si="780"/>
        <v>0</v>
      </c>
      <c r="Q7155">
        <f>_xlfn.XLOOKUP(C7155&amp;G7155&amp;H7155,covid!$E$2:$E$2184,covid!$D$2:$D$2184,0,0,1)</f>
        <v>4</v>
      </c>
    </row>
    <row r="7156" spans="1:17" x14ac:dyDescent="0.3">
      <c r="A7156">
        <f>_xlfn.XLOOKUP(C7156,kamus!$B$2:$B$87,kamus!$A$2:$A$87,0,0,1)</f>
        <v>19</v>
      </c>
      <c r="B7156" t="str">
        <f>_xlfn.XLOOKUP(C7156,kamus!$B$2:$B$87,kamus!$D$2:$D$87,"dihapus",0,1)</f>
        <v>Godean 1</v>
      </c>
      <c r="C7156" t="s">
        <v>251</v>
      </c>
      <c r="D7156">
        <f>_xlfn.XLOOKUP(C7156,kamus!$B$2:$B$87,kamus!$J$2:$J$87,"dihapus",0,1)</f>
        <v>1</v>
      </c>
      <c r="E7156">
        <f t="shared" si="781"/>
        <v>1</v>
      </c>
      <c r="F7156" s="14">
        <v>44866</v>
      </c>
      <c r="G7156" s="1">
        <f t="shared" si="782"/>
        <v>11</v>
      </c>
      <c r="H7156" s="1">
        <f t="shared" si="783"/>
        <v>2022</v>
      </c>
      <c r="I7156">
        <v>0</v>
      </c>
      <c r="J7156">
        <v>0</v>
      </c>
      <c r="K7156">
        <f t="shared" si="777"/>
        <v>0</v>
      </c>
      <c r="L7156">
        <v>9322</v>
      </c>
      <c r="M7156" s="6">
        <f t="shared" si="778"/>
        <v>0</v>
      </c>
      <c r="N7156" s="6">
        <f t="shared" si="779"/>
        <v>0</v>
      </c>
      <c r="O7156" s="6">
        <f t="shared" si="780"/>
        <v>0</v>
      </c>
      <c r="Q7156">
        <f>_xlfn.XLOOKUP(C7156&amp;G7156&amp;H7156,covid!$E$2:$E$2184,covid!$D$2:$D$2184,0,0,1)</f>
        <v>7</v>
      </c>
    </row>
    <row r="7157" spans="1:17" x14ac:dyDescent="0.3">
      <c r="A7157">
        <f>_xlfn.XLOOKUP(C7157,kamus!$B$2:$B$87,kamus!$A$2:$A$87,0,0,1)</f>
        <v>18</v>
      </c>
      <c r="B7157" t="str">
        <f>_xlfn.XLOOKUP(C7157,kamus!$B$2:$B$87,kamus!$D$2:$D$87,"dihapus",0,1)</f>
        <v>Godean 1</v>
      </c>
      <c r="C7157" t="s">
        <v>252</v>
      </c>
      <c r="D7157">
        <f>_xlfn.XLOOKUP(C7157,kamus!$B$2:$B$87,kamus!$J$2:$J$87,"dihapus",0,1)</f>
        <v>0</v>
      </c>
      <c r="E7157">
        <f t="shared" si="781"/>
        <v>0</v>
      </c>
      <c r="F7157" s="14">
        <v>44866</v>
      </c>
      <c r="G7157" s="1">
        <f t="shared" si="782"/>
        <v>11</v>
      </c>
      <c r="H7157" s="1">
        <f t="shared" si="783"/>
        <v>2022</v>
      </c>
      <c r="I7157">
        <v>0</v>
      </c>
      <c r="J7157">
        <v>0</v>
      </c>
      <c r="K7157">
        <f t="shared" si="777"/>
        <v>0</v>
      </c>
      <c r="L7157">
        <v>6724</v>
      </c>
      <c r="M7157" s="6">
        <f t="shared" si="778"/>
        <v>0</v>
      </c>
      <c r="N7157" s="6">
        <f t="shared" si="779"/>
        <v>0</v>
      </c>
      <c r="O7157" s="6">
        <f t="shared" si="780"/>
        <v>0</v>
      </c>
      <c r="Q7157">
        <f>_xlfn.XLOOKUP(C7157&amp;G7157&amp;H7157,covid!$E$2:$E$2184,covid!$D$2:$D$2184,0,0,1)</f>
        <v>5</v>
      </c>
    </row>
    <row r="7158" spans="1:17" x14ac:dyDescent="0.3">
      <c r="A7158">
        <f>_xlfn.XLOOKUP(C7158,kamus!$B$2:$B$87,kamus!$A$2:$A$87,0,0,1)</f>
        <v>23</v>
      </c>
      <c r="B7158" t="str">
        <f>_xlfn.XLOOKUP(C7158,kamus!$B$2:$B$87,kamus!$D$2:$D$87,"dihapus",0,1)</f>
        <v>Godean 2</v>
      </c>
      <c r="C7158" t="s">
        <v>248</v>
      </c>
      <c r="D7158">
        <f>_xlfn.XLOOKUP(C7158,kamus!$B$2:$B$87,kamus!$J$2:$J$87,"dihapus",0,1)</f>
        <v>1</v>
      </c>
      <c r="E7158">
        <f t="shared" si="781"/>
        <v>1</v>
      </c>
      <c r="F7158" s="14">
        <v>44866</v>
      </c>
      <c r="G7158" s="1">
        <f t="shared" si="782"/>
        <v>11</v>
      </c>
      <c r="H7158" s="1">
        <f t="shared" si="783"/>
        <v>2022</v>
      </c>
      <c r="I7158">
        <v>0</v>
      </c>
      <c r="J7158">
        <v>0</v>
      </c>
      <c r="K7158">
        <f t="shared" si="777"/>
        <v>0</v>
      </c>
      <c r="L7158">
        <v>17750</v>
      </c>
      <c r="M7158" s="6">
        <f t="shared" si="778"/>
        <v>0</v>
      </c>
      <c r="N7158" s="6">
        <f t="shared" si="779"/>
        <v>0</v>
      </c>
      <c r="O7158" s="6">
        <f t="shared" si="780"/>
        <v>0</v>
      </c>
      <c r="Q7158">
        <f>_xlfn.XLOOKUP(C7158&amp;G7158&amp;H7158,covid!$E$2:$E$2184,covid!$D$2:$D$2184,0,0,1)</f>
        <v>19</v>
      </c>
    </row>
    <row r="7159" spans="1:17" x14ac:dyDescent="0.3">
      <c r="A7159">
        <f>_xlfn.XLOOKUP(C7159,kamus!$B$2:$B$87,kamus!$A$2:$A$87,0,0,1)</f>
        <v>22</v>
      </c>
      <c r="B7159" t="str">
        <f>_xlfn.XLOOKUP(C7159,kamus!$B$2:$B$87,kamus!$D$2:$D$87,"dihapus",0,1)</f>
        <v>Godean 2</v>
      </c>
      <c r="C7159" t="s">
        <v>249</v>
      </c>
      <c r="D7159">
        <f>_xlfn.XLOOKUP(C7159,kamus!$B$2:$B$87,kamus!$J$2:$J$87,"dihapus",0,1)</f>
        <v>1</v>
      </c>
      <c r="E7159">
        <f t="shared" si="781"/>
        <v>1</v>
      </c>
      <c r="F7159" s="14">
        <v>44866</v>
      </c>
      <c r="G7159" s="1">
        <f t="shared" si="782"/>
        <v>11</v>
      </c>
      <c r="H7159" s="1">
        <f t="shared" si="783"/>
        <v>2022</v>
      </c>
      <c r="I7159">
        <v>0</v>
      </c>
      <c r="J7159">
        <v>0</v>
      </c>
      <c r="K7159">
        <f t="shared" si="777"/>
        <v>0</v>
      </c>
      <c r="L7159">
        <v>12600</v>
      </c>
      <c r="M7159" s="6">
        <f t="shared" si="778"/>
        <v>0</v>
      </c>
      <c r="N7159" s="6">
        <f t="shared" si="779"/>
        <v>0</v>
      </c>
      <c r="O7159" s="6">
        <f t="shared" si="780"/>
        <v>0</v>
      </c>
      <c r="Q7159">
        <f>_xlfn.XLOOKUP(C7159&amp;G7159&amp;H7159,covid!$E$2:$E$2184,covid!$D$2:$D$2184,0,0,1)</f>
        <v>13</v>
      </c>
    </row>
    <row r="7160" spans="1:17" x14ac:dyDescent="0.3">
      <c r="A7160">
        <f>_xlfn.XLOOKUP(C7160,kamus!$B$2:$B$87,kamus!$A$2:$A$87,0,0,1)</f>
        <v>24</v>
      </c>
      <c r="B7160" t="str">
        <f>_xlfn.XLOOKUP(C7160,kamus!$B$2:$B$87,kamus!$D$2:$D$87,"dihapus",0,1)</f>
        <v>Godean 2</v>
      </c>
      <c r="C7160" t="s">
        <v>253</v>
      </c>
      <c r="D7160">
        <f>_xlfn.XLOOKUP(C7160,kamus!$B$2:$B$87,kamus!$J$2:$J$87,"dihapus",0,1)</f>
        <v>0</v>
      </c>
      <c r="E7160">
        <f t="shared" si="781"/>
        <v>0</v>
      </c>
      <c r="F7160" s="14">
        <v>44866</v>
      </c>
      <c r="G7160" s="1">
        <f t="shared" si="782"/>
        <v>11</v>
      </c>
      <c r="H7160" s="1">
        <f t="shared" si="783"/>
        <v>2022</v>
      </c>
      <c r="I7160">
        <v>0</v>
      </c>
      <c r="J7160">
        <v>0</v>
      </c>
      <c r="K7160">
        <f t="shared" si="777"/>
        <v>0</v>
      </c>
      <c r="L7160">
        <v>7213</v>
      </c>
      <c r="M7160" s="6">
        <f t="shared" si="778"/>
        <v>0</v>
      </c>
      <c r="N7160" s="6">
        <f t="shared" si="779"/>
        <v>0</v>
      </c>
      <c r="O7160" s="6">
        <f t="shared" si="780"/>
        <v>0</v>
      </c>
      <c r="Q7160">
        <f>_xlfn.XLOOKUP(C7160&amp;G7160&amp;H7160,covid!$E$2:$E$2184,covid!$D$2:$D$2184,0,0,1)</f>
        <v>5</v>
      </c>
    </row>
    <row r="7161" spans="1:17" x14ac:dyDescent="0.3">
      <c r="A7161">
        <f>_xlfn.XLOOKUP(C7161,kamus!$B$2:$B$87,kamus!$A$2:$A$87,0,0,1)</f>
        <v>27</v>
      </c>
      <c r="B7161" t="str">
        <f>_xlfn.XLOOKUP(C7161,kamus!$B$2:$B$87,kamus!$D$2:$D$87,"dihapus",0,1)</f>
        <v>Kalasan</v>
      </c>
      <c r="C7161" t="s">
        <v>235</v>
      </c>
      <c r="D7161">
        <f>_xlfn.XLOOKUP(C7161,kamus!$B$2:$B$87,kamus!$J$2:$J$87,"dihapus",0,1)</f>
        <v>1</v>
      </c>
      <c r="E7161">
        <f t="shared" si="781"/>
        <v>1</v>
      </c>
      <c r="F7161" s="14">
        <v>44866</v>
      </c>
      <c r="G7161" s="1">
        <f t="shared" si="782"/>
        <v>11</v>
      </c>
      <c r="H7161" s="1">
        <f t="shared" si="783"/>
        <v>2022</v>
      </c>
      <c r="I7161">
        <v>0</v>
      </c>
      <c r="J7161">
        <v>0</v>
      </c>
      <c r="K7161">
        <f t="shared" si="777"/>
        <v>0</v>
      </c>
      <c r="L7161">
        <v>39019</v>
      </c>
      <c r="M7161" s="6">
        <f t="shared" si="778"/>
        <v>0</v>
      </c>
      <c r="N7161" s="6">
        <f t="shared" si="779"/>
        <v>0</v>
      </c>
      <c r="O7161" s="6">
        <f t="shared" si="780"/>
        <v>0</v>
      </c>
      <c r="Q7161">
        <f>_xlfn.XLOOKUP(C7161&amp;G7161&amp;H7161,covid!$E$2:$E$2184,covid!$D$2:$D$2184,0,0,1)</f>
        <v>54</v>
      </c>
    </row>
    <row r="7162" spans="1:17" x14ac:dyDescent="0.3">
      <c r="A7162">
        <f>_xlfn.XLOOKUP(C7162,kamus!$B$2:$B$87,kamus!$A$2:$A$87,0,0,1)</f>
        <v>28</v>
      </c>
      <c r="B7162" t="str">
        <f>_xlfn.XLOOKUP(C7162,kamus!$B$2:$B$87,kamus!$D$2:$D$87,"dihapus",0,1)</f>
        <v>Kalasan</v>
      </c>
      <c r="C7162" t="s">
        <v>239</v>
      </c>
      <c r="D7162">
        <f>_xlfn.XLOOKUP(C7162,kamus!$B$2:$B$87,kamus!$J$2:$J$87,"dihapus",0,1)</f>
        <v>0</v>
      </c>
      <c r="E7162">
        <f t="shared" si="781"/>
        <v>0</v>
      </c>
      <c r="F7162" s="14">
        <v>44866</v>
      </c>
      <c r="G7162" s="1">
        <f t="shared" si="782"/>
        <v>11</v>
      </c>
      <c r="H7162" s="1">
        <f t="shared" si="783"/>
        <v>2022</v>
      </c>
      <c r="I7162">
        <v>0</v>
      </c>
      <c r="J7162">
        <v>0</v>
      </c>
      <c r="K7162">
        <f t="shared" si="777"/>
        <v>0</v>
      </c>
      <c r="L7162">
        <v>13989</v>
      </c>
      <c r="M7162" s="6">
        <f t="shared" si="778"/>
        <v>0</v>
      </c>
      <c r="N7162" s="6">
        <f t="shared" si="779"/>
        <v>0</v>
      </c>
      <c r="O7162" s="6">
        <f t="shared" si="780"/>
        <v>0</v>
      </c>
      <c r="Q7162">
        <f>_xlfn.XLOOKUP(C7162&amp;G7162&amp;H7162,covid!$E$2:$E$2184,covid!$D$2:$D$2184,0,0,1)</f>
        <v>8</v>
      </c>
    </row>
    <row r="7163" spans="1:17" x14ac:dyDescent="0.3">
      <c r="A7163">
        <f>_xlfn.XLOOKUP(C7163,kamus!$B$2:$B$87,kamus!$A$2:$A$87,0,0,1)</f>
        <v>25</v>
      </c>
      <c r="B7163" t="str">
        <f>_xlfn.XLOOKUP(C7163,kamus!$B$2:$B$87,kamus!$D$2:$D$87,"dihapus",0,1)</f>
        <v>Kalasan</v>
      </c>
      <c r="C7163" t="s">
        <v>265</v>
      </c>
      <c r="D7163">
        <f>_xlfn.XLOOKUP(C7163,kamus!$B$2:$B$87,kamus!$J$2:$J$87,"dihapus",0,1)</f>
        <v>1</v>
      </c>
      <c r="E7163">
        <f t="shared" si="781"/>
        <v>1</v>
      </c>
      <c r="F7163" s="14">
        <v>44866</v>
      </c>
      <c r="G7163" s="1">
        <f t="shared" si="782"/>
        <v>11</v>
      </c>
      <c r="H7163" s="1">
        <f t="shared" si="783"/>
        <v>2022</v>
      </c>
      <c r="I7163">
        <v>0</v>
      </c>
      <c r="J7163">
        <v>0</v>
      </c>
      <c r="K7163">
        <f t="shared" si="777"/>
        <v>0</v>
      </c>
      <c r="L7163">
        <v>17474</v>
      </c>
      <c r="M7163" s="6">
        <f t="shared" si="778"/>
        <v>0</v>
      </c>
      <c r="N7163" s="6">
        <f t="shared" si="779"/>
        <v>0</v>
      </c>
      <c r="O7163" s="6">
        <f t="shared" si="780"/>
        <v>0</v>
      </c>
      <c r="Q7163">
        <f>_xlfn.XLOOKUP(C7163&amp;G7163&amp;H7163,covid!$E$2:$E$2184,covid!$D$2:$D$2184,0,0,1)</f>
        <v>12</v>
      </c>
    </row>
    <row r="7164" spans="1:17" x14ac:dyDescent="0.3">
      <c r="A7164">
        <f>_xlfn.XLOOKUP(C7164,kamus!$B$2:$B$87,kamus!$A$2:$A$87,0,0,1)</f>
        <v>26</v>
      </c>
      <c r="B7164" t="str">
        <f>_xlfn.XLOOKUP(C7164,kamus!$B$2:$B$87,kamus!$D$2:$D$87,"dihapus",0,1)</f>
        <v>Kalasan</v>
      </c>
      <c r="C7164" t="s">
        <v>269</v>
      </c>
      <c r="D7164">
        <f>_xlfn.XLOOKUP(C7164,kamus!$B$2:$B$87,kamus!$J$2:$J$87,"dihapus",0,1)</f>
        <v>1</v>
      </c>
      <c r="E7164">
        <f t="shared" si="781"/>
        <v>1</v>
      </c>
      <c r="F7164" s="14">
        <v>44866</v>
      </c>
      <c r="G7164" s="1">
        <f t="shared" si="782"/>
        <v>11</v>
      </c>
      <c r="H7164" s="1">
        <f t="shared" si="783"/>
        <v>2022</v>
      </c>
      <c r="I7164">
        <v>0</v>
      </c>
      <c r="J7164">
        <v>0</v>
      </c>
      <c r="K7164">
        <f t="shared" si="777"/>
        <v>0</v>
      </c>
      <c r="L7164">
        <v>18919</v>
      </c>
      <c r="M7164" s="6">
        <f t="shared" si="778"/>
        <v>0</v>
      </c>
      <c r="N7164" s="6">
        <f t="shared" si="779"/>
        <v>0</v>
      </c>
      <c r="O7164" s="6">
        <f t="shared" si="780"/>
        <v>0</v>
      </c>
      <c r="Q7164">
        <f>_xlfn.XLOOKUP(C7164&amp;G7164&amp;H7164,covid!$E$2:$E$2184,covid!$D$2:$D$2184,0,0,1)</f>
        <v>21</v>
      </c>
    </row>
    <row r="7165" spans="1:17" x14ac:dyDescent="0.3">
      <c r="A7165">
        <f>_xlfn.XLOOKUP(C7165,kamus!$B$2:$B$87,kamus!$A$2:$A$87,0,0,1)</f>
        <v>33</v>
      </c>
      <c r="B7165" t="str">
        <f>_xlfn.XLOOKUP(C7165,kamus!$B$2:$B$87,kamus!$D$2:$D$87,"dihapus",0,1)</f>
        <v>Minggir</v>
      </c>
      <c r="C7165" t="s">
        <v>241</v>
      </c>
      <c r="D7165">
        <f>_xlfn.XLOOKUP(C7165,kamus!$B$2:$B$87,kamus!$J$2:$J$87,"dihapus",0,1)</f>
        <v>0</v>
      </c>
      <c r="E7165">
        <f t="shared" si="781"/>
        <v>0</v>
      </c>
      <c r="F7165" s="14">
        <v>44866</v>
      </c>
      <c r="G7165" s="1">
        <f t="shared" si="782"/>
        <v>11</v>
      </c>
      <c r="H7165" s="1">
        <f t="shared" si="783"/>
        <v>2022</v>
      </c>
      <c r="I7165">
        <v>0</v>
      </c>
      <c r="J7165">
        <v>0</v>
      </c>
      <c r="K7165">
        <f t="shared" si="777"/>
        <v>0</v>
      </c>
      <c r="L7165">
        <v>8448</v>
      </c>
      <c r="M7165" s="6">
        <f t="shared" si="778"/>
        <v>0</v>
      </c>
      <c r="N7165" s="6">
        <f t="shared" si="779"/>
        <v>0</v>
      </c>
      <c r="O7165" s="6">
        <f t="shared" si="780"/>
        <v>0</v>
      </c>
      <c r="Q7165">
        <f>_xlfn.XLOOKUP(C7165&amp;G7165&amp;H7165,covid!$E$2:$E$2184,covid!$D$2:$D$2184,0,0,1)</f>
        <v>11</v>
      </c>
    </row>
    <row r="7166" spans="1:17" x14ac:dyDescent="0.3">
      <c r="A7166">
        <f>_xlfn.XLOOKUP(C7166,kamus!$B$2:$B$87,kamus!$A$2:$A$87,0,0,1)</f>
        <v>31</v>
      </c>
      <c r="B7166" t="str">
        <f>_xlfn.XLOOKUP(C7166,kamus!$B$2:$B$87,kamus!$D$2:$D$87,"dihapus",0,1)</f>
        <v>Minggir</v>
      </c>
      <c r="C7166" t="s">
        <v>242</v>
      </c>
      <c r="D7166">
        <f>_xlfn.XLOOKUP(C7166,kamus!$B$2:$B$87,kamus!$J$2:$J$87,"dihapus",0,1)</f>
        <v>0</v>
      </c>
      <c r="E7166">
        <f t="shared" si="781"/>
        <v>0</v>
      </c>
      <c r="F7166" s="14">
        <v>44866</v>
      </c>
      <c r="G7166" s="1">
        <f t="shared" si="782"/>
        <v>11</v>
      </c>
      <c r="H7166" s="1">
        <f t="shared" si="783"/>
        <v>2022</v>
      </c>
      <c r="I7166">
        <v>0</v>
      </c>
      <c r="J7166">
        <v>0</v>
      </c>
      <c r="K7166">
        <f t="shared" si="777"/>
        <v>0</v>
      </c>
      <c r="L7166">
        <v>3702</v>
      </c>
      <c r="M7166" s="6">
        <f t="shared" si="778"/>
        <v>0</v>
      </c>
      <c r="N7166" s="6">
        <f t="shared" si="779"/>
        <v>0</v>
      </c>
      <c r="O7166" s="6">
        <f t="shared" si="780"/>
        <v>0</v>
      </c>
      <c r="Q7166">
        <f>_xlfn.XLOOKUP(C7166&amp;G7166&amp;H7166,covid!$E$2:$E$2184,covid!$D$2:$D$2184,0,0,1)</f>
        <v>3</v>
      </c>
    </row>
    <row r="7167" spans="1:17" x14ac:dyDescent="0.3">
      <c r="A7167">
        <f>_xlfn.XLOOKUP(C7167,kamus!$B$2:$B$87,kamus!$A$2:$A$87,0,0,1)</f>
        <v>32</v>
      </c>
      <c r="B7167" t="str">
        <f>_xlfn.XLOOKUP(C7167,kamus!$B$2:$B$87,kamus!$D$2:$D$87,"dihapus",0,1)</f>
        <v>Minggir</v>
      </c>
      <c r="C7167" t="s">
        <v>243</v>
      </c>
      <c r="D7167">
        <f>_xlfn.XLOOKUP(C7167,kamus!$B$2:$B$87,kamus!$J$2:$J$87,"dihapus",0,1)</f>
        <v>0</v>
      </c>
      <c r="E7167">
        <f t="shared" si="781"/>
        <v>0</v>
      </c>
      <c r="F7167" s="14">
        <v>44866</v>
      </c>
      <c r="G7167" s="1">
        <f t="shared" si="782"/>
        <v>11</v>
      </c>
      <c r="H7167" s="1">
        <f t="shared" si="783"/>
        <v>2022</v>
      </c>
      <c r="I7167">
        <v>0</v>
      </c>
      <c r="J7167">
        <v>0</v>
      </c>
      <c r="K7167">
        <f t="shared" si="777"/>
        <v>0</v>
      </c>
      <c r="L7167">
        <v>7158</v>
      </c>
      <c r="M7167" s="6">
        <f t="shared" si="778"/>
        <v>0</v>
      </c>
      <c r="N7167" s="6">
        <f t="shared" si="779"/>
        <v>0</v>
      </c>
      <c r="O7167" s="6">
        <f t="shared" si="780"/>
        <v>0</v>
      </c>
      <c r="Q7167">
        <f>_xlfn.XLOOKUP(C7167&amp;G7167&amp;H7167,covid!$E$2:$E$2184,covid!$D$2:$D$2184,0,0,1)</f>
        <v>4</v>
      </c>
    </row>
    <row r="7168" spans="1:17" x14ac:dyDescent="0.3">
      <c r="A7168">
        <f>_xlfn.XLOOKUP(C7168,kamus!$B$2:$B$87,kamus!$A$2:$A$87,0,0,1)</f>
        <v>30</v>
      </c>
      <c r="B7168" t="str">
        <f>_xlfn.XLOOKUP(C7168,kamus!$B$2:$B$87,kamus!$D$2:$D$87,"dihapus",0,1)</f>
        <v>Minggir</v>
      </c>
      <c r="C7168" t="s">
        <v>244</v>
      </c>
      <c r="D7168">
        <f>_xlfn.XLOOKUP(C7168,kamus!$B$2:$B$87,kamus!$J$2:$J$87,"dihapus",0,1)</f>
        <v>0</v>
      </c>
      <c r="E7168">
        <f t="shared" si="781"/>
        <v>0</v>
      </c>
      <c r="F7168" s="14">
        <v>44866</v>
      </c>
      <c r="G7168" s="1">
        <f t="shared" si="782"/>
        <v>11</v>
      </c>
      <c r="H7168" s="1">
        <f t="shared" si="783"/>
        <v>2022</v>
      </c>
      <c r="I7168">
        <v>0</v>
      </c>
      <c r="J7168">
        <v>0</v>
      </c>
      <c r="K7168">
        <f t="shared" si="777"/>
        <v>0</v>
      </c>
      <c r="L7168">
        <v>8933</v>
      </c>
      <c r="M7168" s="6">
        <f t="shared" si="778"/>
        <v>0</v>
      </c>
      <c r="N7168" s="6">
        <f t="shared" si="779"/>
        <v>0</v>
      </c>
      <c r="O7168" s="6">
        <f t="shared" si="780"/>
        <v>0</v>
      </c>
      <c r="Q7168">
        <f>_xlfn.XLOOKUP(C7168&amp;G7168&amp;H7168,covid!$E$2:$E$2184,covid!$D$2:$D$2184,0,0,1)</f>
        <v>5</v>
      </c>
    </row>
    <row r="7169" spans="1:17" x14ac:dyDescent="0.3">
      <c r="A7169">
        <f>_xlfn.XLOOKUP(C7169,kamus!$B$2:$B$87,kamus!$A$2:$A$87,0,0,1)</f>
        <v>29</v>
      </c>
      <c r="B7169" t="str">
        <f>_xlfn.XLOOKUP(C7169,kamus!$B$2:$B$87,kamus!$D$2:$D$87,"dihapus",0,1)</f>
        <v>Minggir</v>
      </c>
      <c r="C7169" t="s">
        <v>245</v>
      </c>
      <c r="D7169">
        <f>_xlfn.XLOOKUP(C7169,kamus!$B$2:$B$87,kamus!$J$2:$J$87,"dihapus",0,1)</f>
        <v>0</v>
      </c>
      <c r="E7169">
        <f t="shared" si="781"/>
        <v>0</v>
      </c>
      <c r="F7169" s="14">
        <v>44866</v>
      </c>
      <c r="G7169" s="1">
        <f t="shared" si="782"/>
        <v>11</v>
      </c>
      <c r="H7169" s="1">
        <f t="shared" si="783"/>
        <v>2022</v>
      </c>
      <c r="I7169">
        <v>0</v>
      </c>
      <c r="J7169">
        <v>0</v>
      </c>
      <c r="K7169">
        <f t="shared" si="777"/>
        <v>0</v>
      </c>
      <c r="L7169">
        <v>5257</v>
      </c>
      <c r="M7169" s="6">
        <f t="shared" si="778"/>
        <v>0</v>
      </c>
      <c r="N7169" s="6">
        <f t="shared" si="779"/>
        <v>0</v>
      </c>
      <c r="O7169" s="6">
        <f t="shared" si="780"/>
        <v>0</v>
      </c>
      <c r="Q7169">
        <f>_xlfn.XLOOKUP(C7169&amp;G7169&amp;H7169,covid!$E$2:$E$2184,covid!$D$2:$D$2184,0,0,1)</f>
        <v>3</v>
      </c>
    </row>
    <row r="7170" spans="1:17" x14ac:dyDescent="0.3">
      <c r="A7170">
        <f>_xlfn.XLOOKUP(C7170,kamus!$B$2:$B$87,kamus!$A$2:$A$87,0,0,1)</f>
        <v>35</v>
      </c>
      <c r="B7170" t="str">
        <f>_xlfn.XLOOKUP(C7170,kamus!$B$2:$B$87,kamus!$D$2:$D$87,"dihapus",0,1)</f>
        <v>Mlati 1</v>
      </c>
      <c r="C7170" t="s">
        <v>240</v>
      </c>
      <c r="D7170">
        <f>_xlfn.XLOOKUP(C7170,kamus!$B$2:$B$87,kamus!$J$2:$J$87,"dihapus",0,1)</f>
        <v>1</v>
      </c>
      <c r="E7170">
        <f t="shared" si="781"/>
        <v>1</v>
      </c>
      <c r="F7170" s="14">
        <v>44866</v>
      </c>
      <c r="G7170" s="1">
        <f t="shared" si="782"/>
        <v>11</v>
      </c>
      <c r="H7170" s="1">
        <f t="shared" si="783"/>
        <v>2022</v>
      </c>
      <c r="I7170">
        <v>0</v>
      </c>
      <c r="J7170">
        <v>0</v>
      </c>
      <c r="K7170">
        <f t="shared" ref="K7170:K7233" si="784">J7170+I7170</f>
        <v>0</v>
      </c>
      <c r="L7170">
        <v>19222</v>
      </c>
      <c r="M7170" s="6">
        <f t="shared" ref="M7170:M7233" si="785">IF(ISBLANK(I7170)=TRUE,"",I7170/$L7170*100000)</f>
        <v>0</v>
      </c>
      <c r="N7170" s="6">
        <f t="shared" ref="N7170:N7233" si="786">IF(ISBLANK(J7170)=TRUE,"",J7170/$L7170*100000)</f>
        <v>0</v>
      </c>
      <c r="O7170" s="6">
        <f t="shared" ref="O7170:O7233" si="787">IF(ISBLANK(K7170)=TRUE,"",K7170/$L7170*100000)</f>
        <v>0</v>
      </c>
      <c r="Q7170">
        <f>_xlfn.XLOOKUP(C7170&amp;G7170&amp;H7170,covid!$E$2:$E$2184,covid!$D$2:$D$2184,0,0,1)</f>
        <v>31</v>
      </c>
    </row>
    <row r="7171" spans="1:17" x14ac:dyDescent="0.3">
      <c r="A7171">
        <f>_xlfn.XLOOKUP(C7171,kamus!$B$2:$B$87,kamus!$A$2:$A$87,0,0,1)</f>
        <v>34</v>
      </c>
      <c r="B7171" t="str">
        <f>_xlfn.XLOOKUP(C7171,kamus!$B$2:$B$87,kamus!$D$2:$D$87,"dihapus",0,1)</f>
        <v>Mlati 1</v>
      </c>
      <c r="C7171" t="s">
        <v>254</v>
      </c>
      <c r="D7171">
        <f>_xlfn.XLOOKUP(C7171,kamus!$B$2:$B$87,kamus!$J$2:$J$87,"dihapus",0,1)</f>
        <v>1</v>
      </c>
      <c r="E7171">
        <f t="shared" ref="E7171:E7234" si="788">IF(D7171=0,0,IF(H7171&lt;2021,0,IF(AND(H7171=2021,G7171&lt;5),0,1)))</f>
        <v>1</v>
      </c>
      <c r="F7171" s="14">
        <v>44866</v>
      </c>
      <c r="G7171" s="1">
        <f t="shared" ref="G7171:G7234" si="789">MONTH(F7171)</f>
        <v>11</v>
      </c>
      <c r="H7171" s="1">
        <f t="shared" ref="H7171:H7234" si="790">YEAR(F7171)</f>
        <v>2022</v>
      </c>
      <c r="I7171">
        <v>0</v>
      </c>
      <c r="J7171">
        <v>0</v>
      </c>
      <c r="K7171">
        <f t="shared" si="784"/>
        <v>0</v>
      </c>
      <c r="L7171">
        <v>35974</v>
      </c>
      <c r="M7171" s="6">
        <f t="shared" si="785"/>
        <v>0</v>
      </c>
      <c r="N7171" s="6">
        <f t="shared" si="786"/>
        <v>0</v>
      </c>
      <c r="O7171" s="6">
        <f t="shared" si="787"/>
        <v>0</v>
      </c>
      <c r="Q7171">
        <f>_xlfn.XLOOKUP(C7171&amp;G7171&amp;H7171,covid!$E$2:$E$2184,covid!$D$2:$D$2184,0,0,1)</f>
        <v>47</v>
      </c>
    </row>
    <row r="7172" spans="1:17" x14ac:dyDescent="0.3">
      <c r="A7172">
        <f>_xlfn.XLOOKUP(C7172,kamus!$B$2:$B$87,kamus!$A$2:$A$87,0,0,1)</f>
        <v>38</v>
      </c>
      <c r="B7172" t="str">
        <f>_xlfn.XLOOKUP(C7172,kamus!$B$2:$B$87,kamus!$D$2:$D$87,"dihapus",0,1)</f>
        <v>Mlati 2</v>
      </c>
      <c r="C7172" t="s">
        <v>258</v>
      </c>
      <c r="D7172">
        <f>_xlfn.XLOOKUP(C7172,kamus!$B$2:$B$87,kamus!$J$2:$J$87,"dihapus",0,1)</f>
        <v>0</v>
      </c>
      <c r="E7172">
        <f t="shared" si="788"/>
        <v>0</v>
      </c>
      <c r="F7172" s="14">
        <v>44866</v>
      </c>
      <c r="G7172" s="1">
        <f t="shared" si="789"/>
        <v>11</v>
      </c>
      <c r="H7172" s="1">
        <f t="shared" si="790"/>
        <v>2022</v>
      </c>
      <c r="I7172">
        <v>0</v>
      </c>
      <c r="J7172">
        <v>0</v>
      </c>
      <c r="K7172">
        <f t="shared" si="784"/>
        <v>0</v>
      </c>
      <c r="L7172">
        <v>16950</v>
      </c>
      <c r="M7172" s="6">
        <f t="shared" si="785"/>
        <v>0</v>
      </c>
      <c r="N7172" s="6">
        <f t="shared" si="786"/>
        <v>0</v>
      </c>
      <c r="O7172" s="6">
        <f t="shared" si="787"/>
        <v>0</v>
      </c>
      <c r="Q7172">
        <f>_xlfn.XLOOKUP(C7172&amp;G7172&amp;H7172,covid!$E$2:$E$2184,covid!$D$2:$D$2184,0,0,1)</f>
        <v>10</v>
      </c>
    </row>
    <row r="7173" spans="1:17" x14ac:dyDescent="0.3">
      <c r="A7173">
        <f>_xlfn.XLOOKUP(C7173,kamus!$B$2:$B$87,kamus!$A$2:$A$87,0,0,1)</f>
        <v>36</v>
      </c>
      <c r="B7173" t="str">
        <f>_xlfn.XLOOKUP(C7173,kamus!$B$2:$B$87,kamus!$D$2:$D$87,"dihapus",0,1)</f>
        <v>Mlati 2</v>
      </c>
      <c r="C7173" t="s">
        <v>268</v>
      </c>
      <c r="D7173">
        <f>_xlfn.XLOOKUP(C7173,kamus!$B$2:$B$87,kamus!$J$2:$J$87,"dihapus",0,1)</f>
        <v>1</v>
      </c>
      <c r="E7173">
        <f t="shared" si="788"/>
        <v>1</v>
      </c>
      <c r="F7173" s="14">
        <v>44866</v>
      </c>
      <c r="G7173" s="1">
        <f t="shared" si="789"/>
        <v>11</v>
      </c>
      <c r="H7173" s="1">
        <f t="shared" si="790"/>
        <v>2022</v>
      </c>
      <c r="I7173">
        <v>0</v>
      </c>
      <c r="J7173">
        <v>0</v>
      </c>
      <c r="K7173">
        <f t="shared" si="784"/>
        <v>0</v>
      </c>
      <c r="L7173">
        <v>11732</v>
      </c>
      <c r="M7173" s="6">
        <f t="shared" si="785"/>
        <v>0</v>
      </c>
      <c r="N7173" s="6">
        <f t="shared" si="786"/>
        <v>0</v>
      </c>
      <c r="O7173" s="6">
        <f t="shared" si="787"/>
        <v>0</v>
      </c>
      <c r="Q7173">
        <f>_xlfn.XLOOKUP(C7173&amp;G7173&amp;H7173,covid!$E$2:$E$2184,covid!$D$2:$D$2184,0,0,1)</f>
        <v>8</v>
      </c>
    </row>
    <row r="7174" spans="1:17" x14ac:dyDescent="0.3">
      <c r="A7174">
        <f>_xlfn.XLOOKUP(C7174,kamus!$B$2:$B$87,kamus!$A$2:$A$87,0,0,1)</f>
        <v>37</v>
      </c>
      <c r="B7174" t="str">
        <f>_xlfn.XLOOKUP(C7174,kamus!$B$2:$B$87,kamus!$D$2:$D$87,"dihapus",0,1)</f>
        <v>Mlati 2</v>
      </c>
      <c r="C7174" t="s">
        <v>270</v>
      </c>
      <c r="D7174">
        <f>_xlfn.XLOOKUP(C7174,kamus!$B$2:$B$87,kamus!$J$2:$J$87,"dihapus",0,1)</f>
        <v>1</v>
      </c>
      <c r="E7174">
        <f t="shared" si="788"/>
        <v>1</v>
      </c>
      <c r="F7174" s="14">
        <v>44866</v>
      </c>
      <c r="G7174" s="1">
        <f t="shared" si="789"/>
        <v>11</v>
      </c>
      <c r="H7174" s="1">
        <f t="shared" si="790"/>
        <v>2022</v>
      </c>
      <c r="I7174">
        <v>0</v>
      </c>
      <c r="J7174">
        <v>0</v>
      </c>
      <c r="K7174">
        <f t="shared" si="784"/>
        <v>0</v>
      </c>
      <c r="L7174">
        <v>13938</v>
      </c>
      <c r="M7174" s="6">
        <f t="shared" si="785"/>
        <v>0</v>
      </c>
      <c r="N7174" s="6">
        <f t="shared" si="786"/>
        <v>0</v>
      </c>
      <c r="O7174" s="6">
        <f t="shared" si="787"/>
        <v>0</v>
      </c>
      <c r="Q7174">
        <f>_xlfn.XLOOKUP(C7174&amp;G7174&amp;H7174,covid!$E$2:$E$2184,covid!$D$2:$D$2184,0,0,1)</f>
        <v>10</v>
      </c>
    </row>
    <row r="7175" spans="1:17" x14ac:dyDescent="0.3">
      <c r="A7175">
        <f>_xlfn.XLOOKUP(C7175,kamus!$B$2:$B$87,kamus!$A$2:$A$87,0,0,1)</f>
        <v>39</v>
      </c>
      <c r="B7175" t="str">
        <f>_xlfn.XLOOKUP(C7175,kamus!$B$2:$B$87,kamus!$D$2:$D$87,"dihapus",0,1)</f>
        <v>Moyudan</v>
      </c>
      <c r="C7175" t="s">
        <v>259</v>
      </c>
      <c r="D7175">
        <f>_xlfn.XLOOKUP(C7175,kamus!$B$2:$B$87,kamus!$J$2:$J$87,"dihapus",0,1)</f>
        <v>0</v>
      </c>
      <c r="E7175">
        <f t="shared" si="788"/>
        <v>0</v>
      </c>
      <c r="F7175" s="14">
        <v>44866</v>
      </c>
      <c r="G7175" s="1">
        <f t="shared" si="789"/>
        <v>11</v>
      </c>
      <c r="H7175" s="1">
        <f t="shared" si="790"/>
        <v>2022</v>
      </c>
      <c r="I7175">
        <v>0</v>
      </c>
      <c r="J7175">
        <v>0</v>
      </c>
      <c r="K7175">
        <f t="shared" si="784"/>
        <v>0</v>
      </c>
      <c r="L7175">
        <v>12086</v>
      </c>
      <c r="M7175" s="6">
        <f t="shared" si="785"/>
        <v>0</v>
      </c>
      <c r="N7175" s="6">
        <f t="shared" si="786"/>
        <v>0</v>
      </c>
      <c r="O7175" s="6">
        <f t="shared" si="787"/>
        <v>0</v>
      </c>
      <c r="Q7175">
        <f>_xlfn.XLOOKUP(C7175&amp;G7175&amp;H7175,covid!$E$2:$E$2184,covid!$D$2:$D$2184,0,0,1)</f>
        <v>6</v>
      </c>
    </row>
    <row r="7176" spans="1:17" x14ac:dyDescent="0.3">
      <c r="A7176">
        <f>_xlfn.XLOOKUP(C7176,kamus!$B$2:$B$87,kamus!$A$2:$A$87,0,0,1)</f>
        <v>42</v>
      </c>
      <c r="B7176" t="str">
        <f>_xlfn.XLOOKUP(C7176,kamus!$B$2:$B$87,kamus!$D$2:$D$87,"dihapus",0,1)</f>
        <v>Moyudan</v>
      </c>
      <c r="C7176" t="s">
        <v>260</v>
      </c>
      <c r="D7176">
        <f>_xlfn.XLOOKUP(C7176,kamus!$B$2:$B$87,kamus!$J$2:$J$87,"dihapus",0,1)</f>
        <v>0</v>
      </c>
      <c r="E7176">
        <f t="shared" si="788"/>
        <v>0</v>
      </c>
      <c r="F7176" s="14">
        <v>44866</v>
      </c>
      <c r="G7176" s="1">
        <f t="shared" si="789"/>
        <v>11</v>
      </c>
      <c r="H7176" s="1">
        <f t="shared" si="790"/>
        <v>2022</v>
      </c>
      <c r="I7176">
        <v>0</v>
      </c>
      <c r="J7176">
        <v>0</v>
      </c>
      <c r="K7176">
        <f t="shared" si="784"/>
        <v>0</v>
      </c>
      <c r="L7176">
        <v>7325</v>
      </c>
      <c r="M7176" s="6">
        <f t="shared" si="785"/>
        <v>0</v>
      </c>
      <c r="N7176" s="6">
        <f t="shared" si="786"/>
        <v>0</v>
      </c>
      <c r="O7176" s="6">
        <f t="shared" si="787"/>
        <v>0</v>
      </c>
      <c r="Q7176">
        <f>_xlfn.XLOOKUP(C7176&amp;G7176&amp;H7176,covid!$E$2:$E$2184,covid!$D$2:$D$2184,0,0,1)</f>
        <v>15</v>
      </c>
    </row>
    <row r="7177" spans="1:17" x14ac:dyDescent="0.3">
      <c r="A7177">
        <f>_xlfn.XLOOKUP(C7177,kamus!$B$2:$B$87,kamus!$A$2:$A$87,0,0,1)</f>
        <v>41</v>
      </c>
      <c r="B7177" t="str">
        <f>_xlfn.XLOOKUP(C7177,kamus!$B$2:$B$87,kamus!$D$2:$D$87,"dihapus",0,1)</f>
        <v>Moyudan</v>
      </c>
      <c r="C7177" t="s">
        <v>262</v>
      </c>
      <c r="D7177">
        <f>_xlfn.XLOOKUP(C7177,kamus!$B$2:$B$87,kamus!$J$2:$J$87,"dihapus",0,1)</f>
        <v>0</v>
      </c>
      <c r="E7177">
        <f t="shared" si="788"/>
        <v>0</v>
      </c>
      <c r="F7177" s="14">
        <v>44866</v>
      </c>
      <c r="G7177" s="1">
        <f t="shared" si="789"/>
        <v>11</v>
      </c>
      <c r="H7177" s="1">
        <f t="shared" si="790"/>
        <v>2022</v>
      </c>
      <c r="I7177">
        <v>0</v>
      </c>
      <c r="J7177">
        <v>0</v>
      </c>
      <c r="K7177">
        <f t="shared" si="784"/>
        <v>0</v>
      </c>
      <c r="L7177">
        <v>6825</v>
      </c>
      <c r="M7177" s="6">
        <f t="shared" si="785"/>
        <v>0</v>
      </c>
      <c r="N7177" s="6">
        <f t="shared" si="786"/>
        <v>0</v>
      </c>
      <c r="O7177" s="6">
        <f t="shared" si="787"/>
        <v>0</v>
      </c>
      <c r="Q7177">
        <f>_xlfn.XLOOKUP(C7177&amp;G7177&amp;H7177,covid!$E$2:$E$2184,covid!$D$2:$D$2184,0,0,1)</f>
        <v>2</v>
      </c>
    </row>
    <row r="7178" spans="1:17" x14ac:dyDescent="0.3">
      <c r="A7178">
        <f>_xlfn.XLOOKUP(C7178,kamus!$B$2:$B$87,kamus!$A$2:$A$87,0,0,1)</f>
        <v>40</v>
      </c>
      <c r="B7178" t="str">
        <f>_xlfn.XLOOKUP(C7178,kamus!$B$2:$B$87,kamus!$D$2:$D$87,"dihapus",0,1)</f>
        <v>Moyudan</v>
      </c>
      <c r="C7178" t="s">
        <v>264</v>
      </c>
      <c r="D7178">
        <f>_xlfn.XLOOKUP(C7178,kamus!$B$2:$B$87,kamus!$J$2:$J$87,"dihapus",0,1)</f>
        <v>0</v>
      </c>
      <c r="E7178">
        <f t="shared" si="788"/>
        <v>0</v>
      </c>
      <c r="F7178" s="14">
        <v>44866</v>
      </c>
      <c r="G7178" s="1">
        <f t="shared" si="789"/>
        <v>11</v>
      </c>
      <c r="H7178" s="1">
        <f t="shared" si="790"/>
        <v>2022</v>
      </c>
      <c r="I7178">
        <v>0</v>
      </c>
      <c r="J7178">
        <v>0</v>
      </c>
      <c r="K7178">
        <f t="shared" si="784"/>
        <v>0</v>
      </c>
      <c r="L7178">
        <v>8496</v>
      </c>
      <c r="M7178" s="6">
        <f t="shared" si="785"/>
        <v>0</v>
      </c>
      <c r="N7178" s="6">
        <f t="shared" si="786"/>
        <v>0</v>
      </c>
      <c r="O7178" s="6">
        <f t="shared" si="787"/>
        <v>0</v>
      </c>
      <c r="Q7178">
        <f>_xlfn.XLOOKUP(C7178&amp;G7178&amp;H7178,covid!$E$2:$E$2184,covid!$D$2:$D$2184,0,0,1)</f>
        <v>8</v>
      </c>
    </row>
    <row r="7179" spans="1:17" x14ac:dyDescent="0.3">
      <c r="A7179">
        <f>_xlfn.XLOOKUP(C7179,kamus!$B$2:$B$87,kamus!$A$2:$A$87,0,0,1)</f>
        <v>43</v>
      </c>
      <c r="B7179" t="str">
        <f>_xlfn.XLOOKUP(C7179,kamus!$B$2:$B$87,kamus!$D$2:$D$87,"dihapus",0,1)</f>
        <v>Ngaglik 1</v>
      </c>
      <c r="C7179" t="s">
        <v>228</v>
      </c>
      <c r="D7179">
        <f>_xlfn.XLOOKUP(C7179,kamus!$B$2:$B$87,kamus!$J$2:$J$87,"dihapus",0,1)</f>
        <v>1</v>
      </c>
      <c r="E7179">
        <f t="shared" si="788"/>
        <v>1</v>
      </c>
      <c r="F7179" s="14">
        <v>44866</v>
      </c>
      <c r="G7179" s="1">
        <f t="shared" si="789"/>
        <v>11</v>
      </c>
      <c r="H7179" s="1">
        <f t="shared" si="790"/>
        <v>2022</v>
      </c>
      <c r="I7179">
        <v>0</v>
      </c>
      <c r="J7179">
        <v>0</v>
      </c>
      <c r="K7179">
        <f t="shared" si="784"/>
        <v>0</v>
      </c>
      <c r="L7179">
        <v>12931</v>
      </c>
      <c r="M7179" s="6">
        <f t="shared" si="785"/>
        <v>0</v>
      </c>
      <c r="N7179" s="6">
        <f t="shared" si="786"/>
        <v>0</v>
      </c>
      <c r="O7179" s="6">
        <f t="shared" si="787"/>
        <v>0</v>
      </c>
      <c r="Q7179">
        <f>_xlfn.XLOOKUP(C7179&amp;G7179&amp;H7179,covid!$E$2:$E$2184,covid!$D$2:$D$2184,0,0,1)</f>
        <v>17</v>
      </c>
    </row>
    <row r="7180" spans="1:17" x14ac:dyDescent="0.3">
      <c r="A7180">
        <f>_xlfn.XLOOKUP(C7180,kamus!$B$2:$B$87,kamus!$A$2:$A$87,0,0,1)</f>
        <v>44</v>
      </c>
      <c r="B7180" t="str">
        <f>_xlfn.XLOOKUP(C7180,kamus!$B$2:$B$87,kamus!$D$2:$D$87,"dihapus",0,1)</f>
        <v>Ngaglik 1</v>
      </c>
      <c r="C7180" t="s">
        <v>237</v>
      </c>
      <c r="D7180">
        <f>_xlfn.XLOOKUP(C7180,kamus!$B$2:$B$87,kamus!$J$2:$J$87,"dihapus",0,1)</f>
        <v>1</v>
      </c>
      <c r="E7180">
        <f t="shared" si="788"/>
        <v>1</v>
      </c>
      <c r="F7180" s="14">
        <v>44866</v>
      </c>
      <c r="G7180" s="1">
        <f t="shared" si="789"/>
        <v>11</v>
      </c>
      <c r="H7180" s="1">
        <f t="shared" si="790"/>
        <v>2022</v>
      </c>
      <c r="I7180">
        <v>0</v>
      </c>
      <c r="J7180">
        <v>0</v>
      </c>
      <c r="K7180">
        <f t="shared" si="784"/>
        <v>0</v>
      </c>
      <c r="L7180">
        <v>22325</v>
      </c>
      <c r="M7180" s="6">
        <f t="shared" si="785"/>
        <v>0</v>
      </c>
      <c r="N7180" s="6">
        <f t="shared" si="786"/>
        <v>0</v>
      </c>
      <c r="O7180" s="6">
        <f t="shared" si="787"/>
        <v>0</v>
      </c>
      <c r="Q7180">
        <f>_xlfn.XLOOKUP(C7180&amp;G7180&amp;H7180,covid!$E$2:$E$2184,covid!$D$2:$D$2184,0,0,1)</f>
        <v>34</v>
      </c>
    </row>
    <row r="7181" spans="1:17" x14ac:dyDescent="0.3">
      <c r="A7181">
        <f>_xlfn.XLOOKUP(C7181,kamus!$B$2:$B$87,kamus!$A$2:$A$87,0,0,1)</f>
        <v>45</v>
      </c>
      <c r="B7181" t="str">
        <f>_xlfn.XLOOKUP(C7181,kamus!$B$2:$B$87,kamus!$D$2:$D$87,"dihapus",0,1)</f>
        <v>Ngaglik 1</v>
      </c>
      <c r="C7181" t="s">
        <v>255</v>
      </c>
      <c r="D7181">
        <f>_xlfn.XLOOKUP(C7181,kamus!$B$2:$B$87,kamus!$J$2:$J$87,"dihapus",0,1)</f>
        <v>1</v>
      </c>
      <c r="E7181">
        <f t="shared" si="788"/>
        <v>1</v>
      </c>
      <c r="F7181" s="14">
        <v>44866</v>
      </c>
      <c r="G7181" s="1">
        <f t="shared" si="789"/>
        <v>11</v>
      </c>
      <c r="H7181" s="1">
        <f t="shared" si="790"/>
        <v>2022</v>
      </c>
      <c r="I7181">
        <v>0</v>
      </c>
      <c r="J7181">
        <v>0</v>
      </c>
      <c r="K7181">
        <f t="shared" si="784"/>
        <v>0</v>
      </c>
      <c r="L7181">
        <v>20146</v>
      </c>
      <c r="M7181" s="6">
        <f t="shared" si="785"/>
        <v>0</v>
      </c>
      <c r="N7181" s="6">
        <f t="shared" si="786"/>
        <v>0</v>
      </c>
      <c r="O7181" s="6">
        <f t="shared" si="787"/>
        <v>0</v>
      </c>
      <c r="Q7181">
        <f>_xlfn.XLOOKUP(C7181&amp;G7181&amp;H7181,covid!$E$2:$E$2184,covid!$D$2:$D$2184,0,0,1)</f>
        <v>37</v>
      </c>
    </row>
    <row r="7182" spans="1:17" x14ac:dyDescent="0.3">
      <c r="A7182">
        <f>_xlfn.XLOOKUP(C7182,kamus!$B$2:$B$87,kamus!$A$2:$A$87,0,0,1)</f>
        <v>48</v>
      </c>
      <c r="B7182" t="str">
        <f>_xlfn.XLOOKUP(C7182,kamus!$B$2:$B$87,kamus!$D$2:$D$87,"dihapus",0,1)</f>
        <v>Ngaglik 2</v>
      </c>
      <c r="C7182" t="s">
        <v>208</v>
      </c>
      <c r="D7182">
        <f>_xlfn.XLOOKUP(C7182,kamus!$B$2:$B$87,kamus!$J$2:$J$87,"dihapus",0,1)</f>
        <v>1</v>
      </c>
      <c r="E7182">
        <f t="shared" si="788"/>
        <v>1</v>
      </c>
      <c r="F7182" s="14">
        <v>44866</v>
      </c>
      <c r="G7182" s="1">
        <f t="shared" si="789"/>
        <v>11</v>
      </c>
      <c r="H7182" s="1">
        <f t="shared" si="790"/>
        <v>2022</v>
      </c>
      <c r="I7182">
        <v>0</v>
      </c>
      <c r="J7182">
        <v>0</v>
      </c>
      <c r="K7182">
        <f t="shared" si="784"/>
        <v>0</v>
      </c>
      <c r="L7182">
        <v>10633</v>
      </c>
      <c r="M7182" s="6">
        <f t="shared" si="785"/>
        <v>0</v>
      </c>
      <c r="N7182" s="6">
        <f t="shared" si="786"/>
        <v>0</v>
      </c>
      <c r="O7182" s="6">
        <f t="shared" si="787"/>
        <v>0</v>
      </c>
      <c r="Q7182">
        <f>_xlfn.XLOOKUP(C7182&amp;G7182&amp;H7182,covid!$E$2:$E$2184,covid!$D$2:$D$2184,0,0,1)</f>
        <v>13</v>
      </c>
    </row>
    <row r="7183" spans="1:17" x14ac:dyDescent="0.3">
      <c r="A7183">
        <f>_xlfn.XLOOKUP(C7183,kamus!$B$2:$B$87,kamus!$A$2:$A$87,0,0,1)</f>
        <v>47</v>
      </c>
      <c r="B7183" t="str">
        <f>_xlfn.XLOOKUP(C7183,kamus!$B$2:$B$87,kamus!$D$2:$D$87,"dihapus",0,1)</f>
        <v>Ngaglik 2</v>
      </c>
      <c r="C7183" t="s">
        <v>238</v>
      </c>
      <c r="D7183">
        <f>_xlfn.XLOOKUP(C7183,kamus!$B$2:$B$87,kamus!$J$2:$J$87,"dihapus",0,1)</f>
        <v>1</v>
      </c>
      <c r="E7183">
        <f t="shared" si="788"/>
        <v>1</v>
      </c>
      <c r="F7183" s="14">
        <v>44866</v>
      </c>
      <c r="G7183" s="1">
        <f t="shared" si="789"/>
        <v>11</v>
      </c>
      <c r="H7183" s="1">
        <f t="shared" si="790"/>
        <v>2022</v>
      </c>
      <c r="I7183">
        <v>0</v>
      </c>
      <c r="J7183">
        <v>0</v>
      </c>
      <c r="K7183">
        <f t="shared" si="784"/>
        <v>0</v>
      </c>
      <c r="L7183">
        <v>22765</v>
      </c>
      <c r="M7183" s="6">
        <f t="shared" si="785"/>
        <v>0</v>
      </c>
      <c r="N7183" s="6">
        <f t="shared" si="786"/>
        <v>0</v>
      </c>
      <c r="O7183" s="6">
        <f t="shared" si="787"/>
        <v>0</v>
      </c>
      <c r="Q7183">
        <f>_xlfn.XLOOKUP(C7183&amp;G7183&amp;H7183,covid!$E$2:$E$2184,covid!$D$2:$D$2184,0,0,1)</f>
        <v>29</v>
      </c>
    </row>
    <row r="7184" spans="1:17" x14ac:dyDescent="0.3">
      <c r="A7184">
        <f>_xlfn.XLOOKUP(C7184,kamus!$B$2:$B$87,kamus!$A$2:$A$87,0,0,1)</f>
        <v>46</v>
      </c>
      <c r="B7184" t="str">
        <f>_xlfn.XLOOKUP(C7184,kamus!$B$2:$B$87,kamus!$D$2:$D$87,"dihapus",0,1)</f>
        <v>Ngaglik 2</v>
      </c>
      <c r="C7184" t="s">
        <v>257</v>
      </c>
      <c r="D7184">
        <f>_xlfn.XLOOKUP(C7184,kamus!$B$2:$B$87,kamus!$J$2:$J$87,"dihapus",0,1)</f>
        <v>1</v>
      </c>
      <c r="E7184">
        <f t="shared" si="788"/>
        <v>1</v>
      </c>
      <c r="F7184" s="14">
        <v>44866</v>
      </c>
      <c r="G7184" s="1">
        <f t="shared" si="789"/>
        <v>11</v>
      </c>
      <c r="H7184" s="1">
        <f t="shared" si="790"/>
        <v>2022</v>
      </c>
      <c r="I7184">
        <v>0</v>
      </c>
      <c r="J7184">
        <v>0</v>
      </c>
      <c r="K7184">
        <f t="shared" si="784"/>
        <v>0</v>
      </c>
      <c r="L7184">
        <v>17211</v>
      </c>
      <c r="M7184" s="6">
        <f t="shared" si="785"/>
        <v>0</v>
      </c>
      <c r="N7184" s="6">
        <f t="shared" si="786"/>
        <v>0</v>
      </c>
      <c r="O7184" s="6">
        <f t="shared" si="787"/>
        <v>0</v>
      </c>
      <c r="Q7184">
        <f>_xlfn.XLOOKUP(C7184&amp;G7184&amp;H7184,covid!$E$2:$E$2184,covid!$D$2:$D$2184,0,0,1)</f>
        <v>18</v>
      </c>
    </row>
    <row r="7185" spans="1:17" x14ac:dyDescent="0.3">
      <c r="A7185">
        <f>_xlfn.XLOOKUP(C7185,kamus!$B$2:$B$87,kamus!$A$2:$A$87,0,0,1)</f>
        <v>50</v>
      </c>
      <c r="B7185" t="str">
        <f>_xlfn.XLOOKUP(C7185,kamus!$B$2:$B$87,kamus!$D$2:$D$87,"dihapus",0,1)</f>
        <v>Ngemplak 1</v>
      </c>
      <c r="C7185" t="s">
        <v>202</v>
      </c>
      <c r="D7185">
        <f>_xlfn.XLOOKUP(C7185,kamus!$B$2:$B$87,kamus!$J$2:$J$87,"dihapus",0,1)</f>
        <v>0</v>
      </c>
      <c r="E7185">
        <f t="shared" si="788"/>
        <v>0</v>
      </c>
      <c r="F7185" s="14">
        <v>44866</v>
      </c>
      <c r="G7185" s="1">
        <f t="shared" si="789"/>
        <v>11</v>
      </c>
      <c r="H7185" s="1">
        <f t="shared" si="790"/>
        <v>2022</v>
      </c>
      <c r="I7185">
        <v>0</v>
      </c>
      <c r="J7185">
        <v>0</v>
      </c>
      <c r="K7185">
        <f t="shared" si="784"/>
        <v>0</v>
      </c>
      <c r="L7185">
        <v>8130</v>
      </c>
      <c r="M7185" s="6">
        <f t="shared" si="785"/>
        <v>0</v>
      </c>
      <c r="N7185" s="6">
        <f t="shared" si="786"/>
        <v>0</v>
      </c>
      <c r="O7185" s="6">
        <f t="shared" si="787"/>
        <v>0</v>
      </c>
      <c r="Q7185">
        <f>_xlfn.XLOOKUP(C7185&amp;G7185&amp;H7185,covid!$E$2:$E$2184,covid!$D$2:$D$2184,0,0,1)</f>
        <v>5</v>
      </c>
    </row>
    <row r="7186" spans="1:17" x14ac:dyDescent="0.3">
      <c r="A7186">
        <f>_xlfn.XLOOKUP(C7186,kamus!$B$2:$B$87,kamus!$A$2:$A$87,0,0,1)</f>
        <v>51</v>
      </c>
      <c r="B7186" t="str">
        <f>_xlfn.XLOOKUP(C7186,kamus!$B$2:$B$87,kamus!$D$2:$D$87,"dihapus",0,1)</f>
        <v>Ngemplak 1</v>
      </c>
      <c r="C7186" t="s">
        <v>256</v>
      </c>
      <c r="D7186">
        <f>_xlfn.XLOOKUP(C7186,kamus!$B$2:$B$87,kamus!$J$2:$J$87,"dihapus",0,1)</f>
        <v>0</v>
      </c>
      <c r="E7186">
        <f t="shared" si="788"/>
        <v>0</v>
      </c>
      <c r="F7186" s="14">
        <v>44866</v>
      </c>
      <c r="G7186" s="1">
        <f t="shared" si="789"/>
        <v>11</v>
      </c>
      <c r="H7186" s="1">
        <f t="shared" si="790"/>
        <v>2022</v>
      </c>
      <c r="I7186">
        <v>0</v>
      </c>
      <c r="J7186">
        <v>0</v>
      </c>
      <c r="K7186">
        <f t="shared" si="784"/>
        <v>0</v>
      </c>
      <c r="L7186">
        <v>8355</v>
      </c>
      <c r="M7186" s="6">
        <f t="shared" si="785"/>
        <v>0</v>
      </c>
      <c r="N7186" s="6">
        <f t="shared" si="786"/>
        <v>0</v>
      </c>
      <c r="O7186" s="6">
        <f t="shared" si="787"/>
        <v>0</v>
      </c>
      <c r="Q7186">
        <f>_xlfn.XLOOKUP(C7186&amp;G7186&amp;H7186,covid!$E$2:$E$2184,covid!$D$2:$D$2184,0,0,1)</f>
        <v>6</v>
      </c>
    </row>
    <row r="7187" spans="1:17" x14ac:dyDescent="0.3">
      <c r="A7187">
        <f>_xlfn.XLOOKUP(C7187,kamus!$B$2:$B$87,kamus!$A$2:$A$87,0,0,1)</f>
        <v>49</v>
      </c>
      <c r="B7187" t="str">
        <f>_xlfn.XLOOKUP(C7187,kamus!$B$2:$B$87,kamus!$D$2:$D$87,"dihapus",0,1)</f>
        <v>Ngemplak 1</v>
      </c>
      <c r="C7187" t="s">
        <v>276</v>
      </c>
      <c r="D7187">
        <f>_xlfn.XLOOKUP(C7187,kamus!$B$2:$B$87,kamus!$J$2:$J$87,"dihapus",0,1)</f>
        <v>1</v>
      </c>
      <c r="E7187">
        <f t="shared" si="788"/>
        <v>1</v>
      </c>
      <c r="F7187" s="14">
        <v>44866</v>
      </c>
      <c r="G7187" s="1">
        <f t="shared" si="789"/>
        <v>11</v>
      </c>
      <c r="H7187" s="1">
        <f t="shared" si="790"/>
        <v>2022</v>
      </c>
      <c r="I7187">
        <v>0</v>
      </c>
      <c r="J7187">
        <v>0</v>
      </c>
      <c r="K7187">
        <f t="shared" si="784"/>
        <v>0</v>
      </c>
      <c r="L7187">
        <v>9870</v>
      </c>
      <c r="M7187" s="6">
        <f t="shared" si="785"/>
        <v>0</v>
      </c>
      <c r="N7187" s="6">
        <f t="shared" si="786"/>
        <v>0</v>
      </c>
      <c r="O7187" s="6">
        <f t="shared" si="787"/>
        <v>0</v>
      </c>
      <c r="Q7187">
        <f>_xlfn.XLOOKUP(C7187&amp;G7187&amp;H7187,covid!$E$2:$E$2184,covid!$D$2:$D$2184,0,0,1)</f>
        <v>25</v>
      </c>
    </row>
    <row r="7188" spans="1:17" x14ac:dyDescent="0.3">
      <c r="A7188">
        <f>_xlfn.XLOOKUP(C7188,kamus!$B$2:$B$87,kamus!$A$2:$A$87,0,0,1)</f>
        <v>52</v>
      </c>
      <c r="B7188" t="str">
        <f>_xlfn.XLOOKUP(C7188,kamus!$B$2:$B$87,kamus!$D$2:$D$87,"dihapus",0,1)</f>
        <v>Ngemplak 2</v>
      </c>
      <c r="C7188" t="s">
        <v>277</v>
      </c>
      <c r="D7188">
        <f>_xlfn.XLOOKUP(C7188,kamus!$B$2:$B$87,kamus!$J$2:$J$87,"dihapus",0,1)</f>
        <v>1</v>
      </c>
      <c r="E7188">
        <f t="shared" si="788"/>
        <v>1</v>
      </c>
      <c r="F7188" s="14">
        <v>44866</v>
      </c>
      <c r="G7188" s="1">
        <f t="shared" si="789"/>
        <v>11</v>
      </c>
      <c r="H7188" s="1">
        <f t="shared" si="790"/>
        <v>2022</v>
      </c>
      <c r="I7188">
        <v>0</v>
      </c>
      <c r="J7188">
        <v>0</v>
      </c>
      <c r="K7188">
        <f t="shared" si="784"/>
        <v>0</v>
      </c>
      <c r="L7188">
        <v>32200</v>
      </c>
      <c r="M7188" s="6">
        <f t="shared" si="785"/>
        <v>0</v>
      </c>
      <c r="N7188" s="6">
        <f t="shared" si="786"/>
        <v>0</v>
      </c>
      <c r="O7188" s="6">
        <f t="shared" si="787"/>
        <v>0</v>
      </c>
      <c r="Q7188">
        <f>_xlfn.XLOOKUP(C7188&amp;G7188&amp;H7188,covid!$E$2:$E$2184,covid!$D$2:$D$2184,0,0,1)</f>
        <v>53</v>
      </c>
    </row>
    <row r="7189" spans="1:17" x14ac:dyDescent="0.3">
      <c r="A7189">
        <f>_xlfn.XLOOKUP(C7189,kamus!$B$2:$B$87,kamus!$A$2:$A$87,0,0,1)</f>
        <v>53</v>
      </c>
      <c r="B7189" t="str">
        <f>_xlfn.XLOOKUP(C7189,kamus!$B$2:$B$87,kamus!$D$2:$D$87,"dihapus",0,1)</f>
        <v>Ngemplak 2</v>
      </c>
      <c r="C7189" t="s">
        <v>278</v>
      </c>
      <c r="D7189">
        <f>_xlfn.XLOOKUP(C7189,kamus!$B$2:$B$87,kamus!$J$2:$J$87,"dihapus",0,1)</f>
        <v>0</v>
      </c>
      <c r="E7189">
        <f t="shared" si="788"/>
        <v>0</v>
      </c>
      <c r="F7189" s="14">
        <v>44866</v>
      </c>
      <c r="G7189" s="1">
        <f t="shared" si="789"/>
        <v>11</v>
      </c>
      <c r="H7189" s="1">
        <f t="shared" si="790"/>
        <v>2022</v>
      </c>
      <c r="I7189">
        <v>0</v>
      </c>
      <c r="J7189">
        <v>0</v>
      </c>
      <c r="K7189">
        <f t="shared" si="784"/>
        <v>0</v>
      </c>
      <c r="L7189">
        <v>9052</v>
      </c>
      <c r="M7189" s="6">
        <f t="shared" si="785"/>
        <v>0</v>
      </c>
      <c r="N7189" s="6">
        <f t="shared" si="786"/>
        <v>0</v>
      </c>
      <c r="O7189" s="6">
        <f t="shared" si="787"/>
        <v>0</v>
      </c>
      <c r="Q7189">
        <f>_xlfn.XLOOKUP(C7189&amp;G7189&amp;H7189,covid!$E$2:$E$2184,covid!$D$2:$D$2184,0,0,1)</f>
        <v>17</v>
      </c>
    </row>
    <row r="7190" spans="1:17" x14ac:dyDescent="0.3">
      <c r="A7190">
        <f>_xlfn.XLOOKUP(C7190,kamus!$B$2:$B$87,kamus!$A$2:$A$87,0,0,1)</f>
        <v>57</v>
      </c>
      <c r="B7190" t="str">
        <f>_xlfn.XLOOKUP(C7190,kamus!$B$2:$B$87,kamus!$D$2:$D$87,"dihapus",0,1)</f>
        <v>Pakem</v>
      </c>
      <c r="C7190" t="s">
        <v>204</v>
      </c>
      <c r="D7190">
        <f>_xlfn.XLOOKUP(C7190,kamus!$B$2:$B$87,kamus!$J$2:$J$87,"dihapus",0,1)</f>
        <v>0</v>
      </c>
      <c r="E7190">
        <f t="shared" si="788"/>
        <v>0</v>
      </c>
      <c r="F7190" s="14">
        <v>44866</v>
      </c>
      <c r="G7190" s="1">
        <f t="shared" si="789"/>
        <v>11</v>
      </c>
      <c r="H7190" s="1">
        <f t="shared" si="790"/>
        <v>2022</v>
      </c>
      <c r="I7190">
        <v>0</v>
      </c>
      <c r="J7190">
        <v>0</v>
      </c>
      <c r="K7190">
        <f t="shared" si="784"/>
        <v>0</v>
      </c>
      <c r="L7190">
        <v>6987</v>
      </c>
      <c r="M7190" s="6">
        <f t="shared" si="785"/>
        <v>0</v>
      </c>
      <c r="N7190" s="6">
        <f t="shared" si="786"/>
        <v>0</v>
      </c>
      <c r="O7190" s="6">
        <f t="shared" si="787"/>
        <v>0</v>
      </c>
      <c r="Q7190">
        <f>_xlfn.XLOOKUP(C7190&amp;G7190&amp;H7190,covid!$E$2:$E$2184,covid!$D$2:$D$2184,0,0,1)</f>
        <v>6</v>
      </c>
    </row>
    <row r="7191" spans="1:17" x14ac:dyDescent="0.3">
      <c r="A7191">
        <f>_xlfn.XLOOKUP(C7191,kamus!$B$2:$B$87,kamus!$A$2:$A$87,0,0,1)</f>
        <v>54</v>
      </c>
      <c r="B7191" t="str">
        <f>_xlfn.XLOOKUP(C7191,kamus!$B$2:$B$87,kamus!$D$2:$D$87,"dihapus",0,1)</f>
        <v>Pakem</v>
      </c>
      <c r="C7191" t="s">
        <v>213</v>
      </c>
      <c r="D7191">
        <f>_xlfn.XLOOKUP(C7191,kamus!$B$2:$B$87,kamus!$J$2:$J$87,"dihapus",0,1)</f>
        <v>0</v>
      </c>
      <c r="E7191">
        <f t="shared" si="788"/>
        <v>0</v>
      </c>
      <c r="F7191" s="14">
        <v>44866</v>
      </c>
      <c r="G7191" s="1">
        <f t="shared" si="789"/>
        <v>11</v>
      </c>
      <c r="H7191" s="1">
        <f t="shared" si="790"/>
        <v>2022</v>
      </c>
      <c r="I7191">
        <v>0</v>
      </c>
      <c r="J7191">
        <v>0</v>
      </c>
      <c r="K7191">
        <f t="shared" si="784"/>
        <v>0</v>
      </c>
      <c r="L7191">
        <v>9323</v>
      </c>
      <c r="M7191" s="6">
        <f t="shared" si="785"/>
        <v>0</v>
      </c>
      <c r="N7191" s="6">
        <f t="shared" si="786"/>
        <v>0</v>
      </c>
      <c r="O7191" s="6">
        <f t="shared" si="787"/>
        <v>0</v>
      </c>
      <c r="Q7191">
        <f>_xlfn.XLOOKUP(C7191&amp;G7191&amp;H7191,covid!$E$2:$E$2184,covid!$D$2:$D$2184,0,0,1)</f>
        <v>8</v>
      </c>
    </row>
    <row r="7192" spans="1:17" x14ac:dyDescent="0.3">
      <c r="A7192">
        <f>_xlfn.XLOOKUP(C7192,kamus!$B$2:$B$87,kamus!$A$2:$A$87,0,0,1)</f>
        <v>56</v>
      </c>
      <c r="B7192" t="str">
        <f>_xlfn.XLOOKUP(C7192,kamus!$B$2:$B$87,kamus!$D$2:$D$87,"dihapus",0,1)</f>
        <v>Pakem</v>
      </c>
      <c r="C7192" t="s">
        <v>214</v>
      </c>
      <c r="D7192">
        <f>_xlfn.XLOOKUP(C7192,kamus!$B$2:$B$87,kamus!$J$2:$J$87,"dihapus",0,1)</f>
        <v>1</v>
      </c>
      <c r="E7192">
        <f t="shared" si="788"/>
        <v>1</v>
      </c>
      <c r="F7192" s="14">
        <v>44866</v>
      </c>
      <c r="G7192" s="1">
        <f t="shared" si="789"/>
        <v>11</v>
      </c>
      <c r="H7192" s="1">
        <f t="shared" si="790"/>
        <v>2022</v>
      </c>
      <c r="I7192">
        <v>0</v>
      </c>
      <c r="J7192">
        <v>0</v>
      </c>
      <c r="K7192">
        <f t="shared" si="784"/>
        <v>0</v>
      </c>
      <c r="L7192">
        <v>6831</v>
      </c>
      <c r="M7192" s="6">
        <f t="shared" si="785"/>
        <v>0</v>
      </c>
      <c r="N7192" s="6">
        <f t="shared" si="786"/>
        <v>0</v>
      </c>
      <c r="O7192" s="6">
        <f t="shared" si="787"/>
        <v>0</v>
      </c>
      <c r="Q7192">
        <f>_xlfn.XLOOKUP(C7192&amp;G7192&amp;H7192,covid!$E$2:$E$2184,covid!$D$2:$D$2184,0,0,1)</f>
        <v>11</v>
      </c>
    </row>
    <row r="7193" spans="1:17" x14ac:dyDescent="0.3">
      <c r="A7193">
        <f>_xlfn.XLOOKUP(C7193,kamus!$B$2:$B$87,kamus!$A$2:$A$87,0,0,1)</f>
        <v>58</v>
      </c>
      <c r="B7193" t="str">
        <f>_xlfn.XLOOKUP(C7193,kamus!$B$2:$B$87,kamus!$D$2:$D$87,"dihapus",0,1)</f>
        <v>Pakem</v>
      </c>
      <c r="C7193" t="s">
        <v>231</v>
      </c>
      <c r="D7193">
        <f>_xlfn.XLOOKUP(C7193,kamus!$B$2:$B$87,kamus!$J$2:$J$87,"dihapus",0,1)</f>
        <v>0</v>
      </c>
      <c r="E7193">
        <f t="shared" si="788"/>
        <v>0</v>
      </c>
      <c r="F7193" s="14">
        <v>44866</v>
      </c>
      <c r="G7193" s="1">
        <f t="shared" si="789"/>
        <v>11</v>
      </c>
      <c r="H7193" s="1">
        <f t="shared" si="790"/>
        <v>2022</v>
      </c>
      <c r="I7193">
        <v>0</v>
      </c>
      <c r="J7193">
        <v>0</v>
      </c>
      <c r="K7193">
        <f t="shared" si="784"/>
        <v>0</v>
      </c>
      <c r="L7193">
        <v>7055</v>
      </c>
      <c r="M7193" s="6">
        <f t="shared" si="785"/>
        <v>0</v>
      </c>
      <c r="N7193" s="6">
        <f t="shared" si="786"/>
        <v>0</v>
      </c>
      <c r="O7193" s="6">
        <f t="shared" si="787"/>
        <v>0</v>
      </c>
      <c r="Q7193">
        <f>_xlfn.XLOOKUP(C7193&amp;G7193&amp;H7193,covid!$E$2:$E$2184,covid!$D$2:$D$2184,0,0,1)</f>
        <v>6</v>
      </c>
    </row>
    <row r="7194" spans="1:17" x14ac:dyDescent="0.3">
      <c r="A7194">
        <f>_xlfn.XLOOKUP(C7194,kamus!$B$2:$B$87,kamus!$A$2:$A$87,0,0,1)</f>
        <v>55</v>
      </c>
      <c r="B7194" t="str">
        <f>_xlfn.XLOOKUP(C7194,kamus!$B$2:$B$87,kamus!$D$2:$D$87,"dihapus",0,1)</f>
        <v>Pakem</v>
      </c>
      <c r="C7194" t="s">
        <v>234</v>
      </c>
      <c r="D7194">
        <f>_xlfn.XLOOKUP(C7194,kamus!$B$2:$B$87,kamus!$J$2:$J$87,"dihapus",0,1)</f>
        <v>0</v>
      </c>
      <c r="E7194">
        <f t="shared" si="788"/>
        <v>0</v>
      </c>
      <c r="F7194" s="14">
        <v>44866</v>
      </c>
      <c r="G7194" s="1">
        <f t="shared" si="789"/>
        <v>11</v>
      </c>
      <c r="H7194" s="1">
        <f t="shared" si="790"/>
        <v>2022</v>
      </c>
      <c r="I7194">
        <v>0</v>
      </c>
      <c r="J7194">
        <v>0</v>
      </c>
      <c r="K7194">
        <f t="shared" si="784"/>
        <v>0</v>
      </c>
      <c r="L7194">
        <v>10068</v>
      </c>
      <c r="M7194" s="6">
        <f t="shared" si="785"/>
        <v>0</v>
      </c>
      <c r="N7194" s="6">
        <f t="shared" si="786"/>
        <v>0</v>
      </c>
      <c r="O7194" s="6">
        <f t="shared" si="787"/>
        <v>0</v>
      </c>
      <c r="Q7194">
        <f>_xlfn.XLOOKUP(C7194&amp;G7194&amp;H7194,covid!$E$2:$E$2184,covid!$D$2:$D$2184,0,0,1)</f>
        <v>7</v>
      </c>
    </row>
    <row r="7195" spans="1:17" x14ac:dyDescent="0.3">
      <c r="A7195">
        <f>_xlfn.XLOOKUP(C7195,kamus!$B$2:$B$87,kamus!$A$2:$A$87,0,0,1)</f>
        <v>64</v>
      </c>
      <c r="B7195" t="str">
        <f>_xlfn.XLOOKUP(C7195,kamus!$B$2:$B$87,kamus!$D$2:$D$87,"dihapus",0,1)</f>
        <v>Prambanan</v>
      </c>
      <c r="C7195" t="s">
        <v>203</v>
      </c>
      <c r="D7195">
        <f>_xlfn.XLOOKUP(C7195,kamus!$B$2:$B$87,kamus!$J$2:$J$87,"dihapus",0,1)</f>
        <v>1</v>
      </c>
      <c r="E7195">
        <f t="shared" si="788"/>
        <v>1</v>
      </c>
      <c r="F7195" s="14">
        <v>44866</v>
      </c>
      <c r="G7195" s="1">
        <f t="shared" si="789"/>
        <v>11</v>
      </c>
      <c r="H7195" s="1">
        <f t="shared" si="790"/>
        <v>2022</v>
      </c>
      <c r="I7195">
        <v>0</v>
      </c>
      <c r="J7195">
        <v>0</v>
      </c>
      <c r="K7195">
        <f t="shared" si="784"/>
        <v>0</v>
      </c>
      <c r="L7195">
        <v>12825</v>
      </c>
      <c r="M7195" s="6">
        <f t="shared" si="785"/>
        <v>0</v>
      </c>
      <c r="N7195" s="6">
        <f t="shared" si="786"/>
        <v>0</v>
      </c>
      <c r="O7195" s="6">
        <f t="shared" si="787"/>
        <v>0</v>
      </c>
      <c r="Q7195">
        <f>_xlfn.XLOOKUP(C7195&amp;G7195&amp;H7195,covid!$E$2:$E$2184,covid!$D$2:$D$2184,0,0,1)</f>
        <v>6</v>
      </c>
    </row>
    <row r="7196" spans="1:17" x14ac:dyDescent="0.3">
      <c r="A7196">
        <f>_xlfn.XLOOKUP(C7196,kamus!$B$2:$B$87,kamus!$A$2:$A$87,0,0,1)</f>
        <v>59</v>
      </c>
      <c r="B7196" t="str">
        <f>_xlfn.XLOOKUP(C7196,kamus!$B$2:$B$87,kamus!$D$2:$D$87,"dihapus",0,1)</f>
        <v>Prambanan</v>
      </c>
      <c r="C7196" t="s">
        <v>210</v>
      </c>
      <c r="D7196">
        <f>_xlfn.XLOOKUP(C7196,kamus!$B$2:$B$87,kamus!$J$2:$J$87,"dihapus",0,1)</f>
        <v>0</v>
      </c>
      <c r="E7196">
        <f t="shared" si="788"/>
        <v>0</v>
      </c>
      <c r="F7196" s="14">
        <v>44866</v>
      </c>
      <c r="G7196" s="1">
        <f t="shared" si="789"/>
        <v>11</v>
      </c>
      <c r="H7196" s="1">
        <f t="shared" si="790"/>
        <v>2022</v>
      </c>
      <c r="I7196">
        <v>0</v>
      </c>
      <c r="J7196">
        <v>0</v>
      </c>
      <c r="K7196">
        <f t="shared" si="784"/>
        <v>0</v>
      </c>
      <c r="L7196">
        <v>4840</v>
      </c>
      <c r="M7196" s="6">
        <f t="shared" si="785"/>
        <v>0</v>
      </c>
      <c r="N7196" s="6">
        <f t="shared" si="786"/>
        <v>0</v>
      </c>
      <c r="O7196" s="6">
        <f t="shared" si="787"/>
        <v>0</v>
      </c>
      <c r="Q7196">
        <f>_xlfn.XLOOKUP(C7196&amp;G7196&amp;H7196,covid!$E$2:$E$2184,covid!$D$2:$D$2184,0,0,1)</f>
        <v>0</v>
      </c>
    </row>
    <row r="7197" spans="1:17" x14ac:dyDescent="0.3">
      <c r="A7197">
        <f>_xlfn.XLOOKUP(C7197,kamus!$B$2:$B$87,kamus!$A$2:$A$87,0,0,1)</f>
        <v>61</v>
      </c>
      <c r="B7197" t="str">
        <f>_xlfn.XLOOKUP(C7197,kamus!$B$2:$B$87,kamus!$D$2:$D$87,"dihapus",0,1)</f>
        <v>Prambanan</v>
      </c>
      <c r="C7197" t="s">
        <v>219</v>
      </c>
      <c r="D7197">
        <f>_xlfn.XLOOKUP(C7197,kamus!$B$2:$B$87,kamus!$J$2:$J$87,"dihapus",0,1)</f>
        <v>0</v>
      </c>
      <c r="E7197">
        <f t="shared" si="788"/>
        <v>0</v>
      </c>
      <c r="F7197" s="14">
        <v>44866</v>
      </c>
      <c r="G7197" s="1">
        <f t="shared" si="789"/>
        <v>11</v>
      </c>
      <c r="H7197" s="1">
        <f t="shared" si="790"/>
        <v>2022</v>
      </c>
      <c r="I7197">
        <v>0</v>
      </c>
      <c r="J7197">
        <v>0</v>
      </c>
      <c r="K7197">
        <f t="shared" si="784"/>
        <v>0</v>
      </c>
      <c r="L7197">
        <v>14468</v>
      </c>
      <c r="M7197" s="6">
        <f t="shared" si="785"/>
        <v>0</v>
      </c>
      <c r="N7197" s="6">
        <f t="shared" si="786"/>
        <v>0</v>
      </c>
      <c r="O7197" s="6">
        <f t="shared" si="787"/>
        <v>0</v>
      </c>
      <c r="Q7197">
        <f>_xlfn.XLOOKUP(C7197&amp;G7197&amp;H7197,covid!$E$2:$E$2184,covid!$D$2:$D$2184,0,0,1)</f>
        <v>12</v>
      </c>
    </row>
    <row r="7198" spans="1:17" x14ac:dyDescent="0.3">
      <c r="A7198">
        <f>_xlfn.XLOOKUP(C7198,kamus!$B$2:$B$87,kamus!$A$2:$A$87,0,0,1)</f>
        <v>62</v>
      </c>
      <c r="B7198" t="str">
        <f>_xlfn.XLOOKUP(C7198,kamus!$B$2:$B$87,kamus!$D$2:$D$87,"dihapus",0,1)</f>
        <v>Prambanan</v>
      </c>
      <c r="C7198" t="s">
        <v>236</v>
      </c>
      <c r="D7198">
        <f>_xlfn.XLOOKUP(C7198,kamus!$B$2:$B$87,kamus!$J$2:$J$87,"dihapus",0,1)</f>
        <v>0</v>
      </c>
      <c r="E7198">
        <f t="shared" si="788"/>
        <v>0</v>
      </c>
      <c r="F7198" s="14">
        <v>44866</v>
      </c>
      <c r="G7198" s="1">
        <f t="shared" si="789"/>
        <v>11</v>
      </c>
      <c r="H7198" s="1">
        <f t="shared" si="790"/>
        <v>2022</v>
      </c>
      <c r="I7198">
        <v>0</v>
      </c>
      <c r="J7198">
        <v>0</v>
      </c>
      <c r="K7198">
        <f t="shared" si="784"/>
        <v>0</v>
      </c>
      <c r="L7198">
        <v>6175</v>
      </c>
      <c r="M7198" s="6">
        <f t="shared" si="785"/>
        <v>0</v>
      </c>
      <c r="N7198" s="6">
        <f t="shared" si="786"/>
        <v>0</v>
      </c>
      <c r="O7198" s="6">
        <f t="shared" si="787"/>
        <v>0</v>
      </c>
      <c r="Q7198">
        <f>_xlfn.XLOOKUP(C7198&amp;G7198&amp;H7198,covid!$E$2:$E$2184,covid!$D$2:$D$2184,0,0,1)</f>
        <v>4</v>
      </c>
    </row>
    <row r="7199" spans="1:17" x14ac:dyDescent="0.3">
      <c r="A7199">
        <f>_xlfn.XLOOKUP(C7199,kamus!$B$2:$B$87,kamus!$A$2:$A$87,0,0,1)</f>
        <v>63</v>
      </c>
      <c r="B7199" t="str">
        <f>_xlfn.XLOOKUP(C7199,kamus!$B$2:$B$87,kamus!$D$2:$D$87,"dihapus",0,1)</f>
        <v>Prambanan</v>
      </c>
      <c r="C7199" t="s">
        <v>261</v>
      </c>
      <c r="D7199">
        <f>_xlfn.XLOOKUP(C7199,kamus!$B$2:$B$87,kamus!$J$2:$J$87,"dihapus",0,1)</f>
        <v>0</v>
      </c>
      <c r="E7199">
        <f t="shared" si="788"/>
        <v>0</v>
      </c>
      <c r="F7199" s="14">
        <v>44866</v>
      </c>
      <c r="G7199" s="1">
        <f t="shared" si="789"/>
        <v>11</v>
      </c>
      <c r="H7199" s="1">
        <f t="shared" si="790"/>
        <v>2022</v>
      </c>
      <c r="I7199">
        <v>0</v>
      </c>
      <c r="J7199">
        <v>0</v>
      </c>
      <c r="K7199">
        <f t="shared" si="784"/>
        <v>0</v>
      </c>
      <c r="L7199">
        <v>15647</v>
      </c>
      <c r="M7199" s="6">
        <f t="shared" si="785"/>
        <v>0</v>
      </c>
      <c r="N7199" s="6">
        <f t="shared" si="786"/>
        <v>0</v>
      </c>
      <c r="O7199" s="6">
        <f t="shared" si="787"/>
        <v>0</v>
      </c>
      <c r="Q7199">
        <f>_xlfn.XLOOKUP(C7199&amp;G7199&amp;H7199,covid!$E$2:$E$2184,covid!$D$2:$D$2184,0,0,1)</f>
        <v>5</v>
      </c>
    </row>
    <row r="7200" spans="1:17" x14ac:dyDescent="0.3">
      <c r="A7200">
        <f>_xlfn.XLOOKUP(C7200,kamus!$B$2:$B$87,kamus!$A$2:$A$87,0,0,1)</f>
        <v>60</v>
      </c>
      <c r="B7200" t="str">
        <f>_xlfn.XLOOKUP(C7200,kamus!$B$2:$B$87,kamus!$D$2:$D$87,"dihapus",0,1)</f>
        <v>Prambanan</v>
      </c>
      <c r="C7200" t="s">
        <v>280</v>
      </c>
      <c r="D7200">
        <f>_xlfn.XLOOKUP(C7200,kamus!$B$2:$B$87,kamus!$J$2:$J$87,"dihapus",0,1)</f>
        <v>0</v>
      </c>
      <c r="E7200">
        <f t="shared" si="788"/>
        <v>0</v>
      </c>
      <c r="F7200" s="14">
        <v>44866</v>
      </c>
      <c r="G7200" s="1">
        <f t="shared" si="789"/>
        <v>11</v>
      </c>
      <c r="H7200" s="1">
        <f t="shared" si="790"/>
        <v>2022</v>
      </c>
      <c r="I7200">
        <v>0</v>
      </c>
      <c r="J7200">
        <v>0</v>
      </c>
      <c r="K7200">
        <f t="shared" si="784"/>
        <v>0</v>
      </c>
      <c r="L7200">
        <v>2860</v>
      </c>
      <c r="M7200" s="6">
        <f t="shared" si="785"/>
        <v>0</v>
      </c>
      <c r="N7200" s="6">
        <f t="shared" si="786"/>
        <v>0</v>
      </c>
      <c r="O7200" s="6">
        <f t="shared" si="787"/>
        <v>0</v>
      </c>
      <c r="Q7200">
        <f>_xlfn.XLOOKUP(C7200&amp;G7200&amp;H7200,covid!$E$2:$E$2184,covid!$D$2:$D$2184,0,0,1)</f>
        <v>0</v>
      </c>
    </row>
    <row r="7201" spans="1:17" x14ac:dyDescent="0.3">
      <c r="A7201">
        <f>_xlfn.XLOOKUP(C7201,kamus!$B$2:$B$87,kamus!$A$2:$A$87,0,0,1)</f>
        <v>67</v>
      </c>
      <c r="B7201" t="str">
        <f>_xlfn.XLOOKUP(C7201,kamus!$B$2:$B$87,kamus!$D$2:$D$87,"dihapus",0,1)</f>
        <v>Seyegan</v>
      </c>
      <c r="C7201" s="19" t="s">
        <v>221</v>
      </c>
      <c r="D7201">
        <f>_xlfn.XLOOKUP(C7201,kamus!$B$2:$B$87,kamus!$J$2:$J$87,"dihapus",0,1)</f>
        <v>0</v>
      </c>
      <c r="E7201">
        <f t="shared" si="788"/>
        <v>0</v>
      </c>
      <c r="F7201" s="14">
        <v>44866</v>
      </c>
      <c r="G7201" s="1">
        <f t="shared" si="789"/>
        <v>11</v>
      </c>
      <c r="H7201" s="1">
        <f t="shared" si="790"/>
        <v>2022</v>
      </c>
      <c r="I7201">
        <v>0</v>
      </c>
      <c r="J7201">
        <v>0</v>
      </c>
      <c r="K7201">
        <f t="shared" si="784"/>
        <v>0</v>
      </c>
      <c r="L7201">
        <v>10988</v>
      </c>
      <c r="M7201" s="6">
        <f t="shared" si="785"/>
        <v>0</v>
      </c>
      <c r="N7201" s="6">
        <f t="shared" si="786"/>
        <v>0</v>
      </c>
      <c r="O7201" s="6">
        <f t="shared" si="787"/>
        <v>0</v>
      </c>
      <c r="Q7201">
        <f>_xlfn.XLOOKUP(C7201&amp;G7201&amp;H7201,covid!$E$2:$E$2184,covid!$D$2:$D$2184,0,0,1)</f>
        <v>2</v>
      </c>
    </row>
    <row r="7202" spans="1:17" x14ac:dyDescent="0.3">
      <c r="A7202">
        <f>_xlfn.XLOOKUP(C7202,kamus!$B$2:$B$87,kamus!$A$2:$A$87,0,0,1)</f>
        <v>66</v>
      </c>
      <c r="B7202" t="str">
        <f>_xlfn.XLOOKUP(C7202,kamus!$B$2:$B$87,kamus!$D$2:$D$87,"dihapus",0,1)</f>
        <v>Seyegan</v>
      </c>
      <c r="C7202" t="s">
        <v>222</v>
      </c>
      <c r="D7202">
        <f>_xlfn.XLOOKUP(C7202,kamus!$B$2:$B$87,kamus!$J$2:$J$87,"dihapus",0,1)</f>
        <v>0</v>
      </c>
      <c r="E7202">
        <f t="shared" si="788"/>
        <v>0</v>
      </c>
      <c r="F7202" s="14">
        <v>44866</v>
      </c>
      <c r="G7202" s="1">
        <f t="shared" si="789"/>
        <v>11</v>
      </c>
      <c r="H7202" s="1">
        <f t="shared" si="790"/>
        <v>2022</v>
      </c>
      <c r="I7202">
        <v>0</v>
      </c>
      <c r="J7202">
        <v>0</v>
      </c>
      <c r="K7202">
        <f t="shared" si="784"/>
        <v>0</v>
      </c>
      <c r="L7202">
        <v>9757</v>
      </c>
      <c r="M7202" s="6">
        <f t="shared" si="785"/>
        <v>0</v>
      </c>
      <c r="N7202" s="6">
        <f t="shared" si="786"/>
        <v>0</v>
      </c>
      <c r="O7202" s="6">
        <f t="shared" si="787"/>
        <v>0</v>
      </c>
      <c r="Q7202">
        <f>_xlfn.XLOOKUP(C7202&amp;G7202&amp;H7202,covid!$E$2:$E$2184,covid!$D$2:$D$2184,0,0,1)</f>
        <v>11</v>
      </c>
    </row>
    <row r="7203" spans="1:17" x14ac:dyDescent="0.3">
      <c r="A7203">
        <f>_xlfn.XLOOKUP(C7203,kamus!$B$2:$B$87,kamus!$A$2:$A$87,0,0,1)</f>
        <v>68</v>
      </c>
      <c r="B7203" t="str">
        <f>_xlfn.XLOOKUP(C7203,kamus!$B$2:$B$87,kamus!$D$2:$D$87,"dihapus",0,1)</f>
        <v>Seyegan</v>
      </c>
      <c r="C7203" t="s">
        <v>223</v>
      </c>
      <c r="D7203">
        <f>_xlfn.XLOOKUP(C7203,kamus!$B$2:$B$87,kamus!$J$2:$J$87,"dihapus",0,1)</f>
        <v>0</v>
      </c>
      <c r="E7203">
        <f t="shared" si="788"/>
        <v>0</v>
      </c>
      <c r="F7203" s="14">
        <v>44866</v>
      </c>
      <c r="G7203" s="1">
        <f t="shared" si="789"/>
        <v>11</v>
      </c>
      <c r="H7203" s="1">
        <f t="shared" si="790"/>
        <v>2022</v>
      </c>
      <c r="I7203">
        <v>0</v>
      </c>
      <c r="J7203">
        <v>0</v>
      </c>
      <c r="K7203">
        <f t="shared" si="784"/>
        <v>0</v>
      </c>
      <c r="L7203">
        <v>8207</v>
      </c>
      <c r="M7203" s="6">
        <f t="shared" si="785"/>
        <v>0</v>
      </c>
      <c r="N7203" s="6">
        <f t="shared" si="786"/>
        <v>0</v>
      </c>
      <c r="O7203" s="6">
        <f t="shared" si="787"/>
        <v>0</v>
      </c>
      <c r="Q7203">
        <f>_xlfn.XLOOKUP(C7203&amp;G7203&amp;H7203,covid!$E$2:$E$2184,covid!$D$2:$D$2184,0,0,1)</f>
        <v>4</v>
      </c>
    </row>
    <row r="7204" spans="1:17" x14ac:dyDescent="0.3">
      <c r="A7204">
        <f>_xlfn.XLOOKUP(C7204,kamus!$B$2:$B$87,kamus!$A$2:$A$87,0,0,1)</f>
        <v>65</v>
      </c>
      <c r="B7204" t="str">
        <f>_xlfn.XLOOKUP(C7204,kamus!$B$2:$B$87,kamus!$D$2:$D$87,"dihapus",0,1)</f>
        <v>Seyegan</v>
      </c>
      <c r="C7204" t="s">
        <v>224</v>
      </c>
      <c r="D7204">
        <f>_xlfn.XLOOKUP(C7204,kamus!$B$2:$B$87,kamus!$J$2:$J$87,"dihapus",0,1)</f>
        <v>1</v>
      </c>
      <c r="E7204">
        <f t="shared" si="788"/>
        <v>1</v>
      </c>
      <c r="F7204" s="14">
        <v>44866</v>
      </c>
      <c r="G7204" s="1">
        <f t="shared" si="789"/>
        <v>11</v>
      </c>
      <c r="H7204" s="1">
        <f t="shared" si="790"/>
        <v>2022</v>
      </c>
      <c r="I7204">
        <v>0</v>
      </c>
      <c r="J7204">
        <v>0</v>
      </c>
      <c r="K7204">
        <f t="shared" si="784"/>
        <v>0</v>
      </c>
      <c r="L7204">
        <v>11443</v>
      </c>
      <c r="M7204" s="6">
        <f t="shared" si="785"/>
        <v>0</v>
      </c>
      <c r="N7204" s="6">
        <f t="shared" si="786"/>
        <v>0</v>
      </c>
      <c r="O7204" s="6">
        <f t="shared" si="787"/>
        <v>0</v>
      </c>
      <c r="Q7204">
        <f>_xlfn.XLOOKUP(C7204&amp;G7204&amp;H7204,covid!$E$2:$E$2184,covid!$D$2:$D$2184,0,0,1)</f>
        <v>4</v>
      </c>
    </row>
    <row r="7205" spans="1:17" x14ac:dyDescent="0.3">
      <c r="A7205">
        <f>_xlfn.XLOOKUP(C7205,kamus!$B$2:$B$87,kamus!$A$2:$A$87,0,0,1)</f>
        <v>69</v>
      </c>
      <c r="B7205" t="str">
        <f>_xlfn.XLOOKUP(C7205,kamus!$B$2:$B$87,kamus!$D$2:$D$87,"dihapus",0,1)</f>
        <v>Seyegan</v>
      </c>
      <c r="C7205" t="s">
        <v>225</v>
      </c>
      <c r="D7205">
        <f>_xlfn.XLOOKUP(C7205,kamus!$B$2:$B$87,kamus!$J$2:$J$87,"dihapus",0,1)</f>
        <v>0</v>
      </c>
      <c r="E7205">
        <f t="shared" si="788"/>
        <v>0</v>
      </c>
      <c r="F7205" s="14">
        <v>44866</v>
      </c>
      <c r="G7205" s="1">
        <f t="shared" si="789"/>
        <v>11</v>
      </c>
      <c r="H7205" s="1">
        <f t="shared" si="790"/>
        <v>2022</v>
      </c>
      <c r="I7205">
        <v>0</v>
      </c>
      <c r="J7205">
        <v>0</v>
      </c>
      <c r="K7205">
        <f t="shared" si="784"/>
        <v>0</v>
      </c>
      <c r="L7205">
        <v>13779</v>
      </c>
      <c r="M7205" s="6">
        <f t="shared" si="785"/>
        <v>0</v>
      </c>
      <c r="N7205" s="6">
        <f t="shared" si="786"/>
        <v>0</v>
      </c>
      <c r="O7205" s="6">
        <f t="shared" si="787"/>
        <v>0</v>
      </c>
      <c r="Q7205">
        <f>_xlfn.XLOOKUP(C7205&amp;G7205&amp;H7205,covid!$E$2:$E$2184,covid!$D$2:$D$2184,0,0,1)</f>
        <v>7</v>
      </c>
    </row>
    <row r="7206" spans="1:17" x14ac:dyDescent="0.3">
      <c r="A7206">
        <f>_xlfn.XLOOKUP(C7206,kamus!$B$2:$B$87,kamus!$A$2:$A$87,0,0,1)</f>
        <v>74</v>
      </c>
      <c r="B7206" t="str">
        <f>_xlfn.XLOOKUP(C7206,kamus!$B$2:$B$87,kamus!$D$2:$D$87,"dihapus",0,1)</f>
        <v>Sleman</v>
      </c>
      <c r="C7206" t="s">
        <v>205</v>
      </c>
      <c r="D7206">
        <f>_xlfn.XLOOKUP(C7206,kamus!$B$2:$B$87,kamus!$J$2:$J$87,"dihapus",0,1)</f>
        <v>1</v>
      </c>
      <c r="E7206">
        <f t="shared" si="788"/>
        <v>1</v>
      </c>
      <c r="F7206" s="14">
        <v>44866</v>
      </c>
      <c r="G7206" s="1">
        <f t="shared" si="789"/>
        <v>11</v>
      </c>
      <c r="H7206" s="1">
        <f t="shared" si="790"/>
        <v>2022</v>
      </c>
      <c r="I7206">
        <v>0</v>
      </c>
      <c r="J7206">
        <v>0</v>
      </c>
      <c r="K7206">
        <f t="shared" si="784"/>
        <v>0</v>
      </c>
      <c r="L7206">
        <v>15881</v>
      </c>
      <c r="M7206" s="6">
        <f t="shared" si="785"/>
        <v>0</v>
      </c>
      <c r="N7206" s="6">
        <f t="shared" si="786"/>
        <v>0</v>
      </c>
      <c r="O7206" s="6">
        <f t="shared" si="787"/>
        <v>0</v>
      </c>
      <c r="Q7206">
        <f>_xlfn.XLOOKUP(C7206&amp;G7206&amp;H7206,covid!$E$2:$E$2184,covid!$D$2:$D$2184,0,0,1)</f>
        <v>12</v>
      </c>
    </row>
    <row r="7207" spans="1:17" x14ac:dyDescent="0.3">
      <c r="A7207">
        <f>_xlfn.XLOOKUP(C7207,kamus!$B$2:$B$87,kamus!$A$2:$A$87,0,0,1)</f>
        <v>73</v>
      </c>
      <c r="B7207" t="str">
        <f>_xlfn.XLOOKUP(C7207,kamus!$B$2:$B$87,kamus!$D$2:$D$87,"dihapus",0,1)</f>
        <v>Sleman</v>
      </c>
      <c r="C7207" t="s">
        <v>232</v>
      </c>
      <c r="D7207">
        <f>_xlfn.XLOOKUP(C7207,kamus!$B$2:$B$87,kamus!$J$2:$J$87,"dihapus",0,1)</f>
        <v>1</v>
      </c>
      <c r="E7207">
        <f t="shared" si="788"/>
        <v>1</v>
      </c>
      <c r="F7207" s="14">
        <v>44866</v>
      </c>
      <c r="G7207" s="1">
        <f t="shared" si="789"/>
        <v>11</v>
      </c>
      <c r="H7207" s="1">
        <f t="shared" si="790"/>
        <v>2022</v>
      </c>
      <c r="I7207">
        <v>0</v>
      </c>
      <c r="J7207">
        <v>0</v>
      </c>
      <c r="K7207">
        <f t="shared" si="784"/>
        <v>0</v>
      </c>
      <c r="L7207">
        <v>13136</v>
      </c>
      <c r="M7207" s="6">
        <f t="shared" si="785"/>
        <v>0</v>
      </c>
      <c r="N7207" s="6">
        <f t="shared" si="786"/>
        <v>0</v>
      </c>
      <c r="O7207" s="6">
        <f t="shared" si="787"/>
        <v>0</v>
      </c>
      <c r="Q7207">
        <f>_xlfn.XLOOKUP(C7207&amp;G7207&amp;H7207,covid!$E$2:$E$2184,covid!$D$2:$D$2184,0,0,1)</f>
        <v>12</v>
      </c>
    </row>
    <row r="7208" spans="1:17" x14ac:dyDescent="0.3">
      <c r="A7208">
        <f>_xlfn.XLOOKUP(C7208,kamus!$B$2:$B$87,kamus!$A$2:$A$87,0,0,1)</f>
        <v>71</v>
      </c>
      <c r="B7208" t="str">
        <f>_xlfn.XLOOKUP(C7208,kamus!$B$2:$B$87,kamus!$D$2:$D$87,"dihapus",0,1)</f>
        <v>Sleman</v>
      </c>
      <c r="C7208" t="s">
        <v>271</v>
      </c>
      <c r="D7208">
        <f>_xlfn.XLOOKUP(C7208,kamus!$B$2:$B$87,kamus!$J$2:$J$87,"dihapus",0,1)</f>
        <v>1</v>
      </c>
      <c r="E7208">
        <f t="shared" si="788"/>
        <v>1</v>
      </c>
      <c r="F7208" s="14">
        <v>44866</v>
      </c>
      <c r="G7208" s="1">
        <f t="shared" si="789"/>
        <v>11</v>
      </c>
      <c r="H7208" s="1">
        <f t="shared" si="790"/>
        <v>2022</v>
      </c>
      <c r="I7208">
        <v>0</v>
      </c>
      <c r="J7208">
        <v>0</v>
      </c>
      <c r="K7208">
        <f t="shared" si="784"/>
        <v>0</v>
      </c>
      <c r="L7208">
        <v>15868</v>
      </c>
      <c r="M7208" s="6">
        <f t="shared" si="785"/>
        <v>0</v>
      </c>
      <c r="N7208" s="6">
        <f t="shared" si="786"/>
        <v>0</v>
      </c>
      <c r="O7208" s="6">
        <f t="shared" si="787"/>
        <v>0</v>
      </c>
      <c r="Q7208">
        <f>_xlfn.XLOOKUP(C7208&amp;G7208&amp;H7208,covid!$E$2:$E$2184,covid!$D$2:$D$2184,0,0,1)</f>
        <v>14</v>
      </c>
    </row>
    <row r="7209" spans="1:17" x14ac:dyDescent="0.3">
      <c r="A7209">
        <f>_xlfn.XLOOKUP(C7209,kamus!$B$2:$B$87,kamus!$A$2:$A$87,0,0,1)</f>
        <v>72</v>
      </c>
      <c r="B7209" t="str">
        <f>_xlfn.XLOOKUP(C7209,kamus!$B$2:$B$87,kamus!$D$2:$D$87,"dihapus",0,1)</f>
        <v>Sleman</v>
      </c>
      <c r="C7209" t="s">
        <v>273</v>
      </c>
      <c r="D7209">
        <f>_xlfn.XLOOKUP(C7209,kamus!$B$2:$B$87,kamus!$J$2:$J$87,"dihapus",0,1)</f>
        <v>1</v>
      </c>
      <c r="E7209">
        <f t="shared" si="788"/>
        <v>1</v>
      </c>
      <c r="F7209" s="14">
        <v>44866</v>
      </c>
      <c r="G7209" s="1">
        <f t="shared" si="789"/>
        <v>11</v>
      </c>
      <c r="H7209" s="1">
        <f t="shared" si="790"/>
        <v>2022</v>
      </c>
      <c r="I7209">
        <v>0</v>
      </c>
      <c r="J7209">
        <v>0</v>
      </c>
      <c r="K7209">
        <f t="shared" si="784"/>
        <v>0</v>
      </c>
      <c r="L7209">
        <v>19209</v>
      </c>
      <c r="M7209" s="6">
        <f t="shared" si="785"/>
        <v>0</v>
      </c>
      <c r="N7209" s="6">
        <f t="shared" si="786"/>
        <v>0</v>
      </c>
      <c r="O7209" s="6">
        <f t="shared" si="787"/>
        <v>0</v>
      </c>
      <c r="Q7209">
        <f>_xlfn.XLOOKUP(C7209&amp;G7209&amp;H7209,covid!$E$2:$E$2184,covid!$D$2:$D$2184,0,0,1)</f>
        <v>6</v>
      </c>
    </row>
    <row r="7210" spans="1:17" x14ac:dyDescent="0.3">
      <c r="A7210">
        <f>_xlfn.XLOOKUP(C7210,kamus!$B$2:$B$87,kamus!$A$2:$A$87,0,0,1)</f>
        <v>70</v>
      </c>
      <c r="B7210" t="str">
        <f>_xlfn.XLOOKUP(C7210,kamus!$B$2:$B$87,kamus!$D$2:$D$87,"dihapus",0,1)</f>
        <v>Sleman</v>
      </c>
      <c r="C7210" t="s">
        <v>274</v>
      </c>
      <c r="D7210">
        <f>_xlfn.XLOOKUP(C7210,kamus!$B$2:$B$87,kamus!$J$2:$J$87,"dihapus",0,1)</f>
        <v>0</v>
      </c>
      <c r="E7210">
        <f t="shared" si="788"/>
        <v>0</v>
      </c>
      <c r="F7210" s="14">
        <v>44866</v>
      </c>
      <c r="G7210" s="1">
        <f t="shared" si="789"/>
        <v>11</v>
      </c>
      <c r="H7210" s="1">
        <f t="shared" si="790"/>
        <v>2022</v>
      </c>
      <c r="I7210">
        <v>0</v>
      </c>
      <c r="J7210">
        <v>0</v>
      </c>
      <c r="K7210">
        <f t="shared" si="784"/>
        <v>0</v>
      </c>
      <c r="L7210">
        <v>10209</v>
      </c>
      <c r="M7210" s="6">
        <f t="shared" si="785"/>
        <v>0</v>
      </c>
      <c r="N7210" s="6">
        <f t="shared" si="786"/>
        <v>0</v>
      </c>
      <c r="O7210" s="6">
        <f t="shared" si="787"/>
        <v>0</v>
      </c>
      <c r="Q7210">
        <f>_xlfn.XLOOKUP(C7210&amp;G7210&amp;H7210,covid!$E$2:$E$2184,covid!$D$2:$D$2184,0,0,1)</f>
        <v>6</v>
      </c>
    </row>
    <row r="7211" spans="1:17" x14ac:dyDescent="0.3">
      <c r="A7211">
        <f>_xlfn.XLOOKUP(C7211,kamus!$B$2:$B$87,kamus!$A$2:$A$87,0,0,1)</f>
        <v>77</v>
      </c>
      <c r="B7211" t="str">
        <f>_xlfn.XLOOKUP(C7211,kamus!$B$2:$B$87,kamus!$D$2:$D$87,"dihapus",0,1)</f>
        <v>Tempel 1</v>
      </c>
      <c r="C7211" t="s">
        <v>218</v>
      </c>
      <c r="D7211">
        <f>_xlfn.XLOOKUP(C7211,kamus!$B$2:$B$87,kamus!$J$2:$J$87,"dihapus",0,1)</f>
        <v>0</v>
      </c>
      <c r="E7211">
        <f t="shared" si="788"/>
        <v>0</v>
      </c>
      <c r="F7211" s="14">
        <v>44866</v>
      </c>
      <c r="G7211" s="1">
        <f t="shared" si="789"/>
        <v>11</v>
      </c>
      <c r="H7211" s="1">
        <f t="shared" si="790"/>
        <v>2022</v>
      </c>
      <c r="I7211">
        <v>0</v>
      </c>
      <c r="J7211">
        <v>0</v>
      </c>
      <c r="K7211">
        <f t="shared" si="784"/>
        <v>0</v>
      </c>
      <c r="L7211">
        <v>7981</v>
      </c>
      <c r="M7211" s="6">
        <f t="shared" si="785"/>
        <v>0</v>
      </c>
      <c r="N7211" s="6">
        <f t="shared" si="786"/>
        <v>0</v>
      </c>
      <c r="O7211" s="6">
        <f t="shared" si="787"/>
        <v>0</v>
      </c>
      <c r="Q7211">
        <f>_xlfn.XLOOKUP(C7211&amp;G7211&amp;H7211,covid!$E$2:$E$2184,covid!$D$2:$D$2184,0,0,1)</f>
        <v>8</v>
      </c>
    </row>
    <row r="7212" spans="1:17" x14ac:dyDescent="0.3">
      <c r="A7212">
        <f>_xlfn.XLOOKUP(C7212,kamus!$B$2:$B$87,kamus!$A$2:$A$87,0,0,1)</f>
        <v>76</v>
      </c>
      <c r="B7212" t="str">
        <f>_xlfn.XLOOKUP(C7212,kamus!$B$2:$B$87,kamus!$D$2:$D$87,"dihapus",0,1)</f>
        <v>Tempel 1</v>
      </c>
      <c r="C7212" t="s">
        <v>226</v>
      </c>
      <c r="D7212">
        <f>_xlfn.XLOOKUP(C7212,kamus!$B$2:$B$87,kamus!$J$2:$J$87,"dihapus",0,1)</f>
        <v>1</v>
      </c>
      <c r="E7212">
        <f t="shared" si="788"/>
        <v>1</v>
      </c>
      <c r="F7212" s="14">
        <v>44866</v>
      </c>
      <c r="G7212" s="1">
        <f t="shared" si="789"/>
        <v>11</v>
      </c>
      <c r="H7212" s="1">
        <f t="shared" si="790"/>
        <v>2022</v>
      </c>
      <c r="I7212">
        <v>0</v>
      </c>
      <c r="J7212">
        <v>0</v>
      </c>
      <c r="K7212">
        <f t="shared" si="784"/>
        <v>0</v>
      </c>
      <c r="L7212">
        <v>11420</v>
      </c>
      <c r="M7212" s="6">
        <f t="shared" si="785"/>
        <v>0</v>
      </c>
      <c r="N7212" s="6">
        <f t="shared" si="786"/>
        <v>0</v>
      </c>
      <c r="O7212" s="6">
        <f t="shared" si="787"/>
        <v>0</v>
      </c>
      <c r="Q7212">
        <f>_xlfn.XLOOKUP(C7212&amp;G7212&amp;H7212,covid!$E$2:$E$2184,covid!$D$2:$D$2184,0,0,1)</f>
        <v>22</v>
      </c>
    </row>
    <row r="7213" spans="1:17" x14ac:dyDescent="0.3">
      <c r="A7213">
        <f>_xlfn.XLOOKUP(C7213,kamus!$B$2:$B$87,kamus!$A$2:$A$87,0,0,1)</f>
        <v>75</v>
      </c>
      <c r="B7213" t="str">
        <f>_xlfn.XLOOKUP(C7213,kamus!$B$2:$B$87,kamus!$D$2:$D$87,"dihapus",0,1)</f>
        <v>Tempel 1</v>
      </c>
      <c r="C7213" t="s">
        <v>227</v>
      </c>
      <c r="D7213">
        <f>_xlfn.XLOOKUP(C7213,kamus!$B$2:$B$87,kamus!$J$2:$J$87,"dihapus",0,1)</f>
        <v>0</v>
      </c>
      <c r="E7213">
        <f t="shared" si="788"/>
        <v>0</v>
      </c>
      <c r="F7213" s="14">
        <v>44866</v>
      </c>
      <c r="G7213" s="1">
        <f t="shared" si="789"/>
        <v>11</v>
      </c>
      <c r="H7213" s="1">
        <f t="shared" si="790"/>
        <v>2022</v>
      </c>
      <c r="I7213">
        <v>0</v>
      </c>
      <c r="J7213">
        <v>0</v>
      </c>
      <c r="K7213">
        <f t="shared" si="784"/>
        <v>0</v>
      </c>
      <c r="L7213">
        <v>7027</v>
      </c>
      <c r="M7213" s="6">
        <f t="shared" si="785"/>
        <v>0</v>
      </c>
      <c r="N7213" s="6">
        <f t="shared" si="786"/>
        <v>0</v>
      </c>
      <c r="O7213" s="6">
        <f t="shared" si="787"/>
        <v>0</v>
      </c>
      <c r="Q7213">
        <f>_xlfn.XLOOKUP(C7213&amp;G7213&amp;H7213,covid!$E$2:$E$2184,covid!$D$2:$D$2184,0,0,1)</f>
        <v>9</v>
      </c>
    </row>
    <row r="7214" spans="1:17" x14ac:dyDescent="0.3">
      <c r="A7214">
        <f>_xlfn.XLOOKUP(C7214,kamus!$B$2:$B$87,kamus!$A$2:$A$87,0,0,1)</f>
        <v>78</v>
      </c>
      <c r="B7214" t="str">
        <f>_xlfn.XLOOKUP(C7214,kamus!$B$2:$B$87,kamus!$D$2:$D$87,"dihapus",0,1)</f>
        <v>Tempel 1</v>
      </c>
      <c r="C7214" t="s">
        <v>229</v>
      </c>
      <c r="D7214">
        <f>_xlfn.XLOOKUP(C7214,kamus!$B$2:$B$87,kamus!$J$2:$J$87,"dihapus",0,1)</f>
        <v>0</v>
      </c>
      <c r="E7214">
        <f t="shared" si="788"/>
        <v>0</v>
      </c>
      <c r="F7214" s="14">
        <v>44866</v>
      </c>
      <c r="G7214" s="1">
        <f t="shared" si="789"/>
        <v>11</v>
      </c>
      <c r="H7214" s="1">
        <f t="shared" si="790"/>
        <v>2022</v>
      </c>
      <c r="I7214">
        <v>0</v>
      </c>
      <c r="J7214">
        <v>0</v>
      </c>
      <c r="K7214">
        <f t="shared" si="784"/>
        <v>0</v>
      </c>
      <c r="L7214">
        <v>5483</v>
      </c>
      <c r="M7214" s="6">
        <f t="shared" si="785"/>
        <v>0</v>
      </c>
      <c r="N7214" s="6">
        <f t="shared" si="786"/>
        <v>0</v>
      </c>
      <c r="O7214" s="6">
        <f t="shared" si="787"/>
        <v>0</v>
      </c>
      <c r="Q7214">
        <f>_xlfn.XLOOKUP(C7214&amp;G7214&amp;H7214,covid!$E$2:$E$2184,covid!$D$2:$D$2184,0,0,1)</f>
        <v>6</v>
      </c>
    </row>
    <row r="7215" spans="1:17" x14ac:dyDescent="0.3">
      <c r="A7215">
        <f>_xlfn.XLOOKUP(C7215,kamus!$B$2:$B$87,kamus!$A$2:$A$87,0,0,1)</f>
        <v>79</v>
      </c>
      <c r="B7215" t="str">
        <f>_xlfn.XLOOKUP(C7215,kamus!$B$2:$B$87,kamus!$D$2:$D$87,"dihapus",0,1)</f>
        <v>Tempel 2</v>
      </c>
      <c r="C7215" t="s">
        <v>201</v>
      </c>
      <c r="D7215">
        <f>_xlfn.XLOOKUP(C7215,kamus!$B$2:$B$87,kamus!$J$2:$J$87,"dihapus",0,1)</f>
        <v>0</v>
      </c>
      <c r="E7215">
        <f t="shared" si="788"/>
        <v>0</v>
      </c>
      <c r="F7215" s="14">
        <v>44866</v>
      </c>
      <c r="G7215" s="1">
        <f t="shared" si="789"/>
        <v>11</v>
      </c>
      <c r="H7215" s="1">
        <f t="shared" si="790"/>
        <v>2022</v>
      </c>
      <c r="I7215">
        <v>0</v>
      </c>
      <c r="J7215">
        <v>0</v>
      </c>
      <c r="K7215">
        <f t="shared" si="784"/>
        <v>0</v>
      </c>
      <c r="L7215">
        <v>7898</v>
      </c>
      <c r="M7215" s="6">
        <f t="shared" si="785"/>
        <v>0</v>
      </c>
      <c r="N7215" s="6">
        <f t="shared" si="786"/>
        <v>0</v>
      </c>
      <c r="O7215" s="6">
        <f t="shared" si="787"/>
        <v>0</v>
      </c>
      <c r="Q7215">
        <f>_xlfn.XLOOKUP(C7215&amp;G7215&amp;H7215,covid!$E$2:$E$2184,covid!$D$2:$D$2184,0,0,1)</f>
        <v>1</v>
      </c>
    </row>
    <row r="7216" spans="1:17" x14ac:dyDescent="0.3">
      <c r="A7216">
        <f>_xlfn.XLOOKUP(C7216,kamus!$B$2:$B$87,kamus!$A$2:$A$87,0,0,1)</f>
        <v>80</v>
      </c>
      <c r="B7216" t="str">
        <f>_xlfn.XLOOKUP(C7216,kamus!$B$2:$B$87,kamus!$D$2:$D$87,"dihapus",0,1)</f>
        <v>Tempel 2</v>
      </c>
      <c r="C7216" t="s">
        <v>233</v>
      </c>
      <c r="D7216">
        <f>_xlfn.XLOOKUP(C7216,kamus!$B$2:$B$87,kamus!$J$2:$J$87,"dihapus",0,1)</f>
        <v>0</v>
      </c>
      <c r="E7216">
        <f t="shared" si="788"/>
        <v>0</v>
      </c>
      <c r="F7216" s="14">
        <v>44866</v>
      </c>
      <c r="G7216" s="1">
        <f t="shared" si="789"/>
        <v>11</v>
      </c>
      <c r="H7216" s="1">
        <f t="shared" si="790"/>
        <v>2022</v>
      </c>
      <c r="I7216">
        <v>0</v>
      </c>
      <c r="J7216">
        <v>0</v>
      </c>
      <c r="K7216">
        <f t="shared" si="784"/>
        <v>0</v>
      </c>
      <c r="L7216">
        <v>6718</v>
      </c>
      <c r="M7216" s="6">
        <f t="shared" si="785"/>
        <v>0</v>
      </c>
      <c r="N7216" s="6">
        <f t="shared" si="786"/>
        <v>0</v>
      </c>
      <c r="O7216" s="6">
        <f t="shared" si="787"/>
        <v>0</v>
      </c>
      <c r="Q7216">
        <f>_xlfn.XLOOKUP(C7216&amp;G7216&amp;H7216,covid!$E$2:$E$2184,covid!$D$2:$D$2184,0,0,1)</f>
        <v>4</v>
      </c>
    </row>
    <row r="7217" spans="1:17" x14ac:dyDescent="0.3">
      <c r="A7217">
        <f>_xlfn.XLOOKUP(C7217,kamus!$B$2:$B$87,kamus!$A$2:$A$87,0,0,1)</f>
        <v>81</v>
      </c>
      <c r="B7217" t="str">
        <f>_xlfn.XLOOKUP(C7217,kamus!$B$2:$B$87,kamus!$D$2:$D$87,"dihapus",0,1)</f>
        <v>Tempel 2</v>
      </c>
      <c r="C7217" t="s">
        <v>263</v>
      </c>
      <c r="D7217">
        <f>_xlfn.XLOOKUP(C7217,kamus!$B$2:$B$87,kamus!$J$2:$J$87,"dihapus",0,1)</f>
        <v>0</v>
      </c>
      <c r="E7217">
        <f t="shared" si="788"/>
        <v>0</v>
      </c>
      <c r="F7217" s="14">
        <v>44866</v>
      </c>
      <c r="G7217" s="1">
        <f t="shared" si="789"/>
        <v>11</v>
      </c>
      <c r="H7217" s="1">
        <f t="shared" si="790"/>
        <v>2022</v>
      </c>
      <c r="I7217">
        <v>0</v>
      </c>
      <c r="J7217">
        <v>0</v>
      </c>
      <c r="K7217">
        <f t="shared" si="784"/>
        <v>0</v>
      </c>
      <c r="L7217">
        <v>4831</v>
      </c>
      <c r="M7217" s="6">
        <f t="shared" si="785"/>
        <v>0</v>
      </c>
      <c r="N7217" s="6">
        <f t="shared" si="786"/>
        <v>0</v>
      </c>
      <c r="O7217" s="6">
        <f t="shared" si="787"/>
        <v>0</v>
      </c>
      <c r="Q7217">
        <f>_xlfn.XLOOKUP(C7217&amp;G7217&amp;H7217,covid!$E$2:$E$2184,covid!$D$2:$D$2184,0,0,1)</f>
        <v>3</v>
      </c>
    </row>
    <row r="7218" spans="1:17" x14ac:dyDescent="0.3">
      <c r="A7218">
        <f>_xlfn.XLOOKUP(C7218,kamus!$B$2:$B$87,kamus!$A$2:$A$87,0,0,1)</f>
        <v>82</v>
      </c>
      <c r="B7218" t="str">
        <f>_xlfn.XLOOKUP(C7218,kamus!$B$2:$B$87,kamus!$D$2:$D$87,"dihapus",0,1)</f>
        <v>Tempel 2</v>
      </c>
      <c r="C7218" t="s">
        <v>266</v>
      </c>
      <c r="D7218">
        <f>_xlfn.XLOOKUP(C7218,kamus!$B$2:$B$87,kamus!$J$2:$J$87,"dihapus",0,1)</f>
        <v>0</v>
      </c>
      <c r="E7218">
        <f t="shared" si="788"/>
        <v>0</v>
      </c>
      <c r="F7218" s="14">
        <v>44866</v>
      </c>
      <c r="G7218" s="1">
        <f t="shared" si="789"/>
        <v>11</v>
      </c>
      <c r="H7218" s="1">
        <f t="shared" si="790"/>
        <v>2022</v>
      </c>
      <c r="I7218">
        <v>0</v>
      </c>
      <c r="J7218">
        <v>0</v>
      </c>
      <c r="K7218">
        <f t="shared" si="784"/>
        <v>0</v>
      </c>
      <c r="L7218">
        <v>5385</v>
      </c>
      <c r="M7218" s="6">
        <f t="shared" si="785"/>
        <v>0</v>
      </c>
      <c r="N7218" s="6">
        <f t="shared" si="786"/>
        <v>0</v>
      </c>
      <c r="O7218" s="6">
        <f t="shared" si="787"/>
        <v>0</v>
      </c>
      <c r="Q7218">
        <f>_xlfn.XLOOKUP(C7218&amp;G7218&amp;H7218,covid!$E$2:$E$2184,covid!$D$2:$D$2184,0,0,1)</f>
        <v>4</v>
      </c>
    </row>
    <row r="7219" spans="1:17" x14ac:dyDescent="0.3">
      <c r="A7219">
        <f>_xlfn.XLOOKUP(C7219,kamus!$B$2:$B$87,kamus!$A$2:$A$87,0,0,1)</f>
        <v>84</v>
      </c>
      <c r="B7219" t="str">
        <f>_xlfn.XLOOKUP(C7219,kamus!$B$2:$B$87,kamus!$D$2:$D$87,"dihapus",0,1)</f>
        <v>turi</v>
      </c>
      <c r="C7219" t="s">
        <v>199</v>
      </c>
      <c r="D7219">
        <f>_xlfn.XLOOKUP(C7219,kamus!$B$2:$B$87,kamus!$J$2:$J$87,"dihapus",0,1)</f>
        <v>0</v>
      </c>
      <c r="E7219">
        <f t="shared" si="788"/>
        <v>0</v>
      </c>
      <c r="F7219" s="14">
        <v>44866</v>
      </c>
      <c r="G7219" s="1">
        <f t="shared" si="789"/>
        <v>11</v>
      </c>
      <c r="H7219" s="1">
        <f t="shared" si="790"/>
        <v>2022</v>
      </c>
      <c r="I7219">
        <v>0</v>
      </c>
      <c r="J7219">
        <v>0</v>
      </c>
      <c r="K7219">
        <f t="shared" si="784"/>
        <v>0</v>
      </c>
      <c r="L7219">
        <v>9882</v>
      </c>
      <c r="M7219" s="6">
        <f t="shared" si="785"/>
        <v>0</v>
      </c>
      <c r="N7219" s="6">
        <f t="shared" si="786"/>
        <v>0</v>
      </c>
      <c r="O7219" s="6">
        <f t="shared" si="787"/>
        <v>0</v>
      </c>
      <c r="Q7219">
        <f>_xlfn.XLOOKUP(C7219&amp;G7219&amp;H7219,covid!$E$2:$E$2184,covid!$D$2:$D$2184,0,0,1)</f>
        <v>6</v>
      </c>
    </row>
    <row r="7220" spans="1:17" x14ac:dyDescent="0.3">
      <c r="A7220">
        <f>_xlfn.XLOOKUP(C7220,kamus!$B$2:$B$87,kamus!$A$2:$A$87,0,0,1)</f>
        <v>86</v>
      </c>
      <c r="B7220" t="str">
        <f>_xlfn.XLOOKUP(C7220,kamus!$B$2:$B$87,kamus!$D$2:$D$87,"dihapus",0,1)</f>
        <v>turi</v>
      </c>
      <c r="C7220" t="s">
        <v>209</v>
      </c>
      <c r="D7220">
        <f>_xlfn.XLOOKUP(C7220,kamus!$B$2:$B$87,kamus!$J$2:$J$87,"dihapus",0,1)</f>
        <v>0</v>
      </c>
      <c r="E7220">
        <f t="shared" si="788"/>
        <v>0</v>
      </c>
      <c r="F7220" s="14">
        <v>44866</v>
      </c>
      <c r="G7220" s="1">
        <f t="shared" si="789"/>
        <v>11</v>
      </c>
      <c r="H7220" s="1">
        <f t="shared" si="790"/>
        <v>2022</v>
      </c>
      <c r="I7220">
        <v>0</v>
      </c>
      <c r="J7220">
        <v>0</v>
      </c>
      <c r="K7220">
        <f t="shared" si="784"/>
        <v>0</v>
      </c>
      <c r="L7220">
        <v>9730</v>
      </c>
      <c r="M7220" s="6">
        <f t="shared" si="785"/>
        <v>0</v>
      </c>
      <c r="N7220" s="6">
        <f t="shared" si="786"/>
        <v>0</v>
      </c>
      <c r="O7220" s="6">
        <f t="shared" si="787"/>
        <v>0</v>
      </c>
      <c r="Q7220">
        <f>_xlfn.XLOOKUP(C7220&amp;G7220&amp;H7220,covid!$E$2:$E$2184,covid!$D$2:$D$2184,0,0,1)</f>
        <v>7</v>
      </c>
    </row>
    <row r="7221" spans="1:17" x14ac:dyDescent="0.3">
      <c r="A7221">
        <f>_xlfn.XLOOKUP(C7221,kamus!$B$2:$B$87,kamus!$A$2:$A$87,0,0,1)</f>
        <v>83</v>
      </c>
      <c r="B7221" t="str">
        <f>_xlfn.XLOOKUP(C7221,kamus!$B$2:$B$87,kamus!$D$2:$D$87,"dihapus",0,1)</f>
        <v>turi</v>
      </c>
      <c r="C7221" t="s">
        <v>211</v>
      </c>
      <c r="D7221">
        <f>_xlfn.XLOOKUP(C7221,kamus!$B$2:$B$87,kamus!$J$2:$J$87,"dihapus",0,1)</f>
        <v>0</v>
      </c>
      <c r="E7221">
        <f t="shared" si="788"/>
        <v>0</v>
      </c>
      <c r="F7221" s="14">
        <v>44866</v>
      </c>
      <c r="G7221" s="1">
        <f t="shared" si="789"/>
        <v>11</v>
      </c>
      <c r="H7221" s="1">
        <f t="shared" si="790"/>
        <v>2022</v>
      </c>
      <c r="I7221">
        <v>0</v>
      </c>
      <c r="J7221">
        <v>0</v>
      </c>
      <c r="K7221">
        <f t="shared" si="784"/>
        <v>0</v>
      </c>
      <c r="L7221">
        <v>8706</v>
      </c>
      <c r="M7221" s="6">
        <f t="shared" si="785"/>
        <v>0</v>
      </c>
      <c r="N7221" s="6">
        <f t="shared" si="786"/>
        <v>0</v>
      </c>
      <c r="O7221" s="6">
        <f t="shared" si="787"/>
        <v>0</v>
      </c>
      <c r="Q7221">
        <f>_xlfn.XLOOKUP(C7221&amp;G7221&amp;H7221,covid!$E$2:$E$2184,covid!$D$2:$D$2184,0,0,1)</f>
        <v>4</v>
      </c>
    </row>
    <row r="7222" spans="1:17" x14ac:dyDescent="0.3">
      <c r="A7222">
        <f>_xlfn.XLOOKUP(C7222,kamus!$B$2:$B$87,kamus!$A$2:$A$87,0,0,1)</f>
        <v>85</v>
      </c>
      <c r="B7222" t="str">
        <f>_xlfn.XLOOKUP(C7222,kamus!$B$2:$B$87,kamus!$D$2:$D$87,"dihapus",0,1)</f>
        <v>turi</v>
      </c>
      <c r="C7222" t="s">
        <v>279</v>
      </c>
      <c r="D7222">
        <f>_xlfn.XLOOKUP(C7222,kamus!$B$2:$B$87,kamus!$J$2:$J$87,"dihapus",0,1)</f>
        <v>0</v>
      </c>
      <c r="E7222">
        <f t="shared" si="788"/>
        <v>0</v>
      </c>
      <c r="F7222" s="14">
        <v>44866</v>
      </c>
      <c r="G7222" s="1">
        <f t="shared" si="789"/>
        <v>11</v>
      </c>
      <c r="H7222" s="1">
        <f t="shared" si="790"/>
        <v>2022</v>
      </c>
      <c r="I7222">
        <v>0</v>
      </c>
      <c r="J7222">
        <v>0</v>
      </c>
      <c r="K7222">
        <f t="shared" si="784"/>
        <v>0</v>
      </c>
      <c r="L7222">
        <v>11166</v>
      </c>
      <c r="M7222" s="6">
        <f t="shared" si="785"/>
        <v>0</v>
      </c>
      <c r="N7222" s="6">
        <f t="shared" si="786"/>
        <v>0</v>
      </c>
      <c r="O7222" s="6">
        <f t="shared" si="787"/>
        <v>0</v>
      </c>
      <c r="Q7222">
        <f>_xlfn.XLOOKUP(C7222&amp;G7222&amp;H7222,covid!$E$2:$E$2184,covid!$D$2:$D$2184,0,0,1)</f>
        <v>4</v>
      </c>
    </row>
    <row r="7223" spans="1:17" x14ac:dyDescent="0.3">
      <c r="A7223">
        <f>_xlfn.XLOOKUP(C7223,kamus!$B$2:$B$87,kamus!$A$2:$A$87,0,0,1)</f>
        <v>4</v>
      </c>
      <c r="B7223" t="str">
        <f>_xlfn.XLOOKUP(C7223,kamus!$B$2:$B$87,kamus!$D$2:$D$87,"dihapus",0,1)</f>
        <v>Berbah</v>
      </c>
      <c r="C7223" t="s">
        <v>215</v>
      </c>
      <c r="D7223">
        <f>_xlfn.XLOOKUP(C7223,kamus!$B$2:$B$87,kamus!$J$2:$J$87,"dihapus",0,1)</f>
        <v>0</v>
      </c>
      <c r="E7223">
        <f t="shared" si="788"/>
        <v>0</v>
      </c>
      <c r="F7223" s="14">
        <v>44896</v>
      </c>
      <c r="G7223" s="1">
        <f t="shared" si="789"/>
        <v>12</v>
      </c>
      <c r="H7223" s="1">
        <f t="shared" si="790"/>
        <v>2022</v>
      </c>
      <c r="I7223">
        <v>0</v>
      </c>
      <c r="J7223">
        <v>0</v>
      </c>
      <c r="K7223">
        <f t="shared" si="784"/>
        <v>0</v>
      </c>
      <c r="L7223">
        <v>11652</v>
      </c>
      <c r="M7223" s="6">
        <f t="shared" si="785"/>
        <v>0</v>
      </c>
      <c r="N7223" s="6">
        <f t="shared" si="786"/>
        <v>0</v>
      </c>
      <c r="O7223" s="6">
        <f t="shared" si="787"/>
        <v>0</v>
      </c>
      <c r="Q7223">
        <f>_xlfn.XLOOKUP(C7223&amp;G7223&amp;H7223,covid!$E$2:$E$2184,covid!$D$2:$D$2184,0,0,1)</f>
        <v>4</v>
      </c>
    </row>
    <row r="7224" spans="1:17" x14ac:dyDescent="0.3">
      <c r="A7224">
        <f>_xlfn.XLOOKUP(C7224,kamus!$B$2:$B$87,kamus!$A$2:$A$87,0,0,1)</f>
        <v>1</v>
      </c>
      <c r="B7224" t="str">
        <f>_xlfn.XLOOKUP(C7224,kamus!$B$2:$B$87,kamus!$D$2:$D$87,"dihapus",0,1)</f>
        <v>Berbah</v>
      </c>
      <c r="C7224" t="s">
        <v>216</v>
      </c>
      <c r="D7224">
        <f>_xlfn.XLOOKUP(C7224,kamus!$B$2:$B$87,kamus!$J$2:$J$87,"dihapus",0,1)</f>
        <v>1</v>
      </c>
      <c r="E7224">
        <f t="shared" si="788"/>
        <v>1</v>
      </c>
      <c r="F7224" s="14">
        <v>44896</v>
      </c>
      <c r="G7224" s="1">
        <f t="shared" si="789"/>
        <v>12</v>
      </c>
      <c r="H7224" s="1">
        <f t="shared" si="790"/>
        <v>2022</v>
      </c>
      <c r="I7224">
        <v>0</v>
      </c>
      <c r="J7224">
        <v>0</v>
      </c>
      <c r="K7224">
        <f t="shared" si="784"/>
        <v>0</v>
      </c>
      <c r="L7224">
        <v>14825</v>
      </c>
      <c r="M7224" s="6">
        <f t="shared" si="785"/>
        <v>0</v>
      </c>
      <c r="N7224" s="6">
        <f t="shared" si="786"/>
        <v>0</v>
      </c>
      <c r="O7224" s="6">
        <f t="shared" si="787"/>
        <v>0</v>
      </c>
      <c r="Q7224">
        <f>_xlfn.XLOOKUP(C7224&amp;G7224&amp;H7224,covid!$E$2:$E$2184,covid!$D$2:$D$2184,0,0,1)</f>
        <v>2</v>
      </c>
    </row>
    <row r="7225" spans="1:17" x14ac:dyDescent="0.3">
      <c r="A7225">
        <f>_xlfn.XLOOKUP(C7225,kamus!$B$2:$B$87,kamus!$A$2:$A$87,0,0,1)</f>
        <v>2</v>
      </c>
      <c r="B7225" t="str">
        <f>_xlfn.XLOOKUP(C7225,kamus!$B$2:$B$87,kamus!$D$2:$D$87,"dihapus",0,1)</f>
        <v>Berbah</v>
      </c>
      <c r="C7225" t="s">
        <v>246</v>
      </c>
      <c r="D7225">
        <f>_xlfn.XLOOKUP(C7225,kamus!$B$2:$B$87,kamus!$J$2:$J$87,"dihapus",0,1)</f>
        <v>1</v>
      </c>
      <c r="E7225">
        <f t="shared" si="788"/>
        <v>1</v>
      </c>
      <c r="F7225" s="14">
        <v>44896</v>
      </c>
      <c r="G7225" s="1">
        <f t="shared" si="789"/>
        <v>12</v>
      </c>
      <c r="H7225" s="1">
        <f t="shared" si="790"/>
        <v>2022</v>
      </c>
      <c r="I7225">
        <v>0</v>
      </c>
      <c r="J7225">
        <v>0</v>
      </c>
      <c r="K7225">
        <f t="shared" si="784"/>
        <v>0</v>
      </c>
      <c r="L7225">
        <v>19037</v>
      </c>
      <c r="M7225" s="6">
        <f t="shared" si="785"/>
        <v>0</v>
      </c>
      <c r="N7225" s="6">
        <f t="shared" si="786"/>
        <v>0</v>
      </c>
      <c r="O7225" s="6">
        <f t="shared" si="787"/>
        <v>0</v>
      </c>
      <c r="Q7225">
        <f>_xlfn.XLOOKUP(C7225&amp;G7225&amp;H7225,covid!$E$2:$E$2184,covid!$D$2:$D$2184,0,0,1)</f>
        <v>3</v>
      </c>
    </row>
    <row r="7226" spans="1:17" x14ac:dyDescent="0.3">
      <c r="A7226">
        <f>_xlfn.XLOOKUP(C7226,kamus!$B$2:$B$87,kamus!$A$2:$A$87,0,0,1)</f>
        <v>3</v>
      </c>
      <c r="B7226" t="str">
        <f>_xlfn.XLOOKUP(C7226,kamus!$B$2:$B$87,kamus!$D$2:$D$87,"dihapus",0,1)</f>
        <v>Berbah</v>
      </c>
      <c r="C7226" t="s">
        <v>267</v>
      </c>
      <c r="D7226">
        <f>_xlfn.XLOOKUP(C7226,kamus!$B$2:$B$87,kamus!$J$2:$J$87,"dihapus",0,1)</f>
        <v>1</v>
      </c>
      <c r="E7226">
        <f t="shared" si="788"/>
        <v>1</v>
      </c>
      <c r="F7226" s="14">
        <v>44896</v>
      </c>
      <c r="G7226" s="1">
        <f t="shared" si="789"/>
        <v>12</v>
      </c>
      <c r="H7226" s="1">
        <f t="shared" si="790"/>
        <v>2022</v>
      </c>
      <c r="I7226">
        <v>0</v>
      </c>
      <c r="J7226">
        <v>0</v>
      </c>
      <c r="K7226">
        <f t="shared" si="784"/>
        <v>0</v>
      </c>
      <c r="L7226">
        <v>13601</v>
      </c>
      <c r="M7226" s="6">
        <f t="shared" si="785"/>
        <v>0</v>
      </c>
      <c r="N7226" s="6">
        <f t="shared" si="786"/>
        <v>0</v>
      </c>
      <c r="O7226" s="6">
        <f t="shared" si="787"/>
        <v>0</v>
      </c>
      <c r="Q7226">
        <f>_xlfn.XLOOKUP(C7226&amp;G7226&amp;H7226,covid!$E$2:$E$2184,covid!$D$2:$D$2184,0,0,1)</f>
        <v>6</v>
      </c>
    </row>
    <row r="7227" spans="1:17" x14ac:dyDescent="0.3">
      <c r="A7227">
        <f>_xlfn.XLOOKUP(C7227,kamus!$B$2:$B$87,kamus!$A$2:$A$87,0,0,1)</f>
        <v>9</v>
      </c>
      <c r="B7227" t="str">
        <f>_xlfn.XLOOKUP(C7227,kamus!$B$2:$B$87,kamus!$D$2:$D$87,"dihapus",0,1)</f>
        <v>cangkringan</v>
      </c>
      <c r="C7227" t="s">
        <v>197</v>
      </c>
      <c r="D7227">
        <f>_xlfn.XLOOKUP(C7227,kamus!$B$2:$B$87,kamus!$J$2:$J$87,"dihapus",0,1)</f>
        <v>0</v>
      </c>
      <c r="E7227">
        <f t="shared" si="788"/>
        <v>0</v>
      </c>
      <c r="F7227" s="14">
        <v>44896</v>
      </c>
      <c r="G7227" s="1">
        <f t="shared" si="789"/>
        <v>12</v>
      </c>
      <c r="H7227" s="1">
        <f t="shared" si="790"/>
        <v>2022</v>
      </c>
      <c r="I7227">
        <v>0</v>
      </c>
      <c r="J7227">
        <v>0</v>
      </c>
      <c r="K7227">
        <f t="shared" si="784"/>
        <v>0</v>
      </c>
      <c r="L7227">
        <v>8207</v>
      </c>
      <c r="M7227" s="6">
        <f t="shared" si="785"/>
        <v>0</v>
      </c>
      <c r="N7227" s="6">
        <f t="shared" si="786"/>
        <v>0</v>
      </c>
      <c r="O7227" s="6">
        <f t="shared" si="787"/>
        <v>0</v>
      </c>
      <c r="Q7227">
        <f>_xlfn.XLOOKUP(C7227&amp;G7227&amp;H7227,covid!$E$2:$E$2184,covid!$D$2:$D$2184,0,0,1)</f>
        <v>5</v>
      </c>
    </row>
    <row r="7228" spans="1:17" x14ac:dyDescent="0.3">
      <c r="A7228">
        <f>_xlfn.XLOOKUP(C7228,kamus!$B$2:$B$87,kamus!$A$2:$A$87,0,0,1)</f>
        <v>5</v>
      </c>
      <c r="B7228" t="str">
        <f>_xlfn.XLOOKUP(C7228,kamus!$B$2:$B$87,kamus!$D$2:$D$87,"dihapus",0,1)</f>
        <v>cangkringan</v>
      </c>
      <c r="C7228" t="s">
        <v>212</v>
      </c>
      <c r="D7228">
        <f>_xlfn.XLOOKUP(C7228,kamus!$B$2:$B$87,kamus!$J$2:$J$87,"dihapus",0,1)</f>
        <v>0</v>
      </c>
      <c r="E7228">
        <f t="shared" si="788"/>
        <v>0</v>
      </c>
      <c r="F7228" s="14">
        <v>44896</v>
      </c>
      <c r="G7228" s="1">
        <f t="shared" si="789"/>
        <v>12</v>
      </c>
      <c r="H7228" s="1">
        <f t="shared" si="790"/>
        <v>2022</v>
      </c>
      <c r="I7228">
        <v>0</v>
      </c>
      <c r="J7228">
        <v>0</v>
      </c>
      <c r="K7228">
        <f t="shared" si="784"/>
        <v>0</v>
      </c>
      <c r="L7228">
        <v>4207</v>
      </c>
      <c r="M7228" s="6">
        <f t="shared" si="785"/>
        <v>0</v>
      </c>
      <c r="N7228" s="6">
        <f t="shared" si="786"/>
        <v>0</v>
      </c>
      <c r="O7228" s="6">
        <f t="shared" si="787"/>
        <v>0</v>
      </c>
      <c r="Q7228">
        <f>_xlfn.XLOOKUP(C7228&amp;G7228&amp;H7228,covid!$E$2:$E$2184,covid!$D$2:$D$2184,0,0,1)</f>
        <v>1</v>
      </c>
    </row>
    <row r="7229" spans="1:17" x14ac:dyDescent="0.3">
      <c r="A7229">
        <f>_xlfn.XLOOKUP(C7229,kamus!$B$2:$B$87,kamus!$A$2:$A$87,0,0,1)</f>
        <v>7</v>
      </c>
      <c r="B7229" t="str">
        <f>_xlfn.XLOOKUP(C7229,kamus!$B$2:$B$87,kamus!$D$2:$D$87,"dihapus",0,1)</f>
        <v>cangkringan</v>
      </c>
      <c r="C7229" t="s">
        <v>217</v>
      </c>
      <c r="D7229">
        <f>_xlfn.XLOOKUP(C7229,kamus!$B$2:$B$87,kamus!$J$2:$J$87,"dihapus",0,1)</f>
        <v>0</v>
      </c>
      <c r="E7229">
        <f t="shared" si="788"/>
        <v>0</v>
      </c>
      <c r="F7229" s="14">
        <v>44896</v>
      </c>
      <c r="G7229" s="1">
        <f t="shared" si="789"/>
        <v>12</v>
      </c>
      <c r="H7229" s="1">
        <f t="shared" si="790"/>
        <v>2022</v>
      </c>
      <c r="I7229">
        <v>0</v>
      </c>
      <c r="J7229">
        <v>0</v>
      </c>
      <c r="K7229">
        <f t="shared" si="784"/>
        <v>0</v>
      </c>
      <c r="L7229">
        <v>3650</v>
      </c>
      <c r="M7229" s="6">
        <f t="shared" si="785"/>
        <v>0</v>
      </c>
      <c r="N7229" s="6">
        <f t="shared" si="786"/>
        <v>0</v>
      </c>
      <c r="O7229" s="6">
        <f t="shared" si="787"/>
        <v>0</v>
      </c>
      <c r="Q7229">
        <f>_xlfn.XLOOKUP(C7229&amp;G7229&amp;H7229,covid!$E$2:$E$2184,covid!$D$2:$D$2184,0,0,1)</f>
        <v>0</v>
      </c>
    </row>
    <row r="7230" spans="1:17" x14ac:dyDescent="0.3">
      <c r="A7230">
        <f>_xlfn.XLOOKUP(C7230,kamus!$B$2:$B$87,kamus!$A$2:$A$87,0,0,1)</f>
        <v>8</v>
      </c>
      <c r="B7230" t="str">
        <f>_xlfn.XLOOKUP(C7230,kamus!$B$2:$B$87,kamus!$D$2:$D$87,"dihapus",0,1)</f>
        <v>cangkringan</v>
      </c>
      <c r="C7230" t="s">
        <v>275</v>
      </c>
      <c r="D7230">
        <f>_xlfn.XLOOKUP(C7230,kamus!$B$2:$B$87,kamus!$J$2:$J$87,"dihapus",0,1)</f>
        <v>0</v>
      </c>
      <c r="E7230">
        <f t="shared" si="788"/>
        <v>0</v>
      </c>
      <c r="F7230" s="14">
        <v>44896</v>
      </c>
      <c r="G7230" s="1">
        <f t="shared" si="789"/>
        <v>12</v>
      </c>
      <c r="H7230" s="1">
        <f t="shared" si="790"/>
        <v>2022</v>
      </c>
      <c r="I7230">
        <v>0</v>
      </c>
      <c r="J7230">
        <v>0</v>
      </c>
      <c r="K7230">
        <f t="shared" si="784"/>
        <v>0</v>
      </c>
      <c r="L7230">
        <v>5649</v>
      </c>
      <c r="M7230" s="6">
        <f t="shared" si="785"/>
        <v>0</v>
      </c>
      <c r="N7230" s="6">
        <f t="shared" si="786"/>
        <v>0</v>
      </c>
      <c r="O7230" s="6">
        <f t="shared" si="787"/>
        <v>0</v>
      </c>
      <c r="Q7230">
        <f>_xlfn.XLOOKUP(C7230&amp;G7230&amp;H7230,covid!$E$2:$E$2184,covid!$D$2:$D$2184,0,0,1)</f>
        <v>0</v>
      </c>
    </row>
    <row r="7231" spans="1:17" x14ac:dyDescent="0.3">
      <c r="A7231">
        <f>_xlfn.XLOOKUP(C7231,kamus!$B$2:$B$87,kamus!$A$2:$A$87,0,0,1)</f>
        <v>6</v>
      </c>
      <c r="B7231" t="str">
        <f>_xlfn.XLOOKUP(C7231,kamus!$B$2:$B$87,kamus!$D$2:$D$87,"dihapus",0,1)</f>
        <v>cangkringan</v>
      </c>
      <c r="C7231" t="s">
        <v>281</v>
      </c>
      <c r="D7231">
        <f>_xlfn.XLOOKUP(C7231,kamus!$B$2:$B$87,kamus!$J$2:$J$87,"dihapus",0,1)</f>
        <v>0</v>
      </c>
      <c r="E7231">
        <f t="shared" si="788"/>
        <v>0</v>
      </c>
      <c r="F7231" s="14">
        <v>44896</v>
      </c>
      <c r="G7231" s="1">
        <f t="shared" si="789"/>
        <v>12</v>
      </c>
      <c r="H7231" s="1">
        <f t="shared" si="790"/>
        <v>2022</v>
      </c>
      <c r="I7231">
        <v>0</v>
      </c>
      <c r="J7231">
        <v>0</v>
      </c>
      <c r="K7231">
        <f t="shared" si="784"/>
        <v>0</v>
      </c>
      <c r="L7231">
        <v>11541</v>
      </c>
      <c r="M7231" s="6">
        <f t="shared" si="785"/>
        <v>0</v>
      </c>
      <c r="N7231" s="6">
        <f t="shared" si="786"/>
        <v>0</v>
      </c>
      <c r="O7231" s="6">
        <f t="shared" si="787"/>
        <v>0</v>
      </c>
      <c r="Q7231">
        <f>_xlfn.XLOOKUP(C7231&amp;G7231&amp;H7231,covid!$E$2:$E$2184,covid!$D$2:$D$2184,0,0,1)</f>
        <v>2</v>
      </c>
    </row>
    <row r="7232" spans="1:17" x14ac:dyDescent="0.3">
      <c r="A7232">
        <f>_xlfn.XLOOKUP(C7232,kamus!$B$2:$B$87,kamus!$A$2:$A$87,0,0,1)</f>
        <v>10</v>
      </c>
      <c r="B7232" t="str">
        <f>_xlfn.XLOOKUP(C7232,kamus!$B$2:$B$87,kamus!$D$2:$D$87,"dihapus",0,1)</f>
        <v>Depok 1</v>
      </c>
      <c r="C7232" t="s">
        <v>220</v>
      </c>
      <c r="D7232">
        <f>_xlfn.XLOOKUP(C7232,kamus!$B$2:$B$87,kamus!$J$2:$J$87,"dihapus",0,1)</f>
        <v>1</v>
      </c>
      <c r="E7232">
        <f t="shared" si="788"/>
        <v>1</v>
      </c>
      <c r="F7232" s="14">
        <v>44896</v>
      </c>
      <c r="G7232" s="1">
        <f t="shared" si="789"/>
        <v>12</v>
      </c>
      <c r="H7232" s="1">
        <f t="shared" si="790"/>
        <v>2022</v>
      </c>
      <c r="I7232">
        <v>0</v>
      </c>
      <c r="J7232">
        <v>0</v>
      </c>
      <c r="K7232">
        <f t="shared" si="784"/>
        <v>0</v>
      </c>
      <c r="L7232">
        <v>38622</v>
      </c>
      <c r="M7232" s="6">
        <f t="shared" si="785"/>
        <v>0</v>
      </c>
      <c r="N7232" s="6">
        <f t="shared" si="786"/>
        <v>0</v>
      </c>
      <c r="O7232" s="6">
        <f t="shared" si="787"/>
        <v>0</v>
      </c>
      <c r="Q7232">
        <f>_xlfn.XLOOKUP(C7232&amp;G7232&amp;H7232,covid!$E$2:$E$2184,covid!$D$2:$D$2184,0,0,1)</f>
        <v>13</v>
      </c>
    </row>
    <row r="7233" spans="1:17" x14ac:dyDescent="0.3">
      <c r="A7233">
        <f>_xlfn.XLOOKUP(C7233,kamus!$B$2:$B$87,kamus!$A$2:$A$87,0,0,1)</f>
        <v>11</v>
      </c>
      <c r="B7233" t="str">
        <f>_xlfn.XLOOKUP(C7233,kamus!$B$2:$B$87,kamus!$D$2:$D$87,"dihapus",0,1)</f>
        <v>Depok 2</v>
      </c>
      <c r="C7233" t="s">
        <v>207</v>
      </c>
      <c r="D7233">
        <f>_xlfn.XLOOKUP(C7233,kamus!$B$2:$B$87,kamus!$J$2:$J$87,"dihapus",0,1)</f>
        <v>1</v>
      </c>
      <c r="E7233">
        <f t="shared" si="788"/>
        <v>1</v>
      </c>
      <c r="F7233" s="14">
        <v>44896</v>
      </c>
      <c r="G7233" s="1">
        <f t="shared" si="789"/>
        <v>12</v>
      </c>
      <c r="H7233" s="1">
        <f t="shared" si="790"/>
        <v>2022</v>
      </c>
      <c r="I7233">
        <v>0</v>
      </c>
      <c r="J7233">
        <v>0</v>
      </c>
      <c r="K7233">
        <f t="shared" si="784"/>
        <v>0</v>
      </c>
      <c r="L7233">
        <v>45224</v>
      </c>
      <c r="M7233" s="6">
        <f t="shared" si="785"/>
        <v>0</v>
      </c>
      <c r="N7233" s="6">
        <f t="shared" si="786"/>
        <v>0</v>
      </c>
      <c r="O7233" s="6">
        <f t="shared" si="787"/>
        <v>0</v>
      </c>
      <c r="Q7233">
        <f>_xlfn.XLOOKUP(C7233&amp;G7233&amp;H7233,covid!$E$2:$E$2184,covid!$D$2:$D$2184,0,0,1)</f>
        <v>34</v>
      </c>
    </row>
    <row r="7234" spans="1:17" x14ac:dyDescent="0.3">
      <c r="A7234">
        <f>_xlfn.XLOOKUP(C7234,kamus!$B$2:$B$87,kamus!$A$2:$A$87,0,0,1)</f>
        <v>12</v>
      </c>
      <c r="B7234" t="str">
        <f>_xlfn.XLOOKUP(C7234,kamus!$B$2:$B$87,kamus!$D$2:$D$87,"dihapus",0,1)</f>
        <v>Depok 3</v>
      </c>
      <c r="C7234" t="s">
        <v>206</v>
      </c>
      <c r="D7234">
        <f>_xlfn.XLOOKUP(C7234,kamus!$B$2:$B$87,kamus!$J$2:$J$87,"dihapus",0,1)</f>
        <v>1</v>
      </c>
      <c r="E7234">
        <f t="shared" si="788"/>
        <v>1</v>
      </c>
      <c r="F7234" s="14">
        <v>44896</v>
      </c>
      <c r="G7234" s="1">
        <f t="shared" si="789"/>
        <v>12</v>
      </c>
      <c r="H7234" s="1">
        <f t="shared" si="790"/>
        <v>2022</v>
      </c>
      <c r="I7234">
        <v>0</v>
      </c>
      <c r="J7234">
        <v>0</v>
      </c>
      <c r="K7234">
        <f t="shared" ref="K7234:K7297" si="791">J7234+I7234</f>
        <v>0</v>
      </c>
      <c r="L7234">
        <v>45635</v>
      </c>
      <c r="M7234" s="6">
        <f t="shared" ref="M7234:M7297" si="792">IF(ISBLANK(I7234)=TRUE,"",I7234/$L7234*100000)</f>
        <v>0</v>
      </c>
      <c r="N7234" s="6">
        <f t="shared" ref="N7234:N7297" si="793">IF(ISBLANK(J7234)=TRUE,"",J7234/$L7234*100000)</f>
        <v>0</v>
      </c>
      <c r="O7234" s="6">
        <f t="shared" ref="O7234:O7297" si="794">IF(ISBLANK(K7234)=TRUE,"",K7234/$L7234*100000)</f>
        <v>0</v>
      </c>
      <c r="Q7234">
        <f>_xlfn.XLOOKUP(C7234&amp;G7234&amp;H7234,covid!$E$2:$E$2184,covid!$D$2:$D$2184,0,0,1)</f>
        <v>32</v>
      </c>
    </row>
    <row r="7235" spans="1:17" x14ac:dyDescent="0.3">
      <c r="A7235">
        <f>_xlfn.XLOOKUP(C7235,kamus!$B$2:$B$87,kamus!$A$2:$A$87,0,0,1)</f>
        <v>0</v>
      </c>
      <c r="B7235" t="str">
        <f>_xlfn.XLOOKUP(C7235,kamus!$B$2:$B$87,kamus!$D$2:$D$87,"dihapus",0,1)</f>
        <v>dihapus</v>
      </c>
      <c r="C7235" t="s">
        <v>282</v>
      </c>
      <c r="D7235" t="str">
        <f>_xlfn.XLOOKUP(C7235,kamus!$B$2:$B$87,kamus!$J$2:$J$87,"dihapus",0,1)</f>
        <v>dihapus</v>
      </c>
      <c r="E7235">
        <f t="shared" ref="E7235:E7298" si="795">IF(D7235=0,0,IF(H7235&lt;2021,0,IF(AND(H7235=2021,G7235&lt;5),0,1)))</f>
        <v>1</v>
      </c>
      <c r="F7235" s="14">
        <v>44896</v>
      </c>
      <c r="G7235" s="1">
        <f t="shared" ref="G7235:G7298" si="796">MONTH(F7235)</f>
        <v>12</v>
      </c>
      <c r="H7235" s="1">
        <f t="shared" ref="H7235:H7298" si="797">YEAR(F7235)</f>
        <v>2022</v>
      </c>
      <c r="I7235">
        <v>0</v>
      </c>
      <c r="J7235">
        <v>0</v>
      </c>
      <c r="K7235">
        <f t="shared" si="791"/>
        <v>0</v>
      </c>
      <c r="L7235" t="e">
        <v>#N/A</v>
      </c>
      <c r="M7235" s="6" t="e">
        <f t="shared" si="792"/>
        <v>#N/A</v>
      </c>
      <c r="N7235" s="6" t="e">
        <f t="shared" si="793"/>
        <v>#N/A</v>
      </c>
      <c r="O7235" s="6" t="e">
        <f t="shared" si="794"/>
        <v>#N/A</v>
      </c>
      <c r="Q7235">
        <f>_xlfn.XLOOKUP(C7235&amp;G7235&amp;H7235,covid!$E$2:$E$2184,covid!$D$2:$D$2184,0,0,1)</f>
        <v>0</v>
      </c>
    </row>
    <row r="7236" spans="1:17" x14ac:dyDescent="0.3">
      <c r="A7236">
        <f>_xlfn.XLOOKUP(C7236,kamus!$B$2:$B$87,kamus!$A$2:$A$87,0,0,1)</f>
        <v>14</v>
      </c>
      <c r="B7236" t="str">
        <f>_xlfn.XLOOKUP(C7236,kamus!$B$2:$B$87,kamus!$D$2:$D$87,"dihapus",0,1)</f>
        <v>Gamping 1</v>
      </c>
      <c r="C7236" t="s">
        <v>196</v>
      </c>
      <c r="D7236">
        <f>_xlfn.XLOOKUP(C7236,kamus!$B$2:$B$87,kamus!$J$2:$J$87,"dihapus",0,1)</f>
        <v>1</v>
      </c>
      <c r="E7236">
        <f t="shared" si="795"/>
        <v>1</v>
      </c>
      <c r="F7236" s="14">
        <v>44896</v>
      </c>
      <c r="G7236" s="1">
        <f t="shared" si="796"/>
        <v>12</v>
      </c>
      <c r="H7236" s="1">
        <f t="shared" si="797"/>
        <v>2022</v>
      </c>
      <c r="I7236">
        <v>0</v>
      </c>
      <c r="J7236">
        <v>0</v>
      </c>
      <c r="K7236">
        <f t="shared" si="791"/>
        <v>0</v>
      </c>
      <c r="L7236">
        <v>23225</v>
      </c>
      <c r="M7236" s="6">
        <f t="shared" si="792"/>
        <v>0</v>
      </c>
      <c r="N7236" s="6">
        <f t="shared" si="793"/>
        <v>0</v>
      </c>
      <c r="O7236" s="6">
        <f t="shared" si="794"/>
        <v>0</v>
      </c>
      <c r="Q7236">
        <f>_xlfn.XLOOKUP(C7236&amp;G7236&amp;H7236,covid!$E$2:$E$2184,covid!$D$2:$D$2184,0,0,1)</f>
        <v>12</v>
      </c>
    </row>
    <row r="7237" spans="1:17" x14ac:dyDescent="0.3">
      <c r="A7237">
        <f>_xlfn.XLOOKUP(C7237,kamus!$B$2:$B$87,kamus!$A$2:$A$87,0,0,1)</f>
        <v>13</v>
      </c>
      <c r="B7237" t="str">
        <f>_xlfn.XLOOKUP(C7237,kamus!$B$2:$B$87,kamus!$D$2:$D$87,"dihapus",0,1)</f>
        <v>Gamping 1</v>
      </c>
      <c r="C7237" t="s">
        <v>198</v>
      </c>
      <c r="D7237">
        <f>_xlfn.XLOOKUP(C7237,kamus!$B$2:$B$87,kamus!$J$2:$J$87,"dihapus",0,1)</f>
        <v>1</v>
      </c>
      <c r="E7237">
        <f t="shared" si="795"/>
        <v>1</v>
      </c>
      <c r="F7237" s="14">
        <v>44896</v>
      </c>
      <c r="G7237" s="1">
        <f t="shared" si="796"/>
        <v>12</v>
      </c>
      <c r="H7237" s="1">
        <f t="shared" si="797"/>
        <v>2022</v>
      </c>
      <c r="I7237">
        <v>0</v>
      </c>
      <c r="J7237">
        <v>0</v>
      </c>
      <c r="K7237">
        <f t="shared" si="791"/>
        <v>0</v>
      </c>
      <c r="L7237">
        <v>21012</v>
      </c>
      <c r="M7237" s="6">
        <f t="shared" si="792"/>
        <v>0</v>
      </c>
      <c r="N7237" s="6">
        <f t="shared" si="793"/>
        <v>0</v>
      </c>
      <c r="O7237" s="6">
        <f t="shared" si="794"/>
        <v>0</v>
      </c>
      <c r="Q7237">
        <f>_xlfn.XLOOKUP(C7237&amp;G7237&amp;H7237,covid!$E$2:$E$2184,covid!$D$2:$D$2184,0,0,1)</f>
        <v>3</v>
      </c>
    </row>
    <row r="7238" spans="1:17" x14ac:dyDescent="0.3">
      <c r="A7238">
        <f>_xlfn.XLOOKUP(C7238,kamus!$B$2:$B$87,kamus!$A$2:$A$87,0,0,1)</f>
        <v>16</v>
      </c>
      <c r="B7238" t="str">
        <f>_xlfn.XLOOKUP(C7238,kamus!$B$2:$B$87,kamus!$D$2:$D$87,"dihapus",0,1)</f>
        <v>Gamping 2</v>
      </c>
      <c r="C7238" t="s">
        <v>200</v>
      </c>
      <c r="D7238">
        <f>_xlfn.XLOOKUP(C7238,kamus!$B$2:$B$87,kamus!$J$2:$J$87,"dihapus",0,1)</f>
        <v>1</v>
      </c>
      <c r="E7238">
        <f t="shared" si="795"/>
        <v>1</v>
      </c>
      <c r="F7238" s="14">
        <v>44896</v>
      </c>
      <c r="G7238" s="1">
        <f t="shared" si="796"/>
        <v>12</v>
      </c>
      <c r="H7238" s="1">
        <f t="shared" si="797"/>
        <v>2022</v>
      </c>
      <c r="I7238">
        <v>0</v>
      </c>
      <c r="J7238">
        <v>0</v>
      </c>
      <c r="K7238">
        <f t="shared" si="791"/>
        <v>0</v>
      </c>
      <c r="L7238">
        <v>16920</v>
      </c>
      <c r="M7238" s="6">
        <f t="shared" si="792"/>
        <v>0</v>
      </c>
      <c r="N7238" s="6">
        <f t="shared" si="793"/>
        <v>0</v>
      </c>
      <c r="O7238" s="6">
        <f t="shared" si="794"/>
        <v>0</v>
      </c>
      <c r="Q7238">
        <f>_xlfn.XLOOKUP(C7238&amp;G7238&amp;H7238,covid!$E$2:$E$2184,covid!$D$2:$D$2184,0,0,1)</f>
        <v>1</v>
      </c>
    </row>
    <row r="7239" spans="1:17" x14ac:dyDescent="0.3">
      <c r="A7239">
        <f>_xlfn.XLOOKUP(C7239,kamus!$B$2:$B$87,kamus!$A$2:$A$87,0,0,1)</f>
        <v>15</v>
      </c>
      <c r="B7239" t="str">
        <f>_xlfn.XLOOKUP(C7239,kamus!$B$2:$B$87,kamus!$D$2:$D$87,"dihapus",0,1)</f>
        <v>Gamping 2</v>
      </c>
      <c r="C7239" t="s">
        <v>230</v>
      </c>
      <c r="D7239">
        <f>_xlfn.XLOOKUP(C7239,kamus!$B$2:$B$87,kamus!$J$2:$J$87,"dihapus",0,1)</f>
        <v>1</v>
      </c>
      <c r="E7239">
        <f t="shared" si="795"/>
        <v>1</v>
      </c>
      <c r="F7239" s="14">
        <v>44896</v>
      </c>
      <c r="G7239" s="1">
        <f t="shared" si="796"/>
        <v>12</v>
      </c>
      <c r="H7239" s="1">
        <f t="shared" si="797"/>
        <v>2022</v>
      </c>
      <c r="I7239">
        <v>0</v>
      </c>
      <c r="J7239">
        <v>0</v>
      </c>
      <c r="K7239">
        <f t="shared" si="791"/>
        <v>0</v>
      </c>
      <c r="L7239">
        <v>19025</v>
      </c>
      <c r="M7239" s="6">
        <f t="shared" si="792"/>
        <v>0</v>
      </c>
      <c r="N7239" s="6">
        <f t="shared" si="793"/>
        <v>0</v>
      </c>
      <c r="O7239" s="6">
        <f t="shared" si="794"/>
        <v>0</v>
      </c>
      <c r="Q7239">
        <f>_xlfn.XLOOKUP(C7239&amp;G7239&amp;H7239,covid!$E$2:$E$2184,covid!$D$2:$D$2184,0,0,1)</f>
        <v>9</v>
      </c>
    </row>
    <row r="7240" spans="1:17" x14ac:dyDescent="0.3">
      <c r="A7240">
        <f>_xlfn.XLOOKUP(C7240,kamus!$B$2:$B$87,kamus!$A$2:$A$87,0,0,1)</f>
        <v>17</v>
      </c>
      <c r="B7240" t="str">
        <f>_xlfn.XLOOKUP(C7240,kamus!$B$2:$B$87,kamus!$D$2:$D$87,"dihapus",0,1)</f>
        <v>Gamping 2</v>
      </c>
      <c r="C7240" t="s">
        <v>272</v>
      </c>
      <c r="D7240">
        <f>_xlfn.XLOOKUP(C7240,kamus!$B$2:$B$87,kamus!$J$2:$J$87,"dihapus",0,1)</f>
        <v>1</v>
      </c>
      <c r="E7240">
        <f t="shared" si="795"/>
        <v>1</v>
      </c>
      <c r="F7240" s="14">
        <v>44896</v>
      </c>
      <c r="G7240" s="1">
        <f t="shared" si="796"/>
        <v>12</v>
      </c>
      <c r="H7240" s="1">
        <f t="shared" si="797"/>
        <v>2022</v>
      </c>
      <c r="I7240">
        <v>0</v>
      </c>
      <c r="J7240">
        <v>0</v>
      </c>
      <c r="K7240">
        <f t="shared" si="791"/>
        <v>0</v>
      </c>
      <c r="L7240">
        <v>18999</v>
      </c>
      <c r="M7240" s="6">
        <f t="shared" si="792"/>
        <v>0</v>
      </c>
      <c r="N7240" s="6">
        <f t="shared" si="793"/>
        <v>0</v>
      </c>
      <c r="O7240" s="6">
        <f t="shared" si="794"/>
        <v>0</v>
      </c>
      <c r="Q7240">
        <f>_xlfn.XLOOKUP(C7240&amp;G7240&amp;H7240,covid!$E$2:$E$2184,covid!$D$2:$D$2184,0,0,1)</f>
        <v>3</v>
      </c>
    </row>
    <row r="7241" spans="1:17" x14ac:dyDescent="0.3">
      <c r="A7241">
        <f>_xlfn.XLOOKUP(C7241,kamus!$B$2:$B$87,kamus!$A$2:$A$87,0,0,1)</f>
        <v>20</v>
      </c>
      <c r="B7241" t="str">
        <f>_xlfn.XLOOKUP(C7241,kamus!$B$2:$B$87,kamus!$D$2:$D$87,"dihapus",0,1)</f>
        <v>Godean 1</v>
      </c>
      <c r="C7241" t="s">
        <v>247</v>
      </c>
      <c r="D7241">
        <f>_xlfn.XLOOKUP(C7241,kamus!$B$2:$B$87,kamus!$J$2:$J$87,"dihapus",0,1)</f>
        <v>1</v>
      </c>
      <c r="E7241">
        <f t="shared" si="795"/>
        <v>1</v>
      </c>
      <c r="F7241" s="14">
        <v>44896</v>
      </c>
      <c r="G7241" s="1">
        <f t="shared" si="796"/>
        <v>12</v>
      </c>
      <c r="H7241" s="1">
        <f t="shared" si="797"/>
        <v>2022</v>
      </c>
      <c r="I7241">
        <v>0</v>
      </c>
      <c r="J7241">
        <v>0</v>
      </c>
      <c r="K7241">
        <f t="shared" si="791"/>
        <v>0</v>
      </c>
      <c r="L7241">
        <v>9917</v>
      </c>
      <c r="M7241" s="6">
        <f t="shared" si="792"/>
        <v>0</v>
      </c>
      <c r="N7241" s="6">
        <f t="shared" si="793"/>
        <v>0</v>
      </c>
      <c r="O7241" s="6">
        <f t="shared" si="794"/>
        <v>0</v>
      </c>
      <c r="Q7241">
        <f>_xlfn.XLOOKUP(C7241&amp;G7241&amp;H7241,covid!$E$2:$E$2184,covid!$D$2:$D$2184,0,0,1)</f>
        <v>1</v>
      </c>
    </row>
    <row r="7242" spans="1:17" x14ac:dyDescent="0.3">
      <c r="A7242">
        <f>_xlfn.XLOOKUP(C7242,kamus!$B$2:$B$87,kamus!$A$2:$A$87,0,0,1)</f>
        <v>21</v>
      </c>
      <c r="B7242" t="str">
        <f>_xlfn.XLOOKUP(C7242,kamus!$B$2:$B$87,kamus!$D$2:$D$87,"dihapus",0,1)</f>
        <v>Godean 1</v>
      </c>
      <c r="C7242" t="s">
        <v>250</v>
      </c>
      <c r="D7242">
        <f>_xlfn.XLOOKUP(C7242,kamus!$B$2:$B$87,kamus!$J$2:$J$87,"dihapus",0,1)</f>
        <v>1</v>
      </c>
      <c r="E7242">
        <f t="shared" si="795"/>
        <v>1</v>
      </c>
      <c r="F7242" s="14">
        <v>44896</v>
      </c>
      <c r="G7242" s="1">
        <f t="shared" si="796"/>
        <v>12</v>
      </c>
      <c r="H7242" s="1">
        <f t="shared" si="797"/>
        <v>2022</v>
      </c>
      <c r="I7242">
        <v>0</v>
      </c>
      <c r="J7242">
        <v>0</v>
      </c>
      <c r="K7242">
        <f t="shared" si="791"/>
        <v>0</v>
      </c>
      <c r="L7242">
        <v>10452</v>
      </c>
      <c r="M7242" s="6">
        <f t="shared" si="792"/>
        <v>0</v>
      </c>
      <c r="N7242" s="6">
        <f t="shared" si="793"/>
        <v>0</v>
      </c>
      <c r="O7242" s="6">
        <f t="shared" si="794"/>
        <v>0</v>
      </c>
      <c r="Q7242">
        <f>_xlfn.XLOOKUP(C7242&amp;G7242&amp;H7242,covid!$E$2:$E$2184,covid!$D$2:$D$2184,0,0,1)</f>
        <v>3</v>
      </c>
    </row>
    <row r="7243" spans="1:17" x14ac:dyDescent="0.3">
      <c r="A7243">
        <f>_xlfn.XLOOKUP(C7243,kamus!$B$2:$B$87,kamus!$A$2:$A$87,0,0,1)</f>
        <v>19</v>
      </c>
      <c r="B7243" t="str">
        <f>_xlfn.XLOOKUP(C7243,kamus!$B$2:$B$87,kamus!$D$2:$D$87,"dihapus",0,1)</f>
        <v>Godean 1</v>
      </c>
      <c r="C7243" t="s">
        <v>251</v>
      </c>
      <c r="D7243">
        <f>_xlfn.XLOOKUP(C7243,kamus!$B$2:$B$87,kamus!$J$2:$J$87,"dihapus",0,1)</f>
        <v>1</v>
      </c>
      <c r="E7243">
        <f t="shared" si="795"/>
        <v>1</v>
      </c>
      <c r="F7243" s="14">
        <v>44896</v>
      </c>
      <c r="G7243" s="1">
        <f t="shared" si="796"/>
        <v>12</v>
      </c>
      <c r="H7243" s="1">
        <f t="shared" si="797"/>
        <v>2022</v>
      </c>
      <c r="I7243">
        <v>0</v>
      </c>
      <c r="J7243">
        <v>0</v>
      </c>
      <c r="K7243">
        <f t="shared" si="791"/>
        <v>0</v>
      </c>
      <c r="L7243">
        <v>9322</v>
      </c>
      <c r="M7243" s="6">
        <f t="shared" si="792"/>
        <v>0</v>
      </c>
      <c r="N7243" s="6">
        <f t="shared" si="793"/>
        <v>0</v>
      </c>
      <c r="O7243" s="6">
        <f t="shared" si="794"/>
        <v>0</v>
      </c>
      <c r="Q7243">
        <f>_xlfn.XLOOKUP(C7243&amp;G7243&amp;H7243,covid!$E$2:$E$2184,covid!$D$2:$D$2184,0,0,1)</f>
        <v>4</v>
      </c>
    </row>
    <row r="7244" spans="1:17" x14ac:dyDescent="0.3">
      <c r="A7244">
        <f>_xlfn.XLOOKUP(C7244,kamus!$B$2:$B$87,kamus!$A$2:$A$87,0,0,1)</f>
        <v>18</v>
      </c>
      <c r="B7244" t="str">
        <f>_xlfn.XLOOKUP(C7244,kamus!$B$2:$B$87,kamus!$D$2:$D$87,"dihapus",0,1)</f>
        <v>Godean 1</v>
      </c>
      <c r="C7244" t="s">
        <v>252</v>
      </c>
      <c r="D7244">
        <f>_xlfn.XLOOKUP(C7244,kamus!$B$2:$B$87,kamus!$J$2:$J$87,"dihapus",0,1)</f>
        <v>0</v>
      </c>
      <c r="E7244">
        <f t="shared" si="795"/>
        <v>0</v>
      </c>
      <c r="F7244" s="14">
        <v>44896</v>
      </c>
      <c r="G7244" s="1">
        <f t="shared" si="796"/>
        <v>12</v>
      </c>
      <c r="H7244" s="1">
        <f t="shared" si="797"/>
        <v>2022</v>
      </c>
      <c r="I7244">
        <v>0</v>
      </c>
      <c r="J7244">
        <v>0</v>
      </c>
      <c r="K7244">
        <f t="shared" si="791"/>
        <v>0</v>
      </c>
      <c r="L7244">
        <v>6724</v>
      </c>
      <c r="M7244" s="6">
        <f t="shared" si="792"/>
        <v>0</v>
      </c>
      <c r="N7244" s="6">
        <f t="shared" si="793"/>
        <v>0</v>
      </c>
      <c r="O7244" s="6">
        <f t="shared" si="794"/>
        <v>0</v>
      </c>
      <c r="Q7244">
        <f>_xlfn.XLOOKUP(C7244&amp;G7244&amp;H7244,covid!$E$2:$E$2184,covid!$D$2:$D$2184,0,0,1)</f>
        <v>1</v>
      </c>
    </row>
    <row r="7245" spans="1:17" x14ac:dyDescent="0.3">
      <c r="A7245">
        <f>_xlfn.XLOOKUP(C7245,kamus!$B$2:$B$87,kamus!$A$2:$A$87,0,0,1)</f>
        <v>23</v>
      </c>
      <c r="B7245" t="str">
        <f>_xlfn.XLOOKUP(C7245,kamus!$B$2:$B$87,kamus!$D$2:$D$87,"dihapus",0,1)</f>
        <v>Godean 2</v>
      </c>
      <c r="C7245" t="s">
        <v>248</v>
      </c>
      <c r="D7245">
        <f>_xlfn.XLOOKUP(C7245,kamus!$B$2:$B$87,kamus!$J$2:$J$87,"dihapus",0,1)</f>
        <v>1</v>
      </c>
      <c r="E7245">
        <f t="shared" si="795"/>
        <v>1</v>
      </c>
      <c r="F7245" s="14">
        <v>44896</v>
      </c>
      <c r="G7245" s="1">
        <f t="shared" si="796"/>
        <v>12</v>
      </c>
      <c r="H7245" s="1">
        <f t="shared" si="797"/>
        <v>2022</v>
      </c>
      <c r="I7245">
        <v>0</v>
      </c>
      <c r="J7245">
        <v>0</v>
      </c>
      <c r="K7245">
        <f t="shared" si="791"/>
        <v>0</v>
      </c>
      <c r="L7245">
        <v>17750</v>
      </c>
      <c r="M7245" s="6">
        <f t="shared" si="792"/>
        <v>0</v>
      </c>
      <c r="N7245" s="6">
        <f t="shared" si="793"/>
        <v>0</v>
      </c>
      <c r="O7245" s="6">
        <f t="shared" si="794"/>
        <v>0</v>
      </c>
      <c r="Q7245">
        <f>_xlfn.XLOOKUP(C7245&amp;G7245&amp;H7245,covid!$E$2:$E$2184,covid!$D$2:$D$2184,0,0,1)</f>
        <v>4</v>
      </c>
    </row>
    <row r="7246" spans="1:17" x14ac:dyDescent="0.3">
      <c r="A7246">
        <f>_xlfn.XLOOKUP(C7246,kamus!$B$2:$B$87,kamus!$A$2:$A$87,0,0,1)</f>
        <v>22</v>
      </c>
      <c r="B7246" t="str">
        <f>_xlfn.XLOOKUP(C7246,kamus!$B$2:$B$87,kamus!$D$2:$D$87,"dihapus",0,1)</f>
        <v>Godean 2</v>
      </c>
      <c r="C7246" t="s">
        <v>249</v>
      </c>
      <c r="D7246">
        <f>_xlfn.XLOOKUP(C7246,kamus!$B$2:$B$87,kamus!$J$2:$J$87,"dihapus",0,1)</f>
        <v>1</v>
      </c>
      <c r="E7246">
        <f t="shared" si="795"/>
        <v>1</v>
      </c>
      <c r="F7246" s="14">
        <v>44896</v>
      </c>
      <c r="G7246" s="1">
        <f t="shared" si="796"/>
        <v>12</v>
      </c>
      <c r="H7246" s="1">
        <f t="shared" si="797"/>
        <v>2022</v>
      </c>
      <c r="I7246">
        <v>0</v>
      </c>
      <c r="J7246">
        <v>0</v>
      </c>
      <c r="K7246">
        <f t="shared" si="791"/>
        <v>0</v>
      </c>
      <c r="L7246">
        <v>12600</v>
      </c>
      <c r="M7246" s="6">
        <f t="shared" si="792"/>
        <v>0</v>
      </c>
      <c r="N7246" s="6">
        <f t="shared" si="793"/>
        <v>0</v>
      </c>
      <c r="O7246" s="6">
        <f t="shared" si="794"/>
        <v>0</v>
      </c>
      <c r="Q7246">
        <f>_xlfn.XLOOKUP(C7246&amp;G7246&amp;H7246,covid!$E$2:$E$2184,covid!$D$2:$D$2184,0,0,1)</f>
        <v>2</v>
      </c>
    </row>
    <row r="7247" spans="1:17" x14ac:dyDescent="0.3">
      <c r="A7247">
        <f>_xlfn.XLOOKUP(C7247,kamus!$B$2:$B$87,kamus!$A$2:$A$87,0,0,1)</f>
        <v>24</v>
      </c>
      <c r="B7247" t="str">
        <f>_xlfn.XLOOKUP(C7247,kamus!$B$2:$B$87,kamus!$D$2:$D$87,"dihapus",0,1)</f>
        <v>Godean 2</v>
      </c>
      <c r="C7247" t="s">
        <v>253</v>
      </c>
      <c r="D7247">
        <f>_xlfn.XLOOKUP(C7247,kamus!$B$2:$B$87,kamus!$J$2:$J$87,"dihapus",0,1)</f>
        <v>0</v>
      </c>
      <c r="E7247">
        <f t="shared" si="795"/>
        <v>0</v>
      </c>
      <c r="F7247" s="14">
        <v>44896</v>
      </c>
      <c r="G7247" s="1">
        <f t="shared" si="796"/>
        <v>12</v>
      </c>
      <c r="H7247" s="1">
        <f t="shared" si="797"/>
        <v>2022</v>
      </c>
      <c r="I7247">
        <v>0</v>
      </c>
      <c r="J7247">
        <v>0</v>
      </c>
      <c r="K7247">
        <f t="shared" si="791"/>
        <v>0</v>
      </c>
      <c r="L7247">
        <v>7213</v>
      </c>
      <c r="M7247" s="6">
        <f t="shared" si="792"/>
        <v>0</v>
      </c>
      <c r="N7247" s="6">
        <f t="shared" si="793"/>
        <v>0</v>
      </c>
      <c r="O7247" s="6">
        <f t="shared" si="794"/>
        <v>0</v>
      </c>
      <c r="Q7247">
        <f>_xlfn.XLOOKUP(C7247&amp;G7247&amp;H7247,covid!$E$2:$E$2184,covid!$D$2:$D$2184,0,0,1)</f>
        <v>2</v>
      </c>
    </row>
    <row r="7248" spans="1:17" x14ac:dyDescent="0.3">
      <c r="A7248">
        <f>_xlfn.XLOOKUP(C7248,kamus!$B$2:$B$87,kamus!$A$2:$A$87,0,0,1)</f>
        <v>27</v>
      </c>
      <c r="B7248" t="str">
        <f>_xlfn.XLOOKUP(C7248,kamus!$B$2:$B$87,kamus!$D$2:$D$87,"dihapus",0,1)</f>
        <v>Kalasan</v>
      </c>
      <c r="C7248" t="s">
        <v>235</v>
      </c>
      <c r="D7248">
        <f>_xlfn.XLOOKUP(C7248,kamus!$B$2:$B$87,kamus!$J$2:$J$87,"dihapus",0,1)</f>
        <v>1</v>
      </c>
      <c r="E7248">
        <f t="shared" si="795"/>
        <v>1</v>
      </c>
      <c r="F7248" s="14">
        <v>44896</v>
      </c>
      <c r="G7248" s="1">
        <f t="shared" si="796"/>
        <v>12</v>
      </c>
      <c r="H7248" s="1">
        <f t="shared" si="797"/>
        <v>2022</v>
      </c>
      <c r="I7248">
        <v>0</v>
      </c>
      <c r="J7248">
        <v>0</v>
      </c>
      <c r="K7248">
        <f t="shared" si="791"/>
        <v>0</v>
      </c>
      <c r="L7248">
        <v>39019</v>
      </c>
      <c r="M7248" s="6">
        <f t="shared" si="792"/>
        <v>0</v>
      </c>
      <c r="N7248" s="6">
        <f t="shared" si="793"/>
        <v>0</v>
      </c>
      <c r="O7248" s="6">
        <f t="shared" si="794"/>
        <v>0</v>
      </c>
      <c r="Q7248">
        <f>_xlfn.XLOOKUP(C7248&amp;G7248&amp;H7248,covid!$E$2:$E$2184,covid!$D$2:$D$2184,0,0,1)</f>
        <v>17</v>
      </c>
    </row>
    <row r="7249" spans="1:17" x14ac:dyDescent="0.3">
      <c r="A7249">
        <f>_xlfn.XLOOKUP(C7249,kamus!$B$2:$B$87,kamus!$A$2:$A$87,0,0,1)</f>
        <v>28</v>
      </c>
      <c r="B7249" t="str">
        <f>_xlfn.XLOOKUP(C7249,kamus!$B$2:$B$87,kamus!$D$2:$D$87,"dihapus",0,1)</f>
        <v>Kalasan</v>
      </c>
      <c r="C7249" t="s">
        <v>239</v>
      </c>
      <c r="D7249">
        <f>_xlfn.XLOOKUP(C7249,kamus!$B$2:$B$87,kamus!$J$2:$J$87,"dihapus",0,1)</f>
        <v>0</v>
      </c>
      <c r="E7249">
        <f t="shared" si="795"/>
        <v>0</v>
      </c>
      <c r="F7249" s="14">
        <v>44896</v>
      </c>
      <c r="G7249" s="1">
        <f t="shared" si="796"/>
        <v>12</v>
      </c>
      <c r="H7249" s="1">
        <f t="shared" si="797"/>
        <v>2022</v>
      </c>
      <c r="I7249">
        <v>0</v>
      </c>
      <c r="J7249">
        <v>0</v>
      </c>
      <c r="K7249">
        <f t="shared" si="791"/>
        <v>0</v>
      </c>
      <c r="L7249">
        <v>13989</v>
      </c>
      <c r="M7249" s="6">
        <f t="shared" si="792"/>
        <v>0</v>
      </c>
      <c r="N7249" s="6">
        <f t="shared" si="793"/>
        <v>0</v>
      </c>
      <c r="O7249" s="6">
        <f t="shared" si="794"/>
        <v>0</v>
      </c>
      <c r="Q7249">
        <f>_xlfn.XLOOKUP(C7249&amp;G7249&amp;H7249,covid!$E$2:$E$2184,covid!$D$2:$D$2184,0,0,1)</f>
        <v>4</v>
      </c>
    </row>
    <row r="7250" spans="1:17" x14ac:dyDescent="0.3">
      <c r="A7250">
        <f>_xlfn.XLOOKUP(C7250,kamus!$B$2:$B$87,kamus!$A$2:$A$87,0,0,1)</f>
        <v>25</v>
      </c>
      <c r="B7250" t="str">
        <f>_xlfn.XLOOKUP(C7250,kamus!$B$2:$B$87,kamus!$D$2:$D$87,"dihapus",0,1)</f>
        <v>Kalasan</v>
      </c>
      <c r="C7250" t="s">
        <v>265</v>
      </c>
      <c r="D7250">
        <f>_xlfn.XLOOKUP(C7250,kamus!$B$2:$B$87,kamus!$J$2:$J$87,"dihapus",0,1)</f>
        <v>1</v>
      </c>
      <c r="E7250">
        <f t="shared" si="795"/>
        <v>1</v>
      </c>
      <c r="F7250" s="14">
        <v>44896</v>
      </c>
      <c r="G7250" s="1">
        <f t="shared" si="796"/>
        <v>12</v>
      </c>
      <c r="H7250" s="1">
        <f t="shared" si="797"/>
        <v>2022</v>
      </c>
      <c r="I7250">
        <v>0</v>
      </c>
      <c r="J7250">
        <v>0</v>
      </c>
      <c r="K7250">
        <f t="shared" si="791"/>
        <v>0</v>
      </c>
      <c r="L7250">
        <v>17474</v>
      </c>
      <c r="M7250" s="6">
        <f t="shared" si="792"/>
        <v>0</v>
      </c>
      <c r="N7250" s="6">
        <f t="shared" si="793"/>
        <v>0</v>
      </c>
      <c r="O7250" s="6">
        <f t="shared" si="794"/>
        <v>0</v>
      </c>
      <c r="Q7250">
        <f>_xlfn.XLOOKUP(C7250&amp;G7250&amp;H7250,covid!$E$2:$E$2184,covid!$D$2:$D$2184,0,0,1)</f>
        <v>9</v>
      </c>
    </row>
    <row r="7251" spans="1:17" x14ac:dyDescent="0.3">
      <c r="A7251">
        <f>_xlfn.XLOOKUP(C7251,kamus!$B$2:$B$87,kamus!$A$2:$A$87,0,0,1)</f>
        <v>26</v>
      </c>
      <c r="B7251" t="str">
        <f>_xlfn.XLOOKUP(C7251,kamus!$B$2:$B$87,kamus!$D$2:$D$87,"dihapus",0,1)</f>
        <v>Kalasan</v>
      </c>
      <c r="C7251" t="s">
        <v>269</v>
      </c>
      <c r="D7251">
        <f>_xlfn.XLOOKUP(C7251,kamus!$B$2:$B$87,kamus!$J$2:$J$87,"dihapus",0,1)</f>
        <v>1</v>
      </c>
      <c r="E7251">
        <f t="shared" si="795"/>
        <v>1</v>
      </c>
      <c r="F7251" s="14">
        <v>44896</v>
      </c>
      <c r="G7251" s="1">
        <f t="shared" si="796"/>
        <v>12</v>
      </c>
      <c r="H7251" s="1">
        <f t="shared" si="797"/>
        <v>2022</v>
      </c>
      <c r="I7251">
        <v>0</v>
      </c>
      <c r="J7251">
        <v>0</v>
      </c>
      <c r="K7251">
        <f t="shared" si="791"/>
        <v>0</v>
      </c>
      <c r="L7251">
        <v>18919</v>
      </c>
      <c r="M7251" s="6">
        <f t="shared" si="792"/>
        <v>0</v>
      </c>
      <c r="N7251" s="6">
        <f t="shared" si="793"/>
        <v>0</v>
      </c>
      <c r="O7251" s="6">
        <f t="shared" si="794"/>
        <v>0</v>
      </c>
      <c r="Q7251">
        <f>_xlfn.XLOOKUP(C7251&amp;G7251&amp;H7251,covid!$E$2:$E$2184,covid!$D$2:$D$2184,0,0,1)</f>
        <v>6</v>
      </c>
    </row>
    <row r="7252" spans="1:17" x14ac:dyDescent="0.3">
      <c r="A7252">
        <f>_xlfn.XLOOKUP(C7252,kamus!$B$2:$B$87,kamus!$A$2:$A$87,0,0,1)</f>
        <v>33</v>
      </c>
      <c r="B7252" t="str">
        <f>_xlfn.XLOOKUP(C7252,kamus!$B$2:$B$87,kamus!$D$2:$D$87,"dihapus",0,1)</f>
        <v>Minggir</v>
      </c>
      <c r="C7252" t="s">
        <v>241</v>
      </c>
      <c r="D7252">
        <f>_xlfn.XLOOKUP(C7252,kamus!$B$2:$B$87,kamus!$J$2:$J$87,"dihapus",0,1)</f>
        <v>0</v>
      </c>
      <c r="E7252">
        <f t="shared" si="795"/>
        <v>0</v>
      </c>
      <c r="F7252" s="14">
        <v>44896</v>
      </c>
      <c r="G7252" s="1">
        <f t="shared" si="796"/>
        <v>12</v>
      </c>
      <c r="H7252" s="1">
        <f t="shared" si="797"/>
        <v>2022</v>
      </c>
      <c r="I7252">
        <v>0</v>
      </c>
      <c r="J7252">
        <v>0</v>
      </c>
      <c r="K7252">
        <f t="shared" si="791"/>
        <v>0</v>
      </c>
      <c r="L7252">
        <v>8448</v>
      </c>
      <c r="M7252" s="6">
        <f t="shared" si="792"/>
        <v>0</v>
      </c>
      <c r="N7252" s="6">
        <f t="shared" si="793"/>
        <v>0</v>
      </c>
      <c r="O7252" s="6">
        <f t="shared" si="794"/>
        <v>0</v>
      </c>
      <c r="Q7252">
        <f>_xlfn.XLOOKUP(C7252&amp;G7252&amp;H7252,covid!$E$2:$E$2184,covid!$D$2:$D$2184,0,0,1)</f>
        <v>0</v>
      </c>
    </row>
    <row r="7253" spans="1:17" x14ac:dyDescent="0.3">
      <c r="A7253">
        <f>_xlfn.XLOOKUP(C7253,kamus!$B$2:$B$87,kamus!$A$2:$A$87,0,0,1)</f>
        <v>31</v>
      </c>
      <c r="B7253" t="str">
        <f>_xlfn.XLOOKUP(C7253,kamus!$B$2:$B$87,kamus!$D$2:$D$87,"dihapus",0,1)</f>
        <v>Minggir</v>
      </c>
      <c r="C7253" t="s">
        <v>242</v>
      </c>
      <c r="D7253">
        <f>_xlfn.XLOOKUP(C7253,kamus!$B$2:$B$87,kamus!$J$2:$J$87,"dihapus",0,1)</f>
        <v>0</v>
      </c>
      <c r="E7253">
        <f t="shared" si="795"/>
        <v>0</v>
      </c>
      <c r="F7253" s="14">
        <v>44896</v>
      </c>
      <c r="G7253" s="1">
        <f t="shared" si="796"/>
        <v>12</v>
      </c>
      <c r="H7253" s="1">
        <f t="shared" si="797"/>
        <v>2022</v>
      </c>
      <c r="I7253">
        <v>0</v>
      </c>
      <c r="J7253">
        <v>0</v>
      </c>
      <c r="K7253">
        <f t="shared" si="791"/>
        <v>0</v>
      </c>
      <c r="L7253">
        <v>3702</v>
      </c>
      <c r="M7253" s="6">
        <f t="shared" si="792"/>
        <v>0</v>
      </c>
      <c r="N7253" s="6">
        <f t="shared" si="793"/>
        <v>0</v>
      </c>
      <c r="O7253" s="6">
        <f t="shared" si="794"/>
        <v>0</v>
      </c>
      <c r="Q7253">
        <f>_xlfn.XLOOKUP(C7253&amp;G7253&amp;H7253,covid!$E$2:$E$2184,covid!$D$2:$D$2184,0,0,1)</f>
        <v>0</v>
      </c>
    </row>
    <row r="7254" spans="1:17" x14ac:dyDescent="0.3">
      <c r="A7254">
        <f>_xlfn.XLOOKUP(C7254,kamus!$B$2:$B$87,kamus!$A$2:$A$87,0,0,1)</f>
        <v>32</v>
      </c>
      <c r="B7254" t="str">
        <f>_xlfn.XLOOKUP(C7254,kamus!$B$2:$B$87,kamus!$D$2:$D$87,"dihapus",0,1)</f>
        <v>Minggir</v>
      </c>
      <c r="C7254" t="s">
        <v>243</v>
      </c>
      <c r="D7254">
        <f>_xlfn.XLOOKUP(C7254,kamus!$B$2:$B$87,kamus!$J$2:$J$87,"dihapus",0,1)</f>
        <v>0</v>
      </c>
      <c r="E7254">
        <f t="shared" si="795"/>
        <v>0</v>
      </c>
      <c r="F7254" s="14">
        <v>44896</v>
      </c>
      <c r="G7254" s="1">
        <f t="shared" si="796"/>
        <v>12</v>
      </c>
      <c r="H7254" s="1">
        <f t="shared" si="797"/>
        <v>2022</v>
      </c>
      <c r="I7254">
        <v>0</v>
      </c>
      <c r="J7254">
        <v>0</v>
      </c>
      <c r="K7254">
        <f t="shared" si="791"/>
        <v>0</v>
      </c>
      <c r="L7254">
        <v>7158</v>
      </c>
      <c r="M7254" s="6">
        <f t="shared" si="792"/>
        <v>0</v>
      </c>
      <c r="N7254" s="6">
        <f t="shared" si="793"/>
        <v>0</v>
      </c>
      <c r="O7254" s="6">
        <f t="shared" si="794"/>
        <v>0</v>
      </c>
      <c r="Q7254">
        <f>_xlfn.XLOOKUP(C7254&amp;G7254&amp;H7254,covid!$E$2:$E$2184,covid!$D$2:$D$2184,0,0,1)</f>
        <v>3</v>
      </c>
    </row>
    <row r="7255" spans="1:17" x14ac:dyDescent="0.3">
      <c r="A7255">
        <f>_xlfn.XLOOKUP(C7255,kamus!$B$2:$B$87,kamus!$A$2:$A$87,0,0,1)</f>
        <v>30</v>
      </c>
      <c r="B7255" t="str">
        <f>_xlfn.XLOOKUP(C7255,kamus!$B$2:$B$87,kamus!$D$2:$D$87,"dihapus",0,1)</f>
        <v>Minggir</v>
      </c>
      <c r="C7255" t="s">
        <v>244</v>
      </c>
      <c r="D7255">
        <f>_xlfn.XLOOKUP(C7255,kamus!$B$2:$B$87,kamus!$J$2:$J$87,"dihapus",0,1)</f>
        <v>0</v>
      </c>
      <c r="E7255">
        <f t="shared" si="795"/>
        <v>0</v>
      </c>
      <c r="F7255" s="14">
        <v>44896</v>
      </c>
      <c r="G7255" s="1">
        <f t="shared" si="796"/>
        <v>12</v>
      </c>
      <c r="H7255" s="1">
        <f t="shared" si="797"/>
        <v>2022</v>
      </c>
      <c r="I7255">
        <v>0</v>
      </c>
      <c r="J7255">
        <v>0</v>
      </c>
      <c r="K7255">
        <f t="shared" si="791"/>
        <v>0</v>
      </c>
      <c r="L7255">
        <v>8933</v>
      </c>
      <c r="M7255" s="6">
        <f t="shared" si="792"/>
        <v>0</v>
      </c>
      <c r="N7255" s="6">
        <f t="shared" si="793"/>
        <v>0</v>
      </c>
      <c r="O7255" s="6">
        <f t="shared" si="794"/>
        <v>0</v>
      </c>
      <c r="Q7255">
        <f>_xlfn.XLOOKUP(C7255&amp;G7255&amp;H7255,covid!$E$2:$E$2184,covid!$D$2:$D$2184,0,0,1)</f>
        <v>0</v>
      </c>
    </row>
    <row r="7256" spans="1:17" x14ac:dyDescent="0.3">
      <c r="A7256">
        <f>_xlfn.XLOOKUP(C7256,kamus!$B$2:$B$87,kamus!$A$2:$A$87,0,0,1)</f>
        <v>29</v>
      </c>
      <c r="B7256" t="str">
        <f>_xlfn.XLOOKUP(C7256,kamus!$B$2:$B$87,kamus!$D$2:$D$87,"dihapus",0,1)</f>
        <v>Minggir</v>
      </c>
      <c r="C7256" t="s">
        <v>245</v>
      </c>
      <c r="D7256">
        <f>_xlfn.XLOOKUP(C7256,kamus!$B$2:$B$87,kamus!$J$2:$J$87,"dihapus",0,1)</f>
        <v>0</v>
      </c>
      <c r="E7256">
        <f t="shared" si="795"/>
        <v>0</v>
      </c>
      <c r="F7256" s="14">
        <v>44896</v>
      </c>
      <c r="G7256" s="1">
        <f t="shared" si="796"/>
        <v>12</v>
      </c>
      <c r="H7256" s="1">
        <f t="shared" si="797"/>
        <v>2022</v>
      </c>
      <c r="I7256">
        <v>0</v>
      </c>
      <c r="J7256">
        <v>0</v>
      </c>
      <c r="K7256">
        <f t="shared" si="791"/>
        <v>0</v>
      </c>
      <c r="L7256">
        <v>5257</v>
      </c>
      <c r="M7256" s="6">
        <f t="shared" si="792"/>
        <v>0</v>
      </c>
      <c r="N7256" s="6">
        <f t="shared" si="793"/>
        <v>0</v>
      </c>
      <c r="O7256" s="6">
        <f t="shared" si="794"/>
        <v>0</v>
      </c>
      <c r="Q7256">
        <f>_xlfn.XLOOKUP(C7256&amp;G7256&amp;H7256,covid!$E$2:$E$2184,covid!$D$2:$D$2184,0,0,1)</f>
        <v>1</v>
      </c>
    </row>
    <row r="7257" spans="1:17" x14ac:dyDescent="0.3">
      <c r="A7257">
        <f>_xlfn.XLOOKUP(C7257,kamus!$B$2:$B$87,kamus!$A$2:$A$87,0,0,1)</f>
        <v>35</v>
      </c>
      <c r="B7257" t="str">
        <f>_xlfn.XLOOKUP(C7257,kamus!$B$2:$B$87,kamus!$D$2:$D$87,"dihapus",0,1)</f>
        <v>Mlati 1</v>
      </c>
      <c r="C7257" t="s">
        <v>240</v>
      </c>
      <c r="D7257">
        <f>_xlfn.XLOOKUP(C7257,kamus!$B$2:$B$87,kamus!$J$2:$J$87,"dihapus",0,1)</f>
        <v>1</v>
      </c>
      <c r="E7257">
        <f t="shared" si="795"/>
        <v>1</v>
      </c>
      <c r="F7257" s="14">
        <v>44896</v>
      </c>
      <c r="G7257" s="1">
        <f t="shared" si="796"/>
        <v>12</v>
      </c>
      <c r="H7257" s="1">
        <f t="shared" si="797"/>
        <v>2022</v>
      </c>
      <c r="I7257">
        <v>0</v>
      </c>
      <c r="J7257">
        <v>0</v>
      </c>
      <c r="K7257">
        <f t="shared" si="791"/>
        <v>0</v>
      </c>
      <c r="L7257">
        <v>19222</v>
      </c>
      <c r="M7257" s="6">
        <f t="shared" si="792"/>
        <v>0</v>
      </c>
      <c r="N7257" s="6">
        <f t="shared" si="793"/>
        <v>0</v>
      </c>
      <c r="O7257" s="6">
        <f t="shared" si="794"/>
        <v>0</v>
      </c>
      <c r="Q7257">
        <f>_xlfn.XLOOKUP(C7257&amp;G7257&amp;H7257,covid!$E$2:$E$2184,covid!$D$2:$D$2184,0,0,1)</f>
        <v>6</v>
      </c>
    </row>
    <row r="7258" spans="1:17" x14ac:dyDescent="0.3">
      <c r="A7258">
        <f>_xlfn.XLOOKUP(C7258,kamus!$B$2:$B$87,kamus!$A$2:$A$87,0,0,1)</f>
        <v>34</v>
      </c>
      <c r="B7258" t="str">
        <f>_xlfn.XLOOKUP(C7258,kamus!$B$2:$B$87,kamus!$D$2:$D$87,"dihapus",0,1)</f>
        <v>Mlati 1</v>
      </c>
      <c r="C7258" t="s">
        <v>254</v>
      </c>
      <c r="D7258">
        <f>_xlfn.XLOOKUP(C7258,kamus!$B$2:$B$87,kamus!$J$2:$J$87,"dihapus",0,1)</f>
        <v>1</v>
      </c>
      <c r="E7258">
        <f t="shared" si="795"/>
        <v>1</v>
      </c>
      <c r="F7258" s="14">
        <v>44896</v>
      </c>
      <c r="G7258" s="1">
        <f t="shared" si="796"/>
        <v>12</v>
      </c>
      <c r="H7258" s="1">
        <f t="shared" si="797"/>
        <v>2022</v>
      </c>
      <c r="I7258">
        <v>0</v>
      </c>
      <c r="J7258">
        <v>0</v>
      </c>
      <c r="K7258">
        <f t="shared" si="791"/>
        <v>0</v>
      </c>
      <c r="L7258">
        <v>35974</v>
      </c>
      <c r="M7258" s="6">
        <f t="shared" si="792"/>
        <v>0</v>
      </c>
      <c r="N7258" s="6">
        <f t="shared" si="793"/>
        <v>0</v>
      </c>
      <c r="O7258" s="6">
        <f t="shared" si="794"/>
        <v>0</v>
      </c>
      <c r="Q7258">
        <f>_xlfn.XLOOKUP(C7258&amp;G7258&amp;H7258,covid!$E$2:$E$2184,covid!$D$2:$D$2184,0,0,1)</f>
        <v>13</v>
      </c>
    </row>
    <row r="7259" spans="1:17" x14ac:dyDescent="0.3">
      <c r="A7259">
        <f>_xlfn.XLOOKUP(C7259,kamus!$B$2:$B$87,kamus!$A$2:$A$87,0,0,1)</f>
        <v>38</v>
      </c>
      <c r="B7259" t="str">
        <f>_xlfn.XLOOKUP(C7259,kamus!$B$2:$B$87,kamus!$D$2:$D$87,"dihapus",0,1)</f>
        <v>Mlati 2</v>
      </c>
      <c r="C7259" t="s">
        <v>258</v>
      </c>
      <c r="D7259">
        <f>_xlfn.XLOOKUP(C7259,kamus!$B$2:$B$87,kamus!$J$2:$J$87,"dihapus",0,1)</f>
        <v>0</v>
      </c>
      <c r="E7259">
        <f t="shared" si="795"/>
        <v>0</v>
      </c>
      <c r="F7259" s="14">
        <v>44896</v>
      </c>
      <c r="G7259" s="1">
        <f t="shared" si="796"/>
        <v>12</v>
      </c>
      <c r="H7259" s="1">
        <f t="shared" si="797"/>
        <v>2022</v>
      </c>
      <c r="I7259">
        <v>0</v>
      </c>
      <c r="J7259">
        <v>0</v>
      </c>
      <c r="K7259">
        <f t="shared" si="791"/>
        <v>0</v>
      </c>
      <c r="L7259">
        <v>16950</v>
      </c>
      <c r="M7259" s="6">
        <f t="shared" si="792"/>
        <v>0</v>
      </c>
      <c r="N7259" s="6">
        <f t="shared" si="793"/>
        <v>0</v>
      </c>
      <c r="O7259" s="6">
        <f t="shared" si="794"/>
        <v>0</v>
      </c>
      <c r="Q7259">
        <f>_xlfn.XLOOKUP(C7259&amp;G7259&amp;H7259,covid!$E$2:$E$2184,covid!$D$2:$D$2184,0,0,1)</f>
        <v>1</v>
      </c>
    </row>
    <row r="7260" spans="1:17" x14ac:dyDescent="0.3">
      <c r="A7260">
        <f>_xlfn.XLOOKUP(C7260,kamus!$B$2:$B$87,kamus!$A$2:$A$87,0,0,1)</f>
        <v>36</v>
      </c>
      <c r="B7260" t="str">
        <f>_xlfn.XLOOKUP(C7260,kamus!$B$2:$B$87,kamus!$D$2:$D$87,"dihapus",0,1)</f>
        <v>Mlati 2</v>
      </c>
      <c r="C7260" t="s">
        <v>268</v>
      </c>
      <c r="D7260">
        <f>_xlfn.XLOOKUP(C7260,kamus!$B$2:$B$87,kamus!$J$2:$J$87,"dihapus",0,1)</f>
        <v>1</v>
      </c>
      <c r="E7260">
        <f t="shared" si="795"/>
        <v>1</v>
      </c>
      <c r="F7260" s="14">
        <v>44896</v>
      </c>
      <c r="G7260" s="1">
        <f t="shared" si="796"/>
        <v>12</v>
      </c>
      <c r="H7260" s="1">
        <f t="shared" si="797"/>
        <v>2022</v>
      </c>
      <c r="I7260">
        <v>0</v>
      </c>
      <c r="J7260">
        <v>0</v>
      </c>
      <c r="K7260">
        <f t="shared" si="791"/>
        <v>0</v>
      </c>
      <c r="L7260">
        <v>11732</v>
      </c>
      <c r="M7260" s="6">
        <f t="shared" si="792"/>
        <v>0</v>
      </c>
      <c r="N7260" s="6">
        <f t="shared" si="793"/>
        <v>0</v>
      </c>
      <c r="O7260" s="6">
        <f t="shared" si="794"/>
        <v>0</v>
      </c>
      <c r="Q7260">
        <f>_xlfn.XLOOKUP(C7260&amp;G7260&amp;H7260,covid!$E$2:$E$2184,covid!$D$2:$D$2184,0,0,1)</f>
        <v>3</v>
      </c>
    </row>
    <row r="7261" spans="1:17" x14ac:dyDescent="0.3">
      <c r="A7261">
        <f>_xlfn.XLOOKUP(C7261,kamus!$B$2:$B$87,kamus!$A$2:$A$87,0,0,1)</f>
        <v>37</v>
      </c>
      <c r="B7261" t="str">
        <f>_xlfn.XLOOKUP(C7261,kamus!$B$2:$B$87,kamus!$D$2:$D$87,"dihapus",0,1)</f>
        <v>Mlati 2</v>
      </c>
      <c r="C7261" t="s">
        <v>270</v>
      </c>
      <c r="D7261">
        <f>_xlfn.XLOOKUP(C7261,kamus!$B$2:$B$87,kamus!$J$2:$J$87,"dihapus",0,1)</f>
        <v>1</v>
      </c>
      <c r="E7261">
        <f t="shared" si="795"/>
        <v>1</v>
      </c>
      <c r="F7261" s="14">
        <v>44896</v>
      </c>
      <c r="G7261" s="1">
        <f t="shared" si="796"/>
        <v>12</v>
      </c>
      <c r="H7261" s="1">
        <f t="shared" si="797"/>
        <v>2022</v>
      </c>
      <c r="I7261">
        <v>0</v>
      </c>
      <c r="J7261">
        <v>0</v>
      </c>
      <c r="K7261">
        <f t="shared" si="791"/>
        <v>0</v>
      </c>
      <c r="L7261">
        <v>13938</v>
      </c>
      <c r="M7261" s="6">
        <f t="shared" si="792"/>
        <v>0</v>
      </c>
      <c r="N7261" s="6">
        <f t="shared" si="793"/>
        <v>0</v>
      </c>
      <c r="O7261" s="6">
        <f t="shared" si="794"/>
        <v>0</v>
      </c>
      <c r="Q7261">
        <f>_xlfn.XLOOKUP(C7261&amp;G7261&amp;H7261,covid!$E$2:$E$2184,covid!$D$2:$D$2184,0,0,1)</f>
        <v>12</v>
      </c>
    </row>
    <row r="7262" spans="1:17" x14ac:dyDescent="0.3">
      <c r="A7262">
        <f>_xlfn.XLOOKUP(C7262,kamus!$B$2:$B$87,kamus!$A$2:$A$87,0,0,1)</f>
        <v>39</v>
      </c>
      <c r="B7262" t="str">
        <f>_xlfn.XLOOKUP(C7262,kamus!$B$2:$B$87,kamus!$D$2:$D$87,"dihapus",0,1)</f>
        <v>Moyudan</v>
      </c>
      <c r="C7262" t="s">
        <v>259</v>
      </c>
      <c r="D7262">
        <f>_xlfn.XLOOKUP(C7262,kamus!$B$2:$B$87,kamus!$J$2:$J$87,"dihapus",0,1)</f>
        <v>0</v>
      </c>
      <c r="E7262">
        <f t="shared" si="795"/>
        <v>0</v>
      </c>
      <c r="F7262" s="14">
        <v>44896</v>
      </c>
      <c r="G7262" s="1">
        <f t="shared" si="796"/>
        <v>12</v>
      </c>
      <c r="H7262" s="1">
        <f t="shared" si="797"/>
        <v>2022</v>
      </c>
      <c r="I7262">
        <v>0</v>
      </c>
      <c r="J7262">
        <v>0</v>
      </c>
      <c r="K7262">
        <f t="shared" si="791"/>
        <v>0</v>
      </c>
      <c r="L7262">
        <v>12086</v>
      </c>
      <c r="M7262" s="6">
        <f t="shared" si="792"/>
        <v>0</v>
      </c>
      <c r="N7262" s="6">
        <f t="shared" si="793"/>
        <v>0</v>
      </c>
      <c r="O7262" s="6">
        <f t="shared" si="794"/>
        <v>0</v>
      </c>
      <c r="Q7262">
        <f>_xlfn.XLOOKUP(C7262&amp;G7262&amp;H7262,covid!$E$2:$E$2184,covid!$D$2:$D$2184,0,0,1)</f>
        <v>1</v>
      </c>
    </row>
    <row r="7263" spans="1:17" x14ac:dyDescent="0.3">
      <c r="A7263">
        <f>_xlfn.XLOOKUP(C7263,kamus!$B$2:$B$87,kamus!$A$2:$A$87,0,0,1)</f>
        <v>42</v>
      </c>
      <c r="B7263" t="str">
        <f>_xlfn.XLOOKUP(C7263,kamus!$B$2:$B$87,kamus!$D$2:$D$87,"dihapus",0,1)</f>
        <v>Moyudan</v>
      </c>
      <c r="C7263" t="s">
        <v>260</v>
      </c>
      <c r="D7263">
        <f>_xlfn.XLOOKUP(C7263,kamus!$B$2:$B$87,kamus!$J$2:$J$87,"dihapus",0,1)</f>
        <v>0</v>
      </c>
      <c r="E7263">
        <f t="shared" si="795"/>
        <v>0</v>
      </c>
      <c r="F7263" s="14">
        <v>44896</v>
      </c>
      <c r="G7263" s="1">
        <f t="shared" si="796"/>
        <v>12</v>
      </c>
      <c r="H7263" s="1">
        <f t="shared" si="797"/>
        <v>2022</v>
      </c>
      <c r="I7263">
        <v>0</v>
      </c>
      <c r="J7263">
        <v>0</v>
      </c>
      <c r="K7263">
        <f t="shared" si="791"/>
        <v>0</v>
      </c>
      <c r="L7263">
        <v>7325</v>
      </c>
      <c r="M7263" s="6">
        <f t="shared" si="792"/>
        <v>0</v>
      </c>
      <c r="N7263" s="6">
        <f t="shared" si="793"/>
        <v>0</v>
      </c>
      <c r="O7263" s="6">
        <f t="shared" si="794"/>
        <v>0</v>
      </c>
      <c r="Q7263">
        <f>_xlfn.XLOOKUP(C7263&amp;G7263&amp;H7263,covid!$E$2:$E$2184,covid!$D$2:$D$2184,0,0,1)</f>
        <v>2</v>
      </c>
    </row>
    <row r="7264" spans="1:17" x14ac:dyDescent="0.3">
      <c r="A7264">
        <f>_xlfn.XLOOKUP(C7264,kamus!$B$2:$B$87,kamus!$A$2:$A$87,0,0,1)</f>
        <v>41</v>
      </c>
      <c r="B7264" t="str">
        <f>_xlfn.XLOOKUP(C7264,kamus!$B$2:$B$87,kamus!$D$2:$D$87,"dihapus",0,1)</f>
        <v>Moyudan</v>
      </c>
      <c r="C7264" t="s">
        <v>262</v>
      </c>
      <c r="D7264">
        <f>_xlfn.XLOOKUP(C7264,kamus!$B$2:$B$87,kamus!$J$2:$J$87,"dihapus",0,1)</f>
        <v>0</v>
      </c>
      <c r="E7264">
        <f t="shared" si="795"/>
        <v>0</v>
      </c>
      <c r="F7264" s="14">
        <v>44896</v>
      </c>
      <c r="G7264" s="1">
        <f t="shared" si="796"/>
        <v>12</v>
      </c>
      <c r="H7264" s="1">
        <f t="shared" si="797"/>
        <v>2022</v>
      </c>
      <c r="I7264">
        <v>0</v>
      </c>
      <c r="J7264">
        <v>0</v>
      </c>
      <c r="K7264">
        <f t="shared" si="791"/>
        <v>0</v>
      </c>
      <c r="L7264">
        <v>6825</v>
      </c>
      <c r="M7264" s="6">
        <f t="shared" si="792"/>
        <v>0</v>
      </c>
      <c r="N7264" s="6">
        <f t="shared" si="793"/>
        <v>0</v>
      </c>
      <c r="O7264" s="6">
        <f t="shared" si="794"/>
        <v>0</v>
      </c>
      <c r="Q7264">
        <f>_xlfn.XLOOKUP(C7264&amp;G7264&amp;H7264,covid!$E$2:$E$2184,covid!$D$2:$D$2184,0,0,1)</f>
        <v>0</v>
      </c>
    </row>
    <row r="7265" spans="1:17" x14ac:dyDescent="0.3">
      <c r="A7265">
        <f>_xlfn.XLOOKUP(C7265,kamus!$B$2:$B$87,kamus!$A$2:$A$87,0,0,1)</f>
        <v>40</v>
      </c>
      <c r="B7265" t="str">
        <f>_xlfn.XLOOKUP(C7265,kamus!$B$2:$B$87,kamus!$D$2:$D$87,"dihapus",0,1)</f>
        <v>Moyudan</v>
      </c>
      <c r="C7265" t="s">
        <v>264</v>
      </c>
      <c r="D7265">
        <f>_xlfn.XLOOKUP(C7265,kamus!$B$2:$B$87,kamus!$J$2:$J$87,"dihapus",0,1)</f>
        <v>0</v>
      </c>
      <c r="E7265">
        <f t="shared" si="795"/>
        <v>0</v>
      </c>
      <c r="F7265" s="14">
        <v>44896</v>
      </c>
      <c r="G7265" s="1">
        <f t="shared" si="796"/>
        <v>12</v>
      </c>
      <c r="H7265" s="1">
        <f t="shared" si="797"/>
        <v>2022</v>
      </c>
      <c r="I7265">
        <v>0</v>
      </c>
      <c r="J7265">
        <v>0</v>
      </c>
      <c r="K7265">
        <f t="shared" si="791"/>
        <v>0</v>
      </c>
      <c r="L7265">
        <v>8496</v>
      </c>
      <c r="M7265" s="6">
        <f t="shared" si="792"/>
        <v>0</v>
      </c>
      <c r="N7265" s="6">
        <f t="shared" si="793"/>
        <v>0</v>
      </c>
      <c r="O7265" s="6">
        <f t="shared" si="794"/>
        <v>0</v>
      </c>
      <c r="Q7265">
        <f>_xlfn.XLOOKUP(C7265&amp;G7265&amp;H7265,covid!$E$2:$E$2184,covid!$D$2:$D$2184,0,0,1)</f>
        <v>1</v>
      </c>
    </row>
    <row r="7266" spans="1:17" x14ac:dyDescent="0.3">
      <c r="A7266">
        <f>_xlfn.XLOOKUP(C7266,kamus!$B$2:$B$87,kamus!$A$2:$A$87,0,0,1)</f>
        <v>43</v>
      </c>
      <c r="B7266" t="str">
        <f>_xlfn.XLOOKUP(C7266,kamus!$B$2:$B$87,kamus!$D$2:$D$87,"dihapus",0,1)</f>
        <v>Ngaglik 1</v>
      </c>
      <c r="C7266" t="s">
        <v>228</v>
      </c>
      <c r="D7266">
        <f>_xlfn.XLOOKUP(C7266,kamus!$B$2:$B$87,kamus!$J$2:$J$87,"dihapus",0,1)</f>
        <v>1</v>
      </c>
      <c r="E7266">
        <f t="shared" si="795"/>
        <v>1</v>
      </c>
      <c r="F7266" s="14">
        <v>44896</v>
      </c>
      <c r="G7266" s="1">
        <f t="shared" si="796"/>
        <v>12</v>
      </c>
      <c r="H7266" s="1">
        <f t="shared" si="797"/>
        <v>2022</v>
      </c>
      <c r="I7266">
        <v>0</v>
      </c>
      <c r="J7266">
        <v>0</v>
      </c>
      <c r="K7266">
        <f t="shared" si="791"/>
        <v>0</v>
      </c>
      <c r="L7266">
        <v>12931</v>
      </c>
      <c r="M7266" s="6">
        <f t="shared" si="792"/>
        <v>0</v>
      </c>
      <c r="N7266" s="6">
        <f t="shared" si="793"/>
        <v>0</v>
      </c>
      <c r="O7266" s="6">
        <f t="shared" si="794"/>
        <v>0</v>
      </c>
      <c r="Q7266">
        <f>_xlfn.XLOOKUP(C7266&amp;G7266&amp;H7266,covid!$E$2:$E$2184,covid!$D$2:$D$2184,0,0,1)</f>
        <v>6</v>
      </c>
    </row>
    <row r="7267" spans="1:17" x14ac:dyDescent="0.3">
      <c r="A7267">
        <f>_xlfn.XLOOKUP(C7267,kamus!$B$2:$B$87,kamus!$A$2:$A$87,0,0,1)</f>
        <v>44</v>
      </c>
      <c r="B7267" t="str">
        <f>_xlfn.XLOOKUP(C7267,kamus!$B$2:$B$87,kamus!$D$2:$D$87,"dihapus",0,1)</f>
        <v>Ngaglik 1</v>
      </c>
      <c r="C7267" t="s">
        <v>237</v>
      </c>
      <c r="D7267">
        <f>_xlfn.XLOOKUP(C7267,kamus!$B$2:$B$87,kamus!$J$2:$J$87,"dihapus",0,1)</f>
        <v>1</v>
      </c>
      <c r="E7267">
        <f t="shared" si="795"/>
        <v>1</v>
      </c>
      <c r="F7267" s="14">
        <v>44896</v>
      </c>
      <c r="G7267" s="1">
        <f t="shared" si="796"/>
        <v>12</v>
      </c>
      <c r="H7267" s="1">
        <f t="shared" si="797"/>
        <v>2022</v>
      </c>
      <c r="I7267">
        <v>0</v>
      </c>
      <c r="J7267">
        <v>0</v>
      </c>
      <c r="K7267">
        <f t="shared" si="791"/>
        <v>0</v>
      </c>
      <c r="L7267">
        <v>22325</v>
      </c>
      <c r="M7267" s="6">
        <f t="shared" si="792"/>
        <v>0</v>
      </c>
      <c r="N7267" s="6">
        <f t="shared" si="793"/>
        <v>0</v>
      </c>
      <c r="O7267" s="6">
        <f t="shared" si="794"/>
        <v>0</v>
      </c>
      <c r="Q7267">
        <f>_xlfn.XLOOKUP(C7267&amp;G7267&amp;H7267,covid!$E$2:$E$2184,covid!$D$2:$D$2184,0,0,1)</f>
        <v>7</v>
      </c>
    </row>
    <row r="7268" spans="1:17" x14ac:dyDescent="0.3">
      <c r="A7268">
        <f>_xlfn.XLOOKUP(C7268,kamus!$B$2:$B$87,kamus!$A$2:$A$87,0,0,1)</f>
        <v>45</v>
      </c>
      <c r="B7268" t="str">
        <f>_xlfn.XLOOKUP(C7268,kamus!$B$2:$B$87,kamus!$D$2:$D$87,"dihapus",0,1)</f>
        <v>Ngaglik 1</v>
      </c>
      <c r="C7268" t="s">
        <v>255</v>
      </c>
      <c r="D7268">
        <f>_xlfn.XLOOKUP(C7268,kamus!$B$2:$B$87,kamus!$J$2:$J$87,"dihapus",0,1)</f>
        <v>1</v>
      </c>
      <c r="E7268">
        <f t="shared" si="795"/>
        <v>1</v>
      </c>
      <c r="F7268" s="14">
        <v>44896</v>
      </c>
      <c r="G7268" s="1">
        <f t="shared" si="796"/>
        <v>12</v>
      </c>
      <c r="H7268" s="1">
        <f t="shared" si="797"/>
        <v>2022</v>
      </c>
      <c r="I7268">
        <v>0</v>
      </c>
      <c r="J7268">
        <v>0</v>
      </c>
      <c r="K7268">
        <f t="shared" si="791"/>
        <v>0</v>
      </c>
      <c r="L7268">
        <v>20146</v>
      </c>
      <c r="M7268" s="6">
        <f t="shared" si="792"/>
        <v>0</v>
      </c>
      <c r="N7268" s="6">
        <f t="shared" si="793"/>
        <v>0</v>
      </c>
      <c r="O7268" s="6">
        <f t="shared" si="794"/>
        <v>0</v>
      </c>
      <c r="Q7268">
        <f>_xlfn.XLOOKUP(C7268&amp;G7268&amp;H7268,covid!$E$2:$E$2184,covid!$D$2:$D$2184,0,0,1)</f>
        <v>7</v>
      </c>
    </row>
    <row r="7269" spans="1:17" x14ac:dyDescent="0.3">
      <c r="A7269">
        <f>_xlfn.XLOOKUP(C7269,kamus!$B$2:$B$87,kamus!$A$2:$A$87,0,0,1)</f>
        <v>48</v>
      </c>
      <c r="B7269" t="str">
        <f>_xlfn.XLOOKUP(C7269,kamus!$B$2:$B$87,kamus!$D$2:$D$87,"dihapus",0,1)</f>
        <v>Ngaglik 2</v>
      </c>
      <c r="C7269" t="s">
        <v>208</v>
      </c>
      <c r="D7269">
        <f>_xlfn.XLOOKUP(C7269,kamus!$B$2:$B$87,kamus!$J$2:$J$87,"dihapus",0,1)</f>
        <v>1</v>
      </c>
      <c r="E7269">
        <f t="shared" si="795"/>
        <v>1</v>
      </c>
      <c r="F7269" s="14">
        <v>44896</v>
      </c>
      <c r="G7269" s="1">
        <f t="shared" si="796"/>
        <v>12</v>
      </c>
      <c r="H7269" s="1">
        <f t="shared" si="797"/>
        <v>2022</v>
      </c>
      <c r="I7269">
        <v>0</v>
      </c>
      <c r="J7269">
        <v>0</v>
      </c>
      <c r="K7269">
        <f t="shared" si="791"/>
        <v>0</v>
      </c>
      <c r="L7269">
        <v>10633</v>
      </c>
      <c r="M7269" s="6">
        <f t="shared" si="792"/>
        <v>0</v>
      </c>
      <c r="N7269" s="6">
        <f t="shared" si="793"/>
        <v>0</v>
      </c>
      <c r="O7269" s="6">
        <f t="shared" si="794"/>
        <v>0</v>
      </c>
      <c r="Q7269">
        <f>_xlfn.XLOOKUP(C7269&amp;G7269&amp;H7269,covid!$E$2:$E$2184,covid!$D$2:$D$2184,0,0,1)</f>
        <v>3</v>
      </c>
    </row>
    <row r="7270" spans="1:17" x14ac:dyDescent="0.3">
      <c r="A7270">
        <f>_xlfn.XLOOKUP(C7270,kamus!$B$2:$B$87,kamus!$A$2:$A$87,0,0,1)</f>
        <v>47</v>
      </c>
      <c r="B7270" t="str">
        <f>_xlfn.XLOOKUP(C7270,kamus!$B$2:$B$87,kamus!$D$2:$D$87,"dihapus",0,1)</f>
        <v>Ngaglik 2</v>
      </c>
      <c r="C7270" t="s">
        <v>238</v>
      </c>
      <c r="D7270">
        <f>_xlfn.XLOOKUP(C7270,kamus!$B$2:$B$87,kamus!$J$2:$J$87,"dihapus",0,1)</f>
        <v>1</v>
      </c>
      <c r="E7270">
        <f t="shared" si="795"/>
        <v>1</v>
      </c>
      <c r="F7270" s="14">
        <v>44896</v>
      </c>
      <c r="G7270" s="1">
        <f t="shared" si="796"/>
        <v>12</v>
      </c>
      <c r="H7270" s="1">
        <f t="shared" si="797"/>
        <v>2022</v>
      </c>
      <c r="I7270">
        <v>0</v>
      </c>
      <c r="J7270">
        <v>0</v>
      </c>
      <c r="K7270">
        <f t="shared" si="791"/>
        <v>0</v>
      </c>
      <c r="L7270">
        <v>22765</v>
      </c>
      <c r="M7270" s="6">
        <f t="shared" si="792"/>
        <v>0</v>
      </c>
      <c r="N7270" s="6">
        <f t="shared" si="793"/>
        <v>0</v>
      </c>
      <c r="O7270" s="6">
        <f t="shared" si="794"/>
        <v>0</v>
      </c>
      <c r="Q7270">
        <f>_xlfn.XLOOKUP(C7270&amp;G7270&amp;H7270,covid!$E$2:$E$2184,covid!$D$2:$D$2184,0,0,1)</f>
        <v>12</v>
      </c>
    </row>
    <row r="7271" spans="1:17" x14ac:dyDescent="0.3">
      <c r="A7271">
        <f>_xlfn.XLOOKUP(C7271,kamus!$B$2:$B$87,kamus!$A$2:$A$87,0,0,1)</f>
        <v>46</v>
      </c>
      <c r="B7271" t="str">
        <f>_xlfn.XLOOKUP(C7271,kamus!$B$2:$B$87,kamus!$D$2:$D$87,"dihapus",0,1)</f>
        <v>Ngaglik 2</v>
      </c>
      <c r="C7271" t="s">
        <v>257</v>
      </c>
      <c r="D7271">
        <f>_xlfn.XLOOKUP(C7271,kamus!$B$2:$B$87,kamus!$J$2:$J$87,"dihapus",0,1)</f>
        <v>1</v>
      </c>
      <c r="E7271">
        <f t="shared" si="795"/>
        <v>1</v>
      </c>
      <c r="F7271" s="14">
        <v>44896</v>
      </c>
      <c r="G7271" s="1">
        <f t="shared" si="796"/>
        <v>12</v>
      </c>
      <c r="H7271" s="1">
        <f t="shared" si="797"/>
        <v>2022</v>
      </c>
      <c r="I7271">
        <v>0</v>
      </c>
      <c r="J7271">
        <v>0</v>
      </c>
      <c r="K7271">
        <f t="shared" si="791"/>
        <v>0</v>
      </c>
      <c r="L7271">
        <v>17211</v>
      </c>
      <c r="M7271" s="6">
        <f t="shared" si="792"/>
        <v>0</v>
      </c>
      <c r="N7271" s="6">
        <f t="shared" si="793"/>
        <v>0</v>
      </c>
      <c r="O7271" s="6">
        <f t="shared" si="794"/>
        <v>0</v>
      </c>
      <c r="Q7271">
        <f>_xlfn.XLOOKUP(C7271&amp;G7271&amp;H7271,covid!$E$2:$E$2184,covid!$D$2:$D$2184,0,0,1)</f>
        <v>14</v>
      </c>
    </row>
    <row r="7272" spans="1:17" x14ac:dyDescent="0.3">
      <c r="A7272">
        <f>_xlfn.XLOOKUP(C7272,kamus!$B$2:$B$87,kamus!$A$2:$A$87,0,0,1)</f>
        <v>50</v>
      </c>
      <c r="B7272" t="str">
        <f>_xlfn.XLOOKUP(C7272,kamus!$B$2:$B$87,kamus!$D$2:$D$87,"dihapus",0,1)</f>
        <v>Ngemplak 1</v>
      </c>
      <c r="C7272" t="s">
        <v>202</v>
      </c>
      <c r="D7272">
        <f>_xlfn.XLOOKUP(C7272,kamus!$B$2:$B$87,kamus!$J$2:$J$87,"dihapus",0,1)</f>
        <v>0</v>
      </c>
      <c r="E7272">
        <f t="shared" si="795"/>
        <v>0</v>
      </c>
      <c r="F7272" s="14">
        <v>44896</v>
      </c>
      <c r="G7272" s="1">
        <f t="shared" si="796"/>
        <v>12</v>
      </c>
      <c r="H7272" s="1">
        <f t="shared" si="797"/>
        <v>2022</v>
      </c>
      <c r="I7272">
        <v>0</v>
      </c>
      <c r="J7272">
        <v>0</v>
      </c>
      <c r="K7272">
        <f t="shared" si="791"/>
        <v>0</v>
      </c>
      <c r="L7272">
        <v>8130</v>
      </c>
      <c r="M7272" s="6">
        <f t="shared" si="792"/>
        <v>0</v>
      </c>
      <c r="N7272" s="6">
        <f t="shared" si="793"/>
        <v>0</v>
      </c>
      <c r="O7272" s="6">
        <f t="shared" si="794"/>
        <v>0</v>
      </c>
      <c r="Q7272">
        <f>_xlfn.XLOOKUP(C7272&amp;G7272&amp;H7272,covid!$E$2:$E$2184,covid!$D$2:$D$2184,0,0,1)</f>
        <v>4</v>
      </c>
    </row>
    <row r="7273" spans="1:17" x14ac:dyDescent="0.3">
      <c r="A7273">
        <f>_xlfn.XLOOKUP(C7273,kamus!$B$2:$B$87,kamus!$A$2:$A$87,0,0,1)</f>
        <v>51</v>
      </c>
      <c r="B7273" t="str">
        <f>_xlfn.XLOOKUP(C7273,kamus!$B$2:$B$87,kamus!$D$2:$D$87,"dihapus",0,1)</f>
        <v>Ngemplak 1</v>
      </c>
      <c r="C7273" t="s">
        <v>256</v>
      </c>
      <c r="D7273">
        <f>_xlfn.XLOOKUP(C7273,kamus!$B$2:$B$87,kamus!$J$2:$J$87,"dihapus",0,1)</f>
        <v>0</v>
      </c>
      <c r="E7273">
        <f t="shared" si="795"/>
        <v>0</v>
      </c>
      <c r="F7273" s="14">
        <v>44896</v>
      </c>
      <c r="G7273" s="1">
        <f t="shared" si="796"/>
        <v>12</v>
      </c>
      <c r="H7273" s="1">
        <f t="shared" si="797"/>
        <v>2022</v>
      </c>
      <c r="I7273">
        <v>0</v>
      </c>
      <c r="J7273">
        <v>0</v>
      </c>
      <c r="K7273">
        <f t="shared" si="791"/>
        <v>0</v>
      </c>
      <c r="L7273">
        <v>8355</v>
      </c>
      <c r="M7273" s="6">
        <f t="shared" si="792"/>
        <v>0</v>
      </c>
      <c r="N7273" s="6">
        <f t="shared" si="793"/>
        <v>0</v>
      </c>
      <c r="O7273" s="6">
        <f t="shared" si="794"/>
        <v>0</v>
      </c>
      <c r="Q7273">
        <f>_xlfn.XLOOKUP(C7273&amp;G7273&amp;H7273,covid!$E$2:$E$2184,covid!$D$2:$D$2184,0,0,1)</f>
        <v>2</v>
      </c>
    </row>
    <row r="7274" spans="1:17" x14ac:dyDescent="0.3">
      <c r="A7274">
        <f>_xlfn.XLOOKUP(C7274,kamus!$B$2:$B$87,kamus!$A$2:$A$87,0,0,1)</f>
        <v>49</v>
      </c>
      <c r="B7274" t="str">
        <f>_xlfn.XLOOKUP(C7274,kamus!$B$2:$B$87,kamus!$D$2:$D$87,"dihapus",0,1)</f>
        <v>Ngemplak 1</v>
      </c>
      <c r="C7274" t="s">
        <v>276</v>
      </c>
      <c r="D7274">
        <f>_xlfn.XLOOKUP(C7274,kamus!$B$2:$B$87,kamus!$J$2:$J$87,"dihapus",0,1)</f>
        <v>1</v>
      </c>
      <c r="E7274">
        <f t="shared" si="795"/>
        <v>1</v>
      </c>
      <c r="F7274" s="14">
        <v>44896</v>
      </c>
      <c r="G7274" s="1">
        <f t="shared" si="796"/>
        <v>12</v>
      </c>
      <c r="H7274" s="1">
        <f t="shared" si="797"/>
        <v>2022</v>
      </c>
      <c r="I7274">
        <v>0</v>
      </c>
      <c r="J7274">
        <v>0</v>
      </c>
      <c r="K7274">
        <f t="shared" si="791"/>
        <v>0</v>
      </c>
      <c r="L7274">
        <v>9870</v>
      </c>
      <c r="M7274" s="6">
        <f t="shared" si="792"/>
        <v>0</v>
      </c>
      <c r="N7274" s="6">
        <f t="shared" si="793"/>
        <v>0</v>
      </c>
      <c r="O7274" s="6">
        <f t="shared" si="794"/>
        <v>0</v>
      </c>
      <c r="Q7274">
        <f>_xlfn.XLOOKUP(C7274&amp;G7274&amp;H7274,covid!$E$2:$E$2184,covid!$D$2:$D$2184,0,0,1)</f>
        <v>5</v>
      </c>
    </row>
    <row r="7275" spans="1:17" x14ac:dyDescent="0.3">
      <c r="A7275">
        <f>_xlfn.XLOOKUP(C7275,kamus!$B$2:$B$87,kamus!$A$2:$A$87,0,0,1)</f>
        <v>52</v>
      </c>
      <c r="B7275" t="str">
        <f>_xlfn.XLOOKUP(C7275,kamus!$B$2:$B$87,kamus!$D$2:$D$87,"dihapus",0,1)</f>
        <v>Ngemplak 2</v>
      </c>
      <c r="C7275" t="s">
        <v>277</v>
      </c>
      <c r="D7275">
        <f>_xlfn.XLOOKUP(C7275,kamus!$B$2:$B$87,kamus!$J$2:$J$87,"dihapus",0,1)</f>
        <v>1</v>
      </c>
      <c r="E7275">
        <f t="shared" si="795"/>
        <v>1</v>
      </c>
      <c r="F7275" s="14">
        <v>44896</v>
      </c>
      <c r="G7275" s="1">
        <f t="shared" si="796"/>
        <v>12</v>
      </c>
      <c r="H7275" s="1">
        <f t="shared" si="797"/>
        <v>2022</v>
      </c>
      <c r="I7275">
        <v>0</v>
      </c>
      <c r="J7275">
        <v>0</v>
      </c>
      <c r="K7275">
        <f t="shared" si="791"/>
        <v>0</v>
      </c>
      <c r="L7275">
        <v>32200</v>
      </c>
      <c r="M7275" s="6">
        <f t="shared" si="792"/>
        <v>0</v>
      </c>
      <c r="N7275" s="6">
        <f t="shared" si="793"/>
        <v>0</v>
      </c>
      <c r="O7275" s="6">
        <f t="shared" si="794"/>
        <v>0</v>
      </c>
      <c r="Q7275">
        <f>_xlfn.XLOOKUP(C7275&amp;G7275&amp;H7275,covid!$E$2:$E$2184,covid!$D$2:$D$2184,0,0,1)</f>
        <v>13</v>
      </c>
    </row>
    <row r="7276" spans="1:17" x14ac:dyDescent="0.3">
      <c r="A7276">
        <f>_xlfn.XLOOKUP(C7276,kamus!$B$2:$B$87,kamus!$A$2:$A$87,0,0,1)</f>
        <v>53</v>
      </c>
      <c r="B7276" t="str">
        <f>_xlfn.XLOOKUP(C7276,kamus!$B$2:$B$87,kamus!$D$2:$D$87,"dihapus",0,1)</f>
        <v>Ngemplak 2</v>
      </c>
      <c r="C7276" t="s">
        <v>278</v>
      </c>
      <c r="D7276">
        <f>_xlfn.XLOOKUP(C7276,kamus!$B$2:$B$87,kamus!$J$2:$J$87,"dihapus",0,1)</f>
        <v>0</v>
      </c>
      <c r="E7276">
        <f t="shared" si="795"/>
        <v>0</v>
      </c>
      <c r="F7276" s="14">
        <v>44896</v>
      </c>
      <c r="G7276" s="1">
        <f t="shared" si="796"/>
        <v>12</v>
      </c>
      <c r="H7276" s="1">
        <f t="shared" si="797"/>
        <v>2022</v>
      </c>
      <c r="I7276">
        <v>0</v>
      </c>
      <c r="J7276">
        <v>0</v>
      </c>
      <c r="K7276">
        <f t="shared" si="791"/>
        <v>0</v>
      </c>
      <c r="L7276">
        <v>9052</v>
      </c>
      <c r="M7276" s="6">
        <f t="shared" si="792"/>
        <v>0</v>
      </c>
      <c r="N7276" s="6">
        <f t="shared" si="793"/>
        <v>0</v>
      </c>
      <c r="O7276" s="6">
        <f t="shared" si="794"/>
        <v>0</v>
      </c>
      <c r="Q7276">
        <f>_xlfn.XLOOKUP(C7276&amp;G7276&amp;H7276,covid!$E$2:$E$2184,covid!$D$2:$D$2184,0,0,1)</f>
        <v>4</v>
      </c>
    </row>
    <row r="7277" spans="1:17" x14ac:dyDescent="0.3">
      <c r="A7277">
        <f>_xlfn.XLOOKUP(C7277,kamus!$B$2:$B$87,kamus!$A$2:$A$87,0,0,1)</f>
        <v>57</v>
      </c>
      <c r="B7277" t="str">
        <f>_xlfn.XLOOKUP(C7277,kamus!$B$2:$B$87,kamus!$D$2:$D$87,"dihapus",0,1)</f>
        <v>Pakem</v>
      </c>
      <c r="C7277" t="s">
        <v>204</v>
      </c>
      <c r="D7277">
        <f>_xlfn.XLOOKUP(C7277,kamus!$B$2:$B$87,kamus!$J$2:$J$87,"dihapus",0,1)</f>
        <v>0</v>
      </c>
      <c r="E7277">
        <f t="shared" si="795"/>
        <v>0</v>
      </c>
      <c r="F7277" s="14">
        <v>44896</v>
      </c>
      <c r="G7277" s="1">
        <f t="shared" si="796"/>
        <v>12</v>
      </c>
      <c r="H7277" s="1">
        <f t="shared" si="797"/>
        <v>2022</v>
      </c>
      <c r="I7277">
        <v>0</v>
      </c>
      <c r="J7277">
        <v>0</v>
      </c>
      <c r="K7277">
        <f t="shared" si="791"/>
        <v>0</v>
      </c>
      <c r="L7277">
        <v>6987</v>
      </c>
      <c r="M7277" s="6">
        <f t="shared" si="792"/>
        <v>0</v>
      </c>
      <c r="N7277" s="6">
        <f t="shared" si="793"/>
        <v>0</v>
      </c>
      <c r="O7277" s="6">
        <f t="shared" si="794"/>
        <v>0</v>
      </c>
      <c r="Q7277">
        <f>_xlfn.XLOOKUP(C7277&amp;G7277&amp;H7277,covid!$E$2:$E$2184,covid!$D$2:$D$2184,0,0,1)</f>
        <v>2</v>
      </c>
    </row>
    <row r="7278" spans="1:17" x14ac:dyDescent="0.3">
      <c r="A7278">
        <f>_xlfn.XLOOKUP(C7278,kamus!$B$2:$B$87,kamus!$A$2:$A$87,0,0,1)</f>
        <v>54</v>
      </c>
      <c r="B7278" t="str">
        <f>_xlfn.XLOOKUP(C7278,kamus!$B$2:$B$87,kamus!$D$2:$D$87,"dihapus",0,1)</f>
        <v>Pakem</v>
      </c>
      <c r="C7278" t="s">
        <v>213</v>
      </c>
      <c r="D7278">
        <f>_xlfn.XLOOKUP(C7278,kamus!$B$2:$B$87,kamus!$J$2:$J$87,"dihapus",0,1)</f>
        <v>0</v>
      </c>
      <c r="E7278">
        <f t="shared" si="795"/>
        <v>0</v>
      </c>
      <c r="F7278" s="14">
        <v>44896</v>
      </c>
      <c r="G7278" s="1">
        <f t="shared" si="796"/>
        <v>12</v>
      </c>
      <c r="H7278" s="1">
        <f t="shared" si="797"/>
        <v>2022</v>
      </c>
      <c r="I7278">
        <v>0</v>
      </c>
      <c r="J7278">
        <v>0</v>
      </c>
      <c r="K7278">
        <f t="shared" si="791"/>
        <v>0</v>
      </c>
      <c r="L7278">
        <v>9323</v>
      </c>
      <c r="M7278" s="6">
        <f t="shared" si="792"/>
        <v>0</v>
      </c>
      <c r="N7278" s="6">
        <f t="shared" si="793"/>
        <v>0</v>
      </c>
      <c r="O7278" s="6">
        <f t="shared" si="794"/>
        <v>0</v>
      </c>
      <c r="Q7278">
        <f>_xlfn.XLOOKUP(C7278&amp;G7278&amp;H7278,covid!$E$2:$E$2184,covid!$D$2:$D$2184,0,0,1)</f>
        <v>3</v>
      </c>
    </row>
    <row r="7279" spans="1:17" x14ac:dyDescent="0.3">
      <c r="A7279">
        <f>_xlfn.XLOOKUP(C7279,kamus!$B$2:$B$87,kamus!$A$2:$A$87,0,0,1)</f>
        <v>56</v>
      </c>
      <c r="B7279" t="str">
        <f>_xlfn.XLOOKUP(C7279,kamus!$B$2:$B$87,kamus!$D$2:$D$87,"dihapus",0,1)</f>
        <v>Pakem</v>
      </c>
      <c r="C7279" t="s">
        <v>214</v>
      </c>
      <c r="D7279">
        <f>_xlfn.XLOOKUP(C7279,kamus!$B$2:$B$87,kamus!$J$2:$J$87,"dihapus",0,1)</f>
        <v>1</v>
      </c>
      <c r="E7279">
        <f t="shared" si="795"/>
        <v>1</v>
      </c>
      <c r="F7279" s="14">
        <v>44896</v>
      </c>
      <c r="G7279" s="1">
        <f t="shared" si="796"/>
        <v>12</v>
      </c>
      <c r="H7279" s="1">
        <f t="shared" si="797"/>
        <v>2022</v>
      </c>
      <c r="I7279">
        <v>0</v>
      </c>
      <c r="J7279">
        <v>0</v>
      </c>
      <c r="K7279">
        <f t="shared" si="791"/>
        <v>0</v>
      </c>
      <c r="L7279">
        <v>6831</v>
      </c>
      <c r="M7279" s="6">
        <f t="shared" si="792"/>
        <v>0</v>
      </c>
      <c r="N7279" s="6">
        <f t="shared" si="793"/>
        <v>0</v>
      </c>
      <c r="O7279" s="6">
        <f t="shared" si="794"/>
        <v>0</v>
      </c>
      <c r="Q7279">
        <f>_xlfn.XLOOKUP(C7279&amp;G7279&amp;H7279,covid!$E$2:$E$2184,covid!$D$2:$D$2184,0,0,1)</f>
        <v>1</v>
      </c>
    </row>
    <row r="7280" spans="1:17" x14ac:dyDescent="0.3">
      <c r="A7280">
        <f>_xlfn.XLOOKUP(C7280,kamus!$B$2:$B$87,kamus!$A$2:$A$87,0,0,1)</f>
        <v>58</v>
      </c>
      <c r="B7280" t="str">
        <f>_xlfn.XLOOKUP(C7280,kamus!$B$2:$B$87,kamus!$D$2:$D$87,"dihapus",0,1)</f>
        <v>Pakem</v>
      </c>
      <c r="C7280" t="s">
        <v>231</v>
      </c>
      <c r="D7280">
        <f>_xlfn.XLOOKUP(C7280,kamus!$B$2:$B$87,kamus!$J$2:$J$87,"dihapus",0,1)</f>
        <v>0</v>
      </c>
      <c r="E7280">
        <f t="shared" si="795"/>
        <v>0</v>
      </c>
      <c r="F7280" s="14">
        <v>44896</v>
      </c>
      <c r="G7280" s="1">
        <f t="shared" si="796"/>
        <v>12</v>
      </c>
      <c r="H7280" s="1">
        <f t="shared" si="797"/>
        <v>2022</v>
      </c>
      <c r="I7280">
        <v>0</v>
      </c>
      <c r="J7280">
        <v>0</v>
      </c>
      <c r="K7280">
        <f t="shared" si="791"/>
        <v>0</v>
      </c>
      <c r="L7280">
        <v>7055</v>
      </c>
      <c r="M7280" s="6">
        <f t="shared" si="792"/>
        <v>0</v>
      </c>
      <c r="N7280" s="6">
        <f t="shared" si="793"/>
        <v>0</v>
      </c>
      <c r="O7280" s="6">
        <f t="shared" si="794"/>
        <v>0</v>
      </c>
      <c r="Q7280">
        <f>_xlfn.XLOOKUP(C7280&amp;G7280&amp;H7280,covid!$E$2:$E$2184,covid!$D$2:$D$2184,0,0,1)</f>
        <v>5</v>
      </c>
    </row>
    <row r="7281" spans="1:17" x14ac:dyDescent="0.3">
      <c r="A7281">
        <f>_xlfn.XLOOKUP(C7281,kamus!$B$2:$B$87,kamus!$A$2:$A$87,0,0,1)</f>
        <v>55</v>
      </c>
      <c r="B7281" t="str">
        <f>_xlfn.XLOOKUP(C7281,kamus!$B$2:$B$87,kamus!$D$2:$D$87,"dihapus",0,1)</f>
        <v>Pakem</v>
      </c>
      <c r="C7281" t="s">
        <v>234</v>
      </c>
      <c r="D7281">
        <f>_xlfn.XLOOKUP(C7281,kamus!$B$2:$B$87,kamus!$J$2:$J$87,"dihapus",0,1)</f>
        <v>0</v>
      </c>
      <c r="E7281">
        <f t="shared" si="795"/>
        <v>0</v>
      </c>
      <c r="F7281" s="14">
        <v>44896</v>
      </c>
      <c r="G7281" s="1">
        <f t="shared" si="796"/>
        <v>12</v>
      </c>
      <c r="H7281" s="1">
        <f t="shared" si="797"/>
        <v>2022</v>
      </c>
      <c r="I7281">
        <v>0</v>
      </c>
      <c r="J7281">
        <v>0</v>
      </c>
      <c r="K7281">
        <f t="shared" si="791"/>
        <v>0</v>
      </c>
      <c r="L7281">
        <v>10068</v>
      </c>
      <c r="M7281" s="6">
        <f t="shared" si="792"/>
        <v>0</v>
      </c>
      <c r="N7281" s="6">
        <f t="shared" si="793"/>
        <v>0</v>
      </c>
      <c r="O7281" s="6">
        <f t="shared" si="794"/>
        <v>0</v>
      </c>
      <c r="Q7281">
        <f>_xlfn.XLOOKUP(C7281&amp;G7281&amp;H7281,covid!$E$2:$E$2184,covid!$D$2:$D$2184,0,0,1)</f>
        <v>3</v>
      </c>
    </row>
    <row r="7282" spans="1:17" x14ac:dyDescent="0.3">
      <c r="A7282">
        <f>_xlfn.XLOOKUP(C7282,kamus!$B$2:$B$87,kamus!$A$2:$A$87,0,0,1)</f>
        <v>64</v>
      </c>
      <c r="B7282" t="str">
        <f>_xlfn.XLOOKUP(C7282,kamus!$B$2:$B$87,kamus!$D$2:$D$87,"dihapus",0,1)</f>
        <v>Prambanan</v>
      </c>
      <c r="C7282" t="s">
        <v>203</v>
      </c>
      <c r="D7282">
        <f>_xlfn.XLOOKUP(C7282,kamus!$B$2:$B$87,kamus!$J$2:$J$87,"dihapus",0,1)</f>
        <v>1</v>
      </c>
      <c r="E7282">
        <f t="shared" si="795"/>
        <v>1</v>
      </c>
      <c r="F7282" s="14">
        <v>44896</v>
      </c>
      <c r="G7282" s="1">
        <f t="shared" si="796"/>
        <v>12</v>
      </c>
      <c r="H7282" s="1">
        <f t="shared" si="797"/>
        <v>2022</v>
      </c>
      <c r="I7282">
        <v>0</v>
      </c>
      <c r="J7282">
        <v>0</v>
      </c>
      <c r="K7282">
        <f t="shared" si="791"/>
        <v>0</v>
      </c>
      <c r="L7282">
        <v>12825</v>
      </c>
      <c r="M7282" s="6">
        <f t="shared" si="792"/>
        <v>0</v>
      </c>
      <c r="N7282" s="6">
        <f t="shared" si="793"/>
        <v>0</v>
      </c>
      <c r="O7282" s="6">
        <f t="shared" si="794"/>
        <v>0</v>
      </c>
      <c r="Q7282">
        <f>_xlfn.XLOOKUP(C7282&amp;G7282&amp;H7282,covid!$E$2:$E$2184,covid!$D$2:$D$2184,0,0,1)</f>
        <v>4</v>
      </c>
    </row>
    <row r="7283" spans="1:17" x14ac:dyDescent="0.3">
      <c r="A7283">
        <f>_xlfn.XLOOKUP(C7283,kamus!$B$2:$B$87,kamus!$A$2:$A$87,0,0,1)</f>
        <v>59</v>
      </c>
      <c r="B7283" t="str">
        <f>_xlfn.XLOOKUP(C7283,kamus!$B$2:$B$87,kamus!$D$2:$D$87,"dihapus",0,1)</f>
        <v>Prambanan</v>
      </c>
      <c r="C7283" t="s">
        <v>210</v>
      </c>
      <c r="D7283">
        <f>_xlfn.XLOOKUP(C7283,kamus!$B$2:$B$87,kamus!$J$2:$J$87,"dihapus",0,1)</f>
        <v>0</v>
      </c>
      <c r="E7283">
        <f t="shared" si="795"/>
        <v>0</v>
      </c>
      <c r="F7283" s="14">
        <v>44896</v>
      </c>
      <c r="G7283" s="1">
        <f t="shared" si="796"/>
        <v>12</v>
      </c>
      <c r="H7283" s="1">
        <f t="shared" si="797"/>
        <v>2022</v>
      </c>
      <c r="I7283">
        <v>0</v>
      </c>
      <c r="J7283">
        <v>0</v>
      </c>
      <c r="K7283">
        <f t="shared" si="791"/>
        <v>0</v>
      </c>
      <c r="L7283">
        <v>4840</v>
      </c>
      <c r="M7283" s="6">
        <f t="shared" si="792"/>
        <v>0</v>
      </c>
      <c r="N7283" s="6">
        <f t="shared" si="793"/>
        <v>0</v>
      </c>
      <c r="O7283" s="6">
        <f t="shared" si="794"/>
        <v>0</v>
      </c>
      <c r="Q7283">
        <f>_xlfn.XLOOKUP(C7283&amp;G7283&amp;H7283,covid!$E$2:$E$2184,covid!$D$2:$D$2184,0,0,1)</f>
        <v>0</v>
      </c>
    </row>
    <row r="7284" spans="1:17" x14ac:dyDescent="0.3">
      <c r="A7284">
        <f>_xlfn.XLOOKUP(C7284,kamus!$B$2:$B$87,kamus!$A$2:$A$87,0,0,1)</f>
        <v>61</v>
      </c>
      <c r="B7284" t="str">
        <f>_xlfn.XLOOKUP(C7284,kamus!$B$2:$B$87,kamus!$D$2:$D$87,"dihapus",0,1)</f>
        <v>Prambanan</v>
      </c>
      <c r="C7284" t="s">
        <v>219</v>
      </c>
      <c r="D7284">
        <f>_xlfn.XLOOKUP(C7284,kamus!$B$2:$B$87,kamus!$J$2:$J$87,"dihapus",0,1)</f>
        <v>0</v>
      </c>
      <c r="E7284">
        <f t="shared" si="795"/>
        <v>0</v>
      </c>
      <c r="F7284" s="14">
        <v>44896</v>
      </c>
      <c r="G7284" s="1">
        <f t="shared" si="796"/>
        <v>12</v>
      </c>
      <c r="H7284" s="1">
        <f t="shared" si="797"/>
        <v>2022</v>
      </c>
      <c r="I7284">
        <v>0</v>
      </c>
      <c r="J7284">
        <v>0</v>
      </c>
      <c r="K7284">
        <f t="shared" si="791"/>
        <v>0</v>
      </c>
      <c r="L7284">
        <v>14468</v>
      </c>
      <c r="M7284" s="6">
        <f t="shared" si="792"/>
        <v>0</v>
      </c>
      <c r="N7284" s="6">
        <f t="shared" si="793"/>
        <v>0</v>
      </c>
      <c r="O7284" s="6">
        <f t="shared" si="794"/>
        <v>0</v>
      </c>
      <c r="Q7284">
        <f>_xlfn.XLOOKUP(C7284&amp;G7284&amp;H7284,covid!$E$2:$E$2184,covid!$D$2:$D$2184,0,0,1)</f>
        <v>1</v>
      </c>
    </row>
    <row r="7285" spans="1:17" x14ac:dyDescent="0.3">
      <c r="A7285">
        <f>_xlfn.XLOOKUP(C7285,kamus!$B$2:$B$87,kamus!$A$2:$A$87,0,0,1)</f>
        <v>62</v>
      </c>
      <c r="B7285" t="str">
        <f>_xlfn.XLOOKUP(C7285,kamus!$B$2:$B$87,kamus!$D$2:$D$87,"dihapus",0,1)</f>
        <v>Prambanan</v>
      </c>
      <c r="C7285" t="s">
        <v>236</v>
      </c>
      <c r="D7285">
        <f>_xlfn.XLOOKUP(C7285,kamus!$B$2:$B$87,kamus!$J$2:$J$87,"dihapus",0,1)</f>
        <v>0</v>
      </c>
      <c r="E7285">
        <f t="shared" si="795"/>
        <v>0</v>
      </c>
      <c r="F7285" s="14">
        <v>44896</v>
      </c>
      <c r="G7285" s="1">
        <f t="shared" si="796"/>
        <v>12</v>
      </c>
      <c r="H7285" s="1">
        <f t="shared" si="797"/>
        <v>2022</v>
      </c>
      <c r="I7285">
        <v>0</v>
      </c>
      <c r="J7285">
        <v>0</v>
      </c>
      <c r="K7285">
        <f t="shared" si="791"/>
        <v>0</v>
      </c>
      <c r="L7285">
        <v>6175</v>
      </c>
      <c r="M7285" s="6">
        <f t="shared" si="792"/>
        <v>0</v>
      </c>
      <c r="N7285" s="6">
        <f t="shared" si="793"/>
        <v>0</v>
      </c>
      <c r="O7285" s="6">
        <f t="shared" si="794"/>
        <v>0</v>
      </c>
      <c r="Q7285">
        <f>_xlfn.XLOOKUP(C7285&amp;G7285&amp;H7285,covid!$E$2:$E$2184,covid!$D$2:$D$2184,0,0,1)</f>
        <v>2</v>
      </c>
    </row>
    <row r="7286" spans="1:17" x14ac:dyDescent="0.3">
      <c r="A7286">
        <f>_xlfn.XLOOKUP(C7286,kamus!$B$2:$B$87,kamus!$A$2:$A$87,0,0,1)</f>
        <v>63</v>
      </c>
      <c r="B7286" t="str">
        <f>_xlfn.XLOOKUP(C7286,kamus!$B$2:$B$87,kamus!$D$2:$D$87,"dihapus",0,1)</f>
        <v>Prambanan</v>
      </c>
      <c r="C7286" t="s">
        <v>261</v>
      </c>
      <c r="D7286">
        <f>_xlfn.XLOOKUP(C7286,kamus!$B$2:$B$87,kamus!$J$2:$J$87,"dihapus",0,1)</f>
        <v>0</v>
      </c>
      <c r="E7286">
        <f t="shared" si="795"/>
        <v>0</v>
      </c>
      <c r="F7286" s="14">
        <v>44896</v>
      </c>
      <c r="G7286" s="1">
        <f t="shared" si="796"/>
        <v>12</v>
      </c>
      <c r="H7286" s="1">
        <f t="shared" si="797"/>
        <v>2022</v>
      </c>
      <c r="I7286">
        <v>0</v>
      </c>
      <c r="J7286">
        <v>0</v>
      </c>
      <c r="K7286">
        <f t="shared" si="791"/>
        <v>0</v>
      </c>
      <c r="L7286">
        <v>15647</v>
      </c>
      <c r="M7286" s="6">
        <f t="shared" si="792"/>
        <v>0</v>
      </c>
      <c r="N7286" s="6">
        <f t="shared" si="793"/>
        <v>0</v>
      </c>
      <c r="O7286" s="6">
        <f t="shared" si="794"/>
        <v>0</v>
      </c>
      <c r="Q7286">
        <f>_xlfn.XLOOKUP(C7286&amp;G7286&amp;H7286,covid!$E$2:$E$2184,covid!$D$2:$D$2184,0,0,1)</f>
        <v>2</v>
      </c>
    </row>
    <row r="7287" spans="1:17" x14ac:dyDescent="0.3">
      <c r="A7287">
        <f>_xlfn.XLOOKUP(C7287,kamus!$B$2:$B$87,kamus!$A$2:$A$87,0,0,1)</f>
        <v>60</v>
      </c>
      <c r="B7287" t="str">
        <f>_xlfn.XLOOKUP(C7287,kamus!$B$2:$B$87,kamus!$D$2:$D$87,"dihapus",0,1)</f>
        <v>Prambanan</v>
      </c>
      <c r="C7287" t="s">
        <v>280</v>
      </c>
      <c r="D7287">
        <f>_xlfn.XLOOKUP(C7287,kamus!$B$2:$B$87,kamus!$J$2:$J$87,"dihapus",0,1)</f>
        <v>0</v>
      </c>
      <c r="E7287">
        <f t="shared" si="795"/>
        <v>0</v>
      </c>
      <c r="F7287" s="14">
        <v>44896</v>
      </c>
      <c r="G7287" s="1">
        <f t="shared" si="796"/>
        <v>12</v>
      </c>
      <c r="H7287" s="1">
        <f t="shared" si="797"/>
        <v>2022</v>
      </c>
      <c r="I7287">
        <v>0</v>
      </c>
      <c r="J7287">
        <v>0</v>
      </c>
      <c r="K7287">
        <f t="shared" si="791"/>
        <v>0</v>
      </c>
      <c r="L7287">
        <v>2860</v>
      </c>
      <c r="M7287" s="6">
        <f t="shared" si="792"/>
        <v>0</v>
      </c>
      <c r="N7287" s="6">
        <f t="shared" si="793"/>
        <v>0</v>
      </c>
      <c r="O7287" s="6">
        <f t="shared" si="794"/>
        <v>0</v>
      </c>
      <c r="Q7287">
        <f>_xlfn.XLOOKUP(C7287&amp;G7287&amp;H7287,covid!$E$2:$E$2184,covid!$D$2:$D$2184,0,0,1)</f>
        <v>0</v>
      </c>
    </row>
    <row r="7288" spans="1:17" x14ac:dyDescent="0.3">
      <c r="A7288">
        <f>_xlfn.XLOOKUP(C7288,kamus!$B$2:$B$87,kamus!$A$2:$A$87,0,0,1)</f>
        <v>67</v>
      </c>
      <c r="B7288" t="str">
        <f>_xlfn.XLOOKUP(C7288,kamus!$B$2:$B$87,kamus!$D$2:$D$87,"dihapus",0,1)</f>
        <v>Seyegan</v>
      </c>
      <c r="C7288" t="s">
        <v>221</v>
      </c>
      <c r="D7288">
        <f>_xlfn.XLOOKUP(C7288,kamus!$B$2:$B$87,kamus!$J$2:$J$87,"dihapus",0,1)</f>
        <v>0</v>
      </c>
      <c r="E7288">
        <f t="shared" si="795"/>
        <v>0</v>
      </c>
      <c r="F7288" s="14">
        <v>44896</v>
      </c>
      <c r="G7288" s="1">
        <f t="shared" si="796"/>
        <v>12</v>
      </c>
      <c r="H7288" s="1">
        <f t="shared" si="797"/>
        <v>2022</v>
      </c>
      <c r="I7288">
        <v>0</v>
      </c>
      <c r="J7288">
        <v>0</v>
      </c>
      <c r="K7288">
        <f t="shared" si="791"/>
        <v>0</v>
      </c>
      <c r="L7288">
        <v>10988</v>
      </c>
      <c r="M7288" s="6">
        <f t="shared" si="792"/>
        <v>0</v>
      </c>
      <c r="N7288" s="6">
        <f t="shared" si="793"/>
        <v>0</v>
      </c>
      <c r="O7288" s="6">
        <f t="shared" si="794"/>
        <v>0</v>
      </c>
      <c r="Q7288">
        <f>_xlfn.XLOOKUP(C7288&amp;G7288&amp;H7288,covid!$E$2:$E$2184,covid!$D$2:$D$2184,0,0,1)</f>
        <v>1</v>
      </c>
    </row>
    <row r="7289" spans="1:17" x14ac:dyDescent="0.3">
      <c r="A7289">
        <f>_xlfn.XLOOKUP(C7289,kamus!$B$2:$B$87,kamus!$A$2:$A$87,0,0,1)</f>
        <v>66</v>
      </c>
      <c r="B7289" t="str">
        <f>_xlfn.XLOOKUP(C7289,kamus!$B$2:$B$87,kamus!$D$2:$D$87,"dihapus",0,1)</f>
        <v>Seyegan</v>
      </c>
      <c r="C7289" t="s">
        <v>222</v>
      </c>
      <c r="D7289">
        <f>_xlfn.XLOOKUP(C7289,kamus!$B$2:$B$87,kamus!$J$2:$J$87,"dihapus",0,1)</f>
        <v>0</v>
      </c>
      <c r="E7289">
        <f t="shared" si="795"/>
        <v>0</v>
      </c>
      <c r="F7289" s="14">
        <v>44896</v>
      </c>
      <c r="G7289" s="1">
        <f t="shared" si="796"/>
        <v>12</v>
      </c>
      <c r="H7289" s="1">
        <f t="shared" si="797"/>
        <v>2022</v>
      </c>
      <c r="I7289">
        <v>0</v>
      </c>
      <c r="J7289">
        <v>0</v>
      </c>
      <c r="K7289">
        <f t="shared" si="791"/>
        <v>0</v>
      </c>
      <c r="L7289">
        <v>9757</v>
      </c>
      <c r="M7289" s="6">
        <f t="shared" si="792"/>
        <v>0</v>
      </c>
      <c r="N7289" s="6">
        <f t="shared" si="793"/>
        <v>0</v>
      </c>
      <c r="O7289" s="6">
        <f t="shared" si="794"/>
        <v>0</v>
      </c>
      <c r="Q7289">
        <f>_xlfn.XLOOKUP(C7289&amp;G7289&amp;H7289,covid!$E$2:$E$2184,covid!$D$2:$D$2184,0,0,1)</f>
        <v>4</v>
      </c>
    </row>
    <row r="7290" spans="1:17" x14ac:dyDescent="0.3">
      <c r="A7290">
        <f>_xlfn.XLOOKUP(C7290,kamus!$B$2:$B$87,kamus!$A$2:$A$87,0,0,1)</f>
        <v>68</v>
      </c>
      <c r="B7290" t="str">
        <f>_xlfn.XLOOKUP(C7290,kamus!$B$2:$B$87,kamus!$D$2:$D$87,"dihapus",0,1)</f>
        <v>Seyegan</v>
      </c>
      <c r="C7290" t="s">
        <v>223</v>
      </c>
      <c r="D7290">
        <f>_xlfn.XLOOKUP(C7290,kamus!$B$2:$B$87,kamus!$J$2:$J$87,"dihapus",0,1)</f>
        <v>0</v>
      </c>
      <c r="E7290">
        <f t="shared" si="795"/>
        <v>0</v>
      </c>
      <c r="F7290" s="14">
        <v>44896</v>
      </c>
      <c r="G7290" s="1">
        <f t="shared" si="796"/>
        <v>12</v>
      </c>
      <c r="H7290" s="1">
        <f t="shared" si="797"/>
        <v>2022</v>
      </c>
      <c r="I7290">
        <v>0</v>
      </c>
      <c r="J7290">
        <v>0</v>
      </c>
      <c r="K7290">
        <f t="shared" si="791"/>
        <v>0</v>
      </c>
      <c r="L7290">
        <v>8207</v>
      </c>
      <c r="M7290" s="6">
        <f t="shared" si="792"/>
        <v>0</v>
      </c>
      <c r="N7290" s="6">
        <f t="shared" si="793"/>
        <v>0</v>
      </c>
      <c r="O7290" s="6">
        <f t="shared" si="794"/>
        <v>0</v>
      </c>
      <c r="Q7290">
        <f>_xlfn.XLOOKUP(C7290&amp;G7290&amp;H7290,covid!$E$2:$E$2184,covid!$D$2:$D$2184,0,0,1)</f>
        <v>1</v>
      </c>
    </row>
    <row r="7291" spans="1:17" x14ac:dyDescent="0.3">
      <c r="A7291">
        <f>_xlfn.XLOOKUP(C7291,kamus!$B$2:$B$87,kamus!$A$2:$A$87,0,0,1)</f>
        <v>65</v>
      </c>
      <c r="B7291" t="str">
        <f>_xlfn.XLOOKUP(C7291,kamus!$B$2:$B$87,kamus!$D$2:$D$87,"dihapus",0,1)</f>
        <v>Seyegan</v>
      </c>
      <c r="C7291" t="s">
        <v>224</v>
      </c>
      <c r="D7291">
        <f>_xlfn.XLOOKUP(C7291,kamus!$B$2:$B$87,kamus!$J$2:$J$87,"dihapus",0,1)</f>
        <v>1</v>
      </c>
      <c r="E7291">
        <f t="shared" si="795"/>
        <v>1</v>
      </c>
      <c r="F7291" s="14">
        <v>44896</v>
      </c>
      <c r="G7291" s="1">
        <f t="shared" si="796"/>
        <v>12</v>
      </c>
      <c r="H7291" s="1">
        <f t="shared" si="797"/>
        <v>2022</v>
      </c>
      <c r="I7291">
        <v>0</v>
      </c>
      <c r="J7291">
        <v>0</v>
      </c>
      <c r="K7291">
        <f t="shared" si="791"/>
        <v>0</v>
      </c>
      <c r="L7291">
        <v>11443</v>
      </c>
      <c r="M7291" s="6">
        <f t="shared" si="792"/>
        <v>0</v>
      </c>
      <c r="N7291" s="6">
        <f t="shared" si="793"/>
        <v>0</v>
      </c>
      <c r="O7291" s="6">
        <f t="shared" si="794"/>
        <v>0</v>
      </c>
      <c r="Q7291">
        <f>_xlfn.XLOOKUP(C7291&amp;G7291&amp;H7291,covid!$E$2:$E$2184,covid!$D$2:$D$2184,0,0,1)</f>
        <v>2</v>
      </c>
    </row>
    <row r="7292" spans="1:17" x14ac:dyDescent="0.3">
      <c r="A7292">
        <f>_xlfn.XLOOKUP(C7292,kamus!$B$2:$B$87,kamus!$A$2:$A$87,0,0,1)</f>
        <v>69</v>
      </c>
      <c r="B7292" t="str">
        <f>_xlfn.XLOOKUP(C7292,kamus!$B$2:$B$87,kamus!$D$2:$D$87,"dihapus",0,1)</f>
        <v>Seyegan</v>
      </c>
      <c r="C7292" t="s">
        <v>225</v>
      </c>
      <c r="D7292">
        <f>_xlfn.XLOOKUP(C7292,kamus!$B$2:$B$87,kamus!$J$2:$J$87,"dihapus",0,1)</f>
        <v>0</v>
      </c>
      <c r="E7292">
        <f t="shared" si="795"/>
        <v>0</v>
      </c>
      <c r="F7292" s="14">
        <v>44896</v>
      </c>
      <c r="G7292" s="1">
        <f t="shared" si="796"/>
        <v>12</v>
      </c>
      <c r="H7292" s="1">
        <f t="shared" si="797"/>
        <v>2022</v>
      </c>
      <c r="I7292">
        <v>0</v>
      </c>
      <c r="J7292">
        <v>0</v>
      </c>
      <c r="K7292">
        <f t="shared" si="791"/>
        <v>0</v>
      </c>
      <c r="L7292">
        <v>13779</v>
      </c>
      <c r="M7292" s="6">
        <f t="shared" si="792"/>
        <v>0</v>
      </c>
      <c r="N7292" s="6">
        <f t="shared" si="793"/>
        <v>0</v>
      </c>
      <c r="O7292" s="6">
        <f t="shared" si="794"/>
        <v>0</v>
      </c>
      <c r="Q7292">
        <f>_xlfn.XLOOKUP(C7292&amp;G7292&amp;H7292,covid!$E$2:$E$2184,covid!$D$2:$D$2184,0,0,1)</f>
        <v>2</v>
      </c>
    </row>
    <row r="7293" spans="1:17" x14ac:dyDescent="0.3">
      <c r="A7293">
        <f>_xlfn.XLOOKUP(C7293,kamus!$B$2:$B$87,kamus!$A$2:$A$87,0,0,1)</f>
        <v>74</v>
      </c>
      <c r="B7293" t="str">
        <f>_xlfn.XLOOKUP(C7293,kamus!$B$2:$B$87,kamus!$D$2:$D$87,"dihapus",0,1)</f>
        <v>Sleman</v>
      </c>
      <c r="C7293" t="s">
        <v>205</v>
      </c>
      <c r="D7293">
        <f>_xlfn.XLOOKUP(C7293,kamus!$B$2:$B$87,kamus!$J$2:$J$87,"dihapus",0,1)</f>
        <v>1</v>
      </c>
      <c r="E7293">
        <f t="shared" si="795"/>
        <v>1</v>
      </c>
      <c r="F7293" s="14">
        <v>44896</v>
      </c>
      <c r="G7293" s="1">
        <f t="shared" si="796"/>
        <v>12</v>
      </c>
      <c r="H7293" s="1">
        <f t="shared" si="797"/>
        <v>2022</v>
      </c>
      <c r="I7293">
        <v>0</v>
      </c>
      <c r="J7293">
        <v>0</v>
      </c>
      <c r="K7293">
        <f t="shared" si="791"/>
        <v>0</v>
      </c>
      <c r="L7293">
        <v>15881</v>
      </c>
      <c r="M7293" s="6">
        <f t="shared" si="792"/>
        <v>0</v>
      </c>
      <c r="N7293" s="6">
        <f t="shared" si="793"/>
        <v>0</v>
      </c>
      <c r="O7293" s="6">
        <f t="shared" si="794"/>
        <v>0</v>
      </c>
      <c r="Q7293">
        <f>_xlfn.XLOOKUP(C7293&amp;G7293&amp;H7293,covid!$E$2:$E$2184,covid!$D$2:$D$2184,0,0,1)</f>
        <v>3</v>
      </c>
    </row>
    <row r="7294" spans="1:17" x14ac:dyDescent="0.3">
      <c r="A7294">
        <f>_xlfn.XLOOKUP(C7294,kamus!$B$2:$B$87,kamus!$A$2:$A$87,0,0,1)</f>
        <v>73</v>
      </c>
      <c r="B7294" t="str">
        <f>_xlfn.XLOOKUP(C7294,kamus!$B$2:$B$87,kamus!$D$2:$D$87,"dihapus",0,1)</f>
        <v>Sleman</v>
      </c>
      <c r="C7294" t="s">
        <v>232</v>
      </c>
      <c r="D7294">
        <f>_xlfn.XLOOKUP(C7294,kamus!$B$2:$B$87,kamus!$J$2:$J$87,"dihapus",0,1)</f>
        <v>1</v>
      </c>
      <c r="E7294">
        <f t="shared" si="795"/>
        <v>1</v>
      </c>
      <c r="F7294" s="14">
        <v>44896</v>
      </c>
      <c r="G7294" s="1">
        <f t="shared" si="796"/>
        <v>12</v>
      </c>
      <c r="H7294" s="1">
        <f t="shared" si="797"/>
        <v>2022</v>
      </c>
      <c r="I7294">
        <v>0</v>
      </c>
      <c r="J7294">
        <v>0</v>
      </c>
      <c r="K7294">
        <f t="shared" si="791"/>
        <v>0</v>
      </c>
      <c r="L7294">
        <v>13136</v>
      </c>
      <c r="M7294" s="6">
        <f t="shared" si="792"/>
        <v>0</v>
      </c>
      <c r="N7294" s="6">
        <f t="shared" si="793"/>
        <v>0</v>
      </c>
      <c r="O7294" s="6">
        <f t="shared" si="794"/>
        <v>0</v>
      </c>
      <c r="Q7294">
        <f>_xlfn.XLOOKUP(C7294&amp;G7294&amp;H7294,covid!$E$2:$E$2184,covid!$D$2:$D$2184,0,0,1)</f>
        <v>6</v>
      </c>
    </row>
    <row r="7295" spans="1:17" x14ac:dyDescent="0.3">
      <c r="A7295">
        <f>_xlfn.XLOOKUP(C7295,kamus!$B$2:$B$87,kamus!$A$2:$A$87,0,0,1)</f>
        <v>71</v>
      </c>
      <c r="B7295" t="str">
        <f>_xlfn.XLOOKUP(C7295,kamus!$B$2:$B$87,kamus!$D$2:$D$87,"dihapus",0,1)</f>
        <v>Sleman</v>
      </c>
      <c r="C7295" t="s">
        <v>271</v>
      </c>
      <c r="D7295">
        <f>_xlfn.XLOOKUP(C7295,kamus!$B$2:$B$87,kamus!$J$2:$J$87,"dihapus",0,1)</f>
        <v>1</v>
      </c>
      <c r="E7295">
        <f t="shared" si="795"/>
        <v>1</v>
      </c>
      <c r="F7295" s="14">
        <v>44896</v>
      </c>
      <c r="G7295" s="1">
        <f t="shared" si="796"/>
        <v>12</v>
      </c>
      <c r="H7295" s="1">
        <f t="shared" si="797"/>
        <v>2022</v>
      </c>
      <c r="I7295">
        <v>0</v>
      </c>
      <c r="J7295">
        <v>0</v>
      </c>
      <c r="K7295">
        <f t="shared" si="791"/>
        <v>0</v>
      </c>
      <c r="L7295">
        <v>15868</v>
      </c>
      <c r="M7295" s="6">
        <f t="shared" si="792"/>
        <v>0</v>
      </c>
      <c r="N7295" s="6">
        <f t="shared" si="793"/>
        <v>0</v>
      </c>
      <c r="O7295" s="6">
        <f t="shared" si="794"/>
        <v>0</v>
      </c>
      <c r="Q7295">
        <f>_xlfn.XLOOKUP(C7295&amp;G7295&amp;H7295,covid!$E$2:$E$2184,covid!$D$2:$D$2184,0,0,1)</f>
        <v>4</v>
      </c>
    </row>
    <row r="7296" spans="1:17" x14ac:dyDescent="0.3">
      <c r="A7296">
        <f>_xlfn.XLOOKUP(C7296,kamus!$B$2:$B$87,kamus!$A$2:$A$87,0,0,1)</f>
        <v>72</v>
      </c>
      <c r="B7296" t="str">
        <f>_xlfn.XLOOKUP(C7296,kamus!$B$2:$B$87,kamus!$D$2:$D$87,"dihapus",0,1)</f>
        <v>Sleman</v>
      </c>
      <c r="C7296" t="s">
        <v>273</v>
      </c>
      <c r="D7296">
        <f>_xlfn.XLOOKUP(C7296,kamus!$B$2:$B$87,kamus!$J$2:$J$87,"dihapus",0,1)</f>
        <v>1</v>
      </c>
      <c r="E7296">
        <f t="shared" si="795"/>
        <v>1</v>
      </c>
      <c r="F7296" s="14">
        <v>44896</v>
      </c>
      <c r="G7296" s="1">
        <f t="shared" si="796"/>
        <v>12</v>
      </c>
      <c r="H7296" s="1">
        <f t="shared" si="797"/>
        <v>2022</v>
      </c>
      <c r="I7296">
        <v>0</v>
      </c>
      <c r="J7296">
        <v>0</v>
      </c>
      <c r="K7296">
        <f t="shared" si="791"/>
        <v>0</v>
      </c>
      <c r="L7296">
        <v>19209</v>
      </c>
      <c r="M7296" s="6">
        <f t="shared" si="792"/>
        <v>0</v>
      </c>
      <c r="N7296" s="6">
        <f t="shared" si="793"/>
        <v>0</v>
      </c>
      <c r="O7296" s="6">
        <f t="shared" si="794"/>
        <v>0</v>
      </c>
      <c r="Q7296">
        <f>_xlfn.XLOOKUP(C7296&amp;G7296&amp;H7296,covid!$E$2:$E$2184,covid!$D$2:$D$2184,0,0,1)</f>
        <v>5</v>
      </c>
    </row>
    <row r="7297" spans="1:17" x14ac:dyDescent="0.3">
      <c r="A7297">
        <f>_xlfn.XLOOKUP(C7297,kamus!$B$2:$B$87,kamus!$A$2:$A$87,0,0,1)</f>
        <v>70</v>
      </c>
      <c r="B7297" t="str">
        <f>_xlfn.XLOOKUP(C7297,kamus!$B$2:$B$87,kamus!$D$2:$D$87,"dihapus",0,1)</f>
        <v>Sleman</v>
      </c>
      <c r="C7297" t="s">
        <v>274</v>
      </c>
      <c r="D7297">
        <f>_xlfn.XLOOKUP(C7297,kamus!$B$2:$B$87,kamus!$J$2:$J$87,"dihapus",0,1)</f>
        <v>0</v>
      </c>
      <c r="E7297">
        <f t="shared" si="795"/>
        <v>0</v>
      </c>
      <c r="F7297" s="14">
        <v>44896</v>
      </c>
      <c r="G7297" s="1">
        <f t="shared" si="796"/>
        <v>12</v>
      </c>
      <c r="H7297" s="1">
        <f t="shared" si="797"/>
        <v>2022</v>
      </c>
      <c r="I7297">
        <v>0</v>
      </c>
      <c r="J7297">
        <v>0</v>
      </c>
      <c r="K7297">
        <f t="shared" si="791"/>
        <v>0</v>
      </c>
      <c r="L7297">
        <v>10209</v>
      </c>
      <c r="M7297" s="6">
        <f t="shared" si="792"/>
        <v>0</v>
      </c>
      <c r="N7297" s="6">
        <f t="shared" si="793"/>
        <v>0</v>
      </c>
      <c r="O7297" s="6">
        <f t="shared" si="794"/>
        <v>0</v>
      </c>
      <c r="Q7297">
        <f>_xlfn.XLOOKUP(C7297&amp;G7297&amp;H7297,covid!$E$2:$E$2184,covid!$D$2:$D$2184,0,0,1)</f>
        <v>0</v>
      </c>
    </row>
    <row r="7298" spans="1:17" x14ac:dyDescent="0.3">
      <c r="A7298">
        <f>_xlfn.XLOOKUP(C7298,kamus!$B$2:$B$87,kamus!$A$2:$A$87,0,0,1)</f>
        <v>77</v>
      </c>
      <c r="B7298" t="str">
        <f>_xlfn.XLOOKUP(C7298,kamus!$B$2:$B$87,kamus!$D$2:$D$87,"dihapus",0,1)</f>
        <v>Tempel 1</v>
      </c>
      <c r="C7298" t="s">
        <v>218</v>
      </c>
      <c r="D7298">
        <f>_xlfn.XLOOKUP(C7298,kamus!$B$2:$B$87,kamus!$J$2:$J$87,"dihapus",0,1)</f>
        <v>0</v>
      </c>
      <c r="E7298">
        <f t="shared" si="795"/>
        <v>0</v>
      </c>
      <c r="F7298" s="14">
        <v>44896</v>
      </c>
      <c r="G7298" s="1">
        <f t="shared" si="796"/>
        <v>12</v>
      </c>
      <c r="H7298" s="1">
        <f t="shared" si="797"/>
        <v>2022</v>
      </c>
      <c r="I7298">
        <v>0</v>
      </c>
      <c r="J7298">
        <v>0</v>
      </c>
      <c r="K7298">
        <f t="shared" ref="K7298:K7361" si="798">J7298+I7298</f>
        <v>0</v>
      </c>
      <c r="L7298">
        <v>7981</v>
      </c>
      <c r="M7298" s="6">
        <f t="shared" ref="M7298:M7361" si="799">IF(ISBLANK(I7298)=TRUE,"",I7298/$L7298*100000)</f>
        <v>0</v>
      </c>
      <c r="N7298" s="6">
        <f t="shared" ref="N7298:N7361" si="800">IF(ISBLANK(J7298)=TRUE,"",J7298/$L7298*100000)</f>
        <v>0</v>
      </c>
      <c r="O7298" s="6">
        <f t="shared" ref="O7298:O7361" si="801">IF(ISBLANK(K7298)=TRUE,"",K7298/$L7298*100000)</f>
        <v>0</v>
      </c>
      <c r="Q7298">
        <f>_xlfn.XLOOKUP(C7298&amp;G7298&amp;H7298,covid!$E$2:$E$2184,covid!$D$2:$D$2184,0,0,1)</f>
        <v>2</v>
      </c>
    </row>
    <row r="7299" spans="1:17" x14ac:dyDescent="0.3">
      <c r="A7299">
        <f>_xlfn.XLOOKUP(C7299,kamus!$B$2:$B$87,kamus!$A$2:$A$87,0,0,1)</f>
        <v>76</v>
      </c>
      <c r="B7299" t="str">
        <f>_xlfn.XLOOKUP(C7299,kamus!$B$2:$B$87,kamus!$D$2:$D$87,"dihapus",0,1)</f>
        <v>Tempel 1</v>
      </c>
      <c r="C7299" t="s">
        <v>226</v>
      </c>
      <c r="D7299">
        <f>_xlfn.XLOOKUP(C7299,kamus!$B$2:$B$87,kamus!$J$2:$J$87,"dihapus",0,1)</f>
        <v>1</v>
      </c>
      <c r="E7299">
        <f t="shared" ref="E7299:E7362" si="802">IF(D7299=0,0,IF(H7299&lt;2021,0,IF(AND(H7299=2021,G7299&lt;5),0,1)))</f>
        <v>1</v>
      </c>
      <c r="F7299" s="14">
        <v>44896</v>
      </c>
      <c r="G7299" s="1">
        <f t="shared" ref="G7299:G7362" si="803">MONTH(F7299)</f>
        <v>12</v>
      </c>
      <c r="H7299" s="1">
        <f t="shared" ref="H7299:H7362" si="804">YEAR(F7299)</f>
        <v>2022</v>
      </c>
      <c r="I7299">
        <v>0</v>
      </c>
      <c r="J7299">
        <v>0</v>
      </c>
      <c r="K7299">
        <f t="shared" si="798"/>
        <v>0</v>
      </c>
      <c r="L7299">
        <v>11420</v>
      </c>
      <c r="M7299" s="6">
        <f t="shared" si="799"/>
        <v>0</v>
      </c>
      <c r="N7299" s="6">
        <f t="shared" si="800"/>
        <v>0</v>
      </c>
      <c r="O7299" s="6">
        <f t="shared" si="801"/>
        <v>0</v>
      </c>
      <c r="Q7299">
        <f>_xlfn.XLOOKUP(C7299&amp;G7299&amp;H7299,covid!$E$2:$E$2184,covid!$D$2:$D$2184,0,0,1)</f>
        <v>4</v>
      </c>
    </row>
    <row r="7300" spans="1:17" x14ac:dyDescent="0.3">
      <c r="A7300">
        <f>_xlfn.XLOOKUP(C7300,kamus!$B$2:$B$87,kamus!$A$2:$A$87,0,0,1)</f>
        <v>75</v>
      </c>
      <c r="B7300" t="str">
        <f>_xlfn.XLOOKUP(C7300,kamus!$B$2:$B$87,kamus!$D$2:$D$87,"dihapus",0,1)</f>
        <v>Tempel 1</v>
      </c>
      <c r="C7300" t="s">
        <v>227</v>
      </c>
      <c r="D7300">
        <f>_xlfn.XLOOKUP(C7300,kamus!$B$2:$B$87,kamus!$J$2:$J$87,"dihapus",0,1)</f>
        <v>0</v>
      </c>
      <c r="E7300">
        <f t="shared" si="802"/>
        <v>0</v>
      </c>
      <c r="F7300" s="14">
        <v>44896</v>
      </c>
      <c r="G7300" s="1">
        <f t="shared" si="803"/>
        <v>12</v>
      </c>
      <c r="H7300" s="1">
        <f t="shared" si="804"/>
        <v>2022</v>
      </c>
      <c r="I7300">
        <v>0</v>
      </c>
      <c r="J7300">
        <v>0</v>
      </c>
      <c r="K7300">
        <f t="shared" si="798"/>
        <v>0</v>
      </c>
      <c r="L7300">
        <v>7027</v>
      </c>
      <c r="M7300" s="6">
        <f t="shared" si="799"/>
        <v>0</v>
      </c>
      <c r="N7300" s="6">
        <f t="shared" si="800"/>
        <v>0</v>
      </c>
      <c r="O7300" s="6">
        <f t="shared" si="801"/>
        <v>0</v>
      </c>
      <c r="Q7300">
        <f>_xlfn.XLOOKUP(C7300&amp;G7300&amp;H7300,covid!$E$2:$E$2184,covid!$D$2:$D$2184,0,0,1)</f>
        <v>2</v>
      </c>
    </row>
    <row r="7301" spans="1:17" x14ac:dyDescent="0.3">
      <c r="A7301">
        <f>_xlfn.XLOOKUP(C7301,kamus!$B$2:$B$87,kamus!$A$2:$A$87,0,0,1)</f>
        <v>78</v>
      </c>
      <c r="B7301" t="str">
        <f>_xlfn.XLOOKUP(C7301,kamus!$B$2:$B$87,kamus!$D$2:$D$87,"dihapus",0,1)</f>
        <v>Tempel 1</v>
      </c>
      <c r="C7301" t="s">
        <v>229</v>
      </c>
      <c r="D7301">
        <f>_xlfn.XLOOKUP(C7301,kamus!$B$2:$B$87,kamus!$J$2:$J$87,"dihapus",0,1)</f>
        <v>0</v>
      </c>
      <c r="E7301">
        <f t="shared" si="802"/>
        <v>0</v>
      </c>
      <c r="F7301" s="14">
        <v>44896</v>
      </c>
      <c r="G7301" s="1">
        <f t="shared" si="803"/>
        <v>12</v>
      </c>
      <c r="H7301" s="1">
        <f t="shared" si="804"/>
        <v>2022</v>
      </c>
      <c r="I7301">
        <v>0</v>
      </c>
      <c r="J7301">
        <v>0</v>
      </c>
      <c r="K7301">
        <f t="shared" si="798"/>
        <v>0</v>
      </c>
      <c r="L7301">
        <v>5483</v>
      </c>
      <c r="M7301" s="6">
        <f t="shared" si="799"/>
        <v>0</v>
      </c>
      <c r="N7301" s="6">
        <f t="shared" si="800"/>
        <v>0</v>
      </c>
      <c r="O7301" s="6">
        <f t="shared" si="801"/>
        <v>0</v>
      </c>
      <c r="Q7301">
        <f>_xlfn.XLOOKUP(C7301&amp;G7301&amp;H7301,covid!$E$2:$E$2184,covid!$D$2:$D$2184,0,0,1)</f>
        <v>1</v>
      </c>
    </row>
    <row r="7302" spans="1:17" x14ac:dyDescent="0.3">
      <c r="A7302">
        <f>_xlfn.XLOOKUP(C7302,kamus!$B$2:$B$87,kamus!$A$2:$A$87,0,0,1)</f>
        <v>79</v>
      </c>
      <c r="B7302" t="str">
        <f>_xlfn.XLOOKUP(C7302,kamus!$B$2:$B$87,kamus!$D$2:$D$87,"dihapus",0,1)</f>
        <v>Tempel 2</v>
      </c>
      <c r="C7302" t="s">
        <v>201</v>
      </c>
      <c r="D7302">
        <f>_xlfn.XLOOKUP(C7302,kamus!$B$2:$B$87,kamus!$J$2:$J$87,"dihapus",0,1)</f>
        <v>0</v>
      </c>
      <c r="E7302">
        <f t="shared" si="802"/>
        <v>0</v>
      </c>
      <c r="F7302" s="14">
        <v>44896</v>
      </c>
      <c r="G7302" s="1">
        <f t="shared" si="803"/>
        <v>12</v>
      </c>
      <c r="H7302" s="1">
        <f t="shared" si="804"/>
        <v>2022</v>
      </c>
      <c r="I7302">
        <v>0</v>
      </c>
      <c r="J7302">
        <v>0</v>
      </c>
      <c r="K7302">
        <f t="shared" si="798"/>
        <v>0</v>
      </c>
      <c r="L7302">
        <v>7898</v>
      </c>
      <c r="M7302" s="6">
        <f t="shared" si="799"/>
        <v>0</v>
      </c>
      <c r="N7302" s="6">
        <f t="shared" si="800"/>
        <v>0</v>
      </c>
      <c r="O7302" s="6">
        <f t="shared" si="801"/>
        <v>0</v>
      </c>
      <c r="Q7302">
        <f>_xlfn.XLOOKUP(C7302&amp;G7302&amp;H7302,covid!$E$2:$E$2184,covid!$D$2:$D$2184,0,0,1)</f>
        <v>3</v>
      </c>
    </row>
    <row r="7303" spans="1:17" x14ac:dyDescent="0.3">
      <c r="A7303">
        <f>_xlfn.XLOOKUP(C7303,kamus!$B$2:$B$87,kamus!$A$2:$A$87,0,0,1)</f>
        <v>80</v>
      </c>
      <c r="B7303" t="str">
        <f>_xlfn.XLOOKUP(C7303,kamus!$B$2:$B$87,kamus!$D$2:$D$87,"dihapus",0,1)</f>
        <v>Tempel 2</v>
      </c>
      <c r="C7303" t="s">
        <v>233</v>
      </c>
      <c r="D7303">
        <f>_xlfn.XLOOKUP(C7303,kamus!$B$2:$B$87,kamus!$J$2:$J$87,"dihapus",0,1)</f>
        <v>0</v>
      </c>
      <c r="E7303">
        <f t="shared" si="802"/>
        <v>0</v>
      </c>
      <c r="F7303" s="14">
        <v>44896</v>
      </c>
      <c r="G7303" s="1">
        <f t="shared" si="803"/>
        <v>12</v>
      </c>
      <c r="H7303" s="1">
        <f t="shared" si="804"/>
        <v>2022</v>
      </c>
      <c r="I7303">
        <v>0</v>
      </c>
      <c r="J7303">
        <v>0</v>
      </c>
      <c r="K7303">
        <f t="shared" si="798"/>
        <v>0</v>
      </c>
      <c r="L7303">
        <v>6718</v>
      </c>
      <c r="M7303" s="6">
        <f t="shared" si="799"/>
        <v>0</v>
      </c>
      <c r="N7303" s="6">
        <f t="shared" si="800"/>
        <v>0</v>
      </c>
      <c r="O7303" s="6">
        <f t="shared" si="801"/>
        <v>0</v>
      </c>
      <c r="Q7303">
        <f>_xlfn.XLOOKUP(C7303&amp;G7303&amp;H7303,covid!$E$2:$E$2184,covid!$D$2:$D$2184,0,0,1)</f>
        <v>1</v>
      </c>
    </row>
    <row r="7304" spans="1:17" x14ac:dyDescent="0.3">
      <c r="A7304">
        <f>_xlfn.XLOOKUP(C7304,kamus!$B$2:$B$87,kamus!$A$2:$A$87,0,0,1)</f>
        <v>81</v>
      </c>
      <c r="B7304" t="str">
        <f>_xlfn.XLOOKUP(C7304,kamus!$B$2:$B$87,kamus!$D$2:$D$87,"dihapus",0,1)</f>
        <v>Tempel 2</v>
      </c>
      <c r="C7304" t="s">
        <v>263</v>
      </c>
      <c r="D7304">
        <f>_xlfn.XLOOKUP(C7304,kamus!$B$2:$B$87,kamus!$J$2:$J$87,"dihapus",0,1)</f>
        <v>0</v>
      </c>
      <c r="E7304">
        <f t="shared" si="802"/>
        <v>0</v>
      </c>
      <c r="F7304" s="14">
        <v>44896</v>
      </c>
      <c r="G7304" s="1">
        <f t="shared" si="803"/>
        <v>12</v>
      </c>
      <c r="H7304" s="1">
        <f t="shared" si="804"/>
        <v>2022</v>
      </c>
      <c r="I7304">
        <v>0</v>
      </c>
      <c r="J7304">
        <v>0</v>
      </c>
      <c r="K7304">
        <f t="shared" si="798"/>
        <v>0</v>
      </c>
      <c r="L7304">
        <v>4831</v>
      </c>
      <c r="M7304" s="6">
        <f t="shared" si="799"/>
        <v>0</v>
      </c>
      <c r="N7304" s="6">
        <f t="shared" si="800"/>
        <v>0</v>
      </c>
      <c r="O7304" s="6">
        <f t="shared" si="801"/>
        <v>0</v>
      </c>
      <c r="Q7304">
        <f>_xlfn.XLOOKUP(C7304&amp;G7304&amp;H7304,covid!$E$2:$E$2184,covid!$D$2:$D$2184,0,0,1)</f>
        <v>0</v>
      </c>
    </row>
    <row r="7305" spans="1:17" x14ac:dyDescent="0.3">
      <c r="A7305">
        <f>_xlfn.XLOOKUP(C7305,kamus!$B$2:$B$87,kamus!$A$2:$A$87,0,0,1)</f>
        <v>82</v>
      </c>
      <c r="B7305" t="str">
        <f>_xlfn.XLOOKUP(C7305,kamus!$B$2:$B$87,kamus!$D$2:$D$87,"dihapus",0,1)</f>
        <v>Tempel 2</v>
      </c>
      <c r="C7305" t="s">
        <v>266</v>
      </c>
      <c r="D7305">
        <f>_xlfn.XLOOKUP(C7305,kamus!$B$2:$B$87,kamus!$J$2:$J$87,"dihapus",0,1)</f>
        <v>0</v>
      </c>
      <c r="E7305">
        <f t="shared" si="802"/>
        <v>0</v>
      </c>
      <c r="F7305" s="14">
        <v>44896</v>
      </c>
      <c r="G7305" s="1">
        <f t="shared" si="803"/>
        <v>12</v>
      </c>
      <c r="H7305" s="1">
        <f t="shared" si="804"/>
        <v>2022</v>
      </c>
      <c r="I7305">
        <v>0</v>
      </c>
      <c r="J7305">
        <v>0</v>
      </c>
      <c r="K7305">
        <f t="shared" si="798"/>
        <v>0</v>
      </c>
      <c r="L7305">
        <v>5385</v>
      </c>
      <c r="M7305" s="6">
        <f t="shared" si="799"/>
        <v>0</v>
      </c>
      <c r="N7305" s="6">
        <f t="shared" si="800"/>
        <v>0</v>
      </c>
      <c r="O7305" s="6">
        <f t="shared" si="801"/>
        <v>0</v>
      </c>
      <c r="Q7305">
        <f>_xlfn.XLOOKUP(C7305&amp;G7305&amp;H7305,covid!$E$2:$E$2184,covid!$D$2:$D$2184,0,0,1)</f>
        <v>0</v>
      </c>
    </row>
    <row r="7306" spans="1:17" x14ac:dyDescent="0.3">
      <c r="A7306">
        <f>_xlfn.XLOOKUP(C7306,kamus!$B$2:$B$87,kamus!$A$2:$A$87,0,0,1)</f>
        <v>84</v>
      </c>
      <c r="B7306" t="str">
        <f>_xlfn.XLOOKUP(C7306,kamus!$B$2:$B$87,kamus!$D$2:$D$87,"dihapus",0,1)</f>
        <v>turi</v>
      </c>
      <c r="C7306" t="s">
        <v>199</v>
      </c>
      <c r="D7306">
        <f>_xlfn.XLOOKUP(C7306,kamus!$B$2:$B$87,kamus!$J$2:$J$87,"dihapus",0,1)</f>
        <v>0</v>
      </c>
      <c r="E7306">
        <f t="shared" si="802"/>
        <v>0</v>
      </c>
      <c r="F7306" s="14">
        <v>44896</v>
      </c>
      <c r="G7306" s="1">
        <f t="shared" si="803"/>
        <v>12</v>
      </c>
      <c r="H7306" s="1">
        <f t="shared" si="804"/>
        <v>2022</v>
      </c>
      <c r="I7306">
        <v>0</v>
      </c>
      <c r="J7306">
        <v>0</v>
      </c>
      <c r="K7306">
        <f t="shared" si="798"/>
        <v>0</v>
      </c>
      <c r="L7306">
        <v>9882</v>
      </c>
      <c r="M7306" s="6">
        <f t="shared" si="799"/>
        <v>0</v>
      </c>
      <c r="N7306" s="6">
        <f t="shared" si="800"/>
        <v>0</v>
      </c>
      <c r="O7306" s="6">
        <f t="shared" si="801"/>
        <v>0</v>
      </c>
      <c r="Q7306">
        <f>_xlfn.XLOOKUP(C7306&amp;G7306&amp;H7306,covid!$E$2:$E$2184,covid!$D$2:$D$2184,0,0,1)</f>
        <v>1</v>
      </c>
    </row>
    <row r="7307" spans="1:17" x14ac:dyDescent="0.3">
      <c r="A7307">
        <f>_xlfn.XLOOKUP(C7307,kamus!$B$2:$B$87,kamus!$A$2:$A$87,0,0,1)</f>
        <v>86</v>
      </c>
      <c r="B7307" t="str">
        <f>_xlfn.XLOOKUP(C7307,kamus!$B$2:$B$87,kamus!$D$2:$D$87,"dihapus",0,1)</f>
        <v>turi</v>
      </c>
      <c r="C7307" t="s">
        <v>209</v>
      </c>
      <c r="D7307">
        <f>_xlfn.XLOOKUP(C7307,kamus!$B$2:$B$87,kamus!$J$2:$J$87,"dihapus",0,1)</f>
        <v>0</v>
      </c>
      <c r="E7307">
        <f t="shared" si="802"/>
        <v>0</v>
      </c>
      <c r="F7307" s="14">
        <v>44896</v>
      </c>
      <c r="G7307" s="1">
        <f t="shared" si="803"/>
        <v>12</v>
      </c>
      <c r="H7307" s="1">
        <f t="shared" si="804"/>
        <v>2022</v>
      </c>
      <c r="I7307">
        <v>0</v>
      </c>
      <c r="J7307">
        <v>0</v>
      </c>
      <c r="K7307">
        <f t="shared" si="798"/>
        <v>0</v>
      </c>
      <c r="L7307">
        <v>9730</v>
      </c>
      <c r="M7307" s="6">
        <f t="shared" si="799"/>
        <v>0</v>
      </c>
      <c r="N7307" s="6">
        <f t="shared" si="800"/>
        <v>0</v>
      </c>
      <c r="O7307" s="6">
        <f t="shared" si="801"/>
        <v>0</v>
      </c>
      <c r="Q7307">
        <f>_xlfn.XLOOKUP(C7307&amp;G7307&amp;H7307,covid!$E$2:$E$2184,covid!$D$2:$D$2184,0,0,1)</f>
        <v>2</v>
      </c>
    </row>
    <row r="7308" spans="1:17" x14ac:dyDescent="0.3">
      <c r="A7308">
        <f>_xlfn.XLOOKUP(C7308,kamus!$B$2:$B$87,kamus!$A$2:$A$87,0,0,1)</f>
        <v>83</v>
      </c>
      <c r="B7308" t="str">
        <f>_xlfn.XLOOKUP(C7308,kamus!$B$2:$B$87,kamus!$D$2:$D$87,"dihapus",0,1)</f>
        <v>turi</v>
      </c>
      <c r="C7308" t="s">
        <v>211</v>
      </c>
      <c r="D7308">
        <f>_xlfn.XLOOKUP(C7308,kamus!$B$2:$B$87,kamus!$J$2:$J$87,"dihapus",0,1)</f>
        <v>0</v>
      </c>
      <c r="E7308">
        <f t="shared" si="802"/>
        <v>0</v>
      </c>
      <c r="F7308" s="14">
        <v>44896</v>
      </c>
      <c r="G7308" s="1">
        <f t="shared" si="803"/>
        <v>12</v>
      </c>
      <c r="H7308" s="1">
        <f t="shared" si="804"/>
        <v>2022</v>
      </c>
      <c r="I7308">
        <v>0</v>
      </c>
      <c r="J7308">
        <v>0</v>
      </c>
      <c r="K7308">
        <f t="shared" si="798"/>
        <v>0</v>
      </c>
      <c r="L7308">
        <v>8706</v>
      </c>
      <c r="M7308" s="6">
        <f t="shared" si="799"/>
        <v>0</v>
      </c>
      <c r="N7308" s="6">
        <f t="shared" si="800"/>
        <v>0</v>
      </c>
      <c r="O7308" s="6">
        <f t="shared" si="801"/>
        <v>0</v>
      </c>
      <c r="Q7308">
        <f>_xlfn.XLOOKUP(C7308&amp;G7308&amp;H7308,covid!$E$2:$E$2184,covid!$D$2:$D$2184,0,0,1)</f>
        <v>0</v>
      </c>
    </row>
    <row r="7309" spans="1:17" x14ac:dyDescent="0.3">
      <c r="A7309">
        <f>_xlfn.XLOOKUP(C7309,kamus!$B$2:$B$87,kamus!$A$2:$A$87,0,0,1)</f>
        <v>85</v>
      </c>
      <c r="B7309" t="str">
        <f>_xlfn.XLOOKUP(C7309,kamus!$B$2:$B$87,kamus!$D$2:$D$87,"dihapus",0,1)</f>
        <v>turi</v>
      </c>
      <c r="C7309" t="s">
        <v>279</v>
      </c>
      <c r="D7309">
        <f>_xlfn.XLOOKUP(C7309,kamus!$B$2:$B$87,kamus!$J$2:$J$87,"dihapus",0,1)</f>
        <v>0</v>
      </c>
      <c r="E7309">
        <f t="shared" si="802"/>
        <v>0</v>
      </c>
      <c r="F7309" s="14">
        <v>44896</v>
      </c>
      <c r="G7309" s="1">
        <f t="shared" si="803"/>
        <v>12</v>
      </c>
      <c r="H7309" s="1">
        <f t="shared" si="804"/>
        <v>2022</v>
      </c>
      <c r="I7309">
        <v>0</v>
      </c>
      <c r="J7309">
        <v>0</v>
      </c>
      <c r="K7309">
        <f t="shared" si="798"/>
        <v>0</v>
      </c>
      <c r="L7309">
        <v>11166</v>
      </c>
      <c r="M7309" s="6">
        <f t="shared" si="799"/>
        <v>0</v>
      </c>
      <c r="N7309" s="6">
        <f t="shared" si="800"/>
        <v>0</v>
      </c>
      <c r="O7309" s="6">
        <f t="shared" si="801"/>
        <v>0</v>
      </c>
      <c r="Q7309">
        <f>_xlfn.XLOOKUP(C7309&amp;G7309&amp;H7309,covid!$E$2:$E$2184,covid!$D$2:$D$2184,0,0,1)</f>
        <v>2</v>
      </c>
    </row>
    <row r="7310" spans="1:17" x14ac:dyDescent="0.3">
      <c r="A7310">
        <f>_xlfn.XLOOKUP(C7310,kamus!$B$2:$B$87,kamus!$A$2:$A$87,0,0,1)</f>
        <v>4</v>
      </c>
      <c r="B7310" t="str">
        <f>_xlfn.XLOOKUP(C7310,kamus!$B$2:$B$87,kamus!$D$2:$D$87,"dihapus",0,1)</f>
        <v>Berbah</v>
      </c>
      <c r="C7310" t="s">
        <v>215</v>
      </c>
      <c r="D7310">
        <f>_xlfn.XLOOKUP(C7310,kamus!$B$2:$B$87,kamus!$J$2:$J$87,"dihapus",0,1)</f>
        <v>0</v>
      </c>
      <c r="E7310">
        <f t="shared" si="802"/>
        <v>0</v>
      </c>
      <c r="F7310" s="14">
        <v>44927</v>
      </c>
      <c r="G7310" s="1">
        <f t="shared" si="803"/>
        <v>1</v>
      </c>
      <c r="H7310" s="1">
        <f t="shared" si="804"/>
        <v>2023</v>
      </c>
      <c r="I7310">
        <v>0</v>
      </c>
      <c r="J7310">
        <v>1</v>
      </c>
      <c r="K7310">
        <f t="shared" si="798"/>
        <v>1</v>
      </c>
      <c r="L7310">
        <v>11768</v>
      </c>
      <c r="M7310" s="6">
        <f t="shared" si="799"/>
        <v>0</v>
      </c>
      <c r="N7310" s="6">
        <f t="shared" si="800"/>
        <v>8.497620666213459</v>
      </c>
      <c r="O7310" s="6">
        <f t="shared" si="801"/>
        <v>8.497620666213459</v>
      </c>
      <c r="Q7310">
        <f>_xlfn.XLOOKUP(C7310&amp;G7310&amp;H7310,covid!$E$2:$E$2184,covid!$D$2:$D$2184,0,0,1)</f>
        <v>0</v>
      </c>
    </row>
    <row r="7311" spans="1:17" x14ac:dyDescent="0.3">
      <c r="A7311">
        <f>_xlfn.XLOOKUP(C7311,kamus!$B$2:$B$87,kamus!$A$2:$A$87,0,0,1)</f>
        <v>1</v>
      </c>
      <c r="B7311" t="str">
        <f>_xlfn.XLOOKUP(C7311,kamus!$B$2:$B$87,kamus!$D$2:$D$87,"dihapus",0,1)</f>
        <v>Berbah</v>
      </c>
      <c r="C7311" t="s">
        <v>216</v>
      </c>
      <c r="D7311">
        <f>_xlfn.XLOOKUP(C7311,kamus!$B$2:$B$87,kamus!$J$2:$J$87,"dihapus",0,1)</f>
        <v>1</v>
      </c>
      <c r="E7311">
        <f t="shared" si="802"/>
        <v>1</v>
      </c>
      <c r="F7311" s="14">
        <v>44927</v>
      </c>
      <c r="G7311" s="1">
        <f t="shared" si="803"/>
        <v>1</v>
      </c>
      <c r="H7311" s="1">
        <f t="shared" si="804"/>
        <v>2023</v>
      </c>
      <c r="I7311">
        <v>0</v>
      </c>
      <c r="J7311">
        <v>1</v>
      </c>
      <c r="K7311">
        <f t="shared" si="798"/>
        <v>1</v>
      </c>
      <c r="L7311">
        <v>14973</v>
      </c>
      <c r="M7311" s="6">
        <f t="shared" si="799"/>
        <v>0</v>
      </c>
      <c r="N7311" s="6">
        <f t="shared" si="800"/>
        <v>6.6786883056167774</v>
      </c>
      <c r="O7311" s="6">
        <f t="shared" si="801"/>
        <v>6.6786883056167774</v>
      </c>
      <c r="Q7311">
        <f>_xlfn.XLOOKUP(C7311&amp;G7311&amp;H7311,covid!$E$2:$E$2184,covid!$D$2:$D$2184,0,0,1)</f>
        <v>0</v>
      </c>
    </row>
    <row r="7312" spans="1:17" x14ac:dyDescent="0.3">
      <c r="A7312">
        <f>_xlfn.XLOOKUP(C7312,kamus!$B$2:$B$87,kamus!$A$2:$A$87,0,0,1)</f>
        <v>2</v>
      </c>
      <c r="B7312" t="str">
        <f>_xlfn.XLOOKUP(C7312,kamus!$B$2:$B$87,kamus!$D$2:$D$87,"dihapus",0,1)</f>
        <v>Berbah</v>
      </c>
      <c r="C7312" t="s">
        <v>246</v>
      </c>
      <c r="D7312">
        <f>_xlfn.XLOOKUP(C7312,kamus!$B$2:$B$87,kamus!$J$2:$J$87,"dihapus",0,1)</f>
        <v>1</v>
      </c>
      <c r="E7312">
        <f t="shared" si="802"/>
        <v>1</v>
      </c>
      <c r="F7312" s="14">
        <v>44927</v>
      </c>
      <c r="G7312" s="1">
        <f t="shared" si="803"/>
        <v>1</v>
      </c>
      <c r="H7312" s="1">
        <f t="shared" si="804"/>
        <v>2023</v>
      </c>
      <c r="I7312">
        <v>2</v>
      </c>
      <c r="J7312">
        <v>0</v>
      </c>
      <c r="K7312">
        <f t="shared" si="798"/>
        <v>2</v>
      </c>
      <c r="L7312">
        <v>19227</v>
      </c>
      <c r="M7312" s="6">
        <f t="shared" si="799"/>
        <v>10.402038799604721</v>
      </c>
      <c r="N7312" s="6">
        <f t="shared" si="800"/>
        <v>0</v>
      </c>
      <c r="O7312" s="6">
        <f t="shared" si="801"/>
        <v>10.402038799604721</v>
      </c>
      <c r="Q7312">
        <f>_xlfn.XLOOKUP(C7312&amp;G7312&amp;H7312,covid!$E$2:$E$2184,covid!$D$2:$D$2184,0,0,1)</f>
        <v>0</v>
      </c>
    </row>
    <row r="7313" spans="1:17" x14ac:dyDescent="0.3">
      <c r="A7313">
        <f>_xlfn.XLOOKUP(C7313,kamus!$B$2:$B$87,kamus!$A$2:$A$87,0,0,1)</f>
        <v>3</v>
      </c>
      <c r="B7313" t="str">
        <f>_xlfn.XLOOKUP(C7313,kamus!$B$2:$B$87,kamus!$D$2:$D$87,"dihapus",0,1)</f>
        <v>Berbah</v>
      </c>
      <c r="C7313" t="s">
        <v>267</v>
      </c>
      <c r="D7313">
        <f>_xlfn.XLOOKUP(C7313,kamus!$B$2:$B$87,kamus!$J$2:$J$87,"dihapus",0,1)</f>
        <v>1</v>
      </c>
      <c r="E7313">
        <f t="shared" si="802"/>
        <v>1</v>
      </c>
      <c r="F7313" s="14">
        <v>44927</v>
      </c>
      <c r="G7313" s="1">
        <f t="shared" si="803"/>
        <v>1</v>
      </c>
      <c r="H7313" s="1">
        <f t="shared" si="804"/>
        <v>2023</v>
      </c>
      <c r="I7313">
        <v>0</v>
      </c>
      <c r="J7313">
        <v>1</v>
      </c>
      <c r="K7313">
        <f t="shared" si="798"/>
        <v>1</v>
      </c>
      <c r="L7313">
        <v>13737</v>
      </c>
      <c r="M7313" s="6">
        <f t="shared" si="799"/>
        <v>0</v>
      </c>
      <c r="N7313" s="6">
        <f t="shared" si="800"/>
        <v>7.2796098129140283</v>
      </c>
      <c r="O7313" s="6">
        <f t="shared" si="801"/>
        <v>7.2796098129140283</v>
      </c>
      <c r="Q7313">
        <f>_xlfn.XLOOKUP(C7313&amp;G7313&amp;H7313,covid!$E$2:$E$2184,covid!$D$2:$D$2184,0,0,1)</f>
        <v>0</v>
      </c>
    </row>
    <row r="7314" spans="1:17" x14ac:dyDescent="0.3">
      <c r="A7314">
        <f>_xlfn.XLOOKUP(C7314,kamus!$B$2:$B$87,kamus!$A$2:$A$87,0,0,1)</f>
        <v>9</v>
      </c>
      <c r="B7314" t="str">
        <f>_xlfn.XLOOKUP(C7314,kamus!$B$2:$B$87,kamus!$D$2:$D$87,"dihapus",0,1)</f>
        <v>cangkringan</v>
      </c>
      <c r="C7314" t="s">
        <v>197</v>
      </c>
      <c r="D7314">
        <f>_xlfn.XLOOKUP(C7314,kamus!$B$2:$B$87,kamus!$J$2:$J$87,"dihapus",0,1)</f>
        <v>0</v>
      </c>
      <c r="E7314">
        <f t="shared" si="802"/>
        <v>0</v>
      </c>
      <c r="F7314" s="14">
        <v>44927</v>
      </c>
      <c r="G7314" s="1">
        <f t="shared" si="803"/>
        <v>1</v>
      </c>
      <c r="H7314" s="1">
        <f t="shared" si="804"/>
        <v>2023</v>
      </c>
      <c r="I7314">
        <v>0</v>
      </c>
      <c r="J7314">
        <v>0</v>
      </c>
      <c r="K7314">
        <f t="shared" si="798"/>
        <v>0</v>
      </c>
      <c r="L7314">
        <v>8289</v>
      </c>
      <c r="M7314" s="6">
        <f t="shared" si="799"/>
        <v>0</v>
      </c>
      <c r="N7314" s="6">
        <f t="shared" si="800"/>
        <v>0</v>
      </c>
      <c r="O7314" s="6">
        <f t="shared" si="801"/>
        <v>0</v>
      </c>
      <c r="Q7314">
        <f>_xlfn.XLOOKUP(C7314&amp;G7314&amp;H7314,covid!$E$2:$E$2184,covid!$D$2:$D$2184,0,0,1)</f>
        <v>0</v>
      </c>
    </row>
    <row r="7315" spans="1:17" x14ac:dyDescent="0.3">
      <c r="A7315">
        <f>_xlfn.XLOOKUP(C7315,kamus!$B$2:$B$87,kamus!$A$2:$A$87,0,0,1)</f>
        <v>5</v>
      </c>
      <c r="B7315" t="str">
        <f>_xlfn.XLOOKUP(C7315,kamus!$B$2:$B$87,kamus!$D$2:$D$87,"dihapus",0,1)</f>
        <v>cangkringan</v>
      </c>
      <c r="C7315" t="s">
        <v>212</v>
      </c>
      <c r="D7315">
        <f>_xlfn.XLOOKUP(C7315,kamus!$B$2:$B$87,kamus!$J$2:$J$87,"dihapus",0,1)</f>
        <v>0</v>
      </c>
      <c r="E7315">
        <f t="shared" si="802"/>
        <v>0</v>
      </c>
      <c r="F7315" s="14">
        <v>44927</v>
      </c>
      <c r="G7315" s="1">
        <f t="shared" si="803"/>
        <v>1</v>
      </c>
      <c r="H7315" s="1">
        <f t="shared" si="804"/>
        <v>2023</v>
      </c>
      <c r="I7315">
        <v>0</v>
      </c>
      <c r="J7315">
        <v>0</v>
      </c>
      <c r="K7315">
        <f t="shared" si="798"/>
        <v>0</v>
      </c>
      <c r="L7315">
        <v>4249</v>
      </c>
      <c r="M7315" s="6">
        <f t="shared" si="799"/>
        <v>0</v>
      </c>
      <c r="N7315" s="6">
        <f t="shared" si="800"/>
        <v>0</v>
      </c>
      <c r="O7315" s="6">
        <f t="shared" si="801"/>
        <v>0</v>
      </c>
      <c r="Q7315">
        <f>_xlfn.XLOOKUP(C7315&amp;G7315&amp;H7315,covid!$E$2:$E$2184,covid!$D$2:$D$2184,0,0,1)</f>
        <v>0</v>
      </c>
    </row>
    <row r="7316" spans="1:17" x14ac:dyDescent="0.3">
      <c r="A7316">
        <f>_xlfn.XLOOKUP(C7316,kamus!$B$2:$B$87,kamus!$A$2:$A$87,0,0,1)</f>
        <v>7</v>
      </c>
      <c r="B7316" t="str">
        <f>_xlfn.XLOOKUP(C7316,kamus!$B$2:$B$87,kamus!$D$2:$D$87,"dihapus",0,1)</f>
        <v>cangkringan</v>
      </c>
      <c r="C7316" t="s">
        <v>217</v>
      </c>
      <c r="D7316">
        <f>_xlfn.XLOOKUP(C7316,kamus!$B$2:$B$87,kamus!$J$2:$J$87,"dihapus",0,1)</f>
        <v>0</v>
      </c>
      <c r="E7316">
        <f t="shared" si="802"/>
        <v>0</v>
      </c>
      <c r="F7316" s="14">
        <v>44927</v>
      </c>
      <c r="G7316" s="1">
        <f t="shared" si="803"/>
        <v>1</v>
      </c>
      <c r="H7316" s="1">
        <f t="shared" si="804"/>
        <v>2023</v>
      </c>
      <c r="I7316">
        <v>0</v>
      </c>
      <c r="J7316">
        <v>0</v>
      </c>
      <c r="K7316">
        <f t="shared" si="798"/>
        <v>0</v>
      </c>
      <c r="L7316">
        <v>3686</v>
      </c>
      <c r="M7316" s="6">
        <f t="shared" si="799"/>
        <v>0</v>
      </c>
      <c r="N7316" s="6">
        <f t="shared" si="800"/>
        <v>0</v>
      </c>
      <c r="O7316" s="6">
        <f t="shared" si="801"/>
        <v>0</v>
      </c>
      <c r="Q7316">
        <f>_xlfn.XLOOKUP(C7316&amp;G7316&amp;H7316,covid!$E$2:$E$2184,covid!$D$2:$D$2184,0,0,1)</f>
        <v>0</v>
      </c>
    </row>
    <row r="7317" spans="1:17" x14ac:dyDescent="0.3">
      <c r="A7317">
        <f>_xlfn.XLOOKUP(C7317,kamus!$B$2:$B$87,kamus!$A$2:$A$87,0,0,1)</f>
        <v>8</v>
      </c>
      <c r="B7317" t="str">
        <f>_xlfn.XLOOKUP(C7317,kamus!$B$2:$B$87,kamus!$D$2:$D$87,"dihapus",0,1)</f>
        <v>cangkringan</v>
      </c>
      <c r="C7317" t="s">
        <v>275</v>
      </c>
      <c r="D7317">
        <f>_xlfn.XLOOKUP(C7317,kamus!$B$2:$B$87,kamus!$J$2:$J$87,"dihapus",0,1)</f>
        <v>0</v>
      </c>
      <c r="E7317">
        <f t="shared" si="802"/>
        <v>0</v>
      </c>
      <c r="F7317" s="14">
        <v>44927</v>
      </c>
      <c r="G7317" s="1">
        <f t="shared" si="803"/>
        <v>1</v>
      </c>
      <c r="H7317" s="1">
        <f t="shared" si="804"/>
        <v>2023</v>
      </c>
      <c r="I7317">
        <v>0</v>
      </c>
      <c r="J7317">
        <v>0</v>
      </c>
      <c r="K7317">
        <f t="shared" si="798"/>
        <v>0</v>
      </c>
      <c r="L7317">
        <v>5705</v>
      </c>
      <c r="M7317" s="6">
        <f t="shared" si="799"/>
        <v>0</v>
      </c>
      <c r="N7317" s="6">
        <f t="shared" si="800"/>
        <v>0</v>
      </c>
      <c r="O7317" s="6">
        <f t="shared" si="801"/>
        <v>0</v>
      </c>
      <c r="Q7317">
        <f>_xlfn.XLOOKUP(C7317&amp;G7317&amp;H7317,covid!$E$2:$E$2184,covid!$D$2:$D$2184,0,0,1)</f>
        <v>0</v>
      </c>
    </row>
    <row r="7318" spans="1:17" x14ac:dyDescent="0.3">
      <c r="A7318">
        <f>_xlfn.XLOOKUP(C7318,kamus!$B$2:$B$87,kamus!$A$2:$A$87,0,0,1)</f>
        <v>6</v>
      </c>
      <c r="B7318" t="str">
        <f>_xlfn.XLOOKUP(C7318,kamus!$B$2:$B$87,kamus!$D$2:$D$87,"dihapus",0,1)</f>
        <v>cangkringan</v>
      </c>
      <c r="C7318" t="s">
        <v>281</v>
      </c>
      <c r="D7318">
        <f>_xlfn.XLOOKUP(C7318,kamus!$B$2:$B$87,kamus!$J$2:$J$87,"dihapus",0,1)</f>
        <v>0</v>
      </c>
      <c r="E7318">
        <f t="shared" si="802"/>
        <v>0</v>
      </c>
      <c r="F7318" s="14">
        <v>44927</v>
      </c>
      <c r="G7318" s="1">
        <f t="shared" si="803"/>
        <v>1</v>
      </c>
      <c r="H7318" s="1">
        <f t="shared" si="804"/>
        <v>2023</v>
      </c>
      <c r="I7318">
        <v>0</v>
      </c>
      <c r="J7318">
        <v>0</v>
      </c>
      <c r="K7318">
        <f t="shared" si="798"/>
        <v>0</v>
      </c>
      <c r="L7318">
        <v>11656</v>
      </c>
      <c r="M7318" s="6">
        <f t="shared" si="799"/>
        <v>0</v>
      </c>
      <c r="N7318" s="6">
        <f t="shared" si="800"/>
        <v>0</v>
      </c>
      <c r="O7318" s="6">
        <f t="shared" si="801"/>
        <v>0</v>
      </c>
      <c r="Q7318">
        <f>_xlfn.XLOOKUP(C7318&amp;G7318&amp;H7318,covid!$E$2:$E$2184,covid!$D$2:$D$2184,0,0,1)</f>
        <v>0</v>
      </c>
    </row>
    <row r="7319" spans="1:17" x14ac:dyDescent="0.3">
      <c r="A7319">
        <f>_xlfn.XLOOKUP(C7319,kamus!$B$2:$B$87,kamus!$A$2:$A$87,0,0,1)</f>
        <v>10</v>
      </c>
      <c r="B7319" t="str">
        <f>_xlfn.XLOOKUP(C7319,kamus!$B$2:$B$87,kamus!$D$2:$D$87,"dihapus",0,1)</f>
        <v>Depok 1</v>
      </c>
      <c r="C7319" t="s">
        <v>220</v>
      </c>
      <c r="D7319">
        <f>_xlfn.XLOOKUP(C7319,kamus!$B$2:$B$87,kamus!$J$2:$J$87,"dihapus",0,1)</f>
        <v>1</v>
      </c>
      <c r="E7319">
        <f t="shared" si="802"/>
        <v>1</v>
      </c>
      <c r="F7319" s="14">
        <v>44927</v>
      </c>
      <c r="G7319" s="1">
        <f t="shared" si="803"/>
        <v>1</v>
      </c>
      <c r="H7319" s="1">
        <f t="shared" si="804"/>
        <v>2023</v>
      </c>
      <c r="I7319">
        <v>0</v>
      </c>
      <c r="J7319">
        <v>1</v>
      </c>
      <c r="K7319">
        <f t="shared" si="798"/>
        <v>1</v>
      </c>
      <c r="L7319">
        <v>39007</v>
      </c>
      <c r="M7319" s="6">
        <f t="shared" si="799"/>
        <v>0</v>
      </c>
      <c r="N7319" s="6">
        <f t="shared" si="800"/>
        <v>2.5636424231548181</v>
      </c>
      <c r="O7319" s="6">
        <f t="shared" si="801"/>
        <v>2.5636424231548181</v>
      </c>
      <c r="Q7319">
        <f>_xlfn.XLOOKUP(C7319&amp;G7319&amp;H7319,covid!$E$2:$E$2184,covid!$D$2:$D$2184,0,0,1)</f>
        <v>0</v>
      </c>
    </row>
    <row r="7320" spans="1:17" x14ac:dyDescent="0.3">
      <c r="A7320">
        <f>_xlfn.XLOOKUP(C7320,kamus!$B$2:$B$87,kamus!$A$2:$A$87,0,0,1)</f>
        <v>11</v>
      </c>
      <c r="B7320" t="str">
        <f>_xlfn.XLOOKUP(C7320,kamus!$B$2:$B$87,kamus!$D$2:$D$87,"dihapus",0,1)</f>
        <v>Depok 2</v>
      </c>
      <c r="C7320" t="s">
        <v>207</v>
      </c>
      <c r="D7320">
        <f>_xlfn.XLOOKUP(C7320,kamus!$B$2:$B$87,kamus!$J$2:$J$87,"dihapus",0,1)</f>
        <v>1</v>
      </c>
      <c r="E7320">
        <f t="shared" si="802"/>
        <v>1</v>
      </c>
      <c r="F7320" s="14">
        <v>44927</v>
      </c>
      <c r="G7320" s="1">
        <f t="shared" si="803"/>
        <v>1</v>
      </c>
      <c r="H7320" s="1">
        <f t="shared" si="804"/>
        <v>2023</v>
      </c>
      <c r="I7320">
        <v>2</v>
      </c>
      <c r="J7320">
        <v>2</v>
      </c>
      <c r="K7320">
        <f t="shared" si="798"/>
        <v>4</v>
      </c>
      <c r="L7320">
        <v>45676</v>
      </c>
      <c r="M7320" s="6">
        <f t="shared" si="799"/>
        <v>4.3786671337244938</v>
      </c>
      <c r="N7320" s="6">
        <f t="shared" si="800"/>
        <v>4.3786671337244938</v>
      </c>
      <c r="O7320" s="6">
        <f t="shared" si="801"/>
        <v>8.7573342674489876</v>
      </c>
      <c r="Q7320">
        <f>_xlfn.XLOOKUP(C7320&amp;G7320&amp;H7320,covid!$E$2:$E$2184,covid!$D$2:$D$2184,0,0,1)</f>
        <v>0</v>
      </c>
    </row>
    <row r="7321" spans="1:17" x14ac:dyDescent="0.3">
      <c r="A7321">
        <f>_xlfn.XLOOKUP(C7321,kamus!$B$2:$B$87,kamus!$A$2:$A$87,0,0,1)</f>
        <v>12</v>
      </c>
      <c r="B7321" t="str">
        <f>_xlfn.XLOOKUP(C7321,kamus!$B$2:$B$87,kamus!$D$2:$D$87,"dihapus",0,1)</f>
        <v>Depok 3</v>
      </c>
      <c r="C7321" s="19" t="s">
        <v>206</v>
      </c>
      <c r="D7321">
        <f>_xlfn.XLOOKUP(C7321,kamus!$B$2:$B$87,kamus!$J$2:$J$87,"dihapus",0,1)</f>
        <v>1</v>
      </c>
      <c r="E7321">
        <f t="shared" si="802"/>
        <v>1</v>
      </c>
      <c r="F7321" s="14">
        <v>44927</v>
      </c>
      <c r="G7321" s="1">
        <f t="shared" si="803"/>
        <v>1</v>
      </c>
      <c r="H7321" s="1">
        <f t="shared" si="804"/>
        <v>2023</v>
      </c>
      <c r="I7321">
        <v>0</v>
      </c>
      <c r="J7321">
        <v>2</v>
      </c>
      <c r="K7321">
        <f t="shared" si="798"/>
        <v>2</v>
      </c>
      <c r="L7321">
        <v>46091</v>
      </c>
      <c r="M7321" s="6">
        <f t="shared" si="799"/>
        <v>0</v>
      </c>
      <c r="N7321" s="6">
        <f t="shared" si="800"/>
        <v>4.339241934434054</v>
      </c>
      <c r="O7321" s="6">
        <f t="shared" si="801"/>
        <v>4.339241934434054</v>
      </c>
      <c r="Q7321">
        <f>_xlfn.XLOOKUP(C7321&amp;G7321&amp;H7321,covid!$E$2:$E$2184,covid!$D$2:$D$2184,0,0,1)</f>
        <v>0</v>
      </c>
    </row>
    <row r="7322" spans="1:17" x14ac:dyDescent="0.3">
      <c r="A7322">
        <f>_xlfn.XLOOKUP(C7322,kamus!$B$2:$B$87,kamus!$A$2:$A$87,0,0,1)</f>
        <v>0</v>
      </c>
      <c r="B7322" t="str">
        <f>_xlfn.XLOOKUP(C7322,kamus!$B$2:$B$87,kamus!$D$2:$D$87,"dihapus",0,1)</f>
        <v>dihapus</v>
      </c>
      <c r="C7322" t="s">
        <v>282</v>
      </c>
      <c r="D7322" t="str">
        <f>_xlfn.XLOOKUP(C7322,kamus!$B$2:$B$87,kamus!$J$2:$J$87,"dihapus",0,1)</f>
        <v>dihapus</v>
      </c>
      <c r="E7322">
        <f t="shared" si="802"/>
        <v>1</v>
      </c>
      <c r="F7322" s="14">
        <v>44927</v>
      </c>
      <c r="G7322" s="1">
        <f t="shared" si="803"/>
        <v>1</v>
      </c>
      <c r="H7322" s="1">
        <f t="shared" si="804"/>
        <v>2023</v>
      </c>
      <c r="I7322">
        <v>0</v>
      </c>
      <c r="J7322">
        <v>0</v>
      </c>
      <c r="K7322">
        <f t="shared" si="798"/>
        <v>0</v>
      </c>
      <c r="L7322" t="e">
        <v>#N/A</v>
      </c>
      <c r="M7322" s="6" t="e">
        <f t="shared" si="799"/>
        <v>#N/A</v>
      </c>
      <c r="N7322" s="6" t="e">
        <f t="shared" si="800"/>
        <v>#N/A</v>
      </c>
      <c r="O7322" s="6" t="e">
        <f t="shared" si="801"/>
        <v>#N/A</v>
      </c>
      <c r="Q7322">
        <f>_xlfn.XLOOKUP(C7322&amp;G7322&amp;H7322,covid!$E$2:$E$2184,covid!$D$2:$D$2184,0,0,1)</f>
        <v>0</v>
      </c>
    </row>
    <row r="7323" spans="1:17" x14ac:dyDescent="0.3">
      <c r="A7323">
        <f>_xlfn.XLOOKUP(C7323,kamus!$B$2:$B$87,kamus!$A$2:$A$87,0,0,1)</f>
        <v>14</v>
      </c>
      <c r="B7323" t="str">
        <f>_xlfn.XLOOKUP(C7323,kamus!$B$2:$B$87,kamus!$D$2:$D$87,"dihapus",0,1)</f>
        <v>Gamping 1</v>
      </c>
      <c r="C7323" t="s">
        <v>196</v>
      </c>
      <c r="D7323">
        <f>_xlfn.XLOOKUP(C7323,kamus!$B$2:$B$87,kamus!$J$2:$J$87,"dihapus",0,1)</f>
        <v>1</v>
      </c>
      <c r="E7323">
        <f t="shared" si="802"/>
        <v>1</v>
      </c>
      <c r="F7323" s="14">
        <v>44927</v>
      </c>
      <c r="G7323" s="1">
        <f t="shared" si="803"/>
        <v>1</v>
      </c>
      <c r="H7323" s="1">
        <f t="shared" si="804"/>
        <v>2023</v>
      </c>
      <c r="I7323">
        <v>0</v>
      </c>
      <c r="J7323">
        <v>0</v>
      </c>
      <c r="K7323">
        <f t="shared" si="798"/>
        <v>0</v>
      </c>
      <c r="L7323">
        <v>23457</v>
      </c>
      <c r="M7323" s="6">
        <f t="shared" si="799"/>
        <v>0</v>
      </c>
      <c r="N7323" s="6">
        <f t="shared" si="800"/>
        <v>0</v>
      </c>
      <c r="O7323" s="6">
        <f t="shared" si="801"/>
        <v>0</v>
      </c>
      <c r="Q7323">
        <f>_xlfn.XLOOKUP(C7323&amp;G7323&amp;H7323,covid!$E$2:$E$2184,covid!$D$2:$D$2184,0,0,1)</f>
        <v>0</v>
      </c>
    </row>
    <row r="7324" spans="1:17" x14ac:dyDescent="0.3">
      <c r="A7324">
        <f>_xlfn.XLOOKUP(C7324,kamus!$B$2:$B$87,kamus!$A$2:$A$87,0,0,1)</f>
        <v>13</v>
      </c>
      <c r="B7324" t="str">
        <f>_xlfn.XLOOKUP(C7324,kamus!$B$2:$B$87,kamus!$D$2:$D$87,"dihapus",0,1)</f>
        <v>Gamping 1</v>
      </c>
      <c r="C7324" t="s">
        <v>198</v>
      </c>
      <c r="D7324">
        <f>_xlfn.XLOOKUP(C7324,kamus!$B$2:$B$87,kamus!$J$2:$J$87,"dihapus",0,1)</f>
        <v>1</v>
      </c>
      <c r="E7324">
        <f t="shared" si="802"/>
        <v>1</v>
      </c>
      <c r="F7324" s="14">
        <v>44927</v>
      </c>
      <c r="G7324" s="1">
        <f t="shared" si="803"/>
        <v>1</v>
      </c>
      <c r="H7324" s="1">
        <f t="shared" si="804"/>
        <v>2023</v>
      </c>
      <c r="I7324">
        <v>1</v>
      </c>
      <c r="J7324">
        <v>0</v>
      </c>
      <c r="K7324">
        <f t="shared" si="798"/>
        <v>1</v>
      </c>
      <c r="L7324">
        <v>21222</v>
      </c>
      <c r="M7324" s="6">
        <f t="shared" si="799"/>
        <v>4.7120912260861374</v>
      </c>
      <c r="N7324" s="6">
        <f t="shared" si="800"/>
        <v>0</v>
      </c>
      <c r="O7324" s="6">
        <f t="shared" si="801"/>
        <v>4.7120912260861374</v>
      </c>
      <c r="Q7324">
        <f>_xlfn.XLOOKUP(C7324&amp;G7324&amp;H7324,covid!$E$2:$E$2184,covid!$D$2:$D$2184,0,0,1)</f>
        <v>0</v>
      </c>
    </row>
    <row r="7325" spans="1:17" x14ac:dyDescent="0.3">
      <c r="A7325">
        <f>_xlfn.XLOOKUP(C7325,kamus!$B$2:$B$87,kamus!$A$2:$A$87,0,0,1)</f>
        <v>16</v>
      </c>
      <c r="B7325" t="str">
        <f>_xlfn.XLOOKUP(C7325,kamus!$B$2:$B$87,kamus!$D$2:$D$87,"dihapus",0,1)</f>
        <v>Gamping 2</v>
      </c>
      <c r="C7325" t="s">
        <v>200</v>
      </c>
      <c r="D7325">
        <f>_xlfn.XLOOKUP(C7325,kamus!$B$2:$B$87,kamus!$J$2:$J$87,"dihapus",0,1)</f>
        <v>1</v>
      </c>
      <c r="E7325">
        <f t="shared" si="802"/>
        <v>1</v>
      </c>
      <c r="F7325" s="14">
        <v>44927</v>
      </c>
      <c r="G7325" s="1">
        <f t="shared" si="803"/>
        <v>1</v>
      </c>
      <c r="H7325" s="1">
        <f t="shared" si="804"/>
        <v>2023</v>
      </c>
      <c r="I7325">
        <v>0</v>
      </c>
      <c r="J7325">
        <v>0</v>
      </c>
      <c r="K7325">
        <f t="shared" si="798"/>
        <v>0</v>
      </c>
      <c r="L7325">
        <v>17089</v>
      </c>
      <c r="M7325" s="6">
        <f t="shared" si="799"/>
        <v>0</v>
      </c>
      <c r="N7325" s="6">
        <f t="shared" si="800"/>
        <v>0</v>
      </c>
      <c r="O7325" s="6">
        <f t="shared" si="801"/>
        <v>0</v>
      </c>
      <c r="Q7325">
        <f>_xlfn.XLOOKUP(C7325&amp;G7325&amp;H7325,covid!$E$2:$E$2184,covid!$D$2:$D$2184,0,0,1)</f>
        <v>0</v>
      </c>
    </row>
    <row r="7326" spans="1:17" x14ac:dyDescent="0.3">
      <c r="A7326">
        <f>_xlfn.XLOOKUP(C7326,kamus!$B$2:$B$87,kamus!$A$2:$A$87,0,0,1)</f>
        <v>15</v>
      </c>
      <c r="B7326" t="str">
        <f>_xlfn.XLOOKUP(C7326,kamus!$B$2:$B$87,kamus!$D$2:$D$87,"dihapus",0,1)</f>
        <v>Gamping 2</v>
      </c>
      <c r="C7326" t="s">
        <v>230</v>
      </c>
      <c r="D7326">
        <f>_xlfn.XLOOKUP(C7326,kamus!$B$2:$B$87,kamus!$J$2:$J$87,"dihapus",0,1)</f>
        <v>1</v>
      </c>
      <c r="E7326">
        <f t="shared" si="802"/>
        <v>1</v>
      </c>
      <c r="F7326" s="14">
        <v>44927</v>
      </c>
      <c r="G7326" s="1">
        <f t="shared" si="803"/>
        <v>1</v>
      </c>
      <c r="H7326" s="1">
        <f t="shared" si="804"/>
        <v>2023</v>
      </c>
      <c r="I7326">
        <v>0</v>
      </c>
      <c r="J7326">
        <v>0</v>
      </c>
      <c r="K7326">
        <f t="shared" si="798"/>
        <v>0</v>
      </c>
      <c r="L7326">
        <v>19215</v>
      </c>
      <c r="M7326" s="6">
        <f t="shared" si="799"/>
        <v>0</v>
      </c>
      <c r="N7326" s="6">
        <f t="shared" si="800"/>
        <v>0</v>
      </c>
      <c r="O7326" s="6">
        <f t="shared" si="801"/>
        <v>0</v>
      </c>
      <c r="Q7326">
        <f>_xlfn.XLOOKUP(C7326&amp;G7326&amp;H7326,covid!$E$2:$E$2184,covid!$D$2:$D$2184,0,0,1)</f>
        <v>0</v>
      </c>
    </row>
    <row r="7327" spans="1:17" x14ac:dyDescent="0.3">
      <c r="A7327">
        <f>_xlfn.XLOOKUP(C7327,kamus!$B$2:$B$87,kamus!$A$2:$A$87,0,0,1)</f>
        <v>17</v>
      </c>
      <c r="B7327" t="str">
        <f>_xlfn.XLOOKUP(C7327,kamus!$B$2:$B$87,kamus!$D$2:$D$87,"dihapus",0,1)</f>
        <v>Gamping 2</v>
      </c>
      <c r="C7327" t="s">
        <v>272</v>
      </c>
      <c r="D7327">
        <f>_xlfn.XLOOKUP(C7327,kamus!$B$2:$B$87,kamus!$J$2:$J$87,"dihapus",0,1)</f>
        <v>1</v>
      </c>
      <c r="E7327">
        <f t="shared" si="802"/>
        <v>1</v>
      </c>
      <c r="F7327" s="14">
        <v>44927</v>
      </c>
      <c r="G7327" s="1">
        <f t="shared" si="803"/>
        <v>1</v>
      </c>
      <c r="H7327" s="1">
        <f t="shared" si="804"/>
        <v>2023</v>
      </c>
      <c r="I7327">
        <v>1</v>
      </c>
      <c r="J7327">
        <v>0</v>
      </c>
      <c r="K7327">
        <f t="shared" si="798"/>
        <v>1</v>
      </c>
      <c r="L7327">
        <v>19189</v>
      </c>
      <c r="M7327" s="6">
        <f t="shared" si="799"/>
        <v>5.2113189848350618</v>
      </c>
      <c r="N7327" s="6">
        <f t="shared" si="800"/>
        <v>0</v>
      </c>
      <c r="O7327" s="6">
        <f t="shared" si="801"/>
        <v>5.2113189848350618</v>
      </c>
      <c r="Q7327">
        <f>_xlfn.XLOOKUP(C7327&amp;G7327&amp;H7327,covid!$E$2:$E$2184,covid!$D$2:$D$2184,0,0,1)</f>
        <v>0</v>
      </c>
    </row>
    <row r="7328" spans="1:17" x14ac:dyDescent="0.3">
      <c r="A7328">
        <f>_xlfn.XLOOKUP(C7328,kamus!$B$2:$B$87,kamus!$A$2:$A$87,0,0,1)</f>
        <v>20</v>
      </c>
      <c r="B7328" t="str">
        <f>_xlfn.XLOOKUP(C7328,kamus!$B$2:$B$87,kamus!$D$2:$D$87,"dihapus",0,1)</f>
        <v>Godean 1</v>
      </c>
      <c r="C7328" t="s">
        <v>247</v>
      </c>
      <c r="D7328">
        <f>_xlfn.XLOOKUP(C7328,kamus!$B$2:$B$87,kamus!$J$2:$J$87,"dihapus",0,1)</f>
        <v>1</v>
      </c>
      <c r="E7328">
        <f t="shared" si="802"/>
        <v>1</v>
      </c>
      <c r="F7328" s="14">
        <v>44927</v>
      </c>
      <c r="G7328" s="1">
        <f t="shared" si="803"/>
        <v>1</v>
      </c>
      <c r="H7328" s="1">
        <f t="shared" si="804"/>
        <v>2023</v>
      </c>
      <c r="I7328">
        <v>0</v>
      </c>
      <c r="J7328">
        <v>0</v>
      </c>
      <c r="K7328">
        <f t="shared" si="798"/>
        <v>0</v>
      </c>
      <c r="L7328">
        <v>10016</v>
      </c>
      <c r="M7328" s="6">
        <f t="shared" si="799"/>
        <v>0</v>
      </c>
      <c r="N7328" s="6">
        <f t="shared" si="800"/>
        <v>0</v>
      </c>
      <c r="O7328" s="6">
        <f t="shared" si="801"/>
        <v>0</v>
      </c>
      <c r="Q7328">
        <f>_xlfn.XLOOKUP(C7328&amp;G7328&amp;H7328,covid!$E$2:$E$2184,covid!$D$2:$D$2184,0,0,1)</f>
        <v>0</v>
      </c>
    </row>
    <row r="7329" spans="1:17" x14ac:dyDescent="0.3">
      <c r="A7329">
        <f>_xlfn.XLOOKUP(C7329,kamus!$B$2:$B$87,kamus!$A$2:$A$87,0,0,1)</f>
        <v>21</v>
      </c>
      <c r="B7329" t="str">
        <f>_xlfn.XLOOKUP(C7329,kamus!$B$2:$B$87,kamus!$D$2:$D$87,"dihapus",0,1)</f>
        <v>Godean 1</v>
      </c>
      <c r="C7329" t="s">
        <v>250</v>
      </c>
      <c r="D7329">
        <f>_xlfn.XLOOKUP(C7329,kamus!$B$2:$B$87,kamus!$J$2:$J$87,"dihapus",0,1)</f>
        <v>1</v>
      </c>
      <c r="E7329">
        <f t="shared" si="802"/>
        <v>1</v>
      </c>
      <c r="F7329" s="14">
        <v>44927</v>
      </c>
      <c r="G7329" s="1">
        <f t="shared" si="803"/>
        <v>1</v>
      </c>
      <c r="H7329" s="1">
        <f t="shared" si="804"/>
        <v>2023</v>
      </c>
      <c r="I7329">
        <v>0</v>
      </c>
      <c r="J7329">
        <v>0</v>
      </c>
      <c r="K7329">
        <f t="shared" si="798"/>
        <v>0</v>
      </c>
      <c r="L7329">
        <v>10556</v>
      </c>
      <c r="M7329" s="6">
        <f t="shared" si="799"/>
        <v>0</v>
      </c>
      <c r="N7329" s="6">
        <f t="shared" si="800"/>
        <v>0</v>
      </c>
      <c r="O7329" s="6">
        <f t="shared" si="801"/>
        <v>0</v>
      </c>
      <c r="Q7329">
        <f>_xlfn.XLOOKUP(C7329&amp;G7329&amp;H7329,covid!$E$2:$E$2184,covid!$D$2:$D$2184,0,0,1)</f>
        <v>0</v>
      </c>
    </row>
    <row r="7330" spans="1:17" x14ac:dyDescent="0.3">
      <c r="A7330">
        <f>_xlfn.XLOOKUP(C7330,kamus!$B$2:$B$87,kamus!$A$2:$A$87,0,0,1)</f>
        <v>19</v>
      </c>
      <c r="B7330" t="str">
        <f>_xlfn.XLOOKUP(C7330,kamus!$B$2:$B$87,kamus!$D$2:$D$87,"dihapus",0,1)</f>
        <v>Godean 1</v>
      </c>
      <c r="C7330" t="s">
        <v>251</v>
      </c>
      <c r="D7330">
        <f>_xlfn.XLOOKUP(C7330,kamus!$B$2:$B$87,kamus!$J$2:$J$87,"dihapus",0,1)</f>
        <v>1</v>
      </c>
      <c r="E7330">
        <f t="shared" si="802"/>
        <v>1</v>
      </c>
      <c r="F7330" s="14">
        <v>44927</v>
      </c>
      <c r="G7330" s="1">
        <f t="shared" si="803"/>
        <v>1</v>
      </c>
      <c r="H7330" s="1">
        <f t="shared" si="804"/>
        <v>2023</v>
      </c>
      <c r="I7330">
        <v>0</v>
      </c>
      <c r="J7330">
        <v>0</v>
      </c>
      <c r="K7330">
        <f t="shared" si="798"/>
        <v>0</v>
      </c>
      <c r="L7330">
        <v>9415</v>
      </c>
      <c r="M7330" s="6">
        <f t="shared" si="799"/>
        <v>0</v>
      </c>
      <c r="N7330" s="6">
        <f t="shared" si="800"/>
        <v>0</v>
      </c>
      <c r="O7330" s="6">
        <f t="shared" si="801"/>
        <v>0</v>
      </c>
      <c r="Q7330">
        <f>_xlfn.XLOOKUP(C7330&amp;G7330&amp;H7330,covid!$E$2:$E$2184,covid!$D$2:$D$2184,0,0,1)</f>
        <v>0</v>
      </c>
    </row>
    <row r="7331" spans="1:17" x14ac:dyDescent="0.3">
      <c r="A7331">
        <f>_xlfn.XLOOKUP(C7331,kamus!$B$2:$B$87,kamus!$A$2:$A$87,0,0,1)</f>
        <v>18</v>
      </c>
      <c r="B7331" t="str">
        <f>_xlfn.XLOOKUP(C7331,kamus!$B$2:$B$87,kamus!$D$2:$D$87,"dihapus",0,1)</f>
        <v>Godean 1</v>
      </c>
      <c r="C7331" t="s">
        <v>252</v>
      </c>
      <c r="D7331">
        <f>_xlfn.XLOOKUP(C7331,kamus!$B$2:$B$87,kamus!$J$2:$J$87,"dihapus",0,1)</f>
        <v>0</v>
      </c>
      <c r="E7331">
        <f t="shared" si="802"/>
        <v>0</v>
      </c>
      <c r="F7331" s="14">
        <v>44927</v>
      </c>
      <c r="G7331" s="1">
        <f t="shared" si="803"/>
        <v>1</v>
      </c>
      <c r="H7331" s="1">
        <f t="shared" si="804"/>
        <v>2023</v>
      </c>
      <c r="I7331">
        <v>0</v>
      </c>
      <c r="J7331">
        <v>0</v>
      </c>
      <c r="K7331">
        <f t="shared" si="798"/>
        <v>0</v>
      </c>
      <c r="L7331">
        <v>6792</v>
      </c>
      <c r="M7331" s="6">
        <f t="shared" si="799"/>
        <v>0</v>
      </c>
      <c r="N7331" s="6">
        <f t="shared" si="800"/>
        <v>0</v>
      </c>
      <c r="O7331" s="6">
        <f t="shared" si="801"/>
        <v>0</v>
      </c>
      <c r="Q7331">
        <f>_xlfn.XLOOKUP(C7331&amp;G7331&amp;H7331,covid!$E$2:$E$2184,covid!$D$2:$D$2184,0,0,1)</f>
        <v>0</v>
      </c>
    </row>
    <row r="7332" spans="1:17" x14ac:dyDescent="0.3">
      <c r="A7332">
        <f>_xlfn.XLOOKUP(C7332,kamus!$B$2:$B$87,kamus!$A$2:$A$87,0,0,1)</f>
        <v>23</v>
      </c>
      <c r="B7332" t="str">
        <f>_xlfn.XLOOKUP(C7332,kamus!$B$2:$B$87,kamus!$D$2:$D$87,"dihapus",0,1)</f>
        <v>Godean 2</v>
      </c>
      <c r="C7332" t="s">
        <v>248</v>
      </c>
      <c r="D7332">
        <f>_xlfn.XLOOKUP(C7332,kamus!$B$2:$B$87,kamus!$J$2:$J$87,"dihapus",0,1)</f>
        <v>1</v>
      </c>
      <c r="E7332">
        <f t="shared" si="802"/>
        <v>1</v>
      </c>
      <c r="F7332" s="14">
        <v>44927</v>
      </c>
      <c r="G7332" s="1">
        <f t="shared" si="803"/>
        <v>1</v>
      </c>
      <c r="H7332" s="1">
        <f t="shared" si="804"/>
        <v>2023</v>
      </c>
      <c r="I7332">
        <v>1</v>
      </c>
      <c r="J7332">
        <v>0</v>
      </c>
      <c r="K7332">
        <f t="shared" si="798"/>
        <v>1</v>
      </c>
      <c r="L7332">
        <v>17927</v>
      </c>
      <c r="M7332" s="6">
        <f t="shared" si="799"/>
        <v>5.5781781670106545</v>
      </c>
      <c r="N7332" s="6">
        <f t="shared" si="800"/>
        <v>0</v>
      </c>
      <c r="O7332" s="6">
        <f t="shared" si="801"/>
        <v>5.5781781670106545</v>
      </c>
      <c r="Q7332">
        <f>_xlfn.XLOOKUP(C7332&amp;G7332&amp;H7332,covid!$E$2:$E$2184,covid!$D$2:$D$2184,0,0,1)</f>
        <v>0</v>
      </c>
    </row>
    <row r="7333" spans="1:17" x14ac:dyDescent="0.3">
      <c r="A7333">
        <f>_xlfn.XLOOKUP(C7333,kamus!$B$2:$B$87,kamus!$A$2:$A$87,0,0,1)</f>
        <v>22</v>
      </c>
      <c r="B7333" t="str">
        <f>_xlfn.XLOOKUP(C7333,kamus!$B$2:$B$87,kamus!$D$2:$D$87,"dihapus",0,1)</f>
        <v>Godean 2</v>
      </c>
      <c r="C7333" t="s">
        <v>249</v>
      </c>
      <c r="D7333">
        <f>_xlfn.XLOOKUP(C7333,kamus!$B$2:$B$87,kamus!$J$2:$J$87,"dihapus",0,1)</f>
        <v>1</v>
      </c>
      <c r="E7333">
        <f t="shared" si="802"/>
        <v>1</v>
      </c>
      <c r="F7333" s="14">
        <v>44927</v>
      </c>
      <c r="G7333" s="1">
        <f t="shared" si="803"/>
        <v>1</v>
      </c>
      <c r="H7333" s="1">
        <f t="shared" si="804"/>
        <v>2023</v>
      </c>
      <c r="I7333">
        <v>0</v>
      </c>
      <c r="J7333">
        <v>0</v>
      </c>
      <c r="K7333">
        <f t="shared" si="798"/>
        <v>0</v>
      </c>
      <c r="L7333">
        <v>12726</v>
      </c>
      <c r="M7333" s="6">
        <f t="shared" si="799"/>
        <v>0</v>
      </c>
      <c r="N7333" s="6">
        <f t="shared" si="800"/>
        <v>0</v>
      </c>
      <c r="O7333" s="6">
        <f t="shared" si="801"/>
        <v>0</v>
      </c>
      <c r="Q7333">
        <f>_xlfn.XLOOKUP(C7333&amp;G7333&amp;H7333,covid!$E$2:$E$2184,covid!$D$2:$D$2184,0,0,1)</f>
        <v>0</v>
      </c>
    </row>
    <row r="7334" spans="1:17" x14ac:dyDescent="0.3">
      <c r="A7334">
        <f>_xlfn.XLOOKUP(C7334,kamus!$B$2:$B$87,kamus!$A$2:$A$87,0,0,1)</f>
        <v>24</v>
      </c>
      <c r="B7334" t="str">
        <f>_xlfn.XLOOKUP(C7334,kamus!$B$2:$B$87,kamus!$D$2:$D$87,"dihapus",0,1)</f>
        <v>Godean 2</v>
      </c>
      <c r="C7334" t="s">
        <v>253</v>
      </c>
      <c r="D7334">
        <f>_xlfn.XLOOKUP(C7334,kamus!$B$2:$B$87,kamus!$J$2:$J$87,"dihapus",0,1)</f>
        <v>0</v>
      </c>
      <c r="E7334">
        <f t="shared" si="802"/>
        <v>0</v>
      </c>
      <c r="F7334" s="14">
        <v>44927</v>
      </c>
      <c r="G7334" s="1">
        <f t="shared" si="803"/>
        <v>1</v>
      </c>
      <c r="H7334" s="1">
        <f t="shared" si="804"/>
        <v>2023</v>
      </c>
      <c r="I7334">
        <v>1</v>
      </c>
      <c r="J7334">
        <v>0</v>
      </c>
      <c r="K7334">
        <f t="shared" si="798"/>
        <v>1</v>
      </c>
      <c r="L7334">
        <v>7285</v>
      </c>
      <c r="M7334" s="6">
        <f t="shared" si="799"/>
        <v>13.726835964310226</v>
      </c>
      <c r="N7334" s="6">
        <f t="shared" si="800"/>
        <v>0</v>
      </c>
      <c r="O7334" s="6">
        <f t="shared" si="801"/>
        <v>13.726835964310226</v>
      </c>
      <c r="Q7334">
        <f>_xlfn.XLOOKUP(C7334&amp;G7334&amp;H7334,covid!$E$2:$E$2184,covid!$D$2:$D$2184,0,0,1)</f>
        <v>0</v>
      </c>
    </row>
    <row r="7335" spans="1:17" x14ac:dyDescent="0.3">
      <c r="A7335">
        <f>_xlfn.XLOOKUP(C7335,kamus!$B$2:$B$87,kamus!$A$2:$A$87,0,0,1)</f>
        <v>27</v>
      </c>
      <c r="B7335" t="str">
        <f>_xlfn.XLOOKUP(C7335,kamus!$B$2:$B$87,kamus!$D$2:$D$87,"dihapus",0,1)</f>
        <v>Kalasan</v>
      </c>
      <c r="C7335" t="s">
        <v>235</v>
      </c>
      <c r="D7335">
        <f>_xlfn.XLOOKUP(C7335,kamus!$B$2:$B$87,kamus!$J$2:$J$87,"dihapus",0,1)</f>
        <v>1</v>
      </c>
      <c r="E7335">
        <f t="shared" si="802"/>
        <v>1</v>
      </c>
      <c r="F7335" s="14">
        <v>44927</v>
      </c>
      <c r="G7335" s="1">
        <f t="shared" si="803"/>
        <v>1</v>
      </c>
      <c r="H7335" s="1">
        <f t="shared" si="804"/>
        <v>2023</v>
      </c>
      <c r="I7335">
        <v>1</v>
      </c>
      <c r="J7335">
        <v>7</v>
      </c>
      <c r="K7335">
        <f t="shared" si="798"/>
        <v>8</v>
      </c>
      <c r="L7335">
        <v>39409</v>
      </c>
      <c r="M7335" s="6">
        <f t="shared" si="799"/>
        <v>2.5374914359664036</v>
      </c>
      <c r="N7335" s="6">
        <f t="shared" si="800"/>
        <v>17.762440051764823</v>
      </c>
      <c r="O7335" s="6">
        <f t="shared" si="801"/>
        <v>20.299931487731229</v>
      </c>
      <c r="Q7335">
        <f>_xlfn.XLOOKUP(C7335&amp;G7335&amp;H7335,covid!$E$2:$E$2184,covid!$D$2:$D$2184,0,0,1)</f>
        <v>0</v>
      </c>
    </row>
    <row r="7336" spans="1:17" x14ac:dyDescent="0.3">
      <c r="A7336">
        <f>_xlfn.XLOOKUP(C7336,kamus!$B$2:$B$87,kamus!$A$2:$A$87,0,0,1)</f>
        <v>28</v>
      </c>
      <c r="B7336" t="str">
        <f>_xlfn.XLOOKUP(C7336,kamus!$B$2:$B$87,kamus!$D$2:$D$87,"dihapus",0,1)</f>
        <v>Kalasan</v>
      </c>
      <c r="C7336" t="s">
        <v>239</v>
      </c>
      <c r="D7336">
        <f>_xlfn.XLOOKUP(C7336,kamus!$B$2:$B$87,kamus!$J$2:$J$87,"dihapus",0,1)</f>
        <v>0</v>
      </c>
      <c r="E7336">
        <f t="shared" si="802"/>
        <v>0</v>
      </c>
      <c r="F7336" s="14">
        <v>44927</v>
      </c>
      <c r="G7336" s="1">
        <f t="shared" si="803"/>
        <v>1</v>
      </c>
      <c r="H7336" s="1">
        <f t="shared" si="804"/>
        <v>2023</v>
      </c>
      <c r="I7336">
        <v>0</v>
      </c>
      <c r="J7336">
        <v>1</v>
      </c>
      <c r="K7336">
        <f t="shared" si="798"/>
        <v>1</v>
      </c>
      <c r="L7336">
        <v>14128</v>
      </c>
      <c r="M7336" s="6">
        <f t="shared" si="799"/>
        <v>0</v>
      </c>
      <c r="N7336" s="6">
        <f t="shared" si="800"/>
        <v>7.078142695356739</v>
      </c>
      <c r="O7336" s="6">
        <f t="shared" si="801"/>
        <v>7.078142695356739</v>
      </c>
      <c r="Q7336">
        <f>_xlfn.XLOOKUP(C7336&amp;G7336&amp;H7336,covid!$E$2:$E$2184,covid!$D$2:$D$2184,0,0,1)</f>
        <v>0</v>
      </c>
    </row>
    <row r="7337" spans="1:17" x14ac:dyDescent="0.3">
      <c r="A7337">
        <f>_xlfn.XLOOKUP(C7337,kamus!$B$2:$B$87,kamus!$A$2:$A$87,0,0,1)</f>
        <v>25</v>
      </c>
      <c r="B7337" t="str">
        <f>_xlfn.XLOOKUP(C7337,kamus!$B$2:$B$87,kamus!$D$2:$D$87,"dihapus",0,1)</f>
        <v>Kalasan</v>
      </c>
      <c r="C7337" t="s">
        <v>265</v>
      </c>
      <c r="D7337">
        <f>_xlfn.XLOOKUP(C7337,kamus!$B$2:$B$87,kamus!$J$2:$J$87,"dihapus",0,1)</f>
        <v>1</v>
      </c>
      <c r="E7337">
        <f t="shared" si="802"/>
        <v>1</v>
      </c>
      <c r="F7337" s="14">
        <v>44927</v>
      </c>
      <c r="G7337" s="1">
        <f t="shared" si="803"/>
        <v>1</v>
      </c>
      <c r="H7337" s="1">
        <f t="shared" si="804"/>
        <v>2023</v>
      </c>
      <c r="I7337">
        <v>0</v>
      </c>
      <c r="J7337">
        <v>2</v>
      </c>
      <c r="K7337">
        <f t="shared" si="798"/>
        <v>2</v>
      </c>
      <c r="L7337">
        <v>17649</v>
      </c>
      <c r="M7337" s="6">
        <f t="shared" si="799"/>
        <v>0</v>
      </c>
      <c r="N7337" s="6">
        <f t="shared" si="800"/>
        <v>11.332086803784916</v>
      </c>
      <c r="O7337" s="6">
        <f t="shared" si="801"/>
        <v>11.332086803784916</v>
      </c>
      <c r="Q7337">
        <f>_xlfn.XLOOKUP(C7337&amp;G7337&amp;H7337,covid!$E$2:$E$2184,covid!$D$2:$D$2184,0,0,1)</f>
        <v>0</v>
      </c>
    </row>
    <row r="7338" spans="1:17" x14ac:dyDescent="0.3">
      <c r="A7338">
        <f>_xlfn.XLOOKUP(C7338,kamus!$B$2:$B$87,kamus!$A$2:$A$87,0,0,1)</f>
        <v>26</v>
      </c>
      <c r="B7338" t="str">
        <f>_xlfn.XLOOKUP(C7338,kamus!$B$2:$B$87,kamus!$D$2:$D$87,"dihapus",0,1)</f>
        <v>Kalasan</v>
      </c>
      <c r="C7338" t="s">
        <v>269</v>
      </c>
      <c r="D7338">
        <f>_xlfn.XLOOKUP(C7338,kamus!$B$2:$B$87,kamus!$J$2:$J$87,"dihapus",0,1)</f>
        <v>1</v>
      </c>
      <c r="E7338">
        <f t="shared" si="802"/>
        <v>1</v>
      </c>
      <c r="F7338" s="14">
        <v>44927</v>
      </c>
      <c r="G7338" s="1">
        <f t="shared" si="803"/>
        <v>1</v>
      </c>
      <c r="H7338" s="1">
        <f t="shared" si="804"/>
        <v>2023</v>
      </c>
      <c r="I7338">
        <v>0</v>
      </c>
      <c r="J7338">
        <v>1</v>
      </c>
      <c r="K7338">
        <f t="shared" si="798"/>
        <v>1</v>
      </c>
      <c r="L7338">
        <v>19108</v>
      </c>
      <c r="M7338" s="6">
        <f t="shared" si="799"/>
        <v>0</v>
      </c>
      <c r="N7338" s="6">
        <f t="shared" si="800"/>
        <v>5.2334100900146536</v>
      </c>
      <c r="O7338" s="6">
        <f t="shared" si="801"/>
        <v>5.2334100900146536</v>
      </c>
      <c r="Q7338">
        <f>_xlfn.XLOOKUP(C7338&amp;G7338&amp;H7338,covid!$E$2:$E$2184,covid!$D$2:$D$2184,0,0,1)</f>
        <v>0</v>
      </c>
    </row>
    <row r="7339" spans="1:17" x14ac:dyDescent="0.3">
      <c r="A7339">
        <f>_xlfn.XLOOKUP(C7339,kamus!$B$2:$B$87,kamus!$A$2:$A$87,0,0,1)</f>
        <v>33</v>
      </c>
      <c r="B7339" t="str">
        <f>_xlfn.XLOOKUP(C7339,kamus!$B$2:$B$87,kamus!$D$2:$D$87,"dihapus",0,1)</f>
        <v>Minggir</v>
      </c>
      <c r="C7339" t="s">
        <v>241</v>
      </c>
      <c r="D7339">
        <f>_xlfn.XLOOKUP(C7339,kamus!$B$2:$B$87,kamus!$J$2:$J$87,"dihapus",0,1)</f>
        <v>0</v>
      </c>
      <c r="E7339">
        <f t="shared" si="802"/>
        <v>0</v>
      </c>
      <c r="F7339" s="14">
        <v>44927</v>
      </c>
      <c r="G7339" s="1">
        <f t="shared" si="803"/>
        <v>1</v>
      </c>
      <c r="H7339" s="1">
        <f t="shared" si="804"/>
        <v>2023</v>
      </c>
      <c r="I7339">
        <v>1</v>
      </c>
      <c r="J7339">
        <v>0</v>
      </c>
      <c r="K7339">
        <f t="shared" si="798"/>
        <v>1</v>
      </c>
      <c r="L7339">
        <v>8532</v>
      </c>
      <c r="M7339" s="6">
        <f t="shared" si="799"/>
        <v>11.720581340834507</v>
      </c>
      <c r="N7339" s="6">
        <f t="shared" si="800"/>
        <v>0</v>
      </c>
      <c r="O7339" s="6">
        <f t="shared" si="801"/>
        <v>11.720581340834507</v>
      </c>
      <c r="Q7339">
        <f>_xlfn.XLOOKUP(C7339&amp;G7339&amp;H7339,covid!$E$2:$E$2184,covid!$D$2:$D$2184,0,0,1)</f>
        <v>0</v>
      </c>
    </row>
    <row r="7340" spans="1:17" x14ac:dyDescent="0.3">
      <c r="A7340">
        <f>_xlfn.XLOOKUP(C7340,kamus!$B$2:$B$87,kamus!$A$2:$A$87,0,0,1)</f>
        <v>31</v>
      </c>
      <c r="B7340" t="str">
        <f>_xlfn.XLOOKUP(C7340,kamus!$B$2:$B$87,kamus!$D$2:$D$87,"dihapus",0,1)</f>
        <v>Minggir</v>
      </c>
      <c r="C7340" t="s">
        <v>242</v>
      </c>
      <c r="D7340">
        <f>_xlfn.XLOOKUP(C7340,kamus!$B$2:$B$87,kamus!$J$2:$J$87,"dihapus",0,1)</f>
        <v>0</v>
      </c>
      <c r="E7340">
        <f t="shared" si="802"/>
        <v>0</v>
      </c>
      <c r="F7340" s="14">
        <v>44927</v>
      </c>
      <c r="G7340" s="1">
        <f t="shared" si="803"/>
        <v>1</v>
      </c>
      <c r="H7340" s="1">
        <f t="shared" si="804"/>
        <v>2023</v>
      </c>
      <c r="I7340">
        <v>0</v>
      </c>
      <c r="J7340">
        <v>0</v>
      </c>
      <c r="K7340">
        <f t="shared" si="798"/>
        <v>0</v>
      </c>
      <c r="L7340">
        <v>3739</v>
      </c>
      <c r="M7340" s="6">
        <f t="shared" si="799"/>
        <v>0</v>
      </c>
      <c r="N7340" s="6">
        <f t="shared" si="800"/>
        <v>0</v>
      </c>
      <c r="O7340" s="6">
        <f t="shared" si="801"/>
        <v>0</v>
      </c>
      <c r="Q7340">
        <f>_xlfn.XLOOKUP(C7340&amp;G7340&amp;H7340,covid!$E$2:$E$2184,covid!$D$2:$D$2184,0,0,1)</f>
        <v>0</v>
      </c>
    </row>
    <row r="7341" spans="1:17" x14ac:dyDescent="0.3">
      <c r="A7341">
        <f>_xlfn.XLOOKUP(C7341,kamus!$B$2:$B$87,kamus!$A$2:$A$87,0,0,1)</f>
        <v>32</v>
      </c>
      <c r="B7341" t="str">
        <f>_xlfn.XLOOKUP(C7341,kamus!$B$2:$B$87,kamus!$D$2:$D$87,"dihapus",0,1)</f>
        <v>Minggir</v>
      </c>
      <c r="C7341" t="s">
        <v>243</v>
      </c>
      <c r="D7341">
        <f>_xlfn.XLOOKUP(C7341,kamus!$B$2:$B$87,kamus!$J$2:$J$87,"dihapus",0,1)</f>
        <v>0</v>
      </c>
      <c r="E7341">
        <f t="shared" si="802"/>
        <v>0</v>
      </c>
      <c r="F7341" s="14">
        <v>44927</v>
      </c>
      <c r="G7341" s="1">
        <f t="shared" si="803"/>
        <v>1</v>
      </c>
      <c r="H7341" s="1">
        <f t="shared" si="804"/>
        <v>2023</v>
      </c>
      <c r="I7341">
        <v>1</v>
      </c>
      <c r="J7341">
        <v>1</v>
      </c>
      <c r="K7341">
        <f t="shared" si="798"/>
        <v>2</v>
      </c>
      <c r="L7341">
        <v>7229</v>
      </c>
      <c r="M7341" s="6">
        <f t="shared" si="799"/>
        <v>13.833171946327292</v>
      </c>
      <c r="N7341" s="6">
        <f t="shared" si="800"/>
        <v>13.833171946327292</v>
      </c>
      <c r="O7341" s="6">
        <f t="shared" si="801"/>
        <v>27.666343892654584</v>
      </c>
      <c r="Q7341">
        <f>_xlfn.XLOOKUP(C7341&amp;G7341&amp;H7341,covid!$E$2:$E$2184,covid!$D$2:$D$2184,0,0,1)</f>
        <v>0</v>
      </c>
    </row>
    <row r="7342" spans="1:17" x14ac:dyDescent="0.3">
      <c r="A7342">
        <f>_xlfn.XLOOKUP(C7342,kamus!$B$2:$B$87,kamus!$A$2:$A$87,0,0,1)</f>
        <v>30</v>
      </c>
      <c r="B7342" t="str">
        <f>_xlfn.XLOOKUP(C7342,kamus!$B$2:$B$87,kamus!$D$2:$D$87,"dihapus",0,1)</f>
        <v>Minggir</v>
      </c>
      <c r="C7342" t="s">
        <v>244</v>
      </c>
      <c r="D7342">
        <f>_xlfn.XLOOKUP(C7342,kamus!$B$2:$B$87,kamus!$J$2:$J$87,"dihapus",0,1)</f>
        <v>0</v>
      </c>
      <c r="E7342">
        <f t="shared" si="802"/>
        <v>0</v>
      </c>
      <c r="F7342" s="14">
        <v>44927</v>
      </c>
      <c r="G7342" s="1">
        <f t="shared" si="803"/>
        <v>1</v>
      </c>
      <c r="H7342" s="1">
        <f t="shared" si="804"/>
        <v>2023</v>
      </c>
      <c r="I7342">
        <v>0</v>
      </c>
      <c r="J7342">
        <v>0</v>
      </c>
      <c r="K7342">
        <f t="shared" si="798"/>
        <v>0</v>
      </c>
      <c r="L7342">
        <v>9023</v>
      </c>
      <c r="M7342" s="6">
        <f t="shared" si="799"/>
        <v>0</v>
      </c>
      <c r="N7342" s="6">
        <f t="shared" si="800"/>
        <v>0</v>
      </c>
      <c r="O7342" s="6">
        <f t="shared" si="801"/>
        <v>0</v>
      </c>
      <c r="Q7342">
        <f>_xlfn.XLOOKUP(C7342&amp;G7342&amp;H7342,covid!$E$2:$E$2184,covid!$D$2:$D$2184,0,0,1)</f>
        <v>0</v>
      </c>
    </row>
    <row r="7343" spans="1:17" x14ac:dyDescent="0.3">
      <c r="A7343">
        <f>_xlfn.XLOOKUP(C7343,kamus!$B$2:$B$87,kamus!$A$2:$A$87,0,0,1)</f>
        <v>29</v>
      </c>
      <c r="B7343" t="str">
        <f>_xlfn.XLOOKUP(C7343,kamus!$B$2:$B$87,kamus!$D$2:$D$87,"dihapus",0,1)</f>
        <v>Minggir</v>
      </c>
      <c r="C7343" t="s">
        <v>245</v>
      </c>
      <c r="D7343">
        <f>_xlfn.XLOOKUP(C7343,kamus!$B$2:$B$87,kamus!$J$2:$J$87,"dihapus",0,1)</f>
        <v>0</v>
      </c>
      <c r="E7343">
        <f t="shared" si="802"/>
        <v>0</v>
      </c>
      <c r="F7343" s="14">
        <v>44927</v>
      </c>
      <c r="G7343" s="1">
        <f t="shared" si="803"/>
        <v>1</v>
      </c>
      <c r="H7343" s="1">
        <f t="shared" si="804"/>
        <v>2023</v>
      </c>
      <c r="I7343">
        <v>0</v>
      </c>
      <c r="J7343">
        <v>0</v>
      </c>
      <c r="K7343">
        <f t="shared" si="798"/>
        <v>0</v>
      </c>
      <c r="L7343">
        <v>5310</v>
      </c>
      <c r="M7343" s="6">
        <f t="shared" si="799"/>
        <v>0</v>
      </c>
      <c r="N7343" s="6">
        <f t="shared" si="800"/>
        <v>0</v>
      </c>
      <c r="O7343" s="6">
        <f t="shared" si="801"/>
        <v>0</v>
      </c>
      <c r="Q7343">
        <f>_xlfn.XLOOKUP(C7343&amp;G7343&amp;H7343,covid!$E$2:$E$2184,covid!$D$2:$D$2184,0,0,1)</f>
        <v>0</v>
      </c>
    </row>
    <row r="7344" spans="1:17" x14ac:dyDescent="0.3">
      <c r="A7344">
        <f>_xlfn.XLOOKUP(C7344,kamus!$B$2:$B$87,kamus!$A$2:$A$87,0,0,1)</f>
        <v>35</v>
      </c>
      <c r="B7344" t="str">
        <f>_xlfn.XLOOKUP(C7344,kamus!$B$2:$B$87,kamus!$D$2:$D$87,"dihapus",0,1)</f>
        <v>Mlati 1</v>
      </c>
      <c r="C7344" t="s">
        <v>240</v>
      </c>
      <c r="D7344">
        <f>_xlfn.XLOOKUP(C7344,kamus!$B$2:$B$87,kamus!$J$2:$J$87,"dihapus",0,1)</f>
        <v>1</v>
      </c>
      <c r="E7344">
        <f t="shared" si="802"/>
        <v>1</v>
      </c>
      <c r="F7344" s="14">
        <v>44927</v>
      </c>
      <c r="G7344" s="1">
        <f t="shared" si="803"/>
        <v>1</v>
      </c>
      <c r="H7344" s="1">
        <f t="shared" si="804"/>
        <v>2023</v>
      </c>
      <c r="I7344">
        <v>1</v>
      </c>
      <c r="J7344">
        <v>0</v>
      </c>
      <c r="K7344">
        <f t="shared" si="798"/>
        <v>1</v>
      </c>
      <c r="L7344">
        <v>19414</v>
      </c>
      <c r="M7344" s="6">
        <f t="shared" si="799"/>
        <v>5.1509220150406918</v>
      </c>
      <c r="N7344" s="6">
        <f t="shared" si="800"/>
        <v>0</v>
      </c>
      <c r="O7344" s="6">
        <f t="shared" si="801"/>
        <v>5.1509220150406918</v>
      </c>
      <c r="Q7344">
        <f>_xlfn.XLOOKUP(C7344&amp;G7344&amp;H7344,covid!$E$2:$E$2184,covid!$D$2:$D$2184,0,0,1)</f>
        <v>0</v>
      </c>
    </row>
    <row r="7345" spans="1:17" x14ac:dyDescent="0.3">
      <c r="A7345">
        <f>_xlfn.XLOOKUP(C7345,kamus!$B$2:$B$87,kamus!$A$2:$A$87,0,0,1)</f>
        <v>34</v>
      </c>
      <c r="B7345" t="str">
        <f>_xlfn.XLOOKUP(C7345,kamus!$B$2:$B$87,kamus!$D$2:$D$87,"dihapus",0,1)</f>
        <v>Mlati 1</v>
      </c>
      <c r="C7345" t="s">
        <v>254</v>
      </c>
      <c r="D7345">
        <f>_xlfn.XLOOKUP(C7345,kamus!$B$2:$B$87,kamus!$J$2:$J$87,"dihapus",0,1)</f>
        <v>1</v>
      </c>
      <c r="E7345">
        <f t="shared" si="802"/>
        <v>1</v>
      </c>
      <c r="F7345" s="14">
        <v>44927</v>
      </c>
      <c r="G7345" s="1">
        <f t="shared" si="803"/>
        <v>1</v>
      </c>
      <c r="H7345" s="1">
        <f t="shared" si="804"/>
        <v>2023</v>
      </c>
      <c r="I7345">
        <v>5</v>
      </c>
      <c r="J7345">
        <v>0</v>
      </c>
      <c r="K7345">
        <f t="shared" si="798"/>
        <v>5</v>
      </c>
      <c r="L7345">
        <v>36334</v>
      </c>
      <c r="M7345" s="6">
        <f t="shared" si="799"/>
        <v>13.761215390543292</v>
      </c>
      <c r="N7345" s="6">
        <f t="shared" si="800"/>
        <v>0</v>
      </c>
      <c r="O7345" s="6">
        <f t="shared" si="801"/>
        <v>13.761215390543292</v>
      </c>
      <c r="Q7345">
        <f>_xlfn.XLOOKUP(C7345&amp;G7345&amp;H7345,covid!$E$2:$E$2184,covid!$D$2:$D$2184,0,0,1)</f>
        <v>0</v>
      </c>
    </row>
    <row r="7346" spans="1:17" x14ac:dyDescent="0.3">
      <c r="A7346">
        <f>_xlfn.XLOOKUP(C7346,kamus!$B$2:$B$87,kamus!$A$2:$A$87,0,0,1)</f>
        <v>38</v>
      </c>
      <c r="B7346" t="str">
        <f>_xlfn.XLOOKUP(C7346,kamus!$B$2:$B$87,kamus!$D$2:$D$87,"dihapus",0,1)</f>
        <v>Mlati 2</v>
      </c>
      <c r="C7346" t="s">
        <v>258</v>
      </c>
      <c r="D7346">
        <f>_xlfn.XLOOKUP(C7346,kamus!$B$2:$B$87,kamus!$J$2:$J$87,"dihapus",0,1)</f>
        <v>0</v>
      </c>
      <c r="E7346">
        <f t="shared" si="802"/>
        <v>0</v>
      </c>
      <c r="F7346" s="14">
        <v>44927</v>
      </c>
      <c r="G7346" s="1">
        <f t="shared" si="803"/>
        <v>1</v>
      </c>
      <c r="H7346" s="1">
        <f t="shared" si="804"/>
        <v>2023</v>
      </c>
      <c r="I7346">
        <v>1</v>
      </c>
      <c r="J7346">
        <v>0</v>
      </c>
      <c r="K7346">
        <f t="shared" si="798"/>
        <v>1</v>
      </c>
      <c r="L7346">
        <v>17119</v>
      </c>
      <c r="M7346" s="6">
        <f t="shared" si="799"/>
        <v>5.841462702260646</v>
      </c>
      <c r="N7346" s="6">
        <f t="shared" si="800"/>
        <v>0</v>
      </c>
      <c r="O7346" s="6">
        <f t="shared" si="801"/>
        <v>5.841462702260646</v>
      </c>
      <c r="Q7346">
        <f>_xlfn.XLOOKUP(C7346&amp;G7346&amp;H7346,covid!$E$2:$E$2184,covid!$D$2:$D$2184,0,0,1)</f>
        <v>0</v>
      </c>
    </row>
    <row r="7347" spans="1:17" x14ac:dyDescent="0.3">
      <c r="A7347">
        <f>_xlfn.XLOOKUP(C7347,kamus!$B$2:$B$87,kamus!$A$2:$A$87,0,0,1)</f>
        <v>36</v>
      </c>
      <c r="B7347" t="str">
        <f>_xlfn.XLOOKUP(C7347,kamus!$B$2:$B$87,kamus!$D$2:$D$87,"dihapus",0,1)</f>
        <v>Mlati 2</v>
      </c>
      <c r="C7347" t="s">
        <v>268</v>
      </c>
      <c r="D7347">
        <f>_xlfn.XLOOKUP(C7347,kamus!$B$2:$B$87,kamus!$J$2:$J$87,"dihapus",0,1)</f>
        <v>1</v>
      </c>
      <c r="E7347">
        <f t="shared" si="802"/>
        <v>1</v>
      </c>
      <c r="F7347" s="14">
        <v>44927</v>
      </c>
      <c r="G7347" s="1">
        <f t="shared" si="803"/>
        <v>1</v>
      </c>
      <c r="H7347" s="1">
        <f t="shared" si="804"/>
        <v>2023</v>
      </c>
      <c r="I7347">
        <v>0</v>
      </c>
      <c r="J7347">
        <v>0</v>
      </c>
      <c r="K7347">
        <f t="shared" si="798"/>
        <v>0</v>
      </c>
      <c r="L7347">
        <v>11849</v>
      </c>
      <c r="M7347" s="6">
        <f t="shared" si="799"/>
        <v>0</v>
      </c>
      <c r="N7347" s="6">
        <f t="shared" si="800"/>
        <v>0</v>
      </c>
      <c r="O7347" s="6">
        <f t="shared" si="801"/>
        <v>0</v>
      </c>
      <c r="Q7347">
        <f>_xlfn.XLOOKUP(C7347&amp;G7347&amp;H7347,covid!$E$2:$E$2184,covid!$D$2:$D$2184,0,0,1)</f>
        <v>0</v>
      </c>
    </row>
    <row r="7348" spans="1:17" x14ac:dyDescent="0.3">
      <c r="A7348">
        <f>_xlfn.XLOOKUP(C7348,kamus!$B$2:$B$87,kamus!$A$2:$A$87,0,0,1)</f>
        <v>37</v>
      </c>
      <c r="B7348" t="str">
        <f>_xlfn.XLOOKUP(C7348,kamus!$B$2:$B$87,kamus!$D$2:$D$87,"dihapus",0,1)</f>
        <v>Mlati 2</v>
      </c>
      <c r="C7348" t="s">
        <v>270</v>
      </c>
      <c r="D7348">
        <f>_xlfn.XLOOKUP(C7348,kamus!$B$2:$B$87,kamus!$J$2:$J$87,"dihapus",0,1)</f>
        <v>1</v>
      </c>
      <c r="E7348">
        <f t="shared" si="802"/>
        <v>1</v>
      </c>
      <c r="F7348" s="14">
        <v>44927</v>
      </c>
      <c r="G7348" s="1">
        <f t="shared" si="803"/>
        <v>1</v>
      </c>
      <c r="H7348" s="1">
        <f t="shared" si="804"/>
        <v>2023</v>
      </c>
      <c r="I7348">
        <v>2</v>
      </c>
      <c r="J7348">
        <v>0</v>
      </c>
      <c r="K7348">
        <f t="shared" si="798"/>
        <v>2</v>
      </c>
      <c r="L7348">
        <v>14077</v>
      </c>
      <c r="M7348" s="6">
        <f t="shared" si="799"/>
        <v>14.207572636215103</v>
      </c>
      <c r="N7348" s="6">
        <f t="shared" si="800"/>
        <v>0</v>
      </c>
      <c r="O7348" s="6">
        <f t="shared" si="801"/>
        <v>14.207572636215103</v>
      </c>
      <c r="Q7348">
        <f>_xlfn.XLOOKUP(C7348&amp;G7348&amp;H7348,covid!$E$2:$E$2184,covid!$D$2:$D$2184,0,0,1)</f>
        <v>0</v>
      </c>
    </row>
    <row r="7349" spans="1:17" x14ac:dyDescent="0.3">
      <c r="A7349">
        <f>_xlfn.XLOOKUP(C7349,kamus!$B$2:$B$87,kamus!$A$2:$A$87,0,0,1)</f>
        <v>39</v>
      </c>
      <c r="B7349" t="str">
        <f>_xlfn.XLOOKUP(C7349,kamus!$B$2:$B$87,kamus!$D$2:$D$87,"dihapus",0,1)</f>
        <v>Moyudan</v>
      </c>
      <c r="C7349" t="s">
        <v>259</v>
      </c>
      <c r="D7349">
        <f>_xlfn.XLOOKUP(C7349,kamus!$B$2:$B$87,kamus!$J$2:$J$87,"dihapus",0,1)</f>
        <v>0</v>
      </c>
      <c r="E7349">
        <f t="shared" si="802"/>
        <v>0</v>
      </c>
      <c r="F7349" s="14">
        <v>44927</v>
      </c>
      <c r="G7349" s="1">
        <f t="shared" si="803"/>
        <v>1</v>
      </c>
      <c r="H7349" s="1">
        <f t="shared" si="804"/>
        <v>2023</v>
      </c>
      <c r="I7349">
        <v>3</v>
      </c>
      <c r="J7349">
        <v>5</v>
      </c>
      <c r="K7349">
        <f t="shared" si="798"/>
        <v>8</v>
      </c>
      <c r="L7349">
        <v>12207</v>
      </c>
      <c r="M7349" s="6">
        <f t="shared" si="799"/>
        <v>24.57606291472106</v>
      </c>
      <c r="N7349" s="6">
        <f t="shared" si="800"/>
        <v>40.960104857868437</v>
      </c>
      <c r="O7349" s="6">
        <f t="shared" si="801"/>
        <v>65.536167772589494</v>
      </c>
      <c r="Q7349">
        <f>_xlfn.XLOOKUP(C7349&amp;G7349&amp;H7349,covid!$E$2:$E$2184,covid!$D$2:$D$2184,0,0,1)</f>
        <v>0</v>
      </c>
    </row>
    <row r="7350" spans="1:17" x14ac:dyDescent="0.3">
      <c r="A7350">
        <f>_xlfn.XLOOKUP(C7350,kamus!$B$2:$B$87,kamus!$A$2:$A$87,0,0,1)</f>
        <v>42</v>
      </c>
      <c r="B7350" t="str">
        <f>_xlfn.XLOOKUP(C7350,kamus!$B$2:$B$87,kamus!$D$2:$D$87,"dihapus",0,1)</f>
        <v>Moyudan</v>
      </c>
      <c r="C7350" t="s">
        <v>260</v>
      </c>
      <c r="D7350">
        <f>_xlfn.XLOOKUP(C7350,kamus!$B$2:$B$87,kamus!$J$2:$J$87,"dihapus",0,1)</f>
        <v>0</v>
      </c>
      <c r="E7350">
        <f t="shared" si="802"/>
        <v>0</v>
      </c>
      <c r="F7350" s="14">
        <v>44927</v>
      </c>
      <c r="G7350" s="1">
        <f t="shared" si="803"/>
        <v>1</v>
      </c>
      <c r="H7350" s="1">
        <f t="shared" si="804"/>
        <v>2023</v>
      </c>
      <c r="I7350">
        <v>0</v>
      </c>
      <c r="J7350">
        <v>0</v>
      </c>
      <c r="K7350">
        <f t="shared" si="798"/>
        <v>0</v>
      </c>
      <c r="L7350">
        <v>7398</v>
      </c>
      <c r="M7350" s="6">
        <f t="shared" si="799"/>
        <v>0</v>
      </c>
      <c r="N7350" s="6">
        <f t="shared" si="800"/>
        <v>0</v>
      </c>
      <c r="O7350" s="6">
        <f t="shared" si="801"/>
        <v>0</v>
      </c>
      <c r="Q7350">
        <f>_xlfn.XLOOKUP(C7350&amp;G7350&amp;H7350,covid!$E$2:$E$2184,covid!$D$2:$D$2184,0,0,1)</f>
        <v>0</v>
      </c>
    </row>
    <row r="7351" spans="1:17" x14ac:dyDescent="0.3">
      <c r="A7351">
        <f>_xlfn.XLOOKUP(C7351,kamus!$B$2:$B$87,kamus!$A$2:$A$87,0,0,1)</f>
        <v>41</v>
      </c>
      <c r="B7351" t="str">
        <f>_xlfn.XLOOKUP(C7351,kamus!$B$2:$B$87,kamus!$D$2:$D$87,"dihapus",0,1)</f>
        <v>Moyudan</v>
      </c>
      <c r="C7351" t="s">
        <v>262</v>
      </c>
      <c r="D7351">
        <f>_xlfn.XLOOKUP(C7351,kamus!$B$2:$B$87,kamus!$J$2:$J$87,"dihapus",0,1)</f>
        <v>0</v>
      </c>
      <c r="E7351">
        <f t="shared" si="802"/>
        <v>0</v>
      </c>
      <c r="F7351" s="14">
        <v>44927</v>
      </c>
      <c r="G7351" s="1">
        <f t="shared" si="803"/>
        <v>1</v>
      </c>
      <c r="H7351" s="1">
        <f t="shared" si="804"/>
        <v>2023</v>
      </c>
      <c r="I7351">
        <v>0</v>
      </c>
      <c r="J7351">
        <v>0</v>
      </c>
      <c r="K7351">
        <f t="shared" si="798"/>
        <v>0</v>
      </c>
      <c r="L7351">
        <v>6893</v>
      </c>
      <c r="M7351" s="6">
        <f t="shared" si="799"/>
        <v>0</v>
      </c>
      <c r="N7351" s="6">
        <f t="shared" si="800"/>
        <v>0</v>
      </c>
      <c r="O7351" s="6">
        <f t="shared" si="801"/>
        <v>0</v>
      </c>
      <c r="Q7351">
        <f>_xlfn.XLOOKUP(C7351&amp;G7351&amp;H7351,covid!$E$2:$E$2184,covid!$D$2:$D$2184,0,0,1)</f>
        <v>0</v>
      </c>
    </row>
    <row r="7352" spans="1:17" x14ac:dyDescent="0.3">
      <c r="A7352">
        <f>_xlfn.XLOOKUP(C7352,kamus!$B$2:$B$87,kamus!$A$2:$A$87,0,0,1)</f>
        <v>40</v>
      </c>
      <c r="B7352" t="str">
        <f>_xlfn.XLOOKUP(C7352,kamus!$B$2:$B$87,kamus!$D$2:$D$87,"dihapus",0,1)</f>
        <v>Moyudan</v>
      </c>
      <c r="C7352" t="s">
        <v>264</v>
      </c>
      <c r="D7352">
        <f>_xlfn.XLOOKUP(C7352,kamus!$B$2:$B$87,kamus!$J$2:$J$87,"dihapus",0,1)</f>
        <v>0</v>
      </c>
      <c r="E7352">
        <f t="shared" si="802"/>
        <v>0</v>
      </c>
      <c r="F7352" s="14">
        <v>44927</v>
      </c>
      <c r="G7352" s="1">
        <f t="shared" si="803"/>
        <v>1</v>
      </c>
      <c r="H7352" s="1">
        <f t="shared" si="804"/>
        <v>2023</v>
      </c>
      <c r="I7352">
        <v>4</v>
      </c>
      <c r="J7352">
        <v>2</v>
      </c>
      <c r="K7352">
        <f t="shared" si="798"/>
        <v>6</v>
      </c>
      <c r="L7352">
        <v>8581</v>
      </c>
      <c r="M7352" s="6">
        <f t="shared" si="799"/>
        <v>46.614613681389116</v>
      </c>
      <c r="N7352" s="6">
        <f t="shared" si="800"/>
        <v>23.307306840694558</v>
      </c>
      <c r="O7352" s="6">
        <f t="shared" si="801"/>
        <v>69.921920522083667</v>
      </c>
      <c r="Q7352">
        <f>_xlfn.XLOOKUP(C7352&amp;G7352&amp;H7352,covid!$E$2:$E$2184,covid!$D$2:$D$2184,0,0,1)</f>
        <v>0</v>
      </c>
    </row>
    <row r="7353" spans="1:17" x14ac:dyDescent="0.3">
      <c r="A7353">
        <f>_xlfn.XLOOKUP(C7353,kamus!$B$2:$B$87,kamus!$A$2:$A$87,0,0,1)</f>
        <v>43</v>
      </c>
      <c r="B7353" t="str">
        <f>_xlfn.XLOOKUP(C7353,kamus!$B$2:$B$87,kamus!$D$2:$D$87,"dihapus",0,1)</f>
        <v>Ngaglik 1</v>
      </c>
      <c r="C7353" t="s">
        <v>228</v>
      </c>
      <c r="D7353">
        <f>_xlfn.XLOOKUP(C7353,kamus!$B$2:$B$87,kamus!$J$2:$J$87,"dihapus",0,1)</f>
        <v>1</v>
      </c>
      <c r="E7353">
        <f t="shared" si="802"/>
        <v>1</v>
      </c>
      <c r="F7353" s="14">
        <v>44927</v>
      </c>
      <c r="G7353" s="1">
        <f t="shared" si="803"/>
        <v>1</v>
      </c>
      <c r="H7353" s="1">
        <f t="shared" si="804"/>
        <v>2023</v>
      </c>
      <c r="I7353">
        <v>0</v>
      </c>
      <c r="J7353">
        <v>0</v>
      </c>
      <c r="K7353">
        <f t="shared" si="798"/>
        <v>0</v>
      </c>
      <c r="L7353">
        <v>13060</v>
      </c>
      <c r="M7353" s="6">
        <f t="shared" si="799"/>
        <v>0</v>
      </c>
      <c r="N7353" s="6">
        <f t="shared" si="800"/>
        <v>0</v>
      </c>
      <c r="O7353" s="6">
        <f t="shared" si="801"/>
        <v>0</v>
      </c>
      <c r="Q7353">
        <f>_xlfn.XLOOKUP(C7353&amp;G7353&amp;H7353,covid!$E$2:$E$2184,covid!$D$2:$D$2184,0,0,1)</f>
        <v>0</v>
      </c>
    </row>
    <row r="7354" spans="1:17" x14ac:dyDescent="0.3">
      <c r="A7354">
        <f>_xlfn.XLOOKUP(C7354,kamus!$B$2:$B$87,kamus!$A$2:$A$87,0,0,1)</f>
        <v>44</v>
      </c>
      <c r="B7354" t="str">
        <f>_xlfn.XLOOKUP(C7354,kamus!$B$2:$B$87,kamus!$D$2:$D$87,"dihapus",0,1)</f>
        <v>Ngaglik 1</v>
      </c>
      <c r="C7354" t="s">
        <v>237</v>
      </c>
      <c r="D7354">
        <f>_xlfn.XLOOKUP(C7354,kamus!$B$2:$B$87,kamus!$J$2:$J$87,"dihapus",0,1)</f>
        <v>1</v>
      </c>
      <c r="E7354">
        <f t="shared" si="802"/>
        <v>1</v>
      </c>
      <c r="F7354" s="14">
        <v>44927</v>
      </c>
      <c r="G7354" s="1">
        <f t="shared" si="803"/>
        <v>1</v>
      </c>
      <c r="H7354" s="1">
        <f t="shared" si="804"/>
        <v>2023</v>
      </c>
      <c r="I7354">
        <v>0</v>
      </c>
      <c r="J7354">
        <v>0</v>
      </c>
      <c r="K7354">
        <f t="shared" si="798"/>
        <v>0</v>
      </c>
      <c r="L7354">
        <v>22548</v>
      </c>
      <c r="M7354" s="6">
        <f t="shared" si="799"/>
        <v>0</v>
      </c>
      <c r="N7354" s="6">
        <f t="shared" si="800"/>
        <v>0</v>
      </c>
      <c r="O7354" s="6">
        <f t="shared" si="801"/>
        <v>0</v>
      </c>
      <c r="Q7354">
        <f>_xlfn.XLOOKUP(C7354&amp;G7354&amp;H7354,covid!$E$2:$E$2184,covid!$D$2:$D$2184,0,0,1)</f>
        <v>0</v>
      </c>
    </row>
    <row r="7355" spans="1:17" x14ac:dyDescent="0.3">
      <c r="A7355">
        <f>_xlfn.XLOOKUP(C7355,kamus!$B$2:$B$87,kamus!$A$2:$A$87,0,0,1)</f>
        <v>45</v>
      </c>
      <c r="B7355" t="str">
        <f>_xlfn.XLOOKUP(C7355,kamus!$B$2:$B$87,kamus!$D$2:$D$87,"dihapus",0,1)</f>
        <v>Ngaglik 1</v>
      </c>
      <c r="C7355" t="s">
        <v>255</v>
      </c>
      <c r="D7355">
        <f>_xlfn.XLOOKUP(C7355,kamus!$B$2:$B$87,kamus!$J$2:$J$87,"dihapus",0,1)</f>
        <v>1</v>
      </c>
      <c r="E7355">
        <f t="shared" si="802"/>
        <v>1</v>
      </c>
      <c r="F7355" s="14">
        <v>44927</v>
      </c>
      <c r="G7355" s="1">
        <f t="shared" si="803"/>
        <v>1</v>
      </c>
      <c r="H7355" s="1">
        <f t="shared" si="804"/>
        <v>2023</v>
      </c>
      <c r="I7355">
        <v>0</v>
      </c>
      <c r="J7355">
        <v>0</v>
      </c>
      <c r="K7355">
        <f t="shared" si="798"/>
        <v>0</v>
      </c>
      <c r="L7355">
        <v>20347</v>
      </c>
      <c r="M7355" s="6">
        <f t="shared" si="799"/>
        <v>0</v>
      </c>
      <c r="N7355" s="6">
        <f t="shared" si="800"/>
        <v>0</v>
      </c>
      <c r="O7355" s="6">
        <f t="shared" si="801"/>
        <v>0</v>
      </c>
      <c r="Q7355">
        <f>_xlfn.XLOOKUP(C7355&amp;G7355&amp;H7355,covid!$E$2:$E$2184,covid!$D$2:$D$2184,0,0,1)</f>
        <v>0</v>
      </c>
    </row>
    <row r="7356" spans="1:17" x14ac:dyDescent="0.3">
      <c r="A7356">
        <f>_xlfn.XLOOKUP(C7356,kamus!$B$2:$B$87,kamus!$A$2:$A$87,0,0,1)</f>
        <v>48</v>
      </c>
      <c r="B7356" t="str">
        <f>_xlfn.XLOOKUP(C7356,kamus!$B$2:$B$87,kamus!$D$2:$D$87,"dihapus",0,1)</f>
        <v>Ngaglik 2</v>
      </c>
      <c r="C7356" t="s">
        <v>208</v>
      </c>
      <c r="D7356">
        <f>_xlfn.XLOOKUP(C7356,kamus!$B$2:$B$87,kamus!$J$2:$J$87,"dihapus",0,1)</f>
        <v>1</v>
      </c>
      <c r="E7356">
        <f t="shared" si="802"/>
        <v>1</v>
      </c>
      <c r="F7356" s="14">
        <v>44927</v>
      </c>
      <c r="G7356" s="1">
        <f t="shared" si="803"/>
        <v>1</v>
      </c>
      <c r="H7356" s="1">
        <f t="shared" si="804"/>
        <v>2023</v>
      </c>
      <c r="I7356">
        <v>1</v>
      </c>
      <c r="J7356">
        <v>0</v>
      </c>
      <c r="K7356">
        <f t="shared" si="798"/>
        <v>1</v>
      </c>
      <c r="L7356">
        <v>10739</v>
      </c>
      <c r="M7356" s="6">
        <f t="shared" si="799"/>
        <v>9.3118539901294355</v>
      </c>
      <c r="N7356" s="6">
        <f t="shared" si="800"/>
        <v>0</v>
      </c>
      <c r="O7356" s="6">
        <f t="shared" si="801"/>
        <v>9.3118539901294355</v>
      </c>
      <c r="Q7356">
        <f>_xlfn.XLOOKUP(C7356&amp;G7356&amp;H7356,covid!$E$2:$E$2184,covid!$D$2:$D$2184,0,0,1)</f>
        <v>0</v>
      </c>
    </row>
    <row r="7357" spans="1:17" x14ac:dyDescent="0.3">
      <c r="A7357">
        <f>_xlfn.XLOOKUP(C7357,kamus!$B$2:$B$87,kamus!$A$2:$A$87,0,0,1)</f>
        <v>47</v>
      </c>
      <c r="B7357" t="str">
        <f>_xlfn.XLOOKUP(C7357,kamus!$B$2:$B$87,kamus!$D$2:$D$87,"dihapus",0,1)</f>
        <v>Ngaglik 2</v>
      </c>
      <c r="C7357" t="s">
        <v>238</v>
      </c>
      <c r="D7357">
        <f>_xlfn.XLOOKUP(C7357,kamus!$B$2:$B$87,kamus!$J$2:$J$87,"dihapus",0,1)</f>
        <v>1</v>
      </c>
      <c r="E7357">
        <f t="shared" si="802"/>
        <v>1</v>
      </c>
      <c r="F7357" s="14">
        <v>44927</v>
      </c>
      <c r="G7357" s="1">
        <f t="shared" si="803"/>
        <v>1</v>
      </c>
      <c r="H7357" s="1">
        <f t="shared" si="804"/>
        <v>2023</v>
      </c>
      <c r="I7357">
        <v>0</v>
      </c>
      <c r="J7357">
        <v>0</v>
      </c>
      <c r="K7357">
        <f t="shared" si="798"/>
        <v>0</v>
      </c>
      <c r="L7357">
        <v>22993</v>
      </c>
      <c r="M7357" s="6">
        <f t="shared" si="799"/>
        <v>0</v>
      </c>
      <c r="N7357" s="6">
        <f t="shared" si="800"/>
        <v>0</v>
      </c>
      <c r="O7357" s="6">
        <f t="shared" si="801"/>
        <v>0</v>
      </c>
      <c r="Q7357">
        <f>_xlfn.XLOOKUP(C7357&amp;G7357&amp;H7357,covid!$E$2:$E$2184,covid!$D$2:$D$2184,0,0,1)</f>
        <v>0</v>
      </c>
    </row>
    <row r="7358" spans="1:17" x14ac:dyDescent="0.3">
      <c r="A7358">
        <f>_xlfn.XLOOKUP(C7358,kamus!$B$2:$B$87,kamus!$A$2:$A$87,0,0,1)</f>
        <v>46</v>
      </c>
      <c r="B7358" t="str">
        <f>_xlfn.XLOOKUP(C7358,kamus!$B$2:$B$87,kamus!$D$2:$D$87,"dihapus",0,1)</f>
        <v>Ngaglik 2</v>
      </c>
      <c r="C7358" t="s">
        <v>257</v>
      </c>
      <c r="D7358">
        <f>_xlfn.XLOOKUP(C7358,kamus!$B$2:$B$87,kamus!$J$2:$J$87,"dihapus",0,1)</f>
        <v>1</v>
      </c>
      <c r="E7358">
        <f t="shared" si="802"/>
        <v>1</v>
      </c>
      <c r="F7358" s="14">
        <v>44927</v>
      </c>
      <c r="G7358" s="1">
        <f t="shared" si="803"/>
        <v>1</v>
      </c>
      <c r="H7358" s="1">
        <f t="shared" si="804"/>
        <v>2023</v>
      </c>
      <c r="I7358">
        <v>0</v>
      </c>
      <c r="J7358">
        <v>0</v>
      </c>
      <c r="K7358">
        <f t="shared" si="798"/>
        <v>0</v>
      </c>
      <c r="L7358">
        <v>17383</v>
      </c>
      <c r="M7358" s="6">
        <f t="shared" si="799"/>
        <v>0</v>
      </c>
      <c r="N7358" s="6">
        <f t="shared" si="800"/>
        <v>0</v>
      </c>
      <c r="O7358" s="6">
        <f t="shared" si="801"/>
        <v>0</v>
      </c>
      <c r="Q7358">
        <f>_xlfn.XLOOKUP(C7358&amp;G7358&amp;H7358,covid!$E$2:$E$2184,covid!$D$2:$D$2184,0,0,1)</f>
        <v>0</v>
      </c>
    </row>
    <row r="7359" spans="1:17" x14ac:dyDescent="0.3">
      <c r="A7359">
        <f>_xlfn.XLOOKUP(C7359,kamus!$B$2:$B$87,kamus!$A$2:$A$87,0,0,1)</f>
        <v>50</v>
      </c>
      <c r="B7359" t="str">
        <f>_xlfn.XLOOKUP(C7359,kamus!$B$2:$B$87,kamus!$D$2:$D$87,"dihapus",0,1)</f>
        <v>Ngemplak 1</v>
      </c>
      <c r="C7359" t="s">
        <v>202</v>
      </c>
      <c r="D7359">
        <f>_xlfn.XLOOKUP(C7359,kamus!$B$2:$B$87,kamus!$J$2:$J$87,"dihapus",0,1)</f>
        <v>0</v>
      </c>
      <c r="E7359">
        <f t="shared" si="802"/>
        <v>0</v>
      </c>
      <c r="F7359" s="14">
        <v>44927</v>
      </c>
      <c r="G7359" s="1">
        <f t="shared" si="803"/>
        <v>1</v>
      </c>
      <c r="H7359" s="1">
        <f t="shared" si="804"/>
        <v>2023</v>
      </c>
      <c r="I7359">
        <v>2</v>
      </c>
      <c r="J7359">
        <v>0</v>
      </c>
      <c r="K7359">
        <f t="shared" si="798"/>
        <v>2</v>
      </c>
      <c r="L7359">
        <v>8211</v>
      </c>
      <c r="M7359" s="6">
        <f t="shared" si="799"/>
        <v>24.357569114602363</v>
      </c>
      <c r="N7359" s="6">
        <f t="shared" si="800"/>
        <v>0</v>
      </c>
      <c r="O7359" s="6">
        <f t="shared" si="801"/>
        <v>24.357569114602363</v>
      </c>
      <c r="Q7359">
        <f>_xlfn.XLOOKUP(C7359&amp;G7359&amp;H7359,covid!$E$2:$E$2184,covid!$D$2:$D$2184,0,0,1)</f>
        <v>0</v>
      </c>
    </row>
    <row r="7360" spans="1:17" x14ac:dyDescent="0.3">
      <c r="A7360">
        <f>_xlfn.XLOOKUP(C7360,kamus!$B$2:$B$87,kamus!$A$2:$A$87,0,0,1)</f>
        <v>51</v>
      </c>
      <c r="B7360" t="str">
        <f>_xlfn.XLOOKUP(C7360,kamus!$B$2:$B$87,kamus!$D$2:$D$87,"dihapus",0,1)</f>
        <v>Ngemplak 1</v>
      </c>
      <c r="C7360" t="s">
        <v>256</v>
      </c>
      <c r="D7360">
        <f>_xlfn.XLOOKUP(C7360,kamus!$B$2:$B$87,kamus!$J$2:$J$87,"dihapus",0,1)</f>
        <v>0</v>
      </c>
      <c r="E7360">
        <f t="shared" si="802"/>
        <v>0</v>
      </c>
      <c r="F7360" s="14">
        <v>44927</v>
      </c>
      <c r="G7360" s="1">
        <f t="shared" si="803"/>
        <v>1</v>
      </c>
      <c r="H7360" s="1">
        <f t="shared" si="804"/>
        <v>2023</v>
      </c>
      <c r="I7360">
        <v>0</v>
      </c>
      <c r="J7360">
        <v>0</v>
      </c>
      <c r="K7360">
        <f t="shared" si="798"/>
        <v>0</v>
      </c>
      <c r="L7360">
        <v>8438</v>
      </c>
      <c r="M7360" s="6">
        <f t="shared" si="799"/>
        <v>0</v>
      </c>
      <c r="N7360" s="6">
        <f t="shared" si="800"/>
        <v>0</v>
      </c>
      <c r="O7360" s="6">
        <f t="shared" si="801"/>
        <v>0</v>
      </c>
      <c r="Q7360">
        <f>_xlfn.XLOOKUP(C7360&amp;G7360&amp;H7360,covid!$E$2:$E$2184,covid!$D$2:$D$2184,0,0,1)</f>
        <v>0</v>
      </c>
    </row>
    <row r="7361" spans="1:17" x14ac:dyDescent="0.3">
      <c r="A7361">
        <f>_xlfn.XLOOKUP(C7361,kamus!$B$2:$B$87,kamus!$A$2:$A$87,0,0,1)</f>
        <v>49</v>
      </c>
      <c r="B7361" t="str">
        <f>_xlfn.XLOOKUP(C7361,kamus!$B$2:$B$87,kamus!$D$2:$D$87,"dihapus",0,1)</f>
        <v>Ngemplak 1</v>
      </c>
      <c r="C7361" t="s">
        <v>276</v>
      </c>
      <c r="D7361">
        <f>_xlfn.XLOOKUP(C7361,kamus!$B$2:$B$87,kamus!$J$2:$J$87,"dihapus",0,1)</f>
        <v>1</v>
      </c>
      <c r="E7361">
        <f t="shared" si="802"/>
        <v>1</v>
      </c>
      <c r="F7361" s="14">
        <v>44927</v>
      </c>
      <c r="G7361" s="1">
        <f t="shared" si="803"/>
        <v>1</v>
      </c>
      <c r="H7361" s="1">
        <f t="shared" si="804"/>
        <v>2023</v>
      </c>
      <c r="I7361">
        <v>0</v>
      </c>
      <c r="J7361">
        <v>0</v>
      </c>
      <c r="K7361">
        <f t="shared" si="798"/>
        <v>0</v>
      </c>
      <c r="L7361">
        <v>9968</v>
      </c>
      <c r="M7361" s="6">
        <f t="shared" si="799"/>
        <v>0</v>
      </c>
      <c r="N7361" s="6">
        <f t="shared" si="800"/>
        <v>0</v>
      </c>
      <c r="O7361" s="6">
        <f t="shared" si="801"/>
        <v>0</v>
      </c>
      <c r="Q7361">
        <f>_xlfn.XLOOKUP(C7361&amp;G7361&amp;H7361,covid!$E$2:$E$2184,covid!$D$2:$D$2184,0,0,1)</f>
        <v>0</v>
      </c>
    </row>
    <row r="7362" spans="1:17" x14ac:dyDescent="0.3">
      <c r="A7362">
        <f>_xlfn.XLOOKUP(C7362,kamus!$B$2:$B$87,kamus!$A$2:$A$87,0,0,1)</f>
        <v>52</v>
      </c>
      <c r="B7362" t="str">
        <f>_xlfn.XLOOKUP(C7362,kamus!$B$2:$B$87,kamus!$D$2:$D$87,"dihapus",0,1)</f>
        <v>Ngemplak 2</v>
      </c>
      <c r="C7362" t="s">
        <v>277</v>
      </c>
      <c r="D7362">
        <f>_xlfn.XLOOKUP(C7362,kamus!$B$2:$B$87,kamus!$J$2:$J$87,"dihapus",0,1)</f>
        <v>1</v>
      </c>
      <c r="E7362">
        <f t="shared" si="802"/>
        <v>1</v>
      </c>
      <c r="F7362" s="14">
        <v>44927</v>
      </c>
      <c r="G7362" s="1">
        <f t="shared" si="803"/>
        <v>1</v>
      </c>
      <c r="H7362" s="1">
        <f t="shared" si="804"/>
        <v>2023</v>
      </c>
      <c r="I7362">
        <v>0</v>
      </c>
      <c r="J7362">
        <v>0</v>
      </c>
      <c r="K7362">
        <f t="shared" ref="K7362:K7425" si="805">J7362+I7362</f>
        <v>0</v>
      </c>
      <c r="L7362">
        <v>32521</v>
      </c>
      <c r="M7362" s="6">
        <f t="shared" ref="M7362:M7425" si="806">IF(ISBLANK(I7362)=TRUE,"",I7362/$L7362*100000)</f>
        <v>0</v>
      </c>
      <c r="N7362" s="6">
        <f t="shared" ref="N7362:N7425" si="807">IF(ISBLANK(J7362)=TRUE,"",J7362/$L7362*100000)</f>
        <v>0</v>
      </c>
      <c r="O7362" s="6">
        <f t="shared" ref="O7362:O7425" si="808">IF(ISBLANK(K7362)=TRUE,"",K7362/$L7362*100000)</f>
        <v>0</v>
      </c>
      <c r="Q7362">
        <f>_xlfn.XLOOKUP(C7362&amp;G7362&amp;H7362,covid!$E$2:$E$2184,covid!$D$2:$D$2184,0,0,1)</f>
        <v>0</v>
      </c>
    </row>
    <row r="7363" spans="1:17" x14ac:dyDescent="0.3">
      <c r="A7363">
        <f>_xlfn.XLOOKUP(C7363,kamus!$B$2:$B$87,kamus!$A$2:$A$87,0,0,1)</f>
        <v>53</v>
      </c>
      <c r="B7363" t="str">
        <f>_xlfn.XLOOKUP(C7363,kamus!$B$2:$B$87,kamus!$D$2:$D$87,"dihapus",0,1)</f>
        <v>Ngemplak 2</v>
      </c>
      <c r="C7363" t="s">
        <v>278</v>
      </c>
      <c r="D7363">
        <f>_xlfn.XLOOKUP(C7363,kamus!$B$2:$B$87,kamus!$J$2:$J$87,"dihapus",0,1)</f>
        <v>0</v>
      </c>
      <c r="E7363">
        <f t="shared" ref="E7363:E7426" si="809">IF(D7363=0,0,IF(H7363&lt;2021,0,IF(AND(H7363=2021,G7363&lt;5),0,1)))</f>
        <v>0</v>
      </c>
      <c r="F7363" s="14">
        <v>44927</v>
      </c>
      <c r="G7363" s="1">
        <f t="shared" ref="G7363:G7426" si="810">MONTH(F7363)</f>
        <v>1</v>
      </c>
      <c r="H7363" s="1">
        <f t="shared" ref="H7363:H7426" si="811">YEAR(F7363)</f>
        <v>2023</v>
      </c>
      <c r="I7363">
        <v>2</v>
      </c>
      <c r="J7363">
        <v>5</v>
      </c>
      <c r="K7363">
        <f t="shared" si="805"/>
        <v>7</v>
      </c>
      <c r="L7363">
        <v>9143</v>
      </c>
      <c r="M7363" s="6">
        <f t="shared" si="806"/>
        <v>21.874658208465494</v>
      </c>
      <c r="N7363" s="6">
        <f t="shared" si="807"/>
        <v>54.686645521163726</v>
      </c>
      <c r="O7363" s="6">
        <f t="shared" si="808"/>
        <v>76.561303729629216</v>
      </c>
      <c r="Q7363">
        <f>_xlfn.XLOOKUP(C7363&amp;G7363&amp;H7363,covid!$E$2:$E$2184,covid!$D$2:$D$2184,0,0,1)</f>
        <v>0</v>
      </c>
    </row>
    <row r="7364" spans="1:17" x14ac:dyDescent="0.3">
      <c r="A7364">
        <f>_xlfn.XLOOKUP(C7364,kamus!$B$2:$B$87,kamus!$A$2:$A$87,0,0,1)</f>
        <v>57</v>
      </c>
      <c r="B7364" t="str">
        <f>_xlfn.XLOOKUP(C7364,kamus!$B$2:$B$87,kamus!$D$2:$D$87,"dihapus",0,1)</f>
        <v>Pakem</v>
      </c>
      <c r="C7364" t="s">
        <v>204</v>
      </c>
      <c r="D7364">
        <f>_xlfn.XLOOKUP(C7364,kamus!$B$2:$B$87,kamus!$J$2:$J$87,"dihapus",0,1)</f>
        <v>0</v>
      </c>
      <c r="E7364">
        <f t="shared" si="809"/>
        <v>0</v>
      </c>
      <c r="F7364" s="14">
        <v>44927</v>
      </c>
      <c r="G7364" s="1">
        <f t="shared" si="810"/>
        <v>1</v>
      </c>
      <c r="H7364" s="1">
        <f t="shared" si="811"/>
        <v>2023</v>
      </c>
      <c r="I7364">
        <v>0</v>
      </c>
      <c r="J7364">
        <v>0</v>
      </c>
      <c r="K7364">
        <f t="shared" si="805"/>
        <v>0</v>
      </c>
      <c r="L7364">
        <v>7056</v>
      </c>
      <c r="M7364" s="6">
        <f t="shared" si="806"/>
        <v>0</v>
      </c>
      <c r="N7364" s="6">
        <f t="shared" si="807"/>
        <v>0</v>
      </c>
      <c r="O7364" s="6">
        <f t="shared" si="808"/>
        <v>0</v>
      </c>
      <c r="Q7364">
        <f>_xlfn.XLOOKUP(C7364&amp;G7364&amp;H7364,covid!$E$2:$E$2184,covid!$D$2:$D$2184,0,0,1)</f>
        <v>0</v>
      </c>
    </row>
    <row r="7365" spans="1:17" x14ac:dyDescent="0.3">
      <c r="A7365">
        <f>_xlfn.XLOOKUP(C7365,kamus!$B$2:$B$87,kamus!$A$2:$A$87,0,0,1)</f>
        <v>54</v>
      </c>
      <c r="B7365" t="str">
        <f>_xlfn.XLOOKUP(C7365,kamus!$B$2:$B$87,kamus!$D$2:$D$87,"dihapus",0,1)</f>
        <v>Pakem</v>
      </c>
      <c r="C7365" t="s">
        <v>213</v>
      </c>
      <c r="D7365">
        <f>_xlfn.XLOOKUP(C7365,kamus!$B$2:$B$87,kamus!$J$2:$J$87,"dihapus",0,1)</f>
        <v>0</v>
      </c>
      <c r="E7365">
        <f t="shared" si="809"/>
        <v>0</v>
      </c>
      <c r="F7365" s="14">
        <v>44927</v>
      </c>
      <c r="G7365" s="1">
        <f t="shared" si="810"/>
        <v>1</v>
      </c>
      <c r="H7365" s="1">
        <f t="shared" si="811"/>
        <v>2023</v>
      </c>
      <c r="I7365">
        <v>0</v>
      </c>
      <c r="J7365">
        <v>0</v>
      </c>
      <c r="K7365">
        <f t="shared" si="805"/>
        <v>0</v>
      </c>
      <c r="L7365">
        <v>9416</v>
      </c>
      <c r="M7365" s="6">
        <f t="shared" si="806"/>
        <v>0</v>
      </c>
      <c r="N7365" s="6">
        <f t="shared" si="807"/>
        <v>0</v>
      </c>
      <c r="O7365" s="6">
        <f t="shared" si="808"/>
        <v>0</v>
      </c>
      <c r="Q7365">
        <f>_xlfn.XLOOKUP(C7365&amp;G7365&amp;H7365,covid!$E$2:$E$2184,covid!$D$2:$D$2184,0,0,1)</f>
        <v>0</v>
      </c>
    </row>
    <row r="7366" spans="1:17" x14ac:dyDescent="0.3">
      <c r="A7366">
        <f>_xlfn.XLOOKUP(C7366,kamus!$B$2:$B$87,kamus!$A$2:$A$87,0,0,1)</f>
        <v>56</v>
      </c>
      <c r="B7366" t="str">
        <f>_xlfn.XLOOKUP(C7366,kamus!$B$2:$B$87,kamus!$D$2:$D$87,"dihapus",0,1)</f>
        <v>Pakem</v>
      </c>
      <c r="C7366" t="s">
        <v>214</v>
      </c>
      <c r="D7366">
        <f>_xlfn.XLOOKUP(C7366,kamus!$B$2:$B$87,kamus!$J$2:$J$87,"dihapus",0,1)</f>
        <v>1</v>
      </c>
      <c r="E7366">
        <f t="shared" si="809"/>
        <v>1</v>
      </c>
      <c r="F7366" s="14">
        <v>44927</v>
      </c>
      <c r="G7366" s="1">
        <f t="shared" si="810"/>
        <v>1</v>
      </c>
      <c r="H7366" s="1">
        <f t="shared" si="811"/>
        <v>2023</v>
      </c>
      <c r="I7366">
        <v>0</v>
      </c>
      <c r="J7366">
        <v>1</v>
      </c>
      <c r="K7366">
        <f t="shared" si="805"/>
        <v>1</v>
      </c>
      <c r="L7366">
        <v>6899</v>
      </c>
      <c r="M7366" s="6">
        <f t="shared" si="806"/>
        <v>0</v>
      </c>
      <c r="N7366" s="6">
        <f t="shared" si="807"/>
        <v>14.494854326714018</v>
      </c>
      <c r="O7366" s="6">
        <f t="shared" si="808"/>
        <v>14.494854326714018</v>
      </c>
      <c r="Q7366">
        <f>_xlfn.XLOOKUP(C7366&amp;G7366&amp;H7366,covid!$E$2:$E$2184,covid!$D$2:$D$2184,0,0,1)</f>
        <v>0</v>
      </c>
    </row>
    <row r="7367" spans="1:17" x14ac:dyDescent="0.3">
      <c r="A7367">
        <f>_xlfn.XLOOKUP(C7367,kamus!$B$2:$B$87,kamus!$A$2:$A$87,0,0,1)</f>
        <v>58</v>
      </c>
      <c r="B7367" t="str">
        <f>_xlfn.XLOOKUP(C7367,kamus!$B$2:$B$87,kamus!$D$2:$D$87,"dihapus",0,1)</f>
        <v>Pakem</v>
      </c>
      <c r="C7367" t="s">
        <v>231</v>
      </c>
      <c r="D7367">
        <f>_xlfn.XLOOKUP(C7367,kamus!$B$2:$B$87,kamus!$J$2:$J$87,"dihapus",0,1)</f>
        <v>0</v>
      </c>
      <c r="E7367">
        <f t="shared" si="809"/>
        <v>0</v>
      </c>
      <c r="F7367" s="14">
        <v>44927</v>
      </c>
      <c r="G7367" s="1">
        <f t="shared" si="810"/>
        <v>1</v>
      </c>
      <c r="H7367" s="1">
        <f t="shared" si="811"/>
        <v>2023</v>
      </c>
      <c r="I7367">
        <v>1</v>
      </c>
      <c r="J7367">
        <v>0</v>
      </c>
      <c r="K7367">
        <f t="shared" si="805"/>
        <v>1</v>
      </c>
      <c r="L7367">
        <v>7126</v>
      </c>
      <c r="M7367" s="6">
        <f t="shared" si="806"/>
        <v>14.033118158854899</v>
      </c>
      <c r="N7367" s="6">
        <f t="shared" si="807"/>
        <v>0</v>
      </c>
      <c r="O7367" s="6">
        <f t="shared" si="808"/>
        <v>14.033118158854899</v>
      </c>
      <c r="Q7367">
        <f>_xlfn.XLOOKUP(C7367&amp;G7367&amp;H7367,covid!$E$2:$E$2184,covid!$D$2:$D$2184,0,0,1)</f>
        <v>0</v>
      </c>
    </row>
    <row r="7368" spans="1:17" x14ac:dyDescent="0.3">
      <c r="A7368">
        <f>_xlfn.XLOOKUP(C7368,kamus!$B$2:$B$87,kamus!$A$2:$A$87,0,0,1)</f>
        <v>55</v>
      </c>
      <c r="B7368" t="str">
        <f>_xlfn.XLOOKUP(C7368,kamus!$B$2:$B$87,kamus!$D$2:$D$87,"dihapus",0,1)</f>
        <v>Pakem</v>
      </c>
      <c r="C7368" t="s">
        <v>234</v>
      </c>
      <c r="D7368">
        <f>_xlfn.XLOOKUP(C7368,kamus!$B$2:$B$87,kamus!$J$2:$J$87,"dihapus",0,1)</f>
        <v>0</v>
      </c>
      <c r="E7368">
        <f t="shared" si="809"/>
        <v>0</v>
      </c>
      <c r="F7368" s="14">
        <v>44927</v>
      </c>
      <c r="G7368" s="1">
        <f t="shared" si="810"/>
        <v>1</v>
      </c>
      <c r="H7368" s="1">
        <f t="shared" si="811"/>
        <v>2023</v>
      </c>
      <c r="I7368">
        <v>0</v>
      </c>
      <c r="J7368">
        <v>0</v>
      </c>
      <c r="K7368">
        <f t="shared" si="805"/>
        <v>0</v>
      </c>
      <c r="L7368">
        <v>10168</v>
      </c>
      <c r="M7368" s="6">
        <f t="shared" si="806"/>
        <v>0</v>
      </c>
      <c r="N7368" s="6">
        <f t="shared" si="807"/>
        <v>0</v>
      </c>
      <c r="O7368" s="6">
        <f t="shared" si="808"/>
        <v>0</v>
      </c>
      <c r="Q7368">
        <f>_xlfn.XLOOKUP(C7368&amp;G7368&amp;H7368,covid!$E$2:$E$2184,covid!$D$2:$D$2184,0,0,1)</f>
        <v>0</v>
      </c>
    </row>
    <row r="7369" spans="1:17" x14ac:dyDescent="0.3">
      <c r="A7369">
        <f>_xlfn.XLOOKUP(C7369,kamus!$B$2:$B$87,kamus!$A$2:$A$87,0,0,1)</f>
        <v>64</v>
      </c>
      <c r="B7369" t="str">
        <f>_xlfn.XLOOKUP(C7369,kamus!$B$2:$B$87,kamus!$D$2:$D$87,"dihapus",0,1)</f>
        <v>Prambanan</v>
      </c>
      <c r="C7369" t="s">
        <v>203</v>
      </c>
      <c r="D7369">
        <f>_xlfn.XLOOKUP(C7369,kamus!$B$2:$B$87,kamus!$J$2:$J$87,"dihapus",0,1)</f>
        <v>1</v>
      </c>
      <c r="E7369">
        <f t="shared" si="809"/>
        <v>1</v>
      </c>
      <c r="F7369" s="14">
        <v>44927</v>
      </c>
      <c r="G7369" s="1">
        <f t="shared" si="810"/>
        <v>1</v>
      </c>
      <c r="H7369" s="1">
        <f t="shared" si="811"/>
        <v>2023</v>
      </c>
      <c r="I7369">
        <v>0</v>
      </c>
      <c r="J7369">
        <v>0</v>
      </c>
      <c r="K7369">
        <f t="shared" si="805"/>
        <v>0</v>
      </c>
      <c r="L7369">
        <v>12953</v>
      </c>
      <c r="M7369" s="6">
        <f t="shared" si="806"/>
        <v>0</v>
      </c>
      <c r="N7369" s="6">
        <f t="shared" si="807"/>
        <v>0</v>
      </c>
      <c r="O7369" s="6">
        <f t="shared" si="808"/>
        <v>0</v>
      </c>
      <c r="Q7369">
        <f>_xlfn.XLOOKUP(C7369&amp;G7369&amp;H7369,covid!$E$2:$E$2184,covid!$D$2:$D$2184,0,0,1)</f>
        <v>0</v>
      </c>
    </row>
    <row r="7370" spans="1:17" x14ac:dyDescent="0.3">
      <c r="A7370">
        <f>_xlfn.XLOOKUP(C7370,kamus!$B$2:$B$87,kamus!$A$2:$A$87,0,0,1)</f>
        <v>59</v>
      </c>
      <c r="B7370" t="str">
        <f>_xlfn.XLOOKUP(C7370,kamus!$B$2:$B$87,kamus!$D$2:$D$87,"dihapus",0,1)</f>
        <v>Prambanan</v>
      </c>
      <c r="C7370" t="s">
        <v>210</v>
      </c>
      <c r="D7370">
        <f>_xlfn.XLOOKUP(C7370,kamus!$B$2:$B$87,kamus!$J$2:$J$87,"dihapus",0,1)</f>
        <v>0</v>
      </c>
      <c r="E7370">
        <f t="shared" si="809"/>
        <v>0</v>
      </c>
      <c r="F7370" s="14">
        <v>44927</v>
      </c>
      <c r="G7370" s="1">
        <f t="shared" si="810"/>
        <v>1</v>
      </c>
      <c r="H7370" s="1">
        <f t="shared" si="811"/>
        <v>2023</v>
      </c>
      <c r="I7370">
        <v>0</v>
      </c>
      <c r="J7370">
        <v>0</v>
      </c>
      <c r="K7370">
        <f t="shared" si="805"/>
        <v>0</v>
      </c>
      <c r="L7370">
        <v>4888</v>
      </c>
      <c r="M7370" s="6">
        <f t="shared" si="806"/>
        <v>0</v>
      </c>
      <c r="N7370" s="6">
        <f t="shared" si="807"/>
        <v>0</v>
      </c>
      <c r="O7370" s="6">
        <f t="shared" si="808"/>
        <v>0</v>
      </c>
      <c r="Q7370">
        <f>_xlfn.XLOOKUP(C7370&amp;G7370&amp;H7370,covid!$E$2:$E$2184,covid!$D$2:$D$2184,0,0,1)</f>
        <v>0</v>
      </c>
    </row>
    <row r="7371" spans="1:17" x14ac:dyDescent="0.3">
      <c r="A7371">
        <f>_xlfn.XLOOKUP(C7371,kamus!$B$2:$B$87,kamus!$A$2:$A$87,0,0,1)</f>
        <v>61</v>
      </c>
      <c r="B7371" t="str">
        <f>_xlfn.XLOOKUP(C7371,kamus!$B$2:$B$87,kamus!$D$2:$D$87,"dihapus",0,1)</f>
        <v>Prambanan</v>
      </c>
      <c r="C7371" t="s">
        <v>219</v>
      </c>
      <c r="D7371">
        <f>_xlfn.XLOOKUP(C7371,kamus!$B$2:$B$87,kamus!$J$2:$J$87,"dihapus",0,1)</f>
        <v>0</v>
      </c>
      <c r="E7371">
        <f t="shared" si="809"/>
        <v>0</v>
      </c>
      <c r="F7371" s="14">
        <v>44927</v>
      </c>
      <c r="G7371" s="1">
        <f t="shared" si="810"/>
        <v>1</v>
      </c>
      <c r="H7371" s="1">
        <f t="shared" si="811"/>
        <v>2023</v>
      </c>
      <c r="I7371">
        <v>2</v>
      </c>
      <c r="J7371">
        <v>1</v>
      </c>
      <c r="K7371">
        <f t="shared" si="805"/>
        <v>3</v>
      </c>
      <c r="L7371">
        <v>14613</v>
      </c>
      <c r="M7371" s="6">
        <f t="shared" si="806"/>
        <v>13.68644357763635</v>
      </c>
      <c r="N7371" s="6">
        <f t="shared" si="807"/>
        <v>6.843221788818175</v>
      </c>
      <c r="O7371" s="6">
        <f t="shared" si="808"/>
        <v>20.529665366454527</v>
      </c>
      <c r="Q7371">
        <f>_xlfn.XLOOKUP(C7371&amp;G7371&amp;H7371,covid!$E$2:$E$2184,covid!$D$2:$D$2184,0,0,1)</f>
        <v>0</v>
      </c>
    </row>
    <row r="7372" spans="1:17" x14ac:dyDescent="0.3">
      <c r="A7372">
        <f>_xlfn.XLOOKUP(C7372,kamus!$B$2:$B$87,kamus!$A$2:$A$87,0,0,1)</f>
        <v>62</v>
      </c>
      <c r="B7372" t="str">
        <f>_xlfn.XLOOKUP(C7372,kamus!$B$2:$B$87,kamus!$D$2:$D$87,"dihapus",0,1)</f>
        <v>Prambanan</v>
      </c>
      <c r="C7372" t="s">
        <v>236</v>
      </c>
      <c r="D7372">
        <f>_xlfn.XLOOKUP(C7372,kamus!$B$2:$B$87,kamus!$J$2:$J$87,"dihapus",0,1)</f>
        <v>0</v>
      </c>
      <c r="E7372">
        <f t="shared" si="809"/>
        <v>0</v>
      </c>
      <c r="F7372" s="14">
        <v>44927</v>
      </c>
      <c r="G7372" s="1">
        <f t="shared" si="810"/>
        <v>1</v>
      </c>
      <c r="H7372" s="1">
        <f t="shared" si="811"/>
        <v>2023</v>
      </c>
      <c r="I7372">
        <v>0</v>
      </c>
      <c r="J7372">
        <v>0</v>
      </c>
      <c r="K7372">
        <f t="shared" si="805"/>
        <v>0</v>
      </c>
      <c r="L7372">
        <v>6237</v>
      </c>
      <c r="M7372" s="6">
        <f t="shared" si="806"/>
        <v>0</v>
      </c>
      <c r="N7372" s="6">
        <f t="shared" si="807"/>
        <v>0</v>
      </c>
      <c r="O7372" s="6">
        <f t="shared" si="808"/>
        <v>0</v>
      </c>
      <c r="Q7372">
        <f>_xlfn.XLOOKUP(C7372&amp;G7372&amp;H7372,covid!$E$2:$E$2184,covid!$D$2:$D$2184,0,0,1)</f>
        <v>0</v>
      </c>
    </row>
    <row r="7373" spans="1:17" x14ac:dyDescent="0.3">
      <c r="A7373">
        <f>_xlfn.XLOOKUP(C7373,kamus!$B$2:$B$87,kamus!$A$2:$A$87,0,0,1)</f>
        <v>63</v>
      </c>
      <c r="B7373" t="str">
        <f>_xlfn.XLOOKUP(C7373,kamus!$B$2:$B$87,kamus!$D$2:$D$87,"dihapus",0,1)</f>
        <v>Prambanan</v>
      </c>
      <c r="C7373" t="s">
        <v>261</v>
      </c>
      <c r="D7373">
        <f>_xlfn.XLOOKUP(C7373,kamus!$B$2:$B$87,kamus!$J$2:$J$87,"dihapus",0,1)</f>
        <v>0</v>
      </c>
      <c r="E7373">
        <f t="shared" si="809"/>
        <v>0</v>
      </c>
      <c r="F7373" s="14">
        <v>44927</v>
      </c>
      <c r="G7373" s="1">
        <f t="shared" si="810"/>
        <v>1</v>
      </c>
      <c r="H7373" s="1">
        <f t="shared" si="811"/>
        <v>2023</v>
      </c>
      <c r="I7373">
        <v>6</v>
      </c>
      <c r="J7373">
        <v>4</v>
      </c>
      <c r="K7373">
        <f t="shared" si="805"/>
        <v>10</v>
      </c>
      <c r="L7373">
        <v>15803</v>
      </c>
      <c r="M7373" s="6">
        <f t="shared" si="806"/>
        <v>37.967474530152501</v>
      </c>
      <c r="N7373" s="6">
        <f t="shared" si="807"/>
        <v>25.311649686768334</v>
      </c>
      <c r="O7373" s="6">
        <f t="shared" si="808"/>
        <v>63.279124216920835</v>
      </c>
      <c r="Q7373">
        <f>_xlfn.XLOOKUP(C7373&amp;G7373&amp;H7373,covid!$E$2:$E$2184,covid!$D$2:$D$2184,0,0,1)</f>
        <v>0</v>
      </c>
    </row>
    <row r="7374" spans="1:17" x14ac:dyDescent="0.3">
      <c r="A7374">
        <f>_xlfn.XLOOKUP(C7374,kamus!$B$2:$B$87,kamus!$A$2:$A$87,0,0,1)</f>
        <v>60</v>
      </c>
      <c r="B7374" t="str">
        <f>_xlfn.XLOOKUP(C7374,kamus!$B$2:$B$87,kamus!$D$2:$D$87,"dihapus",0,1)</f>
        <v>Prambanan</v>
      </c>
      <c r="C7374" t="s">
        <v>280</v>
      </c>
      <c r="D7374">
        <f>_xlfn.XLOOKUP(C7374,kamus!$B$2:$B$87,kamus!$J$2:$J$87,"dihapus",0,1)</f>
        <v>0</v>
      </c>
      <c r="E7374">
        <f t="shared" si="809"/>
        <v>0</v>
      </c>
      <c r="F7374" s="14">
        <v>44927</v>
      </c>
      <c r="G7374" s="1">
        <f t="shared" si="810"/>
        <v>1</v>
      </c>
      <c r="H7374" s="1">
        <f t="shared" si="811"/>
        <v>2023</v>
      </c>
      <c r="I7374">
        <v>0</v>
      </c>
      <c r="J7374">
        <v>0</v>
      </c>
      <c r="K7374">
        <f t="shared" si="805"/>
        <v>0</v>
      </c>
      <c r="L7374">
        <v>2888</v>
      </c>
      <c r="M7374" s="6">
        <f t="shared" si="806"/>
        <v>0</v>
      </c>
      <c r="N7374" s="6">
        <f t="shared" si="807"/>
        <v>0</v>
      </c>
      <c r="O7374" s="6">
        <f t="shared" si="808"/>
        <v>0</v>
      </c>
      <c r="Q7374">
        <f>_xlfn.XLOOKUP(C7374&amp;G7374&amp;H7374,covid!$E$2:$E$2184,covid!$D$2:$D$2184,0,0,1)</f>
        <v>0</v>
      </c>
    </row>
    <row r="7375" spans="1:17" x14ac:dyDescent="0.3">
      <c r="A7375">
        <f>_xlfn.XLOOKUP(C7375,kamus!$B$2:$B$87,kamus!$A$2:$A$87,0,0,1)</f>
        <v>67</v>
      </c>
      <c r="B7375" t="str">
        <f>_xlfn.XLOOKUP(C7375,kamus!$B$2:$B$87,kamus!$D$2:$D$87,"dihapus",0,1)</f>
        <v>Seyegan</v>
      </c>
      <c r="C7375" t="s">
        <v>221</v>
      </c>
      <c r="D7375">
        <f>_xlfn.XLOOKUP(C7375,kamus!$B$2:$B$87,kamus!$J$2:$J$87,"dihapus",0,1)</f>
        <v>0</v>
      </c>
      <c r="E7375">
        <f t="shared" si="809"/>
        <v>0</v>
      </c>
      <c r="F7375" s="14">
        <v>44927</v>
      </c>
      <c r="G7375" s="1">
        <f t="shared" si="810"/>
        <v>1</v>
      </c>
      <c r="H7375" s="1">
        <f t="shared" si="811"/>
        <v>2023</v>
      </c>
      <c r="I7375">
        <v>2</v>
      </c>
      <c r="J7375">
        <v>2</v>
      </c>
      <c r="K7375">
        <f t="shared" si="805"/>
        <v>4</v>
      </c>
      <c r="L7375">
        <v>11097</v>
      </c>
      <c r="M7375" s="6">
        <f t="shared" si="806"/>
        <v>18.022889069117777</v>
      </c>
      <c r="N7375" s="6">
        <f t="shared" si="807"/>
        <v>18.022889069117777</v>
      </c>
      <c r="O7375" s="6">
        <f t="shared" si="808"/>
        <v>36.045778138235555</v>
      </c>
      <c r="Q7375">
        <f>_xlfn.XLOOKUP(C7375&amp;G7375&amp;H7375,covid!$E$2:$E$2184,covid!$D$2:$D$2184,0,0,1)</f>
        <v>0</v>
      </c>
    </row>
    <row r="7376" spans="1:17" x14ac:dyDescent="0.3">
      <c r="A7376">
        <f>_xlfn.XLOOKUP(C7376,kamus!$B$2:$B$87,kamus!$A$2:$A$87,0,0,1)</f>
        <v>66</v>
      </c>
      <c r="B7376" t="str">
        <f>_xlfn.XLOOKUP(C7376,kamus!$B$2:$B$87,kamus!$D$2:$D$87,"dihapus",0,1)</f>
        <v>Seyegan</v>
      </c>
      <c r="C7376" t="s">
        <v>222</v>
      </c>
      <c r="D7376">
        <f>_xlfn.XLOOKUP(C7376,kamus!$B$2:$B$87,kamus!$J$2:$J$87,"dihapus",0,1)</f>
        <v>0</v>
      </c>
      <c r="E7376">
        <f t="shared" si="809"/>
        <v>0</v>
      </c>
      <c r="F7376" s="14">
        <v>44927</v>
      </c>
      <c r="G7376" s="1">
        <f t="shared" si="810"/>
        <v>1</v>
      </c>
      <c r="H7376" s="1">
        <f t="shared" si="811"/>
        <v>2023</v>
      </c>
      <c r="I7376">
        <v>2</v>
      </c>
      <c r="J7376">
        <v>2</v>
      </c>
      <c r="K7376">
        <f t="shared" si="805"/>
        <v>4</v>
      </c>
      <c r="L7376">
        <v>9855</v>
      </c>
      <c r="M7376" s="6">
        <f t="shared" si="806"/>
        <v>20.294266869609334</v>
      </c>
      <c r="N7376" s="6">
        <f t="shared" si="807"/>
        <v>20.294266869609334</v>
      </c>
      <c r="O7376" s="6">
        <f t="shared" si="808"/>
        <v>40.588533739218668</v>
      </c>
      <c r="Q7376">
        <f>_xlfn.XLOOKUP(C7376&amp;G7376&amp;H7376,covid!$E$2:$E$2184,covid!$D$2:$D$2184,0,0,1)</f>
        <v>0</v>
      </c>
    </row>
    <row r="7377" spans="1:17" x14ac:dyDescent="0.3">
      <c r="A7377">
        <f>_xlfn.XLOOKUP(C7377,kamus!$B$2:$B$87,kamus!$A$2:$A$87,0,0,1)</f>
        <v>68</v>
      </c>
      <c r="B7377" t="str">
        <f>_xlfn.XLOOKUP(C7377,kamus!$B$2:$B$87,kamus!$D$2:$D$87,"dihapus",0,1)</f>
        <v>Seyegan</v>
      </c>
      <c r="C7377" t="s">
        <v>223</v>
      </c>
      <c r="D7377">
        <f>_xlfn.XLOOKUP(C7377,kamus!$B$2:$B$87,kamus!$J$2:$J$87,"dihapus",0,1)</f>
        <v>0</v>
      </c>
      <c r="E7377">
        <f t="shared" si="809"/>
        <v>0</v>
      </c>
      <c r="F7377" s="14">
        <v>44927</v>
      </c>
      <c r="G7377" s="1">
        <f t="shared" si="810"/>
        <v>1</v>
      </c>
      <c r="H7377" s="1">
        <f t="shared" si="811"/>
        <v>2023</v>
      </c>
      <c r="I7377">
        <v>0</v>
      </c>
      <c r="J7377">
        <v>0</v>
      </c>
      <c r="K7377">
        <f t="shared" si="805"/>
        <v>0</v>
      </c>
      <c r="L7377">
        <v>8289</v>
      </c>
      <c r="M7377" s="6">
        <f t="shared" si="806"/>
        <v>0</v>
      </c>
      <c r="N7377" s="6">
        <f t="shared" si="807"/>
        <v>0</v>
      </c>
      <c r="O7377" s="6">
        <f t="shared" si="808"/>
        <v>0</v>
      </c>
      <c r="Q7377">
        <f>_xlfn.XLOOKUP(C7377&amp;G7377&amp;H7377,covid!$E$2:$E$2184,covid!$D$2:$D$2184,0,0,1)</f>
        <v>0</v>
      </c>
    </row>
    <row r="7378" spans="1:17" x14ac:dyDescent="0.3">
      <c r="A7378">
        <f>_xlfn.XLOOKUP(C7378,kamus!$B$2:$B$87,kamus!$A$2:$A$87,0,0,1)</f>
        <v>65</v>
      </c>
      <c r="B7378" t="str">
        <f>_xlfn.XLOOKUP(C7378,kamus!$B$2:$B$87,kamus!$D$2:$D$87,"dihapus",0,1)</f>
        <v>Seyegan</v>
      </c>
      <c r="C7378" t="s">
        <v>224</v>
      </c>
      <c r="D7378">
        <f>_xlfn.XLOOKUP(C7378,kamus!$B$2:$B$87,kamus!$J$2:$J$87,"dihapus",0,1)</f>
        <v>1</v>
      </c>
      <c r="E7378">
        <f t="shared" si="809"/>
        <v>1</v>
      </c>
      <c r="F7378" s="14">
        <v>44927</v>
      </c>
      <c r="G7378" s="1">
        <f t="shared" si="810"/>
        <v>1</v>
      </c>
      <c r="H7378" s="1">
        <f t="shared" si="811"/>
        <v>2023</v>
      </c>
      <c r="I7378">
        <v>0</v>
      </c>
      <c r="J7378">
        <v>0</v>
      </c>
      <c r="K7378">
        <f t="shared" si="805"/>
        <v>0</v>
      </c>
      <c r="L7378">
        <v>11557</v>
      </c>
      <c r="M7378" s="6">
        <f t="shared" si="806"/>
        <v>0</v>
      </c>
      <c r="N7378" s="6">
        <f t="shared" si="807"/>
        <v>0</v>
      </c>
      <c r="O7378" s="6">
        <f t="shared" si="808"/>
        <v>0</v>
      </c>
      <c r="Q7378">
        <f>_xlfn.XLOOKUP(C7378&amp;G7378&amp;H7378,covid!$E$2:$E$2184,covid!$D$2:$D$2184,0,0,1)</f>
        <v>0</v>
      </c>
    </row>
    <row r="7379" spans="1:17" x14ac:dyDescent="0.3">
      <c r="A7379">
        <f>_xlfn.XLOOKUP(C7379,kamus!$B$2:$B$87,kamus!$A$2:$A$87,0,0,1)</f>
        <v>69</v>
      </c>
      <c r="B7379" t="str">
        <f>_xlfn.XLOOKUP(C7379,kamus!$B$2:$B$87,kamus!$D$2:$D$87,"dihapus",0,1)</f>
        <v>Seyegan</v>
      </c>
      <c r="C7379" t="s">
        <v>225</v>
      </c>
      <c r="D7379">
        <f>_xlfn.XLOOKUP(C7379,kamus!$B$2:$B$87,kamus!$J$2:$J$87,"dihapus",0,1)</f>
        <v>0</v>
      </c>
      <c r="E7379">
        <f t="shared" si="809"/>
        <v>0</v>
      </c>
      <c r="F7379" s="14">
        <v>44927</v>
      </c>
      <c r="G7379" s="1">
        <f t="shared" si="810"/>
        <v>1</v>
      </c>
      <c r="H7379" s="1">
        <f t="shared" si="811"/>
        <v>2023</v>
      </c>
      <c r="I7379">
        <v>0</v>
      </c>
      <c r="J7379">
        <v>1</v>
      </c>
      <c r="K7379">
        <f t="shared" si="805"/>
        <v>1</v>
      </c>
      <c r="L7379">
        <v>13916</v>
      </c>
      <c r="M7379" s="6">
        <f t="shared" si="806"/>
        <v>0</v>
      </c>
      <c r="N7379" s="6">
        <f t="shared" si="807"/>
        <v>7.1859729807415924</v>
      </c>
      <c r="O7379" s="6">
        <f t="shared" si="808"/>
        <v>7.1859729807415924</v>
      </c>
      <c r="Q7379">
        <f>_xlfn.XLOOKUP(C7379&amp;G7379&amp;H7379,covid!$E$2:$E$2184,covid!$D$2:$D$2184,0,0,1)</f>
        <v>0</v>
      </c>
    </row>
    <row r="7380" spans="1:17" x14ac:dyDescent="0.3">
      <c r="A7380">
        <f>_xlfn.XLOOKUP(C7380,kamus!$B$2:$B$87,kamus!$A$2:$A$87,0,0,1)</f>
        <v>74</v>
      </c>
      <c r="B7380" t="str">
        <f>_xlfn.XLOOKUP(C7380,kamus!$B$2:$B$87,kamus!$D$2:$D$87,"dihapus",0,1)</f>
        <v>Sleman</v>
      </c>
      <c r="C7380" t="s">
        <v>205</v>
      </c>
      <c r="D7380">
        <f>_xlfn.XLOOKUP(C7380,kamus!$B$2:$B$87,kamus!$J$2:$J$87,"dihapus",0,1)</f>
        <v>1</v>
      </c>
      <c r="E7380">
        <f t="shared" si="809"/>
        <v>1</v>
      </c>
      <c r="F7380" s="14">
        <v>44927</v>
      </c>
      <c r="G7380" s="1">
        <f t="shared" si="810"/>
        <v>1</v>
      </c>
      <c r="H7380" s="1">
        <f t="shared" si="811"/>
        <v>2023</v>
      </c>
      <c r="I7380">
        <v>0</v>
      </c>
      <c r="J7380">
        <v>0</v>
      </c>
      <c r="K7380">
        <f t="shared" si="805"/>
        <v>0</v>
      </c>
      <c r="L7380">
        <v>16040</v>
      </c>
      <c r="M7380" s="6">
        <f t="shared" si="806"/>
        <v>0</v>
      </c>
      <c r="N7380" s="6">
        <f t="shared" si="807"/>
        <v>0</v>
      </c>
      <c r="O7380" s="6">
        <f t="shared" si="808"/>
        <v>0</v>
      </c>
      <c r="Q7380">
        <f>_xlfn.XLOOKUP(C7380&amp;G7380&amp;H7380,covid!$E$2:$E$2184,covid!$D$2:$D$2184,0,0,1)</f>
        <v>0</v>
      </c>
    </row>
    <row r="7381" spans="1:17" x14ac:dyDescent="0.3">
      <c r="A7381">
        <f>_xlfn.XLOOKUP(C7381,kamus!$B$2:$B$87,kamus!$A$2:$A$87,0,0,1)</f>
        <v>73</v>
      </c>
      <c r="B7381" t="str">
        <f>_xlfn.XLOOKUP(C7381,kamus!$B$2:$B$87,kamus!$D$2:$D$87,"dihapus",0,1)</f>
        <v>Sleman</v>
      </c>
      <c r="C7381" t="s">
        <v>232</v>
      </c>
      <c r="D7381">
        <f>_xlfn.XLOOKUP(C7381,kamus!$B$2:$B$87,kamus!$J$2:$J$87,"dihapus",0,1)</f>
        <v>1</v>
      </c>
      <c r="E7381">
        <f t="shared" si="809"/>
        <v>1</v>
      </c>
      <c r="F7381" s="14">
        <v>44927</v>
      </c>
      <c r="G7381" s="1">
        <f t="shared" si="810"/>
        <v>1</v>
      </c>
      <c r="H7381" s="1">
        <f t="shared" si="811"/>
        <v>2023</v>
      </c>
      <c r="I7381">
        <v>0</v>
      </c>
      <c r="J7381">
        <v>0</v>
      </c>
      <c r="K7381">
        <f t="shared" si="805"/>
        <v>0</v>
      </c>
      <c r="L7381">
        <v>13267</v>
      </c>
      <c r="M7381" s="6">
        <f t="shared" si="806"/>
        <v>0</v>
      </c>
      <c r="N7381" s="6">
        <f t="shared" si="807"/>
        <v>0</v>
      </c>
      <c r="O7381" s="6">
        <f t="shared" si="808"/>
        <v>0</v>
      </c>
      <c r="Q7381">
        <f>_xlfn.XLOOKUP(C7381&amp;G7381&amp;H7381,covid!$E$2:$E$2184,covid!$D$2:$D$2184,0,0,1)</f>
        <v>0</v>
      </c>
    </row>
    <row r="7382" spans="1:17" x14ac:dyDescent="0.3">
      <c r="A7382">
        <f>_xlfn.XLOOKUP(C7382,kamus!$B$2:$B$87,kamus!$A$2:$A$87,0,0,1)</f>
        <v>71</v>
      </c>
      <c r="B7382" t="str">
        <f>_xlfn.XLOOKUP(C7382,kamus!$B$2:$B$87,kamus!$D$2:$D$87,"dihapus",0,1)</f>
        <v>Sleman</v>
      </c>
      <c r="C7382" t="s">
        <v>271</v>
      </c>
      <c r="D7382">
        <f>_xlfn.XLOOKUP(C7382,kamus!$B$2:$B$87,kamus!$J$2:$J$87,"dihapus",0,1)</f>
        <v>1</v>
      </c>
      <c r="E7382">
        <f t="shared" si="809"/>
        <v>1</v>
      </c>
      <c r="F7382" s="14">
        <v>44927</v>
      </c>
      <c r="G7382" s="1">
        <f t="shared" si="810"/>
        <v>1</v>
      </c>
      <c r="H7382" s="1">
        <f t="shared" si="811"/>
        <v>2023</v>
      </c>
      <c r="I7382">
        <v>0</v>
      </c>
      <c r="J7382">
        <v>0</v>
      </c>
      <c r="K7382">
        <f t="shared" si="805"/>
        <v>0</v>
      </c>
      <c r="L7382">
        <v>16026</v>
      </c>
      <c r="M7382" s="6">
        <f t="shared" si="806"/>
        <v>0</v>
      </c>
      <c r="N7382" s="6">
        <f t="shared" si="807"/>
        <v>0</v>
      </c>
      <c r="O7382" s="6">
        <f t="shared" si="808"/>
        <v>0</v>
      </c>
      <c r="Q7382">
        <f>_xlfn.XLOOKUP(C7382&amp;G7382&amp;H7382,covid!$E$2:$E$2184,covid!$D$2:$D$2184,0,0,1)</f>
        <v>0</v>
      </c>
    </row>
    <row r="7383" spans="1:17" x14ac:dyDescent="0.3">
      <c r="A7383">
        <f>_xlfn.XLOOKUP(C7383,kamus!$B$2:$B$87,kamus!$A$2:$A$87,0,0,1)</f>
        <v>72</v>
      </c>
      <c r="B7383" t="str">
        <f>_xlfn.XLOOKUP(C7383,kamus!$B$2:$B$87,kamus!$D$2:$D$87,"dihapus",0,1)</f>
        <v>Sleman</v>
      </c>
      <c r="C7383" t="s">
        <v>273</v>
      </c>
      <c r="D7383">
        <f>_xlfn.XLOOKUP(C7383,kamus!$B$2:$B$87,kamus!$J$2:$J$87,"dihapus",0,1)</f>
        <v>1</v>
      </c>
      <c r="E7383">
        <f t="shared" si="809"/>
        <v>1</v>
      </c>
      <c r="F7383" s="14">
        <v>44927</v>
      </c>
      <c r="G7383" s="1">
        <f t="shared" si="810"/>
        <v>1</v>
      </c>
      <c r="H7383" s="1">
        <f t="shared" si="811"/>
        <v>2023</v>
      </c>
      <c r="I7383">
        <v>0</v>
      </c>
      <c r="J7383">
        <v>0</v>
      </c>
      <c r="K7383">
        <f t="shared" si="805"/>
        <v>0</v>
      </c>
      <c r="L7383">
        <v>19401</v>
      </c>
      <c r="M7383" s="6">
        <f t="shared" si="806"/>
        <v>0</v>
      </c>
      <c r="N7383" s="6">
        <f t="shared" si="807"/>
        <v>0</v>
      </c>
      <c r="O7383" s="6">
        <f t="shared" si="808"/>
        <v>0</v>
      </c>
      <c r="Q7383">
        <f>_xlfn.XLOOKUP(C7383&amp;G7383&amp;H7383,covid!$E$2:$E$2184,covid!$D$2:$D$2184,0,0,1)</f>
        <v>0</v>
      </c>
    </row>
    <row r="7384" spans="1:17" x14ac:dyDescent="0.3">
      <c r="A7384">
        <f>_xlfn.XLOOKUP(C7384,kamus!$B$2:$B$87,kamus!$A$2:$A$87,0,0,1)</f>
        <v>70</v>
      </c>
      <c r="B7384" t="str">
        <f>_xlfn.XLOOKUP(C7384,kamus!$B$2:$B$87,kamus!$D$2:$D$87,"dihapus",0,1)</f>
        <v>Sleman</v>
      </c>
      <c r="C7384" t="s">
        <v>274</v>
      </c>
      <c r="D7384">
        <f>_xlfn.XLOOKUP(C7384,kamus!$B$2:$B$87,kamus!$J$2:$J$87,"dihapus",0,1)</f>
        <v>0</v>
      </c>
      <c r="E7384">
        <f t="shared" si="809"/>
        <v>0</v>
      </c>
      <c r="F7384" s="14">
        <v>44927</v>
      </c>
      <c r="G7384" s="1">
        <f t="shared" si="810"/>
        <v>1</v>
      </c>
      <c r="H7384" s="1">
        <f t="shared" si="811"/>
        <v>2023</v>
      </c>
      <c r="I7384">
        <v>0</v>
      </c>
      <c r="J7384">
        <v>0</v>
      </c>
      <c r="K7384">
        <f t="shared" si="805"/>
        <v>0</v>
      </c>
      <c r="L7384">
        <v>10311</v>
      </c>
      <c r="M7384" s="6">
        <f t="shared" si="806"/>
        <v>0</v>
      </c>
      <c r="N7384" s="6">
        <f t="shared" si="807"/>
        <v>0</v>
      </c>
      <c r="O7384" s="6">
        <f t="shared" si="808"/>
        <v>0</v>
      </c>
      <c r="Q7384">
        <f>_xlfn.XLOOKUP(C7384&amp;G7384&amp;H7384,covid!$E$2:$E$2184,covid!$D$2:$D$2184,0,0,1)</f>
        <v>0</v>
      </c>
    </row>
    <row r="7385" spans="1:17" x14ac:dyDescent="0.3">
      <c r="A7385">
        <f>_xlfn.XLOOKUP(C7385,kamus!$B$2:$B$87,kamus!$A$2:$A$87,0,0,1)</f>
        <v>77</v>
      </c>
      <c r="B7385" t="str">
        <f>_xlfn.XLOOKUP(C7385,kamus!$B$2:$B$87,kamus!$D$2:$D$87,"dihapus",0,1)</f>
        <v>Tempel 1</v>
      </c>
      <c r="C7385" t="s">
        <v>218</v>
      </c>
      <c r="D7385">
        <f>_xlfn.XLOOKUP(C7385,kamus!$B$2:$B$87,kamus!$J$2:$J$87,"dihapus",0,1)</f>
        <v>0</v>
      </c>
      <c r="E7385">
        <f t="shared" si="809"/>
        <v>0</v>
      </c>
      <c r="F7385" s="14">
        <v>44927</v>
      </c>
      <c r="G7385" s="1">
        <f t="shared" si="810"/>
        <v>1</v>
      </c>
      <c r="H7385" s="1">
        <f t="shared" si="811"/>
        <v>2023</v>
      </c>
      <c r="I7385">
        <v>2</v>
      </c>
      <c r="J7385">
        <v>1</v>
      </c>
      <c r="K7385">
        <f t="shared" si="805"/>
        <v>3</v>
      </c>
      <c r="L7385">
        <v>8060</v>
      </c>
      <c r="M7385" s="6">
        <f t="shared" si="806"/>
        <v>24.813895781637719</v>
      </c>
      <c r="N7385" s="6">
        <f t="shared" si="807"/>
        <v>12.406947890818859</v>
      </c>
      <c r="O7385" s="6">
        <f t="shared" si="808"/>
        <v>37.220843672456574</v>
      </c>
      <c r="Q7385">
        <f>_xlfn.XLOOKUP(C7385&amp;G7385&amp;H7385,covid!$E$2:$E$2184,covid!$D$2:$D$2184,0,0,1)</f>
        <v>0</v>
      </c>
    </row>
    <row r="7386" spans="1:17" x14ac:dyDescent="0.3">
      <c r="A7386">
        <f>_xlfn.XLOOKUP(C7386,kamus!$B$2:$B$87,kamus!$A$2:$A$87,0,0,1)</f>
        <v>76</v>
      </c>
      <c r="B7386" t="str">
        <f>_xlfn.XLOOKUP(C7386,kamus!$B$2:$B$87,kamus!$D$2:$D$87,"dihapus",0,1)</f>
        <v>Tempel 1</v>
      </c>
      <c r="C7386" t="s">
        <v>226</v>
      </c>
      <c r="D7386">
        <f>_xlfn.XLOOKUP(C7386,kamus!$B$2:$B$87,kamus!$J$2:$J$87,"dihapus",0,1)</f>
        <v>1</v>
      </c>
      <c r="E7386">
        <f t="shared" si="809"/>
        <v>1</v>
      </c>
      <c r="F7386" s="14">
        <v>44927</v>
      </c>
      <c r="G7386" s="1">
        <f t="shared" si="810"/>
        <v>1</v>
      </c>
      <c r="H7386" s="1">
        <f t="shared" si="811"/>
        <v>2023</v>
      </c>
      <c r="I7386">
        <v>0</v>
      </c>
      <c r="J7386">
        <v>0</v>
      </c>
      <c r="K7386">
        <f t="shared" si="805"/>
        <v>0</v>
      </c>
      <c r="L7386">
        <v>11534</v>
      </c>
      <c r="M7386" s="6">
        <f t="shared" si="806"/>
        <v>0</v>
      </c>
      <c r="N7386" s="6">
        <f t="shared" si="807"/>
        <v>0</v>
      </c>
      <c r="O7386" s="6">
        <f t="shared" si="808"/>
        <v>0</v>
      </c>
      <c r="Q7386">
        <f>_xlfn.XLOOKUP(C7386&amp;G7386&amp;H7386,covid!$E$2:$E$2184,covid!$D$2:$D$2184,0,0,1)</f>
        <v>0</v>
      </c>
    </row>
    <row r="7387" spans="1:17" x14ac:dyDescent="0.3">
      <c r="A7387">
        <f>_xlfn.XLOOKUP(C7387,kamus!$B$2:$B$87,kamus!$A$2:$A$87,0,0,1)</f>
        <v>75</v>
      </c>
      <c r="B7387" t="str">
        <f>_xlfn.XLOOKUP(C7387,kamus!$B$2:$B$87,kamus!$D$2:$D$87,"dihapus",0,1)</f>
        <v>Tempel 1</v>
      </c>
      <c r="C7387" t="s">
        <v>227</v>
      </c>
      <c r="D7387">
        <f>_xlfn.XLOOKUP(C7387,kamus!$B$2:$B$87,kamus!$J$2:$J$87,"dihapus",0,1)</f>
        <v>0</v>
      </c>
      <c r="E7387">
        <f t="shared" si="809"/>
        <v>0</v>
      </c>
      <c r="F7387" s="14">
        <v>44927</v>
      </c>
      <c r="G7387" s="1">
        <f t="shared" si="810"/>
        <v>1</v>
      </c>
      <c r="H7387" s="1">
        <f t="shared" si="811"/>
        <v>2023</v>
      </c>
      <c r="I7387">
        <v>0</v>
      </c>
      <c r="J7387">
        <v>0</v>
      </c>
      <c r="K7387">
        <f t="shared" si="805"/>
        <v>0</v>
      </c>
      <c r="L7387">
        <v>7097</v>
      </c>
      <c r="M7387" s="6">
        <f t="shared" si="806"/>
        <v>0</v>
      </c>
      <c r="N7387" s="6">
        <f t="shared" si="807"/>
        <v>0</v>
      </c>
      <c r="O7387" s="6">
        <f t="shared" si="808"/>
        <v>0</v>
      </c>
      <c r="Q7387">
        <f>_xlfn.XLOOKUP(C7387&amp;G7387&amp;H7387,covid!$E$2:$E$2184,covid!$D$2:$D$2184,0,0,1)</f>
        <v>0</v>
      </c>
    </row>
    <row r="7388" spans="1:17" x14ac:dyDescent="0.3">
      <c r="A7388">
        <f>_xlfn.XLOOKUP(C7388,kamus!$B$2:$B$87,kamus!$A$2:$A$87,0,0,1)</f>
        <v>78</v>
      </c>
      <c r="B7388" t="str">
        <f>_xlfn.XLOOKUP(C7388,kamus!$B$2:$B$87,kamus!$D$2:$D$87,"dihapus",0,1)</f>
        <v>Tempel 1</v>
      </c>
      <c r="C7388" t="s">
        <v>229</v>
      </c>
      <c r="D7388">
        <f>_xlfn.XLOOKUP(C7388,kamus!$B$2:$B$87,kamus!$J$2:$J$87,"dihapus",0,1)</f>
        <v>0</v>
      </c>
      <c r="E7388">
        <f t="shared" si="809"/>
        <v>0</v>
      </c>
      <c r="F7388" s="14">
        <v>44927</v>
      </c>
      <c r="G7388" s="1">
        <f t="shared" si="810"/>
        <v>1</v>
      </c>
      <c r="H7388" s="1">
        <f t="shared" si="811"/>
        <v>2023</v>
      </c>
      <c r="I7388">
        <v>0</v>
      </c>
      <c r="J7388">
        <v>0</v>
      </c>
      <c r="K7388">
        <f t="shared" si="805"/>
        <v>0</v>
      </c>
      <c r="L7388">
        <v>5537</v>
      </c>
      <c r="M7388" s="6">
        <f t="shared" si="806"/>
        <v>0</v>
      </c>
      <c r="N7388" s="6">
        <f t="shared" si="807"/>
        <v>0</v>
      </c>
      <c r="O7388" s="6">
        <f t="shared" si="808"/>
        <v>0</v>
      </c>
      <c r="Q7388">
        <f>_xlfn.XLOOKUP(C7388&amp;G7388&amp;H7388,covid!$E$2:$E$2184,covid!$D$2:$D$2184,0,0,1)</f>
        <v>0</v>
      </c>
    </row>
    <row r="7389" spans="1:17" x14ac:dyDescent="0.3">
      <c r="A7389">
        <f>_xlfn.XLOOKUP(C7389,kamus!$B$2:$B$87,kamus!$A$2:$A$87,0,0,1)</f>
        <v>79</v>
      </c>
      <c r="B7389" t="str">
        <f>_xlfn.XLOOKUP(C7389,kamus!$B$2:$B$87,kamus!$D$2:$D$87,"dihapus",0,1)</f>
        <v>Tempel 2</v>
      </c>
      <c r="C7389" t="s">
        <v>201</v>
      </c>
      <c r="D7389">
        <f>_xlfn.XLOOKUP(C7389,kamus!$B$2:$B$87,kamus!$J$2:$J$87,"dihapus",0,1)</f>
        <v>0</v>
      </c>
      <c r="E7389">
        <f t="shared" si="809"/>
        <v>0</v>
      </c>
      <c r="F7389" s="14">
        <v>44927</v>
      </c>
      <c r="G7389" s="1">
        <f t="shared" si="810"/>
        <v>1</v>
      </c>
      <c r="H7389" s="1">
        <f t="shared" si="811"/>
        <v>2023</v>
      </c>
      <c r="I7389">
        <v>0</v>
      </c>
      <c r="J7389">
        <v>1</v>
      </c>
      <c r="K7389">
        <f t="shared" si="805"/>
        <v>1</v>
      </c>
      <c r="L7389">
        <v>7976</v>
      </c>
      <c r="M7389" s="6">
        <f t="shared" si="806"/>
        <v>0</v>
      </c>
      <c r="N7389" s="6">
        <f t="shared" si="807"/>
        <v>12.537612838515546</v>
      </c>
      <c r="O7389" s="6">
        <f t="shared" si="808"/>
        <v>12.537612838515546</v>
      </c>
      <c r="Q7389">
        <f>_xlfn.XLOOKUP(C7389&amp;G7389&amp;H7389,covid!$E$2:$E$2184,covid!$D$2:$D$2184,0,0,1)</f>
        <v>0</v>
      </c>
    </row>
    <row r="7390" spans="1:17" x14ac:dyDescent="0.3">
      <c r="A7390">
        <f>_xlfn.XLOOKUP(C7390,kamus!$B$2:$B$87,kamus!$A$2:$A$87,0,0,1)</f>
        <v>80</v>
      </c>
      <c r="B7390" t="str">
        <f>_xlfn.XLOOKUP(C7390,kamus!$B$2:$B$87,kamus!$D$2:$D$87,"dihapus",0,1)</f>
        <v>Tempel 2</v>
      </c>
      <c r="C7390" t="s">
        <v>233</v>
      </c>
      <c r="D7390">
        <f>_xlfn.XLOOKUP(C7390,kamus!$B$2:$B$87,kamus!$J$2:$J$87,"dihapus",0,1)</f>
        <v>0</v>
      </c>
      <c r="E7390">
        <f t="shared" si="809"/>
        <v>0</v>
      </c>
      <c r="F7390" s="14">
        <v>44927</v>
      </c>
      <c r="G7390" s="1">
        <f t="shared" si="810"/>
        <v>1</v>
      </c>
      <c r="H7390" s="1">
        <f t="shared" si="811"/>
        <v>2023</v>
      </c>
      <c r="I7390">
        <v>0</v>
      </c>
      <c r="J7390">
        <v>0</v>
      </c>
      <c r="K7390">
        <f t="shared" si="805"/>
        <v>0</v>
      </c>
      <c r="L7390">
        <v>6785</v>
      </c>
      <c r="M7390" s="6">
        <f t="shared" si="806"/>
        <v>0</v>
      </c>
      <c r="N7390" s="6">
        <f t="shared" si="807"/>
        <v>0</v>
      </c>
      <c r="O7390" s="6">
        <f t="shared" si="808"/>
        <v>0</v>
      </c>
      <c r="Q7390">
        <f>_xlfn.XLOOKUP(C7390&amp;G7390&amp;H7390,covid!$E$2:$E$2184,covid!$D$2:$D$2184,0,0,1)</f>
        <v>0</v>
      </c>
    </row>
    <row r="7391" spans="1:17" x14ac:dyDescent="0.3">
      <c r="A7391">
        <f>_xlfn.XLOOKUP(C7391,kamus!$B$2:$B$87,kamus!$A$2:$A$87,0,0,1)</f>
        <v>81</v>
      </c>
      <c r="B7391" t="str">
        <f>_xlfn.XLOOKUP(C7391,kamus!$B$2:$B$87,kamus!$D$2:$D$87,"dihapus",0,1)</f>
        <v>Tempel 2</v>
      </c>
      <c r="C7391" t="s">
        <v>263</v>
      </c>
      <c r="D7391">
        <f>_xlfn.XLOOKUP(C7391,kamus!$B$2:$B$87,kamus!$J$2:$J$87,"dihapus",0,1)</f>
        <v>0</v>
      </c>
      <c r="E7391">
        <f t="shared" si="809"/>
        <v>0</v>
      </c>
      <c r="F7391" s="14">
        <v>44927</v>
      </c>
      <c r="G7391" s="1">
        <f t="shared" si="810"/>
        <v>1</v>
      </c>
      <c r="H7391" s="1">
        <f t="shared" si="811"/>
        <v>2023</v>
      </c>
      <c r="I7391">
        <v>0</v>
      </c>
      <c r="J7391">
        <v>0</v>
      </c>
      <c r="K7391">
        <f t="shared" si="805"/>
        <v>0</v>
      </c>
      <c r="L7391">
        <v>4879</v>
      </c>
      <c r="M7391" s="6">
        <f t="shared" si="806"/>
        <v>0</v>
      </c>
      <c r="N7391" s="6">
        <f t="shared" si="807"/>
        <v>0</v>
      </c>
      <c r="O7391" s="6">
        <f t="shared" si="808"/>
        <v>0</v>
      </c>
      <c r="Q7391">
        <f>_xlfn.XLOOKUP(C7391&amp;G7391&amp;H7391,covid!$E$2:$E$2184,covid!$D$2:$D$2184,0,0,1)</f>
        <v>0</v>
      </c>
    </row>
    <row r="7392" spans="1:17" x14ac:dyDescent="0.3">
      <c r="A7392">
        <f>_xlfn.XLOOKUP(C7392,kamus!$B$2:$B$87,kamus!$A$2:$A$87,0,0,1)</f>
        <v>82</v>
      </c>
      <c r="B7392" t="str">
        <f>_xlfn.XLOOKUP(C7392,kamus!$B$2:$B$87,kamus!$D$2:$D$87,"dihapus",0,1)</f>
        <v>Tempel 2</v>
      </c>
      <c r="C7392" t="s">
        <v>266</v>
      </c>
      <c r="D7392">
        <f>_xlfn.XLOOKUP(C7392,kamus!$B$2:$B$87,kamus!$J$2:$J$87,"dihapus",0,1)</f>
        <v>0</v>
      </c>
      <c r="E7392">
        <f t="shared" si="809"/>
        <v>0</v>
      </c>
      <c r="F7392" s="14">
        <v>44927</v>
      </c>
      <c r="G7392" s="1">
        <f t="shared" si="810"/>
        <v>1</v>
      </c>
      <c r="H7392" s="1">
        <f t="shared" si="811"/>
        <v>2023</v>
      </c>
      <c r="I7392">
        <v>4</v>
      </c>
      <c r="J7392">
        <v>4</v>
      </c>
      <c r="K7392">
        <f t="shared" si="805"/>
        <v>8</v>
      </c>
      <c r="L7392">
        <v>5439</v>
      </c>
      <c r="M7392" s="6">
        <f t="shared" si="806"/>
        <v>73.542930685787837</v>
      </c>
      <c r="N7392" s="6">
        <f t="shared" si="807"/>
        <v>73.542930685787837</v>
      </c>
      <c r="O7392" s="6">
        <f t="shared" si="808"/>
        <v>147.08586137157567</v>
      </c>
      <c r="Q7392">
        <f>_xlfn.XLOOKUP(C7392&amp;G7392&amp;H7392,covid!$E$2:$E$2184,covid!$D$2:$D$2184,0,0,1)</f>
        <v>0</v>
      </c>
    </row>
    <row r="7393" spans="1:17" x14ac:dyDescent="0.3">
      <c r="A7393">
        <f>_xlfn.XLOOKUP(C7393,kamus!$B$2:$B$87,kamus!$A$2:$A$87,0,0,1)</f>
        <v>84</v>
      </c>
      <c r="B7393" t="str">
        <f>_xlfn.XLOOKUP(C7393,kamus!$B$2:$B$87,kamus!$D$2:$D$87,"dihapus",0,1)</f>
        <v>turi</v>
      </c>
      <c r="C7393" t="s">
        <v>199</v>
      </c>
      <c r="D7393">
        <f>_xlfn.XLOOKUP(C7393,kamus!$B$2:$B$87,kamus!$J$2:$J$87,"dihapus",0,1)</f>
        <v>0</v>
      </c>
      <c r="E7393">
        <f t="shared" si="809"/>
        <v>0</v>
      </c>
      <c r="F7393" s="14">
        <v>44927</v>
      </c>
      <c r="G7393" s="1">
        <f t="shared" si="810"/>
        <v>1</v>
      </c>
      <c r="H7393" s="1">
        <f t="shared" si="811"/>
        <v>2023</v>
      </c>
      <c r="I7393">
        <v>0</v>
      </c>
      <c r="J7393">
        <v>0</v>
      </c>
      <c r="K7393">
        <f t="shared" si="805"/>
        <v>0</v>
      </c>
      <c r="L7393">
        <v>9981</v>
      </c>
      <c r="M7393" s="6">
        <f t="shared" si="806"/>
        <v>0</v>
      </c>
      <c r="N7393" s="6">
        <f t="shared" si="807"/>
        <v>0</v>
      </c>
      <c r="O7393" s="6">
        <f t="shared" si="808"/>
        <v>0</v>
      </c>
      <c r="Q7393">
        <f>_xlfn.XLOOKUP(C7393&amp;G7393&amp;H7393,covid!$E$2:$E$2184,covid!$D$2:$D$2184,0,0,1)</f>
        <v>0</v>
      </c>
    </row>
    <row r="7394" spans="1:17" x14ac:dyDescent="0.3">
      <c r="A7394">
        <f>_xlfn.XLOOKUP(C7394,kamus!$B$2:$B$87,kamus!$A$2:$A$87,0,0,1)</f>
        <v>86</v>
      </c>
      <c r="B7394" t="str">
        <f>_xlfn.XLOOKUP(C7394,kamus!$B$2:$B$87,kamus!$D$2:$D$87,"dihapus",0,1)</f>
        <v>turi</v>
      </c>
      <c r="C7394" t="s">
        <v>209</v>
      </c>
      <c r="D7394">
        <f>_xlfn.XLOOKUP(C7394,kamus!$B$2:$B$87,kamus!$J$2:$J$87,"dihapus",0,1)</f>
        <v>0</v>
      </c>
      <c r="E7394">
        <f t="shared" si="809"/>
        <v>0</v>
      </c>
      <c r="F7394" s="14">
        <v>44927</v>
      </c>
      <c r="G7394" s="1">
        <f t="shared" si="810"/>
        <v>1</v>
      </c>
      <c r="H7394" s="1">
        <f t="shared" si="811"/>
        <v>2023</v>
      </c>
      <c r="I7394">
        <v>1</v>
      </c>
      <c r="J7394">
        <v>0</v>
      </c>
      <c r="K7394">
        <f t="shared" si="805"/>
        <v>1</v>
      </c>
      <c r="L7394">
        <v>9827</v>
      </c>
      <c r="M7394" s="6">
        <f t="shared" si="806"/>
        <v>10.176045588684238</v>
      </c>
      <c r="N7394" s="6">
        <f t="shared" si="807"/>
        <v>0</v>
      </c>
      <c r="O7394" s="6">
        <f t="shared" si="808"/>
        <v>10.176045588684238</v>
      </c>
      <c r="Q7394">
        <f>_xlfn.XLOOKUP(C7394&amp;G7394&amp;H7394,covid!$E$2:$E$2184,covid!$D$2:$D$2184,0,0,1)</f>
        <v>0</v>
      </c>
    </row>
    <row r="7395" spans="1:17" x14ac:dyDescent="0.3">
      <c r="A7395">
        <f>_xlfn.XLOOKUP(C7395,kamus!$B$2:$B$87,kamus!$A$2:$A$87,0,0,1)</f>
        <v>83</v>
      </c>
      <c r="B7395" t="str">
        <f>_xlfn.XLOOKUP(C7395,kamus!$B$2:$B$87,kamus!$D$2:$D$87,"dihapus",0,1)</f>
        <v>turi</v>
      </c>
      <c r="C7395" t="s">
        <v>211</v>
      </c>
      <c r="D7395">
        <f>_xlfn.XLOOKUP(C7395,kamus!$B$2:$B$87,kamus!$J$2:$J$87,"dihapus",0,1)</f>
        <v>0</v>
      </c>
      <c r="E7395">
        <f t="shared" si="809"/>
        <v>0</v>
      </c>
      <c r="F7395" s="14">
        <v>44927</v>
      </c>
      <c r="G7395" s="1">
        <f t="shared" si="810"/>
        <v>1</v>
      </c>
      <c r="H7395" s="1">
        <f t="shared" si="811"/>
        <v>2023</v>
      </c>
      <c r="I7395">
        <v>0</v>
      </c>
      <c r="J7395">
        <v>0</v>
      </c>
      <c r="K7395">
        <f t="shared" si="805"/>
        <v>0</v>
      </c>
      <c r="L7395">
        <v>8793</v>
      </c>
      <c r="M7395" s="6">
        <f t="shared" si="806"/>
        <v>0</v>
      </c>
      <c r="N7395" s="6">
        <f t="shared" si="807"/>
        <v>0</v>
      </c>
      <c r="O7395" s="6">
        <f t="shared" si="808"/>
        <v>0</v>
      </c>
      <c r="Q7395">
        <f>_xlfn.XLOOKUP(C7395&amp;G7395&amp;H7395,covid!$E$2:$E$2184,covid!$D$2:$D$2184,0,0,1)</f>
        <v>0</v>
      </c>
    </row>
    <row r="7396" spans="1:17" x14ac:dyDescent="0.3">
      <c r="A7396">
        <f>_xlfn.XLOOKUP(C7396,kamus!$B$2:$B$87,kamus!$A$2:$A$87,0,0,1)</f>
        <v>85</v>
      </c>
      <c r="B7396" t="str">
        <f>_xlfn.XLOOKUP(C7396,kamus!$B$2:$B$87,kamus!$D$2:$D$87,"dihapus",0,1)</f>
        <v>turi</v>
      </c>
      <c r="C7396" t="s">
        <v>279</v>
      </c>
      <c r="D7396">
        <f>_xlfn.XLOOKUP(C7396,kamus!$B$2:$B$87,kamus!$J$2:$J$87,"dihapus",0,1)</f>
        <v>0</v>
      </c>
      <c r="E7396">
        <f t="shared" si="809"/>
        <v>0</v>
      </c>
      <c r="F7396" s="14">
        <v>44927</v>
      </c>
      <c r="G7396" s="1">
        <f t="shared" si="810"/>
        <v>1</v>
      </c>
      <c r="H7396" s="1">
        <f t="shared" si="811"/>
        <v>2023</v>
      </c>
      <c r="I7396">
        <v>0</v>
      </c>
      <c r="J7396">
        <v>1</v>
      </c>
      <c r="K7396">
        <f t="shared" si="805"/>
        <v>1</v>
      </c>
      <c r="L7396">
        <v>11277</v>
      </c>
      <c r="M7396" s="6">
        <f t="shared" si="806"/>
        <v>0</v>
      </c>
      <c r="N7396" s="6">
        <f t="shared" si="807"/>
        <v>8.8676066329697605</v>
      </c>
      <c r="O7396" s="6">
        <f t="shared" si="808"/>
        <v>8.8676066329697605</v>
      </c>
      <c r="Q7396">
        <f>_xlfn.XLOOKUP(C7396&amp;G7396&amp;H7396,covid!$E$2:$E$2184,covid!$D$2:$D$2184,0,0,1)</f>
        <v>0</v>
      </c>
    </row>
    <row r="7397" spans="1:17" x14ac:dyDescent="0.3">
      <c r="A7397">
        <f>_xlfn.XLOOKUP(C7397,kamus!$B$2:$B$87,kamus!$A$2:$A$87,0,0,1)</f>
        <v>4</v>
      </c>
      <c r="B7397" t="str">
        <f>_xlfn.XLOOKUP(C7397,kamus!$B$2:$B$87,kamus!$D$2:$D$87,"dihapus",0,1)</f>
        <v>Berbah</v>
      </c>
      <c r="C7397" t="s">
        <v>215</v>
      </c>
      <c r="D7397">
        <f>_xlfn.XLOOKUP(C7397,kamus!$B$2:$B$87,kamus!$J$2:$J$87,"dihapus",0,1)</f>
        <v>0</v>
      </c>
      <c r="E7397">
        <f t="shared" si="809"/>
        <v>0</v>
      </c>
      <c r="F7397" s="14">
        <v>44958</v>
      </c>
      <c r="G7397" s="1">
        <f t="shared" si="810"/>
        <v>2</v>
      </c>
      <c r="H7397" s="1">
        <f t="shared" si="811"/>
        <v>2023</v>
      </c>
      <c r="I7397">
        <v>0</v>
      </c>
      <c r="J7397">
        <v>0</v>
      </c>
      <c r="K7397">
        <f t="shared" si="805"/>
        <v>0</v>
      </c>
      <c r="L7397">
        <v>11768</v>
      </c>
      <c r="M7397" s="6">
        <f t="shared" si="806"/>
        <v>0</v>
      </c>
      <c r="N7397" s="6">
        <f t="shared" si="807"/>
        <v>0</v>
      </c>
      <c r="O7397" s="6">
        <f t="shared" si="808"/>
        <v>0</v>
      </c>
      <c r="Q7397">
        <f>_xlfn.XLOOKUP(C7397&amp;G7397&amp;H7397,covid!$E$2:$E$2184,covid!$D$2:$D$2184,0,0,1)</f>
        <v>0</v>
      </c>
    </row>
    <row r="7398" spans="1:17" x14ac:dyDescent="0.3">
      <c r="A7398">
        <f>_xlfn.XLOOKUP(C7398,kamus!$B$2:$B$87,kamus!$A$2:$A$87,0,0,1)</f>
        <v>1</v>
      </c>
      <c r="B7398" t="str">
        <f>_xlfn.XLOOKUP(C7398,kamus!$B$2:$B$87,kamus!$D$2:$D$87,"dihapus",0,1)</f>
        <v>Berbah</v>
      </c>
      <c r="C7398" t="s">
        <v>216</v>
      </c>
      <c r="D7398">
        <f>_xlfn.XLOOKUP(C7398,kamus!$B$2:$B$87,kamus!$J$2:$J$87,"dihapus",0,1)</f>
        <v>1</v>
      </c>
      <c r="E7398">
        <f t="shared" si="809"/>
        <v>1</v>
      </c>
      <c r="F7398" s="14">
        <v>44958</v>
      </c>
      <c r="G7398" s="1">
        <f t="shared" si="810"/>
        <v>2</v>
      </c>
      <c r="H7398" s="1">
        <f t="shared" si="811"/>
        <v>2023</v>
      </c>
      <c r="I7398">
        <v>0</v>
      </c>
      <c r="J7398">
        <v>0</v>
      </c>
      <c r="K7398">
        <f t="shared" si="805"/>
        <v>0</v>
      </c>
      <c r="L7398">
        <v>14973</v>
      </c>
      <c r="M7398" s="6">
        <f t="shared" si="806"/>
        <v>0</v>
      </c>
      <c r="N7398" s="6">
        <f t="shared" si="807"/>
        <v>0</v>
      </c>
      <c r="O7398" s="6">
        <f t="shared" si="808"/>
        <v>0</v>
      </c>
      <c r="Q7398">
        <f>_xlfn.XLOOKUP(C7398&amp;G7398&amp;H7398,covid!$E$2:$E$2184,covid!$D$2:$D$2184,0,0,1)</f>
        <v>0</v>
      </c>
    </row>
    <row r="7399" spans="1:17" x14ac:dyDescent="0.3">
      <c r="A7399">
        <f>_xlfn.XLOOKUP(C7399,kamus!$B$2:$B$87,kamus!$A$2:$A$87,0,0,1)</f>
        <v>2</v>
      </c>
      <c r="B7399" t="str">
        <f>_xlfn.XLOOKUP(C7399,kamus!$B$2:$B$87,kamus!$D$2:$D$87,"dihapus",0,1)</f>
        <v>Berbah</v>
      </c>
      <c r="C7399" t="s">
        <v>246</v>
      </c>
      <c r="D7399">
        <f>_xlfn.XLOOKUP(C7399,kamus!$B$2:$B$87,kamus!$J$2:$J$87,"dihapus",0,1)</f>
        <v>1</v>
      </c>
      <c r="E7399">
        <f t="shared" si="809"/>
        <v>1</v>
      </c>
      <c r="F7399" s="14">
        <v>44958</v>
      </c>
      <c r="G7399" s="1">
        <f t="shared" si="810"/>
        <v>2</v>
      </c>
      <c r="H7399" s="1">
        <f t="shared" si="811"/>
        <v>2023</v>
      </c>
      <c r="I7399">
        <v>1</v>
      </c>
      <c r="J7399">
        <v>2</v>
      </c>
      <c r="K7399">
        <f t="shared" si="805"/>
        <v>3</v>
      </c>
      <c r="L7399">
        <v>19227</v>
      </c>
      <c r="M7399" s="6">
        <f t="shared" si="806"/>
        <v>5.2010193998023606</v>
      </c>
      <c r="N7399" s="6">
        <f t="shared" si="807"/>
        <v>10.402038799604721</v>
      </c>
      <c r="O7399" s="6">
        <f t="shared" si="808"/>
        <v>15.603058199407084</v>
      </c>
      <c r="Q7399">
        <f>_xlfn.XLOOKUP(C7399&amp;G7399&amp;H7399,covid!$E$2:$E$2184,covid!$D$2:$D$2184,0,0,1)</f>
        <v>0</v>
      </c>
    </row>
    <row r="7400" spans="1:17" x14ac:dyDescent="0.3">
      <c r="A7400">
        <f>_xlfn.XLOOKUP(C7400,kamus!$B$2:$B$87,kamus!$A$2:$A$87,0,0,1)</f>
        <v>3</v>
      </c>
      <c r="B7400" t="str">
        <f>_xlfn.XLOOKUP(C7400,kamus!$B$2:$B$87,kamus!$D$2:$D$87,"dihapus",0,1)</f>
        <v>Berbah</v>
      </c>
      <c r="C7400" t="s">
        <v>267</v>
      </c>
      <c r="D7400">
        <f>_xlfn.XLOOKUP(C7400,kamus!$B$2:$B$87,kamus!$J$2:$J$87,"dihapus",0,1)</f>
        <v>1</v>
      </c>
      <c r="E7400">
        <f t="shared" si="809"/>
        <v>1</v>
      </c>
      <c r="F7400" s="14">
        <v>44958</v>
      </c>
      <c r="G7400" s="1">
        <f t="shared" si="810"/>
        <v>2</v>
      </c>
      <c r="H7400" s="1">
        <f t="shared" si="811"/>
        <v>2023</v>
      </c>
      <c r="I7400">
        <v>0</v>
      </c>
      <c r="J7400">
        <v>1</v>
      </c>
      <c r="K7400">
        <f t="shared" si="805"/>
        <v>1</v>
      </c>
      <c r="L7400">
        <v>13737</v>
      </c>
      <c r="M7400" s="6">
        <f t="shared" si="806"/>
        <v>0</v>
      </c>
      <c r="N7400" s="6">
        <f t="shared" si="807"/>
        <v>7.2796098129140283</v>
      </c>
      <c r="O7400" s="6">
        <f t="shared" si="808"/>
        <v>7.2796098129140283</v>
      </c>
      <c r="Q7400">
        <f>_xlfn.XLOOKUP(C7400&amp;G7400&amp;H7400,covid!$E$2:$E$2184,covid!$D$2:$D$2184,0,0,1)</f>
        <v>0</v>
      </c>
    </row>
    <row r="7401" spans="1:17" x14ac:dyDescent="0.3">
      <c r="A7401">
        <f>_xlfn.XLOOKUP(C7401,kamus!$B$2:$B$87,kamus!$A$2:$A$87,0,0,1)</f>
        <v>9</v>
      </c>
      <c r="B7401" t="str">
        <f>_xlfn.XLOOKUP(C7401,kamus!$B$2:$B$87,kamus!$D$2:$D$87,"dihapus",0,1)</f>
        <v>cangkringan</v>
      </c>
      <c r="C7401" t="s">
        <v>197</v>
      </c>
      <c r="D7401">
        <f>_xlfn.XLOOKUP(C7401,kamus!$B$2:$B$87,kamus!$J$2:$J$87,"dihapus",0,1)</f>
        <v>0</v>
      </c>
      <c r="E7401">
        <f t="shared" si="809"/>
        <v>0</v>
      </c>
      <c r="F7401" s="14">
        <v>44958</v>
      </c>
      <c r="G7401" s="1">
        <f t="shared" si="810"/>
        <v>2</v>
      </c>
      <c r="H7401" s="1">
        <f t="shared" si="811"/>
        <v>2023</v>
      </c>
      <c r="I7401">
        <v>0</v>
      </c>
      <c r="J7401">
        <v>0</v>
      </c>
      <c r="K7401">
        <f t="shared" si="805"/>
        <v>0</v>
      </c>
      <c r="L7401">
        <v>8289</v>
      </c>
      <c r="M7401" s="6">
        <f t="shared" si="806"/>
        <v>0</v>
      </c>
      <c r="N7401" s="6">
        <f t="shared" si="807"/>
        <v>0</v>
      </c>
      <c r="O7401" s="6">
        <f t="shared" si="808"/>
        <v>0</v>
      </c>
      <c r="Q7401">
        <f>_xlfn.XLOOKUP(C7401&amp;G7401&amp;H7401,covid!$E$2:$E$2184,covid!$D$2:$D$2184,0,0,1)</f>
        <v>0</v>
      </c>
    </row>
    <row r="7402" spans="1:17" x14ac:dyDescent="0.3">
      <c r="A7402">
        <f>_xlfn.XLOOKUP(C7402,kamus!$B$2:$B$87,kamus!$A$2:$A$87,0,0,1)</f>
        <v>5</v>
      </c>
      <c r="B7402" t="str">
        <f>_xlfn.XLOOKUP(C7402,kamus!$B$2:$B$87,kamus!$D$2:$D$87,"dihapus",0,1)</f>
        <v>cangkringan</v>
      </c>
      <c r="C7402" t="s">
        <v>212</v>
      </c>
      <c r="D7402">
        <f>_xlfn.XLOOKUP(C7402,kamus!$B$2:$B$87,kamus!$J$2:$J$87,"dihapus",0,1)</f>
        <v>0</v>
      </c>
      <c r="E7402">
        <f t="shared" si="809"/>
        <v>0</v>
      </c>
      <c r="F7402" s="14">
        <v>44958</v>
      </c>
      <c r="G7402" s="1">
        <f t="shared" si="810"/>
        <v>2</v>
      </c>
      <c r="H7402" s="1">
        <f t="shared" si="811"/>
        <v>2023</v>
      </c>
      <c r="I7402">
        <v>0</v>
      </c>
      <c r="J7402">
        <v>0</v>
      </c>
      <c r="K7402">
        <f t="shared" si="805"/>
        <v>0</v>
      </c>
      <c r="L7402">
        <v>4249</v>
      </c>
      <c r="M7402" s="6">
        <f t="shared" si="806"/>
        <v>0</v>
      </c>
      <c r="N7402" s="6">
        <f t="shared" si="807"/>
        <v>0</v>
      </c>
      <c r="O7402" s="6">
        <f t="shared" si="808"/>
        <v>0</v>
      </c>
      <c r="Q7402">
        <f>_xlfn.XLOOKUP(C7402&amp;G7402&amp;H7402,covid!$E$2:$E$2184,covid!$D$2:$D$2184,0,0,1)</f>
        <v>0</v>
      </c>
    </row>
    <row r="7403" spans="1:17" x14ac:dyDescent="0.3">
      <c r="A7403">
        <f>_xlfn.XLOOKUP(C7403,kamus!$B$2:$B$87,kamus!$A$2:$A$87,0,0,1)</f>
        <v>7</v>
      </c>
      <c r="B7403" t="str">
        <f>_xlfn.XLOOKUP(C7403,kamus!$B$2:$B$87,kamus!$D$2:$D$87,"dihapus",0,1)</f>
        <v>cangkringan</v>
      </c>
      <c r="C7403" t="s">
        <v>217</v>
      </c>
      <c r="D7403">
        <f>_xlfn.XLOOKUP(C7403,kamus!$B$2:$B$87,kamus!$J$2:$J$87,"dihapus",0,1)</f>
        <v>0</v>
      </c>
      <c r="E7403">
        <f t="shared" si="809"/>
        <v>0</v>
      </c>
      <c r="F7403" s="14">
        <v>44958</v>
      </c>
      <c r="G7403" s="1">
        <f t="shared" si="810"/>
        <v>2</v>
      </c>
      <c r="H7403" s="1">
        <f t="shared" si="811"/>
        <v>2023</v>
      </c>
      <c r="I7403">
        <v>0</v>
      </c>
      <c r="J7403">
        <v>0</v>
      </c>
      <c r="K7403">
        <f t="shared" si="805"/>
        <v>0</v>
      </c>
      <c r="L7403">
        <v>3686</v>
      </c>
      <c r="M7403" s="6">
        <f t="shared" si="806"/>
        <v>0</v>
      </c>
      <c r="N7403" s="6">
        <f t="shared" si="807"/>
        <v>0</v>
      </c>
      <c r="O7403" s="6">
        <f t="shared" si="808"/>
        <v>0</v>
      </c>
      <c r="Q7403">
        <f>_xlfn.XLOOKUP(C7403&amp;G7403&amp;H7403,covid!$E$2:$E$2184,covid!$D$2:$D$2184,0,0,1)</f>
        <v>0</v>
      </c>
    </row>
    <row r="7404" spans="1:17" x14ac:dyDescent="0.3">
      <c r="A7404">
        <f>_xlfn.XLOOKUP(C7404,kamus!$B$2:$B$87,kamus!$A$2:$A$87,0,0,1)</f>
        <v>8</v>
      </c>
      <c r="B7404" t="str">
        <f>_xlfn.XLOOKUP(C7404,kamus!$B$2:$B$87,kamus!$D$2:$D$87,"dihapus",0,1)</f>
        <v>cangkringan</v>
      </c>
      <c r="C7404" t="s">
        <v>275</v>
      </c>
      <c r="D7404">
        <f>_xlfn.XLOOKUP(C7404,kamus!$B$2:$B$87,kamus!$J$2:$J$87,"dihapus",0,1)</f>
        <v>0</v>
      </c>
      <c r="E7404">
        <f t="shared" si="809"/>
        <v>0</v>
      </c>
      <c r="F7404" s="14">
        <v>44958</v>
      </c>
      <c r="G7404" s="1">
        <f t="shared" si="810"/>
        <v>2</v>
      </c>
      <c r="H7404" s="1">
        <f t="shared" si="811"/>
        <v>2023</v>
      </c>
      <c r="I7404">
        <v>0</v>
      </c>
      <c r="J7404">
        <v>0</v>
      </c>
      <c r="K7404">
        <f t="shared" si="805"/>
        <v>0</v>
      </c>
      <c r="L7404">
        <v>5705</v>
      </c>
      <c r="M7404" s="6">
        <f t="shared" si="806"/>
        <v>0</v>
      </c>
      <c r="N7404" s="6">
        <f t="shared" si="807"/>
        <v>0</v>
      </c>
      <c r="O7404" s="6">
        <f t="shared" si="808"/>
        <v>0</v>
      </c>
      <c r="Q7404">
        <f>_xlfn.XLOOKUP(C7404&amp;G7404&amp;H7404,covid!$E$2:$E$2184,covid!$D$2:$D$2184,0,0,1)</f>
        <v>0</v>
      </c>
    </row>
    <row r="7405" spans="1:17" x14ac:dyDescent="0.3">
      <c r="A7405">
        <f>_xlfn.XLOOKUP(C7405,kamus!$B$2:$B$87,kamus!$A$2:$A$87,0,0,1)</f>
        <v>6</v>
      </c>
      <c r="B7405" t="str">
        <f>_xlfn.XLOOKUP(C7405,kamus!$B$2:$B$87,kamus!$D$2:$D$87,"dihapus",0,1)</f>
        <v>cangkringan</v>
      </c>
      <c r="C7405" t="s">
        <v>281</v>
      </c>
      <c r="D7405">
        <f>_xlfn.XLOOKUP(C7405,kamus!$B$2:$B$87,kamus!$J$2:$J$87,"dihapus",0,1)</f>
        <v>0</v>
      </c>
      <c r="E7405">
        <f t="shared" si="809"/>
        <v>0</v>
      </c>
      <c r="F7405" s="14">
        <v>44958</v>
      </c>
      <c r="G7405" s="1">
        <f t="shared" si="810"/>
        <v>2</v>
      </c>
      <c r="H7405" s="1">
        <f t="shared" si="811"/>
        <v>2023</v>
      </c>
      <c r="I7405">
        <v>0</v>
      </c>
      <c r="J7405">
        <v>0</v>
      </c>
      <c r="K7405">
        <f t="shared" si="805"/>
        <v>0</v>
      </c>
      <c r="L7405">
        <v>11656</v>
      </c>
      <c r="M7405" s="6">
        <f t="shared" si="806"/>
        <v>0</v>
      </c>
      <c r="N7405" s="6">
        <f t="shared" si="807"/>
        <v>0</v>
      </c>
      <c r="O7405" s="6">
        <f t="shared" si="808"/>
        <v>0</v>
      </c>
      <c r="Q7405">
        <f>_xlfn.XLOOKUP(C7405&amp;G7405&amp;H7405,covid!$E$2:$E$2184,covid!$D$2:$D$2184,0,0,1)</f>
        <v>0</v>
      </c>
    </row>
    <row r="7406" spans="1:17" x14ac:dyDescent="0.3">
      <c r="A7406">
        <f>_xlfn.XLOOKUP(C7406,kamus!$B$2:$B$87,kamus!$A$2:$A$87,0,0,1)</f>
        <v>10</v>
      </c>
      <c r="B7406" t="str">
        <f>_xlfn.XLOOKUP(C7406,kamus!$B$2:$B$87,kamus!$D$2:$D$87,"dihapus",0,1)</f>
        <v>Depok 1</v>
      </c>
      <c r="C7406" t="s">
        <v>220</v>
      </c>
      <c r="D7406">
        <f>_xlfn.XLOOKUP(C7406,kamus!$B$2:$B$87,kamus!$J$2:$J$87,"dihapus",0,1)</f>
        <v>1</v>
      </c>
      <c r="E7406">
        <f t="shared" si="809"/>
        <v>1</v>
      </c>
      <c r="F7406" s="14">
        <v>44958</v>
      </c>
      <c r="G7406" s="1">
        <f t="shared" si="810"/>
        <v>2</v>
      </c>
      <c r="H7406" s="1">
        <f t="shared" si="811"/>
        <v>2023</v>
      </c>
      <c r="I7406">
        <v>0</v>
      </c>
      <c r="J7406">
        <v>1</v>
      </c>
      <c r="K7406">
        <f t="shared" si="805"/>
        <v>1</v>
      </c>
      <c r="L7406">
        <v>39007</v>
      </c>
      <c r="M7406" s="6">
        <f t="shared" si="806"/>
        <v>0</v>
      </c>
      <c r="N7406" s="6">
        <f t="shared" si="807"/>
        <v>2.5636424231548181</v>
      </c>
      <c r="O7406" s="6">
        <f t="shared" si="808"/>
        <v>2.5636424231548181</v>
      </c>
      <c r="Q7406">
        <f>_xlfn.XLOOKUP(C7406&amp;G7406&amp;H7406,covid!$E$2:$E$2184,covid!$D$2:$D$2184,0,0,1)</f>
        <v>0</v>
      </c>
    </row>
    <row r="7407" spans="1:17" x14ac:dyDescent="0.3">
      <c r="A7407">
        <f>_xlfn.XLOOKUP(C7407,kamus!$B$2:$B$87,kamus!$A$2:$A$87,0,0,1)</f>
        <v>11</v>
      </c>
      <c r="B7407" t="str">
        <f>_xlfn.XLOOKUP(C7407,kamus!$B$2:$B$87,kamus!$D$2:$D$87,"dihapus",0,1)</f>
        <v>Depok 2</v>
      </c>
      <c r="C7407" t="s">
        <v>207</v>
      </c>
      <c r="D7407">
        <f>_xlfn.XLOOKUP(C7407,kamus!$B$2:$B$87,kamus!$J$2:$J$87,"dihapus",0,1)</f>
        <v>1</v>
      </c>
      <c r="E7407">
        <f t="shared" si="809"/>
        <v>1</v>
      </c>
      <c r="F7407" s="14">
        <v>44958</v>
      </c>
      <c r="G7407" s="1">
        <f t="shared" si="810"/>
        <v>2</v>
      </c>
      <c r="H7407" s="1">
        <f t="shared" si="811"/>
        <v>2023</v>
      </c>
      <c r="I7407">
        <v>2</v>
      </c>
      <c r="J7407">
        <v>1</v>
      </c>
      <c r="K7407">
        <f t="shared" si="805"/>
        <v>3</v>
      </c>
      <c r="L7407">
        <v>45676</v>
      </c>
      <c r="M7407" s="6">
        <f t="shared" si="806"/>
        <v>4.3786671337244938</v>
      </c>
      <c r="N7407" s="6">
        <f t="shared" si="807"/>
        <v>2.1893335668622469</v>
      </c>
      <c r="O7407" s="6">
        <f t="shared" si="808"/>
        <v>6.5680007005867411</v>
      </c>
      <c r="Q7407">
        <f>_xlfn.XLOOKUP(C7407&amp;G7407&amp;H7407,covid!$E$2:$E$2184,covid!$D$2:$D$2184,0,0,1)</f>
        <v>0</v>
      </c>
    </row>
    <row r="7408" spans="1:17" x14ac:dyDescent="0.3">
      <c r="A7408">
        <f>_xlfn.XLOOKUP(C7408,kamus!$B$2:$B$87,kamus!$A$2:$A$87,0,0,1)</f>
        <v>12</v>
      </c>
      <c r="B7408" t="str">
        <f>_xlfn.XLOOKUP(C7408,kamus!$B$2:$B$87,kamus!$D$2:$D$87,"dihapus",0,1)</f>
        <v>Depok 3</v>
      </c>
      <c r="C7408" t="s">
        <v>206</v>
      </c>
      <c r="D7408">
        <f>_xlfn.XLOOKUP(C7408,kamus!$B$2:$B$87,kamus!$J$2:$J$87,"dihapus",0,1)</f>
        <v>1</v>
      </c>
      <c r="E7408">
        <f t="shared" si="809"/>
        <v>1</v>
      </c>
      <c r="F7408" s="14">
        <v>44958</v>
      </c>
      <c r="G7408" s="1">
        <f t="shared" si="810"/>
        <v>2</v>
      </c>
      <c r="H7408" s="1">
        <f t="shared" si="811"/>
        <v>2023</v>
      </c>
      <c r="I7408">
        <v>1</v>
      </c>
      <c r="J7408">
        <v>1</v>
      </c>
      <c r="K7408">
        <f t="shared" si="805"/>
        <v>2</v>
      </c>
      <c r="L7408">
        <v>46091</v>
      </c>
      <c r="M7408" s="6">
        <f t="shared" si="806"/>
        <v>2.169620967217027</v>
      </c>
      <c r="N7408" s="6">
        <f t="shared" si="807"/>
        <v>2.169620967217027</v>
      </c>
      <c r="O7408" s="6">
        <f t="shared" si="808"/>
        <v>4.339241934434054</v>
      </c>
      <c r="Q7408">
        <f>_xlfn.XLOOKUP(C7408&amp;G7408&amp;H7408,covid!$E$2:$E$2184,covid!$D$2:$D$2184,0,0,1)</f>
        <v>0</v>
      </c>
    </row>
    <row r="7409" spans="1:17" x14ac:dyDescent="0.3">
      <c r="A7409">
        <f>_xlfn.XLOOKUP(C7409,kamus!$B$2:$B$87,kamus!$A$2:$A$87,0,0,1)</f>
        <v>0</v>
      </c>
      <c r="B7409" t="str">
        <f>_xlfn.XLOOKUP(C7409,kamus!$B$2:$B$87,kamus!$D$2:$D$87,"dihapus",0,1)</f>
        <v>dihapus</v>
      </c>
      <c r="C7409" t="s">
        <v>282</v>
      </c>
      <c r="D7409" t="str">
        <f>_xlfn.XLOOKUP(C7409,kamus!$B$2:$B$87,kamus!$J$2:$J$87,"dihapus",0,1)</f>
        <v>dihapus</v>
      </c>
      <c r="E7409">
        <f t="shared" si="809"/>
        <v>1</v>
      </c>
      <c r="F7409" s="14">
        <v>44958</v>
      </c>
      <c r="G7409" s="1">
        <f t="shared" si="810"/>
        <v>2</v>
      </c>
      <c r="H7409" s="1">
        <f t="shared" si="811"/>
        <v>2023</v>
      </c>
      <c r="I7409">
        <v>0</v>
      </c>
      <c r="J7409">
        <v>0</v>
      </c>
      <c r="K7409">
        <f t="shared" si="805"/>
        <v>0</v>
      </c>
      <c r="L7409" t="e">
        <v>#N/A</v>
      </c>
      <c r="M7409" s="6" t="e">
        <f t="shared" si="806"/>
        <v>#N/A</v>
      </c>
      <c r="N7409" s="6" t="e">
        <f t="shared" si="807"/>
        <v>#N/A</v>
      </c>
      <c r="O7409" s="6" t="e">
        <f t="shared" si="808"/>
        <v>#N/A</v>
      </c>
      <c r="Q7409">
        <f>_xlfn.XLOOKUP(C7409&amp;G7409&amp;H7409,covid!$E$2:$E$2184,covid!$D$2:$D$2184,0,0,1)</f>
        <v>0</v>
      </c>
    </row>
    <row r="7410" spans="1:17" x14ac:dyDescent="0.3">
      <c r="A7410">
        <f>_xlfn.XLOOKUP(C7410,kamus!$B$2:$B$87,kamus!$A$2:$A$87,0,0,1)</f>
        <v>14</v>
      </c>
      <c r="B7410" t="str">
        <f>_xlfn.XLOOKUP(C7410,kamus!$B$2:$B$87,kamus!$D$2:$D$87,"dihapus",0,1)</f>
        <v>Gamping 1</v>
      </c>
      <c r="C7410" t="s">
        <v>196</v>
      </c>
      <c r="D7410">
        <f>_xlfn.XLOOKUP(C7410,kamus!$B$2:$B$87,kamus!$J$2:$J$87,"dihapus",0,1)</f>
        <v>1</v>
      </c>
      <c r="E7410">
        <f t="shared" si="809"/>
        <v>1</v>
      </c>
      <c r="F7410" s="14">
        <v>44958</v>
      </c>
      <c r="G7410" s="1">
        <f t="shared" si="810"/>
        <v>2</v>
      </c>
      <c r="H7410" s="1">
        <f t="shared" si="811"/>
        <v>2023</v>
      </c>
      <c r="I7410">
        <v>1</v>
      </c>
      <c r="J7410">
        <v>0</v>
      </c>
      <c r="K7410">
        <f t="shared" si="805"/>
        <v>1</v>
      </c>
      <c r="L7410">
        <v>23457</v>
      </c>
      <c r="M7410" s="6">
        <f t="shared" si="806"/>
        <v>4.2631197510338064</v>
      </c>
      <c r="N7410" s="6">
        <f t="shared" si="807"/>
        <v>0</v>
      </c>
      <c r="O7410" s="6">
        <f t="shared" si="808"/>
        <v>4.2631197510338064</v>
      </c>
      <c r="Q7410">
        <f>_xlfn.XLOOKUP(C7410&amp;G7410&amp;H7410,covid!$E$2:$E$2184,covid!$D$2:$D$2184,0,0,1)</f>
        <v>0</v>
      </c>
    </row>
    <row r="7411" spans="1:17" x14ac:dyDescent="0.3">
      <c r="A7411">
        <f>_xlfn.XLOOKUP(C7411,kamus!$B$2:$B$87,kamus!$A$2:$A$87,0,0,1)</f>
        <v>13</v>
      </c>
      <c r="B7411" t="str">
        <f>_xlfn.XLOOKUP(C7411,kamus!$B$2:$B$87,kamus!$D$2:$D$87,"dihapus",0,1)</f>
        <v>Gamping 1</v>
      </c>
      <c r="C7411" t="s">
        <v>198</v>
      </c>
      <c r="D7411">
        <f>_xlfn.XLOOKUP(C7411,kamus!$B$2:$B$87,kamus!$J$2:$J$87,"dihapus",0,1)</f>
        <v>1</v>
      </c>
      <c r="E7411">
        <f t="shared" si="809"/>
        <v>1</v>
      </c>
      <c r="F7411" s="14">
        <v>44958</v>
      </c>
      <c r="G7411" s="1">
        <f t="shared" si="810"/>
        <v>2</v>
      </c>
      <c r="H7411" s="1">
        <f t="shared" si="811"/>
        <v>2023</v>
      </c>
      <c r="I7411">
        <v>2</v>
      </c>
      <c r="J7411">
        <v>1</v>
      </c>
      <c r="K7411">
        <f t="shared" si="805"/>
        <v>3</v>
      </c>
      <c r="L7411">
        <v>21222</v>
      </c>
      <c r="M7411" s="6">
        <f t="shared" si="806"/>
        <v>9.4241824521722748</v>
      </c>
      <c r="N7411" s="6">
        <f t="shared" si="807"/>
        <v>4.7120912260861374</v>
      </c>
      <c r="O7411" s="6">
        <f t="shared" si="808"/>
        <v>14.13627367825841</v>
      </c>
      <c r="Q7411">
        <f>_xlfn.XLOOKUP(C7411&amp;G7411&amp;H7411,covid!$E$2:$E$2184,covid!$D$2:$D$2184,0,0,1)</f>
        <v>0</v>
      </c>
    </row>
    <row r="7412" spans="1:17" x14ac:dyDescent="0.3">
      <c r="A7412">
        <f>_xlfn.XLOOKUP(C7412,kamus!$B$2:$B$87,kamus!$A$2:$A$87,0,0,1)</f>
        <v>16</v>
      </c>
      <c r="B7412" t="str">
        <f>_xlfn.XLOOKUP(C7412,kamus!$B$2:$B$87,kamus!$D$2:$D$87,"dihapus",0,1)</f>
        <v>Gamping 2</v>
      </c>
      <c r="C7412" t="s">
        <v>200</v>
      </c>
      <c r="D7412">
        <f>_xlfn.XLOOKUP(C7412,kamus!$B$2:$B$87,kamus!$J$2:$J$87,"dihapus",0,1)</f>
        <v>1</v>
      </c>
      <c r="E7412">
        <f t="shared" si="809"/>
        <v>1</v>
      </c>
      <c r="F7412" s="14">
        <v>44958</v>
      </c>
      <c r="G7412" s="1">
        <f t="shared" si="810"/>
        <v>2</v>
      </c>
      <c r="H7412" s="1">
        <f t="shared" si="811"/>
        <v>2023</v>
      </c>
      <c r="I7412">
        <v>2</v>
      </c>
      <c r="J7412">
        <v>1</v>
      </c>
      <c r="K7412">
        <f t="shared" si="805"/>
        <v>3</v>
      </c>
      <c r="L7412">
        <v>17089</v>
      </c>
      <c r="M7412" s="6">
        <f t="shared" si="806"/>
        <v>11.703434958160219</v>
      </c>
      <c r="N7412" s="6">
        <f t="shared" si="807"/>
        <v>5.8517174790801096</v>
      </c>
      <c r="O7412" s="6">
        <f t="shared" si="808"/>
        <v>17.555152437240331</v>
      </c>
      <c r="Q7412">
        <f>_xlfn.XLOOKUP(C7412&amp;G7412&amp;H7412,covid!$E$2:$E$2184,covid!$D$2:$D$2184,0,0,1)</f>
        <v>0</v>
      </c>
    </row>
    <row r="7413" spans="1:17" x14ac:dyDescent="0.3">
      <c r="A7413">
        <f>_xlfn.XLOOKUP(C7413,kamus!$B$2:$B$87,kamus!$A$2:$A$87,0,0,1)</f>
        <v>15</v>
      </c>
      <c r="B7413" t="str">
        <f>_xlfn.XLOOKUP(C7413,kamus!$B$2:$B$87,kamus!$D$2:$D$87,"dihapus",0,1)</f>
        <v>Gamping 2</v>
      </c>
      <c r="C7413" t="s">
        <v>230</v>
      </c>
      <c r="D7413">
        <f>_xlfn.XLOOKUP(C7413,kamus!$B$2:$B$87,kamus!$J$2:$J$87,"dihapus",0,1)</f>
        <v>1</v>
      </c>
      <c r="E7413">
        <f t="shared" si="809"/>
        <v>1</v>
      </c>
      <c r="F7413" s="14">
        <v>44958</v>
      </c>
      <c r="G7413" s="1">
        <f t="shared" si="810"/>
        <v>2</v>
      </c>
      <c r="H7413" s="1">
        <f t="shared" si="811"/>
        <v>2023</v>
      </c>
      <c r="I7413">
        <v>1</v>
      </c>
      <c r="J7413">
        <v>0</v>
      </c>
      <c r="K7413">
        <f t="shared" si="805"/>
        <v>1</v>
      </c>
      <c r="L7413">
        <v>19215</v>
      </c>
      <c r="M7413" s="6">
        <f t="shared" si="806"/>
        <v>5.2042674993494664</v>
      </c>
      <c r="N7413" s="6">
        <f t="shared" si="807"/>
        <v>0</v>
      </c>
      <c r="O7413" s="6">
        <f t="shared" si="808"/>
        <v>5.2042674993494664</v>
      </c>
      <c r="Q7413">
        <f>_xlfn.XLOOKUP(C7413&amp;G7413&amp;H7413,covid!$E$2:$E$2184,covid!$D$2:$D$2184,0,0,1)</f>
        <v>0</v>
      </c>
    </row>
    <row r="7414" spans="1:17" x14ac:dyDescent="0.3">
      <c r="A7414">
        <f>_xlfn.XLOOKUP(C7414,kamus!$B$2:$B$87,kamus!$A$2:$A$87,0,0,1)</f>
        <v>17</v>
      </c>
      <c r="B7414" t="str">
        <f>_xlfn.XLOOKUP(C7414,kamus!$B$2:$B$87,kamus!$D$2:$D$87,"dihapus",0,1)</f>
        <v>Gamping 2</v>
      </c>
      <c r="C7414" t="s">
        <v>272</v>
      </c>
      <c r="D7414">
        <f>_xlfn.XLOOKUP(C7414,kamus!$B$2:$B$87,kamus!$J$2:$J$87,"dihapus",0,1)</f>
        <v>1</v>
      </c>
      <c r="E7414">
        <f t="shared" si="809"/>
        <v>1</v>
      </c>
      <c r="F7414" s="14">
        <v>44958</v>
      </c>
      <c r="G7414" s="1">
        <f t="shared" si="810"/>
        <v>2</v>
      </c>
      <c r="H7414" s="1">
        <f t="shared" si="811"/>
        <v>2023</v>
      </c>
      <c r="I7414">
        <v>1</v>
      </c>
      <c r="J7414">
        <v>0</v>
      </c>
      <c r="K7414">
        <f t="shared" si="805"/>
        <v>1</v>
      </c>
      <c r="L7414">
        <v>19189</v>
      </c>
      <c r="M7414" s="6">
        <f t="shared" si="806"/>
        <v>5.2113189848350618</v>
      </c>
      <c r="N7414" s="6">
        <f t="shared" si="807"/>
        <v>0</v>
      </c>
      <c r="O7414" s="6">
        <f t="shared" si="808"/>
        <v>5.2113189848350618</v>
      </c>
      <c r="Q7414">
        <f>_xlfn.XLOOKUP(C7414&amp;G7414&amp;H7414,covid!$E$2:$E$2184,covid!$D$2:$D$2184,0,0,1)</f>
        <v>0</v>
      </c>
    </row>
    <row r="7415" spans="1:17" x14ac:dyDescent="0.3">
      <c r="A7415">
        <f>_xlfn.XLOOKUP(C7415,kamus!$B$2:$B$87,kamus!$A$2:$A$87,0,0,1)</f>
        <v>20</v>
      </c>
      <c r="B7415" t="str">
        <f>_xlfn.XLOOKUP(C7415,kamus!$B$2:$B$87,kamus!$D$2:$D$87,"dihapus",0,1)</f>
        <v>Godean 1</v>
      </c>
      <c r="C7415" t="s">
        <v>247</v>
      </c>
      <c r="D7415">
        <f>_xlfn.XLOOKUP(C7415,kamus!$B$2:$B$87,kamus!$J$2:$J$87,"dihapus",0,1)</f>
        <v>1</v>
      </c>
      <c r="E7415">
        <f t="shared" si="809"/>
        <v>1</v>
      </c>
      <c r="F7415" s="14">
        <v>44958</v>
      </c>
      <c r="G7415" s="1">
        <f t="shared" si="810"/>
        <v>2</v>
      </c>
      <c r="H7415" s="1">
        <f t="shared" si="811"/>
        <v>2023</v>
      </c>
      <c r="I7415">
        <v>0</v>
      </c>
      <c r="J7415">
        <v>0</v>
      </c>
      <c r="K7415">
        <f t="shared" si="805"/>
        <v>0</v>
      </c>
      <c r="L7415">
        <v>10016</v>
      </c>
      <c r="M7415" s="6">
        <f t="shared" si="806"/>
        <v>0</v>
      </c>
      <c r="N7415" s="6">
        <f t="shared" si="807"/>
        <v>0</v>
      </c>
      <c r="O7415" s="6">
        <f t="shared" si="808"/>
        <v>0</v>
      </c>
      <c r="Q7415">
        <f>_xlfn.XLOOKUP(C7415&amp;G7415&amp;H7415,covid!$E$2:$E$2184,covid!$D$2:$D$2184,0,0,1)</f>
        <v>0</v>
      </c>
    </row>
    <row r="7416" spans="1:17" x14ac:dyDescent="0.3">
      <c r="A7416">
        <f>_xlfn.XLOOKUP(C7416,kamus!$B$2:$B$87,kamus!$A$2:$A$87,0,0,1)</f>
        <v>21</v>
      </c>
      <c r="B7416" t="str">
        <f>_xlfn.XLOOKUP(C7416,kamus!$B$2:$B$87,kamus!$D$2:$D$87,"dihapus",0,1)</f>
        <v>Godean 1</v>
      </c>
      <c r="C7416" t="s">
        <v>250</v>
      </c>
      <c r="D7416">
        <f>_xlfn.XLOOKUP(C7416,kamus!$B$2:$B$87,kamus!$J$2:$J$87,"dihapus",0,1)</f>
        <v>1</v>
      </c>
      <c r="E7416">
        <f t="shared" si="809"/>
        <v>1</v>
      </c>
      <c r="F7416" s="14">
        <v>44958</v>
      </c>
      <c r="G7416" s="1">
        <f t="shared" si="810"/>
        <v>2</v>
      </c>
      <c r="H7416" s="1">
        <f t="shared" si="811"/>
        <v>2023</v>
      </c>
      <c r="I7416">
        <v>0</v>
      </c>
      <c r="J7416">
        <v>1</v>
      </c>
      <c r="K7416">
        <f t="shared" si="805"/>
        <v>1</v>
      </c>
      <c r="L7416">
        <v>10556</v>
      </c>
      <c r="M7416" s="6">
        <f t="shared" si="806"/>
        <v>0</v>
      </c>
      <c r="N7416" s="6">
        <f t="shared" si="807"/>
        <v>9.4732853353543014</v>
      </c>
      <c r="O7416" s="6">
        <f t="shared" si="808"/>
        <v>9.4732853353543014</v>
      </c>
      <c r="Q7416">
        <f>_xlfn.XLOOKUP(C7416&amp;G7416&amp;H7416,covid!$E$2:$E$2184,covid!$D$2:$D$2184,0,0,1)</f>
        <v>0</v>
      </c>
    </row>
    <row r="7417" spans="1:17" x14ac:dyDescent="0.3">
      <c r="A7417">
        <f>_xlfn.XLOOKUP(C7417,kamus!$B$2:$B$87,kamus!$A$2:$A$87,0,0,1)</f>
        <v>19</v>
      </c>
      <c r="B7417" t="str">
        <f>_xlfn.XLOOKUP(C7417,kamus!$B$2:$B$87,kamus!$D$2:$D$87,"dihapus",0,1)</f>
        <v>Godean 1</v>
      </c>
      <c r="C7417" t="s">
        <v>251</v>
      </c>
      <c r="D7417">
        <f>_xlfn.XLOOKUP(C7417,kamus!$B$2:$B$87,kamus!$J$2:$J$87,"dihapus",0,1)</f>
        <v>1</v>
      </c>
      <c r="E7417">
        <f t="shared" si="809"/>
        <v>1</v>
      </c>
      <c r="F7417" s="14">
        <v>44958</v>
      </c>
      <c r="G7417" s="1">
        <f t="shared" si="810"/>
        <v>2</v>
      </c>
      <c r="H7417" s="1">
        <f t="shared" si="811"/>
        <v>2023</v>
      </c>
      <c r="I7417">
        <v>0</v>
      </c>
      <c r="J7417">
        <v>0</v>
      </c>
      <c r="K7417">
        <f t="shared" si="805"/>
        <v>0</v>
      </c>
      <c r="L7417">
        <v>9415</v>
      </c>
      <c r="M7417" s="6">
        <f t="shared" si="806"/>
        <v>0</v>
      </c>
      <c r="N7417" s="6">
        <f t="shared" si="807"/>
        <v>0</v>
      </c>
      <c r="O7417" s="6">
        <f t="shared" si="808"/>
        <v>0</v>
      </c>
      <c r="Q7417">
        <f>_xlfn.XLOOKUP(C7417&amp;G7417&amp;H7417,covid!$E$2:$E$2184,covid!$D$2:$D$2184,0,0,1)</f>
        <v>0</v>
      </c>
    </row>
    <row r="7418" spans="1:17" x14ac:dyDescent="0.3">
      <c r="A7418">
        <f>_xlfn.XLOOKUP(C7418,kamus!$B$2:$B$87,kamus!$A$2:$A$87,0,0,1)</f>
        <v>18</v>
      </c>
      <c r="B7418" t="str">
        <f>_xlfn.XLOOKUP(C7418,kamus!$B$2:$B$87,kamus!$D$2:$D$87,"dihapus",0,1)</f>
        <v>Godean 1</v>
      </c>
      <c r="C7418" t="s">
        <v>252</v>
      </c>
      <c r="D7418">
        <f>_xlfn.XLOOKUP(C7418,kamus!$B$2:$B$87,kamus!$J$2:$J$87,"dihapus",0,1)</f>
        <v>0</v>
      </c>
      <c r="E7418">
        <f t="shared" si="809"/>
        <v>0</v>
      </c>
      <c r="F7418" s="14">
        <v>44958</v>
      </c>
      <c r="G7418" s="1">
        <f t="shared" si="810"/>
        <v>2</v>
      </c>
      <c r="H7418" s="1">
        <f t="shared" si="811"/>
        <v>2023</v>
      </c>
      <c r="I7418">
        <v>0</v>
      </c>
      <c r="J7418">
        <v>0</v>
      </c>
      <c r="K7418">
        <f t="shared" si="805"/>
        <v>0</v>
      </c>
      <c r="L7418">
        <v>6792</v>
      </c>
      <c r="M7418" s="6">
        <f t="shared" si="806"/>
        <v>0</v>
      </c>
      <c r="N7418" s="6">
        <f t="shared" si="807"/>
        <v>0</v>
      </c>
      <c r="O7418" s="6">
        <f t="shared" si="808"/>
        <v>0</v>
      </c>
      <c r="Q7418">
        <f>_xlfn.XLOOKUP(C7418&amp;G7418&amp;H7418,covid!$E$2:$E$2184,covid!$D$2:$D$2184,0,0,1)</f>
        <v>0</v>
      </c>
    </row>
    <row r="7419" spans="1:17" x14ac:dyDescent="0.3">
      <c r="A7419">
        <f>_xlfn.XLOOKUP(C7419,kamus!$B$2:$B$87,kamus!$A$2:$A$87,0,0,1)</f>
        <v>23</v>
      </c>
      <c r="B7419" t="str">
        <f>_xlfn.XLOOKUP(C7419,kamus!$B$2:$B$87,kamus!$D$2:$D$87,"dihapus",0,1)</f>
        <v>Godean 2</v>
      </c>
      <c r="C7419" t="s">
        <v>248</v>
      </c>
      <c r="D7419">
        <f>_xlfn.XLOOKUP(C7419,kamus!$B$2:$B$87,kamus!$J$2:$J$87,"dihapus",0,1)</f>
        <v>1</v>
      </c>
      <c r="E7419">
        <f t="shared" si="809"/>
        <v>1</v>
      </c>
      <c r="F7419" s="14">
        <v>44958</v>
      </c>
      <c r="G7419" s="1">
        <f t="shared" si="810"/>
        <v>2</v>
      </c>
      <c r="H7419" s="1">
        <f t="shared" si="811"/>
        <v>2023</v>
      </c>
      <c r="I7419">
        <v>0</v>
      </c>
      <c r="J7419">
        <v>0</v>
      </c>
      <c r="K7419">
        <f t="shared" si="805"/>
        <v>0</v>
      </c>
      <c r="L7419">
        <v>17927</v>
      </c>
      <c r="M7419" s="6">
        <f t="shared" si="806"/>
        <v>0</v>
      </c>
      <c r="N7419" s="6">
        <f t="shared" si="807"/>
        <v>0</v>
      </c>
      <c r="O7419" s="6">
        <f t="shared" si="808"/>
        <v>0</v>
      </c>
      <c r="Q7419">
        <f>_xlfn.XLOOKUP(C7419&amp;G7419&amp;H7419,covid!$E$2:$E$2184,covid!$D$2:$D$2184,0,0,1)</f>
        <v>0</v>
      </c>
    </row>
    <row r="7420" spans="1:17" x14ac:dyDescent="0.3">
      <c r="A7420">
        <f>_xlfn.XLOOKUP(C7420,kamus!$B$2:$B$87,kamus!$A$2:$A$87,0,0,1)</f>
        <v>22</v>
      </c>
      <c r="B7420" t="str">
        <f>_xlfn.XLOOKUP(C7420,kamus!$B$2:$B$87,kamus!$D$2:$D$87,"dihapus",0,1)</f>
        <v>Godean 2</v>
      </c>
      <c r="C7420" t="s">
        <v>249</v>
      </c>
      <c r="D7420">
        <f>_xlfn.XLOOKUP(C7420,kamus!$B$2:$B$87,kamus!$J$2:$J$87,"dihapus",0,1)</f>
        <v>1</v>
      </c>
      <c r="E7420">
        <f t="shared" si="809"/>
        <v>1</v>
      </c>
      <c r="F7420" s="14">
        <v>44958</v>
      </c>
      <c r="G7420" s="1">
        <f t="shared" si="810"/>
        <v>2</v>
      </c>
      <c r="H7420" s="1">
        <f t="shared" si="811"/>
        <v>2023</v>
      </c>
      <c r="I7420">
        <v>0</v>
      </c>
      <c r="J7420">
        <v>0</v>
      </c>
      <c r="K7420">
        <f t="shared" si="805"/>
        <v>0</v>
      </c>
      <c r="L7420">
        <v>12726</v>
      </c>
      <c r="M7420" s="6">
        <f t="shared" si="806"/>
        <v>0</v>
      </c>
      <c r="N7420" s="6">
        <f t="shared" si="807"/>
        <v>0</v>
      </c>
      <c r="O7420" s="6">
        <f t="shared" si="808"/>
        <v>0</v>
      </c>
      <c r="Q7420">
        <f>_xlfn.XLOOKUP(C7420&amp;G7420&amp;H7420,covid!$E$2:$E$2184,covid!$D$2:$D$2184,0,0,1)</f>
        <v>0</v>
      </c>
    </row>
    <row r="7421" spans="1:17" x14ac:dyDescent="0.3">
      <c r="A7421">
        <f>_xlfn.XLOOKUP(C7421,kamus!$B$2:$B$87,kamus!$A$2:$A$87,0,0,1)</f>
        <v>24</v>
      </c>
      <c r="B7421" t="str">
        <f>_xlfn.XLOOKUP(C7421,kamus!$B$2:$B$87,kamus!$D$2:$D$87,"dihapus",0,1)</f>
        <v>Godean 2</v>
      </c>
      <c r="C7421" t="s">
        <v>253</v>
      </c>
      <c r="D7421">
        <f>_xlfn.XLOOKUP(C7421,kamus!$B$2:$B$87,kamus!$J$2:$J$87,"dihapus",0,1)</f>
        <v>0</v>
      </c>
      <c r="E7421">
        <f t="shared" si="809"/>
        <v>0</v>
      </c>
      <c r="F7421" s="14">
        <v>44958</v>
      </c>
      <c r="G7421" s="1">
        <f t="shared" si="810"/>
        <v>2</v>
      </c>
      <c r="H7421" s="1">
        <f t="shared" si="811"/>
        <v>2023</v>
      </c>
      <c r="I7421">
        <v>0</v>
      </c>
      <c r="J7421">
        <v>0</v>
      </c>
      <c r="K7421">
        <f t="shared" si="805"/>
        <v>0</v>
      </c>
      <c r="L7421">
        <v>7285</v>
      </c>
      <c r="M7421" s="6">
        <f t="shared" si="806"/>
        <v>0</v>
      </c>
      <c r="N7421" s="6">
        <f t="shared" si="807"/>
        <v>0</v>
      </c>
      <c r="O7421" s="6">
        <f t="shared" si="808"/>
        <v>0</v>
      </c>
      <c r="Q7421">
        <f>_xlfn.XLOOKUP(C7421&amp;G7421&amp;H7421,covid!$E$2:$E$2184,covid!$D$2:$D$2184,0,0,1)</f>
        <v>0</v>
      </c>
    </row>
    <row r="7422" spans="1:17" x14ac:dyDescent="0.3">
      <c r="A7422">
        <f>_xlfn.XLOOKUP(C7422,kamus!$B$2:$B$87,kamus!$A$2:$A$87,0,0,1)</f>
        <v>27</v>
      </c>
      <c r="B7422" t="str">
        <f>_xlfn.XLOOKUP(C7422,kamus!$B$2:$B$87,kamus!$D$2:$D$87,"dihapus",0,1)</f>
        <v>Kalasan</v>
      </c>
      <c r="C7422" t="s">
        <v>235</v>
      </c>
      <c r="D7422">
        <f>_xlfn.XLOOKUP(C7422,kamus!$B$2:$B$87,kamus!$J$2:$J$87,"dihapus",0,1)</f>
        <v>1</v>
      </c>
      <c r="E7422">
        <f t="shared" si="809"/>
        <v>1</v>
      </c>
      <c r="F7422" s="14">
        <v>44958</v>
      </c>
      <c r="G7422" s="1">
        <f t="shared" si="810"/>
        <v>2</v>
      </c>
      <c r="H7422" s="1">
        <f t="shared" si="811"/>
        <v>2023</v>
      </c>
      <c r="I7422">
        <v>0</v>
      </c>
      <c r="J7422">
        <v>3</v>
      </c>
      <c r="K7422">
        <f t="shared" si="805"/>
        <v>3</v>
      </c>
      <c r="L7422">
        <v>39409</v>
      </c>
      <c r="M7422" s="6">
        <f t="shared" si="806"/>
        <v>0</v>
      </c>
      <c r="N7422" s="6">
        <f t="shared" si="807"/>
        <v>7.6124743078992116</v>
      </c>
      <c r="O7422" s="6">
        <f t="shared" si="808"/>
        <v>7.6124743078992116</v>
      </c>
      <c r="Q7422">
        <f>_xlfn.XLOOKUP(C7422&amp;G7422&amp;H7422,covid!$E$2:$E$2184,covid!$D$2:$D$2184,0,0,1)</f>
        <v>0</v>
      </c>
    </row>
    <row r="7423" spans="1:17" x14ac:dyDescent="0.3">
      <c r="A7423">
        <f>_xlfn.XLOOKUP(C7423,kamus!$B$2:$B$87,kamus!$A$2:$A$87,0,0,1)</f>
        <v>28</v>
      </c>
      <c r="B7423" t="str">
        <f>_xlfn.XLOOKUP(C7423,kamus!$B$2:$B$87,kamus!$D$2:$D$87,"dihapus",0,1)</f>
        <v>Kalasan</v>
      </c>
      <c r="C7423" t="s">
        <v>239</v>
      </c>
      <c r="D7423">
        <f>_xlfn.XLOOKUP(C7423,kamus!$B$2:$B$87,kamus!$J$2:$J$87,"dihapus",0,1)</f>
        <v>0</v>
      </c>
      <c r="E7423">
        <f t="shared" si="809"/>
        <v>0</v>
      </c>
      <c r="F7423" s="14">
        <v>44958</v>
      </c>
      <c r="G7423" s="1">
        <f t="shared" si="810"/>
        <v>2</v>
      </c>
      <c r="H7423" s="1">
        <f t="shared" si="811"/>
        <v>2023</v>
      </c>
      <c r="I7423">
        <v>0</v>
      </c>
      <c r="J7423">
        <v>1</v>
      </c>
      <c r="K7423">
        <f t="shared" si="805"/>
        <v>1</v>
      </c>
      <c r="L7423">
        <v>14128</v>
      </c>
      <c r="M7423" s="6">
        <f t="shared" si="806"/>
        <v>0</v>
      </c>
      <c r="N7423" s="6">
        <f t="shared" si="807"/>
        <v>7.078142695356739</v>
      </c>
      <c r="O7423" s="6">
        <f t="shared" si="808"/>
        <v>7.078142695356739</v>
      </c>
      <c r="Q7423">
        <f>_xlfn.XLOOKUP(C7423&amp;G7423&amp;H7423,covid!$E$2:$E$2184,covid!$D$2:$D$2184,0,0,1)</f>
        <v>0</v>
      </c>
    </row>
    <row r="7424" spans="1:17" x14ac:dyDescent="0.3">
      <c r="A7424">
        <f>_xlfn.XLOOKUP(C7424,kamus!$B$2:$B$87,kamus!$A$2:$A$87,0,0,1)</f>
        <v>25</v>
      </c>
      <c r="B7424" t="str">
        <f>_xlfn.XLOOKUP(C7424,kamus!$B$2:$B$87,kamus!$D$2:$D$87,"dihapus",0,1)</f>
        <v>Kalasan</v>
      </c>
      <c r="C7424" t="s">
        <v>265</v>
      </c>
      <c r="D7424">
        <f>_xlfn.XLOOKUP(C7424,kamus!$B$2:$B$87,kamus!$J$2:$J$87,"dihapus",0,1)</f>
        <v>1</v>
      </c>
      <c r="E7424">
        <f t="shared" si="809"/>
        <v>1</v>
      </c>
      <c r="F7424" s="14">
        <v>44958</v>
      </c>
      <c r="G7424" s="1">
        <f t="shared" si="810"/>
        <v>2</v>
      </c>
      <c r="H7424" s="1">
        <f t="shared" si="811"/>
        <v>2023</v>
      </c>
      <c r="I7424">
        <v>0</v>
      </c>
      <c r="J7424">
        <v>0</v>
      </c>
      <c r="K7424">
        <f t="shared" si="805"/>
        <v>0</v>
      </c>
      <c r="L7424">
        <v>17649</v>
      </c>
      <c r="M7424" s="6">
        <f t="shared" si="806"/>
        <v>0</v>
      </c>
      <c r="N7424" s="6">
        <f t="shared" si="807"/>
        <v>0</v>
      </c>
      <c r="O7424" s="6">
        <f t="shared" si="808"/>
        <v>0</v>
      </c>
      <c r="Q7424">
        <f>_xlfn.XLOOKUP(C7424&amp;G7424&amp;H7424,covid!$E$2:$E$2184,covid!$D$2:$D$2184,0,0,1)</f>
        <v>0</v>
      </c>
    </row>
    <row r="7425" spans="1:17" x14ac:dyDescent="0.3">
      <c r="A7425">
        <f>_xlfn.XLOOKUP(C7425,kamus!$B$2:$B$87,kamus!$A$2:$A$87,0,0,1)</f>
        <v>26</v>
      </c>
      <c r="B7425" t="str">
        <f>_xlfn.XLOOKUP(C7425,kamus!$B$2:$B$87,kamus!$D$2:$D$87,"dihapus",0,1)</f>
        <v>Kalasan</v>
      </c>
      <c r="C7425" t="s">
        <v>269</v>
      </c>
      <c r="D7425">
        <f>_xlfn.XLOOKUP(C7425,kamus!$B$2:$B$87,kamus!$J$2:$J$87,"dihapus",0,1)</f>
        <v>1</v>
      </c>
      <c r="E7425">
        <f t="shared" si="809"/>
        <v>1</v>
      </c>
      <c r="F7425" s="14">
        <v>44958</v>
      </c>
      <c r="G7425" s="1">
        <f t="shared" si="810"/>
        <v>2</v>
      </c>
      <c r="H7425" s="1">
        <f t="shared" si="811"/>
        <v>2023</v>
      </c>
      <c r="I7425">
        <v>0</v>
      </c>
      <c r="J7425">
        <v>0</v>
      </c>
      <c r="K7425">
        <f t="shared" si="805"/>
        <v>0</v>
      </c>
      <c r="L7425">
        <v>19108</v>
      </c>
      <c r="M7425" s="6">
        <f t="shared" si="806"/>
        <v>0</v>
      </c>
      <c r="N7425" s="6">
        <f t="shared" si="807"/>
        <v>0</v>
      </c>
      <c r="O7425" s="6">
        <f t="shared" si="808"/>
        <v>0</v>
      </c>
      <c r="Q7425">
        <f>_xlfn.XLOOKUP(C7425&amp;G7425&amp;H7425,covid!$E$2:$E$2184,covid!$D$2:$D$2184,0,0,1)</f>
        <v>0</v>
      </c>
    </row>
    <row r="7426" spans="1:17" x14ac:dyDescent="0.3">
      <c r="A7426">
        <f>_xlfn.XLOOKUP(C7426,kamus!$B$2:$B$87,kamus!$A$2:$A$87,0,0,1)</f>
        <v>33</v>
      </c>
      <c r="B7426" t="str">
        <f>_xlfn.XLOOKUP(C7426,kamus!$B$2:$B$87,kamus!$D$2:$D$87,"dihapus",0,1)</f>
        <v>Minggir</v>
      </c>
      <c r="C7426" t="s">
        <v>241</v>
      </c>
      <c r="D7426">
        <f>_xlfn.XLOOKUP(C7426,kamus!$B$2:$B$87,kamus!$J$2:$J$87,"dihapus",0,1)</f>
        <v>0</v>
      </c>
      <c r="E7426">
        <f t="shared" si="809"/>
        <v>0</v>
      </c>
      <c r="F7426" s="14">
        <v>44958</v>
      </c>
      <c r="G7426" s="1">
        <f t="shared" si="810"/>
        <v>2</v>
      </c>
      <c r="H7426" s="1">
        <f t="shared" si="811"/>
        <v>2023</v>
      </c>
      <c r="I7426">
        <v>2</v>
      </c>
      <c r="J7426">
        <v>1</v>
      </c>
      <c r="K7426">
        <f t="shared" ref="K7426:K7489" si="812">J7426+I7426</f>
        <v>3</v>
      </c>
      <c r="L7426">
        <v>8532</v>
      </c>
      <c r="M7426" s="6">
        <f t="shared" ref="M7426:M7489" si="813">IF(ISBLANK(I7426)=TRUE,"",I7426/$L7426*100000)</f>
        <v>23.441162681669013</v>
      </c>
      <c r="N7426" s="6">
        <f t="shared" ref="N7426:N7489" si="814">IF(ISBLANK(J7426)=TRUE,"",J7426/$L7426*100000)</f>
        <v>11.720581340834507</v>
      </c>
      <c r="O7426" s="6">
        <f t="shared" ref="O7426:O7489" si="815">IF(ISBLANK(K7426)=TRUE,"",K7426/$L7426*100000)</f>
        <v>35.16174402250352</v>
      </c>
      <c r="Q7426">
        <f>_xlfn.XLOOKUP(C7426&amp;G7426&amp;H7426,covid!$E$2:$E$2184,covid!$D$2:$D$2184,0,0,1)</f>
        <v>0</v>
      </c>
    </row>
    <row r="7427" spans="1:17" x14ac:dyDescent="0.3">
      <c r="A7427">
        <f>_xlfn.XLOOKUP(C7427,kamus!$B$2:$B$87,kamus!$A$2:$A$87,0,0,1)</f>
        <v>31</v>
      </c>
      <c r="B7427" t="str">
        <f>_xlfn.XLOOKUP(C7427,kamus!$B$2:$B$87,kamus!$D$2:$D$87,"dihapus",0,1)</f>
        <v>Minggir</v>
      </c>
      <c r="C7427" t="s">
        <v>242</v>
      </c>
      <c r="D7427">
        <f>_xlfn.XLOOKUP(C7427,kamus!$B$2:$B$87,kamus!$J$2:$J$87,"dihapus",0,1)</f>
        <v>0</v>
      </c>
      <c r="E7427">
        <f t="shared" ref="E7427:E7490" si="816">IF(D7427=0,0,IF(H7427&lt;2021,0,IF(AND(H7427=2021,G7427&lt;5),0,1)))</f>
        <v>0</v>
      </c>
      <c r="F7427" s="14">
        <v>44958</v>
      </c>
      <c r="G7427" s="1">
        <f t="shared" ref="G7427:G7490" si="817">MONTH(F7427)</f>
        <v>2</v>
      </c>
      <c r="H7427" s="1">
        <f t="shared" ref="H7427:H7490" si="818">YEAR(F7427)</f>
        <v>2023</v>
      </c>
      <c r="I7427">
        <v>1</v>
      </c>
      <c r="J7427">
        <v>0</v>
      </c>
      <c r="K7427">
        <f t="shared" si="812"/>
        <v>1</v>
      </c>
      <c r="L7427">
        <v>3739</v>
      </c>
      <c r="M7427" s="6">
        <f t="shared" si="813"/>
        <v>26.745119015779618</v>
      </c>
      <c r="N7427" s="6">
        <f t="shared" si="814"/>
        <v>0</v>
      </c>
      <c r="O7427" s="6">
        <f t="shared" si="815"/>
        <v>26.745119015779618</v>
      </c>
      <c r="Q7427">
        <f>_xlfn.XLOOKUP(C7427&amp;G7427&amp;H7427,covid!$E$2:$E$2184,covid!$D$2:$D$2184,0,0,1)</f>
        <v>0</v>
      </c>
    </row>
    <row r="7428" spans="1:17" x14ac:dyDescent="0.3">
      <c r="A7428">
        <f>_xlfn.XLOOKUP(C7428,kamus!$B$2:$B$87,kamus!$A$2:$A$87,0,0,1)</f>
        <v>32</v>
      </c>
      <c r="B7428" t="str">
        <f>_xlfn.XLOOKUP(C7428,kamus!$B$2:$B$87,kamus!$D$2:$D$87,"dihapus",0,1)</f>
        <v>Minggir</v>
      </c>
      <c r="C7428" t="s">
        <v>243</v>
      </c>
      <c r="D7428">
        <f>_xlfn.XLOOKUP(C7428,kamus!$B$2:$B$87,kamus!$J$2:$J$87,"dihapus",0,1)</f>
        <v>0</v>
      </c>
      <c r="E7428">
        <f t="shared" si="816"/>
        <v>0</v>
      </c>
      <c r="F7428" s="14">
        <v>44958</v>
      </c>
      <c r="G7428" s="1">
        <f t="shared" si="817"/>
        <v>2</v>
      </c>
      <c r="H7428" s="1">
        <f t="shared" si="818"/>
        <v>2023</v>
      </c>
      <c r="I7428">
        <v>0</v>
      </c>
      <c r="J7428">
        <v>0</v>
      </c>
      <c r="K7428">
        <f t="shared" si="812"/>
        <v>0</v>
      </c>
      <c r="L7428">
        <v>7229</v>
      </c>
      <c r="M7428" s="6">
        <f t="shared" si="813"/>
        <v>0</v>
      </c>
      <c r="N7428" s="6">
        <f t="shared" si="814"/>
        <v>0</v>
      </c>
      <c r="O7428" s="6">
        <f t="shared" si="815"/>
        <v>0</v>
      </c>
      <c r="Q7428">
        <f>_xlfn.XLOOKUP(C7428&amp;G7428&amp;H7428,covid!$E$2:$E$2184,covid!$D$2:$D$2184,0,0,1)</f>
        <v>0</v>
      </c>
    </row>
    <row r="7429" spans="1:17" x14ac:dyDescent="0.3">
      <c r="A7429">
        <f>_xlfn.XLOOKUP(C7429,kamus!$B$2:$B$87,kamus!$A$2:$A$87,0,0,1)</f>
        <v>30</v>
      </c>
      <c r="B7429" t="str">
        <f>_xlfn.XLOOKUP(C7429,kamus!$B$2:$B$87,kamus!$D$2:$D$87,"dihapus",0,1)</f>
        <v>Minggir</v>
      </c>
      <c r="C7429" t="s">
        <v>244</v>
      </c>
      <c r="D7429">
        <f>_xlfn.XLOOKUP(C7429,kamus!$B$2:$B$87,kamus!$J$2:$J$87,"dihapus",0,1)</f>
        <v>0</v>
      </c>
      <c r="E7429">
        <f t="shared" si="816"/>
        <v>0</v>
      </c>
      <c r="F7429" s="14">
        <v>44958</v>
      </c>
      <c r="G7429" s="1">
        <f t="shared" si="817"/>
        <v>2</v>
      </c>
      <c r="H7429" s="1">
        <f t="shared" si="818"/>
        <v>2023</v>
      </c>
      <c r="I7429">
        <v>0</v>
      </c>
      <c r="J7429">
        <v>0</v>
      </c>
      <c r="K7429">
        <f t="shared" si="812"/>
        <v>0</v>
      </c>
      <c r="L7429">
        <v>9023</v>
      </c>
      <c r="M7429" s="6">
        <f t="shared" si="813"/>
        <v>0</v>
      </c>
      <c r="N7429" s="6">
        <f t="shared" si="814"/>
        <v>0</v>
      </c>
      <c r="O7429" s="6">
        <f t="shared" si="815"/>
        <v>0</v>
      </c>
      <c r="Q7429">
        <f>_xlfn.XLOOKUP(C7429&amp;G7429&amp;H7429,covid!$E$2:$E$2184,covid!$D$2:$D$2184,0,0,1)</f>
        <v>0</v>
      </c>
    </row>
    <row r="7430" spans="1:17" x14ac:dyDescent="0.3">
      <c r="A7430">
        <f>_xlfn.XLOOKUP(C7430,kamus!$B$2:$B$87,kamus!$A$2:$A$87,0,0,1)</f>
        <v>29</v>
      </c>
      <c r="B7430" t="str">
        <f>_xlfn.XLOOKUP(C7430,kamus!$B$2:$B$87,kamus!$D$2:$D$87,"dihapus",0,1)</f>
        <v>Minggir</v>
      </c>
      <c r="C7430" t="s">
        <v>245</v>
      </c>
      <c r="D7430">
        <f>_xlfn.XLOOKUP(C7430,kamus!$B$2:$B$87,kamus!$J$2:$J$87,"dihapus",0,1)</f>
        <v>0</v>
      </c>
      <c r="E7430">
        <f t="shared" si="816"/>
        <v>0</v>
      </c>
      <c r="F7430" s="14">
        <v>44958</v>
      </c>
      <c r="G7430" s="1">
        <f t="shared" si="817"/>
        <v>2</v>
      </c>
      <c r="H7430" s="1">
        <f t="shared" si="818"/>
        <v>2023</v>
      </c>
      <c r="I7430">
        <v>0</v>
      </c>
      <c r="J7430">
        <v>0</v>
      </c>
      <c r="K7430">
        <f t="shared" si="812"/>
        <v>0</v>
      </c>
      <c r="L7430">
        <v>5310</v>
      </c>
      <c r="M7430" s="6">
        <f t="shared" si="813"/>
        <v>0</v>
      </c>
      <c r="N7430" s="6">
        <f t="shared" si="814"/>
        <v>0</v>
      </c>
      <c r="O7430" s="6">
        <f t="shared" si="815"/>
        <v>0</v>
      </c>
      <c r="Q7430">
        <f>_xlfn.XLOOKUP(C7430&amp;G7430&amp;H7430,covid!$E$2:$E$2184,covid!$D$2:$D$2184,0,0,1)</f>
        <v>0</v>
      </c>
    </row>
    <row r="7431" spans="1:17" x14ac:dyDescent="0.3">
      <c r="A7431">
        <f>_xlfn.XLOOKUP(C7431,kamus!$B$2:$B$87,kamus!$A$2:$A$87,0,0,1)</f>
        <v>35</v>
      </c>
      <c r="B7431" t="str">
        <f>_xlfn.XLOOKUP(C7431,kamus!$B$2:$B$87,kamus!$D$2:$D$87,"dihapus",0,1)</f>
        <v>Mlati 1</v>
      </c>
      <c r="C7431" t="s">
        <v>240</v>
      </c>
      <c r="D7431">
        <f>_xlfn.XLOOKUP(C7431,kamus!$B$2:$B$87,kamus!$J$2:$J$87,"dihapus",0,1)</f>
        <v>1</v>
      </c>
      <c r="E7431">
        <f t="shared" si="816"/>
        <v>1</v>
      </c>
      <c r="F7431" s="14">
        <v>44958</v>
      </c>
      <c r="G7431" s="1">
        <f t="shared" si="817"/>
        <v>2</v>
      </c>
      <c r="H7431" s="1">
        <f t="shared" si="818"/>
        <v>2023</v>
      </c>
      <c r="I7431">
        <v>0</v>
      </c>
      <c r="J7431">
        <v>0</v>
      </c>
      <c r="K7431">
        <f t="shared" si="812"/>
        <v>0</v>
      </c>
      <c r="L7431">
        <v>19414</v>
      </c>
      <c r="M7431" s="6">
        <f t="shared" si="813"/>
        <v>0</v>
      </c>
      <c r="N7431" s="6">
        <f t="shared" si="814"/>
        <v>0</v>
      </c>
      <c r="O7431" s="6">
        <f t="shared" si="815"/>
        <v>0</v>
      </c>
      <c r="Q7431">
        <f>_xlfn.XLOOKUP(C7431&amp;G7431&amp;H7431,covid!$E$2:$E$2184,covid!$D$2:$D$2184,0,0,1)</f>
        <v>0</v>
      </c>
    </row>
    <row r="7432" spans="1:17" x14ac:dyDescent="0.3">
      <c r="A7432">
        <f>_xlfn.XLOOKUP(C7432,kamus!$B$2:$B$87,kamus!$A$2:$A$87,0,0,1)</f>
        <v>34</v>
      </c>
      <c r="B7432" t="str">
        <f>_xlfn.XLOOKUP(C7432,kamus!$B$2:$B$87,kamus!$D$2:$D$87,"dihapus",0,1)</f>
        <v>Mlati 1</v>
      </c>
      <c r="C7432" t="s">
        <v>254</v>
      </c>
      <c r="D7432">
        <f>_xlfn.XLOOKUP(C7432,kamus!$B$2:$B$87,kamus!$J$2:$J$87,"dihapus",0,1)</f>
        <v>1</v>
      </c>
      <c r="E7432">
        <f t="shared" si="816"/>
        <v>1</v>
      </c>
      <c r="F7432" s="14">
        <v>44958</v>
      </c>
      <c r="G7432" s="1">
        <f t="shared" si="817"/>
        <v>2</v>
      </c>
      <c r="H7432" s="1">
        <f t="shared" si="818"/>
        <v>2023</v>
      </c>
      <c r="I7432">
        <v>1</v>
      </c>
      <c r="J7432">
        <v>0</v>
      </c>
      <c r="K7432">
        <f t="shared" si="812"/>
        <v>1</v>
      </c>
      <c r="L7432">
        <v>36334</v>
      </c>
      <c r="M7432" s="6">
        <f t="shared" si="813"/>
        <v>2.7522430781086586</v>
      </c>
      <c r="N7432" s="6">
        <f t="shared" si="814"/>
        <v>0</v>
      </c>
      <c r="O7432" s="6">
        <f t="shared" si="815"/>
        <v>2.7522430781086586</v>
      </c>
      <c r="Q7432">
        <f>_xlfn.XLOOKUP(C7432&amp;G7432&amp;H7432,covid!$E$2:$E$2184,covid!$D$2:$D$2184,0,0,1)</f>
        <v>0</v>
      </c>
    </row>
    <row r="7433" spans="1:17" x14ac:dyDescent="0.3">
      <c r="A7433">
        <f>_xlfn.XLOOKUP(C7433,kamus!$B$2:$B$87,kamus!$A$2:$A$87,0,0,1)</f>
        <v>38</v>
      </c>
      <c r="B7433" t="str">
        <f>_xlfn.XLOOKUP(C7433,kamus!$B$2:$B$87,kamus!$D$2:$D$87,"dihapus",0,1)</f>
        <v>Mlati 2</v>
      </c>
      <c r="C7433" t="s">
        <v>258</v>
      </c>
      <c r="D7433">
        <f>_xlfn.XLOOKUP(C7433,kamus!$B$2:$B$87,kamus!$J$2:$J$87,"dihapus",0,1)</f>
        <v>0</v>
      </c>
      <c r="E7433">
        <f t="shared" si="816"/>
        <v>0</v>
      </c>
      <c r="F7433" s="14">
        <v>44958</v>
      </c>
      <c r="G7433" s="1">
        <f t="shared" si="817"/>
        <v>2</v>
      </c>
      <c r="H7433" s="1">
        <f t="shared" si="818"/>
        <v>2023</v>
      </c>
      <c r="I7433">
        <v>0</v>
      </c>
      <c r="J7433">
        <v>0</v>
      </c>
      <c r="K7433">
        <f t="shared" si="812"/>
        <v>0</v>
      </c>
      <c r="L7433">
        <v>17119</v>
      </c>
      <c r="M7433" s="6">
        <f t="shared" si="813"/>
        <v>0</v>
      </c>
      <c r="N7433" s="6">
        <f t="shared" si="814"/>
        <v>0</v>
      </c>
      <c r="O7433" s="6">
        <f t="shared" si="815"/>
        <v>0</v>
      </c>
      <c r="Q7433">
        <f>_xlfn.XLOOKUP(C7433&amp;G7433&amp;H7433,covid!$E$2:$E$2184,covid!$D$2:$D$2184,0,0,1)</f>
        <v>0</v>
      </c>
    </row>
    <row r="7434" spans="1:17" x14ac:dyDescent="0.3">
      <c r="A7434">
        <f>_xlfn.XLOOKUP(C7434,kamus!$B$2:$B$87,kamus!$A$2:$A$87,0,0,1)</f>
        <v>36</v>
      </c>
      <c r="B7434" t="str">
        <f>_xlfn.XLOOKUP(C7434,kamus!$B$2:$B$87,kamus!$D$2:$D$87,"dihapus",0,1)</f>
        <v>Mlati 2</v>
      </c>
      <c r="C7434" t="s">
        <v>268</v>
      </c>
      <c r="D7434">
        <f>_xlfn.XLOOKUP(C7434,kamus!$B$2:$B$87,kamus!$J$2:$J$87,"dihapus",0,1)</f>
        <v>1</v>
      </c>
      <c r="E7434">
        <f t="shared" si="816"/>
        <v>1</v>
      </c>
      <c r="F7434" s="14">
        <v>44958</v>
      </c>
      <c r="G7434" s="1">
        <f t="shared" si="817"/>
        <v>2</v>
      </c>
      <c r="H7434" s="1">
        <f t="shared" si="818"/>
        <v>2023</v>
      </c>
      <c r="I7434">
        <v>0</v>
      </c>
      <c r="J7434">
        <v>0</v>
      </c>
      <c r="K7434">
        <f t="shared" si="812"/>
        <v>0</v>
      </c>
      <c r="L7434">
        <v>11849</v>
      </c>
      <c r="M7434" s="6">
        <f t="shared" si="813"/>
        <v>0</v>
      </c>
      <c r="N7434" s="6">
        <f t="shared" si="814"/>
        <v>0</v>
      </c>
      <c r="O7434" s="6">
        <f t="shared" si="815"/>
        <v>0</v>
      </c>
      <c r="Q7434">
        <f>_xlfn.XLOOKUP(C7434&amp;G7434&amp;H7434,covid!$E$2:$E$2184,covid!$D$2:$D$2184,0,0,1)</f>
        <v>0</v>
      </c>
    </row>
    <row r="7435" spans="1:17" x14ac:dyDescent="0.3">
      <c r="A7435">
        <f>_xlfn.XLOOKUP(C7435,kamus!$B$2:$B$87,kamus!$A$2:$A$87,0,0,1)</f>
        <v>37</v>
      </c>
      <c r="B7435" t="str">
        <f>_xlfn.XLOOKUP(C7435,kamus!$B$2:$B$87,kamus!$D$2:$D$87,"dihapus",0,1)</f>
        <v>Mlati 2</v>
      </c>
      <c r="C7435" t="s">
        <v>270</v>
      </c>
      <c r="D7435">
        <f>_xlfn.XLOOKUP(C7435,kamus!$B$2:$B$87,kamus!$J$2:$J$87,"dihapus",0,1)</f>
        <v>1</v>
      </c>
      <c r="E7435">
        <f t="shared" si="816"/>
        <v>1</v>
      </c>
      <c r="F7435" s="14">
        <v>44958</v>
      </c>
      <c r="G7435" s="1">
        <f t="shared" si="817"/>
        <v>2</v>
      </c>
      <c r="H7435" s="1">
        <f t="shared" si="818"/>
        <v>2023</v>
      </c>
      <c r="I7435">
        <v>0</v>
      </c>
      <c r="J7435">
        <v>0</v>
      </c>
      <c r="K7435">
        <f t="shared" si="812"/>
        <v>0</v>
      </c>
      <c r="L7435">
        <v>14077</v>
      </c>
      <c r="M7435" s="6">
        <f t="shared" si="813"/>
        <v>0</v>
      </c>
      <c r="N7435" s="6">
        <f t="shared" si="814"/>
        <v>0</v>
      </c>
      <c r="O7435" s="6">
        <f t="shared" si="815"/>
        <v>0</v>
      </c>
      <c r="Q7435">
        <f>_xlfn.XLOOKUP(C7435&amp;G7435&amp;H7435,covid!$E$2:$E$2184,covid!$D$2:$D$2184,0,0,1)</f>
        <v>0</v>
      </c>
    </row>
    <row r="7436" spans="1:17" x14ac:dyDescent="0.3">
      <c r="A7436">
        <f>_xlfn.XLOOKUP(C7436,kamus!$B$2:$B$87,kamus!$A$2:$A$87,0,0,1)</f>
        <v>39</v>
      </c>
      <c r="B7436" t="str">
        <f>_xlfn.XLOOKUP(C7436,kamus!$B$2:$B$87,kamus!$D$2:$D$87,"dihapus",0,1)</f>
        <v>Moyudan</v>
      </c>
      <c r="C7436" t="s">
        <v>259</v>
      </c>
      <c r="D7436">
        <f>_xlfn.XLOOKUP(C7436,kamus!$B$2:$B$87,kamus!$J$2:$J$87,"dihapus",0,1)</f>
        <v>0</v>
      </c>
      <c r="E7436">
        <f t="shared" si="816"/>
        <v>0</v>
      </c>
      <c r="F7436" s="14">
        <v>44958</v>
      </c>
      <c r="G7436" s="1">
        <f t="shared" si="817"/>
        <v>2</v>
      </c>
      <c r="H7436" s="1">
        <f t="shared" si="818"/>
        <v>2023</v>
      </c>
      <c r="I7436">
        <v>2</v>
      </c>
      <c r="J7436">
        <v>3</v>
      </c>
      <c r="K7436">
        <f t="shared" si="812"/>
        <v>5</v>
      </c>
      <c r="L7436">
        <v>12207</v>
      </c>
      <c r="M7436" s="6">
        <f t="shared" si="813"/>
        <v>16.384041943147373</v>
      </c>
      <c r="N7436" s="6">
        <f t="shared" si="814"/>
        <v>24.57606291472106</v>
      </c>
      <c r="O7436" s="6">
        <f t="shared" si="815"/>
        <v>40.960104857868437</v>
      </c>
      <c r="Q7436">
        <f>_xlfn.XLOOKUP(C7436&amp;G7436&amp;H7436,covid!$E$2:$E$2184,covid!$D$2:$D$2184,0,0,1)</f>
        <v>0</v>
      </c>
    </row>
    <row r="7437" spans="1:17" x14ac:dyDescent="0.3">
      <c r="A7437">
        <f>_xlfn.XLOOKUP(C7437,kamus!$B$2:$B$87,kamus!$A$2:$A$87,0,0,1)</f>
        <v>42</v>
      </c>
      <c r="B7437" t="str">
        <f>_xlfn.XLOOKUP(C7437,kamus!$B$2:$B$87,kamus!$D$2:$D$87,"dihapus",0,1)</f>
        <v>Moyudan</v>
      </c>
      <c r="C7437" t="s">
        <v>260</v>
      </c>
      <c r="D7437">
        <f>_xlfn.XLOOKUP(C7437,kamus!$B$2:$B$87,kamus!$J$2:$J$87,"dihapus",0,1)</f>
        <v>0</v>
      </c>
      <c r="E7437">
        <f t="shared" si="816"/>
        <v>0</v>
      </c>
      <c r="F7437" s="14">
        <v>44958</v>
      </c>
      <c r="G7437" s="1">
        <f t="shared" si="817"/>
        <v>2</v>
      </c>
      <c r="H7437" s="1">
        <f t="shared" si="818"/>
        <v>2023</v>
      </c>
      <c r="I7437">
        <v>0</v>
      </c>
      <c r="J7437">
        <v>0</v>
      </c>
      <c r="K7437">
        <f t="shared" si="812"/>
        <v>0</v>
      </c>
      <c r="L7437">
        <v>7398</v>
      </c>
      <c r="M7437" s="6">
        <f t="shared" si="813"/>
        <v>0</v>
      </c>
      <c r="N7437" s="6">
        <f t="shared" si="814"/>
        <v>0</v>
      </c>
      <c r="O7437" s="6">
        <f t="shared" si="815"/>
        <v>0</v>
      </c>
      <c r="Q7437">
        <f>_xlfn.XLOOKUP(C7437&amp;G7437&amp;H7437,covid!$E$2:$E$2184,covid!$D$2:$D$2184,0,0,1)</f>
        <v>0</v>
      </c>
    </row>
    <row r="7438" spans="1:17" x14ac:dyDescent="0.3">
      <c r="A7438">
        <f>_xlfn.XLOOKUP(C7438,kamus!$B$2:$B$87,kamus!$A$2:$A$87,0,0,1)</f>
        <v>41</v>
      </c>
      <c r="B7438" t="str">
        <f>_xlfn.XLOOKUP(C7438,kamus!$B$2:$B$87,kamus!$D$2:$D$87,"dihapus",0,1)</f>
        <v>Moyudan</v>
      </c>
      <c r="C7438" t="s">
        <v>262</v>
      </c>
      <c r="D7438">
        <f>_xlfn.XLOOKUP(C7438,kamus!$B$2:$B$87,kamus!$J$2:$J$87,"dihapus",0,1)</f>
        <v>0</v>
      </c>
      <c r="E7438">
        <f t="shared" si="816"/>
        <v>0</v>
      </c>
      <c r="F7438" s="14">
        <v>44958</v>
      </c>
      <c r="G7438" s="1">
        <f t="shared" si="817"/>
        <v>2</v>
      </c>
      <c r="H7438" s="1">
        <f t="shared" si="818"/>
        <v>2023</v>
      </c>
      <c r="I7438">
        <v>0</v>
      </c>
      <c r="J7438">
        <v>1</v>
      </c>
      <c r="K7438">
        <f t="shared" si="812"/>
        <v>1</v>
      </c>
      <c r="L7438">
        <v>6893</v>
      </c>
      <c r="M7438" s="6">
        <f t="shared" si="813"/>
        <v>0</v>
      </c>
      <c r="N7438" s="6">
        <f t="shared" si="814"/>
        <v>14.507471347744088</v>
      </c>
      <c r="O7438" s="6">
        <f t="shared" si="815"/>
        <v>14.507471347744088</v>
      </c>
      <c r="Q7438">
        <f>_xlfn.XLOOKUP(C7438&amp;G7438&amp;H7438,covid!$E$2:$E$2184,covid!$D$2:$D$2184,0,0,1)</f>
        <v>0</v>
      </c>
    </row>
    <row r="7439" spans="1:17" x14ac:dyDescent="0.3">
      <c r="A7439">
        <f>_xlfn.XLOOKUP(C7439,kamus!$B$2:$B$87,kamus!$A$2:$A$87,0,0,1)</f>
        <v>40</v>
      </c>
      <c r="B7439" t="str">
        <f>_xlfn.XLOOKUP(C7439,kamus!$B$2:$B$87,kamus!$D$2:$D$87,"dihapus",0,1)</f>
        <v>Moyudan</v>
      </c>
      <c r="C7439" t="s">
        <v>264</v>
      </c>
      <c r="D7439">
        <f>_xlfn.XLOOKUP(C7439,kamus!$B$2:$B$87,kamus!$J$2:$J$87,"dihapus",0,1)</f>
        <v>0</v>
      </c>
      <c r="E7439">
        <f t="shared" si="816"/>
        <v>0</v>
      </c>
      <c r="F7439" s="14">
        <v>44958</v>
      </c>
      <c r="G7439" s="1">
        <f t="shared" si="817"/>
        <v>2</v>
      </c>
      <c r="H7439" s="1">
        <f t="shared" si="818"/>
        <v>2023</v>
      </c>
      <c r="I7439">
        <v>0</v>
      </c>
      <c r="J7439">
        <v>0</v>
      </c>
      <c r="K7439">
        <f t="shared" si="812"/>
        <v>0</v>
      </c>
      <c r="L7439">
        <v>8581</v>
      </c>
      <c r="M7439" s="6">
        <f t="shared" si="813"/>
        <v>0</v>
      </c>
      <c r="N7439" s="6">
        <f t="shared" si="814"/>
        <v>0</v>
      </c>
      <c r="O7439" s="6">
        <f t="shared" si="815"/>
        <v>0</v>
      </c>
      <c r="Q7439">
        <f>_xlfn.XLOOKUP(C7439&amp;G7439&amp;H7439,covid!$E$2:$E$2184,covid!$D$2:$D$2184,0,0,1)</f>
        <v>0</v>
      </c>
    </row>
    <row r="7440" spans="1:17" x14ac:dyDescent="0.3">
      <c r="A7440">
        <f>_xlfn.XLOOKUP(C7440,kamus!$B$2:$B$87,kamus!$A$2:$A$87,0,0,1)</f>
        <v>43</v>
      </c>
      <c r="B7440" t="str">
        <f>_xlfn.XLOOKUP(C7440,kamus!$B$2:$B$87,kamus!$D$2:$D$87,"dihapus",0,1)</f>
        <v>Ngaglik 1</v>
      </c>
      <c r="C7440" t="s">
        <v>228</v>
      </c>
      <c r="D7440">
        <f>_xlfn.XLOOKUP(C7440,kamus!$B$2:$B$87,kamus!$J$2:$J$87,"dihapus",0,1)</f>
        <v>1</v>
      </c>
      <c r="E7440">
        <f t="shared" si="816"/>
        <v>1</v>
      </c>
      <c r="F7440" s="14">
        <v>44958</v>
      </c>
      <c r="G7440" s="1">
        <f t="shared" si="817"/>
        <v>2</v>
      </c>
      <c r="H7440" s="1">
        <f t="shared" si="818"/>
        <v>2023</v>
      </c>
      <c r="I7440">
        <v>0</v>
      </c>
      <c r="J7440">
        <v>1</v>
      </c>
      <c r="K7440">
        <f t="shared" si="812"/>
        <v>1</v>
      </c>
      <c r="L7440">
        <v>13060</v>
      </c>
      <c r="M7440" s="6">
        <f t="shared" si="813"/>
        <v>0</v>
      </c>
      <c r="N7440" s="6">
        <f t="shared" si="814"/>
        <v>7.656967840735069</v>
      </c>
      <c r="O7440" s="6">
        <f t="shared" si="815"/>
        <v>7.656967840735069</v>
      </c>
      <c r="Q7440">
        <f>_xlfn.XLOOKUP(C7440&amp;G7440&amp;H7440,covid!$E$2:$E$2184,covid!$D$2:$D$2184,0,0,1)</f>
        <v>0</v>
      </c>
    </row>
    <row r="7441" spans="1:17" x14ac:dyDescent="0.3">
      <c r="A7441">
        <f>_xlfn.XLOOKUP(C7441,kamus!$B$2:$B$87,kamus!$A$2:$A$87,0,0,1)</f>
        <v>44</v>
      </c>
      <c r="B7441" t="str">
        <f>_xlfn.XLOOKUP(C7441,kamus!$B$2:$B$87,kamus!$D$2:$D$87,"dihapus",0,1)</f>
        <v>Ngaglik 1</v>
      </c>
      <c r="C7441" s="19" t="s">
        <v>237</v>
      </c>
      <c r="D7441">
        <f>_xlfn.XLOOKUP(C7441,kamus!$B$2:$B$87,kamus!$J$2:$J$87,"dihapus",0,1)</f>
        <v>1</v>
      </c>
      <c r="E7441">
        <f t="shared" si="816"/>
        <v>1</v>
      </c>
      <c r="F7441" s="14">
        <v>44958</v>
      </c>
      <c r="G7441" s="1">
        <f t="shared" si="817"/>
        <v>2</v>
      </c>
      <c r="H7441" s="1">
        <f t="shared" si="818"/>
        <v>2023</v>
      </c>
      <c r="I7441">
        <v>0</v>
      </c>
      <c r="J7441">
        <v>0</v>
      </c>
      <c r="K7441">
        <f t="shared" si="812"/>
        <v>0</v>
      </c>
      <c r="L7441">
        <v>22548</v>
      </c>
      <c r="M7441" s="6">
        <f t="shared" si="813"/>
        <v>0</v>
      </c>
      <c r="N7441" s="6">
        <f t="shared" si="814"/>
        <v>0</v>
      </c>
      <c r="O7441" s="6">
        <f t="shared" si="815"/>
        <v>0</v>
      </c>
      <c r="Q7441">
        <f>_xlfn.XLOOKUP(C7441&amp;G7441&amp;H7441,covid!$E$2:$E$2184,covid!$D$2:$D$2184,0,0,1)</f>
        <v>0</v>
      </c>
    </row>
    <row r="7442" spans="1:17" x14ac:dyDescent="0.3">
      <c r="A7442">
        <f>_xlfn.XLOOKUP(C7442,kamus!$B$2:$B$87,kamus!$A$2:$A$87,0,0,1)</f>
        <v>45</v>
      </c>
      <c r="B7442" t="str">
        <f>_xlfn.XLOOKUP(C7442,kamus!$B$2:$B$87,kamus!$D$2:$D$87,"dihapus",0,1)</f>
        <v>Ngaglik 1</v>
      </c>
      <c r="C7442" t="s">
        <v>255</v>
      </c>
      <c r="D7442">
        <f>_xlfn.XLOOKUP(C7442,kamus!$B$2:$B$87,kamus!$J$2:$J$87,"dihapus",0,1)</f>
        <v>1</v>
      </c>
      <c r="E7442">
        <f t="shared" si="816"/>
        <v>1</v>
      </c>
      <c r="F7442" s="14">
        <v>44958</v>
      </c>
      <c r="G7442" s="1">
        <f t="shared" si="817"/>
        <v>2</v>
      </c>
      <c r="H7442" s="1">
        <f t="shared" si="818"/>
        <v>2023</v>
      </c>
      <c r="I7442">
        <v>0</v>
      </c>
      <c r="J7442">
        <v>0</v>
      </c>
      <c r="K7442">
        <f t="shared" si="812"/>
        <v>0</v>
      </c>
      <c r="L7442">
        <v>20347</v>
      </c>
      <c r="M7442" s="6">
        <f t="shared" si="813"/>
        <v>0</v>
      </c>
      <c r="N7442" s="6">
        <f t="shared" si="814"/>
        <v>0</v>
      </c>
      <c r="O7442" s="6">
        <f t="shared" si="815"/>
        <v>0</v>
      </c>
      <c r="Q7442">
        <f>_xlfn.XLOOKUP(C7442&amp;G7442&amp;H7442,covid!$E$2:$E$2184,covid!$D$2:$D$2184,0,0,1)</f>
        <v>0</v>
      </c>
    </row>
    <row r="7443" spans="1:17" x14ac:dyDescent="0.3">
      <c r="A7443">
        <f>_xlfn.XLOOKUP(C7443,kamus!$B$2:$B$87,kamus!$A$2:$A$87,0,0,1)</f>
        <v>48</v>
      </c>
      <c r="B7443" t="str">
        <f>_xlfn.XLOOKUP(C7443,kamus!$B$2:$B$87,kamus!$D$2:$D$87,"dihapus",0,1)</f>
        <v>Ngaglik 2</v>
      </c>
      <c r="C7443" t="s">
        <v>208</v>
      </c>
      <c r="D7443">
        <f>_xlfn.XLOOKUP(C7443,kamus!$B$2:$B$87,kamus!$J$2:$J$87,"dihapus",0,1)</f>
        <v>1</v>
      </c>
      <c r="E7443">
        <f t="shared" si="816"/>
        <v>1</v>
      </c>
      <c r="F7443" s="14">
        <v>44958</v>
      </c>
      <c r="G7443" s="1">
        <f t="shared" si="817"/>
        <v>2</v>
      </c>
      <c r="H7443" s="1">
        <f t="shared" si="818"/>
        <v>2023</v>
      </c>
      <c r="I7443">
        <v>0</v>
      </c>
      <c r="J7443">
        <v>0</v>
      </c>
      <c r="K7443">
        <f t="shared" si="812"/>
        <v>0</v>
      </c>
      <c r="L7443">
        <v>10739</v>
      </c>
      <c r="M7443" s="6">
        <f t="shared" si="813"/>
        <v>0</v>
      </c>
      <c r="N7443" s="6">
        <f t="shared" si="814"/>
        <v>0</v>
      </c>
      <c r="O7443" s="6">
        <f t="shared" si="815"/>
        <v>0</v>
      </c>
      <c r="Q7443">
        <f>_xlfn.XLOOKUP(C7443&amp;G7443&amp;H7443,covid!$E$2:$E$2184,covid!$D$2:$D$2184,0,0,1)</f>
        <v>0</v>
      </c>
    </row>
    <row r="7444" spans="1:17" x14ac:dyDescent="0.3">
      <c r="A7444">
        <f>_xlfn.XLOOKUP(C7444,kamus!$B$2:$B$87,kamus!$A$2:$A$87,0,0,1)</f>
        <v>47</v>
      </c>
      <c r="B7444" t="str">
        <f>_xlfn.XLOOKUP(C7444,kamus!$B$2:$B$87,kamus!$D$2:$D$87,"dihapus",0,1)</f>
        <v>Ngaglik 2</v>
      </c>
      <c r="C7444" t="s">
        <v>238</v>
      </c>
      <c r="D7444">
        <f>_xlfn.XLOOKUP(C7444,kamus!$B$2:$B$87,kamus!$J$2:$J$87,"dihapus",0,1)</f>
        <v>1</v>
      </c>
      <c r="E7444">
        <f t="shared" si="816"/>
        <v>1</v>
      </c>
      <c r="F7444" s="14">
        <v>44958</v>
      </c>
      <c r="G7444" s="1">
        <f t="shared" si="817"/>
        <v>2</v>
      </c>
      <c r="H7444" s="1">
        <f t="shared" si="818"/>
        <v>2023</v>
      </c>
      <c r="I7444">
        <v>0</v>
      </c>
      <c r="J7444">
        <v>0</v>
      </c>
      <c r="K7444">
        <f t="shared" si="812"/>
        <v>0</v>
      </c>
      <c r="L7444">
        <v>22993</v>
      </c>
      <c r="M7444" s="6">
        <f t="shared" si="813"/>
        <v>0</v>
      </c>
      <c r="N7444" s="6">
        <f t="shared" si="814"/>
        <v>0</v>
      </c>
      <c r="O7444" s="6">
        <f t="shared" si="815"/>
        <v>0</v>
      </c>
      <c r="Q7444">
        <f>_xlfn.XLOOKUP(C7444&amp;G7444&amp;H7444,covid!$E$2:$E$2184,covid!$D$2:$D$2184,0,0,1)</f>
        <v>0</v>
      </c>
    </row>
    <row r="7445" spans="1:17" x14ac:dyDescent="0.3">
      <c r="A7445">
        <f>_xlfn.XLOOKUP(C7445,kamus!$B$2:$B$87,kamus!$A$2:$A$87,0,0,1)</f>
        <v>46</v>
      </c>
      <c r="B7445" t="str">
        <f>_xlfn.XLOOKUP(C7445,kamus!$B$2:$B$87,kamus!$D$2:$D$87,"dihapus",0,1)</f>
        <v>Ngaglik 2</v>
      </c>
      <c r="C7445" t="s">
        <v>257</v>
      </c>
      <c r="D7445">
        <f>_xlfn.XLOOKUP(C7445,kamus!$B$2:$B$87,kamus!$J$2:$J$87,"dihapus",0,1)</f>
        <v>1</v>
      </c>
      <c r="E7445">
        <f t="shared" si="816"/>
        <v>1</v>
      </c>
      <c r="F7445" s="14">
        <v>44958</v>
      </c>
      <c r="G7445" s="1">
        <f t="shared" si="817"/>
        <v>2</v>
      </c>
      <c r="H7445" s="1">
        <f t="shared" si="818"/>
        <v>2023</v>
      </c>
      <c r="I7445">
        <v>0</v>
      </c>
      <c r="J7445">
        <v>1</v>
      </c>
      <c r="K7445">
        <f t="shared" si="812"/>
        <v>1</v>
      </c>
      <c r="L7445">
        <v>17383</v>
      </c>
      <c r="M7445" s="6">
        <f t="shared" si="813"/>
        <v>0</v>
      </c>
      <c r="N7445" s="6">
        <f t="shared" si="814"/>
        <v>5.7527469366622563</v>
      </c>
      <c r="O7445" s="6">
        <f t="shared" si="815"/>
        <v>5.7527469366622563</v>
      </c>
      <c r="Q7445">
        <f>_xlfn.XLOOKUP(C7445&amp;G7445&amp;H7445,covid!$E$2:$E$2184,covid!$D$2:$D$2184,0,0,1)</f>
        <v>0</v>
      </c>
    </row>
    <row r="7446" spans="1:17" x14ac:dyDescent="0.3">
      <c r="A7446">
        <f>_xlfn.XLOOKUP(C7446,kamus!$B$2:$B$87,kamus!$A$2:$A$87,0,0,1)</f>
        <v>50</v>
      </c>
      <c r="B7446" t="str">
        <f>_xlfn.XLOOKUP(C7446,kamus!$B$2:$B$87,kamus!$D$2:$D$87,"dihapus",0,1)</f>
        <v>Ngemplak 1</v>
      </c>
      <c r="C7446" t="s">
        <v>202</v>
      </c>
      <c r="D7446">
        <f>_xlfn.XLOOKUP(C7446,kamus!$B$2:$B$87,kamus!$J$2:$J$87,"dihapus",0,1)</f>
        <v>0</v>
      </c>
      <c r="E7446">
        <f t="shared" si="816"/>
        <v>0</v>
      </c>
      <c r="F7446" s="14">
        <v>44958</v>
      </c>
      <c r="G7446" s="1">
        <f t="shared" si="817"/>
        <v>2</v>
      </c>
      <c r="H7446" s="1">
        <f t="shared" si="818"/>
        <v>2023</v>
      </c>
      <c r="I7446">
        <v>0</v>
      </c>
      <c r="J7446">
        <v>1</v>
      </c>
      <c r="K7446">
        <f t="shared" si="812"/>
        <v>1</v>
      </c>
      <c r="L7446">
        <v>8211</v>
      </c>
      <c r="M7446" s="6">
        <f t="shared" si="813"/>
        <v>0</v>
      </c>
      <c r="N7446" s="6">
        <f t="shared" si="814"/>
        <v>12.178784557301181</v>
      </c>
      <c r="O7446" s="6">
        <f t="shared" si="815"/>
        <v>12.178784557301181</v>
      </c>
      <c r="Q7446">
        <f>_xlfn.XLOOKUP(C7446&amp;G7446&amp;H7446,covid!$E$2:$E$2184,covid!$D$2:$D$2184,0,0,1)</f>
        <v>0</v>
      </c>
    </row>
    <row r="7447" spans="1:17" x14ac:dyDescent="0.3">
      <c r="A7447">
        <f>_xlfn.XLOOKUP(C7447,kamus!$B$2:$B$87,kamus!$A$2:$A$87,0,0,1)</f>
        <v>51</v>
      </c>
      <c r="B7447" t="str">
        <f>_xlfn.XLOOKUP(C7447,kamus!$B$2:$B$87,kamus!$D$2:$D$87,"dihapus",0,1)</f>
        <v>Ngemplak 1</v>
      </c>
      <c r="C7447" t="s">
        <v>256</v>
      </c>
      <c r="D7447">
        <f>_xlfn.XLOOKUP(C7447,kamus!$B$2:$B$87,kamus!$J$2:$J$87,"dihapus",0,1)</f>
        <v>0</v>
      </c>
      <c r="E7447">
        <f t="shared" si="816"/>
        <v>0</v>
      </c>
      <c r="F7447" s="14">
        <v>44958</v>
      </c>
      <c r="G7447" s="1">
        <f t="shared" si="817"/>
        <v>2</v>
      </c>
      <c r="H7447" s="1">
        <f t="shared" si="818"/>
        <v>2023</v>
      </c>
      <c r="I7447">
        <v>0</v>
      </c>
      <c r="J7447">
        <v>0</v>
      </c>
      <c r="K7447">
        <f t="shared" si="812"/>
        <v>0</v>
      </c>
      <c r="L7447">
        <v>8438</v>
      </c>
      <c r="M7447" s="6">
        <f t="shared" si="813"/>
        <v>0</v>
      </c>
      <c r="N7447" s="6">
        <f t="shared" si="814"/>
        <v>0</v>
      </c>
      <c r="O7447" s="6">
        <f t="shared" si="815"/>
        <v>0</v>
      </c>
      <c r="Q7447">
        <f>_xlfn.XLOOKUP(C7447&amp;G7447&amp;H7447,covid!$E$2:$E$2184,covid!$D$2:$D$2184,0,0,1)</f>
        <v>0</v>
      </c>
    </row>
    <row r="7448" spans="1:17" x14ac:dyDescent="0.3">
      <c r="A7448">
        <f>_xlfn.XLOOKUP(C7448,kamus!$B$2:$B$87,kamus!$A$2:$A$87,0,0,1)</f>
        <v>49</v>
      </c>
      <c r="B7448" t="str">
        <f>_xlfn.XLOOKUP(C7448,kamus!$B$2:$B$87,kamus!$D$2:$D$87,"dihapus",0,1)</f>
        <v>Ngemplak 1</v>
      </c>
      <c r="C7448" t="s">
        <v>276</v>
      </c>
      <c r="D7448">
        <f>_xlfn.XLOOKUP(C7448,kamus!$B$2:$B$87,kamus!$J$2:$J$87,"dihapus",0,1)</f>
        <v>1</v>
      </c>
      <c r="E7448">
        <f t="shared" si="816"/>
        <v>1</v>
      </c>
      <c r="F7448" s="14">
        <v>44958</v>
      </c>
      <c r="G7448" s="1">
        <f t="shared" si="817"/>
        <v>2</v>
      </c>
      <c r="H7448" s="1">
        <f t="shared" si="818"/>
        <v>2023</v>
      </c>
      <c r="I7448">
        <v>0</v>
      </c>
      <c r="J7448">
        <v>0</v>
      </c>
      <c r="K7448">
        <f t="shared" si="812"/>
        <v>0</v>
      </c>
      <c r="L7448">
        <v>9968</v>
      </c>
      <c r="M7448" s="6">
        <f t="shared" si="813"/>
        <v>0</v>
      </c>
      <c r="N7448" s="6">
        <f t="shared" si="814"/>
        <v>0</v>
      </c>
      <c r="O7448" s="6">
        <f t="shared" si="815"/>
        <v>0</v>
      </c>
      <c r="Q7448">
        <f>_xlfn.XLOOKUP(C7448&amp;G7448&amp;H7448,covid!$E$2:$E$2184,covid!$D$2:$D$2184,0,0,1)</f>
        <v>0</v>
      </c>
    </row>
    <row r="7449" spans="1:17" x14ac:dyDescent="0.3">
      <c r="A7449">
        <f>_xlfn.XLOOKUP(C7449,kamus!$B$2:$B$87,kamus!$A$2:$A$87,0,0,1)</f>
        <v>52</v>
      </c>
      <c r="B7449" t="str">
        <f>_xlfn.XLOOKUP(C7449,kamus!$B$2:$B$87,kamus!$D$2:$D$87,"dihapus",0,1)</f>
        <v>Ngemplak 2</v>
      </c>
      <c r="C7449" t="s">
        <v>277</v>
      </c>
      <c r="D7449">
        <f>_xlfn.XLOOKUP(C7449,kamus!$B$2:$B$87,kamus!$J$2:$J$87,"dihapus",0,1)</f>
        <v>1</v>
      </c>
      <c r="E7449">
        <f t="shared" si="816"/>
        <v>1</v>
      </c>
      <c r="F7449" s="14">
        <v>44958</v>
      </c>
      <c r="G7449" s="1">
        <f t="shared" si="817"/>
        <v>2</v>
      </c>
      <c r="H7449" s="1">
        <f t="shared" si="818"/>
        <v>2023</v>
      </c>
      <c r="I7449">
        <v>0</v>
      </c>
      <c r="J7449">
        <v>0</v>
      </c>
      <c r="K7449">
        <f t="shared" si="812"/>
        <v>0</v>
      </c>
      <c r="L7449">
        <v>32521</v>
      </c>
      <c r="M7449" s="6">
        <f t="shared" si="813"/>
        <v>0</v>
      </c>
      <c r="N7449" s="6">
        <f t="shared" si="814"/>
        <v>0</v>
      </c>
      <c r="O7449" s="6">
        <f t="shared" si="815"/>
        <v>0</v>
      </c>
      <c r="Q7449">
        <f>_xlfn.XLOOKUP(C7449&amp;G7449&amp;H7449,covid!$E$2:$E$2184,covid!$D$2:$D$2184,0,0,1)</f>
        <v>0</v>
      </c>
    </row>
    <row r="7450" spans="1:17" x14ac:dyDescent="0.3">
      <c r="A7450">
        <f>_xlfn.XLOOKUP(C7450,kamus!$B$2:$B$87,kamus!$A$2:$A$87,0,0,1)</f>
        <v>53</v>
      </c>
      <c r="B7450" t="str">
        <f>_xlfn.XLOOKUP(C7450,kamus!$B$2:$B$87,kamus!$D$2:$D$87,"dihapus",0,1)</f>
        <v>Ngemplak 2</v>
      </c>
      <c r="C7450" t="s">
        <v>278</v>
      </c>
      <c r="D7450">
        <f>_xlfn.XLOOKUP(C7450,kamus!$B$2:$B$87,kamus!$J$2:$J$87,"dihapus",0,1)</f>
        <v>0</v>
      </c>
      <c r="E7450">
        <f t="shared" si="816"/>
        <v>0</v>
      </c>
      <c r="F7450" s="14">
        <v>44958</v>
      </c>
      <c r="G7450" s="1">
        <f t="shared" si="817"/>
        <v>2</v>
      </c>
      <c r="H7450" s="1">
        <f t="shared" si="818"/>
        <v>2023</v>
      </c>
      <c r="I7450">
        <v>2</v>
      </c>
      <c r="J7450">
        <v>0</v>
      </c>
      <c r="K7450">
        <f t="shared" si="812"/>
        <v>2</v>
      </c>
      <c r="L7450">
        <v>9143</v>
      </c>
      <c r="M7450" s="6">
        <f t="shared" si="813"/>
        <v>21.874658208465494</v>
      </c>
      <c r="N7450" s="6">
        <f t="shared" si="814"/>
        <v>0</v>
      </c>
      <c r="O7450" s="6">
        <f t="shared" si="815"/>
        <v>21.874658208465494</v>
      </c>
      <c r="Q7450">
        <f>_xlfn.XLOOKUP(C7450&amp;G7450&amp;H7450,covid!$E$2:$E$2184,covid!$D$2:$D$2184,0,0,1)</f>
        <v>0</v>
      </c>
    </row>
    <row r="7451" spans="1:17" x14ac:dyDescent="0.3">
      <c r="A7451">
        <f>_xlfn.XLOOKUP(C7451,kamus!$B$2:$B$87,kamus!$A$2:$A$87,0,0,1)</f>
        <v>57</v>
      </c>
      <c r="B7451" t="str">
        <f>_xlfn.XLOOKUP(C7451,kamus!$B$2:$B$87,kamus!$D$2:$D$87,"dihapus",0,1)</f>
        <v>Pakem</v>
      </c>
      <c r="C7451" t="s">
        <v>204</v>
      </c>
      <c r="D7451">
        <f>_xlfn.XLOOKUP(C7451,kamus!$B$2:$B$87,kamus!$J$2:$J$87,"dihapus",0,1)</f>
        <v>0</v>
      </c>
      <c r="E7451">
        <f t="shared" si="816"/>
        <v>0</v>
      </c>
      <c r="F7451" s="14">
        <v>44958</v>
      </c>
      <c r="G7451" s="1">
        <f t="shared" si="817"/>
        <v>2</v>
      </c>
      <c r="H7451" s="1">
        <f t="shared" si="818"/>
        <v>2023</v>
      </c>
      <c r="I7451">
        <v>0</v>
      </c>
      <c r="J7451">
        <v>0</v>
      </c>
      <c r="K7451">
        <f t="shared" si="812"/>
        <v>0</v>
      </c>
      <c r="L7451">
        <v>7056</v>
      </c>
      <c r="M7451" s="6">
        <f t="shared" si="813"/>
        <v>0</v>
      </c>
      <c r="N7451" s="6">
        <f t="shared" si="814"/>
        <v>0</v>
      </c>
      <c r="O7451" s="6">
        <f t="shared" si="815"/>
        <v>0</v>
      </c>
      <c r="Q7451">
        <f>_xlfn.XLOOKUP(C7451&amp;G7451&amp;H7451,covid!$E$2:$E$2184,covid!$D$2:$D$2184,0,0,1)</f>
        <v>0</v>
      </c>
    </row>
    <row r="7452" spans="1:17" x14ac:dyDescent="0.3">
      <c r="A7452">
        <f>_xlfn.XLOOKUP(C7452,kamus!$B$2:$B$87,kamus!$A$2:$A$87,0,0,1)</f>
        <v>54</v>
      </c>
      <c r="B7452" t="str">
        <f>_xlfn.XLOOKUP(C7452,kamus!$B$2:$B$87,kamus!$D$2:$D$87,"dihapus",0,1)</f>
        <v>Pakem</v>
      </c>
      <c r="C7452" t="s">
        <v>213</v>
      </c>
      <c r="D7452">
        <f>_xlfn.XLOOKUP(C7452,kamus!$B$2:$B$87,kamus!$J$2:$J$87,"dihapus",0,1)</f>
        <v>0</v>
      </c>
      <c r="E7452">
        <f t="shared" si="816"/>
        <v>0</v>
      </c>
      <c r="F7452" s="14">
        <v>44958</v>
      </c>
      <c r="G7452" s="1">
        <f t="shared" si="817"/>
        <v>2</v>
      </c>
      <c r="H7452" s="1">
        <f t="shared" si="818"/>
        <v>2023</v>
      </c>
      <c r="I7452">
        <v>0</v>
      </c>
      <c r="J7452">
        <v>0</v>
      </c>
      <c r="K7452">
        <f t="shared" si="812"/>
        <v>0</v>
      </c>
      <c r="L7452">
        <v>9416</v>
      </c>
      <c r="M7452" s="6">
        <f t="shared" si="813"/>
        <v>0</v>
      </c>
      <c r="N7452" s="6">
        <f t="shared" si="814"/>
        <v>0</v>
      </c>
      <c r="O7452" s="6">
        <f t="shared" si="815"/>
        <v>0</v>
      </c>
      <c r="Q7452">
        <f>_xlfn.XLOOKUP(C7452&amp;G7452&amp;H7452,covid!$E$2:$E$2184,covid!$D$2:$D$2184,0,0,1)</f>
        <v>0</v>
      </c>
    </row>
    <row r="7453" spans="1:17" x14ac:dyDescent="0.3">
      <c r="A7453">
        <f>_xlfn.XLOOKUP(C7453,kamus!$B$2:$B$87,kamus!$A$2:$A$87,0,0,1)</f>
        <v>56</v>
      </c>
      <c r="B7453" t="str">
        <f>_xlfn.XLOOKUP(C7453,kamus!$B$2:$B$87,kamus!$D$2:$D$87,"dihapus",0,1)</f>
        <v>Pakem</v>
      </c>
      <c r="C7453" t="s">
        <v>214</v>
      </c>
      <c r="D7453">
        <f>_xlfn.XLOOKUP(C7453,kamus!$B$2:$B$87,kamus!$J$2:$J$87,"dihapus",0,1)</f>
        <v>1</v>
      </c>
      <c r="E7453">
        <f t="shared" si="816"/>
        <v>1</v>
      </c>
      <c r="F7453" s="14">
        <v>44958</v>
      </c>
      <c r="G7453" s="1">
        <f t="shared" si="817"/>
        <v>2</v>
      </c>
      <c r="H7453" s="1">
        <f t="shared" si="818"/>
        <v>2023</v>
      </c>
      <c r="I7453">
        <v>0</v>
      </c>
      <c r="J7453">
        <v>0</v>
      </c>
      <c r="K7453">
        <f t="shared" si="812"/>
        <v>0</v>
      </c>
      <c r="L7453">
        <v>6899</v>
      </c>
      <c r="M7453" s="6">
        <f t="shared" si="813"/>
        <v>0</v>
      </c>
      <c r="N7453" s="6">
        <f t="shared" si="814"/>
        <v>0</v>
      </c>
      <c r="O7453" s="6">
        <f t="shared" si="815"/>
        <v>0</v>
      </c>
      <c r="Q7453">
        <f>_xlfn.XLOOKUP(C7453&amp;G7453&amp;H7453,covid!$E$2:$E$2184,covid!$D$2:$D$2184,0,0,1)</f>
        <v>0</v>
      </c>
    </row>
    <row r="7454" spans="1:17" x14ac:dyDescent="0.3">
      <c r="A7454">
        <f>_xlfn.XLOOKUP(C7454,kamus!$B$2:$B$87,kamus!$A$2:$A$87,0,0,1)</f>
        <v>58</v>
      </c>
      <c r="B7454" t="str">
        <f>_xlfn.XLOOKUP(C7454,kamus!$B$2:$B$87,kamus!$D$2:$D$87,"dihapus",0,1)</f>
        <v>Pakem</v>
      </c>
      <c r="C7454" t="s">
        <v>231</v>
      </c>
      <c r="D7454">
        <f>_xlfn.XLOOKUP(C7454,kamus!$B$2:$B$87,kamus!$J$2:$J$87,"dihapus",0,1)</f>
        <v>0</v>
      </c>
      <c r="E7454">
        <f t="shared" si="816"/>
        <v>0</v>
      </c>
      <c r="F7454" s="14">
        <v>44958</v>
      </c>
      <c r="G7454" s="1">
        <f t="shared" si="817"/>
        <v>2</v>
      </c>
      <c r="H7454" s="1">
        <f t="shared" si="818"/>
        <v>2023</v>
      </c>
      <c r="I7454">
        <v>0</v>
      </c>
      <c r="J7454">
        <v>0</v>
      </c>
      <c r="K7454">
        <f t="shared" si="812"/>
        <v>0</v>
      </c>
      <c r="L7454">
        <v>7126</v>
      </c>
      <c r="M7454" s="6">
        <f t="shared" si="813"/>
        <v>0</v>
      </c>
      <c r="N7454" s="6">
        <f t="shared" si="814"/>
        <v>0</v>
      </c>
      <c r="O7454" s="6">
        <f t="shared" si="815"/>
        <v>0</v>
      </c>
      <c r="Q7454">
        <f>_xlfn.XLOOKUP(C7454&amp;G7454&amp;H7454,covid!$E$2:$E$2184,covid!$D$2:$D$2184,0,0,1)</f>
        <v>0</v>
      </c>
    </row>
    <row r="7455" spans="1:17" x14ac:dyDescent="0.3">
      <c r="A7455">
        <f>_xlfn.XLOOKUP(C7455,kamus!$B$2:$B$87,kamus!$A$2:$A$87,0,0,1)</f>
        <v>55</v>
      </c>
      <c r="B7455" t="str">
        <f>_xlfn.XLOOKUP(C7455,kamus!$B$2:$B$87,kamus!$D$2:$D$87,"dihapus",0,1)</f>
        <v>Pakem</v>
      </c>
      <c r="C7455" t="s">
        <v>234</v>
      </c>
      <c r="D7455">
        <f>_xlfn.XLOOKUP(C7455,kamus!$B$2:$B$87,kamus!$J$2:$J$87,"dihapus",0,1)</f>
        <v>0</v>
      </c>
      <c r="E7455">
        <f t="shared" si="816"/>
        <v>0</v>
      </c>
      <c r="F7455" s="14">
        <v>44958</v>
      </c>
      <c r="G7455" s="1">
        <f t="shared" si="817"/>
        <v>2</v>
      </c>
      <c r="H7455" s="1">
        <f t="shared" si="818"/>
        <v>2023</v>
      </c>
      <c r="I7455">
        <v>0</v>
      </c>
      <c r="J7455">
        <v>0</v>
      </c>
      <c r="K7455">
        <f t="shared" si="812"/>
        <v>0</v>
      </c>
      <c r="L7455">
        <v>10168</v>
      </c>
      <c r="M7455" s="6">
        <f t="shared" si="813"/>
        <v>0</v>
      </c>
      <c r="N7455" s="6">
        <f t="shared" si="814"/>
        <v>0</v>
      </c>
      <c r="O7455" s="6">
        <f t="shared" si="815"/>
        <v>0</v>
      </c>
      <c r="Q7455">
        <f>_xlfn.XLOOKUP(C7455&amp;G7455&amp;H7455,covid!$E$2:$E$2184,covid!$D$2:$D$2184,0,0,1)</f>
        <v>0</v>
      </c>
    </row>
    <row r="7456" spans="1:17" x14ac:dyDescent="0.3">
      <c r="A7456">
        <f>_xlfn.XLOOKUP(C7456,kamus!$B$2:$B$87,kamus!$A$2:$A$87,0,0,1)</f>
        <v>64</v>
      </c>
      <c r="B7456" t="str">
        <f>_xlfn.XLOOKUP(C7456,kamus!$B$2:$B$87,kamus!$D$2:$D$87,"dihapus",0,1)</f>
        <v>Prambanan</v>
      </c>
      <c r="C7456" t="s">
        <v>203</v>
      </c>
      <c r="D7456">
        <f>_xlfn.XLOOKUP(C7456,kamus!$B$2:$B$87,kamus!$J$2:$J$87,"dihapus",0,1)</f>
        <v>1</v>
      </c>
      <c r="E7456">
        <f t="shared" si="816"/>
        <v>1</v>
      </c>
      <c r="F7456" s="14">
        <v>44958</v>
      </c>
      <c r="G7456" s="1">
        <f t="shared" si="817"/>
        <v>2</v>
      </c>
      <c r="H7456" s="1">
        <f t="shared" si="818"/>
        <v>2023</v>
      </c>
      <c r="I7456">
        <v>0</v>
      </c>
      <c r="J7456">
        <v>0</v>
      </c>
      <c r="K7456">
        <f t="shared" si="812"/>
        <v>0</v>
      </c>
      <c r="L7456">
        <v>12953</v>
      </c>
      <c r="M7456" s="6">
        <f t="shared" si="813"/>
        <v>0</v>
      </c>
      <c r="N7456" s="6">
        <f t="shared" si="814"/>
        <v>0</v>
      </c>
      <c r="O7456" s="6">
        <f t="shared" si="815"/>
        <v>0</v>
      </c>
      <c r="Q7456">
        <f>_xlfn.XLOOKUP(C7456&amp;G7456&amp;H7456,covid!$E$2:$E$2184,covid!$D$2:$D$2184,0,0,1)</f>
        <v>0</v>
      </c>
    </row>
    <row r="7457" spans="1:17" x14ac:dyDescent="0.3">
      <c r="A7457">
        <f>_xlfn.XLOOKUP(C7457,kamus!$B$2:$B$87,kamus!$A$2:$A$87,0,0,1)</f>
        <v>59</v>
      </c>
      <c r="B7457" t="str">
        <f>_xlfn.XLOOKUP(C7457,kamus!$B$2:$B$87,kamus!$D$2:$D$87,"dihapus",0,1)</f>
        <v>Prambanan</v>
      </c>
      <c r="C7457" t="s">
        <v>210</v>
      </c>
      <c r="D7457">
        <f>_xlfn.XLOOKUP(C7457,kamus!$B$2:$B$87,kamus!$J$2:$J$87,"dihapus",0,1)</f>
        <v>0</v>
      </c>
      <c r="E7457">
        <f t="shared" si="816"/>
        <v>0</v>
      </c>
      <c r="F7457" s="14">
        <v>44958</v>
      </c>
      <c r="G7457" s="1">
        <f t="shared" si="817"/>
        <v>2</v>
      </c>
      <c r="H7457" s="1">
        <f t="shared" si="818"/>
        <v>2023</v>
      </c>
      <c r="I7457">
        <v>0</v>
      </c>
      <c r="J7457">
        <v>0</v>
      </c>
      <c r="K7457">
        <f t="shared" si="812"/>
        <v>0</v>
      </c>
      <c r="L7457">
        <v>4888</v>
      </c>
      <c r="M7457" s="6">
        <f t="shared" si="813"/>
        <v>0</v>
      </c>
      <c r="N7457" s="6">
        <f t="shared" si="814"/>
        <v>0</v>
      </c>
      <c r="O7457" s="6">
        <f t="shared" si="815"/>
        <v>0</v>
      </c>
      <c r="Q7457">
        <f>_xlfn.XLOOKUP(C7457&amp;G7457&amp;H7457,covid!$E$2:$E$2184,covid!$D$2:$D$2184,0,0,1)</f>
        <v>0</v>
      </c>
    </row>
    <row r="7458" spans="1:17" x14ac:dyDescent="0.3">
      <c r="A7458">
        <f>_xlfn.XLOOKUP(C7458,kamus!$B$2:$B$87,kamus!$A$2:$A$87,0,0,1)</f>
        <v>61</v>
      </c>
      <c r="B7458" t="str">
        <f>_xlfn.XLOOKUP(C7458,kamus!$B$2:$B$87,kamus!$D$2:$D$87,"dihapus",0,1)</f>
        <v>Prambanan</v>
      </c>
      <c r="C7458" t="s">
        <v>219</v>
      </c>
      <c r="D7458">
        <f>_xlfn.XLOOKUP(C7458,kamus!$B$2:$B$87,kamus!$J$2:$J$87,"dihapus",0,1)</f>
        <v>0</v>
      </c>
      <c r="E7458">
        <f t="shared" si="816"/>
        <v>0</v>
      </c>
      <c r="F7458" s="14">
        <v>44958</v>
      </c>
      <c r="G7458" s="1">
        <f t="shared" si="817"/>
        <v>2</v>
      </c>
      <c r="H7458" s="1">
        <f t="shared" si="818"/>
        <v>2023</v>
      </c>
      <c r="I7458">
        <v>0</v>
      </c>
      <c r="J7458">
        <v>0</v>
      </c>
      <c r="K7458">
        <f t="shared" si="812"/>
        <v>0</v>
      </c>
      <c r="L7458">
        <v>14613</v>
      </c>
      <c r="M7458" s="6">
        <f t="shared" si="813"/>
        <v>0</v>
      </c>
      <c r="N7458" s="6">
        <f t="shared" si="814"/>
        <v>0</v>
      </c>
      <c r="O7458" s="6">
        <f t="shared" si="815"/>
        <v>0</v>
      </c>
      <c r="Q7458">
        <f>_xlfn.XLOOKUP(C7458&amp;G7458&amp;H7458,covid!$E$2:$E$2184,covid!$D$2:$D$2184,0,0,1)</f>
        <v>0</v>
      </c>
    </row>
    <row r="7459" spans="1:17" x14ac:dyDescent="0.3">
      <c r="A7459">
        <f>_xlfn.XLOOKUP(C7459,kamus!$B$2:$B$87,kamus!$A$2:$A$87,0,0,1)</f>
        <v>62</v>
      </c>
      <c r="B7459" t="str">
        <f>_xlfn.XLOOKUP(C7459,kamus!$B$2:$B$87,kamus!$D$2:$D$87,"dihapus",0,1)</f>
        <v>Prambanan</v>
      </c>
      <c r="C7459" t="s">
        <v>236</v>
      </c>
      <c r="D7459">
        <f>_xlfn.XLOOKUP(C7459,kamus!$B$2:$B$87,kamus!$J$2:$J$87,"dihapus",0,1)</f>
        <v>0</v>
      </c>
      <c r="E7459">
        <f t="shared" si="816"/>
        <v>0</v>
      </c>
      <c r="F7459" s="14">
        <v>44958</v>
      </c>
      <c r="G7459" s="1">
        <f t="shared" si="817"/>
        <v>2</v>
      </c>
      <c r="H7459" s="1">
        <f t="shared" si="818"/>
        <v>2023</v>
      </c>
      <c r="I7459">
        <v>0</v>
      </c>
      <c r="J7459">
        <v>0</v>
      </c>
      <c r="K7459">
        <f t="shared" si="812"/>
        <v>0</v>
      </c>
      <c r="L7459">
        <v>6237</v>
      </c>
      <c r="M7459" s="6">
        <f t="shared" si="813"/>
        <v>0</v>
      </c>
      <c r="N7459" s="6">
        <f t="shared" si="814"/>
        <v>0</v>
      </c>
      <c r="O7459" s="6">
        <f t="shared" si="815"/>
        <v>0</v>
      </c>
      <c r="Q7459">
        <f>_xlfn.XLOOKUP(C7459&amp;G7459&amp;H7459,covid!$E$2:$E$2184,covid!$D$2:$D$2184,0,0,1)</f>
        <v>0</v>
      </c>
    </row>
    <row r="7460" spans="1:17" x14ac:dyDescent="0.3">
      <c r="A7460">
        <f>_xlfn.XLOOKUP(C7460,kamus!$B$2:$B$87,kamus!$A$2:$A$87,0,0,1)</f>
        <v>63</v>
      </c>
      <c r="B7460" t="str">
        <f>_xlfn.XLOOKUP(C7460,kamus!$B$2:$B$87,kamus!$D$2:$D$87,"dihapus",0,1)</f>
        <v>Prambanan</v>
      </c>
      <c r="C7460" t="s">
        <v>261</v>
      </c>
      <c r="D7460">
        <f>_xlfn.XLOOKUP(C7460,kamus!$B$2:$B$87,kamus!$J$2:$J$87,"dihapus",0,1)</f>
        <v>0</v>
      </c>
      <c r="E7460">
        <f t="shared" si="816"/>
        <v>0</v>
      </c>
      <c r="F7460" s="14">
        <v>44958</v>
      </c>
      <c r="G7460" s="1">
        <f t="shared" si="817"/>
        <v>2</v>
      </c>
      <c r="H7460" s="1">
        <f t="shared" si="818"/>
        <v>2023</v>
      </c>
      <c r="I7460">
        <v>0</v>
      </c>
      <c r="J7460">
        <v>0</v>
      </c>
      <c r="K7460">
        <f t="shared" si="812"/>
        <v>0</v>
      </c>
      <c r="L7460">
        <v>15803</v>
      </c>
      <c r="M7460" s="6">
        <f t="shared" si="813"/>
        <v>0</v>
      </c>
      <c r="N7460" s="6">
        <f t="shared" si="814"/>
        <v>0</v>
      </c>
      <c r="O7460" s="6">
        <f t="shared" si="815"/>
        <v>0</v>
      </c>
      <c r="Q7460">
        <f>_xlfn.XLOOKUP(C7460&amp;G7460&amp;H7460,covid!$E$2:$E$2184,covid!$D$2:$D$2184,0,0,1)</f>
        <v>0</v>
      </c>
    </row>
    <row r="7461" spans="1:17" x14ac:dyDescent="0.3">
      <c r="A7461">
        <f>_xlfn.XLOOKUP(C7461,kamus!$B$2:$B$87,kamus!$A$2:$A$87,0,0,1)</f>
        <v>60</v>
      </c>
      <c r="B7461" t="str">
        <f>_xlfn.XLOOKUP(C7461,kamus!$B$2:$B$87,kamus!$D$2:$D$87,"dihapus",0,1)</f>
        <v>Prambanan</v>
      </c>
      <c r="C7461" t="s">
        <v>280</v>
      </c>
      <c r="D7461">
        <f>_xlfn.XLOOKUP(C7461,kamus!$B$2:$B$87,kamus!$J$2:$J$87,"dihapus",0,1)</f>
        <v>0</v>
      </c>
      <c r="E7461">
        <f t="shared" si="816"/>
        <v>0</v>
      </c>
      <c r="F7461" s="14">
        <v>44958</v>
      </c>
      <c r="G7461" s="1">
        <f t="shared" si="817"/>
        <v>2</v>
      </c>
      <c r="H7461" s="1">
        <f t="shared" si="818"/>
        <v>2023</v>
      </c>
      <c r="I7461">
        <v>0</v>
      </c>
      <c r="J7461">
        <v>0</v>
      </c>
      <c r="K7461">
        <f t="shared" si="812"/>
        <v>0</v>
      </c>
      <c r="L7461">
        <v>2888</v>
      </c>
      <c r="M7461" s="6">
        <f t="shared" si="813"/>
        <v>0</v>
      </c>
      <c r="N7461" s="6">
        <f t="shared" si="814"/>
        <v>0</v>
      </c>
      <c r="O7461" s="6">
        <f t="shared" si="815"/>
        <v>0</v>
      </c>
      <c r="Q7461">
        <f>_xlfn.XLOOKUP(C7461&amp;G7461&amp;H7461,covid!$E$2:$E$2184,covid!$D$2:$D$2184,0,0,1)</f>
        <v>0</v>
      </c>
    </row>
    <row r="7462" spans="1:17" x14ac:dyDescent="0.3">
      <c r="A7462">
        <f>_xlfn.XLOOKUP(C7462,kamus!$B$2:$B$87,kamus!$A$2:$A$87,0,0,1)</f>
        <v>67</v>
      </c>
      <c r="B7462" t="str">
        <f>_xlfn.XLOOKUP(C7462,kamus!$B$2:$B$87,kamus!$D$2:$D$87,"dihapus",0,1)</f>
        <v>Seyegan</v>
      </c>
      <c r="C7462" t="s">
        <v>221</v>
      </c>
      <c r="D7462">
        <f>_xlfn.XLOOKUP(C7462,kamus!$B$2:$B$87,kamus!$J$2:$J$87,"dihapus",0,1)</f>
        <v>0</v>
      </c>
      <c r="E7462">
        <f t="shared" si="816"/>
        <v>0</v>
      </c>
      <c r="F7462" s="14">
        <v>44958</v>
      </c>
      <c r="G7462" s="1">
        <f t="shared" si="817"/>
        <v>2</v>
      </c>
      <c r="H7462" s="1">
        <f t="shared" si="818"/>
        <v>2023</v>
      </c>
      <c r="I7462">
        <v>1</v>
      </c>
      <c r="J7462">
        <v>1</v>
      </c>
      <c r="K7462">
        <f t="shared" si="812"/>
        <v>2</v>
      </c>
      <c r="L7462">
        <v>11097</v>
      </c>
      <c r="M7462" s="6">
        <f t="shared" si="813"/>
        <v>9.0114445345588887</v>
      </c>
      <c r="N7462" s="6">
        <f t="shared" si="814"/>
        <v>9.0114445345588887</v>
      </c>
      <c r="O7462" s="6">
        <f t="shared" si="815"/>
        <v>18.022889069117777</v>
      </c>
      <c r="Q7462">
        <f>_xlfn.XLOOKUP(C7462&amp;G7462&amp;H7462,covid!$E$2:$E$2184,covid!$D$2:$D$2184,0,0,1)</f>
        <v>0</v>
      </c>
    </row>
    <row r="7463" spans="1:17" x14ac:dyDescent="0.3">
      <c r="A7463">
        <f>_xlfn.XLOOKUP(C7463,kamus!$B$2:$B$87,kamus!$A$2:$A$87,0,0,1)</f>
        <v>66</v>
      </c>
      <c r="B7463" t="str">
        <f>_xlfn.XLOOKUP(C7463,kamus!$B$2:$B$87,kamus!$D$2:$D$87,"dihapus",0,1)</f>
        <v>Seyegan</v>
      </c>
      <c r="C7463" t="s">
        <v>222</v>
      </c>
      <c r="D7463">
        <f>_xlfn.XLOOKUP(C7463,kamus!$B$2:$B$87,kamus!$J$2:$J$87,"dihapus",0,1)</f>
        <v>0</v>
      </c>
      <c r="E7463">
        <f t="shared" si="816"/>
        <v>0</v>
      </c>
      <c r="F7463" s="14">
        <v>44958</v>
      </c>
      <c r="G7463" s="1">
        <f t="shared" si="817"/>
        <v>2</v>
      </c>
      <c r="H7463" s="1">
        <f t="shared" si="818"/>
        <v>2023</v>
      </c>
      <c r="I7463">
        <v>0</v>
      </c>
      <c r="J7463">
        <v>1</v>
      </c>
      <c r="K7463">
        <f t="shared" si="812"/>
        <v>1</v>
      </c>
      <c r="L7463">
        <v>9855</v>
      </c>
      <c r="M7463" s="6">
        <f t="shared" si="813"/>
        <v>0</v>
      </c>
      <c r="N7463" s="6">
        <f t="shared" si="814"/>
        <v>10.147133434804667</v>
      </c>
      <c r="O7463" s="6">
        <f t="shared" si="815"/>
        <v>10.147133434804667</v>
      </c>
      <c r="Q7463">
        <f>_xlfn.XLOOKUP(C7463&amp;G7463&amp;H7463,covid!$E$2:$E$2184,covid!$D$2:$D$2184,0,0,1)</f>
        <v>0</v>
      </c>
    </row>
    <row r="7464" spans="1:17" x14ac:dyDescent="0.3">
      <c r="A7464">
        <f>_xlfn.XLOOKUP(C7464,kamus!$B$2:$B$87,kamus!$A$2:$A$87,0,0,1)</f>
        <v>68</v>
      </c>
      <c r="B7464" t="str">
        <f>_xlfn.XLOOKUP(C7464,kamus!$B$2:$B$87,kamus!$D$2:$D$87,"dihapus",0,1)</f>
        <v>Seyegan</v>
      </c>
      <c r="C7464" t="s">
        <v>223</v>
      </c>
      <c r="D7464">
        <f>_xlfn.XLOOKUP(C7464,kamus!$B$2:$B$87,kamus!$J$2:$J$87,"dihapus",0,1)</f>
        <v>0</v>
      </c>
      <c r="E7464">
        <f t="shared" si="816"/>
        <v>0</v>
      </c>
      <c r="F7464" s="14">
        <v>44958</v>
      </c>
      <c r="G7464" s="1">
        <f t="shared" si="817"/>
        <v>2</v>
      </c>
      <c r="H7464" s="1">
        <f t="shared" si="818"/>
        <v>2023</v>
      </c>
      <c r="I7464">
        <v>2</v>
      </c>
      <c r="J7464">
        <v>0</v>
      </c>
      <c r="K7464">
        <f t="shared" si="812"/>
        <v>2</v>
      </c>
      <c r="L7464">
        <v>8289</v>
      </c>
      <c r="M7464" s="6">
        <f t="shared" si="813"/>
        <v>24.128362890577872</v>
      </c>
      <c r="N7464" s="6">
        <f t="shared" si="814"/>
        <v>0</v>
      </c>
      <c r="O7464" s="6">
        <f t="shared" si="815"/>
        <v>24.128362890577872</v>
      </c>
      <c r="Q7464">
        <f>_xlfn.XLOOKUP(C7464&amp;G7464&amp;H7464,covid!$E$2:$E$2184,covid!$D$2:$D$2184,0,0,1)</f>
        <v>0</v>
      </c>
    </row>
    <row r="7465" spans="1:17" x14ac:dyDescent="0.3">
      <c r="A7465">
        <f>_xlfn.XLOOKUP(C7465,kamus!$B$2:$B$87,kamus!$A$2:$A$87,0,0,1)</f>
        <v>65</v>
      </c>
      <c r="B7465" t="str">
        <f>_xlfn.XLOOKUP(C7465,kamus!$B$2:$B$87,kamus!$D$2:$D$87,"dihapus",0,1)</f>
        <v>Seyegan</v>
      </c>
      <c r="C7465" t="s">
        <v>224</v>
      </c>
      <c r="D7465">
        <f>_xlfn.XLOOKUP(C7465,kamus!$B$2:$B$87,kamus!$J$2:$J$87,"dihapus",0,1)</f>
        <v>1</v>
      </c>
      <c r="E7465">
        <f t="shared" si="816"/>
        <v>1</v>
      </c>
      <c r="F7465" s="14">
        <v>44958</v>
      </c>
      <c r="G7465" s="1">
        <f t="shared" si="817"/>
        <v>2</v>
      </c>
      <c r="H7465" s="1">
        <f t="shared" si="818"/>
        <v>2023</v>
      </c>
      <c r="I7465">
        <v>0</v>
      </c>
      <c r="J7465">
        <v>0</v>
      </c>
      <c r="K7465">
        <f t="shared" si="812"/>
        <v>0</v>
      </c>
      <c r="L7465">
        <v>11557</v>
      </c>
      <c r="M7465" s="6">
        <f t="shared" si="813"/>
        <v>0</v>
      </c>
      <c r="N7465" s="6">
        <f t="shared" si="814"/>
        <v>0</v>
      </c>
      <c r="O7465" s="6">
        <f t="shared" si="815"/>
        <v>0</v>
      </c>
      <c r="Q7465">
        <f>_xlfn.XLOOKUP(C7465&amp;G7465&amp;H7465,covid!$E$2:$E$2184,covid!$D$2:$D$2184,0,0,1)</f>
        <v>0</v>
      </c>
    </row>
    <row r="7466" spans="1:17" x14ac:dyDescent="0.3">
      <c r="A7466">
        <f>_xlfn.XLOOKUP(C7466,kamus!$B$2:$B$87,kamus!$A$2:$A$87,0,0,1)</f>
        <v>69</v>
      </c>
      <c r="B7466" t="str">
        <f>_xlfn.XLOOKUP(C7466,kamus!$B$2:$B$87,kamus!$D$2:$D$87,"dihapus",0,1)</f>
        <v>Seyegan</v>
      </c>
      <c r="C7466" t="s">
        <v>225</v>
      </c>
      <c r="D7466">
        <f>_xlfn.XLOOKUP(C7466,kamus!$B$2:$B$87,kamus!$J$2:$J$87,"dihapus",0,1)</f>
        <v>0</v>
      </c>
      <c r="E7466">
        <f t="shared" si="816"/>
        <v>0</v>
      </c>
      <c r="F7466" s="14">
        <v>44958</v>
      </c>
      <c r="G7466" s="1">
        <f t="shared" si="817"/>
        <v>2</v>
      </c>
      <c r="H7466" s="1">
        <f t="shared" si="818"/>
        <v>2023</v>
      </c>
      <c r="I7466">
        <v>0</v>
      </c>
      <c r="J7466">
        <v>0</v>
      </c>
      <c r="K7466">
        <f t="shared" si="812"/>
        <v>0</v>
      </c>
      <c r="L7466">
        <v>13916</v>
      </c>
      <c r="M7466" s="6">
        <f t="shared" si="813"/>
        <v>0</v>
      </c>
      <c r="N7466" s="6">
        <f t="shared" si="814"/>
        <v>0</v>
      </c>
      <c r="O7466" s="6">
        <f t="shared" si="815"/>
        <v>0</v>
      </c>
      <c r="Q7466">
        <f>_xlfn.XLOOKUP(C7466&amp;G7466&amp;H7466,covid!$E$2:$E$2184,covid!$D$2:$D$2184,0,0,1)</f>
        <v>0</v>
      </c>
    </row>
    <row r="7467" spans="1:17" x14ac:dyDescent="0.3">
      <c r="A7467">
        <f>_xlfn.XLOOKUP(C7467,kamus!$B$2:$B$87,kamus!$A$2:$A$87,0,0,1)</f>
        <v>74</v>
      </c>
      <c r="B7467" t="str">
        <f>_xlfn.XLOOKUP(C7467,kamus!$B$2:$B$87,kamus!$D$2:$D$87,"dihapus",0,1)</f>
        <v>Sleman</v>
      </c>
      <c r="C7467" t="s">
        <v>205</v>
      </c>
      <c r="D7467">
        <f>_xlfn.XLOOKUP(C7467,kamus!$B$2:$B$87,kamus!$J$2:$J$87,"dihapus",0,1)</f>
        <v>1</v>
      </c>
      <c r="E7467">
        <f t="shared" si="816"/>
        <v>1</v>
      </c>
      <c r="F7467" s="14">
        <v>44958</v>
      </c>
      <c r="G7467" s="1">
        <f t="shared" si="817"/>
        <v>2</v>
      </c>
      <c r="H7467" s="1">
        <f t="shared" si="818"/>
        <v>2023</v>
      </c>
      <c r="I7467">
        <v>1</v>
      </c>
      <c r="J7467">
        <v>0</v>
      </c>
      <c r="K7467">
        <f t="shared" si="812"/>
        <v>1</v>
      </c>
      <c r="L7467">
        <v>16040</v>
      </c>
      <c r="M7467" s="6">
        <f t="shared" si="813"/>
        <v>6.2344139650872812</v>
      </c>
      <c r="N7467" s="6">
        <f t="shared" si="814"/>
        <v>0</v>
      </c>
      <c r="O7467" s="6">
        <f t="shared" si="815"/>
        <v>6.2344139650872812</v>
      </c>
      <c r="Q7467">
        <f>_xlfn.XLOOKUP(C7467&amp;G7467&amp;H7467,covid!$E$2:$E$2184,covid!$D$2:$D$2184,0,0,1)</f>
        <v>0</v>
      </c>
    </row>
    <row r="7468" spans="1:17" x14ac:dyDescent="0.3">
      <c r="A7468">
        <f>_xlfn.XLOOKUP(C7468,kamus!$B$2:$B$87,kamus!$A$2:$A$87,0,0,1)</f>
        <v>73</v>
      </c>
      <c r="B7468" t="str">
        <f>_xlfn.XLOOKUP(C7468,kamus!$B$2:$B$87,kamus!$D$2:$D$87,"dihapus",0,1)</f>
        <v>Sleman</v>
      </c>
      <c r="C7468" t="s">
        <v>232</v>
      </c>
      <c r="D7468">
        <f>_xlfn.XLOOKUP(C7468,kamus!$B$2:$B$87,kamus!$J$2:$J$87,"dihapus",0,1)</f>
        <v>1</v>
      </c>
      <c r="E7468">
        <f t="shared" si="816"/>
        <v>1</v>
      </c>
      <c r="F7468" s="14">
        <v>44958</v>
      </c>
      <c r="G7468" s="1">
        <f t="shared" si="817"/>
        <v>2</v>
      </c>
      <c r="H7468" s="1">
        <f t="shared" si="818"/>
        <v>2023</v>
      </c>
      <c r="I7468">
        <v>1</v>
      </c>
      <c r="J7468">
        <v>0</v>
      </c>
      <c r="K7468">
        <f t="shared" si="812"/>
        <v>1</v>
      </c>
      <c r="L7468">
        <v>13267</v>
      </c>
      <c r="M7468" s="6">
        <f t="shared" si="813"/>
        <v>7.5374990578126173</v>
      </c>
      <c r="N7468" s="6">
        <f t="shared" si="814"/>
        <v>0</v>
      </c>
      <c r="O7468" s="6">
        <f t="shared" si="815"/>
        <v>7.5374990578126173</v>
      </c>
      <c r="Q7468">
        <f>_xlfn.XLOOKUP(C7468&amp;G7468&amp;H7468,covid!$E$2:$E$2184,covid!$D$2:$D$2184,0,0,1)</f>
        <v>0</v>
      </c>
    </row>
    <row r="7469" spans="1:17" x14ac:dyDescent="0.3">
      <c r="A7469">
        <f>_xlfn.XLOOKUP(C7469,kamus!$B$2:$B$87,kamus!$A$2:$A$87,0,0,1)</f>
        <v>71</v>
      </c>
      <c r="B7469" t="str">
        <f>_xlfn.XLOOKUP(C7469,kamus!$B$2:$B$87,kamus!$D$2:$D$87,"dihapus",0,1)</f>
        <v>Sleman</v>
      </c>
      <c r="C7469" t="s">
        <v>271</v>
      </c>
      <c r="D7469">
        <f>_xlfn.XLOOKUP(C7469,kamus!$B$2:$B$87,kamus!$J$2:$J$87,"dihapus",0,1)</f>
        <v>1</v>
      </c>
      <c r="E7469">
        <f t="shared" si="816"/>
        <v>1</v>
      </c>
      <c r="F7469" s="14">
        <v>44958</v>
      </c>
      <c r="G7469" s="1">
        <f t="shared" si="817"/>
        <v>2</v>
      </c>
      <c r="H7469" s="1">
        <f t="shared" si="818"/>
        <v>2023</v>
      </c>
      <c r="I7469">
        <v>0</v>
      </c>
      <c r="J7469">
        <v>1</v>
      </c>
      <c r="K7469">
        <f t="shared" si="812"/>
        <v>1</v>
      </c>
      <c r="L7469">
        <v>16026</v>
      </c>
      <c r="M7469" s="6">
        <f t="shared" si="813"/>
        <v>0</v>
      </c>
      <c r="N7469" s="6">
        <f t="shared" si="814"/>
        <v>6.2398602271309125</v>
      </c>
      <c r="O7469" s="6">
        <f t="shared" si="815"/>
        <v>6.2398602271309125</v>
      </c>
      <c r="Q7469">
        <f>_xlfn.XLOOKUP(C7469&amp;G7469&amp;H7469,covid!$E$2:$E$2184,covid!$D$2:$D$2184,0,0,1)</f>
        <v>0</v>
      </c>
    </row>
    <row r="7470" spans="1:17" x14ac:dyDescent="0.3">
      <c r="A7470">
        <f>_xlfn.XLOOKUP(C7470,kamus!$B$2:$B$87,kamus!$A$2:$A$87,0,0,1)</f>
        <v>72</v>
      </c>
      <c r="B7470" t="str">
        <f>_xlfn.XLOOKUP(C7470,kamus!$B$2:$B$87,kamus!$D$2:$D$87,"dihapus",0,1)</f>
        <v>Sleman</v>
      </c>
      <c r="C7470" t="s">
        <v>273</v>
      </c>
      <c r="D7470">
        <f>_xlfn.XLOOKUP(C7470,kamus!$B$2:$B$87,kamus!$J$2:$J$87,"dihapus",0,1)</f>
        <v>1</v>
      </c>
      <c r="E7470">
        <f t="shared" si="816"/>
        <v>1</v>
      </c>
      <c r="F7470" s="14">
        <v>44958</v>
      </c>
      <c r="G7470" s="1">
        <f t="shared" si="817"/>
        <v>2</v>
      </c>
      <c r="H7470" s="1">
        <f t="shared" si="818"/>
        <v>2023</v>
      </c>
      <c r="I7470">
        <v>0</v>
      </c>
      <c r="J7470">
        <v>0</v>
      </c>
      <c r="K7470">
        <f t="shared" si="812"/>
        <v>0</v>
      </c>
      <c r="L7470">
        <v>19401</v>
      </c>
      <c r="M7470" s="6">
        <f t="shared" si="813"/>
        <v>0</v>
      </c>
      <c r="N7470" s="6">
        <f t="shared" si="814"/>
        <v>0</v>
      </c>
      <c r="O7470" s="6">
        <f t="shared" si="815"/>
        <v>0</v>
      </c>
      <c r="Q7470">
        <f>_xlfn.XLOOKUP(C7470&amp;G7470&amp;H7470,covid!$E$2:$E$2184,covid!$D$2:$D$2184,0,0,1)</f>
        <v>0</v>
      </c>
    </row>
    <row r="7471" spans="1:17" x14ac:dyDescent="0.3">
      <c r="A7471">
        <f>_xlfn.XLOOKUP(C7471,kamus!$B$2:$B$87,kamus!$A$2:$A$87,0,0,1)</f>
        <v>70</v>
      </c>
      <c r="B7471" t="str">
        <f>_xlfn.XLOOKUP(C7471,kamus!$B$2:$B$87,kamus!$D$2:$D$87,"dihapus",0,1)</f>
        <v>Sleman</v>
      </c>
      <c r="C7471" t="s">
        <v>274</v>
      </c>
      <c r="D7471">
        <f>_xlfn.XLOOKUP(C7471,kamus!$B$2:$B$87,kamus!$J$2:$J$87,"dihapus",0,1)</f>
        <v>0</v>
      </c>
      <c r="E7471">
        <f t="shared" si="816"/>
        <v>0</v>
      </c>
      <c r="F7471" s="14">
        <v>44958</v>
      </c>
      <c r="G7471" s="1">
        <f t="shared" si="817"/>
        <v>2</v>
      </c>
      <c r="H7471" s="1">
        <f t="shared" si="818"/>
        <v>2023</v>
      </c>
      <c r="I7471">
        <v>0</v>
      </c>
      <c r="J7471">
        <v>0</v>
      </c>
      <c r="K7471">
        <f t="shared" si="812"/>
        <v>0</v>
      </c>
      <c r="L7471">
        <v>10311</v>
      </c>
      <c r="M7471" s="6">
        <f t="shared" si="813"/>
        <v>0</v>
      </c>
      <c r="N7471" s="6">
        <f t="shared" si="814"/>
        <v>0</v>
      </c>
      <c r="O7471" s="6">
        <f t="shared" si="815"/>
        <v>0</v>
      </c>
      <c r="Q7471">
        <f>_xlfn.XLOOKUP(C7471&amp;G7471&amp;H7471,covid!$E$2:$E$2184,covid!$D$2:$D$2184,0,0,1)</f>
        <v>0</v>
      </c>
    </row>
    <row r="7472" spans="1:17" x14ac:dyDescent="0.3">
      <c r="A7472">
        <f>_xlfn.XLOOKUP(C7472,kamus!$B$2:$B$87,kamus!$A$2:$A$87,0,0,1)</f>
        <v>77</v>
      </c>
      <c r="B7472" t="str">
        <f>_xlfn.XLOOKUP(C7472,kamus!$B$2:$B$87,kamus!$D$2:$D$87,"dihapus",0,1)</f>
        <v>Tempel 1</v>
      </c>
      <c r="C7472" t="s">
        <v>218</v>
      </c>
      <c r="D7472">
        <f>_xlfn.XLOOKUP(C7472,kamus!$B$2:$B$87,kamus!$J$2:$J$87,"dihapus",0,1)</f>
        <v>0</v>
      </c>
      <c r="E7472">
        <f t="shared" si="816"/>
        <v>0</v>
      </c>
      <c r="F7472" s="14">
        <v>44958</v>
      </c>
      <c r="G7472" s="1">
        <f t="shared" si="817"/>
        <v>2</v>
      </c>
      <c r="H7472" s="1">
        <f t="shared" si="818"/>
        <v>2023</v>
      </c>
      <c r="I7472">
        <v>2</v>
      </c>
      <c r="J7472">
        <v>2</v>
      </c>
      <c r="K7472">
        <f t="shared" si="812"/>
        <v>4</v>
      </c>
      <c r="L7472">
        <v>8060</v>
      </c>
      <c r="M7472" s="6">
        <f t="shared" si="813"/>
        <v>24.813895781637719</v>
      </c>
      <c r="N7472" s="6">
        <f t="shared" si="814"/>
        <v>24.813895781637719</v>
      </c>
      <c r="O7472" s="6">
        <f t="shared" si="815"/>
        <v>49.627791563275437</v>
      </c>
      <c r="Q7472">
        <f>_xlfn.XLOOKUP(C7472&amp;G7472&amp;H7472,covid!$E$2:$E$2184,covid!$D$2:$D$2184,0,0,1)</f>
        <v>0</v>
      </c>
    </row>
    <row r="7473" spans="1:17" x14ac:dyDescent="0.3">
      <c r="A7473">
        <f>_xlfn.XLOOKUP(C7473,kamus!$B$2:$B$87,kamus!$A$2:$A$87,0,0,1)</f>
        <v>76</v>
      </c>
      <c r="B7473" t="str">
        <f>_xlfn.XLOOKUP(C7473,kamus!$B$2:$B$87,kamus!$D$2:$D$87,"dihapus",0,1)</f>
        <v>Tempel 1</v>
      </c>
      <c r="C7473" t="s">
        <v>226</v>
      </c>
      <c r="D7473">
        <f>_xlfn.XLOOKUP(C7473,kamus!$B$2:$B$87,kamus!$J$2:$J$87,"dihapus",0,1)</f>
        <v>1</v>
      </c>
      <c r="E7473">
        <f t="shared" si="816"/>
        <v>1</v>
      </c>
      <c r="F7473" s="14">
        <v>44958</v>
      </c>
      <c r="G7473" s="1">
        <f t="shared" si="817"/>
        <v>2</v>
      </c>
      <c r="H7473" s="1">
        <f t="shared" si="818"/>
        <v>2023</v>
      </c>
      <c r="I7473">
        <v>0</v>
      </c>
      <c r="J7473">
        <v>0</v>
      </c>
      <c r="K7473">
        <f t="shared" si="812"/>
        <v>0</v>
      </c>
      <c r="L7473">
        <v>11534</v>
      </c>
      <c r="M7473" s="6">
        <f t="shared" si="813"/>
        <v>0</v>
      </c>
      <c r="N7473" s="6">
        <f t="shared" si="814"/>
        <v>0</v>
      </c>
      <c r="O7473" s="6">
        <f t="shared" si="815"/>
        <v>0</v>
      </c>
      <c r="Q7473">
        <f>_xlfn.XLOOKUP(C7473&amp;G7473&amp;H7473,covid!$E$2:$E$2184,covid!$D$2:$D$2184,0,0,1)</f>
        <v>0</v>
      </c>
    </row>
    <row r="7474" spans="1:17" x14ac:dyDescent="0.3">
      <c r="A7474">
        <f>_xlfn.XLOOKUP(C7474,kamus!$B$2:$B$87,kamus!$A$2:$A$87,0,0,1)</f>
        <v>75</v>
      </c>
      <c r="B7474" t="str">
        <f>_xlfn.XLOOKUP(C7474,kamus!$B$2:$B$87,kamus!$D$2:$D$87,"dihapus",0,1)</f>
        <v>Tempel 1</v>
      </c>
      <c r="C7474" t="s">
        <v>227</v>
      </c>
      <c r="D7474">
        <f>_xlfn.XLOOKUP(C7474,kamus!$B$2:$B$87,kamus!$J$2:$J$87,"dihapus",0,1)</f>
        <v>0</v>
      </c>
      <c r="E7474">
        <f t="shared" si="816"/>
        <v>0</v>
      </c>
      <c r="F7474" s="14">
        <v>44958</v>
      </c>
      <c r="G7474" s="1">
        <f t="shared" si="817"/>
        <v>2</v>
      </c>
      <c r="H7474" s="1">
        <f t="shared" si="818"/>
        <v>2023</v>
      </c>
      <c r="I7474">
        <v>0</v>
      </c>
      <c r="J7474">
        <v>0</v>
      </c>
      <c r="K7474">
        <f t="shared" si="812"/>
        <v>0</v>
      </c>
      <c r="L7474">
        <v>7097</v>
      </c>
      <c r="M7474" s="6">
        <f t="shared" si="813"/>
        <v>0</v>
      </c>
      <c r="N7474" s="6">
        <f t="shared" si="814"/>
        <v>0</v>
      </c>
      <c r="O7474" s="6">
        <f t="shared" si="815"/>
        <v>0</v>
      </c>
      <c r="Q7474">
        <f>_xlfn.XLOOKUP(C7474&amp;G7474&amp;H7474,covid!$E$2:$E$2184,covid!$D$2:$D$2184,0,0,1)</f>
        <v>0</v>
      </c>
    </row>
    <row r="7475" spans="1:17" x14ac:dyDescent="0.3">
      <c r="A7475">
        <f>_xlfn.XLOOKUP(C7475,kamus!$B$2:$B$87,kamus!$A$2:$A$87,0,0,1)</f>
        <v>78</v>
      </c>
      <c r="B7475" t="str">
        <f>_xlfn.XLOOKUP(C7475,kamus!$B$2:$B$87,kamus!$D$2:$D$87,"dihapus",0,1)</f>
        <v>Tempel 1</v>
      </c>
      <c r="C7475" t="s">
        <v>229</v>
      </c>
      <c r="D7475">
        <f>_xlfn.XLOOKUP(C7475,kamus!$B$2:$B$87,kamus!$J$2:$J$87,"dihapus",0,1)</f>
        <v>0</v>
      </c>
      <c r="E7475">
        <f t="shared" si="816"/>
        <v>0</v>
      </c>
      <c r="F7475" s="14">
        <v>44958</v>
      </c>
      <c r="G7475" s="1">
        <f t="shared" si="817"/>
        <v>2</v>
      </c>
      <c r="H7475" s="1">
        <f t="shared" si="818"/>
        <v>2023</v>
      </c>
      <c r="I7475">
        <v>0</v>
      </c>
      <c r="J7475">
        <v>0</v>
      </c>
      <c r="K7475">
        <f t="shared" si="812"/>
        <v>0</v>
      </c>
      <c r="L7475">
        <v>5537</v>
      </c>
      <c r="M7475" s="6">
        <f t="shared" si="813"/>
        <v>0</v>
      </c>
      <c r="N7475" s="6">
        <f t="shared" si="814"/>
        <v>0</v>
      </c>
      <c r="O7475" s="6">
        <f t="shared" si="815"/>
        <v>0</v>
      </c>
      <c r="Q7475">
        <f>_xlfn.XLOOKUP(C7475&amp;G7475&amp;H7475,covid!$E$2:$E$2184,covid!$D$2:$D$2184,0,0,1)</f>
        <v>0</v>
      </c>
    </row>
    <row r="7476" spans="1:17" x14ac:dyDescent="0.3">
      <c r="A7476">
        <f>_xlfn.XLOOKUP(C7476,kamus!$B$2:$B$87,kamus!$A$2:$A$87,0,0,1)</f>
        <v>79</v>
      </c>
      <c r="B7476" t="str">
        <f>_xlfn.XLOOKUP(C7476,kamus!$B$2:$B$87,kamus!$D$2:$D$87,"dihapus",0,1)</f>
        <v>Tempel 2</v>
      </c>
      <c r="C7476" t="s">
        <v>201</v>
      </c>
      <c r="D7476">
        <f>_xlfn.XLOOKUP(C7476,kamus!$B$2:$B$87,kamus!$J$2:$J$87,"dihapus",0,1)</f>
        <v>0</v>
      </c>
      <c r="E7476">
        <f t="shared" si="816"/>
        <v>0</v>
      </c>
      <c r="F7476" s="14">
        <v>44958</v>
      </c>
      <c r="G7476" s="1">
        <f t="shared" si="817"/>
        <v>2</v>
      </c>
      <c r="H7476" s="1">
        <f t="shared" si="818"/>
        <v>2023</v>
      </c>
      <c r="I7476">
        <v>1</v>
      </c>
      <c r="J7476">
        <v>1</v>
      </c>
      <c r="K7476">
        <f t="shared" si="812"/>
        <v>2</v>
      </c>
      <c r="L7476">
        <v>7976</v>
      </c>
      <c r="M7476" s="6">
        <f t="shared" si="813"/>
        <v>12.537612838515546</v>
      </c>
      <c r="N7476" s="6">
        <f t="shared" si="814"/>
        <v>12.537612838515546</v>
      </c>
      <c r="O7476" s="6">
        <f t="shared" si="815"/>
        <v>25.075225677031092</v>
      </c>
      <c r="Q7476">
        <f>_xlfn.XLOOKUP(C7476&amp;G7476&amp;H7476,covid!$E$2:$E$2184,covid!$D$2:$D$2184,0,0,1)</f>
        <v>0</v>
      </c>
    </row>
    <row r="7477" spans="1:17" x14ac:dyDescent="0.3">
      <c r="A7477">
        <f>_xlfn.XLOOKUP(C7477,kamus!$B$2:$B$87,kamus!$A$2:$A$87,0,0,1)</f>
        <v>80</v>
      </c>
      <c r="B7477" t="str">
        <f>_xlfn.XLOOKUP(C7477,kamus!$B$2:$B$87,kamus!$D$2:$D$87,"dihapus",0,1)</f>
        <v>Tempel 2</v>
      </c>
      <c r="C7477" t="s">
        <v>233</v>
      </c>
      <c r="D7477">
        <f>_xlfn.XLOOKUP(C7477,kamus!$B$2:$B$87,kamus!$J$2:$J$87,"dihapus",0,1)</f>
        <v>0</v>
      </c>
      <c r="E7477">
        <f t="shared" si="816"/>
        <v>0</v>
      </c>
      <c r="F7477" s="14">
        <v>44958</v>
      </c>
      <c r="G7477" s="1">
        <f t="shared" si="817"/>
        <v>2</v>
      </c>
      <c r="H7477" s="1">
        <f t="shared" si="818"/>
        <v>2023</v>
      </c>
      <c r="I7477">
        <v>0</v>
      </c>
      <c r="J7477">
        <v>1</v>
      </c>
      <c r="K7477">
        <f t="shared" si="812"/>
        <v>1</v>
      </c>
      <c r="L7477">
        <v>6785</v>
      </c>
      <c r="M7477" s="6">
        <f t="shared" si="813"/>
        <v>0</v>
      </c>
      <c r="N7477" s="6">
        <f t="shared" si="814"/>
        <v>14.738393515106853</v>
      </c>
      <c r="O7477" s="6">
        <f t="shared" si="815"/>
        <v>14.738393515106853</v>
      </c>
      <c r="Q7477">
        <f>_xlfn.XLOOKUP(C7477&amp;G7477&amp;H7477,covid!$E$2:$E$2184,covid!$D$2:$D$2184,0,0,1)</f>
        <v>0</v>
      </c>
    </row>
    <row r="7478" spans="1:17" x14ac:dyDescent="0.3">
      <c r="A7478">
        <f>_xlfn.XLOOKUP(C7478,kamus!$B$2:$B$87,kamus!$A$2:$A$87,0,0,1)</f>
        <v>81</v>
      </c>
      <c r="B7478" t="str">
        <f>_xlfn.XLOOKUP(C7478,kamus!$B$2:$B$87,kamus!$D$2:$D$87,"dihapus",0,1)</f>
        <v>Tempel 2</v>
      </c>
      <c r="C7478" t="s">
        <v>263</v>
      </c>
      <c r="D7478">
        <f>_xlfn.XLOOKUP(C7478,kamus!$B$2:$B$87,kamus!$J$2:$J$87,"dihapus",0,1)</f>
        <v>0</v>
      </c>
      <c r="E7478">
        <f t="shared" si="816"/>
        <v>0</v>
      </c>
      <c r="F7478" s="14">
        <v>44958</v>
      </c>
      <c r="G7478" s="1">
        <f t="shared" si="817"/>
        <v>2</v>
      </c>
      <c r="H7478" s="1">
        <f t="shared" si="818"/>
        <v>2023</v>
      </c>
      <c r="I7478">
        <v>0</v>
      </c>
      <c r="J7478">
        <v>1</v>
      </c>
      <c r="K7478">
        <f t="shared" si="812"/>
        <v>1</v>
      </c>
      <c r="L7478">
        <v>4879</v>
      </c>
      <c r="M7478" s="6">
        <f t="shared" si="813"/>
        <v>0</v>
      </c>
      <c r="N7478" s="6">
        <f t="shared" si="814"/>
        <v>20.496003279360526</v>
      </c>
      <c r="O7478" s="6">
        <f t="shared" si="815"/>
        <v>20.496003279360526</v>
      </c>
      <c r="Q7478">
        <f>_xlfn.XLOOKUP(C7478&amp;G7478&amp;H7478,covid!$E$2:$E$2184,covid!$D$2:$D$2184,0,0,1)</f>
        <v>0</v>
      </c>
    </row>
    <row r="7479" spans="1:17" x14ac:dyDescent="0.3">
      <c r="A7479">
        <f>_xlfn.XLOOKUP(C7479,kamus!$B$2:$B$87,kamus!$A$2:$A$87,0,0,1)</f>
        <v>82</v>
      </c>
      <c r="B7479" t="str">
        <f>_xlfn.XLOOKUP(C7479,kamus!$B$2:$B$87,kamus!$D$2:$D$87,"dihapus",0,1)</f>
        <v>Tempel 2</v>
      </c>
      <c r="C7479" t="s">
        <v>266</v>
      </c>
      <c r="D7479">
        <f>_xlfn.XLOOKUP(C7479,kamus!$B$2:$B$87,kamus!$J$2:$J$87,"dihapus",0,1)</f>
        <v>0</v>
      </c>
      <c r="E7479">
        <f t="shared" si="816"/>
        <v>0</v>
      </c>
      <c r="F7479" s="14">
        <v>44958</v>
      </c>
      <c r="G7479" s="1">
        <f t="shared" si="817"/>
        <v>2</v>
      </c>
      <c r="H7479" s="1">
        <f t="shared" si="818"/>
        <v>2023</v>
      </c>
      <c r="I7479">
        <v>1</v>
      </c>
      <c r="J7479">
        <v>0</v>
      </c>
      <c r="K7479">
        <f t="shared" si="812"/>
        <v>1</v>
      </c>
      <c r="L7479">
        <v>5439</v>
      </c>
      <c r="M7479" s="6">
        <f t="shared" si="813"/>
        <v>18.385732671446959</v>
      </c>
      <c r="N7479" s="6">
        <f t="shared" si="814"/>
        <v>0</v>
      </c>
      <c r="O7479" s="6">
        <f t="shared" si="815"/>
        <v>18.385732671446959</v>
      </c>
      <c r="Q7479">
        <f>_xlfn.XLOOKUP(C7479&amp;G7479&amp;H7479,covid!$E$2:$E$2184,covid!$D$2:$D$2184,0,0,1)</f>
        <v>0</v>
      </c>
    </row>
    <row r="7480" spans="1:17" x14ac:dyDescent="0.3">
      <c r="A7480">
        <f>_xlfn.XLOOKUP(C7480,kamus!$B$2:$B$87,kamus!$A$2:$A$87,0,0,1)</f>
        <v>84</v>
      </c>
      <c r="B7480" t="str">
        <f>_xlfn.XLOOKUP(C7480,kamus!$B$2:$B$87,kamus!$D$2:$D$87,"dihapus",0,1)</f>
        <v>turi</v>
      </c>
      <c r="C7480" t="s">
        <v>199</v>
      </c>
      <c r="D7480">
        <f>_xlfn.XLOOKUP(C7480,kamus!$B$2:$B$87,kamus!$J$2:$J$87,"dihapus",0,1)</f>
        <v>0</v>
      </c>
      <c r="E7480">
        <f t="shared" si="816"/>
        <v>0</v>
      </c>
      <c r="F7480" s="14">
        <v>44958</v>
      </c>
      <c r="G7480" s="1">
        <f t="shared" si="817"/>
        <v>2</v>
      </c>
      <c r="H7480" s="1">
        <f t="shared" si="818"/>
        <v>2023</v>
      </c>
      <c r="I7480">
        <v>0</v>
      </c>
      <c r="J7480">
        <v>0</v>
      </c>
      <c r="K7480">
        <f t="shared" si="812"/>
        <v>0</v>
      </c>
      <c r="L7480">
        <v>9981</v>
      </c>
      <c r="M7480" s="6">
        <f t="shared" si="813"/>
        <v>0</v>
      </c>
      <c r="N7480" s="6">
        <f t="shared" si="814"/>
        <v>0</v>
      </c>
      <c r="O7480" s="6">
        <f t="shared" si="815"/>
        <v>0</v>
      </c>
      <c r="Q7480">
        <f>_xlfn.XLOOKUP(C7480&amp;G7480&amp;H7480,covid!$E$2:$E$2184,covid!$D$2:$D$2184,0,0,1)</f>
        <v>0</v>
      </c>
    </row>
    <row r="7481" spans="1:17" x14ac:dyDescent="0.3">
      <c r="A7481">
        <f>_xlfn.XLOOKUP(C7481,kamus!$B$2:$B$87,kamus!$A$2:$A$87,0,0,1)</f>
        <v>86</v>
      </c>
      <c r="B7481" t="str">
        <f>_xlfn.XLOOKUP(C7481,kamus!$B$2:$B$87,kamus!$D$2:$D$87,"dihapus",0,1)</f>
        <v>turi</v>
      </c>
      <c r="C7481" t="s">
        <v>209</v>
      </c>
      <c r="D7481">
        <f>_xlfn.XLOOKUP(C7481,kamus!$B$2:$B$87,kamus!$J$2:$J$87,"dihapus",0,1)</f>
        <v>0</v>
      </c>
      <c r="E7481">
        <f t="shared" si="816"/>
        <v>0</v>
      </c>
      <c r="F7481" s="14">
        <v>44958</v>
      </c>
      <c r="G7481" s="1">
        <f t="shared" si="817"/>
        <v>2</v>
      </c>
      <c r="H7481" s="1">
        <f t="shared" si="818"/>
        <v>2023</v>
      </c>
      <c r="I7481">
        <v>0</v>
      </c>
      <c r="J7481">
        <v>0</v>
      </c>
      <c r="K7481">
        <f t="shared" si="812"/>
        <v>0</v>
      </c>
      <c r="L7481">
        <v>9827</v>
      </c>
      <c r="M7481" s="6">
        <f t="shared" si="813"/>
        <v>0</v>
      </c>
      <c r="N7481" s="6">
        <f t="shared" si="814"/>
        <v>0</v>
      </c>
      <c r="O7481" s="6">
        <f t="shared" si="815"/>
        <v>0</v>
      </c>
      <c r="Q7481">
        <f>_xlfn.XLOOKUP(C7481&amp;G7481&amp;H7481,covid!$E$2:$E$2184,covid!$D$2:$D$2184,0,0,1)</f>
        <v>0</v>
      </c>
    </row>
    <row r="7482" spans="1:17" x14ac:dyDescent="0.3">
      <c r="A7482">
        <f>_xlfn.XLOOKUP(C7482,kamus!$B$2:$B$87,kamus!$A$2:$A$87,0,0,1)</f>
        <v>83</v>
      </c>
      <c r="B7482" t="str">
        <f>_xlfn.XLOOKUP(C7482,kamus!$B$2:$B$87,kamus!$D$2:$D$87,"dihapus",0,1)</f>
        <v>turi</v>
      </c>
      <c r="C7482" t="s">
        <v>211</v>
      </c>
      <c r="D7482">
        <f>_xlfn.XLOOKUP(C7482,kamus!$B$2:$B$87,kamus!$J$2:$J$87,"dihapus",0,1)</f>
        <v>0</v>
      </c>
      <c r="E7482">
        <f t="shared" si="816"/>
        <v>0</v>
      </c>
      <c r="F7482" s="14">
        <v>44958</v>
      </c>
      <c r="G7482" s="1">
        <f t="shared" si="817"/>
        <v>2</v>
      </c>
      <c r="H7482" s="1">
        <f t="shared" si="818"/>
        <v>2023</v>
      </c>
      <c r="I7482">
        <v>0</v>
      </c>
      <c r="J7482">
        <v>0</v>
      </c>
      <c r="K7482">
        <f t="shared" si="812"/>
        <v>0</v>
      </c>
      <c r="L7482">
        <v>8793</v>
      </c>
      <c r="M7482" s="6">
        <f t="shared" si="813"/>
        <v>0</v>
      </c>
      <c r="N7482" s="6">
        <f t="shared" si="814"/>
        <v>0</v>
      </c>
      <c r="O7482" s="6">
        <f t="shared" si="815"/>
        <v>0</v>
      </c>
      <c r="Q7482">
        <f>_xlfn.XLOOKUP(C7482&amp;G7482&amp;H7482,covid!$E$2:$E$2184,covid!$D$2:$D$2184,0,0,1)</f>
        <v>0</v>
      </c>
    </row>
    <row r="7483" spans="1:17" x14ac:dyDescent="0.3">
      <c r="A7483">
        <f>_xlfn.XLOOKUP(C7483,kamus!$B$2:$B$87,kamus!$A$2:$A$87,0,0,1)</f>
        <v>85</v>
      </c>
      <c r="B7483" t="str">
        <f>_xlfn.XLOOKUP(C7483,kamus!$B$2:$B$87,kamus!$D$2:$D$87,"dihapus",0,1)</f>
        <v>turi</v>
      </c>
      <c r="C7483" t="s">
        <v>279</v>
      </c>
      <c r="D7483">
        <f>_xlfn.XLOOKUP(C7483,kamus!$B$2:$B$87,kamus!$J$2:$J$87,"dihapus",0,1)</f>
        <v>0</v>
      </c>
      <c r="E7483">
        <f t="shared" si="816"/>
        <v>0</v>
      </c>
      <c r="F7483" s="14">
        <v>44958</v>
      </c>
      <c r="G7483" s="1">
        <f t="shared" si="817"/>
        <v>2</v>
      </c>
      <c r="H7483" s="1">
        <f t="shared" si="818"/>
        <v>2023</v>
      </c>
      <c r="I7483">
        <v>0</v>
      </c>
      <c r="J7483">
        <v>0</v>
      </c>
      <c r="K7483">
        <f t="shared" si="812"/>
        <v>0</v>
      </c>
      <c r="L7483">
        <v>11277</v>
      </c>
      <c r="M7483" s="6">
        <f t="shared" si="813"/>
        <v>0</v>
      </c>
      <c r="N7483" s="6">
        <f t="shared" si="814"/>
        <v>0</v>
      </c>
      <c r="O7483" s="6">
        <f t="shared" si="815"/>
        <v>0</v>
      </c>
      <c r="Q7483">
        <f>_xlfn.XLOOKUP(C7483&amp;G7483&amp;H7483,covid!$E$2:$E$2184,covid!$D$2:$D$2184,0,0,1)</f>
        <v>0</v>
      </c>
    </row>
    <row r="7484" spans="1:17" x14ac:dyDescent="0.3">
      <c r="A7484">
        <f>_xlfn.XLOOKUP(C7484,kamus!$B$2:$B$87,kamus!$A$2:$A$87,0,0,1)</f>
        <v>4</v>
      </c>
      <c r="B7484" t="str">
        <f>_xlfn.XLOOKUP(C7484,kamus!$B$2:$B$87,kamus!$D$2:$D$87,"dihapus",0,1)</f>
        <v>Berbah</v>
      </c>
      <c r="C7484" t="s">
        <v>215</v>
      </c>
      <c r="D7484">
        <f>_xlfn.XLOOKUP(C7484,kamus!$B$2:$B$87,kamus!$J$2:$J$87,"dihapus",0,1)</f>
        <v>0</v>
      </c>
      <c r="E7484">
        <f t="shared" si="816"/>
        <v>0</v>
      </c>
      <c r="F7484" s="14">
        <v>44986</v>
      </c>
      <c r="G7484" s="1">
        <f t="shared" si="817"/>
        <v>3</v>
      </c>
      <c r="H7484" s="1">
        <f t="shared" si="818"/>
        <v>2023</v>
      </c>
      <c r="I7484">
        <v>0</v>
      </c>
      <c r="J7484">
        <v>1</v>
      </c>
      <c r="K7484">
        <f t="shared" si="812"/>
        <v>1</v>
      </c>
      <c r="L7484">
        <v>11768</v>
      </c>
      <c r="M7484" s="6">
        <f t="shared" si="813"/>
        <v>0</v>
      </c>
      <c r="N7484" s="6">
        <f t="shared" si="814"/>
        <v>8.497620666213459</v>
      </c>
      <c r="O7484" s="6">
        <f t="shared" si="815"/>
        <v>8.497620666213459</v>
      </c>
      <c r="Q7484">
        <f>_xlfn.XLOOKUP(C7484&amp;G7484&amp;H7484,covid!$E$2:$E$2184,covid!$D$2:$D$2184,0,0,1)</f>
        <v>0</v>
      </c>
    </row>
    <row r="7485" spans="1:17" x14ac:dyDescent="0.3">
      <c r="A7485">
        <f>_xlfn.XLOOKUP(C7485,kamus!$B$2:$B$87,kamus!$A$2:$A$87,0,0,1)</f>
        <v>1</v>
      </c>
      <c r="B7485" t="str">
        <f>_xlfn.XLOOKUP(C7485,kamus!$B$2:$B$87,kamus!$D$2:$D$87,"dihapus",0,1)</f>
        <v>Berbah</v>
      </c>
      <c r="C7485" t="s">
        <v>216</v>
      </c>
      <c r="D7485">
        <f>_xlfn.XLOOKUP(C7485,kamus!$B$2:$B$87,kamus!$J$2:$J$87,"dihapus",0,1)</f>
        <v>1</v>
      </c>
      <c r="E7485">
        <f t="shared" si="816"/>
        <v>1</v>
      </c>
      <c r="F7485" s="14">
        <v>44986</v>
      </c>
      <c r="G7485" s="1">
        <f t="shared" si="817"/>
        <v>3</v>
      </c>
      <c r="H7485" s="1">
        <f t="shared" si="818"/>
        <v>2023</v>
      </c>
      <c r="I7485">
        <v>0</v>
      </c>
      <c r="J7485">
        <v>2</v>
      </c>
      <c r="K7485">
        <f t="shared" si="812"/>
        <v>2</v>
      </c>
      <c r="L7485">
        <v>14973</v>
      </c>
      <c r="M7485" s="6">
        <f t="shared" si="813"/>
        <v>0</v>
      </c>
      <c r="N7485" s="6">
        <f t="shared" si="814"/>
        <v>13.357376611233555</v>
      </c>
      <c r="O7485" s="6">
        <f t="shared" si="815"/>
        <v>13.357376611233555</v>
      </c>
      <c r="Q7485">
        <f>_xlfn.XLOOKUP(C7485&amp;G7485&amp;H7485,covid!$E$2:$E$2184,covid!$D$2:$D$2184,0,0,1)</f>
        <v>0</v>
      </c>
    </row>
    <row r="7486" spans="1:17" x14ac:dyDescent="0.3">
      <c r="A7486">
        <f>_xlfn.XLOOKUP(C7486,kamus!$B$2:$B$87,kamus!$A$2:$A$87,0,0,1)</f>
        <v>2</v>
      </c>
      <c r="B7486" t="str">
        <f>_xlfn.XLOOKUP(C7486,kamus!$B$2:$B$87,kamus!$D$2:$D$87,"dihapus",0,1)</f>
        <v>Berbah</v>
      </c>
      <c r="C7486" t="s">
        <v>246</v>
      </c>
      <c r="D7486">
        <f>_xlfn.XLOOKUP(C7486,kamus!$B$2:$B$87,kamus!$J$2:$J$87,"dihapus",0,1)</f>
        <v>1</v>
      </c>
      <c r="E7486">
        <f t="shared" si="816"/>
        <v>1</v>
      </c>
      <c r="F7486" s="14">
        <v>44986</v>
      </c>
      <c r="G7486" s="1">
        <f t="shared" si="817"/>
        <v>3</v>
      </c>
      <c r="H7486" s="1">
        <f t="shared" si="818"/>
        <v>2023</v>
      </c>
      <c r="I7486">
        <v>0</v>
      </c>
      <c r="J7486">
        <v>2</v>
      </c>
      <c r="K7486">
        <f t="shared" si="812"/>
        <v>2</v>
      </c>
      <c r="L7486">
        <v>19227</v>
      </c>
      <c r="M7486" s="6">
        <f t="shared" si="813"/>
        <v>0</v>
      </c>
      <c r="N7486" s="6">
        <f t="shared" si="814"/>
        <v>10.402038799604721</v>
      </c>
      <c r="O7486" s="6">
        <f t="shared" si="815"/>
        <v>10.402038799604721</v>
      </c>
      <c r="Q7486">
        <f>_xlfn.XLOOKUP(C7486&amp;G7486&amp;H7486,covid!$E$2:$E$2184,covid!$D$2:$D$2184,0,0,1)</f>
        <v>0</v>
      </c>
    </row>
    <row r="7487" spans="1:17" x14ac:dyDescent="0.3">
      <c r="A7487">
        <f>_xlfn.XLOOKUP(C7487,kamus!$B$2:$B$87,kamus!$A$2:$A$87,0,0,1)</f>
        <v>3</v>
      </c>
      <c r="B7487" t="str">
        <f>_xlfn.XLOOKUP(C7487,kamus!$B$2:$B$87,kamus!$D$2:$D$87,"dihapus",0,1)</f>
        <v>Berbah</v>
      </c>
      <c r="C7487" t="s">
        <v>267</v>
      </c>
      <c r="D7487">
        <f>_xlfn.XLOOKUP(C7487,kamus!$B$2:$B$87,kamus!$J$2:$J$87,"dihapus",0,1)</f>
        <v>1</v>
      </c>
      <c r="E7487">
        <f t="shared" si="816"/>
        <v>1</v>
      </c>
      <c r="F7487" s="14">
        <v>44986</v>
      </c>
      <c r="G7487" s="1">
        <f t="shared" si="817"/>
        <v>3</v>
      </c>
      <c r="H7487" s="1">
        <f t="shared" si="818"/>
        <v>2023</v>
      </c>
      <c r="I7487">
        <v>0</v>
      </c>
      <c r="J7487">
        <v>0</v>
      </c>
      <c r="K7487">
        <f t="shared" si="812"/>
        <v>0</v>
      </c>
      <c r="L7487">
        <v>13737</v>
      </c>
      <c r="M7487" s="6">
        <f t="shared" si="813"/>
        <v>0</v>
      </c>
      <c r="N7487" s="6">
        <f t="shared" si="814"/>
        <v>0</v>
      </c>
      <c r="O7487" s="6">
        <f t="shared" si="815"/>
        <v>0</v>
      </c>
      <c r="Q7487">
        <f>_xlfn.XLOOKUP(C7487&amp;G7487&amp;H7487,covid!$E$2:$E$2184,covid!$D$2:$D$2184,0,0,1)</f>
        <v>0</v>
      </c>
    </row>
    <row r="7488" spans="1:17" x14ac:dyDescent="0.3">
      <c r="A7488">
        <f>_xlfn.XLOOKUP(C7488,kamus!$B$2:$B$87,kamus!$A$2:$A$87,0,0,1)</f>
        <v>9</v>
      </c>
      <c r="B7488" t="str">
        <f>_xlfn.XLOOKUP(C7488,kamus!$B$2:$B$87,kamus!$D$2:$D$87,"dihapus",0,1)</f>
        <v>cangkringan</v>
      </c>
      <c r="C7488" t="s">
        <v>197</v>
      </c>
      <c r="D7488">
        <f>_xlfn.XLOOKUP(C7488,kamus!$B$2:$B$87,kamus!$J$2:$J$87,"dihapus",0,1)</f>
        <v>0</v>
      </c>
      <c r="E7488">
        <f t="shared" si="816"/>
        <v>0</v>
      </c>
      <c r="F7488" s="14">
        <v>44986</v>
      </c>
      <c r="G7488" s="1">
        <f t="shared" si="817"/>
        <v>3</v>
      </c>
      <c r="H7488" s="1">
        <f t="shared" si="818"/>
        <v>2023</v>
      </c>
      <c r="I7488">
        <v>0</v>
      </c>
      <c r="J7488">
        <v>0</v>
      </c>
      <c r="K7488">
        <f t="shared" si="812"/>
        <v>0</v>
      </c>
      <c r="L7488">
        <v>8289</v>
      </c>
      <c r="M7488" s="6">
        <f t="shared" si="813"/>
        <v>0</v>
      </c>
      <c r="N7488" s="6">
        <f t="shared" si="814"/>
        <v>0</v>
      </c>
      <c r="O7488" s="6">
        <f t="shared" si="815"/>
        <v>0</v>
      </c>
      <c r="Q7488">
        <f>_xlfn.XLOOKUP(C7488&amp;G7488&amp;H7488,covid!$E$2:$E$2184,covid!$D$2:$D$2184,0,0,1)</f>
        <v>0</v>
      </c>
    </row>
    <row r="7489" spans="1:17" x14ac:dyDescent="0.3">
      <c r="A7489">
        <f>_xlfn.XLOOKUP(C7489,kamus!$B$2:$B$87,kamus!$A$2:$A$87,0,0,1)</f>
        <v>5</v>
      </c>
      <c r="B7489" t="str">
        <f>_xlfn.XLOOKUP(C7489,kamus!$B$2:$B$87,kamus!$D$2:$D$87,"dihapus",0,1)</f>
        <v>cangkringan</v>
      </c>
      <c r="C7489" t="s">
        <v>212</v>
      </c>
      <c r="D7489">
        <f>_xlfn.XLOOKUP(C7489,kamus!$B$2:$B$87,kamus!$J$2:$J$87,"dihapus",0,1)</f>
        <v>0</v>
      </c>
      <c r="E7489">
        <f t="shared" si="816"/>
        <v>0</v>
      </c>
      <c r="F7489" s="14">
        <v>44986</v>
      </c>
      <c r="G7489" s="1">
        <f t="shared" si="817"/>
        <v>3</v>
      </c>
      <c r="H7489" s="1">
        <f t="shared" si="818"/>
        <v>2023</v>
      </c>
      <c r="I7489">
        <v>0</v>
      </c>
      <c r="J7489">
        <v>0</v>
      </c>
      <c r="K7489">
        <f t="shared" si="812"/>
        <v>0</v>
      </c>
      <c r="L7489">
        <v>4249</v>
      </c>
      <c r="M7489" s="6">
        <f t="shared" si="813"/>
        <v>0</v>
      </c>
      <c r="N7489" s="6">
        <f t="shared" si="814"/>
        <v>0</v>
      </c>
      <c r="O7489" s="6">
        <f t="shared" si="815"/>
        <v>0</v>
      </c>
      <c r="Q7489">
        <f>_xlfn.XLOOKUP(C7489&amp;G7489&amp;H7489,covid!$E$2:$E$2184,covid!$D$2:$D$2184,0,0,1)</f>
        <v>0</v>
      </c>
    </row>
    <row r="7490" spans="1:17" x14ac:dyDescent="0.3">
      <c r="A7490">
        <f>_xlfn.XLOOKUP(C7490,kamus!$B$2:$B$87,kamus!$A$2:$A$87,0,0,1)</f>
        <v>7</v>
      </c>
      <c r="B7490" t="str">
        <f>_xlfn.XLOOKUP(C7490,kamus!$B$2:$B$87,kamus!$D$2:$D$87,"dihapus",0,1)</f>
        <v>cangkringan</v>
      </c>
      <c r="C7490" t="s">
        <v>217</v>
      </c>
      <c r="D7490">
        <f>_xlfn.XLOOKUP(C7490,kamus!$B$2:$B$87,kamus!$J$2:$J$87,"dihapus",0,1)</f>
        <v>0</v>
      </c>
      <c r="E7490">
        <f t="shared" si="816"/>
        <v>0</v>
      </c>
      <c r="F7490" s="14">
        <v>44986</v>
      </c>
      <c r="G7490" s="1">
        <f t="shared" si="817"/>
        <v>3</v>
      </c>
      <c r="H7490" s="1">
        <f t="shared" si="818"/>
        <v>2023</v>
      </c>
      <c r="I7490">
        <v>0</v>
      </c>
      <c r="J7490">
        <v>0</v>
      </c>
      <c r="K7490">
        <f t="shared" ref="K7490:K7553" si="819">J7490+I7490</f>
        <v>0</v>
      </c>
      <c r="L7490">
        <v>3686</v>
      </c>
      <c r="M7490" s="6">
        <f t="shared" ref="M7490:M7553" si="820">IF(ISBLANK(I7490)=TRUE,"",I7490/$L7490*100000)</f>
        <v>0</v>
      </c>
      <c r="N7490" s="6">
        <f t="shared" ref="N7490:N7553" si="821">IF(ISBLANK(J7490)=TRUE,"",J7490/$L7490*100000)</f>
        <v>0</v>
      </c>
      <c r="O7490" s="6">
        <f t="shared" ref="O7490:O7553" si="822">IF(ISBLANK(K7490)=TRUE,"",K7490/$L7490*100000)</f>
        <v>0</v>
      </c>
      <c r="Q7490">
        <f>_xlfn.XLOOKUP(C7490&amp;G7490&amp;H7490,covid!$E$2:$E$2184,covid!$D$2:$D$2184,0,0,1)</f>
        <v>0</v>
      </c>
    </row>
    <row r="7491" spans="1:17" x14ac:dyDescent="0.3">
      <c r="A7491">
        <f>_xlfn.XLOOKUP(C7491,kamus!$B$2:$B$87,kamus!$A$2:$A$87,0,0,1)</f>
        <v>8</v>
      </c>
      <c r="B7491" t="str">
        <f>_xlfn.XLOOKUP(C7491,kamus!$B$2:$B$87,kamus!$D$2:$D$87,"dihapus",0,1)</f>
        <v>cangkringan</v>
      </c>
      <c r="C7491" t="s">
        <v>275</v>
      </c>
      <c r="D7491">
        <f>_xlfn.XLOOKUP(C7491,kamus!$B$2:$B$87,kamus!$J$2:$J$87,"dihapus",0,1)</f>
        <v>0</v>
      </c>
      <c r="E7491">
        <f t="shared" ref="E7491:E7554" si="823">IF(D7491=0,0,IF(H7491&lt;2021,0,IF(AND(H7491=2021,G7491&lt;5),0,1)))</f>
        <v>0</v>
      </c>
      <c r="F7491" s="14">
        <v>44986</v>
      </c>
      <c r="G7491" s="1">
        <f t="shared" ref="G7491:G7554" si="824">MONTH(F7491)</f>
        <v>3</v>
      </c>
      <c r="H7491" s="1">
        <f t="shared" ref="H7491:H7554" si="825">YEAR(F7491)</f>
        <v>2023</v>
      </c>
      <c r="I7491">
        <v>0</v>
      </c>
      <c r="J7491">
        <v>0</v>
      </c>
      <c r="K7491">
        <f t="shared" si="819"/>
        <v>0</v>
      </c>
      <c r="L7491">
        <v>5705</v>
      </c>
      <c r="M7491" s="6">
        <f t="shared" si="820"/>
        <v>0</v>
      </c>
      <c r="N7491" s="6">
        <f t="shared" si="821"/>
        <v>0</v>
      </c>
      <c r="O7491" s="6">
        <f t="shared" si="822"/>
        <v>0</v>
      </c>
      <c r="Q7491">
        <f>_xlfn.XLOOKUP(C7491&amp;G7491&amp;H7491,covid!$E$2:$E$2184,covid!$D$2:$D$2184,0,0,1)</f>
        <v>0</v>
      </c>
    </row>
    <row r="7492" spans="1:17" x14ac:dyDescent="0.3">
      <c r="A7492">
        <f>_xlfn.XLOOKUP(C7492,kamus!$B$2:$B$87,kamus!$A$2:$A$87,0,0,1)</f>
        <v>6</v>
      </c>
      <c r="B7492" t="str">
        <f>_xlfn.XLOOKUP(C7492,kamus!$B$2:$B$87,kamus!$D$2:$D$87,"dihapus",0,1)</f>
        <v>cangkringan</v>
      </c>
      <c r="C7492" t="s">
        <v>281</v>
      </c>
      <c r="D7492">
        <f>_xlfn.XLOOKUP(C7492,kamus!$B$2:$B$87,kamus!$J$2:$J$87,"dihapus",0,1)</f>
        <v>0</v>
      </c>
      <c r="E7492">
        <f t="shared" si="823"/>
        <v>0</v>
      </c>
      <c r="F7492" s="14">
        <v>44986</v>
      </c>
      <c r="G7492" s="1">
        <f t="shared" si="824"/>
        <v>3</v>
      </c>
      <c r="H7492" s="1">
        <f t="shared" si="825"/>
        <v>2023</v>
      </c>
      <c r="I7492">
        <v>0</v>
      </c>
      <c r="J7492">
        <v>0</v>
      </c>
      <c r="K7492">
        <f t="shared" si="819"/>
        <v>0</v>
      </c>
      <c r="L7492">
        <v>11656</v>
      </c>
      <c r="M7492" s="6">
        <f t="shared" si="820"/>
        <v>0</v>
      </c>
      <c r="N7492" s="6">
        <f t="shared" si="821"/>
        <v>0</v>
      </c>
      <c r="O7492" s="6">
        <f t="shared" si="822"/>
        <v>0</v>
      </c>
      <c r="Q7492">
        <f>_xlfn.XLOOKUP(C7492&amp;G7492&amp;H7492,covid!$E$2:$E$2184,covid!$D$2:$D$2184,0,0,1)</f>
        <v>0</v>
      </c>
    </row>
    <row r="7493" spans="1:17" x14ac:dyDescent="0.3">
      <c r="A7493">
        <f>_xlfn.XLOOKUP(C7493,kamus!$B$2:$B$87,kamus!$A$2:$A$87,0,0,1)</f>
        <v>10</v>
      </c>
      <c r="B7493" t="str">
        <f>_xlfn.XLOOKUP(C7493,kamus!$B$2:$B$87,kamus!$D$2:$D$87,"dihapus",0,1)</f>
        <v>Depok 1</v>
      </c>
      <c r="C7493" t="s">
        <v>220</v>
      </c>
      <c r="D7493">
        <f>_xlfn.XLOOKUP(C7493,kamus!$B$2:$B$87,kamus!$J$2:$J$87,"dihapus",0,1)</f>
        <v>1</v>
      </c>
      <c r="E7493">
        <f t="shared" si="823"/>
        <v>1</v>
      </c>
      <c r="F7493" s="14">
        <v>44986</v>
      </c>
      <c r="G7493" s="1">
        <f t="shared" si="824"/>
        <v>3</v>
      </c>
      <c r="H7493" s="1">
        <f t="shared" si="825"/>
        <v>2023</v>
      </c>
      <c r="I7493">
        <v>0</v>
      </c>
      <c r="J7493">
        <v>0</v>
      </c>
      <c r="K7493">
        <f t="shared" si="819"/>
        <v>0</v>
      </c>
      <c r="L7493">
        <v>39007</v>
      </c>
      <c r="M7493" s="6">
        <f t="shared" si="820"/>
        <v>0</v>
      </c>
      <c r="N7493" s="6">
        <f t="shared" si="821"/>
        <v>0</v>
      </c>
      <c r="O7493" s="6">
        <f t="shared" si="822"/>
        <v>0</v>
      </c>
      <c r="Q7493">
        <f>_xlfn.XLOOKUP(C7493&amp;G7493&amp;H7493,covid!$E$2:$E$2184,covid!$D$2:$D$2184,0,0,1)</f>
        <v>0</v>
      </c>
    </row>
    <row r="7494" spans="1:17" x14ac:dyDescent="0.3">
      <c r="A7494">
        <f>_xlfn.XLOOKUP(C7494,kamus!$B$2:$B$87,kamus!$A$2:$A$87,0,0,1)</f>
        <v>11</v>
      </c>
      <c r="B7494" t="str">
        <f>_xlfn.XLOOKUP(C7494,kamus!$B$2:$B$87,kamus!$D$2:$D$87,"dihapus",0,1)</f>
        <v>Depok 2</v>
      </c>
      <c r="C7494" t="s">
        <v>207</v>
      </c>
      <c r="D7494">
        <f>_xlfn.XLOOKUP(C7494,kamus!$B$2:$B$87,kamus!$J$2:$J$87,"dihapus",0,1)</f>
        <v>1</v>
      </c>
      <c r="E7494">
        <f t="shared" si="823"/>
        <v>1</v>
      </c>
      <c r="F7494" s="14">
        <v>44986</v>
      </c>
      <c r="G7494" s="1">
        <f t="shared" si="824"/>
        <v>3</v>
      </c>
      <c r="H7494" s="1">
        <f t="shared" si="825"/>
        <v>2023</v>
      </c>
      <c r="I7494">
        <v>0</v>
      </c>
      <c r="J7494">
        <v>0</v>
      </c>
      <c r="K7494">
        <f t="shared" si="819"/>
        <v>0</v>
      </c>
      <c r="L7494">
        <v>45676</v>
      </c>
      <c r="M7494" s="6">
        <f t="shared" si="820"/>
        <v>0</v>
      </c>
      <c r="N7494" s="6">
        <f t="shared" si="821"/>
        <v>0</v>
      </c>
      <c r="O7494" s="6">
        <f t="shared" si="822"/>
        <v>0</v>
      </c>
      <c r="Q7494">
        <f>_xlfn.XLOOKUP(C7494&amp;G7494&amp;H7494,covid!$E$2:$E$2184,covid!$D$2:$D$2184,0,0,1)</f>
        <v>0</v>
      </c>
    </row>
    <row r="7495" spans="1:17" x14ac:dyDescent="0.3">
      <c r="A7495">
        <f>_xlfn.XLOOKUP(C7495,kamus!$B$2:$B$87,kamus!$A$2:$A$87,0,0,1)</f>
        <v>12</v>
      </c>
      <c r="B7495" t="str">
        <f>_xlfn.XLOOKUP(C7495,kamus!$B$2:$B$87,kamus!$D$2:$D$87,"dihapus",0,1)</f>
        <v>Depok 3</v>
      </c>
      <c r="C7495" t="s">
        <v>206</v>
      </c>
      <c r="D7495">
        <f>_xlfn.XLOOKUP(C7495,kamus!$B$2:$B$87,kamus!$J$2:$J$87,"dihapus",0,1)</f>
        <v>1</v>
      </c>
      <c r="E7495">
        <f t="shared" si="823"/>
        <v>1</v>
      </c>
      <c r="F7495" s="14">
        <v>44986</v>
      </c>
      <c r="G7495" s="1">
        <f t="shared" si="824"/>
        <v>3</v>
      </c>
      <c r="H7495" s="1">
        <f t="shared" si="825"/>
        <v>2023</v>
      </c>
      <c r="I7495">
        <v>0</v>
      </c>
      <c r="J7495">
        <v>0</v>
      </c>
      <c r="K7495">
        <f t="shared" si="819"/>
        <v>0</v>
      </c>
      <c r="L7495">
        <v>46091</v>
      </c>
      <c r="M7495" s="6">
        <f t="shared" si="820"/>
        <v>0</v>
      </c>
      <c r="N7495" s="6">
        <f t="shared" si="821"/>
        <v>0</v>
      </c>
      <c r="O7495" s="6">
        <f t="shared" si="822"/>
        <v>0</v>
      </c>
      <c r="Q7495">
        <f>_xlfn.XLOOKUP(C7495&amp;G7495&amp;H7495,covid!$E$2:$E$2184,covid!$D$2:$D$2184,0,0,1)</f>
        <v>0</v>
      </c>
    </row>
    <row r="7496" spans="1:17" x14ac:dyDescent="0.3">
      <c r="A7496">
        <f>_xlfn.XLOOKUP(C7496,kamus!$B$2:$B$87,kamus!$A$2:$A$87,0,0,1)</f>
        <v>0</v>
      </c>
      <c r="B7496" t="str">
        <f>_xlfn.XLOOKUP(C7496,kamus!$B$2:$B$87,kamus!$D$2:$D$87,"dihapus",0,1)</f>
        <v>dihapus</v>
      </c>
      <c r="C7496" t="s">
        <v>282</v>
      </c>
      <c r="D7496" t="str">
        <f>_xlfn.XLOOKUP(C7496,kamus!$B$2:$B$87,kamus!$J$2:$J$87,"dihapus",0,1)</f>
        <v>dihapus</v>
      </c>
      <c r="E7496">
        <f t="shared" si="823"/>
        <v>1</v>
      </c>
      <c r="F7496" s="14">
        <v>44986</v>
      </c>
      <c r="G7496" s="1">
        <f t="shared" si="824"/>
        <v>3</v>
      </c>
      <c r="H7496" s="1">
        <f t="shared" si="825"/>
        <v>2023</v>
      </c>
      <c r="I7496">
        <v>0</v>
      </c>
      <c r="J7496">
        <v>0</v>
      </c>
      <c r="K7496">
        <f t="shared" si="819"/>
        <v>0</v>
      </c>
      <c r="L7496" t="e">
        <v>#N/A</v>
      </c>
      <c r="M7496" s="6" t="e">
        <f t="shared" si="820"/>
        <v>#N/A</v>
      </c>
      <c r="N7496" s="6" t="e">
        <f t="shared" si="821"/>
        <v>#N/A</v>
      </c>
      <c r="O7496" s="6" t="e">
        <f t="shared" si="822"/>
        <v>#N/A</v>
      </c>
      <c r="Q7496">
        <f>_xlfn.XLOOKUP(C7496&amp;G7496&amp;H7496,covid!$E$2:$E$2184,covid!$D$2:$D$2184,0,0,1)</f>
        <v>0</v>
      </c>
    </row>
    <row r="7497" spans="1:17" x14ac:dyDescent="0.3">
      <c r="A7497">
        <f>_xlfn.XLOOKUP(C7497,kamus!$B$2:$B$87,kamus!$A$2:$A$87,0,0,1)</f>
        <v>14</v>
      </c>
      <c r="B7497" t="str">
        <f>_xlfn.XLOOKUP(C7497,kamus!$B$2:$B$87,kamus!$D$2:$D$87,"dihapus",0,1)</f>
        <v>Gamping 1</v>
      </c>
      <c r="C7497" t="s">
        <v>196</v>
      </c>
      <c r="D7497">
        <f>_xlfn.XLOOKUP(C7497,kamus!$B$2:$B$87,kamus!$J$2:$J$87,"dihapus",0,1)</f>
        <v>1</v>
      </c>
      <c r="E7497">
        <f t="shared" si="823"/>
        <v>1</v>
      </c>
      <c r="F7497" s="14">
        <v>44986</v>
      </c>
      <c r="G7497" s="1">
        <f t="shared" si="824"/>
        <v>3</v>
      </c>
      <c r="H7497" s="1">
        <f t="shared" si="825"/>
        <v>2023</v>
      </c>
      <c r="I7497">
        <v>0</v>
      </c>
      <c r="J7497">
        <v>0</v>
      </c>
      <c r="K7497">
        <f t="shared" si="819"/>
        <v>0</v>
      </c>
      <c r="L7497">
        <v>23457</v>
      </c>
      <c r="M7497" s="6">
        <f t="shared" si="820"/>
        <v>0</v>
      </c>
      <c r="N7497" s="6">
        <f t="shared" si="821"/>
        <v>0</v>
      </c>
      <c r="O7497" s="6">
        <f t="shared" si="822"/>
        <v>0</v>
      </c>
      <c r="Q7497">
        <f>_xlfn.XLOOKUP(C7497&amp;G7497&amp;H7497,covid!$E$2:$E$2184,covid!$D$2:$D$2184,0,0,1)</f>
        <v>0</v>
      </c>
    </row>
    <row r="7498" spans="1:17" x14ac:dyDescent="0.3">
      <c r="A7498">
        <f>_xlfn.XLOOKUP(C7498,kamus!$B$2:$B$87,kamus!$A$2:$A$87,0,0,1)</f>
        <v>13</v>
      </c>
      <c r="B7498" t="str">
        <f>_xlfn.XLOOKUP(C7498,kamus!$B$2:$B$87,kamus!$D$2:$D$87,"dihapus",0,1)</f>
        <v>Gamping 1</v>
      </c>
      <c r="C7498" t="s">
        <v>198</v>
      </c>
      <c r="D7498">
        <f>_xlfn.XLOOKUP(C7498,kamus!$B$2:$B$87,kamus!$J$2:$J$87,"dihapus",0,1)</f>
        <v>1</v>
      </c>
      <c r="E7498">
        <f t="shared" si="823"/>
        <v>1</v>
      </c>
      <c r="F7498" s="14">
        <v>44986</v>
      </c>
      <c r="G7498" s="1">
        <f t="shared" si="824"/>
        <v>3</v>
      </c>
      <c r="H7498" s="1">
        <f t="shared" si="825"/>
        <v>2023</v>
      </c>
      <c r="I7498">
        <v>0</v>
      </c>
      <c r="J7498">
        <v>0</v>
      </c>
      <c r="K7498">
        <f t="shared" si="819"/>
        <v>0</v>
      </c>
      <c r="L7498">
        <v>21222</v>
      </c>
      <c r="M7498" s="6">
        <f t="shared" si="820"/>
        <v>0</v>
      </c>
      <c r="N7498" s="6">
        <f t="shared" si="821"/>
        <v>0</v>
      </c>
      <c r="O7498" s="6">
        <f t="shared" si="822"/>
        <v>0</v>
      </c>
      <c r="Q7498">
        <f>_xlfn.XLOOKUP(C7498&amp;G7498&amp;H7498,covid!$E$2:$E$2184,covid!$D$2:$D$2184,0,0,1)</f>
        <v>0</v>
      </c>
    </row>
    <row r="7499" spans="1:17" x14ac:dyDescent="0.3">
      <c r="A7499">
        <f>_xlfn.XLOOKUP(C7499,kamus!$B$2:$B$87,kamus!$A$2:$A$87,0,0,1)</f>
        <v>16</v>
      </c>
      <c r="B7499" t="str">
        <f>_xlfn.XLOOKUP(C7499,kamus!$B$2:$B$87,kamus!$D$2:$D$87,"dihapus",0,1)</f>
        <v>Gamping 2</v>
      </c>
      <c r="C7499" t="s">
        <v>200</v>
      </c>
      <c r="D7499">
        <f>_xlfn.XLOOKUP(C7499,kamus!$B$2:$B$87,kamus!$J$2:$J$87,"dihapus",0,1)</f>
        <v>1</v>
      </c>
      <c r="E7499">
        <f t="shared" si="823"/>
        <v>1</v>
      </c>
      <c r="F7499" s="14">
        <v>44986</v>
      </c>
      <c r="G7499" s="1">
        <f t="shared" si="824"/>
        <v>3</v>
      </c>
      <c r="H7499" s="1">
        <f t="shared" si="825"/>
        <v>2023</v>
      </c>
      <c r="I7499">
        <v>0</v>
      </c>
      <c r="J7499">
        <v>1</v>
      </c>
      <c r="K7499">
        <f t="shared" si="819"/>
        <v>1</v>
      </c>
      <c r="L7499">
        <v>17089</v>
      </c>
      <c r="M7499" s="6">
        <f t="shared" si="820"/>
        <v>0</v>
      </c>
      <c r="N7499" s="6">
        <f t="shared" si="821"/>
        <v>5.8517174790801096</v>
      </c>
      <c r="O7499" s="6">
        <f t="shared" si="822"/>
        <v>5.8517174790801096</v>
      </c>
      <c r="Q7499">
        <f>_xlfn.XLOOKUP(C7499&amp;G7499&amp;H7499,covid!$E$2:$E$2184,covid!$D$2:$D$2184,0,0,1)</f>
        <v>0</v>
      </c>
    </row>
    <row r="7500" spans="1:17" x14ac:dyDescent="0.3">
      <c r="A7500">
        <f>_xlfn.XLOOKUP(C7500,kamus!$B$2:$B$87,kamus!$A$2:$A$87,0,0,1)</f>
        <v>15</v>
      </c>
      <c r="B7500" t="str">
        <f>_xlfn.XLOOKUP(C7500,kamus!$B$2:$B$87,kamus!$D$2:$D$87,"dihapus",0,1)</f>
        <v>Gamping 2</v>
      </c>
      <c r="C7500" t="s">
        <v>230</v>
      </c>
      <c r="D7500">
        <f>_xlfn.XLOOKUP(C7500,kamus!$B$2:$B$87,kamus!$J$2:$J$87,"dihapus",0,1)</f>
        <v>1</v>
      </c>
      <c r="E7500">
        <f t="shared" si="823"/>
        <v>1</v>
      </c>
      <c r="F7500" s="14">
        <v>44986</v>
      </c>
      <c r="G7500" s="1">
        <f t="shared" si="824"/>
        <v>3</v>
      </c>
      <c r="H7500" s="1">
        <f t="shared" si="825"/>
        <v>2023</v>
      </c>
      <c r="I7500">
        <v>0</v>
      </c>
      <c r="J7500">
        <v>0</v>
      </c>
      <c r="K7500">
        <f t="shared" si="819"/>
        <v>0</v>
      </c>
      <c r="L7500">
        <v>19215</v>
      </c>
      <c r="M7500" s="6">
        <f t="shared" si="820"/>
        <v>0</v>
      </c>
      <c r="N7500" s="6">
        <f t="shared" si="821"/>
        <v>0</v>
      </c>
      <c r="O7500" s="6">
        <f t="shared" si="822"/>
        <v>0</v>
      </c>
      <c r="Q7500">
        <f>_xlfn.XLOOKUP(C7500&amp;G7500&amp;H7500,covid!$E$2:$E$2184,covid!$D$2:$D$2184,0,0,1)</f>
        <v>0</v>
      </c>
    </row>
    <row r="7501" spans="1:17" x14ac:dyDescent="0.3">
      <c r="A7501">
        <f>_xlfn.XLOOKUP(C7501,kamus!$B$2:$B$87,kamus!$A$2:$A$87,0,0,1)</f>
        <v>17</v>
      </c>
      <c r="B7501" t="str">
        <f>_xlfn.XLOOKUP(C7501,kamus!$B$2:$B$87,kamus!$D$2:$D$87,"dihapus",0,1)</f>
        <v>Gamping 2</v>
      </c>
      <c r="C7501" t="s">
        <v>272</v>
      </c>
      <c r="D7501">
        <f>_xlfn.XLOOKUP(C7501,kamus!$B$2:$B$87,kamus!$J$2:$J$87,"dihapus",0,1)</f>
        <v>1</v>
      </c>
      <c r="E7501">
        <f t="shared" si="823"/>
        <v>1</v>
      </c>
      <c r="F7501" s="14">
        <v>44986</v>
      </c>
      <c r="G7501" s="1">
        <f t="shared" si="824"/>
        <v>3</v>
      </c>
      <c r="H7501" s="1">
        <f t="shared" si="825"/>
        <v>2023</v>
      </c>
      <c r="I7501">
        <v>0</v>
      </c>
      <c r="J7501">
        <v>1</v>
      </c>
      <c r="K7501">
        <f t="shared" si="819"/>
        <v>1</v>
      </c>
      <c r="L7501">
        <v>19189</v>
      </c>
      <c r="M7501" s="6">
        <f t="shared" si="820"/>
        <v>0</v>
      </c>
      <c r="N7501" s="6">
        <f t="shared" si="821"/>
        <v>5.2113189848350618</v>
      </c>
      <c r="O7501" s="6">
        <f t="shared" si="822"/>
        <v>5.2113189848350618</v>
      </c>
      <c r="Q7501">
        <f>_xlfn.XLOOKUP(C7501&amp;G7501&amp;H7501,covid!$E$2:$E$2184,covid!$D$2:$D$2184,0,0,1)</f>
        <v>0</v>
      </c>
    </row>
    <row r="7502" spans="1:17" x14ac:dyDescent="0.3">
      <c r="A7502">
        <f>_xlfn.XLOOKUP(C7502,kamus!$B$2:$B$87,kamus!$A$2:$A$87,0,0,1)</f>
        <v>20</v>
      </c>
      <c r="B7502" t="str">
        <f>_xlfn.XLOOKUP(C7502,kamus!$B$2:$B$87,kamus!$D$2:$D$87,"dihapus",0,1)</f>
        <v>Godean 1</v>
      </c>
      <c r="C7502" t="s">
        <v>247</v>
      </c>
      <c r="D7502">
        <f>_xlfn.XLOOKUP(C7502,kamus!$B$2:$B$87,kamus!$J$2:$J$87,"dihapus",0,1)</f>
        <v>1</v>
      </c>
      <c r="E7502">
        <f t="shared" si="823"/>
        <v>1</v>
      </c>
      <c r="F7502" s="14">
        <v>44986</v>
      </c>
      <c r="G7502" s="1">
        <f t="shared" si="824"/>
        <v>3</v>
      </c>
      <c r="H7502" s="1">
        <f t="shared" si="825"/>
        <v>2023</v>
      </c>
      <c r="I7502">
        <v>0</v>
      </c>
      <c r="J7502">
        <v>2</v>
      </c>
      <c r="K7502">
        <f t="shared" si="819"/>
        <v>2</v>
      </c>
      <c r="L7502">
        <v>10016</v>
      </c>
      <c r="M7502" s="6">
        <f t="shared" si="820"/>
        <v>0</v>
      </c>
      <c r="N7502" s="6">
        <f t="shared" si="821"/>
        <v>19.968051118210862</v>
      </c>
      <c r="O7502" s="6">
        <f t="shared" si="822"/>
        <v>19.968051118210862</v>
      </c>
      <c r="Q7502">
        <f>_xlfn.XLOOKUP(C7502&amp;G7502&amp;H7502,covid!$E$2:$E$2184,covid!$D$2:$D$2184,0,0,1)</f>
        <v>0</v>
      </c>
    </row>
    <row r="7503" spans="1:17" x14ac:dyDescent="0.3">
      <c r="A7503">
        <f>_xlfn.XLOOKUP(C7503,kamus!$B$2:$B$87,kamus!$A$2:$A$87,0,0,1)</f>
        <v>21</v>
      </c>
      <c r="B7503" t="str">
        <f>_xlfn.XLOOKUP(C7503,kamus!$B$2:$B$87,kamus!$D$2:$D$87,"dihapus",0,1)</f>
        <v>Godean 1</v>
      </c>
      <c r="C7503" t="s">
        <v>250</v>
      </c>
      <c r="D7503">
        <f>_xlfn.XLOOKUP(C7503,kamus!$B$2:$B$87,kamus!$J$2:$J$87,"dihapus",0,1)</f>
        <v>1</v>
      </c>
      <c r="E7503">
        <f t="shared" si="823"/>
        <v>1</v>
      </c>
      <c r="F7503" s="14">
        <v>44986</v>
      </c>
      <c r="G7503" s="1">
        <f t="shared" si="824"/>
        <v>3</v>
      </c>
      <c r="H7503" s="1">
        <f t="shared" si="825"/>
        <v>2023</v>
      </c>
      <c r="I7503">
        <v>0</v>
      </c>
      <c r="J7503">
        <v>0</v>
      </c>
      <c r="K7503">
        <f t="shared" si="819"/>
        <v>0</v>
      </c>
      <c r="L7503">
        <v>10556</v>
      </c>
      <c r="M7503" s="6">
        <f t="shared" si="820"/>
        <v>0</v>
      </c>
      <c r="N7503" s="6">
        <f t="shared" si="821"/>
        <v>0</v>
      </c>
      <c r="O7503" s="6">
        <f t="shared" si="822"/>
        <v>0</v>
      </c>
      <c r="Q7503">
        <f>_xlfn.XLOOKUP(C7503&amp;G7503&amp;H7503,covid!$E$2:$E$2184,covid!$D$2:$D$2184,0,0,1)</f>
        <v>0</v>
      </c>
    </row>
    <row r="7504" spans="1:17" x14ac:dyDescent="0.3">
      <c r="A7504">
        <f>_xlfn.XLOOKUP(C7504,kamus!$B$2:$B$87,kamus!$A$2:$A$87,0,0,1)</f>
        <v>19</v>
      </c>
      <c r="B7504" t="str">
        <f>_xlfn.XLOOKUP(C7504,kamus!$B$2:$B$87,kamus!$D$2:$D$87,"dihapus",0,1)</f>
        <v>Godean 1</v>
      </c>
      <c r="C7504" t="s">
        <v>251</v>
      </c>
      <c r="D7504">
        <f>_xlfn.XLOOKUP(C7504,kamus!$B$2:$B$87,kamus!$J$2:$J$87,"dihapus",0,1)</f>
        <v>1</v>
      </c>
      <c r="E7504">
        <f t="shared" si="823"/>
        <v>1</v>
      </c>
      <c r="F7504" s="14">
        <v>44986</v>
      </c>
      <c r="G7504" s="1">
        <f t="shared" si="824"/>
        <v>3</v>
      </c>
      <c r="H7504" s="1">
        <f t="shared" si="825"/>
        <v>2023</v>
      </c>
      <c r="I7504">
        <v>0</v>
      </c>
      <c r="J7504">
        <v>0</v>
      </c>
      <c r="K7504">
        <f t="shared" si="819"/>
        <v>0</v>
      </c>
      <c r="L7504">
        <v>9415</v>
      </c>
      <c r="M7504" s="6">
        <f t="shared" si="820"/>
        <v>0</v>
      </c>
      <c r="N7504" s="6">
        <f t="shared" si="821"/>
        <v>0</v>
      </c>
      <c r="O7504" s="6">
        <f t="shared" si="822"/>
        <v>0</v>
      </c>
      <c r="Q7504">
        <f>_xlfn.XLOOKUP(C7504&amp;G7504&amp;H7504,covid!$E$2:$E$2184,covid!$D$2:$D$2184,0,0,1)</f>
        <v>0</v>
      </c>
    </row>
    <row r="7505" spans="1:17" x14ac:dyDescent="0.3">
      <c r="A7505">
        <f>_xlfn.XLOOKUP(C7505,kamus!$B$2:$B$87,kamus!$A$2:$A$87,0,0,1)</f>
        <v>18</v>
      </c>
      <c r="B7505" t="str">
        <f>_xlfn.XLOOKUP(C7505,kamus!$B$2:$B$87,kamus!$D$2:$D$87,"dihapus",0,1)</f>
        <v>Godean 1</v>
      </c>
      <c r="C7505" t="s">
        <v>252</v>
      </c>
      <c r="D7505">
        <f>_xlfn.XLOOKUP(C7505,kamus!$B$2:$B$87,kamus!$J$2:$J$87,"dihapus",0,1)</f>
        <v>0</v>
      </c>
      <c r="E7505">
        <f t="shared" si="823"/>
        <v>0</v>
      </c>
      <c r="F7505" s="14">
        <v>44986</v>
      </c>
      <c r="G7505" s="1">
        <f t="shared" si="824"/>
        <v>3</v>
      </c>
      <c r="H7505" s="1">
        <f t="shared" si="825"/>
        <v>2023</v>
      </c>
      <c r="I7505">
        <v>0</v>
      </c>
      <c r="J7505">
        <v>0</v>
      </c>
      <c r="K7505">
        <f t="shared" si="819"/>
        <v>0</v>
      </c>
      <c r="L7505">
        <v>6792</v>
      </c>
      <c r="M7505" s="6">
        <f t="shared" si="820"/>
        <v>0</v>
      </c>
      <c r="N7505" s="6">
        <f t="shared" si="821"/>
        <v>0</v>
      </c>
      <c r="O7505" s="6">
        <f t="shared" si="822"/>
        <v>0</v>
      </c>
      <c r="Q7505">
        <f>_xlfn.XLOOKUP(C7505&amp;G7505&amp;H7505,covid!$E$2:$E$2184,covid!$D$2:$D$2184,0,0,1)</f>
        <v>0</v>
      </c>
    </row>
    <row r="7506" spans="1:17" x14ac:dyDescent="0.3">
      <c r="A7506">
        <f>_xlfn.XLOOKUP(C7506,kamus!$B$2:$B$87,kamus!$A$2:$A$87,0,0,1)</f>
        <v>23</v>
      </c>
      <c r="B7506" t="str">
        <f>_xlfn.XLOOKUP(C7506,kamus!$B$2:$B$87,kamus!$D$2:$D$87,"dihapus",0,1)</f>
        <v>Godean 2</v>
      </c>
      <c r="C7506" t="s">
        <v>248</v>
      </c>
      <c r="D7506">
        <f>_xlfn.XLOOKUP(C7506,kamus!$B$2:$B$87,kamus!$J$2:$J$87,"dihapus",0,1)</f>
        <v>1</v>
      </c>
      <c r="E7506">
        <f t="shared" si="823"/>
        <v>1</v>
      </c>
      <c r="F7506" s="14">
        <v>44986</v>
      </c>
      <c r="G7506" s="1">
        <f t="shared" si="824"/>
        <v>3</v>
      </c>
      <c r="H7506" s="1">
        <f t="shared" si="825"/>
        <v>2023</v>
      </c>
      <c r="I7506">
        <v>0</v>
      </c>
      <c r="J7506">
        <v>0</v>
      </c>
      <c r="K7506">
        <f t="shared" si="819"/>
        <v>0</v>
      </c>
      <c r="L7506">
        <v>17927</v>
      </c>
      <c r="M7506" s="6">
        <f t="shared" si="820"/>
        <v>0</v>
      </c>
      <c r="N7506" s="6">
        <f t="shared" si="821"/>
        <v>0</v>
      </c>
      <c r="O7506" s="6">
        <f t="shared" si="822"/>
        <v>0</v>
      </c>
      <c r="Q7506">
        <f>_xlfn.XLOOKUP(C7506&amp;G7506&amp;H7506,covid!$E$2:$E$2184,covid!$D$2:$D$2184,0,0,1)</f>
        <v>0</v>
      </c>
    </row>
    <row r="7507" spans="1:17" x14ac:dyDescent="0.3">
      <c r="A7507">
        <f>_xlfn.XLOOKUP(C7507,kamus!$B$2:$B$87,kamus!$A$2:$A$87,0,0,1)</f>
        <v>22</v>
      </c>
      <c r="B7507" t="str">
        <f>_xlfn.XLOOKUP(C7507,kamus!$B$2:$B$87,kamus!$D$2:$D$87,"dihapus",0,1)</f>
        <v>Godean 2</v>
      </c>
      <c r="C7507" t="s">
        <v>249</v>
      </c>
      <c r="D7507">
        <f>_xlfn.XLOOKUP(C7507,kamus!$B$2:$B$87,kamus!$J$2:$J$87,"dihapus",0,1)</f>
        <v>1</v>
      </c>
      <c r="E7507">
        <f t="shared" si="823"/>
        <v>1</v>
      </c>
      <c r="F7507" s="14">
        <v>44986</v>
      </c>
      <c r="G7507" s="1">
        <f t="shared" si="824"/>
        <v>3</v>
      </c>
      <c r="H7507" s="1">
        <f t="shared" si="825"/>
        <v>2023</v>
      </c>
      <c r="I7507">
        <v>0</v>
      </c>
      <c r="J7507">
        <v>0</v>
      </c>
      <c r="K7507">
        <f t="shared" si="819"/>
        <v>0</v>
      </c>
      <c r="L7507">
        <v>12726</v>
      </c>
      <c r="M7507" s="6">
        <f t="shared" si="820"/>
        <v>0</v>
      </c>
      <c r="N7507" s="6">
        <f t="shared" si="821"/>
        <v>0</v>
      </c>
      <c r="O7507" s="6">
        <f t="shared" si="822"/>
        <v>0</v>
      </c>
      <c r="Q7507">
        <f>_xlfn.XLOOKUP(C7507&amp;G7507&amp;H7507,covid!$E$2:$E$2184,covid!$D$2:$D$2184,0,0,1)</f>
        <v>0</v>
      </c>
    </row>
    <row r="7508" spans="1:17" x14ac:dyDescent="0.3">
      <c r="A7508">
        <f>_xlfn.XLOOKUP(C7508,kamus!$B$2:$B$87,kamus!$A$2:$A$87,0,0,1)</f>
        <v>24</v>
      </c>
      <c r="B7508" t="str">
        <f>_xlfn.XLOOKUP(C7508,kamus!$B$2:$B$87,kamus!$D$2:$D$87,"dihapus",0,1)</f>
        <v>Godean 2</v>
      </c>
      <c r="C7508" t="s">
        <v>253</v>
      </c>
      <c r="D7508">
        <f>_xlfn.XLOOKUP(C7508,kamus!$B$2:$B$87,kamus!$J$2:$J$87,"dihapus",0,1)</f>
        <v>0</v>
      </c>
      <c r="E7508">
        <f t="shared" si="823"/>
        <v>0</v>
      </c>
      <c r="F7508" s="14">
        <v>44986</v>
      </c>
      <c r="G7508" s="1">
        <f t="shared" si="824"/>
        <v>3</v>
      </c>
      <c r="H7508" s="1">
        <f t="shared" si="825"/>
        <v>2023</v>
      </c>
      <c r="I7508">
        <v>0</v>
      </c>
      <c r="J7508">
        <v>0</v>
      </c>
      <c r="K7508">
        <f t="shared" si="819"/>
        <v>0</v>
      </c>
      <c r="L7508">
        <v>7285</v>
      </c>
      <c r="M7508" s="6">
        <f t="shared" si="820"/>
        <v>0</v>
      </c>
      <c r="N7508" s="6">
        <f t="shared" si="821"/>
        <v>0</v>
      </c>
      <c r="O7508" s="6">
        <f t="shared" si="822"/>
        <v>0</v>
      </c>
      <c r="Q7508">
        <f>_xlfn.XLOOKUP(C7508&amp;G7508&amp;H7508,covid!$E$2:$E$2184,covid!$D$2:$D$2184,0,0,1)</f>
        <v>0</v>
      </c>
    </row>
    <row r="7509" spans="1:17" x14ac:dyDescent="0.3">
      <c r="A7509">
        <f>_xlfn.XLOOKUP(C7509,kamus!$B$2:$B$87,kamus!$A$2:$A$87,0,0,1)</f>
        <v>27</v>
      </c>
      <c r="B7509" t="str">
        <f>_xlfn.XLOOKUP(C7509,kamus!$B$2:$B$87,kamus!$D$2:$D$87,"dihapus",0,1)</f>
        <v>Kalasan</v>
      </c>
      <c r="C7509" t="s">
        <v>235</v>
      </c>
      <c r="D7509">
        <f>_xlfn.XLOOKUP(C7509,kamus!$B$2:$B$87,kamus!$J$2:$J$87,"dihapus",0,1)</f>
        <v>1</v>
      </c>
      <c r="E7509">
        <f t="shared" si="823"/>
        <v>1</v>
      </c>
      <c r="F7509" s="14">
        <v>44986</v>
      </c>
      <c r="G7509" s="1">
        <f t="shared" si="824"/>
        <v>3</v>
      </c>
      <c r="H7509" s="1">
        <f t="shared" si="825"/>
        <v>2023</v>
      </c>
      <c r="I7509">
        <v>0</v>
      </c>
      <c r="J7509">
        <v>1</v>
      </c>
      <c r="K7509">
        <f t="shared" si="819"/>
        <v>1</v>
      </c>
      <c r="L7509">
        <v>39409</v>
      </c>
      <c r="M7509" s="6">
        <f t="shared" si="820"/>
        <v>0</v>
      </c>
      <c r="N7509" s="6">
        <f t="shared" si="821"/>
        <v>2.5374914359664036</v>
      </c>
      <c r="O7509" s="6">
        <f t="shared" si="822"/>
        <v>2.5374914359664036</v>
      </c>
      <c r="Q7509">
        <f>_xlfn.XLOOKUP(C7509&amp;G7509&amp;H7509,covid!$E$2:$E$2184,covid!$D$2:$D$2184,0,0,1)</f>
        <v>0</v>
      </c>
    </row>
    <row r="7510" spans="1:17" x14ac:dyDescent="0.3">
      <c r="A7510">
        <f>_xlfn.XLOOKUP(C7510,kamus!$B$2:$B$87,kamus!$A$2:$A$87,0,0,1)</f>
        <v>28</v>
      </c>
      <c r="B7510" t="str">
        <f>_xlfn.XLOOKUP(C7510,kamus!$B$2:$B$87,kamus!$D$2:$D$87,"dihapus",0,1)</f>
        <v>Kalasan</v>
      </c>
      <c r="C7510" t="s">
        <v>239</v>
      </c>
      <c r="D7510">
        <f>_xlfn.XLOOKUP(C7510,kamus!$B$2:$B$87,kamus!$J$2:$J$87,"dihapus",0,1)</f>
        <v>0</v>
      </c>
      <c r="E7510">
        <f t="shared" si="823"/>
        <v>0</v>
      </c>
      <c r="F7510" s="14">
        <v>44986</v>
      </c>
      <c r="G7510" s="1">
        <f t="shared" si="824"/>
        <v>3</v>
      </c>
      <c r="H7510" s="1">
        <f t="shared" si="825"/>
        <v>2023</v>
      </c>
      <c r="I7510">
        <v>0</v>
      </c>
      <c r="J7510">
        <v>0</v>
      </c>
      <c r="K7510">
        <f t="shared" si="819"/>
        <v>0</v>
      </c>
      <c r="L7510">
        <v>14128</v>
      </c>
      <c r="M7510" s="6">
        <f t="shared" si="820"/>
        <v>0</v>
      </c>
      <c r="N7510" s="6">
        <f t="shared" si="821"/>
        <v>0</v>
      </c>
      <c r="O7510" s="6">
        <f t="shared" si="822"/>
        <v>0</v>
      </c>
      <c r="Q7510">
        <f>_xlfn.XLOOKUP(C7510&amp;G7510&amp;H7510,covid!$E$2:$E$2184,covid!$D$2:$D$2184,0,0,1)</f>
        <v>0</v>
      </c>
    </row>
    <row r="7511" spans="1:17" x14ac:dyDescent="0.3">
      <c r="A7511">
        <f>_xlfn.XLOOKUP(C7511,kamus!$B$2:$B$87,kamus!$A$2:$A$87,0,0,1)</f>
        <v>25</v>
      </c>
      <c r="B7511" t="str">
        <f>_xlfn.XLOOKUP(C7511,kamus!$B$2:$B$87,kamus!$D$2:$D$87,"dihapus",0,1)</f>
        <v>Kalasan</v>
      </c>
      <c r="C7511" t="s">
        <v>265</v>
      </c>
      <c r="D7511">
        <f>_xlfn.XLOOKUP(C7511,kamus!$B$2:$B$87,kamus!$J$2:$J$87,"dihapus",0,1)</f>
        <v>1</v>
      </c>
      <c r="E7511">
        <f t="shared" si="823"/>
        <v>1</v>
      </c>
      <c r="F7511" s="14">
        <v>44986</v>
      </c>
      <c r="G7511" s="1">
        <f t="shared" si="824"/>
        <v>3</v>
      </c>
      <c r="H7511" s="1">
        <f t="shared" si="825"/>
        <v>2023</v>
      </c>
      <c r="I7511">
        <v>0</v>
      </c>
      <c r="J7511">
        <v>2</v>
      </c>
      <c r="K7511">
        <f t="shared" si="819"/>
        <v>2</v>
      </c>
      <c r="L7511">
        <v>17649</v>
      </c>
      <c r="M7511" s="6">
        <f t="shared" si="820"/>
        <v>0</v>
      </c>
      <c r="N7511" s="6">
        <f t="shared" si="821"/>
        <v>11.332086803784916</v>
      </c>
      <c r="O7511" s="6">
        <f t="shared" si="822"/>
        <v>11.332086803784916</v>
      </c>
      <c r="Q7511">
        <f>_xlfn.XLOOKUP(C7511&amp;G7511&amp;H7511,covid!$E$2:$E$2184,covid!$D$2:$D$2184,0,0,1)</f>
        <v>0</v>
      </c>
    </row>
    <row r="7512" spans="1:17" x14ac:dyDescent="0.3">
      <c r="A7512">
        <f>_xlfn.XLOOKUP(C7512,kamus!$B$2:$B$87,kamus!$A$2:$A$87,0,0,1)</f>
        <v>26</v>
      </c>
      <c r="B7512" t="str">
        <f>_xlfn.XLOOKUP(C7512,kamus!$B$2:$B$87,kamus!$D$2:$D$87,"dihapus",0,1)</f>
        <v>Kalasan</v>
      </c>
      <c r="C7512" t="s">
        <v>269</v>
      </c>
      <c r="D7512">
        <f>_xlfn.XLOOKUP(C7512,kamus!$B$2:$B$87,kamus!$J$2:$J$87,"dihapus",0,1)</f>
        <v>1</v>
      </c>
      <c r="E7512">
        <f t="shared" si="823"/>
        <v>1</v>
      </c>
      <c r="F7512" s="14">
        <v>44986</v>
      </c>
      <c r="G7512" s="1">
        <f t="shared" si="824"/>
        <v>3</v>
      </c>
      <c r="H7512" s="1">
        <f t="shared" si="825"/>
        <v>2023</v>
      </c>
      <c r="I7512">
        <v>0</v>
      </c>
      <c r="J7512">
        <v>0</v>
      </c>
      <c r="K7512">
        <f t="shared" si="819"/>
        <v>0</v>
      </c>
      <c r="L7512">
        <v>19108</v>
      </c>
      <c r="M7512" s="6">
        <f t="shared" si="820"/>
        <v>0</v>
      </c>
      <c r="N7512" s="6">
        <f t="shared" si="821"/>
        <v>0</v>
      </c>
      <c r="O7512" s="6">
        <f t="shared" si="822"/>
        <v>0</v>
      </c>
      <c r="Q7512">
        <f>_xlfn.XLOOKUP(C7512&amp;G7512&amp;H7512,covid!$E$2:$E$2184,covid!$D$2:$D$2184,0,0,1)</f>
        <v>0</v>
      </c>
    </row>
    <row r="7513" spans="1:17" x14ac:dyDescent="0.3">
      <c r="A7513">
        <f>_xlfn.XLOOKUP(C7513,kamus!$B$2:$B$87,kamus!$A$2:$A$87,0,0,1)</f>
        <v>33</v>
      </c>
      <c r="B7513" t="str">
        <f>_xlfn.XLOOKUP(C7513,kamus!$B$2:$B$87,kamus!$D$2:$D$87,"dihapus",0,1)</f>
        <v>Minggir</v>
      </c>
      <c r="C7513" t="s">
        <v>241</v>
      </c>
      <c r="D7513">
        <f>_xlfn.XLOOKUP(C7513,kamus!$B$2:$B$87,kamus!$J$2:$J$87,"dihapus",0,1)</f>
        <v>0</v>
      </c>
      <c r="E7513">
        <f t="shared" si="823"/>
        <v>0</v>
      </c>
      <c r="F7513" s="14">
        <v>44986</v>
      </c>
      <c r="G7513" s="1">
        <f t="shared" si="824"/>
        <v>3</v>
      </c>
      <c r="H7513" s="1">
        <f t="shared" si="825"/>
        <v>2023</v>
      </c>
      <c r="I7513">
        <v>0</v>
      </c>
      <c r="J7513">
        <v>0</v>
      </c>
      <c r="K7513">
        <f t="shared" si="819"/>
        <v>0</v>
      </c>
      <c r="L7513">
        <v>8532</v>
      </c>
      <c r="M7513" s="6">
        <f t="shared" si="820"/>
        <v>0</v>
      </c>
      <c r="N7513" s="6">
        <f t="shared" si="821"/>
        <v>0</v>
      </c>
      <c r="O7513" s="6">
        <f t="shared" si="822"/>
        <v>0</v>
      </c>
      <c r="Q7513">
        <f>_xlfn.XLOOKUP(C7513&amp;G7513&amp;H7513,covid!$E$2:$E$2184,covid!$D$2:$D$2184,0,0,1)</f>
        <v>0</v>
      </c>
    </row>
    <row r="7514" spans="1:17" x14ac:dyDescent="0.3">
      <c r="A7514">
        <f>_xlfn.XLOOKUP(C7514,kamus!$B$2:$B$87,kamus!$A$2:$A$87,0,0,1)</f>
        <v>31</v>
      </c>
      <c r="B7514" t="str">
        <f>_xlfn.XLOOKUP(C7514,kamus!$B$2:$B$87,kamus!$D$2:$D$87,"dihapus",0,1)</f>
        <v>Minggir</v>
      </c>
      <c r="C7514" t="s">
        <v>242</v>
      </c>
      <c r="D7514">
        <f>_xlfn.XLOOKUP(C7514,kamus!$B$2:$B$87,kamus!$J$2:$J$87,"dihapus",0,1)</f>
        <v>0</v>
      </c>
      <c r="E7514">
        <f t="shared" si="823"/>
        <v>0</v>
      </c>
      <c r="F7514" s="14">
        <v>44986</v>
      </c>
      <c r="G7514" s="1">
        <f t="shared" si="824"/>
        <v>3</v>
      </c>
      <c r="H7514" s="1">
        <f t="shared" si="825"/>
        <v>2023</v>
      </c>
      <c r="I7514">
        <v>0</v>
      </c>
      <c r="J7514">
        <v>1</v>
      </c>
      <c r="K7514">
        <f t="shared" si="819"/>
        <v>1</v>
      </c>
      <c r="L7514">
        <v>3739</v>
      </c>
      <c r="M7514" s="6">
        <f t="shared" si="820"/>
        <v>0</v>
      </c>
      <c r="N7514" s="6">
        <f t="shared" si="821"/>
        <v>26.745119015779618</v>
      </c>
      <c r="O7514" s="6">
        <f t="shared" si="822"/>
        <v>26.745119015779618</v>
      </c>
      <c r="Q7514">
        <f>_xlfn.XLOOKUP(C7514&amp;G7514&amp;H7514,covid!$E$2:$E$2184,covid!$D$2:$D$2184,0,0,1)</f>
        <v>0</v>
      </c>
    </row>
    <row r="7515" spans="1:17" x14ac:dyDescent="0.3">
      <c r="A7515">
        <f>_xlfn.XLOOKUP(C7515,kamus!$B$2:$B$87,kamus!$A$2:$A$87,0,0,1)</f>
        <v>32</v>
      </c>
      <c r="B7515" t="str">
        <f>_xlfn.XLOOKUP(C7515,kamus!$B$2:$B$87,kamus!$D$2:$D$87,"dihapus",0,1)</f>
        <v>Minggir</v>
      </c>
      <c r="C7515" t="s">
        <v>243</v>
      </c>
      <c r="D7515">
        <f>_xlfn.XLOOKUP(C7515,kamus!$B$2:$B$87,kamus!$J$2:$J$87,"dihapus",0,1)</f>
        <v>0</v>
      </c>
      <c r="E7515">
        <f t="shared" si="823"/>
        <v>0</v>
      </c>
      <c r="F7515" s="14">
        <v>44986</v>
      </c>
      <c r="G7515" s="1">
        <f t="shared" si="824"/>
        <v>3</v>
      </c>
      <c r="H7515" s="1">
        <f t="shared" si="825"/>
        <v>2023</v>
      </c>
      <c r="I7515">
        <v>0</v>
      </c>
      <c r="J7515">
        <v>1</v>
      </c>
      <c r="K7515">
        <f t="shared" si="819"/>
        <v>1</v>
      </c>
      <c r="L7515">
        <v>7229</v>
      </c>
      <c r="M7515" s="6">
        <f t="shared" si="820"/>
        <v>0</v>
      </c>
      <c r="N7515" s="6">
        <f t="shared" si="821"/>
        <v>13.833171946327292</v>
      </c>
      <c r="O7515" s="6">
        <f t="shared" si="822"/>
        <v>13.833171946327292</v>
      </c>
      <c r="Q7515">
        <f>_xlfn.XLOOKUP(C7515&amp;G7515&amp;H7515,covid!$E$2:$E$2184,covid!$D$2:$D$2184,0,0,1)</f>
        <v>0</v>
      </c>
    </row>
    <row r="7516" spans="1:17" x14ac:dyDescent="0.3">
      <c r="A7516">
        <f>_xlfn.XLOOKUP(C7516,kamus!$B$2:$B$87,kamus!$A$2:$A$87,0,0,1)</f>
        <v>30</v>
      </c>
      <c r="B7516" t="str">
        <f>_xlfn.XLOOKUP(C7516,kamus!$B$2:$B$87,kamus!$D$2:$D$87,"dihapus",0,1)</f>
        <v>Minggir</v>
      </c>
      <c r="C7516" t="s">
        <v>244</v>
      </c>
      <c r="D7516">
        <f>_xlfn.XLOOKUP(C7516,kamus!$B$2:$B$87,kamus!$J$2:$J$87,"dihapus",0,1)</f>
        <v>0</v>
      </c>
      <c r="E7516">
        <f t="shared" si="823"/>
        <v>0</v>
      </c>
      <c r="F7516" s="14">
        <v>44986</v>
      </c>
      <c r="G7516" s="1">
        <f t="shared" si="824"/>
        <v>3</v>
      </c>
      <c r="H7516" s="1">
        <f t="shared" si="825"/>
        <v>2023</v>
      </c>
      <c r="I7516">
        <v>0</v>
      </c>
      <c r="J7516">
        <v>0</v>
      </c>
      <c r="K7516">
        <f t="shared" si="819"/>
        <v>0</v>
      </c>
      <c r="L7516">
        <v>9023</v>
      </c>
      <c r="M7516" s="6">
        <f t="shared" si="820"/>
        <v>0</v>
      </c>
      <c r="N7516" s="6">
        <f t="shared" si="821"/>
        <v>0</v>
      </c>
      <c r="O7516" s="6">
        <f t="shared" si="822"/>
        <v>0</v>
      </c>
      <c r="Q7516">
        <f>_xlfn.XLOOKUP(C7516&amp;G7516&amp;H7516,covid!$E$2:$E$2184,covid!$D$2:$D$2184,0,0,1)</f>
        <v>0</v>
      </c>
    </row>
    <row r="7517" spans="1:17" x14ac:dyDescent="0.3">
      <c r="A7517">
        <f>_xlfn.XLOOKUP(C7517,kamus!$B$2:$B$87,kamus!$A$2:$A$87,0,0,1)</f>
        <v>29</v>
      </c>
      <c r="B7517" t="str">
        <f>_xlfn.XLOOKUP(C7517,kamus!$B$2:$B$87,kamus!$D$2:$D$87,"dihapus",0,1)</f>
        <v>Minggir</v>
      </c>
      <c r="C7517" t="s">
        <v>245</v>
      </c>
      <c r="D7517">
        <f>_xlfn.XLOOKUP(C7517,kamus!$B$2:$B$87,kamus!$J$2:$J$87,"dihapus",0,1)</f>
        <v>0</v>
      </c>
      <c r="E7517">
        <f t="shared" si="823"/>
        <v>0</v>
      </c>
      <c r="F7517" s="14">
        <v>44986</v>
      </c>
      <c r="G7517" s="1">
        <f t="shared" si="824"/>
        <v>3</v>
      </c>
      <c r="H7517" s="1">
        <f t="shared" si="825"/>
        <v>2023</v>
      </c>
      <c r="I7517">
        <v>0</v>
      </c>
      <c r="J7517">
        <v>0</v>
      </c>
      <c r="K7517">
        <f t="shared" si="819"/>
        <v>0</v>
      </c>
      <c r="L7517">
        <v>5310</v>
      </c>
      <c r="M7517" s="6">
        <f t="shared" si="820"/>
        <v>0</v>
      </c>
      <c r="N7517" s="6">
        <f t="shared" si="821"/>
        <v>0</v>
      </c>
      <c r="O7517" s="6">
        <f t="shared" si="822"/>
        <v>0</v>
      </c>
      <c r="Q7517">
        <f>_xlfn.XLOOKUP(C7517&amp;G7517&amp;H7517,covid!$E$2:$E$2184,covid!$D$2:$D$2184,0,0,1)</f>
        <v>0</v>
      </c>
    </row>
    <row r="7518" spans="1:17" x14ac:dyDescent="0.3">
      <c r="A7518">
        <f>_xlfn.XLOOKUP(C7518,kamus!$B$2:$B$87,kamus!$A$2:$A$87,0,0,1)</f>
        <v>35</v>
      </c>
      <c r="B7518" t="str">
        <f>_xlfn.XLOOKUP(C7518,kamus!$B$2:$B$87,kamus!$D$2:$D$87,"dihapus",0,1)</f>
        <v>Mlati 1</v>
      </c>
      <c r="C7518" t="s">
        <v>240</v>
      </c>
      <c r="D7518">
        <f>_xlfn.XLOOKUP(C7518,kamus!$B$2:$B$87,kamus!$J$2:$J$87,"dihapus",0,1)</f>
        <v>1</v>
      </c>
      <c r="E7518">
        <f t="shared" si="823"/>
        <v>1</v>
      </c>
      <c r="F7518" s="14">
        <v>44986</v>
      </c>
      <c r="G7518" s="1">
        <f t="shared" si="824"/>
        <v>3</v>
      </c>
      <c r="H7518" s="1">
        <f t="shared" si="825"/>
        <v>2023</v>
      </c>
      <c r="I7518">
        <v>1</v>
      </c>
      <c r="J7518">
        <v>0</v>
      </c>
      <c r="K7518">
        <f t="shared" si="819"/>
        <v>1</v>
      </c>
      <c r="L7518">
        <v>19414</v>
      </c>
      <c r="M7518" s="6">
        <f t="shared" si="820"/>
        <v>5.1509220150406918</v>
      </c>
      <c r="N7518" s="6">
        <f t="shared" si="821"/>
        <v>0</v>
      </c>
      <c r="O7518" s="6">
        <f t="shared" si="822"/>
        <v>5.1509220150406918</v>
      </c>
      <c r="Q7518">
        <f>_xlfn.XLOOKUP(C7518&amp;G7518&amp;H7518,covid!$E$2:$E$2184,covid!$D$2:$D$2184,0,0,1)</f>
        <v>0</v>
      </c>
    </row>
    <row r="7519" spans="1:17" x14ac:dyDescent="0.3">
      <c r="A7519">
        <f>_xlfn.XLOOKUP(C7519,kamus!$B$2:$B$87,kamus!$A$2:$A$87,0,0,1)</f>
        <v>34</v>
      </c>
      <c r="B7519" t="str">
        <f>_xlfn.XLOOKUP(C7519,kamus!$B$2:$B$87,kamus!$D$2:$D$87,"dihapus",0,1)</f>
        <v>Mlati 1</v>
      </c>
      <c r="C7519" t="s">
        <v>254</v>
      </c>
      <c r="D7519">
        <f>_xlfn.XLOOKUP(C7519,kamus!$B$2:$B$87,kamus!$J$2:$J$87,"dihapus",0,1)</f>
        <v>1</v>
      </c>
      <c r="E7519">
        <f t="shared" si="823"/>
        <v>1</v>
      </c>
      <c r="F7519" s="14">
        <v>44986</v>
      </c>
      <c r="G7519" s="1">
        <f t="shared" si="824"/>
        <v>3</v>
      </c>
      <c r="H7519" s="1">
        <f t="shared" si="825"/>
        <v>2023</v>
      </c>
      <c r="I7519">
        <v>0</v>
      </c>
      <c r="J7519">
        <v>0</v>
      </c>
      <c r="K7519">
        <f t="shared" si="819"/>
        <v>0</v>
      </c>
      <c r="L7519">
        <v>36334</v>
      </c>
      <c r="M7519" s="6">
        <f t="shared" si="820"/>
        <v>0</v>
      </c>
      <c r="N7519" s="6">
        <f t="shared" si="821"/>
        <v>0</v>
      </c>
      <c r="O7519" s="6">
        <f t="shared" si="822"/>
        <v>0</v>
      </c>
      <c r="Q7519">
        <f>_xlfn.XLOOKUP(C7519&amp;G7519&amp;H7519,covid!$E$2:$E$2184,covid!$D$2:$D$2184,0,0,1)</f>
        <v>0</v>
      </c>
    </row>
    <row r="7520" spans="1:17" x14ac:dyDescent="0.3">
      <c r="A7520">
        <f>_xlfn.XLOOKUP(C7520,kamus!$B$2:$B$87,kamus!$A$2:$A$87,0,0,1)</f>
        <v>38</v>
      </c>
      <c r="B7520" t="str">
        <f>_xlfn.XLOOKUP(C7520,kamus!$B$2:$B$87,kamus!$D$2:$D$87,"dihapus",0,1)</f>
        <v>Mlati 2</v>
      </c>
      <c r="C7520" t="s">
        <v>258</v>
      </c>
      <c r="D7520">
        <f>_xlfn.XLOOKUP(C7520,kamus!$B$2:$B$87,kamus!$J$2:$J$87,"dihapus",0,1)</f>
        <v>0</v>
      </c>
      <c r="E7520">
        <f t="shared" si="823"/>
        <v>0</v>
      </c>
      <c r="F7520" s="14">
        <v>44986</v>
      </c>
      <c r="G7520" s="1">
        <f t="shared" si="824"/>
        <v>3</v>
      </c>
      <c r="H7520" s="1">
        <f t="shared" si="825"/>
        <v>2023</v>
      </c>
      <c r="I7520">
        <v>0</v>
      </c>
      <c r="J7520">
        <v>0</v>
      </c>
      <c r="K7520">
        <f t="shared" si="819"/>
        <v>0</v>
      </c>
      <c r="L7520">
        <v>17119</v>
      </c>
      <c r="M7520" s="6">
        <f t="shared" si="820"/>
        <v>0</v>
      </c>
      <c r="N7520" s="6">
        <f t="shared" si="821"/>
        <v>0</v>
      </c>
      <c r="O7520" s="6">
        <f t="shared" si="822"/>
        <v>0</v>
      </c>
      <c r="Q7520">
        <f>_xlfn.XLOOKUP(C7520&amp;G7520&amp;H7520,covid!$E$2:$E$2184,covid!$D$2:$D$2184,0,0,1)</f>
        <v>0</v>
      </c>
    </row>
    <row r="7521" spans="1:17" x14ac:dyDescent="0.3">
      <c r="A7521">
        <f>_xlfn.XLOOKUP(C7521,kamus!$B$2:$B$87,kamus!$A$2:$A$87,0,0,1)</f>
        <v>36</v>
      </c>
      <c r="B7521" t="str">
        <f>_xlfn.XLOOKUP(C7521,kamus!$B$2:$B$87,kamus!$D$2:$D$87,"dihapus",0,1)</f>
        <v>Mlati 2</v>
      </c>
      <c r="C7521" t="s">
        <v>268</v>
      </c>
      <c r="D7521">
        <f>_xlfn.XLOOKUP(C7521,kamus!$B$2:$B$87,kamus!$J$2:$J$87,"dihapus",0,1)</f>
        <v>1</v>
      </c>
      <c r="E7521">
        <f t="shared" si="823"/>
        <v>1</v>
      </c>
      <c r="F7521" s="14">
        <v>44986</v>
      </c>
      <c r="G7521" s="1">
        <f t="shared" si="824"/>
        <v>3</v>
      </c>
      <c r="H7521" s="1">
        <f t="shared" si="825"/>
        <v>2023</v>
      </c>
      <c r="I7521">
        <v>0</v>
      </c>
      <c r="J7521">
        <v>0</v>
      </c>
      <c r="K7521">
        <f t="shared" si="819"/>
        <v>0</v>
      </c>
      <c r="L7521">
        <v>11849</v>
      </c>
      <c r="M7521" s="6">
        <f t="shared" si="820"/>
        <v>0</v>
      </c>
      <c r="N7521" s="6">
        <f t="shared" si="821"/>
        <v>0</v>
      </c>
      <c r="O7521" s="6">
        <f t="shared" si="822"/>
        <v>0</v>
      </c>
      <c r="Q7521">
        <f>_xlfn.XLOOKUP(C7521&amp;G7521&amp;H7521,covid!$E$2:$E$2184,covid!$D$2:$D$2184,0,0,1)</f>
        <v>0</v>
      </c>
    </row>
    <row r="7522" spans="1:17" x14ac:dyDescent="0.3">
      <c r="A7522">
        <f>_xlfn.XLOOKUP(C7522,kamus!$B$2:$B$87,kamus!$A$2:$A$87,0,0,1)</f>
        <v>37</v>
      </c>
      <c r="B7522" t="str">
        <f>_xlfn.XLOOKUP(C7522,kamus!$B$2:$B$87,kamus!$D$2:$D$87,"dihapus",0,1)</f>
        <v>Mlati 2</v>
      </c>
      <c r="C7522" t="s">
        <v>270</v>
      </c>
      <c r="D7522">
        <f>_xlfn.XLOOKUP(C7522,kamus!$B$2:$B$87,kamus!$J$2:$J$87,"dihapus",0,1)</f>
        <v>1</v>
      </c>
      <c r="E7522">
        <f t="shared" si="823"/>
        <v>1</v>
      </c>
      <c r="F7522" s="14">
        <v>44986</v>
      </c>
      <c r="G7522" s="1">
        <f t="shared" si="824"/>
        <v>3</v>
      </c>
      <c r="H7522" s="1">
        <f t="shared" si="825"/>
        <v>2023</v>
      </c>
      <c r="I7522">
        <v>0</v>
      </c>
      <c r="J7522">
        <v>0</v>
      </c>
      <c r="K7522">
        <f t="shared" si="819"/>
        <v>0</v>
      </c>
      <c r="L7522">
        <v>14077</v>
      </c>
      <c r="M7522" s="6">
        <f t="shared" si="820"/>
        <v>0</v>
      </c>
      <c r="N7522" s="6">
        <f t="shared" si="821"/>
        <v>0</v>
      </c>
      <c r="O7522" s="6">
        <f t="shared" si="822"/>
        <v>0</v>
      </c>
      <c r="Q7522">
        <f>_xlfn.XLOOKUP(C7522&amp;G7522&amp;H7522,covid!$E$2:$E$2184,covid!$D$2:$D$2184,0,0,1)</f>
        <v>0</v>
      </c>
    </row>
    <row r="7523" spans="1:17" x14ac:dyDescent="0.3">
      <c r="A7523">
        <f>_xlfn.XLOOKUP(C7523,kamus!$B$2:$B$87,kamus!$A$2:$A$87,0,0,1)</f>
        <v>39</v>
      </c>
      <c r="B7523" t="str">
        <f>_xlfn.XLOOKUP(C7523,kamus!$B$2:$B$87,kamus!$D$2:$D$87,"dihapus",0,1)</f>
        <v>Moyudan</v>
      </c>
      <c r="C7523" t="s">
        <v>259</v>
      </c>
      <c r="D7523">
        <f>_xlfn.XLOOKUP(C7523,kamus!$B$2:$B$87,kamus!$J$2:$J$87,"dihapus",0,1)</f>
        <v>0</v>
      </c>
      <c r="E7523">
        <f t="shared" si="823"/>
        <v>0</v>
      </c>
      <c r="F7523" s="14">
        <v>44986</v>
      </c>
      <c r="G7523" s="1">
        <f t="shared" si="824"/>
        <v>3</v>
      </c>
      <c r="H7523" s="1">
        <f t="shared" si="825"/>
        <v>2023</v>
      </c>
      <c r="I7523">
        <v>1</v>
      </c>
      <c r="J7523">
        <v>1</v>
      </c>
      <c r="K7523">
        <f t="shared" si="819"/>
        <v>2</v>
      </c>
      <c r="L7523">
        <v>12207</v>
      </c>
      <c r="M7523" s="6">
        <f t="shared" si="820"/>
        <v>8.1920209715736867</v>
      </c>
      <c r="N7523" s="6">
        <f t="shared" si="821"/>
        <v>8.1920209715736867</v>
      </c>
      <c r="O7523" s="6">
        <f t="shared" si="822"/>
        <v>16.384041943147373</v>
      </c>
      <c r="Q7523">
        <f>_xlfn.XLOOKUP(C7523&amp;G7523&amp;H7523,covid!$E$2:$E$2184,covid!$D$2:$D$2184,0,0,1)</f>
        <v>0</v>
      </c>
    </row>
    <row r="7524" spans="1:17" x14ac:dyDescent="0.3">
      <c r="A7524">
        <f>_xlfn.XLOOKUP(C7524,kamus!$B$2:$B$87,kamus!$A$2:$A$87,0,0,1)</f>
        <v>42</v>
      </c>
      <c r="B7524" t="str">
        <f>_xlfn.XLOOKUP(C7524,kamus!$B$2:$B$87,kamus!$D$2:$D$87,"dihapus",0,1)</f>
        <v>Moyudan</v>
      </c>
      <c r="C7524" t="s">
        <v>260</v>
      </c>
      <c r="D7524">
        <f>_xlfn.XLOOKUP(C7524,kamus!$B$2:$B$87,kamus!$J$2:$J$87,"dihapus",0,1)</f>
        <v>0</v>
      </c>
      <c r="E7524">
        <f t="shared" si="823"/>
        <v>0</v>
      </c>
      <c r="F7524" s="14">
        <v>44986</v>
      </c>
      <c r="G7524" s="1">
        <f t="shared" si="824"/>
        <v>3</v>
      </c>
      <c r="H7524" s="1">
        <f t="shared" si="825"/>
        <v>2023</v>
      </c>
      <c r="I7524">
        <v>0</v>
      </c>
      <c r="J7524">
        <v>1</v>
      </c>
      <c r="K7524">
        <f t="shared" si="819"/>
        <v>1</v>
      </c>
      <c r="L7524">
        <v>7398</v>
      </c>
      <c r="M7524" s="6">
        <f t="shared" si="820"/>
        <v>0</v>
      </c>
      <c r="N7524" s="6">
        <f t="shared" si="821"/>
        <v>13.517166801838336</v>
      </c>
      <c r="O7524" s="6">
        <f t="shared" si="822"/>
        <v>13.517166801838336</v>
      </c>
      <c r="Q7524">
        <f>_xlfn.XLOOKUP(C7524&amp;G7524&amp;H7524,covid!$E$2:$E$2184,covid!$D$2:$D$2184,0,0,1)</f>
        <v>0</v>
      </c>
    </row>
    <row r="7525" spans="1:17" x14ac:dyDescent="0.3">
      <c r="A7525">
        <f>_xlfn.XLOOKUP(C7525,kamus!$B$2:$B$87,kamus!$A$2:$A$87,0,0,1)</f>
        <v>41</v>
      </c>
      <c r="B7525" t="str">
        <f>_xlfn.XLOOKUP(C7525,kamus!$B$2:$B$87,kamus!$D$2:$D$87,"dihapus",0,1)</f>
        <v>Moyudan</v>
      </c>
      <c r="C7525" t="s">
        <v>262</v>
      </c>
      <c r="D7525">
        <f>_xlfn.XLOOKUP(C7525,kamus!$B$2:$B$87,kamus!$J$2:$J$87,"dihapus",0,1)</f>
        <v>0</v>
      </c>
      <c r="E7525">
        <f t="shared" si="823"/>
        <v>0</v>
      </c>
      <c r="F7525" s="14">
        <v>44986</v>
      </c>
      <c r="G7525" s="1">
        <f t="shared" si="824"/>
        <v>3</v>
      </c>
      <c r="H7525" s="1">
        <f t="shared" si="825"/>
        <v>2023</v>
      </c>
      <c r="I7525">
        <v>0</v>
      </c>
      <c r="J7525">
        <v>0</v>
      </c>
      <c r="K7525">
        <f t="shared" si="819"/>
        <v>0</v>
      </c>
      <c r="L7525">
        <v>6893</v>
      </c>
      <c r="M7525" s="6">
        <f t="shared" si="820"/>
        <v>0</v>
      </c>
      <c r="N7525" s="6">
        <f t="shared" si="821"/>
        <v>0</v>
      </c>
      <c r="O7525" s="6">
        <f t="shared" si="822"/>
        <v>0</v>
      </c>
      <c r="Q7525">
        <f>_xlfn.XLOOKUP(C7525&amp;G7525&amp;H7525,covid!$E$2:$E$2184,covid!$D$2:$D$2184,0,0,1)</f>
        <v>0</v>
      </c>
    </row>
    <row r="7526" spans="1:17" x14ac:dyDescent="0.3">
      <c r="A7526">
        <f>_xlfn.XLOOKUP(C7526,kamus!$B$2:$B$87,kamus!$A$2:$A$87,0,0,1)</f>
        <v>40</v>
      </c>
      <c r="B7526" t="str">
        <f>_xlfn.XLOOKUP(C7526,kamus!$B$2:$B$87,kamus!$D$2:$D$87,"dihapus",0,1)</f>
        <v>Moyudan</v>
      </c>
      <c r="C7526" t="s">
        <v>264</v>
      </c>
      <c r="D7526">
        <f>_xlfn.XLOOKUP(C7526,kamus!$B$2:$B$87,kamus!$J$2:$J$87,"dihapus",0,1)</f>
        <v>0</v>
      </c>
      <c r="E7526">
        <f t="shared" si="823"/>
        <v>0</v>
      </c>
      <c r="F7526" s="14">
        <v>44986</v>
      </c>
      <c r="G7526" s="1">
        <f t="shared" si="824"/>
        <v>3</v>
      </c>
      <c r="H7526" s="1">
        <f t="shared" si="825"/>
        <v>2023</v>
      </c>
      <c r="I7526">
        <v>1</v>
      </c>
      <c r="J7526">
        <v>0</v>
      </c>
      <c r="K7526">
        <f t="shared" si="819"/>
        <v>1</v>
      </c>
      <c r="L7526">
        <v>8581</v>
      </c>
      <c r="M7526" s="6">
        <f t="shared" si="820"/>
        <v>11.653653420347279</v>
      </c>
      <c r="N7526" s="6">
        <f t="shared" si="821"/>
        <v>0</v>
      </c>
      <c r="O7526" s="6">
        <f t="shared" si="822"/>
        <v>11.653653420347279</v>
      </c>
      <c r="Q7526">
        <f>_xlfn.XLOOKUP(C7526&amp;G7526&amp;H7526,covid!$E$2:$E$2184,covid!$D$2:$D$2184,0,0,1)</f>
        <v>0</v>
      </c>
    </row>
    <row r="7527" spans="1:17" x14ac:dyDescent="0.3">
      <c r="A7527">
        <f>_xlfn.XLOOKUP(C7527,kamus!$B$2:$B$87,kamus!$A$2:$A$87,0,0,1)</f>
        <v>43</v>
      </c>
      <c r="B7527" t="str">
        <f>_xlfn.XLOOKUP(C7527,kamus!$B$2:$B$87,kamus!$D$2:$D$87,"dihapus",0,1)</f>
        <v>Ngaglik 1</v>
      </c>
      <c r="C7527" t="s">
        <v>228</v>
      </c>
      <c r="D7527">
        <f>_xlfn.XLOOKUP(C7527,kamus!$B$2:$B$87,kamus!$J$2:$J$87,"dihapus",0,1)</f>
        <v>1</v>
      </c>
      <c r="E7527">
        <f t="shared" si="823"/>
        <v>1</v>
      </c>
      <c r="F7527" s="14">
        <v>44986</v>
      </c>
      <c r="G7527" s="1">
        <f t="shared" si="824"/>
        <v>3</v>
      </c>
      <c r="H7527" s="1">
        <f t="shared" si="825"/>
        <v>2023</v>
      </c>
      <c r="I7527">
        <v>0</v>
      </c>
      <c r="J7527">
        <v>1</v>
      </c>
      <c r="K7527">
        <f t="shared" si="819"/>
        <v>1</v>
      </c>
      <c r="L7527">
        <v>13060</v>
      </c>
      <c r="M7527" s="6">
        <f t="shared" si="820"/>
        <v>0</v>
      </c>
      <c r="N7527" s="6">
        <f t="shared" si="821"/>
        <v>7.656967840735069</v>
      </c>
      <c r="O7527" s="6">
        <f t="shared" si="822"/>
        <v>7.656967840735069</v>
      </c>
      <c r="Q7527">
        <f>_xlfn.XLOOKUP(C7527&amp;G7527&amp;H7527,covid!$E$2:$E$2184,covid!$D$2:$D$2184,0,0,1)</f>
        <v>0</v>
      </c>
    </row>
    <row r="7528" spans="1:17" x14ac:dyDescent="0.3">
      <c r="A7528">
        <f>_xlfn.XLOOKUP(C7528,kamus!$B$2:$B$87,kamus!$A$2:$A$87,0,0,1)</f>
        <v>44</v>
      </c>
      <c r="B7528" t="str">
        <f>_xlfn.XLOOKUP(C7528,kamus!$B$2:$B$87,kamus!$D$2:$D$87,"dihapus",0,1)</f>
        <v>Ngaglik 1</v>
      </c>
      <c r="C7528" t="s">
        <v>237</v>
      </c>
      <c r="D7528">
        <f>_xlfn.XLOOKUP(C7528,kamus!$B$2:$B$87,kamus!$J$2:$J$87,"dihapus",0,1)</f>
        <v>1</v>
      </c>
      <c r="E7528">
        <f t="shared" si="823"/>
        <v>1</v>
      </c>
      <c r="F7528" s="14">
        <v>44986</v>
      </c>
      <c r="G7528" s="1">
        <f t="shared" si="824"/>
        <v>3</v>
      </c>
      <c r="H7528" s="1">
        <f t="shared" si="825"/>
        <v>2023</v>
      </c>
      <c r="I7528">
        <v>0</v>
      </c>
      <c r="J7528">
        <v>0</v>
      </c>
      <c r="K7528">
        <f t="shared" si="819"/>
        <v>0</v>
      </c>
      <c r="L7528">
        <v>22548</v>
      </c>
      <c r="M7528" s="6">
        <f t="shared" si="820"/>
        <v>0</v>
      </c>
      <c r="N7528" s="6">
        <f t="shared" si="821"/>
        <v>0</v>
      </c>
      <c r="O7528" s="6">
        <f t="shared" si="822"/>
        <v>0</v>
      </c>
      <c r="Q7528">
        <f>_xlfn.XLOOKUP(C7528&amp;G7528&amp;H7528,covid!$E$2:$E$2184,covid!$D$2:$D$2184,0,0,1)</f>
        <v>0</v>
      </c>
    </row>
    <row r="7529" spans="1:17" x14ac:dyDescent="0.3">
      <c r="A7529">
        <f>_xlfn.XLOOKUP(C7529,kamus!$B$2:$B$87,kamus!$A$2:$A$87,0,0,1)</f>
        <v>45</v>
      </c>
      <c r="B7529" t="str">
        <f>_xlfn.XLOOKUP(C7529,kamus!$B$2:$B$87,kamus!$D$2:$D$87,"dihapus",0,1)</f>
        <v>Ngaglik 1</v>
      </c>
      <c r="C7529" t="s">
        <v>255</v>
      </c>
      <c r="D7529">
        <f>_xlfn.XLOOKUP(C7529,kamus!$B$2:$B$87,kamus!$J$2:$J$87,"dihapus",0,1)</f>
        <v>1</v>
      </c>
      <c r="E7529">
        <f t="shared" si="823"/>
        <v>1</v>
      </c>
      <c r="F7529" s="14">
        <v>44986</v>
      </c>
      <c r="G7529" s="1">
        <f t="shared" si="824"/>
        <v>3</v>
      </c>
      <c r="H7529" s="1">
        <f t="shared" si="825"/>
        <v>2023</v>
      </c>
      <c r="I7529">
        <v>0</v>
      </c>
      <c r="J7529">
        <v>0</v>
      </c>
      <c r="K7529">
        <f t="shared" si="819"/>
        <v>0</v>
      </c>
      <c r="L7529">
        <v>20347</v>
      </c>
      <c r="M7529" s="6">
        <f t="shared" si="820"/>
        <v>0</v>
      </c>
      <c r="N7529" s="6">
        <f t="shared" si="821"/>
        <v>0</v>
      </c>
      <c r="O7529" s="6">
        <f t="shared" si="822"/>
        <v>0</v>
      </c>
      <c r="Q7529">
        <f>_xlfn.XLOOKUP(C7529&amp;G7529&amp;H7529,covid!$E$2:$E$2184,covid!$D$2:$D$2184,0,0,1)</f>
        <v>0</v>
      </c>
    </row>
    <row r="7530" spans="1:17" x14ac:dyDescent="0.3">
      <c r="A7530">
        <f>_xlfn.XLOOKUP(C7530,kamus!$B$2:$B$87,kamus!$A$2:$A$87,0,0,1)</f>
        <v>48</v>
      </c>
      <c r="B7530" t="str">
        <f>_xlfn.XLOOKUP(C7530,kamus!$B$2:$B$87,kamus!$D$2:$D$87,"dihapus",0,1)</f>
        <v>Ngaglik 2</v>
      </c>
      <c r="C7530" t="s">
        <v>208</v>
      </c>
      <c r="D7530">
        <f>_xlfn.XLOOKUP(C7530,kamus!$B$2:$B$87,kamus!$J$2:$J$87,"dihapus",0,1)</f>
        <v>1</v>
      </c>
      <c r="E7530">
        <f t="shared" si="823"/>
        <v>1</v>
      </c>
      <c r="F7530" s="14">
        <v>44986</v>
      </c>
      <c r="G7530" s="1">
        <f t="shared" si="824"/>
        <v>3</v>
      </c>
      <c r="H7530" s="1">
        <f t="shared" si="825"/>
        <v>2023</v>
      </c>
      <c r="I7530">
        <v>0</v>
      </c>
      <c r="J7530">
        <v>0</v>
      </c>
      <c r="K7530">
        <f t="shared" si="819"/>
        <v>0</v>
      </c>
      <c r="L7530">
        <v>10739</v>
      </c>
      <c r="M7530" s="6">
        <f t="shared" si="820"/>
        <v>0</v>
      </c>
      <c r="N7530" s="6">
        <f t="shared" si="821"/>
        <v>0</v>
      </c>
      <c r="O7530" s="6">
        <f t="shared" si="822"/>
        <v>0</v>
      </c>
      <c r="Q7530">
        <f>_xlfn.XLOOKUP(C7530&amp;G7530&amp;H7530,covid!$E$2:$E$2184,covid!$D$2:$D$2184,0,0,1)</f>
        <v>0</v>
      </c>
    </row>
    <row r="7531" spans="1:17" x14ac:dyDescent="0.3">
      <c r="A7531">
        <f>_xlfn.XLOOKUP(C7531,kamus!$B$2:$B$87,kamus!$A$2:$A$87,0,0,1)</f>
        <v>47</v>
      </c>
      <c r="B7531" t="str">
        <f>_xlfn.XLOOKUP(C7531,kamus!$B$2:$B$87,kamus!$D$2:$D$87,"dihapus",0,1)</f>
        <v>Ngaglik 2</v>
      </c>
      <c r="C7531" t="s">
        <v>238</v>
      </c>
      <c r="D7531">
        <f>_xlfn.XLOOKUP(C7531,kamus!$B$2:$B$87,kamus!$J$2:$J$87,"dihapus",0,1)</f>
        <v>1</v>
      </c>
      <c r="E7531">
        <f t="shared" si="823"/>
        <v>1</v>
      </c>
      <c r="F7531" s="14">
        <v>44986</v>
      </c>
      <c r="G7531" s="1">
        <f t="shared" si="824"/>
        <v>3</v>
      </c>
      <c r="H7531" s="1">
        <f t="shared" si="825"/>
        <v>2023</v>
      </c>
      <c r="I7531">
        <v>0</v>
      </c>
      <c r="J7531">
        <v>0</v>
      </c>
      <c r="K7531">
        <f t="shared" si="819"/>
        <v>0</v>
      </c>
      <c r="L7531">
        <v>22993</v>
      </c>
      <c r="M7531" s="6">
        <f t="shared" si="820"/>
        <v>0</v>
      </c>
      <c r="N7531" s="6">
        <f t="shared" si="821"/>
        <v>0</v>
      </c>
      <c r="O7531" s="6">
        <f t="shared" si="822"/>
        <v>0</v>
      </c>
      <c r="Q7531">
        <f>_xlfn.XLOOKUP(C7531&amp;G7531&amp;H7531,covid!$E$2:$E$2184,covid!$D$2:$D$2184,0,0,1)</f>
        <v>0</v>
      </c>
    </row>
    <row r="7532" spans="1:17" x14ac:dyDescent="0.3">
      <c r="A7532">
        <f>_xlfn.XLOOKUP(C7532,kamus!$B$2:$B$87,kamus!$A$2:$A$87,0,0,1)</f>
        <v>46</v>
      </c>
      <c r="B7532" t="str">
        <f>_xlfn.XLOOKUP(C7532,kamus!$B$2:$B$87,kamus!$D$2:$D$87,"dihapus",0,1)</f>
        <v>Ngaglik 2</v>
      </c>
      <c r="C7532" t="s">
        <v>257</v>
      </c>
      <c r="D7532">
        <f>_xlfn.XLOOKUP(C7532,kamus!$B$2:$B$87,kamus!$J$2:$J$87,"dihapus",0,1)</f>
        <v>1</v>
      </c>
      <c r="E7532">
        <f t="shared" si="823"/>
        <v>1</v>
      </c>
      <c r="F7532" s="14">
        <v>44986</v>
      </c>
      <c r="G7532" s="1">
        <f t="shared" si="824"/>
        <v>3</v>
      </c>
      <c r="H7532" s="1">
        <f t="shared" si="825"/>
        <v>2023</v>
      </c>
      <c r="I7532">
        <v>0</v>
      </c>
      <c r="J7532">
        <v>0</v>
      </c>
      <c r="K7532">
        <f t="shared" si="819"/>
        <v>0</v>
      </c>
      <c r="L7532">
        <v>17383</v>
      </c>
      <c r="M7532" s="6">
        <f t="shared" si="820"/>
        <v>0</v>
      </c>
      <c r="N7532" s="6">
        <f t="shared" si="821"/>
        <v>0</v>
      </c>
      <c r="O7532" s="6">
        <f t="shared" si="822"/>
        <v>0</v>
      </c>
      <c r="Q7532">
        <f>_xlfn.XLOOKUP(C7532&amp;G7532&amp;H7532,covid!$E$2:$E$2184,covid!$D$2:$D$2184,0,0,1)</f>
        <v>0</v>
      </c>
    </row>
    <row r="7533" spans="1:17" x14ac:dyDescent="0.3">
      <c r="A7533">
        <f>_xlfn.XLOOKUP(C7533,kamus!$B$2:$B$87,kamus!$A$2:$A$87,0,0,1)</f>
        <v>50</v>
      </c>
      <c r="B7533" t="str">
        <f>_xlfn.XLOOKUP(C7533,kamus!$B$2:$B$87,kamus!$D$2:$D$87,"dihapus",0,1)</f>
        <v>Ngemplak 1</v>
      </c>
      <c r="C7533" t="s">
        <v>202</v>
      </c>
      <c r="D7533">
        <f>_xlfn.XLOOKUP(C7533,kamus!$B$2:$B$87,kamus!$J$2:$J$87,"dihapus",0,1)</f>
        <v>0</v>
      </c>
      <c r="E7533">
        <f t="shared" si="823"/>
        <v>0</v>
      </c>
      <c r="F7533" s="14">
        <v>44986</v>
      </c>
      <c r="G7533" s="1">
        <f t="shared" si="824"/>
        <v>3</v>
      </c>
      <c r="H7533" s="1">
        <f t="shared" si="825"/>
        <v>2023</v>
      </c>
      <c r="I7533">
        <v>0</v>
      </c>
      <c r="J7533">
        <v>0</v>
      </c>
      <c r="K7533">
        <f t="shared" si="819"/>
        <v>0</v>
      </c>
      <c r="L7533">
        <v>8211</v>
      </c>
      <c r="M7533" s="6">
        <f t="shared" si="820"/>
        <v>0</v>
      </c>
      <c r="N7533" s="6">
        <f t="shared" si="821"/>
        <v>0</v>
      </c>
      <c r="O7533" s="6">
        <f t="shared" si="822"/>
        <v>0</v>
      </c>
      <c r="Q7533">
        <f>_xlfn.XLOOKUP(C7533&amp;G7533&amp;H7533,covid!$E$2:$E$2184,covid!$D$2:$D$2184,0,0,1)</f>
        <v>0</v>
      </c>
    </row>
    <row r="7534" spans="1:17" x14ac:dyDescent="0.3">
      <c r="A7534">
        <f>_xlfn.XLOOKUP(C7534,kamus!$B$2:$B$87,kamus!$A$2:$A$87,0,0,1)</f>
        <v>51</v>
      </c>
      <c r="B7534" t="str">
        <f>_xlfn.XLOOKUP(C7534,kamus!$B$2:$B$87,kamus!$D$2:$D$87,"dihapus",0,1)</f>
        <v>Ngemplak 1</v>
      </c>
      <c r="C7534" t="s">
        <v>256</v>
      </c>
      <c r="D7534">
        <f>_xlfn.XLOOKUP(C7534,kamus!$B$2:$B$87,kamus!$J$2:$J$87,"dihapus",0,1)</f>
        <v>0</v>
      </c>
      <c r="E7534">
        <f t="shared" si="823"/>
        <v>0</v>
      </c>
      <c r="F7534" s="14">
        <v>44986</v>
      </c>
      <c r="G7534" s="1">
        <f t="shared" si="824"/>
        <v>3</v>
      </c>
      <c r="H7534" s="1">
        <f t="shared" si="825"/>
        <v>2023</v>
      </c>
      <c r="I7534">
        <v>0</v>
      </c>
      <c r="J7534">
        <v>0</v>
      </c>
      <c r="K7534">
        <f t="shared" si="819"/>
        <v>0</v>
      </c>
      <c r="L7534">
        <v>8438</v>
      </c>
      <c r="M7534" s="6">
        <f t="shared" si="820"/>
        <v>0</v>
      </c>
      <c r="N7534" s="6">
        <f t="shared" si="821"/>
        <v>0</v>
      </c>
      <c r="O7534" s="6">
        <f t="shared" si="822"/>
        <v>0</v>
      </c>
      <c r="Q7534">
        <f>_xlfn.XLOOKUP(C7534&amp;G7534&amp;H7534,covid!$E$2:$E$2184,covid!$D$2:$D$2184,0,0,1)</f>
        <v>0</v>
      </c>
    </row>
    <row r="7535" spans="1:17" x14ac:dyDescent="0.3">
      <c r="A7535">
        <f>_xlfn.XLOOKUP(C7535,kamus!$B$2:$B$87,kamus!$A$2:$A$87,0,0,1)</f>
        <v>49</v>
      </c>
      <c r="B7535" t="str">
        <f>_xlfn.XLOOKUP(C7535,kamus!$B$2:$B$87,kamus!$D$2:$D$87,"dihapus",0,1)</f>
        <v>Ngemplak 1</v>
      </c>
      <c r="C7535" t="s">
        <v>276</v>
      </c>
      <c r="D7535">
        <f>_xlfn.XLOOKUP(C7535,kamus!$B$2:$B$87,kamus!$J$2:$J$87,"dihapus",0,1)</f>
        <v>1</v>
      </c>
      <c r="E7535">
        <f t="shared" si="823"/>
        <v>1</v>
      </c>
      <c r="F7535" s="14">
        <v>44986</v>
      </c>
      <c r="G7535" s="1">
        <f t="shared" si="824"/>
        <v>3</v>
      </c>
      <c r="H7535" s="1">
        <f t="shared" si="825"/>
        <v>2023</v>
      </c>
      <c r="I7535">
        <v>0</v>
      </c>
      <c r="J7535">
        <v>0</v>
      </c>
      <c r="K7535">
        <f t="shared" si="819"/>
        <v>0</v>
      </c>
      <c r="L7535">
        <v>9968</v>
      </c>
      <c r="M7535" s="6">
        <f t="shared" si="820"/>
        <v>0</v>
      </c>
      <c r="N7535" s="6">
        <f t="shared" si="821"/>
        <v>0</v>
      </c>
      <c r="O7535" s="6">
        <f t="shared" si="822"/>
        <v>0</v>
      </c>
      <c r="Q7535">
        <f>_xlfn.XLOOKUP(C7535&amp;G7535&amp;H7535,covid!$E$2:$E$2184,covid!$D$2:$D$2184,0,0,1)</f>
        <v>0</v>
      </c>
    </row>
    <row r="7536" spans="1:17" x14ac:dyDescent="0.3">
      <c r="A7536">
        <f>_xlfn.XLOOKUP(C7536,kamus!$B$2:$B$87,kamus!$A$2:$A$87,0,0,1)</f>
        <v>52</v>
      </c>
      <c r="B7536" t="str">
        <f>_xlfn.XLOOKUP(C7536,kamus!$B$2:$B$87,kamus!$D$2:$D$87,"dihapus",0,1)</f>
        <v>Ngemplak 2</v>
      </c>
      <c r="C7536" t="s">
        <v>277</v>
      </c>
      <c r="D7536">
        <f>_xlfn.XLOOKUP(C7536,kamus!$B$2:$B$87,kamus!$J$2:$J$87,"dihapus",0,1)</f>
        <v>1</v>
      </c>
      <c r="E7536">
        <f t="shared" si="823"/>
        <v>1</v>
      </c>
      <c r="F7536" s="14">
        <v>44986</v>
      </c>
      <c r="G7536" s="1">
        <f t="shared" si="824"/>
        <v>3</v>
      </c>
      <c r="H7536" s="1">
        <f t="shared" si="825"/>
        <v>2023</v>
      </c>
      <c r="I7536">
        <v>0</v>
      </c>
      <c r="J7536">
        <v>0</v>
      </c>
      <c r="K7536">
        <f t="shared" si="819"/>
        <v>0</v>
      </c>
      <c r="L7536">
        <v>32521</v>
      </c>
      <c r="M7536" s="6">
        <f t="shared" si="820"/>
        <v>0</v>
      </c>
      <c r="N7536" s="6">
        <f t="shared" si="821"/>
        <v>0</v>
      </c>
      <c r="O7536" s="6">
        <f t="shared" si="822"/>
        <v>0</v>
      </c>
      <c r="Q7536">
        <f>_xlfn.XLOOKUP(C7536&amp;G7536&amp;H7536,covid!$E$2:$E$2184,covid!$D$2:$D$2184,0,0,1)</f>
        <v>0</v>
      </c>
    </row>
    <row r="7537" spans="1:17" x14ac:dyDescent="0.3">
      <c r="A7537">
        <f>_xlfn.XLOOKUP(C7537,kamus!$B$2:$B$87,kamus!$A$2:$A$87,0,0,1)</f>
        <v>53</v>
      </c>
      <c r="B7537" t="str">
        <f>_xlfn.XLOOKUP(C7537,kamus!$B$2:$B$87,kamus!$D$2:$D$87,"dihapus",0,1)</f>
        <v>Ngemplak 2</v>
      </c>
      <c r="C7537" t="s">
        <v>278</v>
      </c>
      <c r="D7537">
        <f>_xlfn.XLOOKUP(C7537,kamus!$B$2:$B$87,kamus!$J$2:$J$87,"dihapus",0,1)</f>
        <v>0</v>
      </c>
      <c r="E7537">
        <f t="shared" si="823"/>
        <v>0</v>
      </c>
      <c r="F7537" s="14">
        <v>44986</v>
      </c>
      <c r="G7537" s="1">
        <f t="shared" si="824"/>
        <v>3</v>
      </c>
      <c r="H7537" s="1">
        <f t="shared" si="825"/>
        <v>2023</v>
      </c>
      <c r="I7537">
        <v>0</v>
      </c>
      <c r="J7537">
        <v>0</v>
      </c>
      <c r="K7537">
        <f t="shared" si="819"/>
        <v>0</v>
      </c>
      <c r="L7537">
        <v>9143</v>
      </c>
      <c r="M7537" s="6">
        <f t="shared" si="820"/>
        <v>0</v>
      </c>
      <c r="N7537" s="6">
        <f t="shared" si="821"/>
        <v>0</v>
      </c>
      <c r="O7537" s="6">
        <f t="shared" si="822"/>
        <v>0</v>
      </c>
      <c r="Q7537">
        <f>_xlfn.XLOOKUP(C7537&amp;G7537&amp;H7537,covid!$E$2:$E$2184,covid!$D$2:$D$2184,0,0,1)</f>
        <v>0</v>
      </c>
    </row>
    <row r="7538" spans="1:17" x14ac:dyDescent="0.3">
      <c r="A7538">
        <f>_xlfn.XLOOKUP(C7538,kamus!$B$2:$B$87,kamus!$A$2:$A$87,0,0,1)</f>
        <v>57</v>
      </c>
      <c r="B7538" t="str">
        <f>_xlfn.XLOOKUP(C7538,kamus!$B$2:$B$87,kamus!$D$2:$D$87,"dihapus",0,1)</f>
        <v>Pakem</v>
      </c>
      <c r="C7538" t="s">
        <v>204</v>
      </c>
      <c r="D7538">
        <f>_xlfn.XLOOKUP(C7538,kamus!$B$2:$B$87,kamus!$J$2:$J$87,"dihapus",0,1)</f>
        <v>0</v>
      </c>
      <c r="E7538">
        <f t="shared" si="823"/>
        <v>0</v>
      </c>
      <c r="F7538" s="14">
        <v>44986</v>
      </c>
      <c r="G7538" s="1">
        <f t="shared" si="824"/>
        <v>3</v>
      </c>
      <c r="H7538" s="1">
        <f t="shared" si="825"/>
        <v>2023</v>
      </c>
      <c r="I7538">
        <v>0</v>
      </c>
      <c r="J7538">
        <v>0</v>
      </c>
      <c r="K7538">
        <f t="shared" si="819"/>
        <v>0</v>
      </c>
      <c r="L7538">
        <v>7056</v>
      </c>
      <c r="M7538" s="6">
        <f t="shared" si="820"/>
        <v>0</v>
      </c>
      <c r="N7538" s="6">
        <f t="shared" si="821"/>
        <v>0</v>
      </c>
      <c r="O7538" s="6">
        <f t="shared" si="822"/>
        <v>0</v>
      </c>
      <c r="Q7538">
        <f>_xlfn.XLOOKUP(C7538&amp;G7538&amp;H7538,covid!$E$2:$E$2184,covid!$D$2:$D$2184,0,0,1)</f>
        <v>0</v>
      </c>
    </row>
    <row r="7539" spans="1:17" x14ac:dyDescent="0.3">
      <c r="A7539">
        <f>_xlfn.XLOOKUP(C7539,kamus!$B$2:$B$87,kamus!$A$2:$A$87,0,0,1)</f>
        <v>54</v>
      </c>
      <c r="B7539" t="str">
        <f>_xlfn.XLOOKUP(C7539,kamus!$B$2:$B$87,kamus!$D$2:$D$87,"dihapus",0,1)</f>
        <v>Pakem</v>
      </c>
      <c r="C7539" t="s">
        <v>213</v>
      </c>
      <c r="D7539">
        <f>_xlfn.XLOOKUP(C7539,kamus!$B$2:$B$87,kamus!$J$2:$J$87,"dihapus",0,1)</f>
        <v>0</v>
      </c>
      <c r="E7539">
        <f t="shared" si="823"/>
        <v>0</v>
      </c>
      <c r="F7539" s="14">
        <v>44986</v>
      </c>
      <c r="G7539" s="1">
        <f t="shared" si="824"/>
        <v>3</v>
      </c>
      <c r="H7539" s="1">
        <f t="shared" si="825"/>
        <v>2023</v>
      </c>
      <c r="I7539">
        <v>0</v>
      </c>
      <c r="J7539">
        <v>0</v>
      </c>
      <c r="K7539">
        <f t="shared" si="819"/>
        <v>0</v>
      </c>
      <c r="L7539">
        <v>9416</v>
      </c>
      <c r="M7539" s="6">
        <f t="shared" si="820"/>
        <v>0</v>
      </c>
      <c r="N7539" s="6">
        <f t="shared" si="821"/>
        <v>0</v>
      </c>
      <c r="O7539" s="6">
        <f t="shared" si="822"/>
        <v>0</v>
      </c>
      <c r="Q7539">
        <f>_xlfn.XLOOKUP(C7539&amp;G7539&amp;H7539,covid!$E$2:$E$2184,covid!$D$2:$D$2184,0,0,1)</f>
        <v>0</v>
      </c>
    </row>
    <row r="7540" spans="1:17" x14ac:dyDescent="0.3">
      <c r="A7540">
        <f>_xlfn.XLOOKUP(C7540,kamus!$B$2:$B$87,kamus!$A$2:$A$87,0,0,1)</f>
        <v>56</v>
      </c>
      <c r="B7540" t="str">
        <f>_xlfn.XLOOKUP(C7540,kamus!$B$2:$B$87,kamus!$D$2:$D$87,"dihapus",0,1)</f>
        <v>Pakem</v>
      </c>
      <c r="C7540" t="s">
        <v>214</v>
      </c>
      <c r="D7540">
        <f>_xlfn.XLOOKUP(C7540,kamus!$B$2:$B$87,kamus!$J$2:$J$87,"dihapus",0,1)</f>
        <v>1</v>
      </c>
      <c r="E7540">
        <f t="shared" si="823"/>
        <v>1</v>
      </c>
      <c r="F7540" s="14">
        <v>44986</v>
      </c>
      <c r="G7540" s="1">
        <f t="shared" si="824"/>
        <v>3</v>
      </c>
      <c r="H7540" s="1">
        <f t="shared" si="825"/>
        <v>2023</v>
      </c>
      <c r="I7540">
        <v>0</v>
      </c>
      <c r="J7540">
        <v>0</v>
      </c>
      <c r="K7540">
        <f t="shared" si="819"/>
        <v>0</v>
      </c>
      <c r="L7540">
        <v>6899</v>
      </c>
      <c r="M7540" s="6">
        <f t="shared" si="820"/>
        <v>0</v>
      </c>
      <c r="N7540" s="6">
        <f t="shared" si="821"/>
        <v>0</v>
      </c>
      <c r="O7540" s="6">
        <f t="shared" si="822"/>
        <v>0</v>
      </c>
      <c r="Q7540">
        <f>_xlfn.XLOOKUP(C7540&amp;G7540&amp;H7540,covid!$E$2:$E$2184,covid!$D$2:$D$2184,0,0,1)</f>
        <v>0</v>
      </c>
    </row>
    <row r="7541" spans="1:17" x14ac:dyDescent="0.3">
      <c r="A7541">
        <f>_xlfn.XLOOKUP(C7541,kamus!$B$2:$B$87,kamus!$A$2:$A$87,0,0,1)</f>
        <v>58</v>
      </c>
      <c r="B7541" t="str">
        <f>_xlfn.XLOOKUP(C7541,kamus!$B$2:$B$87,kamus!$D$2:$D$87,"dihapus",0,1)</f>
        <v>Pakem</v>
      </c>
      <c r="C7541" t="s">
        <v>231</v>
      </c>
      <c r="D7541">
        <f>_xlfn.XLOOKUP(C7541,kamus!$B$2:$B$87,kamus!$J$2:$J$87,"dihapus",0,1)</f>
        <v>0</v>
      </c>
      <c r="E7541">
        <f t="shared" si="823"/>
        <v>0</v>
      </c>
      <c r="F7541" s="14">
        <v>44986</v>
      </c>
      <c r="G7541" s="1">
        <f t="shared" si="824"/>
        <v>3</v>
      </c>
      <c r="H7541" s="1">
        <f t="shared" si="825"/>
        <v>2023</v>
      </c>
      <c r="I7541">
        <v>0</v>
      </c>
      <c r="J7541">
        <v>0</v>
      </c>
      <c r="K7541">
        <f t="shared" si="819"/>
        <v>0</v>
      </c>
      <c r="L7541">
        <v>7126</v>
      </c>
      <c r="M7541" s="6">
        <f t="shared" si="820"/>
        <v>0</v>
      </c>
      <c r="N7541" s="6">
        <f t="shared" si="821"/>
        <v>0</v>
      </c>
      <c r="O7541" s="6">
        <f t="shared" si="822"/>
        <v>0</v>
      </c>
      <c r="Q7541">
        <f>_xlfn.XLOOKUP(C7541&amp;G7541&amp;H7541,covid!$E$2:$E$2184,covid!$D$2:$D$2184,0,0,1)</f>
        <v>0</v>
      </c>
    </row>
    <row r="7542" spans="1:17" x14ac:dyDescent="0.3">
      <c r="A7542">
        <f>_xlfn.XLOOKUP(C7542,kamus!$B$2:$B$87,kamus!$A$2:$A$87,0,0,1)</f>
        <v>55</v>
      </c>
      <c r="B7542" t="str">
        <f>_xlfn.XLOOKUP(C7542,kamus!$B$2:$B$87,kamus!$D$2:$D$87,"dihapus",0,1)</f>
        <v>Pakem</v>
      </c>
      <c r="C7542" t="s">
        <v>234</v>
      </c>
      <c r="D7542">
        <f>_xlfn.XLOOKUP(C7542,kamus!$B$2:$B$87,kamus!$J$2:$J$87,"dihapus",0,1)</f>
        <v>0</v>
      </c>
      <c r="E7542">
        <f t="shared" si="823"/>
        <v>0</v>
      </c>
      <c r="F7542" s="14">
        <v>44986</v>
      </c>
      <c r="G7542" s="1">
        <f t="shared" si="824"/>
        <v>3</v>
      </c>
      <c r="H7542" s="1">
        <f t="shared" si="825"/>
        <v>2023</v>
      </c>
      <c r="I7542">
        <v>0</v>
      </c>
      <c r="J7542">
        <v>2</v>
      </c>
      <c r="K7542">
        <f t="shared" si="819"/>
        <v>2</v>
      </c>
      <c r="L7542">
        <v>10168</v>
      </c>
      <c r="M7542" s="6">
        <f t="shared" si="820"/>
        <v>0</v>
      </c>
      <c r="N7542" s="6">
        <f t="shared" si="821"/>
        <v>19.669551534225018</v>
      </c>
      <c r="O7542" s="6">
        <f t="shared" si="822"/>
        <v>19.669551534225018</v>
      </c>
      <c r="Q7542">
        <f>_xlfn.XLOOKUP(C7542&amp;G7542&amp;H7542,covid!$E$2:$E$2184,covid!$D$2:$D$2184,0,0,1)</f>
        <v>0</v>
      </c>
    </row>
    <row r="7543" spans="1:17" x14ac:dyDescent="0.3">
      <c r="A7543">
        <f>_xlfn.XLOOKUP(C7543,kamus!$B$2:$B$87,kamus!$A$2:$A$87,0,0,1)</f>
        <v>64</v>
      </c>
      <c r="B7543" t="str">
        <f>_xlfn.XLOOKUP(C7543,kamus!$B$2:$B$87,kamus!$D$2:$D$87,"dihapus",0,1)</f>
        <v>Prambanan</v>
      </c>
      <c r="C7543" t="s">
        <v>203</v>
      </c>
      <c r="D7543">
        <f>_xlfn.XLOOKUP(C7543,kamus!$B$2:$B$87,kamus!$J$2:$J$87,"dihapus",0,1)</f>
        <v>1</v>
      </c>
      <c r="E7543">
        <f t="shared" si="823"/>
        <v>1</v>
      </c>
      <c r="F7543" s="14">
        <v>44986</v>
      </c>
      <c r="G7543" s="1">
        <f t="shared" si="824"/>
        <v>3</v>
      </c>
      <c r="H7543" s="1">
        <f t="shared" si="825"/>
        <v>2023</v>
      </c>
      <c r="I7543">
        <v>0</v>
      </c>
      <c r="J7543">
        <v>0</v>
      </c>
      <c r="K7543">
        <f t="shared" si="819"/>
        <v>0</v>
      </c>
      <c r="L7543">
        <v>12953</v>
      </c>
      <c r="M7543" s="6">
        <f t="shared" si="820"/>
        <v>0</v>
      </c>
      <c r="N7543" s="6">
        <f t="shared" si="821"/>
        <v>0</v>
      </c>
      <c r="O7543" s="6">
        <f t="shared" si="822"/>
        <v>0</v>
      </c>
      <c r="Q7543">
        <f>_xlfn.XLOOKUP(C7543&amp;G7543&amp;H7543,covid!$E$2:$E$2184,covid!$D$2:$D$2184,0,0,1)</f>
        <v>0</v>
      </c>
    </row>
    <row r="7544" spans="1:17" x14ac:dyDescent="0.3">
      <c r="A7544">
        <f>_xlfn.XLOOKUP(C7544,kamus!$B$2:$B$87,kamus!$A$2:$A$87,0,0,1)</f>
        <v>59</v>
      </c>
      <c r="B7544" t="str">
        <f>_xlfn.XLOOKUP(C7544,kamus!$B$2:$B$87,kamus!$D$2:$D$87,"dihapus",0,1)</f>
        <v>Prambanan</v>
      </c>
      <c r="C7544" t="s">
        <v>210</v>
      </c>
      <c r="D7544">
        <f>_xlfn.XLOOKUP(C7544,kamus!$B$2:$B$87,kamus!$J$2:$J$87,"dihapus",0,1)</f>
        <v>0</v>
      </c>
      <c r="E7544">
        <f t="shared" si="823"/>
        <v>0</v>
      </c>
      <c r="F7544" s="14">
        <v>44986</v>
      </c>
      <c r="G7544" s="1">
        <f t="shared" si="824"/>
        <v>3</v>
      </c>
      <c r="H7544" s="1">
        <f t="shared" si="825"/>
        <v>2023</v>
      </c>
      <c r="I7544">
        <v>0</v>
      </c>
      <c r="J7544">
        <v>0</v>
      </c>
      <c r="K7544">
        <f t="shared" si="819"/>
        <v>0</v>
      </c>
      <c r="L7544">
        <v>4888</v>
      </c>
      <c r="M7544" s="6">
        <f t="shared" si="820"/>
        <v>0</v>
      </c>
      <c r="N7544" s="6">
        <f t="shared" si="821"/>
        <v>0</v>
      </c>
      <c r="O7544" s="6">
        <f t="shared" si="822"/>
        <v>0</v>
      </c>
      <c r="Q7544">
        <f>_xlfn.XLOOKUP(C7544&amp;G7544&amp;H7544,covid!$E$2:$E$2184,covid!$D$2:$D$2184,0,0,1)</f>
        <v>0</v>
      </c>
    </row>
    <row r="7545" spans="1:17" x14ac:dyDescent="0.3">
      <c r="A7545">
        <f>_xlfn.XLOOKUP(C7545,kamus!$B$2:$B$87,kamus!$A$2:$A$87,0,0,1)</f>
        <v>61</v>
      </c>
      <c r="B7545" t="str">
        <f>_xlfn.XLOOKUP(C7545,kamus!$B$2:$B$87,kamus!$D$2:$D$87,"dihapus",0,1)</f>
        <v>Prambanan</v>
      </c>
      <c r="C7545" t="s">
        <v>219</v>
      </c>
      <c r="D7545">
        <f>_xlfn.XLOOKUP(C7545,kamus!$B$2:$B$87,kamus!$J$2:$J$87,"dihapus",0,1)</f>
        <v>0</v>
      </c>
      <c r="E7545">
        <f t="shared" si="823"/>
        <v>0</v>
      </c>
      <c r="F7545" s="14">
        <v>44986</v>
      </c>
      <c r="G7545" s="1">
        <f t="shared" si="824"/>
        <v>3</v>
      </c>
      <c r="H7545" s="1">
        <f t="shared" si="825"/>
        <v>2023</v>
      </c>
      <c r="I7545">
        <v>0</v>
      </c>
      <c r="J7545">
        <v>0</v>
      </c>
      <c r="K7545">
        <f t="shared" si="819"/>
        <v>0</v>
      </c>
      <c r="L7545">
        <v>14613</v>
      </c>
      <c r="M7545" s="6">
        <f t="shared" si="820"/>
        <v>0</v>
      </c>
      <c r="N7545" s="6">
        <f t="shared" si="821"/>
        <v>0</v>
      </c>
      <c r="O7545" s="6">
        <f t="shared" si="822"/>
        <v>0</v>
      </c>
      <c r="Q7545">
        <f>_xlfn.XLOOKUP(C7545&amp;G7545&amp;H7545,covid!$E$2:$E$2184,covid!$D$2:$D$2184,0,0,1)</f>
        <v>0</v>
      </c>
    </row>
    <row r="7546" spans="1:17" x14ac:dyDescent="0.3">
      <c r="A7546">
        <f>_xlfn.XLOOKUP(C7546,kamus!$B$2:$B$87,kamus!$A$2:$A$87,0,0,1)</f>
        <v>62</v>
      </c>
      <c r="B7546" t="str">
        <f>_xlfn.XLOOKUP(C7546,kamus!$B$2:$B$87,kamus!$D$2:$D$87,"dihapus",0,1)</f>
        <v>Prambanan</v>
      </c>
      <c r="C7546" t="s">
        <v>236</v>
      </c>
      <c r="D7546">
        <f>_xlfn.XLOOKUP(C7546,kamus!$B$2:$B$87,kamus!$J$2:$J$87,"dihapus",0,1)</f>
        <v>0</v>
      </c>
      <c r="E7546">
        <f t="shared" si="823"/>
        <v>0</v>
      </c>
      <c r="F7546" s="14">
        <v>44986</v>
      </c>
      <c r="G7546" s="1">
        <f t="shared" si="824"/>
        <v>3</v>
      </c>
      <c r="H7546" s="1">
        <f t="shared" si="825"/>
        <v>2023</v>
      </c>
      <c r="I7546">
        <v>0</v>
      </c>
      <c r="J7546">
        <v>0</v>
      </c>
      <c r="K7546">
        <f t="shared" si="819"/>
        <v>0</v>
      </c>
      <c r="L7546">
        <v>6237</v>
      </c>
      <c r="M7546" s="6">
        <f t="shared" si="820"/>
        <v>0</v>
      </c>
      <c r="N7546" s="6">
        <f t="shared" si="821"/>
        <v>0</v>
      </c>
      <c r="O7546" s="6">
        <f t="shared" si="822"/>
        <v>0</v>
      </c>
      <c r="Q7546">
        <f>_xlfn.XLOOKUP(C7546&amp;G7546&amp;H7546,covid!$E$2:$E$2184,covid!$D$2:$D$2184,0,0,1)</f>
        <v>0</v>
      </c>
    </row>
    <row r="7547" spans="1:17" x14ac:dyDescent="0.3">
      <c r="A7547">
        <f>_xlfn.XLOOKUP(C7547,kamus!$B$2:$B$87,kamus!$A$2:$A$87,0,0,1)</f>
        <v>63</v>
      </c>
      <c r="B7547" t="str">
        <f>_xlfn.XLOOKUP(C7547,kamus!$B$2:$B$87,kamus!$D$2:$D$87,"dihapus",0,1)</f>
        <v>Prambanan</v>
      </c>
      <c r="C7547" t="s">
        <v>261</v>
      </c>
      <c r="D7547">
        <f>_xlfn.XLOOKUP(C7547,kamus!$B$2:$B$87,kamus!$J$2:$J$87,"dihapus",0,1)</f>
        <v>0</v>
      </c>
      <c r="E7547">
        <f t="shared" si="823"/>
        <v>0</v>
      </c>
      <c r="F7547" s="14">
        <v>44986</v>
      </c>
      <c r="G7547" s="1">
        <f t="shared" si="824"/>
        <v>3</v>
      </c>
      <c r="H7547" s="1">
        <f t="shared" si="825"/>
        <v>2023</v>
      </c>
      <c r="I7547">
        <v>0</v>
      </c>
      <c r="J7547">
        <v>0</v>
      </c>
      <c r="K7547">
        <f t="shared" si="819"/>
        <v>0</v>
      </c>
      <c r="L7547">
        <v>15803</v>
      </c>
      <c r="M7547" s="6">
        <f t="shared" si="820"/>
        <v>0</v>
      </c>
      <c r="N7547" s="6">
        <f t="shared" si="821"/>
        <v>0</v>
      </c>
      <c r="O7547" s="6">
        <f t="shared" si="822"/>
        <v>0</v>
      </c>
      <c r="Q7547">
        <f>_xlfn.XLOOKUP(C7547&amp;G7547&amp;H7547,covid!$E$2:$E$2184,covid!$D$2:$D$2184,0,0,1)</f>
        <v>0</v>
      </c>
    </row>
    <row r="7548" spans="1:17" x14ac:dyDescent="0.3">
      <c r="A7548">
        <f>_xlfn.XLOOKUP(C7548,kamus!$B$2:$B$87,kamus!$A$2:$A$87,0,0,1)</f>
        <v>60</v>
      </c>
      <c r="B7548" t="str">
        <f>_xlfn.XLOOKUP(C7548,kamus!$B$2:$B$87,kamus!$D$2:$D$87,"dihapus",0,1)</f>
        <v>Prambanan</v>
      </c>
      <c r="C7548" t="s">
        <v>280</v>
      </c>
      <c r="D7548">
        <f>_xlfn.XLOOKUP(C7548,kamus!$B$2:$B$87,kamus!$J$2:$J$87,"dihapus",0,1)</f>
        <v>0</v>
      </c>
      <c r="E7548">
        <f t="shared" si="823"/>
        <v>0</v>
      </c>
      <c r="F7548" s="14">
        <v>44986</v>
      </c>
      <c r="G7548" s="1">
        <f t="shared" si="824"/>
        <v>3</v>
      </c>
      <c r="H7548" s="1">
        <f t="shared" si="825"/>
        <v>2023</v>
      </c>
      <c r="I7548">
        <v>0</v>
      </c>
      <c r="J7548">
        <v>0</v>
      </c>
      <c r="K7548">
        <f t="shared" si="819"/>
        <v>0</v>
      </c>
      <c r="L7548">
        <v>2888</v>
      </c>
      <c r="M7548" s="6">
        <f t="shared" si="820"/>
        <v>0</v>
      </c>
      <c r="N7548" s="6">
        <f t="shared" si="821"/>
        <v>0</v>
      </c>
      <c r="O7548" s="6">
        <f t="shared" si="822"/>
        <v>0</v>
      </c>
      <c r="Q7548">
        <f>_xlfn.XLOOKUP(C7548&amp;G7548&amp;H7548,covid!$E$2:$E$2184,covid!$D$2:$D$2184,0,0,1)</f>
        <v>0</v>
      </c>
    </row>
    <row r="7549" spans="1:17" x14ac:dyDescent="0.3">
      <c r="A7549">
        <f>_xlfn.XLOOKUP(C7549,kamus!$B$2:$B$87,kamus!$A$2:$A$87,0,0,1)</f>
        <v>67</v>
      </c>
      <c r="B7549" t="str">
        <f>_xlfn.XLOOKUP(C7549,kamus!$B$2:$B$87,kamus!$D$2:$D$87,"dihapus",0,1)</f>
        <v>Seyegan</v>
      </c>
      <c r="C7549" t="s">
        <v>221</v>
      </c>
      <c r="D7549">
        <f>_xlfn.XLOOKUP(C7549,kamus!$B$2:$B$87,kamus!$J$2:$J$87,"dihapus",0,1)</f>
        <v>0</v>
      </c>
      <c r="E7549">
        <f t="shared" si="823"/>
        <v>0</v>
      </c>
      <c r="F7549" s="14">
        <v>44986</v>
      </c>
      <c r="G7549" s="1">
        <f t="shared" si="824"/>
        <v>3</v>
      </c>
      <c r="H7549" s="1">
        <f t="shared" si="825"/>
        <v>2023</v>
      </c>
      <c r="I7549">
        <v>0</v>
      </c>
      <c r="J7549">
        <v>2</v>
      </c>
      <c r="K7549">
        <f t="shared" si="819"/>
        <v>2</v>
      </c>
      <c r="L7549">
        <v>11097</v>
      </c>
      <c r="M7549" s="6">
        <f t="shared" si="820"/>
        <v>0</v>
      </c>
      <c r="N7549" s="6">
        <f t="shared" si="821"/>
        <v>18.022889069117777</v>
      </c>
      <c r="O7549" s="6">
        <f t="shared" si="822"/>
        <v>18.022889069117777</v>
      </c>
      <c r="Q7549">
        <f>_xlfn.XLOOKUP(C7549&amp;G7549&amp;H7549,covid!$E$2:$E$2184,covid!$D$2:$D$2184,0,0,1)</f>
        <v>0</v>
      </c>
    </row>
    <row r="7550" spans="1:17" x14ac:dyDescent="0.3">
      <c r="A7550">
        <f>_xlfn.XLOOKUP(C7550,kamus!$B$2:$B$87,kamus!$A$2:$A$87,0,0,1)</f>
        <v>66</v>
      </c>
      <c r="B7550" t="str">
        <f>_xlfn.XLOOKUP(C7550,kamus!$B$2:$B$87,kamus!$D$2:$D$87,"dihapus",0,1)</f>
        <v>Seyegan</v>
      </c>
      <c r="C7550" t="s">
        <v>222</v>
      </c>
      <c r="D7550">
        <f>_xlfn.XLOOKUP(C7550,kamus!$B$2:$B$87,kamus!$J$2:$J$87,"dihapus",0,1)</f>
        <v>0</v>
      </c>
      <c r="E7550">
        <f t="shared" si="823"/>
        <v>0</v>
      </c>
      <c r="F7550" s="14">
        <v>44986</v>
      </c>
      <c r="G7550" s="1">
        <f t="shared" si="824"/>
        <v>3</v>
      </c>
      <c r="H7550" s="1">
        <f t="shared" si="825"/>
        <v>2023</v>
      </c>
      <c r="I7550">
        <v>0</v>
      </c>
      <c r="J7550">
        <v>1</v>
      </c>
      <c r="K7550">
        <f t="shared" si="819"/>
        <v>1</v>
      </c>
      <c r="L7550">
        <v>9855</v>
      </c>
      <c r="M7550" s="6">
        <f t="shared" si="820"/>
        <v>0</v>
      </c>
      <c r="N7550" s="6">
        <f t="shared" si="821"/>
        <v>10.147133434804667</v>
      </c>
      <c r="O7550" s="6">
        <f t="shared" si="822"/>
        <v>10.147133434804667</v>
      </c>
      <c r="Q7550">
        <f>_xlfn.XLOOKUP(C7550&amp;G7550&amp;H7550,covid!$E$2:$E$2184,covid!$D$2:$D$2184,0,0,1)</f>
        <v>0</v>
      </c>
    </row>
    <row r="7551" spans="1:17" x14ac:dyDescent="0.3">
      <c r="A7551">
        <f>_xlfn.XLOOKUP(C7551,kamus!$B$2:$B$87,kamus!$A$2:$A$87,0,0,1)</f>
        <v>68</v>
      </c>
      <c r="B7551" t="str">
        <f>_xlfn.XLOOKUP(C7551,kamus!$B$2:$B$87,kamus!$D$2:$D$87,"dihapus",0,1)</f>
        <v>Seyegan</v>
      </c>
      <c r="C7551" t="s">
        <v>223</v>
      </c>
      <c r="D7551">
        <f>_xlfn.XLOOKUP(C7551,kamus!$B$2:$B$87,kamus!$J$2:$J$87,"dihapus",0,1)</f>
        <v>0</v>
      </c>
      <c r="E7551">
        <f t="shared" si="823"/>
        <v>0</v>
      </c>
      <c r="F7551" s="14">
        <v>44986</v>
      </c>
      <c r="G7551" s="1">
        <f t="shared" si="824"/>
        <v>3</v>
      </c>
      <c r="H7551" s="1">
        <f t="shared" si="825"/>
        <v>2023</v>
      </c>
      <c r="I7551">
        <v>0</v>
      </c>
      <c r="J7551">
        <v>1</v>
      </c>
      <c r="K7551">
        <f t="shared" si="819"/>
        <v>1</v>
      </c>
      <c r="L7551">
        <v>8289</v>
      </c>
      <c r="M7551" s="6">
        <f t="shared" si="820"/>
        <v>0</v>
      </c>
      <c r="N7551" s="6">
        <f t="shared" si="821"/>
        <v>12.064181445288936</v>
      </c>
      <c r="O7551" s="6">
        <f t="shared" si="822"/>
        <v>12.064181445288936</v>
      </c>
      <c r="Q7551">
        <f>_xlfn.XLOOKUP(C7551&amp;G7551&amp;H7551,covid!$E$2:$E$2184,covid!$D$2:$D$2184,0,0,1)</f>
        <v>0</v>
      </c>
    </row>
    <row r="7552" spans="1:17" x14ac:dyDescent="0.3">
      <c r="A7552">
        <f>_xlfn.XLOOKUP(C7552,kamus!$B$2:$B$87,kamus!$A$2:$A$87,0,0,1)</f>
        <v>65</v>
      </c>
      <c r="B7552" t="str">
        <f>_xlfn.XLOOKUP(C7552,kamus!$B$2:$B$87,kamus!$D$2:$D$87,"dihapus",0,1)</f>
        <v>Seyegan</v>
      </c>
      <c r="C7552" t="s">
        <v>224</v>
      </c>
      <c r="D7552">
        <f>_xlfn.XLOOKUP(C7552,kamus!$B$2:$B$87,kamus!$J$2:$J$87,"dihapus",0,1)</f>
        <v>1</v>
      </c>
      <c r="E7552">
        <f t="shared" si="823"/>
        <v>1</v>
      </c>
      <c r="F7552" s="14">
        <v>44986</v>
      </c>
      <c r="G7552" s="1">
        <f t="shared" si="824"/>
        <v>3</v>
      </c>
      <c r="H7552" s="1">
        <f t="shared" si="825"/>
        <v>2023</v>
      </c>
      <c r="I7552">
        <v>0</v>
      </c>
      <c r="J7552">
        <v>0</v>
      </c>
      <c r="K7552">
        <f t="shared" si="819"/>
        <v>0</v>
      </c>
      <c r="L7552">
        <v>11557</v>
      </c>
      <c r="M7552" s="6">
        <f t="shared" si="820"/>
        <v>0</v>
      </c>
      <c r="N7552" s="6">
        <f t="shared" si="821"/>
        <v>0</v>
      </c>
      <c r="O7552" s="6">
        <f t="shared" si="822"/>
        <v>0</v>
      </c>
      <c r="Q7552">
        <f>_xlfn.XLOOKUP(C7552&amp;G7552&amp;H7552,covid!$E$2:$E$2184,covid!$D$2:$D$2184,0,0,1)</f>
        <v>0</v>
      </c>
    </row>
    <row r="7553" spans="1:17" x14ac:dyDescent="0.3">
      <c r="A7553">
        <f>_xlfn.XLOOKUP(C7553,kamus!$B$2:$B$87,kamus!$A$2:$A$87,0,0,1)</f>
        <v>69</v>
      </c>
      <c r="B7553" t="str">
        <f>_xlfn.XLOOKUP(C7553,kamus!$B$2:$B$87,kamus!$D$2:$D$87,"dihapus",0,1)</f>
        <v>Seyegan</v>
      </c>
      <c r="C7553" t="s">
        <v>225</v>
      </c>
      <c r="D7553">
        <f>_xlfn.XLOOKUP(C7553,kamus!$B$2:$B$87,kamus!$J$2:$J$87,"dihapus",0,1)</f>
        <v>0</v>
      </c>
      <c r="E7553">
        <f t="shared" si="823"/>
        <v>0</v>
      </c>
      <c r="F7553" s="14">
        <v>44986</v>
      </c>
      <c r="G7553" s="1">
        <f t="shared" si="824"/>
        <v>3</v>
      </c>
      <c r="H7553" s="1">
        <f t="shared" si="825"/>
        <v>2023</v>
      </c>
      <c r="I7553">
        <v>0</v>
      </c>
      <c r="J7553">
        <v>0</v>
      </c>
      <c r="K7553">
        <f t="shared" si="819"/>
        <v>0</v>
      </c>
      <c r="L7553">
        <v>13916</v>
      </c>
      <c r="M7553" s="6">
        <f t="shared" si="820"/>
        <v>0</v>
      </c>
      <c r="N7553" s="6">
        <f t="shared" si="821"/>
        <v>0</v>
      </c>
      <c r="O7553" s="6">
        <f t="shared" si="822"/>
        <v>0</v>
      </c>
      <c r="Q7553">
        <f>_xlfn.XLOOKUP(C7553&amp;G7553&amp;H7553,covid!$E$2:$E$2184,covid!$D$2:$D$2184,0,0,1)</f>
        <v>0</v>
      </c>
    </row>
    <row r="7554" spans="1:17" x14ac:dyDescent="0.3">
      <c r="A7554">
        <f>_xlfn.XLOOKUP(C7554,kamus!$B$2:$B$87,kamus!$A$2:$A$87,0,0,1)</f>
        <v>74</v>
      </c>
      <c r="B7554" t="str">
        <f>_xlfn.XLOOKUP(C7554,kamus!$B$2:$B$87,kamus!$D$2:$D$87,"dihapus",0,1)</f>
        <v>Sleman</v>
      </c>
      <c r="C7554" t="s">
        <v>205</v>
      </c>
      <c r="D7554">
        <f>_xlfn.XLOOKUP(C7554,kamus!$B$2:$B$87,kamus!$J$2:$J$87,"dihapus",0,1)</f>
        <v>1</v>
      </c>
      <c r="E7554">
        <f t="shared" si="823"/>
        <v>1</v>
      </c>
      <c r="F7554" s="14">
        <v>44986</v>
      </c>
      <c r="G7554" s="1">
        <f t="shared" si="824"/>
        <v>3</v>
      </c>
      <c r="H7554" s="1">
        <f t="shared" si="825"/>
        <v>2023</v>
      </c>
      <c r="I7554">
        <v>0</v>
      </c>
      <c r="J7554">
        <v>0</v>
      </c>
      <c r="K7554">
        <f t="shared" ref="K7554:K7617" si="826">J7554+I7554</f>
        <v>0</v>
      </c>
      <c r="L7554">
        <v>16040</v>
      </c>
      <c r="M7554" s="6">
        <f t="shared" ref="M7554:M7617" si="827">IF(ISBLANK(I7554)=TRUE,"",I7554/$L7554*100000)</f>
        <v>0</v>
      </c>
      <c r="N7554" s="6">
        <f t="shared" ref="N7554:N7617" si="828">IF(ISBLANK(J7554)=TRUE,"",J7554/$L7554*100000)</f>
        <v>0</v>
      </c>
      <c r="O7554" s="6">
        <f t="shared" ref="O7554:O7617" si="829">IF(ISBLANK(K7554)=TRUE,"",K7554/$L7554*100000)</f>
        <v>0</v>
      </c>
      <c r="Q7554">
        <f>_xlfn.XLOOKUP(C7554&amp;G7554&amp;H7554,covid!$E$2:$E$2184,covid!$D$2:$D$2184,0,0,1)</f>
        <v>0</v>
      </c>
    </row>
    <row r="7555" spans="1:17" x14ac:dyDescent="0.3">
      <c r="A7555">
        <f>_xlfn.XLOOKUP(C7555,kamus!$B$2:$B$87,kamus!$A$2:$A$87,0,0,1)</f>
        <v>73</v>
      </c>
      <c r="B7555" t="str">
        <f>_xlfn.XLOOKUP(C7555,kamus!$B$2:$B$87,kamus!$D$2:$D$87,"dihapus",0,1)</f>
        <v>Sleman</v>
      </c>
      <c r="C7555" t="s">
        <v>232</v>
      </c>
      <c r="D7555">
        <f>_xlfn.XLOOKUP(C7555,kamus!$B$2:$B$87,kamus!$J$2:$J$87,"dihapus",0,1)</f>
        <v>1</v>
      </c>
      <c r="E7555">
        <f t="shared" ref="E7555:E7618" si="830">IF(D7555=0,0,IF(H7555&lt;2021,0,IF(AND(H7555=2021,G7555&lt;5),0,1)))</f>
        <v>1</v>
      </c>
      <c r="F7555" s="14">
        <v>44986</v>
      </c>
      <c r="G7555" s="1">
        <f t="shared" ref="G7555:G7618" si="831">MONTH(F7555)</f>
        <v>3</v>
      </c>
      <c r="H7555" s="1">
        <f t="shared" ref="H7555:H7618" si="832">YEAR(F7555)</f>
        <v>2023</v>
      </c>
      <c r="I7555">
        <v>0</v>
      </c>
      <c r="J7555">
        <v>0</v>
      </c>
      <c r="K7555">
        <f t="shared" si="826"/>
        <v>0</v>
      </c>
      <c r="L7555">
        <v>13267</v>
      </c>
      <c r="M7555" s="6">
        <f t="shared" si="827"/>
        <v>0</v>
      </c>
      <c r="N7555" s="6">
        <f t="shared" si="828"/>
        <v>0</v>
      </c>
      <c r="O7555" s="6">
        <f t="shared" si="829"/>
        <v>0</v>
      </c>
      <c r="Q7555">
        <f>_xlfn.XLOOKUP(C7555&amp;G7555&amp;H7555,covid!$E$2:$E$2184,covid!$D$2:$D$2184,0,0,1)</f>
        <v>0</v>
      </c>
    </row>
    <row r="7556" spans="1:17" x14ac:dyDescent="0.3">
      <c r="A7556">
        <f>_xlfn.XLOOKUP(C7556,kamus!$B$2:$B$87,kamus!$A$2:$A$87,0,0,1)</f>
        <v>71</v>
      </c>
      <c r="B7556" t="str">
        <f>_xlfn.XLOOKUP(C7556,kamus!$B$2:$B$87,kamus!$D$2:$D$87,"dihapus",0,1)</f>
        <v>Sleman</v>
      </c>
      <c r="C7556" t="s">
        <v>271</v>
      </c>
      <c r="D7556">
        <f>_xlfn.XLOOKUP(C7556,kamus!$B$2:$B$87,kamus!$J$2:$J$87,"dihapus",0,1)</f>
        <v>1</v>
      </c>
      <c r="E7556">
        <f t="shared" si="830"/>
        <v>1</v>
      </c>
      <c r="F7556" s="14">
        <v>44986</v>
      </c>
      <c r="G7556" s="1">
        <f t="shared" si="831"/>
        <v>3</v>
      </c>
      <c r="H7556" s="1">
        <f t="shared" si="832"/>
        <v>2023</v>
      </c>
      <c r="I7556">
        <v>0</v>
      </c>
      <c r="J7556">
        <v>0</v>
      </c>
      <c r="K7556">
        <f t="shared" si="826"/>
        <v>0</v>
      </c>
      <c r="L7556">
        <v>16026</v>
      </c>
      <c r="M7556" s="6">
        <f t="shared" si="827"/>
        <v>0</v>
      </c>
      <c r="N7556" s="6">
        <f t="shared" si="828"/>
        <v>0</v>
      </c>
      <c r="O7556" s="6">
        <f t="shared" si="829"/>
        <v>0</v>
      </c>
      <c r="Q7556">
        <f>_xlfn.XLOOKUP(C7556&amp;G7556&amp;H7556,covid!$E$2:$E$2184,covid!$D$2:$D$2184,0,0,1)</f>
        <v>0</v>
      </c>
    </row>
    <row r="7557" spans="1:17" x14ac:dyDescent="0.3">
      <c r="A7557">
        <f>_xlfn.XLOOKUP(C7557,kamus!$B$2:$B$87,kamus!$A$2:$A$87,0,0,1)</f>
        <v>72</v>
      </c>
      <c r="B7557" t="str">
        <f>_xlfn.XLOOKUP(C7557,kamus!$B$2:$B$87,kamus!$D$2:$D$87,"dihapus",0,1)</f>
        <v>Sleman</v>
      </c>
      <c r="C7557" t="s">
        <v>273</v>
      </c>
      <c r="D7557">
        <f>_xlfn.XLOOKUP(C7557,kamus!$B$2:$B$87,kamus!$J$2:$J$87,"dihapus",0,1)</f>
        <v>1</v>
      </c>
      <c r="E7557">
        <f t="shared" si="830"/>
        <v>1</v>
      </c>
      <c r="F7557" s="14">
        <v>44986</v>
      </c>
      <c r="G7557" s="1">
        <f t="shared" si="831"/>
        <v>3</v>
      </c>
      <c r="H7557" s="1">
        <f t="shared" si="832"/>
        <v>2023</v>
      </c>
      <c r="I7557">
        <v>0</v>
      </c>
      <c r="J7557">
        <v>0</v>
      </c>
      <c r="K7557">
        <f t="shared" si="826"/>
        <v>0</v>
      </c>
      <c r="L7557">
        <v>19401</v>
      </c>
      <c r="M7557" s="6">
        <f t="shared" si="827"/>
        <v>0</v>
      </c>
      <c r="N7557" s="6">
        <f t="shared" si="828"/>
        <v>0</v>
      </c>
      <c r="O7557" s="6">
        <f t="shared" si="829"/>
        <v>0</v>
      </c>
      <c r="Q7557">
        <f>_xlfn.XLOOKUP(C7557&amp;G7557&amp;H7557,covid!$E$2:$E$2184,covid!$D$2:$D$2184,0,0,1)</f>
        <v>0</v>
      </c>
    </row>
    <row r="7558" spans="1:17" x14ac:dyDescent="0.3">
      <c r="A7558">
        <f>_xlfn.XLOOKUP(C7558,kamus!$B$2:$B$87,kamus!$A$2:$A$87,0,0,1)</f>
        <v>70</v>
      </c>
      <c r="B7558" t="str">
        <f>_xlfn.XLOOKUP(C7558,kamus!$B$2:$B$87,kamus!$D$2:$D$87,"dihapus",0,1)</f>
        <v>Sleman</v>
      </c>
      <c r="C7558" t="s">
        <v>274</v>
      </c>
      <c r="D7558">
        <f>_xlfn.XLOOKUP(C7558,kamus!$B$2:$B$87,kamus!$J$2:$J$87,"dihapus",0,1)</f>
        <v>0</v>
      </c>
      <c r="E7558">
        <f t="shared" si="830"/>
        <v>0</v>
      </c>
      <c r="F7558" s="14">
        <v>44986</v>
      </c>
      <c r="G7558" s="1">
        <f t="shared" si="831"/>
        <v>3</v>
      </c>
      <c r="H7558" s="1">
        <f t="shared" si="832"/>
        <v>2023</v>
      </c>
      <c r="I7558">
        <v>0</v>
      </c>
      <c r="J7558">
        <v>0</v>
      </c>
      <c r="K7558">
        <f t="shared" si="826"/>
        <v>0</v>
      </c>
      <c r="L7558">
        <v>10311</v>
      </c>
      <c r="M7558" s="6">
        <f t="shared" si="827"/>
        <v>0</v>
      </c>
      <c r="N7558" s="6">
        <f t="shared" si="828"/>
        <v>0</v>
      </c>
      <c r="O7558" s="6">
        <f t="shared" si="829"/>
        <v>0</v>
      </c>
      <c r="Q7558">
        <f>_xlfn.XLOOKUP(C7558&amp;G7558&amp;H7558,covid!$E$2:$E$2184,covid!$D$2:$D$2184,0,0,1)</f>
        <v>0</v>
      </c>
    </row>
    <row r="7559" spans="1:17" x14ac:dyDescent="0.3">
      <c r="A7559">
        <f>_xlfn.XLOOKUP(C7559,kamus!$B$2:$B$87,kamus!$A$2:$A$87,0,0,1)</f>
        <v>77</v>
      </c>
      <c r="B7559" t="str">
        <f>_xlfn.XLOOKUP(C7559,kamus!$B$2:$B$87,kamus!$D$2:$D$87,"dihapus",0,1)</f>
        <v>Tempel 1</v>
      </c>
      <c r="C7559" t="s">
        <v>218</v>
      </c>
      <c r="D7559">
        <f>_xlfn.XLOOKUP(C7559,kamus!$B$2:$B$87,kamus!$J$2:$J$87,"dihapus",0,1)</f>
        <v>0</v>
      </c>
      <c r="E7559">
        <f t="shared" si="830"/>
        <v>0</v>
      </c>
      <c r="F7559" s="14">
        <v>44986</v>
      </c>
      <c r="G7559" s="1">
        <f t="shared" si="831"/>
        <v>3</v>
      </c>
      <c r="H7559" s="1">
        <f t="shared" si="832"/>
        <v>2023</v>
      </c>
      <c r="I7559">
        <v>2</v>
      </c>
      <c r="J7559">
        <v>2</v>
      </c>
      <c r="K7559">
        <f t="shared" si="826"/>
        <v>4</v>
      </c>
      <c r="L7559">
        <v>8060</v>
      </c>
      <c r="M7559" s="6">
        <f t="shared" si="827"/>
        <v>24.813895781637719</v>
      </c>
      <c r="N7559" s="6">
        <f t="shared" si="828"/>
        <v>24.813895781637719</v>
      </c>
      <c r="O7559" s="6">
        <f t="shared" si="829"/>
        <v>49.627791563275437</v>
      </c>
      <c r="Q7559">
        <f>_xlfn.XLOOKUP(C7559&amp;G7559&amp;H7559,covid!$E$2:$E$2184,covid!$D$2:$D$2184,0,0,1)</f>
        <v>0</v>
      </c>
    </row>
    <row r="7560" spans="1:17" x14ac:dyDescent="0.3">
      <c r="A7560">
        <f>_xlfn.XLOOKUP(C7560,kamus!$B$2:$B$87,kamus!$A$2:$A$87,0,0,1)</f>
        <v>76</v>
      </c>
      <c r="B7560" t="str">
        <f>_xlfn.XLOOKUP(C7560,kamus!$B$2:$B$87,kamus!$D$2:$D$87,"dihapus",0,1)</f>
        <v>Tempel 1</v>
      </c>
      <c r="C7560" t="s">
        <v>226</v>
      </c>
      <c r="D7560">
        <f>_xlfn.XLOOKUP(C7560,kamus!$B$2:$B$87,kamus!$J$2:$J$87,"dihapus",0,1)</f>
        <v>1</v>
      </c>
      <c r="E7560">
        <f t="shared" si="830"/>
        <v>1</v>
      </c>
      <c r="F7560" s="14">
        <v>44986</v>
      </c>
      <c r="G7560" s="1">
        <f t="shared" si="831"/>
        <v>3</v>
      </c>
      <c r="H7560" s="1">
        <f t="shared" si="832"/>
        <v>2023</v>
      </c>
      <c r="I7560">
        <v>0</v>
      </c>
      <c r="J7560">
        <v>0</v>
      </c>
      <c r="K7560">
        <f t="shared" si="826"/>
        <v>0</v>
      </c>
      <c r="L7560">
        <v>11534</v>
      </c>
      <c r="M7560" s="6">
        <f t="shared" si="827"/>
        <v>0</v>
      </c>
      <c r="N7560" s="6">
        <f t="shared" si="828"/>
        <v>0</v>
      </c>
      <c r="O7560" s="6">
        <f t="shared" si="829"/>
        <v>0</v>
      </c>
      <c r="Q7560">
        <f>_xlfn.XLOOKUP(C7560&amp;G7560&amp;H7560,covid!$E$2:$E$2184,covid!$D$2:$D$2184,0,0,1)</f>
        <v>0</v>
      </c>
    </row>
    <row r="7561" spans="1:17" x14ac:dyDescent="0.3">
      <c r="A7561">
        <f>_xlfn.XLOOKUP(C7561,kamus!$B$2:$B$87,kamus!$A$2:$A$87,0,0,1)</f>
        <v>75</v>
      </c>
      <c r="B7561" t="str">
        <f>_xlfn.XLOOKUP(C7561,kamus!$B$2:$B$87,kamus!$D$2:$D$87,"dihapus",0,1)</f>
        <v>Tempel 1</v>
      </c>
      <c r="C7561" s="19" t="s">
        <v>227</v>
      </c>
      <c r="D7561">
        <f>_xlfn.XLOOKUP(C7561,kamus!$B$2:$B$87,kamus!$J$2:$J$87,"dihapus",0,1)</f>
        <v>0</v>
      </c>
      <c r="E7561">
        <f t="shared" si="830"/>
        <v>0</v>
      </c>
      <c r="F7561" s="14">
        <v>44986</v>
      </c>
      <c r="G7561" s="1">
        <f t="shared" si="831"/>
        <v>3</v>
      </c>
      <c r="H7561" s="1">
        <f t="shared" si="832"/>
        <v>2023</v>
      </c>
      <c r="I7561">
        <v>0</v>
      </c>
      <c r="J7561">
        <v>0</v>
      </c>
      <c r="K7561">
        <f t="shared" si="826"/>
        <v>0</v>
      </c>
      <c r="L7561">
        <v>7097</v>
      </c>
      <c r="M7561" s="6">
        <f t="shared" si="827"/>
        <v>0</v>
      </c>
      <c r="N7561" s="6">
        <f t="shared" si="828"/>
        <v>0</v>
      </c>
      <c r="O7561" s="6">
        <f t="shared" si="829"/>
        <v>0</v>
      </c>
      <c r="Q7561">
        <f>_xlfn.XLOOKUP(C7561&amp;G7561&amp;H7561,covid!$E$2:$E$2184,covid!$D$2:$D$2184,0,0,1)</f>
        <v>0</v>
      </c>
    </row>
    <row r="7562" spans="1:17" x14ac:dyDescent="0.3">
      <c r="A7562">
        <f>_xlfn.XLOOKUP(C7562,kamus!$B$2:$B$87,kamus!$A$2:$A$87,0,0,1)</f>
        <v>78</v>
      </c>
      <c r="B7562" t="str">
        <f>_xlfn.XLOOKUP(C7562,kamus!$B$2:$B$87,kamus!$D$2:$D$87,"dihapus",0,1)</f>
        <v>Tempel 1</v>
      </c>
      <c r="C7562" t="s">
        <v>229</v>
      </c>
      <c r="D7562">
        <f>_xlfn.XLOOKUP(C7562,kamus!$B$2:$B$87,kamus!$J$2:$J$87,"dihapus",0,1)</f>
        <v>0</v>
      </c>
      <c r="E7562">
        <f t="shared" si="830"/>
        <v>0</v>
      </c>
      <c r="F7562" s="14">
        <v>44986</v>
      </c>
      <c r="G7562" s="1">
        <f t="shared" si="831"/>
        <v>3</v>
      </c>
      <c r="H7562" s="1">
        <f t="shared" si="832"/>
        <v>2023</v>
      </c>
      <c r="I7562">
        <v>0</v>
      </c>
      <c r="J7562">
        <v>0</v>
      </c>
      <c r="K7562">
        <f t="shared" si="826"/>
        <v>0</v>
      </c>
      <c r="L7562">
        <v>5537</v>
      </c>
      <c r="M7562" s="6">
        <f t="shared" si="827"/>
        <v>0</v>
      </c>
      <c r="N7562" s="6">
        <f t="shared" si="828"/>
        <v>0</v>
      </c>
      <c r="O7562" s="6">
        <f t="shared" si="829"/>
        <v>0</v>
      </c>
      <c r="Q7562">
        <f>_xlfn.XLOOKUP(C7562&amp;G7562&amp;H7562,covid!$E$2:$E$2184,covid!$D$2:$D$2184,0,0,1)</f>
        <v>0</v>
      </c>
    </row>
    <row r="7563" spans="1:17" x14ac:dyDescent="0.3">
      <c r="A7563">
        <f>_xlfn.XLOOKUP(C7563,kamus!$B$2:$B$87,kamus!$A$2:$A$87,0,0,1)</f>
        <v>79</v>
      </c>
      <c r="B7563" t="str">
        <f>_xlfn.XLOOKUP(C7563,kamus!$B$2:$B$87,kamus!$D$2:$D$87,"dihapus",0,1)</f>
        <v>Tempel 2</v>
      </c>
      <c r="C7563" t="s">
        <v>201</v>
      </c>
      <c r="D7563">
        <f>_xlfn.XLOOKUP(C7563,kamus!$B$2:$B$87,kamus!$J$2:$J$87,"dihapus",0,1)</f>
        <v>0</v>
      </c>
      <c r="E7563">
        <f t="shared" si="830"/>
        <v>0</v>
      </c>
      <c r="F7563" s="14">
        <v>44986</v>
      </c>
      <c r="G7563" s="1">
        <f t="shared" si="831"/>
        <v>3</v>
      </c>
      <c r="H7563" s="1">
        <f t="shared" si="832"/>
        <v>2023</v>
      </c>
      <c r="I7563">
        <v>0</v>
      </c>
      <c r="J7563">
        <v>0</v>
      </c>
      <c r="K7563">
        <f t="shared" si="826"/>
        <v>0</v>
      </c>
      <c r="L7563">
        <v>7976</v>
      </c>
      <c r="M7563" s="6">
        <f t="shared" si="827"/>
        <v>0</v>
      </c>
      <c r="N7563" s="6">
        <f t="shared" si="828"/>
        <v>0</v>
      </c>
      <c r="O7563" s="6">
        <f t="shared" si="829"/>
        <v>0</v>
      </c>
      <c r="Q7563">
        <f>_xlfn.XLOOKUP(C7563&amp;G7563&amp;H7563,covid!$E$2:$E$2184,covid!$D$2:$D$2184,0,0,1)</f>
        <v>0</v>
      </c>
    </row>
    <row r="7564" spans="1:17" x14ac:dyDescent="0.3">
      <c r="A7564">
        <f>_xlfn.XLOOKUP(C7564,kamus!$B$2:$B$87,kamus!$A$2:$A$87,0,0,1)</f>
        <v>80</v>
      </c>
      <c r="B7564" t="str">
        <f>_xlfn.XLOOKUP(C7564,kamus!$B$2:$B$87,kamus!$D$2:$D$87,"dihapus",0,1)</f>
        <v>Tempel 2</v>
      </c>
      <c r="C7564" t="s">
        <v>233</v>
      </c>
      <c r="D7564">
        <f>_xlfn.XLOOKUP(C7564,kamus!$B$2:$B$87,kamus!$J$2:$J$87,"dihapus",0,1)</f>
        <v>0</v>
      </c>
      <c r="E7564">
        <f t="shared" si="830"/>
        <v>0</v>
      </c>
      <c r="F7564" s="14">
        <v>44986</v>
      </c>
      <c r="G7564" s="1">
        <f t="shared" si="831"/>
        <v>3</v>
      </c>
      <c r="H7564" s="1">
        <f t="shared" si="832"/>
        <v>2023</v>
      </c>
      <c r="I7564">
        <v>0</v>
      </c>
      <c r="J7564">
        <v>0</v>
      </c>
      <c r="K7564">
        <f t="shared" si="826"/>
        <v>0</v>
      </c>
      <c r="L7564">
        <v>6785</v>
      </c>
      <c r="M7564" s="6">
        <f t="shared" si="827"/>
        <v>0</v>
      </c>
      <c r="N7564" s="6">
        <f t="shared" si="828"/>
        <v>0</v>
      </c>
      <c r="O7564" s="6">
        <f t="shared" si="829"/>
        <v>0</v>
      </c>
      <c r="Q7564">
        <f>_xlfn.XLOOKUP(C7564&amp;G7564&amp;H7564,covid!$E$2:$E$2184,covid!$D$2:$D$2184,0,0,1)</f>
        <v>0</v>
      </c>
    </row>
    <row r="7565" spans="1:17" x14ac:dyDescent="0.3">
      <c r="A7565">
        <f>_xlfn.XLOOKUP(C7565,kamus!$B$2:$B$87,kamus!$A$2:$A$87,0,0,1)</f>
        <v>81</v>
      </c>
      <c r="B7565" t="str">
        <f>_xlfn.XLOOKUP(C7565,kamus!$B$2:$B$87,kamus!$D$2:$D$87,"dihapus",0,1)</f>
        <v>Tempel 2</v>
      </c>
      <c r="C7565" t="s">
        <v>263</v>
      </c>
      <c r="D7565">
        <f>_xlfn.XLOOKUP(C7565,kamus!$B$2:$B$87,kamus!$J$2:$J$87,"dihapus",0,1)</f>
        <v>0</v>
      </c>
      <c r="E7565">
        <f t="shared" si="830"/>
        <v>0</v>
      </c>
      <c r="F7565" s="14">
        <v>44986</v>
      </c>
      <c r="G7565" s="1">
        <f t="shared" si="831"/>
        <v>3</v>
      </c>
      <c r="H7565" s="1">
        <f t="shared" si="832"/>
        <v>2023</v>
      </c>
      <c r="I7565">
        <v>0</v>
      </c>
      <c r="J7565">
        <v>0</v>
      </c>
      <c r="K7565">
        <f t="shared" si="826"/>
        <v>0</v>
      </c>
      <c r="L7565">
        <v>4879</v>
      </c>
      <c r="M7565" s="6">
        <f t="shared" si="827"/>
        <v>0</v>
      </c>
      <c r="N7565" s="6">
        <f t="shared" si="828"/>
        <v>0</v>
      </c>
      <c r="O7565" s="6">
        <f t="shared" si="829"/>
        <v>0</v>
      </c>
      <c r="Q7565">
        <f>_xlfn.XLOOKUP(C7565&amp;G7565&amp;H7565,covid!$E$2:$E$2184,covid!$D$2:$D$2184,0,0,1)</f>
        <v>0</v>
      </c>
    </row>
    <row r="7566" spans="1:17" x14ac:dyDescent="0.3">
      <c r="A7566">
        <f>_xlfn.XLOOKUP(C7566,kamus!$B$2:$B$87,kamus!$A$2:$A$87,0,0,1)</f>
        <v>82</v>
      </c>
      <c r="B7566" t="str">
        <f>_xlfn.XLOOKUP(C7566,kamus!$B$2:$B$87,kamus!$D$2:$D$87,"dihapus",0,1)</f>
        <v>Tempel 2</v>
      </c>
      <c r="C7566" t="s">
        <v>266</v>
      </c>
      <c r="D7566">
        <f>_xlfn.XLOOKUP(C7566,kamus!$B$2:$B$87,kamus!$J$2:$J$87,"dihapus",0,1)</f>
        <v>0</v>
      </c>
      <c r="E7566">
        <f t="shared" si="830"/>
        <v>0</v>
      </c>
      <c r="F7566" s="14">
        <v>44986</v>
      </c>
      <c r="G7566" s="1">
        <f t="shared" si="831"/>
        <v>3</v>
      </c>
      <c r="H7566" s="1">
        <f t="shared" si="832"/>
        <v>2023</v>
      </c>
      <c r="I7566">
        <v>0</v>
      </c>
      <c r="J7566">
        <v>1</v>
      </c>
      <c r="K7566">
        <f t="shared" si="826"/>
        <v>1</v>
      </c>
      <c r="L7566">
        <v>5439</v>
      </c>
      <c r="M7566" s="6">
        <f t="shared" si="827"/>
        <v>0</v>
      </c>
      <c r="N7566" s="6">
        <f t="shared" si="828"/>
        <v>18.385732671446959</v>
      </c>
      <c r="O7566" s="6">
        <f t="shared" si="829"/>
        <v>18.385732671446959</v>
      </c>
      <c r="Q7566">
        <f>_xlfn.XLOOKUP(C7566&amp;G7566&amp;H7566,covid!$E$2:$E$2184,covid!$D$2:$D$2184,0,0,1)</f>
        <v>0</v>
      </c>
    </row>
    <row r="7567" spans="1:17" x14ac:dyDescent="0.3">
      <c r="A7567">
        <f>_xlfn.XLOOKUP(C7567,kamus!$B$2:$B$87,kamus!$A$2:$A$87,0,0,1)</f>
        <v>84</v>
      </c>
      <c r="B7567" t="str">
        <f>_xlfn.XLOOKUP(C7567,kamus!$B$2:$B$87,kamus!$D$2:$D$87,"dihapus",0,1)</f>
        <v>turi</v>
      </c>
      <c r="C7567" t="s">
        <v>199</v>
      </c>
      <c r="D7567">
        <f>_xlfn.XLOOKUP(C7567,kamus!$B$2:$B$87,kamus!$J$2:$J$87,"dihapus",0,1)</f>
        <v>0</v>
      </c>
      <c r="E7567">
        <f t="shared" si="830"/>
        <v>0</v>
      </c>
      <c r="F7567" s="14">
        <v>44986</v>
      </c>
      <c r="G7567" s="1">
        <f t="shared" si="831"/>
        <v>3</v>
      </c>
      <c r="H7567" s="1">
        <f t="shared" si="832"/>
        <v>2023</v>
      </c>
      <c r="I7567">
        <v>0</v>
      </c>
      <c r="J7567">
        <v>0</v>
      </c>
      <c r="K7567">
        <f t="shared" si="826"/>
        <v>0</v>
      </c>
      <c r="L7567">
        <v>9981</v>
      </c>
      <c r="M7567" s="6">
        <f t="shared" si="827"/>
        <v>0</v>
      </c>
      <c r="N7567" s="6">
        <f t="shared" si="828"/>
        <v>0</v>
      </c>
      <c r="O7567" s="6">
        <f t="shared" si="829"/>
        <v>0</v>
      </c>
      <c r="Q7567">
        <f>_xlfn.XLOOKUP(C7567&amp;G7567&amp;H7567,covid!$E$2:$E$2184,covid!$D$2:$D$2184,0,0,1)</f>
        <v>0</v>
      </c>
    </row>
    <row r="7568" spans="1:17" x14ac:dyDescent="0.3">
      <c r="A7568">
        <f>_xlfn.XLOOKUP(C7568,kamus!$B$2:$B$87,kamus!$A$2:$A$87,0,0,1)</f>
        <v>86</v>
      </c>
      <c r="B7568" t="str">
        <f>_xlfn.XLOOKUP(C7568,kamus!$B$2:$B$87,kamus!$D$2:$D$87,"dihapus",0,1)</f>
        <v>turi</v>
      </c>
      <c r="C7568" t="s">
        <v>209</v>
      </c>
      <c r="D7568">
        <f>_xlfn.XLOOKUP(C7568,kamus!$B$2:$B$87,kamus!$J$2:$J$87,"dihapus",0,1)</f>
        <v>0</v>
      </c>
      <c r="E7568">
        <f t="shared" si="830"/>
        <v>0</v>
      </c>
      <c r="F7568" s="14">
        <v>44986</v>
      </c>
      <c r="G7568" s="1">
        <f t="shared" si="831"/>
        <v>3</v>
      </c>
      <c r="H7568" s="1">
        <f t="shared" si="832"/>
        <v>2023</v>
      </c>
      <c r="I7568">
        <v>0</v>
      </c>
      <c r="J7568">
        <v>0</v>
      </c>
      <c r="K7568">
        <f t="shared" si="826"/>
        <v>0</v>
      </c>
      <c r="L7568">
        <v>9827</v>
      </c>
      <c r="M7568" s="6">
        <f t="shared" si="827"/>
        <v>0</v>
      </c>
      <c r="N7568" s="6">
        <f t="shared" si="828"/>
        <v>0</v>
      </c>
      <c r="O7568" s="6">
        <f t="shared" si="829"/>
        <v>0</v>
      </c>
      <c r="Q7568">
        <f>_xlfn.XLOOKUP(C7568&amp;G7568&amp;H7568,covid!$E$2:$E$2184,covid!$D$2:$D$2184,0,0,1)</f>
        <v>0</v>
      </c>
    </row>
    <row r="7569" spans="1:17" x14ac:dyDescent="0.3">
      <c r="A7569">
        <f>_xlfn.XLOOKUP(C7569,kamus!$B$2:$B$87,kamus!$A$2:$A$87,0,0,1)</f>
        <v>83</v>
      </c>
      <c r="B7569" t="str">
        <f>_xlfn.XLOOKUP(C7569,kamus!$B$2:$B$87,kamus!$D$2:$D$87,"dihapus",0,1)</f>
        <v>turi</v>
      </c>
      <c r="C7569" t="s">
        <v>211</v>
      </c>
      <c r="D7569">
        <f>_xlfn.XLOOKUP(C7569,kamus!$B$2:$B$87,kamus!$J$2:$J$87,"dihapus",0,1)</f>
        <v>0</v>
      </c>
      <c r="E7569">
        <f t="shared" si="830"/>
        <v>0</v>
      </c>
      <c r="F7569" s="14">
        <v>44986</v>
      </c>
      <c r="G7569" s="1">
        <f t="shared" si="831"/>
        <v>3</v>
      </c>
      <c r="H7569" s="1">
        <f t="shared" si="832"/>
        <v>2023</v>
      </c>
      <c r="I7569">
        <v>0</v>
      </c>
      <c r="J7569">
        <v>0</v>
      </c>
      <c r="K7569">
        <f t="shared" si="826"/>
        <v>0</v>
      </c>
      <c r="L7569">
        <v>8793</v>
      </c>
      <c r="M7569" s="6">
        <f t="shared" si="827"/>
        <v>0</v>
      </c>
      <c r="N7569" s="6">
        <f t="shared" si="828"/>
        <v>0</v>
      </c>
      <c r="O7569" s="6">
        <f t="shared" si="829"/>
        <v>0</v>
      </c>
      <c r="Q7569">
        <f>_xlfn.XLOOKUP(C7569&amp;G7569&amp;H7569,covid!$E$2:$E$2184,covid!$D$2:$D$2184,0,0,1)</f>
        <v>0</v>
      </c>
    </row>
    <row r="7570" spans="1:17" x14ac:dyDescent="0.3">
      <c r="A7570">
        <f>_xlfn.XLOOKUP(C7570,kamus!$B$2:$B$87,kamus!$A$2:$A$87,0,0,1)</f>
        <v>85</v>
      </c>
      <c r="B7570" t="str">
        <f>_xlfn.XLOOKUP(C7570,kamus!$B$2:$B$87,kamus!$D$2:$D$87,"dihapus",0,1)</f>
        <v>turi</v>
      </c>
      <c r="C7570" t="s">
        <v>279</v>
      </c>
      <c r="D7570">
        <f>_xlfn.XLOOKUP(C7570,kamus!$B$2:$B$87,kamus!$J$2:$J$87,"dihapus",0,1)</f>
        <v>0</v>
      </c>
      <c r="E7570">
        <f t="shared" si="830"/>
        <v>0</v>
      </c>
      <c r="F7570" s="14">
        <v>44986</v>
      </c>
      <c r="G7570" s="1">
        <f t="shared" si="831"/>
        <v>3</v>
      </c>
      <c r="H7570" s="1">
        <f t="shared" si="832"/>
        <v>2023</v>
      </c>
      <c r="I7570">
        <v>0</v>
      </c>
      <c r="J7570">
        <v>0</v>
      </c>
      <c r="K7570">
        <f t="shared" si="826"/>
        <v>0</v>
      </c>
      <c r="L7570">
        <v>11277</v>
      </c>
      <c r="M7570" s="6">
        <f t="shared" si="827"/>
        <v>0</v>
      </c>
      <c r="N7570" s="6">
        <f t="shared" si="828"/>
        <v>0</v>
      </c>
      <c r="O7570" s="6">
        <f t="shared" si="829"/>
        <v>0</v>
      </c>
      <c r="Q7570">
        <f>_xlfn.XLOOKUP(C7570&amp;G7570&amp;H7570,covid!$E$2:$E$2184,covid!$D$2:$D$2184,0,0,1)</f>
        <v>0</v>
      </c>
    </row>
    <row r="7571" spans="1:17" x14ac:dyDescent="0.3">
      <c r="A7571">
        <f>_xlfn.XLOOKUP(C7571,kamus!$B$2:$B$87,kamus!$A$2:$A$87,0,0,1)</f>
        <v>4</v>
      </c>
      <c r="B7571" t="str">
        <f>_xlfn.XLOOKUP(C7571,kamus!$B$2:$B$87,kamus!$D$2:$D$87,"dihapus",0,1)</f>
        <v>Berbah</v>
      </c>
      <c r="C7571" t="s">
        <v>215</v>
      </c>
      <c r="D7571">
        <f>_xlfn.XLOOKUP(C7571,kamus!$B$2:$B$87,kamus!$J$2:$J$87,"dihapus",0,1)</f>
        <v>0</v>
      </c>
      <c r="E7571">
        <f t="shared" si="830"/>
        <v>0</v>
      </c>
      <c r="F7571" s="14">
        <v>45017</v>
      </c>
      <c r="G7571" s="1">
        <f t="shared" si="831"/>
        <v>4</v>
      </c>
      <c r="H7571" s="1">
        <f t="shared" si="832"/>
        <v>2023</v>
      </c>
      <c r="I7571">
        <v>0</v>
      </c>
      <c r="J7571">
        <v>2</v>
      </c>
      <c r="K7571">
        <f t="shared" si="826"/>
        <v>2</v>
      </c>
      <c r="L7571">
        <v>11768</v>
      </c>
      <c r="M7571" s="6">
        <f t="shared" si="827"/>
        <v>0</v>
      </c>
      <c r="N7571" s="6">
        <f t="shared" si="828"/>
        <v>16.995241332426918</v>
      </c>
      <c r="O7571" s="6">
        <f t="shared" si="829"/>
        <v>16.995241332426918</v>
      </c>
      <c r="Q7571">
        <f>_xlfn.XLOOKUP(C7571&amp;G7571&amp;H7571,covid!$E$2:$E$2184,covid!$D$2:$D$2184,0,0,1)</f>
        <v>0</v>
      </c>
    </row>
    <row r="7572" spans="1:17" x14ac:dyDescent="0.3">
      <c r="A7572">
        <f>_xlfn.XLOOKUP(C7572,kamus!$B$2:$B$87,kamus!$A$2:$A$87,0,0,1)</f>
        <v>1</v>
      </c>
      <c r="B7572" t="str">
        <f>_xlfn.XLOOKUP(C7572,kamus!$B$2:$B$87,kamus!$D$2:$D$87,"dihapus",0,1)</f>
        <v>Berbah</v>
      </c>
      <c r="C7572" t="s">
        <v>216</v>
      </c>
      <c r="D7572">
        <f>_xlfn.XLOOKUP(C7572,kamus!$B$2:$B$87,kamus!$J$2:$J$87,"dihapus",0,1)</f>
        <v>1</v>
      </c>
      <c r="E7572">
        <f t="shared" si="830"/>
        <v>1</v>
      </c>
      <c r="F7572" s="14">
        <v>45017</v>
      </c>
      <c r="G7572" s="1">
        <f t="shared" si="831"/>
        <v>4</v>
      </c>
      <c r="H7572" s="1">
        <f t="shared" si="832"/>
        <v>2023</v>
      </c>
      <c r="I7572">
        <v>0</v>
      </c>
      <c r="J7572">
        <v>0</v>
      </c>
      <c r="K7572">
        <f t="shared" si="826"/>
        <v>0</v>
      </c>
      <c r="L7572">
        <v>14973</v>
      </c>
      <c r="M7572" s="6">
        <f t="shared" si="827"/>
        <v>0</v>
      </c>
      <c r="N7572" s="6">
        <f t="shared" si="828"/>
        <v>0</v>
      </c>
      <c r="O7572" s="6">
        <f t="shared" si="829"/>
        <v>0</v>
      </c>
      <c r="Q7572">
        <f>_xlfn.XLOOKUP(C7572&amp;G7572&amp;H7572,covid!$E$2:$E$2184,covid!$D$2:$D$2184,0,0,1)</f>
        <v>0</v>
      </c>
    </row>
    <row r="7573" spans="1:17" x14ac:dyDescent="0.3">
      <c r="A7573">
        <f>_xlfn.XLOOKUP(C7573,kamus!$B$2:$B$87,kamus!$A$2:$A$87,0,0,1)</f>
        <v>2</v>
      </c>
      <c r="B7573" t="str">
        <f>_xlfn.XLOOKUP(C7573,kamus!$B$2:$B$87,kamus!$D$2:$D$87,"dihapus",0,1)</f>
        <v>Berbah</v>
      </c>
      <c r="C7573" t="s">
        <v>246</v>
      </c>
      <c r="D7573">
        <f>_xlfn.XLOOKUP(C7573,kamus!$B$2:$B$87,kamus!$J$2:$J$87,"dihapus",0,1)</f>
        <v>1</v>
      </c>
      <c r="E7573">
        <f t="shared" si="830"/>
        <v>1</v>
      </c>
      <c r="F7573" s="14">
        <v>45017</v>
      </c>
      <c r="G7573" s="1">
        <f t="shared" si="831"/>
        <v>4</v>
      </c>
      <c r="H7573" s="1">
        <f t="shared" si="832"/>
        <v>2023</v>
      </c>
      <c r="I7573">
        <v>0</v>
      </c>
      <c r="J7573">
        <v>2</v>
      </c>
      <c r="K7573">
        <f t="shared" si="826"/>
        <v>2</v>
      </c>
      <c r="L7573">
        <v>19227</v>
      </c>
      <c r="M7573" s="6">
        <f t="shared" si="827"/>
        <v>0</v>
      </c>
      <c r="N7573" s="6">
        <f t="shared" si="828"/>
        <v>10.402038799604721</v>
      </c>
      <c r="O7573" s="6">
        <f t="shared" si="829"/>
        <v>10.402038799604721</v>
      </c>
      <c r="Q7573">
        <f>_xlfn.XLOOKUP(C7573&amp;G7573&amp;H7573,covid!$E$2:$E$2184,covid!$D$2:$D$2184,0,0,1)</f>
        <v>0</v>
      </c>
    </row>
    <row r="7574" spans="1:17" x14ac:dyDescent="0.3">
      <c r="A7574">
        <f>_xlfn.XLOOKUP(C7574,kamus!$B$2:$B$87,kamus!$A$2:$A$87,0,0,1)</f>
        <v>3</v>
      </c>
      <c r="B7574" t="str">
        <f>_xlfn.XLOOKUP(C7574,kamus!$B$2:$B$87,kamus!$D$2:$D$87,"dihapus",0,1)</f>
        <v>Berbah</v>
      </c>
      <c r="C7574" t="s">
        <v>267</v>
      </c>
      <c r="D7574">
        <f>_xlfn.XLOOKUP(C7574,kamus!$B$2:$B$87,kamus!$J$2:$J$87,"dihapus",0,1)</f>
        <v>1</v>
      </c>
      <c r="E7574">
        <f t="shared" si="830"/>
        <v>1</v>
      </c>
      <c r="F7574" s="14">
        <v>45017</v>
      </c>
      <c r="G7574" s="1">
        <f t="shared" si="831"/>
        <v>4</v>
      </c>
      <c r="H7574" s="1">
        <f t="shared" si="832"/>
        <v>2023</v>
      </c>
      <c r="I7574">
        <v>0</v>
      </c>
      <c r="J7574">
        <v>2</v>
      </c>
      <c r="K7574">
        <f t="shared" si="826"/>
        <v>2</v>
      </c>
      <c r="L7574">
        <v>13737</v>
      </c>
      <c r="M7574" s="6">
        <f t="shared" si="827"/>
        <v>0</v>
      </c>
      <c r="N7574" s="6">
        <f t="shared" si="828"/>
        <v>14.559219625828057</v>
      </c>
      <c r="O7574" s="6">
        <f t="shared" si="829"/>
        <v>14.559219625828057</v>
      </c>
      <c r="Q7574">
        <f>_xlfn.XLOOKUP(C7574&amp;G7574&amp;H7574,covid!$E$2:$E$2184,covid!$D$2:$D$2184,0,0,1)</f>
        <v>0</v>
      </c>
    </row>
    <row r="7575" spans="1:17" x14ac:dyDescent="0.3">
      <c r="A7575">
        <f>_xlfn.XLOOKUP(C7575,kamus!$B$2:$B$87,kamus!$A$2:$A$87,0,0,1)</f>
        <v>9</v>
      </c>
      <c r="B7575" t="str">
        <f>_xlfn.XLOOKUP(C7575,kamus!$B$2:$B$87,kamus!$D$2:$D$87,"dihapus",0,1)</f>
        <v>cangkringan</v>
      </c>
      <c r="C7575" t="s">
        <v>197</v>
      </c>
      <c r="D7575">
        <f>_xlfn.XLOOKUP(C7575,kamus!$B$2:$B$87,kamus!$J$2:$J$87,"dihapus",0,1)</f>
        <v>0</v>
      </c>
      <c r="E7575">
        <f t="shared" si="830"/>
        <v>0</v>
      </c>
      <c r="F7575" s="14">
        <v>45017</v>
      </c>
      <c r="G7575" s="1">
        <f t="shared" si="831"/>
        <v>4</v>
      </c>
      <c r="H7575" s="1">
        <f t="shared" si="832"/>
        <v>2023</v>
      </c>
      <c r="I7575">
        <v>0</v>
      </c>
      <c r="J7575">
        <v>0</v>
      </c>
      <c r="K7575">
        <f t="shared" si="826"/>
        <v>0</v>
      </c>
      <c r="L7575">
        <v>8289</v>
      </c>
      <c r="M7575" s="6">
        <f t="shared" si="827"/>
        <v>0</v>
      </c>
      <c r="N7575" s="6">
        <f t="shared" si="828"/>
        <v>0</v>
      </c>
      <c r="O7575" s="6">
        <f t="shared" si="829"/>
        <v>0</v>
      </c>
      <c r="Q7575">
        <f>_xlfn.XLOOKUP(C7575&amp;G7575&amp;H7575,covid!$E$2:$E$2184,covid!$D$2:$D$2184,0,0,1)</f>
        <v>0</v>
      </c>
    </row>
    <row r="7576" spans="1:17" x14ac:dyDescent="0.3">
      <c r="A7576">
        <f>_xlfn.XLOOKUP(C7576,kamus!$B$2:$B$87,kamus!$A$2:$A$87,0,0,1)</f>
        <v>5</v>
      </c>
      <c r="B7576" t="str">
        <f>_xlfn.XLOOKUP(C7576,kamus!$B$2:$B$87,kamus!$D$2:$D$87,"dihapus",0,1)</f>
        <v>cangkringan</v>
      </c>
      <c r="C7576" t="s">
        <v>212</v>
      </c>
      <c r="D7576">
        <f>_xlfn.XLOOKUP(C7576,kamus!$B$2:$B$87,kamus!$J$2:$J$87,"dihapus",0,1)</f>
        <v>0</v>
      </c>
      <c r="E7576">
        <f t="shared" si="830"/>
        <v>0</v>
      </c>
      <c r="F7576" s="14">
        <v>45017</v>
      </c>
      <c r="G7576" s="1">
        <f t="shared" si="831"/>
        <v>4</v>
      </c>
      <c r="H7576" s="1">
        <f t="shared" si="832"/>
        <v>2023</v>
      </c>
      <c r="I7576">
        <v>0</v>
      </c>
      <c r="J7576">
        <v>0</v>
      </c>
      <c r="K7576">
        <f t="shared" si="826"/>
        <v>0</v>
      </c>
      <c r="L7576">
        <v>4249</v>
      </c>
      <c r="M7576" s="6">
        <f t="shared" si="827"/>
        <v>0</v>
      </c>
      <c r="N7576" s="6">
        <f t="shared" si="828"/>
        <v>0</v>
      </c>
      <c r="O7576" s="6">
        <f t="shared" si="829"/>
        <v>0</v>
      </c>
      <c r="Q7576">
        <f>_xlfn.XLOOKUP(C7576&amp;G7576&amp;H7576,covid!$E$2:$E$2184,covid!$D$2:$D$2184,0,0,1)</f>
        <v>0</v>
      </c>
    </row>
    <row r="7577" spans="1:17" x14ac:dyDescent="0.3">
      <c r="A7577">
        <f>_xlfn.XLOOKUP(C7577,kamus!$B$2:$B$87,kamus!$A$2:$A$87,0,0,1)</f>
        <v>7</v>
      </c>
      <c r="B7577" t="str">
        <f>_xlfn.XLOOKUP(C7577,kamus!$B$2:$B$87,kamus!$D$2:$D$87,"dihapus",0,1)</f>
        <v>cangkringan</v>
      </c>
      <c r="C7577" t="s">
        <v>217</v>
      </c>
      <c r="D7577">
        <f>_xlfn.XLOOKUP(C7577,kamus!$B$2:$B$87,kamus!$J$2:$J$87,"dihapus",0,1)</f>
        <v>0</v>
      </c>
      <c r="E7577">
        <f t="shared" si="830"/>
        <v>0</v>
      </c>
      <c r="F7577" s="14">
        <v>45017</v>
      </c>
      <c r="G7577" s="1">
        <f t="shared" si="831"/>
        <v>4</v>
      </c>
      <c r="H7577" s="1">
        <f t="shared" si="832"/>
        <v>2023</v>
      </c>
      <c r="I7577">
        <v>0</v>
      </c>
      <c r="J7577">
        <v>0</v>
      </c>
      <c r="K7577">
        <f t="shared" si="826"/>
        <v>0</v>
      </c>
      <c r="L7577">
        <v>3686</v>
      </c>
      <c r="M7577" s="6">
        <f t="shared" si="827"/>
        <v>0</v>
      </c>
      <c r="N7577" s="6">
        <f t="shared" si="828"/>
        <v>0</v>
      </c>
      <c r="O7577" s="6">
        <f t="shared" si="829"/>
        <v>0</v>
      </c>
      <c r="Q7577">
        <f>_xlfn.XLOOKUP(C7577&amp;G7577&amp;H7577,covid!$E$2:$E$2184,covid!$D$2:$D$2184,0,0,1)</f>
        <v>0</v>
      </c>
    </row>
    <row r="7578" spans="1:17" x14ac:dyDescent="0.3">
      <c r="A7578">
        <f>_xlfn.XLOOKUP(C7578,kamus!$B$2:$B$87,kamus!$A$2:$A$87,0,0,1)</f>
        <v>8</v>
      </c>
      <c r="B7578" t="str">
        <f>_xlfn.XLOOKUP(C7578,kamus!$B$2:$B$87,kamus!$D$2:$D$87,"dihapus",0,1)</f>
        <v>cangkringan</v>
      </c>
      <c r="C7578" t="s">
        <v>275</v>
      </c>
      <c r="D7578">
        <f>_xlfn.XLOOKUP(C7578,kamus!$B$2:$B$87,kamus!$J$2:$J$87,"dihapus",0,1)</f>
        <v>0</v>
      </c>
      <c r="E7578">
        <f t="shared" si="830"/>
        <v>0</v>
      </c>
      <c r="F7578" s="14">
        <v>45017</v>
      </c>
      <c r="G7578" s="1">
        <f t="shared" si="831"/>
        <v>4</v>
      </c>
      <c r="H7578" s="1">
        <f t="shared" si="832"/>
        <v>2023</v>
      </c>
      <c r="I7578">
        <v>0</v>
      </c>
      <c r="J7578">
        <v>0</v>
      </c>
      <c r="K7578">
        <f t="shared" si="826"/>
        <v>0</v>
      </c>
      <c r="L7578">
        <v>5705</v>
      </c>
      <c r="M7578" s="6">
        <f t="shared" si="827"/>
        <v>0</v>
      </c>
      <c r="N7578" s="6">
        <f t="shared" si="828"/>
        <v>0</v>
      </c>
      <c r="O7578" s="6">
        <f t="shared" si="829"/>
        <v>0</v>
      </c>
      <c r="Q7578">
        <f>_xlfn.XLOOKUP(C7578&amp;G7578&amp;H7578,covid!$E$2:$E$2184,covid!$D$2:$D$2184,0,0,1)</f>
        <v>0</v>
      </c>
    </row>
    <row r="7579" spans="1:17" x14ac:dyDescent="0.3">
      <c r="A7579">
        <f>_xlfn.XLOOKUP(C7579,kamus!$B$2:$B$87,kamus!$A$2:$A$87,0,0,1)</f>
        <v>6</v>
      </c>
      <c r="B7579" t="str">
        <f>_xlfn.XLOOKUP(C7579,kamus!$B$2:$B$87,kamus!$D$2:$D$87,"dihapus",0,1)</f>
        <v>cangkringan</v>
      </c>
      <c r="C7579" t="s">
        <v>281</v>
      </c>
      <c r="D7579">
        <f>_xlfn.XLOOKUP(C7579,kamus!$B$2:$B$87,kamus!$J$2:$J$87,"dihapus",0,1)</f>
        <v>0</v>
      </c>
      <c r="E7579">
        <f t="shared" si="830"/>
        <v>0</v>
      </c>
      <c r="F7579" s="14">
        <v>45017</v>
      </c>
      <c r="G7579" s="1">
        <f t="shared" si="831"/>
        <v>4</v>
      </c>
      <c r="H7579" s="1">
        <f t="shared" si="832"/>
        <v>2023</v>
      </c>
      <c r="I7579">
        <v>0</v>
      </c>
      <c r="J7579">
        <v>0</v>
      </c>
      <c r="K7579">
        <f t="shared" si="826"/>
        <v>0</v>
      </c>
      <c r="L7579">
        <v>11656</v>
      </c>
      <c r="M7579" s="6">
        <f t="shared" si="827"/>
        <v>0</v>
      </c>
      <c r="N7579" s="6">
        <f t="shared" si="828"/>
        <v>0</v>
      </c>
      <c r="O7579" s="6">
        <f t="shared" si="829"/>
        <v>0</v>
      </c>
      <c r="Q7579">
        <f>_xlfn.XLOOKUP(C7579&amp;G7579&amp;H7579,covid!$E$2:$E$2184,covid!$D$2:$D$2184,0,0,1)</f>
        <v>0</v>
      </c>
    </row>
    <row r="7580" spans="1:17" x14ac:dyDescent="0.3">
      <c r="A7580">
        <f>_xlfn.XLOOKUP(C7580,kamus!$B$2:$B$87,kamus!$A$2:$A$87,0,0,1)</f>
        <v>10</v>
      </c>
      <c r="B7580" t="str">
        <f>_xlfn.XLOOKUP(C7580,kamus!$B$2:$B$87,kamus!$D$2:$D$87,"dihapus",0,1)</f>
        <v>Depok 1</v>
      </c>
      <c r="C7580" t="s">
        <v>220</v>
      </c>
      <c r="D7580">
        <f>_xlfn.XLOOKUP(C7580,kamus!$B$2:$B$87,kamus!$J$2:$J$87,"dihapus",0,1)</f>
        <v>1</v>
      </c>
      <c r="E7580">
        <f t="shared" si="830"/>
        <v>1</v>
      </c>
      <c r="F7580" s="14">
        <v>45017</v>
      </c>
      <c r="G7580" s="1">
        <f t="shared" si="831"/>
        <v>4</v>
      </c>
      <c r="H7580" s="1">
        <f t="shared" si="832"/>
        <v>2023</v>
      </c>
      <c r="I7580">
        <v>1</v>
      </c>
      <c r="J7580">
        <v>2</v>
      </c>
      <c r="K7580">
        <f t="shared" si="826"/>
        <v>3</v>
      </c>
      <c r="L7580">
        <v>39007</v>
      </c>
      <c r="M7580" s="6">
        <f t="shared" si="827"/>
        <v>2.5636424231548181</v>
      </c>
      <c r="N7580" s="6">
        <f t="shared" si="828"/>
        <v>5.1272848463096361</v>
      </c>
      <c r="O7580" s="6">
        <f t="shared" si="829"/>
        <v>7.6909272694644555</v>
      </c>
      <c r="Q7580">
        <f>_xlfn.XLOOKUP(C7580&amp;G7580&amp;H7580,covid!$E$2:$E$2184,covid!$D$2:$D$2184,0,0,1)</f>
        <v>0</v>
      </c>
    </row>
    <row r="7581" spans="1:17" x14ac:dyDescent="0.3">
      <c r="A7581">
        <f>_xlfn.XLOOKUP(C7581,kamus!$B$2:$B$87,kamus!$A$2:$A$87,0,0,1)</f>
        <v>11</v>
      </c>
      <c r="B7581" t="str">
        <f>_xlfn.XLOOKUP(C7581,kamus!$B$2:$B$87,kamus!$D$2:$D$87,"dihapus",0,1)</f>
        <v>Depok 2</v>
      </c>
      <c r="C7581" t="s">
        <v>207</v>
      </c>
      <c r="D7581">
        <f>_xlfn.XLOOKUP(C7581,kamus!$B$2:$B$87,kamus!$J$2:$J$87,"dihapus",0,1)</f>
        <v>1</v>
      </c>
      <c r="E7581">
        <f t="shared" si="830"/>
        <v>1</v>
      </c>
      <c r="F7581" s="14">
        <v>45017</v>
      </c>
      <c r="G7581" s="1">
        <f t="shared" si="831"/>
        <v>4</v>
      </c>
      <c r="H7581" s="1">
        <f t="shared" si="832"/>
        <v>2023</v>
      </c>
      <c r="I7581">
        <v>0</v>
      </c>
      <c r="J7581">
        <v>0</v>
      </c>
      <c r="K7581">
        <f t="shared" si="826"/>
        <v>0</v>
      </c>
      <c r="L7581">
        <v>45676</v>
      </c>
      <c r="M7581" s="6">
        <f t="shared" si="827"/>
        <v>0</v>
      </c>
      <c r="N7581" s="6">
        <f t="shared" si="828"/>
        <v>0</v>
      </c>
      <c r="O7581" s="6">
        <f t="shared" si="829"/>
        <v>0</v>
      </c>
      <c r="Q7581">
        <f>_xlfn.XLOOKUP(C7581&amp;G7581&amp;H7581,covid!$E$2:$E$2184,covid!$D$2:$D$2184,0,0,1)</f>
        <v>0</v>
      </c>
    </row>
    <row r="7582" spans="1:17" x14ac:dyDescent="0.3">
      <c r="A7582">
        <f>_xlfn.XLOOKUP(C7582,kamus!$B$2:$B$87,kamus!$A$2:$A$87,0,0,1)</f>
        <v>12</v>
      </c>
      <c r="B7582" t="str">
        <f>_xlfn.XLOOKUP(C7582,kamus!$B$2:$B$87,kamus!$D$2:$D$87,"dihapus",0,1)</f>
        <v>Depok 3</v>
      </c>
      <c r="C7582" t="s">
        <v>206</v>
      </c>
      <c r="D7582">
        <f>_xlfn.XLOOKUP(C7582,kamus!$B$2:$B$87,kamus!$J$2:$J$87,"dihapus",0,1)</f>
        <v>1</v>
      </c>
      <c r="E7582">
        <f t="shared" si="830"/>
        <v>1</v>
      </c>
      <c r="F7582" s="14">
        <v>45017</v>
      </c>
      <c r="G7582" s="1">
        <f t="shared" si="831"/>
        <v>4</v>
      </c>
      <c r="H7582" s="1">
        <f t="shared" si="832"/>
        <v>2023</v>
      </c>
      <c r="I7582">
        <v>0</v>
      </c>
      <c r="J7582">
        <v>0</v>
      </c>
      <c r="K7582">
        <f t="shared" si="826"/>
        <v>0</v>
      </c>
      <c r="L7582">
        <v>46091</v>
      </c>
      <c r="M7582" s="6">
        <f t="shared" si="827"/>
        <v>0</v>
      </c>
      <c r="N7582" s="6">
        <f t="shared" si="828"/>
        <v>0</v>
      </c>
      <c r="O7582" s="6">
        <f t="shared" si="829"/>
        <v>0</v>
      </c>
      <c r="Q7582">
        <f>_xlfn.XLOOKUP(C7582&amp;G7582&amp;H7582,covid!$E$2:$E$2184,covid!$D$2:$D$2184,0,0,1)</f>
        <v>0</v>
      </c>
    </row>
    <row r="7583" spans="1:17" x14ac:dyDescent="0.3">
      <c r="A7583">
        <f>_xlfn.XLOOKUP(C7583,kamus!$B$2:$B$87,kamus!$A$2:$A$87,0,0,1)</f>
        <v>0</v>
      </c>
      <c r="B7583" t="str">
        <f>_xlfn.XLOOKUP(C7583,kamus!$B$2:$B$87,kamus!$D$2:$D$87,"dihapus",0,1)</f>
        <v>dihapus</v>
      </c>
      <c r="C7583" t="s">
        <v>282</v>
      </c>
      <c r="D7583" t="str">
        <f>_xlfn.XLOOKUP(C7583,kamus!$B$2:$B$87,kamus!$J$2:$J$87,"dihapus",0,1)</f>
        <v>dihapus</v>
      </c>
      <c r="E7583">
        <f t="shared" si="830"/>
        <v>1</v>
      </c>
      <c r="F7583" s="14">
        <v>45017</v>
      </c>
      <c r="G7583" s="1">
        <f t="shared" si="831"/>
        <v>4</v>
      </c>
      <c r="H7583" s="1">
        <f t="shared" si="832"/>
        <v>2023</v>
      </c>
      <c r="I7583">
        <v>0</v>
      </c>
      <c r="J7583">
        <v>0</v>
      </c>
      <c r="K7583">
        <f t="shared" si="826"/>
        <v>0</v>
      </c>
      <c r="L7583" t="e">
        <v>#N/A</v>
      </c>
      <c r="M7583" s="6" t="e">
        <f t="shared" si="827"/>
        <v>#N/A</v>
      </c>
      <c r="N7583" s="6" t="e">
        <f t="shared" si="828"/>
        <v>#N/A</v>
      </c>
      <c r="O7583" s="6" t="e">
        <f t="shared" si="829"/>
        <v>#N/A</v>
      </c>
      <c r="Q7583">
        <f>_xlfn.XLOOKUP(C7583&amp;G7583&amp;H7583,covid!$E$2:$E$2184,covid!$D$2:$D$2184,0,0,1)</f>
        <v>0</v>
      </c>
    </row>
    <row r="7584" spans="1:17" x14ac:dyDescent="0.3">
      <c r="A7584">
        <f>_xlfn.XLOOKUP(C7584,kamus!$B$2:$B$87,kamus!$A$2:$A$87,0,0,1)</f>
        <v>14</v>
      </c>
      <c r="B7584" t="str">
        <f>_xlfn.XLOOKUP(C7584,kamus!$B$2:$B$87,kamus!$D$2:$D$87,"dihapus",0,1)</f>
        <v>Gamping 1</v>
      </c>
      <c r="C7584" t="s">
        <v>196</v>
      </c>
      <c r="D7584">
        <f>_xlfn.XLOOKUP(C7584,kamus!$B$2:$B$87,kamus!$J$2:$J$87,"dihapus",0,1)</f>
        <v>1</v>
      </c>
      <c r="E7584">
        <f t="shared" si="830"/>
        <v>1</v>
      </c>
      <c r="F7584" s="14">
        <v>45017</v>
      </c>
      <c r="G7584" s="1">
        <f t="shared" si="831"/>
        <v>4</v>
      </c>
      <c r="H7584" s="1">
        <f t="shared" si="832"/>
        <v>2023</v>
      </c>
      <c r="I7584">
        <v>0</v>
      </c>
      <c r="J7584">
        <v>0</v>
      </c>
      <c r="K7584">
        <f t="shared" si="826"/>
        <v>0</v>
      </c>
      <c r="L7584">
        <v>23457</v>
      </c>
      <c r="M7584" s="6">
        <f t="shared" si="827"/>
        <v>0</v>
      </c>
      <c r="N7584" s="6">
        <f t="shared" si="828"/>
        <v>0</v>
      </c>
      <c r="O7584" s="6">
        <f t="shared" si="829"/>
        <v>0</v>
      </c>
      <c r="Q7584">
        <f>_xlfn.XLOOKUP(C7584&amp;G7584&amp;H7584,covid!$E$2:$E$2184,covid!$D$2:$D$2184,0,0,1)</f>
        <v>0</v>
      </c>
    </row>
    <row r="7585" spans="1:17" x14ac:dyDescent="0.3">
      <c r="A7585">
        <f>_xlfn.XLOOKUP(C7585,kamus!$B$2:$B$87,kamus!$A$2:$A$87,0,0,1)</f>
        <v>13</v>
      </c>
      <c r="B7585" t="str">
        <f>_xlfn.XLOOKUP(C7585,kamus!$B$2:$B$87,kamus!$D$2:$D$87,"dihapus",0,1)</f>
        <v>Gamping 1</v>
      </c>
      <c r="C7585" t="s">
        <v>198</v>
      </c>
      <c r="D7585">
        <f>_xlfn.XLOOKUP(C7585,kamus!$B$2:$B$87,kamus!$J$2:$J$87,"dihapus",0,1)</f>
        <v>1</v>
      </c>
      <c r="E7585">
        <f t="shared" si="830"/>
        <v>1</v>
      </c>
      <c r="F7585" s="14">
        <v>45017</v>
      </c>
      <c r="G7585" s="1">
        <f t="shared" si="831"/>
        <v>4</v>
      </c>
      <c r="H7585" s="1">
        <f t="shared" si="832"/>
        <v>2023</v>
      </c>
      <c r="I7585">
        <v>0</v>
      </c>
      <c r="J7585">
        <v>0</v>
      </c>
      <c r="K7585">
        <f t="shared" si="826"/>
        <v>0</v>
      </c>
      <c r="L7585">
        <v>21222</v>
      </c>
      <c r="M7585" s="6">
        <f t="shared" si="827"/>
        <v>0</v>
      </c>
      <c r="N7585" s="6">
        <f t="shared" si="828"/>
        <v>0</v>
      </c>
      <c r="O7585" s="6">
        <f t="shared" si="829"/>
        <v>0</v>
      </c>
      <c r="Q7585">
        <f>_xlfn.XLOOKUP(C7585&amp;G7585&amp;H7585,covid!$E$2:$E$2184,covid!$D$2:$D$2184,0,0,1)</f>
        <v>0</v>
      </c>
    </row>
    <row r="7586" spans="1:17" x14ac:dyDescent="0.3">
      <c r="A7586">
        <f>_xlfn.XLOOKUP(C7586,kamus!$B$2:$B$87,kamus!$A$2:$A$87,0,0,1)</f>
        <v>16</v>
      </c>
      <c r="B7586" t="str">
        <f>_xlfn.XLOOKUP(C7586,kamus!$B$2:$B$87,kamus!$D$2:$D$87,"dihapus",0,1)</f>
        <v>Gamping 2</v>
      </c>
      <c r="C7586" t="s">
        <v>200</v>
      </c>
      <c r="D7586">
        <f>_xlfn.XLOOKUP(C7586,kamus!$B$2:$B$87,kamus!$J$2:$J$87,"dihapus",0,1)</f>
        <v>1</v>
      </c>
      <c r="E7586">
        <f t="shared" si="830"/>
        <v>1</v>
      </c>
      <c r="F7586" s="14">
        <v>45017</v>
      </c>
      <c r="G7586" s="1">
        <f t="shared" si="831"/>
        <v>4</v>
      </c>
      <c r="H7586" s="1">
        <f t="shared" si="832"/>
        <v>2023</v>
      </c>
      <c r="I7586">
        <v>0</v>
      </c>
      <c r="J7586">
        <v>0</v>
      </c>
      <c r="K7586">
        <f t="shared" si="826"/>
        <v>0</v>
      </c>
      <c r="L7586">
        <v>17089</v>
      </c>
      <c r="M7586" s="6">
        <f t="shared" si="827"/>
        <v>0</v>
      </c>
      <c r="N7586" s="6">
        <f t="shared" si="828"/>
        <v>0</v>
      </c>
      <c r="O7586" s="6">
        <f t="shared" si="829"/>
        <v>0</v>
      </c>
      <c r="Q7586">
        <f>_xlfn.XLOOKUP(C7586&amp;G7586&amp;H7586,covid!$E$2:$E$2184,covid!$D$2:$D$2184,0,0,1)</f>
        <v>0</v>
      </c>
    </row>
    <row r="7587" spans="1:17" x14ac:dyDescent="0.3">
      <c r="A7587">
        <f>_xlfn.XLOOKUP(C7587,kamus!$B$2:$B$87,kamus!$A$2:$A$87,0,0,1)</f>
        <v>15</v>
      </c>
      <c r="B7587" t="str">
        <f>_xlfn.XLOOKUP(C7587,kamus!$B$2:$B$87,kamus!$D$2:$D$87,"dihapus",0,1)</f>
        <v>Gamping 2</v>
      </c>
      <c r="C7587" t="s">
        <v>230</v>
      </c>
      <c r="D7587">
        <f>_xlfn.XLOOKUP(C7587,kamus!$B$2:$B$87,kamus!$J$2:$J$87,"dihapus",0,1)</f>
        <v>1</v>
      </c>
      <c r="E7587">
        <f t="shared" si="830"/>
        <v>1</v>
      </c>
      <c r="F7587" s="14">
        <v>45017</v>
      </c>
      <c r="G7587" s="1">
        <f t="shared" si="831"/>
        <v>4</v>
      </c>
      <c r="H7587" s="1">
        <f t="shared" si="832"/>
        <v>2023</v>
      </c>
      <c r="I7587">
        <v>1</v>
      </c>
      <c r="J7587">
        <v>1</v>
      </c>
      <c r="K7587">
        <f t="shared" si="826"/>
        <v>2</v>
      </c>
      <c r="L7587">
        <v>19215</v>
      </c>
      <c r="M7587" s="6">
        <f t="shared" si="827"/>
        <v>5.2042674993494664</v>
      </c>
      <c r="N7587" s="6">
        <f t="shared" si="828"/>
        <v>5.2042674993494664</v>
      </c>
      <c r="O7587" s="6">
        <f t="shared" si="829"/>
        <v>10.408534998698933</v>
      </c>
      <c r="Q7587">
        <f>_xlfn.XLOOKUP(C7587&amp;G7587&amp;H7587,covid!$E$2:$E$2184,covid!$D$2:$D$2184,0,0,1)</f>
        <v>0</v>
      </c>
    </row>
    <row r="7588" spans="1:17" x14ac:dyDescent="0.3">
      <c r="A7588">
        <f>_xlfn.XLOOKUP(C7588,kamus!$B$2:$B$87,kamus!$A$2:$A$87,0,0,1)</f>
        <v>17</v>
      </c>
      <c r="B7588" t="str">
        <f>_xlfn.XLOOKUP(C7588,kamus!$B$2:$B$87,kamus!$D$2:$D$87,"dihapus",0,1)</f>
        <v>Gamping 2</v>
      </c>
      <c r="C7588" t="s">
        <v>272</v>
      </c>
      <c r="D7588">
        <f>_xlfn.XLOOKUP(C7588,kamus!$B$2:$B$87,kamus!$J$2:$J$87,"dihapus",0,1)</f>
        <v>1</v>
      </c>
      <c r="E7588">
        <f t="shared" si="830"/>
        <v>1</v>
      </c>
      <c r="F7588" s="14">
        <v>45017</v>
      </c>
      <c r="G7588" s="1">
        <f t="shared" si="831"/>
        <v>4</v>
      </c>
      <c r="H7588" s="1">
        <f t="shared" si="832"/>
        <v>2023</v>
      </c>
      <c r="I7588">
        <v>0</v>
      </c>
      <c r="J7588">
        <v>0</v>
      </c>
      <c r="K7588">
        <f t="shared" si="826"/>
        <v>0</v>
      </c>
      <c r="L7588">
        <v>19189</v>
      </c>
      <c r="M7588" s="6">
        <f t="shared" si="827"/>
        <v>0</v>
      </c>
      <c r="N7588" s="6">
        <f t="shared" si="828"/>
        <v>0</v>
      </c>
      <c r="O7588" s="6">
        <f t="shared" si="829"/>
        <v>0</v>
      </c>
      <c r="Q7588">
        <f>_xlfn.XLOOKUP(C7588&amp;G7588&amp;H7588,covid!$E$2:$E$2184,covid!$D$2:$D$2184,0,0,1)</f>
        <v>0</v>
      </c>
    </row>
    <row r="7589" spans="1:17" x14ac:dyDescent="0.3">
      <c r="A7589">
        <f>_xlfn.XLOOKUP(C7589,kamus!$B$2:$B$87,kamus!$A$2:$A$87,0,0,1)</f>
        <v>20</v>
      </c>
      <c r="B7589" t="str">
        <f>_xlfn.XLOOKUP(C7589,kamus!$B$2:$B$87,kamus!$D$2:$D$87,"dihapus",0,1)</f>
        <v>Godean 1</v>
      </c>
      <c r="C7589" t="s">
        <v>247</v>
      </c>
      <c r="D7589">
        <f>_xlfn.XLOOKUP(C7589,kamus!$B$2:$B$87,kamus!$J$2:$J$87,"dihapus",0,1)</f>
        <v>1</v>
      </c>
      <c r="E7589">
        <f t="shared" si="830"/>
        <v>1</v>
      </c>
      <c r="F7589" s="14">
        <v>45017</v>
      </c>
      <c r="G7589" s="1">
        <f t="shared" si="831"/>
        <v>4</v>
      </c>
      <c r="H7589" s="1">
        <f t="shared" si="832"/>
        <v>2023</v>
      </c>
      <c r="I7589">
        <v>0</v>
      </c>
      <c r="J7589">
        <v>0</v>
      </c>
      <c r="K7589">
        <f t="shared" si="826"/>
        <v>0</v>
      </c>
      <c r="L7589">
        <v>10016</v>
      </c>
      <c r="M7589" s="6">
        <f t="shared" si="827"/>
        <v>0</v>
      </c>
      <c r="N7589" s="6">
        <f t="shared" si="828"/>
        <v>0</v>
      </c>
      <c r="O7589" s="6">
        <f t="shared" si="829"/>
        <v>0</v>
      </c>
      <c r="Q7589">
        <f>_xlfn.XLOOKUP(C7589&amp;G7589&amp;H7589,covid!$E$2:$E$2184,covid!$D$2:$D$2184,0,0,1)</f>
        <v>0</v>
      </c>
    </row>
    <row r="7590" spans="1:17" x14ac:dyDescent="0.3">
      <c r="A7590">
        <f>_xlfn.XLOOKUP(C7590,kamus!$B$2:$B$87,kamus!$A$2:$A$87,0,0,1)</f>
        <v>21</v>
      </c>
      <c r="B7590" t="str">
        <f>_xlfn.XLOOKUP(C7590,kamus!$B$2:$B$87,kamus!$D$2:$D$87,"dihapus",0,1)</f>
        <v>Godean 1</v>
      </c>
      <c r="C7590" t="s">
        <v>250</v>
      </c>
      <c r="D7590">
        <f>_xlfn.XLOOKUP(C7590,kamus!$B$2:$B$87,kamus!$J$2:$J$87,"dihapus",0,1)</f>
        <v>1</v>
      </c>
      <c r="E7590">
        <f t="shared" si="830"/>
        <v>1</v>
      </c>
      <c r="F7590" s="14">
        <v>45017</v>
      </c>
      <c r="G7590" s="1">
        <f t="shared" si="831"/>
        <v>4</v>
      </c>
      <c r="H7590" s="1">
        <f t="shared" si="832"/>
        <v>2023</v>
      </c>
      <c r="I7590">
        <v>0</v>
      </c>
      <c r="J7590">
        <v>0</v>
      </c>
      <c r="K7590">
        <f t="shared" si="826"/>
        <v>0</v>
      </c>
      <c r="L7590">
        <v>10556</v>
      </c>
      <c r="M7590" s="6">
        <f t="shared" si="827"/>
        <v>0</v>
      </c>
      <c r="N7590" s="6">
        <f t="shared" si="828"/>
        <v>0</v>
      </c>
      <c r="O7590" s="6">
        <f t="shared" si="829"/>
        <v>0</v>
      </c>
      <c r="Q7590">
        <f>_xlfn.XLOOKUP(C7590&amp;G7590&amp;H7590,covid!$E$2:$E$2184,covid!$D$2:$D$2184,0,0,1)</f>
        <v>0</v>
      </c>
    </row>
    <row r="7591" spans="1:17" x14ac:dyDescent="0.3">
      <c r="A7591">
        <f>_xlfn.XLOOKUP(C7591,kamus!$B$2:$B$87,kamus!$A$2:$A$87,0,0,1)</f>
        <v>19</v>
      </c>
      <c r="B7591" t="str">
        <f>_xlfn.XLOOKUP(C7591,kamus!$B$2:$B$87,kamus!$D$2:$D$87,"dihapus",0,1)</f>
        <v>Godean 1</v>
      </c>
      <c r="C7591" t="s">
        <v>251</v>
      </c>
      <c r="D7591">
        <f>_xlfn.XLOOKUP(C7591,kamus!$B$2:$B$87,kamus!$J$2:$J$87,"dihapus",0,1)</f>
        <v>1</v>
      </c>
      <c r="E7591">
        <f t="shared" si="830"/>
        <v>1</v>
      </c>
      <c r="F7591" s="14">
        <v>45017</v>
      </c>
      <c r="G7591" s="1">
        <f t="shared" si="831"/>
        <v>4</v>
      </c>
      <c r="H7591" s="1">
        <f t="shared" si="832"/>
        <v>2023</v>
      </c>
      <c r="I7591">
        <v>0</v>
      </c>
      <c r="J7591">
        <v>0</v>
      </c>
      <c r="K7591">
        <f t="shared" si="826"/>
        <v>0</v>
      </c>
      <c r="L7591">
        <v>9415</v>
      </c>
      <c r="M7591" s="6">
        <f t="shared" si="827"/>
        <v>0</v>
      </c>
      <c r="N7591" s="6">
        <f t="shared" si="828"/>
        <v>0</v>
      </c>
      <c r="O7591" s="6">
        <f t="shared" si="829"/>
        <v>0</v>
      </c>
      <c r="Q7591">
        <f>_xlfn.XLOOKUP(C7591&amp;G7591&amp;H7591,covid!$E$2:$E$2184,covid!$D$2:$D$2184,0,0,1)</f>
        <v>0</v>
      </c>
    </row>
    <row r="7592" spans="1:17" x14ac:dyDescent="0.3">
      <c r="A7592">
        <f>_xlfn.XLOOKUP(C7592,kamus!$B$2:$B$87,kamus!$A$2:$A$87,0,0,1)</f>
        <v>18</v>
      </c>
      <c r="B7592" t="str">
        <f>_xlfn.XLOOKUP(C7592,kamus!$B$2:$B$87,kamus!$D$2:$D$87,"dihapus",0,1)</f>
        <v>Godean 1</v>
      </c>
      <c r="C7592" t="s">
        <v>252</v>
      </c>
      <c r="D7592">
        <f>_xlfn.XLOOKUP(C7592,kamus!$B$2:$B$87,kamus!$J$2:$J$87,"dihapus",0,1)</f>
        <v>0</v>
      </c>
      <c r="E7592">
        <f t="shared" si="830"/>
        <v>0</v>
      </c>
      <c r="F7592" s="14">
        <v>45017</v>
      </c>
      <c r="G7592" s="1">
        <f t="shared" si="831"/>
        <v>4</v>
      </c>
      <c r="H7592" s="1">
        <f t="shared" si="832"/>
        <v>2023</v>
      </c>
      <c r="I7592">
        <v>0</v>
      </c>
      <c r="J7592">
        <v>0</v>
      </c>
      <c r="K7592">
        <f t="shared" si="826"/>
        <v>0</v>
      </c>
      <c r="L7592">
        <v>6792</v>
      </c>
      <c r="M7592" s="6">
        <f t="shared" si="827"/>
        <v>0</v>
      </c>
      <c r="N7592" s="6">
        <f t="shared" si="828"/>
        <v>0</v>
      </c>
      <c r="O7592" s="6">
        <f t="shared" si="829"/>
        <v>0</v>
      </c>
      <c r="Q7592">
        <f>_xlfn.XLOOKUP(C7592&amp;G7592&amp;H7592,covid!$E$2:$E$2184,covid!$D$2:$D$2184,0,0,1)</f>
        <v>0</v>
      </c>
    </row>
    <row r="7593" spans="1:17" x14ac:dyDescent="0.3">
      <c r="A7593">
        <f>_xlfn.XLOOKUP(C7593,kamus!$B$2:$B$87,kamus!$A$2:$A$87,0,0,1)</f>
        <v>23</v>
      </c>
      <c r="B7593" t="str">
        <f>_xlfn.XLOOKUP(C7593,kamus!$B$2:$B$87,kamus!$D$2:$D$87,"dihapus",0,1)</f>
        <v>Godean 2</v>
      </c>
      <c r="C7593" t="s">
        <v>248</v>
      </c>
      <c r="D7593">
        <f>_xlfn.XLOOKUP(C7593,kamus!$B$2:$B$87,kamus!$J$2:$J$87,"dihapus",0,1)</f>
        <v>1</v>
      </c>
      <c r="E7593">
        <f t="shared" si="830"/>
        <v>1</v>
      </c>
      <c r="F7593" s="14">
        <v>45017</v>
      </c>
      <c r="G7593" s="1">
        <f t="shared" si="831"/>
        <v>4</v>
      </c>
      <c r="H7593" s="1">
        <f t="shared" si="832"/>
        <v>2023</v>
      </c>
      <c r="I7593">
        <v>0</v>
      </c>
      <c r="J7593">
        <v>0</v>
      </c>
      <c r="K7593">
        <f t="shared" si="826"/>
        <v>0</v>
      </c>
      <c r="L7593">
        <v>17927</v>
      </c>
      <c r="M7593" s="6">
        <f t="shared" si="827"/>
        <v>0</v>
      </c>
      <c r="N7593" s="6">
        <f t="shared" si="828"/>
        <v>0</v>
      </c>
      <c r="O7593" s="6">
        <f t="shared" si="829"/>
        <v>0</v>
      </c>
      <c r="Q7593">
        <f>_xlfn.XLOOKUP(C7593&amp;G7593&amp;H7593,covid!$E$2:$E$2184,covid!$D$2:$D$2184,0,0,1)</f>
        <v>0</v>
      </c>
    </row>
    <row r="7594" spans="1:17" x14ac:dyDescent="0.3">
      <c r="A7594">
        <f>_xlfn.XLOOKUP(C7594,kamus!$B$2:$B$87,kamus!$A$2:$A$87,0,0,1)</f>
        <v>22</v>
      </c>
      <c r="B7594" t="str">
        <f>_xlfn.XLOOKUP(C7594,kamus!$B$2:$B$87,kamus!$D$2:$D$87,"dihapus",0,1)</f>
        <v>Godean 2</v>
      </c>
      <c r="C7594" t="s">
        <v>249</v>
      </c>
      <c r="D7594">
        <f>_xlfn.XLOOKUP(C7594,kamus!$B$2:$B$87,kamus!$J$2:$J$87,"dihapus",0,1)</f>
        <v>1</v>
      </c>
      <c r="E7594">
        <f t="shared" si="830"/>
        <v>1</v>
      </c>
      <c r="F7594" s="14">
        <v>45017</v>
      </c>
      <c r="G7594" s="1">
        <f t="shared" si="831"/>
        <v>4</v>
      </c>
      <c r="H7594" s="1">
        <f t="shared" si="832"/>
        <v>2023</v>
      </c>
      <c r="I7594">
        <v>0</v>
      </c>
      <c r="J7594">
        <v>0</v>
      </c>
      <c r="K7594">
        <f t="shared" si="826"/>
        <v>0</v>
      </c>
      <c r="L7594">
        <v>12726</v>
      </c>
      <c r="M7594" s="6">
        <f t="shared" si="827"/>
        <v>0</v>
      </c>
      <c r="N7594" s="6">
        <f t="shared" si="828"/>
        <v>0</v>
      </c>
      <c r="O7594" s="6">
        <f t="shared" si="829"/>
        <v>0</v>
      </c>
      <c r="Q7594">
        <f>_xlfn.XLOOKUP(C7594&amp;G7594&amp;H7594,covid!$E$2:$E$2184,covid!$D$2:$D$2184,0,0,1)</f>
        <v>0</v>
      </c>
    </row>
    <row r="7595" spans="1:17" x14ac:dyDescent="0.3">
      <c r="A7595">
        <f>_xlfn.XLOOKUP(C7595,kamus!$B$2:$B$87,kamus!$A$2:$A$87,0,0,1)</f>
        <v>24</v>
      </c>
      <c r="B7595" t="str">
        <f>_xlfn.XLOOKUP(C7595,kamus!$B$2:$B$87,kamus!$D$2:$D$87,"dihapus",0,1)</f>
        <v>Godean 2</v>
      </c>
      <c r="C7595" t="s">
        <v>253</v>
      </c>
      <c r="D7595">
        <f>_xlfn.XLOOKUP(C7595,kamus!$B$2:$B$87,kamus!$J$2:$J$87,"dihapus",0,1)</f>
        <v>0</v>
      </c>
      <c r="E7595">
        <f t="shared" si="830"/>
        <v>0</v>
      </c>
      <c r="F7595" s="14">
        <v>45017</v>
      </c>
      <c r="G7595" s="1">
        <f t="shared" si="831"/>
        <v>4</v>
      </c>
      <c r="H7595" s="1">
        <f t="shared" si="832"/>
        <v>2023</v>
      </c>
      <c r="I7595">
        <v>0</v>
      </c>
      <c r="J7595">
        <v>0</v>
      </c>
      <c r="K7595">
        <f t="shared" si="826"/>
        <v>0</v>
      </c>
      <c r="L7595">
        <v>7285</v>
      </c>
      <c r="M7595" s="6">
        <f t="shared" si="827"/>
        <v>0</v>
      </c>
      <c r="N7595" s="6">
        <f t="shared" si="828"/>
        <v>0</v>
      </c>
      <c r="O7595" s="6">
        <f t="shared" si="829"/>
        <v>0</v>
      </c>
      <c r="Q7595">
        <f>_xlfn.XLOOKUP(C7595&amp;G7595&amp;H7595,covid!$E$2:$E$2184,covid!$D$2:$D$2184,0,0,1)</f>
        <v>0</v>
      </c>
    </row>
    <row r="7596" spans="1:17" x14ac:dyDescent="0.3">
      <c r="A7596">
        <f>_xlfn.XLOOKUP(C7596,kamus!$B$2:$B$87,kamus!$A$2:$A$87,0,0,1)</f>
        <v>27</v>
      </c>
      <c r="B7596" t="str">
        <f>_xlfn.XLOOKUP(C7596,kamus!$B$2:$B$87,kamus!$D$2:$D$87,"dihapus",0,1)</f>
        <v>Kalasan</v>
      </c>
      <c r="C7596" t="s">
        <v>235</v>
      </c>
      <c r="D7596">
        <f>_xlfn.XLOOKUP(C7596,kamus!$B$2:$B$87,kamus!$J$2:$J$87,"dihapus",0,1)</f>
        <v>1</v>
      </c>
      <c r="E7596">
        <f t="shared" si="830"/>
        <v>1</v>
      </c>
      <c r="F7596" s="14">
        <v>45017</v>
      </c>
      <c r="G7596" s="1">
        <f t="shared" si="831"/>
        <v>4</v>
      </c>
      <c r="H7596" s="1">
        <f t="shared" si="832"/>
        <v>2023</v>
      </c>
      <c r="I7596">
        <v>3</v>
      </c>
      <c r="J7596">
        <v>5</v>
      </c>
      <c r="K7596">
        <f t="shared" si="826"/>
        <v>8</v>
      </c>
      <c r="L7596">
        <v>39409</v>
      </c>
      <c r="M7596" s="6">
        <f t="shared" si="827"/>
        <v>7.6124743078992116</v>
      </c>
      <c r="N7596" s="6">
        <f t="shared" si="828"/>
        <v>12.68745717983202</v>
      </c>
      <c r="O7596" s="6">
        <f t="shared" si="829"/>
        <v>20.299931487731229</v>
      </c>
      <c r="Q7596">
        <f>_xlfn.XLOOKUP(C7596&amp;G7596&amp;H7596,covid!$E$2:$E$2184,covid!$D$2:$D$2184,0,0,1)</f>
        <v>0</v>
      </c>
    </row>
    <row r="7597" spans="1:17" x14ac:dyDescent="0.3">
      <c r="A7597">
        <f>_xlfn.XLOOKUP(C7597,kamus!$B$2:$B$87,kamus!$A$2:$A$87,0,0,1)</f>
        <v>28</v>
      </c>
      <c r="B7597" t="str">
        <f>_xlfn.XLOOKUP(C7597,kamus!$B$2:$B$87,kamus!$D$2:$D$87,"dihapus",0,1)</f>
        <v>Kalasan</v>
      </c>
      <c r="C7597" t="s">
        <v>239</v>
      </c>
      <c r="D7597">
        <f>_xlfn.XLOOKUP(C7597,kamus!$B$2:$B$87,kamus!$J$2:$J$87,"dihapus",0,1)</f>
        <v>0</v>
      </c>
      <c r="E7597">
        <f t="shared" si="830"/>
        <v>0</v>
      </c>
      <c r="F7597" s="14">
        <v>45017</v>
      </c>
      <c r="G7597" s="1">
        <f t="shared" si="831"/>
        <v>4</v>
      </c>
      <c r="H7597" s="1">
        <f t="shared" si="832"/>
        <v>2023</v>
      </c>
      <c r="I7597">
        <v>0</v>
      </c>
      <c r="J7597">
        <v>0</v>
      </c>
      <c r="K7597">
        <f t="shared" si="826"/>
        <v>0</v>
      </c>
      <c r="L7597">
        <v>14128</v>
      </c>
      <c r="M7597" s="6">
        <f t="shared" si="827"/>
        <v>0</v>
      </c>
      <c r="N7597" s="6">
        <f t="shared" si="828"/>
        <v>0</v>
      </c>
      <c r="O7597" s="6">
        <f t="shared" si="829"/>
        <v>0</v>
      </c>
      <c r="Q7597">
        <f>_xlfn.XLOOKUP(C7597&amp;G7597&amp;H7597,covid!$E$2:$E$2184,covid!$D$2:$D$2184,0,0,1)</f>
        <v>0</v>
      </c>
    </row>
    <row r="7598" spans="1:17" x14ac:dyDescent="0.3">
      <c r="A7598">
        <f>_xlfn.XLOOKUP(C7598,kamus!$B$2:$B$87,kamus!$A$2:$A$87,0,0,1)</f>
        <v>25</v>
      </c>
      <c r="B7598" t="str">
        <f>_xlfn.XLOOKUP(C7598,kamus!$B$2:$B$87,kamus!$D$2:$D$87,"dihapus",0,1)</f>
        <v>Kalasan</v>
      </c>
      <c r="C7598" t="s">
        <v>265</v>
      </c>
      <c r="D7598">
        <f>_xlfn.XLOOKUP(C7598,kamus!$B$2:$B$87,kamus!$J$2:$J$87,"dihapus",0,1)</f>
        <v>1</v>
      </c>
      <c r="E7598">
        <f t="shared" si="830"/>
        <v>1</v>
      </c>
      <c r="F7598" s="14">
        <v>45017</v>
      </c>
      <c r="G7598" s="1">
        <f t="shared" si="831"/>
        <v>4</v>
      </c>
      <c r="H7598" s="1">
        <f t="shared" si="832"/>
        <v>2023</v>
      </c>
      <c r="I7598">
        <v>0</v>
      </c>
      <c r="J7598">
        <v>0</v>
      </c>
      <c r="K7598">
        <f t="shared" si="826"/>
        <v>0</v>
      </c>
      <c r="L7598">
        <v>17649</v>
      </c>
      <c r="M7598" s="6">
        <f t="shared" si="827"/>
        <v>0</v>
      </c>
      <c r="N7598" s="6">
        <f t="shared" si="828"/>
        <v>0</v>
      </c>
      <c r="O7598" s="6">
        <f t="shared" si="829"/>
        <v>0</v>
      </c>
      <c r="Q7598">
        <f>_xlfn.XLOOKUP(C7598&amp;G7598&amp;H7598,covid!$E$2:$E$2184,covid!$D$2:$D$2184,0,0,1)</f>
        <v>0</v>
      </c>
    </row>
    <row r="7599" spans="1:17" x14ac:dyDescent="0.3">
      <c r="A7599">
        <f>_xlfn.XLOOKUP(C7599,kamus!$B$2:$B$87,kamus!$A$2:$A$87,0,0,1)</f>
        <v>26</v>
      </c>
      <c r="B7599" t="str">
        <f>_xlfn.XLOOKUP(C7599,kamus!$B$2:$B$87,kamus!$D$2:$D$87,"dihapus",0,1)</f>
        <v>Kalasan</v>
      </c>
      <c r="C7599" t="s">
        <v>269</v>
      </c>
      <c r="D7599">
        <f>_xlfn.XLOOKUP(C7599,kamus!$B$2:$B$87,kamus!$J$2:$J$87,"dihapus",0,1)</f>
        <v>1</v>
      </c>
      <c r="E7599">
        <f t="shared" si="830"/>
        <v>1</v>
      </c>
      <c r="F7599" s="14">
        <v>45017</v>
      </c>
      <c r="G7599" s="1">
        <f t="shared" si="831"/>
        <v>4</v>
      </c>
      <c r="H7599" s="1">
        <f t="shared" si="832"/>
        <v>2023</v>
      </c>
      <c r="I7599">
        <v>0</v>
      </c>
      <c r="J7599">
        <v>0</v>
      </c>
      <c r="K7599">
        <f t="shared" si="826"/>
        <v>0</v>
      </c>
      <c r="L7599">
        <v>19108</v>
      </c>
      <c r="M7599" s="6">
        <f t="shared" si="827"/>
        <v>0</v>
      </c>
      <c r="N7599" s="6">
        <f t="shared" si="828"/>
        <v>0</v>
      </c>
      <c r="O7599" s="6">
        <f t="shared" si="829"/>
        <v>0</v>
      </c>
      <c r="Q7599">
        <f>_xlfn.XLOOKUP(C7599&amp;G7599&amp;H7599,covid!$E$2:$E$2184,covid!$D$2:$D$2184,0,0,1)</f>
        <v>0</v>
      </c>
    </row>
    <row r="7600" spans="1:17" x14ac:dyDescent="0.3">
      <c r="A7600">
        <f>_xlfn.XLOOKUP(C7600,kamus!$B$2:$B$87,kamus!$A$2:$A$87,0,0,1)</f>
        <v>33</v>
      </c>
      <c r="B7600" t="str">
        <f>_xlfn.XLOOKUP(C7600,kamus!$B$2:$B$87,kamus!$D$2:$D$87,"dihapus",0,1)</f>
        <v>Minggir</v>
      </c>
      <c r="C7600" t="s">
        <v>241</v>
      </c>
      <c r="D7600">
        <f>_xlfn.XLOOKUP(C7600,kamus!$B$2:$B$87,kamus!$J$2:$J$87,"dihapus",0,1)</f>
        <v>0</v>
      </c>
      <c r="E7600">
        <f t="shared" si="830"/>
        <v>0</v>
      </c>
      <c r="F7600" s="14">
        <v>45017</v>
      </c>
      <c r="G7600" s="1">
        <f t="shared" si="831"/>
        <v>4</v>
      </c>
      <c r="H7600" s="1">
        <f t="shared" si="832"/>
        <v>2023</v>
      </c>
      <c r="I7600">
        <v>0</v>
      </c>
      <c r="J7600">
        <v>0</v>
      </c>
      <c r="K7600">
        <f t="shared" si="826"/>
        <v>0</v>
      </c>
      <c r="L7600">
        <v>8532</v>
      </c>
      <c r="M7600" s="6">
        <f t="shared" si="827"/>
        <v>0</v>
      </c>
      <c r="N7600" s="6">
        <f t="shared" si="828"/>
        <v>0</v>
      </c>
      <c r="O7600" s="6">
        <f t="shared" si="829"/>
        <v>0</v>
      </c>
      <c r="Q7600">
        <f>_xlfn.XLOOKUP(C7600&amp;G7600&amp;H7600,covid!$E$2:$E$2184,covid!$D$2:$D$2184,0,0,1)</f>
        <v>0</v>
      </c>
    </row>
    <row r="7601" spans="1:17" x14ac:dyDescent="0.3">
      <c r="A7601">
        <f>_xlfn.XLOOKUP(C7601,kamus!$B$2:$B$87,kamus!$A$2:$A$87,0,0,1)</f>
        <v>31</v>
      </c>
      <c r="B7601" t="str">
        <f>_xlfn.XLOOKUP(C7601,kamus!$B$2:$B$87,kamus!$D$2:$D$87,"dihapus",0,1)</f>
        <v>Minggir</v>
      </c>
      <c r="C7601" t="s">
        <v>242</v>
      </c>
      <c r="D7601">
        <f>_xlfn.XLOOKUP(C7601,kamus!$B$2:$B$87,kamus!$J$2:$J$87,"dihapus",0,1)</f>
        <v>0</v>
      </c>
      <c r="E7601">
        <f t="shared" si="830"/>
        <v>0</v>
      </c>
      <c r="F7601" s="14">
        <v>45017</v>
      </c>
      <c r="G7601" s="1">
        <f t="shared" si="831"/>
        <v>4</v>
      </c>
      <c r="H7601" s="1">
        <f t="shared" si="832"/>
        <v>2023</v>
      </c>
      <c r="I7601">
        <v>0</v>
      </c>
      <c r="J7601">
        <v>0</v>
      </c>
      <c r="K7601">
        <f t="shared" si="826"/>
        <v>0</v>
      </c>
      <c r="L7601">
        <v>3739</v>
      </c>
      <c r="M7601" s="6">
        <f t="shared" si="827"/>
        <v>0</v>
      </c>
      <c r="N7601" s="6">
        <f t="shared" si="828"/>
        <v>0</v>
      </c>
      <c r="O7601" s="6">
        <f t="shared" si="829"/>
        <v>0</v>
      </c>
      <c r="Q7601">
        <f>_xlfn.XLOOKUP(C7601&amp;G7601&amp;H7601,covid!$E$2:$E$2184,covid!$D$2:$D$2184,0,0,1)</f>
        <v>0</v>
      </c>
    </row>
    <row r="7602" spans="1:17" x14ac:dyDescent="0.3">
      <c r="A7602">
        <f>_xlfn.XLOOKUP(C7602,kamus!$B$2:$B$87,kamus!$A$2:$A$87,0,0,1)</f>
        <v>32</v>
      </c>
      <c r="B7602" t="str">
        <f>_xlfn.XLOOKUP(C7602,kamus!$B$2:$B$87,kamus!$D$2:$D$87,"dihapus",0,1)</f>
        <v>Minggir</v>
      </c>
      <c r="C7602" t="s">
        <v>243</v>
      </c>
      <c r="D7602">
        <f>_xlfn.XLOOKUP(C7602,kamus!$B$2:$B$87,kamus!$J$2:$J$87,"dihapus",0,1)</f>
        <v>0</v>
      </c>
      <c r="E7602">
        <f t="shared" si="830"/>
        <v>0</v>
      </c>
      <c r="F7602" s="14">
        <v>45017</v>
      </c>
      <c r="G7602" s="1">
        <f t="shared" si="831"/>
        <v>4</v>
      </c>
      <c r="H7602" s="1">
        <f t="shared" si="832"/>
        <v>2023</v>
      </c>
      <c r="I7602">
        <v>0</v>
      </c>
      <c r="J7602">
        <v>0</v>
      </c>
      <c r="K7602">
        <f t="shared" si="826"/>
        <v>0</v>
      </c>
      <c r="L7602">
        <v>7229</v>
      </c>
      <c r="M7602" s="6">
        <f t="shared" si="827"/>
        <v>0</v>
      </c>
      <c r="N7602" s="6">
        <f t="shared" si="828"/>
        <v>0</v>
      </c>
      <c r="O7602" s="6">
        <f t="shared" si="829"/>
        <v>0</v>
      </c>
      <c r="Q7602">
        <f>_xlfn.XLOOKUP(C7602&amp;G7602&amp;H7602,covid!$E$2:$E$2184,covid!$D$2:$D$2184,0,0,1)</f>
        <v>0</v>
      </c>
    </row>
    <row r="7603" spans="1:17" x14ac:dyDescent="0.3">
      <c r="A7603">
        <f>_xlfn.XLOOKUP(C7603,kamus!$B$2:$B$87,kamus!$A$2:$A$87,0,0,1)</f>
        <v>30</v>
      </c>
      <c r="B7603" t="str">
        <f>_xlfn.XLOOKUP(C7603,kamus!$B$2:$B$87,kamus!$D$2:$D$87,"dihapus",0,1)</f>
        <v>Minggir</v>
      </c>
      <c r="C7603" t="s">
        <v>244</v>
      </c>
      <c r="D7603">
        <f>_xlfn.XLOOKUP(C7603,kamus!$B$2:$B$87,kamus!$J$2:$J$87,"dihapus",0,1)</f>
        <v>0</v>
      </c>
      <c r="E7603">
        <f t="shared" si="830"/>
        <v>0</v>
      </c>
      <c r="F7603" s="14">
        <v>45017</v>
      </c>
      <c r="G7603" s="1">
        <f t="shared" si="831"/>
        <v>4</v>
      </c>
      <c r="H7603" s="1">
        <f t="shared" si="832"/>
        <v>2023</v>
      </c>
      <c r="I7603">
        <v>0</v>
      </c>
      <c r="J7603">
        <v>0</v>
      </c>
      <c r="K7603">
        <f t="shared" si="826"/>
        <v>0</v>
      </c>
      <c r="L7603">
        <v>9023</v>
      </c>
      <c r="M7603" s="6">
        <f t="shared" si="827"/>
        <v>0</v>
      </c>
      <c r="N7603" s="6">
        <f t="shared" si="828"/>
        <v>0</v>
      </c>
      <c r="O7603" s="6">
        <f t="shared" si="829"/>
        <v>0</v>
      </c>
      <c r="Q7603">
        <f>_xlfn.XLOOKUP(C7603&amp;G7603&amp;H7603,covid!$E$2:$E$2184,covid!$D$2:$D$2184,0,0,1)</f>
        <v>0</v>
      </c>
    </row>
    <row r="7604" spans="1:17" x14ac:dyDescent="0.3">
      <c r="A7604">
        <f>_xlfn.XLOOKUP(C7604,kamus!$B$2:$B$87,kamus!$A$2:$A$87,0,0,1)</f>
        <v>29</v>
      </c>
      <c r="B7604" t="str">
        <f>_xlfn.XLOOKUP(C7604,kamus!$B$2:$B$87,kamus!$D$2:$D$87,"dihapus",0,1)</f>
        <v>Minggir</v>
      </c>
      <c r="C7604" t="s">
        <v>245</v>
      </c>
      <c r="D7604">
        <f>_xlfn.XLOOKUP(C7604,kamus!$B$2:$B$87,kamus!$J$2:$J$87,"dihapus",0,1)</f>
        <v>0</v>
      </c>
      <c r="E7604">
        <f t="shared" si="830"/>
        <v>0</v>
      </c>
      <c r="F7604" s="14">
        <v>45017</v>
      </c>
      <c r="G7604" s="1">
        <f t="shared" si="831"/>
        <v>4</v>
      </c>
      <c r="H7604" s="1">
        <f t="shared" si="832"/>
        <v>2023</v>
      </c>
      <c r="I7604">
        <v>0</v>
      </c>
      <c r="J7604">
        <v>0</v>
      </c>
      <c r="K7604">
        <f t="shared" si="826"/>
        <v>0</v>
      </c>
      <c r="L7604">
        <v>5310</v>
      </c>
      <c r="M7604" s="6">
        <f t="shared" si="827"/>
        <v>0</v>
      </c>
      <c r="N7604" s="6">
        <f t="shared" si="828"/>
        <v>0</v>
      </c>
      <c r="O7604" s="6">
        <f t="shared" si="829"/>
        <v>0</v>
      </c>
      <c r="Q7604">
        <f>_xlfn.XLOOKUP(C7604&amp;G7604&amp;H7604,covid!$E$2:$E$2184,covid!$D$2:$D$2184,0,0,1)</f>
        <v>0</v>
      </c>
    </row>
    <row r="7605" spans="1:17" x14ac:dyDescent="0.3">
      <c r="A7605">
        <f>_xlfn.XLOOKUP(C7605,kamus!$B$2:$B$87,kamus!$A$2:$A$87,0,0,1)</f>
        <v>35</v>
      </c>
      <c r="B7605" t="str">
        <f>_xlfn.XLOOKUP(C7605,kamus!$B$2:$B$87,kamus!$D$2:$D$87,"dihapus",0,1)</f>
        <v>Mlati 1</v>
      </c>
      <c r="C7605" t="s">
        <v>240</v>
      </c>
      <c r="D7605">
        <f>_xlfn.XLOOKUP(C7605,kamus!$B$2:$B$87,kamus!$J$2:$J$87,"dihapus",0,1)</f>
        <v>1</v>
      </c>
      <c r="E7605">
        <f t="shared" si="830"/>
        <v>1</v>
      </c>
      <c r="F7605" s="14">
        <v>45017</v>
      </c>
      <c r="G7605" s="1">
        <f t="shared" si="831"/>
        <v>4</v>
      </c>
      <c r="H7605" s="1">
        <f t="shared" si="832"/>
        <v>2023</v>
      </c>
      <c r="I7605">
        <v>0</v>
      </c>
      <c r="J7605">
        <v>0</v>
      </c>
      <c r="K7605">
        <f t="shared" si="826"/>
        <v>0</v>
      </c>
      <c r="L7605">
        <v>19414</v>
      </c>
      <c r="M7605" s="6">
        <f t="shared" si="827"/>
        <v>0</v>
      </c>
      <c r="N7605" s="6">
        <f t="shared" si="828"/>
        <v>0</v>
      </c>
      <c r="O7605" s="6">
        <f t="shared" si="829"/>
        <v>0</v>
      </c>
      <c r="Q7605">
        <f>_xlfn.XLOOKUP(C7605&amp;G7605&amp;H7605,covid!$E$2:$E$2184,covid!$D$2:$D$2184,0,0,1)</f>
        <v>0</v>
      </c>
    </row>
    <row r="7606" spans="1:17" x14ac:dyDescent="0.3">
      <c r="A7606">
        <f>_xlfn.XLOOKUP(C7606,kamus!$B$2:$B$87,kamus!$A$2:$A$87,0,0,1)</f>
        <v>34</v>
      </c>
      <c r="B7606" t="str">
        <f>_xlfn.XLOOKUP(C7606,kamus!$B$2:$B$87,kamus!$D$2:$D$87,"dihapus",0,1)</f>
        <v>Mlati 1</v>
      </c>
      <c r="C7606" t="s">
        <v>254</v>
      </c>
      <c r="D7606">
        <f>_xlfn.XLOOKUP(C7606,kamus!$B$2:$B$87,kamus!$J$2:$J$87,"dihapus",0,1)</f>
        <v>1</v>
      </c>
      <c r="E7606">
        <f t="shared" si="830"/>
        <v>1</v>
      </c>
      <c r="F7606" s="14">
        <v>45017</v>
      </c>
      <c r="G7606" s="1">
        <f t="shared" si="831"/>
        <v>4</v>
      </c>
      <c r="H7606" s="1">
        <f t="shared" si="832"/>
        <v>2023</v>
      </c>
      <c r="I7606">
        <v>0</v>
      </c>
      <c r="J7606">
        <v>0</v>
      </c>
      <c r="K7606">
        <f t="shared" si="826"/>
        <v>0</v>
      </c>
      <c r="L7606">
        <v>36334</v>
      </c>
      <c r="M7606" s="6">
        <f t="shared" si="827"/>
        <v>0</v>
      </c>
      <c r="N7606" s="6">
        <f t="shared" si="828"/>
        <v>0</v>
      </c>
      <c r="O7606" s="6">
        <f t="shared" si="829"/>
        <v>0</v>
      </c>
      <c r="Q7606">
        <f>_xlfn.XLOOKUP(C7606&amp;G7606&amp;H7606,covid!$E$2:$E$2184,covid!$D$2:$D$2184,0,0,1)</f>
        <v>0</v>
      </c>
    </row>
    <row r="7607" spans="1:17" x14ac:dyDescent="0.3">
      <c r="A7607">
        <f>_xlfn.XLOOKUP(C7607,kamus!$B$2:$B$87,kamus!$A$2:$A$87,0,0,1)</f>
        <v>38</v>
      </c>
      <c r="B7607" t="str">
        <f>_xlfn.XLOOKUP(C7607,kamus!$B$2:$B$87,kamus!$D$2:$D$87,"dihapus",0,1)</f>
        <v>Mlati 2</v>
      </c>
      <c r="C7607" t="s">
        <v>258</v>
      </c>
      <c r="D7607">
        <f>_xlfn.XLOOKUP(C7607,kamus!$B$2:$B$87,kamus!$J$2:$J$87,"dihapus",0,1)</f>
        <v>0</v>
      </c>
      <c r="E7607">
        <f t="shared" si="830"/>
        <v>0</v>
      </c>
      <c r="F7607" s="14">
        <v>45017</v>
      </c>
      <c r="G7607" s="1">
        <f t="shared" si="831"/>
        <v>4</v>
      </c>
      <c r="H7607" s="1">
        <f t="shared" si="832"/>
        <v>2023</v>
      </c>
      <c r="I7607">
        <v>0</v>
      </c>
      <c r="J7607">
        <v>0</v>
      </c>
      <c r="K7607">
        <f t="shared" si="826"/>
        <v>0</v>
      </c>
      <c r="L7607">
        <v>17119</v>
      </c>
      <c r="M7607" s="6">
        <f t="shared" si="827"/>
        <v>0</v>
      </c>
      <c r="N7607" s="6">
        <f t="shared" si="828"/>
        <v>0</v>
      </c>
      <c r="O7607" s="6">
        <f t="shared" si="829"/>
        <v>0</v>
      </c>
      <c r="Q7607">
        <f>_xlfn.XLOOKUP(C7607&amp;G7607&amp;H7607,covid!$E$2:$E$2184,covid!$D$2:$D$2184,0,0,1)</f>
        <v>0</v>
      </c>
    </row>
    <row r="7608" spans="1:17" x14ac:dyDescent="0.3">
      <c r="A7608">
        <f>_xlfn.XLOOKUP(C7608,kamus!$B$2:$B$87,kamus!$A$2:$A$87,0,0,1)</f>
        <v>36</v>
      </c>
      <c r="B7608" t="str">
        <f>_xlfn.XLOOKUP(C7608,kamus!$B$2:$B$87,kamus!$D$2:$D$87,"dihapus",0,1)</f>
        <v>Mlati 2</v>
      </c>
      <c r="C7608" t="s">
        <v>268</v>
      </c>
      <c r="D7608">
        <f>_xlfn.XLOOKUP(C7608,kamus!$B$2:$B$87,kamus!$J$2:$J$87,"dihapus",0,1)</f>
        <v>1</v>
      </c>
      <c r="E7608">
        <f t="shared" si="830"/>
        <v>1</v>
      </c>
      <c r="F7608" s="14">
        <v>45017</v>
      </c>
      <c r="G7608" s="1">
        <f t="shared" si="831"/>
        <v>4</v>
      </c>
      <c r="H7608" s="1">
        <f t="shared" si="832"/>
        <v>2023</v>
      </c>
      <c r="I7608">
        <v>0</v>
      </c>
      <c r="J7608">
        <v>0</v>
      </c>
      <c r="K7608">
        <f t="shared" si="826"/>
        <v>0</v>
      </c>
      <c r="L7608">
        <v>11849</v>
      </c>
      <c r="M7608" s="6">
        <f t="shared" si="827"/>
        <v>0</v>
      </c>
      <c r="N7608" s="6">
        <f t="shared" si="828"/>
        <v>0</v>
      </c>
      <c r="O7608" s="6">
        <f t="shared" si="829"/>
        <v>0</v>
      </c>
      <c r="Q7608">
        <f>_xlfn.XLOOKUP(C7608&amp;G7608&amp;H7608,covid!$E$2:$E$2184,covid!$D$2:$D$2184,0,0,1)</f>
        <v>0</v>
      </c>
    </row>
    <row r="7609" spans="1:17" x14ac:dyDescent="0.3">
      <c r="A7609">
        <f>_xlfn.XLOOKUP(C7609,kamus!$B$2:$B$87,kamus!$A$2:$A$87,0,0,1)</f>
        <v>37</v>
      </c>
      <c r="B7609" t="str">
        <f>_xlfn.XLOOKUP(C7609,kamus!$B$2:$B$87,kamus!$D$2:$D$87,"dihapus",0,1)</f>
        <v>Mlati 2</v>
      </c>
      <c r="C7609" t="s">
        <v>270</v>
      </c>
      <c r="D7609">
        <f>_xlfn.XLOOKUP(C7609,kamus!$B$2:$B$87,kamus!$J$2:$J$87,"dihapus",0,1)</f>
        <v>1</v>
      </c>
      <c r="E7609">
        <f t="shared" si="830"/>
        <v>1</v>
      </c>
      <c r="F7609" s="14">
        <v>45017</v>
      </c>
      <c r="G7609" s="1">
        <f t="shared" si="831"/>
        <v>4</v>
      </c>
      <c r="H7609" s="1">
        <f t="shared" si="832"/>
        <v>2023</v>
      </c>
      <c r="I7609">
        <v>0</v>
      </c>
      <c r="J7609">
        <v>0</v>
      </c>
      <c r="K7609">
        <f t="shared" si="826"/>
        <v>0</v>
      </c>
      <c r="L7609">
        <v>14077</v>
      </c>
      <c r="M7609" s="6">
        <f t="shared" si="827"/>
        <v>0</v>
      </c>
      <c r="N7609" s="6">
        <f t="shared" si="828"/>
        <v>0</v>
      </c>
      <c r="O7609" s="6">
        <f t="shared" si="829"/>
        <v>0</v>
      </c>
      <c r="Q7609">
        <f>_xlfn.XLOOKUP(C7609&amp;G7609&amp;H7609,covid!$E$2:$E$2184,covid!$D$2:$D$2184,0,0,1)</f>
        <v>0</v>
      </c>
    </row>
    <row r="7610" spans="1:17" x14ac:dyDescent="0.3">
      <c r="A7610">
        <f>_xlfn.XLOOKUP(C7610,kamus!$B$2:$B$87,kamus!$A$2:$A$87,0,0,1)</f>
        <v>39</v>
      </c>
      <c r="B7610" t="str">
        <f>_xlfn.XLOOKUP(C7610,kamus!$B$2:$B$87,kamus!$D$2:$D$87,"dihapus",0,1)</f>
        <v>Moyudan</v>
      </c>
      <c r="C7610" t="s">
        <v>259</v>
      </c>
      <c r="D7610">
        <f>_xlfn.XLOOKUP(C7610,kamus!$B$2:$B$87,kamus!$J$2:$J$87,"dihapus",0,1)</f>
        <v>0</v>
      </c>
      <c r="E7610">
        <f t="shared" si="830"/>
        <v>0</v>
      </c>
      <c r="F7610" s="14">
        <v>45017</v>
      </c>
      <c r="G7610" s="1">
        <f t="shared" si="831"/>
        <v>4</v>
      </c>
      <c r="H7610" s="1">
        <f t="shared" si="832"/>
        <v>2023</v>
      </c>
      <c r="I7610">
        <v>0</v>
      </c>
      <c r="J7610">
        <v>0</v>
      </c>
      <c r="K7610">
        <f t="shared" si="826"/>
        <v>0</v>
      </c>
      <c r="L7610">
        <v>12207</v>
      </c>
      <c r="M7610" s="6">
        <f t="shared" si="827"/>
        <v>0</v>
      </c>
      <c r="N7610" s="6">
        <f t="shared" si="828"/>
        <v>0</v>
      </c>
      <c r="O7610" s="6">
        <f t="shared" si="829"/>
        <v>0</v>
      </c>
      <c r="Q7610">
        <f>_xlfn.XLOOKUP(C7610&amp;G7610&amp;H7610,covid!$E$2:$E$2184,covid!$D$2:$D$2184,0,0,1)</f>
        <v>0</v>
      </c>
    </row>
    <row r="7611" spans="1:17" x14ac:dyDescent="0.3">
      <c r="A7611">
        <f>_xlfn.XLOOKUP(C7611,kamus!$B$2:$B$87,kamus!$A$2:$A$87,0,0,1)</f>
        <v>42</v>
      </c>
      <c r="B7611" t="str">
        <f>_xlfn.XLOOKUP(C7611,kamus!$B$2:$B$87,kamus!$D$2:$D$87,"dihapus",0,1)</f>
        <v>Moyudan</v>
      </c>
      <c r="C7611" t="s">
        <v>260</v>
      </c>
      <c r="D7611">
        <f>_xlfn.XLOOKUP(C7611,kamus!$B$2:$B$87,kamus!$J$2:$J$87,"dihapus",0,1)</f>
        <v>0</v>
      </c>
      <c r="E7611">
        <f t="shared" si="830"/>
        <v>0</v>
      </c>
      <c r="F7611" s="14">
        <v>45017</v>
      </c>
      <c r="G7611" s="1">
        <f t="shared" si="831"/>
        <v>4</v>
      </c>
      <c r="H7611" s="1">
        <f t="shared" si="832"/>
        <v>2023</v>
      </c>
      <c r="I7611">
        <v>0</v>
      </c>
      <c r="J7611">
        <v>0</v>
      </c>
      <c r="K7611">
        <f t="shared" si="826"/>
        <v>0</v>
      </c>
      <c r="L7611">
        <v>7398</v>
      </c>
      <c r="M7611" s="6">
        <f t="shared" si="827"/>
        <v>0</v>
      </c>
      <c r="N7611" s="6">
        <f t="shared" si="828"/>
        <v>0</v>
      </c>
      <c r="O7611" s="6">
        <f t="shared" si="829"/>
        <v>0</v>
      </c>
      <c r="Q7611">
        <f>_xlfn.XLOOKUP(C7611&amp;G7611&amp;H7611,covid!$E$2:$E$2184,covid!$D$2:$D$2184,0,0,1)</f>
        <v>0</v>
      </c>
    </row>
    <row r="7612" spans="1:17" x14ac:dyDescent="0.3">
      <c r="A7612">
        <f>_xlfn.XLOOKUP(C7612,kamus!$B$2:$B$87,kamus!$A$2:$A$87,0,0,1)</f>
        <v>41</v>
      </c>
      <c r="B7612" t="str">
        <f>_xlfn.XLOOKUP(C7612,kamus!$B$2:$B$87,kamus!$D$2:$D$87,"dihapus",0,1)</f>
        <v>Moyudan</v>
      </c>
      <c r="C7612" t="s">
        <v>262</v>
      </c>
      <c r="D7612">
        <f>_xlfn.XLOOKUP(C7612,kamus!$B$2:$B$87,kamus!$J$2:$J$87,"dihapus",0,1)</f>
        <v>0</v>
      </c>
      <c r="E7612">
        <f t="shared" si="830"/>
        <v>0</v>
      </c>
      <c r="F7612" s="14">
        <v>45017</v>
      </c>
      <c r="G7612" s="1">
        <f t="shared" si="831"/>
        <v>4</v>
      </c>
      <c r="H7612" s="1">
        <f t="shared" si="832"/>
        <v>2023</v>
      </c>
      <c r="I7612">
        <v>1</v>
      </c>
      <c r="J7612">
        <v>0</v>
      </c>
      <c r="K7612">
        <f t="shared" si="826"/>
        <v>1</v>
      </c>
      <c r="L7612">
        <v>6893</v>
      </c>
      <c r="M7612" s="6">
        <f t="shared" si="827"/>
        <v>14.507471347744088</v>
      </c>
      <c r="N7612" s="6">
        <f t="shared" si="828"/>
        <v>0</v>
      </c>
      <c r="O7612" s="6">
        <f t="shared" si="829"/>
        <v>14.507471347744088</v>
      </c>
      <c r="Q7612">
        <f>_xlfn.XLOOKUP(C7612&amp;G7612&amp;H7612,covid!$E$2:$E$2184,covid!$D$2:$D$2184,0,0,1)</f>
        <v>0</v>
      </c>
    </row>
    <row r="7613" spans="1:17" x14ac:dyDescent="0.3">
      <c r="A7613">
        <f>_xlfn.XLOOKUP(C7613,kamus!$B$2:$B$87,kamus!$A$2:$A$87,0,0,1)</f>
        <v>40</v>
      </c>
      <c r="B7613" t="str">
        <f>_xlfn.XLOOKUP(C7613,kamus!$B$2:$B$87,kamus!$D$2:$D$87,"dihapus",0,1)</f>
        <v>Moyudan</v>
      </c>
      <c r="C7613" t="s">
        <v>264</v>
      </c>
      <c r="D7613">
        <f>_xlfn.XLOOKUP(C7613,kamus!$B$2:$B$87,kamus!$J$2:$J$87,"dihapus",0,1)</f>
        <v>0</v>
      </c>
      <c r="E7613">
        <f t="shared" si="830"/>
        <v>0</v>
      </c>
      <c r="F7613" s="14">
        <v>45017</v>
      </c>
      <c r="G7613" s="1">
        <f t="shared" si="831"/>
        <v>4</v>
      </c>
      <c r="H7613" s="1">
        <f t="shared" si="832"/>
        <v>2023</v>
      </c>
      <c r="I7613">
        <v>1</v>
      </c>
      <c r="J7613">
        <v>0</v>
      </c>
      <c r="K7613">
        <f t="shared" si="826"/>
        <v>1</v>
      </c>
      <c r="L7613">
        <v>8581</v>
      </c>
      <c r="M7613" s="6">
        <f t="shared" si="827"/>
        <v>11.653653420347279</v>
      </c>
      <c r="N7613" s="6">
        <f t="shared" si="828"/>
        <v>0</v>
      </c>
      <c r="O7613" s="6">
        <f t="shared" si="829"/>
        <v>11.653653420347279</v>
      </c>
      <c r="Q7613">
        <f>_xlfn.XLOOKUP(C7613&amp;G7613&amp;H7613,covid!$E$2:$E$2184,covid!$D$2:$D$2184,0,0,1)</f>
        <v>0</v>
      </c>
    </row>
    <row r="7614" spans="1:17" x14ac:dyDescent="0.3">
      <c r="A7614">
        <f>_xlfn.XLOOKUP(C7614,kamus!$B$2:$B$87,kamus!$A$2:$A$87,0,0,1)</f>
        <v>43</v>
      </c>
      <c r="B7614" t="str">
        <f>_xlfn.XLOOKUP(C7614,kamus!$B$2:$B$87,kamus!$D$2:$D$87,"dihapus",0,1)</f>
        <v>Ngaglik 1</v>
      </c>
      <c r="C7614" t="s">
        <v>228</v>
      </c>
      <c r="D7614">
        <f>_xlfn.XLOOKUP(C7614,kamus!$B$2:$B$87,kamus!$J$2:$J$87,"dihapus",0,1)</f>
        <v>1</v>
      </c>
      <c r="E7614">
        <f t="shared" si="830"/>
        <v>1</v>
      </c>
      <c r="F7614" s="14">
        <v>45017</v>
      </c>
      <c r="G7614" s="1">
        <f t="shared" si="831"/>
        <v>4</v>
      </c>
      <c r="H7614" s="1">
        <f t="shared" si="832"/>
        <v>2023</v>
      </c>
      <c r="I7614">
        <v>0</v>
      </c>
      <c r="J7614">
        <v>0</v>
      </c>
      <c r="K7614">
        <f t="shared" si="826"/>
        <v>0</v>
      </c>
      <c r="L7614">
        <v>13060</v>
      </c>
      <c r="M7614" s="6">
        <f t="shared" si="827"/>
        <v>0</v>
      </c>
      <c r="N7614" s="6">
        <f t="shared" si="828"/>
        <v>0</v>
      </c>
      <c r="O7614" s="6">
        <f t="shared" si="829"/>
        <v>0</v>
      </c>
      <c r="Q7614">
        <f>_xlfn.XLOOKUP(C7614&amp;G7614&amp;H7614,covid!$E$2:$E$2184,covid!$D$2:$D$2184,0,0,1)</f>
        <v>0</v>
      </c>
    </row>
    <row r="7615" spans="1:17" x14ac:dyDescent="0.3">
      <c r="A7615">
        <f>_xlfn.XLOOKUP(C7615,kamus!$B$2:$B$87,kamus!$A$2:$A$87,0,0,1)</f>
        <v>44</v>
      </c>
      <c r="B7615" t="str">
        <f>_xlfn.XLOOKUP(C7615,kamus!$B$2:$B$87,kamus!$D$2:$D$87,"dihapus",0,1)</f>
        <v>Ngaglik 1</v>
      </c>
      <c r="C7615" t="s">
        <v>237</v>
      </c>
      <c r="D7615">
        <f>_xlfn.XLOOKUP(C7615,kamus!$B$2:$B$87,kamus!$J$2:$J$87,"dihapus",0,1)</f>
        <v>1</v>
      </c>
      <c r="E7615">
        <f t="shared" si="830"/>
        <v>1</v>
      </c>
      <c r="F7615" s="14">
        <v>45017</v>
      </c>
      <c r="G7615" s="1">
        <f t="shared" si="831"/>
        <v>4</v>
      </c>
      <c r="H7615" s="1">
        <f t="shared" si="832"/>
        <v>2023</v>
      </c>
      <c r="I7615">
        <v>0</v>
      </c>
      <c r="J7615">
        <v>0</v>
      </c>
      <c r="K7615">
        <f t="shared" si="826"/>
        <v>0</v>
      </c>
      <c r="L7615">
        <v>22548</v>
      </c>
      <c r="M7615" s="6">
        <f t="shared" si="827"/>
        <v>0</v>
      </c>
      <c r="N7615" s="6">
        <f t="shared" si="828"/>
        <v>0</v>
      </c>
      <c r="O7615" s="6">
        <f t="shared" si="829"/>
        <v>0</v>
      </c>
      <c r="Q7615">
        <f>_xlfn.XLOOKUP(C7615&amp;G7615&amp;H7615,covid!$E$2:$E$2184,covid!$D$2:$D$2184,0,0,1)</f>
        <v>0</v>
      </c>
    </row>
    <row r="7616" spans="1:17" x14ac:dyDescent="0.3">
      <c r="A7616">
        <f>_xlfn.XLOOKUP(C7616,kamus!$B$2:$B$87,kamus!$A$2:$A$87,0,0,1)</f>
        <v>45</v>
      </c>
      <c r="B7616" t="str">
        <f>_xlfn.XLOOKUP(C7616,kamus!$B$2:$B$87,kamus!$D$2:$D$87,"dihapus",0,1)</f>
        <v>Ngaglik 1</v>
      </c>
      <c r="C7616" t="s">
        <v>255</v>
      </c>
      <c r="D7616">
        <f>_xlfn.XLOOKUP(C7616,kamus!$B$2:$B$87,kamus!$J$2:$J$87,"dihapus",0,1)</f>
        <v>1</v>
      </c>
      <c r="E7616">
        <f t="shared" si="830"/>
        <v>1</v>
      </c>
      <c r="F7616" s="14">
        <v>45017</v>
      </c>
      <c r="G7616" s="1">
        <f t="shared" si="831"/>
        <v>4</v>
      </c>
      <c r="H7616" s="1">
        <f t="shared" si="832"/>
        <v>2023</v>
      </c>
      <c r="I7616">
        <v>0</v>
      </c>
      <c r="J7616">
        <v>0</v>
      </c>
      <c r="K7616">
        <f t="shared" si="826"/>
        <v>0</v>
      </c>
      <c r="L7616">
        <v>20347</v>
      </c>
      <c r="M7616" s="6">
        <f t="shared" si="827"/>
        <v>0</v>
      </c>
      <c r="N7616" s="6">
        <f t="shared" si="828"/>
        <v>0</v>
      </c>
      <c r="O7616" s="6">
        <f t="shared" si="829"/>
        <v>0</v>
      </c>
      <c r="Q7616">
        <f>_xlfn.XLOOKUP(C7616&amp;G7616&amp;H7616,covid!$E$2:$E$2184,covid!$D$2:$D$2184,0,0,1)</f>
        <v>0</v>
      </c>
    </row>
    <row r="7617" spans="1:17" x14ac:dyDescent="0.3">
      <c r="A7617">
        <f>_xlfn.XLOOKUP(C7617,kamus!$B$2:$B$87,kamus!$A$2:$A$87,0,0,1)</f>
        <v>48</v>
      </c>
      <c r="B7617" t="str">
        <f>_xlfn.XLOOKUP(C7617,kamus!$B$2:$B$87,kamus!$D$2:$D$87,"dihapus",0,1)</f>
        <v>Ngaglik 2</v>
      </c>
      <c r="C7617" t="s">
        <v>208</v>
      </c>
      <c r="D7617">
        <f>_xlfn.XLOOKUP(C7617,kamus!$B$2:$B$87,kamus!$J$2:$J$87,"dihapus",0,1)</f>
        <v>1</v>
      </c>
      <c r="E7617">
        <f t="shared" si="830"/>
        <v>1</v>
      </c>
      <c r="F7617" s="14">
        <v>45017</v>
      </c>
      <c r="G7617" s="1">
        <f t="shared" si="831"/>
        <v>4</v>
      </c>
      <c r="H7617" s="1">
        <f t="shared" si="832"/>
        <v>2023</v>
      </c>
      <c r="I7617">
        <v>0</v>
      </c>
      <c r="J7617">
        <v>0</v>
      </c>
      <c r="K7617">
        <f t="shared" si="826"/>
        <v>0</v>
      </c>
      <c r="L7617">
        <v>10739</v>
      </c>
      <c r="M7617" s="6">
        <f t="shared" si="827"/>
        <v>0</v>
      </c>
      <c r="N7617" s="6">
        <f t="shared" si="828"/>
        <v>0</v>
      </c>
      <c r="O7617" s="6">
        <f t="shared" si="829"/>
        <v>0</v>
      </c>
      <c r="Q7617">
        <f>_xlfn.XLOOKUP(C7617&amp;G7617&amp;H7617,covid!$E$2:$E$2184,covid!$D$2:$D$2184,0,0,1)</f>
        <v>0</v>
      </c>
    </row>
    <row r="7618" spans="1:17" x14ac:dyDescent="0.3">
      <c r="A7618">
        <f>_xlfn.XLOOKUP(C7618,kamus!$B$2:$B$87,kamus!$A$2:$A$87,0,0,1)</f>
        <v>47</v>
      </c>
      <c r="B7618" t="str">
        <f>_xlfn.XLOOKUP(C7618,kamus!$B$2:$B$87,kamus!$D$2:$D$87,"dihapus",0,1)</f>
        <v>Ngaglik 2</v>
      </c>
      <c r="C7618" t="s">
        <v>238</v>
      </c>
      <c r="D7618">
        <f>_xlfn.XLOOKUP(C7618,kamus!$B$2:$B$87,kamus!$J$2:$J$87,"dihapus",0,1)</f>
        <v>1</v>
      </c>
      <c r="E7618">
        <f t="shared" si="830"/>
        <v>1</v>
      </c>
      <c r="F7618" s="14">
        <v>45017</v>
      </c>
      <c r="G7618" s="1">
        <f t="shared" si="831"/>
        <v>4</v>
      </c>
      <c r="H7618" s="1">
        <f t="shared" si="832"/>
        <v>2023</v>
      </c>
      <c r="I7618">
        <v>0</v>
      </c>
      <c r="J7618">
        <v>0</v>
      </c>
      <c r="K7618">
        <f t="shared" ref="K7618:K7681" si="833">J7618+I7618</f>
        <v>0</v>
      </c>
      <c r="L7618">
        <v>22993</v>
      </c>
      <c r="M7618" s="6">
        <f t="shared" ref="M7618:M7681" si="834">IF(ISBLANK(I7618)=TRUE,"",I7618/$L7618*100000)</f>
        <v>0</v>
      </c>
      <c r="N7618" s="6">
        <f t="shared" ref="N7618:N7681" si="835">IF(ISBLANK(J7618)=TRUE,"",J7618/$L7618*100000)</f>
        <v>0</v>
      </c>
      <c r="O7618" s="6">
        <f t="shared" ref="O7618:O7681" si="836">IF(ISBLANK(K7618)=TRUE,"",K7618/$L7618*100000)</f>
        <v>0</v>
      </c>
      <c r="Q7618">
        <f>_xlfn.XLOOKUP(C7618&amp;G7618&amp;H7618,covid!$E$2:$E$2184,covid!$D$2:$D$2184,0,0,1)</f>
        <v>0</v>
      </c>
    </row>
    <row r="7619" spans="1:17" x14ac:dyDescent="0.3">
      <c r="A7619">
        <f>_xlfn.XLOOKUP(C7619,kamus!$B$2:$B$87,kamus!$A$2:$A$87,0,0,1)</f>
        <v>46</v>
      </c>
      <c r="B7619" t="str">
        <f>_xlfn.XLOOKUP(C7619,kamus!$B$2:$B$87,kamus!$D$2:$D$87,"dihapus",0,1)</f>
        <v>Ngaglik 2</v>
      </c>
      <c r="C7619" t="s">
        <v>257</v>
      </c>
      <c r="D7619">
        <f>_xlfn.XLOOKUP(C7619,kamus!$B$2:$B$87,kamus!$J$2:$J$87,"dihapus",0,1)</f>
        <v>1</v>
      </c>
      <c r="E7619">
        <f t="shared" ref="E7619:E7682" si="837">IF(D7619=0,0,IF(H7619&lt;2021,0,IF(AND(H7619=2021,G7619&lt;5),0,1)))</f>
        <v>1</v>
      </c>
      <c r="F7619" s="14">
        <v>45017</v>
      </c>
      <c r="G7619" s="1">
        <f t="shared" ref="G7619:G7682" si="838">MONTH(F7619)</f>
        <v>4</v>
      </c>
      <c r="H7619" s="1">
        <f t="shared" ref="H7619:H7682" si="839">YEAR(F7619)</f>
        <v>2023</v>
      </c>
      <c r="I7619">
        <v>0</v>
      </c>
      <c r="J7619">
        <v>1</v>
      </c>
      <c r="K7619">
        <f t="shared" si="833"/>
        <v>1</v>
      </c>
      <c r="L7619">
        <v>17383</v>
      </c>
      <c r="M7619" s="6">
        <f t="shared" si="834"/>
        <v>0</v>
      </c>
      <c r="N7619" s="6">
        <f t="shared" si="835"/>
        <v>5.7527469366622563</v>
      </c>
      <c r="O7619" s="6">
        <f t="shared" si="836"/>
        <v>5.7527469366622563</v>
      </c>
      <c r="Q7619">
        <f>_xlfn.XLOOKUP(C7619&amp;G7619&amp;H7619,covid!$E$2:$E$2184,covid!$D$2:$D$2184,0,0,1)</f>
        <v>0</v>
      </c>
    </row>
    <row r="7620" spans="1:17" x14ac:dyDescent="0.3">
      <c r="A7620">
        <f>_xlfn.XLOOKUP(C7620,kamus!$B$2:$B$87,kamus!$A$2:$A$87,0,0,1)</f>
        <v>50</v>
      </c>
      <c r="B7620" t="str">
        <f>_xlfn.XLOOKUP(C7620,kamus!$B$2:$B$87,kamus!$D$2:$D$87,"dihapus",0,1)</f>
        <v>Ngemplak 1</v>
      </c>
      <c r="C7620" t="s">
        <v>202</v>
      </c>
      <c r="D7620">
        <f>_xlfn.XLOOKUP(C7620,kamus!$B$2:$B$87,kamus!$J$2:$J$87,"dihapus",0,1)</f>
        <v>0</v>
      </c>
      <c r="E7620">
        <f t="shared" si="837"/>
        <v>0</v>
      </c>
      <c r="F7620" s="14">
        <v>45017</v>
      </c>
      <c r="G7620" s="1">
        <f t="shared" si="838"/>
        <v>4</v>
      </c>
      <c r="H7620" s="1">
        <f t="shared" si="839"/>
        <v>2023</v>
      </c>
      <c r="I7620">
        <v>0</v>
      </c>
      <c r="J7620">
        <v>0</v>
      </c>
      <c r="K7620">
        <f t="shared" si="833"/>
        <v>0</v>
      </c>
      <c r="L7620">
        <v>8211</v>
      </c>
      <c r="M7620" s="6">
        <f t="shared" si="834"/>
        <v>0</v>
      </c>
      <c r="N7620" s="6">
        <f t="shared" si="835"/>
        <v>0</v>
      </c>
      <c r="O7620" s="6">
        <f t="shared" si="836"/>
        <v>0</v>
      </c>
      <c r="Q7620">
        <f>_xlfn.XLOOKUP(C7620&amp;G7620&amp;H7620,covid!$E$2:$E$2184,covid!$D$2:$D$2184,0,0,1)</f>
        <v>0</v>
      </c>
    </row>
    <row r="7621" spans="1:17" x14ac:dyDescent="0.3">
      <c r="A7621">
        <f>_xlfn.XLOOKUP(C7621,kamus!$B$2:$B$87,kamus!$A$2:$A$87,0,0,1)</f>
        <v>51</v>
      </c>
      <c r="B7621" t="str">
        <f>_xlfn.XLOOKUP(C7621,kamus!$B$2:$B$87,kamus!$D$2:$D$87,"dihapus",0,1)</f>
        <v>Ngemplak 1</v>
      </c>
      <c r="C7621" t="s">
        <v>256</v>
      </c>
      <c r="D7621">
        <f>_xlfn.XLOOKUP(C7621,kamus!$B$2:$B$87,kamus!$J$2:$J$87,"dihapus",0,1)</f>
        <v>0</v>
      </c>
      <c r="E7621">
        <f t="shared" si="837"/>
        <v>0</v>
      </c>
      <c r="F7621" s="14">
        <v>45017</v>
      </c>
      <c r="G7621" s="1">
        <f t="shared" si="838"/>
        <v>4</v>
      </c>
      <c r="H7621" s="1">
        <f t="shared" si="839"/>
        <v>2023</v>
      </c>
      <c r="I7621">
        <v>0</v>
      </c>
      <c r="J7621">
        <v>0</v>
      </c>
      <c r="K7621">
        <f t="shared" si="833"/>
        <v>0</v>
      </c>
      <c r="L7621">
        <v>8438</v>
      </c>
      <c r="M7621" s="6">
        <f t="shared" si="834"/>
        <v>0</v>
      </c>
      <c r="N7621" s="6">
        <f t="shared" si="835"/>
        <v>0</v>
      </c>
      <c r="O7621" s="6">
        <f t="shared" si="836"/>
        <v>0</v>
      </c>
      <c r="Q7621">
        <f>_xlfn.XLOOKUP(C7621&amp;G7621&amp;H7621,covid!$E$2:$E$2184,covid!$D$2:$D$2184,0,0,1)</f>
        <v>0</v>
      </c>
    </row>
    <row r="7622" spans="1:17" x14ac:dyDescent="0.3">
      <c r="A7622">
        <f>_xlfn.XLOOKUP(C7622,kamus!$B$2:$B$87,kamus!$A$2:$A$87,0,0,1)</f>
        <v>49</v>
      </c>
      <c r="B7622" t="str">
        <f>_xlfn.XLOOKUP(C7622,kamus!$B$2:$B$87,kamus!$D$2:$D$87,"dihapus",0,1)</f>
        <v>Ngemplak 1</v>
      </c>
      <c r="C7622" t="s">
        <v>276</v>
      </c>
      <c r="D7622">
        <f>_xlfn.XLOOKUP(C7622,kamus!$B$2:$B$87,kamus!$J$2:$J$87,"dihapus",0,1)</f>
        <v>1</v>
      </c>
      <c r="E7622">
        <f t="shared" si="837"/>
        <v>1</v>
      </c>
      <c r="F7622" s="14">
        <v>45017</v>
      </c>
      <c r="G7622" s="1">
        <f t="shared" si="838"/>
        <v>4</v>
      </c>
      <c r="H7622" s="1">
        <f t="shared" si="839"/>
        <v>2023</v>
      </c>
      <c r="I7622">
        <v>0</v>
      </c>
      <c r="J7622">
        <v>0</v>
      </c>
      <c r="K7622">
        <f t="shared" si="833"/>
        <v>0</v>
      </c>
      <c r="L7622">
        <v>9968</v>
      </c>
      <c r="M7622" s="6">
        <f t="shared" si="834"/>
        <v>0</v>
      </c>
      <c r="N7622" s="6">
        <f t="shared" si="835"/>
        <v>0</v>
      </c>
      <c r="O7622" s="6">
        <f t="shared" si="836"/>
        <v>0</v>
      </c>
      <c r="Q7622">
        <f>_xlfn.XLOOKUP(C7622&amp;G7622&amp;H7622,covid!$E$2:$E$2184,covid!$D$2:$D$2184,0,0,1)</f>
        <v>0</v>
      </c>
    </row>
    <row r="7623" spans="1:17" x14ac:dyDescent="0.3">
      <c r="A7623">
        <f>_xlfn.XLOOKUP(C7623,kamus!$B$2:$B$87,kamus!$A$2:$A$87,0,0,1)</f>
        <v>52</v>
      </c>
      <c r="B7623" t="str">
        <f>_xlfn.XLOOKUP(C7623,kamus!$B$2:$B$87,kamus!$D$2:$D$87,"dihapus",0,1)</f>
        <v>Ngemplak 2</v>
      </c>
      <c r="C7623" t="s">
        <v>277</v>
      </c>
      <c r="D7623">
        <f>_xlfn.XLOOKUP(C7623,kamus!$B$2:$B$87,kamus!$J$2:$J$87,"dihapus",0,1)</f>
        <v>1</v>
      </c>
      <c r="E7623">
        <f t="shared" si="837"/>
        <v>1</v>
      </c>
      <c r="F7623" s="14">
        <v>45017</v>
      </c>
      <c r="G7623" s="1">
        <f t="shared" si="838"/>
        <v>4</v>
      </c>
      <c r="H7623" s="1">
        <f t="shared" si="839"/>
        <v>2023</v>
      </c>
      <c r="I7623">
        <v>0</v>
      </c>
      <c r="J7623">
        <v>0</v>
      </c>
      <c r="K7623">
        <f t="shared" si="833"/>
        <v>0</v>
      </c>
      <c r="L7623">
        <v>32521</v>
      </c>
      <c r="M7623" s="6">
        <f t="shared" si="834"/>
        <v>0</v>
      </c>
      <c r="N7623" s="6">
        <f t="shared" si="835"/>
        <v>0</v>
      </c>
      <c r="O7623" s="6">
        <f t="shared" si="836"/>
        <v>0</v>
      </c>
      <c r="Q7623">
        <f>_xlfn.XLOOKUP(C7623&amp;G7623&amp;H7623,covid!$E$2:$E$2184,covid!$D$2:$D$2184,0,0,1)</f>
        <v>0</v>
      </c>
    </row>
    <row r="7624" spans="1:17" x14ac:dyDescent="0.3">
      <c r="A7624">
        <f>_xlfn.XLOOKUP(C7624,kamus!$B$2:$B$87,kamus!$A$2:$A$87,0,0,1)</f>
        <v>53</v>
      </c>
      <c r="B7624" t="str">
        <f>_xlfn.XLOOKUP(C7624,kamus!$B$2:$B$87,kamus!$D$2:$D$87,"dihapus",0,1)</f>
        <v>Ngemplak 2</v>
      </c>
      <c r="C7624" t="s">
        <v>278</v>
      </c>
      <c r="D7624">
        <f>_xlfn.XLOOKUP(C7624,kamus!$B$2:$B$87,kamus!$J$2:$J$87,"dihapus",0,1)</f>
        <v>0</v>
      </c>
      <c r="E7624">
        <f t="shared" si="837"/>
        <v>0</v>
      </c>
      <c r="F7624" s="14">
        <v>45017</v>
      </c>
      <c r="G7624" s="1">
        <f t="shared" si="838"/>
        <v>4</v>
      </c>
      <c r="H7624" s="1">
        <f t="shared" si="839"/>
        <v>2023</v>
      </c>
      <c r="I7624">
        <v>0</v>
      </c>
      <c r="J7624">
        <v>0</v>
      </c>
      <c r="K7624">
        <f t="shared" si="833"/>
        <v>0</v>
      </c>
      <c r="L7624">
        <v>9143</v>
      </c>
      <c r="M7624" s="6">
        <f t="shared" si="834"/>
        <v>0</v>
      </c>
      <c r="N7624" s="6">
        <f t="shared" si="835"/>
        <v>0</v>
      </c>
      <c r="O7624" s="6">
        <f t="shared" si="836"/>
        <v>0</v>
      </c>
      <c r="Q7624">
        <f>_xlfn.XLOOKUP(C7624&amp;G7624&amp;H7624,covid!$E$2:$E$2184,covid!$D$2:$D$2184,0,0,1)</f>
        <v>0</v>
      </c>
    </row>
    <row r="7625" spans="1:17" x14ac:dyDescent="0.3">
      <c r="A7625">
        <f>_xlfn.XLOOKUP(C7625,kamus!$B$2:$B$87,kamus!$A$2:$A$87,0,0,1)</f>
        <v>57</v>
      </c>
      <c r="B7625" t="str">
        <f>_xlfn.XLOOKUP(C7625,kamus!$B$2:$B$87,kamus!$D$2:$D$87,"dihapus",0,1)</f>
        <v>Pakem</v>
      </c>
      <c r="C7625" t="s">
        <v>204</v>
      </c>
      <c r="D7625">
        <f>_xlfn.XLOOKUP(C7625,kamus!$B$2:$B$87,kamus!$J$2:$J$87,"dihapus",0,1)</f>
        <v>0</v>
      </c>
      <c r="E7625">
        <f t="shared" si="837"/>
        <v>0</v>
      </c>
      <c r="F7625" s="14">
        <v>45017</v>
      </c>
      <c r="G7625" s="1">
        <f t="shared" si="838"/>
        <v>4</v>
      </c>
      <c r="H7625" s="1">
        <f t="shared" si="839"/>
        <v>2023</v>
      </c>
      <c r="I7625">
        <v>0</v>
      </c>
      <c r="J7625">
        <v>0</v>
      </c>
      <c r="K7625">
        <f t="shared" si="833"/>
        <v>0</v>
      </c>
      <c r="L7625">
        <v>7056</v>
      </c>
      <c r="M7625" s="6">
        <f t="shared" si="834"/>
        <v>0</v>
      </c>
      <c r="N7625" s="6">
        <f t="shared" si="835"/>
        <v>0</v>
      </c>
      <c r="O7625" s="6">
        <f t="shared" si="836"/>
        <v>0</v>
      </c>
      <c r="Q7625">
        <f>_xlfn.XLOOKUP(C7625&amp;G7625&amp;H7625,covid!$E$2:$E$2184,covid!$D$2:$D$2184,0,0,1)</f>
        <v>0</v>
      </c>
    </row>
    <row r="7626" spans="1:17" x14ac:dyDescent="0.3">
      <c r="A7626">
        <f>_xlfn.XLOOKUP(C7626,kamus!$B$2:$B$87,kamus!$A$2:$A$87,0,0,1)</f>
        <v>54</v>
      </c>
      <c r="B7626" t="str">
        <f>_xlfn.XLOOKUP(C7626,kamus!$B$2:$B$87,kamus!$D$2:$D$87,"dihapus",0,1)</f>
        <v>Pakem</v>
      </c>
      <c r="C7626" t="s">
        <v>213</v>
      </c>
      <c r="D7626">
        <f>_xlfn.XLOOKUP(C7626,kamus!$B$2:$B$87,kamus!$J$2:$J$87,"dihapus",0,1)</f>
        <v>0</v>
      </c>
      <c r="E7626">
        <f t="shared" si="837"/>
        <v>0</v>
      </c>
      <c r="F7626" s="14">
        <v>45017</v>
      </c>
      <c r="G7626" s="1">
        <f t="shared" si="838"/>
        <v>4</v>
      </c>
      <c r="H7626" s="1">
        <f t="shared" si="839"/>
        <v>2023</v>
      </c>
      <c r="I7626">
        <v>0</v>
      </c>
      <c r="J7626">
        <v>0</v>
      </c>
      <c r="K7626">
        <f t="shared" si="833"/>
        <v>0</v>
      </c>
      <c r="L7626">
        <v>9416</v>
      </c>
      <c r="M7626" s="6">
        <f t="shared" si="834"/>
        <v>0</v>
      </c>
      <c r="N7626" s="6">
        <f t="shared" si="835"/>
        <v>0</v>
      </c>
      <c r="O7626" s="6">
        <f t="shared" si="836"/>
        <v>0</v>
      </c>
      <c r="Q7626">
        <f>_xlfn.XLOOKUP(C7626&amp;G7626&amp;H7626,covid!$E$2:$E$2184,covid!$D$2:$D$2184,0,0,1)</f>
        <v>0</v>
      </c>
    </row>
    <row r="7627" spans="1:17" x14ac:dyDescent="0.3">
      <c r="A7627">
        <f>_xlfn.XLOOKUP(C7627,kamus!$B$2:$B$87,kamus!$A$2:$A$87,0,0,1)</f>
        <v>56</v>
      </c>
      <c r="B7627" t="str">
        <f>_xlfn.XLOOKUP(C7627,kamus!$B$2:$B$87,kamus!$D$2:$D$87,"dihapus",0,1)</f>
        <v>Pakem</v>
      </c>
      <c r="C7627" t="s">
        <v>214</v>
      </c>
      <c r="D7627">
        <f>_xlfn.XLOOKUP(C7627,kamus!$B$2:$B$87,kamus!$J$2:$J$87,"dihapus",0,1)</f>
        <v>1</v>
      </c>
      <c r="E7627">
        <f t="shared" si="837"/>
        <v>1</v>
      </c>
      <c r="F7627" s="14">
        <v>45017</v>
      </c>
      <c r="G7627" s="1">
        <f t="shared" si="838"/>
        <v>4</v>
      </c>
      <c r="H7627" s="1">
        <f t="shared" si="839"/>
        <v>2023</v>
      </c>
      <c r="I7627">
        <v>0</v>
      </c>
      <c r="J7627">
        <v>0</v>
      </c>
      <c r="K7627">
        <f t="shared" si="833"/>
        <v>0</v>
      </c>
      <c r="L7627">
        <v>6899</v>
      </c>
      <c r="M7627" s="6">
        <f t="shared" si="834"/>
        <v>0</v>
      </c>
      <c r="N7627" s="6">
        <f t="shared" si="835"/>
        <v>0</v>
      </c>
      <c r="O7627" s="6">
        <f t="shared" si="836"/>
        <v>0</v>
      </c>
      <c r="Q7627">
        <f>_xlfn.XLOOKUP(C7627&amp;G7627&amp;H7627,covid!$E$2:$E$2184,covid!$D$2:$D$2184,0,0,1)</f>
        <v>0</v>
      </c>
    </row>
    <row r="7628" spans="1:17" x14ac:dyDescent="0.3">
      <c r="A7628">
        <f>_xlfn.XLOOKUP(C7628,kamus!$B$2:$B$87,kamus!$A$2:$A$87,0,0,1)</f>
        <v>58</v>
      </c>
      <c r="B7628" t="str">
        <f>_xlfn.XLOOKUP(C7628,kamus!$B$2:$B$87,kamus!$D$2:$D$87,"dihapus",0,1)</f>
        <v>Pakem</v>
      </c>
      <c r="C7628" t="s">
        <v>231</v>
      </c>
      <c r="D7628">
        <f>_xlfn.XLOOKUP(C7628,kamus!$B$2:$B$87,kamus!$J$2:$J$87,"dihapus",0,1)</f>
        <v>0</v>
      </c>
      <c r="E7628">
        <f t="shared" si="837"/>
        <v>0</v>
      </c>
      <c r="F7628" s="14">
        <v>45017</v>
      </c>
      <c r="G7628" s="1">
        <f t="shared" si="838"/>
        <v>4</v>
      </c>
      <c r="H7628" s="1">
        <f t="shared" si="839"/>
        <v>2023</v>
      </c>
      <c r="I7628">
        <v>0</v>
      </c>
      <c r="J7628">
        <v>0</v>
      </c>
      <c r="K7628">
        <f t="shared" si="833"/>
        <v>0</v>
      </c>
      <c r="L7628">
        <v>7126</v>
      </c>
      <c r="M7628" s="6">
        <f t="shared" si="834"/>
        <v>0</v>
      </c>
      <c r="N7628" s="6">
        <f t="shared" si="835"/>
        <v>0</v>
      </c>
      <c r="O7628" s="6">
        <f t="shared" si="836"/>
        <v>0</v>
      </c>
      <c r="Q7628">
        <f>_xlfn.XLOOKUP(C7628&amp;G7628&amp;H7628,covid!$E$2:$E$2184,covid!$D$2:$D$2184,0,0,1)</f>
        <v>0</v>
      </c>
    </row>
    <row r="7629" spans="1:17" x14ac:dyDescent="0.3">
      <c r="A7629">
        <f>_xlfn.XLOOKUP(C7629,kamus!$B$2:$B$87,kamus!$A$2:$A$87,0,0,1)</f>
        <v>55</v>
      </c>
      <c r="B7629" t="str">
        <f>_xlfn.XLOOKUP(C7629,kamus!$B$2:$B$87,kamus!$D$2:$D$87,"dihapus",0,1)</f>
        <v>Pakem</v>
      </c>
      <c r="C7629" t="s">
        <v>234</v>
      </c>
      <c r="D7629">
        <f>_xlfn.XLOOKUP(C7629,kamus!$B$2:$B$87,kamus!$J$2:$J$87,"dihapus",0,1)</f>
        <v>0</v>
      </c>
      <c r="E7629">
        <f t="shared" si="837"/>
        <v>0</v>
      </c>
      <c r="F7629" s="14">
        <v>45017</v>
      </c>
      <c r="G7629" s="1">
        <f t="shared" si="838"/>
        <v>4</v>
      </c>
      <c r="H7629" s="1">
        <f t="shared" si="839"/>
        <v>2023</v>
      </c>
      <c r="I7629">
        <v>0</v>
      </c>
      <c r="J7629">
        <v>0</v>
      </c>
      <c r="K7629">
        <f t="shared" si="833"/>
        <v>0</v>
      </c>
      <c r="L7629">
        <v>10168</v>
      </c>
      <c r="M7629" s="6">
        <f t="shared" si="834"/>
        <v>0</v>
      </c>
      <c r="N7629" s="6">
        <f t="shared" si="835"/>
        <v>0</v>
      </c>
      <c r="O7629" s="6">
        <f t="shared" si="836"/>
        <v>0</v>
      </c>
      <c r="Q7629">
        <f>_xlfn.XLOOKUP(C7629&amp;G7629&amp;H7629,covid!$E$2:$E$2184,covid!$D$2:$D$2184,0,0,1)</f>
        <v>0</v>
      </c>
    </row>
    <row r="7630" spans="1:17" x14ac:dyDescent="0.3">
      <c r="A7630">
        <f>_xlfn.XLOOKUP(C7630,kamus!$B$2:$B$87,kamus!$A$2:$A$87,0,0,1)</f>
        <v>64</v>
      </c>
      <c r="B7630" t="str">
        <f>_xlfn.XLOOKUP(C7630,kamus!$B$2:$B$87,kamus!$D$2:$D$87,"dihapus",0,1)</f>
        <v>Prambanan</v>
      </c>
      <c r="C7630" t="s">
        <v>203</v>
      </c>
      <c r="D7630">
        <f>_xlfn.XLOOKUP(C7630,kamus!$B$2:$B$87,kamus!$J$2:$J$87,"dihapus",0,1)</f>
        <v>1</v>
      </c>
      <c r="E7630">
        <f t="shared" si="837"/>
        <v>1</v>
      </c>
      <c r="F7630" s="14">
        <v>45017</v>
      </c>
      <c r="G7630" s="1">
        <f t="shared" si="838"/>
        <v>4</v>
      </c>
      <c r="H7630" s="1">
        <f t="shared" si="839"/>
        <v>2023</v>
      </c>
      <c r="I7630">
        <v>0</v>
      </c>
      <c r="J7630">
        <v>0</v>
      </c>
      <c r="K7630">
        <f t="shared" si="833"/>
        <v>0</v>
      </c>
      <c r="L7630">
        <v>12953</v>
      </c>
      <c r="M7630" s="6">
        <f t="shared" si="834"/>
        <v>0</v>
      </c>
      <c r="N7630" s="6">
        <f t="shared" si="835"/>
        <v>0</v>
      </c>
      <c r="O7630" s="6">
        <f t="shared" si="836"/>
        <v>0</v>
      </c>
      <c r="Q7630">
        <f>_xlfn.XLOOKUP(C7630&amp;G7630&amp;H7630,covid!$E$2:$E$2184,covid!$D$2:$D$2184,0,0,1)</f>
        <v>0</v>
      </c>
    </row>
    <row r="7631" spans="1:17" x14ac:dyDescent="0.3">
      <c r="A7631">
        <f>_xlfn.XLOOKUP(C7631,kamus!$B$2:$B$87,kamus!$A$2:$A$87,0,0,1)</f>
        <v>59</v>
      </c>
      <c r="B7631" t="str">
        <f>_xlfn.XLOOKUP(C7631,kamus!$B$2:$B$87,kamus!$D$2:$D$87,"dihapus",0,1)</f>
        <v>Prambanan</v>
      </c>
      <c r="C7631" t="s">
        <v>210</v>
      </c>
      <c r="D7631">
        <f>_xlfn.XLOOKUP(C7631,kamus!$B$2:$B$87,kamus!$J$2:$J$87,"dihapus",0,1)</f>
        <v>0</v>
      </c>
      <c r="E7631">
        <f t="shared" si="837"/>
        <v>0</v>
      </c>
      <c r="F7631" s="14">
        <v>45017</v>
      </c>
      <c r="G7631" s="1">
        <f t="shared" si="838"/>
        <v>4</v>
      </c>
      <c r="H7631" s="1">
        <f t="shared" si="839"/>
        <v>2023</v>
      </c>
      <c r="I7631">
        <v>0</v>
      </c>
      <c r="J7631">
        <v>0</v>
      </c>
      <c r="K7631">
        <f t="shared" si="833"/>
        <v>0</v>
      </c>
      <c r="L7631">
        <v>4888</v>
      </c>
      <c r="M7631" s="6">
        <f t="shared" si="834"/>
        <v>0</v>
      </c>
      <c r="N7631" s="6">
        <f t="shared" si="835"/>
        <v>0</v>
      </c>
      <c r="O7631" s="6">
        <f t="shared" si="836"/>
        <v>0</v>
      </c>
      <c r="Q7631">
        <f>_xlfn.XLOOKUP(C7631&amp;G7631&amp;H7631,covid!$E$2:$E$2184,covid!$D$2:$D$2184,0,0,1)</f>
        <v>0</v>
      </c>
    </row>
    <row r="7632" spans="1:17" x14ac:dyDescent="0.3">
      <c r="A7632">
        <f>_xlfn.XLOOKUP(C7632,kamus!$B$2:$B$87,kamus!$A$2:$A$87,0,0,1)</f>
        <v>61</v>
      </c>
      <c r="B7632" t="str">
        <f>_xlfn.XLOOKUP(C7632,kamus!$B$2:$B$87,kamus!$D$2:$D$87,"dihapus",0,1)</f>
        <v>Prambanan</v>
      </c>
      <c r="C7632" t="s">
        <v>219</v>
      </c>
      <c r="D7632">
        <f>_xlfn.XLOOKUP(C7632,kamus!$B$2:$B$87,kamus!$J$2:$J$87,"dihapus",0,1)</f>
        <v>0</v>
      </c>
      <c r="E7632">
        <f t="shared" si="837"/>
        <v>0</v>
      </c>
      <c r="F7632" s="14">
        <v>45017</v>
      </c>
      <c r="G7632" s="1">
        <f t="shared" si="838"/>
        <v>4</v>
      </c>
      <c r="H7632" s="1">
        <f t="shared" si="839"/>
        <v>2023</v>
      </c>
      <c r="I7632">
        <v>0</v>
      </c>
      <c r="J7632">
        <v>0</v>
      </c>
      <c r="K7632">
        <f t="shared" si="833"/>
        <v>0</v>
      </c>
      <c r="L7632">
        <v>14613</v>
      </c>
      <c r="M7632" s="6">
        <f t="shared" si="834"/>
        <v>0</v>
      </c>
      <c r="N7632" s="6">
        <f t="shared" si="835"/>
        <v>0</v>
      </c>
      <c r="O7632" s="6">
        <f t="shared" si="836"/>
        <v>0</v>
      </c>
      <c r="Q7632">
        <f>_xlfn.XLOOKUP(C7632&amp;G7632&amp;H7632,covid!$E$2:$E$2184,covid!$D$2:$D$2184,0,0,1)</f>
        <v>0</v>
      </c>
    </row>
    <row r="7633" spans="1:17" x14ac:dyDescent="0.3">
      <c r="A7633">
        <f>_xlfn.XLOOKUP(C7633,kamus!$B$2:$B$87,kamus!$A$2:$A$87,0,0,1)</f>
        <v>62</v>
      </c>
      <c r="B7633" t="str">
        <f>_xlfn.XLOOKUP(C7633,kamus!$B$2:$B$87,kamus!$D$2:$D$87,"dihapus",0,1)</f>
        <v>Prambanan</v>
      </c>
      <c r="C7633" t="s">
        <v>236</v>
      </c>
      <c r="D7633">
        <f>_xlfn.XLOOKUP(C7633,kamus!$B$2:$B$87,kamus!$J$2:$J$87,"dihapus",0,1)</f>
        <v>0</v>
      </c>
      <c r="E7633">
        <f t="shared" si="837"/>
        <v>0</v>
      </c>
      <c r="F7633" s="14">
        <v>45017</v>
      </c>
      <c r="G7633" s="1">
        <f t="shared" si="838"/>
        <v>4</v>
      </c>
      <c r="H7633" s="1">
        <f t="shared" si="839"/>
        <v>2023</v>
      </c>
      <c r="I7633">
        <v>0</v>
      </c>
      <c r="J7633">
        <v>0</v>
      </c>
      <c r="K7633">
        <f t="shared" si="833"/>
        <v>0</v>
      </c>
      <c r="L7633">
        <v>6237</v>
      </c>
      <c r="M7633" s="6">
        <f t="shared" si="834"/>
        <v>0</v>
      </c>
      <c r="N7633" s="6">
        <f t="shared" si="835"/>
        <v>0</v>
      </c>
      <c r="O7633" s="6">
        <f t="shared" si="836"/>
        <v>0</v>
      </c>
      <c r="Q7633">
        <f>_xlfn.XLOOKUP(C7633&amp;G7633&amp;H7633,covid!$E$2:$E$2184,covid!$D$2:$D$2184,0,0,1)</f>
        <v>0</v>
      </c>
    </row>
    <row r="7634" spans="1:17" x14ac:dyDescent="0.3">
      <c r="A7634">
        <f>_xlfn.XLOOKUP(C7634,kamus!$B$2:$B$87,kamus!$A$2:$A$87,0,0,1)</f>
        <v>63</v>
      </c>
      <c r="B7634" t="str">
        <f>_xlfn.XLOOKUP(C7634,kamus!$B$2:$B$87,kamus!$D$2:$D$87,"dihapus",0,1)</f>
        <v>Prambanan</v>
      </c>
      <c r="C7634" t="s">
        <v>261</v>
      </c>
      <c r="D7634">
        <f>_xlfn.XLOOKUP(C7634,kamus!$B$2:$B$87,kamus!$J$2:$J$87,"dihapus",0,1)</f>
        <v>0</v>
      </c>
      <c r="E7634">
        <f t="shared" si="837"/>
        <v>0</v>
      </c>
      <c r="F7634" s="14">
        <v>45017</v>
      </c>
      <c r="G7634" s="1">
        <f t="shared" si="838"/>
        <v>4</v>
      </c>
      <c r="H7634" s="1">
        <f t="shared" si="839"/>
        <v>2023</v>
      </c>
      <c r="I7634">
        <v>0</v>
      </c>
      <c r="J7634">
        <v>0</v>
      </c>
      <c r="K7634">
        <f t="shared" si="833"/>
        <v>0</v>
      </c>
      <c r="L7634">
        <v>15803</v>
      </c>
      <c r="M7634" s="6">
        <f t="shared" si="834"/>
        <v>0</v>
      </c>
      <c r="N7634" s="6">
        <f t="shared" si="835"/>
        <v>0</v>
      </c>
      <c r="O7634" s="6">
        <f t="shared" si="836"/>
        <v>0</v>
      </c>
      <c r="Q7634">
        <f>_xlfn.XLOOKUP(C7634&amp;G7634&amp;H7634,covid!$E$2:$E$2184,covid!$D$2:$D$2184,0,0,1)</f>
        <v>0</v>
      </c>
    </row>
    <row r="7635" spans="1:17" x14ac:dyDescent="0.3">
      <c r="A7635">
        <f>_xlfn.XLOOKUP(C7635,kamus!$B$2:$B$87,kamus!$A$2:$A$87,0,0,1)</f>
        <v>60</v>
      </c>
      <c r="B7635" t="str">
        <f>_xlfn.XLOOKUP(C7635,kamus!$B$2:$B$87,kamus!$D$2:$D$87,"dihapus",0,1)</f>
        <v>Prambanan</v>
      </c>
      <c r="C7635" t="s">
        <v>280</v>
      </c>
      <c r="D7635">
        <f>_xlfn.XLOOKUP(C7635,kamus!$B$2:$B$87,kamus!$J$2:$J$87,"dihapus",0,1)</f>
        <v>0</v>
      </c>
      <c r="E7635">
        <f t="shared" si="837"/>
        <v>0</v>
      </c>
      <c r="F7635" s="14">
        <v>45017</v>
      </c>
      <c r="G7635" s="1">
        <f t="shared" si="838"/>
        <v>4</v>
      </c>
      <c r="H7635" s="1">
        <f t="shared" si="839"/>
        <v>2023</v>
      </c>
      <c r="I7635">
        <v>0</v>
      </c>
      <c r="J7635">
        <v>0</v>
      </c>
      <c r="K7635">
        <f t="shared" si="833"/>
        <v>0</v>
      </c>
      <c r="L7635">
        <v>2888</v>
      </c>
      <c r="M7635" s="6">
        <f t="shared" si="834"/>
        <v>0</v>
      </c>
      <c r="N7635" s="6">
        <f t="shared" si="835"/>
        <v>0</v>
      </c>
      <c r="O7635" s="6">
        <f t="shared" si="836"/>
        <v>0</v>
      </c>
      <c r="Q7635">
        <f>_xlfn.XLOOKUP(C7635&amp;G7635&amp;H7635,covid!$E$2:$E$2184,covid!$D$2:$D$2184,0,0,1)</f>
        <v>0</v>
      </c>
    </row>
    <row r="7636" spans="1:17" x14ac:dyDescent="0.3">
      <c r="A7636">
        <f>_xlfn.XLOOKUP(C7636,kamus!$B$2:$B$87,kamus!$A$2:$A$87,0,0,1)</f>
        <v>67</v>
      </c>
      <c r="B7636" t="str">
        <f>_xlfn.XLOOKUP(C7636,kamus!$B$2:$B$87,kamus!$D$2:$D$87,"dihapus",0,1)</f>
        <v>Seyegan</v>
      </c>
      <c r="C7636" t="s">
        <v>221</v>
      </c>
      <c r="D7636">
        <f>_xlfn.XLOOKUP(C7636,kamus!$B$2:$B$87,kamus!$J$2:$J$87,"dihapus",0,1)</f>
        <v>0</v>
      </c>
      <c r="E7636">
        <f t="shared" si="837"/>
        <v>0</v>
      </c>
      <c r="F7636" s="14">
        <v>45017</v>
      </c>
      <c r="G7636" s="1">
        <f t="shared" si="838"/>
        <v>4</v>
      </c>
      <c r="H7636" s="1">
        <f t="shared" si="839"/>
        <v>2023</v>
      </c>
      <c r="I7636">
        <v>0</v>
      </c>
      <c r="J7636">
        <v>0</v>
      </c>
      <c r="K7636">
        <f t="shared" si="833"/>
        <v>0</v>
      </c>
      <c r="L7636">
        <v>11097</v>
      </c>
      <c r="M7636" s="6">
        <f t="shared" si="834"/>
        <v>0</v>
      </c>
      <c r="N7636" s="6">
        <f t="shared" si="835"/>
        <v>0</v>
      </c>
      <c r="O7636" s="6">
        <f t="shared" si="836"/>
        <v>0</v>
      </c>
      <c r="Q7636">
        <f>_xlfn.XLOOKUP(C7636&amp;G7636&amp;H7636,covid!$E$2:$E$2184,covid!$D$2:$D$2184,0,0,1)</f>
        <v>0</v>
      </c>
    </row>
    <row r="7637" spans="1:17" x14ac:dyDescent="0.3">
      <c r="A7637">
        <f>_xlfn.XLOOKUP(C7637,kamus!$B$2:$B$87,kamus!$A$2:$A$87,0,0,1)</f>
        <v>66</v>
      </c>
      <c r="B7637" t="str">
        <f>_xlfn.XLOOKUP(C7637,kamus!$B$2:$B$87,kamus!$D$2:$D$87,"dihapus",0,1)</f>
        <v>Seyegan</v>
      </c>
      <c r="C7637" t="s">
        <v>222</v>
      </c>
      <c r="D7637">
        <f>_xlfn.XLOOKUP(C7637,kamus!$B$2:$B$87,kamus!$J$2:$J$87,"dihapus",0,1)</f>
        <v>0</v>
      </c>
      <c r="E7637">
        <f t="shared" si="837"/>
        <v>0</v>
      </c>
      <c r="F7637" s="14">
        <v>45017</v>
      </c>
      <c r="G7637" s="1">
        <f t="shared" si="838"/>
        <v>4</v>
      </c>
      <c r="H7637" s="1">
        <f t="shared" si="839"/>
        <v>2023</v>
      </c>
      <c r="I7637">
        <v>0</v>
      </c>
      <c r="J7637">
        <v>0</v>
      </c>
      <c r="K7637">
        <f t="shared" si="833"/>
        <v>0</v>
      </c>
      <c r="L7637">
        <v>9855</v>
      </c>
      <c r="M7637" s="6">
        <f t="shared" si="834"/>
        <v>0</v>
      </c>
      <c r="N7637" s="6">
        <f t="shared" si="835"/>
        <v>0</v>
      </c>
      <c r="O7637" s="6">
        <f t="shared" si="836"/>
        <v>0</v>
      </c>
      <c r="Q7637">
        <f>_xlfn.XLOOKUP(C7637&amp;G7637&amp;H7637,covid!$E$2:$E$2184,covid!$D$2:$D$2184,0,0,1)</f>
        <v>0</v>
      </c>
    </row>
    <row r="7638" spans="1:17" x14ac:dyDescent="0.3">
      <c r="A7638">
        <f>_xlfn.XLOOKUP(C7638,kamus!$B$2:$B$87,kamus!$A$2:$A$87,0,0,1)</f>
        <v>68</v>
      </c>
      <c r="B7638" t="str">
        <f>_xlfn.XLOOKUP(C7638,kamus!$B$2:$B$87,kamus!$D$2:$D$87,"dihapus",0,1)</f>
        <v>Seyegan</v>
      </c>
      <c r="C7638" t="s">
        <v>223</v>
      </c>
      <c r="D7638">
        <f>_xlfn.XLOOKUP(C7638,kamus!$B$2:$B$87,kamus!$J$2:$J$87,"dihapus",0,1)</f>
        <v>0</v>
      </c>
      <c r="E7638">
        <f t="shared" si="837"/>
        <v>0</v>
      </c>
      <c r="F7638" s="14">
        <v>45017</v>
      </c>
      <c r="G7638" s="1">
        <f t="shared" si="838"/>
        <v>4</v>
      </c>
      <c r="H7638" s="1">
        <f t="shared" si="839"/>
        <v>2023</v>
      </c>
      <c r="I7638">
        <v>0</v>
      </c>
      <c r="J7638">
        <v>0</v>
      </c>
      <c r="K7638">
        <f t="shared" si="833"/>
        <v>0</v>
      </c>
      <c r="L7638">
        <v>8289</v>
      </c>
      <c r="M7638" s="6">
        <f t="shared" si="834"/>
        <v>0</v>
      </c>
      <c r="N7638" s="6">
        <f t="shared" si="835"/>
        <v>0</v>
      </c>
      <c r="O7638" s="6">
        <f t="shared" si="836"/>
        <v>0</v>
      </c>
      <c r="Q7638">
        <f>_xlfn.XLOOKUP(C7638&amp;G7638&amp;H7638,covid!$E$2:$E$2184,covid!$D$2:$D$2184,0,0,1)</f>
        <v>0</v>
      </c>
    </row>
    <row r="7639" spans="1:17" x14ac:dyDescent="0.3">
      <c r="A7639">
        <f>_xlfn.XLOOKUP(C7639,kamus!$B$2:$B$87,kamus!$A$2:$A$87,0,0,1)</f>
        <v>65</v>
      </c>
      <c r="B7639" t="str">
        <f>_xlfn.XLOOKUP(C7639,kamus!$B$2:$B$87,kamus!$D$2:$D$87,"dihapus",0,1)</f>
        <v>Seyegan</v>
      </c>
      <c r="C7639" t="s">
        <v>224</v>
      </c>
      <c r="D7639">
        <f>_xlfn.XLOOKUP(C7639,kamus!$B$2:$B$87,kamus!$J$2:$J$87,"dihapus",0,1)</f>
        <v>1</v>
      </c>
      <c r="E7639">
        <f t="shared" si="837"/>
        <v>1</v>
      </c>
      <c r="F7639" s="14">
        <v>45017</v>
      </c>
      <c r="G7639" s="1">
        <f t="shared" si="838"/>
        <v>4</v>
      </c>
      <c r="H7639" s="1">
        <f t="shared" si="839"/>
        <v>2023</v>
      </c>
      <c r="I7639">
        <v>0</v>
      </c>
      <c r="J7639">
        <v>0</v>
      </c>
      <c r="K7639">
        <f t="shared" si="833"/>
        <v>0</v>
      </c>
      <c r="L7639">
        <v>11557</v>
      </c>
      <c r="M7639" s="6">
        <f t="shared" si="834"/>
        <v>0</v>
      </c>
      <c r="N7639" s="6">
        <f t="shared" si="835"/>
        <v>0</v>
      </c>
      <c r="O7639" s="6">
        <f t="shared" si="836"/>
        <v>0</v>
      </c>
      <c r="Q7639">
        <f>_xlfn.XLOOKUP(C7639&amp;G7639&amp;H7639,covid!$E$2:$E$2184,covid!$D$2:$D$2184,0,0,1)</f>
        <v>0</v>
      </c>
    </row>
    <row r="7640" spans="1:17" x14ac:dyDescent="0.3">
      <c r="A7640">
        <f>_xlfn.XLOOKUP(C7640,kamus!$B$2:$B$87,kamus!$A$2:$A$87,0,0,1)</f>
        <v>69</v>
      </c>
      <c r="B7640" t="str">
        <f>_xlfn.XLOOKUP(C7640,kamus!$B$2:$B$87,kamus!$D$2:$D$87,"dihapus",0,1)</f>
        <v>Seyegan</v>
      </c>
      <c r="C7640" t="s">
        <v>225</v>
      </c>
      <c r="D7640">
        <f>_xlfn.XLOOKUP(C7640,kamus!$B$2:$B$87,kamus!$J$2:$J$87,"dihapus",0,1)</f>
        <v>0</v>
      </c>
      <c r="E7640">
        <f t="shared" si="837"/>
        <v>0</v>
      </c>
      <c r="F7640" s="14">
        <v>45017</v>
      </c>
      <c r="G7640" s="1">
        <f t="shared" si="838"/>
        <v>4</v>
      </c>
      <c r="H7640" s="1">
        <f t="shared" si="839"/>
        <v>2023</v>
      </c>
      <c r="I7640">
        <v>0</v>
      </c>
      <c r="J7640">
        <v>0</v>
      </c>
      <c r="K7640">
        <f t="shared" si="833"/>
        <v>0</v>
      </c>
      <c r="L7640">
        <v>13916</v>
      </c>
      <c r="M7640" s="6">
        <f t="shared" si="834"/>
        <v>0</v>
      </c>
      <c r="N7640" s="6">
        <f t="shared" si="835"/>
        <v>0</v>
      </c>
      <c r="O7640" s="6">
        <f t="shared" si="836"/>
        <v>0</v>
      </c>
      <c r="Q7640">
        <f>_xlfn.XLOOKUP(C7640&amp;G7640&amp;H7640,covid!$E$2:$E$2184,covid!$D$2:$D$2184,0,0,1)</f>
        <v>0</v>
      </c>
    </row>
    <row r="7641" spans="1:17" x14ac:dyDescent="0.3">
      <c r="A7641">
        <f>_xlfn.XLOOKUP(C7641,kamus!$B$2:$B$87,kamus!$A$2:$A$87,0,0,1)</f>
        <v>74</v>
      </c>
      <c r="B7641" t="str">
        <f>_xlfn.XLOOKUP(C7641,kamus!$B$2:$B$87,kamus!$D$2:$D$87,"dihapus",0,1)</f>
        <v>Sleman</v>
      </c>
      <c r="C7641" t="s">
        <v>205</v>
      </c>
      <c r="D7641">
        <f>_xlfn.XLOOKUP(C7641,kamus!$B$2:$B$87,kamus!$J$2:$J$87,"dihapus",0,1)</f>
        <v>1</v>
      </c>
      <c r="E7641">
        <f t="shared" si="837"/>
        <v>1</v>
      </c>
      <c r="F7641" s="14">
        <v>45017</v>
      </c>
      <c r="G7641" s="1">
        <f t="shared" si="838"/>
        <v>4</v>
      </c>
      <c r="H7641" s="1">
        <f t="shared" si="839"/>
        <v>2023</v>
      </c>
      <c r="I7641">
        <v>0</v>
      </c>
      <c r="J7641">
        <v>0</v>
      </c>
      <c r="K7641">
        <f t="shared" si="833"/>
        <v>0</v>
      </c>
      <c r="L7641">
        <v>16040</v>
      </c>
      <c r="M7641" s="6">
        <f t="shared" si="834"/>
        <v>0</v>
      </c>
      <c r="N7641" s="6">
        <f t="shared" si="835"/>
        <v>0</v>
      </c>
      <c r="O7641" s="6">
        <f t="shared" si="836"/>
        <v>0</v>
      </c>
      <c r="Q7641">
        <f>_xlfn.XLOOKUP(C7641&amp;G7641&amp;H7641,covid!$E$2:$E$2184,covid!$D$2:$D$2184,0,0,1)</f>
        <v>0</v>
      </c>
    </row>
    <row r="7642" spans="1:17" x14ac:dyDescent="0.3">
      <c r="A7642">
        <f>_xlfn.XLOOKUP(C7642,kamus!$B$2:$B$87,kamus!$A$2:$A$87,0,0,1)</f>
        <v>73</v>
      </c>
      <c r="B7642" t="str">
        <f>_xlfn.XLOOKUP(C7642,kamus!$B$2:$B$87,kamus!$D$2:$D$87,"dihapus",0,1)</f>
        <v>Sleman</v>
      </c>
      <c r="C7642" t="s">
        <v>232</v>
      </c>
      <c r="D7642">
        <f>_xlfn.XLOOKUP(C7642,kamus!$B$2:$B$87,kamus!$J$2:$J$87,"dihapus",0,1)</f>
        <v>1</v>
      </c>
      <c r="E7642">
        <f t="shared" si="837"/>
        <v>1</v>
      </c>
      <c r="F7642" s="14">
        <v>45017</v>
      </c>
      <c r="G7642" s="1">
        <f t="shared" si="838"/>
        <v>4</v>
      </c>
      <c r="H7642" s="1">
        <f t="shared" si="839"/>
        <v>2023</v>
      </c>
      <c r="I7642">
        <v>0</v>
      </c>
      <c r="J7642">
        <v>0</v>
      </c>
      <c r="K7642">
        <f t="shared" si="833"/>
        <v>0</v>
      </c>
      <c r="L7642">
        <v>13267</v>
      </c>
      <c r="M7642" s="6">
        <f t="shared" si="834"/>
        <v>0</v>
      </c>
      <c r="N7642" s="6">
        <f t="shared" si="835"/>
        <v>0</v>
      </c>
      <c r="O7642" s="6">
        <f t="shared" si="836"/>
        <v>0</v>
      </c>
      <c r="Q7642">
        <f>_xlfn.XLOOKUP(C7642&amp;G7642&amp;H7642,covid!$E$2:$E$2184,covid!$D$2:$D$2184,0,0,1)</f>
        <v>0</v>
      </c>
    </row>
    <row r="7643" spans="1:17" x14ac:dyDescent="0.3">
      <c r="A7643">
        <f>_xlfn.XLOOKUP(C7643,kamus!$B$2:$B$87,kamus!$A$2:$A$87,0,0,1)</f>
        <v>71</v>
      </c>
      <c r="B7643" t="str">
        <f>_xlfn.XLOOKUP(C7643,kamus!$B$2:$B$87,kamus!$D$2:$D$87,"dihapus",0,1)</f>
        <v>Sleman</v>
      </c>
      <c r="C7643" t="s">
        <v>271</v>
      </c>
      <c r="D7643">
        <f>_xlfn.XLOOKUP(C7643,kamus!$B$2:$B$87,kamus!$J$2:$J$87,"dihapus",0,1)</f>
        <v>1</v>
      </c>
      <c r="E7643">
        <f t="shared" si="837"/>
        <v>1</v>
      </c>
      <c r="F7643" s="14">
        <v>45017</v>
      </c>
      <c r="G7643" s="1">
        <f t="shared" si="838"/>
        <v>4</v>
      </c>
      <c r="H7643" s="1">
        <f t="shared" si="839"/>
        <v>2023</v>
      </c>
      <c r="I7643">
        <v>0</v>
      </c>
      <c r="J7643">
        <v>1</v>
      </c>
      <c r="K7643">
        <f t="shared" si="833"/>
        <v>1</v>
      </c>
      <c r="L7643">
        <v>16026</v>
      </c>
      <c r="M7643" s="6">
        <f t="shared" si="834"/>
        <v>0</v>
      </c>
      <c r="N7643" s="6">
        <f t="shared" si="835"/>
        <v>6.2398602271309125</v>
      </c>
      <c r="O7643" s="6">
        <f t="shared" si="836"/>
        <v>6.2398602271309125</v>
      </c>
      <c r="Q7643">
        <f>_xlfn.XLOOKUP(C7643&amp;G7643&amp;H7643,covid!$E$2:$E$2184,covid!$D$2:$D$2184,0,0,1)</f>
        <v>0</v>
      </c>
    </row>
    <row r="7644" spans="1:17" x14ac:dyDescent="0.3">
      <c r="A7644">
        <f>_xlfn.XLOOKUP(C7644,kamus!$B$2:$B$87,kamus!$A$2:$A$87,0,0,1)</f>
        <v>72</v>
      </c>
      <c r="B7644" t="str">
        <f>_xlfn.XLOOKUP(C7644,kamus!$B$2:$B$87,kamus!$D$2:$D$87,"dihapus",0,1)</f>
        <v>Sleman</v>
      </c>
      <c r="C7644" t="s">
        <v>273</v>
      </c>
      <c r="D7644">
        <f>_xlfn.XLOOKUP(C7644,kamus!$B$2:$B$87,kamus!$J$2:$J$87,"dihapus",0,1)</f>
        <v>1</v>
      </c>
      <c r="E7644">
        <f t="shared" si="837"/>
        <v>1</v>
      </c>
      <c r="F7644" s="14">
        <v>45017</v>
      </c>
      <c r="G7644" s="1">
        <f t="shared" si="838"/>
        <v>4</v>
      </c>
      <c r="H7644" s="1">
        <f t="shared" si="839"/>
        <v>2023</v>
      </c>
      <c r="I7644">
        <v>0</v>
      </c>
      <c r="J7644">
        <v>0</v>
      </c>
      <c r="K7644">
        <f t="shared" si="833"/>
        <v>0</v>
      </c>
      <c r="L7644">
        <v>19401</v>
      </c>
      <c r="M7644" s="6">
        <f t="shared" si="834"/>
        <v>0</v>
      </c>
      <c r="N7644" s="6">
        <f t="shared" si="835"/>
        <v>0</v>
      </c>
      <c r="O7644" s="6">
        <f t="shared" si="836"/>
        <v>0</v>
      </c>
      <c r="Q7644">
        <f>_xlfn.XLOOKUP(C7644&amp;G7644&amp;H7644,covid!$E$2:$E$2184,covid!$D$2:$D$2184,0,0,1)</f>
        <v>0</v>
      </c>
    </row>
    <row r="7645" spans="1:17" x14ac:dyDescent="0.3">
      <c r="A7645">
        <f>_xlfn.XLOOKUP(C7645,kamus!$B$2:$B$87,kamus!$A$2:$A$87,0,0,1)</f>
        <v>70</v>
      </c>
      <c r="B7645" t="str">
        <f>_xlfn.XLOOKUP(C7645,kamus!$B$2:$B$87,kamus!$D$2:$D$87,"dihapus",0,1)</f>
        <v>Sleman</v>
      </c>
      <c r="C7645" t="s">
        <v>274</v>
      </c>
      <c r="D7645">
        <f>_xlfn.XLOOKUP(C7645,kamus!$B$2:$B$87,kamus!$J$2:$J$87,"dihapus",0,1)</f>
        <v>0</v>
      </c>
      <c r="E7645">
        <f t="shared" si="837"/>
        <v>0</v>
      </c>
      <c r="F7645" s="14">
        <v>45017</v>
      </c>
      <c r="G7645" s="1">
        <f t="shared" si="838"/>
        <v>4</v>
      </c>
      <c r="H7645" s="1">
        <f t="shared" si="839"/>
        <v>2023</v>
      </c>
      <c r="I7645">
        <v>0</v>
      </c>
      <c r="J7645">
        <v>0</v>
      </c>
      <c r="K7645">
        <f t="shared" si="833"/>
        <v>0</v>
      </c>
      <c r="L7645">
        <v>10311</v>
      </c>
      <c r="M7645" s="6">
        <f t="shared" si="834"/>
        <v>0</v>
      </c>
      <c r="N7645" s="6">
        <f t="shared" si="835"/>
        <v>0</v>
      </c>
      <c r="O7645" s="6">
        <f t="shared" si="836"/>
        <v>0</v>
      </c>
      <c r="Q7645">
        <f>_xlfn.XLOOKUP(C7645&amp;G7645&amp;H7645,covid!$E$2:$E$2184,covid!$D$2:$D$2184,0,0,1)</f>
        <v>0</v>
      </c>
    </row>
    <row r="7646" spans="1:17" x14ac:dyDescent="0.3">
      <c r="A7646">
        <f>_xlfn.XLOOKUP(C7646,kamus!$B$2:$B$87,kamus!$A$2:$A$87,0,0,1)</f>
        <v>77</v>
      </c>
      <c r="B7646" t="str">
        <f>_xlfn.XLOOKUP(C7646,kamus!$B$2:$B$87,kamus!$D$2:$D$87,"dihapus",0,1)</f>
        <v>Tempel 1</v>
      </c>
      <c r="C7646" t="s">
        <v>218</v>
      </c>
      <c r="D7646">
        <f>_xlfn.XLOOKUP(C7646,kamus!$B$2:$B$87,kamus!$J$2:$J$87,"dihapus",0,1)</f>
        <v>0</v>
      </c>
      <c r="E7646">
        <f t="shared" si="837"/>
        <v>0</v>
      </c>
      <c r="F7646" s="14">
        <v>45017</v>
      </c>
      <c r="G7646" s="1">
        <f t="shared" si="838"/>
        <v>4</v>
      </c>
      <c r="H7646" s="1">
        <f t="shared" si="839"/>
        <v>2023</v>
      </c>
      <c r="I7646">
        <v>0</v>
      </c>
      <c r="J7646">
        <v>4</v>
      </c>
      <c r="K7646">
        <f t="shared" si="833"/>
        <v>4</v>
      </c>
      <c r="L7646">
        <v>8060</v>
      </c>
      <c r="M7646" s="6">
        <f t="shared" si="834"/>
        <v>0</v>
      </c>
      <c r="N7646" s="6">
        <f t="shared" si="835"/>
        <v>49.627791563275437</v>
      </c>
      <c r="O7646" s="6">
        <f t="shared" si="836"/>
        <v>49.627791563275437</v>
      </c>
      <c r="Q7646">
        <f>_xlfn.XLOOKUP(C7646&amp;G7646&amp;H7646,covid!$E$2:$E$2184,covid!$D$2:$D$2184,0,0,1)</f>
        <v>0</v>
      </c>
    </row>
    <row r="7647" spans="1:17" x14ac:dyDescent="0.3">
      <c r="A7647">
        <f>_xlfn.XLOOKUP(C7647,kamus!$B$2:$B$87,kamus!$A$2:$A$87,0,0,1)</f>
        <v>76</v>
      </c>
      <c r="B7647" t="str">
        <f>_xlfn.XLOOKUP(C7647,kamus!$B$2:$B$87,kamus!$D$2:$D$87,"dihapus",0,1)</f>
        <v>Tempel 1</v>
      </c>
      <c r="C7647" t="s">
        <v>226</v>
      </c>
      <c r="D7647">
        <f>_xlfn.XLOOKUP(C7647,kamus!$B$2:$B$87,kamus!$J$2:$J$87,"dihapus",0,1)</f>
        <v>1</v>
      </c>
      <c r="E7647">
        <f t="shared" si="837"/>
        <v>1</v>
      </c>
      <c r="F7647" s="14">
        <v>45017</v>
      </c>
      <c r="G7647" s="1">
        <f t="shared" si="838"/>
        <v>4</v>
      </c>
      <c r="H7647" s="1">
        <f t="shared" si="839"/>
        <v>2023</v>
      </c>
      <c r="I7647">
        <v>0</v>
      </c>
      <c r="J7647">
        <v>0</v>
      </c>
      <c r="K7647">
        <f t="shared" si="833"/>
        <v>0</v>
      </c>
      <c r="L7647">
        <v>11534</v>
      </c>
      <c r="M7647" s="6">
        <f t="shared" si="834"/>
        <v>0</v>
      </c>
      <c r="N7647" s="6">
        <f t="shared" si="835"/>
        <v>0</v>
      </c>
      <c r="O7647" s="6">
        <f t="shared" si="836"/>
        <v>0</v>
      </c>
      <c r="Q7647">
        <f>_xlfn.XLOOKUP(C7647&amp;G7647&amp;H7647,covid!$E$2:$E$2184,covid!$D$2:$D$2184,0,0,1)</f>
        <v>0</v>
      </c>
    </row>
    <row r="7648" spans="1:17" x14ac:dyDescent="0.3">
      <c r="A7648">
        <f>_xlfn.XLOOKUP(C7648,kamus!$B$2:$B$87,kamus!$A$2:$A$87,0,0,1)</f>
        <v>75</v>
      </c>
      <c r="B7648" t="str">
        <f>_xlfn.XLOOKUP(C7648,kamus!$B$2:$B$87,kamus!$D$2:$D$87,"dihapus",0,1)</f>
        <v>Tempel 1</v>
      </c>
      <c r="C7648" t="s">
        <v>227</v>
      </c>
      <c r="D7648">
        <f>_xlfn.XLOOKUP(C7648,kamus!$B$2:$B$87,kamus!$J$2:$J$87,"dihapus",0,1)</f>
        <v>0</v>
      </c>
      <c r="E7648">
        <f t="shared" si="837"/>
        <v>0</v>
      </c>
      <c r="F7648" s="14">
        <v>45017</v>
      </c>
      <c r="G7648" s="1">
        <f t="shared" si="838"/>
        <v>4</v>
      </c>
      <c r="H7648" s="1">
        <f t="shared" si="839"/>
        <v>2023</v>
      </c>
      <c r="I7648">
        <v>1</v>
      </c>
      <c r="J7648">
        <v>0</v>
      </c>
      <c r="K7648">
        <f t="shared" si="833"/>
        <v>1</v>
      </c>
      <c r="L7648">
        <v>7097</v>
      </c>
      <c r="M7648" s="6">
        <f t="shared" si="834"/>
        <v>14.09046075806679</v>
      </c>
      <c r="N7648" s="6">
        <f t="shared" si="835"/>
        <v>0</v>
      </c>
      <c r="O7648" s="6">
        <f t="shared" si="836"/>
        <v>14.09046075806679</v>
      </c>
      <c r="Q7648">
        <f>_xlfn.XLOOKUP(C7648&amp;G7648&amp;H7648,covid!$E$2:$E$2184,covid!$D$2:$D$2184,0,0,1)</f>
        <v>0</v>
      </c>
    </row>
    <row r="7649" spans="1:17" x14ac:dyDescent="0.3">
      <c r="A7649">
        <f>_xlfn.XLOOKUP(C7649,kamus!$B$2:$B$87,kamus!$A$2:$A$87,0,0,1)</f>
        <v>78</v>
      </c>
      <c r="B7649" t="str">
        <f>_xlfn.XLOOKUP(C7649,kamus!$B$2:$B$87,kamus!$D$2:$D$87,"dihapus",0,1)</f>
        <v>Tempel 1</v>
      </c>
      <c r="C7649" t="s">
        <v>229</v>
      </c>
      <c r="D7649">
        <f>_xlfn.XLOOKUP(C7649,kamus!$B$2:$B$87,kamus!$J$2:$J$87,"dihapus",0,1)</f>
        <v>0</v>
      </c>
      <c r="E7649">
        <f t="shared" si="837"/>
        <v>0</v>
      </c>
      <c r="F7649" s="14">
        <v>45017</v>
      </c>
      <c r="G7649" s="1">
        <f t="shared" si="838"/>
        <v>4</v>
      </c>
      <c r="H7649" s="1">
        <f t="shared" si="839"/>
        <v>2023</v>
      </c>
      <c r="I7649">
        <v>0</v>
      </c>
      <c r="J7649">
        <v>0</v>
      </c>
      <c r="K7649">
        <f t="shared" si="833"/>
        <v>0</v>
      </c>
      <c r="L7649">
        <v>5537</v>
      </c>
      <c r="M7649" s="6">
        <f t="shared" si="834"/>
        <v>0</v>
      </c>
      <c r="N7649" s="6">
        <f t="shared" si="835"/>
        <v>0</v>
      </c>
      <c r="O7649" s="6">
        <f t="shared" si="836"/>
        <v>0</v>
      </c>
      <c r="Q7649">
        <f>_xlfn.XLOOKUP(C7649&amp;G7649&amp;H7649,covid!$E$2:$E$2184,covid!$D$2:$D$2184,0,0,1)</f>
        <v>0</v>
      </c>
    </row>
    <row r="7650" spans="1:17" x14ac:dyDescent="0.3">
      <c r="A7650">
        <f>_xlfn.XLOOKUP(C7650,kamus!$B$2:$B$87,kamus!$A$2:$A$87,0,0,1)</f>
        <v>79</v>
      </c>
      <c r="B7650" t="str">
        <f>_xlfn.XLOOKUP(C7650,kamus!$B$2:$B$87,kamus!$D$2:$D$87,"dihapus",0,1)</f>
        <v>Tempel 2</v>
      </c>
      <c r="C7650" t="s">
        <v>201</v>
      </c>
      <c r="D7650">
        <f>_xlfn.XLOOKUP(C7650,kamus!$B$2:$B$87,kamus!$J$2:$J$87,"dihapus",0,1)</f>
        <v>0</v>
      </c>
      <c r="E7650">
        <f t="shared" si="837"/>
        <v>0</v>
      </c>
      <c r="F7650" s="14">
        <v>45017</v>
      </c>
      <c r="G7650" s="1">
        <f t="shared" si="838"/>
        <v>4</v>
      </c>
      <c r="H7650" s="1">
        <f t="shared" si="839"/>
        <v>2023</v>
      </c>
      <c r="I7650">
        <v>0</v>
      </c>
      <c r="J7650">
        <v>0</v>
      </c>
      <c r="K7650">
        <f t="shared" si="833"/>
        <v>0</v>
      </c>
      <c r="L7650">
        <v>7976</v>
      </c>
      <c r="M7650" s="6">
        <f t="shared" si="834"/>
        <v>0</v>
      </c>
      <c r="N7650" s="6">
        <f t="shared" si="835"/>
        <v>0</v>
      </c>
      <c r="O7650" s="6">
        <f t="shared" si="836"/>
        <v>0</v>
      </c>
      <c r="Q7650">
        <f>_xlfn.XLOOKUP(C7650&amp;G7650&amp;H7650,covid!$E$2:$E$2184,covid!$D$2:$D$2184,0,0,1)</f>
        <v>0</v>
      </c>
    </row>
    <row r="7651" spans="1:17" x14ac:dyDescent="0.3">
      <c r="A7651">
        <f>_xlfn.XLOOKUP(C7651,kamus!$B$2:$B$87,kamus!$A$2:$A$87,0,0,1)</f>
        <v>80</v>
      </c>
      <c r="B7651" t="str">
        <f>_xlfn.XLOOKUP(C7651,kamus!$B$2:$B$87,kamus!$D$2:$D$87,"dihapus",0,1)</f>
        <v>Tempel 2</v>
      </c>
      <c r="C7651" t="s">
        <v>233</v>
      </c>
      <c r="D7651">
        <f>_xlfn.XLOOKUP(C7651,kamus!$B$2:$B$87,kamus!$J$2:$J$87,"dihapus",0,1)</f>
        <v>0</v>
      </c>
      <c r="E7651">
        <f t="shared" si="837"/>
        <v>0</v>
      </c>
      <c r="F7651" s="14">
        <v>45017</v>
      </c>
      <c r="G7651" s="1">
        <f t="shared" si="838"/>
        <v>4</v>
      </c>
      <c r="H7651" s="1">
        <f t="shared" si="839"/>
        <v>2023</v>
      </c>
      <c r="I7651">
        <v>0</v>
      </c>
      <c r="J7651">
        <v>0</v>
      </c>
      <c r="K7651">
        <f t="shared" si="833"/>
        <v>0</v>
      </c>
      <c r="L7651">
        <v>6785</v>
      </c>
      <c r="M7651" s="6">
        <f t="shared" si="834"/>
        <v>0</v>
      </c>
      <c r="N7651" s="6">
        <f t="shared" si="835"/>
        <v>0</v>
      </c>
      <c r="O7651" s="6">
        <f t="shared" si="836"/>
        <v>0</v>
      </c>
      <c r="Q7651">
        <f>_xlfn.XLOOKUP(C7651&amp;G7651&amp;H7651,covid!$E$2:$E$2184,covid!$D$2:$D$2184,0,0,1)</f>
        <v>0</v>
      </c>
    </row>
    <row r="7652" spans="1:17" x14ac:dyDescent="0.3">
      <c r="A7652">
        <f>_xlfn.XLOOKUP(C7652,kamus!$B$2:$B$87,kamus!$A$2:$A$87,0,0,1)</f>
        <v>81</v>
      </c>
      <c r="B7652" t="str">
        <f>_xlfn.XLOOKUP(C7652,kamus!$B$2:$B$87,kamus!$D$2:$D$87,"dihapus",0,1)</f>
        <v>Tempel 2</v>
      </c>
      <c r="C7652" t="s">
        <v>263</v>
      </c>
      <c r="D7652">
        <f>_xlfn.XLOOKUP(C7652,kamus!$B$2:$B$87,kamus!$J$2:$J$87,"dihapus",0,1)</f>
        <v>0</v>
      </c>
      <c r="E7652">
        <f t="shared" si="837"/>
        <v>0</v>
      </c>
      <c r="F7652" s="14">
        <v>45017</v>
      </c>
      <c r="G7652" s="1">
        <f t="shared" si="838"/>
        <v>4</v>
      </c>
      <c r="H7652" s="1">
        <f t="shared" si="839"/>
        <v>2023</v>
      </c>
      <c r="I7652">
        <v>0</v>
      </c>
      <c r="J7652">
        <v>0</v>
      </c>
      <c r="K7652">
        <f t="shared" si="833"/>
        <v>0</v>
      </c>
      <c r="L7652">
        <v>4879</v>
      </c>
      <c r="M7652" s="6">
        <f t="shared" si="834"/>
        <v>0</v>
      </c>
      <c r="N7652" s="6">
        <f t="shared" si="835"/>
        <v>0</v>
      </c>
      <c r="O7652" s="6">
        <f t="shared" si="836"/>
        <v>0</v>
      </c>
      <c r="Q7652">
        <f>_xlfn.XLOOKUP(C7652&amp;G7652&amp;H7652,covid!$E$2:$E$2184,covid!$D$2:$D$2184,0,0,1)</f>
        <v>0</v>
      </c>
    </row>
    <row r="7653" spans="1:17" x14ac:dyDescent="0.3">
      <c r="A7653">
        <f>_xlfn.XLOOKUP(C7653,kamus!$B$2:$B$87,kamus!$A$2:$A$87,0,0,1)</f>
        <v>82</v>
      </c>
      <c r="B7653" t="str">
        <f>_xlfn.XLOOKUP(C7653,kamus!$B$2:$B$87,kamus!$D$2:$D$87,"dihapus",0,1)</f>
        <v>Tempel 2</v>
      </c>
      <c r="C7653" t="s">
        <v>266</v>
      </c>
      <c r="D7653">
        <f>_xlfn.XLOOKUP(C7653,kamus!$B$2:$B$87,kamus!$J$2:$J$87,"dihapus",0,1)</f>
        <v>0</v>
      </c>
      <c r="E7653">
        <f t="shared" si="837"/>
        <v>0</v>
      </c>
      <c r="F7653" s="14">
        <v>45017</v>
      </c>
      <c r="G7653" s="1">
        <f t="shared" si="838"/>
        <v>4</v>
      </c>
      <c r="H7653" s="1">
        <f t="shared" si="839"/>
        <v>2023</v>
      </c>
      <c r="I7653">
        <v>0</v>
      </c>
      <c r="J7653">
        <v>0</v>
      </c>
      <c r="K7653">
        <f t="shared" si="833"/>
        <v>0</v>
      </c>
      <c r="L7653">
        <v>5439</v>
      </c>
      <c r="M7653" s="6">
        <f t="shared" si="834"/>
        <v>0</v>
      </c>
      <c r="N7653" s="6">
        <f t="shared" si="835"/>
        <v>0</v>
      </c>
      <c r="O7653" s="6">
        <f t="shared" si="836"/>
        <v>0</v>
      </c>
      <c r="Q7653">
        <f>_xlfn.XLOOKUP(C7653&amp;G7653&amp;H7653,covid!$E$2:$E$2184,covid!$D$2:$D$2184,0,0,1)</f>
        <v>0</v>
      </c>
    </row>
    <row r="7654" spans="1:17" x14ac:dyDescent="0.3">
      <c r="A7654">
        <f>_xlfn.XLOOKUP(C7654,kamus!$B$2:$B$87,kamus!$A$2:$A$87,0,0,1)</f>
        <v>84</v>
      </c>
      <c r="B7654" t="str">
        <f>_xlfn.XLOOKUP(C7654,kamus!$B$2:$B$87,kamus!$D$2:$D$87,"dihapus",0,1)</f>
        <v>turi</v>
      </c>
      <c r="C7654" t="s">
        <v>199</v>
      </c>
      <c r="D7654">
        <f>_xlfn.XLOOKUP(C7654,kamus!$B$2:$B$87,kamus!$J$2:$J$87,"dihapus",0,1)</f>
        <v>0</v>
      </c>
      <c r="E7654">
        <f t="shared" si="837"/>
        <v>0</v>
      </c>
      <c r="F7654" s="14">
        <v>45017</v>
      </c>
      <c r="G7654" s="1">
        <f t="shared" si="838"/>
        <v>4</v>
      </c>
      <c r="H7654" s="1">
        <f t="shared" si="839"/>
        <v>2023</v>
      </c>
      <c r="I7654">
        <v>0</v>
      </c>
      <c r="J7654">
        <v>0</v>
      </c>
      <c r="K7654">
        <f t="shared" si="833"/>
        <v>0</v>
      </c>
      <c r="L7654">
        <v>9981</v>
      </c>
      <c r="M7654" s="6">
        <f t="shared" si="834"/>
        <v>0</v>
      </c>
      <c r="N7654" s="6">
        <f t="shared" si="835"/>
        <v>0</v>
      </c>
      <c r="O7654" s="6">
        <f t="shared" si="836"/>
        <v>0</v>
      </c>
      <c r="Q7654">
        <f>_xlfn.XLOOKUP(C7654&amp;G7654&amp;H7654,covid!$E$2:$E$2184,covid!$D$2:$D$2184,0,0,1)</f>
        <v>0</v>
      </c>
    </row>
    <row r="7655" spans="1:17" x14ac:dyDescent="0.3">
      <c r="A7655">
        <f>_xlfn.XLOOKUP(C7655,kamus!$B$2:$B$87,kamus!$A$2:$A$87,0,0,1)</f>
        <v>86</v>
      </c>
      <c r="B7655" t="str">
        <f>_xlfn.XLOOKUP(C7655,kamus!$B$2:$B$87,kamus!$D$2:$D$87,"dihapus",0,1)</f>
        <v>turi</v>
      </c>
      <c r="C7655" t="s">
        <v>209</v>
      </c>
      <c r="D7655">
        <f>_xlfn.XLOOKUP(C7655,kamus!$B$2:$B$87,kamus!$J$2:$J$87,"dihapus",0,1)</f>
        <v>0</v>
      </c>
      <c r="E7655">
        <f t="shared" si="837"/>
        <v>0</v>
      </c>
      <c r="F7655" s="14">
        <v>45017</v>
      </c>
      <c r="G7655" s="1">
        <f t="shared" si="838"/>
        <v>4</v>
      </c>
      <c r="H7655" s="1">
        <f t="shared" si="839"/>
        <v>2023</v>
      </c>
      <c r="I7655">
        <v>0</v>
      </c>
      <c r="J7655">
        <v>0</v>
      </c>
      <c r="K7655">
        <f t="shared" si="833"/>
        <v>0</v>
      </c>
      <c r="L7655">
        <v>9827</v>
      </c>
      <c r="M7655" s="6">
        <f t="shared" si="834"/>
        <v>0</v>
      </c>
      <c r="N7655" s="6">
        <f t="shared" si="835"/>
        <v>0</v>
      </c>
      <c r="O7655" s="6">
        <f t="shared" si="836"/>
        <v>0</v>
      </c>
      <c r="Q7655">
        <f>_xlfn.XLOOKUP(C7655&amp;G7655&amp;H7655,covid!$E$2:$E$2184,covid!$D$2:$D$2184,0,0,1)</f>
        <v>0</v>
      </c>
    </row>
    <row r="7656" spans="1:17" x14ac:dyDescent="0.3">
      <c r="A7656">
        <f>_xlfn.XLOOKUP(C7656,kamus!$B$2:$B$87,kamus!$A$2:$A$87,0,0,1)</f>
        <v>83</v>
      </c>
      <c r="B7656" t="str">
        <f>_xlfn.XLOOKUP(C7656,kamus!$B$2:$B$87,kamus!$D$2:$D$87,"dihapus",0,1)</f>
        <v>turi</v>
      </c>
      <c r="C7656" t="s">
        <v>211</v>
      </c>
      <c r="D7656">
        <f>_xlfn.XLOOKUP(C7656,kamus!$B$2:$B$87,kamus!$J$2:$J$87,"dihapus",0,1)</f>
        <v>0</v>
      </c>
      <c r="E7656">
        <f t="shared" si="837"/>
        <v>0</v>
      </c>
      <c r="F7656" s="14">
        <v>45017</v>
      </c>
      <c r="G7656" s="1">
        <f t="shared" si="838"/>
        <v>4</v>
      </c>
      <c r="H7656" s="1">
        <f t="shared" si="839"/>
        <v>2023</v>
      </c>
      <c r="I7656">
        <v>0</v>
      </c>
      <c r="J7656">
        <v>0</v>
      </c>
      <c r="K7656">
        <f t="shared" si="833"/>
        <v>0</v>
      </c>
      <c r="L7656">
        <v>8793</v>
      </c>
      <c r="M7656" s="6">
        <f t="shared" si="834"/>
        <v>0</v>
      </c>
      <c r="N7656" s="6">
        <f t="shared" si="835"/>
        <v>0</v>
      </c>
      <c r="O7656" s="6">
        <f t="shared" si="836"/>
        <v>0</v>
      </c>
      <c r="Q7656">
        <f>_xlfn.XLOOKUP(C7656&amp;G7656&amp;H7656,covid!$E$2:$E$2184,covid!$D$2:$D$2184,0,0,1)</f>
        <v>0</v>
      </c>
    </row>
    <row r="7657" spans="1:17" x14ac:dyDescent="0.3">
      <c r="A7657">
        <f>_xlfn.XLOOKUP(C7657,kamus!$B$2:$B$87,kamus!$A$2:$A$87,0,0,1)</f>
        <v>85</v>
      </c>
      <c r="B7657" t="str">
        <f>_xlfn.XLOOKUP(C7657,kamus!$B$2:$B$87,kamus!$D$2:$D$87,"dihapus",0,1)</f>
        <v>turi</v>
      </c>
      <c r="C7657" t="s">
        <v>279</v>
      </c>
      <c r="D7657">
        <f>_xlfn.XLOOKUP(C7657,kamus!$B$2:$B$87,kamus!$J$2:$J$87,"dihapus",0,1)</f>
        <v>0</v>
      </c>
      <c r="E7657">
        <f t="shared" si="837"/>
        <v>0</v>
      </c>
      <c r="F7657" s="14">
        <v>45017</v>
      </c>
      <c r="G7657" s="1">
        <f t="shared" si="838"/>
        <v>4</v>
      </c>
      <c r="H7657" s="1">
        <f t="shared" si="839"/>
        <v>2023</v>
      </c>
      <c r="I7657">
        <v>0</v>
      </c>
      <c r="J7657">
        <v>0</v>
      </c>
      <c r="K7657">
        <f t="shared" si="833"/>
        <v>0</v>
      </c>
      <c r="L7657">
        <v>11277</v>
      </c>
      <c r="M7657" s="6">
        <f t="shared" si="834"/>
        <v>0</v>
      </c>
      <c r="N7657" s="6">
        <f t="shared" si="835"/>
        <v>0</v>
      </c>
      <c r="O7657" s="6">
        <f t="shared" si="836"/>
        <v>0</v>
      </c>
      <c r="Q7657">
        <f>_xlfn.XLOOKUP(C7657&amp;G7657&amp;H7657,covid!$E$2:$E$2184,covid!$D$2:$D$2184,0,0,1)</f>
        <v>0</v>
      </c>
    </row>
    <row r="7658" spans="1:17" x14ac:dyDescent="0.3">
      <c r="A7658">
        <f>_xlfn.XLOOKUP(C7658,kamus!$B$2:$B$87,kamus!$A$2:$A$87,0,0,1)</f>
        <v>4</v>
      </c>
      <c r="B7658" t="str">
        <f>_xlfn.XLOOKUP(C7658,kamus!$B$2:$B$87,kamus!$D$2:$D$87,"dihapus",0,1)</f>
        <v>Berbah</v>
      </c>
      <c r="C7658" t="s">
        <v>215</v>
      </c>
      <c r="D7658">
        <f>_xlfn.XLOOKUP(C7658,kamus!$B$2:$B$87,kamus!$J$2:$J$87,"dihapus",0,1)</f>
        <v>0</v>
      </c>
      <c r="E7658">
        <f t="shared" si="837"/>
        <v>0</v>
      </c>
      <c r="F7658" s="14">
        <v>45047</v>
      </c>
      <c r="G7658" s="1">
        <f t="shared" si="838"/>
        <v>5</v>
      </c>
      <c r="H7658" s="1">
        <f t="shared" si="839"/>
        <v>2023</v>
      </c>
      <c r="I7658">
        <v>0</v>
      </c>
      <c r="J7658">
        <v>0</v>
      </c>
      <c r="K7658">
        <f t="shared" si="833"/>
        <v>0</v>
      </c>
      <c r="L7658">
        <v>11768</v>
      </c>
      <c r="M7658" s="6">
        <f t="shared" si="834"/>
        <v>0</v>
      </c>
      <c r="N7658" s="6">
        <f t="shared" si="835"/>
        <v>0</v>
      </c>
      <c r="O7658" s="6">
        <f t="shared" si="836"/>
        <v>0</v>
      </c>
      <c r="Q7658">
        <f>_xlfn.XLOOKUP(C7658&amp;G7658&amp;H7658,covid!$E$2:$E$2184,covid!$D$2:$D$2184,0,0,1)</f>
        <v>0</v>
      </c>
    </row>
    <row r="7659" spans="1:17" x14ac:dyDescent="0.3">
      <c r="A7659">
        <f>_xlfn.XLOOKUP(C7659,kamus!$B$2:$B$87,kamus!$A$2:$A$87,0,0,1)</f>
        <v>1</v>
      </c>
      <c r="B7659" t="str">
        <f>_xlfn.XLOOKUP(C7659,kamus!$B$2:$B$87,kamus!$D$2:$D$87,"dihapus",0,1)</f>
        <v>Berbah</v>
      </c>
      <c r="C7659" t="s">
        <v>216</v>
      </c>
      <c r="D7659">
        <f>_xlfn.XLOOKUP(C7659,kamus!$B$2:$B$87,kamus!$J$2:$J$87,"dihapus",0,1)</f>
        <v>1</v>
      </c>
      <c r="E7659">
        <f t="shared" si="837"/>
        <v>1</v>
      </c>
      <c r="F7659" s="14">
        <v>45047</v>
      </c>
      <c r="G7659" s="1">
        <f t="shared" si="838"/>
        <v>5</v>
      </c>
      <c r="H7659" s="1">
        <f t="shared" si="839"/>
        <v>2023</v>
      </c>
      <c r="I7659">
        <v>0</v>
      </c>
      <c r="J7659">
        <v>0</v>
      </c>
      <c r="K7659">
        <f t="shared" si="833"/>
        <v>0</v>
      </c>
      <c r="L7659">
        <v>14973</v>
      </c>
      <c r="M7659" s="6">
        <f t="shared" si="834"/>
        <v>0</v>
      </c>
      <c r="N7659" s="6">
        <f t="shared" si="835"/>
        <v>0</v>
      </c>
      <c r="O7659" s="6">
        <f t="shared" si="836"/>
        <v>0</v>
      </c>
      <c r="Q7659">
        <f>_xlfn.XLOOKUP(C7659&amp;G7659&amp;H7659,covid!$E$2:$E$2184,covid!$D$2:$D$2184,0,0,1)</f>
        <v>0</v>
      </c>
    </row>
    <row r="7660" spans="1:17" x14ac:dyDescent="0.3">
      <c r="A7660">
        <f>_xlfn.XLOOKUP(C7660,kamus!$B$2:$B$87,kamus!$A$2:$A$87,0,0,1)</f>
        <v>2</v>
      </c>
      <c r="B7660" t="str">
        <f>_xlfn.XLOOKUP(C7660,kamus!$B$2:$B$87,kamus!$D$2:$D$87,"dihapus",0,1)</f>
        <v>Berbah</v>
      </c>
      <c r="C7660" t="s">
        <v>246</v>
      </c>
      <c r="D7660">
        <f>_xlfn.XLOOKUP(C7660,kamus!$B$2:$B$87,kamus!$J$2:$J$87,"dihapus",0,1)</f>
        <v>1</v>
      </c>
      <c r="E7660">
        <f t="shared" si="837"/>
        <v>1</v>
      </c>
      <c r="F7660" s="14">
        <v>45047</v>
      </c>
      <c r="G7660" s="1">
        <f t="shared" si="838"/>
        <v>5</v>
      </c>
      <c r="H7660" s="1">
        <f t="shared" si="839"/>
        <v>2023</v>
      </c>
      <c r="I7660">
        <v>0</v>
      </c>
      <c r="J7660">
        <v>0</v>
      </c>
      <c r="K7660">
        <f t="shared" si="833"/>
        <v>0</v>
      </c>
      <c r="L7660">
        <v>19227</v>
      </c>
      <c r="M7660" s="6">
        <f t="shared" si="834"/>
        <v>0</v>
      </c>
      <c r="N7660" s="6">
        <f t="shared" si="835"/>
        <v>0</v>
      </c>
      <c r="O7660" s="6">
        <f t="shared" si="836"/>
        <v>0</v>
      </c>
      <c r="Q7660">
        <f>_xlfn.XLOOKUP(C7660&amp;G7660&amp;H7660,covid!$E$2:$E$2184,covid!$D$2:$D$2184,0,0,1)</f>
        <v>0</v>
      </c>
    </row>
    <row r="7661" spans="1:17" x14ac:dyDescent="0.3">
      <c r="A7661">
        <f>_xlfn.XLOOKUP(C7661,kamus!$B$2:$B$87,kamus!$A$2:$A$87,0,0,1)</f>
        <v>3</v>
      </c>
      <c r="B7661" t="str">
        <f>_xlfn.XLOOKUP(C7661,kamus!$B$2:$B$87,kamus!$D$2:$D$87,"dihapus",0,1)</f>
        <v>Berbah</v>
      </c>
      <c r="C7661" t="s">
        <v>267</v>
      </c>
      <c r="D7661">
        <f>_xlfn.XLOOKUP(C7661,kamus!$B$2:$B$87,kamus!$J$2:$J$87,"dihapus",0,1)</f>
        <v>1</v>
      </c>
      <c r="E7661">
        <f t="shared" si="837"/>
        <v>1</v>
      </c>
      <c r="F7661" s="14">
        <v>45047</v>
      </c>
      <c r="G7661" s="1">
        <f t="shared" si="838"/>
        <v>5</v>
      </c>
      <c r="H7661" s="1">
        <f t="shared" si="839"/>
        <v>2023</v>
      </c>
      <c r="I7661">
        <v>0</v>
      </c>
      <c r="J7661">
        <v>2</v>
      </c>
      <c r="K7661">
        <f t="shared" si="833"/>
        <v>2</v>
      </c>
      <c r="L7661">
        <v>13737</v>
      </c>
      <c r="M7661" s="6">
        <f t="shared" si="834"/>
        <v>0</v>
      </c>
      <c r="N7661" s="6">
        <f t="shared" si="835"/>
        <v>14.559219625828057</v>
      </c>
      <c r="O7661" s="6">
        <f t="shared" si="836"/>
        <v>14.559219625828057</v>
      </c>
      <c r="Q7661">
        <f>_xlfn.XLOOKUP(C7661&amp;G7661&amp;H7661,covid!$E$2:$E$2184,covid!$D$2:$D$2184,0,0,1)</f>
        <v>0</v>
      </c>
    </row>
    <row r="7662" spans="1:17" x14ac:dyDescent="0.3">
      <c r="A7662">
        <f>_xlfn.XLOOKUP(C7662,kamus!$B$2:$B$87,kamus!$A$2:$A$87,0,0,1)</f>
        <v>9</v>
      </c>
      <c r="B7662" t="str">
        <f>_xlfn.XLOOKUP(C7662,kamus!$B$2:$B$87,kamus!$D$2:$D$87,"dihapus",0,1)</f>
        <v>cangkringan</v>
      </c>
      <c r="C7662" t="s">
        <v>197</v>
      </c>
      <c r="D7662">
        <f>_xlfn.XLOOKUP(C7662,kamus!$B$2:$B$87,kamus!$J$2:$J$87,"dihapus",0,1)</f>
        <v>0</v>
      </c>
      <c r="E7662">
        <f t="shared" si="837"/>
        <v>0</v>
      </c>
      <c r="F7662" s="14">
        <v>45047</v>
      </c>
      <c r="G7662" s="1">
        <f t="shared" si="838"/>
        <v>5</v>
      </c>
      <c r="H7662" s="1">
        <f t="shared" si="839"/>
        <v>2023</v>
      </c>
      <c r="I7662">
        <v>0</v>
      </c>
      <c r="J7662">
        <v>1</v>
      </c>
      <c r="K7662">
        <f t="shared" si="833"/>
        <v>1</v>
      </c>
      <c r="L7662">
        <v>8289</v>
      </c>
      <c r="M7662" s="6">
        <f t="shared" si="834"/>
        <v>0</v>
      </c>
      <c r="N7662" s="6">
        <f t="shared" si="835"/>
        <v>12.064181445288936</v>
      </c>
      <c r="O7662" s="6">
        <f t="shared" si="836"/>
        <v>12.064181445288936</v>
      </c>
      <c r="Q7662">
        <f>_xlfn.XLOOKUP(C7662&amp;G7662&amp;H7662,covid!$E$2:$E$2184,covid!$D$2:$D$2184,0,0,1)</f>
        <v>0</v>
      </c>
    </row>
    <row r="7663" spans="1:17" x14ac:dyDescent="0.3">
      <c r="A7663">
        <f>_xlfn.XLOOKUP(C7663,kamus!$B$2:$B$87,kamus!$A$2:$A$87,0,0,1)</f>
        <v>5</v>
      </c>
      <c r="B7663" t="str">
        <f>_xlfn.XLOOKUP(C7663,kamus!$B$2:$B$87,kamus!$D$2:$D$87,"dihapus",0,1)</f>
        <v>cangkringan</v>
      </c>
      <c r="C7663" t="s">
        <v>212</v>
      </c>
      <c r="D7663">
        <f>_xlfn.XLOOKUP(C7663,kamus!$B$2:$B$87,kamus!$J$2:$J$87,"dihapus",0,1)</f>
        <v>0</v>
      </c>
      <c r="E7663">
        <f t="shared" si="837"/>
        <v>0</v>
      </c>
      <c r="F7663" s="14">
        <v>45047</v>
      </c>
      <c r="G7663" s="1">
        <f t="shared" si="838"/>
        <v>5</v>
      </c>
      <c r="H7663" s="1">
        <f t="shared" si="839"/>
        <v>2023</v>
      </c>
      <c r="I7663">
        <v>0</v>
      </c>
      <c r="J7663">
        <v>0</v>
      </c>
      <c r="K7663">
        <f t="shared" si="833"/>
        <v>0</v>
      </c>
      <c r="L7663">
        <v>4249</v>
      </c>
      <c r="M7663" s="6">
        <f t="shared" si="834"/>
        <v>0</v>
      </c>
      <c r="N7663" s="6">
        <f t="shared" si="835"/>
        <v>0</v>
      </c>
      <c r="O7663" s="6">
        <f t="shared" si="836"/>
        <v>0</v>
      </c>
      <c r="Q7663">
        <f>_xlfn.XLOOKUP(C7663&amp;G7663&amp;H7663,covid!$E$2:$E$2184,covid!$D$2:$D$2184,0,0,1)</f>
        <v>0</v>
      </c>
    </row>
    <row r="7664" spans="1:17" x14ac:dyDescent="0.3">
      <c r="A7664">
        <f>_xlfn.XLOOKUP(C7664,kamus!$B$2:$B$87,kamus!$A$2:$A$87,0,0,1)</f>
        <v>7</v>
      </c>
      <c r="B7664" t="str">
        <f>_xlfn.XLOOKUP(C7664,kamus!$B$2:$B$87,kamus!$D$2:$D$87,"dihapus",0,1)</f>
        <v>cangkringan</v>
      </c>
      <c r="C7664" t="s">
        <v>217</v>
      </c>
      <c r="D7664">
        <f>_xlfn.XLOOKUP(C7664,kamus!$B$2:$B$87,kamus!$J$2:$J$87,"dihapus",0,1)</f>
        <v>0</v>
      </c>
      <c r="E7664">
        <f t="shared" si="837"/>
        <v>0</v>
      </c>
      <c r="F7664" s="14">
        <v>45047</v>
      </c>
      <c r="G7664" s="1">
        <f t="shared" si="838"/>
        <v>5</v>
      </c>
      <c r="H7664" s="1">
        <f t="shared" si="839"/>
        <v>2023</v>
      </c>
      <c r="I7664">
        <v>0</v>
      </c>
      <c r="J7664">
        <v>0</v>
      </c>
      <c r="K7664">
        <f t="shared" si="833"/>
        <v>0</v>
      </c>
      <c r="L7664">
        <v>3686</v>
      </c>
      <c r="M7664" s="6">
        <f t="shared" si="834"/>
        <v>0</v>
      </c>
      <c r="N7664" s="6">
        <f t="shared" si="835"/>
        <v>0</v>
      </c>
      <c r="O7664" s="6">
        <f t="shared" si="836"/>
        <v>0</v>
      </c>
      <c r="Q7664">
        <f>_xlfn.XLOOKUP(C7664&amp;G7664&amp;H7664,covid!$E$2:$E$2184,covid!$D$2:$D$2184,0,0,1)</f>
        <v>0</v>
      </c>
    </row>
    <row r="7665" spans="1:17" x14ac:dyDescent="0.3">
      <c r="A7665">
        <f>_xlfn.XLOOKUP(C7665,kamus!$B$2:$B$87,kamus!$A$2:$A$87,0,0,1)</f>
        <v>8</v>
      </c>
      <c r="B7665" t="str">
        <f>_xlfn.XLOOKUP(C7665,kamus!$B$2:$B$87,kamus!$D$2:$D$87,"dihapus",0,1)</f>
        <v>cangkringan</v>
      </c>
      <c r="C7665" t="s">
        <v>275</v>
      </c>
      <c r="D7665">
        <f>_xlfn.XLOOKUP(C7665,kamus!$B$2:$B$87,kamus!$J$2:$J$87,"dihapus",0,1)</f>
        <v>0</v>
      </c>
      <c r="E7665">
        <f t="shared" si="837"/>
        <v>0</v>
      </c>
      <c r="F7665" s="14">
        <v>45047</v>
      </c>
      <c r="G7665" s="1">
        <f t="shared" si="838"/>
        <v>5</v>
      </c>
      <c r="H7665" s="1">
        <f t="shared" si="839"/>
        <v>2023</v>
      </c>
      <c r="I7665">
        <v>0</v>
      </c>
      <c r="J7665">
        <v>1</v>
      </c>
      <c r="K7665">
        <f t="shared" si="833"/>
        <v>1</v>
      </c>
      <c r="L7665">
        <v>5705</v>
      </c>
      <c r="M7665" s="6">
        <f t="shared" si="834"/>
        <v>0</v>
      </c>
      <c r="N7665" s="6">
        <f t="shared" si="835"/>
        <v>17.528483786152499</v>
      </c>
      <c r="O7665" s="6">
        <f t="shared" si="836"/>
        <v>17.528483786152499</v>
      </c>
      <c r="Q7665">
        <f>_xlfn.XLOOKUP(C7665&amp;G7665&amp;H7665,covid!$E$2:$E$2184,covid!$D$2:$D$2184,0,0,1)</f>
        <v>0</v>
      </c>
    </row>
    <row r="7666" spans="1:17" x14ac:dyDescent="0.3">
      <c r="A7666">
        <f>_xlfn.XLOOKUP(C7666,kamus!$B$2:$B$87,kamus!$A$2:$A$87,0,0,1)</f>
        <v>6</v>
      </c>
      <c r="B7666" t="str">
        <f>_xlfn.XLOOKUP(C7666,kamus!$B$2:$B$87,kamus!$D$2:$D$87,"dihapus",0,1)</f>
        <v>cangkringan</v>
      </c>
      <c r="C7666" t="s">
        <v>281</v>
      </c>
      <c r="D7666">
        <f>_xlfn.XLOOKUP(C7666,kamus!$B$2:$B$87,kamus!$J$2:$J$87,"dihapus",0,1)</f>
        <v>0</v>
      </c>
      <c r="E7666">
        <f t="shared" si="837"/>
        <v>0</v>
      </c>
      <c r="F7666" s="14">
        <v>45047</v>
      </c>
      <c r="G7666" s="1">
        <f t="shared" si="838"/>
        <v>5</v>
      </c>
      <c r="H7666" s="1">
        <f t="shared" si="839"/>
        <v>2023</v>
      </c>
      <c r="I7666">
        <v>0</v>
      </c>
      <c r="J7666">
        <v>0</v>
      </c>
      <c r="K7666">
        <f t="shared" si="833"/>
        <v>0</v>
      </c>
      <c r="L7666">
        <v>11656</v>
      </c>
      <c r="M7666" s="6">
        <f t="shared" si="834"/>
        <v>0</v>
      </c>
      <c r="N7666" s="6">
        <f t="shared" si="835"/>
        <v>0</v>
      </c>
      <c r="O7666" s="6">
        <f t="shared" si="836"/>
        <v>0</v>
      </c>
      <c r="Q7666">
        <f>_xlfn.XLOOKUP(C7666&amp;G7666&amp;H7666,covid!$E$2:$E$2184,covid!$D$2:$D$2184,0,0,1)</f>
        <v>0</v>
      </c>
    </row>
    <row r="7667" spans="1:17" x14ac:dyDescent="0.3">
      <c r="A7667">
        <f>_xlfn.XLOOKUP(C7667,kamus!$B$2:$B$87,kamus!$A$2:$A$87,0,0,1)</f>
        <v>10</v>
      </c>
      <c r="B7667" t="str">
        <f>_xlfn.XLOOKUP(C7667,kamus!$B$2:$B$87,kamus!$D$2:$D$87,"dihapus",0,1)</f>
        <v>Depok 1</v>
      </c>
      <c r="C7667" t="s">
        <v>220</v>
      </c>
      <c r="D7667">
        <f>_xlfn.XLOOKUP(C7667,kamus!$B$2:$B$87,kamus!$J$2:$J$87,"dihapus",0,1)</f>
        <v>1</v>
      </c>
      <c r="E7667">
        <f t="shared" si="837"/>
        <v>1</v>
      </c>
      <c r="F7667" s="14">
        <v>45047</v>
      </c>
      <c r="G7667" s="1">
        <f t="shared" si="838"/>
        <v>5</v>
      </c>
      <c r="H7667" s="1">
        <f t="shared" si="839"/>
        <v>2023</v>
      </c>
      <c r="I7667">
        <v>1</v>
      </c>
      <c r="J7667">
        <v>0</v>
      </c>
      <c r="K7667">
        <f t="shared" si="833"/>
        <v>1</v>
      </c>
      <c r="L7667">
        <v>39007</v>
      </c>
      <c r="M7667" s="6">
        <f t="shared" si="834"/>
        <v>2.5636424231548181</v>
      </c>
      <c r="N7667" s="6">
        <f t="shared" si="835"/>
        <v>0</v>
      </c>
      <c r="O7667" s="6">
        <f t="shared" si="836"/>
        <v>2.5636424231548181</v>
      </c>
      <c r="Q7667">
        <f>_xlfn.XLOOKUP(C7667&amp;G7667&amp;H7667,covid!$E$2:$E$2184,covid!$D$2:$D$2184,0,0,1)</f>
        <v>0</v>
      </c>
    </row>
    <row r="7668" spans="1:17" x14ac:dyDescent="0.3">
      <c r="A7668">
        <f>_xlfn.XLOOKUP(C7668,kamus!$B$2:$B$87,kamus!$A$2:$A$87,0,0,1)</f>
        <v>11</v>
      </c>
      <c r="B7668" t="str">
        <f>_xlfn.XLOOKUP(C7668,kamus!$B$2:$B$87,kamus!$D$2:$D$87,"dihapus",0,1)</f>
        <v>Depok 2</v>
      </c>
      <c r="C7668" t="s">
        <v>207</v>
      </c>
      <c r="D7668">
        <f>_xlfn.XLOOKUP(C7668,kamus!$B$2:$B$87,kamus!$J$2:$J$87,"dihapus",0,1)</f>
        <v>1</v>
      </c>
      <c r="E7668">
        <f t="shared" si="837"/>
        <v>1</v>
      </c>
      <c r="F7668" s="14">
        <v>45047</v>
      </c>
      <c r="G7668" s="1">
        <f t="shared" si="838"/>
        <v>5</v>
      </c>
      <c r="H7668" s="1">
        <f t="shared" si="839"/>
        <v>2023</v>
      </c>
      <c r="I7668">
        <v>1</v>
      </c>
      <c r="J7668">
        <v>0</v>
      </c>
      <c r="K7668">
        <f t="shared" si="833"/>
        <v>1</v>
      </c>
      <c r="L7668">
        <v>45676</v>
      </c>
      <c r="M7668" s="6">
        <f t="shared" si="834"/>
        <v>2.1893335668622469</v>
      </c>
      <c r="N7668" s="6">
        <f t="shared" si="835"/>
        <v>0</v>
      </c>
      <c r="O7668" s="6">
        <f t="shared" si="836"/>
        <v>2.1893335668622469</v>
      </c>
      <c r="Q7668">
        <f>_xlfn.XLOOKUP(C7668&amp;G7668&amp;H7668,covid!$E$2:$E$2184,covid!$D$2:$D$2184,0,0,1)</f>
        <v>0</v>
      </c>
    </row>
    <row r="7669" spans="1:17" x14ac:dyDescent="0.3">
      <c r="A7669">
        <f>_xlfn.XLOOKUP(C7669,kamus!$B$2:$B$87,kamus!$A$2:$A$87,0,0,1)</f>
        <v>12</v>
      </c>
      <c r="B7669" t="str">
        <f>_xlfn.XLOOKUP(C7669,kamus!$B$2:$B$87,kamus!$D$2:$D$87,"dihapus",0,1)</f>
        <v>Depok 3</v>
      </c>
      <c r="C7669" t="s">
        <v>206</v>
      </c>
      <c r="D7669">
        <f>_xlfn.XLOOKUP(C7669,kamus!$B$2:$B$87,kamus!$J$2:$J$87,"dihapus",0,1)</f>
        <v>1</v>
      </c>
      <c r="E7669">
        <f t="shared" si="837"/>
        <v>1</v>
      </c>
      <c r="F7669" s="14">
        <v>45047</v>
      </c>
      <c r="G7669" s="1">
        <f t="shared" si="838"/>
        <v>5</v>
      </c>
      <c r="H7669" s="1">
        <f t="shared" si="839"/>
        <v>2023</v>
      </c>
      <c r="I7669">
        <v>0</v>
      </c>
      <c r="J7669">
        <v>0</v>
      </c>
      <c r="K7669">
        <f t="shared" si="833"/>
        <v>0</v>
      </c>
      <c r="L7669">
        <v>46091</v>
      </c>
      <c r="M7669" s="6">
        <f t="shared" si="834"/>
        <v>0</v>
      </c>
      <c r="N7669" s="6">
        <f t="shared" si="835"/>
        <v>0</v>
      </c>
      <c r="O7669" s="6">
        <f t="shared" si="836"/>
        <v>0</v>
      </c>
      <c r="Q7669">
        <f>_xlfn.XLOOKUP(C7669&amp;G7669&amp;H7669,covid!$E$2:$E$2184,covid!$D$2:$D$2184,0,0,1)</f>
        <v>0</v>
      </c>
    </row>
    <row r="7670" spans="1:17" x14ac:dyDescent="0.3">
      <c r="A7670">
        <f>_xlfn.XLOOKUP(C7670,kamus!$B$2:$B$87,kamus!$A$2:$A$87,0,0,1)</f>
        <v>0</v>
      </c>
      <c r="B7670" t="str">
        <f>_xlfn.XLOOKUP(C7670,kamus!$B$2:$B$87,kamus!$D$2:$D$87,"dihapus",0,1)</f>
        <v>dihapus</v>
      </c>
      <c r="C7670" t="s">
        <v>282</v>
      </c>
      <c r="D7670" t="str">
        <f>_xlfn.XLOOKUP(C7670,kamus!$B$2:$B$87,kamus!$J$2:$J$87,"dihapus",0,1)</f>
        <v>dihapus</v>
      </c>
      <c r="E7670">
        <f t="shared" si="837"/>
        <v>1</v>
      </c>
      <c r="F7670" s="14">
        <v>45047</v>
      </c>
      <c r="G7670" s="1">
        <f t="shared" si="838"/>
        <v>5</v>
      </c>
      <c r="H7670" s="1">
        <f t="shared" si="839"/>
        <v>2023</v>
      </c>
      <c r="I7670">
        <v>0</v>
      </c>
      <c r="J7670">
        <v>0</v>
      </c>
      <c r="K7670">
        <f t="shared" si="833"/>
        <v>0</v>
      </c>
      <c r="L7670" t="e">
        <v>#N/A</v>
      </c>
      <c r="M7670" s="6" t="e">
        <f t="shared" si="834"/>
        <v>#N/A</v>
      </c>
      <c r="N7670" s="6" t="e">
        <f t="shared" si="835"/>
        <v>#N/A</v>
      </c>
      <c r="O7670" s="6" t="e">
        <f t="shared" si="836"/>
        <v>#N/A</v>
      </c>
      <c r="Q7670">
        <f>_xlfn.XLOOKUP(C7670&amp;G7670&amp;H7670,covid!$E$2:$E$2184,covid!$D$2:$D$2184,0,0,1)</f>
        <v>0</v>
      </c>
    </row>
    <row r="7671" spans="1:17" x14ac:dyDescent="0.3">
      <c r="A7671">
        <f>_xlfn.XLOOKUP(C7671,kamus!$B$2:$B$87,kamus!$A$2:$A$87,0,0,1)</f>
        <v>14</v>
      </c>
      <c r="B7671" t="str">
        <f>_xlfn.XLOOKUP(C7671,kamus!$B$2:$B$87,kamus!$D$2:$D$87,"dihapus",0,1)</f>
        <v>Gamping 1</v>
      </c>
      <c r="C7671" t="s">
        <v>196</v>
      </c>
      <c r="D7671">
        <f>_xlfn.XLOOKUP(C7671,kamus!$B$2:$B$87,kamus!$J$2:$J$87,"dihapus",0,1)</f>
        <v>1</v>
      </c>
      <c r="E7671">
        <f t="shared" si="837"/>
        <v>1</v>
      </c>
      <c r="F7671" s="14">
        <v>45047</v>
      </c>
      <c r="G7671" s="1">
        <f t="shared" si="838"/>
        <v>5</v>
      </c>
      <c r="H7671" s="1">
        <f t="shared" si="839"/>
        <v>2023</v>
      </c>
      <c r="I7671">
        <v>0</v>
      </c>
      <c r="J7671">
        <v>0</v>
      </c>
      <c r="K7671">
        <f t="shared" si="833"/>
        <v>0</v>
      </c>
      <c r="L7671">
        <v>23457</v>
      </c>
      <c r="M7671" s="6">
        <f t="shared" si="834"/>
        <v>0</v>
      </c>
      <c r="N7671" s="6">
        <f t="shared" si="835"/>
        <v>0</v>
      </c>
      <c r="O7671" s="6">
        <f t="shared" si="836"/>
        <v>0</v>
      </c>
      <c r="Q7671">
        <f>_xlfn.XLOOKUP(C7671&amp;G7671&amp;H7671,covid!$E$2:$E$2184,covid!$D$2:$D$2184,0,0,1)</f>
        <v>0</v>
      </c>
    </row>
    <row r="7672" spans="1:17" x14ac:dyDescent="0.3">
      <c r="A7672">
        <f>_xlfn.XLOOKUP(C7672,kamus!$B$2:$B$87,kamus!$A$2:$A$87,0,0,1)</f>
        <v>13</v>
      </c>
      <c r="B7672" t="str">
        <f>_xlfn.XLOOKUP(C7672,kamus!$B$2:$B$87,kamus!$D$2:$D$87,"dihapus",0,1)</f>
        <v>Gamping 1</v>
      </c>
      <c r="C7672" t="s">
        <v>198</v>
      </c>
      <c r="D7672">
        <f>_xlfn.XLOOKUP(C7672,kamus!$B$2:$B$87,kamus!$J$2:$J$87,"dihapus",0,1)</f>
        <v>1</v>
      </c>
      <c r="E7672">
        <f t="shared" si="837"/>
        <v>1</v>
      </c>
      <c r="F7672" s="14">
        <v>45047</v>
      </c>
      <c r="G7672" s="1">
        <f t="shared" si="838"/>
        <v>5</v>
      </c>
      <c r="H7672" s="1">
        <f t="shared" si="839"/>
        <v>2023</v>
      </c>
      <c r="I7672">
        <v>0</v>
      </c>
      <c r="J7672">
        <v>0</v>
      </c>
      <c r="K7672">
        <f t="shared" si="833"/>
        <v>0</v>
      </c>
      <c r="L7672">
        <v>21222</v>
      </c>
      <c r="M7672" s="6">
        <f t="shared" si="834"/>
        <v>0</v>
      </c>
      <c r="N7672" s="6">
        <f t="shared" si="835"/>
        <v>0</v>
      </c>
      <c r="O7672" s="6">
        <f t="shared" si="836"/>
        <v>0</v>
      </c>
      <c r="Q7672">
        <f>_xlfn.XLOOKUP(C7672&amp;G7672&amp;H7672,covid!$E$2:$E$2184,covid!$D$2:$D$2184,0,0,1)</f>
        <v>0</v>
      </c>
    </row>
    <row r="7673" spans="1:17" x14ac:dyDescent="0.3">
      <c r="A7673">
        <f>_xlfn.XLOOKUP(C7673,kamus!$B$2:$B$87,kamus!$A$2:$A$87,0,0,1)</f>
        <v>16</v>
      </c>
      <c r="B7673" t="str">
        <f>_xlfn.XLOOKUP(C7673,kamus!$B$2:$B$87,kamus!$D$2:$D$87,"dihapus",0,1)</f>
        <v>Gamping 2</v>
      </c>
      <c r="C7673" t="s">
        <v>200</v>
      </c>
      <c r="D7673">
        <f>_xlfn.XLOOKUP(C7673,kamus!$B$2:$B$87,kamus!$J$2:$J$87,"dihapus",0,1)</f>
        <v>1</v>
      </c>
      <c r="E7673">
        <f t="shared" si="837"/>
        <v>1</v>
      </c>
      <c r="F7673" s="14">
        <v>45047</v>
      </c>
      <c r="G7673" s="1">
        <f t="shared" si="838"/>
        <v>5</v>
      </c>
      <c r="H7673" s="1">
        <f t="shared" si="839"/>
        <v>2023</v>
      </c>
      <c r="I7673">
        <v>0</v>
      </c>
      <c r="J7673">
        <v>0</v>
      </c>
      <c r="K7673">
        <f t="shared" si="833"/>
        <v>0</v>
      </c>
      <c r="L7673">
        <v>17089</v>
      </c>
      <c r="M7673" s="6">
        <f t="shared" si="834"/>
        <v>0</v>
      </c>
      <c r="N7673" s="6">
        <f t="shared" si="835"/>
        <v>0</v>
      </c>
      <c r="O7673" s="6">
        <f t="shared" si="836"/>
        <v>0</v>
      </c>
      <c r="Q7673">
        <f>_xlfn.XLOOKUP(C7673&amp;G7673&amp;H7673,covid!$E$2:$E$2184,covid!$D$2:$D$2184,0,0,1)</f>
        <v>0</v>
      </c>
    </row>
    <row r="7674" spans="1:17" x14ac:dyDescent="0.3">
      <c r="A7674">
        <f>_xlfn.XLOOKUP(C7674,kamus!$B$2:$B$87,kamus!$A$2:$A$87,0,0,1)</f>
        <v>15</v>
      </c>
      <c r="B7674" t="str">
        <f>_xlfn.XLOOKUP(C7674,kamus!$B$2:$B$87,kamus!$D$2:$D$87,"dihapus",0,1)</f>
        <v>Gamping 2</v>
      </c>
      <c r="C7674" t="s">
        <v>230</v>
      </c>
      <c r="D7674">
        <f>_xlfn.XLOOKUP(C7674,kamus!$B$2:$B$87,kamus!$J$2:$J$87,"dihapus",0,1)</f>
        <v>1</v>
      </c>
      <c r="E7674">
        <f t="shared" si="837"/>
        <v>1</v>
      </c>
      <c r="F7674" s="14">
        <v>45047</v>
      </c>
      <c r="G7674" s="1">
        <f t="shared" si="838"/>
        <v>5</v>
      </c>
      <c r="H7674" s="1">
        <f t="shared" si="839"/>
        <v>2023</v>
      </c>
      <c r="I7674">
        <v>0</v>
      </c>
      <c r="J7674">
        <v>0</v>
      </c>
      <c r="K7674">
        <f t="shared" si="833"/>
        <v>0</v>
      </c>
      <c r="L7674">
        <v>19215</v>
      </c>
      <c r="M7674" s="6">
        <f t="shared" si="834"/>
        <v>0</v>
      </c>
      <c r="N7674" s="6">
        <f t="shared" si="835"/>
        <v>0</v>
      </c>
      <c r="O7674" s="6">
        <f t="shared" si="836"/>
        <v>0</v>
      </c>
      <c r="Q7674">
        <f>_xlfn.XLOOKUP(C7674&amp;G7674&amp;H7674,covid!$E$2:$E$2184,covid!$D$2:$D$2184,0,0,1)</f>
        <v>0</v>
      </c>
    </row>
    <row r="7675" spans="1:17" x14ac:dyDescent="0.3">
      <c r="A7675">
        <f>_xlfn.XLOOKUP(C7675,kamus!$B$2:$B$87,kamus!$A$2:$A$87,0,0,1)</f>
        <v>17</v>
      </c>
      <c r="B7675" t="str">
        <f>_xlfn.XLOOKUP(C7675,kamus!$B$2:$B$87,kamus!$D$2:$D$87,"dihapus",0,1)</f>
        <v>Gamping 2</v>
      </c>
      <c r="C7675" t="s">
        <v>272</v>
      </c>
      <c r="D7675">
        <f>_xlfn.XLOOKUP(C7675,kamus!$B$2:$B$87,kamus!$J$2:$J$87,"dihapus",0,1)</f>
        <v>1</v>
      </c>
      <c r="E7675">
        <f t="shared" si="837"/>
        <v>1</v>
      </c>
      <c r="F7675" s="14">
        <v>45047</v>
      </c>
      <c r="G7675" s="1">
        <f t="shared" si="838"/>
        <v>5</v>
      </c>
      <c r="H7675" s="1">
        <f t="shared" si="839"/>
        <v>2023</v>
      </c>
      <c r="I7675">
        <v>0</v>
      </c>
      <c r="J7675">
        <v>1</v>
      </c>
      <c r="K7675">
        <f t="shared" si="833"/>
        <v>1</v>
      </c>
      <c r="L7675">
        <v>19189</v>
      </c>
      <c r="M7675" s="6">
        <f t="shared" si="834"/>
        <v>0</v>
      </c>
      <c r="N7675" s="6">
        <f t="shared" si="835"/>
        <v>5.2113189848350618</v>
      </c>
      <c r="O7675" s="6">
        <f t="shared" si="836"/>
        <v>5.2113189848350618</v>
      </c>
      <c r="Q7675">
        <f>_xlfn.XLOOKUP(C7675&amp;G7675&amp;H7675,covid!$E$2:$E$2184,covid!$D$2:$D$2184,0,0,1)</f>
        <v>0</v>
      </c>
    </row>
    <row r="7676" spans="1:17" x14ac:dyDescent="0.3">
      <c r="A7676">
        <f>_xlfn.XLOOKUP(C7676,kamus!$B$2:$B$87,kamus!$A$2:$A$87,0,0,1)</f>
        <v>20</v>
      </c>
      <c r="B7676" t="str">
        <f>_xlfn.XLOOKUP(C7676,kamus!$B$2:$B$87,kamus!$D$2:$D$87,"dihapus",0,1)</f>
        <v>Godean 1</v>
      </c>
      <c r="C7676" t="s">
        <v>247</v>
      </c>
      <c r="D7676">
        <f>_xlfn.XLOOKUP(C7676,kamus!$B$2:$B$87,kamus!$J$2:$J$87,"dihapus",0,1)</f>
        <v>1</v>
      </c>
      <c r="E7676">
        <f t="shared" si="837"/>
        <v>1</v>
      </c>
      <c r="F7676" s="14">
        <v>45047</v>
      </c>
      <c r="G7676" s="1">
        <f t="shared" si="838"/>
        <v>5</v>
      </c>
      <c r="H7676" s="1">
        <f t="shared" si="839"/>
        <v>2023</v>
      </c>
      <c r="I7676">
        <v>0</v>
      </c>
      <c r="J7676">
        <v>0</v>
      </c>
      <c r="K7676">
        <f t="shared" si="833"/>
        <v>0</v>
      </c>
      <c r="L7676">
        <v>10016</v>
      </c>
      <c r="M7676" s="6">
        <f t="shared" si="834"/>
        <v>0</v>
      </c>
      <c r="N7676" s="6">
        <f t="shared" si="835"/>
        <v>0</v>
      </c>
      <c r="O7676" s="6">
        <f t="shared" si="836"/>
        <v>0</v>
      </c>
      <c r="Q7676">
        <f>_xlfn.XLOOKUP(C7676&amp;G7676&amp;H7676,covid!$E$2:$E$2184,covid!$D$2:$D$2184,0,0,1)</f>
        <v>0</v>
      </c>
    </row>
    <row r="7677" spans="1:17" x14ac:dyDescent="0.3">
      <c r="A7677">
        <f>_xlfn.XLOOKUP(C7677,kamus!$B$2:$B$87,kamus!$A$2:$A$87,0,0,1)</f>
        <v>21</v>
      </c>
      <c r="B7677" t="str">
        <f>_xlfn.XLOOKUP(C7677,kamus!$B$2:$B$87,kamus!$D$2:$D$87,"dihapus",0,1)</f>
        <v>Godean 1</v>
      </c>
      <c r="C7677" t="s">
        <v>250</v>
      </c>
      <c r="D7677">
        <f>_xlfn.XLOOKUP(C7677,kamus!$B$2:$B$87,kamus!$J$2:$J$87,"dihapus",0,1)</f>
        <v>1</v>
      </c>
      <c r="E7677">
        <f t="shared" si="837"/>
        <v>1</v>
      </c>
      <c r="F7677" s="14">
        <v>45047</v>
      </c>
      <c r="G7677" s="1">
        <f t="shared" si="838"/>
        <v>5</v>
      </c>
      <c r="H7677" s="1">
        <f t="shared" si="839"/>
        <v>2023</v>
      </c>
      <c r="I7677">
        <v>0</v>
      </c>
      <c r="J7677">
        <v>0</v>
      </c>
      <c r="K7677">
        <f t="shared" si="833"/>
        <v>0</v>
      </c>
      <c r="L7677">
        <v>10556</v>
      </c>
      <c r="M7677" s="6">
        <f t="shared" si="834"/>
        <v>0</v>
      </c>
      <c r="N7677" s="6">
        <f t="shared" si="835"/>
        <v>0</v>
      </c>
      <c r="O7677" s="6">
        <f t="shared" si="836"/>
        <v>0</v>
      </c>
      <c r="Q7677">
        <f>_xlfn.XLOOKUP(C7677&amp;G7677&amp;H7677,covid!$E$2:$E$2184,covid!$D$2:$D$2184,0,0,1)</f>
        <v>0</v>
      </c>
    </row>
    <row r="7678" spans="1:17" x14ac:dyDescent="0.3">
      <c r="A7678">
        <f>_xlfn.XLOOKUP(C7678,kamus!$B$2:$B$87,kamus!$A$2:$A$87,0,0,1)</f>
        <v>19</v>
      </c>
      <c r="B7678" t="str">
        <f>_xlfn.XLOOKUP(C7678,kamus!$B$2:$B$87,kamus!$D$2:$D$87,"dihapus",0,1)</f>
        <v>Godean 1</v>
      </c>
      <c r="C7678" t="s">
        <v>251</v>
      </c>
      <c r="D7678">
        <f>_xlfn.XLOOKUP(C7678,kamus!$B$2:$B$87,kamus!$J$2:$J$87,"dihapus",0,1)</f>
        <v>1</v>
      </c>
      <c r="E7678">
        <f t="shared" si="837"/>
        <v>1</v>
      </c>
      <c r="F7678" s="14">
        <v>45047</v>
      </c>
      <c r="G7678" s="1">
        <f t="shared" si="838"/>
        <v>5</v>
      </c>
      <c r="H7678" s="1">
        <f t="shared" si="839"/>
        <v>2023</v>
      </c>
      <c r="I7678">
        <v>0</v>
      </c>
      <c r="J7678">
        <v>0</v>
      </c>
      <c r="K7678">
        <f t="shared" si="833"/>
        <v>0</v>
      </c>
      <c r="L7678">
        <v>9415</v>
      </c>
      <c r="M7678" s="6">
        <f t="shared" si="834"/>
        <v>0</v>
      </c>
      <c r="N7678" s="6">
        <f t="shared" si="835"/>
        <v>0</v>
      </c>
      <c r="O7678" s="6">
        <f t="shared" si="836"/>
        <v>0</v>
      </c>
      <c r="Q7678">
        <f>_xlfn.XLOOKUP(C7678&amp;G7678&amp;H7678,covid!$E$2:$E$2184,covid!$D$2:$D$2184,0,0,1)</f>
        <v>0</v>
      </c>
    </row>
    <row r="7679" spans="1:17" x14ac:dyDescent="0.3">
      <c r="A7679">
        <f>_xlfn.XLOOKUP(C7679,kamus!$B$2:$B$87,kamus!$A$2:$A$87,0,0,1)</f>
        <v>18</v>
      </c>
      <c r="B7679" t="str">
        <f>_xlfn.XLOOKUP(C7679,kamus!$B$2:$B$87,kamus!$D$2:$D$87,"dihapus",0,1)</f>
        <v>Godean 1</v>
      </c>
      <c r="C7679" t="s">
        <v>252</v>
      </c>
      <c r="D7679">
        <f>_xlfn.XLOOKUP(C7679,kamus!$B$2:$B$87,kamus!$J$2:$J$87,"dihapus",0,1)</f>
        <v>0</v>
      </c>
      <c r="E7679">
        <f t="shared" si="837"/>
        <v>0</v>
      </c>
      <c r="F7679" s="14">
        <v>45047</v>
      </c>
      <c r="G7679" s="1">
        <f t="shared" si="838"/>
        <v>5</v>
      </c>
      <c r="H7679" s="1">
        <f t="shared" si="839"/>
        <v>2023</v>
      </c>
      <c r="I7679">
        <v>0</v>
      </c>
      <c r="J7679">
        <v>0</v>
      </c>
      <c r="K7679">
        <f t="shared" si="833"/>
        <v>0</v>
      </c>
      <c r="L7679">
        <v>6792</v>
      </c>
      <c r="M7679" s="6">
        <f t="shared" si="834"/>
        <v>0</v>
      </c>
      <c r="N7679" s="6">
        <f t="shared" si="835"/>
        <v>0</v>
      </c>
      <c r="O7679" s="6">
        <f t="shared" si="836"/>
        <v>0</v>
      </c>
      <c r="Q7679">
        <f>_xlfn.XLOOKUP(C7679&amp;G7679&amp;H7679,covid!$E$2:$E$2184,covid!$D$2:$D$2184,0,0,1)</f>
        <v>0</v>
      </c>
    </row>
    <row r="7680" spans="1:17" x14ac:dyDescent="0.3">
      <c r="A7680">
        <f>_xlfn.XLOOKUP(C7680,kamus!$B$2:$B$87,kamus!$A$2:$A$87,0,0,1)</f>
        <v>23</v>
      </c>
      <c r="B7680" t="str">
        <f>_xlfn.XLOOKUP(C7680,kamus!$B$2:$B$87,kamus!$D$2:$D$87,"dihapus",0,1)</f>
        <v>Godean 2</v>
      </c>
      <c r="C7680" t="s">
        <v>248</v>
      </c>
      <c r="D7680">
        <f>_xlfn.XLOOKUP(C7680,kamus!$B$2:$B$87,kamus!$J$2:$J$87,"dihapus",0,1)</f>
        <v>1</v>
      </c>
      <c r="E7680">
        <f t="shared" si="837"/>
        <v>1</v>
      </c>
      <c r="F7680" s="14">
        <v>45047</v>
      </c>
      <c r="G7680" s="1">
        <f t="shared" si="838"/>
        <v>5</v>
      </c>
      <c r="H7680" s="1">
        <f t="shared" si="839"/>
        <v>2023</v>
      </c>
      <c r="I7680">
        <v>0</v>
      </c>
      <c r="J7680">
        <v>0</v>
      </c>
      <c r="K7680">
        <f t="shared" si="833"/>
        <v>0</v>
      </c>
      <c r="L7680">
        <v>17927</v>
      </c>
      <c r="M7680" s="6">
        <f t="shared" si="834"/>
        <v>0</v>
      </c>
      <c r="N7680" s="6">
        <f t="shared" si="835"/>
        <v>0</v>
      </c>
      <c r="O7680" s="6">
        <f t="shared" si="836"/>
        <v>0</v>
      </c>
      <c r="Q7680">
        <f>_xlfn.XLOOKUP(C7680&amp;G7680&amp;H7680,covid!$E$2:$E$2184,covid!$D$2:$D$2184,0,0,1)</f>
        <v>0</v>
      </c>
    </row>
    <row r="7681" spans="1:17" x14ac:dyDescent="0.3">
      <c r="A7681">
        <f>_xlfn.XLOOKUP(C7681,kamus!$B$2:$B$87,kamus!$A$2:$A$87,0,0,1)</f>
        <v>22</v>
      </c>
      <c r="B7681" t="str">
        <f>_xlfn.XLOOKUP(C7681,kamus!$B$2:$B$87,kamus!$D$2:$D$87,"dihapus",0,1)</f>
        <v>Godean 2</v>
      </c>
      <c r="C7681" s="19" t="s">
        <v>249</v>
      </c>
      <c r="D7681">
        <f>_xlfn.XLOOKUP(C7681,kamus!$B$2:$B$87,kamus!$J$2:$J$87,"dihapus",0,1)</f>
        <v>1</v>
      </c>
      <c r="E7681">
        <f t="shared" si="837"/>
        <v>1</v>
      </c>
      <c r="F7681" s="14">
        <v>45047</v>
      </c>
      <c r="G7681" s="1">
        <f t="shared" si="838"/>
        <v>5</v>
      </c>
      <c r="H7681" s="1">
        <f t="shared" si="839"/>
        <v>2023</v>
      </c>
      <c r="I7681">
        <v>0</v>
      </c>
      <c r="J7681">
        <v>0</v>
      </c>
      <c r="K7681">
        <f t="shared" si="833"/>
        <v>0</v>
      </c>
      <c r="L7681">
        <v>12726</v>
      </c>
      <c r="M7681" s="6">
        <f t="shared" si="834"/>
        <v>0</v>
      </c>
      <c r="N7681" s="6">
        <f t="shared" si="835"/>
        <v>0</v>
      </c>
      <c r="O7681" s="6">
        <f t="shared" si="836"/>
        <v>0</v>
      </c>
      <c r="Q7681">
        <f>_xlfn.XLOOKUP(C7681&amp;G7681&amp;H7681,covid!$E$2:$E$2184,covid!$D$2:$D$2184,0,0,1)</f>
        <v>0</v>
      </c>
    </row>
    <row r="7682" spans="1:17" x14ac:dyDescent="0.3">
      <c r="A7682">
        <f>_xlfn.XLOOKUP(C7682,kamus!$B$2:$B$87,kamus!$A$2:$A$87,0,0,1)</f>
        <v>24</v>
      </c>
      <c r="B7682" t="str">
        <f>_xlfn.XLOOKUP(C7682,kamus!$B$2:$B$87,kamus!$D$2:$D$87,"dihapus",0,1)</f>
        <v>Godean 2</v>
      </c>
      <c r="C7682" t="s">
        <v>253</v>
      </c>
      <c r="D7682">
        <f>_xlfn.XLOOKUP(C7682,kamus!$B$2:$B$87,kamus!$J$2:$J$87,"dihapus",0,1)</f>
        <v>0</v>
      </c>
      <c r="E7682">
        <f t="shared" si="837"/>
        <v>0</v>
      </c>
      <c r="F7682" s="14">
        <v>45047</v>
      </c>
      <c r="G7682" s="1">
        <f t="shared" si="838"/>
        <v>5</v>
      </c>
      <c r="H7682" s="1">
        <f t="shared" si="839"/>
        <v>2023</v>
      </c>
      <c r="I7682">
        <v>0</v>
      </c>
      <c r="J7682">
        <v>0</v>
      </c>
      <c r="K7682">
        <f t="shared" ref="K7682:K7745" si="840">J7682+I7682</f>
        <v>0</v>
      </c>
      <c r="L7682">
        <v>7285</v>
      </c>
      <c r="M7682" s="6">
        <f t="shared" ref="M7682:M7745" si="841">IF(ISBLANK(I7682)=TRUE,"",I7682/$L7682*100000)</f>
        <v>0</v>
      </c>
      <c r="N7682" s="6">
        <f t="shared" ref="N7682:N7745" si="842">IF(ISBLANK(J7682)=TRUE,"",J7682/$L7682*100000)</f>
        <v>0</v>
      </c>
      <c r="O7682" s="6">
        <f t="shared" ref="O7682:O7745" si="843">IF(ISBLANK(K7682)=TRUE,"",K7682/$L7682*100000)</f>
        <v>0</v>
      </c>
      <c r="Q7682">
        <f>_xlfn.XLOOKUP(C7682&amp;G7682&amp;H7682,covid!$E$2:$E$2184,covid!$D$2:$D$2184,0,0,1)</f>
        <v>0</v>
      </c>
    </row>
    <row r="7683" spans="1:17" x14ac:dyDescent="0.3">
      <c r="A7683">
        <f>_xlfn.XLOOKUP(C7683,kamus!$B$2:$B$87,kamus!$A$2:$A$87,0,0,1)</f>
        <v>27</v>
      </c>
      <c r="B7683" t="str">
        <f>_xlfn.XLOOKUP(C7683,kamus!$B$2:$B$87,kamus!$D$2:$D$87,"dihapus",0,1)</f>
        <v>Kalasan</v>
      </c>
      <c r="C7683" t="s">
        <v>235</v>
      </c>
      <c r="D7683">
        <f>_xlfn.XLOOKUP(C7683,kamus!$B$2:$B$87,kamus!$J$2:$J$87,"dihapus",0,1)</f>
        <v>1</v>
      </c>
      <c r="E7683">
        <f t="shared" ref="E7683:E7746" si="844">IF(D7683=0,0,IF(H7683&lt;2021,0,IF(AND(H7683=2021,G7683&lt;5),0,1)))</f>
        <v>1</v>
      </c>
      <c r="F7683" s="14">
        <v>45047</v>
      </c>
      <c r="G7683" s="1">
        <f t="shared" ref="G7683:G7746" si="845">MONTH(F7683)</f>
        <v>5</v>
      </c>
      <c r="H7683" s="1">
        <f t="shared" ref="H7683:H7746" si="846">YEAR(F7683)</f>
        <v>2023</v>
      </c>
      <c r="I7683">
        <v>1</v>
      </c>
      <c r="J7683">
        <v>1</v>
      </c>
      <c r="K7683">
        <f t="shared" si="840"/>
        <v>2</v>
      </c>
      <c r="L7683">
        <v>39409</v>
      </c>
      <c r="M7683" s="6">
        <f t="shared" si="841"/>
        <v>2.5374914359664036</v>
      </c>
      <c r="N7683" s="6">
        <f t="shared" si="842"/>
        <v>2.5374914359664036</v>
      </c>
      <c r="O7683" s="6">
        <f t="shared" si="843"/>
        <v>5.0749828719328072</v>
      </c>
      <c r="Q7683">
        <f>_xlfn.XLOOKUP(C7683&amp;G7683&amp;H7683,covid!$E$2:$E$2184,covid!$D$2:$D$2184,0,0,1)</f>
        <v>0</v>
      </c>
    </row>
    <row r="7684" spans="1:17" x14ac:dyDescent="0.3">
      <c r="A7684">
        <f>_xlfn.XLOOKUP(C7684,kamus!$B$2:$B$87,kamus!$A$2:$A$87,0,0,1)</f>
        <v>28</v>
      </c>
      <c r="B7684" t="str">
        <f>_xlfn.XLOOKUP(C7684,kamus!$B$2:$B$87,kamus!$D$2:$D$87,"dihapus",0,1)</f>
        <v>Kalasan</v>
      </c>
      <c r="C7684" t="s">
        <v>239</v>
      </c>
      <c r="D7684">
        <f>_xlfn.XLOOKUP(C7684,kamus!$B$2:$B$87,kamus!$J$2:$J$87,"dihapus",0,1)</f>
        <v>0</v>
      </c>
      <c r="E7684">
        <f t="shared" si="844"/>
        <v>0</v>
      </c>
      <c r="F7684" s="14">
        <v>45047</v>
      </c>
      <c r="G7684" s="1">
        <f t="shared" si="845"/>
        <v>5</v>
      </c>
      <c r="H7684" s="1">
        <f t="shared" si="846"/>
        <v>2023</v>
      </c>
      <c r="I7684">
        <v>1</v>
      </c>
      <c r="J7684">
        <v>1</v>
      </c>
      <c r="K7684">
        <f t="shared" si="840"/>
        <v>2</v>
      </c>
      <c r="L7684">
        <v>14128</v>
      </c>
      <c r="M7684" s="6">
        <f t="shared" si="841"/>
        <v>7.078142695356739</v>
      </c>
      <c r="N7684" s="6">
        <f t="shared" si="842"/>
        <v>7.078142695356739</v>
      </c>
      <c r="O7684" s="6">
        <f t="shared" si="843"/>
        <v>14.156285390713478</v>
      </c>
      <c r="Q7684">
        <f>_xlfn.XLOOKUP(C7684&amp;G7684&amp;H7684,covid!$E$2:$E$2184,covid!$D$2:$D$2184,0,0,1)</f>
        <v>0</v>
      </c>
    </row>
    <row r="7685" spans="1:17" x14ac:dyDescent="0.3">
      <c r="A7685">
        <f>_xlfn.XLOOKUP(C7685,kamus!$B$2:$B$87,kamus!$A$2:$A$87,0,0,1)</f>
        <v>25</v>
      </c>
      <c r="B7685" t="str">
        <f>_xlfn.XLOOKUP(C7685,kamus!$B$2:$B$87,kamus!$D$2:$D$87,"dihapus",0,1)</f>
        <v>Kalasan</v>
      </c>
      <c r="C7685" t="s">
        <v>265</v>
      </c>
      <c r="D7685">
        <f>_xlfn.XLOOKUP(C7685,kamus!$B$2:$B$87,kamus!$J$2:$J$87,"dihapus",0,1)</f>
        <v>1</v>
      </c>
      <c r="E7685">
        <f t="shared" si="844"/>
        <v>1</v>
      </c>
      <c r="F7685" s="14">
        <v>45047</v>
      </c>
      <c r="G7685" s="1">
        <f t="shared" si="845"/>
        <v>5</v>
      </c>
      <c r="H7685" s="1">
        <f t="shared" si="846"/>
        <v>2023</v>
      </c>
      <c r="I7685">
        <v>1</v>
      </c>
      <c r="J7685">
        <v>1</v>
      </c>
      <c r="K7685">
        <f t="shared" si="840"/>
        <v>2</v>
      </c>
      <c r="L7685">
        <v>17649</v>
      </c>
      <c r="M7685" s="6">
        <f t="shared" si="841"/>
        <v>5.6660434018924581</v>
      </c>
      <c r="N7685" s="6">
        <f t="shared" si="842"/>
        <v>5.6660434018924581</v>
      </c>
      <c r="O7685" s="6">
        <f t="shared" si="843"/>
        <v>11.332086803784916</v>
      </c>
      <c r="Q7685">
        <f>_xlfn.XLOOKUP(C7685&amp;G7685&amp;H7685,covid!$E$2:$E$2184,covid!$D$2:$D$2184,0,0,1)</f>
        <v>0</v>
      </c>
    </row>
    <row r="7686" spans="1:17" x14ac:dyDescent="0.3">
      <c r="A7686">
        <f>_xlfn.XLOOKUP(C7686,kamus!$B$2:$B$87,kamus!$A$2:$A$87,0,0,1)</f>
        <v>26</v>
      </c>
      <c r="B7686" t="str">
        <f>_xlfn.XLOOKUP(C7686,kamus!$B$2:$B$87,kamus!$D$2:$D$87,"dihapus",0,1)</f>
        <v>Kalasan</v>
      </c>
      <c r="C7686" t="s">
        <v>269</v>
      </c>
      <c r="D7686">
        <f>_xlfn.XLOOKUP(C7686,kamus!$B$2:$B$87,kamus!$J$2:$J$87,"dihapus",0,1)</f>
        <v>1</v>
      </c>
      <c r="E7686">
        <f t="shared" si="844"/>
        <v>1</v>
      </c>
      <c r="F7686" s="14">
        <v>45047</v>
      </c>
      <c r="G7686" s="1">
        <f t="shared" si="845"/>
        <v>5</v>
      </c>
      <c r="H7686" s="1">
        <f t="shared" si="846"/>
        <v>2023</v>
      </c>
      <c r="I7686">
        <v>0</v>
      </c>
      <c r="J7686">
        <v>0</v>
      </c>
      <c r="K7686">
        <f t="shared" si="840"/>
        <v>0</v>
      </c>
      <c r="L7686">
        <v>19108</v>
      </c>
      <c r="M7686" s="6">
        <f t="shared" si="841"/>
        <v>0</v>
      </c>
      <c r="N7686" s="6">
        <f t="shared" si="842"/>
        <v>0</v>
      </c>
      <c r="O7686" s="6">
        <f t="shared" si="843"/>
        <v>0</v>
      </c>
      <c r="Q7686">
        <f>_xlfn.XLOOKUP(C7686&amp;G7686&amp;H7686,covid!$E$2:$E$2184,covid!$D$2:$D$2184,0,0,1)</f>
        <v>0</v>
      </c>
    </row>
    <row r="7687" spans="1:17" x14ac:dyDescent="0.3">
      <c r="A7687">
        <f>_xlfn.XLOOKUP(C7687,kamus!$B$2:$B$87,kamus!$A$2:$A$87,0,0,1)</f>
        <v>33</v>
      </c>
      <c r="B7687" t="str">
        <f>_xlfn.XLOOKUP(C7687,kamus!$B$2:$B$87,kamus!$D$2:$D$87,"dihapus",0,1)</f>
        <v>Minggir</v>
      </c>
      <c r="C7687" t="s">
        <v>241</v>
      </c>
      <c r="D7687">
        <f>_xlfn.XLOOKUP(C7687,kamus!$B$2:$B$87,kamus!$J$2:$J$87,"dihapus",0,1)</f>
        <v>0</v>
      </c>
      <c r="E7687">
        <f t="shared" si="844"/>
        <v>0</v>
      </c>
      <c r="F7687" s="14">
        <v>45047</v>
      </c>
      <c r="G7687" s="1">
        <f t="shared" si="845"/>
        <v>5</v>
      </c>
      <c r="H7687" s="1">
        <f t="shared" si="846"/>
        <v>2023</v>
      </c>
      <c r="I7687">
        <v>0</v>
      </c>
      <c r="J7687">
        <v>0</v>
      </c>
      <c r="K7687">
        <f t="shared" si="840"/>
        <v>0</v>
      </c>
      <c r="L7687">
        <v>8532</v>
      </c>
      <c r="M7687" s="6">
        <f t="shared" si="841"/>
        <v>0</v>
      </c>
      <c r="N7687" s="6">
        <f t="shared" si="842"/>
        <v>0</v>
      </c>
      <c r="O7687" s="6">
        <f t="shared" si="843"/>
        <v>0</v>
      </c>
      <c r="Q7687">
        <f>_xlfn.XLOOKUP(C7687&amp;G7687&amp;H7687,covid!$E$2:$E$2184,covid!$D$2:$D$2184,0,0,1)</f>
        <v>0</v>
      </c>
    </row>
    <row r="7688" spans="1:17" x14ac:dyDescent="0.3">
      <c r="A7688">
        <f>_xlfn.XLOOKUP(C7688,kamus!$B$2:$B$87,kamus!$A$2:$A$87,0,0,1)</f>
        <v>31</v>
      </c>
      <c r="B7688" t="str">
        <f>_xlfn.XLOOKUP(C7688,kamus!$B$2:$B$87,kamus!$D$2:$D$87,"dihapus",0,1)</f>
        <v>Minggir</v>
      </c>
      <c r="C7688" t="s">
        <v>242</v>
      </c>
      <c r="D7688">
        <f>_xlfn.XLOOKUP(C7688,kamus!$B$2:$B$87,kamus!$J$2:$J$87,"dihapus",0,1)</f>
        <v>0</v>
      </c>
      <c r="E7688">
        <f t="shared" si="844"/>
        <v>0</v>
      </c>
      <c r="F7688" s="14">
        <v>45047</v>
      </c>
      <c r="G7688" s="1">
        <f t="shared" si="845"/>
        <v>5</v>
      </c>
      <c r="H7688" s="1">
        <f t="shared" si="846"/>
        <v>2023</v>
      </c>
      <c r="I7688">
        <v>0</v>
      </c>
      <c r="J7688">
        <v>0</v>
      </c>
      <c r="K7688">
        <f t="shared" si="840"/>
        <v>0</v>
      </c>
      <c r="L7688">
        <v>3739</v>
      </c>
      <c r="M7688" s="6">
        <f t="shared" si="841"/>
        <v>0</v>
      </c>
      <c r="N7688" s="6">
        <f t="shared" si="842"/>
        <v>0</v>
      </c>
      <c r="O7688" s="6">
        <f t="shared" si="843"/>
        <v>0</v>
      </c>
      <c r="Q7688">
        <f>_xlfn.XLOOKUP(C7688&amp;G7688&amp;H7688,covid!$E$2:$E$2184,covid!$D$2:$D$2184,0,0,1)</f>
        <v>0</v>
      </c>
    </row>
    <row r="7689" spans="1:17" x14ac:dyDescent="0.3">
      <c r="A7689">
        <f>_xlfn.XLOOKUP(C7689,kamus!$B$2:$B$87,kamus!$A$2:$A$87,0,0,1)</f>
        <v>32</v>
      </c>
      <c r="B7689" t="str">
        <f>_xlfn.XLOOKUP(C7689,kamus!$B$2:$B$87,kamus!$D$2:$D$87,"dihapus",0,1)</f>
        <v>Minggir</v>
      </c>
      <c r="C7689" t="s">
        <v>243</v>
      </c>
      <c r="D7689">
        <f>_xlfn.XLOOKUP(C7689,kamus!$B$2:$B$87,kamus!$J$2:$J$87,"dihapus",0,1)</f>
        <v>0</v>
      </c>
      <c r="E7689">
        <f t="shared" si="844"/>
        <v>0</v>
      </c>
      <c r="F7689" s="14">
        <v>45047</v>
      </c>
      <c r="G7689" s="1">
        <f t="shared" si="845"/>
        <v>5</v>
      </c>
      <c r="H7689" s="1">
        <f t="shared" si="846"/>
        <v>2023</v>
      </c>
      <c r="I7689">
        <v>0</v>
      </c>
      <c r="J7689">
        <v>0</v>
      </c>
      <c r="K7689">
        <f t="shared" si="840"/>
        <v>0</v>
      </c>
      <c r="L7689">
        <v>7229</v>
      </c>
      <c r="M7689" s="6">
        <f t="shared" si="841"/>
        <v>0</v>
      </c>
      <c r="N7689" s="6">
        <f t="shared" si="842"/>
        <v>0</v>
      </c>
      <c r="O7689" s="6">
        <f t="shared" si="843"/>
        <v>0</v>
      </c>
      <c r="Q7689">
        <f>_xlfn.XLOOKUP(C7689&amp;G7689&amp;H7689,covid!$E$2:$E$2184,covid!$D$2:$D$2184,0,0,1)</f>
        <v>0</v>
      </c>
    </row>
    <row r="7690" spans="1:17" x14ac:dyDescent="0.3">
      <c r="A7690">
        <f>_xlfn.XLOOKUP(C7690,kamus!$B$2:$B$87,kamus!$A$2:$A$87,0,0,1)</f>
        <v>30</v>
      </c>
      <c r="B7690" t="str">
        <f>_xlfn.XLOOKUP(C7690,kamus!$B$2:$B$87,kamus!$D$2:$D$87,"dihapus",0,1)</f>
        <v>Minggir</v>
      </c>
      <c r="C7690" t="s">
        <v>244</v>
      </c>
      <c r="D7690">
        <f>_xlfn.XLOOKUP(C7690,kamus!$B$2:$B$87,kamus!$J$2:$J$87,"dihapus",0,1)</f>
        <v>0</v>
      </c>
      <c r="E7690">
        <f t="shared" si="844"/>
        <v>0</v>
      </c>
      <c r="F7690" s="14">
        <v>45047</v>
      </c>
      <c r="G7690" s="1">
        <f t="shared" si="845"/>
        <v>5</v>
      </c>
      <c r="H7690" s="1">
        <f t="shared" si="846"/>
        <v>2023</v>
      </c>
      <c r="I7690">
        <v>0</v>
      </c>
      <c r="J7690">
        <v>0</v>
      </c>
      <c r="K7690">
        <f t="shared" si="840"/>
        <v>0</v>
      </c>
      <c r="L7690">
        <v>9023</v>
      </c>
      <c r="M7690" s="6">
        <f t="shared" si="841"/>
        <v>0</v>
      </c>
      <c r="N7690" s="6">
        <f t="shared" si="842"/>
        <v>0</v>
      </c>
      <c r="O7690" s="6">
        <f t="shared" si="843"/>
        <v>0</v>
      </c>
      <c r="Q7690">
        <f>_xlfn.XLOOKUP(C7690&amp;G7690&amp;H7690,covid!$E$2:$E$2184,covid!$D$2:$D$2184,0,0,1)</f>
        <v>0</v>
      </c>
    </row>
    <row r="7691" spans="1:17" x14ac:dyDescent="0.3">
      <c r="A7691">
        <f>_xlfn.XLOOKUP(C7691,kamus!$B$2:$B$87,kamus!$A$2:$A$87,0,0,1)</f>
        <v>29</v>
      </c>
      <c r="B7691" t="str">
        <f>_xlfn.XLOOKUP(C7691,kamus!$B$2:$B$87,kamus!$D$2:$D$87,"dihapus",0,1)</f>
        <v>Minggir</v>
      </c>
      <c r="C7691" t="s">
        <v>245</v>
      </c>
      <c r="D7691">
        <f>_xlfn.XLOOKUP(C7691,kamus!$B$2:$B$87,kamus!$J$2:$J$87,"dihapus",0,1)</f>
        <v>0</v>
      </c>
      <c r="E7691">
        <f t="shared" si="844"/>
        <v>0</v>
      </c>
      <c r="F7691" s="14">
        <v>45047</v>
      </c>
      <c r="G7691" s="1">
        <f t="shared" si="845"/>
        <v>5</v>
      </c>
      <c r="H7691" s="1">
        <f t="shared" si="846"/>
        <v>2023</v>
      </c>
      <c r="I7691">
        <v>0</v>
      </c>
      <c r="J7691">
        <v>0</v>
      </c>
      <c r="K7691">
        <f t="shared" si="840"/>
        <v>0</v>
      </c>
      <c r="L7691">
        <v>5310</v>
      </c>
      <c r="M7691" s="6">
        <f t="shared" si="841"/>
        <v>0</v>
      </c>
      <c r="N7691" s="6">
        <f t="shared" si="842"/>
        <v>0</v>
      </c>
      <c r="O7691" s="6">
        <f t="shared" si="843"/>
        <v>0</v>
      </c>
      <c r="Q7691">
        <f>_xlfn.XLOOKUP(C7691&amp;G7691&amp;H7691,covid!$E$2:$E$2184,covid!$D$2:$D$2184,0,0,1)</f>
        <v>0</v>
      </c>
    </row>
    <row r="7692" spans="1:17" x14ac:dyDescent="0.3">
      <c r="A7692">
        <f>_xlfn.XLOOKUP(C7692,kamus!$B$2:$B$87,kamus!$A$2:$A$87,0,0,1)</f>
        <v>35</v>
      </c>
      <c r="B7692" t="str">
        <f>_xlfn.XLOOKUP(C7692,kamus!$B$2:$B$87,kamus!$D$2:$D$87,"dihapus",0,1)</f>
        <v>Mlati 1</v>
      </c>
      <c r="C7692" t="s">
        <v>240</v>
      </c>
      <c r="D7692">
        <f>_xlfn.XLOOKUP(C7692,kamus!$B$2:$B$87,kamus!$J$2:$J$87,"dihapus",0,1)</f>
        <v>1</v>
      </c>
      <c r="E7692">
        <f t="shared" si="844"/>
        <v>1</v>
      </c>
      <c r="F7692" s="14">
        <v>45047</v>
      </c>
      <c r="G7692" s="1">
        <f t="shared" si="845"/>
        <v>5</v>
      </c>
      <c r="H7692" s="1">
        <f t="shared" si="846"/>
        <v>2023</v>
      </c>
      <c r="I7692">
        <v>0</v>
      </c>
      <c r="J7692">
        <v>0</v>
      </c>
      <c r="K7692">
        <f t="shared" si="840"/>
        <v>0</v>
      </c>
      <c r="L7692">
        <v>19414</v>
      </c>
      <c r="M7692" s="6">
        <f t="shared" si="841"/>
        <v>0</v>
      </c>
      <c r="N7692" s="6">
        <f t="shared" si="842"/>
        <v>0</v>
      </c>
      <c r="O7692" s="6">
        <f t="shared" si="843"/>
        <v>0</v>
      </c>
      <c r="Q7692">
        <f>_xlfn.XLOOKUP(C7692&amp;G7692&amp;H7692,covid!$E$2:$E$2184,covid!$D$2:$D$2184,0,0,1)</f>
        <v>0</v>
      </c>
    </row>
    <row r="7693" spans="1:17" x14ac:dyDescent="0.3">
      <c r="A7693">
        <f>_xlfn.XLOOKUP(C7693,kamus!$B$2:$B$87,kamus!$A$2:$A$87,0,0,1)</f>
        <v>34</v>
      </c>
      <c r="B7693" t="str">
        <f>_xlfn.XLOOKUP(C7693,kamus!$B$2:$B$87,kamus!$D$2:$D$87,"dihapus",0,1)</f>
        <v>Mlati 1</v>
      </c>
      <c r="C7693" t="s">
        <v>254</v>
      </c>
      <c r="D7693">
        <f>_xlfn.XLOOKUP(C7693,kamus!$B$2:$B$87,kamus!$J$2:$J$87,"dihapus",0,1)</f>
        <v>1</v>
      </c>
      <c r="E7693">
        <f t="shared" si="844"/>
        <v>1</v>
      </c>
      <c r="F7693" s="14">
        <v>45047</v>
      </c>
      <c r="G7693" s="1">
        <f t="shared" si="845"/>
        <v>5</v>
      </c>
      <c r="H7693" s="1">
        <f t="shared" si="846"/>
        <v>2023</v>
      </c>
      <c r="I7693">
        <v>1</v>
      </c>
      <c r="J7693">
        <v>0</v>
      </c>
      <c r="K7693">
        <f t="shared" si="840"/>
        <v>1</v>
      </c>
      <c r="L7693">
        <v>36334</v>
      </c>
      <c r="M7693" s="6">
        <f t="shared" si="841"/>
        <v>2.7522430781086586</v>
      </c>
      <c r="N7693" s="6">
        <f t="shared" si="842"/>
        <v>0</v>
      </c>
      <c r="O7693" s="6">
        <f t="shared" si="843"/>
        <v>2.7522430781086586</v>
      </c>
      <c r="Q7693">
        <f>_xlfn.XLOOKUP(C7693&amp;G7693&amp;H7693,covid!$E$2:$E$2184,covid!$D$2:$D$2184,0,0,1)</f>
        <v>0</v>
      </c>
    </row>
    <row r="7694" spans="1:17" x14ac:dyDescent="0.3">
      <c r="A7694">
        <f>_xlfn.XLOOKUP(C7694,kamus!$B$2:$B$87,kamus!$A$2:$A$87,0,0,1)</f>
        <v>38</v>
      </c>
      <c r="B7694" t="str">
        <f>_xlfn.XLOOKUP(C7694,kamus!$B$2:$B$87,kamus!$D$2:$D$87,"dihapus",0,1)</f>
        <v>Mlati 2</v>
      </c>
      <c r="C7694" t="s">
        <v>258</v>
      </c>
      <c r="D7694">
        <f>_xlfn.XLOOKUP(C7694,kamus!$B$2:$B$87,kamus!$J$2:$J$87,"dihapus",0,1)</f>
        <v>0</v>
      </c>
      <c r="E7694">
        <f t="shared" si="844"/>
        <v>0</v>
      </c>
      <c r="F7694" s="14">
        <v>45047</v>
      </c>
      <c r="G7694" s="1">
        <f t="shared" si="845"/>
        <v>5</v>
      </c>
      <c r="H7694" s="1">
        <f t="shared" si="846"/>
        <v>2023</v>
      </c>
      <c r="I7694">
        <v>0</v>
      </c>
      <c r="J7694">
        <v>0</v>
      </c>
      <c r="K7694">
        <f t="shared" si="840"/>
        <v>0</v>
      </c>
      <c r="L7694">
        <v>17119</v>
      </c>
      <c r="M7694" s="6">
        <f t="shared" si="841"/>
        <v>0</v>
      </c>
      <c r="N7694" s="6">
        <f t="shared" si="842"/>
        <v>0</v>
      </c>
      <c r="O7694" s="6">
        <f t="shared" si="843"/>
        <v>0</v>
      </c>
      <c r="Q7694">
        <f>_xlfn.XLOOKUP(C7694&amp;G7694&amp;H7694,covid!$E$2:$E$2184,covid!$D$2:$D$2184,0,0,1)</f>
        <v>0</v>
      </c>
    </row>
    <row r="7695" spans="1:17" x14ac:dyDescent="0.3">
      <c r="A7695">
        <f>_xlfn.XLOOKUP(C7695,kamus!$B$2:$B$87,kamus!$A$2:$A$87,0,0,1)</f>
        <v>36</v>
      </c>
      <c r="B7695" t="str">
        <f>_xlfn.XLOOKUP(C7695,kamus!$B$2:$B$87,kamus!$D$2:$D$87,"dihapus",0,1)</f>
        <v>Mlati 2</v>
      </c>
      <c r="C7695" t="s">
        <v>268</v>
      </c>
      <c r="D7695">
        <f>_xlfn.XLOOKUP(C7695,kamus!$B$2:$B$87,kamus!$J$2:$J$87,"dihapus",0,1)</f>
        <v>1</v>
      </c>
      <c r="E7695">
        <f t="shared" si="844"/>
        <v>1</v>
      </c>
      <c r="F7695" s="14">
        <v>45047</v>
      </c>
      <c r="G7695" s="1">
        <f t="shared" si="845"/>
        <v>5</v>
      </c>
      <c r="H7695" s="1">
        <f t="shared" si="846"/>
        <v>2023</v>
      </c>
      <c r="I7695">
        <v>0</v>
      </c>
      <c r="J7695">
        <v>0</v>
      </c>
      <c r="K7695">
        <f t="shared" si="840"/>
        <v>0</v>
      </c>
      <c r="L7695">
        <v>11849</v>
      </c>
      <c r="M7695" s="6">
        <f t="shared" si="841"/>
        <v>0</v>
      </c>
      <c r="N7695" s="6">
        <f t="shared" si="842"/>
        <v>0</v>
      </c>
      <c r="O7695" s="6">
        <f t="shared" si="843"/>
        <v>0</v>
      </c>
      <c r="Q7695">
        <f>_xlfn.XLOOKUP(C7695&amp;G7695&amp;H7695,covid!$E$2:$E$2184,covid!$D$2:$D$2184,0,0,1)</f>
        <v>0</v>
      </c>
    </row>
    <row r="7696" spans="1:17" x14ac:dyDescent="0.3">
      <c r="A7696">
        <f>_xlfn.XLOOKUP(C7696,kamus!$B$2:$B$87,kamus!$A$2:$A$87,0,0,1)</f>
        <v>37</v>
      </c>
      <c r="B7696" t="str">
        <f>_xlfn.XLOOKUP(C7696,kamus!$B$2:$B$87,kamus!$D$2:$D$87,"dihapus",0,1)</f>
        <v>Mlati 2</v>
      </c>
      <c r="C7696" t="s">
        <v>270</v>
      </c>
      <c r="D7696">
        <f>_xlfn.XLOOKUP(C7696,kamus!$B$2:$B$87,kamus!$J$2:$J$87,"dihapus",0,1)</f>
        <v>1</v>
      </c>
      <c r="E7696">
        <f t="shared" si="844"/>
        <v>1</v>
      </c>
      <c r="F7696" s="14">
        <v>45047</v>
      </c>
      <c r="G7696" s="1">
        <f t="shared" si="845"/>
        <v>5</v>
      </c>
      <c r="H7696" s="1">
        <f t="shared" si="846"/>
        <v>2023</v>
      </c>
      <c r="I7696">
        <v>0</v>
      </c>
      <c r="J7696">
        <v>0</v>
      </c>
      <c r="K7696">
        <f t="shared" si="840"/>
        <v>0</v>
      </c>
      <c r="L7696">
        <v>14077</v>
      </c>
      <c r="M7696" s="6">
        <f t="shared" si="841"/>
        <v>0</v>
      </c>
      <c r="N7696" s="6">
        <f t="shared" si="842"/>
        <v>0</v>
      </c>
      <c r="O7696" s="6">
        <f t="shared" si="843"/>
        <v>0</v>
      </c>
      <c r="Q7696">
        <f>_xlfn.XLOOKUP(C7696&amp;G7696&amp;H7696,covid!$E$2:$E$2184,covid!$D$2:$D$2184,0,0,1)</f>
        <v>0</v>
      </c>
    </row>
    <row r="7697" spans="1:17" x14ac:dyDescent="0.3">
      <c r="A7697">
        <f>_xlfn.XLOOKUP(C7697,kamus!$B$2:$B$87,kamus!$A$2:$A$87,0,0,1)</f>
        <v>39</v>
      </c>
      <c r="B7697" t="str">
        <f>_xlfn.XLOOKUP(C7697,kamus!$B$2:$B$87,kamus!$D$2:$D$87,"dihapus",0,1)</f>
        <v>Moyudan</v>
      </c>
      <c r="C7697" t="s">
        <v>259</v>
      </c>
      <c r="D7697">
        <f>_xlfn.XLOOKUP(C7697,kamus!$B$2:$B$87,kamus!$J$2:$J$87,"dihapus",0,1)</f>
        <v>0</v>
      </c>
      <c r="E7697">
        <f t="shared" si="844"/>
        <v>0</v>
      </c>
      <c r="F7697" s="14">
        <v>45047</v>
      </c>
      <c r="G7697" s="1">
        <f t="shared" si="845"/>
        <v>5</v>
      </c>
      <c r="H7697" s="1">
        <f t="shared" si="846"/>
        <v>2023</v>
      </c>
      <c r="I7697">
        <v>0</v>
      </c>
      <c r="J7697">
        <v>0</v>
      </c>
      <c r="K7697">
        <f t="shared" si="840"/>
        <v>0</v>
      </c>
      <c r="L7697">
        <v>12207</v>
      </c>
      <c r="M7697" s="6">
        <f t="shared" si="841"/>
        <v>0</v>
      </c>
      <c r="N7697" s="6">
        <f t="shared" si="842"/>
        <v>0</v>
      </c>
      <c r="O7697" s="6">
        <f t="shared" si="843"/>
        <v>0</v>
      </c>
      <c r="Q7697">
        <f>_xlfn.XLOOKUP(C7697&amp;G7697&amp;H7697,covid!$E$2:$E$2184,covid!$D$2:$D$2184,0,0,1)</f>
        <v>0</v>
      </c>
    </row>
    <row r="7698" spans="1:17" x14ac:dyDescent="0.3">
      <c r="A7698">
        <f>_xlfn.XLOOKUP(C7698,kamus!$B$2:$B$87,kamus!$A$2:$A$87,0,0,1)</f>
        <v>42</v>
      </c>
      <c r="B7698" t="str">
        <f>_xlfn.XLOOKUP(C7698,kamus!$B$2:$B$87,kamus!$D$2:$D$87,"dihapus",0,1)</f>
        <v>Moyudan</v>
      </c>
      <c r="C7698" t="s">
        <v>260</v>
      </c>
      <c r="D7698">
        <f>_xlfn.XLOOKUP(C7698,kamus!$B$2:$B$87,kamus!$J$2:$J$87,"dihapus",0,1)</f>
        <v>0</v>
      </c>
      <c r="E7698">
        <f t="shared" si="844"/>
        <v>0</v>
      </c>
      <c r="F7698" s="14">
        <v>45047</v>
      </c>
      <c r="G7698" s="1">
        <f t="shared" si="845"/>
        <v>5</v>
      </c>
      <c r="H7698" s="1">
        <f t="shared" si="846"/>
        <v>2023</v>
      </c>
      <c r="I7698">
        <v>1</v>
      </c>
      <c r="J7698">
        <v>0</v>
      </c>
      <c r="K7698">
        <f t="shared" si="840"/>
        <v>1</v>
      </c>
      <c r="L7698">
        <v>7398</v>
      </c>
      <c r="M7698" s="6">
        <f t="shared" si="841"/>
        <v>13.517166801838336</v>
      </c>
      <c r="N7698" s="6">
        <f t="shared" si="842"/>
        <v>0</v>
      </c>
      <c r="O7698" s="6">
        <f t="shared" si="843"/>
        <v>13.517166801838336</v>
      </c>
      <c r="Q7698">
        <f>_xlfn.XLOOKUP(C7698&amp;G7698&amp;H7698,covid!$E$2:$E$2184,covid!$D$2:$D$2184,0,0,1)</f>
        <v>0</v>
      </c>
    </row>
    <row r="7699" spans="1:17" x14ac:dyDescent="0.3">
      <c r="A7699">
        <f>_xlfn.XLOOKUP(C7699,kamus!$B$2:$B$87,kamus!$A$2:$A$87,0,0,1)</f>
        <v>41</v>
      </c>
      <c r="B7699" t="str">
        <f>_xlfn.XLOOKUP(C7699,kamus!$B$2:$B$87,kamus!$D$2:$D$87,"dihapus",0,1)</f>
        <v>Moyudan</v>
      </c>
      <c r="C7699" t="s">
        <v>262</v>
      </c>
      <c r="D7699">
        <f>_xlfn.XLOOKUP(C7699,kamus!$B$2:$B$87,kamus!$J$2:$J$87,"dihapus",0,1)</f>
        <v>0</v>
      </c>
      <c r="E7699">
        <f t="shared" si="844"/>
        <v>0</v>
      </c>
      <c r="F7699" s="14">
        <v>45047</v>
      </c>
      <c r="G7699" s="1">
        <f t="shared" si="845"/>
        <v>5</v>
      </c>
      <c r="H7699" s="1">
        <f t="shared" si="846"/>
        <v>2023</v>
      </c>
      <c r="I7699">
        <v>0</v>
      </c>
      <c r="J7699">
        <v>0</v>
      </c>
      <c r="K7699">
        <f t="shared" si="840"/>
        <v>0</v>
      </c>
      <c r="L7699">
        <v>6893</v>
      </c>
      <c r="M7699" s="6">
        <f t="shared" si="841"/>
        <v>0</v>
      </c>
      <c r="N7699" s="6">
        <f t="shared" si="842"/>
        <v>0</v>
      </c>
      <c r="O7699" s="6">
        <f t="shared" si="843"/>
        <v>0</v>
      </c>
      <c r="Q7699">
        <f>_xlfn.XLOOKUP(C7699&amp;G7699&amp;H7699,covid!$E$2:$E$2184,covid!$D$2:$D$2184,0,0,1)</f>
        <v>0</v>
      </c>
    </row>
    <row r="7700" spans="1:17" x14ac:dyDescent="0.3">
      <c r="A7700">
        <f>_xlfn.XLOOKUP(C7700,kamus!$B$2:$B$87,kamus!$A$2:$A$87,0,0,1)</f>
        <v>40</v>
      </c>
      <c r="B7700" t="str">
        <f>_xlfn.XLOOKUP(C7700,kamus!$B$2:$B$87,kamus!$D$2:$D$87,"dihapus",0,1)</f>
        <v>Moyudan</v>
      </c>
      <c r="C7700" t="s">
        <v>264</v>
      </c>
      <c r="D7700">
        <f>_xlfn.XLOOKUP(C7700,kamus!$B$2:$B$87,kamus!$J$2:$J$87,"dihapus",0,1)</f>
        <v>0</v>
      </c>
      <c r="E7700">
        <f t="shared" si="844"/>
        <v>0</v>
      </c>
      <c r="F7700" s="14">
        <v>45047</v>
      </c>
      <c r="G7700" s="1">
        <f t="shared" si="845"/>
        <v>5</v>
      </c>
      <c r="H7700" s="1">
        <f t="shared" si="846"/>
        <v>2023</v>
      </c>
      <c r="I7700">
        <v>0</v>
      </c>
      <c r="J7700">
        <v>1</v>
      </c>
      <c r="K7700">
        <f t="shared" si="840"/>
        <v>1</v>
      </c>
      <c r="L7700">
        <v>8581</v>
      </c>
      <c r="M7700" s="6">
        <f t="shared" si="841"/>
        <v>0</v>
      </c>
      <c r="N7700" s="6">
        <f t="shared" si="842"/>
        <v>11.653653420347279</v>
      </c>
      <c r="O7700" s="6">
        <f t="shared" si="843"/>
        <v>11.653653420347279</v>
      </c>
      <c r="Q7700">
        <f>_xlfn.XLOOKUP(C7700&amp;G7700&amp;H7700,covid!$E$2:$E$2184,covid!$D$2:$D$2184,0,0,1)</f>
        <v>0</v>
      </c>
    </row>
    <row r="7701" spans="1:17" x14ac:dyDescent="0.3">
      <c r="A7701">
        <f>_xlfn.XLOOKUP(C7701,kamus!$B$2:$B$87,kamus!$A$2:$A$87,0,0,1)</f>
        <v>43</v>
      </c>
      <c r="B7701" t="str">
        <f>_xlfn.XLOOKUP(C7701,kamus!$B$2:$B$87,kamus!$D$2:$D$87,"dihapus",0,1)</f>
        <v>Ngaglik 1</v>
      </c>
      <c r="C7701" t="s">
        <v>228</v>
      </c>
      <c r="D7701">
        <f>_xlfn.XLOOKUP(C7701,kamus!$B$2:$B$87,kamus!$J$2:$J$87,"dihapus",0,1)</f>
        <v>1</v>
      </c>
      <c r="E7701">
        <f t="shared" si="844"/>
        <v>1</v>
      </c>
      <c r="F7701" s="14">
        <v>45047</v>
      </c>
      <c r="G7701" s="1">
        <f t="shared" si="845"/>
        <v>5</v>
      </c>
      <c r="H7701" s="1">
        <f t="shared" si="846"/>
        <v>2023</v>
      </c>
      <c r="I7701">
        <v>0</v>
      </c>
      <c r="J7701">
        <v>1</v>
      </c>
      <c r="K7701">
        <f t="shared" si="840"/>
        <v>1</v>
      </c>
      <c r="L7701">
        <v>13060</v>
      </c>
      <c r="M7701" s="6">
        <f t="shared" si="841"/>
        <v>0</v>
      </c>
      <c r="N7701" s="6">
        <f t="shared" si="842"/>
        <v>7.656967840735069</v>
      </c>
      <c r="O7701" s="6">
        <f t="shared" si="843"/>
        <v>7.656967840735069</v>
      </c>
      <c r="Q7701">
        <f>_xlfn.XLOOKUP(C7701&amp;G7701&amp;H7701,covid!$E$2:$E$2184,covid!$D$2:$D$2184,0,0,1)</f>
        <v>0</v>
      </c>
    </row>
    <row r="7702" spans="1:17" x14ac:dyDescent="0.3">
      <c r="A7702">
        <f>_xlfn.XLOOKUP(C7702,kamus!$B$2:$B$87,kamus!$A$2:$A$87,0,0,1)</f>
        <v>44</v>
      </c>
      <c r="B7702" t="str">
        <f>_xlfn.XLOOKUP(C7702,kamus!$B$2:$B$87,kamus!$D$2:$D$87,"dihapus",0,1)</f>
        <v>Ngaglik 1</v>
      </c>
      <c r="C7702" t="s">
        <v>237</v>
      </c>
      <c r="D7702">
        <f>_xlfn.XLOOKUP(C7702,kamus!$B$2:$B$87,kamus!$J$2:$J$87,"dihapus",0,1)</f>
        <v>1</v>
      </c>
      <c r="E7702">
        <f t="shared" si="844"/>
        <v>1</v>
      </c>
      <c r="F7702" s="14">
        <v>45047</v>
      </c>
      <c r="G7702" s="1">
        <f t="shared" si="845"/>
        <v>5</v>
      </c>
      <c r="H7702" s="1">
        <f t="shared" si="846"/>
        <v>2023</v>
      </c>
      <c r="I7702">
        <v>1</v>
      </c>
      <c r="J7702">
        <v>2</v>
      </c>
      <c r="K7702">
        <f t="shared" si="840"/>
        <v>3</v>
      </c>
      <c r="L7702">
        <v>22548</v>
      </c>
      <c r="M7702" s="6">
        <f t="shared" si="841"/>
        <v>4.4349831470640408</v>
      </c>
      <c r="N7702" s="6">
        <f t="shared" si="842"/>
        <v>8.8699662941280817</v>
      </c>
      <c r="O7702" s="6">
        <f t="shared" si="843"/>
        <v>13.304949441192123</v>
      </c>
      <c r="Q7702">
        <f>_xlfn.XLOOKUP(C7702&amp;G7702&amp;H7702,covid!$E$2:$E$2184,covid!$D$2:$D$2184,0,0,1)</f>
        <v>0</v>
      </c>
    </row>
    <row r="7703" spans="1:17" x14ac:dyDescent="0.3">
      <c r="A7703">
        <f>_xlfn.XLOOKUP(C7703,kamus!$B$2:$B$87,kamus!$A$2:$A$87,0,0,1)</f>
        <v>45</v>
      </c>
      <c r="B7703" t="str">
        <f>_xlfn.XLOOKUP(C7703,kamus!$B$2:$B$87,kamus!$D$2:$D$87,"dihapus",0,1)</f>
        <v>Ngaglik 1</v>
      </c>
      <c r="C7703" t="s">
        <v>255</v>
      </c>
      <c r="D7703">
        <f>_xlfn.XLOOKUP(C7703,kamus!$B$2:$B$87,kamus!$J$2:$J$87,"dihapus",0,1)</f>
        <v>1</v>
      </c>
      <c r="E7703">
        <f t="shared" si="844"/>
        <v>1</v>
      </c>
      <c r="F7703" s="14">
        <v>45047</v>
      </c>
      <c r="G7703" s="1">
        <f t="shared" si="845"/>
        <v>5</v>
      </c>
      <c r="H7703" s="1">
        <f t="shared" si="846"/>
        <v>2023</v>
      </c>
      <c r="I7703">
        <v>0</v>
      </c>
      <c r="J7703">
        <v>0</v>
      </c>
      <c r="K7703">
        <f t="shared" si="840"/>
        <v>0</v>
      </c>
      <c r="L7703">
        <v>20347</v>
      </c>
      <c r="M7703" s="6">
        <f t="shared" si="841"/>
        <v>0</v>
      </c>
      <c r="N7703" s="6">
        <f t="shared" si="842"/>
        <v>0</v>
      </c>
      <c r="O7703" s="6">
        <f t="shared" si="843"/>
        <v>0</v>
      </c>
      <c r="Q7703">
        <f>_xlfn.XLOOKUP(C7703&amp;G7703&amp;H7703,covid!$E$2:$E$2184,covid!$D$2:$D$2184,0,0,1)</f>
        <v>0</v>
      </c>
    </row>
    <row r="7704" spans="1:17" x14ac:dyDescent="0.3">
      <c r="A7704">
        <f>_xlfn.XLOOKUP(C7704,kamus!$B$2:$B$87,kamus!$A$2:$A$87,0,0,1)</f>
        <v>48</v>
      </c>
      <c r="B7704" t="str">
        <f>_xlfn.XLOOKUP(C7704,kamus!$B$2:$B$87,kamus!$D$2:$D$87,"dihapus",0,1)</f>
        <v>Ngaglik 2</v>
      </c>
      <c r="C7704" t="s">
        <v>208</v>
      </c>
      <c r="D7704">
        <f>_xlfn.XLOOKUP(C7704,kamus!$B$2:$B$87,kamus!$J$2:$J$87,"dihapus",0,1)</f>
        <v>1</v>
      </c>
      <c r="E7704">
        <f t="shared" si="844"/>
        <v>1</v>
      </c>
      <c r="F7704" s="14">
        <v>45047</v>
      </c>
      <c r="G7704" s="1">
        <f t="shared" si="845"/>
        <v>5</v>
      </c>
      <c r="H7704" s="1">
        <f t="shared" si="846"/>
        <v>2023</v>
      </c>
      <c r="I7704">
        <v>0</v>
      </c>
      <c r="J7704">
        <v>0</v>
      </c>
      <c r="K7704">
        <f t="shared" si="840"/>
        <v>0</v>
      </c>
      <c r="L7704">
        <v>10739</v>
      </c>
      <c r="M7704" s="6">
        <f t="shared" si="841"/>
        <v>0</v>
      </c>
      <c r="N7704" s="6">
        <f t="shared" si="842"/>
        <v>0</v>
      </c>
      <c r="O7704" s="6">
        <f t="shared" si="843"/>
        <v>0</v>
      </c>
      <c r="Q7704">
        <f>_xlfn.XLOOKUP(C7704&amp;G7704&amp;H7704,covid!$E$2:$E$2184,covid!$D$2:$D$2184,0,0,1)</f>
        <v>0</v>
      </c>
    </row>
    <row r="7705" spans="1:17" x14ac:dyDescent="0.3">
      <c r="A7705">
        <f>_xlfn.XLOOKUP(C7705,kamus!$B$2:$B$87,kamus!$A$2:$A$87,0,0,1)</f>
        <v>47</v>
      </c>
      <c r="B7705" t="str">
        <f>_xlfn.XLOOKUP(C7705,kamus!$B$2:$B$87,kamus!$D$2:$D$87,"dihapus",0,1)</f>
        <v>Ngaglik 2</v>
      </c>
      <c r="C7705" t="s">
        <v>238</v>
      </c>
      <c r="D7705">
        <f>_xlfn.XLOOKUP(C7705,kamus!$B$2:$B$87,kamus!$J$2:$J$87,"dihapus",0,1)</f>
        <v>1</v>
      </c>
      <c r="E7705">
        <f t="shared" si="844"/>
        <v>1</v>
      </c>
      <c r="F7705" s="14">
        <v>45047</v>
      </c>
      <c r="G7705" s="1">
        <f t="shared" si="845"/>
        <v>5</v>
      </c>
      <c r="H7705" s="1">
        <f t="shared" si="846"/>
        <v>2023</v>
      </c>
      <c r="I7705">
        <v>0</v>
      </c>
      <c r="J7705">
        <v>0</v>
      </c>
      <c r="K7705">
        <f t="shared" si="840"/>
        <v>0</v>
      </c>
      <c r="L7705">
        <v>22993</v>
      </c>
      <c r="M7705" s="6">
        <f t="shared" si="841"/>
        <v>0</v>
      </c>
      <c r="N7705" s="6">
        <f t="shared" si="842"/>
        <v>0</v>
      </c>
      <c r="O7705" s="6">
        <f t="shared" si="843"/>
        <v>0</v>
      </c>
      <c r="Q7705">
        <f>_xlfn.XLOOKUP(C7705&amp;G7705&amp;H7705,covid!$E$2:$E$2184,covid!$D$2:$D$2184,0,0,1)</f>
        <v>0</v>
      </c>
    </row>
    <row r="7706" spans="1:17" x14ac:dyDescent="0.3">
      <c r="A7706">
        <f>_xlfn.XLOOKUP(C7706,kamus!$B$2:$B$87,kamus!$A$2:$A$87,0,0,1)</f>
        <v>46</v>
      </c>
      <c r="B7706" t="str">
        <f>_xlfn.XLOOKUP(C7706,kamus!$B$2:$B$87,kamus!$D$2:$D$87,"dihapus",0,1)</f>
        <v>Ngaglik 2</v>
      </c>
      <c r="C7706" t="s">
        <v>257</v>
      </c>
      <c r="D7706">
        <f>_xlfn.XLOOKUP(C7706,kamus!$B$2:$B$87,kamus!$J$2:$J$87,"dihapus",0,1)</f>
        <v>1</v>
      </c>
      <c r="E7706">
        <f t="shared" si="844"/>
        <v>1</v>
      </c>
      <c r="F7706" s="14">
        <v>45047</v>
      </c>
      <c r="G7706" s="1">
        <f t="shared" si="845"/>
        <v>5</v>
      </c>
      <c r="H7706" s="1">
        <f t="shared" si="846"/>
        <v>2023</v>
      </c>
      <c r="I7706">
        <v>0</v>
      </c>
      <c r="J7706">
        <v>1</v>
      </c>
      <c r="K7706">
        <f t="shared" si="840"/>
        <v>1</v>
      </c>
      <c r="L7706">
        <v>17383</v>
      </c>
      <c r="M7706" s="6">
        <f t="shared" si="841"/>
        <v>0</v>
      </c>
      <c r="N7706" s="6">
        <f t="shared" si="842"/>
        <v>5.7527469366622563</v>
      </c>
      <c r="O7706" s="6">
        <f t="shared" si="843"/>
        <v>5.7527469366622563</v>
      </c>
      <c r="Q7706">
        <f>_xlfn.XLOOKUP(C7706&amp;G7706&amp;H7706,covid!$E$2:$E$2184,covid!$D$2:$D$2184,0,0,1)</f>
        <v>0</v>
      </c>
    </row>
    <row r="7707" spans="1:17" x14ac:dyDescent="0.3">
      <c r="A7707">
        <f>_xlfn.XLOOKUP(C7707,kamus!$B$2:$B$87,kamus!$A$2:$A$87,0,0,1)</f>
        <v>50</v>
      </c>
      <c r="B7707" t="str">
        <f>_xlfn.XLOOKUP(C7707,kamus!$B$2:$B$87,kamus!$D$2:$D$87,"dihapus",0,1)</f>
        <v>Ngemplak 1</v>
      </c>
      <c r="C7707" t="s">
        <v>202</v>
      </c>
      <c r="D7707">
        <f>_xlfn.XLOOKUP(C7707,kamus!$B$2:$B$87,kamus!$J$2:$J$87,"dihapus",0,1)</f>
        <v>0</v>
      </c>
      <c r="E7707">
        <f t="shared" si="844"/>
        <v>0</v>
      </c>
      <c r="F7707" s="14">
        <v>45047</v>
      </c>
      <c r="G7707" s="1">
        <f t="shared" si="845"/>
        <v>5</v>
      </c>
      <c r="H7707" s="1">
        <f t="shared" si="846"/>
        <v>2023</v>
      </c>
      <c r="I7707">
        <v>0</v>
      </c>
      <c r="J7707">
        <v>0</v>
      </c>
      <c r="K7707">
        <f t="shared" si="840"/>
        <v>0</v>
      </c>
      <c r="L7707">
        <v>8211</v>
      </c>
      <c r="M7707" s="6">
        <f t="shared" si="841"/>
        <v>0</v>
      </c>
      <c r="N7707" s="6">
        <f t="shared" si="842"/>
        <v>0</v>
      </c>
      <c r="O7707" s="6">
        <f t="shared" si="843"/>
        <v>0</v>
      </c>
      <c r="Q7707">
        <f>_xlfn.XLOOKUP(C7707&amp;G7707&amp;H7707,covid!$E$2:$E$2184,covid!$D$2:$D$2184,0,0,1)</f>
        <v>0</v>
      </c>
    </row>
    <row r="7708" spans="1:17" x14ac:dyDescent="0.3">
      <c r="A7708">
        <f>_xlfn.XLOOKUP(C7708,kamus!$B$2:$B$87,kamus!$A$2:$A$87,0,0,1)</f>
        <v>51</v>
      </c>
      <c r="B7708" t="str">
        <f>_xlfn.XLOOKUP(C7708,kamus!$B$2:$B$87,kamus!$D$2:$D$87,"dihapus",0,1)</f>
        <v>Ngemplak 1</v>
      </c>
      <c r="C7708" t="s">
        <v>256</v>
      </c>
      <c r="D7708">
        <f>_xlfn.XLOOKUP(C7708,kamus!$B$2:$B$87,kamus!$J$2:$J$87,"dihapus",0,1)</f>
        <v>0</v>
      </c>
      <c r="E7708">
        <f t="shared" si="844"/>
        <v>0</v>
      </c>
      <c r="F7708" s="14">
        <v>45047</v>
      </c>
      <c r="G7708" s="1">
        <f t="shared" si="845"/>
        <v>5</v>
      </c>
      <c r="H7708" s="1">
        <f t="shared" si="846"/>
        <v>2023</v>
      </c>
      <c r="I7708">
        <v>0</v>
      </c>
      <c r="J7708">
        <v>0</v>
      </c>
      <c r="K7708">
        <f t="shared" si="840"/>
        <v>0</v>
      </c>
      <c r="L7708">
        <v>8438</v>
      </c>
      <c r="M7708" s="6">
        <f t="shared" si="841"/>
        <v>0</v>
      </c>
      <c r="N7708" s="6">
        <f t="shared" si="842"/>
        <v>0</v>
      </c>
      <c r="O7708" s="6">
        <f t="shared" si="843"/>
        <v>0</v>
      </c>
      <c r="Q7708">
        <f>_xlfn.XLOOKUP(C7708&amp;G7708&amp;H7708,covid!$E$2:$E$2184,covid!$D$2:$D$2184,0,0,1)</f>
        <v>0</v>
      </c>
    </row>
    <row r="7709" spans="1:17" x14ac:dyDescent="0.3">
      <c r="A7709">
        <f>_xlfn.XLOOKUP(C7709,kamus!$B$2:$B$87,kamus!$A$2:$A$87,0,0,1)</f>
        <v>49</v>
      </c>
      <c r="B7709" t="str">
        <f>_xlfn.XLOOKUP(C7709,kamus!$B$2:$B$87,kamus!$D$2:$D$87,"dihapus",0,1)</f>
        <v>Ngemplak 1</v>
      </c>
      <c r="C7709" t="s">
        <v>276</v>
      </c>
      <c r="D7709">
        <f>_xlfn.XLOOKUP(C7709,kamus!$B$2:$B$87,kamus!$J$2:$J$87,"dihapus",0,1)</f>
        <v>1</v>
      </c>
      <c r="E7709">
        <f t="shared" si="844"/>
        <v>1</v>
      </c>
      <c r="F7709" s="14">
        <v>45047</v>
      </c>
      <c r="G7709" s="1">
        <f t="shared" si="845"/>
        <v>5</v>
      </c>
      <c r="H7709" s="1">
        <f t="shared" si="846"/>
        <v>2023</v>
      </c>
      <c r="I7709">
        <v>0</v>
      </c>
      <c r="J7709">
        <v>0</v>
      </c>
      <c r="K7709">
        <f t="shared" si="840"/>
        <v>0</v>
      </c>
      <c r="L7709">
        <v>9968</v>
      </c>
      <c r="M7709" s="6">
        <f t="shared" si="841"/>
        <v>0</v>
      </c>
      <c r="N7709" s="6">
        <f t="shared" si="842"/>
        <v>0</v>
      </c>
      <c r="O7709" s="6">
        <f t="shared" si="843"/>
        <v>0</v>
      </c>
      <c r="Q7709">
        <f>_xlfn.XLOOKUP(C7709&amp;G7709&amp;H7709,covid!$E$2:$E$2184,covid!$D$2:$D$2184,0,0,1)</f>
        <v>0</v>
      </c>
    </row>
    <row r="7710" spans="1:17" x14ac:dyDescent="0.3">
      <c r="A7710">
        <f>_xlfn.XLOOKUP(C7710,kamus!$B$2:$B$87,kamus!$A$2:$A$87,0,0,1)</f>
        <v>52</v>
      </c>
      <c r="B7710" t="str">
        <f>_xlfn.XLOOKUP(C7710,kamus!$B$2:$B$87,kamus!$D$2:$D$87,"dihapus",0,1)</f>
        <v>Ngemplak 2</v>
      </c>
      <c r="C7710" t="s">
        <v>277</v>
      </c>
      <c r="D7710">
        <f>_xlfn.XLOOKUP(C7710,kamus!$B$2:$B$87,kamus!$J$2:$J$87,"dihapus",0,1)</f>
        <v>1</v>
      </c>
      <c r="E7710">
        <f t="shared" si="844"/>
        <v>1</v>
      </c>
      <c r="F7710" s="14">
        <v>45047</v>
      </c>
      <c r="G7710" s="1">
        <f t="shared" si="845"/>
        <v>5</v>
      </c>
      <c r="H7710" s="1">
        <f t="shared" si="846"/>
        <v>2023</v>
      </c>
      <c r="I7710">
        <v>1</v>
      </c>
      <c r="J7710">
        <v>1</v>
      </c>
      <c r="K7710">
        <f t="shared" si="840"/>
        <v>2</v>
      </c>
      <c r="L7710">
        <v>32521</v>
      </c>
      <c r="M7710" s="6">
        <f t="shared" si="841"/>
        <v>3.0749361950739522</v>
      </c>
      <c r="N7710" s="6">
        <f t="shared" si="842"/>
        <v>3.0749361950739522</v>
      </c>
      <c r="O7710" s="6">
        <f t="shared" si="843"/>
        <v>6.1498723901479044</v>
      </c>
      <c r="Q7710">
        <f>_xlfn.XLOOKUP(C7710&amp;G7710&amp;H7710,covid!$E$2:$E$2184,covid!$D$2:$D$2184,0,0,1)</f>
        <v>0</v>
      </c>
    </row>
    <row r="7711" spans="1:17" x14ac:dyDescent="0.3">
      <c r="A7711">
        <f>_xlfn.XLOOKUP(C7711,kamus!$B$2:$B$87,kamus!$A$2:$A$87,0,0,1)</f>
        <v>53</v>
      </c>
      <c r="B7711" t="str">
        <f>_xlfn.XLOOKUP(C7711,kamus!$B$2:$B$87,kamus!$D$2:$D$87,"dihapus",0,1)</f>
        <v>Ngemplak 2</v>
      </c>
      <c r="C7711" t="s">
        <v>278</v>
      </c>
      <c r="D7711">
        <f>_xlfn.XLOOKUP(C7711,kamus!$B$2:$B$87,kamus!$J$2:$J$87,"dihapus",0,1)</f>
        <v>0</v>
      </c>
      <c r="E7711">
        <f t="shared" si="844"/>
        <v>0</v>
      </c>
      <c r="F7711" s="14">
        <v>45047</v>
      </c>
      <c r="G7711" s="1">
        <f t="shared" si="845"/>
        <v>5</v>
      </c>
      <c r="H7711" s="1">
        <f t="shared" si="846"/>
        <v>2023</v>
      </c>
      <c r="I7711">
        <v>0</v>
      </c>
      <c r="J7711">
        <v>0</v>
      </c>
      <c r="K7711">
        <f t="shared" si="840"/>
        <v>0</v>
      </c>
      <c r="L7711">
        <v>9143</v>
      </c>
      <c r="M7711" s="6">
        <f t="shared" si="841"/>
        <v>0</v>
      </c>
      <c r="N7711" s="6">
        <f t="shared" si="842"/>
        <v>0</v>
      </c>
      <c r="O7711" s="6">
        <f t="shared" si="843"/>
        <v>0</v>
      </c>
      <c r="Q7711">
        <f>_xlfn.XLOOKUP(C7711&amp;G7711&amp;H7711,covid!$E$2:$E$2184,covid!$D$2:$D$2184,0,0,1)</f>
        <v>0</v>
      </c>
    </row>
    <row r="7712" spans="1:17" x14ac:dyDescent="0.3">
      <c r="A7712">
        <f>_xlfn.XLOOKUP(C7712,kamus!$B$2:$B$87,kamus!$A$2:$A$87,0,0,1)</f>
        <v>57</v>
      </c>
      <c r="B7712" t="str">
        <f>_xlfn.XLOOKUP(C7712,kamus!$B$2:$B$87,kamus!$D$2:$D$87,"dihapus",0,1)</f>
        <v>Pakem</v>
      </c>
      <c r="C7712" t="s">
        <v>204</v>
      </c>
      <c r="D7712">
        <f>_xlfn.XLOOKUP(C7712,kamus!$B$2:$B$87,kamus!$J$2:$J$87,"dihapus",0,1)</f>
        <v>0</v>
      </c>
      <c r="E7712">
        <f t="shared" si="844"/>
        <v>0</v>
      </c>
      <c r="F7712" s="14">
        <v>45047</v>
      </c>
      <c r="G7712" s="1">
        <f t="shared" si="845"/>
        <v>5</v>
      </c>
      <c r="H7712" s="1">
        <f t="shared" si="846"/>
        <v>2023</v>
      </c>
      <c r="I7712">
        <v>0</v>
      </c>
      <c r="J7712">
        <v>0</v>
      </c>
      <c r="K7712">
        <f t="shared" si="840"/>
        <v>0</v>
      </c>
      <c r="L7712">
        <v>7056</v>
      </c>
      <c r="M7712" s="6">
        <f t="shared" si="841"/>
        <v>0</v>
      </c>
      <c r="N7712" s="6">
        <f t="shared" si="842"/>
        <v>0</v>
      </c>
      <c r="O7712" s="6">
        <f t="shared" si="843"/>
        <v>0</v>
      </c>
      <c r="Q7712">
        <f>_xlfn.XLOOKUP(C7712&amp;G7712&amp;H7712,covid!$E$2:$E$2184,covid!$D$2:$D$2184,0,0,1)</f>
        <v>0</v>
      </c>
    </row>
    <row r="7713" spans="1:17" x14ac:dyDescent="0.3">
      <c r="A7713">
        <f>_xlfn.XLOOKUP(C7713,kamus!$B$2:$B$87,kamus!$A$2:$A$87,0,0,1)</f>
        <v>54</v>
      </c>
      <c r="B7713" t="str">
        <f>_xlfn.XLOOKUP(C7713,kamus!$B$2:$B$87,kamus!$D$2:$D$87,"dihapus",0,1)</f>
        <v>Pakem</v>
      </c>
      <c r="C7713" t="s">
        <v>213</v>
      </c>
      <c r="D7713">
        <f>_xlfn.XLOOKUP(C7713,kamus!$B$2:$B$87,kamus!$J$2:$J$87,"dihapus",0,1)</f>
        <v>0</v>
      </c>
      <c r="E7713">
        <f t="shared" si="844"/>
        <v>0</v>
      </c>
      <c r="F7713" s="14">
        <v>45047</v>
      </c>
      <c r="G7713" s="1">
        <f t="shared" si="845"/>
        <v>5</v>
      </c>
      <c r="H7713" s="1">
        <f t="shared" si="846"/>
        <v>2023</v>
      </c>
      <c r="I7713">
        <v>0</v>
      </c>
      <c r="J7713">
        <v>0</v>
      </c>
      <c r="K7713">
        <f t="shared" si="840"/>
        <v>0</v>
      </c>
      <c r="L7713">
        <v>9416</v>
      </c>
      <c r="M7713" s="6">
        <f t="shared" si="841"/>
        <v>0</v>
      </c>
      <c r="N7713" s="6">
        <f t="shared" si="842"/>
        <v>0</v>
      </c>
      <c r="O7713" s="6">
        <f t="shared" si="843"/>
        <v>0</v>
      </c>
      <c r="Q7713">
        <f>_xlfn.XLOOKUP(C7713&amp;G7713&amp;H7713,covid!$E$2:$E$2184,covid!$D$2:$D$2184,0,0,1)</f>
        <v>0</v>
      </c>
    </row>
    <row r="7714" spans="1:17" x14ac:dyDescent="0.3">
      <c r="A7714">
        <f>_xlfn.XLOOKUP(C7714,kamus!$B$2:$B$87,kamus!$A$2:$A$87,0,0,1)</f>
        <v>56</v>
      </c>
      <c r="B7714" t="str">
        <f>_xlfn.XLOOKUP(C7714,kamus!$B$2:$B$87,kamus!$D$2:$D$87,"dihapus",0,1)</f>
        <v>Pakem</v>
      </c>
      <c r="C7714" t="s">
        <v>214</v>
      </c>
      <c r="D7714">
        <f>_xlfn.XLOOKUP(C7714,kamus!$B$2:$B$87,kamus!$J$2:$J$87,"dihapus",0,1)</f>
        <v>1</v>
      </c>
      <c r="E7714">
        <f t="shared" si="844"/>
        <v>1</v>
      </c>
      <c r="F7714" s="14">
        <v>45047</v>
      </c>
      <c r="G7714" s="1">
        <f t="shared" si="845"/>
        <v>5</v>
      </c>
      <c r="H7714" s="1">
        <f t="shared" si="846"/>
        <v>2023</v>
      </c>
      <c r="I7714">
        <v>0</v>
      </c>
      <c r="J7714">
        <v>0</v>
      </c>
      <c r="K7714">
        <f t="shared" si="840"/>
        <v>0</v>
      </c>
      <c r="L7714">
        <v>6899</v>
      </c>
      <c r="M7714" s="6">
        <f t="shared" si="841"/>
        <v>0</v>
      </c>
      <c r="N7714" s="6">
        <f t="shared" si="842"/>
        <v>0</v>
      </c>
      <c r="O7714" s="6">
        <f t="shared" si="843"/>
        <v>0</v>
      </c>
      <c r="Q7714">
        <f>_xlfn.XLOOKUP(C7714&amp;G7714&amp;H7714,covid!$E$2:$E$2184,covid!$D$2:$D$2184,0,0,1)</f>
        <v>0</v>
      </c>
    </row>
    <row r="7715" spans="1:17" x14ac:dyDescent="0.3">
      <c r="A7715">
        <f>_xlfn.XLOOKUP(C7715,kamus!$B$2:$B$87,kamus!$A$2:$A$87,0,0,1)</f>
        <v>58</v>
      </c>
      <c r="B7715" t="str">
        <f>_xlfn.XLOOKUP(C7715,kamus!$B$2:$B$87,kamus!$D$2:$D$87,"dihapus",0,1)</f>
        <v>Pakem</v>
      </c>
      <c r="C7715" t="s">
        <v>231</v>
      </c>
      <c r="D7715">
        <f>_xlfn.XLOOKUP(C7715,kamus!$B$2:$B$87,kamus!$J$2:$J$87,"dihapus",0,1)</f>
        <v>0</v>
      </c>
      <c r="E7715">
        <f t="shared" si="844"/>
        <v>0</v>
      </c>
      <c r="F7715" s="14">
        <v>45047</v>
      </c>
      <c r="G7715" s="1">
        <f t="shared" si="845"/>
        <v>5</v>
      </c>
      <c r="H7715" s="1">
        <f t="shared" si="846"/>
        <v>2023</v>
      </c>
      <c r="I7715">
        <v>0</v>
      </c>
      <c r="J7715">
        <v>1</v>
      </c>
      <c r="K7715">
        <f t="shared" si="840"/>
        <v>1</v>
      </c>
      <c r="L7715">
        <v>7126</v>
      </c>
      <c r="M7715" s="6">
        <f t="shared" si="841"/>
        <v>0</v>
      </c>
      <c r="N7715" s="6">
        <f t="shared" si="842"/>
        <v>14.033118158854899</v>
      </c>
      <c r="O7715" s="6">
        <f t="shared" si="843"/>
        <v>14.033118158854899</v>
      </c>
      <c r="Q7715">
        <f>_xlfn.XLOOKUP(C7715&amp;G7715&amp;H7715,covid!$E$2:$E$2184,covid!$D$2:$D$2184,0,0,1)</f>
        <v>0</v>
      </c>
    </row>
    <row r="7716" spans="1:17" x14ac:dyDescent="0.3">
      <c r="A7716">
        <f>_xlfn.XLOOKUP(C7716,kamus!$B$2:$B$87,kamus!$A$2:$A$87,0,0,1)</f>
        <v>55</v>
      </c>
      <c r="B7716" t="str">
        <f>_xlfn.XLOOKUP(C7716,kamus!$B$2:$B$87,kamus!$D$2:$D$87,"dihapus",0,1)</f>
        <v>Pakem</v>
      </c>
      <c r="C7716" t="s">
        <v>234</v>
      </c>
      <c r="D7716">
        <f>_xlfn.XLOOKUP(C7716,kamus!$B$2:$B$87,kamus!$J$2:$J$87,"dihapus",0,1)</f>
        <v>0</v>
      </c>
      <c r="E7716">
        <f t="shared" si="844"/>
        <v>0</v>
      </c>
      <c r="F7716" s="14">
        <v>45047</v>
      </c>
      <c r="G7716" s="1">
        <f t="shared" si="845"/>
        <v>5</v>
      </c>
      <c r="H7716" s="1">
        <f t="shared" si="846"/>
        <v>2023</v>
      </c>
      <c r="I7716">
        <v>0</v>
      </c>
      <c r="J7716">
        <v>1</v>
      </c>
      <c r="K7716">
        <f t="shared" si="840"/>
        <v>1</v>
      </c>
      <c r="L7716">
        <v>10168</v>
      </c>
      <c r="M7716" s="6">
        <f t="shared" si="841"/>
        <v>0</v>
      </c>
      <c r="N7716" s="6">
        <f t="shared" si="842"/>
        <v>9.8347757671125091</v>
      </c>
      <c r="O7716" s="6">
        <f t="shared" si="843"/>
        <v>9.8347757671125091</v>
      </c>
      <c r="Q7716">
        <f>_xlfn.XLOOKUP(C7716&amp;G7716&amp;H7716,covid!$E$2:$E$2184,covid!$D$2:$D$2184,0,0,1)</f>
        <v>0</v>
      </c>
    </row>
    <row r="7717" spans="1:17" x14ac:dyDescent="0.3">
      <c r="A7717">
        <f>_xlfn.XLOOKUP(C7717,kamus!$B$2:$B$87,kamus!$A$2:$A$87,0,0,1)</f>
        <v>64</v>
      </c>
      <c r="B7717" t="str">
        <f>_xlfn.XLOOKUP(C7717,kamus!$B$2:$B$87,kamus!$D$2:$D$87,"dihapus",0,1)</f>
        <v>Prambanan</v>
      </c>
      <c r="C7717" t="s">
        <v>203</v>
      </c>
      <c r="D7717">
        <f>_xlfn.XLOOKUP(C7717,kamus!$B$2:$B$87,kamus!$J$2:$J$87,"dihapus",0,1)</f>
        <v>1</v>
      </c>
      <c r="E7717">
        <f t="shared" si="844"/>
        <v>1</v>
      </c>
      <c r="F7717" s="14">
        <v>45047</v>
      </c>
      <c r="G7717" s="1">
        <f t="shared" si="845"/>
        <v>5</v>
      </c>
      <c r="H7717" s="1">
        <f t="shared" si="846"/>
        <v>2023</v>
      </c>
      <c r="I7717">
        <v>0</v>
      </c>
      <c r="J7717">
        <v>0</v>
      </c>
      <c r="K7717">
        <f t="shared" si="840"/>
        <v>0</v>
      </c>
      <c r="L7717">
        <v>12953</v>
      </c>
      <c r="M7717" s="6">
        <f t="shared" si="841"/>
        <v>0</v>
      </c>
      <c r="N7717" s="6">
        <f t="shared" si="842"/>
        <v>0</v>
      </c>
      <c r="O7717" s="6">
        <f t="shared" si="843"/>
        <v>0</v>
      </c>
      <c r="Q7717">
        <f>_xlfn.XLOOKUP(C7717&amp;G7717&amp;H7717,covid!$E$2:$E$2184,covid!$D$2:$D$2184,0,0,1)</f>
        <v>0</v>
      </c>
    </row>
    <row r="7718" spans="1:17" x14ac:dyDescent="0.3">
      <c r="A7718">
        <f>_xlfn.XLOOKUP(C7718,kamus!$B$2:$B$87,kamus!$A$2:$A$87,0,0,1)</f>
        <v>59</v>
      </c>
      <c r="B7718" t="str">
        <f>_xlfn.XLOOKUP(C7718,kamus!$B$2:$B$87,kamus!$D$2:$D$87,"dihapus",0,1)</f>
        <v>Prambanan</v>
      </c>
      <c r="C7718" t="s">
        <v>210</v>
      </c>
      <c r="D7718">
        <f>_xlfn.XLOOKUP(C7718,kamus!$B$2:$B$87,kamus!$J$2:$J$87,"dihapus",0,1)</f>
        <v>0</v>
      </c>
      <c r="E7718">
        <f t="shared" si="844"/>
        <v>0</v>
      </c>
      <c r="F7718" s="14">
        <v>45047</v>
      </c>
      <c r="G7718" s="1">
        <f t="shared" si="845"/>
        <v>5</v>
      </c>
      <c r="H7718" s="1">
        <f t="shared" si="846"/>
        <v>2023</v>
      </c>
      <c r="I7718">
        <v>0</v>
      </c>
      <c r="J7718">
        <v>0</v>
      </c>
      <c r="K7718">
        <f t="shared" si="840"/>
        <v>0</v>
      </c>
      <c r="L7718">
        <v>4888</v>
      </c>
      <c r="M7718" s="6">
        <f t="shared" si="841"/>
        <v>0</v>
      </c>
      <c r="N7718" s="6">
        <f t="shared" si="842"/>
        <v>0</v>
      </c>
      <c r="O7718" s="6">
        <f t="shared" si="843"/>
        <v>0</v>
      </c>
      <c r="Q7718">
        <f>_xlfn.XLOOKUP(C7718&amp;G7718&amp;H7718,covid!$E$2:$E$2184,covid!$D$2:$D$2184,0,0,1)</f>
        <v>0</v>
      </c>
    </row>
    <row r="7719" spans="1:17" x14ac:dyDescent="0.3">
      <c r="A7719">
        <f>_xlfn.XLOOKUP(C7719,kamus!$B$2:$B$87,kamus!$A$2:$A$87,0,0,1)</f>
        <v>61</v>
      </c>
      <c r="B7719" t="str">
        <f>_xlfn.XLOOKUP(C7719,kamus!$B$2:$B$87,kamus!$D$2:$D$87,"dihapus",0,1)</f>
        <v>Prambanan</v>
      </c>
      <c r="C7719" t="s">
        <v>219</v>
      </c>
      <c r="D7719">
        <f>_xlfn.XLOOKUP(C7719,kamus!$B$2:$B$87,kamus!$J$2:$J$87,"dihapus",0,1)</f>
        <v>0</v>
      </c>
      <c r="E7719">
        <f t="shared" si="844"/>
        <v>0</v>
      </c>
      <c r="F7719" s="14">
        <v>45047</v>
      </c>
      <c r="G7719" s="1">
        <f t="shared" si="845"/>
        <v>5</v>
      </c>
      <c r="H7719" s="1">
        <f t="shared" si="846"/>
        <v>2023</v>
      </c>
      <c r="I7719">
        <v>0</v>
      </c>
      <c r="J7719">
        <v>0</v>
      </c>
      <c r="K7719">
        <f t="shared" si="840"/>
        <v>0</v>
      </c>
      <c r="L7719">
        <v>14613</v>
      </c>
      <c r="M7719" s="6">
        <f t="shared" si="841"/>
        <v>0</v>
      </c>
      <c r="N7719" s="6">
        <f t="shared" si="842"/>
        <v>0</v>
      </c>
      <c r="O7719" s="6">
        <f t="shared" si="843"/>
        <v>0</v>
      </c>
      <c r="Q7719">
        <f>_xlfn.XLOOKUP(C7719&amp;G7719&amp;H7719,covid!$E$2:$E$2184,covid!$D$2:$D$2184,0,0,1)</f>
        <v>0</v>
      </c>
    </row>
    <row r="7720" spans="1:17" x14ac:dyDescent="0.3">
      <c r="A7720">
        <f>_xlfn.XLOOKUP(C7720,kamus!$B$2:$B$87,kamus!$A$2:$A$87,0,0,1)</f>
        <v>62</v>
      </c>
      <c r="B7720" t="str">
        <f>_xlfn.XLOOKUP(C7720,kamus!$B$2:$B$87,kamus!$D$2:$D$87,"dihapus",0,1)</f>
        <v>Prambanan</v>
      </c>
      <c r="C7720" t="s">
        <v>236</v>
      </c>
      <c r="D7720">
        <f>_xlfn.XLOOKUP(C7720,kamus!$B$2:$B$87,kamus!$J$2:$J$87,"dihapus",0,1)</f>
        <v>0</v>
      </c>
      <c r="E7720">
        <f t="shared" si="844"/>
        <v>0</v>
      </c>
      <c r="F7720" s="14">
        <v>45047</v>
      </c>
      <c r="G7720" s="1">
        <f t="shared" si="845"/>
        <v>5</v>
      </c>
      <c r="H7720" s="1">
        <f t="shared" si="846"/>
        <v>2023</v>
      </c>
      <c r="I7720">
        <v>0</v>
      </c>
      <c r="J7720">
        <v>0</v>
      </c>
      <c r="K7720">
        <f t="shared" si="840"/>
        <v>0</v>
      </c>
      <c r="L7720">
        <v>6237</v>
      </c>
      <c r="M7720" s="6">
        <f t="shared" si="841"/>
        <v>0</v>
      </c>
      <c r="N7720" s="6">
        <f t="shared" si="842"/>
        <v>0</v>
      </c>
      <c r="O7720" s="6">
        <f t="shared" si="843"/>
        <v>0</v>
      </c>
      <c r="Q7720">
        <f>_xlfn.XLOOKUP(C7720&amp;G7720&amp;H7720,covid!$E$2:$E$2184,covid!$D$2:$D$2184,0,0,1)</f>
        <v>0</v>
      </c>
    </row>
    <row r="7721" spans="1:17" x14ac:dyDescent="0.3">
      <c r="A7721">
        <f>_xlfn.XLOOKUP(C7721,kamus!$B$2:$B$87,kamus!$A$2:$A$87,0,0,1)</f>
        <v>63</v>
      </c>
      <c r="B7721" t="str">
        <f>_xlfn.XLOOKUP(C7721,kamus!$B$2:$B$87,kamus!$D$2:$D$87,"dihapus",0,1)</f>
        <v>Prambanan</v>
      </c>
      <c r="C7721" t="s">
        <v>261</v>
      </c>
      <c r="D7721">
        <f>_xlfn.XLOOKUP(C7721,kamus!$B$2:$B$87,kamus!$J$2:$J$87,"dihapus",0,1)</f>
        <v>0</v>
      </c>
      <c r="E7721">
        <f t="shared" si="844"/>
        <v>0</v>
      </c>
      <c r="F7721" s="14">
        <v>45047</v>
      </c>
      <c r="G7721" s="1">
        <f t="shared" si="845"/>
        <v>5</v>
      </c>
      <c r="H7721" s="1">
        <f t="shared" si="846"/>
        <v>2023</v>
      </c>
      <c r="I7721">
        <v>0</v>
      </c>
      <c r="J7721">
        <v>0</v>
      </c>
      <c r="K7721">
        <f t="shared" si="840"/>
        <v>0</v>
      </c>
      <c r="L7721">
        <v>15803</v>
      </c>
      <c r="M7721" s="6">
        <f t="shared" si="841"/>
        <v>0</v>
      </c>
      <c r="N7721" s="6">
        <f t="shared" si="842"/>
        <v>0</v>
      </c>
      <c r="O7721" s="6">
        <f t="shared" si="843"/>
        <v>0</v>
      </c>
      <c r="Q7721">
        <f>_xlfn.XLOOKUP(C7721&amp;G7721&amp;H7721,covid!$E$2:$E$2184,covid!$D$2:$D$2184,0,0,1)</f>
        <v>0</v>
      </c>
    </row>
    <row r="7722" spans="1:17" x14ac:dyDescent="0.3">
      <c r="A7722">
        <f>_xlfn.XLOOKUP(C7722,kamus!$B$2:$B$87,kamus!$A$2:$A$87,0,0,1)</f>
        <v>60</v>
      </c>
      <c r="B7722" t="str">
        <f>_xlfn.XLOOKUP(C7722,kamus!$B$2:$B$87,kamus!$D$2:$D$87,"dihapus",0,1)</f>
        <v>Prambanan</v>
      </c>
      <c r="C7722" t="s">
        <v>280</v>
      </c>
      <c r="D7722">
        <f>_xlfn.XLOOKUP(C7722,kamus!$B$2:$B$87,kamus!$J$2:$J$87,"dihapus",0,1)</f>
        <v>0</v>
      </c>
      <c r="E7722">
        <f t="shared" si="844"/>
        <v>0</v>
      </c>
      <c r="F7722" s="14">
        <v>45047</v>
      </c>
      <c r="G7722" s="1">
        <f t="shared" si="845"/>
        <v>5</v>
      </c>
      <c r="H7722" s="1">
        <f t="shared" si="846"/>
        <v>2023</v>
      </c>
      <c r="I7722">
        <v>0</v>
      </c>
      <c r="J7722">
        <v>0</v>
      </c>
      <c r="K7722">
        <f t="shared" si="840"/>
        <v>0</v>
      </c>
      <c r="L7722">
        <v>2888</v>
      </c>
      <c r="M7722" s="6">
        <f t="shared" si="841"/>
        <v>0</v>
      </c>
      <c r="N7722" s="6">
        <f t="shared" si="842"/>
        <v>0</v>
      </c>
      <c r="O7722" s="6">
        <f t="shared" si="843"/>
        <v>0</v>
      </c>
      <c r="Q7722">
        <f>_xlfn.XLOOKUP(C7722&amp;G7722&amp;H7722,covid!$E$2:$E$2184,covid!$D$2:$D$2184,0,0,1)</f>
        <v>0</v>
      </c>
    </row>
    <row r="7723" spans="1:17" x14ac:dyDescent="0.3">
      <c r="A7723">
        <f>_xlfn.XLOOKUP(C7723,kamus!$B$2:$B$87,kamus!$A$2:$A$87,0,0,1)</f>
        <v>67</v>
      </c>
      <c r="B7723" t="str">
        <f>_xlfn.XLOOKUP(C7723,kamus!$B$2:$B$87,kamus!$D$2:$D$87,"dihapus",0,1)</f>
        <v>Seyegan</v>
      </c>
      <c r="C7723" t="s">
        <v>221</v>
      </c>
      <c r="D7723">
        <f>_xlfn.XLOOKUP(C7723,kamus!$B$2:$B$87,kamus!$J$2:$J$87,"dihapus",0,1)</f>
        <v>0</v>
      </c>
      <c r="E7723">
        <f t="shared" si="844"/>
        <v>0</v>
      </c>
      <c r="F7723" s="14">
        <v>45047</v>
      </c>
      <c r="G7723" s="1">
        <f t="shared" si="845"/>
        <v>5</v>
      </c>
      <c r="H7723" s="1">
        <f t="shared" si="846"/>
        <v>2023</v>
      </c>
      <c r="I7723">
        <v>0</v>
      </c>
      <c r="J7723">
        <v>0</v>
      </c>
      <c r="K7723">
        <f t="shared" si="840"/>
        <v>0</v>
      </c>
      <c r="L7723">
        <v>11097</v>
      </c>
      <c r="M7723" s="6">
        <f t="shared" si="841"/>
        <v>0</v>
      </c>
      <c r="N7723" s="6">
        <f t="shared" si="842"/>
        <v>0</v>
      </c>
      <c r="O7723" s="6">
        <f t="shared" si="843"/>
        <v>0</v>
      </c>
      <c r="Q7723">
        <f>_xlfn.XLOOKUP(C7723&amp;G7723&amp;H7723,covid!$E$2:$E$2184,covid!$D$2:$D$2184,0,0,1)</f>
        <v>0</v>
      </c>
    </row>
    <row r="7724" spans="1:17" x14ac:dyDescent="0.3">
      <c r="A7724">
        <f>_xlfn.XLOOKUP(C7724,kamus!$B$2:$B$87,kamus!$A$2:$A$87,0,0,1)</f>
        <v>66</v>
      </c>
      <c r="B7724" t="str">
        <f>_xlfn.XLOOKUP(C7724,kamus!$B$2:$B$87,kamus!$D$2:$D$87,"dihapus",0,1)</f>
        <v>Seyegan</v>
      </c>
      <c r="C7724" t="s">
        <v>222</v>
      </c>
      <c r="D7724">
        <f>_xlfn.XLOOKUP(C7724,kamus!$B$2:$B$87,kamus!$J$2:$J$87,"dihapus",0,1)</f>
        <v>0</v>
      </c>
      <c r="E7724">
        <f t="shared" si="844"/>
        <v>0</v>
      </c>
      <c r="F7724" s="14">
        <v>45047</v>
      </c>
      <c r="G7724" s="1">
        <f t="shared" si="845"/>
        <v>5</v>
      </c>
      <c r="H7724" s="1">
        <f t="shared" si="846"/>
        <v>2023</v>
      </c>
      <c r="I7724">
        <v>0</v>
      </c>
      <c r="J7724">
        <v>0</v>
      </c>
      <c r="K7724">
        <f t="shared" si="840"/>
        <v>0</v>
      </c>
      <c r="L7724">
        <v>9855</v>
      </c>
      <c r="M7724" s="6">
        <f t="shared" si="841"/>
        <v>0</v>
      </c>
      <c r="N7724" s="6">
        <f t="shared" si="842"/>
        <v>0</v>
      </c>
      <c r="O7724" s="6">
        <f t="shared" si="843"/>
        <v>0</v>
      </c>
      <c r="Q7724">
        <f>_xlfn.XLOOKUP(C7724&amp;G7724&amp;H7724,covid!$E$2:$E$2184,covid!$D$2:$D$2184,0,0,1)</f>
        <v>0</v>
      </c>
    </row>
    <row r="7725" spans="1:17" x14ac:dyDescent="0.3">
      <c r="A7725">
        <f>_xlfn.XLOOKUP(C7725,kamus!$B$2:$B$87,kamus!$A$2:$A$87,0,0,1)</f>
        <v>68</v>
      </c>
      <c r="B7725" t="str">
        <f>_xlfn.XLOOKUP(C7725,kamus!$B$2:$B$87,kamus!$D$2:$D$87,"dihapus",0,1)</f>
        <v>Seyegan</v>
      </c>
      <c r="C7725" t="s">
        <v>223</v>
      </c>
      <c r="D7725">
        <f>_xlfn.XLOOKUP(C7725,kamus!$B$2:$B$87,kamus!$J$2:$J$87,"dihapus",0,1)</f>
        <v>0</v>
      </c>
      <c r="E7725">
        <f t="shared" si="844"/>
        <v>0</v>
      </c>
      <c r="F7725" s="14">
        <v>45047</v>
      </c>
      <c r="G7725" s="1">
        <f t="shared" si="845"/>
        <v>5</v>
      </c>
      <c r="H7725" s="1">
        <f t="shared" si="846"/>
        <v>2023</v>
      </c>
      <c r="I7725">
        <v>0</v>
      </c>
      <c r="J7725">
        <v>0</v>
      </c>
      <c r="K7725">
        <f t="shared" si="840"/>
        <v>0</v>
      </c>
      <c r="L7725">
        <v>8289</v>
      </c>
      <c r="M7725" s="6">
        <f t="shared" si="841"/>
        <v>0</v>
      </c>
      <c r="N7725" s="6">
        <f t="shared" si="842"/>
        <v>0</v>
      </c>
      <c r="O7725" s="6">
        <f t="shared" si="843"/>
        <v>0</v>
      </c>
      <c r="Q7725">
        <f>_xlfn.XLOOKUP(C7725&amp;G7725&amp;H7725,covid!$E$2:$E$2184,covid!$D$2:$D$2184,0,0,1)</f>
        <v>0</v>
      </c>
    </row>
    <row r="7726" spans="1:17" x14ac:dyDescent="0.3">
      <c r="A7726">
        <f>_xlfn.XLOOKUP(C7726,kamus!$B$2:$B$87,kamus!$A$2:$A$87,0,0,1)</f>
        <v>65</v>
      </c>
      <c r="B7726" t="str">
        <f>_xlfn.XLOOKUP(C7726,kamus!$B$2:$B$87,kamus!$D$2:$D$87,"dihapus",0,1)</f>
        <v>Seyegan</v>
      </c>
      <c r="C7726" t="s">
        <v>224</v>
      </c>
      <c r="D7726">
        <f>_xlfn.XLOOKUP(C7726,kamus!$B$2:$B$87,kamus!$J$2:$J$87,"dihapus",0,1)</f>
        <v>1</v>
      </c>
      <c r="E7726">
        <f t="shared" si="844"/>
        <v>1</v>
      </c>
      <c r="F7726" s="14">
        <v>45047</v>
      </c>
      <c r="G7726" s="1">
        <f t="shared" si="845"/>
        <v>5</v>
      </c>
      <c r="H7726" s="1">
        <f t="shared" si="846"/>
        <v>2023</v>
      </c>
      <c r="I7726">
        <v>0</v>
      </c>
      <c r="J7726">
        <v>0</v>
      </c>
      <c r="K7726">
        <f t="shared" si="840"/>
        <v>0</v>
      </c>
      <c r="L7726">
        <v>11557</v>
      </c>
      <c r="M7726" s="6">
        <f t="shared" si="841"/>
        <v>0</v>
      </c>
      <c r="N7726" s="6">
        <f t="shared" si="842"/>
        <v>0</v>
      </c>
      <c r="O7726" s="6">
        <f t="shared" si="843"/>
        <v>0</v>
      </c>
      <c r="Q7726">
        <f>_xlfn.XLOOKUP(C7726&amp;G7726&amp;H7726,covid!$E$2:$E$2184,covid!$D$2:$D$2184,0,0,1)</f>
        <v>0</v>
      </c>
    </row>
    <row r="7727" spans="1:17" x14ac:dyDescent="0.3">
      <c r="A7727">
        <f>_xlfn.XLOOKUP(C7727,kamus!$B$2:$B$87,kamus!$A$2:$A$87,0,0,1)</f>
        <v>69</v>
      </c>
      <c r="B7727" t="str">
        <f>_xlfn.XLOOKUP(C7727,kamus!$B$2:$B$87,kamus!$D$2:$D$87,"dihapus",0,1)</f>
        <v>Seyegan</v>
      </c>
      <c r="C7727" t="s">
        <v>225</v>
      </c>
      <c r="D7727">
        <f>_xlfn.XLOOKUP(C7727,kamus!$B$2:$B$87,kamus!$J$2:$J$87,"dihapus",0,1)</f>
        <v>0</v>
      </c>
      <c r="E7727">
        <f t="shared" si="844"/>
        <v>0</v>
      </c>
      <c r="F7727" s="14">
        <v>45047</v>
      </c>
      <c r="G7727" s="1">
        <f t="shared" si="845"/>
        <v>5</v>
      </c>
      <c r="H7727" s="1">
        <f t="shared" si="846"/>
        <v>2023</v>
      </c>
      <c r="I7727">
        <v>0</v>
      </c>
      <c r="J7727">
        <v>0</v>
      </c>
      <c r="K7727">
        <f t="shared" si="840"/>
        <v>0</v>
      </c>
      <c r="L7727">
        <v>13916</v>
      </c>
      <c r="M7727" s="6">
        <f t="shared" si="841"/>
        <v>0</v>
      </c>
      <c r="N7727" s="6">
        <f t="shared" si="842"/>
        <v>0</v>
      </c>
      <c r="O7727" s="6">
        <f t="shared" si="843"/>
        <v>0</v>
      </c>
      <c r="Q7727">
        <f>_xlfn.XLOOKUP(C7727&amp;G7727&amp;H7727,covid!$E$2:$E$2184,covid!$D$2:$D$2184,0,0,1)</f>
        <v>0</v>
      </c>
    </row>
    <row r="7728" spans="1:17" x14ac:dyDescent="0.3">
      <c r="A7728">
        <f>_xlfn.XLOOKUP(C7728,kamus!$B$2:$B$87,kamus!$A$2:$A$87,0,0,1)</f>
        <v>74</v>
      </c>
      <c r="B7728" t="str">
        <f>_xlfn.XLOOKUP(C7728,kamus!$B$2:$B$87,kamus!$D$2:$D$87,"dihapus",0,1)</f>
        <v>Sleman</v>
      </c>
      <c r="C7728" t="s">
        <v>205</v>
      </c>
      <c r="D7728">
        <f>_xlfn.XLOOKUP(C7728,kamus!$B$2:$B$87,kamus!$J$2:$J$87,"dihapus",0,1)</f>
        <v>1</v>
      </c>
      <c r="E7728">
        <f t="shared" si="844"/>
        <v>1</v>
      </c>
      <c r="F7728" s="14">
        <v>45047</v>
      </c>
      <c r="G7728" s="1">
        <f t="shared" si="845"/>
        <v>5</v>
      </c>
      <c r="H7728" s="1">
        <f t="shared" si="846"/>
        <v>2023</v>
      </c>
      <c r="I7728">
        <v>0</v>
      </c>
      <c r="J7728">
        <v>0</v>
      </c>
      <c r="K7728">
        <f t="shared" si="840"/>
        <v>0</v>
      </c>
      <c r="L7728">
        <v>16040</v>
      </c>
      <c r="M7728" s="6">
        <f t="shared" si="841"/>
        <v>0</v>
      </c>
      <c r="N7728" s="6">
        <f t="shared" si="842"/>
        <v>0</v>
      </c>
      <c r="O7728" s="6">
        <f t="shared" si="843"/>
        <v>0</v>
      </c>
      <c r="Q7728">
        <f>_xlfn.XLOOKUP(C7728&amp;G7728&amp;H7728,covid!$E$2:$E$2184,covid!$D$2:$D$2184,0,0,1)</f>
        <v>0</v>
      </c>
    </row>
    <row r="7729" spans="1:17" x14ac:dyDescent="0.3">
      <c r="A7729">
        <f>_xlfn.XLOOKUP(C7729,kamus!$B$2:$B$87,kamus!$A$2:$A$87,0,0,1)</f>
        <v>73</v>
      </c>
      <c r="B7729" t="str">
        <f>_xlfn.XLOOKUP(C7729,kamus!$B$2:$B$87,kamus!$D$2:$D$87,"dihapus",0,1)</f>
        <v>Sleman</v>
      </c>
      <c r="C7729" t="s">
        <v>232</v>
      </c>
      <c r="D7729">
        <f>_xlfn.XLOOKUP(C7729,kamus!$B$2:$B$87,kamus!$J$2:$J$87,"dihapus",0,1)</f>
        <v>1</v>
      </c>
      <c r="E7729">
        <f t="shared" si="844"/>
        <v>1</v>
      </c>
      <c r="F7729" s="14">
        <v>45047</v>
      </c>
      <c r="G7729" s="1">
        <f t="shared" si="845"/>
        <v>5</v>
      </c>
      <c r="H7729" s="1">
        <f t="shared" si="846"/>
        <v>2023</v>
      </c>
      <c r="I7729">
        <v>0</v>
      </c>
      <c r="J7729">
        <v>0</v>
      </c>
      <c r="K7729">
        <f t="shared" si="840"/>
        <v>0</v>
      </c>
      <c r="L7729">
        <v>13267</v>
      </c>
      <c r="M7729" s="6">
        <f t="shared" si="841"/>
        <v>0</v>
      </c>
      <c r="N7729" s="6">
        <f t="shared" si="842"/>
        <v>0</v>
      </c>
      <c r="O7729" s="6">
        <f t="shared" si="843"/>
        <v>0</v>
      </c>
      <c r="Q7729">
        <f>_xlfn.XLOOKUP(C7729&amp;G7729&amp;H7729,covid!$E$2:$E$2184,covid!$D$2:$D$2184,0,0,1)</f>
        <v>0</v>
      </c>
    </row>
    <row r="7730" spans="1:17" x14ac:dyDescent="0.3">
      <c r="A7730">
        <f>_xlfn.XLOOKUP(C7730,kamus!$B$2:$B$87,kamus!$A$2:$A$87,0,0,1)</f>
        <v>71</v>
      </c>
      <c r="B7730" t="str">
        <f>_xlfn.XLOOKUP(C7730,kamus!$B$2:$B$87,kamus!$D$2:$D$87,"dihapus",0,1)</f>
        <v>Sleman</v>
      </c>
      <c r="C7730" t="s">
        <v>271</v>
      </c>
      <c r="D7730">
        <f>_xlfn.XLOOKUP(C7730,kamus!$B$2:$B$87,kamus!$J$2:$J$87,"dihapus",0,1)</f>
        <v>1</v>
      </c>
      <c r="E7730">
        <f t="shared" si="844"/>
        <v>1</v>
      </c>
      <c r="F7730" s="14">
        <v>45047</v>
      </c>
      <c r="G7730" s="1">
        <f t="shared" si="845"/>
        <v>5</v>
      </c>
      <c r="H7730" s="1">
        <f t="shared" si="846"/>
        <v>2023</v>
      </c>
      <c r="I7730">
        <v>0</v>
      </c>
      <c r="J7730">
        <v>0</v>
      </c>
      <c r="K7730">
        <f t="shared" si="840"/>
        <v>0</v>
      </c>
      <c r="L7730">
        <v>16026</v>
      </c>
      <c r="M7730" s="6">
        <f t="shared" si="841"/>
        <v>0</v>
      </c>
      <c r="N7730" s="6">
        <f t="shared" si="842"/>
        <v>0</v>
      </c>
      <c r="O7730" s="6">
        <f t="shared" si="843"/>
        <v>0</v>
      </c>
      <c r="Q7730">
        <f>_xlfn.XLOOKUP(C7730&amp;G7730&amp;H7730,covid!$E$2:$E$2184,covid!$D$2:$D$2184,0,0,1)</f>
        <v>0</v>
      </c>
    </row>
    <row r="7731" spans="1:17" x14ac:dyDescent="0.3">
      <c r="A7731">
        <f>_xlfn.XLOOKUP(C7731,kamus!$B$2:$B$87,kamus!$A$2:$A$87,0,0,1)</f>
        <v>72</v>
      </c>
      <c r="B7731" t="str">
        <f>_xlfn.XLOOKUP(C7731,kamus!$B$2:$B$87,kamus!$D$2:$D$87,"dihapus",0,1)</f>
        <v>Sleman</v>
      </c>
      <c r="C7731" t="s">
        <v>273</v>
      </c>
      <c r="D7731">
        <f>_xlfn.XLOOKUP(C7731,kamus!$B$2:$B$87,kamus!$J$2:$J$87,"dihapus",0,1)</f>
        <v>1</v>
      </c>
      <c r="E7731">
        <f t="shared" si="844"/>
        <v>1</v>
      </c>
      <c r="F7731" s="14">
        <v>45047</v>
      </c>
      <c r="G7731" s="1">
        <f t="shared" si="845"/>
        <v>5</v>
      </c>
      <c r="H7731" s="1">
        <f t="shared" si="846"/>
        <v>2023</v>
      </c>
      <c r="I7731">
        <v>0</v>
      </c>
      <c r="J7731">
        <v>0</v>
      </c>
      <c r="K7731">
        <f t="shared" si="840"/>
        <v>0</v>
      </c>
      <c r="L7731">
        <v>19401</v>
      </c>
      <c r="M7731" s="6">
        <f t="shared" si="841"/>
        <v>0</v>
      </c>
      <c r="N7731" s="6">
        <f t="shared" si="842"/>
        <v>0</v>
      </c>
      <c r="O7731" s="6">
        <f t="shared" si="843"/>
        <v>0</v>
      </c>
      <c r="Q7731">
        <f>_xlfn.XLOOKUP(C7731&amp;G7731&amp;H7731,covid!$E$2:$E$2184,covid!$D$2:$D$2184,0,0,1)</f>
        <v>0</v>
      </c>
    </row>
    <row r="7732" spans="1:17" x14ac:dyDescent="0.3">
      <c r="A7732">
        <f>_xlfn.XLOOKUP(C7732,kamus!$B$2:$B$87,kamus!$A$2:$A$87,0,0,1)</f>
        <v>70</v>
      </c>
      <c r="B7732" t="str">
        <f>_xlfn.XLOOKUP(C7732,kamus!$B$2:$B$87,kamus!$D$2:$D$87,"dihapus",0,1)</f>
        <v>Sleman</v>
      </c>
      <c r="C7732" t="s">
        <v>274</v>
      </c>
      <c r="D7732">
        <f>_xlfn.XLOOKUP(C7732,kamus!$B$2:$B$87,kamus!$J$2:$J$87,"dihapus",0,1)</f>
        <v>0</v>
      </c>
      <c r="E7732">
        <f t="shared" si="844"/>
        <v>0</v>
      </c>
      <c r="F7732" s="14">
        <v>45047</v>
      </c>
      <c r="G7732" s="1">
        <f t="shared" si="845"/>
        <v>5</v>
      </c>
      <c r="H7732" s="1">
        <f t="shared" si="846"/>
        <v>2023</v>
      </c>
      <c r="I7732">
        <v>0</v>
      </c>
      <c r="J7732">
        <v>0</v>
      </c>
      <c r="K7732">
        <f t="shared" si="840"/>
        <v>0</v>
      </c>
      <c r="L7732">
        <v>10311</v>
      </c>
      <c r="M7732" s="6">
        <f t="shared" si="841"/>
        <v>0</v>
      </c>
      <c r="N7732" s="6">
        <f t="shared" si="842"/>
        <v>0</v>
      </c>
      <c r="O7732" s="6">
        <f t="shared" si="843"/>
        <v>0</v>
      </c>
      <c r="Q7732">
        <f>_xlfn.XLOOKUP(C7732&amp;G7732&amp;H7732,covid!$E$2:$E$2184,covid!$D$2:$D$2184,0,0,1)</f>
        <v>0</v>
      </c>
    </row>
    <row r="7733" spans="1:17" x14ac:dyDescent="0.3">
      <c r="A7733">
        <f>_xlfn.XLOOKUP(C7733,kamus!$B$2:$B$87,kamus!$A$2:$A$87,0,0,1)</f>
        <v>77</v>
      </c>
      <c r="B7733" t="str">
        <f>_xlfn.XLOOKUP(C7733,kamus!$B$2:$B$87,kamus!$D$2:$D$87,"dihapus",0,1)</f>
        <v>Tempel 1</v>
      </c>
      <c r="C7733" t="s">
        <v>218</v>
      </c>
      <c r="D7733">
        <f>_xlfn.XLOOKUP(C7733,kamus!$B$2:$B$87,kamus!$J$2:$J$87,"dihapus",0,1)</f>
        <v>0</v>
      </c>
      <c r="E7733">
        <f t="shared" si="844"/>
        <v>0</v>
      </c>
      <c r="F7733" s="14">
        <v>45047</v>
      </c>
      <c r="G7733" s="1">
        <f t="shared" si="845"/>
        <v>5</v>
      </c>
      <c r="H7733" s="1">
        <f t="shared" si="846"/>
        <v>2023</v>
      </c>
      <c r="I7733">
        <v>0</v>
      </c>
      <c r="J7733">
        <v>0</v>
      </c>
      <c r="K7733">
        <f t="shared" si="840"/>
        <v>0</v>
      </c>
      <c r="L7733">
        <v>8060</v>
      </c>
      <c r="M7733" s="6">
        <f t="shared" si="841"/>
        <v>0</v>
      </c>
      <c r="N7733" s="6">
        <f t="shared" si="842"/>
        <v>0</v>
      </c>
      <c r="O7733" s="6">
        <f t="shared" si="843"/>
        <v>0</v>
      </c>
      <c r="Q7733">
        <f>_xlfn.XLOOKUP(C7733&amp;G7733&amp;H7733,covid!$E$2:$E$2184,covid!$D$2:$D$2184,0,0,1)</f>
        <v>0</v>
      </c>
    </row>
    <row r="7734" spans="1:17" x14ac:dyDescent="0.3">
      <c r="A7734">
        <f>_xlfn.XLOOKUP(C7734,kamus!$B$2:$B$87,kamus!$A$2:$A$87,0,0,1)</f>
        <v>76</v>
      </c>
      <c r="B7734" t="str">
        <f>_xlfn.XLOOKUP(C7734,kamus!$B$2:$B$87,kamus!$D$2:$D$87,"dihapus",0,1)</f>
        <v>Tempel 1</v>
      </c>
      <c r="C7734" t="s">
        <v>226</v>
      </c>
      <c r="D7734">
        <f>_xlfn.XLOOKUP(C7734,kamus!$B$2:$B$87,kamus!$J$2:$J$87,"dihapus",0,1)</f>
        <v>1</v>
      </c>
      <c r="E7734">
        <f t="shared" si="844"/>
        <v>1</v>
      </c>
      <c r="F7734" s="14">
        <v>45047</v>
      </c>
      <c r="G7734" s="1">
        <f t="shared" si="845"/>
        <v>5</v>
      </c>
      <c r="H7734" s="1">
        <f t="shared" si="846"/>
        <v>2023</v>
      </c>
      <c r="I7734">
        <v>0</v>
      </c>
      <c r="J7734">
        <v>0</v>
      </c>
      <c r="K7734">
        <f t="shared" si="840"/>
        <v>0</v>
      </c>
      <c r="L7734">
        <v>11534</v>
      </c>
      <c r="M7734" s="6">
        <f t="shared" si="841"/>
        <v>0</v>
      </c>
      <c r="N7734" s="6">
        <f t="shared" si="842"/>
        <v>0</v>
      </c>
      <c r="O7734" s="6">
        <f t="shared" si="843"/>
        <v>0</v>
      </c>
      <c r="Q7734">
        <f>_xlfn.XLOOKUP(C7734&amp;G7734&amp;H7734,covid!$E$2:$E$2184,covid!$D$2:$D$2184,0,0,1)</f>
        <v>0</v>
      </c>
    </row>
    <row r="7735" spans="1:17" x14ac:dyDescent="0.3">
      <c r="A7735">
        <f>_xlfn.XLOOKUP(C7735,kamus!$B$2:$B$87,kamus!$A$2:$A$87,0,0,1)</f>
        <v>75</v>
      </c>
      <c r="B7735" t="str">
        <f>_xlfn.XLOOKUP(C7735,kamus!$B$2:$B$87,kamus!$D$2:$D$87,"dihapus",0,1)</f>
        <v>Tempel 1</v>
      </c>
      <c r="C7735" t="s">
        <v>227</v>
      </c>
      <c r="D7735">
        <f>_xlfn.XLOOKUP(C7735,kamus!$B$2:$B$87,kamus!$J$2:$J$87,"dihapus",0,1)</f>
        <v>0</v>
      </c>
      <c r="E7735">
        <f t="shared" si="844"/>
        <v>0</v>
      </c>
      <c r="F7735" s="14">
        <v>45047</v>
      </c>
      <c r="G7735" s="1">
        <f t="shared" si="845"/>
        <v>5</v>
      </c>
      <c r="H7735" s="1">
        <f t="shared" si="846"/>
        <v>2023</v>
      </c>
      <c r="I7735">
        <v>0</v>
      </c>
      <c r="J7735">
        <v>0</v>
      </c>
      <c r="K7735">
        <f t="shared" si="840"/>
        <v>0</v>
      </c>
      <c r="L7735">
        <v>7097</v>
      </c>
      <c r="M7735" s="6">
        <f t="shared" si="841"/>
        <v>0</v>
      </c>
      <c r="N7735" s="6">
        <f t="shared" si="842"/>
        <v>0</v>
      </c>
      <c r="O7735" s="6">
        <f t="shared" si="843"/>
        <v>0</v>
      </c>
      <c r="Q7735">
        <f>_xlfn.XLOOKUP(C7735&amp;G7735&amp;H7735,covid!$E$2:$E$2184,covid!$D$2:$D$2184,0,0,1)</f>
        <v>0</v>
      </c>
    </row>
    <row r="7736" spans="1:17" x14ac:dyDescent="0.3">
      <c r="A7736">
        <f>_xlfn.XLOOKUP(C7736,kamus!$B$2:$B$87,kamus!$A$2:$A$87,0,0,1)</f>
        <v>78</v>
      </c>
      <c r="B7736" t="str">
        <f>_xlfn.XLOOKUP(C7736,kamus!$B$2:$B$87,kamus!$D$2:$D$87,"dihapus",0,1)</f>
        <v>Tempel 1</v>
      </c>
      <c r="C7736" t="s">
        <v>229</v>
      </c>
      <c r="D7736">
        <f>_xlfn.XLOOKUP(C7736,kamus!$B$2:$B$87,kamus!$J$2:$J$87,"dihapus",0,1)</f>
        <v>0</v>
      </c>
      <c r="E7736">
        <f t="shared" si="844"/>
        <v>0</v>
      </c>
      <c r="F7736" s="14">
        <v>45047</v>
      </c>
      <c r="G7736" s="1">
        <f t="shared" si="845"/>
        <v>5</v>
      </c>
      <c r="H7736" s="1">
        <f t="shared" si="846"/>
        <v>2023</v>
      </c>
      <c r="I7736">
        <v>0</v>
      </c>
      <c r="J7736">
        <v>0</v>
      </c>
      <c r="K7736">
        <f t="shared" si="840"/>
        <v>0</v>
      </c>
      <c r="L7736">
        <v>5537</v>
      </c>
      <c r="M7736" s="6">
        <f t="shared" si="841"/>
        <v>0</v>
      </c>
      <c r="N7736" s="6">
        <f t="shared" si="842"/>
        <v>0</v>
      </c>
      <c r="O7736" s="6">
        <f t="shared" si="843"/>
        <v>0</v>
      </c>
      <c r="Q7736">
        <f>_xlfn.XLOOKUP(C7736&amp;G7736&amp;H7736,covid!$E$2:$E$2184,covid!$D$2:$D$2184,0,0,1)</f>
        <v>0</v>
      </c>
    </row>
    <row r="7737" spans="1:17" x14ac:dyDescent="0.3">
      <c r="A7737">
        <f>_xlfn.XLOOKUP(C7737,kamus!$B$2:$B$87,kamus!$A$2:$A$87,0,0,1)</f>
        <v>79</v>
      </c>
      <c r="B7737" t="str">
        <f>_xlfn.XLOOKUP(C7737,kamus!$B$2:$B$87,kamus!$D$2:$D$87,"dihapus",0,1)</f>
        <v>Tempel 2</v>
      </c>
      <c r="C7737" t="s">
        <v>201</v>
      </c>
      <c r="D7737">
        <f>_xlfn.XLOOKUP(C7737,kamus!$B$2:$B$87,kamus!$J$2:$J$87,"dihapus",0,1)</f>
        <v>0</v>
      </c>
      <c r="E7737">
        <f t="shared" si="844"/>
        <v>0</v>
      </c>
      <c r="F7737" s="14">
        <v>45047</v>
      </c>
      <c r="G7737" s="1">
        <f t="shared" si="845"/>
        <v>5</v>
      </c>
      <c r="H7737" s="1">
        <f t="shared" si="846"/>
        <v>2023</v>
      </c>
      <c r="I7737">
        <v>0</v>
      </c>
      <c r="J7737">
        <v>0</v>
      </c>
      <c r="K7737">
        <f t="shared" si="840"/>
        <v>0</v>
      </c>
      <c r="L7737">
        <v>7976</v>
      </c>
      <c r="M7737" s="6">
        <f t="shared" si="841"/>
        <v>0</v>
      </c>
      <c r="N7737" s="6">
        <f t="shared" si="842"/>
        <v>0</v>
      </c>
      <c r="O7737" s="6">
        <f t="shared" si="843"/>
        <v>0</v>
      </c>
      <c r="Q7737">
        <f>_xlfn.XLOOKUP(C7737&amp;G7737&amp;H7737,covid!$E$2:$E$2184,covid!$D$2:$D$2184,0,0,1)</f>
        <v>0</v>
      </c>
    </row>
    <row r="7738" spans="1:17" x14ac:dyDescent="0.3">
      <c r="A7738">
        <f>_xlfn.XLOOKUP(C7738,kamus!$B$2:$B$87,kamus!$A$2:$A$87,0,0,1)</f>
        <v>80</v>
      </c>
      <c r="B7738" t="str">
        <f>_xlfn.XLOOKUP(C7738,kamus!$B$2:$B$87,kamus!$D$2:$D$87,"dihapus",0,1)</f>
        <v>Tempel 2</v>
      </c>
      <c r="C7738" t="s">
        <v>233</v>
      </c>
      <c r="D7738">
        <f>_xlfn.XLOOKUP(C7738,kamus!$B$2:$B$87,kamus!$J$2:$J$87,"dihapus",0,1)</f>
        <v>0</v>
      </c>
      <c r="E7738">
        <f t="shared" si="844"/>
        <v>0</v>
      </c>
      <c r="F7738" s="14">
        <v>45047</v>
      </c>
      <c r="G7738" s="1">
        <f t="shared" si="845"/>
        <v>5</v>
      </c>
      <c r="H7738" s="1">
        <f t="shared" si="846"/>
        <v>2023</v>
      </c>
      <c r="I7738">
        <v>0</v>
      </c>
      <c r="J7738">
        <v>0</v>
      </c>
      <c r="K7738">
        <f t="shared" si="840"/>
        <v>0</v>
      </c>
      <c r="L7738">
        <v>6785</v>
      </c>
      <c r="M7738" s="6">
        <f t="shared" si="841"/>
        <v>0</v>
      </c>
      <c r="N7738" s="6">
        <f t="shared" si="842"/>
        <v>0</v>
      </c>
      <c r="O7738" s="6">
        <f t="shared" si="843"/>
        <v>0</v>
      </c>
      <c r="Q7738">
        <f>_xlfn.XLOOKUP(C7738&amp;G7738&amp;H7738,covid!$E$2:$E$2184,covid!$D$2:$D$2184,0,0,1)</f>
        <v>0</v>
      </c>
    </row>
    <row r="7739" spans="1:17" x14ac:dyDescent="0.3">
      <c r="A7739">
        <f>_xlfn.XLOOKUP(C7739,kamus!$B$2:$B$87,kamus!$A$2:$A$87,0,0,1)</f>
        <v>81</v>
      </c>
      <c r="B7739" t="str">
        <f>_xlfn.XLOOKUP(C7739,kamus!$B$2:$B$87,kamus!$D$2:$D$87,"dihapus",0,1)</f>
        <v>Tempel 2</v>
      </c>
      <c r="C7739" t="s">
        <v>263</v>
      </c>
      <c r="D7739">
        <f>_xlfn.XLOOKUP(C7739,kamus!$B$2:$B$87,kamus!$J$2:$J$87,"dihapus",0,1)</f>
        <v>0</v>
      </c>
      <c r="E7739">
        <f t="shared" si="844"/>
        <v>0</v>
      </c>
      <c r="F7739" s="14">
        <v>45047</v>
      </c>
      <c r="G7739" s="1">
        <f t="shared" si="845"/>
        <v>5</v>
      </c>
      <c r="H7739" s="1">
        <f t="shared" si="846"/>
        <v>2023</v>
      </c>
      <c r="I7739">
        <v>0</v>
      </c>
      <c r="J7739">
        <v>1</v>
      </c>
      <c r="K7739">
        <f t="shared" si="840"/>
        <v>1</v>
      </c>
      <c r="L7739">
        <v>4879</v>
      </c>
      <c r="M7739" s="6">
        <f t="shared" si="841"/>
        <v>0</v>
      </c>
      <c r="N7739" s="6">
        <f t="shared" si="842"/>
        <v>20.496003279360526</v>
      </c>
      <c r="O7739" s="6">
        <f t="shared" si="843"/>
        <v>20.496003279360526</v>
      </c>
      <c r="Q7739">
        <f>_xlfn.XLOOKUP(C7739&amp;G7739&amp;H7739,covid!$E$2:$E$2184,covid!$D$2:$D$2184,0,0,1)</f>
        <v>0</v>
      </c>
    </row>
    <row r="7740" spans="1:17" x14ac:dyDescent="0.3">
      <c r="A7740">
        <f>_xlfn.XLOOKUP(C7740,kamus!$B$2:$B$87,kamus!$A$2:$A$87,0,0,1)</f>
        <v>82</v>
      </c>
      <c r="B7740" t="str">
        <f>_xlfn.XLOOKUP(C7740,kamus!$B$2:$B$87,kamus!$D$2:$D$87,"dihapus",0,1)</f>
        <v>Tempel 2</v>
      </c>
      <c r="C7740" t="s">
        <v>266</v>
      </c>
      <c r="D7740">
        <f>_xlfn.XLOOKUP(C7740,kamus!$B$2:$B$87,kamus!$J$2:$J$87,"dihapus",0,1)</f>
        <v>0</v>
      </c>
      <c r="E7740">
        <f t="shared" si="844"/>
        <v>0</v>
      </c>
      <c r="F7740" s="14">
        <v>45047</v>
      </c>
      <c r="G7740" s="1">
        <f t="shared" si="845"/>
        <v>5</v>
      </c>
      <c r="H7740" s="1">
        <f t="shared" si="846"/>
        <v>2023</v>
      </c>
      <c r="I7740">
        <v>0</v>
      </c>
      <c r="J7740">
        <v>0</v>
      </c>
      <c r="K7740">
        <f t="shared" si="840"/>
        <v>0</v>
      </c>
      <c r="L7740">
        <v>5439</v>
      </c>
      <c r="M7740" s="6">
        <f t="shared" si="841"/>
        <v>0</v>
      </c>
      <c r="N7740" s="6">
        <f t="shared" si="842"/>
        <v>0</v>
      </c>
      <c r="O7740" s="6">
        <f t="shared" si="843"/>
        <v>0</v>
      </c>
      <c r="Q7740">
        <f>_xlfn.XLOOKUP(C7740&amp;G7740&amp;H7740,covid!$E$2:$E$2184,covid!$D$2:$D$2184,0,0,1)</f>
        <v>0</v>
      </c>
    </row>
    <row r="7741" spans="1:17" x14ac:dyDescent="0.3">
      <c r="A7741">
        <f>_xlfn.XLOOKUP(C7741,kamus!$B$2:$B$87,kamus!$A$2:$A$87,0,0,1)</f>
        <v>84</v>
      </c>
      <c r="B7741" t="str">
        <f>_xlfn.XLOOKUP(C7741,kamus!$B$2:$B$87,kamus!$D$2:$D$87,"dihapus",0,1)</f>
        <v>turi</v>
      </c>
      <c r="C7741" t="s">
        <v>199</v>
      </c>
      <c r="D7741">
        <f>_xlfn.XLOOKUP(C7741,kamus!$B$2:$B$87,kamus!$J$2:$J$87,"dihapus",0,1)</f>
        <v>0</v>
      </c>
      <c r="E7741">
        <f t="shared" si="844"/>
        <v>0</v>
      </c>
      <c r="F7741" s="14">
        <v>45047</v>
      </c>
      <c r="G7741" s="1">
        <f t="shared" si="845"/>
        <v>5</v>
      </c>
      <c r="H7741" s="1">
        <f t="shared" si="846"/>
        <v>2023</v>
      </c>
      <c r="I7741">
        <v>0</v>
      </c>
      <c r="J7741">
        <v>0</v>
      </c>
      <c r="K7741">
        <f t="shared" si="840"/>
        <v>0</v>
      </c>
      <c r="L7741">
        <v>9981</v>
      </c>
      <c r="M7741" s="6">
        <f t="shared" si="841"/>
        <v>0</v>
      </c>
      <c r="N7741" s="6">
        <f t="shared" si="842"/>
        <v>0</v>
      </c>
      <c r="O7741" s="6">
        <f t="shared" si="843"/>
        <v>0</v>
      </c>
      <c r="Q7741">
        <f>_xlfn.XLOOKUP(C7741&amp;G7741&amp;H7741,covid!$E$2:$E$2184,covid!$D$2:$D$2184,0,0,1)</f>
        <v>0</v>
      </c>
    </row>
    <row r="7742" spans="1:17" x14ac:dyDescent="0.3">
      <c r="A7742">
        <f>_xlfn.XLOOKUP(C7742,kamus!$B$2:$B$87,kamus!$A$2:$A$87,0,0,1)</f>
        <v>86</v>
      </c>
      <c r="B7742" t="str">
        <f>_xlfn.XLOOKUP(C7742,kamus!$B$2:$B$87,kamus!$D$2:$D$87,"dihapus",0,1)</f>
        <v>turi</v>
      </c>
      <c r="C7742" t="s">
        <v>209</v>
      </c>
      <c r="D7742">
        <f>_xlfn.XLOOKUP(C7742,kamus!$B$2:$B$87,kamus!$J$2:$J$87,"dihapus",0,1)</f>
        <v>0</v>
      </c>
      <c r="E7742">
        <f t="shared" si="844"/>
        <v>0</v>
      </c>
      <c r="F7742" s="14">
        <v>45047</v>
      </c>
      <c r="G7742" s="1">
        <f t="shared" si="845"/>
        <v>5</v>
      </c>
      <c r="H7742" s="1">
        <f t="shared" si="846"/>
        <v>2023</v>
      </c>
      <c r="I7742">
        <v>0</v>
      </c>
      <c r="J7742">
        <v>0</v>
      </c>
      <c r="K7742">
        <f t="shared" si="840"/>
        <v>0</v>
      </c>
      <c r="L7742">
        <v>9827</v>
      </c>
      <c r="M7742" s="6">
        <f t="shared" si="841"/>
        <v>0</v>
      </c>
      <c r="N7742" s="6">
        <f t="shared" si="842"/>
        <v>0</v>
      </c>
      <c r="O7742" s="6">
        <f t="shared" si="843"/>
        <v>0</v>
      </c>
      <c r="Q7742">
        <f>_xlfn.XLOOKUP(C7742&amp;G7742&amp;H7742,covid!$E$2:$E$2184,covid!$D$2:$D$2184,0,0,1)</f>
        <v>0</v>
      </c>
    </row>
    <row r="7743" spans="1:17" x14ac:dyDescent="0.3">
      <c r="A7743">
        <f>_xlfn.XLOOKUP(C7743,kamus!$B$2:$B$87,kamus!$A$2:$A$87,0,0,1)</f>
        <v>83</v>
      </c>
      <c r="B7743" t="str">
        <f>_xlfn.XLOOKUP(C7743,kamus!$B$2:$B$87,kamus!$D$2:$D$87,"dihapus",0,1)</f>
        <v>turi</v>
      </c>
      <c r="C7743" t="s">
        <v>211</v>
      </c>
      <c r="D7743">
        <f>_xlfn.XLOOKUP(C7743,kamus!$B$2:$B$87,kamus!$J$2:$J$87,"dihapus",0,1)</f>
        <v>0</v>
      </c>
      <c r="E7743">
        <f t="shared" si="844"/>
        <v>0</v>
      </c>
      <c r="F7743" s="14">
        <v>45047</v>
      </c>
      <c r="G7743" s="1">
        <f t="shared" si="845"/>
        <v>5</v>
      </c>
      <c r="H7743" s="1">
        <f t="shared" si="846"/>
        <v>2023</v>
      </c>
      <c r="I7743">
        <v>0</v>
      </c>
      <c r="J7743">
        <v>0</v>
      </c>
      <c r="K7743">
        <f t="shared" si="840"/>
        <v>0</v>
      </c>
      <c r="L7743">
        <v>8793</v>
      </c>
      <c r="M7743" s="6">
        <f t="shared" si="841"/>
        <v>0</v>
      </c>
      <c r="N7743" s="6">
        <f t="shared" si="842"/>
        <v>0</v>
      </c>
      <c r="O7743" s="6">
        <f t="shared" si="843"/>
        <v>0</v>
      </c>
      <c r="Q7743">
        <f>_xlfn.XLOOKUP(C7743&amp;G7743&amp;H7743,covid!$E$2:$E$2184,covid!$D$2:$D$2184,0,0,1)</f>
        <v>0</v>
      </c>
    </row>
    <row r="7744" spans="1:17" x14ac:dyDescent="0.3">
      <c r="A7744">
        <f>_xlfn.XLOOKUP(C7744,kamus!$B$2:$B$87,kamus!$A$2:$A$87,0,0,1)</f>
        <v>85</v>
      </c>
      <c r="B7744" t="str">
        <f>_xlfn.XLOOKUP(C7744,kamus!$B$2:$B$87,kamus!$D$2:$D$87,"dihapus",0,1)</f>
        <v>turi</v>
      </c>
      <c r="C7744" t="s">
        <v>279</v>
      </c>
      <c r="D7744">
        <f>_xlfn.XLOOKUP(C7744,kamus!$B$2:$B$87,kamus!$J$2:$J$87,"dihapus",0,1)</f>
        <v>0</v>
      </c>
      <c r="E7744">
        <f t="shared" si="844"/>
        <v>0</v>
      </c>
      <c r="F7744" s="14">
        <v>45047</v>
      </c>
      <c r="G7744" s="1">
        <f t="shared" si="845"/>
        <v>5</v>
      </c>
      <c r="H7744" s="1">
        <f t="shared" si="846"/>
        <v>2023</v>
      </c>
      <c r="I7744">
        <v>0</v>
      </c>
      <c r="J7744">
        <v>0</v>
      </c>
      <c r="K7744">
        <f t="shared" si="840"/>
        <v>0</v>
      </c>
      <c r="L7744">
        <v>11277</v>
      </c>
      <c r="M7744" s="6">
        <f t="shared" si="841"/>
        <v>0</v>
      </c>
      <c r="N7744" s="6">
        <f t="shared" si="842"/>
        <v>0</v>
      </c>
      <c r="O7744" s="6">
        <f t="shared" si="843"/>
        <v>0</v>
      </c>
      <c r="Q7744">
        <f>_xlfn.XLOOKUP(C7744&amp;G7744&amp;H7744,covid!$E$2:$E$2184,covid!$D$2:$D$2184,0,0,1)</f>
        <v>0</v>
      </c>
    </row>
    <row r="7745" spans="1:17" x14ac:dyDescent="0.3">
      <c r="A7745">
        <f>_xlfn.XLOOKUP(C7745,kamus!$B$2:$B$87,kamus!$A$2:$A$87,0,0,1)</f>
        <v>4</v>
      </c>
      <c r="B7745" t="str">
        <f>_xlfn.XLOOKUP(C7745,kamus!$B$2:$B$87,kamus!$D$2:$D$87,"dihapus",0,1)</f>
        <v>Berbah</v>
      </c>
      <c r="C7745" t="s">
        <v>215</v>
      </c>
      <c r="D7745">
        <f>_xlfn.XLOOKUP(C7745,kamus!$B$2:$B$87,kamus!$J$2:$J$87,"dihapus",0,1)</f>
        <v>0</v>
      </c>
      <c r="E7745">
        <f t="shared" si="844"/>
        <v>0</v>
      </c>
      <c r="F7745" s="14">
        <v>45078</v>
      </c>
      <c r="G7745" s="1">
        <f t="shared" si="845"/>
        <v>6</v>
      </c>
      <c r="H7745" s="1">
        <f t="shared" si="846"/>
        <v>2023</v>
      </c>
      <c r="I7745">
        <v>0</v>
      </c>
      <c r="J7745">
        <v>0</v>
      </c>
      <c r="K7745">
        <f t="shared" si="840"/>
        <v>0</v>
      </c>
      <c r="L7745">
        <v>11768</v>
      </c>
      <c r="M7745" s="6">
        <f t="shared" si="841"/>
        <v>0</v>
      </c>
      <c r="N7745" s="6">
        <f t="shared" si="842"/>
        <v>0</v>
      </c>
      <c r="O7745" s="6">
        <f t="shared" si="843"/>
        <v>0</v>
      </c>
      <c r="Q7745">
        <f>_xlfn.XLOOKUP(C7745&amp;G7745&amp;H7745,covid!$E$2:$E$2184,covid!$D$2:$D$2184,0,0,1)</f>
        <v>0</v>
      </c>
    </row>
    <row r="7746" spans="1:17" x14ac:dyDescent="0.3">
      <c r="A7746">
        <f>_xlfn.XLOOKUP(C7746,kamus!$B$2:$B$87,kamus!$A$2:$A$87,0,0,1)</f>
        <v>1</v>
      </c>
      <c r="B7746" t="str">
        <f>_xlfn.XLOOKUP(C7746,kamus!$B$2:$B$87,kamus!$D$2:$D$87,"dihapus",0,1)</f>
        <v>Berbah</v>
      </c>
      <c r="C7746" t="s">
        <v>216</v>
      </c>
      <c r="D7746">
        <f>_xlfn.XLOOKUP(C7746,kamus!$B$2:$B$87,kamus!$J$2:$J$87,"dihapus",0,1)</f>
        <v>1</v>
      </c>
      <c r="E7746">
        <f t="shared" si="844"/>
        <v>1</v>
      </c>
      <c r="F7746" s="14">
        <v>45078</v>
      </c>
      <c r="G7746" s="1">
        <f t="shared" si="845"/>
        <v>6</v>
      </c>
      <c r="H7746" s="1">
        <f t="shared" si="846"/>
        <v>2023</v>
      </c>
      <c r="I7746">
        <v>0</v>
      </c>
      <c r="J7746">
        <v>0</v>
      </c>
      <c r="K7746">
        <f t="shared" ref="K7746:K7809" si="847">J7746+I7746</f>
        <v>0</v>
      </c>
      <c r="L7746">
        <v>14973</v>
      </c>
      <c r="M7746" s="6">
        <f t="shared" ref="M7746:M7809" si="848">IF(ISBLANK(I7746)=TRUE,"",I7746/$L7746*100000)</f>
        <v>0</v>
      </c>
      <c r="N7746" s="6">
        <f t="shared" ref="N7746:N7809" si="849">IF(ISBLANK(J7746)=TRUE,"",J7746/$L7746*100000)</f>
        <v>0</v>
      </c>
      <c r="O7746" s="6">
        <f t="shared" ref="O7746:O7809" si="850">IF(ISBLANK(K7746)=TRUE,"",K7746/$L7746*100000)</f>
        <v>0</v>
      </c>
      <c r="Q7746">
        <f>_xlfn.XLOOKUP(C7746&amp;G7746&amp;H7746,covid!$E$2:$E$2184,covid!$D$2:$D$2184,0,0,1)</f>
        <v>0</v>
      </c>
    </row>
    <row r="7747" spans="1:17" x14ac:dyDescent="0.3">
      <c r="A7747">
        <f>_xlfn.XLOOKUP(C7747,kamus!$B$2:$B$87,kamus!$A$2:$A$87,0,0,1)</f>
        <v>2</v>
      </c>
      <c r="B7747" t="str">
        <f>_xlfn.XLOOKUP(C7747,kamus!$B$2:$B$87,kamus!$D$2:$D$87,"dihapus",0,1)</f>
        <v>Berbah</v>
      </c>
      <c r="C7747" t="s">
        <v>246</v>
      </c>
      <c r="D7747">
        <f>_xlfn.XLOOKUP(C7747,kamus!$B$2:$B$87,kamus!$J$2:$J$87,"dihapus",0,1)</f>
        <v>1</v>
      </c>
      <c r="E7747">
        <f t="shared" ref="E7747:E7810" si="851">IF(D7747=0,0,IF(H7747&lt;2021,0,IF(AND(H7747=2021,G7747&lt;5),0,1)))</f>
        <v>1</v>
      </c>
      <c r="F7747" s="14">
        <v>45078</v>
      </c>
      <c r="G7747" s="1">
        <f t="shared" ref="G7747:G7810" si="852">MONTH(F7747)</f>
        <v>6</v>
      </c>
      <c r="H7747" s="1">
        <f t="shared" ref="H7747:H7810" si="853">YEAR(F7747)</f>
        <v>2023</v>
      </c>
      <c r="I7747">
        <v>0</v>
      </c>
      <c r="J7747">
        <v>0</v>
      </c>
      <c r="K7747">
        <f t="shared" si="847"/>
        <v>0</v>
      </c>
      <c r="L7747">
        <v>19227</v>
      </c>
      <c r="M7747" s="6">
        <f t="shared" si="848"/>
        <v>0</v>
      </c>
      <c r="N7747" s="6">
        <f t="shared" si="849"/>
        <v>0</v>
      </c>
      <c r="O7747" s="6">
        <f t="shared" si="850"/>
        <v>0</v>
      </c>
      <c r="Q7747">
        <f>_xlfn.XLOOKUP(C7747&amp;G7747&amp;H7747,covid!$E$2:$E$2184,covid!$D$2:$D$2184,0,0,1)</f>
        <v>0</v>
      </c>
    </row>
    <row r="7748" spans="1:17" x14ac:dyDescent="0.3">
      <c r="A7748">
        <f>_xlfn.XLOOKUP(C7748,kamus!$B$2:$B$87,kamus!$A$2:$A$87,0,0,1)</f>
        <v>3</v>
      </c>
      <c r="B7748" t="str">
        <f>_xlfn.XLOOKUP(C7748,kamus!$B$2:$B$87,kamus!$D$2:$D$87,"dihapus",0,1)</f>
        <v>Berbah</v>
      </c>
      <c r="C7748" t="s">
        <v>267</v>
      </c>
      <c r="D7748">
        <f>_xlfn.XLOOKUP(C7748,kamus!$B$2:$B$87,kamus!$J$2:$J$87,"dihapus",0,1)</f>
        <v>1</v>
      </c>
      <c r="E7748">
        <f t="shared" si="851"/>
        <v>1</v>
      </c>
      <c r="F7748" s="14">
        <v>45078</v>
      </c>
      <c r="G7748" s="1">
        <f t="shared" si="852"/>
        <v>6</v>
      </c>
      <c r="H7748" s="1">
        <f t="shared" si="853"/>
        <v>2023</v>
      </c>
      <c r="I7748">
        <v>0</v>
      </c>
      <c r="J7748">
        <v>0</v>
      </c>
      <c r="K7748">
        <f t="shared" si="847"/>
        <v>0</v>
      </c>
      <c r="L7748">
        <v>13737</v>
      </c>
      <c r="M7748" s="6">
        <f t="shared" si="848"/>
        <v>0</v>
      </c>
      <c r="N7748" s="6">
        <f t="shared" si="849"/>
        <v>0</v>
      </c>
      <c r="O7748" s="6">
        <f t="shared" si="850"/>
        <v>0</v>
      </c>
      <c r="Q7748">
        <f>_xlfn.XLOOKUP(C7748&amp;G7748&amp;H7748,covid!$E$2:$E$2184,covid!$D$2:$D$2184,0,0,1)</f>
        <v>0</v>
      </c>
    </row>
    <row r="7749" spans="1:17" x14ac:dyDescent="0.3">
      <c r="A7749">
        <f>_xlfn.XLOOKUP(C7749,kamus!$B$2:$B$87,kamus!$A$2:$A$87,0,0,1)</f>
        <v>9</v>
      </c>
      <c r="B7749" t="str">
        <f>_xlfn.XLOOKUP(C7749,kamus!$B$2:$B$87,kamus!$D$2:$D$87,"dihapus",0,1)</f>
        <v>cangkringan</v>
      </c>
      <c r="C7749" t="s">
        <v>197</v>
      </c>
      <c r="D7749">
        <f>_xlfn.XLOOKUP(C7749,kamus!$B$2:$B$87,kamus!$J$2:$J$87,"dihapus",0,1)</f>
        <v>0</v>
      </c>
      <c r="E7749">
        <f t="shared" si="851"/>
        <v>0</v>
      </c>
      <c r="F7749" s="14">
        <v>45078</v>
      </c>
      <c r="G7749" s="1">
        <f t="shared" si="852"/>
        <v>6</v>
      </c>
      <c r="H7749" s="1">
        <f t="shared" si="853"/>
        <v>2023</v>
      </c>
      <c r="I7749">
        <v>0</v>
      </c>
      <c r="J7749">
        <v>0</v>
      </c>
      <c r="K7749">
        <f t="shared" si="847"/>
        <v>0</v>
      </c>
      <c r="L7749">
        <v>8289</v>
      </c>
      <c r="M7749" s="6">
        <f t="shared" si="848"/>
        <v>0</v>
      </c>
      <c r="N7749" s="6">
        <f t="shared" si="849"/>
        <v>0</v>
      </c>
      <c r="O7749" s="6">
        <f t="shared" si="850"/>
        <v>0</v>
      </c>
      <c r="Q7749">
        <f>_xlfn.XLOOKUP(C7749&amp;G7749&amp;H7749,covid!$E$2:$E$2184,covid!$D$2:$D$2184,0,0,1)</f>
        <v>0</v>
      </c>
    </row>
    <row r="7750" spans="1:17" x14ac:dyDescent="0.3">
      <c r="A7750">
        <f>_xlfn.XLOOKUP(C7750,kamus!$B$2:$B$87,kamus!$A$2:$A$87,0,0,1)</f>
        <v>5</v>
      </c>
      <c r="B7750" t="str">
        <f>_xlfn.XLOOKUP(C7750,kamus!$B$2:$B$87,kamus!$D$2:$D$87,"dihapus",0,1)</f>
        <v>cangkringan</v>
      </c>
      <c r="C7750" t="s">
        <v>212</v>
      </c>
      <c r="D7750">
        <f>_xlfn.XLOOKUP(C7750,kamus!$B$2:$B$87,kamus!$J$2:$J$87,"dihapus",0,1)</f>
        <v>0</v>
      </c>
      <c r="E7750">
        <f t="shared" si="851"/>
        <v>0</v>
      </c>
      <c r="F7750" s="14">
        <v>45078</v>
      </c>
      <c r="G7750" s="1">
        <f t="shared" si="852"/>
        <v>6</v>
      </c>
      <c r="H7750" s="1">
        <f t="shared" si="853"/>
        <v>2023</v>
      </c>
      <c r="I7750">
        <v>0</v>
      </c>
      <c r="J7750">
        <v>0</v>
      </c>
      <c r="K7750">
        <f t="shared" si="847"/>
        <v>0</v>
      </c>
      <c r="L7750">
        <v>4249</v>
      </c>
      <c r="M7750" s="6">
        <f t="shared" si="848"/>
        <v>0</v>
      </c>
      <c r="N7750" s="6">
        <f t="shared" si="849"/>
        <v>0</v>
      </c>
      <c r="O7750" s="6">
        <f t="shared" si="850"/>
        <v>0</v>
      </c>
      <c r="Q7750">
        <f>_xlfn.XLOOKUP(C7750&amp;G7750&amp;H7750,covid!$E$2:$E$2184,covid!$D$2:$D$2184,0,0,1)</f>
        <v>0</v>
      </c>
    </row>
    <row r="7751" spans="1:17" x14ac:dyDescent="0.3">
      <c r="A7751">
        <f>_xlfn.XLOOKUP(C7751,kamus!$B$2:$B$87,kamus!$A$2:$A$87,0,0,1)</f>
        <v>7</v>
      </c>
      <c r="B7751" t="str">
        <f>_xlfn.XLOOKUP(C7751,kamus!$B$2:$B$87,kamus!$D$2:$D$87,"dihapus",0,1)</f>
        <v>cangkringan</v>
      </c>
      <c r="C7751" t="s">
        <v>217</v>
      </c>
      <c r="D7751">
        <f>_xlfn.XLOOKUP(C7751,kamus!$B$2:$B$87,kamus!$J$2:$J$87,"dihapus",0,1)</f>
        <v>0</v>
      </c>
      <c r="E7751">
        <f t="shared" si="851"/>
        <v>0</v>
      </c>
      <c r="F7751" s="14">
        <v>45078</v>
      </c>
      <c r="G7751" s="1">
        <f t="shared" si="852"/>
        <v>6</v>
      </c>
      <c r="H7751" s="1">
        <f t="shared" si="853"/>
        <v>2023</v>
      </c>
      <c r="I7751">
        <v>0</v>
      </c>
      <c r="J7751">
        <v>0</v>
      </c>
      <c r="K7751">
        <f t="shared" si="847"/>
        <v>0</v>
      </c>
      <c r="L7751">
        <v>3686</v>
      </c>
      <c r="M7751" s="6">
        <f t="shared" si="848"/>
        <v>0</v>
      </c>
      <c r="N7751" s="6">
        <f t="shared" si="849"/>
        <v>0</v>
      </c>
      <c r="O7751" s="6">
        <f t="shared" si="850"/>
        <v>0</v>
      </c>
      <c r="Q7751">
        <f>_xlfn.XLOOKUP(C7751&amp;G7751&amp;H7751,covid!$E$2:$E$2184,covid!$D$2:$D$2184,0,0,1)</f>
        <v>0</v>
      </c>
    </row>
    <row r="7752" spans="1:17" x14ac:dyDescent="0.3">
      <c r="A7752">
        <f>_xlfn.XLOOKUP(C7752,kamus!$B$2:$B$87,kamus!$A$2:$A$87,0,0,1)</f>
        <v>8</v>
      </c>
      <c r="B7752" t="str">
        <f>_xlfn.XLOOKUP(C7752,kamus!$B$2:$B$87,kamus!$D$2:$D$87,"dihapus",0,1)</f>
        <v>cangkringan</v>
      </c>
      <c r="C7752" t="s">
        <v>275</v>
      </c>
      <c r="D7752">
        <f>_xlfn.XLOOKUP(C7752,kamus!$B$2:$B$87,kamus!$J$2:$J$87,"dihapus",0,1)</f>
        <v>0</v>
      </c>
      <c r="E7752">
        <f t="shared" si="851"/>
        <v>0</v>
      </c>
      <c r="F7752" s="14">
        <v>45078</v>
      </c>
      <c r="G7752" s="1">
        <f t="shared" si="852"/>
        <v>6</v>
      </c>
      <c r="H7752" s="1">
        <f t="shared" si="853"/>
        <v>2023</v>
      </c>
      <c r="I7752">
        <v>0</v>
      </c>
      <c r="J7752">
        <v>0</v>
      </c>
      <c r="K7752">
        <f t="shared" si="847"/>
        <v>0</v>
      </c>
      <c r="L7752">
        <v>5705</v>
      </c>
      <c r="M7752" s="6">
        <f t="shared" si="848"/>
        <v>0</v>
      </c>
      <c r="N7752" s="6">
        <f t="shared" si="849"/>
        <v>0</v>
      </c>
      <c r="O7752" s="6">
        <f t="shared" si="850"/>
        <v>0</v>
      </c>
      <c r="Q7752">
        <f>_xlfn.XLOOKUP(C7752&amp;G7752&amp;H7752,covid!$E$2:$E$2184,covid!$D$2:$D$2184,0,0,1)</f>
        <v>0</v>
      </c>
    </row>
    <row r="7753" spans="1:17" x14ac:dyDescent="0.3">
      <c r="A7753">
        <f>_xlfn.XLOOKUP(C7753,kamus!$B$2:$B$87,kamus!$A$2:$A$87,0,0,1)</f>
        <v>6</v>
      </c>
      <c r="B7753" t="str">
        <f>_xlfn.XLOOKUP(C7753,kamus!$B$2:$B$87,kamus!$D$2:$D$87,"dihapus",0,1)</f>
        <v>cangkringan</v>
      </c>
      <c r="C7753" t="s">
        <v>281</v>
      </c>
      <c r="D7753">
        <f>_xlfn.XLOOKUP(C7753,kamus!$B$2:$B$87,kamus!$J$2:$J$87,"dihapus",0,1)</f>
        <v>0</v>
      </c>
      <c r="E7753">
        <f t="shared" si="851"/>
        <v>0</v>
      </c>
      <c r="F7753" s="14">
        <v>45078</v>
      </c>
      <c r="G7753" s="1">
        <f t="shared" si="852"/>
        <v>6</v>
      </c>
      <c r="H7753" s="1">
        <f t="shared" si="853"/>
        <v>2023</v>
      </c>
      <c r="I7753">
        <v>0</v>
      </c>
      <c r="J7753">
        <v>1</v>
      </c>
      <c r="K7753">
        <f t="shared" si="847"/>
        <v>1</v>
      </c>
      <c r="L7753">
        <v>11656</v>
      </c>
      <c r="M7753" s="6">
        <f t="shared" si="848"/>
        <v>0</v>
      </c>
      <c r="N7753" s="6">
        <f t="shared" si="849"/>
        <v>8.5792724776938911</v>
      </c>
      <c r="O7753" s="6">
        <f t="shared" si="850"/>
        <v>8.5792724776938911</v>
      </c>
      <c r="Q7753">
        <f>_xlfn.XLOOKUP(C7753&amp;G7753&amp;H7753,covid!$E$2:$E$2184,covid!$D$2:$D$2184,0,0,1)</f>
        <v>0</v>
      </c>
    </row>
    <row r="7754" spans="1:17" x14ac:dyDescent="0.3">
      <c r="A7754">
        <f>_xlfn.XLOOKUP(C7754,kamus!$B$2:$B$87,kamus!$A$2:$A$87,0,0,1)</f>
        <v>10</v>
      </c>
      <c r="B7754" t="str">
        <f>_xlfn.XLOOKUP(C7754,kamus!$B$2:$B$87,kamus!$D$2:$D$87,"dihapus",0,1)</f>
        <v>Depok 1</v>
      </c>
      <c r="C7754" t="s">
        <v>220</v>
      </c>
      <c r="D7754">
        <f>_xlfn.XLOOKUP(C7754,kamus!$B$2:$B$87,kamus!$J$2:$J$87,"dihapus",0,1)</f>
        <v>1</v>
      </c>
      <c r="E7754">
        <f t="shared" si="851"/>
        <v>1</v>
      </c>
      <c r="F7754" s="14">
        <v>45078</v>
      </c>
      <c r="G7754" s="1">
        <f t="shared" si="852"/>
        <v>6</v>
      </c>
      <c r="H7754" s="1">
        <f t="shared" si="853"/>
        <v>2023</v>
      </c>
      <c r="I7754">
        <v>0</v>
      </c>
      <c r="J7754">
        <v>0</v>
      </c>
      <c r="K7754">
        <f t="shared" si="847"/>
        <v>0</v>
      </c>
      <c r="L7754">
        <v>39007</v>
      </c>
      <c r="M7754" s="6">
        <f t="shared" si="848"/>
        <v>0</v>
      </c>
      <c r="N7754" s="6">
        <f t="shared" si="849"/>
        <v>0</v>
      </c>
      <c r="O7754" s="6">
        <f t="shared" si="850"/>
        <v>0</v>
      </c>
      <c r="Q7754">
        <f>_xlfn.XLOOKUP(C7754&amp;G7754&amp;H7754,covid!$E$2:$E$2184,covid!$D$2:$D$2184,0,0,1)</f>
        <v>0</v>
      </c>
    </row>
    <row r="7755" spans="1:17" x14ac:dyDescent="0.3">
      <c r="A7755">
        <f>_xlfn.XLOOKUP(C7755,kamus!$B$2:$B$87,kamus!$A$2:$A$87,0,0,1)</f>
        <v>11</v>
      </c>
      <c r="B7755" t="str">
        <f>_xlfn.XLOOKUP(C7755,kamus!$B$2:$B$87,kamus!$D$2:$D$87,"dihapus",0,1)</f>
        <v>Depok 2</v>
      </c>
      <c r="C7755" t="s">
        <v>207</v>
      </c>
      <c r="D7755">
        <f>_xlfn.XLOOKUP(C7755,kamus!$B$2:$B$87,kamus!$J$2:$J$87,"dihapus",0,1)</f>
        <v>1</v>
      </c>
      <c r="E7755">
        <f t="shared" si="851"/>
        <v>1</v>
      </c>
      <c r="F7755" s="14">
        <v>45078</v>
      </c>
      <c r="G7755" s="1">
        <f t="shared" si="852"/>
        <v>6</v>
      </c>
      <c r="H7755" s="1">
        <f t="shared" si="853"/>
        <v>2023</v>
      </c>
      <c r="I7755">
        <v>0</v>
      </c>
      <c r="J7755">
        <v>0</v>
      </c>
      <c r="K7755">
        <f t="shared" si="847"/>
        <v>0</v>
      </c>
      <c r="L7755">
        <v>45676</v>
      </c>
      <c r="M7755" s="6">
        <f t="shared" si="848"/>
        <v>0</v>
      </c>
      <c r="N7755" s="6">
        <f t="shared" si="849"/>
        <v>0</v>
      </c>
      <c r="O7755" s="6">
        <f t="shared" si="850"/>
        <v>0</v>
      </c>
      <c r="Q7755">
        <f>_xlfn.XLOOKUP(C7755&amp;G7755&amp;H7755,covid!$E$2:$E$2184,covid!$D$2:$D$2184,0,0,1)</f>
        <v>0</v>
      </c>
    </row>
    <row r="7756" spans="1:17" x14ac:dyDescent="0.3">
      <c r="A7756">
        <f>_xlfn.XLOOKUP(C7756,kamus!$B$2:$B$87,kamus!$A$2:$A$87,0,0,1)</f>
        <v>12</v>
      </c>
      <c r="B7756" t="str">
        <f>_xlfn.XLOOKUP(C7756,kamus!$B$2:$B$87,kamus!$D$2:$D$87,"dihapus",0,1)</f>
        <v>Depok 3</v>
      </c>
      <c r="C7756" t="s">
        <v>206</v>
      </c>
      <c r="D7756">
        <f>_xlfn.XLOOKUP(C7756,kamus!$B$2:$B$87,kamus!$J$2:$J$87,"dihapus",0,1)</f>
        <v>1</v>
      </c>
      <c r="E7756">
        <f t="shared" si="851"/>
        <v>1</v>
      </c>
      <c r="F7756" s="14">
        <v>45078</v>
      </c>
      <c r="G7756" s="1">
        <f t="shared" si="852"/>
        <v>6</v>
      </c>
      <c r="H7756" s="1">
        <f t="shared" si="853"/>
        <v>2023</v>
      </c>
      <c r="I7756">
        <v>0</v>
      </c>
      <c r="J7756">
        <v>0</v>
      </c>
      <c r="K7756">
        <f t="shared" si="847"/>
        <v>0</v>
      </c>
      <c r="L7756">
        <v>46091</v>
      </c>
      <c r="M7756" s="6">
        <f t="shared" si="848"/>
        <v>0</v>
      </c>
      <c r="N7756" s="6">
        <f t="shared" si="849"/>
        <v>0</v>
      </c>
      <c r="O7756" s="6">
        <f t="shared" si="850"/>
        <v>0</v>
      </c>
      <c r="Q7756">
        <f>_xlfn.XLOOKUP(C7756&amp;G7756&amp;H7756,covid!$E$2:$E$2184,covid!$D$2:$D$2184,0,0,1)</f>
        <v>0</v>
      </c>
    </row>
    <row r="7757" spans="1:17" x14ac:dyDescent="0.3">
      <c r="A7757">
        <f>_xlfn.XLOOKUP(C7757,kamus!$B$2:$B$87,kamus!$A$2:$A$87,0,0,1)</f>
        <v>0</v>
      </c>
      <c r="B7757" t="str">
        <f>_xlfn.XLOOKUP(C7757,kamus!$B$2:$B$87,kamus!$D$2:$D$87,"dihapus",0,1)</f>
        <v>dihapus</v>
      </c>
      <c r="C7757" t="s">
        <v>282</v>
      </c>
      <c r="D7757" t="str">
        <f>_xlfn.XLOOKUP(C7757,kamus!$B$2:$B$87,kamus!$J$2:$J$87,"dihapus",0,1)</f>
        <v>dihapus</v>
      </c>
      <c r="E7757">
        <f t="shared" si="851"/>
        <v>1</v>
      </c>
      <c r="F7757" s="14">
        <v>45078</v>
      </c>
      <c r="G7757" s="1">
        <f t="shared" si="852"/>
        <v>6</v>
      </c>
      <c r="H7757" s="1">
        <f t="shared" si="853"/>
        <v>2023</v>
      </c>
      <c r="I7757">
        <v>0</v>
      </c>
      <c r="J7757">
        <v>0</v>
      </c>
      <c r="K7757">
        <f t="shared" si="847"/>
        <v>0</v>
      </c>
      <c r="L7757" t="e">
        <v>#N/A</v>
      </c>
      <c r="M7757" s="6" t="e">
        <f t="shared" si="848"/>
        <v>#N/A</v>
      </c>
      <c r="N7757" s="6" t="e">
        <f t="shared" si="849"/>
        <v>#N/A</v>
      </c>
      <c r="O7757" s="6" t="e">
        <f t="shared" si="850"/>
        <v>#N/A</v>
      </c>
      <c r="Q7757">
        <f>_xlfn.XLOOKUP(C7757&amp;G7757&amp;H7757,covid!$E$2:$E$2184,covid!$D$2:$D$2184,0,0,1)</f>
        <v>0</v>
      </c>
    </row>
    <row r="7758" spans="1:17" x14ac:dyDescent="0.3">
      <c r="A7758">
        <f>_xlfn.XLOOKUP(C7758,kamus!$B$2:$B$87,kamus!$A$2:$A$87,0,0,1)</f>
        <v>14</v>
      </c>
      <c r="B7758" t="str">
        <f>_xlfn.XLOOKUP(C7758,kamus!$B$2:$B$87,kamus!$D$2:$D$87,"dihapus",0,1)</f>
        <v>Gamping 1</v>
      </c>
      <c r="C7758" t="s">
        <v>196</v>
      </c>
      <c r="D7758">
        <f>_xlfn.XLOOKUP(C7758,kamus!$B$2:$B$87,kamus!$J$2:$J$87,"dihapus",0,1)</f>
        <v>1</v>
      </c>
      <c r="E7758">
        <f t="shared" si="851"/>
        <v>1</v>
      </c>
      <c r="F7758" s="14">
        <v>45078</v>
      </c>
      <c r="G7758" s="1">
        <f t="shared" si="852"/>
        <v>6</v>
      </c>
      <c r="H7758" s="1">
        <f t="shared" si="853"/>
        <v>2023</v>
      </c>
      <c r="I7758">
        <v>0</v>
      </c>
      <c r="J7758">
        <v>0</v>
      </c>
      <c r="K7758">
        <f t="shared" si="847"/>
        <v>0</v>
      </c>
      <c r="L7758">
        <v>23457</v>
      </c>
      <c r="M7758" s="6">
        <f t="shared" si="848"/>
        <v>0</v>
      </c>
      <c r="N7758" s="6">
        <f t="shared" si="849"/>
        <v>0</v>
      </c>
      <c r="O7758" s="6">
        <f t="shared" si="850"/>
        <v>0</v>
      </c>
      <c r="Q7758">
        <f>_xlfn.XLOOKUP(C7758&amp;G7758&amp;H7758,covid!$E$2:$E$2184,covid!$D$2:$D$2184,0,0,1)</f>
        <v>0</v>
      </c>
    </row>
    <row r="7759" spans="1:17" x14ac:dyDescent="0.3">
      <c r="A7759">
        <f>_xlfn.XLOOKUP(C7759,kamus!$B$2:$B$87,kamus!$A$2:$A$87,0,0,1)</f>
        <v>13</v>
      </c>
      <c r="B7759" t="str">
        <f>_xlfn.XLOOKUP(C7759,kamus!$B$2:$B$87,kamus!$D$2:$D$87,"dihapus",0,1)</f>
        <v>Gamping 1</v>
      </c>
      <c r="C7759" t="s">
        <v>198</v>
      </c>
      <c r="D7759">
        <f>_xlfn.XLOOKUP(C7759,kamus!$B$2:$B$87,kamus!$J$2:$J$87,"dihapus",0,1)</f>
        <v>1</v>
      </c>
      <c r="E7759">
        <f t="shared" si="851"/>
        <v>1</v>
      </c>
      <c r="F7759" s="14">
        <v>45078</v>
      </c>
      <c r="G7759" s="1">
        <f t="shared" si="852"/>
        <v>6</v>
      </c>
      <c r="H7759" s="1">
        <f t="shared" si="853"/>
        <v>2023</v>
      </c>
      <c r="I7759">
        <v>0</v>
      </c>
      <c r="J7759">
        <v>0</v>
      </c>
      <c r="K7759">
        <f t="shared" si="847"/>
        <v>0</v>
      </c>
      <c r="L7759">
        <v>21222</v>
      </c>
      <c r="M7759" s="6">
        <f t="shared" si="848"/>
        <v>0</v>
      </c>
      <c r="N7759" s="6">
        <f t="shared" si="849"/>
        <v>0</v>
      </c>
      <c r="O7759" s="6">
        <f t="shared" si="850"/>
        <v>0</v>
      </c>
      <c r="Q7759">
        <f>_xlfn.XLOOKUP(C7759&amp;G7759&amp;H7759,covid!$E$2:$E$2184,covid!$D$2:$D$2184,0,0,1)</f>
        <v>0</v>
      </c>
    </row>
    <row r="7760" spans="1:17" x14ac:dyDescent="0.3">
      <c r="A7760">
        <f>_xlfn.XLOOKUP(C7760,kamus!$B$2:$B$87,kamus!$A$2:$A$87,0,0,1)</f>
        <v>16</v>
      </c>
      <c r="B7760" t="str">
        <f>_xlfn.XLOOKUP(C7760,kamus!$B$2:$B$87,kamus!$D$2:$D$87,"dihapus",0,1)</f>
        <v>Gamping 2</v>
      </c>
      <c r="C7760" t="s">
        <v>200</v>
      </c>
      <c r="D7760">
        <f>_xlfn.XLOOKUP(C7760,kamus!$B$2:$B$87,kamus!$J$2:$J$87,"dihapus",0,1)</f>
        <v>1</v>
      </c>
      <c r="E7760">
        <f t="shared" si="851"/>
        <v>1</v>
      </c>
      <c r="F7760" s="14">
        <v>45078</v>
      </c>
      <c r="G7760" s="1">
        <f t="shared" si="852"/>
        <v>6</v>
      </c>
      <c r="H7760" s="1">
        <f t="shared" si="853"/>
        <v>2023</v>
      </c>
      <c r="I7760">
        <v>0</v>
      </c>
      <c r="J7760">
        <v>0</v>
      </c>
      <c r="K7760">
        <f t="shared" si="847"/>
        <v>0</v>
      </c>
      <c r="L7760">
        <v>17089</v>
      </c>
      <c r="M7760" s="6">
        <f t="shared" si="848"/>
        <v>0</v>
      </c>
      <c r="N7760" s="6">
        <f t="shared" si="849"/>
        <v>0</v>
      </c>
      <c r="O7760" s="6">
        <f t="shared" si="850"/>
        <v>0</v>
      </c>
      <c r="Q7760">
        <f>_xlfn.XLOOKUP(C7760&amp;G7760&amp;H7760,covid!$E$2:$E$2184,covid!$D$2:$D$2184,0,0,1)</f>
        <v>0</v>
      </c>
    </row>
    <row r="7761" spans="1:17" x14ac:dyDescent="0.3">
      <c r="A7761">
        <f>_xlfn.XLOOKUP(C7761,kamus!$B$2:$B$87,kamus!$A$2:$A$87,0,0,1)</f>
        <v>15</v>
      </c>
      <c r="B7761" t="str">
        <f>_xlfn.XLOOKUP(C7761,kamus!$B$2:$B$87,kamus!$D$2:$D$87,"dihapus",0,1)</f>
        <v>Gamping 2</v>
      </c>
      <c r="C7761" t="s">
        <v>230</v>
      </c>
      <c r="D7761">
        <f>_xlfn.XLOOKUP(C7761,kamus!$B$2:$B$87,kamus!$J$2:$J$87,"dihapus",0,1)</f>
        <v>1</v>
      </c>
      <c r="E7761">
        <f t="shared" si="851"/>
        <v>1</v>
      </c>
      <c r="F7761" s="14">
        <v>45078</v>
      </c>
      <c r="G7761" s="1">
        <f t="shared" si="852"/>
        <v>6</v>
      </c>
      <c r="H7761" s="1">
        <f t="shared" si="853"/>
        <v>2023</v>
      </c>
      <c r="I7761">
        <v>0</v>
      </c>
      <c r="J7761">
        <v>1</v>
      </c>
      <c r="K7761">
        <f t="shared" si="847"/>
        <v>1</v>
      </c>
      <c r="L7761">
        <v>19215</v>
      </c>
      <c r="M7761" s="6">
        <f t="shared" si="848"/>
        <v>0</v>
      </c>
      <c r="N7761" s="6">
        <f t="shared" si="849"/>
        <v>5.2042674993494664</v>
      </c>
      <c r="O7761" s="6">
        <f t="shared" si="850"/>
        <v>5.2042674993494664</v>
      </c>
      <c r="Q7761">
        <f>_xlfn.XLOOKUP(C7761&amp;G7761&amp;H7761,covid!$E$2:$E$2184,covid!$D$2:$D$2184,0,0,1)</f>
        <v>0</v>
      </c>
    </row>
    <row r="7762" spans="1:17" x14ac:dyDescent="0.3">
      <c r="A7762">
        <f>_xlfn.XLOOKUP(C7762,kamus!$B$2:$B$87,kamus!$A$2:$A$87,0,0,1)</f>
        <v>17</v>
      </c>
      <c r="B7762" t="str">
        <f>_xlfn.XLOOKUP(C7762,kamus!$B$2:$B$87,kamus!$D$2:$D$87,"dihapus",0,1)</f>
        <v>Gamping 2</v>
      </c>
      <c r="C7762" t="s">
        <v>272</v>
      </c>
      <c r="D7762">
        <f>_xlfn.XLOOKUP(C7762,kamus!$B$2:$B$87,kamus!$J$2:$J$87,"dihapus",0,1)</f>
        <v>1</v>
      </c>
      <c r="E7762">
        <f t="shared" si="851"/>
        <v>1</v>
      </c>
      <c r="F7762" s="14">
        <v>45078</v>
      </c>
      <c r="G7762" s="1">
        <f t="shared" si="852"/>
        <v>6</v>
      </c>
      <c r="H7762" s="1">
        <f t="shared" si="853"/>
        <v>2023</v>
      </c>
      <c r="I7762">
        <v>0</v>
      </c>
      <c r="J7762">
        <v>0</v>
      </c>
      <c r="K7762">
        <f t="shared" si="847"/>
        <v>0</v>
      </c>
      <c r="L7762">
        <v>19189</v>
      </c>
      <c r="M7762" s="6">
        <f t="shared" si="848"/>
        <v>0</v>
      </c>
      <c r="N7762" s="6">
        <f t="shared" si="849"/>
        <v>0</v>
      </c>
      <c r="O7762" s="6">
        <f t="shared" si="850"/>
        <v>0</v>
      </c>
      <c r="Q7762">
        <f>_xlfn.XLOOKUP(C7762&amp;G7762&amp;H7762,covid!$E$2:$E$2184,covid!$D$2:$D$2184,0,0,1)</f>
        <v>0</v>
      </c>
    </row>
    <row r="7763" spans="1:17" x14ac:dyDescent="0.3">
      <c r="A7763">
        <f>_xlfn.XLOOKUP(C7763,kamus!$B$2:$B$87,kamus!$A$2:$A$87,0,0,1)</f>
        <v>20</v>
      </c>
      <c r="B7763" t="str">
        <f>_xlfn.XLOOKUP(C7763,kamus!$B$2:$B$87,kamus!$D$2:$D$87,"dihapus",0,1)</f>
        <v>Godean 1</v>
      </c>
      <c r="C7763" t="s">
        <v>247</v>
      </c>
      <c r="D7763">
        <f>_xlfn.XLOOKUP(C7763,kamus!$B$2:$B$87,kamus!$J$2:$J$87,"dihapus",0,1)</f>
        <v>1</v>
      </c>
      <c r="E7763">
        <f t="shared" si="851"/>
        <v>1</v>
      </c>
      <c r="F7763" s="14">
        <v>45078</v>
      </c>
      <c r="G7763" s="1">
        <f t="shared" si="852"/>
        <v>6</v>
      </c>
      <c r="H7763" s="1">
        <f t="shared" si="853"/>
        <v>2023</v>
      </c>
      <c r="I7763">
        <v>0</v>
      </c>
      <c r="J7763">
        <v>0</v>
      </c>
      <c r="K7763">
        <f t="shared" si="847"/>
        <v>0</v>
      </c>
      <c r="L7763">
        <v>10016</v>
      </c>
      <c r="M7763" s="6">
        <f t="shared" si="848"/>
        <v>0</v>
      </c>
      <c r="N7763" s="6">
        <f t="shared" si="849"/>
        <v>0</v>
      </c>
      <c r="O7763" s="6">
        <f t="shared" si="850"/>
        <v>0</v>
      </c>
      <c r="Q7763">
        <f>_xlfn.XLOOKUP(C7763&amp;G7763&amp;H7763,covid!$E$2:$E$2184,covid!$D$2:$D$2184,0,0,1)</f>
        <v>0</v>
      </c>
    </row>
    <row r="7764" spans="1:17" x14ac:dyDescent="0.3">
      <c r="A7764">
        <f>_xlfn.XLOOKUP(C7764,kamus!$B$2:$B$87,kamus!$A$2:$A$87,0,0,1)</f>
        <v>21</v>
      </c>
      <c r="B7764" t="str">
        <f>_xlfn.XLOOKUP(C7764,kamus!$B$2:$B$87,kamus!$D$2:$D$87,"dihapus",0,1)</f>
        <v>Godean 1</v>
      </c>
      <c r="C7764" t="s">
        <v>250</v>
      </c>
      <c r="D7764">
        <f>_xlfn.XLOOKUP(C7764,kamus!$B$2:$B$87,kamus!$J$2:$J$87,"dihapus",0,1)</f>
        <v>1</v>
      </c>
      <c r="E7764">
        <f t="shared" si="851"/>
        <v>1</v>
      </c>
      <c r="F7764" s="14">
        <v>45078</v>
      </c>
      <c r="G7764" s="1">
        <f t="shared" si="852"/>
        <v>6</v>
      </c>
      <c r="H7764" s="1">
        <f t="shared" si="853"/>
        <v>2023</v>
      </c>
      <c r="I7764">
        <v>0</v>
      </c>
      <c r="J7764">
        <v>0</v>
      </c>
      <c r="K7764">
        <f t="shared" si="847"/>
        <v>0</v>
      </c>
      <c r="L7764">
        <v>10556</v>
      </c>
      <c r="M7764" s="6">
        <f t="shared" si="848"/>
        <v>0</v>
      </c>
      <c r="N7764" s="6">
        <f t="shared" si="849"/>
        <v>0</v>
      </c>
      <c r="O7764" s="6">
        <f t="shared" si="850"/>
        <v>0</v>
      </c>
      <c r="Q7764">
        <f>_xlfn.XLOOKUP(C7764&amp;G7764&amp;H7764,covid!$E$2:$E$2184,covid!$D$2:$D$2184,0,0,1)</f>
        <v>0</v>
      </c>
    </row>
    <row r="7765" spans="1:17" x14ac:dyDescent="0.3">
      <c r="A7765">
        <f>_xlfn.XLOOKUP(C7765,kamus!$B$2:$B$87,kamus!$A$2:$A$87,0,0,1)</f>
        <v>19</v>
      </c>
      <c r="B7765" t="str">
        <f>_xlfn.XLOOKUP(C7765,kamus!$B$2:$B$87,kamus!$D$2:$D$87,"dihapus",0,1)</f>
        <v>Godean 1</v>
      </c>
      <c r="C7765" t="s">
        <v>251</v>
      </c>
      <c r="D7765">
        <f>_xlfn.XLOOKUP(C7765,kamus!$B$2:$B$87,kamus!$J$2:$J$87,"dihapus",0,1)</f>
        <v>1</v>
      </c>
      <c r="E7765">
        <f t="shared" si="851"/>
        <v>1</v>
      </c>
      <c r="F7765" s="14">
        <v>45078</v>
      </c>
      <c r="G7765" s="1">
        <f t="shared" si="852"/>
        <v>6</v>
      </c>
      <c r="H7765" s="1">
        <f t="shared" si="853"/>
        <v>2023</v>
      </c>
      <c r="I7765">
        <v>0</v>
      </c>
      <c r="J7765">
        <v>0</v>
      </c>
      <c r="K7765">
        <f t="shared" si="847"/>
        <v>0</v>
      </c>
      <c r="L7765">
        <v>9415</v>
      </c>
      <c r="M7765" s="6">
        <f t="shared" si="848"/>
        <v>0</v>
      </c>
      <c r="N7765" s="6">
        <f t="shared" si="849"/>
        <v>0</v>
      </c>
      <c r="O7765" s="6">
        <f t="shared" si="850"/>
        <v>0</v>
      </c>
      <c r="Q7765">
        <f>_xlfn.XLOOKUP(C7765&amp;G7765&amp;H7765,covid!$E$2:$E$2184,covid!$D$2:$D$2184,0,0,1)</f>
        <v>0</v>
      </c>
    </row>
    <row r="7766" spans="1:17" x14ac:dyDescent="0.3">
      <c r="A7766">
        <f>_xlfn.XLOOKUP(C7766,kamus!$B$2:$B$87,kamus!$A$2:$A$87,0,0,1)</f>
        <v>18</v>
      </c>
      <c r="B7766" t="str">
        <f>_xlfn.XLOOKUP(C7766,kamus!$B$2:$B$87,kamus!$D$2:$D$87,"dihapus",0,1)</f>
        <v>Godean 1</v>
      </c>
      <c r="C7766" t="s">
        <v>252</v>
      </c>
      <c r="D7766">
        <f>_xlfn.XLOOKUP(C7766,kamus!$B$2:$B$87,kamus!$J$2:$J$87,"dihapus",0,1)</f>
        <v>0</v>
      </c>
      <c r="E7766">
        <f t="shared" si="851"/>
        <v>0</v>
      </c>
      <c r="F7766" s="14">
        <v>45078</v>
      </c>
      <c r="G7766" s="1">
        <f t="shared" si="852"/>
        <v>6</v>
      </c>
      <c r="H7766" s="1">
        <f t="shared" si="853"/>
        <v>2023</v>
      </c>
      <c r="I7766">
        <v>0</v>
      </c>
      <c r="J7766">
        <v>0</v>
      </c>
      <c r="K7766">
        <f t="shared" si="847"/>
        <v>0</v>
      </c>
      <c r="L7766">
        <v>6792</v>
      </c>
      <c r="M7766" s="6">
        <f t="shared" si="848"/>
        <v>0</v>
      </c>
      <c r="N7766" s="6">
        <f t="shared" si="849"/>
        <v>0</v>
      </c>
      <c r="O7766" s="6">
        <f t="shared" si="850"/>
        <v>0</v>
      </c>
      <c r="Q7766">
        <f>_xlfn.XLOOKUP(C7766&amp;G7766&amp;H7766,covid!$E$2:$E$2184,covid!$D$2:$D$2184,0,0,1)</f>
        <v>0</v>
      </c>
    </row>
    <row r="7767" spans="1:17" x14ac:dyDescent="0.3">
      <c r="A7767">
        <f>_xlfn.XLOOKUP(C7767,kamus!$B$2:$B$87,kamus!$A$2:$A$87,0,0,1)</f>
        <v>23</v>
      </c>
      <c r="B7767" t="str">
        <f>_xlfn.XLOOKUP(C7767,kamus!$B$2:$B$87,kamus!$D$2:$D$87,"dihapus",0,1)</f>
        <v>Godean 2</v>
      </c>
      <c r="C7767" t="s">
        <v>248</v>
      </c>
      <c r="D7767">
        <f>_xlfn.XLOOKUP(C7767,kamus!$B$2:$B$87,kamus!$J$2:$J$87,"dihapus",0,1)</f>
        <v>1</v>
      </c>
      <c r="E7767">
        <f t="shared" si="851"/>
        <v>1</v>
      </c>
      <c r="F7767" s="14">
        <v>45078</v>
      </c>
      <c r="G7767" s="1">
        <f t="shared" si="852"/>
        <v>6</v>
      </c>
      <c r="H7767" s="1">
        <f t="shared" si="853"/>
        <v>2023</v>
      </c>
      <c r="I7767">
        <v>0</v>
      </c>
      <c r="J7767">
        <v>0</v>
      </c>
      <c r="K7767">
        <f t="shared" si="847"/>
        <v>0</v>
      </c>
      <c r="L7767">
        <v>17927</v>
      </c>
      <c r="M7767" s="6">
        <f t="shared" si="848"/>
        <v>0</v>
      </c>
      <c r="N7767" s="6">
        <f t="shared" si="849"/>
        <v>0</v>
      </c>
      <c r="O7767" s="6">
        <f t="shared" si="850"/>
        <v>0</v>
      </c>
      <c r="Q7767">
        <f>_xlfn.XLOOKUP(C7767&amp;G7767&amp;H7767,covid!$E$2:$E$2184,covid!$D$2:$D$2184,0,0,1)</f>
        <v>0</v>
      </c>
    </row>
    <row r="7768" spans="1:17" x14ac:dyDescent="0.3">
      <c r="A7768">
        <f>_xlfn.XLOOKUP(C7768,kamus!$B$2:$B$87,kamus!$A$2:$A$87,0,0,1)</f>
        <v>22</v>
      </c>
      <c r="B7768" t="str">
        <f>_xlfn.XLOOKUP(C7768,kamus!$B$2:$B$87,kamus!$D$2:$D$87,"dihapus",0,1)</f>
        <v>Godean 2</v>
      </c>
      <c r="C7768" t="s">
        <v>249</v>
      </c>
      <c r="D7768">
        <f>_xlfn.XLOOKUP(C7768,kamus!$B$2:$B$87,kamus!$J$2:$J$87,"dihapus",0,1)</f>
        <v>1</v>
      </c>
      <c r="E7768">
        <f t="shared" si="851"/>
        <v>1</v>
      </c>
      <c r="F7768" s="14">
        <v>45078</v>
      </c>
      <c r="G7768" s="1">
        <f t="shared" si="852"/>
        <v>6</v>
      </c>
      <c r="H7768" s="1">
        <f t="shared" si="853"/>
        <v>2023</v>
      </c>
      <c r="I7768">
        <v>0</v>
      </c>
      <c r="J7768">
        <v>0</v>
      </c>
      <c r="K7768">
        <f t="shared" si="847"/>
        <v>0</v>
      </c>
      <c r="L7768">
        <v>12726</v>
      </c>
      <c r="M7768" s="6">
        <f t="shared" si="848"/>
        <v>0</v>
      </c>
      <c r="N7768" s="6">
        <f t="shared" si="849"/>
        <v>0</v>
      </c>
      <c r="O7768" s="6">
        <f t="shared" si="850"/>
        <v>0</v>
      </c>
      <c r="Q7768">
        <f>_xlfn.XLOOKUP(C7768&amp;G7768&amp;H7768,covid!$E$2:$E$2184,covid!$D$2:$D$2184,0,0,1)</f>
        <v>0</v>
      </c>
    </row>
    <row r="7769" spans="1:17" x14ac:dyDescent="0.3">
      <c r="A7769">
        <f>_xlfn.XLOOKUP(C7769,kamus!$B$2:$B$87,kamus!$A$2:$A$87,0,0,1)</f>
        <v>24</v>
      </c>
      <c r="B7769" t="str">
        <f>_xlfn.XLOOKUP(C7769,kamus!$B$2:$B$87,kamus!$D$2:$D$87,"dihapus",0,1)</f>
        <v>Godean 2</v>
      </c>
      <c r="C7769" t="s">
        <v>253</v>
      </c>
      <c r="D7769">
        <f>_xlfn.XLOOKUP(C7769,kamus!$B$2:$B$87,kamus!$J$2:$J$87,"dihapus",0,1)</f>
        <v>0</v>
      </c>
      <c r="E7769">
        <f t="shared" si="851"/>
        <v>0</v>
      </c>
      <c r="F7769" s="14">
        <v>45078</v>
      </c>
      <c r="G7769" s="1">
        <f t="shared" si="852"/>
        <v>6</v>
      </c>
      <c r="H7769" s="1">
        <f t="shared" si="853"/>
        <v>2023</v>
      </c>
      <c r="I7769">
        <v>0</v>
      </c>
      <c r="J7769">
        <v>0</v>
      </c>
      <c r="K7769">
        <f t="shared" si="847"/>
        <v>0</v>
      </c>
      <c r="L7769">
        <v>7285</v>
      </c>
      <c r="M7769" s="6">
        <f t="shared" si="848"/>
        <v>0</v>
      </c>
      <c r="N7769" s="6">
        <f t="shared" si="849"/>
        <v>0</v>
      </c>
      <c r="O7769" s="6">
        <f t="shared" si="850"/>
        <v>0</v>
      </c>
      <c r="Q7769">
        <f>_xlfn.XLOOKUP(C7769&amp;G7769&amp;H7769,covid!$E$2:$E$2184,covid!$D$2:$D$2184,0,0,1)</f>
        <v>0</v>
      </c>
    </row>
    <row r="7770" spans="1:17" x14ac:dyDescent="0.3">
      <c r="A7770">
        <f>_xlfn.XLOOKUP(C7770,kamus!$B$2:$B$87,kamus!$A$2:$A$87,0,0,1)</f>
        <v>27</v>
      </c>
      <c r="B7770" t="str">
        <f>_xlfn.XLOOKUP(C7770,kamus!$B$2:$B$87,kamus!$D$2:$D$87,"dihapus",0,1)</f>
        <v>Kalasan</v>
      </c>
      <c r="C7770" t="s">
        <v>235</v>
      </c>
      <c r="D7770">
        <f>_xlfn.XLOOKUP(C7770,kamus!$B$2:$B$87,kamus!$J$2:$J$87,"dihapus",0,1)</f>
        <v>1</v>
      </c>
      <c r="E7770">
        <f t="shared" si="851"/>
        <v>1</v>
      </c>
      <c r="F7770" s="14">
        <v>45078</v>
      </c>
      <c r="G7770" s="1">
        <f t="shared" si="852"/>
        <v>6</v>
      </c>
      <c r="H7770" s="1">
        <f t="shared" si="853"/>
        <v>2023</v>
      </c>
      <c r="I7770">
        <v>0</v>
      </c>
      <c r="J7770">
        <v>1</v>
      </c>
      <c r="K7770">
        <f t="shared" si="847"/>
        <v>1</v>
      </c>
      <c r="L7770">
        <v>39409</v>
      </c>
      <c r="M7770" s="6">
        <f t="shared" si="848"/>
        <v>0</v>
      </c>
      <c r="N7770" s="6">
        <f t="shared" si="849"/>
        <v>2.5374914359664036</v>
      </c>
      <c r="O7770" s="6">
        <f t="shared" si="850"/>
        <v>2.5374914359664036</v>
      </c>
      <c r="Q7770">
        <f>_xlfn.XLOOKUP(C7770&amp;G7770&amp;H7770,covid!$E$2:$E$2184,covid!$D$2:$D$2184,0,0,1)</f>
        <v>0</v>
      </c>
    </row>
    <row r="7771" spans="1:17" x14ac:dyDescent="0.3">
      <c r="A7771">
        <f>_xlfn.XLOOKUP(C7771,kamus!$B$2:$B$87,kamus!$A$2:$A$87,0,0,1)</f>
        <v>28</v>
      </c>
      <c r="B7771" t="str">
        <f>_xlfn.XLOOKUP(C7771,kamus!$B$2:$B$87,kamus!$D$2:$D$87,"dihapus",0,1)</f>
        <v>Kalasan</v>
      </c>
      <c r="C7771" t="s">
        <v>239</v>
      </c>
      <c r="D7771">
        <f>_xlfn.XLOOKUP(C7771,kamus!$B$2:$B$87,kamus!$J$2:$J$87,"dihapus",0,1)</f>
        <v>0</v>
      </c>
      <c r="E7771">
        <f t="shared" si="851"/>
        <v>0</v>
      </c>
      <c r="F7771" s="14">
        <v>45078</v>
      </c>
      <c r="G7771" s="1">
        <f t="shared" si="852"/>
        <v>6</v>
      </c>
      <c r="H7771" s="1">
        <f t="shared" si="853"/>
        <v>2023</v>
      </c>
      <c r="I7771">
        <v>0</v>
      </c>
      <c r="J7771">
        <v>0</v>
      </c>
      <c r="K7771">
        <f t="shared" si="847"/>
        <v>0</v>
      </c>
      <c r="L7771">
        <v>14128</v>
      </c>
      <c r="M7771" s="6">
        <f t="shared" si="848"/>
        <v>0</v>
      </c>
      <c r="N7771" s="6">
        <f t="shared" si="849"/>
        <v>0</v>
      </c>
      <c r="O7771" s="6">
        <f t="shared" si="850"/>
        <v>0</v>
      </c>
      <c r="Q7771">
        <f>_xlfn.XLOOKUP(C7771&amp;G7771&amp;H7771,covid!$E$2:$E$2184,covid!$D$2:$D$2184,0,0,1)</f>
        <v>0</v>
      </c>
    </row>
    <row r="7772" spans="1:17" x14ac:dyDescent="0.3">
      <c r="A7772">
        <f>_xlfn.XLOOKUP(C7772,kamus!$B$2:$B$87,kamus!$A$2:$A$87,0,0,1)</f>
        <v>25</v>
      </c>
      <c r="B7772" t="str">
        <f>_xlfn.XLOOKUP(C7772,kamus!$B$2:$B$87,kamus!$D$2:$D$87,"dihapus",0,1)</f>
        <v>Kalasan</v>
      </c>
      <c r="C7772" t="s">
        <v>265</v>
      </c>
      <c r="D7772">
        <f>_xlfn.XLOOKUP(C7772,kamus!$B$2:$B$87,kamus!$J$2:$J$87,"dihapus",0,1)</f>
        <v>1</v>
      </c>
      <c r="E7772">
        <f t="shared" si="851"/>
        <v>1</v>
      </c>
      <c r="F7772" s="14">
        <v>45078</v>
      </c>
      <c r="G7772" s="1">
        <f t="shared" si="852"/>
        <v>6</v>
      </c>
      <c r="H7772" s="1">
        <f t="shared" si="853"/>
        <v>2023</v>
      </c>
      <c r="I7772">
        <v>0</v>
      </c>
      <c r="J7772">
        <v>0</v>
      </c>
      <c r="K7772">
        <f t="shared" si="847"/>
        <v>0</v>
      </c>
      <c r="L7772">
        <v>17649</v>
      </c>
      <c r="M7772" s="6">
        <f t="shared" si="848"/>
        <v>0</v>
      </c>
      <c r="N7772" s="6">
        <f t="shared" si="849"/>
        <v>0</v>
      </c>
      <c r="O7772" s="6">
        <f t="shared" si="850"/>
        <v>0</v>
      </c>
      <c r="Q7772">
        <f>_xlfn.XLOOKUP(C7772&amp;G7772&amp;H7772,covid!$E$2:$E$2184,covid!$D$2:$D$2184,0,0,1)</f>
        <v>0</v>
      </c>
    </row>
    <row r="7773" spans="1:17" x14ac:dyDescent="0.3">
      <c r="A7773">
        <f>_xlfn.XLOOKUP(C7773,kamus!$B$2:$B$87,kamus!$A$2:$A$87,0,0,1)</f>
        <v>26</v>
      </c>
      <c r="B7773" t="str">
        <f>_xlfn.XLOOKUP(C7773,kamus!$B$2:$B$87,kamus!$D$2:$D$87,"dihapus",0,1)</f>
        <v>Kalasan</v>
      </c>
      <c r="C7773" t="s">
        <v>269</v>
      </c>
      <c r="D7773">
        <f>_xlfn.XLOOKUP(C7773,kamus!$B$2:$B$87,kamus!$J$2:$J$87,"dihapus",0,1)</f>
        <v>1</v>
      </c>
      <c r="E7773">
        <f t="shared" si="851"/>
        <v>1</v>
      </c>
      <c r="F7773" s="14">
        <v>45078</v>
      </c>
      <c r="G7773" s="1">
        <f t="shared" si="852"/>
        <v>6</v>
      </c>
      <c r="H7773" s="1">
        <f t="shared" si="853"/>
        <v>2023</v>
      </c>
      <c r="I7773">
        <v>0</v>
      </c>
      <c r="J7773">
        <v>1</v>
      </c>
      <c r="K7773">
        <f t="shared" si="847"/>
        <v>1</v>
      </c>
      <c r="L7773">
        <v>19108</v>
      </c>
      <c r="M7773" s="6">
        <f t="shared" si="848"/>
        <v>0</v>
      </c>
      <c r="N7773" s="6">
        <f t="shared" si="849"/>
        <v>5.2334100900146536</v>
      </c>
      <c r="O7773" s="6">
        <f t="shared" si="850"/>
        <v>5.2334100900146536</v>
      </c>
      <c r="Q7773">
        <f>_xlfn.XLOOKUP(C7773&amp;G7773&amp;H7773,covid!$E$2:$E$2184,covid!$D$2:$D$2184,0,0,1)</f>
        <v>0</v>
      </c>
    </row>
    <row r="7774" spans="1:17" x14ac:dyDescent="0.3">
      <c r="A7774">
        <f>_xlfn.XLOOKUP(C7774,kamus!$B$2:$B$87,kamus!$A$2:$A$87,0,0,1)</f>
        <v>33</v>
      </c>
      <c r="B7774" t="str">
        <f>_xlfn.XLOOKUP(C7774,kamus!$B$2:$B$87,kamus!$D$2:$D$87,"dihapus",0,1)</f>
        <v>Minggir</v>
      </c>
      <c r="C7774" t="s">
        <v>241</v>
      </c>
      <c r="D7774">
        <f>_xlfn.XLOOKUP(C7774,kamus!$B$2:$B$87,kamus!$J$2:$J$87,"dihapus",0,1)</f>
        <v>0</v>
      </c>
      <c r="E7774">
        <f t="shared" si="851"/>
        <v>0</v>
      </c>
      <c r="F7774" s="14">
        <v>45078</v>
      </c>
      <c r="G7774" s="1">
        <f t="shared" si="852"/>
        <v>6</v>
      </c>
      <c r="H7774" s="1">
        <f t="shared" si="853"/>
        <v>2023</v>
      </c>
      <c r="I7774">
        <v>0</v>
      </c>
      <c r="J7774">
        <v>0</v>
      </c>
      <c r="K7774">
        <f t="shared" si="847"/>
        <v>0</v>
      </c>
      <c r="L7774">
        <v>8532</v>
      </c>
      <c r="M7774" s="6">
        <f t="shared" si="848"/>
        <v>0</v>
      </c>
      <c r="N7774" s="6">
        <f t="shared" si="849"/>
        <v>0</v>
      </c>
      <c r="O7774" s="6">
        <f t="shared" si="850"/>
        <v>0</v>
      </c>
      <c r="Q7774">
        <f>_xlfn.XLOOKUP(C7774&amp;G7774&amp;H7774,covid!$E$2:$E$2184,covid!$D$2:$D$2184,0,0,1)</f>
        <v>0</v>
      </c>
    </row>
    <row r="7775" spans="1:17" x14ac:dyDescent="0.3">
      <c r="A7775">
        <f>_xlfn.XLOOKUP(C7775,kamus!$B$2:$B$87,kamus!$A$2:$A$87,0,0,1)</f>
        <v>31</v>
      </c>
      <c r="B7775" t="str">
        <f>_xlfn.XLOOKUP(C7775,kamus!$B$2:$B$87,kamus!$D$2:$D$87,"dihapus",0,1)</f>
        <v>Minggir</v>
      </c>
      <c r="C7775" t="s">
        <v>242</v>
      </c>
      <c r="D7775">
        <f>_xlfn.XLOOKUP(C7775,kamus!$B$2:$B$87,kamus!$J$2:$J$87,"dihapus",0,1)</f>
        <v>0</v>
      </c>
      <c r="E7775">
        <f t="shared" si="851"/>
        <v>0</v>
      </c>
      <c r="F7775" s="14">
        <v>45078</v>
      </c>
      <c r="G7775" s="1">
        <f t="shared" si="852"/>
        <v>6</v>
      </c>
      <c r="H7775" s="1">
        <f t="shared" si="853"/>
        <v>2023</v>
      </c>
      <c r="I7775">
        <v>0</v>
      </c>
      <c r="J7775">
        <v>0</v>
      </c>
      <c r="K7775">
        <f t="shared" si="847"/>
        <v>0</v>
      </c>
      <c r="L7775">
        <v>3739</v>
      </c>
      <c r="M7775" s="6">
        <f t="shared" si="848"/>
        <v>0</v>
      </c>
      <c r="N7775" s="6">
        <f t="shared" si="849"/>
        <v>0</v>
      </c>
      <c r="O7775" s="6">
        <f t="shared" si="850"/>
        <v>0</v>
      </c>
      <c r="Q7775">
        <f>_xlfn.XLOOKUP(C7775&amp;G7775&amp;H7775,covid!$E$2:$E$2184,covid!$D$2:$D$2184,0,0,1)</f>
        <v>0</v>
      </c>
    </row>
    <row r="7776" spans="1:17" x14ac:dyDescent="0.3">
      <c r="A7776">
        <f>_xlfn.XLOOKUP(C7776,kamus!$B$2:$B$87,kamus!$A$2:$A$87,0,0,1)</f>
        <v>32</v>
      </c>
      <c r="B7776" t="str">
        <f>_xlfn.XLOOKUP(C7776,kamus!$B$2:$B$87,kamus!$D$2:$D$87,"dihapus",0,1)</f>
        <v>Minggir</v>
      </c>
      <c r="C7776" t="s">
        <v>243</v>
      </c>
      <c r="D7776">
        <f>_xlfn.XLOOKUP(C7776,kamus!$B$2:$B$87,kamus!$J$2:$J$87,"dihapus",0,1)</f>
        <v>0</v>
      </c>
      <c r="E7776">
        <f t="shared" si="851"/>
        <v>0</v>
      </c>
      <c r="F7776" s="14">
        <v>45078</v>
      </c>
      <c r="G7776" s="1">
        <f t="shared" si="852"/>
        <v>6</v>
      </c>
      <c r="H7776" s="1">
        <f t="shared" si="853"/>
        <v>2023</v>
      </c>
      <c r="I7776">
        <v>0</v>
      </c>
      <c r="J7776">
        <v>0</v>
      </c>
      <c r="K7776">
        <f t="shared" si="847"/>
        <v>0</v>
      </c>
      <c r="L7776">
        <v>7229</v>
      </c>
      <c r="M7776" s="6">
        <f t="shared" si="848"/>
        <v>0</v>
      </c>
      <c r="N7776" s="6">
        <f t="shared" si="849"/>
        <v>0</v>
      </c>
      <c r="O7776" s="6">
        <f t="shared" si="850"/>
        <v>0</v>
      </c>
      <c r="Q7776">
        <f>_xlfn.XLOOKUP(C7776&amp;G7776&amp;H7776,covid!$E$2:$E$2184,covid!$D$2:$D$2184,0,0,1)</f>
        <v>0</v>
      </c>
    </row>
    <row r="7777" spans="1:17" x14ac:dyDescent="0.3">
      <c r="A7777">
        <f>_xlfn.XLOOKUP(C7777,kamus!$B$2:$B$87,kamus!$A$2:$A$87,0,0,1)</f>
        <v>30</v>
      </c>
      <c r="B7777" t="str">
        <f>_xlfn.XLOOKUP(C7777,kamus!$B$2:$B$87,kamus!$D$2:$D$87,"dihapus",0,1)</f>
        <v>Minggir</v>
      </c>
      <c r="C7777" t="s">
        <v>244</v>
      </c>
      <c r="D7777">
        <f>_xlfn.XLOOKUP(C7777,kamus!$B$2:$B$87,kamus!$J$2:$J$87,"dihapus",0,1)</f>
        <v>0</v>
      </c>
      <c r="E7777">
        <f t="shared" si="851"/>
        <v>0</v>
      </c>
      <c r="F7777" s="14">
        <v>45078</v>
      </c>
      <c r="G7777" s="1">
        <f t="shared" si="852"/>
        <v>6</v>
      </c>
      <c r="H7777" s="1">
        <f t="shared" si="853"/>
        <v>2023</v>
      </c>
      <c r="I7777">
        <v>1</v>
      </c>
      <c r="J7777">
        <v>0</v>
      </c>
      <c r="K7777">
        <f t="shared" si="847"/>
        <v>1</v>
      </c>
      <c r="L7777">
        <v>9023</v>
      </c>
      <c r="M7777" s="6">
        <f t="shared" si="848"/>
        <v>11.082788429568881</v>
      </c>
      <c r="N7777" s="6">
        <f t="shared" si="849"/>
        <v>0</v>
      </c>
      <c r="O7777" s="6">
        <f t="shared" si="850"/>
        <v>11.082788429568881</v>
      </c>
      <c r="Q7777">
        <f>_xlfn.XLOOKUP(C7777&amp;G7777&amp;H7777,covid!$E$2:$E$2184,covid!$D$2:$D$2184,0,0,1)</f>
        <v>0</v>
      </c>
    </row>
    <row r="7778" spans="1:17" x14ac:dyDescent="0.3">
      <c r="A7778">
        <f>_xlfn.XLOOKUP(C7778,kamus!$B$2:$B$87,kamus!$A$2:$A$87,0,0,1)</f>
        <v>29</v>
      </c>
      <c r="B7778" t="str">
        <f>_xlfn.XLOOKUP(C7778,kamus!$B$2:$B$87,kamus!$D$2:$D$87,"dihapus",0,1)</f>
        <v>Minggir</v>
      </c>
      <c r="C7778" t="s">
        <v>245</v>
      </c>
      <c r="D7778">
        <f>_xlfn.XLOOKUP(C7778,kamus!$B$2:$B$87,kamus!$J$2:$J$87,"dihapus",0,1)</f>
        <v>0</v>
      </c>
      <c r="E7778">
        <f t="shared" si="851"/>
        <v>0</v>
      </c>
      <c r="F7778" s="14">
        <v>45078</v>
      </c>
      <c r="G7778" s="1">
        <f t="shared" si="852"/>
        <v>6</v>
      </c>
      <c r="H7778" s="1">
        <f t="shared" si="853"/>
        <v>2023</v>
      </c>
      <c r="I7778">
        <v>0</v>
      </c>
      <c r="J7778">
        <v>0</v>
      </c>
      <c r="K7778">
        <f t="shared" si="847"/>
        <v>0</v>
      </c>
      <c r="L7778">
        <v>5310</v>
      </c>
      <c r="M7778" s="6">
        <f t="shared" si="848"/>
        <v>0</v>
      </c>
      <c r="N7778" s="6">
        <f t="shared" si="849"/>
        <v>0</v>
      </c>
      <c r="O7778" s="6">
        <f t="shared" si="850"/>
        <v>0</v>
      </c>
      <c r="Q7778">
        <f>_xlfn.XLOOKUP(C7778&amp;G7778&amp;H7778,covid!$E$2:$E$2184,covid!$D$2:$D$2184,0,0,1)</f>
        <v>0</v>
      </c>
    </row>
    <row r="7779" spans="1:17" x14ac:dyDescent="0.3">
      <c r="A7779">
        <f>_xlfn.XLOOKUP(C7779,kamus!$B$2:$B$87,kamus!$A$2:$A$87,0,0,1)</f>
        <v>35</v>
      </c>
      <c r="B7779" t="str">
        <f>_xlfn.XLOOKUP(C7779,kamus!$B$2:$B$87,kamus!$D$2:$D$87,"dihapus",0,1)</f>
        <v>Mlati 1</v>
      </c>
      <c r="C7779" t="s">
        <v>240</v>
      </c>
      <c r="D7779">
        <f>_xlfn.XLOOKUP(C7779,kamus!$B$2:$B$87,kamus!$J$2:$J$87,"dihapus",0,1)</f>
        <v>1</v>
      </c>
      <c r="E7779">
        <f t="shared" si="851"/>
        <v>1</v>
      </c>
      <c r="F7779" s="14">
        <v>45078</v>
      </c>
      <c r="G7779" s="1">
        <f t="shared" si="852"/>
        <v>6</v>
      </c>
      <c r="H7779" s="1">
        <f t="shared" si="853"/>
        <v>2023</v>
      </c>
      <c r="I7779">
        <v>0</v>
      </c>
      <c r="J7779">
        <v>1</v>
      </c>
      <c r="K7779">
        <f t="shared" si="847"/>
        <v>1</v>
      </c>
      <c r="L7779">
        <v>19414</v>
      </c>
      <c r="M7779" s="6">
        <f t="shared" si="848"/>
        <v>0</v>
      </c>
      <c r="N7779" s="6">
        <f t="shared" si="849"/>
        <v>5.1509220150406918</v>
      </c>
      <c r="O7779" s="6">
        <f t="shared" si="850"/>
        <v>5.1509220150406918</v>
      </c>
      <c r="Q7779">
        <f>_xlfn.XLOOKUP(C7779&amp;G7779&amp;H7779,covid!$E$2:$E$2184,covid!$D$2:$D$2184,0,0,1)</f>
        <v>0</v>
      </c>
    </row>
    <row r="7780" spans="1:17" x14ac:dyDescent="0.3">
      <c r="A7780">
        <f>_xlfn.XLOOKUP(C7780,kamus!$B$2:$B$87,kamus!$A$2:$A$87,0,0,1)</f>
        <v>34</v>
      </c>
      <c r="B7780" t="str">
        <f>_xlfn.XLOOKUP(C7780,kamus!$B$2:$B$87,kamus!$D$2:$D$87,"dihapus",0,1)</f>
        <v>Mlati 1</v>
      </c>
      <c r="C7780" t="s">
        <v>254</v>
      </c>
      <c r="D7780">
        <f>_xlfn.XLOOKUP(C7780,kamus!$B$2:$B$87,kamus!$J$2:$J$87,"dihapus",0,1)</f>
        <v>1</v>
      </c>
      <c r="E7780">
        <f t="shared" si="851"/>
        <v>1</v>
      </c>
      <c r="F7780" s="14">
        <v>45078</v>
      </c>
      <c r="G7780" s="1">
        <f t="shared" si="852"/>
        <v>6</v>
      </c>
      <c r="H7780" s="1">
        <f t="shared" si="853"/>
        <v>2023</v>
      </c>
      <c r="I7780">
        <v>1</v>
      </c>
      <c r="J7780">
        <v>0</v>
      </c>
      <c r="K7780">
        <f t="shared" si="847"/>
        <v>1</v>
      </c>
      <c r="L7780">
        <v>36334</v>
      </c>
      <c r="M7780" s="6">
        <f t="shared" si="848"/>
        <v>2.7522430781086586</v>
      </c>
      <c r="N7780" s="6">
        <f t="shared" si="849"/>
        <v>0</v>
      </c>
      <c r="O7780" s="6">
        <f t="shared" si="850"/>
        <v>2.7522430781086586</v>
      </c>
      <c r="Q7780">
        <f>_xlfn.XLOOKUP(C7780&amp;G7780&amp;H7780,covid!$E$2:$E$2184,covid!$D$2:$D$2184,0,0,1)</f>
        <v>0</v>
      </c>
    </row>
    <row r="7781" spans="1:17" x14ac:dyDescent="0.3">
      <c r="A7781">
        <f>_xlfn.XLOOKUP(C7781,kamus!$B$2:$B$87,kamus!$A$2:$A$87,0,0,1)</f>
        <v>38</v>
      </c>
      <c r="B7781" t="str">
        <f>_xlfn.XLOOKUP(C7781,kamus!$B$2:$B$87,kamus!$D$2:$D$87,"dihapus",0,1)</f>
        <v>Mlati 2</v>
      </c>
      <c r="C7781" t="s">
        <v>258</v>
      </c>
      <c r="D7781">
        <f>_xlfn.XLOOKUP(C7781,kamus!$B$2:$B$87,kamus!$J$2:$J$87,"dihapus",0,1)</f>
        <v>0</v>
      </c>
      <c r="E7781">
        <f t="shared" si="851"/>
        <v>0</v>
      </c>
      <c r="F7781" s="14">
        <v>45078</v>
      </c>
      <c r="G7781" s="1">
        <f t="shared" si="852"/>
        <v>6</v>
      </c>
      <c r="H7781" s="1">
        <f t="shared" si="853"/>
        <v>2023</v>
      </c>
      <c r="I7781">
        <v>0</v>
      </c>
      <c r="J7781">
        <v>0</v>
      </c>
      <c r="K7781">
        <f t="shared" si="847"/>
        <v>0</v>
      </c>
      <c r="L7781">
        <v>17119</v>
      </c>
      <c r="M7781" s="6">
        <f t="shared" si="848"/>
        <v>0</v>
      </c>
      <c r="N7781" s="6">
        <f t="shared" si="849"/>
        <v>0</v>
      </c>
      <c r="O7781" s="6">
        <f t="shared" si="850"/>
        <v>0</v>
      </c>
      <c r="Q7781">
        <f>_xlfn.XLOOKUP(C7781&amp;G7781&amp;H7781,covid!$E$2:$E$2184,covid!$D$2:$D$2184,0,0,1)</f>
        <v>0</v>
      </c>
    </row>
    <row r="7782" spans="1:17" x14ac:dyDescent="0.3">
      <c r="A7782">
        <f>_xlfn.XLOOKUP(C7782,kamus!$B$2:$B$87,kamus!$A$2:$A$87,0,0,1)</f>
        <v>36</v>
      </c>
      <c r="B7782" t="str">
        <f>_xlfn.XLOOKUP(C7782,kamus!$B$2:$B$87,kamus!$D$2:$D$87,"dihapus",0,1)</f>
        <v>Mlati 2</v>
      </c>
      <c r="C7782" t="s">
        <v>268</v>
      </c>
      <c r="D7782">
        <f>_xlfn.XLOOKUP(C7782,kamus!$B$2:$B$87,kamus!$J$2:$J$87,"dihapus",0,1)</f>
        <v>1</v>
      </c>
      <c r="E7782">
        <f t="shared" si="851"/>
        <v>1</v>
      </c>
      <c r="F7782" s="14">
        <v>45078</v>
      </c>
      <c r="G7782" s="1">
        <f t="shared" si="852"/>
        <v>6</v>
      </c>
      <c r="H7782" s="1">
        <f t="shared" si="853"/>
        <v>2023</v>
      </c>
      <c r="I7782">
        <v>0</v>
      </c>
      <c r="J7782">
        <v>0</v>
      </c>
      <c r="K7782">
        <f t="shared" si="847"/>
        <v>0</v>
      </c>
      <c r="L7782">
        <v>11849</v>
      </c>
      <c r="M7782" s="6">
        <f t="shared" si="848"/>
        <v>0</v>
      </c>
      <c r="N7782" s="6">
        <f t="shared" si="849"/>
        <v>0</v>
      </c>
      <c r="O7782" s="6">
        <f t="shared" si="850"/>
        <v>0</v>
      </c>
      <c r="Q7782">
        <f>_xlfn.XLOOKUP(C7782&amp;G7782&amp;H7782,covid!$E$2:$E$2184,covid!$D$2:$D$2184,0,0,1)</f>
        <v>0</v>
      </c>
    </row>
    <row r="7783" spans="1:17" x14ac:dyDescent="0.3">
      <c r="A7783">
        <f>_xlfn.XLOOKUP(C7783,kamus!$B$2:$B$87,kamus!$A$2:$A$87,0,0,1)</f>
        <v>37</v>
      </c>
      <c r="B7783" t="str">
        <f>_xlfn.XLOOKUP(C7783,kamus!$B$2:$B$87,kamus!$D$2:$D$87,"dihapus",0,1)</f>
        <v>Mlati 2</v>
      </c>
      <c r="C7783" t="s">
        <v>270</v>
      </c>
      <c r="D7783">
        <f>_xlfn.XLOOKUP(C7783,kamus!$B$2:$B$87,kamus!$J$2:$J$87,"dihapus",0,1)</f>
        <v>1</v>
      </c>
      <c r="E7783">
        <f t="shared" si="851"/>
        <v>1</v>
      </c>
      <c r="F7783" s="14">
        <v>45078</v>
      </c>
      <c r="G7783" s="1">
        <f t="shared" si="852"/>
        <v>6</v>
      </c>
      <c r="H7783" s="1">
        <f t="shared" si="853"/>
        <v>2023</v>
      </c>
      <c r="I7783">
        <v>0</v>
      </c>
      <c r="J7783">
        <v>0</v>
      </c>
      <c r="K7783">
        <f t="shared" si="847"/>
        <v>0</v>
      </c>
      <c r="L7783">
        <v>14077</v>
      </c>
      <c r="M7783" s="6">
        <f t="shared" si="848"/>
        <v>0</v>
      </c>
      <c r="N7783" s="6">
        <f t="shared" si="849"/>
        <v>0</v>
      </c>
      <c r="O7783" s="6">
        <f t="shared" si="850"/>
        <v>0</v>
      </c>
      <c r="Q7783">
        <f>_xlfn.XLOOKUP(C7783&amp;G7783&amp;H7783,covid!$E$2:$E$2184,covid!$D$2:$D$2184,0,0,1)</f>
        <v>0</v>
      </c>
    </row>
    <row r="7784" spans="1:17" x14ac:dyDescent="0.3">
      <c r="A7784">
        <f>_xlfn.XLOOKUP(C7784,kamus!$B$2:$B$87,kamus!$A$2:$A$87,0,0,1)</f>
        <v>39</v>
      </c>
      <c r="B7784" t="str">
        <f>_xlfn.XLOOKUP(C7784,kamus!$B$2:$B$87,kamus!$D$2:$D$87,"dihapus",0,1)</f>
        <v>Moyudan</v>
      </c>
      <c r="C7784" t="s">
        <v>259</v>
      </c>
      <c r="D7784">
        <f>_xlfn.XLOOKUP(C7784,kamus!$B$2:$B$87,kamus!$J$2:$J$87,"dihapus",0,1)</f>
        <v>0</v>
      </c>
      <c r="E7784">
        <f t="shared" si="851"/>
        <v>0</v>
      </c>
      <c r="F7784" s="14">
        <v>45078</v>
      </c>
      <c r="G7784" s="1">
        <f t="shared" si="852"/>
        <v>6</v>
      </c>
      <c r="H7784" s="1">
        <f t="shared" si="853"/>
        <v>2023</v>
      </c>
      <c r="I7784">
        <v>0</v>
      </c>
      <c r="J7784">
        <v>0</v>
      </c>
      <c r="K7784">
        <f t="shared" si="847"/>
        <v>0</v>
      </c>
      <c r="L7784">
        <v>12207</v>
      </c>
      <c r="M7784" s="6">
        <f t="shared" si="848"/>
        <v>0</v>
      </c>
      <c r="N7784" s="6">
        <f t="shared" si="849"/>
        <v>0</v>
      </c>
      <c r="O7784" s="6">
        <f t="shared" si="850"/>
        <v>0</v>
      </c>
      <c r="Q7784">
        <f>_xlfn.XLOOKUP(C7784&amp;G7784&amp;H7784,covid!$E$2:$E$2184,covid!$D$2:$D$2184,0,0,1)</f>
        <v>0</v>
      </c>
    </row>
    <row r="7785" spans="1:17" x14ac:dyDescent="0.3">
      <c r="A7785">
        <f>_xlfn.XLOOKUP(C7785,kamus!$B$2:$B$87,kamus!$A$2:$A$87,0,0,1)</f>
        <v>42</v>
      </c>
      <c r="B7785" t="str">
        <f>_xlfn.XLOOKUP(C7785,kamus!$B$2:$B$87,kamus!$D$2:$D$87,"dihapus",0,1)</f>
        <v>Moyudan</v>
      </c>
      <c r="C7785" t="s">
        <v>260</v>
      </c>
      <c r="D7785">
        <f>_xlfn.XLOOKUP(C7785,kamus!$B$2:$B$87,kamus!$J$2:$J$87,"dihapus",0,1)</f>
        <v>0</v>
      </c>
      <c r="E7785">
        <f t="shared" si="851"/>
        <v>0</v>
      </c>
      <c r="F7785" s="14">
        <v>45078</v>
      </c>
      <c r="G7785" s="1">
        <f t="shared" si="852"/>
        <v>6</v>
      </c>
      <c r="H7785" s="1">
        <f t="shared" si="853"/>
        <v>2023</v>
      </c>
      <c r="I7785">
        <v>0</v>
      </c>
      <c r="J7785">
        <v>0</v>
      </c>
      <c r="K7785">
        <f t="shared" si="847"/>
        <v>0</v>
      </c>
      <c r="L7785">
        <v>7398</v>
      </c>
      <c r="M7785" s="6">
        <f t="shared" si="848"/>
        <v>0</v>
      </c>
      <c r="N7785" s="6">
        <f t="shared" si="849"/>
        <v>0</v>
      </c>
      <c r="O7785" s="6">
        <f t="shared" si="850"/>
        <v>0</v>
      </c>
      <c r="Q7785">
        <f>_xlfn.XLOOKUP(C7785&amp;G7785&amp;H7785,covid!$E$2:$E$2184,covid!$D$2:$D$2184,0,0,1)</f>
        <v>0</v>
      </c>
    </row>
    <row r="7786" spans="1:17" x14ac:dyDescent="0.3">
      <c r="A7786">
        <f>_xlfn.XLOOKUP(C7786,kamus!$B$2:$B$87,kamus!$A$2:$A$87,0,0,1)</f>
        <v>41</v>
      </c>
      <c r="B7786" t="str">
        <f>_xlfn.XLOOKUP(C7786,kamus!$B$2:$B$87,kamus!$D$2:$D$87,"dihapus",0,1)</f>
        <v>Moyudan</v>
      </c>
      <c r="C7786" t="s">
        <v>262</v>
      </c>
      <c r="D7786">
        <f>_xlfn.XLOOKUP(C7786,kamus!$B$2:$B$87,kamus!$J$2:$J$87,"dihapus",0,1)</f>
        <v>0</v>
      </c>
      <c r="E7786">
        <f t="shared" si="851"/>
        <v>0</v>
      </c>
      <c r="F7786" s="14">
        <v>45078</v>
      </c>
      <c r="G7786" s="1">
        <f t="shared" si="852"/>
        <v>6</v>
      </c>
      <c r="H7786" s="1">
        <f t="shared" si="853"/>
        <v>2023</v>
      </c>
      <c r="I7786">
        <v>0</v>
      </c>
      <c r="J7786">
        <v>0</v>
      </c>
      <c r="K7786">
        <f t="shared" si="847"/>
        <v>0</v>
      </c>
      <c r="L7786">
        <v>6893</v>
      </c>
      <c r="M7786" s="6">
        <f t="shared" si="848"/>
        <v>0</v>
      </c>
      <c r="N7786" s="6">
        <f t="shared" si="849"/>
        <v>0</v>
      </c>
      <c r="O7786" s="6">
        <f t="shared" si="850"/>
        <v>0</v>
      </c>
      <c r="Q7786">
        <f>_xlfn.XLOOKUP(C7786&amp;G7786&amp;H7786,covid!$E$2:$E$2184,covid!$D$2:$D$2184,0,0,1)</f>
        <v>0</v>
      </c>
    </row>
    <row r="7787" spans="1:17" x14ac:dyDescent="0.3">
      <c r="A7787">
        <f>_xlfn.XLOOKUP(C7787,kamus!$B$2:$B$87,kamus!$A$2:$A$87,0,0,1)</f>
        <v>40</v>
      </c>
      <c r="B7787" t="str">
        <f>_xlfn.XLOOKUP(C7787,kamus!$B$2:$B$87,kamus!$D$2:$D$87,"dihapus",0,1)</f>
        <v>Moyudan</v>
      </c>
      <c r="C7787" t="s">
        <v>264</v>
      </c>
      <c r="D7787">
        <f>_xlfn.XLOOKUP(C7787,kamus!$B$2:$B$87,kamus!$J$2:$J$87,"dihapus",0,1)</f>
        <v>0</v>
      </c>
      <c r="E7787">
        <f t="shared" si="851"/>
        <v>0</v>
      </c>
      <c r="F7787" s="14">
        <v>45078</v>
      </c>
      <c r="G7787" s="1">
        <f t="shared" si="852"/>
        <v>6</v>
      </c>
      <c r="H7787" s="1">
        <f t="shared" si="853"/>
        <v>2023</v>
      </c>
      <c r="I7787">
        <v>0</v>
      </c>
      <c r="J7787">
        <v>0</v>
      </c>
      <c r="K7787">
        <f t="shared" si="847"/>
        <v>0</v>
      </c>
      <c r="L7787">
        <v>8581</v>
      </c>
      <c r="M7787" s="6">
        <f t="shared" si="848"/>
        <v>0</v>
      </c>
      <c r="N7787" s="6">
        <f t="shared" si="849"/>
        <v>0</v>
      </c>
      <c r="O7787" s="6">
        <f t="shared" si="850"/>
        <v>0</v>
      </c>
      <c r="Q7787">
        <f>_xlfn.XLOOKUP(C7787&amp;G7787&amp;H7787,covid!$E$2:$E$2184,covid!$D$2:$D$2184,0,0,1)</f>
        <v>0</v>
      </c>
    </row>
    <row r="7788" spans="1:17" x14ac:dyDescent="0.3">
      <c r="A7788">
        <f>_xlfn.XLOOKUP(C7788,kamus!$B$2:$B$87,kamus!$A$2:$A$87,0,0,1)</f>
        <v>43</v>
      </c>
      <c r="B7788" t="str">
        <f>_xlfn.XLOOKUP(C7788,kamus!$B$2:$B$87,kamus!$D$2:$D$87,"dihapus",0,1)</f>
        <v>Ngaglik 1</v>
      </c>
      <c r="C7788" t="s">
        <v>228</v>
      </c>
      <c r="D7788">
        <f>_xlfn.XLOOKUP(C7788,kamus!$B$2:$B$87,kamus!$J$2:$J$87,"dihapus",0,1)</f>
        <v>1</v>
      </c>
      <c r="E7788">
        <f t="shared" si="851"/>
        <v>1</v>
      </c>
      <c r="F7788" s="14">
        <v>45078</v>
      </c>
      <c r="G7788" s="1">
        <f t="shared" si="852"/>
        <v>6</v>
      </c>
      <c r="H7788" s="1">
        <f t="shared" si="853"/>
        <v>2023</v>
      </c>
      <c r="I7788">
        <v>0</v>
      </c>
      <c r="J7788">
        <v>3</v>
      </c>
      <c r="K7788">
        <f t="shared" si="847"/>
        <v>3</v>
      </c>
      <c r="L7788">
        <v>13060</v>
      </c>
      <c r="M7788" s="6">
        <f t="shared" si="848"/>
        <v>0</v>
      </c>
      <c r="N7788" s="6">
        <f t="shared" si="849"/>
        <v>22.970903522205205</v>
      </c>
      <c r="O7788" s="6">
        <f t="shared" si="850"/>
        <v>22.970903522205205</v>
      </c>
      <c r="Q7788">
        <f>_xlfn.XLOOKUP(C7788&amp;G7788&amp;H7788,covid!$E$2:$E$2184,covid!$D$2:$D$2184,0,0,1)</f>
        <v>0</v>
      </c>
    </row>
    <row r="7789" spans="1:17" x14ac:dyDescent="0.3">
      <c r="A7789">
        <f>_xlfn.XLOOKUP(C7789,kamus!$B$2:$B$87,kamus!$A$2:$A$87,0,0,1)</f>
        <v>44</v>
      </c>
      <c r="B7789" t="str">
        <f>_xlfn.XLOOKUP(C7789,kamus!$B$2:$B$87,kamus!$D$2:$D$87,"dihapus",0,1)</f>
        <v>Ngaglik 1</v>
      </c>
      <c r="C7789" t="s">
        <v>237</v>
      </c>
      <c r="D7789">
        <f>_xlfn.XLOOKUP(C7789,kamus!$B$2:$B$87,kamus!$J$2:$J$87,"dihapus",0,1)</f>
        <v>1</v>
      </c>
      <c r="E7789">
        <f t="shared" si="851"/>
        <v>1</v>
      </c>
      <c r="F7789" s="14">
        <v>45078</v>
      </c>
      <c r="G7789" s="1">
        <f t="shared" si="852"/>
        <v>6</v>
      </c>
      <c r="H7789" s="1">
        <f t="shared" si="853"/>
        <v>2023</v>
      </c>
      <c r="I7789">
        <v>0</v>
      </c>
      <c r="J7789">
        <v>0</v>
      </c>
      <c r="K7789">
        <f t="shared" si="847"/>
        <v>0</v>
      </c>
      <c r="L7789">
        <v>22548</v>
      </c>
      <c r="M7789" s="6">
        <f t="shared" si="848"/>
        <v>0</v>
      </c>
      <c r="N7789" s="6">
        <f t="shared" si="849"/>
        <v>0</v>
      </c>
      <c r="O7789" s="6">
        <f t="shared" si="850"/>
        <v>0</v>
      </c>
      <c r="Q7789">
        <f>_xlfn.XLOOKUP(C7789&amp;G7789&amp;H7789,covid!$E$2:$E$2184,covid!$D$2:$D$2184,0,0,1)</f>
        <v>0</v>
      </c>
    </row>
    <row r="7790" spans="1:17" x14ac:dyDescent="0.3">
      <c r="A7790">
        <f>_xlfn.XLOOKUP(C7790,kamus!$B$2:$B$87,kamus!$A$2:$A$87,0,0,1)</f>
        <v>45</v>
      </c>
      <c r="B7790" t="str">
        <f>_xlfn.XLOOKUP(C7790,kamus!$B$2:$B$87,kamus!$D$2:$D$87,"dihapus",0,1)</f>
        <v>Ngaglik 1</v>
      </c>
      <c r="C7790" t="s">
        <v>255</v>
      </c>
      <c r="D7790">
        <f>_xlfn.XLOOKUP(C7790,kamus!$B$2:$B$87,kamus!$J$2:$J$87,"dihapus",0,1)</f>
        <v>1</v>
      </c>
      <c r="E7790">
        <f t="shared" si="851"/>
        <v>1</v>
      </c>
      <c r="F7790" s="14">
        <v>45078</v>
      </c>
      <c r="G7790" s="1">
        <f t="shared" si="852"/>
        <v>6</v>
      </c>
      <c r="H7790" s="1">
        <f t="shared" si="853"/>
        <v>2023</v>
      </c>
      <c r="I7790">
        <v>0</v>
      </c>
      <c r="J7790">
        <v>0</v>
      </c>
      <c r="K7790">
        <f t="shared" si="847"/>
        <v>0</v>
      </c>
      <c r="L7790">
        <v>20347</v>
      </c>
      <c r="M7790" s="6">
        <f t="shared" si="848"/>
        <v>0</v>
      </c>
      <c r="N7790" s="6">
        <f t="shared" si="849"/>
        <v>0</v>
      </c>
      <c r="O7790" s="6">
        <f t="shared" si="850"/>
        <v>0</v>
      </c>
      <c r="Q7790">
        <f>_xlfn.XLOOKUP(C7790&amp;G7790&amp;H7790,covid!$E$2:$E$2184,covid!$D$2:$D$2184,0,0,1)</f>
        <v>0</v>
      </c>
    </row>
    <row r="7791" spans="1:17" x14ac:dyDescent="0.3">
      <c r="A7791">
        <f>_xlfn.XLOOKUP(C7791,kamus!$B$2:$B$87,kamus!$A$2:$A$87,0,0,1)</f>
        <v>48</v>
      </c>
      <c r="B7791" t="str">
        <f>_xlfn.XLOOKUP(C7791,kamus!$B$2:$B$87,kamus!$D$2:$D$87,"dihapus",0,1)</f>
        <v>Ngaglik 2</v>
      </c>
      <c r="C7791" t="s">
        <v>208</v>
      </c>
      <c r="D7791">
        <f>_xlfn.XLOOKUP(C7791,kamus!$B$2:$B$87,kamus!$J$2:$J$87,"dihapus",0,1)</f>
        <v>1</v>
      </c>
      <c r="E7791">
        <f t="shared" si="851"/>
        <v>1</v>
      </c>
      <c r="F7791" s="14">
        <v>45078</v>
      </c>
      <c r="G7791" s="1">
        <f t="shared" si="852"/>
        <v>6</v>
      </c>
      <c r="H7791" s="1">
        <f t="shared" si="853"/>
        <v>2023</v>
      </c>
      <c r="I7791">
        <v>0</v>
      </c>
      <c r="J7791">
        <v>0</v>
      </c>
      <c r="K7791">
        <f t="shared" si="847"/>
        <v>0</v>
      </c>
      <c r="L7791">
        <v>10739</v>
      </c>
      <c r="M7791" s="6">
        <f t="shared" si="848"/>
        <v>0</v>
      </c>
      <c r="N7791" s="6">
        <f t="shared" si="849"/>
        <v>0</v>
      </c>
      <c r="O7791" s="6">
        <f t="shared" si="850"/>
        <v>0</v>
      </c>
      <c r="Q7791">
        <f>_xlfn.XLOOKUP(C7791&amp;G7791&amp;H7791,covid!$E$2:$E$2184,covid!$D$2:$D$2184,0,0,1)</f>
        <v>0</v>
      </c>
    </row>
    <row r="7792" spans="1:17" x14ac:dyDescent="0.3">
      <c r="A7792">
        <f>_xlfn.XLOOKUP(C7792,kamus!$B$2:$B$87,kamus!$A$2:$A$87,0,0,1)</f>
        <v>47</v>
      </c>
      <c r="B7792" t="str">
        <f>_xlfn.XLOOKUP(C7792,kamus!$B$2:$B$87,kamus!$D$2:$D$87,"dihapus",0,1)</f>
        <v>Ngaglik 2</v>
      </c>
      <c r="C7792" t="s">
        <v>238</v>
      </c>
      <c r="D7792">
        <f>_xlfn.XLOOKUP(C7792,kamus!$B$2:$B$87,kamus!$J$2:$J$87,"dihapus",0,1)</f>
        <v>1</v>
      </c>
      <c r="E7792">
        <f t="shared" si="851"/>
        <v>1</v>
      </c>
      <c r="F7792" s="14">
        <v>45078</v>
      </c>
      <c r="G7792" s="1">
        <f t="shared" si="852"/>
        <v>6</v>
      </c>
      <c r="H7792" s="1">
        <f t="shared" si="853"/>
        <v>2023</v>
      </c>
      <c r="I7792">
        <v>0</v>
      </c>
      <c r="J7792">
        <v>0</v>
      </c>
      <c r="K7792">
        <f t="shared" si="847"/>
        <v>0</v>
      </c>
      <c r="L7792">
        <v>22993</v>
      </c>
      <c r="M7792" s="6">
        <f t="shared" si="848"/>
        <v>0</v>
      </c>
      <c r="N7792" s="6">
        <f t="shared" si="849"/>
        <v>0</v>
      </c>
      <c r="O7792" s="6">
        <f t="shared" si="850"/>
        <v>0</v>
      </c>
      <c r="Q7792">
        <f>_xlfn.XLOOKUP(C7792&amp;G7792&amp;H7792,covid!$E$2:$E$2184,covid!$D$2:$D$2184,0,0,1)</f>
        <v>0</v>
      </c>
    </row>
    <row r="7793" spans="1:17" x14ac:dyDescent="0.3">
      <c r="A7793">
        <f>_xlfn.XLOOKUP(C7793,kamus!$B$2:$B$87,kamus!$A$2:$A$87,0,0,1)</f>
        <v>46</v>
      </c>
      <c r="B7793" t="str">
        <f>_xlfn.XLOOKUP(C7793,kamus!$B$2:$B$87,kamus!$D$2:$D$87,"dihapus",0,1)</f>
        <v>Ngaglik 2</v>
      </c>
      <c r="C7793" t="s">
        <v>257</v>
      </c>
      <c r="D7793">
        <f>_xlfn.XLOOKUP(C7793,kamus!$B$2:$B$87,kamus!$J$2:$J$87,"dihapus",0,1)</f>
        <v>1</v>
      </c>
      <c r="E7793">
        <f t="shared" si="851"/>
        <v>1</v>
      </c>
      <c r="F7793" s="14">
        <v>45078</v>
      </c>
      <c r="G7793" s="1">
        <f t="shared" si="852"/>
        <v>6</v>
      </c>
      <c r="H7793" s="1">
        <f t="shared" si="853"/>
        <v>2023</v>
      </c>
      <c r="I7793">
        <v>0</v>
      </c>
      <c r="J7793">
        <v>0</v>
      </c>
      <c r="K7793">
        <f t="shared" si="847"/>
        <v>0</v>
      </c>
      <c r="L7793">
        <v>17383</v>
      </c>
      <c r="M7793" s="6">
        <f t="shared" si="848"/>
        <v>0</v>
      </c>
      <c r="N7793" s="6">
        <f t="shared" si="849"/>
        <v>0</v>
      </c>
      <c r="O7793" s="6">
        <f t="shared" si="850"/>
        <v>0</v>
      </c>
      <c r="Q7793">
        <f>_xlfn.XLOOKUP(C7793&amp;G7793&amp;H7793,covid!$E$2:$E$2184,covid!$D$2:$D$2184,0,0,1)</f>
        <v>0</v>
      </c>
    </row>
    <row r="7794" spans="1:17" x14ac:dyDescent="0.3">
      <c r="A7794">
        <f>_xlfn.XLOOKUP(C7794,kamus!$B$2:$B$87,kamus!$A$2:$A$87,0,0,1)</f>
        <v>50</v>
      </c>
      <c r="B7794" t="str">
        <f>_xlfn.XLOOKUP(C7794,kamus!$B$2:$B$87,kamus!$D$2:$D$87,"dihapus",0,1)</f>
        <v>Ngemplak 1</v>
      </c>
      <c r="C7794" t="s">
        <v>202</v>
      </c>
      <c r="D7794">
        <f>_xlfn.XLOOKUP(C7794,kamus!$B$2:$B$87,kamus!$J$2:$J$87,"dihapus",0,1)</f>
        <v>0</v>
      </c>
      <c r="E7794">
        <f t="shared" si="851"/>
        <v>0</v>
      </c>
      <c r="F7794" s="14">
        <v>45078</v>
      </c>
      <c r="G7794" s="1">
        <f t="shared" si="852"/>
        <v>6</v>
      </c>
      <c r="H7794" s="1">
        <f t="shared" si="853"/>
        <v>2023</v>
      </c>
      <c r="I7794">
        <v>0</v>
      </c>
      <c r="J7794">
        <v>0</v>
      </c>
      <c r="K7794">
        <f t="shared" si="847"/>
        <v>0</v>
      </c>
      <c r="L7794">
        <v>8211</v>
      </c>
      <c r="M7794" s="6">
        <f t="shared" si="848"/>
        <v>0</v>
      </c>
      <c r="N7794" s="6">
        <f t="shared" si="849"/>
        <v>0</v>
      </c>
      <c r="O7794" s="6">
        <f t="shared" si="850"/>
        <v>0</v>
      </c>
      <c r="Q7794">
        <f>_xlfn.XLOOKUP(C7794&amp;G7794&amp;H7794,covid!$E$2:$E$2184,covid!$D$2:$D$2184,0,0,1)</f>
        <v>0</v>
      </c>
    </row>
    <row r="7795" spans="1:17" x14ac:dyDescent="0.3">
      <c r="A7795">
        <f>_xlfn.XLOOKUP(C7795,kamus!$B$2:$B$87,kamus!$A$2:$A$87,0,0,1)</f>
        <v>51</v>
      </c>
      <c r="B7795" t="str">
        <f>_xlfn.XLOOKUP(C7795,kamus!$B$2:$B$87,kamus!$D$2:$D$87,"dihapus",0,1)</f>
        <v>Ngemplak 1</v>
      </c>
      <c r="C7795" t="s">
        <v>256</v>
      </c>
      <c r="D7795">
        <f>_xlfn.XLOOKUP(C7795,kamus!$B$2:$B$87,kamus!$J$2:$J$87,"dihapus",0,1)</f>
        <v>0</v>
      </c>
      <c r="E7795">
        <f t="shared" si="851"/>
        <v>0</v>
      </c>
      <c r="F7795" s="14">
        <v>45078</v>
      </c>
      <c r="G7795" s="1">
        <f t="shared" si="852"/>
        <v>6</v>
      </c>
      <c r="H7795" s="1">
        <f t="shared" si="853"/>
        <v>2023</v>
      </c>
      <c r="I7795">
        <v>0</v>
      </c>
      <c r="J7795">
        <v>0</v>
      </c>
      <c r="K7795">
        <f t="shared" si="847"/>
        <v>0</v>
      </c>
      <c r="L7795">
        <v>8438</v>
      </c>
      <c r="M7795" s="6">
        <f t="shared" si="848"/>
        <v>0</v>
      </c>
      <c r="N7795" s="6">
        <f t="shared" si="849"/>
        <v>0</v>
      </c>
      <c r="O7795" s="6">
        <f t="shared" si="850"/>
        <v>0</v>
      </c>
      <c r="Q7795">
        <f>_xlfn.XLOOKUP(C7795&amp;G7795&amp;H7795,covid!$E$2:$E$2184,covid!$D$2:$D$2184,0,0,1)</f>
        <v>0</v>
      </c>
    </row>
    <row r="7796" spans="1:17" x14ac:dyDescent="0.3">
      <c r="A7796">
        <f>_xlfn.XLOOKUP(C7796,kamus!$B$2:$B$87,kamus!$A$2:$A$87,0,0,1)</f>
        <v>49</v>
      </c>
      <c r="B7796" t="str">
        <f>_xlfn.XLOOKUP(C7796,kamus!$B$2:$B$87,kamus!$D$2:$D$87,"dihapus",0,1)</f>
        <v>Ngemplak 1</v>
      </c>
      <c r="C7796" t="s">
        <v>276</v>
      </c>
      <c r="D7796">
        <f>_xlfn.XLOOKUP(C7796,kamus!$B$2:$B$87,kamus!$J$2:$J$87,"dihapus",0,1)</f>
        <v>1</v>
      </c>
      <c r="E7796">
        <f t="shared" si="851"/>
        <v>1</v>
      </c>
      <c r="F7796" s="14">
        <v>45078</v>
      </c>
      <c r="G7796" s="1">
        <f t="shared" si="852"/>
        <v>6</v>
      </c>
      <c r="H7796" s="1">
        <f t="shared" si="853"/>
        <v>2023</v>
      </c>
      <c r="I7796">
        <v>0</v>
      </c>
      <c r="J7796">
        <v>0</v>
      </c>
      <c r="K7796">
        <f t="shared" si="847"/>
        <v>0</v>
      </c>
      <c r="L7796">
        <v>9968</v>
      </c>
      <c r="M7796" s="6">
        <f t="shared" si="848"/>
        <v>0</v>
      </c>
      <c r="N7796" s="6">
        <f t="shared" si="849"/>
        <v>0</v>
      </c>
      <c r="O7796" s="6">
        <f t="shared" si="850"/>
        <v>0</v>
      </c>
      <c r="Q7796">
        <f>_xlfn.XLOOKUP(C7796&amp;G7796&amp;H7796,covid!$E$2:$E$2184,covid!$D$2:$D$2184,0,0,1)</f>
        <v>0</v>
      </c>
    </row>
    <row r="7797" spans="1:17" x14ac:dyDescent="0.3">
      <c r="A7797">
        <f>_xlfn.XLOOKUP(C7797,kamus!$B$2:$B$87,kamus!$A$2:$A$87,0,0,1)</f>
        <v>52</v>
      </c>
      <c r="B7797" t="str">
        <f>_xlfn.XLOOKUP(C7797,kamus!$B$2:$B$87,kamus!$D$2:$D$87,"dihapus",0,1)</f>
        <v>Ngemplak 2</v>
      </c>
      <c r="C7797" t="s">
        <v>277</v>
      </c>
      <c r="D7797">
        <f>_xlfn.XLOOKUP(C7797,kamus!$B$2:$B$87,kamus!$J$2:$J$87,"dihapus",0,1)</f>
        <v>1</v>
      </c>
      <c r="E7797">
        <f t="shared" si="851"/>
        <v>1</v>
      </c>
      <c r="F7797" s="14">
        <v>45078</v>
      </c>
      <c r="G7797" s="1">
        <f t="shared" si="852"/>
        <v>6</v>
      </c>
      <c r="H7797" s="1">
        <f t="shared" si="853"/>
        <v>2023</v>
      </c>
      <c r="I7797">
        <v>0</v>
      </c>
      <c r="J7797">
        <v>0</v>
      </c>
      <c r="K7797">
        <f t="shared" si="847"/>
        <v>0</v>
      </c>
      <c r="L7797">
        <v>32521</v>
      </c>
      <c r="M7797" s="6">
        <f t="shared" si="848"/>
        <v>0</v>
      </c>
      <c r="N7797" s="6">
        <f t="shared" si="849"/>
        <v>0</v>
      </c>
      <c r="O7797" s="6">
        <f t="shared" si="850"/>
        <v>0</v>
      </c>
      <c r="Q7797">
        <f>_xlfn.XLOOKUP(C7797&amp;G7797&amp;H7797,covid!$E$2:$E$2184,covid!$D$2:$D$2184,0,0,1)</f>
        <v>0</v>
      </c>
    </row>
    <row r="7798" spans="1:17" x14ac:dyDescent="0.3">
      <c r="A7798">
        <f>_xlfn.XLOOKUP(C7798,kamus!$B$2:$B$87,kamus!$A$2:$A$87,0,0,1)</f>
        <v>53</v>
      </c>
      <c r="B7798" t="str">
        <f>_xlfn.XLOOKUP(C7798,kamus!$B$2:$B$87,kamus!$D$2:$D$87,"dihapus",0,1)</f>
        <v>Ngemplak 2</v>
      </c>
      <c r="C7798" t="s">
        <v>278</v>
      </c>
      <c r="D7798">
        <f>_xlfn.XLOOKUP(C7798,kamus!$B$2:$B$87,kamus!$J$2:$J$87,"dihapus",0,1)</f>
        <v>0</v>
      </c>
      <c r="E7798">
        <f t="shared" si="851"/>
        <v>0</v>
      </c>
      <c r="F7798" s="14">
        <v>45078</v>
      </c>
      <c r="G7798" s="1">
        <f t="shared" si="852"/>
        <v>6</v>
      </c>
      <c r="H7798" s="1">
        <f t="shared" si="853"/>
        <v>2023</v>
      </c>
      <c r="I7798">
        <v>0</v>
      </c>
      <c r="J7798">
        <v>0</v>
      </c>
      <c r="K7798">
        <f t="shared" si="847"/>
        <v>0</v>
      </c>
      <c r="L7798">
        <v>9143</v>
      </c>
      <c r="M7798" s="6">
        <f t="shared" si="848"/>
        <v>0</v>
      </c>
      <c r="N7798" s="6">
        <f t="shared" si="849"/>
        <v>0</v>
      </c>
      <c r="O7798" s="6">
        <f t="shared" si="850"/>
        <v>0</v>
      </c>
      <c r="Q7798">
        <f>_xlfn.XLOOKUP(C7798&amp;G7798&amp;H7798,covid!$E$2:$E$2184,covid!$D$2:$D$2184,0,0,1)</f>
        <v>0</v>
      </c>
    </row>
    <row r="7799" spans="1:17" x14ac:dyDescent="0.3">
      <c r="A7799">
        <f>_xlfn.XLOOKUP(C7799,kamus!$B$2:$B$87,kamus!$A$2:$A$87,0,0,1)</f>
        <v>57</v>
      </c>
      <c r="B7799" t="str">
        <f>_xlfn.XLOOKUP(C7799,kamus!$B$2:$B$87,kamus!$D$2:$D$87,"dihapus",0,1)</f>
        <v>Pakem</v>
      </c>
      <c r="C7799" t="s">
        <v>204</v>
      </c>
      <c r="D7799">
        <f>_xlfn.XLOOKUP(C7799,kamus!$B$2:$B$87,kamus!$J$2:$J$87,"dihapus",0,1)</f>
        <v>0</v>
      </c>
      <c r="E7799">
        <f t="shared" si="851"/>
        <v>0</v>
      </c>
      <c r="F7799" s="14">
        <v>45078</v>
      </c>
      <c r="G7799" s="1">
        <f t="shared" si="852"/>
        <v>6</v>
      </c>
      <c r="H7799" s="1">
        <f t="shared" si="853"/>
        <v>2023</v>
      </c>
      <c r="I7799">
        <v>0</v>
      </c>
      <c r="J7799">
        <v>0</v>
      </c>
      <c r="K7799">
        <f t="shared" si="847"/>
        <v>0</v>
      </c>
      <c r="L7799">
        <v>7056</v>
      </c>
      <c r="M7799" s="6">
        <f t="shared" si="848"/>
        <v>0</v>
      </c>
      <c r="N7799" s="6">
        <f t="shared" si="849"/>
        <v>0</v>
      </c>
      <c r="O7799" s="6">
        <f t="shared" si="850"/>
        <v>0</v>
      </c>
      <c r="Q7799">
        <f>_xlfn.XLOOKUP(C7799&amp;G7799&amp;H7799,covid!$E$2:$E$2184,covid!$D$2:$D$2184,0,0,1)</f>
        <v>0</v>
      </c>
    </row>
    <row r="7800" spans="1:17" x14ac:dyDescent="0.3">
      <c r="A7800">
        <f>_xlfn.XLOOKUP(C7800,kamus!$B$2:$B$87,kamus!$A$2:$A$87,0,0,1)</f>
        <v>54</v>
      </c>
      <c r="B7800" t="str">
        <f>_xlfn.XLOOKUP(C7800,kamus!$B$2:$B$87,kamus!$D$2:$D$87,"dihapus",0,1)</f>
        <v>Pakem</v>
      </c>
      <c r="C7800" t="s">
        <v>213</v>
      </c>
      <c r="D7800">
        <f>_xlfn.XLOOKUP(C7800,kamus!$B$2:$B$87,kamus!$J$2:$J$87,"dihapus",0,1)</f>
        <v>0</v>
      </c>
      <c r="E7800">
        <f t="shared" si="851"/>
        <v>0</v>
      </c>
      <c r="F7800" s="14">
        <v>45078</v>
      </c>
      <c r="G7800" s="1">
        <f t="shared" si="852"/>
        <v>6</v>
      </c>
      <c r="H7800" s="1">
        <f t="shared" si="853"/>
        <v>2023</v>
      </c>
      <c r="I7800">
        <v>0</v>
      </c>
      <c r="J7800">
        <v>0</v>
      </c>
      <c r="K7800">
        <f t="shared" si="847"/>
        <v>0</v>
      </c>
      <c r="L7800">
        <v>9416</v>
      </c>
      <c r="M7800" s="6">
        <f t="shared" si="848"/>
        <v>0</v>
      </c>
      <c r="N7800" s="6">
        <f t="shared" si="849"/>
        <v>0</v>
      </c>
      <c r="O7800" s="6">
        <f t="shared" si="850"/>
        <v>0</v>
      </c>
      <c r="Q7800">
        <f>_xlfn.XLOOKUP(C7800&amp;G7800&amp;H7800,covid!$E$2:$E$2184,covid!$D$2:$D$2184,0,0,1)</f>
        <v>0</v>
      </c>
    </row>
    <row r="7801" spans="1:17" x14ac:dyDescent="0.3">
      <c r="A7801">
        <f>_xlfn.XLOOKUP(C7801,kamus!$B$2:$B$87,kamus!$A$2:$A$87,0,0,1)</f>
        <v>56</v>
      </c>
      <c r="B7801" t="str">
        <f>_xlfn.XLOOKUP(C7801,kamus!$B$2:$B$87,kamus!$D$2:$D$87,"dihapus",0,1)</f>
        <v>Pakem</v>
      </c>
      <c r="C7801" s="19" t="s">
        <v>214</v>
      </c>
      <c r="D7801">
        <f>_xlfn.XLOOKUP(C7801,kamus!$B$2:$B$87,kamus!$J$2:$J$87,"dihapus",0,1)</f>
        <v>1</v>
      </c>
      <c r="E7801">
        <f t="shared" si="851"/>
        <v>1</v>
      </c>
      <c r="F7801" s="14">
        <v>45078</v>
      </c>
      <c r="G7801" s="1">
        <f t="shared" si="852"/>
        <v>6</v>
      </c>
      <c r="H7801" s="1">
        <f t="shared" si="853"/>
        <v>2023</v>
      </c>
      <c r="I7801">
        <v>0</v>
      </c>
      <c r="J7801">
        <v>0</v>
      </c>
      <c r="K7801">
        <f t="shared" si="847"/>
        <v>0</v>
      </c>
      <c r="L7801">
        <v>6899</v>
      </c>
      <c r="M7801" s="6">
        <f t="shared" si="848"/>
        <v>0</v>
      </c>
      <c r="N7801" s="6">
        <f t="shared" si="849"/>
        <v>0</v>
      </c>
      <c r="O7801" s="6">
        <f t="shared" si="850"/>
        <v>0</v>
      </c>
      <c r="Q7801">
        <f>_xlfn.XLOOKUP(C7801&amp;G7801&amp;H7801,covid!$E$2:$E$2184,covid!$D$2:$D$2184,0,0,1)</f>
        <v>0</v>
      </c>
    </row>
    <row r="7802" spans="1:17" x14ac:dyDescent="0.3">
      <c r="A7802">
        <f>_xlfn.XLOOKUP(C7802,kamus!$B$2:$B$87,kamus!$A$2:$A$87,0,0,1)</f>
        <v>58</v>
      </c>
      <c r="B7802" t="str">
        <f>_xlfn.XLOOKUP(C7802,kamus!$B$2:$B$87,kamus!$D$2:$D$87,"dihapus",0,1)</f>
        <v>Pakem</v>
      </c>
      <c r="C7802" t="s">
        <v>231</v>
      </c>
      <c r="D7802">
        <f>_xlfn.XLOOKUP(C7802,kamus!$B$2:$B$87,kamus!$J$2:$J$87,"dihapus",0,1)</f>
        <v>0</v>
      </c>
      <c r="E7802">
        <f t="shared" si="851"/>
        <v>0</v>
      </c>
      <c r="F7802" s="14">
        <v>45078</v>
      </c>
      <c r="G7802" s="1">
        <f t="shared" si="852"/>
        <v>6</v>
      </c>
      <c r="H7802" s="1">
        <f t="shared" si="853"/>
        <v>2023</v>
      </c>
      <c r="I7802">
        <v>0</v>
      </c>
      <c r="J7802">
        <v>0</v>
      </c>
      <c r="K7802">
        <f t="shared" si="847"/>
        <v>0</v>
      </c>
      <c r="L7802">
        <v>7126</v>
      </c>
      <c r="M7802" s="6">
        <f t="shared" si="848"/>
        <v>0</v>
      </c>
      <c r="N7802" s="6">
        <f t="shared" si="849"/>
        <v>0</v>
      </c>
      <c r="O7802" s="6">
        <f t="shared" si="850"/>
        <v>0</v>
      </c>
      <c r="Q7802">
        <f>_xlfn.XLOOKUP(C7802&amp;G7802&amp;H7802,covid!$E$2:$E$2184,covid!$D$2:$D$2184,0,0,1)</f>
        <v>0</v>
      </c>
    </row>
    <row r="7803" spans="1:17" x14ac:dyDescent="0.3">
      <c r="A7803">
        <f>_xlfn.XLOOKUP(C7803,kamus!$B$2:$B$87,kamus!$A$2:$A$87,0,0,1)</f>
        <v>55</v>
      </c>
      <c r="B7803" t="str">
        <f>_xlfn.XLOOKUP(C7803,kamus!$B$2:$B$87,kamus!$D$2:$D$87,"dihapus",0,1)</f>
        <v>Pakem</v>
      </c>
      <c r="C7803" t="s">
        <v>234</v>
      </c>
      <c r="D7803">
        <f>_xlfn.XLOOKUP(C7803,kamus!$B$2:$B$87,kamus!$J$2:$J$87,"dihapus",0,1)</f>
        <v>0</v>
      </c>
      <c r="E7803">
        <f t="shared" si="851"/>
        <v>0</v>
      </c>
      <c r="F7803" s="14">
        <v>45078</v>
      </c>
      <c r="G7803" s="1">
        <f t="shared" si="852"/>
        <v>6</v>
      </c>
      <c r="H7803" s="1">
        <f t="shared" si="853"/>
        <v>2023</v>
      </c>
      <c r="I7803">
        <v>0</v>
      </c>
      <c r="J7803">
        <v>0</v>
      </c>
      <c r="K7803">
        <f t="shared" si="847"/>
        <v>0</v>
      </c>
      <c r="L7803">
        <v>10168</v>
      </c>
      <c r="M7803" s="6">
        <f t="shared" si="848"/>
        <v>0</v>
      </c>
      <c r="N7803" s="6">
        <f t="shared" si="849"/>
        <v>0</v>
      </c>
      <c r="O7803" s="6">
        <f t="shared" si="850"/>
        <v>0</v>
      </c>
      <c r="Q7803">
        <f>_xlfn.XLOOKUP(C7803&amp;G7803&amp;H7803,covid!$E$2:$E$2184,covid!$D$2:$D$2184,0,0,1)</f>
        <v>0</v>
      </c>
    </row>
    <row r="7804" spans="1:17" x14ac:dyDescent="0.3">
      <c r="A7804">
        <f>_xlfn.XLOOKUP(C7804,kamus!$B$2:$B$87,kamus!$A$2:$A$87,0,0,1)</f>
        <v>64</v>
      </c>
      <c r="B7804" t="str">
        <f>_xlfn.XLOOKUP(C7804,kamus!$B$2:$B$87,kamus!$D$2:$D$87,"dihapus",0,1)</f>
        <v>Prambanan</v>
      </c>
      <c r="C7804" t="s">
        <v>203</v>
      </c>
      <c r="D7804">
        <f>_xlfn.XLOOKUP(C7804,kamus!$B$2:$B$87,kamus!$J$2:$J$87,"dihapus",0,1)</f>
        <v>1</v>
      </c>
      <c r="E7804">
        <f t="shared" si="851"/>
        <v>1</v>
      </c>
      <c r="F7804" s="14">
        <v>45078</v>
      </c>
      <c r="G7804" s="1">
        <f t="shared" si="852"/>
        <v>6</v>
      </c>
      <c r="H7804" s="1">
        <f t="shared" si="853"/>
        <v>2023</v>
      </c>
      <c r="I7804">
        <v>0</v>
      </c>
      <c r="J7804">
        <v>0</v>
      </c>
      <c r="K7804">
        <f t="shared" si="847"/>
        <v>0</v>
      </c>
      <c r="L7804">
        <v>12953</v>
      </c>
      <c r="M7804" s="6">
        <f t="shared" si="848"/>
        <v>0</v>
      </c>
      <c r="N7804" s="6">
        <f t="shared" si="849"/>
        <v>0</v>
      </c>
      <c r="O7804" s="6">
        <f t="shared" si="850"/>
        <v>0</v>
      </c>
      <c r="Q7804">
        <f>_xlfn.XLOOKUP(C7804&amp;G7804&amp;H7804,covid!$E$2:$E$2184,covid!$D$2:$D$2184,0,0,1)</f>
        <v>0</v>
      </c>
    </row>
    <row r="7805" spans="1:17" x14ac:dyDescent="0.3">
      <c r="A7805">
        <f>_xlfn.XLOOKUP(C7805,kamus!$B$2:$B$87,kamus!$A$2:$A$87,0,0,1)</f>
        <v>59</v>
      </c>
      <c r="B7805" t="str">
        <f>_xlfn.XLOOKUP(C7805,kamus!$B$2:$B$87,kamus!$D$2:$D$87,"dihapus",0,1)</f>
        <v>Prambanan</v>
      </c>
      <c r="C7805" t="s">
        <v>210</v>
      </c>
      <c r="D7805">
        <f>_xlfn.XLOOKUP(C7805,kamus!$B$2:$B$87,kamus!$J$2:$J$87,"dihapus",0,1)</f>
        <v>0</v>
      </c>
      <c r="E7805">
        <f t="shared" si="851"/>
        <v>0</v>
      </c>
      <c r="F7805" s="14">
        <v>45078</v>
      </c>
      <c r="G7805" s="1">
        <f t="shared" si="852"/>
        <v>6</v>
      </c>
      <c r="H7805" s="1">
        <f t="shared" si="853"/>
        <v>2023</v>
      </c>
      <c r="I7805">
        <v>0</v>
      </c>
      <c r="J7805">
        <v>0</v>
      </c>
      <c r="K7805">
        <f t="shared" si="847"/>
        <v>0</v>
      </c>
      <c r="L7805">
        <v>4888</v>
      </c>
      <c r="M7805" s="6">
        <f t="shared" si="848"/>
        <v>0</v>
      </c>
      <c r="N7805" s="6">
        <f t="shared" si="849"/>
        <v>0</v>
      </c>
      <c r="O7805" s="6">
        <f t="shared" si="850"/>
        <v>0</v>
      </c>
      <c r="Q7805">
        <f>_xlfn.XLOOKUP(C7805&amp;G7805&amp;H7805,covid!$E$2:$E$2184,covid!$D$2:$D$2184,0,0,1)</f>
        <v>0</v>
      </c>
    </row>
    <row r="7806" spans="1:17" x14ac:dyDescent="0.3">
      <c r="A7806">
        <f>_xlfn.XLOOKUP(C7806,kamus!$B$2:$B$87,kamus!$A$2:$A$87,0,0,1)</f>
        <v>61</v>
      </c>
      <c r="B7806" t="str">
        <f>_xlfn.XLOOKUP(C7806,kamus!$B$2:$B$87,kamus!$D$2:$D$87,"dihapus",0,1)</f>
        <v>Prambanan</v>
      </c>
      <c r="C7806" t="s">
        <v>219</v>
      </c>
      <c r="D7806">
        <f>_xlfn.XLOOKUP(C7806,kamus!$B$2:$B$87,kamus!$J$2:$J$87,"dihapus",0,1)</f>
        <v>0</v>
      </c>
      <c r="E7806">
        <f t="shared" si="851"/>
        <v>0</v>
      </c>
      <c r="F7806" s="14">
        <v>45078</v>
      </c>
      <c r="G7806" s="1">
        <f t="shared" si="852"/>
        <v>6</v>
      </c>
      <c r="H7806" s="1">
        <f t="shared" si="853"/>
        <v>2023</v>
      </c>
      <c r="I7806">
        <v>0</v>
      </c>
      <c r="J7806">
        <v>0</v>
      </c>
      <c r="K7806">
        <f t="shared" si="847"/>
        <v>0</v>
      </c>
      <c r="L7806">
        <v>14613</v>
      </c>
      <c r="M7806" s="6">
        <f t="shared" si="848"/>
        <v>0</v>
      </c>
      <c r="N7806" s="6">
        <f t="shared" si="849"/>
        <v>0</v>
      </c>
      <c r="O7806" s="6">
        <f t="shared" si="850"/>
        <v>0</v>
      </c>
      <c r="Q7806">
        <f>_xlfn.XLOOKUP(C7806&amp;G7806&amp;H7806,covid!$E$2:$E$2184,covid!$D$2:$D$2184,0,0,1)</f>
        <v>0</v>
      </c>
    </row>
    <row r="7807" spans="1:17" x14ac:dyDescent="0.3">
      <c r="A7807">
        <f>_xlfn.XLOOKUP(C7807,kamus!$B$2:$B$87,kamus!$A$2:$A$87,0,0,1)</f>
        <v>62</v>
      </c>
      <c r="B7807" t="str">
        <f>_xlfn.XLOOKUP(C7807,kamus!$B$2:$B$87,kamus!$D$2:$D$87,"dihapus",0,1)</f>
        <v>Prambanan</v>
      </c>
      <c r="C7807" t="s">
        <v>236</v>
      </c>
      <c r="D7807">
        <f>_xlfn.XLOOKUP(C7807,kamus!$B$2:$B$87,kamus!$J$2:$J$87,"dihapus",0,1)</f>
        <v>0</v>
      </c>
      <c r="E7807">
        <f t="shared" si="851"/>
        <v>0</v>
      </c>
      <c r="F7807" s="14">
        <v>45078</v>
      </c>
      <c r="G7807" s="1">
        <f t="shared" si="852"/>
        <v>6</v>
      </c>
      <c r="H7807" s="1">
        <f t="shared" si="853"/>
        <v>2023</v>
      </c>
      <c r="I7807">
        <v>0</v>
      </c>
      <c r="J7807">
        <v>0</v>
      </c>
      <c r="K7807">
        <f t="shared" si="847"/>
        <v>0</v>
      </c>
      <c r="L7807">
        <v>6237</v>
      </c>
      <c r="M7807" s="6">
        <f t="shared" si="848"/>
        <v>0</v>
      </c>
      <c r="N7807" s="6">
        <f t="shared" si="849"/>
        <v>0</v>
      </c>
      <c r="O7807" s="6">
        <f t="shared" si="850"/>
        <v>0</v>
      </c>
      <c r="Q7807">
        <f>_xlfn.XLOOKUP(C7807&amp;G7807&amp;H7807,covid!$E$2:$E$2184,covid!$D$2:$D$2184,0,0,1)</f>
        <v>0</v>
      </c>
    </row>
    <row r="7808" spans="1:17" x14ac:dyDescent="0.3">
      <c r="A7808">
        <f>_xlfn.XLOOKUP(C7808,kamus!$B$2:$B$87,kamus!$A$2:$A$87,0,0,1)</f>
        <v>63</v>
      </c>
      <c r="B7808" t="str">
        <f>_xlfn.XLOOKUP(C7808,kamus!$B$2:$B$87,kamus!$D$2:$D$87,"dihapus",0,1)</f>
        <v>Prambanan</v>
      </c>
      <c r="C7808" t="s">
        <v>261</v>
      </c>
      <c r="D7808">
        <f>_xlfn.XLOOKUP(C7808,kamus!$B$2:$B$87,kamus!$J$2:$J$87,"dihapus",0,1)</f>
        <v>0</v>
      </c>
      <c r="E7808">
        <f t="shared" si="851"/>
        <v>0</v>
      </c>
      <c r="F7808" s="14">
        <v>45078</v>
      </c>
      <c r="G7808" s="1">
        <f t="shared" si="852"/>
        <v>6</v>
      </c>
      <c r="H7808" s="1">
        <f t="shared" si="853"/>
        <v>2023</v>
      </c>
      <c r="I7808">
        <v>0</v>
      </c>
      <c r="J7808">
        <v>0</v>
      </c>
      <c r="K7808">
        <f t="shared" si="847"/>
        <v>0</v>
      </c>
      <c r="L7808">
        <v>15803</v>
      </c>
      <c r="M7808" s="6">
        <f t="shared" si="848"/>
        <v>0</v>
      </c>
      <c r="N7808" s="6">
        <f t="shared" si="849"/>
        <v>0</v>
      </c>
      <c r="O7808" s="6">
        <f t="shared" si="850"/>
        <v>0</v>
      </c>
      <c r="Q7808">
        <f>_xlfn.XLOOKUP(C7808&amp;G7808&amp;H7808,covid!$E$2:$E$2184,covid!$D$2:$D$2184,0,0,1)</f>
        <v>0</v>
      </c>
    </row>
    <row r="7809" spans="1:17" x14ac:dyDescent="0.3">
      <c r="A7809">
        <f>_xlfn.XLOOKUP(C7809,kamus!$B$2:$B$87,kamus!$A$2:$A$87,0,0,1)</f>
        <v>60</v>
      </c>
      <c r="B7809" t="str">
        <f>_xlfn.XLOOKUP(C7809,kamus!$B$2:$B$87,kamus!$D$2:$D$87,"dihapus",0,1)</f>
        <v>Prambanan</v>
      </c>
      <c r="C7809" t="s">
        <v>280</v>
      </c>
      <c r="D7809">
        <f>_xlfn.XLOOKUP(C7809,kamus!$B$2:$B$87,kamus!$J$2:$J$87,"dihapus",0,1)</f>
        <v>0</v>
      </c>
      <c r="E7809">
        <f t="shared" si="851"/>
        <v>0</v>
      </c>
      <c r="F7809" s="14">
        <v>45078</v>
      </c>
      <c r="G7809" s="1">
        <f t="shared" si="852"/>
        <v>6</v>
      </c>
      <c r="H7809" s="1">
        <f t="shared" si="853"/>
        <v>2023</v>
      </c>
      <c r="I7809">
        <v>0</v>
      </c>
      <c r="J7809">
        <v>0</v>
      </c>
      <c r="K7809">
        <f t="shared" si="847"/>
        <v>0</v>
      </c>
      <c r="L7809">
        <v>2888</v>
      </c>
      <c r="M7809" s="6">
        <f t="shared" si="848"/>
        <v>0</v>
      </c>
      <c r="N7809" s="6">
        <f t="shared" si="849"/>
        <v>0</v>
      </c>
      <c r="O7809" s="6">
        <f t="shared" si="850"/>
        <v>0</v>
      </c>
      <c r="Q7809">
        <f>_xlfn.XLOOKUP(C7809&amp;G7809&amp;H7809,covid!$E$2:$E$2184,covid!$D$2:$D$2184,0,0,1)</f>
        <v>0</v>
      </c>
    </row>
    <row r="7810" spans="1:17" x14ac:dyDescent="0.3">
      <c r="A7810">
        <f>_xlfn.XLOOKUP(C7810,kamus!$B$2:$B$87,kamus!$A$2:$A$87,0,0,1)</f>
        <v>67</v>
      </c>
      <c r="B7810" t="str">
        <f>_xlfn.XLOOKUP(C7810,kamus!$B$2:$B$87,kamus!$D$2:$D$87,"dihapus",0,1)</f>
        <v>Seyegan</v>
      </c>
      <c r="C7810" t="s">
        <v>221</v>
      </c>
      <c r="D7810">
        <f>_xlfn.XLOOKUP(C7810,kamus!$B$2:$B$87,kamus!$J$2:$J$87,"dihapus",0,1)</f>
        <v>0</v>
      </c>
      <c r="E7810">
        <f t="shared" si="851"/>
        <v>0</v>
      </c>
      <c r="F7810" s="14">
        <v>45078</v>
      </c>
      <c r="G7810" s="1">
        <f t="shared" si="852"/>
        <v>6</v>
      </c>
      <c r="H7810" s="1">
        <f t="shared" si="853"/>
        <v>2023</v>
      </c>
      <c r="I7810">
        <v>0</v>
      </c>
      <c r="J7810">
        <v>0</v>
      </c>
      <c r="K7810">
        <f t="shared" ref="K7810:K7873" si="854">J7810+I7810</f>
        <v>0</v>
      </c>
      <c r="L7810">
        <v>11097</v>
      </c>
      <c r="M7810" s="6">
        <f t="shared" ref="M7810:M7873" si="855">IF(ISBLANK(I7810)=TRUE,"",I7810/$L7810*100000)</f>
        <v>0</v>
      </c>
      <c r="N7810" s="6">
        <f t="shared" ref="N7810:N7873" si="856">IF(ISBLANK(J7810)=TRUE,"",J7810/$L7810*100000)</f>
        <v>0</v>
      </c>
      <c r="O7810" s="6">
        <f t="shared" ref="O7810:O7873" si="857">IF(ISBLANK(K7810)=TRUE,"",K7810/$L7810*100000)</f>
        <v>0</v>
      </c>
      <c r="Q7810">
        <f>_xlfn.XLOOKUP(C7810&amp;G7810&amp;H7810,covid!$E$2:$E$2184,covid!$D$2:$D$2184,0,0,1)</f>
        <v>0</v>
      </c>
    </row>
    <row r="7811" spans="1:17" x14ac:dyDescent="0.3">
      <c r="A7811">
        <f>_xlfn.XLOOKUP(C7811,kamus!$B$2:$B$87,kamus!$A$2:$A$87,0,0,1)</f>
        <v>66</v>
      </c>
      <c r="B7811" t="str">
        <f>_xlfn.XLOOKUP(C7811,kamus!$B$2:$B$87,kamus!$D$2:$D$87,"dihapus",0,1)</f>
        <v>Seyegan</v>
      </c>
      <c r="C7811" t="s">
        <v>222</v>
      </c>
      <c r="D7811">
        <f>_xlfn.XLOOKUP(C7811,kamus!$B$2:$B$87,kamus!$J$2:$J$87,"dihapus",0,1)</f>
        <v>0</v>
      </c>
      <c r="E7811">
        <f t="shared" ref="E7811:E7874" si="858">IF(D7811=0,0,IF(H7811&lt;2021,0,IF(AND(H7811=2021,G7811&lt;5),0,1)))</f>
        <v>0</v>
      </c>
      <c r="F7811" s="14">
        <v>45078</v>
      </c>
      <c r="G7811" s="1">
        <f t="shared" ref="G7811:G7874" si="859">MONTH(F7811)</f>
        <v>6</v>
      </c>
      <c r="H7811" s="1">
        <f t="shared" ref="H7811:H7874" si="860">YEAR(F7811)</f>
        <v>2023</v>
      </c>
      <c r="I7811">
        <v>0</v>
      </c>
      <c r="J7811">
        <v>0</v>
      </c>
      <c r="K7811">
        <f t="shared" si="854"/>
        <v>0</v>
      </c>
      <c r="L7811">
        <v>9855</v>
      </c>
      <c r="M7811" s="6">
        <f t="shared" si="855"/>
        <v>0</v>
      </c>
      <c r="N7811" s="6">
        <f t="shared" si="856"/>
        <v>0</v>
      </c>
      <c r="O7811" s="6">
        <f t="shared" si="857"/>
        <v>0</v>
      </c>
      <c r="Q7811">
        <f>_xlfn.XLOOKUP(C7811&amp;G7811&amp;H7811,covid!$E$2:$E$2184,covid!$D$2:$D$2184,0,0,1)</f>
        <v>0</v>
      </c>
    </row>
    <row r="7812" spans="1:17" x14ac:dyDescent="0.3">
      <c r="A7812">
        <f>_xlfn.XLOOKUP(C7812,kamus!$B$2:$B$87,kamus!$A$2:$A$87,0,0,1)</f>
        <v>68</v>
      </c>
      <c r="B7812" t="str">
        <f>_xlfn.XLOOKUP(C7812,kamus!$B$2:$B$87,kamus!$D$2:$D$87,"dihapus",0,1)</f>
        <v>Seyegan</v>
      </c>
      <c r="C7812" t="s">
        <v>223</v>
      </c>
      <c r="D7812">
        <f>_xlfn.XLOOKUP(C7812,kamus!$B$2:$B$87,kamus!$J$2:$J$87,"dihapus",0,1)</f>
        <v>0</v>
      </c>
      <c r="E7812">
        <f t="shared" si="858"/>
        <v>0</v>
      </c>
      <c r="F7812" s="14">
        <v>45078</v>
      </c>
      <c r="G7812" s="1">
        <f t="shared" si="859"/>
        <v>6</v>
      </c>
      <c r="H7812" s="1">
        <f t="shared" si="860"/>
        <v>2023</v>
      </c>
      <c r="I7812">
        <v>0</v>
      </c>
      <c r="J7812">
        <v>0</v>
      </c>
      <c r="K7812">
        <f t="shared" si="854"/>
        <v>0</v>
      </c>
      <c r="L7812">
        <v>8289</v>
      </c>
      <c r="M7812" s="6">
        <f t="shared" si="855"/>
        <v>0</v>
      </c>
      <c r="N7812" s="6">
        <f t="shared" si="856"/>
        <v>0</v>
      </c>
      <c r="O7812" s="6">
        <f t="shared" si="857"/>
        <v>0</v>
      </c>
      <c r="Q7812">
        <f>_xlfn.XLOOKUP(C7812&amp;G7812&amp;H7812,covid!$E$2:$E$2184,covid!$D$2:$D$2184,0,0,1)</f>
        <v>0</v>
      </c>
    </row>
    <row r="7813" spans="1:17" x14ac:dyDescent="0.3">
      <c r="A7813">
        <f>_xlfn.XLOOKUP(C7813,kamus!$B$2:$B$87,kamus!$A$2:$A$87,0,0,1)</f>
        <v>65</v>
      </c>
      <c r="B7813" t="str">
        <f>_xlfn.XLOOKUP(C7813,kamus!$B$2:$B$87,kamus!$D$2:$D$87,"dihapus",0,1)</f>
        <v>Seyegan</v>
      </c>
      <c r="C7813" t="s">
        <v>224</v>
      </c>
      <c r="D7813">
        <f>_xlfn.XLOOKUP(C7813,kamus!$B$2:$B$87,kamus!$J$2:$J$87,"dihapus",0,1)</f>
        <v>1</v>
      </c>
      <c r="E7813">
        <f t="shared" si="858"/>
        <v>1</v>
      </c>
      <c r="F7813" s="14">
        <v>45078</v>
      </c>
      <c r="G7813" s="1">
        <f t="shared" si="859"/>
        <v>6</v>
      </c>
      <c r="H7813" s="1">
        <f t="shared" si="860"/>
        <v>2023</v>
      </c>
      <c r="I7813">
        <v>0</v>
      </c>
      <c r="J7813">
        <v>0</v>
      </c>
      <c r="K7813">
        <f t="shared" si="854"/>
        <v>0</v>
      </c>
      <c r="L7813">
        <v>11557</v>
      </c>
      <c r="M7813" s="6">
        <f t="shared" si="855"/>
        <v>0</v>
      </c>
      <c r="N7813" s="6">
        <f t="shared" si="856"/>
        <v>0</v>
      </c>
      <c r="O7813" s="6">
        <f t="shared" si="857"/>
        <v>0</v>
      </c>
      <c r="Q7813">
        <f>_xlfn.XLOOKUP(C7813&amp;G7813&amp;H7813,covid!$E$2:$E$2184,covid!$D$2:$D$2184,0,0,1)</f>
        <v>0</v>
      </c>
    </row>
    <row r="7814" spans="1:17" x14ac:dyDescent="0.3">
      <c r="A7814">
        <f>_xlfn.XLOOKUP(C7814,kamus!$B$2:$B$87,kamus!$A$2:$A$87,0,0,1)</f>
        <v>69</v>
      </c>
      <c r="B7814" t="str">
        <f>_xlfn.XLOOKUP(C7814,kamus!$B$2:$B$87,kamus!$D$2:$D$87,"dihapus",0,1)</f>
        <v>Seyegan</v>
      </c>
      <c r="C7814" t="s">
        <v>225</v>
      </c>
      <c r="D7814">
        <f>_xlfn.XLOOKUP(C7814,kamus!$B$2:$B$87,kamus!$J$2:$J$87,"dihapus",0,1)</f>
        <v>0</v>
      </c>
      <c r="E7814">
        <f t="shared" si="858"/>
        <v>0</v>
      </c>
      <c r="F7814" s="14">
        <v>45078</v>
      </c>
      <c r="G7814" s="1">
        <f t="shared" si="859"/>
        <v>6</v>
      </c>
      <c r="H7814" s="1">
        <f t="shared" si="860"/>
        <v>2023</v>
      </c>
      <c r="I7814">
        <v>0</v>
      </c>
      <c r="J7814">
        <v>0</v>
      </c>
      <c r="K7814">
        <f t="shared" si="854"/>
        <v>0</v>
      </c>
      <c r="L7814">
        <v>13916</v>
      </c>
      <c r="M7814" s="6">
        <f t="shared" si="855"/>
        <v>0</v>
      </c>
      <c r="N7814" s="6">
        <f t="shared" si="856"/>
        <v>0</v>
      </c>
      <c r="O7814" s="6">
        <f t="shared" si="857"/>
        <v>0</v>
      </c>
      <c r="Q7814">
        <f>_xlfn.XLOOKUP(C7814&amp;G7814&amp;H7814,covid!$E$2:$E$2184,covid!$D$2:$D$2184,0,0,1)</f>
        <v>0</v>
      </c>
    </row>
    <row r="7815" spans="1:17" x14ac:dyDescent="0.3">
      <c r="A7815">
        <f>_xlfn.XLOOKUP(C7815,kamus!$B$2:$B$87,kamus!$A$2:$A$87,0,0,1)</f>
        <v>74</v>
      </c>
      <c r="B7815" t="str">
        <f>_xlfn.XLOOKUP(C7815,kamus!$B$2:$B$87,kamus!$D$2:$D$87,"dihapus",0,1)</f>
        <v>Sleman</v>
      </c>
      <c r="C7815" t="s">
        <v>205</v>
      </c>
      <c r="D7815">
        <f>_xlfn.XLOOKUP(C7815,kamus!$B$2:$B$87,kamus!$J$2:$J$87,"dihapus",0,1)</f>
        <v>1</v>
      </c>
      <c r="E7815">
        <f t="shared" si="858"/>
        <v>1</v>
      </c>
      <c r="F7815" s="14">
        <v>45078</v>
      </c>
      <c r="G7815" s="1">
        <f t="shared" si="859"/>
        <v>6</v>
      </c>
      <c r="H7815" s="1">
        <f t="shared" si="860"/>
        <v>2023</v>
      </c>
      <c r="I7815">
        <v>0</v>
      </c>
      <c r="J7815">
        <v>0</v>
      </c>
      <c r="K7815">
        <f t="shared" si="854"/>
        <v>0</v>
      </c>
      <c r="L7815">
        <v>16040</v>
      </c>
      <c r="M7815" s="6">
        <f t="shared" si="855"/>
        <v>0</v>
      </c>
      <c r="N7815" s="6">
        <f t="shared" si="856"/>
        <v>0</v>
      </c>
      <c r="O7815" s="6">
        <f t="shared" si="857"/>
        <v>0</v>
      </c>
      <c r="Q7815">
        <f>_xlfn.XLOOKUP(C7815&amp;G7815&amp;H7815,covid!$E$2:$E$2184,covid!$D$2:$D$2184,0,0,1)</f>
        <v>0</v>
      </c>
    </row>
    <row r="7816" spans="1:17" x14ac:dyDescent="0.3">
      <c r="A7816">
        <f>_xlfn.XLOOKUP(C7816,kamus!$B$2:$B$87,kamus!$A$2:$A$87,0,0,1)</f>
        <v>73</v>
      </c>
      <c r="B7816" t="str">
        <f>_xlfn.XLOOKUP(C7816,kamus!$B$2:$B$87,kamus!$D$2:$D$87,"dihapus",0,1)</f>
        <v>Sleman</v>
      </c>
      <c r="C7816" t="s">
        <v>232</v>
      </c>
      <c r="D7816">
        <f>_xlfn.XLOOKUP(C7816,kamus!$B$2:$B$87,kamus!$J$2:$J$87,"dihapus",0,1)</f>
        <v>1</v>
      </c>
      <c r="E7816">
        <f t="shared" si="858"/>
        <v>1</v>
      </c>
      <c r="F7816" s="14">
        <v>45078</v>
      </c>
      <c r="G7816" s="1">
        <f t="shared" si="859"/>
        <v>6</v>
      </c>
      <c r="H7816" s="1">
        <f t="shared" si="860"/>
        <v>2023</v>
      </c>
      <c r="I7816">
        <v>0</v>
      </c>
      <c r="J7816">
        <v>0</v>
      </c>
      <c r="K7816">
        <f t="shared" si="854"/>
        <v>0</v>
      </c>
      <c r="L7816">
        <v>13267</v>
      </c>
      <c r="M7816" s="6">
        <f t="shared" si="855"/>
        <v>0</v>
      </c>
      <c r="N7816" s="6">
        <f t="shared" si="856"/>
        <v>0</v>
      </c>
      <c r="O7816" s="6">
        <f t="shared" si="857"/>
        <v>0</v>
      </c>
      <c r="Q7816">
        <f>_xlfn.XLOOKUP(C7816&amp;G7816&amp;H7816,covid!$E$2:$E$2184,covid!$D$2:$D$2184,0,0,1)</f>
        <v>0</v>
      </c>
    </row>
    <row r="7817" spans="1:17" x14ac:dyDescent="0.3">
      <c r="A7817">
        <f>_xlfn.XLOOKUP(C7817,kamus!$B$2:$B$87,kamus!$A$2:$A$87,0,0,1)</f>
        <v>71</v>
      </c>
      <c r="B7817" t="str">
        <f>_xlfn.XLOOKUP(C7817,kamus!$B$2:$B$87,kamus!$D$2:$D$87,"dihapus",0,1)</f>
        <v>Sleman</v>
      </c>
      <c r="C7817" t="s">
        <v>271</v>
      </c>
      <c r="D7817">
        <f>_xlfn.XLOOKUP(C7817,kamus!$B$2:$B$87,kamus!$J$2:$J$87,"dihapus",0,1)</f>
        <v>1</v>
      </c>
      <c r="E7817">
        <f t="shared" si="858"/>
        <v>1</v>
      </c>
      <c r="F7817" s="14">
        <v>45078</v>
      </c>
      <c r="G7817" s="1">
        <f t="shared" si="859"/>
        <v>6</v>
      </c>
      <c r="H7817" s="1">
        <f t="shared" si="860"/>
        <v>2023</v>
      </c>
      <c r="I7817">
        <v>0</v>
      </c>
      <c r="J7817">
        <v>0</v>
      </c>
      <c r="K7817">
        <f t="shared" si="854"/>
        <v>0</v>
      </c>
      <c r="L7817">
        <v>16026</v>
      </c>
      <c r="M7817" s="6">
        <f t="shared" si="855"/>
        <v>0</v>
      </c>
      <c r="N7817" s="6">
        <f t="shared" si="856"/>
        <v>0</v>
      </c>
      <c r="O7817" s="6">
        <f t="shared" si="857"/>
        <v>0</v>
      </c>
      <c r="Q7817">
        <f>_xlfn.XLOOKUP(C7817&amp;G7817&amp;H7817,covid!$E$2:$E$2184,covid!$D$2:$D$2184,0,0,1)</f>
        <v>0</v>
      </c>
    </row>
    <row r="7818" spans="1:17" x14ac:dyDescent="0.3">
      <c r="A7818">
        <f>_xlfn.XLOOKUP(C7818,kamus!$B$2:$B$87,kamus!$A$2:$A$87,0,0,1)</f>
        <v>72</v>
      </c>
      <c r="B7818" t="str">
        <f>_xlfn.XLOOKUP(C7818,kamus!$B$2:$B$87,kamus!$D$2:$D$87,"dihapus",0,1)</f>
        <v>Sleman</v>
      </c>
      <c r="C7818" t="s">
        <v>273</v>
      </c>
      <c r="D7818">
        <f>_xlfn.XLOOKUP(C7818,kamus!$B$2:$B$87,kamus!$J$2:$J$87,"dihapus",0,1)</f>
        <v>1</v>
      </c>
      <c r="E7818">
        <f t="shared" si="858"/>
        <v>1</v>
      </c>
      <c r="F7818" s="14">
        <v>45078</v>
      </c>
      <c r="G7818" s="1">
        <f t="shared" si="859"/>
        <v>6</v>
      </c>
      <c r="H7818" s="1">
        <f t="shared" si="860"/>
        <v>2023</v>
      </c>
      <c r="I7818">
        <v>0</v>
      </c>
      <c r="J7818">
        <v>0</v>
      </c>
      <c r="K7818">
        <f t="shared" si="854"/>
        <v>0</v>
      </c>
      <c r="L7818">
        <v>19401</v>
      </c>
      <c r="M7818" s="6">
        <f t="shared" si="855"/>
        <v>0</v>
      </c>
      <c r="N7818" s="6">
        <f t="shared" si="856"/>
        <v>0</v>
      </c>
      <c r="O7818" s="6">
        <f t="shared" si="857"/>
        <v>0</v>
      </c>
      <c r="Q7818">
        <f>_xlfn.XLOOKUP(C7818&amp;G7818&amp;H7818,covid!$E$2:$E$2184,covid!$D$2:$D$2184,0,0,1)</f>
        <v>0</v>
      </c>
    </row>
    <row r="7819" spans="1:17" x14ac:dyDescent="0.3">
      <c r="A7819">
        <f>_xlfn.XLOOKUP(C7819,kamus!$B$2:$B$87,kamus!$A$2:$A$87,0,0,1)</f>
        <v>70</v>
      </c>
      <c r="B7819" t="str">
        <f>_xlfn.XLOOKUP(C7819,kamus!$B$2:$B$87,kamus!$D$2:$D$87,"dihapus",0,1)</f>
        <v>Sleman</v>
      </c>
      <c r="C7819" t="s">
        <v>274</v>
      </c>
      <c r="D7819">
        <f>_xlfn.XLOOKUP(C7819,kamus!$B$2:$B$87,kamus!$J$2:$J$87,"dihapus",0,1)</f>
        <v>0</v>
      </c>
      <c r="E7819">
        <f t="shared" si="858"/>
        <v>0</v>
      </c>
      <c r="F7819" s="14">
        <v>45078</v>
      </c>
      <c r="G7819" s="1">
        <f t="shared" si="859"/>
        <v>6</v>
      </c>
      <c r="H7819" s="1">
        <f t="shared" si="860"/>
        <v>2023</v>
      </c>
      <c r="I7819">
        <v>0</v>
      </c>
      <c r="J7819">
        <v>0</v>
      </c>
      <c r="K7819">
        <f t="shared" si="854"/>
        <v>0</v>
      </c>
      <c r="L7819">
        <v>10311</v>
      </c>
      <c r="M7819" s="6">
        <f t="shared" si="855"/>
        <v>0</v>
      </c>
      <c r="N7819" s="6">
        <f t="shared" si="856"/>
        <v>0</v>
      </c>
      <c r="O7819" s="6">
        <f t="shared" si="857"/>
        <v>0</v>
      </c>
      <c r="Q7819">
        <f>_xlfn.XLOOKUP(C7819&amp;G7819&amp;H7819,covid!$E$2:$E$2184,covid!$D$2:$D$2184,0,0,1)</f>
        <v>0</v>
      </c>
    </row>
    <row r="7820" spans="1:17" x14ac:dyDescent="0.3">
      <c r="A7820">
        <f>_xlfn.XLOOKUP(C7820,kamus!$B$2:$B$87,kamus!$A$2:$A$87,0,0,1)</f>
        <v>77</v>
      </c>
      <c r="B7820" t="str">
        <f>_xlfn.XLOOKUP(C7820,kamus!$B$2:$B$87,kamus!$D$2:$D$87,"dihapus",0,1)</f>
        <v>Tempel 1</v>
      </c>
      <c r="C7820" t="s">
        <v>218</v>
      </c>
      <c r="D7820">
        <f>_xlfn.XLOOKUP(C7820,kamus!$B$2:$B$87,kamus!$J$2:$J$87,"dihapus",0,1)</f>
        <v>0</v>
      </c>
      <c r="E7820">
        <f t="shared" si="858"/>
        <v>0</v>
      </c>
      <c r="F7820" s="14">
        <v>45078</v>
      </c>
      <c r="G7820" s="1">
        <f t="shared" si="859"/>
        <v>6</v>
      </c>
      <c r="H7820" s="1">
        <f t="shared" si="860"/>
        <v>2023</v>
      </c>
      <c r="I7820">
        <v>0</v>
      </c>
      <c r="J7820">
        <v>0</v>
      </c>
      <c r="K7820">
        <f t="shared" si="854"/>
        <v>0</v>
      </c>
      <c r="L7820">
        <v>8060</v>
      </c>
      <c r="M7820" s="6">
        <f t="shared" si="855"/>
        <v>0</v>
      </c>
      <c r="N7820" s="6">
        <f t="shared" si="856"/>
        <v>0</v>
      </c>
      <c r="O7820" s="6">
        <f t="shared" si="857"/>
        <v>0</v>
      </c>
      <c r="Q7820">
        <f>_xlfn.XLOOKUP(C7820&amp;G7820&amp;H7820,covid!$E$2:$E$2184,covid!$D$2:$D$2184,0,0,1)</f>
        <v>0</v>
      </c>
    </row>
    <row r="7821" spans="1:17" x14ac:dyDescent="0.3">
      <c r="A7821">
        <f>_xlfn.XLOOKUP(C7821,kamus!$B$2:$B$87,kamus!$A$2:$A$87,0,0,1)</f>
        <v>76</v>
      </c>
      <c r="B7821" t="str">
        <f>_xlfn.XLOOKUP(C7821,kamus!$B$2:$B$87,kamus!$D$2:$D$87,"dihapus",0,1)</f>
        <v>Tempel 1</v>
      </c>
      <c r="C7821" t="s">
        <v>226</v>
      </c>
      <c r="D7821">
        <f>_xlfn.XLOOKUP(C7821,kamus!$B$2:$B$87,kamus!$J$2:$J$87,"dihapus",0,1)</f>
        <v>1</v>
      </c>
      <c r="E7821">
        <f t="shared" si="858"/>
        <v>1</v>
      </c>
      <c r="F7821" s="14">
        <v>45078</v>
      </c>
      <c r="G7821" s="1">
        <f t="shared" si="859"/>
        <v>6</v>
      </c>
      <c r="H7821" s="1">
        <f t="shared" si="860"/>
        <v>2023</v>
      </c>
      <c r="I7821">
        <v>0</v>
      </c>
      <c r="J7821">
        <v>0</v>
      </c>
      <c r="K7821">
        <f t="shared" si="854"/>
        <v>0</v>
      </c>
      <c r="L7821">
        <v>11534</v>
      </c>
      <c r="M7821" s="6">
        <f t="shared" si="855"/>
        <v>0</v>
      </c>
      <c r="N7821" s="6">
        <f t="shared" si="856"/>
        <v>0</v>
      </c>
      <c r="O7821" s="6">
        <f t="shared" si="857"/>
        <v>0</v>
      </c>
      <c r="Q7821">
        <f>_xlfn.XLOOKUP(C7821&amp;G7821&amp;H7821,covid!$E$2:$E$2184,covid!$D$2:$D$2184,0,0,1)</f>
        <v>0</v>
      </c>
    </row>
    <row r="7822" spans="1:17" x14ac:dyDescent="0.3">
      <c r="A7822">
        <f>_xlfn.XLOOKUP(C7822,kamus!$B$2:$B$87,kamus!$A$2:$A$87,0,0,1)</f>
        <v>75</v>
      </c>
      <c r="B7822" t="str">
        <f>_xlfn.XLOOKUP(C7822,kamus!$B$2:$B$87,kamus!$D$2:$D$87,"dihapus",0,1)</f>
        <v>Tempel 1</v>
      </c>
      <c r="C7822" t="s">
        <v>227</v>
      </c>
      <c r="D7822">
        <f>_xlfn.XLOOKUP(C7822,kamus!$B$2:$B$87,kamus!$J$2:$J$87,"dihapus",0,1)</f>
        <v>0</v>
      </c>
      <c r="E7822">
        <f t="shared" si="858"/>
        <v>0</v>
      </c>
      <c r="F7822" s="14">
        <v>45078</v>
      </c>
      <c r="G7822" s="1">
        <f t="shared" si="859"/>
        <v>6</v>
      </c>
      <c r="H7822" s="1">
        <f t="shared" si="860"/>
        <v>2023</v>
      </c>
      <c r="I7822">
        <v>0</v>
      </c>
      <c r="J7822">
        <v>1</v>
      </c>
      <c r="K7822">
        <f t="shared" si="854"/>
        <v>1</v>
      </c>
      <c r="L7822">
        <v>7097</v>
      </c>
      <c r="M7822" s="6">
        <f t="shared" si="855"/>
        <v>0</v>
      </c>
      <c r="N7822" s="6">
        <f t="shared" si="856"/>
        <v>14.09046075806679</v>
      </c>
      <c r="O7822" s="6">
        <f t="shared" si="857"/>
        <v>14.09046075806679</v>
      </c>
      <c r="Q7822">
        <f>_xlfn.XLOOKUP(C7822&amp;G7822&amp;H7822,covid!$E$2:$E$2184,covid!$D$2:$D$2184,0,0,1)</f>
        <v>0</v>
      </c>
    </row>
    <row r="7823" spans="1:17" x14ac:dyDescent="0.3">
      <c r="A7823">
        <f>_xlfn.XLOOKUP(C7823,kamus!$B$2:$B$87,kamus!$A$2:$A$87,0,0,1)</f>
        <v>78</v>
      </c>
      <c r="B7823" t="str">
        <f>_xlfn.XLOOKUP(C7823,kamus!$B$2:$B$87,kamus!$D$2:$D$87,"dihapus",0,1)</f>
        <v>Tempel 1</v>
      </c>
      <c r="C7823" t="s">
        <v>229</v>
      </c>
      <c r="D7823">
        <f>_xlfn.XLOOKUP(C7823,kamus!$B$2:$B$87,kamus!$J$2:$J$87,"dihapus",0,1)</f>
        <v>0</v>
      </c>
      <c r="E7823">
        <f t="shared" si="858"/>
        <v>0</v>
      </c>
      <c r="F7823" s="14">
        <v>45078</v>
      </c>
      <c r="G7823" s="1">
        <f t="shared" si="859"/>
        <v>6</v>
      </c>
      <c r="H7823" s="1">
        <f t="shared" si="860"/>
        <v>2023</v>
      </c>
      <c r="I7823">
        <v>0</v>
      </c>
      <c r="J7823">
        <v>0</v>
      </c>
      <c r="K7823">
        <f t="shared" si="854"/>
        <v>0</v>
      </c>
      <c r="L7823">
        <v>5537</v>
      </c>
      <c r="M7823" s="6">
        <f t="shared" si="855"/>
        <v>0</v>
      </c>
      <c r="N7823" s="6">
        <f t="shared" si="856"/>
        <v>0</v>
      </c>
      <c r="O7823" s="6">
        <f t="shared" si="857"/>
        <v>0</v>
      </c>
      <c r="Q7823">
        <f>_xlfn.XLOOKUP(C7823&amp;G7823&amp;H7823,covid!$E$2:$E$2184,covid!$D$2:$D$2184,0,0,1)</f>
        <v>0</v>
      </c>
    </row>
    <row r="7824" spans="1:17" x14ac:dyDescent="0.3">
      <c r="A7824">
        <f>_xlfn.XLOOKUP(C7824,kamus!$B$2:$B$87,kamus!$A$2:$A$87,0,0,1)</f>
        <v>79</v>
      </c>
      <c r="B7824" t="str">
        <f>_xlfn.XLOOKUP(C7824,kamus!$B$2:$B$87,kamus!$D$2:$D$87,"dihapus",0,1)</f>
        <v>Tempel 2</v>
      </c>
      <c r="C7824" t="s">
        <v>201</v>
      </c>
      <c r="D7824">
        <f>_xlfn.XLOOKUP(C7824,kamus!$B$2:$B$87,kamus!$J$2:$J$87,"dihapus",0,1)</f>
        <v>0</v>
      </c>
      <c r="E7824">
        <f t="shared" si="858"/>
        <v>0</v>
      </c>
      <c r="F7824" s="14">
        <v>45078</v>
      </c>
      <c r="G7824" s="1">
        <f t="shared" si="859"/>
        <v>6</v>
      </c>
      <c r="H7824" s="1">
        <f t="shared" si="860"/>
        <v>2023</v>
      </c>
      <c r="I7824">
        <v>0</v>
      </c>
      <c r="J7824">
        <v>0</v>
      </c>
      <c r="K7824">
        <f t="shared" si="854"/>
        <v>0</v>
      </c>
      <c r="L7824">
        <v>7976</v>
      </c>
      <c r="M7824" s="6">
        <f t="shared" si="855"/>
        <v>0</v>
      </c>
      <c r="N7824" s="6">
        <f t="shared" si="856"/>
        <v>0</v>
      </c>
      <c r="O7824" s="6">
        <f t="shared" si="857"/>
        <v>0</v>
      </c>
      <c r="Q7824">
        <f>_xlfn.XLOOKUP(C7824&amp;G7824&amp;H7824,covid!$E$2:$E$2184,covid!$D$2:$D$2184,0,0,1)</f>
        <v>0</v>
      </c>
    </row>
    <row r="7825" spans="1:17" x14ac:dyDescent="0.3">
      <c r="A7825">
        <f>_xlfn.XLOOKUP(C7825,kamus!$B$2:$B$87,kamus!$A$2:$A$87,0,0,1)</f>
        <v>80</v>
      </c>
      <c r="B7825" t="str">
        <f>_xlfn.XLOOKUP(C7825,kamus!$B$2:$B$87,kamus!$D$2:$D$87,"dihapus",0,1)</f>
        <v>Tempel 2</v>
      </c>
      <c r="C7825" t="s">
        <v>233</v>
      </c>
      <c r="D7825">
        <f>_xlfn.XLOOKUP(C7825,kamus!$B$2:$B$87,kamus!$J$2:$J$87,"dihapus",0,1)</f>
        <v>0</v>
      </c>
      <c r="E7825">
        <f t="shared" si="858"/>
        <v>0</v>
      </c>
      <c r="F7825" s="14">
        <v>45078</v>
      </c>
      <c r="G7825" s="1">
        <f t="shared" si="859"/>
        <v>6</v>
      </c>
      <c r="H7825" s="1">
        <f t="shared" si="860"/>
        <v>2023</v>
      </c>
      <c r="I7825">
        <v>0</v>
      </c>
      <c r="J7825">
        <v>0</v>
      </c>
      <c r="K7825">
        <f t="shared" si="854"/>
        <v>0</v>
      </c>
      <c r="L7825">
        <v>6785</v>
      </c>
      <c r="M7825" s="6">
        <f t="shared" si="855"/>
        <v>0</v>
      </c>
      <c r="N7825" s="6">
        <f t="shared" si="856"/>
        <v>0</v>
      </c>
      <c r="O7825" s="6">
        <f t="shared" si="857"/>
        <v>0</v>
      </c>
      <c r="Q7825">
        <f>_xlfn.XLOOKUP(C7825&amp;G7825&amp;H7825,covid!$E$2:$E$2184,covid!$D$2:$D$2184,0,0,1)</f>
        <v>0</v>
      </c>
    </row>
    <row r="7826" spans="1:17" x14ac:dyDescent="0.3">
      <c r="A7826">
        <f>_xlfn.XLOOKUP(C7826,kamus!$B$2:$B$87,kamus!$A$2:$A$87,0,0,1)</f>
        <v>81</v>
      </c>
      <c r="B7826" t="str">
        <f>_xlfn.XLOOKUP(C7826,kamus!$B$2:$B$87,kamus!$D$2:$D$87,"dihapus",0,1)</f>
        <v>Tempel 2</v>
      </c>
      <c r="C7826" t="s">
        <v>263</v>
      </c>
      <c r="D7826">
        <f>_xlfn.XLOOKUP(C7826,kamus!$B$2:$B$87,kamus!$J$2:$J$87,"dihapus",0,1)</f>
        <v>0</v>
      </c>
      <c r="E7826">
        <f t="shared" si="858"/>
        <v>0</v>
      </c>
      <c r="F7826" s="14">
        <v>45078</v>
      </c>
      <c r="G7826" s="1">
        <f t="shared" si="859"/>
        <v>6</v>
      </c>
      <c r="H7826" s="1">
        <f t="shared" si="860"/>
        <v>2023</v>
      </c>
      <c r="I7826">
        <v>0</v>
      </c>
      <c r="J7826">
        <v>0</v>
      </c>
      <c r="K7826">
        <f t="shared" si="854"/>
        <v>0</v>
      </c>
      <c r="L7826">
        <v>4879</v>
      </c>
      <c r="M7826" s="6">
        <f t="shared" si="855"/>
        <v>0</v>
      </c>
      <c r="N7826" s="6">
        <f t="shared" si="856"/>
        <v>0</v>
      </c>
      <c r="O7826" s="6">
        <f t="shared" si="857"/>
        <v>0</v>
      </c>
      <c r="Q7826">
        <f>_xlfn.XLOOKUP(C7826&amp;G7826&amp;H7826,covid!$E$2:$E$2184,covid!$D$2:$D$2184,0,0,1)</f>
        <v>0</v>
      </c>
    </row>
    <row r="7827" spans="1:17" x14ac:dyDescent="0.3">
      <c r="A7827">
        <f>_xlfn.XLOOKUP(C7827,kamus!$B$2:$B$87,kamus!$A$2:$A$87,0,0,1)</f>
        <v>82</v>
      </c>
      <c r="B7827" t="str">
        <f>_xlfn.XLOOKUP(C7827,kamus!$B$2:$B$87,kamus!$D$2:$D$87,"dihapus",0,1)</f>
        <v>Tempel 2</v>
      </c>
      <c r="C7827" t="s">
        <v>266</v>
      </c>
      <c r="D7827">
        <f>_xlfn.XLOOKUP(C7827,kamus!$B$2:$B$87,kamus!$J$2:$J$87,"dihapus",0,1)</f>
        <v>0</v>
      </c>
      <c r="E7827">
        <f t="shared" si="858"/>
        <v>0</v>
      </c>
      <c r="F7827" s="14">
        <v>45078</v>
      </c>
      <c r="G7827" s="1">
        <f t="shared" si="859"/>
        <v>6</v>
      </c>
      <c r="H7827" s="1">
        <f t="shared" si="860"/>
        <v>2023</v>
      </c>
      <c r="I7827">
        <v>0</v>
      </c>
      <c r="J7827">
        <v>0</v>
      </c>
      <c r="K7827">
        <f t="shared" si="854"/>
        <v>0</v>
      </c>
      <c r="L7827">
        <v>5439</v>
      </c>
      <c r="M7827" s="6">
        <f t="shared" si="855"/>
        <v>0</v>
      </c>
      <c r="N7827" s="6">
        <f t="shared" si="856"/>
        <v>0</v>
      </c>
      <c r="O7827" s="6">
        <f t="shared" si="857"/>
        <v>0</v>
      </c>
      <c r="Q7827">
        <f>_xlfn.XLOOKUP(C7827&amp;G7827&amp;H7827,covid!$E$2:$E$2184,covid!$D$2:$D$2184,0,0,1)</f>
        <v>0</v>
      </c>
    </row>
    <row r="7828" spans="1:17" x14ac:dyDescent="0.3">
      <c r="A7828">
        <f>_xlfn.XLOOKUP(C7828,kamus!$B$2:$B$87,kamus!$A$2:$A$87,0,0,1)</f>
        <v>84</v>
      </c>
      <c r="B7828" t="str">
        <f>_xlfn.XLOOKUP(C7828,kamus!$B$2:$B$87,kamus!$D$2:$D$87,"dihapus",0,1)</f>
        <v>turi</v>
      </c>
      <c r="C7828" t="s">
        <v>199</v>
      </c>
      <c r="D7828">
        <f>_xlfn.XLOOKUP(C7828,kamus!$B$2:$B$87,kamus!$J$2:$J$87,"dihapus",0,1)</f>
        <v>0</v>
      </c>
      <c r="E7828">
        <f t="shared" si="858"/>
        <v>0</v>
      </c>
      <c r="F7828" s="14">
        <v>45078</v>
      </c>
      <c r="G7828" s="1">
        <f t="shared" si="859"/>
        <v>6</v>
      </c>
      <c r="H7828" s="1">
        <f t="shared" si="860"/>
        <v>2023</v>
      </c>
      <c r="I7828">
        <v>0</v>
      </c>
      <c r="J7828">
        <v>0</v>
      </c>
      <c r="K7828">
        <f t="shared" si="854"/>
        <v>0</v>
      </c>
      <c r="L7828">
        <v>9981</v>
      </c>
      <c r="M7828" s="6">
        <f t="shared" si="855"/>
        <v>0</v>
      </c>
      <c r="N7828" s="6">
        <f t="shared" si="856"/>
        <v>0</v>
      </c>
      <c r="O7828" s="6">
        <f t="shared" si="857"/>
        <v>0</v>
      </c>
      <c r="Q7828">
        <f>_xlfn.XLOOKUP(C7828&amp;G7828&amp;H7828,covid!$E$2:$E$2184,covid!$D$2:$D$2184,0,0,1)</f>
        <v>0</v>
      </c>
    </row>
    <row r="7829" spans="1:17" x14ac:dyDescent="0.3">
      <c r="A7829">
        <f>_xlfn.XLOOKUP(C7829,kamus!$B$2:$B$87,kamus!$A$2:$A$87,0,0,1)</f>
        <v>86</v>
      </c>
      <c r="B7829" t="str">
        <f>_xlfn.XLOOKUP(C7829,kamus!$B$2:$B$87,kamus!$D$2:$D$87,"dihapus",0,1)</f>
        <v>turi</v>
      </c>
      <c r="C7829" t="s">
        <v>209</v>
      </c>
      <c r="D7829">
        <f>_xlfn.XLOOKUP(C7829,kamus!$B$2:$B$87,kamus!$J$2:$J$87,"dihapus",0,1)</f>
        <v>0</v>
      </c>
      <c r="E7829">
        <f t="shared" si="858"/>
        <v>0</v>
      </c>
      <c r="F7829" s="14">
        <v>45078</v>
      </c>
      <c r="G7829" s="1">
        <f t="shared" si="859"/>
        <v>6</v>
      </c>
      <c r="H7829" s="1">
        <f t="shared" si="860"/>
        <v>2023</v>
      </c>
      <c r="I7829">
        <v>0</v>
      </c>
      <c r="J7829">
        <v>0</v>
      </c>
      <c r="K7829">
        <f t="shared" si="854"/>
        <v>0</v>
      </c>
      <c r="L7829">
        <v>9827</v>
      </c>
      <c r="M7829" s="6">
        <f t="shared" si="855"/>
        <v>0</v>
      </c>
      <c r="N7829" s="6">
        <f t="shared" si="856"/>
        <v>0</v>
      </c>
      <c r="O7829" s="6">
        <f t="shared" si="857"/>
        <v>0</v>
      </c>
      <c r="Q7829">
        <f>_xlfn.XLOOKUP(C7829&amp;G7829&amp;H7829,covid!$E$2:$E$2184,covid!$D$2:$D$2184,0,0,1)</f>
        <v>0</v>
      </c>
    </row>
    <row r="7830" spans="1:17" x14ac:dyDescent="0.3">
      <c r="A7830">
        <f>_xlfn.XLOOKUP(C7830,kamus!$B$2:$B$87,kamus!$A$2:$A$87,0,0,1)</f>
        <v>83</v>
      </c>
      <c r="B7830" t="str">
        <f>_xlfn.XLOOKUP(C7830,kamus!$B$2:$B$87,kamus!$D$2:$D$87,"dihapus",0,1)</f>
        <v>turi</v>
      </c>
      <c r="C7830" t="s">
        <v>211</v>
      </c>
      <c r="D7830">
        <f>_xlfn.XLOOKUP(C7830,kamus!$B$2:$B$87,kamus!$J$2:$J$87,"dihapus",0,1)</f>
        <v>0</v>
      </c>
      <c r="E7830">
        <f t="shared" si="858"/>
        <v>0</v>
      </c>
      <c r="F7830" s="14">
        <v>45078</v>
      </c>
      <c r="G7830" s="1">
        <f t="shared" si="859"/>
        <v>6</v>
      </c>
      <c r="H7830" s="1">
        <f t="shared" si="860"/>
        <v>2023</v>
      </c>
      <c r="I7830">
        <v>0</v>
      </c>
      <c r="J7830">
        <v>0</v>
      </c>
      <c r="K7830">
        <f t="shared" si="854"/>
        <v>0</v>
      </c>
      <c r="L7830">
        <v>8793</v>
      </c>
      <c r="M7830" s="6">
        <f t="shared" si="855"/>
        <v>0</v>
      </c>
      <c r="N7830" s="6">
        <f t="shared" si="856"/>
        <v>0</v>
      </c>
      <c r="O7830" s="6">
        <f t="shared" si="857"/>
        <v>0</v>
      </c>
      <c r="Q7830">
        <f>_xlfn.XLOOKUP(C7830&amp;G7830&amp;H7830,covid!$E$2:$E$2184,covid!$D$2:$D$2184,0,0,1)</f>
        <v>0</v>
      </c>
    </row>
    <row r="7831" spans="1:17" x14ac:dyDescent="0.3">
      <c r="A7831">
        <f>_xlfn.XLOOKUP(C7831,kamus!$B$2:$B$87,kamus!$A$2:$A$87,0,0,1)</f>
        <v>85</v>
      </c>
      <c r="B7831" t="str">
        <f>_xlfn.XLOOKUP(C7831,kamus!$B$2:$B$87,kamus!$D$2:$D$87,"dihapus",0,1)</f>
        <v>turi</v>
      </c>
      <c r="C7831" t="s">
        <v>279</v>
      </c>
      <c r="D7831">
        <f>_xlfn.XLOOKUP(C7831,kamus!$B$2:$B$87,kamus!$J$2:$J$87,"dihapus",0,1)</f>
        <v>0</v>
      </c>
      <c r="E7831">
        <f t="shared" si="858"/>
        <v>0</v>
      </c>
      <c r="F7831" s="14">
        <v>45078</v>
      </c>
      <c r="G7831" s="1">
        <f t="shared" si="859"/>
        <v>6</v>
      </c>
      <c r="H7831" s="1">
        <f t="shared" si="860"/>
        <v>2023</v>
      </c>
      <c r="I7831">
        <v>2</v>
      </c>
      <c r="J7831">
        <v>1</v>
      </c>
      <c r="K7831">
        <f t="shared" si="854"/>
        <v>3</v>
      </c>
      <c r="L7831">
        <v>11277</v>
      </c>
      <c r="M7831" s="6">
        <f t="shared" si="855"/>
        <v>17.735213265939521</v>
      </c>
      <c r="N7831" s="6">
        <f t="shared" si="856"/>
        <v>8.8676066329697605</v>
      </c>
      <c r="O7831" s="6">
        <f t="shared" si="857"/>
        <v>26.602819898909285</v>
      </c>
      <c r="Q7831">
        <f>_xlfn.XLOOKUP(C7831&amp;G7831&amp;H7831,covid!$E$2:$E$2184,covid!$D$2:$D$2184,0,0,1)</f>
        <v>0</v>
      </c>
    </row>
    <row r="7832" spans="1:17" x14ac:dyDescent="0.3">
      <c r="A7832">
        <f>_xlfn.XLOOKUP(C7832,kamus!$B$2:$B$87,kamus!$A$2:$A$87,0,0,1)</f>
        <v>4</v>
      </c>
      <c r="B7832" t="str">
        <f>_xlfn.XLOOKUP(C7832,kamus!$B$2:$B$87,kamus!$D$2:$D$87,"dihapus",0,1)</f>
        <v>Berbah</v>
      </c>
      <c r="C7832" t="s">
        <v>215</v>
      </c>
      <c r="D7832">
        <f>_xlfn.XLOOKUP(C7832,kamus!$B$2:$B$87,kamus!$J$2:$J$87,"dihapus",0,1)</f>
        <v>0</v>
      </c>
      <c r="E7832">
        <f t="shared" si="858"/>
        <v>0</v>
      </c>
      <c r="F7832" s="14">
        <v>45108</v>
      </c>
      <c r="G7832" s="1">
        <f t="shared" si="859"/>
        <v>7</v>
      </c>
      <c r="H7832" s="1">
        <f t="shared" si="860"/>
        <v>2023</v>
      </c>
      <c r="I7832">
        <v>0</v>
      </c>
      <c r="J7832">
        <v>1</v>
      </c>
      <c r="K7832">
        <f t="shared" si="854"/>
        <v>1</v>
      </c>
      <c r="L7832">
        <v>11768</v>
      </c>
      <c r="M7832" s="6">
        <f t="shared" si="855"/>
        <v>0</v>
      </c>
      <c r="N7832" s="6">
        <f t="shared" si="856"/>
        <v>8.497620666213459</v>
      </c>
      <c r="O7832" s="6">
        <f t="shared" si="857"/>
        <v>8.497620666213459</v>
      </c>
      <c r="Q7832">
        <f>_xlfn.XLOOKUP(C7832&amp;G7832&amp;H7832,covid!$E$2:$E$2184,covid!$D$2:$D$2184,0,0,1)</f>
        <v>0</v>
      </c>
    </row>
    <row r="7833" spans="1:17" x14ac:dyDescent="0.3">
      <c r="A7833">
        <f>_xlfn.XLOOKUP(C7833,kamus!$B$2:$B$87,kamus!$A$2:$A$87,0,0,1)</f>
        <v>1</v>
      </c>
      <c r="B7833" t="str">
        <f>_xlfn.XLOOKUP(C7833,kamus!$B$2:$B$87,kamus!$D$2:$D$87,"dihapus",0,1)</f>
        <v>Berbah</v>
      </c>
      <c r="C7833" t="s">
        <v>216</v>
      </c>
      <c r="D7833">
        <f>_xlfn.XLOOKUP(C7833,kamus!$B$2:$B$87,kamus!$J$2:$J$87,"dihapus",0,1)</f>
        <v>1</v>
      </c>
      <c r="E7833">
        <f t="shared" si="858"/>
        <v>1</v>
      </c>
      <c r="F7833" s="14">
        <v>45108</v>
      </c>
      <c r="G7833" s="1">
        <f t="shared" si="859"/>
        <v>7</v>
      </c>
      <c r="H7833" s="1">
        <f t="shared" si="860"/>
        <v>2023</v>
      </c>
      <c r="I7833">
        <v>1</v>
      </c>
      <c r="J7833">
        <v>0</v>
      </c>
      <c r="K7833">
        <f t="shared" si="854"/>
        <v>1</v>
      </c>
      <c r="L7833">
        <v>14973</v>
      </c>
      <c r="M7833" s="6">
        <f t="shared" si="855"/>
        <v>6.6786883056167774</v>
      </c>
      <c r="N7833" s="6">
        <f t="shared" si="856"/>
        <v>0</v>
      </c>
      <c r="O7833" s="6">
        <f t="shared" si="857"/>
        <v>6.6786883056167774</v>
      </c>
      <c r="Q7833">
        <f>_xlfn.XLOOKUP(C7833&amp;G7833&amp;H7833,covid!$E$2:$E$2184,covid!$D$2:$D$2184,0,0,1)</f>
        <v>0</v>
      </c>
    </row>
    <row r="7834" spans="1:17" x14ac:dyDescent="0.3">
      <c r="A7834">
        <f>_xlfn.XLOOKUP(C7834,kamus!$B$2:$B$87,kamus!$A$2:$A$87,0,0,1)</f>
        <v>2</v>
      </c>
      <c r="B7834" t="str">
        <f>_xlfn.XLOOKUP(C7834,kamus!$B$2:$B$87,kamus!$D$2:$D$87,"dihapus",0,1)</f>
        <v>Berbah</v>
      </c>
      <c r="C7834" t="s">
        <v>246</v>
      </c>
      <c r="D7834">
        <f>_xlfn.XLOOKUP(C7834,kamus!$B$2:$B$87,kamus!$J$2:$J$87,"dihapus",0,1)</f>
        <v>1</v>
      </c>
      <c r="E7834">
        <f t="shared" si="858"/>
        <v>1</v>
      </c>
      <c r="F7834" s="14">
        <v>45108</v>
      </c>
      <c r="G7834" s="1">
        <f t="shared" si="859"/>
        <v>7</v>
      </c>
      <c r="H7834" s="1">
        <f t="shared" si="860"/>
        <v>2023</v>
      </c>
      <c r="I7834">
        <v>0</v>
      </c>
      <c r="J7834">
        <v>0</v>
      </c>
      <c r="K7834">
        <f t="shared" si="854"/>
        <v>0</v>
      </c>
      <c r="L7834">
        <v>19227</v>
      </c>
      <c r="M7834" s="6">
        <f t="shared" si="855"/>
        <v>0</v>
      </c>
      <c r="N7834" s="6">
        <f t="shared" si="856"/>
        <v>0</v>
      </c>
      <c r="O7834" s="6">
        <f t="shared" si="857"/>
        <v>0</v>
      </c>
      <c r="Q7834">
        <f>_xlfn.XLOOKUP(C7834&amp;G7834&amp;H7834,covid!$E$2:$E$2184,covid!$D$2:$D$2184,0,0,1)</f>
        <v>0</v>
      </c>
    </row>
    <row r="7835" spans="1:17" x14ac:dyDescent="0.3">
      <c r="A7835">
        <f>_xlfn.XLOOKUP(C7835,kamus!$B$2:$B$87,kamus!$A$2:$A$87,0,0,1)</f>
        <v>3</v>
      </c>
      <c r="B7835" t="str">
        <f>_xlfn.XLOOKUP(C7835,kamus!$B$2:$B$87,kamus!$D$2:$D$87,"dihapus",0,1)</f>
        <v>Berbah</v>
      </c>
      <c r="C7835" t="s">
        <v>267</v>
      </c>
      <c r="D7835">
        <f>_xlfn.XLOOKUP(C7835,kamus!$B$2:$B$87,kamus!$J$2:$J$87,"dihapus",0,1)</f>
        <v>1</v>
      </c>
      <c r="E7835">
        <f t="shared" si="858"/>
        <v>1</v>
      </c>
      <c r="F7835" s="14">
        <v>45108</v>
      </c>
      <c r="G7835" s="1">
        <f t="shared" si="859"/>
        <v>7</v>
      </c>
      <c r="H7835" s="1">
        <f t="shared" si="860"/>
        <v>2023</v>
      </c>
      <c r="I7835">
        <v>0</v>
      </c>
      <c r="J7835">
        <v>1</v>
      </c>
      <c r="K7835">
        <f t="shared" si="854"/>
        <v>1</v>
      </c>
      <c r="L7835">
        <v>13737</v>
      </c>
      <c r="M7835" s="6">
        <f t="shared" si="855"/>
        <v>0</v>
      </c>
      <c r="N7835" s="6">
        <f t="shared" si="856"/>
        <v>7.2796098129140283</v>
      </c>
      <c r="O7835" s="6">
        <f t="shared" si="857"/>
        <v>7.2796098129140283</v>
      </c>
      <c r="Q7835">
        <f>_xlfn.XLOOKUP(C7835&amp;G7835&amp;H7835,covid!$E$2:$E$2184,covid!$D$2:$D$2184,0,0,1)</f>
        <v>0</v>
      </c>
    </row>
    <row r="7836" spans="1:17" x14ac:dyDescent="0.3">
      <c r="A7836">
        <f>_xlfn.XLOOKUP(C7836,kamus!$B$2:$B$87,kamus!$A$2:$A$87,0,0,1)</f>
        <v>9</v>
      </c>
      <c r="B7836" t="str">
        <f>_xlfn.XLOOKUP(C7836,kamus!$B$2:$B$87,kamus!$D$2:$D$87,"dihapus",0,1)</f>
        <v>cangkringan</v>
      </c>
      <c r="C7836" t="s">
        <v>197</v>
      </c>
      <c r="D7836">
        <f>_xlfn.XLOOKUP(C7836,kamus!$B$2:$B$87,kamus!$J$2:$J$87,"dihapus",0,1)</f>
        <v>0</v>
      </c>
      <c r="E7836">
        <f t="shared" si="858"/>
        <v>0</v>
      </c>
      <c r="F7836" s="14">
        <v>45108</v>
      </c>
      <c r="G7836" s="1">
        <f t="shared" si="859"/>
        <v>7</v>
      </c>
      <c r="H7836" s="1">
        <f t="shared" si="860"/>
        <v>2023</v>
      </c>
      <c r="I7836">
        <v>0</v>
      </c>
      <c r="J7836">
        <v>0</v>
      </c>
      <c r="K7836">
        <f t="shared" si="854"/>
        <v>0</v>
      </c>
      <c r="L7836">
        <v>8289</v>
      </c>
      <c r="M7836" s="6">
        <f t="shared" si="855"/>
        <v>0</v>
      </c>
      <c r="N7836" s="6">
        <f t="shared" si="856"/>
        <v>0</v>
      </c>
      <c r="O7836" s="6">
        <f t="shared" si="857"/>
        <v>0</v>
      </c>
      <c r="Q7836">
        <f>_xlfn.XLOOKUP(C7836&amp;G7836&amp;H7836,covid!$E$2:$E$2184,covid!$D$2:$D$2184,0,0,1)</f>
        <v>0</v>
      </c>
    </row>
    <row r="7837" spans="1:17" x14ac:dyDescent="0.3">
      <c r="A7837">
        <f>_xlfn.XLOOKUP(C7837,kamus!$B$2:$B$87,kamus!$A$2:$A$87,0,0,1)</f>
        <v>5</v>
      </c>
      <c r="B7837" t="str">
        <f>_xlfn.XLOOKUP(C7837,kamus!$B$2:$B$87,kamus!$D$2:$D$87,"dihapus",0,1)</f>
        <v>cangkringan</v>
      </c>
      <c r="C7837" t="s">
        <v>212</v>
      </c>
      <c r="D7837">
        <f>_xlfn.XLOOKUP(C7837,kamus!$B$2:$B$87,kamus!$J$2:$J$87,"dihapus",0,1)</f>
        <v>0</v>
      </c>
      <c r="E7837">
        <f t="shared" si="858"/>
        <v>0</v>
      </c>
      <c r="F7837" s="14">
        <v>45108</v>
      </c>
      <c r="G7837" s="1">
        <f t="shared" si="859"/>
        <v>7</v>
      </c>
      <c r="H7837" s="1">
        <f t="shared" si="860"/>
        <v>2023</v>
      </c>
      <c r="I7837">
        <v>0</v>
      </c>
      <c r="J7837">
        <v>0</v>
      </c>
      <c r="K7837">
        <f t="shared" si="854"/>
        <v>0</v>
      </c>
      <c r="L7837">
        <v>4249</v>
      </c>
      <c r="M7837" s="6">
        <f t="shared" si="855"/>
        <v>0</v>
      </c>
      <c r="N7837" s="6">
        <f t="shared" si="856"/>
        <v>0</v>
      </c>
      <c r="O7837" s="6">
        <f t="shared" si="857"/>
        <v>0</v>
      </c>
      <c r="Q7837">
        <f>_xlfn.XLOOKUP(C7837&amp;G7837&amp;H7837,covid!$E$2:$E$2184,covid!$D$2:$D$2184,0,0,1)</f>
        <v>0</v>
      </c>
    </row>
    <row r="7838" spans="1:17" x14ac:dyDescent="0.3">
      <c r="A7838">
        <f>_xlfn.XLOOKUP(C7838,kamus!$B$2:$B$87,kamus!$A$2:$A$87,0,0,1)</f>
        <v>7</v>
      </c>
      <c r="B7838" t="str">
        <f>_xlfn.XLOOKUP(C7838,kamus!$B$2:$B$87,kamus!$D$2:$D$87,"dihapus",0,1)</f>
        <v>cangkringan</v>
      </c>
      <c r="C7838" t="s">
        <v>217</v>
      </c>
      <c r="D7838">
        <f>_xlfn.XLOOKUP(C7838,kamus!$B$2:$B$87,kamus!$J$2:$J$87,"dihapus",0,1)</f>
        <v>0</v>
      </c>
      <c r="E7838">
        <f t="shared" si="858"/>
        <v>0</v>
      </c>
      <c r="F7838" s="14">
        <v>45108</v>
      </c>
      <c r="G7838" s="1">
        <f t="shared" si="859"/>
        <v>7</v>
      </c>
      <c r="H7838" s="1">
        <f t="shared" si="860"/>
        <v>2023</v>
      </c>
      <c r="I7838">
        <v>0</v>
      </c>
      <c r="J7838">
        <v>0</v>
      </c>
      <c r="K7838">
        <f t="shared" si="854"/>
        <v>0</v>
      </c>
      <c r="L7838">
        <v>3686</v>
      </c>
      <c r="M7838" s="6">
        <f t="shared" si="855"/>
        <v>0</v>
      </c>
      <c r="N7838" s="6">
        <f t="shared" si="856"/>
        <v>0</v>
      </c>
      <c r="O7838" s="6">
        <f t="shared" si="857"/>
        <v>0</v>
      </c>
      <c r="Q7838">
        <f>_xlfn.XLOOKUP(C7838&amp;G7838&amp;H7838,covid!$E$2:$E$2184,covid!$D$2:$D$2184,0,0,1)</f>
        <v>0</v>
      </c>
    </row>
    <row r="7839" spans="1:17" x14ac:dyDescent="0.3">
      <c r="A7839">
        <f>_xlfn.XLOOKUP(C7839,kamus!$B$2:$B$87,kamus!$A$2:$A$87,0,0,1)</f>
        <v>8</v>
      </c>
      <c r="B7839" t="str">
        <f>_xlfn.XLOOKUP(C7839,kamus!$B$2:$B$87,kamus!$D$2:$D$87,"dihapus",0,1)</f>
        <v>cangkringan</v>
      </c>
      <c r="C7839" t="s">
        <v>275</v>
      </c>
      <c r="D7839">
        <f>_xlfn.XLOOKUP(C7839,kamus!$B$2:$B$87,kamus!$J$2:$J$87,"dihapus",0,1)</f>
        <v>0</v>
      </c>
      <c r="E7839">
        <f t="shared" si="858"/>
        <v>0</v>
      </c>
      <c r="F7839" s="14">
        <v>45108</v>
      </c>
      <c r="G7839" s="1">
        <f t="shared" si="859"/>
        <v>7</v>
      </c>
      <c r="H7839" s="1">
        <f t="shared" si="860"/>
        <v>2023</v>
      </c>
      <c r="I7839">
        <v>0</v>
      </c>
      <c r="J7839">
        <v>0</v>
      </c>
      <c r="K7839">
        <f t="shared" si="854"/>
        <v>0</v>
      </c>
      <c r="L7839">
        <v>5705</v>
      </c>
      <c r="M7839" s="6">
        <f t="shared" si="855"/>
        <v>0</v>
      </c>
      <c r="N7839" s="6">
        <f t="shared" si="856"/>
        <v>0</v>
      </c>
      <c r="O7839" s="6">
        <f t="shared" si="857"/>
        <v>0</v>
      </c>
      <c r="Q7839">
        <f>_xlfn.XLOOKUP(C7839&amp;G7839&amp;H7839,covid!$E$2:$E$2184,covid!$D$2:$D$2184,0,0,1)</f>
        <v>0</v>
      </c>
    </row>
    <row r="7840" spans="1:17" x14ac:dyDescent="0.3">
      <c r="A7840">
        <f>_xlfn.XLOOKUP(C7840,kamus!$B$2:$B$87,kamus!$A$2:$A$87,0,0,1)</f>
        <v>6</v>
      </c>
      <c r="B7840" t="str">
        <f>_xlfn.XLOOKUP(C7840,kamus!$B$2:$B$87,kamus!$D$2:$D$87,"dihapus",0,1)</f>
        <v>cangkringan</v>
      </c>
      <c r="C7840" t="s">
        <v>281</v>
      </c>
      <c r="D7840">
        <f>_xlfn.XLOOKUP(C7840,kamus!$B$2:$B$87,kamus!$J$2:$J$87,"dihapus",0,1)</f>
        <v>0</v>
      </c>
      <c r="E7840">
        <f t="shared" si="858"/>
        <v>0</v>
      </c>
      <c r="F7840" s="14">
        <v>45108</v>
      </c>
      <c r="G7840" s="1">
        <f t="shared" si="859"/>
        <v>7</v>
      </c>
      <c r="H7840" s="1">
        <f t="shared" si="860"/>
        <v>2023</v>
      </c>
      <c r="I7840">
        <v>0</v>
      </c>
      <c r="J7840">
        <v>1</v>
      </c>
      <c r="K7840">
        <f t="shared" si="854"/>
        <v>1</v>
      </c>
      <c r="L7840">
        <v>11656</v>
      </c>
      <c r="M7840" s="6">
        <f t="shared" si="855"/>
        <v>0</v>
      </c>
      <c r="N7840" s="6">
        <f t="shared" si="856"/>
        <v>8.5792724776938911</v>
      </c>
      <c r="O7840" s="6">
        <f t="shared" si="857"/>
        <v>8.5792724776938911</v>
      </c>
      <c r="Q7840">
        <f>_xlfn.XLOOKUP(C7840&amp;G7840&amp;H7840,covid!$E$2:$E$2184,covid!$D$2:$D$2184,0,0,1)</f>
        <v>0</v>
      </c>
    </row>
    <row r="7841" spans="1:17" x14ac:dyDescent="0.3">
      <c r="A7841">
        <f>_xlfn.XLOOKUP(C7841,kamus!$B$2:$B$87,kamus!$A$2:$A$87,0,0,1)</f>
        <v>10</v>
      </c>
      <c r="B7841" t="str">
        <f>_xlfn.XLOOKUP(C7841,kamus!$B$2:$B$87,kamus!$D$2:$D$87,"dihapus",0,1)</f>
        <v>Depok 1</v>
      </c>
      <c r="C7841" t="s">
        <v>220</v>
      </c>
      <c r="D7841">
        <f>_xlfn.XLOOKUP(C7841,kamus!$B$2:$B$87,kamus!$J$2:$J$87,"dihapus",0,1)</f>
        <v>1</v>
      </c>
      <c r="E7841">
        <f t="shared" si="858"/>
        <v>1</v>
      </c>
      <c r="F7841" s="14">
        <v>45108</v>
      </c>
      <c r="G7841" s="1">
        <f t="shared" si="859"/>
        <v>7</v>
      </c>
      <c r="H7841" s="1">
        <f t="shared" si="860"/>
        <v>2023</v>
      </c>
      <c r="I7841">
        <v>0</v>
      </c>
      <c r="J7841">
        <v>0</v>
      </c>
      <c r="K7841">
        <f t="shared" si="854"/>
        <v>0</v>
      </c>
      <c r="L7841">
        <v>39007</v>
      </c>
      <c r="M7841" s="6">
        <f t="shared" si="855"/>
        <v>0</v>
      </c>
      <c r="N7841" s="6">
        <f t="shared" si="856"/>
        <v>0</v>
      </c>
      <c r="O7841" s="6">
        <f t="shared" si="857"/>
        <v>0</v>
      </c>
      <c r="Q7841">
        <f>_xlfn.XLOOKUP(C7841&amp;G7841&amp;H7841,covid!$E$2:$E$2184,covid!$D$2:$D$2184,0,0,1)</f>
        <v>0</v>
      </c>
    </row>
    <row r="7842" spans="1:17" x14ac:dyDescent="0.3">
      <c r="A7842">
        <f>_xlfn.XLOOKUP(C7842,kamus!$B$2:$B$87,kamus!$A$2:$A$87,0,0,1)</f>
        <v>11</v>
      </c>
      <c r="B7842" t="str">
        <f>_xlfn.XLOOKUP(C7842,kamus!$B$2:$B$87,kamus!$D$2:$D$87,"dihapus",0,1)</f>
        <v>Depok 2</v>
      </c>
      <c r="C7842" t="s">
        <v>207</v>
      </c>
      <c r="D7842">
        <f>_xlfn.XLOOKUP(C7842,kamus!$B$2:$B$87,kamus!$J$2:$J$87,"dihapus",0,1)</f>
        <v>1</v>
      </c>
      <c r="E7842">
        <f t="shared" si="858"/>
        <v>1</v>
      </c>
      <c r="F7842" s="14">
        <v>45108</v>
      </c>
      <c r="G7842" s="1">
        <f t="shared" si="859"/>
        <v>7</v>
      </c>
      <c r="H7842" s="1">
        <f t="shared" si="860"/>
        <v>2023</v>
      </c>
      <c r="I7842">
        <v>0</v>
      </c>
      <c r="J7842">
        <v>0</v>
      </c>
      <c r="K7842">
        <f t="shared" si="854"/>
        <v>0</v>
      </c>
      <c r="L7842">
        <v>45676</v>
      </c>
      <c r="M7842" s="6">
        <f t="shared" si="855"/>
        <v>0</v>
      </c>
      <c r="N7842" s="6">
        <f t="shared" si="856"/>
        <v>0</v>
      </c>
      <c r="O7842" s="6">
        <f t="shared" si="857"/>
        <v>0</v>
      </c>
      <c r="Q7842">
        <f>_xlfn.XLOOKUP(C7842&amp;G7842&amp;H7842,covid!$E$2:$E$2184,covid!$D$2:$D$2184,0,0,1)</f>
        <v>0</v>
      </c>
    </row>
    <row r="7843" spans="1:17" x14ac:dyDescent="0.3">
      <c r="A7843">
        <f>_xlfn.XLOOKUP(C7843,kamus!$B$2:$B$87,kamus!$A$2:$A$87,0,0,1)</f>
        <v>12</v>
      </c>
      <c r="B7843" t="str">
        <f>_xlfn.XLOOKUP(C7843,kamus!$B$2:$B$87,kamus!$D$2:$D$87,"dihapus",0,1)</f>
        <v>Depok 3</v>
      </c>
      <c r="C7843" t="s">
        <v>206</v>
      </c>
      <c r="D7843">
        <f>_xlfn.XLOOKUP(C7843,kamus!$B$2:$B$87,kamus!$J$2:$J$87,"dihapus",0,1)</f>
        <v>1</v>
      </c>
      <c r="E7843">
        <f t="shared" si="858"/>
        <v>1</v>
      </c>
      <c r="F7843" s="14">
        <v>45108</v>
      </c>
      <c r="G7843" s="1">
        <f t="shared" si="859"/>
        <v>7</v>
      </c>
      <c r="H7843" s="1">
        <f t="shared" si="860"/>
        <v>2023</v>
      </c>
      <c r="I7843">
        <v>0</v>
      </c>
      <c r="J7843">
        <v>0</v>
      </c>
      <c r="K7843">
        <f t="shared" si="854"/>
        <v>0</v>
      </c>
      <c r="L7843">
        <v>46091</v>
      </c>
      <c r="M7843" s="6">
        <f t="shared" si="855"/>
        <v>0</v>
      </c>
      <c r="N7843" s="6">
        <f t="shared" si="856"/>
        <v>0</v>
      </c>
      <c r="O7843" s="6">
        <f t="shared" si="857"/>
        <v>0</v>
      </c>
      <c r="Q7843">
        <f>_xlfn.XLOOKUP(C7843&amp;G7843&amp;H7843,covid!$E$2:$E$2184,covid!$D$2:$D$2184,0,0,1)</f>
        <v>0</v>
      </c>
    </row>
    <row r="7844" spans="1:17" x14ac:dyDescent="0.3">
      <c r="A7844">
        <f>_xlfn.XLOOKUP(C7844,kamus!$B$2:$B$87,kamus!$A$2:$A$87,0,0,1)</f>
        <v>0</v>
      </c>
      <c r="B7844" t="str">
        <f>_xlfn.XLOOKUP(C7844,kamus!$B$2:$B$87,kamus!$D$2:$D$87,"dihapus",0,1)</f>
        <v>dihapus</v>
      </c>
      <c r="C7844" t="s">
        <v>282</v>
      </c>
      <c r="D7844" t="str">
        <f>_xlfn.XLOOKUP(C7844,kamus!$B$2:$B$87,kamus!$J$2:$J$87,"dihapus",0,1)</f>
        <v>dihapus</v>
      </c>
      <c r="E7844">
        <f t="shared" si="858"/>
        <v>1</v>
      </c>
      <c r="F7844" s="14">
        <v>45108</v>
      </c>
      <c r="G7844" s="1">
        <f t="shared" si="859"/>
        <v>7</v>
      </c>
      <c r="H7844" s="1">
        <f t="shared" si="860"/>
        <v>2023</v>
      </c>
      <c r="I7844">
        <v>0</v>
      </c>
      <c r="J7844">
        <v>0</v>
      </c>
      <c r="K7844">
        <f t="shared" si="854"/>
        <v>0</v>
      </c>
      <c r="L7844" t="e">
        <v>#N/A</v>
      </c>
      <c r="M7844" s="6" t="e">
        <f t="shared" si="855"/>
        <v>#N/A</v>
      </c>
      <c r="N7844" s="6" t="e">
        <f t="shared" si="856"/>
        <v>#N/A</v>
      </c>
      <c r="O7844" s="6" t="e">
        <f t="shared" si="857"/>
        <v>#N/A</v>
      </c>
      <c r="Q7844">
        <f>_xlfn.XLOOKUP(C7844&amp;G7844&amp;H7844,covid!$E$2:$E$2184,covid!$D$2:$D$2184,0,0,1)</f>
        <v>0</v>
      </c>
    </row>
    <row r="7845" spans="1:17" x14ac:dyDescent="0.3">
      <c r="A7845">
        <f>_xlfn.XLOOKUP(C7845,kamus!$B$2:$B$87,kamus!$A$2:$A$87,0,0,1)</f>
        <v>14</v>
      </c>
      <c r="B7845" t="str">
        <f>_xlfn.XLOOKUP(C7845,kamus!$B$2:$B$87,kamus!$D$2:$D$87,"dihapus",0,1)</f>
        <v>Gamping 1</v>
      </c>
      <c r="C7845" t="s">
        <v>196</v>
      </c>
      <c r="D7845">
        <f>_xlfn.XLOOKUP(C7845,kamus!$B$2:$B$87,kamus!$J$2:$J$87,"dihapus",0,1)</f>
        <v>1</v>
      </c>
      <c r="E7845">
        <f t="shared" si="858"/>
        <v>1</v>
      </c>
      <c r="F7845" s="14">
        <v>45108</v>
      </c>
      <c r="G7845" s="1">
        <f t="shared" si="859"/>
        <v>7</v>
      </c>
      <c r="H7845" s="1">
        <f t="shared" si="860"/>
        <v>2023</v>
      </c>
      <c r="I7845">
        <v>1</v>
      </c>
      <c r="J7845">
        <v>0</v>
      </c>
      <c r="K7845">
        <f t="shared" si="854"/>
        <v>1</v>
      </c>
      <c r="L7845">
        <v>23457</v>
      </c>
      <c r="M7845" s="6">
        <f t="shared" si="855"/>
        <v>4.2631197510338064</v>
      </c>
      <c r="N7845" s="6">
        <f t="shared" si="856"/>
        <v>0</v>
      </c>
      <c r="O7845" s="6">
        <f t="shared" si="857"/>
        <v>4.2631197510338064</v>
      </c>
      <c r="Q7845">
        <f>_xlfn.XLOOKUP(C7845&amp;G7845&amp;H7845,covid!$E$2:$E$2184,covid!$D$2:$D$2184,0,0,1)</f>
        <v>0</v>
      </c>
    </row>
    <row r="7846" spans="1:17" x14ac:dyDescent="0.3">
      <c r="A7846">
        <f>_xlfn.XLOOKUP(C7846,kamus!$B$2:$B$87,kamus!$A$2:$A$87,0,0,1)</f>
        <v>13</v>
      </c>
      <c r="B7846" t="str">
        <f>_xlfn.XLOOKUP(C7846,kamus!$B$2:$B$87,kamus!$D$2:$D$87,"dihapus",0,1)</f>
        <v>Gamping 1</v>
      </c>
      <c r="C7846" t="s">
        <v>198</v>
      </c>
      <c r="D7846">
        <f>_xlfn.XLOOKUP(C7846,kamus!$B$2:$B$87,kamus!$J$2:$J$87,"dihapus",0,1)</f>
        <v>1</v>
      </c>
      <c r="E7846">
        <f t="shared" si="858"/>
        <v>1</v>
      </c>
      <c r="F7846" s="14">
        <v>45108</v>
      </c>
      <c r="G7846" s="1">
        <f t="shared" si="859"/>
        <v>7</v>
      </c>
      <c r="H7846" s="1">
        <f t="shared" si="860"/>
        <v>2023</v>
      </c>
      <c r="I7846">
        <v>0</v>
      </c>
      <c r="J7846">
        <v>0</v>
      </c>
      <c r="K7846">
        <f t="shared" si="854"/>
        <v>0</v>
      </c>
      <c r="L7846">
        <v>21222</v>
      </c>
      <c r="M7846" s="6">
        <f t="shared" si="855"/>
        <v>0</v>
      </c>
      <c r="N7846" s="6">
        <f t="shared" si="856"/>
        <v>0</v>
      </c>
      <c r="O7846" s="6">
        <f t="shared" si="857"/>
        <v>0</v>
      </c>
      <c r="Q7846">
        <f>_xlfn.XLOOKUP(C7846&amp;G7846&amp;H7846,covid!$E$2:$E$2184,covid!$D$2:$D$2184,0,0,1)</f>
        <v>0</v>
      </c>
    </row>
    <row r="7847" spans="1:17" x14ac:dyDescent="0.3">
      <c r="A7847">
        <f>_xlfn.XLOOKUP(C7847,kamus!$B$2:$B$87,kamus!$A$2:$A$87,0,0,1)</f>
        <v>16</v>
      </c>
      <c r="B7847" t="str">
        <f>_xlfn.XLOOKUP(C7847,kamus!$B$2:$B$87,kamus!$D$2:$D$87,"dihapus",0,1)</f>
        <v>Gamping 2</v>
      </c>
      <c r="C7847" t="s">
        <v>200</v>
      </c>
      <c r="D7847">
        <f>_xlfn.XLOOKUP(C7847,kamus!$B$2:$B$87,kamus!$J$2:$J$87,"dihapus",0,1)</f>
        <v>1</v>
      </c>
      <c r="E7847">
        <f t="shared" si="858"/>
        <v>1</v>
      </c>
      <c r="F7847" s="14">
        <v>45108</v>
      </c>
      <c r="G7847" s="1">
        <f t="shared" si="859"/>
        <v>7</v>
      </c>
      <c r="H7847" s="1">
        <f t="shared" si="860"/>
        <v>2023</v>
      </c>
      <c r="I7847">
        <v>0</v>
      </c>
      <c r="J7847">
        <v>0</v>
      </c>
      <c r="K7847">
        <f t="shared" si="854"/>
        <v>0</v>
      </c>
      <c r="L7847">
        <v>17089</v>
      </c>
      <c r="M7847" s="6">
        <f t="shared" si="855"/>
        <v>0</v>
      </c>
      <c r="N7847" s="6">
        <f t="shared" si="856"/>
        <v>0</v>
      </c>
      <c r="O7847" s="6">
        <f t="shared" si="857"/>
        <v>0</v>
      </c>
      <c r="Q7847">
        <f>_xlfn.XLOOKUP(C7847&amp;G7847&amp;H7847,covid!$E$2:$E$2184,covid!$D$2:$D$2184,0,0,1)</f>
        <v>0</v>
      </c>
    </row>
    <row r="7848" spans="1:17" x14ac:dyDescent="0.3">
      <c r="A7848">
        <f>_xlfn.XLOOKUP(C7848,kamus!$B$2:$B$87,kamus!$A$2:$A$87,0,0,1)</f>
        <v>15</v>
      </c>
      <c r="B7848" t="str">
        <f>_xlfn.XLOOKUP(C7848,kamus!$B$2:$B$87,kamus!$D$2:$D$87,"dihapus",0,1)</f>
        <v>Gamping 2</v>
      </c>
      <c r="C7848" t="s">
        <v>230</v>
      </c>
      <c r="D7848">
        <f>_xlfn.XLOOKUP(C7848,kamus!$B$2:$B$87,kamus!$J$2:$J$87,"dihapus",0,1)</f>
        <v>1</v>
      </c>
      <c r="E7848">
        <f t="shared" si="858"/>
        <v>1</v>
      </c>
      <c r="F7848" s="14">
        <v>45108</v>
      </c>
      <c r="G7848" s="1">
        <f t="shared" si="859"/>
        <v>7</v>
      </c>
      <c r="H7848" s="1">
        <f t="shared" si="860"/>
        <v>2023</v>
      </c>
      <c r="I7848">
        <v>0</v>
      </c>
      <c r="J7848">
        <v>1</v>
      </c>
      <c r="K7848">
        <f t="shared" si="854"/>
        <v>1</v>
      </c>
      <c r="L7848">
        <v>19215</v>
      </c>
      <c r="M7848" s="6">
        <f t="shared" si="855"/>
        <v>0</v>
      </c>
      <c r="N7848" s="6">
        <f t="shared" si="856"/>
        <v>5.2042674993494664</v>
      </c>
      <c r="O7848" s="6">
        <f t="shared" si="857"/>
        <v>5.2042674993494664</v>
      </c>
      <c r="Q7848">
        <f>_xlfn.XLOOKUP(C7848&amp;G7848&amp;H7848,covid!$E$2:$E$2184,covid!$D$2:$D$2184,0,0,1)</f>
        <v>0</v>
      </c>
    </row>
    <row r="7849" spans="1:17" x14ac:dyDescent="0.3">
      <c r="A7849">
        <f>_xlfn.XLOOKUP(C7849,kamus!$B$2:$B$87,kamus!$A$2:$A$87,0,0,1)</f>
        <v>17</v>
      </c>
      <c r="B7849" t="str">
        <f>_xlfn.XLOOKUP(C7849,kamus!$B$2:$B$87,kamus!$D$2:$D$87,"dihapus",0,1)</f>
        <v>Gamping 2</v>
      </c>
      <c r="C7849" t="s">
        <v>272</v>
      </c>
      <c r="D7849">
        <f>_xlfn.XLOOKUP(C7849,kamus!$B$2:$B$87,kamus!$J$2:$J$87,"dihapus",0,1)</f>
        <v>1</v>
      </c>
      <c r="E7849">
        <f t="shared" si="858"/>
        <v>1</v>
      </c>
      <c r="F7849" s="14">
        <v>45108</v>
      </c>
      <c r="G7849" s="1">
        <f t="shared" si="859"/>
        <v>7</v>
      </c>
      <c r="H7849" s="1">
        <f t="shared" si="860"/>
        <v>2023</v>
      </c>
      <c r="I7849">
        <v>0</v>
      </c>
      <c r="J7849">
        <v>0</v>
      </c>
      <c r="K7849">
        <f t="shared" si="854"/>
        <v>0</v>
      </c>
      <c r="L7849">
        <v>19189</v>
      </c>
      <c r="M7849" s="6">
        <f t="shared" si="855"/>
        <v>0</v>
      </c>
      <c r="N7849" s="6">
        <f t="shared" si="856"/>
        <v>0</v>
      </c>
      <c r="O7849" s="6">
        <f t="shared" si="857"/>
        <v>0</v>
      </c>
      <c r="Q7849">
        <f>_xlfn.XLOOKUP(C7849&amp;G7849&amp;H7849,covid!$E$2:$E$2184,covid!$D$2:$D$2184,0,0,1)</f>
        <v>0</v>
      </c>
    </row>
    <row r="7850" spans="1:17" x14ac:dyDescent="0.3">
      <c r="A7850">
        <f>_xlfn.XLOOKUP(C7850,kamus!$B$2:$B$87,kamus!$A$2:$A$87,0,0,1)</f>
        <v>20</v>
      </c>
      <c r="B7850" t="str">
        <f>_xlfn.XLOOKUP(C7850,kamus!$B$2:$B$87,kamus!$D$2:$D$87,"dihapus",0,1)</f>
        <v>Godean 1</v>
      </c>
      <c r="C7850" t="s">
        <v>247</v>
      </c>
      <c r="D7850">
        <f>_xlfn.XLOOKUP(C7850,kamus!$B$2:$B$87,kamus!$J$2:$J$87,"dihapus",0,1)</f>
        <v>1</v>
      </c>
      <c r="E7850">
        <f t="shared" si="858"/>
        <v>1</v>
      </c>
      <c r="F7850" s="14">
        <v>45108</v>
      </c>
      <c r="G7850" s="1">
        <f t="shared" si="859"/>
        <v>7</v>
      </c>
      <c r="H7850" s="1">
        <f t="shared" si="860"/>
        <v>2023</v>
      </c>
      <c r="I7850">
        <v>0</v>
      </c>
      <c r="J7850">
        <v>1</v>
      </c>
      <c r="K7850">
        <f t="shared" si="854"/>
        <v>1</v>
      </c>
      <c r="L7850">
        <v>10016</v>
      </c>
      <c r="M7850" s="6">
        <f t="shared" si="855"/>
        <v>0</v>
      </c>
      <c r="N7850" s="6">
        <f t="shared" si="856"/>
        <v>9.9840255591054312</v>
      </c>
      <c r="O7850" s="6">
        <f t="shared" si="857"/>
        <v>9.9840255591054312</v>
      </c>
      <c r="Q7850">
        <f>_xlfn.XLOOKUP(C7850&amp;G7850&amp;H7850,covid!$E$2:$E$2184,covid!$D$2:$D$2184,0,0,1)</f>
        <v>0</v>
      </c>
    </row>
    <row r="7851" spans="1:17" x14ac:dyDescent="0.3">
      <c r="A7851">
        <f>_xlfn.XLOOKUP(C7851,kamus!$B$2:$B$87,kamus!$A$2:$A$87,0,0,1)</f>
        <v>21</v>
      </c>
      <c r="B7851" t="str">
        <f>_xlfn.XLOOKUP(C7851,kamus!$B$2:$B$87,kamus!$D$2:$D$87,"dihapus",0,1)</f>
        <v>Godean 1</v>
      </c>
      <c r="C7851" t="s">
        <v>250</v>
      </c>
      <c r="D7851">
        <f>_xlfn.XLOOKUP(C7851,kamus!$B$2:$B$87,kamus!$J$2:$J$87,"dihapus",0,1)</f>
        <v>1</v>
      </c>
      <c r="E7851">
        <f t="shared" si="858"/>
        <v>1</v>
      </c>
      <c r="F7851" s="14">
        <v>45108</v>
      </c>
      <c r="G7851" s="1">
        <f t="shared" si="859"/>
        <v>7</v>
      </c>
      <c r="H7851" s="1">
        <f t="shared" si="860"/>
        <v>2023</v>
      </c>
      <c r="I7851">
        <v>0</v>
      </c>
      <c r="J7851">
        <v>0</v>
      </c>
      <c r="K7851">
        <f t="shared" si="854"/>
        <v>0</v>
      </c>
      <c r="L7851">
        <v>10556</v>
      </c>
      <c r="M7851" s="6">
        <f t="shared" si="855"/>
        <v>0</v>
      </c>
      <c r="N7851" s="6">
        <f t="shared" si="856"/>
        <v>0</v>
      </c>
      <c r="O7851" s="6">
        <f t="shared" si="857"/>
        <v>0</v>
      </c>
      <c r="Q7851">
        <f>_xlfn.XLOOKUP(C7851&amp;G7851&amp;H7851,covid!$E$2:$E$2184,covid!$D$2:$D$2184,0,0,1)</f>
        <v>0</v>
      </c>
    </row>
    <row r="7852" spans="1:17" x14ac:dyDescent="0.3">
      <c r="A7852">
        <f>_xlfn.XLOOKUP(C7852,kamus!$B$2:$B$87,kamus!$A$2:$A$87,0,0,1)</f>
        <v>19</v>
      </c>
      <c r="B7852" t="str">
        <f>_xlfn.XLOOKUP(C7852,kamus!$B$2:$B$87,kamus!$D$2:$D$87,"dihapus",0,1)</f>
        <v>Godean 1</v>
      </c>
      <c r="C7852" t="s">
        <v>251</v>
      </c>
      <c r="D7852">
        <f>_xlfn.XLOOKUP(C7852,kamus!$B$2:$B$87,kamus!$J$2:$J$87,"dihapus",0,1)</f>
        <v>1</v>
      </c>
      <c r="E7852">
        <f t="shared" si="858"/>
        <v>1</v>
      </c>
      <c r="F7852" s="14">
        <v>45108</v>
      </c>
      <c r="G7852" s="1">
        <f t="shared" si="859"/>
        <v>7</v>
      </c>
      <c r="H7852" s="1">
        <f t="shared" si="860"/>
        <v>2023</v>
      </c>
      <c r="I7852">
        <v>0</v>
      </c>
      <c r="J7852">
        <v>0</v>
      </c>
      <c r="K7852">
        <f t="shared" si="854"/>
        <v>0</v>
      </c>
      <c r="L7852">
        <v>9415</v>
      </c>
      <c r="M7852" s="6">
        <f t="shared" si="855"/>
        <v>0</v>
      </c>
      <c r="N7852" s="6">
        <f t="shared" si="856"/>
        <v>0</v>
      </c>
      <c r="O7852" s="6">
        <f t="shared" si="857"/>
        <v>0</v>
      </c>
      <c r="Q7852">
        <f>_xlfn.XLOOKUP(C7852&amp;G7852&amp;H7852,covid!$E$2:$E$2184,covid!$D$2:$D$2184,0,0,1)</f>
        <v>0</v>
      </c>
    </row>
    <row r="7853" spans="1:17" x14ac:dyDescent="0.3">
      <c r="A7853">
        <f>_xlfn.XLOOKUP(C7853,kamus!$B$2:$B$87,kamus!$A$2:$A$87,0,0,1)</f>
        <v>18</v>
      </c>
      <c r="B7853" t="str">
        <f>_xlfn.XLOOKUP(C7853,kamus!$B$2:$B$87,kamus!$D$2:$D$87,"dihapus",0,1)</f>
        <v>Godean 1</v>
      </c>
      <c r="C7853" t="s">
        <v>252</v>
      </c>
      <c r="D7853">
        <f>_xlfn.XLOOKUP(C7853,kamus!$B$2:$B$87,kamus!$J$2:$J$87,"dihapus",0,1)</f>
        <v>0</v>
      </c>
      <c r="E7853">
        <f t="shared" si="858"/>
        <v>0</v>
      </c>
      <c r="F7853" s="14">
        <v>45108</v>
      </c>
      <c r="G7853" s="1">
        <f t="shared" si="859"/>
        <v>7</v>
      </c>
      <c r="H7853" s="1">
        <f t="shared" si="860"/>
        <v>2023</v>
      </c>
      <c r="I7853">
        <v>0</v>
      </c>
      <c r="J7853">
        <v>0</v>
      </c>
      <c r="K7853">
        <f t="shared" si="854"/>
        <v>0</v>
      </c>
      <c r="L7853">
        <v>6792</v>
      </c>
      <c r="M7853" s="6">
        <f t="shared" si="855"/>
        <v>0</v>
      </c>
      <c r="N7853" s="6">
        <f t="shared" si="856"/>
        <v>0</v>
      </c>
      <c r="O7853" s="6">
        <f t="shared" si="857"/>
        <v>0</v>
      </c>
      <c r="Q7853">
        <f>_xlfn.XLOOKUP(C7853&amp;G7853&amp;H7853,covid!$E$2:$E$2184,covid!$D$2:$D$2184,0,0,1)</f>
        <v>0</v>
      </c>
    </row>
    <row r="7854" spans="1:17" x14ac:dyDescent="0.3">
      <c r="A7854">
        <f>_xlfn.XLOOKUP(C7854,kamus!$B$2:$B$87,kamus!$A$2:$A$87,0,0,1)</f>
        <v>23</v>
      </c>
      <c r="B7854" t="str">
        <f>_xlfn.XLOOKUP(C7854,kamus!$B$2:$B$87,kamus!$D$2:$D$87,"dihapus",0,1)</f>
        <v>Godean 2</v>
      </c>
      <c r="C7854" t="s">
        <v>248</v>
      </c>
      <c r="D7854">
        <f>_xlfn.XLOOKUP(C7854,kamus!$B$2:$B$87,kamus!$J$2:$J$87,"dihapus",0,1)</f>
        <v>1</v>
      </c>
      <c r="E7854">
        <f t="shared" si="858"/>
        <v>1</v>
      </c>
      <c r="F7854" s="14">
        <v>45108</v>
      </c>
      <c r="G7854" s="1">
        <f t="shared" si="859"/>
        <v>7</v>
      </c>
      <c r="H7854" s="1">
        <f t="shared" si="860"/>
        <v>2023</v>
      </c>
      <c r="I7854">
        <v>0</v>
      </c>
      <c r="J7854">
        <v>0</v>
      </c>
      <c r="K7854">
        <f t="shared" si="854"/>
        <v>0</v>
      </c>
      <c r="L7854">
        <v>17927</v>
      </c>
      <c r="M7854" s="6">
        <f t="shared" si="855"/>
        <v>0</v>
      </c>
      <c r="N7854" s="6">
        <f t="shared" si="856"/>
        <v>0</v>
      </c>
      <c r="O7854" s="6">
        <f t="shared" si="857"/>
        <v>0</v>
      </c>
      <c r="Q7854">
        <f>_xlfn.XLOOKUP(C7854&amp;G7854&amp;H7854,covid!$E$2:$E$2184,covid!$D$2:$D$2184,0,0,1)</f>
        <v>0</v>
      </c>
    </row>
    <row r="7855" spans="1:17" x14ac:dyDescent="0.3">
      <c r="A7855">
        <f>_xlfn.XLOOKUP(C7855,kamus!$B$2:$B$87,kamus!$A$2:$A$87,0,0,1)</f>
        <v>22</v>
      </c>
      <c r="B7855" t="str">
        <f>_xlfn.XLOOKUP(C7855,kamus!$B$2:$B$87,kamus!$D$2:$D$87,"dihapus",0,1)</f>
        <v>Godean 2</v>
      </c>
      <c r="C7855" t="s">
        <v>249</v>
      </c>
      <c r="D7855">
        <f>_xlfn.XLOOKUP(C7855,kamus!$B$2:$B$87,kamus!$J$2:$J$87,"dihapus",0,1)</f>
        <v>1</v>
      </c>
      <c r="E7855">
        <f t="shared" si="858"/>
        <v>1</v>
      </c>
      <c r="F7855" s="14">
        <v>45108</v>
      </c>
      <c r="G7855" s="1">
        <f t="shared" si="859"/>
        <v>7</v>
      </c>
      <c r="H7855" s="1">
        <f t="shared" si="860"/>
        <v>2023</v>
      </c>
      <c r="I7855">
        <v>1</v>
      </c>
      <c r="J7855">
        <v>0</v>
      </c>
      <c r="K7855">
        <f t="shared" si="854"/>
        <v>1</v>
      </c>
      <c r="L7855">
        <v>12726</v>
      </c>
      <c r="M7855" s="6">
        <f t="shared" si="855"/>
        <v>7.8579286500078576</v>
      </c>
      <c r="N7855" s="6">
        <f t="shared" si="856"/>
        <v>0</v>
      </c>
      <c r="O7855" s="6">
        <f t="shared" si="857"/>
        <v>7.8579286500078576</v>
      </c>
      <c r="Q7855">
        <f>_xlfn.XLOOKUP(C7855&amp;G7855&amp;H7855,covid!$E$2:$E$2184,covid!$D$2:$D$2184,0,0,1)</f>
        <v>0</v>
      </c>
    </row>
    <row r="7856" spans="1:17" x14ac:dyDescent="0.3">
      <c r="A7856">
        <f>_xlfn.XLOOKUP(C7856,kamus!$B$2:$B$87,kamus!$A$2:$A$87,0,0,1)</f>
        <v>24</v>
      </c>
      <c r="B7856" t="str">
        <f>_xlfn.XLOOKUP(C7856,kamus!$B$2:$B$87,kamus!$D$2:$D$87,"dihapus",0,1)</f>
        <v>Godean 2</v>
      </c>
      <c r="C7856" t="s">
        <v>253</v>
      </c>
      <c r="D7856">
        <f>_xlfn.XLOOKUP(C7856,kamus!$B$2:$B$87,kamus!$J$2:$J$87,"dihapus",0,1)</f>
        <v>0</v>
      </c>
      <c r="E7856">
        <f t="shared" si="858"/>
        <v>0</v>
      </c>
      <c r="F7856" s="14">
        <v>45108</v>
      </c>
      <c r="G7856" s="1">
        <f t="shared" si="859"/>
        <v>7</v>
      </c>
      <c r="H7856" s="1">
        <f t="shared" si="860"/>
        <v>2023</v>
      </c>
      <c r="I7856">
        <v>0</v>
      </c>
      <c r="J7856">
        <v>0</v>
      </c>
      <c r="K7856">
        <f t="shared" si="854"/>
        <v>0</v>
      </c>
      <c r="L7856">
        <v>7285</v>
      </c>
      <c r="M7856" s="6">
        <f t="shared" si="855"/>
        <v>0</v>
      </c>
      <c r="N7856" s="6">
        <f t="shared" si="856"/>
        <v>0</v>
      </c>
      <c r="O7856" s="6">
        <f t="shared" si="857"/>
        <v>0</v>
      </c>
      <c r="Q7856">
        <f>_xlfn.XLOOKUP(C7856&amp;G7856&amp;H7856,covid!$E$2:$E$2184,covid!$D$2:$D$2184,0,0,1)</f>
        <v>0</v>
      </c>
    </row>
    <row r="7857" spans="1:17" x14ac:dyDescent="0.3">
      <c r="A7857">
        <f>_xlfn.XLOOKUP(C7857,kamus!$B$2:$B$87,kamus!$A$2:$A$87,0,0,1)</f>
        <v>27</v>
      </c>
      <c r="B7857" t="str">
        <f>_xlfn.XLOOKUP(C7857,kamus!$B$2:$B$87,kamus!$D$2:$D$87,"dihapus",0,1)</f>
        <v>Kalasan</v>
      </c>
      <c r="C7857" t="s">
        <v>235</v>
      </c>
      <c r="D7857">
        <f>_xlfn.XLOOKUP(C7857,kamus!$B$2:$B$87,kamus!$J$2:$J$87,"dihapus",0,1)</f>
        <v>1</v>
      </c>
      <c r="E7857">
        <f t="shared" si="858"/>
        <v>1</v>
      </c>
      <c r="F7857" s="14">
        <v>45108</v>
      </c>
      <c r="G7857" s="1">
        <f t="shared" si="859"/>
        <v>7</v>
      </c>
      <c r="H7857" s="1">
        <f t="shared" si="860"/>
        <v>2023</v>
      </c>
      <c r="I7857">
        <v>1</v>
      </c>
      <c r="J7857">
        <v>0</v>
      </c>
      <c r="K7857">
        <f t="shared" si="854"/>
        <v>1</v>
      </c>
      <c r="L7857">
        <v>39409</v>
      </c>
      <c r="M7857" s="6">
        <f t="shared" si="855"/>
        <v>2.5374914359664036</v>
      </c>
      <c r="N7857" s="6">
        <f t="shared" si="856"/>
        <v>0</v>
      </c>
      <c r="O7857" s="6">
        <f t="shared" si="857"/>
        <v>2.5374914359664036</v>
      </c>
      <c r="Q7857">
        <f>_xlfn.XLOOKUP(C7857&amp;G7857&amp;H7857,covid!$E$2:$E$2184,covid!$D$2:$D$2184,0,0,1)</f>
        <v>0</v>
      </c>
    </row>
    <row r="7858" spans="1:17" x14ac:dyDescent="0.3">
      <c r="A7858">
        <f>_xlfn.XLOOKUP(C7858,kamus!$B$2:$B$87,kamus!$A$2:$A$87,0,0,1)</f>
        <v>28</v>
      </c>
      <c r="B7858" t="str">
        <f>_xlfn.XLOOKUP(C7858,kamus!$B$2:$B$87,kamus!$D$2:$D$87,"dihapus",0,1)</f>
        <v>Kalasan</v>
      </c>
      <c r="C7858" t="s">
        <v>239</v>
      </c>
      <c r="D7858">
        <f>_xlfn.XLOOKUP(C7858,kamus!$B$2:$B$87,kamus!$J$2:$J$87,"dihapus",0,1)</f>
        <v>0</v>
      </c>
      <c r="E7858">
        <f t="shared" si="858"/>
        <v>0</v>
      </c>
      <c r="F7858" s="14">
        <v>45108</v>
      </c>
      <c r="G7858" s="1">
        <f t="shared" si="859"/>
        <v>7</v>
      </c>
      <c r="H7858" s="1">
        <f t="shared" si="860"/>
        <v>2023</v>
      </c>
      <c r="I7858">
        <v>0</v>
      </c>
      <c r="J7858">
        <v>2</v>
      </c>
      <c r="K7858">
        <f t="shared" si="854"/>
        <v>2</v>
      </c>
      <c r="L7858">
        <v>14128</v>
      </c>
      <c r="M7858" s="6">
        <f t="shared" si="855"/>
        <v>0</v>
      </c>
      <c r="N7858" s="6">
        <f t="shared" si="856"/>
        <v>14.156285390713478</v>
      </c>
      <c r="O7858" s="6">
        <f t="shared" si="857"/>
        <v>14.156285390713478</v>
      </c>
      <c r="Q7858">
        <f>_xlfn.XLOOKUP(C7858&amp;G7858&amp;H7858,covid!$E$2:$E$2184,covid!$D$2:$D$2184,0,0,1)</f>
        <v>0</v>
      </c>
    </row>
    <row r="7859" spans="1:17" x14ac:dyDescent="0.3">
      <c r="A7859">
        <f>_xlfn.XLOOKUP(C7859,kamus!$B$2:$B$87,kamus!$A$2:$A$87,0,0,1)</f>
        <v>25</v>
      </c>
      <c r="B7859" t="str">
        <f>_xlfn.XLOOKUP(C7859,kamus!$B$2:$B$87,kamus!$D$2:$D$87,"dihapus",0,1)</f>
        <v>Kalasan</v>
      </c>
      <c r="C7859" t="s">
        <v>265</v>
      </c>
      <c r="D7859">
        <f>_xlfn.XLOOKUP(C7859,kamus!$B$2:$B$87,kamus!$J$2:$J$87,"dihapus",0,1)</f>
        <v>1</v>
      </c>
      <c r="E7859">
        <f t="shared" si="858"/>
        <v>1</v>
      </c>
      <c r="F7859" s="14">
        <v>45108</v>
      </c>
      <c r="G7859" s="1">
        <f t="shared" si="859"/>
        <v>7</v>
      </c>
      <c r="H7859" s="1">
        <f t="shared" si="860"/>
        <v>2023</v>
      </c>
      <c r="I7859">
        <v>0</v>
      </c>
      <c r="J7859">
        <v>1</v>
      </c>
      <c r="K7859">
        <f t="shared" si="854"/>
        <v>1</v>
      </c>
      <c r="L7859">
        <v>17649</v>
      </c>
      <c r="M7859" s="6">
        <f t="shared" si="855"/>
        <v>0</v>
      </c>
      <c r="N7859" s="6">
        <f t="shared" si="856"/>
        <v>5.6660434018924581</v>
      </c>
      <c r="O7859" s="6">
        <f t="shared" si="857"/>
        <v>5.6660434018924581</v>
      </c>
      <c r="Q7859">
        <f>_xlfn.XLOOKUP(C7859&amp;G7859&amp;H7859,covid!$E$2:$E$2184,covid!$D$2:$D$2184,0,0,1)</f>
        <v>0</v>
      </c>
    </row>
    <row r="7860" spans="1:17" x14ac:dyDescent="0.3">
      <c r="A7860">
        <f>_xlfn.XLOOKUP(C7860,kamus!$B$2:$B$87,kamus!$A$2:$A$87,0,0,1)</f>
        <v>26</v>
      </c>
      <c r="B7860" t="str">
        <f>_xlfn.XLOOKUP(C7860,kamus!$B$2:$B$87,kamus!$D$2:$D$87,"dihapus",0,1)</f>
        <v>Kalasan</v>
      </c>
      <c r="C7860" t="s">
        <v>269</v>
      </c>
      <c r="D7860">
        <f>_xlfn.XLOOKUP(C7860,kamus!$B$2:$B$87,kamus!$J$2:$J$87,"dihapus",0,1)</f>
        <v>1</v>
      </c>
      <c r="E7860">
        <f t="shared" si="858"/>
        <v>1</v>
      </c>
      <c r="F7860" s="14">
        <v>45108</v>
      </c>
      <c r="G7860" s="1">
        <f t="shared" si="859"/>
        <v>7</v>
      </c>
      <c r="H7860" s="1">
        <f t="shared" si="860"/>
        <v>2023</v>
      </c>
      <c r="I7860">
        <v>0</v>
      </c>
      <c r="J7860">
        <v>0</v>
      </c>
      <c r="K7860">
        <f t="shared" si="854"/>
        <v>0</v>
      </c>
      <c r="L7860">
        <v>19108</v>
      </c>
      <c r="M7860" s="6">
        <f t="shared" si="855"/>
        <v>0</v>
      </c>
      <c r="N7860" s="6">
        <f t="shared" si="856"/>
        <v>0</v>
      </c>
      <c r="O7860" s="6">
        <f t="shared" si="857"/>
        <v>0</v>
      </c>
      <c r="Q7860">
        <f>_xlfn.XLOOKUP(C7860&amp;G7860&amp;H7860,covid!$E$2:$E$2184,covid!$D$2:$D$2184,0,0,1)</f>
        <v>0</v>
      </c>
    </row>
    <row r="7861" spans="1:17" x14ac:dyDescent="0.3">
      <c r="A7861">
        <f>_xlfn.XLOOKUP(C7861,kamus!$B$2:$B$87,kamus!$A$2:$A$87,0,0,1)</f>
        <v>33</v>
      </c>
      <c r="B7861" t="str">
        <f>_xlfn.XLOOKUP(C7861,kamus!$B$2:$B$87,kamus!$D$2:$D$87,"dihapus",0,1)</f>
        <v>Minggir</v>
      </c>
      <c r="C7861" t="s">
        <v>241</v>
      </c>
      <c r="D7861">
        <f>_xlfn.XLOOKUP(C7861,kamus!$B$2:$B$87,kamus!$J$2:$J$87,"dihapus",0,1)</f>
        <v>0</v>
      </c>
      <c r="E7861">
        <f t="shared" si="858"/>
        <v>0</v>
      </c>
      <c r="F7861" s="14">
        <v>45108</v>
      </c>
      <c r="G7861" s="1">
        <f t="shared" si="859"/>
        <v>7</v>
      </c>
      <c r="H7861" s="1">
        <f t="shared" si="860"/>
        <v>2023</v>
      </c>
      <c r="I7861">
        <v>0</v>
      </c>
      <c r="J7861">
        <v>0</v>
      </c>
      <c r="K7861">
        <f t="shared" si="854"/>
        <v>0</v>
      </c>
      <c r="L7861">
        <v>8532</v>
      </c>
      <c r="M7861" s="6">
        <f t="shared" si="855"/>
        <v>0</v>
      </c>
      <c r="N7861" s="6">
        <f t="shared" si="856"/>
        <v>0</v>
      </c>
      <c r="O7861" s="6">
        <f t="shared" si="857"/>
        <v>0</v>
      </c>
      <c r="Q7861">
        <f>_xlfn.XLOOKUP(C7861&amp;G7861&amp;H7861,covid!$E$2:$E$2184,covid!$D$2:$D$2184,0,0,1)</f>
        <v>0</v>
      </c>
    </row>
    <row r="7862" spans="1:17" x14ac:dyDescent="0.3">
      <c r="A7862">
        <f>_xlfn.XLOOKUP(C7862,kamus!$B$2:$B$87,kamus!$A$2:$A$87,0,0,1)</f>
        <v>31</v>
      </c>
      <c r="B7862" t="str">
        <f>_xlfn.XLOOKUP(C7862,kamus!$B$2:$B$87,kamus!$D$2:$D$87,"dihapus",0,1)</f>
        <v>Minggir</v>
      </c>
      <c r="C7862" t="s">
        <v>242</v>
      </c>
      <c r="D7862">
        <f>_xlfn.XLOOKUP(C7862,kamus!$B$2:$B$87,kamus!$J$2:$J$87,"dihapus",0,1)</f>
        <v>0</v>
      </c>
      <c r="E7862">
        <f t="shared" si="858"/>
        <v>0</v>
      </c>
      <c r="F7862" s="14">
        <v>45108</v>
      </c>
      <c r="G7862" s="1">
        <f t="shared" si="859"/>
        <v>7</v>
      </c>
      <c r="H7862" s="1">
        <f t="shared" si="860"/>
        <v>2023</v>
      </c>
      <c r="I7862">
        <v>0</v>
      </c>
      <c r="J7862">
        <v>0</v>
      </c>
      <c r="K7862">
        <f t="shared" si="854"/>
        <v>0</v>
      </c>
      <c r="L7862">
        <v>3739</v>
      </c>
      <c r="M7862" s="6">
        <f t="shared" si="855"/>
        <v>0</v>
      </c>
      <c r="N7862" s="6">
        <f t="shared" si="856"/>
        <v>0</v>
      </c>
      <c r="O7862" s="6">
        <f t="shared" si="857"/>
        <v>0</v>
      </c>
      <c r="Q7862">
        <f>_xlfn.XLOOKUP(C7862&amp;G7862&amp;H7862,covid!$E$2:$E$2184,covid!$D$2:$D$2184,0,0,1)</f>
        <v>0</v>
      </c>
    </row>
    <row r="7863" spans="1:17" x14ac:dyDescent="0.3">
      <c r="A7863">
        <f>_xlfn.XLOOKUP(C7863,kamus!$B$2:$B$87,kamus!$A$2:$A$87,0,0,1)</f>
        <v>32</v>
      </c>
      <c r="B7863" t="str">
        <f>_xlfn.XLOOKUP(C7863,kamus!$B$2:$B$87,kamus!$D$2:$D$87,"dihapus",0,1)</f>
        <v>Minggir</v>
      </c>
      <c r="C7863" t="s">
        <v>243</v>
      </c>
      <c r="D7863">
        <f>_xlfn.XLOOKUP(C7863,kamus!$B$2:$B$87,kamus!$J$2:$J$87,"dihapus",0,1)</f>
        <v>0</v>
      </c>
      <c r="E7863">
        <f t="shared" si="858"/>
        <v>0</v>
      </c>
      <c r="F7863" s="14">
        <v>45108</v>
      </c>
      <c r="G7863" s="1">
        <f t="shared" si="859"/>
        <v>7</v>
      </c>
      <c r="H7863" s="1">
        <f t="shared" si="860"/>
        <v>2023</v>
      </c>
      <c r="I7863">
        <v>0</v>
      </c>
      <c r="J7863">
        <v>0</v>
      </c>
      <c r="K7863">
        <f t="shared" si="854"/>
        <v>0</v>
      </c>
      <c r="L7863">
        <v>7229</v>
      </c>
      <c r="M7863" s="6">
        <f t="shared" si="855"/>
        <v>0</v>
      </c>
      <c r="N7863" s="6">
        <f t="shared" si="856"/>
        <v>0</v>
      </c>
      <c r="O7863" s="6">
        <f t="shared" si="857"/>
        <v>0</v>
      </c>
      <c r="Q7863">
        <f>_xlfn.XLOOKUP(C7863&amp;G7863&amp;H7863,covid!$E$2:$E$2184,covid!$D$2:$D$2184,0,0,1)</f>
        <v>0</v>
      </c>
    </row>
    <row r="7864" spans="1:17" x14ac:dyDescent="0.3">
      <c r="A7864">
        <f>_xlfn.XLOOKUP(C7864,kamus!$B$2:$B$87,kamus!$A$2:$A$87,0,0,1)</f>
        <v>30</v>
      </c>
      <c r="B7864" t="str">
        <f>_xlfn.XLOOKUP(C7864,kamus!$B$2:$B$87,kamus!$D$2:$D$87,"dihapus",0,1)</f>
        <v>Minggir</v>
      </c>
      <c r="C7864" t="s">
        <v>244</v>
      </c>
      <c r="D7864">
        <f>_xlfn.XLOOKUP(C7864,kamus!$B$2:$B$87,kamus!$J$2:$J$87,"dihapus",0,1)</f>
        <v>0</v>
      </c>
      <c r="E7864">
        <f t="shared" si="858"/>
        <v>0</v>
      </c>
      <c r="F7864" s="14">
        <v>45108</v>
      </c>
      <c r="G7864" s="1">
        <f t="shared" si="859"/>
        <v>7</v>
      </c>
      <c r="H7864" s="1">
        <f t="shared" si="860"/>
        <v>2023</v>
      </c>
      <c r="I7864">
        <v>1</v>
      </c>
      <c r="J7864">
        <v>0</v>
      </c>
      <c r="K7864">
        <f t="shared" si="854"/>
        <v>1</v>
      </c>
      <c r="L7864">
        <v>9023</v>
      </c>
      <c r="M7864" s="6">
        <f t="shared" si="855"/>
        <v>11.082788429568881</v>
      </c>
      <c r="N7864" s="6">
        <f t="shared" si="856"/>
        <v>0</v>
      </c>
      <c r="O7864" s="6">
        <f t="shared" si="857"/>
        <v>11.082788429568881</v>
      </c>
      <c r="Q7864">
        <f>_xlfn.XLOOKUP(C7864&amp;G7864&amp;H7864,covid!$E$2:$E$2184,covid!$D$2:$D$2184,0,0,1)</f>
        <v>0</v>
      </c>
    </row>
    <row r="7865" spans="1:17" x14ac:dyDescent="0.3">
      <c r="A7865">
        <f>_xlfn.XLOOKUP(C7865,kamus!$B$2:$B$87,kamus!$A$2:$A$87,0,0,1)</f>
        <v>29</v>
      </c>
      <c r="B7865" t="str">
        <f>_xlfn.XLOOKUP(C7865,kamus!$B$2:$B$87,kamus!$D$2:$D$87,"dihapus",0,1)</f>
        <v>Minggir</v>
      </c>
      <c r="C7865" t="s">
        <v>245</v>
      </c>
      <c r="D7865">
        <f>_xlfn.XLOOKUP(C7865,kamus!$B$2:$B$87,kamus!$J$2:$J$87,"dihapus",0,1)</f>
        <v>0</v>
      </c>
      <c r="E7865">
        <f t="shared" si="858"/>
        <v>0</v>
      </c>
      <c r="F7865" s="14">
        <v>45108</v>
      </c>
      <c r="G7865" s="1">
        <f t="shared" si="859"/>
        <v>7</v>
      </c>
      <c r="H7865" s="1">
        <f t="shared" si="860"/>
        <v>2023</v>
      </c>
      <c r="I7865">
        <v>0</v>
      </c>
      <c r="J7865">
        <v>0</v>
      </c>
      <c r="K7865">
        <f t="shared" si="854"/>
        <v>0</v>
      </c>
      <c r="L7865">
        <v>5310</v>
      </c>
      <c r="M7865" s="6">
        <f t="shared" si="855"/>
        <v>0</v>
      </c>
      <c r="N7865" s="6">
        <f t="shared" si="856"/>
        <v>0</v>
      </c>
      <c r="O7865" s="6">
        <f t="shared" si="857"/>
        <v>0</v>
      </c>
      <c r="Q7865">
        <f>_xlfn.XLOOKUP(C7865&amp;G7865&amp;H7865,covid!$E$2:$E$2184,covid!$D$2:$D$2184,0,0,1)</f>
        <v>0</v>
      </c>
    </row>
    <row r="7866" spans="1:17" x14ac:dyDescent="0.3">
      <c r="A7866">
        <f>_xlfn.XLOOKUP(C7866,kamus!$B$2:$B$87,kamus!$A$2:$A$87,0,0,1)</f>
        <v>35</v>
      </c>
      <c r="B7866" t="str">
        <f>_xlfn.XLOOKUP(C7866,kamus!$B$2:$B$87,kamus!$D$2:$D$87,"dihapus",0,1)</f>
        <v>Mlati 1</v>
      </c>
      <c r="C7866" t="s">
        <v>240</v>
      </c>
      <c r="D7866">
        <f>_xlfn.XLOOKUP(C7866,kamus!$B$2:$B$87,kamus!$J$2:$J$87,"dihapus",0,1)</f>
        <v>1</v>
      </c>
      <c r="E7866">
        <f t="shared" si="858"/>
        <v>1</v>
      </c>
      <c r="F7866" s="14">
        <v>45108</v>
      </c>
      <c r="G7866" s="1">
        <f t="shared" si="859"/>
        <v>7</v>
      </c>
      <c r="H7866" s="1">
        <f t="shared" si="860"/>
        <v>2023</v>
      </c>
      <c r="I7866">
        <v>0</v>
      </c>
      <c r="J7866">
        <v>0</v>
      </c>
      <c r="K7866">
        <f t="shared" si="854"/>
        <v>0</v>
      </c>
      <c r="L7866">
        <v>19414</v>
      </c>
      <c r="M7866" s="6">
        <f t="shared" si="855"/>
        <v>0</v>
      </c>
      <c r="N7866" s="6">
        <f t="shared" si="856"/>
        <v>0</v>
      </c>
      <c r="O7866" s="6">
        <f t="shared" si="857"/>
        <v>0</v>
      </c>
      <c r="Q7866">
        <f>_xlfn.XLOOKUP(C7866&amp;G7866&amp;H7866,covid!$E$2:$E$2184,covid!$D$2:$D$2184,0,0,1)</f>
        <v>0</v>
      </c>
    </row>
    <row r="7867" spans="1:17" x14ac:dyDescent="0.3">
      <c r="A7867">
        <f>_xlfn.XLOOKUP(C7867,kamus!$B$2:$B$87,kamus!$A$2:$A$87,0,0,1)</f>
        <v>34</v>
      </c>
      <c r="B7867" t="str">
        <f>_xlfn.XLOOKUP(C7867,kamus!$B$2:$B$87,kamus!$D$2:$D$87,"dihapus",0,1)</f>
        <v>Mlati 1</v>
      </c>
      <c r="C7867" t="s">
        <v>254</v>
      </c>
      <c r="D7867">
        <f>_xlfn.XLOOKUP(C7867,kamus!$B$2:$B$87,kamus!$J$2:$J$87,"dihapus",0,1)</f>
        <v>1</v>
      </c>
      <c r="E7867">
        <f t="shared" si="858"/>
        <v>1</v>
      </c>
      <c r="F7867" s="14">
        <v>45108</v>
      </c>
      <c r="G7867" s="1">
        <f t="shared" si="859"/>
        <v>7</v>
      </c>
      <c r="H7867" s="1">
        <f t="shared" si="860"/>
        <v>2023</v>
      </c>
      <c r="I7867">
        <v>0</v>
      </c>
      <c r="J7867">
        <v>0</v>
      </c>
      <c r="K7867">
        <f t="shared" si="854"/>
        <v>0</v>
      </c>
      <c r="L7867">
        <v>36334</v>
      </c>
      <c r="M7867" s="6">
        <f t="shared" si="855"/>
        <v>0</v>
      </c>
      <c r="N7867" s="6">
        <f t="shared" si="856"/>
        <v>0</v>
      </c>
      <c r="O7867" s="6">
        <f t="shared" si="857"/>
        <v>0</v>
      </c>
      <c r="Q7867">
        <f>_xlfn.XLOOKUP(C7867&amp;G7867&amp;H7867,covid!$E$2:$E$2184,covid!$D$2:$D$2184,0,0,1)</f>
        <v>0</v>
      </c>
    </row>
    <row r="7868" spans="1:17" x14ac:dyDescent="0.3">
      <c r="A7868">
        <f>_xlfn.XLOOKUP(C7868,kamus!$B$2:$B$87,kamus!$A$2:$A$87,0,0,1)</f>
        <v>38</v>
      </c>
      <c r="B7868" t="str">
        <f>_xlfn.XLOOKUP(C7868,kamus!$B$2:$B$87,kamus!$D$2:$D$87,"dihapus",0,1)</f>
        <v>Mlati 2</v>
      </c>
      <c r="C7868" t="s">
        <v>258</v>
      </c>
      <c r="D7868">
        <f>_xlfn.XLOOKUP(C7868,kamus!$B$2:$B$87,kamus!$J$2:$J$87,"dihapus",0,1)</f>
        <v>0</v>
      </c>
      <c r="E7868">
        <f t="shared" si="858"/>
        <v>0</v>
      </c>
      <c r="F7868" s="14">
        <v>45108</v>
      </c>
      <c r="G7868" s="1">
        <f t="shared" si="859"/>
        <v>7</v>
      </c>
      <c r="H7868" s="1">
        <f t="shared" si="860"/>
        <v>2023</v>
      </c>
      <c r="I7868">
        <v>0</v>
      </c>
      <c r="J7868">
        <v>0</v>
      </c>
      <c r="K7868">
        <f t="shared" si="854"/>
        <v>0</v>
      </c>
      <c r="L7868">
        <v>17119</v>
      </c>
      <c r="M7868" s="6">
        <f t="shared" si="855"/>
        <v>0</v>
      </c>
      <c r="N7868" s="6">
        <f t="shared" si="856"/>
        <v>0</v>
      </c>
      <c r="O7868" s="6">
        <f t="shared" si="857"/>
        <v>0</v>
      </c>
      <c r="Q7868">
        <f>_xlfn.XLOOKUP(C7868&amp;G7868&amp;H7868,covid!$E$2:$E$2184,covid!$D$2:$D$2184,0,0,1)</f>
        <v>0</v>
      </c>
    </row>
    <row r="7869" spans="1:17" x14ac:dyDescent="0.3">
      <c r="A7869">
        <f>_xlfn.XLOOKUP(C7869,kamus!$B$2:$B$87,kamus!$A$2:$A$87,0,0,1)</f>
        <v>36</v>
      </c>
      <c r="B7869" t="str">
        <f>_xlfn.XLOOKUP(C7869,kamus!$B$2:$B$87,kamus!$D$2:$D$87,"dihapus",0,1)</f>
        <v>Mlati 2</v>
      </c>
      <c r="C7869" t="s">
        <v>268</v>
      </c>
      <c r="D7869">
        <f>_xlfn.XLOOKUP(C7869,kamus!$B$2:$B$87,kamus!$J$2:$J$87,"dihapus",0,1)</f>
        <v>1</v>
      </c>
      <c r="E7869">
        <f t="shared" si="858"/>
        <v>1</v>
      </c>
      <c r="F7869" s="14">
        <v>45108</v>
      </c>
      <c r="G7869" s="1">
        <f t="shared" si="859"/>
        <v>7</v>
      </c>
      <c r="H7869" s="1">
        <f t="shared" si="860"/>
        <v>2023</v>
      </c>
      <c r="I7869">
        <v>0</v>
      </c>
      <c r="J7869">
        <v>0</v>
      </c>
      <c r="K7869">
        <f t="shared" si="854"/>
        <v>0</v>
      </c>
      <c r="L7869">
        <v>11849</v>
      </c>
      <c r="M7869" s="6">
        <f t="shared" si="855"/>
        <v>0</v>
      </c>
      <c r="N7869" s="6">
        <f t="shared" si="856"/>
        <v>0</v>
      </c>
      <c r="O7869" s="6">
        <f t="shared" si="857"/>
        <v>0</v>
      </c>
      <c r="Q7869">
        <f>_xlfn.XLOOKUP(C7869&amp;G7869&amp;H7869,covid!$E$2:$E$2184,covid!$D$2:$D$2184,0,0,1)</f>
        <v>0</v>
      </c>
    </row>
    <row r="7870" spans="1:17" x14ac:dyDescent="0.3">
      <c r="A7870">
        <f>_xlfn.XLOOKUP(C7870,kamus!$B$2:$B$87,kamus!$A$2:$A$87,0,0,1)</f>
        <v>37</v>
      </c>
      <c r="B7870" t="str">
        <f>_xlfn.XLOOKUP(C7870,kamus!$B$2:$B$87,kamus!$D$2:$D$87,"dihapus",0,1)</f>
        <v>Mlati 2</v>
      </c>
      <c r="C7870" t="s">
        <v>270</v>
      </c>
      <c r="D7870">
        <f>_xlfn.XLOOKUP(C7870,kamus!$B$2:$B$87,kamus!$J$2:$J$87,"dihapus",0,1)</f>
        <v>1</v>
      </c>
      <c r="E7870">
        <f t="shared" si="858"/>
        <v>1</v>
      </c>
      <c r="F7870" s="14">
        <v>45108</v>
      </c>
      <c r="G7870" s="1">
        <f t="shared" si="859"/>
        <v>7</v>
      </c>
      <c r="H7870" s="1">
        <f t="shared" si="860"/>
        <v>2023</v>
      </c>
      <c r="I7870">
        <v>0</v>
      </c>
      <c r="J7870">
        <v>0</v>
      </c>
      <c r="K7870">
        <f t="shared" si="854"/>
        <v>0</v>
      </c>
      <c r="L7870">
        <v>14077</v>
      </c>
      <c r="M7870" s="6">
        <f t="shared" si="855"/>
        <v>0</v>
      </c>
      <c r="N7870" s="6">
        <f t="shared" si="856"/>
        <v>0</v>
      </c>
      <c r="O7870" s="6">
        <f t="shared" si="857"/>
        <v>0</v>
      </c>
      <c r="Q7870">
        <f>_xlfn.XLOOKUP(C7870&amp;G7870&amp;H7870,covid!$E$2:$E$2184,covid!$D$2:$D$2184,0,0,1)</f>
        <v>0</v>
      </c>
    </row>
    <row r="7871" spans="1:17" x14ac:dyDescent="0.3">
      <c r="A7871">
        <f>_xlfn.XLOOKUP(C7871,kamus!$B$2:$B$87,kamus!$A$2:$A$87,0,0,1)</f>
        <v>39</v>
      </c>
      <c r="B7871" t="str">
        <f>_xlfn.XLOOKUP(C7871,kamus!$B$2:$B$87,kamus!$D$2:$D$87,"dihapus",0,1)</f>
        <v>Moyudan</v>
      </c>
      <c r="C7871" t="s">
        <v>259</v>
      </c>
      <c r="D7871">
        <f>_xlfn.XLOOKUP(C7871,kamus!$B$2:$B$87,kamus!$J$2:$J$87,"dihapus",0,1)</f>
        <v>0</v>
      </c>
      <c r="E7871">
        <f t="shared" si="858"/>
        <v>0</v>
      </c>
      <c r="F7871" s="14">
        <v>45108</v>
      </c>
      <c r="G7871" s="1">
        <f t="shared" si="859"/>
        <v>7</v>
      </c>
      <c r="H7871" s="1">
        <f t="shared" si="860"/>
        <v>2023</v>
      </c>
      <c r="I7871">
        <v>0</v>
      </c>
      <c r="J7871">
        <v>0</v>
      </c>
      <c r="K7871">
        <f t="shared" si="854"/>
        <v>0</v>
      </c>
      <c r="L7871">
        <v>12207</v>
      </c>
      <c r="M7871" s="6">
        <f t="shared" si="855"/>
        <v>0</v>
      </c>
      <c r="N7871" s="6">
        <f t="shared" si="856"/>
        <v>0</v>
      </c>
      <c r="O7871" s="6">
        <f t="shared" si="857"/>
        <v>0</v>
      </c>
      <c r="Q7871">
        <f>_xlfn.XLOOKUP(C7871&amp;G7871&amp;H7871,covid!$E$2:$E$2184,covid!$D$2:$D$2184,0,0,1)</f>
        <v>0</v>
      </c>
    </row>
    <row r="7872" spans="1:17" x14ac:dyDescent="0.3">
      <c r="A7872">
        <f>_xlfn.XLOOKUP(C7872,kamus!$B$2:$B$87,kamus!$A$2:$A$87,0,0,1)</f>
        <v>42</v>
      </c>
      <c r="B7872" t="str">
        <f>_xlfn.XLOOKUP(C7872,kamus!$B$2:$B$87,kamus!$D$2:$D$87,"dihapus",0,1)</f>
        <v>Moyudan</v>
      </c>
      <c r="C7872" t="s">
        <v>260</v>
      </c>
      <c r="D7872">
        <f>_xlfn.XLOOKUP(C7872,kamus!$B$2:$B$87,kamus!$J$2:$J$87,"dihapus",0,1)</f>
        <v>0</v>
      </c>
      <c r="E7872">
        <f t="shared" si="858"/>
        <v>0</v>
      </c>
      <c r="F7872" s="14">
        <v>45108</v>
      </c>
      <c r="G7872" s="1">
        <f t="shared" si="859"/>
        <v>7</v>
      </c>
      <c r="H7872" s="1">
        <f t="shared" si="860"/>
        <v>2023</v>
      </c>
      <c r="I7872">
        <v>0</v>
      </c>
      <c r="J7872">
        <v>0</v>
      </c>
      <c r="K7872">
        <f t="shared" si="854"/>
        <v>0</v>
      </c>
      <c r="L7872">
        <v>7398</v>
      </c>
      <c r="M7872" s="6">
        <f t="shared" si="855"/>
        <v>0</v>
      </c>
      <c r="N7872" s="6">
        <f t="shared" si="856"/>
        <v>0</v>
      </c>
      <c r="O7872" s="6">
        <f t="shared" si="857"/>
        <v>0</v>
      </c>
      <c r="Q7872">
        <f>_xlfn.XLOOKUP(C7872&amp;G7872&amp;H7872,covid!$E$2:$E$2184,covid!$D$2:$D$2184,0,0,1)</f>
        <v>0</v>
      </c>
    </row>
    <row r="7873" spans="1:17" x14ac:dyDescent="0.3">
      <c r="A7873">
        <f>_xlfn.XLOOKUP(C7873,kamus!$B$2:$B$87,kamus!$A$2:$A$87,0,0,1)</f>
        <v>41</v>
      </c>
      <c r="B7873" t="str">
        <f>_xlfn.XLOOKUP(C7873,kamus!$B$2:$B$87,kamus!$D$2:$D$87,"dihapus",0,1)</f>
        <v>Moyudan</v>
      </c>
      <c r="C7873" t="s">
        <v>262</v>
      </c>
      <c r="D7873">
        <f>_xlfn.XLOOKUP(C7873,kamus!$B$2:$B$87,kamus!$J$2:$J$87,"dihapus",0,1)</f>
        <v>0</v>
      </c>
      <c r="E7873">
        <f t="shared" si="858"/>
        <v>0</v>
      </c>
      <c r="F7873" s="14">
        <v>45108</v>
      </c>
      <c r="G7873" s="1">
        <f t="shared" si="859"/>
        <v>7</v>
      </c>
      <c r="H7873" s="1">
        <f t="shared" si="860"/>
        <v>2023</v>
      </c>
      <c r="I7873">
        <v>0</v>
      </c>
      <c r="J7873">
        <v>1</v>
      </c>
      <c r="K7873">
        <f t="shared" si="854"/>
        <v>1</v>
      </c>
      <c r="L7873">
        <v>6893</v>
      </c>
      <c r="M7873" s="6">
        <f t="shared" si="855"/>
        <v>0</v>
      </c>
      <c r="N7873" s="6">
        <f t="shared" si="856"/>
        <v>14.507471347744088</v>
      </c>
      <c r="O7873" s="6">
        <f t="shared" si="857"/>
        <v>14.507471347744088</v>
      </c>
      <c r="Q7873">
        <f>_xlfn.XLOOKUP(C7873&amp;G7873&amp;H7873,covid!$E$2:$E$2184,covid!$D$2:$D$2184,0,0,1)</f>
        <v>0</v>
      </c>
    </row>
    <row r="7874" spans="1:17" x14ac:dyDescent="0.3">
      <c r="A7874">
        <f>_xlfn.XLOOKUP(C7874,kamus!$B$2:$B$87,kamus!$A$2:$A$87,0,0,1)</f>
        <v>40</v>
      </c>
      <c r="B7874" t="str">
        <f>_xlfn.XLOOKUP(C7874,kamus!$B$2:$B$87,kamus!$D$2:$D$87,"dihapus",0,1)</f>
        <v>Moyudan</v>
      </c>
      <c r="C7874" t="s">
        <v>264</v>
      </c>
      <c r="D7874">
        <f>_xlfn.XLOOKUP(C7874,kamus!$B$2:$B$87,kamus!$J$2:$J$87,"dihapus",0,1)</f>
        <v>0</v>
      </c>
      <c r="E7874">
        <f t="shared" si="858"/>
        <v>0</v>
      </c>
      <c r="F7874" s="14">
        <v>45108</v>
      </c>
      <c r="G7874" s="1">
        <f t="shared" si="859"/>
        <v>7</v>
      </c>
      <c r="H7874" s="1">
        <f t="shared" si="860"/>
        <v>2023</v>
      </c>
      <c r="I7874">
        <v>0</v>
      </c>
      <c r="J7874">
        <v>0</v>
      </c>
      <c r="K7874">
        <f t="shared" ref="K7874:K7937" si="861">J7874+I7874</f>
        <v>0</v>
      </c>
      <c r="L7874">
        <v>8581</v>
      </c>
      <c r="M7874" s="6">
        <f t="shared" ref="M7874:M7937" si="862">IF(ISBLANK(I7874)=TRUE,"",I7874/$L7874*100000)</f>
        <v>0</v>
      </c>
      <c r="N7874" s="6">
        <f t="shared" ref="N7874:N7937" si="863">IF(ISBLANK(J7874)=TRUE,"",J7874/$L7874*100000)</f>
        <v>0</v>
      </c>
      <c r="O7874" s="6">
        <f t="shared" ref="O7874:O7937" si="864">IF(ISBLANK(K7874)=TRUE,"",K7874/$L7874*100000)</f>
        <v>0</v>
      </c>
      <c r="Q7874">
        <f>_xlfn.XLOOKUP(C7874&amp;G7874&amp;H7874,covid!$E$2:$E$2184,covid!$D$2:$D$2184,0,0,1)</f>
        <v>0</v>
      </c>
    </row>
    <row r="7875" spans="1:17" x14ac:dyDescent="0.3">
      <c r="A7875">
        <f>_xlfn.XLOOKUP(C7875,kamus!$B$2:$B$87,kamus!$A$2:$A$87,0,0,1)</f>
        <v>43</v>
      </c>
      <c r="B7875" t="str">
        <f>_xlfn.XLOOKUP(C7875,kamus!$B$2:$B$87,kamus!$D$2:$D$87,"dihapus",0,1)</f>
        <v>Ngaglik 1</v>
      </c>
      <c r="C7875" t="s">
        <v>228</v>
      </c>
      <c r="D7875">
        <f>_xlfn.XLOOKUP(C7875,kamus!$B$2:$B$87,kamus!$J$2:$J$87,"dihapus",0,1)</f>
        <v>1</v>
      </c>
      <c r="E7875">
        <f t="shared" ref="E7875:E7938" si="865">IF(D7875=0,0,IF(H7875&lt;2021,0,IF(AND(H7875=2021,G7875&lt;5),0,1)))</f>
        <v>1</v>
      </c>
      <c r="F7875" s="14">
        <v>45108</v>
      </c>
      <c r="G7875" s="1">
        <f t="shared" ref="G7875:G7938" si="866">MONTH(F7875)</f>
        <v>7</v>
      </c>
      <c r="H7875" s="1">
        <f t="shared" ref="H7875:H7938" si="867">YEAR(F7875)</f>
        <v>2023</v>
      </c>
      <c r="I7875">
        <v>0</v>
      </c>
      <c r="J7875">
        <v>0</v>
      </c>
      <c r="K7875">
        <f t="shared" si="861"/>
        <v>0</v>
      </c>
      <c r="L7875">
        <v>13060</v>
      </c>
      <c r="M7875" s="6">
        <f t="shared" si="862"/>
        <v>0</v>
      </c>
      <c r="N7875" s="6">
        <f t="shared" si="863"/>
        <v>0</v>
      </c>
      <c r="O7875" s="6">
        <f t="shared" si="864"/>
        <v>0</v>
      </c>
      <c r="Q7875">
        <f>_xlfn.XLOOKUP(C7875&amp;G7875&amp;H7875,covid!$E$2:$E$2184,covid!$D$2:$D$2184,0,0,1)</f>
        <v>0</v>
      </c>
    </row>
    <row r="7876" spans="1:17" x14ac:dyDescent="0.3">
      <c r="A7876">
        <f>_xlfn.XLOOKUP(C7876,kamus!$B$2:$B$87,kamus!$A$2:$A$87,0,0,1)</f>
        <v>44</v>
      </c>
      <c r="B7876" t="str">
        <f>_xlfn.XLOOKUP(C7876,kamus!$B$2:$B$87,kamus!$D$2:$D$87,"dihapus",0,1)</f>
        <v>Ngaglik 1</v>
      </c>
      <c r="C7876" t="s">
        <v>237</v>
      </c>
      <c r="D7876">
        <f>_xlfn.XLOOKUP(C7876,kamus!$B$2:$B$87,kamus!$J$2:$J$87,"dihapus",0,1)</f>
        <v>1</v>
      </c>
      <c r="E7876">
        <f t="shared" si="865"/>
        <v>1</v>
      </c>
      <c r="F7876" s="14">
        <v>45108</v>
      </c>
      <c r="G7876" s="1">
        <f t="shared" si="866"/>
        <v>7</v>
      </c>
      <c r="H7876" s="1">
        <f t="shared" si="867"/>
        <v>2023</v>
      </c>
      <c r="I7876">
        <v>0</v>
      </c>
      <c r="J7876">
        <v>0</v>
      </c>
      <c r="K7876">
        <f t="shared" si="861"/>
        <v>0</v>
      </c>
      <c r="L7876">
        <v>22548</v>
      </c>
      <c r="M7876" s="6">
        <f t="shared" si="862"/>
        <v>0</v>
      </c>
      <c r="N7876" s="6">
        <f t="shared" si="863"/>
        <v>0</v>
      </c>
      <c r="O7876" s="6">
        <f t="shared" si="864"/>
        <v>0</v>
      </c>
      <c r="Q7876">
        <f>_xlfn.XLOOKUP(C7876&amp;G7876&amp;H7876,covid!$E$2:$E$2184,covid!$D$2:$D$2184,0,0,1)</f>
        <v>0</v>
      </c>
    </row>
    <row r="7877" spans="1:17" x14ac:dyDescent="0.3">
      <c r="A7877">
        <f>_xlfn.XLOOKUP(C7877,kamus!$B$2:$B$87,kamus!$A$2:$A$87,0,0,1)</f>
        <v>45</v>
      </c>
      <c r="B7877" t="str">
        <f>_xlfn.XLOOKUP(C7877,kamus!$B$2:$B$87,kamus!$D$2:$D$87,"dihapus",0,1)</f>
        <v>Ngaglik 1</v>
      </c>
      <c r="C7877" t="s">
        <v>255</v>
      </c>
      <c r="D7877">
        <f>_xlfn.XLOOKUP(C7877,kamus!$B$2:$B$87,kamus!$J$2:$J$87,"dihapus",0,1)</f>
        <v>1</v>
      </c>
      <c r="E7877">
        <f t="shared" si="865"/>
        <v>1</v>
      </c>
      <c r="F7877" s="14">
        <v>45108</v>
      </c>
      <c r="G7877" s="1">
        <f t="shared" si="866"/>
        <v>7</v>
      </c>
      <c r="H7877" s="1">
        <f t="shared" si="867"/>
        <v>2023</v>
      </c>
      <c r="I7877">
        <v>0</v>
      </c>
      <c r="J7877">
        <v>0</v>
      </c>
      <c r="K7877">
        <f t="shared" si="861"/>
        <v>0</v>
      </c>
      <c r="L7877">
        <v>20347</v>
      </c>
      <c r="M7877" s="6">
        <f t="shared" si="862"/>
        <v>0</v>
      </c>
      <c r="N7877" s="6">
        <f t="shared" si="863"/>
        <v>0</v>
      </c>
      <c r="O7877" s="6">
        <f t="shared" si="864"/>
        <v>0</v>
      </c>
      <c r="Q7877">
        <f>_xlfn.XLOOKUP(C7877&amp;G7877&amp;H7877,covid!$E$2:$E$2184,covid!$D$2:$D$2184,0,0,1)</f>
        <v>0</v>
      </c>
    </row>
    <row r="7878" spans="1:17" x14ac:dyDescent="0.3">
      <c r="A7878">
        <f>_xlfn.XLOOKUP(C7878,kamus!$B$2:$B$87,kamus!$A$2:$A$87,0,0,1)</f>
        <v>48</v>
      </c>
      <c r="B7878" t="str">
        <f>_xlfn.XLOOKUP(C7878,kamus!$B$2:$B$87,kamus!$D$2:$D$87,"dihapus",0,1)</f>
        <v>Ngaglik 2</v>
      </c>
      <c r="C7878" t="s">
        <v>208</v>
      </c>
      <c r="D7878">
        <f>_xlfn.XLOOKUP(C7878,kamus!$B$2:$B$87,kamus!$J$2:$J$87,"dihapus",0,1)</f>
        <v>1</v>
      </c>
      <c r="E7878">
        <f t="shared" si="865"/>
        <v>1</v>
      </c>
      <c r="F7878" s="14">
        <v>45108</v>
      </c>
      <c r="G7878" s="1">
        <f t="shared" si="866"/>
        <v>7</v>
      </c>
      <c r="H7878" s="1">
        <f t="shared" si="867"/>
        <v>2023</v>
      </c>
      <c r="I7878">
        <v>0</v>
      </c>
      <c r="J7878">
        <v>0</v>
      </c>
      <c r="K7878">
        <f t="shared" si="861"/>
        <v>0</v>
      </c>
      <c r="L7878">
        <v>10739</v>
      </c>
      <c r="M7878" s="6">
        <f t="shared" si="862"/>
        <v>0</v>
      </c>
      <c r="N7878" s="6">
        <f t="shared" si="863"/>
        <v>0</v>
      </c>
      <c r="O7878" s="6">
        <f t="shared" si="864"/>
        <v>0</v>
      </c>
      <c r="Q7878">
        <f>_xlfn.XLOOKUP(C7878&amp;G7878&amp;H7878,covid!$E$2:$E$2184,covid!$D$2:$D$2184,0,0,1)</f>
        <v>0</v>
      </c>
    </row>
    <row r="7879" spans="1:17" x14ac:dyDescent="0.3">
      <c r="A7879">
        <f>_xlfn.XLOOKUP(C7879,kamus!$B$2:$B$87,kamus!$A$2:$A$87,0,0,1)</f>
        <v>47</v>
      </c>
      <c r="B7879" t="str">
        <f>_xlfn.XLOOKUP(C7879,kamus!$B$2:$B$87,kamus!$D$2:$D$87,"dihapus",0,1)</f>
        <v>Ngaglik 2</v>
      </c>
      <c r="C7879" t="s">
        <v>238</v>
      </c>
      <c r="D7879">
        <f>_xlfn.XLOOKUP(C7879,kamus!$B$2:$B$87,kamus!$J$2:$J$87,"dihapus",0,1)</f>
        <v>1</v>
      </c>
      <c r="E7879">
        <f t="shared" si="865"/>
        <v>1</v>
      </c>
      <c r="F7879" s="14">
        <v>45108</v>
      </c>
      <c r="G7879" s="1">
        <f t="shared" si="866"/>
        <v>7</v>
      </c>
      <c r="H7879" s="1">
        <f t="shared" si="867"/>
        <v>2023</v>
      </c>
      <c r="I7879">
        <v>0</v>
      </c>
      <c r="J7879">
        <v>0</v>
      </c>
      <c r="K7879">
        <f t="shared" si="861"/>
        <v>0</v>
      </c>
      <c r="L7879">
        <v>22993</v>
      </c>
      <c r="M7879" s="6">
        <f t="shared" si="862"/>
        <v>0</v>
      </c>
      <c r="N7879" s="6">
        <f t="shared" si="863"/>
        <v>0</v>
      </c>
      <c r="O7879" s="6">
        <f t="shared" si="864"/>
        <v>0</v>
      </c>
      <c r="Q7879">
        <f>_xlfn.XLOOKUP(C7879&amp;G7879&amp;H7879,covid!$E$2:$E$2184,covid!$D$2:$D$2184,0,0,1)</f>
        <v>0</v>
      </c>
    </row>
    <row r="7880" spans="1:17" x14ac:dyDescent="0.3">
      <c r="A7880">
        <f>_xlfn.XLOOKUP(C7880,kamus!$B$2:$B$87,kamus!$A$2:$A$87,0,0,1)</f>
        <v>46</v>
      </c>
      <c r="B7880" t="str">
        <f>_xlfn.XLOOKUP(C7880,kamus!$B$2:$B$87,kamus!$D$2:$D$87,"dihapus",0,1)</f>
        <v>Ngaglik 2</v>
      </c>
      <c r="C7880" t="s">
        <v>257</v>
      </c>
      <c r="D7880">
        <f>_xlfn.XLOOKUP(C7880,kamus!$B$2:$B$87,kamus!$J$2:$J$87,"dihapus",0,1)</f>
        <v>1</v>
      </c>
      <c r="E7880">
        <f t="shared" si="865"/>
        <v>1</v>
      </c>
      <c r="F7880" s="14">
        <v>45108</v>
      </c>
      <c r="G7880" s="1">
        <f t="shared" si="866"/>
        <v>7</v>
      </c>
      <c r="H7880" s="1">
        <f t="shared" si="867"/>
        <v>2023</v>
      </c>
      <c r="I7880">
        <v>0</v>
      </c>
      <c r="J7880">
        <v>2</v>
      </c>
      <c r="K7880">
        <f t="shared" si="861"/>
        <v>2</v>
      </c>
      <c r="L7880">
        <v>17383</v>
      </c>
      <c r="M7880" s="6">
        <f t="shared" si="862"/>
        <v>0</v>
      </c>
      <c r="N7880" s="6">
        <f t="shared" si="863"/>
        <v>11.505493873324513</v>
      </c>
      <c r="O7880" s="6">
        <f t="shared" si="864"/>
        <v>11.505493873324513</v>
      </c>
      <c r="Q7880">
        <f>_xlfn.XLOOKUP(C7880&amp;G7880&amp;H7880,covid!$E$2:$E$2184,covid!$D$2:$D$2184,0,0,1)</f>
        <v>0</v>
      </c>
    </row>
    <row r="7881" spans="1:17" x14ac:dyDescent="0.3">
      <c r="A7881">
        <f>_xlfn.XLOOKUP(C7881,kamus!$B$2:$B$87,kamus!$A$2:$A$87,0,0,1)</f>
        <v>50</v>
      </c>
      <c r="B7881" t="str">
        <f>_xlfn.XLOOKUP(C7881,kamus!$B$2:$B$87,kamus!$D$2:$D$87,"dihapus",0,1)</f>
        <v>Ngemplak 1</v>
      </c>
      <c r="C7881" t="s">
        <v>202</v>
      </c>
      <c r="D7881">
        <f>_xlfn.XLOOKUP(C7881,kamus!$B$2:$B$87,kamus!$J$2:$J$87,"dihapus",0,1)</f>
        <v>0</v>
      </c>
      <c r="E7881">
        <f t="shared" si="865"/>
        <v>0</v>
      </c>
      <c r="F7881" s="14">
        <v>45108</v>
      </c>
      <c r="G7881" s="1">
        <f t="shared" si="866"/>
        <v>7</v>
      </c>
      <c r="H7881" s="1">
        <f t="shared" si="867"/>
        <v>2023</v>
      </c>
      <c r="I7881">
        <v>0</v>
      </c>
      <c r="J7881">
        <v>0</v>
      </c>
      <c r="K7881">
        <f t="shared" si="861"/>
        <v>0</v>
      </c>
      <c r="L7881">
        <v>8211</v>
      </c>
      <c r="M7881" s="6">
        <f t="shared" si="862"/>
        <v>0</v>
      </c>
      <c r="N7881" s="6">
        <f t="shared" si="863"/>
        <v>0</v>
      </c>
      <c r="O7881" s="6">
        <f t="shared" si="864"/>
        <v>0</v>
      </c>
      <c r="Q7881">
        <f>_xlfn.XLOOKUP(C7881&amp;G7881&amp;H7881,covid!$E$2:$E$2184,covid!$D$2:$D$2184,0,0,1)</f>
        <v>0</v>
      </c>
    </row>
    <row r="7882" spans="1:17" x14ac:dyDescent="0.3">
      <c r="A7882">
        <f>_xlfn.XLOOKUP(C7882,kamus!$B$2:$B$87,kamus!$A$2:$A$87,0,0,1)</f>
        <v>51</v>
      </c>
      <c r="B7882" t="str">
        <f>_xlfn.XLOOKUP(C7882,kamus!$B$2:$B$87,kamus!$D$2:$D$87,"dihapus",0,1)</f>
        <v>Ngemplak 1</v>
      </c>
      <c r="C7882" t="s">
        <v>256</v>
      </c>
      <c r="D7882">
        <f>_xlfn.XLOOKUP(C7882,kamus!$B$2:$B$87,kamus!$J$2:$J$87,"dihapus",0,1)</f>
        <v>0</v>
      </c>
      <c r="E7882">
        <f t="shared" si="865"/>
        <v>0</v>
      </c>
      <c r="F7882" s="14">
        <v>45108</v>
      </c>
      <c r="G7882" s="1">
        <f t="shared" si="866"/>
        <v>7</v>
      </c>
      <c r="H7882" s="1">
        <f t="shared" si="867"/>
        <v>2023</v>
      </c>
      <c r="I7882">
        <v>0</v>
      </c>
      <c r="J7882">
        <v>0</v>
      </c>
      <c r="K7882">
        <f t="shared" si="861"/>
        <v>0</v>
      </c>
      <c r="L7882">
        <v>8438</v>
      </c>
      <c r="M7882" s="6">
        <f t="shared" si="862"/>
        <v>0</v>
      </c>
      <c r="N7882" s="6">
        <f t="shared" si="863"/>
        <v>0</v>
      </c>
      <c r="O7882" s="6">
        <f t="shared" si="864"/>
        <v>0</v>
      </c>
      <c r="Q7882">
        <f>_xlfn.XLOOKUP(C7882&amp;G7882&amp;H7882,covid!$E$2:$E$2184,covid!$D$2:$D$2184,0,0,1)</f>
        <v>0</v>
      </c>
    </row>
    <row r="7883" spans="1:17" x14ac:dyDescent="0.3">
      <c r="A7883">
        <f>_xlfn.XLOOKUP(C7883,kamus!$B$2:$B$87,kamus!$A$2:$A$87,0,0,1)</f>
        <v>49</v>
      </c>
      <c r="B7883" t="str">
        <f>_xlfn.XLOOKUP(C7883,kamus!$B$2:$B$87,kamus!$D$2:$D$87,"dihapus",0,1)</f>
        <v>Ngemplak 1</v>
      </c>
      <c r="C7883" t="s">
        <v>276</v>
      </c>
      <c r="D7883">
        <f>_xlfn.XLOOKUP(C7883,kamus!$B$2:$B$87,kamus!$J$2:$J$87,"dihapus",0,1)</f>
        <v>1</v>
      </c>
      <c r="E7883">
        <f t="shared" si="865"/>
        <v>1</v>
      </c>
      <c r="F7883" s="14">
        <v>45108</v>
      </c>
      <c r="G7883" s="1">
        <f t="shared" si="866"/>
        <v>7</v>
      </c>
      <c r="H7883" s="1">
        <f t="shared" si="867"/>
        <v>2023</v>
      </c>
      <c r="I7883">
        <v>0</v>
      </c>
      <c r="J7883">
        <v>0</v>
      </c>
      <c r="K7883">
        <f t="shared" si="861"/>
        <v>0</v>
      </c>
      <c r="L7883">
        <v>9968</v>
      </c>
      <c r="M7883" s="6">
        <f t="shared" si="862"/>
        <v>0</v>
      </c>
      <c r="N7883" s="6">
        <f t="shared" si="863"/>
        <v>0</v>
      </c>
      <c r="O7883" s="6">
        <f t="shared" si="864"/>
        <v>0</v>
      </c>
      <c r="Q7883">
        <f>_xlfn.XLOOKUP(C7883&amp;G7883&amp;H7883,covid!$E$2:$E$2184,covid!$D$2:$D$2184,0,0,1)</f>
        <v>0</v>
      </c>
    </row>
    <row r="7884" spans="1:17" x14ac:dyDescent="0.3">
      <c r="A7884">
        <f>_xlfn.XLOOKUP(C7884,kamus!$B$2:$B$87,kamus!$A$2:$A$87,0,0,1)</f>
        <v>52</v>
      </c>
      <c r="B7884" t="str">
        <f>_xlfn.XLOOKUP(C7884,kamus!$B$2:$B$87,kamus!$D$2:$D$87,"dihapus",0,1)</f>
        <v>Ngemplak 2</v>
      </c>
      <c r="C7884" t="s">
        <v>277</v>
      </c>
      <c r="D7884">
        <f>_xlfn.XLOOKUP(C7884,kamus!$B$2:$B$87,kamus!$J$2:$J$87,"dihapus",0,1)</f>
        <v>1</v>
      </c>
      <c r="E7884">
        <f t="shared" si="865"/>
        <v>1</v>
      </c>
      <c r="F7884" s="14">
        <v>45108</v>
      </c>
      <c r="G7884" s="1">
        <f t="shared" si="866"/>
        <v>7</v>
      </c>
      <c r="H7884" s="1">
        <f t="shared" si="867"/>
        <v>2023</v>
      </c>
      <c r="I7884">
        <v>0</v>
      </c>
      <c r="J7884">
        <v>0</v>
      </c>
      <c r="K7884">
        <f t="shared" si="861"/>
        <v>0</v>
      </c>
      <c r="L7884">
        <v>32521</v>
      </c>
      <c r="M7884" s="6">
        <f t="shared" si="862"/>
        <v>0</v>
      </c>
      <c r="N7884" s="6">
        <f t="shared" si="863"/>
        <v>0</v>
      </c>
      <c r="O7884" s="6">
        <f t="shared" si="864"/>
        <v>0</v>
      </c>
      <c r="Q7884">
        <f>_xlfn.XLOOKUP(C7884&amp;G7884&amp;H7884,covid!$E$2:$E$2184,covid!$D$2:$D$2184,0,0,1)</f>
        <v>0</v>
      </c>
    </row>
    <row r="7885" spans="1:17" x14ac:dyDescent="0.3">
      <c r="A7885">
        <f>_xlfn.XLOOKUP(C7885,kamus!$B$2:$B$87,kamus!$A$2:$A$87,0,0,1)</f>
        <v>53</v>
      </c>
      <c r="B7885" t="str">
        <f>_xlfn.XLOOKUP(C7885,kamus!$B$2:$B$87,kamus!$D$2:$D$87,"dihapus",0,1)</f>
        <v>Ngemplak 2</v>
      </c>
      <c r="C7885" t="s">
        <v>278</v>
      </c>
      <c r="D7885">
        <f>_xlfn.XLOOKUP(C7885,kamus!$B$2:$B$87,kamus!$J$2:$J$87,"dihapus",0,1)</f>
        <v>0</v>
      </c>
      <c r="E7885">
        <f t="shared" si="865"/>
        <v>0</v>
      </c>
      <c r="F7885" s="14">
        <v>45108</v>
      </c>
      <c r="G7885" s="1">
        <f t="shared" si="866"/>
        <v>7</v>
      </c>
      <c r="H7885" s="1">
        <f t="shared" si="867"/>
        <v>2023</v>
      </c>
      <c r="I7885">
        <v>0</v>
      </c>
      <c r="J7885">
        <v>0</v>
      </c>
      <c r="K7885">
        <f t="shared" si="861"/>
        <v>0</v>
      </c>
      <c r="L7885">
        <v>9143</v>
      </c>
      <c r="M7885" s="6">
        <f t="shared" si="862"/>
        <v>0</v>
      </c>
      <c r="N7885" s="6">
        <f t="shared" si="863"/>
        <v>0</v>
      </c>
      <c r="O7885" s="6">
        <f t="shared" si="864"/>
        <v>0</v>
      </c>
      <c r="Q7885">
        <f>_xlfn.XLOOKUP(C7885&amp;G7885&amp;H7885,covid!$E$2:$E$2184,covid!$D$2:$D$2184,0,0,1)</f>
        <v>0</v>
      </c>
    </row>
    <row r="7886" spans="1:17" x14ac:dyDescent="0.3">
      <c r="A7886">
        <f>_xlfn.XLOOKUP(C7886,kamus!$B$2:$B$87,kamus!$A$2:$A$87,0,0,1)</f>
        <v>57</v>
      </c>
      <c r="B7886" t="str">
        <f>_xlfn.XLOOKUP(C7886,kamus!$B$2:$B$87,kamus!$D$2:$D$87,"dihapus",0,1)</f>
        <v>Pakem</v>
      </c>
      <c r="C7886" t="s">
        <v>204</v>
      </c>
      <c r="D7886">
        <f>_xlfn.XLOOKUP(C7886,kamus!$B$2:$B$87,kamus!$J$2:$J$87,"dihapus",0,1)</f>
        <v>0</v>
      </c>
      <c r="E7886">
        <f t="shared" si="865"/>
        <v>0</v>
      </c>
      <c r="F7886" s="14">
        <v>45108</v>
      </c>
      <c r="G7886" s="1">
        <f t="shared" si="866"/>
        <v>7</v>
      </c>
      <c r="H7886" s="1">
        <f t="shared" si="867"/>
        <v>2023</v>
      </c>
      <c r="I7886">
        <v>0</v>
      </c>
      <c r="J7886">
        <v>0</v>
      </c>
      <c r="K7886">
        <f t="shared" si="861"/>
        <v>0</v>
      </c>
      <c r="L7886">
        <v>7056</v>
      </c>
      <c r="M7886" s="6">
        <f t="shared" si="862"/>
        <v>0</v>
      </c>
      <c r="N7886" s="6">
        <f t="shared" si="863"/>
        <v>0</v>
      </c>
      <c r="O7886" s="6">
        <f t="shared" si="864"/>
        <v>0</v>
      </c>
      <c r="Q7886">
        <f>_xlfn.XLOOKUP(C7886&amp;G7886&amp;H7886,covid!$E$2:$E$2184,covid!$D$2:$D$2184,0,0,1)</f>
        <v>0</v>
      </c>
    </row>
    <row r="7887" spans="1:17" x14ac:dyDescent="0.3">
      <c r="A7887">
        <f>_xlfn.XLOOKUP(C7887,kamus!$B$2:$B$87,kamus!$A$2:$A$87,0,0,1)</f>
        <v>54</v>
      </c>
      <c r="B7887" t="str">
        <f>_xlfn.XLOOKUP(C7887,kamus!$B$2:$B$87,kamus!$D$2:$D$87,"dihapus",0,1)</f>
        <v>Pakem</v>
      </c>
      <c r="C7887" t="s">
        <v>213</v>
      </c>
      <c r="D7887">
        <f>_xlfn.XLOOKUP(C7887,kamus!$B$2:$B$87,kamus!$J$2:$J$87,"dihapus",0,1)</f>
        <v>0</v>
      </c>
      <c r="E7887">
        <f t="shared" si="865"/>
        <v>0</v>
      </c>
      <c r="F7887" s="14">
        <v>45108</v>
      </c>
      <c r="G7887" s="1">
        <f t="shared" si="866"/>
        <v>7</v>
      </c>
      <c r="H7887" s="1">
        <f t="shared" si="867"/>
        <v>2023</v>
      </c>
      <c r="I7887">
        <v>0</v>
      </c>
      <c r="J7887">
        <v>0</v>
      </c>
      <c r="K7887">
        <f t="shared" si="861"/>
        <v>0</v>
      </c>
      <c r="L7887">
        <v>9416</v>
      </c>
      <c r="M7887" s="6">
        <f t="shared" si="862"/>
        <v>0</v>
      </c>
      <c r="N7887" s="6">
        <f t="shared" si="863"/>
        <v>0</v>
      </c>
      <c r="O7887" s="6">
        <f t="shared" si="864"/>
        <v>0</v>
      </c>
      <c r="Q7887">
        <f>_xlfn.XLOOKUP(C7887&amp;G7887&amp;H7887,covid!$E$2:$E$2184,covid!$D$2:$D$2184,0,0,1)</f>
        <v>0</v>
      </c>
    </row>
    <row r="7888" spans="1:17" x14ac:dyDescent="0.3">
      <c r="A7888">
        <f>_xlfn.XLOOKUP(C7888,kamus!$B$2:$B$87,kamus!$A$2:$A$87,0,0,1)</f>
        <v>56</v>
      </c>
      <c r="B7888" t="str">
        <f>_xlfn.XLOOKUP(C7888,kamus!$B$2:$B$87,kamus!$D$2:$D$87,"dihapus",0,1)</f>
        <v>Pakem</v>
      </c>
      <c r="C7888" t="s">
        <v>214</v>
      </c>
      <c r="D7888">
        <f>_xlfn.XLOOKUP(C7888,kamus!$B$2:$B$87,kamus!$J$2:$J$87,"dihapus",0,1)</f>
        <v>1</v>
      </c>
      <c r="E7888">
        <f t="shared" si="865"/>
        <v>1</v>
      </c>
      <c r="F7888" s="14">
        <v>45108</v>
      </c>
      <c r="G7888" s="1">
        <f t="shared" si="866"/>
        <v>7</v>
      </c>
      <c r="H7888" s="1">
        <f t="shared" si="867"/>
        <v>2023</v>
      </c>
      <c r="I7888">
        <v>0</v>
      </c>
      <c r="J7888">
        <v>0</v>
      </c>
      <c r="K7888">
        <f t="shared" si="861"/>
        <v>0</v>
      </c>
      <c r="L7888">
        <v>6899</v>
      </c>
      <c r="M7888" s="6">
        <f t="shared" si="862"/>
        <v>0</v>
      </c>
      <c r="N7888" s="6">
        <f t="shared" si="863"/>
        <v>0</v>
      </c>
      <c r="O7888" s="6">
        <f t="shared" si="864"/>
        <v>0</v>
      </c>
      <c r="Q7888">
        <f>_xlfn.XLOOKUP(C7888&amp;G7888&amp;H7888,covid!$E$2:$E$2184,covid!$D$2:$D$2184,0,0,1)</f>
        <v>0</v>
      </c>
    </row>
    <row r="7889" spans="1:17" x14ac:dyDescent="0.3">
      <c r="A7889">
        <f>_xlfn.XLOOKUP(C7889,kamus!$B$2:$B$87,kamus!$A$2:$A$87,0,0,1)</f>
        <v>58</v>
      </c>
      <c r="B7889" t="str">
        <f>_xlfn.XLOOKUP(C7889,kamus!$B$2:$B$87,kamus!$D$2:$D$87,"dihapus",0,1)</f>
        <v>Pakem</v>
      </c>
      <c r="C7889" t="s">
        <v>231</v>
      </c>
      <c r="D7889">
        <f>_xlfn.XLOOKUP(C7889,kamus!$B$2:$B$87,kamus!$J$2:$J$87,"dihapus",0,1)</f>
        <v>0</v>
      </c>
      <c r="E7889">
        <f t="shared" si="865"/>
        <v>0</v>
      </c>
      <c r="F7889" s="14">
        <v>45108</v>
      </c>
      <c r="G7889" s="1">
        <f t="shared" si="866"/>
        <v>7</v>
      </c>
      <c r="H7889" s="1">
        <f t="shared" si="867"/>
        <v>2023</v>
      </c>
      <c r="I7889">
        <v>1</v>
      </c>
      <c r="J7889">
        <v>0</v>
      </c>
      <c r="K7889">
        <f t="shared" si="861"/>
        <v>1</v>
      </c>
      <c r="L7889">
        <v>7126</v>
      </c>
      <c r="M7889" s="6">
        <f t="shared" si="862"/>
        <v>14.033118158854899</v>
      </c>
      <c r="N7889" s="6">
        <f t="shared" si="863"/>
        <v>0</v>
      </c>
      <c r="O7889" s="6">
        <f t="shared" si="864"/>
        <v>14.033118158854899</v>
      </c>
      <c r="Q7889">
        <f>_xlfn.XLOOKUP(C7889&amp;G7889&amp;H7889,covid!$E$2:$E$2184,covid!$D$2:$D$2184,0,0,1)</f>
        <v>0</v>
      </c>
    </row>
    <row r="7890" spans="1:17" x14ac:dyDescent="0.3">
      <c r="A7890">
        <f>_xlfn.XLOOKUP(C7890,kamus!$B$2:$B$87,kamus!$A$2:$A$87,0,0,1)</f>
        <v>55</v>
      </c>
      <c r="B7890" t="str">
        <f>_xlfn.XLOOKUP(C7890,kamus!$B$2:$B$87,kamus!$D$2:$D$87,"dihapus",0,1)</f>
        <v>Pakem</v>
      </c>
      <c r="C7890" t="s">
        <v>234</v>
      </c>
      <c r="D7890">
        <f>_xlfn.XLOOKUP(C7890,kamus!$B$2:$B$87,kamus!$J$2:$J$87,"dihapus",0,1)</f>
        <v>0</v>
      </c>
      <c r="E7890">
        <f t="shared" si="865"/>
        <v>0</v>
      </c>
      <c r="F7890" s="14">
        <v>45108</v>
      </c>
      <c r="G7890" s="1">
        <f t="shared" si="866"/>
        <v>7</v>
      </c>
      <c r="H7890" s="1">
        <f t="shared" si="867"/>
        <v>2023</v>
      </c>
      <c r="I7890">
        <v>1</v>
      </c>
      <c r="J7890">
        <v>0</v>
      </c>
      <c r="K7890">
        <f t="shared" si="861"/>
        <v>1</v>
      </c>
      <c r="L7890">
        <v>10168</v>
      </c>
      <c r="M7890" s="6">
        <f t="shared" si="862"/>
        <v>9.8347757671125091</v>
      </c>
      <c r="N7890" s="6">
        <f t="shared" si="863"/>
        <v>0</v>
      </c>
      <c r="O7890" s="6">
        <f t="shared" si="864"/>
        <v>9.8347757671125091</v>
      </c>
      <c r="Q7890">
        <f>_xlfn.XLOOKUP(C7890&amp;G7890&amp;H7890,covid!$E$2:$E$2184,covid!$D$2:$D$2184,0,0,1)</f>
        <v>0</v>
      </c>
    </row>
    <row r="7891" spans="1:17" x14ac:dyDescent="0.3">
      <c r="A7891">
        <f>_xlfn.XLOOKUP(C7891,kamus!$B$2:$B$87,kamus!$A$2:$A$87,0,0,1)</f>
        <v>64</v>
      </c>
      <c r="B7891" t="str">
        <f>_xlfn.XLOOKUP(C7891,kamus!$B$2:$B$87,kamus!$D$2:$D$87,"dihapus",0,1)</f>
        <v>Prambanan</v>
      </c>
      <c r="C7891" t="s">
        <v>203</v>
      </c>
      <c r="D7891">
        <f>_xlfn.XLOOKUP(C7891,kamus!$B$2:$B$87,kamus!$J$2:$J$87,"dihapus",0,1)</f>
        <v>1</v>
      </c>
      <c r="E7891">
        <f t="shared" si="865"/>
        <v>1</v>
      </c>
      <c r="F7891" s="14">
        <v>45108</v>
      </c>
      <c r="G7891" s="1">
        <f t="shared" si="866"/>
        <v>7</v>
      </c>
      <c r="H7891" s="1">
        <f t="shared" si="867"/>
        <v>2023</v>
      </c>
      <c r="I7891">
        <v>0</v>
      </c>
      <c r="J7891">
        <v>1</v>
      </c>
      <c r="K7891">
        <f t="shared" si="861"/>
        <v>1</v>
      </c>
      <c r="L7891">
        <v>12953</v>
      </c>
      <c r="M7891" s="6">
        <f t="shared" si="862"/>
        <v>0</v>
      </c>
      <c r="N7891" s="6">
        <f t="shared" si="863"/>
        <v>7.7202192542268202</v>
      </c>
      <c r="O7891" s="6">
        <f t="shared" si="864"/>
        <v>7.7202192542268202</v>
      </c>
      <c r="Q7891">
        <f>_xlfn.XLOOKUP(C7891&amp;G7891&amp;H7891,covid!$E$2:$E$2184,covid!$D$2:$D$2184,0,0,1)</f>
        <v>0</v>
      </c>
    </row>
    <row r="7892" spans="1:17" x14ac:dyDescent="0.3">
      <c r="A7892">
        <f>_xlfn.XLOOKUP(C7892,kamus!$B$2:$B$87,kamus!$A$2:$A$87,0,0,1)</f>
        <v>59</v>
      </c>
      <c r="B7892" t="str">
        <f>_xlfn.XLOOKUP(C7892,kamus!$B$2:$B$87,kamus!$D$2:$D$87,"dihapus",0,1)</f>
        <v>Prambanan</v>
      </c>
      <c r="C7892" t="s">
        <v>210</v>
      </c>
      <c r="D7892">
        <f>_xlfn.XLOOKUP(C7892,kamus!$B$2:$B$87,kamus!$J$2:$J$87,"dihapus",0,1)</f>
        <v>0</v>
      </c>
      <c r="E7892">
        <f t="shared" si="865"/>
        <v>0</v>
      </c>
      <c r="F7892" s="14">
        <v>45108</v>
      </c>
      <c r="G7892" s="1">
        <f t="shared" si="866"/>
        <v>7</v>
      </c>
      <c r="H7892" s="1">
        <f t="shared" si="867"/>
        <v>2023</v>
      </c>
      <c r="I7892">
        <v>0</v>
      </c>
      <c r="J7892">
        <v>0</v>
      </c>
      <c r="K7892">
        <f t="shared" si="861"/>
        <v>0</v>
      </c>
      <c r="L7892">
        <v>4888</v>
      </c>
      <c r="M7892" s="6">
        <f t="shared" si="862"/>
        <v>0</v>
      </c>
      <c r="N7892" s="6">
        <f t="shared" si="863"/>
        <v>0</v>
      </c>
      <c r="O7892" s="6">
        <f t="shared" si="864"/>
        <v>0</v>
      </c>
      <c r="Q7892">
        <f>_xlfn.XLOOKUP(C7892&amp;G7892&amp;H7892,covid!$E$2:$E$2184,covid!$D$2:$D$2184,0,0,1)</f>
        <v>0</v>
      </c>
    </row>
    <row r="7893" spans="1:17" x14ac:dyDescent="0.3">
      <c r="A7893">
        <f>_xlfn.XLOOKUP(C7893,kamus!$B$2:$B$87,kamus!$A$2:$A$87,0,0,1)</f>
        <v>61</v>
      </c>
      <c r="B7893" t="str">
        <f>_xlfn.XLOOKUP(C7893,kamus!$B$2:$B$87,kamus!$D$2:$D$87,"dihapus",0,1)</f>
        <v>Prambanan</v>
      </c>
      <c r="C7893" t="s">
        <v>219</v>
      </c>
      <c r="D7893">
        <f>_xlfn.XLOOKUP(C7893,kamus!$B$2:$B$87,kamus!$J$2:$J$87,"dihapus",0,1)</f>
        <v>0</v>
      </c>
      <c r="E7893">
        <f t="shared" si="865"/>
        <v>0</v>
      </c>
      <c r="F7893" s="14">
        <v>45108</v>
      </c>
      <c r="G7893" s="1">
        <f t="shared" si="866"/>
        <v>7</v>
      </c>
      <c r="H7893" s="1">
        <f t="shared" si="867"/>
        <v>2023</v>
      </c>
      <c r="I7893">
        <v>0</v>
      </c>
      <c r="J7893">
        <v>0</v>
      </c>
      <c r="K7893">
        <f t="shared" si="861"/>
        <v>0</v>
      </c>
      <c r="L7893">
        <v>14613</v>
      </c>
      <c r="M7893" s="6">
        <f t="shared" si="862"/>
        <v>0</v>
      </c>
      <c r="N7893" s="6">
        <f t="shared" si="863"/>
        <v>0</v>
      </c>
      <c r="O7893" s="6">
        <f t="shared" si="864"/>
        <v>0</v>
      </c>
      <c r="Q7893">
        <f>_xlfn.XLOOKUP(C7893&amp;G7893&amp;H7893,covid!$E$2:$E$2184,covid!$D$2:$D$2184,0,0,1)</f>
        <v>0</v>
      </c>
    </row>
    <row r="7894" spans="1:17" x14ac:dyDescent="0.3">
      <c r="A7894">
        <f>_xlfn.XLOOKUP(C7894,kamus!$B$2:$B$87,kamus!$A$2:$A$87,0,0,1)</f>
        <v>62</v>
      </c>
      <c r="B7894" t="str">
        <f>_xlfn.XLOOKUP(C7894,kamus!$B$2:$B$87,kamus!$D$2:$D$87,"dihapus",0,1)</f>
        <v>Prambanan</v>
      </c>
      <c r="C7894" t="s">
        <v>236</v>
      </c>
      <c r="D7894">
        <f>_xlfn.XLOOKUP(C7894,kamus!$B$2:$B$87,kamus!$J$2:$J$87,"dihapus",0,1)</f>
        <v>0</v>
      </c>
      <c r="E7894">
        <f t="shared" si="865"/>
        <v>0</v>
      </c>
      <c r="F7894" s="14">
        <v>45108</v>
      </c>
      <c r="G7894" s="1">
        <f t="shared" si="866"/>
        <v>7</v>
      </c>
      <c r="H7894" s="1">
        <f t="shared" si="867"/>
        <v>2023</v>
      </c>
      <c r="I7894">
        <v>0</v>
      </c>
      <c r="J7894">
        <v>0</v>
      </c>
      <c r="K7894">
        <f t="shared" si="861"/>
        <v>0</v>
      </c>
      <c r="L7894">
        <v>6237</v>
      </c>
      <c r="M7894" s="6">
        <f t="shared" si="862"/>
        <v>0</v>
      </c>
      <c r="N7894" s="6">
        <f t="shared" si="863"/>
        <v>0</v>
      </c>
      <c r="O7894" s="6">
        <f t="shared" si="864"/>
        <v>0</v>
      </c>
      <c r="Q7894">
        <f>_xlfn.XLOOKUP(C7894&amp;G7894&amp;H7894,covid!$E$2:$E$2184,covid!$D$2:$D$2184,0,0,1)</f>
        <v>0</v>
      </c>
    </row>
    <row r="7895" spans="1:17" x14ac:dyDescent="0.3">
      <c r="A7895">
        <f>_xlfn.XLOOKUP(C7895,kamus!$B$2:$B$87,kamus!$A$2:$A$87,0,0,1)</f>
        <v>63</v>
      </c>
      <c r="B7895" t="str">
        <f>_xlfn.XLOOKUP(C7895,kamus!$B$2:$B$87,kamus!$D$2:$D$87,"dihapus",0,1)</f>
        <v>Prambanan</v>
      </c>
      <c r="C7895" t="s">
        <v>261</v>
      </c>
      <c r="D7895">
        <f>_xlfn.XLOOKUP(C7895,kamus!$B$2:$B$87,kamus!$J$2:$J$87,"dihapus",0,1)</f>
        <v>0</v>
      </c>
      <c r="E7895">
        <f t="shared" si="865"/>
        <v>0</v>
      </c>
      <c r="F7895" s="14">
        <v>45108</v>
      </c>
      <c r="G7895" s="1">
        <f t="shared" si="866"/>
        <v>7</v>
      </c>
      <c r="H7895" s="1">
        <f t="shared" si="867"/>
        <v>2023</v>
      </c>
      <c r="I7895">
        <v>0</v>
      </c>
      <c r="J7895">
        <v>1</v>
      </c>
      <c r="K7895">
        <f t="shared" si="861"/>
        <v>1</v>
      </c>
      <c r="L7895">
        <v>15803</v>
      </c>
      <c r="M7895" s="6">
        <f t="shared" si="862"/>
        <v>0</v>
      </c>
      <c r="N7895" s="6">
        <f t="shared" si="863"/>
        <v>6.3279124216920835</v>
      </c>
      <c r="O7895" s="6">
        <f t="shared" si="864"/>
        <v>6.3279124216920835</v>
      </c>
      <c r="Q7895">
        <f>_xlfn.XLOOKUP(C7895&amp;G7895&amp;H7895,covid!$E$2:$E$2184,covid!$D$2:$D$2184,0,0,1)</f>
        <v>0</v>
      </c>
    </row>
    <row r="7896" spans="1:17" x14ac:dyDescent="0.3">
      <c r="A7896">
        <f>_xlfn.XLOOKUP(C7896,kamus!$B$2:$B$87,kamus!$A$2:$A$87,0,0,1)</f>
        <v>60</v>
      </c>
      <c r="B7896" t="str">
        <f>_xlfn.XLOOKUP(C7896,kamus!$B$2:$B$87,kamus!$D$2:$D$87,"dihapus",0,1)</f>
        <v>Prambanan</v>
      </c>
      <c r="C7896" t="s">
        <v>280</v>
      </c>
      <c r="D7896">
        <f>_xlfn.XLOOKUP(C7896,kamus!$B$2:$B$87,kamus!$J$2:$J$87,"dihapus",0,1)</f>
        <v>0</v>
      </c>
      <c r="E7896">
        <f t="shared" si="865"/>
        <v>0</v>
      </c>
      <c r="F7896" s="14">
        <v>45108</v>
      </c>
      <c r="G7896" s="1">
        <f t="shared" si="866"/>
        <v>7</v>
      </c>
      <c r="H7896" s="1">
        <f t="shared" si="867"/>
        <v>2023</v>
      </c>
      <c r="I7896">
        <v>0</v>
      </c>
      <c r="J7896">
        <v>0</v>
      </c>
      <c r="K7896">
        <f t="shared" si="861"/>
        <v>0</v>
      </c>
      <c r="L7896">
        <v>2888</v>
      </c>
      <c r="M7896" s="6">
        <f t="shared" si="862"/>
        <v>0</v>
      </c>
      <c r="N7896" s="6">
        <f t="shared" si="863"/>
        <v>0</v>
      </c>
      <c r="O7896" s="6">
        <f t="shared" si="864"/>
        <v>0</v>
      </c>
      <c r="Q7896">
        <f>_xlfn.XLOOKUP(C7896&amp;G7896&amp;H7896,covid!$E$2:$E$2184,covid!$D$2:$D$2184,0,0,1)</f>
        <v>0</v>
      </c>
    </row>
    <row r="7897" spans="1:17" x14ac:dyDescent="0.3">
      <c r="A7897">
        <f>_xlfn.XLOOKUP(C7897,kamus!$B$2:$B$87,kamus!$A$2:$A$87,0,0,1)</f>
        <v>67</v>
      </c>
      <c r="B7897" t="str">
        <f>_xlfn.XLOOKUP(C7897,kamus!$B$2:$B$87,kamus!$D$2:$D$87,"dihapus",0,1)</f>
        <v>Seyegan</v>
      </c>
      <c r="C7897" t="s">
        <v>221</v>
      </c>
      <c r="D7897">
        <f>_xlfn.XLOOKUP(C7897,kamus!$B$2:$B$87,kamus!$J$2:$J$87,"dihapus",0,1)</f>
        <v>0</v>
      </c>
      <c r="E7897">
        <f t="shared" si="865"/>
        <v>0</v>
      </c>
      <c r="F7897" s="14">
        <v>45108</v>
      </c>
      <c r="G7897" s="1">
        <f t="shared" si="866"/>
        <v>7</v>
      </c>
      <c r="H7897" s="1">
        <f t="shared" si="867"/>
        <v>2023</v>
      </c>
      <c r="I7897">
        <v>0</v>
      </c>
      <c r="J7897">
        <v>0</v>
      </c>
      <c r="K7897">
        <f t="shared" si="861"/>
        <v>0</v>
      </c>
      <c r="L7897">
        <v>11097</v>
      </c>
      <c r="M7897" s="6">
        <f t="shared" si="862"/>
        <v>0</v>
      </c>
      <c r="N7897" s="6">
        <f t="shared" si="863"/>
        <v>0</v>
      </c>
      <c r="O7897" s="6">
        <f t="shared" si="864"/>
        <v>0</v>
      </c>
      <c r="Q7897">
        <f>_xlfn.XLOOKUP(C7897&amp;G7897&amp;H7897,covid!$E$2:$E$2184,covid!$D$2:$D$2184,0,0,1)</f>
        <v>0</v>
      </c>
    </row>
    <row r="7898" spans="1:17" x14ac:dyDescent="0.3">
      <c r="A7898">
        <f>_xlfn.XLOOKUP(C7898,kamus!$B$2:$B$87,kamus!$A$2:$A$87,0,0,1)</f>
        <v>66</v>
      </c>
      <c r="B7898" t="str">
        <f>_xlfn.XLOOKUP(C7898,kamus!$B$2:$B$87,kamus!$D$2:$D$87,"dihapus",0,1)</f>
        <v>Seyegan</v>
      </c>
      <c r="C7898" t="s">
        <v>222</v>
      </c>
      <c r="D7898">
        <f>_xlfn.XLOOKUP(C7898,kamus!$B$2:$B$87,kamus!$J$2:$J$87,"dihapus",0,1)</f>
        <v>0</v>
      </c>
      <c r="E7898">
        <f t="shared" si="865"/>
        <v>0</v>
      </c>
      <c r="F7898" s="14">
        <v>45108</v>
      </c>
      <c r="G7898" s="1">
        <f t="shared" si="866"/>
        <v>7</v>
      </c>
      <c r="H7898" s="1">
        <f t="shared" si="867"/>
        <v>2023</v>
      </c>
      <c r="I7898">
        <v>0</v>
      </c>
      <c r="J7898">
        <v>0</v>
      </c>
      <c r="K7898">
        <f t="shared" si="861"/>
        <v>0</v>
      </c>
      <c r="L7898">
        <v>9855</v>
      </c>
      <c r="M7898" s="6">
        <f t="shared" si="862"/>
        <v>0</v>
      </c>
      <c r="N7898" s="6">
        <f t="shared" si="863"/>
        <v>0</v>
      </c>
      <c r="O7898" s="6">
        <f t="shared" si="864"/>
        <v>0</v>
      </c>
      <c r="Q7898">
        <f>_xlfn.XLOOKUP(C7898&amp;G7898&amp;H7898,covid!$E$2:$E$2184,covid!$D$2:$D$2184,0,0,1)</f>
        <v>0</v>
      </c>
    </row>
    <row r="7899" spans="1:17" x14ac:dyDescent="0.3">
      <c r="A7899">
        <f>_xlfn.XLOOKUP(C7899,kamus!$B$2:$B$87,kamus!$A$2:$A$87,0,0,1)</f>
        <v>68</v>
      </c>
      <c r="B7899" t="str">
        <f>_xlfn.XLOOKUP(C7899,kamus!$B$2:$B$87,kamus!$D$2:$D$87,"dihapus",0,1)</f>
        <v>Seyegan</v>
      </c>
      <c r="C7899" t="s">
        <v>223</v>
      </c>
      <c r="D7899">
        <f>_xlfn.XLOOKUP(C7899,kamus!$B$2:$B$87,kamus!$J$2:$J$87,"dihapus",0,1)</f>
        <v>0</v>
      </c>
      <c r="E7899">
        <f t="shared" si="865"/>
        <v>0</v>
      </c>
      <c r="F7899" s="14">
        <v>45108</v>
      </c>
      <c r="G7899" s="1">
        <f t="shared" si="866"/>
        <v>7</v>
      </c>
      <c r="H7899" s="1">
        <f t="shared" si="867"/>
        <v>2023</v>
      </c>
      <c r="I7899">
        <v>0</v>
      </c>
      <c r="J7899">
        <v>0</v>
      </c>
      <c r="K7899">
        <f t="shared" si="861"/>
        <v>0</v>
      </c>
      <c r="L7899">
        <v>8289</v>
      </c>
      <c r="M7899" s="6">
        <f t="shared" si="862"/>
        <v>0</v>
      </c>
      <c r="N7899" s="6">
        <f t="shared" si="863"/>
        <v>0</v>
      </c>
      <c r="O7899" s="6">
        <f t="shared" si="864"/>
        <v>0</v>
      </c>
      <c r="Q7899">
        <f>_xlfn.XLOOKUP(C7899&amp;G7899&amp;H7899,covid!$E$2:$E$2184,covid!$D$2:$D$2184,0,0,1)</f>
        <v>0</v>
      </c>
    </row>
    <row r="7900" spans="1:17" x14ac:dyDescent="0.3">
      <c r="A7900">
        <f>_xlfn.XLOOKUP(C7900,kamus!$B$2:$B$87,kamus!$A$2:$A$87,0,0,1)</f>
        <v>65</v>
      </c>
      <c r="B7900" t="str">
        <f>_xlfn.XLOOKUP(C7900,kamus!$B$2:$B$87,kamus!$D$2:$D$87,"dihapus",0,1)</f>
        <v>Seyegan</v>
      </c>
      <c r="C7900" t="s">
        <v>224</v>
      </c>
      <c r="D7900">
        <f>_xlfn.XLOOKUP(C7900,kamus!$B$2:$B$87,kamus!$J$2:$J$87,"dihapus",0,1)</f>
        <v>1</v>
      </c>
      <c r="E7900">
        <f t="shared" si="865"/>
        <v>1</v>
      </c>
      <c r="F7900" s="14">
        <v>45108</v>
      </c>
      <c r="G7900" s="1">
        <f t="shared" si="866"/>
        <v>7</v>
      </c>
      <c r="H7900" s="1">
        <f t="shared" si="867"/>
        <v>2023</v>
      </c>
      <c r="I7900">
        <v>0</v>
      </c>
      <c r="J7900">
        <v>0</v>
      </c>
      <c r="K7900">
        <f t="shared" si="861"/>
        <v>0</v>
      </c>
      <c r="L7900">
        <v>11557</v>
      </c>
      <c r="M7900" s="6">
        <f t="shared" si="862"/>
        <v>0</v>
      </c>
      <c r="N7900" s="6">
        <f t="shared" si="863"/>
        <v>0</v>
      </c>
      <c r="O7900" s="6">
        <f t="shared" si="864"/>
        <v>0</v>
      </c>
      <c r="Q7900">
        <f>_xlfn.XLOOKUP(C7900&amp;G7900&amp;H7900,covid!$E$2:$E$2184,covid!$D$2:$D$2184,0,0,1)</f>
        <v>0</v>
      </c>
    </row>
    <row r="7901" spans="1:17" x14ac:dyDescent="0.3">
      <c r="A7901">
        <f>_xlfn.XLOOKUP(C7901,kamus!$B$2:$B$87,kamus!$A$2:$A$87,0,0,1)</f>
        <v>69</v>
      </c>
      <c r="B7901" t="str">
        <f>_xlfn.XLOOKUP(C7901,kamus!$B$2:$B$87,kamus!$D$2:$D$87,"dihapus",0,1)</f>
        <v>Seyegan</v>
      </c>
      <c r="C7901" t="s">
        <v>225</v>
      </c>
      <c r="D7901">
        <f>_xlfn.XLOOKUP(C7901,kamus!$B$2:$B$87,kamus!$J$2:$J$87,"dihapus",0,1)</f>
        <v>0</v>
      </c>
      <c r="E7901">
        <f t="shared" si="865"/>
        <v>0</v>
      </c>
      <c r="F7901" s="14">
        <v>45108</v>
      </c>
      <c r="G7901" s="1">
        <f t="shared" si="866"/>
        <v>7</v>
      </c>
      <c r="H7901" s="1">
        <f t="shared" si="867"/>
        <v>2023</v>
      </c>
      <c r="I7901">
        <v>0</v>
      </c>
      <c r="J7901">
        <v>1</v>
      </c>
      <c r="K7901">
        <f t="shared" si="861"/>
        <v>1</v>
      </c>
      <c r="L7901">
        <v>13916</v>
      </c>
      <c r="M7901" s="6">
        <f t="shared" si="862"/>
        <v>0</v>
      </c>
      <c r="N7901" s="6">
        <f t="shared" si="863"/>
        <v>7.1859729807415924</v>
      </c>
      <c r="O7901" s="6">
        <f t="shared" si="864"/>
        <v>7.1859729807415924</v>
      </c>
      <c r="Q7901">
        <f>_xlfn.XLOOKUP(C7901&amp;G7901&amp;H7901,covid!$E$2:$E$2184,covid!$D$2:$D$2184,0,0,1)</f>
        <v>0</v>
      </c>
    </row>
    <row r="7902" spans="1:17" x14ac:dyDescent="0.3">
      <c r="A7902">
        <f>_xlfn.XLOOKUP(C7902,kamus!$B$2:$B$87,kamus!$A$2:$A$87,0,0,1)</f>
        <v>74</v>
      </c>
      <c r="B7902" t="str">
        <f>_xlfn.XLOOKUP(C7902,kamus!$B$2:$B$87,kamus!$D$2:$D$87,"dihapus",0,1)</f>
        <v>Sleman</v>
      </c>
      <c r="C7902" t="s">
        <v>205</v>
      </c>
      <c r="D7902">
        <f>_xlfn.XLOOKUP(C7902,kamus!$B$2:$B$87,kamus!$J$2:$J$87,"dihapus",0,1)</f>
        <v>1</v>
      </c>
      <c r="E7902">
        <f t="shared" si="865"/>
        <v>1</v>
      </c>
      <c r="F7902" s="14">
        <v>45108</v>
      </c>
      <c r="G7902" s="1">
        <f t="shared" si="866"/>
        <v>7</v>
      </c>
      <c r="H7902" s="1">
        <f t="shared" si="867"/>
        <v>2023</v>
      </c>
      <c r="I7902">
        <v>0</v>
      </c>
      <c r="J7902">
        <v>1</v>
      </c>
      <c r="K7902">
        <f t="shared" si="861"/>
        <v>1</v>
      </c>
      <c r="L7902">
        <v>16040</v>
      </c>
      <c r="M7902" s="6">
        <f t="shared" si="862"/>
        <v>0</v>
      </c>
      <c r="N7902" s="6">
        <f t="shared" si="863"/>
        <v>6.2344139650872812</v>
      </c>
      <c r="O7902" s="6">
        <f t="shared" si="864"/>
        <v>6.2344139650872812</v>
      </c>
      <c r="Q7902">
        <f>_xlfn.XLOOKUP(C7902&amp;G7902&amp;H7902,covid!$E$2:$E$2184,covid!$D$2:$D$2184,0,0,1)</f>
        <v>0</v>
      </c>
    </row>
    <row r="7903" spans="1:17" x14ac:dyDescent="0.3">
      <c r="A7903">
        <f>_xlfn.XLOOKUP(C7903,kamus!$B$2:$B$87,kamus!$A$2:$A$87,0,0,1)</f>
        <v>73</v>
      </c>
      <c r="B7903" t="str">
        <f>_xlfn.XLOOKUP(C7903,kamus!$B$2:$B$87,kamus!$D$2:$D$87,"dihapus",0,1)</f>
        <v>Sleman</v>
      </c>
      <c r="C7903" t="s">
        <v>232</v>
      </c>
      <c r="D7903">
        <f>_xlfn.XLOOKUP(C7903,kamus!$B$2:$B$87,kamus!$J$2:$J$87,"dihapus",0,1)</f>
        <v>1</v>
      </c>
      <c r="E7903">
        <f t="shared" si="865"/>
        <v>1</v>
      </c>
      <c r="F7903" s="14">
        <v>45108</v>
      </c>
      <c r="G7903" s="1">
        <f t="shared" si="866"/>
        <v>7</v>
      </c>
      <c r="H7903" s="1">
        <f t="shared" si="867"/>
        <v>2023</v>
      </c>
      <c r="I7903">
        <v>0</v>
      </c>
      <c r="J7903">
        <v>0</v>
      </c>
      <c r="K7903">
        <f t="shared" si="861"/>
        <v>0</v>
      </c>
      <c r="L7903">
        <v>13267</v>
      </c>
      <c r="M7903" s="6">
        <f t="shared" si="862"/>
        <v>0</v>
      </c>
      <c r="N7903" s="6">
        <f t="shared" si="863"/>
        <v>0</v>
      </c>
      <c r="O7903" s="6">
        <f t="shared" si="864"/>
        <v>0</v>
      </c>
      <c r="Q7903">
        <f>_xlfn.XLOOKUP(C7903&amp;G7903&amp;H7903,covid!$E$2:$E$2184,covid!$D$2:$D$2184,0,0,1)</f>
        <v>0</v>
      </c>
    </row>
    <row r="7904" spans="1:17" x14ac:dyDescent="0.3">
      <c r="A7904">
        <f>_xlfn.XLOOKUP(C7904,kamus!$B$2:$B$87,kamus!$A$2:$A$87,0,0,1)</f>
        <v>71</v>
      </c>
      <c r="B7904" t="str">
        <f>_xlfn.XLOOKUP(C7904,kamus!$B$2:$B$87,kamus!$D$2:$D$87,"dihapus",0,1)</f>
        <v>Sleman</v>
      </c>
      <c r="C7904" t="s">
        <v>271</v>
      </c>
      <c r="D7904">
        <f>_xlfn.XLOOKUP(C7904,kamus!$B$2:$B$87,kamus!$J$2:$J$87,"dihapus",0,1)</f>
        <v>1</v>
      </c>
      <c r="E7904">
        <f t="shared" si="865"/>
        <v>1</v>
      </c>
      <c r="F7904" s="14">
        <v>45108</v>
      </c>
      <c r="G7904" s="1">
        <f t="shared" si="866"/>
        <v>7</v>
      </c>
      <c r="H7904" s="1">
        <f t="shared" si="867"/>
        <v>2023</v>
      </c>
      <c r="I7904">
        <v>0</v>
      </c>
      <c r="J7904">
        <v>0</v>
      </c>
      <c r="K7904">
        <f t="shared" si="861"/>
        <v>0</v>
      </c>
      <c r="L7904">
        <v>16026</v>
      </c>
      <c r="M7904" s="6">
        <f t="shared" si="862"/>
        <v>0</v>
      </c>
      <c r="N7904" s="6">
        <f t="shared" si="863"/>
        <v>0</v>
      </c>
      <c r="O7904" s="6">
        <f t="shared" si="864"/>
        <v>0</v>
      </c>
      <c r="Q7904">
        <f>_xlfn.XLOOKUP(C7904&amp;G7904&amp;H7904,covid!$E$2:$E$2184,covid!$D$2:$D$2184,0,0,1)</f>
        <v>0</v>
      </c>
    </row>
    <row r="7905" spans="1:17" x14ac:dyDescent="0.3">
      <c r="A7905">
        <f>_xlfn.XLOOKUP(C7905,kamus!$B$2:$B$87,kamus!$A$2:$A$87,0,0,1)</f>
        <v>72</v>
      </c>
      <c r="B7905" t="str">
        <f>_xlfn.XLOOKUP(C7905,kamus!$B$2:$B$87,kamus!$D$2:$D$87,"dihapus",0,1)</f>
        <v>Sleman</v>
      </c>
      <c r="C7905" t="s">
        <v>273</v>
      </c>
      <c r="D7905">
        <f>_xlfn.XLOOKUP(C7905,kamus!$B$2:$B$87,kamus!$J$2:$J$87,"dihapus",0,1)</f>
        <v>1</v>
      </c>
      <c r="E7905">
        <f t="shared" si="865"/>
        <v>1</v>
      </c>
      <c r="F7905" s="14">
        <v>45108</v>
      </c>
      <c r="G7905" s="1">
        <f t="shared" si="866"/>
        <v>7</v>
      </c>
      <c r="H7905" s="1">
        <f t="shared" si="867"/>
        <v>2023</v>
      </c>
      <c r="I7905">
        <v>0</v>
      </c>
      <c r="J7905">
        <v>1</v>
      </c>
      <c r="K7905">
        <f t="shared" si="861"/>
        <v>1</v>
      </c>
      <c r="L7905">
        <v>19401</v>
      </c>
      <c r="M7905" s="6">
        <f t="shared" si="862"/>
        <v>0</v>
      </c>
      <c r="N7905" s="6">
        <f t="shared" si="863"/>
        <v>5.1543734859027888</v>
      </c>
      <c r="O7905" s="6">
        <f t="shared" si="864"/>
        <v>5.1543734859027888</v>
      </c>
      <c r="Q7905">
        <f>_xlfn.XLOOKUP(C7905&amp;G7905&amp;H7905,covid!$E$2:$E$2184,covid!$D$2:$D$2184,0,0,1)</f>
        <v>0</v>
      </c>
    </row>
    <row r="7906" spans="1:17" x14ac:dyDescent="0.3">
      <c r="A7906">
        <f>_xlfn.XLOOKUP(C7906,kamus!$B$2:$B$87,kamus!$A$2:$A$87,0,0,1)</f>
        <v>70</v>
      </c>
      <c r="B7906" t="str">
        <f>_xlfn.XLOOKUP(C7906,kamus!$B$2:$B$87,kamus!$D$2:$D$87,"dihapus",0,1)</f>
        <v>Sleman</v>
      </c>
      <c r="C7906" t="s">
        <v>274</v>
      </c>
      <c r="D7906">
        <f>_xlfn.XLOOKUP(C7906,kamus!$B$2:$B$87,kamus!$J$2:$J$87,"dihapus",0,1)</f>
        <v>0</v>
      </c>
      <c r="E7906">
        <f t="shared" si="865"/>
        <v>0</v>
      </c>
      <c r="F7906" s="14">
        <v>45108</v>
      </c>
      <c r="G7906" s="1">
        <f t="shared" si="866"/>
        <v>7</v>
      </c>
      <c r="H7906" s="1">
        <f t="shared" si="867"/>
        <v>2023</v>
      </c>
      <c r="I7906">
        <v>1</v>
      </c>
      <c r="J7906">
        <v>0</v>
      </c>
      <c r="K7906">
        <f t="shared" si="861"/>
        <v>1</v>
      </c>
      <c r="L7906">
        <v>10311</v>
      </c>
      <c r="M7906" s="6">
        <f t="shared" si="862"/>
        <v>9.6983803704781302</v>
      </c>
      <c r="N7906" s="6">
        <f t="shared" si="863"/>
        <v>0</v>
      </c>
      <c r="O7906" s="6">
        <f t="shared" si="864"/>
        <v>9.6983803704781302</v>
      </c>
      <c r="Q7906">
        <f>_xlfn.XLOOKUP(C7906&amp;G7906&amp;H7906,covid!$E$2:$E$2184,covid!$D$2:$D$2184,0,0,1)</f>
        <v>0</v>
      </c>
    </row>
    <row r="7907" spans="1:17" x14ac:dyDescent="0.3">
      <c r="A7907">
        <f>_xlfn.XLOOKUP(C7907,kamus!$B$2:$B$87,kamus!$A$2:$A$87,0,0,1)</f>
        <v>77</v>
      </c>
      <c r="B7907" t="str">
        <f>_xlfn.XLOOKUP(C7907,kamus!$B$2:$B$87,kamus!$D$2:$D$87,"dihapus",0,1)</f>
        <v>Tempel 1</v>
      </c>
      <c r="C7907" t="s">
        <v>218</v>
      </c>
      <c r="D7907">
        <f>_xlfn.XLOOKUP(C7907,kamus!$B$2:$B$87,kamus!$J$2:$J$87,"dihapus",0,1)</f>
        <v>0</v>
      </c>
      <c r="E7907">
        <f t="shared" si="865"/>
        <v>0</v>
      </c>
      <c r="F7907" s="14">
        <v>45108</v>
      </c>
      <c r="G7907" s="1">
        <f t="shared" si="866"/>
        <v>7</v>
      </c>
      <c r="H7907" s="1">
        <f t="shared" si="867"/>
        <v>2023</v>
      </c>
      <c r="I7907">
        <v>0</v>
      </c>
      <c r="J7907">
        <v>0</v>
      </c>
      <c r="K7907">
        <f t="shared" si="861"/>
        <v>0</v>
      </c>
      <c r="L7907">
        <v>8060</v>
      </c>
      <c r="M7907" s="6">
        <f t="shared" si="862"/>
        <v>0</v>
      </c>
      <c r="N7907" s="6">
        <f t="shared" si="863"/>
        <v>0</v>
      </c>
      <c r="O7907" s="6">
        <f t="shared" si="864"/>
        <v>0</v>
      </c>
      <c r="Q7907">
        <f>_xlfn.XLOOKUP(C7907&amp;G7907&amp;H7907,covid!$E$2:$E$2184,covid!$D$2:$D$2184,0,0,1)</f>
        <v>0</v>
      </c>
    </row>
    <row r="7908" spans="1:17" x14ac:dyDescent="0.3">
      <c r="A7908">
        <f>_xlfn.XLOOKUP(C7908,kamus!$B$2:$B$87,kamus!$A$2:$A$87,0,0,1)</f>
        <v>76</v>
      </c>
      <c r="B7908" t="str">
        <f>_xlfn.XLOOKUP(C7908,kamus!$B$2:$B$87,kamus!$D$2:$D$87,"dihapus",0,1)</f>
        <v>Tempel 1</v>
      </c>
      <c r="C7908" t="s">
        <v>226</v>
      </c>
      <c r="D7908">
        <f>_xlfn.XLOOKUP(C7908,kamus!$B$2:$B$87,kamus!$J$2:$J$87,"dihapus",0,1)</f>
        <v>1</v>
      </c>
      <c r="E7908">
        <f t="shared" si="865"/>
        <v>1</v>
      </c>
      <c r="F7908" s="14">
        <v>45108</v>
      </c>
      <c r="G7908" s="1">
        <f t="shared" si="866"/>
        <v>7</v>
      </c>
      <c r="H7908" s="1">
        <f t="shared" si="867"/>
        <v>2023</v>
      </c>
      <c r="I7908">
        <v>0</v>
      </c>
      <c r="J7908">
        <v>0</v>
      </c>
      <c r="K7908">
        <f t="shared" si="861"/>
        <v>0</v>
      </c>
      <c r="L7908">
        <v>11534</v>
      </c>
      <c r="M7908" s="6">
        <f t="shared" si="862"/>
        <v>0</v>
      </c>
      <c r="N7908" s="6">
        <f t="shared" si="863"/>
        <v>0</v>
      </c>
      <c r="O7908" s="6">
        <f t="shared" si="864"/>
        <v>0</v>
      </c>
      <c r="Q7908">
        <f>_xlfn.XLOOKUP(C7908&amp;G7908&amp;H7908,covid!$E$2:$E$2184,covid!$D$2:$D$2184,0,0,1)</f>
        <v>0</v>
      </c>
    </row>
    <row r="7909" spans="1:17" x14ac:dyDescent="0.3">
      <c r="A7909">
        <f>_xlfn.XLOOKUP(C7909,kamus!$B$2:$B$87,kamus!$A$2:$A$87,0,0,1)</f>
        <v>75</v>
      </c>
      <c r="B7909" t="str">
        <f>_xlfn.XLOOKUP(C7909,kamus!$B$2:$B$87,kamus!$D$2:$D$87,"dihapus",0,1)</f>
        <v>Tempel 1</v>
      </c>
      <c r="C7909" t="s">
        <v>227</v>
      </c>
      <c r="D7909">
        <f>_xlfn.XLOOKUP(C7909,kamus!$B$2:$B$87,kamus!$J$2:$J$87,"dihapus",0,1)</f>
        <v>0</v>
      </c>
      <c r="E7909">
        <f t="shared" si="865"/>
        <v>0</v>
      </c>
      <c r="F7909" s="14">
        <v>45108</v>
      </c>
      <c r="G7909" s="1">
        <f t="shared" si="866"/>
        <v>7</v>
      </c>
      <c r="H7909" s="1">
        <f t="shared" si="867"/>
        <v>2023</v>
      </c>
      <c r="I7909">
        <v>0</v>
      </c>
      <c r="J7909">
        <v>0</v>
      </c>
      <c r="K7909">
        <f t="shared" si="861"/>
        <v>0</v>
      </c>
      <c r="L7909">
        <v>7097</v>
      </c>
      <c r="M7909" s="6">
        <f t="shared" si="862"/>
        <v>0</v>
      </c>
      <c r="N7909" s="6">
        <f t="shared" si="863"/>
        <v>0</v>
      </c>
      <c r="O7909" s="6">
        <f t="shared" si="864"/>
        <v>0</v>
      </c>
      <c r="Q7909">
        <f>_xlfn.XLOOKUP(C7909&amp;G7909&amp;H7909,covid!$E$2:$E$2184,covid!$D$2:$D$2184,0,0,1)</f>
        <v>0</v>
      </c>
    </row>
    <row r="7910" spans="1:17" x14ac:dyDescent="0.3">
      <c r="A7910">
        <f>_xlfn.XLOOKUP(C7910,kamus!$B$2:$B$87,kamus!$A$2:$A$87,0,0,1)</f>
        <v>78</v>
      </c>
      <c r="B7910" t="str">
        <f>_xlfn.XLOOKUP(C7910,kamus!$B$2:$B$87,kamus!$D$2:$D$87,"dihapus",0,1)</f>
        <v>Tempel 1</v>
      </c>
      <c r="C7910" t="s">
        <v>229</v>
      </c>
      <c r="D7910">
        <f>_xlfn.XLOOKUP(C7910,kamus!$B$2:$B$87,kamus!$J$2:$J$87,"dihapus",0,1)</f>
        <v>0</v>
      </c>
      <c r="E7910">
        <f t="shared" si="865"/>
        <v>0</v>
      </c>
      <c r="F7910" s="14">
        <v>45108</v>
      </c>
      <c r="G7910" s="1">
        <f t="shared" si="866"/>
        <v>7</v>
      </c>
      <c r="H7910" s="1">
        <f t="shared" si="867"/>
        <v>2023</v>
      </c>
      <c r="I7910">
        <v>0</v>
      </c>
      <c r="J7910">
        <v>1</v>
      </c>
      <c r="K7910">
        <f t="shared" si="861"/>
        <v>1</v>
      </c>
      <c r="L7910">
        <v>5537</v>
      </c>
      <c r="M7910" s="6">
        <f t="shared" si="862"/>
        <v>0</v>
      </c>
      <c r="N7910" s="6">
        <f t="shared" si="863"/>
        <v>18.060321473722233</v>
      </c>
      <c r="O7910" s="6">
        <f t="shared" si="864"/>
        <v>18.060321473722233</v>
      </c>
      <c r="Q7910">
        <f>_xlfn.XLOOKUP(C7910&amp;G7910&amp;H7910,covid!$E$2:$E$2184,covid!$D$2:$D$2184,0,0,1)</f>
        <v>0</v>
      </c>
    </row>
    <row r="7911" spans="1:17" x14ac:dyDescent="0.3">
      <c r="A7911">
        <f>_xlfn.XLOOKUP(C7911,kamus!$B$2:$B$87,kamus!$A$2:$A$87,0,0,1)</f>
        <v>79</v>
      </c>
      <c r="B7911" t="str">
        <f>_xlfn.XLOOKUP(C7911,kamus!$B$2:$B$87,kamus!$D$2:$D$87,"dihapus",0,1)</f>
        <v>Tempel 2</v>
      </c>
      <c r="C7911" t="s">
        <v>201</v>
      </c>
      <c r="D7911">
        <f>_xlfn.XLOOKUP(C7911,kamus!$B$2:$B$87,kamus!$J$2:$J$87,"dihapus",0,1)</f>
        <v>0</v>
      </c>
      <c r="E7911">
        <f t="shared" si="865"/>
        <v>0</v>
      </c>
      <c r="F7911" s="14">
        <v>45108</v>
      </c>
      <c r="G7911" s="1">
        <f t="shared" si="866"/>
        <v>7</v>
      </c>
      <c r="H7911" s="1">
        <f t="shared" si="867"/>
        <v>2023</v>
      </c>
      <c r="I7911">
        <v>0</v>
      </c>
      <c r="J7911">
        <v>0</v>
      </c>
      <c r="K7911">
        <f t="shared" si="861"/>
        <v>0</v>
      </c>
      <c r="L7911">
        <v>7976</v>
      </c>
      <c r="M7911" s="6">
        <f t="shared" si="862"/>
        <v>0</v>
      </c>
      <c r="N7911" s="6">
        <f t="shared" si="863"/>
        <v>0</v>
      </c>
      <c r="O7911" s="6">
        <f t="shared" si="864"/>
        <v>0</v>
      </c>
      <c r="Q7911">
        <f>_xlfn.XLOOKUP(C7911&amp;G7911&amp;H7911,covid!$E$2:$E$2184,covid!$D$2:$D$2184,0,0,1)</f>
        <v>0</v>
      </c>
    </row>
    <row r="7912" spans="1:17" x14ac:dyDescent="0.3">
      <c r="A7912">
        <f>_xlfn.XLOOKUP(C7912,kamus!$B$2:$B$87,kamus!$A$2:$A$87,0,0,1)</f>
        <v>80</v>
      </c>
      <c r="B7912" t="str">
        <f>_xlfn.XLOOKUP(C7912,kamus!$B$2:$B$87,kamus!$D$2:$D$87,"dihapus",0,1)</f>
        <v>Tempel 2</v>
      </c>
      <c r="C7912" t="s">
        <v>233</v>
      </c>
      <c r="D7912">
        <f>_xlfn.XLOOKUP(C7912,kamus!$B$2:$B$87,kamus!$J$2:$J$87,"dihapus",0,1)</f>
        <v>0</v>
      </c>
      <c r="E7912">
        <f t="shared" si="865"/>
        <v>0</v>
      </c>
      <c r="F7912" s="14">
        <v>45108</v>
      </c>
      <c r="G7912" s="1">
        <f t="shared" si="866"/>
        <v>7</v>
      </c>
      <c r="H7912" s="1">
        <f t="shared" si="867"/>
        <v>2023</v>
      </c>
      <c r="I7912">
        <v>0</v>
      </c>
      <c r="J7912">
        <v>0</v>
      </c>
      <c r="K7912">
        <f t="shared" si="861"/>
        <v>0</v>
      </c>
      <c r="L7912">
        <v>6785</v>
      </c>
      <c r="M7912" s="6">
        <f t="shared" si="862"/>
        <v>0</v>
      </c>
      <c r="N7912" s="6">
        <f t="shared" si="863"/>
        <v>0</v>
      </c>
      <c r="O7912" s="6">
        <f t="shared" si="864"/>
        <v>0</v>
      </c>
      <c r="Q7912">
        <f>_xlfn.XLOOKUP(C7912&amp;G7912&amp;H7912,covid!$E$2:$E$2184,covid!$D$2:$D$2184,0,0,1)</f>
        <v>0</v>
      </c>
    </row>
    <row r="7913" spans="1:17" x14ac:dyDescent="0.3">
      <c r="A7913">
        <f>_xlfn.XLOOKUP(C7913,kamus!$B$2:$B$87,kamus!$A$2:$A$87,0,0,1)</f>
        <v>81</v>
      </c>
      <c r="B7913" t="str">
        <f>_xlfn.XLOOKUP(C7913,kamus!$B$2:$B$87,kamus!$D$2:$D$87,"dihapus",0,1)</f>
        <v>Tempel 2</v>
      </c>
      <c r="C7913" t="s">
        <v>263</v>
      </c>
      <c r="D7913">
        <f>_xlfn.XLOOKUP(C7913,kamus!$B$2:$B$87,kamus!$J$2:$J$87,"dihapus",0,1)</f>
        <v>0</v>
      </c>
      <c r="E7913">
        <f t="shared" si="865"/>
        <v>0</v>
      </c>
      <c r="F7913" s="14">
        <v>45108</v>
      </c>
      <c r="G7913" s="1">
        <f t="shared" si="866"/>
        <v>7</v>
      </c>
      <c r="H7913" s="1">
        <f t="shared" si="867"/>
        <v>2023</v>
      </c>
      <c r="I7913">
        <v>0</v>
      </c>
      <c r="J7913">
        <v>0</v>
      </c>
      <c r="K7913">
        <f t="shared" si="861"/>
        <v>0</v>
      </c>
      <c r="L7913">
        <v>4879</v>
      </c>
      <c r="M7913" s="6">
        <f t="shared" si="862"/>
        <v>0</v>
      </c>
      <c r="N7913" s="6">
        <f t="shared" si="863"/>
        <v>0</v>
      </c>
      <c r="O7913" s="6">
        <f t="shared" si="864"/>
        <v>0</v>
      </c>
      <c r="Q7913">
        <f>_xlfn.XLOOKUP(C7913&amp;G7913&amp;H7913,covid!$E$2:$E$2184,covid!$D$2:$D$2184,0,0,1)</f>
        <v>0</v>
      </c>
    </row>
    <row r="7914" spans="1:17" x14ac:dyDescent="0.3">
      <c r="A7914">
        <f>_xlfn.XLOOKUP(C7914,kamus!$B$2:$B$87,kamus!$A$2:$A$87,0,0,1)</f>
        <v>82</v>
      </c>
      <c r="B7914" t="str">
        <f>_xlfn.XLOOKUP(C7914,kamus!$B$2:$B$87,kamus!$D$2:$D$87,"dihapus",0,1)</f>
        <v>Tempel 2</v>
      </c>
      <c r="C7914" t="s">
        <v>266</v>
      </c>
      <c r="D7914">
        <f>_xlfn.XLOOKUP(C7914,kamus!$B$2:$B$87,kamus!$J$2:$J$87,"dihapus",0,1)</f>
        <v>0</v>
      </c>
      <c r="E7914">
        <f t="shared" si="865"/>
        <v>0</v>
      </c>
      <c r="F7914" s="14">
        <v>45108</v>
      </c>
      <c r="G7914" s="1">
        <f t="shared" si="866"/>
        <v>7</v>
      </c>
      <c r="H7914" s="1">
        <f t="shared" si="867"/>
        <v>2023</v>
      </c>
      <c r="I7914">
        <v>0</v>
      </c>
      <c r="J7914">
        <v>0</v>
      </c>
      <c r="K7914">
        <f t="shared" si="861"/>
        <v>0</v>
      </c>
      <c r="L7914">
        <v>5439</v>
      </c>
      <c r="M7914" s="6">
        <f t="shared" si="862"/>
        <v>0</v>
      </c>
      <c r="N7914" s="6">
        <f t="shared" si="863"/>
        <v>0</v>
      </c>
      <c r="O7914" s="6">
        <f t="shared" si="864"/>
        <v>0</v>
      </c>
      <c r="Q7914">
        <f>_xlfn.XLOOKUP(C7914&amp;G7914&amp;H7914,covid!$E$2:$E$2184,covid!$D$2:$D$2184,0,0,1)</f>
        <v>0</v>
      </c>
    </row>
    <row r="7915" spans="1:17" x14ac:dyDescent="0.3">
      <c r="A7915">
        <f>_xlfn.XLOOKUP(C7915,kamus!$B$2:$B$87,kamus!$A$2:$A$87,0,0,1)</f>
        <v>84</v>
      </c>
      <c r="B7915" t="str">
        <f>_xlfn.XLOOKUP(C7915,kamus!$B$2:$B$87,kamus!$D$2:$D$87,"dihapus",0,1)</f>
        <v>turi</v>
      </c>
      <c r="C7915" t="s">
        <v>199</v>
      </c>
      <c r="D7915">
        <f>_xlfn.XLOOKUP(C7915,kamus!$B$2:$B$87,kamus!$J$2:$J$87,"dihapus",0,1)</f>
        <v>0</v>
      </c>
      <c r="E7915">
        <f t="shared" si="865"/>
        <v>0</v>
      </c>
      <c r="F7915" s="14">
        <v>45108</v>
      </c>
      <c r="G7915" s="1">
        <f t="shared" si="866"/>
        <v>7</v>
      </c>
      <c r="H7915" s="1">
        <f t="shared" si="867"/>
        <v>2023</v>
      </c>
      <c r="I7915">
        <v>0</v>
      </c>
      <c r="J7915">
        <v>0</v>
      </c>
      <c r="K7915">
        <f t="shared" si="861"/>
        <v>0</v>
      </c>
      <c r="L7915">
        <v>9981</v>
      </c>
      <c r="M7915" s="6">
        <f t="shared" si="862"/>
        <v>0</v>
      </c>
      <c r="N7915" s="6">
        <f t="shared" si="863"/>
        <v>0</v>
      </c>
      <c r="O7915" s="6">
        <f t="shared" si="864"/>
        <v>0</v>
      </c>
      <c r="Q7915">
        <f>_xlfn.XLOOKUP(C7915&amp;G7915&amp;H7915,covid!$E$2:$E$2184,covid!$D$2:$D$2184,0,0,1)</f>
        <v>0</v>
      </c>
    </row>
    <row r="7916" spans="1:17" x14ac:dyDescent="0.3">
      <c r="A7916">
        <f>_xlfn.XLOOKUP(C7916,kamus!$B$2:$B$87,kamus!$A$2:$A$87,0,0,1)</f>
        <v>86</v>
      </c>
      <c r="B7916" t="str">
        <f>_xlfn.XLOOKUP(C7916,kamus!$B$2:$B$87,kamus!$D$2:$D$87,"dihapus",0,1)</f>
        <v>turi</v>
      </c>
      <c r="C7916" t="s">
        <v>209</v>
      </c>
      <c r="D7916">
        <f>_xlfn.XLOOKUP(C7916,kamus!$B$2:$B$87,kamus!$J$2:$J$87,"dihapus",0,1)</f>
        <v>0</v>
      </c>
      <c r="E7916">
        <f t="shared" si="865"/>
        <v>0</v>
      </c>
      <c r="F7916" s="14">
        <v>45108</v>
      </c>
      <c r="G7916" s="1">
        <f t="shared" si="866"/>
        <v>7</v>
      </c>
      <c r="H7916" s="1">
        <f t="shared" si="867"/>
        <v>2023</v>
      </c>
      <c r="I7916">
        <v>0</v>
      </c>
      <c r="J7916">
        <v>0</v>
      </c>
      <c r="K7916">
        <f t="shared" si="861"/>
        <v>0</v>
      </c>
      <c r="L7916">
        <v>9827</v>
      </c>
      <c r="M7916" s="6">
        <f t="shared" si="862"/>
        <v>0</v>
      </c>
      <c r="N7916" s="6">
        <f t="shared" si="863"/>
        <v>0</v>
      </c>
      <c r="O7916" s="6">
        <f t="shared" si="864"/>
        <v>0</v>
      </c>
      <c r="Q7916">
        <f>_xlfn.XLOOKUP(C7916&amp;G7916&amp;H7916,covid!$E$2:$E$2184,covid!$D$2:$D$2184,0,0,1)</f>
        <v>0</v>
      </c>
    </row>
    <row r="7917" spans="1:17" x14ac:dyDescent="0.3">
      <c r="A7917">
        <f>_xlfn.XLOOKUP(C7917,kamus!$B$2:$B$87,kamus!$A$2:$A$87,0,0,1)</f>
        <v>83</v>
      </c>
      <c r="B7917" t="str">
        <f>_xlfn.XLOOKUP(C7917,kamus!$B$2:$B$87,kamus!$D$2:$D$87,"dihapus",0,1)</f>
        <v>turi</v>
      </c>
      <c r="C7917" t="s">
        <v>211</v>
      </c>
      <c r="D7917">
        <f>_xlfn.XLOOKUP(C7917,kamus!$B$2:$B$87,kamus!$J$2:$J$87,"dihapus",0,1)</f>
        <v>0</v>
      </c>
      <c r="E7917">
        <f t="shared" si="865"/>
        <v>0</v>
      </c>
      <c r="F7917" s="14">
        <v>45108</v>
      </c>
      <c r="G7917" s="1">
        <f t="shared" si="866"/>
        <v>7</v>
      </c>
      <c r="H7917" s="1">
        <f t="shared" si="867"/>
        <v>2023</v>
      </c>
      <c r="I7917">
        <v>0</v>
      </c>
      <c r="J7917">
        <v>0</v>
      </c>
      <c r="K7917">
        <f t="shared" si="861"/>
        <v>0</v>
      </c>
      <c r="L7917">
        <v>8793</v>
      </c>
      <c r="M7917" s="6">
        <f t="shared" si="862"/>
        <v>0</v>
      </c>
      <c r="N7917" s="6">
        <f t="shared" si="863"/>
        <v>0</v>
      </c>
      <c r="O7917" s="6">
        <f t="shared" si="864"/>
        <v>0</v>
      </c>
      <c r="Q7917">
        <f>_xlfn.XLOOKUP(C7917&amp;G7917&amp;H7917,covid!$E$2:$E$2184,covid!$D$2:$D$2184,0,0,1)</f>
        <v>0</v>
      </c>
    </row>
    <row r="7918" spans="1:17" x14ac:dyDescent="0.3">
      <c r="A7918">
        <f>_xlfn.XLOOKUP(C7918,kamus!$B$2:$B$87,kamus!$A$2:$A$87,0,0,1)</f>
        <v>85</v>
      </c>
      <c r="B7918" t="str">
        <f>_xlfn.XLOOKUP(C7918,kamus!$B$2:$B$87,kamus!$D$2:$D$87,"dihapus",0,1)</f>
        <v>turi</v>
      </c>
      <c r="C7918" t="s">
        <v>279</v>
      </c>
      <c r="D7918">
        <f>_xlfn.XLOOKUP(C7918,kamus!$B$2:$B$87,kamus!$J$2:$J$87,"dihapus",0,1)</f>
        <v>0</v>
      </c>
      <c r="E7918">
        <f t="shared" si="865"/>
        <v>0</v>
      </c>
      <c r="F7918" s="14">
        <v>45108</v>
      </c>
      <c r="G7918" s="1">
        <f t="shared" si="866"/>
        <v>7</v>
      </c>
      <c r="H7918" s="1">
        <f t="shared" si="867"/>
        <v>2023</v>
      </c>
      <c r="I7918">
        <v>0</v>
      </c>
      <c r="J7918">
        <v>0</v>
      </c>
      <c r="K7918">
        <f t="shared" si="861"/>
        <v>0</v>
      </c>
      <c r="L7918">
        <v>11277</v>
      </c>
      <c r="M7918" s="6">
        <f t="shared" si="862"/>
        <v>0</v>
      </c>
      <c r="N7918" s="6">
        <f t="shared" si="863"/>
        <v>0</v>
      </c>
      <c r="O7918" s="6">
        <f t="shared" si="864"/>
        <v>0</v>
      </c>
      <c r="Q7918">
        <f>_xlfn.XLOOKUP(C7918&amp;G7918&amp;H7918,covid!$E$2:$E$2184,covid!$D$2:$D$2184,0,0,1)</f>
        <v>0</v>
      </c>
    </row>
    <row r="7919" spans="1:17" x14ac:dyDescent="0.3">
      <c r="A7919">
        <f>_xlfn.XLOOKUP(C7919,kamus!$B$2:$B$87,kamus!$A$2:$A$87,0,0,1)</f>
        <v>4</v>
      </c>
      <c r="B7919" t="str">
        <f>_xlfn.XLOOKUP(C7919,kamus!$B$2:$B$87,kamus!$D$2:$D$87,"dihapus",0,1)</f>
        <v>Berbah</v>
      </c>
      <c r="C7919" t="s">
        <v>215</v>
      </c>
      <c r="D7919">
        <f>_xlfn.XLOOKUP(C7919,kamus!$B$2:$B$87,kamus!$J$2:$J$87,"dihapus",0,1)</f>
        <v>0</v>
      </c>
      <c r="E7919">
        <f t="shared" si="865"/>
        <v>0</v>
      </c>
      <c r="F7919" s="14">
        <v>45139</v>
      </c>
      <c r="G7919" s="1">
        <f t="shared" si="866"/>
        <v>8</v>
      </c>
      <c r="H7919" s="1">
        <f t="shared" si="867"/>
        <v>2023</v>
      </c>
      <c r="I7919">
        <v>0</v>
      </c>
      <c r="J7919">
        <v>0</v>
      </c>
      <c r="K7919">
        <f t="shared" si="861"/>
        <v>0</v>
      </c>
      <c r="L7919">
        <v>11768</v>
      </c>
      <c r="M7919" s="6">
        <f t="shared" si="862"/>
        <v>0</v>
      </c>
      <c r="N7919" s="6">
        <f t="shared" si="863"/>
        <v>0</v>
      </c>
      <c r="O7919" s="6">
        <f t="shared" si="864"/>
        <v>0</v>
      </c>
      <c r="Q7919">
        <f>_xlfn.XLOOKUP(C7919&amp;G7919&amp;H7919,covid!$E$2:$E$2184,covid!$D$2:$D$2184,0,0,1)</f>
        <v>0</v>
      </c>
    </row>
    <row r="7920" spans="1:17" x14ac:dyDescent="0.3">
      <c r="A7920">
        <f>_xlfn.XLOOKUP(C7920,kamus!$B$2:$B$87,kamus!$A$2:$A$87,0,0,1)</f>
        <v>1</v>
      </c>
      <c r="B7920" t="str">
        <f>_xlfn.XLOOKUP(C7920,kamus!$B$2:$B$87,kamus!$D$2:$D$87,"dihapus",0,1)</f>
        <v>Berbah</v>
      </c>
      <c r="C7920" t="s">
        <v>216</v>
      </c>
      <c r="D7920">
        <f>_xlfn.XLOOKUP(C7920,kamus!$B$2:$B$87,kamus!$J$2:$J$87,"dihapus",0,1)</f>
        <v>1</v>
      </c>
      <c r="E7920">
        <f t="shared" si="865"/>
        <v>1</v>
      </c>
      <c r="F7920" s="14">
        <v>45139</v>
      </c>
      <c r="G7920" s="1">
        <f t="shared" si="866"/>
        <v>8</v>
      </c>
      <c r="H7920" s="1">
        <f t="shared" si="867"/>
        <v>2023</v>
      </c>
      <c r="I7920">
        <v>0</v>
      </c>
      <c r="J7920">
        <v>0</v>
      </c>
      <c r="K7920">
        <f t="shared" si="861"/>
        <v>0</v>
      </c>
      <c r="L7920">
        <v>14973</v>
      </c>
      <c r="M7920" s="6">
        <f t="shared" si="862"/>
        <v>0</v>
      </c>
      <c r="N7920" s="6">
        <f t="shared" si="863"/>
        <v>0</v>
      </c>
      <c r="O7920" s="6">
        <f t="shared" si="864"/>
        <v>0</v>
      </c>
      <c r="Q7920">
        <f>_xlfn.XLOOKUP(C7920&amp;G7920&amp;H7920,covid!$E$2:$E$2184,covid!$D$2:$D$2184,0,0,1)</f>
        <v>0</v>
      </c>
    </row>
    <row r="7921" spans="1:17" x14ac:dyDescent="0.3">
      <c r="A7921">
        <f>_xlfn.XLOOKUP(C7921,kamus!$B$2:$B$87,kamus!$A$2:$A$87,0,0,1)</f>
        <v>2</v>
      </c>
      <c r="B7921" t="str">
        <f>_xlfn.XLOOKUP(C7921,kamus!$B$2:$B$87,kamus!$D$2:$D$87,"dihapus",0,1)</f>
        <v>Berbah</v>
      </c>
      <c r="C7921" s="19" t="s">
        <v>246</v>
      </c>
      <c r="D7921">
        <f>_xlfn.XLOOKUP(C7921,kamus!$B$2:$B$87,kamus!$J$2:$J$87,"dihapus",0,1)</f>
        <v>1</v>
      </c>
      <c r="E7921">
        <f t="shared" si="865"/>
        <v>1</v>
      </c>
      <c r="F7921" s="14">
        <v>45139</v>
      </c>
      <c r="G7921" s="1">
        <f t="shared" si="866"/>
        <v>8</v>
      </c>
      <c r="H7921" s="1">
        <f t="shared" si="867"/>
        <v>2023</v>
      </c>
      <c r="I7921">
        <v>0</v>
      </c>
      <c r="J7921">
        <v>0</v>
      </c>
      <c r="K7921">
        <f t="shared" si="861"/>
        <v>0</v>
      </c>
      <c r="L7921">
        <v>19227</v>
      </c>
      <c r="M7921" s="6">
        <f t="shared" si="862"/>
        <v>0</v>
      </c>
      <c r="N7921" s="6">
        <f t="shared" si="863"/>
        <v>0</v>
      </c>
      <c r="O7921" s="6">
        <f t="shared" si="864"/>
        <v>0</v>
      </c>
      <c r="Q7921">
        <f>_xlfn.XLOOKUP(C7921&amp;G7921&amp;H7921,covid!$E$2:$E$2184,covid!$D$2:$D$2184,0,0,1)</f>
        <v>0</v>
      </c>
    </row>
    <row r="7922" spans="1:17" x14ac:dyDescent="0.3">
      <c r="A7922">
        <f>_xlfn.XLOOKUP(C7922,kamus!$B$2:$B$87,kamus!$A$2:$A$87,0,0,1)</f>
        <v>3</v>
      </c>
      <c r="B7922" t="str">
        <f>_xlfn.XLOOKUP(C7922,kamus!$B$2:$B$87,kamus!$D$2:$D$87,"dihapus",0,1)</f>
        <v>Berbah</v>
      </c>
      <c r="C7922" t="s">
        <v>267</v>
      </c>
      <c r="D7922">
        <f>_xlfn.XLOOKUP(C7922,kamus!$B$2:$B$87,kamus!$J$2:$J$87,"dihapus",0,1)</f>
        <v>1</v>
      </c>
      <c r="E7922">
        <f t="shared" si="865"/>
        <v>1</v>
      </c>
      <c r="F7922" s="14">
        <v>45139</v>
      </c>
      <c r="G7922" s="1">
        <f t="shared" si="866"/>
        <v>8</v>
      </c>
      <c r="H7922" s="1">
        <f t="shared" si="867"/>
        <v>2023</v>
      </c>
      <c r="I7922">
        <v>0</v>
      </c>
      <c r="J7922">
        <v>0</v>
      </c>
      <c r="K7922">
        <f t="shared" si="861"/>
        <v>0</v>
      </c>
      <c r="L7922">
        <v>13737</v>
      </c>
      <c r="M7922" s="6">
        <f t="shared" si="862"/>
        <v>0</v>
      </c>
      <c r="N7922" s="6">
        <f t="shared" si="863"/>
        <v>0</v>
      </c>
      <c r="O7922" s="6">
        <f t="shared" si="864"/>
        <v>0</v>
      </c>
      <c r="Q7922">
        <f>_xlfn.XLOOKUP(C7922&amp;G7922&amp;H7922,covid!$E$2:$E$2184,covid!$D$2:$D$2184,0,0,1)</f>
        <v>0</v>
      </c>
    </row>
    <row r="7923" spans="1:17" x14ac:dyDescent="0.3">
      <c r="A7923">
        <f>_xlfn.XLOOKUP(C7923,kamus!$B$2:$B$87,kamus!$A$2:$A$87,0,0,1)</f>
        <v>9</v>
      </c>
      <c r="B7923" t="str">
        <f>_xlfn.XLOOKUP(C7923,kamus!$B$2:$B$87,kamus!$D$2:$D$87,"dihapus",0,1)</f>
        <v>cangkringan</v>
      </c>
      <c r="C7923" t="s">
        <v>197</v>
      </c>
      <c r="D7923">
        <f>_xlfn.XLOOKUP(C7923,kamus!$B$2:$B$87,kamus!$J$2:$J$87,"dihapus",0,1)</f>
        <v>0</v>
      </c>
      <c r="E7923">
        <f t="shared" si="865"/>
        <v>0</v>
      </c>
      <c r="F7923" s="14">
        <v>45139</v>
      </c>
      <c r="G7923" s="1">
        <f t="shared" si="866"/>
        <v>8</v>
      </c>
      <c r="H7923" s="1">
        <f t="shared" si="867"/>
        <v>2023</v>
      </c>
      <c r="I7923">
        <v>0</v>
      </c>
      <c r="J7923">
        <v>0</v>
      </c>
      <c r="K7923">
        <f t="shared" si="861"/>
        <v>0</v>
      </c>
      <c r="L7923">
        <v>8289</v>
      </c>
      <c r="M7923" s="6">
        <f t="shared" si="862"/>
        <v>0</v>
      </c>
      <c r="N7923" s="6">
        <f t="shared" si="863"/>
        <v>0</v>
      </c>
      <c r="O7923" s="6">
        <f t="shared" si="864"/>
        <v>0</v>
      </c>
      <c r="Q7923">
        <f>_xlfn.XLOOKUP(C7923&amp;G7923&amp;H7923,covid!$E$2:$E$2184,covid!$D$2:$D$2184,0,0,1)</f>
        <v>0</v>
      </c>
    </row>
    <row r="7924" spans="1:17" x14ac:dyDescent="0.3">
      <c r="A7924">
        <f>_xlfn.XLOOKUP(C7924,kamus!$B$2:$B$87,kamus!$A$2:$A$87,0,0,1)</f>
        <v>5</v>
      </c>
      <c r="B7924" t="str">
        <f>_xlfn.XLOOKUP(C7924,kamus!$B$2:$B$87,kamus!$D$2:$D$87,"dihapus",0,1)</f>
        <v>cangkringan</v>
      </c>
      <c r="C7924" t="s">
        <v>212</v>
      </c>
      <c r="D7924">
        <f>_xlfn.XLOOKUP(C7924,kamus!$B$2:$B$87,kamus!$J$2:$J$87,"dihapus",0,1)</f>
        <v>0</v>
      </c>
      <c r="E7924">
        <f t="shared" si="865"/>
        <v>0</v>
      </c>
      <c r="F7924" s="14">
        <v>45139</v>
      </c>
      <c r="G7924" s="1">
        <f t="shared" si="866"/>
        <v>8</v>
      </c>
      <c r="H7924" s="1">
        <f t="shared" si="867"/>
        <v>2023</v>
      </c>
      <c r="I7924">
        <v>0</v>
      </c>
      <c r="J7924">
        <v>0</v>
      </c>
      <c r="K7924">
        <f t="shared" si="861"/>
        <v>0</v>
      </c>
      <c r="L7924">
        <v>4249</v>
      </c>
      <c r="M7924" s="6">
        <f t="shared" si="862"/>
        <v>0</v>
      </c>
      <c r="N7924" s="6">
        <f t="shared" si="863"/>
        <v>0</v>
      </c>
      <c r="O7924" s="6">
        <f t="shared" si="864"/>
        <v>0</v>
      </c>
      <c r="Q7924">
        <f>_xlfn.XLOOKUP(C7924&amp;G7924&amp;H7924,covid!$E$2:$E$2184,covid!$D$2:$D$2184,0,0,1)</f>
        <v>0</v>
      </c>
    </row>
    <row r="7925" spans="1:17" x14ac:dyDescent="0.3">
      <c r="A7925">
        <f>_xlfn.XLOOKUP(C7925,kamus!$B$2:$B$87,kamus!$A$2:$A$87,0,0,1)</f>
        <v>7</v>
      </c>
      <c r="B7925" t="str">
        <f>_xlfn.XLOOKUP(C7925,kamus!$B$2:$B$87,kamus!$D$2:$D$87,"dihapus",0,1)</f>
        <v>cangkringan</v>
      </c>
      <c r="C7925" t="s">
        <v>217</v>
      </c>
      <c r="D7925">
        <f>_xlfn.XLOOKUP(C7925,kamus!$B$2:$B$87,kamus!$J$2:$J$87,"dihapus",0,1)</f>
        <v>0</v>
      </c>
      <c r="E7925">
        <f t="shared" si="865"/>
        <v>0</v>
      </c>
      <c r="F7925" s="14">
        <v>45139</v>
      </c>
      <c r="G7925" s="1">
        <f t="shared" si="866"/>
        <v>8</v>
      </c>
      <c r="H7925" s="1">
        <f t="shared" si="867"/>
        <v>2023</v>
      </c>
      <c r="I7925">
        <v>0</v>
      </c>
      <c r="J7925">
        <v>0</v>
      </c>
      <c r="K7925">
        <f t="shared" si="861"/>
        <v>0</v>
      </c>
      <c r="L7925">
        <v>3686</v>
      </c>
      <c r="M7925" s="6">
        <f t="shared" si="862"/>
        <v>0</v>
      </c>
      <c r="N7925" s="6">
        <f t="shared" si="863"/>
        <v>0</v>
      </c>
      <c r="O7925" s="6">
        <f t="shared" si="864"/>
        <v>0</v>
      </c>
      <c r="Q7925">
        <f>_xlfn.XLOOKUP(C7925&amp;G7925&amp;H7925,covid!$E$2:$E$2184,covid!$D$2:$D$2184,0,0,1)</f>
        <v>0</v>
      </c>
    </row>
    <row r="7926" spans="1:17" x14ac:dyDescent="0.3">
      <c r="A7926">
        <f>_xlfn.XLOOKUP(C7926,kamus!$B$2:$B$87,kamus!$A$2:$A$87,0,0,1)</f>
        <v>8</v>
      </c>
      <c r="B7926" t="str">
        <f>_xlfn.XLOOKUP(C7926,kamus!$B$2:$B$87,kamus!$D$2:$D$87,"dihapus",0,1)</f>
        <v>cangkringan</v>
      </c>
      <c r="C7926" t="s">
        <v>275</v>
      </c>
      <c r="D7926">
        <f>_xlfn.XLOOKUP(C7926,kamus!$B$2:$B$87,kamus!$J$2:$J$87,"dihapus",0,1)</f>
        <v>0</v>
      </c>
      <c r="E7926">
        <f t="shared" si="865"/>
        <v>0</v>
      </c>
      <c r="F7926" s="14">
        <v>45139</v>
      </c>
      <c r="G7926" s="1">
        <f t="shared" si="866"/>
        <v>8</v>
      </c>
      <c r="H7926" s="1">
        <f t="shared" si="867"/>
        <v>2023</v>
      </c>
      <c r="I7926">
        <v>0</v>
      </c>
      <c r="J7926">
        <v>0</v>
      </c>
      <c r="K7926">
        <f t="shared" si="861"/>
        <v>0</v>
      </c>
      <c r="L7926">
        <v>5705</v>
      </c>
      <c r="M7926" s="6">
        <f t="shared" si="862"/>
        <v>0</v>
      </c>
      <c r="N7926" s="6">
        <f t="shared" si="863"/>
        <v>0</v>
      </c>
      <c r="O7926" s="6">
        <f t="shared" si="864"/>
        <v>0</v>
      </c>
      <c r="Q7926">
        <f>_xlfn.XLOOKUP(C7926&amp;G7926&amp;H7926,covid!$E$2:$E$2184,covid!$D$2:$D$2184,0,0,1)</f>
        <v>0</v>
      </c>
    </row>
    <row r="7927" spans="1:17" x14ac:dyDescent="0.3">
      <c r="A7927">
        <f>_xlfn.XLOOKUP(C7927,kamus!$B$2:$B$87,kamus!$A$2:$A$87,0,0,1)</f>
        <v>6</v>
      </c>
      <c r="B7927" t="str">
        <f>_xlfn.XLOOKUP(C7927,kamus!$B$2:$B$87,kamus!$D$2:$D$87,"dihapus",0,1)</f>
        <v>cangkringan</v>
      </c>
      <c r="C7927" t="s">
        <v>281</v>
      </c>
      <c r="D7927">
        <f>_xlfn.XLOOKUP(C7927,kamus!$B$2:$B$87,kamus!$J$2:$J$87,"dihapus",0,1)</f>
        <v>0</v>
      </c>
      <c r="E7927">
        <f t="shared" si="865"/>
        <v>0</v>
      </c>
      <c r="F7927" s="14">
        <v>45139</v>
      </c>
      <c r="G7927" s="1">
        <f t="shared" si="866"/>
        <v>8</v>
      </c>
      <c r="H7927" s="1">
        <f t="shared" si="867"/>
        <v>2023</v>
      </c>
      <c r="I7927">
        <v>0</v>
      </c>
      <c r="J7927">
        <v>0</v>
      </c>
      <c r="K7927">
        <f t="shared" si="861"/>
        <v>0</v>
      </c>
      <c r="L7927">
        <v>11656</v>
      </c>
      <c r="M7927" s="6">
        <f t="shared" si="862"/>
        <v>0</v>
      </c>
      <c r="N7927" s="6">
        <f t="shared" si="863"/>
        <v>0</v>
      </c>
      <c r="O7927" s="6">
        <f t="shared" si="864"/>
        <v>0</v>
      </c>
      <c r="Q7927">
        <f>_xlfn.XLOOKUP(C7927&amp;G7927&amp;H7927,covid!$E$2:$E$2184,covid!$D$2:$D$2184,0,0,1)</f>
        <v>0</v>
      </c>
    </row>
    <row r="7928" spans="1:17" x14ac:dyDescent="0.3">
      <c r="A7928">
        <f>_xlfn.XLOOKUP(C7928,kamus!$B$2:$B$87,kamus!$A$2:$A$87,0,0,1)</f>
        <v>10</v>
      </c>
      <c r="B7928" t="str">
        <f>_xlfn.XLOOKUP(C7928,kamus!$B$2:$B$87,kamus!$D$2:$D$87,"dihapus",0,1)</f>
        <v>Depok 1</v>
      </c>
      <c r="C7928" t="s">
        <v>220</v>
      </c>
      <c r="D7928">
        <f>_xlfn.XLOOKUP(C7928,kamus!$B$2:$B$87,kamus!$J$2:$J$87,"dihapus",0,1)</f>
        <v>1</v>
      </c>
      <c r="E7928">
        <f t="shared" si="865"/>
        <v>1</v>
      </c>
      <c r="F7928" s="14">
        <v>45139</v>
      </c>
      <c r="G7928" s="1">
        <f t="shared" si="866"/>
        <v>8</v>
      </c>
      <c r="H7928" s="1">
        <f t="shared" si="867"/>
        <v>2023</v>
      </c>
      <c r="I7928">
        <v>0</v>
      </c>
      <c r="J7928">
        <v>0</v>
      </c>
      <c r="K7928">
        <f t="shared" si="861"/>
        <v>0</v>
      </c>
      <c r="L7928">
        <v>39007</v>
      </c>
      <c r="M7928" s="6">
        <f t="shared" si="862"/>
        <v>0</v>
      </c>
      <c r="N7928" s="6">
        <f t="shared" si="863"/>
        <v>0</v>
      </c>
      <c r="O7928" s="6">
        <f t="shared" si="864"/>
        <v>0</v>
      </c>
      <c r="Q7928">
        <f>_xlfn.XLOOKUP(C7928&amp;G7928&amp;H7928,covid!$E$2:$E$2184,covid!$D$2:$D$2184,0,0,1)</f>
        <v>0</v>
      </c>
    </row>
    <row r="7929" spans="1:17" x14ac:dyDescent="0.3">
      <c r="A7929">
        <f>_xlfn.XLOOKUP(C7929,kamus!$B$2:$B$87,kamus!$A$2:$A$87,0,0,1)</f>
        <v>11</v>
      </c>
      <c r="B7929" t="str">
        <f>_xlfn.XLOOKUP(C7929,kamus!$B$2:$B$87,kamus!$D$2:$D$87,"dihapus",0,1)</f>
        <v>Depok 2</v>
      </c>
      <c r="C7929" t="s">
        <v>207</v>
      </c>
      <c r="D7929">
        <f>_xlfn.XLOOKUP(C7929,kamus!$B$2:$B$87,kamus!$J$2:$J$87,"dihapus",0,1)</f>
        <v>1</v>
      </c>
      <c r="E7929">
        <f t="shared" si="865"/>
        <v>1</v>
      </c>
      <c r="F7929" s="14">
        <v>45139</v>
      </c>
      <c r="G7929" s="1">
        <f t="shared" si="866"/>
        <v>8</v>
      </c>
      <c r="H7929" s="1">
        <f t="shared" si="867"/>
        <v>2023</v>
      </c>
      <c r="I7929">
        <v>0</v>
      </c>
      <c r="J7929">
        <v>0</v>
      </c>
      <c r="K7929">
        <f t="shared" si="861"/>
        <v>0</v>
      </c>
      <c r="L7929">
        <v>45676</v>
      </c>
      <c r="M7929" s="6">
        <f t="shared" si="862"/>
        <v>0</v>
      </c>
      <c r="N7929" s="6">
        <f t="shared" si="863"/>
        <v>0</v>
      </c>
      <c r="O7929" s="6">
        <f t="shared" si="864"/>
        <v>0</v>
      </c>
      <c r="Q7929">
        <f>_xlfn.XLOOKUP(C7929&amp;G7929&amp;H7929,covid!$E$2:$E$2184,covid!$D$2:$D$2184,0,0,1)</f>
        <v>0</v>
      </c>
    </row>
    <row r="7930" spans="1:17" x14ac:dyDescent="0.3">
      <c r="A7930">
        <f>_xlfn.XLOOKUP(C7930,kamus!$B$2:$B$87,kamus!$A$2:$A$87,0,0,1)</f>
        <v>12</v>
      </c>
      <c r="B7930" t="str">
        <f>_xlfn.XLOOKUP(C7930,kamus!$B$2:$B$87,kamus!$D$2:$D$87,"dihapus",0,1)</f>
        <v>Depok 3</v>
      </c>
      <c r="C7930" t="s">
        <v>206</v>
      </c>
      <c r="D7930">
        <f>_xlfn.XLOOKUP(C7930,kamus!$B$2:$B$87,kamus!$J$2:$J$87,"dihapus",0,1)</f>
        <v>1</v>
      </c>
      <c r="E7930">
        <f t="shared" si="865"/>
        <v>1</v>
      </c>
      <c r="F7930" s="14">
        <v>45139</v>
      </c>
      <c r="G7930" s="1">
        <f t="shared" si="866"/>
        <v>8</v>
      </c>
      <c r="H7930" s="1">
        <f t="shared" si="867"/>
        <v>2023</v>
      </c>
      <c r="I7930">
        <v>0</v>
      </c>
      <c r="J7930">
        <v>0</v>
      </c>
      <c r="K7930">
        <f t="shared" si="861"/>
        <v>0</v>
      </c>
      <c r="L7930">
        <v>46091</v>
      </c>
      <c r="M7930" s="6">
        <f t="shared" si="862"/>
        <v>0</v>
      </c>
      <c r="N7930" s="6">
        <f t="shared" si="863"/>
        <v>0</v>
      </c>
      <c r="O7930" s="6">
        <f t="shared" si="864"/>
        <v>0</v>
      </c>
      <c r="Q7930">
        <f>_xlfn.XLOOKUP(C7930&amp;G7930&amp;H7930,covid!$E$2:$E$2184,covid!$D$2:$D$2184,0,0,1)</f>
        <v>0</v>
      </c>
    </row>
    <row r="7931" spans="1:17" x14ac:dyDescent="0.3">
      <c r="A7931">
        <f>_xlfn.XLOOKUP(C7931,kamus!$B$2:$B$87,kamus!$A$2:$A$87,0,0,1)</f>
        <v>0</v>
      </c>
      <c r="B7931" t="str">
        <f>_xlfn.XLOOKUP(C7931,kamus!$B$2:$B$87,kamus!$D$2:$D$87,"dihapus",0,1)</f>
        <v>dihapus</v>
      </c>
      <c r="C7931" t="s">
        <v>282</v>
      </c>
      <c r="D7931" t="str">
        <f>_xlfn.XLOOKUP(C7931,kamus!$B$2:$B$87,kamus!$J$2:$J$87,"dihapus",0,1)</f>
        <v>dihapus</v>
      </c>
      <c r="E7931">
        <f t="shared" si="865"/>
        <v>1</v>
      </c>
      <c r="F7931" s="14">
        <v>45139</v>
      </c>
      <c r="G7931" s="1">
        <f t="shared" si="866"/>
        <v>8</v>
      </c>
      <c r="H7931" s="1">
        <f t="shared" si="867"/>
        <v>2023</v>
      </c>
      <c r="I7931">
        <v>0</v>
      </c>
      <c r="J7931">
        <v>0</v>
      </c>
      <c r="K7931">
        <f t="shared" si="861"/>
        <v>0</v>
      </c>
      <c r="L7931" t="e">
        <v>#N/A</v>
      </c>
      <c r="M7931" s="6" t="e">
        <f t="shared" si="862"/>
        <v>#N/A</v>
      </c>
      <c r="N7931" s="6" t="e">
        <f t="shared" si="863"/>
        <v>#N/A</v>
      </c>
      <c r="O7931" s="6" t="e">
        <f t="shared" si="864"/>
        <v>#N/A</v>
      </c>
      <c r="Q7931">
        <f>_xlfn.XLOOKUP(C7931&amp;G7931&amp;H7931,covid!$E$2:$E$2184,covid!$D$2:$D$2184,0,0,1)</f>
        <v>0</v>
      </c>
    </row>
    <row r="7932" spans="1:17" x14ac:dyDescent="0.3">
      <c r="A7932">
        <f>_xlfn.XLOOKUP(C7932,kamus!$B$2:$B$87,kamus!$A$2:$A$87,0,0,1)</f>
        <v>14</v>
      </c>
      <c r="B7932" t="str">
        <f>_xlfn.XLOOKUP(C7932,kamus!$B$2:$B$87,kamus!$D$2:$D$87,"dihapus",0,1)</f>
        <v>Gamping 1</v>
      </c>
      <c r="C7932" t="s">
        <v>196</v>
      </c>
      <c r="D7932">
        <f>_xlfn.XLOOKUP(C7932,kamus!$B$2:$B$87,kamus!$J$2:$J$87,"dihapus",0,1)</f>
        <v>1</v>
      </c>
      <c r="E7932">
        <f t="shared" si="865"/>
        <v>1</v>
      </c>
      <c r="F7932" s="14">
        <v>45139</v>
      </c>
      <c r="G7932" s="1">
        <f t="shared" si="866"/>
        <v>8</v>
      </c>
      <c r="H7932" s="1">
        <f t="shared" si="867"/>
        <v>2023</v>
      </c>
      <c r="I7932">
        <v>0</v>
      </c>
      <c r="J7932">
        <v>0</v>
      </c>
      <c r="K7932">
        <f t="shared" si="861"/>
        <v>0</v>
      </c>
      <c r="L7932">
        <v>23457</v>
      </c>
      <c r="M7932" s="6">
        <f t="shared" si="862"/>
        <v>0</v>
      </c>
      <c r="N7932" s="6">
        <f t="shared" si="863"/>
        <v>0</v>
      </c>
      <c r="O7932" s="6">
        <f t="shared" si="864"/>
        <v>0</v>
      </c>
      <c r="Q7932">
        <f>_xlfn.XLOOKUP(C7932&amp;G7932&amp;H7932,covid!$E$2:$E$2184,covid!$D$2:$D$2184,0,0,1)</f>
        <v>0</v>
      </c>
    </row>
    <row r="7933" spans="1:17" x14ac:dyDescent="0.3">
      <c r="A7933">
        <f>_xlfn.XLOOKUP(C7933,kamus!$B$2:$B$87,kamus!$A$2:$A$87,0,0,1)</f>
        <v>13</v>
      </c>
      <c r="B7933" t="str">
        <f>_xlfn.XLOOKUP(C7933,kamus!$B$2:$B$87,kamus!$D$2:$D$87,"dihapus",0,1)</f>
        <v>Gamping 1</v>
      </c>
      <c r="C7933" t="s">
        <v>198</v>
      </c>
      <c r="D7933">
        <f>_xlfn.XLOOKUP(C7933,kamus!$B$2:$B$87,kamus!$J$2:$J$87,"dihapus",0,1)</f>
        <v>1</v>
      </c>
      <c r="E7933">
        <f t="shared" si="865"/>
        <v>1</v>
      </c>
      <c r="F7933" s="14">
        <v>45139</v>
      </c>
      <c r="G7933" s="1">
        <f t="shared" si="866"/>
        <v>8</v>
      </c>
      <c r="H7933" s="1">
        <f t="shared" si="867"/>
        <v>2023</v>
      </c>
      <c r="I7933">
        <v>0</v>
      </c>
      <c r="J7933">
        <v>0</v>
      </c>
      <c r="K7933">
        <f t="shared" si="861"/>
        <v>0</v>
      </c>
      <c r="L7933">
        <v>21222</v>
      </c>
      <c r="M7933" s="6">
        <f t="shared" si="862"/>
        <v>0</v>
      </c>
      <c r="N7933" s="6">
        <f t="shared" si="863"/>
        <v>0</v>
      </c>
      <c r="O7933" s="6">
        <f t="shared" si="864"/>
        <v>0</v>
      </c>
      <c r="Q7933">
        <f>_xlfn.XLOOKUP(C7933&amp;G7933&amp;H7933,covid!$E$2:$E$2184,covid!$D$2:$D$2184,0,0,1)</f>
        <v>0</v>
      </c>
    </row>
    <row r="7934" spans="1:17" x14ac:dyDescent="0.3">
      <c r="A7934">
        <f>_xlfn.XLOOKUP(C7934,kamus!$B$2:$B$87,kamus!$A$2:$A$87,0,0,1)</f>
        <v>16</v>
      </c>
      <c r="B7934" t="str">
        <f>_xlfn.XLOOKUP(C7934,kamus!$B$2:$B$87,kamus!$D$2:$D$87,"dihapus",0,1)</f>
        <v>Gamping 2</v>
      </c>
      <c r="C7934" t="s">
        <v>200</v>
      </c>
      <c r="D7934">
        <f>_xlfn.XLOOKUP(C7934,kamus!$B$2:$B$87,kamus!$J$2:$J$87,"dihapus",0,1)</f>
        <v>1</v>
      </c>
      <c r="E7934">
        <f t="shared" si="865"/>
        <v>1</v>
      </c>
      <c r="F7934" s="14">
        <v>45139</v>
      </c>
      <c r="G7934" s="1">
        <f t="shared" si="866"/>
        <v>8</v>
      </c>
      <c r="H7934" s="1">
        <f t="shared" si="867"/>
        <v>2023</v>
      </c>
      <c r="I7934">
        <v>0</v>
      </c>
      <c r="J7934">
        <v>2</v>
      </c>
      <c r="K7934">
        <f t="shared" si="861"/>
        <v>2</v>
      </c>
      <c r="L7934">
        <v>17089</v>
      </c>
      <c r="M7934" s="6">
        <f t="shared" si="862"/>
        <v>0</v>
      </c>
      <c r="N7934" s="6">
        <f t="shared" si="863"/>
        <v>11.703434958160219</v>
      </c>
      <c r="O7934" s="6">
        <f t="shared" si="864"/>
        <v>11.703434958160219</v>
      </c>
      <c r="Q7934">
        <f>_xlfn.XLOOKUP(C7934&amp;G7934&amp;H7934,covid!$E$2:$E$2184,covid!$D$2:$D$2184,0,0,1)</f>
        <v>0</v>
      </c>
    </row>
    <row r="7935" spans="1:17" x14ac:dyDescent="0.3">
      <c r="A7935">
        <f>_xlfn.XLOOKUP(C7935,kamus!$B$2:$B$87,kamus!$A$2:$A$87,0,0,1)</f>
        <v>15</v>
      </c>
      <c r="B7935" t="str">
        <f>_xlfn.XLOOKUP(C7935,kamus!$B$2:$B$87,kamus!$D$2:$D$87,"dihapus",0,1)</f>
        <v>Gamping 2</v>
      </c>
      <c r="C7935" t="s">
        <v>230</v>
      </c>
      <c r="D7935">
        <f>_xlfn.XLOOKUP(C7935,kamus!$B$2:$B$87,kamus!$J$2:$J$87,"dihapus",0,1)</f>
        <v>1</v>
      </c>
      <c r="E7935">
        <f t="shared" si="865"/>
        <v>1</v>
      </c>
      <c r="F7935" s="14">
        <v>45139</v>
      </c>
      <c r="G7935" s="1">
        <f t="shared" si="866"/>
        <v>8</v>
      </c>
      <c r="H7935" s="1">
        <f t="shared" si="867"/>
        <v>2023</v>
      </c>
      <c r="I7935">
        <v>0</v>
      </c>
      <c r="J7935">
        <v>0</v>
      </c>
      <c r="K7935">
        <f t="shared" si="861"/>
        <v>0</v>
      </c>
      <c r="L7935">
        <v>19215</v>
      </c>
      <c r="M7935" s="6">
        <f t="shared" si="862"/>
        <v>0</v>
      </c>
      <c r="N7935" s="6">
        <f t="shared" si="863"/>
        <v>0</v>
      </c>
      <c r="O7935" s="6">
        <f t="shared" si="864"/>
        <v>0</v>
      </c>
      <c r="Q7935">
        <f>_xlfn.XLOOKUP(C7935&amp;G7935&amp;H7935,covid!$E$2:$E$2184,covid!$D$2:$D$2184,0,0,1)</f>
        <v>0</v>
      </c>
    </row>
    <row r="7936" spans="1:17" x14ac:dyDescent="0.3">
      <c r="A7936">
        <f>_xlfn.XLOOKUP(C7936,kamus!$B$2:$B$87,kamus!$A$2:$A$87,0,0,1)</f>
        <v>17</v>
      </c>
      <c r="B7936" t="str">
        <f>_xlfn.XLOOKUP(C7936,kamus!$B$2:$B$87,kamus!$D$2:$D$87,"dihapus",0,1)</f>
        <v>Gamping 2</v>
      </c>
      <c r="C7936" t="s">
        <v>272</v>
      </c>
      <c r="D7936">
        <f>_xlfn.XLOOKUP(C7936,kamus!$B$2:$B$87,kamus!$J$2:$J$87,"dihapus",0,1)</f>
        <v>1</v>
      </c>
      <c r="E7936">
        <f t="shared" si="865"/>
        <v>1</v>
      </c>
      <c r="F7936" s="14">
        <v>45139</v>
      </c>
      <c r="G7936" s="1">
        <f t="shared" si="866"/>
        <v>8</v>
      </c>
      <c r="H7936" s="1">
        <f t="shared" si="867"/>
        <v>2023</v>
      </c>
      <c r="I7936">
        <v>1</v>
      </c>
      <c r="J7936">
        <v>0</v>
      </c>
      <c r="K7936">
        <f t="shared" si="861"/>
        <v>1</v>
      </c>
      <c r="L7936">
        <v>19189</v>
      </c>
      <c r="M7936" s="6">
        <f t="shared" si="862"/>
        <v>5.2113189848350618</v>
      </c>
      <c r="N7936" s="6">
        <f t="shared" si="863"/>
        <v>0</v>
      </c>
      <c r="O7936" s="6">
        <f t="shared" si="864"/>
        <v>5.2113189848350618</v>
      </c>
      <c r="Q7936">
        <f>_xlfn.XLOOKUP(C7936&amp;G7936&amp;H7936,covid!$E$2:$E$2184,covid!$D$2:$D$2184,0,0,1)</f>
        <v>0</v>
      </c>
    </row>
    <row r="7937" spans="1:17" x14ac:dyDescent="0.3">
      <c r="A7937">
        <f>_xlfn.XLOOKUP(C7937,kamus!$B$2:$B$87,kamus!$A$2:$A$87,0,0,1)</f>
        <v>20</v>
      </c>
      <c r="B7937" t="str">
        <f>_xlfn.XLOOKUP(C7937,kamus!$B$2:$B$87,kamus!$D$2:$D$87,"dihapus",0,1)</f>
        <v>Godean 1</v>
      </c>
      <c r="C7937" t="s">
        <v>247</v>
      </c>
      <c r="D7937">
        <f>_xlfn.XLOOKUP(C7937,kamus!$B$2:$B$87,kamus!$J$2:$J$87,"dihapus",0,1)</f>
        <v>1</v>
      </c>
      <c r="E7937">
        <f t="shared" si="865"/>
        <v>1</v>
      </c>
      <c r="F7937" s="14">
        <v>45139</v>
      </c>
      <c r="G7937" s="1">
        <f t="shared" si="866"/>
        <v>8</v>
      </c>
      <c r="H7937" s="1">
        <f t="shared" si="867"/>
        <v>2023</v>
      </c>
      <c r="I7937">
        <v>0</v>
      </c>
      <c r="J7937">
        <v>0</v>
      </c>
      <c r="K7937">
        <f t="shared" si="861"/>
        <v>0</v>
      </c>
      <c r="L7937">
        <v>10016</v>
      </c>
      <c r="M7937" s="6">
        <f t="shared" si="862"/>
        <v>0</v>
      </c>
      <c r="N7937" s="6">
        <f t="shared" si="863"/>
        <v>0</v>
      </c>
      <c r="O7937" s="6">
        <f t="shared" si="864"/>
        <v>0</v>
      </c>
      <c r="Q7937">
        <f>_xlfn.XLOOKUP(C7937&amp;G7937&amp;H7937,covid!$E$2:$E$2184,covid!$D$2:$D$2184,0,0,1)</f>
        <v>0</v>
      </c>
    </row>
    <row r="7938" spans="1:17" x14ac:dyDescent="0.3">
      <c r="A7938">
        <f>_xlfn.XLOOKUP(C7938,kamus!$B$2:$B$87,kamus!$A$2:$A$87,0,0,1)</f>
        <v>21</v>
      </c>
      <c r="B7938" t="str">
        <f>_xlfn.XLOOKUP(C7938,kamus!$B$2:$B$87,kamus!$D$2:$D$87,"dihapus",0,1)</f>
        <v>Godean 1</v>
      </c>
      <c r="C7938" t="s">
        <v>250</v>
      </c>
      <c r="D7938">
        <f>_xlfn.XLOOKUP(C7938,kamus!$B$2:$B$87,kamus!$J$2:$J$87,"dihapus",0,1)</f>
        <v>1</v>
      </c>
      <c r="E7938">
        <f t="shared" si="865"/>
        <v>1</v>
      </c>
      <c r="F7938" s="14">
        <v>45139</v>
      </c>
      <c r="G7938" s="1">
        <f t="shared" si="866"/>
        <v>8</v>
      </c>
      <c r="H7938" s="1">
        <f t="shared" si="867"/>
        <v>2023</v>
      </c>
      <c r="I7938">
        <v>0</v>
      </c>
      <c r="J7938">
        <v>0</v>
      </c>
      <c r="K7938">
        <f t="shared" ref="K7938:K8001" si="868">J7938+I7938</f>
        <v>0</v>
      </c>
      <c r="L7938">
        <v>10556</v>
      </c>
      <c r="M7938" s="6">
        <f t="shared" ref="M7938:M8001" si="869">IF(ISBLANK(I7938)=TRUE,"",I7938/$L7938*100000)</f>
        <v>0</v>
      </c>
      <c r="N7938" s="6">
        <f t="shared" ref="N7938:N8001" si="870">IF(ISBLANK(J7938)=TRUE,"",J7938/$L7938*100000)</f>
        <v>0</v>
      </c>
      <c r="O7938" s="6">
        <f t="shared" ref="O7938:O8001" si="871">IF(ISBLANK(K7938)=TRUE,"",K7938/$L7938*100000)</f>
        <v>0</v>
      </c>
      <c r="Q7938">
        <f>_xlfn.XLOOKUP(C7938&amp;G7938&amp;H7938,covid!$E$2:$E$2184,covid!$D$2:$D$2184,0,0,1)</f>
        <v>0</v>
      </c>
    </row>
    <row r="7939" spans="1:17" x14ac:dyDescent="0.3">
      <c r="A7939">
        <f>_xlfn.XLOOKUP(C7939,kamus!$B$2:$B$87,kamus!$A$2:$A$87,0,0,1)</f>
        <v>19</v>
      </c>
      <c r="B7939" t="str">
        <f>_xlfn.XLOOKUP(C7939,kamus!$B$2:$B$87,kamus!$D$2:$D$87,"dihapus",0,1)</f>
        <v>Godean 1</v>
      </c>
      <c r="C7939" t="s">
        <v>251</v>
      </c>
      <c r="D7939">
        <f>_xlfn.XLOOKUP(C7939,kamus!$B$2:$B$87,kamus!$J$2:$J$87,"dihapus",0,1)</f>
        <v>1</v>
      </c>
      <c r="E7939">
        <f t="shared" ref="E7939:E8002" si="872">IF(D7939=0,0,IF(H7939&lt;2021,0,IF(AND(H7939=2021,G7939&lt;5),0,1)))</f>
        <v>1</v>
      </c>
      <c r="F7939" s="14">
        <v>45139</v>
      </c>
      <c r="G7939" s="1">
        <f t="shared" ref="G7939:G8002" si="873">MONTH(F7939)</f>
        <v>8</v>
      </c>
      <c r="H7939" s="1">
        <f t="shared" ref="H7939:H8002" si="874">YEAR(F7939)</f>
        <v>2023</v>
      </c>
      <c r="I7939">
        <v>1</v>
      </c>
      <c r="J7939">
        <v>0</v>
      </c>
      <c r="K7939">
        <f t="shared" si="868"/>
        <v>1</v>
      </c>
      <c r="L7939">
        <v>9415</v>
      </c>
      <c r="M7939" s="6">
        <f t="shared" si="869"/>
        <v>10.621348911311737</v>
      </c>
      <c r="N7939" s="6">
        <f t="shared" si="870"/>
        <v>0</v>
      </c>
      <c r="O7939" s="6">
        <f t="shared" si="871"/>
        <v>10.621348911311737</v>
      </c>
      <c r="Q7939">
        <f>_xlfn.XLOOKUP(C7939&amp;G7939&amp;H7939,covid!$E$2:$E$2184,covid!$D$2:$D$2184,0,0,1)</f>
        <v>0</v>
      </c>
    </row>
    <row r="7940" spans="1:17" x14ac:dyDescent="0.3">
      <c r="A7940">
        <f>_xlfn.XLOOKUP(C7940,kamus!$B$2:$B$87,kamus!$A$2:$A$87,0,0,1)</f>
        <v>18</v>
      </c>
      <c r="B7940" t="str">
        <f>_xlfn.XLOOKUP(C7940,kamus!$B$2:$B$87,kamus!$D$2:$D$87,"dihapus",0,1)</f>
        <v>Godean 1</v>
      </c>
      <c r="C7940" t="s">
        <v>252</v>
      </c>
      <c r="D7940">
        <f>_xlfn.XLOOKUP(C7940,kamus!$B$2:$B$87,kamus!$J$2:$J$87,"dihapus",0,1)</f>
        <v>0</v>
      </c>
      <c r="E7940">
        <f t="shared" si="872"/>
        <v>0</v>
      </c>
      <c r="F7940" s="14">
        <v>45139</v>
      </c>
      <c r="G7940" s="1">
        <f t="shared" si="873"/>
        <v>8</v>
      </c>
      <c r="H7940" s="1">
        <f t="shared" si="874"/>
        <v>2023</v>
      </c>
      <c r="I7940">
        <v>0</v>
      </c>
      <c r="J7940">
        <v>0</v>
      </c>
      <c r="K7940">
        <f t="shared" si="868"/>
        <v>0</v>
      </c>
      <c r="L7940">
        <v>6792</v>
      </c>
      <c r="M7940" s="6">
        <f t="shared" si="869"/>
        <v>0</v>
      </c>
      <c r="N7940" s="6">
        <f t="shared" si="870"/>
        <v>0</v>
      </c>
      <c r="O7940" s="6">
        <f t="shared" si="871"/>
        <v>0</v>
      </c>
      <c r="Q7940">
        <f>_xlfn.XLOOKUP(C7940&amp;G7940&amp;H7940,covid!$E$2:$E$2184,covid!$D$2:$D$2184,0,0,1)</f>
        <v>0</v>
      </c>
    </row>
    <row r="7941" spans="1:17" x14ac:dyDescent="0.3">
      <c r="A7941">
        <f>_xlfn.XLOOKUP(C7941,kamus!$B$2:$B$87,kamus!$A$2:$A$87,0,0,1)</f>
        <v>23</v>
      </c>
      <c r="B7941" t="str">
        <f>_xlfn.XLOOKUP(C7941,kamus!$B$2:$B$87,kamus!$D$2:$D$87,"dihapus",0,1)</f>
        <v>Godean 2</v>
      </c>
      <c r="C7941" t="s">
        <v>248</v>
      </c>
      <c r="D7941">
        <f>_xlfn.XLOOKUP(C7941,kamus!$B$2:$B$87,kamus!$J$2:$J$87,"dihapus",0,1)</f>
        <v>1</v>
      </c>
      <c r="E7941">
        <f t="shared" si="872"/>
        <v>1</v>
      </c>
      <c r="F7941" s="14">
        <v>45139</v>
      </c>
      <c r="G7941" s="1">
        <f t="shared" si="873"/>
        <v>8</v>
      </c>
      <c r="H7941" s="1">
        <f t="shared" si="874"/>
        <v>2023</v>
      </c>
      <c r="I7941">
        <v>0</v>
      </c>
      <c r="J7941">
        <v>0</v>
      </c>
      <c r="K7941">
        <f t="shared" si="868"/>
        <v>0</v>
      </c>
      <c r="L7941">
        <v>17927</v>
      </c>
      <c r="M7941" s="6">
        <f t="shared" si="869"/>
        <v>0</v>
      </c>
      <c r="N7941" s="6">
        <f t="shared" si="870"/>
        <v>0</v>
      </c>
      <c r="O7941" s="6">
        <f t="shared" si="871"/>
        <v>0</v>
      </c>
      <c r="Q7941">
        <f>_xlfn.XLOOKUP(C7941&amp;G7941&amp;H7941,covid!$E$2:$E$2184,covid!$D$2:$D$2184,0,0,1)</f>
        <v>0</v>
      </c>
    </row>
    <row r="7942" spans="1:17" x14ac:dyDescent="0.3">
      <c r="A7942">
        <f>_xlfn.XLOOKUP(C7942,kamus!$B$2:$B$87,kamus!$A$2:$A$87,0,0,1)</f>
        <v>22</v>
      </c>
      <c r="B7942" t="str">
        <f>_xlfn.XLOOKUP(C7942,kamus!$B$2:$B$87,kamus!$D$2:$D$87,"dihapus",0,1)</f>
        <v>Godean 2</v>
      </c>
      <c r="C7942" t="s">
        <v>249</v>
      </c>
      <c r="D7942">
        <f>_xlfn.XLOOKUP(C7942,kamus!$B$2:$B$87,kamus!$J$2:$J$87,"dihapus",0,1)</f>
        <v>1</v>
      </c>
      <c r="E7942">
        <f t="shared" si="872"/>
        <v>1</v>
      </c>
      <c r="F7942" s="14">
        <v>45139</v>
      </c>
      <c r="G7942" s="1">
        <f t="shared" si="873"/>
        <v>8</v>
      </c>
      <c r="H7942" s="1">
        <f t="shared" si="874"/>
        <v>2023</v>
      </c>
      <c r="I7942">
        <v>0</v>
      </c>
      <c r="J7942">
        <v>0</v>
      </c>
      <c r="K7942">
        <f t="shared" si="868"/>
        <v>0</v>
      </c>
      <c r="L7942">
        <v>12726</v>
      </c>
      <c r="M7942" s="6">
        <f t="shared" si="869"/>
        <v>0</v>
      </c>
      <c r="N7942" s="6">
        <f t="shared" si="870"/>
        <v>0</v>
      </c>
      <c r="O7942" s="6">
        <f t="shared" si="871"/>
        <v>0</v>
      </c>
      <c r="Q7942">
        <f>_xlfn.XLOOKUP(C7942&amp;G7942&amp;H7942,covid!$E$2:$E$2184,covid!$D$2:$D$2184,0,0,1)</f>
        <v>0</v>
      </c>
    </row>
    <row r="7943" spans="1:17" x14ac:dyDescent="0.3">
      <c r="A7943">
        <f>_xlfn.XLOOKUP(C7943,kamus!$B$2:$B$87,kamus!$A$2:$A$87,0,0,1)</f>
        <v>24</v>
      </c>
      <c r="B7943" t="str">
        <f>_xlfn.XLOOKUP(C7943,kamus!$B$2:$B$87,kamus!$D$2:$D$87,"dihapus",0,1)</f>
        <v>Godean 2</v>
      </c>
      <c r="C7943" t="s">
        <v>253</v>
      </c>
      <c r="D7943">
        <f>_xlfn.XLOOKUP(C7943,kamus!$B$2:$B$87,kamus!$J$2:$J$87,"dihapus",0,1)</f>
        <v>0</v>
      </c>
      <c r="E7943">
        <f t="shared" si="872"/>
        <v>0</v>
      </c>
      <c r="F7943" s="14">
        <v>45139</v>
      </c>
      <c r="G7943" s="1">
        <f t="shared" si="873"/>
        <v>8</v>
      </c>
      <c r="H7943" s="1">
        <f t="shared" si="874"/>
        <v>2023</v>
      </c>
      <c r="I7943">
        <v>0</v>
      </c>
      <c r="J7943">
        <v>0</v>
      </c>
      <c r="K7943">
        <f t="shared" si="868"/>
        <v>0</v>
      </c>
      <c r="L7943">
        <v>7285</v>
      </c>
      <c r="M7943" s="6">
        <f t="shared" si="869"/>
        <v>0</v>
      </c>
      <c r="N7943" s="6">
        <f t="shared" si="870"/>
        <v>0</v>
      </c>
      <c r="O7943" s="6">
        <f t="shared" si="871"/>
        <v>0</v>
      </c>
      <c r="Q7943">
        <f>_xlfn.XLOOKUP(C7943&amp;G7943&amp;H7943,covid!$E$2:$E$2184,covid!$D$2:$D$2184,0,0,1)</f>
        <v>0</v>
      </c>
    </row>
    <row r="7944" spans="1:17" x14ac:dyDescent="0.3">
      <c r="A7944">
        <f>_xlfn.XLOOKUP(C7944,kamus!$B$2:$B$87,kamus!$A$2:$A$87,0,0,1)</f>
        <v>27</v>
      </c>
      <c r="B7944" t="str">
        <f>_xlfn.XLOOKUP(C7944,kamus!$B$2:$B$87,kamus!$D$2:$D$87,"dihapus",0,1)</f>
        <v>Kalasan</v>
      </c>
      <c r="C7944" t="s">
        <v>235</v>
      </c>
      <c r="D7944">
        <f>_xlfn.XLOOKUP(C7944,kamus!$B$2:$B$87,kamus!$J$2:$J$87,"dihapus",0,1)</f>
        <v>1</v>
      </c>
      <c r="E7944">
        <f t="shared" si="872"/>
        <v>1</v>
      </c>
      <c r="F7944" s="14">
        <v>45139</v>
      </c>
      <c r="G7944" s="1">
        <f t="shared" si="873"/>
        <v>8</v>
      </c>
      <c r="H7944" s="1">
        <f t="shared" si="874"/>
        <v>2023</v>
      </c>
      <c r="I7944">
        <v>0</v>
      </c>
      <c r="J7944">
        <v>1</v>
      </c>
      <c r="K7944">
        <f t="shared" si="868"/>
        <v>1</v>
      </c>
      <c r="L7944">
        <v>39409</v>
      </c>
      <c r="M7944" s="6">
        <f t="shared" si="869"/>
        <v>0</v>
      </c>
      <c r="N7944" s="6">
        <f t="shared" si="870"/>
        <v>2.5374914359664036</v>
      </c>
      <c r="O7944" s="6">
        <f t="shared" si="871"/>
        <v>2.5374914359664036</v>
      </c>
      <c r="Q7944">
        <f>_xlfn.XLOOKUP(C7944&amp;G7944&amp;H7944,covid!$E$2:$E$2184,covid!$D$2:$D$2184,0,0,1)</f>
        <v>0</v>
      </c>
    </row>
    <row r="7945" spans="1:17" x14ac:dyDescent="0.3">
      <c r="A7945">
        <f>_xlfn.XLOOKUP(C7945,kamus!$B$2:$B$87,kamus!$A$2:$A$87,0,0,1)</f>
        <v>28</v>
      </c>
      <c r="B7945" t="str">
        <f>_xlfn.XLOOKUP(C7945,kamus!$B$2:$B$87,kamus!$D$2:$D$87,"dihapus",0,1)</f>
        <v>Kalasan</v>
      </c>
      <c r="C7945" t="s">
        <v>239</v>
      </c>
      <c r="D7945">
        <f>_xlfn.XLOOKUP(C7945,kamus!$B$2:$B$87,kamus!$J$2:$J$87,"dihapus",0,1)</f>
        <v>0</v>
      </c>
      <c r="E7945">
        <f t="shared" si="872"/>
        <v>0</v>
      </c>
      <c r="F7945" s="14">
        <v>45139</v>
      </c>
      <c r="G7945" s="1">
        <f t="shared" si="873"/>
        <v>8</v>
      </c>
      <c r="H7945" s="1">
        <f t="shared" si="874"/>
        <v>2023</v>
      </c>
      <c r="I7945">
        <v>0</v>
      </c>
      <c r="J7945">
        <v>0</v>
      </c>
      <c r="K7945">
        <f t="shared" si="868"/>
        <v>0</v>
      </c>
      <c r="L7945">
        <v>14128</v>
      </c>
      <c r="M7945" s="6">
        <f t="shared" si="869"/>
        <v>0</v>
      </c>
      <c r="N7945" s="6">
        <f t="shared" si="870"/>
        <v>0</v>
      </c>
      <c r="O7945" s="6">
        <f t="shared" si="871"/>
        <v>0</v>
      </c>
      <c r="Q7945">
        <f>_xlfn.XLOOKUP(C7945&amp;G7945&amp;H7945,covid!$E$2:$E$2184,covid!$D$2:$D$2184,0,0,1)</f>
        <v>0</v>
      </c>
    </row>
    <row r="7946" spans="1:17" x14ac:dyDescent="0.3">
      <c r="A7946">
        <f>_xlfn.XLOOKUP(C7946,kamus!$B$2:$B$87,kamus!$A$2:$A$87,0,0,1)</f>
        <v>25</v>
      </c>
      <c r="B7946" t="str">
        <f>_xlfn.XLOOKUP(C7946,kamus!$B$2:$B$87,kamus!$D$2:$D$87,"dihapus",0,1)</f>
        <v>Kalasan</v>
      </c>
      <c r="C7946" t="s">
        <v>265</v>
      </c>
      <c r="D7946">
        <f>_xlfn.XLOOKUP(C7946,kamus!$B$2:$B$87,kamus!$J$2:$J$87,"dihapus",0,1)</f>
        <v>1</v>
      </c>
      <c r="E7946">
        <f t="shared" si="872"/>
        <v>1</v>
      </c>
      <c r="F7946" s="14">
        <v>45139</v>
      </c>
      <c r="G7946" s="1">
        <f t="shared" si="873"/>
        <v>8</v>
      </c>
      <c r="H7946" s="1">
        <f t="shared" si="874"/>
        <v>2023</v>
      </c>
      <c r="I7946">
        <v>0</v>
      </c>
      <c r="J7946">
        <v>0</v>
      </c>
      <c r="K7946">
        <f t="shared" si="868"/>
        <v>0</v>
      </c>
      <c r="L7946">
        <v>17649</v>
      </c>
      <c r="M7946" s="6">
        <f t="shared" si="869"/>
        <v>0</v>
      </c>
      <c r="N7946" s="6">
        <f t="shared" si="870"/>
        <v>0</v>
      </c>
      <c r="O7946" s="6">
        <f t="shared" si="871"/>
        <v>0</v>
      </c>
      <c r="Q7946">
        <f>_xlfn.XLOOKUP(C7946&amp;G7946&amp;H7946,covid!$E$2:$E$2184,covid!$D$2:$D$2184,0,0,1)</f>
        <v>0</v>
      </c>
    </row>
    <row r="7947" spans="1:17" x14ac:dyDescent="0.3">
      <c r="A7947">
        <f>_xlfn.XLOOKUP(C7947,kamus!$B$2:$B$87,kamus!$A$2:$A$87,0,0,1)</f>
        <v>26</v>
      </c>
      <c r="B7947" t="str">
        <f>_xlfn.XLOOKUP(C7947,kamus!$B$2:$B$87,kamus!$D$2:$D$87,"dihapus",0,1)</f>
        <v>Kalasan</v>
      </c>
      <c r="C7947" t="s">
        <v>269</v>
      </c>
      <c r="D7947">
        <f>_xlfn.XLOOKUP(C7947,kamus!$B$2:$B$87,kamus!$J$2:$J$87,"dihapus",0,1)</f>
        <v>1</v>
      </c>
      <c r="E7947">
        <f t="shared" si="872"/>
        <v>1</v>
      </c>
      <c r="F7947" s="14">
        <v>45139</v>
      </c>
      <c r="G7947" s="1">
        <f t="shared" si="873"/>
        <v>8</v>
      </c>
      <c r="H7947" s="1">
        <f t="shared" si="874"/>
        <v>2023</v>
      </c>
      <c r="I7947">
        <v>0</v>
      </c>
      <c r="J7947">
        <v>1</v>
      </c>
      <c r="K7947">
        <f t="shared" si="868"/>
        <v>1</v>
      </c>
      <c r="L7947">
        <v>19108</v>
      </c>
      <c r="M7947" s="6">
        <f t="shared" si="869"/>
        <v>0</v>
      </c>
      <c r="N7947" s="6">
        <f t="shared" si="870"/>
        <v>5.2334100900146536</v>
      </c>
      <c r="O7947" s="6">
        <f t="shared" si="871"/>
        <v>5.2334100900146536</v>
      </c>
      <c r="Q7947">
        <f>_xlfn.XLOOKUP(C7947&amp;G7947&amp;H7947,covid!$E$2:$E$2184,covid!$D$2:$D$2184,0,0,1)</f>
        <v>0</v>
      </c>
    </row>
    <row r="7948" spans="1:17" x14ac:dyDescent="0.3">
      <c r="A7948">
        <f>_xlfn.XLOOKUP(C7948,kamus!$B$2:$B$87,kamus!$A$2:$A$87,0,0,1)</f>
        <v>33</v>
      </c>
      <c r="B7948" t="str">
        <f>_xlfn.XLOOKUP(C7948,kamus!$B$2:$B$87,kamus!$D$2:$D$87,"dihapus",0,1)</f>
        <v>Minggir</v>
      </c>
      <c r="C7948" t="s">
        <v>241</v>
      </c>
      <c r="D7948">
        <f>_xlfn.XLOOKUP(C7948,kamus!$B$2:$B$87,kamus!$J$2:$J$87,"dihapus",0,1)</f>
        <v>0</v>
      </c>
      <c r="E7948">
        <f t="shared" si="872"/>
        <v>0</v>
      </c>
      <c r="F7948" s="14">
        <v>45139</v>
      </c>
      <c r="G7948" s="1">
        <f t="shared" si="873"/>
        <v>8</v>
      </c>
      <c r="H7948" s="1">
        <f t="shared" si="874"/>
        <v>2023</v>
      </c>
      <c r="I7948">
        <v>0</v>
      </c>
      <c r="J7948">
        <v>0</v>
      </c>
      <c r="K7948">
        <f t="shared" si="868"/>
        <v>0</v>
      </c>
      <c r="L7948">
        <v>8532</v>
      </c>
      <c r="M7948" s="6">
        <f t="shared" si="869"/>
        <v>0</v>
      </c>
      <c r="N7948" s="6">
        <f t="shared" si="870"/>
        <v>0</v>
      </c>
      <c r="O7948" s="6">
        <f t="shared" si="871"/>
        <v>0</v>
      </c>
      <c r="Q7948">
        <f>_xlfn.XLOOKUP(C7948&amp;G7948&amp;H7948,covid!$E$2:$E$2184,covid!$D$2:$D$2184,0,0,1)</f>
        <v>0</v>
      </c>
    </row>
    <row r="7949" spans="1:17" x14ac:dyDescent="0.3">
      <c r="A7949">
        <f>_xlfn.XLOOKUP(C7949,kamus!$B$2:$B$87,kamus!$A$2:$A$87,0,0,1)</f>
        <v>31</v>
      </c>
      <c r="B7949" t="str">
        <f>_xlfn.XLOOKUP(C7949,kamus!$B$2:$B$87,kamus!$D$2:$D$87,"dihapus",0,1)</f>
        <v>Minggir</v>
      </c>
      <c r="C7949" t="s">
        <v>242</v>
      </c>
      <c r="D7949">
        <f>_xlfn.XLOOKUP(C7949,kamus!$B$2:$B$87,kamus!$J$2:$J$87,"dihapus",0,1)</f>
        <v>0</v>
      </c>
      <c r="E7949">
        <f t="shared" si="872"/>
        <v>0</v>
      </c>
      <c r="F7949" s="14">
        <v>45139</v>
      </c>
      <c r="G7949" s="1">
        <f t="shared" si="873"/>
        <v>8</v>
      </c>
      <c r="H7949" s="1">
        <f t="shared" si="874"/>
        <v>2023</v>
      </c>
      <c r="I7949">
        <v>0</v>
      </c>
      <c r="J7949">
        <v>0</v>
      </c>
      <c r="K7949">
        <f t="shared" si="868"/>
        <v>0</v>
      </c>
      <c r="L7949">
        <v>3739</v>
      </c>
      <c r="M7949" s="6">
        <f t="shared" si="869"/>
        <v>0</v>
      </c>
      <c r="N7949" s="6">
        <f t="shared" si="870"/>
        <v>0</v>
      </c>
      <c r="O7949" s="6">
        <f t="shared" si="871"/>
        <v>0</v>
      </c>
      <c r="Q7949">
        <f>_xlfn.XLOOKUP(C7949&amp;G7949&amp;H7949,covid!$E$2:$E$2184,covid!$D$2:$D$2184,0,0,1)</f>
        <v>0</v>
      </c>
    </row>
    <row r="7950" spans="1:17" x14ac:dyDescent="0.3">
      <c r="A7950">
        <f>_xlfn.XLOOKUP(C7950,kamus!$B$2:$B$87,kamus!$A$2:$A$87,0,0,1)</f>
        <v>32</v>
      </c>
      <c r="B7950" t="str">
        <f>_xlfn.XLOOKUP(C7950,kamus!$B$2:$B$87,kamus!$D$2:$D$87,"dihapus",0,1)</f>
        <v>Minggir</v>
      </c>
      <c r="C7950" t="s">
        <v>243</v>
      </c>
      <c r="D7950">
        <f>_xlfn.XLOOKUP(C7950,kamus!$B$2:$B$87,kamus!$J$2:$J$87,"dihapus",0,1)</f>
        <v>0</v>
      </c>
      <c r="E7950">
        <f t="shared" si="872"/>
        <v>0</v>
      </c>
      <c r="F7950" s="14">
        <v>45139</v>
      </c>
      <c r="G7950" s="1">
        <f t="shared" si="873"/>
        <v>8</v>
      </c>
      <c r="H7950" s="1">
        <f t="shared" si="874"/>
        <v>2023</v>
      </c>
      <c r="I7950">
        <v>0</v>
      </c>
      <c r="J7950">
        <v>0</v>
      </c>
      <c r="K7950">
        <f t="shared" si="868"/>
        <v>0</v>
      </c>
      <c r="L7950">
        <v>7229</v>
      </c>
      <c r="M7950" s="6">
        <f t="shared" si="869"/>
        <v>0</v>
      </c>
      <c r="N7950" s="6">
        <f t="shared" si="870"/>
        <v>0</v>
      </c>
      <c r="O7950" s="6">
        <f t="shared" si="871"/>
        <v>0</v>
      </c>
      <c r="Q7950">
        <f>_xlfn.XLOOKUP(C7950&amp;G7950&amp;H7950,covid!$E$2:$E$2184,covid!$D$2:$D$2184,0,0,1)</f>
        <v>0</v>
      </c>
    </row>
    <row r="7951" spans="1:17" x14ac:dyDescent="0.3">
      <c r="A7951">
        <f>_xlfn.XLOOKUP(C7951,kamus!$B$2:$B$87,kamus!$A$2:$A$87,0,0,1)</f>
        <v>30</v>
      </c>
      <c r="B7951" t="str">
        <f>_xlfn.XLOOKUP(C7951,kamus!$B$2:$B$87,kamus!$D$2:$D$87,"dihapus",0,1)</f>
        <v>Minggir</v>
      </c>
      <c r="C7951" t="s">
        <v>244</v>
      </c>
      <c r="D7951">
        <f>_xlfn.XLOOKUP(C7951,kamus!$B$2:$B$87,kamus!$J$2:$J$87,"dihapus",0,1)</f>
        <v>0</v>
      </c>
      <c r="E7951">
        <f t="shared" si="872"/>
        <v>0</v>
      </c>
      <c r="F7951" s="14">
        <v>45139</v>
      </c>
      <c r="G7951" s="1">
        <f t="shared" si="873"/>
        <v>8</v>
      </c>
      <c r="H7951" s="1">
        <f t="shared" si="874"/>
        <v>2023</v>
      </c>
      <c r="I7951">
        <v>0</v>
      </c>
      <c r="J7951">
        <v>0</v>
      </c>
      <c r="K7951">
        <f t="shared" si="868"/>
        <v>0</v>
      </c>
      <c r="L7951">
        <v>9023</v>
      </c>
      <c r="M7951" s="6">
        <f t="shared" si="869"/>
        <v>0</v>
      </c>
      <c r="N7951" s="6">
        <f t="shared" si="870"/>
        <v>0</v>
      </c>
      <c r="O7951" s="6">
        <f t="shared" si="871"/>
        <v>0</v>
      </c>
      <c r="Q7951">
        <f>_xlfn.XLOOKUP(C7951&amp;G7951&amp;H7951,covid!$E$2:$E$2184,covid!$D$2:$D$2184,0,0,1)</f>
        <v>0</v>
      </c>
    </row>
    <row r="7952" spans="1:17" x14ac:dyDescent="0.3">
      <c r="A7952">
        <f>_xlfn.XLOOKUP(C7952,kamus!$B$2:$B$87,kamus!$A$2:$A$87,0,0,1)</f>
        <v>29</v>
      </c>
      <c r="B7952" t="str">
        <f>_xlfn.XLOOKUP(C7952,kamus!$B$2:$B$87,kamus!$D$2:$D$87,"dihapus",0,1)</f>
        <v>Minggir</v>
      </c>
      <c r="C7952" t="s">
        <v>245</v>
      </c>
      <c r="D7952">
        <f>_xlfn.XLOOKUP(C7952,kamus!$B$2:$B$87,kamus!$J$2:$J$87,"dihapus",0,1)</f>
        <v>0</v>
      </c>
      <c r="E7952">
        <f t="shared" si="872"/>
        <v>0</v>
      </c>
      <c r="F7952" s="14">
        <v>45139</v>
      </c>
      <c r="G7952" s="1">
        <f t="shared" si="873"/>
        <v>8</v>
      </c>
      <c r="H7952" s="1">
        <f t="shared" si="874"/>
        <v>2023</v>
      </c>
      <c r="I7952">
        <v>0</v>
      </c>
      <c r="J7952">
        <v>0</v>
      </c>
      <c r="K7952">
        <f t="shared" si="868"/>
        <v>0</v>
      </c>
      <c r="L7952">
        <v>5310</v>
      </c>
      <c r="M7952" s="6">
        <f t="shared" si="869"/>
        <v>0</v>
      </c>
      <c r="N7952" s="6">
        <f t="shared" si="870"/>
        <v>0</v>
      </c>
      <c r="O7952" s="6">
        <f t="shared" si="871"/>
        <v>0</v>
      </c>
      <c r="Q7952">
        <f>_xlfn.XLOOKUP(C7952&amp;G7952&amp;H7952,covid!$E$2:$E$2184,covid!$D$2:$D$2184,0,0,1)</f>
        <v>0</v>
      </c>
    </row>
    <row r="7953" spans="1:17" x14ac:dyDescent="0.3">
      <c r="A7953">
        <f>_xlfn.XLOOKUP(C7953,kamus!$B$2:$B$87,kamus!$A$2:$A$87,0,0,1)</f>
        <v>35</v>
      </c>
      <c r="B7953" t="str">
        <f>_xlfn.XLOOKUP(C7953,kamus!$B$2:$B$87,kamus!$D$2:$D$87,"dihapus",0,1)</f>
        <v>Mlati 1</v>
      </c>
      <c r="C7953" t="s">
        <v>240</v>
      </c>
      <c r="D7953">
        <f>_xlfn.XLOOKUP(C7953,kamus!$B$2:$B$87,kamus!$J$2:$J$87,"dihapus",0,1)</f>
        <v>1</v>
      </c>
      <c r="E7953">
        <f t="shared" si="872"/>
        <v>1</v>
      </c>
      <c r="F7953" s="14">
        <v>45139</v>
      </c>
      <c r="G7953" s="1">
        <f t="shared" si="873"/>
        <v>8</v>
      </c>
      <c r="H7953" s="1">
        <f t="shared" si="874"/>
        <v>2023</v>
      </c>
      <c r="I7953">
        <v>0</v>
      </c>
      <c r="J7953">
        <v>0</v>
      </c>
      <c r="K7953">
        <f t="shared" si="868"/>
        <v>0</v>
      </c>
      <c r="L7953">
        <v>19414</v>
      </c>
      <c r="M7953" s="6">
        <f t="shared" si="869"/>
        <v>0</v>
      </c>
      <c r="N7953" s="6">
        <f t="shared" si="870"/>
        <v>0</v>
      </c>
      <c r="O7953" s="6">
        <f t="shared" si="871"/>
        <v>0</v>
      </c>
      <c r="Q7953">
        <f>_xlfn.XLOOKUP(C7953&amp;G7953&amp;H7953,covid!$E$2:$E$2184,covid!$D$2:$D$2184,0,0,1)</f>
        <v>0</v>
      </c>
    </row>
    <row r="7954" spans="1:17" x14ac:dyDescent="0.3">
      <c r="A7954">
        <f>_xlfn.XLOOKUP(C7954,kamus!$B$2:$B$87,kamus!$A$2:$A$87,0,0,1)</f>
        <v>34</v>
      </c>
      <c r="B7954" t="str">
        <f>_xlfn.XLOOKUP(C7954,kamus!$B$2:$B$87,kamus!$D$2:$D$87,"dihapus",0,1)</f>
        <v>Mlati 1</v>
      </c>
      <c r="C7954" t="s">
        <v>254</v>
      </c>
      <c r="D7954">
        <f>_xlfn.XLOOKUP(C7954,kamus!$B$2:$B$87,kamus!$J$2:$J$87,"dihapus",0,1)</f>
        <v>1</v>
      </c>
      <c r="E7954">
        <f t="shared" si="872"/>
        <v>1</v>
      </c>
      <c r="F7954" s="14">
        <v>45139</v>
      </c>
      <c r="G7954" s="1">
        <f t="shared" si="873"/>
        <v>8</v>
      </c>
      <c r="H7954" s="1">
        <f t="shared" si="874"/>
        <v>2023</v>
      </c>
      <c r="I7954">
        <v>0</v>
      </c>
      <c r="J7954">
        <v>0</v>
      </c>
      <c r="K7954">
        <f t="shared" si="868"/>
        <v>0</v>
      </c>
      <c r="L7954">
        <v>36334</v>
      </c>
      <c r="M7954" s="6">
        <f t="shared" si="869"/>
        <v>0</v>
      </c>
      <c r="N7954" s="6">
        <f t="shared" si="870"/>
        <v>0</v>
      </c>
      <c r="O7954" s="6">
        <f t="shared" si="871"/>
        <v>0</v>
      </c>
      <c r="Q7954">
        <f>_xlfn.XLOOKUP(C7954&amp;G7954&amp;H7954,covid!$E$2:$E$2184,covid!$D$2:$D$2184,0,0,1)</f>
        <v>0</v>
      </c>
    </row>
    <row r="7955" spans="1:17" x14ac:dyDescent="0.3">
      <c r="A7955">
        <f>_xlfn.XLOOKUP(C7955,kamus!$B$2:$B$87,kamus!$A$2:$A$87,0,0,1)</f>
        <v>38</v>
      </c>
      <c r="B7955" t="str">
        <f>_xlfn.XLOOKUP(C7955,kamus!$B$2:$B$87,kamus!$D$2:$D$87,"dihapus",0,1)</f>
        <v>Mlati 2</v>
      </c>
      <c r="C7955" t="s">
        <v>258</v>
      </c>
      <c r="D7955">
        <f>_xlfn.XLOOKUP(C7955,kamus!$B$2:$B$87,kamus!$J$2:$J$87,"dihapus",0,1)</f>
        <v>0</v>
      </c>
      <c r="E7955">
        <f t="shared" si="872"/>
        <v>0</v>
      </c>
      <c r="F7955" s="14">
        <v>45139</v>
      </c>
      <c r="G7955" s="1">
        <f t="shared" si="873"/>
        <v>8</v>
      </c>
      <c r="H7955" s="1">
        <f t="shared" si="874"/>
        <v>2023</v>
      </c>
      <c r="I7955">
        <v>0</v>
      </c>
      <c r="J7955">
        <v>0</v>
      </c>
      <c r="K7955">
        <f t="shared" si="868"/>
        <v>0</v>
      </c>
      <c r="L7955">
        <v>17119</v>
      </c>
      <c r="M7955" s="6">
        <f t="shared" si="869"/>
        <v>0</v>
      </c>
      <c r="N7955" s="6">
        <f t="shared" si="870"/>
        <v>0</v>
      </c>
      <c r="O7955" s="6">
        <f t="shared" si="871"/>
        <v>0</v>
      </c>
      <c r="Q7955">
        <f>_xlfn.XLOOKUP(C7955&amp;G7955&amp;H7955,covid!$E$2:$E$2184,covid!$D$2:$D$2184,0,0,1)</f>
        <v>0</v>
      </c>
    </row>
    <row r="7956" spans="1:17" x14ac:dyDescent="0.3">
      <c r="A7956">
        <f>_xlfn.XLOOKUP(C7956,kamus!$B$2:$B$87,kamus!$A$2:$A$87,0,0,1)</f>
        <v>36</v>
      </c>
      <c r="B7956" t="str">
        <f>_xlfn.XLOOKUP(C7956,kamus!$B$2:$B$87,kamus!$D$2:$D$87,"dihapus",0,1)</f>
        <v>Mlati 2</v>
      </c>
      <c r="C7956" t="s">
        <v>268</v>
      </c>
      <c r="D7956">
        <f>_xlfn.XLOOKUP(C7956,kamus!$B$2:$B$87,kamus!$J$2:$J$87,"dihapus",0,1)</f>
        <v>1</v>
      </c>
      <c r="E7956">
        <f t="shared" si="872"/>
        <v>1</v>
      </c>
      <c r="F7956" s="14">
        <v>45139</v>
      </c>
      <c r="G7956" s="1">
        <f t="shared" si="873"/>
        <v>8</v>
      </c>
      <c r="H7956" s="1">
        <f t="shared" si="874"/>
        <v>2023</v>
      </c>
      <c r="I7956">
        <v>0</v>
      </c>
      <c r="J7956">
        <v>0</v>
      </c>
      <c r="K7956">
        <f t="shared" si="868"/>
        <v>0</v>
      </c>
      <c r="L7956">
        <v>11849</v>
      </c>
      <c r="M7956" s="6">
        <f t="shared" si="869"/>
        <v>0</v>
      </c>
      <c r="N7956" s="6">
        <f t="shared" si="870"/>
        <v>0</v>
      </c>
      <c r="O7956" s="6">
        <f t="shared" si="871"/>
        <v>0</v>
      </c>
      <c r="Q7956">
        <f>_xlfn.XLOOKUP(C7956&amp;G7956&amp;H7956,covid!$E$2:$E$2184,covid!$D$2:$D$2184,0,0,1)</f>
        <v>0</v>
      </c>
    </row>
    <row r="7957" spans="1:17" x14ac:dyDescent="0.3">
      <c r="A7957">
        <f>_xlfn.XLOOKUP(C7957,kamus!$B$2:$B$87,kamus!$A$2:$A$87,0,0,1)</f>
        <v>37</v>
      </c>
      <c r="B7957" t="str">
        <f>_xlfn.XLOOKUP(C7957,kamus!$B$2:$B$87,kamus!$D$2:$D$87,"dihapus",0,1)</f>
        <v>Mlati 2</v>
      </c>
      <c r="C7957" t="s">
        <v>270</v>
      </c>
      <c r="D7957">
        <f>_xlfn.XLOOKUP(C7957,kamus!$B$2:$B$87,kamus!$J$2:$J$87,"dihapus",0,1)</f>
        <v>1</v>
      </c>
      <c r="E7957">
        <f t="shared" si="872"/>
        <v>1</v>
      </c>
      <c r="F7957" s="14">
        <v>45139</v>
      </c>
      <c r="G7957" s="1">
        <f t="shared" si="873"/>
        <v>8</v>
      </c>
      <c r="H7957" s="1">
        <f t="shared" si="874"/>
        <v>2023</v>
      </c>
      <c r="I7957">
        <v>0</v>
      </c>
      <c r="J7957">
        <v>0</v>
      </c>
      <c r="K7957">
        <f t="shared" si="868"/>
        <v>0</v>
      </c>
      <c r="L7957">
        <v>14077</v>
      </c>
      <c r="M7957" s="6">
        <f t="shared" si="869"/>
        <v>0</v>
      </c>
      <c r="N7957" s="6">
        <f t="shared" si="870"/>
        <v>0</v>
      </c>
      <c r="O7957" s="6">
        <f t="shared" si="871"/>
        <v>0</v>
      </c>
      <c r="Q7957">
        <f>_xlfn.XLOOKUP(C7957&amp;G7957&amp;H7957,covid!$E$2:$E$2184,covid!$D$2:$D$2184,0,0,1)</f>
        <v>0</v>
      </c>
    </row>
    <row r="7958" spans="1:17" x14ac:dyDescent="0.3">
      <c r="A7958">
        <f>_xlfn.XLOOKUP(C7958,kamus!$B$2:$B$87,kamus!$A$2:$A$87,0,0,1)</f>
        <v>39</v>
      </c>
      <c r="B7958" t="str">
        <f>_xlfn.XLOOKUP(C7958,kamus!$B$2:$B$87,kamus!$D$2:$D$87,"dihapus",0,1)</f>
        <v>Moyudan</v>
      </c>
      <c r="C7958" t="s">
        <v>259</v>
      </c>
      <c r="D7958">
        <f>_xlfn.XLOOKUP(C7958,kamus!$B$2:$B$87,kamus!$J$2:$J$87,"dihapus",0,1)</f>
        <v>0</v>
      </c>
      <c r="E7958">
        <f t="shared" si="872"/>
        <v>0</v>
      </c>
      <c r="F7958" s="14">
        <v>45139</v>
      </c>
      <c r="G7958" s="1">
        <f t="shared" si="873"/>
        <v>8</v>
      </c>
      <c r="H7958" s="1">
        <f t="shared" si="874"/>
        <v>2023</v>
      </c>
      <c r="I7958">
        <v>0</v>
      </c>
      <c r="J7958">
        <v>0</v>
      </c>
      <c r="K7958">
        <f t="shared" si="868"/>
        <v>0</v>
      </c>
      <c r="L7958">
        <v>12207</v>
      </c>
      <c r="M7958" s="6">
        <f t="shared" si="869"/>
        <v>0</v>
      </c>
      <c r="N7958" s="6">
        <f t="shared" si="870"/>
        <v>0</v>
      </c>
      <c r="O7958" s="6">
        <f t="shared" si="871"/>
        <v>0</v>
      </c>
      <c r="Q7958">
        <f>_xlfn.XLOOKUP(C7958&amp;G7958&amp;H7958,covid!$E$2:$E$2184,covid!$D$2:$D$2184,0,0,1)</f>
        <v>0</v>
      </c>
    </row>
    <row r="7959" spans="1:17" x14ac:dyDescent="0.3">
      <c r="A7959">
        <f>_xlfn.XLOOKUP(C7959,kamus!$B$2:$B$87,kamus!$A$2:$A$87,0,0,1)</f>
        <v>42</v>
      </c>
      <c r="B7959" t="str">
        <f>_xlfn.XLOOKUP(C7959,kamus!$B$2:$B$87,kamus!$D$2:$D$87,"dihapus",0,1)</f>
        <v>Moyudan</v>
      </c>
      <c r="C7959" t="s">
        <v>260</v>
      </c>
      <c r="D7959">
        <f>_xlfn.XLOOKUP(C7959,kamus!$B$2:$B$87,kamus!$J$2:$J$87,"dihapus",0,1)</f>
        <v>0</v>
      </c>
      <c r="E7959">
        <f t="shared" si="872"/>
        <v>0</v>
      </c>
      <c r="F7959" s="14">
        <v>45139</v>
      </c>
      <c r="G7959" s="1">
        <f t="shared" si="873"/>
        <v>8</v>
      </c>
      <c r="H7959" s="1">
        <f t="shared" si="874"/>
        <v>2023</v>
      </c>
      <c r="I7959">
        <v>0</v>
      </c>
      <c r="J7959">
        <v>0</v>
      </c>
      <c r="K7959">
        <f t="shared" si="868"/>
        <v>0</v>
      </c>
      <c r="L7959">
        <v>7398</v>
      </c>
      <c r="M7959" s="6">
        <f t="shared" si="869"/>
        <v>0</v>
      </c>
      <c r="N7959" s="6">
        <f t="shared" si="870"/>
        <v>0</v>
      </c>
      <c r="O7959" s="6">
        <f t="shared" si="871"/>
        <v>0</v>
      </c>
      <c r="Q7959">
        <f>_xlfn.XLOOKUP(C7959&amp;G7959&amp;H7959,covid!$E$2:$E$2184,covid!$D$2:$D$2184,0,0,1)</f>
        <v>0</v>
      </c>
    </row>
    <row r="7960" spans="1:17" x14ac:dyDescent="0.3">
      <c r="A7960">
        <f>_xlfn.XLOOKUP(C7960,kamus!$B$2:$B$87,kamus!$A$2:$A$87,0,0,1)</f>
        <v>41</v>
      </c>
      <c r="B7960" t="str">
        <f>_xlfn.XLOOKUP(C7960,kamus!$B$2:$B$87,kamus!$D$2:$D$87,"dihapus",0,1)</f>
        <v>Moyudan</v>
      </c>
      <c r="C7960" t="s">
        <v>262</v>
      </c>
      <c r="D7960">
        <f>_xlfn.XLOOKUP(C7960,kamus!$B$2:$B$87,kamus!$J$2:$J$87,"dihapus",0,1)</f>
        <v>0</v>
      </c>
      <c r="E7960">
        <f t="shared" si="872"/>
        <v>0</v>
      </c>
      <c r="F7960" s="14">
        <v>45139</v>
      </c>
      <c r="G7960" s="1">
        <f t="shared" si="873"/>
        <v>8</v>
      </c>
      <c r="H7960" s="1">
        <f t="shared" si="874"/>
        <v>2023</v>
      </c>
      <c r="I7960">
        <v>0</v>
      </c>
      <c r="J7960">
        <v>0</v>
      </c>
      <c r="K7960">
        <f t="shared" si="868"/>
        <v>0</v>
      </c>
      <c r="L7960">
        <v>6893</v>
      </c>
      <c r="M7960" s="6">
        <f t="shared" si="869"/>
        <v>0</v>
      </c>
      <c r="N7960" s="6">
        <f t="shared" si="870"/>
        <v>0</v>
      </c>
      <c r="O7960" s="6">
        <f t="shared" si="871"/>
        <v>0</v>
      </c>
      <c r="Q7960">
        <f>_xlfn.XLOOKUP(C7960&amp;G7960&amp;H7960,covid!$E$2:$E$2184,covid!$D$2:$D$2184,0,0,1)</f>
        <v>0</v>
      </c>
    </row>
    <row r="7961" spans="1:17" x14ac:dyDescent="0.3">
      <c r="A7961">
        <f>_xlfn.XLOOKUP(C7961,kamus!$B$2:$B$87,kamus!$A$2:$A$87,0,0,1)</f>
        <v>40</v>
      </c>
      <c r="B7961" t="str">
        <f>_xlfn.XLOOKUP(C7961,kamus!$B$2:$B$87,kamus!$D$2:$D$87,"dihapus",0,1)</f>
        <v>Moyudan</v>
      </c>
      <c r="C7961" t="s">
        <v>264</v>
      </c>
      <c r="D7961">
        <f>_xlfn.XLOOKUP(C7961,kamus!$B$2:$B$87,kamus!$J$2:$J$87,"dihapus",0,1)</f>
        <v>0</v>
      </c>
      <c r="E7961">
        <f t="shared" si="872"/>
        <v>0</v>
      </c>
      <c r="F7961" s="14">
        <v>45139</v>
      </c>
      <c r="G7961" s="1">
        <f t="shared" si="873"/>
        <v>8</v>
      </c>
      <c r="H7961" s="1">
        <f t="shared" si="874"/>
        <v>2023</v>
      </c>
      <c r="I7961">
        <v>0</v>
      </c>
      <c r="J7961">
        <v>0</v>
      </c>
      <c r="K7961">
        <f t="shared" si="868"/>
        <v>0</v>
      </c>
      <c r="L7961">
        <v>8581</v>
      </c>
      <c r="M7961" s="6">
        <f t="shared" si="869"/>
        <v>0</v>
      </c>
      <c r="N7961" s="6">
        <f t="shared" si="870"/>
        <v>0</v>
      </c>
      <c r="O7961" s="6">
        <f t="shared" si="871"/>
        <v>0</v>
      </c>
      <c r="Q7961">
        <f>_xlfn.XLOOKUP(C7961&amp;G7961&amp;H7961,covid!$E$2:$E$2184,covid!$D$2:$D$2184,0,0,1)</f>
        <v>0</v>
      </c>
    </row>
    <row r="7962" spans="1:17" x14ac:dyDescent="0.3">
      <c r="A7962">
        <f>_xlfn.XLOOKUP(C7962,kamus!$B$2:$B$87,kamus!$A$2:$A$87,0,0,1)</f>
        <v>43</v>
      </c>
      <c r="B7962" t="str">
        <f>_xlfn.XLOOKUP(C7962,kamus!$B$2:$B$87,kamus!$D$2:$D$87,"dihapus",0,1)</f>
        <v>Ngaglik 1</v>
      </c>
      <c r="C7962" t="s">
        <v>228</v>
      </c>
      <c r="D7962">
        <f>_xlfn.XLOOKUP(C7962,kamus!$B$2:$B$87,kamus!$J$2:$J$87,"dihapus",0,1)</f>
        <v>1</v>
      </c>
      <c r="E7962">
        <f t="shared" si="872"/>
        <v>1</v>
      </c>
      <c r="F7962" s="14">
        <v>45139</v>
      </c>
      <c r="G7962" s="1">
        <f t="shared" si="873"/>
        <v>8</v>
      </c>
      <c r="H7962" s="1">
        <f t="shared" si="874"/>
        <v>2023</v>
      </c>
      <c r="I7962">
        <v>0</v>
      </c>
      <c r="J7962">
        <v>0</v>
      </c>
      <c r="K7962">
        <f t="shared" si="868"/>
        <v>0</v>
      </c>
      <c r="L7962">
        <v>13060</v>
      </c>
      <c r="M7962" s="6">
        <f t="shared" si="869"/>
        <v>0</v>
      </c>
      <c r="N7962" s="6">
        <f t="shared" si="870"/>
        <v>0</v>
      </c>
      <c r="O7962" s="6">
        <f t="shared" si="871"/>
        <v>0</v>
      </c>
      <c r="Q7962">
        <f>_xlfn.XLOOKUP(C7962&amp;G7962&amp;H7962,covid!$E$2:$E$2184,covid!$D$2:$D$2184,0,0,1)</f>
        <v>0</v>
      </c>
    </row>
    <row r="7963" spans="1:17" x14ac:dyDescent="0.3">
      <c r="A7963">
        <f>_xlfn.XLOOKUP(C7963,kamus!$B$2:$B$87,kamus!$A$2:$A$87,0,0,1)</f>
        <v>44</v>
      </c>
      <c r="B7963" t="str">
        <f>_xlfn.XLOOKUP(C7963,kamus!$B$2:$B$87,kamus!$D$2:$D$87,"dihapus",0,1)</f>
        <v>Ngaglik 1</v>
      </c>
      <c r="C7963" t="s">
        <v>237</v>
      </c>
      <c r="D7963">
        <f>_xlfn.XLOOKUP(C7963,kamus!$B$2:$B$87,kamus!$J$2:$J$87,"dihapus",0,1)</f>
        <v>1</v>
      </c>
      <c r="E7963">
        <f t="shared" si="872"/>
        <v>1</v>
      </c>
      <c r="F7963" s="14">
        <v>45139</v>
      </c>
      <c r="G7963" s="1">
        <f t="shared" si="873"/>
        <v>8</v>
      </c>
      <c r="H7963" s="1">
        <f t="shared" si="874"/>
        <v>2023</v>
      </c>
      <c r="I7963">
        <v>0</v>
      </c>
      <c r="J7963">
        <v>0</v>
      </c>
      <c r="K7963">
        <f t="shared" si="868"/>
        <v>0</v>
      </c>
      <c r="L7963">
        <v>22548</v>
      </c>
      <c r="M7963" s="6">
        <f t="shared" si="869"/>
        <v>0</v>
      </c>
      <c r="N7963" s="6">
        <f t="shared" si="870"/>
        <v>0</v>
      </c>
      <c r="O7963" s="6">
        <f t="shared" si="871"/>
        <v>0</v>
      </c>
      <c r="Q7963">
        <f>_xlfn.XLOOKUP(C7963&amp;G7963&amp;H7963,covid!$E$2:$E$2184,covid!$D$2:$D$2184,0,0,1)</f>
        <v>0</v>
      </c>
    </row>
    <row r="7964" spans="1:17" x14ac:dyDescent="0.3">
      <c r="A7964">
        <f>_xlfn.XLOOKUP(C7964,kamus!$B$2:$B$87,kamus!$A$2:$A$87,0,0,1)</f>
        <v>45</v>
      </c>
      <c r="B7964" t="str">
        <f>_xlfn.XLOOKUP(C7964,kamus!$B$2:$B$87,kamus!$D$2:$D$87,"dihapus",0,1)</f>
        <v>Ngaglik 1</v>
      </c>
      <c r="C7964" t="s">
        <v>255</v>
      </c>
      <c r="D7964">
        <f>_xlfn.XLOOKUP(C7964,kamus!$B$2:$B$87,kamus!$J$2:$J$87,"dihapus",0,1)</f>
        <v>1</v>
      </c>
      <c r="E7964">
        <f t="shared" si="872"/>
        <v>1</v>
      </c>
      <c r="F7964" s="14">
        <v>45139</v>
      </c>
      <c r="G7964" s="1">
        <f t="shared" si="873"/>
        <v>8</v>
      </c>
      <c r="H7964" s="1">
        <f t="shared" si="874"/>
        <v>2023</v>
      </c>
      <c r="I7964">
        <v>0</v>
      </c>
      <c r="J7964">
        <v>0</v>
      </c>
      <c r="K7964">
        <f t="shared" si="868"/>
        <v>0</v>
      </c>
      <c r="L7964">
        <v>20347</v>
      </c>
      <c r="M7964" s="6">
        <f t="shared" si="869"/>
        <v>0</v>
      </c>
      <c r="N7964" s="6">
        <f t="shared" si="870"/>
        <v>0</v>
      </c>
      <c r="O7964" s="6">
        <f t="shared" si="871"/>
        <v>0</v>
      </c>
      <c r="Q7964">
        <f>_xlfn.XLOOKUP(C7964&amp;G7964&amp;H7964,covid!$E$2:$E$2184,covid!$D$2:$D$2184,0,0,1)</f>
        <v>0</v>
      </c>
    </row>
    <row r="7965" spans="1:17" x14ac:dyDescent="0.3">
      <c r="A7965">
        <f>_xlfn.XLOOKUP(C7965,kamus!$B$2:$B$87,kamus!$A$2:$A$87,0,0,1)</f>
        <v>48</v>
      </c>
      <c r="B7965" t="str">
        <f>_xlfn.XLOOKUP(C7965,kamus!$B$2:$B$87,kamus!$D$2:$D$87,"dihapus",0,1)</f>
        <v>Ngaglik 2</v>
      </c>
      <c r="C7965" t="s">
        <v>208</v>
      </c>
      <c r="D7965">
        <f>_xlfn.XLOOKUP(C7965,kamus!$B$2:$B$87,kamus!$J$2:$J$87,"dihapus",0,1)</f>
        <v>1</v>
      </c>
      <c r="E7965">
        <f t="shared" si="872"/>
        <v>1</v>
      </c>
      <c r="F7965" s="14">
        <v>45139</v>
      </c>
      <c r="G7965" s="1">
        <f t="shared" si="873"/>
        <v>8</v>
      </c>
      <c r="H7965" s="1">
        <f t="shared" si="874"/>
        <v>2023</v>
      </c>
      <c r="I7965">
        <v>1</v>
      </c>
      <c r="J7965">
        <v>0</v>
      </c>
      <c r="K7965">
        <f t="shared" si="868"/>
        <v>1</v>
      </c>
      <c r="L7965">
        <v>10739</v>
      </c>
      <c r="M7965" s="6">
        <f t="shared" si="869"/>
        <v>9.3118539901294355</v>
      </c>
      <c r="N7965" s="6">
        <f t="shared" si="870"/>
        <v>0</v>
      </c>
      <c r="O7965" s="6">
        <f t="shared" si="871"/>
        <v>9.3118539901294355</v>
      </c>
      <c r="Q7965">
        <f>_xlfn.XLOOKUP(C7965&amp;G7965&amp;H7965,covid!$E$2:$E$2184,covid!$D$2:$D$2184,0,0,1)</f>
        <v>0</v>
      </c>
    </row>
    <row r="7966" spans="1:17" x14ac:dyDescent="0.3">
      <c r="A7966">
        <f>_xlfn.XLOOKUP(C7966,kamus!$B$2:$B$87,kamus!$A$2:$A$87,0,0,1)</f>
        <v>47</v>
      </c>
      <c r="B7966" t="str">
        <f>_xlfn.XLOOKUP(C7966,kamus!$B$2:$B$87,kamus!$D$2:$D$87,"dihapus",0,1)</f>
        <v>Ngaglik 2</v>
      </c>
      <c r="C7966" t="s">
        <v>238</v>
      </c>
      <c r="D7966">
        <f>_xlfn.XLOOKUP(C7966,kamus!$B$2:$B$87,kamus!$J$2:$J$87,"dihapus",0,1)</f>
        <v>1</v>
      </c>
      <c r="E7966">
        <f t="shared" si="872"/>
        <v>1</v>
      </c>
      <c r="F7966" s="14">
        <v>45139</v>
      </c>
      <c r="G7966" s="1">
        <f t="shared" si="873"/>
        <v>8</v>
      </c>
      <c r="H7966" s="1">
        <f t="shared" si="874"/>
        <v>2023</v>
      </c>
      <c r="I7966">
        <v>0</v>
      </c>
      <c r="J7966">
        <v>0</v>
      </c>
      <c r="K7966">
        <f t="shared" si="868"/>
        <v>0</v>
      </c>
      <c r="L7966">
        <v>22993</v>
      </c>
      <c r="M7966" s="6">
        <f t="shared" si="869"/>
        <v>0</v>
      </c>
      <c r="N7966" s="6">
        <f t="shared" si="870"/>
        <v>0</v>
      </c>
      <c r="O7966" s="6">
        <f t="shared" si="871"/>
        <v>0</v>
      </c>
      <c r="Q7966">
        <f>_xlfn.XLOOKUP(C7966&amp;G7966&amp;H7966,covid!$E$2:$E$2184,covid!$D$2:$D$2184,0,0,1)</f>
        <v>0</v>
      </c>
    </row>
    <row r="7967" spans="1:17" x14ac:dyDescent="0.3">
      <c r="A7967">
        <f>_xlfn.XLOOKUP(C7967,kamus!$B$2:$B$87,kamus!$A$2:$A$87,0,0,1)</f>
        <v>46</v>
      </c>
      <c r="B7967" t="str">
        <f>_xlfn.XLOOKUP(C7967,kamus!$B$2:$B$87,kamus!$D$2:$D$87,"dihapus",0,1)</f>
        <v>Ngaglik 2</v>
      </c>
      <c r="C7967" t="s">
        <v>257</v>
      </c>
      <c r="D7967">
        <f>_xlfn.XLOOKUP(C7967,kamus!$B$2:$B$87,kamus!$J$2:$J$87,"dihapus",0,1)</f>
        <v>1</v>
      </c>
      <c r="E7967">
        <f t="shared" si="872"/>
        <v>1</v>
      </c>
      <c r="F7967" s="14">
        <v>45139</v>
      </c>
      <c r="G7967" s="1">
        <f t="shared" si="873"/>
        <v>8</v>
      </c>
      <c r="H7967" s="1">
        <f t="shared" si="874"/>
        <v>2023</v>
      </c>
      <c r="I7967">
        <v>0</v>
      </c>
      <c r="J7967">
        <v>0</v>
      </c>
      <c r="K7967">
        <f t="shared" si="868"/>
        <v>0</v>
      </c>
      <c r="L7967">
        <v>17383</v>
      </c>
      <c r="M7967" s="6">
        <f t="shared" si="869"/>
        <v>0</v>
      </c>
      <c r="N7967" s="6">
        <f t="shared" si="870"/>
        <v>0</v>
      </c>
      <c r="O7967" s="6">
        <f t="shared" si="871"/>
        <v>0</v>
      </c>
      <c r="Q7967">
        <f>_xlfn.XLOOKUP(C7967&amp;G7967&amp;H7967,covid!$E$2:$E$2184,covid!$D$2:$D$2184,0,0,1)</f>
        <v>0</v>
      </c>
    </row>
    <row r="7968" spans="1:17" x14ac:dyDescent="0.3">
      <c r="A7968">
        <f>_xlfn.XLOOKUP(C7968,kamus!$B$2:$B$87,kamus!$A$2:$A$87,0,0,1)</f>
        <v>50</v>
      </c>
      <c r="B7968" t="str">
        <f>_xlfn.XLOOKUP(C7968,kamus!$B$2:$B$87,kamus!$D$2:$D$87,"dihapus",0,1)</f>
        <v>Ngemplak 1</v>
      </c>
      <c r="C7968" t="s">
        <v>202</v>
      </c>
      <c r="D7968">
        <f>_xlfn.XLOOKUP(C7968,kamus!$B$2:$B$87,kamus!$J$2:$J$87,"dihapus",0,1)</f>
        <v>0</v>
      </c>
      <c r="E7968">
        <f t="shared" si="872"/>
        <v>0</v>
      </c>
      <c r="F7968" s="14">
        <v>45139</v>
      </c>
      <c r="G7968" s="1">
        <f t="shared" si="873"/>
        <v>8</v>
      </c>
      <c r="H7968" s="1">
        <f t="shared" si="874"/>
        <v>2023</v>
      </c>
      <c r="I7968">
        <v>0</v>
      </c>
      <c r="J7968">
        <v>0</v>
      </c>
      <c r="K7968">
        <f t="shared" si="868"/>
        <v>0</v>
      </c>
      <c r="L7968">
        <v>8211</v>
      </c>
      <c r="M7968" s="6">
        <f t="shared" si="869"/>
        <v>0</v>
      </c>
      <c r="N7968" s="6">
        <f t="shared" si="870"/>
        <v>0</v>
      </c>
      <c r="O7968" s="6">
        <f t="shared" si="871"/>
        <v>0</v>
      </c>
      <c r="Q7968">
        <f>_xlfn.XLOOKUP(C7968&amp;G7968&amp;H7968,covid!$E$2:$E$2184,covid!$D$2:$D$2184,0,0,1)</f>
        <v>0</v>
      </c>
    </row>
    <row r="7969" spans="1:17" x14ac:dyDescent="0.3">
      <c r="A7969">
        <f>_xlfn.XLOOKUP(C7969,kamus!$B$2:$B$87,kamus!$A$2:$A$87,0,0,1)</f>
        <v>51</v>
      </c>
      <c r="B7969" t="str">
        <f>_xlfn.XLOOKUP(C7969,kamus!$B$2:$B$87,kamus!$D$2:$D$87,"dihapus",0,1)</f>
        <v>Ngemplak 1</v>
      </c>
      <c r="C7969" t="s">
        <v>256</v>
      </c>
      <c r="D7969">
        <f>_xlfn.XLOOKUP(C7969,kamus!$B$2:$B$87,kamus!$J$2:$J$87,"dihapus",0,1)</f>
        <v>0</v>
      </c>
      <c r="E7969">
        <f t="shared" si="872"/>
        <v>0</v>
      </c>
      <c r="F7969" s="14">
        <v>45139</v>
      </c>
      <c r="G7969" s="1">
        <f t="shared" si="873"/>
        <v>8</v>
      </c>
      <c r="H7969" s="1">
        <f t="shared" si="874"/>
        <v>2023</v>
      </c>
      <c r="I7969">
        <v>0</v>
      </c>
      <c r="J7969">
        <v>0</v>
      </c>
      <c r="K7969">
        <f t="shared" si="868"/>
        <v>0</v>
      </c>
      <c r="L7969">
        <v>8438</v>
      </c>
      <c r="M7969" s="6">
        <f t="shared" si="869"/>
        <v>0</v>
      </c>
      <c r="N7969" s="6">
        <f t="shared" si="870"/>
        <v>0</v>
      </c>
      <c r="O7969" s="6">
        <f t="shared" si="871"/>
        <v>0</v>
      </c>
      <c r="Q7969">
        <f>_xlfn.XLOOKUP(C7969&amp;G7969&amp;H7969,covid!$E$2:$E$2184,covid!$D$2:$D$2184,0,0,1)</f>
        <v>0</v>
      </c>
    </row>
    <row r="7970" spans="1:17" x14ac:dyDescent="0.3">
      <c r="A7970">
        <f>_xlfn.XLOOKUP(C7970,kamus!$B$2:$B$87,kamus!$A$2:$A$87,0,0,1)</f>
        <v>49</v>
      </c>
      <c r="B7970" t="str">
        <f>_xlfn.XLOOKUP(C7970,kamus!$B$2:$B$87,kamus!$D$2:$D$87,"dihapus",0,1)</f>
        <v>Ngemplak 1</v>
      </c>
      <c r="C7970" t="s">
        <v>276</v>
      </c>
      <c r="D7970">
        <f>_xlfn.XLOOKUP(C7970,kamus!$B$2:$B$87,kamus!$J$2:$J$87,"dihapus",0,1)</f>
        <v>1</v>
      </c>
      <c r="E7970">
        <f t="shared" si="872"/>
        <v>1</v>
      </c>
      <c r="F7970" s="14">
        <v>45139</v>
      </c>
      <c r="G7970" s="1">
        <f t="shared" si="873"/>
        <v>8</v>
      </c>
      <c r="H7970" s="1">
        <f t="shared" si="874"/>
        <v>2023</v>
      </c>
      <c r="I7970">
        <v>0</v>
      </c>
      <c r="J7970">
        <v>0</v>
      </c>
      <c r="K7970">
        <f t="shared" si="868"/>
        <v>0</v>
      </c>
      <c r="L7970">
        <v>9968</v>
      </c>
      <c r="M7970" s="6">
        <f t="shared" si="869"/>
        <v>0</v>
      </c>
      <c r="N7970" s="6">
        <f t="shared" si="870"/>
        <v>0</v>
      </c>
      <c r="O7970" s="6">
        <f t="shared" si="871"/>
        <v>0</v>
      </c>
      <c r="Q7970">
        <f>_xlfn.XLOOKUP(C7970&amp;G7970&amp;H7970,covid!$E$2:$E$2184,covid!$D$2:$D$2184,0,0,1)</f>
        <v>0</v>
      </c>
    </row>
    <row r="7971" spans="1:17" x14ac:dyDescent="0.3">
      <c r="A7971">
        <f>_xlfn.XLOOKUP(C7971,kamus!$B$2:$B$87,kamus!$A$2:$A$87,0,0,1)</f>
        <v>52</v>
      </c>
      <c r="B7971" t="str">
        <f>_xlfn.XLOOKUP(C7971,kamus!$B$2:$B$87,kamus!$D$2:$D$87,"dihapus",0,1)</f>
        <v>Ngemplak 2</v>
      </c>
      <c r="C7971" t="s">
        <v>277</v>
      </c>
      <c r="D7971">
        <f>_xlfn.XLOOKUP(C7971,kamus!$B$2:$B$87,kamus!$J$2:$J$87,"dihapus",0,1)</f>
        <v>1</v>
      </c>
      <c r="E7971">
        <f t="shared" si="872"/>
        <v>1</v>
      </c>
      <c r="F7971" s="14">
        <v>45139</v>
      </c>
      <c r="G7971" s="1">
        <f t="shared" si="873"/>
        <v>8</v>
      </c>
      <c r="H7971" s="1">
        <f t="shared" si="874"/>
        <v>2023</v>
      </c>
      <c r="I7971">
        <v>0</v>
      </c>
      <c r="J7971">
        <v>0</v>
      </c>
      <c r="K7971">
        <f t="shared" si="868"/>
        <v>0</v>
      </c>
      <c r="L7971">
        <v>32521</v>
      </c>
      <c r="M7971" s="6">
        <f t="shared" si="869"/>
        <v>0</v>
      </c>
      <c r="N7971" s="6">
        <f t="shared" si="870"/>
        <v>0</v>
      </c>
      <c r="O7971" s="6">
        <f t="shared" si="871"/>
        <v>0</v>
      </c>
      <c r="Q7971">
        <f>_xlfn.XLOOKUP(C7971&amp;G7971&amp;H7971,covid!$E$2:$E$2184,covid!$D$2:$D$2184,0,0,1)</f>
        <v>0</v>
      </c>
    </row>
    <row r="7972" spans="1:17" x14ac:dyDescent="0.3">
      <c r="A7972">
        <f>_xlfn.XLOOKUP(C7972,kamus!$B$2:$B$87,kamus!$A$2:$A$87,0,0,1)</f>
        <v>53</v>
      </c>
      <c r="B7972" t="str">
        <f>_xlfn.XLOOKUP(C7972,kamus!$B$2:$B$87,kamus!$D$2:$D$87,"dihapus",0,1)</f>
        <v>Ngemplak 2</v>
      </c>
      <c r="C7972" t="s">
        <v>278</v>
      </c>
      <c r="D7972">
        <f>_xlfn.XLOOKUP(C7972,kamus!$B$2:$B$87,kamus!$J$2:$J$87,"dihapus",0,1)</f>
        <v>0</v>
      </c>
      <c r="E7972">
        <f t="shared" si="872"/>
        <v>0</v>
      </c>
      <c r="F7972" s="14">
        <v>45139</v>
      </c>
      <c r="G7972" s="1">
        <f t="shared" si="873"/>
        <v>8</v>
      </c>
      <c r="H7972" s="1">
        <f t="shared" si="874"/>
        <v>2023</v>
      </c>
      <c r="I7972">
        <v>0</v>
      </c>
      <c r="J7972">
        <v>0</v>
      </c>
      <c r="K7972">
        <f t="shared" si="868"/>
        <v>0</v>
      </c>
      <c r="L7972">
        <v>9143</v>
      </c>
      <c r="M7972" s="6">
        <f t="shared" si="869"/>
        <v>0</v>
      </c>
      <c r="N7972" s="6">
        <f t="shared" si="870"/>
        <v>0</v>
      </c>
      <c r="O7972" s="6">
        <f t="shared" si="871"/>
        <v>0</v>
      </c>
      <c r="Q7972">
        <f>_xlfn.XLOOKUP(C7972&amp;G7972&amp;H7972,covid!$E$2:$E$2184,covid!$D$2:$D$2184,0,0,1)</f>
        <v>0</v>
      </c>
    </row>
    <row r="7973" spans="1:17" x14ac:dyDescent="0.3">
      <c r="A7973">
        <f>_xlfn.XLOOKUP(C7973,kamus!$B$2:$B$87,kamus!$A$2:$A$87,0,0,1)</f>
        <v>57</v>
      </c>
      <c r="B7973" t="str">
        <f>_xlfn.XLOOKUP(C7973,kamus!$B$2:$B$87,kamus!$D$2:$D$87,"dihapus",0,1)</f>
        <v>Pakem</v>
      </c>
      <c r="C7973" t="s">
        <v>204</v>
      </c>
      <c r="D7973">
        <f>_xlfn.XLOOKUP(C7973,kamus!$B$2:$B$87,kamus!$J$2:$J$87,"dihapus",0,1)</f>
        <v>0</v>
      </c>
      <c r="E7973">
        <f t="shared" si="872"/>
        <v>0</v>
      </c>
      <c r="F7973" s="14">
        <v>45139</v>
      </c>
      <c r="G7973" s="1">
        <f t="shared" si="873"/>
        <v>8</v>
      </c>
      <c r="H7973" s="1">
        <f t="shared" si="874"/>
        <v>2023</v>
      </c>
      <c r="I7973">
        <v>0</v>
      </c>
      <c r="J7973">
        <v>1</v>
      </c>
      <c r="K7973">
        <f t="shared" si="868"/>
        <v>1</v>
      </c>
      <c r="L7973">
        <v>7056</v>
      </c>
      <c r="M7973" s="6">
        <f t="shared" si="869"/>
        <v>0</v>
      </c>
      <c r="N7973" s="6">
        <f t="shared" si="870"/>
        <v>14.172335600907029</v>
      </c>
      <c r="O7973" s="6">
        <f t="shared" si="871"/>
        <v>14.172335600907029</v>
      </c>
      <c r="Q7973">
        <f>_xlfn.XLOOKUP(C7973&amp;G7973&amp;H7973,covid!$E$2:$E$2184,covid!$D$2:$D$2184,0,0,1)</f>
        <v>0</v>
      </c>
    </row>
    <row r="7974" spans="1:17" x14ac:dyDescent="0.3">
      <c r="A7974">
        <f>_xlfn.XLOOKUP(C7974,kamus!$B$2:$B$87,kamus!$A$2:$A$87,0,0,1)</f>
        <v>54</v>
      </c>
      <c r="B7974" t="str">
        <f>_xlfn.XLOOKUP(C7974,kamus!$B$2:$B$87,kamus!$D$2:$D$87,"dihapus",0,1)</f>
        <v>Pakem</v>
      </c>
      <c r="C7974" t="s">
        <v>213</v>
      </c>
      <c r="D7974">
        <f>_xlfn.XLOOKUP(C7974,kamus!$B$2:$B$87,kamus!$J$2:$J$87,"dihapus",0,1)</f>
        <v>0</v>
      </c>
      <c r="E7974">
        <f t="shared" si="872"/>
        <v>0</v>
      </c>
      <c r="F7974" s="14">
        <v>45139</v>
      </c>
      <c r="G7974" s="1">
        <f t="shared" si="873"/>
        <v>8</v>
      </c>
      <c r="H7974" s="1">
        <f t="shared" si="874"/>
        <v>2023</v>
      </c>
      <c r="I7974">
        <v>0</v>
      </c>
      <c r="J7974">
        <v>1</v>
      </c>
      <c r="K7974">
        <f t="shared" si="868"/>
        <v>1</v>
      </c>
      <c r="L7974">
        <v>9416</v>
      </c>
      <c r="M7974" s="6">
        <f t="shared" si="869"/>
        <v>0</v>
      </c>
      <c r="N7974" s="6">
        <f t="shared" si="870"/>
        <v>10.620220900594733</v>
      </c>
      <c r="O7974" s="6">
        <f t="shared" si="871"/>
        <v>10.620220900594733</v>
      </c>
      <c r="Q7974">
        <f>_xlfn.XLOOKUP(C7974&amp;G7974&amp;H7974,covid!$E$2:$E$2184,covid!$D$2:$D$2184,0,0,1)</f>
        <v>0</v>
      </c>
    </row>
    <row r="7975" spans="1:17" x14ac:dyDescent="0.3">
      <c r="A7975">
        <f>_xlfn.XLOOKUP(C7975,kamus!$B$2:$B$87,kamus!$A$2:$A$87,0,0,1)</f>
        <v>56</v>
      </c>
      <c r="B7975" t="str">
        <f>_xlfn.XLOOKUP(C7975,kamus!$B$2:$B$87,kamus!$D$2:$D$87,"dihapus",0,1)</f>
        <v>Pakem</v>
      </c>
      <c r="C7975" t="s">
        <v>214</v>
      </c>
      <c r="D7975">
        <f>_xlfn.XLOOKUP(C7975,kamus!$B$2:$B$87,kamus!$J$2:$J$87,"dihapus",0,1)</f>
        <v>1</v>
      </c>
      <c r="E7975">
        <f t="shared" si="872"/>
        <v>1</v>
      </c>
      <c r="F7975" s="14">
        <v>45139</v>
      </c>
      <c r="G7975" s="1">
        <f t="shared" si="873"/>
        <v>8</v>
      </c>
      <c r="H7975" s="1">
        <f t="shared" si="874"/>
        <v>2023</v>
      </c>
      <c r="I7975">
        <v>0</v>
      </c>
      <c r="J7975">
        <v>5</v>
      </c>
      <c r="K7975">
        <f t="shared" si="868"/>
        <v>5</v>
      </c>
      <c r="L7975">
        <v>6899</v>
      </c>
      <c r="M7975" s="6">
        <f t="shared" si="869"/>
        <v>0</v>
      </c>
      <c r="N7975" s="6">
        <f t="shared" si="870"/>
        <v>72.474271633570083</v>
      </c>
      <c r="O7975" s="6">
        <f t="shared" si="871"/>
        <v>72.474271633570083</v>
      </c>
      <c r="Q7975">
        <f>_xlfn.XLOOKUP(C7975&amp;G7975&amp;H7975,covid!$E$2:$E$2184,covid!$D$2:$D$2184,0,0,1)</f>
        <v>0</v>
      </c>
    </row>
    <row r="7976" spans="1:17" x14ac:dyDescent="0.3">
      <c r="A7976">
        <f>_xlfn.XLOOKUP(C7976,kamus!$B$2:$B$87,kamus!$A$2:$A$87,0,0,1)</f>
        <v>58</v>
      </c>
      <c r="B7976" t="str">
        <f>_xlfn.XLOOKUP(C7976,kamus!$B$2:$B$87,kamus!$D$2:$D$87,"dihapus",0,1)</f>
        <v>Pakem</v>
      </c>
      <c r="C7976" t="s">
        <v>231</v>
      </c>
      <c r="D7976">
        <f>_xlfn.XLOOKUP(C7976,kamus!$B$2:$B$87,kamus!$J$2:$J$87,"dihapus",0,1)</f>
        <v>0</v>
      </c>
      <c r="E7976">
        <f t="shared" si="872"/>
        <v>0</v>
      </c>
      <c r="F7976" s="14">
        <v>45139</v>
      </c>
      <c r="G7976" s="1">
        <f t="shared" si="873"/>
        <v>8</v>
      </c>
      <c r="H7976" s="1">
        <f t="shared" si="874"/>
        <v>2023</v>
      </c>
      <c r="I7976">
        <v>0</v>
      </c>
      <c r="J7976">
        <v>0</v>
      </c>
      <c r="K7976">
        <f t="shared" si="868"/>
        <v>0</v>
      </c>
      <c r="L7976">
        <v>7126</v>
      </c>
      <c r="M7976" s="6">
        <f t="shared" si="869"/>
        <v>0</v>
      </c>
      <c r="N7976" s="6">
        <f t="shared" si="870"/>
        <v>0</v>
      </c>
      <c r="O7976" s="6">
        <f t="shared" si="871"/>
        <v>0</v>
      </c>
      <c r="Q7976">
        <f>_xlfn.XLOOKUP(C7976&amp;G7976&amp;H7976,covid!$E$2:$E$2184,covid!$D$2:$D$2184,0,0,1)</f>
        <v>0</v>
      </c>
    </row>
    <row r="7977" spans="1:17" x14ac:dyDescent="0.3">
      <c r="A7977">
        <f>_xlfn.XLOOKUP(C7977,kamus!$B$2:$B$87,kamus!$A$2:$A$87,0,0,1)</f>
        <v>55</v>
      </c>
      <c r="B7977" t="str">
        <f>_xlfn.XLOOKUP(C7977,kamus!$B$2:$B$87,kamus!$D$2:$D$87,"dihapus",0,1)</f>
        <v>Pakem</v>
      </c>
      <c r="C7977" t="s">
        <v>234</v>
      </c>
      <c r="D7977">
        <f>_xlfn.XLOOKUP(C7977,kamus!$B$2:$B$87,kamus!$J$2:$J$87,"dihapus",0,1)</f>
        <v>0</v>
      </c>
      <c r="E7977">
        <f t="shared" si="872"/>
        <v>0</v>
      </c>
      <c r="F7977" s="14">
        <v>45139</v>
      </c>
      <c r="G7977" s="1">
        <f t="shared" si="873"/>
        <v>8</v>
      </c>
      <c r="H7977" s="1">
        <f t="shared" si="874"/>
        <v>2023</v>
      </c>
      <c r="I7977">
        <v>0</v>
      </c>
      <c r="J7977">
        <v>3</v>
      </c>
      <c r="K7977">
        <f t="shared" si="868"/>
        <v>3</v>
      </c>
      <c r="L7977">
        <v>10168</v>
      </c>
      <c r="M7977" s="6">
        <f t="shared" si="869"/>
        <v>0</v>
      </c>
      <c r="N7977" s="6">
        <f t="shared" si="870"/>
        <v>29.504327301337529</v>
      </c>
      <c r="O7977" s="6">
        <f t="shared" si="871"/>
        <v>29.504327301337529</v>
      </c>
      <c r="Q7977">
        <f>_xlfn.XLOOKUP(C7977&amp;G7977&amp;H7977,covid!$E$2:$E$2184,covid!$D$2:$D$2184,0,0,1)</f>
        <v>0</v>
      </c>
    </row>
    <row r="7978" spans="1:17" x14ac:dyDescent="0.3">
      <c r="A7978">
        <f>_xlfn.XLOOKUP(C7978,kamus!$B$2:$B$87,kamus!$A$2:$A$87,0,0,1)</f>
        <v>64</v>
      </c>
      <c r="B7978" t="str">
        <f>_xlfn.XLOOKUP(C7978,kamus!$B$2:$B$87,kamus!$D$2:$D$87,"dihapus",0,1)</f>
        <v>Prambanan</v>
      </c>
      <c r="C7978" t="s">
        <v>203</v>
      </c>
      <c r="D7978">
        <f>_xlfn.XLOOKUP(C7978,kamus!$B$2:$B$87,kamus!$J$2:$J$87,"dihapus",0,1)</f>
        <v>1</v>
      </c>
      <c r="E7978">
        <f t="shared" si="872"/>
        <v>1</v>
      </c>
      <c r="F7978" s="14">
        <v>45139</v>
      </c>
      <c r="G7978" s="1">
        <f t="shared" si="873"/>
        <v>8</v>
      </c>
      <c r="H7978" s="1">
        <f t="shared" si="874"/>
        <v>2023</v>
      </c>
      <c r="I7978">
        <v>0</v>
      </c>
      <c r="J7978">
        <v>0</v>
      </c>
      <c r="K7978">
        <f t="shared" si="868"/>
        <v>0</v>
      </c>
      <c r="L7978">
        <v>12953</v>
      </c>
      <c r="M7978" s="6">
        <f t="shared" si="869"/>
        <v>0</v>
      </c>
      <c r="N7978" s="6">
        <f t="shared" si="870"/>
        <v>0</v>
      </c>
      <c r="O7978" s="6">
        <f t="shared" si="871"/>
        <v>0</v>
      </c>
      <c r="Q7978">
        <f>_xlfn.XLOOKUP(C7978&amp;G7978&amp;H7978,covid!$E$2:$E$2184,covid!$D$2:$D$2184,0,0,1)</f>
        <v>0</v>
      </c>
    </row>
    <row r="7979" spans="1:17" x14ac:dyDescent="0.3">
      <c r="A7979">
        <f>_xlfn.XLOOKUP(C7979,kamus!$B$2:$B$87,kamus!$A$2:$A$87,0,0,1)</f>
        <v>59</v>
      </c>
      <c r="B7979" t="str">
        <f>_xlfn.XLOOKUP(C7979,kamus!$B$2:$B$87,kamus!$D$2:$D$87,"dihapus",0,1)</f>
        <v>Prambanan</v>
      </c>
      <c r="C7979" t="s">
        <v>210</v>
      </c>
      <c r="D7979">
        <f>_xlfn.XLOOKUP(C7979,kamus!$B$2:$B$87,kamus!$J$2:$J$87,"dihapus",0,1)</f>
        <v>0</v>
      </c>
      <c r="E7979">
        <f t="shared" si="872"/>
        <v>0</v>
      </c>
      <c r="F7979" s="14">
        <v>45139</v>
      </c>
      <c r="G7979" s="1">
        <f t="shared" si="873"/>
        <v>8</v>
      </c>
      <c r="H7979" s="1">
        <f t="shared" si="874"/>
        <v>2023</v>
      </c>
      <c r="I7979">
        <v>0</v>
      </c>
      <c r="J7979">
        <v>0</v>
      </c>
      <c r="K7979">
        <f t="shared" si="868"/>
        <v>0</v>
      </c>
      <c r="L7979">
        <v>4888</v>
      </c>
      <c r="M7979" s="6">
        <f t="shared" si="869"/>
        <v>0</v>
      </c>
      <c r="N7979" s="6">
        <f t="shared" si="870"/>
        <v>0</v>
      </c>
      <c r="O7979" s="6">
        <f t="shared" si="871"/>
        <v>0</v>
      </c>
      <c r="Q7979">
        <f>_xlfn.XLOOKUP(C7979&amp;G7979&amp;H7979,covid!$E$2:$E$2184,covid!$D$2:$D$2184,0,0,1)</f>
        <v>0</v>
      </c>
    </row>
    <row r="7980" spans="1:17" x14ac:dyDescent="0.3">
      <c r="A7980">
        <f>_xlfn.XLOOKUP(C7980,kamus!$B$2:$B$87,kamus!$A$2:$A$87,0,0,1)</f>
        <v>61</v>
      </c>
      <c r="B7980" t="str">
        <f>_xlfn.XLOOKUP(C7980,kamus!$B$2:$B$87,kamus!$D$2:$D$87,"dihapus",0,1)</f>
        <v>Prambanan</v>
      </c>
      <c r="C7980" t="s">
        <v>219</v>
      </c>
      <c r="D7980">
        <f>_xlfn.XLOOKUP(C7980,kamus!$B$2:$B$87,kamus!$J$2:$J$87,"dihapus",0,1)</f>
        <v>0</v>
      </c>
      <c r="E7980">
        <f t="shared" si="872"/>
        <v>0</v>
      </c>
      <c r="F7980" s="14">
        <v>45139</v>
      </c>
      <c r="G7980" s="1">
        <f t="shared" si="873"/>
        <v>8</v>
      </c>
      <c r="H7980" s="1">
        <f t="shared" si="874"/>
        <v>2023</v>
      </c>
      <c r="I7980">
        <v>0</v>
      </c>
      <c r="J7980">
        <v>0</v>
      </c>
      <c r="K7980">
        <f t="shared" si="868"/>
        <v>0</v>
      </c>
      <c r="L7980">
        <v>14613</v>
      </c>
      <c r="M7980" s="6">
        <f t="shared" si="869"/>
        <v>0</v>
      </c>
      <c r="N7980" s="6">
        <f t="shared" si="870"/>
        <v>0</v>
      </c>
      <c r="O7980" s="6">
        <f t="shared" si="871"/>
        <v>0</v>
      </c>
      <c r="Q7980">
        <f>_xlfn.XLOOKUP(C7980&amp;G7980&amp;H7980,covid!$E$2:$E$2184,covid!$D$2:$D$2184,0,0,1)</f>
        <v>0</v>
      </c>
    </row>
    <row r="7981" spans="1:17" x14ac:dyDescent="0.3">
      <c r="A7981">
        <f>_xlfn.XLOOKUP(C7981,kamus!$B$2:$B$87,kamus!$A$2:$A$87,0,0,1)</f>
        <v>62</v>
      </c>
      <c r="B7981" t="str">
        <f>_xlfn.XLOOKUP(C7981,kamus!$B$2:$B$87,kamus!$D$2:$D$87,"dihapus",0,1)</f>
        <v>Prambanan</v>
      </c>
      <c r="C7981" t="s">
        <v>236</v>
      </c>
      <c r="D7981">
        <f>_xlfn.XLOOKUP(C7981,kamus!$B$2:$B$87,kamus!$J$2:$J$87,"dihapus",0,1)</f>
        <v>0</v>
      </c>
      <c r="E7981">
        <f t="shared" si="872"/>
        <v>0</v>
      </c>
      <c r="F7981" s="14">
        <v>45139</v>
      </c>
      <c r="G7981" s="1">
        <f t="shared" si="873"/>
        <v>8</v>
      </c>
      <c r="H7981" s="1">
        <f t="shared" si="874"/>
        <v>2023</v>
      </c>
      <c r="I7981">
        <v>0</v>
      </c>
      <c r="J7981">
        <v>0</v>
      </c>
      <c r="K7981">
        <f t="shared" si="868"/>
        <v>0</v>
      </c>
      <c r="L7981">
        <v>6237</v>
      </c>
      <c r="M7981" s="6">
        <f t="shared" si="869"/>
        <v>0</v>
      </c>
      <c r="N7981" s="6">
        <f t="shared" si="870"/>
        <v>0</v>
      </c>
      <c r="O7981" s="6">
        <f t="shared" si="871"/>
        <v>0</v>
      </c>
      <c r="Q7981">
        <f>_xlfn.XLOOKUP(C7981&amp;G7981&amp;H7981,covid!$E$2:$E$2184,covid!$D$2:$D$2184,0,0,1)</f>
        <v>0</v>
      </c>
    </row>
    <row r="7982" spans="1:17" x14ac:dyDescent="0.3">
      <c r="A7982">
        <f>_xlfn.XLOOKUP(C7982,kamus!$B$2:$B$87,kamus!$A$2:$A$87,0,0,1)</f>
        <v>63</v>
      </c>
      <c r="B7982" t="str">
        <f>_xlfn.XLOOKUP(C7982,kamus!$B$2:$B$87,kamus!$D$2:$D$87,"dihapus",0,1)</f>
        <v>Prambanan</v>
      </c>
      <c r="C7982" t="s">
        <v>261</v>
      </c>
      <c r="D7982">
        <f>_xlfn.XLOOKUP(C7982,kamus!$B$2:$B$87,kamus!$J$2:$J$87,"dihapus",0,1)</f>
        <v>0</v>
      </c>
      <c r="E7982">
        <f t="shared" si="872"/>
        <v>0</v>
      </c>
      <c r="F7982" s="14">
        <v>45139</v>
      </c>
      <c r="G7982" s="1">
        <f t="shared" si="873"/>
        <v>8</v>
      </c>
      <c r="H7982" s="1">
        <f t="shared" si="874"/>
        <v>2023</v>
      </c>
      <c r="I7982">
        <v>0</v>
      </c>
      <c r="J7982">
        <v>1</v>
      </c>
      <c r="K7982">
        <f t="shared" si="868"/>
        <v>1</v>
      </c>
      <c r="L7982">
        <v>15803</v>
      </c>
      <c r="M7982" s="6">
        <f t="shared" si="869"/>
        <v>0</v>
      </c>
      <c r="N7982" s="6">
        <f t="shared" si="870"/>
        <v>6.3279124216920835</v>
      </c>
      <c r="O7982" s="6">
        <f t="shared" si="871"/>
        <v>6.3279124216920835</v>
      </c>
      <c r="Q7982">
        <f>_xlfn.XLOOKUP(C7982&amp;G7982&amp;H7982,covid!$E$2:$E$2184,covid!$D$2:$D$2184,0,0,1)</f>
        <v>0</v>
      </c>
    </row>
    <row r="7983" spans="1:17" x14ac:dyDescent="0.3">
      <c r="A7983">
        <f>_xlfn.XLOOKUP(C7983,kamus!$B$2:$B$87,kamus!$A$2:$A$87,0,0,1)</f>
        <v>60</v>
      </c>
      <c r="B7983" t="str">
        <f>_xlfn.XLOOKUP(C7983,kamus!$B$2:$B$87,kamus!$D$2:$D$87,"dihapus",0,1)</f>
        <v>Prambanan</v>
      </c>
      <c r="C7983" t="s">
        <v>280</v>
      </c>
      <c r="D7983">
        <f>_xlfn.XLOOKUP(C7983,kamus!$B$2:$B$87,kamus!$J$2:$J$87,"dihapus",0,1)</f>
        <v>0</v>
      </c>
      <c r="E7983">
        <f t="shared" si="872"/>
        <v>0</v>
      </c>
      <c r="F7983" s="14">
        <v>45139</v>
      </c>
      <c r="G7983" s="1">
        <f t="shared" si="873"/>
        <v>8</v>
      </c>
      <c r="H7983" s="1">
        <f t="shared" si="874"/>
        <v>2023</v>
      </c>
      <c r="I7983">
        <v>0</v>
      </c>
      <c r="J7983">
        <v>0</v>
      </c>
      <c r="K7983">
        <f t="shared" si="868"/>
        <v>0</v>
      </c>
      <c r="L7983">
        <v>2888</v>
      </c>
      <c r="M7983" s="6">
        <f t="shared" si="869"/>
        <v>0</v>
      </c>
      <c r="N7983" s="6">
        <f t="shared" si="870"/>
        <v>0</v>
      </c>
      <c r="O7983" s="6">
        <f t="shared" si="871"/>
        <v>0</v>
      </c>
      <c r="Q7983">
        <f>_xlfn.XLOOKUP(C7983&amp;G7983&amp;H7983,covid!$E$2:$E$2184,covid!$D$2:$D$2184,0,0,1)</f>
        <v>0</v>
      </c>
    </row>
    <row r="7984" spans="1:17" x14ac:dyDescent="0.3">
      <c r="A7984">
        <f>_xlfn.XLOOKUP(C7984,kamus!$B$2:$B$87,kamus!$A$2:$A$87,0,0,1)</f>
        <v>67</v>
      </c>
      <c r="B7984" t="str">
        <f>_xlfn.XLOOKUP(C7984,kamus!$B$2:$B$87,kamus!$D$2:$D$87,"dihapus",0,1)</f>
        <v>Seyegan</v>
      </c>
      <c r="C7984" t="s">
        <v>221</v>
      </c>
      <c r="D7984">
        <f>_xlfn.XLOOKUP(C7984,kamus!$B$2:$B$87,kamus!$J$2:$J$87,"dihapus",0,1)</f>
        <v>0</v>
      </c>
      <c r="E7984">
        <f t="shared" si="872"/>
        <v>0</v>
      </c>
      <c r="F7984" s="14">
        <v>45139</v>
      </c>
      <c r="G7984" s="1">
        <f t="shared" si="873"/>
        <v>8</v>
      </c>
      <c r="H7984" s="1">
        <f t="shared" si="874"/>
        <v>2023</v>
      </c>
      <c r="I7984">
        <v>0</v>
      </c>
      <c r="J7984">
        <v>0</v>
      </c>
      <c r="K7984">
        <f t="shared" si="868"/>
        <v>0</v>
      </c>
      <c r="L7984">
        <v>11097</v>
      </c>
      <c r="M7984" s="6">
        <f t="shared" si="869"/>
        <v>0</v>
      </c>
      <c r="N7984" s="6">
        <f t="shared" si="870"/>
        <v>0</v>
      </c>
      <c r="O7984" s="6">
        <f t="shared" si="871"/>
        <v>0</v>
      </c>
      <c r="Q7984">
        <f>_xlfn.XLOOKUP(C7984&amp;G7984&amp;H7984,covid!$E$2:$E$2184,covid!$D$2:$D$2184,0,0,1)</f>
        <v>0</v>
      </c>
    </row>
    <row r="7985" spans="1:17" x14ac:dyDescent="0.3">
      <c r="A7985">
        <f>_xlfn.XLOOKUP(C7985,kamus!$B$2:$B$87,kamus!$A$2:$A$87,0,0,1)</f>
        <v>66</v>
      </c>
      <c r="B7985" t="str">
        <f>_xlfn.XLOOKUP(C7985,kamus!$B$2:$B$87,kamus!$D$2:$D$87,"dihapus",0,1)</f>
        <v>Seyegan</v>
      </c>
      <c r="C7985" t="s">
        <v>222</v>
      </c>
      <c r="D7985">
        <f>_xlfn.XLOOKUP(C7985,kamus!$B$2:$B$87,kamus!$J$2:$J$87,"dihapus",0,1)</f>
        <v>0</v>
      </c>
      <c r="E7985">
        <f t="shared" si="872"/>
        <v>0</v>
      </c>
      <c r="F7985" s="14">
        <v>45139</v>
      </c>
      <c r="G7985" s="1">
        <f t="shared" si="873"/>
        <v>8</v>
      </c>
      <c r="H7985" s="1">
        <f t="shared" si="874"/>
        <v>2023</v>
      </c>
      <c r="I7985">
        <v>0</v>
      </c>
      <c r="J7985">
        <v>0</v>
      </c>
      <c r="K7985">
        <f t="shared" si="868"/>
        <v>0</v>
      </c>
      <c r="L7985">
        <v>9855</v>
      </c>
      <c r="M7985" s="6">
        <f t="shared" si="869"/>
        <v>0</v>
      </c>
      <c r="N7985" s="6">
        <f t="shared" si="870"/>
        <v>0</v>
      </c>
      <c r="O7985" s="6">
        <f t="shared" si="871"/>
        <v>0</v>
      </c>
      <c r="Q7985">
        <f>_xlfn.XLOOKUP(C7985&amp;G7985&amp;H7985,covid!$E$2:$E$2184,covid!$D$2:$D$2184,0,0,1)</f>
        <v>0</v>
      </c>
    </row>
    <row r="7986" spans="1:17" x14ac:dyDescent="0.3">
      <c r="A7986">
        <f>_xlfn.XLOOKUP(C7986,kamus!$B$2:$B$87,kamus!$A$2:$A$87,0,0,1)</f>
        <v>68</v>
      </c>
      <c r="B7986" t="str">
        <f>_xlfn.XLOOKUP(C7986,kamus!$B$2:$B$87,kamus!$D$2:$D$87,"dihapus",0,1)</f>
        <v>Seyegan</v>
      </c>
      <c r="C7986" t="s">
        <v>223</v>
      </c>
      <c r="D7986">
        <f>_xlfn.XLOOKUP(C7986,kamus!$B$2:$B$87,kamus!$J$2:$J$87,"dihapus",0,1)</f>
        <v>0</v>
      </c>
      <c r="E7986">
        <f t="shared" si="872"/>
        <v>0</v>
      </c>
      <c r="F7986" s="14">
        <v>45139</v>
      </c>
      <c r="G7986" s="1">
        <f t="shared" si="873"/>
        <v>8</v>
      </c>
      <c r="H7986" s="1">
        <f t="shared" si="874"/>
        <v>2023</v>
      </c>
      <c r="I7986">
        <v>0</v>
      </c>
      <c r="J7986">
        <v>0</v>
      </c>
      <c r="K7986">
        <f t="shared" si="868"/>
        <v>0</v>
      </c>
      <c r="L7986">
        <v>8289</v>
      </c>
      <c r="M7986" s="6">
        <f t="shared" si="869"/>
        <v>0</v>
      </c>
      <c r="N7986" s="6">
        <f t="shared" si="870"/>
        <v>0</v>
      </c>
      <c r="O7986" s="6">
        <f t="shared" si="871"/>
        <v>0</v>
      </c>
      <c r="Q7986">
        <f>_xlfn.XLOOKUP(C7986&amp;G7986&amp;H7986,covid!$E$2:$E$2184,covid!$D$2:$D$2184,0,0,1)</f>
        <v>0</v>
      </c>
    </row>
    <row r="7987" spans="1:17" x14ac:dyDescent="0.3">
      <c r="A7987">
        <f>_xlfn.XLOOKUP(C7987,kamus!$B$2:$B$87,kamus!$A$2:$A$87,0,0,1)</f>
        <v>65</v>
      </c>
      <c r="B7987" t="str">
        <f>_xlfn.XLOOKUP(C7987,kamus!$B$2:$B$87,kamus!$D$2:$D$87,"dihapus",0,1)</f>
        <v>Seyegan</v>
      </c>
      <c r="C7987" t="s">
        <v>224</v>
      </c>
      <c r="D7987">
        <f>_xlfn.XLOOKUP(C7987,kamus!$B$2:$B$87,kamus!$J$2:$J$87,"dihapus",0,1)</f>
        <v>1</v>
      </c>
      <c r="E7987">
        <f t="shared" si="872"/>
        <v>1</v>
      </c>
      <c r="F7987" s="14">
        <v>45139</v>
      </c>
      <c r="G7987" s="1">
        <f t="shared" si="873"/>
        <v>8</v>
      </c>
      <c r="H7987" s="1">
        <f t="shared" si="874"/>
        <v>2023</v>
      </c>
      <c r="I7987">
        <v>0</v>
      </c>
      <c r="J7987">
        <v>0</v>
      </c>
      <c r="K7987">
        <f t="shared" si="868"/>
        <v>0</v>
      </c>
      <c r="L7987">
        <v>11557</v>
      </c>
      <c r="M7987" s="6">
        <f t="shared" si="869"/>
        <v>0</v>
      </c>
      <c r="N7987" s="6">
        <f t="shared" si="870"/>
        <v>0</v>
      </c>
      <c r="O7987" s="6">
        <f t="shared" si="871"/>
        <v>0</v>
      </c>
      <c r="Q7987">
        <f>_xlfn.XLOOKUP(C7987&amp;G7987&amp;H7987,covid!$E$2:$E$2184,covid!$D$2:$D$2184,0,0,1)</f>
        <v>0</v>
      </c>
    </row>
    <row r="7988" spans="1:17" x14ac:dyDescent="0.3">
      <c r="A7988">
        <f>_xlfn.XLOOKUP(C7988,kamus!$B$2:$B$87,kamus!$A$2:$A$87,0,0,1)</f>
        <v>69</v>
      </c>
      <c r="B7988" t="str">
        <f>_xlfn.XLOOKUP(C7988,kamus!$B$2:$B$87,kamus!$D$2:$D$87,"dihapus",0,1)</f>
        <v>Seyegan</v>
      </c>
      <c r="C7988" t="s">
        <v>225</v>
      </c>
      <c r="D7988">
        <f>_xlfn.XLOOKUP(C7988,kamus!$B$2:$B$87,kamus!$J$2:$J$87,"dihapus",0,1)</f>
        <v>0</v>
      </c>
      <c r="E7988">
        <f t="shared" si="872"/>
        <v>0</v>
      </c>
      <c r="F7988" s="14">
        <v>45139</v>
      </c>
      <c r="G7988" s="1">
        <f t="shared" si="873"/>
        <v>8</v>
      </c>
      <c r="H7988" s="1">
        <f t="shared" si="874"/>
        <v>2023</v>
      </c>
      <c r="I7988">
        <v>0</v>
      </c>
      <c r="J7988">
        <v>0</v>
      </c>
      <c r="K7988">
        <f t="shared" si="868"/>
        <v>0</v>
      </c>
      <c r="L7988">
        <v>13916</v>
      </c>
      <c r="M7988" s="6">
        <f t="shared" si="869"/>
        <v>0</v>
      </c>
      <c r="N7988" s="6">
        <f t="shared" si="870"/>
        <v>0</v>
      </c>
      <c r="O7988" s="6">
        <f t="shared" si="871"/>
        <v>0</v>
      </c>
      <c r="Q7988">
        <f>_xlfn.XLOOKUP(C7988&amp;G7988&amp;H7988,covid!$E$2:$E$2184,covid!$D$2:$D$2184,0,0,1)</f>
        <v>0</v>
      </c>
    </row>
    <row r="7989" spans="1:17" x14ac:dyDescent="0.3">
      <c r="A7989">
        <f>_xlfn.XLOOKUP(C7989,kamus!$B$2:$B$87,kamus!$A$2:$A$87,0,0,1)</f>
        <v>74</v>
      </c>
      <c r="B7989" t="str">
        <f>_xlfn.XLOOKUP(C7989,kamus!$B$2:$B$87,kamus!$D$2:$D$87,"dihapus",0,1)</f>
        <v>Sleman</v>
      </c>
      <c r="C7989" t="s">
        <v>205</v>
      </c>
      <c r="D7989">
        <f>_xlfn.XLOOKUP(C7989,kamus!$B$2:$B$87,kamus!$J$2:$J$87,"dihapus",0,1)</f>
        <v>1</v>
      </c>
      <c r="E7989">
        <f t="shared" si="872"/>
        <v>1</v>
      </c>
      <c r="F7989" s="14">
        <v>45139</v>
      </c>
      <c r="G7989" s="1">
        <f t="shared" si="873"/>
        <v>8</v>
      </c>
      <c r="H7989" s="1">
        <f t="shared" si="874"/>
        <v>2023</v>
      </c>
      <c r="I7989">
        <v>0</v>
      </c>
      <c r="J7989">
        <v>2</v>
      </c>
      <c r="K7989">
        <f t="shared" si="868"/>
        <v>2</v>
      </c>
      <c r="L7989">
        <v>16040</v>
      </c>
      <c r="M7989" s="6">
        <f t="shared" si="869"/>
        <v>0</v>
      </c>
      <c r="N7989" s="6">
        <f t="shared" si="870"/>
        <v>12.468827930174562</v>
      </c>
      <c r="O7989" s="6">
        <f t="shared" si="871"/>
        <v>12.468827930174562</v>
      </c>
      <c r="Q7989">
        <f>_xlfn.XLOOKUP(C7989&amp;G7989&amp;H7989,covid!$E$2:$E$2184,covid!$D$2:$D$2184,0,0,1)</f>
        <v>0</v>
      </c>
    </row>
    <row r="7990" spans="1:17" x14ac:dyDescent="0.3">
      <c r="A7990">
        <f>_xlfn.XLOOKUP(C7990,kamus!$B$2:$B$87,kamus!$A$2:$A$87,0,0,1)</f>
        <v>73</v>
      </c>
      <c r="B7990" t="str">
        <f>_xlfn.XLOOKUP(C7990,kamus!$B$2:$B$87,kamus!$D$2:$D$87,"dihapus",0,1)</f>
        <v>Sleman</v>
      </c>
      <c r="C7990" t="s">
        <v>232</v>
      </c>
      <c r="D7990">
        <f>_xlfn.XLOOKUP(C7990,kamus!$B$2:$B$87,kamus!$J$2:$J$87,"dihapus",0,1)</f>
        <v>1</v>
      </c>
      <c r="E7990">
        <f t="shared" si="872"/>
        <v>1</v>
      </c>
      <c r="F7990" s="14">
        <v>45139</v>
      </c>
      <c r="G7990" s="1">
        <f t="shared" si="873"/>
        <v>8</v>
      </c>
      <c r="H7990" s="1">
        <f t="shared" si="874"/>
        <v>2023</v>
      </c>
      <c r="I7990">
        <v>0</v>
      </c>
      <c r="J7990">
        <v>0</v>
      </c>
      <c r="K7990">
        <f t="shared" si="868"/>
        <v>0</v>
      </c>
      <c r="L7990">
        <v>13267</v>
      </c>
      <c r="M7990" s="6">
        <f t="shared" si="869"/>
        <v>0</v>
      </c>
      <c r="N7990" s="6">
        <f t="shared" si="870"/>
        <v>0</v>
      </c>
      <c r="O7990" s="6">
        <f t="shared" si="871"/>
        <v>0</v>
      </c>
      <c r="Q7990">
        <f>_xlfn.XLOOKUP(C7990&amp;G7990&amp;H7990,covid!$E$2:$E$2184,covid!$D$2:$D$2184,0,0,1)</f>
        <v>0</v>
      </c>
    </row>
    <row r="7991" spans="1:17" x14ac:dyDescent="0.3">
      <c r="A7991">
        <f>_xlfn.XLOOKUP(C7991,kamus!$B$2:$B$87,kamus!$A$2:$A$87,0,0,1)</f>
        <v>71</v>
      </c>
      <c r="B7991" t="str">
        <f>_xlfn.XLOOKUP(C7991,kamus!$B$2:$B$87,kamus!$D$2:$D$87,"dihapus",0,1)</f>
        <v>Sleman</v>
      </c>
      <c r="C7991" t="s">
        <v>271</v>
      </c>
      <c r="D7991">
        <f>_xlfn.XLOOKUP(C7991,kamus!$B$2:$B$87,kamus!$J$2:$J$87,"dihapus",0,1)</f>
        <v>1</v>
      </c>
      <c r="E7991">
        <f t="shared" si="872"/>
        <v>1</v>
      </c>
      <c r="F7991" s="14">
        <v>45139</v>
      </c>
      <c r="G7991" s="1">
        <f t="shared" si="873"/>
        <v>8</v>
      </c>
      <c r="H7991" s="1">
        <f t="shared" si="874"/>
        <v>2023</v>
      </c>
      <c r="I7991">
        <v>0</v>
      </c>
      <c r="J7991">
        <v>0</v>
      </c>
      <c r="K7991">
        <f t="shared" si="868"/>
        <v>0</v>
      </c>
      <c r="L7991">
        <v>16026</v>
      </c>
      <c r="M7991" s="6">
        <f t="shared" si="869"/>
        <v>0</v>
      </c>
      <c r="N7991" s="6">
        <f t="shared" si="870"/>
        <v>0</v>
      </c>
      <c r="O7991" s="6">
        <f t="shared" si="871"/>
        <v>0</v>
      </c>
      <c r="Q7991">
        <f>_xlfn.XLOOKUP(C7991&amp;G7991&amp;H7991,covid!$E$2:$E$2184,covid!$D$2:$D$2184,0,0,1)</f>
        <v>0</v>
      </c>
    </row>
    <row r="7992" spans="1:17" x14ac:dyDescent="0.3">
      <c r="A7992">
        <f>_xlfn.XLOOKUP(C7992,kamus!$B$2:$B$87,kamus!$A$2:$A$87,0,0,1)</f>
        <v>72</v>
      </c>
      <c r="B7992" t="str">
        <f>_xlfn.XLOOKUP(C7992,kamus!$B$2:$B$87,kamus!$D$2:$D$87,"dihapus",0,1)</f>
        <v>Sleman</v>
      </c>
      <c r="C7992" t="s">
        <v>273</v>
      </c>
      <c r="D7992">
        <f>_xlfn.XLOOKUP(C7992,kamus!$B$2:$B$87,kamus!$J$2:$J$87,"dihapus",0,1)</f>
        <v>1</v>
      </c>
      <c r="E7992">
        <f t="shared" si="872"/>
        <v>1</v>
      </c>
      <c r="F7992" s="14">
        <v>45139</v>
      </c>
      <c r="G7992" s="1">
        <f t="shared" si="873"/>
        <v>8</v>
      </c>
      <c r="H7992" s="1">
        <f t="shared" si="874"/>
        <v>2023</v>
      </c>
      <c r="I7992">
        <v>0</v>
      </c>
      <c r="J7992">
        <v>2</v>
      </c>
      <c r="K7992">
        <f t="shared" si="868"/>
        <v>2</v>
      </c>
      <c r="L7992">
        <v>19401</v>
      </c>
      <c r="M7992" s="6">
        <f t="shared" si="869"/>
        <v>0</v>
      </c>
      <c r="N7992" s="6">
        <f t="shared" si="870"/>
        <v>10.308746971805578</v>
      </c>
      <c r="O7992" s="6">
        <f t="shared" si="871"/>
        <v>10.308746971805578</v>
      </c>
      <c r="Q7992">
        <f>_xlfn.XLOOKUP(C7992&amp;G7992&amp;H7992,covid!$E$2:$E$2184,covid!$D$2:$D$2184,0,0,1)</f>
        <v>0</v>
      </c>
    </row>
    <row r="7993" spans="1:17" x14ac:dyDescent="0.3">
      <c r="A7993">
        <f>_xlfn.XLOOKUP(C7993,kamus!$B$2:$B$87,kamus!$A$2:$A$87,0,0,1)</f>
        <v>70</v>
      </c>
      <c r="B7993" t="str">
        <f>_xlfn.XLOOKUP(C7993,kamus!$B$2:$B$87,kamus!$D$2:$D$87,"dihapus",0,1)</f>
        <v>Sleman</v>
      </c>
      <c r="C7993" t="s">
        <v>274</v>
      </c>
      <c r="D7993">
        <f>_xlfn.XLOOKUP(C7993,kamus!$B$2:$B$87,kamus!$J$2:$J$87,"dihapus",0,1)</f>
        <v>0</v>
      </c>
      <c r="E7993">
        <f t="shared" si="872"/>
        <v>0</v>
      </c>
      <c r="F7993" s="14">
        <v>45139</v>
      </c>
      <c r="G7993" s="1">
        <f t="shared" si="873"/>
        <v>8</v>
      </c>
      <c r="H7993" s="1">
        <f t="shared" si="874"/>
        <v>2023</v>
      </c>
      <c r="I7993">
        <v>0</v>
      </c>
      <c r="J7993">
        <v>0</v>
      </c>
      <c r="K7993">
        <f t="shared" si="868"/>
        <v>0</v>
      </c>
      <c r="L7993">
        <v>10311</v>
      </c>
      <c r="M7993" s="6">
        <f t="shared" si="869"/>
        <v>0</v>
      </c>
      <c r="N7993" s="6">
        <f t="shared" si="870"/>
        <v>0</v>
      </c>
      <c r="O7993" s="6">
        <f t="shared" si="871"/>
        <v>0</v>
      </c>
      <c r="Q7993">
        <f>_xlfn.XLOOKUP(C7993&amp;G7993&amp;H7993,covid!$E$2:$E$2184,covid!$D$2:$D$2184,0,0,1)</f>
        <v>0</v>
      </c>
    </row>
    <row r="7994" spans="1:17" x14ac:dyDescent="0.3">
      <c r="A7994">
        <f>_xlfn.XLOOKUP(C7994,kamus!$B$2:$B$87,kamus!$A$2:$A$87,0,0,1)</f>
        <v>77</v>
      </c>
      <c r="B7994" t="str">
        <f>_xlfn.XLOOKUP(C7994,kamus!$B$2:$B$87,kamus!$D$2:$D$87,"dihapus",0,1)</f>
        <v>Tempel 1</v>
      </c>
      <c r="C7994" t="s">
        <v>218</v>
      </c>
      <c r="D7994">
        <f>_xlfn.XLOOKUP(C7994,kamus!$B$2:$B$87,kamus!$J$2:$J$87,"dihapus",0,1)</f>
        <v>0</v>
      </c>
      <c r="E7994">
        <f t="shared" si="872"/>
        <v>0</v>
      </c>
      <c r="F7994" s="14">
        <v>45139</v>
      </c>
      <c r="G7994" s="1">
        <f t="shared" si="873"/>
        <v>8</v>
      </c>
      <c r="H7994" s="1">
        <f t="shared" si="874"/>
        <v>2023</v>
      </c>
      <c r="I7994">
        <v>0</v>
      </c>
      <c r="J7994">
        <v>1</v>
      </c>
      <c r="K7994">
        <f t="shared" si="868"/>
        <v>1</v>
      </c>
      <c r="L7994">
        <v>8060</v>
      </c>
      <c r="M7994" s="6">
        <f t="shared" si="869"/>
        <v>0</v>
      </c>
      <c r="N7994" s="6">
        <f t="shared" si="870"/>
        <v>12.406947890818859</v>
      </c>
      <c r="O7994" s="6">
        <f t="shared" si="871"/>
        <v>12.406947890818859</v>
      </c>
      <c r="Q7994">
        <f>_xlfn.XLOOKUP(C7994&amp;G7994&amp;H7994,covid!$E$2:$E$2184,covid!$D$2:$D$2184,0,0,1)</f>
        <v>0</v>
      </c>
    </row>
    <row r="7995" spans="1:17" x14ac:dyDescent="0.3">
      <c r="A7995">
        <f>_xlfn.XLOOKUP(C7995,kamus!$B$2:$B$87,kamus!$A$2:$A$87,0,0,1)</f>
        <v>76</v>
      </c>
      <c r="B7995" t="str">
        <f>_xlfn.XLOOKUP(C7995,kamus!$B$2:$B$87,kamus!$D$2:$D$87,"dihapus",0,1)</f>
        <v>Tempel 1</v>
      </c>
      <c r="C7995" t="s">
        <v>226</v>
      </c>
      <c r="D7995">
        <f>_xlfn.XLOOKUP(C7995,kamus!$B$2:$B$87,kamus!$J$2:$J$87,"dihapus",0,1)</f>
        <v>1</v>
      </c>
      <c r="E7995">
        <f t="shared" si="872"/>
        <v>1</v>
      </c>
      <c r="F7995" s="14">
        <v>45139</v>
      </c>
      <c r="G7995" s="1">
        <f t="shared" si="873"/>
        <v>8</v>
      </c>
      <c r="H7995" s="1">
        <f t="shared" si="874"/>
        <v>2023</v>
      </c>
      <c r="I7995">
        <v>0</v>
      </c>
      <c r="J7995">
        <v>2</v>
      </c>
      <c r="K7995">
        <f t="shared" si="868"/>
        <v>2</v>
      </c>
      <c r="L7995">
        <v>11534</v>
      </c>
      <c r="M7995" s="6">
        <f t="shared" si="869"/>
        <v>0</v>
      </c>
      <c r="N7995" s="6">
        <f t="shared" si="870"/>
        <v>17.340038148083927</v>
      </c>
      <c r="O7995" s="6">
        <f t="shared" si="871"/>
        <v>17.340038148083927</v>
      </c>
      <c r="Q7995">
        <f>_xlfn.XLOOKUP(C7995&amp;G7995&amp;H7995,covid!$E$2:$E$2184,covid!$D$2:$D$2184,0,0,1)</f>
        <v>0</v>
      </c>
    </row>
    <row r="7996" spans="1:17" x14ac:dyDescent="0.3">
      <c r="A7996">
        <f>_xlfn.XLOOKUP(C7996,kamus!$B$2:$B$87,kamus!$A$2:$A$87,0,0,1)</f>
        <v>75</v>
      </c>
      <c r="B7996" t="str">
        <f>_xlfn.XLOOKUP(C7996,kamus!$B$2:$B$87,kamus!$D$2:$D$87,"dihapus",0,1)</f>
        <v>Tempel 1</v>
      </c>
      <c r="C7996" t="s">
        <v>227</v>
      </c>
      <c r="D7996">
        <f>_xlfn.XLOOKUP(C7996,kamus!$B$2:$B$87,kamus!$J$2:$J$87,"dihapus",0,1)</f>
        <v>0</v>
      </c>
      <c r="E7996">
        <f t="shared" si="872"/>
        <v>0</v>
      </c>
      <c r="F7996" s="14">
        <v>45139</v>
      </c>
      <c r="G7996" s="1">
        <f t="shared" si="873"/>
        <v>8</v>
      </c>
      <c r="H7996" s="1">
        <f t="shared" si="874"/>
        <v>2023</v>
      </c>
      <c r="I7996">
        <v>0</v>
      </c>
      <c r="J7996">
        <v>1</v>
      </c>
      <c r="K7996">
        <f t="shared" si="868"/>
        <v>1</v>
      </c>
      <c r="L7996">
        <v>7097</v>
      </c>
      <c r="M7996" s="6">
        <f t="shared" si="869"/>
        <v>0</v>
      </c>
      <c r="N7996" s="6">
        <f t="shared" si="870"/>
        <v>14.09046075806679</v>
      </c>
      <c r="O7996" s="6">
        <f t="shared" si="871"/>
        <v>14.09046075806679</v>
      </c>
      <c r="Q7996">
        <f>_xlfn.XLOOKUP(C7996&amp;G7996&amp;H7996,covid!$E$2:$E$2184,covid!$D$2:$D$2184,0,0,1)</f>
        <v>0</v>
      </c>
    </row>
    <row r="7997" spans="1:17" x14ac:dyDescent="0.3">
      <c r="A7997">
        <f>_xlfn.XLOOKUP(C7997,kamus!$B$2:$B$87,kamus!$A$2:$A$87,0,0,1)</f>
        <v>78</v>
      </c>
      <c r="B7997" t="str">
        <f>_xlfn.XLOOKUP(C7997,kamus!$B$2:$B$87,kamus!$D$2:$D$87,"dihapus",0,1)</f>
        <v>Tempel 1</v>
      </c>
      <c r="C7997" t="s">
        <v>229</v>
      </c>
      <c r="D7997">
        <f>_xlfn.XLOOKUP(C7997,kamus!$B$2:$B$87,kamus!$J$2:$J$87,"dihapus",0,1)</f>
        <v>0</v>
      </c>
      <c r="E7997">
        <f t="shared" si="872"/>
        <v>0</v>
      </c>
      <c r="F7997" s="14">
        <v>45139</v>
      </c>
      <c r="G7997" s="1">
        <f t="shared" si="873"/>
        <v>8</v>
      </c>
      <c r="H7997" s="1">
        <f t="shared" si="874"/>
        <v>2023</v>
      </c>
      <c r="I7997">
        <v>0</v>
      </c>
      <c r="J7997">
        <v>0</v>
      </c>
      <c r="K7997">
        <f t="shared" si="868"/>
        <v>0</v>
      </c>
      <c r="L7997">
        <v>5537</v>
      </c>
      <c r="M7997" s="6">
        <f t="shared" si="869"/>
        <v>0</v>
      </c>
      <c r="N7997" s="6">
        <f t="shared" si="870"/>
        <v>0</v>
      </c>
      <c r="O7997" s="6">
        <f t="shared" si="871"/>
        <v>0</v>
      </c>
      <c r="Q7997">
        <f>_xlfn.XLOOKUP(C7997&amp;G7997&amp;H7997,covid!$E$2:$E$2184,covid!$D$2:$D$2184,0,0,1)</f>
        <v>0</v>
      </c>
    </row>
    <row r="7998" spans="1:17" x14ac:dyDescent="0.3">
      <c r="A7998">
        <f>_xlfn.XLOOKUP(C7998,kamus!$B$2:$B$87,kamus!$A$2:$A$87,0,0,1)</f>
        <v>79</v>
      </c>
      <c r="B7998" t="str">
        <f>_xlfn.XLOOKUP(C7998,kamus!$B$2:$B$87,kamus!$D$2:$D$87,"dihapus",0,1)</f>
        <v>Tempel 2</v>
      </c>
      <c r="C7998" t="s">
        <v>201</v>
      </c>
      <c r="D7998">
        <f>_xlfn.XLOOKUP(C7998,kamus!$B$2:$B$87,kamus!$J$2:$J$87,"dihapus",0,1)</f>
        <v>0</v>
      </c>
      <c r="E7998">
        <f t="shared" si="872"/>
        <v>0</v>
      </c>
      <c r="F7998" s="14">
        <v>45139</v>
      </c>
      <c r="G7998" s="1">
        <f t="shared" si="873"/>
        <v>8</v>
      </c>
      <c r="H7998" s="1">
        <f t="shared" si="874"/>
        <v>2023</v>
      </c>
      <c r="I7998">
        <v>1</v>
      </c>
      <c r="J7998">
        <v>0</v>
      </c>
      <c r="K7998">
        <f t="shared" si="868"/>
        <v>1</v>
      </c>
      <c r="L7998">
        <v>7976</v>
      </c>
      <c r="M7998" s="6">
        <f t="shared" si="869"/>
        <v>12.537612838515546</v>
      </c>
      <c r="N7998" s="6">
        <f t="shared" si="870"/>
        <v>0</v>
      </c>
      <c r="O7998" s="6">
        <f t="shared" si="871"/>
        <v>12.537612838515546</v>
      </c>
      <c r="Q7998">
        <f>_xlfn.XLOOKUP(C7998&amp;G7998&amp;H7998,covid!$E$2:$E$2184,covid!$D$2:$D$2184,0,0,1)</f>
        <v>0</v>
      </c>
    </row>
    <row r="7999" spans="1:17" x14ac:dyDescent="0.3">
      <c r="A7999">
        <f>_xlfn.XLOOKUP(C7999,kamus!$B$2:$B$87,kamus!$A$2:$A$87,0,0,1)</f>
        <v>80</v>
      </c>
      <c r="B7999" t="str">
        <f>_xlfn.XLOOKUP(C7999,kamus!$B$2:$B$87,kamus!$D$2:$D$87,"dihapus",0,1)</f>
        <v>Tempel 2</v>
      </c>
      <c r="C7999" t="s">
        <v>233</v>
      </c>
      <c r="D7999">
        <f>_xlfn.XLOOKUP(C7999,kamus!$B$2:$B$87,kamus!$J$2:$J$87,"dihapus",0,1)</f>
        <v>0</v>
      </c>
      <c r="E7999">
        <f t="shared" si="872"/>
        <v>0</v>
      </c>
      <c r="F7999" s="14">
        <v>45139</v>
      </c>
      <c r="G7999" s="1">
        <f t="shared" si="873"/>
        <v>8</v>
      </c>
      <c r="H7999" s="1">
        <f t="shared" si="874"/>
        <v>2023</v>
      </c>
      <c r="I7999">
        <v>0</v>
      </c>
      <c r="J7999">
        <v>0</v>
      </c>
      <c r="K7999">
        <f t="shared" si="868"/>
        <v>0</v>
      </c>
      <c r="L7999">
        <v>6785</v>
      </c>
      <c r="M7999" s="6">
        <f t="shared" si="869"/>
        <v>0</v>
      </c>
      <c r="N7999" s="6">
        <f t="shared" si="870"/>
        <v>0</v>
      </c>
      <c r="O7999" s="6">
        <f t="shared" si="871"/>
        <v>0</v>
      </c>
      <c r="Q7999">
        <f>_xlfn.XLOOKUP(C7999&amp;G7999&amp;H7999,covid!$E$2:$E$2184,covid!$D$2:$D$2184,0,0,1)</f>
        <v>0</v>
      </c>
    </row>
    <row r="8000" spans="1:17" x14ac:dyDescent="0.3">
      <c r="A8000">
        <f>_xlfn.XLOOKUP(C8000,kamus!$B$2:$B$87,kamus!$A$2:$A$87,0,0,1)</f>
        <v>81</v>
      </c>
      <c r="B8000" t="str">
        <f>_xlfn.XLOOKUP(C8000,kamus!$B$2:$B$87,kamus!$D$2:$D$87,"dihapus",0,1)</f>
        <v>Tempel 2</v>
      </c>
      <c r="C8000" t="s">
        <v>263</v>
      </c>
      <c r="D8000">
        <f>_xlfn.XLOOKUP(C8000,kamus!$B$2:$B$87,kamus!$J$2:$J$87,"dihapus",0,1)</f>
        <v>0</v>
      </c>
      <c r="E8000">
        <f t="shared" si="872"/>
        <v>0</v>
      </c>
      <c r="F8000" s="14">
        <v>45139</v>
      </c>
      <c r="G8000" s="1">
        <f t="shared" si="873"/>
        <v>8</v>
      </c>
      <c r="H8000" s="1">
        <f t="shared" si="874"/>
        <v>2023</v>
      </c>
      <c r="I8000">
        <v>0</v>
      </c>
      <c r="J8000">
        <v>0</v>
      </c>
      <c r="K8000">
        <f t="shared" si="868"/>
        <v>0</v>
      </c>
      <c r="L8000">
        <v>4879</v>
      </c>
      <c r="M8000" s="6">
        <f t="shared" si="869"/>
        <v>0</v>
      </c>
      <c r="N8000" s="6">
        <f t="shared" si="870"/>
        <v>0</v>
      </c>
      <c r="O8000" s="6">
        <f t="shared" si="871"/>
        <v>0</v>
      </c>
      <c r="Q8000">
        <f>_xlfn.XLOOKUP(C8000&amp;G8000&amp;H8000,covid!$E$2:$E$2184,covid!$D$2:$D$2184,0,0,1)</f>
        <v>0</v>
      </c>
    </row>
    <row r="8001" spans="1:17" x14ac:dyDescent="0.3">
      <c r="A8001">
        <f>_xlfn.XLOOKUP(C8001,kamus!$B$2:$B$87,kamus!$A$2:$A$87,0,0,1)</f>
        <v>82</v>
      </c>
      <c r="B8001" t="str">
        <f>_xlfn.XLOOKUP(C8001,kamus!$B$2:$B$87,kamus!$D$2:$D$87,"dihapus",0,1)</f>
        <v>Tempel 2</v>
      </c>
      <c r="C8001" t="s">
        <v>266</v>
      </c>
      <c r="D8001">
        <f>_xlfn.XLOOKUP(C8001,kamus!$B$2:$B$87,kamus!$J$2:$J$87,"dihapus",0,1)</f>
        <v>0</v>
      </c>
      <c r="E8001">
        <f t="shared" si="872"/>
        <v>0</v>
      </c>
      <c r="F8001" s="14">
        <v>45139</v>
      </c>
      <c r="G8001" s="1">
        <f t="shared" si="873"/>
        <v>8</v>
      </c>
      <c r="H8001" s="1">
        <f t="shared" si="874"/>
        <v>2023</v>
      </c>
      <c r="I8001">
        <v>0</v>
      </c>
      <c r="J8001">
        <v>0</v>
      </c>
      <c r="K8001">
        <f t="shared" si="868"/>
        <v>0</v>
      </c>
      <c r="L8001">
        <v>5439</v>
      </c>
      <c r="M8001" s="6">
        <f t="shared" si="869"/>
        <v>0</v>
      </c>
      <c r="N8001" s="6">
        <f t="shared" si="870"/>
        <v>0</v>
      </c>
      <c r="O8001" s="6">
        <f t="shared" si="871"/>
        <v>0</v>
      </c>
      <c r="Q8001">
        <f>_xlfn.XLOOKUP(C8001&amp;G8001&amp;H8001,covid!$E$2:$E$2184,covid!$D$2:$D$2184,0,0,1)</f>
        <v>0</v>
      </c>
    </row>
    <row r="8002" spans="1:17" x14ac:dyDescent="0.3">
      <c r="A8002">
        <f>_xlfn.XLOOKUP(C8002,kamus!$B$2:$B$87,kamus!$A$2:$A$87,0,0,1)</f>
        <v>84</v>
      </c>
      <c r="B8002" t="str">
        <f>_xlfn.XLOOKUP(C8002,kamus!$B$2:$B$87,kamus!$D$2:$D$87,"dihapus",0,1)</f>
        <v>turi</v>
      </c>
      <c r="C8002" t="s">
        <v>199</v>
      </c>
      <c r="D8002">
        <f>_xlfn.XLOOKUP(C8002,kamus!$B$2:$B$87,kamus!$J$2:$J$87,"dihapus",0,1)</f>
        <v>0</v>
      </c>
      <c r="E8002">
        <f t="shared" si="872"/>
        <v>0</v>
      </c>
      <c r="F8002" s="14">
        <v>45139</v>
      </c>
      <c r="G8002" s="1">
        <f t="shared" si="873"/>
        <v>8</v>
      </c>
      <c r="H8002" s="1">
        <f t="shared" si="874"/>
        <v>2023</v>
      </c>
      <c r="I8002">
        <v>0</v>
      </c>
      <c r="J8002">
        <v>0</v>
      </c>
      <c r="K8002">
        <f t="shared" ref="K8002:K8065" si="875">J8002+I8002</f>
        <v>0</v>
      </c>
      <c r="L8002">
        <v>9981</v>
      </c>
      <c r="M8002" s="6">
        <f t="shared" ref="M8002:M8065" si="876">IF(ISBLANK(I8002)=TRUE,"",I8002/$L8002*100000)</f>
        <v>0</v>
      </c>
      <c r="N8002" s="6">
        <f t="shared" ref="N8002:N8065" si="877">IF(ISBLANK(J8002)=TRUE,"",J8002/$L8002*100000)</f>
        <v>0</v>
      </c>
      <c r="O8002" s="6">
        <f t="shared" ref="O8002:O8065" si="878">IF(ISBLANK(K8002)=TRUE,"",K8002/$L8002*100000)</f>
        <v>0</v>
      </c>
      <c r="Q8002">
        <f>_xlfn.XLOOKUP(C8002&amp;G8002&amp;H8002,covid!$E$2:$E$2184,covid!$D$2:$D$2184,0,0,1)</f>
        <v>0</v>
      </c>
    </row>
    <row r="8003" spans="1:17" x14ac:dyDescent="0.3">
      <c r="A8003">
        <f>_xlfn.XLOOKUP(C8003,kamus!$B$2:$B$87,kamus!$A$2:$A$87,0,0,1)</f>
        <v>86</v>
      </c>
      <c r="B8003" t="str">
        <f>_xlfn.XLOOKUP(C8003,kamus!$B$2:$B$87,kamus!$D$2:$D$87,"dihapus",0,1)</f>
        <v>turi</v>
      </c>
      <c r="C8003" t="s">
        <v>209</v>
      </c>
      <c r="D8003">
        <f>_xlfn.XLOOKUP(C8003,kamus!$B$2:$B$87,kamus!$J$2:$J$87,"dihapus",0,1)</f>
        <v>0</v>
      </c>
      <c r="E8003">
        <f t="shared" ref="E8003:E8066" si="879">IF(D8003=0,0,IF(H8003&lt;2021,0,IF(AND(H8003=2021,G8003&lt;5),0,1)))</f>
        <v>0</v>
      </c>
      <c r="F8003" s="14">
        <v>45139</v>
      </c>
      <c r="G8003" s="1">
        <f t="shared" ref="G8003:G8066" si="880">MONTH(F8003)</f>
        <v>8</v>
      </c>
      <c r="H8003" s="1">
        <f t="shared" ref="H8003:H8066" si="881">YEAR(F8003)</f>
        <v>2023</v>
      </c>
      <c r="I8003">
        <v>0</v>
      </c>
      <c r="J8003">
        <v>0</v>
      </c>
      <c r="K8003">
        <f t="shared" si="875"/>
        <v>0</v>
      </c>
      <c r="L8003">
        <v>9827</v>
      </c>
      <c r="M8003" s="6">
        <f t="shared" si="876"/>
        <v>0</v>
      </c>
      <c r="N8003" s="6">
        <f t="shared" si="877"/>
        <v>0</v>
      </c>
      <c r="O8003" s="6">
        <f t="shared" si="878"/>
        <v>0</v>
      </c>
      <c r="Q8003">
        <f>_xlfn.XLOOKUP(C8003&amp;G8003&amp;H8003,covid!$E$2:$E$2184,covid!$D$2:$D$2184,0,0,1)</f>
        <v>0</v>
      </c>
    </row>
    <row r="8004" spans="1:17" x14ac:dyDescent="0.3">
      <c r="A8004">
        <f>_xlfn.XLOOKUP(C8004,kamus!$B$2:$B$87,kamus!$A$2:$A$87,0,0,1)</f>
        <v>83</v>
      </c>
      <c r="B8004" t="str">
        <f>_xlfn.XLOOKUP(C8004,kamus!$B$2:$B$87,kamus!$D$2:$D$87,"dihapus",0,1)</f>
        <v>turi</v>
      </c>
      <c r="C8004" t="s">
        <v>211</v>
      </c>
      <c r="D8004">
        <f>_xlfn.XLOOKUP(C8004,kamus!$B$2:$B$87,kamus!$J$2:$J$87,"dihapus",0,1)</f>
        <v>0</v>
      </c>
      <c r="E8004">
        <f t="shared" si="879"/>
        <v>0</v>
      </c>
      <c r="F8004" s="14">
        <v>45139</v>
      </c>
      <c r="G8004" s="1">
        <f t="shared" si="880"/>
        <v>8</v>
      </c>
      <c r="H8004" s="1">
        <f t="shared" si="881"/>
        <v>2023</v>
      </c>
      <c r="I8004">
        <v>0</v>
      </c>
      <c r="J8004">
        <v>0</v>
      </c>
      <c r="K8004">
        <f t="shared" si="875"/>
        <v>0</v>
      </c>
      <c r="L8004">
        <v>8793</v>
      </c>
      <c r="M8004" s="6">
        <f t="shared" si="876"/>
        <v>0</v>
      </c>
      <c r="N8004" s="6">
        <f t="shared" si="877"/>
        <v>0</v>
      </c>
      <c r="O8004" s="6">
        <f t="shared" si="878"/>
        <v>0</v>
      </c>
      <c r="Q8004">
        <f>_xlfn.XLOOKUP(C8004&amp;G8004&amp;H8004,covid!$E$2:$E$2184,covid!$D$2:$D$2184,0,0,1)</f>
        <v>0</v>
      </c>
    </row>
    <row r="8005" spans="1:17" x14ac:dyDescent="0.3">
      <c r="A8005">
        <f>_xlfn.XLOOKUP(C8005,kamus!$B$2:$B$87,kamus!$A$2:$A$87,0,0,1)</f>
        <v>85</v>
      </c>
      <c r="B8005" t="str">
        <f>_xlfn.XLOOKUP(C8005,kamus!$B$2:$B$87,kamus!$D$2:$D$87,"dihapus",0,1)</f>
        <v>turi</v>
      </c>
      <c r="C8005" t="s">
        <v>279</v>
      </c>
      <c r="D8005">
        <f>_xlfn.XLOOKUP(C8005,kamus!$B$2:$B$87,kamus!$J$2:$J$87,"dihapus",0,1)</f>
        <v>0</v>
      </c>
      <c r="E8005">
        <f t="shared" si="879"/>
        <v>0</v>
      </c>
      <c r="F8005" s="14">
        <v>45139</v>
      </c>
      <c r="G8005" s="1">
        <f t="shared" si="880"/>
        <v>8</v>
      </c>
      <c r="H8005" s="1">
        <f t="shared" si="881"/>
        <v>2023</v>
      </c>
      <c r="I8005">
        <v>0</v>
      </c>
      <c r="J8005">
        <v>0</v>
      </c>
      <c r="K8005">
        <f t="shared" si="875"/>
        <v>0</v>
      </c>
      <c r="L8005">
        <v>11277</v>
      </c>
      <c r="M8005" s="6">
        <f t="shared" si="876"/>
        <v>0</v>
      </c>
      <c r="N8005" s="6">
        <f t="shared" si="877"/>
        <v>0</v>
      </c>
      <c r="O8005" s="6">
        <f t="shared" si="878"/>
        <v>0</v>
      </c>
      <c r="Q8005">
        <f>_xlfn.XLOOKUP(C8005&amp;G8005&amp;H8005,covid!$E$2:$E$2184,covid!$D$2:$D$2184,0,0,1)</f>
        <v>0</v>
      </c>
    </row>
    <row r="8006" spans="1:17" x14ac:dyDescent="0.3">
      <c r="A8006">
        <f>_xlfn.XLOOKUP(C8006,kamus!$B$2:$B$87,kamus!$A$2:$A$87,0,0,1)</f>
        <v>4</v>
      </c>
      <c r="B8006" t="str">
        <f>_xlfn.XLOOKUP(C8006,kamus!$B$2:$B$87,kamus!$D$2:$D$87,"dihapus",0,1)</f>
        <v>Berbah</v>
      </c>
      <c r="C8006" t="s">
        <v>215</v>
      </c>
      <c r="D8006">
        <f>_xlfn.XLOOKUP(C8006,kamus!$B$2:$B$87,kamus!$J$2:$J$87,"dihapus",0,1)</f>
        <v>0</v>
      </c>
      <c r="E8006">
        <f t="shared" si="879"/>
        <v>0</v>
      </c>
      <c r="F8006" s="14">
        <v>45170</v>
      </c>
      <c r="G8006" s="1">
        <f t="shared" si="880"/>
        <v>9</v>
      </c>
      <c r="H8006" s="1">
        <f t="shared" si="881"/>
        <v>2023</v>
      </c>
      <c r="I8006">
        <v>0</v>
      </c>
      <c r="J8006">
        <v>0</v>
      </c>
      <c r="K8006">
        <f t="shared" si="875"/>
        <v>0</v>
      </c>
      <c r="L8006">
        <v>11768</v>
      </c>
      <c r="M8006" s="6">
        <f t="shared" si="876"/>
        <v>0</v>
      </c>
      <c r="N8006" s="6">
        <f t="shared" si="877"/>
        <v>0</v>
      </c>
      <c r="O8006" s="6">
        <f t="shared" si="878"/>
        <v>0</v>
      </c>
      <c r="Q8006">
        <f>_xlfn.XLOOKUP(C8006&amp;G8006&amp;H8006,covid!$E$2:$E$2184,covid!$D$2:$D$2184,0,0,1)</f>
        <v>0</v>
      </c>
    </row>
    <row r="8007" spans="1:17" x14ac:dyDescent="0.3">
      <c r="A8007">
        <f>_xlfn.XLOOKUP(C8007,kamus!$B$2:$B$87,kamus!$A$2:$A$87,0,0,1)</f>
        <v>1</v>
      </c>
      <c r="B8007" t="str">
        <f>_xlfn.XLOOKUP(C8007,kamus!$B$2:$B$87,kamus!$D$2:$D$87,"dihapus",0,1)</f>
        <v>Berbah</v>
      </c>
      <c r="C8007" t="s">
        <v>216</v>
      </c>
      <c r="D8007">
        <f>_xlfn.XLOOKUP(C8007,kamus!$B$2:$B$87,kamus!$J$2:$J$87,"dihapus",0,1)</f>
        <v>1</v>
      </c>
      <c r="E8007">
        <f t="shared" si="879"/>
        <v>1</v>
      </c>
      <c r="F8007" s="14">
        <v>45170</v>
      </c>
      <c r="G8007" s="1">
        <f t="shared" si="880"/>
        <v>9</v>
      </c>
      <c r="H8007" s="1">
        <f t="shared" si="881"/>
        <v>2023</v>
      </c>
      <c r="I8007">
        <v>0</v>
      </c>
      <c r="J8007">
        <v>0</v>
      </c>
      <c r="K8007">
        <f t="shared" si="875"/>
        <v>0</v>
      </c>
      <c r="L8007">
        <v>14973</v>
      </c>
      <c r="M8007" s="6">
        <f t="shared" si="876"/>
        <v>0</v>
      </c>
      <c r="N8007" s="6">
        <f t="shared" si="877"/>
        <v>0</v>
      </c>
      <c r="O8007" s="6">
        <f t="shared" si="878"/>
        <v>0</v>
      </c>
      <c r="Q8007">
        <f>_xlfn.XLOOKUP(C8007&amp;G8007&amp;H8007,covid!$E$2:$E$2184,covid!$D$2:$D$2184,0,0,1)</f>
        <v>0</v>
      </c>
    </row>
    <row r="8008" spans="1:17" x14ac:dyDescent="0.3">
      <c r="A8008">
        <f>_xlfn.XLOOKUP(C8008,kamus!$B$2:$B$87,kamus!$A$2:$A$87,0,0,1)</f>
        <v>2</v>
      </c>
      <c r="B8008" t="str">
        <f>_xlfn.XLOOKUP(C8008,kamus!$B$2:$B$87,kamus!$D$2:$D$87,"dihapus",0,1)</f>
        <v>Berbah</v>
      </c>
      <c r="C8008" t="s">
        <v>246</v>
      </c>
      <c r="D8008">
        <f>_xlfn.XLOOKUP(C8008,kamus!$B$2:$B$87,kamus!$J$2:$J$87,"dihapus",0,1)</f>
        <v>1</v>
      </c>
      <c r="E8008">
        <f t="shared" si="879"/>
        <v>1</v>
      </c>
      <c r="F8008" s="14">
        <v>45170</v>
      </c>
      <c r="G8008" s="1">
        <f t="shared" si="880"/>
        <v>9</v>
      </c>
      <c r="H8008" s="1">
        <f t="shared" si="881"/>
        <v>2023</v>
      </c>
      <c r="I8008">
        <v>0</v>
      </c>
      <c r="J8008">
        <v>1</v>
      </c>
      <c r="K8008">
        <f t="shared" si="875"/>
        <v>1</v>
      </c>
      <c r="L8008">
        <v>19227</v>
      </c>
      <c r="M8008" s="6">
        <f t="shared" si="876"/>
        <v>0</v>
      </c>
      <c r="N8008" s="6">
        <f t="shared" si="877"/>
        <v>5.2010193998023606</v>
      </c>
      <c r="O8008" s="6">
        <f t="shared" si="878"/>
        <v>5.2010193998023606</v>
      </c>
      <c r="Q8008">
        <f>_xlfn.XLOOKUP(C8008&amp;G8008&amp;H8008,covid!$E$2:$E$2184,covid!$D$2:$D$2184,0,0,1)</f>
        <v>0</v>
      </c>
    </row>
    <row r="8009" spans="1:17" x14ac:dyDescent="0.3">
      <c r="A8009">
        <f>_xlfn.XLOOKUP(C8009,kamus!$B$2:$B$87,kamus!$A$2:$A$87,0,0,1)</f>
        <v>3</v>
      </c>
      <c r="B8009" t="str">
        <f>_xlfn.XLOOKUP(C8009,kamus!$B$2:$B$87,kamus!$D$2:$D$87,"dihapus",0,1)</f>
        <v>Berbah</v>
      </c>
      <c r="C8009" t="s">
        <v>267</v>
      </c>
      <c r="D8009">
        <f>_xlfn.XLOOKUP(C8009,kamus!$B$2:$B$87,kamus!$J$2:$J$87,"dihapus",0,1)</f>
        <v>1</v>
      </c>
      <c r="E8009">
        <f t="shared" si="879"/>
        <v>1</v>
      </c>
      <c r="F8009" s="14">
        <v>45170</v>
      </c>
      <c r="G8009" s="1">
        <f t="shared" si="880"/>
        <v>9</v>
      </c>
      <c r="H8009" s="1">
        <f t="shared" si="881"/>
        <v>2023</v>
      </c>
      <c r="I8009">
        <v>0</v>
      </c>
      <c r="J8009">
        <v>0</v>
      </c>
      <c r="K8009">
        <f t="shared" si="875"/>
        <v>0</v>
      </c>
      <c r="L8009">
        <v>13737</v>
      </c>
      <c r="M8009" s="6">
        <f t="shared" si="876"/>
        <v>0</v>
      </c>
      <c r="N8009" s="6">
        <f t="shared" si="877"/>
        <v>0</v>
      </c>
      <c r="O8009" s="6">
        <f t="shared" si="878"/>
        <v>0</v>
      </c>
      <c r="Q8009">
        <f>_xlfn.XLOOKUP(C8009&amp;G8009&amp;H8009,covid!$E$2:$E$2184,covid!$D$2:$D$2184,0,0,1)</f>
        <v>0</v>
      </c>
    </row>
    <row r="8010" spans="1:17" x14ac:dyDescent="0.3">
      <c r="A8010">
        <f>_xlfn.XLOOKUP(C8010,kamus!$B$2:$B$87,kamus!$A$2:$A$87,0,0,1)</f>
        <v>9</v>
      </c>
      <c r="B8010" t="str">
        <f>_xlfn.XLOOKUP(C8010,kamus!$B$2:$B$87,kamus!$D$2:$D$87,"dihapus",0,1)</f>
        <v>cangkringan</v>
      </c>
      <c r="C8010" t="s">
        <v>197</v>
      </c>
      <c r="D8010">
        <f>_xlfn.XLOOKUP(C8010,kamus!$B$2:$B$87,kamus!$J$2:$J$87,"dihapus",0,1)</f>
        <v>0</v>
      </c>
      <c r="E8010">
        <f t="shared" si="879"/>
        <v>0</v>
      </c>
      <c r="F8010" s="14">
        <v>45170</v>
      </c>
      <c r="G8010" s="1">
        <f t="shared" si="880"/>
        <v>9</v>
      </c>
      <c r="H8010" s="1">
        <f t="shared" si="881"/>
        <v>2023</v>
      </c>
      <c r="I8010">
        <v>0</v>
      </c>
      <c r="J8010">
        <v>0</v>
      </c>
      <c r="K8010">
        <f t="shared" si="875"/>
        <v>0</v>
      </c>
      <c r="L8010">
        <v>8289</v>
      </c>
      <c r="M8010" s="6">
        <f t="shared" si="876"/>
        <v>0</v>
      </c>
      <c r="N8010" s="6">
        <f t="shared" si="877"/>
        <v>0</v>
      </c>
      <c r="O8010" s="6">
        <f t="shared" si="878"/>
        <v>0</v>
      </c>
      <c r="Q8010">
        <f>_xlfn.XLOOKUP(C8010&amp;G8010&amp;H8010,covid!$E$2:$E$2184,covid!$D$2:$D$2184,0,0,1)</f>
        <v>0</v>
      </c>
    </row>
    <row r="8011" spans="1:17" x14ac:dyDescent="0.3">
      <c r="A8011">
        <f>_xlfn.XLOOKUP(C8011,kamus!$B$2:$B$87,kamus!$A$2:$A$87,0,0,1)</f>
        <v>5</v>
      </c>
      <c r="B8011" t="str">
        <f>_xlfn.XLOOKUP(C8011,kamus!$B$2:$B$87,kamus!$D$2:$D$87,"dihapus",0,1)</f>
        <v>cangkringan</v>
      </c>
      <c r="C8011" t="s">
        <v>212</v>
      </c>
      <c r="D8011">
        <f>_xlfn.XLOOKUP(C8011,kamus!$B$2:$B$87,kamus!$J$2:$J$87,"dihapus",0,1)</f>
        <v>0</v>
      </c>
      <c r="E8011">
        <f t="shared" si="879"/>
        <v>0</v>
      </c>
      <c r="F8011" s="14">
        <v>45170</v>
      </c>
      <c r="G8011" s="1">
        <f t="shared" si="880"/>
        <v>9</v>
      </c>
      <c r="H8011" s="1">
        <f t="shared" si="881"/>
        <v>2023</v>
      </c>
      <c r="I8011">
        <v>0</v>
      </c>
      <c r="J8011">
        <v>0</v>
      </c>
      <c r="K8011">
        <f t="shared" si="875"/>
        <v>0</v>
      </c>
      <c r="L8011">
        <v>4249</v>
      </c>
      <c r="M8011" s="6">
        <f t="shared" si="876"/>
        <v>0</v>
      </c>
      <c r="N8011" s="6">
        <f t="shared" si="877"/>
        <v>0</v>
      </c>
      <c r="O8011" s="6">
        <f t="shared" si="878"/>
        <v>0</v>
      </c>
      <c r="Q8011">
        <f>_xlfn.XLOOKUP(C8011&amp;G8011&amp;H8011,covid!$E$2:$E$2184,covid!$D$2:$D$2184,0,0,1)</f>
        <v>0</v>
      </c>
    </row>
    <row r="8012" spans="1:17" x14ac:dyDescent="0.3">
      <c r="A8012">
        <f>_xlfn.XLOOKUP(C8012,kamus!$B$2:$B$87,kamus!$A$2:$A$87,0,0,1)</f>
        <v>7</v>
      </c>
      <c r="B8012" t="str">
        <f>_xlfn.XLOOKUP(C8012,kamus!$B$2:$B$87,kamus!$D$2:$D$87,"dihapus",0,1)</f>
        <v>cangkringan</v>
      </c>
      <c r="C8012" t="s">
        <v>217</v>
      </c>
      <c r="D8012">
        <f>_xlfn.XLOOKUP(C8012,kamus!$B$2:$B$87,kamus!$J$2:$J$87,"dihapus",0,1)</f>
        <v>0</v>
      </c>
      <c r="E8012">
        <f t="shared" si="879"/>
        <v>0</v>
      </c>
      <c r="F8012" s="14">
        <v>45170</v>
      </c>
      <c r="G8012" s="1">
        <f t="shared" si="880"/>
        <v>9</v>
      </c>
      <c r="H8012" s="1">
        <f t="shared" si="881"/>
        <v>2023</v>
      </c>
      <c r="I8012">
        <v>0</v>
      </c>
      <c r="J8012">
        <v>0</v>
      </c>
      <c r="K8012">
        <f t="shared" si="875"/>
        <v>0</v>
      </c>
      <c r="L8012">
        <v>3686</v>
      </c>
      <c r="M8012" s="6">
        <f t="shared" si="876"/>
        <v>0</v>
      </c>
      <c r="N8012" s="6">
        <f t="shared" si="877"/>
        <v>0</v>
      </c>
      <c r="O8012" s="6">
        <f t="shared" si="878"/>
        <v>0</v>
      </c>
      <c r="Q8012">
        <f>_xlfn.XLOOKUP(C8012&amp;G8012&amp;H8012,covid!$E$2:$E$2184,covid!$D$2:$D$2184,0,0,1)</f>
        <v>0</v>
      </c>
    </row>
    <row r="8013" spans="1:17" x14ac:dyDescent="0.3">
      <c r="A8013">
        <f>_xlfn.XLOOKUP(C8013,kamus!$B$2:$B$87,kamus!$A$2:$A$87,0,0,1)</f>
        <v>8</v>
      </c>
      <c r="B8013" t="str">
        <f>_xlfn.XLOOKUP(C8013,kamus!$B$2:$B$87,kamus!$D$2:$D$87,"dihapus",0,1)</f>
        <v>cangkringan</v>
      </c>
      <c r="C8013" t="s">
        <v>275</v>
      </c>
      <c r="D8013">
        <f>_xlfn.XLOOKUP(C8013,kamus!$B$2:$B$87,kamus!$J$2:$J$87,"dihapus",0,1)</f>
        <v>0</v>
      </c>
      <c r="E8013">
        <f t="shared" si="879"/>
        <v>0</v>
      </c>
      <c r="F8013" s="14">
        <v>45170</v>
      </c>
      <c r="G8013" s="1">
        <f t="shared" si="880"/>
        <v>9</v>
      </c>
      <c r="H8013" s="1">
        <f t="shared" si="881"/>
        <v>2023</v>
      </c>
      <c r="I8013">
        <v>0</v>
      </c>
      <c r="J8013">
        <v>0</v>
      </c>
      <c r="K8013">
        <f t="shared" si="875"/>
        <v>0</v>
      </c>
      <c r="L8013">
        <v>5705</v>
      </c>
      <c r="M8013" s="6">
        <f t="shared" si="876"/>
        <v>0</v>
      </c>
      <c r="N8013" s="6">
        <f t="shared" si="877"/>
        <v>0</v>
      </c>
      <c r="O8013" s="6">
        <f t="shared" si="878"/>
        <v>0</v>
      </c>
      <c r="Q8013">
        <f>_xlfn.XLOOKUP(C8013&amp;G8013&amp;H8013,covid!$E$2:$E$2184,covid!$D$2:$D$2184,0,0,1)</f>
        <v>0</v>
      </c>
    </row>
    <row r="8014" spans="1:17" x14ac:dyDescent="0.3">
      <c r="A8014">
        <f>_xlfn.XLOOKUP(C8014,kamus!$B$2:$B$87,kamus!$A$2:$A$87,0,0,1)</f>
        <v>6</v>
      </c>
      <c r="B8014" t="str">
        <f>_xlfn.XLOOKUP(C8014,kamus!$B$2:$B$87,kamus!$D$2:$D$87,"dihapus",0,1)</f>
        <v>cangkringan</v>
      </c>
      <c r="C8014" t="s">
        <v>281</v>
      </c>
      <c r="D8014">
        <f>_xlfn.XLOOKUP(C8014,kamus!$B$2:$B$87,kamus!$J$2:$J$87,"dihapus",0,1)</f>
        <v>0</v>
      </c>
      <c r="E8014">
        <f t="shared" si="879"/>
        <v>0</v>
      </c>
      <c r="F8014" s="14">
        <v>45170</v>
      </c>
      <c r="G8014" s="1">
        <f t="shared" si="880"/>
        <v>9</v>
      </c>
      <c r="H8014" s="1">
        <f t="shared" si="881"/>
        <v>2023</v>
      </c>
      <c r="I8014">
        <v>0</v>
      </c>
      <c r="J8014">
        <v>0</v>
      </c>
      <c r="K8014">
        <f t="shared" si="875"/>
        <v>0</v>
      </c>
      <c r="L8014">
        <v>11656</v>
      </c>
      <c r="M8014" s="6">
        <f t="shared" si="876"/>
        <v>0</v>
      </c>
      <c r="N8014" s="6">
        <f t="shared" si="877"/>
        <v>0</v>
      </c>
      <c r="O8014" s="6">
        <f t="shared" si="878"/>
        <v>0</v>
      </c>
      <c r="Q8014">
        <f>_xlfn.XLOOKUP(C8014&amp;G8014&amp;H8014,covid!$E$2:$E$2184,covid!$D$2:$D$2184,0,0,1)</f>
        <v>0</v>
      </c>
    </row>
    <row r="8015" spans="1:17" x14ac:dyDescent="0.3">
      <c r="A8015">
        <f>_xlfn.XLOOKUP(C8015,kamus!$B$2:$B$87,kamus!$A$2:$A$87,0,0,1)</f>
        <v>10</v>
      </c>
      <c r="B8015" t="str">
        <f>_xlfn.XLOOKUP(C8015,kamus!$B$2:$B$87,kamus!$D$2:$D$87,"dihapus",0,1)</f>
        <v>Depok 1</v>
      </c>
      <c r="C8015" t="s">
        <v>220</v>
      </c>
      <c r="D8015">
        <f>_xlfn.XLOOKUP(C8015,kamus!$B$2:$B$87,kamus!$J$2:$J$87,"dihapus",0,1)</f>
        <v>1</v>
      </c>
      <c r="E8015">
        <f t="shared" si="879"/>
        <v>1</v>
      </c>
      <c r="F8015" s="14">
        <v>45170</v>
      </c>
      <c r="G8015" s="1">
        <f t="shared" si="880"/>
        <v>9</v>
      </c>
      <c r="H8015" s="1">
        <f t="shared" si="881"/>
        <v>2023</v>
      </c>
      <c r="I8015">
        <v>0</v>
      </c>
      <c r="J8015">
        <v>0</v>
      </c>
      <c r="K8015">
        <f t="shared" si="875"/>
        <v>0</v>
      </c>
      <c r="L8015">
        <v>39007</v>
      </c>
      <c r="M8015" s="6">
        <f t="shared" si="876"/>
        <v>0</v>
      </c>
      <c r="N8015" s="6">
        <f t="shared" si="877"/>
        <v>0</v>
      </c>
      <c r="O8015" s="6">
        <f t="shared" si="878"/>
        <v>0</v>
      </c>
      <c r="Q8015">
        <f>_xlfn.XLOOKUP(C8015&amp;G8015&amp;H8015,covid!$E$2:$E$2184,covid!$D$2:$D$2184,0,0,1)</f>
        <v>0</v>
      </c>
    </row>
    <row r="8016" spans="1:17" x14ac:dyDescent="0.3">
      <c r="A8016">
        <f>_xlfn.XLOOKUP(C8016,kamus!$B$2:$B$87,kamus!$A$2:$A$87,0,0,1)</f>
        <v>11</v>
      </c>
      <c r="B8016" t="str">
        <f>_xlfn.XLOOKUP(C8016,kamus!$B$2:$B$87,kamus!$D$2:$D$87,"dihapus",0,1)</f>
        <v>Depok 2</v>
      </c>
      <c r="C8016" t="s">
        <v>207</v>
      </c>
      <c r="D8016">
        <f>_xlfn.XLOOKUP(C8016,kamus!$B$2:$B$87,kamus!$J$2:$J$87,"dihapus",0,1)</f>
        <v>1</v>
      </c>
      <c r="E8016">
        <f t="shared" si="879"/>
        <v>1</v>
      </c>
      <c r="F8016" s="14">
        <v>45170</v>
      </c>
      <c r="G8016" s="1">
        <f t="shared" si="880"/>
        <v>9</v>
      </c>
      <c r="H8016" s="1">
        <f t="shared" si="881"/>
        <v>2023</v>
      </c>
      <c r="I8016">
        <v>0</v>
      </c>
      <c r="J8016">
        <v>0</v>
      </c>
      <c r="K8016">
        <f t="shared" si="875"/>
        <v>0</v>
      </c>
      <c r="L8016">
        <v>45676</v>
      </c>
      <c r="M8016" s="6">
        <f t="shared" si="876"/>
        <v>0</v>
      </c>
      <c r="N8016" s="6">
        <f t="shared" si="877"/>
        <v>0</v>
      </c>
      <c r="O8016" s="6">
        <f t="shared" si="878"/>
        <v>0</v>
      </c>
      <c r="Q8016">
        <f>_xlfn.XLOOKUP(C8016&amp;G8016&amp;H8016,covid!$E$2:$E$2184,covid!$D$2:$D$2184,0,0,1)</f>
        <v>0</v>
      </c>
    </row>
    <row r="8017" spans="1:17" x14ac:dyDescent="0.3">
      <c r="A8017">
        <f>_xlfn.XLOOKUP(C8017,kamus!$B$2:$B$87,kamus!$A$2:$A$87,0,0,1)</f>
        <v>12</v>
      </c>
      <c r="B8017" t="str">
        <f>_xlfn.XLOOKUP(C8017,kamus!$B$2:$B$87,kamus!$D$2:$D$87,"dihapus",0,1)</f>
        <v>Depok 3</v>
      </c>
      <c r="C8017" t="s">
        <v>206</v>
      </c>
      <c r="D8017">
        <f>_xlfn.XLOOKUP(C8017,kamus!$B$2:$B$87,kamus!$J$2:$J$87,"dihapus",0,1)</f>
        <v>1</v>
      </c>
      <c r="E8017">
        <f t="shared" si="879"/>
        <v>1</v>
      </c>
      <c r="F8017" s="14">
        <v>45170</v>
      </c>
      <c r="G8017" s="1">
        <f t="shared" si="880"/>
        <v>9</v>
      </c>
      <c r="H8017" s="1">
        <f t="shared" si="881"/>
        <v>2023</v>
      </c>
      <c r="I8017">
        <v>0</v>
      </c>
      <c r="J8017">
        <v>0</v>
      </c>
      <c r="K8017">
        <f t="shared" si="875"/>
        <v>0</v>
      </c>
      <c r="L8017">
        <v>46091</v>
      </c>
      <c r="M8017" s="6">
        <f t="shared" si="876"/>
        <v>0</v>
      </c>
      <c r="N8017" s="6">
        <f t="shared" si="877"/>
        <v>0</v>
      </c>
      <c r="O8017" s="6">
        <f t="shared" si="878"/>
        <v>0</v>
      </c>
      <c r="Q8017">
        <f>_xlfn.XLOOKUP(C8017&amp;G8017&amp;H8017,covid!$E$2:$E$2184,covid!$D$2:$D$2184,0,0,1)</f>
        <v>0</v>
      </c>
    </row>
    <row r="8018" spans="1:17" x14ac:dyDescent="0.3">
      <c r="A8018">
        <f>_xlfn.XLOOKUP(C8018,kamus!$B$2:$B$87,kamus!$A$2:$A$87,0,0,1)</f>
        <v>0</v>
      </c>
      <c r="B8018" t="str">
        <f>_xlfn.XLOOKUP(C8018,kamus!$B$2:$B$87,kamus!$D$2:$D$87,"dihapus",0,1)</f>
        <v>dihapus</v>
      </c>
      <c r="C8018" t="s">
        <v>282</v>
      </c>
      <c r="D8018" t="str">
        <f>_xlfn.XLOOKUP(C8018,kamus!$B$2:$B$87,kamus!$J$2:$J$87,"dihapus",0,1)</f>
        <v>dihapus</v>
      </c>
      <c r="E8018">
        <f t="shared" si="879"/>
        <v>1</v>
      </c>
      <c r="F8018" s="14">
        <v>45170</v>
      </c>
      <c r="G8018" s="1">
        <f t="shared" si="880"/>
        <v>9</v>
      </c>
      <c r="H8018" s="1">
        <f t="shared" si="881"/>
        <v>2023</v>
      </c>
      <c r="I8018">
        <v>0</v>
      </c>
      <c r="J8018">
        <v>0</v>
      </c>
      <c r="K8018">
        <f t="shared" si="875"/>
        <v>0</v>
      </c>
      <c r="L8018" t="e">
        <v>#N/A</v>
      </c>
      <c r="M8018" s="6" t="e">
        <f t="shared" si="876"/>
        <v>#N/A</v>
      </c>
      <c r="N8018" s="6" t="e">
        <f t="shared" si="877"/>
        <v>#N/A</v>
      </c>
      <c r="O8018" s="6" t="e">
        <f t="shared" si="878"/>
        <v>#N/A</v>
      </c>
      <c r="Q8018">
        <f>_xlfn.XLOOKUP(C8018&amp;G8018&amp;H8018,covid!$E$2:$E$2184,covid!$D$2:$D$2184,0,0,1)</f>
        <v>0</v>
      </c>
    </row>
    <row r="8019" spans="1:17" x14ac:dyDescent="0.3">
      <c r="A8019">
        <f>_xlfn.XLOOKUP(C8019,kamus!$B$2:$B$87,kamus!$A$2:$A$87,0,0,1)</f>
        <v>14</v>
      </c>
      <c r="B8019" t="str">
        <f>_xlfn.XLOOKUP(C8019,kamus!$B$2:$B$87,kamus!$D$2:$D$87,"dihapus",0,1)</f>
        <v>Gamping 1</v>
      </c>
      <c r="C8019" t="s">
        <v>196</v>
      </c>
      <c r="D8019">
        <f>_xlfn.XLOOKUP(C8019,kamus!$B$2:$B$87,kamus!$J$2:$J$87,"dihapus",0,1)</f>
        <v>1</v>
      </c>
      <c r="E8019">
        <f t="shared" si="879"/>
        <v>1</v>
      </c>
      <c r="F8019" s="14">
        <v>45170</v>
      </c>
      <c r="G8019" s="1">
        <f t="shared" si="880"/>
        <v>9</v>
      </c>
      <c r="H8019" s="1">
        <f t="shared" si="881"/>
        <v>2023</v>
      </c>
      <c r="I8019">
        <v>0</v>
      </c>
      <c r="J8019">
        <v>0</v>
      </c>
      <c r="K8019">
        <f t="shared" si="875"/>
        <v>0</v>
      </c>
      <c r="L8019">
        <v>23457</v>
      </c>
      <c r="M8019" s="6">
        <f t="shared" si="876"/>
        <v>0</v>
      </c>
      <c r="N8019" s="6">
        <f t="shared" si="877"/>
        <v>0</v>
      </c>
      <c r="O8019" s="6">
        <f t="shared" si="878"/>
        <v>0</v>
      </c>
      <c r="Q8019">
        <f>_xlfn.XLOOKUP(C8019&amp;G8019&amp;H8019,covid!$E$2:$E$2184,covid!$D$2:$D$2184,0,0,1)</f>
        <v>0</v>
      </c>
    </row>
    <row r="8020" spans="1:17" x14ac:dyDescent="0.3">
      <c r="A8020">
        <f>_xlfn.XLOOKUP(C8020,kamus!$B$2:$B$87,kamus!$A$2:$A$87,0,0,1)</f>
        <v>13</v>
      </c>
      <c r="B8020" t="str">
        <f>_xlfn.XLOOKUP(C8020,kamus!$B$2:$B$87,kamus!$D$2:$D$87,"dihapus",0,1)</f>
        <v>Gamping 1</v>
      </c>
      <c r="C8020" t="s">
        <v>198</v>
      </c>
      <c r="D8020">
        <f>_xlfn.XLOOKUP(C8020,kamus!$B$2:$B$87,kamus!$J$2:$J$87,"dihapus",0,1)</f>
        <v>1</v>
      </c>
      <c r="E8020">
        <f t="shared" si="879"/>
        <v>1</v>
      </c>
      <c r="F8020" s="14">
        <v>45170</v>
      </c>
      <c r="G8020" s="1">
        <f t="shared" si="880"/>
        <v>9</v>
      </c>
      <c r="H8020" s="1">
        <f t="shared" si="881"/>
        <v>2023</v>
      </c>
      <c r="I8020">
        <v>1</v>
      </c>
      <c r="J8020">
        <v>1</v>
      </c>
      <c r="K8020">
        <f t="shared" si="875"/>
        <v>2</v>
      </c>
      <c r="L8020">
        <v>21222</v>
      </c>
      <c r="M8020" s="6">
        <f t="shared" si="876"/>
        <v>4.7120912260861374</v>
      </c>
      <c r="N8020" s="6">
        <f t="shared" si="877"/>
        <v>4.7120912260861374</v>
      </c>
      <c r="O8020" s="6">
        <f t="shared" si="878"/>
        <v>9.4241824521722748</v>
      </c>
      <c r="Q8020">
        <f>_xlfn.XLOOKUP(C8020&amp;G8020&amp;H8020,covid!$E$2:$E$2184,covid!$D$2:$D$2184,0,0,1)</f>
        <v>0</v>
      </c>
    </row>
    <row r="8021" spans="1:17" x14ac:dyDescent="0.3">
      <c r="A8021">
        <f>_xlfn.XLOOKUP(C8021,kamus!$B$2:$B$87,kamus!$A$2:$A$87,0,0,1)</f>
        <v>16</v>
      </c>
      <c r="B8021" t="str">
        <f>_xlfn.XLOOKUP(C8021,kamus!$B$2:$B$87,kamus!$D$2:$D$87,"dihapus",0,1)</f>
        <v>Gamping 2</v>
      </c>
      <c r="C8021" t="s">
        <v>200</v>
      </c>
      <c r="D8021">
        <f>_xlfn.XLOOKUP(C8021,kamus!$B$2:$B$87,kamus!$J$2:$J$87,"dihapus",0,1)</f>
        <v>1</v>
      </c>
      <c r="E8021">
        <f t="shared" si="879"/>
        <v>1</v>
      </c>
      <c r="F8021" s="14">
        <v>45170</v>
      </c>
      <c r="G8021" s="1">
        <f t="shared" si="880"/>
        <v>9</v>
      </c>
      <c r="H8021" s="1">
        <f t="shared" si="881"/>
        <v>2023</v>
      </c>
      <c r="I8021">
        <v>0</v>
      </c>
      <c r="J8021">
        <v>0</v>
      </c>
      <c r="K8021">
        <f t="shared" si="875"/>
        <v>0</v>
      </c>
      <c r="L8021">
        <v>17089</v>
      </c>
      <c r="M8021" s="6">
        <f t="shared" si="876"/>
        <v>0</v>
      </c>
      <c r="N8021" s="6">
        <f t="shared" si="877"/>
        <v>0</v>
      </c>
      <c r="O8021" s="6">
        <f t="shared" si="878"/>
        <v>0</v>
      </c>
      <c r="Q8021">
        <f>_xlfn.XLOOKUP(C8021&amp;G8021&amp;H8021,covid!$E$2:$E$2184,covid!$D$2:$D$2184,0,0,1)</f>
        <v>0</v>
      </c>
    </row>
    <row r="8022" spans="1:17" x14ac:dyDescent="0.3">
      <c r="A8022">
        <f>_xlfn.XLOOKUP(C8022,kamus!$B$2:$B$87,kamus!$A$2:$A$87,0,0,1)</f>
        <v>15</v>
      </c>
      <c r="B8022" t="str">
        <f>_xlfn.XLOOKUP(C8022,kamus!$B$2:$B$87,kamus!$D$2:$D$87,"dihapus",0,1)</f>
        <v>Gamping 2</v>
      </c>
      <c r="C8022" t="s">
        <v>230</v>
      </c>
      <c r="D8022">
        <f>_xlfn.XLOOKUP(C8022,kamus!$B$2:$B$87,kamus!$J$2:$J$87,"dihapus",0,1)</f>
        <v>1</v>
      </c>
      <c r="E8022">
        <f t="shared" si="879"/>
        <v>1</v>
      </c>
      <c r="F8022" s="14">
        <v>45170</v>
      </c>
      <c r="G8022" s="1">
        <f t="shared" si="880"/>
        <v>9</v>
      </c>
      <c r="H8022" s="1">
        <f t="shared" si="881"/>
        <v>2023</v>
      </c>
      <c r="I8022">
        <v>0</v>
      </c>
      <c r="J8022">
        <v>0</v>
      </c>
      <c r="K8022">
        <f t="shared" si="875"/>
        <v>0</v>
      </c>
      <c r="L8022">
        <v>19215</v>
      </c>
      <c r="M8022" s="6">
        <f t="shared" si="876"/>
        <v>0</v>
      </c>
      <c r="N8022" s="6">
        <f t="shared" si="877"/>
        <v>0</v>
      </c>
      <c r="O8022" s="6">
        <f t="shared" si="878"/>
        <v>0</v>
      </c>
      <c r="Q8022">
        <f>_xlfn.XLOOKUP(C8022&amp;G8022&amp;H8022,covid!$E$2:$E$2184,covid!$D$2:$D$2184,0,0,1)</f>
        <v>0</v>
      </c>
    </row>
    <row r="8023" spans="1:17" x14ac:dyDescent="0.3">
      <c r="A8023">
        <f>_xlfn.XLOOKUP(C8023,kamus!$B$2:$B$87,kamus!$A$2:$A$87,0,0,1)</f>
        <v>17</v>
      </c>
      <c r="B8023" t="str">
        <f>_xlfn.XLOOKUP(C8023,kamus!$B$2:$B$87,kamus!$D$2:$D$87,"dihapus",0,1)</f>
        <v>Gamping 2</v>
      </c>
      <c r="C8023" t="s">
        <v>272</v>
      </c>
      <c r="D8023">
        <f>_xlfn.XLOOKUP(C8023,kamus!$B$2:$B$87,kamus!$J$2:$J$87,"dihapus",0,1)</f>
        <v>1</v>
      </c>
      <c r="E8023">
        <f t="shared" si="879"/>
        <v>1</v>
      </c>
      <c r="F8023" s="14">
        <v>45170</v>
      </c>
      <c r="G8023" s="1">
        <f t="shared" si="880"/>
        <v>9</v>
      </c>
      <c r="H8023" s="1">
        <f t="shared" si="881"/>
        <v>2023</v>
      </c>
      <c r="I8023">
        <v>0</v>
      </c>
      <c r="J8023">
        <v>1</v>
      </c>
      <c r="K8023">
        <f t="shared" si="875"/>
        <v>1</v>
      </c>
      <c r="L8023">
        <v>19189</v>
      </c>
      <c r="M8023" s="6">
        <f t="shared" si="876"/>
        <v>0</v>
      </c>
      <c r="N8023" s="6">
        <f t="shared" si="877"/>
        <v>5.2113189848350618</v>
      </c>
      <c r="O8023" s="6">
        <f t="shared" si="878"/>
        <v>5.2113189848350618</v>
      </c>
      <c r="Q8023">
        <f>_xlfn.XLOOKUP(C8023&amp;G8023&amp;H8023,covid!$E$2:$E$2184,covid!$D$2:$D$2184,0,0,1)</f>
        <v>0</v>
      </c>
    </row>
    <row r="8024" spans="1:17" x14ac:dyDescent="0.3">
      <c r="A8024">
        <f>_xlfn.XLOOKUP(C8024,kamus!$B$2:$B$87,kamus!$A$2:$A$87,0,0,1)</f>
        <v>20</v>
      </c>
      <c r="B8024" t="str">
        <f>_xlfn.XLOOKUP(C8024,kamus!$B$2:$B$87,kamus!$D$2:$D$87,"dihapus",0,1)</f>
        <v>Godean 1</v>
      </c>
      <c r="C8024" t="s">
        <v>247</v>
      </c>
      <c r="D8024">
        <f>_xlfn.XLOOKUP(C8024,kamus!$B$2:$B$87,kamus!$J$2:$J$87,"dihapus",0,1)</f>
        <v>1</v>
      </c>
      <c r="E8024">
        <f t="shared" si="879"/>
        <v>1</v>
      </c>
      <c r="F8024" s="14">
        <v>45170</v>
      </c>
      <c r="G8024" s="1">
        <f t="shared" si="880"/>
        <v>9</v>
      </c>
      <c r="H8024" s="1">
        <f t="shared" si="881"/>
        <v>2023</v>
      </c>
      <c r="I8024">
        <v>0</v>
      </c>
      <c r="J8024">
        <v>0</v>
      </c>
      <c r="K8024">
        <f t="shared" si="875"/>
        <v>0</v>
      </c>
      <c r="L8024">
        <v>10016</v>
      </c>
      <c r="M8024" s="6">
        <f t="shared" si="876"/>
        <v>0</v>
      </c>
      <c r="N8024" s="6">
        <f t="shared" si="877"/>
        <v>0</v>
      </c>
      <c r="O8024" s="6">
        <f t="shared" si="878"/>
        <v>0</v>
      </c>
      <c r="Q8024">
        <f>_xlfn.XLOOKUP(C8024&amp;G8024&amp;H8024,covid!$E$2:$E$2184,covid!$D$2:$D$2184,0,0,1)</f>
        <v>0</v>
      </c>
    </row>
    <row r="8025" spans="1:17" x14ac:dyDescent="0.3">
      <c r="A8025">
        <f>_xlfn.XLOOKUP(C8025,kamus!$B$2:$B$87,kamus!$A$2:$A$87,0,0,1)</f>
        <v>21</v>
      </c>
      <c r="B8025" t="str">
        <f>_xlfn.XLOOKUP(C8025,kamus!$B$2:$B$87,kamus!$D$2:$D$87,"dihapus",0,1)</f>
        <v>Godean 1</v>
      </c>
      <c r="C8025" t="s">
        <v>250</v>
      </c>
      <c r="D8025">
        <f>_xlfn.XLOOKUP(C8025,kamus!$B$2:$B$87,kamus!$J$2:$J$87,"dihapus",0,1)</f>
        <v>1</v>
      </c>
      <c r="E8025">
        <f t="shared" si="879"/>
        <v>1</v>
      </c>
      <c r="F8025" s="14">
        <v>45170</v>
      </c>
      <c r="G8025" s="1">
        <f t="shared" si="880"/>
        <v>9</v>
      </c>
      <c r="H8025" s="1">
        <f t="shared" si="881"/>
        <v>2023</v>
      </c>
      <c r="I8025">
        <v>0</v>
      </c>
      <c r="J8025">
        <v>0</v>
      </c>
      <c r="K8025">
        <f t="shared" si="875"/>
        <v>0</v>
      </c>
      <c r="L8025">
        <v>10556</v>
      </c>
      <c r="M8025" s="6">
        <f t="shared" si="876"/>
        <v>0</v>
      </c>
      <c r="N8025" s="6">
        <f t="shared" si="877"/>
        <v>0</v>
      </c>
      <c r="O8025" s="6">
        <f t="shared" si="878"/>
        <v>0</v>
      </c>
      <c r="Q8025">
        <f>_xlfn.XLOOKUP(C8025&amp;G8025&amp;H8025,covid!$E$2:$E$2184,covid!$D$2:$D$2184,0,0,1)</f>
        <v>0</v>
      </c>
    </row>
    <row r="8026" spans="1:17" x14ac:dyDescent="0.3">
      <c r="A8026">
        <f>_xlfn.XLOOKUP(C8026,kamus!$B$2:$B$87,kamus!$A$2:$A$87,0,0,1)</f>
        <v>19</v>
      </c>
      <c r="B8026" t="str">
        <f>_xlfn.XLOOKUP(C8026,kamus!$B$2:$B$87,kamus!$D$2:$D$87,"dihapus",0,1)</f>
        <v>Godean 1</v>
      </c>
      <c r="C8026" t="s">
        <v>251</v>
      </c>
      <c r="D8026">
        <f>_xlfn.XLOOKUP(C8026,kamus!$B$2:$B$87,kamus!$J$2:$J$87,"dihapus",0,1)</f>
        <v>1</v>
      </c>
      <c r="E8026">
        <f t="shared" si="879"/>
        <v>1</v>
      </c>
      <c r="F8026" s="14">
        <v>45170</v>
      </c>
      <c r="G8026" s="1">
        <f t="shared" si="880"/>
        <v>9</v>
      </c>
      <c r="H8026" s="1">
        <f t="shared" si="881"/>
        <v>2023</v>
      </c>
      <c r="I8026">
        <v>0</v>
      </c>
      <c r="J8026">
        <v>0</v>
      </c>
      <c r="K8026">
        <f t="shared" si="875"/>
        <v>0</v>
      </c>
      <c r="L8026">
        <v>9415</v>
      </c>
      <c r="M8026" s="6">
        <f t="shared" si="876"/>
        <v>0</v>
      </c>
      <c r="N8026" s="6">
        <f t="shared" si="877"/>
        <v>0</v>
      </c>
      <c r="O8026" s="6">
        <f t="shared" si="878"/>
        <v>0</v>
      </c>
      <c r="Q8026">
        <f>_xlfn.XLOOKUP(C8026&amp;G8026&amp;H8026,covid!$E$2:$E$2184,covid!$D$2:$D$2184,0,0,1)</f>
        <v>0</v>
      </c>
    </row>
    <row r="8027" spans="1:17" x14ac:dyDescent="0.3">
      <c r="A8027">
        <f>_xlfn.XLOOKUP(C8027,kamus!$B$2:$B$87,kamus!$A$2:$A$87,0,0,1)</f>
        <v>18</v>
      </c>
      <c r="B8027" t="str">
        <f>_xlfn.XLOOKUP(C8027,kamus!$B$2:$B$87,kamus!$D$2:$D$87,"dihapus",0,1)</f>
        <v>Godean 1</v>
      </c>
      <c r="C8027" t="s">
        <v>252</v>
      </c>
      <c r="D8027">
        <f>_xlfn.XLOOKUP(C8027,kamus!$B$2:$B$87,kamus!$J$2:$J$87,"dihapus",0,1)</f>
        <v>0</v>
      </c>
      <c r="E8027">
        <f t="shared" si="879"/>
        <v>0</v>
      </c>
      <c r="F8027" s="14">
        <v>45170</v>
      </c>
      <c r="G8027" s="1">
        <f t="shared" si="880"/>
        <v>9</v>
      </c>
      <c r="H8027" s="1">
        <f t="shared" si="881"/>
        <v>2023</v>
      </c>
      <c r="I8027">
        <v>0</v>
      </c>
      <c r="J8027">
        <v>0</v>
      </c>
      <c r="K8027">
        <f t="shared" si="875"/>
        <v>0</v>
      </c>
      <c r="L8027">
        <v>6792</v>
      </c>
      <c r="M8027" s="6">
        <f t="shared" si="876"/>
        <v>0</v>
      </c>
      <c r="N8027" s="6">
        <f t="shared" si="877"/>
        <v>0</v>
      </c>
      <c r="O8027" s="6">
        <f t="shared" si="878"/>
        <v>0</v>
      </c>
      <c r="Q8027">
        <f>_xlfn.XLOOKUP(C8027&amp;G8027&amp;H8027,covid!$E$2:$E$2184,covid!$D$2:$D$2184,0,0,1)</f>
        <v>0</v>
      </c>
    </row>
    <row r="8028" spans="1:17" x14ac:dyDescent="0.3">
      <c r="A8028">
        <f>_xlfn.XLOOKUP(C8028,kamus!$B$2:$B$87,kamus!$A$2:$A$87,0,0,1)</f>
        <v>23</v>
      </c>
      <c r="B8028" t="str">
        <f>_xlfn.XLOOKUP(C8028,kamus!$B$2:$B$87,kamus!$D$2:$D$87,"dihapus",0,1)</f>
        <v>Godean 2</v>
      </c>
      <c r="C8028" t="s">
        <v>248</v>
      </c>
      <c r="D8028">
        <f>_xlfn.XLOOKUP(C8028,kamus!$B$2:$B$87,kamus!$J$2:$J$87,"dihapus",0,1)</f>
        <v>1</v>
      </c>
      <c r="E8028">
        <f t="shared" si="879"/>
        <v>1</v>
      </c>
      <c r="F8028" s="14">
        <v>45170</v>
      </c>
      <c r="G8028" s="1">
        <f t="shared" si="880"/>
        <v>9</v>
      </c>
      <c r="H8028" s="1">
        <f t="shared" si="881"/>
        <v>2023</v>
      </c>
      <c r="I8028">
        <v>0</v>
      </c>
      <c r="J8028">
        <v>0</v>
      </c>
      <c r="K8028">
        <f t="shared" si="875"/>
        <v>0</v>
      </c>
      <c r="L8028">
        <v>17927</v>
      </c>
      <c r="M8028" s="6">
        <f t="shared" si="876"/>
        <v>0</v>
      </c>
      <c r="N8028" s="6">
        <f t="shared" si="877"/>
        <v>0</v>
      </c>
      <c r="O8028" s="6">
        <f t="shared" si="878"/>
        <v>0</v>
      </c>
      <c r="Q8028">
        <f>_xlfn.XLOOKUP(C8028&amp;G8028&amp;H8028,covid!$E$2:$E$2184,covid!$D$2:$D$2184,0,0,1)</f>
        <v>0</v>
      </c>
    </row>
    <row r="8029" spans="1:17" x14ac:dyDescent="0.3">
      <c r="A8029">
        <f>_xlfn.XLOOKUP(C8029,kamus!$B$2:$B$87,kamus!$A$2:$A$87,0,0,1)</f>
        <v>22</v>
      </c>
      <c r="B8029" t="str">
        <f>_xlfn.XLOOKUP(C8029,kamus!$B$2:$B$87,kamus!$D$2:$D$87,"dihapus",0,1)</f>
        <v>Godean 2</v>
      </c>
      <c r="C8029" t="s">
        <v>249</v>
      </c>
      <c r="D8029">
        <f>_xlfn.XLOOKUP(C8029,kamus!$B$2:$B$87,kamus!$J$2:$J$87,"dihapus",0,1)</f>
        <v>1</v>
      </c>
      <c r="E8029">
        <f t="shared" si="879"/>
        <v>1</v>
      </c>
      <c r="F8029" s="14">
        <v>45170</v>
      </c>
      <c r="G8029" s="1">
        <f t="shared" si="880"/>
        <v>9</v>
      </c>
      <c r="H8029" s="1">
        <f t="shared" si="881"/>
        <v>2023</v>
      </c>
      <c r="I8029">
        <v>0</v>
      </c>
      <c r="J8029">
        <v>0</v>
      </c>
      <c r="K8029">
        <f t="shared" si="875"/>
        <v>0</v>
      </c>
      <c r="L8029">
        <v>12726</v>
      </c>
      <c r="M8029" s="6">
        <f t="shared" si="876"/>
        <v>0</v>
      </c>
      <c r="N8029" s="6">
        <f t="shared" si="877"/>
        <v>0</v>
      </c>
      <c r="O8029" s="6">
        <f t="shared" si="878"/>
        <v>0</v>
      </c>
      <c r="Q8029">
        <f>_xlfn.XLOOKUP(C8029&amp;G8029&amp;H8029,covid!$E$2:$E$2184,covid!$D$2:$D$2184,0,0,1)</f>
        <v>0</v>
      </c>
    </row>
    <row r="8030" spans="1:17" x14ac:dyDescent="0.3">
      <c r="A8030">
        <f>_xlfn.XLOOKUP(C8030,kamus!$B$2:$B$87,kamus!$A$2:$A$87,0,0,1)</f>
        <v>24</v>
      </c>
      <c r="B8030" t="str">
        <f>_xlfn.XLOOKUP(C8030,kamus!$B$2:$B$87,kamus!$D$2:$D$87,"dihapus",0,1)</f>
        <v>Godean 2</v>
      </c>
      <c r="C8030" t="s">
        <v>253</v>
      </c>
      <c r="D8030">
        <f>_xlfn.XLOOKUP(C8030,kamus!$B$2:$B$87,kamus!$J$2:$J$87,"dihapus",0,1)</f>
        <v>0</v>
      </c>
      <c r="E8030">
        <f t="shared" si="879"/>
        <v>0</v>
      </c>
      <c r="F8030" s="14">
        <v>45170</v>
      </c>
      <c r="G8030" s="1">
        <f t="shared" si="880"/>
        <v>9</v>
      </c>
      <c r="H8030" s="1">
        <f t="shared" si="881"/>
        <v>2023</v>
      </c>
      <c r="I8030">
        <v>0</v>
      </c>
      <c r="J8030">
        <v>0</v>
      </c>
      <c r="K8030">
        <f t="shared" si="875"/>
        <v>0</v>
      </c>
      <c r="L8030">
        <v>7285</v>
      </c>
      <c r="M8030" s="6">
        <f t="shared" si="876"/>
        <v>0</v>
      </c>
      <c r="N8030" s="6">
        <f t="shared" si="877"/>
        <v>0</v>
      </c>
      <c r="O8030" s="6">
        <f t="shared" si="878"/>
        <v>0</v>
      </c>
      <c r="Q8030">
        <f>_xlfn.XLOOKUP(C8030&amp;G8030&amp;H8030,covid!$E$2:$E$2184,covid!$D$2:$D$2184,0,0,1)</f>
        <v>0</v>
      </c>
    </row>
    <row r="8031" spans="1:17" x14ac:dyDescent="0.3">
      <c r="A8031">
        <f>_xlfn.XLOOKUP(C8031,kamus!$B$2:$B$87,kamus!$A$2:$A$87,0,0,1)</f>
        <v>27</v>
      </c>
      <c r="B8031" t="str">
        <f>_xlfn.XLOOKUP(C8031,kamus!$B$2:$B$87,kamus!$D$2:$D$87,"dihapus",0,1)</f>
        <v>Kalasan</v>
      </c>
      <c r="C8031" t="s">
        <v>235</v>
      </c>
      <c r="D8031">
        <f>_xlfn.XLOOKUP(C8031,kamus!$B$2:$B$87,kamus!$J$2:$J$87,"dihapus",0,1)</f>
        <v>1</v>
      </c>
      <c r="E8031">
        <f t="shared" si="879"/>
        <v>1</v>
      </c>
      <c r="F8031" s="14">
        <v>45170</v>
      </c>
      <c r="G8031" s="1">
        <f t="shared" si="880"/>
        <v>9</v>
      </c>
      <c r="H8031" s="1">
        <f t="shared" si="881"/>
        <v>2023</v>
      </c>
      <c r="I8031">
        <v>0</v>
      </c>
      <c r="J8031">
        <v>4</v>
      </c>
      <c r="K8031">
        <f t="shared" si="875"/>
        <v>4</v>
      </c>
      <c r="L8031">
        <v>39409</v>
      </c>
      <c r="M8031" s="6">
        <f t="shared" si="876"/>
        <v>0</v>
      </c>
      <c r="N8031" s="6">
        <f t="shared" si="877"/>
        <v>10.149965743865614</v>
      </c>
      <c r="O8031" s="6">
        <f t="shared" si="878"/>
        <v>10.149965743865614</v>
      </c>
      <c r="Q8031">
        <f>_xlfn.XLOOKUP(C8031&amp;G8031&amp;H8031,covid!$E$2:$E$2184,covid!$D$2:$D$2184,0,0,1)</f>
        <v>0</v>
      </c>
    </row>
    <row r="8032" spans="1:17" x14ac:dyDescent="0.3">
      <c r="A8032">
        <f>_xlfn.XLOOKUP(C8032,kamus!$B$2:$B$87,kamus!$A$2:$A$87,0,0,1)</f>
        <v>28</v>
      </c>
      <c r="B8032" t="str">
        <f>_xlfn.XLOOKUP(C8032,kamus!$B$2:$B$87,kamus!$D$2:$D$87,"dihapus",0,1)</f>
        <v>Kalasan</v>
      </c>
      <c r="C8032" t="s">
        <v>239</v>
      </c>
      <c r="D8032">
        <f>_xlfn.XLOOKUP(C8032,kamus!$B$2:$B$87,kamus!$J$2:$J$87,"dihapus",0,1)</f>
        <v>0</v>
      </c>
      <c r="E8032">
        <f t="shared" si="879"/>
        <v>0</v>
      </c>
      <c r="F8032" s="14">
        <v>45170</v>
      </c>
      <c r="G8032" s="1">
        <f t="shared" si="880"/>
        <v>9</v>
      </c>
      <c r="H8032" s="1">
        <f t="shared" si="881"/>
        <v>2023</v>
      </c>
      <c r="I8032">
        <v>0</v>
      </c>
      <c r="J8032">
        <v>0</v>
      </c>
      <c r="K8032">
        <f t="shared" si="875"/>
        <v>0</v>
      </c>
      <c r="L8032">
        <v>14128</v>
      </c>
      <c r="M8032" s="6">
        <f t="shared" si="876"/>
        <v>0</v>
      </c>
      <c r="N8032" s="6">
        <f t="shared" si="877"/>
        <v>0</v>
      </c>
      <c r="O8032" s="6">
        <f t="shared" si="878"/>
        <v>0</v>
      </c>
      <c r="Q8032">
        <f>_xlfn.XLOOKUP(C8032&amp;G8032&amp;H8032,covid!$E$2:$E$2184,covid!$D$2:$D$2184,0,0,1)</f>
        <v>0</v>
      </c>
    </row>
    <row r="8033" spans="1:17" x14ac:dyDescent="0.3">
      <c r="A8033">
        <f>_xlfn.XLOOKUP(C8033,kamus!$B$2:$B$87,kamus!$A$2:$A$87,0,0,1)</f>
        <v>25</v>
      </c>
      <c r="B8033" t="str">
        <f>_xlfn.XLOOKUP(C8033,kamus!$B$2:$B$87,kamus!$D$2:$D$87,"dihapus",0,1)</f>
        <v>Kalasan</v>
      </c>
      <c r="C8033" t="s">
        <v>265</v>
      </c>
      <c r="D8033">
        <f>_xlfn.XLOOKUP(C8033,kamus!$B$2:$B$87,kamus!$J$2:$J$87,"dihapus",0,1)</f>
        <v>1</v>
      </c>
      <c r="E8033">
        <f t="shared" si="879"/>
        <v>1</v>
      </c>
      <c r="F8033" s="14">
        <v>45170</v>
      </c>
      <c r="G8033" s="1">
        <f t="shared" si="880"/>
        <v>9</v>
      </c>
      <c r="H8033" s="1">
        <f t="shared" si="881"/>
        <v>2023</v>
      </c>
      <c r="I8033">
        <v>0</v>
      </c>
      <c r="J8033">
        <v>0</v>
      </c>
      <c r="K8033">
        <f t="shared" si="875"/>
        <v>0</v>
      </c>
      <c r="L8033">
        <v>17649</v>
      </c>
      <c r="M8033" s="6">
        <f t="shared" si="876"/>
        <v>0</v>
      </c>
      <c r="N8033" s="6">
        <f t="shared" si="877"/>
        <v>0</v>
      </c>
      <c r="O8033" s="6">
        <f t="shared" si="878"/>
        <v>0</v>
      </c>
      <c r="Q8033">
        <f>_xlfn.XLOOKUP(C8033&amp;G8033&amp;H8033,covid!$E$2:$E$2184,covid!$D$2:$D$2184,0,0,1)</f>
        <v>0</v>
      </c>
    </row>
    <row r="8034" spans="1:17" x14ac:dyDescent="0.3">
      <c r="A8034">
        <f>_xlfn.XLOOKUP(C8034,kamus!$B$2:$B$87,kamus!$A$2:$A$87,0,0,1)</f>
        <v>26</v>
      </c>
      <c r="B8034" t="str">
        <f>_xlfn.XLOOKUP(C8034,kamus!$B$2:$B$87,kamus!$D$2:$D$87,"dihapus",0,1)</f>
        <v>Kalasan</v>
      </c>
      <c r="C8034" t="s">
        <v>269</v>
      </c>
      <c r="D8034">
        <f>_xlfn.XLOOKUP(C8034,kamus!$B$2:$B$87,kamus!$J$2:$J$87,"dihapus",0,1)</f>
        <v>1</v>
      </c>
      <c r="E8034">
        <f t="shared" si="879"/>
        <v>1</v>
      </c>
      <c r="F8034" s="14">
        <v>45170</v>
      </c>
      <c r="G8034" s="1">
        <f t="shared" si="880"/>
        <v>9</v>
      </c>
      <c r="H8034" s="1">
        <f t="shared" si="881"/>
        <v>2023</v>
      </c>
      <c r="I8034">
        <v>0</v>
      </c>
      <c r="J8034">
        <v>0</v>
      </c>
      <c r="K8034">
        <f t="shared" si="875"/>
        <v>0</v>
      </c>
      <c r="L8034">
        <v>19108</v>
      </c>
      <c r="M8034" s="6">
        <f t="shared" si="876"/>
        <v>0</v>
      </c>
      <c r="N8034" s="6">
        <f t="shared" si="877"/>
        <v>0</v>
      </c>
      <c r="O8034" s="6">
        <f t="shared" si="878"/>
        <v>0</v>
      </c>
      <c r="Q8034">
        <f>_xlfn.XLOOKUP(C8034&amp;G8034&amp;H8034,covid!$E$2:$E$2184,covid!$D$2:$D$2184,0,0,1)</f>
        <v>0</v>
      </c>
    </row>
    <row r="8035" spans="1:17" x14ac:dyDescent="0.3">
      <c r="A8035">
        <f>_xlfn.XLOOKUP(C8035,kamus!$B$2:$B$87,kamus!$A$2:$A$87,0,0,1)</f>
        <v>33</v>
      </c>
      <c r="B8035" t="str">
        <f>_xlfn.XLOOKUP(C8035,kamus!$B$2:$B$87,kamus!$D$2:$D$87,"dihapus",0,1)</f>
        <v>Minggir</v>
      </c>
      <c r="C8035" t="s">
        <v>241</v>
      </c>
      <c r="D8035">
        <f>_xlfn.XLOOKUP(C8035,kamus!$B$2:$B$87,kamus!$J$2:$J$87,"dihapus",0,1)</f>
        <v>0</v>
      </c>
      <c r="E8035">
        <f t="shared" si="879"/>
        <v>0</v>
      </c>
      <c r="F8035" s="14">
        <v>45170</v>
      </c>
      <c r="G8035" s="1">
        <f t="shared" si="880"/>
        <v>9</v>
      </c>
      <c r="H8035" s="1">
        <f t="shared" si="881"/>
        <v>2023</v>
      </c>
      <c r="I8035">
        <v>0</v>
      </c>
      <c r="J8035">
        <v>0</v>
      </c>
      <c r="K8035">
        <f t="shared" si="875"/>
        <v>0</v>
      </c>
      <c r="L8035">
        <v>8532</v>
      </c>
      <c r="M8035" s="6">
        <f t="shared" si="876"/>
        <v>0</v>
      </c>
      <c r="N8035" s="6">
        <f t="shared" si="877"/>
        <v>0</v>
      </c>
      <c r="O8035" s="6">
        <f t="shared" si="878"/>
        <v>0</v>
      </c>
      <c r="Q8035">
        <f>_xlfn.XLOOKUP(C8035&amp;G8035&amp;H8035,covid!$E$2:$E$2184,covid!$D$2:$D$2184,0,0,1)</f>
        <v>0</v>
      </c>
    </row>
    <row r="8036" spans="1:17" x14ac:dyDescent="0.3">
      <c r="A8036">
        <f>_xlfn.XLOOKUP(C8036,kamus!$B$2:$B$87,kamus!$A$2:$A$87,0,0,1)</f>
        <v>31</v>
      </c>
      <c r="B8036" t="str">
        <f>_xlfn.XLOOKUP(C8036,kamus!$B$2:$B$87,kamus!$D$2:$D$87,"dihapus",0,1)</f>
        <v>Minggir</v>
      </c>
      <c r="C8036" t="s">
        <v>242</v>
      </c>
      <c r="D8036">
        <f>_xlfn.XLOOKUP(C8036,kamus!$B$2:$B$87,kamus!$J$2:$J$87,"dihapus",0,1)</f>
        <v>0</v>
      </c>
      <c r="E8036">
        <f t="shared" si="879"/>
        <v>0</v>
      </c>
      <c r="F8036" s="14">
        <v>45170</v>
      </c>
      <c r="G8036" s="1">
        <f t="shared" si="880"/>
        <v>9</v>
      </c>
      <c r="H8036" s="1">
        <f t="shared" si="881"/>
        <v>2023</v>
      </c>
      <c r="I8036">
        <v>0</v>
      </c>
      <c r="J8036">
        <v>0</v>
      </c>
      <c r="K8036">
        <f t="shared" si="875"/>
        <v>0</v>
      </c>
      <c r="L8036">
        <v>3739</v>
      </c>
      <c r="M8036" s="6">
        <f t="shared" si="876"/>
        <v>0</v>
      </c>
      <c r="N8036" s="6">
        <f t="shared" si="877"/>
        <v>0</v>
      </c>
      <c r="O8036" s="6">
        <f t="shared" si="878"/>
        <v>0</v>
      </c>
      <c r="Q8036">
        <f>_xlfn.XLOOKUP(C8036&amp;G8036&amp;H8036,covid!$E$2:$E$2184,covid!$D$2:$D$2184,0,0,1)</f>
        <v>0</v>
      </c>
    </row>
    <row r="8037" spans="1:17" x14ac:dyDescent="0.3">
      <c r="A8037">
        <f>_xlfn.XLOOKUP(C8037,kamus!$B$2:$B$87,kamus!$A$2:$A$87,0,0,1)</f>
        <v>32</v>
      </c>
      <c r="B8037" t="str">
        <f>_xlfn.XLOOKUP(C8037,kamus!$B$2:$B$87,kamus!$D$2:$D$87,"dihapus",0,1)</f>
        <v>Minggir</v>
      </c>
      <c r="C8037" t="s">
        <v>243</v>
      </c>
      <c r="D8037">
        <f>_xlfn.XLOOKUP(C8037,kamus!$B$2:$B$87,kamus!$J$2:$J$87,"dihapus",0,1)</f>
        <v>0</v>
      </c>
      <c r="E8037">
        <f t="shared" si="879"/>
        <v>0</v>
      </c>
      <c r="F8037" s="14">
        <v>45170</v>
      </c>
      <c r="G8037" s="1">
        <f t="shared" si="880"/>
        <v>9</v>
      </c>
      <c r="H8037" s="1">
        <f t="shared" si="881"/>
        <v>2023</v>
      </c>
      <c r="I8037">
        <v>0</v>
      </c>
      <c r="J8037">
        <v>0</v>
      </c>
      <c r="K8037">
        <f t="shared" si="875"/>
        <v>0</v>
      </c>
      <c r="L8037">
        <v>7229</v>
      </c>
      <c r="M8037" s="6">
        <f t="shared" si="876"/>
        <v>0</v>
      </c>
      <c r="N8037" s="6">
        <f t="shared" si="877"/>
        <v>0</v>
      </c>
      <c r="O8037" s="6">
        <f t="shared" si="878"/>
        <v>0</v>
      </c>
      <c r="Q8037">
        <f>_xlfn.XLOOKUP(C8037&amp;G8037&amp;H8037,covid!$E$2:$E$2184,covid!$D$2:$D$2184,0,0,1)</f>
        <v>0</v>
      </c>
    </row>
    <row r="8038" spans="1:17" x14ac:dyDescent="0.3">
      <c r="A8038">
        <f>_xlfn.XLOOKUP(C8038,kamus!$B$2:$B$87,kamus!$A$2:$A$87,0,0,1)</f>
        <v>30</v>
      </c>
      <c r="B8038" t="str">
        <f>_xlfn.XLOOKUP(C8038,kamus!$B$2:$B$87,kamus!$D$2:$D$87,"dihapus",0,1)</f>
        <v>Minggir</v>
      </c>
      <c r="C8038" t="s">
        <v>244</v>
      </c>
      <c r="D8038">
        <f>_xlfn.XLOOKUP(C8038,kamus!$B$2:$B$87,kamus!$J$2:$J$87,"dihapus",0,1)</f>
        <v>0</v>
      </c>
      <c r="E8038">
        <f t="shared" si="879"/>
        <v>0</v>
      </c>
      <c r="F8038" s="14">
        <v>45170</v>
      </c>
      <c r="G8038" s="1">
        <f t="shared" si="880"/>
        <v>9</v>
      </c>
      <c r="H8038" s="1">
        <f t="shared" si="881"/>
        <v>2023</v>
      </c>
      <c r="I8038">
        <v>0</v>
      </c>
      <c r="J8038">
        <v>0</v>
      </c>
      <c r="K8038">
        <f t="shared" si="875"/>
        <v>0</v>
      </c>
      <c r="L8038">
        <v>9023</v>
      </c>
      <c r="M8038" s="6">
        <f t="shared" si="876"/>
        <v>0</v>
      </c>
      <c r="N8038" s="6">
        <f t="shared" si="877"/>
        <v>0</v>
      </c>
      <c r="O8038" s="6">
        <f t="shared" si="878"/>
        <v>0</v>
      </c>
      <c r="Q8038">
        <f>_xlfn.XLOOKUP(C8038&amp;G8038&amp;H8038,covid!$E$2:$E$2184,covid!$D$2:$D$2184,0,0,1)</f>
        <v>0</v>
      </c>
    </row>
    <row r="8039" spans="1:17" x14ac:dyDescent="0.3">
      <c r="A8039">
        <f>_xlfn.XLOOKUP(C8039,kamus!$B$2:$B$87,kamus!$A$2:$A$87,0,0,1)</f>
        <v>29</v>
      </c>
      <c r="B8039" t="str">
        <f>_xlfn.XLOOKUP(C8039,kamus!$B$2:$B$87,kamus!$D$2:$D$87,"dihapus",0,1)</f>
        <v>Minggir</v>
      </c>
      <c r="C8039" t="s">
        <v>245</v>
      </c>
      <c r="D8039">
        <f>_xlfn.XLOOKUP(C8039,kamus!$B$2:$B$87,kamus!$J$2:$J$87,"dihapus",0,1)</f>
        <v>0</v>
      </c>
      <c r="E8039">
        <f t="shared" si="879"/>
        <v>0</v>
      </c>
      <c r="F8039" s="14">
        <v>45170</v>
      </c>
      <c r="G8039" s="1">
        <f t="shared" si="880"/>
        <v>9</v>
      </c>
      <c r="H8039" s="1">
        <f t="shared" si="881"/>
        <v>2023</v>
      </c>
      <c r="I8039">
        <v>0</v>
      </c>
      <c r="J8039">
        <v>0</v>
      </c>
      <c r="K8039">
        <f t="shared" si="875"/>
        <v>0</v>
      </c>
      <c r="L8039">
        <v>5310</v>
      </c>
      <c r="M8039" s="6">
        <f t="shared" si="876"/>
        <v>0</v>
      </c>
      <c r="N8039" s="6">
        <f t="shared" si="877"/>
        <v>0</v>
      </c>
      <c r="O8039" s="6">
        <f t="shared" si="878"/>
        <v>0</v>
      </c>
      <c r="Q8039">
        <f>_xlfn.XLOOKUP(C8039&amp;G8039&amp;H8039,covid!$E$2:$E$2184,covid!$D$2:$D$2184,0,0,1)</f>
        <v>0</v>
      </c>
    </row>
    <row r="8040" spans="1:17" x14ac:dyDescent="0.3">
      <c r="A8040">
        <f>_xlfn.XLOOKUP(C8040,kamus!$B$2:$B$87,kamus!$A$2:$A$87,0,0,1)</f>
        <v>35</v>
      </c>
      <c r="B8040" t="str">
        <f>_xlfn.XLOOKUP(C8040,kamus!$B$2:$B$87,kamus!$D$2:$D$87,"dihapus",0,1)</f>
        <v>Mlati 1</v>
      </c>
      <c r="C8040" t="s">
        <v>240</v>
      </c>
      <c r="D8040">
        <f>_xlfn.XLOOKUP(C8040,kamus!$B$2:$B$87,kamus!$J$2:$J$87,"dihapus",0,1)</f>
        <v>1</v>
      </c>
      <c r="E8040">
        <f t="shared" si="879"/>
        <v>1</v>
      </c>
      <c r="F8040" s="14">
        <v>45170</v>
      </c>
      <c r="G8040" s="1">
        <f t="shared" si="880"/>
        <v>9</v>
      </c>
      <c r="H8040" s="1">
        <f t="shared" si="881"/>
        <v>2023</v>
      </c>
      <c r="I8040">
        <v>0</v>
      </c>
      <c r="J8040">
        <v>0</v>
      </c>
      <c r="K8040">
        <f t="shared" si="875"/>
        <v>0</v>
      </c>
      <c r="L8040">
        <v>19414</v>
      </c>
      <c r="M8040" s="6">
        <f t="shared" si="876"/>
        <v>0</v>
      </c>
      <c r="N8040" s="6">
        <f t="shared" si="877"/>
        <v>0</v>
      </c>
      <c r="O8040" s="6">
        <f t="shared" si="878"/>
        <v>0</v>
      </c>
      <c r="Q8040">
        <f>_xlfn.XLOOKUP(C8040&amp;G8040&amp;H8040,covid!$E$2:$E$2184,covid!$D$2:$D$2184,0,0,1)</f>
        <v>0</v>
      </c>
    </row>
    <row r="8041" spans="1:17" x14ac:dyDescent="0.3">
      <c r="A8041">
        <f>_xlfn.XLOOKUP(C8041,kamus!$B$2:$B$87,kamus!$A$2:$A$87,0,0,1)</f>
        <v>34</v>
      </c>
      <c r="B8041" t="str">
        <f>_xlfn.XLOOKUP(C8041,kamus!$B$2:$B$87,kamus!$D$2:$D$87,"dihapus",0,1)</f>
        <v>Mlati 1</v>
      </c>
      <c r="C8041" s="19" t="s">
        <v>254</v>
      </c>
      <c r="D8041">
        <f>_xlfn.XLOOKUP(C8041,kamus!$B$2:$B$87,kamus!$J$2:$J$87,"dihapus",0,1)</f>
        <v>1</v>
      </c>
      <c r="E8041">
        <f t="shared" si="879"/>
        <v>1</v>
      </c>
      <c r="F8041" s="14">
        <v>45170</v>
      </c>
      <c r="G8041" s="1">
        <f t="shared" si="880"/>
        <v>9</v>
      </c>
      <c r="H8041" s="1">
        <f t="shared" si="881"/>
        <v>2023</v>
      </c>
      <c r="I8041">
        <v>1</v>
      </c>
      <c r="J8041">
        <v>1</v>
      </c>
      <c r="K8041">
        <f t="shared" si="875"/>
        <v>2</v>
      </c>
      <c r="L8041">
        <v>36334</v>
      </c>
      <c r="M8041" s="6">
        <f t="shared" si="876"/>
        <v>2.7522430781086586</v>
      </c>
      <c r="N8041" s="6">
        <f t="shared" si="877"/>
        <v>2.7522430781086586</v>
      </c>
      <c r="O8041" s="6">
        <f t="shared" si="878"/>
        <v>5.5044861562173173</v>
      </c>
      <c r="Q8041">
        <f>_xlfn.XLOOKUP(C8041&amp;G8041&amp;H8041,covid!$E$2:$E$2184,covid!$D$2:$D$2184,0,0,1)</f>
        <v>0</v>
      </c>
    </row>
    <row r="8042" spans="1:17" x14ac:dyDescent="0.3">
      <c r="A8042">
        <f>_xlfn.XLOOKUP(C8042,kamus!$B$2:$B$87,kamus!$A$2:$A$87,0,0,1)</f>
        <v>38</v>
      </c>
      <c r="B8042" t="str">
        <f>_xlfn.XLOOKUP(C8042,kamus!$B$2:$B$87,kamus!$D$2:$D$87,"dihapus",0,1)</f>
        <v>Mlati 2</v>
      </c>
      <c r="C8042" t="s">
        <v>258</v>
      </c>
      <c r="D8042">
        <f>_xlfn.XLOOKUP(C8042,kamus!$B$2:$B$87,kamus!$J$2:$J$87,"dihapus",0,1)</f>
        <v>0</v>
      </c>
      <c r="E8042">
        <f t="shared" si="879"/>
        <v>0</v>
      </c>
      <c r="F8042" s="14">
        <v>45170</v>
      </c>
      <c r="G8042" s="1">
        <f t="shared" si="880"/>
        <v>9</v>
      </c>
      <c r="H8042" s="1">
        <f t="shared" si="881"/>
        <v>2023</v>
      </c>
      <c r="I8042">
        <v>0</v>
      </c>
      <c r="J8042">
        <v>0</v>
      </c>
      <c r="K8042">
        <f t="shared" si="875"/>
        <v>0</v>
      </c>
      <c r="L8042">
        <v>17119</v>
      </c>
      <c r="M8042" s="6">
        <f t="shared" si="876"/>
        <v>0</v>
      </c>
      <c r="N8042" s="6">
        <f t="shared" si="877"/>
        <v>0</v>
      </c>
      <c r="O8042" s="6">
        <f t="shared" si="878"/>
        <v>0</v>
      </c>
      <c r="Q8042">
        <f>_xlfn.XLOOKUP(C8042&amp;G8042&amp;H8042,covid!$E$2:$E$2184,covid!$D$2:$D$2184,0,0,1)</f>
        <v>0</v>
      </c>
    </row>
    <row r="8043" spans="1:17" x14ac:dyDescent="0.3">
      <c r="A8043">
        <f>_xlfn.XLOOKUP(C8043,kamus!$B$2:$B$87,kamus!$A$2:$A$87,0,0,1)</f>
        <v>36</v>
      </c>
      <c r="B8043" t="str">
        <f>_xlfn.XLOOKUP(C8043,kamus!$B$2:$B$87,kamus!$D$2:$D$87,"dihapus",0,1)</f>
        <v>Mlati 2</v>
      </c>
      <c r="C8043" t="s">
        <v>268</v>
      </c>
      <c r="D8043">
        <f>_xlfn.XLOOKUP(C8043,kamus!$B$2:$B$87,kamus!$J$2:$J$87,"dihapus",0,1)</f>
        <v>1</v>
      </c>
      <c r="E8043">
        <f t="shared" si="879"/>
        <v>1</v>
      </c>
      <c r="F8043" s="14">
        <v>45170</v>
      </c>
      <c r="G8043" s="1">
        <f t="shared" si="880"/>
        <v>9</v>
      </c>
      <c r="H8043" s="1">
        <f t="shared" si="881"/>
        <v>2023</v>
      </c>
      <c r="I8043">
        <v>0</v>
      </c>
      <c r="J8043">
        <v>0</v>
      </c>
      <c r="K8043">
        <f t="shared" si="875"/>
        <v>0</v>
      </c>
      <c r="L8043">
        <v>11849</v>
      </c>
      <c r="M8043" s="6">
        <f t="shared" si="876"/>
        <v>0</v>
      </c>
      <c r="N8043" s="6">
        <f t="shared" si="877"/>
        <v>0</v>
      </c>
      <c r="O8043" s="6">
        <f t="shared" si="878"/>
        <v>0</v>
      </c>
      <c r="Q8043">
        <f>_xlfn.XLOOKUP(C8043&amp;G8043&amp;H8043,covid!$E$2:$E$2184,covid!$D$2:$D$2184,0,0,1)</f>
        <v>0</v>
      </c>
    </row>
    <row r="8044" spans="1:17" x14ac:dyDescent="0.3">
      <c r="A8044">
        <f>_xlfn.XLOOKUP(C8044,kamus!$B$2:$B$87,kamus!$A$2:$A$87,0,0,1)</f>
        <v>37</v>
      </c>
      <c r="B8044" t="str">
        <f>_xlfn.XLOOKUP(C8044,kamus!$B$2:$B$87,kamus!$D$2:$D$87,"dihapus",0,1)</f>
        <v>Mlati 2</v>
      </c>
      <c r="C8044" t="s">
        <v>270</v>
      </c>
      <c r="D8044">
        <f>_xlfn.XLOOKUP(C8044,kamus!$B$2:$B$87,kamus!$J$2:$J$87,"dihapus",0,1)</f>
        <v>1</v>
      </c>
      <c r="E8044">
        <f t="shared" si="879"/>
        <v>1</v>
      </c>
      <c r="F8044" s="14">
        <v>45170</v>
      </c>
      <c r="G8044" s="1">
        <f t="shared" si="880"/>
        <v>9</v>
      </c>
      <c r="H8044" s="1">
        <f t="shared" si="881"/>
        <v>2023</v>
      </c>
      <c r="I8044">
        <v>0</v>
      </c>
      <c r="J8044">
        <v>0</v>
      </c>
      <c r="K8044">
        <f t="shared" si="875"/>
        <v>0</v>
      </c>
      <c r="L8044">
        <v>14077</v>
      </c>
      <c r="M8044" s="6">
        <f t="shared" si="876"/>
        <v>0</v>
      </c>
      <c r="N8044" s="6">
        <f t="shared" si="877"/>
        <v>0</v>
      </c>
      <c r="O8044" s="6">
        <f t="shared" si="878"/>
        <v>0</v>
      </c>
      <c r="Q8044">
        <f>_xlfn.XLOOKUP(C8044&amp;G8044&amp;H8044,covid!$E$2:$E$2184,covid!$D$2:$D$2184,0,0,1)</f>
        <v>0</v>
      </c>
    </row>
    <row r="8045" spans="1:17" x14ac:dyDescent="0.3">
      <c r="A8045">
        <f>_xlfn.XLOOKUP(C8045,kamus!$B$2:$B$87,kamus!$A$2:$A$87,0,0,1)</f>
        <v>39</v>
      </c>
      <c r="B8045" t="str">
        <f>_xlfn.XLOOKUP(C8045,kamus!$B$2:$B$87,kamus!$D$2:$D$87,"dihapus",0,1)</f>
        <v>Moyudan</v>
      </c>
      <c r="C8045" t="s">
        <v>259</v>
      </c>
      <c r="D8045">
        <f>_xlfn.XLOOKUP(C8045,kamus!$B$2:$B$87,kamus!$J$2:$J$87,"dihapus",0,1)</f>
        <v>0</v>
      </c>
      <c r="E8045">
        <f t="shared" si="879"/>
        <v>0</v>
      </c>
      <c r="F8045" s="14">
        <v>45170</v>
      </c>
      <c r="G8045" s="1">
        <f t="shared" si="880"/>
        <v>9</v>
      </c>
      <c r="H8045" s="1">
        <f t="shared" si="881"/>
        <v>2023</v>
      </c>
      <c r="I8045">
        <v>0</v>
      </c>
      <c r="J8045">
        <v>0</v>
      </c>
      <c r="K8045">
        <f t="shared" si="875"/>
        <v>0</v>
      </c>
      <c r="L8045">
        <v>12207</v>
      </c>
      <c r="M8045" s="6">
        <f t="shared" si="876"/>
        <v>0</v>
      </c>
      <c r="N8045" s="6">
        <f t="shared" si="877"/>
        <v>0</v>
      </c>
      <c r="O8045" s="6">
        <f t="shared" si="878"/>
        <v>0</v>
      </c>
      <c r="Q8045">
        <f>_xlfn.XLOOKUP(C8045&amp;G8045&amp;H8045,covid!$E$2:$E$2184,covid!$D$2:$D$2184,0,0,1)</f>
        <v>0</v>
      </c>
    </row>
    <row r="8046" spans="1:17" x14ac:dyDescent="0.3">
      <c r="A8046">
        <f>_xlfn.XLOOKUP(C8046,kamus!$B$2:$B$87,kamus!$A$2:$A$87,0,0,1)</f>
        <v>42</v>
      </c>
      <c r="B8046" t="str">
        <f>_xlfn.XLOOKUP(C8046,kamus!$B$2:$B$87,kamus!$D$2:$D$87,"dihapus",0,1)</f>
        <v>Moyudan</v>
      </c>
      <c r="C8046" t="s">
        <v>260</v>
      </c>
      <c r="D8046">
        <f>_xlfn.XLOOKUP(C8046,kamus!$B$2:$B$87,kamus!$J$2:$J$87,"dihapus",0,1)</f>
        <v>0</v>
      </c>
      <c r="E8046">
        <f t="shared" si="879"/>
        <v>0</v>
      </c>
      <c r="F8046" s="14">
        <v>45170</v>
      </c>
      <c r="G8046" s="1">
        <f t="shared" si="880"/>
        <v>9</v>
      </c>
      <c r="H8046" s="1">
        <f t="shared" si="881"/>
        <v>2023</v>
      </c>
      <c r="I8046">
        <v>0</v>
      </c>
      <c r="J8046">
        <v>0</v>
      </c>
      <c r="K8046">
        <f t="shared" si="875"/>
        <v>0</v>
      </c>
      <c r="L8046">
        <v>7398</v>
      </c>
      <c r="M8046" s="6">
        <f t="shared" si="876"/>
        <v>0</v>
      </c>
      <c r="N8046" s="6">
        <f t="shared" si="877"/>
        <v>0</v>
      </c>
      <c r="O8046" s="6">
        <f t="shared" si="878"/>
        <v>0</v>
      </c>
      <c r="Q8046">
        <f>_xlfn.XLOOKUP(C8046&amp;G8046&amp;H8046,covid!$E$2:$E$2184,covid!$D$2:$D$2184,0,0,1)</f>
        <v>0</v>
      </c>
    </row>
    <row r="8047" spans="1:17" x14ac:dyDescent="0.3">
      <c r="A8047">
        <f>_xlfn.XLOOKUP(C8047,kamus!$B$2:$B$87,kamus!$A$2:$A$87,0,0,1)</f>
        <v>41</v>
      </c>
      <c r="B8047" t="str">
        <f>_xlfn.XLOOKUP(C8047,kamus!$B$2:$B$87,kamus!$D$2:$D$87,"dihapus",0,1)</f>
        <v>Moyudan</v>
      </c>
      <c r="C8047" t="s">
        <v>262</v>
      </c>
      <c r="D8047">
        <f>_xlfn.XLOOKUP(C8047,kamus!$B$2:$B$87,kamus!$J$2:$J$87,"dihapus",0,1)</f>
        <v>0</v>
      </c>
      <c r="E8047">
        <f t="shared" si="879"/>
        <v>0</v>
      </c>
      <c r="F8047" s="14">
        <v>45170</v>
      </c>
      <c r="G8047" s="1">
        <f t="shared" si="880"/>
        <v>9</v>
      </c>
      <c r="H8047" s="1">
        <f t="shared" si="881"/>
        <v>2023</v>
      </c>
      <c r="I8047">
        <v>0</v>
      </c>
      <c r="J8047">
        <v>0</v>
      </c>
      <c r="K8047">
        <f t="shared" si="875"/>
        <v>0</v>
      </c>
      <c r="L8047">
        <v>6893</v>
      </c>
      <c r="M8047" s="6">
        <f t="shared" si="876"/>
        <v>0</v>
      </c>
      <c r="N8047" s="6">
        <f t="shared" si="877"/>
        <v>0</v>
      </c>
      <c r="O8047" s="6">
        <f t="shared" si="878"/>
        <v>0</v>
      </c>
      <c r="Q8047">
        <f>_xlfn.XLOOKUP(C8047&amp;G8047&amp;H8047,covid!$E$2:$E$2184,covid!$D$2:$D$2184,0,0,1)</f>
        <v>0</v>
      </c>
    </row>
    <row r="8048" spans="1:17" x14ac:dyDescent="0.3">
      <c r="A8048">
        <f>_xlfn.XLOOKUP(C8048,kamus!$B$2:$B$87,kamus!$A$2:$A$87,0,0,1)</f>
        <v>40</v>
      </c>
      <c r="B8048" t="str">
        <f>_xlfn.XLOOKUP(C8048,kamus!$B$2:$B$87,kamus!$D$2:$D$87,"dihapus",0,1)</f>
        <v>Moyudan</v>
      </c>
      <c r="C8048" t="s">
        <v>264</v>
      </c>
      <c r="D8048">
        <f>_xlfn.XLOOKUP(C8048,kamus!$B$2:$B$87,kamus!$J$2:$J$87,"dihapus",0,1)</f>
        <v>0</v>
      </c>
      <c r="E8048">
        <f t="shared" si="879"/>
        <v>0</v>
      </c>
      <c r="F8048" s="14">
        <v>45170</v>
      </c>
      <c r="G8048" s="1">
        <f t="shared" si="880"/>
        <v>9</v>
      </c>
      <c r="H8048" s="1">
        <f t="shared" si="881"/>
        <v>2023</v>
      </c>
      <c r="I8048">
        <v>0</v>
      </c>
      <c r="J8048">
        <v>0</v>
      </c>
      <c r="K8048">
        <f t="shared" si="875"/>
        <v>0</v>
      </c>
      <c r="L8048">
        <v>8581</v>
      </c>
      <c r="M8048" s="6">
        <f t="shared" si="876"/>
        <v>0</v>
      </c>
      <c r="N8048" s="6">
        <f t="shared" si="877"/>
        <v>0</v>
      </c>
      <c r="O8048" s="6">
        <f t="shared" si="878"/>
        <v>0</v>
      </c>
      <c r="Q8048">
        <f>_xlfn.XLOOKUP(C8048&amp;G8048&amp;H8048,covid!$E$2:$E$2184,covid!$D$2:$D$2184,0,0,1)</f>
        <v>0</v>
      </c>
    </row>
    <row r="8049" spans="1:17" x14ac:dyDescent="0.3">
      <c r="A8049">
        <f>_xlfn.XLOOKUP(C8049,kamus!$B$2:$B$87,kamus!$A$2:$A$87,0,0,1)</f>
        <v>43</v>
      </c>
      <c r="B8049" t="str">
        <f>_xlfn.XLOOKUP(C8049,kamus!$B$2:$B$87,kamus!$D$2:$D$87,"dihapus",0,1)</f>
        <v>Ngaglik 1</v>
      </c>
      <c r="C8049" t="s">
        <v>228</v>
      </c>
      <c r="D8049">
        <f>_xlfn.XLOOKUP(C8049,kamus!$B$2:$B$87,kamus!$J$2:$J$87,"dihapus",0,1)</f>
        <v>1</v>
      </c>
      <c r="E8049">
        <f t="shared" si="879"/>
        <v>1</v>
      </c>
      <c r="F8049" s="14">
        <v>45170</v>
      </c>
      <c r="G8049" s="1">
        <f t="shared" si="880"/>
        <v>9</v>
      </c>
      <c r="H8049" s="1">
        <f t="shared" si="881"/>
        <v>2023</v>
      </c>
      <c r="I8049">
        <v>0</v>
      </c>
      <c r="J8049">
        <v>0</v>
      </c>
      <c r="K8049">
        <f t="shared" si="875"/>
        <v>0</v>
      </c>
      <c r="L8049">
        <v>13060</v>
      </c>
      <c r="M8049" s="6">
        <f t="shared" si="876"/>
        <v>0</v>
      </c>
      <c r="N8049" s="6">
        <f t="shared" si="877"/>
        <v>0</v>
      </c>
      <c r="O8049" s="6">
        <f t="shared" si="878"/>
        <v>0</v>
      </c>
      <c r="Q8049">
        <f>_xlfn.XLOOKUP(C8049&amp;G8049&amp;H8049,covid!$E$2:$E$2184,covid!$D$2:$D$2184,0,0,1)</f>
        <v>0</v>
      </c>
    </row>
    <row r="8050" spans="1:17" x14ac:dyDescent="0.3">
      <c r="A8050">
        <f>_xlfn.XLOOKUP(C8050,kamus!$B$2:$B$87,kamus!$A$2:$A$87,0,0,1)</f>
        <v>44</v>
      </c>
      <c r="B8050" t="str">
        <f>_xlfn.XLOOKUP(C8050,kamus!$B$2:$B$87,kamus!$D$2:$D$87,"dihapus",0,1)</f>
        <v>Ngaglik 1</v>
      </c>
      <c r="C8050" t="s">
        <v>237</v>
      </c>
      <c r="D8050">
        <f>_xlfn.XLOOKUP(C8050,kamus!$B$2:$B$87,kamus!$J$2:$J$87,"dihapus",0,1)</f>
        <v>1</v>
      </c>
      <c r="E8050">
        <f t="shared" si="879"/>
        <v>1</v>
      </c>
      <c r="F8050" s="14">
        <v>45170</v>
      </c>
      <c r="G8050" s="1">
        <f t="shared" si="880"/>
        <v>9</v>
      </c>
      <c r="H8050" s="1">
        <f t="shared" si="881"/>
        <v>2023</v>
      </c>
      <c r="I8050">
        <v>2</v>
      </c>
      <c r="J8050">
        <v>0</v>
      </c>
      <c r="K8050">
        <f t="shared" si="875"/>
        <v>2</v>
      </c>
      <c r="L8050">
        <v>22548</v>
      </c>
      <c r="M8050" s="6">
        <f t="shared" si="876"/>
        <v>8.8699662941280817</v>
      </c>
      <c r="N8050" s="6">
        <f t="shared" si="877"/>
        <v>0</v>
      </c>
      <c r="O8050" s="6">
        <f t="shared" si="878"/>
        <v>8.8699662941280817</v>
      </c>
      <c r="Q8050">
        <f>_xlfn.XLOOKUP(C8050&amp;G8050&amp;H8050,covid!$E$2:$E$2184,covid!$D$2:$D$2184,0,0,1)</f>
        <v>0</v>
      </c>
    </row>
    <row r="8051" spans="1:17" x14ac:dyDescent="0.3">
      <c r="A8051">
        <f>_xlfn.XLOOKUP(C8051,kamus!$B$2:$B$87,kamus!$A$2:$A$87,0,0,1)</f>
        <v>45</v>
      </c>
      <c r="B8051" t="str">
        <f>_xlfn.XLOOKUP(C8051,kamus!$B$2:$B$87,kamus!$D$2:$D$87,"dihapus",0,1)</f>
        <v>Ngaglik 1</v>
      </c>
      <c r="C8051" t="s">
        <v>255</v>
      </c>
      <c r="D8051">
        <f>_xlfn.XLOOKUP(C8051,kamus!$B$2:$B$87,kamus!$J$2:$J$87,"dihapus",0,1)</f>
        <v>1</v>
      </c>
      <c r="E8051">
        <f t="shared" si="879"/>
        <v>1</v>
      </c>
      <c r="F8051" s="14">
        <v>45170</v>
      </c>
      <c r="G8051" s="1">
        <f t="shared" si="880"/>
        <v>9</v>
      </c>
      <c r="H8051" s="1">
        <f t="shared" si="881"/>
        <v>2023</v>
      </c>
      <c r="I8051">
        <v>1</v>
      </c>
      <c r="J8051">
        <v>1</v>
      </c>
      <c r="K8051">
        <f t="shared" si="875"/>
        <v>2</v>
      </c>
      <c r="L8051">
        <v>20347</v>
      </c>
      <c r="M8051" s="6">
        <f t="shared" si="876"/>
        <v>4.9147294441440996</v>
      </c>
      <c r="N8051" s="6">
        <f t="shared" si="877"/>
        <v>4.9147294441440996</v>
      </c>
      <c r="O8051" s="6">
        <f t="shared" si="878"/>
        <v>9.8294588882881992</v>
      </c>
      <c r="Q8051">
        <f>_xlfn.XLOOKUP(C8051&amp;G8051&amp;H8051,covid!$E$2:$E$2184,covid!$D$2:$D$2184,0,0,1)</f>
        <v>0</v>
      </c>
    </row>
    <row r="8052" spans="1:17" x14ac:dyDescent="0.3">
      <c r="A8052">
        <f>_xlfn.XLOOKUP(C8052,kamus!$B$2:$B$87,kamus!$A$2:$A$87,0,0,1)</f>
        <v>48</v>
      </c>
      <c r="B8052" t="str">
        <f>_xlfn.XLOOKUP(C8052,kamus!$B$2:$B$87,kamus!$D$2:$D$87,"dihapus",0,1)</f>
        <v>Ngaglik 2</v>
      </c>
      <c r="C8052" t="s">
        <v>208</v>
      </c>
      <c r="D8052">
        <f>_xlfn.XLOOKUP(C8052,kamus!$B$2:$B$87,kamus!$J$2:$J$87,"dihapus",0,1)</f>
        <v>1</v>
      </c>
      <c r="E8052">
        <f t="shared" si="879"/>
        <v>1</v>
      </c>
      <c r="F8052" s="14">
        <v>45170</v>
      </c>
      <c r="G8052" s="1">
        <f t="shared" si="880"/>
        <v>9</v>
      </c>
      <c r="H8052" s="1">
        <f t="shared" si="881"/>
        <v>2023</v>
      </c>
      <c r="I8052">
        <v>0</v>
      </c>
      <c r="J8052">
        <v>0</v>
      </c>
      <c r="K8052">
        <f t="shared" si="875"/>
        <v>0</v>
      </c>
      <c r="L8052">
        <v>10739</v>
      </c>
      <c r="M8052" s="6">
        <f t="shared" si="876"/>
        <v>0</v>
      </c>
      <c r="N8052" s="6">
        <f t="shared" si="877"/>
        <v>0</v>
      </c>
      <c r="O8052" s="6">
        <f t="shared" si="878"/>
        <v>0</v>
      </c>
      <c r="Q8052">
        <f>_xlfn.XLOOKUP(C8052&amp;G8052&amp;H8052,covid!$E$2:$E$2184,covid!$D$2:$D$2184,0,0,1)</f>
        <v>0</v>
      </c>
    </row>
    <row r="8053" spans="1:17" x14ac:dyDescent="0.3">
      <c r="A8053">
        <f>_xlfn.XLOOKUP(C8053,kamus!$B$2:$B$87,kamus!$A$2:$A$87,0,0,1)</f>
        <v>47</v>
      </c>
      <c r="B8053" t="str">
        <f>_xlfn.XLOOKUP(C8053,kamus!$B$2:$B$87,kamus!$D$2:$D$87,"dihapus",0,1)</f>
        <v>Ngaglik 2</v>
      </c>
      <c r="C8053" t="s">
        <v>238</v>
      </c>
      <c r="D8053">
        <f>_xlfn.XLOOKUP(C8053,kamus!$B$2:$B$87,kamus!$J$2:$J$87,"dihapus",0,1)</f>
        <v>1</v>
      </c>
      <c r="E8053">
        <f t="shared" si="879"/>
        <v>1</v>
      </c>
      <c r="F8053" s="14">
        <v>45170</v>
      </c>
      <c r="G8053" s="1">
        <f t="shared" si="880"/>
        <v>9</v>
      </c>
      <c r="H8053" s="1">
        <f t="shared" si="881"/>
        <v>2023</v>
      </c>
      <c r="I8053">
        <v>0</v>
      </c>
      <c r="J8053">
        <v>0</v>
      </c>
      <c r="K8053">
        <f t="shared" si="875"/>
        <v>0</v>
      </c>
      <c r="L8053">
        <v>22993</v>
      </c>
      <c r="M8053" s="6">
        <f t="shared" si="876"/>
        <v>0</v>
      </c>
      <c r="N8053" s="6">
        <f t="shared" si="877"/>
        <v>0</v>
      </c>
      <c r="O8053" s="6">
        <f t="shared" si="878"/>
        <v>0</v>
      </c>
      <c r="Q8053">
        <f>_xlfn.XLOOKUP(C8053&amp;G8053&amp;H8053,covid!$E$2:$E$2184,covid!$D$2:$D$2184,0,0,1)</f>
        <v>0</v>
      </c>
    </row>
    <row r="8054" spans="1:17" x14ac:dyDescent="0.3">
      <c r="A8054">
        <f>_xlfn.XLOOKUP(C8054,kamus!$B$2:$B$87,kamus!$A$2:$A$87,0,0,1)</f>
        <v>46</v>
      </c>
      <c r="B8054" t="str">
        <f>_xlfn.XLOOKUP(C8054,kamus!$B$2:$B$87,kamus!$D$2:$D$87,"dihapus",0,1)</f>
        <v>Ngaglik 2</v>
      </c>
      <c r="C8054" t="s">
        <v>257</v>
      </c>
      <c r="D8054">
        <f>_xlfn.XLOOKUP(C8054,kamus!$B$2:$B$87,kamus!$J$2:$J$87,"dihapus",0,1)</f>
        <v>1</v>
      </c>
      <c r="E8054">
        <f t="shared" si="879"/>
        <v>1</v>
      </c>
      <c r="F8054" s="14">
        <v>45170</v>
      </c>
      <c r="G8054" s="1">
        <f t="shared" si="880"/>
        <v>9</v>
      </c>
      <c r="H8054" s="1">
        <f t="shared" si="881"/>
        <v>2023</v>
      </c>
      <c r="I8054">
        <v>0</v>
      </c>
      <c r="J8054">
        <v>0</v>
      </c>
      <c r="K8054">
        <f t="shared" si="875"/>
        <v>0</v>
      </c>
      <c r="L8054">
        <v>17383</v>
      </c>
      <c r="M8054" s="6">
        <f t="shared" si="876"/>
        <v>0</v>
      </c>
      <c r="N8054" s="6">
        <f t="shared" si="877"/>
        <v>0</v>
      </c>
      <c r="O8054" s="6">
        <f t="shared" si="878"/>
        <v>0</v>
      </c>
      <c r="Q8054">
        <f>_xlfn.XLOOKUP(C8054&amp;G8054&amp;H8054,covid!$E$2:$E$2184,covid!$D$2:$D$2184,0,0,1)</f>
        <v>0</v>
      </c>
    </row>
    <row r="8055" spans="1:17" x14ac:dyDescent="0.3">
      <c r="A8055">
        <f>_xlfn.XLOOKUP(C8055,kamus!$B$2:$B$87,kamus!$A$2:$A$87,0,0,1)</f>
        <v>50</v>
      </c>
      <c r="B8055" t="str">
        <f>_xlfn.XLOOKUP(C8055,kamus!$B$2:$B$87,kamus!$D$2:$D$87,"dihapus",0,1)</f>
        <v>Ngemplak 1</v>
      </c>
      <c r="C8055" t="s">
        <v>202</v>
      </c>
      <c r="D8055">
        <f>_xlfn.XLOOKUP(C8055,kamus!$B$2:$B$87,kamus!$J$2:$J$87,"dihapus",0,1)</f>
        <v>0</v>
      </c>
      <c r="E8055">
        <f t="shared" si="879"/>
        <v>0</v>
      </c>
      <c r="F8055" s="14">
        <v>45170</v>
      </c>
      <c r="G8055" s="1">
        <f t="shared" si="880"/>
        <v>9</v>
      </c>
      <c r="H8055" s="1">
        <f t="shared" si="881"/>
        <v>2023</v>
      </c>
      <c r="I8055">
        <v>0</v>
      </c>
      <c r="J8055">
        <v>0</v>
      </c>
      <c r="K8055">
        <f t="shared" si="875"/>
        <v>0</v>
      </c>
      <c r="L8055">
        <v>8211</v>
      </c>
      <c r="M8055" s="6">
        <f t="shared" si="876"/>
        <v>0</v>
      </c>
      <c r="N8055" s="6">
        <f t="shared" si="877"/>
        <v>0</v>
      </c>
      <c r="O8055" s="6">
        <f t="shared" si="878"/>
        <v>0</v>
      </c>
      <c r="Q8055">
        <f>_xlfn.XLOOKUP(C8055&amp;G8055&amp;H8055,covid!$E$2:$E$2184,covid!$D$2:$D$2184,0,0,1)</f>
        <v>0</v>
      </c>
    </row>
    <row r="8056" spans="1:17" x14ac:dyDescent="0.3">
      <c r="A8056">
        <f>_xlfn.XLOOKUP(C8056,kamus!$B$2:$B$87,kamus!$A$2:$A$87,0,0,1)</f>
        <v>51</v>
      </c>
      <c r="B8056" t="str">
        <f>_xlfn.XLOOKUP(C8056,kamus!$B$2:$B$87,kamus!$D$2:$D$87,"dihapus",0,1)</f>
        <v>Ngemplak 1</v>
      </c>
      <c r="C8056" t="s">
        <v>256</v>
      </c>
      <c r="D8056">
        <f>_xlfn.XLOOKUP(C8056,kamus!$B$2:$B$87,kamus!$J$2:$J$87,"dihapus",0,1)</f>
        <v>0</v>
      </c>
      <c r="E8056">
        <f t="shared" si="879"/>
        <v>0</v>
      </c>
      <c r="F8056" s="14">
        <v>45170</v>
      </c>
      <c r="G8056" s="1">
        <f t="shared" si="880"/>
        <v>9</v>
      </c>
      <c r="H8056" s="1">
        <f t="shared" si="881"/>
        <v>2023</v>
      </c>
      <c r="I8056">
        <v>0</v>
      </c>
      <c r="J8056">
        <v>0</v>
      </c>
      <c r="K8056">
        <f t="shared" si="875"/>
        <v>0</v>
      </c>
      <c r="L8056">
        <v>8438</v>
      </c>
      <c r="M8056" s="6">
        <f t="shared" si="876"/>
        <v>0</v>
      </c>
      <c r="N8056" s="6">
        <f t="shared" si="877"/>
        <v>0</v>
      </c>
      <c r="O8056" s="6">
        <f t="shared" si="878"/>
        <v>0</v>
      </c>
      <c r="Q8056">
        <f>_xlfn.XLOOKUP(C8056&amp;G8056&amp;H8056,covid!$E$2:$E$2184,covid!$D$2:$D$2184,0,0,1)</f>
        <v>0</v>
      </c>
    </row>
    <row r="8057" spans="1:17" x14ac:dyDescent="0.3">
      <c r="A8057">
        <f>_xlfn.XLOOKUP(C8057,kamus!$B$2:$B$87,kamus!$A$2:$A$87,0,0,1)</f>
        <v>49</v>
      </c>
      <c r="B8057" t="str">
        <f>_xlfn.XLOOKUP(C8057,kamus!$B$2:$B$87,kamus!$D$2:$D$87,"dihapus",0,1)</f>
        <v>Ngemplak 1</v>
      </c>
      <c r="C8057" t="s">
        <v>276</v>
      </c>
      <c r="D8057">
        <f>_xlfn.XLOOKUP(C8057,kamus!$B$2:$B$87,kamus!$J$2:$J$87,"dihapus",0,1)</f>
        <v>1</v>
      </c>
      <c r="E8057">
        <f t="shared" si="879"/>
        <v>1</v>
      </c>
      <c r="F8057" s="14">
        <v>45170</v>
      </c>
      <c r="G8057" s="1">
        <f t="shared" si="880"/>
        <v>9</v>
      </c>
      <c r="H8057" s="1">
        <f t="shared" si="881"/>
        <v>2023</v>
      </c>
      <c r="I8057">
        <v>0</v>
      </c>
      <c r="J8057">
        <v>0</v>
      </c>
      <c r="K8057">
        <f t="shared" si="875"/>
        <v>0</v>
      </c>
      <c r="L8057">
        <v>9968</v>
      </c>
      <c r="M8057" s="6">
        <f t="shared" si="876"/>
        <v>0</v>
      </c>
      <c r="N8057" s="6">
        <f t="shared" si="877"/>
        <v>0</v>
      </c>
      <c r="O8057" s="6">
        <f t="shared" si="878"/>
        <v>0</v>
      </c>
      <c r="Q8057">
        <f>_xlfn.XLOOKUP(C8057&amp;G8057&amp;H8057,covid!$E$2:$E$2184,covid!$D$2:$D$2184,0,0,1)</f>
        <v>0</v>
      </c>
    </row>
    <row r="8058" spans="1:17" x14ac:dyDescent="0.3">
      <c r="A8058">
        <f>_xlfn.XLOOKUP(C8058,kamus!$B$2:$B$87,kamus!$A$2:$A$87,0,0,1)</f>
        <v>52</v>
      </c>
      <c r="B8058" t="str">
        <f>_xlfn.XLOOKUP(C8058,kamus!$B$2:$B$87,kamus!$D$2:$D$87,"dihapus",0,1)</f>
        <v>Ngemplak 2</v>
      </c>
      <c r="C8058" t="s">
        <v>277</v>
      </c>
      <c r="D8058">
        <f>_xlfn.XLOOKUP(C8058,kamus!$B$2:$B$87,kamus!$J$2:$J$87,"dihapus",0,1)</f>
        <v>1</v>
      </c>
      <c r="E8058">
        <f t="shared" si="879"/>
        <v>1</v>
      </c>
      <c r="F8058" s="14">
        <v>45170</v>
      </c>
      <c r="G8058" s="1">
        <f t="shared" si="880"/>
        <v>9</v>
      </c>
      <c r="H8058" s="1">
        <f t="shared" si="881"/>
        <v>2023</v>
      </c>
      <c r="I8058">
        <v>0</v>
      </c>
      <c r="J8058">
        <v>0</v>
      </c>
      <c r="K8058">
        <f t="shared" si="875"/>
        <v>0</v>
      </c>
      <c r="L8058">
        <v>32521</v>
      </c>
      <c r="M8058" s="6">
        <f t="shared" si="876"/>
        <v>0</v>
      </c>
      <c r="N8058" s="6">
        <f t="shared" si="877"/>
        <v>0</v>
      </c>
      <c r="O8058" s="6">
        <f t="shared" si="878"/>
        <v>0</v>
      </c>
      <c r="Q8058">
        <f>_xlfn.XLOOKUP(C8058&amp;G8058&amp;H8058,covid!$E$2:$E$2184,covid!$D$2:$D$2184,0,0,1)</f>
        <v>0</v>
      </c>
    </row>
    <row r="8059" spans="1:17" x14ac:dyDescent="0.3">
      <c r="A8059">
        <f>_xlfn.XLOOKUP(C8059,kamus!$B$2:$B$87,kamus!$A$2:$A$87,0,0,1)</f>
        <v>53</v>
      </c>
      <c r="B8059" t="str">
        <f>_xlfn.XLOOKUP(C8059,kamus!$B$2:$B$87,kamus!$D$2:$D$87,"dihapus",0,1)</f>
        <v>Ngemplak 2</v>
      </c>
      <c r="C8059" t="s">
        <v>278</v>
      </c>
      <c r="D8059">
        <f>_xlfn.XLOOKUP(C8059,kamus!$B$2:$B$87,kamus!$J$2:$J$87,"dihapus",0,1)</f>
        <v>0</v>
      </c>
      <c r="E8059">
        <f t="shared" si="879"/>
        <v>0</v>
      </c>
      <c r="F8059" s="14">
        <v>45170</v>
      </c>
      <c r="G8059" s="1">
        <f t="shared" si="880"/>
        <v>9</v>
      </c>
      <c r="H8059" s="1">
        <f t="shared" si="881"/>
        <v>2023</v>
      </c>
      <c r="I8059">
        <v>0</v>
      </c>
      <c r="J8059">
        <v>0</v>
      </c>
      <c r="K8059">
        <f t="shared" si="875"/>
        <v>0</v>
      </c>
      <c r="L8059">
        <v>9143</v>
      </c>
      <c r="M8059" s="6">
        <f t="shared" si="876"/>
        <v>0</v>
      </c>
      <c r="N8059" s="6">
        <f t="shared" si="877"/>
        <v>0</v>
      </c>
      <c r="O8059" s="6">
        <f t="shared" si="878"/>
        <v>0</v>
      </c>
      <c r="Q8059">
        <f>_xlfn.XLOOKUP(C8059&amp;G8059&amp;H8059,covid!$E$2:$E$2184,covid!$D$2:$D$2184,0,0,1)</f>
        <v>0</v>
      </c>
    </row>
    <row r="8060" spans="1:17" x14ac:dyDescent="0.3">
      <c r="A8060">
        <f>_xlfn.XLOOKUP(C8060,kamus!$B$2:$B$87,kamus!$A$2:$A$87,0,0,1)</f>
        <v>57</v>
      </c>
      <c r="B8060" t="str">
        <f>_xlfn.XLOOKUP(C8060,kamus!$B$2:$B$87,kamus!$D$2:$D$87,"dihapus",0,1)</f>
        <v>Pakem</v>
      </c>
      <c r="C8060" t="s">
        <v>204</v>
      </c>
      <c r="D8060">
        <f>_xlfn.XLOOKUP(C8060,kamus!$B$2:$B$87,kamus!$J$2:$J$87,"dihapus",0,1)</f>
        <v>0</v>
      </c>
      <c r="E8060">
        <f t="shared" si="879"/>
        <v>0</v>
      </c>
      <c r="F8060" s="14">
        <v>45170</v>
      </c>
      <c r="G8060" s="1">
        <f t="shared" si="880"/>
        <v>9</v>
      </c>
      <c r="H8060" s="1">
        <f t="shared" si="881"/>
        <v>2023</v>
      </c>
      <c r="I8060">
        <v>0</v>
      </c>
      <c r="J8060">
        <v>0</v>
      </c>
      <c r="K8060">
        <f t="shared" si="875"/>
        <v>0</v>
      </c>
      <c r="L8060">
        <v>7056</v>
      </c>
      <c r="M8060" s="6">
        <f t="shared" si="876"/>
        <v>0</v>
      </c>
      <c r="N8060" s="6">
        <f t="shared" si="877"/>
        <v>0</v>
      </c>
      <c r="O8060" s="6">
        <f t="shared" si="878"/>
        <v>0</v>
      </c>
      <c r="Q8060">
        <f>_xlfn.XLOOKUP(C8060&amp;G8060&amp;H8060,covid!$E$2:$E$2184,covid!$D$2:$D$2184,0,0,1)</f>
        <v>0</v>
      </c>
    </row>
    <row r="8061" spans="1:17" x14ac:dyDescent="0.3">
      <c r="A8061">
        <f>_xlfn.XLOOKUP(C8061,kamus!$B$2:$B$87,kamus!$A$2:$A$87,0,0,1)</f>
        <v>54</v>
      </c>
      <c r="B8061" t="str">
        <f>_xlfn.XLOOKUP(C8061,kamus!$B$2:$B$87,kamus!$D$2:$D$87,"dihapus",0,1)</f>
        <v>Pakem</v>
      </c>
      <c r="C8061" t="s">
        <v>213</v>
      </c>
      <c r="D8061">
        <f>_xlfn.XLOOKUP(C8061,kamus!$B$2:$B$87,kamus!$J$2:$J$87,"dihapus",0,1)</f>
        <v>0</v>
      </c>
      <c r="E8061">
        <f t="shared" si="879"/>
        <v>0</v>
      </c>
      <c r="F8061" s="14">
        <v>45170</v>
      </c>
      <c r="G8061" s="1">
        <f t="shared" si="880"/>
        <v>9</v>
      </c>
      <c r="H8061" s="1">
        <f t="shared" si="881"/>
        <v>2023</v>
      </c>
      <c r="I8061">
        <v>0</v>
      </c>
      <c r="J8061">
        <v>0</v>
      </c>
      <c r="K8061">
        <f t="shared" si="875"/>
        <v>0</v>
      </c>
      <c r="L8061">
        <v>9416</v>
      </c>
      <c r="M8061" s="6">
        <f t="shared" si="876"/>
        <v>0</v>
      </c>
      <c r="N8061" s="6">
        <f t="shared" si="877"/>
        <v>0</v>
      </c>
      <c r="O8061" s="6">
        <f t="shared" si="878"/>
        <v>0</v>
      </c>
      <c r="Q8061">
        <f>_xlfn.XLOOKUP(C8061&amp;G8061&amp;H8061,covid!$E$2:$E$2184,covid!$D$2:$D$2184,0,0,1)</f>
        <v>0</v>
      </c>
    </row>
    <row r="8062" spans="1:17" x14ac:dyDescent="0.3">
      <c r="A8062">
        <f>_xlfn.XLOOKUP(C8062,kamus!$B$2:$B$87,kamus!$A$2:$A$87,0,0,1)</f>
        <v>56</v>
      </c>
      <c r="B8062" t="str">
        <f>_xlfn.XLOOKUP(C8062,kamus!$B$2:$B$87,kamus!$D$2:$D$87,"dihapus",0,1)</f>
        <v>Pakem</v>
      </c>
      <c r="C8062" t="s">
        <v>214</v>
      </c>
      <c r="D8062">
        <f>_xlfn.XLOOKUP(C8062,kamus!$B$2:$B$87,kamus!$J$2:$J$87,"dihapus",0,1)</f>
        <v>1</v>
      </c>
      <c r="E8062">
        <f t="shared" si="879"/>
        <v>1</v>
      </c>
      <c r="F8062" s="14">
        <v>45170</v>
      </c>
      <c r="G8062" s="1">
        <f t="shared" si="880"/>
        <v>9</v>
      </c>
      <c r="H8062" s="1">
        <f t="shared" si="881"/>
        <v>2023</v>
      </c>
      <c r="I8062">
        <v>0</v>
      </c>
      <c r="J8062">
        <v>0</v>
      </c>
      <c r="K8062">
        <f t="shared" si="875"/>
        <v>0</v>
      </c>
      <c r="L8062">
        <v>6899</v>
      </c>
      <c r="M8062" s="6">
        <f t="shared" si="876"/>
        <v>0</v>
      </c>
      <c r="N8062" s="6">
        <f t="shared" si="877"/>
        <v>0</v>
      </c>
      <c r="O8062" s="6">
        <f t="shared" si="878"/>
        <v>0</v>
      </c>
      <c r="Q8062">
        <f>_xlfn.XLOOKUP(C8062&amp;G8062&amp;H8062,covid!$E$2:$E$2184,covid!$D$2:$D$2184,0,0,1)</f>
        <v>0</v>
      </c>
    </row>
    <row r="8063" spans="1:17" x14ac:dyDescent="0.3">
      <c r="A8063">
        <f>_xlfn.XLOOKUP(C8063,kamus!$B$2:$B$87,kamus!$A$2:$A$87,0,0,1)</f>
        <v>58</v>
      </c>
      <c r="B8063" t="str">
        <f>_xlfn.XLOOKUP(C8063,kamus!$B$2:$B$87,kamus!$D$2:$D$87,"dihapus",0,1)</f>
        <v>Pakem</v>
      </c>
      <c r="C8063" t="s">
        <v>231</v>
      </c>
      <c r="D8063">
        <f>_xlfn.XLOOKUP(C8063,kamus!$B$2:$B$87,kamus!$J$2:$J$87,"dihapus",0,1)</f>
        <v>0</v>
      </c>
      <c r="E8063">
        <f t="shared" si="879"/>
        <v>0</v>
      </c>
      <c r="F8063" s="14">
        <v>45170</v>
      </c>
      <c r="G8063" s="1">
        <f t="shared" si="880"/>
        <v>9</v>
      </c>
      <c r="H8063" s="1">
        <f t="shared" si="881"/>
        <v>2023</v>
      </c>
      <c r="I8063">
        <v>0</v>
      </c>
      <c r="J8063">
        <v>0</v>
      </c>
      <c r="K8063">
        <f t="shared" si="875"/>
        <v>0</v>
      </c>
      <c r="L8063">
        <v>7126</v>
      </c>
      <c r="M8063" s="6">
        <f t="shared" si="876"/>
        <v>0</v>
      </c>
      <c r="N8063" s="6">
        <f t="shared" si="877"/>
        <v>0</v>
      </c>
      <c r="O8063" s="6">
        <f t="shared" si="878"/>
        <v>0</v>
      </c>
      <c r="Q8063">
        <f>_xlfn.XLOOKUP(C8063&amp;G8063&amp;H8063,covid!$E$2:$E$2184,covid!$D$2:$D$2184,0,0,1)</f>
        <v>0</v>
      </c>
    </row>
    <row r="8064" spans="1:17" x14ac:dyDescent="0.3">
      <c r="A8064">
        <f>_xlfn.XLOOKUP(C8064,kamus!$B$2:$B$87,kamus!$A$2:$A$87,0,0,1)</f>
        <v>55</v>
      </c>
      <c r="B8064" t="str">
        <f>_xlfn.XLOOKUP(C8064,kamus!$B$2:$B$87,kamus!$D$2:$D$87,"dihapus",0,1)</f>
        <v>Pakem</v>
      </c>
      <c r="C8064" t="s">
        <v>234</v>
      </c>
      <c r="D8064">
        <f>_xlfn.XLOOKUP(C8064,kamus!$B$2:$B$87,kamus!$J$2:$J$87,"dihapus",0,1)</f>
        <v>0</v>
      </c>
      <c r="E8064">
        <f t="shared" si="879"/>
        <v>0</v>
      </c>
      <c r="F8064" s="14">
        <v>45170</v>
      </c>
      <c r="G8064" s="1">
        <f t="shared" si="880"/>
        <v>9</v>
      </c>
      <c r="H8064" s="1">
        <f t="shared" si="881"/>
        <v>2023</v>
      </c>
      <c r="I8064">
        <v>0</v>
      </c>
      <c r="J8064">
        <v>0</v>
      </c>
      <c r="K8064">
        <f t="shared" si="875"/>
        <v>0</v>
      </c>
      <c r="L8064">
        <v>10168</v>
      </c>
      <c r="M8064" s="6">
        <f t="shared" si="876"/>
        <v>0</v>
      </c>
      <c r="N8064" s="6">
        <f t="shared" si="877"/>
        <v>0</v>
      </c>
      <c r="O8064" s="6">
        <f t="shared" si="878"/>
        <v>0</v>
      </c>
      <c r="Q8064">
        <f>_xlfn.XLOOKUP(C8064&amp;G8064&amp;H8064,covid!$E$2:$E$2184,covid!$D$2:$D$2184,0,0,1)</f>
        <v>0</v>
      </c>
    </row>
    <row r="8065" spans="1:17" x14ac:dyDescent="0.3">
      <c r="A8065">
        <f>_xlfn.XLOOKUP(C8065,kamus!$B$2:$B$87,kamus!$A$2:$A$87,0,0,1)</f>
        <v>64</v>
      </c>
      <c r="B8065" t="str">
        <f>_xlfn.XLOOKUP(C8065,kamus!$B$2:$B$87,kamus!$D$2:$D$87,"dihapus",0,1)</f>
        <v>Prambanan</v>
      </c>
      <c r="C8065" t="s">
        <v>203</v>
      </c>
      <c r="D8065">
        <f>_xlfn.XLOOKUP(C8065,kamus!$B$2:$B$87,kamus!$J$2:$J$87,"dihapus",0,1)</f>
        <v>1</v>
      </c>
      <c r="E8065">
        <f t="shared" si="879"/>
        <v>1</v>
      </c>
      <c r="F8065" s="14">
        <v>45170</v>
      </c>
      <c r="G8065" s="1">
        <f t="shared" si="880"/>
        <v>9</v>
      </c>
      <c r="H8065" s="1">
        <f t="shared" si="881"/>
        <v>2023</v>
      </c>
      <c r="I8065">
        <v>0</v>
      </c>
      <c r="J8065">
        <v>0</v>
      </c>
      <c r="K8065">
        <f t="shared" si="875"/>
        <v>0</v>
      </c>
      <c r="L8065">
        <v>12953</v>
      </c>
      <c r="M8065" s="6">
        <f t="shared" si="876"/>
        <v>0</v>
      </c>
      <c r="N8065" s="6">
        <f t="shared" si="877"/>
        <v>0</v>
      </c>
      <c r="O8065" s="6">
        <f t="shared" si="878"/>
        <v>0</v>
      </c>
      <c r="Q8065">
        <f>_xlfn.XLOOKUP(C8065&amp;G8065&amp;H8065,covid!$E$2:$E$2184,covid!$D$2:$D$2184,0,0,1)</f>
        <v>0</v>
      </c>
    </row>
    <row r="8066" spans="1:17" x14ac:dyDescent="0.3">
      <c r="A8066">
        <f>_xlfn.XLOOKUP(C8066,kamus!$B$2:$B$87,kamus!$A$2:$A$87,0,0,1)</f>
        <v>59</v>
      </c>
      <c r="B8066" t="str">
        <f>_xlfn.XLOOKUP(C8066,kamus!$B$2:$B$87,kamus!$D$2:$D$87,"dihapus",0,1)</f>
        <v>Prambanan</v>
      </c>
      <c r="C8066" t="s">
        <v>210</v>
      </c>
      <c r="D8066">
        <f>_xlfn.XLOOKUP(C8066,kamus!$B$2:$B$87,kamus!$J$2:$J$87,"dihapus",0,1)</f>
        <v>0</v>
      </c>
      <c r="E8066">
        <f t="shared" si="879"/>
        <v>0</v>
      </c>
      <c r="F8066" s="14">
        <v>45170</v>
      </c>
      <c r="G8066" s="1">
        <f t="shared" si="880"/>
        <v>9</v>
      </c>
      <c r="H8066" s="1">
        <f t="shared" si="881"/>
        <v>2023</v>
      </c>
      <c r="I8066">
        <v>0</v>
      </c>
      <c r="J8066">
        <v>0</v>
      </c>
      <c r="K8066">
        <f t="shared" ref="K8066:K8129" si="882">J8066+I8066</f>
        <v>0</v>
      </c>
      <c r="L8066">
        <v>4888</v>
      </c>
      <c r="M8066" s="6">
        <f t="shared" ref="M8066:M8129" si="883">IF(ISBLANK(I8066)=TRUE,"",I8066/$L8066*100000)</f>
        <v>0</v>
      </c>
      <c r="N8066" s="6">
        <f t="shared" ref="N8066:N8129" si="884">IF(ISBLANK(J8066)=TRUE,"",J8066/$L8066*100000)</f>
        <v>0</v>
      </c>
      <c r="O8066" s="6">
        <f t="shared" ref="O8066:O8129" si="885">IF(ISBLANK(K8066)=TRUE,"",K8066/$L8066*100000)</f>
        <v>0</v>
      </c>
      <c r="Q8066">
        <f>_xlfn.XLOOKUP(C8066&amp;G8066&amp;H8066,covid!$E$2:$E$2184,covid!$D$2:$D$2184,0,0,1)</f>
        <v>0</v>
      </c>
    </row>
    <row r="8067" spans="1:17" x14ac:dyDescent="0.3">
      <c r="A8067">
        <f>_xlfn.XLOOKUP(C8067,kamus!$B$2:$B$87,kamus!$A$2:$A$87,0,0,1)</f>
        <v>61</v>
      </c>
      <c r="B8067" t="str">
        <f>_xlfn.XLOOKUP(C8067,kamus!$B$2:$B$87,kamus!$D$2:$D$87,"dihapus",0,1)</f>
        <v>Prambanan</v>
      </c>
      <c r="C8067" t="s">
        <v>219</v>
      </c>
      <c r="D8067">
        <f>_xlfn.XLOOKUP(C8067,kamus!$B$2:$B$87,kamus!$J$2:$J$87,"dihapus",0,1)</f>
        <v>0</v>
      </c>
      <c r="E8067">
        <f t="shared" ref="E8067:E8130" si="886">IF(D8067=0,0,IF(H8067&lt;2021,0,IF(AND(H8067=2021,G8067&lt;5),0,1)))</f>
        <v>0</v>
      </c>
      <c r="F8067" s="14">
        <v>45170</v>
      </c>
      <c r="G8067" s="1">
        <f t="shared" ref="G8067:G8130" si="887">MONTH(F8067)</f>
        <v>9</v>
      </c>
      <c r="H8067" s="1">
        <f t="shared" ref="H8067:H8130" si="888">YEAR(F8067)</f>
        <v>2023</v>
      </c>
      <c r="I8067">
        <v>0</v>
      </c>
      <c r="J8067">
        <v>0</v>
      </c>
      <c r="K8067">
        <f t="shared" si="882"/>
        <v>0</v>
      </c>
      <c r="L8067">
        <v>14613</v>
      </c>
      <c r="M8067" s="6">
        <f t="shared" si="883"/>
        <v>0</v>
      </c>
      <c r="N8067" s="6">
        <f t="shared" si="884"/>
        <v>0</v>
      </c>
      <c r="O8067" s="6">
        <f t="shared" si="885"/>
        <v>0</v>
      </c>
      <c r="Q8067">
        <f>_xlfn.XLOOKUP(C8067&amp;G8067&amp;H8067,covid!$E$2:$E$2184,covid!$D$2:$D$2184,0,0,1)</f>
        <v>0</v>
      </c>
    </row>
    <row r="8068" spans="1:17" x14ac:dyDescent="0.3">
      <c r="A8068">
        <f>_xlfn.XLOOKUP(C8068,kamus!$B$2:$B$87,kamus!$A$2:$A$87,0,0,1)</f>
        <v>62</v>
      </c>
      <c r="B8068" t="str">
        <f>_xlfn.XLOOKUP(C8068,kamus!$B$2:$B$87,kamus!$D$2:$D$87,"dihapus",0,1)</f>
        <v>Prambanan</v>
      </c>
      <c r="C8068" t="s">
        <v>236</v>
      </c>
      <c r="D8068">
        <f>_xlfn.XLOOKUP(C8068,kamus!$B$2:$B$87,kamus!$J$2:$J$87,"dihapus",0,1)</f>
        <v>0</v>
      </c>
      <c r="E8068">
        <f t="shared" si="886"/>
        <v>0</v>
      </c>
      <c r="F8068" s="14">
        <v>45170</v>
      </c>
      <c r="G8068" s="1">
        <f t="shared" si="887"/>
        <v>9</v>
      </c>
      <c r="H8068" s="1">
        <f t="shared" si="888"/>
        <v>2023</v>
      </c>
      <c r="I8068">
        <v>0</v>
      </c>
      <c r="J8068">
        <v>0</v>
      </c>
      <c r="K8068">
        <f t="shared" si="882"/>
        <v>0</v>
      </c>
      <c r="L8068">
        <v>6237</v>
      </c>
      <c r="M8068" s="6">
        <f t="shared" si="883"/>
        <v>0</v>
      </c>
      <c r="N8068" s="6">
        <f t="shared" si="884"/>
        <v>0</v>
      </c>
      <c r="O8068" s="6">
        <f t="shared" si="885"/>
        <v>0</v>
      </c>
      <c r="Q8068">
        <f>_xlfn.XLOOKUP(C8068&amp;G8068&amp;H8068,covid!$E$2:$E$2184,covid!$D$2:$D$2184,0,0,1)</f>
        <v>0</v>
      </c>
    </row>
    <row r="8069" spans="1:17" x14ac:dyDescent="0.3">
      <c r="A8069">
        <f>_xlfn.XLOOKUP(C8069,kamus!$B$2:$B$87,kamus!$A$2:$A$87,0,0,1)</f>
        <v>63</v>
      </c>
      <c r="B8069" t="str">
        <f>_xlfn.XLOOKUP(C8069,kamus!$B$2:$B$87,kamus!$D$2:$D$87,"dihapus",0,1)</f>
        <v>Prambanan</v>
      </c>
      <c r="C8069" t="s">
        <v>261</v>
      </c>
      <c r="D8069">
        <f>_xlfn.XLOOKUP(C8069,kamus!$B$2:$B$87,kamus!$J$2:$J$87,"dihapus",0,1)</f>
        <v>0</v>
      </c>
      <c r="E8069">
        <f t="shared" si="886"/>
        <v>0</v>
      </c>
      <c r="F8069" s="14">
        <v>45170</v>
      </c>
      <c r="G8069" s="1">
        <f t="shared" si="887"/>
        <v>9</v>
      </c>
      <c r="H8069" s="1">
        <f t="shared" si="888"/>
        <v>2023</v>
      </c>
      <c r="I8069">
        <v>0</v>
      </c>
      <c r="J8069">
        <v>0</v>
      </c>
      <c r="K8069">
        <f t="shared" si="882"/>
        <v>0</v>
      </c>
      <c r="L8069">
        <v>15803</v>
      </c>
      <c r="M8069" s="6">
        <f t="shared" si="883"/>
        <v>0</v>
      </c>
      <c r="N8069" s="6">
        <f t="shared" si="884"/>
        <v>0</v>
      </c>
      <c r="O8069" s="6">
        <f t="shared" si="885"/>
        <v>0</v>
      </c>
      <c r="Q8069">
        <f>_xlfn.XLOOKUP(C8069&amp;G8069&amp;H8069,covid!$E$2:$E$2184,covid!$D$2:$D$2184,0,0,1)</f>
        <v>0</v>
      </c>
    </row>
    <row r="8070" spans="1:17" x14ac:dyDescent="0.3">
      <c r="A8070">
        <f>_xlfn.XLOOKUP(C8070,kamus!$B$2:$B$87,kamus!$A$2:$A$87,0,0,1)</f>
        <v>60</v>
      </c>
      <c r="B8070" t="str">
        <f>_xlfn.XLOOKUP(C8070,kamus!$B$2:$B$87,kamus!$D$2:$D$87,"dihapus",0,1)</f>
        <v>Prambanan</v>
      </c>
      <c r="C8070" t="s">
        <v>280</v>
      </c>
      <c r="D8070">
        <f>_xlfn.XLOOKUP(C8070,kamus!$B$2:$B$87,kamus!$J$2:$J$87,"dihapus",0,1)</f>
        <v>0</v>
      </c>
      <c r="E8070">
        <f t="shared" si="886"/>
        <v>0</v>
      </c>
      <c r="F8070" s="14">
        <v>45170</v>
      </c>
      <c r="G8070" s="1">
        <f t="shared" si="887"/>
        <v>9</v>
      </c>
      <c r="H8070" s="1">
        <f t="shared" si="888"/>
        <v>2023</v>
      </c>
      <c r="I8070">
        <v>0</v>
      </c>
      <c r="J8070">
        <v>0</v>
      </c>
      <c r="K8070">
        <f t="shared" si="882"/>
        <v>0</v>
      </c>
      <c r="L8070">
        <v>2888</v>
      </c>
      <c r="M8070" s="6">
        <f t="shared" si="883"/>
        <v>0</v>
      </c>
      <c r="N8070" s="6">
        <f t="shared" si="884"/>
        <v>0</v>
      </c>
      <c r="O8070" s="6">
        <f t="shared" si="885"/>
        <v>0</v>
      </c>
      <c r="Q8070">
        <f>_xlfn.XLOOKUP(C8070&amp;G8070&amp;H8070,covid!$E$2:$E$2184,covid!$D$2:$D$2184,0,0,1)</f>
        <v>0</v>
      </c>
    </row>
    <row r="8071" spans="1:17" x14ac:dyDescent="0.3">
      <c r="A8071">
        <f>_xlfn.XLOOKUP(C8071,kamus!$B$2:$B$87,kamus!$A$2:$A$87,0,0,1)</f>
        <v>67</v>
      </c>
      <c r="B8071" t="str">
        <f>_xlfn.XLOOKUP(C8071,kamus!$B$2:$B$87,kamus!$D$2:$D$87,"dihapus",0,1)</f>
        <v>Seyegan</v>
      </c>
      <c r="C8071" t="s">
        <v>221</v>
      </c>
      <c r="D8071">
        <f>_xlfn.XLOOKUP(C8071,kamus!$B$2:$B$87,kamus!$J$2:$J$87,"dihapus",0,1)</f>
        <v>0</v>
      </c>
      <c r="E8071">
        <f t="shared" si="886"/>
        <v>0</v>
      </c>
      <c r="F8071" s="14">
        <v>45170</v>
      </c>
      <c r="G8071" s="1">
        <f t="shared" si="887"/>
        <v>9</v>
      </c>
      <c r="H8071" s="1">
        <f t="shared" si="888"/>
        <v>2023</v>
      </c>
      <c r="I8071">
        <v>0</v>
      </c>
      <c r="J8071">
        <v>0</v>
      </c>
      <c r="K8071">
        <f t="shared" si="882"/>
        <v>0</v>
      </c>
      <c r="L8071">
        <v>11097</v>
      </c>
      <c r="M8071" s="6">
        <f t="shared" si="883"/>
        <v>0</v>
      </c>
      <c r="N8071" s="6">
        <f t="shared" si="884"/>
        <v>0</v>
      </c>
      <c r="O8071" s="6">
        <f t="shared" si="885"/>
        <v>0</v>
      </c>
      <c r="Q8071">
        <f>_xlfn.XLOOKUP(C8071&amp;G8071&amp;H8071,covid!$E$2:$E$2184,covid!$D$2:$D$2184,0,0,1)</f>
        <v>0</v>
      </c>
    </row>
    <row r="8072" spans="1:17" x14ac:dyDescent="0.3">
      <c r="A8072">
        <f>_xlfn.XLOOKUP(C8072,kamus!$B$2:$B$87,kamus!$A$2:$A$87,0,0,1)</f>
        <v>66</v>
      </c>
      <c r="B8072" t="str">
        <f>_xlfn.XLOOKUP(C8072,kamus!$B$2:$B$87,kamus!$D$2:$D$87,"dihapus",0,1)</f>
        <v>Seyegan</v>
      </c>
      <c r="C8072" t="s">
        <v>222</v>
      </c>
      <c r="D8072">
        <f>_xlfn.XLOOKUP(C8072,kamus!$B$2:$B$87,kamus!$J$2:$J$87,"dihapus",0,1)</f>
        <v>0</v>
      </c>
      <c r="E8072">
        <f t="shared" si="886"/>
        <v>0</v>
      </c>
      <c r="F8072" s="14">
        <v>45170</v>
      </c>
      <c r="G8072" s="1">
        <f t="shared" si="887"/>
        <v>9</v>
      </c>
      <c r="H8072" s="1">
        <f t="shared" si="888"/>
        <v>2023</v>
      </c>
      <c r="I8072">
        <v>0</v>
      </c>
      <c r="J8072">
        <v>0</v>
      </c>
      <c r="K8072">
        <f t="shared" si="882"/>
        <v>0</v>
      </c>
      <c r="L8072">
        <v>9855</v>
      </c>
      <c r="M8072" s="6">
        <f t="shared" si="883"/>
        <v>0</v>
      </c>
      <c r="N8072" s="6">
        <f t="shared" si="884"/>
        <v>0</v>
      </c>
      <c r="O8072" s="6">
        <f t="shared" si="885"/>
        <v>0</v>
      </c>
      <c r="Q8072">
        <f>_xlfn.XLOOKUP(C8072&amp;G8072&amp;H8072,covid!$E$2:$E$2184,covid!$D$2:$D$2184,0,0,1)</f>
        <v>0</v>
      </c>
    </row>
    <row r="8073" spans="1:17" x14ac:dyDescent="0.3">
      <c r="A8073">
        <f>_xlfn.XLOOKUP(C8073,kamus!$B$2:$B$87,kamus!$A$2:$A$87,0,0,1)</f>
        <v>68</v>
      </c>
      <c r="B8073" t="str">
        <f>_xlfn.XLOOKUP(C8073,kamus!$B$2:$B$87,kamus!$D$2:$D$87,"dihapus",0,1)</f>
        <v>Seyegan</v>
      </c>
      <c r="C8073" t="s">
        <v>223</v>
      </c>
      <c r="D8073">
        <f>_xlfn.XLOOKUP(C8073,kamus!$B$2:$B$87,kamus!$J$2:$J$87,"dihapus",0,1)</f>
        <v>0</v>
      </c>
      <c r="E8073">
        <f t="shared" si="886"/>
        <v>0</v>
      </c>
      <c r="F8073" s="14">
        <v>45170</v>
      </c>
      <c r="G8073" s="1">
        <f t="shared" si="887"/>
        <v>9</v>
      </c>
      <c r="H8073" s="1">
        <f t="shared" si="888"/>
        <v>2023</v>
      </c>
      <c r="I8073">
        <v>0</v>
      </c>
      <c r="J8073">
        <v>0</v>
      </c>
      <c r="K8073">
        <f t="shared" si="882"/>
        <v>0</v>
      </c>
      <c r="L8073">
        <v>8289</v>
      </c>
      <c r="M8073" s="6">
        <f t="shared" si="883"/>
        <v>0</v>
      </c>
      <c r="N8073" s="6">
        <f t="shared" si="884"/>
        <v>0</v>
      </c>
      <c r="O8073" s="6">
        <f t="shared" si="885"/>
        <v>0</v>
      </c>
      <c r="Q8073">
        <f>_xlfn.XLOOKUP(C8073&amp;G8073&amp;H8073,covid!$E$2:$E$2184,covid!$D$2:$D$2184,0,0,1)</f>
        <v>0</v>
      </c>
    </row>
    <row r="8074" spans="1:17" x14ac:dyDescent="0.3">
      <c r="A8074">
        <f>_xlfn.XLOOKUP(C8074,kamus!$B$2:$B$87,kamus!$A$2:$A$87,0,0,1)</f>
        <v>65</v>
      </c>
      <c r="B8074" t="str">
        <f>_xlfn.XLOOKUP(C8074,kamus!$B$2:$B$87,kamus!$D$2:$D$87,"dihapus",0,1)</f>
        <v>Seyegan</v>
      </c>
      <c r="C8074" t="s">
        <v>224</v>
      </c>
      <c r="D8074">
        <f>_xlfn.XLOOKUP(C8074,kamus!$B$2:$B$87,kamus!$J$2:$J$87,"dihapus",0,1)</f>
        <v>1</v>
      </c>
      <c r="E8074">
        <f t="shared" si="886"/>
        <v>1</v>
      </c>
      <c r="F8074" s="14">
        <v>45170</v>
      </c>
      <c r="G8074" s="1">
        <f t="shared" si="887"/>
        <v>9</v>
      </c>
      <c r="H8074" s="1">
        <f t="shared" si="888"/>
        <v>2023</v>
      </c>
      <c r="I8074">
        <v>0</v>
      </c>
      <c r="J8074">
        <v>0</v>
      </c>
      <c r="K8074">
        <f t="shared" si="882"/>
        <v>0</v>
      </c>
      <c r="L8074">
        <v>11557</v>
      </c>
      <c r="M8074" s="6">
        <f t="shared" si="883"/>
        <v>0</v>
      </c>
      <c r="N8074" s="6">
        <f t="shared" si="884"/>
        <v>0</v>
      </c>
      <c r="O8074" s="6">
        <f t="shared" si="885"/>
        <v>0</v>
      </c>
      <c r="Q8074">
        <f>_xlfn.XLOOKUP(C8074&amp;G8074&amp;H8074,covid!$E$2:$E$2184,covid!$D$2:$D$2184,0,0,1)</f>
        <v>0</v>
      </c>
    </row>
    <row r="8075" spans="1:17" x14ac:dyDescent="0.3">
      <c r="A8075">
        <f>_xlfn.XLOOKUP(C8075,kamus!$B$2:$B$87,kamus!$A$2:$A$87,0,0,1)</f>
        <v>69</v>
      </c>
      <c r="B8075" t="str">
        <f>_xlfn.XLOOKUP(C8075,kamus!$B$2:$B$87,kamus!$D$2:$D$87,"dihapus",0,1)</f>
        <v>Seyegan</v>
      </c>
      <c r="C8075" t="s">
        <v>225</v>
      </c>
      <c r="D8075">
        <f>_xlfn.XLOOKUP(C8075,kamus!$B$2:$B$87,kamus!$J$2:$J$87,"dihapus",0,1)</f>
        <v>0</v>
      </c>
      <c r="E8075">
        <f t="shared" si="886"/>
        <v>0</v>
      </c>
      <c r="F8075" s="14">
        <v>45170</v>
      </c>
      <c r="G8075" s="1">
        <f t="shared" si="887"/>
        <v>9</v>
      </c>
      <c r="H8075" s="1">
        <f t="shared" si="888"/>
        <v>2023</v>
      </c>
      <c r="I8075">
        <v>0</v>
      </c>
      <c r="J8075">
        <v>0</v>
      </c>
      <c r="K8075">
        <f t="shared" si="882"/>
        <v>0</v>
      </c>
      <c r="L8075">
        <v>13916</v>
      </c>
      <c r="M8075" s="6">
        <f t="shared" si="883"/>
        <v>0</v>
      </c>
      <c r="N8075" s="6">
        <f t="shared" si="884"/>
        <v>0</v>
      </c>
      <c r="O8075" s="6">
        <f t="shared" si="885"/>
        <v>0</v>
      </c>
      <c r="Q8075">
        <f>_xlfn.XLOOKUP(C8075&amp;G8075&amp;H8075,covid!$E$2:$E$2184,covid!$D$2:$D$2184,0,0,1)</f>
        <v>0</v>
      </c>
    </row>
    <row r="8076" spans="1:17" x14ac:dyDescent="0.3">
      <c r="A8076">
        <f>_xlfn.XLOOKUP(C8076,kamus!$B$2:$B$87,kamus!$A$2:$A$87,0,0,1)</f>
        <v>74</v>
      </c>
      <c r="B8076" t="str">
        <f>_xlfn.XLOOKUP(C8076,kamus!$B$2:$B$87,kamus!$D$2:$D$87,"dihapus",0,1)</f>
        <v>Sleman</v>
      </c>
      <c r="C8076" t="s">
        <v>205</v>
      </c>
      <c r="D8076">
        <f>_xlfn.XLOOKUP(C8076,kamus!$B$2:$B$87,kamus!$J$2:$J$87,"dihapus",0,1)</f>
        <v>1</v>
      </c>
      <c r="E8076">
        <f t="shared" si="886"/>
        <v>1</v>
      </c>
      <c r="F8076" s="14">
        <v>45170</v>
      </c>
      <c r="G8076" s="1">
        <f t="shared" si="887"/>
        <v>9</v>
      </c>
      <c r="H8076" s="1">
        <f t="shared" si="888"/>
        <v>2023</v>
      </c>
      <c r="I8076">
        <v>0</v>
      </c>
      <c r="J8076">
        <v>1</v>
      </c>
      <c r="K8076">
        <f t="shared" si="882"/>
        <v>1</v>
      </c>
      <c r="L8076">
        <v>16040</v>
      </c>
      <c r="M8076" s="6">
        <f t="shared" si="883"/>
        <v>0</v>
      </c>
      <c r="N8076" s="6">
        <f t="shared" si="884"/>
        <v>6.2344139650872812</v>
      </c>
      <c r="O8076" s="6">
        <f t="shared" si="885"/>
        <v>6.2344139650872812</v>
      </c>
      <c r="Q8076">
        <f>_xlfn.XLOOKUP(C8076&amp;G8076&amp;H8076,covid!$E$2:$E$2184,covid!$D$2:$D$2184,0,0,1)</f>
        <v>0</v>
      </c>
    </row>
    <row r="8077" spans="1:17" x14ac:dyDescent="0.3">
      <c r="A8077">
        <f>_xlfn.XLOOKUP(C8077,kamus!$B$2:$B$87,kamus!$A$2:$A$87,0,0,1)</f>
        <v>73</v>
      </c>
      <c r="B8077" t="str">
        <f>_xlfn.XLOOKUP(C8077,kamus!$B$2:$B$87,kamus!$D$2:$D$87,"dihapus",0,1)</f>
        <v>Sleman</v>
      </c>
      <c r="C8077" t="s">
        <v>232</v>
      </c>
      <c r="D8077">
        <f>_xlfn.XLOOKUP(C8077,kamus!$B$2:$B$87,kamus!$J$2:$J$87,"dihapus",0,1)</f>
        <v>1</v>
      </c>
      <c r="E8077">
        <f t="shared" si="886"/>
        <v>1</v>
      </c>
      <c r="F8077" s="14">
        <v>45170</v>
      </c>
      <c r="G8077" s="1">
        <f t="shared" si="887"/>
        <v>9</v>
      </c>
      <c r="H8077" s="1">
        <f t="shared" si="888"/>
        <v>2023</v>
      </c>
      <c r="I8077">
        <v>0</v>
      </c>
      <c r="J8077">
        <v>0</v>
      </c>
      <c r="K8077">
        <f t="shared" si="882"/>
        <v>0</v>
      </c>
      <c r="L8077">
        <v>13267</v>
      </c>
      <c r="M8077" s="6">
        <f t="shared" si="883"/>
        <v>0</v>
      </c>
      <c r="N8077" s="6">
        <f t="shared" si="884"/>
        <v>0</v>
      </c>
      <c r="O8077" s="6">
        <f t="shared" si="885"/>
        <v>0</v>
      </c>
      <c r="Q8077">
        <f>_xlfn.XLOOKUP(C8077&amp;G8077&amp;H8077,covid!$E$2:$E$2184,covid!$D$2:$D$2184,0,0,1)</f>
        <v>0</v>
      </c>
    </row>
    <row r="8078" spans="1:17" x14ac:dyDescent="0.3">
      <c r="A8078">
        <f>_xlfn.XLOOKUP(C8078,kamus!$B$2:$B$87,kamus!$A$2:$A$87,0,0,1)</f>
        <v>71</v>
      </c>
      <c r="B8078" t="str">
        <f>_xlfn.XLOOKUP(C8078,kamus!$B$2:$B$87,kamus!$D$2:$D$87,"dihapus",0,1)</f>
        <v>Sleman</v>
      </c>
      <c r="C8078" t="s">
        <v>271</v>
      </c>
      <c r="D8078">
        <f>_xlfn.XLOOKUP(C8078,kamus!$B$2:$B$87,kamus!$J$2:$J$87,"dihapus",0,1)</f>
        <v>1</v>
      </c>
      <c r="E8078">
        <f t="shared" si="886"/>
        <v>1</v>
      </c>
      <c r="F8078" s="14">
        <v>45170</v>
      </c>
      <c r="G8078" s="1">
        <f t="shared" si="887"/>
        <v>9</v>
      </c>
      <c r="H8078" s="1">
        <f t="shared" si="888"/>
        <v>2023</v>
      </c>
      <c r="I8078">
        <v>0</v>
      </c>
      <c r="J8078">
        <v>0</v>
      </c>
      <c r="K8078">
        <f t="shared" si="882"/>
        <v>0</v>
      </c>
      <c r="L8078">
        <v>16026</v>
      </c>
      <c r="M8078" s="6">
        <f t="shared" si="883"/>
        <v>0</v>
      </c>
      <c r="N8078" s="6">
        <f t="shared" si="884"/>
        <v>0</v>
      </c>
      <c r="O8078" s="6">
        <f t="shared" si="885"/>
        <v>0</v>
      </c>
      <c r="Q8078">
        <f>_xlfn.XLOOKUP(C8078&amp;G8078&amp;H8078,covid!$E$2:$E$2184,covid!$D$2:$D$2184,0,0,1)</f>
        <v>0</v>
      </c>
    </row>
    <row r="8079" spans="1:17" x14ac:dyDescent="0.3">
      <c r="A8079">
        <f>_xlfn.XLOOKUP(C8079,kamus!$B$2:$B$87,kamus!$A$2:$A$87,0,0,1)</f>
        <v>72</v>
      </c>
      <c r="B8079" t="str">
        <f>_xlfn.XLOOKUP(C8079,kamus!$B$2:$B$87,kamus!$D$2:$D$87,"dihapus",0,1)</f>
        <v>Sleman</v>
      </c>
      <c r="C8079" t="s">
        <v>273</v>
      </c>
      <c r="D8079">
        <f>_xlfn.XLOOKUP(C8079,kamus!$B$2:$B$87,kamus!$J$2:$J$87,"dihapus",0,1)</f>
        <v>1</v>
      </c>
      <c r="E8079">
        <f t="shared" si="886"/>
        <v>1</v>
      </c>
      <c r="F8079" s="14">
        <v>45170</v>
      </c>
      <c r="G8079" s="1">
        <f t="shared" si="887"/>
        <v>9</v>
      </c>
      <c r="H8079" s="1">
        <f t="shared" si="888"/>
        <v>2023</v>
      </c>
      <c r="I8079">
        <v>0</v>
      </c>
      <c r="J8079">
        <v>0</v>
      </c>
      <c r="K8079">
        <f t="shared" si="882"/>
        <v>0</v>
      </c>
      <c r="L8079">
        <v>19401</v>
      </c>
      <c r="M8079" s="6">
        <f t="shared" si="883"/>
        <v>0</v>
      </c>
      <c r="N8079" s="6">
        <f t="shared" si="884"/>
        <v>0</v>
      </c>
      <c r="O8079" s="6">
        <f t="shared" si="885"/>
        <v>0</v>
      </c>
      <c r="Q8079">
        <f>_xlfn.XLOOKUP(C8079&amp;G8079&amp;H8079,covid!$E$2:$E$2184,covid!$D$2:$D$2184,0,0,1)</f>
        <v>0</v>
      </c>
    </row>
    <row r="8080" spans="1:17" x14ac:dyDescent="0.3">
      <c r="A8080">
        <f>_xlfn.XLOOKUP(C8080,kamus!$B$2:$B$87,kamus!$A$2:$A$87,0,0,1)</f>
        <v>70</v>
      </c>
      <c r="B8080" t="str">
        <f>_xlfn.XLOOKUP(C8080,kamus!$B$2:$B$87,kamus!$D$2:$D$87,"dihapus",0,1)</f>
        <v>Sleman</v>
      </c>
      <c r="C8080" t="s">
        <v>274</v>
      </c>
      <c r="D8080">
        <f>_xlfn.XLOOKUP(C8080,kamus!$B$2:$B$87,kamus!$J$2:$J$87,"dihapus",0,1)</f>
        <v>0</v>
      </c>
      <c r="E8080">
        <f t="shared" si="886"/>
        <v>0</v>
      </c>
      <c r="F8080" s="14">
        <v>45170</v>
      </c>
      <c r="G8080" s="1">
        <f t="shared" si="887"/>
        <v>9</v>
      </c>
      <c r="H8080" s="1">
        <f t="shared" si="888"/>
        <v>2023</v>
      </c>
      <c r="I8080">
        <v>0</v>
      </c>
      <c r="J8080">
        <v>0</v>
      </c>
      <c r="K8080">
        <f t="shared" si="882"/>
        <v>0</v>
      </c>
      <c r="L8080">
        <v>10311</v>
      </c>
      <c r="M8080" s="6">
        <f t="shared" si="883"/>
        <v>0</v>
      </c>
      <c r="N8080" s="6">
        <f t="shared" si="884"/>
        <v>0</v>
      </c>
      <c r="O8080" s="6">
        <f t="shared" si="885"/>
        <v>0</v>
      </c>
      <c r="Q8080">
        <f>_xlfn.XLOOKUP(C8080&amp;G8080&amp;H8080,covid!$E$2:$E$2184,covid!$D$2:$D$2184,0,0,1)</f>
        <v>0</v>
      </c>
    </row>
    <row r="8081" spans="1:17" x14ac:dyDescent="0.3">
      <c r="A8081">
        <f>_xlfn.XLOOKUP(C8081,kamus!$B$2:$B$87,kamus!$A$2:$A$87,0,0,1)</f>
        <v>77</v>
      </c>
      <c r="B8081" t="str">
        <f>_xlfn.XLOOKUP(C8081,kamus!$B$2:$B$87,kamus!$D$2:$D$87,"dihapus",0,1)</f>
        <v>Tempel 1</v>
      </c>
      <c r="C8081" t="s">
        <v>218</v>
      </c>
      <c r="D8081">
        <f>_xlfn.XLOOKUP(C8081,kamus!$B$2:$B$87,kamus!$J$2:$J$87,"dihapus",0,1)</f>
        <v>0</v>
      </c>
      <c r="E8081">
        <f t="shared" si="886"/>
        <v>0</v>
      </c>
      <c r="F8081" s="14">
        <v>45170</v>
      </c>
      <c r="G8081" s="1">
        <f t="shared" si="887"/>
        <v>9</v>
      </c>
      <c r="H8081" s="1">
        <f t="shared" si="888"/>
        <v>2023</v>
      </c>
      <c r="I8081">
        <v>0</v>
      </c>
      <c r="J8081">
        <v>0</v>
      </c>
      <c r="K8081">
        <f t="shared" si="882"/>
        <v>0</v>
      </c>
      <c r="L8081">
        <v>8060</v>
      </c>
      <c r="M8081" s="6">
        <f t="shared" si="883"/>
        <v>0</v>
      </c>
      <c r="N8081" s="6">
        <f t="shared" si="884"/>
        <v>0</v>
      </c>
      <c r="O8081" s="6">
        <f t="shared" si="885"/>
        <v>0</v>
      </c>
      <c r="Q8081">
        <f>_xlfn.XLOOKUP(C8081&amp;G8081&amp;H8081,covid!$E$2:$E$2184,covid!$D$2:$D$2184,0,0,1)</f>
        <v>0</v>
      </c>
    </row>
    <row r="8082" spans="1:17" x14ac:dyDescent="0.3">
      <c r="A8082">
        <f>_xlfn.XLOOKUP(C8082,kamus!$B$2:$B$87,kamus!$A$2:$A$87,0,0,1)</f>
        <v>76</v>
      </c>
      <c r="B8082" t="str">
        <f>_xlfn.XLOOKUP(C8082,kamus!$B$2:$B$87,kamus!$D$2:$D$87,"dihapus",0,1)</f>
        <v>Tempel 1</v>
      </c>
      <c r="C8082" t="s">
        <v>226</v>
      </c>
      <c r="D8082">
        <f>_xlfn.XLOOKUP(C8082,kamus!$B$2:$B$87,kamus!$J$2:$J$87,"dihapus",0,1)</f>
        <v>1</v>
      </c>
      <c r="E8082">
        <f t="shared" si="886"/>
        <v>1</v>
      </c>
      <c r="F8082" s="14">
        <v>45170</v>
      </c>
      <c r="G8082" s="1">
        <f t="shared" si="887"/>
        <v>9</v>
      </c>
      <c r="H8082" s="1">
        <f t="shared" si="888"/>
        <v>2023</v>
      </c>
      <c r="I8082">
        <v>0</v>
      </c>
      <c r="J8082">
        <v>0</v>
      </c>
      <c r="K8082">
        <f t="shared" si="882"/>
        <v>0</v>
      </c>
      <c r="L8082">
        <v>11534</v>
      </c>
      <c r="M8082" s="6">
        <f t="shared" si="883"/>
        <v>0</v>
      </c>
      <c r="N8082" s="6">
        <f t="shared" si="884"/>
        <v>0</v>
      </c>
      <c r="O8082" s="6">
        <f t="shared" si="885"/>
        <v>0</v>
      </c>
      <c r="Q8082">
        <f>_xlfn.XLOOKUP(C8082&amp;G8082&amp;H8082,covid!$E$2:$E$2184,covid!$D$2:$D$2184,0,0,1)</f>
        <v>0</v>
      </c>
    </row>
    <row r="8083" spans="1:17" x14ac:dyDescent="0.3">
      <c r="A8083">
        <f>_xlfn.XLOOKUP(C8083,kamus!$B$2:$B$87,kamus!$A$2:$A$87,0,0,1)</f>
        <v>75</v>
      </c>
      <c r="B8083" t="str">
        <f>_xlfn.XLOOKUP(C8083,kamus!$B$2:$B$87,kamus!$D$2:$D$87,"dihapus",0,1)</f>
        <v>Tempel 1</v>
      </c>
      <c r="C8083" t="s">
        <v>227</v>
      </c>
      <c r="D8083">
        <f>_xlfn.XLOOKUP(C8083,kamus!$B$2:$B$87,kamus!$J$2:$J$87,"dihapus",0,1)</f>
        <v>0</v>
      </c>
      <c r="E8083">
        <f t="shared" si="886"/>
        <v>0</v>
      </c>
      <c r="F8083" s="14">
        <v>45170</v>
      </c>
      <c r="G8083" s="1">
        <f t="shared" si="887"/>
        <v>9</v>
      </c>
      <c r="H8083" s="1">
        <f t="shared" si="888"/>
        <v>2023</v>
      </c>
      <c r="I8083">
        <v>0</v>
      </c>
      <c r="J8083">
        <v>0</v>
      </c>
      <c r="K8083">
        <f t="shared" si="882"/>
        <v>0</v>
      </c>
      <c r="L8083">
        <v>7097</v>
      </c>
      <c r="M8083" s="6">
        <f t="shared" si="883"/>
        <v>0</v>
      </c>
      <c r="N8083" s="6">
        <f t="shared" si="884"/>
        <v>0</v>
      </c>
      <c r="O8083" s="6">
        <f t="shared" si="885"/>
        <v>0</v>
      </c>
      <c r="Q8083">
        <f>_xlfn.XLOOKUP(C8083&amp;G8083&amp;H8083,covid!$E$2:$E$2184,covid!$D$2:$D$2184,0,0,1)</f>
        <v>0</v>
      </c>
    </row>
    <row r="8084" spans="1:17" x14ac:dyDescent="0.3">
      <c r="A8084">
        <f>_xlfn.XLOOKUP(C8084,kamus!$B$2:$B$87,kamus!$A$2:$A$87,0,0,1)</f>
        <v>78</v>
      </c>
      <c r="B8084" t="str">
        <f>_xlfn.XLOOKUP(C8084,kamus!$B$2:$B$87,kamus!$D$2:$D$87,"dihapus",0,1)</f>
        <v>Tempel 1</v>
      </c>
      <c r="C8084" t="s">
        <v>229</v>
      </c>
      <c r="D8084">
        <f>_xlfn.XLOOKUP(C8084,kamus!$B$2:$B$87,kamus!$J$2:$J$87,"dihapus",0,1)</f>
        <v>0</v>
      </c>
      <c r="E8084">
        <f t="shared" si="886"/>
        <v>0</v>
      </c>
      <c r="F8084" s="14">
        <v>45170</v>
      </c>
      <c r="G8084" s="1">
        <f t="shared" si="887"/>
        <v>9</v>
      </c>
      <c r="H8084" s="1">
        <f t="shared" si="888"/>
        <v>2023</v>
      </c>
      <c r="I8084">
        <v>0</v>
      </c>
      <c r="J8084">
        <v>0</v>
      </c>
      <c r="K8084">
        <f t="shared" si="882"/>
        <v>0</v>
      </c>
      <c r="L8084">
        <v>5537</v>
      </c>
      <c r="M8084" s="6">
        <f t="shared" si="883"/>
        <v>0</v>
      </c>
      <c r="N8084" s="6">
        <f t="shared" si="884"/>
        <v>0</v>
      </c>
      <c r="O8084" s="6">
        <f t="shared" si="885"/>
        <v>0</v>
      </c>
      <c r="Q8084">
        <f>_xlfn.XLOOKUP(C8084&amp;G8084&amp;H8084,covid!$E$2:$E$2184,covid!$D$2:$D$2184,0,0,1)</f>
        <v>0</v>
      </c>
    </row>
    <row r="8085" spans="1:17" x14ac:dyDescent="0.3">
      <c r="A8085">
        <f>_xlfn.XLOOKUP(C8085,kamus!$B$2:$B$87,kamus!$A$2:$A$87,0,0,1)</f>
        <v>79</v>
      </c>
      <c r="B8085" t="str">
        <f>_xlfn.XLOOKUP(C8085,kamus!$B$2:$B$87,kamus!$D$2:$D$87,"dihapus",0,1)</f>
        <v>Tempel 2</v>
      </c>
      <c r="C8085" t="s">
        <v>201</v>
      </c>
      <c r="D8085">
        <f>_xlfn.XLOOKUP(C8085,kamus!$B$2:$B$87,kamus!$J$2:$J$87,"dihapus",0,1)</f>
        <v>0</v>
      </c>
      <c r="E8085">
        <f t="shared" si="886"/>
        <v>0</v>
      </c>
      <c r="F8085" s="14">
        <v>45170</v>
      </c>
      <c r="G8085" s="1">
        <f t="shared" si="887"/>
        <v>9</v>
      </c>
      <c r="H8085" s="1">
        <f t="shared" si="888"/>
        <v>2023</v>
      </c>
      <c r="I8085">
        <v>0</v>
      </c>
      <c r="J8085">
        <v>0</v>
      </c>
      <c r="K8085">
        <f t="shared" si="882"/>
        <v>0</v>
      </c>
      <c r="L8085">
        <v>7976</v>
      </c>
      <c r="M8085" s="6">
        <f t="shared" si="883"/>
        <v>0</v>
      </c>
      <c r="N8085" s="6">
        <f t="shared" si="884"/>
        <v>0</v>
      </c>
      <c r="O8085" s="6">
        <f t="shared" si="885"/>
        <v>0</v>
      </c>
      <c r="Q8085">
        <f>_xlfn.XLOOKUP(C8085&amp;G8085&amp;H8085,covid!$E$2:$E$2184,covid!$D$2:$D$2184,0,0,1)</f>
        <v>0</v>
      </c>
    </row>
    <row r="8086" spans="1:17" x14ac:dyDescent="0.3">
      <c r="A8086">
        <f>_xlfn.XLOOKUP(C8086,kamus!$B$2:$B$87,kamus!$A$2:$A$87,0,0,1)</f>
        <v>80</v>
      </c>
      <c r="B8086" t="str">
        <f>_xlfn.XLOOKUP(C8086,kamus!$B$2:$B$87,kamus!$D$2:$D$87,"dihapus",0,1)</f>
        <v>Tempel 2</v>
      </c>
      <c r="C8086" t="s">
        <v>233</v>
      </c>
      <c r="D8086">
        <f>_xlfn.XLOOKUP(C8086,kamus!$B$2:$B$87,kamus!$J$2:$J$87,"dihapus",0,1)</f>
        <v>0</v>
      </c>
      <c r="E8086">
        <f t="shared" si="886"/>
        <v>0</v>
      </c>
      <c r="F8086" s="14">
        <v>45170</v>
      </c>
      <c r="G8086" s="1">
        <f t="shared" si="887"/>
        <v>9</v>
      </c>
      <c r="H8086" s="1">
        <f t="shared" si="888"/>
        <v>2023</v>
      </c>
      <c r="I8086">
        <v>0</v>
      </c>
      <c r="J8086">
        <v>0</v>
      </c>
      <c r="K8086">
        <f t="shared" si="882"/>
        <v>0</v>
      </c>
      <c r="L8086">
        <v>6785</v>
      </c>
      <c r="M8086" s="6">
        <f t="shared" si="883"/>
        <v>0</v>
      </c>
      <c r="N8086" s="6">
        <f t="shared" si="884"/>
        <v>0</v>
      </c>
      <c r="O8086" s="6">
        <f t="shared" si="885"/>
        <v>0</v>
      </c>
      <c r="Q8086">
        <f>_xlfn.XLOOKUP(C8086&amp;G8086&amp;H8086,covid!$E$2:$E$2184,covid!$D$2:$D$2184,0,0,1)</f>
        <v>0</v>
      </c>
    </row>
    <row r="8087" spans="1:17" x14ac:dyDescent="0.3">
      <c r="A8087">
        <f>_xlfn.XLOOKUP(C8087,kamus!$B$2:$B$87,kamus!$A$2:$A$87,0,0,1)</f>
        <v>81</v>
      </c>
      <c r="B8087" t="str">
        <f>_xlfn.XLOOKUP(C8087,kamus!$B$2:$B$87,kamus!$D$2:$D$87,"dihapus",0,1)</f>
        <v>Tempel 2</v>
      </c>
      <c r="C8087" t="s">
        <v>263</v>
      </c>
      <c r="D8087">
        <f>_xlfn.XLOOKUP(C8087,kamus!$B$2:$B$87,kamus!$J$2:$J$87,"dihapus",0,1)</f>
        <v>0</v>
      </c>
      <c r="E8087">
        <f t="shared" si="886"/>
        <v>0</v>
      </c>
      <c r="F8087" s="14">
        <v>45170</v>
      </c>
      <c r="G8087" s="1">
        <f t="shared" si="887"/>
        <v>9</v>
      </c>
      <c r="H8087" s="1">
        <f t="shared" si="888"/>
        <v>2023</v>
      </c>
      <c r="I8087">
        <v>0</v>
      </c>
      <c r="J8087">
        <v>0</v>
      </c>
      <c r="K8087">
        <f t="shared" si="882"/>
        <v>0</v>
      </c>
      <c r="L8087">
        <v>4879</v>
      </c>
      <c r="M8087" s="6">
        <f t="shared" si="883"/>
        <v>0</v>
      </c>
      <c r="N8087" s="6">
        <f t="shared" si="884"/>
        <v>0</v>
      </c>
      <c r="O8087" s="6">
        <f t="shared" si="885"/>
        <v>0</v>
      </c>
      <c r="Q8087">
        <f>_xlfn.XLOOKUP(C8087&amp;G8087&amp;H8087,covid!$E$2:$E$2184,covid!$D$2:$D$2184,0,0,1)</f>
        <v>0</v>
      </c>
    </row>
    <row r="8088" spans="1:17" x14ac:dyDescent="0.3">
      <c r="A8088">
        <f>_xlfn.XLOOKUP(C8088,kamus!$B$2:$B$87,kamus!$A$2:$A$87,0,0,1)</f>
        <v>82</v>
      </c>
      <c r="B8088" t="str">
        <f>_xlfn.XLOOKUP(C8088,kamus!$B$2:$B$87,kamus!$D$2:$D$87,"dihapus",0,1)</f>
        <v>Tempel 2</v>
      </c>
      <c r="C8088" t="s">
        <v>266</v>
      </c>
      <c r="D8088">
        <f>_xlfn.XLOOKUP(C8088,kamus!$B$2:$B$87,kamus!$J$2:$J$87,"dihapus",0,1)</f>
        <v>0</v>
      </c>
      <c r="E8088">
        <f t="shared" si="886"/>
        <v>0</v>
      </c>
      <c r="F8088" s="14">
        <v>45170</v>
      </c>
      <c r="G8088" s="1">
        <f t="shared" si="887"/>
        <v>9</v>
      </c>
      <c r="H8088" s="1">
        <f t="shared" si="888"/>
        <v>2023</v>
      </c>
      <c r="I8088">
        <v>0</v>
      </c>
      <c r="J8088">
        <v>0</v>
      </c>
      <c r="K8088">
        <f t="shared" si="882"/>
        <v>0</v>
      </c>
      <c r="L8088">
        <v>5439</v>
      </c>
      <c r="M8088" s="6">
        <f t="shared" si="883"/>
        <v>0</v>
      </c>
      <c r="N8088" s="6">
        <f t="shared" si="884"/>
        <v>0</v>
      </c>
      <c r="O8088" s="6">
        <f t="shared" si="885"/>
        <v>0</v>
      </c>
      <c r="Q8088">
        <f>_xlfn.XLOOKUP(C8088&amp;G8088&amp;H8088,covid!$E$2:$E$2184,covid!$D$2:$D$2184,0,0,1)</f>
        <v>0</v>
      </c>
    </row>
    <row r="8089" spans="1:17" x14ac:dyDescent="0.3">
      <c r="A8089">
        <f>_xlfn.XLOOKUP(C8089,kamus!$B$2:$B$87,kamus!$A$2:$A$87,0,0,1)</f>
        <v>84</v>
      </c>
      <c r="B8089" t="str">
        <f>_xlfn.XLOOKUP(C8089,kamus!$B$2:$B$87,kamus!$D$2:$D$87,"dihapus",0,1)</f>
        <v>turi</v>
      </c>
      <c r="C8089" t="s">
        <v>199</v>
      </c>
      <c r="D8089">
        <f>_xlfn.XLOOKUP(C8089,kamus!$B$2:$B$87,kamus!$J$2:$J$87,"dihapus",0,1)</f>
        <v>0</v>
      </c>
      <c r="E8089">
        <f t="shared" si="886"/>
        <v>0</v>
      </c>
      <c r="F8089" s="14">
        <v>45170</v>
      </c>
      <c r="G8089" s="1">
        <f t="shared" si="887"/>
        <v>9</v>
      </c>
      <c r="H8089" s="1">
        <f t="shared" si="888"/>
        <v>2023</v>
      </c>
      <c r="I8089">
        <v>0</v>
      </c>
      <c r="J8089">
        <v>1</v>
      </c>
      <c r="K8089">
        <f t="shared" si="882"/>
        <v>1</v>
      </c>
      <c r="L8089">
        <v>9981</v>
      </c>
      <c r="M8089" s="6">
        <f t="shared" si="883"/>
        <v>0</v>
      </c>
      <c r="N8089" s="6">
        <f t="shared" si="884"/>
        <v>10.019036168720568</v>
      </c>
      <c r="O8089" s="6">
        <f t="shared" si="885"/>
        <v>10.019036168720568</v>
      </c>
      <c r="Q8089">
        <f>_xlfn.XLOOKUP(C8089&amp;G8089&amp;H8089,covid!$E$2:$E$2184,covid!$D$2:$D$2184,0,0,1)</f>
        <v>0</v>
      </c>
    </row>
    <row r="8090" spans="1:17" x14ac:dyDescent="0.3">
      <c r="A8090">
        <f>_xlfn.XLOOKUP(C8090,kamus!$B$2:$B$87,kamus!$A$2:$A$87,0,0,1)</f>
        <v>86</v>
      </c>
      <c r="B8090" t="str">
        <f>_xlfn.XLOOKUP(C8090,kamus!$B$2:$B$87,kamus!$D$2:$D$87,"dihapus",0,1)</f>
        <v>turi</v>
      </c>
      <c r="C8090" t="s">
        <v>209</v>
      </c>
      <c r="D8090">
        <f>_xlfn.XLOOKUP(C8090,kamus!$B$2:$B$87,kamus!$J$2:$J$87,"dihapus",0,1)</f>
        <v>0</v>
      </c>
      <c r="E8090">
        <f t="shared" si="886"/>
        <v>0</v>
      </c>
      <c r="F8090" s="14">
        <v>45170</v>
      </c>
      <c r="G8090" s="1">
        <f t="shared" si="887"/>
        <v>9</v>
      </c>
      <c r="H8090" s="1">
        <f t="shared" si="888"/>
        <v>2023</v>
      </c>
      <c r="I8090">
        <v>1</v>
      </c>
      <c r="J8090">
        <v>0</v>
      </c>
      <c r="K8090">
        <f t="shared" si="882"/>
        <v>1</v>
      </c>
      <c r="L8090">
        <v>9827</v>
      </c>
      <c r="M8090" s="6">
        <f t="shared" si="883"/>
        <v>10.176045588684238</v>
      </c>
      <c r="N8090" s="6">
        <f t="shared" si="884"/>
        <v>0</v>
      </c>
      <c r="O8090" s="6">
        <f t="shared" si="885"/>
        <v>10.176045588684238</v>
      </c>
      <c r="Q8090">
        <f>_xlfn.XLOOKUP(C8090&amp;G8090&amp;H8090,covid!$E$2:$E$2184,covid!$D$2:$D$2184,0,0,1)</f>
        <v>0</v>
      </c>
    </row>
    <row r="8091" spans="1:17" x14ac:dyDescent="0.3">
      <c r="A8091">
        <f>_xlfn.XLOOKUP(C8091,kamus!$B$2:$B$87,kamus!$A$2:$A$87,0,0,1)</f>
        <v>83</v>
      </c>
      <c r="B8091" t="str">
        <f>_xlfn.XLOOKUP(C8091,kamus!$B$2:$B$87,kamus!$D$2:$D$87,"dihapus",0,1)</f>
        <v>turi</v>
      </c>
      <c r="C8091" t="s">
        <v>211</v>
      </c>
      <c r="D8091">
        <f>_xlfn.XLOOKUP(C8091,kamus!$B$2:$B$87,kamus!$J$2:$J$87,"dihapus",0,1)</f>
        <v>0</v>
      </c>
      <c r="E8091">
        <f t="shared" si="886"/>
        <v>0</v>
      </c>
      <c r="F8091" s="14">
        <v>45170</v>
      </c>
      <c r="G8091" s="1">
        <f t="shared" si="887"/>
        <v>9</v>
      </c>
      <c r="H8091" s="1">
        <f t="shared" si="888"/>
        <v>2023</v>
      </c>
      <c r="I8091">
        <v>0</v>
      </c>
      <c r="J8091">
        <v>0</v>
      </c>
      <c r="K8091">
        <f t="shared" si="882"/>
        <v>0</v>
      </c>
      <c r="L8091">
        <v>8793</v>
      </c>
      <c r="M8091" s="6">
        <f t="shared" si="883"/>
        <v>0</v>
      </c>
      <c r="N8091" s="6">
        <f t="shared" si="884"/>
        <v>0</v>
      </c>
      <c r="O8091" s="6">
        <f t="shared" si="885"/>
        <v>0</v>
      </c>
      <c r="Q8091">
        <f>_xlfn.XLOOKUP(C8091&amp;G8091&amp;H8091,covid!$E$2:$E$2184,covid!$D$2:$D$2184,0,0,1)</f>
        <v>0</v>
      </c>
    </row>
    <row r="8092" spans="1:17" x14ac:dyDescent="0.3">
      <c r="A8092">
        <f>_xlfn.XLOOKUP(C8092,kamus!$B$2:$B$87,kamus!$A$2:$A$87,0,0,1)</f>
        <v>85</v>
      </c>
      <c r="B8092" t="str">
        <f>_xlfn.XLOOKUP(C8092,kamus!$B$2:$B$87,kamus!$D$2:$D$87,"dihapus",0,1)</f>
        <v>turi</v>
      </c>
      <c r="C8092" t="s">
        <v>279</v>
      </c>
      <c r="D8092">
        <f>_xlfn.XLOOKUP(C8092,kamus!$B$2:$B$87,kamus!$J$2:$J$87,"dihapus",0,1)</f>
        <v>0</v>
      </c>
      <c r="E8092">
        <f t="shared" si="886"/>
        <v>0</v>
      </c>
      <c r="F8092" s="14">
        <v>45170</v>
      </c>
      <c r="G8092" s="1">
        <f t="shared" si="887"/>
        <v>9</v>
      </c>
      <c r="H8092" s="1">
        <f t="shared" si="888"/>
        <v>2023</v>
      </c>
      <c r="I8092">
        <v>0</v>
      </c>
      <c r="J8092">
        <v>0</v>
      </c>
      <c r="K8092">
        <f t="shared" si="882"/>
        <v>0</v>
      </c>
      <c r="L8092">
        <v>11277</v>
      </c>
      <c r="M8092" s="6">
        <f t="shared" si="883"/>
        <v>0</v>
      </c>
      <c r="N8092" s="6">
        <f t="shared" si="884"/>
        <v>0</v>
      </c>
      <c r="O8092" s="6">
        <f t="shared" si="885"/>
        <v>0</v>
      </c>
      <c r="Q8092">
        <f>_xlfn.XLOOKUP(C8092&amp;G8092&amp;H8092,covid!$E$2:$E$2184,covid!$D$2:$D$2184,0,0,1)</f>
        <v>0</v>
      </c>
    </row>
    <row r="8093" spans="1:17" x14ac:dyDescent="0.3">
      <c r="A8093">
        <f>_xlfn.XLOOKUP(C8093,kamus!$B$2:$B$87,kamus!$A$2:$A$87,0,0,1)</f>
        <v>4</v>
      </c>
      <c r="B8093" t="str">
        <f>_xlfn.XLOOKUP(C8093,kamus!$B$2:$B$87,kamus!$D$2:$D$87,"dihapus",0,1)</f>
        <v>Berbah</v>
      </c>
      <c r="C8093" t="s">
        <v>215</v>
      </c>
      <c r="D8093">
        <f>_xlfn.XLOOKUP(C8093,kamus!$B$2:$B$87,kamus!$J$2:$J$87,"dihapus",0,1)</f>
        <v>0</v>
      </c>
      <c r="E8093">
        <f t="shared" si="886"/>
        <v>0</v>
      </c>
      <c r="F8093" s="14">
        <v>45200</v>
      </c>
      <c r="G8093" s="1">
        <f t="shared" si="887"/>
        <v>10</v>
      </c>
      <c r="H8093" s="1">
        <f t="shared" si="888"/>
        <v>2023</v>
      </c>
      <c r="I8093">
        <v>0</v>
      </c>
      <c r="J8093">
        <v>0</v>
      </c>
      <c r="K8093">
        <f t="shared" si="882"/>
        <v>0</v>
      </c>
      <c r="L8093">
        <v>11768</v>
      </c>
      <c r="M8093" s="6">
        <f t="shared" si="883"/>
        <v>0</v>
      </c>
      <c r="N8093" s="6">
        <f t="shared" si="884"/>
        <v>0</v>
      </c>
      <c r="O8093" s="6">
        <f t="shared" si="885"/>
        <v>0</v>
      </c>
      <c r="Q8093">
        <f>_xlfn.XLOOKUP(C8093&amp;G8093&amp;H8093,covid!$E$2:$E$2184,covid!$D$2:$D$2184,0,0,1)</f>
        <v>0</v>
      </c>
    </row>
    <row r="8094" spans="1:17" x14ac:dyDescent="0.3">
      <c r="A8094">
        <f>_xlfn.XLOOKUP(C8094,kamus!$B$2:$B$87,kamus!$A$2:$A$87,0,0,1)</f>
        <v>1</v>
      </c>
      <c r="B8094" t="str">
        <f>_xlfn.XLOOKUP(C8094,kamus!$B$2:$B$87,kamus!$D$2:$D$87,"dihapus",0,1)</f>
        <v>Berbah</v>
      </c>
      <c r="C8094" t="s">
        <v>216</v>
      </c>
      <c r="D8094">
        <f>_xlfn.XLOOKUP(C8094,kamus!$B$2:$B$87,kamus!$J$2:$J$87,"dihapus",0,1)</f>
        <v>1</v>
      </c>
      <c r="E8094">
        <f t="shared" si="886"/>
        <v>1</v>
      </c>
      <c r="F8094" s="14">
        <v>45200</v>
      </c>
      <c r="G8094" s="1">
        <f t="shared" si="887"/>
        <v>10</v>
      </c>
      <c r="H8094" s="1">
        <f t="shared" si="888"/>
        <v>2023</v>
      </c>
      <c r="I8094">
        <v>0</v>
      </c>
      <c r="J8094">
        <v>2</v>
      </c>
      <c r="K8094">
        <f t="shared" si="882"/>
        <v>2</v>
      </c>
      <c r="L8094">
        <v>14973</v>
      </c>
      <c r="M8094" s="6">
        <f t="shared" si="883"/>
        <v>0</v>
      </c>
      <c r="N8094" s="6">
        <f t="shared" si="884"/>
        <v>13.357376611233555</v>
      </c>
      <c r="O8094" s="6">
        <f t="shared" si="885"/>
        <v>13.357376611233555</v>
      </c>
      <c r="Q8094">
        <f>_xlfn.XLOOKUP(C8094&amp;G8094&amp;H8094,covid!$E$2:$E$2184,covid!$D$2:$D$2184,0,0,1)</f>
        <v>0</v>
      </c>
    </row>
    <row r="8095" spans="1:17" x14ac:dyDescent="0.3">
      <c r="A8095">
        <f>_xlfn.XLOOKUP(C8095,kamus!$B$2:$B$87,kamus!$A$2:$A$87,0,0,1)</f>
        <v>2</v>
      </c>
      <c r="B8095" t="str">
        <f>_xlfn.XLOOKUP(C8095,kamus!$B$2:$B$87,kamus!$D$2:$D$87,"dihapus",0,1)</f>
        <v>Berbah</v>
      </c>
      <c r="C8095" t="s">
        <v>246</v>
      </c>
      <c r="D8095">
        <f>_xlfn.XLOOKUP(C8095,kamus!$B$2:$B$87,kamus!$J$2:$J$87,"dihapus",0,1)</f>
        <v>1</v>
      </c>
      <c r="E8095">
        <f t="shared" si="886"/>
        <v>1</v>
      </c>
      <c r="F8095" s="14">
        <v>45200</v>
      </c>
      <c r="G8095" s="1">
        <f t="shared" si="887"/>
        <v>10</v>
      </c>
      <c r="H8095" s="1">
        <f t="shared" si="888"/>
        <v>2023</v>
      </c>
      <c r="I8095">
        <v>0</v>
      </c>
      <c r="J8095">
        <v>0</v>
      </c>
      <c r="K8095">
        <f t="shared" si="882"/>
        <v>0</v>
      </c>
      <c r="L8095">
        <v>19227</v>
      </c>
      <c r="M8095" s="6">
        <f t="shared" si="883"/>
        <v>0</v>
      </c>
      <c r="N8095" s="6">
        <f t="shared" si="884"/>
        <v>0</v>
      </c>
      <c r="O8095" s="6">
        <f t="shared" si="885"/>
        <v>0</v>
      </c>
      <c r="Q8095">
        <f>_xlfn.XLOOKUP(C8095&amp;G8095&amp;H8095,covid!$E$2:$E$2184,covid!$D$2:$D$2184,0,0,1)</f>
        <v>0</v>
      </c>
    </row>
    <row r="8096" spans="1:17" x14ac:dyDescent="0.3">
      <c r="A8096">
        <f>_xlfn.XLOOKUP(C8096,kamus!$B$2:$B$87,kamus!$A$2:$A$87,0,0,1)</f>
        <v>3</v>
      </c>
      <c r="B8096" t="str">
        <f>_xlfn.XLOOKUP(C8096,kamus!$B$2:$B$87,kamus!$D$2:$D$87,"dihapus",0,1)</f>
        <v>Berbah</v>
      </c>
      <c r="C8096" t="s">
        <v>267</v>
      </c>
      <c r="D8096">
        <f>_xlfn.XLOOKUP(C8096,kamus!$B$2:$B$87,kamus!$J$2:$J$87,"dihapus",0,1)</f>
        <v>1</v>
      </c>
      <c r="E8096">
        <f t="shared" si="886"/>
        <v>1</v>
      </c>
      <c r="F8096" s="14">
        <v>45200</v>
      </c>
      <c r="G8096" s="1">
        <f t="shared" si="887"/>
        <v>10</v>
      </c>
      <c r="H8096" s="1">
        <f t="shared" si="888"/>
        <v>2023</v>
      </c>
      <c r="I8096">
        <v>0</v>
      </c>
      <c r="J8096">
        <v>2</v>
      </c>
      <c r="K8096">
        <f t="shared" si="882"/>
        <v>2</v>
      </c>
      <c r="L8096">
        <v>13737</v>
      </c>
      <c r="M8096" s="6">
        <f t="shared" si="883"/>
        <v>0</v>
      </c>
      <c r="N8096" s="6">
        <f t="shared" si="884"/>
        <v>14.559219625828057</v>
      </c>
      <c r="O8096" s="6">
        <f t="shared" si="885"/>
        <v>14.559219625828057</v>
      </c>
      <c r="Q8096">
        <f>_xlfn.XLOOKUP(C8096&amp;G8096&amp;H8096,covid!$E$2:$E$2184,covid!$D$2:$D$2184,0,0,1)</f>
        <v>0</v>
      </c>
    </row>
    <row r="8097" spans="1:17" x14ac:dyDescent="0.3">
      <c r="A8097">
        <f>_xlfn.XLOOKUP(C8097,kamus!$B$2:$B$87,kamus!$A$2:$A$87,0,0,1)</f>
        <v>9</v>
      </c>
      <c r="B8097" t="str">
        <f>_xlfn.XLOOKUP(C8097,kamus!$B$2:$B$87,kamus!$D$2:$D$87,"dihapus",0,1)</f>
        <v>cangkringan</v>
      </c>
      <c r="C8097" t="s">
        <v>197</v>
      </c>
      <c r="D8097">
        <f>_xlfn.XLOOKUP(C8097,kamus!$B$2:$B$87,kamus!$J$2:$J$87,"dihapus",0,1)</f>
        <v>0</v>
      </c>
      <c r="E8097">
        <f t="shared" si="886"/>
        <v>0</v>
      </c>
      <c r="F8097" s="14">
        <v>45200</v>
      </c>
      <c r="G8097" s="1">
        <f t="shared" si="887"/>
        <v>10</v>
      </c>
      <c r="H8097" s="1">
        <f t="shared" si="888"/>
        <v>2023</v>
      </c>
      <c r="I8097">
        <v>0</v>
      </c>
      <c r="J8097">
        <v>0</v>
      </c>
      <c r="K8097">
        <f t="shared" si="882"/>
        <v>0</v>
      </c>
      <c r="L8097">
        <v>8289</v>
      </c>
      <c r="M8097" s="6">
        <f t="shared" si="883"/>
        <v>0</v>
      </c>
      <c r="N8097" s="6">
        <f t="shared" si="884"/>
        <v>0</v>
      </c>
      <c r="O8097" s="6">
        <f t="shared" si="885"/>
        <v>0</v>
      </c>
      <c r="Q8097">
        <f>_xlfn.XLOOKUP(C8097&amp;G8097&amp;H8097,covid!$E$2:$E$2184,covid!$D$2:$D$2184,0,0,1)</f>
        <v>0</v>
      </c>
    </row>
    <row r="8098" spans="1:17" x14ac:dyDescent="0.3">
      <c r="A8098">
        <f>_xlfn.XLOOKUP(C8098,kamus!$B$2:$B$87,kamus!$A$2:$A$87,0,0,1)</f>
        <v>5</v>
      </c>
      <c r="B8098" t="str">
        <f>_xlfn.XLOOKUP(C8098,kamus!$B$2:$B$87,kamus!$D$2:$D$87,"dihapus",0,1)</f>
        <v>cangkringan</v>
      </c>
      <c r="C8098" t="s">
        <v>212</v>
      </c>
      <c r="D8098">
        <f>_xlfn.XLOOKUP(C8098,kamus!$B$2:$B$87,kamus!$J$2:$J$87,"dihapus",0,1)</f>
        <v>0</v>
      </c>
      <c r="E8098">
        <f t="shared" si="886"/>
        <v>0</v>
      </c>
      <c r="F8098" s="14">
        <v>45200</v>
      </c>
      <c r="G8098" s="1">
        <f t="shared" si="887"/>
        <v>10</v>
      </c>
      <c r="H8098" s="1">
        <f t="shared" si="888"/>
        <v>2023</v>
      </c>
      <c r="I8098">
        <v>0</v>
      </c>
      <c r="J8098">
        <v>0</v>
      </c>
      <c r="K8098">
        <f t="shared" si="882"/>
        <v>0</v>
      </c>
      <c r="L8098">
        <v>4249</v>
      </c>
      <c r="M8098" s="6">
        <f t="shared" si="883"/>
        <v>0</v>
      </c>
      <c r="N8098" s="6">
        <f t="shared" si="884"/>
        <v>0</v>
      </c>
      <c r="O8098" s="6">
        <f t="shared" si="885"/>
        <v>0</v>
      </c>
      <c r="Q8098">
        <f>_xlfn.XLOOKUP(C8098&amp;G8098&amp;H8098,covid!$E$2:$E$2184,covid!$D$2:$D$2184,0,0,1)</f>
        <v>0</v>
      </c>
    </row>
    <row r="8099" spans="1:17" x14ac:dyDescent="0.3">
      <c r="A8099">
        <f>_xlfn.XLOOKUP(C8099,kamus!$B$2:$B$87,kamus!$A$2:$A$87,0,0,1)</f>
        <v>7</v>
      </c>
      <c r="B8099" t="str">
        <f>_xlfn.XLOOKUP(C8099,kamus!$B$2:$B$87,kamus!$D$2:$D$87,"dihapus",0,1)</f>
        <v>cangkringan</v>
      </c>
      <c r="C8099" t="s">
        <v>217</v>
      </c>
      <c r="D8099">
        <f>_xlfn.XLOOKUP(C8099,kamus!$B$2:$B$87,kamus!$J$2:$J$87,"dihapus",0,1)</f>
        <v>0</v>
      </c>
      <c r="E8099">
        <f t="shared" si="886"/>
        <v>0</v>
      </c>
      <c r="F8099" s="14">
        <v>45200</v>
      </c>
      <c r="G8099" s="1">
        <f t="shared" si="887"/>
        <v>10</v>
      </c>
      <c r="H8099" s="1">
        <f t="shared" si="888"/>
        <v>2023</v>
      </c>
      <c r="I8099">
        <v>0</v>
      </c>
      <c r="J8099">
        <v>0</v>
      </c>
      <c r="K8099">
        <f t="shared" si="882"/>
        <v>0</v>
      </c>
      <c r="L8099">
        <v>3686</v>
      </c>
      <c r="M8099" s="6">
        <f t="shared" si="883"/>
        <v>0</v>
      </c>
      <c r="N8099" s="6">
        <f t="shared" si="884"/>
        <v>0</v>
      </c>
      <c r="O8099" s="6">
        <f t="shared" si="885"/>
        <v>0</v>
      </c>
      <c r="Q8099">
        <f>_xlfn.XLOOKUP(C8099&amp;G8099&amp;H8099,covid!$E$2:$E$2184,covid!$D$2:$D$2184,0,0,1)</f>
        <v>0</v>
      </c>
    </row>
    <row r="8100" spans="1:17" x14ac:dyDescent="0.3">
      <c r="A8100">
        <f>_xlfn.XLOOKUP(C8100,kamus!$B$2:$B$87,kamus!$A$2:$A$87,0,0,1)</f>
        <v>8</v>
      </c>
      <c r="B8100" t="str">
        <f>_xlfn.XLOOKUP(C8100,kamus!$B$2:$B$87,kamus!$D$2:$D$87,"dihapus",0,1)</f>
        <v>cangkringan</v>
      </c>
      <c r="C8100" t="s">
        <v>275</v>
      </c>
      <c r="D8100">
        <f>_xlfn.XLOOKUP(C8100,kamus!$B$2:$B$87,kamus!$J$2:$J$87,"dihapus",0,1)</f>
        <v>0</v>
      </c>
      <c r="E8100">
        <f t="shared" si="886"/>
        <v>0</v>
      </c>
      <c r="F8100" s="14">
        <v>45200</v>
      </c>
      <c r="G8100" s="1">
        <f t="shared" si="887"/>
        <v>10</v>
      </c>
      <c r="H8100" s="1">
        <f t="shared" si="888"/>
        <v>2023</v>
      </c>
      <c r="I8100">
        <v>0</v>
      </c>
      <c r="J8100">
        <v>0</v>
      </c>
      <c r="K8100">
        <f t="shared" si="882"/>
        <v>0</v>
      </c>
      <c r="L8100">
        <v>5705</v>
      </c>
      <c r="M8100" s="6">
        <f t="shared" si="883"/>
        <v>0</v>
      </c>
      <c r="N8100" s="6">
        <f t="shared" si="884"/>
        <v>0</v>
      </c>
      <c r="O8100" s="6">
        <f t="shared" si="885"/>
        <v>0</v>
      </c>
      <c r="Q8100">
        <f>_xlfn.XLOOKUP(C8100&amp;G8100&amp;H8100,covid!$E$2:$E$2184,covid!$D$2:$D$2184,0,0,1)</f>
        <v>0</v>
      </c>
    </row>
    <row r="8101" spans="1:17" x14ac:dyDescent="0.3">
      <c r="A8101">
        <f>_xlfn.XLOOKUP(C8101,kamus!$B$2:$B$87,kamus!$A$2:$A$87,0,0,1)</f>
        <v>6</v>
      </c>
      <c r="B8101" t="str">
        <f>_xlfn.XLOOKUP(C8101,kamus!$B$2:$B$87,kamus!$D$2:$D$87,"dihapus",0,1)</f>
        <v>cangkringan</v>
      </c>
      <c r="C8101" t="s">
        <v>281</v>
      </c>
      <c r="D8101">
        <f>_xlfn.XLOOKUP(C8101,kamus!$B$2:$B$87,kamus!$J$2:$J$87,"dihapus",0,1)</f>
        <v>0</v>
      </c>
      <c r="E8101">
        <f t="shared" si="886"/>
        <v>0</v>
      </c>
      <c r="F8101" s="14">
        <v>45200</v>
      </c>
      <c r="G8101" s="1">
        <f t="shared" si="887"/>
        <v>10</v>
      </c>
      <c r="H8101" s="1">
        <f t="shared" si="888"/>
        <v>2023</v>
      </c>
      <c r="I8101">
        <v>0</v>
      </c>
      <c r="J8101">
        <v>3</v>
      </c>
      <c r="K8101">
        <f t="shared" si="882"/>
        <v>3</v>
      </c>
      <c r="L8101">
        <v>11656</v>
      </c>
      <c r="M8101" s="6">
        <f t="shared" si="883"/>
        <v>0</v>
      </c>
      <c r="N8101" s="6">
        <f t="shared" si="884"/>
        <v>25.737817433081677</v>
      </c>
      <c r="O8101" s="6">
        <f t="shared" si="885"/>
        <v>25.737817433081677</v>
      </c>
      <c r="Q8101">
        <f>_xlfn.XLOOKUP(C8101&amp;G8101&amp;H8101,covid!$E$2:$E$2184,covid!$D$2:$D$2184,0,0,1)</f>
        <v>0</v>
      </c>
    </row>
    <row r="8102" spans="1:17" x14ac:dyDescent="0.3">
      <c r="A8102">
        <f>_xlfn.XLOOKUP(C8102,kamus!$B$2:$B$87,kamus!$A$2:$A$87,0,0,1)</f>
        <v>10</v>
      </c>
      <c r="B8102" t="str">
        <f>_xlfn.XLOOKUP(C8102,kamus!$B$2:$B$87,kamus!$D$2:$D$87,"dihapus",0,1)</f>
        <v>Depok 1</v>
      </c>
      <c r="C8102" t="s">
        <v>220</v>
      </c>
      <c r="D8102">
        <f>_xlfn.XLOOKUP(C8102,kamus!$B$2:$B$87,kamus!$J$2:$J$87,"dihapus",0,1)</f>
        <v>1</v>
      </c>
      <c r="E8102">
        <f t="shared" si="886"/>
        <v>1</v>
      </c>
      <c r="F8102" s="14">
        <v>45200</v>
      </c>
      <c r="G8102" s="1">
        <f t="shared" si="887"/>
        <v>10</v>
      </c>
      <c r="H8102" s="1">
        <f t="shared" si="888"/>
        <v>2023</v>
      </c>
      <c r="I8102">
        <v>0</v>
      </c>
      <c r="J8102">
        <v>0</v>
      </c>
      <c r="K8102">
        <f t="shared" si="882"/>
        <v>0</v>
      </c>
      <c r="L8102">
        <v>39007</v>
      </c>
      <c r="M8102" s="6">
        <f t="shared" si="883"/>
        <v>0</v>
      </c>
      <c r="N8102" s="6">
        <f t="shared" si="884"/>
        <v>0</v>
      </c>
      <c r="O8102" s="6">
        <f t="shared" si="885"/>
        <v>0</v>
      </c>
      <c r="Q8102">
        <f>_xlfn.XLOOKUP(C8102&amp;G8102&amp;H8102,covid!$E$2:$E$2184,covid!$D$2:$D$2184,0,0,1)</f>
        <v>0</v>
      </c>
    </row>
    <row r="8103" spans="1:17" x14ac:dyDescent="0.3">
      <c r="A8103">
        <f>_xlfn.XLOOKUP(C8103,kamus!$B$2:$B$87,kamus!$A$2:$A$87,0,0,1)</f>
        <v>11</v>
      </c>
      <c r="B8103" t="str">
        <f>_xlfn.XLOOKUP(C8103,kamus!$B$2:$B$87,kamus!$D$2:$D$87,"dihapus",0,1)</f>
        <v>Depok 2</v>
      </c>
      <c r="C8103" t="s">
        <v>207</v>
      </c>
      <c r="D8103">
        <f>_xlfn.XLOOKUP(C8103,kamus!$B$2:$B$87,kamus!$J$2:$J$87,"dihapus",0,1)</f>
        <v>1</v>
      </c>
      <c r="E8103">
        <f t="shared" si="886"/>
        <v>1</v>
      </c>
      <c r="F8103" s="14">
        <v>45200</v>
      </c>
      <c r="G8103" s="1">
        <f t="shared" si="887"/>
        <v>10</v>
      </c>
      <c r="H8103" s="1">
        <f t="shared" si="888"/>
        <v>2023</v>
      </c>
      <c r="I8103">
        <v>0</v>
      </c>
      <c r="J8103">
        <v>1</v>
      </c>
      <c r="K8103">
        <f t="shared" si="882"/>
        <v>1</v>
      </c>
      <c r="L8103">
        <v>45676</v>
      </c>
      <c r="M8103" s="6">
        <f t="shared" si="883"/>
        <v>0</v>
      </c>
      <c r="N8103" s="6">
        <f t="shared" si="884"/>
        <v>2.1893335668622469</v>
      </c>
      <c r="O8103" s="6">
        <f t="shared" si="885"/>
        <v>2.1893335668622469</v>
      </c>
      <c r="Q8103">
        <f>_xlfn.XLOOKUP(C8103&amp;G8103&amp;H8103,covid!$E$2:$E$2184,covid!$D$2:$D$2184,0,0,1)</f>
        <v>0</v>
      </c>
    </row>
    <row r="8104" spans="1:17" x14ac:dyDescent="0.3">
      <c r="A8104">
        <f>_xlfn.XLOOKUP(C8104,kamus!$B$2:$B$87,kamus!$A$2:$A$87,0,0,1)</f>
        <v>12</v>
      </c>
      <c r="B8104" t="str">
        <f>_xlfn.XLOOKUP(C8104,kamus!$B$2:$B$87,kamus!$D$2:$D$87,"dihapus",0,1)</f>
        <v>Depok 3</v>
      </c>
      <c r="C8104" t="s">
        <v>206</v>
      </c>
      <c r="D8104">
        <f>_xlfn.XLOOKUP(C8104,kamus!$B$2:$B$87,kamus!$J$2:$J$87,"dihapus",0,1)</f>
        <v>1</v>
      </c>
      <c r="E8104">
        <f t="shared" si="886"/>
        <v>1</v>
      </c>
      <c r="F8104" s="14">
        <v>45200</v>
      </c>
      <c r="G8104" s="1">
        <f t="shared" si="887"/>
        <v>10</v>
      </c>
      <c r="H8104" s="1">
        <f t="shared" si="888"/>
        <v>2023</v>
      </c>
      <c r="I8104">
        <v>0</v>
      </c>
      <c r="J8104">
        <v>0</v>
      </c>
      <c r="K8104">
        <f t="shared" si="882"/>
        <v>0</v>
      </c>
      <c r="L8104">
        <v>46091</v>
      </c>
      <c r="M8104" s="6">
        <f t="shared" si="883"/>
        <v>0</v>
      </c>
      <c r="N8104" s="6">
        <f t="shared" si="884"/>
        <v>0</v>
      </c>
      <c r="O8104" s="6">
        <f t="shared" si="885"/>
        <v>0</v>
      </c>
      <c r="Q8104">
        <f>_xlfn.XLOOKUP(C8104&amp;G8104&amp;H8104,covid!$E$2:$E$2184,covid!$D$2:$D$2184,0,0,1)</f>
        <v>0</v>
      </c>
    </row>
    <row r="8105" spans="1:17" x14ac:dyDescent="0.3">
      <c r="A8105">
        <f>_xlfn.XLOOKUP(C8105,kamus!$B$2:$B$87,kamus!$A$2:$A$87,0,0,1)</f>
        <v>0</v>
      </c>
      <c r="B8105" t="str">
        <f>_xlfn.XLOOKUP(C8105,kamus!$B$2:$B$87,kamus!$D$2:$D$87,"dihapus",0,1)</f>
        <v>dihapus</v>
      </c>
      <c r="C8105" t="s">
        <v>282</v>
      </c>
      <c r="D8105" t="str">
        <f>_xlfn.XLOOKUP(C8105,kamus!$B$2:$B$87,kamus!$J$2:$J$87,"dihapus",0,1)</f>
        <v>dihapus</v>
      </c>
      <c r="E8105">
        <f t="shared" si="886"/>
        <v>1</v>
      </c>
      <c r="F8105" s="14">
        <v>45200</v>
      </c>
      <c r="G8105" s="1">
        <f t="shared" si="887"/>
        <v>10</v>
      </c>
      <c r="H8105" s="1">
        <f t="shared" si="888"/>
        <v>2023</v>
      </c>
      <c r="I8105">
        <v>0</v>
      </c>
      <c r="J8105">
        <v>0</v>
      </c>
      <c r="K8105">
        <f t="shared" si="882"/>
        <v>0</v>
      </c>
      <c r="L8105" t="e">
        <v>#N/A</v>
      </c>
      <c r="M8105" s="6" t="e">
        <f t="shared" si="883"/>
        <v>#N/A</v>
      </c>
      <c r="N8105" s="6" t="e">
        <f t="shared" si="884"/>
        <v>#N/A</v>
      </c>
      <c r="O8105" s="6" t="e">
        <f t="shared" si="885"/>
        <v>#N/A</v>
      </c>
      <c r="Q8105">
        <f>_xlfn.XLOOKUP(C8105&amp;G8105&amp;H8105,covid!$E$2:$E$2184,covid!$D$2:$D$2184,0,0,1)</f>
        <v>0</v>
      </c>
    </row>
    <row r="8106" spans="1:17" x14ac:dyDescent="0.3">
      <c r="A8106">
        <f>_xlfn.XLOOKUP(C8106,kamus!$B$2:$B$87,kamus!$A$2:$A$87,0,0,1)</f>
        <v>14</v>
      </c>
      <c r="B8106" t="str">
        <f>_xlfn.XLOOKUP(C8106,kamus!$B$2:$B$87,kamus!$D$2:$D$87,"dihapus",0,1)</f>
        <v>Gamping 1</v>
      </c>
      <c r="C8106" t="s">
        <v>196</v>
      </c>
      <c r="D8106">
        <f>_xlfn.XLOOKUP(C8106,kamus!$B$2:$B$87,kamus!$J$2:$J$87,"dihapus",0,1)</f>
        <v>1</v>
      </c>
      <c r="E8106">
        <f t="shared" si="886"/>
        <v>1</v>
      </c>
      <c r="F8106" s="14">
        <v>45200</v>
      </c>
      <c r="G8106" s="1">
        <f t="shared" si="887"/>
        <v>10</v>
      </c>
      <c r="H8106" s="1">
        <f t="shared" si="888"/>
        <v>2023</v>
      </c>
      <c r="I8106">
        <v>1</v>
      </c>
      <c r="J8106">
        <v>0</v>
      </c>
      <c r="K8106">
        <f t="shared" si="882"/>
        <v>1</v>
      </c>
      <c r="L8106">
        <v>23457</v>
      </c>
      <c r="M8106" s="6">
        <f t="shared" si="883"/>
        <v>4.2631197510338064</v>
      </c>
      <c r="N8106" s="6">
        <f t="shared" si="884"/>
        <v>0</v>
      </c>
      <c r="O8106" s="6">
        <f t="shared" si="885"/>
        <v>4.2631197510338064</v>
      </c>
      <c r="Q8106">
        <f>_xlfn.XLOOKUP(C8106&amp;G8106&amp;H8106,covid!$E$2:$E$2184,covid!$D$2:$D$2184,0,0,1)</f>
        <v>0</v>
      </c>
    </row>
    <row r="8107" spans="1:17" x14ac:dyDescent="0.3">
      <c r="A8107">
        <f>_xlfn.XLOOKUP(C8107,kamus!$B$2:$B$87,kamus!$A$2:$A$87,0,0,1)</f>
        <v>13</v>
      </c>
      <c r="B8107" t="str">
        <f>_xlfn.XLOOKUP(C8107,kamus!$B$2:$B$87,kamus!$D$2:$D$87,"dihapus",0,1)</f>
        <v>Gamping 1</v>
      </c>
      <c r="C8107" t="s">
        <v>198</v>
      </c>
      <c r="D8107">
        <f>_xlfn.XLOOKUP(C8107,kamus!$B$2:$B$87,kamus!$J$2:$J$87,"dihapus",0,1)</f>
        <v>1</v>
      </c>
      <c r="E8107">
        <f t="shared" si="886"/>
        <v>1</v>
      </c>
      <c r="F8107" s="14">
        <v>45200</v>
      </c>
      <c r="G8107" s="1">
        <f t="shared" si="887"/>
        <v>10</v>
      </c>
      <c r="H8107" s="1">
        <f t="shared" si="888"/>
        <v>2023</v>
      </c>
      <c r="I8107">
        <v>0</v>
      </c>
      <c r="J8107">
        <v>0</v>
      </c>
      <c r="K8107">
        <f t="shared" si="882"/>
        <v>0</v>
      </c>
      <c r="L8107">
        <v>21222</v>
      </c>
      <c r="M8107" s="6">
        <f t="shared" si="883"/>
        <v>0</v>
      </c>
      <c r="N8107" s="6">
        <f t="shared" si="884"/>
        <v>0</v>
      </c>
      <c r="O8107" s="6">
        <f t="shared" si="885"/>
        <v>0</v>
      </c>
      <c r="Q8107">
        <f>_xlfn.XLOOKUP(C8107&amp;G8107&amp;H8107,covid!$E$2:$E$2184,covid!$D$2:$D$2184,0,0,1)</f>
        <v>0</v>
      </c>
    </row>
    <row r="8108" spans="1:17" x14ac:dyDescent="0.3">
      <c r="A8108">
        <f>_xlfn.XLOOKUP(C8108,kamus!$B$2:$B$87,kamus!$A$2:$A$87,0,0,1)</f>
        <v>16</v>
      </c>
      <c r="B8108" t="str">
        <f>_xlfn.XLOOKUP(C8108,kamus!$B$2:$B$87,kamus!$D$2:$D$87,"dihapus",0,1)</f>
        <v>Gamping 2</v>
      </c>
      <c r="C8108" t="s">
        <v>200</v>
      </c>
      <c r="D8108">
        <f>_xlfn.XLOOKUP(C8108,kamus!$B$2:$B$87,kamus!$J$2:$J$87,"dihapus",0,1)</f>
        <v>1</v>
      </c>
      <c r="E8108">
        <f t="shared" si="886"/>
        <v>1</v>
      </c>
      <c r="F8108" s="14">
        <v>45200</v>
      </c>
      <c r="G8108" s="1">
        <f t="shared" si="887"/>
        <v>10</v>
      </c>
      <c r="H8108" s="1">
        <f t="shared" si="888"/>
        <v>2023</v>
      </c>
      <c r="I8108">
        <v>0</v>
      </c>
      <c r="J8108">
        <v>0</v>
      </c>
      <c r="K8108">
        <f t="shared" si="882"/>
        <v>0</v>
      </c>
      <c r="L8108">
        <v>17089</v>
      </c>
      <c r="M8108" s="6">
        <f t="shared" si="883"/>
        <v>0</v>
      </c>
      <c r="N8108" s="6">
        <f t="shared" si="884"/>
        <v>0</v>
      </c>
      <c r="O8108" s="6">
        <f t="shared" si="885"/>
        <v>0</v>
      </c>
      <c r="Q8108">
        <f>_xlfn.XLOOKUP(C8108&amp;G8108&amp;H8108,covid!$E$2:$E$2184,covid!$D$2:$D$2184,0,0,1)</f>
        <v>0</v>
      </c>
    </row>
    <row r="8109" spans="1:17" x14ac:dyDescent="0.3">
      <c r="A8109">
        <f>_xlfn.XLOOKUP(C8109,kamus!$B$2:$B$87,kamus!$A$2:$A$87,0,0,1)</f>
        <v>15</v>
      </c>
      <c r="B8109" t="str">
        <f>_xlfn.XLOOKUP(C8109,kamus!$B$2:$B$87,kamus!$D$2:$D$87,"dihapus",0,1)</f>
        <v>Gamping 2</v>
      </c>
      <c r="C8109" t="s">
        <v>230</v>
      </c>
      <c r="D8109">
        <f>_xlfn.XLOOKUP(C8109,kamus!$B$2:$B$87,kamus!$J$2:$J$87,"dihapus",0,1)</f>
        <v>1</v>
      </c>
      <c r="E8109">
        <f t="shared" si="886"/>
        <v>1</v>
      </c>
      <c r="F8109" s="14">
        <v>45200</v>
      </c>
      <c r="G8109" s="1">
        <f t="shared" si="887"/>
        <v>10</v>
      </c>
      <c r="H8109" s="1">
        <f t="shared" si="888"/>
        <v>2023</v>
      </c>
      <c r="I8109">
        <v>1</v>
      </c>
      <c r="J8109">
        <v>0</v>
      </c>
      <c r="K8109">
        <f t="shared" si="882"/>
        <v>1</v>
      </c>
      <c r="L8109">
        <v>19215</v>
      </c>
      <c r="M8109" s="6">
        <f t="shared" si="883"/>
        <v>5.2042674993494664</v>
      </c>
      <c r="N8109" s="6">
        <f t="shared" si="884"/>
        <v>0</v>
      </c>
      <c r="O8109" s="6">
        <f t="shared" si="885"/>
        <v>5.2042674993494664</v>
      </c>
      <c r="Q8109">
        <f>_xlfn.XLOOKUP(C8109&amp;G8109&amp;H8109,covid!$E$2:$E$2184,covid!$D$2:$D$2184,0,0,1)</f>
        <v>0</v>
      </c>
    </row>
    <row r="8110" spans="1:17" x14ac:dyDescent="0.3">
      <c r="A8110">
        <f>_xlfn.XLOOKUP(C8110,kamus!$B$2:$B$87,kamus!$A$2:$A$87,0,0,1)</f>
        <v>17</v>
      </c>
      <c r="B8110" t="str">
        <f>_xlfn.XLOOKUP(C8110,kamus!$B$2:$B$87,kamus!$D$2:$D$87,"dihapus",0,1)</f>
        <v>Gamping 2</v>
      </c>
      <c r="C8110" t="s">
        <v>272</v>
      </c>
      <c r="D8110">
        <f>_xlfn.XLOOKUP(C8110,kamus!$B$2:$B$87,kamus!$J$2:$J$87,"dihapus",0,1)</f>
        <v>1</v>
      </c>
      <c r="E8110">
        <f t="shared" si="886"/>
        <v>1</v>
      </c>
      <c r="F8110" s="14">
        <v>45200</v>
      </c>
      <c r="G8110" s="1">
        <f t="shared" si="887"/>
        <v>10</v>
      </c>
      <c r="H8110" s="1">
        <f t="shared" si="888"/>
        <v>2023</v>
      </c>
      <c r="I8110">
        <v>0</v>
      </c>
      <c r="J8110">
        <v>2</v>
      </c>
      <c r="K8110">
        <f t="shared" si="882"/>
        <v>2</v>
      </c>
      <c r="L8110">
        <v>19189</v>
      </c>
      <c r="M8110" s="6">
        <f t="shared" si="883"/>
        <v>0</v>
      </c>
      <c r="N8110" s="6">
        <f t="shared" si="884"/>
        <v>10.422637969670124</v>
      </c>
      <c r="O8110" s="6">
        <f t="shared" si="885"/>
        <v>10.422637969670124</v>
      </c>
      <c r="Q8110">
        <f>_xlfn.XLOOKUP(C8110&amp;G8110&amp;H8110,covid!$E$2:$E$2184,covid!$D$2:$D$2184,0,0,1)</f>
        <v>0</v>
      </c>
    </row>
    <row r="8111" spans="1:17" x14ac:dyDescent="0.3">
      <c r="A8111">
        <f>_xlfn.XLOOKUP(C8111,kamus!$B$2:$B$87,kamus!$A$2:$A$87,0,0,1)</f>
        <v>20</v>
      </c>
      <c r="B8111" t="str">
        <f>_xlfn.XLOOKUP(C8111,kamus!$B$2:$B$87,kamus!$D$2:$D$87,"dihapus",0,1)</f>
        <v>Godean 1</v>
      </c>
      <c r="C8111" t="s">
        <v>247</v>
      </c>
      <c r="D8111">
        <f>_xlfn.XLOOKUP(C8111,kamus!$B$2:$B$87,kamus!$J$2:$J$87,"dihapus",0,1)</f>
        <v>1</v>
      </c>
      <c r="E8111">
        <f t="shared" si="886"/>
        <v>1</v>
      </c>
      <c r="F8111" s="14">
        <v>45200</v>
      </c>
      <c r="G8111" s="1">
        <f t="shared" si="887"/>
        <v>10</v>
      </c>
      <c r="H8111" s="1">
        <f t="shared" si="888"/>
        <v>2023</v>
      </c>
      <c r="I8111">
        <v>0</v>
      </c>
      <c r="J8111">
        <v>0</v>
      </c>
      <c r="K8111">
        <f t="shared" si="882"/>
        <v>0</v>
      </c>
      <c r="L8111">
        <v>10016</v>
      </c>
      <c r="M8111" s="6">
        <f t="shared" si="883"/>
        <v>0</v>
      </c>
      <c r="N8111" s="6">
        <f t="shared" si="884"/>
        <v>0</v>
      </c>
      <c r="O8111" s="6">
        <f t="shared" si="885"/>
        <v>0</v>
      </c>
      <c r="Q8111">
        <f>_xlfn.XLOOKUP(C8111&amp;G8111&amp;H8111,covid!$E$2:$E$2184,covid!$D$2:$D$2184,0,0,1)</f>
        <v>0</v>
      </c>
    </row>
    <row r="8112" spans="1:17" x14ac:dyDescent="0.3">
      <c r="A8112">
        <f>_xlfn.XLOOKUP(C8112,kamus!$B$2:$B$87,kamus!$A$2:$A$87,0,0,1)</f>
        <v>21</v>
      </c>
      <c r="B8112" t="str">
        <f>_xlfn.XLOOKUP(C8112,kamus!$B$2:$B$87,kamus!$D$2:$D$87,"dihapus",0,1)</f>
        <v>Godean 1</v>
      </c>
      <c r="C8112" t="s">
        <v>250</v>
      </c>
      <c r="D8112">
        <f>_xlfn.XLOOKUP(C8112,kamus!$B$2:$B$87,kamus!$J$2:$J$87,"dihapus",0,1)</f>
        <v>1</v>
      </c>
      <c r="E8112">
        <f t="shared" si="886"/>
        <v>1</v>
      </c>
      <c r="F8112" s="14">
        <v>45200</v>
      </c>
      <c r="G8112" s="1">
        <f t="shared" si="887"/>
        <v>10</v>
      </c>
      <c r="H8112" s="1">
        <f t="shared" si="888"/>
        <v>2023</v>
      </c>
      <c r="I8112">
        <v>0</v>
      </c>
      <c r="J8112">
        <v>0</v>
      </c>
      <c r="K8112">
        <f t="shared" si="882"/>
        <v>0</v>
      </c>
      <c r="L8112">
        <v>10556</v>
      </c>
      <c r="M8112" s="6">
        <f t="shared" si="883"/>
        <v>0</v>
      </c>
      <c r="N8112" s="6">
        <f t="shared" si="884"/>
        <v>0</v>
      </c>
      <c r="O8112" s="6">
        <f t="shared" si="885"/>
        <v>0</v>
      </c>
      <c r="Q8112">
        <f>_xlfn.XLOOKUP(C8112&amp;G8112&amp;H8112,covid!$E$2:$E$2184,covid!$D$2:$D$2184,0,0,1)</f>
        <v>0</v>
      </c>
    </row>
    <row r="8113" spans="1:17" x14ac:dyDescent="0.3">
      <c r="A8113">
        <f>_xlfn.XLOOKUP(C8113,kamus!$B$2:$B$87,kamus!$A$2:$A$87,0,0,1)</f>
        <v>19</v>
      </c>
      <c r="B8113" t="str">
        <f>_xlfn.XLOOKUP(C8113,kamus!$B$2:$B$87,kamus!$D$2:$D$87,"dihapus",0,1)</f>
        <v>Godean 1</v>
      </c>
      <c r="C8113" t="s">
        <v>251</v>
      </c>
      <c r="D8113">
        <f>_xlfn.XLOOKUP(C8113,kamus!$B$2:$B$87,kamus!$J$2:$J$87,"dihapus",0,1)</f>
        <v>1</v>
      </c>
      <c r="E8113">
        <f t="shared" si="886"/>
        <v>1</v>
      </c>
      <c r="F8113" s="14">
        <v>45200</v>
      </c>
      <c r="G8113" s="1">
        <f t="shared" si="887"/>
        <v>10</v>
      </c>
      <c r="H8113" s="1">
        <f t="shared" si="888"/>
        <v>2023</v>
      </c>
      <c r="I8113">
        <v>0</v>
      </c>
      <c r="J8113">
        <v>0</v>
      </c>
      <c r="K8113">
        <f t="shared" si="882"/>
        <v>0</v>
      </c>
      <c r="L8113">
        <v>9415</v>
      </c>
      <c r="M8113" s="6">
        <f t="shared" si="883"/>
        <v>0</v>
      </c>
      <c r="N8113" s="6">
        <f t="shared" si="884"/>
        <v>0</v>
      </c>
      <c r="O8113" s="6">
        <f t="shared" si="885"/>
        <v>0</v>
      </c>
      <c r="Q8113">
        <f>_xlfn.XLOOKUP(C8113&amp;G8113&amp;H8113,covid!$E$2:$E$2184,covid!$D$2:$D$2184,0,0,1)</f>
        <v>0</v>
      </c>
    </row>
    <row r="8114" spans="1:17" x14ac:dyDescent="0.3">
      <c r="A8114">
        <f>_xlfn.XLOOKUP(C8114,kamus!$B$2:$B$87,kamus!$A$2:$A$87,0,0,1)</f>
        <v>18</v>
      </c>
      <c r="B8114" t="str">
        <f>_xlfn.XLOOKUP(C8114,kamus!$B$2:$B$87,kamus!$D$2:$D$87,"dihapus",0,1)</f>
        <v>Godean 1</v>
      </c>
      <c r="C8114" t="s">
        <v>252</v>
      </c>
      <c r="D8114">
        <f>_xlfn.XLOOKUP(C8114,kamus!$B$2:$B$87,kamus!$J$2:$J$87,"dihapus",0,1)</f>
        <v>0</v>
      </c>
      <c r="E8114">
        <f t="shared" si="886"/>
        <v>0</v>
      </c>
      <c r="F8114" s="14">
        <v>45200</v>
      </c>
      <c r="G8114" s="1">
        <f t="shared" si="887"/>
        <v>10</v>
      </c>
      <c r="H8114" s="1">
        <f t="shared" si="888"/>
        <v>2023</v>
      </c>
      <c r="I8114">
        <v>0</v>
      </c>
      <c r="J8114">
        <v>0</v>
      </c>
      <c r="K8114">
        <f t="shared" si="882"/>
        <v>0</v>
      </c>
      <c r="L8114">
        <v>6792</v>
      </c>
      <c r="M8114" s="6">
        <f t="shared" si="883"/>
        <v>0</v>
      </c>
      <c r="N8114" s="6">
        <f t="shared" si="884"/>
        <v>0</v>
      </c>
      <c r="O8114" s="6">
        <f t="shared" si="885"/>
        <v>0</v>
      </c>
      <c r="Q8114">
        <f>_xlfn.XLOOKUP(C8114&amp;G8114&amp;H8114,covid!$E$2:$E$2184,covid!$D$2:$D$2184,0,0,1)</f>
        <v>0</v>
      </c>
    </row>
    <row r="8115" spans="1:17" x14ac:dyDescent="0.3">
      <c r="A8115">
        <f>_xlfn.XLOOKUP(C8115,kamus!$B$2:$B$87,kamus!$A$2:$A$87,0,0,1)</f>
        <v>23</v>
      </c>
      <c r="B8115" t="str">
        <f>_xlfn.XLOOKUP(C8115,kamus!$B$2:$B$87,kamus!$D$2:$D$87,"dihapus",0,1)</f>
        <v>Godean 2</v>
      </c>
      <c r="C8115" t="s">
        <v>248</v>
      </c>
      <c r="D8115">
        <f>_xlfn.XLOOKUP(C8115,kamus!$B$2:$B$87,kamus!$J$2:$J$87,"dihapus",0,1)</f>
        <v>1</v>
      </c>
      <c r="E8115">
        <f t="shared" si="886"/>
        <v>1</v>
      </c>
      <c r="F8115" s="14">
        <v>45200</v>
      </c>
      <c r="G8115" s="1">
        <f t="shared" si="887"/>
        <v>10</v>
      </c>
      <c r="H8115" s="1">
        <f t="shared" si="888"/>
        <v>2023</v>
      </c>
      <c r="I8115">
        <v>0</v>
      </c>
      <c r="J8115">
        <v>0</v>
      </c>
      <c r="K8115">
        <f t="shared" si="882"/>
        <v>0</v>
      </c>
      <c r="L8115">
        <v>17927</v>
      </c>
      <c r="M8115" s="6">
        <f t="shared" si="883"/>
        <v>0</v>
      </c>
      <c r="N8115" s="6">
        <f t="shared" si="884"/>
        <v>0</v>
      </c>
      <c r="O8115" s="6">
        <f t="shared" si="885"/>
        <v>0</v>
      </c>
      <c r="Q8115">
        <f>_xlfn.XLOOKUP(C8115&amp;G8115&amp;H8115,covid!$E$2:$E$2184,covid!$D$2:$D$2184,0,0,1)</f>
        <v>0</v>
      </c>
    </row>
    <row r="8116" spans="1:17" x14ac:dyDescent="0.3">
      <c r="A8116">
        <f>_xlfn.XLOOKUP(C8116,kamus!$B$2:$B$87,kamus!$A$2:$A$87,0,0,1)</f>
        <v>22</v>
      </c>
      <c r="B8116" t="str">
        <f>_xlfn.XLOOKUP(C8116,kamus!$B$2:$B$87,kamus!$D$2:$D$87,"dihapus",0,1)</f>
        <v>Godean 2</v>
      </c>
      <c r="C8116" t="s">
        <v>249</v>
      </c>
      <c r="D8116">
        <f>_xlfn.XLOOKUP(C8116,kamus!$B$2:$B$87,kamus!$J$2:$J$87,"dihapus",0,1)</f>
        <v>1</v>
      </c>
      <c r="E8116">
        <f t="shared" si="886"/>
        <v>1</v>
      </c>
      <c r="F8116" s="14">
        <v>45200</v>
      </c>
      <c r="G8116" s="1">
        <f t="shared" si="887"/>
        <v>10</v>
      </c>
      <c r="H8116" s="1">
        <f t="shared" si="888"/>
        <v>2023</v>
      </c>
      <c r="I8116">
        <v>0</v>
      </c>
      <c r="J8116">
        <v>0</v>
      </c>
      <c r="K8116">
        <f t="shared" si="882"/>
        <v>0</v>
      </c>
      <c r="L8116">
        <v>12726</v>
      </c>
      <c r="M8116" s="6">
        <f t="shared" si="883"/>
        <v>0</v>
      </c>
      <c r="N8116" s="6">
        <f t="shared" si="884"/>
        <v>0</v>
      </c>
      <c r="O8116" s="6">
        <f t="shared" si="885"/>
        <v>0</v>
      </c>
      <c r="Q8116">
        <f>_xlfn.XLOOKUP(C8116&amp;G8116&amp;H8116,covid!$E$2:$E$2184,covid!$D$2:$D$2184,0,0,1)</f>
        <v>0</v>
      </c>
    </row>
    <row r="8117" spans="1:17" x14ac:dyDescent="0.3">
      <c r="A8117">
        <f>_xlfn.XLOOKUP(C8117,kamus!$B$2:$B$87,kamus!$A$2:$A$87,0,0,1)</f>
        <v>24</v>
      </c>
      <c r="B8117" t="str">
        <f>_xlfn.XLOOKUP(C8117,kamus!$B$2:$B$87,kamus!$D$2:$D$87,"dihapus",0,1)</f>
        <v>Godean 2</v>
      </c>
      <c r="C8117" t="s">
        <v>253</v>
      </c>
      <c r="D8117">
        <f>_xlfn.XLOOKUP(C8117,kamus!$B$2:$B$87,kamus!$J$2:$J$87,"dihapus",0,1)</f>
        <v>0</v>
      </c>
      <c r="E8117">
        <f t="shared" si="886"/>
        <v>0</v>
      </c>
      <c r="F8117" s="14">
        <v>45200</v>
      </c>
      <c r="G8117" s="1">
        <f t="shared" si="887"/>
        <v>10</v>
      </c>
      <c r="H8117" s="1">
        <f t="shared" si="888"/>
        <v>2023</v>
      </c>
      <c r="I8117">
        <v>0</v>
      </c>
      <c r="J8117">
        <v>0</v>
      </c>
      <c r="K8117">
        <f t="shared" si="882"/>
        <v>0</v>
      </c>
      <c r="L8117">
        <v>7285</v>
      </c>
      <c r="M8117" s="6">
        <f t="shared" si="883"/>
        <v>0</v>
      </c>
      <c r="N8117" s="6">
        <f t="shared" si="884"/>
        <v>0</v>
      </c>
      <c r="O8117" s="6">
        <f t="shared" si="885"/>
        <v>0</v>
      </c>
      <c r="Q8117">
        <f>_xlfn.XLOOKUP(C8117&amp;G8117&amp;H8117,covid!$E$2:$E$2184,covid!$D$2:$D$2184,0,0,1)</f>
        <v>0</v>
      </c>
    </row>
    <row r="8118" spans="1:17" x14ac:dyDescent="0.3">
      <c r="A8118">
        <f>_xlfn.XLOOKUP(C8118,kamus!$B$2:$B$87,kamus!$A$2:$A$87,0,0,1)</f>
        <v>27</v>
      </c>
      <c r="B8118" t="str">
        <f>_xlfn.XLOOKUP(C8118,kamus!$B$2:$B$87,kamus!$D$2:$D$87,"dihapus",0,1)</f>
        <v>Kalasan</v>
      </c>
      <c r="C8118" t="s">
        <v>235</v>
      </c>
      <c r="D8118">
        <f>_xlfn.XLOOKUP(C8118,kamus!$B$2:$B$87,kamus!$J$2:$J$87,"dihapus",0,1)</f>
        <v>1</v>
      </c>
      <c r="E8118">
        <f t="shared" si="886"/>
        <v>1</v>
      </c>
      <c r="F8118" s="14">
        <v>45200</v>
      </c>
      <c r="G8118" s="1">
        <f t="shared" si="887"/>
        <v>10</v>
      </c>
      <c r="H8118" s="1">
        <f t="shared" si="888"/>
        <v>2023</v>
      </c>
      <c r="I8118">
        <v>0</v>
      </c>
      <c r="J8118">
        <v>3</v>
      </c>
      <c r="K8118">
        <f t="shared" si="882"/>
        <v>3</v>
      </c>
      <c r="L8118">
        <v>39409</v>
      </c>
      <c r="M8118" s="6">
        <f t="shared" si="883"/>
        <v>0</v>
      </c>
      <c r="N8118" s="6">
        <f t="shared" si="884"/>
        <v>7.6124743078992116</v>
      </c>
      <c r="O8118" s="6">
        <f t="shared" si="885"/>
        <v>7.6124743078992116</v>
      </c>
      <c r="Q8118">
        <f>_xlfn.XLOOKUP(C8118&amp;G8118&amp;H8118,covid!$E$2:$E$2184,covid!$D$2:$D$2184,0,0,1)</f>
        <v>0</v>
      </c>
    </row>
    <row r="8119" spans="1:17" x14ac:dyDescent="0.3">
      <c r="A8119">
        <f>_xlfn.XLOOKUP(C8119,kamus!$B$2:$B$87,kamus!$A$2:$A$87,0,0,1)</f>
        <v>28</v>
      </c>
      <c r="B8119" t="str">
        <f>_xlfn.XLOOKUP(C8119,kamus!$B$2:$B$87,kamus!$D$2:$D$87,"dihapus",0,1)</f>
        <v>Kalasan</v>
      </c>
      <c r="C8119" t="s">
        <v>239</v>
      </c>
      <c r="D8119">
        <f>_xlfn.XLOOKUP(C8119,kamus!$B$2:$B$87,kamus!$J$2:$J$87,"dihapus",0,1)</f>
        <v>0</v>
      </c>
      <c r="E8119">
        <f t="shared" si="886"/>
        <v>0</v>
      </c>
      <c r="F8119" s="14">
        <v>45200</v>
      </c>
      <c r="G8119" s="1">
        <f t="shared" si="887"/>
        <v>10</v>
      </c>
      <c r="H8119" s="1">
        <f t="shared" si="888"/>
        <v>2023</v>
      </c>
      <c r="I8119">
        <v>0</v>
      </c>
      <c r="J8119">
        <v>0</v>
      </c>
      <c r="K8119">
        <f t="shared" si="882"/>
        <v>0</v>
      </c>
      <c r="L8119">
        <v>14128</v>
      </c>
      <c r="M8119" s="6">
        <f t="shared" si="883"/>
        <v>0</v>
      </c>
      <c r="N8119" s="6">
        <f t="shared" si="884"/>
        <v>0</v>
      </c>
      <c r="O8119" s="6">
        <f t="shared" si="885"/>
        <v>0</v>
      </c>
      <c r="Q8119">
        <f>_xlfn.XLOOKUP(C8119&amp;G8119&amp;H8119,covid!$E$2:$E$2184,covid!$D$2:$D$2184,0,0,1)</f>
        <v>0</v>
      </c>
    </row>
    <row r="8120" spans="1:17" x14ac:dyDescent="0.3">
      <c r="A8120">
        <f>_xlfn.XLOOKUP(C8120,kamus!$B$2:$B$87,kamus!$A$2:$A$87,0,0,1)</f>
        <v>25</v>
      </c>
      <c r="B8120" t="str">
        <f>_xlfn.XLOOKUP(C8120,kamus!$B$2:$B$87,kamus!$D$2:$D$87,"dihapus",0,1)</f>
        <v>Kalasan</v>
      </c>
      <c r="C8120" t="s">
        <v>265</v>
      </c>
      <c r="D8120">
        <f>_xlfn.XLOOKUP(C8120,kamus!$B$2:$B$87,kamus!$J$2:$J$87,"dihapus",0,1)</f>
        <v>1</v>
      </c>
      <c r="E8120">
        <f t="shared" si="886"/>
        <v>1</v>
      </c>
      <c r="F8120" s="14">
        <v>45200</v>
      </c>
      <c r="G8120" s="1">
        <f t="shared" si="887"/>
        <v>10</v>
      </c>
      <c r="H8120" s="1">
        <f t="shared" si="888"/>
        <v>2023</v>
      </c>
      <c r="I8120">
        <v>0</v>
      </c>
      <c r="J8120">
        <v>2</v>
      </c>
      <c r="K8120">
        <f t="shared" si="882"/>
        <v>2</v>
      </c>
      <c r="L8120">
        <v>17649</v>
      </c>
      <c r="M8120" s="6">
        <f t="shared" si="883"/>
        <v>0</v>
      </c>
      <c r="N8120" s="6">
        <f t="shared" si="884"/>
        <v>11.332086803784916</v>
      </c>
      <c r="O8120" s="6">
        <f t="shared" si="885"/>
        <v>11.332086803784916</v>
      </c>
      <c r="Q8120">
        <f>_xlfn.XLOOKUP(C8120&amp;G8120&amp;H8120,covid!$E$2:$E$2184,covid!$D$2:$D$2184,0,0,1)</f>
        <v>0</v>
      </c>
    </row>
    <row r="8121" spans="1:17" x14ac:dyDescent="0.3">
      <c r="A8121">
        <f>_xlfn.XLOOKUP(C8121,kamus!$B$2:$B$87,kamus!$A$2:$A$87,0,0,1)</f>
        <v>26</v>
      </c>
      <c r="B8121" t="str">
        <f>_xlfn.XLOOKUP(C8121,kamus!$B$2:$B$87,kamus!$D$2:$D$87,"dihapus",0,1)</f>
        <v>Kalasan</v>
      </c>
      <c r="C8121" t="s">
        <v>269</v>
      </c>
      <c r="D8121">
        <f>_xlfn.XLOOKUP(C8121,kamus!$B$2:$B$87,kamus!$J$2:$J$87,"dihapus",0,1)</f>
        <v>1</v>
      </c>
      <c r="E8121">
        <f t="shared" si="886"/>
        <v>1</v>
      </c>
      <c r="F8121" s="14">
        <v>45200</v>
      </c>
      <c r="G8121" s="1">
        <f t="shared" si="887"/>
        <v>10</v>
      </c>
      <c r="H8121" s="1">
        <f t="shared" si="888"/>
        <v>2023</v>
      </c>
      <c r="I8121">
        <v>0</v>
      </c>
      <c r="J8121">
        <v>0</v>
      </c>
      <c r="K8121">
        <f t="shared" si="882"/>
        <v>0</v>
      </c>
      <c r="L8121">
        <v>19108</v>
      </c>
      <c r="M8121" s="6">
        <f t="shared" si="883"/>
        <v>0</v>
      </c>
      <c r="N8121" s="6">
        <f t="shared" si="884"/>
        <v>0</v>
      </c>
      <c r="O8121" s="6">
        <f t="shared" si="885"/>
        <v>0</v>
      </c>
      <c r="Q8121">
        <f>_xlfn.XLOOKUP(C8121&amp;G8121&amp;H8121,covid!$E$2:$E$2184,covid!$D$2:$D$2184,0,0,1)</f>
        <v>0</v>
      </c>
    </row>
    <row r="8122" spans="1:17" x14ac:dyDescent="0.3">
      <c r="A8122">
        <f>_xlfn.XLOOKUP(C8122,kamus!$B$2:$B$87,kamus!$A$2:$A$87,0,0,1)</f>
        <v>33</v>
      </c>
      <c r="B8122" t="str">
        <f>_xlfn.XLOOKUP(C8122,kamus!$B$2:$B$87,kamus!$D$2:$D$87,"dihapus",0,1)</f>
        <v>Minggir</v>
      </c>
      <c r="C8122" t="s">
        <v>241</v>
      </c>
      <c r="D8122">
        <f>_xlfn.XLOOKUP(C8122,kamus!$B$2:$B$87,kamus!$J$2:$J$87,"dihapus",0,1)</f>
        <v>0</v>
      </c>
      <c r="E8122">
        <f t="shared" si="886"/>
        <v>0</v>
      </c>
      <c r="F8122" s="14">
        <v>45200</v>
      </c>
      <c r="G8122" s="1">
        <f t="shared" si="887"/>
        <v>10</v>
      </c>
      <c r="H8122" s="1">
        <f t="shared" si="888"/>
        <v>2023</v>
      </c>
      <c r="I8122">
        <v>0</v>
      </c>
      <c r="J8122">
        <v>0</v>
      </c>
      <c r="K8122">
        <f t="shared" si="882"/>
        <v>0</v>
      </c>
      <c r="L8122">
        <v>8532</v>
      </c>
      <c r="M8122" s="6">
        <f t="shared" si="883"/>
        <v>0</v>
      </c>
      <c r="N8122" s="6">
        <f t="shared" si="884"/>
        <v>0</v>
      </c>
      <c r="O8122" s="6">
        <f t="shared" si="885"/>
        <v>0</v>
      </c>
      <c r="Q8122">
        <f>_xlfn.XLOOKUP(C8122&amp;G8122&amp;H8122,covid!$E$2:$E$2184,covid!$D$2:$D$2184,0,0,1)</f>
        <v>0</v>
      </c>
    </row>
    <row r="8123" spans="1:17" x14ac:dyDescent="0.3">
      <c r="A8123">
        <f>_xlfn.XLOOKUP(C8123,kamus!$B$2:$B$87,kamus!$A$2:$A$87,0,0,1)</f>
        <v>31</v>
      </c>
      <c r="B8123" t="str">
        <f>_xlfn.XLOOKUP(C8123,kamus!$B$2:$B$87,kamus!$D$2:$D$87,"dihapus",0,1)</f>
        <v>Minggir</v>
      </c>
      <c r="C8123" t="s">
        <v>242</v>
      </c>
      <c r="D8123">
        <f>_xlfn.XLOOKUP(C8123,kamus!$B$2:$B$87,kamus!$J$2:$J$87,"dihapus",0,1)</f>
        <v>0</v>
      </c>
      <c r="E8123">
        <f t="shared" si="886"/>
        <v>0</v>
      </c>
      <c r="F8123" s="14">
        <v>45200</v>
      </c>
      <c r="G8123" s="1">
        <f t="shared" si="887"/>
        <v>10</v>
      </c>
      <c r="H8123" s="1">
        <f t="shared" si="888"/>
        <v>2023</v>
      </c>
      <c r="I8123">
        <v>0</v>
      </c>
      <c r="J8123">
        <v>0</v>
      </c>
      <c r="K8123">
        <f t="shared" si="882"/>
        <v>0</v>
      </c>
      <c r="L8123">
        <v>3739</v>
      </c>
      <c r="M8123" s="6">
        <f t="shared" si="883"/>
        <v>0</v>
      </c>
      <c r="N8123" s="6">
        <f t="shared" si="884"/>
        <v>0</v>
      </c>
      <c r="O8123" s="6">
        <f t="shared" si="885"/>
        <v>0</v>
      </c>
      <c r="Q8123">
        <f>_xlfn.XLOOKUP(C8123&amp;G8123&amp;H8123,covid!$E$2:$E$2184,covid!$D$2:$D$2184,0,0,1)</f>
        <v>0</v>
      </c>
    </row>
    <row r="8124" spans="1:17" x14ac:dyDescent="0.3">
      <c r="A8124">
        <f>_xlfn.XLOOKUP(C8124,kamus!$B$2:$B$87,kamus!$A$2:$A$87,0,0,1)</f>
        <v>32</v>
      </c>
      <c r="B8124" t="str">
        <f>_xlfn.XLOOKUP(C8124,kamus!$B$2:$B$87,kamus!$D$2:$D$87,"dihapus",0,1)</f>
        <v>Minggir</v>
      </c>
      <c r="C8124" t="s">
        <v>243</v>
      </c>
      <c r="D8124">
        <f>_xlfn.XLOOKUP(C8124,kamus!$B$2:$B$87,kamus!$J$2:$J$87,"dihapus",0,1)</f>
        <v>0</v>
      </c>
      <c r="E8124">
        <f t="shared" si="886"/>
        <v>0</v>
      </c>
      <c r="F8124" s="14">
        <v>45200</v>
      </c>
      <c r="G8124" s="1">
        <f t="shared" si="887"/>
        <v>10</v>
      </c>
      <c r="H8124" s="1">
        <f t="shared" si="888"/>
        <v>2023</v>
      </c>
      <c r="I8124">
        <v>0</v>
      </c>
      <c r="J8124">
        <v>0</v>
      </c>
      <c r="K8124">
        <f t="shared" si="882"/>
        <v>0</v>
      </c>
      <c r="L8124">
        <v>7229</v>
      </c>
      <c r="M8124" s="6">
        <f t="shared" si="883"/>
        <v>0</v>
      </c>
      <c r="N8124" s="6">
        <f t="shared" si="884"/>
        <v>0</v>
      </c>
      <c r="O8124" s="6">
        <f t="shared" si="885"/>
        <v>0</v>
      </c>
      <c r="Q8124">
        <f>_xlfn.XLOOKUP(C8124&amp;G8124&amp;H8124,covid!$E$2:$E$2184,covid!$D$2:$D$2184,0,0,1)</f>
        <v>0</v>
      </c>
    </row>
    <row r="8125" spans="1:17" x14ac:dyDescent="0.3">
      <c r="A8125">
        <f>_xlfn.XLOOKUP(C8125,kamus!$B$2:$B$87,kamus!$A$2:$A$87,0,0,1)</f>
        <v>30</v>
      </c>
      <c r="B8125" t="str">
        <f>_xlfn.XLOOKUP(C8125,kamus!$B$2:$B$87,kamus!$D$2:$D$87,"dihapus",0,1)</f>
        <v>Minggir</v>
      </c>
      <c r="C8125" t="s">
        <v>244</v>
      </c>
      <c r="D8125">
        <f>_xlfn.XLOOKUP(C8125,kamus!$B$2:$B$87,kamus!$J$2:$J$87,"dihapus",0,1)</f>
        <v>0</v>
      </c>
      <c r="E8125">
        <f t="shared" si="886"/>
        <v>0</v>
      </c>
      <c r="F8125" s="14">
        <v>45200</v>
      </c>
      <c r="G8125" s="1">
        <f t="shared" si="887"/>
        <v>10</v>
      </c>
      <c r="H8125" s="1">
        <f t="shared" si="888"/>
        <v>2023</v>
      </c>
      <c r="I8125">
        <v>0</v>
      </c>
      <c r="J8125">
        <v>0</v>
      </c>
      <c r="K8125">
        <f t="shared" si="882"/>
        <v>0</v>
      </c>
      <c r="L8125">
        <v>9023</v>
      </c>
      <c r="M8125" s="6">
        <f t="shared" si="883"/>
        <v>0</v>
      </c>
      <c r="N8125" s="6">
        <f t="shared" si="884"/>
        <v>0</v>
      </c>
      <c r="O8125" s="6">
        <f t="shared" si="885"/>
        <v>0</v>
      </c>
      <c r="Q8125">
        <f>_xlfn.XLOOKUP(C8125&amp;G8125&amp;H8125,covid!$E$2:$E$2184,covid!$D$2:$D$2184,0,0,1)</f>
        <v>0</v>
      </c>
    </row>
    <row r="8126" spans="1:17" x14ac:dyDescent="0.3">
      <c r="A8126">
        <f>_xlfn.XLOOKUP(C8126,kamus!$B$2:$B$87,kamus!$A$2:$A$87,0,0,1)</f>
        <v>29</v>
      </c>
      <c r="B8126" t="str">
        <f>_xlfn.XLOOKUP(C8126,kamus!$B$2:$B$87,kamus!$D$2:$D$87,"dihapus",0,1)</f>
        <v>Minggir</v>
      </c>
      <c r="C8126" t="s">
        <v>245</v>
      </c>
      <c r="D8126">
        <f>_xlfn.XLOOKUP(C8126,kamus!$B$2:$B$87,kamus!$J$2:$J$87,"dihapus",0,1)</f>
        <v>0</v>
      </c>
      <c r="E8126">
        <f t="shared" si="886"/>
        <v>0</v>
      </c>
      <c r="F8126" s="14">
        <v>45200</v>
      </c>
      <c r="G8126" s="1">
        <f t="shared" si="887"/>
        <v>10</v>
      </c>
      <c r="H8126" s="1">
        <f t="shared" si="888"/>
        <v>2023</v>
      </c>
      <c r="I8126">
        <v>0</v>
      </c>
      <c r="J8126">
        <v>0</v>
      </c>
      <c r="K8126">
        <f t="shared" si="882"/>
        <v>0</v>
      </c>
      <c r="L8126">
        <v>5310</v>
      </c>
      <c r="M8126" s="6">
        <f t="shared" si="883"/>
        <v>0</v>
      </c>
      <c r="N8126" s="6">
        <f t="shared" si="884"/>
        <v>0</v>
      </c>
      <c r="O8126" s="6">
        <f t="shared" si="885"/>
        <v>0</v>
      </c>
      <c r="Q8126">
        <f>_xlfn.XLOOKUP(C8126&amp;G8126&amp;H8126,covid!$E$2:$E$2184,covid!$D$2:$D$2184,0,0,1)</f>
        <v>0</v>
      </c>
    </row>
    <row r="8127" spans="1:17" x14ac:dyDescent="0.3">
      <c r="A8127">
        <f>_xlfn.XLOOKUP(C8127,kamus!$B$2:$B$87,kamus!$A$2:$A$87,0,0,1)</f>
        <v>35</v>
      </c>
      <c r="B8127" t="str">
        <f>_xlfn.XLOOKUP(C8127,kamus!$B$2:$B$87,kamus!$D$2:$D$87,"dihapus",0,1)</f>
        <v>Mlati 1</v>
      </c>
      <c r="C8127" t="s">
        <v>240</v>
      </c>
      <c r="D8127">
        <f>_xlfn.XLOOKUP(C8127,kamus!$B$2:$B$87,kamus!$J$2:$J$87,"dihapus",0,1)</f>
        <v>1</v>
      </c>
      <c r="E8127">
        <f t="shared" si="886"/>
        <v>1</v>
      </c>
      <c r="F8127" s="14">
        <v>45200</v>
      </c>
      <c r="G8127" s="1">
        <f t="shared" si="887"/>
        <v>10</v>
      </c>
      <c r="H8127" s="1">
        <f t="shared" si="888"/>
        <v>2023</v>
      </c>
      <c r="I8127">
        <v>1</v>
      </c>
      <c r="J8127">
        <v>1</v>
      </c>
      <c r="K8127">
        <f t="shared" si="882"/>
        <v>2</v>
      </c>
      <c r="L8127">
        <v>19414</v>
      </c>
      <c r="M8127" s="6">
        <f t="shared" si="883"/>
        <v>5.1509220150406918</v>
      </c>
      <c r="N8127" s="6">
        <f t="shared" si="884"/>
        <v>5.1509220150406918</v>
      </c>
      <c r="O8127" s="6">
        <f t="shared" si="885"/>
        <v>10.301844030081384</v>
      </c>
      <c r="Q8127">
        <f>_xlfn.XLOOKUP(C8127&amp;G8127&amp;H8127,covid!$E$2:$E$2184,covid!$D$2:$D$2184,0,0,1)</f>
        <v>0</v>
      </c>
    </row>
    <row r="8128" spans="1:17" x14ac:dyDescent="0.3">
      <c r="A8128">
        <f>_xlfn.XLOOKUP(C8128,kamus!$B$2:$B$87,kamus!$A$2:$A$87,0,0,1)</f>
        <v>34</v>
      </c>
      <c r="B8128" t="str">
        <f>_xlfn.XLOOKUP(C8128,kamus!$B$2:$B$87,kamus!$D$2:$D$87,"dihapus",0,1)</f>
        <v>Mlati 1</v>
      </c>
      <c r="C8128" t="s">
        <v>254</v>
      </c>
      <c r="D8128">
        <f>_xlfn.XLOOKUP(C8128,kamus!$B$2:$B$87,kamus!$J$2:$J$87,"dihapus",0,1)</f>
        <v>1</v>
      </c>
      <c r="E8128">
        <f t="shared" si="886"/>
        <v>1</v>
      </c>
      <c r="F8128" s="14">
        <v>45200</v>
      </c>
      <c r="G8128" s="1">
        <f t="shared" si="887"/>
        <v>10</v>
      </c>
      <c r="H8128" s="1">
        <f t="shared" si="888"/>
        <v>2023</v>
      </c>
      <c r="I8128">
        <v>2</v>
      </c>
      <c r="J8128">
        <v>0</v>
      </c>
      <c r="K8128">
        <f t="shared" si="882"/>
        <v>2</v>
      </c>
      <c r="L8128">
        <v>36334</v>
      </c>
      <c r="M8128" s="6">
        <f t="shared" si="883"/>
        <v>5.5044861562173173</v>
      </c>
      <c r="N8128" s="6">
        <f t="shared" si="884"/>
        <v>0</v>
      </c>
      <c r="O8128" s="6">
        <f t="shared" si="885"/>
        <v>5.5044861562173173</v>
      </c>
      <c r="Q8128">
        <f>_xlfn.XLOOKUP(C8128&amp;G8128&amp;H8128,covid!$E$2:$E$2184,covid!$D$2:$D$2184,0,0,1)</f>
        <v>0</v>
      </c>
    </row>
    <row r="8129" spans="1:17" x14ac:dyDescent="0.3">
      <c r="A8129">
        <f>_xlfn.XLOOKUP(C8129,kamus!$B$2:$B$87,kamus!$A$2:$A$87,0,0,1)</f>
        <v>38</v>
      </c>
      <c r="B8129" t="str">
        <f>_xlfn.XLOOKUP(C8129,kamus!$B$2:$B$87,kamus!$D$2:$D$87,"dihapus",0,1)</f>
        <v>Mlati 2</v>
      </c>
      <c r="C8129" t="s">
        <v>258</v>
      </c>
      <c r="D8129">
        <f>_xlfn.XLOOKUP(C8129,kamus!$B$2:$B$87,kamus!$J$2:$J$87,"dihapus",0,1)</f>
        <v>0</v>
      </c>
      <c r="E8129">
        <f t="shared" si="886"/>
        <v>0</v>
      </c>
      <c r="F8129" s="14">
        <v>45200</v>
      </c>
      <c r="G8129" s="1">
        <f t="shared" si="887"/>
        <v>10</v>
      </c>
      <c r="H8129" s="1">
        <f t="shared" si="888"/>
        <v>2023</v>
      </c>
      <c r="I8129">
        <v>0</v>
      </c>
      <c r="J8129">
        <v>0</v>
      </c>
      <c r="K8129">
        <f t="shared" si="882"/>
        <v>0</v>
      </c>
      <c r="L8129">
        <v>17119</v>
      </c>
      <c r="M8129" s="6">
        <f t="shared" si="883"/>
        <v>0</v>
      </c>
      <c r="N8129" s="6">
        <f t="shared" si="884"/>
        <v>0</v>
      </c>
      <c r="O8129" s="6">
        <f t="shared" si="885"/>
        <v>0</v>
      </c>
      <c r="Q8129">
        <f>_xlfn.XLOOKUP(C8129&amp;G8129&amp;H8129,covid!$E$2:$E$2184,covid!$D$2:$D$2184,0,0,1)</f>
        <v>0</v>
      </c>
    </row>
    <row r="8130" spans="1:17" x14ac:dyDescent="0.3">
      <c r="A8130">
        <f>_xlfn.XLOOKUP(C8130,kamus!$B$2:$B$87,kamus!$A$2:$A$87,0,0,1)</f>
        <v>36</v>
      </c>
      <c r="B8130" t="str">
        <f>_xlfn.XLOOKUP(C8130,kamus!$B$2:$B$87,kamus!$D$2:$D$87,"dihapus",0,1)</f>
        <v>Mlati 2</v>
      </c>
      <c r="C8130" t="s">
        <v>268</v>
      </c>
      <c r="D8130">
        <f>_xlfn.XLOOKUP(C8130,kamus!$B$2:$B$87,kamus!$J$2:$J$87,"dihapus",0,1)</f>
        <v>1</v>
      </c>
      <c r="E8130">
        <f t="shared" si="886"/>
        <v>1</v>
      </c>
      <c r="F8130" s="14">
        <v>45200</v>
      </c>
      <c r="G8130" s="1">
        <f t="shared" si="887"/>
        <v>10</v>
      </c>
      <c r="H8130" s="1">
        <f t="shared" si="888"/>
        <v>2023</v>
      </c>
      <c r="I8130">
        <v>0</v>
      </c>
      <c r="J8130">
        <v>0</v>
      </c>
      <c r="K8130">
        <f t="shared" ref="K8130:K8193" si="889">J8130+I8130</f>
        <v>0</v>
      </c>
      <c r="L8130">
        <v>11849</v>
      </c>
      <c r="M8130" s="6">
        <f t="shared" ref="M8130:M8193" si="890">IF(ISBLANK(I8130)=TRUE,"",I8130/$L8130*100000)</f>
        <v>0</v>
      </c>
      <c r="N8130" s="6">
        <f t="shared" ref="N8130:N8193" si="891">IF(ISBLANK(J8130)=TRUE,"",J8130/$L8130*100000)</f>
        <v>0</v>
      </c>
      <c r="O8130" s="6">
        <f t="shared" ref="O8130:O8193" si="892">IF(ISBLANK(K8130)=TRUE,"",K8130/$L8130*100000)</f>
        <v>0</v>
      </c>
      <c r="Q8130">
        <f>_xlfn.XLOOKUP(C8130&amp;G8130&amp;H8130,covid!$E$2:$E$2184,covid!$D$2:$D$2184,0,0,1)</f>
        <v>0</v>
      </c>
    </row>
    <row r="8131" spans="1:17" x14ac:dyDescent="0.3">
      <c r="A8131">
        <f>_xlfn.XLOOKUP(C8131,kamus!$B$2:$B$87,kamus!$A$2:$A$87,0,0,1)</f>
        <v>37</v>
      </c>
      <c r="B8131" t="str">
        <f>_xlfn.XLOOKUP(C8131,kamus!$B$2:$B$87,kamus!$D$2:$D$87,"dihapus",0,1)</f>
        <v>Mlati 2</v>
      </c>
      <c r="C8131" t="s">
        <v>270</v>
      </c>
      <c r="D8131">
        <f>_xlfn.XLOOKUP(C8131,kamus!$B$2:$B$87,kamus!$J$2:$J$87,"dihapus",0,1)</f>
        <v>1</v>
      </c>
      <c r="E8131">
        <f t="shared" ref="E8131:E8194" si="893">IF(D8131=0,0,IF(H8131&lt;2021,0,IF(AND(H8131=2021,G8131&lt;5),0,1)))</f>
        <v>1</v>
      </c>
      <c r="F8131" s="14">
        <v>45200</v>
      </c>
      <c r="G8131" s="1">
        <f t="shared" ref="G8131:G8194" si="894">MONTH(F8131)</f>
        <v>10</v>
      </c>
      <c r="H8131" s="1">
        <f t="shared" ref="H8131:H8194" si="895">YEAR(F8131)</f>
        <v>2023</v>
      </c>
      <c r="I8131">
        <v>0</v>
      </c>
      <c r="J8131">
        <v>0</v>
      </c>
      <c r="K8131">
        <f t="shared" si="889"/>
        <v>0</v>
      </c>
      <c r="L8131">
        <v>14077</v>
      </c>
      <c r="M8131" s="6">
        <f t="shared" si="890"/>
        <v>0</v>
      </c>
      <c r="N8131" s="6">
        <f t="shared" si="891"/>
        <v>0</v>
      </c>
      <c r="O8131" s="6">
        <f t="shared" si="892"/>
        <v>0</v>
      </c>
      <c r="Q8131">
        <f>_xlfn.XLOOKUP(C8131&amp;G8131&amp;H8131,covid!$E$2:$E$2184,covid!$D$2:$D$2184,0,0,1)</f>
        <v>0</v>
      </c>
    </row>
    <row r="8132" spans="1:17" x14ac:dyDescent="0.3">
      <c r="A8132">
        <f>_xlfn.XLOOKUP(C8132,kamus!$B$2:$B$87,kamus!$A$2:$A$87,0,0,1)</f>
        <v>39</v>
      </c>
      <c r="B8132" t="str">
        <f>_xlfn.XLOOKUP(C8132,kamus!$B$2:$B$87,kamus!$D$2:$D$87,"dihapus",0,1)</f>
        <v>Moyudan</v>
      </c>
      <c r="C8132" t="s">
        <v>259</v>
      </c>
      <c r="D8132">
        <f>_xlfn.XLOOKUP(C8132,kamus!$B$2:$B$87,kamus!$J$2:$J$87,"dihapus",0,1)</f>
        <v>0</v>
      </c>
      <c r="E8132">
        <f t="shared" si="893"/>
        <v>0</v>
      </c>
      <c r="F8132" s="14">
        <v>45200</v>
      </c>
      <c r="G8132" s="1">
        <f t="shared" si="894"/>
        <v>10</v>
      </c>
      <c r="H8132" s="1">
        <f t="shared" si="895"/>
        <v>2023</v>
      </c>
      <c r="I8132">
        <v>0</v>
      </c>
      <c r="J8132">
        <v>0</v>
      </c>
      <c r="K8132">
        <f t="shared" si="889"/>
        <v>0</v>
      </c>
      <c r="L8132">
        <v>12207</v>
      </c>
      <c r="M8132" s="6">
        <f t="shared" si="890"/>
        <v>0</v>
      </c>
      <c r="N8132" s="6">
        <f t="shared" si="891"/>
        <v>0</v>
      </c>
      <c r="O8132" s="6">
        <f t="shared" si="892"/>
        <v>0</v>
      </c>
      <c r="Q8132">
        <f>_xlfn.XLOOKUP(C8132&amp;G8132&amp;H8132,covid!$E$2:$E$2184,covid!$D$2:$D$2184,0,0,1)</f>
        <v>0</v>
      </c>
    </row>
    <row r="8133" spans="1:17" x14ac:dyDescent="0.3">
      <c r="A8133">
        <f>_xlfn.XLOOKUP(C8133,kamus!$B$2:$B$87,kamus!$A$2:$A$87,0,0,1)</f>
        <v>42</v>
      </c>
      <c r="B8133" t="str">
        <f>_xlfn.XLOOKUP(C8133,kamus!$B$2:$B$87,kamus!$D$2:$D$87,"dihapus",0,1)</f>
        <v>Moyudan</v>
      </c>
      <c r="C8133" t="s">
        <v>260</v>
      </c>
      <c r="D8133">
        <f>_xlfn.XLOOKUP(C8133,kamus!$B$2:$B$87,kamus!$J$2:$J$87,"dihapus",0,1)</f>
        <v>0</v>
      </c>
      <c r="E8133">
        <f t="shared" si="893"/>
        <v>0</v>
      </c>
      <c r="F8133" s="14">
        <v>45200</v>
      </c>
      <c r="G8133" s="1">
        <f t="shared" si="894"/>
        <v>10</v>
      </c>
      <c r="H8133" s="1">
        <f t="shared" si="895"/>
        <v>2023</v>
      </c>
      <c r="I8133">
        <v>0</v>
      </c>
      <c r="J8133">
        <v>0</v>
      </c>
      <c r="K8133">
        <f t="shared" si="889"/>
        <v>0</v>
      </c>
      <c r="L8133">
        <v>7398</v>
      </c>
      <c r="M8133" s="6">
        <f t="shared" si="890"/>
        <v>0</v>
      </c>
      <c r="N8133" s="6">
        <f t="shared" si="891"/>
        <v>0</v>
      </c>
      <c r="O8133" s="6">
        <f t="shared" si="892"/>
        <v>0</v>
      </c>
      <c r="Q8133">
        <f>_xlfn.XLOOKUP(C8133&amp;G8133&amp;H8133,covid!$E$2:$E$2184,covid!$D$2:$D$2184,0,0,1)</f>
        <v>0</v>
      </c>
    </row>
    <row r="8134" spans="1:17" x14ac:dyDescent="0.3">
      <c r="A8134">
        <f>_xlfn.XLOOKUP(C8134,kamus!$B$2:$B$87,kamus!$A$2:$A$87,0,0,1)</f>
        <v>41</v>
      </c>
      <c r="B8134" t="str">
        <f>_xlfn.XLOOKUP(C8134,kamus!$B$2:$B$87,kamus!$D$2:$D$87,"dihapus",0,1)</f>
        <v>Moyudan</v>
      </c>
      <c r="C8134" t="s">
        <v>262</v>
      </c>
      <c r="D8134">
        <f>_xlfn.XLOOKUP(C8134,kamus!$B$2:$B$87,kamus!$J$2:$J$87,"dihapus",0,1)</f>
        <v>0</v>
      </c>
      <c r="E8134">
        <f t="shared" si="893"/>
        <v>0</v>
      </c>
      <c r="F8134" s="14">
        <v>45200</v>
      </c>
      <c r="G8134" s="1">
        <f t="shared" si="894"/>
        <v>10</v>
      </c>
      <c r="H8134" s="1">
        <f t="shared" si="895"/>
        <v>2023</v>
      </c>
      <c r="I8134">
        <v>0</v>
      </c>
      <c r="J8134">
        <v>0</v>
      </c>
      <c r="K8134">
        <f t="shared" si="889"/>
        <v>0</v>
      </c>
      <c r="L8134">
        <v>6893</v>
      </c>
      <c r="M8134" s="6">
        <f t="shared" si="890"/>
        <v>0</v>
      </c>
      <c r="N8134" s="6">
        <f t="shared" si="891"/>
        <v>0</v>
      </c>
      <c r="O8134" s="6">
        <f t="shared" si="892"/>
        <v>0</v>
      </c>
      <c r="Q8134">
        <f>_xlfn.XLOOKUP(C8134&amp;G8134&amp;H8134,covid!$E$2:$E$2184,covid!$D$2:$D$2184,0,0,1)</f>
        <v>0</v>
      </c>
    </row>
    <row r="8135" spans="1:17" x14ac:dyDescent="0.3">
      <c r="A8135">
        <f>_xlfn.XLOOKUP(C8135,kamus!$B$2:$B$87,kamus!$A$2:$A$87,0,0,1)</f>
        <v>40</v>
      </c>
      <c r="B8135" t="str">
        <f>_xlfn.XLOOKUP(C8135,kamus!$B$2:$B$87,kamus!$D$2:$D$87,"dihapus",0,1)</f>
        <v>Moyudan</v>
      </c>
      <c r="C8135" t="s">
        <v>264</v>
      </c>
      <c r="D8135">
        <f>_xlfn.XLOOKUP(C8135,kamus!$B$2:$B$87,kamus!$J$2:$J$87,"dihapus",0,1)</f>
        <v>0</v>
      </c>
      <c r="E8135">
        <f t="shared" si="893"/>
        <v>0</v>
      </c>
      <c r="F8135" s="14">
        <v>45200</v>
      </c>
      <c r="G8135" s="1">
        <f t="shared" si="894"/>
        <v>10</v>
      </c>
      <c r="H8135" s="1">
        <f t="shared" si="895"/>
        <v>2023</v>
      </c>
      <c r="I8135">
        <v>0</v>
      </c>
      <c r="J8135">
        <v>0</v>
      </c>
      <c r="K8135">
        <f t="shared" si="889"/>
        <v>0</v>
      </c>
      <c r="L8135">
        <v>8581</v>
      </c>
      <c r="M8135" s="6">
        <f t="shared" si="890"/>
        <v>0</v>
      </c>
      <c r="N8135" s="6">
        <f t="shared" si="891"/>
        <v>0</v>
      </c>
      <c r="O8135" s="6">
        <f t="shared" si="892"/>
        <v>0</v>
      </c>
      <c r="Q8135">
        <f>_xlfn.XLOOKUP(C8135&amp;G8135&amp;H8135,covid!$E$2:$E$2184,covid!$D$2:$D$2184,0,0,1)</f>
        <v>0</v>
      </c>
    </row>
    <row r="8136" spans="1:17" x14ac:dyDescent="0.3">
      <c r="A8136">
        <f>_xlfn.XLOOKUP(C8136,kamus!$B$2:$B$87,kamus!$A$2:$A$87,0,0,1)</f>
        <v>43</v>
      </c>
      <c r="B8136" t="str">
        <f>_xlfn.XLOOKUP(C8136,kamus!$B$2:$B$87,kamus!$D$2:$D$87,"dihapus",0,1)</f>
        <v>Ngaglik 1</v>
      </c>
      <c r="C8136" t="s">
        <v>228</v>
      </c>
      <c r="D8136">
        <f>_xlfn.XLOOKUP(C8136,kamus!$B$2:$B$87,kamus!$J$2:$J$87,"dihapus",0,1)</f>
        <v>1</v>
      </c>
      <c r="E8136">
        <f t="shared" si="893"/>
        <v>1</v>
      </c>
      <c r="F8136" s="14">
        <v>45200</v>
      </c>
      <c r="G8136" s="1">
        <f t="shared" si="894"/>
        <v>10</v>
      </c>
      <c r="H8136" s="1">
        <f t="shared" si="895"/>
        <v>2023</v>
      </c>
      <c r="I8136">
        <v>0</v>
      </c>
      <c r="J8136">
        <v>0</v>
      </c>
      <c r="K8136">
        <f t="shared" si="889"/>
        <v>0</v>
      </c>
      <c r="L8136">
        <v>13060</v>
      </c>
      <c r="M8136" s="6">
        <f t="shared" si="890"/>
        <v>0</v>
      </c>
      <c r="N8136" s="6">
        <f t="shared" si="891"/>
        <v>0</v>
      </c>
      <c r="O8136" s="6">
        <f t="shared" si="892"/>
        <v>0</v>
      </c>
      <c r="Q8136">
        <f>_xlfn.XLOOKUP(C8136&amp;G8136&amp;H8136,covid!$E$2:$E$2184,covid!$D$2:$D$2184,0,0,1)</f>
        <v>0</v>
      </c>
    </row>
    <row r="8137" spans="1:17" x14ac:dyDescent="0.3">
      <c r="A8137">
        <f>_xlfn.XLOOKUP(C8137,kamus!$B$2:$B$87,kamus!$A$2:$A$87,0,0,1)</f>
        <v>44</v>
      </c>
      <c r="B8137" t="str">
        <f>_xlfn.XLOOKUP(C8137,kamus!$B$2:$B$87,kamus!$D$2:$D$87,"dihapus",0,1)</f>
        <v>Ngaglik 1</v>
      </c>
      <c r="C8137" t="s">
        <v>237</v>
      </c>
      <c r="D8137">
        <f>_xlfn.XLOOKUP(C8137,kamus!$B$2:$B$87,kamus!$J$2:$J$87,"dihapus",0,1)</f>
        <v>1</v>
      </c>
      <c r="E8137">
        <f t="shared" si="893"/>
        <v>1</v>
      </c>
      <c r="F8137" s="14">
        <v>45200</v>
      </c>
      <c r="G8137" s="1">
        <f t="shared" si="894"/>
        <v>10</v>
      </c>
      <c r="H8137" s="1">
        <f t="shared" si="895"/>
        <v>2023</v>
      </c>
      <c r="I8137">
        <v>0</v>
      </c>
      <c r="J8137">
        <v>1</v>
      </c>
      <c r="K8137">
        <f t="shared" si="889"/>
        <v>1</v>
      </c>
      <c r="L8137">
        <v>22548</v>
      </c>
      <c r="M8137" s="6">
        <f t="shared" si="890"/>
        <v>0</v>
      </c>
      <c r="N8137" s="6">
        <f t="shared" si="891"/>
        <v>4.4349831470640408</v>
      </c>
      <c r="O8137" s="6">
        <f t="shared" si="892"/>
        <v>4.4349831470640408</v>
      </c>
      <c r="Q8137">
        <f>_xlfn.XLOOKUP(C8137&amp;G8137&amp;H8137,covid!$E$2:$E$2184,covid!$D$2:$D$2184,0,0,1)</f>
        <v>0</v>
      </c>
    </row>
    <row r="8138" spans="1:17" x14ac:dyDescent="0.3">
      <c r="A8138">
        <f>_xlfn.XLOOKUP(C8138,kamus!$B$2:$B$87,kamus!$A$2:$A$87,0,0,1)</f>
        <v>45</v>
      </c>
      <c r="B8138" t="str">
        <f>_xlfn.XLOOKUP(C8138,kamus!$B$2:$B$87,kamus!$D$2:$D$87,"dihapus",0,1)</f>
        <v>Ngaglik 1</v>
      </c>
      <c r="C8138" t="s">
        <v>255</v>
      </c>
      <c r="D8138">
        <f>_xlfn.XLOOKUP(C8138,kamus!$B$2:$B$87,kamus!$J$2:$J$87,"dihapus",0,1)</f>
        <v>1</v>
      </c>
      <c r="E8138">
        <f t="shared" si="893"/>
        <v>1</v>
      </c>
      <c r="F8138" s="14">
        <v>45200</v>
      </c>
      <c r="G8138" s="1">
        <f t="shared" si="894"/>
        <v>10</v>
      </c>
      <c r="H8138" s="1">
        <f t="shared" si="895"/>
        <v>2023</v>
      </c>
      <c r="I8138">
        <v>0</v>
      </c>
      <c r="J8138">
        <v>1</v>
      </c>
      <c r="K8138">
        <f t="shared" si="889"/>
        <v>1</v>
      </c>
      <c r="L8138">
        <v>20347</v>
      </c>
      <c r="M8138" s="6">
        <f t="shared" si="890"/>
        <v>0</v>
      </c>
      <c r="N8138" s="6">
        <f t="shared" si="891"/>
        <v>4.9147294441440996</v>
      </c>
      <c r="O8138" s="6">
        <f t="shared" si="892"/>
        <v>4.9147294441440996</v>
      </c>
      <c r="Q8138">
        <f>_xlfn.XLOOKUP(C8138&amp;G8138&amp;H8138,covid!$E$2:$E$2184,covid!$D$2:$D$2184,0,0,1)</f>
        <v>0</v>
      </c>
    </row>
    <row r="8139" spans="1:17" x14ac:dyDescent="0.3">
      <c r="A8139">
        <f>_xlfn.XLOOKUP(C8139,kamus!$B$2:$B$87,kamus!$A$2:$A$87,0,0,1)</f>
        <v>48</v>
      </c>
      <c r="B8139" t="str">
        <f>_xlfn.XLOOKUP(C8139,kamus!$B$2:$B$87,kamus!$D$2:$D$87,"dihapus",0,1)</f>
        <v>Ngaglik 2</v>
      </c>
      <c r="C8139" t="s">
        <v>208</v>
      </c>
      <c r="D8139">
        <f>_xlfn.XLOOKUP(C8139,kamus!$B$2:$B$87,kamus!$J$2:$J$87,"dihapus",0,1)</f>
        <v>1</v>
      </c>
      <c r="E8139">
        <f t="shared" si="893"/>
        <v>1</v>
      </c>
      <c r="F8139" s="14">
        <v>45200</v>
      </c>
      <c r="G8139" s="1">
        <f t="shared" si="894"/>
        <v>10</v>
      </c>
      <c r="H8139" s="1">
        <f t="shared" si="895"/>
        <v>2023</v>
      </c>
      <c r="I8139">
        <v>0</v>
      </c>
      <c r="J8139">
        <v>0</v>
      </c>
      <c r="K8139">
        <f t="shared" si="889"/>
        <v>0</v>
      </c>
      <c r="L8139">
        <v>10739</v>
      </c>
      <c r="M8139" s="6">
        <f t="shared" si="890"/>
        <v>0</v>
      </c>
      <c r="N8139" s="6">
        <f t="shared" si="891"/>
        <v>0</v>
      </c>
      <c r="O8139" s="6">
        <f t="shared" si="892"/>
        <v>0</v>
      </c>
      <c r="Q8139">
        <f>_xlfn.XLOOKUP(C8139&amp;G8139&amp;H8139,covid!$E$2:$E$2184,covid!$D$2:$D$2184,0,0,1)</f>
        <v>0</v>
      </c>
    </row>
    <row r="8140" spans="1:17" x14ac:dyDescent="0.3">
      <c r="A8140">
        <f>_xlfn.XLOOKUP(C8140,kamus!$B$2:$B$87,kamus!$A$2:$A$87,0,0,1)</f>
        <v>47</v>
      </c>
      <c r="B8140" t="str">
        <f>_xlfn.XLOOKUP(C8140,kamus!$B$2:$B$87,kamus!$D$2:$D$87,"dihapus",0,1)</f>
        <v>Ngaglik 2</v>
      </c>
      <c r="C8140" t="s">
        <v>238</v>
      </c>
      <c r="D8140">
        <f>_xlfn.XLOOKUP(C8140,kamus!$B$2:$B$87,kamus!$J$2:$J$87,"dihapus",0,1)</f>
        <v>1</v>
      </c>
      <c r="E8140">
        <f t="shared" si="893"/>
        <v>1</v>
      </c>
      <c r="F8140" s="14">
        <v>45200</v>
      </c>
      <c r="G8140" s="1">
        <f t="shared" si="894"/>
        <v>10</v>
      </c>
      <c r="H8140" s="1">
        <f t="shared" si="895"/>
        <v>2023</v>
      </c>
      <c r="I8140">
        <v>0</v>
      </c>
      <c r="J8140">
        <v>0</v>
      </c>
      <c r="K8140">
        <f t="shared" si="889"/>
        <v>0</v>
      </c>
      <c r="L8140">
        <v>22993</v>
      </c>
      <c r="M8140" s="6">
        <f t="shared" si="890"/>
        <v>0</v>
      </c>
      <c r="N8140" s="6">
        <f t="shared" si="891"/>
        <v>0</v>
      </c>
      <c r="O8140" s="6">
        <f t="shared" si="892"/>
        <v>0</v>
      </c>
      <c r="Q8140">
        <f>_xlfn.XLOOKUP(C8140&amp;G8140&amp;H8140,covid!$E$2:$E$2184,covid!$D$2:$D$2184,0,0,1)</f>
        <v>0</v>
      </c>
    </row>
    <row r="8141" spans="1:17" x14ac:dyDescent="0.3">
      <c r="A8141">
        <f>_xlfn.XLOOKUP(C8141,kamus!$B$2:$B$87,kamus!$A$2:$A$87,0,0,1)</f>
        <v>46</v>
      </c>
      <c r="B8141" t="str">
        <f>_xlfn.XLOOKUP(C8141,kamus!$B$2:$B$87,kamus!$D$2:$D$87,"dihapus",0,1)</f>
        <v>Ngaglik 2</v>
      </c>
      <c r="C8141" t="s">
        <v>257</v>
      </c>
      <c r="D8141">
        <f>_xlfn.XLOOKUP(C8141,kamus!$B$2:$B$87,kamus!$J$2:$J$87,"dihapus",0,1)</f>
        <v>1</v>
      </c>
      <c r="E8141">
        <f t="shared" si="893"/>
        <v>1</v>
      </c>
      <c r="F8141" s="14">
        <v>45200</v>
      </c>
      <c r="G8141" s="1">
        <f t="shared" si="894"/>
        <v>10</v>
      </c>
      <c r="H8141" s="1">
        <f t="shared" si="895"/>
        <v>2023</v>
      </c>
      <c r="I8141">
        <v>0</v>
      </c>
      <c r="J8141">
        <v>0</v>
      </c>
      <c r="K8141">
        <f t="shared" si="889"/>
        <v>0</v>
      </c>
      <c r="L8141">
        <v>17383</v>
      </c>
      <c r="M8141" s="6">
        <f t="shared" si="890"/>
        <v>0</v>
      </c>
      <c r="N8141" s="6">
        <f t="shared" si="891"/>
        <v>0</v>
      </c>
      <c r="O8141" s="6">
        <f t="shared" si="892"/>
        <v>0</v>
      </c>
      <c r="Q8141">
        <f>_xlfn.XLOOKUP(C8141&amp;G8141&amp;H8141,covid!$E$2:$E$2184,covid!$D$2:$D$2184,0,0,1)</f>
        <v>0</v>
      </c>
    </row>
    <row r="8142" spans="1:17" x14ac:dyDescent="0.3">
      <c r="A8142">
        <f>_xlfn.XLOOKUP(C8142,kamus!$B$2:$B$87,kamus!$A$2:$A$87,0,0,1)</f>
        <v>50</v>
      </c>
      <c r="B8142" t="str">
        <f>_xlfn.XLOOKUP(C8142,kamus!$B$2:$B$87,kamus!$D$2:$D$87,"dihapus",0,1)</f>
        <v>Ngemplak 1</v>
      </c>
      <c r="C8142" t="s">
        <v>202</v>
      </c>
      <c r="D8142">
        <f>_xlfn.XLOOKUP(C8142,kamus!$B$2:$B$87,kamus!$J$2:$J$87,"dihapus",0,1)</f>
        <v>0</v>
      </c>
      <c r="E8142">
        <f t="shared" si="893"/>
        <v>0</v>
      </c>
      <c r="F8142" s="14">
        <v>45200</v>
      </c>
      <c r="G8142" s="1">
        <f t="shared" si="894"/>
        <v>10</v>
      </c>
      <c r="H8142" s="1">
        <f t="shared" si="895"/>
        <v>2023</v>
      </c>
      <c r="I8142">
        <v>1</v>
      </c>
      <c r="J8142">
        <v>0</v>
      </c>
      <c r="K8142">
        <f t="shared" si="889"/>
        <v>1</v>
      </c>
      <c r="L8142">
        <v>8211</v>
      </c>
      <c r="M8142" s="6">
        <f t="shared" si="890"/>
        <v>12.178784557301181</v>
      </c>
      <c r="N8142" s="6">
        <f t="shared" si="891"/>
        <v>0</v>
      </c>
      <c r="O8142" s="6">
        <f t="shared" si="892"/>
        <v>12.178784557301181</v>
      </c>
      <c r="Q8142">
        <f>_xlfn.XLOOKUP(C8142&amp;G8142&amp;H8142,covid!$E$2:$E$2184,covid!$D$2:$D$2184,0,0,1)</f>
        <v>0</v>
      </c>
    </row>
    <row r="8143" spans="1:17" x14ac:dyDescent="0.3">
      <c r="A8143">
        <f>_xlfn.XLOOKUP(C8143,kamus!$B$2:$B$87,kamus!$A$2:$A$87,0,0,1)</f>
        <v>51</v>
      </c>
      <c r="B8143" t="str">
        <f>_xlfn.XLOOKUP(C8143,kamus!$B$2:$B$87,kamus!$D$2:$D$87,"dihapus",0,1)</f>
        <v>Ngemplak 1</v>
      </c>
      <c r="C8143" t="s">
        <v>256</v>
      </c>
      <c r="D8143">
        <f>_xlfn.XLOOKUP(C8143,kamus!$B$2:$B$87,kamus!$J$2:$J$87,"dihapus",0,1)</f>
        <v>0</v>
      </c>
      <c r="E8143">
        <f t="shared" si="893"/>
        <v>0</v>
      </c>
      <c r="F8143" s="14">
        <v>45200</v>
      </c>
      <c r="G8143" s="1">
        <f t="shared" si="894"/>
        <v>10</v>
      </c>
      <c r="H8143" s="1">
        <f t="shared" si="895"/>
        <v>2023</v>
      </c>
      <c r="I8143">
        <v>1</v>
      </c>
      <c r="J8143">
        <v>1</v>
      </c>
      <c r="K8143">
        <f t="shared" si="889"/>
        <v>2</v>
      </c>
      <c r="L8143">
        <v>8438</v>
      </c>
      <c r="M8143" s="6">
        <f t="shared" si="890"/>
        <v>11.851149561507466</v>
      </c>
      <c r="N8143" s="6">
        <f t="shared" si="891"/>
        <v>11.851149561507466</v>
      </c>
      <c r="O8143" s="6">
        <f t="shared" si="892"/>
        <v>23.702299123014932</v>
      </c>
      <c r="Q8143">
        <f>_xlfn.XLOOKUP(C8143&amp;G8143&amp;H8143,covid!$E$2:$E$2184,covid!$D$2:$D$2184,0,0,1)</f>
        <v>0</v>
      </c>
    </row>
    <row r="8144" spans="1:17" x14ac:dyDescent="0.3">
      <c r="A8144">
        <f>_xlfn.XLOOKUP(C8144,kamus!$B$2:$B$87,kamus!$A$2:$A$87,0,0,1)</f>
        <v>49</v>
      </c>
      <c r="B8144" t="str">
        <f>_xlfn.XLOOKUP(C8144,kamus!$B$2:$B$87,kamus!$D$2:$D$87,"dihapus",0,1)</f>
        <v>Ngemplak 1</v>
      </c>
      <c r="C8144" t="s">
        <v>276</v>
      </c>
      <c r="D8144">
        <f>_xlfn.XLOOKUP(C8144,kamus!$B$2:$B$87,kamus!$J$2:$J$87,"dihapus",0,1)</f>
        <v>1</v>
      </c>
      <c r="E8144">
        <f t="shared" si="893"/>
        <v>1</v>
      </c>
      <c r="F8144" s="14">
        <v>45200</v>
      </c>
      <c r="G8144" s="1">
        <f t="shared" si="894"/>
        <v>10</v>
      </c>
      <c r="H8144" s="1">
        <f t="shared" si="895"/>
        <v>2023</v>
      </c>
      <c r="I8144">
        <v>0</v>
      </c>
      <c r="J8144">
        <v>0</v>
      </c>
      <c r="K8144">
        <f t="shared" si="889"/>
        <v>0</v>
      </c>
      <c r="L8144">
        <v>9968</v>
      </c>
      <c r="M8144" s="6">
        <f t="shared" si="890"/>
        <v>0</v>
      </c>
      <c r="N8144" s="6">
        <f t="shared" si="891"/>
        <v>0</v>
      </c>
      <c r="O8144" s="6">
        <f t="shared" si="892"/>
        <v>0</v>
      </c>
      <c r="Q8144">
        <f>_xlfn.XLOOKUP(C8144&amp;G8144&amp;H8144,covid!$E$2:$E$2184,covid!$D$2:$D$2184,0,0,1)</f>
        <v>0</v>
      </c>
    </row>
    <row r="8145" spans="1:17" x14ac:dyDescent="0.3">
      <c r="A8145">
        <f>_xlfn.XLOOKUP(C8145,kamus!$B$2:$B$87,kamus!$A$2:$A$87,0,0,1)</f>
        <v>52</v>
      </c>
      <c r="B8145" t="str">
        <f>_xlfn.XLOOKUP(C8145,kamus!$B$2:$B$87,kamus!$D$2:$D$87,"dihapus",0,1)</f>
        <v>Ngemplak 2</v>
      </c>
      <c r="C8145" t="s">
        <v>277</v>
      </c>
      <c r="D8145">
        <f>_xlfn.XLOOKUP(C8145,kamus!$B$2:$B$87,kamus!$J$2:$J$87,"dihapus",0,1)</f>
        <v>1</v>
      </c>
      <c r="E8145">
        <f t="shared" si="893"/>
        <v>1</v>
      </c>
      <c r="F8145" s="14">
        <v>45200</v>
      </c>
      <c r="G8145" s="1">
        <f t="shared" si="894"/>
        <v>10</v>
      </c>
      <c r="H8145" s="1">
        <f t="shared" si="895"/>
        <v>2023</v>
      </c>
      <c r="I8145">
        <v>0</v>
      </c>
      <c r="J8145">
        <v>0</v>
      </c>
      <c r="K8145">
        <f t="shared" si="889"/>
        <v>0</v>
      </c>
      <c r="L8145">
        <v>32521</v>
      </c>
      <c r="M8145" s="6">
        <f t="shared" si="890"/>
        <v>0</v>
      </c>
      <c r="N8145" s="6">
        <f t="shared" si="891"/>
        <v>0</v>
      </c>
      <c r="O8145" s="6">
        <f t="shared" si="892"/>
        <v>0</v>
      </c>
      <c r="Q8145">
        <f>_xlfn.XLOOKUP(C8145&amp;G8145&amp;H8145,covid!$E$2:$E$2184,covid!$D$2:$D$2184,0,0,1)</f>
        <v>0</v>
      </c>
    </row>
    <row r="8146" spans="1:17" x14ac:dyDescent="0.3">
      <c r="A8146">
        <f>_xlfn.XLOOKUP(C8146,kamus!$B$2:$B$87,kamus!$A$2:$A$87,0,0,1)</f>
        <v>53</v>
      </c>
      <c r="B8146" t="str">
        <f>_xlfn.XLOOKUP(C8146,kamus!$B$2:$B$87,kamus!$D$2:$D$87,"dihapus",0,1)</f>
        <v>Ngemplak 2</v>
      </c>
      <c r="C8146" t="s">
        <v>278</v>
      </c>
      <c r="D8146">
        <f>_xlfn.XLOOKUP(C8146,kamus!$B$2:$B$87,kamus!$J$2:$J$87,"dihapus",0,1)</f>
        <v>0</v>
      </c>
      <c r="E8146">
        <f t="shared" si="893"/>
        <v>0</v>
      </c>
      <c r="F8146" s="14">
        <v>45200</v>
      </c>
      <c r="G8146" s="1">
        <f t="shared" si="894"/>
        <v>10</v>
      </c>
      <c r="H8146" s="1">
        <f t="shared" si="895"/>
        <v>2023</v>
      </c>
      <c r="I8146">
        <v>0</v>
      </c>
      <c r="J8146">
        <v>0</v>
      </c>
      <c r="K8146">
        <f t="shared" si="889"/>
        <v>0</v>
      </c>
      <c r="L8146">
        <v>9143</v>
      </c>
      <c r="M8146" s="6">
        <f t="shared" si="890"/>
        <v>0</v>
      </c>
      <c r="N8146" s="6">
        <f t="shared" si="891"/>
        <v>0</v>
      </c>
      <c r="O8146" s="6">
        <f t="shared" si="892"/>
        <v>0</v>
      </c>
      <c r="Q8146">
        <f>_xlfn.XLOOKUP(C8146&amp;G8146&amp;H8146,covid!$E$2:$E$2184,covid!$D$2:$D$2184,0,0,1)</f>
        <v>0</v>
      </c>
    </row>
    <row r="8147" spans="1:17" x14ac:dyDescent="0.3">
      <c r="A8147">
        <f>_xlfn.XLOOKUP(C8147,kamus!$B$2:$B$87,kamus!$A$2:$A$87,0,0,1)</f>
        <v>57</v>
      </c>
      <c r="B8147" t="str">
        <f>_xlfn.XLOOKUP(C8147,kamus!$B$2:$B$87,kamus!$D$2:$D$87,"dihapus",0,1)</f>
        <v>Pakem</v>
      </c>
      <c r="C8147" t="s">
        <v>204</v>
      </c>
      <c r="D8147">
        <f>_xlfn.XLOOKUP(C8147,kamus!$B$2:$B$87,kamus!$J$2:$J$87,"dihapus",0,1)</f>
        <v>0</v>
      </c>
      <c r="E8147">
        <f t="shared" si="893"/>
        <v>0</v>
      </c>
      <c r="F8147" s="14">
        <v>45200</v>
      </c>
      <c r="G8147" s="1">
        <f t="shared" si="894"/>
        <v>10</v>
      </c>
      <c r="H8147" s="1">
        <f t="shared" si="895"/>
        <v>2023</v>
      </c>
      <c r="I8147">
        <v>0</v>
      </c>
      <c r="J8147">
        <v>1</v>
      </c>
      <c r="K8147">
        <f t="shared" si="889"/>
        <v>1</v>
      </c>
      <c r="L8147">
        <v>7056</v>
      </c>
      <c r="M8147" s="6">
        <f t="shared" si="890"/>
        <v>0</v>
      </c>
      <c r="N8147" s="6">
        <f t="shared" si="891"/>
        <v>14.172335600907029</v>
      </c>
      <c r="O8147" s="6">
        <f t="shared" si="892"/>
        <v>14.172335600907029</v>
      </c>
      <c r="Q8147">
        <f>_xlfn.XLOOKUP(C8147&amp;G8147&amp;H8147,covid!$E$2:$E$2184,covid!$D$2:$D$2184,0,0,1)</f>
        <v>0</v>
      </c>
    </row>
    <row r="8148" spans="1:17" x14ac:dyDescent="0.3">
      <c r="A8148">
        <f>_xlfn.XLOOKUP(C8148,kamus!$B$2:$B$87,kamus!$A$2:$A$87,0,0,1)</f>
        <v>54</v>
      </c>
      <c r="B8148" t="str">
        <f>_xlfn.XLOOKUP(C8148,kamus!$B$2:$B$87,kamus!$D$2:$D$87,"dihapus",0,1)</f>
        <v>Pakem</v>
      </c>
      <c r="C8148" t="s">
        <v>213</v>
      </c>
      <c r="D8148">
        <f>_xlfn.XLOOKUP(C8148,kamus!$B$2:$B$87,kamus!$J$2:$J$87,"dihapus",0,1)</f>
        <v>0</v>
      </c>
      <c r="E8148">
        <f t="shared" si="893"/>
        <v>0</v>
      </c>
      <c r="F8148" s="14">
        <v>45200</v>
      </c>
      <c r="G8148" s="1">
        <f t="shared" si="894"/>
        <v>10</v>
      </c>
      <c r="H8148" s="1">
        <f t="shared" si="895"/>
        <v>2023</v>
      </c>
      <c r="I8148">
        <v>0</v>
      </c>
      <c r="J8148">
        <v>0</v>
      </c>
      <c r="K8148">
        <f t="shared" si="889"/>
        <v>0</v>
      </c>
      <c r="L8148">
        <v>9416</v>
      </c>
      <c r="M8148" s="6">
        <f t="shared" si="890"/>
        <v>0</v>
      </c>
      <c r="N8148" s="6">
        <f t="shared" si="891"/>
        <v>0</v>
      </c>
      <c r="O8148" s="6">
        <f t="shared" si="892"/>
        <v>0</v>
      </c>
      <c r="Q8148">
        <f>_xlfn.XLOOKUP(C8148&amp;G8148&amp;H8148,covid!$E$2:$E$2184,covid!$D$2:$D$2184,0,0,1)</f>
        <v>0</v>
      </c>
    </row>
    <row r="8149" spans="1:17" x14ac:dyDescent="0.3">
      <c r="A8149">
        <f>_xlfn.XLOOKUP(C8149,kamus!$B$2:$B$87,kamus!$A$2:$A$87,0,0,1)</f>
        <v>56</v>
      </c>
      <c r="B8149" t="str">
        <f>_xlfn.XLOOKUP(C8149,kamus!$B$2:$B$87,kamus!$D$2:$D$87,"dihapus",0,1)</f>
        <v>Pakem</v>
      </c>
      <c r="C8149" t="s">
        <v>214</v>
      </c>
      <c r="D8149">
        <f>_xlfn.XLOOKUP(C8149,kamus!$B$2:$B$87,kamus!$J$2:$J$87,"dihapus",0,1)</f>
        <v>1</v>
      </c>
      <c r="E8149">
        <f t="shared" si="893"/>
        <v>1</v>
      </c>
      <c r="F8149" s="14">
        <v>45200</v>
      </c>
      <c r="G8149" s="1">
        <f t="shared" si="894"/>
        <v>10</v>
      </c>
      <c r="H8149" s="1">
        <f t="shared" si="895"/>
        <v>2023</v>
      </c>
      <c r="I8149">
        <v>0</v>
      </c>
      <c r="J8149">
        <v>0</v>
      </c>
      <c r="K8149">
        <f t="shared" si="889"/>
        <v>0</v>
      </c>
      <c r="L8149">
        <v>6899</v>
      </c>
      <c r="M8149" s="6">
        <f t="shared" si="890"/>
        <v>0</v>
      </c>
      <c r="N8149" s="6">
        <f t="shared" si="891"/>
        <v>0</v>
      </c>
      <c r="O8149" s="6">
        <f t="shared" si="892"/>
        <v>0</v>
      </c>
      <c r="Q8149">
        <f>_xlfn.XLOOKUP(C8149&amp;G8149&amp;H8149,covid!$E$2:$E$2184,covid!$D$2:$D$2184,0,0,1)</f>
        <v>0</v>
      </c>
    </row>
    <row r="8150" spans="1:17" x14ac:dyDescent="0.3">
      <c r="A8150">
        <f>_xlfn.XLOOKUP(C8150,kamus!$B$2:$B$87,kamus!$A$2:$A$87,0,0,1)</f>
        <v>58</v>
      </c>
      <c r="B8150" t="str">
        <f>_xlfn.XLOOKUP(C8150,kamus!$B$2:$B$87,kamus!$D$2:$D$87,"dihapus",0,1)</f>
        <v>Pakem</v>
      </c>
      <c r="C8150" t="s">
        <v>231</v>
      </c>
      <c r="D8150">
        <f>_xlfn.XLOOKUP(C8150,kamus!$B$2:$B$87,kamus!$J$2:$J$87,"dihapus",0,1)</f>
        <v>0</v>
      </c>
      <c r="E8150">
        <f t="shared" si="893"/>
        <v>0</v>
      </c>
      <c r="F8150" s="14">
        <v>45200</v>
      </c>
      <c r="G8150" s="1">
        <f t="shared" si="894"/>
        <v>10</v>
      </c>
      <c r="H8150" s="1">
        <f t="shared" si="895"/>
        <v>2023</v>
      </c>
      <c r="I8150">
        <v>1</v>
      </c>
      <c r="J8150">
        <v>0</v>
      </c>
      <c r="K8150">
        <f t="shared" si="889"/>
        <v>1</v>
      </c>
      <c r="L8150">
        <v>7126</v>
      </c>
      <c r="M8150" s="6">
        <f t="shared" si="890"/>
        <v>14.033118158854899</v>
      </c>
      <c r="N8150" s="6">
        <f t="shared" si="891"/>
        <v>0</v>
      </c>
      <c r="O8150" s="6">
        <f t="shared" si="892"/>
        <v>14.033118158854899</v>
      </c>
      <c r="Q8150">
        <f>_xlfn.XLOOKUP(C8150&amp;G8150&amp;H8150,covid!$E$2:$E$2184,covid!$D$2:$D$2184,0,0,1)</f>
        <v>0</v>
      </c>
    </row>
    <row r="8151" spans="1:17" x14ac:dyDescent="0.3">
      <c r="A8151">
        <f>_xlfn.XLOOKUP(C8151,kamus!$B$2:$B$87,kamus!$A$2:$A$87,0,0,1)</f>
        <v>55</v>
      </c>
      <c r="B8151" t="str">
        <f>_xlfn.XLOOKUP(C8151,kamus!$B$2:$B$87,kamus!$D$2:$D$87,"dihapus",0,1)</f>
        <v>Pakem</v>
      </c>
      <c r="C8151" t="s">
        <v>234</v>
      </c>
      <c r="D8151">
        <f>_xlfn.XLOOKUP(C8151,kamus!$B$2:$B$87,kamus!$J$2:$J$87,"dihapus",0,1)</f>
        <v>0</v>
      </c>
      <c r="E8151">
        <f t="shared" si="893"/>
        <v>0</v>
      </c>
      <c r="F8151" s="14">
        <v>45200</v>
      </c>
      <c r="G8151" s="1">
        <f t="shared" si="894"/>
        <v>10</v>
      </c>
      <c r="H8151" s="1">
        <f t="shared" si="895"/>
        <v>2023</v>
      </c>
      <c r="I8151">
        <v>1</v>
      </c>
      <c r="J8151">
        <v>0</v>
      </c>
      <c r="K8151">
        <f t="shared" si="889"/>
        <v>1</v>
      </c>
      <c r="L8151">
        <v>10168</v>
      </c>
      <c r="M8151" s="6">
        <f t="shared" si="890"/>
        <v>9.8347757671125091</v>
      </c>
      <c r="N8151" s="6">
        <f t="shared" si="891"/>
        <v>0</v>
      </c>
      <c r="O8151" s="6">
        <f t="shared" si="892"/>
        <v>9.8347757671125091</v>
      </c>
      <c r="Q8151">
        <f>_xlfn.XLOOKUP(C8151&amp;G8151&amp;H8151,covid!$E$2:$E$2184,covid!$D$2:$D$2184,0,0,1)</f>
        <v>0</v>
      </c>
    </row>
    <row r="8152" spans="1:17" x14ac:dyDescent="0.3">
      <c r="A8152">
        <f>_xlfn.XLOOKUP(C8152,kamus!$B$2:$B$87,kamus!$A$2:$A$87,0,0,1)</f>
        <v>64</v>
      </c>
      <c r="B8152" t="str">
        <f>_xlfn.XLOOKUP(C8152,kamus!$B$2:$B$87,kamus!$D$2:$D$87,"dihapus",0,1)</f>
        <v>Prambanan</v>
      </c>
      <c r="C8152" t="s">
        <v>203</v>
      </c>
      <c r="D8152">
        <f>_xlfn.XLOOKUP(C8152,kamus!$B$2:$B$87,kamus!$J$2:$J$87,"dihapus",0,1)</f>
        <v>1</v>
      </c>
      <c r="E8152">
        <f t="shared" si="893"/>
        <v>1</v>
      </c>
      <c r="F8152" s="14">
        <v>45200</v>
      </c>
      <c r="G8152" s="1">
        <f t="shared" si="894"/>
        <v>10</v>
      </c>
      <c r="H8152" s="1">
        <f t="shared" si="895"/>
        <v>2023</v>
      </c>
      <c r="I8152">
        <v>0</v>
      </c>
      <c r="J8152">
        <v>0</v>
      </c>
      <c r="K8152">
        <f t="shared" si="889"/>
        <v>0</v>
      </c>
      <c r="L8152">
        <v>12953</v>
      </c>
      <c r="M8152" s="6">
        <f t="shared" si="890"/>
        <v>0</v>
      </c>
      <c r="N8152" s="6">
        <f t="shared" si="891"/>
        <v>0</v>
      </c>
      <c r="O8152" s="6">
        <f t="shared" si="892"/>
        <v>0</v>
      </c>
      <c r="Q8152">
        <f>_xlfn.XLOOKUP(C8152&amp;G8152&amp;H8152,covid!$E$2:$E$2184,covid!$D$2:$D$2184,0,0,1)</f>
        <v>0</v>
      </c>
    </row>
    <row r="8153" spans="1:17" x14ac:dyDescent="0.3">
      <c r="A8153">
        <f>_xlfn.XLOOKUP(C8153,kamus!$B$2:$B$87,kamus!$A$2:$A$87,0,0,1)</f>
        <v>59</v>
      </c>
      <c r="B8153" t="str">
        <f>_xlfn.XLOOKUP(C8153,kamus!$B$2:$B$87,kamus!$D$2:$D$87,"dihapus",0,1)</f>
        <v>Prambanan</v>
      </c>
      <c r="C8153" t="s">
        <v>210</v>
      </c>
      <c r="D8153">
        <f>_xlfn.XLOOKUP(C8153,kamus!$B$2:$B$87,kamus!$J$2:$J$87,"dihapus",0,1)</f>
        <v>0</v>
      </c>
      <c r="E8153">
        <f t="shared" si="893"/>
        <v>0</v>
      </c>
      <c r="F8153" s="14">
        <v>45200</v>
      </c>
      <c r="G8153" s="1">
        <f t="shared" si="894"/>
        <v>10</v>
      </c>
      <c r="H8153" s="1">
        <f t="shared" si="895"/>
        <v>2023</v>
      </c>
      <c r="I8153">
        <v>0</v>
      </c>
      <c r="J8153">
        <v>0</v>
      </c>
      <c r="K8153">
        <f t="shared" si="889"/>
        <v>0</v>
      </c>
      <c r="L8153">
        <v>4888</v>
      </c>
      <c r="M8153" s="6">
        <f t="shared" si="890"/>
        <v>0</v>
      </c>
      <c r="N8153" s="6">
        <f t="shared" si="891"/>
        <v>0</v>
      </c>
      <c r="O8153" s="6">
        <f t="shared" si="892"/>
        <v>0</v>
      </c>
      <c r="Q8153">
        <f>_xlfn.XLOOKUP(C8153&amp;G8153&amp;H8153,covid!$E$2:$E$2184,covid!$D$2:$D$2184,0,0,1)</f>
        <v>0</v>
      </c>
    </row>
    <row r="8154" spans="1:17" x14ac:dyDescent="0.3">
      <c r="A8154">
        <f>_xlfn.XLOOKUP(C8154,kamus!$B$2:$B$87,kamus!$A$2:$A$87,0,0,1)</f>
        <v>61</v>
      </c>
      <c r="B8154" t="str">
        <f>_xlfn.XLOOKUP(C8154,kamus!$B$2:$B$87,kamus!$D$2:$D$87,"dihapus",0,1)</f>
        <v>Prambanan</v>
      </c>
      <c r="C8154" t="s">
        <v>219</v>
      </c>
      <c r="D8154">
        <f>_xlfn.XLOOKUP(C8154,kamus!$B$2:$B$87,kamus!$J$2:$J$87,"dihapus",0,1)</f>
        <v>0</v>
      </c>
      <c r="E8154">
        <f t="shared" si="893"/>
        <v>0</v>
      </c>
      <c r="F8154" s="14">
        <v>45200</v>
      </c>
      <c r="G8154" s="1">
        <f t="shared" si="894"/>
        <v>10</v>
      </c>
      <c r="H8154" s="1">
        <f t="shared" si="895"/>
        <v>2023</v>
      </c>
      <c r="I8154">
        <v>0</v>
      </c>
      <c r="J8154">
        <v>0</v>
      </c>
      <c r="K8154">
        <f t="shared" si="889"/>
        <v>0</v>
      </c>
      <c r="L8154">
        <v>14613</v>
      </c>
      <c r="M8154" s="6">
        <f t="shared" si="890"/>
        <v>0</v>
      </c>
      <c r="N8154" s="6">
        <f t="shared" si="891"/>
        <v>0</v>
      </c>
      <c r="O8154" s="6">
        <f t="shared" si="892"/>
        <v>0</v>
      </c>
      <c r="Q8154">
        <f>_xlfn.XLOOKUP(C8154&amp;G8154&amp;H8154,covid!$E$2:$E$2184,covid!$D$2:$D$2184,0,0,1)</f>
        <v>0</v>
      </c>
    </row>
    <row r="8155" spans="1:17" x14ac:dyDescent="0.3">
      <c r="A8155">
        <f>_xlfn.XLOOKUP(C8155,kamus!$B$2:$B$87,kamus!$A$2:$A$87,0,0,1)</f>
        <v>62</v>
      </c>
      <c r="B8155" t="str">
        <f>_xlfn.XLOOKUP(C8155,kamus!$B$2:$B$87,kamus!$D$2:$D$87,"dihapus",0,1)</f>
        <v>Prambanan</v>
      </c>
      <c r="C8155" t="s">
        <v>236</v>
      </c>
      <c r="D8155">
        <f>_xlfn.XLOOKUP(C8155,kamus!$B$2:$B$87,kamus!$J$2:$J$87,"dihapus",0,1)</f>
        <v>0</v>
      </c>
      <c r="E8155">
        <f t="shared" si="893"/>
        <v>0</v>
      </c>
      <c r="F8155" s="14">
        <v>45200</v>
      </c>
      <c r="G8155" s="1">
        <f t="shared" si="894"/>
        <v>10</v>
      </c>
      <c r="H8155" s="1">
        <f t="shared" si="895"/>
        <v>2023</v>
      </c>
      <c r="I8155">
        <v>0</v>
      </c>
      <c r="J8155">
        <v>0</v>
      </c>
      <c r="K8155">
        <f t="shared" si="889"/>
        <v>0</v>
      </c>
      <c r="L8155">
        <v>6237</v>
      </c>
      <c r="M8155" s="6">
        <f t="shared" si="890"/>
        <v>0</v>
      </c>
      <c r="N8155" s="6">
        <f t="shared" si="891"/>
        <v>0</v>
      </c>
      <c r="O8155" s="6">
        <f t="shared" si="892"/>
        <v>0</v>
      </c>
      <c r="Q8155">
        <f>_xlfn.XLOOKUP(C8155&amp;G8155&amp;H8155,covid!$E$2:$E$2184,covid!$D$2:$D$2184,0,0,1)</f>
        <v>0</v>
      </c>
    </row>
    <row r="8156" spans="1:17" x14ac:dyDescent="0.3">
      <c r="A8156">
        <f>_xlfn.XLOOKUP(C8156,kamus!$B$2:$B$87,kamus!$A$2:$A$87,0,0,1)</f>
        <v>63</v>
      </c>
      <c r="B8156" t="str">
        <f>_xlfn.XLOOKUP(C8156,kamus!$B$2:$B$87,kamus!$D$2:$D$87,"dihapus",0,1)</f>
        <v>Prambanan</v>
      </c>
      <c r="C8156" t="s">
        <v>261</v>
      </c>
      <c r="D8156">
        <f>_xlfn.XLOOKUP(C8156,kamus!$B$2:$B$87,kamus!$J$2:$J$87,"dihapus",0,1)</f>
        <v>0</v>
      </c>
      <c r="E8156">
        <f t="shared" si="893"/>
        <v>0</v>
      </c>
      <c r="F8156" s="14">
        <v>45200</v>
      </c>
      <c r="G8156" s="1">
        <f t="shared" si="894"/>
        <v>10</v>
      </c>
      <c r="H8156" s="1">
        <f t="shared" si="895"/>
        <v>2023</v>
      </c>
      <c r="I8156">
        <v>0</v>
      </c>
      <c r="J8156">
        <v>0</v>
      </c>
      <c r="K8156">
        <f t="shared" si="889"/>
        <v>0</v>
      </c>
      <c r="L8156">
        <v>15803</v>
      </c>
      <c r="M8156" s="6">
        <f t="shared" si="890"/>
        <v>0</v>
      </c>
      <c r="N8156" s="6">
        <f t="shared" si="891"/>
        <v>0</v>
      </c>
      <c r="O8156" s="6">
        <f t="shared" si="892"/>
        <v>0</v>
      </c>
      <c r="Q8156">
        <f>_xlfn.XLOOKUP(C8156&amp;G8156&amp;H8156,covid!$E$2:$E$2184,covid!$D$2:$D$2184,0,0,1)</f>
        <v>0</v>
      </c>
    </row>
    <row r="8157" spans="1:17" x14ac:dyDescent="0.3">
      <c r="A8157">
        <f>_xlfn.XLOOKUP(C8157,kamus!$B$2:$B$87,kamus!$A$2:$A$87,0,0,1)</f>
        <v>60</v>
      </c>
      <c r="B8157" t="str">
        <f>_xlfn.XLOOKUP(C8157,kamus!$B$2:$B$87,kamus!$D$2:$D$87,"dihapus",0,1)</f>
        <v>Prambanan</v>
      </c>
      <c r="C8157" t="s">
        <v>280</v>
      </c>
      <c r="D8157">
        <f>_xlfn.XLOOKUP(C8157,kamus!$B$2:$B$87,kamus!$J$2:$J$87,"dihapus",0,1)</f>
        <v>0</v>
      </c>
      <c r="E8157">
        <f t="shared" si="893"/>
        <v>0</v>
      </c>
      <c r="F8157" s="14">
        <v>45200</v>
      </c>
      <c r="G8157" s="1">
        <f t="shared" si="894"/>
        <v>10</v>
      </c>
      <c r="H8157" s="1">
        <f t="shared" si="895"/>
        <v>2023</v>
      </c>
      <c r="I8157">
        <v>0</v>
      </c>
      <c r="J8157">
        <v>0</v>
      </c>
      <c r="K8157">
        <f t="shared" si="889"/>
        <v>0</v>
      </c>
      <c r="L8157">
        <v>2888</v>
      </c>
      <c r="M8157" s="6">
        <f t="shared" si="890"/>
        <v>0</v>
      </c>
      <c r="N8157" s="6">
        <f t="shared" si="891"/>
        <v>0</v>
      </c>
      <c r="O8157" s="6">
        <f t="shared" si="892"/>
        <v>0</v>
      </c>
      <c r="Q8157">
        <f>_xlfn.XLOOKUP(C8157&amp;G8157&amp;H8157,covid!$E$2:$E$2184,covid!$D$2:$D$2184,0,0,1)</f>
        <v>0</v>
      </c>
    </row>
    <row r="8158" spans="1:17" x14ac:dyDescent="0.3">
      <c r="A8158">
        <f>_xlfn.XLOOKUP(C8158,kamus!$B$2:$B$87,kamus!$A$2:$A$87,0,0,1)</f>
        <v>67</v>
      </c>
      <c r="B8158" t="str">
        <f>_xlfn.XLOOKUP(C8158,kamus!$B$2:$B$87,kamus!$D$2:$D$87,"dihapus",0,1)</f>
        <v>Seyegan</v>
      </c>
      <c r="C8158" t="s">
        <v>221</v>
      </c>
      <c r="D8158">
        <f>_xlfn.XLOOKUP(C8158,kamus!$B$2:$B$87,kamus!$J$2:$J$87,"dihapus",0,1)</f>
        <v>0</v>
      </c>
      <c r="E8158">
        <f t="shared" si="893"/>
        <v>0</v>
      </c>
      <c r="F8158" s="14">
        <v>45200</v>
      </c>
      <c r="G8158" s="1">
        <f t="shared" si="894"/>
        <v>10</v>
      </c>
      <c r="H8158" s="1">
        <f t="shared" si="895"/>
        <v>2023</v>
      </c>
      <c r="I8158">
        <v>0</v>
      </c>
      <c r="J8158">
        <v>0</v>
      </c>
      <c r="K8158">
        <f t="shared" si="889"/>
        <v>0</v>
      </c>
      <c r="L8158">
        <v>11097</v>
      </c>
      <c r="M8158" s="6">
        <f t="shared" si="890"/>
        <v>0</v>
      </c>
      <c r="N8158" s="6">
        <f t="shared" si="891"/>
        <v>0</v>
      </c>
      <c r="O8158" s="6">
        <f t="shared" si="892"/>
        <v>0</v>
      </c>
      <c r="Q8158">
        <f>_xlfn.XLOOKUP(C8158&amp;G8158&amp;H8158,covid!$E$2:$E$2184,covid!$D$2:$D$2184,0,0,1)</f>
        <v>0</v>
      </c>
    </row>
    <row r="8159" spans="1:17" x14ac:dyDescent="0.3">
      <c r="A8159">
        <f>_xlfn.XLOOKUP(C8159,kamus!$B$2:$B$87,kamus!$A$2:$A$87,0,0,1)</f>
        <v>66</v>
      </c>
      <c r="B8159" t="str">
        <f>_xlfn.XLOOKUP(C8159,kamus!$B$2:$B$87,kamus!$D$2:$D$87,"dihapus",0,1)</f>
        <v>Seyegan</v>
      </c>
      <c r="C8159" t="s">
        <v>222</v>
      </c>
      <c r="D8159">
        <f>_xlfn.XLOOKUP(C8159,kamus!$B$2:$B$87,kamus!$J$2:$J$87,"dihapus",0,1)</f>
        <v>0</v>
      </c>
      <c r="E8159">
        <f t="shared" si="893"/>
        <v>0</v>
      </c>
      <c r="F8159" s="14">
        <v>45200</v>
      </c>
      <c r="G8159" s="1">
        <f t="shared" si="894"/>
        <v>10</v>
      </c>
      <c r="H8159" s="1">
        <f t="shared" si="895"/>
        <v>2023</v>
      </c>
      <c r="I8159">
        <v>0</v>
      </c>
      <c r="J8159">
        <v>0</v>
      </c>
      <c r="K8159">
        <f t="shared" si="889"/>
        <v>0</v>
      </c>
      <c r="L8159">
        <v>9855</v>
      </c>
      <c r="M8159" s="6">
        <f t="shared" si="890"/>
        <v>0</v>
      </c>
      <c r="N8159" s="6">
        <f t="shared" si="891"/>
        <v>0</v>
      </c>
      <c r="O8159" s="6">
        <f t="shared" si="892"/>
        <v>0</v>
      </c>
      <c r="Q8159">
        <f>_xlfn.XLOOKUP(C8159&amp;G8159&amp;H8159,covid!$E$2:$E$2184,covid!$D$2:$D$2184,0,0,1)</f>
        <v>0</v>
      </c>
    </row>
    <row r="8160" spans="1:17" x14ac:dyDescent="0.3">
      <c r="A8160">
        <f>_xlfn.XLOOKUP(C8160,kamus!$B$2:$B$87,kamus!$A$2:$A$87,0,0,1)</f>
        <v>68</v>
      </c>
      <c r="B8160" t="str">
        <f>_xlfn.XLOOKUP(C8160,kamus!$B$2:$B$87,kamus!$D$2:$D$87,"dihapus",0,1)</f>
        <v>Seyegan</v>
      </c>
      <c r="C8160" t="s">
        <v>223</v>
      </c>
      <c r="D8160">
        <f>_xlfn.XLOOKUP(C8160,kamus!$B$2:$B$87,kamus!$J$2:$J$87,"dihapus",0,1)</f>
        <v>0</v>
      </c>
      <c r="E8160">
        <f t="shared" si="893"/>
        <v>0</v>
      </c>
      <c r="F8160" s="14">
        <v>45200</v>
      </c>
      <c r="G8160" s="1">
        <f t="shared" si="894"/>
        <v>10</v>
      </c>
      <c r="H8160" s="1">
        <f t="shared" si="895"/>
        <v>2023</v>
      </c>
      <c r="I8160">
        <v>0</v>
      </c>
      <c r="J8160">
        <v>0</v>
      </c>
      <c r="K8160">
        <f t="shared" si="889"/>
        <v>0</v>
      </c>
      <c r="L8160">
        <v>8289</v>
      </c>
      <c r="M8160" s="6">
        <f t="shared" si="890"/>
        <v>0</v>
      </c>
      <c r="N8160" s="6">
        <f t="shared" si="891"/>
        <v>0</v>
      </c>
      <c r="O8160" s="6">
        <f t="shared" si="892"/>
        <v>0</v>
      </c>
      <c r="Q8160">
        <f>_xlfn.XLOOKUP(C8160&amp;G8160&amp;H8160,covid!$E$2:$E$2184,covid!$D$2:$D$2184,0,0,1)</f>
        <v>0</v>
      </c>
    </row>
    <row r="8161" spans="1:17" x14ac:dyDescent="0.3">
      <c r="A8161">
        <f>_xlfn.XLOOKUP(C8161,kamus!$B$2:$B$87,kamus!$A$2:$A$87,0,0,1)</f>
        <v>65</v>
      </c>
      <c r="B8161" t="str">
        <f>_xlfn.XLOOKUP(C8161,kamus!$B$2:$B$87,kamus!$D$2:$D$87,"dihapus",0,1)</f>
        <v>Seyegan</v>
      </c>
      <c r="C8161" s="19" t="s">
        <v>224</v>
      </c>
      <c r="D8161">
        <f>_xlfn.XLOOKUP(C8161,kamus!$B$2:$B$87,kamus!$J$2:$J$87,"dihapus",0,1)</f>
        <v>1</v>
      </c>
      <c r="E8161">
        <f t="shared" si="893"/>
        <v>1</v>
      </c>
      <c r="F8161" s="14">
        <v>45200</v>
      </c>
      <c r="G8161" s="1">
        <f t="shared" si="894"/>
        <v>10</v>
      </c>
      <c r="H8161" s="1">
        <f t="shared" si="895"/>
        <v>2023</v>
      </c>
      <c r="I8161">
        <v>0</v>
      </c>
      <c r="J8161">
        <v>0</v>
      </c>
      <c r="K8161">
        <f t="shared" si="889"/>
        <v>0</v>
      </c>
      <c r="L8161">
        <v>11557</v>
      </c>
      <c r="M8161" s="6">
        <f t="shared" si="890"/>
        <v>0</v>
      </c>
      <c r="N8161" s="6">
        <f t="shared" si="891"/>
        <v>0</v>
      </c>
      <c r="O8161" s="6">
        <f t="shared" si="892"/>
        <v>0</v>
      </c>
      <c r="Q8161">
        <f>_xlfn.XLOOKUP(C8161&amp;G8161&amp;H8161,covid!$E$2:$E$2184,covid!$D$2:$D$2184,0,0,1)</f>
        <v>0</v>
      </c>
    </row>
    <row r="8162" spans="1:17" x14ac:dyDescent="0.3">
      <c r="A8162">
        <f>_xlfn.XLOOKUP(C8162,kamus!$B$2:$B$87,kamus!$A$2:$A$87,0,0,1)</f>
        <v>69</v>
      </c>
      <c r="B8162" t="str">
        <f>_xlfn.XLOOKUP(C8162,kamus!$B$2:$B$87,kamus!$D$2:$D$87,"dihapus",0,1)</f>
        <v>Seyegan</v>
      </c>
      <c r="C8162" t="s">
        <v>225</v>
      </c>
      <c r="D8162">
        <f>_xlfn.XLOOKUP(C8162,kamus!$B$2:$B$87,kamus!$J$2:$J$87,"dihapus",0,1)</f>
        <v>0</v>
      </c>
      <c r="E8162">
        <f t="shared" si="893"/>
        <v>0</v>
      </c>
      <c r="F8162" s="14">
        <v>45200</v>
      </c>
      <c r="G8162" s="1">
        <f t="shared" si="894"/>
        <v>10</v>
      </c>
      <c r="H8162" s="1">
        <f t="shared" si="895"/>
        <v>2023</v>
      </c>
      <c r="I8162">
        <v>0</v>
      </c>
      <c r="J8162">
        <v>0</v>
      </c>
      <c r="K8162">
        <f t="shared" si="889"/>
        <v>0</v>
      </c>
      <c r="L8162">
        <v>13916</v>
      </c>
      <c r="M8162" s="6">
        <f t="shared" si="890"/>
        <v>0</v>
      </c>
      <c r="N8162" s="6">
        <f t="shared" si="891"/>
        <v>0</v>
      </c>
      <c r="O8162" s="6">
        <f t="shared" si="892"/>
        <v>0</v>
      </c>
      <c r="Q8162">
        <f>_xlfn.XLOOKUP(C8162&amp;G8162&amp;H8162,covid!$E$2:$E$2184,covid!$D$2:$D$2184,0,0,1)</f>
        <v>0</v>
      </c>
    </row>
    <row r="8163" spans="1:17" x14ac:dyDescent="0.3">
      <c r="A8163">
        <f>_xlfn.XLOOKUP(C8163,kamus!$B$2:$B$87,kamus!$A$2:$A$87,0,0,1)</f>
        <v>74</v>
      </c>
      <c r="B8163" t="str">
        <f>_xlfn.XLOOKUP(C8163,kamus!$B$2:$B$87,kamus!$D$2:$D$87,"dihapus",0,1)</f>
        <v>Sleman</v>
      </c>
      <c r="C8163" t="s">
        <v>205</v>
      </c>
      <c r="D8163">
        <f>_xlfn.XLOOKUP(C8163,kamus!$B$2:$B$87,kamus!$J$2:$J$87,"dihapus",0,1)</f>
        <v>1</v>
      </c>
      <c r="E8163">
        <f t="shared" si="893"/>
        <v>1</v>
      </c>
      <c r="F8163" s="14">
        <v>45200</v>
      </c>
      <c r="G8163" s="1">
        <f t="shared" si="894"/>
        <v>10</v>
      </c>
      <c r="H8163" s="1">
        <f t="shared" si="895"/>
        <v>2023</v>
      </c>
      <c r="I8163">
        <v>0</v>
      </c>
      <c r="J8163">
        <v>1</v>
      </c>
      <c r="K8163">
        <f t="shared" si="889"/>
        <v>1</v>
      </c>
      <c r="L8163">
        <v>16040</v>
      </c>
      <c r="M8163" s="6">
        <f t="shared" si="890"/>
        <v>0</v>
      </c>
      <c r="N8163" s="6">
        <f t="shared" si="891"/>
        <v>6.2344139650872812</v>
      </c>
      <c r="O8163" s="6">
        <f t="shared" si="892"/>
        <v>6.2344139650872812</v>
      </c>
      <c r="Q8163">
        <f>_xlfn.XLOOKUP(C8163&amp;G8163&amp;H8163,covid!$E$2:$E$2184,covid!$D$2:$D$2184,0,0,1)</f>
        <v>0</v>
      </c>
    </row>
    <row r="8164" spans="1:17" x14ac:dyDescent="0.3">
      <c r="A8164">
        <f>_xlfn.XLOOKUP(C8164,kamus!$B$2:$B$87,kamus!$A$2:$A$87,0,0,1)</f>
        <v>73</v>
      </c>
      <c r="B8164" t="str">
        <f>_xlfn.XLOOKUP(C8164,kamus!$B$2:$B$87,kamus!$D$2:$D$87,"dihapus",0,1)</f>
        <v>Sleman</v>
      </c>
      <c r="C8164" t="s">
        <v>232</v>
      </c>
      <c r="D8164">
        <f>_xlfn.XLOOKUP(C8164,kamus!$B$2:$B$87,kamus!$J$2:$J$87,"dihapus",0,1)</f>
        <v>1</v>
      </c>
      <c r="E8164">
        <f t="shared" si="893"/>
        <v>1</v>
      </c>
      <c r="F8164" s="14">
        <v>45200</v>
      </c>
      <c r="G8164" s="1">
        <f t="shared" si="894"/>
        <v>10</v>
      </c>
      <c r="H8164" s="1">
        <f t="shared" si="895"/>
        <v>2023</v>
      </c>
      <c r="I8164">
        <v>0</v>
      </c>
      <c r="J8164">
        <v>1</v>
      </c>
      <c r="K8164">
        <f t="shared" si="889"/>
        <v>1</v>
      </c>
      <c r="L8164">
        <v>13267</v>
      </c>
      <c r="M8164" s="6">
        <f t="shared" si="890"/>
        <v>0</v>
      </c>
      <c r="N8164" s="6">
        <f t="shared" si="891"/>
        <v>7.5374990578126173</v>
      </c>
      <c r="O8164" s="6">
        <f t="shared" si="892"/>
        <v>7.5374990578126173</v>
      </c>
      <c r="Q8164">
        <f>_xlfn.XLOOKUP(C8164&amp;G8164&amp;H8164,covid!$E$2:$E$2184,covid!$D$2:$D$2184,0,0,1)</f>
        <v>0</v>
      </c>
    </row>
    <row r="8165" spans="1:17" x14ac:dyDescent="0.3">
      <c r="A8165">
        <f>_xlfn.XLOOKUP(C8165,kamus!$B$2:$B$87,kamus!$A$2:$A$87,0,0,1)</f>
        <v>71</v>
      </c>
      <c r="B8165" t="str">
        <f>_xlfn.XLOOKUP(C8165,kamus!$B$2:$B$87,kamus!$D$2:$D$87,"dihapus",0,1)</f>
        <v>Sleman</v>
      </c>
      <c r="C8165" t="s">
        <v>271</v>
      </c>
      <c r="D8165">
        <f>_xlfn.XLOOKUP(C8165,kamus!$B$2:$B$87,kamus!$J$2:$J$87,"dihapus",0,1)</f>
        <v>1</v>
      </c>
      <c r="E8165">
        <f t="shared" si="893"/>
        <v>1</v>
      </c>
      <c r="F8165" s="14">
        <v>45200</v>
      </c>
      <c r="G8165" s="1">
        <f t="shared" si="894"/>
        <v>10</v>
      </c>
      <c r="H8165" s="1">
        <f t="shared" si="895"/>
        <v>2023</v>
      </c>
      <c r="I8165">
        <v>0</v>
      </c>
      <c r="J8165">
        <v>0</v>
      </c>
      <c r="K8165">
        <f t="shared" si="889"/>
        <v>0</v>
      </c>
      <c r="L8165">
        <v>16026</v>
      </c>
      <c r="M8165" s="6">
        <f t="shared" si="890"/>
        <v>0</v>
      </c>
      <c r="N8165" s="6">
        <f t="shared" si="891"/>
        <v>0</v>
      </c>
      <c r="O8165" s="6">
        <f t="shared" si="892"/>
        <v>0</v>
      </c>
      <c r="Q8165">
        <f>_xlfn.XLOOKUP(C8165&amp;G8165&amp;H8165,covid!$E$2:$E$2184,covid!$D$2:$D$2184,0,0,1)</f>
        <v>0</v>
      </c>
    </row>
    <row r="8166" spans="1:17" x14ac:dyDescent="0.3">
      <c r="A8166">
        <f>_xlfn.XLOOKUP(C8166,kamus!$B$2:$B$87,kamus!$A$2:$A$87,0,0,1)</f>
        <v>72</v>
      </c>
      <c r="B8166" t="str">
        <f>_xlfn.XLOOKUP(C8166,kamus!$B$2:$B$87,kamus!$D$2:$D$87,"dihapus",0,1)</f>
        <v>Sleman</v>
      </c>
      <c r="C8166" t="s">
        <v>273</v>
      </c>
      <c r="D8166">
        <f>_xlfn.XLOOKUP(C8166,kamus!$B$2:$B$87,kamus!$J$2:$J$87,"dihapus",0,1)</f>
        <v>1</v>
      </c>
      <c r="E8166">
        <f t="shared" si="893"/>
        <v>1</v>
      </c>
      <c r="F8166" s="14">
        <v>45200</v>
      </c>
      <c r="G8166" s="1">
        <f t="shared" si="894"/>
        <v>10</v>
      </c>
      <c r="H8166" s="1">
        <f t="shared" si="895"/>
        <v>2023</v>
      </c>
      <c r="I8166">
        <v>0</v>
      </c>
      <c r="J8166">
        <v>0</v>
      </c>
      <c r="K8166">
        <f t="shared" si="889"/>
        <v>0</v>
      </c>
      <c r="L8166">
        <v>19401</v>
      </c>
      <c r="M8166" s="6">
        <f t="shared" si="890"/>
        <v>0</v>
      </c>
      <c r="N8166" s="6">
        <f t="shared" si="891"/>
        <v>0</v>
      </c>
      <c r="O8166" s="6">
        <f t="shared" si="892"/>
        <v>0</v>
      </c>
      <c r="Q8166">
        <f>_xlfn.XLOOKUP(C8166&amp;G8166&amp;H8166,covid!$E$2:$E$2184,covid!$D$2:$D$2184,0,0,1)</f>
        <v>0</v>
      </c>
    </row>
    <row r="8167" spans="1:17" x14ac:dyDescent="0.3">
      <c r="A8167">
        <f>_xlfn.XLOOKUP(C8167,kamus!$B$2:$B$87,kamus!$A$2:$A$87,0,0,1)</f>
        <v>70</v>
      </c>
      <c r="B8167" t="str">
        <f>_xlfn.XLOOKUP(C8167,kamus!$B$2:$B$87,kamus!$D$2:$D$87,"dihapus",0,1)</f>
        <v>Sleman</v>
      </c>
      <c r="C8167" t="s">
        <v>274</v>
      </c>
      <c r="D8167">
        <f>_xlfn.XLOOKUP(C8167,kamus!$B$2:$B$87,kamus!$J$2:$J$87,"dihapus",0,1)</f>
        <v>0</v>
      </c>
      <c r="E8167">
        <f t="shared" si="893"/>
        <v>0</v>
      </c>
      <c r="F8167" s="14">
        <v>45200</v>
      </c>
      <c r="G8167" s="1">
        <f t="shared" si="894"/>
        <v>10</v>
      </c>
      <c r="H8167" s="1">
        <f t="shared" si="895"/>
        <v>2023</v>
      </c>
      <c r="I8167">
        <v>0</v>
      </c>
      <c r="J8167">
        <v>0</v>
      </c>
      <c r="K8167">
        <f t="shared" si="889"/>
        <v>0</v>
      </c>
      <c r="L8167">
        <v>10311</v>
      </c>
      <c r="M8167" s="6">
        <f t="shared" si="890"/>
        <v>0</v>
      </c>
      <c r="N8167" s="6">
        <f t="shared" si="891"/>
        <v>0</v>
      </c>
      <c r="O8167" s="6">
        <f t="shared" si="892"/>
        <v>0</v>
      </c>
      <c r="Q8167">
        <f>_xlfn.XLOOKUP(C8167&amp;G8167&amp;H8167,covid!$E$2:$E$2184,covid!$D$2:$D$2184,0,0,1)</f>
        <v>0</v>
      </c>
    </row>
    <row r="8168" spans="1:17" x14ac:dyDescent="0.3">
      <c r="A8168">
        <f>_xlfn.XLOOKUP(C8168,kamus!$B$2:$B$87,kamus!$A$2:$A$87,0,0,1)</f>
        <v>77</v>
      </c>
      <c r="B8168" t="str">
        <f>_xlfn.XLOOKUP(C8168,kamus!$B$2:$B$87,kamus!$D$2:$D$87,"dihapus",0,1)</f>
        <v>Tempel 1</v>
      </c>
      <c r="C8168" t="s">
        <v>218</v>
      </c>
      <c r="D8168">
        <f>_xlfn.XLOOKUP(C8168,kamus!$B$2:$B$87,kamus!$J$2:$J$87,"dihapus",0,1)</f>
        <v>0</v>
      </c>
      <c r="E8168">
        <f t="shared" si="893"/>
        <v>0</v>
      </c>
      <c r="F8168" s="14">
        <v>45200</v>
      </c>
      <c r="G8168" s="1">
        <f t="shared" si="894"/>
        <v>10</v>
      </c>
      <c r="H8168" s="1">
        <f t="shared" si="895"/>
        <v>2023</v>
      </c>
      <c r="I8168">
        <v>0</v>
      </c>
      <c r="J8168">
        <v>0</v>
      </c>
      <c r="K8168">
        <f t="shared" si="889"/>
        <v>0</v>
      </c>
      <c r="L8168">
        <v>8060</v>
      </c>
      <c r="M8168" s="6">
        <f t="shared" si="890"/>
        <v>0</v>
      </c>
      <c r="N8168" s="6">
        <f t="shared" si="891"/>
        <v>0</v>
      </c>
      <c r="O8168" s="6">
        <f t="shared" si="892"/>
        <v>0</v>
      </c>
      <c r="Q8168">
        <f>_xlfn.XLOOKUP(C8168&amp;G8168&amp;H8168,covid!$E$2:$E$2184,covid!$D$2:$D$2184,0,0,1)</f>
        <v>0</v>
      </c>
    </row>
    <row r="8169" spans="1:17" x14ac:dyDescent="0.3">
      <c r="A8169">
        <f>_xlfn.XLOOKUP(C8169,kamus!$B$2:$B$87,kamus!$A$2:$A$87,0,0,1)</f>
        <v>76</v>
      </c>
      <c r="B8169" t="str">
        <f>_xlfn.XLOOKUP(C8169,kamus!$B$2:$B$87,kamus!$D$2:$D$87,"dihapus",0,1)</f>
        <v>Tempel 1</v>
      </c>
      <c r="C8169" t="s">
        <v>226</v>
      </c>
      <c r="D8169">
        <f>_xlfn.XLOOKUP(C8169,kamus!$B$2:$B$87,kamus!$J$2:$J$87,"dihapus",0,1)</f>
        <v>1</v>
      </c>
      <c r="E8169">
        <f t="shared" si="893"/>
        <v>1</v>
      </c>
      <c r="F8169" s="14">
        <v>45200</v>
      </c>
      <c r="G8169" s="1">
        <f t="shared" si="894"/>
        <v>10</v>
      </c>
      <c r="H8169" s="1">
        <f t="shared" si="895"/>
        <v>2023</v>
      </c>
      <c r="I8169">
        <v>0</v>
      </c>
      <c r="J8169">
        <v>0</v>
      </c>
      <c r="K8169">
        <f t="shared" si="889"/>
        <v>0</v>
      </c>
      <c r="L8169">
        <v>11534</v>
      </c>
      <c r="M8169" s="6">
        <f t="shared" si="890"/>
        <v>0</v>
      </c>
      <c r="N8169" s="6">
        <f t="shared" si="891"/>
        <v>0</v>
      </c>
      <c r="O8169" s="6">
        <f t="shared" si="892"/>
        <v>0</v>
      </c>
      <c r="Q8169">
        <f>_xlfn.XLOOKUP(C8169&amp;G8169&amp;H8169,covid!$E$2:$E$2184,covid!$D$2:$D$2184,0,0,1)</f>
        <v>0</v>
      </c>
    </row>
    <row r="8170" spans="1:17" x14ac:dyDescent="0.3">
      <c r="A8170">
        <f>_xlfn.XLOOKUP(C8170,kamus!$B$2:$B$87,kamus!$A$2:$A$87,0,0,1)</f>
        <v>75</v>
      </c>
      <c r="B8170" t="str">
        <f>_xlfn.XLOOKUP(C8170,kamus!$B$2:$B$87,kamus!$D$2:$D$87,"dihapus",0,1)</f>
        <v>Tempel 1</v>
      </c>
      <c r="C8170" t="s">
        <v>227</v>
      </c>
      <c r="D8170">
        <f>_xlfn.XLOOKUP(C8170,kamus!$B$2:$B$87,kamus!$J$2:$J$87,"dihapus",0,1)</f>
        <v>0</v>
      </c>
      <c r="E8170">
        <f t="shared" si="893"/>
        <v>0</v>
      </c>
      <c r="F8170" s="14">
        <v>45200</v>
      </c>
      <c r="G8170" s="1">
        <f t="shared" si="894"/>
        <v>10</v>
      </c>
      <c r="H8170" s="1">
        <f t="shared" si="895"/>
        <v>2023</v>
      </c>
      <c r="I8170">
        <v>0</v>
      </c>
      <c r="J8170">
        <v>0</v>
      </c>
      <c r="K8170">
        <f t="shared" si="889"/>
        <v>0</v>
      </c>
      <c r="L8170">
        <v>7097</v>
      </c>
      <c r="M8170" s="6">
        <f t="shared" si="890"/>
        <v>0</v>
      </c>
      <c r="N8170" s="6">
        <f t="shared" si="891"/>
        <v>0</v>
      </c>
      <c r="O8170" s="6">
        <f t="shared" si="892"/>
        <v>0</v>
      </c>
      <c r="Q8170">
        <f>_xlfn.XLOOKUP(C8170&amp;G8170&amp;H8170,covid!$E$2:$E$2184,covid!$D$2:$D$2184,0,0,1)</f>
        <v>0</v>
      </c>
    </row>
    <row r="8171" spans="1:17" x14ac:dyDescent="0.3">
      <c r="A8171">
        <f>_xlfn.XLOOKUP(C8171,kamus!$B$2:$B$87,kamus!$A$2:$A$87,0,0,1)</f>
        <v>78</v>
      </c>
      <c r="B8171" t="str">
        <f>_xlfn.XLOOKUP(C8171,kamus!$B$2:$B$87,kamus!$D$2:$D$87,"dihapus",0,1)</f>
        <v>Tempel 1</v>
      </c>
      <c r="C8171" t="s">
        <v>229</v>
      </c>
      <c r="D8171">
        <f>_xlfn.XLOOKUP(C8171,kamus!$B$2:$B$87,kamus!$J$2:$J$87,"dihapus",0,1)</f>
        <v>0</v>
      </c>
      <c r="E8171">
        <f t="shared" si="893"/>
        <v>0</v>
      </c>
      <c r="F8171" s="14">
        <v>45200</v>
      </c>
      <c r="G8171" s="1">
        <f t="shared" si="894"/>
        <v>10</v>
      </c>
      <c r="H8171" s="1">
        <f t="shared" si="895"/>
        <v>2023</v>
      </c>
      <c r="I8171">
        <v>0</v>
      </c>
      <c r="J8171">
        <v>0</v>
      </c>
      <c r="K8171">
        <f t="shared" si="889"/>
        <v>0</v>
      </c>
      <c r="L8171">
        <v>5537</v>
      </c>
      <c r="M8171" s="6">
        <f t="shared" si="890"/>
        <v>0</v>
      </c>
      <c r="N8171" s="6">
        <f t="shared" si="891"/>
        <v>0</v>
      </c>
      <c r="O8171" s="6">
        <f t="shared" si="892"/>
        <v>0</v>
      </c>
      <c r="Q8171">
        <f>_xlfn.XLOOKUP(C8171&amp;G8171&amp;H8171,covid!$E$2:$E$2184,covid!$D$2:$D$2184,0,0,1)</f>
        <v>0</v>
      </c>
    </row>
    <row r="8172" spans="1:17" x14ac:dyDescent="0.3">
      <c r="A8172">
        <f>_xlfn.XLOOKUP(C8172,kamus!$B$2:$B$87,kamus!$A$2:$A$87,0,0,1)</f>
        <v>79</v>
      </c>
      <c r="B8172" t="str">
        <f>_xlfn.XLOOKUP(C8172,kamus!$B$2:$B$87,kamus!$D$2:$D$87,"dihapus",0,1)</f>
        <v>Tempel 2</v>
      </c>
      <c r="C8172" t="s">
        <v>201</v>
      </c>
      <c r="D8172">
        <f>_xlfn.XLOOKUP(C8172,kamus!$B$2:$B$87,kamus!$J$2:$J$87,"dihapus",0,1)</f>
        <v>0</v>
      </c>
      <c r="E8172">
        <f t="shared" si="893"/>
        <v>0</v>
      </c>
      <c r="F8172" s="14">
        <v>45200</v>
      </c>
      <c r="G8172" s="1">
        <f t="shared" si="894"/>
        <v>10</v>
      </c>
      <c r="H8172" s="1">
        <f t="shared" si="895"/>
        <v>2023</v>
      </c>
      <c r="I8172">
        <v>0</v>
      </c>
      <c r="J8172">
        <v>0</v>
      </c>
      <c r="K8172">
        <f t="shared" si="889"/>
        <v>0</v>
      </c>
      <c r="L8172">
        <v>7976</v>
      </c>
      <c r="M8172" s="6">
        <f t="shared" si="890"/>
        <v>0</v>
      </c>
      <c r="N8172" s="6">
        <f t="shared" si="891"/>
        <v>0</v>
      </c>
      <c r="O8172" s="6">
        <f t="shared" si="892"/>
        <v>0</v>
      </c>
      <c r="Q8172">
        <f>_xlfn.XLOOKUP(C8172&amp;G8172&amp;H8172,covid!$E$2:$E$2184,covid!$D$2:$D$2184,0,0,1)</f>
        <v>0</v>
      </c>
    </row>
    <row r="8173" spans="1:17" x14ac:dyDescent="0.3">
      <c r="A8173">
        <f>_xlfn.XLOOKUP(C8173,kamus!$B$2:$B$87,kamus!$A$2:$A$87,0,0,1)</f>
        <v>80</v>
      </c>
      <c r="B8173" t="str">
        <f>_xlfn.XLOOKUP(C8173,kamus!$B$2:$B$87,kamus!$D$2:$D$87,"dihapus",0,1)</f>
        <v>Tempel 2</v>
      </c>
      <c r="C8173" t="s">
        <v>233</v>
      </c>
      <c r="D8173">
        <f>_xlfn.XLOOKUP(C8173,kamus!$B$2:$B$87,kamus!$J$2:$J$87,"dihapus",0,1)</f>
        <v>0</v>
      </c>
      <c r="E8173">
        <f t="shared" si="893"/>
        <v>0</v>
      </c>
      <c r="F8173" s="14">
        <v>45200</v>
      </c>
      <c r="G8173" s="1">
        <f t="shared" si="894"/>
        <v>10</v>
      </c>
      <c r="H8173" s="1">
        <f t="shared" si="895"/>
        <v>2023</v>
      </c>
      <c r="I8173">
        <v>0</v>
      </c>
      <c r="J8173">
        <v>0</v>
      </c>
      <c r="K8173">
        <f t="shared" si="889"/>
        <v>0</v>
      </c>
      <c r="L8173">
        <v>6785</v>
      </c>
      <c r="M8173" s="6">
        <f t="shared" si="890"/>
        <v>0</v>
      </c>
      <c r="N8173" s="6">
        <f t="shared" si="891"/>
        <v>0</v>
      </c>
      <c r="O8173" s="6">
        <f t="shared" si="892"/>
        <v>0</v>
      </c>
      <c r="Q8173">
        <f>_xlfn.XLOOKUP(C8173&amp;G8173&amp;H8173,covid!$E$2:$E$2184,covid!$D$2:$D$2184,0,0,1)</f>
        <v>0</v>
      </c>
    </row>
    <row r="8174" spans="1:17" x14ac:dyDescent="0.3">
      <c r="A8174">
        <f>_xlfn.XLOOKUP(C8174,kamus!$B$2:$B$87,kamus!$A$2:$A$87,0,0,1)</f>
        <v>81</v>
      </c>
      <c r="B8174" t="str">
        <f>_xlfn.XLOOKUP(C8174,kamus!$B$2:$B$87,kamus!$D$2:$D$87,"dihapus",0,1)</f>
        <v>Tempel 2</v>
      </c>
      <c r="C8174" t="s">
        <v>263</v>
      </c>
      <c r="D8174">
        <f>_xlfn.XLOOKUP(C8174,kamus!$B$2:$B$87,kamus!$J$2:$J$87,"dihapus",0,1)</f>
        <v>0</v>
      </c>
      <c r="E8174">
        <f t="shared" si="893"/>
        <v>0</v>
      </c>
      <c r="F8174" s="14">
        <v>45200</v>
      </c>
      <c r="G8174" s="1">
        <f t="shared" si="894"/>
        <v>10</v>
      </c>
      <c r="H8174" s="1">
        <f t="shared" si="895"/>
        <v>2023</v>
      </c>
      <c r="I8174">
        <v>0</v>
      </c>
      <c r="J8174">
        <v>0</v>
      </c>
      <c r="K8174">
        <f t="shared" si="889"/>
        <v>0</v>
      </c>
      <c r="L8174">
        <v>4879</v>
      </c>
      <c r="M8174" s="6">
        <f t="shared" si="890"/>
        <v>0</v>
      </c>
      <c r="N8174" s="6">
        <f t="shared" si="891"/>
        <v>0</v>
      </c>
      <c r="O8174" s="6">
        <f t="shared" si="892"/>
        <v>0</v>
      </c>
      <c r="Q8174">
        <f>_xlfn.XLOOKUP(C8174&amp;G8174&amp;H8174,covid!$E$2:$E$2184,covid!$D$2:$D$2184,0,0,1)</f>
        <v>0</v>
      </c>
    </row>
    <row r="8175" spans="1:17" x14ac:dyDescent="0.3">
      <c r="A8175">
        <f>_xlfn.XLOOKUP(C8175,kamus!$B$2:$B$87,kamus!$A$2:$A$87,0,0,1)</f>
        <v>82</v>
      </c>
      <c r="B8175" t="str">
        <f>_xlfn.XLOOKUP(C8175,kamus!$B$2:$B$87,kamus!$D$2:$D$87,"dihapus",0,1)</f>
        <v>Tempel 2</v>
      </c>
      <c r="C8175" t="s">
        <v>266</v>
      </c>
      <c r="D8175">
        <f>_xlfn.XLOOKUP(C8175,kamus!$B$2:$B$87,kamus!$J$2:$J$87,"dihapus",0,1)</f>
        <v>0</v>
      </c>
      <c r="E8175">
        <f t="shared" si="893"/>
        <v>0</v>
      </c>
      <c r="F8175" s="14">
        <v>45200</v>
      </c>
      <c r="G8175" s="1">
        <f t="shared" si="894"/>
        <v>10</v>
      </c>
      <c r="H8175" s="1">
        <f t="shared" si="895"/>
        <v>2023</v>
      </c>
      <c r="I8175">
        <v>0</v>
      </c>
      <c r="J8175">
        <v>0</v>
      </c>
      <c r="K8175">
        <f t="shared" si="889"/>
        <v>0</v>
      </c>
      <c r="L8175">
        <v>5439</v>
      </c>
      <c r="M8175" s="6">
        <f t="shared" si="890"/>
        <v>0</v>
      </c>
      <c r="N8175" s="6">
        <f t="shared" si="891"/>
        <v>0</v>
      </c>
      <c r="O8175" s="6">
        <f t="shared" si="892"/>
        <v>0</v>
      </c>
      <c r="Q8175">
        <f>_xlfn.XLOOKUP(C8175&amp;G8175&amp;H8175,covid!$E$2:$E$2184,covid!$D$2:$D$2184,0,0,1)</f>
        <v>0</v>
      </c>
    </row>
    <row r="8176" spans="1:17" x14ac:dyDescent="0.3">
      <c r="A8176">
        <f>_xlfn.XLOOKUP(C8176,kamus!$B$2:$B$87,kamus!$A$2:$A$87,0,0,1)</f>
        <v>84</v>
      </c>
      <c r="B8176" t="str">
        <f>_xlfn.XLOOKUP(C8176,kamus!$B$2:$B$87,kamus!$D$2:$D$87,"dihapus",0,1)</f>
        <v>turi</v>
      </c>
      <c r="C8176" t="s">
        <v>199</v>
      </c>
      <c r="D8176">
        <f>_xlfn.XLOOKUP(C8176,kamus!$B$2:$B$87,kamus!$J$2:$J$87,"dihapus",0,1)</f>
        <v>0</v>
      </c>
      <c r="E8176">
        <f t="shared" si="893"/>
        <v>0</v>
      </c>
      <c r="F8176" s="14">
        <v>45200</v>
      </c>
      <c r="G8176" s="1">
        <f t="shared" si="894"/>
        <v>10</v>
      </c>
      <c r="H8176" s="1">
        <f t="shared" si="895"/>
        <v>2023</v>
      </c>
      <c r="I8176">
        <v>0</v>
      </c>
      <c r="J8176">
        <v>0</v>
      </c>
      <c r="K8176">
        <f t="shared" si="889"/>
        <v>0</v>
      </c>
      <c r="L8176">
        <v>9981</v>
      </c>
      <c r="M8176" s="6">
        <f t="shared" si="890"/>
        <v>0</v>
      </c>
      <c r="N8176" s="6">
        <f t="shared" si="891"/>
        <v>0</v>
      </c>
      <c r="O8176" s="6">
        <f t="shared" si="892"/>
        <v>0</v>
      </c>
      <c r="Q8176">
        <f>_xlfn.XLOOKUP(C8176&amp;G8176&amp;H8176,covid!$E$2:$E$2184,covid!$D$2:$D$2184,0,0,1)</f>
        <v>0</v>
      </c>
    </row>
    <row r="8177" spans="1:17" x14ac:dyDescent="0.3">
      <c r="A8177">
        <f>_xlfn.XLOOKUP(C8177,kamus!$B$2:$B$87,kamus!$A$2:$A$87,0,0,1)</f>
        <v>86</v>
      </c>
      <c r="B8177" t="str">
        <f>_xlfn.XLOOKUP(C8177,kamus!$B$2:$B$87,kamus!$D$2:$D$87,"dihapus",0,1)</f>
        <v>turi</v>
      </c>
      <c r="C8177" t="s">
        <v>209</v>
      </c>
      <c r="D8177">
        <f>_xlfn.XLOOKUP(C8177,kamus!$B$2:$B$87,kamus!$J$2:$J$87,"dihapus",0,1)</f>
        <v>0</v>
      </c>
      <c r="E8177">
        <f t="shared" si="893"/>
        <v>0</v>
      </c>
      <c r="F8177" s="14">
        <v>45200</v>
      </c>
      <c r="G8177" s="1">
        <f t="shared" si="894"/>
        <v>10</v>
      </c>
      <c r="H8177" s="1">
        <f t="shared" si="895"/>
        <v>2023</v>
      </c>
      <c r="I8177">
        <v>0</v>
      </c>
      <c r="J8177">
        <v>0</v>
      </c>
      <c r="K8177">
        <f t="shared" si="889"/>
        <v>0</v>
      </c>
      <c r="L8177">
        <v>9827</v>
      </c>
      <c r="M8177" s="6">
        <f t="shared" si="890"/>
        <v>0</v>
      </c>
      <c r="N8177" s="6">
        <f t="shared" si="891"/>
        <v>0</v>
      </c>
      <c r="O8177" s="6">
        <f t="shared" si="892"/>
        <v>0</v>
      </c>
      <c r="Q8177">
        <f>_xlfn.XLOOKUP(C8177&amp;G8177&amp;H8177,covid!$E$2:$E$2184,covid!$D$2:$D$2184,0,0,1)</f>
        <v>0</v>
      </c>
    </row>
    <row r="8178" spans="1:17" x14ac:dyDescent="0.3">
      <c r="A8178">
        <f>_xlfn.XLOOKUP(C8178,kamus!$B$2:$B$87,kamus!$A$2:$A$87,0,0,1)</f>
        <v>83</v>
      </c>
      <c r="B8178" t="str">
        <f>_xlfn.XLOOKUP(C8178,kamus!$B$2:$B$87,kamus!$D$2:$D$87,"dihapus",0,1)</f>
        <v>turi</v>
      </c>
      <c r="C8178" t="s">
        <v>211</v>
      </c>
      <c r="D8178">
        <f>_xlfn.XLOOKUP(C8178,kamus!$B$2:$B$87,kamus!$J$2:$J$87,"dihapus",0,1)</f>
        <v>0</v>
      </c>
      <c r="E8178">
        <f t="shared" si="893"/>
        <v>0</v>
      </c>
      <c r="F8178" s="14">
        <v>45200</v>
      </c>
      <c r="G8178" s="1">
        <f t="shared" si="894"/>
        <v>10</v>
      </c>
      <c r="H8178" s="1">
        <f t="shared" si="895"/>
        <v>2023</v>
      </c>
      <c r="I8178">
        <v>0</v>
      </c>
      <c r="J8178">
        <v>0</v>
      </c>
      <c r="K8178">
        <f t="shared" si="889"/>
        <v>0</v>
      </c>
      <c r="L8178">
        <v>8793</v>
      </c>
      <c r="M8178" s="6">
        <f t="shared" si="890"/>
        <v>0</v>
      </c>
      <c r="N8178" s="6">
        <f t="shared" si="891"/>
        <v>0</v>
      </c>
      <c r="O8178" s="6">
        <f t="shared" si="892"/>
        <v>0</v>
      </c>
      <c r="Q8178">
        <f>_xlfn.XLOOKUP(C8178&amp;G8178&amp;H8178,covid!$E$2:$E$2184,covid!$D$2:$D$2184,0,0,1)</f>
        <v>0</v>
      </c>
    </row>
    <row r="8179" spans="1:17" x14ac:dyDescent="0.3">
      <c r="A8179">
        <f>_xlfn.XLOOKUP(C8179,kamus!$B$2:$B$87,kamus!$A$2:$A$87,0,0,1)</f>
        <v>85</v>
      </c>
      <c r="B8179" t="str">
        <f>_xlfn.XLOOKUP(C8179,kamus!$B$2:$B$87,kamus!$D$2:$D$87,"dihapus",0,1)</f>
        <v>turi</v>
      </c>
      <c r="C8179" t="s">
        <v>279</v>
      </c>
      <c r="D8179">
        <f>_xlfn.XLOOKUP(C8179,kamus!$B$2:$B$87,kamus!$J$2:$J$87,"dihapus",0,1)</f>
        <v>0</v>
      </c>
      <c r="E8179">
        <f t="shared" si="893"/>
        <v>0</v>
      </c>
      <c r="F8179" s="14">
        <v>45200</v>
      </c>
      <c r="G8179" s="1">
        <f t="shared" si="894"/>
        <v>10</v>
      </c>
      <c r="H8179" s="1">
        <f t="shared" si="895"/>
        <v>2023</v>
      </c>
      <c r="I8179">
        <v>0</v>
      </c>
      <c r="J8179">
        <v>1</v>
      </c>
      <c r="K8179">
        <f t="shared" si="889"/>
        <v>1</v>
      </c>
      <c r="L8179">
        <v>11277</v>
      </c>
      <c r="M8179" s="6">
        <f t="shared" si="890"/>
        <v>0</v>
      </c>
      <c r="N8179" s="6">
        <f t="shared" si="891"/>
        <v>8.8676066329697605</v>
      </c>
      <c r="O8179" s="6">
        <f t="shared" si="892"/>
        <v>8.8676066329697605</v>
      </c>
      <c r="Q8179">
        <f>_xlfn.XLOOKUP(C8179&amp;G8179&amp;H8179,covid!$E$2:$E$2184,covid!$D$2:$D$2184,0,0,1)</f>
        <v>0</v>
      </c>
    </row>
    <row r="8180" spans="1:17" x14ac:dyDescent="0.3">
      <c r="A8180">
        <f>_xlfn.XLOOKUP(C8180,kamus!$B$2:$B$87,kamus!$A$2:$A$87,0,0,1)</f>
        <v>4</v>
      </c>
      <c r="B8180" t="str">
        <f>_xlfn.XLOOKUP(C8180,kamus!$B$2:$B$87,kamus!$D$2:$D$87,"dihapus",0,1)</f>
        <v>Berbah</v>
      </c>
      <c r="C8180" t="s">
        <v>215</v>
      </c>
      <c r="D8180">
        <f>_xlfn.XLOOKUP(C8180,kamus!$B$2:$B$87,kamus!$J$2:$J$87,"dihapus",0,1)</f>
        <v>0</v>
      </c>
      <c r="E8180">
        <f t="shared" si="893"/>
        <v>0</v>
      </c>
      <c r="F8180" s="14">
        <v>45231</v>
      </c>
      <c r="G8180" s="1">
        <f t="shared" si="894"/>
        <v>11</v>
      </c>
      <c r="H8180" s="1">
        <f t="shared" si="895"/>
        <v>2023</v>
      </c>
      <c r="I8180">
        <v>0</v>
      </c>
      <c r="J8180">
        <v>1</v>
      </c>
      <c r="K8180">
        <f t="shared" si="889"/>
        <v>1</v>
      </c>
      <c r="L8180">
        <v>11768</v>
      </c>
      <c r="M8180" s="6">
        <f t="shared" si="890"/>
        <v>0</v>
      </c>
      <c r="N8180" s="6">
        <f t="shared" si="891"/>
        <v>8.497620666213459</v>
      </c>
      <c r="O8180" s="6">
        <f t="shared" si="892"/>
        <v>8.497620666213459</v>
      </c>
      <c r="Q8180">
        <f>_xlfn.XLOOKUP(C8180&amp;G8180&amp;H8180,covid!$E$2:$E$2184,covid!$D$2:$D$2184,0,0,1)</f>
        <v>0</v>
      </c>
    </row>
    <row r="8181" spans="1:17" x14ac:dyDescent="0.3">
      <c r="A8181">
        <f>_xlfn.XLOOKUP(C8181,kamus!$B$2:$B$87,kamus!$A$2:$A$87,0,0,1)</f>
        <v>1</v>
      </c>
      <c r="B8181" t="str">
        <f>_xlfn.XLOOKUP(C8181,kamus!$B$2:$B$87,kamus!$D$2:$D$87,"dihapus",0,1)</f>
        <v>Berbah</v>
      </c>
      <c r="C8181" t="s">
        <v>216</v>
      </c>
      <c r="D8181">
        <f>_xlfn.XLOOKUP(C8181,kamus!$B$2:$B$87,kamus!$J$2:$J$87,"dihapus",0,1)</f>
        <v>1</v>
      </c>
      <c r="E8181">
        <f t="shared" si="893"/>
        <v>1</v>
      </c>
      <c r="F8181" s="14">
        <v>45231</v>
      </c>
      <c r="G8181" s="1">
        <f t="shared" si="894"/>
        <v>11</v>
      </c>
      <c r="H8181" s="1">
        <f t="shared" si="895"/>
        <v>2023</v>
      </c>
      <c r="I8181">
        <v>1</v>
      </c>
      <c r="J8181">
        <v>2</v>
      </c>
      <c r="K8181">
        <f t="shared" si="889"/>
        <v>3</v>
      </c>
      <c r="L8181">
        <v>14973</v>
      </c>
      <c r="M8181" s="6">
        <f t="shared" si="890"/>
        <v>6.6786883056167774</v>
      </c>
      <c r="N8181" s="6">
        <f t="shared" si="891"/>
        <v>13.357376611233555</v>
      </c>
      <c r="O8181" s="6">
        <f t="shared" si="892"/>
        <v>20.036064916850332</v>
      </c>
      <c r="Q8181">
        <f>_xlfn.XLOOKUP(C8181&amp;G8181&amp;H8181,covid!$E$2:$E$2184,covid!$D$2:$D$2184,0,0,1)</f>
        <v>0</v>
      </c>
    </row>
    <row r="8182" spans="1:17" x14ac:dyDescent="0.3">
      <c r="A8182">
        <f>_xlfn.XLOOKUP(C8182,kamus!$B$2:$B$87,kamus!$A$2:$A$87,0,0,1)</f>
        <v>2</v>
      </c>
      <c r="B8182" t="str">
        <f>_xlfn.XLOOKUP(C8182,kamus!$B$2:$B$87,kamus!$D$2:$D$87,"dihapus",0,1)</f>
        <v>Berbah</v>
      </c>
      <c r="C8182" t="s">
        <v>246</v>
      </c>
      <c r="D8182">
        <f>_xlfn.XLOOKUP(C8182,kamus!$B$2:$B$87,kamus!$J$2:$J$87,"dihapus",0,1)</f>
        <v>1</v>
      </c>
      <c r="E8182">
        <f t="shared" si="893"/>
        <v>1</v>
      </c>
      <c r="F8182" s="14">
        <v>45231</v>
      </c>
      <c r="G8182" s="1">
        <f t="shared" si="894"/>
        <v>11</v>
      </c>
      <c r="H8182" s="1">
        <f t="shared" si="895"/>
        <v>2023</v>
      </c>
      <c r="I8182">
        <v>0</v>
      </c>
      <c r="J8182">
        <v>1</v>
      </c>
      <c r="K8182">
        <f t="shared" si="889"/>
        <v>1</v>
      </c>
      <c r="L8182">
        <v>19227</v>
      </c>
      <c r="M8182" s="6">
        <f t="shared" si="890"/>
        <v>0</v>
      </c>
      <c r="N8182" s="6">
        <f t="shared" si="891"/>
        <v>5.2010193998023606</v>
      </c>
      <c r="O8182" s="6">
        <f t="shared" si="892"/>
        <v>5.2010193998023606</v>
      </c>
      <c r="Q8182">
        <f>_xlfn.XLOOKUP(C8182&amp;G8182&amp;H8182,covid!$E$2:$E$2184,covid!$D$2:$D$2184,0,0,1)</f>
        <v>0</v>
      </c>
    </row>
    <row r="8183" spans="1:17" x14ac:dyDescent="0.3">
      <c r="A8183">
        <f>_xlfn.XLOOKUP(C8183,kamus!$B$2:$B$87,kamus!$A$2:$A$87,0,0,1)</f>
        <v>3</v>
      </c>
      <c r="B8183" t="str">
        <f>_xlfn.XLOOKUP(C8183,kamus!$B$2:$B$87,kamus!$D$2:$D$87,"dihapus",0,1)</f>
        <v>Berbah</v>
      </c>
      <c r="C8183" t="s">
        <v>267</v>
      </c>
      <c r="D8183">
        <f>_xlfn.XLOOKUP(C8183,kamus!$B$2:$B$87,kamus!$J$2:$J$87,"dihapus",0,1)</f>
        <v>1</v>
      </c>
      <c r="E8183">
        <f t="shared" si="893"/>
        <v>1</v>
      </c>
      <c r="F8183" s="14">
        <v>45231</v>
      </c>
      <c r="G8183" s="1">
        <f t="shared" si="894"/>
        <v>11</v>
      </c>
      <c r="H8183" s="1">
        <f t="shared" si="895"/>
        <v>2023</v>
      </c>
      <c r="I8183">
        <v>0</v>
      </c>
      <c r="J8183">
        <v>1</v>
      </c>
      <c r="K8183">
        <f t="shared" si="889"/>
        <v>1</v>
      </c>
      <c r="L8183">
        <v>13737</v>
      </c>
      <c r="M8183" s="6">
        <f t="shared" si="890"/>
        <v>0</v>
      </c>
      <c r="N8183" s="6">
        <f t="shared" si="891"/>
        <v>7.2796098129140283</v>
      </c>
      <c r="O8183" s="6">
        <f t="shared" si="892"/>
        <v>7.2796098129140283</v>
      </c>
      <c r="Q8183">
        <f>_xlfn.XLOOKUP(C8183&amp;G8183&amp;H8183,covid!$E$2:$E$2184,covid!$D$2:$D$2184,0,0,1)</f>
        <v>0</v>
      </c>
    </row>
    <row r="8184" spans="1:17" x14ac:dyDescent="0.3">
      <c r="A8184">
        <f>_xlfn.XLOOKUP(C8184,kamus!$B$2:$B$87,kamus!$A$2:$A$87,0,0,1)</f>
        <v>9</v>
      </c>
      <c r="B8184" t="str">
        <f>_xlfn.XLOOKUP(C8184,kamus!$B$2:$B$87,kamus!$D$2:$D$87,"dihapus",0,1)</f>
        <v>cangkringan</v>
      </c>
      <c r="C8184" t="s">
        <v>197</v>
      </c>
      <c r="D8184">
        <f>_xlfn.XLOOKUP(C8184,kamus!$B$2:$B$87,kamus!$J$2:$J$87,"dihapus",0,1)</f>
        <v>0</v>
      </c>
      <c r="E8184">
        <f t="shared" si="893"/>
        <v>0</v>
      </c>
      <c r="F8184" s="14">
        <v>45231</v>
      </c>
      <c r="G8184" s="1">
        <f t="shared" si="894"/>
        <v>11</v>
      </c>
      <c r="H8184" s="1">
        <f t="shared" si="895"/>
        <v>2023</v>
      </c>
      <c r="I8184">
        <v>0</v>
      </c>
      <c r="J8184">
        <v>0</v>
      </c>
      <c r="K8184">
        <f t="shared" si="889"/>
        <v>0</v>
      </c>
      <c r="L8184">
        <v>8289</v>
      </c>
      <c r="M8184" s="6">
        <f t="shared" si="890"/>
        <v>0</v>
      </c>
      <c r="N8184" s="6">
        <f t="shared" si="891"/>
        <v>0</v>
      </c>
      <c r="O8184" s="6">
        <f t="shared" si="892"/>
        <v>0</v>
      </c>
      <c r="Q8184">
        <f>_xlfn.XLOOKUP(C8184&amp;G8184&amp;H8184,covid!$E$2:$E$2184,covid!$D$2:$D$2184,0,0,1)</f>
        <v>0</v>
      </c>
    </row>
    <row r="8185" spans="1:17" x14ac:dyDescent="0.3">
      <c r="A8185">
        <f>_xlfn.XLOOKUP(C8185,kamus!$B$2:$B$87,kamus!$A$2:$A$87,0,0,1)</f>
        <v>5</v>
      </c>
      <c r="B8185" t="str">
        <f>_xlfn.XLOOKUP(C8185,kamus!$B$2:$B$87,kamus!$D$2:$D$87,"dihapus",0,1)</f>
        <v>cangkringan</v>
      </c>
      <c r="C8185" t="s">
        <v>212</v>
      </c>
      <c r="D8185">
        <f>_xlfn.XLOOKUP(C8185,kamus!$B$2:$B$87,kamus!$J$2:$J$87,"dihapus",0,1)</f>
        <v>0</v>
      </c>
      <c r="E8185">
        <f t="shared" si="893"/>
        <v>0</v>
      </c>
      <c r="F8185" s="14">
        <v>45231</v>
      </c>
      <c r="G8185" s="1">
        <f t="shared" si="894"/>
        <v>11</v>
      </c>
      <c r="H8185" s="1">
        <f t="shared" si="895"/>
        <v>2023</v>
      </c>
      <c r="I8185">
        <v>0</v>
      </c>
      <c r="J8185">
        <v>0</v>
      </c>
      <c r="K8185">
        <f t="shared" si="889"/>
        <v>0</v>
      </c>
      <c r="L8185">
        <v>4249</v>
      </c>
      <c r="M8185" s="6">
        <f t="shared" si="890"/>
        <v>0</v>
      </c>
      <c r="N8185" s="6">
        <f t="shared" si="891"/>
        <v>0</v>
      </c>
      <c r="O8185" s="6">
        <f t="shared" si="892"/>
        <v>0</v>
      </c>
      <c r="Q8185">
        <f>_xlfn.XLOOKUP(C8185&amp;G8185&amp;H8185,covid!$E$2:$E$2184,covid!$D$2:$D$2184,0,0,1)</f>
        <v>0</v>
      </c>
    </row>
    <row r="8186" spans="1:17" x14ac:dyDescent="0.3">
      <c r="A8186">
        <f>_xlfn.XLOOKUP(C8186,kamus!$B$2:$B$87,kamus!$A$2:$A$87,0,0,1)</f>
        <v>7</v>
      </c>
      <c r="B8186" t="str">
        <f>_xlfn.XLOOKUP(C8186,kamus!$B$2:$B$87,kamus!$D$2:$D$87,"dihapus",0,1)</f>
        <v>cangkringan</v>
      </c>
      <c r="C8186" t="s">
        <v>217</v>
      </c>
      <c r="D8186">
        <f>_xlfn.XLOOKUP(C8186,kamus!$B$2:$B$87,kamus!$J$2:$J$87,"dihapus",0,1)</f>
        <v>0</v>
      </c>
      <c r="E8186">
        <f t="shared" si="893"/>
        <v>0</v>
      </c>
      <c r="F8186" s="14">
        <v>45231</v>
      </c>
      <c r="G8186" s="1">
        <f t="shared" si="894"/>
        <v>11</v>
      </c>
      <c r="H8186" s="1">
        <f t="shared" si="895"/>
        <v>2023</v>
      </c>
      <c r="I8186">
        <v>0</v>
      </c>
      <c r="J8186">
        <v>0</v>
      </c>
      <c r="K8186">
        <f t="shared" si="889"/>
        <v>0</v>
      </c>
      <c r="L8186">
        <v>3686</v>
      </c>
      <c r="M8186" s="6">
        <f t="shared" si="890"/>
        <v>0</v>
      </c>
      <c r="N8186" s="6">
        <f t="shared" si="891"/>
        <v>0</v>
      </c>
      <c r="O8186" s="6">
        <f t="shared" si="892"/>
        <v>0</v>
      </c>
      <c r="Q8186">
        <f>_xlfn.XLOOKUP(C8186&amp;G8186&amp;H8186,covid!$E$2:$E$2184,covid!$D$2:$D$2184,0,0,1)</f>
        <v>0</v>
      </c>
    </row>
    <row r="8187" spans="1:17" x14ac:dyDescent="0.3">
      <c r="A8187">
        <f>_xlfn.XLOOKUP(C8187,kamus!$B$2:$B$87,kamus!$A$2:$A$87,0,0,1)</f>
        <v>8</v>
      </c>
      <c r="B8187" t="str">
        <f>_xlfn.XLOOKUP(C8187,kamus!$B$2:$B$87,kamus!$D$2:$D$87,"dihapus",0,1)</f>
        <v>cangkringan</v>
      </c>
      <c r="C8187" t="s">
        <v>275</v>
      </c>
      <c r="D8187">
        <f>_xlfn.XLOOKUP(C8187,kamus!$B$2:$B$87,kamus!$J$2:$J$87,"dihapus",0,1)</f>
        <v>0</v>
      </c>
      <c r="E8187">
        <f t="shared" si="893"/>
        <v>0</v>
      </c>
      <c r="F8187" s="14">
        <v>45231</v>
      </c>
      <c r="G8187" s="1">
        <f t="shared" si="894"/>
        <v>11</v>
      </c>
      <c r="H8187" s="1">
        <f t="shared" si="895"/>
        <v>2023</v>
      </c>
      <c r="I8187">
        <v>0</v>
      </c>
      <c r="J8187">
        <v>0</v>
      </c>
      <c r="K8187">
        <f t="shared" si="889"/>
        <v>0</v>
      </c>
      <c r="L8187">
        <v>5705</v>
      </c>
      <c r="M8187" s="6">
        <f t="shared" si="890"/>
        <v>0</v>
      </c>
      <c r="N8187" s="6">
        <f t="shared" si="891"/>
        <v>0</v>
      </c>
      <c r="O8187" s="6">
        <f t="shared" si="892"/>
        <v>0</v>
      </c>
      <c r="Q8187">
        <f>_xlfn.XLOOKUP(C8187&amp;G8187&amp;H8187,covid!$E$2:$E$2184,covid!$D$2:$D$2184,0,0,1)</f>
        <v>0</v>
      </c>
    </row>
    <row r="8188" spans="1:17" x14ac:dyDescent="0.3">
      <c r="A8188">
        <f>_xlfn.XLOOKUP(C8188,kamus!$B$2:$B$87,kamus!$A$2:$A$87,0,0,1)</f>
        <v>6</v>
      </c>
      <c r="B8188" t="str">
        <f>_xlfn.XLOOKUP(C8188,kamus!$B$2:$B$87,kamus!$D$2:$D$87,"dihapus",0,1)</f>
        <v>cangkringan</v>
      </c>
      <c r="C8188" t="s">
        <v>281</v>
      </c>
      <c r="D8188">
        <f>_xlfn.XLOOKUP(C8188,kamus!$B$2:$B$87,kamus!$J$2:$J$87,"dihapus",0,1)</f>
        <v>0</v>
      </c>
      <c r="E8188">
        <f t="shared" si="893"/>
        <v>0</v>
      </c>
      <c r="F8188" s="14">
        <v>45231</v>
      </c>
      <c r="G8188" s="1">
        <f t="shared" si="894"/>
        <v>11</v>
      </c>
      <c r="H8188" s="1">
        <f t="shared" si="895"/>
        <v>2023</v>
      </c>
      <c r="I8188">
        <v>0</v>
      </c>
      <c r="J8188">
        <v>0</v>
      </c>
      <c r="K8188">
        <f t="shared" si="889"/>
        <v>0</v>
      </c>
      <c r="L8188">
        <v>11656</v>
      </c>
      <c r="M8188" s="6">
        <f t="shared" si="890"/>
        <v>0</v>
      </c>
      <c r="N8188" s="6">
        <f t="shared" si="891"/>
        <v>0</v>
      </c>
      <c r="O8188" s="6">
        <f t="shared" si="892"/>
        <v>0</v>
      </c>
      <c r="Q8188">
        <f>_xlfn.XLOOKUP(C8188&amp;G8188&amp;H8188,covid!$E$2:$E$2184,covid!$D$2:$D$2184,0,0,1)</f>
        <v>0</v>
      </c>
    </row>
    <row r="8189" spans="1:17" x14ac:dyDescent="0.3">
      <c r="A8189">
        <f>_xlfn.XLOOKUP(C8189,kamus!$B$2:$B$87,kamus!$A$2:$A$87,0,0,1)</f>
        <v>10</v>
      </c>
      <c r="B8189" t="str">
        <f>_xlfn.XLOOKUP(C8189,kamus!$B$2:$B$87,kamus!$D$2:$D$87,"dihapus",0,1)</f>
        <v>Depok 1</v>
      </c>
      <c r="C8189" t="s">
        <v>220</v>
      </c>
      <c r="D8189">
        <f>_xlfn.XLOOKUP(C8189,kamus!$B$2:$B$87,kamus!$J$2:$J$87,"dihapus",0,1)</f>
        <v>1</v>
      </c>
      <c r="E8189">
        <f t="shared" si="893"/>
        <v>1</v>
      </c>
      <c r="F8189" s="14">
        <v>45231</v>
      </c>
      <c r="G8189" s="1">
        <f t="shared" si="894"/>
        <v>11</v>
      </c>
      <c r="H8189" s="1">
        <f t="shared" si="895"/>
        <v>2023</v>
      </c>
      <c r="I8189">
        <v>0</v>
      </c>
      <c r="J8189">
        <v>0</v>
      </c>
      <c r="K8189">
        <f t="shared" si="889"/>
        <v>0</v>
      </c>
      <c r="L8189">
        <v>39007</v>
      </c>
      <c r="M8189" s="6">
        <f t="shared" si="890"/>
        <v>0</v>
      </c>
      <c r="N8189" s="6">
        <f t="shared" si="891"/>
        <v>0</v>
      </c>
      <c r="O8189" s="6">
        <f t="shared" si="892"/>
        <v>0</v>
      </c>
      <c r="Q8189">
        <f>_xlfn.XLOOKUP(C8189&amp;G8189&amp;H8189,covid!$E$2:$E$2184,covid!$D$2:$D$2184,0,0,1)</f>
        <v>0</v>
      </c>
    </row>
    <row r="8190" spans="1:17" x14ac:dyDescent="0.3">
      <c r="A8190">
        <f>_xlfn.XLOOKUP(C8190,kamus!$B$2:$B$87,kamus!$A$2:$A$87,0,0,1)</f>
        <v>11</v>
      </c>
      <c r="B8190" t="str">
        <f>_xlfn.XLOOKUP(C8190,kamus!$B$2:$B$87,kamus!$D$2:$D$87,"dihapus",0,1)</f>
        <v>Depok 2</v>
      </c>
      <c r="C8190" t="s">
        <v>207</v>
      </c>
      <c r="D8190">
        <f>_xlfn.XLOOKUP(C8190,kamus!$B$2:$B$87,kamus!$J$2:$J$87,"dihapus",0,1)</f>
        <v>1</v>
      </c>
      <c r="E8190">
        <f t="shared" si="893"/>
        <v>1</v>
      </c>
      <c r="F8190" s="14">
        <v>45231</v>
      </c>
      <c r="G8190" s="1">
        <f t="shared" si="894"/>
        <v>11</v>
      </c>
      <c r="H8190" s="1">
        <f t="shared" si="895"/>
        <v>2023</v>
      </c>
      <c r="I8190">
        <v>3</v>
      </c>
      <c r="J8190">
        <v>0</v>
      </c>
      <c r="K8190">
        <f t="shared" si="889"/>
        <v>3</v>
      </c>
      <c r="L8190">
        <v>45676</v>
      </c>
      <c r="M8190" s="6">
        <f t="shared" si="890"/>
        <v>6.5680007005867411</v>
      </c>
      <c r="N8190" s="6">
        <f t="shared" si="891"/>
        <v>0</v>
      </c>
      <c r="O8190" s="6">
        <f t="shared" si="892"/>
        <v>6.5680007005867411</v>
      </c>
      <c r="Q8190">
        <f>_xlfn.XLOOKUP(C8190&amp;G8190&amp;H8190,covid!$E$2:$E$2184,covid!$D$2:$D$2184,0,0,1)</f>
        <v>0</v>
      </c>
    </row>
    <row r="8191" spans="1:17" x14ac:dyDescent="0.3">
      <c r="A8191">
        <f>_xlfn.XLOOKUP(C8191,kamus!$B$2:$B$87,kamus!$A$2:$A$87,0,0,1)</f>
        <v>12</v>
      </c>
      <c r="B8191" t="str">
        <f>_xlfn.XLOOKUP(C8191,kamus!$B$2:$B$87,kamus!$D$2:$D$87,"dihapus",0,1)</f>
        <v>Depok 3</v>
      </c>
      <c r="C8191" t="s">
        <v>206</v>
      </c>
      <c r="D8191">
        <f>_xlfn.XLOOKUP(C8191,kamus!$B$2:$B$87,kamus!$J$2:$J$87,"dihapus",0,1)</f>
        <v>1</v>
      </c>
      <c r="E8191">
        <f t="shared" si="893"/>
        <v>1</v>
      </c>
      <c r="F8191" s="14">
        <v>45231</v>
      </c>
      <c r="G8191" s="1">
        <f t="shared" si="894"/>
        <v>11</v>
      </c>
      <c r="H8191" s="1">
        <f t="shared" si="895"/>
        <v>2023</v>
      </c>
      <c r="I8191">
        <v>0</v>
      </c>
      <c r="J8191">
        <v>0</v>
      </c>
      <c r="K8191">
        <f t="shared" si="889"/>
        <v>0</v>
      </c>
      <c r="L8191">
        <v>46091</v>
      </c>
      <c r="M8191" s="6">
        <f t="shared" si="890"/>
        <v>0</v>
      </c>
      <c r="N8191" s="6">
        <f t="shared" si="891"/>
        <v>0</v>
      </c>
      <c r="O8191" s="6">
        <f t="shared" si="892"/>
        <v>0</v>
      </c>
      <c r="Q8191">
        <f>_xlfn.XLOOKUP(C8191&amp;G8191&amp;H8191,covid!$E$2:$E$2184,covid!$D$2:$D$2184,0,0,1)</f>
        <v>0</v>
      </c>
    </row>
    <row r="8192" spans="1:17" x14ac:dyDescent="0.3">
      <c r="A8192">
        <f>_xlfn.XLOOKUP(C8192,kamus!$B$2:$B$87,kamus!$A$2:$A$87,0,0,1)</f>
        <v>0</v>
      </c>
      <c r="B8192" t="str">
        <f>_xlfn.XLOOKUP(C8192,kamus!$B$2:$B$87,kamus!$D$2:$D$87,"dihapus",0,1)</f>
        <v>dihapus</v>
      </c>
      <c r="C8192" t="s">
        <v>282</v>
      </c>
      <c r="D8192" t="str">
        <f>_xlfn.XLOOKUP(C8192,kamus!$B$2:$B$87,kamus!$J$2:$J$87,"dihapus",0,1)</f>
        <v>dihapus</v>
      </c>
      <c r="E8192">
        <f t="shared" si="893"/>
        <v>1</v>
      </c>
      <c r="F8192" s="14">
        <v>45231</v>
      </c>
      <c r="G8192" s="1">
        <f t="shared" si="894"/>
        <v>11</v>
      </c>
      <c r="H8192" s="1">
        <f t="shared" si="895"/>
        <v>2023</v>
      </c>
      <c r="I8192">
        <v>0</v>
      </c>
      <c r="J8192">
        <v>0</v>
      </c>
      <c r="K8192">
        <f t="shared" si="889"/>
        <v>0</v>
      </c>
      <c r="L8192" t="e">
        <v>#N/A</v>
      </c>
      <c r="M8192" s="6" t="e">
        <f t="shared" si="890"/>
        <v>#N/A</v>
      </c>
      <c r="N8192" s="6" t="e">
        <f t="shared" si="891"/>
        <v>#N/A</v>
      </c>
      <c r="O8192" s="6" t="e">
        <f t="shared" si="892"/>
        <v>#N/A</v>
      </c>
      <c r="Q8192">
        <f>_xlfn.XLOOKUP(C8192&amp;G8192&amp;H8192,covid!$E$2:$E$2184,covid!$D$2:$D$2184,0,0,1)</f>
        <v>0</v>
      </c>
    </row>
    <row r="8193" spans="1:17" x14ac:dyDescent="0.3">
      <c r="A8193">
        <f>_xlfn.XLOOKUP(C8193,kamus!$B$2:$B$87,kamus!$A$2:$A$87,0,0,1)</f>
        <v>14</v>
      </c>
      <c r="B8193" t="str">
        <f>_xlfn.XLOOKUP(C8193,kamus!$B$2:$B$87,kamus!$D$2:$D$87,"dihapus",0,1)</f>
        <v>Gamping 1</v>
      </c>
      <c r="C8193" t="s">
        <v>196</v>
      </c>
      <c r="D8193">
        <f>_xlfn.XLOOKUP(C8193,kamus!$B$2:$B$87,kamus!$J$2:$J$87,"dihapus",0,1)</f>
        <v>1</v>
      </c>
      <c r="E8193">
        <f t="shared" si="893"/>
        <v>1</v>
      </c>
      <c r="F8193" s="14">
        <v>45231</v>
      </c>
      <c r="G8193" s="1">
        <f t="shared" si="894"/>
        <v>11</v>
      </c>
      <c r="H8193" s="1">
        <f t="shared" si="895"/>
        <v>2023</v>
      </c>
      <c r="I8193">
        <v>0</v>
      </c>
      <c r="J8193">
        <v>0</v>
      </c>
      <c r="K8193">
        <f t="shared" si="889"/>
        <v>0</v>
      </c>
      <c r="L8193">
        <v>23457</v>
      </c>
      <c r="M8193" s="6">
        <f t="shared" si="890"/>
        <v>0</v>
      </c>
      <c r="N8193" s="6">
        <f t="shared" si="891"/>
        <v>0</v>
      </c>
      <c r="O8193" s="6">
        <f t="shared" si="892"/>
        <v>0</v>
      </c>
      <c r="Q8193">
        <f>_xlfn.XLOOKUP(C8193&amp;G8193&amp;H8193,covid!$E$2:$E$2184,covid!$D$2:$D$2184,0,0,1)</f>
        <v>0</v>
      </c>
    </row>
    <row r="8194" spans="1:17" x14ac:dyDescent="0.3">
      <c r="A8194">
        <f>_xlfn.XLOOKUP(C8194,kamus!$B$2:$B$87,kamus!$A$2:$A$87,0,0,1)</f>
        <v>13</v>
      </c>
      <c r="B8194" t="str">
        <f>_xlfn.XLOOKUP(C8194,kamus!$B$2:$B$87,kamus!$D$2:$D$87,"dihapus",0,1)</f>
        <v>Gamping 1</v>
      </c>
      <c r="C8194" t="s">
        <v>198</v>
      </c>
      <c r="D8194">
        <f>_xlfn.XLOOKUP(C8194,kamus!$B$2:$B$87,kamus!$J$2:$J$87,"dihapus",0,1)</f>
        <v>1</v>
      </c>
      <c r="E8194">
        <f t="shared" si="893"/>
        <v>1</v>
      </c>
      <c r="F8194" s="14">
        <v>45231</v>
      </c>
      <c r="G8194" s="1">
        <f t="shared" si="894"/>
        <v>11</v>
      </c>
      <c r="H8194" s="1">
        <f t="shared" si="895"/>
        <v>2023</v>
      </c>
      <c r="I8194">
        <v>0</v>
      </c>
      <c r="J8194">
        <v>0</v>
      </c>
      <c r="K8194">
        <f t="shared" ref="K8194:K8257" si="896">J8194+I8194</f>
        <v>0</v>
      </c>
      <c r="L8194">
        <v>21222</v>
      </c>
      <c r="M8194" s="6">
        <f t="shared" ref="M8194:M8257" si="897">IF(ISBLANK(I8194)=TRUE,"",I8194/$L8194*100000)</f>
        <v>0</v>
      </c>
      <c r="N8194" s="6">
        <f t="shared" ref="N8194:N8257" si="898">IF(ISBLANK(J8194)=TRUE,"",J8194/$L8194*100000)</f>
        <v>0</v>
      </c>
      <c r="O8194" s="6">
        <f t="shared" ref="O8194:O8257" si="899">IF(ISBLANK(K8194)=TRUE,"",K8194/$L8194*100000)</f>
        <v>0</v>
      </c>
      <c r="Q8194">
        <f>_xlfn.XLOOKUP(C8194&amp;G8194&amp;H8194,covid!$E$2:$E$2184,covid!$D$2:$D$2184,0,0,1)</f>
        <v>0</v>
      </c>
    </row>
    <row r="8195" spans="1:17" x14ac:dyDescent="0.3">
      <c r="A8195">
        <f>_xlfn.XLOOKUP(C8195,kamus!$B$2:$B$87,kamus!$A$2:$A$87,0,0,1)</f>
        <v>16</v>
      </c>
      <c r="B8195" t="str">
        <f>_xlfn.XLOOKUP(C8195,kamus!$B$2:$B$87,kamus!$D$2:$D$87,"dihapus",0,1)</f>
        <v>Gamping 2</v>
      </c>
      <c r="C8195" t="s">
        <v>200</v>
      </c>
      <c r="D8195">
        <f>_xlfn.XLOOKUP(C8195,kamus!$B$2:$B$87,kamus!$J$2:$J$87,"dihapus",0,1)</f>
        <v>1</v>
      </c>
      <c r="E8195">
        <f t="shared" ref="E8195:E8258" si="900">IF(D8195=0,0,IF(H8195&lt;2021,0,IF(AND(H8195=2021,G8195&lt;5),0,1)))</f>
        <v>1</v>
      </c>
      <c r="F8195" s="14">
        <v>45231</v>
      </c>
      <c r="G8195" s="1">
        <f t="shared" ref="G8195:G8258" si="901">MONTH(F8195)</f>
        <v>11</v>
      </c>
      <c r="H8195" s="1">
        <f t="shared" ref="H8195:H8258" si="902">YEAR(F8195)</f>
        <v>2023</v>
      </c>
      <c r="I8195">
        <v>1</v>
      </c>
      <c r="J8195">
        <v>0</v>
      </c>
      <c r="K8195">
        <f t="shared" si="896"/>
        <v>1</v>
      </c>
      <c r="L8195">
        <v>17089</v>
      </c>
      <c r="M8195" s="6">
        <f t="shared" si="897"/>
        <v>5.8517174790801096</v>
      </c>
      <c r="N8195" s="6">
        <f t="shared" si="898"/>
        <v>0</v>
      </c>
      <c r="O8195" s="6">
        <f t="shared" si="899"/>
        <v>5.8517174790801096</v>
      </c>
      <c r="Q8195">
        <f>_xlfn.XLOOKUP(C8195&amp;G8195&amp;H8195,covid!$E$2:$E$2184,covid!$D$2:$D$2184,0,0,1)</f>
        <v>0</v>
      </c>
    </row>
    <row r="8196" spans="1:17" x14ac:dyDescent="0.3">
      <c r="A8196">
        <f>_xlfn.XLOOKUP(C8196,kamus!$B$2:$B$87,kamus!$A$2:$A$87,0,0,1)</f>
        <v>15</v>
      </c>
      <c r="B8196" t="str">
        <f>_xlfn.XLOOKUP(C8196,kamus!$B$2:$B$87,kamus!$D$2:$D$87,"dihapus",0,1)</f>
        <v>Gamping 2</v>
      </c>
      <c r="C8196" t="s">
        <v>230</v>
      </c>
      <c r="D8196">
        <f>_xlfn.XLOOKUP(C8196,kamus!$B$2:$B$87,kamus!$J$2:$J$87,"dihapus",0,1)</f>
        <v>1</v>
      </c>
      <c r="E8196">
        <f t="shared" si="900"/>
        <v>1</v>
      </c>
      <c r="F8196" s="14">
        <v>45231</v>
      </c>
      <c r="G8196" s="1">
        <f t="shared" si="901"/>
        <v>11</v>
      </c>
      <c r="H8196" s="1">
        <f t="shared" si="902"/>
        <v>2023</v>
      </c>
      <c r="I8196">
        <v>0</v>
      </c>
      <c r="J8196">
        <v>0</v>
      </c>
      <c r="K8196">
        <f t="shared" si="896"/>
        <v>0</v>
      </c>
      <c r="L8196">
        <v>19215</v>
      </c>
      <c r="M8196" s="6">
        <f t="shared" si="897"/>
        <v>0</v>
      </c>
      <c r="N8196" s="6">
        <f t="shared" si="898"/>
        <v>0</v>
      </c>
      <c r="O8196" s="6">
        <f t="shared" si="899"/>
        <v>0</v>
      </c>
      <c r="Q8196">
        <f>_xlfn.XLOOKUP(C8196&amp;G8196&amp;H8196,covid!$E$2:$E$2184,covid!$D$2:$D$2184,0,0,1)</f>
        <v>0</v>
      </c>
    </row>
    <row r="8197" spans="1:17" x14ac:dyDescent="0.3">
      <c r="A8197">
        <f>_xlfn.XLOOKUP(C8197,kamus!$B$2:$B$87,kamus!$A$2:$A$87,0,0,1)</f>
        <v>17</v>
      </c>
      <c r="B8197" t="str">
        <f>_xlfn.XLOOKUP(C8197,kamus!$B$2:$B$87,kamus!$D$2:$D$87,"dihapus",0,1)</f>
        <v>Gamping 2</v>
      </c>
      <c r="C8197" t="s">
        <v>272</v>
      </c>
      <c r="D8197">
        <f>_xlfn.XLOOKUP(C8197,kamus!$B$2:$B$87,kamus!$J$2:$J$87,"dihapus",0,1)</f>
        <v>1</v>
      </c>
      <c r="E8197">
        <f t="shared" si="900"/>
        <v>1</v>
      </c>
      <c r="F8197" s="14">
        <v>45231</v>
      </c>
      <c r="G8197" s="1">
        <f t="shared" si="901"/>
        <v>11</v>
      </c>
      <c r="H8197" s="1">
        <f t="shared" si="902"/>
        <v>2023</v>
      </c>
      <c r="I8197">
        <v>0</v>
      </c>
      <c r="J8197">
        <v>2</v>
      </c>
      <c r="K8197">
        <f t="shared" si="896"/>
        <v>2</v>
      </c>
      <c r="L8197">
        <v>19189</v>
      </c>
      <c r="M8197" s="6">
        <f t="shared" si="897"/>
        <v>0</v>
      </c>
      <c r="N8197" s="6">
        <f t="shared" si="898"/>
        <v>10.422637969670124</v>
      </c>
      <c r="O8197" s="6">
        <f t="shared" si="899"/>
        <v>10.422637969670124</v>
      </c>
      <c r="Q8197">
        <f>_xlfn.XLOOKUP(C8197&amp;G8197&amp;H8197,covid!$E$2:$E$2184,covid!$D$2:$D$2184,0,0,1)</f>
        <v>0</v>
      </c>
    </row>
    <row r="8198" spans="1:17" x14ac:dyDescent="0.3">
      <c r="A8198">
        <f>_xlfn.XLOOKUP(C8198,kamus!$B$2:$B$87,kamus!$A$2:$A$87,0,0,1)</f>
        <v>20</v>
      </c>
      <c r="B8198" t="str">
        <f>_xlfn.XLOOKUP(C8198,kamus!$B$2:$B$87,kamus!$D$2:$D$87,"dihapus",0,1)</f>
        <v>Godean 1</v>
      </c>
      <c r="C8198" t="s">
        <v>247</v>
      </c>
      <c r="D8198">
        <f>_xlfn.XLOOKUP(C8198,kamus!$B$2:$B$87,kamus!$J$2:$J$87,"dihapus",0,1)</f>
        <v>1</v>
      </c>
      <c r="E8198">
        <f t="shared" si="900"/>
        <v>1</v>
      </c>
      <c r="F8198" s="14">
        <v>45231</v>
      </c>
      <c r="G8198" s="1">
        <f t="shared" si="901"/>
        <v>11</v>
      </c>
      <c r="H8198" s="1">
        <f t="shared" si="902"/>
        <v>2023</v>
      </c>
      <c r="I8198">
        <v>1</v>
      </c>
      <c r="J8198">
        <v>0</v>
      </c>
      <c r="K8198">
        <f t="shared" si="896"/>
        <v>1</v>
      </c>
      <c r="L8198">
        <v>10016</v>
      </c>
      <c r="M8198" s="6">
        <f t="shared" si="897"/>
        <v>9.9840255591054312</v>
      </c>
      <c r="N8198" s="6">
        <f t="shared" si="898"/>
        <v>0</v>
      </c>
      <c r="O8198" s="6">
        <f t="shared" si="899"/>
        <v>9.9840255591054312</v>
      </c>
      <c r="Q8198">
        <f>_xlfn.XLOOKUP(C8198&amp;G8198&amp;H8198,covid!$E$2:$E$2184,covid!$D$2:$D$2184,0,0,1)</f>
        <v>0</v>
      </c>
    </row>
    <row r="8199" spans="1:17" x14ac:dyDescent="0.3">
      <c r="A8199">
        <f>_xlfn.XLOOKUP(C8199,kamus!$B$2:$B$87,kamus!$A$2:$A$87,0,0,1)</f>
        <v>21</v>
      </c>
      <c r="B8199" t="str">
        <f>_xlfn.XLOOKUP(C8199,kamus!$B$2:$B$87,kamus!$D$2:$D$87,"dihapus",0,1)</f>
        <v>Godean 1</v>
      </c>
      <c r="C8199" t="s">
        <v>250</v>
      </c>
      <c r="D8199">
        <f>_xlfn.XLOOKUP(C8199,kamus!$B$2:$B$87,kamus!$J$2:$J$87,"dihapus",0,1)</f>
        <v>1</v>
      </c>
      <c r="E8199">
        <f t="shared" si="900"/>
        <v>1</v>
      </c>
      <c r="F8199" s="14">
        <v>45231</v>
      </c>
      <c r="G8199" s="1">
        <f t="shared" si="901"/>
        <v>11</v>
      </c>
      <c r="H8199" s="1">
        <f t="shared" si="902"/>
        <v>2023</v>
      </c>
      <c r="I8199">
        <v>0</v>
      </c>
      <c r="J8199">
        <v>0</v>
      </c>
      <c r="K8199">
        <f t="shared" si="896"/>
        <v>0</v>
      </c>
      <c r="L8199">
        <v>10556</v>
      </c>
      <c r="M8199" s="6">
        <f t="shared" si="897"/>
        <v>0</v>
      </c>
      <c r="N8199" s="6">
        <f t="shared" si="898"/>
        <v>0</v>
      </c>
      <c r="O8199" s="6">
        <f t="shared" si="899"/>
        <v>0</v>
      </c>
      <c r="Q8199">
        <f>_xlfn.XLOOKUP(C8199&amp;G8199&amp;H8199,covid!$E$2:$E$2184,covid!$D$2:$D$2184,0,0,1)</f>
        <v>0</v>
      </c>
    </row>
    <row r="8200" spans="1:17" x14ac:dyDescent="0.3">
      <c r="A8200">
        <f>_xlfn.XLOOKUP(C8200,kamus!$B$2:$B$87,kamus!$A$2:$A$87,0,0,1)</f>
        <v>19</v>
      </c>
      <c r="B8200" t="str">
        <f>_xlfn.XLOOKUP(C8200,kamus!$B$2:$B$87,kamus!$D$2:$D$87,"dihapus",0,1)</f>
        <v>Godean 1</v>
      </c>
      <c r="C8200" t="s">
        <v>251</v>
      </c>
      <c r="D8200">
        <f>_xlfn.XLOOKUP(C8200,kamus!$B$2:$B$87,kamus!$J$2:$J$87,"dihapus",0,1)</f>
        <v>1</v>
      </c>
      <c r="E8200">
        <f t="shared" si="900"/>
        <v>1</v>
      </c>
      <c r="F8200" s="14">
        <v>45231</v>
      </c>
      <c r="G8200" s="1">
        <f t="shared" si="901"/>
        <v>11</v>
      </c>
      <c r="H8200" s="1">
        <f t="shared" si="902"/>
        <v>2023</v>
      </c>
      <c r="I8200">
        <v>0</v>
      </c>
      <c r="J8200">
        <v>0</v>
      </c>
      <c r="K8200">
        <f t="shared" si="896"/>
        <v>0</v>
      </c>
      <c r="L8200">
        <v>9415</v>
      </c>
      <c r="M8200" s="6">
        <f t="shared" si="897"/>
        <v>0</v>
      </c>
      <c r="N8200" s="6">
        <f t="shared" si="898"/>
        <v>0</v>
      </c>
      <c r="O8200" s="6">
        <f t="shared" si="899"/>
        <v>0</v>
      </c>
      <c r="Q8200">
        <f>_xlfn.XLOOKUP(C8200&amp;G8200&amp;H8200,covid!$E$2:$E$2184,covid!$D$2:$D$2184,0,0,1)</f>
        <v>0</v>
      </c>
    </row>
    <row r="8201" spans="1:17" x14ac:dyDescent="0.3">
      <c r="A8201">
        <f>_xlfn.XLOOKUP(C8201,kamus!$B$2:$B$87,kamus!$A$2:$A$87,0,0,1)</f>
        <v>18</v>
      </c>
      <c r="B8201" t="str">
        <f>_xlfn.XLOOKUP(C8201,kamus!$B$2:$B$87,kamus!$D$2:$D$87,"dihapus",0,1)</f>
        <v>Godean 1</v>
      </c>
      <c r="C8201" t="s">
        <v>252</v>
      </c>
      <c r="D8201">
        <f>_xlfn.XLOOKUP(C8201,kamus!$B$2:$B$87,kamus!$J$2:$J$87,"dihapus",0,1)</f>
        <v>0</v>
      </c>
      <c r="E8201">
        <f t="shared" si="900"/>
        <v>0</v>
      </c>
      <c r="F8201" s="14">
        <v>45231</v>
      </c>
      <c r="G8201" s="1">
        <f t="shared" si="901"/>
        <v>11</v>
      </c>
      <c r="H8201" s="1">
        <f t="shared" si="902"/>
        <v>2023</v>
      </c>
      <c r="I8201">
        <v>0</v>
      </c>
      <c r="J8201">
        <v>0</v>
      </c>
      <c r="K8201">
        <f t="shared" si="896"/>
        <v>0</v>
      </c>
      <c r="L8201">
        <v>6792</v>
      </c>
      <c r="M8201" s="6">
        <f t="shared" si="897"/>
        <v>0</v>
      </c>
      <c r="N8201" s="6">
        <f t="shared" si="898"/>
        <v>0</v>
      </c>
      <c r="O8201" s="6">
        <f t="shared" si="899"/>
        <v>0</v>
      </c>
      <c r="Q8201">
        <f>_xlfn.XLOOKUP(C8201&amp;G8201&amp;H8201,covid!$E$2:$E$2184,covid!$D$2:$D$2184,0,0,1)</f>
        <v>0</v>
      </c>
    </row>
    <row r="8202" spans="1:17" x14ac:dyDescent="0.3">
      <c r="A8202">
        <f>_xlfn.XLOOKUP(C8202,kamus!$B$2:$B$87,kamus!$A$2:$A$87,0,0,1)</f>
        <v>23</v>
      </c>
      <c r="B8202" t="str">
        <f>_xlfn.XLOOKUP(C8202,kamus!$B$2:$B$87,kamus!$D$2:$D$87,"dihapus",0,1)</f>
        <v>Godean 2</v>
      </c>
      <c r="C8202" t="s">
        <v>248</v>
      </c>
      <c r="D8202">
        <f>_xlfn.XLOOKUP(C8202,kamus!$B$2:$B$87,kamus!$J$2:$J$87,"dihapus",0,1)</f>
        <v>1</v>
      </c>
      <c r="E8202">
        <f t="shared" si="900"/>
        <v>1</v>
      </c>
      <c r="F8202" s="14">
        <v>45231</v>
      </c>
      <c r="G8202" s="1">
        <f t="shared" si="901"/>
        <v>11</v>
      </c>
      <c r="H8202" s="1">
        <f t="shared" si="902"/>
        <v>2023</v>
      </c>
      <c r="I8202">
        <v>0</v>
      </c>
      <c r="J8202">
        <v>1</v>
      </c>
      <c r="K8202">
        <f t="shared" si="896"/>
        <v>1</v>
      </c>
      <c r="L8202">
        <v>17927</v>
      </c>
      <c r="M8202" s="6">
        <f t="shared" si="897"/>
        <v>0</v>
      </c>
      <c r="N8202" s="6">
        <f t="shared" si="898"/>
        <v>5.5781781670106545</v>
      </c>
      <c r="O8202" s="6">
        <f t="shared" si="899"/>
        <v>5.5781781670106545</v>
      </c>
      <c r="Q8202">
        <f>_xlfn.XLOOKUP(C8202&amp;G8202&amp;H8202,covid!$E$2:$E$2184,covid!$D$2:$D$2184,0,0,1)</f>
        <v>0</v>
      </c>
    </row>
    <row r="8203" spans="1:17" x14ac:dyDescent="0.3">
      <c r="A8203">
        <f>_xlfn.XLOOKUP(C8203,kamus!$B$2:$B$87,kamus!$A$2:$A$87,0,0,1)</f>
        <v>22</v>
      </c>
      <c r="B8203" t="str">
        <f>_xlfn.XLOOKUP(C8203,kamus!$B$2:$B$87,kamus!$D$2:$D$87,"dihapus",0,1)</f>
        <v>Godean 2</v>
      </c>
      <c r="C8203" t="s">
        <v>249</v>
      </c>
      <c r="D8203">
        <f>_xlfn.XLOOKUP(C8203,kamus!$B$2:$B$87,kamus!$J$2:$J$87,"dihapus",0,1)</f>
        <v>1</v>
      </c>
      <c r="E8203">
        <f t="shared" si="900"/>
        <v>1</v>
      </c>
      <c r="F8203" s="14">
        <v>45231</v>
      </c>
      <c r="G8203" s="1">
        <f t="shared" si="901"/>
        <v>11</v>
      </c>
      <c r="H8203" s="1">
        <f t="shared" si="902"/>
        <v>2023</v>
      </c>
      <c r="I8203">
        <v>0</v>
      </c>
      <c r="J8203">
        <v>0</v>
      </c>
      <c r="K8203">
        <f t="shared" si="896"/>
        <v>0</v>
      </c>
      <c r="L8203">
        <v>12726</v>
      </c>
      <c r="M8203" s="6">
        <f t="shared" si="897"/>
        <v>0</v>
      </c>
      <c r="N8203" s="6">
        <f t="shared" si="898"/>
        <v>0</v>
      </c>
      <c r="O8203" s="6">
        <f t="shared" si="899"/>
        <v>0</v>
      </c>
      <c r="Q8203">
        <f>_xlfn.XLOOKUP(C8203&amp;G8203&amp;H8203,covid!$E$2:$E$2184,covid!$D$2:$D$2184,0,0,1)</f>
        <v>0</v>
      </c>
    </row>
    <row r="8204" spans="1:17" x14ac:dyDescent="0.3">
      <c r="A8204">
        <f>_xlfn.XLOOKUP(C8204,kamus!$B$2:$B$87,kamus!$A$2:$A$87,0,0,1)</f>
        <v>24</v>
      </c>
      <c r="B8204" t="str">
        <f>_xlfn.XLOOKUP(C8204,kamus!$B$2:$B$87,kamus!$D$2:$D$87,"dihapus",0,1)</f>
        <v>Godean 2</v>
      </c>
      <c r="C8204" t="s">
        <v>253</v>
      </c>
      <c r="D8204">
        <f>_xlfn.XLOOKUP(C8204,kamus!$B$2:$B$87,kamus!$J$2:$J$87,"dihapus",0,1)</f>
        <v>0</v>
      </c>
      <c r="E8204">
        <f t="shared" si="900"/>
        <v>0</v>
      </c>
      <c r="F8204" s="14">
        <v>45231</v>
      </c>
      <c r="G8204" s="1">
        <f t="shared" si="901"/>
        <v>11</v>
      </c>
      <c r="H8204" s="1">
        <f t="shared" si="902"/>
        <v>2023</v>
      </c>
      <c r="I8204">
        <v>0</v>
      </c>
      <c r="J8204">
        <v>0</v>
      </c>
      <c r="K8204">
        <f t="shared" si="896"/>
        <v>0</v>
      </c>
      <c r="L8204">
        <v>7285</v>
      </c>
      <c r="M8204" s="6">
        <f t="shared" si="897"/>
        <v>0</v>
      </c>
      <c r="N8204" s="6">
        <f t="shared" si="898"/>
        <v>0</v>
      </c>
      <c r="O8204" s="6">
        <f t="shared" si="899"/>
        <v>0</v>
      </c>
      <c r="Q8204">
        <f>_xlfn.XLOOKUP(C8204&amp;G8204&amp;H8204,covid!$E$2:$E$2184,covid!$D$2:$D$2184,0,0,1)</f>
        <v>0</v>
      </c>
    </row>
    <row r="8205" spans="1:17" x14ac:dyDescent="0.3">
      <c r="A8205">
        <f>_xlfn.XLOOKUP(C8205,kamus!$B$2:$B$87,kamus!$A$2:$A$87,0,0,1)</f>
        <v>27</v>
      </c>
      <c r="B8205" t="str">
        <f>_xlfn.XLOOKUP(C8205,kamus!$B$2:$B$87,kamus!$D$2:$D$87,"dihapus",0,1)</f>
        <v>Kalasan</v>
      </c>
      <c r="C8205" t="s">
        <v>235</v>
      </c>
      <c r="D8205">
        <f>_xlfn.XLOOKUP(C8205,kamus!$B$2:$B$87,kamus!$J$2:$J$87,"dihapus",0,1)</f>
        <v>1</v>
      </c>
      <c r="E8205">
        <f t="shared" si="900"/>
        <v>1</v>
      </c>
      <c r="F8205" s="14">
        <v>45231</v>
      </c>
      <c r="G8205" s="1">
        <f t="shared" si="901"/>
        <v>11</v>
      </c>
      <c r="H8205" s="1">
        <f t="shared" si="902"/>
        <v>2023</v>
      </c>
      <c r="I8205">
        <v>0</v>
      </c>
      <c r="J8205">
        <v>2</v>
      </c>
      <c r="K8205">
        <f t="shared" si="896"/>
        <v>2</v>
      </c>
      <c r="L8205">
        <v>39409</v>
      </c>
      <c r="M8205" s="6">
        <f t="shared" si="897"/>
        <v>0</v>
      </c>
      <c r="N8205" s="6">
        <f t="shared" si="898"/>
        <v>5.0749828719328072</v>
      </c>
      <c r="O8205" s="6">
        <f t="shared" si="899"/>
        <v>5.0749828719328072</v>
      </c>
      <c r="Q8205">
        <f>_xlfn.XLOOKUP(C8205&amp;G8205&amp;H8205,covid!$E$2:$E$2184,covid!$D$2:$D$2184,0,0,1)</f>
        <v>0</v>
      </c>
    </row>
    <row r="8206" spans="1:17" x14ac:dyDescent="0.3">
      <c r="A8206">
        <f>_xlfn.XLOOKUP(C8206,kamus!$B$2:$B$87,kamus!$A$2:$A$87,0,0,1)</f>
        <v>28</v>
      </c>
      <c r="B8206" t="str">
        <f>_xlfn.XLOOKUP(C8206,kamus!$B$2:$B$87,kamus!$D$2:$D$87,"dihapus",0,1)</f>
        <v>Kalasan</v>
      </c>
      <c r="C8206" t="s">
        <v>239</v>
      </c>
      <c r="D8206">
        <f>_xlfn.XLOOKUP(C8206,kamus!$B$2:$B$87,kamus!$J$2:$J$87,"dihapus",0,1)</f>
        <v>0</v>
      </c>
      <c r="E8206">
        <f t="shared" si="900"/>
        <v>0</v>
      </c>
      <c r="F8206" s="14">
        <v>45231</v>
      </c>
      <c r="G8206" s="1">
        <f t="shared" si="901"/>
        <v>11</v>
      </c>
      <c r="H8206" s="1">
        <f t="shared" si="902"/>
        <v>2023</v>
      </c>
      <c r="I8206">
        <v>0</v>
      </c>
      <c r="J8206">
        <v>1</v>
      </c>
      <c r="K8206">
        <f t="shared" si="896"/>
        <v>1</v>
      </c>
      <c r="L8206">
        <v>14128</v>
      </c>
      <c r="M8206" s="6">
        <f t="shared" si="897"/>
        <v>0</v>
      </c>
      <c r="N8206" s="6">
        <f t="shared" si="898"/>
        <v>7.078142695356739</v>
      </c>
      <c r="O8206" s="6">
        <f t="shared" si="899"/>
        <v>7.078142695356739</v>
      </c>
      <c r="Q8206">
        <f>_xlfn.XLOOKUP(C8206&amp;G8206&amp;H8206,covid!$E$2:$E$2184,covid!$D$2:$D$2184,0,0,1)</f>
        <v>0</v>
      </c>
    </row>
    <row r="8207" spans="1:17" x14ac:dyDescent="0.3">
      <c r="A8207">
        <f>_xlfn.XLOOKUP(C8207,kamus!$B$2:$B$87,kamus!$A$2:$A$87,0,0,1)</f>
        <v>25</v>
      </c>
      <c r="B8207" t="str">
        <f>_xlfn.XLOOKUP(C8207,kamus!$B$2:$B$87,kamus!$D$2:$D$87,"dihapus",0,1)</f>
        <v>Kalasan</v>
      </c>
      <c r="C8207" t="s">
        <v>265</v>
      </c>
      <c r="D8207">
        <f>_xlfn.XLOOKUP(C8207,kamus!$B$2:$B$87,kamus!$J$2:$J$87,"dihapus",0,1)</f>
        <v>1</v>
      </c>
      <c r="E8207">
        <f t="shared" si="900"/>
        <v>1</v>
      </c>
      <c r="F8207" s="14">
        <v>45231</v>
      </c>
      <c r="G8207" s="1">
        <f t="shared" si="901"/>
        <v>11</v>
      </c>
      <c r="H8207" s="1">
        <f t="shared" si="902"/>
        <v>2023</v>
      </c>
      <c r="I8207">
        <v>0</v>
      </c>
      <c r="J8207">
        <v>1</v>
      </c>
      <c r="K8207">
        <f t="shared" si="896"/>
        <v>1</v>
      </c>
      <c r="L8207">
        <v>17649</v>
      </c>
      <c r="M8207" s="6">
        <f t="shared" si="897"/>
        <v>0</v>
      </c>
      <c r="N8207" s="6">
        <f t="shared" si="898"/>
        <v>5.6660434018924581</v>
      </c>
      <c r="O8207" s="6">
        <f t="shared" si="899"/>
        <v>5.6660434018924581</v>
      </c>
      <c r="Q8207">
        <f>_xlfn.XLOOKUP(C8207&amp;G8207&amp;H8207,covid!$E$2:$E$2184,covid!$D$2:$D$2184,0,0,1)</f>
        <v>0</v>
      </c>
    </row>
    <row r="8208" spans="1:17" x14ac:dyDescent="0.3">
      <c r="A8208">
        <f>_xlfn.XLOOKUP(C8208,kamus!$B$2:$B$87,kamus!$A$2:$A$87,0,0,1)</f>
        <v>26</v>
      </c>
      <c r="B8208" t="str">
        <f>_xlfn.XLOOKUP(C8208,kamus!$B$2:$B$87,kamus!$D$2:$D$87,"dihapus",0,1)</f>
        <v>Kalasan</v>
      </c>
      <c r="C8208" t="s">
        <v>269</v>
      </c>
      <c r="D8208">
        <f>_xlfn.XLOOKUP(C8208,kamus!$B$2:$B$87,kamus!$J$2:$J$87,"dihapus",0,1)</f>
        <v>1</v>
      </c>
      <c r="E8208">
        <f t="shared" si="900"/>
        <v>1</v>
      </c>
      <c r="F8208" s="14">
        <v>45231</v>
      </c>
      <c r="G8208" s="1">
        <f t="shared" si="901"/>
        <v>11</v>
      </c>
      <c r="H8208" s="1">
        <f t="shared" si="902"/>
        <v>2023</v>
      </c>
      <c r="I8208">
        <v>0</v>
      </c>
      <c r="J8208">
        <v>4</v>
      </c>
      <c r="K8208">
        <f t="shared" si="896"/>
        <v>4</v>
      </c>
      <c r="L8208">
        <v>19108</v>
      </c>
      <c r="M8208" s="6">
        <f t="shared" si="897"/>
        <v>0</v>
      </c>
      <c r="N8208" s="6">
        <f t="shared" si="898"/>
        <v>20.933640360058615</v>
      </c>
      <c r="O8208" s="6">
        <f t="shared" si="899"/>
        <v>20.933640360058615</v>
      </c>
      <c r="Q8208">
        <f>_xlfn.XLOOKUP(C8208&amp;G8208&amp;H8208,covid!$E$2:$E$2184,covid!$D$2:$D$2184,0,0,1)</f>
        <v>0</v>
      </c>
    </row>
    <row r="8209" spans="1:17" x14ac:dyDescent="0.3">
      <c r="A8209">
        <f>_xlfn.XLOOKUP(C8209,kamus!$B$2:$B$87,kamus!$A$2:$A$87,0,0,1)</f>
        <v>33</v>
      </c>
      <c r="B8209" t="str">
        <f>_xlfn.XLOOKUP(C8209,kamus!$B$2:$B$87,kamus!$D$2:$D$87,"dihapus",0,1)</f>
        <v>Minggir</v>
      </c>
      <c r="C8209" t="s">
        <v>241</v>
      </c>
      <c r="D8209">
        <f>_xlfn.XLOOKUP(C8209,kamus!$B$2:$B$87,kamus!$J$2:$J$87,"dihapus",0,1)</f>
        <v>0</v>
      </c>
      <c r="E8209">
        <f t="shared" si="900"/>
        <v>0</v>
      </c>
      <c r="F8209" s="14">
        <v>45231</v>
      </c>
      <c r="G8209" s="1">
        <f t="shared" si="901"/>
        <v>11</v>
      </c>
      <c r="H8209" s="1">
        <f t="shared" si="902"/>
        <v>2023</v>
      </c>
      <c r="I8209">
        <v>0</v>
      </c>
      <c r="J8209">
        <v>0</v>
      </c>
      <c r="K8209">
        <f t="shared" si="896"/>
        <v>0</v>
      </c>
      <c r="L8209">
        <v>8532</v>
      </c>
      <c r="M8209" s="6">
        <f t="shared" si="897"/>
        <v>0</v>
      </c>
      <c r="N8209" s="6">
        <f t="shared" si="898"/>
        <v>0</v>
      </c>
      <c r="O8209" s="6">
        <f t="shared" si="899"/>
        <v>0</v>
      </c>
      <c r="Q8209">
        <f>_xlfn.XLOOKUP(C8209&amp;G8209&amp;H8209,covid!$E$2:$E$2184,covid!$D$2:$D$2184,0,0,1)</f>
        <v>0</v>
      </c>
    </row>
    <row r="8210" spans="1:17" x14ac:dyDescent="0.3">
      <c r="A8210">
        <f>_xlfn.XLOOKUP(C8210,kamus!$B$2:$B$87,kamus!$A$2:$A$87,0,0,1)</f>
        <v>31</v>
      </c>
      <c r="B8210" t="str">
        <f>_xlfn.XLOOKUP(C8210,kamus!$B$2:$B$87,kamus!$D$2:$D$87,"dihapus",0,1)</f>
        <v>Minggir</v>
      </c>
      <c r="C8210" t="s">
        <v>242</v>
      </c>
      <c r="D8210">
        <f>_xlfn.XLOOKUP(C8210,kamus!$B$2:$B$87,kamus!$J$2:$J$87,"dihapus",0,1)</f>
        <v>0</v>
      </c>
      <c r="E8210">
        <f t="shared" si="900"/>
        <v>0</v>
      </c>
      <c r="F8210" s="14">
        <v>45231</v>
      </c>
      <c r="G8210" s="1">
        <f t="shared" si="901"/>
        <v>11</v>
      </c>
      <c r="H8210" s="1">
        <f t="shared" si="902"/>
        <v>2023</v>
      </c>
      <c r="I8210">
        <v>1</v>
      </c>
      <c r="J8210">
        <v>0</v>
      </c>
      <c r="K8210">
        <f t="shared" si="896"/>
        <v>1</v>
      </c>
      <c r="L8210">
        <v>3739</v>
      </c>
      <c r="M8210" s="6">
        <f t="shared" si="897"/>
        <v>26.745119015779618</v>
      </c>
      <c r="N8210" s="6">
        <f t="shared" si="898"/>
        <v>0</v>
      </c>
      <c r="O8210" s="6">
        <f t="shared" si="899"/>
        <v>26.745119015779618</v>
      </c>
      <c r="Q8210">
        <f>_xlfn.XLOOKUP(C8210&amp;G8210&amp;H8210,covid!$E$2:$E$2184,covid!$D$2:$D$2184,0,0,1)</f>
        <v>0</v>
      </c>
    </row>
    <row r="8211" spans="1:17" x14ac:dyDescent="0.3">
      <c r="A8211">
        <f>_xlfn.XLOOKUP(C8211,kamus!$B$2:$B$87,kamus!$A$2:$A$87,0,0,1)</f>
        <v>32</v>
      </c>
      <c r="B8211" t="str">
        <f>_xlfn.XLOOKUP(C8211,kamus!$B$2:$B$87,kamus!$D$2:$D$87,"dihapus",0,1)</f>
        <v>Minggir</v>
      </c>
      <c r="C8211" t="s">
        <v>243</v>
      </c>
      <c r="D8211">
        <f>_xlfn.XLOOKUP(C8211,kamus!$B$2:$B$87,kamus!$J$2:$J$87,"dihapus",0,1)</f>
        <v>0</v>
      </c>
      <c r="E8211">
        <f t="shared" si="900"/>
        <v>0</v>
      </c>
      <c r="F8211" s="14">
        <v>45231</v>
      </c>
      <c r="G8211" s="1">
        <f t="shared" si="901"/>
        <v>11</v>
      </c>
      <c r="H8211" s="1">
        <f t="shared" si="902"/>
        <v>2023</v>
      </c>
      <c r="I8211">
        <v>0</v>
      </c>
      <c r="J8211">
        <v>0</v>
      </c>
      <c r="K8211">
        <f t="shared" si="896"/>
        <v>0</v>
      </c>
      <c r="L8211">
        <v>7229</v>
      </c>
      <c r="M8211" s="6">
        <f t="shared" si="897"/>
        <v>0</v>
      </c>
      <c r="N8211" s="6">
        <f t="shared" si="898"/>
        <v>0</v>
      </c>
      <c r="O8211" s="6">
        <f t="shared" si="899"/>
        <v>0</v>
      </c>
      <c r="Q8211">
        <f>_xlfn.XLOOKUP(C8211&amp;G8211&amp;H8211,covid!$E$2:$E$2184,covid!$D$2:$D$2184,0,0,1)</f>
        <v>0</v>
      </c>
    </row>
    <row r="8212" spans="1:17" x14ac:dyDescent="0.3">
      <c r="A8212">
        <f>_xlfn.XLOOKUP(C8212,kamus!$B$2:$B$87,kamus!$A$2:$A$87,0,0,1)</f>
        <v>30</v>
      </c>
      <c r="B8212" t="str">
        <f>_xlfn.XLOOKUP(C8212,kamus!$B$2:$B$87,kamus!$D$2:$D$87,"dihapus",0,1)</f>
        <v>Minggir</v>
      </c>
      <c r="C8212" t="s">
        <v>244</v>
      </c>
      <c r="D8212">
        <f>_xlfn.XLOOKUP(C8212,kamus!$B$2:$B$87,kamus!$J$2:$J$87,"dihapus",0,1)</f>
        <v>0</v>
      </c>
      <c r="E8212">
        <f t="shared" si="900"/>
        <v>0</v>
      </c>
      <c r="F8212" s="14">
        <v>45231</v>
      </c>
      <c r="G8212" s="1">
        <f t="shared" si="901"/>
        <v>11</v>
      </c>
      <c r="H8212" s="1">
        <f t="shared" si="902"/>
        <v>2023</v>
      </c>
      <c r="I8212">
        <v>0</v>
      </c>
      <c r="J8212">
        <v>0</v>
      </c>
      <c r="K8212">
        <f t="shared" si="896"/>
        <v>0</v>
      </c>
      <c r="L8212">
        <v>9023</v>
      </c>
      <c r="M8212" s="6">
        <f t="shared" si="897"/>
        <v>0</v>
      </c>
      <c r="N8212" s="6">
        <f t="shared" si="898"/>
        <v>0</v>
      </c>
      <c r="O8212" s="6">
        <f t="shared" si="899"/>
        <v>0</v>
      </c>
      <c r="Q8212">
        <f>_xlfn.XLOOKUP(C8212&amp;G8212&amp;H8212,covid!$E$2:$E$2184,covid!$D$2:$D$2184,0,0,1)</f>
        <v>0</v>
      </c>
    </row>
    <row r="8213" spans="1:17" x14ac:dyDescent="0.3">
      <c r="A8213">
        <f>_xlfn.XLOOKUP(C8213,kamus!$B$2:$B$87,kamus!$A$2:$A$87,0,0,1)</f>
        <v>29</v>
      </c>
      <c r="B8213" t="str">
        <f>_xlfn.XLOOKUP(C8213,kamus!$B$2:$B$87,kamus!$D$2:$D$87,"dihapus",0,1)</f>
        <v>Minggir</v>
      </c>
      <c r="C8213" t="s">
        <v>245</v>
      </c>
      <c r="D8213">
        <f>_xlfn.XLOOKUP(C8213,kamus!$B$2:$B$87,kamus!$J$2:$J$87,"dihapus",0,1)</f>
        <v>0</v>
      </c>
      <c r="E8213">
        <f t="shared" si="900"/>
        <v>0</v>
      </c>
      <c r="F8213" s="14">
        <v>45231</v>
      </c>
      <c r="G8213" s="1">
        <f t="shared" si="901"/>
        <v>11</v>
      </c>
      <c r="H8213" s="1">
        <f t="shared" si="902"/>
        <v>2023</v>
      </c>
      <c r="I8213">
        <v>0</v>
      </c>
      <c r="J8213">
        <v>0</v>
      </c>
      <c r="K8213">
        <f t="shared" si="896"/>
        <v>0</v>
      </c>
      <c r="L8213">
        <v>5310</v>
      </c>
      <c r="M8213" s="6">
        <f t="shared" si="897"/>
        <v>0</v>
      </c>
      <c r="N8213" s="6">
        <f t="shared" si="898"/>
        <v>0</v>
      </c>
      <c r="O8213" s="6">
        <f t="shared" si="899"/>
        <v>0</v>
      </c>
      <c r="Q8213">
        <f>_xlfn.XLOOKUP(C8213&amp;G8213&amp;H8213,covid!$E$2:$E$2184,covid!$D$2:$D$2184,0,0,1)</f>
        <v>0</v>
      </c>
    </row>
    <row r="8214" spans="1:17" x14ac:dyDescent="0.3">
      <c r="A8214">
        <f>_xlfn.XLOOKUP(C8214,kamus!$B$2:$B$87,kamus!$A$2:$A$87,0,0,1)</f>
        <v>35</v>
      </c>
      <c r="B8214" t="str">
        <f>_xlfn.XLOOKUP(C8214,kamus!$B$2:$B$87,kamus!$D$2:$D$87,"dihapus",0,1)</f>
        <v>Mlati 1</v>
      </c>
      <c r="C8214" t="s">
        <v>240</v>
      </c>
      <c r="D8214">
        <f>_xlfn.XLOOKUP(C8214,kamus!$B$2:$B$87,kamus!$J$2:$J$87,"dihapus",0,1)</f>
        <v>1</v>
      </c>
      <c r="E8214">
        <f t="shared" si="900"/>
        <v>1</v>
      </c>
      <c r="F8214" s="14">
        <v>45231</v>
      </c>
      <c r="G8214" s="1">
        <f t="shared" si="901"/>
        <v>11</v>
      </c>
      <c r="H8214" s="1">
        <f t="shared" si="902"/>
        <v>2023</v>
      </c>
      <c r="I8214">
        <v>0</v>
      </c>
      <c r="J8214">
        <v>0</v>
      </c>
      <c r="K8214">
        <f t="shared" si="896"/>
        <v>0</v>
      </c>
      <c r="L8214">
        <v>19414</v>
      </c>
      <c r="M8214" s="6">
        <f t="shared" si="897"/>
        <v>0</v>
      </c>
      <c r="N8214" s="6">
        <f t="shared" si="898"/>
        <v>0</v>
      </c>
      <c r="O8214" s="6">
        <f t="shared" si="899"/>
        <v>0</v>
      </c>
      <c r="Q8214">
        <f>_xlfn.XLOOKUP(C8214&amp;G8214&amp;H8214,covid!$E$2:$E$2184,covid!$D$2:$D$2184,0,0,1)</f>
        <v>0</v>
      </c>
    </row>
    <row r="8215" spans="1:17" x14ac:dyDescent="0.3">
      <c r="A8215">
        <f>_xlfn.XLOOKUP(C8215,kamus!$B$2:$B$87,kamus!$A$2:$A$87,0,0,1)</f>
        <v>34</v>
      </c>
      <c r="B8215" t="str">
        <f>_xlfn.XLOOKUP(C8215,kamus!$B$2:$B$87,kamus!$D$2:$D$87,"dihapus",0,1)</f>
        <v>Mlati 1</v>
      </c>
      <c r="C8215" t="s">
        <v>254</v>
      </c>
      <c r="D8215">
        <f>_xlfn.XLOOKUP(C8215,kamus!$B$2:$B$87,kamus!$J$2:$J$87,"dihapus",0,1)</f>
        <v>1</v>
      </c>
      <c r="E8215">
        <f t="shared" si="900"/>
        <v>1</v>
      </c>
      <c r="F8215" s="14">
        <v>45231</v>
      </c>
      <c r="G8215" s="1">
        <f t="shared" si="901"/>
        <v>11</v>
      </c>
      <c r="H8215" s="1">
        <f t="shared" si="902"/>
        <v>2023</v>
      </c>
      <c r="I8215">
        <v>0</v>
      </c>
      <c r="J8215">
        <v>1</v>
      </c>
      <c r="K8215">
        <f t="shared" si="896"/>
        <v>1</v>
      </c>
      <c r="L8215">
        <v>36334</v>
      </c>
      <c r="M8215" s="6">
        <f t="shared" si="897"/>
        <v>0</v>
      </c>
      <c r="N8215" s="6">
        <f t="shared" si="898"/>
        <v>2.7522430781086586</v>
      </c>
      <c r="O8215" s="6">
        <f t="shared" si="899"/>
        <v>2.7522430781086586</v>
      </c>
      <c r="Q8215">
        <f>_xlfn.XLOOKUP(C8215&amp;G8215&amp;H8215,covid!$E$2:$E$2184,covid!$D$2:$D$2184,0,0,1)</f>
        <v>0</v>
      </c>
    </row>
    <row r="8216" spans="1:17" x14ac:dyDescent="0.3">
      <c r="A8216">
        <f>_xlfn.XLOOKUP(C8216,kamus!$B$2:$B$87,kamus!$A$2:$A$87,0,0,1)</f>
        <v>38</v>
      </c>
      <c r="B8216" t="str">
        <f>_xlfn.XLOOKUP(C8216,kamus!$B$2:$B$87,kamus!$D$2:$D$87,"dihapus",0,1)</f>
        <v>Mlati 2</v>
      </c>
      <c r="C8216" t="s">
        <v>258</v>
      </c>
      <c r="D8216">
        <f>_xlfn.XLOOKUP(C8216,kamus!$B$2:$B$87,kamus!$J$2:$J$87,"dihapus",0,1)</f>
        <v>0</v>
      </c>
      <c r="E8216">
        <f t="shared" si="900"/>
        <v>0</v>
      </c>
      <c r="F8216" s="14">
        <v>45231</v>
      </c>
      <c r="G8216" s="1">
        <f t="shared" si="901"/>
        <v>11</v>
      </c>
      <c r="H8216" s="1">
        <f t="shared" si="902"/>
        <v>2023</v>
      </c>
      <c r="I8216">
        <v>0</v>
      </c>
      <c r="J8216">
        <v>0</v>
      </c>
      <c r="K8216">
        <f t="shared" si="896"/>
        <v>0</v>
      </c>
      <c r="L8216">
        <v>17119</v>
      </c>
      <c r="M8216" s="6">
        <f t="shared" si="897"/>
        <v>0</v>
      </c>
      <c r="N8216" s="6">
        <f t="shared" si="898"/>
        <v>0</v>
      </c>
      <c r="O8216" s="6">
        <f t="shared" si="899"/>
        <v>0</v>
      </c>
      <c r="Q8216">
        <f>_xlfn.XLOOKUP(C8216&amp;G8216&amp;H8216,covid!$E$2:$E$2184,covid!$D$2:$D$2184,0,0,1)</f>
        <v>0</v>
      </c>
    </row>
    <row r="8217" spans="1:17" x14ac:dyDescent="0.3">
      <c r="A8217">
        <f>_xlfn.XLOOKUP(C8217,kamus!$B$2:$B$87,kamus!$A$2:$A$87,0,0,1)</f>
        <v>36</v>
      </c>
      <c r="B8217" t="str">
        <f>_xlfn.XLOOKUP(C8217,kamus!$B$2:$B$87,kamus!$D$2:$D$87,"dihapus",0,1)</f>
        <v>Mlati 2</v>
      </c>
      <c r="C8217" t="s">
        <v>268</v>
      </c>
      <c r="D8217">
        <f>_xlfn.XLOOKUP(C8217,kamus!$B$2:$B$87,kamus!$J$2:$J$87,"dihapus",0,1)</f>
        <v>1</v>
      </c>
      <c r="E8217">
        <f t="shared" si="900"/>
        <v>1</v>
      </c>
      <c r="F8217" s="14">
        <v>45231</v>
      </c>
      <c r="G8217" s="1">
        <f t="shared" si="901"/>
        <v>11</v>
      </c>
      <c r="H8217" s="1">
        <f t="shared" si="902"/>
        <v>2023</v>
      </c>
      <c r="I8217">
        <v>0</v>
      </c>
      <c r="J8217">
        <v>0</v>
      </c>
      <c r="K8217">
        <f t="shared" si="896"/>
        <v>0</v>
      </c>
      <c r="L8217">
        <v>11849</v>
      </c>
      <c r="M8217" s="6">
        <f t="shared" si="897"/>
        <v>0</v>
      </c>
      <c r="N8217" s="6">
        <f t="shared" si="898"/>
        <v>0</v>
      </c>
      <c r="O8217" s="6">
        <f t="shared" si="899"/>
        <v>0</v>
      </c>
      <c r="Q8217">
        <f>_xlfn.XLOOKUP(C8217&amp;G8217&amp;H8217,covid!$E$2:$E$2184,covid!$D$2:$D$2184,0,0,1)</f>
        <v>0</v>
      </c>
    </row>
    <row r="8218" spans="1:17" x14ac:dyDescent="0.3">
      <c r="A8218">
        <f>_xlfn.XLOOKUP(C8218,kamus!$B$2:$B$87,kamus!$A$2:$A$87,0,0,1)</f>
        <v>37</v>
      </c>
      <c r="B8218" t="str">
        <f>_xlfn.XLOOKUP(C8218,kamus!$B$2:$B$87,kamus!$D$2:$D$87,"dihapus",0,1)</f>
        <v>Mlati 2</v>
      </c>
      <c r="C8218" t="s">
        <v>270</v>
      </c>
      <c r="D8218">
        <f>_xlfn.XLOOKUP(C8218,kamus!$B$2:$B$87,kamus!$J$2:$J$87,"dihapus",0,1)</f>
        <v>1</v>
      </c>
      <c r="E8218">
        <f t="shared" si="900"/>
        <v>1</v>
      </c>
      <c r="F8218" s="14">
        <v>45231</v>
      </c>
      <c r="G8218" s="1">
        <f t="shared" si="901"/>
        <v>11</v>
      </c>
      <c r="H8218" s="1">
        <f t="shared" si="902"/>
        <v>2023</v>
      </c>
      <c r="I8218">
        <v>0</v>
      </c>
      <c r="J8218">
        <v>1</v>
      </c>
      <c r="K8218">
        <f t="shared" si="896"/>
        <v>1</v>
      </c>
      <c r="L8218">
        <v>14077</v>
      </c>
      <c r="M8218" s="6">
        <f t="shared" si="897"/>
        <v>0</v>
      </c>
      <c r="N8218" s="6">
        <f t="shared" si="898"/>
        <v>7.1037863181075513</v>
      </c>
      <c r="O8218" s="6">
        <f t="shared" si="899"/>
        <v>7.1037863181075513</v>
      </c>
      <c r="Q8218">
        <f>_xlfn.XLOOKUP(C8218&amp;G8218&amp;H8218,covid!$E$2:$E$2184,covid!$D$2:$D$2184,0,0,1)</f>
        <v>0</v>
      </c>
    </row>
    <row r="8219" spans="1:17" x14ac:dyDescent="0.3">
      <c r="A8219">
        <f>_xlfn.XLOOKUP(C8219,kamus!$B$2:$B$87,kamus!$A$2:$A$87,0,0,1)</f>
        <v>39</v>
      </c>
      <c r="B8219" t="str">
        <f>_xlfn.XLOOKUP(C8219,kamus!$B$2:$B$87,kamus!$D$2:$D$87,"dihapus",0,1)</f>
        <v>Moyudan</v>
      </c>
      <c r="C8219" t="s">
        <v>259</v>
      </c>
      <c r="D8219">
        <f>_xlfn.XLOOKUP(C8219,kamus!$B$2:$B$87,kamus!$J$2:$J$87,"dihapus",0,1)</f>
        <v>0</v>
      </c>
      <c r="E8219">
        <f t="shared" si="900"/>
        <v>0</v>
      </c>
      <c r="F8219" s="14">
        <v>45231</v>
      </c>
      <c r="G8219" s="1">
        <f t="shared" si="901"/>
        <v>11</v>
      </c>
      <c r="H8219" s="1">
        <f t="shared" si="902"/>
        <v>2023</v>
      </c>
      <c r="I8219">
        <v>0</v>
      </c>
      <c r="J8219">
        <v>0</v>
      </c>
      <c r="K8219">
        <f t="shared" si="896"/>
        <v>0</v>
      </c>
      <c r="L8219">
        <v>12207</v>
      </c>
      <c r="M8219" s="6">
        <f t="shared" si="897"/>
        <v>0</v>
      </c>
      <c r="N8219" s="6">
        <f t="shared" si="898"/>
        <v>0</v>
      </c>
      <c r="O8219" s="6">
        <f t="shared" si="899"/>
        <v>0</v>
      </c>
      <c r="Q8219">
        <f>_xlfn.XLOOKUP(C8219&amp;G8219&amp;H8219,covid!$E$2:$E$2184,covid!$D$2:$D$2184,0,0,1)</f>
        <v>0</v>
      </c>
    </row>
    <row r="8220" spans="1:17" x14ac:dyDescent="0.3">
      <c r="A8220">
        <f>_xlfn.XLOOKUP(C8220,kamus!$B$2:$B$87,kamus!$A$2:$A$87,0,0,1)</f>
        <v>42</v>
      </c>
      <c r="B8220" t="str">
        <f>_xlfn.XLOOKUP(C8220,kamus!$B$2:$B$87,kamus!$D$2:$D$87,"dihapus",0,1)</f>
        <v>Moyudan</v>
      </c>
      <c r="C8220" t="s">
        <v>260</v>
      </c>
      <c r="D8220">
        <f>_xlfn.XLOOKUP(C8220,kamus!$B$2:$B$87,kamus!$J$2:$J$87,"dihapus",0,1)</f>
        <v>0</v>
      </c>
      <c r="E8220">
        <f t="shared" si="900"/>
        <v>0</v>
      </c>
      <c r="F8220" s="14">
        <v>45231</v>
      </c>
      <c r="G8220" s="1">
        <f t="shared" si="901"/>
        <v>11</v>
      </c>
      <c r="H8220" s="1">
        <f t="shared" si="902"/>
        <v>2023</v>
      </c>
      <c r="I8220">
        <v>0</v>
      </c>
      <c r="J8220">
        <v>0</v>
      </c>
      <c r="K8220">
        <f t="shared" si="896"/>
        <v>0</v>
      </c>
      <c r="L8220">
        <v>7398</v>
      </c>
      <c r="M8220" s="6">
        <f t="shared" si="897"/>
        <v>0</v>
      </c>
      <c r="N8220" s="6">
        <f t="shared" si="898"/>
        <v>0</v>
      </c>
      <c r="O8220" s="6">
        <f t="shared" si="899"/>
        <v>0</v>
      </c>
      <c r="Q8220">
        <f>_xlfn.XLOOKUP(C8220&amp;G8220&amp;H8220,covid!$E$2:$E$2184,covid!$D$2:$D$2184,0,0,1)</f>
        <v>0</v>
      </c>
    </row>
    <row r="8221" spans="1:17" x14ac:dyDescent="0.3">
      <c r="A8221">
        <f>_xlfn.XLOOKUP(C8221,kamus!$B$2:$B$87,kamus!$A$2:$A$87,0,0,1)</f>
        <v>41</v>
      </c>
      <c r="B8221" t="str">
        <f>_xlfn.XLOOKUP(C8221,kamus!$B$2:$B$87,kamus!$D$2:$D$87,"dihapus",0,1)</f>
        <v>Moyudan</v>
      </c>
      <c r="C8221" t="s">
        <v>262</v>
      </c>
      <c r="D8221">
        <f>_xlfn.XLOOKUP(C8221,kamus!$B$2:$B$87,kamus!$J$2:$J$87,"dihapus",0,1)</f>
        <v>0</v>
      </c>
      <c r="E8221">
        <f t="shared" si="900"/>
        <v>0</v>
      </c>
      <c r="F8221" s="14">
        <v>45231</v>
      </c>
      <c r="G8221" s="1">
        <f t="shared" si="901"/>
        <v>11</v>
      </c>
      <c r="H8221" s="1">
        <f t="shared" si="902"/>
        <v>2023</v>
      </c>
      <c r="I8221">
        <v>0</v>
      </c>
      <c r="J8221">
        <v>0</v>
      </c>
      <c r="K8221">
        <f t="shared" si="896"/>
        <v>0</v>
      </c>
      <c r="L8221">
        <v>6893</v>
      </c>
      <c r="M8221" s="6">
        <f t="shared" si="897"/>
        <v>0</v>
      </c>
      <c r="N8221" s="6">
        <f t="shared" si="898"/>
        <v>0</v>
      </c>
      <c r="O8221" s="6">
        <f t="shared" si="899"/>
        <v>0</v>
      </c>
      <c r="Q8221">
        <f>_xlfn.XLOOKUP(C8221&amp;G8221&amp;H8221,covid!$E$2:$E$2184,covid!$D$2:$D$2184,0,0,1)</f>
        <v>0</v>
      </c>
    </row>
    <row r="8222" spans="1:17" x14ac:dyDescent="0.3">
      <c r="A8222">
        <f>_xlfn.XLOOKUP(C8222,kamus!$B$2:$B$87,kamus!$A$2:$A$87,0,0,1)</f>
        <v>40</v>
      </c>
      <c r="B8222" t="str">
        <f>_xlfn.XLOOKUP(C8222,kamus!$B$2:$B$87,kamus!$D$2:$D$87,"dihapus",0,1)</f>
        <v>Moyudan</v>
      </c>
      <c r="C8222" t="s">
        <v>264</v>
      </c>
      <c r="D8222">
        <f>_xlfn.XLOOKUP(C8222,kamus!$B$2:$B$87,kamus!$J$2:$J$87,"dihapus",0,1)</f>
        <v>0</v>
      </c>
      <c r="E8222">
        <f t="shared" si="900"/>
        <v>0</v>
      </c>
      <c r="F8222" s="14">
        <v>45231</v>
      </c>
      <c r="G8222" s="1">
        <f t="shared" si="901"/>
        <v>11</v>
      </c>
      <c r="H8222" s="1">
        <f t="shared" si="902"/>
        <v>2023</v>
      </c>
      <c r="I8222">
        <v>0</v>
      </c>
      <c r="J8222">
        <v>0</v>
      </c>
      <c r="K8222">
        <f t="shared" si="896"/>
        <v>0</v>
      </c>
      <c r="L8222">
        <v>8581</v>
      </c>
      <c r="M8222" s="6">
        <f t="shared" si="897"/>
        <v>0</v>
      </c>
      <c r="N8222" s="6">
        <f t="shared" si="898"/>
        <v>0</v>
      </c>
      <c r="O8222" s="6">
        <f t="shared" si="899"/>
        <v>0</v>
      </c>
      <c r="Q8222">
        <f>_xlfn.XLOOKUP(C8222&amp;G8222&amp;H8222,covid!$E$2:$E$2184,covid!$D$2:$D$2184,0,0,1)</f>
        <v>0</v>
      </c>
    </row>
    <row r="8223" spans="1:17" x14ac:dyDescent="0.3">
      <c r="A8223">
        <f>_xlfn.XLOOKUP(C8223,kamus!$B$2:$B$87,kamus!$A$2:$A$87,0,0,1)</f>
        <v>43</v>
      </c>
      <c r="B8223" t="str">
        <f>_xlfn.XLOOKUP(C8223,kamus!$B$2:$B$87,kamus!$D$2:$D$87,"dihapus",0,1)</f>
        <v>Ngaglik 1</v>
      </c>
      <c r="C8223" t="s">
        <v>228</v>
      </c>
      <c r="D8223">
        <f>_xlfn.XLOOKUP(C8223,kamus!$B$2:$B$87,kamus!$J$2:$J$87,"dihapus",0,1)</f>
        <v>1</v>
      </c>
      <c r="E8223">
        <f t="shared" si="900"/>
        <v>1</v>
      </c>
      <c r="F8223" s="14">
        <v>45231</v>
      </c>
      <c r="G8223" s="1">
        <f t="shared" si="901"/>
        <v>11</v>
      </c>
      <c r="H8223" s="1">
        <f t="shared" si="902"/>
        <v>2023</v>
      </c>
      <c r="I8223">
        <v>0</v>
      </c>
      <c r="J8223">
        <v>0</v>
      </c>
      <c r="K8223">
        <f t="shared" si="896"/>
        <v>0</v>
      </c>
      <c r="L8223">
        <v>13060</v>
      </c>
      <c r="M8223" s="6">
        <f t="shared" si="897"/>
        <v>0</v>
      </c>
      <c r="N8223" s="6">
        <f t="shared" si="898"/>
        <v>0</v>
      </c>
      <c r="O8223" s="6">
        <f t="shared" si="899"/>
        <v>0</v>
      </c>
      <c r="Q8223">
        <f>_xlfn.XLOOKUP(C8223&amp;G8223&amp;H8223,covid!$E$2:$E$2184,covid!$D$2:$D$2184,0,0,1)</f>
        <v>0</v>
      </c>
    </row>
    <row r="8224" spans="1:17" x14ac:dyDescent="0.3">
      <c r="A8224">
        <f>_xlfn.XLOOKUP(C8224,kamus!$B$2:$B$87,kamus!$A$2:$A$87,0,0,1)</f>
        <v>44</v>
      </c>
      <c r="B8224" t="str">
        <f>_xlfn.XLOOKUP(C8224,kamus!$B$2:$B$87,kamus!$D$2:$D$87,"dihapus",0,1)</f>
        <v>Ngaglik 1</v>
      </c>
      <c r="C8224" t="s">
        <v>237</v>
      </c>
      <c r="D8224">
        <f>_xlfn.XLOOKUP(C8224,kamus!$B$2:$B$87,kamus!$J$2:$J$87,"dihapus",0,1)</f>
        <v>1</v>
      </c>
      <c r="E8224">
        <f t="shared" si="900"/>
        <v>1</v>
      </c>
      <c r="F8224" s="14">
        <v>45231</v>
      </c>
      <c r="G8224" s="1">
        <f t="shared" si="901"/>
        <v>11</v>
      </c>
      <c r="H8224" s="1">
        <f t="shared" si="902"/>
        <v>2023</v>
      </c>
      <c r="I8224">
        <v>0</v>
      </c>
      <c r="J8224">
        <v>2</v>
      </c>
      <c r="K8224">
        <f t="shared" si="896"/>
        <v>2</v>
      </c>
      <c r="L8224">
        <v>22548</v>
      </c>
      <c r="M8224" s="6">
        <f t="shared" si="897"/>
        <v>0</v>
      </c>
      <c r="N8224" s="6">
        <f t="shared" si="898"/>
        <v>8.8699662941280817</v>
      </c>
      <c r="O8224" s="6">
        <f t="shared" si="899"/>
        <v>8.8699662941280817</v>
      </c>
      <c r="Q8224">
        <f>_xlfn.XLOOKUP(C8224&amp;G8224&amp;H8224,covid!$E$2:$E$2184,covid!$D$2:$D$2184,0,0,1)</f>
        <v>0</v>
      </c>
    </row>
    <row r="8225" spans="1:17" x14ac:dyDescent="0.3">
      <c r="A8225">
        <f>_xlfn.XLOOKUP(C8225,kamus!$B$2:$B$87,kamus!$A$2:$A$87,0,0,1)</f>
        <v>45</v>
      </c>
      <c r="B8225" t="str">
        <f>_xlfn.XLOOKUP(C8225,kamus!$B$2:$B$87,kamus!$D$2:$D$87,"dihapus",0,1)</f>
        <v>Ngaglik 1</v>
      </c>
      <c r="C8225" t="s">
        <v>255</v>
      </c>
      <c r="D8225">
        <f>_xlfn.XLOOKUP(C8225,kamus!$B$2:$B$87,kamus!$J$2:$J$87,"dihapus",0,1)</f>
        <v>1</v>
      </c>
      <c r="E8225">
        <f t="shared" si="900"/>
        <v>1</v>
      </c>
      <c r="F8225" s="14">
        <v>45231</v>
      </c>
      <c r="G8225" s="1">
        <f t="shared" si="901"/>
        <v>11</v>
      </c>
      <c r="H8225" s="1">
        <f t="shared" si="902"/>
        <v>2023</v>
      </c>
      <c r="I8225">
        <v>0</v>
      </c>
      <c r="J8225">
        <v>0</v>
      </c>
      <c r="K8225">
        <f t="shared" si="896"/>
        <v>0</v>
      </c>
      <c r="L8225">
        <v>20347</v>
      </c>
      <c r="M8225" s="6">
        <f t="shared" si="897"/>
        <v>0</v>
      </c>
      <c r="N8225" s="6">
        <f t="shared" si="898"/>
        <v>0</v>
      </c>
      <c r="O8225" s="6">
        <f t="shared" si="899"/>
        <v>0</v>
      </c>
      <c r="Q8225">
        <f>_xlfn.XLOOKUP(C8225&amp;G8225&amp;H8225,covid!$E$2:$E$2184,covid!$D$2:$D$2184,0,0,1)</f>
        <v>0</v>
      </c>
    </row>
    <row r="8226" spans="1:17" x14ac:dyDescent="0.3">
      <c r="A8226">
        <f>_xlfn.XLOOKUP(C8226,kamus!$B$2:$B$87,kamus!$A$2:$A$87,0,0,1)</f>
        <v>48</v>
      </c>
      <c r="B8226" t="str">
        <f>_xlfn.XLOOKUP(C8226,kamus!$B$2:$B$87,kamus!$D$2:$D$87,"dihapus",0,1)</f>
        <v>Ngaglik 2</v>
      </c>
      <c r="C8226" t="s">
        <v>208</v>
      </c>
      <c r="D8226">
        <f>_xlfn.XLOOKUP(C8226,kamus!$B$2:$B$87,kamus!$J$2:$J$87,"dihapus",0,1)</f>
        <v>1</v>
      </c>
      <c r="E8226">
        <f t="shared" si="900"/>
        <v>1</v>
      </c>
      <c r="F8226" s="14">
        <v>45231</v>
      </c>
      <c r="G8226" s="1">
        <f t="shared" si="901"/>
        <v>11</v>
      </c>
      <c r="H8226" s="1">
        <f t="shared" si="902"/>
        <v>2023</v>
      </c>
      <c r="I8226">
        <v>0</v>
      </c>
      <c r="J8226">
        <v>0</v>
      </c>
      <c r="K8226">
        <f t="shared" si="896"/>
        <v>0</v>
      </c>
      <c r="L8226">
        <v>10739</v>
      </c>
      <c r="M8226" s="6">
        <f t="shared" si="897"/>
        <v>0</v>
      </c>
      <c r="N8226" s="6">
        <f t="shared" si="898"/>
        <v>0</v>
      </c>
      <c r="O8226" s="6">
        <f t="shared" si="899"/>
        <v>0</v>
      </c>
      <c r="Q8226">
        <f>_xlfn.XLOOKUP(C8226&amp;G8226&amp;H8226,covid!$E$2:$E$2184,covid!$D$2:$D$2184,0,0,1)</f>
        <v>0</v>
      </c>
    </row>
    <row r="8227" spans="1:17" x14ac:dyDescent="0.3">
      <c r="A8227">
        <f>_xlfn.XLOOKUP(C8227,kamus!$B$2:$B$87,kamus!$A$2:$A$87,0,0,1)</f>
        <v>47</v>
      </c>
      <c r="B8227" t="str">
        <f>_xlfn.XLOOKUP(C8227,kamus!$B$2:$B$87,kamus!$D$2:$D$87,"dihapus",0,1)</f>
        <v>Ngaglik 2</v>
      </c>
      <c r="C8227" t="s">
        <v>238</v>
      </c>
      <c r="D8227">
        <f>_xlfn.XLOOKUP(C8227,kamus!$B$2:$B$87,kamus!$J$2:$J$87,"dihapus",0,1)</f>
        <v>1</v>
      </c>
      <c r="E8227">
        <f t="shared" si="900"/>
        <v>1</v>
      </c>
      <c r="F8227" s="14">
        <v>45231</v>
      </c>
      <c r="G8227" s="1">
        <f t="shared" si="901"/>
        <v>11</v>
      </c>
      <c r="H8227" s="1">
        <f t="shared" si="902"/>
        <v>2023</v>
      </c>
      <c r="I8227">
        <v>0</v>
      </c>
      <c r="J8227">
        <v>0</v>
      </c>
      <c r="K8227">
        <f t="shared" si="896"/>
        <v>0</v>
      </c>
      <c r="L8227">
        <v>22993</v>
      </c>
      <c r="M8227" s="6">
        <f t="shared" si="897"/>
        <v>0</v>
      </c>
      <c r="N8227" s="6">
        <f t="shared" si="898"/>
        <v>0</v>
      </c>
      <c r="O8227" s="6">
        <f t="shared" si="899"/>
        <v>0</v>
      </c>
      <c r="Q8227">
        <f>_xlfn.XLOOKUP(C8227&amp;G8227&amp;H8227,covid!$E$2:$E$2184,covid!$D$2:$D$2184,0,0,1)</f>
        <v>0</v>
      </c>
    </row>
    <row r="8228" spans="1:17" x14ac:dyDescent="0.3">
      <c r="A8228">
        <f>_xlfn.XLOOKUP(C8228,kamus!$B$2:$B$87,kamus!$A$2:$A$87,0,0,1)</f>
        <v>46</v>
      </c>
      <c r="B8228" t="str">
        <f>_xlfn.XLOOKUP(C8228,kamus!$B$2:$B$87,kamus!$D$2:$D$87,"dihapus",0,1)</f>
        <v>Ngaglik 2</v>
      </c>
      <c r="C8228" t="s">
        <v>257</v>
      </c>
      <c r="D8228">
        <f>_xlfn.XLOOKUP(C8228,kamus!$B$2:$B$87,kamus!$J$2:$J$87,"dihapus",0,1)</f>
        <v>1</v>
      </c>
      <c r="E8228">
        <f t="shared" si="900"/>
        <v>1</v>
      </c>
      <c r="F8228" s="14">
        <v>45231</v>
      </c>
      <c r="G8228" s="1">
        <f t="shared" si="901"/>
        <v>11</v>
      </c>
      <c r="H8228" s="1">
        <f t="shared" si="902"/>
        <v>2023</v>
      </c>
      <c r="I8228">
        <v>0</v>
      </c>
      <c r="J8228">
        <v>0</v>
      </c>
      <c r="K8228">
        <f t="shared" si="896"/>
        <v>0</v>
      </c>
      <c r="L8228">
        <v>17383</v>
      </c>
      <c r="M8228" s="6">
        <f t="shared" si="897"/>
        <v>0</v>
      </c>
      <c r="N8228" s="6">
        <f t="shared" si="898"/>
        <v>0</v>
      </c>
      <c r="O8228" s="6">
        <f t="shared" si="899"/>
        <v>0</v>
      </c>
      <c r="Q8228">
        <f>_xlfn.XLOOKUP(C8228&amp;G8228&amp;H8228,covid!$E$2:$E$2184,covid!$D$2:$D$2184,0,0,1)</f>
        <v>0</v>
      </c>
    </row>
    <row r="8229" spans="1:17" x14ac:dyDescent="0.3">
      <c r="A8229">
        <f>_xlfn.XLOOKUP(C8229,kamus!$B$2:$B$87,kamus!$A$2:$A$87,0,0,1)</f>
        <v>50</v>
      </c>
      <c r="B8229" t="str">
        <f>_xlfn.XLOOKUP(C8229,kamus!$B$2:$B$87,kamus!$D$2:$D$87,"dihapus",0,1)</f>
        <v>Ngemplak 1</v>
      </c>
      <c r="C8229" t="s">
        <v>202</v>
      </c>
      <c r="D8229">
        <f>_xlfn.XLOOKUP(C8229,kamus!$B$2:$B$87,kamus!$J$2:$J$87,"dihapus",0,1)</f>
        <v>0</v>
      </c>
      <c r="E8229">
        <f t="shared" si="900"/>
        <v>0</v>
      </c>
      <c r="F8229" s="14">
        <v>45231</v>
      </c>
      <c r="G8229" s="1">
        <f t="shared" si="901"/>
        <v>11</v>
      </c>
      <c r="H8229" s="1">
        <f t="shared" si="902"/>
        <v>2023</v>
      </c>
      <c r="I8229">
        <v>0</v>
      </c>
      <c r="J8229">
        <v>0</v>
      </c>
      <c r="K8229">
        <f t="shared" si="896"/>
        <v>0</v>
      </c>
      <c r="L8229">
        <v>8211</v>
      </c>
      <c r="M8229" s="6">
        <f t="shared" si="897"/>
        <v>0</v>
      </c>
      <c r="N8229" s="6">
        <f t="shared" si="898"/>
        <v>0</v>
      </c>
      <c r="O8229" s="6">
        <f t="shared" si="899"/>
        <v>0</v>
      </c>
      <c r="Q8229">
        <f>_xlfn.XLOOKUP(C8229&amp;G8229&amp;H8229,covid!$E$2:$E$2184,covid!$D$2:$D$2184,0,0,1)</f>
        <v>0</v>
      </c>
    </row>
    <row r="8230" spans="1:17" x14ac:dyDescent="0.3">
      <c r="A8230">
        <f>_xlfn.XLOOKUP(C8230,kamus!$B$2:$B$87,kamus!$A$2:$A$87,0,0,1)</f>
        <v>51</v>
      </c>
      <c r="B8230" t="str">
        <f>_xlfn.XLOOKUP(C8230,kamus!$B$2:$B$87,kamus!$D$2:$D$87,"dihapus",0,1)</f>
        <v>Ngemplak 1</v>
      </c>
      <c r="C8230" t="s">
        <v>256</v>
      </c>
      <c r="D8230">
        <f>_xlfn.XLOOKUP(C8230,kamus!$B$2:$B$87,kamus!$J$2:$J$87,"dihapus",0,1)</f>
        <v>0</v>
      </c>
      <c r="E8230">
        <f t="shared" si="900"/>
        <v>0</v>
      </c>
      <c r="F8230" s="14">
        <v>45231</v>
      </c>
      <c r="G8230" s="1">
        <f t="shared" si="901"/>
        <v>11</v>
      </c>
      <c r="H8230" s="1">
        <f t="shared" si="902"/>
        <v>2023</v>
      </c>
      <c r="I8230">
        <v>0</v>
      </c>
      <c r="J8230">
        <v>0</v>
      </c>
      <c r="K8230">
        <f t="shared" si="896"/>
        <v>0</v>
      </c>
      <c r="L8230">
        <v>8438</v>
      </c>
      <c r="M8230" s="6">
        <f t="shared" si="897"/>
        <v>0</v>
      </c>
      <c r="N8230" s="6">
        <f t="shared" si="898"/>
        <v>0</v>
      </c>
      <c r="O8230" s="6">
        <f t="shared" si="899"/>
        <v>0</v>
      </c>
      <c r="Q8230">
        <f>_xlfn.XLOOKUP(C8230&amp;G8230&amp;H8230,covid!$E$2:$E$2184,covid!$D$2:$D$2184,0,0,1)</f>
        <v>0</v>
      </c>
    </row>
    <row r="8231" spans="1:17" x14ac:dyDescent="0.3">
      <c r="A8231">
        <f>_xlfn.XLOOKUP(C8231,kamus!$B$2:$B$87,kamus!$A$2:$A$87,0,0,1)</f>
        <v>49</v>
      </c>
      <c r="B8231" t="str">
        <f>_xlfn.XLOOKUP(C8231,kamus!$B$2:$B$87,kamus!$D$2:$D$87,"dihapus",0,1)</f>
        <v>Ngemplak 1</v>
      </c>
      <c r="C8231" t="s">
        <v>276</v>
      </c>
      <c r="D8231">
        <f>_xlfn.XLOOKUP(C8231,kamus!$B$2:$B$87,kamus!$J$2:$J$87,"dihapus",0,1)</f>
        <v>1</v>
      </c>
      <c r="E8231">
        <f t="shared" si="900"/>
        <v>1</v>
      </c>
      <c r="F8231" s="14">
        <v>45231</v>
      </c>
      <c r="G8231" s="1">
        <f t="shared" si="901"/>
        <v>11</v>
      </c>
      <c r="H8231" s="1">
        <f t="shared" si="902"/>
        <v>2023</v>
      </c>
      <c r="I8231">
        <v>0</v>
      </c>
      <c r="J8231">
        <v>0</v>
      </c>
      <c r="K8231">
        <f t="shared" si="896"/>
        <v>0</v>
      </c>
      <c r="L8231">
        <v>9968</v>
      </c>
      <c r="M8231" s="6">
        <f t="shared" si="897"/>
        <v>0</v>
      </c>
      <c r="N8231" s="6">
        <f t="shared" si="898"/>
        <v>0</v>
      </c>
      <c r="O8231" s="6">
        <f t="shared" si="899"/>
        <v>0</v>
      </c>
      <c r="Q8231">
        <f>_xlfn.XLOOKUP(C8231&amp;G8231&amp;H8231,covid!$E$2:$E$2184,covid!$D$2:$D$2184,0,0,1)</f>
        <v>0</v>
      </c>
    </row>
    <row r="8232" spans="1:17" x14ac:dyDescent="0.3">
      <c r="A8232">
        <f>_xlfn.XLOOKUP(C8232,kamus!$B$2:$B$87,kamus!$A$2:$A$87,0,0,1)</f>
        <v>52</v>
      </c>
      <c r="B8232" t="str">
        <f>_xlfn.XLOOKUP(C8232,kamus!$B$2:$B$87,kamus!$D$2:$D$87,"dihapus",0,1)</f>
        <v>Ngemplak 2</v>
      </c>
      <c r="C8232" t="s">
        <v>277</v>
      </c>
      <c r="D8232">
        <f>_xlfn.XLOOKUP(C8232,kamus!$B$2:$B$87,kamus!$J$2:$J$87,"dihapus",0,1)</f>
        <v>1</v>
      </c>
      <c r="E8232">
        <f t="shared" si="900"/>
        <v>1</v>
      </c>
      <c r="F8232" s="14">
        <v>45231</v>
      </c>
      <c r="G8232" s="1">
        <f t="shared" si="901"/>
        <v>11</v>
      </c>
      <c r="H8232" s="1">
        <f t="shared" si="902"/>
        <v>2023</v>
      </c>
      <c r="I8232">
        <v>0</v>
      </c>
      <c r="J8232">
        <v>0</v>
      </c>
      <c r="K8232">
        <f t="shared" si="896"/>
        <v>0</v>
      </c>
      <c r="L8232">
        <v>32521</v>
      </c>
      <c r="M8232" s="6">
        <f t="shared" si="897"/>
        <v>0</v>
      </c>
      <c r="N8232" s="6">
        <f t="shared" si="898"/>
        <v>0</v>
      </c>
      <c r="O8232" s="6">
        <f t="shared" si="899"/>
        <v>0</v>
      </c>
      <c r="Q8232">
        <f>_xlfn.XLOOKUP(C8232&amp;G8232&amp;H8232,covid!$E$2:$E$2184,covid!$D$2:$D$2184,0,0,1)</f>
        <v>0</v>
      </c>
    </row>
    <row r="8233" spans="1:17" x14ac:dyDescent="0.3">
      <c r="A8233">
        <f>_xlfn.XLOOKUP(C8233,kamus!$B$2:$B$87,kamus!$A$2:$A$87,0,0,1)</f>
        <v>53</v>
      </c>
      <c r="B8233" t="str">
        <f>_xlfn.XLOOKUP(C8233,kamus!$B$2:$B$87,kamus!$D$2:$D$87,"dihapus",0,1)</f>
        <v>Ngemplak 2</v>
      </c>
      <c r="C8233" t="s">
        <v>278</v>
      </c>
      <c r="D8233">
        <f>_xlfn.XLOOKUP(C8233,kamus!$B$2:$B$87,kamus!$J$2:$J$87,"dihapus",0,1)</f>
        <v>0</v>
      </c>
      <c r="E8233">
        <f t="shared" si="900"/>
        <v>0</v>
      </c>
      <c r="F8233" s="14">
        <v>45231</v>
      </c>
      <c r="G8233" s="1">
        <f t="shared" si="901"/>
        <v>11</v>
      </c>
      <c r="H8233" s="1">
        <f t="shared" si="902"/>
        <v>2023</v>
      </c>
      <c r="I8233">
        <v>0</v>
      </c>
      <c r="J8233">
        <v>0</v>
      </c>
      <c r="K8233">
        <f t="shared" si="896"/>
        <v>0</v>
      </c>
      <c r="L8233">
        <v>9143</v>
      </c>
      <c r="M8233" s="6">
        <f t="shared" si="897"/>
        <v>0</v>
      </c>
      <c r="N8233" s="6">
        <f t="shared" si="898"/>
        <v>0</v>
      </c>
      <c r="O8233" s="6">
        <f t="shared" si="899"/>
        <v>0</v>
      </c>
      <c r="Q8233">
        <f>_xlfn.XLOOKUP(C8233&amp;G8233&amp;H8233,covid!$E$2:$E$2184,covid!$D$2:$D$2184,0,0,1)</f>
        <v>0</v>
      </c>
    </row>
    <row r="8234" spans="1:17" x14ac:dyDescent="0.3">
      <c r="A8234">
        <f>_xlfn.XLOOKUP(C8234,kamus!$B$2:$B$87,kamus!$A$2:$A$87,0,0,1)</f>
        <v>57</v>
      </c>
      <c r="B8234" t="str">
        <f>_xlfn.XLOOKUP(C8234,kamus!$B$2:$B$87,kamus!$D$2:$D$87,"dihapus",0,1)</f>
        <v>Pakem</v>
      </c>
      <c r="C8234" t="s">
        <v>204</v>
      </c>
      <c r="D8234">
        <f>_xlfn.XLOOKUP(C8234,kamus!$B$2:$B$87,kamus!$J$2:$J$87,"dihapus",0,1)</f>
        <v>0</v>
      </c>
      <c r="E8234">
        <f t="shared" si="900"/>
        <v>0</v>
      </c>
      <c r="F8234" s="14">
        <v>45231</v>
      </c>
      <c r="G8234" s="1">
        <f t="shared" si="901"/>
        <v>11</v>
      </c>
      <c r="H8234" s="1">
        <f t="shared" si="902"/>
        <v>2023</v>
      </c>
      <c r="I8234">
        <v>0</v>
      </c>
      <c r="J8234">
        <v>0</v>
      </c>
      <c r="K8234">
        <f t="shared" si="896"/>
        <v>0</v>
      </c>
      <c r="L8234">
        <v>7056</v>
      </c>
      <c r="M8234" s="6">
        <f t="shared" si="897"/>
        <v>0</v>
      </c>
      <c r="N8234" s="6">
        <f t="shared" si="898"/>
        <v>0</v>
      </c>
      <c r="O8234" s="6">
        <f t="shared" si="899"/>
        <v>0</v>
      </c>
      <c r="Q8234">
        <f>_xlfn.XLOOKUP(C8234&amp;G8234&amp;H8234,covid!$E$2:$E$2184,covid!$D$2:$D$2184,0,0,1)</f>
        <v>0</v>
      </c>
    </row>
    <row r="8235" spans="1:17" x14ac:dyDescent="0.3">
      <c r="A8235">
        <f>_xlfn.XLOOKUP(C8235,kamus!$B$2:$B$87,kamus!$A$2:$A$87,0,0,1)</f>
        <v>54</v>
      </c>
      <c r="B8235" t="str">
        <f>_xlfn.XLOOKUP(C8235,kamus!$B$2:$B$87,kamus!$D$2:$D$87,"dihapus",0,1)</f>
        <v>Pakem</v>
      </c>
      <c r="C8235" t="s">
        <v>213</v>
      </c>
      <c r="D8235">
        <f>_xlfn.XLOOKUP(C8235,kamus!$B$2:$B$87,kamus!$J$2:$J$87,"dihapus",0,1)</f>
        <v>0</v>
      </c>
      <c r="E8235">
        <f t="shared" si="900"/>
        <v>0</v>
      </c>
      <c r="F8235" s="14">
        <v>45231</v>
      </c>
      <c r="G8235" s="1">
        <f t="shared" si="901"/>
        <v>11</v>
      </c>
      <c r="H8235" s="1">
        <f t="shared" si="902"/>
        <v>2023</v>
      </c>
      <c r="I8235">
        <v>0</v>
      </c>
      <c r="J8235">
        <v>0</v>
      </c>
      <c r="K8235">
        <f t="shared" si="896"/>
        <v>0</v>
      </c>
      <c r="L8235">
        <v>9416</v>
      </c>
      <c r="M8235" s="6">
        <f t="shared" si="897"/>
        <v>0</v>
      </c>
      <c r="N8235" s="6">
        <f t="shared" si="898"/>
        <v>0</v>
      </c>
      <c r="O8235" s="6">
        <f t="shared" si="899"/>
        <v>0</v>
      </c>
      <c r="Q8235">
        <f>_xlfn.XLOOKUP(C8235&amp;G8235&amp;H8235,covid!$E$2:$E$2184,covid!$D$2:$D$2184,0,0,1)</f>
        <v>0</v>
      </c>
    </row>
    <row r="8236" spans="1:17" x14ac:dyDescent="0.3">
      <c r="A8236">
        <f>_xlfn.XLOOKUP(C8236,kamus!$B$2:$B$87,kamus!$A$2:$A$87,0,0,1)</f>
        <v>56</v>
      </c>
      <c r="B8236" t="str">
        <f>_xlfn.XLOOKUP(C8236,kamus!$B$2:$B$87,kamus!$D$2:$D$87,"dihapus",0,1)</f>
        <v>Pakem</v>
      </c>
      <c r="C8236" t="s">
        <v>214</v>
      </c>
      <c r="D8236">
        <f>_xlfn.XLOOKUP(C8236,kamus!$B$2:$B$87,kamus!$J$2:$J$87,"dihapus",0,1)</f>
        <v>1</v>
      </c>
      <c r="E8236">
        <f t="shared" si="900"/>
        <v>1</v>
      </c>
      <c r="F8236" s="14">
        <v>45231</v>
      </c>
      <c r="G8236" s="1">
        <f t="shared" si="901"/>
        <v>11</v>
      </c>
      <c r="H8236" s="1">
        <f t="shared" si="902"/>
        <v>2023</v>
      </c>
      <c r="I8236">
        <v>0</v>
      </c>
      <c r="J8236">
        <v>0</v>
      </c>
      <c r="K8236">
        <f t="shared" si="896"/>
        <v>0</v>
      </c>
      <c r="L8236">
        <v>6899</v>
      </c>
      <c r="M8236" s="6">
        <f t="shared" si="897"/>
        <v>0</v>
      </c>
      <c r="N8236" s="6">
        <f t="shared" si="898"/>
        <v>0</v>
      </c>
      <c r="O8236" s="6">
        <f t="shared" si="899"/>
        <v>0</v>
      </c>
      <c r="Q8236">
        <f>_xlfn.XLOOKUP(C8236&amp;G8236&amp;H8236,covid!$E$2:$E$2184,covid!$D$2:$D$2184,0,0,1)</f>
        <v>0</v>
      </c>
    </row>
    <row r="8237" spans="1:17" x14ac:dyDescent="0.3">
      <c r="A8237">
        <f>_xlfn.XLOOKUP(C8237,kamus!$B$2:$B$87,kamus!$A$2:$A$87,0,0,1)</f>
        <v>58</v>
      </c>
      <c r="B8237" t="str">
        <f>_xlfn.XLOOKUP(C8237,kamus!$B$2:$B$87,kamus!$D$2:$D$87,"dihapus",0,1)</f>
        <v>Pakem</v>
      </c>
      <c r="C8237" t="s">
        <v>231</v>
      </c>
      <c r="D8237">
        <f>_xlfn.XLOOKUP(C8237,kamus!$B$2:$B$87,kamus!$J$2:$J$87,"dihapus",0,1)</f>
        <v>0</v>
      </c>
      <c r="E8237">
        <f t="shared" si="900"/>
        <v>0</v>
      </c>
      <c r="F8237" s="14">
        <v>45231</v>
      </c>
      <c r="G8237" s="1">
        <f t="shared" si="901"/>
        <v>11</v>
      </c>
      <c r="H8237" s="1">
        <f t="shared" si="902"/>
        <v>2023</v>
      </c>
      <c r="I8237">
        <v>0</v>
      </c>
      <c r="J8237">
        <v>1</v>
      </c>
      <c r="K8237">
        <f t="shared" si="896"/>
        <v>1</v>
      </c>
      <c r="L8237">
        <v>7126</v>
      </c>
      <c r="M8237" s="6">
        <f t="shared" si="897"/>
        <v>0</v>
      </c>
      <c r="N8237" s="6">
        <f t="shared" si="898"/>
        <v>14.033118158854899</v>
      </c>
      <c r="O8237" s="6">
        <f t="shared" si="899"/>
        <v>14.033118158854899</v>
      </c>
      <c r="Q8237">
        <f>_xlfn.XLOOKUP(C8237&amp;G8237&amp;H8237,covid!$E$2:$E$2184,covid!$D$2:$D$2184,0,0,1)</f>
        <v>0</v>
      </c>
    </row>
    <row r="8238" spans="1:17" x14ac:dyDescent="0.3">
      <c r="A8238">
        <f>_xlfn.XLOOKUP(C8238,kamus!$B$2:$B$87,kamus!$A$2:$A$87,0,0,1)</f>
        <v>55</v>
      </c>
      <c r="B8238" t="str">
        <f>_xlfn.XLOOKUP(C8238,kamus!$B$2:$B$87,kamus!$D$2:$D$87,"dihapus",0,1)</f>
        <v>Pakem</v>
      </c>
      <c r="C8238" t="s">
        <v>234</v>
      </c>
      <c r="D8238">
        <f>_xlfn.XLOOKUP(C8238,kamus!$B$2:$B$87,kamus!$J$2:$J$87,"dihapus",0,1)</f>
        <v>0</v>
      </c>
      <c r="E8238">
        <f t="shared" si="900"/>
        <v>0</v>
      </c>
      <c r="F8238" s="14">
        <v>45231</v>
      </c>
      <c r="G8238" s="1">
        <f t="shared" si="901"/>
        <v>11</v>
      </c>
      <c r="H8238" s="1">
        <f t="shared" si="902"/>
        <v>2023</v>
      </c>
      <c r="I8238">
        <v>0</v>
      </c>
      <c r="J8238">
        <v>0</v>
      </c>
      <c r="K8238">
        <f t="shared" si="896"/>
        <v>0</v>
      </c>
      <c r="L8238">
        <v>10168</v>
      </c>
      <c r="M8238" s="6">
        <f t="shared" si="897"/>
        <v>0</v>
      </c>
      <c r="N8238" s="6">
        <f t="shared" si="898"/>
        <v>0</v>
      </c>
      <c r="O8238" s="6">
        <f t="shared" si="899"/>
        <v>0</v>
      </c>
      <c r="Q8238">
        <f>_xlfn.XLOOKUP(C8238&amp;G8238&amp;H8238,covid!$E$2:$E$2184,covid!$D$2:$D$2184,0,0,1)</f>
        <v>0</v>
      </c>
    </row>
    <row r="8239" spans="1:17" x14ac:dyDescent="0.3">
      <c r="A8239">
        <f>_xlfn.XLOOKUP(C8239,kamus!$B$2:$B$87,kamus!$A$2:$A$87,0,0,1)</f>
        <v>64</v>
      </c>
      <c r="B8239" t="str">
        <f>_xlfn.XLOOKUP(C8239,kamus!$B$2:$B$87,kamus!$D$2:$D$87,"dihapus",0,1)</f>
        <v>Prambanan</v>
      </c>
      <c r="C8239" t="s">
        <v>203</v>
      </c>
      <c r="D8239">
        <f>_xlfn.XLOOKUP(C8239,kamus!$B$2:$B$87,kamus!$J$2:$J$87,"dihapus",0,1)</f>
        <v>1</v>
      </c>
      <c r="E8239">
        <f t="shared" si="900"/>
        <v>1</v>
      </c>
      <c r="F8239" s="14">
        <v>45231</v>
      </c>
      <c r="G8239" s="1">
        <f t="shared" si="901"/>
        <v>11</v>
      </c>
      <c r="H8239" s="1">
        <f t="shared" si="902"/>
        <v>2023</v>
      </c>
      <c r="I8239">
        <v>0</v>
      </c>
      <c r="J8239">
        <v>0</v>
      </c>
      <c r="K8239">
        <f t="shared" si="896"/>
        <v>0</v>
      </c>
      <c r="L8239">
        <v>12953</v>
      </c>
      <c r="M8239" s="6">
        <f t="shared" si="897"/>
        <v>0</v>
      </c>
      <c r="N8239" s="6">
        <f t="shared" si="898"/>
        <v>0</v>
      </c>
      <c r="O8239" s="6">
        <f t="shared" si="899"/>
        <v>0</v>
      </c>
      <c r="Q8239">
        <f>_xlfn.XLOOKUP(C8239&amp;G8239&amp;H8239,covid!$E$2:$E$2184,covid!$D$2:$D$2184,0,0,1)</f>
        <v>0</v>
      </c>
    </row>
    <row r="8240" spans="1:17" x14ac:dyDescent="0.3">
      <c r="A8240">
        <f>_xlfn.XLOOKUP(C8240,kamus!$B$2:$B$87,kamus!$A$2:$A$87,0,0,1)</f>
        <v>59</v>
      </c>
      <c r="B8240" t="str">
        <f>_xlfn.XLOOKUP(C8240,kamus!$B$2:$B$87,kamus!$D$2:$D$87,"dihapus",0,1)</f>
        <v>Prambanan</v>
      </c>
      <c r="C8240" t="s">
        <v>210</v>
      </c>
      <c r="D8240">
        <f>_xlfn.XLOOKUP(C8240,kamus!$B$2:$B$87,kamus!$J$2:$J$87,"dihapus",0,1)</f>
        <v>0</v>
      </c>
      <c r="E8240">
        <f t="shared" si="900"/>
        <v>0</v>
      </c>
      <c r="F8240" s="14">
        <v>45231</v>
      </c>
      <c r="G8240" s="1">
        <f t="shared" si="901"/>
        <v>11</v>
      </c>
      <c r="H8240" s="1">
        <f t="shared" si="902"/>
        <v>2023</v>
      </c>
      <c r="I8240">
        <v>0</v>
      </c>
      <c r="J8240">
        <v>0</v>
      </c>
      <c r="K8240">
        <f t="shared" si="896"/>
        <v>0</v>
      </c>
      <c r="L8240">
        <v>4888</v>
      </c>
      <c r="M8240" s="6">
        <f t="shared" si="897"/>
        <v>0</v>
      </c>
      <c r="N8240" s="6">
        <f t="shared" si="898"/>
        <v>0</v>
      </c>
      <c r="O8240" s="6">
        <f t="shared" si="899"/>
        <v>0</v>
      </c>
      <c r="Q8240">
        <f>_xlfn.XLOOKUP(C8240&amp;G8240&amp;H8240,covid!$E$2:$E$2184,covid!$D$2:$D$2184,0,0,1)</f>
        <v>0</v>
      </c>
    </row>
    <row r="8241" spans="1:17" x14ac:dyDescent="0.3">
      <c r="A8241">
        <f>_xlfn.XLOOKUP(C8241,kamus!$B$2:$B$87,kamus!$A$2:$A$87,0,0,1)</f>
        <v>61</v>
      </c>
      <c r="B8241" t="str">
        <f>_xlfn.XLOOKUP(C8241,kamus!$B$2:$B$87,kamus!$D$2:$D$87,"dihapus",0,1)</f>
        <v>Prambanan</v>
      </c>
      <c r="C8241" t="s">
        <v>219</v>
      </c>
      <c r="D8241">
        <f>_xlfn.XLOOKUP(C8241,kamus!$B$2:$B$87,kamus!$J$2:$J$87,"dihapus",0,1)</f>
        <v>0</v>
      </c>
      <c r="E8241">
        <f t="shared" si="900"/>
        <v>0</v>
      </c>
      <c r="F8241" s="14">
        <v>45231</v>
      </c>
      <c r="G8241" s="1">
        <f t="shared" si="901"/>
        <v>11</v>
      </c>
      <c r="H8241" s="1">
        <f t="shared" si="902"/>
        <v>2023</v>
      </c>
      <c r="I8241">
        <v>0</v>
      </c>
      <c r="J8241">
        <v>0</v>
      </c>
      <c r="K8241">
        <f t="shared" si="896"/>
        <v>0</v>
      </c>
      <c r="L8241">
        <v>14613</v>
      </c>
      <c r="M8241" s="6">
        <f t="shared" si="897"/>
        <v>0</v>
      </c>
      <c r="N8241" s="6">
        <f t="shared" si="898"/>
        <v>0</v>
      </c>
      <c r="O8241" s="6">
        <f t="shared" si="899"/>
        <v>0</v>
      </c>
      <c r="Q8241">
        <f>_xlfn.XLOOKUP(C8241&amp;G8241&amp;H8241,covid!$E$2:$E$2184,covid!$D$2:$D$2184,0,0,1)</f>
        <v>0</v>
      </c>
    </row>
    <row r="8242" spans="1:17" x14ac:dyDescent="0.3">
      <c r="A8242">
        <f>_xlfn.XLOOKUP(C8242,kamus!$B$2:$B$87,kamus!$A$2:$A$87,0,0,1)</f>
        <v>62</v>
      </c>
      <c r="B8242" t="str">
        <f>_xlfn.XLOOKUP(C8242,kamus!$B$2:$B$87,kamus!$D$2:$D$87,"dihapus",0,1)</f>
        <v>Prambanan</v>
      </c>
      <c r="C8242" t="s">
        <v>236</v>
      </c>
      <c r="D8242">
        <f>_xlfn.XLOOKUP(C8242,kamus!$B$2:$B$87,kamus!$J$2:$J$87,"dihapus",0,1)</f>
        <v>0</v>
      </c>
      <c r="E8242">
        <f t="shared" si="900"/>
        <v>0</v>
      </c>
      <c r="F8242" s="14">
        <v>45231</v>
      </c>
      <c r="G8242" s="1">
        <f t="shared" si="901"/>
        <v>11</v>
      </c>
      <c r="H8242" s="1">
        <f t="shared" si="902"/>
        <v>2023</v>
      </c>
      <c r="I8242">
        <v>0</v>
      </c>
      <c r="J8242">
        <v>0</v>
      </c>
      <c r="K8242">
        <f t="shared" si="896"/>
        <v>0</v>
      </c>
      <c r="L8242">
        <v>6237</v>
      </c>
      <c r="M8242" s="6">
        <f t="shared" si="897"/>
        <v>0</v>
      </c>
      <c r="N8242" s="6">
        <f t="shared" si="898"/>
        <v>0</v>
      </c>
      <c r="O8242" s="6">
        <f t="shared" si="899"/>
        <v>0</v>
      </c>
      <c r="Q8242">
        <f>_xlfn.XLOOKUP(C8242&amp;G8242&amp;H8242,covid!$E$2:$E$2184,covid!$D$2:$D$2184,0,0,1)</f>
        <v>0</v>
      </c>
    </row>
    <row r="8243" spans="1:17" x14ac:dyDescent="0.3">
      <c r="A8243">
        <f>_xlfn.XLOOKUP(C8243,kamus!$B$2:$B$87,kamus!$A$2:$A$87,0,0,1)</f>
        <v>63</v>
      </c>
      <c r="B8243" t="str">
        <f>_xlfn.XLOOKUP(C8243,kamus!$B$2:$B$87,kamus!$D$2:$D$87,"dihapus",0,1)</f>
        <v>Prambanan</v>
      </c>
      <c r="C8243" t="s">
        <v>261</v>
      </c>
      <c r="D8243">
        <f>_xlfn.XLOOKUP(C8243,kamus!$B$2:$B$87,kamus!$J$2:$J$87,"dihapus",0,1)</f>
        <v>0</v>
      </c>
      <c r="E8243">
        <f t="shared" si="900"/>
        <v>0</v>
      </c>
      <c r="F8243" s="14">
        <v>45231</v>
      </c>
      <c r="G8243" s="1">
        <f t="shared" si="901"/>
        <v>11</v>
      </c>
      <c r="H8243" s="1">
        <f t="shared" si="902"/>
        <v>2023</v>
      </c>
      <c r="I8243">
        <v>0</v>
      </c>
      <c r="J8243">
        <v>0</v>
      </c>
      <c r="K8243">
        <f t="shared" si="896"/>
        <v>0</v>
      </c>
      <c r="L8243">
        <v>15803</v>
      </c>
      <c r="M8243" s="6">
        <f t="shared" si="897"/>
        <v>0</v>
      </c>
      <c r="N8243" s="6">
        <f t="shared" si="898"/>
        <v>0</v>
      </c>
      <c r="O8243" s="6">
        <f t="shared" si="899"/>
        <v>0</v>
      </c>
      <c r="Q8243">
        <f>_xlfn.XLOOKUP(C8243&amp;G8243&amp;H8243,covid!$E$2:$E$2184,covid!$D$2:$D$2184,0,0,1)</f>
        <v>0</v>
      </c>
    </row>
    <row r="8244" spans="1:17" x14ac:dyDescent="0.3">
      <c r="A8244">
        <f>_xlfn.XLOOKUP(C8244,kamus!$B$2:$B$87,kamus!$A$2:$A$87,0,0,1)</f>
        <v>60</v>
      </c>
      <c r="B8244" t="str">
        <f>_xlfn.XLOOKUP(C8244,kamus!$B$2:$B$87,kamus!$D$2:$D$87,"dihapus",0,1)</f>
        <v>Prambanan</v>
      </c>
      <c r="C8244" t="s">
        <v>280</v>
      </c>
      <c r="D8244">
        <f>_xlfn.XLOOKUP(C8244,kamus!$B$2:$B$87,kamus!$J$2:$J$87,"dihapus",0,1)</f>
        <v>0</v>
      </c>
      <c r="E8244">
        <f t="shared" si="900"/>
        <v>0</v>
      </c>
      <c r="F8244" s="14">
        <v>45231</v>
      </c>
      <c r="G8244" s="1">
        <f t="shared" si="901"/>
        <v>11</v>
      </c>
      <c r="H8244" s="1">
        <f t="shared" si="902"/>
        <v>2023</v>
      </c>
      <c r="I8244">
        <v>0</v>
      </c>
      <c r="J8244">
        <v>0</v>
      </c>
      <c r="K8244">
        <f t="shared" si="896"/>
        <v>0</v>
      </c>
      <c r="L8244">
        <v>2888</v>
      </c>
      <c r="M8244" s="6">
        <f t="shared" si="897"/>
        <v>0</v>
      </c>
      <c r="N8244" s="6">
        <f t="shared" si="898"/>
        <v>0</v>
      </c>
      <c r="O8244" s="6">
        <f t="shared" si="899"/>
        <v>0</v>
      </c>
      <c r="Q8244">
        <f>_xlfn.XLOOKUP(C8244&amp;G8244&amp;H8244,covid!$E$2:$E$2184,covid!$D$2:$D$2184,0,0,1)</f>
        <v>0</v>
      </c>
    </row>
    <row r="8245" spans="1:17" x14ac:dyDescent="0.3">
      <c r="A8245">
        <f>_xlfn.XLOOKUP(C8245,kamus!$B$2:$B$87,kamus!$A$2:$A$87,0,0,1)</f>
        <v>67</v>
      </c>
      <c r="B8245" t="str">
        <f>_xlfn.XLOOKUP(C8245,kamus!$B$2:$B$87,kamus!$D$2:$D$87,"dihapus",0,1)</f>
        <v>Seyegan</v>
      </c>
      <c r="C8245" t="s">
        <v>221</v>
      </c>
      <c r="D8245">
        <f>_xlfn.XLOOKUP(C8245,kamus!$B$2:$B$87,kamus!$J$2:$J$87,"dihapus",0,1)</f>
        <v>0</v>
      </c>
      <c r="E8245">
        <f t="shared" si="900"/>
        <v>0</v>
      </c>
      <c r="F8245" s="14">
        <v>45231</v>
      </c>
      <c r="G8245" s="1">
        <f t="shared" si="901"/>
        <v>11</v>
      </c>
      <c r="H8245" s="1">
        <f t="shared" si="902"/>
        <v>2023</v>
      </c>
      <c r="I8245">
        <v>0</v>
      </c>
      <c r="J8245">
        <v>1</v>
      </c>
      <c r="K8245">
        <f t="shared" si="896"/>
        <v>1</v>
      </c>
      <c r="L8245">
        <v>11097</v>
      </c>
      <c r="M8245" s="6">
        <f t="shared" si="897"/>
        <v>0</v>
      </c>
      <c r="N8245" s="6">
        <f t="shared" si="898"/>
        <v>9.0114445345588887</v>
      </c>
      <c r="O8245" s="6">
        <f t="shared" si="899"/>
        <v>9.0114445345588887</v>
      </c>
      <c r="Q8245">
        <f>_xlfn.XLOOKUP(C8245&amp;G8245&amp;H8245,covid!$E$2:$E$2184,covid!$D$2:$D$2184,0,0,1)</f>
        <v>0</v>
      </c>
    </row>
    <row r="8246" spans="1:17" x14ac:dyDescent="0.3">
      <c r="A8246">
        <f>_xlfn.XLOOKUP(C8246,kamus!$B$2:$B$87,kamus!$A$2:$A$87,0,0,1)</f>
        <v>66</v>
      </c>
      <c r="B8246" t="str">
        <f>_xlfn.XLOOKUP(C8246,kamus!$B$2:$B$87,kamus!$D$2:$D$87,"dihapus",0,1)</f>
        <v>Seyegan</v>
      </c>
      <c r="C8246" t="s">
        <v>222</v>
      </c>
      <c r="D8246">
        <f>_xlfn.XLOOKUP(C8246,kamus!$B$2:$B$87,kamus!$J$2:$J$87,"dihapus",0,1)</f>
        <v>0</v>
      </c>
      <c r="E8246">
        <f t="shared" si="900"/>
        <v>0</v>
      </c>
      <c r="F8246" s="14">
        <v>45231</v>
      </c>
      <c r="G8246" s="1">
        <f t="shared" si="901"/>
        <v>11</v>
      </c>
      <c r="H8246" s="1">
        <f t="shared" si="902"/>
        <v>2023</v>
      </c>
      <c r="I8246">
        <v>0</v>
      </c>
      <c r="J8246">
        <v>1</v>
      </c>
      <c r="K8246">
        <f t="shared" si="896"/>
        <v>1</v>
      </c>
      <c r="L8246">
        <v>9855</v>
      </c>
      <c r="M8246" s="6">
        <f t="shared" si="897"/>
        <v>0</v>
      </c>
      <c r="N8246" s="6">
        <f t="shared" si="898"/>
        <v>10.147133434804667</v>
      </c>
      <c r="O8246" s="6">
        <f t="shared" si="899"/>
        <v>10.147133434804667</v>
      </c>
      <c r="Q8246">
        <f>_xlfn.XLOOKUP(C8246&amp;G8246&amp;H8246,covid!$E$2:$E$2184,covid!$D$2:$D$2184,0,0,1)</f>
        <v>0</v>
      </c>
    </row>
    <row r="8247" spans="1:17" x14ac:dyDescent="0.3">
      <c r="A8247">
        <f>_xlfn.XLOOKUP(C8247,kamus!$B$2:$B$87,kamus!$A$2:$A$87,0,0,1)</f>
        <v>68</v>
      </c>
      <c r="B8247" t="str">
        <f>_xlfn.XLOOKUP(C8247,kamus!$B$2:$B$87,kamus!$D$2:$D$87,"dihapus",0,1)</f>
        <v>Seyegan</v>
      </c>
      <c r="C8247" t="s">
        <v>223</v>
      </c>
      <c r="D8247">
        <f>_xlfn.XLOOKUP(C8247,kamus!$B$2:$B$87,kamus!$J$2:$J$87,"dihapus",0,1)</f>
        <v>0</v>
      </c>
      <c r="E8247">
        <f t="shared" si="900"/>
        <v>0</v>
      </c>
      <c r="F8247" s="14">
        <v>45231</v>
      </c>
      <c r="G8247" s="1">
        <f t="shared" si="901"/>
        <v>11</v>
      </c>
      <c r="H8247" s="1">
        <f t="shared" si="902"/>
        <v>2023</v>
      </c>
      <c r="I8247">
        <v>0</v>
      </c>
      <c r="J8247">
        <v>1</v>
      </c>
      <c r="K8247">
        <f t="shared" si="896"/>
        <v>1</v>
      </c>
      <c r="L8247">
        <v>8289</v>
      </c>
      <c r="M8247" s="6">
        <f t="shared" si="897"/>
        <v>0</v>
      </c>
      <c r="N8247" s="6">
        <f t="shared" si="898"/>
        <v>12.064181445288936</v>
      </c>
      <c r="O8247" s="6">
        <f t="shared" si="899"/>
        <v>12.064181445288936</v>
      </c>
      <c r="Q8247">
        <f>_xlfn.XLOOKUP(C8247&amp;G8247&amp;H8247,covid!$E$2:$E$2184,covid!$D$2:$D$2184,0,0,1)</f>
        <v>0</v>
      </c>
    </row>
    <row r="8248" spans="1:17" x14ac:dyDescent="0.3">
      <c r="A8248">
        <f>_xlfn.XLOOKUP(C8248,kamus!$B$2:$B$87,kamus!$A$2:$A$87,0,0,1)</f>
        <v>65</v>
      </c>
      <c r="B8248" t="str">
        <f>_xlfn.XLOOKUP(C8248,kamus!$B$2:$B$87,kamus!$D$2:$D$87,"dihapus",0,1)</f>
        <v>Seyegan</v>
      </c>
      <c r="C8248" t="s">
        <v>224</v>
      </c>
      <c r="D8248">
        <f>_xlfn.XLOOKUP(C8248,kamus!$B$2:$B$87,kamus!$J$2:$J$87,"dihapus",0,1)</f>
        <v>1</v>
      </c>
      <c r="E8248">
        <f t="shared" si="900"/>
        <v>1</v>
      </c>
      <c r="F8248" s="14">
        <v>45231</v>
      </c>
      <c r="G8248" s="1">
        <f t="shared" si="901"/>
        <v>11</v>
      </c>
      <c r="H8248" s="1">
        <f t="shared" si="902"/>
        <v>2023</v>
      </c>
      <c r="I8248">
        <v>0</v>
      </c>
      <c r="J8248">
        <v>0</v>
      </c>
      <c r="K8248">
        <f t="shared" si="896"/>
        <v>0</v>
      </c>
      <c r="L8248">
        <v>11557</v>
      </c>
      <c r="M8248" s="6">
        <f t="shared" si="897"/>
        <v>0</v>
      </c>
      <c r="N8248" s="6">
        <f t="shared" si="898"/>
        <v>0</v>
      </c>
      <c r="O8248" s="6">
        <f t="shared" si="899"/>
        <v>0</v>
      </c>
      <c r="Q8248">
        <f>_xlfn.XLOOKUP(C8248&amp;G8248&amp;H8248,covid!$E$2:$E$2184,covid!$D$2:$D$2184,0,0,1)</f>
        <v>0</v>
      </c>
    </row>
    <row r="8249" spans="1:17" x14ac:dyDescent="0.3">
      <c r="A8249">
        <f>_xlfn.XLOOKUP(C8249,kamus!$B$2:$B$87,kamus!$A$2:$A$87,0,0,1)</f>
        <v>69</v>
      </c>
      <c r="B8249" t="str">
        <f>_xlfn.XLOOKUP(C8249,kamus!$B$2:$B$87,kamus!$D$2:$D$87,"dihapus",0,1)</f>
        <v>Seyegan</v>
      </c>
      <c r="C8249" t="s">
        <v>225</v>
      </c>
      <c r="D8249">
        <f>_xlfn.XLOOKUP(C8249,kamus!$B$2:$B$87,kamus!$J$2:$J$87,"dihapus",0,1)</f>
        <v>0</v>
      </c>
      <c r="E8249">
        <f t="shared" si="900"/>
        <v>0</v>
      </c>
      <c r="F8249" s="14">
        <v>45231</v>
      </c>
      <c r="G8249" s="1">
        <f t="shared" si="901"/>
        <v>11</v>
      </c>
      <c r="H8249" s="1">
        <f t="shared" si="902"/>
        <v>2023</v>
      </c>
      <c r="I8249">
        <v>0</v>
      </c>
      <c r="J8249">
        <v>0</v>
      </c>
      <c r="K8249">
        <f t="shared" si="896"/>
        <v>0</v>
      </c>
      <c r="L8249">
        <v>13916</v>
      </c>
      <c r="M8249" s="6">
        <f t="shared" si="897"/>
        <v>0</v>
      </c>
      <c r="N8249" s="6">
        <f t="shared" si="898"/>
        <v>0</v>
      </c>
      <c r="O8249" s="6">
        <f t="shared" si="899"/>
        <v>0</v>
      </c>
      <c r="Q8249">
        <f>_xlfn.XLOOKUP(C8249&amp;G8249&amp;H8249,covid!$E$2:$E$2184,covid!$D$2:$D$2184,0,0,1)</f>
        <v>0</v>
      </c>
    </row>
    <row r="8250" spans="1:17" x14ac:dyDescent="0.3">
      <c r="A8250">
        <f>_xlfn.XLOOKUP(C8250,kamus!$B$2:$B$87,kamus!$A$2:$A$87,0,0,1)</f>
        <v>74</v>
      </c>
      <c r="B8250" t="str">
        <f>_xlfn.XLOOKUP(C8250,kamus!$B$2:$B$87,kamus!$D$2:$D$87,"dihapus",0,1)</f>
        <v>Sleman</v>
      </c>
      <c r="C8250" t="s">
        <v>205</v>
      </c>
      <c r="D8250">
        <f>_xlfn.XLOOKUP(C8250,kamus!$B$2:$B$87,kamus!$J$2:$J$87,"dihapus",0,1)</f>
        <v>1</v>
      </c>
      <c r="E8250">
        <f t="shared" si="900"/>
        <v>1</v>
      </c>
      <c r="F8250" s="14">
        <v>45231</v>
      </c>
      <c r="G8250" s="1">
        <f t="shared" si="901"/>
        <v>11</v>
      </c>
      <c r="H8250" s="1">
        <f t="shared" si="902"/>
        <v>2023</v>
      </c>
      <c r="I8250">
        <v>1</v>
      </c>
      <c r="J8250">
        <v>0</v>
      </c>
      <c r="K8250">
        <f t="shared" si="896"/>
        <v>1</v>
      </c>
      <c r="L8250">
        <v>16040</v>
      </c>
      <c r="M8250" s="6">
        <f t="shared" si="897"/>
        <v>6.2344139650872812</v>
      </c>
      <c r="N8250" s="6">
        <f t="shared" si="898"/>
        <v>0</v>
      </c>
      <c r="O8250" s="6">
        <f t="shared" si="899"/>
        <v>6.2344139650872812</v>
      </c>
      <c r="Q8250">
        <f>_xlfn.XLOOKUP(C8250&amp;G8250&amp;H8250,covid!$E$2:$E$2184,covid!$D$2:$D$2184,0,0,1)</f>
        <v>0</v>
      </c>
    </row>
    <row r="8251" spans="1:17" x14ac:dyDescent="0.3">
      <c r="A8251">
        <f>_xlfn.XLOOKUP(C8251,kamus!$B$2:$B$87,kamus!$A$2:$A$87,0,0,1)</f>
        <v>73</v>
      </c>
      <c r="B8251" t="str">
        <f>_xlfn.XLOOKUP(C8251,kamus!$B$2:$B$87,kamus!$D$2:$D$87,"dihapus",0,1)</f>
        <v>Sleman</v>
      </c>
      <c r="C8251" t="s">
        <v>232</v>
      </c>
      <c r="D8251">
        <f>_xlfn.XLOOKUP(C8251,kamus!$B$2:$B$87,kamus!$J$2:$J$87,"dihapus",0,1)</f>
        <v>1</v>
      </c>
      <c r="E8251">
        <f t="shared" si="900"/>
        <v>1</v>
      </c>
      <c r="F8251" s="14">
        <v>45231</v>
      </c>
      <c r="G8251" s="1">
        <f t="shared" si="901"/>
        <v>11</v>
      </c>
      <c r="H8251" s="1">
        <f t="shared" si="902"/>
        <v>2023</v>
      </c>
      <c r="I8251">
        <v>0</v>
      </c>
      <c r="J8251">
        <v>0</v>
      </c>
      <c r="K8251">
        <f t="shared" si="896"/>
        <v>0</v>
      </c>
      <c r="L8251">
        <v>13267</v>
      </c>
      <c r="M8251" s="6">
        <f t="shared" si="897"/>
        <v>0</v>
      </c>
      <c r="N8251" s="6">
        <f t="shared" si="898"/>
        <v>0</v>
      </c>
      <c r="O8251" s="6">
        <f t="shared" si="899"/>
        <v>0</v>
      </c>
      <c r="Q8251">
        <f>_xlfn.XLOOKUP(C8251&amp;G8251&amp;H8251,covid!$E$2:$E$2184,covid!$D$2:$D$2184,0,0,1)</f>
        <v>0</v>
      </c>
    </row>
    <row r="8252" spans="1:17" x14ac:dyDescent="0.3">
      <c r="A8252">
        <f>_xlfn.XLOOKUP(C8252,kamus!$B$2:$B$87,kamus!$A$2:$A$87,0,0,1)</f>
        <v>71</v>
      </c>
      <c r="B8252" t="str">
        <f>_xlfn.XLOOKUP(C8252,kamus!$B$2:$B$87,kamus!$D$2:$D$87,"dihapus",0,1)</f>
        <v>Sleman</v>
      </c>
      <c r="C8252" t="s">
        <v>271</v>
      </c>
      <c r="D8252">
        <f>_xlfn.XLOOKUP(C8252,kamus!$B$2:$B$87,kamus!$J$2:$J$87,"dihapus",0,1)</f>
        <v>1</v>
      </c>
      <c r="E8252">
        <f t="shared" si="900"/>
        <v>1</v>
      </c>
      <c r="F8252" s="14">
        <v>45231</v>
      </c>
      <c r="G8252" s="1">
        <f t="shared" si="901"/>
        <v>11</v>
      </c>
      <c r="H8252" s="1">
        <f t="shared" si="902"/>
        <v>2023</v>
      </c>
      <c r="I8252">
        <v>0</v>
      </c>
      <c r="J8252">
        <v>0</v>
      </c>
      <c r="K8252">
        <f t="shared" si="896"/>
        <v>0</v>
      </c>
      <c r="L8252">
        <v>16026</v>
      </c>
      <c r="M8252" s="6">
        <f t="shared" si="897"/>
        <v>0</v>
      </c>
      <c r="N8252" s="6">
        <f t="shared" si="898"/>
        <v>0</v>
      </c>
      <c r="O8252" s="6">
        <f t="shared" si="899"/>
        <v>0</v>
      </c>
      <c r="Q8252">
        <f>_xlfn.XLOOKUP(C8252&amp;G8252&amp;H8252,covid!$E$2:$E$2184,covid!$D$2:$D$2184,0,0,1)</f>
        <v>0</v>
      </c>
    </row>
    <row r="8253" spans="1:17" x14ac:dyDescent="0.3">
      <c r="A8253">
        <f>_xlfn.XLOOKUP(C8253,kamus!$B$2:$B$87,kamus!$A$2:$A$87,0,0,1)</f>
        <v>72</v>
      </c>
      <c r="B8253" t="str">
        <f>_xlfn.XLOOKUP(C8253,kamus!$B$2:$B$87,kamus!$D$2:$D$87,"dihapus",0,1)</f>
        <v>Sleman</v>
      </c>
      <c r="C8253" t="s">
        <v>273</v>
      </c>
      <c r="D8253">
        <f>_xlfn.XLOOKUP(C8253,kamus!$B$2:$B$87,kamus!$J$2:$J$87,"dihapus",0,1)</f>
        <v>1</v>
      </c>
      <c r="E8253">
        <f t="shared" si="900"/>
        <v>1</v>
      </c>
      <c r="F8253" s="14">
        <v>45231</v>
      </c>
      <c r="G8253" s="1">
        <f t="shared" si="901"/>
        <v>11</v>
      </c>
      <c r="H8253" s="1">
        <f t="shared" si="902"/>
        <v>2023</v>
      </c>
      <c r="I8253">
        <v>1</v>
      </c>
      <c r="J8253">
        <v>0</v>
      </c>
      <c r="K8253">
        <f t="shared" si="896"/>
        <v>1</v>
      </c>
      <c r="L8253">
        <v>19401</v>
      </c>
      <c r="M8253" s="6">
        <f t="shared" si="897"/>
        <v>5.1543734859027888</v>
      </c>
      <c r="N8253" s="6">
        <f t="shared" si="898"/>
        <v>0</v>
      </c>
      <c r="O8253" s="6">
        <f t="shared" si="899"/>
        <v>5.1543734859027888</v>
      </c>
      <c r="Q8253">
        <f>_xlfn.XLOOKUP(C8253&amp;G8253&amp;H8253,covid!$E$2:$E$2184,covid!$D$2:$D$2184,0,0,1)</f>
        <v>0</v>
      </c>
    </row>
    <row r="8254" spans="1:17" x14ac:dyDescent="0.3">
      <c r="A8254">
        <f>_xlfn.XLOOKUP(C8254,kamus!$B$2:$B$87,kamus!$A$2:$A$87,0,0,1)</f>
        <v>70</v>
      </c>
      <c r="B8254" t="str">
        <f>_xlfn.XLOOKUP(C8254,kamus!$B$2:$B$87,kamus!$D$2:$D$87,"dihapus",0,1)</f>
        <v>Sleman</v>
      </c>
      <c r="C8254" t="s">
        <v>274</v>
      </c>
      <c r="D8254">
        <f>_xlfn.XLOOKUP(C8254,kamus!$B$2:$B$87,kamus!$J$2:$J$87,"dihapus",0,1)</f>
        <v>0</v>
      </c>
      <c r="E8254">
        <f t="shared" si="900"/>
        <v>0</v>
      </c>
      <c r="F8254" s="14">
        <v>45231</v>
      </c>
      <c r="G8254" s="1">
        <f t="shared" si="901"/>
        <v>11</v>
      </c>
      <c r="H8254" s="1">
        <f t="shared" si="902"/>
        <v>2023</v>
      </c>
      <c r="I8254">
        <v>0</v>
      </c>
      <c r="J8254">
        <v>1</v>
      </c>
      <c r="K8254">
        <f t="shared" si="896"/>
        <v>1</v>
      </c>
      <c r="L8254">
        <v>10311</v>
      </c>
      <c r="M8254" s="6">
        <f t="shared" si="897"/>
        <v>0</v>
      </c>
      <c r="N8254" s="6">
        <f t="shared" si="898"/>
        <v>9.6983803704781302</v>
      </c>
      <c r="O8254" s="6">
        <f t="shared" si="899"/>
        <v>9.6983803704781302</v>
      </c>
      <c r="Q8254">
        <f>_xlfn.XLOOKUP(C8254&amp;G8254&amp;H8254,covid!$E$2:$E$2184,covid!$D$2:$D$2184,0,0,1)</f>
        <v>0</v>
      </c>
    </row>
    <row r="8255" spans="1:17" x14ac:dyDescent="0.3">
      <c r="A8255">
        <f>_xlfn.XLOOKUP(C8255,kamus!$B$2:$B$87,kamus!$A$2:$A$87,0,0,1)</f>
        <v>77</v>
      </c>
      <c r="B8255" t="str">
        <f>_xlfn.XLOOKUP(C8255,kamus!$B$2:$B$87,kamus!$D$2:$D$87,"dihapus",0,1)</f>
        <v>Tempel 1</v>
      </c>
      <c r="C8255" t="s">
        <v>218</v>
      </c>
      <c r="D8255">
        <f>_xlfn.XLOOKUP(C8255,kamus!$B$2:$B$87,kamus!$J$2:$J$87,"dihapus",0,1)</f>
        <v>0</v>
      </c>
      <c r="E8255">
        <f t="shared" si="900"/>
        <v>0</v>
      </c>
      <c r="F8255" s="14">
        <v>45231</v>
      </c>
      <c r="G8255" s="1">
        <f t="shared" si="901"/>
        <v>11</v>
      </c>
      <c r="H8255" s="1">
        <f t="shared" si="902"/>
        <v>2023</v>
      </c>
      <c r="I8255">
        <v>0</v>
      </c>
      <c r="J8255">
        <v>0</v>
      </c>
      <c r="K8255">
        <f t="shared" si="896"/>
        <v>0</v>
      </c>
      <c r="L8255">
        <v>8060</v>
      </c>
      <c r="M8255" s="6">
        <f t="shared" si="897"/>
        <v>0</v>
      </c>
      <c r="N8255" s="6">
        <f t="shared" si="898"/>
        <v>0</v>
      </c>
      <c r="O8255" s="6">
        <f t="shared" si="899"/>
        <v>0</v>
      </c>
      <c r="Q8255">
        <f>_xlfn.XLOOKUP(C8255&amp;G8255&amp;H8255,covid!$E$2:$E$2184,covid!$D$2:$D$2184,0,0,1)</f>
        <v>0</v>
      </c>
    </row>
    <row r="8256" spans="1:17" x14ac:dyDescent="0.3">
      <c r="A8256">
        <f>_xlfn.XLOOKUP(C8256,kamus!$B$2:$B$87,kamus!$A$2:$A$87,0,0,1)</f>
        <v>76</v>
      </c>
      <c r="B8256" t="str">
        <f>_xlfn.XLOOKUP(C8256,kamus!$B$2:$B$87,kamus!$D$2:$D$87,"dihapus",0,1)</f>
        <v>Tempel 1</v>
      </c>
      <c r="C8256" t="s">
        <v>226</v>
      </c>
      <c r="D8256">
        <f>_xlfn.XLOOKUP(C8256,kamus!$B$2:$B$87,kamus!$J$2:$J$87,"dihapus",0,1)</f>
        <v>1</v>
      </c>
      <c r="E8256">
        <f t="shared" si="900"/>
        <v>1</v>
      </c>
      <c r="F8256" s="14">
        <v>45231</v>
      </c>
      <c r="G8256" s="1">
        <f t="shared" si="901"/>
        <v>11</v>
      </c>
      <c r="H8256" s="1">
        <f t="shared" si="902"/>
        <v>2023</v>
      </c>
      <c r="I8256">
        <v>0</v>
      </c>
      <c r="J8256">
        <v>1</v>
      </c>
      <c r="K8256">
        <f t="shared" si="896"/>
        <v>1</v>
      </c>
      <c r="L8256">
        <v>11534</v>
      </c>
      <c r="M8256" s="6">
        <f t="shared" si="897"/>
        <v>0</v>
      </c>
      <c r="N8256" s="6">
        <f t="shared" si="898"/>
        <v>8.6700190740419636</v>
      </c>
      <c r="O8256" s="6">
        <f t="shared" si="899"/>
        <v>8.6700190740419636</v>
      </c>
      <c r="Q8256">
        <f>_xlfn.XLOOKUP(C8256&amp;G8256&amp;H8256,covid!$E$2:$E$2184,covid!$D$2:$D$2184,0,0,1)</f>
        <v>0</v>
      </c>
    </row>
    <row r="8257" spans="1:17" x14ac:dyDescent="0.3">
      <c r="A8257">
        <f>_xlfn.XLOOKUP(C8257,kamus!$B$2:$B$87,kamus!$A$2:$A$87,0,0,1)</f>
        <v>75</v>
      </c>
      <c r="B8257" t="str">
        <f>_xlfn.XLOOKUP(C8257,kamus!$B$2:$B$87,kamus!$D$2:$D$87,"dihapus",0,1)</f>
        <v>Tempel 1</v>
      </c>
      <c r="C8257" t="s">
        <v>227</v>
      </c>
      <c r="D8257">
        <f>_xlfn.XLOOKUP(C8257,kamus!$B$2:$B$87,kamus!$J$2:$J$87,"dihapus",0,1)</f>
        <v>0</v>
      </c>
      <c r="E8257">
        <f t="shared" si="900"/>
        <v>0</v>
      </c>
      <c r="F8257" s="14">
        <v>45231</v>
      </c>
      <c r="G8257" s="1">
        <f t="shared" si="901"/>
        <v>11</v>
      </c>
      <c r="H8257" s="1">
        <f t="shared" si="902"/>
        <v>2023</v>
      </c>
      <c r="I8257">
        <v>0</v>
      </c>
      <c r="J8257">
        <v>0</v>
      </c>
      <c r="K8257">
        <f t="shared" si="896"/>
        <v>0</v>
      </c>
      <c r="L8257">
        <v>7097</v>
      </c>
      <c r="M8257" s="6">
        <f t="shared" si="897"/>
        <v>0</v>
      </c>
      <c r="N8257" s="6">
        <f t="shared" si="898"/>
        <v>0</v>
      </c>
      <c r="O8257" s="6">
        <f t="shared" si="899"/>
        <v>0</v>
      </c>
      <c r="Q8257">
        <f>_xlfn.XLOOKUP(C8257&amp;G8257&amp;H8257,covid!$E$2:$E$2184,covid!$D$2:$D$2184,0,0,1)</f>
        <v>0</v>
      </c>
    </row>
    <row r="8258" spans="1:17" x14ac:dyDescent="0.3">
      <c r="A8258">
        <f>_xlfn.XLOOKUP(C8258,kamus!$B$2:$B$87,kamus!$A$2:$A$87,0,0,1)</f>
        <v>78</v>
      </c>
      <c r="B8258" t="str">
        <f>_xlfn.XLOOKUP(C8258,kamus!$B$2:$B$87,kamus!$D$2:$D$87,"dihapus",0,1)</f>
        <v>Tempel 1</v>
      </c>
      <c r="C8258" t="s">
        <v>229</v>
      </c>
      <c r="D8258">
        <f>_xlfn.XLOOKUP(C8258,kamus!$B$2:$B$87,kamus!$J$2:$J$87,"dihapus",0,1)</f>
        <v>0</v>
      </c>
      <c r="E8258">
        <f t="shared" si="900"/>
        <v>0</v>
      </c>
      <c r="F8258" s="14">
        <v>45231</v>
      </c>
      <c r="G8258" s="1">
        <f t="shared" si="901"/>
        <v>11</v>
      </c>
      <c r="H8258" s="1">
        <f t="shared" si="902"/>
        <v>2023</v>
      </c>
      <c r="I8258">
        <v>0</v>
      </c>
      <c r="J8258">
        <v>0</v>
      </c>
      <c r="K8258">
        <f t="shared" ref="K8258:K8321" si="903">J8258+I8258</f>
        <v>0</v>
      </c>
      <c r="L8258">
        <v>5537</v>
      </c>
      <c r="M8258" s="6">
        <f t="shared" ref="M8258:M8321" si="904">IF(ISBLANK(I8258)=TRUE,"",I8258/$L8258*100000)</f>
        <v>0</v>
      </c>
      <c r="N8258" s="6">
        <f t="shared" ref="N8258:N8321" si="905">IF(ISBLANK(J8258)=TRUE,"",J8258/$L8258*100000)</f>
        <v>0</v>
      </c>
      <c r="O8258" s="6">
        <f t="shared" ref="O8258:O8321" si="906">IF(ISBLANK(K8258)=TRUE,"",K8258/$L8258*100000)</f>
        <v>0</v>
      </c>
      <c r="Q8258">
        <f>_xlfn.XLOOKUP(C8258&amp;G8258&amp;H8258,covid!$E$2:$E$2184,covid!$D$2:$D$2184,0,0,1)</f>
        <v>0</v>
      </c>
    </row>
    <row r="8259" spans="1:17" x14ac:dyDescent="0.3">
      <c r="A8259">
        <f>_xlfn.XLOOKUP(C8259,kamus!$B$2:$B$87,kamus!$A$2:$A$87,0,0,1)</f>
        <v>79</v>
      </c>
      <c r="B8259" t="str">
        <f>_xlfn.XLOOKUP(C8259,kamus!$B$2:$B$87,kamus!$D$2:$D$87,"dihapus",0,1)</f>
        <v>Tempel 2</v>
      </c>
      <c r="C8259" t="s">
        <v>201</v>
      </c>
      <c r="D8259">
        <f>_xlfn.XLOOKUP(C8259,kamus!$B$2:$B$87,kamus!$J$2:$J$87,"dihapus",0,1)</f>
        <v>0</v>
      </c>
      <c r="E8259">
        <f t="shared" ref="E8259:E8322" si="907">IF(D8259=0,0,IF(H8259&lt;2021,0,IF(AND(H8259=2021,G8259&lt;5),0,1)))</f>
        <v>0</v>
      </c>
      <c r="F8259" s="14">
        <v>45231</v>
      </c>
      <c r="G8259" s="1">
        <f t="shared" ref="G8259:G8322" si="908">MONTH(F8259)</f>
        <v>11</v>
      </c>
      <c r="H8259" s="1">
        <f t="shared" ref="H8259:H8322" si="909">YEAR(F8259)</f>
        <v>2023</v>
      </c>
      <c r="I8259">
        <v>0</v>
      </c>
      <c r="J8259">
        <v>0</v>
      </c>
      <c r="K8259">
        <f t="shared" si="903"/>
        <v>0</v>
      </c>
      <c r="L8259">
        <v>7976</v>
      </c>
      <c r="M8259" s="6">
        <f t="shared" si="904"/>
        <v>0</v>
      </c>
      <c r="N8259" s="6">
        <f t="shared" si="905"/>
        <v>0</v>
      </c>
      <c r="O8259" s="6">
        <f t="shared" si="906"/>
        <v>0</v>
      </c>
      <c r="Q8259">
        <f>_xlfn.XLOOKUP(C8259&amp;G8259&amp;H8259,covid!$E$2:$E$2184,covid!$D$2:$D$2184,0,0,1)</f>
        <v>0</v>
      </c>
    </row>
    <row r="8260" spans="1:17" x14ac:dyDescent="0.3">
      <c r="A8260">
        <f>_xlfn.XLOOKUP(C8260,kamus!$B$2:$B$87,kamus!$A$2:$A$87,0,0,1)</f>
        <v>80</v>
      </c>
      <c r="B8260" t="str">
        <f>_xlfn.XLOOKUP(C8260,kamus!$B$2:$B$87,kamus!$D$2:$D$87,"dihapus",0,1)</f>
        <v>Tempel 2</v>
      </c>
      <c r="C8260" t="s">
        <v>233</v>
      </c>
      <c r="D8260">
        <f>_xlfn.XLOOKUP(C8260,kamus!$B$2:$B$87,kamus!$J$2:$J$87,"dihapus",0,1)</f>
        <v>0</v>
      </c>
      <c r="E8260">
        <f t="shared" si="907"/>
        <v>0</v>
      </c>
      <c r="F8260" s="14">
        <v>45231</v>
      </c>
      <c r="G8260" s="1">
        <f t="shared" si="908"/>
        <v>11</v>
      </c>
      <c r="H8260" s="1">
        <f t="shared" si="909"/>
        <v>2023</v>
      </c>
      <c r="I8260">
        <v>0</v>
      </c>
      <c r="J8260">
        <v>0</v>
      </c>
      <c r="K8260">
        <f t="shared" si="903"/>
        <v>0</v>
      </c>
      <c r="L8260">
        <v>6785</v>
      </c>
      <c r="M8260" s="6">
        <f t="shared" si="904"/>
        <v>0</v>
      </c>
      <c r="N8260" s="6">
        <f t="shared" si="905"/>
        <v>0</v>
      </c>
      <c r="O8260" s="6">
        <f t="shared" si="906"/>
        <v>0</v>
      </c>
      <c r="Q8260">
        <f>_xlfn.XLOOKUP(C8260&amp;G8260&amp;H8260,covid!$E$2:$E$2184,covid!$D$2:$D$2184,0,0,1)</f>
        <v>0</v>
      </c>
    </row>
    <row r="8261" spans="1:17" x14ac:dyDescent="0.3">
      <c r="A8261">
        <f>_xlfn.XLOOKUP(C8261,kamus!$B$2:$B$87,kamus!$A$2:$A$87,0,0,1)</f>
        <v>81</v>
      </c>
      <c r="B8261" t="str">
        <f>_xlfn.XLOOKUP(C8261,kamus!$B$2:$B$87,kamus!$D$2:$D$87,"dihapus",0,1)</f>
        <v>Tempel 2</v>
      </c>
      <c r="C8261" t="s">
        <v>263</v>
      </c>
      <c r="D8261">
        <f>_xlfn.XLOOKUP(C8261,kamus!$B$2:$B$87,kamus!$J$2:$J$87,"dihapus",0,1)</f>
        <v>0</v>
      </c>
      <c r="E8261">
        <f t="shared" si="907"/>
        <v>0</v>
      </c>
      <c r="F8261" s="14">
        <v>45231</v>
      </c>
      <c r="G8261" s="1">
        <f t="shared" si="908"/>
        <v>11</v>
      </c>
      <c r="H8261" s="1">
        <f t="shared" si="909"/>
        <v>2023</v>
      </c>
      <c r="I8261">
        <v>0</v>
      </c>
      <c r="J8261">
        <v>0</v>
      </c>
      <c r="K8261">
        <f t="shared" si="903"/>
        <v>0</v>
      </c>
      <c r="L8261">
        <v>4879</v>
      </c>
      <c r="M8261" s="6">
        <f t="shared" si="904"/>
        <v>0</v>
      </c>
      <c r="N8261" s="6">
        <f t="shared" si="905"/>
        <v>0</v>
      </c>
      <c r="O8261" s="6">
        <f t="shared" si="906"/>
        <v>0</v>
      </c>
      <c r="Q8261">
        <f>_xlfn.XLOOKUP(C8261&amp;G8261&amp;H8261,covid!$E$2:$E$2184,covid!$D$2:$D$2184,0,0,1)</f>
        <v>0</v>
      </c>
    </row>
    <row r="8262" spans="1:17" x14ac:dyDescent="0.3">
      <c r="A8262">
        <f>_xlfn.XLOOKUP(C8262,kamus!$B$2:$B$87,kamus!$A$2:$A$87,0,0,1)</f>
        <v>82</v>
      </c>
      <c r="B8262" t="str">
        <f>_xlfn.XLOOKUP(C8262,kamus!$B$2:$B$87,kamus!$D$2:$D$87,"dihapus",0,1)</f>
        <v>Tempel 2</v>
      </c>
      <c r="C8262" t="s">
        <v>266</v>
      </c>
      <c r="D8262">
        <f>_xlfn.XLOOKUP(C8262,kamus!$B$2:$B$87,kamus!$J$2:$J$87,"dihapus",0,1)</f>
        <v>0</v>
      </c>
      <c r="E8262">
        <f t="shared" si="907"/>
        <v>0</v>
      </c>
      <c r="F8262" s="14">
        <v>45231</v>
      </c>
      <c r="G8262" s="1">
        <f t="shared" si="908"/>
        <v>11</v>
      </c>
      <c r="H8262" s="1">
        <f t="shared" si="909"/>
        <v>2023</v>
      </c>
      <c r="I8262">
        <v>0</v>
      </c>
      <c r="J8262">
        <v>0</v>
      </c>
      <c r="K8262">
        <f t="shared" si="903"/>
        <v>0</v>
      </c>
      <c r="L8262">
        <v>5439</v>
      </c>
      <c r="M8262" s="6">
        <f t="shared" si="904"/>
        <v>0</v>
      </c>
      <c r="N8262" s="6">
        <f t="shared" si="905"/>
        <v>0</v>
      </c>
      <c r="O8262" s="6">
        <f t="shared" si="906"/>
        <v>0</v>
      </c>
      <c r="Q8262">
        <f>_xlfn.XLOOKUP(C8262&amp;G8262&amp;H8262,covid!$E$2:$E$2184,covid!$D$2:$D$2184,0,0,1)</f>
        <v>0</v>
      </c>
    </row>
    <row r="8263" spans="1:17" x14ac:dyDescent="0.3">
      <c r="A8263">
        <f>_xlfn.XLOOKUP(C8263,kamus!$B$2:$B$87,kamus!$A$2:$A$87,0,0,1)</f>
        <v>84</v>
      </c>
      <c r="B8263" t="str">
        <f>_xlfn.XLOOKUP(C8263,kamus!$B$2:$B$87,kamus!$D$2:$D$87,"dihapus",0,1)</f>
        <v>turi</v>
      </c>
      <c r="C8263" t="s">
        <v>199</v>
      </c>
      <c r="D8263">
        <f>_xlfn.XLOOKUP(C8263,kamus!$B$2:$B$87,kamus!$J$2:$J$87,"dihapus",0,1)</f>
        <v>0</v>
      </c>
      <c r="E8263">
        <f t="shared" si="907"/>
        <v>0</v>
      </c>
      <c r="F8263" s="14">
        <v>45231</v>
      </c>
      <c r="G8263" s="1">
        <f t="shared" si="908"/>
        <v>11</v>
      </c>
      <c r="H8263" s="1">
        <f t="shared" si="909"/>
        <v>2023</v>
      </c>
      <c r="I8263">
        <v>0</v>
      </c>
      <c r="J8263">
        <v>1</v>
      </c>
      <c r="K8263">
        <f t="shared" si="903"/>
        <v>1</v>
      </c>
      <c r="L8263">
        <v>9981</v>
      </c>
      <c r="M8263" s="6">
        <f t="shared" si="904"/>
        <v>0</v>
      </c>
      <c r="N8263" s="6">
        <f t="shared" si="905"/>
        <v>10.019036168720568</v>
      </c>
      <c r="O8263" s="6">
        <f t="shared" si="906"/>
        <v>10.019036168720568</v>
      </c>
      <c r="Q8263">
        <f>_xlfn.XLOOKUP(C8263&amp;G8263&amp;H8263,covid!$E$2:$E$2184,covid!$D$2:$D$2184,0,0,1)</f>
        <v>0</v>
      </c>
    </row>
    <row r="8264" spans="1:17" x14ac:dyDescent="0.3">
      <c r="A8264">
        <f>_xlfn.XLOOKUP(C8264,kamus!$B$2:$B$87,kamus!$A$2:$A$87,0,0,1)</f>
        <v>86</v>
      </c>
      <c r="B8264" t="str">
        <f>_xlfn.XLOOKUP(C8264,kamus!$B$2:$B$87,kamus!$D$2:$D$87,"dihapus",0,1)</f>
        <v>turi</v>
      </c>
      <c r="C8264" t="s">
        <v>209</v>
      </c>
      <c r="D8264">
        <f>_xlfn.XLOOKUP(C8264,kamus!$B$2:$B$87,kamus!$J$2:$J$87,"dihapus",0,1)</f>
        <v>0</v>
      </c>
      <c r="E8264">
        <f t="shared" si="907"/>
        <v>0</v>
      </c>
      <c r="F8264" s="14">
        <v>45231</v>
      </c>
      <c r="G8264" s="1">
        <f t="shared" si="908"/>
        <v>11</v>
      </c>
      <c r="H8264" s="1">
        <f t="shared" si="909"/>
        <v>2023</v>
      </c>
      <c r="I8264">
        <v>0</v>
      </c>
      <c r="J8264">
        <v>0</v>
      </c>
      <c r="K8264">
        <f t="shared" si="903"/>
        <v>0</v>
      </c>
      <c r="L8264">
        <v>9827</v>
      </c>
      <c r="M8264" s="6">
        <f t="shared" si="904"/>
        <v>0</v>
      </c>
      <c r="N8264" s="6">
        <f t="shared" si="905"/>
        <v>0</v>
      </c>
      <c r="O8264" s="6">
        <f t="shared" si="906"/>
        <v>0</v>
      </c>
      <c r="Q8264">
        <f>_xlfn.XLOOKUP(C8264&amp;G8264&amp;H8264,covid!$E$2:$E$2184,covid!$D$2:$D$2184,0,0,1)</f>
        <v>0</v>
      </c>
    </row>
    <row r="8265" spans="1:17" x14ac:dyDescent="0.3">
      <c r="A8265">
        <f>_xlfn.XLOOKUP(C8265,kamus!$B$2:$B$87,kamus!$A$2:$A$87,0,0,1)</f>
        <v>83</v>
      </c>
      <c r="B8265" t="str">
        <f>_xlfn.XLOOKUP(C8265,kamus!$B$2:$B$87,kamus!$D$2:$D$87,"dihapus",0,1)</f>
        <v>turi</v>
      </c>
      <c r="C8265" t="s">
        <v>211</v>
      </c>
      <c r="D8265">
        <f>_xlfn.XLOOKUP(C8265,kamus!$B$2:$B$87,kamus!$J$2:$J$87,"dihapus",0,1)</f>
        <v>0</v>
      </c>
      <c r="E8265">
        <f t="shared" si="907"/>
        <v>0</v>
      </c>
      <c r="F8265" s="14">
        <v>45231</v>
      </c>
      <c r="G8265" s="1">
        <f t="shared" si="908"/>
        <v>11</v>
      </c>
      <c r="H8265" s="1">
        <f t="shared" si="909"/>
        <v>2023</v>
      </c>
      <c r="I8265">
        <v>0</v>
      </c>
      <c r="J8265">
        <v>0</v>
      </c>
      <c r="K8265">
        <f t="shared" si="903"/>
        <v>0</v>
      </c>
      <c r="L8265">
        <v>8793</v>
      </c>
      <c r="M8265" s="6">
        <f t="shared" si="904"/>
        <v>0</v>
      </c>
      <c r="N8265" s="6">
        <f t="shared" si="905"/>
        <v>0</v>
      </c>
      <c r="O8265" s="6">
        <f t="shared" si="906"/>
        <v>0</v>
      </c>
      <c r="Q8265">
        <f>_xlfn.XLOOKUP(C8265&amp;G8265&amp;H8265,covid!$E$2:$E$2184,covid!$D$2:$D$2184,0,0,1)</f>
        <v>0</v>
      </c>
    </row>
    <row r="8266" spans="1:17" x14ac:dyDescent="0.3">
      <c r="A8266">
        <f>_xlfn.XLOOKUP(C8266,kamus!$B$2:$B$87,kamus!$A$2:$A$87,0,0,1)</f>
        <v>85</v>
      </c>
      <c r="B8266" t="str">
        <f>_xlfn.XLOOKUP(C8266,kamus!$B$2:$B$87,kamus!$D$2:$D$87,"dihapus",0,1)</f>
        <v>turi</v>
      </c>
      <c r="C8266" t="s">
        <v>279</v>
      </c>
      <c r="D8266">
        <f>_xlfn.XLOOKUP(C8266,kamus!$B$2:$B$87,kamus!$J$2:$J$87,"dihapus",0,1)</f>
        <v>0</v>
      </c>
      <c r="E8266">
        <f t="shared" si="907"/>
        <v>0</v>
      </c>
      <c r="F8266" s="14">
        <v>45231</v>
      </c>
      <c r="G8266" s="1">
        <f t="shared" si="908"/>
        <v>11</v>
      </c>
      <c r="H8266" s="1">
        <f t="shared" si="909"/>
        <v>2023</v>
      </c>
      <c r="I8266">
        <v>0</v>
      </c>
      <c r="J8266">
        <v>0</v>
      </c>
      <c r="K8266">
        <f t="shared" si="903"/>
        <v>0</v>
      </c>
      <c r="L8266">
        <v>11277</v>
      </c>
      <c r="M8266" s="6">
        <f t="shared" si="904"/>
        <v>0</v>
      </c>
      <c r="N8266" s="6">
        <f t="shared" si="905"/>
        <v>0</v>
      </c>
      <c r="O8266" s="6">
        <f t="shared" si="906"/>
        <v>0</v>
      </c>
      <c r="Q8266">
        <f>_xlfn.XLOOKUP(C8266&amp;G8266&amp;H8266,covid!$E$2:$E$2184,covid!$D$2:$D$2184,0,0,1)</f>
        <v>0</v>
      </c>
    </row>
    <row r="8267" spans="1:17" x14ac:dyDescent="0.3">
      <c r="A8267">
        <f>_xlfn.XLOOKUP(C8267,kamus!$B$2:$B$87,kamus!$A$2:$A$87,0,0,1)</f>
        <v>4</v>
      </c>
      <c r="B8267" t="str">
        <f>_xlfn.XLOOKUP(C8267,kamus!$B$2:$B$87,kamus!$D$2:$D$87,"dihapus",0,1)</f>
        <v>Berbah</v>
      </c>
      <c r="C8267" t="s">
        <v>215</v>
      </c>
      <c r="D8267">
        <f>_xlfn.XLOOKUP(C8267,kamus!$B$2:$B$87,kamus!$J$2:$J$87,"dihapus",0,1)</f>
        <v>0</v>
      </c>
      <c r="E8267">
        <f t="shared" si="907"/>
        <v>0</v>
      </c>
      <c r="F8267" s="14">
        <v>45261</v>
      </c>
      <c r="G8267" s="1">
        <f t="shared" si="908"/>
        <v>12</v>
      </c>
      <c r="H8267" s="1">
        <f t="shared" si="909"/>
        <v>2023</v>
      </c>
      <c r="I8267">
        <v>0</v>
      </c>
      <c r="J8267">
        <v>0</v>
      </c>
      <c r="K8267">
        <f t="shared" si="903"/>
        <v>0</v>
      </c>
      <c r="L8267">
        <v>11768</v>
      </c>
      <c r="M8267" s="6">
        <f t="shared" si="904"/>
        <v>0</v>
      </c>
      <c r="N8267" s="6">
        <f t="shared" si="905"/>
        <v>0</v>
      </c>
      <c r="O8267" s="6">
        <f t="shared" si="906"/>
        <v>0</v>
      </c>
      <c r="Q8267">
        <f>_xlfn.XLOOKUP(C8267&amp;G8267&amp;H8267,covid!$E$2:$E$2184,covid!$D$2:$D$2184,0,0,1)</f>
        <v>10</v>
      </c>
    </row>
    <row r="8268" spans="1:17" x14ac:dyDescent="0.3">
      <c r="A8268">
        <f>_xlfn.XLOOKUP(C8268,kamus!$B$2:$B$87,kamus!$A$2:$A$87,0,0,1)</f>
        <v>1</v>
      </c>
      <c r="B8268" t="str">
        <f>_xlfn.XLOOKUP(C8268,kamus!$B$2:$B$87,kamus!$D$2:$D$87,"dihapus",0,1)</f>
        <v>Berbah</v>
      </c>
      <c r="C8268" t="s">
        <v>216</v>
      </c>
      <c r="D8268">
        <f>_xlfn.XLOOKUP(C8268,kamus!$B$2:$B$87,kamus!$J$2:$J$87,"dihapus",0,1)</f>
        <v>1</v>
      </c>
      <c r="E8268">
        <f t="shared" si="907"/>
        <v>1</v>
      </c>
      <c r="F8268" s="14">
        <v>45261</v>
      </c>
      <c r="G8268" s="1">
        <f t="shared" si="908"/>
        <v>12</v>
      </c>
      <c r="H8268" s="1">
        <f t="shared" si="909"/>
        <v>2023</v>
      </c>
      <c r="I8268">
        <v>0</v>
      </c>
      <c r="J8268">
        <v>0</v>
      </c>
      <c r="K8268">
        <f t="shared" si="903"/>
        <v>0</v>
      </c>
      <c r="L8268">
        <v>14973</v>
      </c>
      <c r="M8268" s="6">
        <f t="shared" si="904"/>
        <v>0</v>
      </c>
      <c r="N8268" s="6">
        <f t="shared" si="905"/>
        <v>0</v>
      </c>
      <c r="O8268" s="6">
        <f t="shared" si="906"/>
        <v>0</v>
      </c>
      <c r="Q8268">
        <f>_xlfn.XLOOKUP(C8268&amp;G8268&amp;H8268,covid!$E$2:$E$2184,covid!$D$2:$D$2184,0,0,1)</f>
        <v>14</v>
      </c>
    </row>
    <row r="8269" spans="1:17" x14ac:dyDescent="0.3">
      <c r="A8269">
        <f>_xlfn.XLOOKUP(C8269,kamus!$B$2:$B$87,kamus!$A$2:$A$87,0,0,1)</f>
        <v>2</v>
      </c>
      <c r="B8269" t="str">
        <f>_xlfn.XLOOKUP(C8269,kamus!$B$2:$B$87,kamus!$D$2:$D$87,"dihapus",0,1)</f>
        <v>Berbah</v>
      </c>
      <c r="C8269" t="s">
        <v>246</v>
      </c>
      <c r="D8269">
        <f>_xlfn.XLOOKUP(C8269,kamus!$B$2:$B$87,kamus!$J$2:$J$87,"dihapus",0,1)</f>
        <v>1</v>
      </c>
      <c r="E8269">
        <f t="shared" si="907"/>
        <v>1</v>
      </c>
      <c r="F8269" s="14">
        <v>45261</v>
      </c>
      <c r="G8269" s="1">
        <f t="shared" si="908"/>
        <v>12</v>
      </c>
      <c r="H8269" s="1">
        <f t="shared" si="909"/>
        <v>2023</v>
      </c>
      <c r="I8269">
        <v>0</v>
      </c>
      <c r="J8269">
        <v>0</v>
      </c>
      <c r="K8269">
        <f t="shared" si="903"/>
        <v>0</v>
      </c>
      <c r="L8269">
        <v>19227</v>
      </c>
      <c r="M8269" s="6">
        <f t="shared" si="904"/>
        <v>0</v>
      </c>
      <c r="N8269" s="6">
        <f t="shared" si="905"/>
        <v>0</v>
      </c>
      <c r="O8269" s="6">
        <f t="shared" si="906"/>
        <v>0</v>
      </c>
      <c r="Q8269">
        <f>_xlfn.XLOOKUP(C8269&amp;G8269&amp;H8269,covid!$E$2:$E$2184,covid!$D$2:$D$2184,0,0,1)</f>
        <v>9</v>
      </c>
    </row>
    <row r="8270" spans="1:17" x14ac:dyDescent="0.3">
      <c r="A8270">
        <f>_xlfn.XLOOKUP(C8270,kamus!$B$2:$B$87,kamus!$A$2:$A$87,0,0,1)</f>
        <v>3</v>
      </c>
      <c r="B8270" t="str">
        <f>_xlfn.XLOOKUP(C8270,kamus!$B$2:$B$87,kamus!$D$2:$D$87,"dihapus",0,1)</f>
        <v>Berbah</v>
      </c>
      <c r="C8270" t="s">
        <v>267</v>
      </c>
      <c r="D8270">
        <f>_xlfn.XLOOKUP(C8270,kamus!$B$2:$B$87,kamus!$J$2:$J$87,"dihapus",0,1)</f>
        <v>1</v>
      </c>
      <c r="E8270">
        <f t="shared" si="907"/>
        <v>1</v>
      </c>
      <c r="F8270" s="14">
        <v>45261</v>
      </c>
      <c r="G8270" s="1">
        <f t="shared" si="908"/>
        <v>12</v>
      </c>
      <c r="H8270" s="1">
        <f t="shared" si="909"/>
        <v>2023</v>
      </c>
      <c r="I8270">
        <v>0</v>
      </c>
      <c r="J8270">
        <v>0</v>
      </c>
      <c r="K8270">
        <f t="shared" si="903"/>
        <v>0</v>
      </c>
      <c r="L8270">
        <v>13737</v>
      </c>
      <c r="M8270" s="6">
        <f t="shared" si="904"/>
        <v>0</v>
      </c>
      <c r="N8270" s="6">
        <f t="shared" si="905"/>
        <v>0</v>
      </c>
      <c r="O8270" s="6">
        <f t="shared" si="906"/>
        <v>0</v>
      </c>
      <c r="Q8270">
        <f>_xlfn.XLOOKUP(C8270&amp;G8270&amp;H8270,covid!$E$2:$E$2184,covid!$D$2:$D$2184,0,0,1)</f>
        <v>5</v>
      </c>
    </row>
    <row r="8271" spans="1:17" x14ac:dyDescent="0.3">
      <c r="A8271">
        <f>_xlfn.XLOOKUP(C8271,kamus!$B$2:$B$87,kamus!$A$2:$A$87,0,0,1)</f>
        <v>9</v>
      </c>
      <c r="B8271" t="str">
        <f>_xlfn.XLOOKUP(C8271,kamus!$B$2:$B$87,kamus!$D$2:$D$87,"dihapus",0,1)</f>
        <v>cangkringan</v>
      </c>
      <c r="C8271" t="s">
        <v>197</v>
      </c>
      <c r="D8271">
        <f>_xlfn.XLOOKUP(C8271,kamus!$B$2:$B$87,kamus!$J$2:$J$87,"dihapus",0,1)</f>
        <v>0</v>
      </c>
      <c r="E8271">
        <f t="shared" si="907"/>
        <v>0</v>
      </c>
      <c r="F8271" s="14">
        <v>45261</v>
      </c>
      <c r="G8271" s="1">
        <f t="shared" si="908"/>
        <v>12</v>
      </c>
      <c r="H8271" s="1">
        <f t="shared" si="909"/>
        <v>2023</v>
      </c>
      <c r="I8271">
        <v>0</v>
      </c>
      <c r="J8271">
        <v>0</v>
      </c>
      <c r="K8271">
        <f t="shared" si="903"/>
        <v>0</v>
      </c>
      <c r="L8271">
        <v>8289</v>
      </c>
      <c r="M8271" s="6">
        <f t="shared" si="904"/>
        <v>0</v>
      </c>
      <c r="N8271" s="6">
        <f t="shared" si="905"/>
        <v>0</v>
      </c>
      <c r="O8271" s="6">
        <f t="shared" si="906"/>
        <v>0</v>
      </c>
      <c r="Q8271">
        <f>_xlfn.XLOOKUP(C8271&amp;G8271&amp;H8271,covid!$E$2:$E$2184,covid!$D$2:$D$2184,0,0,1)</f>
        <v>2</v>
      </c>
    </row>
    <row r="8272" spans="1:17" x14ac:dyDescent="0.3">
      <c r="A8272">
        <f>_xlfn.XLOOKUP(C8272,kamus!$B$2:$B$87,kamus!$A$2:$A$87,0,0,1)</f>
        <v>5</v>
      </c>
      <c r="B8272" t="str">
        <f>_xlfn.XLOOKUP(C8272,kamus!$B$2:$B$87,kamus!$D$2:$D$87,"dihapus",0,1)</f>
        <v>cangkringan</v>
      </c>
      <c r="C8272" t="s">
        <v>212</v>
      </c>
      <c r="D8272">
        <f>_xlfn.XLOOKUP(C8272,kamus!$B$2:$B$87,kamus!$J$2:$J$87,"dihapus",0,1)</f>
        <v>0</v>
      </c>
      <c r="E8272">
        <f t="shared" si="907"/>
        <v>0</v>
      </c>
      <c r="F8272" s="14">
        <v>45261</v>
      </c>
      <c r="G8272" s="1">
        <f t="shared" si="908"/>
        <v>12</v>
      </c>
      <c r="H8272" s="1">
        <f t="shared" si="909"/>
        <v>2023</v>
      </c>
      <c r="I8272">
        <v>0</v>
      </c>
      <c r="J8272">
        <v>0</v>
      </c>
      <c r="K8272">
        <f t="shared" si="903"/>
        <v>0</v>
      </c>
      <c r="L8272">
        <v>4249</v>
      </c>
      <c r="M8272" s="6">
        <f t="shared" si="904"/>
        <v>0</v>
      </c>
      <c r="N8272" s="6">
        <f t="shared" si="905"/>
        <v>0</v>
      </c>
      <c r="O8272" s="6">
        <f t="shared" si="906"/>
        <v>0</v>
      </c>
      <c r="Q8272">
        <f>_xlfn.XLOOKUP(C8272&amp;G8272&amp;H8272,covid!$E$2:$E$2184,covid!$D$2:$D$2184,0,0,1)</f>
        <v>1</v>
      </c>
    </row>
    <row r="8273" spans="1:17" x14ac:dyDescent="0.3">
      <c r="A8273">
        <f>_xlfn.XLOOKUP(C8273,kamus!$B$2:$B$87,kamus!$A$2:$A$87,0,0,1)</f>
        <v>7</v>
      </c>
      <c r="B8273" t="str">
        <f>_xlfn.XLOOKUP(C8273,kamus!$B$2:$B$87,kamus!$D$2:$D$87,"dihapus",0,1)</f>
        <v>cangkringan</v>
      </c>
      <c r="C8273" t="s">
        <v>217</v>
      </c>
      <c r="D8273">
        <f>_xlfn.XLOOKUP(C8273,kamus!$B$2:$B$87,kamus!$J$2:$J$87,"dihapus",0,1)</f>
        <v>0</v>
      </c>
      <c r="E8273">
        <f t="shared" si="907"/>
        <v>0</v>
      </c>
      <c r="F8273" s="14">
        <v>45261</v>
      </c>
      <c r="G8273" s="1">
        <f t="shared" si="908"/>
        <v>12</v>
      </c>
      <c r="H8273" s="1">
        <f t="shared" si="909"/>
        <v>2023</v>
      </c>
      <c r="I8273">
        <v>0</v>
      </c>
      <c r="J8273">
        <v>0</v>
      </c>
      <c r="K8273">
        <f t="shared" si="903"/>
        <v>0</v>
      </c>
      <c r="L8273">
        <v>3686</v>
      </c>
      <c r="M8273" s="6">
        <f t="shared" si="904"/>
        <v>0</v>
      </c>
      <c r="N8273" s="6">
        <f t="shared" si="905"/>
        <v>0</v>
      </c>
      <c r="O8273" s="6">
        <f t="shared" si="906"/>
        <v>0</v>
      </c>
      <c r="Q8273">
        <f>_xlfn.XLOOKUP(C8273&amp;G8273&amp;H8273,covid!$E$2:$E$2184,covid!$D$2:$D$2184,0,0,1)</f>
        <v>1</v>
      </c>
    </row>
    <row r="8274" spans="1:17" x14ac:dyDescent="0.3">
      <c r="A8274">
        <f>_xlfn.XLOOKUP(C8274,kamus!$B$2:$B$87,kamus!$A$2:$A$87,0,0,1)</f>
        <v>8</v>
      </c>
      <c r="B8274" t="str">
        <f>_xlfn.XLOOKUP(C8274,kamus!$B$2:$B$87,kamus!$D$2:$D$87,"dihapus",0,1)</f>
        <v>cangkringan</v>
      </c>
      <c r="C8274" t="s">
        <v>275</v>
      </c>
      <c r="D8274">
        <f>_xlfn.XLOOKUP(C8274,kamus!$B$2:$B$87,kamus!$J$2:$J$87,"dihapus",0,1)</f>
        <v>0</v>
      </c>
      <c r="E8274">
        <f t="shared" si="907"/>
        <v>0</v>
      </c>
      <c r="F8274" s="14">
        <v>45261</v>
      </c>
      <c r="G8274" s="1">
        <f t="shared" si="908"/>
        <v>12</v>
      </c>
      <c r="H8274" s="1">
        <f t="shared" si="909"/>
        <v>2023</v>
      </c>
      <c r="I8274">
        <v>0</v>
      </c>
      <c r="J8274">
        <v>1</v>
      </c>
      <c r="K8274">
        <f t="shared" si="903"/>
        <v>1</v>
      </c>
      <c r="L8274">
        <v>5705</v>
      </c>
      <c r="M8274" s="6">
        <f t="shared" si="904"/>
        <v>0</v>
      </c>
      <c r="N8274" s="6">
        <f t="shared" si="905"/>
        <v>17.528483786152499</v>
      </c>
      <c r="O8274" s="6">
        <f t="shared" si="906"/>
        <v>17.528483786152499</v>
      </c>
      <c r="Q8274">
        <f>_xlfn.XLOOKUP(C8274&amp;G8274&amp;H8274,covid!$E$2:$E$2184,covid!$D$2:$D$2184,0,0,1)</f>
        <v>0</v>
      </c>
    </row>
    <row r="8275" spans="1:17" x14ac:dyDescent="0.3">
      <c r="A8275">
        <f>_xlfn.XLOOKUP(C8275,kamus!$B$2:$B$87,kamus!$A$2:$A$87,0,0,1)</f>
        <v>6</v>
      </c>
      <c r="B8275" t="str">
        <f>_xlfn.XLOOKUP(C8275,kamus!$B$2:$B$87,kamus!$D$2:$D$87,"dihapus",0,1)</f>
        <v>cangkringan</v>
      </c>
      <c r="C8275" t="s">
        <v>281</v>
      </c>
      <c r="D8275">
        <f>_xlfn.XLOOKUP(C8275,kamus!$B$2:$B$87,kamus!$J$2:$J$87,"dihapus",0,1)</f>
        <v>0</v>
      </c>
      <c r="E8275">
        <f t="shared" si="907"/>
        <v>0</v>
      </c>
      <c r="F8275" s="14">
        <v>45261</v>
      </c>
      <c r="G8275" s="1">
        <f t="shared" si="908"/>
        <v>12</v>
      </c>
      <c r="H8275" s="1">
        <f t="shared" si="909"/>
        <v>2023</v>
      </c>
      <c r="I8275">
        <v>0</v>
      </c>
      <c r="J8275">
        <v>1</v>
      </c>
      <c r="K8275">
        <f t="shared" si="903"/>
        <v>1</v>
      </c>
      <c r="L8275">
        <v>11656</v>
      </c>
      <c r="M8275" s="6">
        <f t="shared" si="904"/>
        <v>0</v>
      </c>
      <c r="N8275" s="6">
        <f t="shared" si="905"/>
        <v>8.5792724776938911</v>
      </c>
      <c r="O8275" s="6">
        <f t="shared" si="906"/>
        <v>8.5792724776938911</v>
      </c>
      <c r="Q8275">
        <f>_xlfn.XLOOKUP(C8275&amp;G8275&amp;H8275,covid!$E$2:$E$2184,covid!$D$2:$D$2184,0,0,1)</f>
        <v>3</v>
      </c>
    </row>
    <row r="8276" spans="1:17" x14ac:dyDescent="0.3">
      <c r="A8276">
        <f>_xlfn.XLOOKUP(C8276,kamus!$B$2:$B$87,kamus!$A$2:$A$87,0,0,1)</f>
        <v>10</v>
      </c>
      <c r="B8276" t="str">
        <f>_xlfn.XLOOKUP(C8276,kamus!$B$2:$B$87,kamus!$D$2:$D$87,"dihapus",0,1)</f>
        <v>Depok 1</v>
      </c>
      <c r="C8276" t="s">
        <v>220</v>
      </c>
      <c r="D8276">
        <f>_xlfn.XLOOKUP(C8276,kamus!$B$2:$B$87,kamus!$J$2:$J$87,"dihapus",0,1)</f>
        <v>1</v>
      </c>
      <c r="E8276">
        <f t="shared" si="907"/>
        <v>1</v>
      </c>
      <c r="F8276" s="14">
        <v>45261</v>
      </c>
      <c r="G8276" s="1">
        <f t="shared" si="908"/>
        <v>12</v>
      </c>
      <c r="H8276" s="1">
        <f t="shared" si="909"/>
        <v>2023</v>
      </c>
      <c r="I8276">
        <v>0</v>
      </c>
      <c r="J8276">
        <v>0</v>
      </c>
      <c r="K8276">
        <f t="shared" si="903"/>
        <v>0</v>
      </c>
      <c r="L8276">
        <v>39007</v>
      </c>
      <c r="M8276" s="6">
        <f t="shared" si="904"/>
        <v>0</v>
      </c>
      <c r="N8276" s="6">
        <f t="shared" si="905"/>
        <v>0</v>
      </c>
      <c r="O8276" s="6">
        <f t="shared" si="906"/>
        <v>0</v>
      </c>
      <c r="Q8276">
        <f>_xlfn.XLOOKUP(C8276&amp;G8276&amp;H8276,covid!$E$2:$E$2184,covid!$D$2:$D$2184,0,0,1)</f>
        <v>26</v>
      </c>
    </row>
    <row r="8277" spans="1:17" x14ac:dyDescent="0.3">
      <c r="A8277">
        <f>_xlfn.XLOOKUP(C8277,kamus!$B$2:$B$87,kamus!$A$2:$A$87,0,0,1)</f>
        <v>11</v>
      </c>
      <c r="B8277" t="str">
        <f>_xlfn.XLOOKUP(C8277,kamus!$B$2:$B$87,kamus!$D$2:$D$87,"dihapus",0,1)</f>
        <v>Depok 2</v>
      </c>
      <c r="C8277" t="s">
        <v>207</v>
      </c>
      <c r="D8277">
        <f>_xlfn.XLOOKUP(C8277,kamus!$B$2:$B$87,kamus!$J$2:$J$87,"dihapus",0,1)</f>
        <v>1</v>
      </c>
      <c r="E8277">
        <f t="shared" si="907"/>
        <v>1</v>
      </c>
      <c r="F8277" s="14">
        <v>45261</v>
      </c>
      <c r="G8277" s="1">
        <f t="shared" si="908"/>
        <v>12</v>
      </c>
      <c r="H8277" s="1">
        <f t="shared" si="909"/>
        <v>2023</v>
      </c>
      <c r="I8277">
        <v>2</v>
      </c>
      <c r="J8277">
        <v>1</v>
      </c>
      <c r="K8277">
        <f t="shared" si="903"/>
        <v>3</v>
      </c>
      <c r="L8277">
        <v>45676</v>
      </c>
      <c r="M8277" s="6">
        <f t="shared" si="904"/>
        <v>4.3786671337244938</v>
      </c>
      <c r="N8277" s="6">
        <f t="shared" si="905"/>
        <v>2.1893335668622469</v>
      </c>
      <c r="O8277" s="6">
        <f t="shared" si="906"/>
        <v>6.5680007005867411</v>
      </c>
      <c r="Q8277">
        <f>_xlfn.XLOOKUP(C8277&amp;G8277&amp;H8277,covid!$E$2:$E$2184,covid!$D$2:$D$2184,0,0,1)</f>
        <v>53</v>
      </c>
    </row>
    <row r="8278" spans="1:17" x14ac:dyDescent="0.3">
      <c r="A8278">
        <f>_xlfn.XLOOKUP(C8278,kamus!$B$2:$B$87,kamus!$A$2:$A$87,0,0,1)</f>
        <v>12</v>
      </c>
      <c r="B8278" t="str">
        <f>_xlfn.XLOOKUP(C8278,kamus!$B$2:$B$87,kamus!$D$2:$D$87,"dihapus",0,1)</f>
        <v>Depok 3</v>
      </c>
      <c r="C8278" t="s">
        <v>206</v>
      </c>
      <c r="D8278">
        <f>_xlfn.XLOOKUP(C8278,kamus!$B$2:$B$87,kamus!$J$2:$J$87,"dihapus",0,1)</f>
        <v>1</v>
      </c>
      <c r="E8278">
        <f t="shared" si="907"/>
        <v>1</v>
      </c>
      <c r="F8278" s="14">
        <v>45261</v>
      </c>
      <c r="G8278" s="1">
        <f t="shared" si="908"/>
        <v>12</v>
      </c>
      <c r="H8278" s="1">
        <f t="shared" si="909"/>
        <v>2023</v>
      </c>
      <c r="I8278">
        <v>2</v>
      </c>
      <c r="J8278">
        <v>5</v>
      </c>
      <c r="K8278">
        <f t="shared" si="903"/>
        <v>7</v>
      </c>
      <c r="L8278">
        <v>46091</v>
      </c>
      <c r="M8278" s="6">
        <f t="shared" si="904"/>
        <v>4.339241934434054</v>
      </c>
      <c r="N8278" s="6">
        <f t="shared" si="905"/>
        <v>10.848104836085135</v>
      </c>
      <c r="O8278" s="6">
        <f t="shared" si="906"/>
        <v>15.18734677051919</v>
      </c>
      <c r="Q8278">
        <f>_xlfn.XLOOKUP(C8278&amp;G8278&amp;H8278,covid!$E$2:$E$2184,covid!$D$2:$D$2184,0,0,1)</f>
        <v>51</v>
      </c>
    </row>
    <row r="8279" spans="1:17" x14ac:dyDescent="0.3">
      <c r="A8279">
        <f>_xlfn.XLOOKUP(C8279,kamus!$B$2:$B$87,kamus!$A$2:$A$87,0,0,1)</f>
        <v>0</v>
      </c>
      <c r="B8279" t="str">
        <f>_xlfn.XLOOKUP(C8279,kamus!$B$2:$B$87,kamus!$D$2:$D$87,"dihapus",0,1)</f>
        <v>dihapus</v>
      </c>
      <c r="C8279" t="s">
        <v>282</v>
      </c>
      <c r="D8279" t="str">
        <f>_xlfn.XLOOKUP(C8279,kamus!$B$2:$B$87,kamus!$J$2:$J$87,"dihapus",0,1)</f>
        <v>dihapus</v>
      </c>
      <c r="E8279">
        <f t="shared" si="907"/>
        <v>1</v>
      </c>
      <c r="F8279" s="14">
        <v>45261</v>
      </c>
      <c r="G8279" s="1">
        <f t="shared" si="908"/>
        <v>12</v>
      </c>
      <c r="H8279" s="1">
        <f t="shared" si="909"/>
        <v>2023</v>
      </c>
      <c r="I8279">
        <v>0</v>
      </c>
      <c r="J8279">
        <v>0</v>
      </c>
      <c r="K8279">
        <f t="shared" si="903"/>
        <v>0</v>
      </c>
      <c r="L8279" t="e">
        <v>#N/A</v>
      </c>
      <c r="M8279" s="6" t="e">
        <f t="shared" si="904"/>
        <v>#N/A</v>
      </c>
      <c r="N8279" s="6" t="e">
        <f t="shared" si="905"/>
        <v>#N/A</v>
      </c>
      <c r="O8279" s="6" t="e">
        <f t="shared" si="906"/>
        <v>#N/A</v>
      </c>
      <c r="Q8279">
        <f>_xlfn.XLOOKUP(C8279&amp;G8279&amp;H8279,covid!$E$2:$E$2184,covid!$D$2:$D$2184,0,0,1)</f>
        <v>0</v>
      </c>
    </row>
    <row r="8280" spans="1:17" x14ac:dyDescent="0.3">
      <c r="A8280">
        <f>_xlfn.XLOOKUP(C8280,kamus!$B$2:$B$87,kamus!$A$2:$A$87,0,0,1)</f>
        <v>14</v>
      </c>
      <c r="B8280" t="str">
        <f>_xlfn.XLOOKUP(C8280,kamus!$B$2:$B$87,kamus!$D$2:$D$87,"dihapus",0,1)</f>
        <v>Gamping 1</v>
      </c>
      <c r="C8280" t="s">
        <v>196</v>
      </c>
      <c r="D8280">
        <f>_xlfn.XLOOKUP(C8280,kamus!$B$2:$B$87,kamus!$J$2:$J$87,"dihapus",0,1)</f>
        <v>1</v>
      </c>
      <c r="E8280">
        <f t="shared" si="907"/>
        <v>1</v>
      </c>
      <c r="F8280" s="14">
        <v>45261</v>
      </c>
      <c r="G8280" s="1">
        <f t="shared" si="908"/>
        <v>12</v>
      </c>
      <c r="H8280" s="1">
        <f t="shared" si="909"/>
        <v>2023</v>
      </c>
      <c r="I8280">
        <v>1</v>
      </c>
      <c r="J8280">
        <v>0</v>
      </c>
      <c r="K8280">
        <f t="shared" si="903"/>
        <v>1</v>
      </c>
      <c r="L8280">
        <v>23457</v>
      </c>
      <c r="M8280" s="6">
        <f t="shared" si="904"/>
        <v>4.2631197510338064</v>
      </c>
      <c r="N8280" s="6">
        <f t="shared" si="905"/>
        <v>0</v>
      </c>
      <c r="O8280" s="6">
        <f t="shared" si="906"/>
        <v>4.2631197510338064</v>
      </c>
      <c r="Q8280">
        <f>_xlfn.XLOOKUP(C8280&amp;G8280&amp;H8280,covid!$E$2:$E$2184,covid!$D$2:$D$2184,0,0,1)</f>
        <v>20</v>
      </c>
    </row>
    <row r="8281" spans="1:17" x14ac:dyDescent="0.3">
      <c r="A8281">
        <f>_xlfn.XLOOKUP(C8281,kamus!$B$2:$B$87,kamus!$A$2:$A$87,0,0,1)</f>
        <v>13</v>
      </c>
      <c r="B8281" t="str">
        <f>_xlfn.XLOOKUP(C8281,kamus!$B$2:$B$87,kamus!$D$2:$D$87,"dihapus",0,1)</f>
        <v>Gamping 1</v>
      </c>
      <c r="C8281" s="19" t="s">
        <v>198</v>
      </c>
      <c r="D8281">
        <f>_xlfn.XLOOKUP(C8281,kamus!$B$2:$B$87,kamus!$J$2:$J$87,"dihapus",0,1)</f>
        <v>1</v>
      </c>
      <c r="E8281">
        <f t="shared" si="907"/>
        <v>1</v>
      </c>
      <c r="F8281" s="14">
        <v>45261</v>
      </c>
      <c r="G8281" s="1">
        <f t="shared" si="908"/>
        <v>12</v>
      </c>
      <c r="H8281" s="1">
        <f t="shared" si="909"/>
        <v>2023</v>
      </c>
      <c r="I8281">
        <v>0</v>
      </c>
      <c r="J8281">
        <v>0</v>
      </c>
      <c r="K8281">
        <f t="shared" si="903"/>
        <v>0</v>
      </c>
      <c r="L8281">
        <v>21222</v>
      </c>
      <c r="M8281" s="6">
        <f t="shared" si="904"/>
        <v>0</v>
      </c>
      <c r="N8281" s="6">
        <f t="shared" si="905"/>
        <v>0</v>
      </c>
      <c r="O8281" s="6">
        <f t="shared" si="906"/>
        <v>0</v>
      </c>
      <c r="Q8281">
        <f>_xlfn.XLOOKUP(C8281&amp;G8281&amp;H8281,covid!$E$2:$E$2184,covid!$D$2:$D$2184,0,0,1)</f>
        <v>16</v>
      </c>
    </row>
    <row r="8282" spans="1:17" x14ac:dyDescent="0.3">
      <c r="A8282">
        <f>_xlfn.XLOOKUP(C8282,kamus!$B$2:$B$87,kamus!$A$2:$A$87,0,0,1)</f>
        <v>16</v>
      </c>
      <c r="B8282" t="str">
        <f>_xlfn.XLOOKUP(C8282,kamus!$B$2:$B$87,kamus!$D$2:$D$87,"dihapus",0,1)</f>
        <v>Gamping 2</v>
      </c>
      <c r="C8282" t="s">
        <v>200</v>
      </c>
      <c r="D8282">
        <f>_xlfn.XLOOKUP(C8282,kamus!$B$2:$B$87,kamus!$J$2:$J$87,"dihapus",0,1)</f>
        <v>1</v>
      </c>
      <c r="E8282">
        <f t="shared" si="907"/>
        <v>1</v>
      </c>
      <c r="F8282" s="14">
        <v>45261</v>
      </c>
      <c r="G8282" s="1">
        <f t="shared" si="908"/>
        <v>12</v>
      </c>
      <c r="H8282" s="1">
        <f t="shared" si="909"/>
        <v>2023</v>
      </c>
      <c r="I8282">
        <v>0</v>
      </c>
      <c r="J8282">
        <v>0</v>
      </c>
      <c r="K8282">
        <f t="shared" si="903"/>
        <v>0</v>
      </c>
      <c r="L8282">
        <v>17089</v>
      </c>
      <c r="M8282" s="6">
        <f t="shared" si="904"/>
        <v>0</v>
      </c>
      <c r="N8282" s="6">
        <f t="shared" si="905"/>
        <v>0</v>
      </c>
      <c r="O8282" s="6">
        <f t="shared" si="906"/>
        <v>0</v>
      </c>
      <c r="Q8282">
        <f>_xlfn.XLOOKUP(C8282&amp;G8282&amp;H8282,covid!$E$2:$E$2184,covid!$D$2:$D$2184,0,0,1)</f>
        <v>9</v>
      </c>
    </row>
    <row r="8283" spans="1:17" x14ac:dyDescent="0.3">
      <c r="A8283">
        <f>_xlfn.XLOOKUP(C8283,kamus!$B$2:$B$87,kamus!$A$2:$A$87,0,0,1)</f>
        <v>15</v>
      </c>
      <c r="B8283" t="str">
        <f>_xlfn.XLOOKUP(C8283,kamus!$B$2:$B$87,kamus!$D$2:$D$87,"dihapus",0,1)</f>
        <v>Gamping 2</v>
      </c>
      <c r="C8283" t="s">
        <v>230</v>
      </c>
      <c r="D8283">
        <f>_xlfn.XLOOKUP(C8283,kamus!$B$2:$B$87,kamus!$J$2:$J$87,"dihapus",0,1)</f>
        <v>1</v>
      </c>
      <c r="E8283">
        <f t="shared" si="907"/>
        <v>1</v>
      </c>
      <c r="F8283" s="14">
        <v>45261</v>
      </c>
      <c r="G8283" s="1">
        <f t="shared" si="908"/>
        <v>12</v>
      </c>
      <c r="H8283" s="1">
        <f t="shared" si="909"/>
        <v>2023</v>
      </c>
      <c r="I8283">
        <v>0</v>
      </c>
      <c r="J8283">
        <v>0</v>
      </c>
      <c r="K8283">
        <f t="shared" si="903"/>
        <v>0</v>
      </c>
      <c r="L8283">
        <v>19215</v>
      </c>
      <c r="M8283" s="6">
        <f t="shared" si="904"/>
        <v>0</v>
      </c>
      <c r="N8283" s="6">
        <f t="shared" si="905"/>
        <v>0</v>
      </c>
      <c r="O8283" s="6">
        <f t="shared" si="906"/>
        <v>0</v>
      </c>
      <c r="Q8283">
        <f>_xlfn.XLOOKUP(C8283&amp;G8283&amp;H8283,covid!$E$2:$E$2184,covid!$D$2:$D$2184,0,0,1)</f>
        <v>29</v>
      </c>
    </row>
    <row r="8284" spans="1:17" x14ac:dyDescent="0.3">
      <c r="A8284">
        <f>_xlfn.XLOOKUP(C8284,kamus!$B$2:$B$87,kamus!$A$2:$A$87,0,0,1)</f>
        <v>17</v>
      </c>
      <c r="B8284" t="str">
        <f>_xlfn.XLOOKUP(C8284,kamus!$B$2:$B$87,kamus!$D$2:$D$87,"dihapus",0,1)</f>
        <v>Gamping 2</v>
      </c>
      <c r="C8284" t="s">
        <v>272</v>
      </c>
      <c r="D8284">
        <f>_xlfn.XLOOKUP(C8284,kamus!$B$2:$B$87,kamus!$J$2:$J$87,"dihapus",0,1)</f>
        <v>1</v>
      </c>
      <c r="E8284">
        <f t="shared" si="907"/>
        <v>1</v>
      </c>
      <c r="F8284" s="14">
        <v>45261</v>
      </c>
      <c r="G8284" s="1">
        <f t="shared" si="908"/>
        <v>12</v>
      </c>
      <c r="H8284" s="1">
        <f t="shared" si="909"/>
        <v>2023</v>
      </c>
      <c r="I8284">
        <v>0</v>
      </c>
      <c r="J8284">
        <v>0</v>
      </c>
      <c r="K8284">
        <f t="shared" si="903"/>
        <v>0</v>
      </c>
      <c r="L8284">
        <v>19189</v>
      </c>
      <c r="M8284" s="6">
        <f t="shared" si="904"/>
        <v>0</v>
      </c>
      <c r="N8284" s="6">
        <f t="shared" si="905"/>
        <v>0</v>
      </c>
      <c r="O8284" s="6">
        <f t="shared" si="906"/>
        <v>0</v>
      </c>
      <c r="Q8284">
        <f>_xlfn.XLOOKUP(C8284&amp;G8284&amp;H8284,covid!$E$2:$E$2184,covid!$D$2:$D$2184,0,0,1)</f>
        <v>22</v>
      </c>
    </row>
    <row r="8285" spans="1:17" x14ac:dyDescent="0.3">
      <c r="A8285">
        <f>_xlfn.XLOOKUP(C8285,kamus!$B$2:$B$87,kamus!$A$2:$A$87,0,0,1)</f>
        <v>20</v>
      </c>
      <c r="B8285" t="str">
        <f>_xlfn.XLOOKUP(C8285,kamus!$B$2:$B$87,kamus!$D$2:$D$87,"dihapus",0,1)</f>
        <v>Godean 1</v>
      </c>
      <c r="C8285" t="s">
        <v>247</v>
      </c>
      <c r="D8285">
        <f>_xlfn.XLOOKUP(C8285,kamus!$B$2:$B$87,kamus!$J$2:$J$87,"dihapus",0,1)</f>
        <v>1</v>
      </c>
      <c r="E8285">
        <f t="shared" si="907"/>
        <v>1</v>
      </c>
      <c r="F8285" s="14">
        <v>45261</v>
      </c>
      <c r="G8285" s="1">
        <f t="shared" si="908"/>
        <v>12</v>
      </c>
      <c r="H8285" s="1">
        <f t="shared" si="909"/>
        <v>2023</v>
      </c>
      <c r="I8285">
        <v>0</v>
      </c>
      <c r="J8285">
        <v>0</v>
      </c>
      <c r="K8285">
        <f t="shared" si="903"/>
        <v>0</v>
      </c>
      <c r="L8285">
        <v>10016</v>
      </c>
      <c r="M8285" s="6">
        <f t="shared" si="904"/>
        <v>0</v>
      </c>
      <c r="N8285" s="6">
        <f t="shared" si="905"/>
        <v>0</v>
      </c>
      <c r="O8285" s="6">
        <f t="shared" si="906"/>
        <v>0</v>
      </c>
      <c r="Q8285">
        <f>_xlfn.XLOOKUP(C8285&amp;G8285&amp;H8285,covid!$E$2:$E$2184,covid!$D$2:$D$2184,0,0,1)</f>
        <v>5</v>
      </c>
    </row>
    <row r="8286" spans="1:17" x14ac:dyDescent="0.3">
      <c r="A8286">
        <f>_xlfn.XLOOKUP(C8286,kamus!$B$2:$B$87,kamus!$A$2:$A$87,0,0,1)</f>
        <v>21</v>
      </c>
      <c r="B8286" t="str">
        <f>_xlfn.XLOOKUP(C8286,kamus!$B$2:$B$87,kamus!$D$2:$D$87,"dihapus",0,1)</f>
        <v>Godean 1</v>
      </c>
      <c r="C8286" t="s">
        <v>250</v>
      </c>
      <c r="D8286">
        <f>_xlfn.XLOOKUP(C8286,kamus!$B$2:$B$87,kamus!$J$2:$J$87,"dihapus",0,1)</f>
        <v>1</v>
      </c>
      <c r="E8286">
        <f t="shared" si="907"/>
        <v>1</v>
      </c>
      <c r="F8286" s="14">
        <v>45261</v>
      </c>
      <c r="G8286" s="1">
        <f t="shared" si="908"/>
        <v>12</v>
      </c>
      <c r="H8286" s="1">
        <f t="shared" si="909"/>
        <v>2023</v>
      </c>
      <c r="I8286">
        <v>0</v>
      </c>
      <c r="J8286">
        <v>0</v>
      </c>
      <c r="K8286">
        <f t="shared" si="903"/>
        <v>0</v>
      </c>
      <c r="L8286">
        <v>10556</v>
      </c>
      <c r="M8286" s="6">
        <f t="shared" si="904"/>
        <v>0</v>
      </c>
      <c r="N8286" s="6">
        <f t="shared" si="905"/>
        <v>0</v>
      </c>
      <c r="O8286" s="6">
        <f t="shared" si="906"/>
        <v>0</v>
      </c>
      <c r="Q8286">
        <f>_xlfn.XLOOKUP(C8286&amp;G8286&amp;H8286,covid!$E$2:$E$2184,covid!$D$2:$D$2184,0,0,1)</f>
        <v>8</v>
      </c>
    </row>
    <row r="8287" spans="1:17" x14ac:dyDescent="0.3">
      <c r="A8287">
        <f>_xlfn.XLOOKUP(C8287,kamus!$B$2:$B$87,kamus!$A$2:$A$87,0,0,1)</f>
        <v>19</v>
      </c>
      <c r="B8287" t="str">
        <f>_xlfn.XLOOKUP(C8287,kamus!$B$2:$B$87,kamus!$D$2:$D$87,"dihapus",0,1)</f>
        <v>Godean 1</v>
      </c>
      <c r="C8287" t="s">
        <v>251</v>
      </c>
      <c r="D8287">
        <f>_xlfn.XLOOKUP(C8287,kamus!$B$2:$B$87,kamus!$J$2:$J$87,"dihapus",0,1)</f>
        <v>1</v>
      </c>
      <c r="E8287">
        <f t="shared" si="907"/>
        <v>1</v>
      </c>
      <c r="F8287" s="14">
        <v>45261</v>
      </c>
      <c r="G8287" s="1">
        <f t="shared" si="908"/>
        <v>12</v>
      </c>
      <c r="H8287" s="1">
        <f t="shared" si="909"/>
        <v>2023</v>
      </c>
      <c r="I8287">
        <v>0</v>
      </c>
      <c r="J8287">
        <v>1</v>
      </c>
      <c r="K8287">
        <f t="shared" si="903"/>
        <v>1</v>
      </c>
      <c r="L8287">
        <v>9415</v>
      </c>
      <c r="M8287" s="6">
        <f t="shared" si="904"/>
        <v>0</v>
      </c>
      <c r="N8287" s="6">
        <f t="shared" si="905"/>
        <v>10.621348911311737</v>
      </c>
      <c r="O8287" s="6">
        <f t="shared" si="906"/>
        <v>10.621348911311737</v>
      </c>
      <c r="Q8287">
        <f>_xlfn.XLOOKUP(C8287&amp;G8287&amp;H8287,covid!$E$2:$E$2184,covid!$D$2:$D$2184,0,0,1)</f>
        <v>3</v>
      </c>
    </row>
    <row r="8288" spans="1:17" x14ac:dyDescent="0.3">
      <c r="A8288">
        <f>_xlfn.XLOOKUP(C8288,kamus!$B$2:$B$87,kamus!$A$2:$A$87,0,0,1)</f>
        <v>18</v>
      </c>
      <c r="B8288" t="str">
        <f>_xlfn.XLOOKUP(C8288,kamus!$B$2:$B$87,kamus!$D$2:$D$87,"dihapus",0,1)</f>
        <v>Godean 1</v>
      </c>
      <c r="C8288" t="s">
        <v>252</v>
      </c>
      <c r="D8288">
        <f>_xlfn.XLOOKUP(C8288,kamus!$B$2:$B$87,kamus!$J$2:$J$87,"dihapus",0,1)</f>
        <v>0</v>
      </c>
      <c r="E8288">
        <f t="shared" si="907"/>
        <v>0</v>
      </c>
      <c r="F8288" s="14">
        <v>45261</v>
      </c>
      <c r="G8288" s="1">
        <f t="shared" si="908"/>
        <v>12</v>
      </c>
      <c r="H8288" s="1">
        <f t="shared" si="909"/>
        <v>2023</v>
      </c>
      <c r="I8288">
        <v>0</v>
      </c>
      <c r="J8288">
        <v>0</v>
      </c>
      <c r="K8288">
        <f t="shared" si="903"/>
        <v>0</v>
      </c>
      <c r="L8288">
        <v>6792</v>
      </c>
      <c r="M8288" s="6">
        <f t="shared" si="904"/>
        <v>0</v>
      </c>
      <c r="N8288" s="6">
        <f t="shared" si="905"/>
        <v>0</v>
      </c>
      <c r="O8288" s="6">
        <f t="shared" si="906"/>
        <v>0</v>
      </c>
      <c r="Q8288">
        <f>_xlfn.XLOOKUP(C8288&amp;G8288&amp;H8288,covid!$E$2:$E$2184,covid!$D$2:$D$2184,0,0,1)</f>
        <v>7</v>
      </c>
    </row>
    <row r="8289" spans="1:17" x14ac:dyDescent="0.3">
      <c r="A8289">
        <f>_xlfn.XLOOKUP(C8289,kamus!$B$2:$B$87,kamus!$A$2:$A$87,0,0,1)</f>
        <v>23</v>
      </c>
      <c r="B8289" t="str">
        <f>_xlfn.XLOOKUP(C8289,kamus!$B$2:$B$87,kamus!$D$2:$D$87,"dihapus",0,1)</f>
        <v>Godean 2</v>
      </c>
      <c r="C8289" t="s">
        <v>248</v>
      </c>
      <c r="D8289">
        <f>_xlfn.XLOOKUP(C8289,kamus!$B$2:$B$87,kamus!$J$2:$J$87,"dihapus",0,1)</f>
        <v>1</v>
      </c>
      <c r="E8289">
        <f t="shared" si="907"/>
        <v>1</v>
      </c>
      <c r="F8289" s="14">
        <v>45261</v>
      </c>
      <c r="G8289" s="1">
        <f t="shared" si="908"/>
        <v>12</v>
      </c>
      <c r="H8289" s="1">
        <f t="shared" si="909"/>
        <v>2023</v>
      </c>
      <c r="I8289">
        <v>0</v>
      </c>
      <c r="J8289">
        <v>0</v>
      </c>
      <c r="K8289">
        <f t="shared" si="903"/>
        <v>0</v>
      </c>
      <c r="L8289">
        <v>17927</v>
      </c>
      <c r="M8289" s="6">
        <f t="shared" si="904"/>
        <v>0</v>
      </c>
      <c r="N8289" s="6">
        <f t="shared" si="905"/>
        <v>0</v>
      </c>
      <c r="O8289" s="6">
        <f t="shared" si="906"/>
        <v>0</v>
      </c>
      <c r="Q8289">
        <f>_xlfn.XLOOKUP(C8289&amp;G8289&amp;H8289,covid!$E$2:$E$2184,covid!$D$2:$D$2184,0,0,1)</f>
        <v>9</v>
      </c>
    </row>
    <row r="8290" spans="1:17" x14ac:dyDescent="0.3">
      <c r="A8290">
        <f>_xlfn.XLOOKUP(C8290,kamus!$B$2:$B$87,kamus!$A$2:$A$87,0,0,1)</f>
        <v>22</v>
      </c>
      <c r="B8290" t="str">
        <f>_xlfn.XLOOKUP(C8290,kamus!$B$2:$B$87,kamus!$D$2:$D$87,"dihapus",0,1)</f>
        <v>Godean 2</v>
      </c>
      <c r="C8290" t="s">
        <v>249</v>
      </c>
      <c r="D8290">
        <f>_xlfn.XLOOKUP(C8290,kamus!$B$2:$B$87,kamus!$J$2:$J$87,"dihapus",0,1)</f>
        <v>1</v>
      </c>
      <c r="E8290">
        <f t="shared" si="907"/>
        <v>1</v>
      </c>
      <c r="F8290" s="14">
        <v>45261</v>
      </c>
      <c r="G8290" s="1">
        <f t="shared" si="908"/>
        <v>12</v>
      </c>
      <c r="H8290" s="1">
        <f t="shared" si="909"/>
        <v>2023</v>
      </c>
      <c r="I8290">
        <v>0</v>
      </c>
      <c r="J8290">
        <v>0</v>
      </c>
      <c r="K8290">
        <f t="shared" si="903"/>
        <v>0</v>
      </c>
      <c r="L8290">
        <v>12726</v>
      </c>
      <c r="M8290" s="6">
        <f t="shared" si="904"/>
        <v>0</v>
      </c>
      <c r="N8290" s="6">
        <f t="shared" si="905"/>
        <v>0</v>
      </c>
      <c r="O8290" s="6">
        <f t="shared" si="906"/>
        <v>0</v>
      </c>
      <c r="Q8290">
        <f>_xlfn.XLOOKUP(C8290&amp;G8290&amp;H8290,covid!$E$2:$E$2184,covid!$D$2:$D$2184,0,0,1)</f>
        <v>13</v>
      </c>
    </row>
    <row r="8291" spans="1:17" x14ac:dyDescent="0.3">
      <c r="A8291">
        <f>_xlfn.XLOOKUP(C8291,kamus!$B$2:$B$87,kamus!$A$2:$A$87,0,0,1)</f>
        <v>24</v>
      </c>
      <c r="B8291" t="str">
        <f>_xlfn.XLOOKUP(C8291,kamus!$B$2:$B$87,kamus!$D$2:$D$87,"dihapus",0,1)</f>
        <v>Godean 2</v>
      </c>
      <c r="C8291" t="s">
        <v>253</v>
      </c>
      <c r="D8291">
        <f>_xlfn.XLOOKUP(C8291,kamus!$B$2:$B$87,kamus!$J$2:$J$87,"dihapus",0,1)</f>
        <v>0</v>
      </c>
      <c r="E8291">
        <f t="shared" si="907"/>
        <v>0</v>
      </c>
      <c r="F8291" s="14">
        <v>45261</v>
      </c>
      <c r="G8291" s="1">
        <f t="shared" si="908"/>
        <v>12</v>
      </c>
      <c r="H8291" s="1">
        <f t="shared" si="909"/>
        <v>2023</v>
      </c>
      <c r="I8291">
        <v>0</v>
      </c>
      <c r="J8291">
        <v>0</v>
      </c>
      <c r="K8291">
        <f t="shared" si="903"/>
        <v>0</v>
      </c>
      <c r="L8291">
        <v>7285</v>
      </c>
      <c r="M8291" s="6">
        <f t="shared" si="904"/>
        <v>0</v>
      </c>
      <c r="N8291" s="6">
        <f t="shared" si="905"/>
        <v>0</v>
      </c>
      <c r="O8291" s="6">
        <f t="shared" si="906"/>
        <v>0</v>
      </c>
      <c r="Q8291">
        <f>_xlfn.XLOOKUP(C8291&amp;G8291&amp;H8291,covid!$E$2:$E$2184,covid!$D$2:$D$2184,0,0,1)</f>
        <v>9</v>
      </c>
    </row>
    <row r="8292" spans="1:17" x14ac:dyDescent="0.3">
      <c r="A8292">
        <f>_xlfn.XLOOKUP(C8292,kamus!$B$2:$B$87,kamus!$A$2:$A$87,0,0,1)</f>
        <v>27</v>
      </c>
      <c r="B8292" t="str">
        <f>_xlfn.XLOOKUP(C8292,kamus!$B$2:$B$87,kamus!$D$2:$D$87,"dihapus",0,1)</f>
        <v>Kalasan</v>
      </c>
      <c r="C8292" t="s">
        <v>235</v>
      </c>
      <c r="D8292">
        <f>_xlfn.XLOOKUP(C8292,kamus!$B$2:$B$87,kamus!$J$2:$J$87,"dihapus",0,1)</f>
        <v>1</v>
      </c>
      <c r="E8292">
        <f t="shared" si="907"/>
        <v>1</v>
      </c>
      <c r="F8292" s="14">
        <v>45261</v>
      </c>
      <c r="G8292" s="1">
        <f t="shared" si="908"/>
        <v>12</v>
      </c>
      <c r="H8292" s="1">
        <f t="shared" si="909"/>
        <v>2023</v>
      </c>
      <c r="I8292">
        <v>0</v>
      </c>
      <c r="J8292">
        <v>2</v>
      </c>
      <c r="K8292">
        <f t="shared" si="903"/>
        <v>2</v>
      </c>
      <c r="L8292">
        <v>39409</v>
      </c>
      <c r="M8292" s="6">
        <f t="shared" si="904"/>
        <v>0</v>
      </c>
      <c r="N8292" s="6">
        <f t="shared" si="905"/>
        <v>5.0749828719328072</v>
      </c>
      <c r="O8292" s="6">
        <f t="shared" si="906"/>
        <v>5.0749828719328072</v>
      </c>
      <c r="Q8292">
        <f>_xlfn.XLOOKUP(C8292&amp;G8292&amp;H8292,covid!$E$2:$E$2184,covid!$D$2:$D$2184,0,0,1)</f>
        <v>32</v>
      </c>
    </row>
    <row r="8293" spans="1:17" x14ac:dyDescent="0.3">
      <c r="A8293">
        <f>_xlfn.XLOOKUP(C8293,kamus!$B$2:$B$87,kamus!$A$2:$A$87,0,0,1)</f>
        <v>28</v>
      </c>
      <c r="B8293" t="str">
        <f>_xlfn.XLOOKUP(C8293,kamus!$B$2:$B$87,kamus!$D$2:$D$87,"dihapus",0,1)</f>
        <v>Kalasan</v>
      </c>
      <c r="C8293" t="s">
        <v>239</v>
      </c>
      <c r="D8293">
        <f>_xlfn.XLOOKUP(C8293,kamus!$B$2:$B$87,kamus!$J$2:$J$87,"dihapus",0,1)</f>
        <v>0</v>
      </c>
      <c r="E8293">
        <f t="shared" si="907"/>
        <v>0</v>
      </c>
      <c r="F8293" s="14">
        <v>45261</v>
      </c>
      <c r="G8293" s="1">
        <f t="shared" si="908"/>
        <v>12</v>
      </c>
      <c r="H8293" s="1">
        <f t="shared" si="909"/>
        <v>2023</v>
      </c>
      <c r="I8293">
        <v>0</v>
      </c>
      <c r="J8293">
        <v>0</v>
      </c>
      <c r="K8293">
        <f t="shared" si="903"/>
        <v>0</v>
      </c>
      <c r="L8293">
        <v>14128</v>
      </c>
      <c r="M8293" s="6">
        <f t="shared" si="904"/>
        <v>0</v>
      </c>
      <c r="N8293" s="6">
        <f t="shared" si="905"/>
        <v>0</v>
      </c>
      <c r="O8293" s="6">
        <f t="shared" si="906"/>
        <v>0</v>
      </c>
      <c r="Q8293">
        <f>_xlfn.XLOOKUP(C8293&amp;G8293&amp;H8293,covid!$E$2:$E$2184,covid!$D$2:$D$2184,0,0,1)</f>
        <v>5</v>
      </c>
    </row>
    <row r="8294" spans="1:17" x14ac:dyDescent="0.3">
      <c r="A8294">
        <f>_xlfn.XLOOKUP(C8294,kamus!$B$2:$B$87,kamus!$A$2:$A$87,0,0,1)</f>
        <v>25</v>
      </c>
      <c r="B8294" t="str">
        <f>_xlfn.XLOOKUP(C8294,kamus!$B$2:$B$87,kamus!$D$2:$D$87,"dihapus",0,1)</f>
        <v>Kalasan</v>
      </c>
      <c r="C8294" t="s">
        <v>265</v>
      </c>
      <c r="D8294">
        <f>_xlfn.XLOOKUP(C8294,kamus!$B$2:$B$87,kamus!$J$2:$J$87,"dihapus",0,1)</f>
        <v>1</v>
      </c>
      <c r="E8294">
        <f t="shared" si="907"/>
        <v>1</v>
      </c>
      <c r="F8294" s="14">
        <v>45261</v>
      </c>
      <c r="G8294" s="1">
        <f t="shared" si="908"/>
        <v>12</v>
      </c>
      <c r="H8294" s="1">
        <f t="shared" si="909"/>
        <v>2023</v>
      </c>
      <c r="I8294">
        <v>0</v>
      </c>
      <c r="J8294">
        <v>0</v>
      </c>
      <c r="K8294">
        <f t="shared" si="903"/>
        <v>0</v>
      </c>
      <c r="L8294">
        <v>17649</v>
      </c>
      <c r="M8294" s="6">
        <f t="shared" si="904"/>
        <v>0</v>
      </c>
      <c r="N8294" s="6">
        <f t="shared" si="905"/>
        <v>0</v>
      </c>
      <c r="O8294" s="6">
        <f t="shared" si="906"/>
        <v>0</v>
      </c>
      <c r="Q8294">
        <f>_xlfn.XLOOKUP(C8294&amp;G8294&amp;H8294,covid!$E$2:$E$2184,covid!$D$2:$D$2184,0,0,1)</f>
        <v>7</v>
      </c>
    </row>
    <row r="8295" spans="1:17" x14ac:dyDescent="0.3">
      <c r="A8295">
        <f>_xlfn.XLOOKUP(C8295,kamus!$B$2:$B$87,kamus!$A$2:$A$87,0,0,1)</f>
        <v>26</v>
      </c>
      <c r="B8295" t="str">
        <f>_xlfn.XLOOKUP(C8295,kamus!$B$2:$B$87,kamus!$D$2:$D$87,"dihapus",0,1)</f>
        <v>Kalasan</v>
      </c>
      <c r="C8295" t="s">
        <v>269</v>
      </c>
      <c r="D8295">
        <f>_xlfn.XLOOKUP(C8295,kamus!$B$2:$B$87,kamus!$J$2:$J$87,"dihapus",0,1)</f>
        <v>1</v>
      </c>
      <c r="E8295">
        <f t="shared" si="907"/>
        <v>1</v>
      </c>
      <c r="F8295" s="14">
        <v>45261</v>
      </c>
      <c r="G8295" s="1">
        <f t="shared" si="908"/>
        <v>12</v>
      </c>
      <c r="H8295" s="1">
        <f t="shared" si="909"/>
        <v>2023</v>
      </c>
      <c r="I8295">
        <v>0</v>
      </c>
      <c r="J8295">
        <v>1</v>
      </c>
      <c r="K8295">
        <f t="shared" si="903"/>
        <v>1</v>
      </c>
      <c r="L8295">
        <v>19108</v>
      </c>
      <c r="M8295" s="6">
        <f t="shared" si="904"/>
        <v>0</v>
      </c>
      <c r="N8295" s="6">
        <f t="shared" si="905"/>
        <v>5.2334100900146536</v>
      </c>
      <c r="O8295" s="6">
        <f t="shared" si="906"/>
        <v>5.2334100900146536</v>
      </c>
      <c r="Q8295">
        <f>_xlfn.XLOOKUP(C8295&amp;G8295&amp;H8295,covid!$E$2:$E$2184,covid!$D$2:$D$2184,0,0,1)</f>
        <v>5</v>
      </c>
    </row>
    <row r="8296" spans="1:17" x14ac:dyDescent="0.3">
      <c r="A8296">
        <f>_xlfn.XLOOKUP(C8296,kamus!$B$2:$B$87,kamus!$A$2:$A$87,0,0,1)</f>
        <v>33</v>
      </c>
      <c r="B8296" t="str">
        <f>_xlfn.XLOOKUP(C8296,kamus!$B$2:$B$87,kamus!$D$2:$D$87,"dihapus",0,1)</f>
        <v>Minggir</v>
      </c>
      <c r="C8296" t="s">
        <v>241</v>
      </c>
      <c r="D8296">
        <f>_xlfn.XLOOKUP(C8296,kamus!$B$2:$B$87,kamus!$J$2:$J$87,"dihapus",0,1)</f>
        <v>0</v>
      </c>
      <c r="E8296">
        <f t="shared" si="907"/>
        <v>0</v>
      </c>
      <c r="F8296" s="14">
        <v>45261</v>
      </c>
      <c r="G8296" s="1">
        <f t="shared" si="908"/>
        <v>12</v>
      </c>
      <c r="H8296" s="1">
        <f t="shared" si="909"/>
        <v>2023</v>
      </c>
      <c r="I8296">
        <v>0</v>
      </c>
      <c r="J8296">
        <v>0</v>
      </c>
      <c r="K8296">
        <f t="shared" si="903"/>
        <v>0</v>
      </c>
      <c r="L8296">
        <v>8532</v>
      </c>
      <c r="M8296" s="6">
        <f t="shared" si="904"/>
        <v>0</v>
      </c>
      <c r="N8296" s="6">
        <f t="shared" si="905"/>
        <v>0</v>
      </c>
      <c r="O8296" s="6">
        <f t="shared" si="906"/>
        <v>0</v>
      </c>
      <c r="Q8296">
        <f>_xlfn.XLOOKUP(C8296&amp;G8296&amp;H8296,covid!$E$2:$E$2184,covid!$D$2:$D$2184,0,0,1)</f>
        <v>2</v>
      </c>
    </row>
    <row r="8297" spans="1:17" x14ac:dyDescent="0.3">
      <c r="A8297">
        <f>_xlfn.XLOOKUP(C8297,kamus!$B$2:$B$87,kamus!$A$2:$A$87,0,0,1)</f>
        <v>31</v>
      </c>
      <c r="B8297" t="str">
        <f>_xlfn.XLOOKUP(C8297,kamus!$B$2:$B$87,kamus!$D$2:$D$87,"dihapus",0,1)</f>
        <v>Minggir</v>
      </c>
      <c r="C8297" t="s">
        <v>242</v>
      </c>
      <c r="D8297">
        <f>_xlfn.XLOOKUP(C8297,kamus!$B$2:$B$87,kamus!$J$2:$J$87,"dihapus",0,1)</f>
        <v>0</v>
      </c>
      <c r="E8297">
        <f t="shared" si="907"/>
        <v>0</v>
      </c>
      <c r="F8297" s="14">
        <v>45261</v>
      </c>
      <c r="G8297" s="1">
        <f t="shared" si="908"/>
        <v>12</v>
      </c>
      <c r="H8297" s="1">
        <f t="shared" si="909"/>
        <v>2023</v>
      </c>
      <c r="I8297">
        <v>0</v>
      </c>
      <c r="J8297">
        <v>0</v>
      </c>
      <c r="K8297">
        <f t="shared" si="903"/>
        <v>0</v>
      </c>
      <c r="L8297">
        <v>3739</v>
      </c>
      <c r="M8297" s="6">
        <f t="shared" si="904"/>
        <v>0</v>
      </c>
      <c r="N8297" s="6">
        <f t="shared" si="905"/>
        <v>0</v>
      </c>
      <c r="O8297" s="6">
        <f t="shared" si="906"/>
        <v>0</v>
      </c>
      <c r="Q8297">
        <f>_xlfn.XLOOKUP(C8297&amp;G8297&amp;H8297,covid!$E$2:$E$2184,covid!$D$2:$D$2184,0,0,1)</f>
        <v>2</v>
      </c>
    </row>
    <row r="8298" spans="1:17" x14ac:dyDescent="0.3">
      <c r="A8298">
        <f>_xlfn.XLOOKUP(C8298,kamus!$B$2:$B$87,kamus!$A$2:$A$87,0,0,1)</f>
        <v>32</v>
      </c>
      <c r="B8298" t="str">
        <f>_xlfn.XLOOKUP(C8298,kamus!$B$2:$B$87,kamus!$D$2:$D$87,"dihapus",0,1)</f>
        <v>Minggir</v>
      </c>
      <c r="C8298" t="s">
        <v>243</v>
      </c>
      <c r="D8298">
        <f>_xlfn.XLOOKUP(C8298,kamus!$B$2:$B$87,kamus!$J$2:$J$87,"dihapus",0,1)</f>
        <v>0</v>
      </c>
      <c r="E8298">
        <f t="shared" si="907"/>
        <v>0</v>
      </c>
      <c r="F8298" s="14">
        <v>45261</v>
      </c>
      <c r="G8298" s="1">
        <f t="shared" si="908"/>
        <v>12</v>
      </c>
      <c r="H8298" s="1">
        <f t="shared" si="909"/>
        <v>2023</v>
      </c>
      <c r="I8298">
        <v>0</v>
      </c>
      <c r="J8298">
        <v>0</v>
      </c>
      <c r="K8298">
        <f t="shared" si="903"/>
        <v>0</v>
      </c>
      <c r="L8298">
        <v>7229</v>
      </c>
      <c r="M8298" s="6">
        <f t="shared" si="904"/>
        <v>0</v>
      </c>
      <c r="N8298" s="6">
        <f t="shared" si="905"/>
        <v>0</v>
      </c>
      <c r="O8298" s="6">
        <f t="shared" si="906"/>
        <v>0</v>
      </c>
      <c r="Q8298">
        <f>_xlfn.XLOOKUP(C8298&amp;G8298&amp;H8298,covid!$E$2:$E$2184,covid!$D$2:$D$2184,0,0,1)</f>
        <v>3</v>
      </c>
    </row>
    <row r="8299" spans="1:17" x14ac:dyDescent="0.3">
      <c r="A8299">
        <f>_xlfn.XLOOKUP(C8299,kamus!$B$2:$B$87,kamus!$A$2:$A$87,0,0,1)</f>
        <v>30</v>
      </c>
      <c r="B8299" t="str">
        <f>_xlfn.XLOOKUP(C8299,kamus!$B$2:$B$87,kamus!$D$2:$D$87,"dihapus",0,1)</f>
        <v>Minggir</v>
      </c>
      <c r="C8299" t="s">
        <v>244</v>
      </c>
      <c r="D8299">
        <f>_xlfn.XLOOKUP(C8299,kamus!$B$2:$B$87,kamus!$J$2:$J$87,"dihapus",0,1)</f>
        <v>0</v>
      </c>
      <c r="E8299">
        <f t="shared" si="907"/>
        <v>0</v>
      </c>
      <c r="F8299" s="14">
        <v>45261</v>
      </c>
      <c r="G8299" s="1">
        <f t="shared" si="908"/>
        <v>12</v>
      </c>
      <c r="H8299" s="1">
        <f t="shared" si="909"/>
        <v>2023</v>
      </c>
      <c r="I8299">
        <v>0</v>
      </c>
      <c r="J8299">
        <v>0</v>
      </c>
      <c r="K8299">
        <f t="shared" si="903"/>
        <v>0</v>
      </c>
      <c r="L8299">
        <v>9023</v>
      </c>
      <c r="M8299" s="6">
        <f t="shared" si="904"/>
        <v>0</v>
      </c>
      <c r="N8299" s="6">
        <f t="shared" si="905"/>
        <v>0</v>
      </c>
      <c r="O8299" s="6">
        <f t="shared" si="906"/>
        <v>0</v>
      </c>
      <c r="Q8299">
        <f>_xlfn.XLOOKUP(C8299&amp;G8299&amp;H8299,covid!$E$2:$E$2184,covid!$D$2:$D$2184,0,0,1)</f>
        <v>6</v>
      </c>
    </row>
    <row r="8300" spans="1:17" x14ac:dyDescent="0.3">
      <c r="A8300">
        <f>_xlfn.XLOOKUP(C8300,kamus!$B$2:$B$87,kamus!$A$2:$A$87,0,0,1)</f>
        <v>29</v>
      </c>
      <c r="B8300" t="str">
        <f>_xlfn.XLOOKUP(C8300,kamus!$B$2:$B$87,kamus!$D$2:$D$87,"dihapus",0,1)</f>
        <v>Minggir</v>
      </c>
      <c r="C8300" t="s">
        <v>245</v>
      </c>
      <c r="D8300">
        <f>_xlfn.XLOOKUP(C8300,kamus!$B$2:$B$87,kamus!$J$2:$J$87,"dihapus",0,1)</f>
        <v>0</v>
      </c>
      <c r="E8300">
        <f t="shared" si="907"/>
        <v>0</v>
      </c>
      <c r="F8300" s="14">
        <v>45261</v>
      </c>
      <c r="G8300" s="1">
        <f t="shared" si="908"/>
        <v>12</v>
      </c>
      <c r="H8300" s="1">
        <f t="shared" si="909"/>
        <v>2023</v>
      </c>
      <c r="I8300">
        <v>0</v>
      </c>
      <c r="J8300">
        <v>0</v>
      </c>
      <c r="K8300">
        <f t="shared" si="903"/>
        <v>0</v>
      </c>
      <c r="L8300">
        <v>5310</v>
      </c>
      <c r="M8300" s="6">
        <f t="shared" si="904"/>
        <v>0</v>
      </c>
      <c r="N8300" s="6">
        <f t="shared" si="905"/>
        <v>0</v>
      </c>
      <c r="O8300" s="6">
        <f t="shared" si="906"/>
        <v>0</v>
      </c>
      <c r="Q8300">
        <f>_xlfn.XLOOKUP(C8300&amp;G8300&amp;H8300,covid!$E$2:$E$2184,covid!$D$2:$D$2184,0,0,1)</f>
        <v>2</v>
      </c>
    </row>
    <row r="8301" spans="1:17" x14ac:dyDescent="0.3">
      <c r="A8301">
        <f>_xlfn.XLOOKUP(C8301,kamus!$B$2:$B$87,kamus!$A$2:$A$87,0,0,1)</f>
        <v>35</v>
      </c>
      <c r="B8301" t="str">
        <f>_xlfn.XLOOKUP(C8301,kamus!$B$2:$B$87,kamus!$D$2:$D$87,"dihapus",0,1)</f>
        <v>Mlati 1</v>
      </c>
      <c r="C8301" t="s">
        <v>240</v>
      </c>
      <c r="D8301">
        <f>_xlfn.XLOOKUP(C8301,kamus!$B$2:$B$87,kamus!$J$2:$J$87,"dihapus",0,1)</f>
        <v>1</v>
      </c>
      <c r="E8301">
        <f t="shared" si="907"/>
        <v>1</v>
      </c>
      <c r="F8301" s="14">
        <v>45261</v>
      </c>
      <c r="G8301" s="1">
        <f t="shared" si="908"/>
        <v>12</v>
      </c>
      <c r="H8301" s="1">
        <f t="shared" si="909"/>
        <v>2023</v>
      </c>
      <c r="I8301">
        <v>0</v>
      </c>
      <c r="J8301">
        <v>0</v>
      </c>
      <c r="K8301">
        <f t="shared" si="903"/>
        <v>0</v>
      </c>
      <c r="L8301">
        <v>19414</v>
      </c>
      <c r="M8301" s="6">
        <f t="shared" si="904"/>
        <v>0</v>
      </c>
      <c r="N8301" s="6">
        <f t="shared" si="905"/>
        <v>0</v>
      </c>
      <c r="O8301" s="6">
        <f t="shared" si="906"/>
        <v>0</v>
      </c>
      <c r="Q8301">
        <f>_xlfn.XLOOKUP(C8301&amp;G8301&amp;H8301,covid!$E$2:$E$2184,covid!$D$2:$D$2184,0,0,1)</f>
        <v>19</v>
      </c>
    </row>
    <row r="8302" spans="1:17" x14ac:dyDescent="0.3">
      <c r="A8302">
        <f>_xlfn.XLOOKUP(C8302,kamus!$B$2:$B$87,kamus!$A$2:$A$87,0,0,1)</f>
        <v>34</v>
      </c>
      <c r="B8302" t="str">
        <f>_xlfn.XLOOKUP(C8302,kamus!$B$2:$B$87,kamus!$D$2:$D$87,"dihapus",0,1)</f>
        <v>Mlati 1</v>
      </c>
      <c r="C8302" t="s">
        <v>254</v>
      </c>
      <c r="D8302">
        <f>_xlfn.XLOOKUP(C8302,kamus!$B$2:$B$87,kamus!$J$2:$J$87,"dihapus",0,1)</f>
        <v>1</v>
      </c>
      <c r="E8302">
        <f t="shared" si="907"/>
        <v>1</v>
      </c>
      <c r="F8302" s="14">
        <v>45261</v>
      </c>
      <c r="G8302" s="1">
        <f t="shared" si="908"/>
        <v>12</v>
      </c>
      <c r="H8302" s="1">
        <f t="shared" si="909"/>
        <v>2023</v>
      </c>
      <c r="I8302">
        <v>0</v>
      </c>
      <c r="J8302">
        <v>0</v>
      </c>
      <c r="K8302">
        <f t="shared" si="903"/>
        <v>0</v>
      </c>
      <c r="L8302">
        <v>36334</v>
      </c>
      <c r="M8302" s="6">
        <f t="shared" si="904"/>
        <v>0</v>
      </c>
      <c r="N8302" s="6">
        <f t="shared" si="905"/>
        <v>0</v>
      </c>
      <c r="O8302" s="6">
        <f t="shared" si="906"/>
        <v>0</v>
      </c>
      <c r="Q8302">
        <f>_xlfn.XLOOKUP(C8302&amp;G8302&amp;H8302,covid!$E$2:$E$2184,covid!$D$2:$D$2184,0,0,1)</f>
        <v>35</v>
      </c>
    </row>
    <row r="8303" spans="1:17" x14ac:dyDescent="0.3">
      <c r="A8303">
        <f>_xlfn.XLOOKUP(C8303,kamus!$B$2:$B$87,kamus!$A$2:$A$87,0,0,1)</f>
        <v>38</v>
      </c>
      <c r="B8303" t="str">
        <f>_xlfn.XLOOKUP(C8303,kamus!$B$2:$B$87,kamus!$D$2:$D$87,"dihapus",0,1)</f>
        <v>Mlati 2</v>
      </c>
      <c r="C8303" t="s">
        <v>258</v>
      </c>
      <c r="D8303">
        <f>_xlfn.XLOOKUP(C8303,kamus!$B$2:$B$87,kamus!$J$2:$J$87,"dihapus",0,1)</f>
        <v>0</v>
      </c>
      <c r="E8303">
        <f t="shared" si="907"/>
        <v>0</v>
      </c>
      <c r="F8303" s="14">
        <v>45261</v>
      </c>
      <c r="G8303" s="1">
        <f t="shared" si="908"/>
        <v>12</v>
      </c>
      <c r="H8303" s="1">
        <f t="shared" si="909"/>
        <v>2023</v>
      </c>
      <c r="I8303">
        <v>1</v>
      </c>
      <c r="J8303">
        <v>0</v>
      </c>
      <c r="K8303">
        <f t="shared" si="903"/>
        <v>1</v>
      </c>
      <c r="L8303">
        <v>17119</v>
      </c>
      <c r="M8303" s="6">
        <f t="shared" si="904"/>
        <v>5.841462702260646</v>
      </c>
      <c r="N8303" s="6">
        <f t="shared" si="905"/>
        <v>0</v>
      </c>
      <c r="O8303" s="6">
        <f t="shared" si="906"/>
        <v>5.841462702260646</v>
      </c>
      <c r="Q8303">
        <f>_xlfn.XLOOKUP(C8303&amp;G8303&amp;H8303,covid!$E$2:$E$2184,covid!$D$2:$D$2184,0,0,1)</f>
        <v>7</v>
      </c>
    </row>
    <row r="8304" spans="1:17" x14ac:dyDescent="0.3">
      <c r="A8304">
        <f>_xlfn.XLOOKUP(C8304,kamus!$B$2:$B$87,kamus!$A$2:$A$87,0,0,1)</f>
        <v>36</v>
      </c>
      <c r="B8304" t="str">
        <f>_xlfn.XLOOKUP(C8304,kamus!$B$2:$B$87,kamus!$D$2:$D$87,"dihapus",0,1)</f>
        <v>Mlati 2</v>
      </c>
      <c r="C8304" t="s">
        <v>268</v>
      </c>
      <c r="D8304">
        <f>_xlfn.XLOOKUP(C8304,kamus!$B$2:$B$87,kamus!$J$2:$J$87,"dihapus",0,1)</f>
        <v>1</v>
      </c>
      <c r="E8304">
        <f t="shared" si="907"/>
        <v>1</v>
      </c>
      <c r="F8304" s="14">
        <v>45261</v>
      </c>
      <c r="G8304" s="1">
        <f t="shared" si="908"/>
        <v>12</v>
      </c>
      <c r="H8304" s="1">
        <f t="shared" si="909"/>
        <v>2023</v>
      </c>
      <c r="I8304">
        <v>0</v>
      </c>
      <c r="J8304">
        <v>0</v>
      </c>
      <c r="K8304">
        <f t="shared" si="903"/>
        <v>0</v>
      </c>
      <c r="L8304">
        <v>11849</v>
      </c>
      <c r="M8304" s="6">
        <f t="shared" si="904"/>
        <v>0</v>
      </c>
      <c r="N8304" s="6">
        <f t="shared" si="905"/>
        <v>0</v>
      </c>
      <c r="O8304" s="6">
        <f t="shared" si="906"/>
        <v>0</v>
      </c>
      <c r="Q8304">
        <f>_xlfn.XLOOKUP(C8304&amp;G8304&amp;H8304,covid!$E$2:$E$2184,covid!$D$2:$D$2184,0,0,1)</f>
        <v>8</v>
      </c>
    </row>
    <row r="8305" spans="1:17" x14ac:dyDescent="0.3">
      <c r="A8305">
        <f>_xlfn.XLOOKUP(C8305,kamus!$B$2:$B$87,kamus!$A$2:$A$87,0,0,1)</f>
        <v>37</v>
      </c>
      <c r="B8305" t="str">
        <f>_xlfn.XLOOKUP(C8305,kamus!$B$2:$B$87,kamus!$D$2:$D$87,"dihapus",0,1)</f>
        <v>Mlati 2</v>
      </c>
      <c r="C8305" t="s">
        <v>270</v>
      </c>
      <c r="D8305">
        <f>_xlfn.XLOOKUP(C8305,kamus!$B$2:$B$87,kamus!$J$2:$J$87,"dihapus",0,1)</f>
        <v>1</v>
      </c>
      <c r="E8305">
        <f t="shared" si="907"/>
        <v>1</v>
      </c>
      <c r="F8305" s="14">
        <v>45261</v>
      </c>
      <c r="G8305" s="1">
        <f t="shared" si="908"/>
        <v>12</v>
      </c>
      <c r="H8305" s="1">
        <f t="shared" si="909"/>
        <v>2023</v>
      </c>
      <c r="I8305">
        <v>0</v>
      </c>
      <c r="J8305">
        <v>0</v>
      </c>
      <c r="K8305">
        <f t="shared" si="903"/>
        <v>0</v>
      </c>
      <c r="L8305">
        <v>14077</v>
      </c>
      <c r="M8305" s="6">
        <f t="shared" si="904"/>
        <v>0</v>
      </c>
      <c r="N8305" s="6">
        <f t="shared" si="905"/>
        <v>0</v>
      </c>
      <c r="O8305" s="6">
        <f t="shared" si="906"/>
        <v>0</v>
      </c>
      <c r="Q8305">
        <f>_xlfn.XLOOKUP(C8305&amp;G8305&amp;H8305,covid!$E$2:$E$2184,covid!$D$2:$D$2184,0,0,1)</f>
        <v>10</v>
      </c>
    </row>
    <row r="8306" spans="1:17" x14ac:dyDescent="0.3">
      <c r="A8306">
        <f>_xlfn.XLOOKUP(C8306,kamus!$B$2:$B$87,kamus!$A$2:$A$87,0,0,1)</f>
        <v>39</v>
      </c>
      <c r="B8306" t="str">
        <f>_xlfn.XLOOKUP(C8306,kamus!$B$2:$B$87,kamus!$D$2:$D$87,"dihapus",0,1)</f>
        <v>Moyudan</v>
      </c>
      <c r="C8306" t="s">
        <v>259</v>
      </c>
      <c r="D8306">
        <f>_xlfn.XLOOKUP(C8306,kamus!$B$2:$B$87,kamus!$J$2:$J$87,"dihapus",0,1)</f>
        <v>0</v>
      </c>
      <c r="E8306">
        <f t="shared" si="907"/>
        <v>0</v>
      </c>
      <c r="F8306" s="14">
        <v>45261</v>
      </c>
      <c r="G8306" s="1">
        <f t="shared" si="908"/>
        <v>12</v>
      </c>
      <c r="H8306" s="1">
        <f t="shared" si="909"/>
        <v>2023</v>
      </c>
      <c r="I8306">
        <v>0</v>
      </c>
      <c r="J8306">
        <v>0</v>
      </c>
      <c r="K8306">
        <f t="shared" si="903"/>
        <v>0</v>
      </c>
      <c r="L8306">
        <v>12207</v>
      </c>
      <c r="M8306" s="6">
        <f t="shared" si="904"/>
        <v>0</v>
      </c>
      <c r="N8306" s="6">
        <f t="shared" si="905"/>
        <v>0</v>
      </c>
      <c r="O8306" s="6">
        <f t="shared" si="906"/>
        <v>0</v>
      </c>
      <c r="Q8306">
        <f>_xlfn.XLOOKUP(C8306&amp;G8306&amp;H8306,covid!$E$2:$E$2184,covid!$D$2:$D$2184,0,0,1)</f>
        <v>6</v>
      </c>
    </row>
    <row r="8307" spans="1:17" x14ac:dyDescent="0.3">
      <c r="A8307">
        <f>_xlfn.XLOOKUP(C8307,kamus!$B$2:$B$87,kamus!$A$2:$A$87,0,0,1)</f>
        <v>42</v>
      </c>
      <c r="B8307" t="str">
        <f>_xlfn.XLOOKUP(C8307,kamus!$B$2:$B$87,kamus!$D$2:$D$87,"dihapus",0,1)</f>
        <v>Moyudan</v>
      </c>
      <c r="C8307" t="s">
        <v>260</v>
      </c>
      <c r="D8307">
        <f>_xlfn.XLOOKUP(C8307,kamus!$B$2:$B$87,kamus!$J$2:$J$87,"dihapus",0,1)</f>
        <v>0</v>
      </c>
      <c r="E8307">
        <f t="shared" si="907"/>
        <v>0</v>
      </c>
      <c r="F8307" s="14">
        <v>45261</v>
      </c>
      <c r="G8307" s="1">
        <f t="shared" si="908"/>
        <v>12</v>
      </c>
      <c r="H8307" s="1">
        <f t="shared" si="909"/>
        <v>2023</v>
      </c>
      <c r="I8307">
        <v>0</v>
      </c>
      <c r="J8307">
        <v>0</v>
      </c>
      <c r="K8307">
        <f t="shared" si="903"/>
        <v>0</v>
      </c>
      <c r="L8307">
        <v>7398</v>
      </c>
      <c r="M8307" s="6">
        <f t="shared" si="904"/>
        <v>0</v>
      </c>
      <c r="N8307" s="6">
        <f t="shared" si="905"/>
        <v>0</v>
      </c>
      <c r="O8307" s="6">
        <f t="shared" si="906"/>
        <v>0</v>
      </c>
      <c r="Q8307">
        <f>_xlfn.XLOOKUP(C8307&amp;G8307&amp;H8307,covid!$E$2:$E$2184,covid!$D$2:$D$2184,0,0,1)</f>
        <v>8</v>
      </c>
    </row>
    <row r="8308" spans="1:17" x14ac:dyDescent="0.3">
      <c r="A8308">
        <f>_xlfn.XLOOKUP(C8308,kamus!$B$2:$B$87,kamus!$A$2:$A$87,0,0,1)</f>
        <v>41</v>
      </c>
      <c r="B8308" t="str">
        <f>_xlfn.XLOOKUP(C8308,kamus!$B$2:$B$87,kamus!$D$2:$D$87,"dihapus",0,1)</f>
        <v>Moyudan</v>
      </c>
      <c r="C8308" t="s">
        <v>262</v>
      </c>
      <c r="D8308">
        <f>_xlfn.XLOOKUP(C8308,kamus!$B$2:$B$87,kamus!$J$2:$J$87,"dihapus",0,1)</f>
        <v>0</v>
      </c>
      <c r="E8308">
        <f t="shared" si="907"/>
        <v>0</v>
      </c>
      <c r="F8308" s="14">
        <v>45261</v>
      </c>
      <c r="G8308" s="1">
        <f t="shared" si="908"/>
        <v>12</v>
      </c>
      <c r="H8308" s="1">
        <f t="shared" si="909"/>
        <v>2023</v>
      </c>
      <c r="I8308">
        <v>0</v>
      </c>
      <c r="J8308">
        <v>0</v>
      </c>
      <c r="K8308">
        <f t="shared" si="903"/>
        <v>0</v>
      </c>
      <c r="L8308">
        <v>6893</v>
      </c>
      <c r="M8308" s="6">
        <f t="shared" si="904"/>
        <v>0</v>
      </c>
      <c r="N8308" s="6">
        <f t="shared" si="905"/>
        <v>0</v>
      </c>
      <c r="O8308" s="6">
        <f t="shared" si="906"/>
        <v>0</v>
      </c>
      <c r="Q8308">
        <f>_xlfn.XLOOKUP(C8308&amp;G8308&amp;H8308,covid!$E$2:$E$2184,covid!$D$2:$D$2184,0,0,1)</f>
        <v>1</v>
      </c>
    </row>
    <row r="8309" spans="1:17" x14ac:dyDescent="0.3">
      <c r="A8309">
        <f>_xlfn.XLOOKUP(C8309,kamus!$B$2:$B$87,kamus!$A$2:$A$87,0,0,1)</f>
        <v>40</v>
      </c>
      <c r="B8309" t="str">
        <f>_xlfn.XLOOKUP(C8309,kamus!$B$2:$B$87,kamus!$D$2:$D$87,"dihapus",0,1)</f>
        <v>Moyudan</v>
      </c>
      <c r="C8309" t="s">
        <v>264</v>
      </c>
      <c r="D8309">
        <f>_xlfn.XLOOKUP(C8309,kamus!$B$2:$B$87,kamus!$J$2:$J$87,"dihapus",0,1)</f>
        <v>0</v>
      </c>
      <c r="E8309">
        <f t="shared" si="907"/>
        <v>0</v>
      </c>
      <c r="F8309" s="14">
        <v>45261</v>
      </c>
      <c r="G8309" s="1">
        <f t="shared" si="908"/>
        <v>12</v>
      </c>
      <c r="H8309" s="1">
        <f t="shared" si="909"/>
        <v>2023</v>
      </c>
      <c r="I8309">
        <v>0</v>
      </c>
      <c r="J8309">
        <v>0</v>
      </c>
      <c r="K8309">
        <f t="shared" si="903"/>
        <v>0</v>
      </c>
      <c r="L8309">
        <v>8581</v>
      </c>
      <c r="M8309" s="6">
        <f t="shared" si="904"/>
        <v>0</v>
      </c>
      <c r="N8309" s="6">
        <f t="shared" si="905"/>
        <v>0</v>
      </c>
      <c r="O8309" s="6">
        <f t="shared" si="906"/>
        <v>0</v>
      </c>
      <c r="Q8309">
        <f>_xlfn.XLOOKUP(C8309&amp;G8309&amp;H8309,covid!$E$2:$E$2184,covid!$D$2:$D$2184,0,0,1)</f>
        <v>3</v>
      </c>
    </row>
    <row r="8310" spans="1:17" x14ac:dyDescent="0.3">
      <c r="A8310">
        <f>_xlfn.XLOOKUP(C8310,kamus!$B$2:$B$87,kamus!$A$2:$A$87,0,0,1)</f>
        <v>43</v>
      </c>
      <c r="B8310" t="str">
        <f>_xlfn.XLOOKUP(C8310,kamus!$B$2:$B$87,kamus!$D$2:$D$87,"dihapus",0,1)</f>
        <v>Ngaglik 1</v>
      </c>
      <c r="C8310" t="s">
        <v>228</v>
      </c>
      <c r="D8310">
        <f>_xlfn.XLOOKUP(C8310,kamus!$B$2:$B$87,kamus!$J$2:$J$87,"dihapus",0,1)</f>
        <v>1</v>
      </c>
      <c r="E8310">
        <f t="shared" si="907"/>
        <v>1</v>
      </c>
      <c r="F8310" s="14">
        <v>45261</v>
      </c>
      <c r="G8310" s="1">
        <f t="shared" si="908"/>
        <v>12</v>
      </c>
      <c r="H8310" s="1">
        <f t="shared" si="909"/>
        <v>2023</v>
      </c>
      <c r="I8310">
        <v>1</v>
      </c>
      <c r="J8310">
        <v>0</v>
      </c>
      <c r="K8310">
        <f t="shared" si="903"/>
        <v>1</v>
      </c>
      <c r="L8310">
        <v>13060</v>
      </c>
      <c r="M8310" s="6">
        <f t="shared" si="904"/>
        <v>7.656967840735069</v>
      </c>
      <c r="N8310" s="6">
        <f t="shared" si="905"/>
        <v>0</v>
      </c>
      <c r="O8310" s="6">
        <f t="shared" si="906"/>
        <v>7.656967840735069</v>
      </c>
      <c r="Q8310">
        <f>_xlfn.XLOOKUP(C8310&amp;G8310&amp;H8310,covid!$E$2:$E$2184,covid!$D$2:$D$2184,0,0,1)</f>
        <v>15</v>
      </c>
    </row>
    <row r="8311" spans="1:17" x14ac:dyDescent="0.3">
      <c r="A8311">
        <f>_xlfn.XLOOKUP(C8311,kamus!$B$2:$B$87,kamus!$A$2:$A$87,0,0,1)</f>
        <v>44</v>
      </c>
      <c r="B8311" t="str">
        <f>_xlfn.XLOOKUP(C8311,kamus!$B$2:$B$87,kamus!$D$2:$D$87,"dihapus",0,1)</f>
        <v>Ngaglik 1</v>
      </c>
      <c r="C8311" t="s">
        <v>237</v>
      </c>
      <c r="D8311">
        <f>_xlfn.XLOOKUP(C8311,kamus!$B$2:$B$87,kamus!$J$2:$J$87,"dihapus",0,1)</f>
        <v>1</v>
      </c>
      <c r="E8311">
        <f t="shared" si="907"/>
        <v>1</v>
      </c>
      <c r="F8311" s="14">
        <v>45261</v>
      </c>
      <c r="G8311" s="1">
        <f t="shared" si="908"/>
        <v>12</v>
      </c>
      <c r="H8311" s="1">
        <f t="shared" si="909"/>
        <v>2023</v>
      </c>
      <c r="I8311">
        <v>0</v>
      </c>
      <c r="J8311">
        <v>1</v>
      </c>
      <c r="K8311">
        <f t="shared" si="903"/>
        <v>1</v>
      </c>
      <c r="L8311">
        <v>22548</v>
      </c>
      <c r="M8311" s="6">
        <f t="shared" si="904"/>
        <v>0</v>
      </c>
      <c r="N8311" s="6">
        <f t="shared" si="905"/>
        <v>4.4349831470640408</v>
      </c>
      <c r="O8311" s="6">
        <f t="shared" si="906"/>
        <v>4.4349831470640408</v>
      </c>
      <c r="Q8311">
        <f>_xlfn.XLOOKUP(C8311&amp;G8311&amp;H8311,covid!$E$2:$E$2184,covid!$D$2:$D$2184,0,0,1)</f>
        <v>13</v>
      </c>
    </row>
    <row r="8312" spans="1:17" x14ac:dyDescent="0.3">
      <c r="A8312">
        <f>_xlfn.XLOOKUP(C8312,kamus!$B$2:$B$87,kamus!$A$2:$A$87,0,0,1)</f>
        <v>45</v>
      </c>
      <c r="B8312" t="str">
        <f>_xlfn.XLOOKUP(C8312,kamus!$B$2:$B$87,kamus!$D$2:$D$87,"dihapus",0,1)</f>
        <v>Ngaglik 1</v>
      </c>
      <c r="C8312" t="s">
        <v>255</v>
      </c>
      <c r="D8312">
        <f>_xlfn.XLOOKUP(C8312,kamus!$B$2:$B$87,kamus!$J$2:$J$87,"dihapus",0,1)</f>
        <v>1</v>
      </c>
      <c r="E8312">
        <f t="shared" si="907"/>
        <v>1</v>
      </c>
      <c r="F8312" s="14">
        <v>45261</v>
      </c>
      <c r="G8312" s="1">
        <f t="shared" si="908"/>
        <v>12</v>
      </c>
      <c r="H8312" s="1">
        <f t="shared" si="909"/>
        <v>2023</v>
      </c>
      <c r="I8312">
        <v>1</v>
      </c>
      <c r="J8312">
        <v>0</v>
      </c>
      <c r="K8312">
        <f t="shared" si="903"/>
        <v>1</v>
      </c>
      <c r="L8312">
        <v>20347</v>
      </c>
      <c r="M8312" s="6">
        <f t="shared" si="904"/>
        <v>4.9147294441440996</v>
      </c>
      <c r="N8312" s="6">
        <f t="shared" si="905"/>
        <v>0</v>
      </c>
      <c r="O8312" s="6">
        <f t="shared" si="906"/>
        <v>4.9147294441440996</v>
      </c>
      <c r="Q8312">
        <f>_xlfn.XLOOKUP(C8312&amp;G8312&amp;H8312,covid!$E$2:$E$2184,covid!$D$2:$D$2184,0,0,1)</f>
        <v>18</v>
      </c>
    </row>
    <row r="8313" spans="1:17" x14ac:dyDescent="0.3">
      <c r="A8313">
        <f>_xlfn.XLOOKUP(C8313,kamus!$B$2:$B$87,kamus!$A$2:$A$87,0,0,1)</f>
        <v>48</v>
      </c>
      <c r="B8313" t="str">
        <f>_xlfn.XLOOKUP(C8313,kamus!$B$2:$B$87,kamus!$D$2:$D$87,"dihapus",0,1)</f>
        <v>Ngaglik 2</v>
      </c>
      <c r="C8313" t="s">
        <v>208</v>
      </c>
      <c r="D8313">
        <f>_xlfn.XLOOKUP(C8313,kamus!$B$2:$B$87,kamus!$J$2:$J$87,"dihapus",0,1)</f>
        <v>1</v>
      </c>
      <c r="E8313">
        <f t="shared" si="907"/>
        <v>1</v>
      </c>
      <c r="F8313" s="14">
        <v>45261</v>
      </c>
      <c r="G8313" s="1">
        <f t="shared" si="908"/>
        <v>12</v>
      </c>
      <c r="H8313" s="1">
        <f t="shared" si="909"/>
        <v>2023</v>
      </c>
      <c r="I8313">
        <v>0</v>
      </c>
      <c r="J8313">
        <v>0</v>
      </c>
      <c r="K8313">
        <f t="shared" si="903"/>
        <v>0</v>
      </c>
      <c r="L8313">
        <v>10739</v>
      </c>
      <c r="M8313" s="6">
        <f t="shared" si="904"/>
        <v>0</v>
      </c>
      <c r="N8313" s="6">
        <f t="shared" si="905"/>
        <v>0</v>
      </c>
      <c r="O8313" s="6">
        <f t="shared" si="906"/>
        <v>0</v>
      </c>
      <c r="Q8313">
        <f>_xlfn.XLOOKUP(C8313&amp;G8313&amp;H8313,covid!$E$2:$E$2184,covid!$D$2:$D$2184,0,0,1)</f>
        <v>9</v>
      </c>
    </row>
    <row r="8314" spans="1:17" x14ac:dyDescent="0.3">
      <c r="A8314">
        <f>_xlfn.XLOOKUP(C8314,kamus!$B$2:$B$87,kamus!$A$2:$A$87,0,0,1)</f>
        <v>47</v>
      </c>
      <c r="B8314" t="str">
        <f>_xlfn.XLOOKUP(C8314,kamus!$B$2:$B$87,kamus!$D$2:$D$87,"dihapus",0,1)</f>
        <v>Ngaglik 2</v>
      </c>
      <c r="C8314" t="s">
        <v>238</v>
      </c>
      <c r="D8314">
        <f>_xlfn.XLOOKUP(C8314,kamus!$B$2:$B$87,kamus!$J$2:$J$87,"dihapus",0,1)</f>
        <v>1</v>
      </c>
      <c r="E8314">
        <f t="shared" si="907"/>
        <v>1</v>
      </c>
      <c r="F8314" s="14">
        <v>45261</v>
      </c>
      <c r="G8314" s="1">
        <f t="shared" si="908"/>
        <v>12</v>
      </c>
      <c r="H8314" s="1">
        <f t="shared" si="909"/>
        <v>2023</v>
      </c>
      <c r="I8314">
        <v>0</v>
      </c>
      <c r="J8314">
        <v>0</v>
      </c>
      <c r="K8314">
        <f t="shared" si="903"/>
        <v>0</v>
      </c>
      <c r="L8314">
        <v>22993</v>
      </c>
      <c r="M8314" s="6">
        <f t="shared" si="904"/>
        <v>0</v>
      </c>
      <c r="N8314" s="6">
        <f t="shared" si="905"/>
        <v>0</v>
      </c>
      <c r="O8314" s="6">
        <f t="shared" si="906"/>
        <v>0</v>
      </c>
      <c r="Q8314">
        <f>_xlfn.XLOOKUP(C8314&amp;G8314&amp;H8314,covid!$E$2:$E$2184,covid!$D$2:$D$2184,0,0,1)</f>
        <v>29</v>
      </c>
    </row>
    <row r="8315" spans="1:17" x14ac:dyDescent="0.3">
      <c r="A8315">
        <f>_xlfn.XLOOKUP(C8315,kamus!$B$2:$B$87,kamus!$A$2:$A$87,0,0,1)</f>
        <v>46</v>
      </c>
      <c r="B8315" t="str">
        <f>_xlfn.XLOOKUP(C8315,kamus!$B$2:$B$87,kamus!$D$2:$D$87,"dihapus",0,1)</f>
        <v>Ngaglik 2</v>
      </c>
      <c r="C8315" t="s">
        <v>257</v>
      </c>
      <c r="D8315">
        <f>_xlfn.XLOOKUP(C8315,kamus!$B$2:$B$87,kamus!$J$2:$J$87,"dihapus",0,1)</f>
        <v>1</v>
      </c>
      <c r="E8315">
        <f t="shared" si="907"/>
        <v>1</v>
      </c>
      <c r="F8315" s="14">
        <v>45261</v>
      </c>
      <c r="G8315" s="1">
        <f t="shared" si="908"/>
        <v>12</v>
      </c>
      <c r="H8315" s="1">
        <f t="shared" si="909"/>
        <v>2023</v>
      </c>
      <c r="I8315">
        <v>0</v>
      </c>
      <c r="J8315">
        <v>0</v>
      </c>
      <c r="K8315">
        <f t="shared" si="903"/>
        <v>0</v>
      </c>
      <c r="L8315">
        <v>17383</v>
      </c>
      <c r="M8315" s="6">
        <f t="shared" si="904"/>
        <v>0</v>
      </c>
      <c r="N8315" s="6">
        <f t="shared" si="905"/>
        <v>0</v>
      </c>
      <c r="O8315" s="6">
        <f t="shared" si="906"/>
        <v>0</v>
      </c>
      <c r="Q8315">
        <f>_xlfn.XLOOKUP(C8315&amp;G8315&amp;H8315,covid!$E$2:$E$2184,covid!$D$2:$D$2184,0,0,1)</f>
        <v>10</v>
      </c>
    </row>
    <row r="8316" spans="1:17" x14ac:dyDescent="0.3">
      <c r="A8316">
        <f>_xlfn.XLOOKUP(C8316,kamus!$B$2:$B$87,kamus!$A$2:$A$87,0,0,1)</f>
        <v>50</v>
      </c>
      <c r="B8316" t="str">
        <f>_xlfn.XLOOKUP(C8316,kamus!$B$2:$B$87,kamus!$D$2:$D$87,"dihapus",0,1)</f>
        <v>Ngemplak 1</v>
      </c>
      <c r="C8316" t="s">
        <v>202</v>
      </c>
      <c r="D8316">
        <f>_xlfn.XLOOKUP(C8316,kamus!$B$2:$B$87,kamus!$J$2:$J$87,"dihapus",0,1)</f>
        <v>0</v>
      </c>
      <c r="E8316">
        <f t="shared" si="907"/>
        <v>0</v>
      </c>
      <c r="F8316" s="14">
        <v>45261</v>
      </c>
      <c r="G8316" s="1">
        <f t="shared" si="908"/>
        <v>12</v>
      </c>
      <c r="H8316" s="1">
        <f t="shared" si="909"/>
        <v>2023</v>
      </c>
      <c r="I8316">
        <v>0</v>
      </c>
      <c r="J8316">
        <v>0</v>
      </c>
      <c r="K8316">
        <f t="shared" si="903"/>
        <v>0</v>
      </c>
      <c r="L8316">
        <v>8211</v>
      </c>
      <c r="M8316" s="6">
        <f t="shared" si="904"/>
        <v>0</v>
      </c>
      <c r="N8316" s="6">
        <f t="shared" si="905"/>
        <v>0</v>
      </c>
      <c r="O8316" s="6">
        <f t="shared" si="906"/>
        <v>0</v>
      </c>
      <c r="Q8316">
        <f>_xlfn.XLOOKUP(C8316&amp;G8316&amp;H8316,covid!$E$2:$E$2184,covid!$D$2:$D$2184,0,0,1)</f>
        <v>3</v>
      </c>
    </row>
    <row r="8317" spans="1:17" x14ac:dyDescent="0.3">
      <c r="A8317">
        <f>_xlfn.XLOOKUP(C8317,kamus!$B$2:$B$87,kamus!$A$2:$A$87,0,0,1)</f>
        <v>51</v>
      </c>
      <c r="B8317" t="str">
        <f>_xlfn.XLOOKUP(C8317,kamus!$B$2:$B$87,kamus!$D$2:$D$87,"dihapus",0,1)</f>
        <v>Ngemplak 1</v>
      </c>
      <c r="C8317" t="s">
        <v>256</v>
      </c>
      <c r="D8317">
        <f>_xlfn.XLOOKUP(C8317,kamus!$B$2:$B$87,kamus!$J$2:$J$87,"dihapus",0,1)</f>
        <v>0</v>
      </c>
      <c r="E8317">
        <f t="shared" si="907"/>
        <v>0</v>
      </c>
      <c r="F8317" s="14">
        <v>45261</v>
      </c>
      <c r="G8317" s="1">
        <f t="shared" si="908"/>
        <v>12</v>
      </c>
      <c r="H8317" s="1">
        <f t="shared" si="909"/>
        <v>2023</v>
      </c>
      <c r="I8317">
        <v>0</v>
      </c>
      <c r="J8317">
        <v>0</v>
      </c>
      <c r="K8317">
        <f t="shared" si="903"/>
        <v>0</v>
      </c>
      <c r="L8317">
        <v>8438</v>
      </c>
      <c r="M8317" s="6">
        <f t="shared" si="904"/>
        <v>0</v>
      </c>
      <c r="N8317" s="6">
        <f t="shared" si="905"/>
        <v>0</v>
      </c>
      <c r="O8317" s="6">
        <f t="shared" si="906"/>
        <v>0</v>
      </c>
      <c r="Q8317">
        <f>_xlfn.XLOOKUP(C8317&amp;G8317&amp;H8317,covid!$E$2:$E$2184,covid!$D$2:$D$2184,0,0,1)</f>
        <v>4</v>
      </c>
    </row>
    <row r="8318" spans="1:17" x14ac:dyDescent="0.3">
      <c r="A8318">
        <f>_xlfn.XLOOKUP(C8318,kamus!$B$2:$B$87,kamus!$A$2:$A$87,0,0,1)</f>
        <v>49</v>
      </c>
      <c r="B8318" t="str">
        <f>_xlfn.XLOOKUP(C8318,kamus!$B$2:$B$87,kamus!$D$2:$D$87,"dihapus",0,1)</f>
        <v>Ngemplak 1</v>
      </c>
      <c r="C8318" t="s">
        <v>276</v>
      </c>
      <c r="D8318">
        <f>_xlfn.XLOOKUP(C8318,kamus!$B$2:$B$87,kamus!$J$2:$J$87,"dihapus",0,1)</f>
        <v>1</v>
      </c>
      <c r="E8318">
        <f t="shared" si="907"/>
        <v>1</v>
      </c>
      <c r="F8318" s="14">
        <v>45261</v>
      </c>
      <c r="G8318" s="1">
        <f t="shared" si="908"/>
        <v>12</v>
      </c>
      <c r="H8318" s="1">
        <f t="shared" si="909"/>
        <v>2023</v>
      </c>
      <c r="I8318">
        <v>0</v>
      </c>
      <c r="J8318">
        <v>0</v>
      </c>
      <c r="K8318">
        <f t="shared" si="903"/>
        <v>0</v>
      </c>
      <c r="L8318">
        <v>9968</v>
      </c>
      <c r="M8318" s="6">
        <f t="shared" si="904"/>
        <v>0</v>
      </c>
      <c r="N8318" s="6">
        <f t="shared" si="905"/>
        <v>0</v>
      </c>
      <c r="O8318" s="6">
        <f t="shared" si="906"/>
        <v>0</v>
      </c>
      <c r="Q8318">
        <f>_xlfn.XLOOKUP(C8318&amp;G8318&amp;H8318,covid!$E$2:$E$2184,covid!$D$2:$D$2184,0,0,1)</f>
        <v>8</v>
      </c>
    </row>
    <row r="8319" spans="1:17" x14ac:dyDescent="0.3">
      <c r="A8319">
        <f>_xlfn.XLOOKUP(C8319,kamus!$B$2:$B$87,kamus!$A$2:$A$87,0,0,1)</f>
        <v>52</v>
      </c>
      <c r="B8319" t="str">
        <f>_xlfn.XLOOKUP(C8319,kamus!$B$2:$B$87,kamus!$D$2:$D$87,"dihapus",0,1)</f>
        <v>Ngemplak 2</v>
      </c>
      <c r="C8319" t="s">
        <v>277</v>
      </c>
      <c r="D8319">
        <f>_xlfn.XLOOKUP(C8319,kamus!$B$2:$B$87,kamus!$J$2:$J$87,"dihapus",0,1)</f>
        <v>1</v>
      </c>
      <c r="E8319">
        <f t="shared" si="907"/>
        <v>1</v>
      </c>
      <c r="F8319" s="14">
        <v>45261</v>
      </c>
      <c r="G8319" s="1">
        <f t="shared" si="908"/>
        <v>12</v>
      </c>
      <c r="H8319" s="1">
        <f t="shared" si="909"/>
        <v>2023</v>
      </c>
      <c r="I8319">
        <v>0</v>
      </c>
      <c r="J8319">
        <v>0</v>
      </c>
      <c r="K8319">
        <f t="shared" si="903"/>
        <v>0</v>
      </c>
      <c r="L8319">
        <v>32521</v>
      </c>
      <c r="M8319" s="6">
        <f t="shared" si="904"/>
        <v>0</v>
      </c>
      <c r="N8319" s="6">
        <f t="shared" si="905"/>
        <v>0</v>
      </c>
      <c r="O8319" s="6">
        <f t="shared" si="906"/>
        <v>0</v>
      </c>
      <c r="Q8319">
        <f>_xlfn.XLOOKUP(C8319&amp;G8319&amp;H8319,covid!$E$2:$E$2184,covid!$D$2:$D$2184,0,0,1)</f>
        <v>23</v>
      </c>
    </row>
    <row r="8320" spans="1:17" x14ac:dyDescent="0.3">
      <c r="A8320">
        <f>_xlfn.XLOOKUP(C8320,kamus!$B$2:$B$87,kamus!$A$2:$A$87,0,0,1)</f>
        <v>53</v>
      </c>
      <c r="B8320" t="str">
        <f>_xlfn.XLOOKUP(C8320,kamus!$B$2:$B$87,kamus!$D$2:$D$87,"dihapus",0,1)</f>
        <v>Ngemplak 2</v>
      </c>
      <c r="C8320" t="s">
        <v>278</v>
      </c>
      <c r="D8320">
        <f>_xlfn.XLOOKUP(C8320,kamus!$B$2:$B$87,kamus!$J$2:$J$87,"dihapus",0,1)</f>
        <v>0</v>
      </c>
      <c r="E8320">
        <f t="shared" si="907"/>
        <v>0</v>
      </c>
      <c r="F8320" s="14">
        <v>45261</v>
      </c>
      <c r="G8320" s="1">
        <f t="shared" si="908"/>
        <v>12</v>
      </c>
      <c r="H8320" s="1">
        <f t="shared" si="909"/>
        <v>2023</v>
      </c>
      <c r="I8320">
        <v>0</v>
      </c>
      <c r="J8320">
        <v>0</v>
      </c>
      <c r="K8320">
        <f t="shared" si="903"/>
        <v>0</v>
      </c>
      <c r="L8320">
        <v>9143</v>
      </c>
      <c r="M8320" s="6">
        <f t="shared" si="904"/>
        <v>0</v>
      </c>
      <c r="N8320" s="6">
        <f t="shared" si="905"/>
        <v>0</v>
      </c>
      <c r="O8320" s="6">
        <f t="shared" si="906"/>
        <v>0</v>
      </c>
      <c r="Q8320">
        <f>_xlfn.XLOOKUP(C8320&amp;G8320&amp;H8320,covid!$E$2:$E$2184,covid!$D$2:$D$2184,0,0,1)</f>
        <v>9</v>
      </c>
    </row>
    <row r="8321" spans="1:17" x14ac:dyDescent="0.3">
      <c r="A8321">
        <f>_xlfn.XLOOKUP(C8321,kamus!$B$2:$B$87,kamus!$A$2:$A$87,0,0,1)</f>
        <v>57</v>
      </c>
      <c r="B8321" t="str">
        <f>_xlfn.XLOOKUP(C8321,kamus!$B$2:$B$87,kamus!$D$2:$D$87,"dihapus",0,1)</f>
        <v>Pakem</v>
      </c>
      <c r="C8321" t="s">
        <v>204</v>
      </c>
      <c r="D8321">
        <f>_xlfn.XLOOKUP(C8321,kamus!$B$2:$B$87,kamus!$J$2:$J$87,"dihapus",0,1)</f>
        <v>0</v>
      </c>
      <c r="E8321">
        <f t="shared" si="907"/>
        <v>0</v>
      </c>
      <c r="F8321" s="14">
        <v>45261</v>
      </c>
      <c r="G8321" s="1">
        <f t="shared" si="908"/>
        <v>12</v>
      </c>
      <c r="H8321" s="1">
        <f t="shared" si="909"/>
        <v>2023</v>
      </c>
      <c r="I8321">
        <v>0</v>
      </c>
      <c r="J8321">
        <v>0</v>
      </c>
      <c r="K8321">
        <f t="shared" si="903"/>
        <v>0</v>
      </c>
      <c r="L8321">
        <v>7056</v>
      </c>
      <c r="M8321" s="6">
        <f t="shared" si="904"/>
        <v>0</v>
      </c>
      <c r="N8321" s="6">
        <f t="shared" si="905"/>
        <v>0</v>
      </c>
      <c r="O8321" s="6">
        <f t="shared" si="906"/>
        <v>0</v>
      </c>
      <c r="Q8321">
        <f>_xlfn.XLOOKUP(C8321&amp;G8321&amp;H8321,covid!$E$2:$E$2184,covid!$D$2:$D$2184,0,0,1)</f>
        <v>2</v>
      </c>
    </row>
    <row r="8322" spans="1:17" x14ac:dyDescent="0.3">
      <c r="A8322">
        <f>_xlfn.XLOOKUP(C8322,kamus!$B$2:$B$87,kamus!$A$2:$A$87,0,0,1)</f>
        <v>54</v>
      </c>
      <c r="B8322" t="str">
        <f>_xlfn.XLOOKUP(C8322,kamus!$B$2:$B$87,kamus!$D$2:$D$87,"dihapus",0,1)</f>
        <v>Pakem</v>
      </c>
      <c r="C8322" t="s">
        <v>213</v>
      </c>
      <c r="D8322">
        <f>_xlfn.XLOOKUP(C8322,kamus!$B$2:$B$87,kamus!$J$2:$J$87,"dihapus",0,1)</f>
        <v>0</v>
      </c>
      <c r="E8322">
        <f t="shared" si="907"/>
        <v>0</v>
      </c>
      <c r="F8322" s="14">
        <v>45261</v>
      </c>
      <c r="G8322" s="1">
        <f t="shared" si="908"/>
        <v>12</v>
      </c>
      <c r="H8322" s="1">
        <f t="shared" si="909"/>
        <v>2023</v>
      </c>
      <c r="I8322">
        <v>0</v>
      </c>
      <c r="J8322">
        <v>0</v>
      </c>
      <c r="K8322">
        <f t="shared" ref="K8322:K8385" si="910">J8322+I8322</f>
        <v>0</v>
      </c>
      <c r="L8322">
        <v>9416</v>
      </c>
      <c r="M8322" s="6">
        <f t="shared" ref="M8322:M8385" si="911">IF(ISBLANK(I8322)=TRUE,"",I8322/$L8322*100000)</f>
        <v>0</v>
      </c>
      <c r="N8322" s="6">
        <f t="shared" ref="N8322:N8385" si="912">IF(ISBLANK(J8322)=TRUE,"",J8322/$L8322*100000)</f>
        <v>0</v>
      </c>
      <c r="O8322" s="6">
        <f t="shared" ref="O8322:O8385" si="913">IF(ISBLANK(K8322)=TRUE,"",K8322/$L8322*100000)</f>
        <v>0</v>
      </c>
      <c r="Q8322">
        <f>_xlfn.XLOOKUP(C8322&amp;G8322&amp;H8322,covid!$E$2:$E$2184,covid!$D$2:$D$2184,0,0,1)</f>
        <v>2</v>
      </c>
    </row>
    <row r="8323" spans="1:17" x14ac:dyDescent="0.3">
      <c r="A8323">
        <f>_xlfn.XLOOKUP(C8323,kamus!$B$2:$B$87,kamus!$A$2:$A$87,0,0,1)</f>
        <v>56</v>
      </c>
      <c r="B8323" t="str">
        <f>_xlfn.XLOOKUP(C8323,kamus!$B$2:$B$87,kamus!$D$2:$D$87,"dihapus",0,1)</f>
        <v>Pakem</v>
      </c>
      <c r="C8323" t="s">
        <v>214</v>
      </c>
      <c r="D8323">
        <f>_xlfn.XLOOKUP(C8323,kamus!$B$2:$B$87,kamus!$J$2:$J$87,"dihapus",0,1)</f>
        <v>1</v>
      </c>
      <c r="E8323">
        <f t="shared" ref="E8323:E8386" si="914">IF(D8323=0,0,IF(H8323&lt;2021,0,IF(AND(H8323=2021,G8323&lt;5),0,1)))</f>
        <v>1</v>
      </c>
      <c r="F8323" s="14">
        <v>45261</v>
      </c>
      <c r="G8323" s="1">
        <f t="shared" ref="G8323:G8386" si="915">MONTH(F8323)</f>
        <v>12</v>
      </c>
      <c r="H8323" s="1">
        <f t="shared" ref="H8323:H8386" si="916">YEAR(F8323)</f>
        <v>2023</v>
      </c>
      <c r="I8323">
        <v>0</v>
      </c>
      <c r="J8323">
        <v>1</v>
      </c>
      <c r="K8323">
        <f t="shared" si="910"/>
        <v>1</v>
      </c>
      <c r="L8323">
        <v>6899</v>
      </c>
      <c r="M8323" s="6">
        <f t="shared" si="911"/>
        <v>0</v>
      </c>
      <c r="N8323" s="6">
        <f t="shared" si="912"/>
        <v>14.494854326714018</v>
      </c>
      <c r="O8323" s="6">
        <f t="shared" si="913"/>
        <v>14.494854326714018</v>
      </c>
      <c r="Q8323">
        <f>_xlfn.XLOOKUP(C8323&amp;G8323&amp;H8323,covid!$E$2:$E$2184,covid!$D$2:$D$2184,0,0,1)</f>
        <v>11</v>
      </c>
    </row>
    <row r="8324" spans="1:17" x14ac:dyDescent="0.3">
      <c r="A8324">
        <f>_xlfn.XLOOKUP(C8324,kamus!$B$2:$B$87,kamus!$A$2:$A$87,0,0,1)</f>
        <v>58</v>
      </c>
      <c r="B8324" t="str">
        <f>_xlfn.XLOOKUP(C8324,kamus!$B$2:$B$87,kamus!$D$2:$D$87,"dihapus",0,1)</f>
        <v>Pakem</v>
      </c>
      <c r="C8324" t="s">
        <v>231</v>
      </c>
      <c r="D8324">
        <f>_xlfn.XLOOKUP(C8324,kamus!$B$2:$B$87,kamus!$J$2:$J$87,"dihapus",0,1)</f>
        <v>0</v>
      </c>
      <c r="E8324">
        <f t="shared" si="914"/>
        <v>0</v>
      </c>
      <c r="F8324" s="14">
        <v>45261</v>
      </c>
      <c r="G8324" s="1">
        <f t="shared" si="915"/>
        <v>12</v>
      </c>
      <c r="H8324" s="1">
        <f t="shared" si="916"/>
        <v>2023</v>
      </c>
      <c r="I8324">
        <v>0</v>
      </c>
      <c r="J8324">
        <v>0</v>
      </c>
      <c r="K8324">
        <f t="shared" si="910"/>
        <v>0</v>
      </c>
      <c r="L8324">
        <v>7126</v>
      </c>
      <c r="M8324" s="6">
        <f t="shared" si="911"/>
        <v>0</v>
      </c>
      <c r="N8324" s="6">
        <f t="shared" si="912"/>
        <v>0</v>
      </c>
      <c r="O8324" s="6">
        <f t="shared" si="913"/>
        <v>0</v>
      </c>
      <c r="Q8324">
        <f>_xlfn.XLOOKUP(C8324&amp;G8324&amp;H8324,covid!$E$2:$E$2184,covid!$D$2:$D$2184,0,0,1)</f>
        <v>8</v>
      </c>
    </row>
    <row r="8325" spans="1:17" x14ac:dyDescent="0.3">
      <c r="A8325">
        <f>_xlfn.XLOOKUP(C8325,kamus!$B$2:$B$87,kamus!$A$2:$A$87,0,0,1)</f>
        <v>55</v>
      </c>
      <c r="B8325" t="str">
        <f>_xlfn.XLOOKUP(C8325,kamus!$B$2:$B$87,kamus!$D$2:$D$87,"dihapus",0,1)</f>
        <v>Pakem</v>
      </c>
      <c r="C8325" t="s">
        <v>234</v>
      </c>
      <c r="D8325">
        <f>_xlfn.XLOOKUP(C8325,kamus!$B$2:$B$87,kamus!$J$2:$J$87,"dihapus",0,1)</f>
        <v>0</v>
      </c>
      <c r="E8325">
        <f t="shared" si="914"/>
        <v>0</v>
      </c>
      <c r="F8325" s="14">
        <v>45261</v>
      </c>
      <c r="G8325" s="1">
        <f t="shared" si="915"/>
        <v>12</v>
      </c>
      <c r="H8325" s="1">
        <f t="shared" si="916"/>
        <v>2023</v>
      </c>
      <c r="I8325">
        <v>0</v>
      </c>
      <c r="J8325">
        <v>0</v>
      </c>
      <c r="K8325">
        <f t="shared" si="910"/>
        <v>0</v>
      </c>
      <c r="L8325">
        <v>10168</v>
      </c>
      <c r="M8325" s="6">
        <f t="shared" si="911"/>
        <v>0</v>
      </c>
      <c r="N8325" s="6">
        <f t="shared" si="912"/>
        <v>0</v>
      </c>
      <c r="O8325" s="6">
        <f t="shared" si="913"/>
        <v>0</v>
      </c>
      <c r="Q8325">
        <f>_xlfn.XLOOKUP(C8325&amp;G8325&amp;H8325,covid!$E$2:$E$2184,covid!$D$2:$D$2184,0,0,1)</f>
        <v>8</v>
      </c>
    </row>
    <row r="8326" spans="1:17" x14ac:dyDescent="0.3">
      <c r="A8326">
        <f>_xlfn.XLOOKUP(C8326,kamus!$B$2:$B$87,kamus!$A$2:$A$87,0,0,1)</f>
        <v>64</v>
      </c>
      <c r="B8326" t="str">
        <f>_xlfn.XLOOKUP(C8326,kamus!$B$2:$B$87,kamus!$D$2:$D$87,"dihapus",0,1)</f>
        <v>Prambanan</v>
      </c>
      <c r="C8326" t="s">
        <v>203</v>
      </c>
      <c r="D8326">
        <f>_xlfn.XLOOKUP(C8326,kamus!$B$2:$B$87,kamus!$J$2:$J$87,"dihapus",0,1)</f>
        <v>1</v>
      </c>
      <c r="E8326">
        <f t="shared" si="914"/>
        <v>1</v>
      </c>
      <c r="F8326" s="14">
        <v>45261</v>
      </c>
      <c r="G8326" s="1">
        <f t="shared" si="915"/>
        <v>12</v>
      </c>
      <c r="H8326" s="1">
        <f t="shared" si="916"/>
        <v>2023</v>
      </c>
      <c r="I8326">
        <v>0</v>
      </c>
      <c r="J8326">
        <v>0</v>
      </c>
      <c r="K8326">
        <f t="shared" si="910"/>
        <v>0</v>
      </c>
      <c r="L8326">
        <v>12953</v>
      </c>
      <c r="M8326" s="6">
        <f t="shared" si="911"/>
        <v>0</v>
      </c>
      <c r="N8326" s="6">
        <f t="shared" si="912"/>
        <v>0</v>
      </c>
      <c r="O8326" s="6">
        <f t="shared" si="913"/>
        <v>0</v>
      </c>
      <c r="Q8326">
        <f>_xlfn.XLOOKUP(C8326&amp;G8326&amp;H8326,covid!$E$2:$E$2184,covid!$D$2:$D$2184,0,0,1)</f>
        <v>6</v>
      </c>
    </row>
    <row r="8327" spans="1:17" x14ac:dyDescent="0.3">
      <c r="A8327">
        <f>_xlfn.XLOOKUP(C8327,kamus!$B$2:$B$87,kamus!$A$2:$A$87,0,0,1)</f>
        <v>59</v>
      </c>
      <c r="B8327" t="str">
        <f>_xlfn.XLOOKUP(C8327,kamus!$B$2:$B$87,kamus!$D$2:$D$87,"dihapus",0,1)</f>
        <v>Prambanan</v>
      </c>
      <c r="C8327" t="s">
        <v>210</v>
      </c>
      <c r="D8327">
        <f>_xlfn.XLOOKUP(C8327,kamus!$B$2:$B$87,kamus!$J$2:$J$87,"dihapus",0,1)</f>
        <v>0</v>
      </c>
      <c r="E8327">
        <f t="shared" si="914"/>
        <v>0</v>
      </c>
      <c r="F8327" s="14">
        <v>45261</v>
      </c>
      <c r="G8327" s="1">
        <f t="shared" si="915"/>
        <v>12</v>
      </c>
      <c r="H8327" s="1">
        <f t="shared" si="916"/>
        <v>2023</v>
      </c>
      <c r="I8327">
        <v>0</v>
      </c>
      <c r="J8327">
        <v>0</v>
      </c>
      <c r="K8327">
        <f t="shared" si="910"/>
        <v>0</v>
      </c>
      <c r="L8327">
        <v>4888</v>
      </c>
      <c r="M8327" s="6">
        <f t="shared" si="911"/>
        <v>0</v>
      </c>
      <c r="N8327" s="6">
        <f t="shared" si="912"/>
        <v>0</v>
      </c>
      <c r="O8327" s="6">
        <f t="shared" si="913"/>
        <v>0</v>
      </c>
      <c r="Q8327">
        <f>_xlfn.XLOOKUP(C8327&amp;G8327&amp;H8327,covid!$E$2:$E$2184,covid!$D$2:$D$2184,0,0,1)</f>
        <v>4</v>
      </c>
    </row>
    <row r="8328" spans="1:17" x14ac:dyDescent="0.3">
      <c r="A8328">
        <f>_xlfn.XLOOKUP(C8328,kamus!$B$2:$B$87,kamus!$A$2:$A$87,0,0,1)</f>
        <v>61</v>
      </c>
      <c r="B8328" t="str">
        <f>_xlfn.XLOOKUP(C8328,kamus!$B$2:$B$87,kamus!$D$2:$D$87,"dihapus",0,1)</f>
        <v>Prambanan</v>
      </c>
      <c r="C8328" t="s">
        <v>219</v>
      </c>
      <c r="D8328">
        <f>_xlfn.XLOOKUP(C8328,kamus!$B$2:$B$87,kamus!$J$2:$J$87,"dihapus",0,1)</f>
        <v>0</v>
      </c>
      <c r="E8328">
        <f t="shared" si="914"/>
        <v>0</v>
      </c>
      <c r="F8328" s="14">
        <v>45261</v>
      </c>
      <c r="G8328" s="1">
        <f t="shared" si="915"/>
        <v>12</v>
      </c>
      <c r="H8328" s="1">
        <f t="shared" si="916"/>
        <v>2023</v>
      </c>
      <c r="I8328">
        <v>0</v>
      </c>
      <c r="J8328">
        <v>0</v>
      </c>
      <c r="K8328">
        <f t="shared" si="910"/>
        <v>0</v>
      </c>
      <c r="L8328">
        <v>14613</v>
      </c>
      <c r="M8328" s="6">
        <f t="shared" si="911"/>
        <v>0</v>
      </c>
      <c r="N8328" s="6">
        <f t="shared" si="912"/>
        <v>0</v>
      </c>
      <c r="O8328" s="6">
        <f t="shared" si="913"/>
        <v>0</v>
      </c>
      <c r="Q8328">
        <f>_xlfn.XLOOKUP(C8328&amp;G8328&amp;H8328,covid!$E$2:$E$2184,covid!$D$2:$D$2184,0,0,1)</f>
        <v>10</v>
      </c>
    </row>
    <row r="8329" spans="1:17" x14ac:dyDescent="0.3">
      <c r="A8329">
        <f>_xlfn.XLOOKUP(C8329,kamus!$B$2:$B$87,kamus!$A$2:$A$87,0,0,1)</f>
        <v>62</v>
      </c>
      <c r="B8329" t="str">
        <f>_xlfn.XLOOKUP(C8329,kamus!$B$2:$B$87,kamus!$D$2:$D$87,"dihapus",0,1)</f>
        <v>Prambanan</v>
      </c>
      <c r="C8329" t="s">
        <v>236</v>
      </c>
      <c r="D8329">
        <f>_xlfn.XLOOKUP(C8329,kamus!$B$2:$B$87,kamus!$J$2:$J$87,"dihapus",0,1)</f>
        <v>0</v>
      </c>
      <c r="E8329">
        <f t="shared" si="914"/>
        <v>0</v>
      </c>
      <c r="F8329" s="14">
        <v>45261</v>
      </c>
      <c r="G8329" s="1">
        <f t="shared" si="915"/>
        <v>12</v>
      </c>
      <c r="H8329" s="1">
        <f t="shared" si="916"/>
        <v>2023</v>
      </c>
      <c r="I8329">
        <v>0</v>
      </c>
      <c r="J8329">
        <v>0</v>
      </c>
      <c r="K8329">
        <f t="shared" si="910"/>
        <v>0</v>
      </c>
      <c r="L8329">
        <v>6237</v>
      </c>
      <c r="M8329" s="6">
        <f t="shared" si="911"/>
        <v>0</v>
      </c>
      <c r="N8329" s="6">
        <f t="shared" si="912"/>
        <v>0</v>
      </c>
      <c r="O8329" s="6">
        <f t="shared" si="913"/>
        <v>0</v>
      </c>
      <c r="Q8329">
        <f>_xlfn.XLOOKUP(C8329&amp;G8329&amp;H8329,covid!$E$2:$E$2184,covid!$D$2:$D$2184,0,0,1)</f>
        <v>3</v>
      </c>
    </row>
    <row r="8330" spans="1:17" x14ac:dyDescent="0.3">
      <c r="A8330">
        <f>_xlfn.XLOOKUP(C8330,kamus!$B$2:$B$87,kamus!$A$2:$A$87,0,0,1)</f>
        <v>63</v>
      </c>
      <c r="B8330" t="str">
        <f>_xlfn.XLOOKUP(C8330,kamus!$B$2:$B$87,kamus!$D$2:$D$87,"dihapus",0,1)</f>
        <v>Prambanan</v>
      </c>
      <c r="C8330" t="s">
        <v>261</v>
      </c>
      <c r="D8330">
        <f>_xlfn.XLOOKUP(C8330,kamus!$B$2:$B$87,kamus!$J$2:$J$87,"dihapus",0,1)</f>
        <v>0</v>
      </c>
      <c r="E8330">
        <f t="shared" si="914"/>
        <v>0</v>
      </c>
      <c r="F8330" s="14">
        <v>45261</v>
      </c>
      <c r="G8330" s="1">
        <f t="shared" si="915"/>
        <v>12</v>
      </c>
      <c r="H8330" s="1">
        <f t="shared" si="916"/>
        <v>2023</v>
      </c>
      <c r="I8330">
        <v>0</v>
      </c>
      <c r="J8330">
        <v>0</v>
      </c>
      <c r="K8330">
        <f t="shared" si="910"/>
        <v>0</v>
      </c>
      <c r="L8330">
        <v>15803</v>
      </c>
      <c r="M8330" s="6">
        <f t="shared" si="911"/>
        <v>0</v>
      </c>
      <c r="N8330" s="6">
        <f t="shared" si="912"/>
        <v>0</v>
      </c>
      <c r="O8330" s="6">
        <f t="shared" si="913"/>
        <v>0</v>
      </c>
      <c r="Q8330">
        <f>_xlfn.XLOOKUP(C8330&amp;G8330&amp;H8330,covid!$E$2:$E$2184,covid!$D$2:$D$2184,0,0,1)</f>
        <v>13</v>
      </c>
    </row>
    <row r="8331" spans="1:17" x14ac:dyDescent="0.3">
      <c r="A8331">
        <f>_xlfn.XLOOKUP(C8331,kamus!$B$2:$B$87,kamus!$A$2:$A$87,0,0,1)</f>
        <v>60</v>
      </c>
      <c r="B8331" t="str">
        <f>_xlfn.XLOOKUP(C8331,kamus!$B$2:$B$87,kamus!$D$2:$D$87,"dihapus",0,1)</f>
        <v>Prambanan</v>
      </c>
      <c r="C8331" t="s">
        <v>280</v>
      </c>
      <c r="D8331">
        <f>_xlfn.XLOOKUP(C8331,kamus!$B$2:$B$87,kamus!$J$2:$J$87,"dihapus",0,1)</f>
        <v>0</v>
      </c>
      <c r="E8331">
        <f t="shared" si="914"/>
        <v>0</v>
      </c>
      <c r="F8331" s="14">
        <v>45261</v>
      </c>
      <c r="G8331" s="1">
        <f t="shared" si="915"/>
        <v>12</v>
      </c>
      <c r="H8331" s="1">
        <f t="shared" si="916"/>
        <v>2023</v>
      </c>
      <c r="I8331">
        <v>0</v>
      </c>
      <c r="J8331">
        <v>0</v>
      </c>
      <c r="K8331">
        <f t="shared" si="910"/>
        <v>0</v>
      </c>
      <c r="L8331">
        <v>2888</v>
      </c>
      <c r="M8331" s="6">
        <f t="shared" si="911"/>
        <v>0</v>
      </c>
      <c r="N8331" s="6">
        <f t="shared" si="912"/>
        <v>0</v>
      </c>
      <c r="O8331" s="6">
        <f t="shared" si="913"/>
        <v>0</v>
      </c>
      <c r="Q8331">
        <f>_xlfn.XLOOKUP(C8331&amp;G8331&amp;H8331,covid!$E$2:$E$2184,covid!$D$2:$D$2184,0,0,1)</f>
        <v>1</v>
      </c>
    </row>
    <row r="8332" spans="1:17" x14ac:dyDescent="0.3">
      <c r="A8332">
        <f>_xlfn.XLOOKUP(C8332,kamus!$B$2:$B$87,kamus!$A$2:$A$87,0,0,1)</f>
        <v>67</v>
      </c>
      <c r="B8332" t="str">
        <f>_xlfn.XLOOKUP(C8332,kamus!$B$2:$B$87,kamus!$D$2:$D$87,"dihapus",0,1)</f>
        <v>Seyegan</v>
      </c>
      <c r="C8332" t="s">
        <v>221</v>
      </c>
      <c r="D8332">
        <f>_xlfn.XLOOKUP(C8332,kamus!$B$2:$B$87,kamus!$J$2:$J$87,"dihapus",0,1)</f>
        <v>0</v>
      </c>
      <c r="E8332">
        <f t="shared" si="914"/>
        <v>0</v>
      </c>
      <c r="F8332" s="14">
        <v>45261</v>
      </c>
      <c r="G8332" s="1">
        <f t="shared" si="915"/>
        <v>12</v>
      </c>
      <c r="H8332" s="1">
        <f t="shared" si="916"/>
        <v>2023</v>
      </c>
      <c r="I8332">
        <v>0</v>
      </c>
      <c r="J8332">
        <v>0</v>
      </c>
      <c r="K8332">
        <f t="shared" si="910"/>
        <v>0</v>
      </c>
      <c r="L8332">
        <v>11097</v>
      </c>
      <c r="M8332" s="6">
        <f t="shared" si="911"/>
        <v>0</v>
      </c>
      <c r="N8332" s="6">
        <f t="shared" si="912"/>
        <v>0</v>
      </c>
      <c r="O8332" s="6">
        <f t="shared" si="913"/>
        <v>0</v>
      </c>
      <c r="Q8332">
        <f>_xlfn.XLOOKUP(C8332&amp;G8332&amp;H8332,covid!$E$2:$E$2184,covid!$D$2:$D$2184,0,0,1)</f>
        <v>6</v>
      </c>
    </row>
    <row r="8333" spans="1:17" x14ac:dyDescent="0.3">
      <c r="A8333">
        <f>_xlfn.XLOOKUP(C8333,kamus!$B$2:$B$87,kamus!$A$2:$A$87,0,0,1)</f>
        <v>66</v>
      </c>
      <c r="B8333" t="str">
        <f>_xlfn.XLOOKUP(C8333,kamus!$B$2:$B$87,kamus!$D$2:$D$87,"dihapus",0,1)</f>
        <v>Seyegan</v>
      </c>
      <c r="C8333" t="s">
        <v>222</v>
      </c>
      <c r="D8333">
        <f>_xlfn.XLOOKUP(C8333,kamus!$B$2:$B$87,kamus!$J$2:$J$87,"dihapus",0,1)</f>
        <v>0</v>
      </c>
      <c r="E8333">
        <f t="shared" si="914"/>
        <v>0</v>
      </c>
      <c r="F8333" s="14">
        <v>45261</v>
      </c>
      <c r="G8333" s="1">
        <f t="shared" si="915"/>
        <v>12</v>
      </c>
      <c r="H8333" s="1">
        <f t="shared" si="916"/>
        <v>2023</v>
      </c>
      <c r="I8333">
        <v>0</v>
      </c>
      <c r="J8333">
        <v>0</v>
      </c>
      <c r="K8333">
        <f t="shared" si="910"/>
        <v>0</v>
      </c>
      <c r="L8333">
        <v>9855</v>
      </c>
      <c r="M8333" s="6">
        <f t="shared" si="911"/>
        <v>0</v>
      </c>
      <c r="N8333" s="6">
        <f t="shared" si="912"/>
        <v>0</v>
      </c>
      <c r="O8333" s="6">
        <f t="shared" si="913"/>
        <v>0</v>
      </c>
      <c r="Q8333">
        <f>_xlfn.XLOOKUP(C8333&amp;G8333&amp;H8333,covid!$E$2:$E$2184,covid!$D$2:$D$2184,0,0,1)</f>
        <v>5</v>
      </c>
    </row>
    <row r="8334" spans="1:17" x14ac:dyDescent="0.3">
      <c r="A8334">
        <f>_xlfn.XLOOKUP(C8334,kamus!$B$2:$B$87,kamus!$A$2:$A$87,0,0,1)</f>
        <v>68</v>
      </c>
      <c r="B8334" t="str">
        <f>_xlfn.XLOOKUP(C8334,kamus!$B$2:$B$87,kamus!$D$2:$D$87,"dihapus",0,1)</f>
        <v>Seyegan</v>
      </c>
      <c r="C8334" t="s">
        <v>223</v>
      </c>
      <c r="D8334">
        <f>_xlfn.XLOOKUP(C8334,kamus!$B$2:$B$87,kamus!$J$2:$J$87,"dihapus",0,1)</f>
        <v>0</v>
      </c>
      <c r="E8334">
        <f t="shared" si="914"/>
        <v>0</v>
      </c>
      <c r="F8334" s="14">
        <v>45261</v>
      </c>
      <c r="G8334" s="1">
        <f t="shared" si="915"/>
        <v>12</v>
      </c>
      <c r="H8334" s="1">
        <f t="shared" si="916"/>
        <v>2023</v>
      </c>
      <c r="I8334">
        <v>0</v>
      </c>
      <c r="J8334">
        <v>0</v>
      </c>
      <c r="K8334">
        <f t="shared" si="910"/>
        <v>0</v>
      </c>
      <c r="L8334">
        <v>8289</v>
      </c>
      <c r="M8334" s="6">
        <f t="shared" si="911"/>
        <v>0</v>
      </c>
      <c r="N8334" s="6">
        <f t="shared" si="912"/>
        <v>0</v>
      </c>
      <c r="O8334" s="6">
        <f t="shared" si="913"/>
        <v>0</v>
      </c>
      <c r="Q8334">
        <f>_xlfn.XLOOKUP(C8334&amp;G8334&amp;H8334,covid!$E$2:$E$2184,covid!$D$2:$D$2184,0,0,1)</f>
        <v>3</v>
      </c>
    </row>
    <row r="8335" spans="1:17" x14ac:dyDescent="0.3">
      <c r="A8335">
        <f>_xlfn.XLOOKUP(C8335,kamus!$B$2:$B$87,kamus!$A$2:$A$87,0,0,1)</f>
        <v>65</v>
      </c>
      <c r="B8335" t="str">
        <f>_xlfn.XLOOKUP(C8335,kamus!$B$2:$B$87,kamus!$D$2:$D$87,"dihapus",0,1)</f>
        <v>Seyegan</v>
      </c>
      <c r="C8335" t="s">
        <v>224</v>
      </c>
      <c r="D8335">
        <f>_xlfn.XLOOKUP(C8335,kamus!$B$2:$B$87,kamus!$J$2:$J$87,"dihapus",0,1)</f>
        <v>1</v>
      </c>
      <c r="E8335">
        <f t="shared" si="914"/>
        <v>1</v>
      </c>
      <c r="F8335" s="14">
        <v>45261</v>
      </c>
      <c r="G8335" s="1">
        <f t="shared" si="915"/>
        <v>12</v>
      </c>
      <c r="H8335" s="1">
        <f t="shared" si="916"/>
        <v>2023</v>
      </c>
      <c r="I8335">
        <v>0</v>
      </c>
      <c r="J8335">
        <v>0</v>
      </c>
      <c r="K8335">
        <f t="shared" si="910"/>
        <v>0</v>
      </c>
      <c r="L8335">
        <v>11557</v>
      </c>
      <c r="M8335" s="6">
        <f t="shared" si="911"/>
        <v>0</v>
      </c>
      <c r="N8335" s="6">
        <f t="shared" si="912"/>
        <v>0</v>
      </c>
      <c r="O8335" s="6">
        <f t="shared" si="913"/>
        <v>0</v>
      </c>
      <c r="Q8335">
        <f>_xlfn.XLOOKUP(C8335&amp;G8335&amp;H8335,covid!$E$2:$E$2184,covid!$D$2:$D$2184,0,0,1)</f>
        <v>8</v>
      </c>
    </row>
    <row r="8336" spans="1:17" x14ac:dyDescent="0.3">
      <c r="A8336">
        <f>_xlfn.XLOOKUP(C8336,kamus!$B$2:$B$87,kamus!$A$2:$A$87,0,0,1)</f>
        <v>69</v>
      </c>
      <c r="B8336" t="str">
        <f>_xlfn.XLOOKUP(C8336,kamus!$B$2:$B$87,kamus!$D$2:$D$87,"dihapus",0,1)</f>
        <v>Seyegan</v>
      </c>
      <c r="C8336" t="s">
        <v>225</v>
      </c>
      <c r="D8336">
        <f>_xlfn.XLOOKUP(C8336,kamus!$B$2:$B$87,kamus!$J$2:$J$87,"dihapus",0,1)</f>
        <v>0</v>
      </c>
      <c r="E8336">
        <f t="shared" si="914"/>
        <v>0</v>
      </c>
      <c r="F8336" s="14">
        <v>45261</v>
      </c>
      <c r="G8336" s="1">
        <f t="shared" si="915"/>
        <v>12</v>
      </c>
      <c r="H8336" s="1">
        <f t="shared" si="916"/>
        <v>2023</v>
      </c>
      <c r="I8336">
        <v>0</v>
      </c>
      <c r="J8336">
        <v>0</v>
      </c>
      <c r="K8336">
        <f t="shared" si="910"/>
        <v>0</v>
      </c>
      <c r="L8336">
        <v>13916</v>
      </c>
      <c r="M8336" s="6">
        <f t="shared" si="911"/>
        <v>0</v>
      </c>
      <c r="N8336" s="6">
        <f t="shared" si="912"/>
        <v>0</v>
      </c>
      <c r="O8336" s="6">
        <f t="shared" si="913"/>
        <v>0</v>
      </c>
      <c r="Q8336">
        <f>_xlfn.XLOOKUP(C8336&amp;G8336&amp;H8336,covid!$E$2:$E$2184,covid!$D$2:$D$2184,0,0,1)</f>
        <v>4</v>
      </c>
    </row>
    <row r="8337" spans="1:17" x14ac:dyDescent="0.3">
      <c r="A8337">
        <f>_xlfn.XLOOKUP(C8337,kamus!$B$2:$B$87,kamus!$A$2:$A$87,0,0,1)</f>
        <v>74</v>
      </c>
      <c r="B8337" t="str">
        <f>_xlfn.XLOOKUP(C8337,kamus!$B$2:$B$87,kamus!$D$2:$D$87,"dihapus",0,1)</f>
        <v>Sleman</v>
      </c>
      <c r="C8337" t="s">
        <v>205</v>
      </c>
      <c r="D8337">
        <f>_xlfn.XLOOKUP(C8337,kamus!$B$2:$B$87,kamus!$J$2:$J$87,"dihapus",0,1)</f>
        <v>1</v>
      </c>
      <c r="E8337">
        <f t="shared" si="914"/>
        <v>1</v>
      </c>
      <c r="F8337" s="14">
        <v>45261</v>
      </c>
      <c r="G8337" s="1">
        <f t="shared" si="915"/>
        <v>12</v>
      </c>
      <c r="H8337" s="1">
        <f t="shared" si="916"/>
        <v>2023</v>
      </c>
      <c r="I8337">
        <v>0</v>
      </c>
      <c r="J8337">
        <v>0</v>
      </c>
      <c r="K8337">
        <f t="shared" si="910"/>
        <v>0</v>
      </c>
      <c r="L8337">
        <v>16040</v>
      </c>
      <c r="M8337" s="6">
        <f t="shared" si="911"/>
        <v>0</v>
      </c>
      <c r="N8337" s="6">
        <f t="shared" si="912"/>
        <v>0</v>
      </c>
      <c r="O8337" s="6">
        <f t="shared" si="913"/>
        <v>0</v>
      </c>
      <c r="Q8337">
        <f>_xlfn.XLOOKUP(C8337&amp;G8337&amp;H8337,covid!$E$2:$E$2184,covid!$D$2:$D$2184,0,0,1)</f>
        <v>12</v>
      </c>
    </row>
    <row r="8338" spans="1:17" x14ac:dyDescent="0.3">
      <c r="A8338">
        <f>_xlfn.XLOOKUP(C8338,kamus!$B$2:$B$87,kamus!$A$2:$A$87,0,0,1)</f>
        <v>73</v>
      </c>
      <c r="B8338" t="str">
        <f>_xlfn.XLOOKUP(C8338,kamus!$B$2:$B$87,kamus!$D$2:$D$87,"dihapus",0,1)</f>
        <v>Sleman</v>
      </c>
      <c r="C8338" t="s">
        <v>232</v>
      </c>
      <c r="D8338">
        <f>_xlfn.XLOOKUP(C8338,kamus!$B$2:$B$87,kamus!$J$2:$J$87,"dihapus",0,1)</f>
        <v>1</v>
      </c>
      <c r="E8338">
        <f t="shared" si="914"/>
        <v>1</v>
      </c>
      <c r="F8338" s="14">
        <v>45261</v>
      </c>
      <c r="G8338" s="1">
        <f t="shared" si="915"/>
        <v>12</v>
      </c>
      <c r="H8338" s="1">
        <f t="shared" si="916"/>
        <v>2023</v>
      </c>
      <c r="I8338">
        <v>0</v>
      </c>
      <c r="J8338">
        <v>0</v>
      </c>
      <c r="K8338">
        <f t="shared" si="910"/>
        <v>0</v>
      </c>
      <c r="L8338">
        <v>13267</v>
      </c>
      <c r="M8338" s="6">
        <f t="shared" si="911"/>
        <v>0</v>
      </c>
      <c r="N8338" s="6">
        <f t="shared" si="912"/>
        <v>0</v>
      </c>
      <c r="O8338" s="6">
        <f t="shared" si="913"/>
        <v>0</v>
      </c>
      <c r="Q8338">
        <f>_xlfn.XLOOKUP(C8338&amp;G8338&amp;H8338,covid!$E$2:$E$2184,covid!$D$2:$D$2184,0,0,1)</f>
        <v>7</v>
      </c>
    </row>
    <row r="8339" spans="1:17" x14ac:dyDescent="0.3">
      <c r="A8339">
        <f>_xlfn.XLOOKUP(C8339,kamus!$B$2:$B$87,kamus!$A$2:$A$87,0,0,1)</f>
        <v>71</v>
      </c>
      <c r="B8339" t="str">
        <f>_xlfn.XLOOKUP(C8339,kamus!$B$2:$B$87,kamus!$D$2:$D$87,"dihapus",0,1)</f>
        <v>Sleman</v>
      </c>
      <c r="C8339" t="s">
        <v>271</v>
      </c>
      <c r="D8339">
        <f>_xlfn.XLOOKUP(C8339,kamus!$B$2:$B$87,kamus!$J$2:$J$87,"dihapus",0,1)</f>
        <v>1</v>
      </c>
      <c r="E8339">
        <f t="shared" si="914"/>
        <v>1</v>
      </c>
      <c r="F8339" s="14">
        <v>45261</v>
      </c>
      <c r="G8339" s="1">
        <f t="shared" si="915"/>
        <v>12</v>
      </c>
      <c r="H8339" s="1">
        <f t="shared" si="916"/>
        <v>2023</v>
      </c>
      <c r="I8339">
        <v>0</v>
      </c>
      <c r="J8339">
        <v>0</v>
      </c>
      <c r="K8339">
        <f t="shared" si="910"/>
        <v>0</v>
      </c>
      <c r="L8339">
        <v>16026</v>
      </c>
      <c r="M8339" s="6">
        <f t="shared" si="911"/>
        <v>0</v>
      </c>
      <c r="N8339" s="6">
        <f t="shared" si="912"/>
        <v>0</v>
      </c>
      <c r="O8339" s="6">
        <f t="shared" si="913"/>
        <v>0</v>
      </c>
      <c r="Q8339">
        <f>_xlfn.XLOOKUP(C8339&amp;G8339&amp;H8339,covid!$E$2:$E$2184,covid!$D$2:$D$2184,0,0,1)</f>
        <v>12</v>
      </c>
    </row>
    <row r="8340" spans="1:17" x14ac:dyDescent="0.3">
      <c r="A8340">
        <f>_xlfn.XLOOKUP(C8340,kamus!$B$2:$B$87,kamus!$A$2:$A$87,0,0,1)</f>
        <v>72</v>
      </c>
      <c r="B8340" t="str">
        <f>_xlfn.XLOOKUP(C8340,kamus!$B$2:$B$87,kamus!$D$2:$D$87,"dihapus",0,1)</f>
        <v>Sleman</v>
      </c>
      <c r="C8340" t="s">
        <v>273</v>
      </c>
      <c r="D8340">
        <f>_xlfn.XLOOKUP(C8340,kamus!$B$2:$B$87,kamus!$J$2:$J$87,"dihapus",0,1)</f>
        <v>1</v>
      </c>
      <c r="E8340">
        <f t="shared" si="914"/>
        <v>1</v>
      </c>
      <c r="F8340" s="14">
        <v>45261</v>
      </c>
      <c r="G8340" s="1">
        <f t="shared" si="915"/>
        <v>12</v>
      </c>
      <c r="H8340" s="1">
        <f t="shared" si="916"/>
        <v>2023</v>
      </c>
      <c r="I8340">
        <v>0</v>
      </c>
      <c r="J8340">
        <v>0</v>
      </c>
      <c r="K8340">
        <f t="shared" si="910"/>
        <v>0</v>
      </c>
      <c r="L8340">
        <v>19401</v>
      </c>
      <c r="M8340" s="6">
        <f t="shared" si="911"/>
        <v>0</v>
      </c>
      <c r="N8340" s="6">
        <f t="shared" si="912"/>
        <v>0</v>
      </c>
      <c r="O8340" s="6">
        <f t="shared" si="913"/>
        <v>0</v>
      </c>
      <c r="Q8340">
        <f>_xlfn.XLOOKUP(C8340&amp;G8340&amp;H8340,covid!$E$2:$E$2184,covid!$D$2:$D$2184,0,0,1)</f>
        <v>12</v>
      </c>
    </row>
    <row r="8341" spans="1:17" x14ac:dyDescent="0.3">
      <c r="A8341">
        <f>_xlfn.XLOOKUP(C8341,kamus!$B$2:$B$87,kamus!$A$2:$A$87,0,0,1)</f>
        <v>70</v>
      </c>
      <c r="B8341" t="str">
        <f>_xlfn.XLOOKUP(C8341,kamus!$B$2:$B$87,kamus!$D$2:$D$87,"dihapus",0,1)</f>
        <v>Sleman</v>
      </c>
      <c r="C8341" t="s">
        <v>274</v>
      </c>
      <c r="D8341">
        <f>_xlfn.XLOOKUP(C8341,kamus!$B$2:$B$87,kamus!$J$2:$J$87,"dihapus",0,1)</f>
        <v>0</v>
      </c>
      <c r="E8341">
        <f t="shared" si="914"/>
        <v>0</v>
      </c>
      <c r="F8341" s="14">
        <v>45261</v>
      </c>
      <c r="G8341" s="1">
        <f t="shared" si="915"/>
        <v>12</v>
      </c>
      <c r="H8341" s="1">
        <f t="shared" si="916"/>
        <v>2023</v>
      </c>
      <c r="I8341">
        <v>0</v>
      </c>
      <c r="J8341">
        <v>0</v>
      </c>
      <c r="K8341">
        <f t="shared" si="910"/>
        <v>0</v>
      </c>
      <c r="L8341">
        <v>10311</v>
      </c>
      <c r="M8341" s="6">
        <f t="shared" si="911"/>
        <v>0</v>
      </c>
      <c r="N8341" s="6">
        <f t="shared" si="912"/>
        <v>0</v>
      </c>
      <c r="O8341" s="6">
        <f t="shared" si="913"/>
        <v>0</v>
      </c>
      <c r="Q8341">
        <f>_xlfn.XLOOKUP(C8341&amp;G8341&amp;H8341,covid!$E$2:$E$2184,covid!$D$2:$D$2184,0,0,1)</f>
        <v>2</v>
      </c>
    </row>
    <row r="8342" spans="1:17" x14ac:dyDescent="0.3">
      <c r="A8342">
        <f>_xlfn.XLOOKUP(C8342,kamus!$B$2:$B$87,kamus!$A$2:$A$87,0,0,1)</f>
        <v>77</v>
      </c>
      <c r="B8342" t="str">
        <f>_xlfn.XLOOKUP(C8342,kamus!$B$2:$B$87,kamus!$D$2:$D$87,"dihapus",0,1)</f>
        <v>Tempel 1</v>
      </c>
      <c r="C8342" t="s">
        <v>218</v>
      </c>
      <c r="D8342">
        <f>_xlfn.XLOOKUP(C8342,kamus!$B$2:$B$87,kamus!$J$2:$J$87,"dihapus",0,1)</f>
        <v>0</v>
      </c>
      <c r="E8342">
        <f t="shared" si="914"/>
        <v>0</v>
      </c>
      <c r="F8342" s="14">
        <v>45261</v>
      </c>
      <c r="G8342" s="1">
        <f t="shared" si="915"/>
        <v>12</v>
      </c>
      <c r="H8342" s="1">
        <f t="shared" si="916"/>
        <v>2023</v>
      </c>
      <c r="I8342">
        <v>0</v>
      </c>
      <c r="J8342">
        <v>1</v>
      </c>
      <c r="K8342">
        <f t="shared" si="910"/>
        <v>1</v>
      </c>
      <c r="L8342">
        <v>8060</v>
      </c>
      <c r="M8342" s="6">
        <f t="shared" si="911"/>
        <v>0</v>
      </c>
      <c r="N8342" s="6">
        <f t="shared" si="912"/>
        <v>12.406947890818859</v>
      </c>
      <c r="O8342" s="6">
        <f t="shared" si="913"/>
        <v>12.406947890818859</v>
      </c>
      <c r="Q8342">
        <f>_xlfn.XLOOKUP(C8342&amp;G8342&amp;H8342,covid!$E$2:$E$2184,covid!$D$2:$D$2184,0,0,1)</f>
        <v>8</v>
      </c>
    </row>
    <row r="8343" spans="1:17" x14ac:dyDescent="0.3">
      <c r="A8343">
        <f>_xlfn.XLOOKUP(C8343,kamus!$B$2:$B$87,kamus!$A$2:$A$87,0,0,1)</f>
        <v>76</v>
      </c>
      <c r="B8343" t="str">
        <f>_xlfn.XLOOKUP(C8343,kamus!$B$2:$B$87,kamus!$D$2:$D$87,"dihapus",0,1)</f>
        <v>Tempel 1</v>
      </c>
      <c r="C8343" t="s">
        <v>226</v>
      </c>
      <c r="D8343">
        <f>_xlfn.XLOOKUP(C8343,kamus!$B$2:$B$87,kamus!$J$2:$J$87,"dihapus",0,1)</f>
        <v>1</v>
      </c>
      <c r="E8343">
        <f t="shared" si="914"/>
        <v>1</v>
      </c>
      <c r="F8343" s="14">
        <v>45261</v>
      </c>
      <c r="G8343" s="1">
        <f t="shared" si="915"/>
        <v>12</v>
      </c>
      <c r="H8343" s="1">
        <f t="shared" si="916"/>
        <v>2023</v>
      </c>
      <c r="I8343">
        <v>0</v>
      </c>
      <c r="J8343">
        <v>0</v>
      </c>
      <c r="K8343">
        <f t="shared" si="910"/>
        <v>0</v>
      </c>
      <c r="L8343">
        <v>11534</v>
      </c>
      <c r="M8343" s="6">
        <f t="shared" si="911"/>
        <v>0</v>
      </c>
      <c r="N8343" s="6">
        <f t="shared" si="912"/>
        <v>0</v>
      </c>
      <c r="O8343" s="6">
        <f t="shared" si="913"/>
        <v>0</v>
      </c>
      <c r="Q8343">
        <f>_xlfn.XLOOKUP(C8343&amp;G8343&amp;H8343,covid!$E$2:$E$2184,covid!$D$2:$D$2184,0,0,1)</f>
        <v>5</v>
      </c>
    </row>
    <row r="8344" spans="1:17" x14ac:dyDescent="0.3">
      <c r="A8344">
        <f>_xlfn.XLOOKUP(C8344,kamus!$B$2:$B$87,kamus!$A$2:$A$87,0,0,1)</f>
        <v>75</v>
      </c>
      <c r="B8344" t="str">
        <f>_xlfn.XLOOKUP(C8344,kamus!$B$2:$B$87,kamus!$D$2:$D$87,"dihapus",0,1)</f>
        <v>Tempel 1</v>
      </c>
      <c r="C8344" t="s">
        <v>227</v>
      </c>
      <c r="D8344">
        <f>_xlfn.XLOOKUP(C8344,kamus!$B$2:$B$87,kamus!$J$2:$J$87,"dihapus",0,1)</f>
        <v>0</v>
      </c>
      <c r="E8344">
        <f t="shared" si="914"/>
        <v>0</v>
      </c>
      <c r="F8344" s="14">
        <v>45261</v>
      </c>
      <c r="G8344" s="1">
        <f t="shared" si="915"/>
        <v>12</v>
      </c>
      <c r="H8344" s="1">
        <f t="shared" si="916"/>
        <v>2023</v>
      </c>
      <c r="I8344">
        <v>0</v>
      </c>
      <c r="J8344">
        <v>0</v>
      </c>
      <c r="K8344">
        <f t="shared" si="910"/>
        <v>0</v>
      </c>
      <c r="L8344">
        <v>7097</v>
      </c>
      <c r="M8344" s="6">
        <f t="shared" si="911"/>
        <v>0</v>
      </c>
      <c r="N8344" s="6">
        <f t="shared" si="912"/>
        <v>0</v>
      </c>
      <c r="O8344" s="6">
        <f t="shared" si="913"/>
        <v>0</v>
      </c>
      <c r="Q8344">
        <f>_xlfn.XLOOKUP(C8344&amp;G8344&amp;H8344,covid!$E$2:$E$2184,covid!$D$2:$D$2184,0,0,1)</f>
        <v>3</v>
      </c>
    </row>
    <row r="8345" spans="1:17" x14ac:dyDescent="0.3">
      <c r="A8345">
        <f>_xlfn.XLOOKUP(C8345,kamus!$B$2:$B$87,kamus!$A$2:$A$87,0,0,1)</f>
        <v>78</v>
      </c>
      <c r="B8345" t="str">
        <f>_xlfn.XLOOKUP(C8345,kamus!$B$2:$B$87,kamus!$D$2:$D$87,"dihapus",0,1)</f>
        <v>Tempel 1</v>
      </c>
      <c r="C8345" t="s">
        <v>229</v>
      </c>
      <c r="D8345">
        <f>_xlfn.XLOOKUP(C8345,kamus!$B$2:$B$87,kamus!$J$2:$J$87,"dihapus",0,1)</f>
        <v>0</v>
      </c>
      <c r="E8345">
        <f t="shared" si="914"/>
        <v>0</v>
      </c>
      <c r="F8345" s="14">
        <v>45261</v>
      </c>
      <c r="G8345" s="1">
        <f t="shared" si="915"/>
        <v>12</v>
      </c>
      <c r="H8345" s="1">
        <f t="shared" si="916"/>
        <v>2023</v>
      </c>
      <c r="I8345">
        <v>0</v>
      </c>
      <c r="J8345">
        <v>0</v>
      </c>
      <c r="K8345">
        <f t="shared" si="910"/>
        <v>0</v>
      </c>
      <c r="L8345">
        <v>5537</v>
      </c>
      <c r="M8345" s="6">
        <f t="shared" si="911"/>
        <v>0</v>
      </c>
      <c r="N8345" s="6">
        <f t="shared" si="912"/>
        <v>0</v>
      </c>
      <c r="O8345" s="6">
        <f t="shared" si="913"/>
        <v>0</v>
      </c>
      <c r="Q8345">
        <f>_xlfn.XLOOKUP(C8345&amp;G8345&amp;H8345,covid!$E$2:$E$2184,covid!$D$2:$D$2184,0,0,1)</f>
        <v>6</v>
      </c>
    </row>
    <row r="8346" spans="1:17" x14ac:dyDescent="0.3">
      <c r="A8346">
        <f>_xlfn.XLOOKUP(C8346,kamus!$B$2:$B$87,kamus!$A$2:$A$87,0,0,1)</f>
        <v>79</v>
      </c>
      <c r="B8346" t="str">
        <f>_xlfn.XLOOKUP(C8346,kamus!$B$2:$B$87,kamus!$D$2:$D$87,"dihapus",0,1)</f>
        <v>Tempel 2</v>
      </c>
      <c r="C8346" t="s">
        <v>201</v>
      </c>
      <c r="D8346">
        <f>_xlfn.XLOOKUP(C8346,kamus!$B$2:$B$87,kamus!$J$2:$J$87,"dihapus",0,1)</f>
        <v>0</v>
      </c>
      <c r="E8346">
        <f t="shared" si="914"/>
        <v>0</v>
      </c>
      <c r="F8346" s="14">
        <v>45261</v>
      </c>
      <c r="G8346" s="1">
        <f t="shared" si="915"/>
        <v>12</v>
      </c>
      <c r="H8346" s="1">
        <f t="shared" si="916"/>
        <v>2023</v>
      </c>
      <c r="I8346">
        <v>0</v>
      </c>
      <c r="J8346">
        <v>0</v>
      </c>
      <c r="K8346">
        <f t="shared" si="910"/>
        <v>0</v>
      </c>
      <c r="L8346">
        <v>7976</v>
      </c>
      <c r="M8346" s="6">
        <f t="shared" si="911"/>
        <v>0</v>
      </c>
      <c r="N8346" s="6">
        <f t="shared" si="912"/>
        <v>0</v>
      </c>
      <c r="O8346" s="6">
        <f t="shared" si="913"/>
        <v>0</v>
      </c>
      <c r="Q8346">
        <f>_xlfn.XLOOKUP(C8346&amp;G8346&amp;H8346,covid!$E$2:$E$2184,covid!$D$2:$D$2184,0,0,1)</f>
        <v>6</v>
      </c>
    </row>
    <row r="8347" spans="1:17" x14ac:dyDescent="0.3">
      <c r="A8347">
        <f>_xlfn.XLOOKUP(C8347,kamus!$B$2:$B$87,kamus!$A$2:$A$87,0,0,1)</f>
        <v>80</v>
      </c>
      <c r="B8347" t="str">
        <f>_xlfn.XLOOKUP(C8347,kamus!$B$2:$B$87,kamus!$D$2:$D$87,"dihapus",0,1)</f>
        <v>Tempel 2</v>
      </c>
      <c r="C8347" t="s">
        <v>233</v>
      </c>
      <c r="D8347">
        <f>_xlfn.XLOOKUP(C8347,kamus!$B$2:$B$87,kamus!$J$2:$J$87,"dihapus",0,1)</f>
        <v>0</v>
      </c>
      <c r="E8347">
        <f t="shared" si="914"/>
        <v>0</v>
      </c>
      <c r="F8347" s="14">
        <v>45261</v>
      </c>
      <c r="G8347" s="1">
        <f t="shared" si="915"/>
        <v>12</v>
      </c>
      <c r="H8347" s="1">
        <f t="shared" si="916"/>
        <v>2023</v>
      </c>
      <c r="I8347">
        <v>0</v>
      </c>
      <c r="J8347">
        <v>0</v>
      </c>
      <c r="K8347">
        <f t="shared" si="910"/>
        <v>0</v>
      </c>
      <c r="L8347">
        <v>6785</v>
      </c>
      <c r="M8347" s="6">
        <f t="shared" si="911"/>
        <v>0</v>
      </c>
      <c r="N8347" s="6">
        <f t="shared" si="912"/>
        <v>0</v>
      </c>
      <c r="O8347" s="6">
        <f t="shared" si="913"/>
        <v>0</v>
      </c>
      <c r="Q8347">
        <f>_xlfn.XLOOKUP(C8347&amp;G8347&amp;H8347,covid!$E$2:$E$2184,covid!$D$2:$D$2184,0,0,1)</f>
        <v>3</v>
      </c>
    </row>
    <row r="8348" spans="1:17" x14ac:dyDescent="0.3">
      <c r="A8348">
        <f>_xlfn.XLOOKUP(C8348,kamus!$B$2:$B$87,kamus!$A$2:$A$87,0,0,1)</f>
        <v>81</v>
      </c>
      <c r="B8348" t="str">
        <f>_xlfn.XLOOKUP(C8348,kamus!$B$2:$B$87,kamus!$D$2:$D$87,"dihapus",0,1)</f>
        <v>Tempel 2</v>
      </c>
      <c r="C8348" t="s">
        <v>263</v>
      </c>
      <c r="D8348">
        <f>_xlfn.XLOOKUP(C8348,kamus!$B$2:$B$87,kamus!$J$2:$J$87,"dihapus",0,1)</f>
        <v>0</v>
      </c>
      <c r="E8348">
        <f t="shared" si="914"/>
        <v>0</v>
      </c>
      <c r="F8348" s="14">
        <v>45261</v>
      </c>
      <c r="G8348" s="1">
        <f t="shared" si="915"/>
        <v>12</v>
      </c>
      <c r="H8348" s="1">
        <f t="shared" si="916"/>
        <v>2023</v>
      </c>
      <c r="I8348">
        <v>0</v>
      </c>
      <c r="J8348">
        <v>0</v>
      </c>
      <c r="K8348">
        <f t="shared" si="910"/>
        <v>0</v>
      </c>
      <c r="L8348">
        <v>4879</v>
      </c>
      <c r="M8348" s="6">
        <f t="shared" si="911"/>
        <v>0</v>
      </c>
      <c r="N8348" s="6">
        <f t="shared" si="912"/>
        <v>0</v>
      </c>
      <c r="O8348" s="6">
        <f t="shared" si="913"/>
        <v>0</v>
      </c>
      <c r="Q8348">
        <f>_xlfn.XLOOKUP(C8348&amp;G8348&amp;H8348,covid!$E$2:$E$2184,covid!$D$2:$D$2184,0,0,1)</f>
        <v>2</v>
      </c>
    </row>
    <row r="8349" spans="1:17" x14ac:dyDescent="0.3">
      <c r="A8349">
        <f>_xlfn.XLOOKUP(C8349,kamus!$B$2:$B$87,kamus!$A$2:$A$87,0,0,1)</f>
        <v>82</v>
      </c>
      <c r="B8349" t="str">
        <f>_xlfn.XLOOKUP(C8349,kamus!$B$2:$B$87,kamus!$D$2:$D$87,"dihapus",0,1)</f>
        <v>Tempel 2</v>
      </c>
      <c r="C8349" t="s">
        <v>266</v>
      </c>
      <c r="D8349">
        <f>_xlfn.XLOOKUP(C8349,kamus!$B$2:$B$87,kamus!$J$2:$J$87,"dihapus",0,1)</f>
        <v>0</v>
      </c>
      <c r="E8349">
        <f t="shared" si="914"/>
        <v>0</v>
      </c>
      <c r="F8349" s="14">
        <v>45261</v>
      </c>
      <c r="G8349" s="1">
        <f t="shared" si="915"/>
        <v>12</v>
      </c>
      <c r="H8349" s="1">
        <f t="shared" si="916"/>
        <v>2023</v>
      </c>
      <c r="I8349">
        <v>0</v>
      </c>
      <c r="J8349">
        <v>0</v>
      </c>
      <c r="K8349">
        <f t="shared" si="910"/>
        <v>0</v>
      </c>
      <c r="L8349">
        <v>5439</v>
      </c>
      <c r="M8349" s="6">
        <f t="shared" si="911"/>
        <v>0</v>
      </c>
      <c r="N8349" s="6">
        <f t="shared" si="912"/>
        <v>0</v>
      </c>
      <c r="O8349" s="6">
        <f t="shared" si="913"/>
        <v>0</v>
      </c>
      <c r="Q8349">
        <f>_xlfn.XLOOKUP(C8349&amp;G8349&amp;H8349,covid!$E$2:$E$2184,covid!$D$2:$D$2184,0,0,1)</f>
        <v>4</v>
      </c>
    </row>
    <row r="8350" spans="1:17" x14ac:dyDescent="0.3">
      <c r="A8350">
        <f>_xlfn.XLOOKUP(C8350,kamus!$B$2:$B$87,kamus!$A$2:$A$87,0,0,1)</f>
        <v>84</v>
      </c>
      <c r="B8350" t="str">
        <f>_xlfn.XLOOKUP(C8350,kamus!$B$2:$B$87,kamus!$D$2:$D$87,"dihapus",0,1)</f>
        <v>turi</v>
      </c>
      <c r="C8350" t="s">
        <v>199</v>
      </c>
      <c r="D8350">
        <f>_xlfn.XLOOKUP(C8350,kamus!$B$2:$B$87,kamus!$J$2:$J$87,"dihapus",0,1)</f>
        <v>0</v>
      </c>
      <c r="E8350">
        <f t="shared" si="914"/>
        <v>0</v>
      </c>
      <c r="F8350" s="14">
        <v>45261</v>
      </c>
      <c r="G8350" s="1">
        <f t="shared" si="915"/>
        <v>12</v>
      </c>
      <c r="H8350" s="1">
        <f t="shared" si="916"/>
        <v>2023</v>
      </c>
      <c r="I8350">
        <v>0</v>
      </c>
      <c r="J8350">
        <v>0</v>
      </c>
      <c r="K8350">
        <f t="shared" si="910"/>
        <v>0</v>
      </c>
      <c r="L8350">
        <v>9981</v>
      </c>
      <c r="M8350" s="6">
        <f t="shared" si="911"/>
        <v>0</v>
      </c>
      <c r="N8350" s="6">
        <f t="shared" si="912"/>
        <v>0</v>
      </c>
      <c r="O8350" s="6">
        <f t="shared" si="913"/>
        <v>0</v>
      </c>
      <c r="Q8350">
        <f>_xlfn.XLOOKUP(C8350&amp;G8350&amp;H8350,covid!$E$2:$E$2184,covid!$D$2:$D$2184,0,0,1)</f>
        <v>6</v>
      </c>
    </row>
    <row r="8351" spans="1:17" x14ac:dyDescent="0.3">
      <c r="A8351">
        <f>_xlfn.XLOOKUP(C8351,kamus!$B$2:$B$87,kamus!$A$2:$A$87,0,0,1)</f>
        <v>86</v>
      </c>
      <c r="B8351" t="str">
        <f>_xlfn.XLOOKUP(C8351,kamus!$B$2:$B$87,kamus!$D$2:$D$87,"dihapus",0,1)</f>
        <v>turi</v>
      </c>
      <c r="C8351" t="s">
        <v>209</v>
      </c>
      <c r="D8351">
        <f>_xlfn.XLOOKUP(C8351,kamus!$B$2:$B$87,kamus!$J$2:$J$87,"dihapus",0,1)</f>
        <v>0</v>
      </c>
      <c r="E8351">
        <f t="shared" si="914"/>
        <v>0</v>
      </c>
      <c r="F8351" s="14">
        <v>45261</v>
      </c>
      <c r="G8351" s="1">
        <f t="shared" si="915"/>
        <v>12</v>
      </c>
      <c r="H8351" s="1">
        <f t="shared" si="916"/>
        <v>2023</v>
      </c>
      <c r="I8351">
        <v>0</v>
      </c>
      <c r="J8351">
        <v>1</v>
      </c>
      <c r="K8351">
        <f t="shared" si="910"/>
        <v>1</v>
      </c>
      <c r="L8351">
        <v>9827</v>
      </c>
      <c r="M8351" s="6">
        <f t="shared" si="911"/>
        <v>0</v>
      </c>
      <c r="N8351" s="6">
        <f t="shared" si="912"/>
        <v>10.176045588684238</v>
      </c>
      <c r="O8351" s="6">
        <f t="shared" si="913"/>
        <v>10.176045588684238</v>
      </c>
      <c r="Q8351">
        <f>_xlfn.XLOOKUP(C8351&amp;G8351&amp;H8351,covid!$E$2:$E$2184,covid!$D$2:$D$2184,0,0,1)</f>
        <v>4</v>
      </c>
    </row>
    <row r="8352" spans="1:17" x14ac:dyDescent="0.3">
      <c r="A8352">
        <f>_xlfn.XLOOKUP(C8352,kamus!$B$2:$B$87,kamus!$A$2:$A$87,0,0,1)</f>
        <v>83</v>
      </c>
      <c r="B8352" t="str">
        <f>_xlfn.XLOOKUP(C8352,kamus!$B$2:$B$87,kamus!$D$2:$D$87,"dihapus",0,1)</f>
        <v>turi</v>
      </c>
      <c r="C8352" t="s">
        <v>211</v>
      </c>
      <c r="D8352">
        <f>_xlfn.XLOOKUP(C8352,kamus!$B$2:$B$87,kamus!$J$2:$J$87,"dihapus",0,1)</f>
        <v>0</v>
      </c>
      <c r="E8352">
        <f t="shared" si="914"/>
        <v>0</v>
      </c>
      <c r="F8352" s="14">
        <v>45261</v>
      </c>
      <c r="G8352" s="1">
        <f t="shared" si="915"/>
        <v>12</v>
      </c>
      <c r="H8352" s="1">
        <f t="shared" si="916"/>
        <v>2023</v>
      </c>
      <c r="I8352">
        <v>0</v>
      </c>
      <c r="J8352">
        <v>0</v>
      </c>
      <c r="K8352">
        <f t="shared" si="910"/>
        <v>0</v>
      </c>
      <c r="L8352">
        <v>8793</v>
      </c>
      <c r="M8352" s="6">
        <f t="shared" si="911"/>
        <v>0</v>
      </c>
      <c r="N8352" s="6">
        <f t="shared" si="912"/>
        <v>0</v>
      </c>
      <c r="O8352" s="6">
        <f t="shared" si="913"/>
        <v>0</v>
      </c>
      <c r="Q8352">
        <f>_xlfn.XLOOKUP(C8352&amp;G8352&amp;H8352,covid!$E$2:$E$2184,covid!$D$2:$D$2184,0,0,1)</f>
        <v>5</v>
      </c>
    </row>
    <row r="8353" spans="1:17" x14ac:dyDescent="0.3">
      <c r="A8353">
        <f>_xlfn.XLOOKUP(C8353,kamus!$B$2:$B$87,kamus!$A$2:$A$87,0,0,1)</f>
        <v>85</v>
      </c>
      <c r="B8353" t="str">
        <f>_xlfn.XLOOKUP(C8353,kamus!$B$2:$B$87,kamus!$D$2:$D$87,"dihapus",0,1)</f>
        <v>turi</v>
      </c>
      <c r="C8353" t="s">
        <v>279</v>
      </c>
      <c r="D8353">
        <f>_xlfn.XLOOKUP(C8353,kamus!$B$2:$B$87,kamus!$J$2:$J$87,"dihapus",0,1)</f>
        <v>0</v>
      </c>
      <c r="E8353">
        <f t="shared" si="914"/>
        <v>0</v>
      </c>
      <c r="F8353" s="14">
        <v>45261</v>
      </c>
      <c r="G8353" s="1">
        <f t="shared" si="915"/>
        <v>12</v>
      </c>
      <c r="H8353" s="1">
        <f t="shared" si="916"/>
        <v>2023</v>
      </c>
      <c r="I8353">
        <v>0</v>
      </c>
      <c r="J8353">
        <v>0</v>
      </c>
      <c r="K8353">
        <f t="shared" si="910"/>
        <v>0</v>
      </c>
      <c r="L8353">
        <v>11277</v>
      </c>
      <c r="M8353" s="6">
        <f t="shared" si="911"/>
        <v>0</v>
      </c>
      <c r="N8353" s="6">
        <f t="shared" si="912"/>
        <v>0</v>
      </c>
      <c r="O8353" s="6">
        <f t="shared" si="913"/>
        <v>0</v>
      </c>
      <c r="Q8353">
        <f>_xlfn.XLOOKUP(C8353&amp;G8353&amp;H8353,covid!$E$2:$E$2184,covid!$D$2:$D$2184,0,0,1)</f>
        <v>2</v>
      </c>
    </row>
    <row r="8354" spans="1:17" x14ac:dyDescent="0.3">
      <c r="A8354">
        <f>_xlfn.XLOOKUP(C8354,kamus!$B$2:$B$87,kamus!$A$2:$A$87,0,0,1)</f>
        <v>4</v>
      </c>
      <c r="B8354" t="str">
        <f>_xlfn.XLOOKUP(C8354,kamus!$B$2:$B$87,kamus!$D$2:$D$87,"dihapus",0,1)</f>
        <v>Berbah</v>
      </c>
      <c r="C8354" t="s">
        <v>215</v>
      </c>
      <c r="D8354">
        <f>_xlfn.XLOOKUP(C8354,kamus!$B$2:$B$87,kamus!$J$2:$J$87,"dihapus",0,1)</f>
        <v>0</v>
      </c>
      <c r="E8354">
        <f t="shared" si="914"/>
        <v>0</v>
      </c>
      <c r="F8354" s="14">
        <v>45292</v>
      </c>
      <c r="G8354" s="1">
        <f t="shared" si="915"/>
        <v>1</v>
      </c>
      <c r="H8354" s="1">
        <f t="shared" si="916"/>
        <v>2024</v>
      </c>
      <c r="I8354">
        <v>0</v>
      </c>
      <c r="J8354">
        <v>0</v>
      </c>
      <c r="K8354">
        <f t="shared" si="910"/>
        <v>0</v>
      </c>
      <c r="L8354">
        <v>11372</v>
      </c>
      <c r="M8354" s="6">
        <f t="shared" si="911"/>
        <v>0</v>
      </c>
      <c r="N8354" s="6">
        <f t="shared" si="912"/>
        <v>0</v>
      </c>
      <c r="O8354" s="6">
        <f t="shared" si="913"/>
        <v>0</v>
      </c>
      <c r="Q8354">
        <f>_xlfn.XLOOKUP(C8354&amp;G8354&amp;H8354,covid!$E$2:$E$2184,covid!$D$2:$D$2184,0,0,1)</f>
        <v>0</v>
      </c>
    </row>
    <row r="8355" spans="1:17" x14ac:dyDescent="0.3">
      <c r="A8355">
        <f>_xlfn.XLOOKUP(C8355,kamus!$B$2:$B$87,kamus!$A$2:$A$87,0,0,1)</f>
        <v>1</v>
      </c>
      <c r="B8355" t="str">
        <f>_xlfn.XLOOKUP(C8355,kamus!$B$2:$B$87,kamus!$D$2:$D$87,"dihapus",0,1)</f>
        <v>Berbah</v>
      </c>
      <c r="C8355" t="s">
        <v>216</v>
      </c>
      <c r="D8355">
        <f>_xlfn.XLOOKUP(C8355,kamus!$B$2:$B$87,kamus!$J$2:$J$87,"dihapus",0,1)</f>
        <v>1</v>
      </c>
      <c r="E8355">
        <f t="shared" si="914"/>
        <v>1</v>
      </c>
      <c r="F8355" s="14">
        <v>45292</v>
      </c>
      <c r="G8355" s="1">
        <f t="shared" si="915"/>
        <v>1</v>
      </c>
      <c r="H8355" s="1">
        <f t="shared" si="916"/>
        <v>2024</v>
      </c>
      <c r="I8355">
        <v>0</v>
      </c>
      <c r="J8355">
        <v>4</v>
      </c>
      <c r="K8355">
        <f t="shared" si="910"/>
        <v>4</v>
      </c>
      <c r="L8355">
        <v>14469</v>
      </c>
      <c r="M8355" s="6">
        <f t="shared" si="911"/>
        <v>0</v>
      </c>
      <c r="N8355" s="6">
        <f t="shared" si="912"/>
        <v>27.645310664178584</v>
      </c>
      <c r="O8355" s="6">
        <f t="shared" si="913"/>
        <v>27.645310664178584</v>
      </c>
      <c r="Q8355">
        <f>_xlfn.XLOOKUP(C8355&amp;G8355&amp;H8355,covid!$E$2:$E$2184,covid!$D$2:$D$2184,0,0,1)</f>
        <v>0</v>
      </c>
    </row>
    <row r="8356" spans="1:17" x14ac:dyDescent="0.3">
      <c r="A8356">
        <f>_xlfn.XLOOKUP(C8356,kamus!$B$2:$B$87,kamus!$A$2:$A$87,0,0,1)</f>
        <v>2</v>
      </c>
      <c r="B8356" t="str">
        <f>_xlfn.XLOOKUP(C8356,kamus!$B$2:$B$87,kamus!$D$2:$D$87,"dihapus",0,1)</f>
        <v>Berbah</v>
      </c>
      <c r="C8356" t="s">
        <v>246</v>
      </c>
      <c r="D8356">
        <f>_xlfn.XLOOKUP(C8356,kamus!$B$2:$B$87,kamus!$J$2:$J$87,"dihapus",0,1)</f>
        <v>1</v>
      </c>
      <c r="E8356">
        <f t="shared" si="914"/>
        <v>1</v>
      </c>
      <c r="F8356" s="14">
        <v>45292</v>
      </c>
      <c r="G8356" s="1">
        <f t="shared" si="915"/>
        <v>1</v>
      </c>
      <c r="H8356" s="1">
        <f t="shared" si="916"/>
        <v>2024</v>
      </c>
      <c r="I8356">
        <v>0</v>
      </c>
      <c r="J8356">
        <v>1</v>
      </c>
      <c r="K8356">
        <f t="shared" si="910"/>
        <v>1</v>
      </c>
      <c r="L8356">
        <v>18580</v>
      </c>
      <c r="M8356" s="6">
        <f t="shared" si="911"/>
        <v>0</v>
      </c>
      <c r="N8356" s="6">
        <f t="shared" si="912"/>
        <v>5.3821313240043063</v>
      </c>
      <c r="O8356" s="6">
        <f t="shared" si="913"/>
        <v>5.3821313240043063</v>
      </c>
      <c r="Q8356">
        <f>_xlfn.XLOOKUP(C8356&amp;G8356&amp;H8356,covid!$E$2:$E$2184,covid!$D$2:$D$2184,0,0,1)</f>
        <v>0</v>
      </c>
    </row>
    <row r="8357" spans="1:17" x14ac:dyDescent="0.3">
      <c r="A8357">
        <f>_xlfn.XLOOKUP(C8357,kamus!$B$2:$B$87,kamus!$A$2:$A$87,0,0,1)</f>
        <v>3</v>
      </c>
      <c r="B8357" t="str">
        <f>_xlfn.XLOOKUP(C8357,kamus!$B$2:$B$87,kamus!$D$2:$D$87,"dihapus",0,1)</f>
        <v>Berbah</v>
      </c>
      <c r="C8357" t="s">
        <v>267</v>
      </c>
      <c r="D8357">
        <f>_xlfn.XLOOKUP(C8357,kamus!$B$2:$B$87,kamus!$J$2:$J$87,"dihapus",0,1)</f>
        <v>1</v>
      </c>
      <c r="E8357">
        <f t="shared" si="914"/>
        <v>1</v>
      </c>
      <c r="F8357" s="14">
        <v>45292</v>
      </c>
      <c r="G8357" s="1">
        <f t="shared" si="915"/>
        <v>1</v>
      </c>
      <c r="H8357" s="1">
        <f t="shared" si="916"/>
        <v>2024</v>
      </c>
      <c r="I8357">
        <v>0</v>
      </c>
      <c r="J8357">
        <v>0</v>
      </c>
      <c r="K8357">
        <f t="shared" si="910"/>
        <v>0</v>
      </c>
      <c r="L8357">
        <v>13275</v>
      </c>
      <c r="M8357" s="6">
        <f t="shared" si="911"/>
        <v>0</v>
      </c>
      <c r="N8357" s="6">
        <f t="shared" si="912"/>
        <v>0</v>
      </c>
      <c r="O8357" s="6">
        <f t="shared" si="913"/>
        <v>0</v>
      </c>
      <c r="Q8357">
        <f>_xlfn.XLOOKUP(C8357&amp;G8357&amp;H8357,covid!$E$2:$E$2184,covid!$D$2:$D$2184,0,0,1)</f>
        <v>0</v>
      </c>
    </row>
    <row r="8358" spans="1:17" x14ac:dyDescent="0.3">
      <c r="A8358">
        <f>_xlfn.XLOOKUP(C8358,kamus!$B$2:$B$87,kamus!$A$2:$A$87,0,0,1)</f>
        <v>9</v>
      </c>
      <c r="B8358" t="str">
        <f>_xlfn.XLOOKUP(C8358,kamus!$B$2:$B$87,kamus!$D$2:$D$87,"dihapus",0,1)</f>
        <v>cangkringan</v>
      </c>
      <c r="C8358" t="s">
        <v>197</v>
      </c>
      <c r="D8358">
        <f>_xlfn.XLOOKUP(C8358,kamus!$B$2:$B$87,kamus!$J$2:$J$87,"dihapus",0,1)</f>
        <v>0</v>
      </c>
      <c r="E8358">
        <f t="shared" si="914"/>
        <v>0</v>
      </c>
      <c r="F8358" s="14">
        <v>45292</v>
      </c>
      <c r="G8358" s="1">
        <f t="shared" si="915"/>
        <v>1</v>
      </c>
      <c r="H8358" s="1">
        <f t="shared" si="916"/>
        <v>2024</v>
      </c>
      <c r="I8358">
        <v>0</v>
      </c>
      <c r="J8358">
        <v>2</v>
      </c>
      <c r="K8358">
        <f t="shared" si="910"/>
        <v>2</v>
      </c>
      <c r="L8358">
        <v>8010</v>
      </c>
      <c r="M8358" s="6">
        <f t="shared" si="911"/>
        <v>0</v>
      </c>
      <c r="N8358" s="6">
        <f t="shared" si="912"/>
        <v>24.968789013732835</v>
      </c>
      <c r="O8358" s="6">
        <f t="shared" si="913"/>
        <v>24.968789013732835</v>
      </c>
      <c r="Q8358">
        <f>_xlfn.XLOOKUP(C8358&amp;G8358&amp;H8358,covid!$E$2:$E$2184,covid!$D$2:$D$2184,0,0,1)</f>
        <v>0</v>
      </c>
    </row>
    <row r="8359" spans="1:17" x14ac:dyDescent="0.3">
      <c r="A8359">
        <f>_xlfn.XLOOKUP(C8359,kamus!$B$2:$B$87,kamus!$A$2:$A$87,0,0,1)</f>
        <v>5</v>
      </c>
      <c r="B8359" t="str">
        <f>_xlfn.XLOOKUP(C8359,kamus!$B$2:$B$87,kamus!$D$2:$D$87,"dihapus",0,1)</f>
        <v>cangkringan</v>
      </c>
      <c r="C8359" t="s">
        <v>212</v>
      </c>
      <c r="D8359">
        <f>_xlfn.XLOOKUP(C8359,kamus!$B$2:$B$87,kamus!$J$2:$J$87,"dihapus",0,1)</f>
        <v>0</v>
      </c>
      <c r="E8359">
        <f t="shared" si="914"/>
        <v>0</v>
      </c>
      <c r="F8359" s="14">
        <v>45292</v>
      </c>
      <c r="G8359" s="1">
        <f t="shared" si="915"/>
        <v>1</v>
      </c>
      <c r="H8359" s="1">
        <f t="shared" si="916"/>
        <v>2024</v>
      </c>
      <c r="I8359">
        <v>0</v>
      </c>
      <c r="J8359">
        <v>0</v>
      </c>
      <c r="K8359">
        <f t="shared" si="910"/>
        <v>0</v>
      </c>
      <c r="L8359">
        <v>4106</v>
      </c>
      <c r="M8359" s="6">
        <f t="shared" si="911"/>
        <v>0</v>
      </c>
      <c r="N8359" s="6">
        <f t="shared" si="912"/>
        <v>0</v>
      </c>
      <c r="O8359" s="6">
        <f t="shared" si="913"/>
        <v>0</v>
      </c>
      <c r="Q8359">
        <f>_xlfn.XLOOKUP(C8359&amp;G8359&amp;H8359,covid!$E$2:$E$2184,covid!$D$2:$D$2184,0,0,1)</f>
        <v>0</v>
      </c>
    </row>
    <row r="8360" spans="1:17" x14ac:dyDescent="0.3">
      <c r="A8360">
        <f>_xlfn.XLOOKUP(C8360,kamus!$B$2:$B$87,kamus!$A$2:$A$87,0,0,1)</f>
        <v>7</v>
      </c>
      <c r="B8360" t="str">
        <f>_xlfn.XLOOKUP(C8360,kamus!$B$2:$B$87,kamus!$D$2:$D$87,"dihapus",0,1)</f>
        <v>cangkringan</v>
      </c>
      <c r="C8360" t="s">
        <v>217</v>
      </c>
      <c r="D8360">
        <f>_xlfn.XLOOKUP(C8360,kamus!$B$2:$B$87,kamus!$J$2:$J$87,"dihapus",0,1)</f>
        <v>0</v>
      </c>
      <c r="E8360">
        <f t="shared" si="914"/>
        <v>0</v>
      </c>
      <c r="F8360" s="14">
        <v>45292</v>
      </c>
      <c r="G8360" s="1">
        <f t="shared" si="915"/>
        <v>1</v>
      </c>
      <c r="H8360" s="1">
        <f t="shared" si="916"/>
        <v>2024</v>
      </c>
      <c r="I8360">
        <v>0</v>
      </c>
      <c r="J8360">
        <v>0</v>
      </c>
      <c r="K8360">
        <f t="shared" si="910"/>
        <v>0</v>
      </c>
      <c r="L8360">
        <v>3562</v>
      </c>
      <c r="M8360" s="6">
        <f t="shared" si="911"/>
        <v>0</v>
      </c>
      <c r="N8360" s="6">
        <f t="shared" si="912"/>
        <v>0</v>
      </c>
      <c r="O8360" s="6">
        <f t="shared" si="913"/>
        <v>0</v>
      </c>
      <c r="Q8360">
        <f>_xlfn.XLOOKUP(C8360&amp;G8360&amp;H8360,covid!$E$2:$E$2184,covid!$D$2:$D$2184,0,0,1)</f>
        <v>0</v>
      </c>
    </row>
    <row r="8361" spans="1:17" x14ac:dyDescent="0.3">
      <c r="A8361">
        <f>_xlfn.XLOOKUP(C8361,kamus!$B$2:$B$87,kamus!$A$2:$A$87,0,0,1)</f>
        <v>8</v>
      </c>
      <c r="B8361" t="str">
        <f>_xlfn.XLOOKUP(C8361,kamus!$B$2:$B$87,kamus!$D$2:$D$87,"dihapus",0,1)</f>
        <v>cangkringan</v>
      </c>
      <c r="C8361" t="s">
        <v>275</v>
      </c>
      <c r="D8361">
        <f>_xlfn.XLOOKUP(C8361,kamus!$B$2:$B$87,kamus!$J$2:$J$87,"dihapus",0,1)</f>
        <v>0</v>
      </c>
      <c r="E8361">
        <f t="shared" si="914"/>
        <v>0</v>
      </c>
      <c r="F8361" s="14">
        <v>45292</v>
      </c>
      <c r="G8361" s="1">
        <f t="shared" si="915"/>
        <v>1</v>
      </c>
      <c r="H8361" s="1">
        <f t="shared" si="916"/>
        <v>2024</v>
      </c>
      <c r="I8361">
        <v>0</v>
      </c>
      <c r="J8361">
        <v>0</v>
      </c>
      <c r="K8361">
        <f t="shared" si="910"/>
        <v>0</v>
      </c>
      <c r="L8361">
        <v>5513</v>
      </c>
      <c r="M8361" s="6">
        <f t="shared" si="911"/>
        <v>0</v>
      </c>
      <c r="N8361" s="6">
        <f t="shared" si="912"/>
        <v>0</v>
      </c>
      <c r="O8361" s="6">
        <f t="shared" si="913"/>
        <v>0</v>
      </c>
      <c r="Q8361">
        <f>_xlfn.XLOOKUP(C8361&amp;G8361&amp;H8361,covid!$E$2:$E$2184,covid!$D$2:$D$2184,0,0,1)</f>
        <v>0</v>
      </c>
    </row>
    <row r="8362" spans="1:17" x14ac:dyDescent="0.3">
      <c r="A8362">
        <f>_xlfn.XLOOKUP(C8362,kamus!$B$2:$B$87,kamus!$A$2:$A$87,0,0,1)</f>
        <v>6</v>
      </c>
      <c r="B8362" t="str">
        <f>_xlfn.XLOOKUP(C8362,kamus!$B$2:$B$87,kamus!$D$2:$D$87,"dihapus",0,1)</f>
        <v>cangkringan</v>
      </c>
      <c r="C8362" t="s">
        <v>281</v>
      </c>
      <c r="D8362">
        <f>_xlfn.XLOOKUP(C8362,kamus!$B$2:$B$87,kamus!$J$2:$J$87,"dihapus",0,1)</f>
        <v>0</v>
      </c>
      <c r="E8362">
        <f t="shared" si="914"/>
        <v>0</v>
      </c>
      <c r="F8362" s="14">
        <v>45292</v>
      </c>
      <c r="G8362" s="1">
        <f t="shared" si="915"/>
        <v>1</v>
      </c>
      <c r="H8362" s="1">
        <f t="shared" si="916"/>
        <v>2024</v>
      </c>
      <c r="I8362">
        <v>0</v>
      </c>
      <c r="J8362">
        <v>0</v>
      </c>
      <c r="K8362">
        <f t="shared" si="910"/>
        <v>0</v>
      </c>
      <c r="L8362">
        <v>11264</v>
      </c>
      <c r="M8362" s="6">
        <f t="shared" si="911"/>
        <v>0</v>
      </c>
      <c r="N8362" s="6">
        <f t="shared" si="912"/>
        <v>0</v>
      </c>
      <c r="O8362" s="6">
        <f t="shared" si="913"/>
        <v>0</v>
      </c>
      <c r="Q8362">
        <f>_xlfn.XLOOKUP(C8362&amp;G8362&amp;H8362,covid!$E$2:$E$2184,covid!$D$2:$D$2184,0,0,1)</f>
        <v>0</v>
      </c>
    </row>
    <row r="8363" spans="1:17" x14ac:dyDescent="0.3">
      <c r="A8363">
        <f>_xlfn.XLOOKUP(C8363,kamus!$B$2:$B$87,kamus!$A$2:$A$87,0,0,1)</f>
        <v>10</v>
      </c>
      <c r="B8363" t="str">
        <f>_xlfn.XLOOKUP(C8363,kamus!$B$2:$B$87,kamus!$D$2:$D$87,"dihapus",0,1)</f>
        <v>Depok 1</v>
      </c>
      <c r="C8363" t="s">
        <v>220</v>
      </c>
      <c r="D8363">
        <f>_xlfn.XLOOKUP(C8363,kamus!$B$2:$B$87,kamus!$J$2:$J$87,"dihapus",0,1)</f>
        <v>1</v>
      </c>
      <c r="E8363">
        <f t="shared" si="914"/>
        <v>1</v>
      </c>
      <c r="F8363" s="14">
        <v>45292</v>
      </c>
      <c r="G8363" s="1">
        <f t="shared" si="915"/>
        <v>1</v>
      </c>
      <c r="H8363" s="1">
        <f t="shared" si="916"/>
        <v>2024</v>
      </c>
      <c r="I8363">
        <v>0</v>
      </c>
      <c r="J8363">
        <v>2</v>
      </c>
      <c r="K8363">
        <f t="shared" si="910"/>
        <v>2</v>
      </c>
      <c r="L8363">
        <v>37695</v>
      </c>
      <c r="M8363" s="6">
        <f t="shared" si="911"/>
        <v>0</v>
      </c>
      <c r="N8363" s="6">
        <f t="shared" si="912"/>
        <v>5.3057434673033557</v>
      </c>
      <c r="O8363" s="6">
        <f t="shared" si="913"/>
        <v>5.3057434673033557</v>
      </c>
      <c r="Q8363">
        <f>_xlfn.XLOOKUP(C8363&amp;G8363&amp;H8363,covid!$E$2:$E$2184,covid!$D$2:$D$2184,0,0,1)</f>
        <v>0</v>
      </c>
    </row>
    <row r="8364" spans="1:17" x14ac:dyDescent="0.3">
      <c r="A8364">
        <f>_xlfn.XLOOKUP(C8364,kamus!$B$2:$B$87,kamus!$A$2:$A$87,0,0,1)</f>
        <v>11</v>
      </c>
      <c r="B8364" t="str">
        <f>_xlfn.XLOOKUP(C8364,kamus!$B$2:$B$87,kamus!$D$2:$D$87,"dihapus",0,1)</f>
        <v>Depok 2</v>
      </c>
      <c r="C8364" t="s">
        <v>207</v>
      </c>
      <c r="D8364">
        <f>_xlfn.XLOOKUP(C8364,kamus!$B$2:$B$87,kamus!$J$2:$J$87,"dihapus",0,1)</f>
        <v>1</v>
      </c>
      <c r="E8364">
        <f t="shared" si="914"/>
        <v>1</v>
      </c>
      <c r="F8364" s="14">
        <v>45292</v>
      </c>
      <c r="G8364" s="1">
        <f t="shared" si="915"/>
        <v>1</v>
      </c>
      <c r="H8364" s="1">
        <f t="shared" si="916"/>
        <v>2024</v>
      </c>
      <c r="I8364">
        <v>1</v>
      </c>
      <c r="J8364">
        <v>0</v>
      </c>
      <c r="K8364">
        <f t="shared" si="910"/>
        <v>1</v>
      </c>
      <c r="L8364">
        <v>44139</v>
      </c>
      <c r="M8364" s="6">
        <f t="shared" si="911"/>
        <v>2.2655701307233964</v>
      </c>
      <c r="N8364" s="6">
        <f t="shared" si="912"/>
        <v>0</v>
      </c>
      <c r="O8364" s="6">
        <f t="shared" si="913"/>
        <v>2.2655701307233964</v>
      </c>
      <c r="Q8364">
        <f>_xlfn.XLOOKUP(C8364&amp;G8364&amp;H8364,covid!$E$2:$E$2184,covid!$D$2:$D$2184,0,0,1)</f>
        <v>0</v>
      </c>
    </row>
    <row r="8365" spans="1:17" x14ac:dyDescent="0.3">
      <c r="A8365">
        <f>_xlfn.XLOOKUP(C8365,kamus!$B$2:$B$87,kamus!$A$2:$A$87,0,0,1)</f>
        <v>12</v>
      </c>
      <c r="B8365" t="str">
        <f>_xlfn.XLOOKUP(C8365,kamus!$B$2:$B$87,kamus!$D$2:$D$87,"dihapus",0,1)</f>
        <v>Depok 3</v>
      </c>
      <c r="C8365" t="s">
        <v>206</v>
      </c>
      <c r="D8365">
        <f>_xlfn.XLOOKUP(C8365,kamus!$B$2:$B$87,kamus!$J$2:$J$87,"dihapus",0,1)</f>
        <v>1</v>
      </c>
      <c r="E8365">
        <f t="shared" si="914"/>
        <v>1</v>
      </c>
      <c r="F8365" s="14">
        <v>45292</v>
      </c>
      <c r="G8365" s="1">
        <f t="shared" si="915"/>
        <v>1</v>
      </c>
      <c r="H8365" s="1">
        <f t="shared" si="916"/>
        <v>2024</v>
      </c>
      <c r="I8365">
        <v>1</v>
      </c>
      <c r="J8365">
        <v>0</v>
      </c>
      <c r="K8365">
        <f t="shared" si="910"/>
        <v>1</v>
      </c>
      <c r="L8365">
        <v>44540</v>
      </c>
      <c r="M8365" s="6">
        <f t="shared" si="911"/>
        <v>2.2451728783116298</v>
      </c>
      <c r="N8365" s="6">
        <f t="shared" si="912"/>
        <v>0</v>
      </c>
      <c r="O8365" s="6">
        <f t="shared" si="913"/>
        <v>2.2451728783116298</v>
      </c>
      <c r="Q8365">
        <f>_xlfn.XLOOKUP(C8365&amp;G8365&amp;H8365,covid!$E$2:$E$2184,covid!$D$2:$D$2184,0,0,1)</f>
        <v>0</v>
      </c>
    </row>
    <row r="8366" spans="1:17" x14ac:dyDescent="0.3">
      <c r="A8366">
        <f>_xlfn.XLOOKUP(C8366,kamus!$B$2:$B$87,kamus!$A$2:$A$87,0,0,1)</f>
        <v>0</v>
      </c>
      <c r="B8366" t="str">
        <f>_xlfn.XLOOKUP(C8366,kamus!$B$2:$B$87,kamus!$D$2:$D$87,"dihapus",0,1)</f>
        <v>dihapus</v>
      </c>
      <c r="C8366" t="s">
        <v>282</v>
      </c>
      <c r="D8366" t="str">
        <f>_xlfn.XLOOKUP(C8366,kamus!$B$2:$B$87,kamus!$J$2:$J$87,"dihapus",0,1)</f>
        <v>dihapus</v>
      </c>
      <c r="E8366">
        <f t="shared" si="914"/>
        <v>1</v>
      </c>
      <c r="F8366" s="14">
        <v>45292</v>
      </c>
      <c r="G8366" s="1">
        <f t="shared" si="915"/>
        <v>1</v>
      </c>
      <c r="H8366" s="1">
        <f t="shared" si="916"/>
        <v>2024</v>
      </c>
      <c r="I8366">
        <v>0</v>
      </c>
      <c r="J8366">
        <v>0</v>
      </c>
      <c r="K8366">
        <f t="shared" si="910"/>
        <v>0</v>
      </c>
      <c r="L8366" t="e">
        <v>#N/A</v>
      </c>
      <c r="M8366" s="6" t="e">
        <f t="shared" si="911"/>
        <v>#N/A</v>
      </c>
      <c r="N8366" s="6" t="e">
        <f t="shared" si="912"/>
        <v>#N/A</v>
      </c>
      <c r="O8366" s="6" t="e">
        <f t="shared" si="913"/>
        <v>#N/A</v>
      </c>
      <c r="Q8366">
        <f>_xlfn.XLOOKUP(C8366&amp;G8366&amp;H8366,covid!$E$2:$E$2184,covid!$D$2:$D$2184,0,0,1)</f>
        <v>0</v>
      </c>
    </row>
    <row r="8367" spans="1:17" x14ac:dyDescent="0.3">
      <c r="A8367">
        <f>_xlfn.XLOOKUP(C8367,kamus!$B$2:$B$87,kamus!$A$2:$A$87,0,0,1)</f>
        <v>14</v>
      </c>
      <c r="B8367" t="str">
        <f>_xlfn.XLOOKUP(C8367,kamus!$B$2:$B$87,kamus!$D$2:$D$87,"dihapus",0,1)</f>
        <v>Gamping 1</v>
      </c>
      <c r="C8367" t="s">
        <v>196</v>
      </c>
      <c r="D8367">
        <f>_xlfn.XLOOKUP(C8367,kamus!$B$2:$B$87,kamus!$J$2:$J$87,"dihapus",0,1)</f>
        <v>1</v>
      </c>
      <c r="E8367">
        <f t="shared" si="914"/>
        <v>1</v>
      </c>
      <c r="F8367" s="14">
        <v>45292</v>
      </c>
      <c r="G8367" s="1">
        <f t="shared" si="915"/>
        <v>1</v>
      </c>
      <c r="H8367" s="1">
        <f t="shared" si="916"/>
        <v>2024</v>
      </c>
      <c r="I8367">
        <v>0</v>
      </c>
      <c r="J8367">
        <v>0</v>
      </c>
      <c r="K8367">
        <f t="shared" si="910"/>
        <v>0</v>
      </c>
      <c r="L8367">
        <v>22668</v>
      </c>
      <c r="M8367" s="6">
        <f t="shared" si="911"/>
        <v>0</v>
      </c>
      <c r="N8367" s="6">
        <f t="shared" si="912"/>
        <v>0</v>
      </c>
      <c r="O8367" s="6">
        <f t="shared" si="913"/>
        <v>0</v>
      </c>
      <c r="Q8367">
        <f>_xlfn.XLOOKUP(C8367&amp;G8367&amp;H8367,covid!$E$2:$E$2184,covid!$D$2:$D$2184,0,0,1)</f>
        <v>0</v>
      </c>
    </row>
    <row r="8368" spans="1:17" x14ac:dyDescent="0.3">
      <c r="A8368">
        <f>_xlfn.XLOOKUP(C8368,kamus!$B$2:$B$87,kamus!$A$2:$A$87,0,0,1)</f>
        <v>13</v>
      </c>
      <c r="B8368" t="str">
        <f>_xlfn.XLOOKUP(C8368,kamus!$B$2:$B$87,kamus!$D$2:$D$87,"dihapus",0,1)</f>
        <v>Gamping 1</v>
      </c>
      <c r="C8368" t="s">
        <v>198</v>
      </c>
      <c r="D8368">
        <f>_xlfn.XLOOKUP(C8368,kamus!$B$2:$B$87,kamus!$J$2:$J$87,"dihapus",0,1)</f>
        <v>1</v>
      </c>
      <c r="E8368">
        <f t="shared" si="914"/>
        <v>1</v>
      </c>
      <c r="F8368" s="14">
        <v>45292</v>
      </c>
      <c r="G8368" s="1">
        <f t="shared" si="915"/>
        <v>1</v>
      </c>
      <c r="H8368" s="1">
        <f t="shared" si="916"/>
        <v>2024</v>
      </c>
      <c r="I8368">
        <v>0</v>
      </c>
      <c r="J8368">
        <v>1</v>
      </c>
      <c r="K8368">
        <f t="shared" si="910"/>
        <v>1</v>
      </c>
      <c r="L8368">
        <v>20508</v>
      </c>
      <c r="M8368" s="6">
        <f t="shared" si="911"/>
        <v>0</v>
      </c>
      <c r="N8368" s="6">
        <f t="shared" si="912"/>
        <v>4.8761458942851572</v>
      </c>
      <c r="O8368" s="6">
        <f t="shared" si="913"/>
        <v>4.8761458942851572</v>
      </c>
      <c r="Q8368">
        <f>_xlfn.XLOOKUP(C8368&amp;G8368&amp;H8368,covid!$E$2:$E$2184,covid!$D$2:$D$2184,0,0,1)</f>
        <v>0</v>
      </c>
    </row>
    <row r="8369" spans="1:17" x14ac:dyDescent="0.3">
      <c r="A8369">
        <f>_xlfn.XLOOKUP(C8369,kamus!$B$2:$B$87,kamus!$A$2:$A$87,0,0,1)</f>
        <v>16</v>
      </c>
      <c r="B8369" t="str">
        <f>_xlfn.XLOOKUP(C8369,kamus!$B$2:$B$87,kamus!$D$2:$D$87,"dihapus",0,1)</f>
        <v>Gamping 2</v>
      </c>
      <c r="C8369" t="s">
        <v>200</v>
      </c>
      <c r="D8369">
        <f>_xlfn.XLOOKUP(C8369,kamus!$B$2:$B$87,kamus!$J$2:$J$87,"dihapus",0,1)</f>
        <v>1</v>
      </c>
      <c r="E8369">
        <f t="shared" si="914"/>
        <v>1</v>
      </c>
      <c r="F8369" s="14">
        <v>45292</v>
      </c>
      <c r="G8369" s="1">
        <f t="shared" si="915"/>
        <v>1</v>
      </c>
      <c r="H8369" s="1">
        <f t="shared" si="916"/>
        <v>2024</v>
      </c>
      <c r="I8369">
        <v>0</v>
      </c>
      <c r="J8369">
        <v>1</v>
      </c>
      <c r="K8369">
        <f t="shared" si="910"/>
        <v>1</v>
      </c>
      <c r="L8369">
        <v>16514</v>
      </c>
      <c r="M8369" s="6">
        <f t="shared" si="911"/>
        <v>0</v>
      </c>
      <c r="N8369" s="6">
        <f t="shared" si="912"/>
        <v>6.0554680876831783</v>
      </c>
      <c r="O8369" s="6">
        <f t="shared" si="913"/>
        <v>6.0554680876831783</v>
      </c>
      <c r="Q8369">
        <f>_xlfn.XLOOKUP(C8369&amp;G8369&amp;H8369,covid!$E$2:$E$2184,covid!$D$2:$D$2184,0,0,1)</f>
        <v>0</v>
      </c>
    </row>
    <row r="8370" spans="1:17" x14ac:dyDescent="0.3">
      <c r="A8370">
        <f>_xlfn.XLOOKUP(C8370,kamus!$B$2:$B$87,kamus!$A$2:$A$87,0,0,1)</f>
        <v>15</v>
      </c>
      <c r="B8370" t="str">
        <f>_xlfn.XLOOKUP(C8370,kamus!$B$2:$B$87,kamus!$D$2:$D$87,"dihapus",0,1)</f>
        <v>Gamping 2</v>
      </c>
      <c r="C8370" t="s">
        <v>230</v>
      </c>
      <c r="D8370">
        <f>_xlfn.XLOOKUP(C8370,kamus!$B$2:$B$87,kamus!$J$2:$J$87,"dihapus",0,1)</f>
        <v>1</v>
      </c>
      <c r="E8370">
        <f t="shared" si="914"/>
        <v>1</v>
      </c>
      <c r="F8370" s="14">
        <v>45292</v>
      </c>
      <c r="G8370" s="1">
        <f t="shared" si="915"/>
        <v>1</v>
      </c>
      <c r="H8370" s="1">
        <f t="shared" si="916"/>
        <v>2024</v>
      </c>
      <c r="I8370">
        <v>0</v>
      </c>
      <c r="J8370">
        <v>0</v>
      </c>
      <c r="K8370">
        <f t="shared" si="910"/>
        <v>0</v>
      </c>
      <c r="L8370">
        <v>18568</v>
      </c>
      <c r="M8370" s="6">
        <f t="shared" si="911"/>
        <v>0</v>
      </c>
      <c r="N8370" s="6">
        <f t="shared" si="912"/>
        <v>0</v>
      </c>
      <c r="O8370" s="6">
        <f t="shared" si="913"/>
        <v>0</v>
      </c>
      <c r="Q8370">
        <f>_xlfn.XLOOKUP(C8370&amp;G8370&amp;H8370,covid!$E$2:$E$2184,covid!$D$2:$D$2184,0,0,1)</f>
        <v>0</v>
      </c>
    </row>
    <row r="8371" spans="1:17" x14ac:dyDescent="0.3">
      <c r="A8371">
        <f>_xlfn.XLOOKUP(C8371,kamus!$B$2:$B$87,kamus!$A$2:$A$87,0,0,1)</f>
        <v>17</v>
      </c>
      <c r="B8371" t="str">
        <f>_xlfn.XLOOKUP(C8371,kamus!$B$2:$B$87,kamus!$D$2:$D$87,"dihapus",0,1)</f>
        <v>Gamping 2</v>
      </c>
      <c r="C8371" t="s">
        <v>272</v>
      </c>
      <c r="D8371">
        <f>_xlfn.XLOOKUP(C8371,kamus!$B$2:$B$87,kamus!$J$2:$J$87,"dihapus",0,1)</f>
        <v>1</v>
      </c>
      <c r="E8371">
        <f t="shared" si="914"/>
        <v>1</v>
      </c>
      <c r="F8371" s="14">
        <v>45292</v>
      </c>
      <c r="G8371" s="1">
        <f t="shared" si="915"/>
        <v>1</v>
      </c>
      <c r="H8371" s="1">
        <f t="shared" si="916"/>
        <v>2024</v>
      </c>
      <c r="I8371">
        <v>0</v>
      </c>
      <c r="J8371">
        <v>5</v>
      </c>
      <c r="K8371">
        <f t="shared" si="910"/>
        <v>5</v>
      </c>
      <c r="L8371">
        <v>18543</v>
      </c>
      <c r="M8371" s="6">
        <f t="shared" si="911"/>
        <v>0</v>
      </c>
      <c r="N8371" s="6">
        <f t="shared" si="912"/>
        <v>26.964353125168529</v>
      </c>
      <c r="O8371" s="6">
        <f t="shared" si="913"/>
        <v>26.964353125168529</v>
      </c>
      <c r="Q8371">
        <f>_xlfn.XLOOKUP(C8371&amp;G8371&amp;H8371,covid!$E$2:$E$2184,covid!$D$2:$D$2184,0,0,1)</f>
        <v>0</v>
      </c>
    </row>
    <row r="8372" spans="1:17" x14ac:dyDescent="0.3">
      <c r="A8372">
        <f>_xlfn.XLOOKUP(C8372,kamus!$B$2:$B$87,kamus!$A$2:$A$87,0,0,1)</f>
        <v>20</v>
      </c>
      <c r="B8372" t="str">
        <f>_xlfn.XLOOKUP(C8372,kamus!$B$2:$B$87,kamus!$D$2:$D$87,"dihapus",0,1)</f>
        <v>Godean 1</v>
      </c>
      <c r="C8372" t="s">
        <v>247</v>
      </c>
      <c r="D8372">
        <f>_xlfn.XLOOKUP(C8372,kamus!$B$2:$B$87,kamus!$J$2:$J$87,"dihapus",0,1)</f>
        <v>1</v>
      </c>
      <c r="E8372">
        <f t="shared" si="914"/>
        <v>1</v>
      </c>
      <c r="F8372" s="14">
        <v>45292</v>
      </c>
      <c r="G8372" s="1">
        <f t="shared" si="915"/>
        <v>1</v>
      </c>
      <c r="H8372" s="1">
        <f t="shared" si="916"/>
        <v>2024</v>
      </c>
      <c r="I8372">
        <v>0</v>
      </c>
      <c r="J8372">
        <v>1</v>
      </c>
      <c r="K8372">
        <f t="shared" si="910"/>
        <v>1</v>
      </c>
      <c r="L8372">
        <v>9679</v>
      </c>
      <c r="M8372" s="6">
        <f t="shared" si="911"/>
        <v>0</v>
      </c>
      <c r="N8372" s="6">
        <f t="shared" si="912"/>
        <v>10.331645831180907</v>
      </c>
      <c r="O8372" s="6">
        <f t="shared" si="913"/>
        <v>10.331645831180907</v>
      </c>
      <c r="Q8372">
        <f>_xlfn.XLOOKUP(C8372&amp;G8372&amp;H8372,covid!$E$2:$E$2184,covid!$D$2:$D$2184,0,0,1)</f>
        <v>0</v>
      </c>
    </row>
    <row r="8373" spans="1:17" x14ac:dyDescent="0.3">
      <c r="A8373">
        <f>_xlfn.XLOOKUP(C8373,kamus!$B$2:$B$87,kamus!$A$2:$A$87,0,0,1)</f>
        <v>21</v>
      </c>
      <c r="B8373" t="str">
        <f>_xlfn.XLOOKUP(C8373,kamus!$B$2:$B$87,kamus!$D$2:$D$87,"dihapus",0,1)</f>
        <v>Godean 1</v>
      </c>
      <c r="C8373" t="s">
        <v>250</v>
      </c>
      <c r="D8373">
        <f>_xlfn.XLOOKUP(C8373,kamus!$B$2:$B$87,kamus!$J$2:$J$87,"dihapus",0,1)</f>
        <v>1</v>
      </c>
      <c r="E8373">
        <f t="shared" si="914"/>
        <v>1</v>
      </c>
      <c r="F8373" s="14">
        <v>45292</v>
      </c>
      <c r="G8373" s="1">
        <f t="shared" si="915"/>
        <v>1</v>
      </c>
      <c r="H8373" s="1">
        <f t="shared" si="916"/>
        <v>2024</v>
      </c>
      <c r="I8373">
        <v>0</v>
      </c>
      <c r="J8373">
        <v>1</v>
      </c>
      <c r="K8373">
        <f t="shared" si="910"/>
        <v>1</v>
      </c>
      <c r="L8373">
        <v>10201</v>
      </c>
      <c r="M8373" s="6">
        <f t="shared" si="911"/>
        <v>0</v>
      </c>
      <c r="N8373" s="6">
        <f t="shared" si="912"/>
        <v>9.8029604940692074</v>
      </c>
      <c r="O8373" s="6">
        <f t="shared" si="913"/>
        <v>9.8029604940692074</v>
      </c>
      <c r="Q8373">
        <f>_xlfn.XLOOKUP(C8373&amp;G8373&amp;H8373,covid!$E$2:$E$2184,covid!$D$2:$D$2184,0,0,1)</f>
        <v>0</v>
      </c>
    </row>
    <row r="8374" spans="1:17" x14ac:dyDescent="0.3">
      <c r="A8374">
        <f>_xlfn.XLOOKUP(C8374,kamus!$B$2:$B$87,kamus!$A$2:$A$87,0,0,1)</f>
        <v>19</v>
      </c>
      <c r="B8374" t="str">
        <f>_xlfn.XLOOKUP(C8374,kamus!$B$2:$B$87,kamus!$D$2:$D$87,"dihapus",0,1)</f>
        <v>Godean 1</v>
      </c>
      <c r="C8374" t="s">
        <v>251</v>
      </c>
      <c r="D8374">
        <f>_xlfn.XLOOKUP(C8374,kamus!$B$2:$B$87,kamus!$J$2:$J$87,"dihapus",0,1)</f>
        <v>1</v>
      </c>
      <c r="E8374">
        <f t="shared" si="914"/>
        <v>1</v>
      </c>
      <c r="F8374" s="14">
        <v>45292</v>
      </c>
      <c r="G8374" s="1">
        <f t="shared" si="915"/>
        <v>1</v>
      </c>
      <c r="H8374" s="1">
        <f t="shared" si="916"/>
        <v>2024</v>
      </c>
      <c r="I8374">
        <v>0</v>
      </c>
      <c r="J8374">
        <v>0</v>
      </c>
      <c r="K8374">
        <f t="shared" si="910"/>
        <v>0</v>
      </c>
      <c r="L8374">
        <v>9098</v>
      </c>
      <c r="M8374" s="6">
        <f t="shared" si="911"/>
        <v>0</v>
      </c>
      <c r="N8374" s="6">
        <f t="shared" si="912"/>
        <v>0</v>
      </c>
      <c r="O8374" s="6">
        <f t="shared" si="913"/>
        <v>0</v>
      </c>
      <c r="Q8374">
        <f>_xlfn.XLOOKUP(C8374&amp;G8374&amp;H8374,covid!$E$2:$E$2184,covid!$D$2:$D$2184,0,0,1)</f>
        <v>0</v>
      </c>
    </row>
    <row r="8375" spans="1:17" x14ac:dyDescent="0.3">
      <c r="A8375">
        <f>_xlfn.XLOOKUP(C8375,kamus!$B$2:$B$87,kamus!$A$2:$A$87,0,0,1)</f>
        <v>18</v>
      </c>
      <c r="B8375" t="str">
        <f>_xlfn.XLOOKUP(C8375,kamus!$B$2:$B$87,kamus!$D$2:$D$87,"dihapus",0,1)</f>
        <v>Godean 1</v>
      </c>
      <c r="C8375" t="s">
        <v>252</v>
      </c>
      <c r="D8375">
        <f>_xlfn.XLOOKUP(C8375,kamus!$B$2:$B$87,kamus!$J$2:$J$87,"dihapus",0,1)</f>
        <v>0</v>
      </c>
      <c r="E8375">
        <f t="shared" si="914"/>
        <v>0</v>
      </c>
      <c r="F8375" s="14">
        <v>45292</v>
      </c>
      <c r="G8375" s="1">
        <f t="shared" si="915"/>
        <v>1</v>
      </c>
      <c r="H8375" s="1">
        <f t="shared" si="916"/>
        <v>2024</v>
      </c>
      <c r="I8375">
        <v>1</v>
      </c>
      <c r="J8375">
        <v>0</v>
      </c>
      <c r="K8375">
        <f t="shared" si="910"/>
        <v>1</v>
      </c>
      <c r="L8375">
        <v>6563</v>
      </c>
      <c r="M8375" s="6">
        <f t="shared" si="911"/>
        <v>15.236934328813042</v>
      </c>
      <c r="N8375" s="6">
        <f t="shared" si="912"/>
        <v>0</v>
      </c>
      <c r="O8375" s="6">
        <f t="shared" si="913"/>
        <v>15.236934328813042</v>
      </c>
      <c r="Q8375">
        <f>_xlfn.XLOOKUP(C8375&amp;G8375&amp;H8375,covid!$E$2:$E$2184,covid!$D$2:$D$2184,0,0,1)</f>
        <v>0</v>
      </c>
    </row>
    <row r="8376" spans="1:17" x14ac:dyDescent="0.3">
      <c r="A8376">
        <f>_xlfn.XLOOKUP(C8376,kamus!$B$2:$B$87,kamus!$A$2:$A$87,0,0,1)</f>
        <v>23</v>
      </c>
      <c r="B8376" t="str">
        <f>_xlfn.XLOOKUP(C8376,kamus!$B$2:$B$87,kamus!$D$2:$D$87,"dihapus",0,1)</f>
        <v>Godean 2</v>
      </c>
      <c r="C8376" t="s">
        <v>248</v>
      </c>
      <c r="D8376">
        <f>_xlfn.XLOOKUP(C8376,kamus!$B$2:$B$87,kamus!$J$2:$J$87,"dihapus",0,1)</f>
        <v>1</v>
      </c>
      <c r="E8376">
        <f t="shared" si="914"/>
        <v>1</v>
      </c>
      <c r="F8376" s="14">
        <v>45292</v>
      </c>
      <c r="G8376" s="1">
        <f t="shared" si="915"/>
        <v>1</v>
      </c>
      <c r="H8376" s="1">
        <f t="shared" si="916"/>
        <v>2024</v>
      </c>
      <c r="I8376">
        <v>0</v>
      </c>
      <c r="J8376">
        <v>0</v>
      </c>
      <c r="K8376">
        <f t="shared" si="910"/>
        <v>0</v>
      </c>
      <c r="L8376">
        <v>17324</v>
      </c>
      <c r="M8376" s="6">
        <f t="shared" si="911"/>
        <v>0</v>
      </c>
      <c r="N8376" s="6">
        <f t="shared" si="912"/>
        <v>0</v>
      </c>
      <c r="O8376" s="6">
        <f t="shared" si="913"/>
        <v>0</v>
      </c>
      <c r="Q8376">
        <f>_xlfn.XLOOKUP(C8376&amp;G8376&amp;H8376,covid!$E$2:$E$2184,covid!$D$2:$D$2184,0,0,1)</f>
        <v>0</v>
      </c>
    </row>
    <row r="8377" spans="1:17" x14ac:dyDescent="0.3">
      <c r="A8377">
        <f>_xlfn.XLOOKUP(C8377,kamus!$B$2:$B$87,kamus!$A$2:$A$87,0,0,1)</f>
        <v>22</v>
      </c>
      <c r="B8377" t="str">
        <f>_xlfn.XLOOKUP(C8377,kamus!$B$2:$B$87,kamus!$D$2:$D$87,"dihapus",0,1)</f>
        <v>Godean 2</v>
      </c>
      <c r="C8377" t="s">
        <v>249</v>
      </c>
      <c r="D8377">
        <f>_xlfn.XLOOKUP(C8377,kamus!$B$2:$B$87,kamus!$J$2:$J$87,"dihapus",0,1)</f>
        <v>1</v>
      </c>
      <c r="E8377">
        <f t="shared" si="914"/>
        <v>1</v>
      </c>
      <c r="F8377" s="14">
        <v>45292</v>
      </c>
      <c r="G8377" s="1">
        <f t="shared" si="915"/>
        <v>1</v>
      </c>
      <c r="H8377" s="1">
        <f t="shared" si="916"/>
        <v>2024</v>
      </c>
      <c r="I8377">
        <v>0</v>
      </c>
      <c r="J8377">
        <v>0</v>
      </c>
      <c r="K8377">
        <f t="shared" si="910"/>
        <v>0</v>
      </c>
      <c r="L8377">
        <v>12298</v>
      </c>
      <c r="M8377" s="6">
        <f t="shared" si="911"/>
        <v>0</v>
      </c>
      <c r="N8377" s="6">
        <f t="shared" si="912"/>
        <v>0</v>
      </c>
      <c r="O8377" s="6">
        <f t="shared" si="913"/>
        <v>0</v>
      </c>
      <c r="Q8377">
        <f>_xlfn.XLOOKUP(C8377&amp;G8377&amp;H8377,covid!$E$2:$E$2184,covid!$D$2:$D$2184,0,0,1)</f>
        <v>0</v>
      </c>
    </row>
    <row r="8378" spans="1:17" x14ac:dyDescent="0.3">
      <c r="A8378">
        <f>_xlfn.XLOOKUP(C8378,kamus!$B$2:$B$87,kamus!$A$2:$A$87,0,0,1)</f>
        <v>24</v>
      </c>
      <c r="B8378" t="str">
        <f>_xlfn.XLOOKUP(C8378,kamus!$B$2:$B$87,kamus!$D$2:$D$87,"dihapus",0,1)</f>
        <v>Godean 2</v>
      </c>
      <c r="C8378" t="s">
        <v>253</v>
      </c>
      <c r="D8378">
        <f>_xlfn.XLOOKUP(C8378,kamus!$B$2:$B$87,kamus!$J$2:$J$87,"dihapus",0,1)</f>
        <v>0</v>
      </c>
      <c r="E8378">
        <f t="shared" si="914"/>
        <v>0</v>
      </c>
      <c r="F8378" s="14">
        <v>45292</v>
      </c>
      <c r="G8378" s="1">
        <f t="shared" si="915"/>
        <v>1</v>
      </c>
      <c r="H8378" s="1">
        <f t="shared" si="916"/>
        <v>2024</v>
      </c>
      <c r="I8378">
        <v>0</v>
      </c>
      <c r="J8378">
        <v>0</v>
      </c>
      <c r="K8378">
        <f t="shared" si="910"/>
        <v>0</v>
      </c>
      <c r="L8378">
        <v>7040</v>
      </c>
      <c r="M8378" s="6">
        <f t="shared" si="911"/>
        <v>0</v>
      </c>
      <c r="N8378" s="6">
        <f t="shared" si="912"/>
        <v>0</v>
      </c>
      <c r="O8378" s="6">
        <f t="shared" si="913"/>
        <v>0</v>
      </c>
      <c r="Q8378">
        <f>_xlfn.XLOOKUP(C8378&amp;G8378&amp;H8378,covid!$E$2:$E$2184,covid!$D$2:$D$2184,0,0,1)</f>
        <v>0</v>
      </c>
    </row>
    <row r="8379" spans="1:17" x14ac:dyDescent="0.3">
      <c r="A8379">
        <f>_xlfn.XLOOKUP(C8379,kamus!$B$2:$B$87,kamus!$A$2:$A$87,0,0,1)</f>
        <v>27</v>
      </c>
      <c r="B8379" t="str">
        <f>_xlfn.XLOOKUP(C8379,kamus!$B$2:$B$87,kamus!$D$2:$D$87,"dihapus",0,1)</f>
        <v>Kalasan</v>
      </c>
      <c r="C8379" t="s">
        <v>235</v>
      </c>
      <c r="D8379">
        <f>_xlfn.XLOOKUP(C8379,kamus!$B$2:$B$87,kamus!$J$2:$J$87,"dihapus",0,1)</f>
        <v>1</v>
      </c>
      <c r="E8379">
        <f t="shared" si="914"/>
        <v>1</v>
      </c>
      <c r="F8379" s="14">
        <v>45292</v>
      </c>
      <c r="G8379" s="1">
        <f t="shared" si="915"/>
        <v>1</v>
      </c>
      <c r="H8379" s="1">
        <f t="shared" si="916"/>
        <v>2024</v>
      </c>
      <c r="I8379">
        <v>0</v>
      </c>
      <c r="J8379">
        <v>0</v>
      </c>
      <c r="K8379">
        <f t="shared" si="910"/>
        <v>0</v>
      </c>
      <c r="L8379">
        <v>38083</v>
      </c>
      <c r="M8379" s="6">
        <f t="shared" si="911"/>
        <v>0</v>
      </c>
      <c r="N8379" s="6">
        <f t="shared" si="912"/>
        <v>0</v>
      </c>
      <c r="O8379" s="6">
        <f t="shared" si="913"/>
        <v>0</v>
      </c>
      <c r="Q8379">
        <f>_xlfn.XLOOKUP(C8379&amp;G8379&amp;H8379,covid!$E$2:$E$2184,covid!$D$2:$D$2184,0,0,1)</f>
        <v>0</v>
      </c>
    </row>
    <row r="8380" spans="1:17" x14ac:dyDescent="0.3">
      <c r="A8380">
        <f>_xlfn.XLOOKUP(C8380,kamus!$B$2:$B$87,kamus!$A$2:$A$87,0,0,1)</f>
        <v>28</v>
      </c>
      <c r="B8380" t="str">
        <f>_xlfn.XLOOKUP(C8380,kamus!$B$2:$B$87,kamus!$D$2:$D$87,"dihapus",0,1)</f>
        <v>Kalasan</v>
      </c>
      <c r="C8380" t="s">
        <v>239</v>
      </c>
      <c r="D8380">
        <f>_xlfn.XLOOKUP(C8380,kamus!$B$2:$B$87,kamus!$J$2:$J$87,"dihapus",0,1)</f>
        <v>0</v>
      </c>
      <c r="E8380">
        <f t="shared" si="914"/>
        <v>0</v>
      </c>
      <c r="F8380" s="14">
        <v>45292</v>
      </c>
      <c r="G8380" s="1">
        <f t="shared" si="915"/>
        <v>1</v>
      </c>
      <c r="H8380" s="1">
        <f t="shared" si="916"/>
        <v>2024</v>
      </c>
      <c r="I8380">
        <v>0</v>
      </c>
      <c r="J8380">
        <v>0</v>
      </c>
      <c r="K8380">
        <f t="shared" si="910"/>
        <v>0</v>
      </c>
      <c r="L8380">
        <v>13653</v>
      </c>
      <c r="M8380" s="6">
        <f t="shared" si="911"/>
        <v>0</v>
      </c>
      <c r="N8380" s="6">
        <f t="shared" si="912"/>
        <v>0</v>
      </c>
      <c r="O8380" s="6">
        <f t="shared" si="913"/>
        <v>0</v>
      </c>
      <c r="Q8380">
        <f>_xlfn.XLOOKUP(C8380&amp;G8380&amp;H8380,covid!$E$2:$E$2184,covid!$D$2:$D$2184,0,0,1)</f>
        <v>0</v>
      </c>
    </row>
    <row r="8381" spans="1:17" x14ac:dyDescent="0.3">
      <c r="A8381">
        <f>_xlfn.XLOOKUP(C8381,kamus!$B$2:$B$87,kamus!$A$2:$A$87,0,0,1)</f>
        <v>25</v>
      </c>
      <c r="B8381" t="str">
        <f>_xlfn.XLOOKUP(C8381,kamus!$B$2:$B$87,kamus!$D$2:$D$87,"dihapus",0,1)</f>
        <v>Kalasan</v>
      </c>
      <c r="C8381" t="s">
        <v>265</v>
      </c>
      <c r="D8381">
        <f>_xlfn.XLOOKUP(C8381,kamus!$B$2:$B$87,kamus!$J$2:$J$87,"dihapus",0,1)</f>
        <v>1</v>
      </c>
      <c r="E8381">
        <f t="shared" si="914"/>
        <v>1</v>
      </c>
      <c r="F8381" s="14">
        <v>45292</v>
      </c>
      <c r="G8381" s="1">
        <f t="shared" si="915"/>
        <v>1</v>
      </c>
      <c r="H8381" s="1">
        <f t="shared" si="916"/>
        <v>2024</v>
      </c>
      <c r="I8381">
        <v>0</v>
      </c>
      <c r="J8381">
        <v>0</v>
      </c>
      <c r="K8381">
        <f t="shared" si="910"/>
        <v>0</v>
      </c>
      <c r="L8381">
        <v>17055</v>
      </c>
      <c r="M8381" s="6">
        <f t="shared" si="911"/>
        <v>0</v>
      </c>
      <c r="N8381" s="6">
        <f t="shared" si="912"/>
        <v>0</v>
      </c>
      <c r="O8381" s="6">
        <f t="shared" si="913"/>
        <v>0</v>
      </c>
      <c r="Q8381">
        <f>_xlfn.XLOOKUP(C8381&amp;G8381&amp;H8381,covid!$E$2:$E$2184,covid!$D$2:$D$2184,0,0,1)</f>
        <v>0</v>
      </c>
    </row>
    <row r="8382" spans="1:17" x14ac:dyDescent="0.3">
      <c r="A8382">
        <f>_xlfn.XLOOKUP(C8382,kamus!$B$2:$B$87,kamus!$A$2:$A$87,0,0,1)</f>
        <v>26</v>
      </c>
      <c r="B8382" t="str">
        <f>_xlfn.XLOOKUP(C8382,kamus!$B$2:$B$87,kamus!$D$2:$D$87,"dihapus",0,1)</f>
        <v>Kalasan</v>
      </c>
      <c r="C8382" t="s">
        <v>269</v>
      </c>
      <c r="D8382">
        <f>_xlfn.XLOOKUP(C8382,kamus!$B$2:$B$87,kamus!$J$2:$J$87,"dihapus",0,1)</f>
        <v>1</v>
      </c>
      <c r="E8382">
        <f t="shared" si="914"/>
        <v>1</v>
      </c>
      <c r="F8382" s="14">
        <v>45292</v>
      </c>
      <c r="G8382" s="1">
        <f t="shared" si="915"/>
        <v>1</v>
      </c>
      <c r="H8382" s="1">
        <f t="shared" si="916"/>
        <v>2024</v>
      </c>
      <c r="I8382">
        <v>0</v>
      </c>
      <c r="J8382">
        <v>0</v>
      </c>
      <c r="K8382">
        <f t="shared" si="910"/>
        <v>0</v>
      </c>
      <c r="L8382">
        <v>18465</v>
      </c>
      <c r="M8382" s="6">
        <f t="shared" si="911"/>
        <v>0</v>
      </c>
      <c r="N8382" s="6">
        <f t="shared" si="912"/>
        <v>0</v>
      </c>
      <c r="O8382" s="6">
        <f t="shared" si="913"/>
        <v>0</v>
      </c>
      <c r="Q8382">
        <f>_xlfn.XLOOKUP(C8382&amp;G8382&amp;H8382,covid!$E$2:$E$2184,covid!$D$2:$D$2184,0,0,1)</f>
        <v>0</v>
      </c>
    </row>
    <row r="8383" spans="1:17" x14ac:dyDescent="0.3">
      <c r="A8383">
        <f>_xlfn.XLOOKUP(C8383,kamus!$B$2:$B$87,kamus!$A$2:$A$87,0,0,1)</f>
        <v>33</v>
      </c>
      <c r="B8383" t="str">
        <f>_xlfn.XLOOKUP(C8383,kamus!$B$2:$B$87,kamus!$D$2:$D$87,"dihapus",0,1)</f>
        <v>Minggir</v>
      </c>
      <c r="C8383" t="s">
        <v>241</v>
      </c>
      <c r="D8383">
        <f>_xlfn.XLOOKUP(C8383,kamus!$B$2:$B$87,kamus!$J$2:$J$87,"dihapus",0,1)</f>
        <v>0</v>
      </c>
      <c r="E8383">
        <f t="shared" si="914"/>
        <v>0</v>
      </c>
      <c r="F8383" s="14">
        <v>45292</v>
      </c>
      <c r="G8383" s="1">
        <f t="shared" si="915"/>
        <v>1</v>
      </c>
      <c r="H8383" s="1">
        <f t="shared" si="916"/>
        <v>2024</v>
      </c>
      <c r="I8383">
        <v>0</v>
      </c>
      <c r="J8383">
        <v>0</v>
      </c>
      <c r="K8383">
        <f t="shared" si="910"/>
        <v>0</v>
      </c>
      <c r="L8383">
        <v>8245</v>
      </c>
      <c r="M8383" s="6">
        <f t="shared" si="911"/>
        <v>0</v>
      </c>
      <c r="N8383" s="6">
        <f t="shared" si="912"/>
        <v>0</v>
      </c>
      <c r="O8383" s="6">
        <f t="shared" si="913"/>
        <v>0</v>
      </c>
      <c r="Q8383">
        <f>_xlfn.XLOOKUP(C8383&amp;G8383&amp;H8383,covid!$E$2:$E$2184,covid!$D$2:$D$2184,0,0,1)</f>
        <v>0</v>
      </c>
    </row>
    <row r="8384" spans="1:17" x14ac:dyDescent="0.3">
      <c r="A8384">
        <f>_xlfn.XLOOKUP(C8384,kamus!$B$2:$B$87,kamus!$A$2:$A$87,0,0,1)</f>
        <v>31</v>
      </c>
      <c r="B8384" t="str">
        <f>_xlfn.XLOOKUP(C8384,kamus!$B$2:$B$87,kamus!$D$2:$D$87,"dihapus",0,1)</f>
        <v>Minggir</v>
      </c>
      <c r="C8384" t="s">
        <v>242</v>
      </c>
      <c r="D8384">
        <f>_xlfn.XLOOKUP(C8384,kamus!$B$2:$B$87,kamus!$J$2:$J$87,"dihapus",0,1)</f>
        <v>0</v>
      </c>
      <c r="E8384">
        <f t="shared" si="914"/>
        <v>0</v>
      </c>
      <c r="F8384" s="14">
        <v>45292</v>
      </c>
      <c r="G8384" s="1">
        <f t="shared" si="915"/>
        <v>1</v>
      </c>
      <c r="H8384" s="1">
        <f t="shared" si="916"/>
        <v>2024</v>
      </c>
      <c r="I8384">
        <v>0</v>
      </c>
      <c r="J8384">
        <v>0</v>
      </c>
      <c r="K8384">
        <f t="shared" si="910"/>
        <v>0</v>
      </c>
      <c r="L8384">
        <v>3613</v>
      </c>
      <c r="M8384" s="6">
        <f t="shared" si="911"/>
        <v>0</v>
      </c>
      <c r="N8384" s="6">
        <f t="shared" si="912"/>
        <v>0</v>
      </c>
      <c r="O8384" s="6">
        <f t="shared" si="913"/>
        <v>0</v>
      </c>
      <c r="Q8384">
        <f>_xlfn.XLOOKUP(C8384&amp;G8384&amp;H8384,covid!$E$2:$E$2184,covid!$D$2:$D$2184,0,0,1)</f>
        <v>0</v>
      </c>
    </row>
    <row r="8385" spans="1:17" x14ac:dyDescent="0.3">
      <c r="A8385">
        <f>_xlfn.XLOOKUP(C8385,kamus!$B$2:$B$87,kamus!$A$2:$A$87,0,0,1)</f>
        <v>32</v>
      </c>
      <c r="B8385" t="str">
        <f>_xlfn.XLOOKUP(C8385,kamus!$B$2:$B$87,kamus!$D$2:$D$87,"dihapus",0,1)</f>
        <v>Minggir</v>
      </c>
      <c r="C8385" t="s">
        <v>243</v>
      </c>
      <c r="D8385">
        <f>_xlfn.XLOOKUP(C8385,kamus!$B$2:$B$87,kamus!$J$2:$J$87,"dihapus",0,1)</f>
        <v>0</v>
      </c>
      <c r="E8385">
        <f t="shared" si="914"/>
        <v>0</v>
      </c>
      <c r="F8385" s="14">
        <v>45292</v>
      </c>
      <c r="G8385" s="1">
        <f t="shared" si="915"/>
        <v>1</v>
      </c>
      <c r="H8385" s="1">
        <f t="shared" si="916"/>
        <v>2024</v>
      </c>
      <c r="I8385">
        <v>0</v>
      </c>
      <c r="J8385">
        <v>0</v>
      </c>
      <c r="K8385">
        <f t="shared" si="910"/>
        <v>0</v>
      </c>
      <c r="L8385">
        <v>6986</v>
      </c>
      <c r="M8385" s="6">
        <f t="shared" si="911"/>
        <v>0</v>
      </c>
      <c r="N8385" s="6">
        <f t="shared" si="912"/>
        <v>0</v>
      </c>
      <c r="O8385" s="6">
        <f t="shared" si="913"/>
        <v>0</v>
      </c>
      <c r="Q8385">
        <f>_xlfn.XLOOKUP(C8385&amp;G8385&amp;H8385,covid!$E$2:$E$2184,covid!$D$2:$D$2184,0,0,1)</f>
        <v>0</v>
      </c>
    </row>
    <row r="8386" spans="1:17" x14ac:dyDescent="0.3">
      <c r="A8386">
        <f>_xlfn.XLOOKUP(C8386,kamus!$B$2:$B$87,kamus!$A$2:$A$87,0,0,1)</f>
        <v>30</v>
      </c>
      <c r="B8386" t="str">
        <f>_xlfn.XLOOKUP(C8386,kamus!$B$2:$B$87,kamus!$D$2:$D$87,"dihapus",0,1)</f>
        <v>Minggir</v>
      </c>
      <c r="C8386" t="s">
        <v>244</v>
      </c>
      <c r="D8386">
        <f>_xlfn.XLOOKUP(C8386,kamus!$B$2:$B$87,kamus!$J$2:$J$87,"dihapus",0,1)</f>
        <v>0</v>
      </c>
      <c r="E8386">
        <f t="shared" si="914"/>
        <v>0</v>
      </c>
      <c r="F8386" s="14">
        <v>45292</v>
      </c>
      <c r="G8386" s="1">
        <f t="shared" si="915"/>
        <v>1</v>
      </c>
      <c r="H8386" s="1">
        <f t="shared" si="916"/>
        <v>2024</v>
      </c>
      <c r="I8386">
        <v>0</v>
      </c>
      <c r="J8386">
        <v>0</v>
      </c>
      <c r="K8386">
        <f t="shared" ref="K8386:K8449" si="917">J8386+I8386</f>
        <v>0</v>
      </c>
      <c r="L8386">
        <v>8719</v>
      </c>
      <c r="M8386" s="6">
        <f t="shared" ref="M8386:M8449" si="918">IF(ISBLANK(I8386)=TRUE,"",I8386/$L8386*100000)</f>
        <v>0</v>
      </c>
      <c r="N8386" s="6">
        <f t="shared" ref="N8386:N8449" si="919">IF(ISBLANK(J8386)=TRUE,"",J8386/$L8386*100000)</f>
        <v>0</v>
      </c>
      <c r="O8386" s="6">
        <f t="shared" ref="O8386:O8449" si="920">IF(ISBLANK(K8386)=TRUE,"",K8386/$L8386*100000)</f>
        <v>0</v>
      </c>
      <c r="Q8386">
        <f>_xlfn.XLOOKUP(C8386&amp;G8386&amp;H8386,covid!$E$2:$E$2184,covid!$D$2:$D$2184,0,0,1)</f>
        <v>0</v>
      </c>
    </row>
    <row r="8387" spans="1:17" x14ac:dyDescent="0.3">
      <c r="A8387">
        <f>_xlfn.XLOOKUP(C8387,kamus!$B$2:$B$87,kamus!$A$2:$A$87,0,0,1)</f>
        <v>29</v>
      </c>
      <c r="B8387" t="str">
        <f>_xlfn.XLOOKUP(C8387,kamus!$B$2:$B$87,kamus!$D$2:$D$87,"dihapus",0,1)</f>
        <v>Minggir</v>
      </c>
      <c r="C8387" t="s">
        <v>245</v>
      </c>
      <c r="D8387">
        <f>_xlfn.XLOOKUP(C8387,kamus!$B$2:$B$87,kamus!$J$2:$J$87,"dihapus",0,1)</f>
        <v>0</v>
      </c>
      <c r="E8387">
        <f t="shared" ref="E8387:E8450" si="921">IF(D8387=0,0,IF(H8387&lt;2021,0,IF(AND(H8387=2021,G8387&lt;5),0,1)))</f>
        <v>0</v>
      </c>
      <c r="F8387" s="14">
        <v>45292</v>
      </c>
      <c r="G8387" s="1">
        <f t="shared" ref="G8387:G8450" si="922">MONTH(F8387)</f>
        <v>1</v>
      </c>
      <c r="H8387" s="1">
        <f t="shared" ref="H8387:H8450" si="923">YEAR(F8387)</f>
        <v>2024</v>
      </c>
      <c r="I8387">
        <v>0</v>
      </c>
      <c r="J8387">
        <v>0</v>
      </c>
      <c r="K8387">
        <f t="shared" si="917"/>
        <v>0</v>
      </c>
      <c r="L8387">
        <v>5131</v>
      </c>
      <c r="M8387" s="6">
        <f t="shared" si="918"/>
        <v>0</v>
      </c>
      <c r="N8387" s="6">
        <f t="shared" si="919"/>
        <v>0</v>
      </c>
      <c r="O8387" s="6">
        <f t="shared" si="920"/>
        <v>0</v>
      </c>
      <c r="Q8387">
        <f>_xlfn.XLOOKUP(C8387&amp;G8387&amp;H8387,covid!$E$2:$E$2184,covid!$D$2:$D$2184,0,0,1)</f>
        <v>0</v>
      </c>
    </row>
    <row r="8388" spans="1:17" x14ac:dyDescent="0.3">
      <c r="A8388">
        <f>_xlfn.XLOOKUP(C8388,kamus!$B$2:$B$87,kamus!$A$2:$A$87,0,0,1)</f>
        <v>35</v>
      </c>
      <c r="B8388" t="str">
        <f>_xlfn.XLOOKUP(C8388,kamus!$B$2:$B$87,kamus!$D$2:$D$87,"dihapus",0,1)</f>
        <v>Mlati 1</v>
      </c>
      <c r="C8388" t="s">
        <v>240</v>
      </c>
      <c r="D8388">
        <f>_xlfn.XLOOKUP(C8388,kamus!$B$2:$B$87,kamus!$J$2:$J$87,"dihapus",0,1)</f>
        <v>1</v>
      </c>
      <c r="E8388">
        <f t="shared" si="921"/>
        <v>1</v>
      </c>
      <c r="F8388" s="14">
        <v>45292</v>
      </c>
      <c r="G8388" s="1">
        <f t="shared" si="922"/>
        <v>1</v>
      </c>
      <c r="H8388" s="1">
        <f t="shared" si="923"/>
        <v>2024</v>
      </c>
      <c r="I8388">
        <v>0</v>
      </c>
      <c r="J8388">
        <v>3</v>
      </c>
      <c r="K8388">
        <f t="shared" si="917"/>
        <v>3</v>
      </c>
      <c r="L8388">
        <v>18761</v>
      </c>
      <c r="M8388" s="6">
        <f t="shared" si="918"/>
        <v>0</v>
      </c>
      <c r="N8388" s="6">
        <f t="shared" si="919"/>
        <v>15.99061883694899</v>
      </c>
      <c r="O8388" s="6">
        <f t="shared" si="920"/>
        <v>15.99061883694899</v>
      </c>
      <c r="Q8388">
        <f>_xlfn.XLOOKUP(C8388&amp;G8388&amp;H8388,covid!$E$2:$E$2184,covid!$D$2:$D$2184,0,0,1)</f>
        <v>0</v>
      </c>
    </row>
    <row r="8389" spans="1:17" x14ac:dyDescent="0.3">
      <c r="A8389">
        <f>_xlfn.XLOOKUP(C8389,kamus!$B$2:$B$87,kamus!$A$2:$A$87,0,0,1)</f>
        <v>34</v>
      </c>
      <c r="B8389" t="str">
        <f>_xlfn.XLOOKUP(C8389,kamus!$B$2:$B$87,kamus!$D$2:$D$87,"dihapus",0,1)</f>
        <v>Mlati 1</v>
      </c>
      <c r="C8389" t="s">
        <v>254</v>
      </c>
      <c r="D8389">
        <f>_xlfn.XLOOKUP(C8389,kamus!$B$2:$B$87,kamus!$J$2:$J$87,"dihapus",0,1)</f>
        <v>1</v>
      </c>
      <c r="E8389">
        <f t="shared" si="921"/>
        <v>1</v>
      </c>
      <c r="F8389" s="14">
        <v>45292</v>
      </c>
      <c r="G8389" s="1">
        <f t="shared" si="922"/>
        <v>1</v>
      </c>
      <c r="H8389" s="1">
        <f t="shared" si="923"/>
        <v>2024</v>
      </c>
      <c r="I8389">
        <v>0</v>
      </c>
      <c r="J8389">
        <v>2</v>
      </c>
      <c r="K8389">
        <f t="shared" si="917"/>
        <v>2</v>
      </c>
      <c r="L8389">
        <v>35111</v>
      </c>
      <c r="M8389" s="6">
        <f t="shared" si="918"/>
        <v>0</v>
      </c>
      <c r="N8389" s="6">
        <f t="shared" si="919"/>
        <v>5.6962205576599931</v>
      </c>
      <c r="O8389" s="6">
        <f t="shared" si="920"/>
        <v>5.6962205576599931</v>
      </c>
      <c r="Q8389">
        <f>_xlfn.XLOOKUP(C8389&amp;G8389&amp;H8389,covid!$E$2:$E$2184,covid!$D$2:$D$2184,0,0,1)</f>
        <v>0</v>
      </c>
    </row>
    <row r="8390" spans="1:17" x14ac:dyDescent="0.3">
      <c r="A8390">
        <f>_xlfn.XLOOKUP(C8390,kamus!$B$2:$B$87,kamus!$A$2:$A$87,0,0,1)</f>
        <v>38</v>
      </c>
      <c r="B8390" t="str">
        <f>_xlfn.XLOOKUP(C8390,kamus!$B$2:$B$87,kamus!$D$2:$D$87,"dihapus",0,1)</f>
        <v>Mlati 2</v>
      </c>
      <c r="C8390" t="s">
        <v>258</v>
      </c>
      <c r="D8390">
        <f>_xlfn.XLOOKUP(C8390,kamus!$B$2:$B$87,kamus!$J$2:$J$87,"dihapus",0,1)</f>
        <v>0</v>
      </c>
      <c r="E8390">
        <f t="shared" si="921"/>
        <v>0</v>
      </c>
      <c r="F8390" s="14">
        <v>45292</v>
      </c>
      <c r="G8390" s="1">
        <f t="shared" si="922"/>
        <v>1</v>
      </c>
      <c r="H8390" s="1">
        <f t="shared" si="923"/>
        <v>2024</v>
      </c>
      <c r="I8390">
        <v>1</v>
      </c>
      <c r="J8390">
        <v>0</v>
      </c>
      <c r="K8390">
        <f t="shared" si="917"/>
        <v>1</v>
      </c>
      <c r="L8390">
        <v>16543</v>
      </c>
      <c r="M8390" s="6">
        <f t="shared" si="918"/>
        <v>6.044852807834129</v>
      </c>
      <c r="N8390" s="6">
        <f t="shared" si="919"/>
        <v>0</v>
      </c>
      <c r="O8390" s="6">
        <f t="shared" si="920"/>
        <v>6.044852807834129</v>
      </c>
      <c r="Q8390">
        <f>_xlfn.XLOOKUP(C8390&amp;G8390&amp;H8390,covid!$E$2:$E$2184,covid!$D$2:$D$2184,0,0,1)</f>
        <v>0</v>
      </c>
    </row>
    <row r="8391" spans="1:17" x14ac:dyDescent="0.3">
      <c r="A8391">
        <f>_xlfn.XLOOKUP(C8391,kamus!$B$2:$B$87,kamus!$A$2:$A$87,0,0,1)</f>
        <v>36</v>
      </c>
      <c r="B8391" t="str">
        <f>_xlfn.XLOOKUP(C8391,kamus!$B$2:$B$87,kamus!$D$2:$D$87,"dihapus",0,1)</f>
        <v>Mlati 2</v>
      </c>
      <c r="C8391" t="s">
        <v>268</v>
      </c>
      <c r="D8391">
        <f>_xlfn.XLOOKUP(C8391,kamus!$B$2:$B$87,kamus!$J$2:$J$87,"dihapus",0,1)</f>
        <v>1</v>
      </c>
      <c r="E8391">
        <f t="shared" si="921"/>
        <v>1</v>
      </c>
      <c r="F8391" s="14">
        <v>45292</v>
      </c>
      <c r="G8391" s="1">
        <f t="shared" si="922"/>
        <v>1</v>
      </c>
      <c r="H8391" s="1">
        <f t="shared" si="923"/>
        <v>2024</v>
      </c>
      <c r="I8391">
        <v>0</v>
      </c>
      <c r="J8391">
        <v>0</v>
      </c>
      <c r="K8391">
        <f t="shared" si="917"/>
        <v>0</v>
      </c>
      <c r="L8391">
        <v>11450</v>
      </c>
      <c r="M8391" s="6">
        <f t="shared" si="918"/>
        <v>0</v>
      </c>
      <c r="N8391" s="6">
        <f t="shared" si="919"/>
        <v>0</v>
      </c>
      <c r="O8391" s="6">
        <f t="shared" si="920"/>
        <v>0</v>
      </c>
      <c r="Q8391">
        <f>_xlfn.XLOOKUP(C8391&amp;G8391&amp;H8391,covid!$E$2:$E$2184,covid!$D$2:$D$2184,0,0,1)</f>
        <v>0</v>
      </c>
    </row>
    <row r="8392" spans="1:17" x14ac:dyDescent="0.3">
      <c r="A8392">
        <f>_xlfn.XLOOKUP(C8392,kamus!$B$2:$B$87,kamus!$A$2:$A$87,0,0,1)</f>
        <v>37</v>
      </c>
      <c r="B8392" t="str">
        <f>_xlfn.XLOOKUP(C8392,kamus!$B$2:$B$87,kamus!$D$2:$D$87,"dihapus",0,1)</f>
        <v>Mlati 2</v>
      </c>
      <c r="C8392" t="s">
        <v>270</v>
      </c>
      <c r="D8392">
        <f>_xlfn.XLOOKUP(C8392,kamus!$B$2:$B$87,kamus!$J$2:$J$87,"dihapus",0,1)</f>
        <v>1</v>
      </c>
      <c r="E8392">
        <f t="shared" si="921"/>
        <v>1</v>
      </c>
      <c r="F8392" s="14">
        <v>45292</v>
      </c>
      <c r="G8392" s="1">
        <f t="shared" si="922"/>
        <v>1</v>
      </c>
      <c r="H8392" s="1">
        <f t="shared" si="923"/>
        <v>2024</v>
      </c>
      <c r="I8392">
        <v>0</v>
      </c>
      <c r="J8392">
        <v>0</v>
      </c>
      <c r="K8392">
        <f t="shared" si="917"/>
        <v>0</v>
      </c>
      <c r="L8392">
        <v>13603</v>
      </c>
      <c r="M8392" s="6">
        <f t="shared" si="918"/>
        <v>0</v>
      </c>
      <c r="N8392" s="6">
        <f t="shared" si="919"/>
        <v>0</v>
      </c>
      <c r="O8392" s="6">
        <f t="shared" si="920"/>
        <v>0</v>
      </c>
      <c r="Q8392">
        <f>_xlfn.XLOOKUP(C8392&amp;G8392&amp;H8392,covid!$E$2:$E$2184,covid!$D$2:$D$2184,0,0,1)</f>
        <v>0</v>
      </c>
    </row>
    <row r="8393" spans="1:17" x14ac:dyDescent="0.3">
      <c r="A8393">
        <f>_xlfn.XLOOKUP(C8393,kamus!$B$2:$B$87,kamus!$A$2:$A$87,0,0,1)</f>
        <v>39</v>
      </c>
      <c r="B8393" t="str">
        <f>_xlfn.XLOOKUP(C8393,kamus!$B$2:$B$87,kamus!$D$2:$D$87,"dihapus",0,1)</f>
        <v>Moyudan</v>
      </c>
      <c r="C8393" t="s">
        <v>259</v>
      </c>
      <c r="D8393">
        <f>_xlfn.XLOOKUP(C8393,kamus!$B$2:$B$87,kamus!$J$2:$J$87,"dihapus",0,1)</f>
        <v>0</v>
      </c>
      <c r="E8393">
        <f t="shared" si="921"/>
        <v>0</v>
      </c>
      <c r="F8393" s="14">
        <v>45292</v>
      </c>
      <c r="G8393" s="1">
        <f t="shared" si="922"/>
        <v>1</v>
      </c>
      <c r="H8393" s="1">
        <f t="shared" si="923"/>
        <v>2024</v>
      </c>
      <c r="I8393">
        <v>0</v>
      </c>
      <c r="J8393">
        <v>0</v>
      </c>
      <c r="K8393">
        <f t="shared" si="917"/>
        <v>0</v>
      </c>
      <c r="L8393">
        <v>11796</v>
      </c>
      <c r="M8393" s="6">
        <f t="shared" si="918"/>
        <v>0</v>
      </c>
      <c r="N8393" s="6">
        <f t="shared" si="919"/>
        <v>0</v>
      </c>
      <c r="O8393" s="6">
        <f t="shared" si="920"/>
        <v>0</v>
      </c>
      <c r="Q8393">
        <f>_xlfn.XLOOKUP(C8393&amp;G8393&amp;H8393,covid!$E$2:$E$2184,covid!$D$2:$D$2184,0,0,1)</f>
        <v>0</v>
      </c>
    </row>
    <row r="8394" spans="1:17" x14ac:dyDescent="0.3">
      <c r="A8394">
        <f>_xlfn.XLOOKUP(C8394,kamus!$B$2:$B$87,kamus!$A$2:$A$87,0,0,1)</f>
        <v>42</v>
      </c>
      <c r="B8394" t="str">
        <f>_xlfn.XLOOKUP(C8394,kamus!$B$2:$B$87,kamus!$D$2:$D$87,"dihapus",0,1)</f>
        <v>Moyudan</v>
      </c>
      <c r="C8394" t="s">
        <v>260</v>
      </c>
      <c r="D8394">
        <f>_xlfn.XLOOKUP(C8394,kamus!$B$2:$B$87,kamus!$J$2:$J$87,"dihapus",0,1)</f>
        <v>0</v>
      </c>
      <c r="E8394">
        <f t="shared" si="921"/>
        <v>0</v>
      </c>
      <c r="F8394" s="14">
        <v>45292</v>
      </c>
      <c r="G8394" s="1">
        <f t="shared" si="922"/>
        <v>1</v>
      </c>
      <c r="H8394" s="1">
        <f t="shared" si="923"/>
        <v>2024</v>
      </c>
      <c r="I8394">
        <v>0</v>
      </c>
      <c r="J8394">
        <v>0</v>
      </c>
      <c r="K8394">
        <f t="shared" si="917"/>
        <v>0</v>
      </c>
      <c r="L8394">
        <v>7149</v>
      </c>
      <c r="M8394" s="6">
        <f t="shared" si="918"/>
        <v>0</v>
      </c>
      <c r="N8394" s="6">
        <f t="shared" si="919"/>
        <v>0</v>
      </c>
      <c r="O8394" s="6">
        <f t="shared" si="920"/>
        <v>0</v>
      </c>
      <c r="Q8394">
        <f>_xlfn.XLOOKUP(C8394&amp;G8394&amp;H8394,covid!$E$2:$E$2184,covid!$D$2:$D$2184,0,0,1)</f>
        <v>0</v>
      </c>
    </row>
    <row r="8395" spans="1:17" x14ac:dyDescent="0.3">
      <c r="A8395">
        <f>_xlfn.XLOOKUP(C8395,kamus!$B$2:$B$87,kamus!$A$2:$A$87,0,0,1)</f>
        <v>41</v>
      </c>
      <c r="B8395" t="str">
        <f>_xlfn.XLOOKUP(C8395,kamus!$B$2:$B$87,kamus!$D$2:$D$87,"dihapus",0,1)</f>
        <v>Moyudan</v>
      </c>
      <c r="C8395" t="s">
        <v>262</v>
      </c>
      <c r="D8395">
        <f>_xlfn.XLOOKUP(C8395,kamus!$B$2:$B$87,kamus!$J$2:$J$87,"dihapus",0,1)</f>
        <v>0</v>
      </c>
      <c r="E8395">
        <f t="shared" si="921"/>
        <v>0</v>
      </c>
      <c r="F8395" s="14">
        <v>45292</v>
      </c>
      <c r="G8395" s="1">
        <f t="shared" si="922"/>
        <v>1</v>
      </c>
      <c r="H8395" s="1">
        <f t="shared" si="923"/>
        <v>2024</v>
      </c>
      <c r="I8395">
        <v>0</v>
      </c>
      <c r="J8395">
        <v>0</v>
      </c>
      <c r="K8395">
        <f t="shared" si="917"/>
        <v>0</v>
      </c>
      <c r="L8395">
        <v>6661</v>
      </c>
      <c r="M8395" s="6">
        <f t="shared" si="918"/>
        <v>0</v>
      </c>
      <c r="N8395" s="6">
        <f t="shared" si="919"/>
        <v>0</v>
      </c>
      <c r="O8395" s="6">
        <f t="shared" si="920"/>
        <v>0</v>
      </c>
      <c r="Q8395">
        <f>_xlfn.XLOOKUP(C8395&amp;G8395&amp;H8395,covid!$E$2:$E$2184,covid!$D$2:$D$2184,0,0,1)</f>
        <v>0</v>
      </c>
    </row>
    <row r="8396" spans="1:17" x14ac:dyDescent="0.3">
      <c r="A8396">
        <f>_xlfn.XLOOKUP(C8396,kamus!$B$2:$B$87,kamus!$A$2:$A$87,0,0,1)</f>
        <v>40</v>
      </c>
      <c r="B8396" t="str">
        <f>_xlfn.XLOOKUP(C8396,kamus!$B$2:$B$87,kamus!$D$2:$D$87,"dihapus",0,1)</f>
        <v>Moyudan</v>
      </c>
      <c r="C8396" t="s">
        <v>264</v>
      </c>
      <c r="D8396">
        <f>_xlfn.XLOOKUP(C8396,kamus!$B$2:$B$87,kamus!$J$2:$J$87,"dihapus",0,1)</f>
        <v>0</v>
      </c>
      <c r="E8396">
        <f t="shared" si="921"/>
        <v>0</v>
      </c>
      <c r="F8396" s="14">
        <v>45292</v>
      </c>
      <c r="G8396" s="1">
        <f t="shared" si="922"/>
        <v>1</v>
      </c>
      <c r="H8396" s="1">
        <f t="shared" si="923"/>
        <v>2024</v>
      </c>
      <c r="I8396">
        <v>0</v>
      </c>
      <c r="J8396">
        <v>0</v>
      </c>
      <c r="K8396">
        <f t="shared" si="917"/>
        <v>0</v>
      </c>
      <c r="L8396">
        <v>8292</v>
      </c>
      <c r="M8396" s="6">
        <f t="shared" si="918"/>
        <v>0</v>
      </c>
      <c r="N8396" s="6">
        <f t="shared" si="919"/>
        <v>0</v>
      </c>
      <c r="O8396" s="6">
        <f t="shared" si="920"/>
        <v>0</v>
      </c>
      <c r="Q8396">
        <f>_xlfn.XLOOKUP(C8396&amp;G8396&amp;H8396,covid!$E$2:$E$2184,covid!$D$2:$D$2184,0,0,1)</f>
        <v>0</v>
      </c>
    </row>
    <row r="8397" spans="1:17" x14ac:dyDescent="0.3">
      <c r="A8397">
        <f>_xlfn.XLOOKUP(C8397,kamus!$B$2:$B$87,kamus!$A$2:$A$87,0,0,1)</f>
        <v>43</v>
      </c>
      <c r="B8397" t="str">
        <f>_xlfn.XLOOKUP(C8397,kamus!$B$2:$B$87,kamus!$D$2:$D$87,"dihapus",0,1)</f>
        <v>Ngaglik 1</v>
      </c>
      <c r="C8397" t="s">
        <v>228</v>
      </c>
      <c r="D8397">
        <f>_xlfn.XLOOKUP(C8397,kamus!$B$2:$B$87,kamus!$J$2:$J$87,"dihapus",0,1)</f>
        <v>1</v>
      </c>
      <c r="E8397">
        <f t="shared" si="921"/>
        <v>1</v>
      </c>
      <c r="F8397" s="14">
        <v>45292</v>
      </c>
      <c r="G8397" s="1">
        <f t="shared" si="922"/>
        <v>1</v>
      </c>
      <c r="H8397" s="1">
        <f t="shared" si="923"/>
        <v>2024</v>
      </c>
      <c r="I8397">
        <v>1</v>
      </c>
      <c r="J8397">
        <v>0</v>
      </c>
      <c r="K8397">
        <f t="shared" si="917"/>
        <v>1</v>
      </c>
      <c r="L8397">
        <v>12621</v>
      </c>
      <c r="M8397" s="6">
        <f t="shared" si="918"/>
        <v>7.9233024324538466</v>
      </c>
      <c r="N8397" s="6">
        <f t="shared" si="919"/>
        <v>0</v>
      </c>
      <c r="O8397" s="6">
        <f t="shared" si="920"/>
        <v>7.9233024324538466</v>
      </c>
      <c r="Q8397">
        <f>_xlfn.XLOOKUP(C8397&amp;G8397&amp;H8397,covid!$E$2:$E$2184,covid!$D$2:$D$2184,0,0,1)</f>
        <v>0</v>
      </c>
    </row>
    <row r="8398" spans="1:17" x14ac:dyDescent="0.3">
      <c r="A8398">
        <f>_xlfn.XLOOKUP(C8398,kamus!$B$2:$B$87,kamus!$A$2:$A$87,0,0,1)</f>
        <v>44</v>
      </c>
      <c r="B8398" t="str">
        <f>_xlfn.XLOOKUP(C8398,kamus!$B$2:$B$87,kamus!$D$2:$D$87,"dihapus",0,1)</f>
        <v>Ngaglik 1</v>
      </c>
      <c r="C8398" t="s">
        <v>237</v>
      </c>
      <c r="D8398">
        <f>_xlfn.XLOOKUP(C8398,kamus!$B$2:$B$87,kamus!$J$2:$J$87,"dihapus",0,1)</f>
        <v>1</v>
      </c>
      <c r="E8398">
        <f t="shared" si="921"/>
        <v>1</v>
      </c>
      <c r="F8398" s="14">
        <v>45292</v>
      </c>
      <c r="G8398" s="1">
        <f t="shared" si="922"/>
        <v>1</v>
      </c>
      <c r="H8398" s="1">
        <f t="shared" si="923"/>
        <v>2024</v>
      </c>
      <c r="I8398">
        <v>0</v>
      </c>
      <c r="J8398">
        <v>1</v>
      </c>
      <c r="K8398">
        <f t="shared" si="917"/>
        <v>1</v>
      </c>
      <c r="L8398">
        <v>21789</v>
      </c>
      <c r="M8398" s="6">
        <f t="shared" si="918"/>
        <v>0</v>
      </c>
      <c r="N8398" s="6">
        <f t="shared" si="919"/>
        <v>4.5894717518013675</v>
      </c>
      <c r="O8398" s="6">
        <f t="shared" si="920"/>
        <v>4.5894717518013675</v>
      </c>
      <c r="Q8398">
        <f>_xlfn.XLOOKUP(C8398&amp;G8398&amp;H8398,covid!$E$2:$E$2184,covid!$D$2:$D$2184,0,0,1)</f>
        <v>0</v>
      </c>
    </row>
    <row r="8399" spans="1:17" x14ac:dyDescent="0.3">
      <c r="A8399">
        <f>_xlfn.XLOOKUP(C8399,kamus!$B$2:$B$87,kamus!$A$2:$A$87,0,0,1)</f>
        <v>45</v>
      </c>
      <c r="B8399" t="str">
        <f>_xlfn.XLOOKUP(C8399,kamus!$B$2:$B$87,kamus!$D$2:$D$87,"dihapus",0,1)</f>
        <v>Ngaglik 1</v>
      </c>
      <c r="C8399" t="s">
        <v>255</v>
      </c>
      <c r="D8399">
        <f>_xlfn.XLOOKUP(C8399,kamus!$B$2:$B$87,kamus!$J$2:$J$87,"dihapus",0,1)</f>
        <v>1</v>
      </c>
      <c r="E8399">
        <f t="shared" si="921"/>
        <v>1</v>
      </c>
      <c r="F8399" s="14">
        <v>45292</v>
      </c>
      <c r="G8399" s="1">
        <f t="shared" si="922"/>
        <v>1</v>
      </c>
      <c r="H8399" s="1">
        <f t="shared" si="923"/>
        <v>2024</v>
      </c>
      <c r="I8399">
        <v>0</v>
      </c>
      <c r="J8399">
        <v>1</v>
      </c>
      <c r="K8399">
        <f t="shared" si="917"/>
        <v>1</v>
      </c>
      <c r="L8399">
        <v>19662</v>
      </c>
      <c r="M8399" s="6">
        <f t="shared" si="918"/>
        <v>0</v>
      </c>
      <c r="N8399" s="6">
        <f t="shared" si="919"/>
        <v>5.0859525989217778</v>
      </c>
      <c r="O8399" s="6">
        <f t="shared" si="920"/>
        <v>5.0859525989217778</v>
      </c>
      <c r="Q8399">
        <f>_xlfn.XLOOKUP(C8399&amp;G8399&amp;H8399,covid!$E$2:$E$2184,covid!$D$2:$D$2184,0,0,1)</f>
        <v>0</v>
      </c>
    </row>
    <row r="8400" spans="1:17" x14ac:dyDescent="0.3">
      <c r="A8400">
        <f>_xlfn.XLOOKUP(C8400,kamus!$B$2:$B$87,kamus!$A$2:$A$87,0,0,1)</f>
        <v>48</v>
      </c>
      <c r="B8400" t="str">
        <f>_xlfn.XLOOKUP(C8400,kamus!$B$2:$B$87,kamus!$D$2:$D$87,"dihapus",0,1)</f>
        <v>Ngaglik 2</v>
      </c>
      <c r="C8400" t="s">
        <v>208</v>
      </c>
      <c r="D8400">
        <f>_xlfn.XLOOKUP(C8400,kamus!$B$2:$B$87,kamus!$J$2:$J$87,"dihapus",0,1)</f>
        <v>1</v>
      </c>
      <c r="E8400">
        <f t="shared" si="921"/>
        <v>1</v>
      </c>
      <c r="F8400" s="14">
        <v>45292</v>
      </c>
      <c r="G8400" s="1">
        <f t="shared" si="922"/>
        <v>1</v>
      </c>
      <c r="H8400" s="1">
        <f t="shared" si="923"/>
        <v>2024</v>
      </c>
      <c r="I8400">
        <v>0</v>
      </c>
      <c r="J8400">
        <v>0</v>
      </c>
      <c r="K8400">
        <f t="shared" si="917"/>
        <v>0</v>
      </c>
      <c r="L8400">
        <v>10378</v>
      </c>
      <c r="M8400" s="6">
        <f t="shared" si="918"/>
        <v>0</v>
      </c>
      <c r="N8400" s="6">
        <f t="shared" si="919"/>
        <v>0</v>
      </c>
      <c r="O8400" s="6">
        <f t="shared" si="920"/>
        <v>0</v>
      </c>
      <c r="Q8400">
        <f>_xlfn.XLOOKUP(C8400&amp;G8400&amp;H8400,covid!$E$2:$E$2184,covid!$D$2:$D$2184,0,0,1)</f>
        <v>0</v>
      </c>
    </row>
    <row r="8401" spans="1:17" x14ac:dyDescent="0.3">
      <c r="A8401">
        <f>_xlfn.XLOOKUP(C8401,kamus!$B$2:$B$87,kamus!$A$2:$A$87,0,0,1)</f>
        <v>47</v>
      </c>
      <c r="B8401" t="str">
        <f>_xlfn.XLOOKUP(C8401,kamus!$B$2:$B$87,kamus!$D$2:$D$87,"dihapus",0,1)</f>
        <v>Ngaglik 2</v>
      </c>
      <c r="C8401" s="19" t="s">
        <v>238</v>
      </c>
      <c r="D8401">
        <f>_xlfn.XLOOKUP(C8401,kamus!$B$2:$B$87,kamus!$J$2:$J$87,"dihapus",0,1)</f>
        <v>1</v>
      </c>
      <c r="E8401">
        <f t="shared" si="921"/>
        <v>1</v>
      </c>
      <c r="F8401" s="14">
        <v>45292</v>
      </c>
      <c r="G8401" s="1">
        <f t="shared" si="922"/>
        <v>1</v>
      </c>
      <c r="H8401" s="1">
        <f t="shared" si="923"/>
        <v>2024</v>
      </c>
      <c r="I8401">
        <v>0</v>
      </c>
      <c r="J8401">
        <v>0</v>
      </c>
      <c r="K8401">
        <f t="shared" si="917"/>
        <v>0</v>
      </c>
      <c r="L8401">
        <v>22219</v>
      </c>
      <c r="M8401" s="6">
        <f t="shared" si="918"/>
        <v>0</v>
      </c>
      <c r="N8401" s="6">
        <f t="shared" si="919"/>
        <v>0</v>
      </c>
      <c r="O8401" s="6">
        <f t="shared" si="920"/>
        <v>0</v>
      </c>
      <c r="Q8401">
        <f>_xlfn.XLOOKUP(C8401&amp;G8401&amp;H8401,covid!$E$2:$E$2184,covid!$D$2:$D$2184,0,0,1)</f>
        <v>0</v>
      </c>
    </row>
    <row r="8402" spans="1:17" x14ac:dyDescent="0.3">
      <c r="A8402">
        <f>_xlfn.XLOOKUP(C8402,kamus!$B$2:$B$87,kamus!$A$2:$A$87,0,0,1)</f>
        <v>46</v>
      </c>
      <c r="B8402" t="str">
        <f>_xlfn.XLOOKUP(C8402,kamus!$B$2:$B$87,kamus!$D$2:$D$87,"dihapus",0,1)</f>
        <v>Ngaglik 2</v>
      </c>
      <c r="C8402" t="s">
        <v>257</v>
      </c>
      <c r="D8402">
        <f>_xlfn.XLOOKUP(C8402,kamus!$B$2:$B$87,kamus!$J$2:$J$87,"dihapus",0,1)</f>
        <v>1</v>
      </c>
      <c r="E8402">
        <f t="shared" si="921"/>
        <v>1</v>
      </c>
      <c r="F8402" s="14">
        <v>45292</v>
      </c>
      <c r="G8402" s="1">
        <f t="shared" si="922"/>
        <v>1</v>
      </c>
      <c r="H8402" s="1">
        <f t="shared" si="923"/>
        <v>2024</v>
      </c>
      <c r="I8402">
        <v>0</v>
      </c>
      <c r="J8402">
        <v>0</v>
      </c>
      <c r="K8402">
        <f t="shared" si="917"/>
        <v>0</v>
      </c>
      <c r="L8402">
        <v>16798</v>
      </c>
      <c r="M8402" s="6">
        <f t="shared" si="918"/>
        <v>0</v>
      </c>
      <c r="N8402" s="6">
        <f t="shared" si="919"/>
        <v>0</v>
      </c>
      <c r="O8402" s="6">
        <f t="shared" si="920"/>
        <v>0</v>
      </c>
      <c r="Q8402">
        <f>_xlfn.XLOOKUP(C8402&amp;G8402&amp;H8402,covid!$E$2:$E$2184,covid!$D$2:$D$2184,0,0,1)</f>
        <v>0</v>
      </c>
    </row>
    <row r="8403" spans="1:17" x14ac:dyDescent="0.3">
      <c r="A8403">
        <f>_xlfn.XLOOKUP(C8403,kamus!$B$2:$B$87,kamus!$A$2:$A$87,0,0,1)</f>
        <v>50</v>
      </c>
      <c r="B8403" t="str">
        <f>_xlfn.XLOOKUP(C8403,kamus!$B$2:$B$87,kamus!$D$2:$D$87,"dihapus",0,1)</f>
        <v>Ngemplak 1</v>
      </c>
      <c r="C8403" t="s">
        <v>202</v>
      </c>
      <c r="D8403">
        <f>_xlfn.XLOOKUP(C8403,kamus!$B$2:$B$87,kamus!$J$2:$J$87,"dihapus",0,1)</f>
        <v>0</v>
      </c>
      <c r="E8403">
        <f t="shared" si="921"/>
        <v>0</v>
      </c>
      <c r="F8403" s="14">
        <v>45292</v>
      </c>
      <c r="G8403" s="1">
        <f t="shared" si="922"/>
        <v>1</v>
      </c>
      <c r="H8403" s="1">
        <f t="shared" si="923"/>
        <v>2024</v>
      </c>
      <c r="I8403">
        <v>0</v>
      </c>
      <c r="J8403">
        <v>0</v>
      </c>
      <c r="K8403">
        <f t="shared" si="917"/>
        <v>0</v>
      </c>
      <c r="L8403">
        <v>7935</v>
      </c>
      <c r="M8403" s="6">
        <f t="shared" si="918"/>
        <v>0</v>
      </c>
      <c r="N8403" s="6">
        <f t="shared" si="919"/>
        <v>0</v>
      </c>
      <c r="O8403" s="6">
        <f t="shared" si="920"/>
        <v>0</v>
      </c>
      <c r="Q8403">
        <f>_xlfn.XLOOKUP(C8403&amp;G8403&amp;H8403,covid!$E$2:$E$2184,covid!$D$2:$D$2184,0,0,1)</f>
        <v>0</v>
      </c>
    </row>
    <row r="8404" spans="1:17" x14ac:dyDescent="0.3">
      <c r="A8404">
        <f>_xlfn.XLOOKUP(C8404,kamus!$B$2:$B$87,kamus!$A$2:$A$87,0,0,1)</f>
        <v>51</v>
      </c>
      <c r="B8404" t="str">
        <f>_xlfn.XLOOKUP(C8404,kamus!$B$2:$B$87,kamus!$D$2:$D$87,"dihapus",0,1)</f>
        <v>Ngemplak 1</v>
      </c>
      <c r="C8404" t="s">
        <v>256</v>
      </c>
      <c r="D8404">
        <f>_xlfn.XLOOKUP(C8404,kamus!$B$2:$B$87,kamus!$J$2:$J$87,"dihapus",0,1)</f>
        <v>0</v>
      </c>
      <c r="E8404">
        <f t="shared" si="921"/>
        <v>0</v>
      </c>
      <c r="F8404" s="14">
        <v>45292</v>
      </c>
      <c r="G8404" s="1">
        <f t="shared" si="922"/>
        <v>1</v>
      </c>
      <c r="H8404" s="1">
        <f t="shared" si="923"/>
        <v>2024</v>
      </c>
      <c r="I8404">
        <v>13</v>
      </c>
      <c r="J8404">
        <v>26</v>
      </c>
      <c r="K8404">
        <f t="shared" si="917"/>
        <v>39</v>
      </c>
      <c r="L8404">
        <v>8154</v>
      </c>
      <c r="M8404" s="6">
        <f t="shared" si="918"/>
        <v>159.43095413294088</v>
      </c>
      <c r="N8404" s="6">
        <f t="shared" si="919"/>
        <v>318.86190826588177</v>
      </c>
      <c r="O8404" s="6">
        <f t="shared" si="920"/>
        <v>478.29286239882271</v>
      </c>
      <c r="Q8404">
        <f>_xlfn.XLOOKUP(C8404&amp;G8404&amp;H8404,covid!$E$2:$E$2184,covid!$D$2:$D$2184,0,0,1)</f>
        <v>0</v>
      </c>
    </row>
    <row r="8405" spans="1:17" x14ac:dyDescent="0.3">
      <c r="A8405">
        <f>_xlfn.XLOOKUP(C8405,kamus!$B$2:$B$87,kamus!$A$2:$A$87,0,0,1)</f>
        <v>49</v>
      </c>
      <c r="B8405" t="str">
        <f>_xlfn.XLOOKUP(C8405,kamus!$B$2:$B$87,kamus!$D$2:$D$87,"dihapus",0,1)</f>
        <v>Ngemplak 1</v>
      </c>
      <c r="C8405" t="s">
        <v>276</v>
      </c>
      <c r="D8405">
        <f>_xlfn.XLOOKUP(C8405,kamus!$B$2:$B$87,kamus!$J$2:$J$87,"dihapus",0,1)</f>
        <v>1</v>
      </c>
      <c r="E8405">
        <f t="shared" si="921"/>
        <v>1</v>
      </c>
      <c r="F8405" s="14">
        <v>45292</v>
      </c>
      <c r="G8405" s="1">
        <f t="shared" si="922"/>
        <v>1</v>
      </c>
      <c r="H8405" s="1">
        <f t="shared" si="923"/>
        <v>2024</v>
      </c>
      <c r="I8405">
        <v>0</v>
      </c>
      <c r="J8405">
        <v>0</v>
      </c>
      <c r="K8405">
        <f t="shared" si="917"/>
        <v>0</v>
      </c>
      <c r="L8405">
        <v>9633</v>
      </c>
      <c r="M8405" s="6">
        <f t="shared" si="918"/>
        <v>0</v>
      </c>
      <c r="N8405" s="6">
        <f t="shared" si="919"/>
        <v>0</v>
      </c>
      <c r="O8405" s="6">
        <f t="shared" si="920"/>
        <v>0</v>
      </c>
      <c r="Q8405">
        <f>_xlfn.XLOOKUP(C8405&amp;G8405&amp;H8405,covid!$E$2:$E$2184,covid!$D$2:$D$2184,0,0,1)</f>
        <v>0</v>
      </c>
    </row>
    <row r="8406" spans="1:17" x14ac:dyDescent="0.3">
      <c r="A8406">
        <f>_xlfn.XLOOKUP(C8406,kamus!$B$2:$B$87,kamus!$A$2:$A$87,0,0,1)</f>
        <v>52</v>
      </c>
      <c r="B8406" t="str">
        <f>_xlfn.XLOOKUP(C8406,kamus!$B$2:$B$87,kamus!$D$2:$D$87,"dihapus",0,1)</f>
        <v>Ngemplak 2</v>
      </c>
      <c r="C8406" t="s">
        <v>277</v>
      </c>
      <c r="D8406">
        <f>_xlfn.XLOOKUP(C8406,kamus!$B$2:$B$87,kamus!$J$2:$J$87,"dihapus",0,1)</f>
        <v>1</v>
      </c>
      <c r="E8406">
        <f t="shared" si="921"/>
        <v>1</v>
      </c>
      <c r="F8406" s="14">
        <v>45292</v>
      </c>
      <c r="G8406" s="1">
        <f t="shared" si="922"/>
        <v>1</v>
      </c>
      <c r="H8406" s="1">
        <f t="shared" si="923"/>
        <v>2024</v>
      </c>
      <c r="I8406">
        <v>2</v>
      </c>
      <c r="J8406">
        <v>0</v>
      </c>
      <c r="K8406">
        <f t="shared" si="917"/>
        <v>2</v>
      </c>
      <c r="L8406">
        <v>31427</v>
      </c>
      <c r="M8406" s="6">
        <f t="shared" si="918"/>
        <v>6.3639545613644319</v>
      </c>
      <c r="N8406" s="6">
        <f t="shared" si="919"/>
        <v>0</v>
      </c>
      <c r="O8406" s="6">
        <f t="shared" si="920"/>
        <v>6.3639545613644319</v>
      </c>
      <c r="Q8406">
        <f>_xlfn.XLOOKUP(C8406&amp;G8406&amp;H8406,covid!$E$2:$E$2184,covid!$D$2:$D$2184,0,0,1)</f>
        <v>0</v>
      </c>
    </row>
    <row r="8407" spans="1:17" x14ac:dyDescent="0.3">
      <c r="A8407">
        <f>_xlfn.XLOOKUP(C8407,kamus!$B$2:$B$87,kamus!$A$2:$A$87,0,0,1)</f>
        <v>53</v>
      </c>
      <c r="B8407" t="str">
        <f>_xlfn.XLOOKUP(C8407,kamus!$B$2:$B$87,kamus!$D$2:$D$87,"dihapus",0,1)</f>
        <v>Ngemplak 2</v>
      </c>
      <c r="C8407" t="s">
        <v>278</v>
      </c>
      <c r="D8407">
        <f>_xlfn.XLOOKUP(C8407,kamus!$B$2:$B$87,kamus!$J$2:$J$87,"dihapus",0,1)</f>
        <v>0</v>
      </c>
      <c r="E8407">
        <f t="shared" si="921"/>
        <v>0</v>
      </c>
      <c r="F8407" s="14">
        <v>45292</v>
      </c>
      <c r="G8407" s="1">
        <f t="shared" si="922"/>
        <v>1</v>
      </c>
      <c r="H8407" s="1">
        <f t="shared" si="923"/>
        <v>2024</v>
      </c>
      <c r="I8407">
        <v>0</v>
      </c>
      <c r="J8407">
        <v>0</v>
      </c>
      <c r="K8407">
        <f t="shared" si="917"/>
        <v>0</v>
      </c>
      <c r="L8407">
        <v>8835</v>
      </c>
      <c r="M8407" s="6">
        <f t="shared" si="918"/>
        <v>0</v>
      </c>
      <c r="N8407" s="6">
        <f t="shared" si="919"/>
        <v>0</v>
      </c>
      <c r="O8407" s="6">
        <f t="shared" si="920"/>
        <v>0</v>
      </c>
      <c r="Q8407">
        <f>_xlfn.XLOOKUP(C8407&amp;G8407&amp;H8407,covid!$E$2:$E$2184,covid!$D$2:$D$2184,0,0,1)</f>
        <v>0</v>
      </c>
    </row>
    <row r="8408" spans="1:17" x14ac:dyDescent="0.3">
      <c r="A8408">
        <f>_xlfn.XLOOKUP(C8408,kamus!$B$2:$B$87,kamus!$A$2:$A$87,0,0,1)</f>
        <v>57</v>
      </c>
      <c r="B8408" t="str">
        <f>_xlfn.XLOOKUP(C8408,kamus!$B$2:$B$87,kamus!$D$2:$D$87,"dihapus",0,1)</f>
        <v>Pakem</v>
      </c>
      <c r="C8408" t="s">
        <v>204</v>
      </c>
      <c r="D8408">
        <f>_xlfn.XLOOKUP(C8408,kamus!$B$2:$B$87,kamus!$J$2:$J$87,"dihapus",0,1)</f>
        <v>0</v>
      </c>
      <c r="E8408">
        <f t="shared" si="921"/>
        <v>0</v>
      </c>
      <c r="F8408" s="14">
        <v>45292</v>
      </c>
      <c r="G8408" s="1">
        <f t="shared" si="922"/>
        <v>1</v>
      </c>
      <c r="H8408" s="1">
        <f t="shared" si="923"/>
        <v>2024</v>
      </c>
      <c r="I8408">
        <v>0</v>
      </c>
      <c r="J8408">
        <v>1</v>
      </c>
      <c r="K8408">
        <f t="shared" si="917"/>
        <v>1</v>
      </c>
      <c r="L8408">
        <v>6819</v>
      </c>
      <c r="M8408" s="6">
        <f t="shared" si="918"/>
        <v>0</v>
      </c>
      <c r="N8408" s="6">
        <f t="shared" si="919"/>
        <v>14.664906877841325</v>
      </c>
      <c r="O8408" s="6">
        <f t="shared" si="920"/>
        <v>14.664906877841325</v>
      </c>
      <c r="Q8408">
        <f>_xlfn.XLOOKUP(C8408&amp;G8408&amp;H8408,covid!$E$2:$E$2184,covid!$D$2:$D$2184,0,0,1)</f>
        <v>0</v>
      </c>
    </row>
    <row r="8409" spans="1:17" x14ac:dyDescent="0.3">
      <c r="A8409">
        <f>_xlfn.XLOOKUP(C8409,kamus!$B$2:$B$87,kamus!$A$2:$A$87,0,0,1)</f>
        <v>54</v>
      </c>
      <c r="B8409" t="str">
        <f>_xlfn.XLOOKUP(C8409,kamus!$B$2:$B$87,kamus!$D$2:$D$87,"dihapus",0,1)</f>
        <v>Pakem</v>
      </c>
      <c r="C8409" t="s">
        <v>213</v>
      </c>
      <c r="D8409">
        <f>_xlfn.XLOOKUP(C8409,kamus!$B$2:$B$87,kamus!$J$2:$J$87,"dihapus",0,1)</f>
        <v>0</v>
      </c>
      <c r="E8409">
        <f t="shared" si="921"/>
        <v>0</v>
      </c>
      <c r="F8409" s="14">
        <v>45292</v>
      </c>
      <c r="G8409" s="1">
        <f t="shared" si="922"/>
        <v>1</v>
      </c>
      <c r="H8409" s="1">
        <f t="shared" si="923"/>
        <v>2024</v>
      </c>
      <c r="I8409">
        <v>0</v>
      </c>
      <c r="J8409">
        <v>1</v>
      </c>
      <c r="K8409">
        <f t="shared" si="917"/>
        <v>1</v>
      </c>
      <c r="L8409">
        <v>9099</v>
      </c>
      <c r="M8409" s="6">
        <f t="shared" si="918"/>
        <v>0</v>
      </c>
      <c r="N8409" s="6">
        <f t="shared" si="919"/>
        <v>10.990218705352236</v>
      </c>
      <c r="O8409" s="6">
        <f t="shared" si="920"/>
        <v>10.990218705352236</v>
      </c>
      <c r="Q8409">
        <f>_xlfn.XLOOKUP(C8409&amp;G8409&amp;H8409,covid!$E$2:$E$2184,covid!$D$2:$D$2184,0,0,1)</f>
        <v>0</v>
      </c>
    </row>
    <row r="8410" spans="1:17" x14ac:dyDescent="0.3">
      <c r="A8410">
        <f>_xlfn.XLOOKUP(C8410,kamus!$B$2:$B$87,kamus!$A$2:$A$87,0,0,1)</f>
        <v>56</v>
      </c>
      <c r="B8410" t="str">
        <f>_xlfn.XLOOKUP(C8410,kamus!$B$2:$B$87,kamus!$D$2:$D$87,"dihapus",0,1)</f>
        <v>Pakem</v>
      </c>
      <c r="C8410" t="s">
        <v>214</v>
      </c>
      <c r="D8410">
        <f>_xlfn.XLOOKUP(C8410,kamus!$B$2:$B$87,kamus!$J$2:$J$87,"dihapus",0,1)</f>
        <v>1</v>
      </c>
      <c r="E8410">
        <f t="shared" si="921"/>
        <v>1</v>
      </c>
      <c r="F8410" s="14">
        <v>45292</v>
      </c>
      <c r="G8410" s="1">
        <f t="shared" si="922"/>
        <v>1</v>
      </c>
      <c r="H8410" s="1">
        <f t="shared" si="923"/>
        <v>2024</v>
      </c>
      <c r="I8410">
        <v>1</v>
      </c>
      <c r="J8410">
        <v>1</v>
      </c>
      <c r="K8410">
        <f t="shared" si="917"/>
        <v>2</v>
      </c>
      <c r="L8410">
        <v>6667</v>
      </c>
      <c r="M8410" s="6">
        <f t="shared" si="918"/>
        <v>14.999250037498125</v>
      </c>
      <c r="N8410" s="6">
        <f t="shared" si="919"/>
        <v>14.999250037498125</v>
      </c>
      <c r="O8410" s="6">
        <f t="shared" si="920"/>
        <v>29.998500074996251</v>
      </c>
      <c r="Q8410">
        <f>_xlfn.XLOOKUP(C8410&amp;G8410&amp;H8410,covid!$E$2:$E$2184,covid!$D$2:$D$2184,0,0,1)</f>
        <v>0</v>
      </c>
    </row>
    <row r="8411" spans="1:17" x14ac:dyDescent="0.3">
      <c r="A8411">
        <f>_xlfn.XLOOKUP(C8411,kamus!$B$2:$B$87,kamus!$A$2:$A$87,0,0,1)</f>
        <v>58</v>
      </c>
      <c r="B8411" t="str">
        <f>_xlfn.XLOOKUP(C8411,kamus!$B$2:$B$87,kamus!$D$2:$D$87,"dihapus",0,1)</f>
        <v>Pakem</v>
      </c>
      <c r="C8411" t="s">
        <v>231</v>
      </c>
      <c r="D8411">
        <f>_xlfn.XLOOKUP(C8411,kamus!$B$2:$B$87,kamus!$J$2:$J$87,"dihapus",0,1)</f>
        <v>0</v>
      </c>
      <c r="E8411">
        <f t="shared" si="921"/>
        <v>0</v>
      </c>
      <c r="F8411" s="14">
        <v>45292</v>
      </c>
      <c r="G8411" s="1">
        <f t="shared" si="922"/>
        <v>1</v>
      </c>
      <c r="H8411" s="1">
        <f t="shared" si="923"/>
        <v>2024</v>
      </c>
      <c r="I8411">
        <v>0</v>
      </c>
      <c r="J8411">
        <v>1</v>
      </c>
      <c r="K8411">
        <f t="shared" si="917"/>
        <v>1</v>
      </c>
      <c r="L8411">
        <v>6886</v>
      </c>
      <c r="M8411" s="6">
        <f t="shared" si="918"/>
        <v>0</v>
      </c>
      <c r="N8411" s="6">
        <f t="shared" si="919"/>
        <v>14.522218995062445</v>
      </c>
      <c r="O8411" s="6">
        <f t="shared" si="920"/>
        <v>14.522218995062445</v>
      </c>
      <c r="Q8411">
        <f>_xlfn.XLOOKUP(C8411&amp;G8411&amp;H8411,covid!$E$2:$E$2184,covid!$D$2:$D$2184,0,0,1)</f>
        <v>0</v>
      </c>
    </row>
    <row r="8412" spans="1:17" x14ac:dyDescent="0.3">
      <c r="A8412">
        <f>_xlfn.XLOOKUP(C8412,kamus!$B$2:$B$87,kamus!$A$2:$A$87,0,0,1)</f>
        <v>55</v>
      </c>
      <c r="B8412" t="str">
        <f>_xlfn.XLOOKUP(C8412,kamus!$B$2:$B$87,kamus!$D$2:$D$87,"dihapus",0,1)</f>
        <v>Pakem</v>
      </c>
      <c r="C8412" t="s">
        <v>234</v>
      </c>
      <c r="D8412">
        <f>_xlfn.XLOOKUP(C8412,kamus!$B$2:$B$87,kamus!$J$2:$J$87,"dihapus",0,1)</f>
        <v>0</v>
      </c>
      <c r="E8412">
        <f t="shared" si="921"/>
        <v>0</v>
      </c>
      <c r="F8412" s="14">
        <v>45292</v>
      </c>
      <c r="G8412" s="1">
        <f t="shared" si="922"/>
        <v>1</v>
      </c>
      <c r="H8412" s="1">
        <f t="shared" si="923"/>
        <v>2024</v>
      </c>
      <c r="I8412">
        <v>1</v>
      </c>
      <c r="J8412">
        <v>0</v>
      </c>
      <c r="K8412">
        <f t="shared" si="917"/>
        <v>1</v>
      </c>
      <c r="L8412">
        <v>9826</v>
      </c>
      <c r="M8412" s="6">
        <f t="shared" si="918"/>
        <v>10.17708121310808</v>
      </c>
      <c r="N8412" s="6">
        <f t="shared" si="919"/>
        <v>0</v>
      </c>
      <c r="O8412" s="6">
        <f t="shared" si="920"/>
        <v>10.17708121310808</v>
      </c>
      <c r="Q8412">
        <f>_xlfn.XLOOKUP(C8412&amp;G8412&amp;H8412,covid!$E$2:$E$2184,covid!$D$2:$D$2184,0,0,1)</f>
        <v>0</v>
      </c>
    </row>
    <row r="8413" spans="1:17" x14ac:dyDescent="0.3">
      <c r="A8413">
        <f>_xlfn.XLOOKUP(C8413,kamus!$B$2:$B$87,kamus!$A$2:$A$87,0,0,1)</f>
        <v>64</v>
      </c>
      <c r="B8413" t="str">
        <f>_xlfn.XLOOKUP(C8413,kamus!$B$2:$B$87,kamus!$D$2:$D$87,"dihapus",0,1)</f>
        <v>Prambanan</v>
      </c>
      <c r="C8413" t="s">
        <v>203</v>
      </c>
      <c r="D8413">
        <f>_xlfn.XLOOKUP(C8413,kamus!$B$2:$B$87,kamus!$J$2:$J$87,"dihapus",0,1)</f>
        <v>1</v>
      </c>
      <c r="E8413">
        <f t="shared" si="921"/>
        <v>1</v>
      </c>
      <c r="F8413" s="14">
        <v>45292</v>
      </c>
      <c r="G8413" s="1">
        <f t="shared" si="922"/>
        <v>1</v>
      </c>
      <c r="H8413" s="1">
        <f t="shared" si="923"/>
        <v>2024</v>
      </c>
      <c r="I8413">
        <v>0</v>
      </c>
      <c r="J8413">
        <v>2</v>
      </c>
      <c r="K8413">
        <f t="shared" si="917"/>
        <v>2</v>
      </c>
      <c r="L8413">
        <v>12517</v>
      </c>
      <c r="M8413" s="6">
        <f t="shared" si="918"/>
        <v>0</v>
      </c>
      <c r="N8413" s="6">
        <f t="shared" si="919"/>
        <v>15.978269553407367</v>
      </c>
      <c r="O8413" s="6">
        <f t="shared" si="920"/>
        <v>15.978269553407367</v>
      </c>
      <c r="Q8413">
        <f>_xlfn.XLOOKUP(C8413&amp;G8413&amp;H8413,covid!$E$2:$E$2184,covid!$D$2:$D$2184,0,0,1)</f>
        <v>0</v>
      </c>
    </row>
    <row r="8414" spans="1:17" x14ac:dyDescent="0.3">
      <c r="A8414">
        <f>_xlfn.XLOOKUP(C8414,kamus!$B$2:$B$87,kamus!$A$2:$A$87,0,0,1)</f>
        <v>59</v>
      </c>
      <c r="B8414" t="str">
        <f>_xlfn.XLOOKUP(C8414,kamus!$B$2:$B$87,kamus!$D$2:$D$87,"dihapus",0,1)</f>
        <v>Prambanan</v>
      </c>
      <c r="C8414" t="s">
        <v>210</v>
      </c>
      <c r="D8414">
        <f>_xlfn.XLOOKUP(C8414,kamus!$B$2:$B$87,kamus!$J$2:$J$87,"dihapus",0,1)</f>
        <v>0</v>
      </c>
      <c r="E8414">
        <f t="shared" si="921"/>
        <v>0</v>
      </c>
      <c r="F8414" s="14">
        <v>45292</v>
      </c>
      <c r="G8414" s="1">
        <f t="shared" si="922"/>
        <v>1</v>
      </c>
      <c r="H8414" s="1">
        <f t="shared" si="923"/>
        <v>2024</v>
      </c>
      <c r="I8414">
        <v>0</v>
      </c>
      <c r="J8414">
        <v>0</v>
      </c>
      <c r="K8414">
        <f t="shared" si="917"/>
        <v>0</v>
      </c>
      <c r="L8414">
        <v>4724</v>
      </c>
      <c r="M8414" s="6">
        <f t="shared" si="918"/>
        <v>0</v>
      </c>
      <c r="N8414" s="6">
        <f t="shared" si="919"/>
        <v>0</v>
      </c>
      <c r="O8414" s="6">
        <f t="shared" si="920"/>
        <v>0</v>
      </c>
      <c r="Q8414">
        <f>_xlfn.XLOOKUP(C8414&amp;G8414&amp;H8414,covid!$E$2:$E$2184,covid!$D$2:$D$2184,0,0,1)</f>
        <v>0</v>
      </c>
    </row>
    <row r="8415" spans="1:17" x14ac:dyDescent="0.3">
      <c r="A8415">
        <f>_xlfn.XLOOKUP(C8415,kamus!$B$2:$B$87,kamus!$A$2:$A$87,0,0,1)</f>
        <v>61</v>
      </c>
      <c r="B8415" t="str">
        <f>_xlfn.XLOOKUP(C8415,kamus!$B$2:$B$87,kamus!$D$2:$D$87,"dihapus",0,1)</f>
        <v>Prambanan</v>
      </c>
      <c r="C8415" t="s">
        <v>219</v>
      </c>
      <c r="D8415">
        <f>_xlfn.XLOOKUP(C8415,kamus!$B$2:$B$87,kamus!$J$2:$J$87,"dihapus",0,1)</f>
        <v>0</v>
      </c>
      <c r="E8415">
        <f t="shared" si="921"/>
        <v>0</v>
      </c>
      <c r="F8415" s="14">
        <v>45292</v>
      </c>
      <c r="G8415" s="1">
        <f t="shared" si="922"/>
        <v>1</v>
      </c>
      <c r="H8415" s="1">
        <f t="shared" si="923"/>
        <v>2024</v>
      </c>
      <c r="I8415">
        <v>0</v>
      </c>
      <c r="J8415">
        <v>0</v>
      </c>
      <c r="K8415">
        <f t="shared" si="917"/>
        <v>0</v>
      </c>
      <c r="L8415">
        <v>14121</v>
      </c>
      <c r="M8415" s="6">
        <f t="shared" si="918"/>
        <v>0</v>
      </c>
      <c r="N8415" s="6">
        <f t="shared" si="919"/>
        <v>0</v>
      </c>
      <c r="O8415" s="6">
        <f t="shared" si="920"/>
        <v>0</v>
      </c>
      <c r="Q8415">
        <f>_xlfn.XLOOKUP(C8415&amp;G8415&amp;H8415,covid!$E$2:$E$2184,covid!$D$2:$D$2184,0,0,1)</f>
        <v>0</v>
      </c>
    </row>
    <row r="8416" spans="1:17" x14ac:dyDescent="0.3">
      <c r="A8416">
        <f>_xlfn.XLOOKUP(C8416,kamus!$B$2:$B$87,kamus!$A$2:$A$87,0,0,1)</f>
        <v>62</v>
      </c>
      <c r="B8416" t="str">
        <f>_xlfn.XLOOKUP(C8416,kamus!$B$2:$B$87,kamus!$D$2:$D$87,"dihapus",0,1)</f>
        <v>Prambanan</v>
      </c>
      <c r="C8416" t="s">
        <v>236</v>
      </c>
      <c r="D8416">
        <f>_xlfn.XLOOKUP(C8416,kamus!$B$2:$B$87,kamus!$J$2:$J$87,"dihapus",0,1)</f>
        <v>0</v>
      </c>
      <c r="E8416">
        <f t="shared" si="921"/>
        <v>0</v>
      </c>
      <c r="F8416" s="14">
        <v>45292</v>
      </c>
      <c r="G8416" s="1">
        <f t="shared" si="922"/>
        <v>1</v>
      </c>
      <c r="H8416" s="1">
        <f t="shared" si="923"/>
        <v>2024</v>
      </c>
      <c r="I8416">
        <v>0</v>
      </c>
      <c r="J8416">
        <v>1</v>
      </c>
      <c r="K8416">
        <f t="shared" si="917"/>
        <v>1</v>
      </c>
      <c r="L8416">
        <v>6027</v>
      </c>
      <c r="M8416" s="6">
        <f t="shared" si="918"/>
        <v>0</v>
      </c>
      <c r="N8416" s="6">
        <f t="shared" si="919"/>
        <v>16.592002654720424</v>
      </c>
      <c r="O8416" s="6">
        <f t="shared" si="920"/>
        <v>16.592002654720424</v>
      </c>
      <c r="Q8416">
        <f>_xlfn.XLOOKUP(C8416&amp;G8416&amp;H8416,covid!$E$2:$E$2184,covid!$D$2:$D$2184,0,0,1)</f>
        <v>0</v>
      </c>
    </row>
    <row r="8417" spans="1:17" x14ac:dyDescent="0.3">
      <c r="A8417">
        <f>_xlfn.XLOOKUP(C8417,kamus!$B$2:$B$87,kamus!$A$2:$A$87,0,0,1)</f>
        <v>63</v>
      </c>
      <c r="B8417" t="str">
        <f>_xlfn.XLOOKUP(C8417,kamus!$B$2:$B$87,kamus!$D$2:$D$87,"dihapus",0,1)</f>
        <v>Prambanan</v>
      </c>
      <c r="C8417" t="s">
        <v>261</v>
      </c>
      <c r="D8417">
        <f>_xlfn.XLOOKUP(C8417,kamus!$B$2:$B$87,kamus!$J$2:$J$87,"dihapus",0,1)</f>
        <v>0</v>
      </c>
      <c r="E8417">
        <f t="shared" si="921"/>
        <v>0</v>
      </c>
      <c r="F8417" s="14">
        <v>45292</v>
      </c>
      <c r="G8417" s="1">
        <f t="shared" si="922"/>
        <v>1</v>
      </c>
      <c r="H8417" s="1">
        <f t="shared" si="923"/>
        <v>2024</v>
      </c>
      <c r="I8417">
        <v>0</v>
      </c>
      <c r="J8417">
        <v>2</v>
      </c>
      <c r="K8417">
        <f t="shared" si="917"/>
        <v>2</v>
      </c>
      <c r="L8417">
        <v>15271</v>
      </c>
      <c r="M8417" s="6">
        <f t="shared" si="918"/>
        <v>0</v>
      </c>
      <c r="N8417" s="6">
        <f t="shared" si="919"/>
        <v>13.096719271822408</v>
      </c>
      <c r="O8417" s="6">
        <f t="shared" si="920"/>
        <v>13.096719271822408</v>
      </c>
      <c r="Q8417">
        <f>_xlfn.XLOOKUP(C8417&amp;G8417&amp;H8417,covid!$E$2:$E$2184,covid!$D$2:$D$2184,0,0,1)</f>
        <v>0</v>
      </c>
    </row>
    <row r="8418" spans="1:17" x14ac:dyDescent="0.3">
      <c r="A8418">
        <f>_xlfn.XLOOKUP(C8418,kamus!$B$2:$B$87,kamus!$A$2:$A$87,0,0,1)</f>
        <v>60</v>
      </c>
      <c r="B8418" t="str">
        <f>_xlfn.XLOOKUP(C8418,kamus!$B$2:$B$87,kamus!$D$2:$D$87,"dihapus",0,1)</f>
        <v>Prambanan</v>
      </c>
      <c r="C8418" t="s">
        <v>280</v>
      </c>
      <c r="D8418">
        <f>_xlfn.XLOOKUP(C8418,kamus!$B$2:$B$87,kamus!$J$2:$J$87,"dihapus",0,1)</f>
        <v>0</v>
      </c>
      <c r="E8418">
        <f t="shared" si="921"/>
        <v>0</v>
      </c>
      <c r="F8418" s="14">
        <v>45292</v>
      </c>
      <c r="G8418" s="1">
        <f t="shared" si="922"/>
        <v>1</v>
      </c>
      <c r="H8418" s="1">
        <f t="shared" si="923"/>
        <v>2024</v>
      </c>
      <c r="I8418">
        <v>0</v>
      </c>
      <c r="J8418">
        <v>0</v>
      </c>
      <c r="K8418">
        <f t="shared" si="917"/>
        <v>0</v>
      </c>
      <c r="L8418">
        <v>2791</v>
      </c>
      <c r="M8418" s="6">
        <f t="shared" si="918"/>
        <v>0</v>
      </c>
      <c r="N8418" s="6">
        <f t="shared" si="919"/>
        <v>0</v>
      </c>
      <c r="O8418" s="6">
        <f t="shared" si="920"/>
        <v>0</v>
      </c>
      <c r="Q8418">
        <f>_xlfn.XLOOKUP(C8418&amp;G8418&amp;H8418,covid!$E$2:$E$2184,covid!$D$2:$D$2184,0,0,1)</f>
        <v>0</v>
      </c>
    </row>
    <row r="8419" spans="1:17" x14ac:dyDescent="0.3">
      <c r="A8419">
        <f>_xlfn.XLOOKUP(C8419,kamus!$B$2:$B$87,kamus!$A$2:$A$87,0,0,1)</f>
        <v>67</v>
      </c>
      <c r="B8419" t="str">
        <f>_xlfn.XLOOKUP(C8419,kamus!$B$2:$B$87,kamus!$D$2:$D$87,"dihapus",0,1)</f>
        <v>Seyegan</v>
      </c>
      <c r="C8419" t="s">
        <v>221</v>
      </c>
      <c r="D8419">
        <f>_xlfn.XLOOKUP(C8419,kamus!$B$2:$B$87,kamus!$J$2:$J$87,"dihapus",0,1)</f>
        <v>0</v>
      </c>
      <c r="E8419">
        <f t="shared" si="921"/>
        <v>0</v>
      </c>
      <c r="F8419" s="14">
        <v>45292</v>
      </c>
      <c r="G8419" s="1">
        <f t="shared" si="922"/>
        <v>1</v>
      </c>
      <c r="H8419" s="1">
        <f t="shared" si="923"/>
        <v>2024</v>
      </c>
      <c r="I8419">
        <v>0</v>
      </c>
      <c r="J8419">
        <v>2</v>
      </c>
      <c r="K8419">
        <f t="shared" si="917"/>
        <v>2</v>
      </c>
      <c r="L8419">
        <v>10724</v>
      </c>
      <c r="M8419" s="6">
        <f t="shared" si="918"/>
        <v>0</v>
      </c>
      <c r="N8419" s="6">
        <f t="shared" si="919"/>
        <v>18.649757553151812</v>
      </c>
      <c r="O8419" s="6">
        <f t="shared" si="920"/>
        <v>18.649757553151812</v>
      </c>
      <c r="Q8419">
        <f>_xlfn.XLOOKUP(C8419&amp;G8419&amp;H8419,covid!$E$2:$E$2184,covid!$D$2:$D$2184,0,0,1)</f>
        <v>0</v>
      </c>
    </row>
    <row r="8420" spans="1:17" x14ac:dyDescent="0.3">
      <c r="A8420">
        <f>_xlfn.XLOOKUP(C8420,kamus!$B$2:$B$87,kamus!$A$2:$A$87,0,0,1)</f>
        <v>66</v>
      </c>
      <c r="B8420" t="str">
        <f>_xlfn.XLOOKUP(C8420,kamus!$B$2:$B$87,kamus!$D$2:$D$87,"dihapus",0,1)</f>
        <v>Seyegan</v>
      </c>
      <c r="C8420" t="s">
        <v>222</v>
      </c>
      <c r="D8420">
        <f>_xlfn.XLOOKUP(C8420,kamus!$B$2:$B$87,kamus!$J$2:$J$87,"dihapus",0,1)</f>
        <v>0</v>
      </c>
      <c r="E8420">
        <f t="shared" si="921"/>
        <v>0</v>
      </c>
      <c r="F8420" s="14">
        <v>45292</v>
      </c>
      <c r="G8420" s="1">
        <f t="shared" si="922"/>
        <v>1</v>
      </c>
      <c r="H8420" s="1">
        <f t="shared" si="923"/>
        <v>2024</v>
      </c>
      <c r="I8420">
        <v>0</v>
      </c>
      <c r="J8420">
        <v>1</v>
      </c>
      <c r="K8420">
        <f t="shared" si="917"/>
        <v>1</v>
      </c>
      <c r="L8420">
        <v>9523</v>
      </c>
      <c r="M8420" s="6">
        <f t="shared" si="918"/>
        <v>0</v>
      </c>
      <c r="N8420" s="6">
        <f t="shared" si="919"/>
        <v>10.500892575868948</v>
      </c>
      <c r="O8420" s="6">
        <f t="shared" si="920"/>
        <v>10.500892575868948</v>
      </c>
      <c r="Q8420">
        <f>_xlfn.XLOOKUP(C8420&amp;G8420&amp;H8420,covid!$E$2:$E$2184,covid!$D$2:$D$2184,0,0,1)</f>
        <v>0</v>
      </c>
    </row>
    <row r="8421" spans="1:17" x14ac:dyDescent="0.3">
      <c r="A8421">
        <f>_xlfn.XLOOKUP(C8421,kamus!$B$2:$B$87,kamus!$A$2:$A$87,0,0,1)</f>
        <v>68</v>
      </c>
      <c r="B8421" t="str">
        <f>_xlfn.XLOOKUP(C8421,kamus!$B$2:$B$87,kamus!$D$2:$D$87,"dihapus",0,1)</f>
        <v>Seyegan</v>
      </c>
      <c r="C8421" t="s">
        <v>223</v>
      </c>
      <c r="D8421">
        <f>_xlfn.XLOOKUP(C8421,kamus!$B$2:$B$87,kamus!$J$2:$J$87,"dihapus",0,1)</f>
        <v>0</v>
      </c>
      <c r="E8421">
        <f t="shared" si="921"/>
        <v>0</v>
      </c>
      <c r="F8421" s="14">
        <v>45292</v>
      </c>
      <c r="G8421" s="1">
        <f t="shared" si="922"/>
        <v>1</v>
      </c>
      <c r="H8421" s="1">
        <f t="shared" si="923"/>
        <v>2024</v>
      </c>
      <c r="I8421">
        <v>0</v>
      </c>
      <c r="J8421">
        <v>0</v>
      </c>
      <c r="K8421">
        <f t="shared" si="917"/>
        <v>0</v>
      </c>
      <c r="L8421">
        <v>8010</v>
      </c>
      <c r="M8421" s="6">
        <f t="shared" si="918"/>
        <v>0</v>
      </c>
      <c r="N8421" s="6">
        <f t="shared" si="919"/>
        <v>0</v>
      </c>
      <c r="O8421" s="6">
        <f t="shared" si="920"/>
        <v>0</v>
      </c>
      <c r="Q8421">
        <f>_xlfn.XLOOKUP(C8421&amp;G8421&amp;H8421,covid!$E$2:$E$2184,covid!$D$2:$D$2184,0,0,1)</f>
        <v>0</v>
      </c>
    </row>
    <row r="8422" spans="1:17" x14ac:dyDescent="0.3">
      <c r="A8422">
        <f>_xlfn.XLOOKUP(C8422,kamus!$B$2:$B$87,kamus!$A$2:$A$87,0,0,1)</f>
        <v>65</v>
      </c>
      <c r="B8422" t="str">
        <f>_xlfn.XLOOKUP(C8422,kamus!$B$2:$B$87,kamus!$D$2:$D$87,"dihapus",0,1)</f>
        <v>Seyegan</v>
      </c>
      <c r="C8422" t="s">
        <v>224</v>
      </c>
      <c r="D8422">
        <f>_xlfn.XLOOKUP(C8422,kamus!$B$2:$B$87,kamus!$J$2:$J$87,"dihapus",0,1)</f>
        <v>1</v>
      </c>
      <c r="E8422">
        <f t="shared" si="921"/>
        <v>1</v>
      </c>
      <c r="F8422" s="14">
        <v>45292</v>
      </c>
      <c r="G8422" s="1">
        <f t="shared" si="922"/>
        <v>1</v>
      </c>
      <c r="H8422" s="1">
        <f t="shared" si="923"/>
        <v>2024</v>
      </c>
      <c r="I8422">
        <v>0</v>
      </c>
      <c r="J8422">
        <v>0</v>
      </c>
      <c r="K8422">
        <f t="shared" si="917"/>
        <v>0</v>
      </c>
      <c r="L8422">
        <v>11168</v>
      </c>
      <c r="M8422" s="6">
        <f t="shared" si="918"/>
        <v>0</v>
      </c>
      <c r="N8422" s="6">
        <f t="shared" si="919"/>
        <v>0</v>
      </c>
      <c r="O8422" s="6">
        <f t="shared" si="920"/>
        <v>0</v>
      </c>
      <c r="Q8422">
        <f>_xlfn.XLOOKUP(C8422&amp;G8422&amp;H8422,covid!$E$2:$E$2184,covid!$D$2:$D$2184,0,0,1)</f>
        <v>0</v>
      </c>
    </row>
    <row r="8423" spans="1:17" x14ac:dyDescent="0.3">
      <c r="A8423">
        <f>_xlfn.XLOOKUP(C8423,kamus!$B$2:$B$87,kamus!$A$2:$A$87,0,0,1)</f>
        <v>69</v>
      </c>
      <c r="B8423" t="str">
        <f>_xlfn.XLOOKUP(C8423,kamus!$B$2:$B$87,kamus!$D$2:$D$87,"dihapus",0,1)</f>
        <v>Seyegan</v>
      </c>
      <c r="C8423" t="s">
        <v>225</v>
      </c>
      <c r="D8423">
        <f>_xlfn.XLOOKUP(C8423,kamus!$B$2:$B$87,kamus!$J$2:$J$87,"dihapus",0,1)</f>
        <v>0</v>
      </c>
      <c r="E8423">
        <f t="shared" si="921"/>
        <v>0</v>
      </c>
      <c r="F8423" s="14">
        <v>45292</v>
      </c>
      <c r="G8423" s="1">
        <f t="shared" si="922"/>
        <v>1</v>
      </c>
      <c r="H8423" s="1">
        <f t="shared" si="923"/>
        <v>2024</v>
      </c>
      <c r="I8423">
        <v>2</v>
      </c>
      <c r="J8423">
        <v>0</v>
      </c>
      <c r="K8423">
        <f t="shared" si="917"/>
        <v>2</v>
      </c>
      <c r="L8423">
        <v>13448</v>
      </c>
      <c r="M8423" s="6">
        <f t="shared" si="918"/>
        <v>14.872099940511601</v>
      </c>
      <c r="N8423" s="6">
        <f t="shared" si="919"/>
        <v>0</v>
      </c>
      <c r="O8423" s="6">
        <f t="shared" si="920"/>
        <v>14.872099940511601</v>
      </c>
      <c r="Q8423">
        <f>_xlfn.XLOOKUP(C8423&amp;G8423&amp;H8423,covid!$E$2:$E$2184,covid!$D$2:$D$2184,0,0,1)</f>
        <v>0</v>
      </c>
    </row>
    <row r="8424" spans="1:17" x14ac:dyDescent="0.3">
      <c r="A8424">
        <f>_xlfn.XLOOKUP(C8424,kamus!$B$2:$B$87,kamus!$A$2:$A$87,0,0,1)</f>
        <v>74</v>
      </c>
      <c r="B8424" t="str">
        <f>_xlfn.XLOOKUP(C8424,kamus!$B$2:$B$87,kamus!$D$2:$D$87,"dihapus",0,1)</f>
        <v>Sleman</v>
      </c>
      <c r="C8424" t="s">
        <v>205</v>
      </c>
      <c r="D8424">
        <f>_xlfn.XLOOKUP(C8424,kamus!$B$2:$B$87,kamus!$J$2:$J$87,"dihapus",0,1)</f>
        <v>1</v>
      </c>
      <c r="E8424">
        <f t="shared" si="921"/>
        <v>1</v>
      </c>
      <c r="F8424" s="14">
        <v>45292</v>
      </c>
      <c r="G8424" s="1">
        <f t="shared" si="922"/>
        <v>1</v>
      </c>
      <c r="H8424" s="1">
        <f t="shared" si="923"/>
        <v>2024</v>
      </c>
      <c r="I8424">
        <v>0</v>
      </c>
      <c r="J8424">
        <v>0</v>
      </c>
      <c r="K8424">
        <f t="shared" si="917"/>
        <v>0</v>
      </c>
      <c r="L8424">
        <v>15500</v>
      </c>
      <c r="M8424" s="6">
        <f t="shared" si="918"/>
        <v>0</v>
      </c>
      <c r="N8424" s="6">
        <f t="shared" si="919"/>
        <v>0</v>
      </c>
      <c r="O8424" s="6">
        <f t="shared" si="920"/>
        <v>0</v>
      </c>
      <c r="Q8424">
        <f>_xlfn.XLOOKUP(C8424&amp;G8424&amp;H8424,covid!$E$2:$E$2184,covid!$D$2:$D$2184,0,0,1)</f>
        <v>0</v>
      </c>
    </row>
    <row r="8425" spans="1:17" x14ac:dyDescent="0.3">
      <c r="A8425">
        <f>_xlfn.XLOOKUP(C8425,kamus!$B$2:$B$87,kamus!$A$2:$A$87,0,0,1)</f>
        <v>73</v>
      </c>
      <c r="B8425" t="str">
        <f>_xlfn.XLOOKUP(C8425,kamus!$B$2:$B$87,kamus!$D$2:$D$87,"dihapus",0,1)</f>
        <v>Sleman</v>
      </c>
      <c r="C8425" t="s">
        <v>232</v>
      </c>
      <c r="D8425">
        <f>_xlfn.XLOOKUP(C8425,kamus!$B$2:$B$87,kamus!$J$2:$J$87,"dihapus",0,1)</f>
        <v>1</v>
      </c>
      <c r="E8425">
        <f t="shared" si="921"/>
        <v>1</v>
      </c>
      <c r="F8425" s="14">
        <v>45292</v>
      </c>
      <c r="G8425" s="1">
        <f t="shared" si="922"/>
        <v>1</v>
      </c>
      <c r="H8425" s="1">
        <f t="shared" si="923"/>
        <v>2024</v>
      </c>
      <c r="I8425">
        <v>1</v>
      </c>
      <c r="J8425">
        <v>1</v>
      </c>
      <c r="K8425">
        <f t="shared" si="917"/>
        <v>2</v>
      </c>
      <c r="L8425">
        <v>12821</v>
      </c>
      <c r="M8425" s="6">
        <f t="shared" si="918"/>
        <v>7.799703611262772</v>
      </c>
      <c r="N8425" s="6">
        <f t="shared" si="919"/>
        <v>7.799703611262772</v>
      </c>
      <c r="O8425" s="6">
        <f t="shared" si="920"/>
        <v>15.599407222525544</v>
      </c>
      <c r="Q8425">
        <f>_xlfn.XLOOKUP(C8425&amp;G8425&amp;H8425,covid!$E$2:$E$2184,covid!$D$2:$D$2184,0,0,1)</f>
        <v>0</v>
      </c>
    </row>
    <row r="8426" spans="1:17" x14ac:dyDescent="0.3">
      <c r="A8426">
        <f>_xlfn.XLOOKUP(C8426,kamus!$B$2:$B$87,kamus!$A$2:$A$87,0,0,1)</f>
        <v>71</v>
      </c>
      <c r="B8426" t="str">
        <f>_xlfn.XLOOKUP(C8426,kamus!$B$2:$B$87,kamus!$D$2:$D$87,"dihapus",0,1)</f>
        <v>Sleman</v>
      </c>
      <c r="C8426" t="s">
        <v>271</v>
      </c>
      <c r="D8426">
        <f>_xlfn.XLOOKUP(C8426,kamus!$B$2:$B$87,kamus!$J$2:$J$87,"dihapus",0,1)</f>
        <v>1</v>
      </c>
      <c r="E8426">
        <f t="shared" si="921"/>
        <v>1</v>
      </c>
      <c r="F8426" s="14">
        <v>45292</v>
      </c>
      <c r="G8426" s="1">
        <f t="shared" si="922"/>
        <v>1</v>
      </c>
      <c r="H8426" s="1">
        <f t="shared" si="923"/>
        <v>2024</v>
      </c>
      <c r="I8426">
        <v>3</v>
      </c>
      <c r="J8426">
        <v>2</v>
      </c>
      <c r="K8426">
        <f t="shared" si="917"/>
        <v>5</v>
      </c>
      <c r="L8426">
        <v>15487</v>
      </c>
      <c r="M8426" s="6">
        <f t="shared" si="918"/>
        <v>19.371085426486729</v>
      </c>
      <c r="N8426" s="6">
        <f t="shared" si="919"/>
        <v>12.914056950991153</v>
      </c>
      <c r="O8426" s="6">
        <f t="shared" si="920"/>
        <v>32.285142377477889</v>
      </c>
      <c r="Q8426">
        <f>_xlfn.XLOOKUP(C8426&amp;G8426&amp;H8426,covid!$E$2:$E$2184,covid!$D$2:$D$2184,0,0,1)</f>
        <v>0</v>
      </c>
    </row>
    <row r="8427" spans="1:17" x14ac:dyDescent="0.3">
      <c r="A8427">
        <f>_xlfn.XLOOKUP(C8427,kamus!$B$2:$B$87,kamus!$A$2:$A$87,0,0,1)</f>
        <v>72</v>
      </c>
      <c r="B8427" t="str">
        <f>_xlfn.XLOOKUP(C8427,kamus!$B$2:$B$87,kamus!$D$2:$D$87,"dihapus",0,1)</f>
        <v>Sleman</v>
      </c>
      <c r="C8427" t="s">
        <v>273</v>
      </c>
      <c r="D8427">
        <f>_xlfn.XLOOKUP(C8427,kamus!$B$2:$B$87,kamus!$J$2:$J$87,"dihapus",0,1)</f>
        <v>1</v>
      </c>
      <c r="E8427">
        <f t="shared" si="921"/>
        <v>1</v>
      </c>
      <c r="F8427" s="14">
        <v>45292</v>
      </c>
      <c r="G8427" s="1">
        <f t="shared" si="922"/>
        <v>1</v>
      </c>
      <c r="H8427" s="1">
        <f t="shared" si="923"/>
        <v>2024</v>
      </c>
      <c r="I8427">
        <v>0</v>
      </c>
      <c r="J8427">
        <v>0</v>
      </c>
      <c r="K8427">
        <f t="shared" si="917"/>
        <v>0</v>
      </c>
      <c r="L8427">
        <v>18748</v>
      </c>
      <c r="M8427" s="6">
        <f t="shared" si="918"/>
        <v>0</v>
      </c>
      <c r="N8427" s="6">
        <f t="shared" si="919"/>
        <v>0</v>
      </c>
      <c r="O8427" s="6">
        <f t="shared" si="920"/>
        <v>0</v>
      </c>
      <c r="Q8427">
        <f>_xlfn.XLOOKUP(C8427&amp;G8427&amp;H8427,covid!$E$2:$E$2184,covid!$D$2:$D$2184,0,0,1)</f>
        <v>0</v>
      </c>
    </row>
    <row r="8428" spans="1:17" x14ac:dyDescent="0.3">
      <c r="A8428">
        <f>_xlfn.XLOOKUP(C8428,kamus!$B$2:$B$87,kamus!$A$2:$A$87,0,0,1)</f>
        <v>70</v>
      </c>
      <c r="B8428" t="str">
        <f>_xlfn.XLOOKUP(C8428,kamus!$B$2:$B$87,kamus!$D$2:$D$87,"dihapus",0,1)</f>
        <v>Sleman</v>
      </c>
      <c r="C8428" t="s">
        <v>274</v>
      </c>
      <c r="D8428">
        <f>_xlfn.XLOOKUP(C8428,kamus!$B$2:$B$87,kamus!$J$2:$J$87,"dihapus",0,1)</f>
        <v>0</v>
      </c>
      <c r="E8428">
        <f t="shared" si="921"/>
        <v>0</v>
      </c>
      <c r="F8428" s="14">
        <v>45292</v>
      </c>
      <c r="G8428" s="1">
        <f t="shared" si="922"/>
        <v>1</v>
      </c>
      <c r="H8428" s="1">
        <f t="shared" si="923"/>
        <v>2024</v>
      </c>
      <c r="I8428">
        <v>0</v>
      </c>
      <c r="J8428">
        <v>0</v>
      </c>
      <c r="K8428">
        <f t="shared" si="917"/>
        <v>0</v>
      </c>
      <c r="L8428">
        <v>9964</v>
      </c>
      <c r="M8428" s="6">
        <f t="shared" si="918"/>
        <v>0</v>
      </c>
      <c r="N8428" s="6">
        <f t="shared" si="919"/>
        <v>0</v>
      </c>
      <c r="O8428" s="6">
        <f t="shared" si="920"/>
        <v>0</v>
      </c>
      <c r="Q8428">
        <f>_xlfn.XLOOKUP(C8428&amp;G8428&amp;H8428,covid!$E$2:$E$2184,covid!$D$2:$D$2184,0,0,1)</f>
        <v>0</v>
      </c>
    </row>
    <row r="8429" spans="1:17" x14ac:dyDescent="0.3">
      <c r="A8429">
        <f>_xlfn.XLOOKUP(C8429,kamus!$B$2:$B$87,kamus!$A$2:$A$87,0,0,1)</f>
        <v>77</v>
      </c>
      <c r="B8429" t="str">
        <f>_xlfn.XLOOKUP(C8429,kamus!$B$2:$B$87,kamus!$D$2:$D$87,"dihapus",0,1)</f>
        <v>Tempel 1</v>
      </c>
      <c r="C8429" t="s">
        <v>218</v>
      </c>
      <c r="D8429">
        <f>_xlfn.XLOOKUP(C8429,kamus!$B$2:$B$87,kamus!$J$2:$J$87,"dihapus",0,1)</f>
        <v>0</v>
      </c>
      <c r="E8429">
        <f t="shared" si="921"/>
        <v>0</v>
      </c>
      <c r="F8429" s="14">
        <v>45292</v>
      </c>
      <c r="G8429" s="1">
        <f t="shared" si="922"/>
        <v>1</v>
      </c>
      <c r="H8429" s="1">
        <f t="shared" si="923"/>
        <v>2024</v>
      </c>
      <c r="I8429">
        <v>0</v>
      </c>
      <c r="J8429">
        <v>0</v>
      </c>
      <c r="K8429">
        <f t="shared" si="917"/>
        <v>0</v>
      </c>
      <c r="L8429">
        <v>7789</v>
      </c>
      <c r="M8429" s="6">
        <f t="shared" si="918"/>
        <v>0</v>
      </c>
      <c r="N8429" s="6">
        <f t="shared" si="919"/>
        <v>0</v>
      </c>
      <c r="O8429" s="6">
        <f t="shared" si="920"/>
        <v>0</v>
      </c>
      <c r="Q8429">
        <f>_xlfn.XLOOKUP(C8429&amp;G8429&amp;H8429,covid!$E$2:$E$2184,covid!$D$2:$D$2184,0,0,1)</f>
        <v>0</v>
      </c>
    </row>
    <row r="8430" spans="1:17" x14ac:dyDescent="0.3">
      <c r="A8430">
        <f>_xlfn.XLOOKUP(C8430,kamus!$B$2:$B$87,kamus!$A$2:$A$87,0,0,1)</f>
        <v>76</v>
      </c>
      <c r="B8430" t="str">
        <f>_xlfn.XLOOKUP(C8430,kamus!$B$2:$B$87,kamus!$D$2:$D$87,"dihapus",0,1)</f>
        <v>Tempel 1</v>
      </c>
      <c r="C8430" t="s">
        <v>226</v>
      </c>
      <c r="D8430">
        <f>_xlfn.XLOOKUP(C8430,kamus!$B$2:$B$87,kamus!$J$2:$J$87,"dihapus",0,1)</f>
        <v>1</v>
      </c>
      <c r="E8430">
        <f t="shared" si="921"/>
        <v>1</v>
      </c>
      <c r="F8430" s="14">
        <v>45292</v>
      </c>
      <c r="G8430" s="1">
        <f t="shared" si="922"/>
        <v>1</v>
      </c>
      <c r="H8430" s="1">
        <f t="shared" si="923"/>
        <v>2024</v>
      </c>
      <c r="I8430">
        <v>0</v>
      </c>
      <c r="J8430">
        <v>0</v>
      </c>
      <c r="K8430">
        <f t="shared" si="917"/>
        <v>0</v>
      </c>
      <c r="L8430">
        <v>11146</v>
      </c>
      <c r="M8430" s="6">
        <f t="shared" si="918"/>
        <v>0</v>
      </c>
      <c r="N8430" s="6">
        <f t="shared" si="919"/>
        <v>0</v>
      </c>
      <c r="O8430" s="6">
        <f t="shared" si="920"/>
        <v>0</v>
      </c>
      <c r="Q8430">
        <f>_xlfn.XLOOKUP(C8430&amp;G8430&amp;H8430,covid!$E$2:$E$2184,covid!$D$2:$D$2184,0,0,1)</f>
        <v>0</v>
      </c>
    </row>
    <row r="8431" spans="1:17" x14ac:dyDescent="0.3">
      <c r="A8431">
        <f>_xlfn.XLOOKUP(C8431,kamus!$B$2:$B$87,kamus!$A$2:$A$87,0,0,1)</f>
        <v>75</v>
      </c>
      <c r="B8431" t="str">
        <f>_xlfn.XLOOKUP(C8431,kamus!$B$2:$B$87,kamus!$D$2:$D$87,"dihapus",0,1)</f>
        <v>Tempel 1</v>
      </c>
      <c r="C8431" t="s">
        <v>227</v>
      </c>
      <c r="D8431">
        <f>_xlfn.XLOOKUP(C8431,kamus!$B$2:$B$87,kamus!$J$2:$J$87,"dihapus",0,1)</f>
        <v>0</v>
      </c>
      <c r="E8431">
        <f t="shared" si="921"/>
        <v>0</v>
      </c>
      <c r="F8431" s="14">
        <v>45292</v>
      </c>
      <c r="G8431" s="1">
        <f t="shared" si="922"/>
        <v>1</v>
      </c>
      <c r="H8431" s="1">
        <f t="shared" si="923"/>
        <v>2024</v>
      </c>
      <c r="I8431">
        <v>0</v>
      </c>
      <c r="J8431">
        <v>0</v>
      </c>
      <c r="K8431">
        <f t="shared" si="917"/>
        <v>0</v>
      </c>
      <c r="L8431">
        <v>6858</v>
      </c>
      <c r="M8431" s="6">
        <f t="shared" si="918"/>
        <v>0</v>
      </c>
      <c r="N8431" s="6">
        <f t="shared" si="919"/>
        <v>0</v>
      </c>
      <c r="O8431" s="6">
        <f t="shared" si="920"/>
        <v>0</v>
      </c>
      <c r="Q8431">
        <f>_xlfn.XLOOKUP(C8431&amp;G8431&amp;H8431,covid!$E$2:$E$2184,covid!$D$2:$D$2184,0,0,1)</f>
        <v>0</v>
      </c>
    </row>
    <row r="8432" spans="1:17" x14ac:dyDescent="0.3">
      <c r="A8432">
        <f>_xlfn.XLOOKUP(C8432,kamus!$B$2:$B$87,kamus!$A$2:$A$87,0,0,1)</f>
        <v>78</v>
      </c>
      <c r="B8432" t="str">
        <f>_xlfn.XLOOKUP(C8432,kamus!$B$2:$B$87,kamus!$D$2:$D$87,"dihapus",0,1)</f>
        <v>Tempel 1</v>
      </c>
      <c r="C8432" t="s">
        <v>229</v>
      </c>
      <c r="D8432">
        <f>_xlfn.XLOOKUP(C8432,kamus!$B$2:$B$87,kamus!$J$2:$J$87,"dihapus",0,1)</f>
        <v>0</v>
      </c>
      <c r="E8432">
        <f t="shared" si="921"/>
        <v>0</v>
      </c>
      <c r="F8432" s="14">
        <v>45292</v>
      </c>
      <c r="G8432" s="1">
        <f t="shared" si="922"/>
        <v>1</v>
      </c>
      <c r="H8432" s="1">
        <f t="shared" si="923"/>
        <v>2024</v>
      </c>
      <c r="I8432">
        <v>0</v>
      </c>
      <c r="J8432">
        <v>0</v>
      </c>
      <c r="K8432">
        <f t="shared" si="917"/>
        <v>0</v>
      </c>
      <c r="L8432">
        <v>5351</v>
      </c>
      <c r="M8432" s="6">
        <f t="shared" si="918"/>
        <v>0</v>
      </c>
      <c r="N8432" s="6">
        <f t="shared" si="919"/>
        <v>0</v>
      </c>
      <c r="O8432" s="6">
        <f t="shared" si="920"/>
        <v>0</v>
      </c>
      <c r="Q8432">
        <f>_xlfn.XLOOKUP(C8432&amp;G8432&amp;H8432,covid!$E$2:$E$2184,covid!$D$2:$D$2184,0,0,1)</f>
        <v>0</v>
      </c>
    </row>
    <row r="8433" spans="1:17" x14ac:dyDescent="0.3">
      <c r="A8433">
        <f>_xlfn.XLOOKUP(C8433,kamus!$B$2:$B$87,kamus!$A$2:$A$87,0,0,1)</f>
        <v>79</v>
      </c>
      <c r="B8433" t="str">
        <f>_xlfn.XLOOKUP(C8433,kamus!$B$2:$B$87,kamus!$D$2:$D$87,"dihapus",0,1)</f>
        <v>Tempel 2</v>
      </c>
      <c r="C8433" t="s">
        <v>201</v>
      </c>
      <c r="D8433">
        <f>_xlfn.XLOOKUP(C8433,kamus!$B$2:$B$87,kamus!$J$2:$J$87,"dihapus",0,1)</f>
        <v>0</v>
      </c>
      <c r="E8433">
        <f t="shared" si="921"/>
        <v>0</v>
      </c>
      <c r="F8433" s="14">
        <v>45292</v>
      </c>
      <c r="G8433" s="1">
        <f t="shared" si="922"/>
        <v>1</v>
      </c>
      <c r="H8433" s="1">
        <f t="shared" si="923"/>
        <v>2024</v>
      </c>
      <c r="I8433">
        <v>0</v>
      </c>
      <c r="J8433">
        <v>0</v>
      </c>
      <c r="K8433">
        <f t="shared" si="917"/>
        <v>0</v>
      </c>
      <c r="L8433">
        <v>7708</v>
      </c>
      <c r="M8433" s="6">
        <f t="shared" si="918"/>
        <v>0</v>
      </c>
      <c r="N8433" s="6">
        <f t="shared" si="919"/>
        <v>0</v>
      </c>
      <c r="O8433" s="6">
        <f t="shared" si="920"/>
        <v>0</v>
      </c>
      <c r="Q8433">
        <f>_xlfn.XLOOKUP(C8433&amp;G8433&amp;H8433,covid!$E$2:$E$2184,covid!$D$2:$D$2184,0,0,1)</f>
        <v>0</v>
      </c>
    </row>
    <row r="8434" spans="1:17" x14ac:dyDescent="0.3">
      <c r="A8434">
        <f>_xlfn.XLOOKUP(C8434,kamus!$B$2:$B$87,kamus!$A$2:$A$87,0,0,1)</f>
        <v>80</v>
      </c>
      <c r="B8434" t="str">
        <f>_xlfn.XLOOKUP(C8434,kamus!$B$2:$B$87,kamus!$D$2:$D$87,"dihapus",0,1)</f>
        <v>Tempel 2</v>
      </c>
      <c r="C8434" t="s">
        <v>233</v>
      </c>
      <c r="D8434">
        <f>_xlfn.XLOOKUP(C8434,kamus!$B$2:$B$87,kamus!$J$2:$J$87,"dihapus",0,1)</f>
        <v>0</v>
      </c>
      <c r="E8434">
        <f t="shared" si="921"/>
        <v>0</v>
      </c>
      <c r="F8434" s="14">
        <v>45292</v>
      </c>
      <c r="G8434" s="1">
        <f t="shared" si="922"/>
        <v>1</v>
      </c>
      <c r="H8434" s="1">
        <f t="shared" si="923"/>
        <v>2024</v>
      </c>
      <c r="I8434">
        <v>2</v>
      </c>
      <c r="J8434">
        <v>1</v>
      </c>
      <c r="K8434">
        <f t="shared" si="917"/>
        <v>3</v>
      </c>
      <c r="L8434">
        <v>6557</v>
      </c>
      <c r="M8434" s="6">
        <f t="shared" si="918"/>
        <v>30.501753850846427</v>
      </c>
      <c r="N8434" s="6">
        <f t="shared" si="919"/>
        <v>15.250876925423213</v>
      </c>
      <c r="O8434" s="6">
        <f t="shared" si="920"/>
        <v>45.752630776269633</v>
      </c>
      <c r="Q8434">
        <f>_xlfn.XLOOKUP(C8434&amp;G8434&amp;H8434,covid!$E$2:$E$2184,covid!$D$2:$D$2184,0,0,1)</f>
        <v>0</v>
      </c>
    </row>
    <row r="8435" spans="1:17" x14ac:dyDescent="0.3">
      <c r="A8435">
        <f>_xlfn.XLOOKUP(C8435,kamus!$B$2:$B$87,kamus!$A$2:$A$87,0,0,1)</f>
        <v>81</v>
      </c>
      <c r="B8435" t="str">
        <f>_xlfn.XLOOKUP(C8435,kamus!$B$2:$B$87,kamus!$D$2:$D$87,"dihapus",0,1)</f>
        <v>Tempel 2</v>
      </c>
      <c r="C8435" t="s">
        <v>263</v>
      </c>
      <c r="D8435">
        <f>_xlfn.XLOOKUP(C8435,kamus!$B$2:$B$87,kamus!$J$2:$J$87,"dihapus",0,1)</f>
        <v>0</v>
      </c>
      <c r="E8435">
        <f t="shared" si="921"/>
        <v>0</v>
      </c>
      <c r="F8435" s="14">
        <v>45292</v>
      </c>
      <c r="G8435" s="1">
        <f t="shared" si="922"/>
        <v>1</v>
      </c>
      <c r="H8435" s="1">
        <f t="shared" si="923"/>
        <v>2024</v>
      </c>
      <c r="I8435">
        <v>0</v>
      </c>
      <c r="J8435">
        <v>0</v>
      </c>
      <c r="K8435">
        <f t="shared" si="917"/>
        <v>0</v>
      </c>
      <c r="L8435">
        <v>4715</v>
      </c>
      <c r="M8435" s="6">
        <f t="shared" si="918"/>
        <v>0</v>
      </c>
      <c r="N8435" s="6">
        <f t="shared" si="919"/>
        <v>0</v>
      </c>
      <c r="O8435" s="6">
        <f t="shared" si="920"/>
        <v>0</v>
      </c>
      <c r="Q8435">
        <f>_xlfn.XLOOKUP(C8435&amp;G8435&amp;H8435,covid!$E$2:$E$2184,covid!$D$2:$D$2184,0,0,1)</f>
        <v>0</v>
      </c>
    </row>
    <row r="8436" spans="1:17" x14ac:dyDescent="0.3">
      <c r="A8436">
        <f>_xlfn.XLOOKUP(C8436,kamus!$B$2:$B$87,kamus!$A$2:$A$87,0,0,1)</f>
        <v>82</v>
      </c>
      <c r="B8436" t="str">
        <f>_xlfn.XLOOKUP(C8436,kamus!$B$2:$B$87,kamus!$D$2:$D$87,"dihapus",0,1)</f>
        <v>Tempel 2</v>
      </c>
      <c r="C8436" t="s">
        <v>266</v>
      </c>
      <c r="D8436">
        <f>_xlfn.XLOOKUP(C8436,kamus!$B$2:$B$87,kamus!$J$2:$J$87,"dihapus",0,1)</f>
        <v>0</v>
      </c>
      <c r="E8436">
        <f t="shared" si="921"/>
        <v>0</v>
      </c>
      <c r="F8436" s="14">
        <v>45292</v>
      </c>
      <c r="G8436" s="1">
        <f t="shared" si="922"/>
        <v>1</v>
      </c>
      <c r="H8436" s="1">
        <f t="shared" si="923"/>
        <v>2024</v>
      </c>
      <c r="I8436">
        <v>0</v>
      </c>
      <c r="J8436">
        <v>1</v>
      </c>
      <c r="K8436">
        <f t="shared" si="917"/>
        <v>1</v>
      </c>
      <c r="L8436">
        <v>5256</v>
      </c>
      <c r="M8436" s="6">
        <f t="shared" si="918"/>
        <v>0</v>
      </c>
      <c r="N8436" s="6">
        <f t="shared" si="919"/>
        <v>19.025875190258752</v>
      </c>
      <c r="O8436" s="6">
        <f t="shared" si="920"/>
        <v>19.025875190258752</v>
      </c>
      <c r="Q8436">
        <f>_xlfn.XLOOKUP(C8436&amp;G8436&amp;H8436,covid!$E$2:$E$2184,covid!$D$2:$D$2184,0,0,1)</f>
        <v>0</v>
      </c>
    </row>
    <row r="8437" spans="1:17" x14ac:dyDescent="0.3">
      <c r="A8437">
        <f>_xlfn.XLOOKUP(C8437,kamus!$B$2:$B$87,kamus!$A$2:$A$87,0,0,1)</f>
        <v>84</v>
      </c>
      <c r="B8437" t="str">
        <f>_xlfn.XLOOKUP(C8437,kamus!$B$2:$B$87,kamus!$D$2:$D$87,"dihapus",0,1)</f>
        <v>turi</v>
      </c>
      <c r="C8437" t="s">
        <v>199</v>
      </c>
      <c r="D8437">
        <f>_xlfn.XLOOKUP(C8437,kamus!$B$2:$B$87,kamus!$J$2:$J$87,"dihapus",0,1)</f>
        <v>0</v>
      </c>
      <c r="E8437">
        <f t="shared" si="921"/>
        <v>0</v>
      </c>
      <c r="F8437" s="14">
        <v>45292</v>
      </c>
      <c r="G8437" s="1">
        <f t="shared" si="922"/>
        <v>1</v>
      </c>
      <c r="H8437" s="1">
        <f t="shared" si="923"/>
        <v>2024</v>
      </c>
      <c r="I8437">
        <v>0</v>
      </c>
      <c r="J8437">
        <v>0</v>
      </c>
      <c r="K8437">
        <f t="shared" si="917"/>
        <v>0</v>
      </c>
      <c r="L8437">
        <v>9645</v>
      </c>
      <c r="M8437" s="6">
        <f t="shared" si="918"/>
        <v>0</v>
      </c>
      <c r="N8437" s="6">
        <f t="shared" si="919"/>
        <v>0</v>
      </c>
      <c r="O8437" s="6">
        <f t="shared" si="920"/>
        <v>0</v>
      </c>
      <c r="Q8437">
        <f>_xlfn.XLOOKUP(C8437&amp;G8437&amp;H8437,covid!$E$2:$E$2184,covid!$D$2:$D$2184,0,0,1)</f>
        <v>0</v>
      </c>
    </row>
    <row r="8438" spans="1:17" x14ac:dyDescent="0.3">
      <c r="A8438">
        <f>_xlfn.XLOOKUP(C8438,kamus!$B$2:$B$87,kamus!$A$2:$A$87,0,0,1)</f>
        <v>86</v>
      </c>
      <c r="B8438" t="str">
        <f>_xlfn.XLOOKUP(C8438,kamus!$B$2:$B$87,kamus!$D$2:$D$87,"dihapus",0,1)</f>
        <v>turi</v>
      </c>
      <c r="C8438" t="s">
        <v>209</v>
      </c>
      <c r="D8438">
        <f>_xlfn.XLOOKUP(C8438,kamus!$B$2:$B$87,kamus!$J$2:$J$87,"dihapus",0,1)</f>
        <v>0</v>
      </c>
      <c r="E8438">
        <f t="shared" si="921"/>
        <v>0</v>
      </c>
      <c r="F8438" s="14">
        <v>45292</v>
      </c>
      <c r="G8438" s="1">
        <f t="shared" si="922"/>
        <v>1</v>
      </c>
      <c r="H8438" s="1">
        <f t="shared" si="923"/>
        <v>2024</v>
      </c>
      <c r="I8438">
        <v>0</v>
      </c>
      <c r="J8438">
        <v>0</v>
      </c>
      <c r="K8438">
        <f t="shared" si="917"/>
        <v>0</v>
      </c>
      <c r="L8438">
        <v>9496</v>
      </c>
      <c r="M8438" s="6">
        <f t="shared" si="918"/>
        <v>0</v>
      </c>
      <c r="N8438" s="6">
        <f t="shared" si="919"/>
        <v>0</v>
      </c>
      <c r="O8438" s="6">
        <f t="shared" si="920"/>
        <v>0</v>
      </c>
      <c r="Q8438">
        <f>_xlfn.XLOOKUP(C8438&amp;G8438&amp;H8438,covid!$E$2:$E$2184,covid!$D$2:$D$2184,0,0,1)</f>
        <v>0</v>
      </c>
    </row>
    <row r="8439" spans="1:17" x14ac:dyDescent="0.3">
      <c r="A8439">
        <f>_xlfn.XLOOKUP(C8439,kamus!$B$2:$B$87,kamus!$A$2:$A$87,0,0,1)</f>
        <v>83</v>
      </c>
      <c r="B8439" t="str">
        <f>_xlfn.XLOOKUP(C8439,kamus!$B$2:$B$87,kamus!$D$2:$D$87,"dihapus",0,1)</f>
        <v>turi</v>
      </c>
      <c r="C8439" t="s">
        <v>211</v>
      </c>
      <c r="D8439">
        <f>_xlfn.XLOOKUP(C8439,kamus!$B$2:$B$87,kamus!$J$2:$J$87,"dihapus",0,1)</f>
        <v>0</v>
      </c>
      <c r="E8439">
        <f t="shared" si="921"/>
        <v>0</v>
      </c>
      <c r="F8439" s="14">
        <v>45292</v>
      </c>
      <c r="G8439" s="1">
        <f t="shared" si="922"/>
        <v>1</v>
      </c>
      <c r="H8439" s="1">
        <f t="shared" si="923"/>
        <v>2024</v>
      </c>
      <c r="I8439">
        <v>0</v>
      </c>
      <c r="J8439">
        <v>0</v>
      </c>
      <c r="K8439">
        <f t="shared" si="917"/>
        <v>0</v>
      </c>
      <c r="L8439">
        <v>8497</v>
      </c>
      <c r="M8439" s="6">
        <f t="shared" si="918"/>
        <v>0</v>
      </c>
      <c r="N8439" s="6">
        <f t="shared" si="919"/>
        <v>0</v>
      </c>
      <c r="O8439" s="6">
        <f t="shared" si="920"/>
        <v>0</v>
      </c>
      <c r="Q8439">
        <f>_xlfn.XLOOKUP(C8439&amp;G8439&amp;H8439,covid!$E$2:$E$2184,covid!$D$2:$D$2184,0,0,1)</f>
        <v>0</v>
      </c>
    </row>
    <row r="8440" spans="1:17" x14ac:dyDescent="0.3">
      <c r="A8440">
        <f>_xlfn.XLOOKUP(C8440,kamus!$B$2:$B$87,kamus!$A$2:$A$87,0,0,1)</f>
        <v>85</v>
      </c>
      <c r="B8440" t="str">
        <f>_xlfn.XLOOKUP(C8440,kamus!$B$2:$B$87,kamus!$D$2:$D$87,"dihapus",0,1)</f>
        <v>turi</v>
      </c>
      <c r="C8440" t="s">
        <v>279</v>
      </c>
      <c r="D8440">
        <f>_xlfn.XLOOKUP(C8440,kamus!$B$2:$B$87,kamus!$J$2:$J$87,"dihapus",0,1)</f>
        <v>0</v>
      </c>
      <c r="E8440">
        <f t="shared" si="921"/>
        <v>0</v>
      </c>
      <c r="F8440" s="14">
        <v>45292</v>
      </c>
      <c r="G8440" s="1">
        <f t="shared" si="922"/>
        <v>1</v>
      </c>
      <c r="H8440" s="1">
        <f t="shared" si="923"/>
        <v>2024</v>
      </c>
      <c r="I8440">
        <v>0</v>
      </c>
      <c r="J8440">
        <v>1</v>
      </c>
      <c r="K8440">
        <f t="shared" si="917"/>
        <v>1</v>
      </c>
      <c r="L8440">
        <v>10898</v>
      </c>
      <c r="M8440" s="6">
        <f t="shared" si="918"/>
        <v>0</v>
      </c>
      <c r="N8440" s="6">
        <f t="shared" si="919"/>
        <v>9.1759955955221137</v>
      </c>
      <c r="O8440" s="6">
        <f t="shared" si="920"/>
        <v>9.1759955955221137</v>
      </c>
      <c r="Q8440">
        <f>_xlfn.XLOOKUP(C8440&amp;G8440&amp;H8440,covid!$E$2:$E$2184,covid!$D$2:$D$2184,0,0,1)</f>
        <v>0</v>
      </c>
    </row>
    <row r="8441" spans="1:17" x14ac:dyDescent="0.3">
      <c r="A8441">
        <f>_xlfn.XLOOKUP(C8441,kamus!$B$2:$B$87,kamus!$A$2:$A$87,0,0,1)</f>
        <v>4</v>
      </c>
      <c r="B8441" t="str">
        <f>_xlfn.XLOOKUP(C8441,kamus!$B$2:$B$87,kamus!$D$2:$D$87,"dihapus",0,1)</f>
        <v>Berbah</v>
      </c>
      <c r="C8441" t="s">
        <v>215</v>
      </c>
      <c r="D8441">
        <f>_xlfn.XLOOKUP(C8441,kamus!$B$2:$B$87,kamus!$J$2:$J$87,"dihapus",0,1)</f>
        <v>0</v>
      </c>
      <c r="E8441">
        <f t="shared" si="921"/>
        <v>0</v>
      </c>
      <c r="F8441" s="14">
        <v>45323</v>
      </c>
      <c r="G8441" s="1">
        <f t="shared" si="922"/>
        <v>2</v>
      </c>
      <c r="H8441" s="1">
        <f t="shared" si="923"/>
        <v>2024</v>
      </c>
      <c r="I8441">
        <v>0</v>
      </c>
      <c r="J8441">
        <v>1</v>
      </c>
      <c r="K8441">
        <f t="shared" si="917"/>
        <v>1</v>
      </c>
      <c r="L8441">
        <v>11372</v>
      </c>
      <c r="M8441" s="6">
        <f t="shared" si="918"/>
        <v>0</v>
      </c>
      <c r="N8441" s="6">
        <f t="shared" si="919"/>
        <v>8.7935279634189243</v>
      </c>
      <c r="O8441" s="6">
        <f t="shared" si="920"/>
        <v>8.7935279634189243</v>
      </c>
      <c r="Q8441">
        <f>_xlfn.XLOOKUP(C8441&amp;G8441&amp;H8441,covid!$E$2:$E$2184,covid!$D$2:$D$2184,0,0,1)</f>
        <v>0</v>
      </c>
    </row>
    <row r="8442" spans="1:17" x14ac:dyDescent="0.3">
      <c r="A8442">
        <f>_xlfn.XLOOKUP(C8442,kamus!$B$2:$B$87,kamus!$A$2:$A$87,0,0,1)</f>
        <v>1</v>
      </c>
      <c r="B8442" t="str">
        <f>_xlfn.XLOOKUP(C8442,kamus!$B$2:$B$87,kamus!$D$2:$D$87,"dihapus",0,1)</f>
        <v>Berbah</v>
      </c>
      <c r="C8442" t="s">
        <v>216</v>
      </c>
      <c r="D8442">
        <f>_xlfn.XLOOKUP(C8442,kamus!$B$2:$B$87,kamus!$J$2:$J$87,"dihapus",0,1)</f>
        <v>1</v>
      </c>
      <c r="E8442">
        <f t="shared" si="921"/>
        <v>1</v>
      </c>
      <c r="F8442" s="14">
        <v>45323</v>
      </c>
      <c r="G8442" s="1">
        <f t="shared" si="922"/>
        <v>2</v>
      </c>
      <c r="H8442" s="1">
        <f t="shared" si="923"/>
        <v>2024</v>
      </c>
      <c r="I8442">
        <v>0</v>
      </c>
      <c r="J8442">
        <v>5</v>
      </c>
      <c r="K8442">
        <f t="shared" si="917"/>
        <v>5</v>
      </c>
      <c r="L8442">
        <v>14469</v>
      </c>
      <c r="M8442" s="6">
        <f t="shared" si="918"/>
        <v>0</v>
      </c>
      <c r="N8442" s="6">
        <f t="shared" si="919"/>
        <v>34.556638330223237</v>
      </c>
      <c r="O8442" s="6">
        <f t="shared" si="920"/>
        <v>34.556638330223237</v>
      </c>
      <c r="Q8442">
        <f>_xlfn.XLOOKUP(C8442&amp;G8442&amp;H8442,covid!$E$2:$E$2184,covid!$D$2:$D$2184,0,0,1)</f>
        <v>0</v>
      </c>
    </row>
    <row r="8443" spans="1:17" x14ac:dyDescent="0.3">
      <c r="A8443">
        <f>_xlfn.XLOOKUP(C8443,kamus!$B$2:$B$87,kamus!$A$2:$A$87,0,0,1)</f>
        <v>2</v>
      </c>
      <c r="B8443" t="str">
        <f>_xlfn.XLOOKUP(C8443,kamus!$B$2:$B$87,kamus!$D$2:$D$87,"dihapus",0,1)</f>
        <v>Berbah</v>
      </c>
      <c r="C8443" t="s">
        <v>246</v>
      </c>
      <c r="D8443">
        <f>_xlfn.XLOOKUP(C8443,kamus!$B$2:$B$87,kamus!$J$2:$J$87,"dihapus",0,1)</f>
        <v>1</v>
      </c>
      <c r="E8443">
        <f t="shared" si="921"/>
        <v>1</v>
      </c>
      <c r="F8443" s="14">
        <v>45323</v>
      </c>
      <c r="G8443" s="1">
        <f t="shared" si="922"/>
        <v>2</v>
      </c>
      <c r="H8443" s="1">
        <f t="shared" si="923"/>
        <v>2024</v>
      </c>
      <c r="I8443">
        <v>0</v>
      </c>
      <c r="J8443">
        <v>0</v>
      </c>
      <c r="K8443">
        <f t="shared" si="917"/>
        <v>0</v>
      </c>
      <c r="L8443">
        <v>18580</v>
      </c>
      <c r="M8443" s="6">
        <f t="shared" si="918"/>
        <v>0</v>
      </c>
      <c r="N8443" s="6">
        <f t="shared" si="919"/>
        <v>0</v>
      </c>
      <c r="O8443" s="6">
        <f t="shared" si="920"/>
        <v>0</v>
      </c>
      <c r="Q8443">
        <f>_xlfn.XLOOKUP(C8443&amp;G8443&amp;H8443,covid!$E$2:$E$2184,covid!$D$2:$D$2184,0,0,1)</f>
        <v>0</v>
      </c>
    </row>
    <row r="8444" spans="1:17" x14ac:dyDescent="0.3">
      <c r="A8444">
        <f>_xlfn.XLOOKUP(C8444,kamus!$B$2:$B$87,kamus!$A$2:$A$87,0,0,1)</f>
        <v>3</v>
      </c>
      <c r="B8444" t="str">
        <f>_xlfn.XLOOKUP(C8444,kamus!$B$2:$B$87,kamus!$D$2:$D$87,"dihapus",0,1)</f>
        <v>Berbah</v>
      </c>
      <c r="C8444" t="s">
        <v>267</v>
      </c>
      <c r="D8444">
        <f>_xlfn.XLOOKUP(C8444,kamus!$B$2:$B$87,kamus!$J$2:$J$87,"dihapus",0,1)</f>
        <v>1</v>
      </c>
      <c r="E8444">
        <f t="shared" si="921"/>
        <v>1</v>
      </c>
      <c r="F8444" s="14">
        <v>45323</v>
      </c>
      <c r="G8444" s="1">
        <f t="shared" si="922"/>
        <v>2</v>
      </c>
      <c r="H8444" s="1">
        <f t="shared" si="923"/>
        <v>2024</v>
      </c>
      <c r="I8444">
        <v>1</v>
      </c>
      <c r="J8444">
        <v>3</v>
      </c>
      <c r="K8444">
        <f t="shared" si="917"/>
        <v>4</v>
      </c>
      <c r="L8444">
        <v>13275</v>
      </c>
      <c r="M8444" s="6">
        <f t="shared" si="918"/>
        <v>7.5329566854990579</v>
      </c>
      <c r="N8444" s="6">
        <f t="shared" si="919"/>
        <v>22.598870056497177</v>
      </c>
      <c r="O8444" s="6">
        <f t="shared" si="920"/>
        <v>30.131826741996232</v>
      </c>
      <c r="Q8444">
        <f>_xlfn.XLOOKUP(C8444&amp;G8444&amp;H8444,covid!$E$2:$E$2184,covid!$D$2:$D$2184,0,0,1)</f>
        <v>0</v>
      </c>
    </row>
    <row r="8445" spans="1:17" x14ac:dyDescent="0.3">
      <c r="A8445">
        <f>_xlfn.XLOOKUP(C8445,kamus!$B$2:$B$87,kamus!$A$2:$A$87,0,0,1)</f>
        <v>9</v>
      </c>
      <c r="B8445" t="str">
        <f>_xlfn.XLOOKUP(C8445,kamus!$B$2:$B$87,kamus!$D$2:$D$87,"dihapus",0,1)</f>
        <v>cangkringan</v>
      </c>
      <c r="C8445" t="s">
        <v>197</v>
      </c>
      <c r="D8445">
        <f>_xlfn.XLOOKUP(C8445,kamus!$B$2:$B$87,kamus!$J$2:$J$87,"dihapus",0,1)</f>
        <v>0</v>
      </c>
      <c r="E8445">
        <f t="shared" si="921"/>
        <v>0</v>
      </c>
      <c r="F8445" s="14">
        <v>45323</v>
      </c>
      <c r="G8445" s="1">
        <f t="shared" si="922"/>
        <v>2</v>
      </c>
      <c r="H8445" s="1">
        <f t="shared" si="923"/>
        <v>2024</v>
      </c>
      <c r="I8445">
        <v>0</v>
      </c>
      <c r="J8445">
        <v>1</v>
      </c>
      <c r="K8445">
        <f t="shared" si="917"/>
        <v>1</v>
      </c>
      <c r="L8445">
        <v>8010</v>
      </c>
      <c r="M8445" s="6">
        <f t="shared" si="918"/>
        <v>0</v>
      </c>
      <c r="N8445" s="6">
        <f t="shared" si="919"/>
        <v>12.484394506866417</v>
      </c>
      <c r="O8445" s="6">
        <f t="shared" si="920"/>
        <v>12.484394506866417</v>
      </c>
      <c r="Q8445">
        <f>_xlfn.XLOOKUP(C8445&amp;G8445&amp;H8445,covid!$E$2:$E$2184,covid!$D$2:$D$2184,0,0,1)</f>
        <v>0</v>
      </c>
    </row>
    <row r="8446" spans="1:17" x14ac:dyDescent="0.3">
      <c r="A8446">
        <f>_xlfn.XLOOKUP(C8446,kamus!$B$2:$B$87,kamus!$A$2:$A$87,0,0,1)</f>
        <v>5</v>
      </c>
      <c r="B8446" t="str">
        <f>_xlfn.XLOOKUP(C8446,kamus!$B$2:$B$87,kamus!$D$2:$D$87,"dihapus",0,1)</f>
        <v>cangkringan</v>
      </c>
      <c r="C8446" t="s">
        <v>212</v>
      </c>
      <c r="D8446">
        <f>_xlfn.XLOOKUP(C8446,kamus!$B$2:$B$87,kamus!$J$2:$J$87,"dihapus",0,1)</f>
        <v>0</v>
      </c>
      <c r="E8446">
        <f t="shared" si="921"/>
        <v>0</v>
      </c>
      <c r="F8446" s="14">
        <v>45323</v>
      </c>
      <c r="G8446" s="1">
        <f t="shared" si="922"/>
        <v>2</v>
      </c>
      <c r="H8446" s="1">
        <f t="shared" si="923"/>
        <v>2024</v>
      </c>
      <c r="I8446">
        <v>0</v>
      </c>
      <c r="J8446">
        <v>1</v>
      </c>
      <c r="K8446">
        <f t="shared" si="917"/>
        <v>1</v>
      </c>
      <c r="L8446">
        <v>4106</v>
      </c>
      <c r="M8446" s="6">
        <f t="shared" si="918"/>
        <v>0</v>
      </c>
      <c r="N8446" s="6">
        <f t="shared" si="919"/>
        <v>24.354603019970774</v>
      </c>
      <c r="O8446" s="6">
        <f t="shared" si="920"/>
        <v>24.354603019970774</v>
      </c>
      <c r="Q8446">
        <f>_xlfn.XLOOKUP(C8446&amp;G8446&amp;H8446,covid!$E$2:$E$2184,covid!$D$2:$D$2184,0,0,1)</f>
        <v>0</v>
      </c>
    </row>
    <row r="8447" spans="1:17" x14ac:dyDescent="0.3">
      <c r="A8447">
        <f>_xlfn.XLOOKUP(C8447,kamus!$B$2:$B$87,kamus!$A$2:$A$87,0,0,1)</f>
        <v>7</v>
      </c>
      <c r="B8447" t="str">
        <f>_xlfn.XLOOKUP(C8447,kamus!$B$2:$B$87,kamus!$D$2:$D$87,"dihapus",0,1)</f>
        <v>cangkringan</v>
      </c>
      <c r="C8447" t="s">
        <v>217</v>
      </c>
      <c r="D8447">
        <f>_xlfn.XLOOKUP(C8447,kamus!$B$2:$B$87,kamus!$J$2:$J$87,"dihapus",0,1)</f>
        <v>0</v>
      </c>
      <c r="E8447">
        <f t="shared" si="921"/>
        <v>0</v>
      </c>
      <c r="F8447" s="14">
        <v>45323</v>
      </c>
      <c r="G8447" s="1">
        <f t="shared" si="922"/>
        <v>2</v>
      </c>
      <c r="H8447" s="1">
        <f t="shared" si="923"/>
        <v>2024</v>
      </c>
      <c r="I8447">
        <v>0</v>
      </c>
      <c r="J8447">
        <v>0</v>
      </c>
      <c r="K8447">
        <f t="shared" si="917"/>
        <v>0</v>
      </c>
      <c r="L8447">
        <v>3562</v>
      </c>
      <c r="M8447" s="6">
        <f t="shared" si="918"/>
        <v>0</v>
      </c>
      <c r="N8447" s="6">
        <f t="shared" si="919"/>
        <v>0</v>
      </c>
      <c r="O8447" s="6">
        <f t="shared" si="920"/>
        <v>0</v>
      </c>
      <c r="Q8447">
        <f>_xlfn.XLOOKUP(C8447&amp;G8447&amp;H8447,covid!$E$2:$E$2184,covid!$D$2:$D$2184,0,0,1)</f>
        <v>0</v>
      </c>
    </row>
    <row r="8448" spans="1:17" x14ac:dyDescent="0.3">
      <c r="A8448">
        <f>_xlfn.XLOOKUP(C8448,kamus!$B$2:$B$87,kamus!$A$2:$A$87,0,0,1)</f>
        <v>8</v>
      </c>
      <c r="B8448" t="str">
        <f>_xlfn.XLOOKUP(C8448,kamus!$B$2:$B$87,kamus!$D$2:$D$87,"dihapus",0,1)</f>
        <v>cangkringan</v>
      </c>
      <c r="C8448" t="s">
        <v>275</v>
      </c>
      <c r="D8448">
        <f>_xlfn.XLOOKUP(C8448,kamus!$B$2:$B$87,kamus!$J$2:$J$87,"dihapus",0,1)</f>
        <v>0</v>
      </c>
      <c r="E8448">
        <f t="shared" si="921"/>
        <v>0</v>
      </c>
      <c r="F8448" s="14">
        <v>45323</v>
      </c>
      <c r="G8448" s="1">
        <f t="shared" si="922"/>
        <v>2</v>
      </c>
      <c r="H8448" s="1">
        <f t="shared" si="923"/>
        <v>2024</v>
      </c>
      <c r="I8448">
        <v>0</v>
      </c>
      <c r="J8448">
        <v>0</v>
      </c>
      <c r="K8448">
        <f t="shared" si="917"/>
        <v>0</v>
      </c>
      <c r="L8448">
        <v>5513</v>
      </c>
      <c r="M8448" s="6">
        <f t="shared" si="918"/>
        <v>0</v>
      </c>
      <c r="N8448" s="6">
        <f t="shared" si="919"/>
        <v>0</v>
      </c>
      <c r="O8448" s="6">
        <f t="shared" si="920"/>
        <v>0</v>
      </c>
      <c r="Q8448">
        <f>_xlfn.XLOOKUP(C8448&amp;G8448&amp;H8448,covid!$E$2:$E$2184,covid!$D$2:$D$2184,0,0,1)</f>
        <v>0</v>
      </c>
    </row>
    <row r="8449" spans="1:17" x14ac:dyDescent="0.3">
      <c r="A8449">
        <f>_xlfn.XLOOKUP(C8449,kamus!$B$2:$B$87,kamus!$A$2:$A$87,0,0,1)</f>
        <v>6</v>
      </c>
      <c r="B8449" t="str">
        <f>_xlfn.XLOOKUP(C8449,kamus!$B$2:$B$87,kamus!$D$2:$D$87,"dihapus",0,1)</f>
        <v>cangkringan</v>
      </c>
      <c r="C8449" t="s">
        <v>281</v>
      </c>
      <c r="D8449">
        <f>_xlfn.XLOOKUP(C8449,kamus!$B$2:$B$87,kamus!$J$2:$J$87,"dihapus",0,1)</f>
        <v>0</v>
      </c>
      <c r="E8449">
        <f t="shared" si="921"/>
        <v>0</v>
      </c>
      <c r="F8449" s="14">
        <v>45323</v>
      </c>
      <c r="G8449" s="1">
        <f t="shared" si="922"/>
        <v>2</v>
      </c>
      <c r="H8449" s="1">
        <f t="shared" si="923"/>
        <v>2024</v>
      </c>
      <c r="I8449">
        <v>0</v>
      </c>
      <c r="J8449">
        <v>2</v>
      </c>
      <c r="K8449">
        <f t="shared" si="917"/>
        <v>2</v>
      </c>
      <c r="L8449">
        <v>11264</v>
      </c>
      <c r="M8449" s="6">
        <f t="shared" si="918"/>
        <v>0</v>
      </c>
      <c r="N8449" s="6">
        <f t="shared" si="919"/>
        <v>17.75568181818182</v>
      </c>
      <c r="O8449" s="6">
        <f t="shared" si="920"/>
        <v>17.75568181818182</v>
      </c>
      <c r="Q8449">
        <f>_xlfn.XLOOKUP(C8449&amp;G8449&amp;H8449,covid!$E$2:$E$2184,covid!$D$2:$D$2184,0,0,1)</f>
        <v>0</v>
      </c>
    </row>
    <row r="8450" spans="1:17" x14ac:dyDescent="0.3">
      <c r="A8450">
        <f>_xlfn.XLOOKUP(C8450,kamus!$B$2:$B$87,kamus!$A$2:$A$87,0,0,1)</f>
        <v>10</v>
      </c>
      <c r="B8450" t="str">
        <f>_xlfn.XLOOKUP(C8450,kamus!$B$2:$B$87,kamus!$D$2:$D$87,"dihapus",0,1)</f>
        <v>Depok 1</v>
      </c>
      <c r="C8450" t="s">
        <v>220</v>
      </c>
      <c r="D8450">
        <f>_xlfn.XLOOKUP(C8450,kamus!$B$2:$B$87,kamus!$J$2:$J$87,"dihapus",0,1)</f>
        <v>1</v>
      </c>
      <c r="E8450">
        <f t="shared" si="921"/>
        <v>1</v>
      </c>
      <c r="F8450" s="14">
        <v>45323</v>
      </c>
      <c r="G8450" s="1">
        <f t="shared" si="922"/>
        <v>2</v>
      </c>
      <c r="H8450" s="1">
        <f t="shared" si="923"/>
        <v>2024</v>
      </c>
      <c r="I8450">
        <v>1</v>
      </c>
      <c r="J8450">
        <v>2</v>
      </c>
      <c r="K8450">
        <f t="shared" ref="K8450:K8513" si="924">J8450+I8450</f>
        <v>3</v>
      </c>
      <c r="L8450">
        <v>37695</v>
      </c>
      <c r="M8450" s="6">
        <f t="shared" ref="M8450:M8513" si="925">IF(ISBLANK(I8450)=TRUE,"",I8450/$L8450*100000)</f>
        <v>2.6528717336516778</v>
      </c>
      <c r="N8450" s="6">
        <f t="shared" ref="N8450:N8513" si="926">IF(ISBLANK(J8450)=TRUE,"",J8450/$L8450*100000)</f>
        <v>5.3057434673033557</v>
      </c>
      <c r="O8450" s="6">
        <f t="shared" ref="O8450:O8513" si="927">IF(ISBLANK(K8450)=TRUE,"",K8450/$L8450*100000)</f>
        <v>7.9586152009550339</v>
      </c>
      <c r="Q8450">
        <f>_xlfn.XLOOKUP(C8450&amp;G8450&amp;H8450,covid!$E$2:$E$2184,covid!$D$2:$D$2184,0,0,1)</f>
        <v>0</v>
      </c>
    </row>
    <row r="8451" spans="1:17" x14ac:dyDescent="0.3">
      <c r="A8451">
        <f>_xlfn.XLOOKUP(C8451,kamus!$B$2:$B$87,kamus!$A$2:$A$87,0,0,1)</f>
        <v>11</v>
      </c>
      <c r="B8451" t="str">
        <f>_xlfn.XLOOKUP(C8451,kamus!$B$2:$B$87,kamus!$D$2:$D$87,"dihapus",0,1)</f>
        <v>Depok 2</v>
      </c>
      <c r="C8451" t="s">
        <v>207</v>
      </c>
      <c r="D8451">
        <f>_xlfn.XLOOKUP(C8451,kamus!$B$2:$B$87,kamus!$J$2:$J$87,"dihapus",0,1)</f>
        <v>1</v>
      </c>
      <c r="E8451">
        <f t="shared" ref="E8451:E8514" si="928">IF(D8451=0,0,IF(H8451&lt;2021,0,IF(AND(H8451=2021,G8451&lt;5),0,1)))</f>
        <v>1</v>
      </c>
      <c r="F8451" s="14">
        <v>45323</v>
      </c>
      <c r="G8451" s="1">
        <f t="shared" ref="G8451:G8514" si="929">MONTH(F8451)</f>
        <v>2</v>
      </c>
      <c r="H8451" s="1">
        <f t="shared" ref="H8451:H8514" si="930">YEAR(F8451)</f>
        <v>2024</v>
      </c>
      <c r="I8451">
        <v>3</v>
      </c>
      <c r="J8451">
        <v>2</v>
      </c>
      <c r="K8451">
        <f t="shared" si="924"/>
        <v>5</v>
      </c>
      <c r="L8451">
        <v>44139</v>
      </c>
      <c r="M8451" s="6">
        <f t="shared" si="925"/>
        <v>6.7967103921701897</v>
      </c>
      <c r="N8451" s="6">
        <f t="shared" si="926"/>
        <v>4.5311402614467928</v>
      </c>
      <c r="O8451" s="6">
        <f t="shared" si="927"/>
        <v>11.327850653616983</v>
      </c>
      <c r="Q8451">
        <f>_xlfn.XLOOKUP(C8451&amp;G8451&amp;H8451,covid!$E$2:$E$2184,covid!$D$2:$D$2184,0,0,1)</f>
        <v>0</v>
      </c>
    </row>
    <row r="8452" spans="1:17" x14ac:dyDescent="0.3">
      <c r="A8452">
        <f>_xlfn.XLOOKUP(C8452,kamus!$B$2:$B$87,kamus!$A$2:$A$87,0,0,1)</f>
        <v>12</v>
      </c>
      <c r="B8452" t="str">
        <f>_xlfn.XLOOKUP(C8452,kamus!$B$2:$B$87,kamus!$D$2:$D$87,"dihapus",0,1)</f>
        <v>Depok 3</v>
      </c>
      <c r="C8452" t="s">
        <v>206</v>
      </c>
      <c r="D8452">
        <f>_xlfn.XLOOKUP(C8452,kamus!$B$2:$B$87,kamus!$J$2:$J$87,"dihapus",0,1)</f>
        <v>1</v>
      </c>
      <c r="E8452">
        <f t="shared" si="928"/>
        <v>1</v>
      </c>
      <c r="F8452" s="14">
        <v>45323</v>
      </c>
      <c r="G8452" s="1">
        <f t="shared" si="929"/>
        <v>2</v>
      </c>
      <c r="H8452" s="1">
        <f t="shared" si="930"/>
        <v>2024</v>
      </c>
      <c r="I8452">
        <v>2</v>
      </c>
      <c r="J8452">
        <v>2</v>
      </c>
      <c r="K8452">
        <f t="shared" si="924"/>
        <v>4</v>
      </c>
      <c r="L8452">
        <v>44540</v>
      </c>
      <c r="M8452" s="6">
        <f t="shared" si="925"/>
        <v>4.4903457566232596</v>
      </c>
      <c r="N8452" s="6">
        <f t="shared" si="926"/>
        <v>4.4903457566232596</v>
      </c>
      <c r="O8452" s="6">
        <f t="shared" si="927"/>
        <v>8.9806915132465193</v>
      </c>
      <c r="Q8452">
        <f>_xlfn.XLOOKUP(C8452&amp;G8452&amp;H8452,covid!$E$2:$E$2184,covid!$D$2:$D$2184,0,0,1)</f>
        <v>0</v>
      </c>
    </row>
    <row r="8453" spans="1:17" x14ac:dyDescent="0.3">
      <c r="A8453">
        <f>_xlfn.XLOOKUP(C8453,kamus!$B$2:$B$87,kamus!$A$2:$A$87,0,0,1)</f>
        <v>0</v>
      </c>
      <c r="B8453" t="str">
        <f>_xlfn.XLOOKUP(C8453,kamus!$B$2:$B$87,kamus!$D$2:$D$87,"dihapus",0,1)</f>
        <v>dihapus</v>
      </c>
      <c r="C8453" t="s">
        <v>282</v>
      </c>
      <c r="D8453" t="str">
        <f>_xlfn.XLOOKUP(C8453,kamus!$B$2:$B$87,kamus!$J$2:$J$87,"dihapus",0,1)</f>
        <v>dihapus</v>
      </c>
      <c r="E8453">
        <f t="shared" si="928"/>
        <v>1</v>
      </c>
      <c r="F8453" s="14">
        <v>45323</v>
      </c>
      <c r="G8453" s="1">
        <f t="shared" si="929"/>
        <v>2</v>
      </c>
      <c r="H8453" s="1">
        <f t="shared" si="930"/>
        <v>2024</v>
      </c>
      <c r="I8453">
        <v>0</v>
      </c>
      <c r="J8453">
        <v>0</v>
      </c>
      <c r="K8453">
        <f t="shared" si="924"/>
        <v>0</v>
      </c>
      <c r="L8453" t="e">
        <v>#N/A</v>
      </c>
      <c r="M8453" s="6" t="e">
        <f t="shared" si="925"/>
        <v>#N/A</v>
      </c>
      <c r="N8453" s="6" t="e">
        <f t="shared" si="926"/>
        <v>#N/A</v>
      </c>
      <c r="O8453" s="6" t="e">
        <f t="shared" si="927"/>
        <v>#N/A</v>
      </c>
      <c r="Q8453">
        <f>_xlfn.XLOOKUP(C8453&amp;G8453&amp;H8453,covid!$E$2:$E$2184,covid!$D$2:$D$2184,0,0,1)</f>
        <v>0</v>
      </c>
    </row>
    <row r="8454" spans="1:17" x14ac:dyDescent="0.3">
      <c r="A8454">
        <f>_xlfn.XLOOKUP(C8454,kamus!$B$2:$B$87,kamus!$A$2:$A$87,0,0,1)</f>
        <v>14</v>
      </c>
      <c r="B8454" t="str">
        <f>_xlfn.XLOOKUP(C8454,kamus!$B$2:$B$87,kamus!$D$2:$D$87,"dihapus",0,1)</f>
        <v>Gamping 1</v>
      </c>
      <c r="C8454" t="s">
        <v>196</v>
      </c>
      <c r="D8454">
        <f>_xlfn.XLOOKUP(C8454,kamus!$B$2:$B$87,kamus!$J$2:$J$87,"dihapus",0,1)</f>
        <v>1</v>
      </c>
      <c r="E8454">
        <f t="shared" si="928"/>
        <v>1</v>
      </c>
      <c r="F8454" s="14">
        <v>45323</v>
      </c>
      <c r="G8454" s="1">
        <f t="shared" si="929"/>
        <v>2</v>
      </c>
      <c r="H8454" s="1">
        <f t="shared" si="930"/>
        <v>2024</v>
      </c>
      <c r="I8454">
        <v>0</v>
      </c>
      <c r="J8454">
        <v>0</v>
      </c>
      <c r="K8454">
        <f t="shared" si="924"/>
        <v>0</v>
      </c>
      <c r="L8454">
        <v>22668</v>
      </c>
      <c r="M8454" s="6">
        <f t="shared" si="925"/>
        <v>0</v>
      </c>
      <c r="N8454" s="6">
        <f t="shared" si="926"/>
        <v>0</v>
      </c>
      <c r="O8454" s="6">
        <f t="shared" si="927"/>
        <v>0</v>
      </c>
      <c r="Q8454">
        <f>_xlfn.XLOOKUP(C8454&amp;G8454&amp;H8454,covid!$E$2:$E$2184,covid!$D$2:$D$2184,0,0,1)</f>
        <v>0</v>
      </c>
    </row>
    <row r="8455" spans="1:17" x14ac:dyDescent="0.3">
      <c r="A8455">
        <f>_xlfn.XLOOKUP(C8455,kamus!$B$2:$B$87,kamus!$A$2:$A$87,0,0,1)</f>
        <v>13</v>
      </c>
      <c r="B8455" t="str">
        <f>_xlfn.XLOOKUP(C8455,kamus!$B$2:$B$87,kamus!$D$2:$D$87,"dihapus",0,1)</f>
        <v>Gamping 1</v>
      </c>
      <c r="C8455" t="s">
        <v>198</v>
      </c>
      <c r="D8455">
        <f>_xlfn.XLOOKUP(C8455,kamus!$B$2:$B$87,kamus!$J$2:$J$87,"dihapus",0,1)</f>
        <v>1</v>
      </c>
      <c r="E8455">
        <f t="shared" si="928"/>
        <v>1</v>
      </c>
      <c r="F8455" s="14">
        <v>45323</v>
      </c>
      <c r="G8455" s="1">
        <f t="shared" si="929"/>
        <v>2</v>
      </c>
      <c r="H8455" s="1">
        <f t="shared" si="930"/>
        <v>2024</v>
      </c>
      <c r="I8455">
        <v>1</v>
      </c>
      <c r="J8455">
        <v>0</v>
      </c>
      <c r="K8455">
        <f t="shared" si="924"/>
        <v>1</v>
      </c>
      <c r="L8455">
        <v>20508</v>
      </c>
      <c r="M8455" s="6">
        <f t="shared" si="925"/>
        <v>4.8761458942851572</v>
      </c>
      <c r="N8455" s="6">
        <f t="shared" si="926"/>
        <v>0</v>
      </c>
      <c r="O8455" s="6">
        <f t="shared" si="927"/>
        <v>4.8761458942851572</v>
      </c>
      <c r="Q8455">
        <f>_xlfn.XLOOKUP(C8455&amp;G8455&amp;H8455,covid!$E$2:$E$2184,covid!$D$2:$D$2184,0,0,1)</f>
        <v>0</v>
      </c>
    </row>
    <row r="8456" spans="1:17" x14ac:dyDescent="0.3">
      <c r="A8456">
        <f>_xlfn.XLOOKUP(C8456,kamus!$B$2:$B$87,kamus!$A$2:$A$87,0,0,1)</f>
        <v>16</v>
      </c>
      <c r="B8456" t="str">
        <f>_xlfn.XLOOKUP(C8456,kamus!$B$2:$B$87,kamus!$D$2:$D$87,"dihapus",0,1)</f>
        <v>Gamping 2</v>
      </c>
      <c r="C8456" t="s">
        <v>200</v>
      </c>
      <c r="D8456">
        <f>_xlfn.XLOOKUP(C8456,kamus!$B$2:$B$87,kamus!$J$2:$J$87,"dihapus",0,1)</f>
        <v>1</v>
      </c>
      <c r="E8456">
        <f t="shared" si="928"/>
        <v>1</v>
      </c>
      <c r="F8456" s="14">
        <v>45323</v>
      </c>
      <c r="G8456" s="1">
        <f t="shared" si="929"/>
        <v>2</v>
      </c>
      <c r="H8456" s="1">
        <f t="shared" si="930"/>
        <v>2024</v>
      </c>
      <c r="I8456">
        <v>0</v>
      </c>
      <c r="J8456">
        <v>1</v>
      </c>
      <c r="K8456">
        <f t="shared" si="924"/>
        <v>1</v>
      </c>
      <c r="L8456">
        <v>16514</v>
      </c>
      <c r="M8456" s="6">
        <f t="shared" si="925"/>
        <v>0</v>
      </c>
      <c r="N8456" s="6">
        <f t="shared" si="926"/>
        <v>6.0554680876831783</v>
      </c>
      <c r="O8456" s="6">
        <f t="shared" si="927"/>
        <v>6.0554680876831783</v>
      </c>
      <c r="Q8456">
        <f>_xlfn.XLOOKUP(C8456&amp;G8456&amp;H8456,covid!$E$2:$E$2184,covid!$D$2:$D$2184,0,0,1)</f>
        <v>0</v>
      </c>
    </row>
    <row r="8457" spans="1:17" x14ac:dyDescent="0.3">
      <c r="A8457">
        <f>_xlfn.XLOOKUP(C8457,kamus!$B$2:$B$87,kamus!$A$2:$A$87,0,0,1)</f>
        <v>15</v>
      </c>
      <c r="B8457" t="str">
        <f>_xlfn.XLOOKUP(C8457,kamus!$B$2:$B$87,kamus!$D$2:$D$87,"dihapus",0,1)</f>
        <v>Gamping 2</v>
      </c>
      <c r="C8457" t="s">
        <v>230</v>
      </c>
      <c r="D8457">
        <f>_xlfn.XLOOKUP(C8457,kamus!$B$2:$B$87,kamus!$J$2:$J$87,"dihapus",0,1)</f>
        <v>1</v>
      </c>
      <c r="E8457">
        <f t="shared" si="928"/>
        <v>1</v>
      </c>
      <c r="F8457" s="14">
        <v>45323</v>
      </c>
      <c r="G8457" s="1">
        <f t="shared" si="929"/>
        <v>2</v>
      </c>
      <c r="H8457" s="1">
        <f t="shared" si="930"/>
        <v>2024</v>
      </c>
      <c r="I8457">
        <v>0</v>
      </c>
      <c r="J8457">
        <v>1</v>
      </c>
      <c r="K8457">
        <f t="shared" si="924"/>
        <v>1</v>
      </c>
      <c r="L8457">
        <v>18568</v>
      </c>
      <c r="M8457" s="6">
        <f t="shared" si="925"/>
        <v>0</v>
      </c>
      <c r="N8457" s="6">
        <f t="shared" si="926"/>
        <v>5.3856096510124942</v>
      </c>
      <c r="O8457" s="6">
        <f t="shared" si="927"/>
        <v>5.3856096510124942</v>
      </c>
      <c r="Q8457">
        <f>_xlfn.XLOOKUP(C8457&amp;G8457&amp;H8457,covid!$E$2:$E$2184,covid!$D$2:$D$2184,0,0,1)</f>
        <v>0</v>
      </c>
    </row>
    <row r="8458" spans="1:17" x14ac:dyDescent="0.3">
      <c r="A8458">
        <f>_xlfn.XLOOKUP(C8458,kamus!$B$2:$B$87,kamus!$A$2:$A$87,0,0,1)</f>
        <v>17</v>
      </c>
      <c r="B8458" t="str">
        <f>_xlfn.XLOOKUP(C8458,kamus!$B$2:$B$87,kamus!$D$2:$D$87,"dihapus",0,1)</f>
        <v>Gamping 2</v>
      </c>
      <c r="C8458" t="s">
        <v>272</v>
      </c>
      <c r="D8458">
        <f>_xlfn.XLOOKUP(C8458,kamus!$B$2:$B$87,kamus!$J$2:$J$87,"dihapus",0,1)</f>
        <v>1</v>
      </c>
      <c r="E8458">
        <f t="shared" si="928"/>
        <v>1</v>
      </c>
      <c r="F8458" s="14">
        <v>45323</v>
      </c>
      <c r="G8458" s="1">
        <f t="shared" si="929"/>
        <v>2</v>
      </c>
      <c r="H8458" s="1">
        <f t="shared" si="930"/>
        <v>2024</v>
      </c>
      <c r="I8458">
        <v>1</v>
      </c>
      <c r="J8458">
        <v>5</v>
      </c>
      <c r="K8458">
        <f t="shared" si="924"/>
        <v>6</v>
      </c>
      <c r="L8458">
        <v>18543</v>
      </c>
      <c r="M8458" s="6">
        <f t="shared" si="925"/>
        <v>5.392870625033706</v>
      </c>
      <c r="N8458" s="6">
        <f t="shared" si="926"/>
        <v>26.964353125168529</v>
      </c>
      <c r="O8458" s="6">
        <f t="shared" si="927"/>
        <v>32.35722375020223</v>
      </c>
      <c r="Q8458">
        <f>_xlfn.XLOOKUP(C8458&amp;G8458&amp;H8458,covid!$E$2:$E$2184,covid!$D$2:$D$2184,0,0,1)</f>
        <v>0</v>
      </c>
    </row>
    <row r="8459" spans="1:17" x14ac:dyDescent="0.3">
      <c r="A8459">
        <f>_xlfn.XLOOKUP(C8459,kamus!$B$2:$B$87,kamus!$A$2:$A$87,0,0,1)</f>
        <v>20</v>
      </c>
      <c r="B8459" t="str">
        <f>_xlfn.XLOOKUP(C8459,kamus!$B$2:$B$87,kamus!$D$2:$D$87,"dihapus",0,1)</f>
        <v>Godean 1</v>
      </c>
      <c r="C8459" t="s">
        <v>247</v>
      </c>
      <c r="D8459">
        <f>_xlfn.XLOOKUP(C8459,kamus!$B$2:$B$87,kamus!$J$2:$J$87,"dihapus",0,1)</f>
        <v>1</v>
      </c>
      <c r="E8459">
        <f t="shared" si="928"/>
        <v>1</v>
      </c>
      <c r="F8459" s="14">
        <v>45323</v>
      </c>
      <c r="G8459" s="1">
        <f t="shared" si="929"/>
        <v>2</v>
      </c>
      <c r="H8459" s="1">
        <f t="shared" si="930"/>
        <v>2024</v>
      </c>
      <c r="I8459">
        <v>0</v>
      </c>
      <c r="J8459">
        <v>0</v>
      </c>
      <c r="K8459">
        <f t="shared" si="924"/>
        <v>0</v>
      </c>
      <c r="L8459">
        <v>9679</v>
      </c>
      <c r="M8459" s="6">
        <f t="shared" si="925"/>
        <v>0</v>
      </c>
      <c r="N8459" s="6">
        <f t="shared" si="926"/>
        <v>0</v>
      </c>
      <c r="O8459" s="6">
        <f t="shared" si="927"/>
        <v>0</v>
      </c>
      <c r="Q8459">
        <f>_xlfn.XLOOKUP(C8459&amp;G8459&amp;H8459,covid!$E$2:$E$2184,covid!$D$2:$D$2184,0,0,1)</f>
        <v>0</v>
      </c>
    </row>
    <row r="8460" spans="1:17" x14ac:dyDescent="0.3">
      <c r="A8460">
        <f>_xlfn.XLOOKUP(C8460,kamus!$B$2:$B$87,kamus!$A$2:$A$87,0,0,1)</f>
        <v>21</v>
      </c>
      <c r="B8460" t="str">
        <f>_xlfn.XLOOKUP(C8460,kamus!$B$2:$B$87,kamus!$D$2:$D$87,"dihapus",0,1)</f>
        <v>Godean 1</v>
      </c>
      <c r="C8460" t="s">
        <v>250</v>
      </c>
      <c r="D8460">
        <f>_xlfn.XLOOKUP(C8460,kamus!$B$2:$B$87,kamus!$J$2:$J$87,"dihapus",0,1)</f>
        <v>1</v>
      </c>
      <c r="E8460">
        <f t="shared" si="928"/>
        <v>1</v>
      </c>
      <c r="F8460" s="14">
        <v>45323</v>
      </c>
      <c r="G8460" s="1">
        <f t="shared" si="929"/>
        <v>2</v>
      </c>
      <c r="H8460" s="1">
        <f t="shared" si="930"/>
        <v>2024</v>
      </c>
      <c r="I8460">
        <v>0</v>
      </c>
      <c r="J8460">
        <v>0</v>
      </c>
      <c r="K8460">
        <f t="shared" si="924"/>
        <v>0</v>
      </c>
      <c r="L8460">
        <v>10201</v>
      </c>
      <c r="M8460" s="6">
        <f t="shared" si="925"/>
        <v>0</v>
      </c>
      <c r="N8460" s="6">
        <f t="shared" si="926"/>
        <v>0</v>
      </c>
      <c r="O8460" s="6">
        <f t="shared" si="927"/>
        <v>0</v>
      </c>
      <c r="Q8460">
        <f>_xlfn.XLOOKUP(C8460&amp;G8460&amp;H8460,covid!$E$2:$E$2184,covid!$D$2:$D$2184,0,0,1)</f>
        <v>0</v>
      </c>
    </row>
    <row r="8461" spans="1:17" x14ac:dyDescent="0.3">
      <c r="A8461">
        <f>_xlfn.XLOOKUP(C8461,kamus!$B$2:$B$87,kamus!$A$2:$A$87,0,0,1)</f>
        <v>19</v>
      </c>
      <c r="B8461" t="str">
        <f>_xlfn.XLOOKUP(C8461,kamus!$B$2:$B$87,kamus!$D$2:$D$87,"dihapus",0,1)</f>
        <v>Godean 1</v>
      </c>
      <c r="C8461" t="s">
        <v>251</v>
      </c>
      <c r="D8461">
        <f>_xlfn.XLOOKUP(C8461,kamus!$B$2:$B$87,kamus!$J$2:$J$87,"dihapus",0,1)</f>
        <v>1</v>
      </c>
      <c r="E8461">
        <f t="shared" si="928"/>
        <v>1</v>
      </c>
      <c r="F8461" s="14">
        <v>45323</v>
      </c>
      <c r="G8461" s="1">
        <f t="shared" si="929"/>
        <v>2</v>
      </c>
      <c r="H8461" s="1">
        <f t="shared" si="930"/>
        <v>2024</v>
      </c>
      <c r="I8461">
        <v>0</v>
      </c>
      <c r="J8461">
        <v>0</v>
      </c>
      <c r="K8461">
        <f t="shared" si="924"/>
        <v>0</v>
      </c>
      <c r="L8461">
        <v>9098</v>
      </c>
      <c r="M8461" s="6">
        <f t="shared" si="925"/>
        <v>0</v>
      </c>
      <c r="N8461" s="6">
        <f t="shared" si="926"/>
        <v>0</v>
      </c>
      <c r="O8461" s="6">
        <f t="shared" si="927"/>
        <v>0</v>
      </c>
      <c r="Q8461">
        <f>_xlfn.XLOOKUP(C8461&amp;G8461&amp;H8461,covid!$E$2:$E$2184,covid!$D$2:$D$2184,0,0,1)</f>
        <v>0</v>
      </c>
    </row>
    <row r="8462" spans="1:17" x14ac:dyDescent="0.3">
      <c r="A8462">
        <f>_xlfn.XLOOKUP(C8462,kamus!$B$2:$B$87,kamus!$A$2:$A$87,0,0,1)</f>
        <v>18</v>
      </c>
      <c r="B8462" t="str">
        <f>_xlfn.XLOOKUP(C8462,kamus!$B$2:$B$87,kamus!$D$2:$D$87,"dihapus",0,1)</f>
        <v>Godean 1</v>
      </c>
      <c r="C8462" t="s">
        <v>252</v>
      </c>
      <c r="D8462">
        <f>_xlfn.XLOOKUP(C8462,kamus!$B$2:$B$87,kamus!$J$2:$J$87,"dihapus",0,1)</f>
        <v>0</v>
      </c>
      <c r="E8462">
        <f t="shared" si="928"/>
        <v>0</v>
      </c>
      <c r="F8462" s="14">
        <v>45323</v>
      </c>
      <c r="G8462" s="1">
        <f t="shared" si="929"/>
        <v>2</v>
      </c>
      <c r="H8462" s="1">
        <f t="shared" si="930"/>
        <v>2024</v>
      </c>
      <c r="I8462">
        <v>0</v>
      </c>
      <c r="J8462">
        <v>0</v>
      </c>
      <c r="K8462">
        <f t="shared" si="924"/>
        <v>0</v>
      </c>
      <c r="L8462">
        <v>6563</v>
      </c>
      <c r="M8462" s="6">
        <f t="shared" si="925"/>
        <v>0</v>
      </c>
      <c r="N8462" s="6">
        <f t="shared" si="926"/>
        <v>0</v>
      </c>
      <c r="O8462" s="6">
        <f t="shared" si="927"/>
        <v>0</v>
      </c>
      <c r="Q8462">
        <f>_xlfn.XLOOKUP(C8462&amp;G8462&amp;H8462,covid!$E$2:$E$2184,covid!$D$2:$D$2184,0,0,1)</f>
        <v>0</v>
      </c>
    </row>
    <row r="8463" spans="1:17" x14ac:dyDescent="0.3">
      <c r="A8463">
        <f>_xlfn.XLOOKUP(C8463,kamus!$B$2:$B$87,kamus!$A$2:$A$87,0,0,1)</f>
        <v>23</v>
      </c>
      <c r="B8463" t="str">
        <f>_xlfn.XLOOKUP(C8463,kamus!$B$2:$B$87,kamus!$D$2:$D$87,"dihapus",0,1)</f>
        <v>Godean 2</v>
      </c>
      <c r="C8463" t="s">
        <v>248</v>
      </c>
      <c r="D8463">
        <f>_xlfn.XLOOKUP(C8463,kamus!$B$2:$B$87,kamus!$J$2:$J$87,"dihapus",0,1)</f>
        <v>1</v>
      </c>
      <c r="E8463">
        <f t="shared" si="928"/>
        <v>1</v>
      </c>
      <c r="F8463" s="14">
        <v>45323</v>
      </c>
      <c r="G8463" s="1">
        <f t="shared" si="929"/>
        <v>2</v>
      </c>
      <c r="H8463" s="1">
        <f t="shared" si="930"/>
        <v>2024</v>
      </c>
      <c r="I8463">
        <v>0</v>
      </c>
      <c r="J8463">
        <v>0</v>
      </c>
      <c r="K8463">
        <f t="shared" si="924"/>
        <v>0</v>
      </c>
      <c r="L8463">
        <v>17324</v>
      </c>
      <c r="M8463" s="6">
        <f t="shared" si="925"/>
        <v>0</v>
      </c>
      <c r="N8463" s="6">
        <f t="shared" si="926"/>
        <v>0</v>
      </c>
      <c r="O8463" s="6">
        <f t="shared" si="927"/>
        <v>0</v>
      </c>
      <c r="Q8463">
        <f>_xlfn.XLOOKUP(C8463&amp;G8463&amp;H8463,covid!$E$2:$E$2184,covid!$D$2:$D$2184,0,0,1)</f>
        <v>0</v>
      </c>
    </row>
    <row r="8464" spans="1:17" x14ac:dyDescent="0.3">
      <c r="A8464">
        <f>_xlfn.XLOOKUP(C8464,kamus!$B$2:$B$87,kamus!$A$2:$A$87,0,0,1)</f>
        <v>22</v>
      </c>
      <c r="B8464" t="str">
        <f>_xlfn.XLOOKUP(C8464,kamus!$B$2:$B$87,kamus!$D$2:$D$87,"dihapus",0,1)</f>
        <v>Godean 2</v>
      </c>
      <c r="C8464" t="s">
        <v>249</v>
      </c>
      <c r="D8464">
        <f>_xlfn.XLOOKUP(C8464,kamus!$B$2:$B$87,kamus!$J$2:$J$87,"dihapus",0,1)</f>
        <v>1</v>
      </c>
      <c r="E8464">
        <f t="shared" si="928"/>
        <v>1</v>
      </c>
      <c r="F8464" s="14">
        <v>45323</v>
      </c>
      <c r="G8464" s="1">
        <f t="shared" si="929"/>
        <v>2</v>
      </c>
      <c r="H8464" s="1">
        <f t="shared" si="930"/>
        <v>2024</v>
      </c>
      <c r="I8464">
        <v>0</v>
      </c>
      <c r="J8464">
        <v>1</v>
      </c>
      <c r="K8464">
        <f t="shared" si="924"/>
        <v>1</v>
      </c>
      <c r="L8464">
        <v>12298</v>
      </c>
      <c r="M8464" s="6">
        <f t="shared" si="925"/>
        <v>0</v>
      </c>
      <c r="N8464" s="6">
        <f t="shared" si="926"/>
        <v>8.1314034802406905</v>
      </c>
      <c r="O8464" s="6">
        <f t="shared" si="927"/>
        <v>8.1314034802406905</v>
      </c>
      <c r="Q8464">
        <f>_xlfn.XLOOKUP(C8464&amp;G8464&amp;H8464,covid!$E$2:$E$2184,covid!$D$2:$D$2184,0,0,1)</f>
        <v>0</v>
      </c>
    </row>
    <row r="8465" spans="1:17" x14ac:dyDescent="0.3">
      <c r="A8465">
        <f>_xlfn.XLOOKUP(C8465,kamus!$B$2:$B$87,kamus!$A$2:$A$87,0,0,1)</f>
        <v>24</v>
      </c>
      <c r="B8465" t="str">
        <f>_xlfn.XLOOKUP(C8465,kamus!$B$2:$B$87,kamus!$D$2:$D$87,"dihapus",0,1)</f>
        <v>Godean 2</v>
      </c>
      <c r="C8465" t="s">
        <v>253</v>
      </c>
      <c r="D8465">
        <f>_xlfn.XLOOKUP(C8465,kamus!$B$2:$B$87,kamus!$J$2:$J$87,"dihapus",0,1)</f>
        <v>0</v>
      </c>
      <c r="E8465">
        <f t="shared" si="928"/>
        <v>0</v>
      </c>
      <c r="F8465" s="14">
        <v>45323</v>
      </c>
      <c r="G8465" s="1">
        <f t="shared" si="929"/>
        <v>2</v>
      </c>
      <c r="H8465" s="1">
        <f t="shared" si="930"/>
        <v>2024</v>
      </c>
      <c r="I8465">
        <v>0</v>
      </c>
      <c r="J8465">
        <v>0</v>
      </c>
      <c r="K8465">
        <f t="shared" si="924"/>
        <v>0</v>
      </c>
      <c r="L8465">
        <v>7040</v>
      </c>
      <c r="M8465" s="6">
        <f t="shared" si="925"/>
        <v>0</v>
      </c>
      <c r="N8465" s="6">
        <f t="shared" si="926"/>
        <v>0</v>
      </c>
      <c r="O8465" s="6">
        <f t="shared" si="927"/>
        <v>0</v>
      </c>
      <c r="Q8465">
        <f>_xlfn.XLOOKUP(C8465&amp;G8465&amp;H8465,covid!$E$2:$E$2184,covid!$D$2:$D$2184,0,0,1)</f>
        <v>0</v>
      </c>
    </row>
    <row r="8466" spans="1:17" x14ac:dyDescent="0.3">
      <c r="A8466">
        <f>_xlfn.XLOOKUP(C8466,kamus!$B$2:$B$87,kamus!$A$2:$A$87,0,0,1)</f>
        <v>27</v>
      </c>
      <c r="B8466" t="str">
        <f>_xlfn.XLOOKUP(C8466,kamus!$B$2:$B$87,kamus!$D$2:$D$87,"dihapus",0,1)</f>
        <v>Kalasan</v>
      </c>
      <c r="C8466" t="s">
        <v>235</v>
      </c>
      <c r="D8466">
        <f>_xlfn.XLOOKUP(C8466,kamus!$B$2:$B$87,kamus!$J$2:$J$87,"dihapus",0,1)</f>
        <v>1</v>
      </c>
      <c r="E8466">
        <f t="shared" si="928"/>
        <v>1</v>
      </c>
      <c r="F8466" s="14">
        <v>45323</v>
      </c>
      <c r="G8466" s="1">
        <f t="shared" si="929"/>
        <v>2</v>
      </c>
      <c r="H8466" s="1">
        <f t="shared" si="930"/>
        <v>2024</v>
      </c>
      <c r="I8466">
        <v>0</v>
      </c>
      <c r="J8466">
        <v>0</v>
      </c>
      <c r="K8466">
        <f t="shared" si="924"/>
        <v>0</v>
      </c>
      <c r="L8466">
        <v>38083</v>
      </c>
      <c r="M8466" s="6">
        <f t="shared" si="925"/>
        <v>0</v>
      </c>
      <c r="N8466" s="6">
        <f t="shared" si="926"/>
        <v>0</v>
      </c>
      <c r="O8466" s="6">
        <f t="shared" si="927"/>
        <v>0</v>
      </c>
      <c r="Q8466">
        <f>_xlfn.XLOOKUP(C8466&amp;G8466&amp;H8466,covid!$E$2:$E$2184,covid!$D$2:$D$2184,0,0,1)</f>
        <v>0</v>
      </c>
    </row>
    <row r="8467" spans="1:17" x14ac:dyDescent="0.3">
      <c r="A8467">
        <f>_xlfn.XLOOKUP(C8467,kamus!$B$2:$B$87,kamus!$A$2:$A$87,0,0,1)</f>
        <v>28</v>
      </c>
      <c r="B8467" t="str">
        <f>_xlfn.XLOOKUP(C8467,kamus!$B$2:$B$87,kamus!$D$2:$D$87,"dihapus",0,1)</f>
        <v>Kalasan</v>
      </c>
      <c r="C8467" t="s">
        <v>239</v>
      </c>
      <c r="D8467">
        <f>_xlfn.XLOOKUP(C8467,kamus!$B$2:$B$87,kamus!$J$2:$J$87,"dihapus",0,1)</f>
        <v>0</v>
      </c>
      <c r="E8467">
        <f t="shared" si="928"/>
        <v>0</v>
      </c>
      <c r="F8467" s="14">
        <v>45323</v>
      </c>
      <c r="G8467" s="1">
        <f t="shared" si="929"/>
        <v>2</v>
      </c>
      <c r="H8467" s="1">
        <f t="shared" si="930"/>
        <v>2024</v>
      </c>
      <c r="I8467">
        <v>0</v>
      </c>
      <c r="J8467">
        <v>0</v>
      </c>
      <c r="K8467">
        <f t="shared" si="924"/>
        <v>0</v>
      </c>
      <c r="L8467">
        <v>13653</v>
      </c>
      <c r="M8467" s="6">
        <f t="shared" si="925"/>
        <v>0</v>
      </c>
      <c r="N8467" s="6">
        <f t="shared" si="926"/>
        <v>0</v>
      </c>
      <c r="O8467" s="6">
        <f t="shared" si="927"/>
        <v>0</v>
      </c>
      <c r="Q8467">
        <f>_xlfn.XLOOKUP(C8467&amp;G8467&amp;H8467,covid!$E$2:$E$2184,covid!$D$2:$D$2184,0,0,1)</f>
        <v>0</v>
      </c>
    </row>
    <row r="8468" spans="1:17" x14ac:dyDescent="0.3">
      <c r="A8468">
        <f>_xlfn.XLOOKUP(C8468,kamus!$B$2:$B$87,kamus!$A$2:$A$87,0,0,1)</f>
        <v>25</v>
      </c>
      <c r="B8468" t="str">
        <f>_xlfn.XLOOKUP(C8468,kamus!$B$2:$B$87,kamus!$D$2:$D$87,"dihapus",0,1)</f>
        <v>Kalasan</v>
      </c>
      <c r="C8468" t="s">
        <v>265</v>
      </c>
      <c r="D8468">
        <f>_xlfn.XLOOKUP(C8468,kamus!$B$2:$B$87,kamus!$J$2:$J$87,"dihapus",0,1)</f>
        <v>1</v>
      </c>
      <c r="E8468">
        <f t="shared" si="928"/>
        <v>1</v>
      </c>
      <c r="F8468" s="14">
        <v>45323</v>
      </c>
      <c r="G8468" s="1">
        <f t="shared" si="929"/>
        <v>2</v>
      </c>
      <c r="H8468" s="1">
        <f t="shared" si="930"/>
        <v>2024</v>
      </c>
      <c r="I8468">
        <v>0</v>
      </c>
      <c r="J8468">
        <v>0</v>
      </c>
      <c r="K8468">
        <f t="shared" si="924"/>
        <v>0</v>
      </c>
      <c r="L8468">
        <v>17055</v>
      </c>
      <c r="M8468" s="6">
        <f t="shared" si="925"/>
        <v>0</v>
      </c>
      <c r="N8468" s="6">
        <f t="shared" si="926"/>
        <v>0</v>
      </c>
      <c r="O8468" s="6">
        <f t="shared" si="927"/>
        <v>0</v>
      </c>
      <c r="Q8468">
        <f>_xlfn.XLOOKUP(C8468&amp;G8468&amp;H8468,covid!$E$2:$E$2184,covid!$D$2:$D$2184,0,0,1)</f>
        <v>0</v>
      </c>
    </row>
    <row r="8469" spans="1:17" x14ac:dyDescent="0.3">
      <c r="A8469">
        <f>_xlfn.XLOOKUP(C8469,kamus!$B$2:$B$87,kamus!$A$2:$A$87,0,0,1)</f>
        <v>26</v>
      </c>
      <c r="B8469" t="str">
        <f>_xlfn.XLOOKUP(C8469,kamus!$B$2:$B$87,kamus!$D$2:$D$87,"dihapus",0,1)</f>
        <v>Kalasan</v>
      </c>
      <c r="C8469" t="s">
        <v>269</v>
      </c>
      <c r="D8469">
        <f>_xlfn.XLOOKUP(C8469,kamus!$B$2:$B$87,kamus!$J$2:$J$87,"dihapus",0,1)</f>
        <v>1</v>
      </c>
      <c r="E8469">
        <f t="shared" si="928"/>
        <v>1</v>
      </c>
      <c r="F8469" s="14">
        <v>45323</v>
      </c>
      <c r="G8469" s="1">
        <f t="shared" si="929"/>
        <v>2</v>
      </c>
      <c r="H8469" s="1">
        <f t="shared" si="930"/>
        <v>2024</v>
      </c>
      <c r="I8469">
        <v>1</v>
      </c>
      <c r="J8469">
        <v>1</v>
      </c>
      <c r="K8469">
        <f t="shared" si="924"/>
        <v>2</v>
      </c>
      <c r="L8469">
        <v>18465</v>
      </c>
      <c r="M8469" s="6">
        <f t="shared" si="925"/>
        <v>5.4156512320606556</v>
      </c>
      <c r="N8469" s="6">
        <f t="shared" si="926"/>
        <v>5.4156512320606556</v>
      </c>
      <c r="O8469" s="6">
        <f t="shared" si="927"/>
        <v>10.831302464121311</v>
      </c>
      <c r="Q8469">
        <f>_xlfn.XLOOKUP(C8469&amp;G8469&amp;H8469,covid!$E$2:$E$2184,covid!$D$2:$D$2184,0,0,1)</f>
        <v>0</v>
      </c>
    </row>
    <row r="8470" spans="1:17" x14ac:dyDescent="0.3">
      <c r="A8470">
        <f>_xlfn.XLOOKUP(C8470,kamus!$B$2:$B$87,kamus!$A$2:$A$87,0,0,1)</f>
        <v>33</v>
      </c>
      <c r="B8470" t="str">
        <f>_xlfn.XLOOKUP(C8470,kamus!$B$2:$B$87,kamus!$D$2:$D$87,"dihapus",0,1)</f>
        <v>Minggir</v>
      </c>
      <c r="C8470" t="s">
        <v>241</v>
      </c>
      <c r="D8470">
        <f>_xlfn.XLOOKUP(C8470,kamus!$B$2:$B$87,kamus!$J$2:$J$87,"dihapus",0,1)</f>
        <v>0</v>
      </c>
      <c r="E8470">
        <f t="shared" si="928"/>
        <v>0</v>
      </c>
      <c r="F8470" s="14">
        <v>45323</v>
      </c>
      <c r="G8470" s="1">
        <f t="shared" si="929"/>
        <v>2</v>
      </c>
      <c r="H8470" s="1">
        <f t="shared" si="930"/>
        <v>2024</v>
      </c>
      <c r="I8470">
        <v>0</v>
      </c>
      <c r="J8470">
        <v>1</v>
      </c>
      <c r="K8470">
        <f t="shared" si="924"/>
        <v>1</v>
      </c>
      <c r="L8470">
        <v>8245</v>
      </c>
      <c r="M8470" s="6">
        <f t="shared" si="925"/>
        <v>0</v>
      </c>
      <c r="N8470" s="6">
        <f t="shared" si="926"/>
        <v>12.12856276531231</v>
      </c>
      <c r="O8470" s="6">
        <f t="shared" si="927"/>
        <v>12.12856276531231</v>
      </c>
      <c r="Q8470">
        <f>_xlfn.XLOOKUP(C8470&amp;G8470&amp;H8470,covid!$E$2:$E$2184,covid!$D$2:$D$2184,0,0,1)</f>
        <v>0</v>
      </c>
    </row>
    <row r="8471" spans="1:17" x14ac:dyDescent="0.3">
      <c r="A8471">
        <f>_xlfn.XLOOKUP(C8471,kamus!$B$2:$B$87,kamus!$A$2:$A$87,0,0,1)</f>
        <v>31</v>
      </c>
      <c r="B8471" t="str">
        <f>_xlfn.XLOOKUP(C8471,kamus!$B$2:$B$87,kamus!$D$2:$D$87,"dihapus",0,1)</f>
        <v>Minggir</v>
      </c>
      <c r="C8471" t="s">
        <v>242</v>
      </c>
      <c r="D8471">
        <f>_xlfn.XLOOKUP(C8471,kamus!$B$2:$B$87,kamus!$J$2:$J$87,"dihapus",0,1)</f>
        <v>0</v>
      </c>
      <c r="E8471">
        <f t="shared" si="928"/>
        <v>0</v>
      </c>
      <c r="F8471" s="14">
        <v>45323</v>
      </c>
      <c r="G8471" s="1">
        <f t="shared" si="929"/>
        <v>2</v>
      </c>
      <c r="H8471" s="1">
        <f t="shared" si="930"/>
        <v>2024</v>
      </c>
      <c r="I8471">
        <v>1</v>
      </c>
      <c r="J8471">
        <v>0</v>
      </c>
      <c r="K8471">
        <f t="shared" si="924"/>
        <v>1</v>
      </c>
      <c r="L8471">
        <v>3613</v>
      </c>
      <c r="M8471" s="6">
        <f t="shared" si="925"/>
        <v>27.67783005812344</v>
      </c>
      <c r="N8471" s="6">
        <f t="shared" si="926"/>
        <v>0</v>
      </c>
      <c r="O8471" s="6">
        <f t="shared" si="927"/>
        <v>27.67783005812344</v>
      </c>
      <c r="Q8471">
        <f>_xlfn.XLOOKUP(C8471&amp;G8471&amp;H8471,covid!$E$2:$E$2184,covid!$D$2:$D$2184,0,0,1)</f>
        <v>0</v>
      </c>
    </row>
    <row r="8472" spans="1:17" x14ac:dyDescent="0.3">
      <c r="A8472">
        <f>_xlfn.XLOOKUP(C8472,kamus!$B$2:$B$87,kamus!$A$2:$A$87,0,0,1)</f>
        <v>32</v>
      </c>
      <c r="B8472" t="str">
        <f>_xlfn.XLOOKUP(C8472,kamus!$B$2:$B$87,kamus!$D$2:$D$87,"dihapus",0,1)</f>
        <v>Minggir</v>
      </c>
      <c r="C8472" t="s">
        <v>243</v>
      </c>
      <c r="D8472">
        <f>_xlfn.XLOOKUP(C8472,kamus!$B$2:$B$87,kamus!$J$2:$J$87,"dihapus",0,1)</f>
        <v>0</v>
      </c>
      <c r="E8472">
        <f t="shared" si="928"/>
        <v>0</v>
      </c>
      <c r="F8472" s="14">
        <v>45323</v>
      </c>
      <c r="G8472" s="1">
        <f t="shared" si="929"/>
        <v>2</v>
      </c>
      <c r="H8472" s="1">
        <f t="shared" si="930"/>
        <v>2024</v>
      </c>
      <c r="I8472">
        <v>0</v>
      </c>
      <c r="J8472">
        <v>0</v>
      </c>
      <c r="K8472">
        <f t="shared" si="924"/>
        <v>0</v>
      </c>
      <c r="L8472">
        <v>6986</v>
      </c>
      <c r="M8472" s="6">
        <f t="shared" si="925"/>
        <v>0</v>
      </c>
      <c r="N8472" s="6">
        <f t="shared" si="926"/>
        <v>0</v>
      </c>
      <c r="O8472" s="6">
        <f t="shared" si="927"/>
        <v>0</v>
      </c>
      <c r="Q8472">
        <f>_xlfn.XLOOKUP(C8472&amp;G8472&amp;H8472,covid!$E$2:$E$2184,covid!$D$2:$D$2184,0,0,1)</f>
        <v>0</v>
      </c>
    </row>
    <row r="8473" spans="1:17" x14ac:dyDescent="0.3">
      <c r="A8473">
        <f>_xlfn.XLOOKUP(C8473,kamus!$B$2:$B$87,kamus!$A$2:$A$87,0,0,1)</f>
        <v>30</v>
      </c>
      <c r="B8473" t="str">
        <f>_xlfn.XLOOKUP(C8473,kamus!$B$2:$B$87,kamus!$D$2:$D$87,"dihapus",0,1)</f>
        <v>Minggir</v>
      </c>
      <c r="C8473" t="s">
        <v>244</v>
      </c>
      <c r="D8473">
        <f>_xlfn.XLOOKUP(C8473,kamus!$B$2:$B$87,kamus!$J$2:$J$87,"dihapus",0,1)</f>
        <v>0</v>
      </c>
      <c r="E8473">
        <f t="shared" si="928"/>
        <v>0</v>
      </c>
      <c r="F8473" s="14">
        <v>45323</v>
      </c>
      <c r="G8473" s="1">
        <f t="shared" si="929"/>
        <v>2</v>
      </c>
      <c r="H8473" s="1">
        <f t="shared" si="930"/>
        <v>2024</v>
      </c>
      <c r="I8473">
        <v>0</v>
      </c>
      <c r="J8473">
        <v>0</v>
      </c>
      <c r="K8473">
        <f t="shared" si="924"/>
        <v>0</v>
      </c>
      <c r="L8473">
        <v>8719</v>
      </c>
      <c r="M8473" s="6">
        <f t="shared" si="925"/>
        <v>0</v>
      </c>
      <c r="N8473" s="6">
        <f t="shared" si="926"/>
        <v>0</v>
      </c>
      <c r="O8473" s="6">
        <f t="shared" si="927"/>
        <v>0</v>
      </c>
      <c r="Q8473">
        <f>_xlfn.XLOOKUP(C8473&amp;G8473&amp;H8473,covid!$E$2:$E$2184,covid!$D$2:$D$2184,0,0,1)</f>
        <v>0</v>
      </c>
    </row>
    <row r="8474" spans="1:17" x14ac:dyDescent="0.3">
      <c r="A8474">
        <f>_xlfn.XLOOKUP(C8474,kamus!$B$2:$B$87,kamus!$A$2:$A$87,0,0,1)</f>
        <v>29</v>
      </c>
      <c r="B8474" t="str">
        <f>_xlfn.XLOOKUP(C8474,kamus!$B$2:$B$87,kamus!$D$2:$D$87,"dihapus",0,1)</f>
        <v>Minggir</v>
      </c>
      <c r="C8474" t="s">
        <v>245</v>
      </c>
      <c r="D8474">
        <f>_xlfn.XLOOKUP(C8474,kamus!$B$2:$B$87,kamus!$J$2:$J$87,"dihapus",0,1)</f>
        <v>0</v>
      </c>
      <c r="E8474">
        <f t="shared" si="928"/>
        <v>0</v>
      </c>
      <c r="F8474" s="14">
        <v>45323</v>
      </c>
      <c r="G8474" s="1">
        <f t="shared" si="929"/>
        <v>2</v>
      </c>
      <c r="H8474" s="1">
        <f t="shared" si="930"/>
        <v>2024</v>
      </c>
      <c r="I8474">
        <v>0</v>
      </c>
      <c r="J8474">
        <v>0</v>
      </c>
      <c r="K8474">
        <f t="shared" si="924"/>
        <v>0</v>
      </c>
      <c r="L8474">
        <v>5131</v>
      </c>
      <c r="M8474" s="6">
        <f t="shared" si="925"/>
        <v>0</v>
      </c>
      <c r="N8474" s="6">
        <f t="shared" si="926"/>
        <v>0</v>
      </c>
      <c r="O8474" s="6">
        <f t="shared" si="927"/>
        <v>0</v>
      </c>
      <c r="Q8474">
        <f>_xlfn.XLOOKUP(C8474&amp;G8474&amp;H8474,covid!$E$2:$E$2184,covid!$D$2:$D$2184,0,0,1)</f>
        <v>0</v>
      </c>
    </row>
    <row r="8475" spans="1:17" x14ac:dyDescent="0.3">
      <c r="A8475">
        <f>_xlfn.XLOOKUP(C8475,kamus!$B$2:$B$87,kamus!$A$2:$A$87,0,0,1)</f>
        <v>35</v>
      </c>
      <c r="B8475" t="str">
        <f>_xlfn.XLOOKUP(C8475,kamus!$B$2:$B$87,kamus!$D$2:$D$87,"dihapus",0,1)</f>
        <v>Mlati 1</v>
      </c>
      <c r="C8475" t="s">
        <v>240</v>
      </c>
      <c r="D8475">
        <f>_xlfn.XLOOKUP(C8475,kamus!$B$2:$B$87,kamus!$J$2:$J$87,"dihapus",0,1)</f>
        <v>1</v>
      </c>
      <c r="E8475">
        <f t="shared" si="928"/>
        <v>1</v>
      </c>
      <c r="F8475" s="14">
        <v>45323</v>
      </c>
      <c r="G8475" s="1">
        <f t="shared" si="929"/>
        <v>2</v>
      </c>
      <c r="H8475" s="1">
        <f t="shared" si="930"/>
        <v>2024</v>
      </c>
      <c r="I8475">
        <v>1</v>
      </c>
      <c r="J8475">
        <v>2</v>
      </c>
      <c r="K8475">
        <f t="shared" si="924"/>
        <v>3</v>
      </c>
      <c r="L8475">
        <v>18761</v>
      </c>
      <c r="M8475" s="6">
        <f t="shared" si="925"/>
        <v>5.3302062789829971</v>
      </c>
      <c r="N8475" s="6">
        <f t="shared" si="926"/>
        <v>10.660412557965994</v>
      </c>
      <c r="O8475" s="6">
        <f t="shared" si="927"/>
        <v>15.99061883694899</v>
      </c>
      <c r="Q8475">
        <f>_xlfn.XLOOKUP(C8475&amp;G8475&amp;H8475,covid!$E$2:$E$2184,covid!$D$2:$D$2184,0,0,1)</f>
        <v>0</v>
      </c>
    </row>
    <row r="8476" spans="1:17" x14ac:dyDescent="0.3">
      <c r="A8476">
        <f>_xlfn.XLOOKUP(C8476,kamus!$B$2:$B$87,kamus!$A$2:$A$87,0,0,1)</f>
        <v>34</v>
      </c>
      <c r="B8476" t="str">
        <f>_xlfn.XLOOKUP(C8476,kamus!$B$2:$B$87,kamus!$D$2:$D$87,"dihapus",0,1)</f>
        <v>Mlati 1</v>
      </c>
      <c r="C8476" t="s">
        <v>254</v>
      </c>
      <c r="D8476">
        <f>_xlfn.XLOOKUP(C8476,kamus!$B$2:$B$87,kamus!$J$2:$J$87,"dihapus",0,1)</f>
        <v>1</v>
      </c>
      <c r="E8476">
        <f t="shared" si="928"/>
        <v>1</v>
      </c>
      <c r="F8476" s="14">
        <v>45323</v>
      </c>
      <c r="G8476" s="1">
        <f t="shared" si="929"/>
        <v>2</v>
      </c>
      <c r="H8476" s="1">
        <f t="shared" si="930"/>
        <v>2024</v>
      </c>
      <c r="I8476">
        <v>0</v>
      </c>
      <c r="J8476">
        <v>0</v>
      </c>
      <c r="K8476">
        <f t="shared" si="924"/>
        <v>0</v>
      </c>
      <c r="L8476">
        <v>35111</v>
      </c>
      <c r="M8476" s="6">
        <f t="shared" si="925"/>
        <v>0</v>
      </c>
      <c r="N8476" s="6">
        <f t="shared" si="926"/>
        <v>0</v>
      </c>
      <c r="O8476" s="6">
        <f t="shared" si="927"/>
        <v>0</v>
      </c>
      <c r="Q8476">
        <f>_xlfn.XLOOKUP(C8476&amp;G8476&amp;H8476,covid!$E$2:$E$2184,covid!$D$2:$D$2184,0,0,1)</f>
        <v>0</v>
      </c>
    </row>
    <row r="8477" spans="1:17" x14ac:dyDescent="0.3">
      <c r="A8477">
        <f>_xlfn.XLOOKUP(C8477,kamus!$B$2:$B$87,kamus!$A$2:$A$87,0,0,1)</f>
        <v>38</v>
      </c>
      <c r="B8477" t="str">
        <f>_xlfn.XLOOKUP(C8477,kamus!$B$2:$B$87,kamus!$D$2:$D$87,"dihapus",0,1)</f>
        <v>Mlati 2</v>
      </c>
      <c r="C8477" t="s">
        <v>258</v>
      </c>
      <c r="D8477">
        <f>_xlfn.XLOOKUP(C8477,kamus!$B$2:$B$87,kamus!$J$2:$J$87,"dihapus",0,1)</f>
        <v>0</v>
      </c>
      <c r="E8477">
        <f t="shared" si="928"/>
        <v>0</v>
      </c>
      <c r="F8477" s="14">
        <v>45323</v>
      </c>
      <c r="G8477" s="1">
        <f t="shared" si="929"/>
        <v>2</v>
      </c>
      <c r="H8477" s="1">
        <f t="shared" si="930"/>
        <v>2024</v>
      </c>
      <c r="I8477">
        <v>0</v>
      </c>
      <c r="J8477">
        <v>0</v>
      </c>
      <c r="K8477">
        <f t="shared" si="924"/>
        <v>0</v>
      </c>
      <c r="L8477">
        <v>16543</v>
      </c>
      <c r="M8477" s="6">
        <f t="shared" si="925"/>
        <v>0</v>
      </c>
      <c r="N8477" s="6">
        <f t="shared" si="926"/>
        <v>0</v>
      </c>
      <c r="O8477" s="6">
        <f t="shared" si="927"/>
        <v>0</v>
      </c>
      <c r="Q8477">
        <f>_xlfn.XLOOKUP(C8477&amp;G8477&amp;H8477,covid!$E$2:$E$2184,covid!$D$2:$D$2184,0,0,1)</f>
        <v>0</v>
      </c>
    </row>
    <row r="8478" spans="1:17" x14ac:dyDescent="0.3">
      <c r="A8478">
        <f>_xlfn.XLOOKUP(C8478,kamus!$B$2:$B$87,kamus!$A$2:$A$87,0,0,1)</f>
        <v>36</v>
      </c>
      <c r="B8478" t="str">
        <f>_xlfn.XLOOKUP(C8478,kamus!$B$2:$B$87,kamus!$D$2:$D$87,"dihapus",0,1)</f>
        <v>Mlati 2</v>
      </c>
      <c r="C8478" t="s">
        <v>268</v>
      </c>
      <c r="D8478">
        <f>_xlfn.XLOOKUP(C8478,kamus!$B$2:$B$87,kamus!$J$2:$J$87,"dihapus",0,1)</f>
        <v>1</v>
      </c>
      <c r="E8478">
        <f t="shared" si="928"/>
        <v>1</v>
      </c>
      <c r="F8478" s="14">
        <v>45323</v>
      </c>
      <c r="G8478" s="1">
        <f t="shared" si="929"/>
        <v>2</v>
      </c>
      <c r="H8478" s="1">
        <f t="shared" si="930"/>
        <v>2024</v>
      </c>
      <c r="I8478">
        <v>1</v>
      </c>
      <c r="J8478">
        <v>0</v>
      </c>
      <c r="K8478">
        <f t="shared" si="924"/>
        <v>1</v>
      </c>
      <c r="L8478">
        <v>11450</v>
      </c>
      <c r="M8478" s="6">
        <f t="shared" si="925"/>
        <v>8.7336244541484707</v>
      </c>
      <c r="N8478" s="6">
        <f t="shared" si="926"/>
        <v>0</v>
      </c>
      <c r="O8478" s="6">
        <f t="shared" si="927"/>
        <v>8.7336244541484707</v>
      </c>
      <c r="Q8478">
        <f>_xlfn.XLOOKUP(C8478&amp;G8478&amp;H8478,covid!$E$2:$E$2184,covid!$D$2:$D$2184,0,0,1)</f>
        <v>0</v>
      </c>
    </row>
    <row r="8479" spans="1:17" x14ac:dyDescent="0.3">
      <c r="A8479">
        <f>_xlfn.XLOOKUP(C8479,kamus!$B$2:$B$87,kamus!$A$2:$A$87,0,0,1)</f>
        <v>37</v>
      </c>
      <c r="B8479" t="str">
        <f>_xlfn.XLOOKUP(C8479,kamus!$B$2:$B$87,kamus!$D$2:$D$87,"dihapus",0,1)</f>
        <v>Mlati 2</v>
      </c>
      <c r="C8479" t="s">
        <v>270</v>
      </c>
      <c r="D8479">
        <f>_xlfn.XLOOKUP(C8479,kamus!$B$2:$B$87,kamus!$J$2:$J$87,"dihapus",0,1)</f>
        <v>1</v>
      </c>
      <c r="E8479">
        <f t="shared" si="928"/>
        <v>1</v>
      </c>
      <c r="F8479" s="14">
        <v>45323</v>
      </c>
      <c r="G8479" s="1">
        <f t="shared" si="929"/>
        <v>2</v>
      </c>
      <c r="H8479" s="1">
        <f t="shared" si="930"/>
        <v>2024</v>
      </c>
      <c r="I8479">
        <v>0</v>
      </c>
      <c r="J8479">
        <v>0</v>
      </c>
      <c r="K8479">
        <f t="shared" si="924"/>
        <v>0</v>
      </c>
      <c r="L8479">
        <v>13603</v>
      </c>
      <c r="M8479" s="6">
        <f t="shared" si="925"/>
        <v>0</v>
      </c>
      <c r="N8479" s="6">
        <f t="shared" si="926"/>
        <v>0</v>
      </c>
      <c r="O8479" s="6">
        <f t="shared" si="927"/>
        <v>0</v>
      </c>
      <c r="Q8479">
        <f>_xlfn.XLOOKUP(C8479&amp;G8479&amp;H8479,covid!$E$2:$E$2184,covid!$D$2:$D$2184,0,0,1)</f>
        <v>0</v>
      </c>
    </row>
    <row r="8480" spans="1:17" x14ac:dyDescent="0.3">
      <c r="A8480">
        <f>_xlfn.XLOOKUP(C8480,kamus!$B$2:$B$87,kamus!$A$2:$A$87,0,0,1)</f>
        <v>39</v>
      </c>
      <c r="B8480" t="str">
        <f>_xlfn.XLOOKUP(C8480,kamus!$B$2:$B$87,kamus!$D$2:$D$87,"dihapus",0,1)</f>
        <v>Moyudan</v>
      </c>
      <c r="C8480" t="s">
        <v>259</v>
      </c>
      <c r="D8480">
        <f>_xlfn.XLOOKUP(C8480,kamus!$B$2:$B$87,kamus!$J$2:$J$87,"dihapus",0,1)</f>
        <v>0</v>
      </c>
      <c r="E8480">
        <f t="shared" si="928"/>
        <v>0</v>
      </c>
      <c r="F8480" s="14">
        <v>45323</v>
      </c>
      <c r="G8480" s="1">
        <f t="shared" si="929"/>
        <v>2</v>
      </c>
      <c r="H8480" s="1">
        <f t="shared" si="930"/>
        <v>2024</v>
      </c>
      <c r="I8480">
        <v>3</v>
      </c>
      <c r="J8480">
        <v>2</v>
      </c>
      <c r="K8480">
        <f t="shared" si="924"/>
        <v>5</v>
      </c>
      <c r="L8480">
        <v>11796</v>
      </c>
      <c r="M8480" s="6">
        <f t="shared" si="925"/>
        <v>25.4323499491353</v>
      </c>
      <c r="N8480" s="6">
        <f t="shared" si="926"/>
        <v>16.954899966090203</v>
      </c>
      <c r="O8480" s="6">
        <f t="shared" si="927"/>
        <v>42.387249915225503</v>
      </c>
      <c r="Q8480">
        <f>_xlfn.XLOOKUP(C8480&amp;G8480&amp;H8480,covid!$E$2:$E$2184,covid!$D$2:$D$2184,0,0,1)</f>
        <v>0</v>
      </c>
    </row>
    <row r="8481" spans="1:17" x14ac:dyDescent="0.3">
      <c r="A8481">
        <f>_xlfn.XLOOKUP(C8481,kamus!$B$2:$B$87,kamus!$A$2:$A$87,0,0,1)</f>
        <v>42</v>
      </c>
      <c r="B8481" t="str">
        <f>_xlfn.XLOOKUP(C8481,kamus!$B$2:$B$87,kamus!$D$2:$D$87,"dihapus",0,1)</f>
        <v>Moyudan</v>
      </c>
      <c r="C8481" t="s">
        <v>260</v>
      </c>
      <c r="D8481">
        <f>_xlfn.XLOOKUP(C8481,kamus!$B$2:$B$87,kamus!$J$2:$J$87,"dihapus",0,1)</f>
        <v>0</v>
      </c>
      <c r="E8481">
        <f t="shared" si="928"/>
        <v>0</v>
      </c>
      <c r="F8481" s="14">
        <v>45323</v>
      </c>
      <c r="G8481" s="1">
        <f t="shared" si="929"/>
        <v>2</v>
      </c>
      <c r="H8481" s="1">
        <f t="shared" si="930"/>
        <v>2024</v>
      </c>
      <c r="I8481">
        <v>0</v>
      </c>
      <c r="J8481">
        <v>1</v>
      </c>
      <c r="K8481">
        <f t="shared" si="924"/>
        <v>1</v>
      </c>
      <c r="L8481">
        <v>7149</v>
      </c>
      <c r="M8481" s="6">
        <f t="shared" si="925"/>
        <v>0</v>
      </c>
      <c r="N8481" s="6">
        <f t="shared" si="926"/>
        <v>13.987970345502866</v>
      </c>
      <c r="O8481" s="6">
        <f t="shared" si="927"/>
        <v>13.987970345502866</v>
      </c>
      <c r="Q8481">
        <f>_xlfn.XLOOKUP(C8481&amp;G8481&amp;H8481,covid!$E$2:$E$2184,covid!$D$2:$D$2184,0,0,1)</f>
        <v>0</v>
      </c>
    </row>
    <row r="8482" spans="1:17" x14ac:dyDescent="0.3">
      <c r="A8482">
        <f>_xlfn.XLOOKUP(C8482,kamus!$B$2:$B$87,kamus!$A$2:$A$87,0,0,1)</f>
        <v>41</v>
      </c>
      <c r="B8482" t="str">
        <f>_xlfn.XLOOKUP(C8482,kamus!$B$2:$B$87,kamus!$D$2:$D$87,"dihapus",0,1)</f>
        <v>Moyudan</v>
      </c>
      <c r="C8482" t="s">
        <v>262</v>
      </c>
      <c r="D8482">
        <f>_xlfn.XLOOKUP(C8482,kamus!$B$2:$B$87,kamus!$J$2:$J$87,"dihapus",0,1)</f>
        <v>0</v>
      </c>
      <c r="E8482">
        <f t="shared" si="928"/>
        <v>0</v>
      </c>
      <c r="F8482" s="14">
        <v>45323</v>
      </c>
      <c r="G8482" s="1">
        <f t="shared" si="929"/>
        <v>2</v>
      </c>
      <c r="H8482" s="1">
        <f t="shared" si="930"/>
        <v>2024</v>
      </c>
      <c r="I8482">
        <v>0</v>
      </c>
      <c r="J8482">
        <v>0</v>
      </c>
      <c r="K8482">
        <f t="shared" si="924"/>
        <v>0</v>
      </c>
      <c r="L8482">
        <v>6661</v>
      </c>
      <c r="M8482" s="6">
        <f t="shared" si="925"/>
        <v>0</v>
      </c>
      <c r="N8482" s="6">
        <f t="shared" si="926"/>
        <v>0</v>
      </c>
      <c r="O8482" s="6">
        <f t="shared" si="927"/>
        <v>0</v>
      </c>
      <c r="Q8482">
        <f>_xlfn.XLOOKUP(C8482&amp;G8482&amp;H8482,covid!$E$2:$E$2184,covid!$D$2:$D$2184,0,0,1)</f>
        <v>0</v>
      </c>
    </row>
    <row r="8483" spans="1:17" x14ac:dyDescent="0.3">
      <c r="A8483">
        <f>_xlfn.XLOOKUP(C8483,kamus!$B$2:$B$87,kamus!$A$2:$A$87,0,0,1)</f>
        <v>40</v>
      </c>
      <c r="B8483" t="str">
        <f>_xlfn.XLOOKUP(C8483,kamus!$B$2:$B$87,kamus!$D$2:$D$87,"dihapus",0,1)</f>
        <v>Moyudan</v>
      </c>
      <c r="C8483" t="s">
        <v>264</v>
      </c>
      <c r="D8483">
        <f>_xlfn.XLOOKUP(C8483,kamus!$B$2:$B$87,kamus!$J$2:$J$87,"dihapus",0,1)</f>
        <v>0</v>
      </c>
      <c r="E8483">
        <f t="shared" si="928"/>
        <v>0</v>
      </c>
      <c r="F8483" s="14">
        <v>45323</v>
      </c>
      <c r="G8483" s="1">
        <f t="shared" si="929"/>
        <v>2</v>
      </c>
      <c r="H8483" s="1">
        <f t="shared" si="930"/>
        <v>2024</v>
      </c>
      <c r="I8483">
        <v>1</v>
      </c>
      <c r="J8483">
        <v>0</v>
      </c>
      <c r="K8483">
        <f t="shared" si="924"/>
        <v>1</v>
      </c>
      <c r="L8483">
        <v>8292</v>
      </c>
      <c r="M8483" s="6">
        <f t="shared" si="925"/>
        <v>12.059816690786301</v>
      </c>
      <c r="N8483" s="6">
        <f t="shared" si="926"/>
        <v>0</v>
      </c>
      <c r="O8483" s="6">
        <f t="shared" si="927"/>
        <v>12.059816690786301</v>
      </c>
      <c r="Q8483">
        <f>_xlfn.XLOOKUP(C8483&amp;G8483&amp;H8483,covid!$E$2:$E$2184,covid!$D$2:$D$2184,0,0,1)</f>
        <v>0</v>
      </c>
    </row>
    <row r="8484" spans="1:17" x14ac:dyDescent="0.3">
      <c r="A8484">
        <f>_xlfn.XLOOKUP(C8484,kamus!$B$2:$B$87,kamus!$A$2:$A$87,0,0,1)</f>
        <v>43</v>
      </c>
      <c r="B8484" t="str">
        <f>_xlfn.XLOOKUP(C8484,kamus!$B$2:$B$87,kamus!$D$2:$D$87,"dihapus",0,1)</f>
        <v>Ngaglik 1</v>
      </c>
      <c r="C8484" t="s">
        <v>228</v>
      </c>
      <c r="D8484">
        <f>_xlfn.XLOOKUP(C8484,kamus!$B$2:$B$87,kamus!$J$2:$J$87,"dihapus",0,1)</f>
        <v>1</v>
      </c>
      <c r="E8484">
        <f t="shared" si="928"/>
        <v>1</v>
      </c>
      <c r="F8484" s="14">
        <v>45323</v>
      </c>
      <c r="G8484" s="1">
        <f t="shared" si="929"/>
        <v>2</v>
      </c>
      <c r="H8484" s="1">
        <f t="shared" si="930"/>
        <v>2024</v>
      </c>
      <c r="I8484">
        <v>1</v>
      </c>
      <c r="J8484">
        <v>0</v>
      </c>
      <c r="K8484">
        <f t="shared" si="924"/>
        <v>1</v>
      </c>
      <c r="L8484">
        <v>12621</v>
      </c>
      <c r="M8484" s="6">
        <f t="shared" si="925"/>
        <v>7.9233024324538466</v>
      </c>
      <c r="N8484" s="6">
        <f t="shared" si="926"/>
        <v>0</v>
      </c>
      <c r="O8484" s="6">
        <f t="shared" si="927"/>
        <v>7.9233024324538466</v>
      </c>
      <c r="Q8484">
        <f>_xlfn.XLOOKUP(C8484&amp;G8484&amp;H8484,covid!$E$2:$E$2184,covid!$D$2:$D$2184,0,0,1)</f>
        <v>0</v>
      </c>
    </row>
    <row r="8485" spans="1:17" x14ac:dyDescent="0.3">
      <c r="A8485">
        <f>_xlfn.XLOOKUP(C8485,kamus!$B$2:$B$87,kamus!$A$2:$A$87,0,0,1)</f>
        <v>44</v>
      </c>
      <c r="B8485" t="str">
        <f>_xlfn.XLOOKUP(C8485,kamus!$B$2:$B$87,kamus!$D$2:$D$87,"dihapus",0,1)</f>
        <v>Ngaglik 1</v>
      </c>
      <c r="C8485" t="s">
        <v>237</v>
      </c>
      <c r="D8485">
        <f>_xlfn.XLOOKUP(C8485,kamus!$B$2:$B$87,kamus!$J$2:$J$87,"dihapus",0,1)</f>
        <v>1</v>
      </c>
      <c r="E8485">
        <f t="shared" si="928"/>
        <v>1</v>
      </c>
      <c r="F8485" s="14">
        <v>45323</v>
      </c>
      <c r="G8485" s="1">
        <f t="shared" si="929"/>
        <v>2</v>
      </c>
      <c r="H8485" s="1">
        <f t="shared" si="930"/>
        <v>2024</v>
      </c>
      <c r="I8485">
        <v>0</v>
      </c>
      <c r="J8485">
        <v>1</v>
      </c>
      <c r="K8485">
        <f t="shared" si="924"/>
        <v>1</v>
      </c>
      <c r="L8485">
        <v>21789</v>
      </c>
      <c r="M8485" s="6">
        <f t="shared" si="925"/>
        <v>0</v>
      </c>
      <c r="N8485" s="6">
        <f t="shared" si="926"/>
        <v>4.5894717518013675</v>
      </c>
      <c r="O8485" s="6">
        <f t="shared" si="927"/>
        <v>4.5894717518013675</v>
      </c>
      <c r="Q8485">
        <f>_xlfn.XLOOKUP(C8485&amp;G8485&amp;H8485,covid!$E$2:$E$2184,covid!$D$2:$D$2184,0,0,1)</f>
        <v>0</v>
      </c>
    </row>
    <row r="8486" spans="1:17" x14ac:dyDescent="0.3">
      <c r="A8486">
        <f>_xlfn.XLOOKUP(C8486,kamus!$B$2:$B$87,kamus!$A$2:$A$87,0,0,1)</f>
        <v>45</v>
      </c>
      <c r="B8486" t="str">
        <f>_xlfn.XLOOKUP(C8486,kamus!$B$2:$B$87,kamus!$D$2:$D$87,"dihapus",0,1)</f>
        <v>Ngaglik 1</v>
      </c>
      <c r="C8486" t="s">
        <v>255</v>
      </c>
      <c r="D8486">
        <f>_xlfn.XLOOKUP(C8486,kamus!$B$2:$B$87,kamus!$J$2:$J$87,"dihapus",0,1)</f>
        <v>1</v>
      </c>
      <c r="E8486">
        <f t="shared" si="928"/>
        <v>1</v>
      </c>
      <c r="F8486" s="14">
        <v>45323</v>
      </c>
      <c r="G8486" s="1">
        <f t="shared" si="929"/>
        <v>2</v>
      </c>
      <c r="H8486" s="1">
        <f t="shared" si="930"/>
        <v>2024</v>
      </c>
      <c r="I8486">
        <v>0</v>
      </c>
      <c r="J8486">
        <v>1</v>
      </c>
      <c r="K8486">
        <f t="shared" si="924"/>
        <v>1</v>
      </c>
      <c r="L8486">
        <v>19662</v>
      </c>
      <c r="M8486" s="6">
        <f t="shared" si="925"/>
        <v>0</v>
      </c>
      <c r="N8486" s="6">
        <f t="shared" si="926"/>
        <v>5.0859525989217778</v>
      </c>
      <c r="O8486" s="6">
        <f t="shared" si="927"/>
        <v>5.0859525989217778</v>
      </c>
      <c r="Q8486">
        <f>_xlfn.XLOOKUP(C8486&amp;G8486&amp;H8486,covid!$E$2:$E$2184,covid!$D$2:$D$2184,0,0,1)</f>
        <v>0</v>
      </c>
    </row>
    <row r="8487" spans="1:17" x14ac:dyDescent="0.3">
      <c r="A8487">
        <f>_xlfn.XLOOKUP(C8487,kamus!$B$2:$B$87,kamus!$A$2:$A$87,0,0,1)</f>
        <v>48</v>
      </c>
      <c r="B8487" t="str">
        <f>_xlfn.XLOOKUP(C8487,kamus!$B$2:$B$87,kamus!$D$2:$D$87,"dihapus",0,1)</f>
        <v>Ngaglik 2</v>
      </c>
      <c r="C8487" t="s">
        <v>208</v>
      </c>
      <c r="D8487">
        <f>_xlfn.XLOOKUP(C8487,kamus!$B$2:$B$87,kamus!$J$2:$J$87,"dihapus",0,1)</f>
        <v>1</v>
      </c>
      <c r="E8487">
        <f t="shared" si="928"/>
        <v>1</v>
      </c>
      <c r="F8487" s="14">
        <v>45323</v>
      </c>
      <c r="G8487" s="1">
        <f t="shared" si="929"/>
        <v>2</v>
      </c>
      <c r="H8487" s="1">
        <f t="shared" si="930"/>
        <v>2024</v>
      </c>
      <c r="I8487">
        <v>0</v>
      </c>
      <c r="J8487">
        <v>1</v>
      </c>
      <c r="K8487">
        <f t="shared" si="924"/>
        <v>1</v>
      </c>
      <c r="L8487">
        <v>10378</v>
      </c>
      <c r="M8487" s="6">
        <f t="shared" si="925"/>
        <v>0</v>
      </c>
      <c r="N8487" s="6">
        <f t="shared" si="926"/>
        <v>9.6357679707072652</v>
      </c>
      <c r="O8487" s="6">
        <f t="shared" si="927"/>
        <v>9.6357679707072652</v>
      </c>
      <c r="Q8487">
        <f>_xlfn.XLOOKUP(C8487&amp;G8487&amp;H8487,covid!$E$2:$E$2184,covid!$D$2:$D$2184,0,0,1)</f>
        <v>0</v>
      </c>
    </row>
    <row r="8488" spans="1:17" x14ac:dyDescent="0.3">
      <c r="A8488">
        <f>_xlfn.XLOOKUP(C8488,kamus!$B$2:$B$87,kamus!$A$2:$A$87,0,0,1)</f>
        <v>47</v>
      </c>
      <c r="B8488" t="str">
        <f>_xlfn.XLOOKUP(C8488,kamus!$B$2:$B$87,kamus!$D$2:$D$87,"dihapus",0,1)</f>
        <v>Ngaglik 2</v>
      </c>
      <c r="C8488" t="s">
        <v>238</v>
      </c>
      <c r="D8488">
        <f>_xlfn.XLOOKUP(C8488,kamus!$B$2:$B$87,kamus!$J$2:$J$87,"dihapus",0,1)</f>
        <v>1</v>
      </c>
      <c r="E8488">
        <f t="shared" si="928"/>
        <v>1</v>
      </c>
      <c r="F8488" s="14">
        <v>45323</v>
      </c>
      <c r="G8488" s="1">
        <f t="shared" si="929"/>
        <v>2</v>
      </c>
      <c r="H8488" s="1">
        <f t="shared" si="930"/>
        <v>2024</v>
      </c>
      <c r="I8488">
        <v>1</v>
      </c>
      <c r="J8488">
        <v>1</v>
      </c>
      <c r="K8488">
        <f t="shared" si="924"/>
        <v>2</v>
      </c>
      <c r="L8488">
        <v>22219</v>
      </c>
      <c r="M8488" s="6">
        <f t="shared" si="925"/>
        <v>4.5006525946262208</v>
      </c>
      <c r="N8488" s="6">
        <f t="shared" si="926"/>
        <v>4.5006525946262208</v>
      </c>
      <c r="O8488" s="6">
        <f t="shared" si="927"/>
        <v>9.0013051892524416</v>
      </c>
      <c r="Q8488">
        <f>_xlfn.XLOOKUP(C8488&amp;G8488&amp;H8488,covid!$E$2:$E$2184,covid!$D$2:$D$2184,0,0,1)</f>
        <v>0</v>
      </c>
    </row>
    <row r="8489" spans="1:17" x14ac:dyDescent="0.3">
      <c r="A8489">
        <f>_xlfn.XLOOKUP(C8489,kamus!$B$2:$B$87,kamus!$A$2:$A$87,0,0,1)</f>
        <v>46</v>
      </c>
      <c r="B8489" t="str">
        <f>_xlfn.XLOOKUP(C8489,kamus!$B$2:$B$87,kamus!$D$2:$D$87,"dihapus",0,1)</f>
        <v>Ngaglik 2</v>
      </c>
      <c r="C8489" t="s">
        <v>257</v>
      </c>
      <c r="D8489">
        <f>_xlfn.XLOOKUP(C8489,kamus!$B$2:$B$87,kamus!$J$2:$J$87,"dihapus",0,1)</f>
        <v>1</v>
      </c>
      <c r="E8489">
        <f t="shared" si="928"/>
        <v>1</v>
      </c>
      <c r="F8489" s="14">
        <v>45323</v>
      </c>
      <c r="G8489" s="1">
        <f t="shared" si="929"/>
        <v>2</v>
      </c>
      <c r="H8489" s="1">
        <f t="shared" si="930"/>
        <v>2024</v>
      </c>
      <c r="I8489">
        <v>0</v>
      </c>
      <c r="J8489">
        <v>0</v>
      </c>
      <c r="K8489">
        <f t="shared" si="924"/>
        <v>0</v>
      </c>
      <c r="L8489">
        <v>16798</v>
      </c>
      <c r="M8489" s="6">
        <f t="shared" si="925"/>
        <v>0</v>
      </c>
      <c r="N8489" s="6">
        <f t="shared" si="926"/>
        <v>0</v>
      </c>
      <c r="O8489" s="6">
        <f t="shared" si="927"/>
        <v>0</v>
      </c>
      <c r="Q8489">
        <f>_xlfn.XLOOKUP(C8489&amp;G8489&amp;H8489,covid!$E$2:$E$2184,covid!$D$2:$D$2184,0,0,1)</f>
        <v>0</v>
      </c>
    </row>
    <row r="8490" spans="1:17" x14ac:dyDescent="0.3">
      <c r="A8490">
        <f>_xlfn.XLOOKUP(C8490,kamus!$B$2:$B$87,kamus!$A$2:$A$87,0,0,1)</f>
        <v>50</v>
      </c>
      <c r="B8490" t="str">
        <f>_xlfn.XLOOKUP(C8490,kamus!$B$2:$B$87,kamus!$D$2:$D$87,"dihapus",0,1)</f>
        <v>Ngemplak 1</v>
      </c>
      <c r="C8490" t="s">
        <v>202</v>
      </c>
      <c r="D8490">
        <f>_xlfn.XLOOKUP(C8490,kamus!$B$2:$B$87,kamus!$J$2:$J$87,"dihapus",0,1)</f>
        <v>0</v>
      </c>
      <c r="E8490">
        <f t="shared" si="928"/>
        <v>0</v>
      </c>
      <c r="F8490" s="14">
        <v>45323</v>
      </c>
      <c r="G8490" s="1">
        <f t="shared" si="929"/>
        <v>2</v>
      </c>
      <c r="H8490" s="1">
        <f t="shared" si="930"/>
        <v>2024</v>
      </c>
      <c r="I8490">
        <v>0</v>
      </c>
      <c r="J8490">
        <v>4</v>
      </c>
      <c r="K8490">
        <f t="shared" si="924"/>
        <v>4</v>
      </c>
      <c r="L8490">
        <v>7935</v>
      </c>
      <c r="M8490" s="6">
        <f t="shared" si="925"/>
        <v>0</v>
      </c>
      <c r="N8490" s="6">
        <f t="shared" si="926"/>
        <v>50.40957781978576</v>
      </c>
      <c r="O8490" s="6">
        <f t="shared" si="927"/>
        <v>50.40957781978576</v>
      </c>
      <c r="Q8490">
        <f>_xlfn.XLOOKUP(C8490&amp;G8490&amp;H8490,covid!$E$2:$E$2184,covid!$D$2:$D$2184,0,0,1)</f>
        <v>0</v>
      </c>
    </row>
    <row r="8491" spans="1:17" x14ac:dyDescent="0.3">
      <c r="A8491">
        <f>_xlfn.XLOOKUP(C8491,kamus!$B$2:$B$87,kamus!$A$2:$A$87,0,0,1)</f>
        <v>51</v>
      </c>
      <c r="B8491" t="str">
        <f>_xlfn.XLOOKUP(C8491,kamus!$B$2:$B$87,kamus!$D$2:$D$87,"dihapus",0,1)</f>
        <v>Ngemplak 1</v>
      </c>
      <c r="C8491" t="s">
        <v>256</v>
      </c>
      <c r="D8491">
        <f>_xlfn.XLOOKUP(C8491,kamus!$B$2:$B$87,kamus!$J$2:$J$87,"dihapus",0,1)</f>
        <v>0</v>
      </c>
      <c r="E8491">
        <f t="shared" si="928"/>
        <v>0</v>
      </c>
      <c r="F8491" s="14">
        <v>45323</v>
      </c>
      <c r="G8491" s="1">
        <f t="shared" si="929"/>
        <v>2</v>
      </c>
      <c r="H8491" s="1">
        <f t="shared" si="930"/>
        <v>2024</v>
      </c>
      <c r="I8491">
        <v>3</v>
      </c>
      <c r="J8491">
        <v>27</v>
      </c>
      <c r="K8491">
        <f t="shared" si="924"/>
        <v>30</v>
      </c>
      <c r="L8491">
        <v>8154</v>
      </c>
      <c r="M8491" s="6">
        <f t="shared" si="925"/>
        <v>36.791758646063279</v>
      </c>
      <c r="N8491" s="6">
        <f t="shared" si="926"/>
        <v>331.12582781456956</v>
      </c>
      <c r="O8491" s="6">
        <f t="shared" si="927"/>
        <v>367.91758646063283</v>
      </c>
      <c r="Q8491">
        <f>_xlfn.XLOOKUP(C8491&amp;G8491&amp;H8491,covid!$E$2:$E$2184,covid!$D$2:$D$2184,0,0,1)</f>
        <v>0</v>
      </c>
    </row>
    <row r="8492" spans="1:17" x14ac:dyDescent="0.3">
      <c r="A8492">
        <f>_xlfn.XLOOKUP(C8492,kamus!$B$2:$B$87,kamus!$A$2:$A$87,0,0,1)</f>
        <v>49</v>
      </c>
      <c r="B8492" t="str">
        <f>_xlfn.XLOOKUP(C8492,kamus!$B$2:$B$87,kamus!$D$2:$D$87,"dihapus",0,1)</f>
        <v>Ngemplak 1</v>
      </c>
      <c r="C8492" t="s">
        <v>276</v>
      </c>
      <c r="D8492">
        <f>_xlfn.XLOOKUP(C8492,kamus!$B$2:$B$87,kamus!$J$2:$J$87,"dihapus",0,1)</f>
        <v>1</v>
      </c>
      <c r="E8492">
        <f t="shared" si="928"/>
        <v>1</v>
      </c>
      <c r="F8492" s="14">
        <v>45323</v>
      </c>
      <c r="G8492" s="1">
        <f t="shared" si="929"/>
        <v>2</v>
      </c>
      <c r="H8492" s="1">
        <f t="shared" si="930"/>
        <v>2024</v>
      </c>
      <c r="I8492">
        <v>1</v>
      </c>
      <c r="J8492">
        <v>3</v>
      </c>
      <c r="K8492">
        <f t="shared" si="924"/>
        <v>4</v>
      </c>
      <c r="L8492">
        <v>9633</v>
      </c>
      <c r="M8492" s="6">
        <f t="shared" si="925"/>
        <v>10.380982040901069</v>
      </c>
      <c r="N8492" s="6">
        <f t="shared" si="926"/>
        <v>31.142946122703211</v>
      </c>
      <c r="O8492" s="6">
        <f t="shared" si="927"/>
        <v>41.523928163604275</v>
      </c>
      <c r="Q8492">
        <f>_xlfn.XLOOKUP(C8492&amp;G8492&amp;H8492,covid!$E$2:$E$2184,covid!$D$2:$D$2184,0,0,1)</f>
        <v>0</v>
      </c>
    </row>
    <row r="8493" spans="1:17" x14ac:dyDescent="0.3">
      <c r="A8493">
        <f>_xlfn.XLOOKUP(C8493,kamus!$B$2:$B$87,kamus!$A$2:$A$87,0,0,1)</f>
        <v>52</v>
      </c>
      <c r="B8493" t="str">
        <f>_xlfn.XLOOKUP(C8493,kamus!$B$2:$B$87,kamus!$D$2:$D$87,"dihapus",0,1)</f>
        <v>Ngemplak 2</v>
      </c>
      <c r="C8493" t="s">
        <v>277</v>
      </c>
      <c r="D8493">
        <f>_xlfn.XLOOKUP(C8493,kamus!$B$2:$B$87,kamus!$J$2:$J$87,"dihapus",0,1)</f>
        <v>1</v>
      </c>
      <c r="E8493">
        <f t="shared" si="928"/>
        <v>1</v>
      </c>
      <c r="F8493" s="14">
        <v>45323</v>
      </c>
      <c r="G8493" s="1">
        <f t="shared" si="929"/>
        <v>2</v>
      </c>
      <c r="H8493" s="1">
        <f t="shared" si="930"/>
        <v>2024</v>
      </c>
      <c r="I8493">
        <v>1</v>
      </c>
      <c r="J8493">
        <v>0</v>
      </c>
      <c r="K8493">
        <f t="shared" si="924"/>
        <v>1</v>
      </c>
      <c r="L8493">
        <v>31427</v>
      </c>
      <c r="M8493" s="6">
        <f t="shared" si="925"/>
        <v>3.181977280682216</v>
      </c>
      <c r="N8493" s="6">
        <f t="shared" si="926"/>
        <v>0</v>
      </c>
      <c r="O8493" s="6">
        <f t="shared" si="927"/>
        <v>3.181977280682216</v>
      </c>
      <c r="Q8493">
        <f>_xlfn.XLOOKUP(C8493&amp;G8493&amp;H8493,covid!$E$2:$E$2184,covid!$D$2:$D$2184,0,0,1)</f>
        <v>0</v>
      </c>
    </row>
    <row r="8494" spans="1:17" x14ac:dyDescent="0.3">
      <c r="A8494">
        <f>_xlfn.XLOOKUP(C8494,kamus!$B$2:$B$87,kamus!$A$2:$A$87,0,0,1)</f>
        <v>53</v>
      </c>
      <c r="B8494" t="str">
        <f>_xlfn.XLOOKUP(C8494,kamus!$B$2:$B$87,kamus!$D$2:$D$87,"dihapus",0,1)</f>
        <v>Ngemplak 2</v>
      </c>
      <c r="C8494" t="s">
        <v>278</v>
      </c>
      <c r="D8494">
        <f>_xlfn.XLOOKUP(C8494,kamus!$B$2:$B$87,kamus!$J$2:$J$87,"dihapus",0,1)</f>
        <v>0</v>
      </c>
      <c r="E8494">
        <f t="shared" si="928"/>
        <v>0</v>
      </c>
      <c r="F8494" s="14">
        <v>45323</v>
      </c>
      <c r="G8494" s="1">
        <f t="shared" si="929"/>
        <v>2</v>
      </c>
      <c r="H8494" s="1">
        <f t="shared" si="930"/>
        <v>2024</v>
      </c>
      <c r="I8494">
        <v>0</v>
      </c>
      <c r="J8494">
        <v>0</v>
      </c>
      <c r="K8494">
        <f t="shared" si="924"/>
        <v>0</v>
      </c>
      <c r="L8494">
        <v>8835</v>
      </c>
      <c r="M8494" s="6">
        <f t="shared" si="925"/>
        <v>0</v>
      </c>
      <c r="N8494" s="6">
        <f t="shared" si="926"/>
        <v>0</v>
      </c>
      <c r="O8494" s="6">
        <f t="shared" si="927"/>
        <v>0</v>
      </c>
      <c r="Q8494">
        <f>_xlfn.XLOOKUP(C8494&amp;G8494&amp;H8494,covid!$E$2:$E$2184,covid!$D$2:$D$2184,0,0,1)</f>
        <v>0</v>
      </c>
    </row>
    <row r="8495" spans="1:17" x14ac:dyDescent="0.3">
      <c r="A8495">
        <f>_xlfn.XLOOKUP(C8495,kamus!$B$2:$B$87,kamus!$A$2:$A$87,0,0,1)</f>
        <v>57</v>
      </c>
      <c r="B8495" t="str">
        <f>_xlfn.XLOOKUP(C8495,kamus!$B$2:$B$87,kamus!$D$2:$D$87,"dihapus",0,1)</f>
        <v>Pakem</v>
      </c>
      <c r="C8495" t="s">
        <v>204</v>
      </c>
      <c r="D8495">
        <f>_xlfn.XLOOKUP(C8495,kamus!$B$2:$B$87,kamus!$J$2:$J$87,"dihapus",0,1)</f>
        <v>0</v>
      </c>
      <c r="E8495">
        <f t="shared" si="928"/>
        <v>0</v>
      </c>
      <c r="F8495" s="14">
        <v>45323</v>
      </c>
      <c r="G8495" s="1">
        <f t="shared" si="929"/>
        <v>2</v>
      </c>
      <c r="H8495" s="1">
        <f t="shared" si="930"/>
        <v>2024</v>
      </c>
      <c r="I8495">
        <v>0</v>
      </c>
      <c r="J8495">
        <v>1</v>
      </c>
      <c r="K8495">
        <f t="shared" si="924"/>
        <v>1</v>
      </c>
      <c r="L8495">
        <v>6819</v>
      </c>
      <c r="M8495" s="6">
        <f t="shared" si="925"/>
        <v>0</v>
      </c>
      <c r="N8495" s="6">
        <f t="shared" si="926"/>
        <v>14.664906877841325</v>
      </c>
      <c r="O8495" s="6">
        <f t="shared" si="927"/>
        <v>14.664906877841325</v>
      </c>
      <c r="Q8495">
        <f>_xlfn.XLOOKUP(C8495&amp;G8495&amp;H8495,covid!$E$2:$E$2184,covid!$D$2:$D$2184,0,0,1)</f>
        <v>0</v>
      </c>
    </row>
    <row r="8496" spans="1:17" x14ac:dyDescent="0.3">
      <c r="A8496">
        <f>_xlfn.XLOOKUP(C8496,kamus!$B$2:$B$87,kamus!$A$2:$A$87,0,0,1)</f>
        <v>54</v>
      </c>
      <c r="B8496" t="str">
        <f>_xlfn.XLOOKUP(C8496,kamus!$B$2:$B$87,kamus!$D$2:$D$87,"dihapus",0,1)</f>
        <v>Pakem</v>
      </c>
      <c r="C8496" t="s">
        <v>213</v>
      </c>
      <c r="D8496">
        <f>_xlfn.XLOOKUP(C8496,kamus!$B$2:$B$87,kamus!$J$2:$J$87,"dihapus",0,1)</f>
        <v>0</v>
      </c>
      <c r="E8496">
        <f t="shared" si="928"/>
        <v>0</v>
      </c>
      <c r="F8496" s="14">
        <v>45323</v>
      </c>
      <c r="G8496" s="1">
        <f t="shared" si="929"/>
        <v>2</v>
      </c>
      <c r="H8496" s="1">
        <f t="shared" si="930"/>
        <v>2024</v>
      </c>
      <c r="I8496">
        <v>0</v>
      </c>
      <c r="J8496">
        <v>1</v>
      </c>
      <c r="K8496">
        <f t="shared" si="924"/>
        <v>1</v>
      </c>
      <c r="L8496">
        <v>9099</v>
      </c>
      <c r="M8496" s="6">
        <f t="shared" si="925"/>
        <v>0</v>
      </c>
      <c r="N8496" s="6">
        <f t="shared" si="926"/>
        <v>10.990218705352236</v>
      </c>
      <c r="O8496" s="6">
        <f t="shared" si="927"/>
        <v>10.990218705352236</v>
      </c>
      <c r="Q8496">
        <f>_xlfn.XLOOKUP(C8496&amp;G8496&amp;H8496,covid!$E$2:$E$2184,covid!$D$2:$D$2184,0,0,1)</f>
        <v>0</v>
      </c>
    </row>
    <row r="8497" spans="1:17" x14ac:dyDescent="0.3">
      <c r="A8497">
        <f>_xlfn.XLOOKUP(C8497,kamus!$B$2:$B$87,kamus!$A$2:$A$87,0,0,1)</f>
        <v>56</v>
      </c>
      <c r="B8497" t="str">
        <f>_xlfn.XLOOKUP(C8497,kamus!$B$2:$B$87,kamus!$D$2:$D$87,"dihapus",0,1)</f>
        <v>Pakem</v>
      </c>
      <c r="C8497" t="s">
        <v>214</v>
      </c>
      <c r="D8497">
        <f>_xlfn.XLOOKUP(C8497,kamus!$B$2:$B$87,kamus!$J$2:$J$87,"dihapus",0,1)</f>
        <v>1</v>
      </c>
      <c r="E8497">
        <f t="shared" si="928"/>
        <v>1</v>
      </c>
      <c r="F8497" s="14">
        <v>45323</v>
      </c>
      <c r="G8497" s="1">
        <f t="shared" si="929"/>
        <v>2</v>
      </c>
      <c r="H8497" s="1">
        <f t="shared" si="930"/>
        <v>2024</v>
      </c>
      <c r="I8497">
        <v>0</v>
      </c>
      <c r="J8497">
        <v>0</v>
      </c>
      <c r="K8497">
        <f t="shared" si="924"/>
        <v>0</v>
      </c>
      <c r="L8497">
        <v>6667</v>
      </c>
      <c r="M8497" s="6">
        <f t="shared" si="925"/>
        <v>0</v>
      </c>
      <c r="N8497" s="6">
        <f t="shared" si="926"/>
        <v>0</v>
      </c>
      <c r="O8497" s="6">
        <f t="shared" si="927"/>
        <v>0</v>
      </c>
      <c r="Q8497">
        <f>_xlfn.XLOOKUP(C8497&amp;G8497&amp;H8497,covid!$E$2:$E$2184,covid!$D$2:$D$2184,0,0,1)</f>
        <v>0</v>
      </c>
    </row>
    <row r="8498" spans="1:17" x14ac:dyDescent="0.3">
      <c r="A8498">
        <f>_xlfn.XLOOKUP(C8498,kamus!$B$2:$B$87,kamus!$A$2:$A$87,0,0,1)</f>
        <v>58</v>
      </c>
      <c r="B8498" t="str">
        <f>_xlfn.XLOOKUP(C8498,kamus!$B$2:$B$87,kamus!$D$2:$D$87,"dihapus",0,1)</f>
        <v>Pakem</v>
      </c>
      <c r="C8498" t="s">
        <v>231</v>
      </c>
      <c r="D8498">
        <f>_xlfn.XLOOKUP(C8498,kamus!$B$2:$B$87,kamus!$J$2:$J$87,"dihapus",0,1)</f>
        <v>0</v>
      </c>
      <c r="E8498">
        <f t="shared" si="928"/>
        <v>0</v>
      </c>
      <c r="F8498" s="14">
        <v>45323</v>
      </c>
      <c r="G8498" s="1">
        <f t="shared" si="929"/>
        <v>2</v>
      </c>
      <c r="H8498" s="1">
        <f t="shared" si="930"/>
        <v>2024</v>
      </c>
      <c r="I8498">
        <v>0</v>
      </c>
      <c r="J8498">
        <v>1</v>
      </c>
      <c r="K8498">
        <f t="shared" si="924"/>
        <v>1</v>
      </c>
      <c r="L8498">
        <v>6886</v>
      </c>
      <c r="M8498" s="6">
        <f t="shared" si="925"/>
        <v>0</v>
      </c>
      <c r="N8498" s="6">
        <f t="shared" si="926"/>
        <v>14.522218995062445</v>
      </c>
      <c r="O8498" s="6">
        <f t="shared" si="927"/>
        <v>14.522218995062445</v>
      </c>
      <c r="Q8498">
        <f>_xlfn.XLOOKUP(C8498&amp;G8498&amp;H8498,covid!$E$2:$E$2184,covid!$D$2:$D$2184,0,0,1)</f>
        <v>0</v>
      </c>
    </row>
    <row r="8499" spans="1:17" x14ac:dyDescent="0.3">
      <c r="A8499">
        <f>_xlfn.XLOOKUP(C8499,kamus!$B$2:$B$87,kamus!$A$2:$A$87,0,0,1)</f>
        <v>55</v>
      </c>
      <c r="B8499" t="str">
        <f>_xlfn.XLOOKUP(C8499,kamus!$B$2:$B$87,kamus!$D$2:$D$87,"dihapus",0,1)</f>
        <v>Pakem</v>
      </c>
      <c r="C8499" t="s">
        <v>234</v>
      </c>
      <c r="D8499">
        <f>_xlfn.XLOOKUP(C8499,kamus!$B$2:$B$87,kamus!$J$2:$J$87,"dihapus",0,1)</f>
        <v>0</v>
      </c>
      <c r="E8499">
        <f t="shared" si="928"/>
        <v>0</v>
      </c>
      <c r="F8499" s="14">
        <v>45323</v>
      </c>
      <c r="G8499" s="1">
        <f t="shared" si="929"/>
        <v>2</v>
      </c>
      <c r="H8499" s="1">
        <f t="shared" si="930"/>
        <v>2024</v>
      </c>
      <c r="I8499">
        <v>0</v>
      </c>
      <c r="J8499">
        <v>1</v>
      </c>
      <c r="K8499">
        <f t="shared" si="924"/>
        <v>1</v>
      </c>
      <c r="L8499">
        <v>9826</v>
      </c>
      <c r="M8499" s="6">
        <f t="shared" si="925"/>
        <v>0</v>
      </c>
      <c r="N8499" s="6">
        <f t="shared" si="926"/>
        <v>10.17708121310808</v>
      </c>
      <c r="O8499" s="6">
        <f t="shared" si="927"/>
        <v>10.17708121310808</v>
      </c>
      <c r="Q8499">
        <f>_xlfn.XLOOKUP(C8499&amp;G8499&amp;H8499,covid!$E$2:$E$2184,covid!$D$2:$D$2184,0,0,1)</f>
        <v>0</v>
      </c>
    </row>
    <row r="8500" spans="1:17" x14ac:dyDescent="0.3">
      <c r="A8500">
        <f>_xlfn.XLOOKUP(C8500,kamus!$B$2:$B$87,kamus!$A$2:$A$87,0,0,1)</f>
        <v>64</v>
      </c>
      <c r="B8500" t="str">
        <f>_xlfn.XLOOKUP(C8500,kamus!$B$2:$B$87,kamus!$D$2:$D$87,"dihapus",0,1)</f>
        <v>Prambanan</v>
      </c>
      <c r="C8500" t="s">
        <v>203</v>
      </c>
      <c r="D8500">
        <f>_xlfn.XLOOKUP(C8500,kamus!$B$2:$B$87,kamus!$J$2:$J$87,"dihapus",0,1)</f>
        <v>1</v>
      </c>
      <c r="E8500">
        <f t="shared" si="928"/>
        <v>1</v>
      </c>
      <c r="F8500" s="14">
        <v>45323</v>
      </c>
      <c r="G8500" s="1">
        <f t="shared" si="929"/>
        <v>2</v>
      </c>
      <c r="H8500" s="1">
        <f t="shared" si="930"/>
        <v>2024</v>
      </c>
      <c r="I8500">
        <v>0</v>
      </c>
      <c r="J8500">
        <v>1</v>
      </c>
      <c r="K8500">
        <f t="shared" si="924"/>
        <v>1</v>
      </c>
      <c r="L8500">
        <v>12517</v>
      </c>
      <c r="M8500" s="6">
        <f t="shared" si="925"/>
        <v>0</v>
      </c>
      <c r="N8500" s="6">
        <f t="shared" si="926"/>
        <v>7.9891347767036835</v>
      </c>
      <c r="O8500" s="6">
        <f t="shared" si="927"/>
        <v>7.9891347767036835</v>
      </c>
      <c r="Q8500">
        <f>_xlfn.XLOOKUP(C8500&amp;G8500&amp;H8500,covid!$E$2:$E$2184,covid!$D$2:$D$2184,0,0,1)</f>
        <v>0</v>
      </c>
    </row>
    <row r="8501" spans="1:17" x14ac:dyDescent="0.3">
      <c r="A8501">
        <f>_xlfn.XLOOKUP(C8501,kamus!$B$2:$B$87,kamus!$A$2:$A$87,0,0,1)</f>
        <v>59</v>
      </c>
      <c r="B8501" t="str">
        <f>_xlfn.XLOOKUP(C8501,kamus!$B$2:$B$87,kamus!$D$2:$D$87,"dihapus",0,1)</f>
        <v>Prambanan</v>
      </c>
      <c r="C8501" t="s">
        <v>210</v>
      </c>
      <c r="D8501">
        <f>_xlfn.XLOOKUP(C8501,kamus!$B$2:$B$87,kamus!$J$2:$J$87,"dihapus",0,1)</f>
        <v>0</v>
      </c>
      <c r="E8501">
        <f t="shared" si="928"/>
        <v>0</v>
      </c>
      <c r="F8501" s="14">
        <v>45323</v>
      </c>
      <c r="G8501" s="1">
        <f t="shared" si="929"/>
        <v>2</v>
      </c>
      <c r="H8501" s="1">
        <f t="shared" si="930"/>
        <v>2024</v>
      </c>
      <c r="I8501">
        <v>0</v>
      </c>
      <c r="J8501">
        <v>0</v>
      </c>
      <c r="K8501">
        <f t="shared" si="924"/>
        <v>0</v>
      </c>
      <c r="L8501">
        <v>4724</v>
      </c>
      <c r="M8501" s="6">
        <f t="shared" si="925"/>
        <v>0</v>
      </c>
      <c r="N8501" s="6">
        <f t="shared" si="926"/>
        <v>0</v>
      </c>
      <c r="O8501" s="6">
        <f t="shared" si="927"/>
        <v>0</v>
      </c>
      <c r="Q8501">
        <f>_xlfn.XLOOKUP(C8501&amp;G8501&amp;H8501,covid!$E$2:$E$2184,covid!$D$2:$D$2184,0,0,1)</f>
        <v>0</v>
      </c>
    </row>
    <row r="8502" spans="1:17" x14ac:dyDescent="0.3">
      <c r="A8502">
        <f>_xlfn.XLOOKUP(C8502,kamus!$B$2:$B$87,kamus!$A$2:$A$87,0,0,1)</f>
        <v>61</v>
      </c>
      <c r="B8502" t="str">
        <f>_xlfn.XLOOKUP(C8502,kamus!$B$2:$B$87,kamus!$D$2:$D$87,"dihapus",0,1)</f>
        <v>Prambanan</v>
      </c>
      <c r="C8502" t="s">
        <v>219</v>
      </c>
      <c r="D8502">
        <f>_xlfn.XLOOKUP(C8502,kamus!$B$2:$B$87,kamus!$J$2:$J$87,"dihapus",0,1)</f>
        <v>0</v>
      </c>
      <c r="E8502">
        <f t="shared" si="928"/>
        <v>0</v>
      </c>
      <c r="F8502" s="14">
        <v>45323</v>
      </c>
      <c r="G8502" s="1">
        <f t="shared" si="929"/>
        <v>2</v>
      </c>
      <c r="H8502" s="1">
        <f t="shared" si="930"/>
        <v>2024</v>
      </c>
      <c r="I8502">
        <v>0</v>
      </c>
      <c r="J8502">
        <v>1</v>
      </c>
      <c r="K8502">
        <f t="shared" si="924"/>
        <v>1</v>
      </c>
      <c r="L8502">
        <v>14121</v>
      </c>
      <c r="M8502" s="6">
        <f t="shared" si="925"/>
        <v>0</v>
      </c>
      <c r="N8502" s="6">
        <f t="shared" si="926"/>
        <v>7.0816514411160689</v>
      </c>
      <c r="O8502" s="6">
        <f t="shared" si="927"/>
        <v>7.0816514411160689</v>
      </c>
      <c r="Q8502">
        <f>_xlfn.XLOOKUP(C8502&amp;G8502&amp;H8502,covid!$E$2:$E$2184,covid!$D$2:$D$2184,0,0,1)</f>
        <v>0</v>
      </c>
    </row>
    <row r="8503" spans="1:17" x14ac:dyDescent="0.3">
      <c r="A8503">
        <f>_xlfn.XLOOKUP(C8503,kamus!$B$2:$B$87,kamus!$A$2:$A$87,0,0,1)</f>
        <v>62</v>
      </c>
      <c r="B8503" t="str">
        <f>_xlfn.XLOOKUP(C8503,kamus!$B$2:$B$87,kamus!$D$2:$D$87,"dihapus",0,1)</f>
        <v>Prambanan</v>
      </c>
      <c r="C8503" t="s">
        <v>236</v>
      </c>
      <c r="D8503">
        <f>_xlfn.XLOOKUP(C8503,kamus!$B$2:$B$87,kamus!$J$2:$J$87,"dihapus",0,1)</f>
        <v>0</v>
      </c>
      <c r="E8503">
        <f t="shared" si="928"/>
        <v>0</v>
      </c>
      <c r="F8503" s="14">
        <v>45323</v>
      </c>
      <c r="G8503" s="1">
        <f t="shared" si="929"/>
        <v>2</v>
      </c>
      <c r="H8503" s="1">
        <f t="shared" si="930"/>
        <v>2024</v>
      </c>
      <c r="I8503">
        <v>0</v>
      </c>
      <c r="J8503">
        <v>0</v>
      </c>
      <c r="K8503">
        <f t="shared" si="924"/>
        <v>0</v>
      </c>
      <c r="L8503">
        <v>6027</v>
      </c>
      <c r="M8503" s="6">
        <f t="shared" si="925"/>
        <v>0</v>
      </c>
      <c r="N8503" s="6">
        <f t="shared" si="926"/>
        <v>0</v>
      </c>
      <c r="O8503" s="6">
        <f t="shared" si="927"/>
        <v>0</v>
      </c>
      <c r="Q8503">
        <f>_xlfn.XLOOKUP(C8503&amp;G8503&amp;H8503,covid!$E$2:$E$2184,covid!$D$2:$D$2184,0,0,1)</f>
        <v>0</v>
      </c>
    </row>
    <row r="8504" spans="1:17" x14ac:dyDescent="0.3">
      <c r="A8504">
        <f>_xlfn.XLOOKUP(C8504,kamus!$B$2:$B$87,kamus!$A$2:$A$87,0,0,1)</f>
        <v>63</v>
      </c>
      <c r="B8504" t="str">
        <f>_xlfn.XLOOKUP(C8504,kamus!$B$2:$B$87,kamus!$D$2:$D$87,"dihapus",0,1)</f>
        <v>Prambanan</v>
      </c>
      <c r="C8504" t="s">
        <v>261</v>
      </c>
      <c r="D8504">
        <f>_xlfn.XLOOKUP(C8504,kamus!$B$2:$B$87,kamus!$J$2:$J$87,"dihapus",0,1)</f>
        <v>0</v>
      </c>
      <c r="E8504">
        <f t="shared" si="928"/>
        <v>0</v>
      </c>
      <c r="F8504" s="14">
        <v>45323</v>
      </c>
      <c r="G8504" s="1">
        <f t="shared" si="929"/>
        <v>2</v>
      </c>
      <c r="H8504" s="1">
        <f t="shared" si="930"/>
        <v>2024</v>
      </c>
      <c r="I8504">
        <v>0</v>
      </c>
      <c r="J8504">
        <v>0</v>
      </c>
      <c r="K8504">
        <f t="shared" si="924"/>
        <v>0</v>
      </c>
      <c r="L8504">
        <v>15271</v>
      </c>
      <c r="M8504" s="6">
        <f t="shared" si="925"/>
        <v>0</v>
      </c>
      <c r="N8504" s="6">
        <f t="shared" si="926"/>
        <v>0</v>
      </c>
      <c r="O8504" s="6">
        <f t="shared" si="927"/>
        <v>0</v>
      </c>
      <c r="Q8504">
        <f>_xlfn.XLOOKUP(C8504&amp;G8504&amp;H8504,covid!$E$2:$E$2184,covid!$D$2:$D$2184,0,0,1)</f>
        <v>0</v>
      </c>
    </row>
    <row r="8505" spans="1:17" x14ac:dyDescent="0.3">
      <c r="A8505">
        <f>_xlfn.XLOOKUP(C8505,kamus!$B$2:$B$87,kamus!$A$2:$A$87,0,0,1)</f>
        <v>60</v>
      </c>
      <c r="B8505" t="str">
        <f>_xlfn.XLOOKUP(C8505,kamus!$B$2:$B$87,kamus!$D$2:$D$87,"dihapus",0,1)</f>
        <v>Prambanan</v>
      </c>
      <c r="C8505" t="s">
        <v>280</v>
      </c>
      <c r="D8505">
        <f>_xlfn.XLOOKUP(C8505,kamus!$B$2:$B$87,kamus!$J$2:$J$87,"dihapus",0,1)</f>
        <v>0</v>
      </c>
      <c r="E8505">
        <f t="shared" si="928"/>
        <v>0</v>
      </c>
      <c r="F8505" s="14">
        <v>45323</v>
      </c>
      <c r="G8505" s="1">
        <f t="shared" si="929"/>
        <v>2</v>
      </c>
      <c r="H8505" s="1">
        <f t="shared" si="930"/>
        <v>2024</v>
      </c>
      <c r="I8505">
        <v>0</v>
      </c>
      <c r="J8505">
        <v>0</v>
      </c>
      <c r="K8505">
        <f t="shared" si="924"/>
        <v>0</v>
      </c>
      <c r="L8505">
        <v>2791</v>
      </c>
      <c r="M8505" s="6">
        <f t="shared" si="925"/>
        <v>0</v>
      </c>
      <c r="N8505" s="6">
        <f t="shared" si="926"/>
        <v>0</v>
      </c>
      <c r="O8505" s="6">
        <f t="shared" si="927"/>
        <v>0</v>
      </c>
      <c r="Q8505">
        <f>_xlfn.XLOOKUP(C8505&amp;G8505&amp;H8505,covid!$E$2:$E$2184,covid!$D$2:$D$2184,0,0,1)</f>
        <v>0</v>
      </c>
    </row>
    <row r="8506" spans="1:17" x14ac:dyDescent="0.3">
      <c r="A8506">
        <f>_xlfn.XLOOKUP(C8506,kamus!$B$2:$B$87,kamus!$A$2:$A$87,0,0,1)</f>
        <v>67</v>
      </c>
      <c r="B8506" t="str">
        <f>_xlfn.XLOOKUP(C8506,kamus!$B$2:$B$87,kamus!$D$2:$D$87,"dihapus",0,1)</f>
        <v>Seyegan</v>
      </c>
      <c r="C8506" t="s">
        <v>221</v>
      </c>
      <c r="D8506">
        <f>_xlfn.XLOOKUP(C8506,kamus!$B$2:$B$87,kamus!$J$2:$J$87,"dihapus",0,1)</f>
        <v>0</v>
      </c>
      <c r="E8506">
        <f t="shared" si="928"/>
        <v>0</v>
      </c>
      <c r="F8506" s="14">
        <v>45323</v>
      </c>
      <c r="G8506" s="1">
        <f t="shared" si="929"/>
        <v>2</v>
      </c>
      <c r="H8506" s="1">
        <f t="shared" si="930"/>
        <v>2024</v>
      </c>
      <c r="I8506">
        <v>0</v>
      </c>
      <c r="J8506">
        <v>0</v>
      </c>
      <c r="K8506">
        <f t="shared" si="924"/>
        <v>0</v>
      </c>
      <c r="L8506">
        <v>10724</v>
      </c>
      <c r="M8506" s="6">
        <f t="shared" si="925"/>
        <v>0</v>
      </c>
      <c r="N8506" s="6">
        <f t="shared" si="926"/>
        <v>0</v>
      </c>
      <c r="O8506" s="6">
        <f t="shared" si="927"/>
        <v>0</v>
      </c>
      <c r="Q8506">
        <f>_xlfn.XLOOKUP(C8506&amp;G8506&amp;H8506,covid!$E$2:$E$2184,covid!$D$2:$D$2184,0,0,1)</f>
        <v>0</v>
      </c>
    </row>
    <row r="8507" spans="1:17" x14ac:dyDescent="0.3">
      <c r="A8507">
        <f>_xlfn.XLOOKUP(C8507,kamus!$B$2:$B$87,kamus!$A$2:$A$87,0,0,1)</f>
        <v>66</v>
      </c>
      <c r="B8507" t="str">
        <f>_xlfn.XLOOKUP(C8507,kamus!$B$2:$B$87,kamus!$D$2:$D$87,"dihapus",0,1)</f>
        <v>Seyegan</v>
      </c>
      <c r="C8507" t="s">
        <v>222</v>
      </c>
      <c r="D8507">
        <f>_xlfn.XLOOKUP(C8507,kamus!$B$2:$B$87,kamus!$J$2:$J$87,"dihapus",0,1)</f>
        <v>0</v>
      </c>
      <c r="E8507">
        <f t="shared" si="928"/>
        <v>0</v>
      </c>
      <c r="F8507" s="14">
        <v>45323</v>
      </c>
      <c r="G8507" s="1">
        <f t="shared" si="929"/>
        <v>2</v>
      </c>
      <c r="H8507" s="1">
        <f t="shared" si="930"/>
        <v>2024</v>
      </c>
      <c r="I8507">
        <v>0</v>
      </c>
      <c r="J8507">
        <v>0</v>
      </c>
      <c r="K8507">
        <f t="shared" si="924"/>
        <v>0</v>
      </c>
      <c r="L8507">
        <v>9523</v>
      </c>
      <c r="M8507" s="6">
        <f t="shared" si="925"/>
        <v>0</v>
      </c>
      <c r="N8507" s="6">
        <f t="shared" si="926"/>
        <v>0</v>
      </c>
      <c r="O8507" s="6">
        <f t="shared" si="927"/>
        <v>0</v>
      </c>
      <c r="Q8507">
        <f>_xlfn.XLOOKUP(C8507&amp;G8507&amp;H8507,covid!$E$2:$E$2184,covid!$D$2:$D$2184,0,0,1)</f>
        <v>0</v>
      </c>
    </row>
    <row r="8508" spans="1:17" x14ac:dyDescent="0.3">
      <c r="A8508">
        <f>_xlfn.XLOOKUP(C8508,kamus!$B$2:$B$87,kamus!$A$2:$A$87,0,0,1)</f>
        <v>68</v>
      </c>
      <c r="B8508" t="str">
        <f>_xlfn.XLOOKUP(C8508,kamus!$B$2:$B$87,kamus!$D$2:$D$87,"dihapus",0,1)</f>
        <v>Seyegan</v>
      </c>
      <c r="C8508" t="s">
        <v>223</v>
      </c>
      <c r="D8508">
        <f>_xlfn.XLOOKUP(C8508,kamus!$B$2:$B$87,kamus!$J$2:$J$87,"dihapus",0,1)</f>
        <v>0</v>
      </c>
      <c r="E8508">
        <f t="shared" si="928"/>
        <v>0</v>
      </c>
      <c r="F8508" s="14">
        <v>45323</v>
      </c>
      <c r="G8508" s="1">
        <f t="shared" si="929"/>
        <v>2</v>
      </c>
      <c r="H8508" s="1">
        <f t="shared" si="930"/>
        <v>2024</v>
      </c>
      <c r="I8508">
        <v>0</v>
      </c>
      <c r="J8508">
        <v>0</v>
      </c>
      <c r="K8508">
        <f t="shared" si="924"/>
        <v>0</v>
      </c>
      <c r="L8508">
        <v>8010</v>
      </c>
      <c r="M8508" s="6">
        <f t="shared" si="925"/>
        <v>0</v>
      </c>
      <c r="N8508" s="6">
        <f t="shared" si="926"/>
        <v>0</v>
      </c>
      <c r="O8508" s="6">
        <f t="shared" si="927"/>
        <v>0</v>
      </c>
      <c r="Q8508">
        <f>_xlfn.XLOOKUP(C8508&amp;G8508&amp;H8508,covid!$E$2:$E$2184,covid!$D$2:$D$2184,0,0,1)</f>
        <v>0</v>
      </c>
    </row>
    <row r="8509" spans="1:17" x14ac:dyDescent="0.3">
      <c r="A8509">
        <f>_xlfn.XLOOKUP(C8509,kamus!$B$2:$B$87,kamus!$A$2:$A$87,0,0,1)</f>
        <v>65</v>
      </c>
      <c r="B8509" t="str">
        <f>_xlfn.XLOOKUP(C8509,kamus!$B$2:$B$87,kamus!$D$2:$D$87,"dihapus",0,1)</f>
        <v>Seyegan</v>
      </c>
      <c r="C8509" t="s">
        <v>224</v>
      </c>
      <c r="D8509">
        <f>_xlfn.XLOOKUP(C8509,kamus!$B$2:$B$87,kamus!$J$2:$J$87,"dihapus",0,1)</f>
        <v>1</v>
      </c>
      <c r="E8509">
        <f t="shared" si="928"/>
        <v>1</v>
      </c>
      <c r="F8509" s="14">
        <v>45323</v>
      </c>
      <c r="G8509" s="1">
        <f t="shared" si="929"/>
        <v>2</v>
      </c>
      <c r="H8509" s="1">
        <f t="shared" si="930"/>
        <v>2024</v>
      </c>
      <c r="I8509">
        <v>0</v>
      </c>
      <c r="J8509">
        <v>1</v>
      </c>
      <c r="K8509">
        <f t="shared" si="924"/>
        <v>1</v>
      </c>
      <c r="L8509">
        <v>11168</v>
      </c>
      <c r="M8509" s="6">
        <f t="shared" si="925"/>
        <v>0</v>
      </c>
      <c r="N8509" s="6">
        <f t="shared" si="926"/>
        <v>8.9541547277936964</v>
      </c>
      <c r="O8509" s="6">
        <f t="shared" si="927"/>
        <v>8.9541547277936964</v>
      </c>
      <c r="Q8509">
        <f>_xlfn.XLOOKUP(C8509&amp;G8509&amp;H8509,covid!$E$2:$E$2184,covid!$D$2:$D$2184,0,0,1)</f>
        <v>0</v>
      </c>
    </row>
    <row r="8510" spans="1:17" x14ac:dyDescent="0.3">
      <c r="A8510">
        <f>_xlfn.XLOOKUP(C8510,kamus!$B$2:$B$87,kamus!$A$2:$A$87,0,0,1)</f>
        <v>69</v>
      </c>
      <c r="B8510" t="str">
        <f>_xlfn.XLOOKUP(C8510,kamus!$B$2:$B$87,kamus!$D$2:$D$87,"dihapus",0,1)</f>
        <v>Seyegan</v>
      </c>
      <c r="C8510" t="s">
        <v>225</v>
      </c>
      <c r="D8510">
        <f>_xlfn.XLOOKUP(C8510,kamus!$B$2:$B$87,kamus!$J$2:$J$87,"dihapus",0,1)</f>
        <v>0</v>
      </c>
      <c r="E8510">
        <f t="shared" si="928"/>
        <v>0</v>
      </c>
      <c r="F8510" s="14">
        <v>45323</v>
      </c>
      <c r="G8510" s="1">
        <f t="shared" si="929"/>
        <v>2</v>
      </c>
      <c r="H8510" s="1">
        <f t="shared" si="930"/>
        <v>2024</v>
      </c>
      <c r="I8510">
        <v>0</v>
      </c>
      <c r="J8510">
        <v>2</v>
      </c>
      <c r="K8510">
        <f t="shared" si="924"/>
        <v>2</v>
      </c>
      <c r="L8510">
        <v>13448</v>
      </c>
      <c r="M8510" s="6">
        <f t="shared" si="925"/>
        <v>0</v>
      </c>
      <c r="N8510" s="6">
        <f t="shared" si="926"/>
        <v>14.872099940511601</v>
      </c>
      <c r="O8510" s="6">
        <f t="shared" si="927"/>
        <v>14.872099940511601</v>
      </c>
      <c r="Q8510">
        <f>_xlfn.XLOOKUP(C8510&amp;G8510&amp;H8510,covid!$E$2:$E$2184,covid!$D$2:$D$2184,0,0,1)</f>
        <v>0</v>
      </c>
    </row>
    <row r="8511" spans="1:17" x14ac:dyDescent="0.3">
      <c r="A8511">
        <f>_xlfn.XLOOKUP(C8511,kamus!$B$2:$B$87,kamus!$A$2:$A$87,0,0,1)</f>
        <v>74</v>
      </c>
      <c r="B8511" t="str">
        <f>_xlfn.XLOOKUP(C8511,kamus!$B$2:$B$87,kamus!$D$2:$D$87,"dihapus",0,1)</f>
        <v>Sleman</v>
      </c>
      <c r="C8511" t="s">
        <v>205</v>
      </c>
      <c r="D8511">
        <f>_xlfn.XLOOKUP(C8511,kamus!$B$2:$B$87,kamus!$J$2:$J$87,"dihapus",0,1)</f>
        <v>1</v>
      </c>
      <c r="E8511">
        <f t="shared" si="928"/>
        <v>1</v>
      </c>
      <c r="F8511" s="14">
        <v>45323</v>
      </c>
      <c r="G8511" s="1">
        <f t="shared" si="929"/>
        <v>2</v>
      </c>
      <c r="H8511" s="1">
        <f t="shared" si="930"/>
        <v>2024</v>
      </c>
      <c r="I8511">
        <v>0</v>
      </c>
      <c r="J8511">
        <v>0</v>
      </c>
      <c r="K8511">
        <f t="shared" si="924"/>
        <v>0</v>
      </c>
      <c r="L8511">
        <v>15500</v>
      </c>
      <c r="M8511" s="6">
        <f t="shared" si="925"/>
        <v>0</v>
      </c>
      <c r="N8511" s="6">
        <f t="shared" si="926"/>
        <v>0</v>
      </c>
      <c r="O8511" s="6">
        <f t="shared" si="927"/>
        <v>0</v>
      </c>
      <c r="Q8511">
        <f>_xlfn.XLOOKUP(C8511&amp;G8511&amp;H8511,covid!$E$2:$E$2184,covid!$D$2:$D$2184,0,0,1)</f>
        <v>0</v>
      </c>
    </row>
    <row r="8512" spans="1:17" x14ac:dyDescent="0.3">
      <c r="A8512">
        <f>_xlfn.XLOOKUP(C8512,kamus!$B$2:$B$87,kamus!$A$2:$A$87,0,0,1)</f>
        <v>73</v>
      </c>
      <c r="B8512" t="str">
        <f>_xlfn.XLOOKUP(C8512,kamus!$B$2:$B$87,kamus!$D$2:$D$87,"dihapus",0,1)</f>
        <v>Sleman</v>
      </c>
      <c r="C8512" t="s">
        <v>232</v>
      </c>
      <c r="D8512">
        <f>_xlfn.XLOOKUP(C8512,kamus!$B$2:$B$87,kamus!$J$2:$J$87,"dihapus",0,1)</f>
        <v>1</v>
      </c>
      <c r="E8512">
        <f t="shared" si="928"/>
        <v>1</v>
      </c>
      <c r="F8512" s="14">
        <v>45323</v>
      </c>
      <c r="G8512" s="1">
        <f t="shared" si="929"/>
        <v>2</v>
      </c>
      <c r="H8512" s="1">
        <f t="shared" si="930"/>
        <v>2024</v>
      </c>
      <c r="I8512">
        <v>0</v>
      </c>
      <c r="J8512">
        <v>1</v>
      </c>
      <c r="K8512">
        <f t="shared" si="924"/>
        <v>1</v>
      </c>
      <c r="L8512">
        <v>12821</v>
      </c>
      <c r="M8512" s="6">
        <f t="shared" si="925"/>
        <v>0</v>
      </c>
      <c r="N8512" s="6">
        <f t="shared" si="926"/>
        <v>7.799703611262772</v>
      </c>
      <c r="O8512" s="6">
        <f t="shared" si="927"/>
        <v>7.799703611262772</v>
      </c>
      <c r="Q8512">
        <f>_xlfn.XLOOKUP(C8512&amp;G8512&amp;H8512,covid!$E$2:$E$2184,covid!$D$2:$D$2184,0,0,1)</f>
        <v>0</v>
      </c>
    </row>
    <row r="8513" spans="1:17" x14ac:dyDescent="0.3">
      <c r="A8513">
        <f>_xlfn.XLOOKUP(C8513,kamus!$B$2:$B$87,kamus!$A$2:$A$87,0,0,1)</f>
        <v>71</v>
      </c>
      <c r="B8513" t="str">
        <f>_xlfn.XLOOKUP(C8513,kamus!$B$2:$B$87,kamus!$D$2:$D$87,"dihapus",0,1)</f>
        <v>Sleman</v>
      </c>
      <c r="C8513" t="s">
        <v>271</v>
      </c>
      <c r="D8513">
        <f>_xlfn.XLOOKUP(C8513,kamus!$B$2:$B$87,kamus!$J$2:$J$87,"dihapus",0,1)</f>
        <v>1</v>
      </c>
      <c r="E8513">
        <f t="shared" si="928"/>
        <v>1</v>
      </c>
      <c r="F8513" s="14">
        <v>45323</v>
      </c>
      <c r="G8513" s="1">
        <f t="shared" si="929"/>
        <v>2</v>
      </c>
      <c r="H8513" s="1">
        <f t="shared" si="930"/>
        <v>2024</v>
      </c>
      <c r="I8513">
        <v>0</v>
      </c>
      <c r="J8513">
        <v>0</v>
      </c>
      <c r="K8513">
        <f t="shared" si="924"/>
        <v>0</v>
      </c>
      <c r="L8513">
        <v>15487</v>
      </c>
      <c r="M8513" s="6">
        <f t="shared" si="925"/>
        <v>0</v>
      </c>
      <c r="N8513" s="6">
        <f t="shared" si="926"/>
        <v>0</v>
      </c>
      <c r="O8513" s="6">
        <f t="shared" si="927"/>
        <v>0</v>
      </c>
      <c r="Q8513">
        <f>_xlfn.XLOOKUP(C8513&amp;G8513&amp;H8513,covid!$E$2:$E$2184,covid!$D$2:$D$2184,0,0,1)</f>
        <v>0</v>
      </c>
    </row>
    <row r="8514" spans="1:17" x14ac:dyDescent="0.3">
      <c r="A8514">
        <f>_xlfn.XLOOKUP(C8514,kamus!$B$2:$B$87,kamus!$A$2:$A$87,0,0,1)</f>
        <v>72</v>
      </c>
      <c r="B8514" t="str">
        <f>_xlfn.XLOOKUP(C8514,kamus!$B$2:$B$87,kamus!$D$2:$D$87,"dihapus",0,1)</f>
        <v>Sleman</v>
      </c>
      <c r="C8514" t="s">
        <v>273</v>
      </c>
      <c r="D8514">
        <f>_xlfn.XLOOKUP(C8514,kamus!$B$2:$B$87,kamus!$J$2:$J$87,"dihapus",0,1)</f>
        <v>1</v>
      </c>
      <c r="E8514">
        <f t="shared" si="928"/>
        <v>1</v>
      </c>
      <c r="F8514" s="14">
        <v>45323</v>
      </c>
      <c r="G8514" s="1">
        <f t="shared" si="929"/>
        <v>2</v>
      </c>
      <c r="H8514" s="1">
        <f t="shared" si="930"/>
        <v>2024</v>
      </c>
      <c r="I8514">
        <v>0</v>
      </c>
      <c r="J8514">
        <v>0</v>
      </c>
      <c r="K8514">
        <f t="shared" ref="K8514:K8577" si="931">J8514+I8514</f>
        <v>0</v>
      </c>
      <c r="L8514">
        <v>18748</v>
      </c>
      <c r="M8514" s="6">
        <f t="shared" ref="M8514:M8577" si="932">IF(ISBLANK(I8514)=TRUE,"",I8514/$L8514*100000)</f>
        <v>0</v>
      </c>
      <c r="N8514" s="6">
        <f t="shared" ref="N8514:N8577" si="933">IF(ISBLANK(J8514)=TRUE,"",J8514/$L8514*100000)</f>
        <v>0</v>
      </c>
      <c r="O8514" s="6">
        <f t="shared" ref="O8514:O8577" si="934">IF(ISBLANK(K8514)=TRUE,"",K8514/$L8514*100000)</f>
        <v>0</v>
      </c>
      <c r="Q8514">
        <f>_xlfn.XLOOKUP(C8514&amp;G8514&amp;H8514,covid!$E$2:$E$2184,covid!$D$2:$D$2184,0,0,1)</f>
        <v>0</v>
      </c>
    </row>
    <row r="8515" spans="1:17" x14ac:dyDescent="0.3">
      <c r="A8515">
        <f>_xlfn.XLOOKUP(C8515,kamus!$B$2:$B$87,kamus!$A$2:$A$87,0,0,1)</f>
        <v>70</v>
      </c>
      <c r="B8515" t="str">
        <f>_xlfn.XLOOKUP(C8515,kamus!$B$2:$B$87,kamus!$D$2:$D$87,"dihapus",0,1)</f>
        <v>Sleman</v>
      </c>
      <c r="C8515" t="s">
        <v>274</v>
      </c>
      <c r="D8515">
        <f>_xlfn.XLOOKUP(C8515,kamus!$B$2:$B$87,kamus!$J$2:$J$87,"dihapus",0,1)</f>
        <v>0</v>
      </c>
      <c r="E8515">
        <f t="shared" ref="E8515:E8578" si="935">IF(D8515=0,0,IF(H8515&lt;2021,0,IF(AND(H8515=2021,G8515&lt;5),0,1)))</f>
        <v>0</v>
      </c>
      <c r="F8515" s="14">
        <v>45323</v>
      </c>
      <c r="G8515" s="1">
        <f t="shared" ref="G8515:G8578" si="936">MONTH(F8515)</f>
        <v>2</v>
      </c>
      <c r="H8515" s="1">
        <f t="shared" ref="H8515:H8578" si="937">YEAR(F8515)</f>
        <v>2024</v>
      </c>
      <c r="I8515">
        <v>0</v>
      </c>
      <c r="J8515">
        <v>1</v>
      </c>
      <c r="K8515">
        <f t="shared" si="931"/>
        <v>1</v>
      </c>
      <c r="L8515">
        <v>9964</v>
      </c>
      <c r="M8515" s="6">
        <f t="shared" si="932"/>
        <v>0</v>
      </c>
      <c r="N8515" s="6">
        <f t="shared" si="933"/>
        <v>10.036130068245685</v>
      </c>
      <c r="O8515" s="6">
        <f t="shared" si="934"/>
        <v>10.036130068245685</v>
      </c>
      <c r="Q8515">
        <f>_xlfn.XLOOKUP(C8515&amp;G8515&amp;H8515,covid!$E$2:$E$2184,covid!$D$2:$D$2184,0,0,1)</f>
        <v>0</v>
      </c>
    </row>
    <row r="8516" spans="1:17" x14ac:dyDescent="0.3">
      <c r="A8516">
        <f>_xlfn.XLOOKUP(C8516,kamus!$B$2:$B$87,kamus!$A$2:$A$87,0,0,1)</f>
        <v>77</v>
      </c>
      <c r="B8516" t="str">
        <f>_xlfn.XLOOKUP(C8516,kamus!$B$2:$B$87,kamus!$D$2:$D$87,"dihapus",0,1)</f>
        <v>Tempel 1</v>
      </c>
      <c r="C8516" t="s">
        <v>218</v>
      </c>
      <c r="D8516">
        <f>_xlfn.XLOOKUP(C8516,kamus!$B$2:$B$87,kamus!$J$2:$J$87,"dihapus",0,1)</f>
        <v>0</v>
      </c>
      <c r="E8516">
        <f t="shared" si="935"/>
        <v>0</v>
      </c>
      <c r="F8516" s="14">
        <v>45323</v>
      </c>
      <c r="G8516" s="1">
        <f t="shared" si="936"/>
        <v>2</v>
      </c>
      <c r="H8516" s="1">
        <f t="shared" si="937"/>
        <v>2024</v>
      </c>
      <c r="I8516">
        <v>4</v>
      </c>
      <c r="J8516">
        <v>5</v>
      </c>
      <c r="K8516">
        <f t="shared" si="931"/>
        <v>9</v>
      </c>
      <c r="L8516">
        <v>7789</v>
      </c>
      <c r="M8516" s="6">
        <f t="shared" si="932"/>
        <v>51.35447425856978</v>
      </c>
      <c r="N8516" s="6">
        <f t="shared" si="933"/>
        <v>64.193092823212226</v>
      </c>
      <c r="O8516" s="6">
        <f t="shared" si="934"/>
        <v>115.54756708178199</v>
      </c>
      <c r="Q8516">
        <f>_xlfn.XLOOKUP(C8516&amp;G8516&amp;H8516,covid!$E$2:$E$2184,covid!$D$2:$D$2184,0,0,1)</f>
        <v>0</v>
      </c>
    </row>
    <row r="8517" spans="1:17" x14ac:dyDescent="0.3">
      <c r="A8517">
        <f>_xlfn.XLOOKUP(C8517,kamus!$B$2:$B$87,kamus!$A$2:$A$87,0,0,1)</f>
        <v>76</v>
      </c>
      <c r="B8517" t="str">
        <f>_xlfn.XLOOKUP(C8517,kamus!$B$2:$B$87,kamus!$D$2:$D$87,"dihapus",0,1)</f>
        <v>Tempel 1</v>
      </c>
      <c r="C8517" t="s">
        <v>226</v>
      </c>
      <c r="D8517">
        <f>_xlfn.XLOOKUP(C8517,kamus!$B$2:$B$87,kamus!$J$2:$J$87,"dihapus",0,1)</f>
        <v>1</v>
      </c>
      <c r="E8517">
        <f t="shared" si="935"/>
        <v>1</v>
      </c>
      <c r="F8517" s="14">
        <v>45323</v>
      </c>
      <c r="G8517" s="1">
        <f t="shared" si="936"/>
        <v>2</v>
      </c>
      <c r="H8517" s="1">
        <f t="shared" si="937"/>
        <v>2024</v>
      </c>
      <c r="I8517">
        <v>0</v>
      </c>
      <c r="J8517">
        <v>0</v>
      </c>
      <c r="K8517">
        <f t="shared" si="931"/>
        <v>0</v>
      </c>
      <c r="L8517">
        <v>11146</v>
      </c>
      <c r="M8517" s="6">
        <f t="shared" si="932"/>
        <v>0</v>
      </c>
      <c r="N8517" s="6">
        <f t="shared" si="933"/>
        <v>0</v>
      </c>
      <c r="O8517" s="6">
        <f t="shared" si="934"/>
        <v>0</v>
      </c>
      <c r="Q8517">
        <f>_xlfn.XLOOKUP(C8517&amp;G8517&amp;H8517,covid!$E$2:$E$2184,covid!$D$2:$D$2184,0,0,1)</f>
        <v>0</v>
      </c>
    </row>
    <row r="8518" spans="1:17" x14ac:dyDescent="0.3">
      <c r="A8518">
        <f>_xlfn.XLOOKUP(C8518,kamus!$B$2:$B$87,kamus!$A$2:$A$87,0,0,1)</f>
        <v>75</v>
      </c>
      <c r="B8518" t="str">
        <f>_xlfn.XLOOKUP(C8518,kamus!$B$2:$B$87,kamus!$D$2:$D$87,"dihapus",0,1)</f>
        <v>Tempel 1</v>
      </c>
      <c r="C8518" t="s">
        <v>227</v>
      </c>
      <c r="D8518">
        <f>_xlfn.XLOOKUP(C8518,kamus!$B$2:$B$87,kamus!$J$2:$J$87,"dihapus",0,1)</f>
        <v>0</v>
      </c>
      <c r="E8518">
        <f t="shared" si="935"/>
        <v>0</v>
      </c>
      <c r="F8518" s="14">
        <v>45323</v>
      </c>
      <c r="G8518" s="1">
        <f t="shared" si="936"/>
        <v>2</v>
      </c>
      <c r="H8518" s="1">
        <f t="shared" si="937"/>
        <v>2024</v>
      </c>
      <c r="I8518">
        <v>0</v>
      </c>
      <c r="J8518">
        <v>0</v>
      </c>
      <c r="K8518">
        <f t="shared" si="931"/>
        <v>0</v>
      </c>
      <c r="L8518">
        <v>6858</v>
      </c>
      <c r="M8518" s="6">
        <f t="shared" si="932"/>
        <v>0</v>
      </c>
      <c r="N8518" s="6">
        <f t="shared" si="933"/>
        <v>0</v>
      </c>
      <c r="O8518" s="6">
        <f t="shared" si="934"/>
        <v>0</v>
      </c>
      <c r="Q8518">
        <f>_xlfn.XLOOKUP(C8518&amp;G8518&amp;H8518,covid!$E$2:$E$2184,covid!$D$2:$D$2184,0,0,1)</f>
        <v>0</v>
      </c>
    </row>
    <row r="8519" spans="1:17" x14ac:dyDescent="0.3">
      <c r="A8519">
        <f>_xlfn.XLOOKUP(C8519,kamus!$B$2:$B$87,kamus!$A$2:$A$87,0,0,1)</f>
        <v>78</v>
      </c>
      <c r="B8519" t="str">
        <f>_xlfn.XLOOKUP(C8519,kamus!$B$2:$B$87,kamus!$D$2:$D$87,"dihapus",0,1)</f>
        <v>Tempel 1</v>
      </c>
      <c r="C8519" t="s">
        <v>229</v>
      </c>
      <c r="D8519">
        <f>_xlfn.XLOOKUP(C8519,kamus!$B$2:$B$87,kamus!$J$2:$J$87,"dihapus",0,1)</f>
        <v>0</v>
      </c>
      <c r="E8519">
        <f t="shared" si="935"/>
        <v>0</v>
      </c>
      <c r="F8519" s="14">
        <v>45323</v>
      </c>
      <c r="G8519" s="1">
        <f t="shared" si="936"/>
        <v>2</v>
      </c>
      <c r="H8519" s="1">
        <f t="shared" si="937"/>
        <v>2024</v>
      </c>
      <c r="I8519">
        <v>0</v>
      </c>
      <c r="J8519">
        <v>1</v>
      </c>
      <c r="K8519">
        <f t="shared" si="931"/>
        <v>1</v>
      </c>
      <c r="L8519">
        <v>5351</v>
      </c>
      <c r="M8519" s="6">
        <f t="shared" si="932"/>
        <v>0</v>
      </c>
      <c r="N8519" s="6">
        <f t="shared" si="933"/>
        <v>18.688095683049898</v>
      </c>
      <c r="O8519" s="6">
        <f t="shared" si="934"/>
        <v>18.688095683049898</v>
      </c>
      <c r="Q8519">
        <f>_xlfn.XLOOKUP(C8519&amp;G8519&amp;H8519,covid!$E$2:$E$2184,covid!$D$2:$D$2184,0,0,1)</f>
        <v>0</v>
      </c>
    </row>
    <row r="8520" spans="1:17" x14ac:dyDescent="0.3">
      <c r="A8520">
        <f>_xlfn.XLOOKUP(C8520,kamus!$B$2:$B$87,kamus!$A$2:$A$87,0,0,1)</f>
        <v>79</v>
      </c>
      <c r="B8520" t="str">
        <f>_xlfn.XLOOKUP(C8520,kamus!$B$2:$B$87,kamus!$D$2:$D$87,"dihapus",0,1)</f>
        <v>Tempel 2</v>
      </c>
      <c r="C8520" t="s">
        <v>201</v>
      </c>
      <c r="D8520">
        <f>_xlfn.XLOOKUP(C8520,kamus!$B$2:$B$87,kamus!$J$2:$J$87,"dihapus",0,1)</f>
        <v>0</v>
      </c>
      <c r="E8520">
        <f t="shared" si="935"/>
        <v>0</v>
      </c>
      <c r="F8520" s="14">
        <v>45323</v>
      </c>
      <c r="G8520" s="1">
        <f t="shared" si="936"/>
        <v>2</v>
      </c>
      <c r="H8520" s="1">
        <f t="shared" si="937"/>
        <v>2024</v>
      </c>
      <c r="I8520">
        <v>0</v>
      </c>
      <c r="J8520">
        <v>0</v>
      </c>
      <c r="K8520">
        <f t="shared" si="931"/>
        <v>0</v>
      </c>
      <c r="L8520">
        <v>7708</v>
      </c>
      <c r="M8520" s="6">
        <f t="shared" si="932"/>
        <v>0</v>
      </c>
      <c r="N8520" s="6">
        <f t="shared" si="933"/>
        <v>0</v>
      </c>
      <c r="O8520" s="6">
        <f t="shared" si="934"/>
        <v>0</v>
      </c>
      <c r="Q8520">
        <f>_xlfn.XLOOKUP(C8520&amp;G8520&amp;H8520,covid!$E$2:$E$2184,covid!$D$2:$D$2184,0,0,1)</f>
        <v>0</v>
      </c>
    </row>
    <row r="8521" spans="1:17" x14ac:dyDescent="0.3">
      <c r="A8521">
        <f>_xlfn.XLOOKUP(C8521,kamus!$B$2:$B$87,kamus!$A$2:$A$87,0,0,1)</f>
        <v>80</v>
      </c>
      <c r="B8521" t="str">
        <f>_xlfn.XLOOKUP(C8521,kamus!$B$2:$B$87,kamus!$D$2:$D$87,"dihapus",0,1)</f>
        <v>Tempel 2</v>
      </c>
      <c r="C8521" s="19" t="s">
        <v>233</v>
      </c>
      <c r="D8521">
        <f>_xlfn.XLOOKUP(C8521,kamus!$B$2:$B$87,kamus!$J$2:$J$87,"dihapus",0,1)</f>
        <v>0</v>
      </c>
      <c r="E8521">
        <f t="shared" si="935"/>
        <v>0</v>
      </c>
      <c r="F8521" s="14">
        <v>45323</v>
      </c>
      <c r="G8521" s="1">
        <f t="shared" si="936"/>
        <v>2</v>
      </c>
      <c r="H8521" s="1">
        <f t="shared" si="937"/>
        <v>2024</v>
      </c>
      <c r="I8521">
        <v>2</v>
      </c>
      <c r="J8521">
        <v>2</v>
      </c>
      <c r="K8521">
        <f t="shared" si="931"/>
        <v>4</v>
      </c>
      <c r="L8521">
        <v>6557</v>
      </c>
      <c r="M8521" s="6">
        <f t="shared" si="932"/>
        <v>30.501753850846427</v>
      </c>
      <c r="N8521" s="6">
        <f t="shared" si="933"/>
        <v>30.501753850846427</v>
      </c>
      <c r="O8521" s="6">
        <f t="shared" si="934"/>
        <v>61.003507701692854</v>
      </c>
      <c r="Q8521">
        <f>_xlfn.XLOOKUP(C8521&amp;G8521&amp;H8521,covid!$E$2:$E$2184,covid!$D$2:$D$2184,0,0,1)</f>
        <v>0</v>
      </c>
    </row>
    <row r="8522" spans="1:17" x14ac:dyDescent="0.3">
      <c r="A8522">
        <f>_xlfn.XLOOKUP(C8522,kamus!$B$2:$B$87,kamus!$A$2:$A$87,0,0,1)</f>
        <v>81</v>
      </c>
      <c r="B8522" t="str">
        <f>_xlfn.XLOOKUP(C8522,kamus!$B$2:$B$87,kamus!$D$2:$D$87,"dihapus",0,1)</f>
        <v>Tempel 2</v>
      </c>
      <c r="C8522" t="s">
        <v>263</v>
      </c>
      <c r="D8522">
        <f>_xlfn.XLOOKUP(C8522,kamus!$B$2:$B$87,kamus!$J$2:$J$87,"dihapus",0,1)</f>
        <v>0</v>
      </c>
      <c r="E8522">
        <f t="shared" si="935"/>
        <v>0</v>
      </c>
      <c r="F8522" s="14">
        <v>45323</v>
      </c>
      <c r="G8522" s="1">
        <f t="shared" si="936"/>
        <v>2</v>
      </c>
      <c r="H8522" s="1">
        <f t="shared" si="937"/>
        <v>2024</v>
      </c>
      <c r="I8522">
        <v>2</v>
      </c>
      <c r="J8522">
        <v>6</v>
      </c>
      <c r="K8522">
        <f t="shared" si="931"/>
        <v>8</v>
      </c>
      <c r="L8522">
        <v>4715</v>
      </c>
      <c r="M8522" s="6">
        <f t="shared" si="932"/>
        <v>42.417815482502647</v>
      </c>
      <c r="N8522" s="6">
        <f t="shared" si="933"/>
        <v>127.25344644750795</v>
      </c>
      <c r="O8522" s="6">
        <f t="shared" si="934"/>
        <v>169.67126193001059</v>
      </c>
      <c r="Q8522">
        <f>_xlfn.XLOOKUP(C8522&amp;G8522&amp;H8522,covid!$E$2:$E$2184,covid!$D$2:$D$2184,0,0,1)</f>
        <v>0</v>
      </c>
    </row>
    <row r="8523" spans="1:17" x14ac:dyDescent="0.3">
      <c r="A8523">
        <f>_xlfn.XLOOKUP(C8523,kamus!$B$2:$B$87,kamus!$A$2:$A$87,0,0,1)</f>
        <v>82</v>
      </c>
      <c r="B8523" t="str">
        <f>_xlfn.XLOOKUP(C8523,kamus!$B$2:$B$87,kamus!$D$2:$D$87,"dihapus",0,1)</f>
        <v>Tempel 2</v>
      </c>
      <c r="C8523" t="s">
        <v>266</v>
      </c>
      <c r="D8523">
        <f>_xlfn.XLOOKUP(C8523,kamus!$B$2:$B$87,kamus!$J$2:$J$87,"dihapus",0,1)</f>
        <v>0</v>
      </c>
      <c r="E8523">
        <f t="shared" si="935"/>
        <v>0</v>
      </c>
      <c r="F8523" s="14">
        <v>45323</v>
      </c>
      <c r="G8523" s="1">
        <f t="shared" si="936"/>
        <v>2</v>
      </c>
      <c r="H8523" s="1">
        <f t="shared" si="937"/>
        <v>2024</v>
      </c>
      <c r="I8523">
        <v>0</v>
      </c>
      <c r="J8523">
        <v>0</v>
      </c>
      <c r="K8523">
        <f t="shared" si="931"/>
        <v>0</v>
      </c>
      <c r="L8523">
        <v>5256</v>
      </c>
      <c r="M8523" s="6">
        <f t="shared" si="932"/>
        <v>0</v>
      </c>
      <c r="N8523" s="6">
        <f t="shared" si="933"/>
        <v>0</v>
      </c>
      <c r="O8523" s="6">
        <f t="shared" si="934"/>
        <v>0</v>
      </c>
      <c r="Q8523">
        <f>_xlfn.XLOOKUP(C8523&amp;G8523&amp;H8523,covid!$E$2:$E$2184,covid!$D$2:$D$2184,0,0,1)</f>
        <v>0</v>
      </c>
    </row>
    <row r="8524" spans="1:17" x14ac:dyDescent="0.3">
      <c r="A8524">
        <f>_xlfn.XLOOKUP(C8524,kamus!$B$2:$B$87,kamus!$A$2:$A$87,0,0,1)</f>
        <v>84</v>
      </c>
      <c r="B8524" t="str">
        <f>_xlfn.XLOOKUP(C8524,kamus!$B$2:$B$87,kamus!$D$2:$D$87,"dihapus",0,1)</f>
        <v>turi</v>
      </c>
      <c r="C8524" t="s">
        <v>199</v>
      </c>
      <c r="D8524">
        <f>_xlfn.XLOOKUP(C8524,kamus!$B$2:$B$87,kamus!$J$2:$J$87,"dihapus",0,1)</f>
        <v>0</v>
      </c>
      <c r="E8524">
        <f t="shared" si="935"/>
        <v>0</v>
      </c>
      <c r="F8524" s="14">
        <v>45323</v>
      </c>
      <c r="G8524" s="1">
        <f t="shared" si="936"/>
        <v>2</v>
      </c>
      <c r="H8524" s="1">
        <f t="shared" si="937"/>
        <v>2024</v>
      </c>
      <c r="I8524">
        <v>0</v>
      </c>
      <c r="J8524">
        <v>2</v>
      </c>
      <c r="K8524">
        <f t="shared" si="931"/>
        <v>2</v>
      </c>
      <c r="L8524">
        <v>9645</v>
      </c>
      <c r="M8524" s="6">
        <f t="shared" si="932"/>
        <v>0</v>
      </c>
      <c r="N8524" s="6">
        <f t="shared" si="933"/>
        <v>20.736132711249351</v>
      </c>
      <c r="O8524" s="6">
        <f t="shared" si="934"/>
        <v>20.736132711249351</v>
      </c>
      <c r="Q8524">
        <f>_xlfn.XLOOKUP(C8524&amp;G8524&amp;H8524,covid!$E$2:$E$2184,covid!$D$2:$D$2184,0,0,1)</f>
        <v>0</v>
      </c>
    </row>
    <row r="8525" spans="1:17" x14ac:dyDescent="0.3">
      <c r="A8525">
        <f>_xlfn.XLOOKUP(C8525,kamus!$B$2:$B$87,kamus!$A$2:$A$87,0,0,1)</f>
        <v>86</v>
      </c>
      <c r="B8525" t="str">
        <f>_xlfn.XLOOKUP(C8525,kamus!$B$2:$B$87,kamus!$D$2:$D$87,"dihapus",0,1)</f>
        <v>turi</v>
      </c>
      <c r="C8525" t="s">
        <v>209</v>
      </c>
      <c r="D8525">
        <f>_xlfn.XLOOKUP(C8525,kamus!$B$2:$B$87,kamus!$J$2:$J$87,"dihapus",0,1)</f>
        <v>0</v>
      </c>
      <c r="E8525">
        <f t="shared" si="935"/>
        <v>0</v>
      </c>
      <c r="F8525" s="14">
        <v>45323</v>
      </c>
      <c r="G8525" s="1">
        <f t="shared" si="936"/>
        <v>2</v>
      </c>
      <c r="H8525" s="1">
        <f t="shared" si="937"/>
        <v>2024</v>
      </c>
      <c r="I8525">
        <v>0</v>
      </c>
      <c r="J8525">
        <v>2</v>
      </c>
      <c r="K8525">
        <f t="shared" si="931"/>
        <v>2</v>
      </c>
      <c r="L8525">
        <v>9496</v>
      </c>
      <c r="M8525" s="6">
        <f t="shared" si="932"/>
        <v>0</v>
      </c>
      <c r="N8525" s="6">
        <f t="shared" si="933"/>
        <v>21.061499578770007</v>
      </c>
      <c r="O8525" s="6">
        <f t="shared" si="934"/>
        <v>21.061499578770007</v>
      </c>
      <c r="Q8525">
        <f>_xlfn.XLOOKUP(C8525&amp;G8525&amp;H8525,covid!$E$2:$E$2184,covid!$D$2:$D$2184,0,0,1)</f>
        <v>0</v>
      </c>
    </row>
    <row r="8526" spans="1:17" x14ac:dyDescent="0.3">
      <c r="A8526">
        <f>_xlfn.XLOOKUP(C8526,kamus!$B$2:$B$87,kamus!$A$2:$A$87,0,0,1)</f>
        <v>83</v>
      </c>
      <c r="B8526" t="str">
        <f>_xlfn.XLOOKUP(C8526,kamus!$B$2:$B$87,kamus!$D$2:$D$87,"dihapus",0,1)</f>
        <v>turi</v>
      </c>
      <c r="C8526" t="s">
        <v>211</v>
      </c>
      <c r="D8526">
        <f>_xlfn.XLOOKUP(C8526,kamus!$B$2:$B$87,kamus!$J$2:$J$87,"dihapus",0,1)</f>
        <v>0</v>
      </c>
      <c r="E8526">
        <f t="shared" si="935"/>
        <v>0</v>
      </c>
      <c r="F8526" s="14">
        <v>45323</v>
      </c>
      <c r="G8526" s="1">
        <f t="shared" si="936"/>
        <v>2</v>
      </c>
      <c r="H8526" s="1">
        <f t="shared" si="937"/>
        <v>2024</v>
      </c>
      <c r="I8526">
        <v>0</v>
      </c>
      <c r="J8526">
        <v>0</v>
      </c>
      <c r="K8526">
        <f t="shared" si="931"/>
        <v>0</v>
      </c>
      <c r="L8526">
        <v>8497</v>
      </c>
      <c r="M8526" s="6">
        <f t="shared" si="932"/>
        <v>0</v>
      </c>
      <c r="N8526" s="6">
        <f t="shared" si="933"/>
        <v>0</v>
      </c>
      <c r="O8526" s="6">
        <f t="shared" si="934"/>
        <v>0</v>
      </c>
      <c r="Q8526">
        <f>_xlfn.XLOOKUP(C8526&amp;G8526&amp;H8526,covid!$E$2:$E$2184,covid!$D$2:$D$2184,0,0,1)</f>
        <v>0</v>
      </c>
    </row>
    <row r="8527" spans="1:17" x14ac:dyDescent="0.3">
      <c r="A8527">
        <f>_xlfn.XLOOKUP(C8527,kamus!$B$2:$B$87,kamus!$A$2:$A$87,0,0,1)</f>
        <v>85</v>
      </c>
      <c r="B8527" t="str">
        <f>_xlfn.XLOOKUP(C8527,kamus!$B$2:$B$87,kamus!$D$2:$D$87,"dihapus",0,1)</f>
        <v>turi</v>
      </c>
      <c r="C8527" t="s">
        <v>279</v>
      </c>
      <c r="D8527">
        <f>_xlfn.XLOOKUP(C8527,kamus!$B$2:$B$87,kamus!$J$2:$J$87,"dihapus",0,1)</f>
        <v>0</v>
      </c>
      <c r="E8527">
        <f t="shared" si="935"/>
        <v>0</v>
      </c>
      <c r="F8527" s="14">
        <v>45323</v>
      </c>
      <c r="G8527" s="1">
        <f t="shared" si="936"/>
        <v>2</v>
      </c>
      <c r="H8527" s="1">
        <f t="shared" si="937"/>
        <v>2024</v>
      </c>
      <c r="I8527">
        <v>0</v>
      </c>
      <c r="J8527">
        <v>1</v>
      </c>
      <c r="K8527">
        <f t="shared" si="931"/>
        <v>1</v>
      </c>
      <c r="L8527">
        <v>10898</v>
      </c>
      <c r="M8527" s="6">
        <f t="shared" si="932"/>
        <v>0</v>
      </c>
      <c r="N8527" s="6">
        <f t="shared" si="933"/>
        <v>9.1759955955221137</v>
      </c>
      <c r="O8527" s="6">
        <f t="shared" si="934"/>
        <v>9.1759955955221137</v>
      </c>
      <c r="Q8527">
        <f>_xlfn.XLOOKUP(C8527&amp;G8527&amp;H8527,covid!$E$2:$E$2184,covid!$D$2:$D$2184,0,0,1)</f>
        <v>0</v>
      </c>
    </row>
    <row r="8528" spans="1:17" x14ac:dyDescent="0.3">
      <c r="A8528">
        <f>_xlfn.XLOOKUP(C8528,kamus!$B$2:$B$87,kamus!$A$2:$A$87,0,0,1)</f>
        <v>4</v>
      </c>
      <c r="B8528" t="str">
        <f>_xlfn.XLOOKUP(C8528,kamus!$B$2:$B$87,kamus!$D$2:$D$87,"dihapus",0,1)</f>
        <v>Berbah</v>
      </c>
      <c r="C8528" t="s">
        <v>215</v>
      </c>
      <c r="D8528">
        <f>_xlfn.XLOOKUP(C8528,kamus!$B$2:$B$87,kamus!$J$2:$J$87,"dihapus",0,1)</f>
        <v>0</v>
      </c>
      <c r="E8528">
        <f t="shared" si="935"/>
        <v>0</v>
      </c>
      <c r="F8528" s="14">
        <v>45352</v>
      </c>
      <c r="G8528" s="1">
        <f t="shared" si="936"/>
        <v>3</v>
      </c>
      <c r="H8528" s="1">
        <f t="shared" si="937"/>
        <v>2024</v>
      </c>
      <c r="I8528">
        <v>1</v>
      </c>
      <c r="J8528">
        <v>0</v>
      </c>
      <c r="K8528">
        <f t="shared" si="931"/>
        <v>1</v>
      </c>
      <c r="L8528">
        <v>11372</v>
      </c>
      <c r="M8528" s="6">
        <f t="shared" si="932"/>
        <v>8.7935279634189243</v>
      </c>
      <c r="N8528" s="6">
        <f t="shared" si="933"/>
        <v>0</v>
      </c>
      <c r="O8528" s="6">
        <f t="shared" si="934"/>
        <v>8.7935279634189243</v>
      </c>
      <c r="Q8528">
        <f>_xlfn.XLOOKUP(C8528&amp;G8528&amp;H8528,covid!$E$2:$E$2184,covid!$D$2:$D$2184,0,0,1)</f>
        <v>0</v>
      </c>
    </row>
    <row r="8529" spans="1:17" x14ac:dyDescent="0.3">
      <c r="A8529">
        <f>_xlfn.XLOOKUP(C8529,kamus!$B$2:$B$87,kamus!$A$2:$A$87,0,0,1)</f>
        <v>1</v>
      </c>
      <c r="B8529" t="str">
        <f>_xlfn.XLOOKUP(C8529,kamus!$B$2:$B$87,kamus!$D$2:$D$87,"dihapus",0,1)</f>
        <v>Berbah</v>
      </c>
      <c r="C8529" t="s">
        <v>216</v>
      </c>
      <c r="D8529">
        <f>_xlfn.XLOOKUP(C8529,kamus!$B$2:$B$87,kamus!$J$2:$J$87,"dihapus",0,1)</f>
        <v>1</v>
      </c>
      <c r="E8529">
        <f t="shared" si="935"/>
        <v>1</v>
      </c>
      <c r="F8529" s="14">
        <v>45352</v>
      </c>
      <c r="G8529" s="1">
        <f t="shared" si="936"/>
        <v>3</v>
      </c>
      <c r="H8529" s="1">
        <f t="shared" si="937"/>
        <v>2024</v>
      </c>
      <c r="I8529">
        <v>2</v>
      </c>
      <c r="J8529">
        <v>0</v>
      </c>
      <c r="K8529">
        <f t="shared" si="931"/>
        <v>2</v>
      </c>
      <c r="L8529">
        <v>14469</v>
      </c>
      <c r="M8529" s="6">
        <f t="shared" si="932"/>
        <v>13.822655332089292</v>
      </c>
      <c r="N8529" s="6">
        <f t="shared" si="933"/>
        <v>0</v>
      </c>
      <c r="O8529" s="6">
        <f t="shared" si="934"/>
        <v>13.822655332089292</v>
      </c>
      <c r="Q8529">
        <f>_xlfn.XLOOKUP(C8529&amp;G8529&amp;H8529,covid!$E$2:$E$2184,covid!$D$2:$D$2184,0,0,1)</f>
        <v>0</v>
      </c>
    </row>
    <row r="8530" spans="1:17" x14ac:dyDescent="0.3">
      <c r="A8530">
        <f>_xlfn.XLOOKUP(C8530,kamus!$B$2:$B$87,kamus!$A$2:$A$87,0,0,1)</f>
        <v>2</v>
      </c>
      <c r="B8530" t="str">
        <f>_xlfn.XLOOKUP(C8530,kamus!$B$2:$B$87,kamus!$D$2:$D$87,"dihapus",0,1)</f>
        <v>Berbah</v>
      </c>
      <c r="C8530" t="s">
        <v>246</v>
      </c>
      <c r="D8530">
        <f>_xlfn.XLOOKUP(C8530,kamus!$B$2:$B$87,kamus!$J$2:$J$87,"dihapus",0,1)</f>
        <v>1</v>
      </c>
      <c r="E8530">
        <f t="shared" si="935"/>
        <v>1</v>
      </c>
      <c r="F8530" s="14">
        <v>45352</v>
      </c>
      <c r="G8530" s="1">
        <f t="shared" si="936"/>
        <v>3</v>
      </c>
      <c r="H8530" s="1">
        <f t="shared" si="937"/>
        <v>2024</v>
      </c>
      <c r="I8530">
        <v>0</v>
      </c>
      <c r="J8530">
        <v>2</v>
      </c>
      <c r="K8530">
        <f t="shared" si="931"/>
        <v>2</v>
      </c>
      <c r="L8530">
        <v>18580</v>
      </c>
      <c r="M8530" s="6">
        <f t="shared" si="932"/>
        <v>0</v>
      </c>
      <c r="N8530" s="6">
        <f t="shared" si="933"/>
        <v>10.764262648008613</v>
      </c>
      <c r="O8530" s="6">
        <f t="shared" si="934"/>
        <v>10.764262648008613</v>
      </c>
      <c r="Q8530">
        <f>_xlfn.XLOOKUP(C8530&amp;G8530&amp;H8530,covid!$E$2:$E$2184,covid!$D$2:$D$2184,0,0,1)</f>
        <v>0</v>
      </c>
    </row>
    <row r="8531" spans="1:17" x14ac:dyDescent="0.3">
      <c r="A8531">
        <f>_xlfn.XLOOKUP(C8531,kamus!$B$2:$B$87,kamus!$A$2:$A$87,0,0,1)</f>
        <v>3</v>
      </c>
      <c r="B8531" t="str">
        <f>_xlfn.XLOOKUP(C8531,kamus!$B$2:$B$87,kamus!$D$2:$D$87,"dihapus",0,1)</f>
        <v>Berbah</v>
      </c>
      <c r="C8531" t="s">
        <v>267</v>
      </c>
      <c r="D8531">
        <f>_xlfn.XLOOKUP(C8531,kamus!$B$2:$B$87,kamus!$J$2:$J$87,"dihapus",0,1)</f>
        <v>1</v>
      </c>
      <c r="E8531">
        <f t="shared" si="935"/>
        <v>1</v>
      </c>
      <c r="F8531" s="14">
        <v>45352</v>
      </c>
      <c r="G8531" s="1">
        <f t="shared" si="936"/>
        <v>3</v>
      </c>
      <c r="H8531" s="1">
        <f t="shared" si="937"/>
        <v>2024</v>
      </c>
      <c r="I8531">
        <v>2</v>
      </c>
      <c r="J8531">
        <v>0</v>
      </c>
      <c r="K8531">
        <f t="shared" si="931"/>
        <v>2</v>
      </c>
      <c r="L8531">
        <v>13275</v>
      </c>
      <c r="M8531" s="6">
        <f t="shared" si="932"/>
        <v>15.065913370998116</v>
      </c>
      <c r="N8531" s="6">
        <f t="shared" si="933"/>
        <v>0</v>
      </c>
      <c r="O8531" s="6">
        <f t="shared" si="934"/>
        <v>15.065913370998116</v>
      </c>
      <c r="Q8531">
        <f>_xlfn.XLOOKUP(C8531&amp;G8531&amp;H8531,covid!$E$2:$E$2184,covid!$D$2:$D$2184,0,0,1)</f>
        <v>0</v>
      </c>
    </row>
    <row r="8532" spans="1:17" x14ac:dyDescent="0.3">
      <c r="A8532">
        <f>_xlfn.XLOOKUP(C8532,kamus!$B$2:$B$87,kamus!$A$2:$A$87,0,0,1)</f>
        <v>9</v>
      </c>
      <c r="B8532" t="str">
        <f>_xlfn.XLOOKUP(C8532,kamus!$B$2:$B$87,kamus!$D$2:$D$87,"dihapus",0,1)</f>
        <v>cangkringan</v>
      </c>
      <c r="C8532" t="s">
        <v>197</v>
      </c>
      <c r="D8532">
        <f>_xlfn.XLOOKUP(C8532,kamus!$B$2:$B$87,kamus!$J$2:$J$87,"dihapus",0,1)</f>
        <v>0</v>
      </c>
      <c r="E8532">
        <f t="shared" si="935"/>
        <v>0</v>
      </c>
      <c r="F8532" s="14">
        <v>45352</v>
      </c>
      <c r="G8532" s="1">
        <f t="shared" si="936"/>
        <v>3</v>
      </c>
      <c r="H8532" s="1">
        <f t="shared" si="937"/>
        <v>2024</v>
      </c>
      <c r="I8532">
        <v>0</v>
      </c>
      <c r="J8532">
        <v>0</v>
      </c>
      <c r="K8532">
        <f t="shared" si="931"/>
        <v>0</v>
      </c>
      <c r="L8532">
        <v>8010</v>
      </c>
      <c r="M8532" s="6">
        <f t="shared" si="932"/>
        <v>0</v>
      </c>
      <c r="N8532" s="6">
        <f t="shared" si="933"/>
        <v>0</v>
      </c>
      <c r="O8532" s="6">
        <f t="shared" si="934"/>
        <v>0</v>
      </c>
      <c r="Q8532">
        <f>_xlfn.XLOOKUP(C8532&amp;G8532&amp;H8532,covid!$E$2:$E$2184,covid!$D$2:$D$2184,0,0,1)</f>
        <v>0</v>
      </c>
    </row>
    <row r="8533" spans="1:17" x14ac:dyDescent="0.3">
      <c r="A8533">
        <f>_xlfn.XLOOKUP(C8533,kamus!$B$2:$B$87,kamus!$A$2:$A$87,0,0,1)</f>
        <v>5</v>
      </c>
      <c r="B8533" t="str">
        <f>_xlfn.XLOOKUP(C8533,kamus!$B$2:$B$87,kamus!$D$2:$D$87,"dihapus",0,1)</f>
        <v>cangkringan</v>
      </c>
      <c r="C8533" t="s">
        <v>212</v>
      </c>
      <c r="D8533">
        <f>_xlfn.XLOOKUP(C8533,kamus!$B$2:$B$87,kamus!$J$2:$J$87,"dihapus",0,1)</f>
        <v>0</v>
      </c>
      <c r="E8533">
        <f t="shared" si="935"/>
        <v>0</v>
      </c>
      <c r="F8533" s="14">
        <v>45352</v>
      </c>
      <c r="G8533" s="1">
        <f t="shared" si="936"/>
        <v>3</v>
      </c>
      <c r="H8533" s="1">
        <f t="shared" si="937"/>
        <v>2024</v>
      </c>
      <c r="I8533">
        <v>0</v>
      </c>
      <c r="J8533">
        <v>2</v>
      </c>
      <c r="K8533">
        <f t="shared" si="931"/>
        <v>2</v>
      </c>
      <c r="L8533">
        <v>4106</v>
      </c>
      <c r="M8533" s="6">
        <f t="shared" si="932"/>
        <v>0</v>
      </c>
      <c r="N8533" s="6">
        <f t="shared" si="933"/>
        <v>48.709206039941549</v>
      </c>
      <c r="O8533" s="6">
        <f t="shared" si="934"/>
        <v>48.709206039941549</v>
      </c>
      <c r="Q8533">
        <f>_xlfn.XLOOKUP(C8533&amp;G8533&amp;H8533,covid!$E$2:$E$2184,covid!$D$2:$D$2184,0,0,1)</f>
        <v>0</v>
      </c>
    </row>
    <row r="8534" spans="1:17" x14ac:dyDescent="0.3">
      <c r="A8534">
        <f>_xlfn.XLOOKUP(C8534,kamus!$B$2:$B$87,kamus!$A$2:$A$87,0,0,1)</f>
        <v>7</v>
      </c>
      <c r="B8534" t="str">
        <f>_xlfn.XLOOKUP(C8534,kamus!$B$2:$B$87,kamus!$D$2:$D$87,"dihapus",0,1)</f>
        <v>cangkringan</v>
      </c>
      <c r="C8534" t="s">
        <v>217</v>
      </c>
      <c r="D8534">
        <f>_xlfn.XLOOKUP(C8534,kamus!$B$2:$B$87,kamus!$J$2:$J$87,"dihapus",0,1)</f>
        <v>0</v>
      </c>
      <c r="E8534">
        <f t="shared" si="935"/>
        <v>0</v>
      </c>
      <c r="F8534" s="14">
        <v>45352</v>
      </c>
      <c r="G8534" s="1">
        <f t="shared" si="936"/>
        <v>3</v>
      </c>
      <c r="H8534" s="1">
        <f t="shared" si="937"/>
        <v>2024</v>
      </c>
      <c r="I8534">
        <v>0</v>
      </c>
      <c r="J8534">
        <v>0</v>
      </c>
      <c r="K8534">
        <f t="shared" si="931"/>
        <v>0</v>
      </c>
      <c r="L8534">
        <v>3562</v>
      </c>
      <c r="M8534" s="6">
        <f t="shared" si="932"/>
        <v>0</v>
      </c>
      <c r="N8534" s="6">
        <f t="shared" si="933"/>
        <v>0</v>
      </c>
      <c r="O8534" s="6">
        <f t="shared" si="934"/>
        <v>0</v>
      </c>
      <c r="Q8534">
        <f>_xlfn.XLOOKUP(C8534&amp;G8534&amp;H8534,covid!$E$2:$E$2184,covid!$D$2:$D$2184,0,0,1)</f>
        <v>0</v>
      </c>
    </row>
    <row r="8535" spans="1:17" x14ac:dyDescent="0.3">
      <c r="A8535">
        <f>_xlfn.XLOOKUP(C8535,kamus!$B$2:$B$87,kamus!$A$2:$A$87,0,0,1)</f>
        <v>8</v>
      </c>
      <c r="B8535" t="str">
        <f>_xlfn.XLOOKUP(C8535,kamus!$B$2:$B$87,kamus!$D$2:$D$87,"dihapus",0,1)</f>
        <v>cangkringan</v>
      </c>
      <c r="C8535" t="s">
        <v>275</v>
      </c>
      <c r="D8535">
        <f>_xlfn.XLOOKUP(C8535,kamus!$B$2:$B$87,kamus!$J$2:$J$87,"dihapus",0,1)</f>
        <v>0</v>
      </c>
      <c r="E8535">
        <f t="shared" si="935"/>
        <v>0</v>
      </c>
      <c r="F8535" s="14">
        <v>45352</v>
      </c>
      <c r="G8535" s="1">
        <f t="shared" si="936"/>
        <v>3</v>
      </c>
      <c r="H8535" s="1">
        <f t="shared" si="937"/>
        <v>2024</v>
      </c>
      <c r="I8535">
        <v>0</v>
      </c>
      <c r="J8535">
        <v>0</v>
      </c>
      <c r="K8535">
        <f t="shared" si="931"/>
        <v>0</v>
      </c>
      <c r="L8535">
        <v>5513</v>
      </c>
      <c r="M8535" s="6">
        <f t="shared" si="932"/>
        <v>0</v>
      </c>
      <c r="N8535" s="6">
        <f t="shared" si="933"/>
        <v>0</v>
      </c>
      <c r="O8535" s="6">
        <f t="shared" si="934"/>
        <v>0</v>
      </c>
      <c r="Q8535">
        <f>_xlfn.XLOOKUP(C8535&amp;G8535&amp;H8535,covid!$E$2:$E$2184,covid!$D$2:$D$2184,0,0,1)</f>
        <v>0</v>
      </c>
    </row>
    <row r="8536" spans="1:17" x14ac:dyDescent="0.3">
      <c r="A8536">
        <f>_xlfn.XLOOKUP(C8536,kamus!$B$2:$B$87,kamus!$A$2:$A$87,0,0,1)</f>
        <v>6</v>
      </c>
      <c r="B8536" t="str">
        <f>_xlfn.XLOOKUP(C8536,kamus!$B$2:$B$87,kamus!$D$2:$D$87,"dihapus",0,1)</f>
        <v>cangkringan</v>
      </c>
      <c r="C8536" t="s">
        <v>281</v>
      </c>
      <c r="D8536">
        <f>_xlfn.XLOOKUP(C8536,kamus!$B$2:$B$87,kamus!$J$2:$J$87,"dihapus",0,1)</f>
        <v>0</v>
      </c>
      <c r="E8536">
        <f t="shared" si="935"/>
        <v>0</v>
      </c>
      <c r="F8536" s="14">
        <v>45352</v>
      </c>
      <c r="G8536" s="1">
        <f t="shared" si="936"/>
        <v>3</v>
      </c>
      <c r="H8536" s="1">
        <f t="shared" si="937"/>
        <v>2024</v>
      </c>
      <c r="I8536">
        <v>0</v>
      </c>
      <c r="J8536">
        <v>0</v>
      </c>
      <c r="K8536">
        <f t="shared" si="931"/>
        <v>0</v>
      </c>
      <c r="L8536">
        <v>11264</v>
      </c>
      <c r="M8536" s="6">
        <f t="shared" si="932"/>
        <v>0</v>
      </c>
      <c r="N8536" s="6">
        <f t="shared" si="933"/>
        <v>0</v>
      </c>
      <c r="O8536" s="6">
        <f t="shared" si="934"/>
        <v>0</v>
      </c>
      <c r="Q8536">
        <f>_xlfn.XLOOKUP(C8536&amp;G8536&amp;H8536,covid!$E$2:$E$2184,covid!$D$2:$D$2184,0,0,1)</f>
        <v>0</v>
      </c>
    </row>
    <row r="8537" spans="1:17" x14ac:dyDescent="0.3">
      <c r="A8537">
        <f>_xlfn.XLOOKUP(C8537,kamus!$B$2:$B$87,kamus!$A$2:$A$87,0,0,1)</f>
        <v>10</v>
      </c>
      <c r="B8537" t="str">
        <f>_xlfn.XLOOKUP(C8537,kamus!$B$2:$B$87,kamus!$D$2:$D$87,"dihapus",0,1)</f>
        <v>Depok 1</v>
      </c>
      <c r="C8537" t="s">
        <v>220</v>
      </c>
      <c r="D8537">
        <f>_xlfn.XLOOKUP(C8537,kamus!$B$2:$B$87,kamus!$J$2:$J$87,"dihapus",0,1)</f>
        <v>1</v>
      </c>
      <c r="E8537">
        <f t="shared" si="935"/>
        <v>1</v>
      </c>
      <c r="F8537" s="14">
        <v>45352</v>
      </c>
      <c r="G8537" s="1">
        <f t="shared" si="936"/>
        <v>3</v>
      </c>
      <c r="H8537" s="1">
        <f t="shared" si="937"/>
        <v>2024</v>
      </c>
      <c r="I8537">
        <v>0</v>
      </c>
      <c r="J8537">
        <v>2</v>
      </c>
      <c r="K8537">
        <f t="shared" si="931"/>
        <v>2</v>
      </c>
      <c r="L8537">
        <v>37695</v>
      </c>
      <c r="M8537" s="6">
        <f t="shared" si="932"/>
        <v>0</v>
      </c>
      <c r="N8537" s="6">
        <f t="shared" si="933"/>
        <v>5.3057434673033557</v>
      </c>
      <c r="O8537" s="6">
        <f t="shared" si="934"/>
        <v>5.3057434673033557</v>
      </c>
      <c r="Q8537">
        <f>_xlfn.XLOOKUP(C8537&amp;G8537&amp;H8537,covid!$E$2:$E$2184,covid!$D$2:$D$2184,0,0,1)</f>
        <v>0</v>
      </c>
    </row>
    <row r="8538" spans="1:17" x14ac:dyDescent="0.3">
      <c r="A8538">
        <f>_xlfn.XLOOKUP(C8538,kamus!$B$2:$B$87,kamus!$A$2:$A$87,0,0,1)</f>
        <v>11</v>
      </c>
      <c r="B8538" t="str">
        <f>_xlfn.XLOOKUP(C8538,kamus!$B$2:$B$87,kamus!$D$2:$D$87,"dihapus",0,1)</f>
        <v>Depok 2</v>
      </c>
      <c r="C8538" t="s">
        <v>207</v>
      </c>
      <c r="D8538">
        <f>_xlfn.XLOOKUP(C8538,kamus!$B$2:$B$87,kamus!$J$2:$J$87,"dihapus",0,1)</f>
        <v>1</v>
      </c>
      <c r="E8538">
        <f t="shared" si="935"/>
        <v>1</v>
      </c>
      <c r="F8538" s="14">
        <v>45352</v>
      </c>
      <c r="G8538" s="1">
        <f t="shared" si="936"/>
        <v>3</v>
      </c>
      <c r="H8538" s="1">
        <f t="shared" si="937"/>
        <v>2024</v>
      </c>
      <c r="I8538">
        <v>4</v>
      </c>
      <c r="J8538">
        <v>4</v>
      </c>
      <c r="K8538">
        <f t="shared" si="931"/>
        <v>8</v>
      </c>
      <c r="L8538">
        <v>44139</v>
      </c>
      <c r="M8538" s="6">
        <f t="shared" si="932"/>
        <v>9.0622805228935857</v>
      </c>
      <c r="N8538" s="6">
        <f t="shared" si="933"/>
        <v>9.0622805228935857</v>
      </c>
      <c r="O8538" s="6">
        <f t="shared" si="934"/>
        <v>18.124561045787171</v>
      </c>
      <c r="Q8538">
        <f>_xlfn.XLOOKUP(C8538&amp;G8538&amp;H8538,covid!$E$2:$E$2184,covid!$D$2:$D$2184,0,0,1)</f>
        <v>0</v>
      </c>
    </row>
    <row r="8539" spans="1:17" x14ac:dyDescent="0.3">
      <c r="A8539">
        <f>_xlfn.XLOOKUP(C8539,kamus!$B$2:$B$87,kamus!$A$2:$A$87,0,0,1)</f>
        <v>12</v>
      </c>
      <c r="B8539" t="str">
        <f>_xlfn.XLOOKUP(C8539,kamus!$B$2:$B$87,kamus!$D$2:$D$87,"dihapus",0,1)</f>
        <v>Depok 3</v>
      </c>
      <c r="C8539" t="s">
        <v>206</v>
      </c>
      <c r="D8539">
        <f>_xlfn.XLOOKUP(C8539,kamus!$B$2:$B$87,kamus!$J$2:$J$87,"dihapus",0,1)</f>
        <v>1</v>
      </c>
      <c r="E8539">
        <f t="shared" si="935"/>
        <v>1</v>
      </c>
      <c r="F8539" s="14">
        <v>45352</v>
      </c>
      <c r="G8539" s="1">
        <f t="shared" si="936"/>
        <v>3</v>
      </c>
      <c r="H8539" s="1">
        <f t="shared" si="937"/>
        <v>2024</v>
      </c>
      <c r="I8539">
        <v>8</v>
      </c>
      <c r="J8539">
        <v>4</v>
      </c>
      <c r="K8539">
        <f t="shared" si="931"/>
        <v>12</v>
      </c>
      <c r="L8539">
        <v>44540</v>
      </c>
      <c r="M8539" s="6">
        <f t="shared" si="932"/>
        <v>17.961383026493039</v>
      </c>
      <c r="N8539" s="6">
        <f t="shared" si="933"/>
        <v>8.9806915132465193</v>
      </c>
      <c r="O8539" s="6">
        <f t="shared" si="934"/>
        <v>26.942074539739558</v>
      </c>
      <c r="Q8539">
        <f>_xlfn.XLOOKUP(C8539&amp;G8539&amp;H8539,covid!$E$2:$E$2184,covid!$D$2:$D$2184,0,0,1)</f>
        <v>0</v>
      </c>
    </row>
    <row r="8540" spans="1:17" x14ac:dyDescent="0.3">
      <c r="A8540">
        <f>_xlfn.XLOOKUP(C8540,kamus!$B$2:$B$87,kamus!$A$2:$A$87,0,0,1)</f>
        <v>0</v>
      </c>
      <c r="B8540" t="str">
        <f>_xlfn.XLOOKUP(C8540,kamus!$B$2:$B$87,kamus!$D$2:$D$87,"dihapus",0,1)</f>
        <v>dihapus</v>
      </c>
      <c r="C8540" t="s">
        <v>282</v>
      </c>
      <c r="D8540" t="str">
        <f>_xlfn.XLOOKUP(C8540,kamus!$B$2:$B$87,kamus!$J$2:$J$87,"dihapus",0,1)</f>
        <v>dihapus</v>
      </c>
      <c r="E8540">
        <f t="shared" si="935"/>
        <v>1</v>
      </c>
      <c r="F8540" s="14">
        <v>45352</v>
      </c>
      <c r="G8540" s="1">
        <f t="shared" si="936"/>
        <v>3</v>
      </c>
      <c r="H8540" s="1">
        <f t="shared" si="937"/>
        <v>2024</v>
      </c>
      <c r="I8540">
        <v>0</v>
      </c>
      <c r="J8540">
        <v>0</v>
      </c>
      <c r="K8540">
        <f t="shared" si="931"/>
        <v>0</v>
      </c>
      <c r="L8540" t="e">
        <v>#N/A</v>
      </c>
      <c r="M8540" s="6" t="e">
        <f t="shared" si="932"/>
        <v>#N/A</v>
      </c>
      <c r="N8540" s="6" t="e">
        <f t="shared" si="933"/>
        <v>#N/A</v>
      </c>
      <c r="O8540" s="6" t="e">
        <f t="shared" si="934"/>
        <v>#N/A</v>
      </c>
      <c r="Q8540">
        <f>_xlfn.XLOOKUP(C8540&amp;G8540&amp;H8540,covid!$E$2:$E$2184,covid!$D$2:$D$2184,0,0,1)</f>
        <v>0</v>
      </c>
    </row>
    <row r="8541" spans="1:17" x14ac:dyDescent="0.3">
      <c r="A8541">
        <f>_xlfn.XLOOKUP(C8541,kamus!$B$2:$B$87,kamus!$A$2:$A$87,0,0,1)</f>
        <v>14</v>
      </c>
      <c r="B8541" t="str">
        <f>_xlfn.XLOOKUP(C8541,kamus!$B$2:$B$87,kamus!$D$2:$D$87,"dihapus",0,1)</f>
        <v>Gamping 1</v>
      </c>
      <c r="C8541" t="s">
        <v>196</v>
      </c>
      <c r="D8541">
        <f>_xlfn.XLOOKUP(C8541,kamus!$B$2:$B$87,kamus!$J$2:$J$87,"dihapus",0,1)</f>
        <v>1</v>
      </c>
      <c r="E8541">
        <f t="shared" si="935"/>
        <v>1</v>
      </c>
      <c r="F8541" s="14">
        <v>45352</v>
      </c>
      <c r="G8541" s="1">
        <f t="shared" si="936"/>
        <v>3</v>
      </c>
      <c r="H8541" s="1">
        <f t="shared" si="937"/>
        <v>2024</v>
      </c>
      <c r="I8541">
        <v>1</v>
      </c>
      <c r="J8541">
        <v>0</v>
      </c>
      <c r="K8541">
        <f t="shared" si="931"/>
        <v>1</v>
      </c>
      <c r="L8541">
        <v>22668</v>
      </c>
      <c r="M8541" s="6">
        <f t="shared" si="932"/>
        <v>4.4115052055761428</v>
      </c>
      <c r="N8541" s="6">
        <f t="shared" si="933"/>
        <v>0</v>
      </c>
      <c r="O8541" s="6">
        <f t="shared" si="934"/>
        <v>4.4115052055761428</v>
      </c>
      <c r="Q8541">
        <f>_xlfn.XLOOKUP(C8541&amp;G8541&amp;H8541,covid!$E$2:$E$2184,covid!$D$2:$D$2184,0,0,1)</f>
        <v>0</v>
      </c>
    </row>
    <row r="8542" spans="1:17" x14ac:dyDescent="0.3">
      <c r="A8542">
        <f>_xlfn.XLOOKUP(C8542,kamus!$B$2:$B$87,kamus!$A$2:$A$87,0,0,1)</f>
        <v>13</v>
      </c>
      <c r="B8542" t="str">
        <f>_xlfn.XLOOKUP(C8542,kamus!$B$2:$B$87,kamus!$D$2:$D$87,"dihapus",0,1)</f>
        <v>Gamping 1</v>
      </c>
      <c r="C8542" t="s">
        <v>198</v>
      </c>
      <c r="D8542">
        <f>_xlfn.XLOOKUP(C8542,kamus!$B$2:$B$87,kamus!$J$2:$J$87,"dihapus",0,1)</f>
        <v>1</v>
      </c>
      <c r="E8542">
        <f t="shared" si="935"/>
        <v>1</v>
      </c>
      <c r="F8542" s="14">
        <v>45352</v>
      </c>
      <c r="G8542" s="1">
        <f t="shared" si="936"/>
        <v>3</v>
      </c>
      <c r="H8542" s="1">
        <f t="shared" si="937"/>
        <v>2024</v>
      </c>
      <c r="I8542">
        <v>1</v>
      </c>
      <c r="J8542">
        <v>2</v>
      </c>
      <c r="K8542">
        <f t="shared" si="931"/>
        <v>3</v>
      </c>
      <c r="L8542">
        <v>20508</v>
      </c>
      <c r="M8542" s="6">
        <f t="shared" si="932"/>
        <v>4.8761458942851572</v>
      </c>
      <c r="N8542" s="6">
        <f t="shared" si="933"/>
        <v>9.7522917885703144</v>
      </c>
      <c r="O8542" s="6">
        <f t="shared" si="934"/>
        <v>14.628437682855472</v>
      </c>
      <c r="Q8542">
        <f>_xlfn.XLOOKUP(C8542&amp;G8542&amp;H8542,covid!$E$2:$E$2184,covid!$D$2:$D$2184,0,0,1)</f>
        <v>0</v>
      </c>
    </row>
    <row r="8543" spans="1:17" x14ac:dyDescent="0.3">
      <c r="A8543">
        <f>_xlfn.XLOOKUP(C8543,kamus!$B$2:$B$87,kamus!$A$2:$A$87,0,0,1)</f>
        <v>16</v>
      </c>
      <c r="B8543" t="str">
        <f>_xlfn.XLOOKUP(C8543,kamus!$B$2:$B$87,kamus!$D$2:$D$87,"dihapus",0,1)</f>
        <v>Gamping 2</v>
      </c>
      <c r="C8543" t="s">
        <v>200</v>
      </c>
      <c r="D8543">
        <f>_xlfn.XLOOKUP(C8543,kamus!$B$2:$B$87,kamus!$J$2:$J$87,"dihapus",0,1)</f>
        <v>1</v>
      </c>
      <c r="E8543">
        <f t="shared" si="935"/>
        <v>1</v>
      </c>
      <c r="F8543" s="14">
        <v>45352</v>
      </c>
      <c r="G8543" s="1">
        <f t="shared" si="936"/>
        <v>3</v>
      </c>
      <c r="H8543" s="1">
        <f t="shared" si="937"/>
        <v>2024</v>
      </c>
      <c r="I8543">
        <v>0</v>
      </c>
      <c r="J8543">
        <v>3</v>
      </c>
      <c r="K8543">
        <f t="shared" si="931"/>
        <v>3</v>
      </c>
      <c r="L8543">
        <v>16514</v>
      </c>
      <c r="M8543" s="6">
        <f t="shared" si="932"/>
        <v>0</v>
      </c>
      <c r="N8543" s="6">
        <f t="shared" si="933"/>
        <v>18.166404263049532</v>
      </c>
      <c r="O8543" s="6">
        <f t="shared" si="934"/>
        <v>18.166404263049532</v>
      </c>
      <c r="Q8543">
        <f>_xlfn.XLOOKUP(C8543&amp;G8543&amp;H8543,covid!$E$2:$E$2184,covid!$D$2:$D$2184,0,0,1)</f>
        <v>0</v>
      </c>
    </row>
    <row r="8544" spans="1:17" x14ac:dyDescent="0.3">
      <c r="A8544">
        <f>_xlfn.XLOOKUP(C8544,kamus!$B$2:$B$87,kamus!$A$2:$A$87,0,0,1)</f>
        <v>15</v>
      </c>
      <c r="B8544" t="str">
        <f>_xlfn.XLOOKUP(C8544,kamus!$B$2:$B$87,kamus!$D$2:$D$87,"dihapus",0,1)</f>
        <v>Gamping 2</v>
      </c>
      <c r="C8544" t="s">
        <v>230</v>
      </c>
      <c r="D8544">
        <f>_xlfn.XLOOKUP(C8544,kamus!$B$2:$B$87,kamus!$J$2:$J$87,"dihapus",0,1)</f>
        <v>1</v>
      </c>
      <c r="E8544">
        <f t="shared" si="935"/>
        <v>1</v>
      </c>
      <c r="F8544" s="14">
        <v>45352</v>
      </c>
      <c r="G8544" s="1">
        <f t="shared" si="936"/>
        <v>3</v>
      </c>
      <c r="H8544" s="1">
        <f t="shared" si="937"/>
        <v>2024</v>
      </c>
      <c r="I8544">
        <v>0</v>
      </c>
      <c r="J8544">
        <v>1</v>
      </c>
      <c r="K8544">
        <f t="shared" si="931"/>
        <v>1</v>
      </c>
      <c r="L8544">
        <v>18568</v>
      </c>
      <c r="M8544" s="6">
        <f t="shared" si="932"/>
        <v>0</v>
      </c>
      <c r="N8544" s="6">
        <f t="shared" si="933"/>
        <v>5.3856096510124942</v>
      </c>
      <c r="O8544" s="6">
        <f t="shared" si="934"/>
        <v>5.3856096510124942</v>
      </c>
      <c r="Q8544">
        <f>_xlfn.XLOOKUP(C8544&amp;G8544&amp;H8544,covid!$E$2:$E$2184,covid!$D$2:$D$2184,0,0,1)</f>
        <v>0</v>
      </c>
    </row>
    <row r="8545" spans="1:17" x14ac:dyDescent="0.3">
      <c r="A8545">
        <f>_xlfn.XLOOKUP(C8545,kamus!$B$2:$B$87,kamus!$A$2:$A$87,0,0,1)</f>
        <v>17</v>
      </c>
      <c r="B8545" t="str">
        <f>_xlfn.XLOOKUP(C8545,kamus!$B$2:$B$87,kamus!$D$2:$D$87,"dihapus",0,1)</f>
        <v>Gamping 2</v>
      </c>
      <c r="C8545" t="s">
        <v>272</v>
      </c>
      <c r="D8545">
        <f>_xlfn.XLOOKUP(C8545,kamus!$B$2:$B$87,kamus!$J$2:$J$87,"dihapus",0,1)</f>
        <v>1</v>
      </c>
      <c r="E8545">
        <f t="shared" si="935"/>
        <v>1</v>
      </c>
      <c r="F8545" s="14">
        <v>45352</v>
      </c>
      <c r="G8545" s="1">
        <f t="shared" si="936"/>
        <v>3</v>
      </c>
      <c r="H8545" s="1">
        <f t="shared" si="937"/>
        <v>2024</v>
      </c>
      <c r="I8545">
        <v>1</v>
      </c>
      <c r="J8545">
        <v>1</v>
      </c>
      <c r="K8545">
        <f t="shared" si="931"/>
        <v>2</v>
      </c>
      <c r="L8545">
        <v>18543</v>
      </c>
      <c r="M8545" s="6">
        <f t="shared" si="932"/>
        <v>5.392870625033706</v>
      </c>
      <c r="N8545" s="6">
        <f t="shared" si="933"/>
        <v>5.392870625033706</v>
      </c>
      <c r="O8545" s="6">
        <f t="shared" si="934"/>
        <v>10.785741250067412</v>
      </c>
      <c r="Q8545">
        <f>_xlfn.XLOOKUP(C8545&amp;G8545&amp;H8545,covid!$E$2:$E$2184,covid!$D$2:$D$2184,0,0,1)</f>
        <v>0</v>
      </c>
    </row>
    <row r="8546" spans="1:17" x14ac:dyDescent="0.3">
      <c r="A8546">
        <f>_xlfn.XLOOKUP(C8546,kamus!$B$2:$B$87,kamus!$A$2:$A$87,0,0,1)</f>
        <v>20</v>
      </c>
      <c r="B8546" t="str">
        <f>_xlfn.XLOOKUP(C8546,kamus!$B$2:$B$87,kamus!$D$2:$D$87,"dihapus",0,1)</f>
        <v>Godean 1</v>
      </c>
      <c r="C8546" t="s">
        <v>247</v>
      </c>
      <c r="D8546">
        <f>_xlfn.XLOOKUP(C8546,kamus!$B$2:$B$87,kamus!$J$2:$J$87,"dihapus",0,1)</f>
        <v>1</v>
      </c>
      <c r="E8546">
        <f t="shared" si="935"/>
        <v>1</v>
      </c>
      <c r="F8546" s="14">
        <v>45352</v>
      </c>
      <c r="G8546" s="1">
        <f t="shared" si="936"/>
        <v>3</v>
      </c>
      <c r="H8546" s="1">
        <f t="shared" si="937"/>
        <v>2024</v>
      </c>
      <c r="I8546">
        <v>0</v>
      </c>
      <c r="J8546">
        <v>0</v>
      </c>
      <c r="K8546">
        <f t="shared" si="931"/>
        <v>0</v>
      </c>
      <c r="L8546">
        <v>9679</v>
      </c>
      <c r="M8546" s="6">
        <f t="shared" si="932"/>
        <v>0</v>
      </c>
      <c r="N8546" s="6">
        <f t="shared" si="933"/>
        <v>0</v>
      </c>
      <c r="O8546" s="6">
        <f t="shared" si="934"/>
        <v>0</v>
      </c>
      <c r="Q8546">
        <f>_xlfn.XLOOKUP(C8546&amp;G8546&amp;H8546,covid!$E$2:$E$2184,covid!$D$2:$D$2184,0,0,1)</f>
        <v>0</v>
      </c>
    </row>
    <row r="8547" spans="1:17" x14ac:dyDescent="0.3">
      <c r="A8547">
        <f>_xlfn.XLOOKUP(C8547,kamus!$B$2:$B$87,kamus!$A$2:$A$87,0,0,1)</f>
        <v>21</v>
      </c>
      <c r="B8547" t="str">
        <f>_xlfn.XLOOKUP(C8547,kamus!$B$2:$B$87,kamus!$D$2:$D$87,"dihapus",0,1)</f>
        <v>Godean 1</v>
      </c>
      <c r="C8547" t="s">
        <v>250</v>
      </c>
      <c r="D8547">
        <f>_xlfn.XLOOKUP(C8547,kamus!$B$2:$B$87,kamus!$J$2:$J$87,"dihapus",0,1)</f>
        <v>1</v>
      </c>
      <c r="E8547">
        <f t="shared" si="935"/>
        <v>1</v>
      </c>
      <c r="F8547" s="14">
        <v>45352</v>
      </c>
      <c r="G8547" s="1">
        <f t="shared" si="936"/>
        <v>3</v>
      </c>
      <c r="H8547" s="1">
        <f t="shared" si="937"/>
        <v>2024</v>
      </c>
      <c r="I8547">
        <v>0</v>
      </c>
      <c r="J8547">
        <v>0</v>
      </c>
      <c r="K8547">
        <f t="shared" si="931"/>
        <v>0</v>
      </c>
      <c r="L8547">
        <v>10201</v>
      </c>
      <c r="M8547" s="6">
        <f t="shared" si="932"/>
        <v>0</v>
      </c>
      <c r="N8547" s="6">
        <f t="shared" si="933"/>
        <v>0</v>
      </c>
      <c r="O8547" s="6">
        <f t="shared" si="934"/>
        <v>0</v>
      </c>
      <c r="Q8547">
        <f>_xlfn.XLOOKUP(C8547&amp;G8547&amp;H8547,covid!$E$2:$E$2184,covid!$D$2:$D$2184,0,0,1)</f>
        <v>0</v>
      </c>
    </row>
    <row r="8548" spans="1:17" x14ac:dyDescent="0.3">
      <c r="A8548">
        <f>_xlfn.XLOOKUP(C8548,kamus!$B$2:$B$87,kamus!$A$2:$A$87,0,0,1)</f>
        <v>19</v>
      </c>
      <c r="B8548" t="str">
        <f>_xlfn.XLOOKUP(C8548,kamus!$B$2:$B$87,kamus!$D$2:$D$87,"dihapus",0,1)</f>
        <v>Godean 1</v>
      </c>
      <c r="C8548" t="s">
        <v>251</v>
      </c>
      <c r="D8548">
        <f>_xlfn.XLOOKUP(C8548,kamus!$B$2:$B$87,kamus!$J$2:$J$87,"dihapus",0,1)</f>
        <v>1</v>
      </c>
      <c r="E8548">
        <f t="shared" si="935"/>
        <v>1</v>
      </c>
      <c r="F8548" s="14">
        <v>45352</v>
      </c>
      <c r="G8548" s="1">
        <f t="shared" si="936"/>
        <v>3</v>
      </c>
      <c r="H8548" s="1">
        <f t="shared" si="937"/>
        <v>2024</v>
      </c>
      <c r="I8548">
        <v>0</v>
      </c>
      <c r="J8548">
        <v>0</v>
      </c>
      <c r="K8548">
        <f t="shared" si="931"/>
        <v>0</v>
      </c>
      <c r="L8548">
        <v>9098</v>
      </c>
      <c r="M8548" s="6">
        <f t="shared" si="932"/>
        <v>0</v>
      </c>
      <c r="N8548" s="6">
        <f t="shared" si="933"/>
        <v>0</v>
      </c>
      <c r="O8548" s="6">
        <f t="shared" si="934"/>
        <v>0</v>
      </c>
      <c r="Q8548">
        <f>_xlfn.XLOOKUP(C8548&amp;G8548&amp;H8548,covid!$E$2:$E$2184,covid!$D$2:$D$2184,0,0,1)</f>
        <v>0</v>
      </c>
    </row>
    <row r="8549" spans="1:17" x14ac:dyDescent="0.3">
      <c r="A8549">
        <f>_xlfn.XLOOKUP(C8549,kamus!$B$2:$B$87,kamus!$A$2:$A$87,0,0,1)</f>
        <v>18</v>
      </c>
      <c r="B8549" t="str">
        <f>_xlfn.XLOOKUP(C8549,kamus!$B$2:$B$87,kamus!$D$2:$D$87,"dihapus",0,1)</f>
        <v>Godean 1</v>
      </c>
      <c r="C8549" t="s">
        <v>252</v>
      </c>
      <c r="D8549">
        <f>_xlfn.XLOOKUP(C8549,kamus!$B$2:$B$87,kamus!$J$2:$J$87,"dihapus",0,1)</f>
        <v>0</v>
      </c>
      <c r="E8549">
        <f t="shared" si="935"/>
        <v>0</v>
      </c>
      <c r="F8549" s="14">
        <v>45352</v>
      </c>
      <c r="G8549" s="1">
        <f t="shared" si="936"/>
        <v>3</v>
      </c>
      <c r="H8549" s="1">
        <f t="shared" si="937"/>
        <v>2024</v>
      </c>
      <c r="I8549">
        <v>0</v>
      </c>
      <c r="J8549">
        <v>0</v>
      </c>
      <c r="K8549">
        <f t="shared" si="931"/>
        <v>0</v>
      </c>
      <c r="L8549">
        <v>6563</v>
      </c>
      <c r="M8549" s="6">
        <f t="shared" si="932"/>
        <v>0</v>
      </c>
      <c r="N8549" s="6">
        <f t="shared" si="933"/>
        <v>0</v>
      </c>
      <c r="O8549" s="6">
        <f t="shared" si="934"/>
        <v>0</v>
      </c>
      <c r="Q8549">
        <f>_xlfn.XLOOKUP(C8549&amp;G8549&amp;H8549,covid!$E$2:$E$2184,covid!$D$2:$D$2184,0,0,1)</f>
        <v>0</v>
      </c>
    </row>
    <row r="8550" spans="1:17" x14ac:dyDescent="0.3">
      <c r="A8550">
        <f>_xlfn.XLOOKUP(C8550,kamus!$B$2:$B$87,kamus!$A$2:$A$87,0,0,1)</f>
        <v>23</v>
      </c>
      <c r="B8550" t="str">
        <f>_xlfn.XLOOKUP(C8550,kamus!$B$2:$B$87,kamus!$D$2:$D$87,"dihapus",0,1)</f>
        <v>Godean 2</v>
      </c>
      <c r="C8550" t="s">
        <v>248</v>
      </c>
      <c r="D8550">
        <f>_xlfn.XLOOKUP(C8550,kamus!$B$2:$B$87,kamus!$J$2:$J$87,"dihapus",0,1)</f>
        <v>1</v>
      </c>
      <c r="E8550">
        <f t="shared" si="935"/>
        <v>1</v>
      </c>
      <c r="F8550" s="14">
        <v>45352</v>
      </c>
      <c r="G8550" s="1">
        <f t="shared" si="936"/>
        <v>3</v>
      </c>
      <c r="H8550" s="1">
        <f t="shared" si="937"/>
        <v>2024</v>
      </c>
      <c r="I8550">
        <v>0</v>
      </c>
      <c r="J8550">
        <v>0</v>
      </c>
      <c r="K8550">
        <f t="shared" si="931"/>
        <v>0</v>
      </c>
      <c r="L8550">
        <v>17324</v>
      </c>
      <c r="M8550" s="6">
        <f t="shared" si="932"/>
        <v>0</v>
      </c>
      <c r="N8550" s="6">
        <f t="shared" si="933"/>
        <v>0</v>
      </c>
      <c r="O8550" s="6">
        <f t="shared" si="934"/>
        <v>0</v>
      </c>
      <c r="Q8550">
        <f>_xlfn.XLOOKUP(C8550&amp;G8550&amp;H8550,covid!$E$2:$E$2184,covid!$D$2:$D$2184,0,0,1)</f>
        <v>0</v>
      </c>
    </row>
    <row r="8551" spans="1:17" x14ac:dyDescent="0.3">
      <c r="A8551">
        <f>_xlfn.XLOOKUP(C8551,kamus!$B$2:$B$87,kamus!$A$2:$A$87,0,0,1)</f>
        <v>22</v>
      </c>
      <c r="B8551" t="str">
        <f>_xlfn.XLOOKUP(C8551,kamus!$B$2:$B$87,kamus!$D$2:$D$87,"dihapus",0,1)</f>
        <v>Godean 2</v>
      </c>
      <c r="C8551" t="s">
        <v>249</v>
      </c>
      <c r="D8551">
        <f>_xlfn.XLOOKUP(C8551,kamus!$B$2:$B$87,kamus!$J$2:$J$87,"dihapus",0,1)</f>
        <v>1</v>
      </c>
      <c r="E8551">
        <f t="shared" si="935"/>
        <v>1</v>
      </c>
      <c r="F8551" s="14">
        <v>45352</v>
      </c>
      <c r="G8551" s="1">
        <f t="shared" si="936"/>
        <v>3</v>
      </c>
      <c r="H8551" s="1">
        <f t="shared" si="937"/>
        <v>2024</v>
      </c>
      <c r="I8551">
        <v>0</v>
      </c>
      <c r="J8551">
        <v>1</v>
      </c>
      <c r="K8551">
        <f t="shared" si="931"/>
        <v>1</v>
      </c>
      <c r="L8551">
        <v>12298</v>
      </c>
      <c r="M8551" s="6">
        <f t="shared" si="932"/>
        <v>0</v>
      </c>
      <c r="N8551" s="6">
        <f t="shared" si="933"/>
        <v>8.1314034802406905</v>
      </c>
      <c r="O8551" s="6">
        <f t="shared" si="934"/>
        <v>8.1314034802406905</v>
      </c>
      <c r="Q8551">
        <f>_xlfn.XLOOKUP(C8551&amp;G8551&amp;H8551,covid!$E$2:$E$2184,covid!$D$2:$D$2184,0,0,1)</f>
        <v>0</v>
      </c>
    </row>
    <row r="8552" spans="1:17" x14ac:dyDescent="0.3">
      <c r="A8552">
        <f>_xlfn.XLOOKUP(C8552,kamus!$B$2:$B$87,kamus!$A$2:$A$87,0,0,1)</f>
        <v>24</v>
      </c>
      <c r="B8552" t="str">
        <f>_xlfn.XLOOKUP(C8552,kamus!$B$2:$B$87,kamus!$D$2:$D$87,"dihapus",0,1)</f>
        <v>Godean 2</v>
      </c>
      <c r="C8552" t="s">
        <v>253</v>
      </c>
      <c r="D8552">
        <f>_xlfn.XLOOKUP(C8552,kamus!$B$2:$B$87,kamus!$J$2:$J$87,"dihapus",0,1)</f>
        <v>0</v>
      </c>
      <c r="E8552">
        <f t="shared" si="935"/>
        <v>0</v>
      </c>
      <c r="F8552" s="14">
        <v>45352</v>
      </c>
      <c r="G8552" s="1">
        <f t="shared" si="936"/>
        <v>3</v>
      </c>
      <c r="H8552" s="1">
        <f t="shared" si="937"/>
        <v>2024</v>
      </c>
      <c r="I8552">
        <v>0</v>
      </c>
      <c r="J8552">
        <v>0</v>
      </c>
      <c r="K8552">
        <f t="shared" si="931"/>
        <v>0</v>
      </c>
      <c r="L8552">
        <v>7040</v>
      </c>
      <c r="M8552" s="6">
        <f t="shared" si="932"/>
        <v>0</v>
      </c>
      <c r="N8552" s="6">
        <f t="shared" si="933"/>
        <v>0</v>
      </c>
      <c r="O8552" s="6">
        <f t="shared" si="934"/>
        <v>0</v>
      </c>
      <c r="Q8552">
        <f>_xlfn.XLOOKUP(C8552&amp;G8552&amp;H8552,covid!$E$2:$E$2184,covid!$D$2:$D$2184,0,0,1)</f>
        <v>0</v>
      </c>
    </row>
    <row r="8553" spans="1:17" x14ac:dyDescent="0.3">
      <c r="A8553">
        <f>_xlfn.XLOOKUP(C8553,kamus!$B$2:$B$87,kamus!$A$2:$A$87,0,0,1)</f>
        <v>27</v>
      </c>
      <c r="B8553" t="str">
        <f>_xlfn.XLOOKUP(C8553,kamus!$B$2:$B$87,kamus!$D$2:$D$87,"dihapus",0,1)</f>
        <v>Kalasan</v>
      </c>
      <c r="C8553" t="s">
        <v>235</v>
      </c>
      <c r="D8553">
        <f>_xlfn.XLOOKUP(C8553,kamus!$B$2:$B$87,kamus!$J$2:$J$87,"dihapus",0,1)</f>
        <v>1</v>
      </c>
      <c r="E8553">
        <f t="shared" si="935"/>
        <v>1</v>
      </c>
      <c r="F8553" s="14">
        <v>45352</v>
      </c>
      <c r="G8553" s="1">
        <f t="shared" si="936"/>
        <v>3</v>
      </c>
      <c r="H8553" s="1">
        <f t="shared" si="937"/>
        <v>2024</v>
      </c>
      <c r="I8553">
        <v>1</v>
      </c>
      <c r="J8553">
        <v>3</v>
      </c>
      <c r="K8553">
        <f t="shared" si="931"/>
        <v>4</v>
      </c>
      <c r="L8553">
        <v>38083</v>
      </c>
      <c r="M8553" s="6">
        <f t="shared" si="932"/>
        <v>2.6258435522411574</v>
      </c>
      <c r="N8553" s="6">
        <f t="shared" si="933"/>
        <v>7.8775306567234722</v>
      </c>
      <c r="O8553" s="6">
        <f t="shared" si="934"/>
        <v>10.50337420896463</v>
      </c>
      <c r="Q8553">
        <f>_xlfn.XLOOKUP(C8553&amp;G8553&amp;H8553,covid!$E$2:$E$2184,covid!$D$2:$D$2184,0,0,1)</f>
        <v>0</v>
      </c>
    </row>
    <row r="8554" spans="1:17" x14ac:dyDescent="0.3">
      <c r="A8554">
        <f>_xlfn.XLOOKUP(C8554,kamus!$B$2:$B$87,kamus!$A$2:$A$87,0,0,1)</f>
        <v>28</v>
      </c>
      <c r="B8554" t="str">
        <f>_xlfn.XLOOKUP(C8554,kamus!$B$2:$B$87,kamus!$D$2:$D$87,"dihapus",0,1)</f>
        <v>Kalasan</v>
      </c>
      <c r="C8554" t="s">
        <v>239</v>
      </c>
      <c r="D8554">
        <f>_xlfn.XLOOKUP(C8554,kamus!$B$2:$B$87,kamus!$J$2:$J$87,"dihapus",0,1)</f>
        <v>0</v>
      </c>
      <c r="E8554">
        <f t="shared" si="935"/>
        <v>0</v>
      </c>
      <c r="F8554" s="14">
        <v>45352</v>
      </c>
      <c r="G8554" s="1">
        <f t="shared" si="936"/>
        <v>3</v>
      </c>
      <c r="H8554" s="1">
        <f t="shared" si="937"/>
        <v>2024</v>
      </c>
      <c r="I8554">
        <v>2</v>
      </c>
      <c r="J8554">
        <v>5</v>
      </c>
      <c r="K8554">
        <f t="shared" si="931"/>
        <v>7</v>
      </c>
      <c r="L8554">
        <v>13653</v>
      </c>
      <c r="M8554" s="6">
        <f t="shared" si="932"/>
        <v>14.648795136600013</v>
      </c>
      <c r="N8554" s="6">
        <f t="shared" si="933"/>
        <v>36.621987841500037</v>
      </c>
      <c r="O8554" s="6">
        <f t="shared" si="934"/>
        <v>51.270782978100044</v>
      </c>
      <c r="Q8554">
        <f>_xlfn.XLOOKUP(C8554&amp;G8554&amp;H8554,covid!$E$2:$E$2184,covid!$D$2:$D$2184,0,0,1)</f>
        <v>0</v>
      </c>
    </row>
    <row r="8555" spans="1:17" x14ac:dyDescent="0.3">
      <c r="A8555">
        <f>_xlfn.XLOOKUP(C8555,kamus!$B$2:$B$87,kamus!$A$2:$A$87,0,0,1)</f>
        <v>25</v>
      </c>
      <c r="B8555" t="str">
        <f>_xlfn.XLOOKUP(C8555,kamus!$B$2:$B$87,kamus!$D$2:$D$87,"dihapus",0,1)</f>
        <v>Kalasan</v>
      </c>
      <c r="C8555" t="s">
        <v>265</v>
      </c>
      <c r="D8555">
        <f>_xlfn.XLOOKUP(C8555,kamus!$B$2:$B$87,kamus!$J$2:$J$87,"dihapus",0,1)</f>
        <v>1</v>
      </c>
      <c r="E8555">
        <f t="shared" si="935"/>
        <v>1</v>
      </c>
      <c r="F8555" s="14">
        <v>45352</v>
      </c>
      <c r="G8555" s="1">
        <f t="shared" si="936"/>
        <v>3</v>
      </c>
      <c r="H8555" s="1">
        <f t="shared" si="937"/>
        <v>2024</v>
      </c>
      <c r="I8555">
        <v>1</v>
      </c>
      <c r="J8555">
        <v>3</v>
      </c>
      <c r="K8555">
        <f t="shared" si="931"/>
        <v>4</v>
      </c>
      <c r="L8555">
        <v>17055</v>
      </c>
      <c r="M8555" s="6">
        <f t="shared" si="932"/>
        <v>5.8633831720902965</v>
      </c>
      <c r="N8555" s="6">
        <f t="shared" si="933"/>
        <v>17.590149516270888</v>
      </c>
      <c r="O8555" s="6">
        <f t="shared" si="934"/>
        <v>23.453532688361186</v>
      </c>
      <c r="Q8555">
        <f>_xlfn.XLOOKUP(C8555&amp;G8555&amp;H8555,covid!$E$2:$E$2184,covid!$D$2:$D$2184,0,0,1)</f>
        <v>0</v>
      </c>
    </row>
    <row r="8556" spans="1:17" x14ac:dyDescent="0.3">
      <c r="A8556">
        <f>_xlfn.XLOOKUP(C8556,kamus!$B$2:$B$87,kamus!$A$2:$A$87,0,0,1)</f>
        <v>26</v>
      </c>
      <c r="B8556" t="str">
        <f>_xlfn.XLOOKUP(C8556,kamus!$B$2:$B$87,kamus!$D$2:$D$87,"dihapus",0,1)</f>
        <v>Kalasan</v>
      </c>
      <c r="C8556" t="s">
        <v>269</v>
      </c>
      <c r="D8556">
        <f>_xlfn.XLOOKUP(C8556,kamus!$B$2:$B$87,kamus!$J$2:$J$87,"dihapus",0,1)</f>
        <v>1</v>
      </c>
      <c r="E8556">
        <f t="shared" si="935"/>
        <v>1</v>
      </c>
      <c r="F8556" s="14">
        <v>45352</v>
      </c>
      <c r="G8556" s="1">
        <f t="shared" si="936"/>
        <v>3</v>
      </c>
      <c r="H8556" s="1">
        <f t="shared" si="937"/>
        <v>2024</v>
      </c>
      <c r="I8556">
        <v>0</v>
      </c>
      <c r="J8556">
        <v>2</v>
      </c>
      <c r="K8556">
        <f t="shared" si="931"/>
        <v>2</v>
      </c>
      <c r="L8556">
        <v>18465</v>
      </c>
      <c r="M8556" s="6">
        <f t="shared" si="932"/>
        <v>0</v>
      </c>
      <c r="N8556" s="6">
        <f t="shared" si="933"/>
        <v>10.831302464121311</v>
      </c>
      <c r="O8556" s="6">
        <f t="shared" si="934"/>
        <v>10.831302464121311</v>
      </c>
      <c r="Q8556">
        <f>_xlfn.XLOOKUP(C8556&amp;G8556&amp;H8556,covid!$E$2:$E$2184,covid!$D$2:$D$2184,0,0,1)</f>
        <v>0</v>
      </c>
    </row>
    <row r="8557" spans="1:17" x14ac:dyDescent="0.3">
      <c r="A8557">
        <f>_xlfn.XLOOKUP(C8557,kamus!$B$2:$B$87,kamus!$A$2:$A$87,0,0,1)</f>
        <v>33</v>
      </c>
      <c r="B8557" t="str">
        <f>_xlfn.XLOOKUP(C8557,kamus!$B$2:$B$87,kamus!$D$2:$D$87,"dihapus",0,1)</f>
        <v>Minggir</v>
      </c>
      <c r="C8557" t="s">
        <v>241</v>
      </c>
      <c r="D8557">
        <f>_xlfn.XLOOKUP(C8557,kamus!$B$2:$B$87,kamus!$J$2:$J$87,"dihapus",0,1)</f>
        <v>0</v>
      </c>
      <c r="E8557">
        <f t="shared" si="935"/>
        <v>0</v>
      </c>
      <c r="F8557" s="14">
        <v>45352</v>
      </c>
      <c r="G8557" s="1">
        <f t="shared" si="936"/>
        <v>3</v>
      </c>
      <c r="H8557" s="1">
        <f t="shared" si="937"/>
        <v>2024</v>
      </c>
      <c r="I8557">
        <v>0</v>
      </c>
      <c r="J8557">
        <v>0</v>
      </c>
      <c r="K8557">
        <f t="shared" si="931"/>
        <v>0</v>
      </c>
      <c r="L8557">
        <v>8245</v>
      </c>
      <c r="M8557" s="6">
        <f t="shared" si="932"/>
        <v>0</v>
      </c>
      <c r="N8557" s="6">
        <f t="shared" si="933"/>
        <v>0</v>
      </c>
      <c r="O8557" s="6">
        <f t="shared" si="934"/>
        <v>0</v>
      </c>
      <c r="Q8557">
        <f>_xlfn.XLOOKUP(C8557&amp;G8557&amp;H8557,covid!$E$2:$E$2184,covid!$D$2:$D$2184,0,0,1)</f>
        <v>0</v>
      </c>
    </row>
    <row r="8558" spans="1:17" x14ac:dyDescent="0.3">
      <c r="A8558">
        <f>_xlfn.XLOOKUP(C8558,kamus!$B$2:$B$87,kamus!$A$2:$A$87,0,0,1)</f>
        <v>31</v>
      </c>
      <c r="B8558" t="str">
        <f>_xlfn.XLOOKUP(C8558,kamus!$B$2:$B$87,kamus!$D$2:$D$87,"dihapus",0,1)</f>
        <v>Minggir</v>
      </c>
      <c r="C8558" t="s">
        <v>242</v>
      </c>
      <c r="D8558">
        <f>_xlfn.XLOOKUP(C8558,kamus!$B$2:$B$87,kamus!$J$2:$J$87,"dihapus",0,1)</f>
        <v>0</v>
      </c>
      <c r="E8558">
        <f t="shared" si="935"/>
        <v>0</v>
      </c>
      <c r="F8558" s="14">
        <v>45352</v>
      </c>
      <c r="G8558" s="1">
        <f t="shared" si="936"/>
        <v>3</v>
      </c>
      <c r="H8558" s="1">
        <f t="shared" si="937"/>
        <v>2024</v>
      </c>
      <c r="I8558">
        <v>1</v>
      </c>
      <c r="J8558">
        <v>0</v>
      </c>
      <c r="K8558">
        <f t="shared" si="931"/>
        <v>1</v>
      </c>
      <c r="L8558">
        <v>3613</v>
      </c>
      <c r="M8558" s="6">
        <f t="shared" si="932"/>
        <v>27.67783005812344</v>
      </c>
      <c r="N8558" s="6">
        <f t="shared" si="933"/>
        <v>0</v>
      </c>
      <c r="O8558" s="6">
        <f t="shared" si="934"/>
        <v>27.67783005812344</v>
      </c>
      <c r="Q8558">
        <f>_xlfn.XLOOKUP(C8558&amp;G8558&amp;H8558,covid!$E$2:$E$2184,covid!$D$2:$D$2184,0,0,1)</f>
        <v>0</v>
      </c>
    </row>
    <row r="8559" spans="1:17" x14ac:dyDescent="0.3">
      <c r="A8559">
        <f>_xlfn.XLOOKUP(C8559,kamus!$B$2:$B$87,kamus!$A$2:$A$87,0,0,1)</f>
        <v>32</v>
      </c>
      <c r="B8559" t="str">
        <f>_xlfn.XLOOKUP(C8559,kamus!$B$2:$B$87,kamus!$D$2:$D$87,"dihapus",0,1)</f>
        <v>Minggir</v>
      </c>
      <c r="C8559" t="s">
        <v>243</v>
      </c>
      <c r="D8559">
        <f>_xlfn.XLOOKUP(C8559,kamus!$B$2:$B$87,kamus!$J$2:$J$87,"dihapus",0,1)</f>
        <v>0</v>
      </c>
      <c r="E8559">
        <f t="shared" si="935"/>
        <v>0</v>
      </c>
      <c r="F8559" s="14">
        <v>45352</v>
      </c>
      <c r="G8559" s="1">
        <f t="shared" si="936"/>
        <v>3</v>
      </c>
      <c r="H8559" s="1">
        <f t="shared" si="937"/>
        <v>2024</v>
      </c>
      <c r="I8559">
        <v>4</v>
      </c>
      <c r="J8559">
        <v>0</v>
      </c>
      <c r="K8559">
        <f t="shared" si="931"/>
        <v>4</v>
      </c>
      <c r="L8559">
        <v>6986</v>
      </c>
      <c r="M8559" s="6">
        <f t="shared" si="932"/>
        <v>57.257371886630402</v>
      </c>
      <c r="N8559" s="6">
        <f t="shared" si="933"/>
        <v>0</v>
      </c>
      <c r="O8559" s="6">
        <f t="shared" si="934"/>
        <v>57.257371886630402</v>
      </c>
      <c r="Q8559">
        <f>_xlfn.XLOOKUP(C8559&amp;G8559&amp;H8559,covid!$E$2:$E$2184,covid!$D$2:$D$2184,0,0,1)</f>
        <v>0</v>
      </c>
    </row>
    <row r="8560" spans="1:17" x14ac:dyDescent="0.3">
      <c r="A8560">
        <f>_xlfn.XLOOKUP(C8560,kamus!$B$2:$B$87,kamus!$A$2:$A$87,0,0,1)</f>
        <v>30</v>
      </c>
      <c r="B8560" t="str">
        <f>_xlfn.XLOOKUP(C8560,kamus!$B$2:$B$87,kamus!$D$2:$D$87,"dihapus",0,1)</f>
        <v>Minggir</v>
      </c>
      <c r="C8560" t="s">
        <v>244</v>
      </c>
      <c r="D8560">
        <f>_xlfn.XLOOKUP(C8560,kamus!$B$2:$B$87,kamus!$J$2:$J$87,"dihapus",0,1)</f>
        <v>0</v>
      </c>
      <c r="E8560">
        <f t="shared" si="935"/>
        <v>0</v>
      </c>
      <c r="F8560" s="14">
        <v>45352</v>
      </c>
      <c r="G8560" s="1">
        <f t="shared" si="936"/>
        <v>3</v>
      </c>
      <c r="H8560" s="1">
        <f t="shared" si="937"/>
        <v>2024</v>
      </c>
      <c r="I8560">
        <v>1</v>
      </c>
      <c r="J8560">
        <v>0</v>
      </c>
      <c r="K8560">
        <f t="shared" si="931"/>
        <v>1</v>
      </c>
      <c r="L8560">
        <v>8719</v>
      </c>
      <c r="M8560" s="6">
        <f t="shared" si="932"/>
        <v>11.469205184080744</v>
      </c>
      <c r="N8560" s="6">
        <f t="shared" si="933"/>
        <v>0</v>
      </c>
      <c r="O8560" s="6">
        <f t="shared" si="934"/>
        <v>11.469205184080744</v>
      </c>
      <c r="Q8560">
        <f>_xlfn.XLOOKUP(C8560&amp;G8560&amp;H8560,covid!$E$2:$E$2184,covid!$D$2:$D$2184,0,0,1)</f>
        <v>0</v>
      </c>
    </row>
    <row r="8561" spans="1:17" x14ac:dyDescent="0.3">
      <c r="A8561">
        <f>_xlfn.XLOOKUP(C8561,kamus!$B$2:$B$87,kamus!$A$2:$A$87,0,0,1)</f>
        <v>29</v>
      </c>
      <c r="B8561" t="str">
        <f>_xlfn.XLOOKUP(C8561,kamus!$B$2:$B$87,kamus!$D$2:$D$87,"dihapus",0,1)</f>
        <v>Minggir</v>
      </c>
      <c r="C8561" t="s">
        <v>245</v>
      </c>
      <c r="D8561">
        <f>_xlfn.XLOOKUP(C8561,kamus!$B$2:$B$87,kamus!$J$2:$J$87,"dihapus",0,1)</f>
        <v>0</v>
      </c>
      <c r="E8561">
        <f t="shared" si="935"/>
        <v>0</v>
      </c>
      <c r="F8561" s="14">
        <v>45352</v>
      </c>
      <c r="G8561" s="1">
        <f t="shared" si="936"/>
        <v>3</v>
      </c>
      <c r="H8561" s="1">
        <f t="shared" si="937"/>
        <v>2024</v>
      </c>
      <c r="I8561">
        <v>0</v>
      </c>
      <c r="J8561">
        <v>0</v>
      </c>
      <c r="K8561">
        <f t="shared" si="931"/>
        <v>0</v>
      </c>
      <c r="L8561">
        <v>5131</v>
      </c>
      <c r="M8561" s="6">
        <f t="shared" si="932"/>
        <v>0</v>
      </c>
      <c r="N8561" s="6">
        <f t="shared" si="933"/>
        <v>0</v>
      </c>
      <c r="O8561" s="6">
        <f t="shared" si="934"/>
        <v>0</v>
      </c>
      <c r="Q8561">
        <f>_xlfn.XLOOKUP(C8561&amp;G8561&amp;H8561,covid!$E$2:$E$2184,covid!$D$2:$D$2184,0,0,1)</f>
        <v>0</v>
      </c>
    </row>
    <row r="8562" spans="1:17" x14ac:dyDescent="0.3">
      <c r="A8562">
        <f>_xlfn.XLOOKUP(C8562,kamus!$B$2:$B$87,kamus!$A$2:$A$87,0,0,1)</f>
        <v>35</v>
      </c>
      <c r="B8562" t="str">
        <f>_xlfn.XLOOKUP(C8562,kamus!$B$2:$B$87,kamus!$D$2:$D$87,"dihapus",0,1)</f>
        <v>Mlati 1</v>
      </c>
      <c r="C8562" t="s">
        <v>240</v>
      </c>
      <c r="D8562">
        <f>_xlfn.XLOOKUP(C8562,kamus!$B$2:$B$87,kamus!$J$2:$J$87,"dihapus",0,1)</f>
        <v>1</v>
      </c>
      <c r="E8562">
        <f t="shared" si="935"/>
        <v>1</v>
      </c>
      <c r="F8562" s="14">
        <v>45352</v>
      </c>
      <c r="G8562" s="1">
        <f t="shared" si="936"/>
        <v>3</v>
      </c>
      <c r="H8562" s="1">
        <f t="shared" si="937"/>
        <v>2024</v>
      </c>
      <c r="I8562">
        <v>1</v>
      </c>
      <c r="J8562">
        <v>1</v>
      </c>
      <c r="K8562">
        <f t="shared" si="931"/>
        <v>2</v>
      </c>
      <c r="L8562">
        <v>18761</v>
      </c>
      <c r="M8562" s="6">
        <f t="shared" si="932"/>
        <v>5.3302062789829971</v>
      </c>
      <c r="N8562" s="6">
        <f t="shared" si="933"/>
        <v>5.3302062789829971</v>
      </c>
      <c r="O8562" s="6">
        <f t="shared" si="934"/>
        <v>10.660412557965994</v>
      </c>
      <c r="Q8562">
        <f>_xlfn.XLOOKUP(C8562&amp;G8562&amp;H8562,covid!$E$2:$E$2184,covid!$D$2:$D$2184,0,0,1)</f>
        <v>0</v>
      </c>
    </row>
    <row r="8563" spans="1:17" x14ac:dyDescent="0.3">
      <c r="A8563">
        <f>_xlfn.XLOOKUP(C8563,kamus!$B$2:$B$87,kamus!$A$2:$A$87,0,0,1)</f>
        <v>34</v>
      </c>
      <c r="B8563" t="str">
        <f>_xlfn.XLOOKUP(C8563,kamus!$B$2:$B$87,kamus!$D$2:$D$87,"dihapus",0,1)</f>
        <v>Mlati 1</v>
      </c>
      <c r="C8563" t="s">
        <v>254</v>
      </c>
      <c r="D8563">
        <f>_xlfn.XLOOKUP(C8563,kamus!$B$2:$B$87,kamus!$J$2:$J$87,"dihapus",0,1)</f>
        <v>1</v>
      </c>
      <c r="E8563">
        <f t="shared" si="935"/>
        <v>1</v>
      </c>
      <c r="F8563" s="14">
        <v>45352</v>
      </c>
      <c r="G8563" s="1">
        <f t="shared" si="936"/>
        <v>3</v>
      </c>
      <c r="H8563" s="1">
        <f t="shared" si="937"/>
        <v>2024</v>
      </c>
      <c r="I8563">
        <v>2</v>
      </c>
      <c r="J8563">
        <v>2</v>
      </c>
      <c r="K8563">
        <f t="shared" si="931"/>
        <v>4</v>
      </c>
      <c r="L8563">
        <v>35111</v>
      </c>
      <c r="M8563" s="6">
        <f t="shared" si="932"/>
        <v>5.6962205576599931</v>
      </c>
      <c r="N8563" s="6">
        <f t="shared" si="933"/>
        <v>5.6962205576599931</v>
      </c>
      <c r="O8563" s="6">
        <f t="shared" si="934"/>
        <v>11.392441115319986</v>
      </c>
      <c r="Q8563">
        <f>_xlfn.XLOOKUP(C8563&amp;G8563&amp;H8563,covid!$E$2:$E$2184,covid!$D$2:$D$2184,0,0,1)</f>
        <v>0</v>
      </c>
    </row>
    <row r="8564" spans="1:17" x14ac:dyDescent="0.3">
      <c r="A8564">
        <f>_xlfn.XLOOKUP(C8564,kamus!$B$2:$B$87,kamus!$A$2:$A$87,0,0,1)</f>
        <v>38</v>
      </c>
      <c r="B8564" t="str">
        <f>_xlfn.XLOOKUP(C8564,kamus!$B$2:$B$87,kamus!$D$2:$D$87,"dihapus",0,1)</f>
        <v>Mlati 2</v>
      </c>
      <c r="C8564" t="s">
        <v>258</v>
      </c>
      <c r="D8564">
        <f>_xlfn.XLOOKUP(C8564,kamus!$B$2:$B$87,kamus!$J$2:$J$87,"dihapus",0,1)</f>
        <v>0</v>
      </c>
      <c r="E8564">
        <f t="shared" si="935"/>
        <v>0</v>
      </c>
      <c r="F8564" s="14">
        <v>45352</v>
      </c>
      <c r="G8564" s="1">
        <f t="shared" si="936"/>
        <v>3</v>
      </c>
      <c r="H8564" s="1">
        <f t="shared" si="937"/>
        <v>2024</v>
      </c>
      <c r="I8564">
        <v>0</v>
      </c>
      <c r="J8564">
        <v>0</v>
      </c>
      <c r="K8564">
        <f t="shared" si="931"/>
        <v>0</v>
      </c>
      <c r="L8564">
        <v>16543</v>
      </c>
      <c r="M8564" s="6">
        <f t="shared" si="932"/>
        <v>0</v>
      </c>
      <c r="N8564" s="6">
        <f t="shared" si="933"/>
        <v>0</v>
      </c>
      <c r="O8564" s="6">
        <f t="shared" si="934"/>
        <v>0</v>
      </c>
      <c r="Q8564">
        <f>_xlfn.XLOOKUP(C8564&amp;G8564&amp;H8564,covid!$E$2:$E$2184,covid!$D$2:$D$2184,0,0,1)</f>
        <v>0</v>
      </c>
    </row>
    <row r="8565" spans="1:17" x14ac:dyDescent="0.3">
      <c r="A8565">
        <f>_xlfn.XLOOKUP(C8565,kamus!$B$2:$B$87,kamus!$A$2:$A$87,0,0,1)</f>
        <v>36</v>
      </c>
      <c r="B8565" t="str">
        <f>_xlfn.XLOOKUP(C8565,kamus!$B$2:$B$87,kamus!$D$2:$D$87,"dihapus",0,1)</f>
        <v>Mlati 2</v>
      </c>
      <c r="C8565" t="s">
        <v>268</v>
      </c>
      <c r="D8565">
        <f>_xlfn.XLOOKUP(C8565,kamus!$B$2:$B$87,kamus!$J$2:$J$87,"dihapus",0,1)</f>
        <v>1</v>
      </c>
      <c r="E8565">
        <f t="shared" si="935"/>
        <v>1</v>
      </c>
      <c r="F8565" s="14">
        <v>45352</v>
      </c>
      <c r="G8565" s="1">
        <f t="shared" si="936"/>
        <v>3</v>
      </c>
      <c r="H8565" s="1">
        <f t="shared" si="937"/>
        <v>2024</v>
      </c>
      <c r="I8565">
        <v>0</v>
      </c>
      <c r="J8565">
        <v>0</v>
      </c>
      <c r="K8565">
        <f t="shared" si="931"/>
        <v>0</v>
      </c>
      <c r="L8565">
        <v>11450</v>
      </c>
      <c r="M8565" s="6">
        <f t="shared" si="932"/>
        <v>0</v>
      </c>
      <c r="N8565" s="6">
        <f t="shared" si="933"/>
        <v>0</v>
      </c>
      <c r="O8565" s="6">
        <f t="shared" si="934"/>
        <v>0</v>
      </c>
      <c r="Q8565">
        <f>_xlfn.XLOOKUP(C8565&amp;G8565&amp;H8565,covid!$E$2:$E$2184,covid!$D$2:$D$2184,0,0,1)</f>
        <v>0</v>
      </c>
    </row>
    <row r="8566" spans="1:17" x14ac:dyDescent="0.3">
      <c r="A8566">
        <f>_xlfn.XLOOKUP(C8566,kamus!$B$2:$B$87,kamus!$A$2:$A$87,0,0,1)</f>
        <v>37</v>
      </c>
      <c r="B8566" t="str">
        <f>_xlfn.XLOOKUP(C8566,kamus!$B$2:$B$87,kamus!$D$2:$D$87,"dihapus",0,1)</f>
        <v>Mlati 2</v>
      </c>
      <c r="C8566" t="s">
        <v>270</v>
      </c>
      <c r="D8566">
        <f>_xlfn.XLOOKUP(C8566,kamus!$B$2:$B$87,kamus!$J$2:$J$87,"dihapus",0,1)</f>
        <v>1</v>
      </c>
      <c r="E8566">
        <f t="shared" si="935"/>
        <v>1</v>
      </c>
      <c r="F8566" s="14">
        <v>45352</v>
      </c>
      <c r="G8566" s="1">
        <f t="shared" si="936"/>
        <v>3</v>
      </c>
      <c r="H8566" s="1">
        <f t="shared" si="937"/>
        <v>2024</v>
      </c>
      <c r="I8566">
        <v>0</v>
      </c>
      <c r="J8566">
        <v>0</v>
      </c>
      <c r="K8566">
        <f t="shared" si="931"/>
        <v>0</v>
      </c>
      <c r="L8566">
        <v>13603</v>
      </c>
      <c r="M8566" s="6">
        <f t="shared" si="932"/>
        <v>0</v>
      </c>
      <c r="N8566" s="6">
        <f t="shared" si="933"/>
        <v>0</v>
      </c>
      <c r="O8566" s="6">
        <f t="shared" si="934"/>
        <v>0</v>
      </c>
      <c r="Q8566">
        <f>_xlfn.XLOOKUP(C8566&amp;G8566&amp;H8566,covid!$E$2:$E$2184,covid!$D$2:$D$2184,0,0,1)</f>
        <v>0</v>
      </c>
    </row>
    <row r="8567" spans="1:17" x14ac:dyDescent="0.3">
      <c r="A8567">
        <f>_xlfn.XLOOKUP(C8567,kamus!$B$2:$B$87,kamus!$A$2:$A$87,0,0,1)</f>
        <v>39</v>
      </c>
      <c r="B8567" t="str">
        <f>_xlfn.XLOOKUP(C8567,kamus!$B$2:$B$87,kamus!$D$2:$D$87,"dihapus",0,1)</f>
        <v>Moyudan</v>
      </c>
      <c r="C8567" t="s">
        <v>259</v>
      </c>
      <c r="D8567">
        <f>_xlfn.XLOOKUP(C8567,kamus!$B$2:$B$87,kamus!$J$2:$J$87,"dihapus",0,1)</f>
        <v>0</v>
      </c>
      <c r="E8567">
        <f t="shared" si="935"/>
        <v>0</v>
      </c>
      <c r="F8567" s="14">
        <v>45352</v>
      </c>
      <c r="G8567" s="1">
        <f t="shared" si="936"/>
        <v>3</v>
      </c>
      <c r="H8567" s="1">
        <f t="shared" si="937"/>
        <v>2024</v>
      </c>
      <c r="I8567">
        <v>7</v>
      </c>
      <c r="J8567">
        <v>7</v>
      </c>
      <c r="K8567">
        <f t="shared" si="931"/>
        <v>14</v>
      </c>
      <c r="L8567">
        <v>11796</v>
      </c>
      <c r="M8567" s="6">
        <f t="shared" si="932"/>
        <v>59.342149881315699</v>
      </c>
      <c r="N8567" s="6">
        <f t="shared" si="933"/>
        <v>59.342149881315699</v>
      </c>
      <c r="O8567" s="6">
        <f t="shared" si="934"/>
        <v>118.6842997626314</v>
      </c>
      <c r="Q8567">
        <f>_xlfn.XLOOKUP(C8567&amp;G8567&amp;H8567,covid!$E$2:$E$2184,covid!$D$2:$D$2184,0,0,1)</f>
        <v>0</v>
      </c>
    </row>
    <row r="8568" spans="1:17" x14ac:dyDescent="0.3">
      <c r="A8568">
        <f>_xlfn.XLOOKUP(C8568,kamus!$B$2:$B$87,kamus!$A$2:$A$87,0,0,1)</f>
        <v>42</v>
      </c>
      <c r="B8568" t="str">
        <f>_xlfn.XLOOKUP(C8568,kamus!$B$2:$B$87,kamus!$D$2:$D$87,"dihapus",0,1)</f>
        <v>Moyudan</v>
      </c>
      <c r="C8568" t="s">
        <v>260</v>
      </c>
      <c r="D8568">
        <f>_xlfn.XLOOKUP(C8568,kamus!$B$2:$B$87,kamus!$J$2:$J$87,"dihapus",0,1)</f>
        <v>0</v>
      </c>
      <c r="E8568">
        <f t="shared" si="935"/>
        <v>0</v>
      </c>
      <c r="F8568" s="14">
        <v>45352</v>
      </c>
      <c r="G8568" s="1">
        <f t="shared" si="936"/>
        <v>3</v>
      </c>
      <c r="H8568" s="1">
        <f t="shared" si="937"/>
        <v>2024</v>
      </c>
      <c r="I8568">
        <v>1</v>
      </c>
      <c r="J8568">
        <v>0</v>
      </c>
      <c r="K8568">
        <f t="shared" si="931"/>
        <v>1</v>
      </c>
      <c r="L8568">
        <v>7149</v>
      </c>
      <c r="M8568" s="6">
        <f t="shared" si="932"/>
        <v>13.987970345502866</v>
      </c>
      <c r="N8568" s="6">
        <f t="shared" si="933"/>
        <v>0</v>
      </c>
      <c r="O8568" s="6">
        <f t="shared" si="934"/>
        <v>13.987970345502866</v>
      </c>
      <c r="Q8568">
        <f>_xlfn.XLOOKUP(C8568&amp;G8568&amp;H8568,covid!$E$2:$E$2184,covid!$D$2:$D$2184,0,0,1)</f>
        <v>0</v>
      </c>
    </row>
    <row r="8569" spans="1:17" x14ac:dyDescent="0.3">
      <c r="A8569">
        <f>_xlfn.XLOOKUP(C8569,kamus!$B$2:$B$87,kamus!$A$2:$A$87,0,0,1)</f>
        <v>41</v>
      </c>
      <c r="B8569" t="str">
        <f>_xlfn.XLOOKUP(C8569,kamus!$B$2:$B$87,kamus!$D$2:$D$87,"dihapus",0,1)</f>
        <v>Moyudan</v>
      </c>
      <c r="C8569" t="s">
        <v>262</v>
      </c>
      <c r="D8569">
        <f>_xlfn.XLOOKUP(C8569,kamus!$B$2:$B$87,kamus!$J$2:$J$87,"dihapus",0,1)</f>
        <v>0</v>
      </c>
      <c r="E8569">
        <f t="shared" si="935"/>
        <v>0</v>
      </c>
      <c r="F8569" s="14">
        <v>45352</v>
      </c>
      <c r="G8569" s="1">
        <f t="shared" si="936"/>
        <v>3</v>
      </c>
      <c r="H8569" s="1">
        <f t="shared" si="937"/>
        <v>2024</v>
      </c>
      <c r="I8569">
        <v>0</v>
      </c>
      <c r="J8569">
        <v>0</v>
      </c>
      <c r="K8569">
        <f t="shared" si="931"/>
        <v>0</v>
      </c>
      <c r="L8569">
        <v>6661</v>
      </c>
      <c r="M8569" s="6">
        <f t="shared" si="932"/>
        <v>0</v>
      </c>
      <c r="N8569" s="6">
        <f t="shared" si="933"/>
        <v>0</v>
      </c>
      <c r="O8569" s="6">
        <f t="shared" si="934"/>
        <v>0</v>
      </c>
      <c r="Q8569">
        <f>_xlfn.XLOOKUP(C8569&amp;G8569&amp;H8569,covid!$E$2:$E$2184,covid!$D$2:$D$2184,0,0,1)</f>
        <v>0</v>
      </c>
    </row>
    <row r="8570" spans="1:17" x14ac:dyDescent="0.3">
      <c r="A8570">
        <f>_xlfn.XLOOKUP(C8570,kamus!$B$2:$B$87,kamus!$A$2:$A$87,0,0,1)</f>
        <v>40</v>
      </c>
      <c r="B8570" t="str">
        <f>_xlfn.XLOOKUP(C8570,kamus!$B$2:$B$87,kamus!$D$2:$D$87,"dihapus",0,1)</f>
        <v>Moyudan</v>
      </c>
      <c r="C8570" t="s">
        <v>264</v>
      </c>
      <c r="D8570">
        <f>_xlfn.XLOOKUP(C8570,kamus!$B$2:$B$87,kamus!$J$2:$J$87,"dihapus",0,1)</f>
        <v>0</v>
      </c>
      <c r="E8570">
        <f t="shared" si="935"/>
        <v>0</v>
      </c>
      <c r="F8570" s="14">
        <v>45352</v>
      </c>
      <c r="G8570" s="1">
        <f t="shared" si="936"/>
        <v>3</v>
      </c>
      <c r="H8570" s="1">
        <f t="shared" si="937"/>
        <v>2024</v>
      </c>
      <c r="I8570">
        <v>3</v>
      </c>
      <c r="J8570">
        <v>4</v>
      </c>
      <c r="K8570">
        <f t="shared" si="931"/>
        <v>7</v>
      </c>
      <c r="L8570">
        <v>8292</v>
      </c>
      <c r="M8570" s="6">
        <f t="shared" si="932"/>
        <v>36.179450072358897</v>
      </c>
      <c r="N8570" s="6">
        <f t="shared" si="933"/>
        <v>48.239266763145203</v>
      </c>
      <c r="O8570" s="6">
        <f t="shared" si="934"/>
        <v>84.4187168355041</v>
      </c>
      <c r="Q8570">
        <f>_xlfn.XLOOKUP(C8570&amp;G8570&amp;H8570,covid!$E$2:$E$2184,covid!$D$2:$D$2184,0,0,1)</f>
        <v>0</v>
      </c>
    </row>
    <row r="8571" spans="1:17" x14ac:dyDescent="0.3">
      <c r="A8571">
        <f>_xlfn.XLOOKUP(C8571,kamus!$B$2:$B$87,kamus!$A$2:$A$87,0,0,1)</f>
        <v>43</v>
      </c>
      <c r="B8571" t="str">
        <f>_xlfn.XLOOKUP(C8571,kamus!$B$2:$B$87,kamus!$D$2:$D$87,"dihapus",0,1)</f>
        <v>Ngaglik 1</v>
      </c>
      <c r="C8571" t="s">
        <v>228</v>
      </c>
      <c r="D8571">
        <f>_xlfn.XLOOKUP(C8571,kamus!$B$2:$B$87,kamus!$J$2:$J$87,"dihapus",0,1)</f>
        <v>1</v>
      </c>
      <c r="E8571">
        <f t="shared" si="935"/>
        <v>1</v>
      </c>
      <c r="F8571" s="14">
        <v>45352</v>
      </c>
      <c r="G8571" s="1">
        <f t="shared" si="936"/>
        <v>3</v>
      </c>
      <c r="H8571" s="1">
        <f t="shared" si="937"/>
        <v>2024</v>
      </c>
      <c r="I8571">
        <v>0</v>
      </c>
      <c r="J8571">
        <v>1</v>
      </c>
      <c r="K8571">
        <f t="shared" si="931"/>
        <v>1</v>
      </c>
      <c r="L8571">
        <v>12621</v>
      </c>
      <c r="M8571" s="6">
        <f t="shared" si="932"/>
        <v>0</v>
      </c>
      <c r="N8571" s="6">
        <f t="shared" si="933"/>
        <v>7.9233024324538466</v>
      </c>
      <c r="O8571" s="6">
        <f t="shared" si="934"/>
        <v>7.9233024324538466</v>
      </c>
      <c r="Q8571">
        <f>_xlfn.XLOOKUP(C8571&amp;G8571&amp;H8571,covid!$E$2:$E$2184,covid!$D$2:$D$2184,0,0,1)</f>
        <v>0</v>
      </c>
    </row>
    <row r="8572" spans="1:17" x14ac:dyDescent="0.3">
      <c r="A8572">
        <f>_xlfn.XLOOKUP(C8572,kamus!$B$2:$B$87,kamus!$A$2:$A$87,0,0,1)</f>
        <v>44</v>
      </c>
      <c r="B8572" t="str">
        <f>_xlfn.XLOOKUP(C8572,kamus!$B$2:$B$87,kamus!$D$2:$D$87,"dihapus",0,1)</f>
        <v>Ngaglik 1</v>
      </c>
      <c r="C8572" t="s">
        <v>237</v>
      </c>
      <c r="D8572">
        <f>_xlfn.XLOOKUP(C8572,kamus!$B$2:$B$87,kamus!$J$2:$J$87,"dihapus",0,1)</f>
        <v>1</v>
      </c>
      <c r="E8572">
        <f t="shared" si="935"/>
        <v>1</v>
      </c>
      <c r="F8572" s="14">
        <v>45352</v>
      </c>
      <c r="G8572" s="1">
        <f t="shared" si="936"/>
        <v>3</v>
      </c>
      <c r="H8572" s="1">
        <f t="shared" si="937"/>
        <v>2024</v>
      </c>
      <c r="I8572">
        <v>0</v>
      </c>
      <c r="J8572">
        <v>2</v>
      </c>
      <c r="K8572">
        <f t="shared" si="931"/>
        <v>2</v>
      </c>
      <c r="L8572">
        <v>21789</v>
      </c>
      <c r="M8572" s="6">
        <f t="shared" si="932"/>
        <v>0</v>
      </c>
      <c r="N8572" s="6">
        <f t="shared" si="933"/>
        <v>9.1789435036027349</v>
      </c>
      <c r="O8572" s="6">
        <f t="shared" si="934"/>
        <v>9.1789435036027349</v>
      </c>
      <c r="Q8572">
        <f>_xlfn.XLOOKUP(C8572&amp;G8572&amp;H8572,covid!$E$2:$E$2184,covid!$D$2:$D$2184,0,0,1)</f>
        <v>0</v>
      </c>
    </row>
    <row r="8573" spans="1:17" x14ac:dyDescent="0.3">
      <c r="A8573">
        <f>_xlfn.XLOOKUP(C8573,kamus!$B$2:$B$87,kamus!$A$2:$A$87,0,0,1)</f>
        <v>45</v>
      </c>
      <c r="B8573" t="str">
        <f>_xlfn.XLOOKUP(C8573,kamus!$B$2:$B$87,kamus!$D$2:$D$87,"dihapus",0,1)</f>
        <v>Ngaglik 1</v>
      </c>
      <c r="C8573" t="s">
        <v>255</v>
      </c>
      <c r="D8573">
        <f>_xlfn.XLOOKUP(C8573,kamus!$B$2:$B$87,kamus!$J$2:$J$87,"dihapus",0,1)</f>
        <v>1</v>
      </c>
      <c r="E8573">
        <f t="shared" si="935"/>
        <v>1</v>
      </c>
      <c r="F8573" s="14">
        <v>45352</v>
      </c>
      <c r="G8573" s="1">
        <f t="shared" si="936"/>
        <v>3</v>
      </c>
      <c r="H8573" s="1">
        <f t="shared" si="937"/>
        <v>2024</v>
      </c>
      <c r="I8573">
        <v>0</v>
      </c>
      <c r="J8573">
        <v>3</v>
      </c>
      <c r="K8573">
        <f t="shared" si="931"/>
        <v>3</v>
      </c>
      <c r="L8573">
        <v>19662</v>
      </c>
      <c r="M8573" s="6">
        <f t="shared" si="932"/>
        <v>0</v>
      </c>
      <c r="N8573" s="6">
        <f t="shared" si="933"/>
        <v>15.257857796765334</v>
      </c>
      <c r="O8573" s="6">
        <f t="shared" si="934"/>
        <v>15.257857796765334</v>
      </c>
      <c r="Q8573">
        <f>_xlfn.XLOOKUP(C8573&amp;G8573&amp;H8573,covid!$E$2:$E$2184,covid!$D$2:$D$2184,0,0,1)</f>
        <v>0</v>
      </c>
    </row>
    <row r="8574" spans="1:17" x14ac:dyDescent="0.3">
      <c r="A8574">
        <f>_xlfn.XLOOKUP(C8574,kamus!$B$2:$B$87,kamus!$A$2:$A$87,0,0,1)</f>
        <v>48</v>
      </c>
      <c r="B8574" t="str">
        <f>_xlfn.XLOOKUP(C8574,kamus!$B$2:$B$87,kamus!$D$2:$D$87,"dihapus",0,1)</f>
        <v>Ngaglik 2</v>
      </c>
      <c r="C8574" t="s">
        <v>208</v>
      </c>
      <c r="D8574">
        <f>_xlfn.XLOOKUP(C8574,kamus!$B$2:$B$87,kamus!$J$2:$J$87,"dihapus",0,1)</f>
        <v>1</v>
      </c>
      <c r="E8574">
        <f t="shared" si="935"/>
        <v>1</v>
      </c>
      <c r="F8574" s="14">
        <v>45352</v>
      </c>
      <c r="G8574" s="1">
        <f t="shared" si="936"/>
        <v>3</v>
      </c>
      <c r="H8574" s="1">
        <f t="shared" si="937"/>
        <v>2024</v>
      </c>
      <c r="I8574">
        <v>0</v>
      </c>
      <c r="J8574">
        <v>0</v>
      </c>
      <c r="K8574">
        <f t="shared" si="931"/>
        <v>0</v>
      </c>
      <c r="L8574">
        <v>10378</v>
      </c>
      <c r="M8574" s="6">
        <f t="shared" si="932"/>
        <v>0</v>
      </c>
      <c r="N8574" s="6">
        <f t="shared" si="933"/>
        <v>0</v>
      </c>
      <c r="O8574" s="6">
        <f t="shared" si="934"/>
        <v>0</v>
      </c>
      <c r="Q8574">
        <f>_xlfn.XLOOKUP(C8574&amp;G8574&amp;H8574,covid!$E$2:$E$2184,covid!$D$2:$D$2184,0,0,1)</f>
        <v>0</v>
      </c>
    </row>
    <row r="8575" spans="1:17" x14ac:dyDescent="0.3">
      <c r="A8575">
        <f>_xlfn.XLOOKUP(C8575,kamus!$B$2:$B$87,kamus!$A$2:$A$87,0,0,1)</f>
        <v>47</v>
      </c>
      <c r="B8575" t="str">
        <f>_xlfn.XLOOKUP(C8575,kamus!$B$2:$B$87,kamus!$D$2:$D$87,"dihapus",0,1)</f>
        <v>Ngaglik 2</v>
      </c>
      <c r="C8575" t="s">
        <v>238</v>
      </c>
      <c r="D8575">
        <f>_xlfn.XLOOKUP(C8575,kamus!$B$2:$B$87,kamus!$J$2:$J$87,"dihapus",0,1)</f>
        <v>1</v>
      </c>
      <c r="E8575">
        <f t="shared" si="935"/>
        <v>1</v>
      </c>
      <c r="F8575" s="14">
        <v>45352</v>
      </c>
      <c r="G8575" s="1">
        <f t="shared" si="936"/>
        <v>3</v>
      </c>
      <c r="H8575" s="1">
        <f t="shared" si="937"/>
        <v>2024</v>
      </c>
      <c r="I8575">
        <v>0</v>
      </c>
      <c r="J8575">
        <v>1</v>
      </c>
      <c r="K8575">
        <f t="shared" si="931"/>
        <v>1</v>
      </c>
      <c r="L8575">
        <v>22219</v>
      </c>
      <c r="M8575" s="6">
        <f t="shared" si="932"/>
        <v>0</v>
      </c>
      <c r="N8575" s="6">
        <f t="shared" si="933"/>
        <v>4.5006525946262208</v>
      </c>
      <c r="O8575" s="6">
        <f t="shared" si="934"/>
        <v>4.5006525946262208</v>
      </c>
      <c r="Q8575">
        <f>_xlfn.XLOOKUP(C8575&amp;G8575&amp;H8575,covid!$E$2:$E$2184,covid!$D$2:$D$2184,0,0,1)</f>
        <v>0</v>
      </c>
    </row>
    <row r="8576" spans="1:17" x14ac:dyDescent="0.3">
      <c r="A8576">
        <f>_xlfn.XLOOKUP(C8576,kamus!$B$2:$B$87,kamus!$A$2:$A$87,0,0,1)</f>
        <v>46</v>
      </c>
      <c r="B8576" t="str">
        <f>_xlfn.XLOOKUP(C8576,kamus!$B$2:$B$87,kamus!$D$2:$D$87,"dihapus",0,1)</f>
        <v>Ngaglik 2</v>
      </c>
      <c r="C8576" t="s">
        <v>257</v>
      </c>
      <c r="D8576">
        <f>_xlfn.XLOOKUP(C8576,kamus!$B$2:$B$87,kamus!$J$2:$J$87,"dihapus",0,1)</f>
        <v>1</v>
      </c>
      <c r="E8576">
        <f t="shared" si="935"/>
        <v>1</v>
      </c>
      <c r="F8576" s="14">
        <v>45352</v>
      </c>
      <c r="G8576" s="1">
        <f t="shared" si="936"/>
        <v>3</v>
      </c>
      <c r="H8576" s="1">
        <f t="shared" si="937"/>
        <v>2024</v>
      </c>
      <c r="I8576">
        <v>1</v>
      </c>
      <c r="J8576">
        <v>0</v>
      </c>
      <c r="K8576">
        <f t="shared" si="931"/>
        <v>1</v>
      </c>
      <c r="L8576">
        <v>16798</v>
      </c>
      <c r="M8576" s="6">
        <f t="shared" si="932"/>
        <v>5.9530896535301823</v>
      </c>
      <c r="N8576" s="6">
        <f t="shared" si="933"/>
        <v>0</v>
      </c>
      <c r="O8576" s="6">
        <f t="shared" si="934"/>
        <v>5.9530896535301823</v>
      </c>
      <c r="Q8576">
        <f>_xlfn.XLOOKUP(C8576&amp;G8576&amp;H8576,covid!$E$2:$E$2184,covid!$D$2:$D$2184,0,0,1)</f>
        <v>0</v>
      </c>
    </row>
    <row r="8577" spans="1:17" x14ac:dyDescent="0.3">
      <c r="A8577">
        <f>_xlfn.XLOOKUP(C8577,kamus!$B$2:$B$87,kamus!$A$2:$A$87,0,0,1)</f>
        <v>50</v>
      </c>
      <c r="B8577" t="str">
        <f>_xlfn.XLOOKUP(C8577,kamus!$B$2:$B$87,kamus!$D$2:$D$87,"dihapus",0,1)</f>
        <v>Ngemplak 1</v>
      </c>
      <c r="C8577" t="s">
        <v>202</v>
      </c>
      <c r="D8577">
        <f>_xlfn.XLOOKUP(C8577,kamus!$B$2:$B$87,kamus!$J$2:$J$87,"dihapus",0,1)</f>
        <v>0</v>
      </c>
      <c r="E8577">
        <f t="shared" si="935"/>
        <v>0</v>
      </c>
      <c r="F8577" s="14">
        <v>45352</v>
      </c>
      <c r="G8577" s="1">
        <f t="shared" si="936"/>
        <v>3</v>
      </c>
      <c r="H8577" s="1">
        <f t="shared" si="937"/>
        <v>2024</v>
      </c>
      <c r="I8577">
        <v>0</v>
      </c>
      <c r="J8577">
        <v>4</v>
      </c>
      <c r="K8577">
        <f t="shared" si="931"/>
        <v>4</v>
      </c>
      <c r="L8577">
        <v>7935</v>
      </c>
      <c r="M8577" s="6">
        <f t="shared" si="932"/>
        <v>0</v>
      </c>
      <c r="N8577" s="6">
        <f t="shared" si="933"/>
        <v>50.40957781978576</v>
      </c>
      <c r="O8577" s="6">
        <f t="shared" si="934"/>
        <v>50.40957781978576</v>
      </c>
      <c r="Q8577">
        <f>_xlfn.XLOOKUP(C8577&amp;G8577&amp;H8577,covid!$E$2:$E$2184,covid!$D$2:$D$2184,0,0,1)</f>
        <v>0</v>
      </c>
    </row>
    <row r="8578" spans="1:17" x14ac:dyDescent="0.3">
      <c r="A8578">
        <f>_xlfn.XLOOKUP(C8578,kamus!$B$2:$B$87,kamus!$A$2:$A$87,0,0,1)</f>
        <v>51</v>
      </c>
      <c r="B8578" t="str">
        <f>_xlfn.XLOOKUP(C8578,kamus!$B$2:$B$87,kamus!$D$2:$D$87,"dihapus",0,1)</f>
        <v>Ngemplak 1</v>
      </c>
      <c r="C8578" t="s">
        <v>256</v>
      </c>
      <c r="D8578">
        <f>_xlfn.XLOOKUP(C8578,kamus!$B$2:$B$87,kamus!$J$2:$J$87,"dihapus",0,1)</f>
        <v>0</v>
      </c>
      <c r="E8578">
        <f t="shared" si="935"/>
        <v>0</v>
      </c>
      <c r="F8578" s="14">
        <v>45352</v>
      </c>
      <c r="G8578" s="1">
        <f t="shared" si="936"/>
        <v>3</v>
      </c>
      <c r="H8578" s="1">
        <f t="shared" si="937"/>
        <v>2024</v>
      </c>
      <c r="I8578">
        <v>3</v>
      </c>
      <c r="J8578">
        <v>10</v>
      </c>
      <c r="K8578">
        <f t="shared" ref="K8578:K8641" si="938">J8578+I8578</f>
        <v>13</v>
      </c>
      <c r="L8578">
        <v>8154</v>
      </c>
      <c r="M8578" s="6">
        <f t="shared" ref="M8578:M8641" si="939">IF(ISBLANK(I8578)=TRUE,"",I8578/$L8578*100000)</f>
        <v>36.791758646063279</v>
      </c>
      <c r="N8578" s="6">
        <f t="shared" ref="N8578:N8641" si="940">IF(ISBLANK(J8578)=TRUE,"",J8578/$L8578*100000)</f>
        <v>122.63919548687761</v>
      </c>
      <c r="O8578" s="6">
        <f t="shared" ref="O8578:O8641" si="941">IF(ISBLANK(K8578)=TRUE,"",K8578/$L8578*100000)</f>
        <v>159.43095413294088</v>
      </c>
      <c r="Q8578">
        <f>_xlfn.XLOOKUP(C8578&amp;G8578&amp;H8578,covid!$E$2:$E$2184,covid!$D$2:$D$2184,0,0,1)</f>
        <v>0</v>
      </c>
    </row>
    <row r="8579" spans="1:17" x14ac:dyDescent="0.3">
      <c r="A8579">
        <f>_xlfn.XLOOKUP(C8579,kamus!$B$2:$B$87,kamus!$A$2:$A$87,0,0,1)</f>
        <v>49</v>
      </c>
      <c r="B8579" t="str">
        <f>_xlfn.XLOOKUP(C8579,kamus!$B$2:$B$87,kamus!$D$2:$D$87,"dihapus",0,1)</f>
        <v>Ngemplak 1</v>
      </c>
      <c r="C8579" t="s">
        <v>276</v>
      </c>
      <c r="D8579">
        <f>_xlfn.XLOOKUP(C8579,kamus!$B$2:$B$87,kamus!$J$2:$J$87,"dihapus",0,1)</f>
        <v>1</v>
      </c>
      <c r="E8579">
        <f t="shared" ref="E8579:E8642" si="942">IF(D8579=0,0,IF(H8579&lt;2021,0,IF(AND(H8579=2021,G8579&lt;5),0,1)))</f>
        <v>1</v>
      </c>
      <c r="F8579" s="14">
        <v>45352</v>
      </c>
      <c r="G8579" s="1">
        <f t="shared" ref="G8579:G8642" si="943">MONTH(F8579)</f>
        <v>3</v>
      </c>
      <c r="H8579" s="1">
        <f t="shared" ref="H8579:H8642" si="944">YEAR(F8579)</f>
        <v>2024</v>
      </c>
      <c r="I8579">
        <v>0</v>
      </c>
      <c r="J8579">
        <v>1</v>
      </c>
      <c r="K8579">
        <f t="shared" si="938"/>
        <v>1</v>
      </c>
      <c r="L8579">
        <v>9633</v>
      </c>
      <c r="M8579" s="6">
        <f t="shared" si="939"/>
        <v>0</v>
      </c>
      <c r="N8579" s="6">
        <f t="shared" si="940"/>
        <v>10.380982040901069</v>
      </c>
      <c r="O8579" s="6">
        <f t="shared" si="941"/>
        <v>10.380982040901069</v>
      </c>
      <c r="Q8579">
        <f>_xlfn.XLOOKUP(C8579&amp;G8579&amp;H8579,covid!$E$2:$E$2184,covid!$D$2:$D$2184,0,0,1)</f>
        <v>0</v>
      </c>
    </row>
    <row r="8580" spans="1:17" x14ac:dyDescent="0.3">
      <c r="A8580">
        <f>_xlfn.XLOOKUP(C8580,kamus!$B$2:$B$87,kamus!$A$2:$A$87,0,0,1)</f>
        <v>52</v>
      </c>
      <c r="B8580" t="str">
        <f>_xlfn.XLOOKUP(C8580,kamus!$B$2:$B$87,kamus!$D$2:$D$87,"dihapus",0,1)</f>
        <v>Ngemplak 2</v>
      </c>
      <c r="C8580" t="s">
        <v>277</v>
      </c>
      <c r="D8580">
        <f>_xlfn.XLOOKUP(C8580,kamus!$B$2:$B$87,kamus!$J$2:$J$87,"dihapus",0,1)</f>
        <v>1</v>
      </c>
      <c r="E8580">
        <f t="shared" si="942"/>
        <v>1</v>
      </c>
      <c r="F8580" s="14">
        <v>45352</v>
      </c>
      <c r="G8580" s="1">
        <f t="shared" si="943"/>
        <v>3</v>
      </c>
      <c r="H8580" s="1">
        <f t="shared" si="944"/>
        <v>2024</v>
      </c>
      <c r="I8580">
        <v>0</v>
      </c>
      <c r="J8580">
        <v>0</v>
      </c>
      <c r="K8580">
        <f t="shared" si="938"/>
        <v>0</v>
      </c>
      <c r="L8580">
        <v>31427</v>
      </c>
      <c r="M8580" s="6">
        <f t="shared" si="939"/>
        <v>0</v>
      </c>
      <c r="N8580" s="6">
        <f t="shared" si="940"/>
        <v>0</v>
      </c>
      <c r="O8580" s="6">
        <f t="shared" si="941"/>
        <v>0</v>
      </c>
      <c r="Q8580">
        <f>_xlfn.XLOOKUP(C8580&amp;G8580&amp;H8580,covid!$E$2:$E$2184,covid!$D$2:$D$2184,0,0,1)</f>
        <v>0</v>
      </c>
    </row>
    <row r="8581" spans="1:17" x14ac:dyDescent="0.3">
      <c r="A8581">
        <f>_xlfn.XLOOKUP(C8581,kamus!$B$2:$B$87,kamus!$A$2:$A$87,0,0,1)</f>
        <v>53</v>
      </c>
      <c r="B8581" t="str">
        <f>_xlfn.XLOOKUP(C8581,kamus!$B$2:$B$87,kamus!$D$2:$D$87,"dihapus",0,1)</f>
        <v>Ngemplak 2</v>
      </c>
      <c r="C8581" t="s">
        <v>278</v>
      </c>
      <c r="D8581">
        <f>_xlfn.XLOOKUP(C8581,kamus!$B$2:$B$87,kamus!$J$2:$J$87,"dihapus",0,1)</f>
        <v>0</v>
      </c>
      <c r="E8581">
        <f t="shared" si="942"/>
        <v>0</v>
      </c>
      <c r="F8581" s="14">
        <v>45352</v>
      </c>
      <c r="G8581" s="1">
        <f t="shared" si="943"/>
        <v>3</v>
      </c>
      <c r="H8581" s="1">
        <f t="shared" si="944"/>
        <v>2024</v>
      </c>
      <c r="I8581">
        <v>0</v>
      </c>
      <c r="J8581">
        <v>0</v>
      </c>
      <c r="K8581">
        <f t="shared" si="938"/>
        <v>0</v>
      </c>
      <c r="L8581">
        <v>8835</v>
      </c>
      <c r="M8581" s="6">
        <f t="shared" si="939"/>
        <v>0</v>
      </c>
      <c r="N8581" s="6">
        <f t="shared" si="940"/>
        <v>0</v>
      </c>
      <c r="O8581" s="6">
        <f t="shared" si="941"/>
        <v>0</v>
      </c>
      <c r="Q8581">
        <f>_xlfn.XLOOKUP(C8581&amp;G8581&amp;H8581,covid!$E$2:$E$2184,covid!$D$2:$D$2184,0,0,1)</f>
        <v>0</v>
      </c>
    </row>
    <row r="8582" spans="1:17" x14ac:dyDescent="0.3">
      <c r="A8582">
        <f>_xlfn.XLOOKUP(C8582,kamus!$B$2:$B$87,kamus!$A$2:$A$87,0,0,1)</f>
        <v>57</v>
      </c>
      <c r="B8582" t="str">
        <f>_xlfn.XLOOKUP(C8582,kamus!$B$2:$B$87,kamus!$D$2:$D$87,"dihapus",0,1)</f>
        <v>Pakem</v>
      </c>
      <c r="C8582" t="s">
        <v>204</v>
      </c>
      <c r="D8582">
        <f>_xlfn.XLOOKUP(C8582,kamus!$B$2:$B$87,kamus!$J$2:$J$87,"dihapus",0,1)</f>
        <v>0</v>
      </c>
      <c r="E8582">
        <f t="shared" si="942"/>
        <v>0</v>
      </c>
      <c r="F8582" s="14">
        <v>45352</v>
      </c>
      <c r="G8582" s="1">
        <f t="shared" si="943"/>
        <v>3</v>
      </c>
      <c r="H8582" s="1">
        <f t="shared" si="944"/>
        <v>2024</v>
      </c>
      <c r="I8582">
        <v>0</v>
      </c>
      <c r="J8582">
        <v>0</v>
      </c>
      <c r="K8582">
        <f t="shared" si="938"/>
        <v>0</v>
      </c>
      <c r="L8582">
        <v>6819</v>
      </c>
      <c r="M8582" s="6">
        <f t="shared" si="939"/>
        <v>0</v>
      </c>
      <c r="N8582" s="6">
        <f t="shared" si="940"/>
        <v>0</v>
      </c>
      <c r="O8582" s="6">
        <f t="shared" si="941"/>
        <v>0</v>
      </c>
      <c r="Q8582">
        <f>_xlfn.XLOOKUP(C8582&amp;G8582&amp;H8582,covid!$E$2:$E$2184,covid!$D$2:$D$2184,0,0,1)</f>
        <v>0</v>
      </c>
    </row>
    <row r="8583" spans="1:17" x14ac:dyDescent="0.3">
      <c r="A8583">
        <f>_xlfn.XLOOKUP(C8583,kamus!$B$2:$B$87,kamus!$A$2:$A$87,0,0,1)</f>
        <v>54</v>
      </c>
      <c r="B8583" t="str">
        <f>_xlfn.XLOOKUP(C8583,kamus!$B$2:$B$87,kamus!$D$2:$D$87,"dihapus",0,1)</f>
        <v>Pakem</v>
      </c>
      <c r="C8583" t="s">
        <v>213</v>
      </c>
      <c r="D8583">
        <f>_xlfn.XLOOKUP(C8583,kamus!$B$2:$B$87,kamus!$J$2:$J$87,"dihapus",0,1)</f>
        <v>0</v>
      </c>
      <c r="E8583">
        <f t="shared" si="942"/>
        <v>0</v>
      </c>
      <c r="F8583" s="14">
        <v>45352</v>
      </c>
      <c r="G8583" s="1">
        <f t="shared" si="943"/>
        <v>3</v>
      </c>
      <c r="H8583" s="1">
        <f t="shared" si="944"/>
        <v>2024</v>
      </c>
      <c r="I8583">
        <v>0</v>
      </c>
      <c r="J8583">
        <v>3</v>
      </c>
      <c r="K8583">
        <f t="shared" si="938"/>
        <v>3</v>
      </c>
      <c r="L8583">
        <v>9099</v>
      </c>
      <c r="M8583" s="6">
        <f t="shared" si="939"/>
        <v>0</v>
      </c>
      <c r="N8583" s="6">
        <f t="shared" si="940"/>
        <v>32.970656116056709</v>
      </c>
      <c r="O8583" s="6">
        <f t="shared" si="941"/>
        <v>32.970656116056709</v>
      </c>
      <c r="Q8583">
        <f>_xlfn.XLOOKUP(C8583&amp;G8583&amp;H8583,covid!$E$2:$E$2184,covid!$D$2:$D$2184,0,0,1)</f>
        <v>0</v>
      </c>
    </row>
    <row r="8584" spans="1:17" x14ac:dyDescent="0.3">
      <c r="A8584">
        <f>_xlfn.XLOOKUP(C8584,kamus!$B$2:$B$87,kamus!$A$2:$A$87,0,0,1)</f>
        <v>56</v>
      </c>
      <c r="B8584" t="str">
        <f>_xlfn.XLOOKUP(C8584,kamus!$B$2:$B$87,kamus!$D$2:$D$87,"dihapus",0,1)</f>
        <v>Pakem</v>
      </c>
      <c r="C8584" t="s">
        <v>214</v>
      </c>
      <c r="D8584">
        <f>_xlfn.XLOOKUP(C8584,kamus!$B$2:$B$87,kamus!$J$2:$J$87,"dihapus",0,1)</f>
        <v>1</v>
      </c>
      <c r="E8584">
        <f t="shared" si="942"/>
        <v>1</v>
      </c>
      <c r="F8584" s="14">
        <v>45352</v>
      </c>
      <c r="G8584" s="1">
        <f t="shared" si="943"/>
        <v>3</v>
      </c>
      <c r="H8584" s="1">
        <f t="shared" si="944"/>
        <v>2024</v>
      </c>
      <c r="I8584">
        <v>0</v>
      </c>
      <c r="J8584">
        <v>1</v>
      </c>
      <c r="K8584">
        <f t="shared" si="938"/>
        <v>1</v>
      </c>
      <c r="L8584">
        <v>6667</v>
      </c>
      <c r="M8584" s="6">
        <f t="shared" si="939"/>
        <v>0</v>
      </c>
      <c r="N8584" s="6">
        <f t="shared" si="940"/>
        <v>14.999250037498125</v>
      </c>
      <c r="O8584" s="6">
        <f t="shared" si="941"/>
        <v>14.999250037498125</v>
      </c>
      <c r="Q8584">
        <f>_xlfn.XLOOKUP(C8584&amp;G8584&amp;H8584,covid!$E$2:$E$2184,covid!$D$2:$D$2184,0,0,1)</f>
        <v>0</v>
      </c>
    </row>
    <row r="8585" spans="1:17" x14ac:dyDescent="0.3">
      <c r="A8585">
        <f>_xlfn.XLOOKUP(C8585,kamus!$B$2:$B$87,kamus!$A$2:$A$87,0,0,1)</f>
        <v>58</v>
      </c>
      <c r="B8585" t="str">
        <f>_xlfn.XLOOKUP(C8585,kamus!$B$2:$B$87,kamus!$D$2:$D$87,"dihapus",0,1)</f>
        <v>Pakem</v>
      </c>
      <c r="C8585" t="s">
        <v>231</v>
      </c>
      <c r="D8585">
        <f>_xlfn.XLOOKUP(C8585,kamus!$B$2:$B$87,kamus!$J$2:$J$87,"dihapus",0,1)</f>
        <v>0</v>
      </c>
      <c r="E8585">
        <f t="shared" si="942"/>
        <v>0</v>
      </c>
      <c r="F8585" s="14">
        <v>45352</v>
      </c>
      <c r="G8585" s="1">
        <f t="shared" si="943"/>
        <v>3</v>
      </c>
      <c r="H8585" s="1">
        <f t="shared" si="944"/>
        <v>2024</v>
      </c>
      <c r="I8585">
        <v>0</v>
      </c>
      <c r="J8585">
        <v>4</v>
      </c>
      <c r="K8585">
        <f t="shared" si="938"/>
        <v>4</v>
      </c>
      <c r="L8585">
        <v>6886</v>
      </c>
      <c r="M8585" s="6">
        <f t="shared" si="939"/>
        <v>0</v>
      </c>
      <c r="N8585" s="6">
        <f t="shared" si="940"/>
        <v>58.088875980249782</v>
      </c>
      <c r="O8585" s="6">
        <f t="shared" si="941"/>
        <v>58.088875980249782</v>
      </c>
      <c r="Q8585">
        <f>_xlfn.XLOOKUP(C8585&amp;G8585&amp;H8585,covid!$E$2:$E$2184,covid!$D$2:$D$2184,0,0,1)</f>
        <v>0</v>
      </c>
    </row>
    <row r="8586" spans="1:17" x14ac:dyDescent="0.3">
      <c r="A8586">
        <f>_xlfn.XLOOKUP(C8586,kamus!$B$2:$B$87,kamus!$A$2:$A$87,0,0,1)</f>
        <v>55</v>
      </c>
      <c r="B8586" t="str">
        <f>_xlfn.XLOOKUP(C8586,kamus!$B$2:$B$87,kamus!$D$2:$D$87,"dihapus",0,1)</f>
        <v>Pakem</v>
      </c>
      <c r="C8586" t="s">
        <v>234</v>
      </c>
      <c r="D8586">
        <f>_xlfn.XLOOKUP(C8586,kamus!$B$2:$B$87,kamus!$J$2:$J$87,"dihapus",0,1)</f>
        <v>0</v>
      </c>
      <c r="E8586">
        <f t="shared" si="942"/>
        <v>0</v>
      </c>
      <c r="F8586" s="14">
        <v>45352</v>
      </c>
      <c r="G8586" s="1">
        <f t="shared" si="943"/>
        <v>3</v>
      </c>
      <c r="H8586" s="1">
        <f t="shared" si="944"/>
        <v>2024</v>
      </c>
      <c r="I8586">
        <v>0</v>
      </c>
      <c r="J8586">
        <v>0</v>
      </c>
      <c r="K8586">
        <f t="shared" si="938"/>
        <v>0</v>
      </c>
      <c r="L8586">
        <v>9826</v>
      </c>
      <c r="M8586" s="6">
        <f t="shared" si="939"/>
        <v>0</v>
      </c>
      <c r="N8586" s="6">
        <f t="shared" si="940"/>
        <v>0</v>
      </c>
      <c r="O8586" s="6">
        <f t="shared" si="941"/>
        <v>0</v>
      </c>
      <c r="Q8586">
        <f>_xlfn.XLOOKUP(C8586&amp;G8586&amp;H8586,covid!$E$2:$E$2184,covid!$D$2:$D$2184,0,0,1)</f>
        <v>0</v>
      </c>
    </row>
    <row r="8587" spans="1:17" x14ac:dyDescent="0.3">
      <c r="A8587">
        <f>_xlfn.XLOOKUP(C8587,kamus!$B$2:$B$87,kamus!$A$2:$A$87,0,0,1)</f>
        <v>64</v>
      </c>
      <c r="B8587" t="str">
        <f>_xlfn.XLOOKUP(C8587,kamus!$B$2:$B$87,kamus!$D$2:$D$87,"dihapus",0,1)</f>
        <v>Prambanan</v>
      </c>
      <c r="C8587" t="s">
        <v>203</v>
      </c>
      <c r="D8587">
        <f>_xlfn.XLOOKUP(C8587,kamus!$B$2:$B$87,kamus!$J$2:$J$87,"dihapus",0,1)</f>
        <v>1</v>
      </c>
      <c r="E8587">
        <f t="shared" si="942"/>
        <v>1</v>
      </c>
      <c r="F8587" s="14">
        <v>45352</v>
      </c>
      <c r="G8587" s="1">
        <f t="shared" si="943"/>
        <v>3</v>
      </c>
      <c r="H8587" s="1">
        <f t="shared" si="944"/>
        <v>2024</v>
      </c>
      <c r="I8587">
        <v>2</v>
      </c>
      <c r="J8587">
        <v>1</v>
      </c>
      <c r="K8587">
        <f t="shared" si="938"/>
        <v>3</v>
      </c>
      <c r="L8587">
        <v>12517</v>
      </c>
      <c r="M8587" s="6">
        <f t="shared" si="939"/>
        <v>15.978269553407367</v>
      </c>
      <c r="N8587" s="6">
        <f t="shared" si="940"/>
        <v>7.9891347767036835</v>
      </c>
      <c r="O8587" s="6">
        <f t="shared" si="941"/>
        <v>23.967404330111048</v>
      </c>
      <c r="Q8587">
        <f>_xlfn.XLOOKUP(C8587&amp;G8587&amp;H8587,covid!$E$2:$E$2184,covid!$D$2:$D$2184,0,0,1)</f>
        <v>0</v>
      </c>
    </row>
    <row r="8588" spans="1:17" x14ac:dyDescent="0.3">
      <c r="A8588">
        <f>_xlfn.XLOOKUP(C8588,kamus!$B$2:$B$87,kamus!$A$2:$A$87,0,0,1)</f>
        <v>59</v>
      </c>
      <c r="B8588" t="str">
        <f>_xlfn.XLOOKUP(C8588,kamus!$B$2:$B$87,kamus!$D$2:$D$87,"dihapus",0,1)</f>
        <v>Prambanan</v>
      </c>
      <c r="C8588" t="s">
        <v>210</v>
      </c>
      <c r="D8588">
        <f>_xlfn.XLOOKUP(C8588,kamus!$B$2:$B$87,kamus!$J$2:$J$87,"dihapus",0,1)</f>
        <v>0</v>
      </c>
      <c r="E8588">
        <f t="shared" si="942"/>
        <v>0</v>
      </c>
      <c r="F8588" s="14">
        <v>45352</v>
      </c>
      <c r="G8588" s="1">
        <f t="shared" si="943"/>
        <v>3</v>
      </c>
      <c r="H8588" s="1">
        <f t="shared" si="944"/>
        <v>2024</v>
      </c>
      <c r="I8588">
        <v>1</v>
      </c>
      <c r="J8588">
        <v>0</v>
      </c>
      <c r="K8588">
        <f t="shared" si="938"/>
        <v>1</v>
      </c>
      <c r="L8588">
        <v>4724</v>
      </c>
      <c r="M8588" s="6">
        <f t="shared" si="939"/>
        <v>21.168501270110074</v>
      </c>
      <c r="N8588" s="6">
        <f t="shared" si="940"/>
        <v>0</v>
      </c>
      <c r="O8588" s="6">
        <f t="shared" si="941"/>
        <v>21.168501270110074</v>
      </c>
      <c r="Q8588">
        <f>_xlfn.XLOOKUP(C8588&amp;G8588&amp;H8588,covid!$E$2:$E$2184,covid!$D$2:$D$2184,0,0,1)</f>
        <v>0</v>
      </c>
    </row>
    <row r="8589" spans="1:17" x14ac:dyDescent="0.3">
      <c r="A8589">
        <f>_xlfn.XLOOKUP(C8589,kamus!$B$2:$B$87,kamus!$A$2:$A$87,0,0,1)</f>
        <v>61</v>
      </c>
      <c r="B8589" t="str">
        <f>_xlfn.XLOOKUP(C8589,kamus!$B$2:$B$87,kamus!$D$2:$D$87,"dihapus",0,1)</f>
        <v>Prambanan</v>
      </c>
      <c r="C8589" t="s">
        <v>219</v>
      </c>
      <c r="D8589">
        <f>_xlfn.XLOOKUP(C8589,kamus!$B$2:$B$87,kamus!$J$2:$J$87,"dihapus",0,1)</f>
        <v>0</v>
      </c>
      <c r="E8589">
        <f t="shared" si="942"/>
        <v>0</v>
      </c>
      <c r="F8589" s="14">
        <v>45352</v>
      </c>
      <c r="G8589" s="1">
        <f t="shared" si="943"/>
        <v>3</v>
      </c>
      <c r="H8589" s="1">
        <f t="shared" si="944"/>
        <v>2024</v>
      </c>
      <c r="I8589">
        <v>4</v>
      </c>
      <c r="J8589">
        <v>1</v>
      </c>
      <c r="K8589">
        <f t="shared" si="938"/>
        <v>5</v>
      </c>
      <c r="L8589">
        <v>14121</v>
      </c>
      <c r="M8589" s="6">
        <f t="shared" si="939"/>
        <v>28.326605764464276</v>
      </c>
      <c r="N8589" s="6">
        <f t="shared" si="940"/>
        <v>7.0816514411160689</v>
      </c>
      <c r="O8589" s="6">
        <f t="shared" si="941"/>
        <v>35.408257205580341</v>
      </c>
      <c r="Q8589">
        <f>_xlfn.XLOOKUP(C8589&amp;G8589&amp;H8589,covid!$E$2:$E$2184,covid!$D$2:$D$2184,0,0,1)</f>
        <v>0</v>
      </c>
    </row>
    <row r="8590" spans="1:17" x14ac:dyDescent="0.3">
      <c r="A8590">
        <f>_xlfn.XLOOKUP(C8590,kamus!$B$2:$B$87,kamus!$A$2:$A$87,0,0,1)</f>
        <v>62</v>
      </c>
      <c r="B8590" t="str">
        <f>_xlfn.XLOOKUP(C8590,kamus!$B$2:$B$87,kamus!$D$2:$D$87,"dihapus",0,1)</f>
        <v>Prambanan</v>
      </c>
      <c r="C8590" t="s">
        <v>236</v>
      </c>
      <c r="D8590">
        <f>_xlfn.XLOOKUP(C8590,kamus!$B$2:$B$87,kamus!$J$2:$J$87,"dihapus",0,1)</f>
        <v>0</v>
      </c>
      <c r="E8590">
        <f t="shared" si="942"/>
        <v>0</v>
      </c>
      <c r="F8590" s="14">
        <v>45352</v>
      </c>
      <c r="G8590" s="1">
        <f t="shared" si="943"/>
        <v>3</v>
      </c>
      <c r="H8590" s="1">
        <f t="shared" si="944"/>
        <v>2024</v>
      </c>
      <c r="I8590">
        <v>0</v>
      </c>
      <c r="J8590">
        <v>0</v>
      </c>
      <c r="K8590">
        <f t="shared" si="938"/>
        <v>0</v>
      </c>
      <c r="L8590">
        <v>6027</v>
      </c>
      <c r="M8590" s="6">
        <f t="shared" si="939"/>
        <v>0</v>
      </c>
      <c r="N8590" s="6">
        <f t="shared" si="940"/>
        <v>0</v>
      </c>
      <c r="O8590" s="6">
        <f t="shared" si="941"/>
        <v>0</v>
      </c>
      <c r="Q8590">
        <f>_xlfn.XLOOKUP(C8590&amp;G8590&amp;H8590,covid!$E$2:$E$2184,covid!$D$2:$D$2184,0,0,1)</f>
        <v>0</v>
      </c>
    </row>
    <row r="8591" spans="1:17" x14ac:dyDescent="0.3">
      <c r="A8591">
        <f>_xlfn.XLOOKUP(C8591,kamus!$B$2:$B$87,kamus!$A$2:$A$87,0,0,1)</f>
        <v>63</v>
      </c>
      <c r="B8591" t="str">
        <f>_xlfn.XLOOKUP(C8591,kamus!$B$2:$B$87,kamus!$D$2:$D$87,"dihapus",0,1)</f>
        <v>Prambanan</v>
      </c>
      <c r="C8591" t="s">
        <v>261</v>
      </c>
      <c r="D8591">
        <f>_xlfn.XLOOKUP(C8591,kamus!$B$2:$B$87,kamus!$J$2:$J$87,"dihapus",0,1)</f>
        <v>0</v>
      </c>
      <c r="E8591">
        <f t="shared" si="942"/>
        <v>0</v>
      </c>
      <c r="F8591" s="14">
        <v>45352</v>
      </c>
      <c r="G8591" s="1">
        <f t="shared" si="943"/>
        <v>3</v>
      </c>
      <c r="H8591" s="1">
        <f t="shared" si="944"/>
        <v>2024</v>
      </c>
      <c r="I8591">
        <v>2</v>
      </c>
      <c r="J8591">
        <v>1</v>
      </c>
      <c r="K8591">
        <f t="shared" si="938"/>
        <v>3</v>
      </c>
      <c r="L8591">
        <v>15271</v>
      </c>
      <c r="M8591" s="6">
        <f t="shared" si="939"/>
        <v>13.096719271822408</v>
      </c>
      <c r="N8591" s="6">
        <f t="shared" si="940"/>
        <v>6.5483596359112042</v>
      </c>
      <c r="O8591" s="6">
        <f t="shared" si="941"/>
        <v>19.645078907733613</v>
      </c>
      <c r="Q8591">
        <f>_xlfn.XLOOKUP(C8591&amp;G8591&amp;H8591,covid!$E$2:$E$2184,covid!$D$2:$D$2184,0,0,1)</f>
        <v>0</v>
      </c>
    </row>
    <row r="8592" spans="1:17" x14ac:dyDescent="0.3">
      <c r="A8592">
        <f>_xlfn.XLOOKUP(C8592,kamus!$B$2:$B$87,kamus!$A$2:$A$87,0,0,1)</f>
        <v>60</v>
      </c>
      <c r="B8592" t="str">
        <f>_xlfn.XLOOKUP(C8592,kamus!$B$2:$B$87,kamus!$D$2:$D$87,"dihapus",0,1)</f>
        <v>Prambanan</v>
      </c>
      <c r="C8592" t="s">
        <v>280</v>
      </c>
      <c r="D8592">
        <f>_xlfn.XLOOKUP(C8592,kamus!$B$2:$B$87,kamus!$J$2:$J$87,"dihapus",0,1)</f>
        <v>0</v>
      </c>
      <c r="E8592">
        <f t="shared" si="942"/>
        <v>0</v>
      </c>
      <c r="F8592" s="14">
        <v>45352</v>
      </c>
      <c r="G8592" s="1">
        <f t="shared" si="943"/>
        <v>3</v>
      </c>
      <c r="H8592" s="1">
        <f t="shared" si="944"/>
        <v>2024</v>
      </c>
      <c r="I8592">
        <v>2</v>
      </c>
      <c r="J8592">
        <v>2</v>
      </c>
      <c r="K8592">
        <f t="shared" si="938"/>
        <v>4</v>
      </c>
      <c r="L8592">
        <v>2791</v>
      </c>
      <c r="M8592" s="6">
        <f t="shared" si="939"/>
        <v>71.65890361877463</v>
      </c>
      <c r="N8592" s="6">
        <f t="shared" si="940"/>
        <v>71.65890361877463</v>
      </c>
      <c r="O8592" s="6">
        <f t="shared" si="941"/>
        <v>143.31780723754926</v>
      </c>
      <c r="Q8592">
        <f>_xlfn.XLOOKUP(C8592&amp;G8592&amp;H8592,covid!$E$2:$E$2184,covid!$D$2:$D$2184,0,0,1)</f>
        <v>0</v>
      </c>
    </row>
    <row r="8593" spans="1:17" x14ac:dyDescent="0.3">
      <c r="A8593">
        <f>_xlfn.XLOOKUP(C8593,kamus!$B$2:$B$87,kamus!$A$2:$A$87,0,0,1)</f>
        <v>67</v>
      </c>
      <c r="B8593" t="str">
        <f>_xlfn.XLOOKUP(C8593,kamus!$B$2:$B$87,kamus!$D$2:$D$87,"dihapus",0,1)</f>
        <v>Seyegan</v>
      </c>
      <c r="C8593" t="s">
        <v>221</v>
      </c>
      <c r="D8593">
        <f>_xlfn.XLOOKUP(C8593,kamus!$B$2:$B$87,kamus!$J$2:$J$87,"dihapus",0,1)</f>
        <v>0</v>
      </c>
      <c r="E8593">
        <f t="shared" si="942"/>
        <v>0</v>
      </c>
      <c r="F8593" s="14">
        <v>45352</v>
      </c>
      <c r="G8593" s="1">
        <f t="shared" si="943"/>
        <v>3</v>
      </c>
      <c r="H8593" s="1">
        <f t="shared" si="944"/>
        <v>2024</v>
      </c>
      <c r="I8593">
        <v>0</v>
      </c>
      <c r="J8593">
        <v>1</v>
      </c>
      <c r="K8593">
        <f t="shared" si="938"/>
        <v>1</v>
      </c>
      <c r="L8593">
        <v>10724</v>
      </c>
      <c r="M8593" s="6">
        <f t="shared" si="939"/>
        <v>0</v>
      </c>
      <c r="N8593" s="6">
        <f t="shared" si="940"/>
        <v>9.3248787765759058</v>
      </c>
      <c r="O8593" s="6">
        <f t="shared" si="941"/>
        <v>9.3248787765759058</v>
      </c>
      <c r="Q8593">
        <f>_xlfn.XLOOKUP(C8593&amp;G8593&amp;H8593,covid!$E$2:$E$2184,covid!$D$2:$D$2184,0,0,1)</f>
        <v>0</v>
      </c>
    </row>
    <row r="8594" spans="1:17" x14ac:dyDescent="0.3">
      <c r="A8594">
        <f>_xlfn.XLOOKUP(C8594,kamus!$B$2:$B$87,kamus!$A$2:$A$87,0,0,1)</f>
        <v>66</v>
      </c>
      <c r="B8594" t="str">
        <f>_xlfn.XLOOKUP(C8594,kamus!$B$2:$B$87,kamus!$D$2:$D$87,"dihapus",0,1)</f>
        <v>Seyegan</v>
      </c>
      <c r="C8594" t="s">
        <v>222</v>
      </c>
      <c r="D8594">
        <f>_xlfn.XLOOKUP(C8594,kamus!$B$2:$B$87,kamus!$J$2:$J$87,"dihapus",0,1)</f>
        <v>0</v>
      </c>
      <c r="E8594">
        <f t="shared" si="942"/>
        <v>0</v>
      </c>
      <c r="F8594" s="14">
        <v>45352</v>
      </c>
      <c r="G8594" s="1">
        <f t="shared" si="943"/>
        <v>3</v>
      </c>
      <c r="H8594" s="1">
        <f t="shared" si="944"/>
        <v>2024</v>
      </c>
      <c r="I8594">
        <v>0</v>
      </c>
      <c r="J8594">
        <v>0</v>
      </c>
      <c r="K8594">
        <f t="shared" si="938"/>
        <v>0</v>
      </c>
      <c r="L8594">
        <v>9523</v>
      </c>
      <c r="M8594" s="6">
        <f t="shared" si="939"/>
        <v>0</v>
      </c>
      <c r="N8594" s="6">
        <f t="shared" si="940"/>
        <v>0</v>
      </c>
      <c r="O8594" s="6">
        <f t="shared" si="941"/>
        <v>0</v>
      </c>
      <c r="Q8594">
        <f>_xlfn.XLOOKUP(C8594&amp;G8594&amp;H8594,covid!$E$2:$E$2184,covid!$D$2:$D$2184,0,0,1)</f>
        <v>0</v>
      </c>
    </row>
    <row r="8595" spans="1:17" x14ac:dyDescent="0.3">
      <c r="A8595">
        <f>_xlfn.XLOOKUP(C8595,kamus!$B$2:$B$87,kamus!$A$2:$A$87,0,0,1)</f>
        <v>68</v>
      </c>
      <c r="B8595" t="str">
        <f>_xlfn.XLOOKUP(C8595,kamus!$B$2:$B$87,kamus!$D$2:$D$87,"dihapus",0,1)</f>
        <v>Seyegan</v>
      </c>
      <c r="C8595" t="s">
        <v>223</v>
      </c>
      <c r="D8595">
        <f>_xlfn.XLOOKUP(C8595,kamus!$B$2:$B$87,kamus!$J$2:$J$87,"dihapus",0,1)</f>
        <v>0</v>
      </c>
      <c r="E8595">
        <f t="shared" si="942"/>
        <v>0</v>
      </c>
      <c r="F8595" s="14">
        <v>45352</v>
      </c>
      <c r="G8595" s="1">
        <f t="shared" si="943"/>
        <v>3</v>
      </c>
      <c r="H8595" s="1">
        <f t="shared" si="944"/>
        <v>2024</v>
      </c>
      <c r="I8595">
        <v>0</v>
      </c>
      <c r="J8595">
        <v>1</v>
      </c>
      <c r="K8595">
        <f t="shared" si="938"/>
        <v>1</v>
      </c>
      <c r="L8595">
        <v>8010</v>
      </c>
      <c r="M8595" s="6">
        <f t="shared" si="939"/>
        <v>0</v>
      </c>
      <c r="N8595" s="6">
        <f t="shared" si="940"/>
        <v>12.484394506866417</v>
      </c>
      <c r="O8595" s="6">
        <f t="shared" si="941"/>
        <v>12.484394506866417</v>
      </c>
      <c r="Q8595">
        <f>_xlfn.XLOOKUP(C8595&amp;G8595&amp;H8595,covid!$E$2:$E$2184,covid!$D$2:$D$2184,0,0,1)</f>
        <v>0</v>
      </c>
    </row>
    <row r="8596" spans="1:17" x14ac:dyDescent="0.3">
      <c r="A8596">
        <f>_xlfn.XLOOKUP(C8596,kamus!$B$2:$B$87,kamus!$A$2:$A$87,0,0,1)</f>
        <v>65</v>
      </c>
      <c r="B8596" t="str">
        <f>_xlfn.XLOOKUP(C8596,kamus!$B$2:$B$87,kamus!$D$2:$D$87,"dihapus",0,1)</f>
        <v>Seyegan</v>
      </c>
      <c r="C8596" t="s">
        <v>224</v>
      </c>
      <c r="D8596">
        <f>_xlfn.XLOOKUP(C8596,kamus!$B$2:$B$87,kamus!$J$2:$J$87,"dihapus",0,1)</f>
        <v>1</v>
      </c>
      <c r="E8596">
        <f t="shared" si="942"/>
        <v>1</v>
      </c>
      <c r="F8596" s="14">
        <v>45352</v>
      </c>
      <c r="G8596" s="1">
        <f t="shared" si="943"/>
        <v>3</v>
      </c>
      <c r="H8596" s="1">
        <f t="shared" si="944"/>
        <v>2024</v>
      </c>
      <c r="I8596">
        <v>0</v>
      </c>
      <c r="J8596">
        <v>0</v>
      </c>
      <c r="K8596">
        <f t="shared" si="938"/>
        <v>0</v>
      </c>
      <c r="L8596">
        <v>11168</v>
      </c>
      <c r="M8596" s="6">
        <f t="shared" si="939"/>
        <v>0</v>
      </c>
      <c r="N8596" s="6">
        <f t="shared" si="940"/>
        <v>0</v>
      </c>
      <c r="O8596" s="6">
        <f t="shared" si="941"/>
        <v>0</v>
      </c>
      <c r="Q8596">
        <f>_xlfn.XLOOKUP(C8596&amp;G8596&amp;H8596,covid!$E$2:$E$2184,covid!$D$2:$D$2184,0,0,1)</f>
        <v>0</v>
      </c>
    </row>
    <row r="8597" spans="1:17" x14ac:dyDescent="0.3">
      <c r="A8597">
        <f>_xlfn.XLOOKUP(C8597,kamus!$B$2:$B$87,kamus!$A$2:$A$87,0,0,1)</f>
        <v>69</v>
      </c>
      <c r="B8597" t="str">
        <f>_xlfn.XLOOKUP(C8597,kamus!$B$2:$B$87,kamus!$D$2:$D$87,"dihapus",0,1)</f>
        <v>Seyegan</v>
      </c>
      <c r="C8597" t="s">
        <v>225</v>
      </c>
      <c r="D8597">
        <f>_xlfn.XLOOKUP(C8597,kamus!$B$2:$B$87,kamus!$J$2:$J$87,"dihapus",0,1)</f>
        <v>0</v>
      </c>
      <c r="E8597">
        <f t="shared" si="942"/>
        <v>0</v>
      </c>
      <c r="F8597" s="14">
        <v>45352</v>
      </c>
      <c r="G8597" s="1">
        <f t="shared" si="943"/>
        <v>3</v>
      </c>
      <c r="H8597" s="1">
        <f t="shared" si="944"/>
        <v>2024</v>
      </c>
      <c r="I8597">
        <v>3</v>
      </c>
      <c r="J8597">
        <v>1</v>
      </c>
      <c r="K8597">
        <f t="shared" si="938"/>
        <v>4</v>
      </c>
      <c r="L8597">
        <v>13448</v>
      </c>
      <c r="M8597" s="6">
        <f t="shared" si="939"/>
        <v>22.308149910767401</v>
      </c>
      <c r="N8597" s="6">
        <f t="shared" si="940"/>
        <v>7.4360499702558007</v>
      </c>
      <c r="O8597" s="6">
        <f t="shared" si="941"/>
        <v>29.744199881023203</v>
      </c>
      <c r="Q8597">
        <f>_xlfn.XLOOKUP(C8597&amp;G8597&amp;H8597,covid!$E$2:$E$2184,covid!$D$2:$D$2184,0,0,1)</f>
        <v>0</v>
      </c>
    </row>
    <row r="8598" spans="1:17" x14ac:dyDescent="0.3">
      <c r="A8598">
        <f>_xlfn.XLOOKUP(C8598,kamus!$B$2:$B$87,kamus!$A$2:$A$87,0,0,1)</f>
        <v>74</v>
      </c>
      <c r="B8598" t="str">
        <f>_xlfn.XLOOKUP(C8598,kamus!$B$2:$B$87,kamus!$D$2:$D$87,"dihapus",0,1)</f>
        <v>Sleman</v>
      </c>
      <c r="C8598" t="s">
        <v>205</v>
      </c>
      <c r="D8598">
        <f>_xlfn.XLOOKUP(C8598,kamus!$B$2:$B$87,kamus!$J$2:$J$87,"dihapus",0,1)</f>
        <v>1</v>
      </c>
      <c r="E8598">
        <f t="shared" si="942"/>
        <v>1</v>
      </c>
      <c r="F8598" s="14">
        <v>45352</v>
      </c>
      <c r="G8598" s="1">
        <f t="shared" si="943"/>
        <v>3</v>
      </c>
      <c r="H8598" s="1">
        <f t="shared" si="944"/>
        <v>2024</v>
      </c>
      <c r="I8598">
        <v>3</v>
      </c>
      <c r="J8598">
        <v>1</v>
      </c>
      <c r="K8598">
        <f t="shared" si="938"/>
        <v>4</v>
      </c>
      <c r="L8598">
        <v>15500</v>
      </c>
      <c r="M8598" s="6">
        <f t="shared" si="939"/>
        <v>19.35483870967742</v>
      </c>
      <c r="N8598" s="6">
        <f t="shared" si="940"/>
        <v>6.4516129032258069</v>
      </c>
      <c r="O8598" s="6">
        <f t="shared" si="941"/>
        <v>25.806451612903228</v>
      </c>
      <c r="Q8598">
        <f>_xlfn.XLOOKUP(C8598&amp;G8598&amp;H8598,covid!$E$2:$E$2184,covid!$D$2:$D$2184,0,0,1)</f>
        <v>0</v>
      </c>
    </row>
    <row r="8599" spans="1:17" x14ac:dyDescent="0.3">
      <c r="A8599">
        <f>_xlfn.XLOOKUP(C8599,kamus!$B$2:$B$87,kamus!$A$2:$A$87,0,0,1)</f>
        <v>73</v>
      </c>
      <c r="B8599" t="str">
        <f>_xlfn.XLOOKUP(C8599,kamus!$B$2:$B$87,kamus!$D$2:$D$87,"dihapus",0,1)</f>
        <v>Sleman</v>
      </c>
      <c r="C8599" t="s">
        <v>232</v>
      </c>
      <c r="D8599">
        <f>_xlfn.XLOOKUP(C8599,kamus!$B$2:$B$87,kamus!$J$2:$J$87,"dihapus",0,1)</f>
        <v>1</v>
      </c>
      <c r="E8599">
        <f t="shared" si="942"/>
        <v>1</v>
      </c>
      <c r="F8599" s="14">
        <v>45352</v>
      </c>
      <c r="G8599" s="1">
        <f t="shared" si="943"/>
        <v>3</v>
      </c>
      <c r="H8599" s="1">
        <f t="shared" si="944"/>
        <v>2024</v>
      </c>
      <c r="I8599">
        <v>0</v>
      </c>
      <c r="J8599">
        <v>1</v>
      </c>
      <c r="K8599">
        <f t="shared" si="938"/>
        <v>1</v>
      </c>
      <c r="L8599">
        <v>12821</v>
      </c>
      <c r="M8599" s="6">
        <f t="shared" si="939"/>
        <v>0</v>
      </c>
      <c r="N8599" s="6">
        <f t="shared" si="940"/>
        <v>7.799703611262772</v>
      </c>
      <c r="O8599" s="6">
        <f t="shared" si="941"/>
        <v>7.799703611262772</v>
      </c>
      <c r="Q8599">
        <f>_xlfn.XLOOKUP(C8599&amp;G8599&amp;H8599,covid!$E$2:$E$2184,covid!$D$2:$D$2184,0,0,1)</f>
        <v>0</v>
      </c>
    </row>
    <row r="8600" spans="1:17" x14ac:dyDescent="0.3">
      <c r="A8600">
        <f>_xlfn.XLOOKUP(C8600,kamus!$B$2:$B$87,kamus!$A$2:$A$87,0,0,1)</f>
        <v>71</v>
      </c>
      <c r="B8600" t="str">
        <f>_xlfn.XLOOKUP(C8600,kamus!$B$2:$B$87,kamus!$D$2:$D$87,"dihapus",0,1)</f>
        <v>Sleman</v>
      </c>
      <c r="C8600" t="s">
        <v>271</v>
      </c>
      <c r="D8600">
        <f>_xlfn.XLOOKUP(C8600,kamus!$B$2:$B$87,kamus!$J$2:$J$87,"dihapus",0,1)</f>
        <v>1</v>
      </c>
      <c r="E8600">
        <f t="shared" si="942"/>
        <v>1</v>
      </c>
      <c r="F8600" s="14">
        <v>45352</v>
      </c>
      <c r="G8600" s="1">
        <f t="shared" si="943"/>
        <v>3</v>
      </c>
      <c r="H8600" s="1">
        <f t="shared" si="944"/>
        <v>2024</v>
      </c>
      <c r="I8600">
        <v>0</v>
      </c>
      <c r="J8600">
        <v>0</v>
      </c>
      <c r="K8600">
        <f t="shared" si="938"/>
        <v>0</v>
      </c>
      <c r="L8600">
        <v>15487</v>
      </c>
      <c r="M8600" s="6">
        <f t="shared" si="939"/>
        <v>0</v>
      </c>
      <c r="N8600" s="6">
        <f t="shared" si="940"/>
        <v>0</v>
      </c>
      <c r="O8600" s="6">
        <f t="shared" si="941"/>
        <v>0</v>
      </c>
      <c r="Q8600">
        <f>_xlfn.XLOOKUP(C8600&amp;G8600&amp;H8600,covid!$E$2:$E$2184,covid!$D$2:$D$2184,0,0,1)</f>
        <v>0</v>
      </c>
    </row>
    <row r="8601" spans="1:17" x14ac:dyDescent="0.3">
      <c r="A8601">
        <f>_xlfn.XLOOKUP(C8601,kamus!$B$2:$B$87,kamus!$A$2:$A$87,0,0,1)</f>
        <v>72</v>
      </c>
      <c r="B8601" t="str">
        <f>_xlfn.XLOOKUP(C8601,kamus!$B$2:$B$87,kamus!$D$2:$D$87,"dihapus",0,1)</f>
        <v>Sleman</v>
      </c>
      <c r="C8601" t="s">
        <v>273</v>
      </c>
      <c r="D8601">
        <f>_xlfn.XLOOKUP(C8601,kamus!$B$2:$B$87,kamus!$J$2:$J$87,"dihapus",0,1)</f>
        <v>1</v>
      </c>
      <c r="E8601">
        <f t="shared" si="942"/>
        <v>1</v>
      </c>
      <c r="F8601" s="14">
        <v>45352</v>
      </c>
      <c r="G8601" s="1">
        <f t="shared" si="943"/>
        <v>3</v>
      </c>
      <c r="H8601" s="1">
        <f t="shared" si="944"/>
        <v>2024</v>
      </c>
      <c r="I8601">
        <v>1</v>
      </c>
      <c r="J8601">
        <v>1</v>
      </c>
      <c r="K8601">
        <f t="shared" si="938"/>
        <v>2</v>
      </c>
      <c r="L8601">
        <v>18748</v>
      </c>
      <c r="M8601" s="6">
        <f t="shared" si="939"/>
        <v>5.3339022829101772</v>
      </c>
      <c r="N8601" s="6">
        <f t="shared" si="940"/>
        <v>5.3339022829101772</v>
      </c>
      <c r="O8601" s="6">
        <f t="shared" si="941"/>
        <v>10.667804565820354</v>
      </c>
      <c r="Q8601">
        <f>_xlfn.XLOOKUP(C8601&amp;G8601&amp;H8601,covid!$E$2:$E$2184,covid!$D$2:$D$2184,0,0,1)</f>
        <v>0</v>
      </c>
    </row>
    <row r="8602" spans="1:17" x14ac:dyDescent="0.3">
      <c r="A8602">
        <f>_xlfn.XLOOKUP(C8602,kamus!$B$2:$B$87,kamus!$A$2:$A$87,0,0,1)</f>
        <v>70</v>
      </c>
      <c r="B8602" t="str">
        <f>_xlfn.XLOOKUP(C8602,kamus!$B$2:$B$87,kamus!$D$2:$D$87,"dihapus",0,1)</f>
        <v>Sleman</v>
      </c>
      <c r="C8602" t="s">
        <v>274</v>
      </c>
      <c r="D8602">
        <f>_xlfn.XLOOKUP(C8602,kamus!$B$2:$B$87,kamus!$J$2:$J$87,"dihapus",0,1)</f>
        <v>0</v>
      </c>
      <c r="E8602">
        <f t="shared" si="942"/>
        <v>0</v>
      </c>
      <c r="F8602" s="14">
        <v>45352</v>
      </c>
      <c r="G8602" s="1">
        <f t="shared" si="943"/>
        <v>3</v>
      </c>
      <c r="H8602" s="1">
        <f t="shared" si="944"/>
        <v>2024</v>
      </c>
      <c r="I8602">
        <v>0</v>
      </c>
      <c r="J8602">
        <v>2</v>
      </c>
      <c r="K8602">
        <f t="shared" si="938"/>
        <v>2</v>
      </c>
      <c r="L8602">
        <v>9964</v>
      </c>
      <c r="M8602" s="6">
        <f t="shared" si="939"/>
        <v>0</v>
      </c>
      <c r="N8602" s="6">
        <f t="shared" si="940"/>
        <v>20.072260136491369</v>
      </c>
      <c r="O8602" s="6">
        <f t="shared" si="941"/>
        <v>20.072260136491369</v>
      </c>
      <c r="Q8602">
        <f>_xlfn.XLOOKUP(C8602&amp;G8602&amp;H8602,covid!$E$2:$E$2184,covid!$D$2:$D$2184,0,0,1)</f>
        <v>0</v>
      </c>
    </row>
    <row r="8603" spans="1:17" x14ac:dyDescent="0.3">
      <c r="A8603">
        <f>_xlfn.XLOOKUP(C8603,kamus!$B$2:$B$87,kamus!$A$2:$A$87,0,0,1)</f>
        <v>77</v>
      </c>
      <c r="B8603" t="str">
        <f>_xlfn.XLOOKUP(C8603,kamus!$B$2:$B$87,kamus!$D$2:$D$87,"dihapus",0,1)</f>
        <v>Tempel 1</v>
      </c>
      <c r="C8603" t="s">
        <v>218</v>
      </c>
      <c r="D8603">
        <f>_xlfn.XLOOKUP(C8603,kamus!$B$2:$B$87,kamus!$J$2:$J$87,"dihapus",0,1)</f>
        <v>0</v>
      </c>
      <c r="E8603">
        <f t="shared" si="942"/>
        <v>0</v>
      </c>
      <c r="F8603" s="14">
        <v>45352</v>
      </c>
      <c r="G8603" s="1">
        <f t="shared" si="943"/>
        <v>3</v>
      </c>
      <c r="H8603" s="1">
        <f t="shared" si="944"/>
        <v>2024</v>
      </c>
      <c r="I8603">
        <v>1</v>
      </c>
      <c r="J8603">
        <v>2</v>
      </c>
      <c r="K8603">
        <f t="shared" si="938"/>
        <v>3</v>
      </c>
      <c r="L8603">
        <v>7789</v>
      </c>
      <c r="M8603" s="6">
        <f t="shared" si="939"/>
        <v>12.838618564642445</v>
      </c>
      <c r="N8603" s="6">
        <f t="shared" si="940"/>
        <v>25.67723712928489</v>
      </c>
      <c r="O8603" s="6">
        <f t="shared" si="941"/>
        <v>38.515855693927335</v>
      </c>
      <c r="Q8603">
        <f>_xlfn.XLOOKUP(C8603&amp;G8603&amp;H8603,covid!$E$2:$E$2184,covid!$D$2:$D$2184,0,0,1)</f>
        <v>0</v>
      </c>
    </row>
    <row r="8604" spans="1:17" x14ac:dyDescent="0.3">
      <c r="A8604">
        <f>_xlfn.XLOOKUP(C8604,kamus!$B$2:$B$87,kamus!$A$2:$A$87,0,0,1)</f>
        <v>76</v>
      </c>
      <c r="B8604" t="str">
        <f>_xlfn.XLOOKUP(C8604,kamus!$B$2:$B$87,kamus!$D$2:$D$87,"dihapus",0,1)</f>
        <v>Tempel 1</v>
      </c>
      <c r="C8604" t="s">
        <v>226</v>
      </c>
      <c r="D8604">
        <f>_xlfn.XLOOKUP(C8604,kamus!$B$2:$B$87,kamus!$J$2:$J$87,"dihapus",0,1)</f>
        <v>1</v>
      </c>
      <c r="E8604">
        <f t="shared" si="942"/>
        <v>1</v>
      </c>
      <c r="F8604" s="14">
        <v>45352</v>
      </c>
      <c r="G8604" s="1">
        <f t="shared" si="943"/>
        <v>3</v>
      </c>
      <c r="H8604" s="1">
        <f t="shared" si="944"/>
        <v>2024</v>
      </c>
      <c r="I8604">
        <v>1</v>
      </c>
      <c r="J8604">
        <v>0</v>
      </c>
      <c r="K8604">
        <f t="shared" si="938"/>
        <v>1</v>
      </c>
      <c r="L8604">
        <v>11146</v>
      </c>
      <c r="M8604" s="6">
        <f t="shared" si="939"/>
        <v>8.9718284586398713</v>
      </c>
      <c r="N8604" s="6">
        <f t="shared" si="940"/>
        <v>0</v>
      </c>
      <c r="O8604" s="6">
        <f t="shared" si="941"/>
        <v>8.9718284586398713</v>
      </c>
      <c r="Q8604">
        <f>_xlfn.XLOOKUP(C8604&amp;G8604&amp;H8604,covid!$E$2:$E$2184,covid!$D$2:$D$2184,0,0,1)</f>
        <v>0</v>
      </c>
    </row>
    <row r="8605" spans="1:17" x14ac:dyDescent="0.3">
      <c r="A8605">
        <f>_xlfn.XLOOKUP(C8605,kamus!$B$2:$B$87,kamus!$A$2:$A$87,0,0,1)</f>
        <v>75</v>
      </c>
      <c r="B8605" t="str">
        <f>_xlfn.XLOOKUP(C8605,kamus!$B$2:$B$87,kamus!$D$2:$D$87,"dihapus",0,1)</f>
        <v>Tempel 1</v>
      </c>
      <c r="C8605" t="s">
        <v>227</v>
      </c>
      <c r="D8605">
        <f>_xlfn.XLOOKUP(C8605,kamus!$B$2:$B$87,kamus!$J$2:$J$87,"dihapus",0,1)</f>
        <v>0</v>
      </c>
      <c r="E8605">
        <f t="shared" si="942"/>
        <v>0</v>
      </c>
      <c r="F8605" s="14">
        <v>45352</v>
      </c>
      <c r="G8605" s="1">
        <f t="shared" si="943"/>
        <v>3</v>
      </c>
      <c r="H8605" s="1">
        <f t="shared" si="944"/>
        <v>2024</v>
      </c>
      <c r="I8605">
        <v>0</v>
      </c>
      <c r="J8605">
        <v>0</v>
      </c>
      <c r="K8605">
        <f t="shared" si="938"/>
        <v>0</v>
      </c>
      <c r="L8605">
        <v>6858</v>
      </c>
      <c r="M8605" s="6">
        <f t="shared" si="939"/>
        <v>0</v>
      </c>
      <c r="N8605" s="6">
        <f t="shared" si="940"/>
        <v>0</v>
      </c>
      <c r="O8605" s="6">
        <f t="shared" si="941"/>
        <v>0</v>
      </c>
      <c r="Q8605">
        <f>_xlfn.XLOOKUP(C8605&amp;G8605&amp;H8605,covid!$E$2:$E$2184,covid!$D$2:$D$2184,0,0,1)</f>
        <v>0</v>
      </c>
    </row>
    <row r="8606" spans="1:17" x14ac:dyDescent="0.3">
      <c r="A8606">
        <f>_xlfn.XLOOKUP(C8606,kamus!$B$2:$B$87,kamus!$A$2:$A$87,0,0,1)</f>
        <v>78</v>
      </c>
      <c r="B8606" t="str">
        <f>_xlfn.XLOOKUP(C8606,kamus!$B$2:$B$87,kamus!$D$2:$D$87,"dihapus",0,1)</f>
        <v>Tempel 1</v>
      </c>
      <c r="C8606" t="s">
        <v>229</v>
      </c>
      <c r="D8606">
        <f>_xlfn.XLOOKUP(C8606,kamus!$B$2:$B$87,kamus!$J$2:$J$87,"dihapus",0,1)</f>
        <v>0</v>
      </c>
      <c r="E8606">
        <f t="shared" si="942"/>
        <v>0</v>
      </c>
      <c r="F8606" s="14">
        <v>45352</v>
      </c>
      <c r="G8606" s="1">
        <f t="shared" si="943"/>
        <v>3</v>
      </c>
      <c r="H8606" s="1">
        <f t="shared" si="944"/>
        <v>2024</v>
      </c>
      <c r="I8606">
        <v>0</v>
      </c>
      <c r="J8606">
        <v>0</v>
      </c>
      <c r="K8606">
        <f t="shared" si="938"/>
        <v>0</v>
      </c>
      <c r="L8606">
        <v>5351</v>
      </c>
      <c r="M8606" s="6">
        <f t="shared" si="939"/>
        <v>0</v>
      </c>
      <c r="N8606" s="6">
        <f t="shared" si="940"/>
        <v>0</v>
      </c>
      <c r="O8606" s="6">
        <f t="shared" si="941"/>
        <v>0</v>
      </c>
      <c r="Q8606">
        <f>_xlfn.XLOOKUP(C8606&amp;G8606&amp;H8606,covid!$E$2:$E$2184,covid!$D$2:$D$2184,0,0,1)</f>
        <v>0</v>
      </c>
    </row>
    <row r="8607" spans="1:17" x14ac:dyDescent="0.3">
      <c r="A8607">
        <f>_xlfn.XLOOKUP(C8607,kamus!$B$2:$B$87,kamus!$A$2:$A$87,0,0,1)</f>
        <v>79</v>
      </c>
      <c r="B8607" t="str">
        <f>_xlfn.XLOOKUP(C8607,kamus!$B$2:$B$87,kamus!$D$2:$D$87,"dihapus",0,1)</f>
        <v>Tempel 2</v>
      </c>
      <c r="C8607" t="s">
        <v>201</v>
      </c>
      <c r="D8607">
        <f>_xlfn.XLOOKUP(C8607,kamus!$B$2:$B$87,kamus!$J$2:$J$87,"dihapus",0,1)</f>
        <v>0</v>
      </c>
      <c r="E8607">
        <f t="shared" si="942"/>
        <v>0</v>
      </c>
      <c r="F8607" s="14">
        <v>45352</v>
      </c>
      <c r="G8607" s="1">
        <f t="shared" si="943"/>
        <v>3</v>
      </c>
      <c r="H8607" s="1">
        <f t="shared" si="944"/>
        <v>2024</v>
      </c>
      <c r="I8607">
        <v>0</v>
      </c>
      <c r="J8607">
        <v>0</v>
      </c>
      <c r="K8607">
        <f t="shared" si="938"/>
        <v>0</v>
      </c>
      <c r="L8607">
        <v>7708</v>
      </c>
      <c r="M8607" s="6">
        <f t="shared" si="939"/>
        <v>0</v>
      </c>
      <c r="N8607" s="6">
        <f t="shared" si="940"/>
        <v>0</v>
      </c>
      <c r="O8607" s="6">
        <f t="shared" si="941"/>
        <v>0</v>
      </c>
      <c r="Q8607">
        <f>_xlfn.XLOOKUP(C8607&amp;G8607&amp;H8607,covid!$E$2:$E$2184,covid!$D$2:$D$2184,0,0,1)</f>
        <v>0</v>
      </c>
    </row>
    <row r="8608" spans="1:17" x14ac:dyDescent="0.3">
      <c r="A8608">
        <f>_xlfn.XLOOKUP(C8608,kamus!$B$2:$B$87,kamus!$A$2:$A$87,0,0,1)</f>
        <v>80</v>
      </c>
      <c r="B8608" t="str">
        <f>_xlfn.XLOOKUP(C8608,kamus!$B$2:$B$87,kamus!$D$2:$D$87,"dihapus",0,1)</f>
        <v>Tempel 2</v>
      </c>
      <c r="C8608" t="s">
        <v>233</v>
      </c>
      <c r="D8608">
        <f>_xlfn.XLOOKUP(C8608,kamus!$B$2:$B$87,kamus!$J$2:$J$87,"dihapus",0,1)</f>
        <v>0</v>
      </c>
      <c r="E8608">
        <f t="shared" si="942"/>
        <v>0</v>
      </c>
      <c r="F8608" s="14">
        <v>45352</v>
      </c>
      <c r="G8608" s="1">
        <f t="shared" si="943"/>
        <v>3</v>
      </c>
      <c r="H8608" s="1">
        <f t="shared" si="944"/>
        <v>2024</v>
      </c>
      <c r="I8608">
        <v>0</v>
      </c>
      <c r="J8608">
        <v>2</v>
      </c>
      <c r="K8608">
        <f t="shared" si="938"/>
        <v>2</v>
      </c>
      <c r="L8608">
        <v>6557</v>
      </c>
      <c r="M8608" s="6">
        <f t="shared" si="939"/>
        <v>0</v>
      </c>
      <c r="N8608" s="6">
        <f t="shared" si="940"/>
        <v>30.501753850846427</v>
      </c>
      <c r="O8608" s="6">
        <f t="shared" si="941"/>
        <v>30.501753850846427</v>
      </c>
      <c r="Q8608">
        <f>_xlfn.XLOOKUP(C8608&amp;G8608&amp;H8608,covid!$E$2:$E$2184,covid!$D$2:$D$2184,0,0,1)</f>
        <v>0</v>
      </c>
    </row>
    <row r="8609" spans="1:17" x14ac:dyDescent="0.3">
      <c r="A8609">
        <f>_xlfn.XLOOKUP(C8609,kamus!$B$2:$B$87,kamus!$A$2:$A$87,0,0,1)</f>
        <v>81</v>
      </c>
      <c r="B8609" t="str">
        <f>_xlfn.XLOOKUP(C8609,kamus!$B$2:$B$87,kamus!$D$2:$D$87,"dihapus",0,1)</f>
        <v>Tempel 2</v>
      </c>
      <c r="C8609" t="s">
        <v>263</v>
      </c>
      <c r="D8609">
        <f>_xlfn.XLOOKUP(C8609,kamus!$B$2:$B$87,kamus!$J$2:$J$87,"dihapus",0,1)</f>
        <v>0</v>
      </c>
      <c r="E8609">
        <f t="shared" si="942"/>
        <v>0</v>
      </c>
      <c r="F8609" s="14">
        <v>45352</v>
      </c>
      <c r="G8609" s="1">
        <f t="shared" si="943"/>
        <v>3</v>
      </c>
      <c r="H8609" s="1">
        <f t="shared" si="944"/>
        <v>2024</v>
      </c>
      <c r="I8609">
        <v>0</v>
      </c>
      <c r="J8609">
        <v>2</v>
      </c>
      <c r="K8609">
        <f t="shared" si="938"/>
        <v>2</v>
      </c>
      <c r="L8609">
        <v>4715</v>
      </c>
      <c r="M8609" s="6">
        <f t="shared" si="939"/>
        <v>0</v>
      </c>
      <c r="N8609" s="6">
        <f t="shared" si="940"/>
        <v>42.417815482502647</v>
      </c>
      <c r="O8609" s="6">
        <f t="shared" si="941"/>
        <v>42.417815482502647</v>
      </c>
      <c r="Q8609">
        <f>_xlfn.XLOOKUP(C8609&amp;G8609&amp;H8609,covid!$E$2:$E$2184,covid!$D$2:$D$2184,0,0,1)</f>
        <v>0</v>
      </c>
    </row>
    <row r="8610" spans="1:17" x14ac:dyDescent="0.3">
      <c r="A8610">
        <f>_xlfn.XLOOKUP(C8610,kamus!$B$2:$B$87,kamus!$A$2:$A$87,0,0,1)</f>
        <v>82</v>
      </c>
      <c r="B8610" t="str">
        <f>_xlfn.XLOOKUP(C8610,kamus!$B$2:$B$87,kamus!$D$2:$D$87,"dihapus",0,1)</f>
        <v>Tempel 2</v>
      </c>
      <c r="C8610" t="s">
        <v>266</v>
      </c>
      <c r="D8610">
        <f>_xlfn.XLOOKUP(C8610,kamus!$B$2:$B$87,kamus!$J$2:$J$87,"dihapus",0,1)</f>
        <v>0</v>
      </c>
      <c r="E8610">
        <f t="shared" si="942"/>
        <v>0</v>
      </c>
      <c r="F8610" s="14">
        <v>45352</v>
      </c>
      <c r="G8610" s="1">
        <f t="shared" si="943"/>
        <v>3</v>
      </c>
      <c r="H8610" s="1">
        <f t="shared" si="944"/>
        <v>2024</v>
      </c>
      <c r="I8610">
        <v>0</v>
      </c>
      <c r="J8610">
        <v>1</v>
      </c>
      <c r="K8610">
        <f t="shared" si="938"/>
        <v>1</v>
      </c>
      <c r="L8610">
        <v>5256</v>
      </c>
      <c r="M8610" s="6">
        <f t="shared" si="939"/>
        <v>0</v>
      </c>
      <c r="N8610" s="6">
        <f t="shared" si="940"/>
        <v>19.025875190258752</v>
      </c>
      <c r="O8610" s="6">
        <f t="shared" si="941"/>
        <v>19.025875190258752</v>
      </c>
      <c r="Q8610">
        <f>_xlfn.XLOOKUP(C8610&amp;G8610&amp;H8610,covid!$E$2:$E$2184,covid!$D$2:$D$2184,0,0,1)</f>
        <v>0</v>
      </c>
    </row>
    <row r="8611" spans="1:17" x14ac:dyDescent="0.3">
      <c r="A8611">
        <f>_xlfn.XLOOKUP(C8611,kamus!$B$2:$B$87,kamus!$A$2:$A$87,0,0,1)</f>
        <v>84</v>
      </c>
      <c r="B8611" t="str">
        <f>_xlfn.XLOOKUP(C8611,kamus!$B$2:$B$87,kamus!$D$2:$D$87,"dihapus",0,1)</f>
        <v>turi</v>
      </c>
      <c r="C8611" t="s">
        <v>199</v>
      </c>
      <c r="D8611">
        <f>_xlfn.XLOOKUP(C8611,kamus!$B$2:$B$87,kamus!$J$2:$J$87,"dihapus",0,1)</f>
        <v>0</v>
      </c>
      <c r="E8611">
        <f t="shared" si="942"/>
        <v>0</v>
      </c>
      <c r="F8611" s="14">
        <v>45352</v>
      </c>
      <c r="G8611" s="1">
        <f t="shared" si="943"/>
        <v>3</v>
      </c>
      <c r="H8611" s="1">
        <f t="shared" si="944"/>
        <v>2024</v>
      </c>
      <c r="I8611">
        <v>0</v>
      </c>
      <c r="J8611">
        <v>1</v>
      </c>
      <c r="K8611">
        <f t="shared" si="938"/>
        <v>1</v>
      </c>
      <c r="L8611">
        <v>9645</v>
      </c>
      <c r="M8611" s="6">
        <f t="shared" si="939"/>
        <v>0</v>
      </c>
      <c r="N8611" s="6">
        <f t="shared" si="940"/>
        <v>10.368066355624675</v>
      </c>
      <c r="O8611" s="6">
        <f t="shared" si="941"/>
        <v>10.368066355624675</v>
      </c>
      <c r="Q8611">
        <f>_xlfn.XLOOKUP(C8611&amp;G8611&amp;H8611,covid!$E$2:$E$2184,covid!$D$2:$D$2184,0,0,1)</f>
        <v>0</v>
      </c>
    </row>
    <row r="8612" spans="1:17" x14ac:dyDescent="0.3">
      <c r="A8612">
        <f>_xlfn.XLOOKUP(C8612,kamus!$B$2:$B$87,kamus!$A$2:$A$87,0,0,1)</f>
        <v>86</v>
      </c>
      <c r="B8612" t="str">
        <f>_xlfn.XLOOKUP(C8612,kamus!$B$2:$B$87,kamus!$D$2:$D$87,"dihapus",0,1)</f>
        <v>turi</v>
      </c>
      <c r="C8612" t="s">
        <v>209</v>
      </c>
      <c r="D8612">
        <f>_xlfn.XLOOKUP(C8612,kamus!$B$2:$B$87,kamus!$J$2:$J$87,"dihapus",0,1)</f>
        <v>0</v>
      </c>
      <c r="E8612">
        <f t="shared" si="942"/>
        <v>0</v>
      </c>
      <c r="F8612" s="14">
        <v>45352</v>
      </c>
      <c r="G8612" s="1">
        <f t="shared" si="943"/>
        <v>3</v>
      </c>
      <c r="H8612" s="1">
        <f t="shared" si="944"/>
        <v>2024</v>
      </c>
      <c r="I8612">
        <v>1</v>
      </c>
      <c r="J8612">
        <v>0</v>
      </c>
      <c r="K8612">
        <f t="shared" si="938"/>
        <v>1</v>
      </c>
      <c r="L8612">
        <v>9496</v>
      </c>
      <c r="M8612" s="6">
        <f t="shared" si="939"/>
        <v>10.530749789385004</v>
      </c>
      <c r="N8612" s="6">
        <f t="shared" si="940"/>
        <v>0</v>
      </c>
      <c r="O8612" s="6">
        <f t="shared" si="941"/>
        <v>10.530749789385004</v>
      </c>
      <c r="Q8612">
        <f>_xlfn.XLOOKUP(C8612&amp;G8612&amp;H8612,covid!$E$2:$E$2184,covid!$D$2:$D$2184,0,0,1)</f>
        <v>0</v>
      </c>
    </row>
    <row r="8613" spans="1:17" x14ac:dyDescent="0.3">
      <c r="A8613">
        <f>_xlfn.XLOOKUP(C8613,kamus!$B$2:$B$87,kamus!$A$2:$A$87,0,0,1)</f>
        <v>83</v>
      </c>
      <c r="B8613" t="str">
        <f>_xlfn.XLOOKUP(C8613,kamus!$B$2:$B$87,kamus!$D$2:$D$87,"dihapus",0,1)</f>
        <v>turi</v>
      </c>
      <c r="C8613" t="s">
        <v>211</v>
      </c>
      <c r="D8613">
        <f>_xlfn.XLOOKUP(C8613,kamus!$B$2:$B$87,kamus!$J$2:$J$87,"dihapus",0,1)</f>
        <v>0</v>
      </c>
      <c r="E8613">
        <f t="shared" si="942"/>
        <v>0</v>
      </c>
      <c r="F8613" s="14">
        <v>45352</v>
      </c>
      <c r="G8613" s="1">
        <f t="shared" si="943"/>
        <v>3</v>
      </c>
      <c r="H8613" s="1">
        <f t="shared" si="944"/>
        <v>2024</v>
      </c>
      <c r="I8613">
        <v>0</v>
      </c>
      <c r="J8613">
        <v>0</v>
      </c>
      <c r="K8613">
        <f t="shared" si="938"/>
        <v>0</v>
      </c>
      <c r="L8613">
        <v>8497</v>
      </c>
      <c r="M8613" s="6">
        <f t="shared" si="939"/>
        <v>0</v>
      </c>
      <c r="N8613" s="6">
        <f t="shared" si="940"/>
        <v>0</v>
      </c>
      <c r="O8613" s="6">
        <f t="shared" si="941"/>
        <v>0</v>
      </c>
      <c r="Q8613">
        <f>_xlfn.XLOOKUP(C8613&amp;G8613&amp;H8613,covid!$E$2:$E$2184,covid!$D$2:$D$2184,0,0,1)</f>
        <v>0</v>
      </c>
    </row>
    <row r="8614" spans="1:17" x14ac:dyDescent="0.3">
      <c r="A8614">
        <f>_xlfn.XLOOKUP(C8614,kamus!$B$2:$B$87,kamus!$A$2:$A$87,0,0,1)</f>
        <v>85</v>
      </c>
      <c r="B8614" t="str">
        <f>_xlfn.XLOOKUP(C8614,kamus!$B$2:$B$87,kamus!$D$2:$D$87,"dihapus",0,1)</f>
        <v>turi</v>
      </c>
      <c r="C8614" t="s">
        <v>279</v>
      </c>
      <c r="D8614">
        <f>_xlfn.XLOOKUP(C8614,kamus!$B$2:$B$87,kamus!$J$2:$J$87,"dihapus",0,1)</f>
        <v>0</v>
      </c>
      <c r="E8614">
        <f t="shared" si="942"/>
        <v>0</v>
      </c>
      <c r="F8614" s="14">
        <v>45352</v>
      </c>
      <c r="G8614" s="1">
        <f t="shared" si="943"/>
        <v>3</v>
      </c>
      <c r="H8614" s="1">
        <f t="shared" si="944"/>
        <v>2024</v>
      </c>
      <c r="I8614">
        <v>1</v>
      </c>
      <c r="J8614">
        <v>2</v>
      </c>
      <c r="K8614">
        <f t="shared" si="938"/>
        <v>3</v>
      </c>
      <c r="L8614">
        <v>10898</v>
      </c>
      <c r="M8614" s="6">
        <f t="shared" si="939"/>
        <v>9.1759955955221137</v>
      </c>
      <c r="N8614" s="6">
        <f t="shared" si="940"/>
        <v>18.351991191044227</v>
      </c>
      <c r="O8614" s="6">
        <f t="shared" si="941"/>
        <v>27.527986786566341</v>
      </c>
      <c r="Q8614">
        <f>_xlfn.XLOOKUP(C8614&amp;G8614&amp;H8614,covid!$E$2:$E$2184,covid!$D$2:$D$2184,0,0,1)</f>
        <v>0</v>
      </c>
    </row>
    <row r="8615" spans="1:17" x14ac:dyDescent="0.3">
      <c r="A8615">
        <f>_xlfn.XLOOKUP(C8615,kamus!$B$2:$B$87,kamus!$A$2:$A$87,0,0,1)</f>
        <v>4</v>
      </c>
      <c r="B8615" t="str">
        <f>_xlfn.XLOOKUP(C8615,kamus!$B$2:$B$87,kamus!$D$2:$D$87,"dihapus",0,1)</f>
        <v>Berbah</v>
      </c>
      <c r="C8615" t="s">
        <v>215</v>
      </c>
      <c r="D8615">
        <f>_xlfn.XLOOKUP(C8615,kamus!$B$2:$B$87,kamus!$J$2:$J$87,"dihapus",0,1)</f>
        <v>0</v>
      </c>
      <c r="E8615">
        <f t="shared" si="942"/>
        <v>0</v>
      </c>
      <c r="F8615" s="14">
        <v>45383</v>
      </c>
      <c r="G8615" s="1">
        <f t="shared" si="943"/>
        <v>4</v>
      </c>
      <c r="H8615" s="1">
        <f t="shared" si="944"/>
        <v>2024</v>
      </c>
      <c r="I8615">
        <v>0</v>
      </c>
      <c r="J8615">
        <v>0</v>
      </c>
      <c r="K8615">
        <f t="shared" si="938"/>
        <v>0</v>
      </c>
      <c r="L8615">
        <v>11372</v>
      </c>
      <c r="M8615" s="6">
        <f t="shared" si="939"/>
        <v>0</v>
      </c>
      <c r="N8615" s="6">
        <f t="shared" si="940"/>
        <v>0</v>
      </c>
      <c r="O8615" s="6">
        <f t="shared" si="941"/>
        <v>0</v>
      </c>
      <c r="Q8615">
        <f>_xlfn.XLOOKUP(C8615&amp;G8615&amp;H8615,covid!$E$2:$E$2184,covid!$D$2:$D$2184,0,0,1)</f>
        <v>0</v>
      </c>
    </row>
    <row r="8616" spans="1:17" x14ac:dyDescent="0.3">
      <c r="A8616">
        <f>_xlfn.XLOOKUP(C8616,kamus!$B$2:$B$87,kamus!$A$2:$A$87,0,0,1)</f>
        <v>1</v>
      </c>
      <c r="B8616" t="str">
        <f>_xlfn.XLOOKUP(C8616,kamus!$B$2:$B$87,kamus!$D$2:$D$87,"dihapus",0,1)</f>
        <v>Berbah</v>
      </c>
      <c r="C8616" t="s">
        <v>216</v>
      </c>
      <c r="D8616">
        <f>_xlfn.XLOOKUP(C8616,kamus!$B$2:$B$87,kamus!$J$2:$J$87,"dihapus",0,1)</f>
        <v>1</v>
      </c>
      <c r="E8616">
        <f t="shared" si="942"/>
        <v>1</v>
      </c>
      <c r="F8616" s="14">
        <v>45383</v>
      </c>
      <c r="G8616" s="1">
        <f t="shared" si="943"/>
        <v>4</v>
      </c>
      <c r="H8616" s="1">
        <f t="shared" si="944"/>
        <v>2024</v>
      </c>
      <c r="I8616">
        <v>3</v>
      </c>
      <c r="J8616">
        <v>0</v>
      </c>
      <c r="K8616">
        <f t="shared" si="938"/>
        <v>3</v>
      </c>
      <c r="L8616">
        <v>14469</v>
      </c>
      <c r="M8616" s="6">
        <f t="shared" si="939"/>
        <v>20.733982998133943</v>
      </c>
      <c r="N8616" s="6">
        <f t="shared" si="940"/>
        <v>0</v>
      </c>
      <c r="O8616" s="6">
        <f t="shared" si="941"/>
        <v>20.733982998133943</v>
      </c>
      <c r="Q8616">
        <f>_xlfn.XLOOKUP(C8616&amp;G8616&amp;H8616,covid!$E$2:$E$2184,covid!$D$2:$D$2184,0,0,1)</f>
        <v>0</v>
      </c>
    </row>
    <row r="8617" spans="1:17" x14ac:dyDescent="0.3">
      <c r="A8617">
        <f>_xlfn.XLOOKUP(C8617,kamus!$B$2:$B$87,kamus!$A$2:$A$87,0,0,1)</f>
        <v>2</v>
      </c>
      <c r="B8617" t="str">
        <f>_xlfn.XLOOKUP(C8617,kamus!$B$2:$B$87,kamus!$D$2:$D$87,"dihapus",0,1)</f>
        <v>Berbah</v>
      </c>
      <c r="C8617" t="s">
        <v>246</v>
      </c>
      <c r="D8617">
        <f>_xlfn.XLOOKUP(C8617,kamus!$B$2:$B$87,kamus!$J$2:$J$87,"dihapus",0,1)</f>
        <v>1</v>
      </c>
      <c r="E8617">
        <f t="shared" si="942"/>
        <v>1</v>
      </c>
      <c r="F8617" s="14">
        <v>45383</v>
      </c>
      <c r="G8617" s="1">
        <f t="shared" si="943"/>
        <v>4</v>
      </c>
      <c r="H8617" s="1">
        <f t="shared" si="944"/>
        <v>2024</v>
      </c>
      <c r="I8617">
        <v>0</v>
      </c>
      <c r="J8617">
        <v>2</v>
      </c>
      <c r="K8617">
        <f t="shared" si="938"/>
        <v>2</v>
      </c>
      <c r="L8617">
        <v>18580</v>
      </c>
      <c r="M8617" s="6">
        <f t="shared" si="939"/>
        <v>0</v>
      </c>
      <c r="N8617" s="6">
        <f t="shared" si="940"/>
        <v>10.764262648008613</v>
      </c>
      <c r="O8617" s="6">
        <f t="shared" si="941"/>
        <v>10.764262648008613</v>
      </c>
      <c r="Q8617">
        <f>_xlfn.XLOOKUP(C8617&amp;G8617&amp;H8617,covid!$E$2:$E$2184,covid!$D$2:$D$2184,0,0,1)</f>
        <v>0</v>
      </c>
    </row>
    <row r="8618" spans="1:17" x14ac:dyDescent="0.3">
      <c r="A8618">
        <f>_xlfn.XLOOKUP(C8618,kamus!$B$2:$B$87,kamus!$A$2:$A$87,0,0,1)</f>
        <v>3</v>
      </c>
      <c r="B8618" t="str">
        <f>_xlfn.XLOOKUP(C8618,kamus!$B$2:$B$87,kamus!$D$2:$D$87,"dihapus",0,1)</f>
        <v>Berbah</v>
      </c>
      <c r="C8618" t="s">
        <v>267</v>
      </c>
      <c r="D8618">
        <f>_xlfn.XLOOKUP(C8618,kamus!$B$2:$B$87,kamus!$J$2:$J$87,"dihapus",0,1)</f>
        <v>1</v>
      </c>
      <c r="E8618">
        <f t="shared" si="942"/>
        <v>1</v>
      </c>
      <c r="F8618" s="14">
        <v>45383</v>
      </c>
      <c r="G8618" s="1">
        <f t="shared" si="943"/>
        <v>4</v>
      </c>
      <c r="H8618" s="1">
        <f t="shared" si="944"/>
        <v>2024</v>
      </c>
      <c r="I8618">
        <v>0</v>
      </c>
      <c r="J8618">
        <v>3</v>
      </c>
      <c r="K8618">
        <f t="shared" si="938"/>
        <v>3</v>
      </c>
      <c r="L8618">
        <v>13275</v>
      </c>
      <c r="M8618" s="6">
        <f t="shared" si="939"/>
        <v>0</v>
      </c>
      <c r="N8618" s="6">
        <f t="shared" si="940"/>
        <v>22.598870056497177</v>
      </c>
      <c r="O8618" s="6">
        <f t="shared" si="941"/>
        <v>22.598870056497177</v>
      </c>
      <c r="Q8618">
        <f>_xlfn.XLOOKUP(C8618&amp;G8618&amp;H8618,covid!$E$2:$E$2184,covid!$D$2:$D$2184,0,0,1)</f>
        <v>0</v>
      </c>
    </row>
    <row r="8619" spans="1:17" x14ac:dyDescent="0.3">
      <c r="A8619">
        <f>_xlfn.XLOOKUP(C8619,kamus!$B$2:$B$87,kamus!$A$2:$A$87,0,0,1)</f>
        <v>9</v>
      </c>
      <c r="B8619" t="str">
        <f>_xlfn.XLOOKUP(C8619,kamus!$B$2:$B$87,kamus!$D$2:$D$87,"dihapus",0,1)</f>
        <v>cangkringan</v>
      </c>
      <c r="C8619" t="s">
        <v>197</v>
      </c>
      <c r="D8619">
        <f>_xlfn.XLOOKUP(C8619,kamus!$B$2:$B$87,kamus!$J$2:$J$87,"dihapus",0,1)</f>
        <v>0</v>
      </c>
      <c r="E8619">
        <f t="shared" si="942"/>
        <v>0</v>
      </c>
      <c r="F8619" s="14">
        <v>45383</v>
      </c>
      <c r="G8619" s="1">
        <f t="shared" si="943"/>
        <v>4</v>
      </c>
      <c r="H8619" s="1">
        <f t="shared" si="944"/>
        <v>2024</v>
      </c>
      <c r="I8619">
        <v>0</v>
      </c>
      <c r="J8619">
        <v>2</v>
      </c>
      <c r="K8619">
        <f t="shared" si="938"/>
        <v>2</v>
      </c>
      <c r="L8619">
        <v>8010</v>
      </c>
      <c r="M8619" s="6">
        <f t="shared" si="939"/>
        <v>0</v>
      </c>
      <c r="N8619" s="6">
        <f t="shared" si="940"/>
        <v>24.968789013732835</v>
      </c>
      <c r="O8619" s="6">
        <f t="shared" si="941"/>
        <v>24.968789013732835</v>
      </c>
      <c r="Q8619">
        <f>_xlfn.XLOOKUP(C8619&amp;G8619&amp;H8619,covid!$E$2:$E$2184,covid!$D$2:$D$2184,0,0,1)</f>
        <v>0</v>
      </c>
    </row>
    <row r="8620" spans="1:17" x14ac:dyDescent="0.3">
      <c r="A8620">
        <f>_xlfn.XLOOKUP(C8620,kamus!$B$2:$B$87,kamus!$A$2:$A$87,0,0,1)</f>
        <v>5</v>
      </c>
      <c r="B8620" t="str">
        <f>_xlfn.XLOOKUP(C8620,kamus!$B$2:$B$87,kamus!$D$2:$D$87,"dihapus",0,1)</f>
        <v>cangkringan</v>
      </c>
      <c r="C8620" t="s">
        <v>212</v>
      </c>
      <c r="D8620">
        <f>_xlfn.XLOOKUP(C8620,kamus!$B$2:$B$87,kamus!$J$2:$J$87,"dihapus",0,1)</f>
        <v>0</v>
      </c>
      <c r="E8620">
        <f t="shared" si="942"/>
        <v>0</v>
      </c>
      <c r="F8620" s="14">
        <v>45383</v>
      </c>
      <c r="G8620" s="1">
        <f t="shared" si="943"/>
        <v>4</v>
      </c>
      <c r="H8620" s="1">
        <f t="shared" si="944"/>
        <v>2024</v>
      </c>
      <c r="I8620">
        <v>0</v>
      </c>
      <c r="J8620">
        <v>0</v>
      </c>
      <c r="K8620">
        <f t="shared" si="938"/>
        <v>0</v>
      </c>
      <c r="L8620">
        <v>4106</v>
      </c>
      <c r="M8620" s="6">
        <f t="shared" si="939"/>
        <v>0</v>
      </c>
      <c r="N8620" s="6">
        <f t="shared" si="940"/>
        <v>0</v>
      </c>
      <c r="O8620" s="6">
        <f t="shared" si="941"/>
        <v>0</v>
      </c>
      <c r="Q8620">
        <f>_xlfn.XLOOKUP(C8620&amp;G8620&amp;H8620,covid!$E$2:$E$2184,covid!$D$2:$D$2184,0,0,1)</f>
        <v>0</v>
      </c>
    </row>
    <row r="8621" spans="1:17" x14ac:dyDescent="0.3">
      <c r="A8621">
        <f>_xlfn.XLOOKUP(C8621,kamus!$B$2:$B$87,kamus!$A$2:$A$87,0,0,1)</f>
        <v>7</v>
      </c>
      <c r="B8621" t="str">
        <f>_xlfn.XLOOKUP(C8621,kamus!$B$2:$B$87,kamus!$D$2:$D$87,"dihapus",0,1)</f>
        <v>cangkringan</v>
      </c>
      <c r="C8621" t="s">
        <v>217</v>
      </c>
      <c r="D8621">
        <f>_xlfn.XLOOKUP(C8621,kamus!$B$2:$B$87,kamus!$J$2:$J$87,"dihapus",0,1)</f>
        <v>0</v>
      </c>
      <c r="E8621">
        <f t="shared" si="942"/>
        <v>0</v>
      </c>
      <c r="F8621" s="14">
        <v>45383</v>
      </c>
      <c r="G8621" s="1">
        <f t="shared" si="943"/>
        <v>4</v>
      </c>
      <c r="H8621" s="1">
        <f t="shared" si="944"/>
        <v>2024</v>
      </c>
      <c r="I8621">
        <v>0</v>
      </c>
      <c r="J8621">
        <v>1</v>
      </c>
      <c r="K8621">
        <f t="shared" si="938"/>
        <v>1</v>
      </c>
      <c r="L8621">
        <v>3562</v>
      </c>
      <c r="M8621" s="6">
        <f t="shared" si="939"/>
        <v>0</v>
      </c>
      <c r="N8621" s="6">
        <f t="shared" si="940"/>
        <v>28.074115665356544</v>
      </c>
      <c r="O8621" s="6">
        <f t="shared" si="941"/>
        <v>28.074115665356544</v>
      </c>
      <c r="Q8621">
        <f>_xlfn.XLOOKUP(C8621&amp;G8621&amp;H8621,covid!$E$2:$E$2184,covid!$D$2:$D$2184,0,0,1)</f>
        <v>0</v>
      </c>
    </row>
    <row r="8622" spans="1:17" x14ac:dyDescent="0.3">
      <c r="A8622">
        <f>_xlfn.XLOOKUP(C8622,kamus!$B$2:$B$87,kamus!$A$2:$A$87,0,0,1)</f>
        <v>8</v>
      </c>
      <c r="B8622" t="str">
        <f>_xlfn.XLOOKUP(C8622,kamus!$B$2:$B$87,kamus!$D$2:$D$87,"dihapus",0,1)</f>
        <v>cangkringan</v>
      </c>
      <c r="C8622" t="s">
        <v>275</v>
      </c>
      <c r="D8622">
        <f>_xlfn.XLOOKUP(C8622,kamus!$B$2:$B$87,kamus!$J$2:$J$87,"dihapus",0,1)</f>
        <v>0</v>
      </c>
      <c r="E8622">
        <f t="shared" si="942"/>
        <v>0</v>
      </c>
      <c r="F8622" s="14">
        <v>45383</v>
      </c>
      <c r="G8622" s="1">
        <f t="shared" si="943"/>
        <v>4</v>
      </c>
      <c r="H8622" s="1">
        <f t="shared" si="944"/>
        <v>2024</v>
      </c>
      <c r="I8622">
        <v>0</v>
      </c>
      <c r="J8622">
        <v>0</v>
      </c>
      <c r="K8622">
        <f t="shared" si="938"/>
        <v>0</v>
      </c>
      <c r="L8622">
        <v>5513</v>
      </c>
      <c r="M8622" s="6">
        <f t="shared" si="939"/>
        <v>0</v>
      </c>
      <c r="N8622" s="6">
        <f t="shared" si="940"/>
        <v>0</v>
      </c>
      <c r="O8622" s="6">
        <f t="shared" si="941"/>
        <v>0</v>
      </c>
      <c r="Q8622">
        <f>_xlfn.XLOOKUP(C8622&amp;G8622&amp;H8622,covid!$E$2:$E$2184,covid!$D$2:$D$2184,0,0,1)</f>
        <v>0</v>
      </c>
    </row>
    <row r="8623" spans="1:17" x14ac:dyDescent="0.3">
      <c r="A8623">
        <f>_xlfn.XLOOKUP(C8623,kamus!$B$2:$B$87,kamus!$A$2:$A$87,0,0,1)</f>
        <v>6</v>
      </c>
      <c r="B8623" t="str">
        <f>_xlfn.XLOOKUP(C8623,kamus!$B$2:$B$87,kamus!$D$2:$D$87,"dihapus",0,1)</f>
        <v>cangkringan</v>
      </c>
      <c r="C8623" t="s">
        <v>281</v>
      </c>
      <c r="D8623">
        <f>_xlfn.XLOOKUP(C8623,kamus!$B$2:$B$87,kamus!$J$2:$J$87,"dihapus",0,1)</f>
        <v>0</v>
      </c>
      <c r="E8623">
        <f t="shared" si="942"/>
        <v>0</v>
      </c>
      <c r="F8623" s="14">
        <v>45383</v>
      </c>
      <c r="G8623" s="1">
        <f t="shared" si="943"/>
        <v>4</v>
      </c>
      <c r="H8623" s="1">
        <f t="shared" si="944"/>
        <v>2024</v>
      </c>
      <c r="I8623">
        <v>1</v>
      </c>
      <c r="J8623">
        <v>1</v>
      </c>
      <c r="K8623">
        <f t="shared" si="938"/>
        <v>2</v>
      </c>
      <c r="L8623">
        <v>11264</v>
      </c>
      <c r="M8623" s="6">
        <f t="shared" si="939"/>
        <v>8.8778409090909101</v>
      </c>
      <c r="N8623" s="6">
        <f t="shared" si="940"/>
        <v>8.8778409090909101</v>
      </c>
      <c r="O8623" s="6">
        <f t="shared" si="941"/>
        <v>17.75568181818182</v>
      </c>
      <c r="Q8623">
        <f>_xlfn.XLOOKUP(C8623&amp;G8623&amp;H8623,covid!$E$2:$E$2184,covid!$D$2:$D$2184,0,0,1)</f>
        <v>0</v>
      </c>
    </row>
    <row r="8624" spans="1:17" x14ac:dyDescent="0.3">
      <c r="A8624">
        <f>_xlfn.XLOOKUP(C8624,kamus!$B$2:$B$87,kamus!$A$2:$A$87,0,0,1)</f>
        <v>10</v>
      </c>
      <c r="B8624" t="str">
        <f>_xlfn.XLOOKUP(C8624,kamus!$B$2:$B$87,kamus!$D$2:$D$87,"dihapus",0,1)</f>
        <v>Depok 1</v>
      </c>
      <c r="C8624" t="s">
        <v>220</v>
      </c>
      <c r="D8624">
        <f>_xlfn.XLOOKUP(C8624,kamus!$B$2:$B$87,kamus!$J$2:$J$87,"dihapus",0,1)</f>
        <v>1</v>
      </c>
      <c r="E8624">
        <f t="shared" si="942"/>
        <v>1</v>
      </c>
      <c r="F8624" s="14">
        <v>45383</v>
      </c>
      <c r="G8624" s="1">
        <f t="shared" si="943"/>
        <v>4</v>
      </c>
      <c r="H8624" s="1">
        <f t="shared" si="944"/>
        <v>2024</v>
      </c>
      <c r="I8624">
        <v>0</v>
      </c>
      <c r="J8624">
        <v>0</v>
      </c>
      <c r="K8624">
        <f t="shared" si="938"/>
        <v>0</v>
      </c>
      <c r="L8624">
        <v>37695</v>
      </c>
      <c r="M8624" s="6">
        <f t="shared" si="939"/>
        <v>0</v>
      </c>
      <c r="N8624" s="6">
        <f t="shared" si="940"/>
        <v>0</v>
      </c>
      <c r="O8624" s="6">
        <f t="shared" si="941"/>
        <v>0</v>
      </c>
      <c r="Q8624">
        <f>_xlfn.XLOOKUP(C8624&amp;G8624&amp;H8624,covid!$E$2:$E$2184,covid!$D$2:$D$2184,0,0,1)</f>
        <v>0</v>
      </c>
    </row>
    <row r="8625" spans="1:17" x14ac:dyDescent="0.3">
      <c r="A8625">
        <f>_xlfn.XLOOKUP(C8625,kamus!$B$2:$B$87,kamus!$A$2:$A$87,0,0,1)</f>
        <v>11</v>
      </c>
      <c r="B8625" t="str">
        <f>_xlfn.XLOOKUP(C8625,kamus!$B$2:$B$87,kamus!$D$2:$D$87,"dihapus",0,1)</f>
        <v>Depok 2</v>
      </c>
      <c r="C8625" t="s">
        <v>207</v>
      </c>
      <c r="D8625">
        <f>_xlfn.XLOOKUP(C8625,kamus!$B$2:$B$87,kamus!$J$2:$J$87,"dihapus",0,1)</f>
        <v>1</v>
      </c>
      <c r="E8625">
        <f t="shared" si="942"/>
        <v>1</v>
      </c>
      <c r="F8625" s="14">
        <v>45383</v>
      </c>
      <c r="G8625" s="1">
        <f t="shared" si="943"/>
        <v>4</v>
      </c>
      <c r="H8625" s="1">
        <f t="shared" si="944"/>
        <v>2024</v>
      </c>
      <c r="I8625">
        <v>1</v>
      </c>
      <c r="J8625">
        <v>2</v>
      </c>
      <c r="K8625">
        <f t="shared" si="938"/>
        <v>3</v>
      </c>
      <c r="L8625">
        <v>44139</v>
      </c>
      <c r="M8625" s="6">
        <f t="shared" si="939"/>
        <v>2.2655701307233964</v>
      </c>
      <c r="N8625" s="6">
        <f t="shared" si="940"/>
        <v>4.5311402614467928</v>
      </c>
      <c r="O8625" s="6">
        <f t="shared" si="941"/>
        <v>6.7967103921701897</v>
      </c>
      <c r="Q8625">
        <f>_xlfn.XLOOKUP(C8625&amp;G8625&amp;H8625,covid!$E$2:$E$2184,covid!$D$2:$D$2184,0,0,1)</f>
        <v>0</v>
      </c>
    </row>
    <row r="8626" spans="1:17" x14ac:dyDescent="0.3">
      <c r="A8626">
        <f>_xlfn.XLOOKUP(C8626,kamus!$B$2:$B$87,kamus!$A$2:$A$87,0,0,1)</f>
        <v>12</v>
      </c>
      <c r="B8626" t="str">
        <f>_xlfn.XLOOKUP(C8626,kamus!$B$2:$B$87,kamus!$D$2:$D$87,"dihapus",0,1)</f>
        <v>Depok 3</v>
      </c>
      <c r="C8626" t="s">
        <v>206</v>
      </c>
      <c r="D8626">
        <f>_xlfn.XLOOKUP(C8626,kamus!$B$2:$B$87,kamus!$J$2:$J$87,"dihapus",0,1)</f>
        <v>1</v>
      </c>
      <c r="E8626">
        <f t="shared" si="942"/>
        <v>1</v>
      </c>
      <c r="F8626" s="14">
        <v>45383</v>
      </c>
      <c r="G8626" s="1">
        <f t="shared" si="943"/>
        <v>4</v>
      </c>
      <c r="H8626" s="1">
        <f t="shared" si="944"/>
        <v>2024</v>
      </c>
      <c r="I8626">
        <v>0</v>
      </c>
      <c r="J8626">
        <v>0</v>
      </c>
      <c r="K8626">
        <f t="shared" si="938"/>
        <v>0</v>
      </c>
      <c r="L8626">
        <v>44540</v>
      </c>
      <c r="M8626" s="6">
        <f t="shared" si="939"/>
        <v>0</v>
      </c>
      <c r="N8626" s="6">
        <f t="shared" si="940"/>
        <v>0</v>
      </c>
      <c r="O8626" s="6">
        <f t="shared" si="941"/>
        <v>0</v>
      </c>
      <c r="Q8626">
        <f>_xlfn.XLOOKUP(C8626&amp;G8626&amp;H8626,covid!$E$2:$E$2184,covid!$D$2:$D$2184,0,0,1)</f>
        <v>0</v>
      </c>
    </row>
    <row r="8627" spans="1:17" x14ac:dyDescent="0.3">
      <c r="A8627">
        <f>_xlfn.XLOOKUP(C8627,kamus!$B$2:$B$87,kamus!$A$2:$A$87,0,0,1)</f>
        <v>0</v>
      </c>
      <c r="B8627" t="str">
        <f>_xlfn.XLOOKUP(C8627,kamus!$B$2:$B$87,kamus!$D$2:$D$87,"dihapus",0,1)</f>
        <v>dihapus</v>
      </c>
      <c r="C8627" t="s">
        <v>282</v>
      </c>
      <c r="D8627" t="str">
        <f>_xlfn.XLOOKUP(C8627,kamus!$B$2:$B$87,kamus!$J$2:$J$87,"dihapus",0,1)</f>
        <v>dihapus</v>
      </c>
      <c r="E8627">
        <f t="shared" si="942"/>
        <v>1</v>
      </c>
      <c r="F8627" s="14">
        <v>45383</v>
      </c>
      <c r="G8627" s="1">
        <f t="shared" si="943"/>
        <v>4</v>
      </c>
      <c r="H8627" s="1">
        <f t="shared" si="944"/>
        <v>2024</v>
      </c>
      <c r="I8627">
        <v>0</v>
      </c>
      <c r="J8627">
        <v>1</v>
      </c>
      <c r="K8627">
        <f t="shared" si="938"/>
        <v>1</v>
      </c>
      <c r="L8627" t="e">
        <v>#N/A</v>
      </c>
      <c r="M8627" s="6" t="e">
        <f t="shared" si="939"/>
        <v>#N/A</v>
      </c>
      <c r="N8627" s="6" t="e">
        <f t="shared" si="940"/>
        <v>#N/A</v>
      </c>
      <c r="O8627" s="6" t="e">
        <f t="shared" si="941"/>
        <v>#N/A</v>
      </c>
      <c r="Q8627">
        <f>_xlfn.XLOOKUP(C8627&amp;G8627&amp;H8627,covid!$E$2:$E$2184,covid!$D$2:$D$2184,0,0,1)</f>
        <v>0</v>
      </c>
    </row>
    <row r="8628" spans="1:17" x14ac:dyDescent="0.3">
      <c r="A8628">
        <f>_xlfn.XLOOKUP(C8628,kamus!$B$2:$B$87,kamus!$A$2:$A$87,0,0,1)</f>
        <v>14</v>
      </c>
      <c r="B8628" t="str">
        <f>_xlfn.XLOOKUP(C8628,kamus!$B$2:$B$87,kamus!$D$2:$D$87,"dihapus",0,1)</f>
        <v>Gamping 1</v>
      </c>
      <c r="C8628" t="s">
        <v>196</v>
      </c>
      <c r="D8628">
        <f>_xlfn.XLOOKUP(C8628,kamus!$B$2:$B$87,kamus!$J$2:$J$87,"dihapus",0,1)</f>
        <v>1</v>
      </c>
      <c r="E8628">
        <f t="shared" si="942"/>
        <v>1</v>
      </c>
      <c r="F8628" s="14">
        <v>45383</v>
      </c>
      <c r="G8628" s="1">
        <f t="shared" si="943"/>
        <v>4</v>
      </c>
      <c r="H8628" s="1">
        <f t="shared" si="944"/>
        <v>2024</v>
      </c>
      <c r="I8628">
        <v>0</v>
      </c>
      <c r="J8628">
        <v>0</v>
      </c>
      <c r="K8628">
        <f t="shared" si="938"/>
        <v>0</v>
      </c>
      <c r="L8628">
        <v>22668</v>
      </c>
      <c r="M8628" s="6">
        <f t="shared" si="939"/>
        <v>0</v>
      </c>
      <c r="N8628" s="6">
        <f t="shared" si="940"/>
        <v>0</v>
      </c>
      <c r="O8628" s="6">
        <f t="shared" si="941"/>
        <v>0</v>
      </c>
      <c r="Q8628">
        <f>_xlfn.XLOOKUP(C8628&amp;G8628&amp;H8628,covid!$E$2:$E$2184,covid!$D$2:$D$2184,0,0,1)</f>
        <v>0</v>
      </c>
    </row>
    <row r="8629" spans="1:17" x14ac:dyDescent="0.3">
      <c r="A8629">
        <f>_xlfn.XLOOKUP(C8629,kamus!$B$2:$B$87,kamus!$A$2:$A$87,0,0,1)</f>
        <v>13</v>
      </c>
      <c r="B8629" t="str">
        <f>_xlfn.XLOOKUP(C8629,kamus!$B$2:$B$87,kamus!$D$2:$D$87,"dihapus",0,1)</f>
        <v>Gamping 1</v>
      </c>
      <c r="C8629" t="s">
        <v>198</v>
      </c>
      <c r="D8629">
        <f>_xlfn.XLOOKUP(C8629,kamus!$B$2:$B$87,kamus!$J$2:$J$87,"dihapus",0,1)</f>
        <v>1</v>
      </c>
      <c r="E8629">
        <f t="shared" si="942"/>
        <v>1</v>
      </c>
      <c r="F8629" s="14">
        <v>45383</v>
      </c>
      <c r="G8629" s="1">
        <f t="shared" si="943"/>
        <v>4</v>
      </c>
      <c r="H8629" s="1">
        <f t="shared" si="944"/>
        <v>2024</v>
      </c>
      <c r="I8629">
        <v>0</v>
      </c>
      <c r="J8629">
        <v>0</v>
      </c>
      <c r="K8629">
        <f t="shared" si="938"/>
        <v>0</v>
      </c>
      <c r="L8629">
        <v>20508</v>
      </c>
      <c r="M8629" s="6">
        <f t="shared" si="939"/>
        <v>0</v>
      </c>
      <c r="N8629" s="6">
        <f t="shared" si="940"/>
        <v>0</v>
      </c>
      <c r="O8629" s="6">
        <f t="shared" si="941"/>
        <v>0</v>
      </c>
      <c r="Q8629">
        <f>_xlfn.XLOOKUP(C8629&amp;G8629&amp;H8629,covid!$E$2:$E$2184,covid!$D$2:$D$2184,0,0,1)</f>
        <v>0</v>
      </c>
    </row>
    <row r="8630" spans="1:17" x14ac:dyDescent="0.3">
      <c r="A8630">
        <f>_xlfn.XLOOKUP(C8630,kamus!$B$2:$B$87,kamus!$A$2:$A$87,0,0,1)</f>
        <v>16</v>
      </c>
      <c r="B8630" t="str">
        <f>_xlfn.XLOOKUP(C8630,kamus!$B$2:$B$87,kamus!$D$2:$D$87,"dihapus",0,1)</f>
        <v>Gamping 2</v>
      </c>
      <c r="C8630" t="s">
        <v>200</v>
      </c>
      <c r="D8630">
        <f>_xlfn.XLOOKUP(C8630,kamus!$B$2:$B$87,kamus!$J$2:$J$87,"dihapus",0,1)</f>
        <v>1</v>
      </c>
      <c r="E8630">
        <f t="shared" si="942"/>
        <v>1</v>
      </c>
      <c r="F8630" s="14">
        <v>45383</v>
      </c>
      <c r="G8630" s="1">
        <f t="shared" si="943"/>
        <v>4</v>
      </c>
      <c r="H8630" s="1">
        <f t="shared" si="944"/>
        <v>2024</v>
      </c>
      <c r="I8630">
        <v>0</v>
      </c>
      <c r="J8630">
        <v>2</v>
      </c>
      <c r="K8630">
        <f t="shared" si="938"/>
        <v>2</v>
      </c>
      <c r="L8630">
        <v>16514</v>
      </c>
      <c r="M8630" s="6">
        <f t="shared" si="939"/>
        <v>0</v>
      </c>
      <c r="N8630" s="6">
        <f t="shared" si="940"/>
        <v>12.110936175366357</v>
      </c>
      <c r="O8630" s="6">
        <f t="shared" si="941"/>
        <v>12.110936175366357</v>
      </c>
      <c r="Q8630">
        <f>_xlfn.XLOOKUP(C8630&amp;G8630&amp;H8630,covid!$E$2:$E$2184,covid!$D$2:$D$2184,0,0,1)</f>
        <v>0</v>
      </c>
    </row>
    <row r="8631" spans="1:17" x14ac:dyDescent="0.3">
      <c r="A8631">
        <f>_xlfn.XLOOKUP(C8631,kamus!$B$2:$B$87,kamus!$A$2:$A$87,0,0,1)</f>
        <v>15</v>
      </c>
      <c r="B8631" t="str">
        <f>_xlfn.XLOOKUP(C8631,kamus!$B$2:$B$87,kamus!$D$2:$D$87,"dihapus",0,1)</f>
        <v>Gamping 2</v>
      </c>
      <c r="C8631" t="s">
        <v>230</v>
      </c>
      <c r="D8631">
        <f>_xlfn.XLOOKUP(C8631,kamus!$B$2:$B$87,kamus!$J$2:$J$87,"dihapus",0,1)</f>
        <v>1</v>
      </c>
      <c r="E8631">
        <f t="shared" si="942"/>
        <v>1</v>
      </c>
      <c r="F8631" s="14">
        <v>45383</v>
      </c>
      <c r="G8631" s="1">
        <f t="shared" si="943"/>
        <v>4</v>
      </c>
      <c r="H8631" s="1">
        <f t="shared" si="944"/>
        <v>2024</v>
      </c>
      <c r="I8631">
        <v>3</v>
      </c>
      <c r="J8631">
        <v>0</v>
      </c>
      <c r="K8631">
        <f t="shared" si="938"/>
        <v>3</v>
      </c>
      <c r="L8631">
        <v>18568</v>
      </c>
      <c r="M8631" s="6">
        <f t="shared" si="939"/>
        <v>16.156828953037483</v>
      </c>
      <c r="N8631" s="6">
        <f t="shared" si="940"/>
        <v>0</v>
      </c>
      <c r="O8631" s="6">
        <f t="shared" si="941"/>
        <v>16.156828953037483</v>
      </c>
      <c r="Q8631">
        <f>_xlfn.XLOOKUP(C8631&amp;G8631&amp;H8631,covid!$E$2:$E$2184,covid!$D$2:$D$2184,0,0,1)</f>
        <v>0</v>
      </c>
    </row>
    <row r="8632" spans="1:17" x14ac:dyDescent="0.3">
      <c r="A8632">
        <f>_xlfn.XLOOKUP(C8632,kamus!$B$2:$B$87,kamus!$A$2:$A$87,0,0,1)</f>
        <v>17</v>
      </c>
      <c r="B8632" t="str">
        <f>_xlfn.XLOOKUP(C8632,kamus!$B$2:$B$87,kamus!$D$2:$D$87,"dihapus",0,1)</f>
        <v>Gamping 2</v>
      </c>
      <c r="C8632" t="s">
        <v>272</v>
      </c>
      <c r="D8632">
        <f>_xlfn.XLOOKUP(C8632,kamus!$B$2:$B$87,kamus!$J$2:$J$87,"dihapus",0,1)</f>
        <v>1</v>
      </c>
      <c r="E8632">
        <f t="shared" si="942"/>
        <v>1</v>
      </c>
      <c r="F8632" s="14">
        <v>45383</v>
      </c>
      <c r="G8632" s="1">
        <f t="shared" si="943"/>
        <v>4</v>
      </c>
      <c r="H8632" s="1">
        <f t="shared" si="944"/>
        <v>2024</v>
      </c>
      <c r="I8632">
        <v>0</v>
      </c>
      <c r="J8632">
        <v>1</v>
      </c>
      <c r="K8632">
        <f t="shared" si="938"/>
        <v>1</v>
      </c>
      <c r="L8632">
        <v>18543</v>
      </c>
      <c r="M8632" s="6">
        <f t="shared" si="939"/>
        <v>0</v>
      </c>
      <c r="N8632" s="6">
        <f t="shared" si="940"/>
        <v>5.392870625033706</v>
      </c>
      <c r="O8632" s="6">
        <f t="shared" si="941"/>
        <v>5.392870625033706</v>
      </c>
      <c r="Q8632">
        <f>_xlfn.XLOOKUP(C8632&amp;G8632&amp;H8632,covid!$E$2:$E$2184,covid!$D$2:$D$2184,0,0,1)</f>
        <v>0</v>
      </c>
    </row>
    <row r="8633" spans="1:17" x14ac:dyDescent="0.3">
      <c r="A8633">
        <f>_xlfn.XLOOKUP(C8633,kamus!$B$2:$B$87,kamus!$A$2:$A$87,0,0,1)</f>
        <v>20</v>
      </c>
      <c r="B8633" t="str">
        <f>_xlfn.XLOOKUP(C8633,kamus!$B$2:$B$87,kamus!$D$2:$D$87,"dihapus",0,1)</f>
        <v>Godean 1</v>
      </c>
      <c r="C8633" t="s">
        <v>247</v>
      </c>
      <c r="D8633">
        <f>_xlfn.XLOOKUP(C8633,kamus!$B$2:$B$87,kamus!$J$2:$J$87,"dihapus",0,1)</f>
        <v>1</v>
      </c>
      <c r="E8633">
        <f t="shared" si="942"/>
        <v>1</v>
      </c>
      <c r="F8633" s="14">
        <v>45383</v>
      </c>
      <c r="G8633" s="1">
        <f t="shared" si="943"/>
        <v>4</v>
      </c>
      <c r="H8633" s="1">
        <f t="shared" si="944"/>
        <v>2024</v>
      </c>
      <c r="I8633">
        <v>0</v>
      </c>
      <c r="J8633">
        <v>0</v>
      </c>
      <c r="K8633">
        <f t="shared" si="938"/>
        <v>0</v>
      </c>
      <c r="L8633">
        <v>9679</v>
      </c>
      <c r="M8633" s="6">
        <f t="shared" si="939"/>
        <v>0</v>
      </c>
      <c r="N8633" s="6">
        <f t="shared" si="940"/>
        <v>0</v>
      </c>
      <c r="O8633" s="6">
        <f t="shared" si="941"/>
        <v>0</v>
      </c>
      <c r="Q8633">
        <f>_xlfn.XLOOKUP(C8633&amp;G8633&amp;H8633,covid!$E$2:$E$2184,covid!$D$2:$D$2184,0,0,1)</f>
        <v>0</v>
      </c>
    </row>
    <row r="8634" spans="1:17" x14ac:dyDescent="0.3">
      <c r="A8634">
        <f>_xlfn.XLOOKUP(C8634,kamus!$B$2:$B$87,kamus!$A$2:$A$87,0,0,1)</f>
        <v>21</v>
      </c>
      <c r="B8634" t="str">
        <f>_xlfn.XLOOKUP(C8634,kamus!$B$2:$B$87,kamus!$D$2:$D$87,"dihapus",0,1)</f>
        <v>Godean 1</v>
      </c>
      <c r="C8634" t="s">
        <v>250</v>
      </c>
      <c r="D8634">
        <f>_xlfn.XLOOKUP(C8634,kamus!$B$2:$B$87,kamus!$J$2:$J$87,"dihapus",0,1)</f>
        <v>1</v>
      </c>
      <c r="E8634">
        <f t="shared" si="942"/>
        <v>1</v>
      </c>
      <c r="F8634" s="14">
        <v>45383</v>
      </c>
      <c r="G8634" s="1">
        <f t="shared" si="943"/>
        <v>4</v>
      </c>
      <c r="H8634" s="1">
        <f t="shared" si="944"/>
        <v>2024</v>
      </c>
      <c r="I8634">
        <v>0</v>
      </c>
      <c r="J8634">
        <v>0</v>
      </c>
      <c r="K8634">
        <f t="shared" si="938"/>
        <v>0</v>
      </c>
      <c r="L8634">
        <v>10201</v>
      </c>
      <c r="M8634" s="6">
        <f t="shared" si="939"/>
        <v>0</v>
      </c>
      <c r="N8634" s="6">
        <f t="shared" si="940"/>
        <v>0</v>
      </c>
      <c r="O8634" s="6">
        <f t="shared" si="941"/>
        <v>0</v>
      </c>
      <c r="Q8634">
        <f>_xlfn.XLOOKUP(C8634&amp;G8634&amp;H8634,covid!$E$2:$E$2184,covid!$D$2:$D$2184,0,0,1)</f>
        <v>0</v>
      </c>
    </row>
    <row r="8635" spans="1:17" x14ac:dyDescent="0.3">
      <c r="A8635">
        <f>_xlfn.XLOOKUP(C8635,kamus!$B$2:$B$87,kamus!$A$2:$A$87,0,0,1)</f>
        <v>19</v>
      </c>
      <c r="B8635" t="str">
        <f>_xlfn.XLOOKUP(C8635,kamus!$B$2:$B$87,kamus!$D$2:$D$87,"dihapus",0,1)</f>
        <v>Godean 1</v>
      </c>
      <c r="C8635" t="s">
        <v>251</v>
      </c>
      <c r="D8635">
        <f>_xlfn.XLOOKUP(C8635,kamus!$B$2:$B$87,kamus!$J$2:$J$87,"dihapus",0,1)</f>
        <v>1</v>
      </c>
      <c r="E8635">
        <f t="shared" si="942"/>
        <v>1</v>
      </c>
      <c r="F8635" s="14">
        <v>45383</v>
      </c>
      <c r="G8635" s="1">
        <f t="shared" si="943"/>
        <v>4</v>
      </c>
      <c r="H8635" s="1">
        <f t="shared" si="944"/>
        <v>2024</v>
      </c>
      <c r="I8635">
        <v>0</v>
      </c>
      <c r="J8635">
        <v>0</v>
      </c>
      <c r="K8635">
        <f t="shared" si="938"/>
        <v>0</v>
      </c>
      <c r="L8635">
        <v>9098</v>
      </c>
      <c r="M8635" s="6">
        <f t="shared" si="939"/>
        <v>0</v>
      </c>
      <c r="N8635" s="6">
        <f t="shared" si="940"/>
        <v>0</v>
      </c>
      <c r="O8635" s="6">
        <f t="shared" si="941"/>
        <v>0</v>
      </c>
      <c r="Q8635">
        <f>_xlfn.XLOOKUP(C8635&amp;G8635&amp;H8635,covid!$E$2:$E$2184,covid!$D$2:$D$2184,0,0,1)</f>
        <v>0</v>
      </c>
    </row>
    <row r="8636" spans="1:17" x14ac:dyDescent="0.3">
      <c r="A8636">
        <f>_xlfn.XLOOKUP(C8636,kamus!$B$2:$B$87,kamus!$A$2:$A$87,0,0,1)</f>
        <v>18</v>
      </c>
      <c r="B8636" t="str">
        <f>_xlfn.XLOOKUP(C8636,kamus!$B$2:$B$87,kamus!$D$2:$D$87,"dihapus",0,1)</f>
        <v>Godean 1</v>
      </c>
      <c r="C8636" t="s">
        <v>252</v>
      </c>
      <c r="D8636">
        <f>_xlfn.XLOOKUP(C8636,kamus!$B$2:$B$87,kamus!$J$2:$J$87,"dihapus",0,1)</f>
        <v>0</v>
      </c>
      <c r="E8636">
        <f t="shared" si="942"/>
        <v>0</v>
      </c>
      <c r="F8636" s="14">
        <v>45383</v>
      </c>
      <c r="G8636" s="1">
        <f t="shared" si="943"/>
        <v>4</v>
      </c>
      <c r="H8636" s="1">
        <f t="shared" si="944"/>
        <v>2024</v>
      </c>
      <c r="I8636">
        <v>0</v>
      </c>
      <c r="J8636">
        <v>0</v>
      </c>
      <c r="K8636">
        <f t="shared" si="938"/>
        <v>0</v>
      </c>
      <c r="L8636">
        <v>6563</v>
      </c>
      <c r="M8636" s="6">
        <f t="shared" si="939"/>
        <v>0</v>
      </c>
      <c r="N8636" s="6">
        <f t="shared" si="940"/>
        <v>0</v>
      </c>
      <c r="O8636" s="6">
        <f t="shared" si="941"/>
        <v>0</v>
      </c>
      <c r="Q8636">
        <f>_xlfn.XLOOKUP(C8636&amp;G8636&amp;H8636,covid!$E$2:$E$2184,covid!$D$2:$D$2184,0,0,1)</f>
        <v>0</v>
      </c>
    </row>
    <row r="8637" spans="1:17" x14ac:dyDescent="0.3">
      <c r="A8637">
        <f>_xlfn.XLOOKUP(C8637,kamus!$B$2:$B$87,kamus!$A$2:$A$87,0,0,1)</f>
        <v>23</v>
      </c>
      <c r="B8637" t="str">
        <f>_xlfn.XLOOKUP(C8637,kamus!$B$2:$B$87,kamus!$D$2:$D$87,"dihapus",0,1)</f>
        <v>Godean 2</v>
      </c>
      <c r="C8637" t="s">
        <v>248</v>
      </c>
      <c r="D8637">
        <f>_xlfn.XLOOKUP(C8637,kamus!$B$2:$B$87,kamus!$J$2:$J$87,"dihapus",0,1)</f>
        <v>1</v>
      </c>
      <c r="E8637">
        <f t="shared" si="942"/>
        <v>1</v>
      </c>
      <c r="F8637" s="14">
        <v>45383</v>
      </c>
      <c r="G8637" s="1">
        <f t="shared" si="943"/>
        <v>4</v>
      </c>
      <c r="H8637" s="1">
        <f t="shared" si="944"/>
        <v>2024</v>
      </c>
      <c r="I8637">
        <v>0</v>
      </c>
      <c r="J8637">
        <v>2</v>
      </c>
      <c r="K8637">
        <f t="shared" si="938"/>
        <v>2</v>
      </c>
      <c r="L8637">
        <v>17324</v>
      </c>
      <c r="M8637" s="6">
        <f t="shared" si="939"/>
        <v>0</v>
      </c>
      <c r="N8637" s="6">
        <f t="shared" si="940"/>
        <v>11.544677903486493</v>
      </c>
      <c r="O8637" s="6">
        <f t="shared" si="941"/>
        <v>11.544677903486493</v>
      </c>
      <c r="Q8637">
        <f>_xlfn.XLOOKUP(C8637&amp;G8637&amp;H8637,covid!$E$2:$E$2184,covid!$D$2:$D$2184,0,0,1)</f>
        <v>0</v>
      </c>
    </row>
    <row r="8638" spans="1:17" x14ac:dyDescent="0.3">
      <c r="A8638">
        <f>_xlfn.XLOOKUP(C8638,kamus!$B$2:$B$87,kamus!$A$2:$A$87,0,0,1)</f>
        <v>22</v>
      </c>
      <c r="B8638" t="str">
        <f>_xlfn.XLOOKUP(C8638,kamus!$B$2:$B$87,kamus!$D$2:$D$87,"dihapus",0,1)</f>
        <v>Godean 2</v>
      </c>
      <c r="C8638" t="s">
        <v>249</v>
      </c>
      <c r="D8638">
        <f>_xlfn.XLOOKUP(C8638,kamus!$B$2:$B$87,kamus!$J$2:$J$87,"dihapus",0,1)</f>
        <v>1</v>
      </c>
      <c r="E8638">
        <f t="shared" si="942"/>
        <v>1</v>
      </c>
      <c r="F8638" s="14">
        <v>45383</v>
      </c>
      <c r="G8638" s="1">
        <f t="shared" si="943"/>
        <v>4</v>
      </c>
      <c r="H8638" s="1">
        <f t="shared" si="944"/>
        <v>2024</v>
      </c>
      <c r="I8638">
        <v>0</v>
      </c>
      <c r="J8638">
        <v>2</v>
      </c>
      <c r="K8638">
        <f t="shared" si="938"/>
        <v>2</v>
      </c>
      <c r="L8638">
        <v>12298</v>
      </c>
      <c r="M8638" s="6">
        <f t="shared" si="939"/>
        <v>0</v>
      </c>
      <c r="N8638" s="6">
        <f t="shared" si="940"/>
        <v>16.262806960481381</v>
      </c>
      <c r="O8638" s="6">
        <f t="shared" si="941"/>
        <v>16.262806960481381</v>
      </c>
      <c r="Q8638">
        <f>_xlfn.XLOOKUP(C8638&amp;G8638&amp;H8638,covid!$E$2:$E$2184,covid!$D$2:$D$2184,0,0,1)</f>
        <v>0</v>
      </c>
    </row>
    <row r="8639" spans="1:17" x14ac:dyDescent="0.3">
      <c r="A8639">
        <f>_xlfn.XLOOKUP(C8639,kamus!$B$2:$B$87,kamus!$A$2:$A$87,0,0,1)</f>
        <v>24</v>
      </c>
      <c r="B8639" t="str">
        <f>_xlfn.XLOOKUP(C8639,kamus!$B$2:$B$87,kamus!$D$2:$D$87,"dihapus",0,1)</f>
        <v>Godean 2</v>
      </c>
      <c r="C8639" t="s">
        <v>253</v>
      </c>
      <c r="D8639">
        <f>_xlfn.XLOOKUP(C8639,kamus!$B$2:$B$87,kamus!$J$2:$J$87,"dihapus",0,1)</f>
        <v>0</v>
      </c>
      <c r="E8639">
        <f t="shared" si="942"/>
        <v>0</v>
      </c>
      <c r="F8639" s="14">
        <v>45383</v>
      </c>
      <c r="G8639" s="1">
        <f t="shared" si="943"/>
        <v>4</v>
      </c>
      <c r="H8639" s="1">
        <f t="shared" si="944"/>
        <v>2024</v>
      </c>
      <c r="I8639">
        <v>0</v>
      </c>
      <c r="J8639">
        <v>0</v>
      </c>
      <c r="K8639">
        <f t="shared" si="938"/>
        <v>0</v>
      </c>
      <c r="L8639">
        <v>7040</v>
      </c>
      <c r="M8639" s="6">
        <f t="shared" si="939"/>
        <v>0</v>
      </c>
      <c r="N8639" s="6">
        <f t="shared" si="940"/>
        <v>0</v>
      </c>
      <c r="O8639" s="6">
        <f t="shared" si="941"/>
        <v>0</v>
      </c>
      <c r="Q8639">
        <f>_xlfn.XLOOKUP(C8639&amp;G8639&amp;H8639,covid!$E$2:$E$2184,covid!$D$2:$D$2184,0,0,1)</f>
        <v>0</v>
      </c>
    </row>
    <row r="8640" spans="1:17" x14ac:dyDescent="0.3">
      <c r="A8640">
        <f>_xlfn.XLOOKUP(C8640,kamus!$B$2:$B$87,kamus!$A$2:$A$87,0,0,1)</f>
        <v>27</v>
      </c>
      <c r="B8640" t="str">
        <f>_xlfn.XLOOKUP(C8640,kamus!$B$2:$B$87,kamus!$D$2:$D$87,"dihapus",0,1)</f>
        <v>Kalasan</v>
      </c>
      <c r="C8640" t="s">
        <v>235</v>
      </c>
      <c r="D8640">
        <f>_xlfn.XLOOKUP(C8640,kamus!$B$2:$B$87,kamus!$J$2:$J$87,"dihapus",0,1)</f>
        <v>1</v>
      </c>
      <c r="E8640">
        <f t="shared" si="942"/>
        <v>1</v>
      </c>
      <c r="F8640" s="14">
        <v>45383</v>
      </c>
      <c r="G8640" s="1">
        <f t="shared" si="943"/>
        <v>4</v>
      </c>
      <c r="H8640" s="1">
        <f t="shared" si="944"/>
        <v>2024</v>
      </c>
      <c r="I8640">
        <v>6</v>
      </c>
      <c r="J8640">
        <v>1</v>
      </c>
      <c r="K8640">
        <f t="shared" si="938"/>
        <v>7</v>
      </c>
      <c r="L8640">
        <v>38083</v>
      </c>
      <c r="M8640" s="6">
        <f t="shared" si="939"/>
        <v>15.755061313446944</v>
      </c>
      <c r="N8640" s="6">
        <f t="shared" si="940"/>
        <v>2.6258435522411574</v>
      </c>
      <c r="O8640" s="6">
        <f t="shared" si="941"/>
        <v>18.380904865688102</v>
      </c>
      <c r="Q8640">
        <f>_xlfn.XLOOKUP(C8640&amp;G8640&amp;H8640,covid!$E$2:$E$2184,covid!$D$2:$D$2184,0,0,1)</f>
        <v>0</v>
      </c>
    </row>
    <row r="8641" spans="1:17" x14ac:dyDescent="0.3">
      <c r="A8641">
        <f>_xlfn.XLOOKUP(C8641,kamus!$B$2:$B$87,kamus!$A$2:$A$87,0,0,1)</f>
        <v>28</v>
      </c>
      <c r="B8641" t="str">
        <f>_xlfn.XLOOKUP(C8641,kamus!$B$2:$B$87,kamus!$D$2:$D$87,"dihapus",0,1)</f>
        <v>Kalasan</v>
      </c>
      <c r="C8641" s="19" t="s">
        <v>239</v>
      </c>
      <c r="D8641">
        <f>_xlfn.XLOOKUP(C8641,kamus!$B$2:$B$87,kamus!$J$2:$J$87,"dihapus",0,1)</f>
        <v>0</v>
      </c>
      <c r="E8641">
        <f t="shared" si="942"/>
        <v>0</v>
      </c>
      <c r="F8641" s="14">
        <v>45383</v>
      </c>
      <c r="G8641" s="1">
        <f t="shared" si="943"/>
        <v>4</v>
      </c>
      <c r="H8641" s="1">
        <f t="shared" si="944"/>
        <v>2024</v>
      </c>
      <c r="I8641">
        <v>8</v>
      </c>
      <c r="J8641">
        <v>2</v>
      </c>
      <c r="K8641">
        <f t="shared" si="938"/>
        <v>10</v>
      </c>
      <c r="L8641">
        <v>13653</v>
      </c>
      <c r="M8641" s="6">
        <f t="shared" si="939"/>
        <v>58.595180546400051</v>
      </c>
      <c r="N8641" s="6">
        <f t="shared" si="940"/>
        <v>14.648795136600013</v>
      </c>
      <c r="O8641" s="6">
        <f t="shared" si="941"/>
        <v>73.243975683000073</v>
      </c>
      <c r="Q8641">
        <f>_xlfn.XLOOKUP(C8641&amp;G8641&amp;H8641,covid!$E$2:$E$2184,covid!$D$2:$D$2184,0,0,1)</f>
        <v>0</v>
      </c>
    </row>
    <row r="8642" spans="1:17" x14ac:dyDescent="0.3">
      <c r="A8642">
        <f>_xlfn.XLOOKUP(C8642,kamus!$B$2:$B$87,kamus!$A$2:$A$87,0,0,1)</f>
        <v>25</v>
      </c>
      <c r="B8642" t="str">
        <f>_xlfn.XLOOKUP(C8642,kamus!$B$2:$B$87,kamus!$D$2:$D$87,"dihapus",0,1)</f>
        <v>Kalasan</v>
      </c>
      <c r="C8642" t="s">
        <v>265</v>
      </c>
      <c r="D8642">
        <f>_xlfn.XLOOKUP(C8642,kamus!$B$2:$B$87,kamus!$J$2:$J$87,"dihapus",0,1)</f>
        <v>1</v>
      </c>
      <c r="E8642">
        <f t="shared" si="942"/>
        <v>1</v>
      </c>
      <c r="F8642" s="14">
        <v>45383</v>
      </c>
      <c r="G8642" s="1">
        <f t="shared" si="943"/>
        <v>4</v>
      </c>
      <c r="H8642" s="1">
        <f t="shared" si="944"/>
        <v>2024</v>
      </c>
      <c r="I8642">
        <v>2</v>
      </c>
      <c r="J8642">
        <v>1</v>
      </c>
      <c r="K8642">
        <f t="shared" ref="K8642:K8705" si="945">J8642+I8642</f>
        <v>3</v>
      </c>
      <c r="L8642">
        <v>17055</v>
      </c>
      <c r="M8642" s="6">
        <f t="shared" ref="M8642:M8705" si="946">IF(ISBLANK(I8642)=TRUE,"",I8642/$L8642*100000)</f>
        <v>11.726766344180593</v>
      </c>
      <c r="N8642" s="6">
        <f t="shared" ref="N8642:N8705" si="947">IF(ISBLANK(J8642)=TRUE,"",J8642/$L8642*100000)</f>
        <v>5.8633831720902965</v>
      </c>
      <c r="O8642" s="6">
        <f t="shared" ref="O8642:O8705" si="948">IF(ISBLANK(K8642)=TRUE,"",K8642/$L8642*100000)</f>
        <v>17.590149516270888</v>
      </c>
      <c r="Q8642">
        <f>_xlfn.XLOOKUP(C8642&amp;G8642&amp;H8642,covid!$E$2:$E$2184,covid!$D$2:$D$2184,0,0,1)</f>
        <v>0</v>
      </c>
    </row>
    <row r="8643" spans="1:17" x14ac:dyDescent="0.3">
      <c r="A8643">
        <f>_xlfn.XLOOKUP(C8643,kamus!$B$2:$B$87,kamus!$A$2:$A$87,0,0,1)</f>
        <v>26</v>
      </c>
      <c r="B8643" t="str">
        <f>_xlfn.XLOOKUP(C8643,kamus!$B$2:$B$87,kamus!$D$2:$D$87,"dihapus",0,1)</f>
        <v>Kalasan</v>
      </c>
      <c r="C8643" t="s">
        <v>269</v>
      </c>
      <c r="D8643">
        <f>_xlfn.XLOOKUP(C8643,kamus!$B$2:$B$87,kamus!$J$2:$J$87,"dihapus",0,1)</f>
        <v>1</v>
      </c>
      <c r="E8643">
        <f t="shared" ref="E8643:E8706" si="949">IF(D8643=0,0,IF(H8643&lt;2021,0,IF(AND(H8643=2021,G8643&lt;5),0,1)))</f>
        <v>1</v>
      </c>
      <c r="F8643" s="14">
        <v>45383</v>
      </c>
      <c r="G8643" s="1">
        <f t="shared" ref="G8643:G8706" si="950">MONTH(F8643)</f>
        <v>4</v>
      </c>
      <c r="H8643" s="1">
        <f t="shared" ref="H8643:H8706" si="951">YEAR(F8643)</f>
        <v>2024</v>
      </c>
      <c r="I8643">
        <v>3</v>
      </c>
      <c r="J8643">
        <v>2</v>
      </c>
      <c r="K8643">
        <f t="shared" si="945"/>
        <v>5</v>
      </c>
      <c r="L8643">
        <v>18465</v>
      </c>
      <c r="M8643" s="6">
        <f t="shared" si="946"/>
        <v>16.246953696181965</v>
      </c>
      <c r="N8643" s="6">
        <f t="shared" si="947"/>
        <v>10.831302464121311</v>
      </c>
      <c r="O8643" s="6">
        <f t="shared" si="948"/>
        <v>27.078256160303276</v>
      </c>
      <c r="Q8643">
        <f>_xlfn.XLOOKUP(C8643&amp;G8643&amp;H8643,covid!$E$2:$E$2184,covid!$D$2:$D$2184,0,0,1)</f>
        <v>0</v>
      </c>
    </row>
    <row r="8644" spans="1:17" x14ac:dyDescent="0.3">
      <c r="A8644">
        <f>_xlfn.XLOOKUP(C8644,kamus!$B$2:$B$87,kamus!$A$2:$A$87,0,0,1)</f>
        <v>33</v>
      </c>
      <c r="B8644" t="str">
        <f>_xlfn.XLOOKUP(C8644,kamus!$B$2:$B$87,kamus!$D$2:$D$87,"dihapus",0,1)</f>
        <v>Minggir</v>
      </c>
      <c r="C8644" t="s">
        <v>241</v>
      </c>
      <c r="D8644">
        <f>_xlfn.XLOOKUP(C8644,kamus!$B$2:$B$87,kamus!$J$2:$J$87,"dihapus",0,1)</f>
        <v>0</v>
      </c>
      <c r="E8644">
        <f t="shared" si="949"/>
        <v>0</v>
      </c>
      <c r="F8644" s="14">
        <v>45383</v>
      </c>
      <c r="G8644" s="1">
        <f t="shared" si="950"/>
        <v>4</v>
      </c>
      <c r="H8644" s="1">
        <f t="shared" si="951"/>
        <v>2024</v>
      </c>
      <c r="I8644">
        <v>1</v>
      </c>
      <c r="J8644">
        <v>0</v>
      </c>
      <c r="K8644">
        <f t="shared" si="945"/>
        <v>1</v>
      </c>
      <c r="L8644">
        <v>8245</v>
      </c>
      <c r="M8644" s="6">
        <f t="shared" si="946"/>
        <v>12.12856276531231</v>
      </c>
      <c r="N8644" s="6">
        <f t="shared" si="947"/>
        <v>0</v>
      </c>
      <c r="O8644" s="6">
        <f t="shared" si="948"/>
        <v>12.12856276531231</v>
      </c>
      <c r="Q8644">
        <f>_xlfn.XLOOKUP(C8644&amp;G8644&amp;H8644,covid!$E$2:$E$2184,covid!$D$2:$D$2184,0,0,1)</f>
        <v>0</v>
      </c>
    </row>
    <row r="8645" spans="1:17" x14ac:dyDescent="0.3">
      <c r="A8645">
        <f>_xlfn.XLOOKUP(C8645,kamus!$B$2:$B$87,kamus!$A$2:$A$87,0,0,1)</f>
        <v>31</v>
      </c>
      <c r="B8645" t="str">
        <f>_xlfn.XLOOKUP(C8645,kamus!$B$2:$B$87,kamus!$D$2:$D$87,"dihapus",0,1)</f>
        <v>Minggir</v>
      </c>
      <c r="C8645" t="s">
        <v>242</v>
      </c>
      <c r="D8645">
        <f>_xlfn.XLOOKUP(C8645,kamus!$B$2:$B$87,kamus!$J$2:$J$87,"dihapus",0,1)</f>
        <v>0</v>
      </c>
      <c r="E8645">
        <f t="shared" si="949"/>
        <v>0</v>
      </c>
      <c r="F8645" s="14">
        <v>45383</v>
      </c>
      <c r="G8645" s="1">
        <f t="shared" si="950"/>
        <v>4</v>
      </c>
      <c r="H8645" s="1">
        <f t="shared" si="951"/>
        <v>2024</v>
      </c>
      <c r="I8645">
        <v>0</v>
      </c>
      <c r="J8645">
        <v>0</v>
      </c>
      <c r="K8645">
        <f t="shared" si="945"/>
        <v>0</v>
      </c>
      <c r="L8645">
        <v>3613</v>
      </c>
      <c r="M8645" s="6">
        <f t="shared" si="946"/>
        <v>0</v>
      </c>
      <c r="N8645" s="6">
        <f t="shared" si="947"/>
        <v>0</v>
      </c>
      <c r="O8645" s="6">
        <f t="shared" si="948"/>
        <v>0</v>
      </c>
      <c r="Q8645">
        <f>_xlfn.XLOOKUP(C8645&amp;G8645&amp;H8645,covid!$E$2:$E$2184,covid!$D$2:$D$2184,0,0,1)</f>
        <v>0</v>
      </c>
    </row>
    <row r="8646" spans="1:17" x14ac:dyDescent="0.3">
      <c r="A8646">
        <f>_xlfn.XLOOKUP(C8646,kamus!$B$2:$B$87,kamus!$A$2:$A$87,0,0,1)</f>
        <v>32</v>
      </c>
      <c r="B8646" t="str">
        <f>_xlfn.XLOOKUP(C8646,kamus!$B$2:$B$87,kamus!$D$2:$D$87,"dihapus",0,1)</f>
        <v>Minggir</v>
      </c>
      <c r="C8646" t="s">
        <v>243</v>
      </c>
      <c r="D8646">
        <f>_xlfn.XLOOKUP(C8646,kamus!$B$2:$B$87,kamus!$J$2:$J$87,"dihapus",0,1)</f>
        <v>0</v>
      </c>
      <c r="E8646">
        <f t="shared" si="949"/>
        <v>0</v>
      </c>
      <c r="F8646" s="14">
        <v>45383</v>
      </c>
      <c r="G8646" s="1">
        <f t="shared" si="950"/>
        <v>4</v>
      </c>
      <c r="H8646" s="1">
        <f t="shared" si="951"/>
        <v>2024</v>
      </c>
      <c r="I8646">
        <v>4</v>
      </c>
      <c r="J8646">
        <v>0</v>
      </c>
      <c r="K8646">
        <f t="shared" si="945"/>
        <v>4</v>
      </c>
      <c r="L8646">
        <v>6986</v>
      </c>
      <c r="M8646" s="6">
        <f t="shared" si="946"/>
        <v>57.257371886630402</v>
      </c>
      <c r="N8646" s="6">
        <f t="shared" si="947"/>
        <v>0</v>
      </c>
      <c r="O8646" s="6">
        <f t="shared" si="948"/>
        <v>57.257371886630402</v>
      </c>
      <c r="Q8646">
        <f>_xlfn.XLOOKUP(C8646&amp;G8646&amp;H8646,covid!$E$2:$E$2184,covid!$D$2:$D$2184,0,0,1)</f>
        <v>0</v>
      </c>
    </row>
    <row r="8647" spans="1:17" x14ac:dyDescent="0.3">
      <c r="A8647">
        <f>_xlfn.XLOOKUP(C8647,kamus!$B$2:$B$87,kamus!$A$2:$A$87,0,0,1)</f>
        <v>30</v>
      </c>
      <c r="B8647" t="str">
        <f>_xlfn.XLOOKUP(C8647,kamus!$B$2:$B$87,kamus!$D$2:$D$87,"dihapus",0,1)</f>
        <v>Minggir</v>
      </c>
      <c r="C8647" t="s">
        <v>244</v>
      </c>
      <c r="D8647">
        <f>_xlfn.XLOOKUP(C8647,kamus!$B$2:$B$87,kamus!$J$2:$J$87,"dihapus",0,1)</f>
        <v>0</v>
      </c>
      <c r="E8647">
        <f t="shared" si="949"/>
        <v>0</v>
      </c>
      <c r="F8647" s="14">
        <v>45383</v>
      </c>
      <c r="G8647" s="1">
        <f t="shared" si="950"/>
        <v>4</v>
      </c>
      <c r="H8647" s="1">
        <f t="shared" si="951"/>
        <v>2024</v>
      </c>
      <c r="I8647">
        <v>3</v>
      </c>
      <c r="J8647">
        <v>1</v>
      </c>
      <c r="K8647">
        <f t="shared" si="945"/>
        <v>4</v>
      </c>
      <c r="L8647">
        <v>8719</v>
      </c>
      <c r="M8647" s="6">
        <f t="shared" si="946"/>
        <v>34.407615552242234</v>
      </c>
      <c r="N8647" s="6">
        <f t="shared" si="947"/>
        <v>11.469205184080744</v>
      </c>
      <c r="O8647" s="6">
        <f t="shared" si="948"/>
        <v>45.876820736322976</v>
      </c>
      <c r="Q8647">
        <f>_xlfn.XLOOKUP(C8647&amp;G8647&amp;H8647,covid!$E$2:$E$2184,covid!$D$2:$D$2184,0,0,1)</f>
        <v>0</v>
      </c>
    </row>
    <row r="8648" spans="1:17" x14ac:dyDescent="0.3">
      <c r="A8648">
        <f>_xlfn.XLOOKUP(C8648,kamus!$B$2:$B$87,kamus!$A$2:$A$87,0,0,1)</f>
        <v>29</v>
      </c>
      <c r="B8648" t="str">
        <f>_xlfn.XLOOKUP(C8648,kamus!$B$2:$B$87,kamus!$D$2:$D$87,"dihapus",0,1)</f>
        <v>Minggir</v>
      </c>
      <c r="C8648" t="s">
        <v>245</v>
      </c>
      <c r="D8648">
        <f>_xlfn.XLOOKUP(C8648,kamus!$B$2:$B$87,kamus!$J$2:$J$87,"dihapus",0,1)</f>
        <v>0</v>
      </c>
      <c r="E8648">
        <f t="shared" si="949"/>
        <v>0</v>
      </c>
      <c r="F8648" s="14">
        <v>45383</v>
      </c>
      <c r="G8648" s="1">
        <f t="shared" si="950"/>
        <v>4</v>
      </c>
      <c r="H8648" s="1">
        <f t="shared" si="951"/>
        <v>2024</v>
      </c>
      <c r="I8648">
        <v>0</v>
      </c>
      <c r="J8648">
        <v>0</v>
      </c>
      <c r="K8648">
        <f t="shared" si="945"/>
        <v>0</v>
      </c>
      <c r="L8648">
        <v>5131</v>
      </c>
      <c r="M8648" s="6">
        <f t="shared" si="946"/>
        <v>0</v>
      </c>
      <c r="N8648" s="6">
        <f t="shared" si="947"/>
        <v>0</v>
      </c>
      <c r="O8648" s="6">
        <f t="shared" si="948"/>
        <v>0</v>
      </c>
      <c r="Q8648">
        <f>_xlfn.XLOOKUP(C8648&amp;G8648&amp;H8648,covid!$E$2:$E$2184,covid!$D$2:$D$2184,0,0,1)</f>
        <v>0</v>
      </c>
    </row>
    <row r="8649" spans="1:17" x14ac:dyDescent="0.3">
      <c r="A8649">
        <f>_xlfn.XLOOKUP(C8649,kamus!$B$2:$B$87,kamus!$A$2:$A$87,0,0,1)</f>
        <v>35</v>
      </c>
      <c r="B8649" t="str">
        <f>_xlfn.XLOOKUP(C8649,kamus!$B$2:$B$87,kamus!$D$2:$D$87,"dihapus",0,1)</f>
        <v>Mlati 1</v>
      </c>
      <c r="C8649" t="s">
        <v>240</v>
      </c>
      <c r="D8649">
        <f>_xlfn.XLOOKUP(C8649,kamus!$B$2:$B$87,kamus!$J$2:$J$87,"dihapus",0,1)</f>
        <v>1</v>
      </c>
      <c r="E8649">
        <f t="shared" si="949"/>
        <v>1</v>
      </c>
      <c r="F8649" s="14">
        <v>45383</v>
      </c>
      <c r="G8649" s="1">
        <f t="shared" si="950"/>
        <v>4</v>
      </c>
      <c r="H8649" s="1">
        <f t="shared" si="951"/>
        <v>2024</v>
      </c>
      <c r="I8649">
        <v>0</v>
      </c>
      <c r="J8649">
        <v>2</v>
      </c>
      <c r="K8649">
        <f t="shared" si="945"/>
        <v>2</v>
      </c>
      <c r="L8649">
        <v>18761</v>
      </c>
      <c r="M8649" s="6">
        <f t="shared" si="946"/>
        <v>0</v>
      </c>
      <c r="N8649" s="6">
        <f t="shared" si="947"/>
        <v>10.660412557965994</v>
      </c>
      <c r="O8649" s="6">
        <f t="shared" si="948"/>
        <v>10.660412557965994</v>
      </c>
      <c r="Q8649">
        <f>_xlfn.XLOOKUP(C8649&amp;G8649&amp;H8649,covid!$E$2:$E$2184,covid!$D$2:$D$2184,0,0,1)</f>
        <v>0</v>
      </c>
    </row>
    <row r="8650" spans="1:17" x14ac:dyDescent="0.3">
      <c r="A8650">
        <f>_xlfn.XLOOKUP(C8650,kamus!$B$2:$B$87,kamus!$A$2:$A$87,0,0,1)</f>
        <v>34</v>
      </c>
      <c r="B8650" t="str">
        <f>_xlfn.XLOOKUP(C8650,kamus!$B$2:$B$87,kamus!$D$2:$D$87,"dihapus",0,1)</f>
        <v>Mlati 1</v>
      </c>
      <c r="C8650" t="s">
        <v>254</v>
      </c>
      <c r="D8650">
        <f>_xlfn.XLOOKUP(C8650,kamus!$B$2:$B$87,kamus!$J$2:$J$87,"dihapus",0,1)</f>
        <v>1</v>
      </c>
      <c r="E8650">
        <f t="shared" si="949"/>
        <v>1</v>
      </c>
      <c r="F8650" s="14">
        <v>45383</v>
      </c>
      <c r="G8650" s="1">
        <f t="shared" si="950"/>
        <v>4</v>
      </c>
      <c r="H8650" s="1">
        <f t="shared" si="951"/>
        <v>2024</v>
      </c>
      <c r="I8650">
        <v>3</v>
      </c>
      <c r="J8650">
        <v>5</v>
      </c>
      <c r="K8650">
        <f t="shared" si="945"/>
        <v>8</v>
      </c>
      <c r="L8650">
        <v>35111</v>
      </c>
      <c r="M8650" s="6">
        <f t="shared" si="946"/>
        <v>8.5443308364899888</v>
      </c>
      <c r="N8650" s="6">
        <f t="shared" si="947"/>
        <v>14.24055139414998</v>
      </c>
      <c r="O8650" s="6">
        <f t="shared" si="948"/>
        <v>22.784882230639973</v>
      </c>
      <c r="Q8650">
        <f>_xlfn.XLOOKUP(C8650&amp;G8650&amp;H8650,covid!$E$2:$E$2184,covid!$D$2:$D$2184,0,0,1)</f>
        <v>0</v>
      </c>
    </row>
    <row r="8651" spans="1:17" x14ac:dyDescent="0.3">
      <c r="A8651">
        <f>_xlfn.XLOOKUP(C8651,kamus!$B$2:$B$87,kamus!$A$2:$A$87,0,0,1)</f>
        <v>38</v>
      </c>
      <c r="B8651" t="str">
        <f>_xlfn.XLOOKUP(C8651,kamus!$B$2:$B$87,kamus!$D$2:$D$87,"dihapus",0,1)</f>
        <v>Mlati 2</v>
      </c>
      <c r="C8651" t="s">
        <v>258</v>
      </c>
      <c r="D8651">
        <f>_xlfn.XLOOKUP(C8651,kamus!$B$2:$B$87,kamus!$J$2:$J$87,"dihapus",0,1)</f>
        <v>0</v>
      </c>
      <c r="E8651">
        <f t="shared" si="949"/>
        <v>0</v>
      </c>
      <c r="F8651" s="14">
        <v>45383</v>
      </c>
      <c r="G8651" s="1">
        <f t="shared" si="950"/>
        <v>4</v>
      </c>
      <c r="H8651" s="1">
        <f t="shared" si="951"/>
        <v>2024</v>
      </c>
      <c r="I8651">
        <v>0</v>
      </c>
      <c r="J8651">
        <v>0</v>
      </c>
      <c r="K8651">
        <f t="shared" si="945"/>
        <v>0</v>
      </c>
      <c r="L8651">
        <v>16543</v>
      </c>
      <c r="M8651" s="6">
        <f t="shared" si="946"/>
        <v>0</v>
      </c>
      <c r="N8651" s="6">
        <f t="shared" si="947"/>
        <v>0</v>
      </c>
      <c r="O8651" s="6">
        <f t="shared" si="948"/>
        <v>0</v>
      </c>
      <c r="Q8651">
        <f>_xlfn.XLOOKUP(C8651&amp;G8651&amp;H8651,covid!$E$2:$E$2184,covid!$D$2:$D$2184,0,0,1)</f>
        <v>0</v>
      </c>
    </row>
    <row r="8652" spans="1:17" x14ac:dyDescent="0.3">
      <c r="A8652">
        <f>_xlfn.XLOOKUP(C8652,kamus!$B$2:$B$87,kamus!$A$2:$A$87,0,0,1)</f>
        <v>36</v>
      </c>
      <c r="B8652" t="str">
        <f>_xlfn.XLOOKUP(C8652,kamus!$B$2:$B$87,kamus!$D$2:$D$87,"dihapus",0,1)</f>
        <v>Mlati 2</v>
      </c>
      <c r="C8652" t="s">
        <v>268</v>
      </c>
      <c r="D8652">
        <f>_xlfn.XLOOKUP(C8652,kamus!$B$2:$B$87,kamus!$J$2:$J$87,"dihapus",0,1)</f>
        <v>1</v>
      </c>
      <c r="E8652">
        <f t="shared" si="949"/>
        <v>1</v>
      </c>
      <c r="F8652" s="14">
        <v>45383</v>
      </c>
      <c r="G8652" s="1">
        <f t="shared" si="950"/>
        <v>4</v>
      </c>
      <c r="H8652" s="1">
        <f t="shared" si="951"/>
        <v>2024</v>
      </c>
      <c r="I8652">
        <v>0</v>
      </c>
      <c r="J8652">
        <v>0</v>
      </c>
      <c r="K8652">
        <f t="shared" si="945"/>
        <v>0</v>
      </c>
      <c r="L8652">
        <v>11450</v>
      </c>
      <c r="M8652" s="6">
        <f t="shared" si="946"/>
        <v>0</v>
      </c>
      <c r="N8652" s="6">
        <f t="shared" si="947"/>
        <v>0</v>
      </c>
      <c r="O8652" s="6">
        <f t="shared" si="948"/>
        <v>0</v>
      </c>
      <c r="Q8652">
        <f>_xlfn.XLOOKUP(C8652&amp;G8652&amp;H8652,covid!$E$2:$E$2184,covid!$D$2:$D$2184,0,0,1)</f>
        <v>0</v>
      </c>
    </row>
    <row r="8653" spans="1:17" x14ac:dyDescent="0.3">
      <c r="A8653">
        <f>_xlfn.XLOOKUP(C8653,kamus!$B$2:$B$87,kamus!$A$2:$A$87,0,0,1)</f>
        <v>37</v>
      </c>
      <c r="B8653" t="str">
        <f>_xlfn.XLOOKUP(C8653,kamus!$B$2:$B$87,kamus!$D$2:$D$87,"dihapus",0,1)</f>
        <v>Mlati 2</v>
      </c>
      <c r="C8653" t="s">
        <v>270</v>
      </c>
      <c r="D8653">
        <f>_xlfn.XLOOKUP(C8653,kamus!$B$2:$B$87,kamus!$J$2:$J$87,"dihapus",0,1)</f>
        <v>1</v>
      </c>
      <c r="E8653">
        <f t="shared" si="949"/>
        <v>1</v>
      </c>
      <c r="F8653" s="14">
        <v>45383</v>
      </c>
      <c r="G8653" s="1">
        <f t="shared" si="950"/>
        <v>4</v>
      </c>
      <c r="H8653" s="1">
        <f t="shared" si="951"/>
        <v>2024</v>
      </c>
      <c r="I8653">
        <v>0</v>
      </c>
      <c r="J8653">
        <v>0</v>
      </c>
      <c r="K8653">
        <f t="shared" si="945"/>
        <v>0</v>
      </c>
      <c r="L8653">
        <v>13603</v>
      </c>
      <c r="M8653" s="6">
        <f t="shared" si="946"/>
        <v>0</v>
      </c>
      <c r="N8653" s="6">
        <f t="shared" si="947"/>
        <v>0</v>
      </c>
      <c r="O8653" s="6">
        <f t="shared" si="948"/>
        <v>0</v>
      </c>
      <c r="Q8653">
        <f>_xlfn.XLOOKUP(C8653&amp;G8653&amp;H8653,covid!$E$2:$E$2184,covid!$D$2:$D$2184,0,0,1)</f>
        <v>0</v>
      </c>
    </row>
    <row r="8654" spans="1:17" x14ac:dyDescent="0.3">
      <c r="A8654">
        <f>_xlfn.XLOOKUP(C8654,kamus!$B$2:$B$87,kamus!$A$2:$A$87,0,0,1)</f>
        <v>39</v>
      </c>
      <c r="B8654" t="str">
        <f>_xlfn.XLOOKUP(C8654,kamus!$B$2:$B$87,kamus!$D$2:$D$87,"dihapus",0,1)</f>
        <v>Moyudan</v>
      </c>
      <c r="C8654" t="s">
        <v>259</v>
      </c>
      <c r="D8654">
        <f>_xlfn.XLOOKUP(C8654,kamus!$B$2:$B$87,kamus!$J$2:$J$87,"dihapus",0,1)</f>
        <v>0</v>
      </c>
      <c r="E8654">
        <f t="shared" si="949"/>
        <v>0</v>
      </c>
      <c r="F8654" s="14">
        <v>45383</v>
      </c>
      <c r="G8654" s="1">
        <f t="shared" si="950"/>
        <v>4</v>
      </c>
      <c r="H8654" s="1">
        <f t="shared" si="951"/>
        <v>2024</v>
      </c>
      <c r="I8654">
        <v>6</v>
      </c>
      <c r="J8654">
        <v>2</v>
      </c>
      <c r="K8654">
        <f t="shared" si="945"/>
        <v>8</v>
      </c>
      <c r="L8654">
        <v>11796</v>
      </c>
      <c r="M8654" s="6">
        <f t="shared" si="946"/>
        <v>50.864699898270601</v>
      </c>
      <c r="N8654" s="6">
        <f t="shared" si="947"/>
        <v>16.954899966090203</v>
      </c>
      <c r="O8654" s="6">
        <f t="shared" si="948"/>
        <v>67.819599864360811</v>
      </c>
      <c r="Q8654">
        <f>_xlfn.XLOOKUP(C8654&amp;G8654&amp;H8654,covid!$E$2:$E$2184,covid!$D$2:$D$2184,0,0,1)</f>
        <v>0</v>
      </c>
    </row>
    <row r="8655" spans="1:17" x14ac:dyDescent="0.3">
      <c r="A8655">
        <f>_xlfn.XLOOKUP(C8655,kamus!$B$2:$B$87,kamus!$A$2:$A$87,0,0,1)</f>
        <v>42</v>
      </c>
      <c r="B8655" t="str">
        <f>_xlfn.XLOOKUP(C8655,kamus!$B$2:$B$87,kamus!$D$2:$D$87,"dihapus",0,1)</f>
        <v>Moyudan</v>
      </c>
      <c r="C8655" t="s">
        <v>260</v>
      </c>
      <c r="D8655">
        <f>_xlfn.XLOOKUP(C8655,kamus!$B$2:$B$87,kamus!$J$2:$J$87,"dihapus",0,1)</f>
        <v>0</v>
      </c>
      <c r="E8655">
        <f t="shared" si="949"/>
        <v>0</v>
      </c>
      <c r="F8655" s="14">
        <v>45383</v>
      </c>
      <c r="G8655" s="1">
        <f t="shared" si="950"/>
        <v>4</v>
      </c>
      <c r="H8655" s="1">
        <f t="shared" si="951"/>
        <v>2024</v>
      </c>
      <c r="I8655">
        <v>1</v>
      </c>
      <c r="J8655">
        <v>2</v>
      </c>
      <c r="K8655">
        <f t="shared" si="945"/>
        <v>3</v>
      </c>
      <c r="L8655">
        <v>7149</v>
      </c>
      <c r="M8655" s="6">
        <f t="shared" si="946"/>
        <v>13.987970345502866</v>
      </c>
      <c r="N8655" s="6">
        <f t="shared" si="947"/>
        <v>27.975940691005732</v>
      </c>
      <c r="O8655" s="6">
        <f t="shared" si="948"/>
        <v>41.963911036508605</v>
      </c>
      <c r="Q8655">
        <f>_xlfn.XLOOKUP(C8655&amp;G8655&amp;H8655,covid!$E$2:$E$2184,covid!$D$2:$D$2184,0,0,1)</f>
        <v>0</v>
      </c>
    </row>
    <row r="8656" spans="1:17" x14ac:dyDescent="0.3">
      <c r="A8656">
        <f>_xlfn.XLOOKUP(C8656,kamus!$B$2:$B$87,kamus!$A$2:$A$87,0,0,1)</f>
        <v>41</v>
      </c>
      <c r="B8656" t="str">
        <f>_xlfn.XLOOKUP(C8656,kamus!$B$2:$B$87,kamus!$D$2:$D$87,"dihapus",0,1)</f>
        <v>Moyudan</v>
      </c>
      <c r="C8656" t="s">
        <v>262</v>
      </c>
      <c r="D8656">
        <f>_xlfn.XLOOKUP(C8656,kamus!$B$2:$B$87,kamus!$J$2:$J$87,"dihapus",0,1)</f>
        <v>0</v>
      </c>
      <c r="E8656">
        <f t="shared" si="949"/>
        <v>0</v>
      </c>
      <c r="F8656" s="14">
        <v>45383</v>
      </c>
      <c r="G8656" s="1">
        <f t="shared" si="950"/>
        <v>4</v>
      </c>
      <c r="H8656" s="1">
        <f t="shared" si="951"/>
        <v>2024</v>
      </c>
      <c r="I8656">
        <v>2</v>
      </c>
      <c r="J8656">
        <v>2</v>
      </c>
      <c r="K8656">
        <f t="shared" si="945"/>
        <v>4</v>
      </c>
      <c r="L8656">
        <v>6661</v>
      </c>
      <c r="M8656" s="6">
        <f t="shared" si="946"/>
        <v>30.025521693439426</v>
      </c>
      <c r="N8656" s="6">
        <f t="shared" si="947"/>
        <v>30.025521693439426</v>
      </c>
      <c r="O8656" s="6">
        <f t="shared" si="948"/>
        <v>60.051043386878852</v>
      </c>
      <c r="Q8656">
        <f>_xlfn.XLOOKUP(C8656&amp;G8656&amp;H8656,covid!$E$2:$E$2184,covid!$D$2:$D$2184,0,0,1)</f>
        <v>0</v>
      </c>
    </row>
    <row r="8657" spans="1:17" x14ac:dyDescent="0.3">
      <c r="A8657">
        <f>_xlfn.XLOOKUP(C8657,kamus!$B$2:$B$87,kamus!$A$2:$A$87,0,0,1)</f>
        <v>40</v>
      </c>
      <c r="B8657" t="str">
        <f>_xlfn.XLOOKUP(C8657,kamus!$B$2:$B$87,kamus!$D$2:$D$87,"dihapus",0,1)</f>
        <v>Moyudan</v>
      </c>
      <c r="C8657" t="s">
        <v>264</v>
      </c>
      <c r="D8657">
        <f>_xlfn.XLOOKUP(C8657,kamus!$B$2:$B$87,kamus!$J$2:$J$87,"dihapus",0,1)</f>
        <v>0</v>
      </c>
      <c r="E8657">
        <f t="shared" si="949"/>
        <v>0</v>
      </c>
      <c r="F8657" s="14">
        <v>45383</v>
      </c>
      <c r="G8657" s="1">
        <f t="shared" si="950"/>
        <v>4</v>
      </c>
      <c r="H8657" s="1">
        <f t="shared" si="951"/>
        <v>2024</v>
      </c>
      <c r="I8657">
        <v>2</v>
      </c>
      <c r="J8657">
        <v>2</v>
      </c>
      <c r="K8657">
        <f t="shared" si="945"/>
        <v>4</v>
      </c>
      <c r="L8657">
        <v>8292</v>
      </c>
      <c r="M8657" s="6">
        <f t="shared" si="946"/>
        <v>24.119633381572601</v>
      </c>
      <c r="N8657" s="6">
        <f t="shared" si="947"/>
        <v>24.119633381572601</v>
      </c>
      <c r="O8657" s="6">
        <f t="shared" si="948"/>
        <v>48.239266763145203</v>
      </c>
      <c r="Q8657">
        <f>_xlfn.XLOOKUP(C8657&amp;G8657&amp;H8657,covid!$E$2:$E$2184,covid!$D$2:$D$2184,0,0,1)</f>
        <v>0</v>
      </c>
    </row>
    <row r="8658" spans="1:17" x14ac:dyDescent="0.3">
      <c r="A8658">
        <f>_xlfn.XLOOKUP(C8658,kamus!$B$2:$B$87,kamus!$A$2:$A$87,0,0,1)</f>
        <v>43</v>
      </c>
      <c r="B8658" t="str">
        <f>_xlfn.XLOOKUP(C8658,kamus!$B$2:$B$87,kamus!$D$2:$D$87,"dihapus",0,1)</f>
        <v>Ngaglik 1</v>
      </c>
      <c r="C8658" t="s">
        <v>228</v>
      </c>
      <c r="D8658">
        <f>_xlfn.XLOOKUP(C8658,kamus!$B$2:$B$87,kamus!$J$2:$J$87,"dihapus",0,1)</f>
        <v>1</v>
      </c>
      <c r="E8658">
        <f t="shared" si="949"/>
        <v>1</v>
      </c>
      <c r="F8658" s="14">
        <v>45383</v>
      </c>
      <c r="G8658" s="1">
        <f t="shared" si="950"/>
        <v>4</v>
      </c>
      <c r="H8658" s="1">
        <f t="shared" si="951"/>
        <v>2024</v>
      </c>
      <c r="I8658">
        <v>1</v>
      </c>
      <c r="J8658">
        <v>1</v>
      </c>
      <c r="K8658">
        <f t="shared" si="945"/>
        <v>2</v>
      </c>
      <c r="L8658">
        <v>12621</v>
      </c>
      <c r="M8658" s="6">
        <f t="shared" si="946"/>
        <v>7.9233024324538466</v>
      </c>
      <c r="N8658" s="6">
        <f t="shared" si="947"/>
        <v>7.9233024324538466</v>
      </c>
      <c r="O8658" s="6">
        <f t="shared" si="948"/>
        <v>15.846604864907693</v>
      </c>
      <c r="Q8658">
        <f>_xlfn.XLOOKUP(C8658&amp;G8658&amp;H8658,covid!$E$2:$E$2184,covid!$D$2:$D$2184,0,0,1)</f>
        <v>0</v>
      </c>
    </row>
    <row r="8659" spans="1:17" x14ac:dyDescent="0.3">
      <c r="A8659">
        <f>_xlfn.XLOOKUP(C8659,kamus!$B$2:$B$87,kamus!$A$2:$A$87,0,0,1)</f>
        <v>44</v>
      </c>
      <c r="B8659" t="str">
        <f>_xlfn.XLOOKUP(C8659,kamus!$B$2:$B$87,kamus!$D$2:$D$87,"dihapus",0,1)</f>
        <v>Ngaglik 1</v>
      </c>
      <c r="C8659" t="s">
        <v>237</v>
      </c>
      <c r="D8659">
        <f>_xlfn.XLOOKUP(C8659,kamus!$B$2:$B$87,kamus!$J$2:$J$87,"dihapus",0,1)</f>
        <v>1</v>
      </c>
      <c r="E8659">
        <f t="shared" si="949"/>
        <v>1</v>
      </c>
      <c r="F8659" s="14">
        <v>45383</v>
      </c>
      <c r="G8659" s="1">
        <f t="shared" si="950"/>
        <v>4</v>
      </c>
      <c r="H8659" s="1">
        <f t="shared" si="951"/>
        <v>2024</v>
      </c>
      <c r="I8659">
        <v>1</v>
      </c>
      <c r="J8659">
        <v>3</v>
      </c>
      <c r="K8659">
        <f t="shared" si="945"/>
        <v>4</v>
      </c>
      <c r="L8659">
        <v>21789</v>
      </c>
      <c r="M8659" s="6">
        <f t="shared" si="946"/>
        <v>4.5894717518013675</v>
      </c>
      <c r="N8659" s="6">
        <f t="shared" si="947"/>
        <v>13.768415255404102</v>
      </c>
      <c r="O8659" s="6">
        <f t="shared" si="948"/>
        <v>18.35788700720547</v>
      </c>
      <c r="Q8659">
        <f>_xlfn.XLOOKUP(C8659&amp;G8659&amp;H8659,covid!$E$2:$E$2184,covid!$D$2:$D$2184,0,0,1)</f>
        <v>0</v>
      </c>
    </row>
    <row r="8660" spans="1:17" x14ac:dyDescent="0.3">
      <c r="A8660">
        <f>_xlfn.XLOOKUP(C8660,kamus!$B$2:$B$87,kamus!$A$2:$A$87,0,0,1)</f>
        <v>45</v>
      </c>
      <c r="B8660" t="str">
        <f>_xlfn.XLOOKUP(C8660,kamus!$B$2:$B$87,kamus!$D$2:$D$87,"dihapus",0,1)</f>
        <v>Ngaglik 1</v>
      </c>
      <c r="C8660" t="s">
        <v>255</v>
      </c>
      <c r="D8660">
        <f>_xlfn.XLOOKUP(C8660,kamus!$B$2:$B$87,kamus!$J$2:$J$87,"dihapus",0,1)</f>
        <v>1</v>
      </c>
      <c r="E8660">
        <f t="shared" si="949"/>
        <v>1</v>
      </c>
      <c r="F8660" s="14">
        <v>45383</v>
      </c>
      <c r="G8660" s="1">
        <f t="shared" si="950"/>
        <v>4</v>
      </c>
      <c r="H8660" s="1">
        <f t="shared" si="951"/>
        <v>2024</v>
      </c>
      <c r="I8660">
        <v>1</v>
      </c>
      <c r="J8660">
        <v>2</v>
      </c>
      <c r="K8660">
        <f t="shared" si="945"/>
        <v>3</v>
      </c>
      <c r="L8660">
        <v>19662</v>
      </c>
      <c r="M8660" s="6">
        <f t="shared" si="946"/>
        <v>5.0859525989217778</v>
      </c>
      <c r="N8660" s="6">
        <f t="shared" si="947"/>
        <v>10.171905197843556</v>
      </c>
      <c r="O8660" s="6">
        <f t="shared" si="948"/>
        <v>15.257857796765334</v>
      </c>
      <c r="Q8660">
        <f>_xlfn.XLOOKUP(C8660&amp;G8660&amp;H8660,covid!$E$2:$E$2184,covid!$D$2:$D$2184,0,0,1)</f>
        <v>0</v>
      </c>
    </row>
    <row r="8661" spans="1:17" x14ac:dyDescent="0.3">
      <c r="A8661">
        <f>_xlfn.XLOOKUP(C8661,kamus!$B$2:$B$87,kamus!$A$2:$A$87,0,0,1)</f>
        <v>48</v>
      </c>
      <c r="B8661" t="str">
        <f>_xlfn.XLOOKUP(C8661,kamus!$B$2:$B$87,kamus!$D$2:$D$87,"dihapus",0,1)</f>
        <v>Ngaglik 2</v>
      </c>
      <c r="C8661" t="s">
        <v>208</v>
      </c>
      <c r="D8661">
        <f>_xlfn.XLOOKUP(C8661,kamus!$B$2:$B$87,kamus!$J$2:$J$87,"dihapus",0,1)</f>
        <v>1</v>
      </c>
      <c r="E8661">
        <f t="shared" si="949"/>
        <v>1</v>
      </c>
      <c r="F8661" s="14">
        <v>45383</v>
      </c>
      <c r="G8661" s="1">
        <f t="shared" si="950"/>
        <v>4</v>
      </c>
      <c r="H8661" s="1">
        <f t="shared" si="951"/>
        <v>2024</v>
      </c>
      <c r="I8661">
        <v>0</v>
      </c>
      <c r="J8661">
        <v>3</v>
      </c>
      <c r="K8661">
        <f t="shared" si="945"/>
        <v>3</v>
      </c>
      <c r="L8661">
        <v>10378</v>
      </c>
      <c r="M8661" s="6">
        <f t="shared" si="946"/>
        <v>0</v>
      </c>
      <c r="N8661" s="6">
        <f t="shared" si="947"/>
        <v>28.907303912121797</v>
      </c>
      <c r="O8661" s="6">
        <f t="shared" si="948"/>
        <v>28.907303912121797</v>
      </c>
      <c r="Q8661">
        <f>_xlfn.XLOOKUP(C8661&amp;G8661&amp;H8661,covid!$E$2:$E$2184,covid!$D$2:$D$2184,0,0,1)</f>
        <v>0</v>
      </c>
    </row>
    <row r="8662" spans="1:17" x14ac:dyDescent="0.3">
      <c r="A8662">
        <f>_xlfn.XLOOKUP(C8662,kamus!$B$2:$B$87,kamus!$A$2:$A$87,0,0,1)</f>
        <v>47</v>
      </c>
      <c r="B8662" t="str">
        <f>_xlfn.XLOOKUP(C8662,kamus!$B$2:$B$87,kamus!$D$2:$D$87,"dihapus",0,1)</f>
        <v>Ngaglik 2</v>
      </c>
      <c r="C8662" t="s">
        <v>238</v>
      </c>
      <c r="D8662">
        <f>_xlfn.XLOOKUP(C8662,kamus!$B$2:$B$87,kamus!$J$2:$J$87,"dihapus",0,1)</f>
        <v>1</v>
      </c>
      <c r="E8662">
        <f t="shared" si="949"/>
        <v>1</v>
      </c>
      <c r="F8662" s="14">
        <v>45383</v>
      </c>
      <c r="G8662" s="1">
        <f t="shared" si="950"/>
        <v>4</v>
      </c>
      <c r="H8662" s="1">
        <f t="shared" si="951"/>
        <v>2024</v>
      </c>
      <c r="I8662">
        <v>0</v>
      </c>
      <c r="J8662">
        <v>1</v>
      </c>
      <c r="K8662">
        <f t="shared" si="945"/>
        <v>1</v>
      </c>
      <c r="L8662">
        <v>22219</v>
      </c>
      <c r="M8662" s="6">
        <f t="shared" si="946"/>
        <v>0</v>
      </c>
      <c r="N8662" s="6">
        <f t="shared" si="947"/>
        <v>4.5006525946262208</v>
      </c>
      <c r="O8662" s="6">
        <f t="shared" si="948"/>
        <v>4.5006525946262208</v>
      </c>
      <c r="Q8662">
        <f>_xlfn.XLOOKUP(C8662&amp;G8662&amp;H8662,covid!$E$2:$E$2184,covid!$D$2:$D$2184,0,0,1)</f>
        <v>0</v>
      </c>
    </row>
    <row r="8663" spans="1:17" x14ac:dyDescent="0.3">
      <c r="A8663">
        <f>_xlfn.XLOOKUP(C8663,kamus!$B$2:$B$87,kamus!$A$2:$A$87,0,0,1)</f>
        <v>46</v>
      </c>
      <c r="B8663" t="str">
        <f>_xlfn.XLOOKUP(C8663,kamus!$B$2:$B$87,kamus!$D$2:$D$87,"dihapus",0,1)</f>
        <v>Ngaglik 2</v>
      </c>
      <c r="C8663" t="s">
        <v>257</v>
      </c>
      <c r="D8663">
        <f>_xlfn.XLOOKUP(C8663,kamus!$B$2:$B$87,kamus!$J$2:$J$87,"dihapus",0,1)</f>
        <v>1</v>
      </c>
      <c r="E8663">
        <f t="shared" si="949"/>
        <v>1</v>
      </c>
      <c r="F8663" s="14">
        <v>45383</v>
      </c>
      <c r="G8663" s="1">
        <f t="shared" si="950"/>
        <v>4</v>
      </c>
      <c r="H8663" s="1">
        <f t="shared" si="951"/>
        <v>2024</v>
      </c>
      <c r="I8663">
        <v>0</v>
      </c>
      <c r="J8663">
        <v>0</v>
      </c>
      <c r="K8663">
        <f t="shared" si="945"/>
        <v>0</v>
      </c>
      <c r="L8663">
        <v>16798</v>
      </c>
      <c r="M8663" s="6">
        <f t="shared" si="946"/>
        <v>0</v>
      </c>
      <c r="N8663" s="6">
        <f t="shared" si="947"/>
        <v>0</v>
      </c>
      <c r="O8663" s="6">
        <f t="shared" si="948"/>
        <v>0</v>
      </c>
      <c r="Q8663">
        <f>_xlfn.XLOOKUP(C8663&amp;G8663&amp;H8663,covid!$E$2:$E$2184,covid!$D$2:$D$2184,0,0,1)</f>
        <v>0</v>
      </c>
    </row>
    <row r="8664" spans="1:17" x14ac:dyDescent="0.3">
      <c r="A8664">
        <f>_xlfn.XLOOKUP(C8664,kamus!$B$2:$B$87,kamus!$A$2:$A$87,0,0,1)</f>
        <v>50</v>
      </c>
      <c r="B8664" t="str">
        <f>_xlfn.XLOOKUP(C8664,kamus!$B$2:$B$87,kamus!$D$2:$D$87,"dihapus",0,1)</f>
        <v>Ngemplak 1</v>
      </c>
      <c r="C8664" t="s">
        <v>202</v>
      </c>
      <c r="D8664">
        <f>_xlfn.XLOOKUP(C8664,kamus!$B$2:$B$87,kamus!$J$2:$J$87,"dihapus",0,1)</f>
        <v>0</v>
      </c>
      <c r="E8664">
        <f t="shared" si="949"/>
        <v>0</v>
      </c>
      <c r="F8664" s="14">
        <v>45383</v>
      </c>
      <c r="G8664" s="1">
        <f t="shared" si="950"/>
        <v>4</v>
      </c>
      <c r="H8664" s="1">
        <f t="shared" si="951"/>
        <v>2024</v>
      </c>
      <c r="I8664">
        <v>0</v>
      </c>
      <c r="J8664">
        <v>1</v>
      </c>
      <c r="K8664">
        <f t="shared" si="945"/>
        <v>1</v>
      </c>
      <c r="L8664">
        <v>7935</v>
      </c>
      <c r="M8664" s="6">
        <f t="shared" si="946"/>
        <v>0</v>
      </c>
      <c r="N8664" s="6">
        <f t="shared" si="947"/>
        <v>12.60239445494644</v>
      </c>
      <c r="O8664" s="6">
        <f t="shared" si="948"/>
        <v>12.60239445494644</v>
      </c>
      <c r="Q8664">
        <f>_xlfn.XLOOKUP(C8664&amp;G8664&amp;H8664,covid!$E$2:$E$2184,covid!$D$2:$D$2184,0,0,1)</f>
        <v>0</v>
      </c>
    </row>
    <row r="8665" spans="1:17" x14ac:dyDescent="0.3">
      <c r="A8665">
        <f>_xlfn.XLOOKUP(C8665,kamus!$B$2:$B$87,kamus!$A$2:$A$87,0,0,1)</f>
        <v>51</v>
      </c>
      <c r="B8665" t="str">
        <f>_xlfn.XLOOKUP(C8665,kamus!$B$2:$B$87,kamus!$D$2:$D$87,"dihapus",0,1)</f>
        <v>Ngemplak 1</v>
      </c>
      <c r="C8665" t="s">
        <v>256</v>
      </c>
      <c r="D8665">
        <f>_xlfn.XLOOKUP(C8665,kamus!$B$2:$B$87,kamus!$J$2:$J$87,"dihapus",0,1)</f>
        <v>0</v>
      </c>
      <c r="E8665">
        <f t="shared" si="949"/>
        <v>0</v>
      </c>
      <c r="F8665" s="14">
        <v>45383</v>
      </c>
      <c r="G8665" s="1">
        <f t="shared" si="950"/>
        <v>4</v>
      </c>
      <c r="H8665" s="1">
        <f t="shared" si="951"/>
        <v>2024</v>
      </c>
      <c r="I8665">
        <v>0</v>
      </c>
      <c r="J8665">
        <v>0</v>
      </c>
      <c r="K8665">
        <f t="shared" si="945"/>
        <v>0</v>
      </c>
      <c r="L8665">
        <v>8154</v>
      </c>
      <c r="M8665" s="6">
        <f t="shared" si="946"/>
        <v>0</v>
      </c>
      <c r="N8665" s="6">
        <f t="shared" si="947"/>
        <v>0</v>
      </c>
      <c r="O8665" s="6">
        <f t="shared" si="948"/>
        <v>0</v>
      </c>
      <c r="Q8665">
        <f>_xlfn.XLOOKUP(C8665&amp;G8665&amp;H8665,covid!$E$2:$E$2184,covid!$D$2:$D$2184,0,0,1)</f>
        <v>0</v>
      </c>
    </row>
    <row r="8666" spans="1:17" x14ac:dyDescent="0.3">
      <c r="A8666">
        <f>_xlfn.XLOOKUP(C8666,kamus!$B$2:$B$87,kamus!$A$2:$A$87,0,0,1)</f>
        <v>49</v>
      </c>
      <c r="B8666" t="str">
        <f>_xlfn.XLOOKUP(C8666,kamus!$B$2:$B$87,kamus!$D$2:$D$87,"dihapus",0,1)</f>
        <v>Ngemplak 1</v>
      </c>
      <c r="C8666" t="s">
        <v>276</v>
      </c>
      <c r="D8666">
        <f>_xlfn.XLOOKUP(C8666,kamus!$B$2:$B$87,kamus!$J$2:$J$87,"dihapus",0,1)</f>
        <v>1</v>
      </c>
      <c r="E8666">
        <f t="shared" si="949"/>
        <v>1</v>
      </c>
      <c r="F8666" s="14">
        <v>45383</v>
      </c>
      <c r="G8666" s="1">
        <f t="shared" si="950"/>
        <v>4</v>
      </c>
      <c r="H8666" s="1">
        <f t="shared" si="951"/>
        <v>2024</v>
      </c>
      <c r="I8666">
        <v>2</v>
      </c>
      <c r="J8666">
        <v>1</v>
      </c>
      <c r="K8666">
        <f t="shared" si="945"/>
        <v>3</v>
      </c>
      <c r="L8666">
        <v>9633</v>
      </c>
      <c r="M8666" s="6">
        <f t="shared" si="946"/>
        <v>20.761964081802137</v>
      </c>
      <c r="N8666" s="6">
        <f t="shared" si="947"/>
        <v>10.380982040901069</v>
      </c>
      <c r="O8666" s="6">
        <f t="shared" si="948"/>
        <v>31.142946122703211</v>
      </c>
      <c r="Q8666">
        <f>_xlfn.XLOOKUP(C8666&amp;G8666&amp;H8666,covid!$E$2:$E$2184,covid!$D$2:$D$2184,0,0,1)</f>
        <v>0</v>
      </c>
    </row>
    <row r="8667" spans="1:17" x14ac:dyDescent="0.3">
      <c r="A8667">
        <f>_xlfn.XLOOKUP(C8667,kamus!$B$2:$B$87,kamus!$A$2:$A$87,0,0,1)</f>
        <v>52</v>
      </c>
      <c r="B8667" t="str">
        <f>_xlfn.XLOOKUP(C8667,kamus!$B$2:$B$87,kamus!$D$2:$D$87,"dihapus",0,1)</f>
        <v>Ngemplak 2</v>
      </c>
      <c r="C8667" t="s">
        <v>277</v>
      </c>
      <c r="D8667">
        <f>_xlfn.XLOOKUP(C8667,kamus!$B$2:$B$87,kamus!$J$2:$J$87,"dihapus",0,1)</f>
        <v>1</v>
      </c>
      <c r="E8667">
        <f t="shared" si="949"/>
        <v>1</v>
      </c>
      <c r="F8667" s="14">
        <v>45383</v>
      </c>
      <c r="G8667" s="1">
        <f t="shared" si="950"/>
        <v>4</v>
      </c>
      <c r="H8667" s="1">
        <f t="shared" si="951"/>
        <v>2024</v>
      </c>
      <c r="I8667">
        <v>0</v>
      </c>
      <c r="J8667">
        <v>1</v>
      </c>
      <c r="K8667">
        <f t="shared" si="945"/>
        <v>1</v>
      </c>
      <c r="L8667">
        <v>31427</v>
      </c>
      <c r="M8667" s="6">
        <f t="shared" si="946"/>
        <v>0</v>
      </c>
      <c r="N8667" s="6">
        <f t="shared" si="947"/>
        <v>3.181977280682216</v>
      </c>
      <c r="O8667" s="6">
        <f t="shared" si="948"/>
        <v>3.181977280682216</v>
      </c>
      <c r="Q8667">
        <f>_xlfn.XLOOKUP(C8667&amp;G8667&amp;H8667,covid!$E$2:$E$2184,covid!$D$2:$D$2184,0,0,1)</f>
        <v>0</v>
      </c>
    </row>
    <row r="8668" spans="1:17" x14ac:dyDescent="0.3">
      <c r="A8668">
        <f>_xlfn.XLOOKUP(C8668,kamus!$B$2:$B$87,kamus!$A$2:$A$87,0,0,1)</f>
        <v>53</v>
      </c>
      <c r="B8668" t="str">
        <f>_xlfn.XLOOKUP(C8668,kamus!$B$2:$B$87,kamus!$D$2:$D$87,"dihapus",0,1)</f>
        <v>Ngemplak 2</v>
      </c>
      <c r="C8668" t="s">
        <v>278</v>
      </c>
      <c r="D8668">
        <f>_xlfn.XLOOKUP(C8668,kamus!$B$2:$B$87,kamus!$J$2:$J$87,"dihapus",0,1)</f>
        <v>0</v>
      </c>
      <c r="E8668">
        <f t="shared" si="949"/>
        <v>0</v>
      </c>
      <c r="F8668" s="14">
        <v>45383</v>
      </c>
      <c r="G8668" s="1">
        <f t="shared" si="950"/>
        <v>4</v>
      </c>
      <c r="H8668" s="1">
        <f t="shared" si="951"/>
        <v>2024</v>
      </c>
      <c r="I8668">
        <v>0</v>
      </c>
      <c r="J8668">
        <v>1</v>
      </c>
      <c r="K8668">
        <f t="shared" si="945"/>
        <v>1</v>
      </c>
      <c r="L8668">
        <v>8835</v>
      </c>
      <c r="M8668" s="6">
        <f t="shared" si="946"/>
        <v>0</v>
      </c>
      <c r="N8668" s="6">
        <f t="shared" si="947"/>
        <v>11.318619128466327</v>
      </c>
      <c r="O8668" s="6">
        <f t="shared" si="948"/>
        <v>11.318619128466327</v>
      </c>
      <c r="Q8668">
        <f>_xlfn.XLOOKUP(C8668&amp;G8668&amp;H8668,covid!$E$2:$E$2184,covid!$D$2:$D$2184,0,0,1)</f>
        <v>0</v>
      </c>
    </row>
    <row r="8669" spans="1:17" x14ac:dyDescent="0.3">
      <c r="A8669">
        <f>_xlfn.XLOOKUP(C8669,kamus!$B$2:$B$87,kamus!$A$2:$A$87,0,0,1)</f>
        <v>57</v>
      </c>
      <c r="B8669" t="str">
        <f>_xlfn.XLOOKUP(C8669,kamus!$B$2:$B$87,kamus!$D$2:$D$87,"dihapus",0,1)</f>
        <v>Pakem</v>
      </c>
      <c r="C8669" t="s">
        <v>204</v>
      </c>
      <c r="D8669">
        <f>_xlfn.XLOOKUP(C8669,kamus!$B$2:$B$87,kamus!$J$2:$J$87,"dihapus",0,1)</f>
        <v>0</v>
      </c>
      <c r="E8669">
        <f t="shared" si="949"/>
        <v>0</v>
      </c>
      <c r="F8669" s="14">
        <v>45383</v>
      </c>
      <c r="G8669" s="1">
        <f t="shared" si="950"/>
        <v>4</v>
      </c>
      <c r="H8669" s="1">
        <f t="shared" si="951"/>
        <v>2024</v>
      </c>
      <c r="I8669">
        <v>0</v>
      </c>
      <c r="J8669">
        <v>0</v>
      </c>
      <c r="K8669">
        <f t="shared" si="945"/>
        <v>0</v>
      </c>
      <c r="L8669">
        <v>6819</v>
      </c>
      <c r="M8669" s="6">
        <f t="shared" si="946"/>
        <v>0</v>
      </c>
      <c r="N8669" s="6">
        <f t="shared" si="947"/>
        <v>0</v>
      </c>
      <c r="O8669" s="6">
        <f t="shared" si="948"/>
        <v>0</v>
      </c>
      <c r="Q8669">
        <f>_xlfn.XLOOKUP(C8669&amp;G8669&amp;H8669,covid!$E$2:$E$2184,covid!$D$2:$D$2184,0,0,1)</f>
        <v>0</v>
      </c>
    </row>
    <row r="8670" spans="1:17" x14ac:dyDescent="0.3">
      <c r="A8670">
        <f>_xlfn.XLOOKUP(C8670,kamus!$B$2:$B$87,kamus!$A$2:$A$87,0,0,1)</f>
        <v>54</v>
      </c>
      <c r="B8670" t="str">
        <f>_xlfn.XLOOKUP(C8670,kamus!$B$2:$B$87,kamus!$D$2:$D$87,"dihapus",0,1)</f>
        <v>Pakem</v>
      </c>
      <c r="C8670" t="s">
        <v>213</v>
      </c>
      <c r="D8670">
        <f>_xlfn.XLOOKUP(C8670,kamus!$B$2:$B$87,kamus!$J$2:$J$87,"dihapus",0,1)</f>
        <v>0</v>
      </c>
      <c r="E8670">
        <f t="shared" si="949"/>
        <v>0</v>
      </c>
      <c r="F8670" s="14">
        <v>45383</v>
      </c>
      <c r="G8670" s="1">
        <f t="shared" si="950"/>
        <v>4</v>
      </c>
      <c r="H8670" s="1">
        <f t="shared" si="951"/>
        <v>2024</v>
      </c>
      <c r="I8670">
        <v>0</v>
      </c>
      <c r="J8670">
        <v>0</v>
      </c>
      <c r="K8670">
        <f t="shared" si="945"/>
        <v>0</v>
      </c>
      <c r="L8670">
        <v>9099</v>
      </c>
      <c r="M8670" s="6">
        <f t="shared" si="946"/>
        <v>0</v>
      </c>
      <c r="N8670" s="6">
        <f t="shared" si="947"/>
        <v>0</v>
      </c>
      <c r="O8670" s="6">
        <f t="shared" si="948"/>
        <v>0</v>
      </c>
      <c r="Q8670">
        <f>_xlfn.XLOOKUP(C8670&amp;G8670&amp;H8670,covid!$E$2:$E$2184,covid!$D$2:$D$2184,0,0,1)</f>
        <v>0</v>
      </c>
    </row>
    <row r="8671" spans="1:17" x14ac:dyDescent="0.3">
      <c r="A8671">
        <f>_xlfn.XLOOKUP(C8671,kamus!$B$2:$B$87,kamus!$A$2:$A$87,0,0,1)</f>
        <v>56</v>
      </c>
      <c r="B8671" t="str">
        <f>_xlfn.XLOOKUP(C8671,kamus!$B$2:$B$87,kamus!$D$2:$D$87,"dihapus",0,1)</f>
        <v>Pakem</v>
      </c>
      <c r="C8671" t="s">
        <v>214</v>
      </c>
      <c r="D8671">
        <f>_xlfn.XLOOKUP(C8671,kamus!$B$2:$B$87,kamus!$J$2:$J$87,"dihapus",0,1)</f>
        <v>1</v>
      </c>
      <c r="E8671">
        <f t="shared" si="949"/>
        <v>1</v>
      </c>
      <c r="F8671" s="14">
        <v>45383</v>
      </c>
      <c r="G8671" s="1">
        <f t="shared" si="950"/>
        <v>4</v>
      </c>
      <c r="H8671" s="1">
        <f t="shared" si="951"/>
        <v>2024</v>
      </c>
      <c r="I8671">
        <v>0</v>
      </c>
      <c r="J8671">
        <v>0</v>
      </c>
      <c r="K8671">
        <f t="shared" si="945"/>
        <v>0</v>
      </c>
      <c r="L8671">
        <v>6667</v>
      </c>
      <c r="M8671" s="6">
        <f t="shared" si="946"/>
        <v>0</v>
      </c>
      <c r="N8671" s="6">
        <f t="shared" si="947"/>
        <v>0</v>
      </c>
      <c r="O8671" s="6">
        <f t="shared" si="948"/>
        <v>0</v>
      </c>
      <c r="Q8671">
        <f>_xlfn.XLOOKUP(C8671&amp;G8671&amp;H8671,covid!$E$2:$E$2184,covid!$D$2:$D$2184,0,0,1)</f>
        <v>0</v>
      </c>
    </row>
    <row r="8672" spans="1:17" x14ac:dyDescent="0.3">
      <c r="A8672">
        <f>_xlfn.XLOOKUP(C8672,kamus!$B$2:$B$87,kamus!$A$2:$A$87,0,0,1)</f>
        <v>58</v>
      </c>
      <c r="B8672" t="str">
        <f>_xlfn.XLOOKUP(C8672,kamus!$B$2:$B$87,kamus!$D$2:$D$87,"dihapus",0,1)</f>
        <v>Pakem</v>
      </c>
      <c r="C8672" t="s">
        <v>231</v>
      </c>
      <c r="D8672">
        <f>_xlfn.XLOOKUP(C8672,kamus!$B$2:$B$87,kamus!$J$2:$J$87,"dihapus",0,1)</f>
        <v>0</v>
      </c>
      <c r="E8672">
        <f t="shared" si="949"/>
        <v>0</v>
      </c>
      <c r="F8672" s="14">
        <v>45383</v>
      </c>
      <c r="G8672" s="1">
        <f t="shared" si="950"/>
        <v>4</v>
      </c>
      <c r="H8672" s="1">
        <f t="shared" si="951"/>
        <v>2024</v>
      </c>
      <c r="I8672">
        <v>3</v>
      </c>
      <c r="J8672">
        <v>5</v>
      </c>
      <c r="K8672">
        <f t="shared" si="945"/>
        <v>8</v>
      </c>
      <c r="L8672">
        <v>6886</v>
      </c>
      <c r="M8672" s="6">
        <f t="shared" si="946"/>
        <v>43.566656985187336</v>
      </c>
      <c r="N8672" s="6">
        <f t="shared" si="947"/>
        <v>72.611094975312227</v>
      </c>
      <c r="O8672" s="6">
        <f t="shared" si="948"/>
        <v>116.17775196049956</v>
      </c>
      <c r="Q8672">
        <f>_xlfn.XLOOKUP(C8672&amp;G8672&amp;H8672,covid!$E$2:$E$2184,covid!$D$2:$D$2184,0,0,1)</f>
        <v>0</v>
      </c>
    </row>
    <row r="8673" spans="1:17" x14ac:dyDescent="0.3">
      <c r="A8673">
        <f>_xlfn.XLOOKUP(C8673,kamus!$B$2:$B$87,kamus!$A$2:$A$87,0,0,1)</f>
        <v>55</v>
      </c>
      <c r="B8673" t="str">
        <f>_xlfn.XLOOKUP(C8673,kamus!$B$2:$B$87,kamus!$D$2:$D$87,"dihapus",0,1)</f>
        <v>Pakem</v>
      </c>
      <c r="C8673" t="s">
        <v>234</v>
      </c>
      <c r="D8673">
        <f>_xlfn.XLOOKUP(C8673,kamus!$B$2:$B$87,kamus!$J$2:$J$87,"dihapus",0,1)</f>
        <v>0</v>
      </c>
      <c r="E8673">
        <f t="shared" si="949"/>
        <v>0</v>
      </c>
      <c r="F8673" s="14">
        <v>45383</v>
      </c>
      <c r="G8673" s="1">
        <f t="shared" si="950"/>
        <v>4</v>
      </c>
      <c r="H8673" s="1">
        <f t="shared" si="951"/>
        <v>2024</v>
      </c>
      <c r="I8673">
        <v>0</v>
      </c>
      <c r="J8673">
        <v>0</v>
      </c>
      <c r="K8673">
        <f t="shared" si="945"/>
        <v>0</v>
      </c>
      <c r="L8673">
        <v>9826</v>
      </c>
      <c r="M8673" s="6">
        <f t="shared" si="946"/>
        <v>0</v>
      </c>
      <c r="N8673" s="6">
        <f t="shared" si="947"/>
        <v>0</v>
      </c>
      <c r="O8673" s="6">
        <f t="shared" si="948"/>
        <v>0</v>
      </c>
      <c r="Q8673">
        <f>_xlfn.XLOOKUP(C8673&amp;G8673&amp;H8673,covid!$E$2:$E$2184,covid!$D$2:$D$2184,0,0,1)</f>
        <v>0</v>
      </c>
    </row>
    <row r="8674" spans="1:17" x14ac:dyDescent="0.3">
      <c r="A8674">
        <f>_xlfn.XLOOKUP(C8674,kamus!$B$2:$B$87,kamus!$A$2:$A$87,0,0,1)</f>
        <v>64</v>
      </c>
      <c r="B8674" t="str">
        <f>_xlfn.XLOOKUP(C8674,kamus!$B$2:$B$87,kamus!$D$2:$D$87,"dihapus",0,1)</f>
        <v>Prambanan</v>
      </c>
      <c r="C8674" t="s">
        <v>203</v>
      </c>
      <c r="D8674">
        <f>_xlfn.XLOOKUP(C8674,kamus!$B$2:$B$87,kamus!$J$2:$J$87,"dihapus",0,1)</f>
        <v>1</v>
      </c>
      <c r="E8674">
        <f t="shared" si="949"/>
        <v>1</v>
      </c>
      <c r="F8674" s="14">
        <v>45383</v>
      </c>
      <c r="G8674" s="1">
        <f t="shared" si="950"/>
        <v>4</v>
      </c>
      <c r="H8674" s="1">
        <f t="shared" si="951"/>
        <v>2024</v>
      </c>
      <c r="I8674">
        <v>3</v>
      </c>
      <c r="J8674">
        <v>0</v>
      </c>
      <c r="K8674">
        <f t="shared" si="945"/>
        <v>3</v>
      </c>
      <c r="L8674">
        <v>12517</v>
      </c>
      <c r="M8674" s="6">
        <f t="shared" si="946"/>
        <v>23.967404330111048</v>
      </c>
      <c r="N8674" s="6">
        <f t="shared" si="947"/>
        <v>0</v>
      </c>
      <c r="O8674" s="6">
        <f t="shared" si="948"/>
        <v>23.967404330111048</v>
      </c>
      <c r="Q8674">
        <f>_xlfn.XLOOKUP(C8674&amp;G8674&amp;H8674,covid!$E$2:$E$2184,covid!$D$2:$D$2184,0,0,1)</f>
        <v>0</v>
      </c>
    </row>
    <row r="8675" spans="1:17" x14ac:dyDescent="0.3">
      <c r="A8675">
        <f>_xlfn.XLOOKUP(C8675,kamus!$B$2:$B$87,kamus!$A$2:$A$87,0,0,1)</f>
        <v>59</v>
      </c>
      <c r="B8675" t="str">
        <f>_xlfn.XLOOKUP(C8675,kamus!$B$2:$B$87,kamus!$D$2:$D$87,"dihapus",0,1)</f>
        <v>Prambanan</v>
      </c>
      <c r="C8675" t="s">
        <v>210</v>
      </c>
      <c r="D8675">
        <f>_xlfn.XLOOKUP(C8675,kamus!$B$2:$B$87,kamus!$J$2:$J$87,"dihapus",0,1)</f>
        <v>0</v>
      </c>
      <c r="E8675">
        <f t="shared" si="949"/>
        <v>0</v>
      </c>
      <c r="F8675" s="14">
        <v>45383</v>
      </c>
      <c r="G8675" s="1">
        <f t="shared" si="950"/>
        <v>4</v>
      </c>
      <c r="H8675" s="1">
        <f t="shared" si="951"/>
        <v>2024</v>
      </c>
      <c r="I8675">
        <v>0</v>
      </c>
      <c r="J8675">
        <v>2</v>
      </c>
      <c r="K8675">
        <f t="shared" si="945"/>
        <v>2</v>
      </c>
      <c r="L8675">
        <v>4724</v>
      </c>
      <c r="M8675" s="6">
        <f t="shared" si="946"/>
        <v>0</v>
      </c>
      <c r="N8675" s="6">
        <f t="shared" si="947"/>
        <v>42.337002540220148</v>
      </c>
      <c r="O8675" s="6">
        <f t="shared" si="948"/>
        <v>42.337002540220148</v>
      </c>
      <c r="Q8675">
        <f>_xlfn.XLOOKUP(C8675&amp;G8675&amp;H8675,covid!$E$2:$E$2184,covid!$D$2:$D$2184,0,0,1)</f>
        <v>0</v>
      </c>
    </row>
    <row r="8676" spans="1:17" x14ac:dyDescent="0.3">
      <c r="A8676">
        <f>_xlfn.XLOOKUP(C8676,kamus!$B$2:$B$87,kamus!$A$2:$A$87,0,0,1)</f>
        <v>61</v>
      </c>
      <c r="B8676" t="str">
        <f>_xlfn.XLOOKUP(C8676,kamus!$B$2:$B$87,kamus!$D$2:$D$87,"dihapus",0,1)</f>
        <v>Prambanan</v>
      </c>
      <c r="C8676" t="s">
        <v>219</v>
      </c>
      <c r="D8676">
        <f>_xlfn.XLOOKUP(C8676,kamus!$B$2:$B$87,kamus!$J$2:$J$87,"dihapus",0,1)</f>
        <v>0</v>
      </c>
      <c r="E8676">
        <f t="shared" si="949"/>
        <v>0</v>
      </c>
      <c r="F8676" s="14">
        <v>45383</v>
      </c>
      <c r="G8676" s="1">
        <f t="shared" si="950"/>
        <v>4</v>
      </c>
      <c r="H8676" s="1">
        <f t="shared" si="951"/>
        <v>2024</v>
      </c>
      <c r="I8676">
        <v>3</v>
      </c>
      <c r="J8676">
        <v>4</v>
      </c>
      <c r="K8676">
        <f t="shared" si="945"/>
        <v>7</v>
      </c>
      <c r="L8676">
        <v>14121</v>
      </c>
      <c r="M8676" s="6">
        <f t="shared" si="946"/>
        <v>21.244954323348203</v>
      </c>
      <c r="N8676" s="6">
        <f t="shared" si="947"/>
        <v>28.326605764464276</v>
      </c>
      <c r="O8676" s="6">
        <f t="shared" si="948"/>
        <v>49.571560087812479</v>
      </c>
      <c r="Q8676">
        <f>_xlfn.XLOOKUP(C8676&amp;G8676&amp;H8676,covid!$E$2:$E$2184,covid!$D$2:$D$2184,0,0,1)</f>
        <v>0</v>
      </c>
    </row>
    <row r="8677" spans="1:17" x14ac:dyDescent="0.3">
      <c r="A8677">
        <f>_xlfn.XLOOKUP(C8677,kamus!$B$2:$B$87,kamus!$A$2:$A$87,0,0,1)</f>
        <v>62</v>
      </c>
      <c r="B8677" t="str">
        <f>_xlfn.XLOOKUP(C8677,kamus!$B$2:$B$87,kamus!$D$2:$D$87,"dihapus",0,1)</f>
        <v>Prambanan</v>
      </c>
      <c r="C8677" t="s">
        <v>236</v>
      </c>
      <c r="D8677">
        <f>_xlfn.XLOOKUP(C8677,kamus!$B$2:$B$87,kamus!$J$2:$J$87,"dihapus",0,1)</f>
        <v>0</v>
      </c>
      <c r="E8677">
        <f t="shared" si="949"/>
        <v>0</v>
      </c>
      <c r="F8677" s="14">
        <v>45383</v>
      </c>
      <c r="G8677" s="1">
        <f t="shared" si="950"/>
        <v>4</v>
      </c>
      <c r="H8677" s="1">
        <f t="shared" si="951"/>
        <v>2024</v>
      </c>
      <c r="I8677">
        <v>0</v>
      </c>
      <c r="J8677">
        <v>0</v>
      </c>
      <c r="K8677">
        <f t="shared" si="945"/>
        <v>0</v>
      </c>
      <c r="L8677">
        <v>6027</v>
      </c>
      <c r="M8677" s="6">
        <f t="shared" si="946"/>
        <v>0</v>
      </c>
      <c r="N8677" s="6">
        <f t="shared" si="947"/>
        <v>0</v>
      </c>
      <c r="O8677" s="6">
        <f t="shared" si="948"/>
        <v>0</v>
      </c>
      <c r="Q8677">
        <f>_xlfn.XLOOKUP(C8677&amp;G8677&amp;H8677,covid!$E$2:$E$2184,covid!$D$2:$D$2184,0,0,1)</f>
        <v>0</v>
      </c>
    </row>
    <row r="8678" spans="1:17" x14ac:dyDescent="0.3">
      <c r="A8678">
        <f>_xlfn.XLOOKUP(C8678,kamus!$B$2:$B$87,kamus!$A$2:$A$87,0,0,1)</f>
        <v>63</v>
      </c>
      <c r="B8678" t="str">
        <f>_xlfn.XLOOKUP(C8678,kamus!$B$2:$B$87,kamus!$D$2:$D$87,"dihapus",0,1)</f>
        <v>Prambanan</v>
      </c>
      <c r="C8678" t="s">
        <v>261</v>
      </c>
      <c r="D8678">
        <f>_xlfn.XLOOKUP(C8678,kamus!$B$2:$B$87,kamus!$J$2:$J$87,"dihapus",0,1)</f>
        <v>0</v>
      </c>
      <c r="E8678">
        <f t="shared" si="949"/>
        <v>0</v>
      </c>
      <c r="F8678" s="14">
        <v>45383</v>
      </c>
      <c r="G8678" s="1">
        <f t="shared" si="950"/>
        <v>4</v>
      </c>
      <c r="H8678" s="1">
        <f t="shared" si="951"/>
        <v>2024</v>
      </c>
      <c r="I8678">
        <v>0</v>
      </c>
      <c r="J8678">
        <v>0</v>
      </c>
      <c r="K8678">
        <f t="shared" si="945"/>
        <v>0</v>
      </c>
      <c r="L8678">
        <v>15271</v>
      </c>
      <c r="M8678" s="6">
        <f t="shared" si="946"/>
        <v>0</v>
      </c>
      <c r="N8678" s="6">
        <f t="shared" si="947"/>
        <v>0</v>
      </c>
      <c r="O8678" s="6">
        <f t="shared" si="948"/>
        <v>0</v>
      </c>
      <c r="Q8678">
        <f>_xlfn.XLOOKUP(C8678&amp;G8678&amp;H8678,covid!$E$2:$E$2184,covid!$D$2:$D$2184,0,0,1)</f>
        <v>0</v>
      </c>
    </row>
    <row r="8679" spans="1:17" x14ac:dyDescent="0.3">
      <c r="A8679">
        <f>_xlfn.XLOOKUP(C8679,kamus!$B$2:$B$87,kamus!$A$2:$A$87,0,0,1)</f>
        <v>60</v>
      </c>
      <c r="B8679" t="str">
        <f>_xlfn.XLOOKUP(C8679,kamus!$B$2:$B$87,kamus!$D$2:$D$87,"dihapus",0,1)</f>
        <v>Prambanan</v>
      </c>
      <c r="C8679" t="s">
        <v>280</v>
      </c>
      <c r="D8679">
        <f>_xlfn.XLOOKUP(C8679,kamus!$B$2:$B$87,kamus!$J$2:$J$87,"dihapus",0,1)</f>
        <v>0</v>
      </c>
      <c r="E8679">
        <f t="shared" si="949"/>
        <v>0</v>
      </c>
      <c r="F8679" s="14">
        <v>45383</v>
      </c>
      <c r="G8679" s="1">
        <f t="shared" si="950"/>
        <v>4</v>
      </c>
      <c r="H8679" s="1">
        <f t="shared" si="951"/>
        <v>2024</v>
      </c>
      <c r="I8679">
        <v>2</v>
      </c>
      <c r="J8679">
        <v>0</v>
      </c>
      <c r="K8679">
        <f t="shared" si="945"/>
        <v>2</v>
      </c>
      <c r="L8679">
        <v>2791</v>
      </c>
      <c r="M8679" s="6">
        <f t="shared" si="946"/>
        <v>71.65890361877463</v>
      </c>
      <c r="N8679" s="6">
        <f t="shared" si="947"/>
        <v>0</v>
      </c>
      <c r="O8679" s="6">
        <f t="shared" si="948"/>
        <v>71.65890361877463</v>
      </c>
      <c r="Q8679">
        <f>_xlfn.XLOOKUP(C8679&amp;G8679&amp;H8679,covid!$E$2:$E$2184,covid!$D$2:$D$2184,0,0,1)</f>
        <v>0</v>
      </c>
    </row>
    <row r="8680" spans="1:17" x14ac:dyDescent="0.3">
      <c r="A8680">
        <f>_xlfn.XLOOKUP(C8680,kamus!$B$2:$B$87,kamus!$A$2:$A$87,0,0,1)</f>
        <v>67</v>
      </c>
      <c r="B8680" t="str">
        <f>_xlfn.XLOOKUP(C8680,kamus!$B$2:$B$87,kamus!$D$2:$D$87,"dihapus",0,1)</f>
        <v>Seyegan</v>
      </c>
      <c r="C8680" t="s">
        <v>221</v>
      </c>
      <c r="D8680">
        <f>_xlfn.XLOOKUP(C8680,kamus!$B$2:$B$87,kamus!$J$2:$J$87,"dihapus",0,1)</f>
        <v>0</v>
      </c>
      <c r="E8680">
        <f t="shared" si="949"/>
        <v>0</v>
      </c>
      <c r="F8680" s="14">
        <v>45383</v>
      </c>
      <c r="G8680" s="1">
        <f t="shared" si="950"/>
        <v>4</v>
      </c>
      <c r="H8680" s="1">
        <f t="shared" si="951"/>
        <v>2024</v>
      </c>
      <c r="I8680">
        <v>1</v>
      </c>
      <c r="J8680">
        <v>6</v>
      </c>
      <c r="K8680">
        <f t="shared" si="945"/>
        <v>7</v>
      </c>
      <c r="L8680">
        <v>10724</v>
      </c>
      <c r="M8680" s="6">
        <f t="shared" si="946"/>
        <v>9.3248787765759058</v>
      </c>
      <c r="N8680" s="6">
        <f t="shared" si="947"/>
        <v>55.949272659455424</v>
      </c>
      <c r="O8680" s="6">
        <f t="shared" si="948"/>
        <v>65.274151436031332</v>
      </c>
      <c r="Q8680">
        <f>_xlfn.XLOOKUP(C8680&amp;G8680&amp;H8680,covid!$E$2:$E$2184,covid!$D$2:$D$2184,0,0,1)</f>
        <v>0</v>
      </c>
    </row>
    <row r="8681" spans="1:17" x14ac:dyDescent="0.3">
      <c r="A8681">
        <f>_xlfn.XLOOKUP(C8681,kamus!$B$2:$B$87,kamus!$A$2:$A$87,0,0,1)</f>
        <v>66</v>
      </c>
      <c r="B8681" t="str">
        <f>_xlfn.XLOOKUP(C8681,kamus!$B$2:$B$87,kamus!$D$2:$D$87,"dihapus",0,1)</f>
        <v>Seyegan</v>
      </c>
      <c r="C8681" t="s">
        <v>222</v>
      </c>
      <c r="D8681">
        <f>_xlfn.XLOOKUP(C8681,kamus!$B$2:$B$87,kamus!$J$2:$J$87,"dihapus",0,1)</f>
        <v>0</v>
      </c>
      <c r="E8681">
        <f t="shared" si="949"/>
        <v>0</v>
      </c>
      <c r="F8681" s="14">
        <v>45383</v>
      </c>
      <c r="G8681" s="1">
        <f t="shared" si="950"/>
        <v>4</v>
      </c>
      <c r="H8681" s="1">
        <f t="shared" si="951"/>
        <v>2024</v>
      </c>
      <c r="I8681">
        <v>0</v>
      </c>
      <c r="J8681">
        <v>3</v>
      </c>
      <c r="K8681">
        <f t="shared" si="945"/>
        <v>3</v>
      </c>
      <c r="L8681">
        <v>9523</v>
      </c>
      <c r="M8681" s="6">
        <f t="shared" si="946"/>
        <v>0</v>
      </c>
      <c r="N8681" s="6">
        <f t="shared" si="947"/>
        <v>31.502677727606848</v>
      </c>
      <c r="O8681" s="6">
        <f t="shared" si="948"/>
        <v>31.502677727606848</v>
      </c>
      <c r="Q8681">
        <f>_xlfn.XLOOKUP(C8681&amp;G8681&amp;H8681,covid!$E$2:$E$2184,covid!$D$2:$D$2184,0,0,1)</f>
        <v>0</v>
      </c>
    </row>
    <row r="8682" spans="1:17" x14ac:dyDescent="0.3">
      <c r="A8682">
        <f>_xlfn.XLOOKUP(C8682,kamus!$B$2:$B$87,kamus!$A$2:$A$87,0,0,1)</f>
        <v>68</v>
      </c>
      <c r="B8682" t="str">
        <f>_xlfn.XLOOKUP(C8682,kamus!$B$2:$B$87,kamus!$D$2:$D$87,"dihapus",0,1)</f>
        <v>Seyegan</v>
      </c>
      <c r="C8682" t="s">
        <v>223</v>
      </c>
      <c r="D8682">
        <f>_xlfn.XLOOKUP(C8682,kamus!$B$2:$B$87,kamus!$J$2:$J$87,"dihapus",0,1)</f>
        <v>0</v>
      </c>
      <c r="E8682">
        <f t="shared" si="949"/>
        <v>0</v>
      </c>
      <c r="F8682" s="14">
        <v>45383</v>
      </c>
      <c r="G8682" s="1">
        <f t="shared" si="950"/>
        <v>4</v>
      </c>
      <c r="H8682" s="1">
        <f t="shared" si="951"/>
        <v>2024</v>
      </c>
      <c r="I8682">
        <v>2</v>
      </c>
      <c r="J8682">
        <v>5</v>
      </c>
      <c r="K8682">
        <f t="shared" si="945"/>
        <v>7</v>
      </c>
      <c r="L8682">
        <v>8010</v>
      </c>
      <c r="M8682" s="6">
        <f t="shared" si="946"/>
        <v>24.968789013732835</v>
      </c>
      <c r="N8682" s="6">
        <f t="shared" si="947"/>
        <v>62.421972534332085</v>
      </c>
      <c r="O8682" s="6">
        <f t="shared" si="948"/>
        <v>87.39076154806493</v>
      </c>
      <c r="Q8682">
        <f>_xlfn.XLOOKUP(C8682&amp;G8682&amp;H8682,covid!$E$2:$E$2184,covid!$D$2:$D$2184,0,0,1)</f>
        <v>0</v>
      </c>
    </row>
    <row r="8683" spans="1:17" x14ac:dyDescent="0.3">
      <c r="A8683">
        <f>_xlfn.XLOOKUP(C8683,kamus!$B$2:$B$87,kamus!$A$2:$A$87,0,0,1)</f>
        <v>65</v>
      </c>
      <c r="B8683" t="str">
        <f>_xlfn.XLOOKUP(C8683,kamus!$B$2:$B$87,kamus!$D$2:$D$87,"dihapus",0,1)</f>
        <v>Seyegan</v>
      </c>
      <c r="C8683" t="s">
        <v>224</v>
      </c>
      <c r="D8683">
        <f>_xlfn.XLOOKUP(C8683,kamus!$B$2:$B$87,kamus!$J$2:$J$87,"dihapus",0,1)</f>
        <v>1</v>
      </c>
      <c r="E8683">
        <f t="shared" si="949"/>
        <v>1</v>
      </c>
      <c r="F8683" s="14">
        <v>45383</v>
      </c>
      <c r="G8683" s="1">
        <f t="shared" si="950"/>
        <v>4</v>
      </c>
      <c r="H8683" s="1">
        <f t="shared" si="951"/>
        <v>2024</v>
      </c>
      <c r="I8683">
        <v>0</v>
      </c>
      <c r="J8683">
        <v>1</v>
      </c>
      <c r="K8683">
        <f t="shared" si="945"/>
        <v>1</v>
      </c>
      <c r="L8683">
        <v>11168</v>
      </c>
      <c r="M8683" s="6">
        <f t="shared" si="946"/>
        <v>0</v>
      </c>
      <c r="N8683" s="6">
        <f t="shared" si="947"/>
        <v>8.9541547277936964</v>
      </c>
      <c r="O8683" s="6">
        <f t="shared" si="948"/>
        <v>8.9541547277936964</v>
      </c>
      <c r="Q8683">
        <f>_xlfn.XLOOKUP(C8683&amp;G8683&amp;H8683,covid!$E$2:$E$2184,covid!$D$2:$D$2184,0,0,1)</f>
        <v>0</v>
      </c>
    </row>
    <row r="8684" spans="1:17" x14ac:dyDescent="0.3">
      <c r="A8684">
        <f>_xlfn.XLOOKUP(C8684,kamus!$B$2:$B$87,kamus!$A$2:$A$87,0,0,1)</f>
        <v>69</v>
      </c>
      <c r="B8684" t="str">
        <f>_xlfn.XLOOKUP(C8684,kamus!$B$2:$B$87,kamus!$D$2:$D$87,"dihapus",0,1)</f>
        <v>Seyegan</v>
      </c>
      <c r="C8684" t="s">
        <v>225</v>
      </c>
      <c r="D8684">
        <f>_xlfn.XLOOKUP(C8684,kamus!$B$2:$B$87,kamus!$J$2:$J$87,"dihapus",0,1)</f>
        <v>0</v>
      </c>
      <c r="E8684">
        <f t="shared" si="949"/>
        <v>0</v>
      </c>
      <c r="F8684" s="14">
        <v>45383</v>
      </c>
      <c r="G8684" s="1">
        <f t="shared" si="950"/>
        <v>4</v>
      </c>
      <c r="H8684" s="1">
        <f t="shared" si="951"/>
        <v>2024</v>
      </c>
      <c r="I8684">
        <v>3</v>
      </c>
      <c r="J8684">
        <v>9</v>
      </c>
      <c r="K8684">
        <f t="shared" si="945"/>
        <v>12</v>
      </c>
      <c r="L8684">
        <v>13448</v>
      </c>
      <c r="M8684" s="6">
        <f t="shared" si="946"/>
        <v>22.308149910767401</v>
      </c>
      <c r="N8684" s="6">
        <f t="shared" si="947"/>
        <v>66.924449732302193</v>
      </c>
      <c r="O8684" s="6">
        <f t="shared" si="948"/>
        <v>89.232599643069605</v>
      </c>
      <c r="Q8684">
        <f>_xlfn.XLOOKUP(C8684&amp;G8684&amp;H8684,covid!$E$2:$E$2184,covid!$D$2:$D$2184,0,0,1)</f>
        <v>0</v>
      </c>
    </row>
    <row r="8685" spans="1:17" x14ac:dyDescent="0.3">
      <c r="A8685">
        <f>_xlfn.XLOOKUP(C8685,kamus!$B$2:$B$87,kamus!$A$2:$A$87,0,0,1)</f>
        <v>74</v>
      </c>
      <c r="B8685" t="str">
        <f>_xlfn.XLOOKUP(C8685,kamus!$B$2:$B$87,kamus!$D$2:$D$87,"dihapus",0,1)</f>
        <v>Sleman</v>
      </c>
      <c r="C8685" t="s">
        <v>205</v>
      </c>
      <c r="D8685">
        <f>_xlfn.XLOOKUP(C8685,kamus!$B$2:$B$87,kamus!$J$2:$J$87,"dihapus",0,1)</f>
        <v>1</v>
      </c>
      <c r="E8685">
        <f t="shared" si="949"/>
        <v>1</v>
      </c>
      <c r="F8685" s="14">
        <v>45383</v>
      </c>
      <c r="G8685" s="1">
        <f t="shared" si="950"/>
        <v>4</v>
      </c>
      <c r="H8685" s="1">
        <f t="shared" si="951"/>
        <v>2024</v>
      </c>
      <c r="I8685">
        <v>1</v>
      </c>
      <c r="J8685">
        <v>0</v>
      </c>
      <c r="K8685">
        <f t="shared" si="945"/>
        <v>1</v>
      </c>
      <c r="L8685">
        <v>15500</v>
      </c>
      <c r="M8685" s="6">
        <f t="shared" si="946"/>
        <v>6.4516129032258069</v>
      </c>
      <c r="N8685" s="6">
        <f t="shared" si="947"/>
        <v>0</v>
      </c>
      <c r="O8685" s="6">
        <f t="shared" si="948"/>
        <v>6.4516129032258069</v>
      </c>
      <c r="Q8685">
        <f>_xlfn.XLOOKUP(C8685&amp;G8685&amp;H8685,covid!$E$2:$E$2184,covid!$D$2:$D$2184,0,0,1)</f>
        <v>0</v>
      </c>
    </row>
    <row r="8686" spans="1:17" x14ac:dyDescent="0.3">
      <c r="A8686">
        <f>_xlfn.XLOOKUP(C8686,kamus!$B$2:$B$87,kamus!$A$2:$A$87,0,0,1)</f>
        <v>73</v>
      </c>
      <c r="B8686" t="str">
        <f>_xlfn.XLOOKUP(C8686,kamus!$B$2:$B$87,kamus!$D$2:$D$87,"dihapus",0,1)</f>
        <v>Sleman</v>
      </c>
      <c r="C8686" t="s">
        <v>232</v>
      </c>
      <c r="D8686">
        <f>_xlfn.XLOOKUP(C8686,kamus!$B$2:$B$87,kamus!$J$2:$J$87,"dihapus",0,1)</f>
        <v>1</v>
      </c>
      <c r="E8686">
        <f t="shared" si="949"/>
        <v>1</v>
      </c>
      <c r="F8686" s="14">
        <v>45383</v>
      </c>
      <c r="G8686" s="1">
        <f t="shared" si="950"/>
        <v>4</v>
      </c>
      <c r="H8686" s="1">
        <f t="shared" si="951"/>
        <v>2024</v>
      </c>
      <c r="I8686">
        <v>0</v>
      </c>
      <c r="J8686">
        <v>0</v>
      </c>
      <c r="K8686">
        <f t="shared" si="945"/>
        <v>0</v>
      </c>
      <c r="L8686">
        <v>12821</v>
      </c>
      <c r="M8686" s="6">
        <f t="shared" si="946"/>
        <v>0</v>
      </c>
      <c r="N8686" s="6">
        <f t="shared" si="947"/>
        <v>0</v>
      </c>
      <c r="O8686" s="6">
        <f t="shared" si="948"/>
        <v>0</v>
      </c>
      <c r="Q8686">
        <f>_xlfn.XLOOKUP(C8686&amp;G8686&amp;H8686,covid!$E$2:$E$2184,covid!$D$2:$D$2184,0,0,1)</f>
        <v>0</v>
      </c>
    </row>
    <row r="8687" spans="1:17" x14ac:dyDescent="0.3">
      <c r="A8687">
        <f>_xlfn.XLOOKUP(C8687,kamus!$B$2:$B$87,kamus!$A$2:$A$87,0,0,1)</f>
        <v>71</v>
      </c>
      <c r="B8687" t="str">
        <f>_xlfn.XLOOKUP(C8687,kamus!$B$2:$B$87,kamus!$D$2:$D$87,"dihapus",0,1)</f>
        <v>Sleman</v>
      </c>
      <c r="C8687" t="s">
        <v>271</v>
      </c>
      <c r="D8687">
        <f>_xlfn.XLOOKUP(C8687,kamus!$B$2:$B$87,kamus!$J$2:$J$87,"dihapus",0,1)</f>
        <v>1</v>
      </c>
      <c r="E8687">
        <f t="shared" si="949"/>
        <v>1</v>
      </c>
      <c r="F8687" s="14">
        <v>45383</v>
      </c>
      <c r="G8687" s="1">
        <f t="shared" si="950"/>
        <v>4</v>
      </c>
      <c r="H8687" s="1">
        <f t="shared" si="951"/>
        <v>2024</v>
      </c>
      <c r="I8687">
        <v>1</v>
      </c>
      <c r="J8687">
        <v>0</v>
      </c>
      <c r="K8687">
        <f t="shared" si="945"/>
        <v>1</v>
      </c>
      <c r="L8687">
        <v>15487</v>
      </c>
      <c r="M8687" s="6">
        <f t="shared" si="946"/>
        <v>6.4570284754955765</v>
      </c>
      <c r="N8687" s="6">
        <f t="shared" si="947"/>
        <v>0</v>
      </c>
      <c r="O8687" s="6">
        <f t="shared" si="948"/>
        <v>6.4570284754955765</v>
      </c>
      <c r="Q8687">
        <f>_xlfn.XLOOKUP(C8687&amp;G8687&amp;H8687,covid!$E$2:$E$2184,covid!$D$2:$D$2184,0,0,1)</f>
        <v>0</v>
      </c>
    </row>
    <row r="8688" spans="1:17" x14ac:dyDescent="0.3">
      <c r="A8688">
        <f>_xlfn.XLOOKUP(C8688,kamus!$B$2:$B$87,kamus!$A$2:$A$87,0,0,1)</f>
        <v>72</v>
      </c>
      <c r="B8688" t="str">
        <f>_xlfn.XLOOKUP(C8688,kamus!$B$2:$B$87,kamus!$D$2:$D$87,"dihapus",0,1)</f>
        <v>Sleman</v>
      </c>
      <c r="C8688" t="s">
        <v>273</v>
      </c>
      <c r="D8688">
        <f>_xlfn.XLOOKUP(C8688,kamus!$B$2:$B$87,kamus!$J$2:$J$87,"dihapus",0,1)</f>
        <v>1</v>
      </c>
      <c r="E8688">
        <f t="shared" si="949"/>
        <v>1</v>
      </c>
      <c r="F8688" s="14">
        <v>45383</v>
      </c>
      <c r="G8688" s="1">
        <f t="shared" si="950"/>
        <v>4</v>
      </c>
      <c r="H8688" s="1">
        <f t="shared" si="951"/>
        <v>2024</v>
      </c>
      <c r="I8688">
        <v>1</v>
      </c>
      <c r="J8688">
        <v>1</v>
      </c>
      <c r="K8688">
        <f t="shared" si="945"/>
        <v>2</v>
      </c>
      <c r="L8688">
        <v>18748</v>
      </c>
      <c r="M8688" s="6">
        <f t="shared" si="946"/>
        <v>5.3339022829101772</v>
      </c>
      <c r="N8688" s="6">
        <f t="shared" si="947"/>
        <v>5.3339022829101772</v>
      </c>
      <c r="O8688" s="6">
        <f t="shared" si="948"/>
        <v>10.667804565820354</v>
      </c>
      <c r="Q8688">
        <f>_xlfn.XLOOKUP(C8688&amp;G8688&amp;H8688,covid!$E$2:$E$2184,covid!$D$2:$D$2184,0,0,1)</f>
        <v>0</v>
      </c>
    </row>
    <row r="8689" spans="1:17" x14ac:dyDescent="0.3">
      <c r="A8689">
        <f>_xlfn.XLOOKUP(C8689,kamus!$B$2:$B$87,kamus!$A$2:$A$87,0,0,1)</f>
        <v>70</v>
      </c>
      <c r="B8689" t="str">
        <f>_xlfn.XLOOKUP(C8689,kamus!$B$2:$B$87,kamus!$D$2:$D$87,"dihapus",0,1)</f>
        <v>Sleman</v>
      </c>
      <c r="C8689" t="s">
        <v>274</v>
      </c>
      <c r="D8689">
        <f>_xlfn.XLOOKUP(C8689,kamus!$B$2:$B$87,kamus!$J$2:$J$87,"dihapus",0,1)</f>
        <v>0</v>
      </c>
      <c r="E8689">
        <f t="shared" si="949"/>
        <v>0</v>
      </c>
      <c r="F8689" s="14">
        <v>45383</v>
      </c>
      <c r="G8689" s="1">
        <f t="shared" si="950"/>
        <v>4</v>
      </c>
      <c r="H8689" s="1">
        <f t="shared" si="951"/>
        <v>2024</v>
      </c>
      <c r="I8689">
        <v>3</v>
      </c>
      <c r="J8689">
        <v>4</v>
      </c>
      <c r="K8689">
        <f t="shared" si="945"/>
        <v>7</v>
      </c>
      <c r="L8689">
        <v>9964</v>
      </c>
      <c r="M8689" s="6">
        <f t="shared" si="946"/>
        <v>30.108390204737056</v>
      </c>
      <c r="N8689" s="6">
        <f t="shared" si="947"/>
        <v>40.144520272982739</v>
      </c>
      <c r="O8689" s="6">
        <f t="shared" si="948"/>
        <v>70.252910477719794</v>
      </c>
      <c r="Q8689">
        <f>_xlfn.XLOOKUP(C8689&amp;G8689&amp;H8689,covid!$E$2:$E$2184,covid!$D$2:$D$2184,0,0,1)</f>
        <v>0</v>
      </c>
    </row>
    <row r="8690" spans="1:17" x14ac:dyDescent="0.3">
      <c r="A8690">
        <f>_xlfn.XLOOKUP(C8690,kamus!$B$2:$B$87,kamus!$A$2:$A$87,0,0,1)</f>
        <v>77</v>
      </c>
      <c r="B8690" t="str">
        <f>_xlfn.XLOOKUP(C8690,kamus!$B$2:$B$87,kamus!$D$2:$D$87,"dihapus",0,1)</f>
        <v>Tempel 1</v>
      </c>
      <c r="C8690" t="s">
        <v>218</v>
      </c>
      <c r="D8690">
        <f>_xlfn.XLOOKUP(C8690,kamus!$B$2:$B$87,kamus!$J$2:$J$87,"dihapus",0,1)</f>
        <v>0</v>
      </c>
      <c r="E8690">
        <f t="shared" si="949"/>
        <v>0</v>
      </c>
      <c r="F8690" s="14">
        <v>45383</v>
      </c>
      <c r="G8690" s="1">
        <f t="shared" si="950"/>
        <v>4</v>
      </c>
      <c r="H8690" s="1">
        <f t="shared" si="951"/>
        <v>2024</v>
      </c>
      <c r="I8690">
        <v>1</v>
      </c>
      <c r="J8690">
        <v>2</v>
      </c>
      <c r="K8690">
        <f t="shared" si="945"/>
        <v>3</v>
      </c>
      <c r="L8690">
        <v>7789</v>
      </c>
      <c r="M8690" s="6">
        <f t="shared" si="946"/>
        <v>12.838618564642445</v>
      </c>
      <c r="N8690" s="6">
        <f t="shared" si="947"/>
        <v>25.67723712928489</v>
      </c>
      <c r="O8690" s="6">
        <f t="shared" si="948"/>
        <v>38.515855693927335</v>
      </c>
      <c r="Q8690">
        <f>_xlfn.XLOOKUP(C8690&amp;G8690&amp;H8690,covid!$E$2:$E$2184,covid!$D$2:$D$2184,0,0,1)</f>
        <v>0</v>
      </c>
    </row>
    <row r="8691" spans="1:17" x14ac:dyDescent="0.3">
      <c r="A8691">
        <f>_xlfn.XLOOKUP(C8691,kamus!$B$2:$B$87,kamus!$A$2:$A$87,0,0,1)</f>
        <v>76</v>
      </c>
      <c r="B8691" t="str">
        <f>_xlfn.XLOOKUP(C8691,kamus!$B$2:$B$87,kamus!$D$2:$D$87,"dihapus",0,1)</f>
        <v>Tempel 1</v>
      </c>
      <c r="C8691" t="s">
        <v>226</v>
      </c>
      <c r="D8691">
        <f>_xlfn.XLOOKUP(C8691,kamus!$B$2:$B$87,kamus!$J$2:$J$87,"dihapus",0,1)</f>
        <v>1</v>
      </c>
      <c r="E8691">
        <f t="shared" si="949"/>
        <v>1</v>
      </c>
      <c r="F8691" s="14">
        <v>45383</v>
      </c>
      <c r="G8691" s="1">
        <f t="shared" si="950"/>
        <v>4</v>
      </c>
      <c r="H8691" s="1">
        <f t="shared" si="951"/>
        <v>2024</v>
      </c>
      <c r="I8691">
        <v>0</v>
      </c>
      <c r="J8691">
        <v>5</v>
      </c>
      <c r="K8691">
        <f t="shared" si="945"/>
        <v>5</v>
      </c>
      <c r="L8691">
        <v>11146</v>
      </c>
      <c r="M8691" s="6">
        <f t="shared" si="946"/>
        <v>0</v>
      </c>
      <c r="N8691" s="6">
        <f t="shared" si="947"/>
        <v>44.859142293199355</v>
      </c>
      <c r="O8691" s="6">
        <f t="shared" si="948"/>
        <v>44.859142293199355</v>
      </c>
      <c r="Q8691">
        <f>_xlfn.XLOOKUP(C8691&amp;G8691&amp;H8691,covid!$E$2:$E$2184,covid!$D$2:$D$2184,0,0,1)</f>
        <v>0</v>
      </c>
    </row>
    <row r="8692" spans="1:17" x14ac:dyDescent="0.3">
      <c r="A8692">
        <f>_xlfn.XLOOKUP(C8692,kamus!$B$2:$B$87,kamus!$A$2:$A$87,0,0,1)</f>
        <v>75</v>
      </c>
      <c r="B8692" t="str">
        <f>_xlfn.XLOOKUP(C8692,kamus!$B$2:$B$87,kamus!$D$2:$D$87,"dihapus",0,1)</f>
        <v>Tempel 1</v>
      </c>
      <c r="C8692" t="s">
        <v>227</v>
      </c>
      <c r="D8692">
        <f>_xlfn.XLOOKUP(C8692,kamus!$B$2:$B$87,kamus!$J$2:$J$87,"dihapus",0,1)</f>
        <v>0</v>
      </c>
      <c r="E8692">
        <f t="shared" si="949"/>
        <v>0</v>
      </c>
      <c r="F8692" s="14">
        <v>45383</v>
      </c>
      <c r="G8692" s="1">
        <f t="shared" si="950"/>
        <v>4</v>
      </c>
      <c r="H8692" s="1">
        <f t="shared" si="951"/>
        <v>2024</v>
      </c>
      <c r="I8692">
        <v>0</v>
      </c>
      <c r="J8692">
        <v>0</v>
      </c>
      <c r="K8692">
        <f t="shared" si="945"/>
        <v>0</v>
      </c>
      <c r="L8692">
        <v>6858</v>
      </c>
      <c r="M8692" s="6">
        <f t="shared" si="946"/>
        <v>0</v>
      </c>
      <c r="N8692" s="6">
        <f t="shared" si="947"/>
        <v>0</v>
      </c>
      <c r="O8692" s="6">
        <f t="shared" si="948"/>
        <v>0</v>
      </c>
      <c r="Q8692">
        <f>_xlfn.XLOOKUP(C8692&amp;G8692&amp;H8692,covid!$E$2:$E$2184,covid!$D$2:$D$2184,0,0,1)</f>
        <v>0</v>
      </c>
    </row>
    <row r="8693" spans="1:17" x14ac:dyDescent="0.3">
      <c r="A8693">
        <f>_xlfn.XLOOKUP(C8693,kamus!$B$2:$B$87,kamus!$A$2:$A$87,0,0,1)</f>
        <v>78</v>
      </c>
      <c r="B8693" t="str">
        <f>_xlfn.XLOOKUP(C8693,kamus!$B$2:$B$87,kamus!$D$2:$D$87,"dihapus",0,1)</f>
        <v>Tempel 1</v>
      </c>
      <c r="C8693" t="s">
        <v>229</v>
      </c>
      <c r="D8693">
        <f>_xlfn.XLOOKUP(C8693,kamus!$B$2:$B$87,kamus!$J$2:$J$87,"dihapus",0,1)</f>
        <v>0</v>
      </c>
      <c r="E8693">
        <f t="shared" si="949"/>
        <v>0</v>
      </c>
      <c r="F8693" s="14">
        <v>45383</v>
      </c>
      <c r="G8693" s="1">
        <f t="shared" si="950"/>
        <v>4</v>
      </c>
      <c r="H8693" s="1">
        <f t="shared" si="951"/>
        <v>2024</v>
      </c>
      <c r="I8693">
        <v>0</v>
      </c>
      <c r="J8693">
        <v>2</v>
      </c>
      <c r="K8693">
        <f t="shared" si="945"/>
        <v>2</v>
      </c>
      <c r="L8693">
        <v>5351</v>
      </c>
      <c r="M8693" s="6">
        <f t="shared" si="946"/>
        <v>0</v>
      </c>
      <c r="N8693" s="6">
        <f t="shared" si="947"/>
        <v>37.376191366099796</v>
      </c>
      <c r="O8693" s="6">
        <f t="shared" si="948"/>
        <v>37.376191366099796</v>
      </c>
      <c r="Q8693">
        <f>_xlfn.XLOOKUP(C8693&amp;G8693&amp;H8693,covid!$E$2:$E$2184,covid!$D$2:$D$2184,0,0,1)</f>
        <v>0</v>
      </c>
    </row>
    <row r="8694" spans="1:17" x14ac:dyDescent="0.3">
      <c r="A8694">
        <f>_xlfn.XLOOKUP(C8694,kamus!$B$2:$B$87,kamus!$A$2:$A$87,0,0,1)</f>
        <v>79</v>
      </c>
      <c r="B8694" t="str">
        <f>_xlfn.XLOOKUP(C8694,kamus!$B$2:$B$87,kamus!$D$2:$D$87,"dihapus",0,1)</f>
        <v>Tempel 2</v>
      </c>
      <c r="C8694" t="s">
        <v>201</v>
      </c>
      <c r="D8694">
        <f>_xlfn.XLOOKUP(C8694,kamus!$B$2:$B$87,kamus!$J$2:$J$87,"dihapus",0,1)</f>
        <v>0</v>
      </c>
      <c r="E8694">
        <f t="shared" si="949"/>
        <v>0</v>
      </c>
      <c r="F8694" s="14">
        <v>45383</v>
      </c>
      <c r="G8694" s="1">
        <f t="shared" si="950"/>
        <v>4</v>
      </c>
      <c r="H8694" s="1">
        <f t="shared" si="951"/>
        <v>2024</v>
      </c>
      <c r="I8694">
        <v>0</v>
      </c>
      <c r="J8694">
        <v>1</v>
      </c>
      <c r="K8694">
        <f t="shared" si="945"/>
        <v>1</v>
      </c>
      <c r="L8694">
        <v>7708</v>
      </c>
      <c r="M8694" s="6">
        <f t="shared" si="946"/>
        <v>0</v>
      </c>
      <c r="N8694" s="6">
        <f t="shared" si="947"/>
        <v>12.973533990659055</v>
      </c>
      <c r="O8694" s="6">
        <f t="shared" si="948"/>
        <v>12.973533990659055</v>
      </c>
      <c r="Q8694">
        <f>_xlfn.XLOOKUP(C8694&amp;G8694&amp;H8694,covid!$E$2:$E$2184,covid!$D$2:$D$2184,0,0,1)</f>
        <v>0</v>
      </c>
    </row>
    <row r="8695" spans="1:17" x14ac:dyDescent="0.3">
      <c r="A8695">
        <f>_xlfn.XLOOKUP(C8695,kamus!$B$2:$B$87,kamus!$A$2:$A$87,0,0,1)</f>
        <v>80</v>
      </c>
      <c r="B8695" t="str">
        <f>_xlfn.XLOOKUP(C8695,kamus!$B$2:$B$87,kamus!$D$2:$D$87,"dihapus",0,1)</f>
        <v>Tempel 2</v>
      </c>
      <c r="C8695" t="s">
        <v>233</v>
      </c>
      <c r="D8695">
        <f>_xlfn.XLOOKUP(C8695,kamus!$B$2:$B$87,kamus!$J$2:$J$87,"dihapus",0,1)</f>
        <v>0</v>
      </c>
      <c r="E8695">
        <f t="shared" si="949"/>
        <v>0</v>
      </c>
      <c r="F8695" s="14">
        <v>45383</v>
      </c>
      <c r="G8695" s="1">
        <f t="shared" si="950"/>
        <v>4</v>
      </c>
      <c r="H8695" s="1">
        <f t="shared" si="951"/>
        <v>2024</v>
      </c>
      <c r="I8695">
        <v>2</v>
      </c>
      <c r="J8695">
        <v>3</v>
      </c>
      <c r="K8695">
        <f t="shared" si="945"/>
        <v>5</v>
      </c>
      <c r="L8695">
        <v>6557</v>
      </c>
      <c r="M8695" s="6">
        <f t="shared" si="946"/>
        <v>30.501753850846427</v>
      </c>
      <c r="N8695" s="6">
        <f t="shared" si="947"/>
        <v>45.752630776269633</v>
      </c>
      <c r="O8695" s="6">
        <f t="shared" si="948"/>
        <v>76.254384627116067</v>
      </c>
      <c r="Q8695">
        <f>_xlfn.XLOOKUP(C8695&amp;G8695&amp;H8695,covid!$E$2:$E$2184,covid!$D$2:$D$2184,0,0,1)</f>
        <v>0</v>
      </c>
    </row>
    <row r="8696" spans="1:17" x14ac:dyDescent="0.3">
      <c r="A8696">
        <f>_xlfn.XLOOKUP(C8696,kamus!$B$2:$B$87,kamus!$A$2:$A$87,0,0,1)</f>
        <v>81</v>
      </c>
      <c r="B8696" t="str">
        <f>_xlfn.XLOOKUP(C8696,kamus!$B$2:$B$87,kamus!$D$2:$D$87,"dihapus",0,1)</f>
        <v>Tempel 2</v>
      </c>
      <c r="C8696" t="s">
        <v>263</v>
      </c>
      <c r="D8696">
        <f>_xlfn.XLOOKUP(C8696,kamus!$B$2:$B$87,kamus!$J$2:$J$87,"dihapus",0,1)</f>
        <v>0</v>
      </c>
      <c r="E8696">
        <f t="shared" si="949"/>
        <v>0</v>
      </c>
      <c r="F8696" s="14">
        <v>45383</v>
      </c>
      <c r="G8696" s="1">
        <f t="shared" si="950"/>
        <v>4</v>
      </c>
      <c r="H8696" s="1">
        <f t="shared" si="951"/>
        <v>2024</v>
      </c>
      <c r="I8696">
        <v>0</v>
      </c>
      <c r="J8696">
        <v>0</v>
      </c>
      <c r="K8696">
        <f t="shared" si="945"/>
        <v>0</v>
      </c>
      <c r="L8696">
        <v>4715</v>
      </c>
      <c r="M8696" s="6">
        <f t="shared" si="946"/>
        <v>0</v>
      </c>
      <c r="N8696" s="6">
        <f t="shared" si="947"/>
        <v>0</v>
      </c>
      <c r="O8696" s="6">
        <f t="shared" si="948"/>
        <v>0</v>
      </c>
      <c r="Q8696">
        <f>_xlfn.XLOOKUP(C8696&amp;G8696&amp;H8696,covid!$E$2:$E$2184,covid!$D$2:$D$2184,0,0,1)</f>
        <v>0</v>
      </c>
    </row>
    <row r="8697" spans="1:17" x14ac:dyDescent="0.3">
      <c r="A8697">
        <f>_xlfn.XLOOKUP(C8697,kamus!$B$2:$B$87,kamus!$A$2:$A$87,0,0,1)</f>
        <v>82</v>
      </c>
      <c r="B8697" t="str">
        <f>_xlfn.XLOOKUP(C8697,kamus!$B$2:$B$87,kamus!$D$2:$D$87,"dihapus",0,1)</f>
        <v>Tempel 2</v>
      </c>
      <c r="C8697" t="s">
        <v>266</v>
      </c>
      <c r="D8697">
        <f>_xlfn.XLOOKUP(C8697,kamus!$B$2:$B$87,kamus!$J$2:$J$87,"dihapus",0,1)</f>
        <v>0</v>
      </c>
      <c r="E8697">
        <f t="shared" si="949"/>
        <v>0</v>
      </c>
      <c r="F8697" s="14">
        <v>45383</v>
      </c>
      <c r="G8697" s="1">
        <f t="shared" si="950"/>
        <v>4</v>
      </c>
      <c r="H8697" s="1">
        <f t="shared" si="951"/>
        <v>2024</v>
      </c>
      <c r="I8697">
        <v>0</v>
      </c>
      <c r="J8697">
        <v>0</v>
      </c>
      <c r="K8697">
        <f t="shared" si="945"/>
        <v>0</v>
      </c>
      <c r="L8697">
        <v>5256</v>
      </c>
      <c r="M8697" s="6">
        <f t="shared" si="946"/>
        <v>0</v>
      </c>
      <c r="N8697" s="6">
        <f t="shared" si="947"/>
        <v>0</v>
      </c>
      <c r="O8697" s="6">
        <f t="shared" si="948"/>
        <v>0</v>
      </c>
      <c r="Q8697">
        <f>_xlfn.XLOOKUP(C8697&amp;G8697&amp;H8697,covid!$E$2:$E$2184,covid!$D$2:$D$2184,0,0,1)</f>
        <v>0</v>
      </c>
    </row>
    <row r="8698" spans="1:17" x14ac:dyDescent="0.3">
      <c r="A8698">
        <f>_xlfn.XLOOKUP(C8698,kamus!$B$2:$B$87,kamus!$A$2:$A$87,0,0,1)</f>
        <v>84</v>
      </c>
      <c r="B8698" t="str">
        <f>_xlfn.XLOOKUP(C8698,kamus!$B$2:$B$87,kamus!$D$2:$D$87,"dihapus",0,1)</f>
        <v>turi</v>
      </c>
      <c r="C8698" t="s">
        <v>199</v>
      </c>
      <c r="D8698">
        <f>_xlfn.XLOOKUP(C8698,kamus!$B$2:$B$87,kamus!$J$2:$J$87,"dihapus",0,1)</f>
        <v>0</v>
      </c>
      <c r="E8698">
        <f t="shared" si="949"/>
        <v>0</v>
      </c>
      <c r="F8698" s="14">
        <v>45383</v>
      </c>
      <c r="G8698" s="1">
        <f t="shared" si="950"/>
        <v>4</v>
      </c>
      <c r="H8698" s="1">
        <f t="shared" si="951"/>
        <v>2024</v>
      </c>
      <c r="I8698">
        <v>0</v>
      </c>
      <c r="J8698">
        <v>1</v>
      </c>
      <c r="K8698">
        <f t="shared" si="945"/>
        <v>1</v>
      </c>
      <c r="L8698">
        <v>9645</v>
      </c>
      <c r="M8698" s="6">
        <f t="shared" si="946"/>
        <v>0</v>
      </c>
      <c r="N8698" s="6">
        <f t="shared" si="947"/>
        <v>10.368066355624675</v>
      </c>
      <c r="O8698" s="6">
        <f t="shared" si="948"/>
        <v>10.368066355624675</v>
      </c>
      <c r="Q8698">
        <f>_xlfn.XLOOKUP(C8698&amp;G8698&amp;H8698,covid!$E$2:$E$2184,covid!$D$2:$D$2184,0,0,1)</f>
        <v>0</v>
      </c>
    </row>
    <row r="8699" spans="1:17" x14ac:dyDescent="0.3">
      <c r="A8699">
        <f>_xlfn.XLOOKUP(C8699,kamus!$B$2:$B$87,kamus!$A$2:$A$87,0,0,1)</f>
        <v>86</v>
      </c>
      <c r="B8699" t="str">
        <f>_xlfn.XLOOKUP(C8699,kamus!$B$2:$B$87,kamus!$D$2:$D$87,"dihapus",0,1)</f>
        <v>turi</v>
      </c>
      <c r="C8699" t="s">
        <v>209</v>
      </c>
      <c r="D8699">
        <f>_xlfn.XLOOKUP(C8699,kamus!$B$2:$B$87,kamus!$J$2:$J$87,"dihapus",0,1)</f>
        <v>0</v>
      </c>
      <c r="E8699">
        <f t="shared" si="949"/>
        <v>0</v>
      </c>
      <c r="F8699" s="14">
        <v>45383</v>
      </c>
      <c r="G8699" s="1">
        <f t="shared" si="950"/>
        <v>4</v>
      </c>
      <c r="H8699" s="1">
        <f t="shared" si="951"/>
        <v>2024</v>
      </c>
      <c r="I8699">
        <v>0</v>
      </c>
      <c r="J8699">
        <v>0</v>
      </c>
      <c r="K8699">
        <f t="shared" si="945"/>
        <v>0</v>
      </c>
      <c r="L8699">
        <v>9496</v>
      </c>
      <c r="M8699" s="6">
        <f t="shared" si="946"/>
        <v>0</v>
      </c>
      <c r="N8699" s="6">
        <f t="shared" si="947"/>
        <v>0</v>
      </c>
      <c r="O8699" s="6">
        <f t="shared" si="948"/>
        <v>0</v>
      </c>
      <c r="Q8699">
        <f>_xlfn.XLOOKUP(C8699&amp;G8699&amp;H8699,covid!$E$2:$E$2184,covid!$D$2:$D$2184,0,0,1)</f>
        <v>0</v>
      </c>
    </row>
    <row r="8700" spans="1:17" x14ac:dyDescent="0.3">
      <c r="A8700">
        <f>_xlfn.XLOOKUP(C8700,kamus!$B$2:$B$87,kamus!$A$2:$A$87,0,0,1)</f>
        <v>83</v>
      </c>
      <c r="B8700" t="str">
        <f>_xlfn.XLOOKUP(C8700,kamus!$B$2:$B$87,kamus!$D$2:$D$87,"dihapus",0,1)</f>
        <v>turi</v>
      </c>
      <c r="C8700" t="s">
        <v>211</v>
      </c>
      <c r="D8700">
        <f>_xlfn.XLOOKUP(C8700,kamus!$B$2:$B$87,kamus!$J$2:$J$87,"dihapus",0,1)</f>
        <v>0</v>
      </c>
      <c r="E8700">
        <f t="shared" si="949"/>
        <v>0</v>
      </c>
      <c r="F8700" s="14">
        <v>45383</v>
      </c>
      <c r="G8700" s="1">
        <f t="shared" si="950"/>
        <v>4</v>
      </c>
      <c r="H8700" s="1">
        <f t="shared" si="951"/>
        <v>2024</v>
      </c>
      <c r="I8700">
        <v>0</v>
      </c>
      <c r="J8700">
        <v>0</v>
      </c>
      <c r="K8700">
        <f t="shared" si="945"/>
        <v>0</v>
      </c>
      <c r="L8700">
        <v>8497</v>
      </c>
      <c r="M8700" s="6">
        <f t="shared" si="946"/>
        <v>0</v>
      </c>
      <c r="N8700" s="6">
        <f t="shared" si="947"/>
        <v>0</v>
      </c>
      <c r="O8700" s="6">
        <f t="shared" si="948"/>
        <v>0</v>
      </c>
      <c r="Q8700">
        <f>_xlfn.XLOOKUP(C8700&amp;G8700&amp;H8700,covid!$E$2:$E$2184,covid!$D$2:$D$2184,0,0,1)</f>
        <v>0</v>
      </c>
    </row>
    <row r="8701" spans="1:17" x14ac:dyDescent="0.3">
      <c r="A8701">
        <f>_xlfn.XLOOKUP(C8701,kamus!$B$2:$B$87,kamus!$A$2:$A$87,0,0,1)</f>
        <v>85</v>
      </c>
      <c r="B8701" t="str">
        <f>_xlfn.XLOOKUP(C8701,kamus!$B$2:$B$87,kamus!$D$2:$D$87,"dihapus",0,1)</f>
        <v>turi</v>
      </c>
      <c r="C8701" t="s">
        <v>279</v>
      </c>
      <c r="D8701">
        <f>_xlfn.XLOOKUP(C8701,kamus!$B$2:$B$87,kamus!$J$2:$J$87,"dihapus",0,1)</f>
        <v>0</v>
      </c>
      <c r="E8701">
        <f t="shared" si="949"/>
        <v>0</v>
      </c>
      <c r="F8701" s="14">
        <v>45383</v>
      </c>
      <c r="G8701" s="1">
        <f t="shared" si="950"/>
        <v>4</v>
      </c>
      <c r="H8701" s="1">
        <f t="shared" si="951"/>
        <v>2024</v>
      </c>
      <c r="I8701">
        <v>0</v>
      </c>
      <c r="J8701">
        <v>0</v>
      </c>
      <c r="K8701">
        <f t="shared" si="945"/>
        <v>0</v>
      </c>
      <c r="L8701">
        <v>10898</v>
      </c>
      <c r="M8701" s="6">
        <f t="shared" si="946"/>
        <v>0</v>
      </c>
      <c r="N8701" s="6">
        <f t="shared" si="947"/>
        <v>0</v>
      </c>
      <c r="O8701" s="6">
        <f t="shared" si="948"/>
        <v>0</v>
      </c>
      <c r="Q8701">
        <f>_xlfn.XLOOKUP(C8701&amp;G8701&amp;H8701,covid!$E$2:$E$2184,covid!$D$2:$D$2184,0,0,1)</f>
        <v>0</v>
      </c>
    </row>
    <row r="8702" spans="1:17" x14ac:dyDescent="0.3">
      <c r="A8702">
        <f>_xlfn.XLOOKUP(C8702,kamus!$B$2:$B$87,kamus!$A$2:$A$87,0,0,1)</f>
        <v>4</v>
      </c>
      <c r="B8702" t="str">
        <f>_xlfn.XLOOKUP(C8702,kamus!$B$2:$B$87,kamus!$D$2:$D$87,"dihapus",0,1)</f>
        <v>Berbah</v>
      </c>
      <c r="C8702" t="s">
        <v>215</v>
      </c>
      <c r="D8702">
        <f>_xlfn.XLOOKUP(C8702,kamus!$B$2:$B$87,kamus!$J$2:$J$87,"dihapus",0,1)</f>
        <v>0</v>
      </c>
      <c r="E8702">
        <f t="shared" si="949"/>
        <v>0</v>
      </c>
      <c r="F8702" s="14">
        <v>45413</v>
      </c>
      <c r="G8702" s="1">
        <f t="shared" si="950"/>
        <v>5</v>
      </c>
      <c r="H8702" s="1">
        <f t="shared" si="951"/>
        <v>2024</v>
      </c>
      <c r="I8702">
        <v>2</v>
      </c>
      <c r="J8702">
        <v>2</v>
      </c>
      <c r="K8702">
        <f t="shared" si="945"/>
        <v>4</v>
      </c>
      <c r="L8702">
        <v>11372</v>
      </c>
      <c r="M8702" s="6">
        <f t="shared" si="946"/>
        <v>17.587055926837849</v>
      </c>
      <c r="N8702" s="6">
        <f t="shared" si="947"/>
        <v>17.587055926837849</v>
      </c>
      <c r="O8702" s="6">
        <f t="shared" si="948"/>
        <v>35.174111853675697</v>
      </c>
      <c r="Q8702">
        <f>_xlfn.XLOOKUP(C8702&amp;G8702&amp;H8702,covid!$E$2:$E$2184,covid!$D$2:$D$2184,0,0,1)</f>
        <v>0</v>
      </c>
    </row>
    <row r="8703" spans="1:17" x14ac:dyDescent="0.3">
      <c r="A8703">
        <f>_xlfn.XLOOKUP(C8703,kamus!$B$2:$B$87,kamus!$A$2:$A$87,0,0,1)</f>
        <v>1</v>
      </c>
      <c r="B8703" t="str">
        <f>_xlfn.XLOOKUP(C8703,kamus!$B$2:$B$87,kamus!$D$2:$D$87,"dihapus",0,1)</f>
        <v>Berbah</v>
      </c>
      <c r="C8703" t="s">
        <v>216</v>
      </c>
      <c r="D8703">
        <f>_xlfn.XLOOKUP(C8703,kamus!$B$2:$B$87,kamus!$J$2:$J$87,"dihapus",0,1)</f>
        <v>1</v>
      </c>
      <c r="E8703">
        <f t="shared" si="949"/>
        <v>1</v>
      </c>
      <c r="F8703" s="14">
        <v>45413</v>
      </c>
      <c r="G8703" s="1">
        <f t="shared" si="950"/>
        <v>5</v>
      </c>
      <c r="H8703" s="1">
        <f t="shared" si="951"/>
        <v>2024</v>
      </c>
      <c r="I8703">
        <v>2</v>
      </c>
      <c r="J8703">
        <v>3</v>
      </c>
      <c r="K8703">
        <f t="shared" si="945"/>
        <v>5</v>
      </c>
      <c r="L8703">
        <v>14469</v>
      </c>
      <c r="M8703" s="6">
        <f t="shared" si="946"/>
        <v>13.822655332089292</v>
      </c>
      <c r="N8703" s="6">
        <f t="shared" si="947"/>
        <v>20.733982998133943</v>
      </c>
      <c r="O8703" s="6">
        <f t="shared" si="948"/>
        <v>34.556638330223237</v>
      </c>
      <c r="Q8703">
        <f>_xlfn.XLOOKUP(C8703&amp;G8703&amp;H8703,covid!$E$2:$E$2184,covid!$D$2:$D$2184,0,0,1)</f>
        <v>0</v>
      </c>
    </row>
    <row r="8704" spans="1:17" x14ac:dyDescent="0.3">
      <c r="A8704">
        <f>_xlfn.XLOOKUP(C8704,kamus!$B$2:$B$87,kamus!$A$2:$A$87,0,0,1)</f>
        <v>2</v>
      </c>
      <c r="B8704" t="str">
        <f>_xlfn.XLOOKUP(C8704,kamus!$B$2:$B$87,kamus!$D$2:$D$87,"dihapus",0,1)</f>
        <v>Berbah</v>
      </c>
      <c r="C8704" t="s">
        <v>246</v>
      </c>
      <c r="D8704">
        <f>_xlfn.XLOOKUP(C8704,kamus!$B$2:$B$87,kamus!$J$2:$J$87,"dihapus",0,1)</f>
        <v>1</v>
      </c>
      <c r="E8704">
        <f t="shared" si="949"/>
        <v>1</v>
      </c>
      <c r="F8704" s="14">
        <v>45413</v>
      </c>
      <c r="G8704" s="1">
        <f t="shared" si="950"/>
        <v>5</v>
      </c>
      <c r="H8704" s="1">
        <f t="shared" si="951"/>
        <v>2024</v>
      </c>
      <c r="I8704">
        <v>1</v>
      </c>
      <c r="J8704">
        <v>1</v>
      </c>
      <c r="K8704">
        <f t="shared" si="945"/>
        <v>2</v>
      </c>
      <c r="L8704">
        <v>18580</v>
      </c>
      <c r="M8704" s="6">
        <f t="shared" si="946"/>
        <v>5.3821313240043063</v>
      </c>
      <c r="N8704" s="6">
        <f t="shared" si="947"/>
        <v>5.3821313240043063</v>
      </c>
      <c r="O8704" s="6">
        <f t="shared" si="948"/>
        <v>10.764262648008613</v>
      </c>
      <c r="Q8704">
        <f>_xlfn.XLOOKUP(C8704&amp;G8704&amp;H8704,covid!$E$2:$E$2184,covid!$D$2:$D$2184,0,0,1)</f>
        <v>0</v>
      </c>
    </row>
    <row r="8705" spans="1:17" x14ac:dyDescent="0.3">
      <c r="A8705">
        <f>_xlfn.XLOOKUP(C8705,kamus!$B$2:$B$87,kamus!$A$2:$A$87,0,0,1)</f>
        <v>3</v>
      </c>
      <c r="B8705" t="str">
        <f>_xlfn.XLOOKUP(C8705,kamus!$B$2:$B$87,kamus!$D$2:$D$87,"dihapus",0,1)</f>
        <v>Berbah</v>
      </c>
      <c r="C8705" t="s">
        <v>267</v>
      </c>
      <c r="D8705">
        <f>_xlfn.XLOOKUP(C8705,kamus!$B$2:$B$87,kamus!$J$2:$J$87,"dihapus",0,1)</f>
        <v>1</v>
      </c>
      <c r="E8705">
        <f t="shared" si="949"/>
        <v>1</v>
      </c>
      <c r="F8705" s="14">
        <v>45413</v>
      </c>
      <c r="G8705" s="1">
        <f t="shared" si="950"/>
        <v>5</v>
      </c>
      <c r="H8705" s="1">
        <f t="shared" si="951"/>
        <v>2024</v>
      </c>
      <c r="I8705">
        <v>0</v>
      </c>
      <c r="J8705">
        <v>1</v>
      </c>
      <c r="K8705">
        <f t="shared" si="945"/>
        <v>1</v>
      </c>
      <c r="L8705">
        <v>13275</v>
      </c>
      <c r="M8705" s="6">
        <f t="shared" si="946"/>
        <v>0</v>
      </c>
      <c r="N8705" s="6">
        <f t="shared" si="947"/>
        <v>7.5329566854990579</v>
      </c>
      <c r="O8705" s="6">
        <f t="shared" si="948"/>
        <v>7.5329566854990579</v>
      </c>
      <c r="Q8705">
        <f>_xlfn.XLOOKUP(C8705&amp;G8705&amp;H8705,covid!$E$2:$E$2184,covid!$D$2:$D$2184,0,0,1)</f>
        <v>0</v>
      </c>
    </row>
    <row r="8706" spans="1:17" x14ac:dyDescent="0.3">
      <c r="A8706">
        <f>_xlfn.XLOOKUP(C8706,kamus!$B$2:$B$87,kamus!$A$2:$A$87,0,0,1)</f>
        <v>9</v>
      </c>
      <c r="B8706" t="str">
        <f>_xlfn.XLOOKUP(C8706,kamus!$B$2:$B$87,kamus!$D$2:$D$87,"dihapus",0,1)</f>
        <v>cangkringan</v>
      </c>
      <c r="C8706" t="s">
        <v>197</v>
      </c>
      <c r="D8706">
        <f>_xlfn.XLOOKUP(C8706,kamus!$B$2:$B$87,kamus!$J$2:$J$87,"dihapus",0,1)</f>
        <v>0</v>
      </c>
      <c r="E8706">
        <f t="shared" si="949"/>
        <v>0</v>
      </c>
      <c r="F8706" s="14">
        <v>45413</v>
      </c>
      <c r="G8706" s="1">
        <f t="shared" si="950"/>
        <v>5</v>
      </c>
      <c r="H8706" s="1">
        <f t="shared" si="951"/>
        <v>2024</v>
      </c>
      <c r="I8706">
        <v>0</v>
      </c>
      <c r="J8706">
        <v>2</v>
      </c>
      <c r="K8706">
        <f t="shared" ref="K8706:K8769" si="952">J8706+I8706</f>
        <v>2</v>
      </c>
      <c r="L8706">
        <v>8010</v>
      </c>
      <c r="M8706" s="6">
        <f t="shared" ref="M8706:M8769" si="953">IF(ISBLANK(I8706)=TRUE,"",I8706/$L8706*100000)</f>
        <v>0</v>
      </c>
      <c r="N8706" s="6">
        <f t="shared" ref="N8706:N8769" si="954">IF(ISBLANK(J8706)=TRUE,"",J8706/$L8706*100000)</f>
        <v>24.968789013732835</v>
      </c>
      <c r="O8706" s="6">
        <f t="shared" ref="O8706:O8769" si="955">IF(ISBLANK(K8706)=TRUE,"",K8706/$L8706*100000)</f>
        <v>24.968789013732835</v>
      </c>
      <c r="Q8706">
        <f>_xlfn.XLOOKUP(C8706&amp;G8706&amp;H8706,covid!$E$2:$E$2184,covid!$D$2:$D$2184,0,0,1)</f>
        <v>0</v>
      </c>
    </row>
    <row r="8707" spans="1:17" x14ac:dyDescent="0.3">
      <c r="A8707">
        <f>_xlfn.XLOOKUP(C8707,kamus!$B$2:$B$87,kamus!$A$2:$A$87,0,0,1)</f>
        <v>5</v>
      </c>
      <c r="B8707" t="str">
        <f>_xlfn.XLOOKUP(C8707,kamus!$B$2:$B$87,kamus!$D$2:$D$87,"dihapus",0,1)</f>
        <v>cangkringan</v>
      </c>
      <c r="C8707" t="s">
        <v>212</v>
      </c>
      <c r="D8707">
        <f>_xlfn.XLOOKUP(C8707,kamus!$B$2:$B$87,kamus!$J$2:$J$87,"dihapus",0,1)</f>
        <v>0</v>
      </c>
      <c r="E8707">
        <f t="shared" ref="E8707:E8770" si="956">IF(D8707=0,0,IF(H8707&lt;2021,0,IF(AND(H8707=2021,G8707&lt;5),0,1)))</f>
        <v>0</v>
      </c>
      <c r="F8707" s="14">
        <v>45413</v>
      </c>
      <c r="G8707" s="1">
        <f t="shared" ref="G8707:G8770" si="957">MONTH(F8707)</f>
        <v>5</v>
      </c>
      <c r="H8707" s="1">
        <f t="shared" ref="H8707:H8770" si="958">YEAR(F8707)</f>
        <v>2024</v>
      </c>
      <c r="I8707">
        <v>0</v>
      </c>
      <c r="J8707">
        <v>0</v>
      </c>
      <c r="K8707">
        <f t="shared" si="952"/>
        <v>0</v>
      </c>
      <c r="L8707">
        <v>4106</v>
      </c>
      <c r="M8707" s="6">
        <f t="shared" si="953"/>
        <v>0</v>
      </c>
      <c r="N8707" s="6">
        <f t="shared" si="954"/>
        <v>0</v>
      </c>
      <c r="O8707" s="6">
        <f t="shared" si="955"/>
        <v>0</v>
      </c>
      <c r="Q8707">
        <f>_xlfn.XLOOKUP(C8707&amp;G8707&amp;H8707,covid!$E$2:$E$2184,covid!$D$2:$D$2184,0,0,1)</f>
        <v>0</v>
      </c>
    </row>
    <row r="8708" spans="1:17" x14ac:dyDescent="0.3">
      <c r="A8708">
        <f>_xlfn.XLOOKUP(C8708,kamus!$B$2:$B$87,kamus!$A$2:$A$87,0,0,1)</f>
        <v>7</v>
      </c>
      <c r="B8708" t="str">
        <f>_xlfn.XLOOKUP(C8708,kamus!$B$2:$B$87,kamus!$D$2:$D$87,"dihapus",0,1)</f>
        <v>cangkringan</v>
      </c>
      <c r="C8708" t="s">
        <v>217</v>
      </c>
      <c r="D8708">
        <f>_xlfn.XLOOKUP(C8708,kamus!$B$2:$B$87,kamus!$J$2:$J$87,"dihapus",0,1)</f>
        <v>0</v>
      </c>
      <c r="E8708">
        <f t="shared" si="956"/>
        <v>0</v>
      </c>
      <c r="F8708" s="14">
        <v>45413</v>
      </c>
      <c r="G8708" s="1">
        <f t="shared" si="957"/>
        <v>5</v>
      </c>
      <c r="H8708" s="1">
        <f t="shared" si="958"/>
        <v>2024</v>
      </c>
      <c r="I8708">
        <v>1</v>
      </c>
      <c r="J8708">
        <v>1</v>
      </c>
      <c r="K8708">
        <f t="shared" si="952"/>
        <v>2</v>
      </c>
      <c r="L8708">
        <v>3562</v>
      </c>
      <c r="M8708" s="6">
        <f t="shared" si="953"/>
        <v>28.074115665356544</v>
      </c>
      <c r="N8708" s="6">
        <f t="shared" si="954"/>
        <v>28.074115665356544</v>
      </c>
      <c r="O8708" s="6">
        <f t="shared" si="955"/>
        <v>56.148231330713088</v>
      </c>
      <c r="Q8708">
        <f>_xlfn.XLOOKUP(C8708&amp;G8708&amp;H8708,covid!$E$2:$E$2184,covid!$D$2:$D$2184,0,0,1)</f>
        <v>0</v>
      </c>
    </row>
    <row r="8709" spans="1:17" x14ac:dyDescent="0.3">
      <c r="A8709">
        <f>_xlfn.XLOOKUP(C8709,kamus!$B$2:$B$87,kamus!$A$2:$A$87,0,0,1)</f>
        <v>8</v>
      </c>
      <c r="B8709" t="str">
        <f>_xlfn.XLOOKUP(C8709,kamus!$B$2:$B$87,kamus!$D$2:$D$87,"dihapus",0,1)</f>
        <v>cangkringan</v>
      </c>
      <c r="C8709" t="s">
        <v>275</v>
      </c>
      <c r="D8709">
        <f>_xlfn.XLOOKUP(C8709,kamus!$B$2:$B$87,kamus!$J$2:$J$87,"dihapus",0,1)</f>
        <v>0</v>
      </c>
      <c r="E8709">
        <f t="shared" si="956"/>
        <v>0</v>
      </c>
      <c r="F8709" s="14">
        <v>45413</v>
      </c>
      <c r="G8709" s="1">
        <f t="shared" si="957"/>
        <v>5</v>
      </c>
      <c r="H8709" s="1">
        <f t="shared" si="958"/>
        <v>2024</v>
      </c>
      <c r="I8709">
        <v>0</v>
      </c>
      <c r="J8709">
        <v>0</v>
      </c>
      <c r="K8709">
        <f t="shared" si="952"/>
        <v>0</v>
      </c>
      <c r="L8709">
        <v>5513</v>
      </c>
      <c r="M8709" s="6">
        <f t="shared" si="953"/>
        <v>0</v>
      </c>
      <c r="N8709" s="6">
        <f t="shared" si="954"/>
        <v>0</v>
      </c>
      <c r="O8709" s="6">
        <f t="shared" si="955"/>
        <v>0</v>
      </c>
      <c r="Q8709">
        <f>_xlfn.XLOOKUP(C8709&amp;G8709&amp;H8709,covid!$E$2:$E$2184,covid!$D$2:$D$2184,0,0,1)</f>
        <v>0</v>
      </c>
    </row>
    <row r="8710" spans="1:17" x14ac:dyDescent="0.3">
      <c r="A8710">
        <f>_xlfn.XLOOKUP(C8710,kamus!$B$2:$B$87,kamus!$A$2:$A$87,0,0,1)</f>
        <v>6</v>
      </c>
      <c r="B8710" t="str">
        <f>_xlfn.XLOOKUP(C8710,kamus!$B$2:$B$87,kamus!$D$2:$D$87,"dihapus",0,1)</f>
        <v>cangkringan</v>
      </c>
      <c r="C8710" t="s">
        <v>281</v>
      </c>
      <c r="D8710">
        <f>_xlfn.XLOOKUP(C8710,kamus!$B$2:$B$87,kamus!$J$2:$J$87,"dihapus",0,1)</f>
        <v>0</v>
      </c>
      <c r="E8710">
        <f t="shared" si="956"/>
        <v>0</v>
      </c>
      <c r="F8710" s="14">
        <v>45413</v>
      </c>
      <c r="G8710" s="1">
        <f t="shared" si="957"/>
        <v>5</v>
      </c>
      <c r="H8710" s="1">
        <f t="shared" si="958"/>
        <v>2024</v>
      </c>
      <c r="I8710">
        <v>1</v>
      </c>
      <c r="J8710">
        <v>0</v>
      </c>
      <c r="K8710">
        <f t="shared" si="952"/>
        <v>1</v>
      </c>
      <c r="L8710">
        <v>11264</v>
      </c>
      <c r="M8710" s="6">
        <f t="shared" si="953"/>
        <v>8.8778409090909101</v>
      </c>
      <c r="N8710" s="6">
        <f t="shared" si="954"/>
        <v>0</v>
      </c>
      <c r="O8710" s="6">
        <f t="shared" si="955"/>
        <v>8.8778409090909101</v>
      </c>
      <c r="Q8710">
        <f>_xlfn.XLOOKUP(C8710&amp;G8710&amp;H8710,covid!$E$2:$E$2184,covid!$D$2:$D$2184,0,0,1)</f>
        <v>0</v>
      </c>
    </row>
    <row r="8711" spans="1:17" x14ac:dyDescent="0.3">
      <c r="A8711">
        <f>_xlfn.XLOOKUP(C8711,kamus!$B$2:$B$87,kamus!$A$2:$A$87,0,0,1)</f>
        <v>10</v>
      </c>
      <c r="B8711" t="str">
        <f>_xlfn.XLOOKUP(C8711,kamus!$B$2:$B$87,kamus!$D$2:$D$87,"dihapus",0,1)</f>
        <v>Depok 1</v>
      </c>
      <c r="C8711" t="s">
        <v>220</v>
      </c>
      <c r="D8711">
        <f>_xlfn.XLOOKUP(C8711,kamus!$B$2:$B$87,kamus!$J$2:$J$87,"dihapus",0,1)</f>
        <v>1</v>
      </c>
      <c r="E8711">
        <f t="shared" si="956"/>
        <v>1</v>
      </c>
      <c r="F8711" s="14">
        <v>45413</v>
      </c>
      <c r="G8711" s="1">
        <f t="shared" si="957"/>
        <v>5</v>
      </c>
      <c r="H8711" s="1">
        <f t="shared" si="958"/>
        <v>2024</v>
      </c>
      <c r="I8711">
        <v>1</v>
      </c>
      <c r="J8711">
        <v>4</v>
      </c>
      <c r="K8711">
        <f t="shared" si="952"/>
        <v>5</v>
      </c>
      <c r="L8711">
        <v>37695</v>
      </c>
      <c r="M8711" s="6">
        <f t="shared" si="953"/>
        <v>2.6528717336516778</v>
      </c>
      <c r="N8711" s="6">
        <f t="shared" si="954"/>
        <v>10.611486934606711</v>
      </c>
      <c r="O8711" s="6">
        <f t="shared" si="955"/>
        <v>13.264358668258389</v>
      </c>
      <c r="Q8711">
        <f>_xlfn.XLOOKUP(C8711&amp;G8711&amp;H8711,covid!$E$2:$E$2184,covid!$D$2:$D$2184,0,0,1)</f>
        <v>0</v>
      </c>
    </row>
    <row r="8712" spans="1:17" x14ac:dyDescent="0.3">
      <c r="A8712">
        <f>_xlfn.XLOOKUP(C8712,kamus!$B$2:$B$87,kamus!$A$2:$A$87,0,0,1)</f>
        <v>11</v>
      </c>
      <c r="B8712" t="str">
        <f>_xlfn.XLOOKUP(C8712,kamus!$B$2:$B$87,kamus!$D$2:$D$87,"dihapus",0,1)</f>
        <v>Depok 2</v>
      </c>
      <c r="C8712" t="s">
        <v>207</v>
      </c>
      <c r="D8712">
        <f>_xlfn.XLOOKUP(C8712,kamus!$B$2:$B$87,kamus!$J$2:$J$87,"dihapus",0,1)</f>
        <v>1</v>
      </c>
      <c r="E8712">
        <f t="shared" si="956"/>
        <v>1</v>
      </c>
      <c r="F8712" s="14">
        <v>45413</v>
      </c>
      <c r="G8712" s="1">
        <f t="shared" si="957"/>
        <v>5</v>
      </c>
      <c r="H8712" s="1">
        <f t="shared" si="958"/>
        <v>2024</v>
      </c>
      <c r="I8712">
        <v>4</v>
      </c>
      <c r="J8712">
        <v>1</v>
      </c>
      <c r="K8712">
        <f t="shared" si="952"/>
        <v>5</v>
      </c>
      <c r="L8712">
        <v>44139</v>
      </c>
      <c r="M8712" s="6">
        <f t="shared" si="953"/>
        <v>9.0622805228935857</v>
      </c>
      <c r="N8712" s="6">
        <f t="shared" si="954"/>
        <v>2.2655701307233964</v>
      </c>
      <c r="O8712" s="6">
        <f t="shared" si="955"/>
        <v>11.327850653616983</v>
      </c>
      <c r="Q8712">
        <f>_xlfn.XLOOKUP(C8712&amp;G8712&amp;H8712,covid!$E$2:$E$2184,covid!$D$2:$D$2184,0,0,1)</f>
        <v>0</v>
      </c>
    </row>
    <row r="8713" spans="1:17" x14ac:dyDescent="0.3">
      <c r="A8713">
        <f>_xlfn.XLOOKUP(C8713,kamus!$B$2:$B$87,kamus!$A$2:$A$87,0,0,1)</f>
        <v>12</v>
      </c>
      <c r="B8713" t="str">
        <f>_xlfn.XLOOKUP(C8713,kamus!$B$2:$B$87,kamus!$D$2:$D$87,"dihapus",0,1)</f>
        <v>Depok 3</v>
      </c>
      <c r="C8713" t="s">
        <v>206</v>
      </c>
      <c r="D8713">
        <f>_xlfn.XLOOKUP(C8713,kamus!$B$2:$B$87,kamus!$J$2:$J$87,"dihapus",0,1)</f>
        <v>1</v>
      </c>
      <c r="E8713">
        <f t="shared" si="956"/>
        <v>1</v>
      </c>
      <c r="F8713" s="14">
        <v>45413</v>
      </c>
      <c r="G8713" s="1">
        <f t="shared" si="957"/>
        <v>5</v>
      </c>
      <c r="H8713" s="1">
        <f t="shared" si="958"/>
        <v>2024</v>
      </c>
      <c r="I8713">
        <v>0</v>
      </c>
      <c r="J8713">
        <v>0</v>
      </c>
      <c r="K8713">
        <f t="shared" si="952"/>
        <v>0</v>
      </c>
      <c r="L8713">
        <v>44540</v>
      </c>
      <c r="M8713" s="6">
        <f t="shared" si="953"/>
        <v>0</v>
      </c>
      <c r="N8713" s="6">
        <f t="shared" si="954"/>
        <v>0</v>
      </c>
      <c r="O8713" s="6">
        <f t="shared" si="955"/>
        <v>0</v>
      </c>
      <c r="Q8713">
        <f>_xlfn.XLOOKUP(C8713&amp;G8713&amp;H8713,covid!$E$2:$E$2184,covid!$D$2:$D$2184,0,0,1)</f>
        <v>0</v>
      </c>
    </row>
    <row r="8714" spans="1:17" x14ac:dyDescent="0.3">
      <c r="A8714">
        <f>_xlfn.XLOOKUP(C8714,kamus!$B$2:$B$87,kamus!$A$2:$A$87,0,0,1)</f>
        <v>0</v>
      </c>
      <c r="B8714" t="str">
        <f>_xlfn.XLOOKUP(C8714,kamus!$B$2:$B$87,kamus!$D$2:$D$87,"dihapus",0,1)</f>
        <v>dihapus</v>
      </c>
      <c r="C8714" t="s">
        <v>282</v>
      </c>
      <c r="D8714" t="str">
        <f>_xlfn.XLOOKUP(C8714,kamus!$B$2:$B$87,kamus!$J$2:$J$87,"dihapus",0,1)</f>
        <v>dihapus</v>
      </c>
      <c r="E8714">
        <f t="shared" si="956"/>
        <v>1</v>
      </c>
      <c r="F8714" s="14">
        <v>45413</v>
      </c>
      <c r="G8714" s="1">
        <f t="shared" si="957"/>
        <v>5</v>
      </c>
      <c r="H8714" s="1">
        <f t="shared" si="958"/>
        <v>2024</v>
      </c>
      <c r="I8714">
        <v>0</v>
      </c>
      <c r="J8714">
        <v>1</v>
      </c>
      <c r="K8714">
        <f t="shared" si="952"/>
        <v>1</v>
      </c>
      <c r="L8714" t="e">
        <v>#N/A</v>
      </c>
      <c r="M8714" s="6" t="e">
        <f t="shared" si="953"/>
        <v>#N/A</v>
      </c>
      <c r="N8714" s="6" t="e">
        <f t="shared" si="954"/>
        <v>#N/A</v>
      </c>
      <c r="O8714" s="6" t="e">
        <f t="shared" si="955"/>
        <v>#N/A</v>
      </c>
      <c r="Q8714">
        <f>_xlfn.XLOOKUP(C8714&amp;G8714&amp;H8714,covid!$E$2:$E$2184,covid!$D$2:$D$2184,0,0,1)</f>
        <v>0</v>
      </c>
    </row>
    <row r="8715" spans="1:17" x14ac:dyDescent="0.3">
      <c r="A8715">
        <f>_xlfn.XLOOKUP(C8715,kamus!$B$2:$B$87,kamus!$A$2:$A$87,0,0,1)</f>
        <v>14</v>
      </c>
      <c r="B8715" t="str">
        <f>_xlfn.XLOOKUP(C8715,kamus!$B$2:$B$87,kamus!$D$2:$D$87,"dihapus",0,1)</f>
        <v>Gamping 1</v>
      </c>
      <c r="C8715" t="s">
        <v>196</v>
      </c>
      <c r="D8715">
        <f>_xlfn.XLOOKUP(C8715,kamus!$B$2:$B$87,kamus!$J$2:$J$87,"dihapus",0,1)</f>
        <v>1</v>
      </c>
      <c r="E8715">
        <f t="shared" si="956"/>
        <v>1</v>
      </c>
      <c r="F8715" s="14">
        <v>45413</v>
      </c>
      <c r="G8715" s="1">
        <f t="shared" si="957"/>
        <v>5</v>
      </c>
      <c r="H8715" s="1">
        <f t="shared" si="958"/>
        <v>2024</v>
      </c>
      <c r="I8715">
        <v>0</v>
      </c>
      <c r="J8715">
        <v>0</v>
      </c>
      <c r="K8715">
        <f t="shared" si="952"/>
        <v>0</v>
      </c>
      <c r="L8715">
        <v>22668</v>
      </c>
      <c r="M8715" s="6">
        <f t="shared" si="953"/>
        <v>0</v>
      </c>
      <c r="N8715" s="6">
        <f t="shared" si="954"/>
        <v>0</v>
      </c>
      <c r="O8715" s="6">
        <f t="shared" si="955"/>
        <v>0</v>
      </c>
      <c r="Q8715">
        <f>_xlfn.XLOOKUP(C8715&amp;G8715&amp;H8715,covid!$E$2:$E$2184,covid!$D$2:$D$2184,0,0,1)</f>
        <v>0</v>
      </c>
    </row>
    <row r="8716" spans="1:17" x14ac:dyDescent="0.3">
      <c r="A8716">
        <f>_xlfn.XLOOKUP(C8716,kamus!$B$2:$B$87,kamus!$A$2:$A$87,0,0,1)</f>
        <v>13</v>
      </c>
      <c r="B8716" t="str">
        <f>_xlfn.XLOOKUP(C8716,kamus!$B$2:$B$87,kamus!$D$2:$D$87,"dihapus",0,1)</f>
        <v>Gamping 1</v>
      </c>
      <c r="C8716" t="s">
        <v>198</v>
      </c>
      <c r="D8716">
        <f>_xlfn.XLOOKUP(C8716,kamus!$B$2:$B$87,kamus!$J$2:$J$87,"dihapus",0,1)</f>
        <v>1</v>
      </c>
      <c r="E8716">
        <f t="shared" si="956"/>
        <v>1</v>
      </c>
      <c r="F8716" s="14">
        <v>45413</v>
      </c>
      <c r="G8716" s="1">
        <f t="shared" si="957"/>
        <v>5</v>
      </c>
      <c r="H8716" s="1">
        <f t="shared" si="958"/>
        <v>2024</v>
      </c>
      <c r="I8716">
        <v>0</v>
      </c>
      <c r="J8716">
        <v>1</v>
      </c>
      <c r="K8716">
        <f t="shared" si="952"/>
        <v>1</v>
      </c>
      <c r="L8716">
        <v>20508</v>
      </c>
      <c r="M8716" s="6">
        <f t="shared" si="953"/>
        <v>0</v>
      </c>
      <c r="N8716" s="6">
        <f t="shared" si="954"/>
        <v>4.8761458942851572</v>
      </c>
      <c r="O8716" s="6">
        <f t="shared" si="955"/>
        <v>4.8761458942851572</v>
      </c>
      <c r="Q8716">
        <f>_xlfn.XLOOKUP(C8716&amp;G8716&amp;H8716,covid!$E$2:$E$2184,covid!$D$2:$D$2184,0,0,1)</f>
        <v>0</v>
      </c>
    </row>
    <row r="8717" spans="1:17" x14ac:dyDescent="0.3">
      <c r="A8717">
        <f>_xlfn.XLOOKUP(C8717,kamus!$B$2:$B$87,kamus!$A$2:$A$87,0,0,1)</f>
        <v>16</v>
      </c>
      <c r="B8717" t="str">
        <f>_xlfn.XLOOKUP(C8717,kamus!$B$2:$B$87,kamus!$D$2:$D$87,"dihapus",0,1)</f>
        <v>Gamping 2</v>
      </c>
      <c r="C8717" t="s">
        <v>200</v>
      </c>
      <c r="D8717">
        <f>_xlfn.XLOOKUP(C8717,kamus!$B$2:$B$87,kamus!$J$2:$J$87,"dihapus",0,1)</f>
        <v>1</v>
      </c>
      <c r="E8717">
        <f t="shared" si="956"/>
        <v>1</v>
      </c>
      <c r="F8717" s="14">
        <v>45413</v>
      </c>
      <c r="G8717" s="1">
        <f t="shared" si="957"/>
        <v>5</v>
      </c>
      <c r="H8717" s="1">
        <f t="shared" si="958"/>
        <v>2024</v>
      </c>
      <c r="I8717">
        <v>1</v>
      </c>
      <c r="J8717">
        <v>0</v>
      </c>
      <c r="K8717">
        <f t="shared" si="952"/>
        <v>1</v>
      </c>
      <c r="L8717">
        <v>16514</v>
      </c>
      <c r="M8717" s="6">
        <f t="shared" si="953"/>
        <v>6.0554680876831783</v>
      </c>
      <c r="N8717" s="6">
        <f t="shared" si="954"/>
        <v>0</v>
      </c>
      <c r="O8717" s="6">
        <f t="shared" si="955"/>
        <v>6.0554680876831783</v>
      </c>
      <c r="Q8717">
        <f>_xlfn.XLOOKUP(C8717&amp;G8717&amp;H8717,covid!$E$2:$E$2184,covid!$D$2:$D$2184,0,0,1)</f>
        <v>0</v>
      </c>
    </row>
    <row r="8718" spans="1:17" x14ac:dyDescent="0.3">
      <c r="A8718">
        <f>_xlfn.XLOOKUP(C8718,kamus!$B$2:$B$87,kamus!$A$2:$A$87,0,0,1)</f>
        <v>15</v>
      </c>
      <c r="B8718" t="str">
        <f>_xlfn.XLOOKUP(C8718,kamus!$B$2:$B$87,kamus!$D$2:$D$87,"dihapus",0,1)</f>
        <v>Gamping 2</v>
      </c>
      <c r="C8718" t="s">
        <v>230</v>
      </c>
      <c r="D8718">
        <f>_xlfn.XLOOKUP(C8718,kamus!$B$2:$B$87,kamus!$J$2:$J$87,"dihapus",0,1)</f>
        <v>1</v>
      </c>
      <c r="E8718">
        <f t="shared" si="956"/>
        <v>1</v>
      </c>
      <c r="F8718" s="14">
        <v>45413</v>
      </c>
      <c r="G8718" s="1">
        <f t="shared" si="957"/>
        <v>5</v>
      </c>
      <c r="H8718" s="1">
        <f t="shared" si="958"/>
        <v>2024</v>
      </c>
      <c r="I8718">
        <v>1</v>
      </c>
      <c r="J8718">
        <v>2</v>
      </c>
      <c r="K8718">
        <f t="shared" si="952"/>
        <v>3</v>
      </c>
      <c r="L8718">
        <v>18568</v>
      </c>
      <c r="M8718" s="6">
        <f t="shared" si="953"/>
        <v>5.3856096510124942</v>
      </c>
      <c r="N8718" s="6">
        <f t="shared" si="954"/>
        <v>10.771219302024988</v>
      </c>
      <c r="O8718" s="6">
        <f t="shared" si="955"/>
        <v>16.156828953037483</v>
      </c>
      <c r="Q8718">
        <f>_xlfn.XLOOKUP(C8718&amp;G8718&amp;H8718,covid!$E$2:$E$2184,covid!$D$2:$D$2184,0,0,1)</f>
        <v>0</v>
      </c>
    </row>
    <row r="8719" spans="1:17" x14ac:dyDescent="0.3">
      <c r="A8719">
        <f>_xlfn.XLOOKUP(C8719,kamus!$B$2:$B$87,kamus!$A$2:$A$87,0,0,1)</f>
        <v>17</v>
      </c>
      <c r="B8719" t="str">
        <f>_xlfn.XLOOKUP(C8719,kamus!$B$2:$B$87,kamus!$D$2:$D$87,"dihapus",0,1)</f>
        <v>Gamping 2</v>
      </c>
      <c r="C8719" t="s">
        <v>272</v>
      </c>
      <c r="D8719">
        <f>_xlfn.XLOOKUP(C8719,kamus!$B$2:$B$87,kamus!$J$2:$J$87,"dihapus",0,1)</f>
        <v>1</v>
      </c>
      <c r="E8719">
        <f t="shared" si="956"/>
        <v>1</v>
      </c>
      <c r="F8719" s="14">
        <v>45413</v>
      </c>
      <c r="G8719" s="1">
        <f t="shared" si="957"/>
        <v>5</v>
      </c>
      <c r="H8719" s="1">
        <f t="shared" si="958"/>
        <v>2024</v>
      </c>
      <c r="I8719">
        <v>3</v>
      </c>
      <c r="J8719">
        <v>2</v>
      </c>
      <c r="K8719">
        <f t="shared" si="952"/>
        <v>5</v>
      </c>
      <c r="L8719">
        <v>18543</v>
      </c>
      <c r="M8719" s="6">
        <f t="shared" si="953"/>
        <v>16.178611875101115</v>
      </c>
      <c r="N8719" s="6">
        <f t="shared" si="954"/>
        <v>10.785741250067412</v>
      </c>
      <c r="O8719" s="6">
        <f t="shared" si="955"/>
        <v>26.964353125168529</v>
      </c>
      <c r="Q8719">
        <f>_xlfn.XLOOKUP(C8719&amp;G8719&amp;H8719,covid!$E$2:$E$2184,covid!$D$2:$D$2184,0,0,1)</f>
        <v>0</v>
      </c>
    </row>
    <row r="8720" spans="1:17" x14ac:dyDescent="0.3">
      <c r="A8720">
        <f>_xlfn.XLOOKUP(C8720,kamus!$B$2:$B$87,kamus!$A$2:$A$87,0,0,1)</f>
        <v>20</v>
      </c>
      <c r="B8720" t="str">
        <f>_xlfn.XLOOKUP(C8720,kamus!$B$2:$B$87,kamus!$D$2:$D$87,"dihapus",0,1)</f>
        <v>Godean 1</v>
      </c>
      <c r="C8720" t="s">
        <v>247</v>
      </c>
      <c r="D8720">
        <f>_xlfn.XLOOKUP(C8720,kamus!$B$2:$B$87,kamus!$J$2:$J$87,"dihapus",0,1)</f>
        <v>1</v>
      </c>
      <c r="E8720">
        <f t="shared" si="956"/>
        <v>1</v>
      </c>
      <c r="F8720" s="14">
        <v>45413</v>
      </c>
      <c r="G8720" s="1">
        <f t="shared" si="957"/>
        <v>5</v>
      </c>
      <c r="H8720" s="1">
        <f t="shared" si="958"/>
        <v>2024</v>
      </c>
      <c r="I8720">
        <v>0</v>
      </c>
      <c r="J8720">
        <v>0</v>
      </c>
      <c r="K8720">
        <f t="shared" si="952"/>
        <v>0</v>
      </c>
      <c r="L8720">
        <v>9679</v>
      </c>
      <c r="M8720" s="6">
        <f t="shared" si="953"/>
        <v>0</v>
      </c>
      <c r="N8720" s="6">
        <f t="shared" si="954"/>
        <v>0</v>
      </c>
      <c r="O8720" s="6">
        <f t="shared" si="955"/>
        <v>0</v>
      </c>
      <c r="Q8720">
        <f>_xlfn.XLOOKUP(C8720&amp;G8720&amp;H8720,covid!$E$2:$E$2184,covid!$D$2:$D$2184,0,0,1)</f>
        <v>0</v>
      </c>
    </row>
    <row r="8721" spans="1:17" x14ac:dyDescent="0.3">
      <c r="A8721">
        <f>_xlfn.XLOOKUP(C8721,kamus!$B$2:$B$87,kamus!$A$2:$A$87,0,0,1)</f>
        <v>21</v>
      </c>
      <c r="B8721" t="str">
        <f>_xlfn.XLOOKUP(C8721,kamus!$B$2:$B$87,kamus!$D$2:$D$87,"dihapus",0,1)</f>
        <v>Godean 1</v>
      </c>
      <c r="C8721" t="s">
        <v>250</v>
      </c>
      <c r="D8721">
        <f>_xlfn.XLOOKUP(C8721,kamus!$B$2:$B$87,kamus!$J$2:$J$87,"dihapus",0,1)</f>
        <v>1</v>
      </c>
      <c r="E8721">
        <f t="shared" si="956"/>
        <v>1</v>
      </c>
      <c r="F8721" s="14">
        <v>45413</v>
      </c>
      <c r="G8721" s="1">
        <f t="shared" si="957"/>
        <v>5</v>
      </c>
      <c r="H8721" s="1">
        <f t="shared" si="958"/>
        <v>2024</v>
      </c>
      <c r="I8721">
        <v>0</v>
      </c>
      <c r="J8721">
        <v>0</v>
      </c>
      <c r="K8721">
        <f t="shared" si="952"/>
        <v>0</v>
      </c>
      <c r="L8721">
        <v>10201</v>
      </c>
      <c r="M8721" s="6">
        <f t="shared" si="953"/>
        <v>0</v>
      </c>
      <c r="N8721" s="6">
        <f t="shared" si="954"/>
        <v>0</v>
      </c>
      <c r="O8721" s="6">
        <f t="shared" si="955"/>
        <v>0</v>
      </c>
      <c r="Q8721">
        <f>_xlfn.XLOOKUP(C8721&amp;G8721&amp;H8721,covid!$E$2:$E$2184,covid!$D$2:$D$2184,0,0,1)</f>
        <v>0</v>
      </c>
    </row>
    <row r="8722" spans="1:17" x14ac:dyDescent="0.3">
      <c r="A8722">
        <f>_xlfn.XLOOKUP(C8722,kamus!$B$2:$B$87,kamus!$A$2:$A$87,0,0,1)</f>
        <v>19</v>
      </c>
      <c r="B8722" t="str">
        <f>_xlfn.XLOOKUP(C8722,kamus!$B$2:$B$87,kamus!$D$2:$D$87,"dihapus",0,1)</f>
        <v>Godean 1</v>
      </c>
      <c r="C8722" t="s">
        <v>251</v>
      </c>
      <c r="D8722">
        <f>_xlfn.XLOOKUP(C8722,kamus!$B$2:$B$87,kamus!$J$2:$J$87,"dihapus",0,1)</f>
        <v>1</v>
      </c>
      <c r="E8722">
        <f t="shared" si="956"/>
        <v>1</v>
      </c>
      <c r="F8722" s="14">
        <v>45413</v>
      </c>
      <c r="G8722" s="1">
        <f t="shared" si="957"/>
        <v>5</v>
      </c>
      <c r="H8722" s="1">
        <f t="shared" si="958"/>
        <v>2024</v>
      </c>
      <c r="I8722">
        <v>0</v>
      </c>
      <c r="J8722">
        <v>0</v>
      </c>
      <c r="K8722">
        <f t="shared" si="952"/>
        <v>0</v>
      </c>
      <c r="L8722">
        <v>9098</v>
      </c>
      <c r="M8722" s="6">
        <f t="shared" si="953"/>
        <v>0</v>
      </c>
      <c r="N8722" s="6">
        <f t="shared" si="954"/>
        <v>0</v>
      </c>
      <c r="O8722" s="6">
        <f t="shared" si="955"/>
        <v>0</v>
      </c>
      <c r="Q8722">
        <f>_xlfn.XLOOKUP(C8722&amp;G8722&amp;H8722,covid!$E$2:$E$2184,covid!$D$2:$D$2184,0,0,1)</f>
        <v>0</v>
      </c>
    </row>
    <row r="8723" spans="1:17" x14ac:dyDescent="0.3">
      <c r="A8723">
        <f>_xlfn.XLOOKUP(C8723,kamus!$B$2:$B$87,kamus!$A$2:$A$87,0,0,1)</f>
        <v>18</v>
      </c>
      <c r="B8723" t="str">
        <f>_xlfn.XLOOKUP(C8723,kamus!$B$2:$B$87,kamus!$D$2:$D$87,"dihapus",0,1)</f>
        <v>Godean 1</v>
      </c>
      <c r="C8723" t="s">
        <v>252</v>
      </c>
      <c r="D8723">
        <f>_xlfn.XLOOKUP(C8723,kamus!$B$2:$B$87,kamus!$J$2:$J$87,"dihapus",0,1)</f>
        <v>0</v>
      </c>
      <c r="E8723">
        <f t="shared" si="956"/>
        <v>0</v>
      </c>
      <c r="F8723" s="14">
        <v>45413</v>
      </c>
      <c r="G8723" s="1">
        <f t="shared" si="957"/>
        <v>5</v>
      </c>
      <c r="H8723" s="1">
        <f t="shared" si="958"/>
        <v>2024</v>
      </c>
      <c r="I8723">
        <v>0</v>
      </c>
      <c r="J8723">
        <v>0</v>
      </c>
      <c r="K8723">
        <f t="shared" si="952"/>
        <v>0</v>
      </c>
      <c r="L8723">
        <v>6563</v>
      </c>
      <c r="M8723" s="6">
        <f t="shared" si="953"/>
        <v>0</v>
      </c>
      <c r="N8723" s="6">
        <f t="shared" si="954"/>
        <v>0</v>
      </c>
      <c r="O8723" s="6">
        <f t="shared" si="955"/>
        <v>0</v>
      </c>
      <c r="Q8723">
        <f>_xlfn.XLOOKUP(C8723&amp;G8723&amp;H8723,covid!$E$2:$E$2184,covid!$D$2:$D$2184,0,0,1)</f>
        <v>0</v>
      </c>
    </row>
    <row r="8724" spans="1:17" x14ac:dyDescent="0.3">
      <c r="A8724">
        <f>_xlfn.XLOOKUP(C8724,kamus!$B$2:$B$87,kamus!$A$2:$A$87,0,0,1)</f>
        <v>23</v>
      </c>
      <c r="B8724" t="str">
        <f>_xlfn.XLOOKUP(C8724,kamus!$B$2:$B$87,kamus!$D$2:$D$87,"dihapus",0,1)</f>
        <v>Godean 2</v>
      </c>
      <c r="C8724" t="s">
        <v>248</v>
      </c>
      <c r="D8724">
        <f>_xlfn.XLOOKUP(C8724,kamus!$B$2:$B$87,kamus!$J$2:$J$87,"dihapus",0,1)</f>
        <v>1</v>
      </c>
      <c r="E8724">
        <f t="shared" si="956"/>
        <v>1</v>
      </c>
      <c r="F8724" s="14">
        <v>45413</v>
      </c>
      <c r="G8724" s="1">
        <f t="shared" si="957"/>
        <v>5</v>
      </c>
      <c r="H8724" s="1">
        <f t="shared" si="958"/>
        <v>2024</v>
      </c>
      <c r="I8724">
        <v>0</v>
      </c>
      <c r="J8724">
        <v>0</v>
      </c>
      <c r="K8724">
        <f t="shared" si="952"/>
        <v>0</v>
      </c>
      <c r="L8724">
        <v>17324</v>
      </c>
      <c r="M8724" s="6">
        <f t="shared" si="953"/>
        <v>0</v>
      </c>
      <c r="N8724" s="6">
        <f t="shared" si="954"/>
        <v>0</v>
      </c>
      <c r="O8724" s="6">
        <f t="shared" si="955"/>
        <v>0</v>
      </c>
      <c r="Q8724">
        <f>_xlfn.XLOOKUP(C8724&amp;G8724&amp;H8724,covid!$E$2:$E$2184,covid!$D$2:$D$2184,0,0,1)</f>
        <v>0</v>
      </c>
    </row>
    <row r="8725" spans="1:17" x14ac:dyDescent="0.3">
      <c r="A8725">
        <f>_xlfn.XLOOKUP(C8725,kamus!$B$2:$B$87,kamus!$A$2:$A$87,0,0,1)</f>
        <v>22</v>
      </c>
      <c r="B8725" t="str">
        <f>_xlfn.XLOOKUP(C8725,kamus!$B$2:$B$87,kamus!$D$2:$D$87,"dihapus",0,1)</f>
        <v>Godean 2</v>
      </c>
      <c r="C8725" t="s">
        <v>249</v>
      </c>
      <c r="D8725">
        <f>_xlfn.XLOOKUP(C8725,kamus!$B$2:$B$87,kamus!$J$2:$J$87,"dihapus",0,1)</f>
        <v>1</v>
      </c>
      <c r="E8725">
        <f t="shared" si="956"/>
        <v>1</v>
      </c>
      <c r="F8725" s="14">
        <v>45413</v>
      </c>
      <c r="G8725" s="1">
        <f t="shared" si="957"/>
        <v>5</v>
      </c>
      <c r="H8725" s="1">
        <f t="shared" si="958"/>
        <v>2024</v>
      </c>
      <c r="I8725">
        <v>0</v>
      </c>
      <c r="J8725">
        <v>1</v>
      </c>
      <c r="K8725">
        <f t="shared" si="952"/>
        <v>1</v>
      </c>
      <c r="L8725">
        <v>12298</v>
      </c>
      <c r="M8725" s="6">
        <f t="shared" si="953"/>
        <v>0</v>
      </c>
      <c r="N8725" s="6">
        <f t="shared" si="954"/>
        <v>8.1314034802406905</v>
      </c>
      <c r="O8725" s="6">
        <f t="shared" si="955"/>
        <v>8.1314034802406905</v>
      </c>
      <c r="Q8725">
        <f>_xlfn.XLOOKUP(C8725&amp;G8725&amp;H8725,covid!$E$2:$E$2184,covid!$D$2:$D$2184,0,0,1)</f>
        <v>0</v>
      </c>
    </row>
    <row r="8726" spans="1:17" x14ac:dyDescent="0.3">
      <c r="A8726">
        <f>_xlfn.XLOOKUP(C8726,kamus!$B$2:$B$87,kamus!$A$2:$A$87,0,0,1)</f>
        <v>24</v>
      </c>
      <c r="B8726" t="str">
        <f>_xlfn.XLOOKUP(C8726,kamus!$B$2:$B$87,kamus!$D$2:$D$87,"dihapus",0,1)</f>
        <v>Godean 2</v>
      </c>
      <c r="C8726" t="s">
        <v>253</v>
      </c>
      <c r="D8726">
        <f>_xlfn.XLOOKUP(C8726,kamus!$B$2:$B$87,kamus!$J$2:$J$87,"dihapus",0,1)</f>
        <v>0</v>
      </c>
      <c r="E8726">
        <f t="shared" si="956"/>
        <v>0</v>
      </c>
      <c r="F8726" s="14">
        <v>45413</v>
      </c>
      <c r="G8726" s="1">
        <f t="shared" si="957"/>
        <v>5</v>
      </c>
      <c r="H8726" s="1">
        <f t="shared" si="958"/>
        <v>2024</v>
      </c>
      <c r="I8726">
        <v>0</v>
      </c>
      <c r="J8726">
        <v>0</v>
      </c>
      <c r="K8726">
        <f t="shared" si="952"/>
        <v>0</v>
      </c>
      <c r="L8726">
        <v>7040</v>
      </c>
      <c r="M8726" s="6">
        <f t="shared" si="953"/>
        <v>0</v>
      </c>
      <c r="N8726" s="6">
        <f t="shared" si="954"/>
        <v>0</v>
      </c>
      <c r="O8726" s="6">
        <f t="shared" si="955"/>
        <v>0</v>
      </c>
      <c r="Q8726">
        <f>_xlfn.XLOOKUP(C8726&amp;G8726&amp;H8726,covid!$E$2:$E$2184,covid!$D$2:$D$2184,0,0,1)</f>
        <v>0</v>
      </c>
    </row>
    <row r="8727" spans="1:17" x14ac:dyDescent="0.3">
      <c r="A8727">
        <f>_xlfn.XLOOKUP(C8727,kamus!$B$2:$B$87,kamus!$A$2:$A$87,0,0,1)</f>
        <v>27</v>
      </c>
      <c r="B8727" t="str">
        <f>_xlfn.XLOOKUP(C8727,kamus!$B$2:$B$87,kamus!$D$2:$D$87,"dihapus",0,1)</f>
        <v>Kalasan</v>
      </c>
      <c r="C8727" t="s">
        <v>235</v>
      </c>
      <c r="D8727">
        <f>_xlfn.XLOOKUP(C8727,kamus!$B$2:$B$87,kamus!$J$2:$J$87,"dihapus",0,1)</f>
        <v>1</v>
      </c>
      <c r="E8727">
        <f t="shared" si="956"/>
        <v>1</v>
      </c>
      <c r="F8727" s="14">
        <v>45413</v>
      </c>
      <c r="G8727" s="1">
        <f t="shared" si="957"/>
        <v>5</v>
      </c>
      <c r="H8727" s="1">
        <f t="shared" si="958"/>
        <v>2024</v>
      </c>
      <c r="I8727">
        <v>2</v>
      </c>
      <c r="J8727">
        <v>2</v>
      </c>
      <c r="K8727">
        <f t="shared" si="952"/>
        <v>4</v>
      </c>
      <c r="L8727">
        <v>38083</v>
      </c>
      <c r="M8727" s="6">
        <f t="shared" si="953"/>
        <v>5.2516871044823148</v>
      </c>
      <c r="N8727" s="6">
        <f t="shared" si="954"/>
        <v>5.2516871044823148</v>
      </c>
      <c r="O8727" s="6">
        <f t="shared" si="955"/>
        <v>10.50337420896463</v>
      </c>
      <c r="Q8727">
        <f>_xlfn.XLOOKUP(C8727&amp;G8727&amp;H8727,covid!$E$2:$E$2184,covid!$D$2:$D$2184,0,0,1)</f>
        <v>0</v>
      </c>
    </row>
    <row r="8728" spans="1:17" x14ac:dyDescent="0.3">
      <c r="A8728">
        <f>_xlfn.XLOOKUP(C8728,kamus!$B$2:$B$87,kamus!$A$2:$A$87,0,0,1)</f>
        <v>28</v>
      </c>
      <c r="B8728" t="str">
        <f>_xlfn.XLOOKUP(C8728,kamus!$B$2:$B$87,kamus!$D$2:$D$87,"dihapus",0,1)</f>
        <v>Kalasan</v>
      </c>
      <c r="C8728" t="s">
        <v>239</v>
      </c>
      <c r="D8728">
        <f>_xlfn.XLOOKUP(C8728,kamus!$B$2:$B$87,kamus!$J$2:$J$87,"dihapus",0,1)</f>
        <v>0</v>
      </c>
      <c r="E8728">
        <f t="shared" si="956"/>
        <v>0</v>
      </c>
      <c r="F8728" s="14">
        <v>45413</v>
      </c>
      <c r="G8728" s="1">
        <f t="shared" si="957"/>
        <v>5</v>
      </c>
      <c r="H8728" s="1">
        <f t="shared" si="958"/>
        <v>2024</v>
      </c>
      <c r="I8728">
        <v>4</v>
      </c>
      <c r="J8728">
        <v>1</v>
      </c>
      <c r="K8728">
        <f t="shared" si="952"/>
        <v>5</v>
      </c>
      <c r="L8728">
        <v>13653</v>
      </c>
      <c r="M8728" s="6">
        <f t="shared" si="953"/>
        <v>29.297590273200026</v>
      </c>
      <c r="N8728" s="6">
        <f t="shared" si="954"/>
        <v>7.3243975683000064</v>
      </c>
      <c r="O8728" s="6">
        <f t="shared" si="955"/>
        <v>36.621987841500037</v>
      </c>
      <c r="Q8728">
        <f>_xlfn.XLOOKUP(C8728&amp;G8728&amp;H8728,covid!$E$2:$E$2184,covid!$D$2:$D$2184,0,0,1)</f>
        <v>0</v>
      </c>
    </row>
    <row r="8729" spans="1:17" x14ac:dyDescent="0.3">
      <c r="A8729">
        <f>_xlfn.XLOOKUP(C8729,kamus!$B$2:$B$87,kamus!$A$2:$A$87,0,0,1)</f>
        <v>25</v>
      </c>
      <c r="B8729" t="str">
        <f>_xlfn.XLOOKUP(C8729,kamus!$B$2:$B$87,kamus!$D$2:$D$87,"dihapus",0,1)</f>
        <v>Kalasan</v>
      </c>
      <c r="C8729" t="s">
        <v>265</v>
      </c>
      <c r="D8729">
        <f>_xlfn.XLOOKUP(C8729,kamus!$B$2:$B$87,kamus!$J$2:$J$87,"dihapus",0,1)</f>
        <v>1</v>
      </c>
      <c r="E8729">
        <f t="shared" si="956"/>
        <v>1</v>
      </c>
      <c r="F8729" s="14">
        <v>45413</v>
      </c>
      <c r="G8729" s="1">
        <f t="shared" si="957"/>
        <v>5</v>
      </c>
      <c r="H8729" s="1">
        <f t="shared" si="958"/>
        <v>2024</v>
      </c>
      <c r="I8729">
        <v>3</v>
      </c>
      <c r="J8729">
        <v>2</v>
      </c>
      <c r="K8729">
        <f t="shared" si="952"/>
        <v>5</v>
      </c>
      <c r="L8729">
        <v>17055</v>
      </c>
      <c r="M8729" s="6">
        <f t="shared" si="953"/>
        <v>17.590149516270888</v>
      </c>
      <c r="N8729" s="6">
        <f t="shared" si="954"/>
        <v>11.726766344180593</v>
      </c>
      <c r="O8729" s="6">
        <f t="shared" si="955"/>
        <v>29.316915860451481</v>
      </c>
      <c r="Q8729">
        <f>_xlfn.XLOOKUP(C8729&amp;G8729&amp;H8729,covid!$E$2:$E$2184,covid!$D$2:$D$2184,0,0,1)</f>
        <v>0</v>
      </c>
    </row>
    <row r="8730" spans="1:17" x14ac:dyDescent="0.3">
      <c r="A8730">
        <f>_xlfn.XLOOKUP(C8730,kamus!$B$2:$B$87,kamus!$A$2:$A$87,0,0,1)</f>
        <v>26</v>
      </c>
      <c r="B8730" t="str">
        <f>_xlfn.XLOOKUP(C8730,kamus!$B$2:$B$87,kamus!$D$2:$D$87,"dihapus",0,1)</f>
        <v>Kalasan</v>
      </c>
      <c r="C8730" t="s">
        <v>269</v>
      </c>
      <c r="D8730">
        <f>_xlfn.XLOOKUP(C8730,kamus!$B$2:$B$87,kamus!$J$2:$J$87,"dihapus",0,1)</f>
        <v>1</v>
      </c>
      <c r="E8730">
        <f t="shared" si="956"/>
        <v>1</v>
      </c>
      <c r="F8730" s="14">
        <v>45413</v>
      </c>
      <c r="G8730" s="1">
        <f t="shared" si="957"/>
        <v>5</v>
      </c>
      <c r="H8730" s="1">
        <f t="shared" si="958"/>
        <v>2024</v>
      </c>
      <c r="I8730">
        <v>4</v>
      </c>
      <c r="J8730">
        <v>1</v>
      </c>
      <c r="K8730">
        <f t="shared" si="952"/>
        <v>5</v>
      </c>
      <c r="L8730">
        <v>18465</v>
      </c>
      <c r="M8730" s="6">
        <f t="shared" si="953"/>
        <v>21.662604928242622</v>
      </c>
      <c r="N8730" s="6">
        <f t="shared" si="954"/>
        <v>5.4156512320606556</v>
      </c>
      <c r="O8730" s="6">
        <f t="shared" si="955"/>
        <v>27.078256160303276</v>
      </c>
      <c r="Q8730">
        <f>_xlfn.XLOOKUP(C8730&amp;G8730&amp;H8730,covid!$E$2:$E$2184,covid!$D$2:$D$2184,0,0,1)</f>
        <v>0</v>
      </c>
    </row>
    <row r="8731" spans="1:17" x14ac:dyDescent="0.3">
      <c r="A8731">
        <f>_xlfn.XLOOKUP(C8731,kamus!$B$2:$B$87,kamus!$A$2:$A$87,0,0,1)</f>
        <v>33</v>
      </c>
      <c r="B8731" t="str">
        <f>_xlfn.XLOOKUP(C8731,kamus!$B$2:$B$87,kamus!$D$2:$D$87,"dihapus",0,1)</f>
        <v>Minggir</v>
      </c>
      <c r="C8731" t="s">
        <v>241</v>
      </c>
      <c r="D8731">
        <f>_xlfn.XLOOKUP(C8731,kamus!$B$2:$B$87,kamus!$J$2:$J$87,"dihapus",0,1)</f>
        <v>0</v>
      </c>
      <c r="E8731">
        <f t="shared" si="956"/>
        <v>0</v>
      </c>
      <c r="F8731" s="14">
        <v>45413</v>
      </c>
      <c r="G8731" s="1">
        <f t="shared" si="957"/>
        <v>5</v>
      </c>
      <c r="H8731" s="1">
        <f t="shared" si="958"/>
        <v>2024</v>
      </c>
      <c r="I8731">
        <v>0</v>
      </c>
      <c r="J8731">
        <v>2</v>
      </c>
      <c r="K8731">
        <f t="shared" si="952"/>
        <v>2</v>
      </c>
      <c r="L8731">
        <v>8245</v>
      </c>
      <c r="M8731" s="6">
        <f t="shared" si="953"/>
        <v>0</v>
      </c>
      <c r="N8731" s="6">
        <f t="shared" si="954"/>
        <v>24.25712553062462</v>
      </c>
      <c r="O8731" s="6">
        <f t="shared" si="955"/>
        <v>24.25712553062462</v>
      </c>
      <c r="Q8731">
        <f>_xlfn.XLOOKUP(C8731&amp;G8731&amp;H8731,covid!$E$2:$E$2184,covid!$D$2:$D$2184,0,0,1)</f>
        <v>0</v>
      </c>
    </row>
    <row r="8732" spans="1:17" x14ac:dyDescent="0.3">
      <c r="A8732">
        <f>_xlfn.XLOOKUP(C8732,kamus!$B$2:$B$87,kamus!$A$2:$A$87,0,0,1)</f>
        <v>31</v>
      </c>
      <c r="B8732" t="str">
        <f>_xlfn.XLOOKUP(C8732,kamus!$B$2:$B$87,kamus!$D$2:$D$87,"dihapus",0,1)</f>
        <v>Minggir</v>
      </c>
      <c r="C8732" t="s">
        <v>242</v>
      </c>
      <c r="D8732">
        <f>_xlfn.XLOOKUP(C8732,kamus!$B$2:$B$87,kamus!$J$2:$J$87,"dihapus",0,1)</f>
        <v>0</v>
      </c>
      <c r="E8732">
        <f t="shared" si="956"/>
        <v>0</v>
      </c>
      <c r="F8732" s="14">
        <v>45413</v>
      </c>
      <c r="G8732" s="1">
        <f t="shared" si="957"/>
        <v>5</v>
      </c>
      <c r="H8732" s="1">
        <f t="shared" si="958"/>
        <v>2024</v>
      </c>
      <c r="I8732">
        <v>0</v>
      </c>
      <c r="J8732">
        <v>0</v>
      </c>
      <c r="K8732">
        <f t="shared" si="952"/>
        <v>0</v>
      </c>
      <c r="L8732">
        <v>3613</v>
      </c>
      <c r="M8732" s="6">
        <f t="shared" si="953"/>
        <v>0</v>
      </c>
      <c r="N8732" s="6">
        <f t="shared" si="954"/>
        <v>0</v>
      </c>
      <c r="O8732" s="6">
        <f t="shared" si="955"/>
        <v>0</v>
      </c>
      <c r="Q8732">
        <f>_xlfn.XLOOKUP(C8732&amp;G8732&amp;H8732,covid!$E$2:$E$2184,covid!$D$2:$D$2184,0,0,1)</f>
        <v>0</v>
      </c>
    </row>
    <row r="8733" spans="1:17" x14ac:dyDescent="0.3">
      <c r="A8733">
        <f>_xlfn.XLOOKUP(C8733,kamus!$B$2:$B$87,kamus!$A$2:$A$87,0,0,1)</f>
        <v>32</v>
      </c>
      <c r="B8733" t="str">
        <f>_xlfn.XLOOKUP(C8733,kamus!$B$2:$B$87,kamus!$D$2:$D$87,"dihapus",0,1)</f>
        <v>Minggir</v>
      </c>
      <c r="C8733" t="s">
        <v>243</v>
      </c>
      <c r="D8733">
        <f>_xlfn.XLOOKUP(C8733,kamus!$B$2:$B$87,kamus!$J$2:$J$87,"dihapus",0,1)</f>
        <v>0</v>
      </c>
      <c r="E8733">
        <f t="shared" si="956"/>
        <v>0</v>
      </c>
      <c r="F8733" s="14">
        <v>45413</v>
      </c>
      <c r="G8733" s="1">
        <f t="shared" si="957"/>
        <v>5</v>
      </c>
      <c r="H8733" s="1">
        <f t="shared" si="958"/>
        <v>2024</v>
      </c>
      <c r="I8733">
        <v>2</v>
      </c>
      <c r="J8733">
        <v>2</v>
      </c>
      <c r="K8733">
        <f t="shared" si="952"/>
        <v>4</v>
      </c>
      <c r="L8733">
        <v>6986</v>
      </c>
      <c r="M8733" s="6">
        <f t="shared" si="953"/>
        <v>28.628685943315201</v>
      </c>
      <c r="N8733" s="6">
        <f t="shared" si="954"/>
        <v>28.628685943315201</v>
      </c>
      <c r="O8733" s="6">
        <f t="shared" si="955"/>
        <v>57.257371886630402</v>
      </c>
      <c r="Q8733">
        <f>_xlfn.XLOOKUP(C8733&amp;G8733&amp;H8733,covid!$E$2:$E$2184,covid!$D$2:$D$2184,0,0,1)</f>
        <v>0</v>
      </c>
    </row>
    <row r="8734" spans="1:17" x14ac:dyDescent="0.3">
      <c r="A8734">
        <f>_xlfn.XLOOKUP(C8734,kamus!$B$2:$B$87,kamus!$A$2:$A$87,0,0,1)</f>
        <v>30</v>
      </c>
      <c r="B8734" t="str">
        <f>_xlfn.XLOOKUP(C8734,kamus!$B$2:$B$87,kamus!$D$2:$D$87,"dihapus",0,1)</f>
        <v>Minggir</v>
      </c>
      <c r="C8734" t="s">
        <v>244</v>
      </c>
      <c r="D8734">
        <f>_xlfn.XLOOKUP(C8734,kamus!$B$2:$B$87,kamus!$J$2:$J$87,"dihapus",0,1)</f>
        <v>0</v>
      </c>
      <c r="E8734">
        <f t="shared" si="956"/>
        <v>0</v>
      </c>
      <c r="F8734" s="14">
        <v>45413</v>
      </c>
      <c r="G8734" s="1">
        <f t="shared" si="957"/>
        <v>5</v>
      </c>
      <c r="H8734" s="1">
        <f t="shared" si="958"/>
        <v>2024</v>
      </c>
      <c r="I8734">
        <v>0</v>
      </c>
      <c r="J8734">
        <v>2</v>
      </c>
      <c r="K8734">
        <f t="shared" si="952"/>
        <v>2</v>
      </c>
      <c r="L8734">
        <v>8719</v>
      </c>
      <c r="M8734" s="6">
        <f t="shared" si="953"/>
        <v>0</v>
      </c>
      <c r="N8734" s="6">
        <f t="shared" si="954"/>
        <v>22.938410368161488</v>
      </c>
      <c r="O8734" s="6">
        <f t="shared" si="955"/>
        <v>22.938410368161488</v>
      </c>
      <c r="Q8734">
        <f>_xlfn.XLOOKUP(C8734&amp;G8734&amp;H8734,covid!$E$2:$E$2184,covid!$D$2:$D$2184,0,0,1)</f>
        <v>0</v>
      </c>
    </row>
    <row r="8735" spans="1:17" x14ac:dyDescent="0.3">
      <c r="A8735">
        <f>_xlfn.XLOOKUP(C8735,kamus!$B$2:$B$87,kamus!$A$2:$A$87,0,0,1)</f>
        <v>29</v>
      </c>
      <c r="B8735" t="str">
        <f>_xlfn.XLOOKUP(C8735,kamus!$B$2:$B$87,kamus!$D$2:$D$87,"dihapus",0,1)</f>
        <v>Minggir</v>
      </c>
      <c r="C8735" t="s">
        <v>245</v>
      </c>
      <c r="D8735">
        <f>_xlfn.XLOOKUP(C8735,kamus!$B$2:$B$87,kamus!$J$2:$J$87,"dihapus",0,1)</f>
        <v>0</v>
      </c>
      <c r="E8735">
        <f t="shared" si="956"/>
        <v>0</v>
      </c>
      <c r="F8735" s="14">
        <v>45413</v>
      </c>
      <c r="G8735" s="1">
        <f t="shared" si="957"/>
        <v>5</v>
      </c>
      <c r="H8735" s="1">
        <f t="shared" si="958"/>
        <v>2024</v>
      </c>
      <c r="I8735">
        <v>0</v>
      </c>
      <c r="J8735">
        <v>0</v>
      </c>
      <c r="K8735">
        <f t="shared" si="952"/>
        <v>0</v>
      </c>
      <c r="L8735">
        <v>5131</v>
      </c>
      <c r="M8735" s="6">
        <f t="shared" si="953"/>
        <v>0</v>
      </c>
      <c r="N8735" s="6">
        <f t="shared" si="954"/>
        <v>0</v>
      </c>
      <c r="O8735" s="6">
        <f t="shared" si="955"/>
        <v>0</v>
      </c>
      <c r="Q8735">
        <f>_xlfn.XLOOKUP(C8735&amp;G8735&amp;H8735,covid!$E$2:$E$2184,covid!$D$2:$D$2184,0,0,1)</f>
        <v>0</v>
      </c>
    </row>
    <row r="8736" spans="1:17" x14ac:dyDescent="0.3">
      <c r="A8736">
        <f>_xlfn.XLOOKUP(C8736,kamus!$B$2:$B$87,kamus!$A$2:$A$87,0,0,1)</f>
        <v>35</v>
      </c>
      <c r="B8736" t="str">
        <f>_xlfn.XLOOKUP(C8736,kamus!$B$2:$B$87,kamus!$D$2:$D$87,"dihapus",0,1)</f>
        <v>Mlati 1</v>
      </c>
      <c r="C8736" t="s">
        <v>240</v>
      </c>
      <c r="D8736">
        <f>_xlfn.XLOOKUP(C8736,kamus!$B$2:$B$87,kamus!$J$2:$J$87,"dihapus",0,1)</f>
        <v>1</v>
      </c>
      <c r="E8736">
        <f t="shared" si="956"/>
        <v>1</v>
      </c>
      <c r="F8736" s="14">
        <v>45413</v>
      </c>
      <c r="G8736" s="1">
        <f t="shared" si="957"/>
        <v>5</v>
      </c>
      <c r="H8736" s="1">
        <f t="shared" si="958"/>
        <v>2024</v>
      </c>
      <c r="I8736">
        <v>0</v>
      </c>
      <c r="J8736">
        <v>1</v>
      </c>
      <c r="K8736">
        <f t="shared" si="952"/>
        <v>1</v>
      </c>
      <c r="L8736">
        <v>18761</v>
      </c>
      <c r="M8736" s="6">
        <f t="shared" si="953"/>
        <v>0</v>
      </c>
      <c r="N8736" s="6">
        <f t="shared" si="954"/>
        <v>5.3302062789829971</v>
      </c>
      <c r="O8736" s="6">
        <f t="shared" si="955"/>
        <v>5.3302062789829971</v>
      </c>
      <c r="Q8736">
        <f>_xlfn.XLOOKUP(C8736&amp;G8736&amp;H8736,covid!$E$2:$E$2184,covid!$D$2:$D$2184,0,0,1)</f>
        <v>0</v>
      </c>
    </row>
    <row r="8737" spans="1:17" x14ac:dyDescent="0.3">
      <c r="A8737">
        <f>_xlfn.XLOOKUP(C8737,kamus!$B$2:$B$87,kamus!$A$2:$A$87,0,0,1)</f>
        <v>34</v>
      </c>
      <c r="B8737" t="str">
        <f>_xlfn.XLOOKUP(C8737,kamus!$B$2:$B$87,kamus!$D$2:$D$87,"dihapus",0,1)</f>
        <v>Mlati 1</v>
      </c>
      <c r="C8737" t="s">
        <v>254</v>
      </c>
      <c r="D8737">
        <f>_xlfn.XLOOKUP(C8737,kamus!$B$2:$B$87,kamus!$J$2:$J$87,"dihapus",0,1)</f>
        <v>1</v>
      </c>
      <c r="E8737">
        <f t="shared" si="956"/>
        <v>1</v>
      </c>
      <c r="F8737" s="14">
        <v>45413</v>
      </c>
      <c r="G8737" s="1">
        <f t="shared" si="957"/>
        <v>5</v>
      </c>
      <c r="H8737" s="1">
        <f t="shared" si="958"/>
        <v>2024</v>
      </c>
      <c r="I8737">
        <v>4</v>
      </c>
      <c r="J8737">
        <v>8</v>
      </c>
      <c r="K8737">
        <f t="shared" si="952"/>
        <v>12</v>
      </c>
      <c r="L8737">
        <v>35111</v>
      </c>
      <c r="M8737" s="6">
        <f t="shared" si="953"/>
        <v>11.392441115319986</v>
      </c>
      <c r="N8737" s="6">
        <f t="shared" si="954"/>
        <v>22.784882230639973</v>
      </c>
      <c r="O8737" s="6">
        <f t="shared" si="955"/>
        <v>34.177323345959955</v>
      </c>
      <c r="Q8737">
        <f>_xlfn.XLOOKUP(C8737&amp;G8737&amp;H8737,covid!$E$2:$E$2184,covid!$D$2:$D$2184,0,0,1)</f>
        <v>0</v>
      </c>
    </row>
    <row r="8738" spans="1:17" x14ac:dyDescent="0.3">
      <c r="A8738">
        <f>_xlfn.XLOOKUP(C8738,kamus!$B$2:$B$87,kamus!$A$2:$A$87,0,0,1)</f>
        <v>38</v>
      </c>
      <c r="B8738" t="str">
        <f>_xlfn.XLOOKUP(C8738,kamus!$B$2:$B$87,kamus!$D$2:$D$87,"dihapus",0,1)</f>
        <v>Mlati 2</v>
      </c>
      <c r="C8738" t="s">
        <v>258</v>
      </c>
      <c r="D8738">
        <f>_xlfn.XLOOKUP(C8738,kamus!$B$2:$B$87,kamus!$J$2:$J$87,"dihapus",0,1)</f>
        <v>0</v>
      </c>
      <c r="E8738">
        <f t="shared" si="956"/>
        <v>0</v>
      </c>
      <c r="F8738" s="14">
        <v>45413</v>
      </c>
      <c r="G8738" s="1">
        <f t="shared" si="957"/>
        <v>5</v>
      </c>
      <c r="H8738" s="1">
        <f t="shared" si="958"/>
        <v>2024</v>
      </c>
      <c r="I8738">
        <v>1</v>
      </c>
      <c r="J8738">
        <v>4</v>
      </c>
      <c r="K8738">
        <f t="shared" si="952"/>
        <v>5</v>
      </c>
      <c r="L8738">
        <v>16543</v>
      </c>
      <c r="M8738" s="6">
        <f t="shared" si="953"/>
        <v>6.044852807834129</v>
      </c>
      <c r="N8738" s="6">
        <f t="shared" si="954"/>
        <v>24.179411231336516</v>
      </c>
      <c r="O8738" s="6">
        <f t="shared" si="955"/>
        <v>30.224264039170645</v>
      </c>
      <c r="Q8738">
        <f>_xlfn.XLOOKUP(C8738&amp;G8738&amp;H8738,covid!$E$2:$E$2184,covid!$D$2:$D$2184,0,0,1)</f>
        <v>0</v>
      </c>
    </row>
    <row r="8739" spans="1:17" x14ac:dyDescent="0.3">
      <c r="A8739">
        <f>_xlfn.XLOOKUP(C8739,kamus!$B$2:$B$87,kamus!$A$2:$A$87,0,0,1)</f>
        <v>36</v>
      </c>
      <c r="B8739" t="str">
        <f>_xlfn.XLOOKUP(C8739,kamus!$B$2:$B$87,kamus!$D$2:$D$87,"dihapus",0,1)</f>
        <v>Mlati 2</v>
      </c>
      <c r="C8739" t="s">
        <v>268</v>
      </c>
      <c r="D8739">
        <f>_xlfn.XLOOKUP(C8739,kamus!$B$2:$B$87,kamus!$J$2:$J$87,"dihapus",0,1)</f>
        <v>1</v>
      </c>
      <c r="E8739">
        <f t="shared" si="956"/>
        <v>1</v>
      </c>
      <c r="F8739" s="14">
        <v>45413</v>
      </c>
      <c r="G8739" s="1">
        <f t="shared" si="957"/>
        <v>5</v>
      </c>
      <c r="H8739" s="1">
        <f t="shared" si="958"/>
        <v>2024</v>
      </c>
      <c r="I8739">
        <v>0</v>
      </c>
      <c r="J8739">
        <v>1</v>
      </c>
      <c r="K8739">
        <f t="shared" si="952"/>
        <v>1</v>
      </c>
      <c r="L8739">
        <v>11450</v>
      </c>
      <c r="M8739" s="6">
        <f t="shared" si="953"/>
        <v>0</v>
      </c>
      <c r="N8739" s="6">
        <f t="shared" si="954"/>
        <v>8.7336244541484707</v>
      </c>
      <c r="O8739" s="6">
        <f t="shared" si="955"/>
        <v>8.7336244541484707</v>
      </c>
      <c r="Q8739">
        <f>_xlfn.XLOOKUP(C8739&amp;G8739&amp;H8739,covid!$E$2:$E$2184,covid!$D$2:$D$2184,0,0,1)</f>
        <v>0</v>
      </c>
    </row>
    <row r="8740" spans="1:17" x14ac:dyDescent="0.3">
      <c r="A8740">
        <f>_xlfn.XLOOKUP(C8740,kamus!$B$2:$B$87,kamus!$A$2:$A$87,0,0,1)</f>
        <v>37</v>
      </c>
      <c r="B8740" t="str">
        <f>_xlfn.XLOOKUP(C8740,kamus!$B$2:$B$87,kamus!$D$2:$D$87,"dihapus",0,1)</f>
        <v>Mlati 2</v>
      </c>
      <c r="C8740" t="s">
        <v>270</v>
      </c>
      <c r="D8740">
        <f>_xlfn.XLOOKUP(C8740,kamus!$B$2:$B$87,kamus!$J$2:$J$87,"dihapus",0,1)</f>
        <v>1</v>
      </c>
      <c r="E8740">
        <f t="shared" si="956"/>
        <v>1</v>
      </c>
      <c r="F8740" s="14">
        <v>45413</v>
      </c>
      <c r="G8740" s="1">
        <f t="shared" si="957"/>
        <v>5</v>
      </c>
      <c r="H8740" s="1">
        <f t="shared" si="958"/>
        <v>2024</v>
      </c>
      <c r="I8740">
        <v>3</v>
      </c>
      <c r="J8740">
        <v>3</v>
      </c>
      <c r="K8740">
        <f t="shared" si="952"/>
        <v>6</v>
      </c>
      <c r="L8740">
        <v>13603</v>
      </c>
      <c r="M8740" s="6">
        <f t="shared" si="953"/>
        <v>22.053958685584064</v>
      </c>
      <c r="N8740" s="6">
        <f t="shared" si="954"/>
        <v>22.053958685584064</v>
      </c>
      <c r="O8740" s="6">
        <f t="shared" si="955"/>
        <v>44.107917371168128</v>
      </c>
      <c r="Q8740">
        <f>_xlfn.XLOOKUP(C8740&amp;G8740&amp;H8740,covid!$E$2:$E$2184,covid!$D$2:$D$2184,0,0,1)</f>
        <v>0</v>
      </c>
    </row>
    <row r="8741" spans="1:17" x14ac:dyDescent="0.3">
      <c r="A8741">
        <f>_xlfn.XLOOKUP(C8741,kamus!$B$2:$B$87,kamus!$A$2:$A$87,0,0,1)</f>
        <v>39</v>
      </c>
      <c r="B8741" t="str">
        <f>_xlfn.XLOOKUP(C8741,kamus!$B$2:$B$87,kamus!$D$2:$D$87,"dihapus",0,1)</f>
        <v>Moyudan</v>
      </c>
      <c r="C8741" t="s">
        <v>259</v>
      </c>
      <c r="D8741">
        <f>_xlfn.XLOOKUP(C8741,kamus!$B$2:$B$87,kamus!$J$2:$J$87,"dihapus",0,1)</f>
        <v>0</v>
      </c>
      <c r="E8741">
        <f t="shared" si="956"/>
        <v>0</v>
      </c>
      <c r="F8741" s="14">
        <v>45413</v>
      </c>
      <c r="G8741" s="1">
        <f t="shared" si="957"/>
        <v>5</v>
      </c>
      <c r="H8741" s="1">
        <f t="shared" si="958"/>
        <v>2024</v>
      </c>
      <c r="I8741">
        <v>5</v>
      </c>
      <c r="J8741">
        <v>3</v>
      </c>
      <c r="K8741">
        <f t="shared" si="952"/>
        <v>8</v>
      </c>
      <c r="L8741">
        <v>11796</v>
      </c>
      <c r="M8741" s="6">
        <f t="shared" si="953"/>
        <v>42.387249915225503</v>
      </c>
      <c r="N8741" s="6">
        <f t="shared" si="954"/>
        <v>25.4323499491353</v>
      </c>
      <c r="O8741" s="6">
        <f t="shared" si="955"/>
        <v>67.819599864360811</v>
      </c>
      <c r="Q8741">
        <f>_xlfn.XLOOKUP(C8741&amp;G8741&amp;H8741,covid!$E$2:$E$2184,covid!$D$2:$D$2184,0,0,1)</f>
        <v>0</v>
      </c>
    </row>
    <row r="8742" spans="1:17" x14ac:dyDescent="0.3">
      <c r="A8742">
        <f>_xlfn.XLOOKUP(C8742,kamus!$B$2:$B$87,kamus!$A$2:$A$87,0,0,1)</f>
        <v>42</v>
      </c>
      <c r="B8742" t="str">
        <f>_xlfn.XLOOKUP(C8742,kamus!$B$2:$B$87,kamus!$D$2:$D$87,"dihapus",0,1)</f>
        <v>Moyudan</v>
      </c>
      <c r="C8742" t="s">
        <v>260</v>
      </c>
      <c r="D8742">
        <f>_xlfn.XLOOKUP(C8742,kamus!$B$2:$B$87,kamus!$J$2:$J$87,"dihapus",0,1)</f>
        <v>0</v>
      </c>
      <c r="E8742">
        <f t="shared" si="956"/>
        <v>0</v>
      </c>
      <c r="F8742" s="14">
        <v>45413</v>
      </c>
      <c r="G8742" s="1">
        <f t="shared" si="957"/>
        <v>5</v>
      </c>
      <c r="H8742" s="1">
        <f t="shared" si="958"/>
        <v>2024</v>
      </c>
      <c r="I8742">
        <v>0</v>
      </c>
      <c r="J8742">
        <v>0</v>
      </c>
      <c r="K8742">
        <f t="shared" si="952"/>
        <v>0</v>
      </c>
      <c r="L8742">
        <v>7149</v>
      </c>
      <c r="M8742" s="6">
        <f t="shared" si="953"/>
        <v>0</v>
      </c>
      <c r="N8742" s="6">
        <f t="shared" si="954"/>
        <v>0</v>
      </c>
      <c r="O8742" s="6">
        <f t="shared" si="955"/>
        <v>0</v>
      </c>
      <c r="Q8742">
        <f>_xlfn.XLOOKUP(C8742&amp;G8742&amp;H8742,covid!$E$2:$E$2184,covid!$D$2:$D$2184,0,0,1)</f>
        <v>0</v>
      </c>
    </row>
    <row r="8743" spans="1:17" x14ac:dyDescent="0.3">
      <c r="A8743">
        <f>_xlfn.XLOOKUP(C8743,kamus!$B$2:$B$87,kamus!$A$2:$A$87,0,0,1)</f>
        <v>41</v>
      </c>
      <c r="B8743" t="str">
        <f>_xlfn.XLOOKUP(C8743,kamus!$B$2:$B$87,kamus!$D$2:$D$87,"dihapus",0,1)</f>
        <v>Moyudan</v>
      </c>
      <c r="C8743" t="s">
        <v>262</v>
      </c>
      <c r="D8743">
        <f>_xlfn.XLOOKUP(C8743,kamus!$B$2:$B$87,kamus!$J$2:$J$87,"dihapus",0,1)</f>
        <v>0</v>
      </c>
      <c r="E8743">
        <f t="shared" si="956"/>
        <v>0</v>
      </c>
      <c r="F8743" s="14">
        <v>45413</v>
      </c>
      <c r="G8743" s="1">
        <f t="shared" si="957"/>
        <v>5</v>
      </c>
      <c r="H8743" s="1">
        <f t="shared" si="958"/>
        <v>2024</v>
      </c>
      <c r="I8743">
        <v>0</v>
      </c>
      <c r="J8743">
        <v>0</v>
      </c>
      <c r="K8743">
        <f t="shared" si="952"/>
        <v>0</v>
      </c>
      <c r="L8743">
        <v>6661</v>
      </c>
      <c r="M8743" s="6">
        <f t="shared" si="953"/>
        <v>0</v>
      </c>
      <c r="N8743" s="6">
        <f t="shared" si="954"/>
        <v>0</v>
      </c>
      <c r="O8743" s="6">
        <f t="shared" si="955"/>
        <v>0</v>
      </c>
      <c r="Q8743">
        <f>_xlfn.XLOOKUP(C8743&amp;G8743&amp;H8743,covid!$E$2:$E$2184,covid!$D$2:$D$2184,0,0,1)</f>
        <v>0</v>
      </c>
    </row>
    <row r="8744" spans="1:17" x14ac:dyDescent="0.3">
      <c r="A8744">
        <f>_xlfn.XLOOKUP(C8744,kamus!$B$2:$B$87,kamus!$A$2:$A$87,0,0,1)</f>
        <v>40</v>
      </c>
      <c r="B8744" t="str">
        <f>_xlfn.XLOOKUP(C8744,kamus!$B$2:$B$87,kamus!$D$2:$D$87,"dihapus",0,1)</f>
        <v>Moyudan</v>
      </c>
      <c r="C8744" t="s">
        <v>264</v>
      </c>
      <c r="D8744">
        <f>_xlfn.XLOOKUP(C8744,kamus!$B$2:$B$87,kamus!$J$2:$J$87,"dihapus",0,1)</f>
        <v>0</v>
      </c>
      <c r="E8744">
        <f t="shared" si="956"/>
        <v>0</v>
      </c>
      <c r="F8744" s="14">
        <v>45413</v>
      </c>
      <c r="G8744" s="1">
        <f t="shared" si="957"/>
        <v>5</v>
      </c>
      <c r="H8744" s="1">
        <f t="shared" si="958"/>
        <v>2024</v>
      </c>
      <c r="I8744">
        <v>0</v>
      </c>
      <c r="J8744">
        <v>1</v>
      </c>
      <c r="K8744">
        <f t="shared" si="952"/>
        <v>1</v>
      </c>
      <c r="L8744">
        <v>8292</v>
      </c>
      <c r="M8744" s="6">
        <f t="shared" si="953"/>
        <v>0</v>
      </c>
      <c r="N8744" s="6">
        <f t="shared" si="954"/>
        <v>12.059816690786301</v>
      </c>
      <c r="O8744" s="6">
        <f t="shared" si="955"/>
        <v>12.059816690786301</v>
      </c>
      <c r="Q8744">
        <f>_xlfn.XLOOKUP(C8744&amp;G8744&amp;H8744,covid!$E$2:$E$2184,covid!$D$2:$D$2184,0,0,1)</f>
        <v>0</v>
      </c>
    </row>
    <row r="8745" spans="1:17" x14ac:dyDescent="0.3">
      <c r="A8745">
        <f>_xlfn.XLOOKUP(C8745,kamus!$B$2:$B$87,kamus!$A$2:$A$87,0,0,1)</f>
        <v>43</v>
      </c>
      <c r="B8745" t="str">
        <f>_xlfn.XLOOKUP(C8745,kamus!$B$2:$B$87,kamus!$D$2:$D$87,"dihapus",0,1)</f>
        <v>Ngaglik 1</v>
      </c>
      <c r="C8745" t="s">
        <v>228</v>
      </c>
      <c r="D8745">
        <f>_xlfn.XLOOKUP(C8745,kamus!$B$2:$B$87,kamus!$J$2:$J$87,"dihapus",0,1)</f>
        <v>1</v>
      </c>
      <c r="E8745">
        <f t="shared" si="956"/>
        <v>1</v>
      </c>
      <c r="F8745" s="14">
        <v>45413</v>
      </c>
      <c r="G8745" s="1">
        <f t="shared" si="957"/>
        <v>5</v>
      </c>
      <c r="H8745" s="1">
        <f t="shared" si="958"/>
        <v>2024</v>
      </c>
      <c r="I8745">
        <v>0</v>
      </c>
      <c r="J8745">
        <v>1</v>
      </c>
      <c r="K8745">
        <f t="shared" si="952"/>
        <v>1</v>
      </c>
      <c r="L8745">
        <v>12621</v>
      </c>
      <c r="M8745" s="6">
        <f t="shared" si="953"/>
        <v>0</v>
      </c>
      <c r="N8745" s="6">
        <f t="shared" si="954"/>
        <v>7.9233024324538466</v>
      </c>
      <c r="O8745" s="6">
        <f t="shared" si="955"/>
        <v>7.9233024324538466</v>
      </c>
      <c r="Q8745">
        <f>_xlfn.XLOOKUP(C8745&amp;G8745&amp;H8745,covid!$E$2:$E$2184,covid!$D$2:$D$2184,0,0,1)</f>
        <v>0</v>
      </c>
    </row>
    <row r="8746" spans="1:17" x14ac:dyDescent="0.3">
      <c r="A8746">
        <f>_xlfn.XLOOKUP(C8746,kamus!$B$2:$B$87,kamus!$A$2:$A$87,0,0,1)</f>
        <v>44</v>
      </c>
      <c r="B8746" t="str">
        <f>_xlfn.XLOOKUP(C8746,kamus!$B$2:$B$87,kamus!$D$2:$D$87,"dihapus",0,1)</f>
        <v>Ngaglik 1</v>
      </c>
      <c r="C8746" t="s">
        <v>237</v>
      </c>
      <c r="D8746">
        <f>_xlfn.XLOOKUP(C8746,kamus!$B$2:$B$87,kamus!$J$2:$J$87,"dihapus",0,1)</f>
        <v>1</v>
      </c>
      <c r="E8746">
        <f t="shared" si="956"/>
        <v>1</v>
      </c>
      <c r="F8746" s="14">
        <v>45413</v>
      </c>
      <c r="G8746" s="1">
        <f t="shared" si="957"/>
        <v>5</v>
      </c>
      <c r="H8746" s="1">
        <f t="shared" si="958"/>
        <v>2024</v>
      </c>
      <c r="I8746">
        <v>1</v>
      </c>
      <c r="J8746">
        <v>3</v>
      </c>
      <c r="K8746">
        <f t="shared" si="952"/>
        <v>4</v>
      </c>
      <c r="L8746">
        <v>21789</v>
      </c>
      <c r="M8746" s="6">
        <f t="shared" si="953"/>
        <v>4.5894717518013675</v>
      </c>
      <c r="N8746" s="6">
        <f t="shared" si="954"/>
        <v>13.768415255404102</v>
      </c>
      <c r="O8746" s="6">
        <f t="shared" si="955"/>
        <v>18.35788700720547</v>
      </c>
      <c r="Q8746">
        <f>_xlfn.XLOOKUP(C8746&amp;G8746&amp;H8746,covid!$E$2:$E$2184,covid!$D$2:$D$2184,0,0,1)</f>
        <v>0</v>
      </c>
    </row>
    <row r="8747" spans="1:17" x14ac:dyDescent="0.3">
      <c r="A8747">
        <f>_xlfn.XLOOKUP(C8747,kamus!$B$2:$B$87,kamus!$A$2:$A$87,0,0,1)</f>
        <v>45</v>
      </c>
      <c r="B8747" t="str">
        <f>_xlfn.XLOOKUP(C8747,kamus!$B$2:$B$87,kamus!$D$2:$D$87,"dihapus",0,1)</f>
        <v>Ngaglik 1</v>
      </c>
      <c r="C8747" t="s">
        <v>255</v>
      </c>
      <c r="D8747">
        <f>_xlfn.XLOOKUP(C8747,kamus!$B$2:$B$87,kamus!$J$2:$J$87,"dihapus",0,1)</f>
        <v>1</v>
      </c>
      <c r="E8747">
        <f t="shared" si="956"/>
        <v>1</v>
      </c>
      <c r="F8747" s="14">
        <v>45413</v>
      </c>
      <c r="G8747" s="1">
        <f t="shared" si="957"/>
        <v>5</v>
      </c>
      <c r="H8747" s="1">
        <f t="shared" si="958"/>
        <v>2024</v>
      </c>
      <c r="I8747">
        <v>1</v>
      </c>
      <c r="J8747">
        <v>1</v>
      </c>
      <c r="K8747">
        <f t="shared" si="952"/>
        <v>2</v>
      </c>
      <c r="L8747">
        <v>19662</v>
      </c>
      <c r="M8747" s="6">
        <f t="shared" si="953"/>
        <v>5.0859525989217778</v>
      </c>
      <c r="N8747" s="6">
        <f t="shared" si="954"/>
        <v>5.0859525989217778</v>
      </c>
      <c r="O8747" s="6">
        <f t="shared" si="955"/>
        <v>10.171905197843556</v>
      </c>
      <c r="Q8747">
        <f>_xlfn.XLOOKUP(C8747&amp;G8747&amp;H8747,covid!$E$2:$E$2184,covid!$D$2:$D$2184,0,0,1)</f>
        <v>0</v>
      </c>
    </row>
    <row r="8748" spans="1:17" x14ac:dyDescent="0.3">
      <c r="A8748">
        <f>_xlfn.XLOOKUP(C8748,kamus!$B$2:$B$87,kamus!$A$2:$A$87,0,0,1)</f>
        <v>48</v>
      </c>
      <c r="B8748" t="str">
        <f>_xlfn.XLOOKUP(C8748,kamus!$B$2:$B$87,kamus!$D$2:$D$87,"dihapus",0,1)</f>
        <v>Ngaglik 2</v>
      </c>
      <c r="C8748" t="s">
        <v>208</v>
      </c>
      <c r="D8748">
        <f>_xlfn.XLOOKUP(C8748,kamus!$B$2:$B$87,kamus!$J$2:$J$87,"dihapus",0,1)</f>
        <v>1</v>
      </c>
      <c r="E8748">
        <f t="shared" si="956"/>
        <v>1</v>
      </c>
      <c r="F8748" s="14">
        <v>45413</v>
      </c>
      <c r="G8748" s="1">
        <f t="shared" si="957"/>
        <v>5</v>
      </c>
      <c r="H8748" s="1">
        <f t="shared" si="958"/>
        <v>2024</v>
      </c>
      <c r="I8748">
        <v>2</v>
      </c>
      <c r="J8748">
        <v>0</v>
      </c>
      <c r="K8748">
        <f t="shared" si="952"/>
        <v>2</v>
      </c>
      <c r="L8748">
        <v>10378</v>
      </c>
      <c r="M8748" s="6">
        <f t="shared" si="953"/>
        <v>19.27153594141453</v>
      </c>
      <c r="N8748" s="6">
        <f t="shared" si="954"/>
        <v>0</v>
      </c>
      <c r="O8748" s="6">
        <f t="shared" si="955"/>
        <v>19.27153594141453</v>
      </c>
      <c r="Q8748">
        <f>_xlfn.XLOOKUP(C8748&amp;G8748&amp;H8748,covid!$E$2:$E$2184,covid!$D$2:$D$2184,0,0,1)</f>
        <v>0</v>
      </c>
    </row>
    <row r="8749" spans="1:17" x14ac:dyDescent="0.3">
      <c r="A8749">
        <f>_xlfn.XLOOKUP(C8749,kamus!$B$2:$B$87,kamus!$A$2:$A$87,0,0,1)</f>
        <v>47</v>
      </c>
      <c r="B8749" t="str">
        <f>_xlfn.XLOOKUP(C8749,kamus!$B$2:$B$87,kamus!$D$2:$D$87,"dihapus",0,1)</f>
        <v>Ngaglik 2</v>
      </c>
      <c r="C8749" t="s">
        <v>238</v>
      </c>
      <c r="D8749">
        <f>_xlfn.XLOOKUP(C8749,kamus!$B$2:$B$87,kamus!$J$2:$J$87,"dihapus",0,1)</f>
        <v>1</v>
      </c>
      <c r="E8749">
        <f t="shared" si="956"/>
        <v>1</v>
      </c>
      <c r="F8749" s="14">
        <v>45413</v>
      </c>
      <c r="G8749" s="1">
        <f t="shared" si="957"/>
        <v>5</v>
      </c>
      <c r="H8749" s="1">
        <f t="shared" si="958"/>
        <v>2024</v>
      </c>
      <c r="I8749">
        <v>1</v>
      </c>
      <c r="J8749">
        <v>0</v>
      </c>
      <c r="K8749">
        <f t="shared" si="952"/>
        <v>1</v>
      </c>
      <c r="L8749">
        <v>22219</v>
      </c>
      <c r="M8749" s="6">
        <f t="shared" si="953"/>
        <v>4.5006525946262208</v>
      </c>
      <c r="N8749" s="6">
        <f t="shared" si="954"/>
        <v>0</v>
      </c>
      <c r="O8749" s="6">
        <f t="shared" si="955"/>
        <v>4.5006525946262208</v>
      </c>
      <c r="Q8749">
        <f>_xlfn.XLOOKUP(C8749&amp;G8749&amp;H8749,covid!$E$2:$E$2184,covid!$D$2:$D$2184,0,0,1)</f>
        <v>0</v>
      </c>
    </row>
    <row r="8750" spans="1:17" x14ac:dyDescent="0.3">
      <c r="A8750">
        <f>_xlfn.XLOOKUP(C8750,kamus!$B$2:$B$87,kamus!$A$2:$A$87,0,0,1)</f>
        <v>46</v>
      </c>
      <c r="B8750" t="str">
        <f>_xlfn.XLOOKUP(C8750,kamus!$B$2:$B$87,kamus!$D$2:$D$87,"dihapus",0,1)</f>
        <v>Ngaglik 2</v>
      </c>
      <c r="C8750" t="s">
        <v>257</v>
      </c>
      <c r="D8750">
        <f>_xlfn.XLOOKUP(C8750,kamus!$B$2:$B$87,kamus!$J$2:$J$87,"dihapus",0,1)</f>
        <v>1</v>
      </c>
      <c r="E8750">
        <f t="shared" si="956"/>
        <v>1</v>
      </c>
      <c r="F8750" s="14">
        <v>45413</v>
      </c>
      <c r="G8750" s="1">
        <f t="shared" si="957"/>
        <v>5</v>
      </c>
      <c r="H8750" s="1">
        <f t="shared" si="958"/>
        <v>2024</v>
      </c>
      <c r="I8750">
        <v>1</v>
      </c>
      <c r="J8750">
        <v>0</v>
      </c>
      <c r="K8750">
        <f t="shared" si="952"/>
        <v>1</v>
      </c>
      <c r="L8750">
        <v>16798</v>
      </c>
      <c r="M8750" s="6">
        <f t="shared" si="953"/>
        <v>5.9530896535301823</v>
      </c>
      <c r="N8750" s="6">
        <f t="shared" si="954"/>
        <v>0</v>
      </c>
      <c r="O8750" s="6">
        <f t="shared" si="955"/>
        <v>5.9530896535301823</v>
      </c>
      <c r="Q8750">
        <f>_xlfn.XLOOKUP(C8750&amp;G8750&amp;H8750,covid!$E$2:$E$2184,covid!$D$2:$D$2184,0,0,1)</f>
        <v>0</v>
      </c>
    </row>
    <row r="8751" spans="1:17" x14ac:dyDescent="0.3">
      <c r="A8751">
        <f>_xlfn.XLOOKUP(C8751,kamus!$B$2:$B$87,kamus!$A$2:$A$87,0,0,1)</f>
        <v>50</v>
      </c>
      <c r="B8751" t="str">
        <f>_xlfn.XLOOKUP(C8751,kamus!$B$2:$B$87,kamus!$D$2:$D$87,"dihapus",0,1)</f>
        <v>Ngemplak 1</v>
      </c>
      <c r="C8751" t="s">
        <v>202</v>
      </c>
      <c r="D8751">
        <f>_xlfn.XLOOKUP(C8751,kamus!$B$2:$B$87,kamus!$J$2:$J$87,"dihapus",0,1)</f>
        <v>0</v>
      </c>
      <c r="E8751">
        <f t="shared" si="956"/>
        <v>0</v>
      </c>
      <c r="F8751" s="14">
        <v>45413</v>
      </c>
      <c r="G8751" s="1">
        <f t="shared" si="957"/>
        <v>5</v>
      </c>
      <c r="H8751" s="1">
        <f t="shared" si="958"/>
        <v>2024</v>
      </c>
      <c r="I8751">
        <v>2</v>
      </c>
      <c r="J8751">
        <v>1</v>
      </c>
      <c r="K8751">
        <f t="shared" si="952"/>
        <v>3</v>
      </c>
      <c r="L8751">
        <v>7935</v>
      </c>
      <c r="M8751" s="6">
        <f t="shared" si="953"/>
        <v>25.20478890989288</v>
      </c>
      <c r="N8751" s="6">
        <f t="shared" si="954"/>
        <v>12.60239445494644</v>
      </c>
      <c r="O8751" s="6">
        <f t="shared" si="955"/>
        <v>37.807183364839318</v>
      </c>
      <c r="Q8751">
        <f>_xlfn.XLOOKUP(C8751&amp;G8751&amp;H8751,covid!$E$2:$E$2184,covid!$D$2:$D$2184,0,0,1)</f>
        <v>0</v>
      </c>
    </row>
    <row r="8752" spans="1:17" x14ac:dyDescent="0.3">
      <c r="A8752">
        <f>_xlfn.XLOOKUP(C8752,kamus!$B$2:$B$87,kamus!$A$2:$A$87,0,0,1)</f>
        <v>51</v>
      </c>
      <c r="B8752" t="str">
        <f>_xlfn.XLOOKUP(C8752,kamus!$B$2:$B$87,kamus!$D$2:$D$87,"dihapus",0,1)</f>
        <v>Ngemplak 1</v>
      </c>
      <c r="C8752" t="s">
        <v>256</v>
      </c>
      <c r="D8752">
        <f>_xlfn.XLOOKUP(C8752,kamus!$B$2:$B$87,kamus!$J$2:$J$87,"dihapus",0,1)</f>
        <v>0</v>
      </c>
      <c r="E8752">
        <f t="shared" si="956"/>
        <v>0</v>
      </c>
      <c r="F8752" s="14">
        <v>45413</v>
      </c>
      <c r="G8752" s="1">
        <f t="shared" si="957"/>
        <v>5</v>
      </c>
      <c r="H8752" s="1">
        <f t="shared" si="958"/>
        <v>2024</v>
      </c>
      <c r="I8752">
        <v>2</v>
      </c>
      <c r="J8752">
        <v>4</v>
      </c>
      <c r="K8752">
        <f t="shared" si="952"/>
        <v>6</v>
      </c>
      <c r="L8752">
        <v>8154</v>
      </c>
      <c r="M8752" s="6">
        <f t="shared" si="953"/>
        <v>24.527839097375519</v>
      </c>
      <c r="N8752" s="6">
        <f t="shared" si="954"/>
        <v>49.055678194751039</v>
      </c>
      <c r="O8752" s="6">
        <f t="shared" si="955"/>
        <v>73.583517292126558</v>
      </c>
      <c r="Q8752">
        <f>_xlfn.XLOOKUP(C8752&amp;G8752&amp;H8752,covid!$E$2:$E$2184,covid!$D$2:$D$2184,0,0,1)</f>
        <v>0</v>
      </c>
    </row>
    <row r="8753" spans="1:17" x14ac:dyDescent="0.3">
      <c r="A8753">
        <f>_xlfn.XLOOKUP(C8753,kamus!$B$2:$B$87,kamus!$A$2:$A$87,0,0,1)</f>
        <v>49</v>
      </c>
      <c r="B8753" t="str">
        <f>_xlfn.XLOOKUP(C8753,kamus!$B$2:$B$87,kamus!$D$2:$D$87,"dihapus",0,1)</f>
        <v>Ngemplak 1</v>
      </c>
      <c r="C8753" t="s">
        <v>276</v>
      </c>
      <c r="D8753">
        <f>_xlfn.XLOOKUP(C8753,kamus!$B$2:$B$87,kamus!$J$2:$J$87,"dihapus",0,1)</f>
        <v>1</v>
      </c>
      <c r="E8753">
        <f t="shared" si="956"/>
        <v>1</v>
      </c>
      <c r="F8753" s="14">
        <v>45413</v>
      </c>
      <c r="G8753" s="1">
        <f t="shared" si="957"/>
        <v>5</v>
      </c>
      <c r="H8753" s="1">
        <f t="shared" si="958"/>
        <v>2024</v>
      </c>
      <c r="I8753">
        <v>0</v>
      </c>
      <c r="J8753">
        <v>1</v>
      </c>
      <c r="K8753">
        <f t="shared" si="952"/>
        <v>1</v>
      </c>
      <c r="L8753">
        <v>9633</v>
      </c>
      <c r="M8753" s="6">
        <f t="shared" si="953"/>
        <v>0</v>
      </c>
      <c r="N8753" s="6">
        <f t="shared" si="954"/>
        <v>10.380982040901069</v>
      </c>
      <c r="O8753" s="6">
        <f t="shared" si="955"/>
        <v>10.380982040901069</v>
      </c>
      <c r="Q8753">
        <f>_xlfn.XLOOKUP(C8753&amp;G8753&amp;H8753,covid!$E$2:$E$2184,covid!$D$2:$D$2184,0,0,1)</f>
        <v>0</v>
      </c>
    </row>
    <row r="8754" spans="1:17" x14ac:dyDescent="0.3">
      <c r="A8754">
        <f>_xlfn.XLOOKUP(C8754,kamus!$B$2:$B$87,kamus!$A$2:$A$87,0,0,1)</f>
        <v>52</v>
      </c>
      <c r="B8754" t="str">
        <f>_xlfn.XLOOKUP(C8754,kamus!$B$2:$B$87,kamus!$D$2:$D$87,"dihapus",0,1)</f>
        <v>Ngemplak 2</v>
      </c>
      <c r="C8754" t="s">
        <v>277</v>
      </c>
      <c r="D8754">
        <f>_xlfn.XLOOKUP(C8754,kamus!$B$2:$B$87,kamus!$J$2:$J$87,"dihapus",0,1)</f>
        <v>1</v>
      </c>
      <c r="E8754">
        <f t="shared" si="956"/>
        <v>1</v>
      </c>
      <c r="F8754" s="14">
        <v>45413</v>
      </c>
      <c r="G8754" s="1">
        <f t="shared" si="957"/>
        <v>5</v>
      </c>
      <c r="H8754" s="1">
        <f t="shared" si="958"/>
        <v>2024</v>
      </c>
      <c r="I8754">
        <v>1</v>
      </c>
      <c r="J8754">
        <v>3</v>
      </c>
      <c r="K8754">
        <f t="shared" si="952"/>
        <v>4</v>
      </c>
      <c r="L8754">
        <v>31427</v>
      </c>
      <c r="M8754" s="6">
        <f t="shared" si="953"/>
        <v>3.181977280682216</v>
      </c>
      <c r="N8754" s="6">
        <f t="shared" si="954"/>
        <v>9.545931842046647</v>
      </c>
      <c r="O8754" s="6">
        <f t="shared" si="955"/>
        <v>12.727909122728864</v>
      </c>
      <c r="Q8754">
        <f>_xlfn.XLOOKUP(C8754&amp;G8754&amp;H8754,covid!$E$2:$E$2184,covid!$D$2:$D$2184,0,0,1)</f>
        <v>0</v>
      </c>
    </row>
    <row r="8755" spans="1:17" x14ac:dyDescent="0.3">
      <c r="A8755">
        <f>_xlfn.XLOOKUP(C8755,kamus!$B$2:$B$87,kamus!$A$2:$A$87,0,0,1)</f>
        <v>53</v>
      </c>
      <c r="B8755" t="str">
        <f>_xlfn.XLOOKUP(C8755,kamus!$B$2:$B$87,kamus!$D$2:$D$87,"dihapus",0,1)</f>
        <v>Ngemplak 2</v>
      </c>
      <c r="C8755" t="s">
        <v>278</v>
      </c>
      <c r="D8755">
        <f>_xlfn.XLOOKUP(C8755,kamus!$B$2:$B$87,kamus!$J$2:$J$87,"dihapus",0,1)</f>
        <v>0</v>
      </c>
      <c r="E8755">
        <f t="shared" si="956"/>
        <v>0</v>
      </c>
      <c r="F8755" s="14">
        <v>45413</v>
      </c>
      <c r="G8755" s="1">
        <f t="shared" si="957"/>
        <v>5</v>
      </c>
      <c r="H8755" s="1">
        <f t="shared" si="958"/>
        <v>2024</v>
      </c>
      <c r="I8755">
        <v>1</v>
      </c>
      <c r="J8755">
        <v>0</v>
      </c>
      <c r="K8755">
        <f t="shared" si="952"/>
        <v>1</v>
      </c>
      <c r="L8755">
        <v>8835</v>
      </c>
      <c r="M8755" s="6">
        <f t="shared" si="953"/>
        <v>11.318619128466327</v>
      </c>
      <c r="N8755" s="6">
        <f t="shared" si="954"/>
        <v>0</v>
      </c>
      <c r="O8755" s="6">
        <f t="shared" si="955"/>
        <v>11.318619128466327</v>
      </c>
      <c r="Q8755">
        <f>_xlfn.XLOOKUP(C8755&amp;G8755&amp;H8755,covid!$E$2:$E$2184,covid!$D$2:$D$2184,0,0,1)</f>
        <v>0</v>
      </c>
    </row>
    <row r="8756" spans="1:17" x14ac:dyDescent="0.3">
      <c r="A8756">
        <f>_xlfn.XLOOKUP(C8756,kamus!$B$2:$B$87,kamus!$A$2:$A$87,0,0,1)</f>
        <v>57</v>
      </c>
      <c r="B8756" t="str">
        <f>_xlfn.XLOOKUP(C8756,kamus!$B$2:$B$87,kamus!$D$2:$D$87,"dihapus",0,1)</f>
        <v>Pakem</v>
      </c>
      <c r="C8756" t="s">
        <v>204</v>
      </c>
      <c r="D8756">
        <f>_xlfn.XLOOKUP(C8756,kamus!$B$2:$B$87,kamus!$J$2:$J$87,"dihapus",0,1)</f>
        <v>0</v>
      </c>
      <c r="E8756">
        <f t="shared" si="956"/>
        <v>0</v>
      </c>
      <c r="F8756" s="14">
        <v>45413</v>
      </c>
      <c r="G8756" s="1">
        <f t="shared" si="957"/>
        <v>5</v>
      </c>
      <c r="H8756" s="1">
        <f t="shared" si="958"/>
        <v>2024</v>
      </c>
      <c r="I8756">
        <v>2</v>
      </c>
      <c r="J8756">
        <v>0</v>
      </c>
      <c r="K8756">
        <f t="shared" si="952"/>
        <v>2</v>
      </c>
      <c r="L8756">
        <v>6819</v>
      </c>
      <c r="M8756" s="6">
        <f t="shared" si="953"/>
        <v>29.32981375568265</v>
      </c>
      <c r="N8756" s="6">
        <f t="shared" si="954"/>
        <v>0</v>
      </c>
      <c r="O8756" s="6">
        <f t="shared" si="955"/>
        <v>29.32981375568265</v>
      </c>
      <c r="Q8756">
        <f>_xlfn.XLOOKUP(C8756&amp;G8756&amp;H8756,covid!$E$2:$E$2184,covid!$D$2:$D$2184,0,0,1)</f>
        <v>0</v>
      </c>
    </row>
    <row r="8757" spans="1:17" x14ac:dyDescent="0.3">
      <c r="A8757">
        <f>_xlfn.XLOOKUP(C8757,kamus!$B$2:$B$87,kamus!$A$2:$A$87,0,0,1)</f>
        <v>54</v>
      </c>
      <c r="B8757" t="str">
        <f>_xlfn.XLOOKUP(C8757,kamus!$B$2:$B$87,kamus!$D$2:$D$87,"dihapus",0,1)</f>
        <v>Pakem</v>
      </c>
      <c r="C8757" t="s">
        <v>213</v>
      </c>
      <c r="D8757">
        <f>_xlfn.XLOOKUP(C8757,kamus!$B$2:$B$87,kamus!$J$2:$J$87,"dihapus",0,1)</f>
        <v>0</v>
      </c>
      <c r="E8757">
        <f t="shared" si="956"/>
        <v>0</v>
      </c>
      <c r="F8757" s="14">
        <v>45413</v>
      </c>
      <c r="G8757" s="1">
        <f t="shared" si="957"/>
        <v>5</v>
      </c>
      <c r="H8757" s="1">
        <f t="shared" si="958"/>
        <v>2024</v>
      </c>
      <c r="I8757">
        <v>0</v>
      </c>
      <c r="J8757">
        <v>0</v>
      </c>
      <c r="K8757">
        <f t="shared" si="952"/>
        <v>0</v>
      </c>
      <c r="L8757">
        <v>9099</v>
      </c>
      <c r="M8757" s="6">
        <f t="shared" si="953"/>
        <v>0</v>
      </c>
      <c r="N8757" s="6">
        <f t="shared" si="954"/>
        <v>0</v>
      </c>
      <c r="O8757" s="6">
        <f t="shared" si="955"/>
        <v>0</v>
      </c>
      <c r="Q8757">
        <f>_xlfn.XLOOKUP(C8757&amp;G8757&amp;H8757,covid!$E$2:$E$2184,covid!$D$2:$D$2184,0,0,1)</f>
        <v>0</v>
      </c>
    </row>
    <row r="8758" spans="1:17" x14ac:dyDescent="0.3">
      <c r="A8758">
        <f>_xlfn.XLOOKUP(C8758,kamus!$B$2:$B$87,kamus!$A$2:$A$87,0,0,1)</f>
        <v>56</v>
      </c>
      <c r="B8758" t="str">
        <f>_xlfn.XLOOKUP(C8758,kamus!$B$2:$B$87,kamus!$D$2:$D$87,"dihapus",0,1)</f>
        <v>Pakem</v>
      </c>
      <c r="C8758" t="s">
        <v>214</v>
      </c>
      <c r="D8758">
        <f>_xlfn.XLOOKUP(C8758,kamus!$B$2:$B$87,kamus!$J$2:$J$87,"dihapus",0,1)</f>
        <v>1</v>
      </c>
      <c r="E8758">
        <f t="shared" si="956"/>
        <v>1</v>
      </c>
      <c r="F8758" s="14">
        <v>45413</v>
      </c>
      <c r="G8758" s="1">
        <f t="shared" si="957"/>
        <v>5</v>
      </c>
      <c r="H8758" s="1">
        <f t="shared" si="958"/>
        <v>2024</v>
      </c>
      <c r="I8758">
        <v>0</v>
      </c>
      <c r="J8758">
        <v>0</v>
      </c>
      <c r="K8758">
        <f t="shared" si="952"/>
        <v>0</v>
      </c>
      <c r="L8758">
        <v>6667</v>
      </c>
      <c r="M8758" s="6">
        <f t="shared" si="953"/>
        <v>0</v>
      </c>
      <c r="N8758" s="6">
        <f t="shared" si="954"/>
        <v>0</v>
      </c>
      <c r="O8758" s="6">
        <f t="shared" si="955"/>
        <v>0</v>
      </c>
      <c r="Q8758">
        <f>_xlfn.XLOOKUP(C8758&amp;G8758&amp;H8758,covid!$E$2:$E$2184,covid!$D$2:$D$2184,0,0,1)</f>
        <v>0</v>
      </c>
    </row>
    <row r="8759" spans="1:17" x14ac:dyDescent="0.3">
      <c r="A8759">
        <f>_xlfn.XLOOKUP(C8759,kamus!$B$2:$B$87,kamus!$A$2:$A$87,0,0,1)</f>
        <v>58</v>
      </c>
      <c r="B8759" t="str">
        <f>_xlfn.XLOOKUP(C8759,kamus!$B$2:$B$87,kamus!$D$2:$D$87,"dihapus",0,1)</f>
        <v>Pakem</v>
      </c>
      <c r="C8759" t="s">
        <v>231</v>
      </c>
      <c r="D8759">
        <f>_xlfn.XLOOKUP(C8759,kamus!$B$2:$B$87,kamus!$J$2:$J$87,"dihapus",0,1)</f>
        <v>0</v>
      </c>
      <c r="E8759">
        <f t="shared" si="956"/>
        <v>0</v>
      </c>
      <c r="F8759" s="14">
        <v>45413</v>
      </c>
      <c r="G8759" s="1">
        <f t="shared" si="957"/>
        <v>5</v>
      </c>
      <c r="H8759" s="1">
        <f t="shared" si="958"/>
        <v>2024</v>
      </c>
      <c r="I8759">
        <v>5</v>
      </c>
      <c r="J8759">
        <v>9</v>
      </c>
      <c r="K8759">
        <f t="shared" si="952"/>
        <v>14</v>
      </c>
      <c r="L8759">
        <v>6886</v>
      </c>
      <c r="M8759" s="6">
        <f t="shared" si="953"/>
        <v>72.611094975312227</v>
      </c>
      <c r="N8759" s="6">
        <f t="shared" si="954"/>
        <v>130.69997095556201</v>
      </c>
      <c r="O8759" s="6">
        <f t="shared" si="955"/>
        <v>203.31106593087424</v>
      </c>
      <c r="Q8759">
        <f>_xlfn.XLOOKUP(C8759&amp;G8759&amp;H8759,covid!$E$2:$E$2184,covid!$D$2:$D$2184,0,0,1)</f>
        <v>0</v>
      </c>
    </row>
    <row r="8760" spans="1:17" x14ac:dyDescent="0.3">
      <c r="A8760">
        <f>_xlfn.XLOOKUP(C8760,kamus!$B$2:$B$87,kamus!$A$2:$A$87,0,0,1)</f>
        <v>55</v>
      </c>
      <c r="B8760" t="str">
        <f>_xlfn.XLOOKUP(C8760,kamus!$B$2:$B$87,kamus!$D$2:$D$87,"dihapus",0,1)</f>
        <v>Pakem</v>
      </c>
      <c r="C8760" t="s">
        <v>234</v>
      </c>
      <c r="D8760">
        <f>_xlfn.XLOOKUP(C8760,kamus!$B$2:$B$87,kamus!$J$2:$J$87,"dihapus",0,1)</f>
        <v>0</v>
      </c>
      <c r="E8760">
        <f t="shared" si="956"/>
        <v>0</v>
      </c>
      <c r="F8760" s="14">
        <v>45413</v>
      </c>
      <c r="G8760" s="1">
        <f t="shared" si="957"/>
        <v>5</v>
      </c>
      <c r="H8760" s="1">
        <f t="shared" si="958"/>
        <v>2024</v>
      </c>
      <c r="I8760">
        <v>0</v>
      </c>
      <c r="J8760">
        <v>0</v>
      </c>
      <c r="K8760">
        <f t="shared" si="952"/>
        <v>0</v>
      </c>
      <c r="L8760">
        <v>9826</v>
      </c>
      <c r="M8760" s="6">
        <f t="shared" si="953"/>
        <v>0</v>
      </c>
      <c r="N8760" s="6">
        <f t="shared" si="954"/>
        <v>0</v>
      </c>
      <c r="O8760" s="6">
        <f t="shared" si="955"/>
        <v>0</v>
      </c>
      <c r="Q8760">
        <f>_xlfn.XLOOKUP(C8760&amp;G8760&amp;H8760,covid!$E$2:$E$2184,covid!$D$2:$D$2184,0,0,1)</f>
        <v>0</v>
      </c>
    </row>
    <row r="8761" spans="1:17" x14ac:dyDescent="0.3">
      <c r="A8761">
        <f>_xlfn.XLOOKUP(C8761,kamus!$B$2:$B$87,kamus!$A$2:$A$87,0,0,1)</f>
        <v>64</v>
      </c>
      <c r="B8761" t="str">
        <f>_xlfn.XLOOKUP(C8761,kamus!$B$2:$B$87,kamus!$D$2:$D$87,"dihapus",0,1)</f>
        <v>Prambanan</v>
      </c>
      <c r="C8761" s="19" t="s">
        <v>203</v>
      </c>
      <c r="D8761">
        <f>_xlfn.XLOOKUP(C8761,kamus!$B$2:$B$87,kamus!$J$2:$J$87,"dihapus",0,1)</f>
        <v>1</v>
      </c>
      <c r="E8761">
        <f t="shared" si="956"/>
        <v>1</v>
      </c>
      <c r="F8761" s="14">
        <v>45413</v>
      </c>
      <c r="G8761" s="1">
        <f t="shared" si="957"/>
        <v>5</v>
      </c>
      <c r="H8761" s="1">
        <f t="shared" si="958"/>
        <v>2024</v>
      </c>
      <c r="I8761">
        <v>3</v>
      </c>
      <c r="J8761">
        <v>2</v>
      </c>
      <c r="K8761">
        <f t="shared" si="952"/>
        <v>5</v>
      </c>
      <c r="L8761">
        <v>12517</v>
      </c>
      <c r="M8761" s="6">
        <f t="shared" si="953"/>
        <v>23.967404330111048</v>
      </c>
      <c r="N8761" s="6">
        <f t="shared" si="954"/>
        <v>15.978269553407367</v>
      </c>
      <c r="O8761" s="6">
        <f t="shared" si="955"/>
        <v>39.94567388351841</v>
      </c>
      <c r="Q8761">
        <f>_xlfn.XLOOKUP(C8761&amp;G8761&amp;H8761,covid!$E$2:$E$2184,covid!$D$2:$D$2184,0,0,1)</f>
        <v>0</v>
      </c>
    </row>
    <row r="8762" spans="1:17" x14ac:dyDescent="0.3">
      <c r="A8762">
        <f>_xlfn.XLOOKUP(C8762,kamus!$B$2:$B$87,kamus!$A$2:$A$87,0,0,1)</f>
        <v>59</v>
      </c>
      <c r="B8762" t="str">
        <f>_xlfn.XLOOKUP(C8762,kamus!$B$2:$B$87,kamus!$D$2:$D$87,"dihapus",0,1)</f>
        <v>Prambanan</v>
      </c>
      <c r="C8762" t="s">
        <v>210</v>
      </c>
      <c r="D8762">
        <f>_xlfn.XLOOKUP(C8762,kamus!$B$2:$B$87,kamus!$J$2:$J$87,"dihapus",0,1)</f>
        <v>0</v>
      </c>
      <c r="E8762">
        <f t="shared" si="956"/>
        <v>0</v>
      </c>
      <c r="F8762" s="14">
        <v>45413</v>
      </c>
      <c r="G8762" s="1">
        <f t="shared" si="957"/>
        <v>5</v>
      </c>
      <c r="H8762" s="1">
        <f t="shared" si="958"/>
        <v>2024</v>
      </c>
      <c r="I8762">
        <v>2</v>
      </c>
      <c r="J8762">
        <v>1</v>
      </c>
      <c r="K8762">
        <f t="shared" si="952"/>
        <v>3</v>
      </c>
      <c r="L8762">
        <v>4724</v>
      </c>
      <c r="M8762" s="6">
        <f t="shared" si="953"/>
        <v>42.337002540220148</v>
      </c>
      <c r="N8762" s="6">
        <f t="shared" si="954"/>
        <v>21.168501270110074</v>
      </c>
      <c r="O8762" s="6">
        <f t="shared" si="955"/>
        <v>63.505503810330225</v>
      </c>
      <c r="Q8762">
        <f>_xlfn.XLOOKUP(C8762&amp;G8762&amp;H8762,covid!$E$2:$E$2184,covid!$D$2:$D$2184,0,0,1)</f>
        <v>0</v>
      </c>
    </row>
    <row r="8763" spans="1:17" x14ac:dyDescent="0.3">
      <c r="A8763">
        <f>_xlfn.XLOOKUP(C8763,kamus!$B$2:$B$87,kamus!$A$2:$A$87,0,0,1)</f>
        <v>61</v>
      </c>
      <c r="B8763" t="str">
        <f>_xlfn.XLOOKUP(C8763,kamus!$B$2:$B$87,kamus!$D$2:$D$87,"dihapus",0,1)</f>
        <v>Prambanan</v>
      </c>
      <c r="C8763" t="s">
        <v>219</v>
      </c>
      <c r="D8763">
        <f>_xlfn.XLOOKUP(C8763,kamus!$B$2:$B$87,kamus!$J$2:$J$87,"dihapus",0,1)</f>
        <v>0</v>
      </c>
      <c r="E8763">
        <f t="shared" si="956"/>
        <v>0</v>
      </c>
      <c r="F8763" s="14">
        <v>45413</v>
      </c>
      <c r="G8763" s="1">
        <f t="shared" si="957"/>
        <v>5</v>
      </c>
      <c r="H8763" s="1">
        <f t="shared" si="958"/>
        <v>2024</v>
      </c>
      <c r="I8763">
        <v>3</v>
      </c>
      <c r="J8763">
        <v>4</v>
      </c>
      <c r="K8763">
        <f t="shared" si="952"/>
        <v>7</v>
      </c>
      <c r="L8763">
        <v>14121</v>
      </c>
      <c r="M8763" s="6">
        <f t="shared" si="953"/>
        <v>21.244954323348203</v>
      </c>
      <c r="N8763" s="6">
        <f t="shared" si="954"/>
        <v>28.326605764464276</v>
      </c>
      <c r="O8763" s="6">
        <f t="shared" si="955"/>
        <v>49.571560087812479</v>
      </c>
      <c r="Q8763">
        <f>_xlfn.XLOOKUP(C8763&amp;G8763&amp;H8763,covid!$E$2:$E$2184,covid!$D$2:$D$2184,0,0,1)</f>
        <v>0</v>
      </c>
    </row>
    <row r="8764" spans="1:17" x14ac:dyDescent="0.3">
      <c r="A8764">
        <f>_xlfn.XLOOKUP(C8764,kamus!$B$2:$B$87,kamus!$A$2:$A$87,0,0,1)</f>
        <v>62</v>
      </c>
      <c r="B8764" t="str">
        <f>_xlfn.XLOOKUP(C8764,kamus!$B$2:$B$87,kamus!$D$2:$D$87,"dihapus",0,1)</f>
        <v>Prambanan</v>
      </c>
      <c r="C8764" t="s">
        <v>236</v>
      </c>
      <c r="D8764">
        <f>_xlfn.XLOOKUP(C8764,kamus!$B$2:$B$87,kamus!$J$2:$J$87,"dihapus",0,1)</f>
        <v>0</v>
      </c>
      <c r="E8764">
        <f t="shared" si="956"/>
        <v>0</v>
      </c>
      <c r="F8764" s="14">
        <v>45413</v>
      </c>
      <c r="G8764" s="1">
        <f t="shared" si="957"/>
        <v>5</v>
      </c>
      <c r="H8764" s="1">
        <f t="shared" si="958"/>
        <v>2024</v>
      </c>
      <c r="I8764">
        <v>1</v>
      </c>
      <c r="J8764">
        <v>0</v>
      </c>
      <c r="K8764">
        <f t="shared" si="952"/>
        <v>1</v>
      </c>
      <c r="L8764">
        <v>6027</v>
      </c>
      <c r="M8764" s="6">
        <f t="shared" si="953"/>
        <v>16.592002654720424</v>
      </c>
      <c r="N8764" s="6">
        <f t="shared" si="954"/>
        <v>0</v>
      </c>
      <c r="O8764" s="6">
        <f t="shared" si="955"/>
        <v>16.592002654720424</v>
      </c>
      <c r="Q8764">
        <f>_xlfn.XLOOKUP(C8764&amp;G8764&amp;H8764,covid!$E$2:$E$2184,covid!$D$2:$D$2184,0,0,1)</f>
        <v>0</v>
      </c>
    </row>
    <row r="8765" spans="1:17" x14ac:dyDescent="0.3">
      <c r="A8765">
        <f>_xlfn.XLOOKUP(C8765,kamus!$B$2:$B$87,kamus!$A$2:$A$87,0,0,1)</f>
        <v>63</v>
      </c>
      <c r="B8765" t="str">
        <f>_xlfn.XLOOKUP(C8765,kamus!$B$2:$B$87,kamus!$D$2:$D$87,"dihapus",0,1)</f>
        <v>Prambanan</v>
      </c>
      <c r="C8765" t="s">
        <v>261</v>
      </c>
      <c r="D8765">
        <f>_xlfn.XLOOKUP(C8765,kamus!$B$2:$B$87,kamus!$J$2:$J$87,"dihapus",0,1)</f>
        <v>0</v>
      </c>
      <c r="E8765">
        <f t="shared" si="956"/>
        <v>0</v>
      </c>
      <c r="F8765" s="14">
        <v>45413</v>
      </c>
      <c r="G8765" s="1">
        <f t="shared" si="957"/>
        <v>5</v>
      </c>
      <c r="H8765" s="1">
        <f t="shared" si="958"/>
        <v>2024</v>
      </c>
      <c r="I8765">
        <v>3</v>
      </c>
      <c r="J8765">
        <v>0</v>
      </c>
      <c r="K8765">
        <f t="shared" si="952"/>
        <v>3</v>
      </c>
      <c r="L8765">
        <v>15271</v>
      </c>
      <c r="M8765" s="6">
        <f t="shared" si="953"/>
        <v>19.645078907733613</v>
      </c>
      <c r="N8765" s="6">
        <f t="shared" si="954"/>
        <v>0</v>
      </c>
      <c r="O8765" s="6">
        <f t="shared" si="955"/>
        <v>19.645078907733613</v>
      </c>
      <c r="Q8765">
        <f>_xlfn.XLOOKUP(C8765&amp;G8765&amp;H8765,covid!$E$2:$E$2184,covid!$D$2:$D$2184,0,0,1)</f>
        <v>0</v>
      </c>
    </row>
    <row r="8766" spans="1:17" x14ac:dyDescent="0.3">
      <c r="A8766">
        <f>_xlfn.XLOOKUP(C8766,kamus!$B$2:$B$87,kamus!$A$2:$A$87,0,0,1)</f>
        <v>60</v>
      </c>
      <c r="B8766" t="str">
        <f>_xlfn.XLOOKUP(C8766,kamus!$B$2:$B$87,kamus!$D$2:$D$87,"dihapus",0,1)</f>
        <v>Prambanan</v>
      </c>
      <c r="C8766" t="s">
        <v>280</v>
      </c>
      <c r="D8766">
        <f>_xlfn.XLOOKUP(C8766,kamus!$B$2:$B$87,kamus!$J$2:$J$87,"dihapus",0,1)</f>
        <v>0</v>
      </c>
      <c r="E8766">
        <f t="shared" si="956"/>
        <v>0</v>
      </c>
      <c r="F8766" s="14">
        <v>45413</v>
      </c>
      <c r="G8766" s="1">
        <f t="shared" si="957"/>
        <v>5</v>
      </c>
      <c r="H8766" s="1">
        <f t="shared" si="958"/>
        <v>2024</v>
      </c>
      <c r="I8766">
        <v>0</v>
      </c>
      <c r="J8766">
        <v>0</v>
      </c>
      <c r="K8766">
        <f t="shared" si="952"/>
        <v>0</v>
      </c>
      <c r="L8766">
        <v>2791</v>
      </c>
      <c r="M8766" s="6">
        <f t="shared" si="953"/>
        <v>0</v>
      </c>
      <c r="N8766" s="6">
        <f t="shared" si="954"/>
        <v>0</v>
      </c>
      <c r="O8766" s="6">
        <f t="shared" si="955"/>
        <v>0</v>
      </c>
      <c r="Q8766">
        <f>_xlfn.XLOOKUP(C8766&amp;G8766&amp;H8766,covid!$E$2:$E$2184,covid!$D$2:$D$2184,0,0,1)</f>
        <v>0</v>
      </c>
    </row>
    <row r="8767" spans="1:17" x14ac:dyDescent="0.3">
      <c r="A8767">
        <f>_xlfn.XLOOKUP(C8767,kamus!$B$2:$B$87,kamus!$A$2:$A$87,0,0,1)</f>
        <v>67</v>
      </c>
      <c r="B8767" t="str">
        <f>_xlfn.XLOOKUP(C8767,kamus!$B$2:$B$87,kamus!$D$2:$D$87,"dihapus",0,1)</f>
        <v>Seyegan</v>
      </c>
      <c r="C8767" t="s">
        <v>221</v>
      </c>
      <c r="D8767">
        <f>_xlfn.XLOOKUP(C8767,kamus!$B$2:$B$87,kamus!$J$2:$J$87,"dihapus",0,1)</f>
        <v>0</v>
      </c>
      <c r="E8767">
        <f t="shared" si="956"/>
        <v>0</v>
      </c>
      <c r="F8767" s="14">
        <v>45413</v>
      </c>
      <c r="G8767" s="1">
        <f t="shared" si="957"/>
        <v>5</v>
      </c>
      <c r="H8767" s="1">
        <f t="shared" si="958"/>
        <v>2024</v>
      </c>
      <c r="I8767">
        <v>1</v>
      </c>
      <c r="J8767">
        <v>5</v>
      </c>
      <c r="K8767">
        <f t="shared" si="952"/>
        <v>6</v>
      </c>
      <c r="L8767">
        <v>10724</v>
      </c>
      <c r="M8767" s="6">
        <f t="shared" si="953"/>
        <v>9.3248787765759058</v>
      </c>
      <c r="N8767" s="6">
        <f t="shared" si="954"/>
        <v>46.624393882879524</v>
      </c>
      <c r="O8767" s="6">
        <f t="shared" si="955"/>
        <v>55.949272659455424</v>
      </c>
      <c r="Q8767">
        <f>_xlfn.XLOOKUP(C8767&amp;G8767&amp;H8767,covid!$E$2:$E$2184,covid!$D$2:$D$2184,0,0,1)</f>
        <v>0</v>
      </c>
    </row>
    <row r="8768" spans="1:17" x14ac:dyDescent="0.3">
      <c r="A8768">
        <f>_xlfn.XLOOKUP(C8768,kamus!$B$2:$B$87,kamus!$A$2:$A$87,0,0,1)</f>
        <v>66</v>
      </c>
      <c r="B8768" t="str">
        <f>_xlfn.XLOOKUP(C8768,kamus!$B$2:$B$87,kamus!$D$2:$D$87,"dihapus",0,1)</f>
        <v>Seyegan</v>
      </c>
      <c r="C8768" t="s">
        <v>222</v>
      </c>
      <c r="D8768">
        <f>_xlfn.XLOOKUP(C8768,kamus!$B$2:$B$87,kamus!$J$2:$J$87,"dihapus",0,1)</f>
        <v>0</v>
      </c>
      <c r="E8768">
        <f t="shared" si="956"/>
        <v>0</v>
      </c>
      <c r="F8768" s="14">
        <v>45413</v>
      </c>
      <c r="G8768" s="1">
        <f t="shared" si="957"/>
        <v>5</v>
      </c>
      <c r="H8768" s="1">
        <f t="shared" si="958"/>
        <v>2024</v>
      </c>
      <c r="I8768">
        <v>0</v>
      </c>
      <c r="J8768">
        <v>3</v>
      </c>
      <c r="K8768">
        <f t="shared" si="952"/>
        <v>3</v>
      </c>
      <c r="L8768">
        <v>9523</v>
      </c>
      <c r="M8768" s="6">
        <f t="shared" si="953"/>
        <v>0</v>
      </c>
      <c r="N8768" s="6">
        <f t="shared" si="954"/>
        <v>31.502677727606848</v>
      </c>
      <c r="O8768" s="6">
        <f t="shared" si="955"/>
        <v>31.502677727606848</v>
      </c>
      <c r="Q8768">
        <f>_xlfn.XLOOKUP(C8768&amp;G8768&amp;H8768,covid!$E$2:$E$2184,covid!$D$2:$D$2184,0,0,1)</f>
        <v>0</v>
      </c>
    </row>
    <row r="8769" spans="1:17" x14ac:dyDescent="0.3">
      <c r="A8769">
        <f>_xlfn.XLOOKUP(C8769,kamus!$B$2:$B$87,kamus!$A$2:$A$87,0,0,1)</f>
        <v>68</v>
      </c>
      <c r="B8769" t="str">
        <f>_xlfn.XLOOKUP(C8769,kamus!$B$2:$B$87,kamus!$D$2:$D$87,"dihapus",0,1)</f>
        <v>Seyegan</v>
      </c>
      <c r="C8769" t="s">
        <v>223</v>
      </c>
      <c r="D8769">
        <f>_xlfn.XLOOKUP(C8769,kamus!$B$2:$B$87,kamus!$J$2:$J$87,"dihapus",0,1)</f>
        <v>0</v>
      </c>
      <c r="E8769">
        <f t="shared" si="956"/>
        <v>0</v>
      </c>
      <c r="F8769" s="14">
        <v>45413</v>
      </c>
      <c r="G8769" s="1">
        <f t="shared" si="957"/>
        <v>5</v>
      </c>
      <c r="H8769" s="1">
        <f t="shared" si="958"/>
        <v>2024</v>
      </c>
      <c r="I8769">
        <v>0</v>
      </c>
      <c r="J8769">
        <v>0</v>
      </c>
      <c r="K8769">
        <f t="shared" si="952"/>
        <v>0</v>
      </c>
      <c r="L8769">
        <v>8010</v>
      </c>
      <c r="M8769" s="6">
        <f t="shared" si="953"/>
        <v>0</v>
      </c>
      <c r="N8769" s="6">
        <f t="shared" si="954"/>
        <v>0</v>
      </c>
      <c r="O8769" s="6">
        <f t="shared" si="955"/>
        <v>0</v>
      </c>
      <c r="Q8769">
        <f>_xlfn.XLOOKUP(C8769&amp;G8769&amp;H8769,covid!$E$2:$E$2184,covid!$D$2:$D$2184,0,0,1)</f>
        <v>0</v>
      </c>
    </row>
    <row r="8770" spans="1:17" x14ac:dyDescent="0.3">
      <c r="A8770">
        <f>_xlfn.XLOOKUP(C8770,kamus!$B$2:$B$87,kamus!$A$2:$A$87,0,0,1)</f>
        <v>65</v>
      </c>
      <c r="B8770" t="str">
        <f>_xlfn.XLOOKUP(C8770,kamus!$B$2:$B$87,kamus!$D$2:$D$87,"dihapus",0,1)</f>
        <v>Seyegan</v>
      </c>
      <c r="C8770" t="s">
        <v>224</v>
      </c>
      <c r="D8770">
        <f>_xlfn.XLOOKUP(C8770,kamus!$B$2:$B$87,kamus!$J$2:$J$87,"dihapus",0,1)</f>
        <v>1</v>
      </c>
      <c r="E8770">
        <f t="shared" si="956"/>
        <v>1</v>
      </c>
      <c r="F8770" s="14">
        <v>45413</v>
      </c>
      <c r="G8770" s="1">
        <f t="shared" si="957"/>
        <v>5</v>
      </c>
      <c r="H8770" s="1">
        <f t="shared" si="958"/>
        <v>2024</v>
      </c>
      <c r="I8770">
        <v>0</v>
      </c>
      <c r="J8770">
        <v>1</v>
      </c>
      <c r="K8770">
        <f t="shared" ref="K8770:K8833" si="959">J8770+I8770</f>
        <v>1</v>
      </c>
      <c r="L8770">
        <v>11168</v>
      </c>
      <c r="M8770" s="6">
        <f t="shared" ref="M8770:M8833" si="960">IF(ISBLANK(I8770)=TRUE,"",I8770/$L8770*100000)</f>
        <v>0</v>
      </c>
      <c r="N8770" s="6">
        <f t="shared" ref="N8770:N8833" si="961">IF(ISBLANK(J8770)=TRUE,"",J8770/$L8770*100000)</f>
        <v>8.9541547277936964</v>
      </c>
      <c r="O8770" s="6">
        <f t="shared" ref="O8770:O8833" si="962">IF(ISBLANK(K8770)=TRUE,"",K8770/$L8770*100000)</f>
        <v>8.9541547277936964</v>
      </c>
      <c r="Q8770">
        <f>_xlfn.XLOOKUP(C8770&amp;G8770&amp;H8770,covid!$E$2:$E$2184,covid!$D$2:$D$2184,0,0,1)</f>
        <v>0</v>
      </c>
    </row>
    <row r="8771" spans="1:17" x14ac:dyDescent="0.3">
      <c r="A8771">
        <f>_xlfn.XLOOKUP(C8771,kamus!$B$2:$B$87,kamus!$A$2:$A$87,0,0,1)</f>
        <v>69</v>
      </c>
      <c r="B8771" t="str">
        <f>_xlfn.XLOOKUP(C8771,kamus!$B$2:$B$87,kamus!$D$2:$D$87,"dihapus",0,1)</f>
        <v>Seyegan</v>
      </c>
      <c r="C8771" t="s">
        <v>225</v>
      </c>
      <c r="D8771">
        <f>_xlfn.XLOOKUP(C8771,kamus!$B$2:$B$87,kamus!$J$2:$J$87,"dihapus",0,1)</f>
        <v>0</v>
      </c>
      <c r="E8771">
        <f t="shared" ref="E8771:E8834" si="963">IF(D8771=0,0,IF(H8771&lt;2021,0,IF(AND(H8771=2021,G8771&lt;5),0,1)))</f>
        <v>0</v>
      </c>
      <c r="F8771" s="14">
        <v>45413</v>
      </c>
      <c r="G8771" s="1">
        <f t="shared" ref="G8771:G8834" si="964">MONTH(F8771)</f>
        <v>5</v>
      </c>
      <c r="H8771" s="1">
        <f t="shared" ref="H8771:H8834" si="965">YEAR(F8771)</f>
        <v>2024</v>
      </c>
      <c r="I8771">
        <v>1</v>
      </c>
      <c r="J8771">
        <v>7</v>
      </c>
      <c r="K8771">
        <f t="shared" si="959"/>
        <v>8</v>
      </c>
      <c r="L8771">
        <v>13448</v>
      </c>
      <c r="M8771" s="6">
        <f t="shared" si="960"/>
        <v>7.4360499702558007</v>
      </c>
      <c r="N8771" s="6">
        <f t="shared" si="961"/>
        <v>52.052349791790597</v>
      </c>
      <c r="O8771" s="6">
        <f t="shared" si="962"/>
        <v>59.488399762046406</v>
      </c>
      <c r="Q8771">
        <f>_xlfn.XLOOKUP(C8771&amp;G8771&amp;H8771,covid!$E$2:$E$2184,covid!$D$2:$D$2184,0,0,1)</f>
        <v>0</v>
      </c>
    </row>
    <row r="8772" spans="1:17" x14ac:dyDescent="0.3">
      <c r="A8772">
        <f>_xlfn.XLOOKUP(C8772,kamus!$B$2:$B$87,kamus!$A$2:$A$87,0,0,1)</f>
        <v>74</v>
      </c>
      <c r="B8772" t="str">
        <f>_xlfn.XLOOKUP(C8772,kamus!$B$2:$B$87,kamus!$D$2:$D$87,"dihapus",0,1)</f>
        <v>Sleman</v>
      </c>
      <c r="C8772" t="s">
        <v>205</v>
      </c>
      <c r="D8772">
        <f>_xlfn.XLOOKUP(C8772,kamus!$B$2:$B$87,kamus!$J$2:$J$87,"dihapus",0,1)</f>
        <v>1</v>
      </c>
      <c r="E8772">
        <f t="shared" si="963"/>
        <v>1</v>
      </c>
      <c r="F8772" s="14">
        <v>45413</v>
      </c>
      <c r="G8772" s="1">
        <f t="shared" si="964"/>
        <v>5</v>
      </c>
      <c r="H8772" s="1">
        <f t="shared" si="965"/>
        <v>2024</v>
      </c>
      <c r="I8772">
        <v>0</v>
      </c>
      <c r="J8772">
        <v>1</v>
      </c>
      <c r="K8772">
        <f t="shared" si="959"/>
        <v>1</v>
      </c>
      <c r="L8772">
        <v>15500</v>
      </c>
      <c r="M8772" s="6">
        <f t="shared" si="960"/>
        <v>0</v>
      </c>
      <c r="N8772" s="6">
        <f t="shared" si="961"/>
        <v>6.4516129032258069</v>
      </c>
      <c r="O8772" s="6">
        <f t="shared" si="962"/>
        <v>6.4516129032258069</v>
      </c>
      <c r="Q8772">
        <f>_xlfn.XLOOKUP(C8772&amp;G8772&amp;H8772,covid!$E$2:$E$2184,covid!$D$2:$D$2184,0,0,1)</f>
        <v>0</v>
      </c>
    </row>
    <row r="8773" spans="1:17" x14ac:dyDescent="0.3">
      <c r="A8773">
        <f>_xlfn.XLOOKUP(C8773,kamus!$B$2:$B$87,kamus!$A$2:$A$87,0,0,1)</f>
        <v>73</v>
      </c>
      <c r="B8773" t="str">
        <f>_xlfn.XLOOKUP(C8773,kamus!$B$2:$B$87,kamus!$D$2:$D$87,"dihapus",0,1)</f>
        <v>Sleman</v>
      </c>
      <c r="C8773" t="s">
        <v>232</v>
      </c>
      <c r="D8773">
        <f>_xlfn.XLOOKUP(C8773,kamus!$B$2:$B$87,kamus!$J$2:$J$87,"dihapus",0,1)</f>
        <v>1</v>
      </c>
      <c r="E8773">
        <f t="shared" si="963"/>
        <v>1</v>
      </c>
      <c r="F8773" s="14">
        <v>45413</v>
      </c>
      <c r="G8773" s="1">
        <f t="shared" si="964"/>
        <v>5</v>
      </c>
      <c r="H8773" s="1">
        <f t="shared" si="965"/>
        <v>2024</v>
      </c>
      <c r="I8773">
        <v>0</v>
      </c>
      <c r="J8773">
        <v>1</v>
      </c>
      <c r="K8773">
        <f t="shared" si="959"/>
        <v>1</v>
      </c>
      <c r="L8773">
        <v>12821</v>
      </c>
      <c r="M8773" s="6">
        <f t="shared" si="960"/>
        <v>0</v>
      </c>
      <c r="N8773" s="6">
        <f t="shared" si="961"/>
        <v>7.799703611262772</v>
      </c>
      <c r="O8773" s="6">
        <f t="shared" si="962"/>
        <v>7.799703611262772</v>
      </c>
      <c r="Q8773">
        <f>_xlfn.XLOOKUP(C8773&amp;G8773&amp;H8773,covid!$E$2:$E$2184,covid!$D$2:$D$2184,0,0,1)</f>
        <v>0</v>
      </c>
    </row>
    <row r="8774" spans="1:17" x14ac:dyDescent="0.3">
      <c r="A8774">
        <f>_xlfn.XLOOKUP(C8774,kamus!$B$2:$B$87,kamus!$A$2:$A$87,0,0,1)</f>
        <v>71</v>
      </c>
      <c r="B8774" t="str">
        <f>_xlfn.XLOOKUP(C8774,kamus!$B$2:$B$87,kamus!$D$2:$D$87,"dihapus",0,1)</f>
        <v>Sleman</v>
      </c>
      <c r="C8774" t="s">
        <v>271</v>
      </c>
      <c r="D8774">
        <f>_xlfn.XLOOKUP(C8774,kamus!$B$2:$B$87,kamus!$J$2:$J$87,"dihapus",0,1)</f>
        <v>1</v>
      </c>
      <c r="E8774">
        <f t="shared" si="963"/>
        <v>1</v>
      </c>
      <c r="F8774" s="14">
        <v>45413</v>
      </c>
      <c r="G8774" s="1">
        <f t="shared" si="964"/>
        <v>5</v>
      </c>
      <c r="H8774" s="1">
        <f t="shared" si="965"/>
        <v>2024</v>
      </c>
      <c r="I8774">
        <v>1</v>
      </c>
      <c r="J8774">
        <v>2</v>
      </c>
      <c r="K8774">
        <f t="shared" si="959"/>
        <v>3</v>
      </c>
      <c r="L8774">
        <v>15487</v>
      </c>
      <c r="M8774" s="6">
        <f t="shared" si="960"/>
        <v>6.4570284754955765</v>
      </c>
      <c r="N8774" s="6">
        <f t="shared" si="961"/>
        <v>12.914056950991153</v>
      </c>
      <c r="O8774" s="6">
        <f t="shared" si="962"/>
        <v>19.371085426486729</v>
      </c>
      <c r="Q8774">
        <f>_xlfn.XLOOKUP(C8774&amp;G8774&amp;H8774,covid!$E$2:$E$2184,covid!$D$2:$D$2184,0,0,1)</f>
        <v>0</v>
      </c>
    </row>
    <row r="8775" spans="1:17" x14ac:dyDescent="0.3">
      <c r="A8775">
        <f>_xlfn.XLOOKUP(C8775,kamus!$B$2:$B$87,kamus!$A$2:$A$87,0,0,1)</f>
        <v>72</v>
      </c>
      <c r="B8775" t="str">
        <f>_xlfn.XLOOKUP(C8775,kamus!$B$2:$B$87,kamus!$D$2:$D$87,"dihapus",0,1)</f>
        <v>Sleman</v>
      </c>
      <c r="C8775" t="s">
        <v>273</v>
      </c>
      <c r="D8775">
        <f>_xlfn.XLOOKUP(C8775,kamus!$B$2:$B$87,kamus!$J$2:$J$87,"dihapus",0,1)</f>
        <v>1</v>
      </c>
      <c r="E8775">
        <f t="shared" si="963"/>
        <v>1</v>
      </c>
      <c r="F8775" s="14">
        <v>45413</v>
      </c>
      <c r="G8775" s="1">
        <f t="shared" si="964"/>
        <v>5</v>
      </c>
      <c r="H8775" s="1">
        <f t="shared" si="965"/>
        <v>2024</v>
      </c>
      <c r="I8775">
        <v>0</v>
      </c>
      <c r="J8775">
        <v>3</v>
      </c>
      <c r="K8775">
        <f t="shared" si="959"/>
        <v>3</v>
      </c>
      <c r="L8775">
        <v>18748</v>
      </c>
      <c r="M8775" s="6">
        <f t="shared" si="960"/>
        <v>0</v>
      </c>
      <c r="N8775" s="6">
        <f t="shared" si="961"/>
        <v>16.001706848730532</v>
      </c>
      <c r="O8775" s="6">
        <f t="shared" si="962"/>
        <v>16.001706848730532</v>
      </c>
      <c r="Q8775">
        <f>_xlfn.XLOOKUP(C8775&amp;G8775&amp;H8775,covid!$E$2:$E$2184,covid!$D$2:$D$2184,0,0,1)</f>
        <v>0</v>
      </c>
    </row>
    <row r="8776" spans="1:17" x14ac:dyDescent="0.3">
      <c r="A8776">
        <f>_xlfn.XLOOKUP(C8776,kamus!$B$2:$B$87,kamus!$A$2:$A$87,0,0,1)</f>
        <v>70</v>
      </c>
      <c r="B8776" t="str">
        <f>_xlfn.XLOOKUP(C8776,kamus!$B$2:$B$87,kamus!$D$2:$D$87,"dihapus",0,1)</f>
        <v>Sleman</v>
      </c>
      <c r="C8776" t="s">
        <v>274</v>
      </c>
      <c r="D8776">
        <f>_xlfn.XLOOKUP(C8776,kamus!$B$2:$B$87,kamus!$J$2:$J$87,"dihapus",0,1)</f>
        <v>0</v>
      </c>
      <c r="E8776">
        <f t="shared" si="963"/>
        <v>0</v>
      </c>
      <c r="F8776" s="14">
        <v>45413</v>
      </c>
      <c r="G8776" s="1">
        <f t="shared" si="964"/>
        <v>5</v>
      </c>
      <c r="H8776" s="1">
        <f t="shared" si="965"/>
        <v>2024</v>
      </c>
      <c r="I8776">
        <v>1</v>
      </c>
      <c r="J8776">
        <v>3</v>
      </c>
      <c r="K8776">
        <f t="shared" si="959"/>
        <v>4</v>
      </c>
      <c r="L8776">
        <v>9964</v>
      </c>
      <c r="M8776" s="6">
        <f t="shared" si="960"/>
        <v>10.036130068245685</v>
      </c>
      <c r="N8776" s="6">
        <f t="shared" si="961"/>
        <v>30.108390204737056</v>
      </c>
      <c r="O8776" s="6">
        <f t="shared" si="962"/>
        <v>40.144520272982739</v>
      </c>
      <c r="Q8776">
        <f>_xlfn.XLOOKUP(C8776&amp;G8776&amp;H8776,covid!$E$2:$E$2184,covid!$D$2:$D$2184,0,0,1)</f>
        <v>0</v>
      </c>
    </row>
    <row r="8777" spans="1:17" x14ac:dyDescent="0.3">
      <c r="A8777">
        <f>_xlfn.XLOOKUP(C8777,kamus!$B$2:$B$87,kamus!$A$2:$A$87,0,0,1)</f>
        <v>77</v>
      </c>
      <c r="B8777" t="str">
        <f>_xlfn.XLOOKUP(C8777,kamus!$B$2:$B$87,kamus!$D$2:$D$87,"dihapus",0,1)</f>
        <v>Tempel 1</v>
      </c>
      <c r="C8777" t="s">
        <v>218</v>
      </c>
      <c r="D8777">
        <f>_xlfn.XLOOKUP(C8777,kamus!$B$2:$B$87,kamus!$J$2:$J$87,"dihapus",0,1)</f>
        <v>0</v>
      </c>
      <c r="E8777">
        <f t="shared" si="963"/>
        <v>0</v>
      </c>
      <c r="F8777" s="14">
        <v>45413</v>
      </c>
      <c r="G8777" s="1">
        <f t="shared" si="964"/>
        <v>5</v>
      </c>
      <c r="H8777" s="1">
        <f t="shared" si="965"/>
        <v>2024</v>
      </c>
      <c r="I8777">
        <v>1</v>
      </c>
      <c r="J8777">
        <v>2</v>
      </c>
      <c r="K8777">
        <f t="shared" si="959"/>
        <v>3</v>
      </c>
      <c r="L8777">
        <v>7789</v>
      </c>
      <c r="M8777" s="6">
        <f t="shared" si="960"/>
        <v>12.838618564642445</v>
      </c>
      <c r="N8777" s="6">
        <f t="shared" si="961"/>
        <v>25.67723712928489</v>
      </c>
      <c r="O8777" s="6">
        <f t="shared" si="962"/>
        <v>38.515855693927335</v>
      </c>
      <c r="Q8777">
        <f>_xlfn.XLOOKUP(C8777&amp;G8777&amp;H8777,covid!$E$2:$E$2184,covid!$D$2:$D$2184,0,0,1)</f>
        <v>0</v>
      </c>
    </row>
    <row r="8778" spans="1:17" x14ac:dyDescent="0.3">
      <c r="A8778">
        <f>_xlfn.XLOOKUP(C8778,kamus!$B$2:$B$87,kamus!$A$2:$A$87,0,0,1)</f>
        <v>76</v>
      </c>
      <c r="B8778" t="str">
        <f>_xlfn.XLOOKUP(C8778,kamus!$B$2:$B$87,kamus!$D$2:$D$87,"dihapus",0,1)</f>
        <v>Tempel 1</v>
      </c>
      <c r="C8778" t="s">
        <v>226</v>
      </c>
      <c r="D8778">
        <f>_xlfn.XLOOKUP(C8778,kamus!$B$2:$B$87,kamus!$J$2:$J$87,"dihapus",0,1)</f>
        <v>1</v>
      </c>
      <c r="E8778">
        <f t="shared" si="963"/>
        <v>1</v>
      </c>
      <c r="F8778" s="14">
        <v>45413</v>
      </c>
      <c r="G8778" s="1">
        <f t="shared" si="964"/>
        <v>5</v>
      </c>
      <c r="H8778" s="1">
        <f t="shared" si="965"/>
        <v>2024</v>
      </c>
      <c r="I8778">
        <v>0</v>
      </c>
      <c r="J8778">
        <v>1</v>
      </c>
      <c r="K8778">
        <f t="shared" si="959"/>
        <v>1</v>
      </c>
      <c r="L8778">
        <v>11146</v>
      </c>
      <c r="M8778" s="6">
        <f t="shared" si="960"/>
        <v>0</v>
      </c>
      <c r="N8778" s="6">
        <f t="shared" si="961"/>
        <v>8.9718284586398713</v>
      </c>
      <c r="O8778" s="6">
        <f t="shared" si="962"/>
        <v>8.9718284586398713</v>
      </c>
      <c r="Q8778">
        <f>_xlfn.XLOOKUP(C8778&amp;G8778&amp;H8778,covid!$E$2:$E$2184,covid!$D$2:$D$2184,0,0,1)</f>
        <v>0</v>
      </c>
    </row>
    <row r="8779" spans="1:17" x14ac:dyDescent="0.3">
      <c r="A8779">
        <f>_xlfn.XLOOKUP(C8779,kamus!$B$2:$B$87,kamus!$A$2:$A$87,0,0,1)</f>
        <v>75</v>
      </c>
      <c r="B8779" t="str">
        <f>_xlfn.XLOOKUP(C8779,kamus!$B$2:$B$87,kamus!$D$2:$D$87,"dihapus",0,1)</f>
        <v>Tempel 1</v>
      </c>
      <c r="C8779" t="s">
        <v>227</v>
      </c>
      <c r="D8779">
        <f>_xlfn.XLOOKUP(C8779,kamus!$B$2:$B$87,kamus!$J$2:$J$87,"dihapus",0,1)</f>
        <v>0</v>
      </c>
      <c r="E8779">
        <f t="shared" si="963"/>
        <v>0</v>
      </c>
      <c r="F8779" s="14">
        <v>45413</v>
      </c>
      <c r="G8779" s="1">
        <f t="shared" si="964"/>
        <v>5</v>
      </c>
      <c r="H8779" s="1">
        <f t="shared" si="965"/>
        <v>2024</v>
      </c>
      <c r="I8779">
        <v>1</v>
      </c>
      <c r="J8779">
        <v>1</v>
      </c>
      <c r="K8779">
        <f t="shared" si="959"/>
        <v>2</v>
      </c>
      <c r="L8779">
        <v>6858</v>
      </c>
      <c r="M8779" s="6">
        <f t="shared" si="960"/>
        <v>14.581510644502773</v>
      </c>
      <c r="N8779" s="6">
        <f t="shared" si="961"/>
        <v>14.581510644502773</v>
      </c>
      <c r="O8779" s="6">
        <f t="shared" si="962"/>
        <v>29.163021289005545</v>
      </c>
      <c r="Q8779">
        <f>_xlfn.XLOOKUP(C8779&amp;G8779&amp;H8779,covid!$E$2:$E$2184,covid!$D$2:$D$2184,0,0,1)</f>
        <v>0</v>
      </c>
    </row>
    <row r="8780" spans="1:17" x14ac:dyDescent="0.3">
      <c r="A8780">
        <f>_xlfn.XLOOKUP(C8780,kamus!$B$2:$B$87,kamus!$A$2:$A$87,0,0,1)</f>
        <v>78</v>
      </c>
      <c r="B8780" t="str">
        <f>_xlfn.XLOOKUP(C8780,kamus!$B$2:$B$87,kamus!$D$2:$D$87,"dihapus",0,1)</f>
        <v>Tempel 1</v>
      </c>
      <c r="C8780" t="s">
        <v>229</v>
      </c>
      <c r="D8780">
        <f>_xlfn.XLOOKUP(C8780,kamus!$B$2:$B$87,kamus!$J$2:$J$87,"dihapus",0,1)</f>
        <v>0</v>
      </c>
      <c r="E8780">
        <f t="shared" si="963"/>
        <v>0</v>
      </c>
      <c r="F8780" s="14">
        <v>45413</v>
      </c>
      <c r="G8780" s="1">
        <f t="shared" si="964"/>
        <v>5</v>
      </c>
      <c r="H8780" s="1">
        <f t="shared" si="965"/>
        <v>2024</v>
      </c>
      <c r="I8780">
        <v>1</v>
      </c>
      <c r="J8780">
        <v>3</v>
      </c>
      <c r="K8780">
        <f t="shared" si="959"/>
        <v>4</v>
      </c>
      <c r="L8780">
        <v>5351</v>
      </c>
      <c r="M8780" s="6">
        <f t="shared" si="960"/>
        <v>18.688095683049898</v>
      </c>
      <c r="N8780" s="6">
        <f t="shared" si="961"/>
        <v>56.064287049149691</v>
      </c>
      <c r="O8780" s="6">
        <f t="shared" si="962"/>
        <v>74.752382732199592</v>
      </c>
      <c r="Q8780">
        <f>_xlfn.XLOOKUP(C8780&amp;G8780&amp;H8780,covid!$E$2:$E$2184,covid!$D$2:$D$2184,0,0,1)</f>
        <v>0</v>
      </c>
    </row>
    <row r="8781" spans="1:17" x14ac:dyDescent="0.3">
      <c r="A8781">
        <f>_xlfn.XLOOKUP(C8781,kamus!$B$2:$B$87,kamus!$A$2:$A$87,0,0,1)</f>
        <v>79</v>
      </c>
      <c r="B8781" t="str">
        <f>_xlfn.XLOOKUP(C8781,kamus!$B$2:$B$87,kamus!$D$2:$D$87,"dihapus",0,1)</f>
        <v>Tempel 2</v>
      </c>
      <c r="C8781" t="s">
        <v>201</v>
      </c>
      <c r="D8781">
        <f>_xlfn.XLOOKUP(C8781,kamus!$B$2:$B$87,kamus!$J$2:$J$87,"dihapus",0,1)</f>
        <v>0</v>
      </c>
      <c r="E8781">
        <f t="shared" si="963"/>
        <v>0</v>
      </c>
      <c r="F8781" s="14">
        <v>45413</v>
      </c>
      <c r="G8781" s="1">
        <f t="shared" si="964"/>
        <v>5</v>
      </c>
      <c r="H8781" s="1">
        <f t="shared" si="965"/>
        <v>2024</v>
      </c>
      <c r="I8781">
        <v>0</v>
      </c>
      <c r="J8781">
        <v>3</v>
      </c>
      <c r="K8781">
        <f t="shared" si="959"/>
        <v>3</v>
      </c>
      <c r="L8781">
        <v>7708</v>
      </c>
      <c r="M8781" s="6">
        <f t="shared" si="960"/>
        <v>0</v>
      </c>
      <c r="N8781" s="6">
        <f t="shared" si="961"/>
        <v>38.92060197197717</v>
      </c>
      <c r="O8781" s="6">
        <f t="shared" si="962"/>
        <v>38.92060197197717</v>
      </c>
      <c r="Q8781">
        <f>_xlfn.XLOOKUP(C8781&amp;G8781&amp;H8781,covid!$E$2:$E$2184,covid!$D$2:$D$2184,0,0,1)</f>
        <v>0</v>
      </c>
    </row>
    <row r="8782" spans="1:17" x14ac:dyDescent="0.3">
      <c r="A8782">
        <f>_xlfn.XLOOKUP(C8782,kamus!$B$2:$B$87,kamus!$A$2:$A$87,0,0,1)</f>
        <v>80</v>
      </c>
      <c r="B8782" t="str">
        <f>_xlfn.XLOOKUP(C8782,kamus!$B$2:$B$87,kamus!$D$2:$D$87,"dihapus",0,1)</f>
        <v>Tempel 2</v>
      </c>
      <c r="C8782" t="s">
        <v>233</v>
      </c>
      <c r="D8782">
        <f>_xlfn.XLOOKUP(C8782,kamus!$B$2:$B$87,kamus!$J$2:$J$87,"dihapus",0,1)</f>
        <v>0</v>
      </c>
      <c r="E8782">
        <f t="shared" si="963"/>
        <v>0</v>
      </c>
      <c r="F8782" s="14">
        <v>45413</v>
      </c>
      <c r="G8782" s="1">
        <f t="shared" si="964"/>
        <v>5</v>
      </c>
      <c r="H8782" s="1">
        <f t="shared" si="965"/>
        <v>2024</v>
      </c>
      <c r="I8782">
        <v>0</v>
      </c>
      <c r="J8782">
        <v>2</v>
      </c>
      <c r="K8782">
        <f t="shared" si="959"/>
        <v>2</v>
      </c>
      <c r="L8782">
        <v>6557</v>
      </c>
      <c r="M8782" s="6">
        <f t="shared" si="960"/>
        <v>0</v>
      </c>
      <c r="N8782" s="6">
        <f t="shared" si="961"/>
        <v>30.501753850846427</v>
      </c>
      <c r="O8782" s="6">
        <f t="shared" si="962"/>
        <v>30.501753850846427</v>
      </c>
      <c r="Q8782">
        <f>_xlfn.XLOOKUP(C8782&amp;G8782&amp;H8782,covid!$E$2:$E$2184,covid!$D$2:$D$2184,0,0,1)</f>
        <v>0</v>
      </c>
    </row>
    <row r="8783" spans="1:17" x14ac:dyDescent="0.3">
      <c r="A8783">
        <f>_xlfn.XLOOKUP(C8783,kamus!$B$2:$B$87,kamus!$A$2:$A$87,0,0,1)</f>
        <v>81</v>
      </c>
      <c r="B8783" t="str">
        <f>_xlfn.XLOOKUP(C8783,kamus!$B$2:$B$87,kamus!$D$2:$D$87,"dihapus",0,1)</f>
        <v>Tempel 2</v>
      </c>
      <c r="C8783" t="s">
        <v>263</v>
      </c>
      <c r="D8783">
        <f>_xlfn.XLOOKUP(C8783,kamus!$B$2:$B$87,kamus!$J$2:$J$87,"dihapus",0,1)</f>
        <v>0</v>
      </c>
      <c r="E8783">
        <f t="shared" si="963"/>
        <v>0</v>
      </c>
      <c r="F8783" s="14">
        <v>45413</v>
      </c>
      <c r="G8783" s="1">
        <f t="shared" si="964"/>
        <v>5</v>
      </c>
      <c r="H8783" s="1">
        <f t="shared" si="965"/>
        <v>2024</v>
      </c>
      <c r="I8783">
        <v>0</v>
      </c>
      <c r="J8783">
        <v>0</v>
      </c>
      <c r="K8783">
        <f t="shared" si="959"/>
        <v>0</v>
      </c>
      <c r="L8783">
        <v>4715</v>
      </c>
      <c r="M8783" s="6">
        <f t="shared" si="960"/>
        <v>0</v>
      </c>
      <c r="N8783" s="6">
        <f t="shared" si="961"/>
        <v>0</v>
      </c>
      <c r="O8783" s="6">
        <f t="shared" si="962"/>
        <v>0</v>
      </c>
      <c r="Q8783">
        <f>_xlfn.XLOOKUP(C8783&amp;G8783&amp;H8783,covid!$E$2:$E$2184,covid!$D$2:$D$2184,0,0,1)</f>
        <v>0</v>
      </c>
    </row>
    <row r="8784" spans="1:17" x14ac:dyDescent="0.3">
      <c r="A8784">
        <f>_xlfn.XLOOKUP(C8784,kamus!$B$2:$B$87,kamus!$A$2:$A$87,0,0,1)</f>
        <v>82</v>
      </c>
      <c r="B8784" t="str">
        <f>_xlfn.XLOOKUP(C8784,kamus!$B$2:$B$87,kamus!$D$2:$D$87,"dihapus",0,1)</f>
        <v>Tempel 2</v>
      </c>
      <c r="C8784" t="s">
        <v>266</v>
      </c>
      <c r="D8784">
        <f>_xlfn.XLOOKUP(C8784,kamus!$B$2:$B$87,kamus!$J$2:$J$87,"dihapus",0,1)</f>
        <v>0</v>
      </c>
      <c r="E8784">
        <f t="shared" si="963"/>
        <v>0</v>
      </c>
      <c r="F8784" s="14">
        <v>45413</v>
      </c>
      <c r="G8784" s="1">
        <f t="shared" si="964"/>
        <v>5</v>
      </c>
      <c r="H8784" s="1">
        <f t="shared" si="965"/>
        <v>2024</v>
      </c>
      <c r="I8784">
        <v>0</v>
      </c>
      <c r="J8784">
        <v>2</v>
      </c>
      <c r="K8784">
        <f t="shared" si="959"/>
        <v>2</v>
      </c>
      <c r="L8784">
        <v>5256</v>
      </c>
      <c r="M8784" s="6">
        <f t="shared" si="960"/>
        <v>0</v>
      </c>
      <c r="N8784" s="6">
        <f t="shared" si="961"/>
        <v>38.051750380517504</v>
      </c>
      <c r="O8784" s="6">
        <f t="shared" si="962"/>
        <v>38.051750380517504</v>
      </c>
      <c r="Q8784">
        <f>_xlfn.XLOOKUP(C8784&amp;G8784&amp;H8784,covid!$E$2:$E$2184,covid!$D$2:$D$2184,0,0,1)</f>
        <v>0</v>
      </c>
    </row>
    <row r="8785" spans="1:17" x14ac:dyDescent="0.3">
      <c r="A8785">
        <f>_xlfn.XLOOKUP(C8785,kamus!$B$2:$B$87,kamus!$A$2:$A$87,0,0,1)</f>
        <v>84</v>
      </c>
      <c r="B8785" t="str">
        <f>_xlfn.XLOOKUP(C8785,kamus!$B$2:$B$87,kamus!$D$2:$D$87,"dihapus",0,1)</f>
        <v>turi</v>
      </c>
      <c r="C8785" t="s">
        <v>199</v>
      </c>
      <c r="D8785">
        <f>_xlfn.XLOOKUP(C8785,kamus!$B$2:$B$87,kamus!$J$2:$J$87,"dihapus",0,1)</f>
        <v>0</v>
      </c>
      <c r="E8785">
        <f t="shared" si="963"/>
        <v>0</v>
      </c>
      <c r="F8785" s="14">
        <v>45413</v>
      </c>
      <c r="G8785" s="1">
        <f t="shared" si="964"/>
        <v>5</v>
      </c>
      <c r="H8785" s="1">
        <f t="shared" si="965"/>
        <v>2024</v>
      </c>
      <c r="I8785">
        <v>0</v>
      </c>
      <c r="J8785">
        <v>0</v>
      </c>
      <c r="K8785">
        <f t="shared" si="959"/>
        <v>0</v>
      </c>
      <c r="L8785">
        <v>9645</v>
      </c>
      <c r="M8785" s="6">
        <f t="shared" si="960"/>
        <v>0</v>
      </c>
      <c r="N8785" s="6">
        <f t="shared" si="961"/>
        <v>0</v>
      </c>
      <c r="O8785" s="6">
        <f t="shared" si="962"/>
        <v>0</v>
      </c>
      <c r="Q8785">
        <f>_xlfn.XLOOKUP(C8785&amp;G8785&amp;H8785,covid!$E$2:$E$2184,covid!$D$2:$D$2184,0,0,1)</f>
        <v>0</v>
      </c>
    </row>
    <row r="8786" spans="1:17" x14ac:dyDescent="0.3">
      <c r="A8786">
        <f>_xlfn.XLOOKUP(C8786,kamus!$B$2:$B$87,kamus!$A$2:$A$87,0,0,1)</f>
        <v>86</v>
      </c>
      <c r="B8786" t="str">
        <f>_xlfn.XLOOKUP(C8786,kamus!$B$2:$B$87,kamus!$D$2:$D$87,"dihapus",0,1)</f>
        <v>turi</v>
      </c>
      <c r="C8786" t="s">
        <v>209</v>
      </c>
      <c r="D8786">
        <f>_xlfn.XLOOKUP(C8786,kamus!$B$2:$B$87,kamus!$J$2:$J$87,"dihapus",0,1)</f>
        <v>0</v>
      </c>
      <c r="E8786">
        <f t="shared" si="963"/>
        <v>0</v>
      </c>
      <c r="F8786" s="14">
        <v>45413</v>
      </c>
      <c r="G8786" s="1">
        <f t="shared" si="964"/>
        <v>5</v>
      </c>
      <c r="H8786" s="1">
        <f t="shared" si="965"/>
        <v>2024</v>
      </c>
      <c r="I8786">
        <v>0</v>
      </c>
      <c r="J8786">
        <v>0</v>
      </c>
      <c r="K8786">
        <f t="shared" si="959"/>
        <v>0</v>
      </c>
      <c r="L8786">
        <v>9496</v>
      </c>
      <c r="M8786" s="6">
        <f t="shared" si="960"/>
        <v>0</v>
      </c>
      <c r="N8786" s="6">
        <f t="shared" si="961"/>
        <v>0</v>
      </c>
      <c r="O8786" s="6">
        <f t="shared" si="962"/>
        <v>0</v>
      </c>
      <c r="Q8786">
        <f>_xlfn.XLOOKUP(C8786&amp;G8786&amp;H8786,covid!$E$2:$E$2184,covid!$D$2:$D$2184,0,0,1)</f>
        <v>0</v>
      </c>
    </row>
    <row r="8787" spans="1:17" x14ac:dyDescent="0.3">
      <c r="A8787">
        <f>_xlfn.XLOOKUP(C8787,kamus!$B$2:$B$87,kamus!$A$2:$A$87,0,0,1)</f>
        <v>83</v>
      </c>
      <c r="B8787" t="str">
        <f>_xlfn.XLOOKUP(C8787,kamus!$B$2:$B$87,kamus!$D$2:$D$87,"dihapus",0,1)</f>
        <v>turi</v>
      </c>
      <c r="C8787" t="s">
        <v>211</v>
      </c>
      <c r="D8787">
        <f>_xlfn.XLOOKUP(C8787,kamus!$B$2:$B$87,kamus!$J$2:$J$87,"dihapus",0,1)</f>
        <v>0</v>
      </c>
      <c r="E8787">
        <f t="shared" si="963"/>
        <v>0</v>
      </c>
      <c r="F8787" s="14">
        <v>45413</v>
      </c>
      <c r="G8787" s="1">
        <f t="shared" si="964"/>
        <v>5</v>
      </c>
      <c r="H8787" s="1">
        <f t="shared" si="965"/>
        <v>2024</v>
      </c>
      <c r="I8787">
        <v>0</v>
      </c>
      <c r="J8787">
        <v>0</v>
      </c>
      <c r="K8787">
        <f t="shared" si="959"/>
        <v>0</v>
      </c>
      <c r="L8787">
        <v>8497</v>
      </c>
      <c r="M8787" s="6">
        <f t="shared" si="960"/>
        <v>0</v>
      </c>
      <c r="N8787" s="6">
        <f t="shared" si="961"/>
        <v>0</v>
      </c>
      <c r="O8787" s="6">
        <f t="shared" si="962"/>
        <v>0</v>
      </c>
      <c r="Q8787">
        <f>_xlfn.XLOOKUP(C8787&amp;G8787&amp;H8787,covid!$E$2:$E$2184,covid!$D$2:$D$2184,0,0,1)</f>
        <v>0</v>
      </c>
    </row>
    <row r="8788" spans="1:17" x14ac:dyDescent="0.3">
      <c r="A8788">
        <f>_xlfn.XLOOKUP(C8788,kamus!$B$2:$B$87,kamus!$A$2:$A$87,0,0,1)</f>
        <v>85</v>
      </c>
      <c r="B8788" t="str">
        <f>_xlfn.XLOOKUP(C8788,kamus!$B$2:$B$87,kamus!$D$2:$D$87,"dihapus",0,1)</f>
        <v>turi</v>
      </c>
      <c r="C8788" t="s">
        <v>279</v>
      </c>
      <c r="D8788">
        <f>_xlfn.XLOOKUP(C8788,kamus!$B$2:$B$87,kamus!$J$2:$J$87,"dihapus",0,1)</f>
        <v>0</v>
      </c>
      <c r="E8788">
        <f t="shared" si="963"/>
        <v>0</v>
      </c>
      <c r="F8788" s="14">
        <v>45413</v>
      </c>
      <c r="G8788" s="1">
        <f t="shared" si="964"/>
        <v>5</v>
      </c>
      <c r="H8788" s="1">
        <f t="shared" si="965"/>
        <v>2024</v>
      </c>
      <c r="I8788">
        <v>0</v>
      </c>
      <c r="J8788">
        <v>0</v>
      </c>
      <c r="K8788">
        <f t="shared" si="959"/>
        <v>0</v>
      </c>
      <c r="L8788">
        <v>10898</v>
      </c>
      <c r="M8788" s="6">
        <f t="shared" si="960"/>
        <v>0</v>
      </c>
      <c r="N8788" s="6">
        <f t="shared" si="961"/>
        <v>0</v>
      </c>
      <c r="O8788" s="6">
        <f t="shared" si="962"/>
        <v>0</v>
      </c>
      <c r="Q8788">
        <f>_xlfn.XLOOKUP(C8788&amp;G8788&amp;H8788,covid!$E$2:$E$2184,covid!$D$2:$D$2184,0,0,1)</f>
        <v>0</v>
      </c>
    </row>
    <row r="8789" spans="1:17" x14ac:dyDescent="0.3">
      <c r="A8789">
        <f>_xlfn.XLOOKUP(C8789,kamus!$B$2:$B$87,kamus!$A$2:$A$87,0,0,1)</f>
        <v>4</v>
      </c>
      <c r="B8789" t="str">
        <f>_xlfn.XLOOKUP(C8789,kamus!$B$2:$B$87,kamus!$D$2:$D$87,"dihapus",0,1)</f>
        <v>Berbah</v>
      </c>
      <c r="C8789" t="s">
        <v>215</v>
      </c>
      <c r="D8789">
        <f>_xlfn.XLOOKUP(C8789,kamus!$B$2:$B$87,kamus!$J$2:$J$87,"dihapus",0,1)</f>
        <v>0</v>
      </c>
      <c r="E8789">
        <f t="shared" si="963"/>
        <v>0</v>
      </c>
      <c r="F8789" s="14">
        <v>45444</v>
      </c>
      <c r="G8789" s="1">
        <f t="shared" si="964"/>
        <v>6</v>
      </c>
      <c r="H8789" s="1">
        <f t="shared" si="965"/>
        <v>2024</v>
      </c>
      <c r="I8789">
        <v>4</v>
      </c>
      <c r="J8789">
        <v>3</v>
      </c>
      <c r="K8789">
        <f t="shared" si="959"/>
        <v>7</v>
      </c>
      <c r="L8789">
        <v>11372</v>
      </c>
      <c r="M8789" s="6">
        <f t="shared" si="960"/>
        <v>35.174111853675697</v>
      </c>
      <c r="N8789" s="6">
        <f t="shared" si="961"/>
        <v>26.380583890256773</v>
      </c>
      <c r="O8789" s="6">
        <f t="shared" si="962"/>
        <v>61.55469574393247</v>
      </c>
      <c r="Q8789">
        <f>_xlfn.XLOOKUP(C8789&amp;G8789&amp;H8789,covid!$E$2:$E$2184,covid!$D$2:$D$2184,0,0,1)</f>
        <v>0</v>
      </c>
    </row>
    <row r="8790" spans="1:17" x14ac:dyDescent="0.3">
      <c r="A8790">
        <f>_xlfn.XLOOKUP(C8790,kamus!$B$2:$B$87,kamus!$A$2:$A$87,0,0,1)</f>
        <v>1</v>
      </c>
      <c r="B8790" t="str">
        <f>_xlfn.XLOOKUP(C8790,kamus!$B$2:$B$87,kamus!$D$2:$D$87,"dihapus",0,1)</f>
        <v>Berbah</v>
      </c>
      <c r="C8790" t="s">
        <v>216</v>
      </c>
      <c r="D8790">
        <f>_xlfn.XLOOKUP(C8790,kamus!$B$2:$B$87,kamus!$J$2:$J$87,"dihapus",0,1)</f>
        <v>1</v>
      </c>
      <c r="E8790">
        <f t="shared" si="963"/>
        <v>1</v>
      </c>
      <c r="F8790" s="14">
        <v>45444</v>
      </c>
      <c r="G8790" s="1">
        <f t="shared" si="964"/>
        <v>6</v>
      </c>
      <c r="H8790" s="1">
        <f t="shared" si="965"/>
        <v>2024</v>
      </c>
      <c r="I8790">
        <v>1</v>
      </c>
      <c r="J8790">
        <v>0</v>
      </c>
      <c r="K8790">
        <f t="shared" si="959"/>
        <v>1</v>
      </c>
      <c r="L8790">
        <v>14469</v>
      </c>
      <c r="M8790" s="6">
        <f t="shared" si="960"/>
        <v>6.9113276660446461</v>
      </c>
      <c r="N8790" s="6">
        <f t="shared" si="961"/>
        <v>0</v>
      </c>
      <c r="O8790" s="6">
        <f t="shared" si="962"/>
        <v>6.9113276660446461</v>
      </c>
      <c r="Q8790">
        <f>_xlfn.XLOOKUP(C8790&amp;G8790&amp;H8790,covid!$E$2:$E$2184,covid!$D$2:$D$2184,0,0,1)</f>
        <v>0</v>
      </c>
    </row>
    <row r="8791" spans="1:17" x14ac:dyDescent="0.3">
      <c r="A8791">
        <f>_xlfn.XLOOKUP(C8791,kamus!$B$2:$B$87,kamus!$A$2:$A$87,0,0,1)</f>
        <v>2</v>
      </c>
      <c r="B8791" t="str">
        <f>_xlfn.XLOOKUP(C8791,kamus!$B$2:$B$87,kamus!$D$2:$D$87,"dihapus",0,1)</f>
        <v>Berbah</v>
      </c>
      <c r="C8791" t="s">
        <v>246</v>
      </c>
      <c r="D8791">
        <f>_xlfn.XLOOKUP(C8791,kamus!$B$2:$B$87,kamus!$J$2:$J$87,"dihapus",0,1)</f>
        <v>1</v>
      </c>
      <c r="E8791">
        <f t="shared" si="963"/>
        <v>1</v>
      </c>
      <c r="F8791" s="14">
        <v>45444</v>
      </c>
      <c r="G8791" s="1">
        <f t="shared" si="964"/>
        <v>6</v>
      </c>
      <c r="H8791" s="1">
        <f t="shared" si="965"/>
        <v>2024</v>
      </c>
      <c r="I8791">
        <v>2</v>
      </c>
      <c r="J8791">
        <v>1</v>
      </c>
      <c r="K8791">
        <f t="shared" si="959"/>
        <v>3</v>
      </c>
      <c r="L8791">
        <v>18580</v>
      </c>
      <c r="M8791" s="6">
        <f t="shared" si="960"/>
        <v>10.764262648008613</v>
      </c>
      <c r="N8791" s="6">
        <f t="shared" si="961"/>
        <v>5.3821313240043063</v>
      </c>
      <c r="O8791" s="6">
        <f t="shared" si="962"/>
        <v>16.146393972012916</v>
      </c>
      <c r="Q8791">
        <f>_xlfn.XLOOKUP(C8791&amp;G8791&amp;H8791,covid!$E$2:$E$2184,covid!$D$2:$D$2184,0,0,1)</f>
        <v>0</v>
      </c>
    </row>
    <row r="8792" spans="1:17" x14ac:dyDescent="0.3">
      <c r="A8792">
        <f>_xlfn.XLOOKUP(C8792,kamus!$B$2:$B$87,kamus!$A$2:$A$87,0,0,1)</f>
        <v>3</v>
      </c>
      <c r="B8792" t="str">
        <f>_xlfn.XLOOKUP(C8792,kamus!$B$2:$B$87,kamus!$D$2:$D$87,"dihapus",0,1)</f>
        <v>Berbah</v>
      </c>
      <c r="C8792" t="s">
        <v>267</v>
      </c>
      <c r="D8792">
        <f>_xlfn.XLOOKUP(C8792,kamus!$B$2:$B$87,kamus!$J$2:$J$87,"dihapus",0,1)</f>
        <v>1</v>
      </c>
      <c r="E8792">
        <f t="shared" si="963"/>
        <v>1</v>
      </c>
      <c r="F8792" s="14">
        <v>45444</v>
      </c>
      <c r="G8792" s="1">
        <f t="shared" si="964"/>
        <v>6</v>
      </c>
      <c r="H8792" s="1">
        <f t="shared" si="965"/>
        <v>2024</v>
      </c>
      <c r="I8792">
        <v>0</v>
      </c>
      <c r="J8792">
        <v>1</v>
      </c>
      <c r="K8792">
        <f t="shared" si="959"/>
        <v>1</v>
      </c>
      <c r="L8792">
        <v>13275</v>
      </c>
      <c r="M8792" s="6">
        <f t="shared" si="960"/>
        <v>0</v>
      </c>
      <c r="N8792" s="6">
        <f t="shared" si="961"/>
        <v>7.5329566854990579</v>
      </c>
      <c r="O8792" s="6">
        <f t="shared" si="962"/>
        <v>7.5329566854990579</v>
      </c>
      <c r="Q8792">
        <f>_xlfn.XLOOKUP(C8792&amp;G8792&amp;H8792,covid!$E$2:$E$2184,covid!$D$2:$D$2184,0,0,1)</f>
        <v>0</v>
      </c>
    </row>
    <row r="8793" spans="1:17" x14ac:dyDescent="0.3">
      <c r="A8793">
        <f>_xlfn.XLOOKUP(C8793,kamus!$B$2:$B$87,kamus!$A$2:$A$87,0,0,1)</f>
        <v>9</v>
      </c>
      <c r="B8793" t="str">
        <f>_xlfn.XLOOKUP(C8793,kamus!$B$2:$B$87,kamus!$D$2:$D$87,"dihapus",0,1)</f>
        <v>cangkringan</v>
      </c>
      <c r="C8793" t="s">
        <v>197</v>
      </c>
      <c r="D8793">
        <f>_xlfn.XLOOKUP(C8793,kamus!$B$2:$B$87,kamus!$J$2:$J$87,"dihapus",0,1)</f>
        <v>0</v>
      </c>
      <c r="E8793">
        <f t="shared" si="963"/>
        <v>0</v>
      </c>
      <c r="F8793" s="14">
        <v>45444</v>
      </c>
      <c r="G8793" s="1">
        <f t="shared" si="964"/>
        <v>6</v>
      </c>
      <c r="H8793" s="1">
        <f t="shared" si="965"/>
        <v>2024</v>
      </c>
      <c r="I8793">
        <v>1</v>
      </c>
      <c r="J8793">
        <v>1</v>
      </c>
      <c r="K8793">
        <f t="shared" si="959"/>
        <v>2</v>
      </c>
      <c r="L8793">
        <v>8010</v>
      </c>
      <c r="M8793" s="6">
        <f t="shared" si="960"/>
        <v>12.484394506866417</v>
      </c>
      <c r="N8793" s="6">
        <f t="shared" si="961"/>
        <v>12.484394506866417</v>
      </c>
      <c r="O8793" s="6">
        <f t="shared" si="962"/>
        <v>24.968789013732835</v>
      </c>
      <c r="Q8793">
        <f>_xlfn.XLOOKUP(C8793&amp;G8793&amp;H8793,covid!$E$2:$E$2184,covid!$D$2:$D$2184,0,0,1)</f>
        <v>0</v>
      </c>
    </row>
    <row r="8794" spans="1:17" x14ac:dyDescent="0.3">
      <c r="A8794">
        <f>_xlfn.XLOOKUP(C8794,kamus!$B$2:$B$87,kamus!$A$2:$A$87,0,0,1)</f>
        <v>5</v>
      </c>
      <c r="B8794" t="str">
        <f>_xlfn.XLOOKUP(C8794,kamus!$B$2:$B$87,kamus!$D$2:$D$87,"dihapus",0,1)</f>
        <v>cangkringan</v>
      </c>
      <c r="C8794" t="s">
        <v>212</v>
      </c>
      <c r="D8794">
        <f>_xlfn.XLOOKUP(C8794,kamus!$B$2:$B$87,kamus!$J$2:$J$87,"dihapus",0,1)</f>
        <v>0</v>
      </c>
      <c r="E8794">
        <f t="shared" si="963"/>
        <v>0</v>
      </c>
      <c r="F8794" s="14">
        <v>45444</v>
      </c>
      <c r="G8794" s="1">
        <f t="shared" si="964"/>
        <v>6</v>
      </c>
      <c r="H8794" s="1">
        <f t="shared" si="965"/>
        <v>2024</v>
      </c>
      <c r="I8794">
        <v>0</v>
      </c>
      <c r="J8794">
        <v>0</v>
      </c>
      <c r="K8794">
        <f t="shared" si="959"/>
        <v>0</v>
      </c>
      <c r="L8794">
        <v>4106</v>
      </c>
      <c r="M8794" s="6">
        <f t="shared" si="960"/>
        <v>0</v>
      </c>
      <c r="N8794" s="6">
        <f t="shared" si="961"/>
        <v>0</v>
      </c>
      <c r="O8794" s="6">
        <f t="shared" si="962"/>
        <v>0</v>
      </c>
      <c r="Q8794">
        <f>_xlfn.XLOOKUP(C8794&amp;G8794&amp;H8794,covid!$E$2:$E$2184,covid!$D$2:$D$2184,0,0,1)</f>
        <v>0</v>
      </c>
    </row>
    <row r="8795" spans="1:17" x14ac:dyDescent="0.3">
      <c r="A8795">
        <f>_xlfn.XLOOKUP(C8795,kamus!$B$2:$B$87,kamus!$A$2:$A$87,0,0,1)</f>
        <v>7</v>
      </c>
      <c r="B8795" t="str">
        <f>_xlfn.XLOOKUP(C8795,kamus!$B$2:$B$87,kamus!$D$2:$D$87,"dihapus",0,1)</f>
        <v>cangkringan</v>
      </c>
      <c r="C8795" t="s">
        <v>217</v>
      </c>
      <c r="D8795">
        <f>_xlfn.XLOOKUP(C8795,kamus!$B$2:$B$87,kamus!$J$2:$J$87,"dihapus",0,1)</f>
        <v>0</v>
      </c>
      <c r="E8795">
        <f t="shared" si="963"/>
        <v>0</v>
      </c>
      <c r="F8795" s="14">
        <v>45444</v>
      </c>
      <c r="G8795" s="1">
        <f t="shared" si="964"/>
        <v>6</v>
      </c>
      <c r="H8795" s="1">
        <f t="shared" si="965"/>
        <v>2024</v>
      </c>
      <c r="I8795">
        <v>1</v>
      </c>
      <c r="J8795">
        <v>1</v>
      </c>
      <c r="K8795">
        <f t="shared" si="959"/>
        <v>2</v>
      </c>
      <c r="L8795">
        <v>3562</v>
      </c>
      <c r="M8795" s="6">
        <f t="shared" si="960"/>
        <v>28.074115665356544</v>
      </c>
      <c r="N8795" s="6">
        <f t="shared" si="961"/>
        <v>28.074115665356544</v>
      </c>
      <c r="O8795" s="6">
        <f t="shared" si="962"/>
        <v>56.148231330713088</v>
      </c>
      <c r="Q8795">
        <f>_xlfn.XLOOKUP(C8795&amp;G8795&amp;H8795,covid!$E$2:$E$2184,covid!$D$2:$D$2184,0,0,1)</f>
        <v>0</v>
      </c>
    </row>
    <row r="8796" spans="1:17" x14ac:dyDescent="0.3">
      <c r="A8796">
        <f>_xlfn.XLOOKUP(C8796,kamus!$B$2:$B$87,kamus!$A$2:$A$87,0,0,1)</f>
        <v>8</v>
      </c>
      <c r="B8796" t="str">
        <f>_xlfn.XLOOKUP(C8796,kamus!$B$2:$B$87,kamus!$D$2:$D$87,"dihapus",0,1)</f>
        <v>cangkringan</v>
      </c>
      <c r="C8796" t="s">
        <v>275</v>
      </c>
      <c r="D8796">
        <f>_xlfn.XLOOKUP(C8796,kamus!$B$2:$B$87,kamus!$J$2:$J$87,"dihapus",0,1)</f>
        <v>0</v>
      </c>
      <c r="E8796">
        <f t="shared" si="963"/>
        <v>0</v>
      </c>
      <c r="F8796" s="14">
        <v>45444</v>
      </c>
      <c r="G8796" s="1">
        <f t="shared" si="964"/>
        <v>6</v>
      </c>
      <c r="H8796" s="1">
        <f t="shared" si="965"/>
        <v>2024</v>
      </c>
      <c r="I8796">
        <v>0</v>
      </c>
      <c r="J8796">
        <v>1</v>
      </c>
      <c r="K8796">
        <f t="shared" si="959"/>
        <v>1</v>
      </c>
      <c r="L8796">
        <v>5513</v>
      </c>
      <c r="M8796" s="6">
        <f t="shared" si="960"/>
        <v>0</v>
      </c>
      <c r="N8796" s="6">
        <f t="shared" si="961"/>
        <v>18.138944313440959</v>
      </c>
      <c r="O8796" s="6">
        <f t="shared" si="962"/>
        <v>18.138944313440959</v>
      </c>
      <c r="Q8796">
        <f>_xlfn.XLOOKUP(C8796&amp;G8796&amp;H8796,covid!$E$2:$E$2184,covid!$D$2:$D$2184,0,0,1)</f>
        <v>0</v>
      </c>
    </row>
    <row r="8797" spans="1:17" x14ac:dyDescent="0.3">
      <c r="A8797">
        <f>_xlfn.XLOOKUP(C8797,kamus!$B$2:$B$87,kamus!$A$2:$A$87,0,0,1)</f>
        <v>6</v>
      </c>
      <c r="B8797" t="str">
        <f>_xlfn.XLOOKUP(C8797,kamus!$B$2:$B$87,kamus!$D$2:$D$87,"dihapus",0,1)</f>
        <v>cangkringan</v>
      </c>
      <c r="C8797" t="s">
        <v>281</v>
      </c>
      <c r="D8797">
        <f>_xlfn.XLOOKUP(C8797,kamus!$B$2:$B$87,kamus!$J$2:$J$87,"dihapus",0,1)</f>
        <v>0</v>
      </c>
      <c r="E8797">
        <f t="shared" si="963"/>
        <v>0</v>
      </c>
      <c r="F8797" s="14">
        <v>45444</v>
      </c>
      <c r="G8797" s="1">
        <f t="shared" si="964"/>
        <v>6</v>
      </c>
      <c r="H8797" s="1">
        <f t="shared" si="965"/>
        <v>2024</v>
      </c>
      <c r="I8797">
        <v>0</v>
      </c>
      <c r="J8797">
        <v>1</v>
      </c>
      <c r="K8797">
        <f t="shared" si="959"/>
        <v>1</v>
      </c>
      <c r="L8797">
        <v>11264</v>
      </c>
      <c r="M8797" s="6">
        <f t="shared" si="960"/>
        <v>0</v>
      </c>
      <c r="N8797" s="6">
        <f t="shared" si="961"/>
        <v>8.8778409090909101</v>
      </c>
      <c r="O8797" s="6">
        <f t="shared" si="962"/>
        <v>8.8778409090909101</v>
      </c>
      <c r="Q8797">
        <f>_xlfn.XLOOKUP(C8797&amp;G8797&amp;H8797,covid!$E$2:$E$2184,covid!$D$2:$D$2184,0,0,1)</f>
        <v>0</v>
      </c>
    </row>
    <row r="8798" spans="1:17" x14ac:dyDescent="0.3">
      <c r="A8798">
        <f>_xlfn.XLOOKUP(C8798,kamus!$B$2:$B$87,kamus!$A$2:$A$87,0,0,1)</f>
        <v>10</v>
      </c>
      <c r="B8798" t="str">
        <f>_xlfn.XLOOKUP(C8798,kamus!$B$2:$B$87,kamus!$D$2:$D$87,"dihapus",0,1)</f>
        <v>Depok 1</v>
      </c>
      <c r="C8798" t="s">
        <v>220</v>
      </c>
      <c r="D8798">
        <f>_xlfn.XLOOKUP(C8798,kamus!$B$2:$B$87,kamus!$J$2:$J$87,"dihapus",0,1)</f>
        <v>1</v>
      </c>
      <c r="E8798">
        <f t="shared" si="963"/>
        <v>1</v>
      </c>
      <c r="F8798" s="14">
        <v>45444</v>
      </c>
      <c r="G8798" s="1">
        <f t="shared" si="964"/>
        <v>6</v>
      </c>
      <c r="H8798" s="1">
        <f t="shared" si="965"/>
        <v>2024</v>
      </c>
      <c r="I8798">
        <v>1</v>
      </c>
      <c r="J8798">
        <v>2</v>
      </c>
      <c r="K8798">
        <f t="shared" si="959"/>
        <v>3</v>
      </c>
      <c r="L8798">
        <v>37695</v>
      </c>
      <c r="M8798" s="6">
        <f t="shared" si="960"/>
        <v>2.6528717336516778</v>
      </c>
      <c r="N8798" s="6">
        <f t="shared" si="961"/>
        <v>5.3057434673033557</v>
      </c>
      <c r="O8798" s="6">
        <f t="shared" si="962"/>
        <v>7.9586152009550339</v>
      </c>
      <c r="Q8798">
        <f>_xlfn.XLOOKUP(C8798&amp;G8798&amp;H8798,covid!$E$2:$E$2184,covid!$D$2:$D$2184,0,0,1)</f>
        <v>0</v>
      </c>
    </row>
    <row r="8799" spans="1:17" x14ac:dyDescent="0.3">
      <c r="A8799">
        <f>_xlfn.XLOOKUP(C8799,kamus!$B$2:$B$87,kamus!$A$2:$A$87,0,0,1)</f>
        <v>11</v>
      </c>
      <c r="B8799" t="str">
        <f>_xlfn.XLOOKUP(C8799,kamus!$B$2:$B$87,kamus!$D$2:$D$87,"dihapus",0,1)</f>
        <v>Depok 2</v>
      </c>
      <c r="C8799" t="s">
        <v>207</v>
      </c>
      <c r="D8799">
        <f>_xlfn.XLOOKUP(C8799,kamus!$B$2:$B$87,kamus!$J$2:$J$87,"dihapus",0,1)</f>
        <v>1</v>
      </c>
      <c r="E8799">
        <f t="shared" si="963"/>
        <v>1</v>
      </c>
      <c r="F8799" s="14">
        <v>45444</v>
      </c>
      <c r="G8799" s="1">
        <f t="shared" si="964"/>
        <v>6</v>
      </c>
      <c r="H8799" s="1">
        <f t="shared" si="965"/>
        <v>2024</v>
      </c>
      <c r="I8799">
        <v>9</v>
      </c>
      <c r="J8799">
        <v>2</v>
      </c>
      <c r="K8799">
        <f t="shared" si="959"/>
        <v>11</v>
      </c>
      <c r="L8799">
        <v>44139</v>
      </c>
      <c r="M8799" s="6">
        <f t="shared" si="960"/>
        <v>20.390131176510568</v>
      </c>
      <c r="N8799" s="6">
        <f t="shared" si="961"/>
        <v>4.5311402614467928</v>
      </c>
      <c r="O8799" s="6">
        <f t="shared" si="962"/>
        <v>24.921271437957362</v>
      </c>
      <c r="Q8799">
        <f>_xlfn.XLOOKUP(C8799&amp;G8799&amp;H8799,covid!$E$2:$E$2184,covid!$D$2:$D$2184,0,0,1)</f>
        <v>0</v>
      </c>
    </row>
    <row r="8800" spans="1:17" x14ac:dyDescent="0.3">
      <c r="A8800">
        <f>_xlfn.XLOOKUP(C8800,kamus!$B$2:$B$87,kamus!$A$2:$A$87,0,0,1)</f>
        <v>12</v>
      </c>
      <c r="B8800" t="str">
        <f>_xlfn.XLOOKUP(C8800,kamus!$B$2:$B$87,kamus!$D$2:$D$87,"dihapus",0,1)</f>
        <v>Depok 3</v>
      </c>
      <c r="C8800" t="s">
        <v>206</v>
      </c>
      <c r="D8800">
        <f>_xlfn.XLOOKUP(C8800,kamus!$B$2:$B$87,kamus!$J$2:$J$87,"dihapus",0,1)</f>
        <v>1</v>
      </c>
      <c r="E8800">
        <f t="shared" si="963"/>
        <v>1</v>
      </c>
      <c r="F8800" s="14">
        <v>45444</v>
      </c>
      <c r="G8800" s="1">
        <f t="shared" si="964"/>
        <v>6</v>
      </c>
      <c r="H8800" s="1">
        <f t="shared" si="965"/>
        <v>2024</v>
      </c>
      <c r="I8800">
        <v>4</v>
      </c>
      <c r="J8800">
        <v>3</v>
      </c>
      <c r="K8800">
        <f t="shared" si="959"/>
        <v>7</v>
      </c>
      <c r="L8800">
        <v>44540</v>
      </c>
      <c r="M8800" s="6">
        <f t="shared" si="960"/>
        <v>8.9806915132465193</v>
      </c>
      <c r="N8800" s="6">
        <f t="shared" si="961"/>
        <v>6.7355186349348894</v>
      </c>
      <c r="O8800" s="6">
        <f t="shared" si="962"/>
        <v>15.71621014818141</v>
      </c>
      <c r="Q8800">
        <f>_xlfn.XLOOKUP(C8800&amp;G8800&amp;H8800,covid!$E$2:$E$2184,covid!$D$2:$D$2184,0,0,1)</f>
        <v>0</v>
      </c>
    </row>
    <row r="8801" spans="1:17" x14ac:dyDescent="0.3">
      <c r="A8801">
        <f>_xlfn.XLOOKUP(C8801,kamus!$B$2:$B$87,kamus!$A$2:$A$87,0,0,1)</f>
        <v>0</v>
      </c>
      <c r="B8801" t="str">
        <f>_xlfn.XLOOKUP(C8801,kamus!$B$2:$B$87,kamus!$D$2:$D$87,"dihapus",0,1)</f>
        <v>dihapus</v>
      </c>
      <c r="C8801" t="s">
        <v>282</v>
      </c>
      <c r="D8801" t="str">
        <f>_xlfn.XLOOKUP(C8801,kamus!$B$2:$B$87,kamus!$J$2:$J$87,"dihapus",0,1)</f>
        <v>dihapus</v>
      </c>
      <c r="E8801">
        <f t="shared" si="963"/>
        <v>1</v>
      </c>
      <c r="F8801" s="14">
        <v>45444</v>
      </c>
      <c r="G8801" s="1">
        <f t="shared" si="964"/>
        <v>6</v>
      </c>
      <c r="H8801" s="1">
        <f t="shared" si="965"/>
        <v>2024</v>
      </c>
      <c r="I8801">
        <v>1</v>
      </c>
      <c r="J8801">
        <v>0</v>
      </c>
      <c r="K8801">
        <f t="shared" si="959"/>
        <v>1</v>
      </c>
      <c r="L8801" t="e">
        <v>#N/A</v>
      </c>
      <c r="M8801" s="6" t="e">
        <f t="shared" si="960"/>
        <v>#N/A</v>
      </c>
      <c r="N8801" s="6" t="e">
        <f t="shared" si="961"/>
        <v>#N/A</v>
      </c>
      <c r="O8801" s="6" t="e">
        <f t="shared" si="962"/>
        <v>#N/A</v>
      </c>
      <c r="Q8801">
        <f>_xlfn.XLOOKUP(C8801&amp;G8801&amp;H8801,covid!$E$2:$E$2184,covid!$D$2:$D$2184,0,0,1)</f>
        <v>0</v>
      </c>
    </row>
    <row r="8802" spans="1:17" x14ac:dyDescent="0.3">
      <c r="A8802">
        <f>_xlfn.XLOOKUP(C8802,kamus!$B$2:$B$87,kamus!$A$2:$A$87,0,0,1)</f>
        <v>14</v>
      </c>
      <c r="B8802" t="str">
        <f>_xlfn.XLOOKUP(C8802,kamus!$B$2:$B$87,kamus!$D$2:$D$87,"dihapus",0,1)</f>
        <v>Gamping 1</v>
      </c>
      <c r="C8802" t="s">
        <v>196</v>
      </c>
      <c r="D8802">
        <f>_xlfn.XLOOKUP(C8802,kamus!$B$2:$B$87,kamus!$J$2:$J$87,"dihapus",0,1)</f>
        <v>1</v>
      </c>
      <c r="E8802">
        <f t="shared" si="963"/>
        <v>1</v>
      </c>
      <c r="F8802" s="14">
        <v>45444</v>
      </c>
      <c r="G8802" s="1">
        <f t="shared" si="964"/>
        <v>6</v>
      </c>
      <c r="H8802" s="1">
        <f t="shared" si="965"/>
        <v>2024</v>
      </c>
      <c r="I8802">
        <v>1</v>
      </c>
      <c r="J8802">
        <v>0</v>
      </c>
      <c r="K8802">
        <f t="shared" si="959"/>
        <v>1</v>
      </c>
      <c r="L8802">
        <v>22668</v>
      </c>
      <c r="M8802" s="6">
        <f t="shared" si="960"/>
        <v>4.4115052055761428</v>
      </c>
      <c r="N8802" s="6">
        <f t="shared" si="961"/>
        <v>0</v>
      </c>
      <c r="O8802" s="6">
        <f t="shared" si="962"/>
        <v>4.4115052055761428</v>
      </c>
      <c r="Q8802">
        <f>_xlfn.XLOOKUP(C8802&amp;G8802&amp;H8802,covid!$E$2:$E$2184,covid!$D$2:$D$2184,0,0,1)</f>
        <v>0</v>
      </c>
    </row>
    <row r="8803" spans="1:17" x14ac:dyDescent="0.3">
      <c r="A8803">
        <f>_xlfn.XLOOKUP(C8803,kamus!$B$2:$B$87,kamus!$A$2:$A$87,0,0,1)</f>
        <v>13</v>
      </c>
      <c r="B8803" t="str">
        <f>_xlfn.XLOOKUP(C8803,kamus!$B$2:$B$87,kamus!$D$2:$D$87,"dihapus",0,1)</f>
        <v>Gamping 1</v>
      </c>
      <c r="C8803" t="s">
        <v>198</v>
      </c>
      <c r="D8803">
        <f>_xlfn.XLOOKUP(C8803,kamus!$B$2:$B$87,kamus!$J$2:$J$87,"dihapus",0,1)</f>
        <v>1</v>
      </c>
      <c r="E8803">
        <f t="shared" si="963"/>
        <v>1</v>
      </c>
      <c r="F8803" s="14">
        <v>45444</v>
      </c>
      <c r="G8803" s="1">
        <f t="shared" si="964"/>
        <v>6</v>
      </c>
      <c r="H8803" s="1">
        <f t="shared" si="965"/>
        <v>2024</v>
      </c>
      <c r="I8803">
        <v>0</v>
      </c>
      <c r="J8803">
        <v>0</v>
      </c>
      <c r="K8803">
        <f t="shared" si="959"/>
        <v>0</v>
      </c>
      <c r="L8803">
        <v>20508</v>
      </c>
      <c r="M8803" s="6">
        <f t="shared" si="960"/>
        <v>0</v>
      </c>
      <c r="N8803" s="6">
        <f t="shared" si="961"/>
        <v>0</v>
      </c>
      <c r="O8803" s="6">
        <f t="shared" si="962"/>
        <v>0</v>
      </c>
      <c r="Q8803">
        <f>_xlfn.XLOOKUP(C8803&amp;G8803&amp;H8803,covid!$E$2:$E$2184,covid!$D$2:$D$2184,0,0,1)</f>
        <v>0</v>
      </c>
    </row>
    <row r="8804" spans="1:17" x14ac:dyDescent="0.3">
      <c r="A8804">
        <f>_xlfn.XLOOKUP(C8804,kamus!$B$2:$B$87,kamus!$A$2:$A$87,0,0,1)</f>
        <v>16</v>
      </c>
      <c r="B8804" t="str">
        <f>_xlfn.XLOOKUP(C8804,kamus!$B$2:$B$87,kamus!$D$2:$D$87,"dihapus",0,1)</f>
        <v>Gamping 2</v>
      </c>
      <c r="C8804" t="s">
        <v>200</v>
      </c>
      <c r="D8804">
        <f>_xlfn.XLOOKUP(C8804,kamus!$B$2:$B$87,kamus!$J$2:$J$87,"dihapus",0,1)</f>
        <v>1</v>
      </c>
      <c r="E8804">
        <f t="shared" si="963"/>
        <v>1</v>
      </c>
      <c r="F8804" s="14">
        <v>45444</v>
      </c>
      <c r="G8804" s="1">
        <f t="shared" si="964"/>
        <v>6</v>
      </c>
      <c r="H8804" s="1">
        <f t="shared" si="965"/>
        <v>2024</v>
      </c>
      <c r="I8804">
        <v>0</v>
      </c>
      <c r="J8804">
        <v>1</v>
      </c>
      <c r="K8804">
        <f t="shared" si="959"/>
        <v>1</v>
      </c>
      <c r="L8804">
        <v>16514</v>
      </c>
      <c r="M8804" s="6">
        <f t="shared" si="960"/>
        <v>0</v>
      </c>
      <c r="N8804" s="6">
        <f t="shared" si="961"/>
        <v>6.0554680876831783</v>
      </c>
      <c r="O8804" s="6">
        <f t="shared" si="962"/>
        <v>6.0554680876831783</v>
      </c>
      <c r="Q8804">
        <f>_xlfn.XLOOKUP(C8804&amp;G8804&amp;H8804,covid!$E$2:$E$2184,covid!$D$2:$D$2184,0,0,1)</f>
        <v>0</v>
      </c>
    </row>
    <row r="8805" spans="1:17" x14ac:dyDescent="0.3">
      <c r="A8805">
        <f>_xlfn.XLOOKUP(C8805,kamus!$B$2:$B$87,kamus!$A$2:$A$87,0,0,1)</f>
        <v>15</v>
      </c>
      <c r="B8805" t="str">
        <f>_xlfn.XLOOKUP(C8805,kamus!$B$2:$B$87,kamus!$D$2:$D$87,"dihapus",0,1)</f>
        <v>Gamping 2</v>
      </c>
      <c r="C8805" t="s">
        <v>230</v>
      </c>
      <c r="D8805">
        <f>_xlfn.XLOOKUP(C8805,kamus!$B$2:$B$87,kamus!$J$2:$J$87,"dihapus",0,1)</f>
        <v>1</v>
      </c>
      <c r="E8805">
        <f t="shared" si="963"/>
        <v>1</v>
      </c>
      <c r="F8805" s="14">
        <v>45444</v>
      </c>
      <c r="G8805" s="1">
        <f t="shared" si="964"/>
        <v>6</v>
      </c>
      <c r="H8805" s="1">
        <f t="shared" si="965"/>
        <v>2024</v>
      </c>
      <c r="I8805">
        <v>0</v>
      </c>
      <c r="J8805">
        <v>2</v>
      </c>
      <c r="K8805">
        <f t="shared" si="959"/>
        <v>2</v>
      </c>
      <c r="L8805">
        <v>18568</v>
      </c>
      <c r="M8805" s="6">
        <f t="shared" si="960"/>
        <v>0</v>
      </c>
      <c r="N8805" s="6">
        <f t="shared" si="961"/>
        <v>10.771219302024988</v>
      </c>
      <c r="O8805" s="6">
        <f t="shared" si="962"/>
        <v>10.771219302024988</v>
      </c>
      <c r="Q8805">
        <f>_xlfn.XLOOKUP(C8805&amp;G8805&amp;H8805,covid!$E$2:$E$2184,covid!$D$2:$D$2184,0,0,1)</f>
        <v>0</v>
      </c>
    </row>
    <row r="8806" spans="1:17" x14ac:dyDescent="0.3">
      <c r="A8806">
        <f>_xlfn.XLOOKUP(C8806,kamus!$B$2:$B$87,kamus!$A$2:$A$87,0,0,1)</f>
        <v>17</v>
      </c>
      <c r="B8806" t="str">
        <f>_xlfn.XLOOKUP(C8806,kamus!$B$2:$B$87,kamus!$D$2:$D$87,"dihapus",0,1)</f>
        <v>Gamping 2</v>
      </c>
      <c r="C8806" t="s">
        <v>272</v>
      </c>
      <c r="D8806">
        <f>_xlfn.XLOOKUP(C8806,kamus!$B$2:$B$87,kamus!$J$2:$J$87,"dihapus",0,1)</f>
        <v>1</v>
      </c>
      <c r="E8806">
        <f t="shared" si="963"/>
        <v>1</v>
      </c>
      <c r="F8806" s="14">
        <v>45444</v>
      </c>
      <c r="G8806" s="1">
        <f t="shared" si="964"/>
        <v>6</v>
      </c>
      <c r="H8806" s="1">
        <f t="shared" si="965"/>
        <v>2024</v>
      </c>
      <c r="I8806">
        <v>2</v>
      </c>
      <c r="J8806">
        <v>2</v>
      </c>
      <c r="K8806">
        <f t="shared" si="959"/>
        <v>4</v>
      </c>
      <c r="L8806">
        <v>18543</v>
      </c>
      <c r="M8806" s="6">
        <f t="shared" si="960"/>
        <v>10.785741250067412</v>
      </c>
      <c r="N8806" s="6">
        <f t="shared" si="961"/>
        <v>10.785741250067412</v>
      </c>
      <c r="O8806" s="6">
        <f t="shared" si="962"/>
        <v>21.571482500134824</v>
      </c>
      <c r="Q8806">
        <f>_xlfn.XLOOKUP(C8806&amp;G8806&amp;H8806,covid!$E$2:$E$2184,covid!$D$2:$D$2184,0,0,1)</f>
        <v>0</v>
      </c>
    </row>
    <row r="8807" spans="1:17" x14ac:dyDescent="0.3">
      <c r="A8807">
        <f>_xlfn.XLOOKUP(C8807,kamus!$B$2:$B$87,kamus!$A$2:$A$87,0,0,1)</f>
        <v>20</v>
      </c>
      <c r="B8807" t="str">
        <f>_xlfn.XLOOKUP(C8807,kamus!$B$2:$B$87,kamus!$D$2:$D$87,"dihapus",0,1)</f>
        <v>Godean 1</v>
      </c>
      <c r="C8807" t="s">
        <v>247</v>
      </c>
      <c r="D8807">
        <f>_xlfn.XLOOKUP(C8807,kamus!$B$2:$B$87,kamus!$J$2:$J$87,"dihapus",0,1)</f>
        <v>1</v>
      </c>
      <c r="E8807">
        <f t="shared" si="963"/>
        <v>1</v>
      </c>
      <c r="F8807" s="14">
        <v>45444</v>
      </c>
      <c r="G8807" s="1">
        <f t="shared" si="964"/>
        <v>6</v>
      </c>
      <c r="H8807" s="1">
        <f t="shared" si="965"/>
        <v>2024</v>
      </c>
      <c r="I8807">
        <v>0</v>
      </c>
      <c r="J8807">
        <v>1</v>
      </c>
      <c r="K8807">
        <f t="shared" si="959"/>
        <v>1</v>
      </c>
      <c r="L8807">
        <v>9679</v>
      </c>
      <c r="M8807" s="6">
        <f t="shared" si="960"/>
        <v>0</v>
      </c>
      <c r="N8807" s="6">
        <f t="shared" si="961"/>
        <v>10.331645831180907</v>
      </c>
      <c r="O8807" s="6">
        <f t="shared" si="962"/>
        <v>10.331645831180907</v>
      </c>
      <c r="Q8807">
        <f>_xlfn.XLOOKUP(C8807&amp;G8807&amp;H8807,covid!$E$2:$E$2184,covid!$D$2:$D$2184,0,0,1)</f>
        <v>0</v>
      </c>
    </row>
    <row r="8808" spans="1:17" x14ac:dyDescent="0.3">
      <c r="A8808">
        <f>_xlfn.XLOOKUP(C8808,kamus!$B$2:$B$87,kamus!$A$2:$A$87,0,0,1)</f>
        <v>21</v>
      </c>
      <c r="B8808" t="str">
        <f>_xlfn.XLOOKUP(C8808,kamus!$B$2:$B$87,kamus!$D$2:$D$87,"dihapus",0,1)</f>
        <v>Godean 1</v>
      </c>
      <c r="C8808" t="s">
        <v>250</v>
      </c>
      <c r="D8808">
        <f>_xlfn.XLOOKUP(C8808,kamus!$B$2:$B$87,kamus!$J$2:$J$87,"dihapus",0,1)</f>
        <v>1</v>
      </c>
      <c r="E8808">
        <f t="shared" si="963"/>
        <v>1</v>
      </c>
      <c r="F8808" s="14">
        <v>45444</v>
      </c>
      <c r="G8808" s="1">
        <f t="shared" si="964"/>
        <v>6</v>
      </c>
      <c r="H8808" s="1">
        <f t="shared" si="965"/>
        <v>2024</v>
      </c>
      <c r="I8808">
        <v>0</v>
      </c>
      <c r="J8808">
        <v>0</v>
      </c>
      <c r="K8808">
        <f t="shared" si="959"/>
        <v>0</v>
      </c>
      <c r="L8808">
        <v>10201</v>
      </c>
      <c r="M8808" s="6">
        <f t="shared" si="960"/>
        <v>0</v>
      </c>
      <c r="N8808" s="6">
        <f t="shared" si="961"/>
        <v>0</v>
      </c>
      <c r="O8808" s="6">
        <f t="shared" si="962"/>
        <v>0</v>
      </c>
      <c r="Q8808">
        <f>_xlfn.XLOOKUP(C8808&amp;G8808&amp;H8808,covid!$E$2:$E$2184,covid!$D$2:$D$2184,0,0,1)</f>
        <v>0</v>
      </c>
    </row>
    <row r="8809" spans="1:17" x14ac:dyDescent="0.3">
      <c r="A8809">
        <f>_xlfn.XLOOKUP(C8809,kamus!$B$2:$B$87,kamus!$A$2:$A$87,0,0,1)</f>
        <v>19</v>
      </c>
      <c r="B8809" t="str">
        <f>_xlfn.XLOOKUP(C8809,kamus!$B$2:$B$87,kamus!$D$2:$D$87,"dihapus",0,1)</f>
        <v>Godean 1</v>
      </c>
      <c r="C8809" t="s">
        <v>251</v>
      </c>
      <c r="D8809">
        <f>_xlfn.XLOOKUP(C8809,kamus!$B$2:$B$87,kamus!$J$2:$J$87,"dihapus",0,1)</f>
        <v>1</v>
      </c>
      <c r="E8809">
        <f t="shared" si="963"/>
        <v>1</v>
      </c>
      <c r="F8809" s="14">
        <v>45444</v>
      </c>
      <c r="G8809" s="1">
        <f t="shared" si="964"/>
        <v>6</v>
      </c>
      <c r="H8809" s="1">
        <f t="shared" si="965"/>
        <v>2024</v>
      </c>
      <c r="I8809">
        <v>0</v>
      </c>
      <c r="J8809">
        <v>0</v>
      </c>
      <c r="K8809">
        <f t="shared" si="959"/>
        <v>0</v>
      </c>
      <c r="L8809">
        <v>9098</v>
      </c>
      <c r="M8809" s="6">
        <f t="shared" si="960"/>
        <v>0</v>
      </c>
      <c r="N8809" s="6">
        <f t="shared" si="961"/>
        <v>0</v>
      </c>
      <c r="O8809" s="6">
        <f t="shared" si="962"/>
        <v>0</v>
      </c>
      <c r="Q8809">
        <f>_xlfn.XLOOKUP(C8809&amp;G8809&amp;H8809,covid!$E$2:$E$2184,covid!$D$2:$D$2184,0,0,1)</f>
        <v>0</v>
      </c>
    </row>
    <row r="8810" spans="1:17" x14ac:dyDescent="0.3">
      <c r="A8810">
        <f>_xlfn.XLOOKUP(C8810,kamus!$B$2:$B$87,kamus!$A$2:$A$87,0,0,1)</f>
        <v>18</v>
      </c>
      <c r="B8810" t="str">
        <f>_xlfn.XLOOKUP(C8810,kamus!$B$2:$B$87,kamus!$D$2:$D$87,"dihapus",0,1)</f>
        <v>Godean 1</v>
      </c>
      <c r="C8810" t="s">
        <v>252</v>
      </c>
      <c r="D8810">
        <f>_xlfn.XLOOKUP(C8810,kamus!$B$2:$B$87,kamus!$J$2:$J$87,"dihapus",0,1)</f>
        <v>0</v>
      </c>
      <c r="E8810">
        <f t="shared" si="963"/>
        <v>0</v>
      </c>
      <c r="F8810" s="14">
        <v>45444</v>
      </c>
      <c r="G8810" s="1">
        <f t="shared" si="964"/>
        <v>6</v>
      </c>
      <c r="H8810" s="1">
        <f t="shared" si="965"/>
        <v>2024</v>
      </c>
      <c r="I8810">
        <v>0</v>
      </c>
      <c r="J8810">
        <v>3</v>
      </c>
      <c r="K8810">
        <f t="shared" si="959"/>
        <v>3</v>
      </c>
      <c r="L8810">
        <v>6563</v>
      </c>
      <c r="M8810" s="6">
        <f t="shared" si="960"/>
        <v>0</v>
      </c>
      <c r="N8810" s="6">
        <f t="shared" si="961"/>
        <v>45.710802986439127</v>
      </c>
      <c r="O8810" s="6">
        <f t="shared" si="962"/>
        <v>45.710802986439127</v>
      </c>
      <c r="Q8810">
        <f>_xlfn.XLOOKUP(C8810&amp;G8810&amp;H8810,covid!$E$2:$E$2184,covid!$D$2:$D$2184,0,0,1)</f>
        <v>0</v>
      </c>
    </row>
    <row r="8811" spans="1:17" x14ac:dyDescent="0.3">
      <c r="A8811">
        <f>_xlfn.XLOOKUP(C8811,kamus!$B$2:$B$87,kamus!$A$2:$A$87,0,0,1)</f>
        <v>23</v>
      </c>
      <c r="B8811" t="str">
        <f>_xlfn.XLOOKUP(C8811,kamus!$B$2:$B$87,kamus!$D$2:$D$87,"dihapus",0,1)</f>
        <v>Godean 2</v>
      </c>
      <c r="C8811" t="s">
        <v>248</v>
      </c>
      <c r="D8811">
        <f>_xlfn.XLOOKUP(C8811,kamus!$B$2:$B$87,kamus!$J$2:$J$87,"dihapus",0,1)</f>
        <v>1</v>
      </c>
      <c r="E8811">
        <f t="shared" si="963"/>
        <v>1</v>
      </c>
      <c r="F8811" s="14">
        <v>45444</v>
      </c>
      <c r="G8811" s="1">
        <f t="shared" si="964"/>
        <v>6</v>
      </c>
      <c r="H8811" s="1">
        <f t="shared" si="965"/>
        <v>2024</v>
      </c>
      <c r="I8811">
        <v>1</v>
      </c>
      <c r="J8811">
        <v>2</v>
      </c>
      <c r="K8811">
        <f t="shared" si="959"/>
        <v>3</v>
      </c>
      <c r="L8811">
        <v>17324</v>
      </c>
      <c r="M8811" s="6">
        <f t="shared" si="960"/>
        <v>5.7723389517432464</v>
      </c>
      <c r="N8811" s="6">
        <f t="shared" si="961"/>
        <v>11.544677903486493</v>
      </c>
      <c r="O8811" s="6">
        <f t="shared" si="962"/>
        <v>17.317016855229738</v>
      </c>
      <c r="Q8811">
        <f>_xlfn.XLOOKUP(C8811&amp;G8811&amp;H8811,covid!$E$2:$E$2184,covid!$D$2:$D$2184,0,0,1)</f>
        <v>0</v>
      </c>
    </row>
    <row r="8812" spans="1:17" x14ac:dyDescent="0.3">
      <c r="A8812">
        <f>_xlfn.XLOOKUP(C8812,kamus!$B$2:$B$87,kamus!$A$2:$A$87,0,0,1)</f>
        <v>22</v>
      </c>
      <c r="B8812" t="str">
        <f>_xlfn.XLOOKUP(C8812,kamus!$B$2:$B$87,kamus!$D$2:$D$87,"dihapus",0,1)</f>
        <v>Godean 2</v>
      </c>
      <c r="C8812" t="s">
        <v>249</v>
      </c>
      <c r="D8812">
        <f>_xlfn.XLOOKUP(C8812,kamus!$B$2:$B$87,kamus!$J$2:$J$87,"dihapus",0,1)</f>
        <v>1</v>
      </c>
      <c r="E8812">
        <f t="shared" si="963"/>
        <v>1</v>
      </c>
      <c r="F8812" s="14">
        <v>45444</v>
      </c>
      <c r="G8812" s="1">
        <f t="shared" si="964"/>
        <v>6</v>
      </c>
      <c r="H8812" s="1">
        <f t="shared" si="965"/>
        <v>2024</v>
      </c>
      <c r="I8812">
        <v>1</v>
      </c>
      <c r="J8812">
        <v>0</v>
      </c>
      <c r="K8812">
        <f t="shared" si="959"/>
        <v>1</v>
      </c>
      <c r="L8812">
        <v>12298</v>
      </c>
      <c r="M8812" s="6">
        <f t="shared" si="960"/>
        <v>8.1314034802406905</v>
      </c>
      <c r="N8812" s="6">
        <f t="shared" si="961"/>
        <v>0</v>
      </c>
      <c r="O8812" s="6">
        <f t="shared" si="962"/>
        <v>8.1314034802406905</v>
      </c>
      <c r="Q8812">
        <f>_xlfn.XLOOKUP(C8812&amp;G8812&amp;H8812,covid!$E$2:$E$2184,covid!$D$2:$D$2184,0,0,1)</f>
        <v>0</v>
      </c>
    </row>
    <row r="8813" spans="1:17" x14ac:dyDescent="0.3">
      <c r="A8813">
        <f>_xlfn.XLOOKUP(C8813,kamus!$B$2:$B$87,kamus!$A$2:$A$87,0,0,1)</f>
        <v>24</v>
      </c>
      <c r="B8813" t="str">
        <f>_xlfn.XLOOKUP(C8813,kamus!$B$2:$B$87,kamus!$D$2:$D$87,"dihapus",0,1)</f>
        <v>Godean 2</v>
      </c>
      <c r="C8813" t="s">
        <v>253</v>
      </c>
      <c r="D8813">
        <f>_xlfn.XLOOKUP(C8813,kamus!$B$2:$B$87,kamus!$J$2:$J$87,"dihapus",0,1)</f>
        <v>0</v>
      </c>
      <c r="E8813">
        <f t="shared" si="963"/>
        <v>0</v>
      </c>
      <c r="F8813" s="14">
        <v>45444</v>
      </c>
      <c r="G8813" s="1">
        <f t="shared" si="964"/>
        <v>6</v>
      </c>
      <c r="H8813" s="1">
        <f t="shared" si="965"/>
        <v>2024</v>
      </c>
      <c r="I8813">
        <v>1</v>
      </c>
      <c r="J8813">
        <v>2</v>
      </c>
      <c r="K8813">
        <f t="shared" si="959"/>
        <v>3</v>
      </c>
      <c r="L8813">
        <v>7040</v>
      </c>
      <c r="M8813" s="6">
        <f t="shared" si="960"/>
        <v>14.204545454545453</v>
      </c>
      <c r="N8813" s="6">
        <f t="shared" si="961"/>
        <v>28.409090909090907</v>
      </c>
      <c r="O8813" s="6">
        <f t="shared" si="962"/>
        <v>42.61363636363636</v>
      </c>
      <c r="Q8813">
        <f>_xlfn.XLOOKUP(C8813&amp;G8813&amp;H8813,covid!$E$2:$E$2184,covid!$D$2:$D$2184,0,0,1)</f>
        <v>0</v>
      </c>
    </row>
    <row r="8814" spans="1:17" x14ac:dyDescent="0.3">
      <c r="A8814">
        <f>_xlfn.XLOOKUP(C8814,kamus!$B$2:$B$87,kamus!$A$2:$A$87,0,0,1)</f>
        <v>27</v>
      </c>
      <c r="B8814" t="str">
        <f>_xlfn.XLOOKUP(C8814,kamus!$B$2:$B$87,kamus!$D$2:$D$87,"dihapus",0,1)</f>
        <v>Kalasan</v>
      </c>
      <c r="C8814" t="s">
        <v>235</v>
      </c>
      <c r="D8814">
        <f>_xlfn.XLOOKUP(C8814,kamus!$B$2:$B$87,kamus!$J$2:$J$87,"dihapus",0,1)</f>
        <v>1</v>
      </c>
      <c r="E8814">
        <f t="shared" si="963"/>
        <v>1</v>
      </c>
      <c r="F8814" s="14">
        <v>45444</v>
      </c>
      <c r="G8814" s="1">
        <f t="shared" si="964"/>
        <v>6</v>
      </c>
      <c r="H8814" s="1">
        <f t="shared" si="965"/>
        <v>2024</v>
      </c>
      <c r="I8814">
        <v>2</v>
      </c>
      <c r="J8814">
        <v>4</v>
      </c>
      <c r="K8814">
        <f t="shared" si="959"/>
        <v>6</v>
      </c>
      <c r="L8814">
        <v>38083</v>
      </c>
      <c r="M8814" s="6">
        <f t="shared" si="960"/>
        <v>5.2516871044823148</v>
      </c>
      <c r="N8814" s="6">
        <f t="shared" si="961"/>
        <v>10.50337420896463</v>
      </c>
      <c r="O8814" s="6">
        <f t="shared" si="962"/>
        <v>15.755061313446944</v>
      </c>
      <c r="Q8814">
        <f>_xlfn.XLOOKUP(C8814&amp;G8814&amp;H8814,covid!$E$2:$E$2184,covid!$D$2:$D$2184,0,0,1)</f>
        <v>0</v>
      </c>
    </row>
    <row r="8815" spans="1:17" x14ac:dyDescent="0.3">
      <c r="A8815">
        <f>_xlfn.XLOOKUP(C8815,kamus!$B$2:$B$87,kamus!$A$2:$A$87,0,0,1)</f>
        <v>28</v>
      </c>
      <c r="B8815" t="str">
        <f>_xlfn.XLOOKUP(C8815,kamus!$B$2:$B$87,kamus!$D$2:$D$87,"dihapus",0,1)</f>
        <v>Kalasan</v>
      </c>
      <c r="C8815" t="s">
        <v>239</v>
      </c>
      <c r="D8815">
        <f>_xlfn.XLOOKUP(C8815,kamus!$B$2:$B$87,kamus!$J$2:$J$87,"dihapus",0,1)</f>
        <v>0</v>
      </c>
      <c r="E8815">
        <f t="shared" si="963"/>
        <v>0</v>
      </c>
      <c r="F8815" s="14">
        <v>45444</v>
      </c>
      <c r="G8815" s="1">
        <f t="shared" si="964"/>
        <v>6</v>
      </c>
      <c r="H8815" s="1">
        <f t="shared" si="965"/>
        <v>2024</v>
      </c>
      <c r="I8815">
        <v>3</v>
      </c>
      <c r="J8815">
        <v>1</v>
      </c>
      <c r="K8815">
        <f t="shared" si="959"/>
        <v>4</v>
      </c>
      <c r="L8815">
        <v>13653</v>
      </c>
      <c r="M8815" s="6">
        <f t="shared" si="960"/>
        <v>21.973192704900022</v>
      </c>
      <c r="N8815" s="6">
        <f t="shared" si="961"/>
        <v>7.3243975683000064</v>
      </c>
      <c r="O8815" s="6">
        <f t="shared" si="962"/>
        <v>29.297590273200026</v>
      </c>
      <c r="Q8815">
        <f>_xlfn.XLOOKUP(C8815&amp;G8815&amp;H8815,covid!$E$2:$E$2184,covid!$D$2:$D$2184,0,0,1)</f>
        <v>0</v>
      </c>
    </row>
    <row r="8816" spans="1:17" x14ac:dyDescent="0.3">
      <c r="A8816">
        <f>_xlfn.XLOOKUP(C8816,kamus!$B$2:$B$87,kamus!$A$2:$A$87,0,0,1)</f>
        <v>25</v>
      </c>
      <c r="B8816" t="str">
        <f>_xlfn.XLOOKUP(C8816,kamus!$B$2:$B$87,kamus!$D$2:$D$87,"dihapus",0,1)</f>
        <v>Kalasan</v>
      </c>
      <c r="C8816" t="s">
        <v>265</v>
      </c>
      <c r="D8816">
        <f>_xlfn.XLOOKUP(C8816,kamus!$B$2:$B$87,kamus!$J$2:$J$87,"dihapus",0,1)</f>
        <v>1</v>
      </c>
      <c r="E8816">
        <f t="shared" si="963"/>
        <v>1</v>
      </c>
      <c r="F8816" s="14">
        <v>45444</v>
      </c>
      <c r="G8816" s="1">
        <f t="shared" si="964"/>
        <v>6</v>
      </c>
      <c r="H8816" s="1">
        <f t="shared" si="965"/>
        <v>2024</v>
      </c>
      <c r="I8816">
        <v>1</v>
      </c>
      <c r="J8816">
        <v>1</v>
      </c>
      <c r="K8816">
        <f t="shared" si="959"/>
        <v>2</v>
      </c>
      <c r="L8816">
        <v>17055</v>
      </c>
      <c r="M8816" s="6">
        <f t="shared" si="960"/>
        <v>5.8633831720902965</v>
      </c>
      <c r="N8816" s="6">
        <f t="shared" si="961"/>
        <v>5.8633831720902965</v>
      </c>
      <c r="O8816" s="6">
        <f t="shared" si="962"/>
        <v>11.726766344180593</v>
      </c>
      <c r="Q8816">
        <f>_xlfn.XLOOKUP(C8816&amp;G8816&amp;H8816,covid!$E$2:$E$2184,covid!$D$2:$D$2184,0,0,1)</f>
        <v>0</v>
      </c>
    </row>
    <row r="8817" spans="1:17" x14ac:dyDescent="0.3">
      <c r="A8817">
        <f>_xlfn.XLOOKUP(C8817,kamus!$B$2:$B$87,kamus!$A$2:$A$87,0,0,1)</f>
        <v>26</v>
      </c>
      <c r="B8817" t="str">
        <f>_xlfn.XLOOKUP(C8817,kamus!$B$2:$B$87,kamus!$D$2:$D$87,"dihapus",0,1)</f>
        <v>Kalasan</v>
      </c>
      <c r="C8817" t="s">
        <v>269</v>
      </c>
      <c r="D8817">
        <f>_xlfn.XLOOKUP(C8817,kamus!$B$2:$B$87,kamus!$J$2:$J$87,"dihapus",0,1)</f>
        <v>1</v>
      </c>
      <c r="E8817">
        <f t="shared" si="963"/>
        <v>1</v>
      </c>
      <c r="F8817" s="14">
        <v>45444</v>
      </c>
      <c r="G8817" s="1">
        <f t="shared" si="964"/>
        <v>6</v>
      </c>
      <c r="H8817" s="1">
        <f t="shared" si="965"/>
        <v>2024</v>
      </c>
      <c r="I8817">
        <v>5</v>
      </c>
      <c r="J8817">
        <v>0</v>
      </c>
      <c r="K8817">
        <f t="shared" si="959"/>
        <v>5</v>
      </c>
      <c r="L8817">
        <v>18465</v>
      </c>
      <c r="M8817" s="6">
        <f t="shared" si="960"/>
        <v>27.078256160303276</v>
      </c>
      <c r="N8817" s="6">
        <f t="shared" si="961"/>
        <v>0</v>
      </c>
      <c r="O8817" s="6">
        <f t="shared" si="962"/>
        <v>27.078256160303276</v>
      </c>
      <c r="Q8817">
        <f>_xlfn.XLOOKUP(C8817&amp;G8817&amp;H8817,covid!$E$2:$E$2184,covid!$D$2:$D$2184,0,0,1)</f>
        <v>0</v>
      </c>
    </row>
    <row r="8818" spans="1:17" x14ac:dyDescent="0.3">
      <c r="A8818">
        <f>_xlfn.XLOOKUP(C8818,kamus!$B$2:$B$87,kamus!$A$2:$A$87,0,0,1)</f>
        <v>33</v>
      </c>
      <c r="B8818" t="str">
        <f>_xlfn.XLOOKUP(C8818,kamus!$B$2:$B$87,kamus!$D$2:$D$87,"dihapus",0,1)</f>
        <v>Minggir</v>
      </c>
      <c r="C8818" t="s">
        <v>241</v>
      </c>
      <c r="D8818">
        <f>_xlfn.XLOOKUP(C8818,kamus!$B$2:$B$87,kamus!$J$2:$J$87,"dihapus",0,1)</f>
        <v>0</v>
      </c>
      <c r="E8818">
        <f t="shared" si="963"/>
        <v>0</v>
      </c>
      <c r="F8818" s="14">
        <v>45444</v>
      </c>
      <c r="G8818" s="1">
        <f t="shared" si="964"/>
        <v>6</v>
      </c>
      <c r="H8818" s="1">
        <f t="shared" si="965"/>
        <v>2024</v>
      </c>
      <c r="I8818">
        <v>0</v>
      </c>
      <c r="J8818">
        <v>0</v>
      </c>
      <c r="K8818">
        <f t="shared" si="959"/>
        <v>0</v>
      </c>
      <c r="L8818">
        <v>8245</v>
      </c>
      <c r="M8818" s="6">
        <f t="shared" si="960"/>
        <v>0</v>
      </c>
      <c r="N8818" s="6">
        <f t="shared" si="961"/>
        <v>0</v>
      </c>
      <c r="O8818" s="6">
        <f t="shared" si="962"/>
        <v>0</v>
      </c>
      <c r="Q8818">
        <f>_xlfn.XLOOKUP(C8818&amp;G8818&amp;H8818,covid!$E$2:$E$2184,covid!$D$2:$D$2184,0,0,1)</f>
        <v>0</v>
      </c>
    </row>
    <row r="8819" spans="1:17" x14ac:dyDescent="0.3">
      <c r="A8819">
        <f>_xlfn.XLOOKUP(C8819,kamus!$B$2:$B$87,kamus!$A$2:$A$87,0,0,1)</f>
        <v>31</v>
      </c>
      <c r="B8819" t="str">
        <f>_xlfn.XLOOKUP(C8819,kamus!$B$2:$B$87,kamus!$D$2:$D$87,"dihapus",0,1)</f>
        <v>Minggir</v>
      </c>
      <c r="C8819" t="s">
        <v>242</v>
      </c>
      <c r="D8819">
        <f>_xlfn.XLOOKUP(C8819,kamus!$B$2:$B$87,kamus!$J$2:$J$87,"dihapus",0,1)</f>
        <v>0</v>
      </c>
      <c r="E8819">
        <f t="shared" si="963"/>
        <v>0</v>
      </c>
      <c r="F8819" s="14">
        <v>45444</v>
      </c>
      <c r="G8819" s="1">
        <f t="shared" si="964"/>
        <v>6</v>
      </c>
      <c r="H8819" s="1">
        <f t="shared" si="965"/>
        <v>2024</v>
      </c>
      <c r="I8819">
        <v>0</v>
      </c>
      <c r="J8819">
        <v>0</v>
      </c>
      <c r="K8819">
        <f t="shared" si="959"/>
        <v>0</v>
      </c>
      <c r="L8819">
        <v>3613</v>
      </c>
      <c r="M8819" s="6">
        <f t="shared" si="960"/>
        <v>0</v>
      </c>
      <c r="N8819" s="6">
        <f t="shared" si="961"/>
        <v>0</v>
      </c>
      <c r="O8819" s="6">
        <f t="shared" si="962"/>
        <v>0</v>
      </c>
      <c r="Q8819">
        <f>_xlfn.XLOOKUP(C8819&amp;G8819&amp;H8819,covid!$E$2:$E$2184,covid!$D$2:$D$2184,0,0,1)</f>
        <v>0</v>
      </c>
    </row>
    <row r="8820" spans="1:17" x14ac:dyDescent="0.3">
      <c r="A8820">
        <f>_xlfn.XLOOKUP(C8820,kamus!$B$2:$B$87,kamus!$A$2:$A$87,0,0,1)</f>
        <v>32</v>
      </c>
      <c r="B8820" t="str">
        <f>_xlfn.XLOOKUP(C8820,kamus!$B$2:$B$87,kamus!$D$2:$D$87,"dihapus",0,1)</f>
        <v>Minggir</v>
      </c>
      <c r="C8820" t="s">
        <v>243</v>
      </c>
      <c r="D8820">
        <f>_xlfn.XLOOKUP(C8820,kamus!$B$2:$B$87,kamus!$J$2:$J$87,"dihapus",0,1)</f>
        <v>0</v>
      </c>
      <c r="E8820">
        <f t="shared" si="963"/>
        <v>0</v>
      </c>
      <c r="F8820" s="14">
        <v>45444</v>
      </c>
      <c r="G8820" s="1">
        <f t="shared" si="964"/>
        <v>6</v>
      </c>
      <c r="H8820" s="1">
        <f t="shared" si="965"/>
        <v>2024</v>
      </c>
      <c r="I8820">
        <v>2</v>
      </c>
      <c r="J8820">
        <v>0</v>
      </c>
      <c r="K8820">
        <f t="shared" si="959"/>
        <v>2</v>
      </c>
      <c r="L8820">
        <v>6986</v>
      </c>
      <c r="M8820" s="6">
        <f t="shared" si="960"/>
        <v>28.628685943315201</v>
      </c>
      <c r="N8820" s="6">
        <f t="shared" si="961"/>
        <v>0</v>
      </c>
      <c r="O8820" s="6">
        <f t="shared" si="962"/>
        <v>28.628685943315201</v>
      </c>
      <c r="Q8820">
        <f>_xlfn.XLOOKUP(C8820&amp;G8820&amp;H8820,covid!$E$2:$E$2184,covid!$D$2:$D$2184,0,0,1)</f>
        <v>0</v>
      </c>
    </row>
    <row r="8821" spans="1:17" x14ac:dyDescent="0.3">
      <c r="A8821">
        <f>_xlfn.XLOOKUP(C8821,kamus!$B$2:$B$87,kamus!$A$2:$A$87,0,0,1)</f>
        <v>30</v>
      </c>
      <c r="B8821" t="str">
        <f>_xlfn.XLOOKUP(C8821,kamus!$B$2:$B$87,kamus!$D$2:$D$87,"dihapus",0,1)</f>
        <v>Minggir</v>
      </c>
      <c r="C8821" t="s">
        <v>244</v>
      </c>
      <c r="D8821">
        <f>_xlfn.XLOOKUP(C8821,kamus!$B$2:$B$87,kamus!$J$2:$J$87,"dihapus",0,1)</f>
        <v>0</v>
      </c>
      <c r="E8821">
        <f t="shared" si="963"/>
        <v>0</v>
      </c>
      <c r="F8821" s="14">
        <v>45444</v>
      </c>
      <c r="G8821" s="1">
        <f t="shared" si="964"/>
        <v>6</v>
      </c>
      <c r="H8821" s="1">
        <f t="shared" si="965"/>
        <v>2024</v>
      </c>
      <c r="I8821">
        <v>1</v>
      </c>
      <c r="J8821">
        <v>0</v>
      </c>
      <c r="K8821">
        <f t="shared" si="959"/>
        <v>1</v>
      </c>
      <c r="L8821">
        <v>8719</v>
      </c>
      <c r="M8821" s="6">
        <f t="shared" si="960"/>
        <v>11.469205184080744</v>
      </c>
      <c r="N8821" s="6">
        <f t="shared" si="961"/>
        <v>0</v>
      </c>
      <c r="O8821" s="6">
        <f t="shared" si="962"/>
        <v>11.469205184080744</v>
      </c>
      <c r="Q8821">
        <f>_xlfn.XLOOKUP(C8821&amp;G8821&amp;H8821,covid!$E$2:$E$2184,covid!$D$2:$D$2184,0,0,1)</f>
        <v>0</v>
      </c>
    </row>
    <row r="8822" spans="1:17" x14ac:dyDescent="0.3">
      <c r="A8822">
        <f>_xlfn.XLOOKUP(C8822,kamus!$B$2:$B$87,kamus!$A$2:$A$87,0,0,1)</f>
        <v>29</v>
      </c>
      <c r="B8822" t="str">
        <f>_xlfn.XLOOKUP(C8822,kamus!$B$2:$B$87,kamus!$D$2:$D$87,"dihapus",0,1)</f>
        <v>Minggir</v>
      </c>
      <c r="C8822" t="s">
        <v>245</v>
      </c>
      <c r="D8822">
        <f>_xlfn.XLOOKUP(C8822,kamus!$B$2:$B$87,kamus!$J$2:$J$87,"dihapus",0,1)</f>
        <v>0</v>
      </c>
      <c r="E8822">
        <f t="shared" si="963"/>
        <v>0</v>
      </c>
      <c r="F8822" s="14">
        <v>45444</v>
      </c>
      <c r="G8822" s="1">
        <f t="shared" si="964"/>
        <v>6</v>
      </c>
      <c r="H8822" s="1">
        <f t="shared" si="965"/>
        <v>2024</v>
      </c>
      <c r="I8822">
        <v>0</v>
      </c>
      <c r="J8822">
        <v>0</v>
      </c>
      <c r="K8822">
        <f t="shared" si="959"/>
        <v>0</v>
      </c>
      <c r="L8822">
        <v>5131</v>
      </c>
      <c r="M8822" s="6">
        <f t="shared" si="960"/>
        <v>0</v>
      </c>
      <c r="N8822" s="6">
        <f t="shared" si="961"/>
        <v>0</v>
      </c>
      <c r="O8822" s="6">
        <f t="shared" si="962"/>
        <v>0</v>
      </c>
      <c r="Q8822">
        <f>_xlfn.XLOOKUP(C8822&amp;G8822&amp;H8822,covid!$E$2:$E$2184,covid!$D$2:$D$2184,0,0,1)</f>
        <v>0</v>
      </c>
    </row>
    <row r="8823" spans="1:17" x14ac:dyDescent="0.3">
      <c r="A8823">
        <f>_xlfn.XLOOKUP(C8823,kamus!$B$2:$B$87,kamus!$A$2:$A$87,0,0,1)</f>
        <v>35</v>
      </c>
      <c r="B8823" t="str">
        <f>_xlfn.XLOOKUP(C8823,kamus!$B$2:$B$87,kamus!$D$2:$D$87,"dihapus",0,1)</f>
        <v>Mlati 1</v>
      </c>
      <c r="C8823" t="s">
        <v>240</v>
      </c>
      <c r="D8823">
        <f>_xlfn.XLOOKUP(C8823,kamus!$B$2:$B$87,kamus!$J$2:$J$87,"dihapus",0,1)</f>
        <v>1</v>
      </c>
      <c r="E8823">
        <f t="shared" si="963"/>
        <v>1</v>
      </c>
      <c r="F8823" s="14">
        <v>45444</v>
      </c>
      <c r="G8823" s="1">
        <f t="shared" si="964"/>
        <v>6</v>
      </c>
      <c r="H8823" s="1">
        <f t="shared" si="965"/>
        <v>2024</v>
      </c>
      <c r="I8823">
        <v>1</v>
      </c>
      <c r="J8823">
        <v>1</v>
      </c>
      <c r="K8823">
        <f t="shared" si="959"/>
        <v>2</v>
      </c>
      <c r="L8823">
        <v>18761</v>
      </c>
      <c r="M8823" s="6">
        <f t="shared" si="960"/>
        <v>5.3302062789829971</v>
      </c>
      <c r="N8823" s="6">
        <f t="shared" si="961"/>
        <v>5.3302062789829971</v>
      </c>
      <c r="O8823" s="6">
        <f t="shared" si="962"/>
        <v>10.660412557965994</v>
      </c>
      <c r="Q8823">
        <f>_xlfn.XLOOKUP(C8823&amp;G8823&amp;H8823,covid!$E$2:$E$2184,covid!$D$2:$D$2184,0,0,1)</f>
        <v>0</v>
      </c>
    </row>
    <row r="8824" spans="1:17" x14ac:dyDescent="0.3">
      <c r="A8824">
        <f>_xlfn.XLOOKUP(C8824,kamus!$B$2:$B$87,kamus!$A$2:$A$87,0,0,1)</f>
        <v>34</v>
      </c>
      <c r="B8824" t="str">
        <f>_xlfn.XLOOKUP(C8824,kamus!$B$2:$B$87,kamus!$D$2:$D$87,"dihapus",0,1)</f>
        <v>Mlati 1</v>
      </c>
      <c r="C8824" t="s">
        <v>254</v>
      </c>
      <c r="D8824">
        <f>_xlfn.XLOOKUP(C8824,kamus!$B$2:$B$87,kamus!$J$2:$J$87,"dihapus",0,1)</f>
        <v>1</v>
      </c>
      <c r="E8824">
        <f t="shared" si="963"/>
        <v>1</v>
      </c>
      <c r="F8824" s="14">
        <v>45444</v>
      </c>
      <c r="G8824" s="1">
        <f t="shared" si="964"/>
        <v>6</v>
      </c>
      <c r="H8824" s="1">
        <f t="shared" si="965"/>
        <v>2024</v>
      </c>
      <c r="I8824">
        <v>1</v>
      </c>
      <c r="J8824">
        <v>3</v>
      </c>
      <c r="K8824">
        <f t="shared" si="959"/>
        <v>4</v>
      </c>
      <c r="L8824">
        <v>35111</v>
      </c>
      <c r="M8824" s="6">
        <f t="shared" si="960"/>
        <v>2.8481102788299966</v>
      </c>
      <c r="N8824" s="6">
        <f t="shared" si="961"/>
        <v>8.5443308364899888</v>
      </c>
      <c r="O8824" s="6">
        <f t="shared" si="962"/>
        <v>11.392441115319986</v>
      </c>
      <c r="Q8824">
        <f>_xlfn.XLOOKUP(C8824&amp;G8824&amp;H8824,covid!$E$2:$E$2184,covid!$D$2:$D$2184,0,0,1)</f>
        <v>0</v>
      </c>
    </row>
    <row r="8825" spans="1:17" x14ac:dyDescent="0.3">
      <c r="A8825">
        <f>_xlfn.XLOOKUP(C8825,kamus!$B$2:$B$87,kamus!$A$2:$A$87,0,0,1)</f>
        <v>38</v>
      </c>
      <c r="B8825" t="str">
        <f>_xlfn.XLOOKUP(C8825,kamus!$B$2:$B$87,kamus!$D$2:$D$87,"dihapus",0,1)</f>
        <v>Mlati 2</v>
      </c>
      <c r="C8825" t="s">
        <v>258</v>
      </c>
      <c r="D8825">
        <f>_xlfn.XLOOKUP(C8825,kamus!$B$2:$B$87,kamus!$J$2:$J$87,"dihapus",0,1)</f>
        <v>0</v>
      </c>
      <c r="E8825">
        <f t="shared" si="963"/>
        <v>0</v>
      </c>
      <c r="F8825" s="14">
        <v>45444</v>
      </c>
      <c r="G8825" s="1">
        <f t="shared" si="964"/>
        <v>6</v>
      </c>
      <c r="H8825" s="1">
        <f t="shared" si="965"/>
        <v>2024</v>
      </c>
      <c r="I8825">
        <v>5</v>
      </c>
      <c r="J8825">
        <v>1</v>
      </c>
      <c r="K8825">
        <f t="shared" si="959"/>
        <v>6</v>
      </c>
      <c r="L8825">
        <v>16543</v>
      </c>
      <c r="M8825" s="6">
        <f t="shared" si="960"/>
        <v>30.224264039170645</v>
      </c>
      <c r="N8825" s="6">
        <f t="shared" si="961"/>
        <v>6.044852807834129</v>
      </c>
      <c r="O8825" s="6">
        <f t="shared" si="962"/>
        <v>36.269116847004774</v>
      </c>
      <c r="Q8825">
        <f>_xlfn.XLOOKUP(C8825&amp;G8825&amp;H8825,covid!$E$2:$E$2184,covid!$D$2:$D$2184,0,0,1)</f>
        <v>0</v>
      </c>
    </row>
    <row r="8826" spans="1:17" x14ac:dyDescent="0.3">
      <c r="A8826">
        <f>_xlfn.XLOOKUP(C8826,kamus!$B$2:$B$87,kamus!$A$2:$A$87,0,0,1)</f>
        <v>36</v>
      </c>
      <c r="B8826" t="str">
        <f>_xlfn.XLOOKUP(C8826,kamus!$B$2:$B$87,kamus!$D$2:$D$87,"dihapus",0,1)</f>
        <v>Mlati 2</v>
      </c>
      <c r="C8826" t="s">
        <v>268</v>
      </c>
      <c r="D8826">
        <f>_xlfn.XLOOKUP(C8826,kamus!$B$2:$B$87,kamus!$J$2:$J$87,"dihapus",0,1)</f>
        <v>1</v>
      </c>
      <c r="E8826">
        <f t="shared" si="963"/>
        <v>1</v>
      </c>
      <c r="F8826" s="14">
        <v>45444</v>
      </c>
      <c r="G8826" s="1">
        <f t="shared" si="964"/>
        <v>6</v>
      </c>
      <c r="H8826" s="1">
        <f t="shared" si="965"/>
        <v>2024</v>
      </c>
      <c r="I8826">
        <v>1</v>
      </c>
      <c r="J8826">
        <v>1</v>
      </c>
      <c r="K8826">
        <f t="shared" si="959"/>
        <v>2</v>
      </c>
      <c r="L8826">
        <v>11450</v>
      </c>
      <c r="M8826" s="6">
        <f t="shared" si="960"/>
        <v>8.7336244541484707</v>
      </c>
      <c r="N8826" s="6">
        <f t="shared" si="961"/>
        <v>8.7336244541484707</v>
      </c>
      <c r="O8826" s="6">
        <f t="shared" si="962"/>
        <v>17.467248908296941</v>
      </c>
      <c r="Q8826">
        <f>_xlfn.XLOOKUP(C8826&amp;G8826&amp;H8826,covid!$E$2:$E$2184,covid!$D$2:$D$2184,0,0,1)</f>
        <v>0</v>
      </c>
    </row>
    <row r="8827" spans="1:17" x14ac:dyDescent="0.3">
      <c r="A8827">
        <f>_xlfn.XLOOKUP(C8827,kamus!$B$2:$B$87,kamus!$A$2:$A$87,0,0,1)</f>
        <v>37</v>
      </c>
      <c r="B8827" t="str">
        <f>_xlfn.XLOOKUP(C8827,kamus!$B$2:$B$87,kamus!$D$2:$D$87,"dihapus",0,1)</f>
        <v>Mlati 2</v>
      </c>
      <c r="C8827" t="s">
        <v>270</v>
      </c>
      <c r="D8827">
        <f>_xlfn.XLOOKUP(C8827,kamus!$B$2:$B$87,kamus!$J$2:$J$87,"dihapus",0,1)</f>
        <v>1</v>
      </c>
      <c r="E8827">
        <f t="shared" si="963"/>
        <v>1</v>
      </c>
      <c r="F8827" s="14">
        <v>45444</v>
      </c>
      <c r="G8827" s="1">
        <f t="shared" si="964"/>
        <v>6</v>
      </c>
      <c r="H8827" s="1">
        <f t="shared" si="965"/>
        <v>2024</v>
      </c>
      <c r="I8827">
        <v>0</v>
      </c>
      <c r="J8827">
        <v>1</v>
      </c>
      <c r="K8827">
        <f t="shared" si="959"/>
        <v>1</v>
      </c>
      <c r="L8827">
        <v>13603</v>
      </c>
      <c r="M8827" s="6">
        <f t="shared" si="960"/>
        <v>0</v>
      </c>
      <c r="N8827" s="6">
        <f t="shared" si="961"/>
        <v>7.351319561861354</v>
      </c>
      <c r="O8827" s="6">
        <f t="shared" si="962"/>
        <v>7.351319561861354</v>
      </c>
      <c r="Q8827">
        <f>_xlfn.XLOOKUP(C8827&amp;G8827&amp;H8827,covid!$E$2:$E$2184,covid!$D$2:$D$2184,0,0,1)</f>
        <v>0</v>
      </c>
    </row>
    <row r="8828" spans="1:17" x14ac:dyDescent="0.3">
      <c r="A8828">
        <f>_xlfn.XLOOKUP(C8828,kamus!$B$2:$B$87,kamus!$A$2:$A$87,0,0,1)</f>
        <v>39</v>
      </c>
      <c r="B8828" t="str">
        <f>_xlfn.XLOOKUP(C8828,kamus!$B$2:$B$87,kamus!$D$2:$D$87,"dihapus",0,1)</f>
        <v>Moyudan</v>
      </c>
      <c r="C8828" t="s">
        <v>259</v>
      </c>
      <c r="D8828">
        <f>_xlfn.XLOOKUP(C8828,kamus!$B$2:$B$87,kamus!$J$2:$J$87,"dihapus",0,1)</f>
        <v>0</v>
      </c>
      <c r="E8828">
        <f t="shared" si="963"/>
        <v>0</v>
      </c>
      <c r="F8828" s="14">
        <v>45444</v>
      </c>
      <c r="G8828" s="1">
        <f t="shared" si="964"/>
        <v>6</v>
      </c>
      <c r="H8828" s="1">
        <f t="shared" si="965"/>
        <v>2024</v>
      </c>
      <c r="I8828">
        <v>0</v>
      </c>
      <c r="J8828">
        <v>0</v>
      </c>
      <c r="K8828">
        <f t="shared" si="959"/>
        <v>0</v>
      </c>
      <c r="L8828">
        <v>11796</v>
      </c>
      <c r="M8828" s="6">
        <f t="shared" si="960"/>
        <v>0</v>
      </c>
      <c r="N8828" s="6">
        <f t="shared" si="961"/>
        <v>0</v>
      </c>
      <c r="O8828" s="6">
        <f t="shared" si="962"/>
        <v>0</v>
      </c>
      <c r="Q8828">
        <f>_xlfn.XLOOKUP(C8828&amp;G8828&amp;H8828,covid!$E$2:$E$2184,covid!$D$2:$D$2184,0,0,1)</f>
        <v>0</v>
      </c>
    </row>
    <row r="8829" spans="1:17" x14ac:dyDescent="0.3">
      <c r="A8829">
        <f>_xlfn.XLOOKUP(C8829,kamus!$B$2:$B$87,kamus!$A$2:$A$87,0,0,1)</f>
        <v>42</v>
      </c>
      <c r="B8829" t="str">
        <f>_xlfn.XLOOKUP(C8829,kamus!$B$2:$B$87,kamus!$D$2:$D$87,"dihapus",0,1)</f>
        <v>Moyudan</v>
      </c>
      <c r="C8829" t="s">
        <v>260</v>
      </c>
      <c r="D8829">
        <f>_xlfn.XLOOKUP(C8829,kamus!$B$2:$B$87,kamus!$J$2:$J$87,"dihapus",0,1)</f>
        <v>0</v>
      </c>
      <c r="E8829">
        <f t="shared" si="963"/>
        <v>0</v>
      </c>
      <c r="F8829" s="14">
        <v>45444</v>
      </c>
      <c r="G8829" s="1">
        <f t="shared" si="964"/>
        <v>6</v>
      </c>
      <c r="H8829" s="1">
        <f t="shared" si="965"/>
        <v>2024</v>
      </c>
      <c r="I8829">
        <v>0</v>
      </c>
      <c r="J8829">
        <v>0</v>
      </c>
      <c r="K8829">
        <f t="shared" si="959"/>
        <v>0</v>
      </c>
      <c r="L8829">
        <v>7149</v>
      </c>
      <c r="M8829" s="6">
        <f t="shared" si="960"/>
        <v>0</v>
      </c>
      <c r="N8829" s="6">
        <f t="shared" si="961"/>
        <v>0</v>
      </c>
      <c r="O8829" s="6">
        <f t="shared" si="962"/>
        <v>0</v>
      </c>
      <c r="Q8829">
        <f>_xlfn.XLOOKUP(C8829&amp;G8829&amp;H8829,covid!$E$2:$E$2184,covid!$D$2:$D$2184,0,0,1)</f>
        <v>0</v>
      </c>
    </row>
    <row r="8830" spans="1:17" x14ac:dyDescent="0.3">
      <c r="A8830">
        <f>_xlfn.XLOOKUP(C8830,kamus!$B$2:$B$87,kamus!$A$2:$A$87,0,0,1)</f>
        <v>41</v>
      </c>
      <c r="B8830" t="str">
        <f>_xlfn.XLOOKUP(C8830,kamus!$B$2:$B$87,kamus!$D$2:$D$87,"dihapus",0,1)</f>
        <v>Moyudan</v>
      </c>
      <c r="C8830" t="s">
        <v>262</v>
      </c>
      <c r="D8830">
        <f>_xlfn.XLOOKUP(C8830,kamus!$B$2:$B$87,kamus!$J$2:$J$87,"dihapus",0,1)</f>
        <v>0</v>
      </c>
      <c r="E8830">
        <f t="shared" si="963"/>
        <v>0</v>
      </c>
      <c r="F8830" s="14">
        <v>45444</v>
      </c>
      <c r="G8830" s="1">
        <f t="shared" si="964"/>
        <v>6</v>
      </c>
      <c r="H8830" s="1">
        <f t="shared" si="965"/>
        <v>2024</v>
      </c>
      <c r="I8830">
        <v>1</v>
      </c>
      <c r="J8830">
        <v>1</v>
      </c>
      <c r="K8830">
        <f t="shared" si="959"/>
        <v>2</v>
      </c>
      <c r="L8830">
        <v>6661</v>
      </c>
      <c r="M8830" s="6">
        <f t="shared" si="960"/>
        <v>15.012760846719713</v>
      </c>
      <c r="N8830" s="6">
        <f t="shared" si="961"/>
        <v>15.012760846719713</v>
      </c>
      <c r="O8830" s="6">
        <f t="shared" si="962"/>
        <v>30.025521693439426</v>
      </c>
      <c r="Q8830">
        <f>_xlfn.XLOOKUP(C8830&amp;G8830&amp;H8830,covid!$E$2:$E$2184,covid!$D$2:$D$2184,0,0,1)</f>
        <v>0</v>
      </c>
    </row>
    <row r="8831" spans="1:17" x14ac:dyDescent="0.3">
      <c r="A8831">
        <f>_xlfn.XLOOKUP(C8831,kamus!$B$2:$B$87,kamus!$A$2:$A$87,0,0,1)</f>
        <v>40</v>
      </c>
      <c r="B8831" t="str">
        <f>_xlfn.XLOOKUP(C8831,kamus!$B$2:$B$87,kamus!$D$2:$D$87,"dihapus",0,1)</f>
        <v>Moyudan</v>
      </c>
      <c r="C8831" t="s">
        <v>264</v>
      </c>
      <c r="D8831">
        <f>_xlfn.XLOOKUP(C8831,kamus!$B$2:$B$87,kamus!$J$2:$J$87,"dihapus",0,1)</f>
        <v>0</v>
      </c>
      <c r="E8831">
        <f t="shared" si="963"/>
        <v>0</v>
      </c>
      <c r="F8831" s="14">
        <v>45444</v>
      </c>
      <c r="G8831" s="1">
        <f t="shared" si="964"/>
        <v>6</v>
      </c>
      <c r="H8831" s="1">
        <f t="shared" si="965"/>
        <v>2024</v>
      </c>
      <c r="I8831">
        <v>1</v>
      </c>
      <c r="J8831">
        <v>1</v>
      </c>
      <c r="K8831">
        <f t="shared" si="959"/>
        <v>2</v>
      </c>
      <c r="L8831">
        <v>8292</v>
      </c>
      <c r="M8831" s="6">
        <f t="shared" si="960"/>
        <v>12.059816690786301</v>
      </c>
      <c r="N8831" s="6">
        <f t="shared" si="961"/>
        <v>12.059816690786301</v>
      </c>
      <c r="O8831" s="6">
        <f t="shared" si="962"/>
        <v>24.119633381572601</v>
      </c>
      <c r="Q8831">
        <f>_xlfn.XLOOKUP(C8831&amp;G8831&amp;H8831,covid!$E$2:$E$2184,covid!$D$2:$D$2184,0,0,1)</f>
        <v>0</v>
      </c>
    </row>
    <row r="8832" spans="1:17" x14ac:dyDescent="0.3">
      <c r="A8832">
        <f>_xlfn.XLOOKUP(C8832,kamus!$B$2:$B$87,kamus!$A$2:$A$87,0,0,1)</f>
        <v>43</v>
      </c>
      <c r="B8832" t="str">
        <f>_xlfn.XLOOKUP(C8832,kamus!$B$2:$B$87,kamus!$D$2:$D$87,"dihapus",0,1)</f>
        <v>Ngaglik 1</v>
      </c>
      <c r="C8832" t="s">
        <v>228</v>
      </c>
      <c r="D8832">
        <f>_xlfn.XLOOKUP(C8832,kamus!$B$2:$B$87,kamus!$J$2:$J$87,"dihapus",0,1)</f>
        <v>1</v>
      </c>
      <c r="E8832">
        <f t="shared" si="963"/>
        <v>1</v>
      </c>
      <c r="F8832" s="14">
        <v>45444</v>
      </c>
      <c r="G8832" s="1">
        <f t="shared" si="964"/>
        <v>6</v>
      </c>
      <c r="H8832" s="1">
        <f t="shared" si="965"/>
        <v>2024</v>
      </c>
      <c r="I8832">
        <v>1</v>
      </c>
      <c r="J8832">
        <v>0</v>
      </c>
      <c r="K8832">
        <f t="shared" si="959"/>
        <v>1</v>
      </c>
      <c r="L8832">
        <v>12621</v>
      </c>
      <c r="M8832" s="6">
        <f t="shared" si="960"/>
        <v>7.9233024324538466</v>
      </c>
      <c r="N8832" s="6">
        <f t="shared" si="961"/>
        <v>0</v>
      </c>
      <c r="O8832" s="6">
        <f t="shared" si="962"/>
        <v>7.9233024324538466</v>
      </c>
      <c r="Q8832">
        <f>_xlfn.XLOOKUP(C8832&amp;G8832&amp;H8832,covid!$E$2:$E$2184,covid!$D$2:$D$2184,0,0,1)</f>
        <v>0</v>
      </c>
    </row>
    <row r="8833" spans="1:17" x14ac:dyDescent="0.3">
      <c r="A8833">
        <f>_xlfn.XLOOKUP(C8833,kamus!$B$2:$B$87,kamus!$A$2:$A$87,0,0,1)</f>
        <v>44</v>
      </c>
      <c r="B8833" t="str">
        <f>_xlfn.XLOOKUP(C8833,kamus!$B$2:$B$87,kamus!$D$2:$D$87,"dihapus",0,1)</f>
        <v>Ngaglik 1</v>
      </c>
      <c r="C8833" t="s">
        <v>237</v>
      </c>
      <c r="D8833">
        <f>_xlfn.XLOOKUP(C8833,kamus!$B$2:$B$87,kamus!$J$2:$J$87,"dihapus",0,1)</f>
        <v>1</v>
      </c>
      <c r="E8833">
        <f t="shared" si="963"/>
        <v>1</v>
      </c>
      <c r="F8833" s="14">
        <v>45444</v>
      </c>
      <c r="G8833" s="1">
        <f t="shared" si="964"/>
        <v>6</v>
      </c>
      <c r="H8833" s="1">
        <f t="shared" si="965"/>
        <v>2024</v>
      </c>
      <c r="I8833">
        <v>1</v>
      </c>
      <c r="J8833">
        <v>3</v>
      </c>
      <c r="K8833">
        <f t="shared" si="959"/>
        <v>4</v>
      </c>
      <c r="L8833">
        <v>21789</v>
      </c>
      <c r="M8833" s="6">
        <f t="shared" si="960"/>
        <v>4.5894717518013675</v>
      </c>
      <c r="N8833" s="6">
        <f t="shared" si="961"/>
        <v>13.768415255404102</v>
      </c>
      <c r="O8833" s="6">
        <f t="shared" si="962"/>
        <v>18.35788700720547</v>
      </c>
      <c r="Q8833">
        <f>_xlfn.XLOOKUP(C8833&amp;G8833&amp;H8833,covid!$E$2:$E$2184,covid!$D$2:$D$2184,0,0,1)</f>
        <v>0</v>
      </c>
    </row>
    <row r="8834" spans="1:17" x14ac:dyDescent="0.3">
      <c r="A8834">
        <f>_xlfn.XLOOKUP(C8834,kamus!$B$2:$B$87,kamus!$A$2:$A$87,0,0,1)</f>
        <v>45</v>
      </c>
      <c r="B8834" t="str">
        <f>_xlfn.XLOOKUP(C8834,kamus!$B$2:$B$87,kamus!$D$2:$D$87,"dihapus",0,1)</f>
        <v>Ngaglik 1</v>
      </c>
      <c r="C8834" t="s">
        <v>255</v>
      </c>
      <c r="D8834">
        <f>_xlfn.XLOOKUP(C8834,kamus!$B$2:$B$87,kamus!$J$2:$J$87,"dihapus",0,1)</f>
        <v>1</v>
      </c>
      <c r="E8834">
        <f t="shared" si="963"/>
        <v>1</v>
      </c>
      <c r="F8834" s="14">
        <v>45444</v>
      </c>
      <c r="G8834" s="1">
        <f t="shared" si="964"/>
        <v>6</v>
      </c>
      <c r="H8834" s="1">
        <f t="shared" si="965"/>
        <v>2024</v>
      </c>
      <c r="I8834">
        <v>0</v>
      </c>
      <c r="J8834">
        <v>0</v>
      </c>
      <c r="K8834">
        <f t="shared" ref="K8834:K8897" si="966">J8834+I8834</f>
        <v>0</v>
      </c>
      <c r="L8834">
        <v>19662</v>
      </c>
      <c r="M8834" s="6">
        <f t="shared" ref="M8834:M8897" si="967">IF(ISBLANK(I8834)=TRUE,"",I8834/$L8834*100000)</f>
        <v>0</v>
      </c>
      <c r="N8834" s="6">
        <f t="shared" ref="N8834:N8897" si="968">IF(ISBLANK(J8834)=TRUE,"",J8834/$L8834*100000)</f>
        <v>0</v>
      </c>
      <c r="O8834" s="6">
        <f t="shared" ref="O8834:O8897" si="969">IF(ISBLANK(K8834)=TRUE,"",K8834/$L8834*100000)</f>
        <v>0</v>
      </c>
      <c r="Q8834">
        <f>_xlfn.XLOOKUP(C8834&amp;G8834&amp;H8834,covid!$E$2:$E$2184,covid!$D$2:$D$2184,0,0,1)</f>
        <v>0</v>
      </c>
    </row>
    <row r="8835" spans="1:17" x14ac:dyDescent="0.3">
      <c r="A8835">
        <f>_xlfn.XLOOKUP(C8835,kamus!$B$2:$B$87,kamus!$A$2:$A$87,0,0,1)</f>
        <v>48</v>
      </c>
      <c r="B8835" t="str">
        <f>_xlfn.XLOOKUP(C8835,kamus!$B$2:$B$87,kamus!$D$2:$D$87,"dihapus",0,1)</f>
        <v>Ngaglik 2</v>
      </c>
      <c r="C8835" t="s">
        <v>208</v>
      </c>
      <c r="D8835">
        <f>_xlfn.XLOOKUP(C8835,kamus!$B$2:$B$87,kamus!$J$2:$J$87,"dihapus",0,1)</f>
        <v>1</v>
      </c>
      <c r="E8835">
        <f t="shared" ref="E8835:E8898" si="970">IF(D8835=0,0,IF(H8835&lt;2021,0,IF(AND(H8835=2021,G8835&lt;5),0,1)))</f>
        <v>1</v>
      </c>
      <c r="F8835" s="14">
        <v>45444</v>
      </c>
      <c r="G8835" s="1">
        <f t="shared" ref="G8835:G8898" si="971">MONTH(F8835)</f>
        <v>6</v>
      </c>
      <c r="H8835" s="1">
        <f t="shared" ref="H8835:H8898" si="972">YEAR(F8835)</f>
        <v>2024</v>
      </c>
      <c r="I8835">
        <v>0</v>
      </c>
      <c r="J8835">
        <v>0</v>
      </c>
      <c r="K8835">
        <f t="shared" si="966"/>
        <v>0</v>
      </c>
      <c r="L8835">
        <v>10378</v>
      </c>
      <c r="M8835" s="6">
        <f t="shared" si="967"/>
        <v>0</v>
      </c>
      <c r="N8835" s="6">
        <f t="shared" si="968"/>
        <v>0</v>
      </c>
      <c r="O8835" s="6">
        <f t="shared" si="969"/>
        <v>0</v>
      </c>
      <c r="Q8835">
        <f>_xlfn.XLOOKUP(C8835&amp;G8835&amp;H8835,covid!$E$2:$E$2184,covid!$D$2:$D$2184,0,0,1)</f>
        <v>0</v>
      </c>
    </row>
    <row r="8836" spans="1:17" x14ac:dyDescent="0.3">
      <c r="A8836">
        <f>_xlfn.XLOOKUP(C8836,kamus!$B$2:$B$87,kamus!$A$2:$A$87,0,0,1)</f>
        <v>47</v>
      </c>
      <c r="B8836" t="str">
        <f>_xlfn.XLOOKUP(C8836,kamus!$B$2:$B$87,kamus!$D$2:$D$87,"dihapus",0,1)</f>
        <v>Ngaglik 2</v>
      </c>
      <c r="C8836" t="s">
        <v>238</v>
      </c>
      <c r="D8836">
        <f>_xlfn.XLOOKUP(C8836,kamus!$B$2:$B$87,kamus!$J$2:$J$87,"dihapus",0,1)</f>
        <v>1</v>
      </c>
      <c r="E8836">
        <f t="shared" si="970"/>
        <v>1</v>
      </c>
      <c r="F8836" s="14">
        <v>45444</v>
      </c>
      <c r="G8836" s="1">
        <f t="shared" si="971"/>
        <v>6</v>
      </c>
      <c r="H8836" s="1">
        <f t="shared" si="972"/>
        <v>2024</v>
      </c>
      <c r="I8836">
        <v>3</v>
      </c>
      <c r="J8836">
        <v>0</v>
      </c>
      <c r="K8836">
        <f t="shared" si="966"/>
        <v>3</v>
      </c>
      <c r="L8836">
        <v>22219</v>
      </c>
      <c r="M8836" s="6">
        <f t="shared" si="967"/>
        <v>13.501957783878661</v>
      </c>
      <c r="N8836" s="6">
        <f t="shared" si="968"/>
        <v>0</v>
      </c>
      <c r="O8836" s="6">
        <f t="shared" si="969"/>
        <v>13.501957783878661</v>
      </c>
      <c r="Q8836">
        <f>_xlfn.XLOOKUP(C8836&amp;G8836&amp;H8836,covid!$E$2:$E$2184,covid!$D$2:$D$2184,0,0,1)</f>
        <v>0</v>
      </c>
    </row>
    <row r="8837" spans="1:17" x14ac:dyDescent="0.3">
      <c r="A8837">
        <f>_xlfn.XLOOKUP(C8837,kamus!$B$2:$B$87,kamus!$A$2:$A$87,0,0,1)</f>
        <v>46</v>
      </c>
      <c r="B8837" t="str">
        <f>_xlfn.XLOOKUP(C8837,kamus!$B$2:$B$87,kamus!$D$2:$D$87,"dihapus",0,1)</f>
        <v>Ngaglik 2</v>
      </c>
      <c r="C8837" t="s">
        <v>257</v>
      </c>
      <c r="D8837">
        <f>_xlfn.XLOOKUP(C8837,kamus!$B$2:$B$87,kamus!$J$2:$J$87,"dihapus",0,1)</f>
        <v>1</v>
      </c>
      <c r="E8837">
        <f t="shared" si="970"/>
        <v>1</v>
      </c>
      <c r="F8837" s="14">
        <v>45444</v>
      </c>
      <c r="G8837" s="1">
        <f t="shared" si="971"/>
        <v>6</v>
      </c>
      <c r="H8837" s="1">
        <f t="shared" si="972"/>
        <v>2024</v>
      </c>
      <c r="I8837">
        <v>1</v>
      </c>
      <c r="J8837">
        <v>1</v>
      </c>
      <c r="K8837">
        <f t="shared" si="966"/>
        <v>2</v>
      </c>
      <c r="L8837">
        <v>16798</v>
      </c>
      <c r="M8837" s="6">
        <f t="shared" si="967"/>
        <v>5.9530896535301823</v>
      </c>
      <c r="N8837" s="6">
        <f t="shared" si="968"/>
        <v>5.9530896535301823</v>
      </c>
      <c r="O8837" s="6">
        <f t="shared" si="969"/>
        <v>11.906179307060365</v>
      </c>
      <c r="Q8837">
        <f>_xlfn.XLOOKUP(C8837&amp;G8837&amp;H8837,covid!$E$2:$E$2184,covid!$D$2:$D$2184,0,0,1)</f>
        <v>0</v>
      </c>
    </row>
    <row r="8838" spans="1:17" x14ac:dyDescent="0.3">
      <c r="A8838">
        <f>_xlfn.XLOOKUP(C8838,kamus!$B$2:$B$87,kamus!$A$2:$A$87,0,0,1)</f>
        <v>50</v>
      </c>
      <c r="B8838" t="str">
        <f>_xlfn.XLOOKUP(C8838,kamus!$B$2:$B$87,kamus!$D$2:$D$87,"dihapus",0,1)</f>
        <v>Ngemplak 1</v>
      </c>
      <c r="C8838" t="s">
        <v>202</v>
      </c>
      <c r="D8838">
        <f>_xlfn.XLOOKUP(C8838,kamus!$B$2:$B$87,kamus!$J$2:$J$87,"dihapus",0,1)</f>
        <v>0</v>
      </c>
      <c r="E8838">
        <f t="shared" si="970"/>
        <v>0</v>
      </c>
      <c r="F8838" s="14">
        <v>45444</v>
      </c>
      <c r="G8838" s="1">
        <f t="shared" si="971"/>
        <v>6</v>
      </c>
      <c r="H8838" s="1">
        <f t="shared" si="972"/>
        <v>2024</v>
      </c>
      <c r="I8838">
        <v>0</v>
      </c>
      <c r="J8838">
        <v>5</v>
      </c>
      <c r="K8838">
        <f t="shared" si="966"/>
        <v>5</v>
      </c>
      <c r="L8838">
        <v>7935</v>
      </c>
      <c r="M8838" s="6">
        <f t="shared" si="967"/>
        <v>0</v>
      </c>
      <c r="N8838" s="6">
        <f t="shared" si="968"/>
        <v>63.011972274732202</v>
      </c>
      <c r="O8838" s="6">
        <f t="shared" si="969"/>
        <v>63.011972274732202</v>
      </c>
      <c r="Q8838">
        <f>_xlfn.XLOOKUP(C8838&amp;G8838&amp;H8838,covid!$E$2:$E$2184,covid!$D$2:$D$2184,0,0,1)</f>
        <v>0</v>
      </c>
    </row>
    <row r="8839" spans="1:17" x14ac:dyDescent="0.3">
      <c r="A8839">
        <f>_xlfn.XLOOKUP(C8839,kamus!$B$2:$B$87,kamus!$A$2:$A$87,0,0,1)</f>
        <v>51</v>
      </c>
      <c r="B8839" t="str">
        <f>_xlfn.XLOOKUP(C8839,kamus!$B$2:$B$87,kamus!$D$2:$D$87,"dihapus",0,1)</f>
        <v>Ngemplak 1</v>
      </c>
      <c r="C8839" t="s">
        <v>256</v>
      </c>
      <c r="D8839">
        <f>_xlfn.XLOOKUP(C8839,kamus!$B$2:$B$87,kamus!$J$2:$J$87,"dihapus",0,1)</f>
        <v>0</v>
      </c>
      <c r="E8839">
        <f t="shared" si="970"/>
        <v>0</v>
      </c>
      <c r="F8839" s="14">
        <v>45444</v>
      </c>
      <c r="G8839" s="1">
        <f t="shared" si="971"/>
        <v>6</v>
      </c>
      <c r="H8839" s="1">
        <f t="shared" si="972"/>
        <v>2024</v>
      </c>
      <c r="I8839">
        <v>3</v>
      </c>
      <c r="J8839">
        <v>0</v>
      </c>
      <c r="K8839">
        <f t="shared" si="966"/>
        <v>3</v>
      </c>
      <c r="L8839">
        <v>8154</v>
      </c>
      <c r="M8839" s="6">
        <f t="shared" si="967"/>
        <v>36.791758646063279</v>
      </c>
      <c r="N8839" s="6">
        <f t="shared" si="968"/>
        <v>0</v>
      </c>
      <c r="O8839" s="6">
        <f t="shared" si="969"/>
        <v>36.791758646063279</v>
      </c>
      <c r="Q8839">
        <f>_xlfn.XLOOKUP(C8839&amp;G8839&amp;H8839,covid!$E$2:$E$2184,covid!$D$2:$D$2184,0,0,1)</f>
        <v>0</v>
      </c>
    </row>
    <row r="8840" spans="1:17" x14ac:dyDescent="0.3">
      <c r="A8840">
        <f>_xlfn.XLOOKUP(C8840,kamus!$B$2:$B$87,kamus!$A$2:$A$87,0,0,1)</f>
        <v>49</v>
      </c>
      <c r="B8840" t="str">
        <f>_xlfn.XLOOKUP(C8840,kamus!$B$2:$B$87,kamus!$D$2:$D$87,"dihapus",0,1)</f>
        <v>Ngemplak 1</v>
      </c>
      <c r="C8840" t="s">
        <v>276</v>
      </c>
      <c r="D8840">
        <f>_xlfn.XLOOKUP(C8840,kamus!$B$2:$B$87,kamus!$J$2:$J$87,"dihapus",0,1)</f>
        <v>1</v>
      </c>
      <c r="E8840">
        <f t="shared" si="970"/>
        <v>1</v>
      </c>
      <c r="F8840" s="14">
        <v>45444</v>
      </c>
      <c r="G8840" s="1">
        <f t="shared" si="971"/>
        <v>6</v>
      </c>
      <c r="H8840" s="1">
        <f t="shared" si="972"/>
        <v>2024</v>
      </c>
      <c r="I8840">
        <v>0</v>
      </c>
      <c r="J8840">
        <v>1</v>
      </c>
      <c r="K8840">
        <f t="shared" si="966"/>
        <v>1</v>
      </c>
      <c r="L8840">
        <v>9633</v>
      </c>
      <c r="M8840" s="6">
        <f t="shared" si="967"/>
        <v>0</v>
      </c>
      <c r="N8840" s="6">
        <f t="shared" si="968"/>
        <v>10.380982040901069</v>
      </c>
      <c r="O8840" s="6">
        <f t="shared" si="969"/>
        <v>10.380982040901069</v>
      </c>
      <c r="Q8840">
        <f>_xlfn.XLOOKUP(C8840&amp;G8840&amp;H8840,covid!$E$2:$E$2184,covid!$D$2:$D$2184,0,0,1)</f>
        <v>0</v>
      </c>
    </row>
    <row r="8841" spans="1:17" x14ac:dyDescent="0.3">
      <c r="A8841">
        <f>_xlfn.XLOOKUP(C8841,kamus!$B$2:$B$87,kamus!$A$2:$A$87,0,0,1)</f>
        <v>52</v>
      </c>
      <c r="B8841" t="str">
        <f>_xlfn.XLOOKUP(C8841,kamus!$B$2:$B$87,kamus!$D$2:$D$87,"dihapus",0,1)</f>
        <v>Ngemplak 2</v>
      </c>
      <c r="C8841" t="s">
        <v>277</v>
      </c>
      <c r="D8841">
        <f>_xlfn.XLOOKUP(C8841,kamus!$B$2:$B$87,kamus!$J$2:$J$87,"dihapus",0,1)</f>
        <v>1</v>
      </c>
      <c r="E8841">
        <f t="shared" si="970"/>
        <v>1</v>
      </c>
      <c r="F8841" s="14">
        <v>45444</v>
      </c>
      <c r="G8841" s="1">
        <f t="shared" si="971"/>
        <v>6</v>
      </c>
      <c r="H8841" s="1">
        <f t="shared" si="972"/>
        <v>2024</v>
      </c>
      <c r="I8841">
        <v>0</v>
      </c>
      <c r="J8841">
        <v>0</v>
      </c>
      <c r="K8841">
        <f t="shared" si="966"/>
        <v>0</v>
      </c>
      <c r="L8841">
        <v>31427</v>
      </c>
      <c r="M8841" s="6">
        <f t="shared" si="967"/>
        <v>0</v>
      </c>
      <c r="N8841" s="6">
        <f t="shared" si="968"/>
        <v>0</v>
      </c>
      <c r="O8841" s="6">
        <f t="shared" si="969"/>
        <v>0</v>
      </c>
      <c r="Q8841">
        <f>_xlfn.XLOOKUP(C8841&amp;G8841&amp;H8841,covid!$E$2:$E$2184,covid!$D$2:$D$2184,0,0,1)</f>
        <v>0</v>
      </c>
    </row>
    <row r="8842" spans="1:17" x14ac:dyDescent="0.3">
      <c r="A8842">
        <f>_xlfn.XLOOKUP(C8842,kamus!$B$2:$B$87,kamus!$A$2:$A$87,0,0,1)</f>
        <v>53</v>
      </c>
      <c r="B8842" t="str">
        <f>_xlfn.XLOOKUP(C8842,kamus!$B$2:$B$87,kamus!$D$2:$D$87,"dihapus",0,1)</f>
        <v>Ngemplak 2</v>
      </c>
      <c r="C8842" t="s">
        <v>278</v>
      </c>
      <c r="D8842">
        <f>_xlfn.XLOOKUP(C8842,kamus!$B$2:$B$87,kamus!$J$2:$J$87,"dihapus",0,1)</f>
        <v>0</v>
      </c>
      <c r="E8842">
        <f t="shared" si="970"/>
        <v>0</v>
      </c>
      <c r="F8842" s="14">
        <v>45444</v>
      </c>
      <c r="G8842" s="1">
        <f t="shared" si="971"/>
        <v>6</v>
      </c>
      <c r="H8842" s="1">
        <f t="shared" si="972"/>
        <v>2024</v>
      </c>
      <c r="I8842">
        <v>0</v>
      </c>
      <c r="J8842">
        <v>3</v>
      </c>
      <c r="K8842">
        <f t="shared" si="966"/>
        <v>3</v>
      </c>
      <c r="L8842">
        <v>8835</v>
      </c>
      <c r="M8842" s="6">
        <f t="shared" si="967"/>
        <v>0</v>
      </c>
      <c r="N8842" s="6">
        <f t="shared" si="968"/>
        <v>33.955857385398986</v>
      </c>
      <c r="O8842" s="6">
        <f t="shared" si="969"/>
        <v>33.955857385398986</v>
      </c>
      <c r="Q8842">
        <f>_xlfn.XLOOKUP(C8842&amp;G8842&amp;H8842,covid!$E$2:$E$2184,covid!$D$2:$D$2184,0,0,1)</f>
        <v>0</v>
      </c>
    </row>
    <row r="8843" spans="1:17" x14ac:dyDescent="0.3">
      <c r="A8843">
        <f>_xlfn.XLOOKUP(C8843,kamus!$B$2:$B$87,kamus!$A$2:$A$87,0,0,1)</f>
        <v>57</v>
      </c>
      <c r="B8843" t="str">
        <f>_xlfn.XLOOKUP(C8843,kamus!$B$2:$B$87,kamus!$D$2:$D$87,"dihapus",0,1)</f>
        <v>Pakem</v>
      </c>
      <c r="C8843" t="s">
        <v>204</v>
      </c>
      <c r="D8843">
        <f>_xlfn.XLOOKUP(C8843,kamus!$B$2:$B$87,kamus!$J$2:$J$87,"dihapus",0,1)</f>
        <v>0</v>
      </c>
      <c r="E8843">
        <f t="shared" si="970"/>
        <v>0</v>
      </c>
      <c r="F8843" s="14">
        <v>45444</v>
      </c>
      <c r="G8843" s="1">
        <f t="shared" si="971"/>
        <v>6</v>
      </c>
      <c r="H8843" s="1">
        <f t="shared" si="972"/>
        <v>2024</v>
      </c>
      <c r="I8843">
        <v>2</v>
      </c>
      <c r="J8843">
        <v>1</v>
      </c>
      <c r="K8843">
        <f t="shared" si="966"/>
        <v>3</v>
      </c>
      <c r="L8843">
        <v>6819</v>
      </c>
      <c r="M8843" s="6">
        <f t="shared" si="967"/>
        <v>29.32981375568265</v>
      </c>
      <c r="N8843" s="6">
        <f t="shared" si="968"/>
        <v>14.664906877841325</v>
      </c>
      <c r="O8843" s="6">
        <f t="shared" si="969"/>
        <v>43.994720633523983</v>
      </c>
      <c r="Q8843">
        <f>_xlfn.XLOOKUP(C8843&amp;G8843&amp;H8843,covid!$E$2:$E$2184,covid!$D$2:$D$2184,0,0,1)</f>
        <v>0</v>
      </c>
    </row>
    <row r="8844" spans="1:17" x14ac:dyDescent="0.3">
      <c r="A8844">
        <f>_xlfn.XLOOKUP(C8844,kamus!$B$2:$B$87,kamus!$A$2:$A$87,0,0,1)</f>
        <v>54</v>
      </c>
      <c r="B8844" t="str">
        <f>_xlfn.XLOOKUP(C8844,kamus!$B$2:$B$87,kamus!$D$2:$D$87,"dihapus",0,1)</f>
        <v>Pakem</v>
      </c>
      <c r="C8844" t="s">
        <v>213</v>
      </c>
      <c r="D8844">
        <f>_xlfn.XLOOKUP(C8844,kamus!$B$2:$B$87,kamus!$J$2:$J$87,"dihapus",0,1)</f>
        <v>0</v>
      </c>
      <c r="E8844">
        <f t="shared" si="970"/>
        <v>0</v>
      </c>
      <c r="F8844" s="14">
        <v>45444</v>
      </c>
      <c r="G8844" s="1">
        <f t="shared" si="971"/>
        <v>6</v>
      </c>
      <c r="H8844" s="1">
        <f t="shared" si="972"/>
        <v>2024</v>
      </c>
      <c r="I8844">
        <v>0</v>
      </c>
      <c r="J8844">
        <v>2</v>
      </c>
      <c r="K8844">
        <f t="shared" si="966"/>
        <v>2</v>
      </c>
      <c r="L8844">
        <v>9099</v>
      </c>
      <c r="M8844" s="6">
        <f t="shared" si="967"/>
        <v>0</v>
      </c>
      <c r="N8844" s="6">
        <f t="shared" si="968"/>
        <v>21.980437410704472</v>
      </c>
      <c r="O8844" s="6">
        <f t="shared" si="969"/>
        <v>21.980437410704472</v>
      </c>
      <c r="Q8844">
        <f>_xlfn.XLOOKUP(C8844&amp;G8844&amp;H8844,covid!$E$2:$E$2184,covid!$D$2:$D$2184,0,0,1)</f>
        <v>0</v>
      </c>
    </row>
    <row r="8845" spans="1:17" x14ac:dyDescent="0.3">
      <c r="A8845">
        <f>_xlfn.XLOOKUP(C8845,kamus!$B$2:$B$87,kamus!$A$2:$A$87,0,0,1)</f>
        <v>56</v>
      </c>
      <c r="B8845" t="str">
        <f>_xlfn.XLOOKUP(C8845,kamus!$B$2:$B$87,kamus!$D$2:$D$87,"dihapus",0,1)</f>
        <v>Pakem</v>
      </c>
      <c r="C8845" t="s">
        <v>214</v>
      </c>
      <c r="D8845">
        <f>_xlfn.XLOOKUP(C8845,kamus!$B$2:$B$87,kamus!$J$2:$J$87,"dihapus",0,1)</f>
        <v>1</v>
      </c>
      <c r="E8845">
        <f t="shared" si="970"/>
        <v>1</v>
      </c>
      <c r="F8845" s="14">
        <v>45444</v>
      </c>
      <c r="G8845" s="1">
        <f t="shared" si="971"/>
        <v>6</v>
      </c>
      <c r="H8845" s="1">
        <f t="shared" si="972"/>
        <v>2024</v>
      </c>
      <c r="I8845">
        <v>0</v>
      </c>
      <c r="J8845">
        <v>1</v>
      </c>
      <c r="K8845">
        <f t="shared" si="966"/>
        <v>1</v>
      </c>
      <c r="L8845">
        <v>6667</v>
      </c>
      <c r="M8845" s="6">
        <f t="shared" si="967"/>
        <v>0</v>
      </c>
      <c r="N8845" s="6">
        <f t="shared" si="968"/>
        <v>14.999250037498125</v>
      </c>
      <c r="O8845" s="6">
        <f t="shared" si="969"/>
        <v>14.999250037498125</v>
      </c>
      <c r="Q8845">
        <f>_xlfn.XLOOKUP(C8845&amp;G8845&amp;H8845,covid!$E$2:$E$2184,covid!$D$2:$D$2184,0,0,1)</f>
        <v>0</v>
      </c>
    </row>
    <row r="8846" spans="1:17" x14ac:dyDescent="0.3">
      <c r="A8846">
        <f>_xlfn.XLOOKUP(C8846,kamus!$B$2:$B$87,kamus!$A$2:$A$87,0,0,1)</f>
        <v>58</v>
      </c>
      <c r="B8846" t="str">
        <f>_xlfn.XLOOKUP(C8846,kamus!$B$2:$B$87,kamus!$D$2:$D$87,"dihapus",0,1)</f>
        <v>Pakem</v>
      </c>
      <c r="C8846" t="s">
        <v>231</v>
      </c>
      <c r="D8846">
        <f>_xlfn.XLOOKUP(C8846,kamus!$B$2:$B$87,kamus!$J$2:$J$87,"dihapus",0,1)</f>
        <v>0</v>
      </c>
      <c r="E8846">
        <f t="shared" si="970"/>
        <v>0</v>
      </c>
      <c r="F8846" s="14">
        <v>45444</v>
      </c>
      <c r="G8846" s="1">
        <f t="shared" si="971"/>
        <v>6</v>
      </c>
      <c r="H8846" s="1">
        <f t="shared" si="972"/>
        <v>2024</v>
      </c>
      <c r="I8846">
        <v>5</v>
      </c>
      <c r="J8846">
        <v>4</v>
      </c>
      <c r="K8846">
        <f t="shared" si="966"/>
        <v>9</v>
      </c>
      <c r="L8846">
        <v>6886</v>
      </c>
      <c r="M8846" s="6">
        <f t="shared" si="967"/>
        <v>72.611094975312227</v>
      </c>
      <c r="N8846" s="6">
        <f t="shared" si="968"/>
        <v>58.088875980249782</v>
      </c>
      <c r="O8846" s="6">
        <f t="shared" si="969"/>
        <v>130.69997095556201</v>
      </c>
      <c r="Q8846">
        <f>_xlfn.XLOOKUP(C8846&amp;G8846&amp;H8846,covid!$E$2:$E$2184,covid!$D$2:$D$2184,0,0,1)</f>
        <v>0</v>
      </c>
    </row>
    <row r="8847" spans="1:17" x14ac:dyDescent="0.3">
      <c r="A8847">
        <f>_xlfn.XLOOKUP(C8847,kamus!$B$2:$B$87,kamus!$A$2:$A$87,0,0,1)</f>
        <v>55</v>
      </c>
      <c r="B8847" t="str">
        <f>_xlfn.XLOOKUP(C8847,kamus!$B$2:$B$87,kamus!$D$2:$D$87,"dihapus",0,1)</f>
        <v>Pakem</v>
      </c>
      <c r="C8847" t="s">
        <v>234</v>
      </c>
      <c r="D8847">
        <f>_xlfn.XLOOKUP(C8847,kamus!$B$2:$B$87,kamus!$J$2:$J$87,"dihapus",0,1)</f>
        <v>0</v>
      </c>
      <c r="E8847">
        <f t="shared" si="970"/>
        <v>0</v>
      </c>
      <c r="F8847" s="14">
        <v>45444</v>
      </c>
      <c r="G8847" s="1">
        <f t="shared" si="971"/>
        <v>6</v>
      </c>
      <c r="H8847" s="1">
        <f t="shared" si="972"/>
        <v>2024</v>
      </c>
      <c r="I8847">
        <v>0</v>
      </c>
      <c r="J8847">
        <v>3</v>
      </c>
      <c r="K8847">
        <f t="shared" si="966"/>
        <v>3</v>
      </c>
      <c r="L8847">
        <v>9826</v>
      </c>
      <c r="M8847" s="6">
        <f t="shared" si="967"/>
        <v>0</v>
      </c>
      <c r="N8847" s="6">
        <f t="shared" si="968"/>
        <v>30.531243639324241</v>
      </c>
      <c r="O8847" s="6">
        <f t="shared" si="969"/>
        <v>30.531243639324241</v>
      </c>
      <c r="Q8847">
        <f>_xlfn.XLOOKUP(C8847&amp;G8847&amp;H8847,covid!$E$2:$E$2184,covid!$D$2:$D$2184,0,0,1)</f>
        <v>0</v>
      </c>
    </row>
    <row r="8848" spans="1:17" x14ac:dyDescent="0.3">
      <c r="A8848">
        <f>_xlfn.XLOOKUP(C8848,kamus!$B$2:$B$87,kamus!$A$2:$A$87,0,0,1)</f>
        <v>64</v>
      </c>
      <c r="B8848" t="str">
        <f>_xlfn.XLOOKUP(C8848,kamus!$B$2:$B$87,kamus!$D$2:$D$87,"dihapus",0,1)</f>
        <v>Prambanan</v>
      </c>
      <c r="C8848" t="s">
        <v>203</v>
      </c>
      <c r="D8848">
        <f>_xlfn.XLOOKUP(C8848,kamus!$B$2:$B$87,kamus!$J$2:$J$87,"dihapus",0,1)</f>
        <v>1</v>
      </c>
      <c r="E8848">
        <f t="shared" si="970"/>
        <v>1</v>
      </c>
      <c r="F8848" s="14">
        <v>45444</v>
      </c>
      <c r="G8848" s="1">
        <f t="shared" si="971"/>
        <v>6</v>
      </c>
      <c r="H8848" s="1">
        <f t="shared" si="972"/>
        <v>2024</v>
      </c>
      <c r="I8848">
        <v>0</v>
      </c>
      <c r="J8848">
        <v>3</v>
      </c>
      <c r="K8848">
        <f t="shared" si="966"/>
        <v>3</v>
      </c>
      <c r="L8848">
        <v>12517</v>
      </c>
      <c r="M8848" s="6">
        <f t="shared" si="967"/>
        <v>0</v>
      </c>
      <c r="N8848" s="6">
        <f t="shared" si="968"/>
        <v>23.967404330111048</v>
      </c>
      <c r="O8848" s="6">
        <f t="shared" si="969"/>
        <v>23.967404330111048</v>
      </c>
      <c r="Q8848">
        <f>_xlfn.XLOOKUP(C8848&amp;G8848&amp;H8848,covid!$E$2:$E$2184,covid!$D$2:$D$2184,0,0,1)</f>
        <v>0</v>
      </c>
    </row>
    <row r="8849" spans="1:17" x14ac:dyDescent="0.3">
      <c r="A8849">
        <f>_xlfn.XLOOKUP(C8849,kamus!$B$2:$B$87,kamus!$A$2:$A$87,0,0,1)</f>
        <v>59</v>
      </c>
      <c r="B8849" t="str">
        <f>_xlfn.XLOOKUP(C8849,kamus!$B$2:$B$87,kamus!$D$2:$D$87,"dihapus",0,1)</f>
        <v>Prambanan</v>
      </c>
      <c r="C8849" t="s">
        <v>210</v>
      </c>
      <c r="D8849">
        <f>_xlfn.XLOOKUP(C8849,kamus!$B$2:$B$87,kamus!$J$2:$J$87,"dihapus",0,1)</f>
        <v>0</v>
      </c>
      <c r="E8849">
        <f t="shared" si="970"/>
        <v>0</v>
      </c>
      <c r="F8849" s="14">
        <v>45444</v>
      </c>
      <c r="G8849" s="1">
        <f t="shared" si="971"/>
        <v>6</v>
      </c>
      <c r="H8849" s="1">
        <f t="shared" si="972"/>
        <v>2024</v>
      </c>
      <c r="I8849">
        <v>0</v>
      </c>
      <c r="J8849">
        <v>0</v>
      </c>
      <c r="K8849">
        <f t="shared" si="966"/>
        <v>0</v>
      </c>
      <c r="L8849">
        <v>4724</v>
      </c>
      <c r="M8849" s="6">
        <f t="shared" si="967"/>
        <v>0</v>
      </c>
      <c r="N8849" s="6">
        <f t="shared" si="968"/>
        <v>0</v>
      </c>
      <c r="O8849" s="6">
        <f t="shared" si="969"/>
        <v>0</v>
      </c>
      <c r="Q8849">
        <f>_xlfn.XLOOKUP(C8849&amp;G8849&amp;H8849,covid!$E$2:$E$2184,covid!$D$2:$D$2184,0,0,1)</f>
        <v>0</v>
      </c>
    </row>
    <row r="8850" spans="1:17" x14ac:dyDescent="0.3">
      <c r="A8850">
        <f>_xlfn.XLOOKUP(C8850,kamus!$B$2:$B$87,kamus!$A$2:$A$87,0,0,1)</f>
        <v>61</v>
      </c>
      <c r="B8850" t="str">
        <f>_xlfn.XLOOKUP(C8850,kamus!$B$2:$B$87,kamus!$D$2:$D$87,"dihapus",0,1)</f>
        <v>Prambanan</v>
      </c>
      <c r="C8850" t="s">
        <v>219</v>
      </c>
      <c r="D8850">
        <f>_xlfn.XLOOKUP(C8850,kamus!$B$2:$B$87,kamus!$J$2:$J$87,"dihapus",0,1)</f>
        <v>0</v>
      </c>
      <c r="E8850">
        <f t="shared" si="970"/>
        <v>0</v>
      </c>
      <c r="F8850" s="14">
        <v>45444</v>
      </c>
      <c r="G8850" s="1">
        <f t="shared" si="971"/>
        <v>6</v>
      </c>
      <c r="H8850" s="1">
        <f t="shared" si="972"/>
        <v>2024</v>
      </c>
      <c r="I8850">
        <v>9</v>
      </c>
      <c r="J8850">
        <v>4</v>
      </c>
      <c r="K8850">
        <f t="shared" si="966"/>
        <v>13</v>
      </c>
      <c r="L8850">
        <v>14121</v>
      </c>
      <c r="M8850" s="6">
        <f t="shared" si="967"/>
        <v>63.73486297004461</v>
      </c>
      <c r="N8850" s="6">
        <f t="shared" si="968"/>
        <v>28.326605764464276</v>
      </c>
      <c r="O8850" s="6">
        <f t="shared" si="969"/>
        <v>92.061468734508892</v>
      </c>
      <c r="Q8850">
        <f>_xlfn.XLOOKUP(C8850&amp;G8850&amp;H8850,covid!$E$2:$E$2184,covid!$D$2:$D$2184,0,0,1)</f>
        <v>0</v>
      </c>
    </row>
    <row r="8851" spans="1:17" x14ac:dyDescent="0.3">
      <c r="A8851">
        <f>_xlfn.XLOOKUP(C8851,kamus!$B$2:$B$87,kamus!$A$2:$A$87,0,0,1)</f>
        <v>62</v>
      </c>
      <c r="B8851" t="str">
        <f>_xlfn.XLOOKUP(C8851,kamus!$B$2:$B$87,kamus!$D$2:$D$87,"dihapus",0,1)</f>
        <v>Prambanan</v>
      </c>
      <c r="C8851" t="s">
        <v>236</v>
      </c>
      <c r="D8851">
        <f>_xlfn.XLOOKUP(C8851,kamus!$B$2:$B$87,kamus!$J$2:$J$87,"dihapus",0,1)</f>
        <v>0</v>
      </c>
      <c r="E8851">
        <f t="shared" si="970"/>
        <v>0</v>
      </c>
      <c r="F8851" s="14">
        <v>45444</v>
      </c>
      <c r="G8851" s="1">
        <f t="shared" si="971"/>
        <v>6</v>
      </c>
      <c r="H8851" s="1">
        <f t="shared" si="972"/>
        <v>2024</v>
      </c>
      <c r="I8851">
        <v>0</v>
      </c>
      <c r="J8851">
        <v>0</v>
      </c>
      <c r="K8851">
        <f t="shared" si="966"/>
        <v>0</v>
      </c>
      <c r="L8851">
        <v>6027</v>
      </c>
      <c r="M8851" s="6">
        <f t="shared" si="967"/>
        <v>0</v>
      </c>
      <c r="N8851" s="6">
        <f t="shared" si="968"/>
        <v>0</v>
      </c>
      <c r="O8851" s="6">
        <f t="shared" si="969"/>
        <v>0</v>
      </c>
      <c r="Q8851">
        <f>_xlfn.XLOOKUP(C8851&amp;G8851&amp;H8851,covid!$E$2:$E$2184,covid!$D$2:$D$2184,0,0,1)</f>
        <v>0</v>
      </c>
    </row>
    <row r="8852" spans="1:17" x14ac:dyDescent="0.3">
      <c r="A8852">
        <f>_xlfn.XLOOKUP(C8852,kamus!$B$2:$B$87,kamus!$A$2:$A$87,0,0,1)</f>
        <v>63</v>
      </c>
      <c r="B8852" t="str">
        <f>_xlfn.XLOOKUP(C8852,kamus!$B$2:$B$87,kamus!$D$2:$D$87,"dihapus",0,1)</f>
        <v>Prambanan</v>
      </c>
      <c r="C8852" t="s">
        <v>261</v>
      </c>
      <c r="D8852">
        <f>_xlfn.XLOOKUP(C8852,kamus!$B$2:$B$87,kamus!$J$2:$J$87,"dihapus",0,1)</f>
        <v>0</v>
      </c>
      <c r="E8852">
        <f t="shared" si="970"/>
        <v>0</v>
      </c>
      <c r="F8852" s="14">
        <v>45444</v>
      </c>
      <c r="G8852" s="1">
        <f t="shared" si="971"/>
        <v>6</v>
      </c>
      <c r="H8852" s="1">
        <f t="shared" si="972"/>
        <v>2024</v>
      </c>
      <c r="I8852">
        <v>0</v>
      </c>
      <c r="J8852">
        <v>1</v>
      </c>
      <c r="K8852">
        <f t="shared" si="966"/>
        <v>1</v>
      </c>
      <c r="L8852">
        <v>15271</v>
      </c>
      <c r="M8852" s="6">
        <f t="shared" si="967"/>
        <v>0</v>
      </c>
      <c r="N8852" s="6">
        <f t="shared" si="968"/>
        <v>6.5483596359112042</v>
      </c>
      <c r="O8852" s="6">
        <f t="shared" si="969"/>
        <v>6.5483596359112042</v>
      </c>
      <c r="Q8852">
        <f>_xlfn.XLOOKUP(C8852&amp;G8852&amp;H8852,covid!$E$2:$E$2184,covid!$D$2:$D$2184,0,0,1)</f>
        <v>0</v>
      </c>
    </row>
    <row r="8853" spans="1:17" x14ac:dyDescent="0.3">
      <c r="A8853">
        <f>_xlfn.XLOOKUP(C8853,kamus!$B$2:$B$87,kamus!$A$2:$A$87,0,0,1)</f>
        <v>60</v>
      </c>
      <c r="B8853" t="str">
        <f>_xlfn.XLOOKUP(C8853,kamus!$B$2:$B$87,kamus!$D$2:$D$87,"dihapus",0,1)</f>
        <v>Prambanan</v>
      </c>
      <c r="C8853" t="s">
        <v>280</v>
      </c>
      <c r="D8853">
        <f>_xlfn.XLOOKUP(C8853,kamus!$B$2:$B$87,kamus!$J$2:$J$87,"dihapus",0,1)</f>
        <v>0</v>
      </c>
      <c r="E8853">
        <f t="shared" si="970"/>
        <v>0</v>
      </c>
      <c r="F8853" s="14">
        <v>45444</v>
      </c>
      <c r="G8853" s="1">
        <f t="shared" si="971"/>
        <v>6</v>
      </c>
      <c r="H8853" s="1">
        <f t="shared" si="972"/>
        <v>2024</v>
      </c>
      <c r="I8853">
        <v>0</v>
      </c>
      <c r="J8853">
        <v>0</v>
      </c>
      <c r="K8853">
        <f t="shared" si="966"/>
        <v>0</v>
      </c>
      <c r="L8853">
        <v>2791</v>
      </c>
      <c r="M8853" s="6">
        <f t="shared" si="967"/>
        <v>0</v>
      </c>
      <c r="N8853" s="6">
        <f t="shared" si="968"/>
        <v>0</v>
      </c>
      <c r="O8853" s="6">
        <f t="shared" si="969"/>
        <v>0</v>
      </c>
      <c r="Q8853">
        <f>_xlfn.XLOOKUP(C8853&amp;G8853&amp;H8853,covid!$E$2:$E$2184,covid!$D$2:$D$2184,0,0,1)</f>
        <v>0</v>
      </c>
    </row>
    <row r="8854" spans="1:17" x14ac:dyDescent="0.3">
      <c r="A8854">
        <f>_xlfn.XLOOKUP(C8854,kamus!$B$2:$B$87,kamus!$A$2:$A$87,0,0,1)</f>
        <v>67</v>
      </c>
      <c r="B8854" t="str">
        <f>_xlfn.XLOOKUP(C8854,kamus!$B$2:$B$87,kamus!$D$2:$D$87,"dihapus",0,1)</f>
        <v>Seyegan</v>
      </c>
      <c r="C8854" t="s">
        <v>221</v>
      </c>
      <c r="D8854">
        <f>_xlfn.XLOOKUP(C8854,kamus!$B$2:$B$87,kamus!$J$2:$J$87,"dihapus",0,1)</f>
        <v>0</v>
      </c>
      <c r="E8854">
        <f t="shared" si="970"/>
        <v>0</v>
      </c>
      <c r="F8854" s="14">
        <v>45444</v>
      </c>
      <c r="G8854" s="1">
        <f t="shared" si="971"/>
        <v>6</v>
      </c>
      <c r="H8854" s="1">
        <f t="shared" si="972"/>
        <v>2024</v>
      </c>
      <c r="I8854">
        <v>1</v>
      </c>
      <c r="J8854">
        <v>5</v>
      </c>
      <c r="K8854">
        <f t="shared" si="966"/>
        <v>6</v>
      </c>
      <c r="L8854">
        <v>10724</v>
      </c>
      <c r="M8854" s="6">
        <f t="shared" si="967"/>
        <v>9.3248787765759058</v>
      </c>
      <c r="N8854" s="6">
        <f t="shared" si="968"/>
        <v>46.624393882879524</v>
      </c>
      <c r="O8854" s="6">
        <f t="shared" si="969"/>
        <v>55.949272659455424</v>
      </c>
      <c r="Q8854">
        <f>_xlfn.XLOOKUP(C8854&amp;G8854&amp;H8854,covid!$E$2:$E$2184,covid!$D$2:$D$2184,0,0,1)</f>
        <v>0</v>
      </c>
    </row>
    <row r="8855" spans="1:17" x14ac:dyDescent="0.3">
      <c r="A8855">
        <f>_xlfn.XLOOKUP(C8855,kamus!$B$2:$B$87,kamus!$A$2:$A$87,0,0,1)</f>
        <v>66</v>
      </c>
      <c r="B8855" t="str">
        <f>_xlfn.XLOOKUP(C8855,kamus!$B$2:$B$87,kamus!$D$2:$D$87,"dihapus",0,1)</f>
        <v>Seyegan</v>
      </c>
      <c r="C8855" t="s">
        <v>222</v>
      </c>
      <c r="D8855">
        <f>_xlfn.XLOOKUP(C8855,kamus!$B$2:$B$87,kamus!$J$2:$J$87,"dihapus",0,1)</f>
        <v>0</v>
      </c>
      <c r="E8855">
        <f t="shared" si="970"/>
        <v>0</v>
      </c>
      <c r="F8855" s="14">
        <v>45444</v>
      </c>
      <c r="G8855" s="1">
        <f t="shared" si="971"/>
        <v>6</v>
      </c>
      <c r="H8855" s="1">
        <f t="shared" si="972"/>
        <v>2024</v>
      </c>
      <c r="I8855">
        <v>1</v>
      </c>
      <c r="J8855">
        <v>2</v>
      </c>
      <c r="K8855">
        <f t="shared" si="966"/>
        <v>3</v>
      </c>
      <c r="L8855">
        <v>9523</v>
      </c>
      <c r="M8855" s="6">
        <f t="shared" si="967"/>
        <v>10.500892575868948</v>
      </c>
      <c r="N8855" s="6">
        <f t="shared" si="968"/>
        <v>21.001785151737895</v>
      </c>
      <c r="O8855" s="6">
        <f t="shared" si="969"/>
        <v>31.502677727606848</v>
      </c>
      <c r="Q8855">
        <f>_xlfn.XLOOKUP(C8855&amp;G8855&amp;H8855,covid!$E$2:$E$2184,covid!$D$2:$D$2184,0,0,1)</f>
        <v>0</v>
      </c>
    </row>
    <row r="8856" spans="1:17" x14ac:dyDescent="0.3">
      <c r="A8856">
        <f>_xlfn.XLOOKUP(C8856,kamus!$B$2:$B$87,kamus!$A$2:$A$87,0,0,1)</f>
        <v>68</v>
      </c>
      <c r="B8856" t="str">
        <f>_xlfn.XLOOKUP(C8856,kamus!$B$2:$B$87,kamus!$D$2:$D$87,"dihapus",0,1)</f>
        <v>Seyegan</v>
      </c>
      <c r="C8856" t="s">
        <v>223</v>
      </c>
      <c r="D8856">
        <f>_xlfn.XLOOKUP(C8856,kamus!$B$2:$B$87,kamus!$J$2:$J$87,"dihapus",0,1)</f>
        <v>0</v>
      </c>
      <c r="E8856">
        <f t="shared" si="970"/>
        <v>0</v>
      </c>
      <c r="F8856" s="14">
        <v>45444</v>
      </c>
      <c r="G8856" s="1">
        <f t="shared" si="971"/>
        <v>6</v>
      </c>
      <c r="H8856" s="1">
        <f t="shared" si="972"/>
        <v>2024</v>
      </c>
      <c r="I8856">
        <v>0</v>
      </c>
      <c r="J8856">
        <v>7</v>
      </c>
      <c r="K8856">
        <f t="shared" si="966"/>
        <v>7</v>
      </c>
      <c r="L8856">
        <v>8010</v>
      </c>
      <c r="M8856" s="6">
        <f t="shared" si="967"/>
        <v>0</v>
      </c>
      <c r="N8856" s="6">
        <f t="shared" si="968"/>
        <v>87.39076154806493</v>
      </c>
      <c r="O8856" s="6">
        <f t="shared" si="969"/>
        <v>87.39076154806493</v>
      </c>
      <c r="Q8856">
        <f>_xlfn.XLOOKUP(C8856&amp;G8856&amp;H8856,covid!$E$2:$E$2184,covid!$D$2:$D$2184,0,0,1)</f>
        <v>0</v>
      </c>
    </row>
    <row r="8857" spans="1:17" x14ac:dyDescent="0.3">
      <c r="A8857">
        <f>_xlfn.XLOOKUP(C8857,kamus!$B$2:$B$87,kamus!$A$2:$A$87,0,0,1)</f>
        <v>65</v>
      </c>
      <c r="B8857" t="str">
        <f>_xlfn.XLOOKUP(C8857,kamus!$B$2:$B$87,kamus!$D$2:$D$87,"dihapus",0,1)</f>
        <v>Seyegan</v>
      </c>
      <c r="C8857" t="s">
        <v>224</v>
      </c>
      <c r="D8857">
        <f>_xlfn.XLOOKUP(C8857,kamus!$B$2:$B$87,kamus!$J$2:$J$87,"dihapus",0,1)</f>
        <v>1</v>
      </c>
      <c r="E8857">
        <f t="shared" si="970"/>
        <v>1</v>
      </c>
      <c r="F8857" s="14">
        <v>45444</v>
      </c>
      <c r="G8857" s="1">
        <f t="shared" si="971"/>
        <v>6</v>
      </c>
      <c r="H8857" s="1">
        <f t="shared" si="972"/>
        <v>2024</v>
      </c>
      <c r="I8857">
        <v>1</v>
      </c>
      <c r="J8857">
        <v>1</v>
      </c>
      <c r="K8857">
        <f t="shared" si="966"/>
        <v>2</v>
      </c>
      <c r="L8857">
        <v>11168</v>
      </c>
      <c r="M8857" s="6">
        <f t="shared" si="967"/>
        <v>8.9541547277936964</v>
      </c>
      <c r="N8857" s="6">
        <f t="shared" si="968"/>
        <v>8.9541547277936964</v>
      </c>
      <c r="O8857" s="6">
        <f t="shared" si="969"/>
        <v>17.908309455587393</v>
      </c>
      <c r="Q8857">
        <f>_xlfn.XLOOKUP(C8857&amp;G8857&amp;H8857,covid!$E$2:$E$2184,covid!$D$2:$D$2184,0,0,1)</f>
        <v>0</v>
      </c>
    </row>
    <row r="8858" spans="1:17" x14ac:dyDescent="0.3">
      <c r="A8858">
        <f>_xlfn.XLOOKUP(C8858,kamus!$B$2:$B$87,kamus!$A$2:$A$87,0,0,1)</f>
        <v>69</v>
      </c>
      <c r="B8858" t="str">
        <f>_xlfn.XLOOKUP(C8858,kamus!$B$2:$B$87,kamus!$D$2:$D$87,"dihapus",0,1)</f>
        <v>Seyegan</v>
      </c>
      <c r="C8858" t="s">
        <v>225</v>
      </c>
      <c r="D8858">
        <f>_xlfn.XLOOKUP(C8858,kamus!$B$2:$B$87,kamus!$J$2:$J$87,"dihapus",0,1)</f>
        <v>0</v>
      </c>
      <c r="E8858">
        <f t="shared" si="970"/>
        <v>0</v>
      </c>
      <c r="F8858" s="14">
        <v>45444</v>
      </c>
      <c r="G8858" s="1">
        <f t="shared" si="971"/>
        <v>6</v>
      </c>
      <c r="H8858" s="1">
        <f t="shared" si="972"/>
        <v>2024</v>
      </c>
      <c r="I8858">
        <v>2</v>
      </c>
      <c r="J8858">
        <v>7</v>
      </c>
      <c r="K8858">
        <f t="shared" si="966"/>
        <v>9</v>
      </c>
      <c r="L8858">
        <v>13448</v>
      </c>
      <c r="M8858" s="6">
        <f t="shared" si="967"/>
        <v>14.872099940511601</v>
      </c>
      <c r="N8858" s="6">
        <f t="shared" si="968"/>
        <v>52.052349791790597</v>
      </c>
      <c r="O8858" s="6">
        <f t="shared" si="969"/>
        <v>66.924449732302193</v>
      </c>
      <c r="Q8858">
        <f>_xlfn.XLOOKUP(C8858&amp;G8858&amp;H8858,covid!$E$2:$E$2184,covid!$D$2:$D$2184,0,0,1)</f>
        <v>0</v>
      </c>
    </row>
    <row r="8859" spans="1:17" x14ac:dyDescent="0.3">
      <c r="A8859">
        <f>_xlfn.XLOOKUP(C8859,kamus!$B$2:$B$87,kamus!$A$2:$A$87,0,0,1)</f>
        <v>74</v>
      </c>
      <c r="B8859" t="str">
        <f>_xlfn.XLOOKUP(C8859,kamus!$B$2:$B$87,kamus!$D$2:$D$87,"dihapus",0,1)</f>
        <v>Sleman</v>
      </c>
      <c r="C8859" t="s">
        <v>205</v>
      </c>
      <c r="D8859">
        <f>_xlfn.XLOOKUP(C8859,kamus!$B$2:$B$87,kamus!$J$2:$J$87,"dihapus",0,1)</f>
        <v>1</v>
      </c>
      <c r="E8859">
        <f t="shared" si="970"/>
        <v>1</v>
      </c>
      <c r="F8859" s="14">
        <v>45444</v>
      </c>
      <c r="G8859" s="1">
        <f t="shared" si="971"/>
        <v>6</v>
      </c>
      <c r="H8859" s="1">
        <f t="shared" si="972"/>
        <v>2024</v>
      </c>
      <c r="I8859">
        <v>0</v>
      </c>
      <c r="J8859">
        <v>2</v>
      </c>
      <c r="K8859">
        <f t="shared" si="966"/>
        <v>2</v>
      </c>
      <c r="L8859">
        <v>15500</v>
      </c>
      <c r="M8859" s="6">
        <f t="shared" si="967"/>
        <v>0</v>
      </c>
      <c r="N8859" s="6">
        <f t="shared" si="968"/>
        <v>12.903225806451614</v>
      </c>
      <c r="O8859" s="6">
        <f t="shared" si="969"/>
        <v>12.903225806451614</v>
      </c>
      <c r="Q8859">
        <f>_xlfn.XLOOKUP(C8859&amp;G8859&amp;H8859,covid!$E$2:$E$2184,covid!$D$2:$D$2184,0,0,1)</f>
        <v>0</v>
      </c>
    </row>
    <row r="8860" spans="1:17" x14ac:dyDescent="0.3">
      <c r="A8860">
        <f>_xlfn.XLOOKUP(C8860,kamus!$B$2:$B$87,kamus!$A$2:$A$87,0,0,1)</f>
        <v>73</v>
      </c>
      <c r="B8860" t="str">
        <f>_xlfn.XLOOKUP(C8860,kamus!$B$2:$B$87,kamus!$D$2:$D$87,"dihapus",0,1)</f>
        <v>Sleman</v>
      </c>
      <c r="C8860" t="s">
        <v>232</v>
      </c>
      <c r="D8860">
        <f>_xlfn.XLOOKUP(C8860,kamus!$B$2:$B$87,kamus!$J$2:$J$87,"dihapus",0,1)</f>
        <v>1</v>
      </c>
      <c r="E8860">
        <f t="shared" si="970"/>
        <v>1</v>
      </c>
      <c r="F8860" s="14">
        <v>45444</v>
      </c>
      <c r="G8860" s="1">
        <f t="shared" si="971"/>
        <v>6</v>
      </c>
      <c r="H8860" s="1">
        <f t="shared" si="972"/>
        <v>2024</v>
      </c>
      <c r="I8860">
        <v>0</v>
      </c>
      <c r="J8860">
        <v>0</v>
      </c>
      <c r="K8860">
        <f t="shared" si="966"/>
        <v>0</v>
      </c>
      <c r="L8860">
        <v>12821</v>
      </c>
      <c r="M8860" s="6">
        <f t="shared" si="967"/>
        <v>0</v>
      </c>
      <c r="N8860" s="6">
        <f t="shared" si="968"/>
        <v>0</v>
      </c>
      <c r="O8860" s="6">
        <f t="shared" si="969"/>
        <v>0</v>
      </c>
      <c r="Q8860">
        <f>_xlfn.XLOOKUP(C8860&amp;G8860&amp;H8860,covid!$E$2:$E$2184,covid!$D$2:$D$2184,0,0,1)</f>
        <v>0</v>
      </c>
    </row>
    <row r="8861" spans="1:17" x14ac:dyDescent="0.3">
      <c r="A8861">
        <f>_xlfn.XLOOKUP(C8861,kamus!$B$2:$B$87,kamus!$A$2:$A$87,0,0,1)</f>
        <v>71</v>
      </c>
      <c r="B8861" t="str">
        <f>_xlfn.XLOOKUP(C8861,kamus!$B$2:$B$87,kamus!$D$2:$D$87,"dihapus",0,1)</f>
        <v>Sleman</v>
      </c>
      <c r="C8861" t="s">
        <v>271</v>
      </c>
      <c r="D8861">
        <f>_xlfn.XLOOKUP(C8861,kamus!$B$2:$B$87,kamus!$J$2:$J$87,"dihapus",0,1)</f>
        <v>1</v>
      </c>
      <c r="E8861">
        <f t="shared" si="970"/>
        <v>1</v>
      </c>
      <c r="F8861" s="14">
        <v>45444</v>
      </c>
      <c r="G8861" s="1">
        <f t="shared" si="971"/>
        <v>6</v>
      </c>
      <c r="H8861" s="1">
        <f t="shared" si="972"/>
        <v>2024</v>
      </c>
      <c r="I8861">
        <v>0</v>
      </c>
      <c r="J8861">
        <v>0</v>
      </c>
      <c r="K8861">
        <f t="shared" si="966"/>
        <v>0</v>
      </c>
      <c r="L8861">
        <v>15487</v>
      </c>
      <c r="M8861" s="6">
        <f t="shared" si="967"/>
        <v>0</v>
      </c>
      <c r="N8861" s="6">
        <f t="shared" si="968"/>
        <v>0</v>
      </c>
      <c r="O8861" s="6">
        <f t="shared" si="969"/>
        <v>0</v>
      </c>
      <c r="Q8861">
        <f>_xlfn.XLOOKUP(C8861&amp;G8861&amp;H8861,covid!$E$2:$E$2184,covid!$D$2:$D$2184,0,0,1)</f>
        <v>0</v>
      </c>
    </row>
    <row r="8862" spans="1:17" x14ac:dyDescent="0.3">
      <c r="A8862">
        <f>_xlfn.XLOOKUP(C8862,kamus!$B$2:$B$87,kamus!$A$2:$A$87,0,0,1)</f>
        <v>72</v>
      </c>
      <c r="B8862" t="str">
        <f>_xlfn.XLOOKUP(C8862,kamus!$B$2:$B$87,kamus!$D$2:$D$87,"dihapus",0,1)</f>
        <v>Sleman</v>
      </c>
      <c r="C8862" t="s">
        <v>273</v>
      </c>
      <c r="D8862">
        <f>_xlfn.XLOOKUP(C8862,kamus!$B$2:$B$87,kamus!$J$2:$J$87,"dihapus",0,1)</f>
        <v>1</v>
      </c>
      <c r="E8862">
        <f t="shared" si="970"/>
        <v>1</v>
      </c>
      <c r="F8862" s="14">
        <v>45444</v>
      </c>
      <c r="G8862" s="1">
        <f t="shared" si="971"/>
        <v>6</v>
      </c>
      <c r="H8862" s="1">
        <f t="shared" si="972"/>
        <v>2024</v>
      </c>
      <c r="I8862">
        <v>0</v>
      </c>
      <c r="J8862">
        <v>0</v>
      </c>
      <c r="K8862">
        <f t="shared" si="966"/>
        <v>0</v>
      </c>
      <c r="L8862">
        <v>18748</v>
      </c>
      <c r="M8862" s="6">
        <f t="shared" si="967"/>
        <v>0</v>
      </c>
      <c r="N8862" s="6">
        <f t="shared" si="968"/>
        <v>0</v>
      </c>
      <c r="O8862" s="6">
        <f t="shared" si="969"/>
        <v>0</v>
      </c>
      <c r="Q8862">
        <f>_xlfn.XLOOKUP(C8862&amp;G8862&amp;H8862,covid!$E$2:$E$2184,covid!$D$2:$D$2184,0,0,1)</f>
        <v>0</v>
      </c>
    </row>
    <row r="8863" spans="1:17" x14ac:dyDescent="0.3">
      <c r="A8863">
        <f>_xlfn.XLOOKUP(C8863,kamus!$B$2:$B$87,kamus!$A$2:$A$87,0,0,1)</f>
        <v>70</v>
      </c>
      <c r="B8863" t="str">
        <f>_xlfn.XLOOKUP(C8863,kamus!$B$2:$B$87,kamus!$D$2:$D$87,"dihapus",0,1)</f>
        <v>Sleman</v>
      </c>
      <c r="C8863" t="s">
        <v>274</v>
      </c>
      <c r="D8863">
        <f>_xlfn.XLOOKUP(C8863,kamus!$B$2:$B$87,kamus!$J$2:$J$87,"dihapus",0,1)</f>
        <v>0</v>
      </c>
      <c r="E8863">
        <f t="shared" si="970"/>
        <v>0</v>
      </c>
      <c r="F8863" s="14">
        <v>45444</v>
      </c>
      <c r="G8863" s="1">
        <f t="shared" si="971"/>
        <v>6</v>
      </c>
      <c r="H8863" s="1">
        <f t="shared" si="972"/>
        <v>2024</v>
      </c>
      <c r="I8863">
        <v>1</v>
      </c>
      <c r="J8863">
        <v>3</v>
      </c>
      <c r="K8863">
        <f t="shared" si="966"/>
        <v>4</v>
      </c>
      <c r="L8863">
        <v>9964</v>
      </c>
      <c r="M8863" s="6">
        <f t="shared" si="967"/>
        <v>10.036130068245685</v>
      </c>
      <c r="N8863" s="6">
        <f t="shared" si="968"/>
        <v>30.108390204737056</v>
      </c>
      <c r="O8863" s="6">
        <f t="shared" si="969"/>
        <v>40.144520272982739</v>
      </c>
      <c r="Q8863">
        <f>_xlfn.XLOOKUP(C8863&amp;G8863&amp;H8863,covid!$E$2:$E$2184,covid!$D$2:$D$2184,0,0,1)</f>
        <v>0</v>
      </c>
    </row>
    <row r="8864" spans="1:17" x14ac:dyDescent="0.3">
      <c r="A8864">
        <f>_xlfn.XLOOKUP(C8864,kamus!$B$2:$B$87,kamus!$A$2:$A$87,0,0,1)</f>
        <v>77</v>
      </c>
      <c r="B8864" t="str">
        <f>_xlfn.XLOOKUP(C8864,kamus!$B$2:$B$87,kamus!$D$2:$D$87,"dihapus",0,1)</f>
        <v>Tempel 1</v>
      </c>
      <c r="C8864" t="s">
        <v>218</v>
      </c>
      <c r="D8864">
        <f>_xlfn.XLOOKUP(C8864,kamus!$B$2:$B$87,kamus!$J$2:$J$87,"dihapus",0,1)</f>
        <v>0</v>
      </c>
      <c r="E8864">
        <f t="shared" si="970"/>
        <v>0</v>
      </c>
      <c r="F8864" s="14">
        <v>45444</v>
      </c>
      <c r="G8864" s="1">
        <f t="shared" si="971"/>
        <v>6</v>
      </c>
      <c r="H8864" s="1">
        <f t="shared" si="972"/>
        <v>2024</v>
      </c>
      <c r="I8864">
        <v>0</v>
      </c>
      <c r="J8864">
        <v>1</v>
      </c>
      <c r="K8864">
        <f t="shared" si="966"/>
        <v>1</v>
      </c>
      <c r="L8864">
        <v>7789</v>
      </c>
      <c r="M8864" s="6">
        <f t="shared" si="967"/>
        <v>0</v>
      </c>
      <c r="N8864" s="6">
        <f t="shared" si="968"/>
        <v>12.838618564642445</v>
      </c>
      <c r="O8864" s="6">
        <f t="shared" si="969"/>
        <v>12.838618564642445</v>
      </c>
      <c r="Q8864">
        <f>_xlfn.XLOOKUP(C8864&amp;G8864&amp;H8864,covid!$E$2:$E$2184,covid!$D$2:$D$2184,0,0,1)</f>
        <v>0</v>
      </c>
    </row>
    <row r="8865" spans="1:17" x14ac:dyDescent="0.3">
      <c r="A8865">
        <f>_xlfn.XLOOKUP(C8865,kamus!$B$2:$B$87,kamus!$A$2:$A$87,0,0,1)</f>
        <v>76</v>
      </c>
      <c r="B8865" t="str">
        <f>_xlfn.XLOOKUP(C8865,kamus!$B$2:$B$87,kamus!$D$2:$D$87,"dihapus",0,1)</f>
        <v>Tempel 1</v>
      </c>
      <c r="C8865" t="s">
        <v>226</v>
      </c>
      <c r="D8865">
        <f>_xlfn.XLOOKUP(C8865,kamus!$B$2:$B$87,kamus!$J$2:$J$87,"dihapus",0,1)</f>
        <v>1</v>
      </c>
      <c r="E8865">
        <f t="shared" si="970"/>
        <v>1</v>
      </c>
      <c r="F8865" s="14">
        <v>45444</v>
      </c>
      <c r="G8865" s="1">
        <f t="shared" si="971"/>
        <v>6</v>
      </c>
      <c r="H8865" s="1">
        <f t="shared" si="972"/>
        <v>2024</v>
      </c>
      <c r="I8865">
        <v>0</v>
      </c>
      <c r="J8865">
        <v>1</v>
      </c>
      <c r="K8865">
        <f t="shared" si="966"/>
        <v>1</v>
      </c>
      <c r="L8865">
        <v>11146</v>
      </c>
      <c r="M8865" s="6">
        <f t="shared" si="967"/>
        <v>0</v>
      </c>
      <c r="N8865" s="6">
        <f t="shared" si="968"/>
        <v>8.9718284586398713</v>
      </c>
      <c r="O8865" s="6">
        <f t="shared" si="969"/>
        <v>8.9718284586398713</v>
      </c>
      <c r="Q8865">
        <f>_xlfn.XLOOKUP(C8865&amp;G8865&amp;H8865,covid!$E$2:$E$2184,covid!$D$2:$D$2184,0,0,1)</f>
        <v>0</v>
      </c>
    </row>
    <row r="8866" spans="1:17" x14ac:dyDescent="0.3">
      <c r="A8866">
        <f>_xlfn.XLOOKUP(C8866,kamus!$B$2:$B$87,kamus!$A$2:$A$87,0,0,1)</f>
        <v>75</v>
      </c>
      <c r="B8866" t="str">
        <f>_xlfn.XLOOKUP(C8866,kamus!$B$2:$B$87,kamus!$D$2:$D$87,"dihapus",0,1)</f>
        <v>Tempel 1</v>
      </c>
      <c r="C8866" t="s">
        <v>227</v>
      </c>
      <c r="D8866">
        <f>_xlfn.XLOOKUP(C8866,kamus!$B$2:$B$87,kamus!$J$2:$J$87,"dihapus",0,1)</f>
        <v>0</v>
      </c>
      <c r="E8866">
        <f t="shared" si="970"/>
        <v>0</v>
      </c>
      <c r="F8866" s="14">
        <v>45444</v>
      </c>
      <c r="G8866" s="1">
        <f t="shared" si="971"/>
        <v>6</v>
      </c>
      <c r="H8866" s="1">
        <f t="shared" si="972"/>
        <v>2024</v>
      </c>
      <c r="I8866">
        <v>0</v>
      </c>
      <c r="J8866">
        <v>6</v>
      </c>
      <c r="K8866">
        <f t="shared" si="966"/>
        <v>6</v>
      </c>
      <c r="L8866">
        <v>6858</v>
      </c>
      <c r="M8866" s="6">
        <f t="shared" si="967"/>
        <v>0</v>
      </c>
      <c r="N8866" s="6">
        <f t="shared" si="968"/>
        <v>87.489063867016625</v>
      </c>
      <c r="O8866" s="6">
        <f t="shared" si="969"/>
        <v>87.489063867016625</v>
      </c>
      <c r="Q8866">
        <f>_xlfn.XLOOKUP(C8866&amp;G8866&amp;H8866,covid!$E$2:$E$2184,covid!$D$2:$D$2184,0,0,1)</f>
        <v>0</v>
      </c>
    </row>
    <row r="8867" spans="1:17" x14ac:dyDescent="0.3">
      <c r="A8867">
        <f>_xlfn.XLOOKUP(C8867,kamus!$B$2:$B$87,kamus!$A$2:$A$87,0,0,1)</f>
        <v>78</v>
      </c>
      <c r="B8867" t="str">
        <f>_xlfn.XLOOKUP(C8867,kamus!$B$2:$B$87,kamus!$D$2:$D$87,"dihapus",0,1)</f>
        <v>Tempel 1</v>
      </c>
      <c r="C8867" t="s">
        <v>229</v>
      </c>
      <c r="D8867">
        <f>_xlfn.XLOOKUP(C8867,kamus!$B$2:$B$87,kamus!$J$2:$J$87,"dihapus",0,1)</f>
        <v>0</v>
      </c>
      <c r="E8867">
        <f t="shared" si="970"/>
        <v>0</v>
      </c>
      <c r="F8867" s="14">
        <v>45444</v>
      </c>
      <c r="G8867" s="1">
        <f t="shared" si="971"/>
        <v>6</v>
      </c>
      <c r="H8867" s="1">
        <f t="shared" si="972"/>
        <v>2024</v>
      </c>
      <c r="I8867">
        <v>0</v>
      </c>
      <c r="J8867">
        <v>0</v>
      </c>
      <c r="K8867">
        <f t="shared" si="966"/>
        <v>0</v>
      </c>
      <c r="L8867">
        <v>5351</v>
      </c>
      <c r="M8867" s="6">
        <f t="shared" si="967"/>
        <v>0</v>
      </c>
      <c r="N8867" s="6">
        <f t="shared" si="968"/>
        <v>0</v>
      </c>
      <c r="O8867" s="6">
        <f t="shared" si="969"/>
        <v>0</v>
      </c>
      <c r="Q8867">
        <f>_xlfn.XLOOKUP(C8867&amp;G8867&amp;H8867,covid!$E$2:$E$2184,covid!$D$2:$D$2184,0,0,1)</f>
        <v>0</v>
      </c>
    </row>
    <row r="8868" spans="1:17" x14ac:dyDescent="0.3">
      <c r="A8868">
        <f>_xlfn.XLOOKUP(C8868,kamus!$B$2:$B$87,kamus!$A$2:$A$87,0,0,1)</f>
        <v>79</v>
      </c>
      <c r="B8868" t="str">
        <f>_xlfn.XLOOKUP(C8868,kamus!$B$2:$B$87,kamus!$D$2:$D$87,"dihapus",0,1)</f>
        <v>Tempel 2</v>
      </c>
      <c r="C8868" t="s">
        <v>201</v>
      </c>
      <c r="D8868">
        <f>_xlfn.XLOOKUP(C8868,kamus!$B$2:$B$87,kamus!$J$2:$J$87,"dihapus",0,1)</f>
        <v>0</v>
      </c>
      <c r="E8868">
        <f t="shared" si="970"/>
        <v>0</v>
      </c>
      <c r="F8868" s="14">
        <v>45444</v>
      </c>
      <c r="G8868" s="1">
        <f t="shared" si="971"/>
        <v>6</v>
      </c>
      <c r="H8868" s="1">
        <f t="shared" si="972"/>
        <v>2024</v>
      </c>
      <c r="I8868">
        <v>0</v>
      </c>
      <c r="J8868">
        <v>0</v>
      </c>
      <c r="K8868">
        <f t="shared" si="966"/>
        <v>0</v>
      </c>
      <c r="L8868">
        <v>7708</v>
      </c>
      <c r="M8868" s="6">
        <f t="shared" si="967"/>
        <v>0</v>
      </c>
      <c r="N8868" s="6">
        <f t="shared" si="968"/>
        <v>0</v>
      </c>
      <c r="O8868" s="6">
        <f t="shared" si="969"/>
        <v>0</v>
      </c>
      <c r="Q8868">
        <f>_xlfn.XLOOKUP(C8868&amp;G8868&amp;H8868,covid!$E$2:$E$2184,covid!$D$2:$D$2184,0,0,1)</f>
        <v>0</v>
      </c>
    </row>
    <row r="8869" spans="1:17" x14ac:dyDescent="0.3">
      <c r="A8869">
        <f>_xlfn.XLOOKUP(C8869,kamus!$B$2:$B$87,kamus!$A$2:$A$87,0,0,1)</f>
        <v>80</v>
      </c>
      <c r="B8869" t="str">
        <f>_xlfn.XLOOKUP(C8869,kamus!$B$2:$B$87,kamus!$D$2:$D$87,"dihapus",0,1)</f>
        <v>Tempel 2</v>
      </c>
      <c r="C8869" t="s">
        <v>233</v>
      </c>
      <c r="D8869">
        <f>_xlfn.XLOOKUP(C8869,kamus!$B$2:$B$87,kamus!$J$2:$J$87,"dihapus",0,1)</f>
        <v>0</v>
      </c>
      <c r="E8869">
        <f t="shared" si="970"/>
        <v>0</v>
      </c>
      <c r="F8869" s="14">
        <v>45444</v>
      </c>
      <c r="G8869" s="1">
        <f t="shared" si="971"/>
        <v>6</v>
      </c>
      <c r="H8869" s="1">
        <f t="shared" si="972"/>
        <v>2024</v>
      </c>
      <c r="I8869">
        <v>0</v>
      </c>
      <c r="J8869">
        <v>3</v>
      </c>
      <c r="K8869">
        <f t="shared" si="966"/>
        <v>3</v>
      </c>
      <c r="L8869">
        <v>6557</v>
      </c>
      <c r="M8869" s="6">
        <f t="shared" si="967"/>
        <v>0</v>
      </c>
      <c r="N8869" s="6">
        <f t="shared" si="968"/>
        <v>45.752630776269633</v>
      </c>
      <c r="O8869" s="6">
        <f t="shared" si="969"/>
        <v>45.752630776269633</v>
      </c>
      <c r="Q8869">
        <f>_xlfn.XLOOKUP(C8869&amp;G8869&amp;H8869,covid!$E$2:$E$2184,covid!$D$2:$D$2184,0,0,1)</f>
        <v>0</v>
      </c>
    </row>
    <row r="8870" spans="1:17" x14ac:dyDescent="0.3">
      <c r="A8870">
        <f>_xlfn.XLOOKUP(C8870,kamus!$B$2:$B$87,kamus!$A$2:$A$87,0,0,1)</f>
        <v>81</v>
      </c>
      <c r="B8870" t="str">
        <f>_xlfn.XLOOKUP(C8870,kamus!$B$2:$B$87,kamus!$D$2:$D$87,"dihapus",0,1)</f>
        <v>Tempel 2</v>
      </c>
      <c r="C8870" t="s">
        <v>263</v>
      </c>
      <c r="D8870">
        <f>_xlfn.XLOOKUP(C8870,kamus!$B$2:$B$87,kamus!$J$2:$J$87,"dihapus",0,1)</f>
        <v>0</v>
      </c>
      <c r="E8870">
        <f t="shared" si="970"/>
        <v>0</v>
      </c>
      <c r="F8870" s="14">
        <v>45444</v>
      </c>
      <c r="G8870" s="1">
        <f t="shared" si="971"/>
        <v>6</v>
      </c>
      <c r="H8870" s="1">
        <f t="shared" si="972"/>
        <v>2024</v>
      </c>
      <c r="I8870">
        <v>0</v>
      </c>
      <c r="J8870">
        <v>0</v>
      </c>
      <c r="K8870">
        <f t="shared" si="966"/>
        <v>0</v>
      </c>
      <c r="L8870">
        <v>4715</v>
      </c>
      <c r="M8870" s="6">
        <f t="shared" si="967"/>
        <v>0</v>
      </c>
      <c r="N8870" s="6">
        <f t="shared" si="968"/>
        <v>0</v>
      </c>
      <c r="O8870" s="6">
        <f t="shared" si="969"/>
        <v>0</v>
      </c>
      <c r="Q8870">
        <f>_xlfn.XLOOKUP(C8870&amp;G8870&amp;H8870,covid!$E$2:$E$2184,covid!$D$2:$D$2184,0,0,1)</f>
        <v>0</v>
      </c>
    </row>
    <row r="8871" spans="1:17" x14ac:dyDescent="0.3">
      <c r="A8871">
        <f>_xlfn.XLOOKUP(C8871,kamus!$B$2:$B$87,kamus!$A$2:$A$87,0,0,1)</f>
        <v>82</v>
      </c>
      <c r="B8871" t="str">
        <f>_xlfn.XLOOKUP(C8871,kamus!$B$2:$B$87,kamus!$D$2:$D$87,"dihapus",0,1)</f>
        <v>Tempel 2</v>
      </c>
      <c r="C8871" t="s">
        <v>266</v>
      </c>
      <c r="D8871">
        <f>_xlfn.XLOOKUP(C8871,kamus!$B$2:$B$87,kamus!$J$2:$J$87,"dihapus",0,1)</f>
        <v>0</v>
      </c>
      <c r="E8871">
        <f t="shared" si="970"/>
        <v>0</v>
      </c>
      <c r="F8871" s="14">
        <v>45444</v>
      </c>
      <c r="G8871" s="1">
        <f t="shared" si="971"/>
        <v>6</v>
      </c>
      <c r="H8871" s="1">
        <f t="shared" si="972"/>
        <v>2024</v>
      </c>
      <c r="I8871">
        <v>0</v>
      </c>
      <c r="J8871">
        <v>1</v>
      </c>
      <c r="K8871">
        <f t="shared" si="966"/>
        <v>1</v>
      </c>
      <c r="L8871">
        <v>5256</v>
      </c>
      <c r="M8871" s="6">
        <f t="shared" si="967"/>
        <v>0</v>
      </c>
      <c r="N8871" s="6">
        <f t="shared" si="968"/>
        <v>19.025875190258752</v>
      </c>
      <c r="O8871" s="6">
        <f t="shared" si="969"/>
        <v>19.025875190258752</v>
      </c>
      <c r="Q8871">
        <f>_xlfn.XLOOKUP(C8871&amp;G8871&amp;H8871,covid!$E$2:$E$2184,covid!$D$2:$D$2184,0,0,1)</f>
        <v>0</v>
      </c>
    </row>
    <row r="8872" spans="1:17" x14ac:dyDescent="0.3">
      <c r="A8872">
        <f>_xlfn.XLOOKUP(C8872,kamus!$B$2:$B$87,kamus!$A$2:$A$87,0,0,1)</f>
        <v>84</v>
      </c>
      <c r="B8872" t="str">
        <f>_xlfn.XLOOKUP(C8872,kamus!$B$2:$B$87,kamus!$D$2:$D$87,"dihapus",0,1)</f>
        <v>turi</v>
      </c>
      <c r="C8872" t="s">
        <v>199</v>
      </c>
      <c r="D8872">
        <f>_xlfn.XLOOKUP(C8872,kamus!$B$2:$B$87,kamus!$J$2:$J$87,"dihapus",0,1)</f>
        <v>0</v>
      </c>
      <c r="E8872">
        <f t="shared" si="970"/>
        <v>0</v>
      </c>
      <c r="F8872" s="14">
        <v>45444</v>
      </c>
      <c r="G8872" s="1">
        <f t="shared" si="971"/>
        <v>6</v>
      </c>
      <c r="H8872" s="1">
        <f t="shared" si="972"/>
        <v>2024</v>
      </c>
      <c r="I8872">
        <v>0</v>
      </c>
      <c r="J8872">
        <v>2</v>
      </c>
      <c r="K8872">
        <f t="shared" si="966"/>
        <v>2</v>
      </c>
      <c r="L8872">
        <v>9645</v>
      </c>
      <c r="M8872" s="6">
        <f t="shared" si="967"/>
        <v>0</v>
      </c>
      <c r="N8872" s="6">
        <f t="shared" si="968"/>
        <v>20.736132711249351</v>
      </c>
      <c r="O8872" s="6">
        <f t="shared" si="969"/>
        <v>20.736132711249351</v>
      </c>
      <c r="Q8872">
        <f>_xlfn.XLOOKUP(C8872&amp;G8872&amp;H8872,covid!$E$2:$E$2184,covid!$D$2:$D$2184,0,0,1)</f>
        <v>0</v>
      </c>
    </row>
    <row r="8873" spans="1:17" x14ac:dyDescent="0.3">
      <c r="A8873">
        <f>_xlfn.XLOOKUP(C8873,kamus!$B$2:$B$87,kamus!$A$2:$A$87,0,0,1)</f>
        <v>86</v>
      </c>
      <c r="B8873" t="str">
        <f>_xlfn.XLOOKUP(C8873,kamus!$B$2:$B$87,kamus!$D$2:$D$87,"dihapus",0,1)</f>
        <v>turi</v>
      </c>
      <c r="C8873" t="s">
        <v>209</v>
      </c>
      <c r="D8873">
        <f>_xlfn.XLOOKUP(C8873,kamus!$B$2:$B$87,kamus!$J$2:$J$87,"dihapus",0,1)</f>
        <v>0</v>
      </c>
      <c r="E8873">
        <f t="shared" si="970"/>
        <v>0</v>
      </c>
      <c r="F8873" s="14">
        <v>45444</v>
      </c>
      <c r="G8873" s="1">
        <f t="shared" si="971"/>
        <v>6</v>
      </c>
      <c r="H8873" s="1">
        <f t="shared" si="972"/>
        <v>2024</v>
      </c>
      <c r="I8873">
        <v>1</v>
      </c>
      <c r="J8873">
        <v>5</v>
      </c>
      <c r="K8873">
        <f t="shared" si="966"/>
        <v>6</v>
      </c>
      <c r="L8873">
        <v>9496</v>
      </c>
      <c r="M8873" s="6">
        <f t="shared" si="967"/>
        <v>10.530749789385004</v>
      </c>
      <c r="N8873" s="6">
        <f t="shared" si="968"/>
        <v>52.65374894692502</v>
      </c>
      <c r="O8873" s="6">
        <f t="shared" si="969"/>
        <v>63.184498736310026</v>
      </c>
      <c r="Q8873">
        <f>_xlfn.XLOOKUP(C8873&amp;G8873&amp;H8873,covid!$E$2:$E$2184,covid!$D$2:$D$2184,0,0,1)</f>
        <v>0</v>
      </c>
    </row>
    <row r="8874" spans="1:17" x14ac:dyDescent="0.3">
      <c r="A8874">
        <f>_xlfn.XLOOKUP(C8874,kamus!$B$2:$B$87,kamus!$A$2:$A$87,0,0,1)</f>
        <v>83</v>
      </c>
      <c r="B8874" t="str">
        <f>_xlfn.XLOOKUP(C8874,kamus!$B$2:$B$87,kamus!$D$2:$D$87,"dihapus",0,1)</f>
        <v>turi</v>
      </c>
      <c r="C8874" t="s">
        <v>211</v>
      </c>
      <c r="D8874">
        <f>_xlfn.XLOOKUP(C8874,kamus!$B$2:$B$87,kamus!$J$2:$J$87,"dihapus",0,1)</f>
        <v>0</v>
      </c>
      <c r="E8874">
        <f t="shared" si="970"/>
        <v>0</v>
      </c>
      <c r="F8874" s="14">
        <v>45444</v>
      </c>
      <c r="G8874" s="1">
        <f t="shared" si="971"/>
        <v>6</v>
      </c>
      <c r="H8874" s="1">
        <f t="shared" si="972"/>
        <v>2024</v>
      </c>
      <c r="I8874">
        <v>0</v>
      </c>
      <c r="J8874">
        <v>2</v>
      </c>
      <c r="K8874">
        <f t="shared" si="966"/>
        <v>2</v>
      </c>
      <c r="L8874">
        <v>8497</v>
      </c>
      <c r="M8874" s="6">
        <f t="shared" si="967"/>
        <v>0</v>
      </c>
      <c r="N8874" s="6">
        <f t="shared" si="968"/>
        <v>23.537719195010006</v>
      </c>
      <c r="O8874" s="6">
        <f t="shared" si="969"/>
        <v>23.537719195010006</v>
      </c>
      <c r="Q8874">
        <f>_xlfn.XLOOKUP(C8874&amp;G8874&amp;H8874,covid!$E$2:$E$2184,covid!$D$2:$D$2184,0,0,1)</f>
        <v>0</v>
      </c>
    </row>
    <row r="8875" spans="1:17" x14ac:dyDescent="0.3">
      <c r="A8875">
        <f>_xlfn.XLOOKUP(C8875,kamus!$B$2:$B$87,kamus!$A$2:$A$87,0,0,1)</f>
        <v>85</v>
      </c>
      <c r="B8875" t="str">
        <f>_xlfn.XLOOKUP(C8875,kamus!$B$2:$B$87,kamus!$D$2:$D$87,"dihapus",0,1)</f>
        <v>turi</v>
      </c>
      <c r="C8875" t="s">
        <v>279</v>
      </c>
      <c r="D8875">
        <f>_xlfn.XLOOKUP(C8875,kamus!$B$2:$B$87,kamus!$J$2:$J$87,"dihapus",0,1)</f>
        <v>0</v>
      </c>
      <c r="E8875">
        <f t="shared" si="970"/>
        <v>0</v>
      </c>
      <c r="F8875" s="14">
        <v>45444</v>
      </c>
      <c r="G8875" s="1">
        <f t="shared" si="971"/>
        <v>6</v>
      </c>
      <c r="H8875" s="1">
        <f t="shared" si="972"/>
        <v>2024</v>
      </c>
      <c r="I8875">
        <v>0</v>
      </c>
      <c r="J8875">
        <v>1</v>
      </c>
      <c r="K8875">
        <f t="shared" si="966"/>
        <v>1</v>
      </c>
      <c r="L8875">
        <v>10898</v>
      </c>
      <c r="M8875" s="6">
        <f t="shared" si="967"/>
        <v>0</v>
      </c>
      <c r="N8875" s="6">
        <f t="shared" si="968"/>
        <v>9.1759955955221137</v>
      </c>
      <c r="O8875" s="6">
        <f t="shared" si="969"/>
        <v>9.1759955955221137</v>
      </c>
      <c r="Q8875">
        <f>_xlfn.XLOOKUP(C8875&amp;G8875&amp;H8875,covid!$E$2:$E$2184,covid!$D$2:$D$2184,0,0,1)</f>
        <v>0</v>
      </c>
    </row>
    <row r="8876" spans="1:17" x14ac:dyDescent="0.3">
      <c r="A8876">
        <f>_xlfn.XLOOKUP(C8876,kamus!$B$2:$B$87,kamus!$A$2:$A$87,0,0,1)</f>
        <v>4</v>
      </c>
      <c r="B8876" t="str">
        <f>_xlfn.XLOOKUP(C8876,kamus!$B$2:$B$87,kamus!$D$2:$D$87,"dihapus",0,1)</f>
        <v>Berbah</v>
      </c>
      <c r="C8876" t="s">
        <v>215</v>
      </c>
      <c r="D8876">
        <f>_xlfn.XLOOKUP(C8876,kamus!$B$2:$B$87,kamus!$J$2:$J$87,"dihapus",0,1)</f>
        <v>0</v>
      </c>
      <c r="E8876">
        <f t="shared" si="970"/>
        <v>0</v>
      </c>
      <c r="F8876" s="14">
        <v>45474</v>
      </c>
      <c r="G8876" s="1">
        <f t="shared" si="971"/>
        <v>7</v>
      </c>
      <c r="H8876" s="1">
        <f t="shared" si="972"/>
        <v>2024</v>
      </c>
      <c r="I8876">
        <v>2</v>
      </c>
      <c r="J8876">
        <v>2</v>
      </c>
      <c r="K8876">
        <f t="shared" si="966"/>
        <v>4</v>
      </c>
      <c r="L8876">
        <v>11372</v>
      </c>
      <c r="M8876" s="6">
        <f t="shared" si="967"/>
        <v>17.587055926837849</v>
      </c>
      <c r="N8876" s="6">
        <f t="shared" si="968"/>
        <v>17.587055926837849</v>
      </c>
      <c r="O8876" s="6">
        <f t="shared" si="969"/>
        <v>35.174111853675697</v>
      </c>
      <c r="Q8876">
        <f>_xlfn.XLOOKUP(C8876&amp;G8876&amp;H8876,covid!$E$2:$E$2184,covid!$D$2:$D$2184,0,0,1)</f>
        <v>0</v>
      </c>
    </row>
    <row r="8877" spans="1:17" x14ac:dyDescent="0.3">
      <c r="A8877">
        <f>_xlfn.XLOOKUP(C8877,kamus!$B$2:$B$87,kamus!$A$2:$A$87,0,0,1)</f>
        <v>1</v>
      </c>
      <c r="B8877" t="str">
        <f>_xlfn.XLOOKUP(C8877,kamus!$B$2:$B$87,kamus!$D$2:$D$87,"dihapus",0,1)</f>
        <v>Berbah</v>
      </c>
      <c r="C8877" t="s">
        <v>216</v>
      </c>
      <c r="D8877">
        <f>_xlfn.XLOOKUP(C8877,kamus!$B$2:$B$87,kamus!$J$2:$J$87,"dihapus",0,1)</f>
        <v>1</v>
      </c>
      <c r="E8877">
        <f t="shared" si="970"/>
        <v>1</v>
      </c>
      <c r="F8877" s="14">
        <v>45474</v>
      </c>
      <c r="G8877" s="1">
        <f t="shared" si="971"/>
        <v>7</v>
      </c>
      <c r="H8877" s="1">
        <f t="shared" si="972"/>
        <v>2024</v>
      </c>
      <c r="I8877">
        <v>0</v>
      </c>
      <c r="J8877">
        <v>0</v>
      </c>
      <c r="K8877">
        <f t="shared" si="966"/>
        <v>0</v>
      </c>
      <c r="L8877">
        <v>14469</v>
      </c>
      <c r="M8877" s="6">
        <f t="shared" si="967"/>
        <v>0</v>
      </c>
      <c r="N8877" s="6">
        <f t="shared" si="968"/>
        <v>0</v>
      </c>
      <c r="O8877" s="6">
        <f t="shared" si="969"/>
        <v>0</v>
      </c>
      <c r="Q8877">
        <f>_xlfn.XLOOKUP(C8877&amp;G8877&amp;H8877,covid!$E$2:$E$2184,covid!$D$2:$D$2184,0,0,1)</f>
        <v>0</v>
      </c>
    </row>
    <row r="8878" spans="1:17" x14ac:dyDescent="0.3">
      <c r="A8878">
        <f>_xlfn.XLOOKUP(C8878,kamus!$B$2:$B$87,kamus!$A$2:$A$87,0,0,1)</f>
        <v>2</v>
      </c>
      <c r="B8878" t="str">
        <f>_xlfn.XLOOKUP(C8878,kamus!$B$2:$B$87,kamus!$D$2:$D$87,"dihapus",0,1)</f>
        <v>Berbah</v>
      </c>
      <c r="C8878" t="s">
        <v>246</v>
      </c>
      <c r="D8878">
        <f>_xlfn.XLOOKUP(C8878,kamus!$B$2:$B$87,kamus!$J$2:$J$87,"dihapus",0,1)</f>
        <v>1</v>
      </c>
      <c r="E8878">
        <f t="shared" si="970"/>
        <v>1</v>
      </c>
      <c r="F8878" s="14">
        <v>45474</v>
      </c>
      <c r="G8878" s="1">
        <f t="shared" si="971"/>
        <v>7</v>
      </c>
      <c r="H8878" s="1">
        <f t="shared" si="972"/>
        <v>2024</v>
      </c>
      <c r="I8878">
        <v>0</v>
      </c>
      <c r="J8878">
        <v>1</v>
      </c>
      <c r="K8878">
        <f t="shared" si="966"/>
        <v>1</v>
      </c>
      <c r="L8878">
        <v>18580</v>
      </c>
      <c r="M8878" s="6">
        <f t="shared" si="967"/>
        <v>0</v>
      </c>
      <c r="N8878" s="6">
        <f t="shared" si="968"/>
        <v>5.3821313240043063</v>
      </c>
      <c r="O8878" s="6">
        <f t="shared" si="969"/>
        <v>5.3821313240043063</v>
      </c>
      <c r="Q8878">
        <f>_xlfn.XLOOKUP(C8878&amp;G8878&amp;H8878,covid!$E$2:$E$2184,covid!$D$2:$D$2184,0,0,1)</f>
        <v>0</v>
      </c>
    </row>
    <row r="8879" spans="1:17" x14ac:dyDescent="0.3">
      <c r="A8879">
        <f>_xlfn.XLOOKUP(C8879,kamus!$B$2:$B$87,kamus!$A$2:$A$87,0,0,1)</f>
        <v>3</v>
      </c>
      <c r="B8879" t="str">
        <f>_xlfn.XLOOKUP(C8879,kamus!$B$2:$B$87,kamus!$D$2:$D$87,"dihapus",0,1)</f>
        <v>Berbah</v>
      </c>
      <c r="C8879" t="s">
        <v>267</v>
      </c>
      <c r="D8879">
        <f>_xlfn.XLOOKUP(C8879,kamus!$B$2:$B$87,kamus!$J$2:$J$87,"dihapus",0,1)</f>
        <v>1</v>
      </c>
      <c r="E8879">
        <f t="shared" si="970"/>
        <v>1</v>
      </c>
      <c r="F8879" s="14">
        <v>45474</v>
      </c>
      <c r="G8879" s="1">
        <f t="shared" si="971"/>
        <v>7</v>
      </c>
      <c r="H8879" s="1">
        <f t="shared" si="972"/>
        <v>2024</v>
      </c>
      <c r="I8879">
        <v>0</v>
      </c>
      <c r="J8879">
        <v>0</v>
      </c>
      <c r="K8879">
        <f t="shared" si="966"/>
        <v>0</v>
      </c>
      <c r="L8879">
        <v>13275</v>
      </c>
      <c r="M8879" s="6">
        <f t="shared" si="967"/>
        <v>0</v>
      </c>
      <c r="N8879" s="6">
        <f t="shared" si="968"/>
        <v>0</v>
      </c>
      <c r="O8879" s="6">
        <f t="shared" si="969"/>
        <v>0</v>
      </c>
      <c r="Q8879">
        <f>_xlfn.XLOOKUP(C8879&amp;G8879&amp;H8879,covid!$E$2:$E$2184,covid!$D$2:$D$2184,0,0,1)</f>
        <v>0</v>
      </c>
    </row>
    <row r="8880" spans="1:17" x14ac:dyDescent="0.3">
      <c r="A8880">
        <f>_xlfn.XLOOKUP(C8880,kamus!$B$2:$B$87,kamus!$A$2:$A$87,0,0,1)</f>
        <v>9</v>
      </c>
      <c r="B8880" t="str">
        <f>_xlfn.XLOOKUP(C8880,kamus!$B$2:$B$87,kamus!$D$2:$D$87,"dihapus",0,1)</f>
        <v>cangkringan</v>
      </c>
      <c r="C8880" t="s">
        <v>197</v>
      </c>
      <c r="D8880">
        <f>_xlfn.XLOOKUP(C8880,kamus!$B$2:$B$87,kamus!$J$2:$J$87,"dihapus",0,1)</f>
        <v>0</v>
      </c>
      <c r="E8880">
        <f t="shared" si="970"/>
        <v>0</v>
      </c>
      <c r="F8880" s="14">
        <v>45474</v>
      </c>
      <c r="G8880" s="1">
        <f t="shared" si="971"/>
        <v>7</v>
      </c>
      <c r="H8880" s="1">
        <f t="shared" si="972"/>
        <v>2024</v>
      </c>
      <c r="I8880">
        <v>0</v>
      </c>
      <c r="J8880">
        <v>1</v>
      </c>
      <c r="K8880">
        <f t="shared" si="966"/>
        <v>1</v>
      </c>
      <c r="L8880">
        <v>8010</v>
      </c>
      <c r="M8880" s="6">
        <f t="shared" si="967"/>
        <v>0</v>
      </c>
      <c r="N8880" s="6">
        <f t="shared" si="968"/>
        <v>12.484394506866417</v>
      </c>
      <c r="O8880" s="6">
        <f t="shared" si="969"/>
        <v>12.484394506866417</v>
      </c>
      <c r="Q8880">
        <f>_xlfn.XLOOKUP(C8880&amp;G8880&amp;H8880,covid!$E$2:$E$2184,covid!$D$2:$D$2184,0,0,1)</f>
        <v>0</v>
      </c>
    </row>
    <row r="8881" spans="1:17" x14ac:dyDescent="0.3">
      <c r="A8881">
        <f>_xlfn.XLOOKUP(C8881,kamus!$B$2:$B$87,kamus!$A$2:$A$87,0,0,1)</f>
        <v>5</v>
      </c>
      <c r="B8881" t="str">
        <f>_xlfn.XLOOKUP(C8881,kamus!$B$2:$B$87,kamus!$D$2:$D$87,"dihapus",0,1)</f>
        <v>cangkringan</v>
      </c>
      <c r="C8881" s="19" t="s">
        <v>212</v>
      </c>
      <c r="D8881">
        <f>_xlfn.XLOOKUP(C8881,kamus!$B$2:$B$87,kamus!$J$2:$J$87,"dihapus",0,1)</f>
        <v>0</v>
      </c>
      <c r="E8881">
        <f t="shared" si="970"/>
        <v>0</v>
      </c>
      <c r="F8881" s="14">
        <v>45474</v>
      </c>
      <c r="G8881" s="1">
        <f t="shared" si="971"/>
        <v>7</v>
      </c>
      <c r="H8881" s="1">
        <f t="shared" si="972"/>
        <v>2024</v>
      </c>
      <c r="I8881">
        <v>0</v>
      </c>
      <c r="J8881">
        <v>0</v>
      </c>
      <c r="K8881">
        <f t="shared" si="966"/>
        <v>0</v>
      </c>
      <c r="L8881">
        <v>4106</v>
      </c>
      <c r="M8881" s="6">
        <f t="shared" si="967"/>
        <v>0</v>
      </c>
      <c r="N8881" s="6">
        <f t="shared" si="968"/>
        <v>0</v>
      </c>
      <c r="O8881" s="6">
        <f t="shared" si="969"/>
        <v>0</v>
      </c>
      <c r="Q8881">
        <f>_xlfn.XLOOKUP(C8881&amp;G8881&amp;H8881,covid!$E$2:$E$2184,covid!$D$2:$D$2184,0,0,1)</f>
        <v>0</v>
      </c>
    </row>
    <row r="8882" spans="1:17" x14ac:dyDescent="0.3">
      <c r="A8882">
        <f>_xlfn.XLOOKUP(C8882,kamus!$B$2:$B$87,kamus!$A$2:$A$87,0,0,1)</f>
        <v>7</v>
      </c>
      <c r="B8882" t="str">
        <f>_xlfn.XLOOKUP(C8882,kamus!$B$2:$B$87,kamus!$D$2:$D$87,"dihapus",0,1)</f>
        <v>cangkringan</v>
      </c>
      <c r="C8882" t="s">
        <v>217</v>
      </c>
      <c r="D8882">
        <f>_xlfn.XLOOKUP(C8882,kamus!$B$2:$B$87,kamus!$J$2:$J$87,"dihapus",0,1)</f>
        <v>0</v>
      </c>
      <c r="E8882">
        <f t="shared" si="970"/>
        <v>0</v>
      </c>
      <c r="F8882" s="14">
        <v>45474</v>
      </c>
      <c r="G8882" s="1">
        <f t="shared" si="971"/>
        <v>7</v>
      </c>
      <c r="H8882" s="1">
        <f t="shared" si="972"/>
        <v>2024</v>
      </c>
      <c r="I8882">
        <v>0</v>
      </c>
      <c r="J8882">
        <v>0</v>
      </c>
      <c r="K8882">
        <f t="shared" si="966"/>
        <v>0</v>
      </c>
      <c r="L8882">
        <v>3562</v>
      </c>
      <c r="M8882" s="6">
        <f t="shared" si="967"/>
        <v>0</v>
      </c>
      <c r="N8882" s="6">
        <f t="shared" si="968"/>
        <v>0</v>
      </c>
      <c r="O8882" s="6">
        <f t="shared" si="969"/>
        <v>0</v>
      </c>
      <c r="Q8882">
        <f>_xlfn.XLOOKUP(C8882&amp;G8882&amp;H8882,covid!$E$2:$E$2184,covid!$D$2:$D$2184,0,0,1)</f>
        <v>0</v>
      </c>
    </row>
    <row r="8883" spans="1:17" x14ac:dyDescent="0.3">
      <c r="A8883">
        <f>_xlfn.XLOOKUP(C8883,kamus!$B$2:$B$87,kamus!$A$2:$A$87,0,0,1)</f>
        <v>8</v>
      </c>
      <c r="B8883" t="str">
        <f>_xlfn.XLOOKUP(C8883,kamus!$B$2:$B$87,kamus!$D$2:$D$87,"dihapus",0,1)</f>
        <v>cangkringan</v>
      </c>
      <c r="C8883" t="s">
        <v>275</v>
      </c>
      <c r="D8883">
        <f>_xlfn.XLOOKUP(C8883,kamus!$B$2:$B$87,kamus!$J$2:$J$87,"dihapus",0,1)</f>
        <v>0</v>
      </c>
      <c r="E8883">
        <f t="shared" si="970"/>
        <v>0</v>
      </c>
      <c r="F8883" s="14">
        <v>45474</v>
      </c>
      <c r="G8883" s="1">
        <f t="shared" si="971"/>
        <v>7</v>
      </c>
      <c r="H8883" s="1">
        <f t="shared" si="972"/>
        <v>2024</v>
      </c>
      <c r="I8883">
        <v>0</v>
      </c>
      <c r="J8883">
        <v>0</v>
      </c>
      <c r="K8883">
        <f t="shared" si="966"/>
        <v>0</v>
      </c>
      <c r="L8883">
        <v>5513</v>
      </c>
      <c r="M8883" s="6">
        <f t="shared" si="967"/>
        <v>0</v>
      </c>
      <c r="N8883" s="6">
        <f t="shared" si="968"/>
        <v>0</v>
      </c>
      <c r="O8883" s="6">
        <f t="shared" si="969"/>
        <v>0</v>
      </c>
      <c r="Q8883">
        <f>_xlfn.XLOOKUP(C8883&amp;G8883&amp;H8883,covid!$E$2:$E$2184,covid!$D$2:$D$2184,0,0,1)</f>
        <v>0</v>
      </c>
    </row>
    <row r="8884" spans="1:17" x14ac:dyDescent="0.3">
      <c r="A8884">
        <f>_xlfn.XLOOKUP(C8884,kamus!$B$2:$B$87,kamus!$A$2:$A$87,0,0,1)</f>
        <v>6</v>
      </c>
      <c r="B8884" t="str">
        <f>_xlfn.XLOOKUP(C8884,kamus!$B$2:$B$87,kamus!$D$2:$D$87,"dihapus",0,1)</f>
        <v>cangkringan</v>
      </c>
      <c r="C8884" t="s">
        <v>281</v>
      </c>
      <c r="D8884">
        <f>_xlfn.XLOOKUP(C8884,kamus!$B$2:$B$87,kamus!$J$2:$J$87,"dihapus",0,1)</f>
        <v>0</v>
      </c>
      <c r="E8884">
        <f t="shared" si="970"/>
        <v>0</v>
      </c>
      <c r="F8884" s="14">
        <v>45474</v>
      </c>
      <c r="G8884" s="1">
        <f t="shared" si="971"/>
        <v>7</v>
      </c>
      <c r="H8884" s="1">
        <f t="shared" si="972"/>
        <v>2024</v>
      </c>
      <c r="I8884">
        <v>0</v>
      </c>
      <c r="J8884">
        <v>0</v>
      </c>
      <c r="K8884">
        <f t="shared" si="966"/>
        <v>0</v>
      </c>
      <c r="L8884">
        <v>11264</v>
      </c>
      <c r="M8884" s="6">
        <f t="shared" si="967"/>
        <v>0</v>
      </c>
      <c r="N8884" s="6">
        <f t="shared" si="968"/>
        <v>0</v>
      </c>
      <c r="O8884" s="6">
        <f t="shared" si="969"/>
        <v>0</v>
      </c>
      <c r="Q8884">
        <f>_xlfn.XLOOKUP(C8884&amp;G8884&amp;H8884,covid!$E$2:$E$2184,covid!$D$2:$D$2184,0,0,1)</f>
        <v>0</v>
      </c>
    </row>
    <row r="8885" spans="1:17" x14ac:dyDescent="0.3">
      <c r="A8885">
        <f>_xlfn.XLOOKUP(C8885,kamus!$B$2:$B$87,kamus!$A$2:$A$87,0,0,1)</f>
        <v>10</v>
      </c>
      <c r="B8885" t="str">
        <f>_xlfn.XLOOKUP(C8885,kamus!$B$2:$B$87,kamus!$D$2:$D$87,"dihapus",0,1)</f>
        <v>Depok 1</v>
      </c>
      <c r="C8885" t="s">
        <v>220</v>
      </c>
      <c r="D8885">
        <f>_xlfn.XLOOKUP(C8885,kamus!$B$2:$B$87,kamus!$J$2:$J$87,"dihapus",0,1)</f>
        <v>1</v>
      </c>
      <c r="E8885">
        <f t="shared" si="970"/>
        <v>1</v>
      </c>
      <c r="F8885" s="14">
        <v>45474</v>
      </c>
      <c r="G8885" s="1">
        <f t="shared" si="971"/>
        <v>7</v>
      </c>
      <c r="H8885" s="1">
        <f t="shared" si="972"/>
        <v>2024</v>
      </c>
      <c r="I8885">
        <v>2</v>
      </c>
      <c r="J8885">
        <v>3</v>
      </c>
      <c r="K8885">
        <f t="shared" si="966"/>
        <v>5</v>
      </c>
      <c r="L8885">
        <v>37695</v>
      </c>
      <c r="M8885" s="6">
        <f t="shared" si="967"/>
        <v>5.3057434673033557</v>
      </c>
      <c r="N8885" s="6">
        <f t="shared" si="968"/>
        <v>7.9586152009550339</v>
      </c>
      <c r="O8885" s="6">
        <f t="shared" si="969"/>
        <v>13.264358668258389</v>
      </c>
      <c r="Q8885">
        <f>_xlfn.XLOOKUP(C8885&amp;G8885&amp;H8885,covid!$E$2:$E$2184,covid!$D$2:$D$2184,0,0,1)</f>
        <v>0</v>
      </c>
    </row>
    <row r="8886" spans="1:17" x14ac:dyDescent="0.3">
      <c r="A8886">
        <f>_xlfn.XLOOKUP(C8886,kamus!$B$2:$B$87,kamus!$A$2:$A$87,0,0,1)</f>
        <v>11</v>
      </c>
      <c r="B8886" t="str">
        <f>_xlfn.XLOOKUP(C8886,kamus!$B$2:$B$87,kamus!$D$2:$D$87,"dihapus",0,1)</f>
        <v>Depok 2</v>
      </c>
      <c r="C8886" t="s">
        <v>207</v>
      </c>
      <c r="D8886">
        <f>_xlfn.XLOOKUP(C8886,kamus!$B$2:$B$87,kamus!$J$2:$J$87,"dihapus",0,1)</f>
        <v>1</v>
      </c>
      <c r="E8886">
        <f t="shared" si="970"/>
        <v>1</v>
      </c>
      <c r="F8886" s="14">
        <v>45474</v>
      </c>
      <c r="G8886" s="1">
        <f t="shared" si="971"/>
        <v>7</v>
      </c>
      <c r="H8886" s="1">
        <f t="shared" si="972"/>
        <v>2024</v>
      </c>
      <c r="I8886">
        <v>6</v>
      </c>
      <c r="J8886">
        <v>3</v>
      </c>
      <c r="K8886">
        <f t="shared" si="966"/>
        <v>9</v>
      </c>
      <c r="L8886">
        <v>44139</v>
      </c>
      <c r="M8886" s="6">
        <f t="shared" si="967"/>
        <v>13.593420784340379</v>
      </c>
      <c r="N8886" s="6">
        <f t="shared" si="968"/>
        <v>6.7967103921701897</v>
      </c>
      <c r="O8886" s="6">
        <f t="shared" si="969"/>
        <v>20.390131176510568</v>
      </c>
      <c r="Q8886">
        <f>_xlfn.XLOOKUP(C8886&amp;G8886&amp;H8886,covid!$E$2:$E$2184,covid!$D$2:$D$2184,0,0,1)</f>
        <v>0</v>
      </c>
    </row>
    <row r="8887" spans="1:17" x14ac:dyDescent="0.3">
      <c r="A8887">
        <f>_xlfn.XLOOKUP(C8887,kamus!$B$2:$B$87,kamus!$A$2:$A$87,0,0,1)</f>
        <v>12</v>
      </c>
      <c r="B8887" t="str">
        <f>_xlfn.XLOOKUP(C8887,kamus!$B$2:$B$87,kamus!$D$2:$D$87,"dihapus",0,1)</f>
        <v>Depok 3</v>
      </c>
      <c r="C8887" t="s">
        <v>206</v>
      </c>
      <c r="D8887">
        <f>_xlfn.XLOOKUP(C8887,kamus!$B$2:$B$87,kamus!$J$2:$J$87,"dihapus",0,1)</f>
        <v>1</v>
      </c>
      <c r="E8887">
        <f t="shared" si="970"/>
        <v>1</v>
      </c>
      <c r="F8887" s="14">
        <v>45474</v>
      </c>
      <c r="G8887" s="1">
        <f t="shared" si="971"/>
        <v>7</v>
      </c>
      <c r="H8887" s="1">
        <f t="shared" si="972"/>
        <v>2024</v>
      </c>
      <c r="I8887">
        <v>2</v>
      </c>
      <c r="J8887">
        <v>1</v>
      </c>
      <c r="K8887">
        <f t="shared" si="966"/>
        <v>3</v>
      </c>
      <c r="L8887">
        <v>44540</v>
      </c>
      <c r="M8887" s="6">
        <f t="shared" si="967"/>
        <v>4.4903457566232596</v>
      </c>
      <c r="N8887" s="6">
        <f t="shared" si="968"/>
        <v>2.2451728783116298</v>
      </c>
      <c r="O8887" s="6">
        <f t="shared" si="969"/>
        <v>6.7355186349348894</v>
      </c>
      <c r="Q8887">
        <f>_xlfn.XLOOKUP(C8887&amp;G8887&amp;H8887,covid!$E$2:$E$2184,covid!$D$2:$D$2184,0,0,1)</f>
        <v>0</v>
      </c>
    </row>
    <row r="8888" spans="1:17" x14ac:dyDescent="0.3">
      <c r="A8888">
        <f>_xlfn.XLOOKUP(C8888,kamus!$B$2:$B$87,kamus!$A$2:$A$87,0,0,1)</f>
        <v>0</v>
      </c>
      <c r="B8888" t="str">
        <f>_xlfn.XLOOKUP(C8888,kamus!$B$2:$B$87,kamus!$D$2:$D$87,"dihapus",0,1)</f>
        <v>dihapus</v>
      </c>
      <c r="C8888" t="s">
        <v>282</v>
      </c>
      <c r="D8888" t="str">
        <f>_xlfn.XLOOKUP(C8888,kamus!$B$2:$B$87,kamus!$J$2:$J$87,"dihapus",0,1)</f>
        <v>dihapus</v>
      </c>
      <c r="E8888">
        <f t="shared" si="970"/>
        <v>1</v>
      </c>
      <c r="F8888" s="14">
        <v>45474</v>
      </c>
      <c r="G8888" s="1">
        <f t="shared" si="971"/>
        <v>7</v>
      </c>
      <c r="H8888" s="1">
        <f t="shared" si="972"/>
        <v>2024</v>
      </c>
      <c r="I8888">
        <v>0</v>
      </c>
      <c r="J8888">
        <v>0</v>
      </c>
      <c r="K8888">
        <f t="shared" si="966"/>
        <v>0</v>
      </c>
      <c r="L8888" t="e">
        <v>#N/A</v>
      </c>
      <c r="M8888" s="6" t="e">
        <f t="shared" si="967"/>
        <v>#N/A</v>
      </c>
      <c r="N8888" s="6" t="e">
        <f t="shared" si="968"/>
        <v>#N/A</v>
      </c>
      <c r="O8888" s="6" t="e">
        <f t="shared" si="969"/>
        <v>#N/A</v>
      </c>
      <c r="Q8888">
        <f>_xlfn.XLOOKUP(C8888&amp;G8888&amp;H8888,covid!$E$2:$E$2184,covid!$D$2:$D$2184,0,0,1)</f>
        <v>0</v>
      </c>
    </row>
    <row r="8889" spans="1:17" x14ac:dyDescent="0.3">
      <c r="A8889">
        <f>_xlfn.XLOOKUP(C8889,kamus!$B$2:$B$87,kamus!$A$2:$A$87,0,0,1)</f>
        <v>14</v>
      </c>
      <c r="B8889" t="str">
        <f>_xlfn.XLOOKUP(C8889,kamus!$B$2:$B$87,kamus!$D$2:$D$87,"dihapus",0,1)</f>
        <v>Gamping 1</v>
      </c>
      <c r="C8889" t="s">
        <v>196</v>
      </c>
      <c r="D8889">
        <f>_xlfn.XLOOKUP(C8889,kamus!$B$2:$B$87,kamus!$J$2:$J$87,"dihapus",0,1)</f>
        <v>1</v>
      </c>
      <c r="E8889">
        <f t="shared" si="970"/>
        <v>1</v>
      </c>
      <c r="F8889" s="14">
        <v>45474</v>
      </c>
      <c r="G8889" s="1">
        <f t="shared" si="971"/>
        <v>7</v>
      </c>
      <c r="H8889" s="1">
        <f t="shared" si="972"/>
        <v>2024</v>
      </c>
      <c r="I8889">
        <v>0</v>
      </c>
      <c r="J8889">
        <v>0</v>
      </c>
      <c r="K8889">
        <f t="shared" si="966"/>
        <v>0</v>
      </c>
      <c r="L8889">
        <v>22668</v>
      </c>
      <c r="M8889" s="6">
        <f t="shared" si="967"/>
        <v>0</v>
      </c>
      <c r="N8889" s="6">
        <f t="shared" si="968"/>
        <v>0</v>
      </c>
      <c r="O8889" s="6">
        <f t="shared" si="969"/>
        <v>0</v>
      </c>
      <c r="Q8889">
        <f>_xlfn.XLOOKUP(C8889&amp;G8889&amp;H8889,covid!$E$2:$E$2184,covid!$D$2:$D$2184,0,0,1)</f>
        <v>0</v>
      </c>
    </row>
    <row r="8890" spans="1:17" x14ac:dyDescent="0.3">
      <c r="A8890">
        <f>_xlfn.XLOOKUP(C8890,kamus!$B$2:$B$87,kamus!$A$2:$A$87,0,0,1)</f>
        <v>13</v>
      </c>
      <c r="B8890" t="str">
        <f>_xlfn.XLOOKUP(C8890,kamus!$B$2:$B$87,kamus!$D$2:$D$87,"dihapus",0,1)</f>
        <v>Gamping 1</v>
      </c>
      <c r="C8890" t="s">
        <v>198</v>
      </c>
      <c r="D8890">
        <f>_xlfn.XLOOKUP(C8890,kamus!$B$2:$B$87,kamus!$J$2:$J$87,"dihapus",0,1)</f>
        <v>1</v>
      </c>
      <c r="E8890">
        <f t="shared" si="970"/>
        <v>1</v>
      </c>
      <c r="F8890" s="14">
        <v>45474</v>
      </c>
      <c r="G8890" s="1">
        <f t="shared" si="971"/>
        <v>7</v>
      </c>
      <c r="H8890" s="1">
        <f t="shared" si="972"/>
        <v>2024</v>
      </c>
      <c r="I8890">
        <v>1</v>
      </c>
      <c r="J8890">
        <v>0</v>
      </c>
      <c r="K8890">
        <f t="shared" si="966"/>
        <v>1</v>
      </c>
      <c r="L8890">
        <v>20508</v>
      </c>
      <c r="M8890" s="6">
        <f t="shared" si="967"/>
        <v>4.8761458942851572</v>
      </c>
      <c r="N8890" s="6">
        <f t="shared" si="968"/>
        <v>0</v>
      </c>
      <c r="O8890" s="6">
        <f t="shared" si="969"/>
        <v>4.8761458942851572</v>
      </c>
      <c r="Q8890">
        <f>_xlfn.XLOOKUP(C8890&amp;G8890&amp;H8890,covid!$E$2:$E$2184,covid!$D$2:$D$2184,0,0,1)</f>
        <v>0</v>
      </c>
    </row>
    <row r="8891" spans="1:17" x14ac:dyDescent="0.3">
      <c r="A8891">
        <f>_xlfn.XLOOKUP(C8891,kamus!$B$2:$B$87,kamus!$A$2:$A$87,0,0,1)</f>
        <v>16</v>
      </c>
      <c r="B8891" t="str">
        <f>_xlfn.XLOOKUP(C8891,kamus!$B$2:$B$87,kamus!$D$2:$D$87,"dihapus",0,1)</f>
        <v>Gamping 2</v>
      </c>
      <c r="C8891" t="s">
        <v>200</v>
      </c>
      <c r="D8891">
        <f>_xlfn.XLOOKUP(C8891,kamus!$B$2:$B$87,kamus!$J$2:$J$87,"dihapus",0,1)</f>
        <v>1</v>
      </c>
      <c r="E8891">
        <f t="shared" si="970"/>
        <v>1</v>
      </c>
      <c r="F8891" s="14">
        <v>45474</v>
      </c>
      <c r="G8891" s="1">
        <f t="shared" si="971"/>
        <v>7</v>
      </c>
      <c r="H8891" s="1">
        <f t="shared" si="972"/>
        <v>2024</v>
      </c>
      <c r="I8891">
        <v>0</v>
      </c>
      <c r="J8891">
        <v>3</v>
      </c>
      <c r="K8891">
        <f t="shared" si="966"/>
        <v>3</v>
      </c>
      <c r="L8891">
        <v>16514</v>
      </c>
      <c r="M8891" s="6">
        <f t="shared" si="967"/>
        <v>0</v>
      </c>
      <c r="N8891" s="6">
        <f t="shared" si="968"/>
        <v>18.166404263049532</v>
      </c>
      <c r="O8891" s="6">
        <f t="shared" si="969"/>
        <v>18.166404263049532</v>
      </c>
      <c r="Q8891">
        <f>_xlfn.XLOOKUP(C8891&amp;G8891&amp;H8891,covid!$E$2:$E$2184,covid!$D$2:$D$2184,0,0,1)</f>
        <v>0</v>
      </c>
    </row>
    <row r="8892" spans="1:17" x14ac:dyDescent="0.3">
      <c r="A8892">
        <f>_xlfn.XLOOKUP(C8892,kamus!$B$2:$B$87,kamus!$A$2:$A$87,0,0,1)</f>
        <v>15</v>
      </c>
      <c r="B8892" t="str">
        <f>_xlfn.XLOOKUP(C8892,kamus!$B$2:$B$87,kamus!$D$2:$D$87,"dihapus",0,1)</f>
        <v>Gamping 2</v>
      </c>
      <c r="C8892" t="s">
        <v>230</v>
      </c>
      <c r="D8892">
        <f>_xlfn.XLOOKUP(C8892,kamus!$B$2:$B$87,kamus!$J$2:$J$87,"dihapus",0,1)</f>
        <v>1</v>
      </c>
      <c r="E8892">
        <f t="shared" si="970"/>
        <v>1</v>
      </c>
      <c r="F8892" s="14">
        <v>45474</v>
      </c>
      <c r="G8892" s="1">
        <f t="shared" si="971"/>
        <v>7</v>
      </c>
      <c r="H8892" s="1">
        <f t="shared" si="972"/>
        <v>2024</v>
      </c>
      <c r="I8892">
        <v>5</v>
      </c>
      <c r="J8892">
        <v>5</v>
      </c>
      <c r="K8892">
        <f t="shared" si="966"/>
        <v>10</v>
      </c>
      <c r="L8892">
        <v>18568</v>
      </c>
      <c r="M8892" s="6">
        <f t="shared" si="967"/>
        <v>26.928048255062471</v>
      </c>
      <c r="N8892" s="6">
        <f t="shared" si="968"/>
        <v>26.928048255062471</v>
      </c>
      <c r="O8892" s="6">
        <f t="shared" si="969"/>
        <v>53.856096510124942</v>
      </c>
      <c r="Q8892">
        <f>_xlfn.XLOOKUP(C8892&amp;G8892&amp;H8892,covid!$E$2:$E$2184,covid!$D$2:$D$2184,0,0,1)</f>
        <v>0</v>
      </c>
    </row>
    <row r="8893" spans="1:17" x14ac:dyDescent="0.3">
      <c r="A8893">
        <f>_xlfn.XLOOKUP(C8893,kamus!$B$2:$B$87,kamus!$A$2:$A$87,0,0,1)</f>
        <v>17</v>
      </c>
      <c r="B8893" t="str">
        <f>_xlfn.XLOOKUP(C8893,kamus!$B$2:$B$87,kamus!$D$2:$D$87,"dihapus",0,1)</f>
        <v>Gamping 2</v>
      </c>
      <c r="C8893" t="s">
        <v>272</v>
      </c>
      <c r="D8893">
        <f>_xlfn.XLOOKUP(C8893,kamus!$B$2:$B$87,kamus!$J$2:$J$87,"dihapus",0,1)</f>
        <v>1</v>
      </c>
      <c r="E8893">
        <f t="shared" si="970"/>
        <v>1</v>
      </c>
      <c r="F8893" s="14">
        <v>45474</v>
      </c>
      <c r="G8893" s="1">
        <f t="shared" si="971"/>
        <v>7</v>
      </c>
      <c r="H8893" s="1">
        <f t="shared" si="972"/>
        <v>2024</v>
      </c>
      <c r="I8893">
        <v>1</v>
      </c>
      <c r="J8893">
        <v>1</v>
      </c>
      <c r="K8893">
        <f t="shared" si="966"/>
        <v>2</v>
      </c>
      <c r="L8893">
        <v>18543</v>
      </c>
      <c r="M8893" s="6">
        <f t="shared" si="967"/>
        <v>5.392870625033706</v>
      </c>
      <c r="N8893" s="6">
        <f t="shared" si="968"/>
        <v>5.392870625033706</v>
      </c>
      <c r="O8893" s="6">
        <f t="shared" si="969"/>
        <v>10.785741250067412</v>
      </c>
      <c r="Q8893">
        <f>_xlfn.XLOOKUP(C8893&amp;G8893&amp;H8893,covid!$E$2:$E$2184,covid!$D$2:$D$2184,0,0,1)</f>
        <v>0</v>
      </c>
    </row>
    <row r="8894" spans="1:17" x14ac:dyDescent="0.3">
      <c r="A8894">
        <f>_xlfn.XLOOKUP(C8894,kamus!$B$2:$B$87,kamus!$A$2:$A$87,0,0,1)</f>
        <v>20</v>
      </c>
      <c r="B8894" t="str">
        <f>_xlfn.XLOOKUP(C8894,kamus!$B$2:$B$87,kamus!$D$2:$D$87,"dihapus",0,1)</f>
        <v>Godean 1</v>
      </c>
      <c r="C8894" t="s">
        <v>247</v>
      </c>
      <c r="D8894">
        <f>_xlfn.XLOOKUP(C8894,kamus!$B$2:$B$87,kamus!$J$2:$J$87,"dihapus",0,1)</f>
        <v>1</v>
      </c>
      <c r="E8894">
        <f t="shared" si="970"/>
        <v>1</v>
      </c>
      <c r="F8894" s="14">
        <v>45474</v>
      </c>
      <c r="G8894" s="1">
        <f t="shared" si="971"/>
        <v>7</v>
      </c>
      <c r="H8894" s="1">
        <f t="shared" si="972"/>
        <v>2024</v>
      </c>
      <c r="I8894">
        <v>0</v>
      </c>
      <c r="J8894">
        <v>0</v>
      </c>
      <c r="K8894">
        <f t="shared" si="966"/>
        <v>0</v>
      </c>
      <c r="L8894">
        <v>9679</v>
      </c>
      <c r="M8894" s="6">
        <f t="shared" si="967"/>
        <v>0</v>
      </c>
      <c r="N8894" s="6">
        <f t="shared" si="968"/>
        <v>0</v>
      </c>
      <c r="O8894" s="6">
        <f t="shared" si="969"/>
        <v>0</v>
      </c>
      <c r="Q8894">
        <f>_xlfn.XLOOKUP(C8894&amp;G8894&amp;H8894,covid!$E$2:$E$2184,covid!$D$2:$D$2184,0,0,1)</f>
        <v>0</v>
      </c>
    </row>
    <row r="8895" spans="1:17" x14ac:dyDescent="0.3">
      <c r="A8895">
        <f>_xlfn.XLOOKUP(C8895,kamus!$B$2:$B$87,kamus!$A$2:$A$87,0,0,1)</f>
        <v>21</v>
      </c>
      <c r="B8895" t="str">
        <f>_xlfn.XLOOKUP(C8895,kamus!$B$2:$B$87,kamus!$D$2:$D$87,"dihapus",0,1)</f>
        <v>Godean 1</v>
      </c>
      <c r="C8895" t="s">
        <v>250</v>
      </c>
      <c r="D8895">
        <f>_xlfn.XLOOKUP(C8895,kamus!$B$2:$B$87,kamus!$J$2:$J$87,"dihapus",0,1)</f>
        <v>1</v>
      </c>
      <c r="E8895">
        <f t="shared" si="970"/>
        <v>1</v>
      </c>
      <c r="F8895" s="14">
        <v>45474</v>
      </c>
      <c r="G8895" s="1">
        <f t="shared" si="971"/>
        <v>7</v>
      </c>
      <c r="H8895" s="1">
        <f t="shared" si="972"/>
        <v>2024</v>
      </c>
      <c r="I8895">
        <v>0</v>
      </c>
      <c r="J8895">
        <v>0</v>
      </c>
      <c r="K8895">
        <f t="shared" si="966"/>
        <v>0</v>
      </c>
      <c r="L8895">
        <v>10201</v>
      </c>
      <c r="M8895" s="6">
        <f t="shared" si="967"/>
        <v>0</v>
      </c>
      <c r="N8895" s="6">
        <f t="shared" si="968"/>
        <v>0</v>
      </c>
      <c r="O8895" s="6">
        <f t="shared" si="969"/>
        <v>0</v>
      </c>
      <c r="Q8895">
        <f>_xlfn.XLOOKUP(C8895&amp;G8895&amp;H8895,covid!$E$2:$E$2184,covid!$D$2:$D$2184,0,0,1)</f>
        <v>0</v>
      </c>
    </row>
    <row r="8896" spans="1:17" x14ac:dyDescent="0.3">
      <c r="A8896">
        <f>_xlfn.XLOOKUP(C8896,kamus!$B$2:$B$87,kamus!$A$2:$A$87,0,0,1)</f>
        <v>19</v>
      </c>
      <c r="B8896" t="str">
        <f>_xlfn.XLOOKUP(C8896,kamus!$B$2:$B$87,kamus!$D$2:$D$87,"dihapus",0,1)</f>
        <v>Godean 1</v>
      </c>
      <c r="C8896" t="s">
        <v>251</v>
      </c>
      <c r="D8896">
        <f>_xlfn.XLOOKUP(C8896,kamus!$B$2:$B$87,kamus!$J$2:$J$87,"dihapus",0,1)</f>
        <v>1</v>
      </c>
      <c r="E8896">
        <f t="shared" si="970"/>
        <v>1</v>
      </c>
      <c r="F8896" s="14">
        <v>45474</v>
      </c>
      <c r="G8896" s="1">
        <f t="shared" si="971"/>
        <v>7</v>
      </c>
      <c r="H8896" s="1">
        <f t="shared" si="972"/>
        <v>2024</v>
      </c>
      <c r="I8896">
        <v>0</v>
      </c>
      <c r="J8896">
        <v>0</v>
      </c>
      <c r="K8896">
        <f t="shared" si="966"/>
        <v>0</v>
      </c>
      <c r="L8896">
        <v>9098</v>
      </c>
      <c r="M8896" s="6">
        <f t="shared" si="967"/>
        <v>0</v>
      </c>
      <c r="N8896" s="6">
        <f t="shared" si="968"/>
        <v>0</v>
      </c>
      <c r="O8896" s="6">
        <f t="shared" si="969"/>
        <v>0</v>
      </c>
      <c r="Q8896">
        <f>_xlfn.XLOOKUP(C8896&amp;G8896&amp;H8896,covid!$E$2:$E$2184,covid!$D$2:$D$2184,0,0,1)</f>
        <v>0</v>
      </c>
    </row>
    <row r="8897" spans="1:17" x14ac:dyDescent="0.3">
      <c r="A8897">
        <f>_xlfn.XLOOKUP(C8897,kamus!$B$2:$B$87,kamus!$A$2:$A$87,0,0,1)</f>
        <v>18</v>
      </c>
      <c r="B8897" t="str">
        <f>_xlfn.XLOOKUP(C8897,kamus!$B$2:$B$87,kamus!$D$2:$D$87,"dihapus",0,1)</f>
        <v>Godean 1</v>
      </c>
      <c r="C8897" t="s">
        <v>252</v>
      </c>
      <c r="D8897">
        <f>_xlfn.XLOOKUP(C8897,kamus!$B$2:$B$87,kamus!$J$2:$J$87,"dihapus",0,1)</f>
        <v>0</v>
      </c>
      <c r="E8897">
        <f t="shared" si="970"/>
        <v>0</v>
      </c>
      <c r="F8897" s="14">
        <v>45474</v>
      </c>
      <c r="G8897" s="1">
        <f t="shared" si="971"/>
        <v>7</v>
      </c>
      <c r="H8897" s="1">
        <f t="shared" si="972"/>
        <v>2024</v>
      </c>
      <c r="I8897">
        <v>3</v>
      </c>
      <c r="J8897">
        <v>1</v>
      </c>
      <c r="K8897">
        <f t="shared" si="966"/>
        <v>4</v>
      </c>
      <c r="L8897">
        <v>6563</v>
      </c>
      <c r="M8897" s="6">
        <f t="shared" si="967"/>
        <v>45.710802986439127</v>
      </c>
      <c r="N8897" s="6">
        <f t="shared" si="968"/>
        <v>15.236934328813042</v>
      </c>
      <c r="O8897" s="6">
        <f t="shared" si="969"/>
        <v>60.947737315252169</v>
      </c>
      <c r="Q8897">
        <f>_xlfn.XLOOKUP(C8897&amp;G8897&amp;H8897,covid!$E$2:$E$2184,covid!$D$2:$D$2184,0,0,1)</f>
        <v>0</v>
      </c>
    </row>
    <row r="8898" spans="1:17" x14ac:dyDescent="0.3">
      <c r="A8898">
        <f>_xlfn.XLOOKUP(C8898,kamus!$B$2:$B$87,kamus!$A$2:$A$87,0,0,1)</f>
        <v>23</v>
      </c>
      <c r="B8898" t="str">
        <f>_xlfn.XLOOKUP(C8898,kamus!$B$2:$B$87,kamus!$D$2:$D$87,"dihapus",0,1)</f>
        <v>Godean 2</v>
      </c>
      <c r="C8898" t="s">
        <v>248</v>
      </c>
      <c r="D8898">
        <f>_xlfn.XLOOKUP(C8898,kamus!$B$2:$B$87,kamus!$J$2:$J$87,"dihapus",0,1)</f>
        <v>1</v>
      </c>
      <c r="E8898">
        <f t="shared" si="970"/>
        <v>1</v>
      </c>
      <c r="F8898" s="14">
        <v>45474</v>
      </c>
      <c r="G8898" s="1">
        <f t="shared" si="971"/>
        <v>7</v>
      </c>
      <c r="H8898" s="1">
        <f t="shared" si="972"/>
        <v>2024</v>
      </c>
      <c r="I8898">
        <v>1</v>
      </c>
      <c r="J8898">
        <v>2</v>
      </c>
      <c r="K8898">
        <f t="shared" ref="K8898:K8961" si="973">J8898+I8898</f>
        <v>3</v>
      </c>
      <c r="L8898">
        <v>17324</v>
      </c>
      <c r="M8898" s="6">
        <f t="shared" ref="M8898:M8961" si="974">IF(ISBLANK(I8898)=TRUE,"",I8898/$L8898*100000)</f>
        <v>5.7723389517432464</v>
      </c>
      <c r="N8898" s="6">
        <f t="shared" ref="N8898:N8961" si="975">IF(ISBLANK(J8898)=TRUE,"",J8898/$L8898*100000)</f>
        <v>11.544677903486493</v>
      </c>
      <c r="O8898" s="6">
        <f t="shared" ref="O8898:O8961" si="976">IF(ISBLANK(K8898)=TRUE,"",K8898/$L8898*100000)</f>
        <v>17.317016855229738</v>
      </c>
      <c r="Q8898">
        <f>_xlfn.XLOOKUP(C8898&amp;G8898&amp;H8898,covid!$E$2:$E$2184,covid!$D$2:$D$2184,0,0,1)</f>
        <v>0</v>
      </c>
    </row>
    <row r="8899" spans="1:17" x14ac:dyDescent="0.3">
      <c r="A8899">
        <f>_xlfn.XLOOKUP(C8899,kamus!$B$2:$B$87,kamus!$A$2:$A$87,0,0,1)</f>
        <v>22</v>
      </c>
      <c r="B8899" t="str">
        <f>_xlfn.XLOOKUP(C8899,kamus!$B$2:$B$87,kamus!$D$2:$D$87,"dihapus",0,1)</f>
        <v>Godean 2</v>
      </c>
      <c r="C8899" t="s">
        <v>249</v>
      </c>
      <c r="D8899">
        <f>_xlfn.XLOOKUP(C8899,kamus!$B$2:$B$87,kamus!$J$2:$J$87,"dihapus",0,1)</f>
        <v>1</v>
      </c>
      <c r="E8899">
        <f t="shared" ref="E8899:E8962" si="977">IF(D8899=0,0,IF(H8899&lt;2021,0,IF(AND(H8899=2021,G8899&lt;5),0,1)))</f>
        <v>1</v>
      </c>
      <c r="F8899" s="14">
        <v>45474</v>
      </c>
      <c r="G8899" s="1">
        <f t="shared" ref="G8899:G8962" si="978">MONTH(F8899)</f>
        <v>7</v>
      </c>
      <c r="H8899" s="1">
        <f t="shared" ref="H8899:H8962" si="979">YEAR(F8899)</f>
        <v>2024</v>
      </c>
      <c r="I8899">
        <v>1</v>
      </c>
      <c r="J8899">
        <v>0</v>
      </c>
      <c r="K8899">
        <f t="shared" si="973"/>
        <v>1</v>
      </c>
      <c r="L8899">
        <v>12298</v>
      </c>
      <c r="M8899" s="6">
        <f t="shared" si="974"/>
        <v>8.1314034802406905</v>
      </c>
      <c r="N8899" s="6">
        <f t="shared" si="975"/>
        <v>0</v>
      </c>
      <c r="O8899" s="6">
        <f t="shared" si="976"/>
        <v>8.1314034802406905</v>
      </c>
      <c r="Q8899">
        <f>_xlfn.XLOOKUP(C8899&amp;G8899&amp;H8899,covid!$E$2:$E$2184,covid!$D$2:$D$2184,0,0,1)</f>
        <v>0</v>
      </c>
    </row>
    <row r="8900" spans="1:17" x14ac:dyDescent="0.3">
      <c r="A8900">
        <f>_xlfn.XLOOKUP(C8900,kamus!$B$2:$B$87,kamus!$A$2:$A$87,0,0,1)</f>
        <v>24</v>
      </c>
      <c r="B8900" t="str">
        <f>_xlfn.XLOOKUP(C8900,kamus!$B$2:$B$87,kamus!$D$2:$D$87,"dihapus",0,1)</f>
        <v>Godean 2</v>
      </c>
      <c r="C8900" t="s">
        <v>253</v>
      </c>
      <c r="D8900">
        <f>_xlfn.XLOOKUP(C8900,kamus!$B$2:$B$87,kamus!$J$2:$J$87,"dihapus",0,1)</f>
        <v>0</v>
      </c>
      <c r="E8900">
        <f t="shared" si="977"/>
        <v>0</v>
      </c>
      <c r="F8900" s="14">
        <v>45474</v>
      </c>
      <c r="G8900" s="1">
        <f t="shared" si="978"/>
        <v>7</v>
      </c>
      <c r="H8900" s="1">
        <f t="shared" si="979"/>
        <v>2024</v>
      </c>
      <c r="I8900">
        <v>1</v>
      </c>
      <c r="J8900">
        <v>1</v>
      </c>
      <c r="K8900">
        <f t="shared" si="973"/>
        <v>2</v>
      </c>
      <c r="L8900">
        <v>7040</v>
      </c>
      <c r="M8900" s="6">
        <f t="shared" si="974"/>
        <v>14.204545454545453</v>
      </c>
      <c r="N8900" s="6">
        <f t="shared" si="975"/>
        <v>14.204545454545453</v>
      </c>
      <c r="O8900" s="6">
        <f t="shared" si="976"/>
        <v>28.409090909090907</v>
      </c>
      <c r="Q8900">
        <f>_xlfn.XLOOKUP(C8900&amp;G8900&amp;H8900,covid!$E$2:$E$2184,covid!$D$2:$D$2184,0,0,1)</f>
        <v>0</v>
      </c>
    </row>
    <row r="8901" spans="1:17" x14ac:dyDescent="0.3">
      <c r="A8901">
        <f>_xlfn.XLOOKUP(C8901,kamus!$B$2:$B$87,kamus!$A$2:$A$87,0,0,1)</f>
        <v>27</v>
      </c>
      <c r="B8901" t="str">
        <f>_xlfn.XLOOKUP(C8901,kamus!$B$2:$B$87,kamus!$D$2:$D$87,"dihapus",0,1)</f>
        <v>Kalasan</v>
      </c>
      <c r="C8901" t="s">
        <v>235</v>
      </c>
      <c r="D8901">
        <f>_xlfn.XLOOKUP(C8901,kamus!$B$2:$B$87,kamus!$J$2:$J$87,"dihapus",0,1)</f>
        <v>1</v>
      </c>
      <c r="E8901">
        <f t="shared" si="977"/>
        <v>1</v>
      </c>
      <c r="F8901" s="14">
        <v>45474</v>
      </c>
      <c r="G8901" s="1">
        <f t="shared" si="978"/>
        <v>7</v>
      </c>
      <c r="H8901" s="1">
        <f t="shared" si="979"/>
        <v>2024</v>
      </c>
      <c r="I8901">
        <v>2</v>
      </c>
      <c r="J8901">
        <v>2</v>
      </c>
      <c r="K8901">
        <f t="shared" si="973"/>
        <v>4</v>
      </c>
      <c r="L8901">
        <v>38083</v>
      </c>
      <c r="M8901" s="6">
        <f t="shared" si="974"/>
        <v>5.2516871044823148</v>
      </c>
      <c r="N8901" s="6">
        <f t="shared" si="975"/>
        <v>5.2516871044823148</v>
      </c>
      <c r="O8901" s="6">
        <f t="shared" si="976"/>
        <v>10.50337420896463</v>
      </c>
      <c r="Q8901">
        <f>_xlfn.XLOOKUP(C8901&amp;G8901&amp;H8901,covid!$E$2:$E$2184,covid!$D$2:$D$2184,0,0,1)</f>
        <v>0</v>
      </c>
    </row>
    <row r="8902" spans="1:17" x14ac:dyDescent="0.3">
      <c r="A8902">
        <f>_xlfn.XLOOKUP(C8902,kamus!$B$2:$B$87,kamus!$A$2:$A$87,0,0,1)</f>
        <v>28</v>
      </c>
      <c r="B8902" t="str">
        <f>_xlfn.XLOOKUP(C8902,kamus!$B$2:$B$87,kamus!$D$2:$D$87,"dihapus",0,1)</f>
        <v>Kalasan</v>
      </c>
      <c r="C8902" t="s">
        <v>239</v>
      </c>
      <c r="D8902">
        <f>_xlfn.XLOOKUP(C8902,kamus!$B$2:$B$87,kamus!$J$2:$J$87,"dihapus",0,1)</f>
        <v>0</v>
      </c>
      <c r="E8902">
        <f t="shared" si="977"/>
        <v>0</v>
      </c>
      <c r="F8902" s="14">
        <v>45474</v>
      </c>
      <c r="G8902" s="1">
        <f t="shared" si="978"/>
        <v>7</v>
      </c>
      <c r="H8902" s="1">
        <f t="shared" si="979"/>
        <v>2024</v>
      </c>
      <c r="I8902">
        <v>2</v>
      </c>
      <c r="J8902">
        <v>2</v>
      </c>
      <c r="K8902">
        <f t="shared" si="973"/>
        <v>4</v>
      </c>
      <c r="L8902">
        <v>13653</v>
      </c>
      <c r="M8902" s="6">
        <f t="shared" si="974"/>
        <v>14.648795136600013</v>
      </c>
      <c r="N8902" s="6">
        <f t="shared" si="975"/>
        <v>14.648795136600013</v>
      </c>
      <c r="O8902" s="6">
        <f t="shared" si="976"/>
        <v>29.297590273200026</v>
      </c>
      <c r="Q8902">
        <f>_xlfn.XLOOKUP(C8902&amp;G8902&amp;H8902,covid!$E$2:$E$2184,covid!$D$2:$D$2184,0,0,1)</f>
        <v>0</v>
      </c>
    </row>
    <row r="8903" spans="1:17" x14ac:dyDescent="0.3">
      <c r="A8903">
        <f>_xlfn.XLOOKUP(C8903,kamus!$B$2:$B$87,kamus!$A$2:$A$87,0,0,1)</f>
        <v>25</v>
      </c>
      <c r="B8903" t="str">
        <f>_xlfn.XLOOKUP(C8903,kamus!$B$2:$B$87,kamus!$D$2:$D$87,"dihapus",0,1)</f>
        <v>Kalasan</v>
      </c>
      <c r="C8903" t="s">
        <v>265</v>
      </c>
      <c r="D8903">
        <f>_xlfn.XLOOKUP(C8903,kamus!$B$2:$B$87,kamus!$J$2:$J$87,"dihapus",0,1)</f>
        <v>1</v>
      </c>
      <c r="E8903">
        <f t="shared" si="977"/>
        <v>1</v>
      </c>
      <c r="F8903" s="14">
        <v>45474</v>
      </c>
      <c r="G8903" s="1">
        <f t="shared" si="978"/>
        <v>7</v>
      </c>
      <c r="H8903" s="1">
        <f t="shared" si="979"/>
        <v>2024</v>
      </c>
      <c r="I8903">
        <v>2</v>
      </c>
      <c r="J8903">
        <v>1</v>
      </c>
      <c r="K8903">
        <f t="shared" si="973"/>
        <v>3</v>
      </c>
      <c r="L8903">
        <v>17055</v>
      </c>
      <c r="M8903" s="6">
        <f t="shared" si="974"/>
        <v>11.726766344180593</v>
      </c>
      <c r="N8903" s="6">
        <f t="shared" si="975"/>
        <v>5.8633831720902965</v>
      </c>
      <c r="O8903" s="6">
        <f t="shared" si="976"/>
        <v>17.590149516270888</v>
      </c>
      <c r="Q8903">
        <f>_xlfn.XLOOKUP(C8903&amp;G8903&amp;H8903,covid!$E$2:$E$2184,covid!$D$2:$D$2184,0,0,1)</f>
        <v>0</v>
      </c>
    </row>
    <row r="8904" spans="1:17" x14ac:dyDescent="0.3">
      <c r="A8904">
        <f>_xlfn.XLOOKUP(C8904,kamus!$B$2:$B$87,kamus!$A$2:$A$87,0,0,1)</f>
        <v>26</v>
      </c>
      <c r="B8904" t="str">
        <f>_xlfn.XLOOKUP(C8904,kamus!$B$2:$B$87,kamus!$D$2:$D$87,"dihapus",0,1)</f>
        <v>Kalasan</v>
      </c>
      <c r="C8904" t="s">
        <v>269</v>
      </c>
      <c r="D8904">
        <f>_xlfn.XLOOKUP(C8904,kamus!$B$2:$B$87,kamus!$J$2:$J$87,"dihapus",0,1)</f>
        <v>1</v>
      </c>
      <c r="E8904">
        <f t="shared" si="977"/>
        <v>1</v>
      </c>
      <c r="F8904" s="14">
        <v>45474</v>
      </c>
      <c r="G8904" s="1">
        <f t="shared" si="978"/>
        <v>7</v>
      </c>
      <c r="H8904" s="1">
        <f t="shared" si="979"/>
        <v>2024</v>
      </c>
      <c r="I8904">
        <v>1</v>
      </c>
      <c r="J8904">
        <v>3</v>
      </c>
      <c r="K8904">
        <f t="shared" si="973"/>
        <v>4</v>
      </c>
      <c r="L8904">
        <v>18465</v>
      </c>
      <c r="M8904" s="6">
        <f t="shared" si="974"/>
        <v>5.4156512320606556</v>
      </c>
      <c r="N8904" s="6">
        <f t="shared" si="975"/>
        <v>16.246953696181965</v>
      </c>
      <c r="O8904" s="6">
        <f t="shared" si="976"/>
        <v>21.662604928242622</v>
      </c>
      <c r="Q8904">
        <f>_xlfn.XLOOKUP(C8904&amp;G8904&amp;H8904,covid!$E$2:$E$2184,covid!$D$2:$D$2184,0,0,1)</f>
        <v>0</v>
      </c>
    </row>
    <row r="8905" spans="1:17" x14ac:dyDescent="0.3">
      <c r="A8905">
        <f>_xlfn.XLOOKUP(C8905,kamus!$B$2:$B$87,kamus!$A$2:$A$87,0,0,1)</f>
        <v>33</v>
      </c>
      <c r="B8905" t="str">
        <f>_xlfn.XLOOKUP(C8905,kamus!$B$2:$B$87,kamus!$D$2:$D$87,"dihapus",0,1)</f>
        <v>Minggir</v>
      </c>
      <c r="C8905" t="s">
        <v>241</v>
      </c>
      <c r="D8905">
        <f>_xlfn.XLOOKUP(C8905,kamus!$B$2:$B$87,kamus!$J$2:$J$87,"dihapus",0,1)</f>
        <v>0</v>
      </c>
      <c r="E8905">
        <f t="shared" si="977"/>
        <v>0</v>
      </c>
      <c r="F8905" s="14">
        <v>45474</v>
      </c>
      <c r="G8905" s="1">
        <f t="shared" si="978"/>
        <v>7</v>
      </c>
      <c r="H8905" s="1">
        <f t="shared" si="979"/>
        <v>2024</v>
      </c>
      <c r="I8905">
        <v>8</v>
      </c>
      <c r="J8905">
        <v>2</v>
      </c>
      <c r="K8905">
        <f t="shared" si="973"/>
        <v>10</v>
      </c>
      <c r="L8905">
        <v>8245</v>
      </c>
      <c r="M8905" s="6">
        <f t="shared" si="974"/>
        <v>97.02850212249848</v>
      </c>
      <c r="N8905" s="6">
        <f t="shared" si="975"/>
        <v>24.25712553062462</v>
      </c>
      <c r="O8905" s="6">
        <f t="shared" si="976"/>
        <v>121.28562765312311</v>
      </c>
      <c r="Q8905">
        <f>_xlfn.XLOOKUP(C8905&amp;G8905&amp;H8905,covid!$E$2:$E$2184,covid!$D$2:$D$2184,0,0,1)</f>
        <v>0</v>
      </c>
    </row>
    <row r="8906" spans="1:17" x14ac:dyDescent="0.3">
      <c r="A8906">
        <f>_xlfn.XLOOKUP(C8906,kamus!$B$2:$B$87,kamus!$A$2:$A$87,0,0,1)</f>
        <v>31</v>
      </c>
      <c r="B8906" t="str">
        <f>_xlfn.XLOOKUP(C8906,kamus!$B$2:$B$87,kamus!$D$2:$D$87,"dihapus",0,1)</f>
        <v>Minggir</v>
      </c>
      <c r="C8906" t="s">
        <v>242</v>
      </c>
      <c r="D8906">
        <f>_xlfn.XLOOKUP(C8906,kamus!$B$2:$B$87,kamus!$J$2:$J$87,"dihapus",0,1)</f>
        <v>0</v>
      </c>
      <c r="E8906">
        <f t="shared" si="977"/>
        <v>0</v>
      </c>
      <c r="F8906" s="14">
        <v>45474</v>
      </c>
      <c r="G8906" s="1">
        <f t="shared" si="978"/>
        <v>7</v>
      </c>
      <c r="H8906" s="1">
        <f t="shared" si="979"/>
        <v>2024</v>
      </c>
      <c r="I8906">
        <v>1</v>
      </c>
      <c r="J8906">
        <v>0</v>
      </c>
      <c r="K8906">
        <f t="shared" si="973"/>
        <v>1</v>
      </c>
      <c r="L8906">
        <v>3613</v>
      </c>
      <c r="M8906" s="6">
        <f t="shared" si="974"/>
        <v>27.67783005812344</v>
      </c>
      <c r="N8906" s="6">
        <f t="shared" si="975"/>
        <v>0</v>
      </c>
      <c r="O8906" s="6">
        <f t="shared" si="976"/>
        <v>27.67783005812344</v>
      </c>
      <c r="Q8906">
        <f>_xlfn.XLOOKUP(C8906&amp;G8906&amp;H8906,covid!$E$2:$E$2184,covid!$D$2:$D$2184,0,0,1)</f>
        <v>0</v>
      </c>
    </row>
    <row r="8907" spans="1:17" x14ac:dyDescent="0.3">
      <c r="A8907">
        <f>_xlfn.XLOOKUP(C8907,kamus!$B$2:$B$87,kamus!$A$2:$A$87,0,0,1)</f>
        <v>32</v>
      </c>
      <c r="B8907" t="str">
        <f>_xlfn.XLOOKUP(C8907,kamus!$B$2:$B$87,kamus!$D$2:$D$87,"dihapus",0,1)</f>
        <v>Minggir</v>
      </c>
      <c r="C8907" t="s">
        <v>243</v>
      </c>
      <c r="D8907">
        <f>_xlfn.XLOOKUP(C8907,kamus!$B$2:$B$87,kamus!$J$2:$J$87,"dihapus",0,1)</f>
        <v>0</v>
      </c>
      <c r="E8907">
        <f t="shared" si="977"/>
        <v>0</v>
      </c>
      <c r="F8907" s="14">
        <v>45474</v>
      </c>
      <c r="G8907" s="1">
        <f t="shared" si="978"/>
        <v>7</v>
      </c>
      <c r="H8907" s="1">
        <f t="shared" si="979"/>
        <v>2024</v>
      </c>
      <c r="I8907">
        <v>0</v>
      </c>
      <c r="J8907">
        <v>0</v>
      </c>
      <c r="K8907">
        <f t="shared" si="973"/>
        <v>0</v>
      </c>
      <c r="L8907">
        <v>6986</v>
      </c>
      <c r="M8907" s="6">
        <f t="shared" si="974"/>
        <v>0</v>
      </c>
      <c r="N8907" s="6">
        <f t="shared" si="975"/>
        <v>0</v>
      </c>
      <c r="O8907" s="6">
        <f t="shared" si="976"/>
        <v>0</v>
      </c>
      <c r="Q8907">
        <f>_xlfn.XLOOKUP(C8907&amp;G8907&amp;H8907,covid!$E$2:$E$2184,covid!$D$2:$D$2184,0,0,1)</f>
        <v>0</v>
      </c>
    </row>
    <row r="8908" spans="1:17" x14ac:dyDescent="0.3">
      <c r="A8908">
        <f>_xlfn.XLOOKUP(C8908,kamus!$B$2:$B$87,kamus!$A$2:$A$87,0,0,1)</f>
        <v>30</v>
      </c>
      <c r="B8908" t="str">
        <f>_xlfn.XLOOKUP(C8908,kamus!$B$2:$B$87,kamus!$D$2:$D$87,"dihapus",0,1)</f>
        <v>Minggir</v>
      </c>
      <c r="C8908" t="s">
        <v>244</v>
      </c>
      <c r="D8908">
        <f>_xlfn.XLOOKUP(C8908,kamus!$B$2:$B$87,kamus!$J$2:$J$87,"dihapus",0,1)</f>
        <v>0</v>
      </c>
      <c r="E8908">
        <f t="shared" si="977"/>
        <v>0</v>
      </c>
      <c r="F8908" s="14">
        <v>45474</v>
      </c>
      <c r="G8908" s="1">
        <f t="shared" si="978"/>
        <v>7</v>
      </c>
      <c r="H8908" s="1">
        <f t="shared" si="979"/>
        <v>2024</v>
      </c>
      <c r="I8908">
        <v>1</v>
      </c>
      <c r="J8908">
        <v>2</v>
      </c>
      <c r="K8908">
        <f t="shared" si="973"/>
        <v>3</v>
      </c>
      <c r="L8908">
        <v>8719</v>
      </c>
      <c r="M8908" s="6">
        <f t="shared" si="974"/>
        <v>11.469205184080744</v>
      </c>
      <c r="N8908" s="6">
        <f t="shared" si="975"/>
        <v>22.938410368161488</v>
      </c>
      <c r="O8908" s="6">
        <f t="shared" si="976"/>
        <v>34.407615552242234</v>
      </c>
      <c r="Q8908">
        <f>_xlfn.XLOOKUP(C8908&amp;G8908&amp;H8908,covid!$E$2:$E$2184,covid!$D$2:$D$2184,0,0,1)</f>
        <v>0</v>
      </c>
    </row>
    <row r="8909" spans="1:17" x14ac:dyDescent="0.3">
      <c r="A8909">
        <f>_xlfn.XLOOKUP(C8909,kamus!$B$2:$B$87,kamus!$A$2:$A$87,0,0,1)</f>
        <v>29</v>
      </c>
      <c r="B8909" t="str">
        <f>_xlfn.XLOOKUP(C8909,kamus!$B$2:$B$87,kamus!$D$2:$D$87,"dihapus",0,1)</f>
        <v>Minggir</v>
      </c>
      <c r="C8909" t="s">
        <v>245</v>
      </c>
      <c r="D8909">
        <f>_xlfn.XLOOKUP(C8909,kamus!$B$2:$B$87,kamus!$J$2:$J$87,"dihapus",0,1)</f>
        <v>0</v>
      </c>
      <c r="E8909">
        <f t="shared" si="977"/>
        <v>0</v>
      </c>
      <c r="F8909" s="14">
        <v>45474</v>
      </c>
      <c r="G8909" s="1">
        <f t="shared" si="978"/>
        <v>7</v>
      </c>
      <c r="H8909" s="1">
        <f t="shared" si="979"/>
        <v>2024</v>
      </c>
      <c r="I8909">
        <v>2</v>
      </c>
      <c r="J8909">
        <v>2</v>
      </c>
      <c r="K8909">
        <f t="shared" si="973"/>
        <v>4</v>
      </c>
      <c r="L8909">
        <v>5131</v>
      </c>
      <c r="M8909" s="6">
        <f t="shared" si="974"/>
        <v>38.978756577665173</v>
      </c>
      <c r="N8909" s="6">
        <f t="shared" si="975"/>
        <v>38.978756577665173</v>
      </c>
      <c r="O8909" s="6">
        <f t="shared" si="976"/>
        <v>77.957513155330346</v>
      </c>
      <c r="Q8909">
        <f>_xlfn.XLOOKUP(C8909&amp;G8909&amp;H8909,covid!$E$2:$E$2184,covid!$D$2:$D$2184,0,0,1)</f>
        <v>0</v>
      </c>
    </row>
    <row r="8910" spans="1:17" x14ac:dyDescent="0.3">
      <c r="A8910">
        <f>_xlfn.XLOOKUP(C8910,kamus!$B$2:$B$87,kamus!$A$2:$A$87,0,0,1)</f>
        <v>35</v>
      </c>
      <c r="B8910" t="str">
        <f>_xlfn.XLOOKUP(C8910,kamus!$B$2:$B$87,kamus!$D$2:$D$87,"dihapus",0,1)</f>
        <v>Mlati 1</v>
      </c>
      <c r="C8910" t="s">
        <v>240</v>
      </c>
      <c r="D8910">
        <f>_xlfn.XLOOKUP(C8910,kamus!$B$2:$B$87,kamus!$J$2:$J$87,"dihapus",0,1)</f>
        <v>1</v>
      </c>
      <c r="E8910">
        <f t="shared" si="977"/>
        <v>1</v>
      </c>
      <c r="F8910" s="14">
        <v>45474</v>
      </c>
      <c r="G8910" s="1">
        <f t="shared" si="978"/>
        <v>7</v>
      </c>
      <c r="H8910" s="1">
        <f t="shared" si="979"/>
        <v>2024</v>
      </c>
      <c r="I8910">
        <v>0</v>
      </c>
      <c r="J8910">
        <v>0</v>
      </c>
      <c r="K8910">
        <f t="shared" si="973"/>
        <v>0</v>
      </c>
      <c r="L8910">
        <v>18761</v>
      </c>
      <c r="M8910" s="6">
        <f t="shared" si="974"/>
        <v>0</v>
      </c>
      <c r="N8910" s="6">
        <f t="shared" si="975"/>
        <v>0</v>
      </c>
      <c r="O8910" s="6">
        <f t="shared" si="976"/>
        <v>0</v>
      </c>
      <c r="Q8910">
        <f>_xlfn.XLOOKUP(C8910&amp;G8910&amp;H8910,covid!$E$2:$E$2184,covid!$D$2:$D$2184,0,0,1)</f>
        <v>0</v>
      </c>
    </row>
    <row r="8911" spans="1:17" x14ac:dyDescent="0.3">
      <c r="A8911">
        <f>_xlfn.XLOOKUP(C8911,kamus!$B$2:$B$87,kamus!$A$2:$A$87,0,0,1)</f>
        <v>34</v>
      </c>
      <c r="B8911" t="str">
        <f>_xlfn.XLOOKUP(C8911,kamus!$B$2:$B$87,kamus!$D$2:$D$87,"dihapus",0,1)</f>
        <v>Mlati 1</v>
      </c>
      <c r="C8911" t="s">
        <v>254</v>
      </c>
      <c r="D8911">
        <f>_xlfn.XLOOKUP(C8911,kamus!$B$2:$B$87,kamus!$J$2:$J$87,"dihapus",0,1)</f>
        <v>1</v>
      </c>
      <c r="E8911">
        <f t="shared" si="977"/>
        <v>1</v>
      </c>
      <c r="F8911" s="14">
        <v>45474</v>
      </c>
      <c r="G8911" s="1">
        <f t="shared" si="978"/>
        <v>7</v>
      </c>
      <c r="H8911" s="1">
        <f t="shared" si="979"/>
        <v>2024</v>
      </c>
      <c r="I8911">
        <v>3</v>
      </c>
      <c r="J8911">
        <v>3</v>
      </c>
      <c r="K8911">
        <f t="shared" si="973"/>
        <v>6</v>
      </c>
      <c r="L8911">
        <v>35111</v>
      </c>
      <c r="M8911" s="6">
        <f t="shared" si="974"/>
        <v>8.5443308364899888</v>
      </c>
      <c r="N8911" s="6">
        <f t="shared" si="975"/>
        <v>8.5443308364899888</v>
      </c>
      <c r="O8911" s="6">
        <f t="shared" si="976"/>
        <v>17.088661672979978</v>
      </c>
      <c r="Q8911">
        <f>_xlfn.XLOOKUP(C8911&amp;G8911&amp;H8911,covid!$E$2:$E$2184,covid!$D$2:$D$2184,0,0,1)</f>
        <v>0</v>
      </c>
    </row>
    <row r="8912" spans="1:17" x14ac:dyDescent="0.3">
      <c r="A8912">
        <f>_xlfn.XLOOKUP(C8912,kamus!$B$2:$B$87,kamus!$A$2:$A$87,0,0,1)</f>
        <v>38</v>
      </c>
      <c r="B8912" t="str">
        <f>_xlfn.XLOOKUP(C8912,kamus!$B$2:$B$87,kamus!$D$2:$D$87,"dihapus",0,1)</f>
        <v>Mlati 2</v>
      </c>
      <c r="C8912" t="s">
        <v>258</v>
      </c>
      <c r="D8912">
        <f>_xlfn.XLOOKUP(C8912,kamus!$B$2:$B$87,kamus!$J$2:$J$87,"dihapus",0,1)</f>
        <v>0</v>
      </c>
      <c r="E8912">
        <f t="shared" si="977"/>
        <v>0</v>
      </c>
      <c r="F8912" s="14">
        <v>45474</v>
      </c>
      <c r="G8912" s="1">
        <f t="shared" si="978"/>
        <v>7</v>
      </c>
      <c r="H8912" s="1">
        <f t="shared" si="979"/>
        <v>2024</v>
      </c>
      <c r="I8912">
        <v>3</v>
      </c>
      <c r="J8912">
        <v>1</v>
      </c>
      <c r="K8912">
        <f t="shared" si="973"/>
        <v>4</v>
      </c>
      <c r="L8912">
        <v>16543</v>
      </c>
      <c r="M8912" s="6">
        <f t="shared" si="974"/>
        <v>18.134558423502387</v>
      </c>
      <c r="N8912" s="6">
        <f t="shared" si="975"/>
        <v>6.044852807834129</v>
      </c>
      <c r="O8912" s="6">
        <f t="shared" si="976"/>
        <v>24.179411231336516</v>
      </c>
      <c r="Q8912">
        <f>_xlfn.XLOOKUP(C8912&amp;G8912&amp;H8912,covid!$E$2:$E$2184,covid!$D$2:$D$2184,0,0,1)</f>
        <v>0</v>
      </c>
    </row>
    <row r="8913" spans="1:17" x14ac:dyDescent="0.3">
      <c r="A8913">
        <f>_xlfn.XLOOKUP(C8913,kamus!$B$2:$B$87,kamus!$A$2:$A$87,0,0,1)</f>
        <v>36</v>
      </c>
      <c r="B8913" t="str">
        <f>_xlfn.XLOOKUP(C8913,kamus!$B$2:$B$87,kamus!$D$2:$D$87,"dihapus",0,1)</f>
        <v>Mlati 2</v>
      </c>
      <c r="C8913" t="s">
        <v>268</v>
      </c>
      <c r="D8913">
        <f>_xlfn.XLOOKUP(C8913,kamus!$B$2:$B$87,kamus!$J$2:$J$87,"dihapus",0,1)</f>
        <v>1</v>
      </c>
      <c r="E8913">
        <f t="shared" si="977"/>
        <v>1</v>
      </c>
      <c r="F8913" s="14">
        <v>45474</v>
      </c>
      <c r="G8913" s="1">
        <f t="shared" si="978"/>
        <v>7</v>
      </c>
      <c r="H8913" s="1">
        <f t="shared" si="979"/>
        <v>2024</v>
      </c>
      <c r="I8913">
        <v>1</v>
      </c>
      <c r="J8913">
        <v>0</v>
      </c>
      <c r="K8913">
        <f t="shared" si="973"/>
        <v>1</v>
      </c>
      <c r="L8913">
        <v>11450</v>
      </c>
      <c r="M8913" s="6">
        <f t="shared" si="974"/>
        <v>8.7336244541484707</v>
      </c>
      <c r="N8913" s="6">
        <f t="shared" si="975"/>
        <v>0</v>
      </c>
      <c r="O8913" s="6">
        <f t="shared" si="976"/>
        <v>8.7336244541484707</v>
      </c>
      <c r="Q8913">
        <f>_xlfn.XLOOKUP(C8913&amp;G8913&amp;H8913,covid!$E$2:$E$2184,covid!$D$2:$D$2184,0,0,1)</f>
        <v>0</v>
      </c>
    </row>
    <row r="8914" spans="1:17" x14ac:dyDescent="0.3">
      <c r="A8914">
        <f>_xlfn.XLOOKUP(C8914,kamus!$B$2:$B$87,kamus!$A$2:$A$87,0,0,1)</f>
        <v>37</v>
      </c>
      <c r="B8914" t="str">
        <f>_xlfn.XLOOKUP(C8914,kamus!$B$2:$B$87,kamus!$D$2:$D$87,"dihapus",0,1)</f>
        <v>Mlati 2</v>
      </c>
      <c r="C8914" t="s">
        <v>270</v>
      </c>
      <c r="D8914">
        <f>_xlfn.XLOOKUP(C8914,kamus!$B$2:$B$87,kamus!$J$2:$J$87,"dihapus",0,1)</f>
        <v>1</v>
      </c>
      <c r="E8914">
        <f t="shared" si="977"/>
        <v>1</v>
      </c>
      <c r="F8914" s="14">
        <v>45474</v>
      </c>
      <c r="G8914" s="1">
        <f t="shared" si="978"/>
        <v>7</v>
      </c>
      <c r="H8914" s="1">
        <f t="shared" si="979"/>
        <v>2024</v>
      </c>
      <c r="I8914">
        <v>0</v>
      </c>
      <c r="J8914">
        <v>0</v>
      </c>
      <c r="K8914">
        <f t="shared" si="973"/>
        <v>0</v>
      </c>
      <c r="L8914">
        <v>13603</v>
      </c>
      <c r="M8914" s="6">
        <f t="shared" si="974"/>
        <v>0</v>
      </c>
      <c r="N8914" s="6">
        <f t="shared" si="975"/>
        <v>0</v>
      </c>
      <c r="O8914" s="6">
        <f t="shared" si="976"/>
        <v>0</v>
      </c>
      <c r="Q8914">
        <f>_xlfn.XLOOKUP(C8914&amp;G8914&amp;H8914,covid!$E$2:$E$2184,covid!$D$2:$D$2184,0,0,1)</f>
        <v>0</v>
      </c>
    </row>
    <row r="8915" spans="1:17" x14ac:dyDescent="0.3">
      <c r="A8915">
        <f>_xlfn.XLOOKUP(C8915,kamus!$B$2:$B$87,kamus!$A$2:$A$87,0,0,1)</f>
        <v>39</v>
      </c>
      <c r="B8915" t="str">
        <f>_xlfn.XLOOKUP(C8915,kamus!$B$2:$B$87,kamus!$D$2:$D$87,"dihapus",0,1)</f>
        <v>Moyudan</v>
      </c>
      <c r="C8915" t="s">
        <v>259</v>
      </c>
      <c r="D8915">
        <f>_xlfn.XLOOKUP(C8915,kamus!$B$2:$B$87,kamus!$J$2:$J$87,"dihapus",0,1)</f>
        <v>0</v>
      </c>
      <c r="E8915">
        <f t="shared" si="977"/>
        <v>0</v>
      </c>
      <c r="F8915" s="14">
        <v>45474</v>
      </c>
      <c r="G8915" s="1">
        <f t="shared" si="978"/>
        <v>7</v>
      </c>
      <c r="H8915" s="1">
        <f t="shared" si="979"/>
        <v>2024</v>
      </c>
      <c r="I8915">
        <v>1</v>
      </c>
      <c r="J8915">
        <v>1</v>
      </c>
      <c r="K8915">
        <f t="shared" si="973"/>
        <v>2</v>
      </c>
      <c r="L8915">
        <v>11796</v>
      </c>
      <c r="M8915" s="6">
        <f t="shared" si="974"/>
        <v>8.4774499830451013</v>
      </c>
      <c r="N8915" s="6">
        <f t="shared" si="975"/>
        <v>8.4774499830451013</v>
      </c>
      <c r="O8915" s="6">
        <f t="shared" si="976"/>
        <v>16.954899966090203</v>
      </c>
      <c r="Q8915">
        <f>_xlfn.XLOOKUP(C8915&amp;G8915&amp;H8915,covid!$E$2:$E$2184,covid!$D$2:$D$2184,0,0,1)</f>
        <v>0</v>
      </c>
    </row>
    <row r="8916" spans="1:17" x14ac:dyDescent="0.3">
      <c r="A8916">
        <f>_xlfn.XLOOKUP(C8916,kamus!$B$2:$B$87,kamus!$A$2:$A$87,0,0,1)</f>
        <v>42</v>
      </c>
      <c r="B8916" t="str">
        <f>_xlfn.XLOOKUP(C8916,kamus!$B$2:$B$87,kamus!$D$2:$D$87,"dihapus",0,1)</f>
        <v>Moyudan</v>
      </c>
      <c r="C8916" t="s">
        <v>260</v>
      </c>
      <c r="D8916">
        <f>_xlfn.XLOOKUP(C8916,kamus!$B$2:$B$87,kamus!$J$2:$J$87,"dihapus",0,1)</f>
        <v>0</v>
      </c>
      <c r="E8916">
        <f t="shared" si="977"/>
        <v>0</v>
      </c>
      <c r="F8916" s="14">
        <v>45474</v>
      </c>
      <c r="G8916" s="1">
        <f t="shared" si="978"/>
        <v>7</v>
      </c>
      <c r="H8916" s="1">
        <f t="shared" si="979"/>
        <v>2024</v>
      </c>
      <c r="I8916">
        <v>1</v>
      </c>
      <c r="J8916">
        <v>0</v>
      </c>
      <c r="K8916">
        <f t="shared" si="973"/>
        <v>1</v>
      </c>
      <c r="L8916">
        <v>7149</v>
      </c>
      <c r="M8916" s="6">
        <f t="shared" si="974"/>
        <v>13.987970345502866</v>
      </c>
      <c r="N8916" s="6">
        <f t="shared" si="975"/>
        <v>0</v>
      </c>
      <c r="O8916" s="6">
        <f t="shared" si="976"/>
        <v>13.987970345502866</v>
      </c>
      <c r="Q8916">
        <f>_xlfn.XLOOKUP(C8916&amp;G8916&amp;H8916,covid!$E$2:$E$2184,covid!$D$2:$D$2184,0,0,1)</f>
        <v>0</v>
      </c>
    </row>
    <row r="8917" spans="1:17" x14ac:dyDescent="0.3">
      <c r="A8917">
        <f>_xlfn.XLOOKUP(C8917,kamus!$B$2:$B$87,kamus!$A$2:$A$87,0,0,1)</f>
        <v>41</v>
      </c>
      <c r="B8917" t="str">
        <f>_xlfn.XLOOKUP(C8917,kamus!$B$2:$B$87,kamus!$D$2:$D$87,"dihapus",0,1)</f>
        <v>Moyudan</v>
      </c>
      <c r="C8917" t="s">
        <v>262</v>
      </c>
      <c r="D8917">
        <f>_xlfn.XLOOKUP(C8917,kamus!$B$2:$B$87,kamus!$J$2:$J$87,"dihapus",0,1)</f>
        <v>0</v>
      </c>
      <c r="E8917">
        <f t="shared" si="977"/>
        <v>0</v>
      </c>
      <c r="F8917" s="14">
        <v>45474</v>
      </c>
      <c r="G8917" s="1">
        <f t="shared" si="978"/>
        <v>7</v>
      </c>
      <c r="H8917" s="1">
        <f t="shared" si="979"/>
        <v>2024</v>
      </c>
      <c r="I8917">
        <v>0</v>
      </c>
      <c r="J8917">
        <v>0</v>
      </c>
      <c r="K8917">
        <f t="shared" si="973"/>
        <v>0</v>
      </c>
      <c r="L8917">
        <v>6661</v>
      </c>
      <c r="M8917" s="6">
        <f t="shared" si="974"/>
        <v>0</v>
      </c>
      <c r="N8917" s="6">
        <f t="shared" si="975"/>
        <v>0</v>
      </c>
      <c r="O8917" s="6">
        <f t="shared" si="976"/>
        <v>0</v>
      </c>
      <c r="Q8917">
        <f>_xlfn.XLOOKUP(C8917&amp;G8917&amp;H8917,covid!$E$2:$E$2184,covid!$D$2:$D$2184,0,0,1)</f>
        <v>0</v>
      </c>
    </row>
    <row r="8918" spans="1:17" x14ac:dyDescent="0.3">
      <c r="A8918">
        <f>_xlfn.XLOOKUP(C8918,kamus!$B$2:$B$87,kamus!$A$2:$A$87,0,0,1)</f>
        <v>40</v>
      </c>
      <c r="B8918" t="str">
        <f>_xlfn.XLOOKUP(C8918,kamus!$B$2:$B$87,kamus!$D$2:$D$87,"dihapus",0,1)</f>
        <v>Moyudan</v>
      </c>
      <c r="C8918" t="s">
        <v>264</v>
      </c>
      <c r="D8918">
        <f>_xlfn.XLOOKUP(C8918,kamus!$B$2:$B$87,kamus!$J$2:$J$87,"dihapus",0,1)</f>
        <v>0</v>
      </c>
      <c r="E8918">
        <f t="shared" si="977"/>
        <v>0</v>
      </c>
      <c r="F8918" s="14">
        <v>45474</v>
      </c>
      <c r="G8918" s="1">
        <f t="shared" si="978"/>
        <v>7</v>
      </c>
      <c r="H8918" s="1">
        <f t="shared" si="979"/>
        <v>2024</v>
      </c>
      <c r="I8918">
        <v>0</v>
      </c>
      <c r="J8918">
        <v>0</v>
      </c>
      <c r="K8918">
        <f t="shared" si="973"/>
        <v>0</v>
      </c>
      <c r="L8918">
        <v>8292</v>
      </c>
      <c r="M8918" s="6">
        <f t="shared" si="974"/>
        <v>0</v>
      </c>
      <c r="N8918" s="6">
        <f t="shared" si="975"/>
        <v>0</v>
      </c>
      <c r="O8918" s="6">
        <f t="shared" si="976"/>
        <v>0</v>
      </c>
      <c r="Q8918">
        <f>_xlfn.XLOOKUP(C8918&amp;G8918&amp;H8918,covid!$E$2:$E$2184,covid!$D$2:$D$2184,0,0,1)</f>
        <v>0</v>
      </c>
    </row>
    <row r="8919" spans="1:17" x14ac:dyDescent="0.3">
      <c r="A8919">
        <f>_xlfn.XLOOKUP(C8919,kamus!$B$2:$B$87,kamus!$A$2:$A$87,0,0,1)</f>
        <v>43</v>
      </c>
      <c r="B8919" t="str">
        <f>_xlfn.XLOOKUP(C8919,kamus!$B$2:$B$87,kamus!$D$2:$D$87,"dihapus",0,1)</f>
        <v>Ngaglik 1</v>
      </c>
      <c r="C8919" t="s">
        <v>228</v>
      </c>
      <c r="D8919">
        <f>_xlfn.XLOOKUP(C8919,kamus!$B$2:$B$87,kamus!$J$2:$J$87,"dihapus",0,1)</f>
        <v>1</v>
      </c>
      <c r="E8919">
        <f t="shared" si="977"/>
        <v>1</v>
      </c>
      <c r="F8919" s="14">
        <v>45474</v>
      </c>
      <c r="G8919" s="1">
        <f t="shared" si="978"/>
        <v>7</v>
      </c>
      <c r="H8919" s="1">
        <f t="shared" si="979"/>
        <v>2024</v>
      </c>
      <c r="I8919">
        <v>0</v>
      </c>
      <c r="J8919">
        <v>0</v>
      </c>
      <c r="K8919">
        <f t="shared" si="973"/>
        <v>0</v>
      </c>
      <c r="L8919">
        <v>12621</v>
      </c>
      <c r="M8919" s="6">
        <f t="shared" si="974"/>
        <v>0</v>
      </c>
      <c r="N8919" s="6">
        <f t="shared" si="975"/>
        <v>0</v>
      </c>
      <c r="O8919" s="6">
        <f t="shared" si="976"/>
        <v>0</v>
      </c>
      <c r="Q8919">
        <f>_xlfn.XLOOKUP(C8919&amp;G8919&amp;H8919,covid!$E$2:$E$2184,covid!$D$2:$D$2184,0,0,1)</f>
        <v>0</v>
      </c>
    </row>
    <row r="8920" spans="1:17" x14ac:dyDescent="0.3">
      <c r="A8920">
        <f>_xlfn.XLOOKUP(C8920,kamus!$B$2:$B$87,kamus!$A$2:$A$87,0,0,1)</f>
        <v>44</v>
      </c>
      <c r="B8920" t="str">
        <f>_xlfn.XLOOKUP(C8920,kamus!$B$2:$B$87,kamus!$D$2:$D$87,"dihapus",0,1)</f>
        <v>Ngaglik 1</v>
      </c>
      <c r="C8920" t="s">
        <v>237</v>
      </c>
      <c r="D8920">
        <f>_xlfn.XLOOKUP(C8920,kamus!$B$2:$B$87,kamus!$J$2:$J$87,"dihapus",0,1)</f>
        <v>1</v>
      </c>
      <c r="E8920">
        <f t="shared" si="977"/>
        <v>1</v>
      </c>
      <c r="F8920" s="14">
        <v>45474</v>
      </c>
      <c r="G8920" s="1">
        <f t="shared" si="978"/>
        <v>7</v>
      </c>
      <c r="H8920" s="1">
        <f t="shared" si="979"/>
        <v>2024</v>
      </c>
      <c r="I8920">
        <v>2</v>
      </c>
      <c r="J8920">
        <v>5</v>
      </c>
      <c r="K8920">
        <f t="shared" si="973"/>
        <v>7</v>
      </c>
      <c r="L8920">
        <v>21789</v>
      </c>
      <c r="M8920" s="6">
        <f t="shared" si="974"/>
        <v>9.1789435036027349</v>
      </c>
      <c r="N8920" s="6">
        <f t="shared" si="975"/>
        <v>22.947358759006839</v>
      </c>
      <c r="O8920" s="6">
        <f t="shared" si="976"/>
        <v>32.12630226260957</v>
      </c>
      <c r="Q8920">
        <f>_xlfn.XLOOKUP(C8920&amp;G8920&amp;H8920,covid!$E$2:$E$2184,covid!$D$2:$D$2184,0,0,1)</f>
        <v>0</v>
      </c>
    </row>
    <row r="8921" spans="1:17" x14ac:dyDescent="0.3">
      <c r="A8921">
        <f>_xlfn.XLOOKUP(C8921,kamus!$B$2:$B$87,kamus!$A$2:$A$87,0,0,1)</f>
        <v>45</v>
      </c>
      <c r="B8921" t="str">
        <f>_xlfn.XLOOKUP(C8921,kamus!$B$2:$B$87,kamus!$D$2:$D$87,"dihapus",0,1)</f>
        <v>Ngaglik 1</v>
      </c>
      <c r="C8921" t="s">
        <v>255</v>
      </c>
      <c r="D8921">
        <f>_xlfn.XLOOKUP(C8921,kamus!$B$2:$B$87,kamus!$J$2:$J$87,"dihapus",0,1)</f>
        <v>1</v>
      </c>
      <c r="E8921">
        <f t="shared" si="977"/>
        <v>1</v>
      </c>
      <c r="F8921" s="14">
        <v>45474</v>
      </c>
      <c r="G8921" s="1">
        <f t="shared" si="978"/>
        <v>7</v>
      </c>
      <c r="H8921" s="1">
        <f t="shared" si="979"/>
        <v>2024</v>
      </c>
      <c r="I8921">
        <v>0</v>
      </c>
      <c r="J8921">
        <v>0</v>
      </c>
      <c r="K8921">
        <f t="shared" si="973"/>
        <v>0</v>
      </c>
      <c r="L8921">
        <v>19662</v>
      </c>
      <c r="M8921" s="6">
        <f t="shared" si="974"/>
        <v>0</v>
      </c>
      <c r="N8921" s="6">
        <f t="shared" si="975"/>
        <v>0</v>
      </c>
      <c r="O8921" s="6">
        <f t="shared" si="976"/>
        <v>0</v>
      </c>
      <c r="Q8921">
        <f>_xlfn.XLOOKUP(C8921&amp;G8921&amp;H8921,covid!$E$2:$E$2184,covid!$D$2:$D$2184,0,0,1)</f>
        <v>0</v>
      </c>
    </row>
    <row r="8922" spans="1:17" x14ac:dyDescent="0.3">
      <c r="A8922">
        <f>_xlfn.XLOOKUP(C8922,kamus!$B$2:$B$87,kamus!$A$2:$A$87,0,0,1)</f>
        <v>48</v>
      </c>
      <c r="B8922" t="str">
        <f>_xlfn.XLOOKUP(C8922,kamus!$B$2:$B$87,kamus!$D$2:$D$87,"dihapus",0,1)</f>
        <v>Ngaglik 2</v>
      </c>
      <c r="C8922" t="s">
        <v>208</v>
      </c>
      <c r="D8922">
        <f>_xlfn.XLOOKUP(C8922,kamus!$B$2:$B$87,kamus!$J$2:$J$87,"dihapus",0,1)</f>
        <v>1</v>
      </c>
      <c r="E8922">
        <f t="shared" si="977"/>
        <v>1</v>
      </c>
      <c r="F8922" s="14">
        <v>45474</v>
      </c>
      <c r="G8922" s="1">
        <f t="shared" si="978"/>
        <v>7</v>
      </c>
      <c r="H8922" s="1">
        <f t="shared" si="979"/>
        <v>2024</v>
      </c>
      <c r="I8922">
        <v>1</v>
      </c>
      <c r="J8922">
        <v>0</v>
      </c>
      <c r="K8922">
        <f t="shared" si="973"/>
        <v>1</v>
      </c>
      <c r="L8922">
        <v>10378</v>
      </c>
      <c r="M8922" s="6">
        <f t="shared" si="974"/>
        <v>9.6357679707072652</v>
      </c>
      <c r="N8922" s="6">
        <f t="shared" si="975"/>
        <v>0</v>
      </c>
      <c r="O8922" s="6">
        <f t="shared" si="976"/>
        <v>9.6357679707072652</v>
      </c>
      <c r="Q8922">
        <f>_xlfn.XLOOKUP(C8922&amp;G8922&amp;H8922,covid!$E$2:$E$2184,covid!$D$2:$D$2184,0,0,1)</f>
        <v>0</v>
      </c>
    </row>
    <row r="8923" spans="1:17" x14ac:dyDescent="0.3">
      <c r="A8923">
        <f>_xlfn.XLOOKUP(C8923,kamus!$B$2:$B$87,kamus!$A$2:$A$87,0,0,1)</f>
        <v>47</v>
      </c>
      <c r="B8923" t="str">
        <f>_xlfn.XLOOKUP(C8923,kamus!$B$2:$B$87,kamus!$D$2:$D$87,"dihapus",0,1)</f>
        <v>Ngaglik 2</v>
      </c>
      <c r="C8923" t="s">
        <v>238</v>
      </c>
      <c r="D8923">
        <f>_xlfn.XLOOKUP(C8923,kamus!$B$2:$B$87,kamus!$J$2:$J$87,"dihapus",0,1)</f>
        <v>1</v>
      </c>
      <c r="E8923">
        <f t="shared" si="977"/>
        <v>1</v>
      </c>
      <c r="F8923" s="14">
        <v>45474</v>
      </c>
      <c r="G8923" s="1">
        <f t="shared" si="978"/>
        <v>7</v>
      </c>
      <c r="H8923" s="1">
        <f t="shared" si="979"/>
        <v>2024</v>
      </c>
      <c r="I8923">
        <v>2</v>
      </c>
      <c r="J8923">
        <v>0</v>
      </c>
      <c r="K8923">
        <f t="shared" si="973"/>
        <v>2</v>
      </c>
      <c r="L8923">
        <v>22219</v>
      </c>
      <c r="M8923" s="6">
        <f t="shared" si="974"/>
        <v>9.0013051892524416</v>
      </c>
      <c r="N8923" s="6">
        <f t="shared" si="975"/>
        <v>0</v>
      </c>
      <c r="O8923" s="6">
        <f t="shared" si="976"/>
        <v>9.0013051892524416</v>
      </c>
      <c r="Q8923">
        <f>_xlfn.XLOOKUP(C8923&amp;G8923&amp;H8923,covid!$E$2:$E$2184,covid!$D$2:$D$2184,0,0,1)</f>
        <v>0</v>
      </c>
    </row>
    <row r="8924" spans="1:17" x14ac:dyDescent="0.3">
      <c r="A8924">
        <f>_xlfn.XLOOKUP(C8924,kamus!$B$2:$B$87,kamus!$A$2:$A$87,0,0,1)</f>
        <v>46</v>
      </c>
      <c r="B8924" t="str">
        <f>_xlfn.XLOOKUP(C8924,kamus!$B$2:$B$87,kamus!$D$2:$D$87,"dihapus",0,1)</f>
        <v>Ngaglik 2</v>
      </c>
      <c r="C8924" t="s">
        <v>257</v>
      </c>
      <c r="D8924">
        <f>_xlfn.XLOOKUP(C8924,kamus!$B$2:$B$87,kamus!$J$2:$J$87,"dihapus",0,1)</f>
        <v>1</v>
      </c>
      <c r="E8924">
        <f t="shared" si="977"/>
        <v>1</v>
      </c>
      <c r="F8924" s="14">
        <v>45474</v>
      </c>
      <c r="G8924" s="1">
        <f t="shared" si="978"/>
        <v>7</v>
      </c>
      <c r="H8924" s="1">
        <f t="shared" si="979"/>
        <v>2024</v>
      </c>
      <c r="I8924">
        <v>2</v>
      </c>
      <c r="J8924">
        <v>0</v>
      </c>
      <c r="K8924">
        <f t="shared" si="973"/>
        <v>2</v>
      </c>
      <c r="L8924">
        <v>16798</v>
      </c>
      <c r="M8924" s="6">
        <f t="shared" si="974"/>
        <v>11.906179307060365</v>
      </c>
      <c r="N8924" s="6">
        <f t="shared" si="975"/>
        <v>0</v>
      </c>
      <c r="O8924" s="6">
        <f t="shared" si="976"/>
        <v>11.906179307060365</v>
      </c>
      <c r="Q8924">
        <f>_xlfn.XLOOKUP(C8924&amp;G8924&amp;H8924,covid!$E$2:$E$2184,covid!$D$2:$D$2184,0,0,1)</f>
        <v>0</v>
      </c>
    </row>
    <row r="8925" spans="1:17" x14ac:dyDescent="0.3">
      <c r="A8925">
        <f>_xlfn.XLOOKUP(C8925,kamus!$B$2:$B$87,kamus!$A$2:$A$87,0,0,1)</f>
        <v>50</v>
      </c>
      <c r="B8925" t="str">
        <f>_xlfn.XLOOKUP(C8925,kamus!$B$2:$B$87,kamus!$D$2:$D$87,"dihapus",0,1)</f>
        <v>Ngemplak 1</v>
      </c>
      <c r="C8925" t="s">
        <v>202</v>
      </c>
      <c r="D8925">
        <f>_xlfn.XLOOKUP(C8925,kamus!$B$2:$B$87,kamus!$J$2:$J$87,"dihapus",0,1)</f>
        <v>0</v>
      </c>
      <c r="E8925">
        <f t="shared" si="977"/>
        <v>0</v>
      </c>
      <c r="F8925" s="14">
        <v>45474</v>
      </c>
      <c r="G8925" s="1">
        <f t="shared" si="978"/>
        <v>7</v>
      </c>
      <c r="H8925" s="1">
        <f t="shared" si="979"/>
        <v>2024</v>
      </c>
      <c r="I8925">
        <v>0</v>
      </c>
      <c r="J8925">
        <v>0</v>
      </c>
      <c r="K8925">
        <f t="shared" si="973"/>
        <v>0</v>
      </c>
      <c r="L8925">
        <v>7935</v>
      </c>
      <c r="M8925" s="6">
        <f t="shared" si="974"/>
        <v>0</v>
      </c>
      <c r="N8925" s="6">
        <f t="shared" si="975"/>
        <v>0</v>
      </c>
      <c r="O8925" s="6">
        <f t="shared" si="976"/>
        <v>0</v>
      </c>
      <c r="Q8925">
        <f>_xlfn.XLOOKUP(C8925&amp;G8925&amp;H8925,covid!$E$2:$E$2184,covid!$D$2:$D$2184,0,0,1)</f>
        <v>0</v>
      </c>
    </row>
    <row r="8926" spans="1:17" x14ac:dyDescent="0.3">
      <c r="A8926">
        <f>_xlfn.XLOOKUP(C8926,kamus!$B$2:$B$87,kamus!$A$2:$A$87,0,0,1)</f>
        <v>51</v>
      </c>
      <c r="B8926" t="str">
        <f>_xlfn.XLOOKUP(C8926,kamus!$B$2:$B$87,kamus!$D$2:$D$87,"dihapus",0,1)</f>
        <v>Ngemplak 1</v>
      </c>
      <c r="C8926" t="s">
        <v>256</v>
      </c>
      <c r="D8926">
        <f>_xlfn.XLOOKUP(C8926,kamus!$B$2:$B$87,kamus!$J$2:$J$87,"dihapus",0,1)</f>
        <v>0</v>
      </c>
      <c r="E8926">
        <f t="shared" si="977"/>
        <v>0</v>
      </c>
      <c r="F8926" s="14">
        <v>45474</v>
      </c>
      <c r="G8926" s="1">
        <f t="shared" si="978"/>
        <v>7</v>
      </c>
      <c r="H8926" s="1">
        <f t="shared" si="979"/>
        <v>2024</v>
      </c>
      <c r="I8926">
        <v>2</v>
      </c>
      <c r="J8926">
        <v>2</v>
      </c>
      <c r="K8926">
        <f t="shared" si="973"/>
        <v>4</v>
      </c>
      <c r="L8926">
        <v>8154</v>
      </c>
      <c r="M8926" s="6">
        <f t="shared" si="974"/>
        <v>24.527839097375519</v>
      </c>
      <c r="N8926" s="6">
        <f t="shared" si="975"/>
        <v>24.527839097375519</v>
      </c>
      <c r="O8926" s="6">
        <f t="shared" si="976"/>
        <v>49.055678194751039</v>
      </c>
      <c r="Q8926">
        <f>_xlfn.XLOOKUP(C8926&amp;G8926&amp;H8926,covid!$E$2:$E$2184,covid!$D$2:$D$2184,0,0,1)</f>
        <v>0</v>
      </c>
    </row>
    <row r="8927" spans="1:17" x14ac:dyDescent="0.3">
      <c r="A8927">
        <f>_xlfn.XLOOKUP(C8927,kamus!$B$2:$B$87,kamus!$A$2:$A$87,0,0,1)</f>
        <v>49</v>
      </c>
      <c r="B8927" t="str">
        <f>_xlfn.XLOOKUP(C8927,kamus!$B$2:$B$87,kamus!$D$2:$D$87,"dihapus",0,1)</f>
        <v>Ngemplak 1</v>
      </c>
      <c r="C8927" t="s">
        <v>276</v>
      </c>
      <c r="D8927">
        <f>_xlfn.XLOOKUP(C8927,kamus!$B$2:$B$87,kamus!$J$2:$J$87,"dihapus",0,1)</f>
        <v>1</v>
      </c>
      <c r="E8927">
        <f t="shared" si="977"/>
        <v>1</v>
      </c>
      <c r="F8927" s="14">
        <v>45474</v>
      </c>
      <c r="G8927" s="1">
        <f t="shared" si="978"/>
        <v>7</v>
      </c>
      <c r="H8927" s="1">
        <f t="shared" si="979"/>
        <v>2024</v>
      </c>
      <c r="I8927">
        <v>0</v>
      </c>
      <c r="J8927">
        <v>1</v>
      </c>
      <c r="K8927">
        <f t="shared" si="973"/>
        <v>1</v>
      </c>
      <c r="L8927">
        <v>9633</v>
      </c>
      <c r="M8927" s="6">
        <f t="shared" si="974"/>
        <v>0</v>
      </c>
      <c r="N8927" s="6">
        <f t="shared" si="975"/>
        <v>10.380982040901069</v>
      </c>
      <c r="O8927" s="6">
        <f t="shared" si="976"/>
        <v>10.380982040901069</v>
      </c>
      <c r="Q8927">
        <f>_xlfn.XLOOKUP(C8927&amp;G8927&amp;H8927,covid!$E$2:$E$2184,covid!$D$2:$D$2184,0,0,1)</f>
        <v>0</v>
      </c>
    </row>
    <row r="8928" spans="1:17" x14ac:dyDescent="0.3">
      <c r="A8928">
        <f>_xlfn.XLOOKUP(C8928,kamus!$B$2:$B$87,kamus!$A$2:$A$87,0,0,1)</f>
        <v>52</v>
      </c>
      <c r="B8928" t="str">
        <f>_xlfn.XLOOKUP(C8928,kamus!$B$2:$B$87,kamus!$D$2:$D$87,"dihapus",0,1)</f>
        <v>Ngemplak 2</v>
      </c>
      <c r="C8928" t="s">
        <v>277</v>
      </c>
      <c r="D8928">
        <f>_xlfn.XLOOKUP(C8928,kamus!$B$2:$B$87,kamus!$J$2:$J$87,"dihapus",0,1)</f>
        <v>1</v>
      </c>
      <c r="E8928">
        <f t="shared" si="977"/>
        <v>1</v>
      </c>
      <c r="F8928" s="14">
        <v>45474</v>
      </c>
      <c r="G8928" s="1">
        <f t="shared" si="978"/>
        <v>7</v>
      </c>
      <c r="H8928" s="1">
        <f t="shared" si="979"/>
        <v>2024</v>
      </c>
      <c r="I8928">
        <v>0</v>
      </c>
      <c r="J8928">
        <v>1</v>
      </c>
      <c r="K8928">
        <f t="shared" si="973"/>
        <v>1</v>
      </c>
      <c r="L8928">
        <v>31427</v>
      </c>
      <c r="M8928" s="6">
        <f t="shared" si="974"/>
        <v>0</v>
      </c>
      <c r="N8928" s="6">
        <f t="shared" si="975"/>
        <v>3.181977280682216</v>
      </c>
      <c r="O8928" s="6">
        <f t="shared" si="976"/>
        <v>3.181977280682216</v>
      </c>
      <c r="Q8928">
        <f>_xlfn.XLOOKUP(C8928&amp;G8928&amp;H8928,covid!$E$2:$E$2184,covid!$D$2:$D$2184,0,0,1)</f>
        <v>0</v>
      </c>
    </row>
    <row r="8929" spans="1:17" x14ac:dyDescent="0.3">
      <c r="A8929">
        <f>_xlfn.XLOOKUP(C8929,kamus!$B$2:$B$87,kamus!$A$2:$A$87,0,0,1)</f>
        <v>53</v>
      </c>
      <c r="B8929" t="str">
        <f>_xlfn.XLOOKUP(C8929,kamus!$B$2:$B$87,kamus!$D$2:$D$87,"dihapus",0,1)</f>
        <v>Ngemplak 2</v>
      </c>
      <c r="C8929" t="s">
        <v>278</v>
      </c>
      <c r="D8929">
        <f>_xlfn.XLOOKUP(C8929,kamus!$B$2:$B$87,kamus!$J$2:$J$87,"dihapus",0,1)</f>
        <v>0</v>
      </c>
      <c r="E8929">
        <f t="shared" si="977"/>
        <v>0</v>
      </c>
      <c r="F8929" s="14">
        <v>45474</v>
      </c>
      <c r="G8929" s="1">
        <f t="shared" si="978"/>
        <v>7</v>
      </c>
      <c r="H8929" s="1">
        <f t="shared" si="979"/>
        <v>2024</v>
      </c>
      <c r="I8929">
        <v>0</v>
      </c>
      <c r="J8929">
        <v>0</v>
      </c>
      <c r="K8929">
        <f t="shared" si="973"/>
        <v>0</v>
      </c>
      <c r="L8929">
        <v>8835</v>
      </c>
      <c r="M8929" s="6">
        <f t="shared" si="974"/>
        <v>0</v>
      </c>
      <c r="N8929" s="6">
        <f t="shared" si="975"/>
        <v>0</v>
      </c>
      <c r="O8929" s="6">
        <f t="shared" si="976"/>
        <v>0</v>
      </c>
      <c r="Q8929">
        <f>_xlfn.XLOOKUP(C8929&amp;G8929&amp;H8929,covid!$E$2:$E$2184,covid!$D$2:$D$2184,0,0,1)</f>
        <v>0</v>
      </c>
    </row>
    <row r="8930" spans="1:17" x14ac:dyDescent="0.3">
      <c r="A8930">
        <f>_xlfn.XLOOKUP(C8930,kamus!$B$2:$B$87,kamus!$A$2:$A$87,0,0,1)</f>
        <v>57</v>
      </c>
      <c r="B8930" t="str">
        <f>_xlfn.XLOOKUP(C8930,kamus!$B$2:$B$87,kamus!$D$2:$D$87,"dihapus",0,1)</f>
        <v>Pakem</v>
      </c>
      <c r="C8930" t="s">
        <v>204</v>
      </c>
      <c r="D8930">
        <f>_xlfn.XLOOKUP(C8930,kamus!$B$2:$B$87,kamus!$J$2:$J$87,"dihapus",0,1)</f>
        <v>0</v>
      </c>
      <c r="E8930">
        <f t="shared" si="977"/>
        <v>0</v>
      </c>
      <c r="F8930" s="14">
        <v>45474</v>
      </c>
      <c r="G8930" s="1">
        <f t="shared" si="978"/>
        <v>7</v>
      </c>
      <c r="H8930" s="1">
        <f t="shared" si="979"/>
        <v>2024</v>
      </c>
      <c r="I8930">
        <v>4</v>
      </c>
      <c r="J8930">
        <v>8</v>
      </c>
      <c r="K8930">
        <f t="shared" si="973"/>
        <v>12</v>
      </c>
      <c r="L8930">
        <v>6819</v>
      </c>
      <c r="M8930" s="6">
        <f t="shared" si="974"/>
        <v>58.659627511365301</v>
      </c>
      <c r="N8930" s="6">
        <f t="shared" si="975"/>
        <v>117.3192550227306</v>
      </c>
      <c r="O8930" s="6">
        <f t="shared" si="976"/>
        <v>175.97888253409593</v>
      </c>
      <c r="Q8930">
        <f>_xlfn.XLOOKUP(C8930&amp;G8930&amp;H8930,covid!$E$2:$E$2184,covid!$D$2:$D$2184,0,0,1)</f>
        <v>0</v>
      </c>
    </row>
    <row r="8931" spans="1:17" x14ac:dyDescent="0.3">
      <c r="A8931">
        <f>_xlfn.XLOOKUP(C8931,kamus!$B$2:$B$87,kamus!$A$2:$A$87,0,0,1)</f>
        <v>54</v>
      </c>
      <c r="B8931" t="str">
        <f>_xlfn.XLOOKUP(C8931,kamus!$B$2:$B$87,kamus!$D$2:$D$87,"dihapus",0,1)</f>
        <v>Pakem</v>
      </c>
      <c r="C8931" t="s">
        <v>213</v>
      </c>
      <c r="D8931">
        <f>_xlfn.XLOOKUP(C8931,kamus!$B$2:$B$87,kamus!$J$2:$J$87,"dihapus",0,1)</f>
        <v>0</v>
      </c>
      <c r="E8931">
        <f t="shared" si="977"/>
        <v>0</v>
      </c>
      <c r="F8931" s="14">
        <v>45474</v>
      </c>
      <c r="G8931" s="1">
        <f t="shared" si="978"/>
        <v>7</v>
      </c>
      <c r="H8931" s="1">
        <f t="shared" si="979"/>
        <v>2024</v>
      </c>
      <c r="I8931">
        <v>0</v>
      </c>
      <c r="J8931">
        <v>0</v>
      </c>
      <c r="K8931">
        <f t="shared" si="973"/>
        <v>0</v>
      </c>
      <c r="L8931">
        <v>9099</v>
      </c>
      <c r="M8931" s="6">
        <f t="shared" si="974"/>
        <v>0</v>
      </c>
      <c r="N8931" s="6">
        <f t="shared" si="975"/>
        <v>0</v>
      </c>
      <c r="O8931" s="6">
        <f t="shared" si="976"/>
        <v>0</v>
      </c>
      <c r="Q8931">
        <f>_xlfn.XLOOKUP(C8931&amp;G8931&amp;H8931,covid!$E$2:$E$2184,covid!$D$2:$D$2184,0,0,1)</f>
        <v>0</v>
      </c>
    </row>
    <row r="8932" spans="1:17" x14ac:dyDescent="0.3">
      <c r="A8932">
        <f>_xlfn.XLOOKUP(C8932,kamus!$B$2:$B$87,kamus!$A$2:$A$87,0,0,1)</f>
        <v>56</v>
      </c>
      <c r="B8932" t="str">
        <f>_xlfn.XLOOKUP(C8932,kamus!$B$2:$B$87,kamus!$D$2:$D$87,"dihapus",0,1)</f>
        <v>Pakem</v>
      </c>
      <c r="C8932" t="s">
        <v>214</v>
      </c>
      <c r="D8932">
        <f>_xlfn.XLOOKUP(C8932,kamus!$B$2:$B$87,kamus!$J$2:$J$87,"dihapus",0,1)</f>
        <v>1</v>
      </c>
      <c r="E8932">
        <f t="shared" si="977"/>
        <v>1</v>
      </c>
      <c r="F8932" s="14">
        <v>45474</v>
      </c>
      <c r="G8932" s="1">
        <f t="shared" si="978"/>
        <v>7</v>
      </c>
      <c r="H8932" s="1">
        <f t="shared" si="979"/>
        <v>2024</v>
      </c>
      <c r="I8932">
        <v>1</v>
      </c>
      <c r="J8932">
        <v>0</v>
      </c>
      <c r="K8932">
        <f t="shared" si="973"/>
        <v>1</v>
      </c>
      <c r="L8932">
        <v>6667</v>
      </c>
      <c r="M8932" s="6">
        <f t="shared" si="974"/>
        <v>14.999250037498125</v>
      </c>
      <c r="N8932" s="6">
        <f t="shared" si="975"/>
        <v>0</v>
      </c>
      <c r="O8932" s="6">
        <f t="shared" si="976"/>
        <v>14.999250037498125</v>
      </c>
      <c r="Q8932">
        <f>_xlfn.XLOOKUP(C8932&amp;G8932&amp;H8932,covid!$E$2:$E$2184,covid!$D$2:$D$2184,0,0,1)</f>
        <v>0</v>
      </c>
    </row>
    <row r="8933" spans="1:17" x14ac:dyDescent="0.3">
      <c r="A8933">
        <f>_xlfn.XLOOKUP(C8933,kamus!$B$2:$B$87,kamus!$A$2:$A$87,0,0,1)</f>
        <v>58</v>
      </c>
      <c r="B8933" t="str">
        <f>_xlfn.XLOOKUP(C8933,kamus!$B$2:$B$87,kamus!$D$2:$D$87,"dihapus",0,1)</f>
        <v>Pakem</v>
      </c>
      <c r="C8933" t="s">
        <v>231</v>
      </c>
      <c r="D8933">
        <f>_xlfn.XLOOKUP(C8933,kamus!$B$2:$B$87,kamus!$J$2:$J$87,"dihapus",0,1)</f>
        <v>0</v>
      </c>
      <c r="E8933">
        <f t="shared" si="977"/>
        <v>0</v>
      </c>
      <c r="F8933" s="14">
        <v>45474</v>
      </c>
      <c r="G8933" s="1">
        <f t="shared" si="978"/>
        <v>7</v>
      </c>
      <c r="H8933" s="1">
        <f t="shared" si="979"/>
        <v>2024</v>
      </c>
      <c r="I8933">
        <v>0</v>
      </c>
      <c r="J8933">
        <v>3</v>
      </c>
      <c r="K8933">
        <f t="shared" si="973"/>
        <v>3</v>
      </c>
      <c r="L8933">
        <v>6886</v>
      </c>
      <c r="M8933" s="6">
        <f t="shared" si="974"/>
        <v>0</v>
      </c>
      <c r="N8933" s="6">
        <f t="shared" si="975"/>
        <v>43.566656985187336</v>
      </c>
      <c r="O8933" s="6">
        <f t="shared" si="976"/>
        <v>43.566656985187336</v>
      </c>
      <c r="Q8933">
        <f>_xlfn.XLOOKUP(C8933&amp;G8933&amp;H8933,covid!$E$2:$E$2184,covid!$D$2:$D$2184,0,0,1)</f>
        <v>0</v>
      </c>
    </row>
    <row r="8934" spans="1:17" x14ac:dyDescent="0.3">
      <c r="A8934">
        <f>_xlfn.XLOOKUP(C8934,kamus!$B$2:$B$87,kamus!$A$2:$A$87,0,0,1)</f>
        <v>55</v>
      </c>
      <c r="B8934" t="str">
        <f>_xlfn.XLOOKUP(C8934,kamus!$B$2:$B$87,kamus!$D$2:$D$87,"dihapus",0,1)</f>
        <v>Pakem</v>
      </c>
      <c r="C8934" t="s">
        <v>234</v>
      </c>
      <c r="D8934">
        <f>_xlfn.XLOOKUP(C8934,kamus!$B$2:$B$87,kamus!$J$2:$J$87,"dihapus",0,1)</f>
        <v>0</v>
      </c>
      <c r="E8934">
        <f t="shared" si="977"/>
        <v>0</v>
      </c>
      <c r="F8934" s="14">
        <v>45474</v>
      </c>
      <c r="G8934" s="1">
        <f t="shared" si="978"/>
        <v>7</v>
      </c>
      <c r="H8934" s="1">
        <f t="shared" si="979"/>
        <v>2024</v>
      </c>
      <c r="I8934">
        <v>0</v>
      </c>
      <c r="J8934">
        <v>2</v>
      </c>
      <c r="K8934">
        <f t="shared" si="973"/>
        <v>2</v>
      </c>
      <c r="L8934">
        <v>9826</v>
      </c>
      <c r="M8934" s="6">
        <f t="shared" si="974"/>
        <v>0</v>
      </c>
      <c r="N8934" s="6">
        <f t="shared" si="975"/>
        <v>20.35416242621616</v>
      </c>
      <c r="O8934" s="6">
        <f t="shared" si="976"/>
        <v>20.35416242621616</v>
      </c>
      <c r="Q8934">
        <f>_xlfn.XLOOKUP(C8934&amp;G8934&amp;H8934,covid!$E$2:$E$2184,covid!$D$2:$D$2184,0,0,1)</f>
        <v>0</v>
      </c>
    </row>
    <row r="8935" spans="1:17" x14ac:dyDescent="0.3">
      <c r="A8935">
        <f>_xlfn.XLOOKUP(C8935,kamus!$B$2:$B$87,kamus!$A$2:$A$87,0,0,1)</f>
        <v>64</v>
      </c>
      <c r="B8935" t="str">
        <f>_xlfn.XLOOKUP(C8935,kamus!$B$2:$B$87,kamus!$D$2:$D$87,"dihapus",0,1)</f>
        <v>Prambanan</v>
      </c>
      <c r="C8935" t="s">
        <v>203</v>
      </c>
      <c r="D8935">
        <f>_xlfn.XLOOKUP(C8935,kamus!$B$2:$B$87,kamus!$J$2:$J$87,"dihapus",0,1)</f>
        <v>1</v>
      </c>
      <c r="E8935">
        <f t="shared" si="977"/>
        <v>1</v>
      </c>
      <c r="F8935" s="14">
        <v>45474</v>
      </c>
      <c r="G8935" s="1">
        <f t="shared" si="978"/>
        <v>7</v>
      </c>
      <c r="H8935" s="1">
        <f t="shared" si="979"/>
        <v>2024</v>
      </c>
      <c r="I8935">
        <v>0</v>
      </c>
      <c r="J8935">
        <v>2</v>
      </c>
      <c r="K8935">
        <f t="shared" si="973"/>
        <v>2</v>
      </c>
      <c r="L8935">
        <v>12517</v>
      </c>
      <c r="M8935" s="6">
        <f t="shared" si="974"/>
        <v>0</v>
      </c>
      <c r="N8935" s="6">
        <f t="shared" si="975"/>
        <v>15.978269553407367</v>
      </c>
      <c r="O8935" s="6">
        <f t="shared" si="976"/>
        <v>15.978269553407367</v>
      </c>
      <c r="Q8935">
        <f>_xlfn.XLOOKUP(C8935&amp;G8935&amp;H8935,covid!$E$2:$E$2184,covid!$D$2:$D$2184,0,0,1)</f>
        <v>0</v>
      </c>
    </row>
    <row r="8936" spans="1:17" x14ac:dyDescent="0.3">
      <c r="A8936">
        <f>_xlfn.XLOOKUP(C8936,kamus!$B$2:$B$87,kamus!$A$2:$A$87,0,0,1)</f>
        <v>59</v>
      </c>
      <c r="B8936" t="str">
        <f>_xlfn.XLOOKUP(C8936,kamus!$B$2:$B$87,kamus!$D$2:$D$87,"dihapus",0,1)</f>
        <v>Prambanan</v>
      </c>
      <c r="C8936" t="s">
        <v>210</v>
      </c>
      <c r="D8936">
        <f>_xlfn.XLOOKUP(C8936,kamus!$B$2:$B$87,kamus!$J$2:$J$87,"dihapus",0,1)</f>
        <v>0</v>
      </c>
      <c r="E8936">
        <f t="shared" si="977"/>
        <v>0</v>
      </c>
      <c r="F8936" s="14">
        <v>45474</v>
      </c>
      <c r="G8936" s="1">
        <f t="shared" si="978"/>
        <v>7</v>
      </c>
      <c r="H8936" s="1">
        <f t="shared" si="979"/>
        <v>2024</v>
      </c>
      <c r="I8936">
        <v>0</v>
      </c>
      <c r="J8936">
        <v>0</v>
      </c>
      <c r="K8936">
        <f t="shared" si="973"/>
        <v>0</v>
      </c>
      <c r="L8936">
        <v>4724</v>
      </c>
      <c r="M8936" s="6">
        <f t="shared" si="974"/>
        <v>0</v>
      </c>
      <c r="N8936" s="6">
        <f t="shared" si="975"/>
        <v>0</v>
      </c>
      <c r="O8936" s="6">
        <f t="shared" si="976"/>
        <v>0</v>
      </c>
      <c r="Q8936">
        <f>_xlfn.XLOOKUP(C8936&amp;G8936&amp;H8936,covid!$E$2:$E$2184,covid!$D$2:$D$2184,0,0,1)</f>
        <v>0</v>
      </c>
    </row>
    <row r="8937" spans="1:17" x14ac:dyDescent="0.3">
      <c r="A8937">
        <f>_xlfn.XLOOKUP(C8937,kamus!$B$2:$B$87,kamus!$A$2:$A$87,0,0,1)</f>
        <v>61</v>
      </c>
      <c r="B8937" t="str">
        <f>_xlfn.XLOOKUP(C8937,kamus!$B$2:$B$87,kamus!$D$2:$D$87,"dihapus",0,1)</f>
        <v>Prambanan</v>
      </c>
      <c r="C8937" t="s">
        <v>219</v>
      </c>
      <c r="D8937">
        <f>_xlfn.XLOOKUP(C8937,kamus!$B$2:$B$87,kamus!$J$2:$J$87,"dihapus",0,1)</f>
        <v>0</v>
      </c>
      <c r="E8937">
        <f t="shared" si="977"/>
        <v>0</v>
      </c>
      <c r="F8937" s="14">
        <v>45474</v>
      </c>
      <c r="G8937" s="1">
        <f t="shared" si="978"/>
        <v>7</v>
      </c>
      <c r="H8937" s="1">
        <f t="shared" si="979"/>
        <v>2024</v>
      </c>
      <c r="I8937">
        <v>4</v>
      </c>
      <c r="J8937">
        <v>2</v>
      </c>
      <c r="K8937">
        <f t="shared" si="973"/>
        <v>6</v>
      </c>
      <c r="L8937">
        <v>14121</v>
      </c>
      <c r="M8937" s="6">
        <f t="shared" si="974"/>
        <v>28.326605764464276</v>
      </c>
      <c r="N8937" s="6">
        <f t="shared" si="975"/>
        <v>14.163302882232138</v>
      </c>
      <c r="O8937" s="6">
        <f t="shared" si="976"/>
        <v>42.489908646696406</v>
      </c>
      <c r="Q8937">
        <f>_xlfn.XLOOKUP(C8937&amp;G8937&amp;H8937,covid!$E$2:$E$2184,covid!$D$2:$D$2184,0,0,1)</f>
        <v>0</v>
      </c>
    </row>
    <row r="8938" spans="1:17" x14ac:dyDescent="0.3">
      <c r="A8938">
        <f>_xlfn.XLOOKUP(C8938,kamus!$B$2:$B$87,kamus!$A$2:$A$87,0,0,1)</f>
        <v>62</v>
      </c>
      <c r="B8938" t="str">
        <f>_xlfn.XLOOKUP(C8938,kamus!$B$2:$B$87,kamus!$D$2:$D$87,"dihapus",0,1)</f>
        <v>Prambanan</v>
      </c>
      <c r="C8938" t="s">
        <v>236</v>
      </c>
      <c r="D8938">
        <f>_xlfn.XLOOKUP(C8938,kamus!$B$2:$B$87,kamus!$J$2:$J$87,"dihapus",0,1)</f>
        <v>0</v>
      </c>
      <c r="E8938">
        <f t="shared" si="977"/>
        <v>0</v>
      </c>
      <c r="F8938" s="14">
        <v>45474</v>
      </c>
      <c r="G8938" s="1">
        <f t="shared" si="978"/>
        <v>7</v>
      </c>
      <c r="H8938" s="1">
        <f t="shared" si="979"/>
        <v>2024</v>
      </c>
      <c r="I8938">
        <v>0</v>
      </c>
      <c r="J8938">
        <v>0</v>
      </c>
      <c r="K8938">
        <f t="shared" si="973"/>
        <v>0</v>
      </c>
      <c r="L8938">
        <v>6027</v>
      </c>
      <c r="M8938" s="6">
        <f t="shared" si="974"/>
        <v>0</v>
      </c>
      <c r="N8938" s="6">
        <f t="shared" si="975"/>
        <v>0</v>
      </c>
      <c r="O8938" s="6">
        <f t="shared" si="976"/>
        <v>0</v>
      </c>
      <c r="Q8938">
        <f>_xlfn.XLOOKUP(C8938&amp;G8938&amp;H8938,covid!$E$2:$E$2184,covid!$D$2:$D$2184,0,0,1)</f>
        <v>0</v>
      </c>
    </row>
    <row r="8939" spans="1:17" x14ac:dyDescent="0.3">
      <c r="A8939">
        <f>_xlfn.XLOOKUP(C8939,kamus!$B$2:$B$87,kamus!$A$2:$A$87,0,0,1)</f>
        <v>63</v>
      </c>
      <c r="B8939" t="str">
        <f>_xlfn.XLOOKUP(C8939,kamus!$B$2:$B$87,kamus!$D$2:$D$87,"dihapus",0,1)</f>
        <v>Prambanan</v>
      </c>
      <c r="C8939" t="s">
        <v>261</v>
      </c>
      <c r="D8939">
        <f>_xlfn.XLOOKUP(C8939,kamus!$B$2:$B$87,kamus!$J$2:$J$87,"dihapus",0,1)</f>
        <v>0</v>
      </c>
      <c r="E8939">
        <f t="shared" si="977"/>
        <v>0</v>
      </c>
      <c r="F8939" s="14">
        <v>45474</v>
      </c>
      <c r="G8939" s="1">
        <f t="shared" si="978"/>
        <v>7</v>
      </c>
      <c r="H8939" s="1">
        <f t="shared" si="979"/>
        <v>2024</v>
      </c>
      <c r="I8939">
        <v>0</v>
      </c>
      <c r="J8939">
        <v>4</v>
      </c>
      <c r="K8939">
        <f t="shared" si="973"/>
        <v>4</v>
      </c>
      <c r="L8939">
        <v>15271</v>
      </c>
      <c r="M8939" s="6">
        <f t="shared" si="974"/>
        <v>0</v>
      </c>
      <c r="N8939" s="6">
        <f t="shared" si="975"/>
        <v>26.193438543644817</v>
      </c>
      <c r="O8939" s="6">
        <f t="shared" si="976"/>
        <v>26.193438543644817</v>
      </c>
      <c r="Q8939">
        <f>_xlfn.XLOOKUP(C8939&amp;G8939&amp;H8939,covid!$E$2:$E$2184,covid!$D$2:$D$2184,0,0,1)</f>
        <v>0</v>
      </c>
    </row>
    <row r="8940" spans="1:17" x14ac:dyDescent="0.3">
      <c r="A8940">
        <f>_xlfn.XLOOKUP(C8940,kamus!$B$2:$B$87,kamus!$A$2:$A$87,0,0,1)</f>
        <v>60</v>
      </c>
      <c r="B8940" t="str">
        <f>_xlfn.XLOOKUP(C8940,kamus!$B$2:$B$87,kamus!$D$2:$D$87,"dihapus",0,1)</f>
        <v>Prambanan</v>
      </c>
      <c r="C8940" t="s">
        <v>280</v>
      </c>
      <c r="D8940">
        <f>_xlfn.XLOOKUP(C8940,kamus!$B$2:$B$87,kamus!$J$2:$J$87,"dihapus",0,1)</f>
        <v>0</v>
      </c>
      <c r="E8940">
        <f t="shared" si="977"/>
        <v>0</v>
      </c>
      <c r="F8940" s="14">
        <v>45474</v>
      </c>
      <c r="G8940" s="1">
        <f t="shared" si="978"/>
        <v>7</v>
      </c>
      <c r="H8940" s="1">
        <f t="shared" si="979"/>
        <v>2024</v>
      </c>
      <c r="I8940">
        <v>0</v>
      </c>
      <c r="J8940">
        <v>0</v>
      </c>
      <c r="K8940">
        <f t="shared" si="973"/>
        <v>0</v>
      </c>
      <c r="L8940">
        <v>2791</v>
      </c>
      <c r="M8940" s="6">
        <f t="shared" si="974"/>
        <v>0</v>
      </c>
      <c r="N8940" s="6">
        <f t="shared" si="975"/>
        <v>0</v>
      </c>
      <c r="O8940" s="6">
        <f t="shared" si="976"/>
        <v>0</v>
      </c>
      <c r="Q8940">
        <f>_xlfn.XLOOKUP(C8940&amp;G8940&amp;H8940,covid!$E$2:$E$2184,covid!$D$2:$D$2184,0,0,1)</f>
        <v>0</v>
      </c>
    </row>
    <row r="8941" spans="1:17" x14ac:dyDescent="0.3">
      <c r="A8941">
        <f>_xlfn.XLOOKUP(C8941,kamus!$B$2:$B$87,kamus!$A$2:$A$87,0,0,1)</f>
        <v>67</v>
      </c>
      <c r="B8941" t="str">
        <f>_xlfn.XLOOKUP(C8941,kamus!$B$2:$B$87,kamus!$D$2:$D$87,"dihapus",0,1)</f>
        <v>Seyegan</v>
      </c>
      <c r="C8941" t="s">
        <v>221</v>
      </c>
      <c r="D8941">
        <f>_xlfn.XLOOKUP(C8941,kamus!$B$2:$B$87,kamus!$J$2:$J$87,"dihapus",0,1)</f>
        <v>0</v>
      </c>
      <c r="E8941">
        <f t="shared" si="977"/>
        <v>0</v>
      </c>
      <c r="F8941" s="14">
        <v>45474</v>
      </c>
      <c r="G8941" s="1">
        <f t="shared" si="978"/>
        <v>7</v>
      </c>
      <c r="H8941" s="1">
        <f t="shared" si="979"/>
        <v>2024</v>
      </c>
      <c r="I8941">
        <v>2</v>
      </c>
      <c r="J8941">
        <v>4</v>
      </c>
      <c r="K8941">
        <f t="shared" si="973"/>
        <v>6</v>
      </c>
      <c r="L8941">
        <v>10724</v>
      </c>
      <c r="M8941" s="6">
        <f t="shared" si="974"/>
        <v>18.649757553151812</v>
      </c>
      <c r="N8941" s="6">
        <f t="shared" si="975"/>
        <v>37.299515106303623</v>
      </c>
      <c r="O8941" s="6">
        <f t="shared" si="976"/>
        <v>55.949272659455424</v>
      </c>
      <c r="Q8941">
        <f>_xlfn.XLOOKUP(C8941&amp;G8941&amp;H8941,covid!$E$2:$E$2184,covid!$D$2:$D$2184,0,0,1)</f>
        <v>0</v>
      </c>
    </row>
    <row r="8942" spans="1:17" x14ac:dyDescent="0.3">
      <c r="A8942">
        <f>_xlfn.XLOOKUP(C8942,kamus!$B$2:$B$87,kamus!$A$2:$A$87,0,0,1)</f>
        <v>66</v>
      </c>
      <c r="B8942" t="str">
        <f>_xlfn.XLOOKUP(C8942,kamus!$B$2:$B$87,kamus!$D$2:$D$87,"dihapus",0,1)</f>
        <v>Seyegan</v>
      </c>
      <c r="C8942" t="s">
        <v>222</v>
      </c>
      <c r="D8942">
        <f>_xlfn.XLOOKUP(C8942,kamus!$B$2:$B$87,kamus!$J$2:$J$87,"dihapus",0,1)</f>
        <v>0</v>
      </c>
      <c r="E8942">
        <f t="shared" si="977"/>
        <v>0</v>
      </c>
      <c r="F8942" s="14">
        <v>45474</v>
      </c>
      <c r="G8942" s="1">
        <f t="shared" si="978"/>
        <v>7</v>
      </c>
      <c r="H8942" s="1">
        <f t="shared" si="979"/>
        <v>2024</v>
      </c>
      <c r="I8942">
        <v>0</v>
      </c>
      <c r="J8942">
        <v>0</v>
      </c>
      <c r="K8942">
        <f t="shared" si="973"/>
        <v>0</v>
      </c>
      <c r="L8942">
        <v>9523</v>
      </c>
      <c r="M8942" s="6">
        <f t="shared" si="974"/>
        <v>0</v>
      </c>
      <c r="N8942" s="6">
        <f t="shared" si="975"/>
        <v>0</v>
      </c>
      <c r="O8942" s="6">
        <f t="shared" si="976"/>
        <v>0</v>
      </c>
      <c r="Q8942">
        <f>_xlfn.XLOOKUP(C8942&amp;G8942&amp;H8942,covid!$E$2:$E$2184,covid!$D$2:$D$2184,0,0,1)</f>
        <v>0</v>
      </c>
    </row>
    <row r="8943" spans="1:17" x14ac:dyDescent="0.3">
      <c r="A8943">
        <f>_xlfn.XLOOKUP(C8943,kamus!$B$2:$B$87,kamus!$A$2:$A$87,0,0,1)</f>
        <v>68</v>
      </c>
      <c r="B8943" t="str">
        <f>_xlfn.XLOOKUP(C8943,kamus!$B$2:$B$87,kamus!$D$2:$D$87,"dihapus",0,1)</f>
        <v>Seyegan</v>
      </c>
      <c r="C8943" t="s">
        <v>223</v>
      </c>
      <c r="D8943">
        <f>_xlfn.XLOOKUP(C8943,kamus!$B$2:$B$87,kamus!$J$2:$J$87,"dihapus",0,1)</f>
        <v>0</v>
      </c>
      <c r="E8943">
        <f t="shared" si="977"/>
        <v>0</v>
      </c>
      <c r="F8943" s="14">
        <v>45474</v>
      </c>
      <c r="G8943" s="1">
        <f t="shared" si="978"/>
        <v>7</v>
      </c>
      <c r="H8943" s="1">
        <f t="shared" si="979"/>
        <v>2024</v>
      </c>
      <c r="I8943">
        <v>0</v>
      </c>
      <c r="J8943">
        <v>0</v>
      </c>
      <c r="K8943">
        <f t="shared" si="973"/>
        <v>0</v>
      </c>
      <c r="L8943">
        <v>8010</v>
      </c>
      <c r="M8943" s="6">
        <f t="shared" si="974"/>
        <v>0</v>
      </c>
      <c r="N8943" s="6">
        <f t="shared" si="975"/>
        <v>0</v>
      </c>
      <c r="O8943" s="6">
        <f t="shared" si="976"/>
        <v>0</v>
      </c>
      <c r="Q8943">
        <f>_xlfn.XLOOKUP(C8943&amp;G8943&amp;H8943,covid!$E$2:$E$2184,covid!$D$2:$D$2184,0,0,1)</f>
        <v>0</v>
      </c>
    </row>
    <row r="8944" spans="1:17" x14ac:dyDescent="0.3">
      <c r="A8944">
        <f>_xlfn.XLOOKUP(C8944,kamus!$B$2:$B$87,kamus!$A$2:$A$87,0,0,1)</f>
        <v>65</v>
      </c>
      <c r="B8944" t="str">
        <f>_xlfn.XLOOKUP(C8944,kamus!$B$2:$B$87,kamus!$D$2:$D$87,"dihapus",0,1)</f>
        <v>Seyegan</v>
      </c>
      <c r="C8944" t="s">
        <v>224</v>
      </c>
      <c r="D8944">
        <f>_xlfn.XLOOKUP(C8944,kamus!$B$2:$B$87,kamus!$J$2:$J$87,"dihapus",0,1)</f>
        <v>1</v>
      </c>
      <c r="E8944">
        <f t="shared" si="977"/>
        <v>1</v>
      </c>
      <c r="F8944" s="14">
        <v>45474</v>
      </c>
      <c r="G8944" s="1">
        <f t="shared" si="978"/>
        <v>7</v>
      </c>
      <c r="H8944" s="1">
        <f t="shared" si="979"/>
        <v>2024</v>
      </c>
      <c r="I8944">
        <v>2</v>
      </c>
      <c r="J8944">
        <v>2</v>
      </c>
      <c r="K8944">
        <f t="shared" si="973"/>
        <v>4</v>
      </c>
      <c r="L8944">
        <v>11168</v>
      </c>
      <c r="M8944" s="6">
        <f t="shared" si="974"/>
        <v>17.908309455587393</v>
      </c>
      <c r="N8944" s="6">
        <f t="shared" si="975"/>
        <v>17.908309455587393</v>
      </c>
      <c r="O8944" s="6">
        <f t="shared" si="976"/>
        <v>35.816618911174785</v>
      </c>
      <c r="Q8944">
        <f>_xlfn.XLOOKUP(C8944&amp;G8944&amp;H8944,covid!$E$2:$E$2184,covid!$D$2:$D$2184,0,0,1)</f>
        <v>0</v>
      </c>
    </row>
    <row r="8945" spans="1:17" x14ac:dyDescent="0.3">
      <c r="A8945">
        <f>_xlfn.XLOOKUP(C8945,kamus!$B$2:$B$87,kamus!$A$2:$A$87,0,0,1)</f>
        <v>69</v>
      </c>
      <c r="B8945" t="str">
        <f>_xlfn.XLOOKUP(C8945,kamus!$B$2:$B$87,kamus!$D$2:$D$87,"dihapus",0,1)</f>
        <v>Seyegan</v>
      </c>
      <c r="C8945" t="s">
        <v>225</v>
      </c>
      <c r="D8945">
        <f>_xlfn.XLOOKUP(C8945,kamus!$B$2:$B$87,kamus!$J$2:$J$87,"dihapus",0,1)</f>
        <v>0</v>
      </c>
      <c r="E8945">
        <f t="shared" si="977"/>
        <v>0</v>
      </c>
      <c r="F8945" s="14">
        <v>45474</v>
      </c>
      <c r="G8945" s="1">
        <f t="shared" si="978"/>
        <v>7</v>
      </c>
      <c r="H8945" s="1">
        <f t="shared" si="979"/>
        <v>2024</v>
      </c>
      <c r="I8945">
        <v>1</v>
      </c>
      <c r="J8945">
        <v>8</v>
      </c>
      <c r="K8945">
        <f t="shared" si="973"/>
        <v>9</v>
      </c>
      <c r="L8945">
        <v>13448</v>
      </c>
      <c r="M8945" s="6">
        <f t="shared" si="974"/>
        <v>7.4360499702558007</v>
      </c>
      <c r="N8945" s="6">
        <f t="shared" si="975"/>
        <v>59.488399762046406</v>
      </c>
      <c r="O8945" s="6">
        <f t="shared" si="976"/>
        <v>66.924449732302193</v>
      </c>
      <c r="Q8945">
        <f>_xlfn.XLOOKUP(C8945&amp;G8945&amp;H8945,covid!$E$2:$E$2184,covid!$D$2:$D$2184,0,0,1)</f>
        <v>0</v>
      </c>
    </row>
    <row r="8946" spans="1:17" x14ac:dyDescent="0.3">
      <c r="A8946">
        <f>_xlfn.XLOOKUP(C8946,kamus!$B$2:$B$87,kamus!$A$2:$A$87,0,0,1)</f>
        <v>74</v>
      </c>
      <c r="B8946" t="str">
        <f>_xlfn.XLOOKUP(C8946,kamus!$B$2:$B$87,kamus!$D$2:$D$87,"dihapus",0,1)</f>
        <v>Sleman</v>
      </c>
      <c r="C8946" t="s">
        <v>205</v>
      </c>
      <c r="D8946">
        <f>_xlfn.XLOOKUP(C8946,kamus!$B$2:$B$87,kamus!$J$2:$J$87,"dihapus",0,1)</f>
        <v>1</v>
      </c>
      <c r="E8946">
        <f t="shared" si="977"/>
        <v>1</v>
      </c>
      <c r="F8946" s="14">
        <v>45474</v>
      </c>
      <c r="G8946" s="1">
        <f t="shared" si="978"/>
        <v>7</v>
      </c>
      <c r="H8946" s="1">
        <f t="shared" si="979"/>
        <v>2024</v>
      </c>
      <c r="I8946">
        <v>0</v>
      </c>
      <c r="J8946">
        <v>1</v>
      </c>
      <c r="K8946">
        <f t="shared" si="973"/>
        <v>1</v>
      </c>
      <c r="L8946">
        <v>15500</v>
      </c>
      <c r="M8946" s="6">
        <f t="shared" si="974"/>
        <v>0</v>
      </c>
      <c r="N8946" s="6">
        <f t="shared" si="975"/>
        <v>6.4516129032258069</v>
      </c>
      <c r="O8946" s="6">
        <f t="shared" si="976"/>
        <v>6.4516129032258069</v>
      </c>
      <c r="Q8946">
        <f>_xlfn.XLOOKUP(C8946&amp;G8946&amp;H8946,covid!$E$2:$E$2184,covid!$D$2:$D$2184,0,0,1)</f>
        <v>0</v>
      </c>
    </row>
    <row r="8947" spans="1:17" x14ac:dyDescent="0.3">
      <c r="A8947">
        <f>_xlfn.XLOOKUP(C8947,kamus!$B$2:$B$87,kamus!$A$2:$A$87,0,0,1)</f>
        <v>73</v>
      </c>
      <c r="B8947" t="str">
        <f>_xlfn.XLOOKUP(C8947,kamus!$B$2:$B$87,kamus!$D$2:$D$87,"dihapus",0,1)</f>
        <v>Sleman</v>
      </c>
      <c r="C8947" t="s">
        <v>232</v>
      </c>
      <c r="D8947">
        <f>_xlfn.XLOOKUP(C8947,kamus!$B$2:$B$87,kamus!$J$2:$J$87,"dihapus",0,1)</f>
        <v>1</v>
      </c>
      <c r="E8947">
        <f t="shared" si="977"/>
        <v>1</v>
      </c>
      <c r="F8947" s="14">
        <v>45474</v>
      </c>
      <c r="G8947" s="1">
        <f t="shared" si="978"/>
        <v>7</v>
      </c>
      <c r="H8947" s="1">
        <f t="shared" si="979"/>
        <v>2024</v>
      </c>
      <c r="I8947">
        <v>0</v>
      </c>
      <c r="J8947">
        <v>0</v>
      </c>
      <c r="K8947">
        <f t="shared" si="973"/>
        <v>0</v>
      </c>
      <c r="L8947">
        <v>12821</v>
      </c>
      <c r="M8947" s="6">
        <f t="shared" si="974"/>
        <v>0</v>
      </c>
      <c r="N8947" s="6">
        <f t="shared" si="975"/>
        <v>0</v>
      </c>
      <c r="O8947" s="6">
        <f t="shared" si="976"/>
        <v>0</v>
      </c>
      <c r="Q8947">
        <f>_xlfn.XLOOKUP(C8947&amp;G8947&amp;H8947,covid!$E$2:$E$2184,covid!$D$2:$D$2184,0,0,1)</f>
        <v>0</v>
      </c>
    </row>
    <row r="8948" spans="1:17" x14ac:dyDescent="0.3">
      <c r="A8948">
        <f>_xlfn.XLOOKUP(C8948,kamus!$B$2:$B$87,kamus!$A$2:$A$87,0,0,1)</f>
        <v>71</v>
      </c>
      <c r="B8948" t="str">
        <f>_xlfn.XLOOKUP(C8948,kamus!$B$2:$B$87,kamus!$D$2:$D$87,"dihapus",0,1)</f>
        <v>Sleman</v>
      </c>
      <c r="C8948" t="s">
        <v>271</v>
      </c>
      <c r="D8948">
        <f>_xlfn.XLOOKUP(C8948,kamus!$B$2:$B$87,kamus!$J$2:$J$87,"dihapus",0,1)</f>
        <v>1</v>
      </c>
      <c r="E8948">
        <f t="shared" si="977"/>
        <v>1</v>
      </c>
      <c r="F8948" s="14">
        <v>45474</v>
      </c>
      <c r="G8948" s="1">
        <f t="shared" si="978"/>
        <v>7</v>
      </c>
      <c r="H8948" s="1">
        <f t="shared" si="979"/>
        <v>2024</v>
      </c>
      <c r="I8948">
        <v>1</v>
      </c>
      <c r="J8948">
        <v>0</v>
      </c>
      <c r="K8948">
        <f t="shared" si="973"/>
        <v>1</v>
      </c>
      <c r="L8948">
        <v>15487</v>
      </c>
      <c r="M8948" s="6">
        <f t="shared" si="974"/>
        <v>6.4570284754955765</v>
      </c>
      <c r="N8948" s="6">
        <f t="shared" si="975"/>
        <v>0</v>
      </c>
      <c r="O8948" s="6">
        <f t="shared" si="976"/>
        <v>6.4570284754955765</v>
      </c>
      <c r="Q8948">
        <f>_xlfn.XLOOKUP(C8948&amp;G8948&amp;H8948,covid!$E$2:$E$2184,covid!$D$2:$D$2184,0,0,1)</f>
        <v>0</v>
      </c>
    </row>
    <row r="8949" spans="1:17" x14ac:dyDescent="0.3">
      <c r="A8949">
        <f>_xlfn.XLOOKUP(C8949,kamus!$B$2:$B$87,kamus!$A$2:$A$87,0,0,1)</f>
        <v>72</v>
      </c>
      <c r="B8949" t="str">
        <f>_xlfn.XLOOKUP(C8949,kamus!$B$2:$B$87,kamus!$D$2:$D$87,"dihapus",0,1)</f>
        <v>Sleman</v>
      </c>
      <c r="C8949" t="s">
        <v>273</v>
      </c>
      <c r="D8949">
        <f>_xlfn.XLOOKUP(C8949,kamus!$B$2:$B$87,kamus!$J$2:$J$87,"dihapus",0,1)</f>
        <v>1</v>
      </c>
      <c r="E8949">
        <f t="shared" si="977"/>
        <v>1</v>
      </c>
      <c r="F8949" s="14">
        <v>45474</v>
      </c>
      <c r="G8949" s="1">
        <f t="shared" si="978"/>
        <v>7</v>
      </c>
      <c r="H8949" s="1">
        <f t="shared" si="979"/>
        <v>2024</v>
      </c>
      <c r="I8949">
        <v>1</v>
      </c>
      <c r="J8949">
        <v>0</v>
      </c>
      <c r="K8949">
        <f t="shared" si="973"/>
        <v>1</v>
      </c>
      <c r="L8949">
        <v>18748</v>
      </c>
      <c r="M8949" s="6">
        <f t="shared" si="974"/>
        <v>5.3339022829101772</v>
      </c>
      <c r="N8949" s="6">
        <f t="shared" si="975"/>
        <v>0</v>
      </c>
      <c r="O8949" s="6">
        <f t="shared" si="976"/>
        <v>5.3339022829101772</v>
      </c>
      <c r="Q8949">
        <f>_xlfn.XLOOKUP(C8949&amp;G8949&amp;H8949,covid!$E$2:$E$2184,covid!$D$2:$D$2184,0,0,1)</f>
        <v>0</v>
      </c>
    </row>
    <row r="8950" spans="1:17" x14ac:dyDescent="0.3">
      <c r="A8950">
        <f>_xlfn.XLOOKUP(C8950,kamus!$B$2:$B$87,kamus!$A$2:$A$87,0,0,1)</f>
        <v>70</v>
      </c>
      <c r="B8950" t="str">
        <f>_xlfn.XLOOKUP(C8950,kamus!$B$2:$B$87,kamus!$D$2:$D$87,"dihapus",0,1)</f>
        <v>Sleman</v>
      </c>
      <c r="C8950" t="s">
        <v>274</v>
      </c>
      <c r="D8950">
        <f>_xlfn.XLOOKUP(C8950,kamus!$B$2:$B$87,kamus!$J$2:$J$87,"dihapus",0,1)</f>
        <v>0</v>
      </c>
      <c r="E8950">
        <f t="shared" si="977"/>
        <v>0</v>
      </c>
      <c r="F8950" s="14">
        <v>45474</v>
      </c>
      <c r="G8950" s="1">
        <f t="shared" si="978"/>
        <v>7</v>
      </c>
      <c r="H8950" s="1">
        <f t="shared" si="979"/>
        <v>2024</v>
      </c>
      <c r="I8950">
        <v>0</v>
      </c>
      <c r="J8950">
        <v>3</v>
      </c>
      <c r="K8950">
        <f t="shared" si="973"/>
        <v>3</v>
      </c>
      <c r="L8950">
        <v>9964</v>
      </c>
      <c r="M8950" s="6">
        <f t="shared" si="974"/>
        <v>0</v>
      </c>
      <c r="N8950" s="6">
        <f t="shared" si="975"/>
        <v>30.108390204737056</v>
      </c>
      <c r="O8950" s="6">
        <f t="shared" si="976"/>
        <v>30.108390204737056</v>
      </c>
      <c r="Q8950">
        <f>_xlfn.XLOOKUP(C8950&amp;G8950&amp;H8950,covid!$E$2:$E$2184,covid!$D$2:$D$2184,0,0,1)</f>
        <v>0</v>
      </c>
    </row>
    <row r="8951" spans="1:17" x14ac:dyDescent="0.3">
      <c r="A8951">
        <f>_xlfn.XLOOKUP(C8951,kamus!$B$2:$B$87,kamus!$A$2:$A$87,0,0,1)</f>
        <v>77</v>
      </c>
      <c r="B8951" t="str">
        <f>_xlfn.XLOOKUP(C8951,kamus!$B$2:$B$87,kamus!$D$2:$D$87,"dihapus",0,1)</f>
        <v>Tempel 1</v>
      </c>
      <c r="C8951" t="s">
        <v>218</v>
      </c>
      <c r="D8951">
        <f>_xlfn.XLOOKUP(C8951,kamus!$B$2:$B$87,kamus!$J$2:$J$87,"dihapus",0,1)</f>
        <v>0</v>
      </c>
      <c r="E8951">
        <f t="shared" si="977"/>
        <v>0</v>
      </c>
      <c r="F8951" s="14">
        <v>45474</v>
      </c>
      <c r="G8951" s="1">
        <f t="shared" si="978"/>
        <v>7</v>
      </c>
      <c r="H8951" s="1">
        <f t="shared" si="979"/>
        <v>2024</v>
      </c>
      <c r="I8951">
        <v>0</v>
      </c>
      <c r="J8951">
        <v>2</v>
      </c>
      <c r="K8951">
        <f t="shared" si="973"/>
        <v>2</v>
      </c>
      <c r="L8951">
        <v>7789</v>
      </c>
      <c r="M8951" s="6">
        <f t="shared" si="974"/>
        <v>0</v>
      </c>
      <c r="N8951" s="6">
        <f t="shared" si="975"/>
        <v>25.67723712928489</v>
      </c>
      <c r="O8951" s="6">
        <f t="shared" si="976"/>
        <v>25.67723712928489</v>
      </c>
      <c r="Q8951">
        <f>_xlfn.XLOOKUP(C8951&amp;G8951&amp;H8951,covid!$E$2:$E$2184,covid!$D$2:$D$2184,0,0,1)</f>
        <v>0</v>
      </c>
    </row>
    <row r="8952" spans="1:17" x14ac:dyDescent="0.3">
      <c r="A8952">
        <f>_xlfn.XLOOKUP(C8952,kamus!$B$2:$B$87,kamus!$A$2:$A$87,0,0,1)</f>
        <v>76</v>
      </c>
      <c r="B8952" t="str">
        <f>_xlfn.XLOOKUP(C8952,kamus!$B$2:$B$87,kamus!$D$2:$D$87,"dihapus",0,1)</f>
        <v>Tempel 1</v>
      </c>
      <c r="C8952" t="s">
        <v>226</v>
      </c>
      <c r="D8952">
        <f>_xlfn.XLOOKUP(C8952,kamus!$B$2:$B$87,kamus!$J$2:$J$87,"dihapus",0,1)</f>
        <v>1</v>
      </c>
      <c r="E8952">
        <f t="shared" si="977"/>
        <v>1</v>
      </c>
      <c r="F8952" s="14">
        <v>45474</v>
      </c>
      <c r="G8952" s="1">
        <f t="shared" si="978"/>
        <v>7</v>
      </c>
      <c r="H8952" s="1">
        <f t="shared" si="979"/>
        <v>2024</v>
      </c>
      <c r="I8952">
        <v>1</v>
      </c>
      <c r="J8952">
        <v>1</v>
      </c>
      <c r="K8952">
        <f t="shared" si="973"/>
        <v>2</v>
      </c>
      <c r="L8952">
        <v>11146</v>
      </c>
      <c r="M8952" s="6">
        <f t="shared" si="974"/>
        <v>8.9718284586398713</v>
      </c>
      <c r="N8952" s="6">
        <f t="shared" si="975"/>
        <v>8.9718284586398713</v>
      </c>
      <c r="O8952" s="6">
        <f t="shared" si="976"/>
        <v>17.943656917279743</v>
      </c>
      <c r="Q8952">
        <f>_xlfn.XLOOKUP(C8952&amp;G8952&amp;H8952,covid!$E$2:$E$2184,covid!$D$2:$D$2184,0,0,1)</f>
        <v>0</v>
      </c>
    </row>
    <row r="8953" spans="1:17" x14ac:dyDescent="0.3">
      <c r="A8953">
        <f>_xlfn.XLOOKUP(C8953,kamus!$B$2:$B$87,kamus!$A$2:$A$87,0,0,1)</f>
        <v>75</v>
      </c>
      <c r="B8953" t="str">
        <f>_xlfn.XLOOKUP(C8953,kamus!$B$2:$B$87,kamus!$D$2:$D$87,"dihapus",0,1)</f>
        <v>Tempel 1</v>
      </c>
      <c r="C8953" t="s">
        <v>227</v>
      </c>
      <c r="D8953">
        <f>_xlfn.XLOOKUP(C8953,kamus!$B$2:$B$87,kamus!$J$2:$J$87,"dihapus",0,1)</f>
        <v>0</v>
      </c>
      <c r="E8953">
        <f t="shared" si="977"/>
        <v>0</v>
      </c>
      <c r="F8953" s="14">
        <v>45474</v>
      </c>
      <c r="G8953" s="1">
        <f t="shared" si="978"/>
        <v>7</v>
      </c>
      <c r="H8953" s="1">
        <f t="shared" si="979"/>
        <v>2024</v>
      </c>
      <c r="I8953">
        <v>0</v>
      </c>
      <c r="J8953">
        <v>1</v>
      </c>
      <c r="K8953">
        <f t="shared" si="973"/>
        <v>1</v>
      </c>
      <c r="L8953">
        <v>6858</v>
      </c>
      <c r="M8953" s="6">
        <f t="shared" si="974"/>
        <v>0</v>
      </c>
      <c r="N8953" s="6">
        <f t="shared" si="975"/>
        <v>14.581510644502773</v>
      </c>
      <c r="O8953" s="6">
        <f t="shared" si="976"/>
        <v>14.581510644502773</v>
      </c>
      <c r="Q8953">
        <f>_xlfn.XLOOKUP(C8953&amp;G8953&amp;H8953,covid!$E$2:$E$2184,covid!$D$2:$D$2184,0,0,1)</f>
        <v>0</v>
      </c>
    </row>
    <row r="8954" spans="1:17" x14ac:dyDescent="0.3">
      <c r="A8954">
        <f>_xlfn.XLOOKUP(C8954,kamus!$B$2:$B$87,kamus!$A$2:$A$87,0,0,1)</f>
        <v>78</v>
      </c>
      <c r="B8954" t="str">
        <f>_xlfn.XLOOKUP(C8954,kamus!$B$2:$B$87,kamus!$D$2:$D$87,"dihapus",0,1)</f>
        <v>Tempel 1</v>
      </c>
      <c r="C8954" t="s">
        <v>229</v>
      </c>
      <c r="D8954">
        <f>_xlfn.XLOOKUP(C8954,kamus!$B$2:$B$87,kamus!$J$2:$J$87,"dihapus",0,1)</f>
        <v>0</v>
      </c>
      <c r="E8954">
        <f t="shared" si="977"/>
        <v>0</v>
      </c>
      <c r="F8954" s="14">
        <v>45474</v>
      </c>
      <c r="G8954" s="1">
        <f t="shared" si="978"/>
        <v>7</v>
      </c>
      <c r="H8954" s="1">
        <f t="shared" si="979"/>
        <v>2024</v>
      </c>
      <c r="I8954">
        <v>0</v>
      </c>
      <c r="J8954">
        <v>1</v>
      </c>
      <c r="K8954">
        <f t="shared" si="973"/>
        <v>1</v>
      </c>
      <c r="L8954">
        <v>5351</v>
      </c>
      <c r="M8954" s="6">
        <f t="shared" si="974"/>
        <v>0</v>
      </c>
      <c r="N8954" s="6">
        <f t="shared" si="975"/>
        <v>18.688095683049898</v>
      </c>
      <c r="O8954" s="6">
        <f t="shared" si="976"/>
        <v>18.688095683049898</v>
      </c>
      <c r="Q8954">
        <f>_xlfn.XLOOKUP(C8954&amp;G8954&amp;H8954,covid!$E$2:$E$2184,covid!$D$2:$D$2184,0,0,1)</f>
        <v>0</v>
      </c>
    </row>
    <row r="8955" spans="1:17" x14ac:dyDescent="0.3">
      <c r="A8955">
        <f>_xlfn.XLOOKUP(C8955,kamus!$B$2:$B$87,kamus!$A$2:$A$87,0,0,1)</f>
        <v>79</v>
      </c>
      <c r="B8955" t="str">
        <f>_xlfn.XLOOKUP(C8955,kamus!$B$2:$B$87,kamus!$D$2:$D$87,"dihapus",0,1)</f>
        <v>Tempel 2</v>
      </c>
      <c r="C8955" t="s">
        <v>201</v>
      </c>
      <c r="D8955">
        <f>_xlfn.XLOOKUP(C8955,kamus!$B$2:$B$87,kamus!$J$2:$J$87,"dihapus",0,1)</f>
        <v>0</v>
      </c>
      <c r="E8955">
        <f t="shared" si="977"/>
        <v>0</v>
      </c>
      <c r="F8955" s="14">
        <v>45474</v>
      </c>
      <c r="G8955" s="1">
        <f t="shared" si="978"/>
        <v>7</v>
      </c>
      <c r="H8955" s="1">
        <f t="shared" si="979"/>
        <v>2024</v>
      </c>
      <c r="I8955">
        <v>0</v>
      </c>
      <c r="J8955">
        <v>1</v>
      </c>
      <c r="K8955">
        <f t="shared" si="973"/>
        <v>1</v>
      </c>
      <c r="L8955">
        <v>7708</v>
      </c>
      <c r="M8955" s="6">
        <f t="shared" si="974"/>
        <v>0</v>
      </c>
      <c r="N8955" s="6">
        <f t="shared" si="975"/>
        <v>12.973533990659055</v>
      </c>
      <c r="O8955" s="6">
        <f t="shared" si="976"/>
        <v>12.973533990659055</v>
      </c>
      <c r="Q8955">
        <f>_xlfn.XLOOKUP(C8955&amp;G8955&amp;H8955,covid!$E$2:$E$2184,covid!$D$2:$D$2184,0,0,1)</f>
        <v>0</v>
      </c>
    </row>
    <row r="8956" spans="1:17" x14ac:dyDescent="0.3">
      <c r="A8956">
        <f>_xlfn.XLOOKUP(C8956,kamus!$B$2:$B$87,kamus!$A$2:$A$87,0,0,1)</f>
        <v>80</v>
      </c>
      <c r="B8956" t="str">
        <f>_xlfn.XLOOKUP(C8956,kamus!$B$2:$B$87,kamus!$D$2:$D$87,"dihapus",0,1)</f>
        <v>Tempel 2</v>
      </c>
      <c r="C8956" t="s">
        <v>233</v>
      </c>
      <c r="D8956">
        <f>_xlfn.XLOOKUP(C8956,kamus!$B$2:$B$87,kamus!$J$2:$J$87,"dihapus",0,1)</f>
        <v>0</v>
      </c>
      <c r="E8956">
        <f t="shared" si="977"/>
        <v>0</v>
      </c>
      <c r="F8956" s="14">
        <v>45474</v>
      </c>
      <c r="G8956" s="1">
        <f t="shared" si="978"/>
        <v>7</v>
      </c>
      <c r="H8956" s="1">
        <f t="shared" si="979"/>
        <v>2024</v>
      </c>
      <c r="I8956">
        <v>1</v>
      </c>
      <c r="J8956">
        <v>2</v>
      </c>
      <c r="K8956">
        <f t="shared" si="973"/>
        <v>3</v>
      </c>
      <c r="L8956">
        <v>6557</v>
      </c>
      <c r="M8956" s="6">
        <f t="shared" si="974"/>
        <v>15.250876925423213</v>
      </c>
      <c r="N8956" s="6">
        <f t="shared" si="975"/>
        <v>30.501753850846427</v>
      </c>
      <c r="O8956" s="6">
        <f t="shared" si="976"/>
        <v>45.752630776269633</v>
      </c>
      <c r="Q8956">
        <f>_xlfn.XLOOKUP(C8956&amp;G8956&amp;H8956,covid!$E$2:$E$2184,covid!$D$2:$D$2184,0,0,1)</f>
        <v>0</v>
      </c>
    </row>
    <row r="8957" spans="1:17" x14ac:dyDescent="0.3">
      <c r="A8957">
        <f>_xlfn.XLOOKUP(C8957,kamus!$B$2:$B$87,kamus!$A$2:$A$87,0,0,1)</f>
        <v>81</v>
      </c>
      <c r="B8957" t="str">
        <f>_xlfn.XLOOKUP(C8957,kamus!$B$2:$B$87,kamus!$D$2:$D$87,"dihapus",0,1)</f>
        <v>Tempel 2</v>
      </c>
      <c r="C8957" t="s">
        <v>263</v>
      </c>
      <c r="D8957">
        <f>_xlfn.XLOOKUP(C8957,kamus!$B$2:$B$87,kamus!$J$2:$J$87,"dihapus",0,1)</f>
        <v>0</v>
      </c>
      <c r="E8957">
        <f t="shared" si="977"/>
        <v>0</v>
      </c>
      <c r="F8957" s="14">
        <v>45474</v>
      </c>
      <c r="G8957" s="1">
        <f t="shared" si="978"/>
        <v>7</v>
      </c>
      <c r="H8957" s="1">
        <f t="shared" si="979"/>
        <v>2024</v>
      </c>
      <c r="I8957">
        <v>0</v>
      </c>
      <c r="J8957">
        <v>0</v>
      </c>
      <c r="K8957">
        <f t="shared" si="973"/>
        <v>0</v>
      </c>
      <c r="L8957">
        <v>4715</v>
      </c>
      <c r="M8957" s="6">
        <f t="shared" si="974"/>
        <v>0</v>
      </c>
      <c r="N8957" s="6">
        <f t="shared" si="975"/>
        <v>0</v>
      </c>
      <c r="O8957" s="6">
        <f t="shared" si="976"/>
        <v>0</v>
      </c>
      <c r="Q8957">
        <f>_xlfn.XLOOKUP(C8957&amp;G8957&amp;H8957,covid!$E$2:$E$2184,covid!$D$2:$D$2184,0,0,1)</f>
        <v>0</v>
      </c>
    </row>
    <row r="8958" spans="1:17" x14ac:dyDescent="0.3">
      <c r="A8958">
        <f>_xlfn.XLOOKUP(C8958,kamus!$B$2:$B$87,kamus!$A$2:$A$87,0,0,1)</f>
        <v>82</v>
      </c>
      <c r="B8958" t="str">
        <f>_xlfn.XLOOKUP(C8958,kamus!$B$2:$B$87,kamus!$D$2:$D$87,"dihapus",0,1)</f>
        <v>Tempel 2</v>
      </c>
      <c r="C8958" t="s">
        <v>266</v>
      </c>
      <c r="D8958">
        <f>_xlfn.XLOOKUP(C8958,kamus!$B$2:$B$87,kamus!$J$2:$J$87,"dihapus",0,1)</f>
        <v>0</v>
      </c>
      <c r="E8958">
        <f t="shared" si="977"/>
        <v>0</v>
      </c>
      <c r="F8958" s="14">
        <v>45474</v>
      </c>
      <c r="G8958" s="1">
        <f t="shared" si="978"/>
        <v>7</v>
      </c>
      <c r="H8958" s="1">
        <f t="shared" si="979"/>
        <v>2024</v>
      </c>
      <c r="I8958">
        <v>0</v>
      </c>
      <c r="J8958">
        <v>0</v>
      </c>
      <c r="K8958">
        <f t="shared" si="973"/>
        <v>0</v>
      </c>
      <c r="L8958">
        <v>5256</v>
      </c>
      <c r="M8958" s="6">
        <f t="shared" si="974"/>
        <v>0</v>
      </c>
      <c r="N8958" s="6">
        <f t="shared" si="975"/>
        <v>0</v>
      </c>
      <c r="O8958" s="6">
        <f t="shared" si="976"/>
        <v>0</v>
      </c>
      <c r="Q8958">
        <f>_xlfn.XLOOKUP(C8958&amp;G8958&amp;H8958,covid!$E$2:$E$2184,covid!$D$2:$D$2184,0,0,1)</f>
        <v>0</v>
      </c>
    </row>
    <row r="8959" spans="1:17" x14ac:dyDescent="0.3">
      <c r="A8959">
        <f>_xlfn.XLOOKUP(C8959,kamus!$B$2:$B$87,kamus!$A$2:$A$87,0,0,1)</f>
        <v>84</v>
      </c>
      <c r="B8959" t="str">
        <f>_xlfn.XLOOKUP(C8959,kamus!$B$2:$B$87,kamus!$D$2:$D$87,"dihapus",0,1)</f>
        <v>turi</v>
      </c>
      <c r="C8959" t="s">
        <v>199</v>
      </c>
      <c r="D8959">
        <f>_xlfn.XLOOKUP(C8959,kamus!$B$2:$B$87,kamus!$J$2:$J$87,"dihapus",0,1)</f>
        <v>0</v>
      </c>
      <c r="E8959">
        <f t="shared" si="977"/>
        <v>0</v>
      </c>
      <c r="F8959" s="14">
        <v>45474</v>
      </c>
      <c r="G8959" s="1">
        <f t="shared" si="978"/>
        <v>7</v>
      </c>
      <c r="H8959" s="1">
        <f t="shared" si="979"/>
        <v>2024</v>
      </c>
      <c r="I8959">
        <v>1</v>
      </c>
      <c r="J8959">
        <v>2</v>
      </c>
      <c r="K8959">
        <f t="shared" si="973"/>
        <v>3</v>
      </c>
      <c r="L8959">
        <v>9645</v>
      </c>
      <c r="M8959" s="6">
        <f t="shared" si="974"/>
        <v>10.368066355624675</v>
      </c>
      <c r="N8959" s="6">
        <f t="shared" si="975"/>
        <v>20.736132711249351</v>
      </c>
      <c r="O8959" s="6">
        <f t="shared" si="976"/>
        <v>31.104199066874024</v>
      </c>
      <c r="Q8959">
        <f>_xlfn.XLOOKUP(C8959&amp;G8959&amp;H8959,covid!$E$2:$E$2184,covid!$D$2:$D$2184,0,0,1)</f>
        <v>0</v>
      </c>
    </row>
    <row r="8960" spans="1:17" x14ac:dyDescent="0.3">
      <c r="A8960">
        <f>_xlfn.XLOOKUP(C8960,kamus!$B$2:$B$87,kamus!$A$2:$A$87,0,0,1)</f>
        <v>86</v>
      </c>
      <c r="B8960" t="str">
        <f>_xlfn.XLOOKUP(C8960,kamus!$B$2:$B$87,kamus!$D$2:$D$87,"dihapus",0,1)</f>
        <v>turi</v>
      </c>
      <c r="C8960" t="s">
        <v>209</v>
      </c>
      <c r="D8960">
        <f>_xlfn.XLOOKUP(C8960,kamus!$B$2:$B$87,kamus!$J$2:$J$87,"dihapus",0,1)</f>
        <v>0</v>
      </c>
      <c r="E8960">
        <f t="shared" si="977"/>
        <v>0</v>
      </c>
      <c r="F8960" s="14">
        <v>45474</v>
      </c>
      <c r="G8960" s="1">
        <f t="shared" si="978"/>
        <v>7</v>
      </c>
      <c r="H8960" s="1">
        <f t="shared" si="979"/>
        <v>2024</v>
      </c>
      <c r="I8960">
        <v>1</v>
      </c>
      <c r="J8960">
        <v>1</v>
      </c>
      <c r="K8960">
        <f t="shared" si="973"/>
        <v>2</v>
      </c>
      <c r="L8960">
        <v>9496</v>
      </c>
      <c r="M8960" s="6">
        <f t="shared" si="974"/>
        <v>10.530749789385004</v>
      </c>
      <c r="N8960" s="6">
        <f t="shared" si="975"/>
        <v>10.530749789385004</v>
      </c>
      <c r="O8960" s="6">
        <f t="shared" si="976"/>
        <v>21.061499578770007</v>
      </c>
      <c r="Q8960">
        <f>_xlfn.XLOOKUP(C8960&amp;G8960&amp;H8960,covid!$E$2:$E$2184,covid!$D$2:$D$2184,0,0,1)</f>
        <v>0</v>
      </c>
    </row>
    <row r="8961" spans="1:17" x14ac:dyDescent="0.3">
      <c r="A8961">
        <f>_xlfn.XLOOKUP(C8961,kamus!$B$2:$B$87,kamus!$A$2:$A$87,0,0,1)</f>
        <v>83</v>
      </c>
      <c r="B8961" t="str">
        <f>_xlfn.XLOOKUP(C8961,kamus!$B$2:$B$87,kamus!$D$2:$D$87,"dihapus",0,1)</f>
        <v>turi</v>
      </c>
      <c r="C8961" t="s">
        <v>211</v>
      </c>
      <c r="D8961">
        <f>_xlfn.XLOOKUP(C8961,kamus!$B$2:$B$87,kamus!$J$2:$J$87,"dihapus",0,1)</f>
        <v>0</v>
      </c>
      <c r="E8961">
        <f t="shared" si="977"/>
        <v>0</v>
      </c>
      <c r="F8961" s="14">
        <v>45474</v>
      </c>
      <c r="G8961" s="1">
        <f t="shared" si="978"/>
        <v>7</v>
      </c>
      <c r="H8961" s="1">
        <f t="shared" si="979"/>
        <v>2024</v>
      </c>
      <c r="I8961">
        <v>0</v>
      </c>
      <c r="J8961">
        <v>0</v>
      </c>
      <c r="K8961">
        <f t="shared" si="973"/>
        <v>0</v>
      </c>
      <c r="L8961">
        <v>8497</v>
      </c>
      <c r="M8961" s="6">
        <f t="shared" si="974"/>
        <v>0</v>
      </c>
      <c r="N8961" s="6">
        <f t="shared" si="975"/>
        <v>0</v>
      </c>
      <c r="O8961" s="6">
        <f t="shared" si="976"/>
        <v>0</v>
      </c>
      <c r="Q8961">
        <f>_xlfn.XLOOKUP(C8961&amp;G8961&amp;H8961,covid!$E$2:$E$2184,covid!$D$2:$D$2184,0,0,1)</f>
        <v>0</v>
      </c>
    </row>
    <row r="8962" spans="1:17" x14ac:dyDescent="0.3">
      <c r="A8962">
        <f>_xlfn.XLOOKUP(C8962,kamus!$B$2:$B$87,kamus!$A$2:$A$87,0,0,1)</f>
        <v>85</v>
      </c>
      <c r="B8962" t="str">
        <f>_xlfn.XLOOKUP(C8962,kamus!$B$2:$B$87,kamus!$D$2:$D$87,"dihapus",0,1)</f>
        <v>turi</v>
      </c>
      <c r="C8962" t="s">
        <v>279</v>
      </c>
      <c r="D8962">
        <f>_xlfn.XLOOKUP(C8962,kamus!$B$2:$B$87,kamus!$J$2:$J$87,"dihapus",0,1)</f>
        <v>0</v>
      </c>
      <c r="E8962">
        <f t="shared" si="977"/>
        <v>0</v>
      </c>
      <c r="F8962" s="14">
        <v>45474</v>
      </c>
      <c r="G8962" s="1">
        <f t="shared" si="978"/>
        <v>7</v>
      </c>
      <c r="H8962" s="1">
        <f t="shared" si="979"/>
        <v>2024</v>
      </c>
      <c r="I8962">
        <v>1</v>
      </c>
      <c r="J8962">
        <v>3</v>
      </c>
      <c r="K8962">
        <f t="shared" ref="K8962:K9025" si="980">J8962+I8962</f>
        <v>4</v>
      </c>
      <c r="L8962">
        <v>10898</v>
      </c>
      <c r="M8962" s="6">
        <f t="shared" ref="M8962:M9025" si="981">IF(ISBLANK(I8962)=TRUE,"",I8962/$L8962*100000)</f>
        <v>9.1759955955221137</v>
      </c>
      <c r="N8962" s="6">
        <f t="shared" ref="N8962:N9025" si="982">IF(ISBLANK(J8962)=TRUE,"",J8962/$L8962*100000)</f>
        <v>27.527986786566341</v>
      </c>
      <c r="O8962" s="6">
        <f t="shared" ref="O8962:O9025" si="983">IF(ISBLANK(K8962)=TRUE,"",K8962/$L8962*100000)</f>
        <v>36.703982382088455</v>
      </c>
      <c r="Q8962">
        <f>_xlfn.XLOOKUP(C8962&amp;G8962&amp;H8962,covid!$E$2:$E$2184,covid!$D$2:$D$2184,0,0,1)</f>
        <v>0</v>
      </c>
    </row>
    <row r="8963" spans="1:17" x14ac:dyDescent="0.3">
      <c r="A8963">
        <f>_xlfn.XLOOKUP(C8963,kamus!$B$2:$B$87,kamus!$A$2:$A$87,0,0,1)</f>
        <v>4</v>
      </c>
      <c r="B8963" t="str">
        <f>_xlfn.XLOOKUP(C8963,kamus!$B$2:$B$87,kamus!$D$2:$D$87,"dihapus",0,1)</f>
        <v>Berbah</v>
      </c>
      <c r="C8963" t="s">
        <v>215</v>
      </c>
      <c r="D8963">
        <f>_xlfn.XLOOKUP(C8963,kamus!$B$2:$B$87,kamus!$J$2:$J$87,"dihapus",0,1)</f>
        <v>0</v>
      </c>
      <c r="E8963">
        <f t="shared" ref="E8963:E9026" si="984">IF(D8963=0,0,IF(H8963&lt;2021,0,IF(AND(H8963=2021,G8963&lt;5),0,1)))</f>
        <v>0</v>
      </c>
      <c r="F8963" s="14">
        <v>45505</v>
      </c>
      <c r="G8963" s="1">
        <f t="shared" ref="G8963:G9026" si="985">MONTH(F8963)</f>
        <v>8</v>
      </c>
      <c r="H8963" s="1">
        <f t="shared" ref="H8963:H9026" si="986">YEAR(F8963)</f>
        <v>2024</v>
      </c>
      <c r="I8963">
        <v>1</v>
      </c>
      <c r="J8963">
        <v>1</v>
      </c>
      <c r="K8963">
        <f t="shared" si="980"/>
        <v>2</v>
      </c>
      <c r="L8963">
        <v>11372</v>
      </c>
      <c r="M8963" s="6">
        <f t="shared" si="981"/>
        <v>8.7935279634189243</v>
      </c>
      <c r="N8963" s="6">
        <f t="shared" si="982"/>
        <v>8.7935279634189243</v>
      </c>
      <c r="O8963" s="6">
        <f t="shared" si="983"/>
        <v>17.587055926837849</v>
      </c>
      <c r="Q8963">
        <f>_xlfn.XLOOKUP(C8963&amp;G8963&amp;H8963,covid!$E$2:$E$2184,covid!$D$2:$D$2184,0,0,1)</f>
        <v>0</v>
      </c>
    </row>
    <row r="8964" spans="1:17" x14ac:dyDescent="0.3">
      <c r="A8964">
        <f>_xlfn.XLOOKUP(C8964,kamus!$B$2:$B$87,kamus!$A$2:$A$87,0,0,1)</f>
        <v>1</v>
      </c>
      <c r="B8964" t="str">
        <f>_xlfn.XLOOKUP(C8964,kamus!$B$2:$B$87,kamus!$D$2:$D$87,"dihapus",0,1)</f>
        <v>Berbah</v>
      </c>
      <c r="C8964" t="s">
        <v>216</v>
      </c>
      <c r="D8964">
        <f>_xlfn.XLOOKUP(C8964,kamus!$B$2:$B$87,kamus!$J$2:$J$87,"dihapus",0,1)</f>
        <v>1</v>
      </c>
      <c r="E8964">
        <f t="shared" si="984"/>
        <v>1</v>
      </c>
      <c r="F8964" s="14">
        <v>45505</v>
      </c>
      <c r="G8964" s="1">
        <f t="shared" si="985"/>
        <v>8</v>
      </c>
      <c r="H8964" s="1">
        <f t="shared" si="986"/>
        <v>2024</v>
      </c>
      <c r="I8964">
        <v>0</v>
      </c>
      <c r="J8964">
        <v>1</v>
      </c>
      <c r="K8964">
        <f t="shared" si="980"/>
        <v>1</v>
      </c>
      <c r="L8964">
        <v>14469</v>
      </c>
      <c r="M8964" s="6">
        <f t="shared" si="981"/>
        <v>0</v>
      </c>
      <c r="N8964" s="6">
        <f t="shared" si="982"/>
        <v>6.9113276660446461</v>
      </c>
      <c r="O8964" s="6">
        <f t="shared" si="983"/>
        <v>6.9113276660446461</v>
      </c>
      <c r="Q8964">
        <f>_xlfn.XLOOKUP(C8964&amp;G8964&amp;H8964,covid!$E$2:$E$2184,covid!$D$2:$D$2184,0,0,1)</f>
        <v>0</v>
      </c>
    </row>
    <row r="8965" spans="1:17" x14ac:dyDescent="0.3">
      <c r="A8965">
        <f>_xlfn.XLOOKUP(C8965,kamus!$B$2:$B$87,kamus!$A$2:$A$87,0,0,1)</f>
        <v>2</v>
      </c>
      <c r="B8965" t="str">
        <f>_xlfn.XLOOKUP(C8965,kamus!$B$2:$B$87,kamus!$D$2:$D$87,"dihapus",0,1)</f>
        <v>Berbah</v>
      </c>
      <c r="C8965" t="s">
        <v>246</v>
      </c>
      <c r="D8965">
        <f>_xlfn.XLOOKUP(C8965,kamus!$B$2:$B$87,kamus!$J$2:$J$87,"dihapus",0,1)</f>
        <v>1</v>
      </c>
      <c r="E8965">
        <f t="shared" si="984"/>
        <v>1</v>
      </c>
      <c r="F8965" s="14">
        <v>45505</v>
      </c>
      <c r="G8965" s="1">
        <f t="shared" si="985"/>
        <v>8</v>
      </c>
      <c r="H8965" s="1">
        <f t="shared" si="986"/>
        <v>2024</v>
      </c>
      <c r="I8965">
        <v>0</v>
      </c>
      <c r="J8965">
        <v>0</v>
      </c>
      <c r="K8965">
        <f t="shared" si="980"/>
        <v>0</v>
      </c>
      <c r="L8965">
        <v>18580</v>
      </c>
      <c r="M8965" s="6">
        <f t="shared" si="981"/>
        <v>0</v>
      </c>
      <c r="N8965" s="6">
        <f t="shared" si="982"/>
        <v>0</v>
      </c>
      <c r="O8965" s="6">
        <f t="shared" si="983"/>
        <v>0</v>
      </c>
      <c r="Q8965">
        <f>_xlfn.XLOOKUP(C8965&amp;G8965&amp;H8965,covid!$E$2:$E$2184,covid!$D$2:$D$2184,0,0,1)</f>
        <v>0</v>
      </c>
    </row>
    <row r="8966" spans="1:17" x14ac:dyDescent="0.3">
      <c r="A8966">
        <f>_xlfn.XLOOKUP(C8966,kamus!$B$2:$B$87,kamus!$A$2:$A$87,0,0,1)</f>
        <v>3</v>
      </c>
      <c r="B8966" t="str">
        <f>_xlfn.XLOOKUP(C8966,kamus!$B$2:$B$87,kamus!$D$2:$D$87,"dihapus",0,1)</f>
        <v>Berbah</v>
      </c>
      <c r="C8966" t="s">
        <v>267</v>
      </c>
      <c r="D8966">
        <f>_xlfn.XLOOKUP(C8966,kamus!$B$2:$B$87,kamus!$J$2:$J$87,"dihapus",0,1)</f>
        <v>1</v>
      </c>
      <c r="E8966">
        <f t="shared" si="984"/>
        <v>1</v>
      </c>
      <c r="F8966" s="14">
        <v>45505</v>
      </c>
      <c r="G8966" s="1">
        <f t="shared" si="985"/>
        <v>8</v>
      </c>
      <c r="H8966" s="1">
        <f t="shared" si="986"/>
        <v>2024</v>
      </c>
      <c r="I8966">
        <v>0</v>
      </c>
      <c r="J8966">
        <v>0</v>
      </c>
      <c r="K8966">
        <f t="shared" si="980"/>
        <v>0</v>
      </c>
      <c r="L8966">
        <v>13275</v>
      </c>
      <c r="M8966" s="6">
        <f t="shared" si="981"/>
        <v>0</v>
      </c>
      <c r="N8966" s="6">
        <f t="shared" si="982"/>
        <v>0</v>
      </c>
      <c r="O8966" s="6">
        <f t="shared" si="983"/>
        <v>0</v>
      </c>
      <c r="Q8966">
        <f>_xlfn.XLOOKUP(C8966&amp;G8966&amp;H8966,covid!$E$2:$E$2184,covid!$D$2:$D$2184,0,0,1)</f>
        <v>0</v>
      </c>
    </row>
    <row r="8967" spans="1:17" x14ac:dyDescent="0.3">
      <c r="A8967">
        <f>_xlfn.XLOOKUP(C8967,kamus!$B$2:$B$87,kamus!$A$2:$A$87,0,0,1)</f>
        <v>9</v>
      </c>
      <c r="B8967" t="str">
        <f>_xlfn.XLOOKUP(C8967,kamus!$B$2:$B$87,kamus!$D$2:$D$87,"dihapus",0,1)</f>
        <v>cangkringan</v>
      </c>
      <c r="C8967" t="s">
        <v>197</v>
      </c>
      <c r="D8967">
        <f>_xlfn.XLOOKUP(C8967,kamus!$B$2:$B$87,kamus!$J$2:$J$87,"dihapus",0,1)</f>
        <v>0</v>
      </c>
      <c r="E8967">
        <f t="shared" si="984"/>
        <v>0</v>
      </c>
      <c r="F8967" s="14">
        <v>45505</v>
      </c>
      <c r="G8967" s="1">
        <f t="shared" si="985"/>
        <v>8</v>
      </c>
      <c r="H8967" s="1">
        <f t="shared" si="986"/>
        <v>2024</v>
      </c>
      <c r="I8967">
        <v>1</v>
      </c>
      <c r="J8967">
        <v>1</v>
      </c>
      <c r="K8967">
        <f t="shared" si="980"/>
        <v>2</v>
      </c>
      <c r="L8967">
        <v>8010</v>
      </c>
      <c r="M8967" s="6">
        <f t="shared" si="981"/>
        <v>12.484394506866417</v>
      </c>
      <c r="N8967" s="6">
        <f t="shared" si="982"/>
        <v>12.484394506866417</v>
      </c>
      <c r="O8967" s="6">
        <f t="shared" si="983"/>
        <v>24.968789013732835</v>
      </c>
      <c r="Q8967">
        <f>_xlfn.XLOOKUP(C8967&amp;G8967&amp;H8967,covid!$E$2:$E$2184,covid!$D$2:$D$2184,0,0,1)</f>
        <v>0</v>
      </c>
    </row>
    <row r="8968" spans="1:17" x14ac:dyDescent="0.3">
      <c r="A8968">
        <f>_xlfn.XLOOKUP(C8968,kamus!$B$2:$B$87,kamus!$A$2:$A$87,0,0,1)</f>
        <v>5</v>
      </c>
      <c r="B8968" t="str">
        <f>_xlfn.XLOOKUP(C8968,kamus!$B$2:$B$87,kamus!$D$2:$D$87,"dihapus",0,1)</f>
        <v>cangkringan</v>
      </c>
      <c r="C8968" t="s">
        <v>212</v>
      </c>
      <c r="D8968">
        <f>_xlfn.XLOOKUP(C8968,kamus!$B$2:$B$87,kamus!$J$2:$J$87,"dihapus",0,1)</f>
        <v>0</v>
      </c>
      <c r="E8968">
        <f t="shared" si="984"/>
        <v>0</v>
      </c>
      <c r="F8968" s="14">
        <v>45505</v>
      </c>
      <c r="G8968" s="1">
        <f t="shared" si="985"/>
        <v>8</v>
      </c>
      <c r="H8968" s="1">
        <f t="shared" si="986"/>
        <v>2024</v>
      </c>
      <c r="I8968">
        <v>0</v>
      </c>
      <c r="J8968">
        <v>1</v>
      </c>
      <c r="K8968">
        <f t="shared" si="980"/>
        <v>1</v>
      </c>
      <c r="L8968">
        <v>4106</v>
      </c>
      <c r="M8968" s="6">
        <f t="shared" si="981"/>
        <v>0</v>
      </c>
      <c r="N8968" s="6">
        <f t="shared" si="982"/>
        <v>24.354603019970774</v>
      </c>
      <c r="O8968" s="6">
        <f t="shared" si="983"/>
        <v>24.354603019970774</v>
      </c>
      <c r="Q8968">
        <f>_xlfn.XLOOKUP(C8968&amp;G8968&amp;H8968,covid!$E$2:$E$2184,covid!$D$2:$D$2184,0,0,1)</f>
        <v>0</v>
      </c>
    </row>
    <row r="8969" spans="1:17" x14ac:dyDescent="0.3">
      <c r="A8969">
        <f>_xlfn.XLOOKUP(C8969,kamus!$B$2:$B$87,kamus!$A$2:$A$87,0,0,1)</f>
        <v>7</v>
      </c>
      <c r="B8969" t="str">
        <f>_xlfn.XLOOKUP(C8969,kamus!$B$2:$B$87,kamus!$D$2:$D$87,"dihapus",0,1)</f>
        <v>cangkringan</v>
      </c>
      <c r="C8969" t="s">
        <v>217</v>
      </c>
      <c r="D8969">
        <f>_xlfn.XLOOKUP(C8969,kamus!$B$2:$B$87,kamus!$J$2:$J$87,"dihapus",0,1)</f>
        <v>0</v>
      </c>
      <c r="E8969">
        <f t="shared" si="984"/>
        <v>0</v>
      </c>
      <c r="F8969" s="14">
        <v>45505</v>
      </c>
      <c r="G8969" s="1">
        <f t="shared" si="985"/>
        <v>8</v>
      </c>
      <c r="H8969" s="1">
        <f t="shared" si="986"/>
        <v>2024</v>
      </c>
      <c r="I8969">
        <v>1</v>
      </c>
      <c r="J8969">
        <v>0</v>
      </c>
      <c r="K8969">
        <f t="shared" si="980"/>
        <v>1</v>
      </c>
      <c r="L8969">
        <v>3562</v>
      </c>
      <c r="M8969" s="6">
        <f t="shared" si="981"/>
        <v>28.074115665356544</v>
      </c>
      <c r="N8969" s="6">
        <f t="shared" si="982"/>
        <v>0</v>
      </c>
      <c r="O8969" s="6">
        <f t="shared" si="983"/>
        <v>28.074115665356544</v>
      </c>
      <c r="Q8969">
        <f>_xlfn.XLOOKUP(C8969&amp;G8969&amp;H8969,covid!$E$2:$E$2184,covid!$D$2:$D$2184,0,0,1)</f>
        <v>0</v>
      </c>
    </row>
    <row r="8970" spans="1:17" x14ac:dyDescent="0.3">
      <c r="A8970">
        <f>_xlfn.XLOOKUP(C8970,kamus!$B$2:$B$87,kamus!$A$2:$A$87,0,0,1)</f>
        <v>8</v>
      </c>
      <c r="B8970" t="str">
        <f>_xlfn.XLOOKUP(C8970,kamus!$B$2:$B$87,kamus!$D$2:$D$87,"dihapus",0,1)</f>
        <v>cangkringan</v>
      </c>
      <c r="C8970" t="s">
        <v>275</v>
      </c>
      <c r="D8970">
        <f>_xlfn.XLOOKUP(C8970,kamus!$B$2:$B$87,kamus!$J$2:$J$87,"dihapus",0,1)</f>
        <v>0</v>
      </c>
      <c r="E8970">
        <f t="shared" si="984"/>
        <v>0</v>
      </c>
      <c r="F8970" s="14">
        <v>45505</v>
      </c>
      <c r="G8970" s="1">
        <f t="shared" si="985"/>
        <v>8</v>
      </c>
      <c r="H8970" s="1">
        <f t="shared" si="986"/>
        <v>2024</v>
      </c>
      <c r="I8970">
        <v>0</v>
      </c>
      <c r="J8970">
        <v>0</v>
      </c>
      <c r="K8970">
        <f t="shared" si="980"/>
        <v>0</v>
      </c>
      <c r="L8970">
        <v>5513</v>
      </c>
      <c r="M8970" s="6">
        <f t="shared" si="981"/>
        <v>0</v>
      </c>
      <c r="N8970" s="6">
        <f t="shared" si="982"/>
        <v>0</v>
      </c>
      <c r="O8970" s="6">
        <f t="shared" si="983"/>
        <v>0</v>
      </c>
      <c r="Q8970">
        <f>_xlfn.XLOOKUP(C8970&amp;G8970&amp;H8970,covid!$E$2:$E$2184,covid!$D$2:$D$2184,0,0,1)</f>
        <v>0</v>
      </c>
    </row>
    <row r="8971" spans="1:17" x14ac:dyDescent="0.3">
      <c r="A8971">
        <f>_xlfn.XLOOKUP(C8971,kamus!$B$2:$B$87,kamus!$A$2:$A$87,0,0,1)</f>
        <v>6</v>
      </c>
      <c r="B8971" t="str">
        <f>_xlfn.XLOOKUP(C8971,kamus!$B$2:$B$87,kamus!$D$2:$D$87,"dihapus",0,1)</f>
        <v>cangkringan</v>
      </c>
      <c r="C8971" t="s">
        <v>281</v>
      </c>
      <c r="D8971">
        <f>_xlfn.XLOOKUP(C8971,kamus!$B$2:$B$87,kamus!$J$2:$J$87,"dihapus",0,1)</f>
        <v>0</v>
      </c>
      <c r="E8971">
        <f t="shared" si="984"/>
        <v>0</v>
      </c>
      <c r="F8971" s="14">
        <v>45505</v>
      </c>
      <c r="G8971" s="1">
        <f t="shared" si="985"/>
        <v>8</v>
      </c>
      <c r="H8971" s="1">
        <f t="shared" si="986"/>
        <v>2024</v>
      </c>
      <c r="I8971">
        <v>0</v>
      </c>
      <c r="J8971">
        <v>0</v>
      </c>
      <c r="K8971">
        <f t="shared" si="980"/>
        <v>0</v>
      </c>
      <c r="L8971">
        <v>11264</v>
      </c>
      <c r="M8971" s="6">
        <f t="shared" si="981"/>
        <v>0</v>
      </c>
      <c r="N8971" s="6">
        <f t="shared" si="982"/>
        <v>0</v>
      </c>
      <c r="O8971" s="6">
        <f t="shared" si="983"/>
        <v>0</v>
      </c>
      <c r="Q8971">
        <f>_xlfn.XLOOKUP(C8971&amp;G8971&amp;H8971,covid!$E$2:$E$2184,covid!$D$2:$D$2184,0,0,1)</f>
        <v>0</v>
      </c>
    </row>
    <row r="8972" spans="1:17" x14ac:dyDescent="0.3">
      <c r="A8972">
        <f>_xlfn.XLOOKUP(C8972,kamus!$B$2:$B$87,kamus!$A$2:$A$87,0,0,1)</f>
        <v>10</v>
      </c>
      <c r="B8972" t="str">
        <f>_xlfn.XLOOKUP(C8972,kamus!$B$2:$B$87,kamus!$D$2:$D$87,"dihapus",0,1)</f>
        <v>Depok 1</v>
      </c>
      <c r="C8972" t="s">
        <v>220</v>
      </c>
      <c r="D8972">
        <f>_xlfn.XLOOKUP(C8972,kamus!$B$2:$B$87,kamus!$J$2:$J$87,"dihapus",0,1)</f>
        <v>1</v>
      </c>
      <c r="E8972">
        <f t="shared" si="984"/>
        <v>1</v>
      </c>
      <c r="F8972" s="14">
        <v>45505</v>
      </c>
      <c r="G8972" s="1">
        <f t="shared" si="985"/>
        <v>8</v>
      </c>
      <c r="H8972" s="1">
        <f t="shared" si="986"/>
        <v>2024</v>
      </c>
      <c r="I8972">
        <v>1</v>
      </c>
      <c r="J8972">
        <v>1</v>
      </c>
      <c r="K8972">
        <f t="shared" si="980"/>
        <v>2</v>
      </c>
      <c r="L8972">
        <v>37695</v>
      </c>
      <c r="M8972" s="6">
        <f t="shared" si="981"/>
        <v>2.6528717336516778</v>
      </c>
      <c r="N8972" s="6">
        <f t="shared" si="982"/>
        <v>2.6528717336516778</v>
      </c>
      <c r="O8972" s="6">
        <f t="shared" si="983"/>
        <v>5.3057434673033557</v>
      </c>
      <c r="Q8972">
        <f>_xlfn.XLOOKUP(C8972&amp;G8972&amp;H8972,covid!$E$2:$E$2184,covid!$D$2:$D$2184,0,0,1)</f>
        <v>0</v>
      </c>
    </row>
    <row r="8973" spans="1:17" x14ac:dyDescent="0.3">
      <c r="A8973">
        <f>_xlfn.XLOOKUP(C8973,kamus!$B$2:$B$87,kamus!$A$2:$A$87,0,0,1)</f>
        <v>11</v>
      </c>
      <c r="B8973" t="str">
        <f>_xlfn.XLOOKUP(C8973,kamus!$B$2:$B$87,kamus!$D$2:$D$87,"dihapus",0,1)</f>
        <v>Depok 2</v>
      </c>
      <c r="C8973" t="s">
        <v>207</v>
      </c>
      <c r="D8973">
        <f>_xlfn.XLOOKUP(C8973,kamus!$B$2:$B$87,kamus!$J$2:$J$87,"dihapus",0,1)</f>
        <v>1</v>
      </c>
      <c r="E8973">
        <f t="shared" si="984"/>
        <v>1</v>
      </c>
      <c r="F8973" s="14">
        <v>45505</v>
      </c>
      <c r="G8973" s="1">
        <f t="shared" si="985"/>
        <v>8</v>
      </c>
      <c r="H8973" s="1">
        <f t="shared" si="986"/>
        <v>2024</v>
      </c>
      <c r="I8973">
        <v>5</v>
      </c>
      <c r="J8973">
        <v>2</v>
      </c>
      <c r="K8973">
        <f t="shared" si="980"/>
        <v>7</v>
      </c>
      <c r="L8973">
        <v>44139</v>
      </c>
      <c r="M8973" s="6">
        <f t="shared" si="981"/>
        <v>11.327850653616983</v>
      </c>
      <c r="N8973" s="6">
        <f t="shared" si="982"/>
        <v>4.5311402614467928</v>
      </c>
      <c r="O8973" s="6">
        <f t="shared" si="983"/>
        <v>15.858990915063778</v>
      </c>
      <c r="Q8973">
        <f>_xlfn.XLOOKUP(C8973&amp;G8973&amp;H8973,covid!$E$2:$E$2184,covid!$D$2:$D$2184,0,0,1)</f>
        <v>0</v>
      </c>
    </row>
    <row r="8974" spans="1:17" x14ac:dyDescent="0.3">
      <c r="A8974">
        <f>_xlfn.XLOOKUP(C8974,kamus!$B$2:$B$87,kamus!$A$2:$A$87,0,0,1)</f>
        <v>12</v>
      </c>
      <c r="B8974" t="str">
        <f>_xlfn.XLOOKUP(C8974,kamus!$B$2:$B$87,kamus!$D$2:$D$87,"dihapus",0,1)</f>
        <v>Depok 3</v>
      </c>
      <c r="C8974" t="s">
        <v>206</v>
      </c>
      <c r="D8974">
        <f>_xlfn.XLOOKUP(C8974,kamus!$B$2:$B$87,kamus!$J$2:$J$87,"dihapus",0,1)</f>
        <v>1</v>
      </c>
      <c r="E8974">
        <f t="shared" si="984"/>
        <v>1</v>
      </c>
      <c r="F8974" s="14">
        <v>45505</v>
      </c>
      <c r="G8974" s="1">
        <f t="shared" si="985"/>
        <v>8</v>
      </c>
      <c r="H8974" s="1">
        <f t="shared" si="986"/>
        <v>2024</v>
      </c>
      <c r="I8974">
        <v>1</v>
      </c>
      <c r="J8974">
        <v>3</v>
      </c>
      <c r="K8974">
        <f t="shared" si="980"/>
        <v>4</v>
      </c>
      <c r="L8974">
        <v>44540</v>
      </c>
      <c r="M8974" s="6">
        <f t="shared" si="981"/>
        <v>2.2451728783116298</v>
      </c>
      <c r="N8974" s="6">
        <f t="shared" si="982"/>
        <v>6.7355186349348894</v>
      </c>
      <c r="O8974" s="6">
        <f t="shared" si="983"/>
        <v>8.9806915132465193</v>
      </c>
      <c r="Q8974">
        <f>_xlfn.XLOOKUP(C8974&amp;G8974&amp;H8974,covid!$E$2:$E$2184,covid!$D$2:$D$2184,0,0,1)</f>
        <v>0</v>
      </c>
    </row>
    <row r="8975" spans="1:17" x14ac:dyDescent="0.3">
      <c r="A8975">
        <f>_xlfn.XLOOKUP(C8975,kamus!$B$2:$B$87,kamus!$A$2:$A$87,0,0,1)</f>
        <v>0</v>
      </c>
      <c r="B8975" t="str">
        <f>_xlfn.XLOOKUP(C8975,kamus!$B$2:$B$87,kamus!$D$2:$D$87,"dihapus",0,1)</f>
        <v>dihapus</v>
      </c>
      <c r="C8975" t="s">
        <v>282</v>
      </c>
      <c r="D8975" t="str">
        <f>_xlfn.XLOOKUP(C8975,kamus!$B$2:$B$87,kamus!$J$2:$J$87,"dihapus",0,1)</f>
        <v>dihapus</v>
      </c>
      <c r="E8975">
        <f t="shared" si="984"/>
        <v>1</v>
      </c>
      <c r="F8975" s="14">
        <v>45505</v>
      </c>
      <c r="G8975" s="1">
        <f t="shared" si="985"/>
        <v>8</v>
      </c>
      <c r="H8975" s="1">
        <f t="shared" si="986"/>
        <v>2024</v>
      </c>
      <c r="I8975">
        <v>0</v>
      </c>
      <c r="J8975">
        <v>0</v>
      </c>
      <c r="K8975">
        <f t="shared" si="980"/>
        <v>0</v>
      </c>
      <c r="L8975" t="e">
        <v>#N/A</v>
      </c>
      <c r="M8975" s="6" t="e">
        <f t="shared" si="981"/>
        <v>#N/A</v>
      </c>
      <c r="N8975" s="6" t="e">
        <f t="shared" si="982"/>
        <v>#N/A</v>
      </c>
      <c r="O8975" s="6" t="e">
        <f t="shared" si="983"/>
        <v>#N/A</v>
      </c>
      <c r="Q8975">
        <f>_xlfn.XLOOKUP(C8975&amp;G8975&amp;H8975,covid!$E$2:$E$2184,covid!$D$2:$D$2184,0,0,1)</f>
        <v>0</v>
      </c>
    </row>
    <row r="8976" spans="1:17" x14ac:dyDescent="0.3">
      <c r="A8976">
        <f>_xlfn.XLOOKUP(C8976,kamus!$B$2:$B$87,kamus!$A$2:$A$87,0,0,1)</f>
        <v>14</v>
      </c>
      <c r="B8976" t="str">
        <f>_xlfn.XLOOKUP(C8976,kamus!$B$2:$B$87,kamus!$D$2:$D$87,"dihapus",0,1)</f>
        <v>Gamping 1</v>
      </c>
      <c r="C8976" t="s">
        <v>196</v>
      </c>
      <c r="D8976">
        <f>_xlfn.XLOOKUP(C8976,kamus!$B$2:$B$87,kamus!$J$2:$J$87,"dihapus",0,1)</f>
        <v>1</v>
      </c>
      <c r="E8976">
        <f t="shared" si="984"/>
        <v>1</v>
      </c>
      <c r="F8976" s="14">
        <v>45505</v>
      </c>
      <c r="G8976" s="1">
        <f t="shared" si="985"/>
        <v>8</v>
      </c>
      <c r="H8976" s="1">
        <f t="shared" si="986"/>
        <v>2024</v>
      </c>
      <c r="I8976">
        <v>0</v>
      </c>
      <c r="J8976">
        <v>0</v>
      </c>
      <c r="K8976">
        <f t="shared" si="980"/>
        <v>0</v>
      </c>
      <c r="L8976">
        <v>22668</v>
      </c>
      <c r="M8976" s="6">
        <f t="shared" si="981"/>
        <v>0</v>
      </c>
      <c r="N8976" s="6">
        <f t="shared" si="982"/>
        <v>0</v>
      </c>
      <c r="O8976" s="6">
        <f t="shared" si="983"/>
        <v>0</v>
      </c>
      <c r="Q8976">
        <f>_xlfn.XLOOKUP(C8976&amp;G8976&amp;H8976,covid!$E$2:$E$2184,covid!$D$2:$D$2184,0,0,1)</f>
        <v>0</v>
      </c>
    </row>
    <row r="8977" spans="1:17" x14ac:dyDescent="0.3">
      <c r="A8977">
        <f>_xlfn.XLOOKUP(C8977,kamus!$B$2:$B$87,kamus!$A$2:$A$87,0,0,1)</f>
        <v>13</v>
      </c>
      <c r="B8977" t="str">
        <f>_xlfn.XLOOKUP(C8977,kamus!$B$2:$B$87,kamus!$D$2:$D$87,"dihapus",0,1)</f>
        <v>Gamping 1</v>
      </c>
      <c r="C8977" t="s">
        <v>198</v>
      </c>
      <c r="D8977">
        <f>_xlfn.XLOOKUP(C8977,kamus!$B$2:$B$87,kamus!$J$2:$J$87,"dihapus",0,1)</f>
        <v>1</v>
      </c>
      <c r="E8977">
        <f t="shared" si="984"/>
        <v>1</v>
      </c>
      <c r="F8977" s="14">
        <v>45505</v>
      </c>
      <c r="G8977" s="1">
        <f t="shared" si="985"/>
        <v>8</v>
      </c>
      <c r="H8977" s="1">
        <f t="shared" si="986"/>
        <v>2024</v>
      </c>
      <c r="I8977">
        <v>1</v>
      </c>
      <c r="J8977">
        <v>0</v>
      </c>
      <c r="K8977">
        <f t="shared" si="980"/>
        <v>1</v>
      </c>
      <c r="L8977">
        <v>20508</v>
      </c>
      <c r="M8977" s="6">
        <f t="shared" si="981"/>
        <v>4.8761458942851572</v>
      </c>
      <c r="N8977" s="6">
        <f t="shared" si="982"/>
        <v>0</v>
      </c>
      <c r="O8977" s="6">
        <f t="shared" si="983"/>
        <v>4.8761458942851572</v>
      </c>
      <c r="Q8977">
        <f>_xlfn.XLOOKUP(C8977&amp;G8977&amp;H8977,covid!$E$2:$E$2184,covid!$D$2:$D$2184,0,0,1)</f>
        <v>0</v>
      </c>
    </row>
    <row r="8978" spans="1:17" x14ac:dyDescent="0.3">
      <c r="A8978">
        <f>_xlfn.XLOOKUP(C8978,kamus!$B$2:$B$87,kamus!$A$2:$A$87,0,0,1)</f>
        <v>16</v>
      </c>
      <c r="B8978" t="str">
        <f>_xlfn.XLOOKUP(C8978,kamus!$B$2:$B$87,kamus!$D$2:$D$87,"dihapus",0,1)</f>
        <v>Gamping 2</v>
      </c>
      <c r="C8978" t="s">
        <v>200</v>
      </c>
      <c r="D8978">
        <f>_xlfn.XLOOKUP(C8978,kamus!$B$2:$B$87,kamus!$J$2:$J$87,"dihapus",0,1)</f>
        <v>1</v>
      </c>
      <c r="E8978">
        <f t="shared" si="984"/>
        <v>1</v>
      </c>
      <c r="F8978" s="14">
        <v>45505</v>
      </c>
      <c r="G8978" s="1">
        <f t="shared" si="985"/>
        <v>8</v>
      </c>
      <c r="H8978" s="1">
        <f t="shared" si="986"/>
        <v>2024</v>
      </c>
      <c r="I8978">
        <v>0</v>
      </c>
      <c r="J8978">
        <v>0</v>
      </c>
      <c r="K8978">
        <f t="shared" si="980"/>
        <v>0</v>
      </c>
      <c r="L8978">
        <v>16514</v>
      </c>
      <c r="M8978" s="6">
        <f t="shared" si="981"/>
        <v>0</v>
      </c>
      <c r="N8978" s="6">
        <f t="shared" si="982"/>
        <v>0</v>
      </c>
      <c r="O8978" s="6">
        <f t="shared" si="983"/>
        <v>0</v>
      </c>
      <c r="Q8978">
        <f>_xlfn.XLOOKUP(C8978&amp;G8978&amp;H8978,covid!$E$2:$E$2184,covid!$D$2:$D$2184,0,0,1)</f>
        <v>0</v>
      </c>
    </row>
    <row r="8979" spans="1:17" x14ac:dyDescent="0.3">
      <c r="A8979">
        <f>_xlfn.XLOOKUP(C8979,kamus!$B$2:$B$87,kamus!$A$2:$A$87,0,0,1)</f>
        <v>15</v>
      </c>
      <c r="B8979" t="str">
        <f>_xlfn.XLOOKUP(C8979,kamus!$B$2:$B$87,kamus!$D$2:$D$87,"dihapus",0,1)</f>
        <v>Gamping 2</v>
      </c>
      <c r="C8979" t="s">
        <v>230</v>
      </c>
      <c r="D8979">
        <f>_xlfn.XLOOKUP(C8979,kamus!$B$2:$B$87,kamus!$J$2:$J$87,"dihapus",0,1)</f>
        <v>1</v>
      </c>
      <c r="E8979">
        <f t="shared" si="984"/>
        <v>1</v>
      </c>
      <c r="F8979" s="14">
        <v>45505</v>
      </c>
      <c r="G8979" s="1">
        <f t="shared" si="985"/>
        <v>8</v>
      </c>
      <c r="H8979" s="1">
        <f t="shared" si="986"/>
        <v>2024</v>
      </c>
      <c r="I8979">
        <v>0</v>
      </c>
      <c r="J8979">
        <v>1</v>
      </c>
      <c r="K8979">
        <f t="shared" si="980"/>
        <v>1</v>
      </c>
      <c r="L8979">
        <v>18568</v>
      </c>
      <c r="M8979" s="6">
        <f t="shared" si="981"/>
        <v>0</v>
      </c>
      <c r="N8979" s="6">
        <f t="shared" si="982"/>
        <v>5.3856096510124942</v>
      </c>
      <c r="O8979" s="6">
        <f t="shared" si="983"/>
        <v>5.3856096510124942</v>
      </c>
      <c r="Q8979">
        <f>_xlfn.XLOOKUP(C8979&amp;G8979&amp;H8979,covid!$E$2:$E$2184,covid!$D$2:$D$2184,0,0,1)</f>
        <v>0</v>
      </c>
    </row>
    <row r="8980" spans="1:17" x14ac:dyDescent="0.3">
      <c r="A8980">
        <f>_xlfn.XLOOKUP(C8980,kamus!$B$2:$B$87,kamus!$A$2:$A$87,0,0,1)</f>
        <v>17</v>
      </c>
      <c r="B8980" t="str">
        <f>_xlfn.XLOOKUP(C8980,kamus!$B$2:$B$87,kamus!$D$2:$D$87,"dihapus",0,1)</f>
        <v>Gamping 2</v>
      </c>
      <c r="C8980" t="s">
        <v>272</v>
      </c>
      <c r="D8980">
        <f>_xlfn.XLOOKUP(C8980,kamus!$B$2:$B$87,kamus!$J$2:$J$87,"dihapus",0,1)</f>
        <v>1</v>
      </c>
      <c r="E8980">
        <f t="shared" si="984"/>
        <v>1</v>
      </c>
      <c r="F8980" s="14">
        <v>45505</v>
      </c>
      <c r="G8980" s="1">
        <f t="shared" si="985"/>
        <v>8</v>
      </c>
      <c r="H8980" s="1">
        <f t="shared" si="986"/>
        <v>2024</v>
      </c>
      <c r="I8980">
        <v>0</v>
      </c>
      <c r="J8980">
        <v>1</v>
      </c>
      <c r="K8980">
        <f t="shared" si="980"/>
        <v>1</v>
      </c>
      <c r="L8980">
        <v>18543</v>
      </c>
      <c r="M8980" s="6">
        <f t="shared" si="981"/>
        <v>0</v>
      </c>
      <c r="N8980" s="6">
        <f t="shared" si="982"/>
        <v>5.392870625033706</v>
      </c>
      <c r="O8980" s="6">
        <f t="shared" si="983"/>
        <v>5.392870625033706</v>
      </c>
      <c r="Q8980">
        <f>_xlfn.XLOOKUP(C8980&amp;G8980&amp;H8980,covid!$E$2:$E$2184,covid!$D$2:$D$2184,0,0,1)</f>
        <v>0</v>
      </c>
    </row>
    <row r="8981" spans="1:17" x14ac:dyDescent="0.3">
      <c r="A8981">
        <f>_xlfn.XLOOKUP(C8981,kamus!$B$2:$B$87,kamus!$A$2:$A$87,0,0,1)</f>
        <v>20</v>
      </c>
      <c r="B8981" t="str">
        <f>_xlfn.XLOOKUP(C8981,kamus!$B$2:$B$87,kamus!$D$2:$D$87,"dihapus",0,1)</f>
        <v>Godean 1</v>
      </c>
      <c r="C8981" t="s">
        <v>247</v>
      </c>
      <c r="D8981">
        <f>_xlfn.XLOOKUP(C8981,kamus!$B$2:$B$87,kamus!$J$2:$J$87,"dihapus",0,1)</f>
        <v>1</v>
      </c>
      <c r="E8981">
        <f t="shared" si="984"/>
        <v>1</v>
      </c>
      <c r="F8981" s="14">
        <v>45505</v>
      </c>
      <c r="G8981" s="1">
        <f t="shared" si="985"/>
        <v>8</v>
      </c>
      <c r="H8981" s="1">
        <f t="shared" si="986"/>
        <v>2024</v>
      </c>
      <c r="I8981">
        <v>0</v>
      </c>
      <c r="J8981">
        <v>0</v>
      </c>
      <c r="K8981">
        <f t="shared" si="980"/>
        <v>0</v>
      </c>
      <c r="L8981">
        <v>9679</v>
      </c>
      <c r="M8981" s="6">
        <f t="shared" si="981"/>
        <v>0</v>
      </c>
      <c r="N8981" s="6">
        <f t="shared" si="982"/>
        <v>0</v>
      </c>
      <c r="O8981" s="6">
        <f t="shared" si="983"/>
        <v>0</v>
      </c>
      <c r="Q8981">
        <f>_xlfn.XLOOKUP(C8981&amp;G8981&amp;H8981,covid!$E$2:$E$2184,covid!$D$2:$D$2184,0,0,1)</f>
        <v>0</v>
      </c>
    </row>
    <row r="8982" spans="1:17" x14ac:dyDescent="0.3">
      <c r="A8982">
        <f>_xlfn.XLOOKUP(C8982,kamus!$B$2:$B$87,kamus!$A$2:$A$87,0,0,1)</f>
        <v>21</v>
      </c>
      <c r="B8982" t="str">
        <f>_xlfn.XLOOKUP(C8982,kamus!$B$2:$B$87,kamus!$D$2:$D$87,"dihapus",0,1)</f>
        <v>Godean 1</v>
      </c>
      <c r="C8982" t="s">
        <v>250</v>
      </c>
      <c r="D8982">
        <f>_xlfn.XLOOKUP(C8982,kamus!$B$2:$B$87,kamus!$J$2:$J$87,"dihapus",0,1)</f>
        <v>1</v>
      </c>
      <c r="E8982">
        <f t="shared" si="984"/>
        <v>1</v>
      </c>
      <c r="F8982" s="14">
        <v>45505</v>
      </c>
      <c r="G8982" s="1">
        <f t="shared" si="985"/>
        <v>8</v>
      </c>
      <c r="H8982" s="1">
        <f t="shared" si="986"/>
        <v>2024</v>
      </c>
      <c r="I8982">
        <v>0</v>
      </c>
      <c r="J8982">
        <v>0</v>
      </c>
      <c r="K8982">
        <f t="shared" si="980"/>
        <v>0</v>
      </c>
      <c r="L8982">
        <v>10201</v>
      </c>
      <c r="M8982" s="6">
        <f t="shared" si="981"/>
        <v>0</v>
      </c>
      <c r="N8982" s="6">
        <f t="shared" si="982"/>
        <v>0</v>
      </c>
      <c r="O8982" s="6">
        <f t="shared" si="983"/>
        <v>0</v>
      </c>
      <c r="Q8982">
        <f>_xlfn.XLOOKUP(C8982&amp;G8982&amp;H8982,covid!$E$2:$E$2184,covid!$D$2:$D$2184,0,0,1)</f>
        <v>0</v>
      </c>
    </row>
    <row r="8983" spans="1:17" x14ac:dyDescent="0.3">
      <c r="A8983">
        <f>_xlfn.XLOOKUP(C8983,kamus!$B$2:$B$87,kamus!$A$2:$A$87,0,0,1)</f>
        <v>19</v>
      </c>
      <c r="B8983" t="str">
        <f>_xlfn.XLOOKUP(C8983,kamus!$B$2:$B$87,kamus!$D$2:$D$87,"dihapus",0,1)</f>
        <v>Godean 1</v>
      </c>
      <c r="C8983" t="s">
        <v>251</v>
      </c>
      <c r="D8983">
        <f>_xlfn.XLOOKUP(C8983,kamus!$B$2:$B$87,kamus!$J$2:$J$87,"dihapus",0,1)</f>
        <v>1</v>
      </c>
      <c r="E8983">
        <f t="shared" si="984"/>
        <v>1</v>
      </c>
      <c r="F8983" s="14">
        <v>45505</v>
      </c>
      <c r="G8983" s="1">
        <f t="shared" si="985"/>
        <v>8</v>
      </c>
      <c r="H8983" s="1">
        <f t="shared" si="986"/>
        <v>2024</v>
      </c>
      <c r="I8983">
        <v>1</v>
      </c>
      <c r="J8983">
        <v>0</v>
      </c>
      <c r="K8983">
        <f t="shared" si="980"/>
        <v>1</v>
      </c>
      <c r="L8983">
        <v>9098</v>
      </c>
      <c r="M8983" s="6">
        <f t="shared" si="981"/>
        <v>10.991426687183997</v>
      </c>
      <c r="N8983" s="6">
        <f t="shared" si="982"/>
        <v>0</v>
      </c>
      <c r="O8983" s="6">
        <f t="shared" si="983"/>
        <v>10.991426687183997</v>
      </c>
      <c r="Q8983">
        <f>_xlfn.XLOOKUP(C8983&amp;G8983&amp;H8983,covid!$E$2:$E$2184,covid!$D$2:$D$2184,0,0,1)</f>
        <v>0</v>
      </c>
    </row>
    <row r="8984" spans="1:17" x14ac:dyDescent="0.3">
      <c r="A8984">
        <f>_xlfn.XLOOKUP(C8984,kamus!$B$2:$B$87,kamus!$A$2:$A$87,0,0,1)</f>
        <v>18</v>
      </c>
      <c r="B8984" t="str">
        <f>_xlfn.XLOOKUP(C8984,kamus!$B$2:$B$87,kamus!$D$2:$D$87,"dihapus",0,1)</f>
        <v>Godean 1</v>
      </c>
      <c r="C8984" t="s">
        <v>252</v>
      </c>
      <c r="D8984">
        <f>_xlfn.XLOOKUP(C8984,kamus!$B$2:$B$87,kamus!$J$2:$J$87,"dihapus",0,1)</f>
        <v>0</v>
      </c>
      <c r="E8984">
        <f t="shared" si="984"/>
        <v>0</v>
      </c>
      <c r="F8984" s="14">
        <v>45505</v>
      </c>
      <c r="G8984" s="1">
        <f t="shared" si="985"/>
        <v>8</v>
      </c>
      <c r="H8984" s="1">
        <f t="shared" si="986"/>
        <v>2024</v>
      </c>
      <c r="I8984">
        <v>0</v>
      </c>
      <c r="J8984">
        <v>1</v>
      </c>
      <c r="K8984">
        <f t="shared" si="980"/>
        <v>1</v>
      </c>
      <c r="L8984">
        <v>6563</v>
      </c>
      <c r="M8984" s="6">
        <f t="shared" si="981"/>
        <v>0</v>
      </c>
      <c r="N8984" s="6">
        <f t="shared" si="982"/>
        <v>15.236934328813042</v>
      </c>
      <c r="O8984" s="6">
        <f t="shared" si="983"/>
        <v>15.236934328813042</v>
      </c>
      <c r="Q8984">
        <f>_xlfn.XLOOKUP(C8984&amp;G8984&amp;H8984,covid!$E$2:$E$2184,covid!$D$2:$D$2184,0,0,1)</f>
        <v>0</v>
      </c>
    </row>
    <row r="8985" spans="1:17" x14ac:dyDescent="0.3">
      <c r="A8985">
        <f>_xlfn.XLOOKUP(C8985,kamus!$B$2:$B$87,kamus!$A$2:$A$87,0,0,1)</f>
        <v>23</v>
      </c>
      <c r="B8985" t="str">
        <f>_xlfn.XLOOKUP(C8985,kamus!$B$2:$B$87,kamus!$D$2:$D$87,"dihapus",0,1)</f>
        <v>Godean 2</v>
      </c>
      <c r="C8985" t="s">
        <v>248</v>
      </c>
      <c r="D8985">
        <f>_xlfn.XLOOKUP(C8985,kamus!$B$2:$B$87,kamus!$J$2:$J$87,"dihapus",0,1)</f>
        <v>1</v>
      </c>
      <c r="E8985">
        <f t="shared" si="984"/>
        <v>1</v>
      </c>
      <c r="F8985" s="14">
        <v>45505</v>
      </c>
      <c r="G8985" s="1">
        <f t="shared" si="985"/>
        <v>8</v>
      </c>
      <c r="H8985" s="1">
        <f t="shared" si="986"/>
        <v>2024</v>
      </c>
      <c r="I8985">
        <v>0</v>
      </c>
      <c r="J8985">
        <v>0</v>
      </c>
      <c r="K8985">
        <f t="shared" si="980"/>
        <v>0</v>
      </c>
      <c r="L8985">
        <v>17324</v>
      </c>
      <c r="M8985" s="6">
        <f t="shared" si="981"/>
        <v>0</v>
      </c>
      <c r="N8985" s="6">
        <f t="shared" si="982"/>
        <v>0</v>
      </c>
      <c r="O8985" s="6">
        <f t="shared" si="983"/>
        <v>0</v>
      </c>
      <c r="Q8985">
        <f>_xlfn.XLOOKUP(C8985&amp;G8985&amp;H8985,covid!$E$2:$E$2184,covid!$D$2:$D$2184,0,0,1)</f>
        <v>0</v>
      </c>
    </row>
    <row r="8986" spans="1:17" x14ac:dyDescent="0.3">
      <c r="A8986">
        <f>_xlfn.XLOOKUP(C8986,kamus!$B$2:$B$87,kamus!$A$2:$A$87,0,0,1)</f>
        <v>22</v>
      </c>
      <c r="B8986" t="str">
        <f>_xlfn.XLOOKUP(C8986,kamus!$B$2:$B$87,kamus!$D$2:$D$87,"dihapus",0,1)</f>
        <v>Godean 2</v>
      </c>
      <c r="C8986" t="s">
        <v>249</v>
      </c>
      <c r="D8986">
        <f>_xlfn.XLOOKUP(C8986,kamus!$B$2:$B$87,kamus!$J$2:$J$87,"dihapus",0,1)</f>
        <v>1</v>
      </c>
      <c r="E8986">
        <f t="shared" si="984"/>
        <v>1</v>
      </c>
      <c r="F8986" s="14">
        <v>45505</v>
      </c>
      <c r="G8986" s="1">
        <f t="shared" si="985"/>
        <v>8</v>
      </c>
      <c r="H8986" s="1">
        <f t="shared" si="986"/>
        <v>2024</v>
      </c>
      <c r="I8986">
        <v>0</v>
      </c>
      <c r="J8986">
        <v>1</v>
      </c>
      <c r="K8986">
        <f t="shared" si="980"/>
        <v>1</v>
      </c>
      <c r="L8986">
        <v>12298</v>
      </c>
      <c r="M8986" s="6">
        <f t="shared" si="981"/>
        <v>0</v>
      </c>
      <c r="N8986" s="6">
        <f t="shared" si="982"/>
        <v>8.1314034802406905</v>
      </c>
      <c r="O8986" s="6">
        <f t="shared" si="983"/>
        <v>8.1314034802406905</v>
      </c>
      <c r="Q8986">
        <f>_xlfn.XLOOKUP(C8986&amp;G8986&amp;H8986,covid!$E$2:$E$2184,covid!$D$2:$D$2184,0,0,1)</f>
        <v>0</v>
      </c>
    </row>
    <row r="8987" spans="1:17" x14ac:dyDescent="0.3">
      <c r="A8987">
        <f>_xlfn.XLOOKUP(C8987,kamus!$B$2:$B$87,kamus!$A$2:$A$87,0,0,1)</f>
        <v>24</v>
      </c>
      <c r="B8987" t="str">
        <f>_xlfn.XLOOKUP(C8987,kamus!$B$2:$B$87,kamus!$D$2:$D$87,"dihapus",0,1)</f>
        <v>Godean 2</v>
      </c>
      <c r="C8987" t="s">
        <v>253</v>
      </c>
      <c r="D8987">
        <f>_xlfn.XLOOKUP(C8987,kamus!$B$2:$B$87,kamus!$J$2:$J$87,"dihapus",0,1)</f>
        <v>0</v>
      </c>
      <c r="E8987">
        <f t="shared" si="984"/>
        <v>0</v>
      </c>
      <c r="F8987" s="14">
        <v>45505</v>
      </c>
      <c r="G8987" s="1">
        <f t="shared" si="985"/>
        <v>8</v>
      </c>
      <c r="H8987" s="1">
        <f t="shared" si="986"/>
        <v>2024</v>
      </c>
      <c r="I8987">
        <v>0</v>
      </c>
      <c r="J8987">
        <v>0</v>
      </c>
      <c r="K8987">
        <f t="shared" si="980"/>
        <v>0</v>
      </c>
      <c r="L8987">
        <v>7040</v>
      </c>
      <c r="M8987" s="6">
        <f t="shared" si="981"/>
        <v>0</v>
      </c>
      <c r="N8987" s="6">
        <f t="shared" si="982"/>
        <v>0</v>
      </c>
      <c r="O8987" s="6">
        <f t="shared" si="983"/>
        <v>0</v>
      </c>
      <c r="Q8987">
        <f>_xlfn.XLOOKUP(C8987&amp;G8987&amp;H8987,covid!$E$2:$E$2184,covid!$D$2:$D$2184,0,0,1)</f>
        <v>0</v>
      </c>
    </row>
    <row r="8988" spans="1:17" x14ac:dyDescent="0.3">
      <c r="A8988">
        <f>_xlfn.XLOOKUP(C8988,kamus!$B$2:$B$87,kamus!$A$2:$A$87,0,0,1)</f>
        <v>27</v>
      </c>
      <c r="B8988" t="str">
        <f>_xlfn.XLOOKUP(C8988,kamus!$B$2:$B$87,kamus!$D$2:$D$87,"dihapus",0,1)</f>
        <v>Kalasan</v>
      </c>
      <c r="C8988" t="s">
        <v>235</v>
      </c>
      <c r="D8988">
        <f>_xlfn.XLOOKUP(C8988,kamus!$B$2:$B$87,kamus!$J$2:$J$87,"dihapus",0,1)</f>
        <v>1</v>
      </c>
      <c r="E8988">
        <f t="shared" si="984"/>
        <v>1</v>
      </c>
      <c r="F8988" s="14">
        <v>45505</v>
      </c>
      <c r="G8988" s="1">
        <f t="shared" si="985"/>
        <v>8</v>
      </c>
      <c r="H8988" s="1">
        <f t="shared" si="986"/>
        <v>2024</v>
      </c>
      <c r="I8988">
        <v>0</v>
      </c>
      <c r="J8988">
        <v>2</v>
      </c>
      <c r="K8988">
        <f t="shared" si="980"/>
        <v>2</v>
      </c>
      <c r="L8988">
        <v>38083</v>
      </c>
      <c r="M8988" s="6">
        <f t="shared" si="981"/>
        <v>0</v>
      </c>
      <c r="N8988" s="6">
        <f t="shared" si="982"/>
        <v>5.2516871044823148</v>
      </c>
      <c r="O8988" s="6">
        <f t="shared" si="983"/>
        <v>5.2516871044823148</v>
      </c>
      <c r="Q8988">
        <f>_xlfn.XLOOKUP(C8988&amp;G8988&amp;H8988,covid!$E$2:$E$2184,covid!$D$2:$D$2184,0,0,1)</f>
        <v>0</v>
      </c>
    </row>
    <row r="8989" spans="1:17" x14ac:dyDescent="0.3">
      <c r="A8989">
        <f>_xlfn.XLOOKUP(C8989,kamus!$B$2:$B$87,kamus!$A$2:$A$87,0,0,1)</f>
        <v>28</v>
      </c>
      <c r="B8989" t="str">
        <f>_xlfn.XLOOKUP(C8989,kamus!$B$2:$B$87,kamus!$D$2:$D$87,"dihapus",0,1)</f>
        <v>Kalasan</v>
      </c>
      <c r="C8989" t="s">
        <v>239</v>
      </c>
      <c r="D8989">
        <f>_xlfn.XLOOKUP(C8989,kamus!$B$2:$B$87,kamus!$J$2:$J$87,"dihapus",0,1)</f>
        <v>0</v>
      </c>
      <c r="E8989">
        <f t="shared" si="984"/>
        <v>0</v>
      </c>
      <c r="F8989" s="14">
        <v>45505</v>
      </c>
      <c r="G8989" s="1">
        <f t="shared" si="985"/>
        <v>8</v>
      </c>
      <c r="H8989" s="1">
        <f t="shared" si="986"/>
        <v>2024</v>
      </c>
      <c r="I8989">
        <v>0</v>
      </c>
      <c r="J8989">
        <v>1</v>
      </c>
      <c r="K8989">
        <f t="shared" si="980"/>
        <v>1</v>
      </c>
      <c r="L8989">
        <v>13653</v>
      </c>
      <c r="M8989" s="6">
        <f t="shared" si="981"/>
        <v>0</v>
      </c>
      <c r="N8989" s="6">
        <f t="shared" si="982"/>
        <v>7.3243975683000064</v>
      </c>
      <c r="O8989" s="6">
        <f t="shared" si="983"/>
        <v>7.3243975683000064</v>
      </c>
      <c r="Q8989">
        <f>_xlfn.XLOOKUP(C8989&amp;G8989&amp;H8989,covid!$E$2:$E$2184,covid!$D$2:$D$2184,0,0,1)</f>
        <v>0</v>
      </c>
    </row>
    <row r="8990" spans="1:17" x14ac:dyDescent="0.3">
      <c r="A8990">
        <f>_xlfn.XLOOKUP(C8990,kamus!$B$2:$B$87,kamus!$A$2:$A$87,0,0,1)</f>
        <v>25</v>
      </c>
      <c r="B8990" t="str">
        <f>_xlfn.XLOOKUP(C8990,kamus!$B$2:$B$87,kamus!$D$2:$D$87,"dihapus",0,1)</f>
        <v>Kalasan</v>
      </c>
      <c r="C8990" t="s">
        <v>265</v>
      </c>
      <c r="D8990">
        <f>_xlfn.XLOOKUP(C8990,kamus!$B$2:$B$87,kamus!$J$2:$J$87,"dihapus",0,1)</f>
        <v>1</v>
      </c>
      <c r="E8990">
        <f t="shared" si="984"/>
        <v>1</v>
      </c>
      <c r="F8990" s="14">
        <v>45505</v>
      </c>
      <c r="G8990" s="1">
        <f t="shared" si="985"/>
        <v>8</v>
      </c>
      <c r="H8990" s="1">
        <f t="shared" si="986"/>
        <v>2024</v>
      </c>
      <c r="I8990">
        <v>0</v>
      </c>
      <c r="J8990">
        <v>0</v>
      </c>
      <c r="K8990">
        <f t="shared" si="980"/>
        <v>0</v>
      </c>
      <c r="L8990">
        <v>17055</v>
      </c>
      <c r="M8990" s="6">
        <f t="shared" si="981"/>
        <v>0</v>
      </c>
      <c r="N8990" s="6">
        <f t="shared" si="982"/>
        <v>0</v>
      </c>
      <c r="O8990" s="6">
        <f t="shared" si="983"/>
        <v>0</v>
      </c>
      <c r="Q8990">
        <f>_xlfn.XLOOKUP(C8990&amp;G8990&amp;H8990,covid!$E$2:$E$2184,covid!$D$2:$D$2184,0,0,1)</f>
        <v>0</v>
      </c>
    </row>
    <row r="8991" spans="1:17" x14ac:dyDescent="0.3">
      <c r="A8991">
        <f>_xlfn.XLOOKUP(C8991,kamus!$B$2:$B$87,kamus!$A$2:$A$87,0,0,1)</f>
        <v>26</v>
      </c>
      <c r="B8991" t="str">
        <f>_xlfn.XLOOKUP(C8991,kamus!$B$2:$B$87,kamus!$D$2:$D$87,"dihapus",0,1)</f>
        <v>Kalasan</v>
      </c>
      <c r="C8991" t="s">
        <v>269</v>
      </c>
      <c r="D8991">
        <f>_xlfn.XLOOKUP(C8991,kamus!$B$2:$B$87,kamus!$J$2:$J$87,"dihapus",0,1)</f>
        <v>1</v>
      </c>
      <c r="E8991">
        <f t="shared" si="984"/>
        <v>1</v>
      </c>
      <c r="F8991" s="14">
        <v>45505</v>
      </c>
      <c r="G8991" s="1">
        <f t="shared" si="985"/>
        <v>8</v>
      </c>
      <c r="H8991" s="1">
        <f t="shared" si="986"/>
        <v>2024</v>
      </c>
      <c r="I8991">
        <v>0</v>
      </c>
      <c r="J8991">
        <v>0</v>
      </c>
      <c r="K8991">
        <f t="shared" si="980"/>
        <v>0</v>
      </c>
      <c r="L8991">
        <v>18465</v>
      </c>
      <c r="M8991" s="6">
        <f t="shared" si="981"/>
        <v>0</v>
      </c>
      <c r="N8991" s="6">
        <f t="shared" si="982"/>
        <v>0</v>
      </c>
      <c r="O8991" s="6">
        <f t="shared" si="983"/>
        <v>0</v>
      </c>
      <c r="Q8991">
        <f>_xlfn.XLOOKUP(C8991&amp;G8991&amp;H8991,covid!$E$2:$E$2184,covid!$D$2:$D$2184,0,0,1)</f>
        <v>0</v>
      </c>
    </row>
    <row r="8992" spans="1:17" x14ac:dyDescent="0.3">
      <c r="A8992">
        <f>_xlfn.XLOOKUP(C8992,kamus!$B$2:$B$87,kamus!$A$2:$A$87,0,0,1)</f>
        <v>33</v>
      </c>
      <c r="B8992" t="str">
        <f>_xlfn.XLOOKUP(C8992,kamus!$B$2:$B$87,kamus!$D$2:$D$87,"dihapus",0,1)</f>
        <v>Minggir</v>
      </c>
      <c r="C8992" t="s">
        <v>241</v>
      </c>
      <c r="D8992">
        <f>_xlfn.XLOOKUP(C8992,kamus!$B$2:$B$87,kamus!$J$2:$J$87,"dihapus",0,1)</f>
        <v>0</v>
      </c>
      <c r="E8992">
        <f t="shared" si="984"/>
        <v>0</v>
      </c>
      <c r="F8992" s="14">
        <v>45505</v>
      </c>
      <c r="G8992" s="1">
        <f t="shared" si="985"/>
        <v>8</v>
      </c>
      <c r="H8992" s="1">
        <f t="shared" si="986"/>
        <v>2024</v>
      </c>
      <c r="I8992">
        <v>5</v>
      </c>
      <c r="J8992">
        <v>11</v>
      </c>
      <c r="K8992">
        <f t="shared" si="980"/>
        <v>16</v>
      </c>
      <c r="L8992">
        <v>8245</v>
      </c>
      <c r="M8992" s="6">
        <f t="shared" si="981"/>
        <v>60.642813826561557</v>
      </c>
      <c r="N8992" s="6">
        <f t="shared" si="982"/>
        <v>133.41419041843542</v>
      </c>
      <c r="O8992" s="6">
        <f t="shared" si="983"/>
        <v>194.05700424499696</v>
      </c>
      <c r="Q8992">
        <f>_xlfn.XLOOKUP(C8992&amp;G8992&amp;H8992,covid!$E$2:$E$2184,covid!$D$2:$D$2184,0,0,1)</f>
        <v>0</v>
      </c>
    </row>
    <row r="8993" spans="1:17" x14ac:dyDescent="0.3">
      <c r="A8993">
        <f>_xlfn.XLOOKUP(C8993,kamus!$B$2:$B$87,kamus!$A$2:$A$87,0,0,1)</f>
        <v>31</v>
      </c>
      <c r="B8993" t="str">
        <f>_xlfn.XLOOKUP(C8993,kamus!$B$2:$B$87,kamus!$D$2:$D$87,"dihapus",0,1)</f>
        <v>Minggir</v>
      </c>
      <c r="C8993" t="s">
        <v>242</v>
      </c>
      <c r="D8993">
        <f>_xlfn.XLOOKUP(C8993,kamus!$B$2:$B$87,kamus!$J$2:$J$87,"dihapus",0,1)</f>
        <v>0</v>
      </c>
      <c r="E8993">
        <f t="shared" si="984"/>
        <v>0</v>
      </c>
      <c r="F8993" s="14">
        <v>45505</v>
      </c>
      <c r="G8993" s="1">
        <f t="shared" si="985"/>
        <v>8</v>
      </c>
      <c r="H8993" s="1">
        <f t="shared" si="986"/>
        <v>2024</v>
      </c>
      <c r="I8993">
        <v>0</v>
      </c>
      <c r="J8993">
        <v>0</v>
      </c>
      <c r="K8993">
        <f t="shared" si="980"/>
        <v>0</v>
      </c>
      <c r="L8993">
        <v>3613</v>
      </c>
      <c r="M8993" s="6">
        <f t="shared" si="981"/>
        <v>0</v>
      </c>
      <c r="N8993" s="6">
        <f t="shared" si="982"/>
        <v>0</v>
      </c>
      <c r="O8993" s="6">
        <f t="shared" si="983"/>
        <v>0</v>
      </c>
      <c r="Q8993">
        <f>_xlfn.XLOOKUP(C8993&amp;G8993&amp;H8993,covid!$E$2:$E$2184,covid!$D$2:$D$2184,0,0,1)</f>
        <v>0</v>
      </c>
    </row>
    <row r="8994" spans="1:17" x14ac:dyDescent="0.3">
      <c r="A8994">
        <f>_xlfn.XLOOKUP(C8994,kamus!$B$2:$B$87,kamus!$A$2:$A$87,0,0,1)</f>
        <v>32</v>
      </c>
      <c r="B8994" t="str">
        <f>_xlfn.XLOOKUP(C8994,kamus!$B$2:$B$87,kamus!$D$2:$D$87,"dihapus",0,1)</f>
        <v>Minggir</v>
      </c>
      <c r="C8994" t="s">
        <v>243</v>
      </c>
      <c r="D8994">
        <f>_xlfn.XLOOKUP(C8994,kamus!$B$2:$B$87,kamus!$J$2:$J$87,"dihapus",0,1)</f>
        <v>0</v>
      </c>
      <c r="E8994">
        <f t="shared" si="984"/>
        <v>0</v>
      </c>
      <c r="F8994" s="14">
        <v>45505</v>
      </c>
      <c r="G8994" s="1">
        <f t="shared" si="985"/>
        <v>8</v>
      </c>
      <c r="H8994" s="1">
        <f t="shared" si="986"/>
        <v>2024</v>
      </c>
      <c r="I8994">
        <v>0</v>
      </c>
      <c r="J8994">
        <v>0</v>
      </c>
      <c r="K8994">
        <f t="shared" si="980"/>
        <v>0</v>
      </c>
      <c r="L8994">
        <v>6986</v>
      </c>
      <c r="M8994" s="6">
        <f t="shared" si="981"/>
        <v>0</v>
      </c>
      <c r="N8994" s="6">
        <f t="shared" si="982"/>
        <v>0</v>
      </c>
      <c r="O8994" s="6">
        <f t="shared" si="983"/>
        <v>0</v>
      </c>
      <c r="Q8994">
        <f>_xlfn.XLOOKUP(C8994&amp;G8994&amp;H8994,covid!$E$2:$E$2184,covid!$D$2:$D$2184,0,0,1)</f>
        <v>0</v>
      </c>
    </row>
    <row r="8995" spans="1:17" x14ac:dyDescent="0.3">
      <c r="A8995">
        <f>_xlfn.XLOOKUP(C8995,kamus!$B$2:$B$87,kamus!$A$2:$A$87,0,0,1)</f>
        <v>30</v>
      </c>
      <c r="B8995" t="str">
        <f>_xlfn.XLOOKUP(C8995,kamus!$B$2:$B$87,kamus!$D$2:$D$87,"dihapus",0,1)</f>
        <v>Minggir</v>
      </c>
      <c r="C8995" t="s">
        <v>244</v>
      </c>
      <c r="D8995">
        <f>_xlfn.XLOOKUP(C8995,kamus!$B$2:$B$87,kamus!$J$2:$J$87,"dihapus",0,1)</f>
        <v>0</v>
      </c>
      <c r="E8995">
        <f t="shared" si="984"/>
        <v>0</v>
      </c>
      <c r="F8995" s="14">
        <v>45505</v>
      </c>
      <c r="G8995" s="1">
        <f t="shared" si="985"/>
        <v>8</v>
      </c>
      <c r="H8995" s="1">
        <f t="shared" si="986"/>
        <v>2024</v>
      </c>
      <c r="I8995">
        <v>0</v>
      </c>
      <c r="J8995">
        <v>0</v>
      </c>
      <c r="K8995">
        <f t="shared" si="980"/>
        <v>0</v>
      </c>
      <c r="L8995">
        <v>8719</v>
      </c>
      <c r="M8995" s="6">
        <f t="shared" si="981"/>
        <v>0</v>
      </c>
      <c r="N8995" s="6">
        <f t="shared" si="982"/>
        <v>0</v>
      </c>
      <c r="O8995" s="6">
        <f t="shared" si="983"/>
        <v>0</v>
      </c>
      <c r="Q8995">
        <f>_xlfn.XLOOKUP(C8995&amp;G8995&amp;H8995,covid!$E$2:$E$2184,covid!$D$2:$D$2184,0,0,1)</f>
        <v>0</v>
      </c>
    </row>
    <row r="8996" spans="1:17" x14ac:dyDescent="0.3">
      <c r="A8996">
        <f>_xlfn.XLOOKUP(C8996,kamus!$B$2:$B$87,kamus!$A$2:$A$87,0,0,1)</f>
        <v>29</v>
      </c>
      <c r="B8996" t="str">
        <f>_xlfn.XLOOKUP(C8996,kamus!$B$2:$B$87,kamus!$D$2:$D$87,"dihapus",0,1)</f>
        <v>Minggir</v>
      </c>
      <c r="C8996" t="s">
        <v>245</v>
      </c>
      <c r="D8996">
        <f>_xlfn.XLOOKUP(C8996,kamus!$B$2:$B$87,kamus!$J$2:$J$87,"dihapus",0,1)</f>
        <v>0</v>
      </c>
      <c r="E8996">
        <f t="shared" si="984"/>
        <v>0</v>
      </c>
      <c r="F8996" s="14">
        <v>45505</v>
      </c>
      <c r="G8996" s="1">
        <f t="shared" si="985"/>
        <v>8</v>
      </c>
      <c r="H8996" s="1">
        <f t="shared" si="986"/>
        <v>2024</v>
      </c>
      <c r="I8996">
        <v>0</v>
      </c>
      <c r="J8996">
        <v>0</v>
      </c>
      <c r="K8996">
        <f t="shared" si="980"/>
        <v>0</v>
      </c>
      <c r="L8996">
        <v>5131</v>
      </c>
      <c r="M8996" s="6">
        <f t="shared" si="981"/>
        <v>0</v>
      </c>
      <c r="N8996" s="6">
        <f t="shared" si="982"/>
        <v>0</v>
      </c>
      <c r="O8996" s="6">
        <f t="shared" si="983"/>
        <v>0</v>
      </c>
      <c r="Q8996">
        <f>_xlfn.XLOOKUP(C8996&amp;G8996&amp;H8996,covid!$E$2:$E$2184,covid!$D$2:$D$2184,0,0,1)</f>
        <v>0</v>
      </c>
    </row>
    <row r="8997" spans="1:17" x14ac:dyDescent="0.3">
      <c r="A8997">
        <f>_xlfn.XLOOKUP(C8997,kamus!$B$2:$B$87,kamus!$A$2:$A$87,0,0,1)</f>
        <v>35</v>
      </c>
      <c r="B8997" t="str">
        <f>_xlfn.XLOOKUP(C8997,kamus!$B$2:$B$87,kamus!$D$2:$D$87,"dihapus",0,1)</f>
        <v>Mlati 1</v>
      </c>
      <c r="C8997" t="s">
        <v>240</v>
      </c>
      <c r="D8997">
        <f>_xlfn.XLOOKUP(C8997,kamus!$B$2:$B$87,kamus!$J$2:$J$87,"dihapus",0,1)</f>
        <v>1</v>
      </c>
      <c r="E8997">
        <f t="shared" si="984"/>
        <v>1</v>
      </c>
      <c r="F8997" s="14">
        <v>45505</v>
      </c>
      <c r="G8997" s="1">
        <f t="shared" si="985"/>
        <v>8</v>
      </c>
      <c r="H8997" s="1">
        <f t="shared" si="986"/>
        <v>2024</v>
      </c>
      <c r="I8997">
        <v>0</v>
      </c>
      <c r="J8997">
        <v>0</v>
      </c>
      <c r="K8997">
        <f t="shared" si="980"/>
        <v>0</v>
      </c>
      <c r="L8997">
        <v>18761</v>
      </c>
      <c r="M8997" s="6">
        <f t="shared" si="981"/>
        <v>0</v>
      </c>
      <c r="N8997" s="6">
        <f t="shared" si="982"/>
        <v>0</v>
      </c>
      <c r="O8997" s="6">
        <f t="shared" si="983"/>
        <v>0</v>
      </c>
      <c r="Q8997">
        <f>_xlfn.XLOOKUP(C8997&amp;G8997&amp;H8997,covid!$E$2:$E$2184,covid!$D$2:$D$2184,0,0,1)</f>
        <v>0</v>
      </c>
    </row>
    <row r="8998" spans="1:17" x14ac:dyDescent="0.3">
      <c r="A8998">
        <f>_xlfn.XLOOKUP(C8998,kamus!$B$2:$B$87,kamus!$A$2:$A$87,0,0,1)</f>
        <v>34</v>
      </c>
      <c r="B8998" t="str">
        <f>_xlfn.XLOOKUP(C8998,kamus!$B$2:$B$87,kamus!$D$2:$D$87,"dihapus",0,1)</f>
        <v>Mlati 1</v>
      </c>
      <c r="C8998" t="s">
        <v>254</v>
      </c>
      <c r="D8998">
        <f>_xlfn.XLOOKUP(C8998,kamus!$B$2:$B$87,kamus!$J$2:$J$87,"dihapus",0,1)</f>
        <v>1</v>
      </c>
      <c r="E8998">
        <f t="shared" si="984"/>
        <v>1</v>
      </c>
      <c r="F8998" s="14">
        <v>45505</v>
      </c>
      <c r="G8998" s="1">
        <f t="shared" si="985"/>
        <v>8</v>
      </c>
      <c r="H8998" s="1">
        <f t="shared" si="986"/>
        <v>2024</v>
      </c>
      <c r="I8998">
        <v>0</v>
      </c>
      <c r="J8998">
        <v>4</v>
      </c>
      <c r="K8998">
        <f t="shared" si="980"/>
        <v>4</v>
      </c>
      <c r="L8998">
        <v>35111</v>
      </c>
      <c r="M8998" s="6">
        <f t="shared" si="981"/>
        <v>0</v>
      </c>
      <c r="N8998" s="6">
        <f t="shared" si="982"/>
        <v>11.392441115319986</v>
      </c>
      <c r="O8998" s="6">
        <f t="shared" si="983"/>
        <v>11.392441115319986</v>
      </c>
      <c r="Q8998">
        <f>_xlfn.XLOOKUP(C8998&amp;G8998&amp;H8998,covid!$E$2:$E$2184,covid!$D$2:$D$2184,0,0,1)</f>
        <v>0</v>
      </c>
    </row>
    <row r="8999" spans="1:17" x14ac:dyDescent="0.3">
      <c r="A8999">
        <f>_xlfn.XLOOKUP(C8999,kamus!$B$2:$B$87,kamus!$A$2:$A$87,0,0,1)</f>
        <v>38</v>
      </c>
      <c r="B8999" t="str">
        <f>_xlfn.XLOOKUP(C8999,kamus!$B$2:$B$87,kamus!$D$2:$D$87,"dihapus",0,1)</f>
        <v>Mlati 2</v>
      </c>
      <c r="C8999" t="s">
        <v>258</v>
      </c>
      <c r="D8999">
        <f>_xlfn.XLOOKUP(C8999,kamus!$B$2:$B$87,kamus!$J$2:$J$87,"dihapus",0,1)</f>
        <v>0</v>
      </c>
      <c r="E8999">
        <f t="shared" si="984"/>
        <v>0</v>
      </c>
      <c r="F8999" s="14">
        <v>45505</v>
      </c>
      <c r="G8999" s="1">
        <f t="shared" si="985"/>
        <v>8</v>
      </c>
      <c r="H8999" s="1">
        <f t="shared" si="986"/>
        <v>2024</v>
      </c>
      <c r="I8999">
        <v>3</v>
      </c>
      <c r="J8999">
        <v>3</v>
      </c>
      <c r="K8999">
        <f t="shared" si="980"/>
        <v>6</v>
      </c>
      <c r="L8999">
        <v>16543</v>
      </c>
      <c r="M8999" s="6">
        <f t="shared" si="981"/>
        <v>18.134558423502387</v>
      </c>
      <c r="N8999" s="6">
        <f t="shared" si="982"/>
        <v>18.134558423502387</v>
      </c>
      <c r="O8999" s="6">
        <f t="shared" si="983"/>
        <v>36.269116847004774</v>
      </c>
      <c r="Q8999">
        <f>_xlfn.XLOOKUP(C8999&amp;G8999&amp;H8999,covid!$E$2:$E$2184,covid!$D$2:$D$2184,0,0,1)</f>
        <v>0</v>
      </c>
    </row>
    <row r="9000" spans="1:17" x14ac:dyDescent="0.3">
      <c r="A9000">
        <f>_xlfn.XLOOKUP(C9000,kamus!$B$2:$B$87,kamus!$A$2:$A$87,0,0,1)</f>
        <v>36</v>
      </c>
      <c r="B9000" t="str">
        <f>_xlfn.XLOOKUP(C9000,kamus!$B$2:$B$87,kamus!$D$2:$D$87,"dihapus",0,1)</f>
        <v>Mlati 2</v>
      </c>
      <c r="C9000" t="s">
        <v>268</v>
      </c>
      <c r="D9000">
        <f>_xlfn.XLOOKUP(C9000,kamus!$B$2:$B$87,kamus!$J$2:$J$87,"dihapus",0,1)</f>
        <v>1</v>
      </c>
      <c r="E9000">
        <f t="shared" si="984"/>
        <v>1</v>
      </c>
      <c r="F9000" s="14">
        <v>45505</v>
      </c>
      <c r="G9000" s="1">
        <f t="shared" si="985"/>
        <v>8</v>
      </c>
      <c r="H9000" s="1">
        <f t="shared" si="986"/>
        <v>2024</v>
      </c>
      <c r="I9000">
        <v>0</v>
      </c>
      <c r="J9000">
        <v>0</v>
      </c>
      <c r="K9000">
        <f t="shared" si="980"/>
        <v>0</v>
      </c>
      <c r="L9000">
        <v>11450</v>
      </c>
      <c r="M9000" s="6">
        <f t="shared" si="981"/>
        <v>0</v>
      </c>
      <c r="N9000" s="6">
        <f t="shared" si="982"/>
        <v>0</v>
      </c>
      <c r="O9000" s="6">
        <f t="shared" si="983"/>
        <v>0</v>
      </c>
      <c r="Q9000">
        <f>_xlfn.XLOOKUP(C9000&amp;G9000&amp;H9000,covid!$E$2:$E$2184,covid!$D$2:$D$2184,0,0,1)</f>
        <v>0</v>
      </c>
    </row>
    <row r="9001" spans="1:17" x14ac:dyDescent="0.3">
      <c r="A9001">
        <f>_xlfn.XLOOKUP(C9001,kamus!$B$2:$B$87,kamus!$A$2:$A$87,0,0,1)</f>
        <v>37</v>
      </c>
      <c r="B9001" t="str">
        <f>_xlfn.XLOOKUP(C9001,kamus!$B$2:$B$87,kamus!$D$2:$D$87,"dihapus",0,1)</f>
        <v>Mlati 2</v>
      </c>
      <c r="C9001" s="19" t="s">
        <v>270</v>
      </c>
      <c r="D9001">
        <f>_xlfn.XLOOKUP(C9001,kamus!$B$2:$B$87,kamus!$J$2:$J$87,"dihapus",0,1)</f>
        <v>1</v>
      </c>
      <c r="E9001">
        <f t="shared" si="984"/>
        <v>1</v>
      </c>
      <c r="F9001" s="14">
        <v>45505</v>
      </c>
      <c r="G9001" s="1">
        <f t="shared" si="985"/>
        <v>8</v>
      </c>
      <c r="H9001" s="1">
        <f t="shared" si="986"/>
        <v>2024</v>
      </c>
      <c r="I9001">
        <v>0</v>
      </c>
      <c r="J9001">
        <v>0</v>
      </c>
      <c r="K9001">
        <f t="shared" si="980"/>
        <v>0</v>
      </c>
      <c r="L9001">
        <v>13603</v>
      </c>
      <c r="M9001" s="6">
        <f t="shared" si="981"/>
        <v>0</v>
      </c>
      <c r="N9001" s="6">
        <f t="shared" si="982"/>
        <v>0</v>
      </c>
      <c r="O9001" s="6">
        <f t="shared" si="983"/>
        <v>0</v>
      </c>
      <c r="Q9001">
        <f>_xlfn.XLOOKUP(C9001&amp;G9001&amp;H9001,covid!$E$2:$E$2184,covid!$D$2:$D$2184,0,0,1)</f>
        <v>0</v>
      </c>
    </row>
    <row r="9002" spans="1:17" x14ac:dyDescent="0.3">
      <c r="A9002">
        <f>_xlfn.XLOOKUP(C9002,kamus!$B$2:$B$87,kamus!$A$2:$A$87,0,0,1)</f>
        <v>39</v>
      </c>
      <c r="B9002" t="str">
        <f>_xlfn.XLOOKUP(C9002,kamus!$B$2:$B$87,kamus!$D$2:$D$87,"dihapus",0,1)</f>
        <v>Moyudan</v>
      </c>
      <c r="C9002" t="s">
        <v>259</v>
      </c>
      <c r="D9002">
        <f>_xlfn.XLOOKUP(C9002,kamus!$B$2:$B$87,kamus!$J$2:$J$87,"dihapus",0,1)</f>
        <v>0</v>
      </c>
      <c r="E9002">
        <f t="shared" si="984"/>
        <v>0</v>
      </c>
      <c r="F9002" s="14">
        <v>45505</v>
      </c>
      <c r="G9002" s="1">
        <f t="shared" si="985"/>
        <v>8</v>
      </c>
      <c r="H9002" s="1">
        <f t="shared" si="986"/>
        <v>2024</v>
      </c>
      <c r="I9002">
        <v>1</v>
      </c>
      <c r="J9002">
        <v>1</v>
      </c>
      <c r="K9002">
        <f t="shared" si="980"/>
        <v>2</v>
      </c>
      <c r="L9002">
        <v>11796</v>
      </c>
      <c r="M9002" s="6">
        <f t="shared" si="981"/>
        <v>8.4774499830451013</v>
      </c>
      <c r="N9002" s="6">
        <f t="shared" si="982"/>
        <v>8.4774499830451013</v>
      </c>
      <c r="O9002" s="6">
        <f t="shared" si="983"/>
        <v>16.954899966090203</v>
      </c>
      <c r="Q9002">
        <f>_xlfn.XLOOKUP(C9002&amp;G9002&amp;H9002,covid!$E$2:$E$2184,covid!$D$2:$D$2184,0,0,1)</f>
        <v>0</v>
      </c>
    </row>
    <row r="9003" spans="1:17" x14ac:dyDescent="0.3">
      <c r="A9003">
        <f>_xlfn.XLOOKUP(C9003,kamus!$B$2:$B$87,kamus!$A$2:$A$87,0,0,1)</f>
        <v>42</v>
      </c>
      <c r="B9003" t="str">
        <f>_xlfn.XLOOKUP(C9003,kamus!$B$2:$B$87,kamus!$D$2:$D$87,"dihapus",0,1)</f>
        <v>Moyudan</v>
      </c>
      <c r="C9003" t="s">
        <v>260</v>
      </c>
      <c r="D9003">
        <f>_xlfn.XLOOKUP(C9003,kamus!$B$2:$B$87,kamus!$J$2:$J$87,"dihapus",0,1)</f>
        <v>0</v>
      </c>
      <c r="E9003">
        <f t="shared" si="984"/>
        <v>0</v>
      </c>
      <c r="F9003" s="14">
        <v>45505</v>
      </c>
      <c r="G9003" s="1">
        <f t="shared" si="985"/>
        <v>8</v>
      </c>
      <c r="H9003" s="1">
        <f t="shared" si="986"/>
        <v>2024</v>
      </c>
      <c r="I9003">
        <v>2</v>
      </c>
      <c r="J9003">
        <v>0</v>
      </c>
      <c r="K9003">
        <f t="shared" si="980"/>
        <v>2</v>
      </c>
      <c r="L9003">
        <v>7149</v>
      </c>
      <c r="M9003" s="6">
        <f t="shared" si="981"/>
        <v>27.975940691005732</v>
      </c>
      <c r="N9003" s="6">
        <f t="shared" si="982"/>
        <v>0</v>
      </c>
      <c r="O9003" s="6">
        <f t="shared" si="983"/>
        <v>27.975940691005732</v>
      </c>
      <c r="Q9003">
        <f>_xlfn.XLOOKUP(C9003&amp;G9003&amp;H9003,covid!$E$2:$E$2184,covid!$D$2:$D$2184,0,0,1)</f>
        <v>0</v>
      </c>
    </row>
    <row r="9004" spans="1:17" x14ac:dyDescent="0.3">
      <c r="A9004">
        <f>_xlfn.XLOOKUP(C9004,kamus!$B$2:$B$87,kamus!$A$2:$A$87,0,0,1)</f>
        <v>41</v>
      </c>
      <c r="B9004" t="str">
        <f>_xlfn.XLOOKUP(C9004,kamus!$B$2:$B$87,kamus!$D$2:$D$87,"dihapus",0,1)</f>
        <v>Moyudan</v>
      </c>
      <c r="C9004" t="s">
        <v>262</v>
      </c>
      <c r="D9004">
        <f>_xlfn.XLOOKUP(C9004,kamus!$B$2:$B$87,kamus!$J$2:$J$87,"dihapus",0,1)</f>
        <v>0</v>
      </c>
      <c r="E9004">
        <f t="shared" si="984"/>
        <v>0</v>
      </c>
      <c r="F9004" s="14">
        <v>45505</v>
      </c>
      <c r="G9004" s="1">
        <f t="shared" si="985"/>
        <v>8</v>
      </c>
      <c r="H9004" s="1">
        <f t="shared" si="986"/>
        <v>2024</v>
      </c>
      <c r="I9004">
        <v>0</v>
      </c>
      <c r="J9004">
        <v>0</v>
      </c>
      <c r="K9004">
        <f t="shared" si="980"/>
        <v>0</v>
      </c>
      <c r="L9004">
        <v>6661</v>
      </c>
      <c r="M9004" s="6">
        <f t="shared" si="981"/>
        <v>0</v>
      </c>
      <c r="N9004" s="6">
        <f t="shared" si="982"/>
        <v>0</v>
      </c>
      <c r="O9004" s="6">
        <f t="shared" si="983"/>
        <v>0</v>
      </c>
      <c r="Q9004">
        <f>_xlfn.XLOOKUP(C9004&amp;G9004&amp;H9004,covid!$E$2:$E$2184,covid!$D$2:$D$2184,0,0,1)</f>
        <v>0</v>
      </c>
    </row>
    <row r="9005" spans="1:17" x14ac:dyDescent="0.3">
      <c r="A9005">
        <f>_xlfn.XLOOKUP(C9005,kamus!$B$2:$B$87,kamus!$A$2:$A$87,0,0,1)</f>
        <v>40</v>
      </c>
      <c r="B9005" t="str">
        <f>_xlfn.XLOOKUP(C9005,kamus!$B$2:$B$87,kamus!$D$2:$D$87,"dihapus",0,1)</f>
        <v>Moyudan</v>
      </c>
      <c r="C9005" t="s">
        <v>264</v>
      </c>
      <c r="D9005">
        <f>_xlfn.XLOOKUP(C9005,kamus!$B$2:$B$87,kamus!$J$2:$J$87,"dihapus",0,1)</f>
        <v>0</v>
      </c>
      <c r="E9005">
        <f t="shared" si="984"/>
        <v>0</v>
      </c>
      <c r="F9005" s="14">
        <v>45505</v>
      </c>
      <c r="G9005" s="1">
        <f t="shared" si="985"/>
        <v>8</v>
      </c>
      <c r="H9005" s="1">
        <f t="shared" si="986"/>
        <v>2024</v>
      </c>
      <c r="I9005">
        <v>2</v>
      </c>
      <c r="J9005">
        <v>0</v>
      </c>
      <c r="K9005">
        <f t="shared" si="980"/>
        <v>2</v>
      </c>
      <c r="L9005">
        <v>8292</v>
      </c>
      <c r="M9005" s="6">
        <f t="shared" si="981"/>
        <v>24.119633381572601</v>
      </c>
      <c r="N9005" s="6">
        <f t="shared" si="982"/>
        <v>0</v>
      </c>
      <c r="O9005" s="6">
        <f t="shared" si="983"/>
        <v>24.119633381572601</v>
      </c>
      <c r="Q9005">
        <f>_xlfn.XLOOKUP(C9005&amp;G9005&amp;H9005,covid!$E$2:$E$2184,covid!$D$2:$D$2184,0,0,1)</f>
        <v>0</v>
      </c>
    </row>
    <row r="9006" spans="1:17" x14ac:dyDescent="0.3">
      <c r="A9006">
        <f>_xlfn.XLOOKUP(C9006,kamus!$B$2:$B$87,kamus!$A$2:$A$87,0,0,1)</f>
        <v>43</v>
      </c>
      <c r="B9006" t="str">
        <f>_xlfn.XLOOKUP(C9006,kamus!$B$2:$B$87,kamus!$D$2:$D$87,"dihapus",0,1)</f>
        <v>Ngaglik 1</v>
      </c>
      <c r="C9006" t="s">
        <v>228</v>
      </c>
      <c r="D9006">
        <f>_xlfn.XLOOKUP(C9006,kamus!$B$2:$B$87,kamus!$J$2:$J$87,"dihapus",0,1)</f>
        <v>1</v>
      </c>
      <c r="E9006">
        <f t="shared" si="984"/>
        <v>1</v>
      </c>
      <c r="F9006" s="14">
        <v>45505</v>
      </c>
      <c r="G9006" s="1">
        <f t="shared" si="985"/>
        <v>8</v>
      </c>
      <c r="H9006" s="1">
        <f t="shared" si="986"/>
        <v>2024</v>
      </c>
      <c r="I9006">
        <v>0</v>
      </c>
      <c r="J9006">
        <v>0</v>
      </c>
      <c r="K9006">
        <f t="shared" si="980"/>
        <v>0</v>
      </c>
      <c r="L9006">
        <v>12621</v>
      </c>
      <c r="M9006" s="6">
        <f t="shared" si="981"/>
        <v>0</v>
      </c>
      <c r="N9006" s="6">
        <f t="shared" si="982"/>
        <v>0</v>
      </c>
      <c r="O9006" s="6">
        <f t="shared" si="983"/>
        <v>0</v>
      </c>
      <c r="Q9006">
        <f>_xlfn.XLOOKUP(C9006&amp;G9006&amp;H9006,covid!$E$2:$E$2184,covid!$D$2:$D$2184,0,0,1)</f>
        <v>0</v>
      </c>
    </row>
    <row r="9007" spans="1:17" x14ac:dyDescent="0.3">
      <c r="A9007">
        <f>_xlfn.XLOOKUP(C9007,kamus!$B$2:$B$87,kamus!$A$2:$A$87,0,0,1)</f>
        <v>44</v>
      </c>
      <c r="B9007" t="str">
        <f>_xlfn.XLOOKUP(C9007,kamus!$B$2:$B$87,kamus!$D$2:$D$87,"dihapus",0,1)</f>
        <v>Ngaglik 1</v>
      </c>
      <c r="C9007" t="s">
        <v>237</v>
      </c>
      <c r="D9007">
        <f>_xlfn.XLOOKUP(C9007,kamus!$B$2:$B$87,kamus!$J$2:$J$87,"dihapus",0,1)</f>
        <v>1</v>
      </c>
      <c r="E9007">
        <f t="shared" si="984"/>
        <v>1</v>
      </c>
      <c r="F9007" s="14">
        <v>45505</v>
      </c>
      <c r="G9007" s="1">
        <f t="shared" si="985"/>
        <v>8</v>
      </c>
      <c r="H9007" s="1">
        <f t="shared" si="986"/>
        <v>2024</v>
      </c>
      <c r="I9007">
        <v>0</v>
      </c>
      <c r="J9007">
        <v>1</v>
      </c>
      <c r="K9007">
        <f t="shared" si="980"/>
        <v>1</v>
      </c>
      <c r="L9007">
        <v>21789</v>
      </c>
      <c r="M9007" s="6">
        <f t="shared" si="981"/>
        <v>0</v>
      </c>
      <c r="N9007" s="6">
        <f t="shared" si="982"/>
        <v>4.5894717518013675</v>
      </c>
      <c r="O9007" s="6">
        <f t="shared" si="983"/>
        <v>4.5894717518013675</v>
      </c>
      <c r="Q9007">
        <f>_xlfn.XLOOKUP(C9007&amp;G9007&amp;H9007,covid!$E$2:$E$2184,covid!$D$2:$D$2184,0,0,1)</f>
        <v>0</v>
      </c>
    </row>
    <row r="9008" spans="1:17" x14ac:dyDescent="0.3">
      <c r="A9008">
        <f>_xlfn.XLOOKUP(C9008,kamus!$B$2:$B$87,kamus!$A$2:$A$87,0,0,1)</f>
        <v>45</v>
      </c>
      <c r="B9008" t="str">
        <f>_xlfn.XLOOKUP(C9008,kamus!$B$2:$B$87,kamus!$D$2:$D$87,"dihapus",0,1)</f>
        <v>Ngaglik 1</v>
      </c>
      <c r="C9008" t="s">
        <v>255</v>
      </c>
      <c r="D9008">
        <f>_xlfn.XLOOKUP(C9008,kamus!$B$2:$B$87,kamus!$J$2:$J$87,"dihapus",0,1)</f>
        <v>1</v>
      </c>
      <c r="E9008">
        <f t="shared" si="984"/>
        <v>1</v>
      </c>
      <c r="F9008" s="14">
        <v>45505</v>
      </c>
      <c r="G9008" s="1">
        <f t="shared" si="985"/>
        <v>8</v>
      </c>
      <c r="H9008" s="1">
        <f t="shared" si="986"/>
        <v>2024</v>
      </c>
      <c r="I9008">
        <v>0</v>
      </c>
      <c r="J9008">
        <v>2</v>
      </c>
      <c r="K9008">
        <f t="shared" si="980"/>
        <v>2</v>
      </c>
      <c r="L9008">
        <v>19662</v>
      </c>
      <c r="M9008" s="6">
        <f t="shared" si="981"/>
        <v>0</v>
      </c>
      <c r="N9008" s="6">
        <f t="shared" si="982"/>
        <v>10.171905197843556</v>
      </c>
      <c r="O9008" s="6">
        <f t="shared" si="983"/>
        <v>10.171905197843556</v>
      </c>
      <c r="Q9008">
        <f>_xlfn.XLOOKUP(C9008&amp;G9008&amp;H9008,covid!$E$2:$E$2184,covid!$D$2:$D$2184,0,0,1)</f>
        <v>0</v>
      </c>
    </row>
    <row r="9009" spans="1:17" x14ac:dyDescent="0.3">
      <c r="A9009">
        <f>_xlfn.XLOOKUP(C9009,kamus!$B$2:$B$87,kamus!$A$2:$A$87,0,0,1)</f>
        <v>48</v>
      </c>
      <c r="B9009" t="str">
        <f>_xlfn.XLOOKUP(C9009,kamus!$B$2:$B$87,kamus!$D$2:$D$87,"dihapus",0,1)</f>
        <v>Ngaglik 2</v>
      </c>
      <c r="C9009" t="s">
        <v>208</v>
      </c>
      <c r="D9009">
        <f>_xlfn.XLOOKUP(C9009,kamus!$B$2:$B$87,kamus!$J$2:$J$87,"dihapus",0,1)</f>
        <v>1</v>
      </c>
      <c r="E9009">
        <f t="shared" si="984"/>
        <v>1</v>
      </c>
      <c r="F9009" s="14">
        <v>45505</v>
      </c>
      <c r="G9009" s="1">
        <f t="shared" si="985"/>
        <v>8</v>
      </c>
      <c r="H9009" s="1">
        <f t="shared" si="986"/>
        <v>2024</v>
      </c>
      <c r="I9009">
        <v>0</v>
      </c>
      <c r="J9009">
        <v>1</v>
      </c>
      <c r="K9009">
        <f t="shared" si="980"/>
        <v>1</v>
      </c>
      <c r="L9009">
        <v>10378</v>
      </c>
      <c r="M9009" s="6">
        <f t="shared" si="981"/>
        <v>0</v>
      </c>
      <c r="N9009" s="6">
        <f t="shared" si="982"/>
        <v>9.6357679707072652</v>
      </c>
      <c r="O9009" s="6">
        <f t="shared" si="983"/>
        <v>9.6357679707072652</v>
      </c>
      <c r="Q9009">
        <f>_xlfn.XLOOKUP(C9009&amp;G9009&amp;H9009,covid!$E$2:$E$2184,covid!$D$2:$D$2184,0,0,1)</f>
        <v>0</v>
      </c>
    </row>
    <row r="9010" spans="1:17" x14ac:dyDescent="0.3">
      <c r="A9010">
        <f>_xlfn.XLOOKUP(C9010,kamus!$B$2:$B$87,kamus!$A$2:$A$87,0,0,1)</f>
        <v>47</v>
      </c>
      <c r="B9010" t="str">
        <f>_xlfn.XLOOKUP(C9010,kamus!$B$2:$B$87,kamus!$D$2:$D$87,"dihapus",0,1)</f>
        <v>Ngaglik 2</v>
      </c>
      <c r="C9010" t="s">
        <v>238</v>
      </c>
      <c r="D9010">
        <f>_xlfn.XLOOKUP(C9010,kamus!$B$2:$B$87,kamus!$J$2:$J$87,"dihapus",0,1)</f>
        <v>1</v>
      </c>
      <c r="E9010">
        <f t="shared" si="984"/>
        <v>1</v>
      </c>
      <c r="F9010" s="14">
        <v>45505</v>
      </c>
      <c r="G9010" s="1">
        <f t="shared" si="985"/>
        <v>8</v>
      </c>
      <c r="H9010" s="1">
        <f t="shared" si="986"/>
        <v>2024</v>
      </c>
      <c r="I9010">
        <v>0</v>
      </c>
      <c r="J9010">
        <v>3</v>
      </c>
      <c r="K9010">
        <f t="shared" si="980"/>
        <v>3</v>
      </c>
      <c r="L9010">
        <v>22219</v>
      </c>
      <c r="M9010" s="6">
        <f t="shared" si="981"/>
        <v>0</v>
      </c>
      <c r="N9010" s="6">
        <f t="shared" si="982"/>
        <v>13.501957783878661</v>
      </c>
      <c r="O9010" s="6">
        <f t="shared" si="983"/>
        <v>13.501957783878661</v>
      </c>
      <c r="Q9010">
        <f>_xlfn.XLOOKUP(C9010&amp;G9010&amp;H9010,covid!$E$2:$E$2184,covid!$D$2:$D$2184,0,0,1)</f>
        <v>0</v>
      </c>
    </row>
    <row r="9011" spans="1:17" x14ac:dyDescent="0.3">
      <c r="A9011">
        <f>_xlfn.XLOOKUP(C9011,kamus!$B$2:$B$87,kamus!$A$2:$A$87,0,0,1)</f>
        <v>46</v>
      </c>
      <c r="B9011" t="str">
        <f>_xlfn.XLOOKUP(C9011,kamus!$B$2:$B$87,kamus!$D$2:$D$87,"dihapus",0,1)</f>
        <v>Ngaglik 2</v>
      </c>
      <c r="C9011" t="s">
        <v>257</v>
      </c>
      <c r="D9011">
        <f>_xlfn.XLOOKUP(C9011,kamus!$B$2:$B$87,kamus!$J$2:$J$87,"dihapus",0,1)</f>
        <v>1</v>
      </c>
      <c r="E9011">
        <f t="shared" si="984"/>
        <v>1</v>
      </c>
      <c r="F9011" s="14">
        <v>45505</v>
      </c>
      <c r="G9011" s="1">
        <f t="shared" si="985"/>
        <v>8</v>
      </c>
      <c r="H9011" s="1">
        <f t="shared" si="986"/>
        <v>2024</v>
      </c>
      <c r="I9011">
        <v>0</v>
      </c>
      <c r="J9011">
        <v>0</v>
      </c>
      <c r="K9011">
        <f t="shared" si="980"/>
        <v>0</v>
      </c>
      <c r="L9011">
        <v>16798</v>
      </c>
      <c r="M9011" s="6">
        <f t="shared" si="981"/>
        <v>0</v>
      </c>
      <c r="N9011" s="6">
        <f t="shared" si="982"/>
        <v>0</v>
      </c>
      <c r="O9011" s="6">
        <f t="shared" si="983"/>
        <v>0</v>
      </c>
      <c r="Q9011">
        <f>_xlfn.XLOOKUP(C9011&amp;G9011&amp;H9011,covid!$E$2:$E$2184,covid!$D$2:$D$2184,0,0,1)</f>
        <v>0</v>
      </c>
    </row>
    <row r="9012" spans="1:17" x14ac:dyDescent="0.3">
      <c r="A9012">
        <f>_xlfn.XLOOKUP(C9012,kamus!$B$2:$B$87,kamus!$A$2:$A$87,0,0,1)</f>
        <v>50</v>
      </c>
      <c r="B9012" t="str">
        <f>_xlfn.XLOOKUP(C9012,kamus!$B$2:$B$87,kamus!$D$2:$D$87,"dihapus",0,1)</f>
        <v>Ngemplak 1</v>
      </c>
      <c r="C9012" t="s">
        <v>202</v>
      </c>
      <c r="D9012">
        <f>_xlfn.XLOOKUP(C9012,kamus!$B$2:$B$87,kamus!$J$2:$J$87,"dihapus",0,1)</f>
        <v>0</v>
      </c>
      <c r="E9012">
        <f t="shared" si="984"/>
        <v>0</v>
      </c>
      <c r="F9012" s="14">
        <v>45505</v>
      </c>
      <c r="G9012" s="1">
        <f t="shared" si="985"/>
        <v>8</v>
      </c>
      <c r="H9012" s="1">
        <f t="shared" si="986"/>
        <v>2024</v>
      </c>
      <c r="I9012">
        <v>2</v>
      </c>
      <c r="J9012">
        <v>0</v>
      </c>
      <c r="K9012">
        <f t="shared" si="980"/>
        <v>2</v>
      </c>
      <c r="L9012">
        <v>7935</v>
      </c>
      <c r="M9012" s="6">
        <f t="shared" si="981"/>
        <v>25.20478890989288</v>
      </c>
      <c r="N9012" s="6">
        <f t="shared" si="982"/>
        <v>0</v>
      </c>
      <c r="O9012" s="6">
        <f t="shared" si="983"/>
        <v>25.20478890989288</v>
      </c>
      <c r="Q9012">
        <f>_xlfn.XLOOKUP(C9012&amp;G9012&amp;H9012,covid!$E$2:$E$2184,covid!$D$2:$D$2184,0,0,1)</f>
        <v>0</v>
      </c>
    </row>
    <row r="9013" spans="1:17" x14ac:dyDescent="0.3">
      <c r="A9013">
        <f>_xlfn.XLOOKUP(C9013,kamus!$B$2:$B$87,kamus!$A$2:$A$87,0,0,1)</f>
        <v>51</v>
      </c>
      <c r="B9013" t="str">
        <f>_xlfn.XLOOKUP(C9013,kamus!$B$2:$B$87,kamus!$D$2:$D$87,"dihapus",0,1)</f>
        <v>Ngemplak 1</v>
      </c>
      <c r="C9013" t="s">
        <v>256</v>
      </c>
      <c r="D9013">
        <f>_xlfn.XLOOKUP(C9013,kamus!$B$2:$B$87,kamus!$J$2:$J$87,"dihapus",0,1)</f>
        <v>0</v>
      </c>
      <c r="E9013">
        <f t="shared" si="984"/>
        <v>0</v>
      </c>
      <c r="F9013" s="14">
        <v>45505</v>
      </c>
      <c r="G9013" s="1">
        <f t="shared" si="985"/>
        <v>8</v>
      </c>
      <c r="H9013" s="1">
        <f t="shared" si="986"/>
        <v>2024</v>
      </c>
      <c r="I9013">
        <v>1</v>
      </c>
      <c r="J9013">
        <v>0</v>
      </c>
      <c r="K9013">
        <f t="shared" si="980"/>
        <v>1</v>
      </c>
      <c r="L9013">
        <v>8154</v>
      </c>
      <c r="M9013" s="6">
        <f t="shared" si="981"/>
        <v>12.26391954868776</v>
      </c>
      <c r="N9013" s="6">
        <f t="shared" si="982"/>
        <v>0</v>
      </c>
      <c r="O9013" s="6">
        <f t="shared" si="983"/>
        <v>12.26391954868776</v>
      </c>
      <c r="Q9013">
        <f>_xlfn.XLOOKUP(C9013&amp;G9013&amp;H9013,covid!$E$2:$E$2184,covid!$D$2:$D$2184,0,0,1)</f>
        <v>0</v>
      </c>
    </row>
    <row r="9014" spans="1:17" x14ac:dyDescent="0.3">
      <c r="A9014">
        <f>_xlfn.XLOOKUP(C9014,kamus!$B$2:$B$87,kamus!$A$2:$A$87,0,0,1)</f>
        <v>49</v>
      </c>
      <c r="B9014" t="str">
        <f>_xlfn.XLOOKUP(C9014,kamus!$B$2:$B$87,kamus!$D$2:$D$87,"dihapus",0,1)</f>
        <v>Ngemplak 1</v>
      </c>
      <c r="C9014" t="s">
        <v>276</v>
      </c>
      <c r="D9014">
        <f>_xlfn.XLOOKUP(C9014,kamus!$B$2:$B$87,kamus!$J$2:$J$87,"dihapus",0,1)</f>
        <v>1</v>
      </c>
      <c r="E9014">
        <f t="shared" si="984"/>
        <v>1</v>
      </c>
      <c r="F9014" s="14">
        <v>45505</v>
      </c>
      <c r="G9014" s="1">
        <f t="shared" si="985"/>
        <v>8</v>
      </c>
      <c r="H9014" s="1">
        <f t="shared" si="986"/>
        <v>2024</v>
      </c>
      <c r="I9014">
        <v>3</v>
      </c>
      <c r="J9014">
        <v>2</v>
      </c>
      <c r="K9014">
        <f t="shared" si="980"/>
        <v>5</v>
      </c>
      <c r="L9014">
        <v>9633</v>
      </c>
      <c r="M9014" s="6">
        <f t="shared" si="981"/>
        <v>31.142946122703211</v>
      </c>
      <c r="N9014" s="6">
        <f t="shared" si="982"/>
        <v>20.761964081802137</v>
      </c>
      <c r="O9014" s="6">
        <f t="shared" si="983"/>
        <v>51.904910204505342</v>
      </c>
      <c r="Q9014">
        <f>_xlfn.XLOOKUP(C9014&amp;G9014&amp;H9014,covid!$E$2:$E$2184,covid!$D$2:$D$2184,0,0,1)</f>
        <v>0</v>
      </c>
    </row>
    <row r="9015" spans="1:17" x14ac:dyDescent="0.3">
      <c r="A9015">
        <f>_xlfn.XLOOKUP(C9015,kamus!$B$2:$B$87,kamus!$A$2:$A$87,0,0,1)</f>
        <v>52</v>
      </c>
      <c r="B9015" t="str">
        <f>_xlfn.XLOOKUP(C9015,kamus!$B$2:$B$87,kamus!$D$2:$D$87,"dihapus",0,1)</f>
        <v>Ngemplak 2</v>
      </c>
      <c r="C9015" t="s">
        <v>277</v>
      </c>
      <c r="D9015">
        <f>_xlfn.XLOOKUP(C9015,kamus!$B$2:$B$87,kamus!$J$2:$J$87,"dihapus",0,1)</f>
        <v>1</v>
      </c>
      <c r="E9015">
        <f t="shared" si="984"/>
        <v>1</v>
      </c>
      <c r="F9015" s="14">
        <v>45505</v>
      </c>
      <c r="G9015" s="1">
        <f t="shared" si="985"/>
        <v>8</v>
      </c>
      <c r="H9015" s="1">
        <f t="shared" si="986"/>
        <v>2024</v>
      </c>
      <c r="I9015">
        <v>0</v>
      </c>
      <c r="J9015">
        <v>0</v>
      </c>
      <c r="K9015">
        <f t="shared" si="980"/>
        <v>0</v>
      </c>
      <c r="L9015">
        <v>31427</v>
      </c>
      <c r="M9015" s="6">
        <f t="shared" si="981"/>
        <v>0</v>
      </c>
      <c r="N9015" s="6">
        <f t="shared" si="982"/>
        <v>0</v>
      </c>
      <c r="O9015" s="6">
        <f t="shared" si="983"/>
        <v>0</v>
      </c>
      <c r="Q9015">
        <f>_xlfn.XLOOKUP(C9015&amp;G9015&amp;H9015,covid!$E$2:$E$2184,covid!$D$2:$D$2184,0,0,1)</f>
        <v>0</v>
      </c>
    </row>
    <row r="9016" spans="1:17" x14ac:dyDescent="0.3">
      <c r="A9016">
        <f>_xlfn.XLOOKUP(C9016,kamus!$B$2:$B$87,kamus!$A$2:$A$87,0,0,1)</f>
        <v>53</v>
      </c>
      <c r="B9016" t="str">
        <f>_xlfn.XLOOKUP(C9016,kamus!$B$2:$B$87,kamus!$D$2:$D$87,"dihapus",0,1)</f>
        <v>Ngemplak 2</v>
      </c>
      <c r="C9016" t="s">
        <v>278</v>
      </c>
      <c r="D9016">
        <f>_xlfn.XLOOKUP(C9016,kamus!$B$2:$B$87,kamus!$J$2:$J$87,"dihapus",0,1)</f>
        <v>0</v>
      </c>
      <c r="E9016">
        <f t="shared" si="984"/>
        <v>0</v>
      </c>
      <c r="F9016" s="14">
        <v>45505</v>
      </c>
      <c r="G9016" s="1">
        <f t="shared" si="985"/>
        <v>8</v>
      </c>
      <c r="H9016" s="1">
        <f t="shared" si="986"/>
        <v>2024</v>
      </c>
      <c r="I9016">
        <v>0</v>
      </c>
      <c r="J9016">
        <v>0</v>
      </c>
      <c r="K9016">
        <f t="shared" si="980"/>
        <v>0</v>
      </c>
      <c r="L9016">
        <v>8835</v>
      </c>
      <c r="M9016" s="6">
        <f t="shared" si="981"/>
        <v>0</v>
      </c>
      <c r="N9016" s="6">
        <f t="shared" si="982"/>
        <v>0</v>
      </c>
      <c r="O9016" s="6">
        <f t="shared" si="983"/>
        <v>0</v>
      </c>
      <c r="Q9016">
        <f>_xlfn.XLOOKUP(C9016&amp;G9016&amp;H9016,covid!$E$2:$E$2184,covid!$D$2:$D$2184,0,0,1)</f>
        <v>0</v>
      </c>
    </row>
    <row r="9017" spans="1:17" x14ac:dyDescent="0.3">
      <c r="A9017">
        <f>_xlfn.XLOOKUP(C9017,kamus!$B$2:$B$87,kamus!$A$2:$A$87,0,0,1)</f>
        <v>57</v>
      </c>
      <c r="B9017" t="str">
        <f>_xlfn.XLOOKUP(C9017,kamus!$B$2:$B$87,kamus!$D$2:$D$87,"dihapus",0,1)</f>
        <v>Pakem</v>
      </c>
      <c r="C9017" t="s">
        <v>204</v>
      </c>
      <c r="D9017">
        <f>_xlfn.XLOOKUP(C9017,kamus!$B$2:$B$87,kamus!$J$2:$J$87,"dihapus",0,1)</f>
        <v>0</v>
      </c>
      <c r="E9017">
        <f t="shared" si="984"/>
        <v>0</v>
      </c>
      <c r="F9017" s="14">
        <v>45505</v>
      </c>
      <c r="G9017" s="1">
        <f t="shared" si="985"/>
        <v>8</v>
      </c>
      <c r="H9017" s="1">
        <f t="shared" si="986"/>
        <v>2024</v>
      </c>
      <c r="I9017">
        <v>1</v>
      </c>
      <c r="J9017">
        <v>0</v>
      </c>
      <c r="K9017">
        <f t="shared" si="980"/>
        <v>1</v>
      </c>
      <c r="L9017">
        <v>6819</v>
      </c>
      <c r="M9017" s="6">
        <f t="shared" si="981"/>
        <v>14.664906877841325</v>
      </c>
      <c r="N9017" s="6">
        <f t="shared" si="982"/>
        <v>0</v>
      </c>
      <c r="O9017" s="6">
        <f t="shared" si="983"/>
        <v>14.664906877841325</v>
      </c>
      <c r="Q9017">
        <f>_xlfn.XLOOKUP(C9017&amp;G9017&amp;H9017,covid!$E$2:$E$2184,covid!$D$2:$D$2184,0,0,1)</f>
        <v>0</v>
      </c>
    </row>
    <row r="9018" spans="1:17" x14ac:dyDescent="0.3">
      <c r="A9018">
        <f>_xlfn.XLOOKUP(C9018,kamus!$B$2:$B$87,kamus!$A$2:$A$87,0,0,1)</f>
        <v>54</v>
      </c>
      <c r="B9018" t="str">
        <f>_xlfn.XLOOKUP(C9018,kamus!$B$2:$B$87,kamus!$D$2:$D$87,"dihapus",0,1)</f>
        <v>Pakem</v>
      </c>
      <c r="C9018" t="s">
        <v>213</v>
      </c>
      <c r="D9018">
        <f>_xlfn.XLOOKUP(C9018,kamus!$B$2:$B$87,kamus!$J$2:$J$87,"dihapus",0,1)</f>
        <v>0</v>
      </c>
      <c r="E9018">
        <f t="shared" si="984"/>
        <v>0</v>
      </c>
      <c r="F9018" s="14">
        <v>45505</v>
      </c>
      <c r="G9018" s="1">
        <f t="shared" si="985"/>
        <v>8</v>
      </c>
      <c r="H9018" s="1">
        <f t="shared" si="986"/>
        <v>2024</v>
      </c>
      <c r="I9018">
        <v>0</v>
      </c>
      <c r="J9018">
        <v>0</v>
      </c>
      <c r="K9018">
        <f t="shared" si="980"/>
        <v>0</v>
      </c>
      <c r="L9018">
        <v>9099</v>
      </c>
      <c r="M9018" s="6">
        <f t="shared" si="981"/>
        <v>0</v>
      </c>
      <c r="N9018" s="6">
        <f t="shared" si="982"/>
        <v>0</v>
      </c>
      <c r="O9018" s="6">
        <f t="shared" si="983"/>
        <v>0</v>
      </c>
      <c r="Q9018">
        <f>_xlfn.XLOOKUP(C9018&amp;G9018&amp;H9018,covid!$E$2:$E$2184,covid!$D$2:$D$2184,0,0,1)</f>
        <v>0</v>
      </c>
    </row>
    <row r="9019" spans="1:17" x14ac:dyDescent="0.3">
      <c r="A9019">
        <f>_xlfn.XLOOKUP(C9019,kamus!$B$2:$B$87,kamus!$A$2:$A$87,0,0,1)</f>
        <v>56</v>
      </c>
      <c r="B9019" t="str">
        <f>_xlfn.XLOOKUP(C9019,kamus!$B$2:$B$87,kamus!$D$2:$D$87,"dihapus",0,1)</f>
        <v>Pakem</v>
      </c>
      <c r="C9019" t="s">
        <v>214</v>
      </c>
      <c r="D9019">
        <f>_xlfn.XLOOKUP(C9019,kamus!$B$2:$B$87,kamus!$J$2:$J$87,"dihapus",0,1)</f>
        <v>1</v>
      </c>
      <c r="E9019">
        <f t="shared" si="984"/>
        <v>1</v>
      </c>
      <c r="F9019" s="14">
        <v>45505</v>
      </c>
      <c r="G9019" s="1">
        <f t="shared" si="985"/>
        <v>8</v>
      </c>
      <c r="H9019" s="1">
        <f t="shared" si="986"/>
        <v>2024</v>
      </c>
      <c r="I9019">
        <v>0</v>
      </c>
      <c r="J9019">
        <v>1</v>
      </c>
      <c r="K9019">
        <f t="shared" si="980"/>
        <v>1</v>
      </c>
      <c r="L9019">
        <v>6667</v>
      </c>
      <c r="M9019" s="6">
        <f t="shared" si="981"/>
        <v>0</v>
      </c>
      <c r="N9019" s="6">
        <f t="shared" si="982"/>
        <v>14.999250037498125</v>
      </c>
      <c r="O9019" s="6">
        <f t="shared" si="983"/>
        <v>14.999250037498125</v>
      </c>
      <c r="Q9019">
        <f>_xlfn.XLOOKUP(C9019&amp;G9019&amp;H9019,covid!$E$2:$E$2184,covid!$D$2:$D$2184,0,0,1)</f>
        <v>0</v>
      </c>
    </row>
    <row r="9020" spans="1:17" x14ac:dyDescent="0.3">
      <c r="A9020">
        <f>_xlfn.XLOOKUP(C9020,kamus!$B$2:$B$87,kamus!$A$2:$A$87,0,0,1)</f>
        <v>58</v>
      </c>
      <c r="B9020" t="str">
        <f>_xlfn.XLOOKUP(C9020,kamus!$B$2:$B$87,kamus!$D$2:$D$87,"dihapus",0,1)</f>
        <v>Pakem</v>
      </c>
      <c r="C9020" t="s">
        <v>231</v>
      </c>
      <c r="D9020">
        <f>_xlfn.XLOOKUP(C9020,kamus!$B$2:$B$87,kamus!$J$2:$J$87,"dihapus",0,1)</f>
        <v>0</v>
      </c>
      <c r="E9020">
        <f t="shared" si="984"/>
        <v>0</v>
      </c>
      <c r="F9020" s="14">
        <v>45505</v>
      </c>
      <c r="G9020" s="1">
        <f t="shared" si="985"/>
        <v>8</v>
      </c>
      <c r="H9020" s="1">
        <f t="shared" si="986"/>
        <v>2024</v>
      </c>
      <c r="I9020">
        <v>1</v>
      </c>
      <c r="J9020">
        <v>0</v>
      </c>
      <c r="K9020">
        <f t="shared" si="980"/>
        <v>1</v>
      </c>
      <c r="L9020">
        <v>6886</v>
      </c>
      <c r="M9020" s="6">
        <f t="shared" si="981"/>
        <v>14.522218995062445</v>
      </c>
      <c r="N9020" s="6">
        <f t="shared" si="982"/>
        <v>0</v>
      </c>
      <c r="O9020" s="6">
        <f t="shared" si="983"/>
        <v>14.522218995062445</v>
      </c>
      <c r="Q9020">
        <f>_xlfn.XLOOKUP(C9020&amp;G9020&amp;H9020,covid!$E$2:$E$2184,covid!$D$2:$D$2184,0,0,1)</f>
        <v>0</v>
      </c>
    </row>
    <row r="9021" spans="1:17" x14ac:dyDescent="0.3">
      <c r="A9021">
        <f>_xlfn.XLOOKUP(C9021,kamus!$B$2:$B$87,kamus!$A$2:$A$87,0,0,1)</f>
        <v>55</v>
      </c>
      <c r="B9021" t="str">
        <f>_xlfn.XLOOKUP(C9021,kamus!$B$2:$B$87,kamus!$D$2:$D$87,"dihapus",0,1)</f>
        <v>Pakem</v>
      </c>
      <c r="C9021" t="s">
        <v>234</v>
      </c>
      <c r="D9021">
        <f>_xlfn.XLOOKUP(C9021,kamus!$B$2:$B$87,kamus!$J$2:$J$87,"dihapus",0,1)</f>
        <v>0</v>
      </c>
      <c r="E9021">
        <f t="shared" si="984"/>
        <v>0</v>
      </c>
      <c r="F9021" s="14">
        <v>45505</v>
      </c>
      <c r="G9021" s="1">
        <f t="shared" si="985"/>
        <v>8</v>
      </c>
      <c r="H9021" s="1">
        <f t="shared" si="986"/>
        <v>2024</v>
      </c>
      <c r="I9021">
        <v>0</v>
      </c>
      <c r="J9021">
        <v>1</v>
      </c>
      <c r="K9021">
        <f t="shared" si="980"/>
        <v>1</v>
      </c>
      <c r="L9021">
        <v>9826</v>
      </c>
      <c r="M9021" s="6">
        <f t="shared" si="981"/>
        <v>0</v>
      </c>
      <c r="N9021" s="6">
        <f t="shared" si="982"/>
        <v>10.17708121310808</v>
      </c>
      <c r="O9021" s="6">
        <f t="shared" si="983"/>
        <v>10.17708121310808</v>
      </c>
      <c r="Q9021">
        <f>_xlfn.XLOOKUP(C9021&amp;G9021&amp;H9021,covid!$E$2:$E$2184,covid!$D$2:$D$2184,0,0,1)</f>
        <v>0</v>
      </c>
    </row>
    <row r="9022" spans="1:17" x14ac:dyDescent="0.3">
      <c r="A9022">
        <f>_xlfn.XLOOKUP(C9022,kamus!$B$2:$B$87,kamus!$A$2:$A$87,0,0,1)</f>
        <v>64</v>
      </c>
      <c r="B9022" t="str">
        <f>_xlfn.XLOOKUP(C9022,kamus!$B$2:$B$87,kamus!$D$2:$D$87,"dihapus",0,1)</f>
        <v>Prambanan</v>
      </c>
      <c r="C9022" t="s">
        <v>203</v>
      </c>
      <c r="D9022">
        <f>_xlfn.XLOOKUP(C9022,kamus!$B$2:$B$87,kamus!$J$2:$J$87,"dihapus",0,1)</f>
        <v>1</v>
      </c>
      <c r="E9022">
        <f t="shared" si="984"/>
        <v>1</v>
      </c>
      <c r="F9022" s="14">
        <v>45505</v>
      </c>
      <c r="G9022" s="1">
        <f t="shared" si="985"/>
        <v>8</v>
      </c>
      <c r="H9022" s="1">
        <f t="shared" si="986"/>
        <v>2024</v>
      </c>
      <c r="I9022">
        <v>1</v>
      </c>
      <c r="J9022">
        <v>2</v>
      </c>
      <c r="K9022">
        <f t="shared" si="980"/>
        <v>3</v>
      </c>
      <c r="L9022">
        <v>12517</v>
      </c>
      <c r="M9022" s="6">
        <f t="shared" si="981"/>
        <v>7.9891347767036835</v>
      </c>
      <c r="N9022" s="6">
        <f t="shared" si="982"/>
        <v>15.978269553407367</v>
      </c>
      <c r="O9022" s="6">
        <f t="shared" si="983"/>
        <v>23.967404330111048</v>
      </c>
      <c r="Q9022">
        <f>_xlfn.XLOOKUP(C9022&amp;G9022&amp;H9022,covid!$E$2:$E$2184,covid!$D$2:$D$2184,0,0,1)</f>
        <v>0</v>
      </c>
    </row>
    <row r="9023" spans="1:17" x14ac:dyDescent="0.3">
      <c r="A9023">
        <f>_xlfn.XLOOKUP(C9023,kamus!$B$2:$B$87,kamus!$A$2:$A$87,0,0,1)</f>
        <v>59</v>
      </c>
      <c r="B9023" t="str">
        <f>_xlfn.XLOOKUP(C9023,kamus!$B$2:$B$87,kamus!$D$2:$D$87,"dihapus",0,1)</f>
        <v>Prambanan</v>
      </c>
      <c r="C9023" t="s">
        <v>210</v>
      </c>
      <c r="D9023">
        <f>_xlfn.XLOOKUP(C9023,kamus!$B$2:$B$87,kamus!$J$2:$J$87,"dihapus",0,1)</f>
        <v>0</v>
      </c>
      <c r="E9023">
        <f t="shared" si="984"/>
        <v>0</v>
      </c>
      <c r="F9023" s="14">
        <v>45505</v>
      </c>
      <c r="G9023" s="1">
        <f t="shared" si="985"/>
        <v>8</v>
      </c>
      <c r="H9023" s="1">
        <f t="shared" si="986"/>
        <v>2024</v>
      </c>
      <c r="I9023">
        <v>0</v>
      </c>
      <c r="J9023">
        <v>0</v>
      </c>
      <c r="K9023">
        <f t="shared" si="980"/>
        <v>0</v>
      </c>
      <c r="L9023">
        <v>4724</v>
      </c>
      <c r="M9023" s="6">
        <f t="shared" si="981"/>
        <v>0</v>
      </c>
      <c r="N9023" s="6">
        <f t="shared" si="982"/>
        <v>0</v>
      </c>
      <c r="O9023" s="6">
        <f t="shared" si="983"/>
        <v>0</v>
      </c>
      <c r="Q9023">
        <f>_xlfn.XLOOKUP(C9023&amp;G9023&amp;H9023,covid!$E$2:$E$2184,covid!$D$2:$D$2184,0,0,1)</f>
        <v>0</v>
      </c>
    </row>
    <row r="9024" spans="1:17" x14ac:dyDescent="0.3">
      <c r="A9024">
        <f>_xlfn.XLOOKUP(C9024,kamus!$B$2:$B$87,kamus!$A$2:$A$87,0,0,1)</f>
        <v>61</v>
      </c>
      <c r="B9024" t="str">
        <f>_xlfn.XLOOKUP(C9024,kamus!$B$2:$B$87,kamus!$D$2:$D$87,"dihapus",0,1)</f>
        <v>Prambanan</v>
      </c>
      <c r="C9024" t="s">
        <v>219</v>
      </c>
      <c r="D9024">
        <f>_xlfn.XLOOKUP(C9024,kamus!$B$2:$B$87,kamus!$J$2:$J$87,"dihapus",0,1)</f>
        <v>0</v>
      </c>
      <c r="E9024">
        <f t="shared" si="984"/>
        <v>0</v>
      </c>
      <c r="F9024" s="14">
        <v>45505</v>
      </c>
      <c r="G9024" s="1">
        <f t="shared" si="985"/>
        <v>8</v>
      </c>
      <c r="H9024" s="1">
        <f t="shared" si="986"/>
        <v>2024</v>
      </c>
      <c r="I9024">
        <v>2</v>
      </c>
      <c r="J9024">
        <v>1</v>
      </c>
      <c r="K9024">
        <f t="shared" si="980"/>
        <v>3</v>
      </c>
      <c r="L9024">
        <v>14121</v>
      </c>
      <c r="M9024" s="6">
        <f t="shared" si="981"/>
        <v>14.163302882232138</v>
      </c>
      <c r="N9024" s="6">
        <f t="shared" si="982"/>
        <v>7.0816514411160689</v>
      </c>
      <c r="O9024" s="6">
        <f t="shared" si="983"/>
        <v>21.244954323348203</v>
      </c>
      <c r="Q9024">
        <f>_xlfn.XLOOKUP(C9024&amp;G9024&amp;H9024,covid!$E$2:$E$2184,covid!$D$2:$D$2184,0,0,1)</f>
        <v>0</v>
      </c>
    </row>
    <row r="9025" spans="1:17" x14ac:dyDescent="0.3">
      <c r="A9025">
        <f>_xlfn.XLOOKUP(C9025,kamus!$B$2:$B$87,kamus!$A$2:$A$87,0,0,1)</f>
        <v>62</v>
      </c>
      <c r="B9025" t="str">
        <f>_xlfn.XLOOKUP(C9025,kamus!$B$2:$B$87,kamus!$D$2:$D$87,"dihapus",0,1)</f>
        <v>Prambanan</v>
      </c>
      <c r="C9025" t="s">
        <v>236</v>
      </c>
      <c r="D9025">
        <f>_xlfn.XLOOKUP(C9025,kamus!$B$2:$B$87,kamus!$J$2:$J$87,"dihapus",0,1)</f>
        <v>0</v>
      </c>
      <c r="E9025">
        <f t="shared" si="984"/>
        <v>0</v>
      </c>
      <c r="F9025" s="14">
        <v>45505</v>
      </c>
      <c r="G9025" s="1">
        <f t="shared" si="985"/>
        <v>8</v>
      </c>
      <c r="H9025" s="1">
        <f t="shared" si="986"/>
        <v>2024</v>
      </c>
      <c r="I9025">
        <v>0</v>
      </c>
      <c r="J9025">
        <v>0</v>
      </c>
      <c r="K9025">
        <f t="shared" si="980"/>
        <v>0</v>
      </c>
      <c r="L9025">
        <v>6027</v>
      </c>
      <c r="M9025" s="6">
        <f t="shared" si="981"/>
        <v>0</v>
      </c>
      <c r="N9025" s="6">
        <f t="shared" si="982"/>
        <v>0</v>
      </c>
      <c r="O9025" s="6">
        <f t="shared" si="983"/>
        <v>0</v>
      </c>
      <c r="Q9025">
        <f>_xlfn.XLOOKUP(C9025&amp;G9025&amp;H9025,covid!$E$2:$E$2184,covid!$D$2:$D$2184,0,0,1)</f>
        <v>0</v>
      </c>
    </row>
    <row r="9026" spans="1:17" x14ac:dyDescent="0.3">
      <c r="A9026">
        <f>_xlfn.XLOOKUP(C9026,kamus!$B$2:$B$87,kamus!$A$2:$A$87,0,0,1)</f>
        <v>63</v>
      </c>
      <c r="B9026" t="str">
        <f>_xlfn.XLOOKUP(C9026,kamus!$B$2:$B$87,kamus!$D$2:$D$87,"dihapus",0,1)</f>
        <v>Prambanan</v>
      </c>
      <c r="C9026" t="s">
        <v>261</v>
      </c>
      <c r="D9026">
        <f>_xlfn.XLOOKUP(C9026,kamus!$B$2:$B$87,kamus!$J$2:$J$87,"dihapus",0,1)</f>
        <v>0</v>
      </c>
      <c r="E9026">
        <f t="shared" si="984"/>
        <v>0</v>
      </c>
      <c r="F9026" s="14">
        <v>45505</v>
      </c>
      <c r="G9026" s="1">
        <f t="shared" si="985"/>
        <v>8</v>
      </c>
      <c r="H9026" s="1">
        <f t="shared" si="986"/>
        <v>2024</v>
      </c>
      <c r="I9026">
        <v>1</v>
      </c>
      <c r="J9026">
        <v>1</v>
      </c>
      <c r="K9026">
        <f t="shared" ref="K9026:K9089" si="987">J9026+I9026</f>
        <v>2</v>
      </c>
      <c r="L9026">
        <v>15271</v>
      </c>
      <c r="M9026" s="6">
        <f t="shared" ref="M9026:M9089" si="988">IF(ISBLANK(I9026)=TRUE,"",I9026/$L9026*100000)</f>
        <v>6.5483596359112042</v>
      </c>
      <c r="N9026" s="6">
        <f t="shared" ref="N9026:N9089" si="989">IF(ISBLANK(J9026)=TRUE,"",J9026/$L9026*100000)</f>
        <v>6.5483596359112042</v>
      </c>
      <c r="O9026" s="6">
        <f t="shared" ref="O9026:O9089" si="990">IF(ISBLANK(K9026)=TRUE,"",K9026/$L9026*100000)</f>
        <v>13.096719271822408</v>
      </c>
      <c r="Q9026">
        <f>_xlfn.XLOOKUP(C9026&amp;G9026&amp;H9026,covid!$E$2:$E$2184,covid!$D$2:$D$2184,0,0,1)</f>
        <v>0</v>
      </c>
    </row>
    <row r="9027" spans="1:17" x14ac:dyDescent="0.3">
      <c r="A9027">
        <f>_xlfn.XLOOKUP(C9027,kamus!$B$2:$B$87,kamus!$A$2:$A$87,0,0,1)</f>
        <v>60</v>
      </c>
      <c r="B9027" t="str">
        <f>_xlfn.XLOOKUP(C9027,kamus!$B$2:$B$87,kamus!$D$2:$D$87,"dihapus",0,1)</f>
        <v>Prambanan</v>
      </c>
      <c r="C9027" t="s">
        <v>280</v>
      </c>
      <c r="D9027">
        <f>_xlfn.XLOOKUP(C9027,kamus!$B$2:$B$87,kamus!$J$2:$J$87,"dihapus",0,1)</f>
        <v>0</v>
      </c>
      <c r="E9027">
        <f t="shared" ref="E9027:E9090" si="991">IF(D9027=0,0,IF(H9027&lt;2021,0,IF(AND(H9027=2021,G9027&lt;5),0,1)))</f>
        <v>0</v>
      </c>
      <c r="F9027" s="14">
        <v>45505</v>
      </c>
      <c r="G9027" s="1">
        <f t="shared" ref="G9027:G9090" si="992">MONTH(F9027)</f>
        <v>8</v>
      </c>
      <c r="H9027" s="1">
        <f t="shared" ref="H9027:H9090" si="993">YEAR(F9027)</f>
        <v>2024</v>
      </c>
      <c r="I9027">
        <v>0</v>
      </c>
      <c r="J9027">
        <v>0</v>
      </c>
      <c r="K9027">
        <f t="shared" si="987"/>
        <v>0</v>
      </c>
      <c r="L9027">
        <v>2791</v>
      </c>
      <c r="M9027" s="6">
        <f t="shared" si="988"/>
        <v>0</v>
      </c>
      <c r="N9027" s="6">
        <f t="shared" si="989"/>
        <v>0</v>
      </c>
      <c r="O9027" s="6">
        <f t="shared" si="990"/>
        <v>0</v>
      </c>
      <c r="Q9027">
        <f>_xlfn.XLOOKUP(C9027&amp;G9027&amp;H9027,covid!$E$2:$E$2184,covid!$D$2:$D$2184,0,0,1)</f>
        <v>0</v>
      </c>
    </row>
    <row r="9028" spans="1:17" x14ac:dyDescent="0.3">
      <c r="A9028">
        <f>_xlfn.XLOOKUP(C9028,kamus!$B$2:$B$87,kamus!$A$2:$A$87,0,0,1)</f>
        <v>67</v>
      </c>
      <c r="B9028" t="str">
        <f>_xlfn.XLOOKUP(C9028,kamus!$B$2:$B$87,kamus!$D$2:$D$87,"dihapus",0,1)</f>
        <v>Seyegan</v>
      </c>
      <c r="C9028" t="s">
        <v>221</v>
      </c>
      <c r="D9028">
        <f>_xlfn.XLOOKUP(C9028,kamus!$B$2:$B$87,kamus!$J$2:$J$87,"dihapus",0,1)</f>
        <v>0</v>
      </c>
      <c r="E9028">
        <f t="shared" si="991"/>
        <v>0</v>
      </c>
      <c r="F9028" s="14">
        <v>45505</v>
      </c>
      <c r="G9028" s="1">
        <f t="shared" si="992"/>
        <v>8</v>
      </c>
      <c r="H9028" s="1">
        <f t="shared" si="993"/>
        <v>2024</v>
      </c>
      <c r="I9028">
        <v>1</v>
      </c>
      <c r="J9028">
        <v>4</v>
      </c>
      <c r="K9028">
        <f t="shared" si="987"/>
        <v>5</v>
      </c>
      <c r="L9028">
        <v>10724</v>
      </c>
      <c r="M9028" s="6">
        <f t="shared" si="988"/>
        <v>9.3248787765759058</v>
      </c>
      <c r="N9028" s="6">
        <f t="shared" si="989"/>
        <v>37.299515106303623</v>
      </c>
      <c r="O9028" s="6">
        <f t="shared" si="990"/>
        <v>46.624393882879524</v>
      </c>
      <c r="Q9028">
        <f>_xlfn.XLOOKUP(C9028&amp;G9028&amp;H9028,covid!$E$2:$E$2184,covid!$D$2:$D$2184,0,0,1)</f>
        <v>0</v>
      </c>
    </row>
    <row r="9029" spans="1:17" x14ac:dyDescent="0.3">
      <c r="A9029">
        <f>_xlfn.XLOOKUP(C9029,kamus!$B$2:$B$87,kamus!$A$2:$A$87,0,0,1)</f>
        <v>66</v>
      </c>
      <c r="B9029" t="str">
        <f>_xlfn.XLOOKUP(C9029,kamus!$B$2:$B$87,kamus!$D$2:$D$87,"dihapus",0,1)</f>
        <v>Seyegan</v>
      </c>
      <c r="C9029" t="s">
        <v>222</v>
      </c>
      <c r="D9029">
        <f>_xlfn.XLOOKUP(C9029,kamus!$B$2:$B$87,kamus!$J$2:$J$87,"dihapus",0,1)</f>
        <v>0</v>
      </c>
      <c r="E9029">
        <f t="shared" si="991"/>
        <v>0</v>
      </c>
      <c r="F9029" s="14">
        <v>45505</v>
      </c>
      <c r="G9029" s="1">
        <f t="shared" si="992"/>
        <v>8</v>
      </c>
      <c r="H9029" s="1">
        <f t="shared" si="993"/>
        <v>2024</v>
      </c>
      <c r="I9029">
        <v>0</v>
      </c>
      <c r="J9029">
        <v>0</v>
      </c>
      <c r="K9029">
        <f t="shared" si="987"/>
        <v>0</v>
      </c>
      <c r="L9029">
        <v>9523</v>
      </c>
      <c r="M9029" s="6">
        <f t="shared" si="988"/>
        <v>0</v>
      </c>
      <c r="N9029" s="6">
        <f t="shared" si="989"/>
        <v>0</v>
      </c>
      <c r="O9029" s="6">
        <f t="shared" si="990"/>
        <v>0</v>
      </c>
      <c r="Q9029">
        <f>_xlfn.XLOOKUP(C9029&amp;G9029&amp;H9029,covid!$E$2:$E$2184,covid!$D$2:$D$2184,0,0,1)</f>
        <v>0</v>
      </c>
    </row>
    <row r="9030" spans="1:17" x14ac:dyDescent="0.3">
      <c r="A9030">
        <f>_xlfn.XLOOKUP(C9030,kamus!$B$2:$B$87,kamus!$A$2:$A$87,0,0,1)</f>
        <v>68</v>
      </c>
      <c r="B9030" t="str">
        <f>_xlfn.XLOOKUP(C9030,kamus!$B$2:$B$87,kamus!$D$2:$D$87,"dihapus",0,1)</f>
        <v>Seyegan</v>
      </c>
      <c r="C9030" t="s">
        <v>223</v>
      </c>
      <c r="D9030">
        <f>_xlfn.XLOOKUP(C9030,kamus!$B$2:$B$87,kamus!$J$2:$J$87,"dihapus",0,1)</f>
        <v>0</v>
      </c>
      <c r="E9030">
        <f t="shared" si="991"/>
        <v>0</v>
      </c>
      <c r="F9030" s="14">
        <v>45505</v>
      </c>
      <c r="G9030" s="1">
        <f t="shared" si="992"/>
        <v>8</v>
      </c>
      <c r="H9030" s="1">
        <f t="shared" si="993"/>
        <v>2024</v>
      </c>
      <c r="I9030">
        <v>2</v>
      </c>
      <c r="J9030">
        <v>2</v>
      </c>
      <c r="K9030">
        <f t="shared" si="987"/>
        <v>4</v>
      </c>
      <c r="L9030">
        <v>8010</v>
      </c>
      <c r="M9030" s="6">
        <f t="shared" si="988"/>
        <v>24.968789013732835</v>
      </c>
      <c r="N9030" s="6">
        <f t="shared" si="989"/>
        <v>24.968789013732835</v>
      </c>
      <c r="O9030" s="6">
        <f t="shared" si="990"/>
        <v>49.937578027465669</v>
      </c>
      <c r="Q9030">
        <f>_xlfn.XLOOKUP(C9030&amp;G9030&amp;H9030,covid!$E$2:$E$2184,covid!$D$2:$D$2184,0,0,1)</f>
        <v>0</v>
      </c>
    </row>
    <row r="9031" spans="1:17" x14ac:dyDescent="0.3">
      <c r="A9031">
        <f>_xlfn.XLOOKUP(C9031,kamus!$B$2:$B$87,kamus!$A$2:$A$87,0,0,1)</f>
        <v>65</v>
      </c>
      <c r="B9031" t="str">
        <f>_xlfn.XLOOKUP(C9031,kamus!$B$2:$B$87,kamus!$D$2:$D$87,"dihapus",0,1)</f>
        <v>Seyegan</v>
      </c>
      <c r="C9031" t="s">
        <v>224</v>
      </c>
      <c r="D9031">
        <f>_xlfn.XLOOKUP(C9031,kamus!$B$2:$B$87,kamus!$J$2:$J$87,"dihapus",0,1)</f>
        <v>1</v>
      </c>
      <c r="E9031">
        <f t="shared" si="991"/>
        <v>1</v>
      </c>
      <c r="F9031" s="14">
        <v>45505</v>
      </c>
      <c r="G9031" s="1">
        <f t="shared" si="992"/>
        <v>8</v>
      </c>
      <c r="H9031" s="1">
        <f t="shared" si="993"/>
        <v>2024</v>
      </c>
      <c r="I9031">
        <v>0</v>
      </c>
      <c r="J9031">
        <v>0</v>
      </c>
      <c r="K9031">
        <f t="shared" si="987"/>
        <v>0</v>
      </c>
      <c r="L9031">
        <v>11168</v>
      </c>
      <c r="M9031" s="6">
        <f t="shared" si="988"/>
        <v>0</v>
      </c>
      <c r="N9031" s="6">
        <f t="shared" si="989"/>
        <v>0</v>
      </c>
      <c r="O9031" s="6">
        <f t="shared" si="990"/>
        <v>0</v>
      </c>
      <c r="Q9031">
        <f>_xlfn.XLOOKUP(C9031&amp;G9031&amp;H9031,covid!$E$2:$E$2184,covid!$D$2:$D$2184,0,0,1)</f>
        <v>0</v>
      </c>
    </row>
    <row r="9032" spans="1:17" x14ac:dyDescent="0.3">
      <c r="A9032">
        <f>_xlfn.XLOOKUP(C9032,kamus!$B$2:$B$87,kamus!$A$2:$A$87,0,0,1)</f>
        <v>69</v>
      </c>
      <c r="B9032" t="str">
        <f>_xlfn.XLOOKUP(C9032,kamus!$B$2:$B$87,kamus!$D$2:$D$87,"dihapus",0,1)</f>
        <v>Seyegan</v>
      </c>
      <c r="C9032" t="s">
        <v>225</v>
      </c>
      <c r="D9032">
        <f>_xlfn.XLOOKUP(C9032,kamus!$B$2:$B$87,kamus!$J$2:$J$87,"dihapus",0,1)</f>
        <v>0</v>
      </c>
      <c r="E9032">
        <f t="shared" si="991"/>
        <v>0</v>
      </c>
      <c r="F9032" s="14">
        <v>45505</v>
      </c>
      <c r="G9032" s="1">
        <f t="shared" si="992"/>
        <v>8</v>
      </c>
      <c r="H9032" s="1">
        <f t="shared" si="993"/>
        <v>2024</v>
      </c>
      <c r="I9032">
        <v>1</v>
      </c>
      <c r="J9032">
        <v>7</v>
      </c>
      <c r="K9032">
        <f t="shared" si="987"/>
        <v>8</v>
      </c>
      <c r="L9032">
        <v>13448</v>
      </c>
      <c r="M9032" s="6">
        <f t="shared" si="988"/>
        <v>7.4360499702558007</v>
      </c>
      <c r="N9032" s="6">
        <f t="shared" si="989"/>
        <v>52.052349791790597</v>
      </c>
      <c r="O9032" s="6">
        <f t="shared" si="990"/>
        <v>59.488399762046406</v>
      </c>
      <c r="Q9032">
        <f>_xlfn.XLOOKUP(C9032&amp;G9032&amp;H9032,covid!$E$2:$E$2184,covid!$D$2:$D$2184,0,0,1)</f>
        <v>0</v>
      </c>
    </row>
    <row r="9033" spans="1:17" x14ac:dyDescent="0.3">
      <c r="A9033">
        <f>_xlfn.XLOOKUP(C9033,kamus!$B$2:$B$87,kamus!$A$2:$A$87,0,0,1)</f>
        <v>74</v>
      </c>
      <c r="B9033" t="str">
        <f>_xlfn.XLOOKUP(C9033,kamus!$B$2:$B$87,kamus!$D$2:$D$87,"dihapus",0,1)</f>
        <v>Sleman</v>
      </c>
      <c r="C9033" t="s">
        <v>205</v>
      </c>
      <c r="D9033">
        <f>_xlfn.XLOOKUP(C9033,kamus!$B$2:$B$87,kamus!$J$2:$J$87,"dihapus",0,1)</f>
        <v>1</v>
      </c>
      <c r="E9033">
        <f t="shared" si="991"/>
        <v>1</v>
      </c>
      <c r="F9033" s="14">
        <v>45505</v>
      </c>
      <c r="G9033" s="1">
        <f t="shared" si="992"/>
        <v>8</v>
      </c>
      <c r="H9033" s="1">
        <f t="shared" si="993"/>
        <v>2024</v>
      </c>
      <c r="I9033">
        <v>0</v>
      </c>
      <c r="J9033">
        <v>1</v>
      </c>
      <c r="K9033">
        <f t="shared" si="987"/>
        <v>1</v>
      </c>
      <c r="L9033">
        <v>15500</v>
      </c>
      <c r="M9033" s="6">
        <f t="shared" si="988"/>
        <v>0</v>
      </c>
      <c r="N9033" s="6">
        <f t="shared" si="989"/>
        <v>6.4516129032258069</v>
      </c>
      <c r="O9033" s="6">
        <f t="shared" si="990"/>
        <v>6.4516129032258069</v>
      </c>
      <c r="Q9033">
        <f>_xlfn.XLOOKUP(C9033&amp;G9033&amp;H9033,covid!$E$2:$E$2184,covid!$D$2:$D$2184,0,0,1)</f>
        <v>0</v>
      </c>
    </row>
    <row r="9034" spans="1:17" x14ac:dyDescent="0.3">
      <c r="A9034">
        <f>_xlfn.XLOOKUP(C9034,kamus!$B$2:$B$87,kamus!$A$2:$A$87,0,0,1)</f>
        <v>73</v>
      </c>
      <c r="B9034" t="str">
        <f>_xlfn.XLOOKUP(C9034,kamus!$B$2:$B$87,kamus!$D$2:$D$87,"dihapus",0,1)</f>
        <v>Sleman</v>
      </c>
      <c r="C9034" t="s">
        <v>232</v>
      </c>
      <c r="D9034">
        <f>_xlfn.XLOOKUP(C9034,kamus!$B$2:$B$87,kamus!$J$2:$J$87,"dihapus",0,1)</f>
        <v>1</v>
      </c>
      <c r="E9034">
        <f t="shared" si="991"/>
        <v>1</v>
      </c>
      <c r="F9034" s="14">
        <v>45505</v>
      </c>
      <c r="G9034" s="1">
        <f t="shared" si="992"/>
        <v>8</v>
      </c>
      <c r="H9034" s="1">
        <f t="shared" si="993"/>
        <v>2024</v>
      </c>
      <c r="I9034">
        <v>1</v>
      </c>
      <c r="J9034">
        <v>2</v>
      </c>
      <c r="K9034">
        <f t="shared" si="987"/>
        <v>3</v>
      </c>
      <c r="L9034">
        <v>12821</v>
      </c>
      <c r="M9034" s="6">
        <f t="shared" si="988"/>
        <v>7.799703611262772</v>
      </c>
      <c r="N9034" s="6">
        <f t="shared" si="989"/>
        <v>15.599407222525544</v>
      </c>
      <c r="O9034" s="6">
        <f t="shared" si="990"/>
        <v>23.399110833788317</v>
      </c>
      <c r="Q9034">
        <f>_xlfn.XLOOKUP(C9034&amp;G9034&amp;H9034,covid!$E$2:$E$2184,covid!$D$2:$D$2184,0,0,1)</f>
        <v>0</v>
      </c>
    </row>
    <row r="9035" spans="1:17" x14ac:dyDescent="0.3">
      <c r="A9035">
        <f>_xlfn.XLOOKUP(C9035,kamus!$B$2:$B$87,kamus!$A$2:$A$87,0,0,1)</f>
        <v>71</v>
      </c>
      <c r="B9035" t="str">
        <f>_xlfn.XLOOKUP(C9035,kamus!$B$2:$B$87,kamus!$D$2:$D$87,"dihapus",0,1)</f>
        <v>Sleman</v>
      </c>
      <c r="C9035" t="s">
        <v>271</v>
      </c>
      <c r="D9035">
        <f>_xlfn.XLOOKUP(C9035,kamus!$B$2:$B$87,kamus!$J$2:$J$87,"dihapus",0,1)</f>
        <v>1</v>
      </c>
      <c r="E9035">
        <f t="shared" si="991"/>
        <v>1</v>
      </c>
      <c r="F9035" s="14">
        <v>45505</v>
      </c>
      <c r="G9035" s="1">
        <f t="shared" si="992"/>
        <v>8</v>
      </c>
      <c r="H9035" s="1">
        <f t="shared" si="993"/>
        <v>2024</v>
      </c>
      <c r="I9035">
        <v>1</v>
      </c>
      <c r="J9035">
        <v>3</v>
      </c>
      <c r="K9035">
        <f t="shared" si="987"/>
        <v>4</v>
      </c>
      <c r="L9035">
        <v>15487</v>
      </c>
      <c r="M9035" s="6">
        <f t="shared" si="988"/>
        <v>6.4570284754955765</v>
      </c>
      <c r="N9035" s="6">
        <f t="shared" si="989"/>
        <v>19.371085426486729</v>
      </c>
      <c r="O9035" s="6">
        <f t="shared" si="990"/>
        <v>25.828113901982306</v>
      </c>
      <c r="Q9035">
        <f>_xlfn.XLOOKUP(C9035&amp;G9035&amp;H9035,covid!$E$2:$E$2184,covid!$D$2:$D$2184,0,0,1)</f>
        <v>0</v>
      </c>
    </row>
    <row r="9036" spans="1:17" x14ac:dyDescent="0.3">
      <c r="A9036">
        <f>_xlfn.XLOOKUP(C9036,kamus!$B$2:$B$87,kamus!$A$2:$A$87,0,0,1)</f>
        <v>72</v>
      </c>
      <c r="B9036" t="str">
        <f>_xlfn.XLOOKUP(C9036,kamus!$B$2:$B$87,kamus!$D$2:$D$87,"dihapus",0,1)</f>
        <v>Sleman</v>
      </c>
      <c r="C9036" t="s">
        <v>273</v>
      </c>
      <c r="D9036">
        <f>_xlfn.XLOOKUP(C9036,kamus!$B$2:$B$87,kamus!$J$2:$J$87,"dihapus",0,1)</f>
        <v>1</v>
      </c>
      <c r="E9036">
        <f t="shared" si="991"/>
        <v>1</v>
      </c>
      <c r="F9036" s="14">
        <v>45505</v>
      </c>
      <c r="G9036" s="1">
        <f t="shared" si="992"/>
        <v>8</v>
      </c>
      <c r="H9036" s="1">
        <f t="shared" si="993"/>
        <v>2024</v>
      </c>
      <c r="I9036">
        <v>0</v>
      </c>
      <c r="J9036">
        <v>0</v>
      </c>
      <c r="K9036">
        <f t="shared" si="987"/>
        <v>0</v>
      </c>
      <c r="L9036">
        <v>18748</v>
      </c>
      <c r="M9036" s="6">
        <f t="shared" si="988"/>
        <v>0</v>
      </c>
      <c r="N9036" s="6">
        <f t="shared" si="989"/>
        <v>0</v>
      </c>
      <c r="O9036" s="6">
        <f t="shared" si="990"/>
        <v>0</v>
      </c>
      <c r="Q9036">
        <f>_xlfn.XLOOKUP(C9036&amp;G9036&amp;H9036,covid!$E$2:$E$2184,covid!$D$2:$D$2184,0,0,1)</f>
        <v>0</v>
      </c>
    </row>
    <row r="9037" spans="1:17" x14ac:dyDescent="0.3">
      <c r="A9037">
        <f>_xlfn.XLOOKUP(C9037,kamus!$B$2:$B$87,kamus!$A$2:$A$87,0,0,1)</f>
        <v>70</v>
      </c>
      <c r="B9037" t="str">
        <f>_xlfn.XLOOKUP(C9037,kamus!$B$2:$B$87,kamus!$D$2:$D$87,"dihapus",0,1)</f>
        <v>Sleman</v>
      </c>
      <c r="C9037" t="s">
        <v>274</v>
      </c>
      <c r="D9037">
        <f>_xlfn.XLOOKUP(C9037,kamus!$B$2:$B$87,kamus!$J$2:$J$87,"dihapus",0,1)</f>
        <v>0</v>
      </c>
      <c r="E9037">
        <f t="shared" si="991"/>
        <v>0</v>
      </c>
      <c r="F9037" s="14">
        <v>45505</v>
      </c>
      <c r="G9037" s="1">
        <f t="shared" si="992"/>
        <v>8</v>
      </c>
      <c r="H9037" s="1">
        <f t="shared" si="993"/>
        <v>2024</v>
      </c>
      <c r="I9037">
        <v>0</v>
      </c>
      <c r="J9037">
        <v>4</v>
      </c>
      <c r="K9037">
        <f t="shared" si="987"/>
        <v>4</v>
      </c>
      <c r="L9037">
        <v>9964</v>
      </c>
      <c r="M9037" s="6">
        <f t="shared" si="988"/>
        <v>0</v>
      </c>
      <c r="N9037" s="6">
        <f t="shared" si="989"/>
        <v>40.144520272982739</v>
      </c>
      <c r="O9037" s="6">
        <f t="shared" si="990"/>
        <v>40.144520272982739</v>
      </c>
      <c r="Q9037">
        <f>_xlfn.XLOOKUP(C9037&amp;G9037&amp;H9037,covid!$E$2:$E$2184,covid!$D$2:$D$2184,0,0,1)</f>
        <v>0</v>
      </c>
    </row>
    <row r="9038" spans="1:17" x14ac:dyDescent="0.3">
      <c r="A9038">
        <f>_xlfn.XLOOKUP(C9038,kamus!$B$2:$B$87,kamus!$A$2:$A$87,0,0,1)</f>
        <v>77</v>
      </c>
      <c r="B9038" t="str">
        <f>_xlfn.XLOOKUP(C9038,kamus!$B$2:$B$87,kamus!$D$2:$D$87,"dihapus",0,1)</f>
        <v>Tempel 1</v>
      </c>
      <c r="C9038" t="s">
        <v>218</v>
      </c>
      <c r="D9038">
        <f>_xlfn.XLOOKUP(C9038,kamus!$B$2:$B$87,kamus!$J$2:$J$87,"dihapus",0,1)</f>
        <v>0</v>
      </c>
      <c r="E9038">
        <f t="shared" si="991"/>
        <v>0</v>
      </c>
      <c r="F9038" s="14">
        <v>45505</v>
      </c>
      <c r="G9038" s="1">
        <f t="shared" si="992"/>
        <v>8</v>
      </c>
      <c r="H9038" s="1">
        <f t="shared" si="993"/>
        <v>2024</v>
      </c>
      <c r="I9038">
        <v>1</v>
      </c>
      <c r="J9038">
        <v>0</v>
      </c>
      <c r="K9038">
        <f t="shared" si="987"/>
        <v>1</v>
      </c>
      <c r="L9038">
        <v>7789</v>
      </c>
      <c r="M9038" s="6">
        <f t="shared" si="988"/>
        <v>12.838618564642445</v>
      </c>
      <c r="N9038" s="6">
        <f t="shared" si="989"/>
        <v>0</v>
      </c>
      <c r="O9038" s="6">
        <f t="shared" si="990"/>
        <v>12.838618564642445</v>
      </c>
      <c r="Q9038">
        <f>_xlfn.XLOOKUP(C9038&amp;G9038&amp;H9038,covid!$E$2:$E$2184,covid!$D$2:$D$2184,0,0,1)</f>
        <v>0</v>
      </c>
    </row>
    <row r="9039" spans="1:17" x14ac:dyDescent="0.3">
      <c r="A9039">
        <f>_xlfn.XLOOKUP(C9039,kamus!$B$2:$B$87,kamus!$A$2:$A$87,0,0,1)</f>
        <v>76</v>
      </c>
      <c r="B9039" t="str">
        <f>_xlfn.XLOOKUP(C9039,kamus!$B$2:$B$87,kamus!$D$2:$D$87,"dihapus",0,1)</f>
        <v>Tempel 1</v>
      </c>
      <c r="C9039" t="s">
        <v>226</v>
      </c>
      <c r="D9039">
        <f>_xlfn.XLOOKUP(C9039,kamus!$B$2:$B$87,kamus!$J$2:$J$87,"dihapus",0,1)</f>
        <v>1</v>
      </c>
      <c r="E9039">
        <f t="shared" si="991"/>
        <v>1</v>
      </c>
      <c r="F9039" s="14">
        <v>45505</v>
      </c>
      <c r="G9039" s="1">
        <f t="shared" si="992"/>
        <v>8</v>
      </c>
      <c r="H9039" s="1">
        <f t="shared" si="993"/>
        <v>2024</v>
      </c>
      <c r="I9039">
        <v>1</v>
      </c>
      <c r="J9039">
        <v>4</v>
      </c>
      <c r="K9039">
        <f t="shared" si="987"/>
        <v>5</v>
      </c>
      <c r="L9039">
        <v>11146</v>
      </c>
      <c r="M9039" s="6">
        <f t="shared" si="988"/>
        <v>8.9718284586398713</v>
      </c>
      <c r="N9039" s="6">
        <f t="shared" si="989"/>
        <v>35.887313834559485</v>
      </c>
      <c r="O9039" s="6">
        <f t="shared" si="990"/>
        <v>44.859142293199355</v>
      </c>
      <c r="Q9039">
        <f>_xlfn.XLOOKUP(C9039&amp;G9039&amp;H9039,covid!$E$2:$E$2184,covid!$D$2:$D$2184,0,0,1)</f>
        <v>0</v>
      </c>
    </row>
    <row r="9040" spans="1:17" x14ac:dyDescent="0.3">
      <c r="A9040">
        <f>_xlfn.XLOOKUP(C9040,kamus!$B$2:$B$87,kamus!$A$2:$A$87,0,0,1)</f>
        <v>75</v>
      </c>
      <c r="B9040" t="str">
        <f>_xlfn.XLOOKUP(C9040,kamus!$B$2:$B$87,kamus!$D$2:$D$87,"dihapus",0,1)</f>
        <v>Tempel 1</v>
      </c>
      <c r="C9040" t="s">
        <v>227</v>
      </c>
      <c r="D9040">
        <f>_xlfn.XLOOKUP(C9040,kamus!$B$2:$B$87,kamus!$J$2:$J$87,"dihapus",0,1)</f>
        <v>0</v>
      </c>
      <c r="E9040">
        <f t="shared" si="991"/>
        <v>0</v>
      </c>
      <c r="F9040" s="14">
        <v>45505</v>
      </c>
      <c r="G9040" s="1">
        <f t="shared" si="992"/>
        <v>8</v>
      </c>
      <c r="H9040" s="1">
        <f t="shared" si="993"/>
        <v>2024</v>
      </c>
      <c r="I9040">
        <v>1</v>
      </c>
      <c r="J9040">
        <v>0</v>
      </c>
      <c r="K9040">
        <f t="shared" si="987"/>
        <v>1</v>
      </c>
      <c r="L9040">
        <v>6858</v>
      </c>
      <c r="M9040" s="6">
        <f t="shared" si="988"/>
        <v>14.581510644502773</v>
      </c>
      <c r="N9040" s="6">
        <f t="shared" si="989"/>
        <v>0</v>
      </c>
      <c r="O9040" s="6">
        <f t="shared" si="990"/>
        <v>14.581510644502773</v>
      </c>
      <c r="Q9040">
        <f>_xlfn.XLOOKUP(C9040&amp;G9040&amp;H9040,covid!$E$2:$E$2184,covid!$D$2:$D$2184,0,0,1)</f>
        <v>0</v>
      </c>
    </row>
    <row r="9041" spans="1:17" x14ac:dyDescent="0.3">
      <c r="A9041">
        <f>_xlfn.XLOOKUP(C9041,kamus!$B$2:$B$87,kamus!$A$2:$A$87,0,0,1)</f>
        <v>78</v>
      </c>
      <c r="B9041" t="str">
        <f>_xlfn.XLOOKUP(C9041,kamus!$B$2:$B$87,kamus!$D$2:$D$87,"dihapus",0,1)</f>
        <v>Tempel 1</v>
      </c>
      <c r="C9041" t="s">
        <v>229</v>
      </c>
      <c r="D9041">
        <f>_xlfn.XLOOKUP(C9041,kamus!$B$2:$B$87,kamus!$J$2:$J$87,"dihapus",0,1)</f>
        <v>0</v>
      </c>
      <c r="E9041">
        <f t="shared" si="991"/>
        <v>0</v>
      </c>
      <c r="F9041" s="14">
        <v>45505</v>
      </c>
      <c r="G9041" s="1">
        <f t="shared" si="992"/>
        <v>8</v>
      </c>
      <c r="H9041" s="1">
        <f t="shared" si="993"/>
        <v>2024</v>
      </c>
      <c r="I9041">
        <v>0</v>
      </c>
      <c r="J9041">
        <v>0</v>
      </c>
      <c r="K9041">
        <f t="shared" si="987"/>
        <v>0</v>
      </c>
      <c r="L9041">
        <v>5351</v>
      </c>
      <c r="M9041" s="6">
        <f t="shared" si="988"/>
        <v>0</v>
      </c>
      <c r="N9041" s="6">
        <f t="shared" si="989"/>
        <v>0</v>
      </c>
      <c r="O9041" s="6">
        <f t="shared" si="990"/>
        <v>0</v>
      </c>
      <c r="Q9041">
        <f>_xlfn.XLOOKUP(C9041&amp;G9041&amp;H9041,covid!$E$2:$E$2184,covid!$D$2:$D$2184,0,0,1)</f>
        <v>0</v>
      </c>
    </row>
    <row r="9042" spans="1:17" x14ac:dyDescent="0.3">
      <c r="A9042">
        <f>_xlfn.XLOOKUP(C9042,kamus!$B$2:$B$87,kamus!$A$2:$A$87,0,0,1)</f>
        <v>79</v>
      </c>
      <c r="B9042" t="str">
        <f>_xlfn.XLOOKUP(C9042,kamus!$B$2:$B$87,kamus!$D$2:$D$87,"dihapus",0,1)</f>
        <v>Tempel 2</v>
      </c>
      <c r="C9042" t="s">
        <v>201</v>
      </c>
      <c r="D9042">
        <f>_xlfn.XLOOKUP(C9042,kamus!$B$2:$B$87,kamus!$J$2:$J$87,"dihapus",0,1)</f>
        <v>0</v>
      </c>
      <c r="E9042">
        <f t="shared" si="991"/>
        <v>0</v>
      </c>
      <c r="F9042" s="14">
        <v>45505</v>
      </c>
      <c r="G9042" s="1">
        <f t="shared" si="992"/>
        <v>8</v>
      </c>
      <c r="H9042" s="1">
        <f t="shared" si="993"/>
        <v>2024</v>
      </c>
      <c r="I9042">
        <v>0</v>
      </c>
      <c r="J9042">
        <v>0</v>
      </c>
      <c r="K9042">
        <f t="shared" si="987"/>
        <v>0</v>
      </c>
      <c r="L9042">
        <v>7708</v>
      </c>
      <c r="M9042" s="6">
        <f t="shared" si="988"/>
        <v>0</v>
      </c>
      <c r="N9042" s="6">
        <f t="shared" si="989"/>
        <v>0</v>
      </c>
      <c r="O9042" s="6">
        <f t="shared" si="990"/>
        <v>0</v>
      </c>
      <c r="Q9042">
        <f>_xlfn.XLOOKUP(C9042&amp;G9042&amp;H9042,covid!$E$2:$E$2184,covid!$D$2:$D$2184,0,0,1)</f>
        <v>0</v>
      </c>
    </row>
    <row r="9043" spans="1:17" x14ac:dyDescent="0.3">
      <c r="A9043">
        <f>_xlfn.XLOOKUP(C9043,kamus!$B$2:$B$87,kamus!$A$2:$A$87,0,0,1)</f>
        <v>80</v>
      </c>
      <c r="B9043" t="str">
        <f>_xlfn.XLOOKUP(C9043,kamus!$B$2:$B$87,kamus!$D$2:$D$87,"dihapus",0,1)</f>
        <v>Tempel 2</v>
      </c>
      <c r="C9043" t="s">
        <v>233</v>
      </c>
      <c r="D9043">
        <f>_xlfn.XLOOKUP(C9043,kamus!$B$2:$B$87,kamus!$J$2:$J$87,"dihapus",0,1)</f>
        <v>0</v>
      </c>
      <c r="E9043">
        <f t="shared" si="991"/>
        <v>0</v>
      </c>
      <c r="F9043" s="14">
        <v>45505</v>
      </c>
      <c r="G9043" s="1">
        <f t="shared" si="992"/>
        <v>8</v>
      </c>
      <c r="H9043" s="1">
        <f t="shared" si="993"/>
        <v>2024</v>
      </c>
      <c r="I9043">
        <v>2</v>
      </c>
      <c r="J9043">
        <v>4</v>
      </c>
      <c r="K9043">
        <f t="shared" si="987"/>
        <v>6</v>
      </c>
      <c r="L9043">
        <v>6557</v>
      </c>
      <c r="M9043" s="6">
        <f t="shared" si="988"/>
        <v>30.501753850846427</v>
      </c>
      <c r="N9043" s="6">
        <f t="shared" si="989"/>
        <v>61.003507701692854</v>
      </c>
      <c r="O9043" s="6">
        <f t="shared" si="990"/>
        <v>91.505261552539267</v>
      </c>
      <c r="Q9043">
        <f>_xlfn.XLOOKUP(C9043&amp;G9043&amp;H9043,covid!$E$2:$E$2184,covid!$D$2:$D$2184,0,0,1)</f>
        <v>0</v>
      </c>
    </row>
    <row r="9044" spans="1:17" x14ac:dyDescent="0.3">
      <c r="A9044">
        <f>_xlfn.XLOOKUP(C9044,kamus!$B$2:$B$87,kamus!$A$2:$A$87,0,0,1)</f>
        <v>81</v>
      </c>
      <c r="B9044" t="str">
        <f>_xlfn.XLOOKUP(C9044,kamus!$B$2:$B$87,kamus!$D$2:$D$87,"dihapus",0,1)</f>
        <v>Tempel 2</v>
      </c>
      <c r="C9044" t="s">
        <v>263</v>
      </c>
      <c r="D9044">
        <f>_xlfn.XLOOKUP(C9044,kamus!$B$2:$B$87,kamus!$J$2:$J$87,"dihapus",0,1)</f>
        <v>0</v>
      </c>
      <c r="E9044">
        <f t="shared" si="991"/>
        <v>0</v>
      </c>
      <c r="F9044" s="14">
        <v>45505</v>
      </c>
      <c r="G9044" s="1">
        <f t="shared" si="992"/>
        <v>8</v>
      </c>
      <c r="H9044" s="1">
        <f t="shared" si="993"/>
        <v>2024</v>
      </c>
      <c r="I9044">
        <v>0</v>
      </c>
      <c r="J9044">
        <v>1</v>
      </c>
      <c r="K9044">
        <f t="shared" si="987"/>
        <v>1</v>
      </c>
      <c r="L9044">
        <v>4715</v>
      </c>
      <c r="M9044" s="6">
        <f t="shared" si="988"/>
        <v>0</v>
      </c>
      <c r="N9044" s="6">
        <f t="shared" si="989"/>
        <v>21.208907741251323</v>
      </c>
      <c r="O9044" s="6">
        <f t="shared" si="990"/>
        <v>21.208907741251323</v>
      </c>
      <c r="Q9044">
        <f>_xlfn.XLOOKUP(C9044&amp;G9044&amp;H9044,covid!$E$2:$E$2184,covid!$D$2:$D$2184,0,0,1)</f>
        <v>0</v>
      </c>
    </row>
    <row r="9045" spans="1:17" x14ac:dyDescent="0.3">
      <c r="A9045">
        <f>_xlfn.XLOOKUP(C9045,kamus!$B$2:$B$87,kamus!$A$2:$A$87,0,0,1)</f>
        <v>82</v>
      </c>
      <c r="B9045" t="str">
        <f>_xlfn.XLOOKUP(C9045,kamus!$B$2:$B$87,kamus!$D$2:$D$87,"dihapus",0,1)</f>
        <v>Tempel 2</v>
      </c>
      <c r="C9045" t="s">
        <v>266</v>
      </c>
      <c r="D9045">
        <f>_xlfn.XLOOKUP(C9045,kamus!$B$2:$B$87,kamus!$J$2:$J$87,"dihapus",0,1)</f>
        <v>0</v>
      </c>
      <c r="E9045">
        <f t="shared" si="991"/>
        <v>0</v>
      </c>
      <c r="F9045" s="14">
        <v>45505</v>
      </c>
      <c r="G9045" s="1">
        <f t="shared" si="992"/>
        <v>8</v>
      </c>
      <c r="H9045" s="1">
        <f t="shared" si="993"/>
        <v>2024</v>
      </c>
      <c r="I9045">
        <v>0</v>
      </c>
      <c r="J9045">
        <v>3</v>
      </c>
      <c r="K9045">
        <f t="shared" si="987"/>
        <v>3</v>
      </c>
      <c r="L9045">
        <v>5256</v>
      </c>
      <c r="M9045" s="6">
        <f t="shared" si="988"/>
        <v>0</v>
      </c>
      <c r="N9045" s="6">
        <f t="shared" si="989"/>
        <v>57.077625570776256</v>
      </c>
      <c r="O9045" s="6">
        <f t="shared" si="990"/>
        <v>57.077625570776256</v>
      </c>
      <c r="Q9045">
        <f>_xlfn.XLOOKUP(C9045&amp;G9045&amp;H9045,covid!$E$2:$E$2184,covid!$D$2:$D$2184,0,0,1)</f>
        <v>0</v>
      </c>
    </row>
    <row r="9046" spans="1:17" x14ac:dyDescent="0.3">
      <c r="A9046">
        <f>_xlfn.XLOOKUP(C9046,kamus!$B$2:$B$87,kamus!$A$2:$A$87,0,0,1)</f>
        <v>84</v>
      </c>
      <c r="B9046" t="str">
        <f>_xlfn.XLOOKUP(C9046,kamus!$B$2:$B$87,kamus!$D$2:$D$87,"dihapus",0,1)</f>
        <v>turi</v>
      </c>
      <c r="C9046" t="s">
        <v>199</v>
      </c>
      <c r="D9046">
        <f>_xlfn.XLOOKUP(C9046,kamus!$B$2:$B$87,kamus!$J$2:$J$87,"dihapus",0,1)</f>
        <v>0</v>
      </c>
      <c r="E9046">
        <f t="shared" si="991"/>
        <v>0</v>
      </c>
      <c r="F9046" s="14">
        <v>45505</v>
      </c>
      <c r="G9046" s="1">
        <f t="shared" si="992"/>
        <v>8</v>
      </c>
      <c r="H9046" s="1">
        <f t="shared" si="993"/>
        <v>2024</v>
      </c>
      <c r="I9046">
        <v>0</v>
      </c>
      <c r="J9046">
        <v>1</v>
      </c>
      <c r="K9046">
        <f t="shared" si="987"/>
        <v>1</v>
      </c>
      <c r="L9046">
        <v>9645</v>
      </c>
      <c r="M9046" s="6">
        <f t="shared" si="988"/>
        <v>0</v>
      </c>
      <c r="N9046" s="6">
        <f t="shared" si="989"/>
        <v>10.368066355624675</v>
      </c>
      <c r="O9046" s="6">
        <f t="shared" si="990"/>
        <v>10.368066355624675</v>
      </c>
      <c r="Q9046">
        <f>_xlfn.XLOOKUP(C9046&amp;G9046&amp;H9046,covid!$E$2:$E$2184,covid!$D$2:$D$2184,0,0,1)</f>
        <v>0</v>
      </c>
    </row>
    <row r="9047" spans="1:17" x14ac:dyDescent="0.3">
      <c r="A9047">
        <f>_xlfn.XLOOKUP(C9047,kamus!$B$2:$B$87,kamus!$A$2:$A$87,0,0,1)</f>
        <v>86</v>
      </c>
      <c r="B9047" t="str">
        <f>_xlfn.XLOOKUP(C9047,kamus!$B$2:$B$87,kamus!$D$2:$D$87,"dihapus",0,1)</f>
        <v>turi</v>
      </c>
      <c r="C9047" t="s">
        <v>209</v>
      </c>
      <c r="D9047">
        <f>_xlfn.XLOOKUP(C9047,kamus!$B$2:$B$87,kamus!$J$2:$J$87,"dihapus",0,1)</f>
        <v>0</v>
      </c>
      <c r="E9047">
        <f t="shared" si="991"/>
        <v>0</v>
      </c>
      <c r="F9047" s="14">
        <v>45505</v>
      </c>
      <c r="G9047" s="1">
        <f t="shared" si="992"/>
        <v>8</v>
      </c>
      <c r="H9047" s="1">
        <f t="shared" si="993"/>
        <v>2024</v>
      </c>
      <c r="I9047">
        <v>0</v>
      </c>
      <c r="J9047">
        <v>1</v>
      </c>
      <c r="K9047">
        <f t="shared" si="987"/>
        <v>1</v>
      </c>
      <c r="L9047">
        <v>9496</v>
      </c>
      <c r="M9047" s="6">
        <f t="shared" si="988"/>
        <v>0</v>
      </c>
      <c r="N9047" s="6">
        <f t="shared" si="989"/>
        <v>10.530749789385004</v>
      </c>
      <c r="O9047" s="6">
        <f t="shared" si="990"/>
        <v>10.530749789385004</v>
      </c>
      <c r="Q9047">
        <f>_xlfn.XLOOKUP(C9047&amp;G9047&amp;H9047,covid!$E$2:$E$2184,covid!$D$2:$D$2184,0,0,1)</f>
        <v>0</v>
      </c>
    </row>
    <row r="9048" spans="1:17" x14ac:dyDescent="0.3">
      <c r="A9048">
        <f>_xlfn.XLOOKUP(C9048,kamus!$B$2:$B$87,kamus!$A$2:$A$87,0,0,1)</f>
        <v>83</v>
      </c>
      <c r="B9048" t="str">
        <f>_xlfn.XLOOKUP(C9048,kamus!$B$2:$B$87,kamus!$D$2:$D$87,"dihapus",0,1)</f>
        <v>turi</v>
      </c>
      <c r="C9048" t="s">
        <v>211</v>
      </c>
      <c r="D9048">
        <f>_xlfn.XLOOKUP(C9048,kamus!$B$2:$B$87,kamus!$J$2:$J$87,"dihapus",0,1)</f>
        <v>0</v>
      </c>
      <c r="E9048">
        <f t="shared" si="991"/>
        <v>0</v>
      </c>
      <c r="F9048" s="14">
        <v>45505</v>
      </c>
      <c r="G9048" s="1">
        <f t="shared" si="992"/>
        <v>8</v>
      </c>
      <c r="H9048" s="1">
        <f t="shared" si="993"/>
        <v>2024</v>
      </c>
      <c r="I9048">
        <v>0</v>
      </c>
      <c r="J9048">
        <v>0</v>
      </c>
      <c r="K9048">
        <f t="shared" si="987"/>
        <v>0</v>
      </c>
      <c r="L9048">
        <v>8497</v>
      </c>
      <c r="M9048" s="6">
        <f t="shared" si="988"/>
        <v>0</v>
      </c>
      <c r="N9048" s="6">
        <f t="shared" si="989"/>
        <v>0</v>
      </c>
      <c r="O9048" s="6">
        <f t="shared" si="990"/>
        <v>0</v>
      </c>
      <c r="Q9048">
        <f>_xlfn.XLOOKUP(C9048&amp;G9048&amp;H9048,covid!$E$2:$E$2184,covid!$D$2:$D$2184,0,0,1)</f>
        <v>0</v>
      </c>
    </row>
    <row r="9049" spans="1:17" x14ac:dyDescent="0.3">
      <c r="A9049">
        <f>_xlfn.XLOOKUP(C9049,kamus!$B$2:$B$87,kamus!$A$2:$A$87,0,0,1)</f>
        <v>85</v>
      </c>
      <c r="B9049" t="str">
        <f>_xlfn.XLOOKUP(C9049,kamus!$B$2:$B$87,kamus!$D$2:$D$87,"dihapus",0,1)</f>
        <v>turi</v>
      </c>
      <c r="C9049" t="s">
        <v>279</v>
      </c>
      <c r="D9049">
        <f>_xlfn.XLOOKUP(C9049,kamus!$B$2:$B$87,kamus!$J$2:$J$87,"dihapus",0,1)</f>
        <v>0</v>
      </c>
      <c r="E9049">
        <f t="shared" si="991"/>
        <v>0</v>
      </c>
      <c r="F9049" s="14">
        <v>45505</v>
      </c>
      <c r="G9049" s="1">
        <f t="shared" si="992"/>
        <v>8</v>
      </c>
      <c r="H9049" s="1">
        <f t="shared" si="993"/>
        <v>2024</v>
      </c>
      <c r="I9049">
        <v>1</v>
      </c>
      <c r="J9049">
        <v>1</v>
      </c>
      <c r="K9049">
        <f t="shared" si="987"/>
        <v>2</v>
      </c>
      <c r="L9049">
        <v>10898</v>
      </c>
      <c r="M9049" s="6">
        <f t="shared" si="988"/>
        <v>9.1759955955221137</v>
      </c>
      <c r="N9049" s="6">
        <f t="shared" si="989"/>
        <v>9.1759955955221137</v>
      </c>
      <c r="O9049" s="6">
        <f t="shared" si="990"/>
        <v>18.351991191044227</v>
      </c>
      <c r="Q9049">
        <f>_xlfn.XLOOKUP(C9049&amp;G9049&amp;H9049,covid!$E$2:$E$2184,covid!$D$2:$D$2184,0,0,1)</f>
        <v>0</v>
      </c>
    </row>
    <row r="9050" spans="1:17" x14ac:dyDescent="0.3">
      <c r="A9050">
        <f>_xlfn.XLOOKUP(C9050,kamus!$B$2:$B$87,kamus!$A$2:$A$87,0,0,1)</f>
        <v>4</v>
      </c>
      <c r="B9050" t="str">
        <f>_xlfn.XLOOKUP(C9050,kamus!$B$2:$B$87,kamus!$D$2:$D$87,"dihapus",0,1)</f>
        <v>Berbah</v>
      </c>
      <c r="C9050" t="s">
        <v>215</v>
      </c>
      <c r="D9050">
        <f>_xlfn.XLOOKUP(C9050,kamus!$B$2:$B$87,kamus!$J$2:$J$87,"dihapus",0,1)</f>
        <v>0</v>
      </c>
      <c r="E9050">
        <f t="shared" si="991"/>
        <v>0</v>
      </c>
      <c r="F9050" s="14">
        <v>45536</v>
      </c>
      <c r="G9050" s="1">
        <f t="shared" si="992"/>
        <v>9</v>
      </c>
      <c r="H9050" s="1">
        <f t="shared" si="993"/>
        <v>2024</v>
      </c>
      <c r="I9050">
        <v>3</v>
      </c>
      <c r="J9050">
        <v>1</v>
      </c>
      <c r="K9050">
        <f t="shared" si="987"/>
        <v>4</v>
      </c>
      <c r="L9050">
        <v>11372</v>
      </c>
      <c r="M9050" s="6">
        <f t="shared" si="988"/>
        <v>26.380583890256773</v>
      </c>
      <c r="N9050" s="6">
        <f t="shared" si="989"/>
        <v>8.7935279634189243</v>
      </c>
      <c r="O9050" s="6">
        <f t="shared" si="990"/>
        <v>35.174111853675697</v>
      </c>
      <c r="Q9050">
        <f>_xlfn.XLOOKUP(C9050&amp;G9050&amp;H9050,covid!$E$2:$E$2184,covid!$D$2:$D$2184,0,0,1)</f>
        <v>0</v>
      </c>
    </row>
    <row r="9051" spans="1:17" x14ac:dyDescent="0.3">
      <c r="A9051">
        <f>_xlfn.XLOOKUP(C9051,kamus!$B$2:$B$87,kamus!$A$2:$A$87,0,0,1)</f>
        <v>1</v>
      </c>
      <c r="B9051" t="str">
        <f>_xlfn.XLOOKUP(C9051,kamus!$B$2:$B$87,kamus!$D$2:$D$87,"dihapus",0,1)</f>
        <v>Berbah</v>
      </c>
      <c r="C9051" t="s">
        <v>216</v>
      </c>
      <c r="D9051">
        <f>_xlfn.XLOOKUP(C9051,kamus!$B$2:$B$87,kamus!$J$2:$J$87,"dihapus",0,1)</f>
        <v>1</v>
      </c>
      <c r="E9051">
        <f t="shared" si="991"/>
        <v>1</v>
      </c>
      <c r="F9051" s="14">
        <v>45536</v>
      </c>
      <c r="G9051" s="1">
        <f t="shared" si="992"/>
        <v>9</v>
      </c>
      <c r="H9051" s="1">
        <f t="shared" si="993"/>
        <v>2024</v>
      </c>
      <c r="I9051">
        <v>0</v>
      </c>
      <c r="J9051">
        <v>0</v>
      </c>
      <c r="K9051">
        <f t="shared" si="987"/>
        <v>0</v>
      </c>
      <c r="L9051">
        <v>14469</v>
      </c>
      <c r="M9051" s="6">
        <f t="shared" si="988"/>
        <v>0</v>
      </c>
      <c r="N9051" s="6">
        <f t="shared" si="989"/>
        <v>0</v>
      </c>
      <c r="O9051" s="6">
        <f t="shared" si="990"/>
        <v>0</v>
      </c>
      <c r="Q9051">
        <f>_xlfn.XLOOKUP(C9051&amp;G9051&amp;H9051,covid!$E$2:$E$2184,covid!$D$2:$D$2184,0,0,1)</f>
        <v>0</v>
      </c>
    </row>
    <row r="9052" spans="1:17" x14ac:dyDescent="0.3">
      <c r="A9052">
        <f>_xlfn.XLOOKUP(C9052,kamus!$B$2:$B$87,kamus!$A$2:$A$87,0,0,1)</f>
        <v>2</v>
      </c>
      <c r="B9052" t="str">
        <f>_xlfn.XLOOKUP(C9052,kamus!$B$2:$B$87,kamus!$D$2:$D$87,"dihapus",0,1)</f>
        <v>Berbah</v>
      </c>
      <c r="C9052" t="s">
        <v>246</v>
      </c>
      <c r="D9052">
        <f>_xlfn.XLOOKUP(C9052,kamus!$B$2:$B$87,kamus!$J$2:$J$87,"dihapus",0,1)</f>
        <v>1</v>
      </c>
      <c r="E9052">
        <f t="shared" si="991"/>
        <v>1</v>
      </c>
      <c r="F9052" s="14">
        <v>45536</v>
      </c>
      <c r="G9052" s="1">
        <f t="shared" si="992"/>
        <v>9</v>
      </c>
      <c r="H9052" s="1">
        <f t="shared" si="993"/>
        <v>2024</v>
      </c>
      <c r="I9052">
        <v>1</v>
      </c>
      <c r="J9052">
        <v>0</v>
      </c>
      <c r="K9052">
        <f t="shared" si="987"/>
        <v>1</v>
      </c>
      <c r="L9052">
        <v>18580</v>
      </c>
      <c r="M9052" s="6">
        <f t="shared" si="988"/>
        <v>5.3821313240043063</v>
      </c>
      <c r="N9052" s="6">
        <f t="shared" si="989"/>
        <v>0</v>
      </c>
      <c r="O9052" s="6">
        <f t="shared" si="990"/>
        <v>5.3821313240043063</v>
      </c>
      <c r="Q9052">
        <f>_xlfn.XLOOKUP(C9052&amp;G9052&amp;H9052,covid!$E$2:$E$2184,covid!$D$2:$D$2184,0,0,1)</f>
        <v>0</v>
      </c>
    </row>
    <row r="9053" spans="1:17" x14ac:dyDescent="0.3">
      <c r="A9053">
        <f>_xlfn.XLOOKUP(C9053,kamus!$B$2:$B$87,kamus!$A$2:$A$87,0,0,1)</f>
        <v>3</v>
      </c>
      <c r="B9053" t="str">
        <f>_xlfn.XLOOKUP(C9053,kamus!$B$2:$B$87,kamus!$D$2:$D$87,"dihapus",0,1)</f>
        <v>Berbah</v>
      </c>
      <c r="C9053" t="s">
        <v>267</v>
      </c>
      <c r="D9053">
        <f>_xlfn.XLOOKUP(C9053,kamus!$B$2:$B$87,kamus!$J$2:$J$87,"dihapus",0,1)</f>
        <v>1</v>
      </c>
      <c r="E9053">
        <f t="shared" si="991"/>
        <v>1</v>
      </c>
      <c r="F9053" s="14">
        <v>45536</v>
      </c>
      <c r="G9053" s="1">
        <f t="shared" si="992"/>
        <v>9</v>
      </c>
      <c r="H9053" s="1">
        <f t="shared" si="993"/>
        <v>2024</v>
      </c>
      <c r="I9053">
        <v>0</v>
      </c>
      <c r="J9053">
        <v>2</v>
      </c>
      <c r="K9053">
        <f t="shared" si="987"/>
        <v>2</v>
      </c>
      <c r="L9053">
        <v>13275</v>
      </c>
      <c r="M9053" s="6">
        <f t="shared" si="988"/>
        <v>0</v>
      </c>
      <c r="N9053" s="6">
        <f t="shared" si="989"/>
        <v>15.065913370998116</v>
      </c>
      <c r="O9053" s="6">
        <f t="shared" si="990"/>
        <v>15.065913370998116</v>
      </c>
      <c r="Q9053">
        <f>_xlfn.XLOOKUP(C9053&amp;G9053&amp;H9053,covid!$E$2:$E$2184,covid!$D$2:$D$2184,0,0,1)</f>
        <v>0</v>
      </c>
    </row>
    <row r="9054" spans="1:17" x14ac:dyDescent="0.3">
      <c r="A9054">
        <f>_xlfn.XLOOKUP(C9054,kamus!$B$2:$B$87,kamus!$A$2:$A$87,0,0,1)</f>
        <v>9</v>
      </c>
      <c r="B9054" t="str">
        <f>_xlfn.XLOOKUP(C9054,kamus!$B$2:$B$87,kamus!$D$2:$D$87,"dihapus",0,1)</f>
        <v>cangkringan</v>
      </c>
      <c r="C9054" t="s">
        <v>197</v>
      </c>
      <c r="D9054">
        <f>_xlfn.XLOOKUP(C9054,kamus!$B$2:$B$87,kamus!$J$2:$J$87,"dihapus",0,1)</f>
        <v>0</v>
      </c>
      <c r="E9054">
        <f t="shared" si="991"/>
        <v>0</v>
      </c>
      <c r="F9054" s="14">
        <v>45536</v>
      </c>
      <c r="G9054" s="1">
        <f t="shared" si="992"/>
        <v>9</v>
      </c>
      <c r="H9054" s="1">
        <f t="shared" si="993"/>
        <v>2024</v>
      </c>
      <c r="I9054">
        <v>0</v>
      </c>
      <c r="J9054">
        <v>0</v>
      </c>
      <c r="K9054">
        <f t="shared" si="987"/>
        <v>0</v>
      </c>
      <c r="L9054">
        <v>8010</v>
      </c>
      <c r="M9054" s="6">
        <f t="shared" si="988"/>
        <v>0</v>
      </c>
      <c r="N9054" s="6">
        <f t="shared" si="989"/>
        <v>0</v>
      </c>
      <c r="O9054" s="6">
        <f t="shared" si="990"/>
        <v>0</v>
      </c>
      <c r="Q9054">
        <f>_xlfn.XLOOKUP(C9054&amp;G9054&amp;H9054,covid!$E$2:$E$2184,covid!$D$2:$D$2184,0,0,1)</f>
        <v>0</v>
      </c>
    </row>
    <row r="9055" spans="1:17" x14ac:dyDescent="0.3">
      <c r="A9055">
        <f>_xlfn.XLOOKUP(C9055,kamus!$B$2:$B$87,kamus!$A$2:$A$87,0,0,1)</f>
        <v>5</v>
      </c>
      <c r="B9055" t="str">
        <f>_xlfn.XLOOKUP(C9055,kamus!$B$2:$B$87,kamus!$D$2:$D$87,"dihapus",0,1)</f>
        <v>cangkringan</v>
      </c>
      <c r="C9055" t="s">
        <v>212</v>
      </c>
      <c r="D9055">
        <f>_xlfn.XLOOKUP(C9055,kamus!$B$2:$B$87,kamus!$J$2:$J$87,"dihapus",0,1)</f>
        <v>0</v>
      </c>
      <c r="E9055">
        <f t="shared" si="991"/>
        <v>0</v>
      </c>
      <c r="F9055" s="14">
        <v>45536</v>
      </c>
      <c r="G9055" s="1">
        <f t="shared" si="992"/>
        <v>9</v>
      </c>
      <c r="H9055" s="1">
        <f t="shared" si="993"/>
        <v>2024</v>
      </c>
      <c r="I9055">
        <v>0</v>
      </c>
      <c r="J9055">
        <v>0</v>
      </c>
      <c r="K9055">
        <f t="shared" si="987"/>
        <v>0</v>
      </c>
      <c r="L9055">
        <v>4106</v>
      </c>
      <c r="M9055" s="6">
        <f t="shared" si="988"/>
        <v>0</v>
      </c>
      <c r="N9055" s="6">
        <f t="shared" si="989"/>
        <v>0</v>
      </c>
      <c r="O9055" s="6">
        <f t="shared" si="990"/>
        <v>0</v>
      </c>
      <c r="Q9055">
        <f>_xlfn.XLOOKUP(C9055&amp;G9055&amp;H9055,covid!$E$2:$E$2184,covid!$D$2:$D$2184,0,0,1)</f>
        <v>0</v>
      </c>
    </row>
    <row r="9056" spans="1:17" x14ac:dyDescent="0.3">
      <c r="A9056">
        <f>_xlfn.XLOOKUP(C9056,kamus!$B$2:$B$87,kamus!$A$2:$A$87,0,0,1)</f>
        <v>7</v>
      </c>
      <c r="B9056" t="str">
        <f>_xlfn.XLOOKUP(C9056,kamus!$B$2:$B$87,kamus!$D$2:$D$87,"dihapus",0,1)</f>
        <v>cangkringan</v>
      </c>
      <c r="C9056" t="s">
        <v>217</v>
      </c>
      <c r="D9056">
        <f>_xlfn.XLOOKUP(C9056,kamus!$B$2:$B$87,kamus!$J$2:$J$87,"dihapus",0,1)</f>
        <v>0</v>
      </c>
      <c r="E9056">
        <f t="shared" si="991"/>
        <v>0</v>
      </c>
      <c r="F9056" s="14">
        <v>45536</v>
      </c>
      <c r="G9056" s="1">
        <f t="shared" si="992"/>
        <v>9</v>
      </c>
      <c r="H9056" s="1">
        <f t="shared" si="993"/>
        <v>2024</v>
      </c>
      <c r="I9056">
        <v>0</v>
      </c>
      <c r="J9056">
        <v>0</v>
      </c>
      <c r="K9056">
        <f t="shared" si="987"/>
        <v>0</v>
      </c>
      <c r="L9056">
        <v>3562</v>
      </c>
      <c r="M9056" s="6">
        <f t="shared" si="988"/>
        <v>0</v>
      </c>
      <c r="N9056" s="6">
        <f t="shared" si="989"/>
        <v>0</v>
      </c>
      <c r="O9056" s="6">
        <f t="shared" si="990"/>
        <v>0</v>
      </c>
      <c r="Q9056">
        <f>_xlfn.XLOOKUP(C9056&amp;G9056&amp;H9056,covid!$E$2:$E$2184,covid!$D$2:$D$2184,0,0,1)</f>
        <v>0</v>
      </c>
    </row>
    <row r="9057" spans="1:17" x14ac:dyDescent="0.3">
      <c r="A9057">
        <f>_xlfn.XLOOKUP(C9057,kamus!$B$2:$B$87,kamus!$A$2:$A$87,0,0,1)</f>
        <v>8</v>
      </c>
      <c r="B9057" t="str">
        <f>_xlfn.XLOOKUP(C9057,kamus!$B$2:$B$87,kamus!$D$2:$D$87,"dihapus",0,1)</f>
        <v>cangkringan</v>
      </c>
      <c r="C9057" t="s">
        <v>275</v>
      </c>
      <c r="D9057">
        <f>_xlfn.XLOOKUP(C9057,kamus!$B$2:$B$87,kamus!$J$2:$J$87,"dihapus",0,1)</f>
        <v>0</v>
      </c>
      <c r="E9057">
        <f t="shared" si="991"/>
        <v>0</v>
      </c>
      <c r="F9057" s="14">
        <v>45536</v>
      </c>
      <c r="G9057" s="1">
        <f t="shared" si="992"/>
        <v>9</v>
      </c>
      <c r="H9057" s="1">
        <f t="shared" si="993"/>
        <v>2024</v>
      </c>
      <c r="I9057">
        <v>0</v>
      </c>
      <c r="J9057">
        <v>0</v>
      </c>
      <c r="K9057">
        <f t="shared" si="987"/>
        <v>0</v>
      </c>
      <c r="L9057">
        <v>5513</v>
      </c>
      <c r="M9057" s="6">
        <f t="shared" si="988"/>
        <v>0</v>
      </c>
      <c r="N9057" s="6">
        <f t="shared" si="989"/>
        <v>0</v>
      </c>
      <c r="O9057" s="6">
        <f t="shared" si="990"/>
        <v>0</v>
      </c>
      <c r="Q9057">
        <f>_xlfn.XLOOKUP(C9057&amp;G9057&amp;H9057,covid!$E$2:$E$2184,covid!$D$2:$D$2184,0,0,1)</f>
        <v>0</v>
      </c>
    </row>
    <row r="9058" spans="1:17" x14ac:dyDescent="0.3">
      <c r="A9058">
        <f>_xlfn.XLOOKUP(C9058,kamus!$B$2:$B$87,kamus!$A$2:$A$87,0,0,1)</f>
        <v>6</v>
      </c>
      <c r="B9058" t="str">
        <f>_xlfn.XLOOKUP(C9058,kamus!$B$2:$B$87,kamus!$D$2:$D$87,"dihapus",0,1)</f>
        <v>cangkringan</v>
      </c>
      <c r="C9058" t="s">
        <v>281</v>
      </c>
      <c r="D9058">
        <f>_xlfn.XLOOKUP(C9058,kamus!$B$2:$B$87,kamus!$J$2:$J$87,"dihapus",0,1)</f>
        <v>0</v>
      </c>
      <c r="E9058">
        <f t="shared" si="991"/>
        <v>0</v>
      </c>
      <c r="F9058" s="14">
        <v>45536</v>
      </c>
      <c r="G9058" s="1">
        <f t="shared" si="992"/>
        <v>9</v>
      </c>
      <c r="H9058" s="1">
        <f t="shared" si="993"/>
        <v>2024</v>
      </c>
      <c r="I9058">
        <v>1</v>
      </c>
      <c r="J9058">
        <v>0</v>
      </c>
      <c r="K9058">
        <f t="shared" si="987"/>
        <v>1</v>
      </c>
      <c r="L9058">
        <v>11264</v>
      </c>
      <c r="M9058" s="6">
        <f t="shared" si="988"/>
        <v>8.8778409090909101</v>
      </c>
      <c r="N9058" s="6">
        <f t="shared" si="989"/>
        <v>0</v>
      </c>
      <c r="O9058" s="6">
        <f t="shared" si="990"/>
        <v>8.8778409090909101</v>
      </c>
      <c r="Q9058">
        <f>_xlfn.XLOOKUP(C9058&amp;G9058&amp;H9058,covid!$E$2:$E$2184,covid!$D$2:$D$2184,0,0,1)</f>
        <v>0</v>
      </c>
    </row>
    <row r="9059" spans="1:17" x14ac:dyDescent="0.3">
      <c r="A9059">
        <f>_xlfn.XLOOKUP(C9059,kamus!$B$2:$B$87,kamus!$A$2:$A$87,0,0,1)</f>
        <v>10</v>
      </c>
      <c r="B9059" t="str">
        <f>_xlfn.XLOOKUP(C9059,kamus!$B$2:$B$87,kamus!$D$2:$D$87,"dihapus",0,1)</f>
        <v>Depok 1</v>
      </c>
      <c r="C9059" t="s">
        <v>220</v>
      </c>
      <c r="D9059">
        <f>_xlfn.XLOOKUP(C9059,kamus!$B$2:$B$87,kamus!$J$2:$J$87,"dihapus",0,1)</f>
        <v>1</v>
      </c>
      <c r="E9059">
        <f t="shared" si="991"/>
        <v>1</v>
      </c>
      <c r="F9059" s="14">
        <v>45536</v>
      </c>
      <c r="G9059" s="1">
        <f t="shared" si="992"/>
        <v>9</v>
      </c>
      <c r="H9059" s="1">
        <f t="shared" si="993"/>
        <v>2024</v>
      </c>
      <c r="I9059">
        <v>0</v>
      </c>
      <c r="J9059">
        <v>0</v>
      </c>
      <c r="K9059">
        <f t="shared" si="987"/>
        <v>0</v>
      </c>
      <c r="L9059">
        <v>37695</v>
      </c>
      <c r="M9059" s="6">
        <f t="shared" si="988"/>
        <v>0</v>
      </c>
      <c r="N9059" s="6">
        <f t="shared" si="989"/>
        <v>0</v>
      </c>
      <c r="O9059" s="6">
        <f t="shared" si="990"/>
        <v>0</v>
      </c>
      <c r="Q9059">
        <f>_xlfn.XLOOKUP(C9059&amp;G9059&amp;H9059,covid!$E$2:$E$2184,covid!$D$2:$D$2184,0,0,1)</f>
        <v>0</v>
      </c>
    </row>
    <row r="9060" spans="1:17" x14ac:dyDescent="0.3">
      <c r="A9060">
        <f>_xlfn.XLOOKUP(C9060,kamus!$B$2:$B$87,kamus!$A$2:$A$87,0,0,1)</f>
        <v>11</v>
      </c>
      <c r="B9060" t="str">
        <f>_xlfn.XLOOKUP(C9060,kamus!$B$2:$B$87,kamus!$D$2:$D$87,"dihapus",0,1)</f>
        <v>Depok 2</v>
      </c>
      <c r="C9060" t="s">
        <v>207</v>
      </c>
      <c r="D9060">
        <f>_xlfn.XLOOKUP(C9060,kamus!$B$2:$B$87,kamus!$J$2:$J$87,"dihapus",0,1)</f>
        <v>1</v>
      </c>
      <c r="E9060">
        <f t="shared" si="991"/>
        <v>1</v>
      </c>
      <c r="F9060" s="14">
        <v>45536</v>
      </c>
      <c r="G9060" s="1">
        <f t="shared" si="992"/>
        <v>9</v>
      </c>
      <c r="H9060" s="1">
        <f t="shared" si="993"/>
        <v>2024</v>
      </c>
      <c r="I9060">
        <v>2</v>
      </c>
      <c r="J9060">
        <v>2</v>
      </c>
      <c r="K9060">
        <f t="shared" si="987"/>
        <v>4</v>
      </c>
      <c r="L9060">
        <v>44139</v>
      </c>
      <c r="M9060" s="6">
        <f t="shared" si="988"/>
        <v>4.5311402614467928</v>
      </c>
      <c r="N9060" s="6">
        <f t="shared" si="989"/>
        <v>4.5311402614467928</v>
      </c>
      <c r="O9060" s="6">
        <f t="shared" si="990"/>
        <v>9.0622805228935857</v>
      </c>
      <c r="Q9060">
        <f>_xlfn.XLOOKUP(C9060&amp;G9060&amp;H9060,covid!$E$2:$E$2184,covid!$D$2:$D$2184,0,0,1)</f>
        <v>0</v>
      </c>
    </row>
    <row r="9061" spans="1:17" x14ac:dyDescent="0.3">
      <c r="A9061">
        <f>_xlfn.XLOOKUP(C9061,kamus!$B$2:$B$87,kamus!$A$2:$A$87,0,0,1)</f>
        <v>12</v>
      </c>
      <c r="B9061" t="str">
        <f>_xlfn.XLOOKUP(C9061,kamus!$B$2:$B$87,kamus!$D$2:$D$87,"dihapus",0,1)</f>
        <v>Depok 3</v>
      </c>
      <c r="C9061" t="s">
        <v>206</v>
      </c>
      <c r="D9061">
        <f>_xlfn.XLOOKUP(C9061,kamus!$B$2:$B$87,kamus!$J$2:$J$87,"dihapus",0,1)</f>
        <v>1</v>
      </c>
      <c r="E9061">
        <f t="shared" si="991"/>
        <v>1</v>
      </c>
      <c r="F9061" s="14">
        <v>45536</v>
      </c>
      <c r="G9061" s="1">
        <f t="shared" si="992"/>
        <v>9</v>
      </c>
      <c r="H9061" s="1">
        <f t="shared" si="993"/>
        <v>2024</v>
      </c>
      <c r="I9061">
        <v>0</v>
      </c>
      <c r="J9061">
        <v>1</v>
      </c>
      <c r="K9061">
        <f t="shared" si="987"/>
        <v>1</v>
      </c>
      <c r="L9061">
        <v>44540</v>
      </c>
      <c r="M9061" s="6">
        <f t="shared" si="988"/>
        <v>0</v>
      </c>
      <c r="N9061" s="6">
        <f t="shared" si="989"/>
        <v>2.2451728783116298</v>
      </c>
      <c r="O9061" s="6">
        <f t="shared" si="990"/>
        <v>2.2451728783116298</v>
      </c>
      <c r="Q9061">
        <f>_xlfn.XLOOKUP(C9061&amp;G9061&amp;H9061,covid!$E$2:$E$2184,covid!$D$2:$D$2184,0,0,1)</f>
        <v>0</v>
      </c>
    </row>
    <row r="9062" spans="1:17" x14ac:dyDescent="0.3">
      <c r="A9062">
        <f>_xlfn.XLOOKUP(C9062,kamus!$B$2:$B$87,kamus!$A$2:$A$87,0,0,1)</f>
        <v>0</v>
      </c>
      <c r="B9062" t="str">
        <f>_xlfn.XLOOKUP(C9062,kamus!$B$2:$B$87,kamus!$D$2:$D$87,"dihapus",0,1)</f>
        <v>dihapus</v>
      </c>
      <c r="C9062" t="s">
        <v>282</v>
      </c>
      <c r="D9062" t="str">
        <f>_xlfn.XLOOKUP(C9062,kamus!$B$2:$B$87,kamus!$J$2:$J$87,"dihapus",0,1)</f>
        <v>dihapus</v>
      </c>
      <c r="E9062">
        <f t="shared" si="991"/>
        <v>1</v>
      </c>
      <c r="F9062" s="14">
        <v>45536</v>
      </c>
      <c r="G9062" s="1">
        <f t="shared" si="992"/>
        <v>9</v>
      </c>
      <c r="H9062" s="1">
        <f t="shared" si="993"/>
        <v>2024</v>
      </c>
      <c r="I9062">
        <v>0</v>
      </c>
      <c r="J9062">
        <v>0</v>
      </c>
      <c r="K9062">
        <f t="shared" si="987"/>
        <v>0</v>
      </c>
      <c r="L9062" t="e">
        <v>#N/A</v>
      </c>
      <c r="M9062" s="6" t="e">
        <f t="shared" si="988"/>
        <v>#N/A</v>
      </c>
      <c r="N9062" s="6" t="e">
        <f t="shared" si="989"/>
        <v>#N/A</v>
      </c>
      <c r="O9062" s="6" t="e">
        <f t="shared" si="990"/>
        <v>#N/A</v>
      </c>
      <c r="Q9062">
        <f>_xlfn.XLOOKUP(C9062&amp;G9062&amp;H9062,covid!$E$2:$E$2184,covid!$D$2:$D$2184,0,0,1)</f>
        <v>0</v>
      </c>
    </row>
    <row r="9063" spans="1:17" x14ac:dyDescent="0.3">
      <c r="A9063">
        <f>_xlfn.XLOOKUP(C9063,kamus!$B$2:$B$87,kamus!$A$2:$A$87,0,0,1)</f>
        <v>14</v>
      </c>
      <c r="B9063" t="str">
        <f>_xlfn.XLOOKUP(C9063,kamus!$B$2:$B$87,kamus!$D$2:$D$87,"dihapus",0,1)</f>
        <v>Gamping 1</v>
      </c>
      <c r="C9063" t="s">
        <v>196</v>
      </c>
      <c r="D9063">
        <f>_xlfn.XLOOKUP(C9063,kamus!$B$2:$B$87,kamus!$J$2:$J$87,"dihapus",0,1)</f>
        <v>1</v>
      </c>
      <c r="E9063">
        <f t="shared" si="991"/>
        <v>1</v>
      </c>
      <c r="F9063" s="14">
        <v>45536</v>
      </c>
      <c r="G9063" s="1">
        <f t="shared" si="992"/>
        <v>9</v>
      </c>
      <c r="H9063" s="1">
        <f t="shared" si="993"/>
        <v>2024</v>
      </c>
      <c r="I9063">
        <v>1</v>
      </c>
      <c r="J9063">
        <v>1</v>
      </c>
      <c r="K9063">
        <f t="shared" si="987"/>
        <v>2</v>
      </c>
      <c r="L9063">
        <v>22668</v>
      </c>
      <c r="M9063" s="6">
        <f t="shared" si="988"/>
        <v>4.4115052055761428</v>
      </c>
      <c r="N9063" s="6">
        <f t="shared" si="989"/>
        <v>4.4115052055761428</v>
      </c>
      <c r="O9063" s="6">
        <f t="shared" si="990"/>
        <v>8.8230104111522856</v>
      </c>
      <c r="Q9063">
        <f>_xlfn.XLOOKUP(C9063&amp;G9063&amp;H9063,covid!$E$2:$E$2184,covid!$D$2:$D$2184,0,0,1)</f>
        <v>0</v>
      </c>
    </row>
    <row r="9064" spans="1:17" x14ac:dyDescent="0.3">
      <c r="A9064">
        <f>_xlfn.XLOOKUP(C9064,kamus!$B$2:$B$87,kamus!$A$2:$A$87,0,0,1)</f>
        <v>13</v>
      </c>
      <c r="B9064" t="str">
        <f>_xlfn.XLOOKUP(C9064,kamus!$B$2:$B$87,kamus!$D$2:$D$87,"dihapus",0,1)</f>
        <v>Gamping 1</v>
      </c>
      <c r="C9064" t="s">
        <v>198</v>
      </c>
      <c r="D9064">
        <f>_xlfn.XLOOKUP(C9064,kamus!$B$2:$B$87,kamus!$J$2:$J$87,"dihapus",0,1)</f>
        <v>1</v>
      </c>
      <c r="E9064">
        <f t="shared" si="991"/>
        <v>1</v>
      </c>
      <c r="F9064" s="14">
        <v>45536</v>
      </c>
      <c r="G9064" s="1">
        <f t="shared" si="992"/>
        <v>9</v>
      </c>
      <c r="H9064" s="1">
        <f t="shared" si="993"/>
        <v>2024</v>
      </c>
      <c r="I9064">
        <v>0</v>
      </c>
      <c r="J9064">
        <v>0</v>
      </c>
      <c r="K9064">
        <f t="shared" si="987"/>
        <v>0</v>
      </c>
      <c r="L9064">
        <v>20508</v>
      </c>
      <c r="M9064" s="6">
        <f t="shared" si="988"/>
        <v>0</v>
      </c>
      <c r="N9064" s="6">
        <f t="shared" si="989"/>
        <v>0</v>
      </c>
      <c r="O9064" s="6">
        <f t="shared" si="990"/>
        <v>0</v>
      </c>
      <c r="Q9064">
        <f>_xlfn.XLOOKUP(C9064&amp;G9064&amp;H9064,covid!$E$2:$E$2184,covid!$D$2:$D$2184,0,0,1)</f>
        <v>0</v>
      </c>
    </row>
    <row r="9065" spans="1:17" x14ac:dyDescent="0.3">
      <c r="A9065">
        <f>_xlfn.XLOOKUP(C9065,kamus!$B$2:$B$87,kamus!$A$2:$A$87,0,0,1)</f>
        <v>16</v>
      </c>
      <c r="B9065" t="str">
        <f>_xlfn.XLOOKUP(C9065,kamus!$B$2:$B$87,kamus!$D$2:$D$87,"dihapus",0,1)</f>
        <v>Gamping 2</v>
      </c>
      <c r="C9065" t="s">
        <v>200</v>
      </c>
      <c r="D9065">
        <f>_xlfn.XLOOKUP(C9065,kamus!$B$2:$B$87,kamus!$J$2:$J$87,"dihapus",0,1)</f>
        <v>1</v>
      </c>
      <c r="E9065">
        <f t="shared" si="991"/>
        <v>1</v>
      </c>
      <c r="F9065" s="14">
        <v>45536</v>
      </c>
      <c r="G9065" s="1">
        <f t="shared" si="992"/>
        <v>9</v>
      </c>
      <c r="H9065" s="1">
        <f t="shared" si="993"/>
        <v>2024</v>
      </c>
      <c r="I9065">
        <v>1</v>
      </c>
      <c r="J9065">
        <v>1</v>
      </c>
      <c r="K9065">
        <f t="shared" si="987"/>
        <v>2</v>
      </c>
      <c r="L9065">
        <v>16514</v>
      </c>
      <c r="M9065" s="6">
        <f t="shared" si="988"/>
        <v>6.0554680876831783</v>
      </c>
      <c r="N9065" s="6">
        <f t="shared" si="989"/>
        <v>6.0554680876831783</v>
      </c>
      <c r="O9065" s="6">
        <f t="shared" si="990"/>
        <v>12.110936175366357</v>
      </c>
      <c r="Q9065">
        <f>_xlfn.XLOOKUP(C9065&amp;G9065&amp;H9065,covid!$E$2:$E$2184,covid!$D$2:$D$2184,0,0,1)</f>
        <v>0</v>
      </c>
    </row>
    <row r="9066" spans="1:17" x14ac:dyDescent="0.3">
      <c r="A9066">
        <f>_xlfn.XLOOKUP(C9066,kamus!$B$2:$B$87,kamus!$A$2:$A$87,0,0,1)</f>
        <v>15</v>
      </c>
      <c r="B9066" t="str">
        <f>_xlfn.XLOOKUP(C9066,kamus!$B$2:$B$87,kamus!$D$2:$D$87,"dihapus",0,1)</f>
        <v>Gamping 2</v>
      </c>
      <c r="C9066" t="s">
        <v>230</v>
      </c>
      <c r="D9066">
        <f>_xlfn.XLOOKUP(C9066,kamus!$B$2:$B$87,kamus!$J$2:$J$87,"dihapus",0,1)</f>
        <v>1</v>
      </c>
      <c r="E9066">
        <f t="shared" si="991"/>
        <v>1</v>
      </c>
      <c r="F9066" s="14">
        <v>45536</v>
      </c>
      <c r="G9066" s="1">
        <f t="shared" si="992"/>
        <v>9</v>
      </c>
      <c r="H9066" s="1">
        <f t="shared" si="993"/>
        <v>2024</v>
      </c>
      <c r="I9066">
        <v>2</v>
      </c>
      <c r="J9066">
        <v>0</v>
      </c>
      <c r="K9066">
        <f t="shared" si="987"/>
        <v>2</v>
      </c>
      <c r="L9066">
        <v>18568</v>
      </c>
      <c r="M9066" s="6">
        <f t="shared" si="988"/>
        <v>10.771219302024988</v>
      </c>
      <c r="N9066" s="6">
        <f t="shared" si="989"/>
        <v>0</v>
      </c>
      <c r="O9066" s="6">
        <f t="shared" si="990"/>
        <v>10.771219302024988</v>
      </c>
      <c r="Q9066">
        <f>_xlfn.XLOOKUP(C9066&amp;G9066&amp;H9066,covid!$E$2:$E$2184,covid!$D$2:$D$2184,0,0,1)</f>
        <v>0</v>
      </c>
    </row>
    <row r="9067" spans="1:17" x14ac:dyDescent="0.3">
      <c r="A9067">
        <f>_xlfn.XLOOKUP(C9067,kamus!$B$2:$B$87,kamus!$A$2:$A$87,0,0,1)</f>
        <v>17</v>
      </c>
      <c r="B9067" t="str">
        <f>_xlfn.XLOOKUP(C9067,kamus!$B$2:$B$87,kamus!$D$2:$D$87,"dihapus",0,1)</f>
        <v>Gamping 2</v>
      </c>
      <c r="C9067" t="s">
        <v>272</v>
      </c>
      <c r="D9067">
        <f>_xlfn.XLOOKUP(C9067,kamus!$B$2:$B$87,kamus!$J$2:$J$87,"dihapus",0,1)</f>
        <v>1</v>
      </c>
      <c r="E9067">
        <f t="shared" si="991"/>
        <v>1</v>
      </c>
      <c r="F9067" s="14">
        <v>45536</v>
      </c>
      <c r="G9067" s="1">
        <f t="shared" si="992"/>
        <v>9</v>
      </c>
      <c r="H9067" s="1">
        <f t="shared" si="993"/>
        <v>2024</v>
      </c>
      <c r="I9067">
        <v>0</v>
      </c>
      <c r="J9067">
        <v>1</v>
      </c>
      <c r="K9067">
        <f t="shared" si="987"/>
        <v>1</v>
      </c>
      <c r="L9067">
        <v>18543</v>
      </c>
      <c r="M9067" s="6">
        <f t="shared" si="988"/>
        <v>0</v>
      </c>
      <c r="N9067" s="6">
        <f t="shared" si="989"/>
        <v>5.392870625033706</v>
      </c>
      <c r="O9067" s="6">
        <f t="shared" si="990"/>
        <v>5.392870625033706</v>
      </c>
      <c r="Q9067">
        <f>_xlfn.XLOOKUP(C9067&amp;G9067&amp;H9067,covid!$E$2:$E$2184,covid!$D$2:$D$2184,0,0,1)</f>
        <v>0</v>
      </c>
    </row>
    <row r="9068" spans="1:17" x14ac:dyDescent="0.3">
      <c r="A9068">
        <f>_xlfn.XLOOKUP(C9068,kamus!$B$2:$B$87,kamus!$A$2:$A$87,0,0,1)</f>
        <v>20</v>
      </c>
      <c r="B9068" t="str">
        <f>_xlfn.XLOOKUP(C9068,kamus!$B$2:$B$87,kamus!$D$2:$D$87,"dihapus",0,1)</f>
        <v>Godean 1</v>
      </c>
      <c r="C9068" t="s">
        <v>247</v>
      </c>
      <c r="D9068">
        <f>_xlfn.XLOOKUP(C9068,kamus!$B$2:$B$87,kamus!$J$2:$J$87,"dihapus",0,1)</f>
        <v>1</v>
      </c>
      <c r="E9068">
        <f t="shared" si="991"/>
        <v>1</v>
      </c>
      <c r="F9068" s="14">
        <v>45536</v>
      </c>
      <c r="G9068" s="1">
        <f t="shared" si="992"/>
        <v>9</v>
      </c>
      <c r="H9068" s="1">
        <f t="shared" si="993"/>
        <v>2024</v>
      </c>
      <c r="I9068">
        <v>0</v>
      </c>
      <c r="J9068">
        <v>0</v>
      </c>
      <c r="K9068">
        <f t="shared" si="987"/>
        <v>0</v>
      </c>
      <c r="L9068">
        <v>9679</v>
      </c>
      <c r="M9068" s="6">
        <f t="shared" si="988"/>
        <v>0</v>
      </c>
      <c r="N9068" s="6">
        <f t="shared" si="989"/>
        <v>0</v>
      </c>
      <c r="O9068" s="6">
        <f t="shared" si="990"/>
        <v>0</v>
      </c>
      <c r="Q9068">
        <f>_xlfn.XLOOKUP(C9068&amp;G9068&amp;H9068,covid!$E$2:$E$2184,covid!$D$2:$D$2184,0,0,1)</f>
        <v>0</v>
      </c>
    </row>
    <row r="9069" spans="1:17" x14ac:dyDescent="0.3">
      <c r="A9069">
        <f>_xlfn.XLOOKUP(C9069,kamus!$B$2:$B$87,kamus!$A$2:$A$87,0,0,1)</f>
        <v>21</v>
      </c>
      <c r="B9069" t="str">
        <f>_xlfn.XLOOKUP(C9069,kamus!$B$2:$B$87,kamus!$D$2:$D$87,"dihapus",0,1)</f>
        <v>Godean 1</v>
      </c>
      <c r="C9069" t="s">
        <v>250</v>
      </c>
      <c r="D9069">
        <f>_xlfn.XLOOKUP(C9069,kamus!$B$2:$B$87,kamus!$J$2:$J$87,"dihapus",0,1)</f>
        <v>1</v>
      </c>
      <c r="E9069">
        <f t="shared" si="991"/>
        <v>1</v>
      </c>
      <c r="F9069" s="14">
        <v>45536</v>
      </c>
      <c r="G9069" s="1">
        <f t="shared" si="992"/>
        <v>9</v>
      </c>
      <c r="H9069" s="1">
        <f t="shared" si="993"/>
        <v>2024</v>
      </c>
      <c r="I9069">
        <v>0</v>
      </c>
      <c r="J9069">
        <v>0</v>
      </c>
      <c r="K9069">
        <f t="shared" si="987"/>
        <v>0</v>
      </c>
      <c r="L9069">
        <v>10201</v>
      </c>
      <c r="M9069" s="6">
        <f t="shared" si="988"/>
        <v>0</v>
      </c>
      <c r="N9069" s="6">
        <f t="shared" si="989"/>
        <v>0</v>
      </c>
      <c r="O9069" s="6">
        <f t="shared" si="990"/>
        <v>0</v>
      </c>
      <c r="Q9069">
        <f>_xlfn.XLOOKUP(C9069&amp;G9069&amp;H9069,covid!$E$2:$E$2184,covid!$D$2:$D$2184,0,0,1)</f>
        <v>0</v>
      </c>
    </row>
    <row r="9070" spans="1:17" x14ac:dyDescent="0.3">
      <c r="A9070">
        <f>_xlfn.XLOOKUP(C9070,kamus!$B$2:$B$87,kamus!$A$2:$A$87,0,0,1)</f>
        <v>19</v>
      </c>
      <c r="B9070" t="str">
        <f>_xlfn.XLOOKUP(C9070,kamus!$B$2:$B$87,kamus!$D$2:$D$87,"dihapus",0,1)</f>
        <v>Godean 1</v>
      </c>
      <c r="C9070" t="s">
        <v>251</v>
      </c>
      <c r="D9070">
        <f>_xlfn.XLOOKUP(C9070,kamus!$B$2:$B$87,kamus!$J$2:$J$87,"dihapus",0,1)</f>
        <v>1</v>
      </c>
      <c r="E9070">
        <f t="shared" si="991"/>
        <v>1</v>
      </c>
      <c r="F9070" s="14">
        <v>45536</v>
      </c>
      <c r="G9070" s="1">
        <f t="shared" si="992"/>
        <v>9</v>
      </c>
      <c r="H9070" s="1">
        <f t="shared" si="993"/>
        <v>2024</v>
      </c>
      <c r="I9070">
        <v>0</v>
      </c>
      <c r="J9070">
        <v>0</v>
      </c>
      <c r="K9070">
        <f t="shared" si="987"/>
        <v>0</v>
      </c>
      <c r="L9070">
        <v>9098</v>
      </c>
      <c r="M9070" s="6">
        <f t="shared" si="988"/>
        <v>0</v>
      </c>
      <c r="N9070" s="6">
        <f t="shared" si="989"/>
        <v>0</v>
      </c>
      <c r="O9070" s="6">
        <f t="shared" si="990"/>
        <v>0</v>
      </c>
      <c r="Q9070">
        <f>_xlfn.XLOOKUP(C9070&amp;G9070&amp;H9070,covid!$E$2:$E$2184,covid!$D$2:$D$2184,0,0,1)</f>
        <v>0</v>
      </c>
    </row>
    <row r="9071" spans="1:17" x14ac:dyDescent="0.3">
      <c r="A9071">
        <f>_xlfn.XLOOKUP(C9071,kamus!$B$2:$B$87,kamus!$A$2:$A$87,0,0,1)</f>
        <v>18</v>
      </c>
      <c r="B9071" t="str">
        <f>_xlfn.XLOOKUP(C9071,kamus!$B$2:$B$87,kamus!$D$2:$D$87,"dihapus",0,1)</f>
        <v>Godean 1</v>
      </c>
      <c r="C9071" t="s">
        <v>252</v>
      </c>
      <c r="D9071">
        <f>_xlfn.XLOOKUP(C9071,kamus!$B$2:$B$87,kamus!$J$2:$J$87,"dihapus",0,1)</f>
        <v>0</v>
      </c>
      <c r="E9071">
        <f t="shared" si="991"/>
        <v>0</v>
      </c>
      <c r="F9071" s="14">
        <v>45536</v>
      </c>
      <c r="G9071" s="1">
        <f t="shared" si="992"/>
        <v>9</v>
      </c>
      <c r="H9071" s="1">
        <f t="shared" si="993"/>
        <v>2024</v>
      </c>
      <c r="I9071">
        <v>0</v>
      </c>
      <c r="J9071">
        <v>0</v>
      </c>
      <c r="K9071">
        <f t="shared" si="987"/>
        <v>0</v>
      </c>
      <c r="L9071">
        <v>6563</v>
      </c>
      <c r="M9071" s="6">
        <f t="shared" si="988"/>
        <v>0</v>
      </c>
      <c r="N9071" s="6">
        <f t="shared" si="989"/>
        <v>0</v>
      </c>
      <c r="O9071" s="6">
        <f t="shared" si="990"/>
        <v>0</v>
      </c>
      <c r="Q9071">
        <f>_xlfn.XLOOKUP(C9071&amp;G9071&amp;H9071,covid!$E$2:$E$2184,covid!$D$2:$D$2184,0,0,1)</f>
        <v>0</v>
      </c>
    </row>
    <row r="9072" spans="1:17" x14ac:dyDescent="0.3">
      <c r="A9072">
        <f>_xlfn.XLOOKUP(C9072,kamus!$B$2:$B$87,kamus!$A$2:$A$87,0,0,1)</f>
        <v>23</v>
      </c>
      <c r="B9072" t="str">
        <f>_xlfn.XLOOKUP(C9072,kamus!$B$2:$B$87,kamus!$D$2:$D$87,"dihapus",0,1)</f>
        <v>Godean 2</v>
      </c>
      <c r="C9072" t="s">
        <v>248</v>
      </c>
      <c r="D9072">
        <f>_xlfn.XLOOKUP(C9072,kamus!$B$2:$B$87,kamus!$J$2:$J$87,"dihapus",0,1)</f>
        <v>1</v>
      </c>
      <c r="E9072">
        <f t="shared" si="991"/>
        <v>1</v>
      </c>
      <c r="F9072" s="14">
        <v>45536</v>
      </c>
      <c r="G9072" s="1">
        <f t="shared" si="992"/>
        <v>9</v>
      </c>
      <c r="H9072" s="1">
        <f t="shared" si="993"/>
        <v>2024</v>
      </c>
      <c r="I9072">
        <v>0</v>
      </c>
      <c r="J9072">
        <v>0</v>
      </c>
      <c r="K9072">
        <f t="shared" si="987"/>
        <v>0</v>
      </c>
      <c r="L9072">
        <v>17324</v>
      </c>
      <c r="M9072" s="6">
        <f t="shared" si="988"/>
        <v>0</v>
      </c>
      <c r="N9072" s="6">
        <f t="shared" si="989"/>
        <v>0</v>
      </c>
      <c r="O9072" s="6">
        <f t="shared" si="990"/>
        <v>0</v>
      </c>
      <c r="Q9072">
        <f>_xlfn.XLOOKUP(C9072&amp;G9072&amp;H9072,covid!$E$2:$E$2184,covid!$D$2:$D$2184,0,0,1)</f>
        <v>0</v>
      </c>
    </row>
    <row r="9073" spans="1:17" x14ac:dyDescent="0.3">
      <c r="A9073">
        <f>_xlfn.XLOOKUP(C9073,kamus!$B$2:$B$87,kamus!$A$2:$A$87,0,0,1)</f>
        <v>22</v>
      </c>
      <c r="B9073" t="str">
        <f>_xlfn.XLOOKUP(C9073,kamus!$B$2:$B$87,kamus!$D$2:$D$87,"dihapus",0,1)</f>
        <v>Godean 2</v>
      </c>
      <c r="C9073" t="s">
        <v>249</v>
      </c>
      <c r="D9073">
        <f>_xlfn.XLOOKUP(C9073,kamus!$B$2:$B$87,kamus!$J$2:$J$87,"dihapus",0,1)</f>
        <v>1</v>
      </c>
      <c r="E9073">
        <f t="shared" si="991"/>
        <v>1</v>
      </c>
      <c r="F9073" s="14">
        <v>45536</v>
      </c>
      <c r="G9073" s="1">
        <f t="shared" si="992"/>
        <v>9</v>
      </c>
      <c r="H9073" s="1">
        <f t="shared" si="993"/>
        <v>2024</v>
      </c>
      <c r="I9073">
        <v>1</v>
      </c>
      <c r="J9073">
        <v>1</v>
      </c>
      <c r="K9073">
        <f t="shared" si="987"/>
        <v>2</v>
      </c>
      <c r="L9073">
        <v>12298</v>
      </c>
      <c r="M9073" s="6">
        <f t="shared" si="988"/>
        <v>8.1314034802406905</v>
      </c>
      <c r="N9073" s="6">
        <f t="shared" si="989"/>
        <v>8.1314034802406905</v>
      </c>
      <c r="O9073" s="6">
        <f t="shared" si="990"/>
        <v>16.262806960481381</v>
      </c>
      <c r="Q9073">
        <f>_xlfn.XLOOKUP(C9073&amp;G9073&amp;H9073,covid!$E$2:$E$2184,covid!$D$2:$D$2184,0,0,1)</f>
        <v>0</v>
      </c>
    </row>
    <row r="9074" spans="1:17" x14ac:dyDescent="0.3">
      <c r="A9074">
        <f>_xlfn.XLOOKUP(C9074,kamus!$B$2:$B$87,kamus!$A$2:$A$87,0,0,1)</f>
        <v>24</v>
      </c>
      <c r="B9074" t="str">
        <f>_xlfn.XLOOKUP(C9074,kamus!$B$2:$B$87,kamus!$D$2:$D$87,"dihapus",0,1)</f>
        <v>Godean 2</v>
      </c>
      <c r="C9074" t="s">
        <v>253</v>
      </c>
      <c r="D9074">
        <f>_xlfn.XLOOKUP(C9074,kamus!$B$2:$B$87,kamus!$J$2:$J$87,"dihapus",0,1)</f>
        <v>0</v>
      </c>
      <c r="E9074">
        <f t="shared" si="991"/>
        <v>0</v>
      </c>
      <c r="F9074" s="14">
        <v>45536</v>
      </c>
      <c r="G9074" s="1">
        <f t="shared" si="992"/>
        <v>9</v>
      </c>
      <c r="H9074" s="1">
        <f t="shared" si="993"/>
        <v>2024</v>
      </c>
      <c r="I9074">
        <v>0</v>
      </c>
      <c r="J9074">
        <v>0</v>
      </c>
      <c r="K9074">
        <f t="shared" si="987"/>
        <v>0</v>
      </c>
      <c r="L9074">
        <v>7040</v>
      </c>
      <c r="M9074" s="6">
        <f t="shared" si="988"/>
        <v>0</v>
      </c>
      <c r="N9074" s="6">
        <f t="shared" si="989"/>
        <v>0</v>
      </c>
      <c r="O9074" s="6">
        <f t="shared" si="990"/>
        <v>0</v>
      </c>
      <c r="Q9074">
        <f>_xlfn.XLOOKUP(C9074&amp;G9074&amp;H9074,covid!$E$2:$E$2184,covid!$D$2:$D$2184,0,0,1)</f>
        <v>0</v>
      </c>
    </row>
    <row r="9075" spans="1:17" x14ac:dyDescent="0.3">
      <c r="A9075">
        <f>_xlfn.XLOOKUP(C9075,kamus!$B$2:$B$87,kamus!$A$2:$A$87,0,0,1)</f>
        <v>27</v>
      </c>
      <c r="B9075" t="str">
        <f>_xlfn.XLOOKUP(C9075,kamus!$B$2:$B$87,kamus!$D$2:$D$87,"dihapus",0,1)</f>
        <v>Kalasan</v>
      </c>
      <c r="C9075" t="s">
        <v>235</v>
      </c>
      <c r="D9075">
        <f>_xlfn.XLOOKUP(C9075,kamus!$B$2:$B$87,kamus!$J$2:$J$87,"dihapus",0,1)</f>
        <v>1</v>
      </c>
      <c r="E9075">
        <f t="shared" si="991"/>
        <v>1</v>
      </c>
      <c r="F9075" s="14">
        <v>45536</v>
      </c>
      <c r="G9075" s="1">
        <f t="shared" si="992"/>
        <v>9</v>
      </c>
      <c r="H9075" s="1">
        <f t="shared" si="993"/>
        <v>2024</v>
      </c>
      <c r="I9075">
        <v>1</v>
      </c>
      <c r="J9075">
        <v>2</v>
      </c>
      <c r="K9075">
        <f t="shared" si="987"/>
        <v>3</v>
      </c>
      <c r="L9075">
        <v>38083</v>
      </c>
      <c r="M9075" s="6">
        <f t="shared" si="988"/>
        <v>2.6258435522411574</v>
      </c>
      <c r="N9075" s="6">
        <f t="shared" si="989"/>
        <v>5.2516871044823148</v>
      </c>
      <c r="O9075" s="6">
        <f t="shared" si="990"/>
        <v>7.8775306567234722</v>
      </c>
      <c r="Q9075">
        <f>_xlfn.XLOOKUP(C9075&amp;G9075&amp;H9075,covid!$E$2:$E$2184,covid!$D$2:$D$2184,0,0,1)</f>
        <v>0</v>
      </c>
    </row>
    <row r="9076" spans="1:17" x14ac:dyDescent="0.3">
      <c r="A9076">
        <f>_xlfn.XLOOKUP(C9076,kamus!$B$2:$B$87,kamus!$A$2:$A$87,0,0,1)</f>
        <v>28</v>
      </c>
      <c r="B9076" t="str">
        <f>_xlfn.XLOOKUP(C9076,kamus!$B$2:$B$87,kamus!$D$2:$D$87,"dihapus",0,1)</f>
        <v>Kalasan</v>
      </c>
      <c r="C9076" t="s">
        <v>239</v>
      </c>
      <c r="D9076">
        <f>_xlfn.XLOOKUP(C9076,kamus!$B$2:$B$87,kamus!$J$2:$J$87,"dihapus",0,1)</f>
        <v>0</v>
      </c>
      <c r="E9076">
        <f t="shared" si="991"/>
        <v>0</v>
      </c>
      <c r="F9076" s="14">
        <v>45536</v>
      </c>
      <c r="G9076" s="1">
        <f t="shared" si="992"/>
        <v>9</v>
      </c>
      <c r="H9076" s="1">
        <f t="shared" si="993"/>
        <v>2024</v>
      </c>
      <c r="I9076">
        <v>1</v>
      </c>
      <c r="J9076">
        <v>1</v>
      </c>
      <c r="K9076">
        <f t="shared" si="987"/>
        <v>2</v>
      </c>
      <c r="L9076">
        <v>13653</v>
      </c>
      <c r="M9076" s="6">
        <f t="shared" si="988"/>
        <v>7.3243975683000064</v>
      </c>
      <c r="N9076" s="6">
        <f t="shared" si="989"/>
        <v>7.3243975683000064</v>
      </c>
      <c r="O9076" s="6">
        <f t="shared" si="990"/>
        <v>14.648795136600013</v>
      </c>
      <c r="Q9076">
        <f>_xlfn.XLOOKUP(C9076&amp;G9076&amp;H9076,covid!$E$2:$E$2184,covid!$D$2:$D$2184,0,0,1)</f>
        <v>0</v>
      </c>
    </row>
    <row r="9077" spans="1:17" x14ac:dyDescent="0.3">
      <c r="A9077">
        <f>_xlfn.XLOOKUP(C9077,kamus!$B$2:$B$87,kamus!$A$2:$A$87,0,0,1)</f>
        <v>25</v>
      </c>
      <c r="B9077" t="str">
        <f>_xlfn.XLOOKUP(C9077,kamus!$B$2:$B$87,kamus!$D$2:$D$87,"dihapus",0,1)</f>
        <v>Kalasan</v>
      </c>
      <c r="C9077" t="s">
        <v>265</v>
      </c>
      <c r="D9077">
        <f>_xlfn.XLOOKUP(C9077,kamus!$B$2:$B$87,kamus!$J$2:$J$87,"dihapus",0,1)</f>
        <v>1</v>
      </c>
      <c r="E9077">
        <f t="shared" si="991"/>
        <v>1</v>
      </c>
      <c r="F9077" s="14">
        <v>45536</v>
      </c>
      <c r="G9077" s="1">
        <f t="shared" si="992"/>
        <v>9</v>
      </c>
      <c r="H9077" s="1">
        <f t="shared" si="993"/>
        <v>2024</v>
      </c>
      <c r="I9077">
        <v>0</v>
      </c>
      <c r="J9077">
        <v>2</v>
      </c>
      <c r="K9077">
        <f t="shared" si="987"/>
        <v>2</v>
      </c>
      <c r="L9077">
        <v>17055</v>
      </c>
      <c r="M9077" s="6">
        <f t="shared" si="988"/>
        <v>0</v>
      </c>
      <c r="N9077" s="6">
        <f t="shared" si="989"/>
        <v>11.726766344180593</v>
      </c>
      <c r="O9077" s="6">
        <f t="shared" si="990"/>
        <v>11.726766344180593</v>
      </c>
      <c r="Q9077">
        <f>_xlfn.XLOOKUP(C9077&amp;G9077&amp;H9077,covid!$E$2:$E$2184,covid!$D$2:$D$2184,0,0,1)</f>
        <v>0</v>
      </c>
    </row>
    <row r="9078" spans="1:17" x14ac:dyDescent="0.3">
      <c r="A9078">
        <f>_xlfn.XLOOKUP(C9078,kamus!$B$2:$B$87,kamus!$A$2:$A$87,0,0,1)</f>
        <v>26</v>
      </c>
      <c r="B9078" t="str">
        <f>_xlfn.XLOOKUP(C9078,kamus!$B$2:$B$87,kamus!$D$2:$D$87,"dihapus",0,1)</f>
        <v>Kalasan</v>
      </c>
      <c r="C9078" t="s">
        <v>269</v>
      </c>
      <c r="D9078">
        <f>_xlfn.XLOOKUP(C9078,kamus!$B$2:$B$87,kamus!$J$2:$J$87,"dihapus",0,1)</f>
        <v>1</v>
      </c>
      <c r="E9078">
        <f t="shared" si="991"/>
        <v>1</v>
      </c>
      <c r="F9078" s="14">
        <v>45536</v>
      </c>
      <c r="G9078" s="1">
        <f t="shared" si="992"/>
        <v>9</v>
      </c>
      <c r="H9078" s="1">
        <f t="shared" si="993"/>
        <v>2024</v>
      </c>
      <c r="I9078">
        <v>1</v>
      </c>
      <c r="J9078">
        <v>1</v>
      </c>
      <c r="K9078">
        <f t="shared" si="987"/>
        <v>2</v>
      </c>
      <c r="L9078">
        <v>18465</v>
      </c>
      <c r="M9078" s="6">
        <f t="shared" si="988"/>
        <v>5.4156512320606556</v>
      </c>
      <c r="N9078" s="6">
        <f t="shared" si="989"/>
        <v>5.4156512320606556</v>
      </c>
      <c r="O9078" s="6">
        <f t="shared" si="990"/>
        <v>10.831302464121311</v>
      </c>
      <c r="Q9078">
        <f>_xlfn.XLOOKUP(C9078&amp;G9078&amp;H9078,covid!$E$2:$E$2184,covid!$D$2:$D$2184,0,0,1)</f>
        <v>0</v>
      </c>
    </row>
    <row r="9079" spans="1:17" x14ac:dyDescent="0.3">
      <c r="A9079">
        <f>_xlfn.XLOOKUP(C9079,kamus!$B$2:$B$87,kamus!$A$2:$A$87,0,0,1)</f>
        <v>33</v>
      </c>
      <c r="B9079" t="str">
        <f>_xlfn.XLOOKUP(C9079,kamus!$B$2:$B$87,kamus!$D$2:$D$87,"dihapus",0,1)</f>
        <v>Minggir</v>
      </c>
      <c r="C9079" t="s">
        <v>241</v>
      </c>
      <c r="D9079">
        <f>_xlfn.XLOOKUP(C9079,kamus!$B$2:$B$87,kamus!$J$2:$J$87,"dihapus",0,1)</f>
        <v>0</v>
      </c>
      <c r="E9079">
        <f t="shared" si="991"/>
        <v>0</v>
      </c>
      <c r="F9079" s="14">
        <v>45536</v>
      </c>
      <c r="G9079" s="1">
        <f t="shared" si="992"/>
        <v>9</v>
      </c>
      <c r="H9079" s="1">
        <f t="shared" si="993"/>
        <v>2024</v>
      </c>
      <c r="I9079">
        <v>3</v>
      </c>
      <c r="J9079">
        <v>0</v>
      </c>
      <c r="K9079">
        <f t="shared" si="987"/>
        <v>3</v>
      </c>
      <c r="L9079">
        <v>8245</v>
      </c>
      <c r="M9079" s="6">
        <f t="shared" si="988"/>
        <v>36.38568829593693</v>
      </c>
      <c r="N9079" s="6">
        <f t="shared" si="989"/>
        <v>0</v>
      </c>
      <c r="O9079" s="6">
        <f t="shared" si="990"/>
        <v>36.38568829593693</v>
      </c>
      <c r="Q9079">
        <f>_xlfn.XLOOKUP(C9079&amp;G9079&amp;H9079,covid!$E$2:$E$2184,covid!$D$2:$D$2184,0,0,1)</f>
        <v>0</v>
      </c>
    </row>
    <row r="9080" spans="1:17" x14ac:dyDescent="0.3">
      <c r="A9080">
        <f>_xlfn.XLOOKUP(C9080,kamus!$B$2:$B$87,kamus!$A$2:$A$87,0,0,1)</f>
        <v>31</v>
      </c>
      <c r="B9080" t="str">
        <f>_xlfn.XLOOKUP(C9080,kamus!$B$2:$B$87,kamus!$D$2:$D$87,"dihapus",0,1)</f>
        <v>Minggir</v>
      </c>
      <c r="C9080" t="s">
        <v>242</v>
      </c>
      <c r="D9080">
        <f>_xlfn.XLOOKUP(C9080,kamus!$B$2:$B$87,kamus!$J$2:$J$87,"dihapus",0,1)</f>
        <v>0</v>
      </c>
      <c r="E9080">
        <f t="shared" si="991"/>
        <v>0</v>
      </c>
      <c r="F9080" s="14">
        <v>45536</v>
      </c>
      <c r="G9080" s="1">
        <f t="shared" si="992"/>
        <v>9</v>
      </c>
      <c r="H9080" s="1">
        <f t="shared" si="993"/>
        <v>2024</v>
      </c>
      <c r="I9080">
        <v>0</v>
      </c>
      <c r="J9080">
        <v>0</v>
      </c>
      <c r="K9080">
        <f t="shared" si="987"/>
        <v>0</v>
      </c>
      <c r="L9080">
        <v>3613</v>
      </c>
      <c r="M9080" s="6">
        <f t="shared" si="988"/>
        <v>0</v>
      </c>
      <c r="N9080" s="6">
        <f t="shared" si="989"/>
        <v>0</v>
      </c>
      <c r="O9080" s="6">
        <f t="shared" si="990"/>
        <v>0</v>
      </c>
      <c r="Q9080">
        <f>_xlfn.XLOOKUP(C9080&amp;G9080&amp;H9080,covid!$E$2:$E$2184,covid!$D$2:$D$2184,0,0,1)</f>
        <v>0</v>
      </c>
    </row>
    <row r="9081" spans="1:17" x14ac:dyDescent="0.3">
      <c r="A9081">
        <f>_xlfn.XLOOKUP(C9081,kamus!$B$2:$B$87,kamus!$A$2:$A$87,0,0,1)</f>
        <v>32</v>
      </c>
      <c r="B9081" t="str">
        <f>_xlfn.XLOOKUP(C9081,kamus!$B$2:$B$87,kamus!$D$2:$D$87,"dihapus",0,1)</f>
        <v>Minggir</v>
      </c>
      <c r="C9081" t="s">
        <v>243</v>
      </c>
      <c r="D9081">
        <f>_xlfn.XLOOKUP(C9081,kamus!$B$2:$B$87,kamus!$J$2:$J$87,"dihapus",0,1)</f>
        <v>0</v>
      </c>
      <c r="E9081">
        <f t="shared" si="991"/>
        <v>0</v>
      </c>
      <c r="F9081" s="14">
        <v>45536</v>
      </c>
      <c r="G9081" s="1">
        <f t="shared" si="992"/>
        <v>9</v>
      </c>
      <c r="H9081" s="1">
        <f t="shared" si="993"/>
        <v>2024</v>
      </c>
      <c r="I9081">
        <v>0</v>
      </c>
      <c r="J9081">
        <v>0</v>
      </c>
      <c r="K9081">
        <f t="shared" si="987"/>
        <v>0</v>
      </c>
      <c r="L9081">
        <v>6986</v>
      </c>
      <c r="M9081" s="6">
        <f t="shared" si="988"/>
        <v>0</v>
      </c>
      <c r="N9081" s="6">
        <f t="shared" si="989"/>
        <v>0</v>
      </c>
      <c r="O9081" s="6">
        <f t="shared" si="990"/>
        <v>0</v>
      </c>
      <c r="Q9081">
        <f>_xlfn.XLOOKUP(C9081&amp;G9081&amp;H9081,covid!$E$2:$E$2184,covid!$D$2:$D$2184,0,0,1)</f>
        <v>0</v>
      </c>
    </row>
    <row r="9082" spans="1:17" x14ac:dyDescent="0.3">
      <c r="A9082">
        <f>_xlfn.XLOOKUP(C9082,kamus!$B$2:$B$87,kamus!$A$2:$A$87,0,0,1)</f>
        <v>30</v>
      </c>
      <c r="B9082" t="str">
        <f>_xlfn.XLOOKUP(C9082,kamus!$B$2:$B$87,kamus!$D$2:$D$87,"dihapus",0,1)</f>
        <v>Minggir</v>
      </c>
      <c r="C9082" t="s">
        <v>244</v>
      </c>
      <c r="D9082">
        <f>_xlfn.XLOOKUP(C9082,kamus!$B$2:$B$87,kamus!$J$2:$J$87,"dihapus",0,1)</f>
        <v>0</v>
      </c>
      <c r="E9082">
        <f t="shared" si="991"/>
        <v>0</v>
      </c>
      <c r="F9082" s="14">
        <v>45536</v>
      </c>
      <c r="G9082" s="1">
        <f t="shared" si="992"/>
        <v>9</v>
      </c>
      <c r="H9082" s="1">
        <f t="shared" si="993"/>
        <v>2024</v>
      </c>
      <c r="I9082">
        <v>0</v>
      </c>
      <c r="J9082">
        <v>0</v>
      </c>
      <c r="K9082">
        <f t="shared" si="987"/>
        <v>0</v>
      </c>
      <c r="L9082">
        <v>8719</v>
      </c>
      <c r="M9082" s="6">
        <f t="shared" si="988"/>
        <v>0</v>
      </c>
      <c r="N9082" s="6">
        <f t="shared" si="989"/>
        <v>0</v>
      </c>
      <c r="O9082" s="6">
        <f t="shared" si="990"/>
        <v>0</v>
      </c>
      <c r="Q9082">
        <f>_xlfn.XLOOKUP(C9082&amp;G9082&amp;H9082,covid!$E$2:$E$2184,covid!$D$2:$D$2184,0,0,1)</f>
        <v>0</v>
      </c>
    </row>
    <row r="9083" spans="1:17" x14ac:dyDescent="0.3">
      <c r="A9083">
        <f>_xlfn.XLOOKUP(C9083,kamus!$B$2:$B$87,kamus!$A$2:$A$87,0,0,1)</f>
        <v>29</v>
      </c>
      <c r="B9083" t="str">
        <f>_xlfn.XLOOKUP(C9083,kamus!$B$2:$B$87,kamus!$D$2:$D$87,"dihapus",0,1)</f>
        <v>Minggir</v>
      </c>
      <c r="C9083" t="s">
        <v>245</v>
      </c>
      <c r="D9083">
        <f>_xlfn.XLOOKUP(C9083,kamus!$B$2:$B$87,kamus!$J$2:$J$87,"dihapus",0,1)</f>
        <v>0</v>
      </c>
      <c r="E9083">
        <f t="shared" si="991"/>
        <v>0</v>
      </c>
      <c r="F9083" s="14">
        <v>45536</v>
      </c>
      <c r="G9083" s="1">
        <f t="shared" si="992"/>
        <v>9</v>
      </c>
      <c r="H9083" s="1">
        <f t="shared" si="993"/>
        <v>2024</v>
      </c>
      <c r="I9083">
        <v>0</v>
      </c>
      <c r="J9083">
        <v>0</v>
      </c>
      <c r="K9083">
        <f t="shared" si="987"/>
        <v>0</v>
      </c>
      <c r="L9083">
        <v>5131</v>
      </c>
      <c r="M9083" s="6">
        <f t="shared" si="988"/>
        <v>0</v>
      </c>
      <c r="N9083" s="6">
        <f t="shared" si="989"/>
        <v>0</v>
      </c>
      <c r="O9083" s="6">
        <f t="shared" si="990"/>
        <v>0</v>
      </c>
      <c r="Q9083">
        <f>_xlfn.XLOOKUP(C9083&amp;G9083&amp;H9083,covid!$E$2:$E$2184,covid!$D$2:$D$2184,0,0,1)</f>
        <v>0</v>
      </c>
    </row>
    <row r="9084" spans="1:17" x14ac:dyDescent="0.3">
      <c r="A9084">
        <f>_xlfn.XLOOKUP(C9084,kamus!$B$2:$B$87,kamus!$A$2:$A$87,0,0,1)</f>
        <v>35</v>
      </c>
      <c r="B9084" t="str">
        <f>_xlfn.XLOOKUP(C9084,kamus!$B$2:$B$87,kamus!$D$2:$D$87,"dihapus",0,1)</f>
        <v>Mlati 1</v>
      </c>
      <c r="C9084" t="s">
        <v>240</v>
      </c>
      <c r="D9084">
        <f>_xlfn.XLOOKUP(C9084,kamus!$B$2:$B$87,kamus!$J$2:$J$87,"dihapus",0,1)</f>
        <v>1</v>
      </c>
      <c r="E9084">
        <f t="shared" si="991"/>
        <v>1</v>
      </c>
      <c r="F9084" s="14">
        <v>45536</v>
      </c>
      <c r="G9084" s="1">
        <f t="shared" si="992"/>
        <v>9</v>
      </c>
      <c r="H9084" s="1">
        <f t="shared" si="993"/>
        <v>2024</v>
      </c>
      <c r="I9084">
        <v>1</v>
      </c>
      <c r="J9084">
        <v>0</v>
      </c>
      <c r="K9084">
        <f t="shared" si="987"/>
        <v>1</v>
      </c>
      <c r="L9084">
        <v>18761</v>
      </c>
      <c r="M9084" s="6">
        <f t="shared" si="988"/>
        <v>5.3302062789829971</v>
      </c>
      <c r="N9084" s="6">
        <f t="shared" si="989"/>
        <v>0</v>
      </c>
      <c r="O9084" s="6">
        <f t="shared" si="990"/>
        <v>5.3302062789829971</v>
      </c>
      <c r="Q9084">
        <f>_xlfn.XLOOKUP(C9084&amp;G9084&amp;H9084,covid!$E$2:$E$2184,covid!$D$2:$D$2184,0,0,1)</f>
        <v>0</v>
      </c>
    </row>
    <row r="9085" spans="1:17" x14ac:dyDescent="0.3">
      <c r="A9085">
        <f>_xlfn.XLOOKUP(C9085,kamus!$B$2:$B$87,kamus!$A$2:$A$87,0,0,1)</f>
        <v>34</v>
      </c>
      <c r="B9085" t="str">
        <f>_xlfn.XLOOKUP(C9085,kamus!$B$2:$B$87,kamus!$D$2:$D$87,"dihapus",0,1)</f>
        <v>Mlati 1</v>
      </c>
      <c r="C9085" t="s">
        <v>254</v>
      </c>
      <c r="D9085">
        <f>_xlfn.XLOOKUP(C9085,kamus!$B$2:$B$87,kamus!$J$2:$J$87,"dihapus",0,1)</f>
        <v>1</v>
      </c>
      <c r="E9085">
        <f t="shared" si="991"/>
        <v>1</v>
      </c>
      <c r="F9085" s="14">
        <v>45536</v>
      </c>
      <c r="G9085" s="1">
        <f t="shared" si="992"/>
        <v>9</v>
      </c>
      <c r="H9085" s="1">
        <f t="shared" si="993"/>
        <v>2024</v>
      </c>
      <c r="I9085">
        <v>1</v>
      </c>
      <c r="J9085">
        <v>0</v>
      </c>
      <c r="K9085">
        <f t="shared" si="987"/>
        <v>1</v>
      </c>
      <c r="L9085">
        <v>35111</v>
      </c>
      <c r="M9085" s="6">
        <f t="shared" si="988"/>
        <v>2.8481102788299966</v>
      </c>
      <c r="N9085" s="6">
        <f t="shared" si="989"/>
        <v>0</v>
      </c>
      <c r="O9085" s="6">
        <f t="shared" si="990"/>
        <v>2.8481102788299966</v>
      </c>
      <c r="Q9085">
        <f>_xlfn.XLOOKUP(C9085&amp;G9085&amp;H9085,covid!$E$2:$E$2184,covid!$D$2:$D$2184,0,0,1)</f>
        <v>0</v>
      </c>
    </row>
    <row r="9086" spans="1:17" x14ac:dyDescent="0.3">
      <c r="A9086">
        <f>_xlfn.XLOOKUP(C9086,kamus!$B$2:$B$87,kamus!$A$2:$A$87,0,0,1)</f>
        <v>38</v>
      </c>
      <c r="B9086" t="str">
        <f>_xlfn.XLOOKUP(C9086,kamus!$B$2:$B$87,kamus!$D$2:$D$87,"dihapus",0,1)</f>
        <v>Mlati 2</v>
      </c>
      <c r="C9086" t="s">
        <v>258</v>
      </c>
      <c r="D9086">
        <f>_xlfn.XLOOKUP(C9086,kamus!$B$2:$B$87,kamus!$J$2:$J$87,"dihapus",0,1)</f>
        <v>0</v>
      </c>
      <c r="E9086">
        <f t="shared" si="991"/>
        <v>0</v>
      </c>
      <c r="F9086" s="14">
        <v>45536</v>
      </c>
      <c r="G9086" s="1">
        <f t="shared" si="992"/>
        <v>9</v>
      </c>
      <c r="H9086" s="1">
        <f t="shared" si="993"/>
        <v>2024</v>
      </c>
      <c r="I9086">
        <v>0</v>
      </c>
      <c r="J9086">
        <v>0</v>
      </c>
      <c r="K9086">
        <f t="shared" si="987"/>
        <v>0</v>
      </c>
      <c r="L9086">
        <v>16543</v>
      </c>
      <c r="M9086" s="6">
        <f t="shared" si="988"/>
        <v>0</v>
      </c>
      <c r="N9086" s="6">
        <f t="shared" si="989"/>
        <v>0</v>
      </c>
      <c r="O9086" s="6">
        <f t="shared" si="990"/>
        <v>0</v>
      </c>
      <c r="Q9086">
        <f>_xlfn.XLOOKUP(C9086&amp;G9086&amp;H9086,covid!$E$2:$E$2184,covid!$D$2:$D$2184,0,0,1)</f>
        <v>0</v>
      </c>
    </row>
    <row r="9087" spans="1:17" x14ac:dyDescent="0.3">
      <c r="A9087">
        <f>_xlfn.XLOOKUP(C9087,kamus!$B$2:$B$87,kamus!$A$2:$A$87,0,0,1)</f>
        <v>36</v>
      </c>
      <c r="B9087" t="str">
        <f>_xlfn.XLOOKUP(C9087,kamus!$B$2:$B$87,kamus!$D$2:$D$87,"dihapus",0,1)</f>
        <v>Mlati 2</v>
      </c>
      <c r="C9087" t="s">
        <v>268</v>
      </c>
      <c r="D9087">
        <f>_xlfn.XLOOKUP(C9087,kamus!$B$2:$B$87,kamus!$J$2:$J$87,"dihapus",0,1)</f>
        <v>1</v>
      </c>
      <c r="E9087">
        <f t="shared" si="991"/>
        <v>1</v>
      </c>
      <c r="F9087" s="14">
        <v>45536</v>
      </c>
      <c r="G9087" s="1">
        <f t="shared" si="992"/>
        <v>9</v>
      </c>
      <c r="H9087" s="1">
        <f t="shared" si="993"/>
        <v>2024</v>
      </c>
      <c r="I9087">
        <v>0</v>
      </c>
      <c r="J9087">
        <v>0</v>
      </c>
      <c r="K9087">
        <f t="shared" si="987"/>
        <v>0</v>
      </c>
      <c r="L9087">
        <v>11450</v>
      </c>
      <c r="M9087" s="6">
        <f t="shared" si="988"/>
        <v>0</v>
      </c>
      <c r="N9087" s="6">
        <f t="shared" si="989"/>
        <v>0</v>
      </c>
      <c r="O9087" s="6">
        <f t="shared" si="990"/>
        <v>0</v>
      </c>
      <c r="Q9087">
        <f>_xlfn.XLOOKUP(C9087&amp;G9087&amp;H9087,covid!$E$2:$E$2184,covid!$D$2:$D$2184,0,0,1)</f>
        <v>0</v>
      </c>
    </row>
    <row r="9088" spans="1:17" x14ac:dyDescent="0.3">
      <c r="A9088">
        <f>_xlfn.XLOOKUP(C9088,kamus!$B$2:$B$87,kamus!$A$2:$A$87,0,0,1)</f>
        <v>37</v>
      </c>
      <c r="B9088" t="str">
        <f>_xlfn.XLOOKUP(C9088,kamus!$B$2:$B$87,kamus!$D$2:$D$87,"dihapus",0,1)</f>
        <v>Mlati 2</v>
      </c>
      <c r="C9088" t="s">
        <v>270</v>
      </c>
      <c r="D9088">
        <f>_xlfn.XLOOKUP(C9088,kamus!$B$2:$B$87,kamus!$J$2:$J$87,"dihapus",0,1)</f>
        <v>1</v>
      </c>
      <c r="E9088">
        <f t="shared" si="991"/>
        <v>1</v>
      </c>
      <c r="F9088" s="14">
        <v>45536</v>
      </c>
      <c r="G9088" s="1">
        <f t="shared" si="992"/>
        <v>9</v>
      </c>
      <c r="H9088" s="1">
        <f t="shared" si="993"/>
        <v>2024</v>
      </c>
      <c r="I9088">
        <v>0</v>
      </c>
      <c r="J9088">
        <v>0</v>
      </c>
      <c r="K9088">
        <f t="shared" si="987"/>
        <v>0</v>
      </c>
      <c r="L9088">
        <v>13603</v>
      </c>
      <c r="M9088" s="6">
        <f t="shared" si="988"/>
        <v>0</v>
      </c>
      <c r="N9088" s="6">
        <f t="shared" si="989"/>
        <v>0</v>
      </c>
      <c r="O9088" s="6">
        <f t="shared" si="990"/>
        <v>0</v>
      </c>
      <c r="Q9088">
        <f>_xlfn.XLOOKUP(C9088&amp;G9088&amp;H9088,covid!$E$2:$E$2184,covid!$D$2:$D$2184,0,0,1)</f>
        <v>0</v>
      </c>
    </row>
    <row r="9089" spans="1:17" x14ac:dyDescent="0.3">
      <c r="A9089">
        <f>_xlfn.XLOOKUP(C9089,kamus!$B$2:$B$87,kamus!$A$2:$A$87,0,0,1)</f>
        <v>39</v>
      </c>
      <c r="B9089" t="str">
        <f>_xlfn.XLOOKUP(C9089,kamus!$B$2:$B$87,kamus!$D$2:$D$87,"dihapus",0,1)</f>
        <v>Moyudan</v>
      </c>
      <c r="C9089" t="s">
        <v>259</v>
      </c>
      <c r="D9089">
        <f>_xlfn.XLOOKUP(C9089,kamus!$B$2:$B$87,kamus!$J$2:$J$87,"dihapus",0,1)</f>
        <v>0</v>
      </c>
      <c r="E9089">
        <f t="shared" si="991"/>
        <v>0</v>
      </c>
      <c r="F9089" s="14">
        <v>45536</v>
      </c>
      <c r="G9089" s="1">
        <f t="shared" si="992"/>
        <v>9</v>
      </c>
      <c r="H9089" s="1">
        <f t="shared" si="993"/>
        <v>2024</v>
      </c>
      <c r="I9089">
        <v>3</v>
      </c>
      <c r="J9089">
        <v>0</v>
      </c>
      <c r="K9089">
        <f t="shared" si="987"/>
        <v>3</v>
      </c>
      <c r="L9089">
        <v>11796</v>
      </c>
      <c r="M9089" s="6">
        <f t="shared" si="988"/>
        <v>25.4323499491353</v>
      </c>
      <c r="N9089" s="6">
        <f t="shared" si="989"/>
        <v>0</v>
      </c>
      <c r="O9089" s="6">
        <f t="shared" si="990"/>
        <v>25.4323499491353</v>
      </c>
      <c r="Q9089">
        <f>_xlfn.XLOOKUP(C9089&amp;G9089&amp;H9089,covid!$E$2:$E$2184,covid!$D$2:$D$2184,0,0,1)</f>
        <v>0</v>
      </c>
    </row>
    <row r="9090" spans="1:17" x14ac:dyDescent="0.3">
      <c r="A9090">
        <f>_xlfn.XLOOKUP(C9090,kamus!$B$2:$B$87,kamus!$A$2:$A$87,0,0,1)</f>
        <v>42</v>
      </c>
      <c r="B9090" t="str">
        <f>_xlfn.XLOOKUP(C9090,kamus!$B$2:$B$87,kamus!$D$2:$D$87,"dihapus",0,1)</f>
        <v>Moyudan</v>
      </c>
      <c r="C9090" t="s">
        <v>260</v>
      </c>
      <c r="D9090">
        <f>_xlfn.XLOOKUP(C9090,kamus!$B$2:$B$87,kamus!$J$2:$J$87,"dihapus",0,1)</f>
        <v>0</v>
      </c>
      <c r="E9090">
        <f t="shared" si="991"/>
        <v>0</v>
      </c>
      <c r="F9090" s="14">
        <v>45536</v>
      </c>
      <c r="G9090" s="1">
        <f t="shared" si="992"/>
        <v>9</v>
      </c>
      <c r="H9090" s="1">
        <f t="shared" si="993"/>
        <v>2024</v>
      </c>
      <c r="I9090">
        <v>1</v>
      </c>
      <c r="J9090">
        <v>0</v>
      </c>
      <c r="K9090">
        <f t="shared" ref="K9090:K9153" si="994">J9090+I9090</f>
        <v>1</v>
      </c>
      <c r="L9090">
        <v>7149</v>
      </c>
      <c r="M9090" s="6">
        <f t="shared" ref="M9090:M9153" si="995">IF(ISBLANK(I9090)=TRUE,"",I9090/$L9090*100000)</f>
        <v>13.987970345502866</v>
      </c>
      <c r="N9090" s="6">
        <f t="shared" ref="N9090:N9153" si="996">IF(ISBLANK(J9090)=TRUE,"",J9090/$L9090*100000)</f>
        <v>0</v>
      </c>
      <c r="O9090" s="6">
        <f t="shared" ref="O9090:O9153" si="997">IF(ISBLANK(K9090)=TRUE,"",K9090/$L9090*100000)</f>
        <v>13.987970345502866</v>
      </c>
      <c r="Q9090">
        <f>_xlfn.XLOOKUP(C9090&amp;G9090&amp;H9090,covid!$E$2:$E$2184,covid!$D$2:$D$2184,0,0,1)</f>
        <v>0</v>
      </c>
    </row>
    <row r="9091" spans="1:17" x14ac:dyDescent="0.3">
      <c r="A9091">
        <f>_xlfn.XLOOKUP(C9091,kamus!$B$2:$B$87,kamus!$A$2:$A$87,0,0,1)</f>
        <v>41</v>
      </c>
      <c r="B9091" t="str">
        <f>_xlfn.XLOOKUP(C9091,kamus!$B$2:$B$87,kamus!$D$2:$D$87,"dihapus",0,1)</f>
        <v>Moyudan</v>
      </c>
      <c r="C9091" t="s">
        <v>262</v>
      </c>
      <c r="D9091">
        <f>_xlfn.XLOOKUP(C9091,kamus!$B$2:$B$87,kamus!$J$2:$J$87,"dihapus",0,1)</f>
        <v>0</v>
      </c>
      <c r="E9091">
        <f t="shared" ref="E9091:E9154" si="998">IF(D9091=0,0,IF(H9091&lt;2021,0,IF(AND(H9091=2021,G9091&lt;5),0,1)))</f>
        <v>0</v>
      </c>
      <c r="F9091" s="14">
        <v>45536</v>
      </c>
      <c r="G9091" s="1">
        <f t="shared" ref="G9091:G9154" si="999">MONTH(F9091)</f>
        <v>9</v>
      </c>
      <c r="H9091" s="1">
        <f t="shared" ref="H9091:H9154" si="1000">YEAR(F9091)</f>
        <v>2024</v>
      </c>
      <c r="I9091">
        <v>0</v>
      </c>
      <c r="J9091">
        <v>0</v>
      </c>
      <c r="K9091">
        <f t="shared" si="994"/>
        <v>0</v>
      </c>
      <c r="L9091">
        <v>6661</v>
      </c>
      <c r="M9091" s="6">
        <f t="shared" si="995"/>
        <v>0</v>
      </c>
      <c r="N9091" s="6">
        <f t="shared" si="996"/>
        <v>0</v>
      </c>
      <c r="O9091" s="6">
        <f t="shared" si="997"/>
        <v>0</v>
      </c>
      <c r="Q9091">
        <f>_xlfn.XLOOKUP(C9091&amp;G9091&amp;H9091,covid!$E$2:$E$2184,covid!$D$2:$D$2184,0,0,1)</f>
        <v>0</v>
      </c>
    </row>
    <row r="9092" spans="1:17" x14ac:dyDescent="0.3">
      <c r="A9092">
        <f>_xlfn.XLOOKUP(C9092,kamus!$B$2:$B$87,kamus!$A$2:$A$87,0,0,1)</f>
        <v>40</v>
      </c>
      <c r="B9092" t="str">
        <f>_xlfn.XLOOKUP(C9092,kamus!$B$2:$B$87,kamus!$D$2:$D$87,"dihapus",0,1)</f>
        <v>Moyudan</v>
      </c>
      <c r="C9092" t="s">
        <v>264</v>
      </c>
      <c r="D9092">
        <f>_xlfn.XLOOKUP(C9092,kamus!$B$2:$B$87,kamus!$J$2:$J$87,"dihapus",0,1)</f>
        <v>0</v>
      </c>
      <c r="E9092">
        <f t="shared" si="998"/>
        <v>0</v>
      </c>
      <c r="F9092" s="14">
        <v>45536</v>
      </c>
      <c r="G9092" s="1">
        <f t="shared" si="999"/>
        <v>9</v>
      </c>
      <c r="H9092" s="1">
        <f t="shared" si="1000"/>
        <v>2024</v>
      </c>
      <c r="I9092">
        <v>1</v>
      </c>
      <c r="J9092">
        <v>1</v>
      </c>
      <c r="K9092">
        <f t="shared" si="994"/>
        <v>2</v>
      </c>
      <c r="L9092">
        <v>8292</v>
      </c>
      <c r="M9092" s="6">
        <f t="shared" si="995"/>
        <v>12.059816690786301</v>
      </c>
      <c r="N9092" s="6">
        <f t="shared" si="996"/>
        <v>12.059816690786301</v>
      </c>
      <c r="O9092" s="6">
        <f t="shared" si="997"/>
        <v>24.119633381572601</v>
      </c>
      <c r="Q9092">
        <f>_xlfn.XLOOKUP(C9092&amp;G9092&amp;H9092,covid!$E$2:$E$2184,covid!$D$2:$D$2184,0,0,1)</f>
        <v>0</v>
      </c>
    </row>
    <row r="9093" spans="1:17" x14ac:dyDescent="0.3">
      <c r="A9093">
        <f>_xlfn.XLOOKUP(C9093,kamus!$B$2:$B$87,kamus!$A$2:$A$87,0,0,1)</f>
        <v>43</v>
      </c>
      <c r="B9093" t="str">
        <f>_xlfn.XLOOKUP(C9093,kamus!$B$2:$B$87,kamus!$D$2:$D$87,"dihapus",0,1)</f>
        <v>Ngaglik 1</v>
      </c>
      <c r="C9093" t="s">
        <v>228</v>
      </c>
      <c r="D9093">
        <f>_xlfn.XLOOKUP(C9093,kamus!$B$2:$B$87,kamus!$J$2:$J$87,"dihapus",0,1)</f>
        <v>1</v>
      </c>
      <c r="E9093">
        <f t="shared" si="998"/>
        <v>1</v>
      </c>
      <c r="F9093" s="14">
        <v>45536</v>
      </c>
      <c r="G9093" s="1">
        <f t="shared" si="999"/>
        <v>9</v>
      </c>
      <c r="H9093" s="1">
        <f t="shared" si="1000"/>
        <v>2024</v>
      </c>
      <c r="I9093">
        <v>0</v>
      </c>
      <c r="J9093">
        <v>1</v>
      </c>
      <c r="K9093">
        <f t="shared" si="994"/>
        <v>1</v>
      </c>
      <c r="L9093">
        <v>12621</v>
      </c>
      <c r="M9093" s="6">
        <f t="shared" si="995"/>
        <v>0</v>
      </c>
      <c r="N9093" s="6">
        <f t="shared" si="996"/>
        <v>7.9233024324538466</v>
      </c>
      <c r="O9093" s="6">
        <f t="shared" si="997"/>
        <v>7.9233024324538466</v>
      </c>
      <c r="Q9093">
        <f>_xlfn.XLOOKUP(C9093&amp;G9093&amp;H9093,covid!$E$2:$E$2184,covid!$D$2:$D$2184,0,0,1)</f>
        <v>0</v>
      </c>
    </row>
    <row r="9094" spans="1:17" x14ac:dyDescent="0.3">
      <c r="A9094">
        <f>_xlfn.XLOOKUP(C9094,kamus!$B$2:$B$87,kamus!$A$2:$A$87,0,0,1)</f>
        <v>44</v>
      </c>
      <c r="B9094" t="str">
        <f>_xlfn.XLOOKUP(C9094,kamus!$B$2:$B$87,kamus!$D$2:$D$87,"dihapus",0,1)</f>
        <v>Ngaglik 1</v>
      </c>
      <c r="C9094" t="s">
        <v>237</v>
      </c>
      <c r="D9094">
        <f>_xlfn.XLOOKUP(C9094,kamus!$B$2:$B$87,kamus!$J$2:$J$87,"dihapus",0,1)</f>
        <v>1</v>
      </c>
      <c r="E9094">
        <f t="shared" si="998"/>
        <v>1</v>
      </c>
      <c r="F9094" s="14">
        <v>45536</v>
      </c>
      <c r="G9094" s="1">
        <f t="shared" si="999"/>
        <v>9</v>
      </c>
      <c r="H9094" s="1">
        <f t="shared" si="1000"/>
        <v>2024</v>
      </c>
      <c r="I9094">
        <v>0</v>
      </c>
      <c r="J9094">
        <v>1</v>
      </c>
      <c r="K9094">
        <f t="shared" si="994"/>
        <v>1</v>
      </c>
      <c r="L9094">
        <v>21789</v>
      </c>
      <c r="M9094" s="6">
        <f t="shared" si="995"/>
        <v>0</v>
      </c>
      <c r="N9094" s="6">
        <f t="shared" si="996"/>
        <v>4.5894717518013675</v>
      </c>
      <c r="O9094" s="6">
        <f t="shared" si="997"/>
        <v>4.5894717518013675</v>
      </c>
      <c r="Q9094">
        <f>_xlfn.XLOOKUP(C9094&amp;G9094&amp;H9094,covid!$E$2:$E$2184,covid!$D$2:$D$2184,0,0,1)</f>
        <v>0</v>
      </c>
    </row>
    <row r="9095" spans="1:17" x14ac:dyDescent="0.3">
      <c r="A9095">
        <f>_xlfn.XLOOKUP(C9095,kamus!$B$2:$B$87,kamus!$A$2:$A$87,0,0,1)</f>
        <v>45</v>
      </c>
      <c r="B9095" t="str">
        <f>_xlfn.XLOOKUP(C9095,kamus!$B$2:$B$87,kamus!$D$2:$D$87,"dihapus",0,1)</f>
        <v>Ngaglik 1</v>
      </c>
      <c r="C9095" t="s">
        <v>255</v>
      </c>
      <c r="D9095">
        <f>_xlfn.XLOOKUP(C9095,kamus!$B$2:$B$87,kamus!$J$2:$J$87,"dihapus",0,1)</f>
        <v>1</v>
      </c>
      <c r="E9095">
        <f t="shared" si="998"/>
        <v>1</v>
      </c>
      <c r="F9095" s="14">
        <v>45536</v>
      </c>
      <c r="G9095" s="1">
        <f t="shared" si="999"/>
        <v>9</v>
      </c>
      <c r="H9095" s="1">
        <f t="shared" si="1000"/>
        <v>2024</v>
      </c>
      <c r="I9095">
        <v>1</v>
      </c>
      <c r="J9095">
        <v>0</v>
      </c>
      <c r="K9095">
        <f t="shared" si="994"/>
        <v>1</v>
      </c>
      <c r="L9095">
        <v>19662</v>
      </c>
      <c r="M9095" s="6">
        <f t="shared" si="995"/>
        <v>5.0859525989217778</v>
      </c>
      <c r="N9095" s="6">
        <f t="shared" si="996"/>
        <v>0</v>
      </c>
      <c r="O9095" s="6">
        <f t="shared" si="997"/>
        <v>5.0859525989217778</v>
      </c>
      <c r="Q9095">
        <f>_xlfn.XLOOKUP(C9095&amp;G9095&amp;H9095,covid!$E$2:$E$2184,covid!$D$2:$D$2184,0,0,1)</f>
        <v>0</v>
      </c>
    </row>
    <row r="9096" spans="1:17" x14ac:dyDescent="0.3">
      <c r="A9096">
        <f>_xlfn.XLOOKUP(C9096,kamus!$B$2:$B$87,kamus!$A$2:$A$87,0,0,1)</f>
        <v>48</v>
      </c>
      <c r="B9096" t="str">
        <f>_xlfn.XLOOKUP(C9096,kamus!$B$2:$B$87,kamus!$D$2:$D$87,"dihapus",0,1)</f>
        <v>Ngaglik 2</v>
      </c>
      <c r="C9096" t="s">
        <v>208</v>
      </c>
      <c r="D9096">
        <f>_xlfn.XLOOKUP(C9096,kamus!$B$2:$B$87,kamus!$J$2:$J$87,"dihapus",0,1)</f>
        <v>1</v>
      </c>
      <c r="E9096">
        <f t="shared" si="998"/>
        <v>1</v>
      </c>
      <c r="F9096" s="14">
        <v>45536</v>
      </c>
      <c r="G9096" s="1">
        <f t="shared" si="999"/>
        <v>9</v>
      </c>
      <c r="H9096" s="1">
        <f t="shared" si="1000"/>
        <v>2024</v>
      </c>
      <c r="I9096">
        <v>0</v>
      </c>
      <c r="J9096">
        <v>1</v>
      </c>
      <c r="K9096">
        <f t="shared" si="994"/>
        <v>1</v>
      </c>
      <c r="L9096">
        <v>10378</v>
      </c>
      <c r="M9096" s="6">
        <f t="shared" si="995"/>
        <v>0</v>
      </c>
      <c r="N9096" s="6">
        <f t="shared" si="996"/>
        <v>9.6357679707072652</v>
      </c>
      <c r="O9096" s="6">
        <f t="shared" si="997"/>
        <v>9.6357679707072652</v>
      </c>
      <c r="Q9096">
        <f>_xlfn.XLOOKUP(C9096&amp;G9096&amp;H9096,covid!$E$2:$E$2184,covid!$D$2:$D$2184,0,0,1)</f>
        <v>0</v>
      </c>
    </row>
    <row r="9097" spans="1:17" x14ac:dyDescent="0.3">
      <c r="A9097">
        <f>_xlfn.XLOOKUP(C9097,kamus!$B$2:$B$87,kamus!$A$2:$A$87,0,0,1)</f>
        <v>47</v>
      </c>
      <c r="B9097" t="str">
        <f>_xlfn.XLOOKUP(C9097,kamus!$B$2:$B$87,kamus!$D$2:$D$87,"dihapus",0,1)</f>
        <v>Ngaglik 2</v>
      </c>
      <c r="C9097" t="s">
        <v>238</v>
      </c>
      <c r="D9097">
        <f>_xlfn.XLOOKUP(C9097,kamus!$B$2:$B$87,kamus!$J$2:$J$87,"dihapus",0,1)</f>
        <v>1</v>
      </c>
      <c r="E9097">
        <f t="shared" si="998"/>
        <v>1</v>
      </c>
      <c r="F9097" s="14">
        <v>45536</v>
      </c>
      <c r="G9097" s="1">
        <f t="shared" si="999"/>
        <v>9</v>
      </c>
      <c r="H9097" s="1">
        <f t="shared" si="1000"/>
        <v>2024</v>
      </c>
      <c r="I9097">
        <v>0</v>
      </c>
      <c r="J9097">
        <v>0</v>
      </c>
      <c r="K9097">
        <f t="shared" si="994"/>
        <v>0</v>
      </c>
      <c r="L9097">
        <v>22219</v>
      </c>
      <c r="M9097" s="6">
        <f t="shared" si="995"/>
        <v>0</v>
      </c>
      <c r="N9097" s="6">
        <f t="shared" si="996"/>
        <v>0</v>
      </c>
      <c r="O9097" s="6">
        <f t="shared" si="997"/>
        <v>0</v>
      </c>
      <c r="Q9097">
        <f>_xlfn.XLOOKUP(C9097&amp;G9097&amp;H9097,covid!$E$2:$E$2184,covid!$D$2:$D$2184,0,0,1)</f>
        <v>0</v>
      </c>
    </row>
    <row r="9098" spans="1:17" x14ac:dyDescent="0.3">
      <c r="A9098">
        <f>_xlfn.XLOOKUP(C9098,kamus!$B$2:$B$87,kamus!$A$2:$A$87,0,0,1)</f>
        <v>46</v>
      </c>
      <c r="B9098" t="str">
        <f>_xlfn.XLOOKUP(C9098,kamus!$B$2:$B$87,kamus!$D$2:$D$87,"dihapus",0,1)</f>
        <v>Ngaglik 2</v>
      </c>
      <c r="C9098" t="s">
        <v>257</v>
      </c>
      <c r="D9098">
        <f>_xlfn.XLOOKUP(C9098,kamus!$B$2:$B$87,kamus!$J$2:$J$87,"dihapus",0,1)</f>
        <v>1</v>
      </c>
      <c r="E9098">
        <f t="shared" si="998"/>
        <v>1</v>
      </c>
      <c r="F9098" s="14">
        <v>45536</v>
      </c>
      <c r="G9098" s="1">
        <f t="shared" si="999"/>
        <v>9</v>
      </c>
      <c r="H9098" s="1">
        <f t="shared" si="1000"/>
        <v>2024</v>
      </c>
      <c r="I9098">
        <v>0</v>
      </c>
      <c r="J9098">
        <v>0</v>
      </c>
      <c r="K9098">
        <f t="shared" si="994"/>
        <v>0</v>
      </c>
      <c r="L9098">
        <v>16798</v>
      </c>
      <c r="M9098" s="6">
        <f t="shared" si="995"/>
        <v>0</v>
      </c>
      <c r="N9098" s="6">
        <f t="shared" si="996"/>
        <v>0</v>
      </c>
      <c r="O9098" s="6">
        <f t="shared" si="997"/>
        <v>0</v>
      </c>
      <c r="Q9098">
        <f>_xlfn.XLOOKUP(C9098&amp;G9098&amp;H9098,covid!$E$2:$E$2184,covid!$D$2:$D$2184,0,0,1)</f>
        <v>0</v>
      </c>
    </row>
    <row r="9099" spans="1:17" x14ac:dyDescent="0.3">
      <c r="A9099">
        <f>_xlfn.XLOOKUP(C9099,kamus!$B$2:$B$87,kamus!$A$2:$A$87,0,0,1)</f>
        <v>50</v>
      </c>
      <c r="B9099" t="str">
        <f>_xlfn.XLOOKUP(C9099,kamus!$B$2:$B$87,kamus!$D$2:$D$87,"dihapus",0,1)</f>
        <v>Ngemplak 1</v>
      </c>
      <c r="C9099" t="s">
        <v>202</v>
      </c>
      <c r="D9099">
        <f>_xlfn.XLOOKUP(C9099,kamus!$B$2:$B$87,kamus!$J$2:$J$87,"dihapus",0,1)</f>
        <v>0</v>
      </c>
      <c r="E9099">
        <f t="shared" si="998"/>
        <v>0</v>
      </c>
      <c r="F9099" s="14">
        <v>45536</v>
      </c>
      <c r="G9099" s="1">
        <f t="shared" si="999"/>
        <v>9</v>
      </c>
      <c r="H9099" s="1">
        <f t="shared" si="1000"/>
        <v>2024</v>
      </c>
      <c r="I9099">
        <v>2</v>
      </c>
      <c r="J9099">
        <v>1</v>
      </c>
      <c r="K9099">
        <f t="shared" si="994"/>
        <v>3</v>
      </c>
      <c r="L9099">
        <v>7935</v>
      </c>
      <c r="M9099" s="6">
        <f t="shared" si="995"/>
        <v>25.20478890989288</v>
      </c>
      <c r="N9099" s="6">
        <f t="shared" si="996"/>
        <v>12.60239445494644</v>
      </c>
      <c r="O9099" s="6">
        <f t="shared" si="997"/>
        <v>37.807183364839318</v>
      </c>
      <c r="Q9099">
        <f>_xlfn.XLOOKUP(C9099&amp;G9099&amp;H9099,covid!$E$2:$E$2184,covid!$D$2:$D$2184,0,0,1)</f>
        <v>0</v>
      </c>
    </row>
    <row r="9100" spans="1:17" x14ac:dyDescent="0.3">
      <c r="A9100">
        <f>_xlfn.XLOOKUP(C9100,kamus!$B$2:$B$87,kamus!$A$2:$A$87,0,0,1)</f>
        <v>51</v>
      </c>
      <c r="B9100" t="str">
        <f>_xlfn.XLOOKUP(C9100,kamus!$B$2:$B$87,kamus!$D$2:$D$87,"dihapus",0,1)</f>
        <v>Ngemplak 1</v>
      </c>
      <c r="C9100" t="s">
        <v>256</v>
      </c>
      <c r="D9100">
        <f>_xlfn.XLOOKUP(C9100,kamus!$B$2:$B$87,kamus!$J$2:$J$87,"dihapus",0,1)</f>
        <v>0</v>
      </c>
      <c r="E9100">
        <f t="shared" si="998"/>
        <v>0</v>
      </c>
      <c r="F9100" s="14">
        <v>45536</v>
      </c>
      <c r="G9100" s="1">
        <f t="shared" si="999"/>
        <v>9</v>
      </c>
      <c r="H9100" s="1">
        <f t="shared" si="1000"/>
        <v>2024</v>
      </c>
      <c r="I9100">
        <v>1</v>
      </c>
      <c r="J9100">
        <v>1</v>
      </c>
      <c r="K9100">
        <f t="shared" si="994"/>
        <v>2</v>
      </c>
      <c r="L9100">
        <v>8154</v>
      </c>
      <c r="M9100" s="6">
        <f t="shared" si="995"/>
        <v>12.26391954868776</v>
      </c>
      <c r="N9100" s="6">
        <f t="shared" si="996"/>
        <v>12.26391954868776</v>
      </c>
      <c r="O9100" s="6">
        <f t="shared" si="997"/>
        <v>24.527839097375519</v>
      </c>
      <c r="Q9100">
        <f>_xlfn.XLOOKUP(C9100&amp;G9100&amp;H9100,covid!$E$2:$E$2184,covid!$D$2:$D$2184,0,0,1)</f>
        <v>0</v>
      </c>
    </row>
    <row r="9101" spans="1:17" x14ac:dyDescent="0.3">
      <c r="A9101">
        <f>_xlfn.XLOOKUP(C9101,kamus!$B$2:$B$87,kamus!$A$2:$A$87,0,0,1)</f>
        <v>49</v>
      </c>
      <c r="B9101" t="str">
        <f>_xlfn.XLOOKUP(C9101,kamus!$B$2:$B$87,kamus!$D$2:$D$87,"dihapus",0,1)</f>
        <v>Ngemplak 1</v>
      </c>
      <c r="C9101" t="s">
        <v>276</v>
      </c>
      <c r="D9101">
        <f>_xlfn.XLOOKUP(C9101,kamus!$B$2:$B$87,kamus!$J$2:$J$87,"dihapus",0,1)</f>
        <v>1</v>
      </c>
      <c r="E9101">
        <f t="shared" si="998"/>
        <v>1</v>
      </c>
      <c r="F9101" s="14">
        <v>45536</v>
      </c>
      <c r="G9101" s="1">
        <f t="shared" si="999"/>
        <v>9</v>
      </c>
      <c r="H9101" s="1">
        <f t="shared" si="1000"/>
        <v>2024</v>
      </c>
      <c r="I9101">
        <v>0</v>
      </c>
      <c r="J9101">
        <v>1</v>
      </c>
      <c r="K9101">
        <f t="shared" si="994"/>
        <v>1</v>
      </c>
      <c r="L9101">
        <v>9633</v>
      </c>
      <c r="M9101" s="6">
        <f t="shared" si="995"/>
        <v>0</v>
      </c>
      <c r="N9101" s="6">
        <f t="shared" si="996"/>
        <v>10.380982040901069</v>
      </c>
      <c r="O9101" s="6">
        <f t="shared" si="997"/>
        <v>10.380982040901069</v>
      </c>
      <c r="Q9101">
        <f>_xlfn.XLOOKUP(C9101&amp;G9101&amp;H9101,covid!$E$2:$E$2184,covid!$D$2:$D$2184,0,0,1)</f>
        <v>0</v>
      </c>
    </row>
    <row r="9102" spans="1:17" x14ac:dyDescent="0.3">
      <c r="A9102">
        <f>_xlfn.XLOOKUP(C9102,kamus!$B$2:$B$87,kamus!$A$2:$A$87,0,0,1)</f>
        <v>52</v>
      </c>
      <c r="B9102" t="str">
        <f>_xlfn.XLOOKUP(C9102,kamus!$B$2:$B$87,kamus!$D$2:$D$87,"dihapus",0,1)</f>
        <v>Ngemplak 2</v>
      </c>
      <c r="C9102" t="s">
        <v>277</v>
      </c>
      <c r="D9102">
        <f>_xlfn.XLOOKUP(C9102,kamus!$B$2:$B$87,kamus!$J$2:$J$87,"dihapus",0,1)</f>
        <v>1</v>
      </c>
      <c r="E9102">
        <f t="shared" si="998"/>
        <v>1</v>
      </c>
      <c r="F9102" s="14">
        <v>45536</v>
      </c>
      <c r="G9102" s="1">
        <f t="shared" si="999"/>
        <v>9</v>
      </c>
      <c r="H9102" s="1">
        <f t="shared" si="1000"/>
        <v>2024</v>
      </c>
      <c r="I9102">
        <v>0</v>
      </c>
      <c r="J9102">
        <v>0</v>
      </c>
      <c r="K9102">
        <f t="shared" si="994"/>
        <v>0</v>
      </c>
      <c r="L9102">
        <v>31427</v>
      </c>
      <c r="M9102" s="6">
        <f t="shared" si="995"/>
        <v>0</v>
      </c>
      <c r="N9102" s="6">
        <f t="shared" si="996"/>
        <v>0</v>
      </c>
      <c r="O9102" s="6">
        <f t="shared" si="997"/>
        <v>0</v>
      </c>
      <c r="Q9102">
        <f>_xlfn.XLOOKUP(C9102&amp;G9102&amp;H9102,covid!$E$2:$E$2184,covid!$D$2:$D$2184,0,0,1)</f>
        <v>0</v>
      </c>
    </row>
    <row r="9103" spans="1:17" x14ac:dyDescent="0.3">
      <c r="A9103">
        <f>_xlfn.XLOOKUP(C9103,kamus!$B$2:$B$87,kamus!$A$2:$A$87,0,0,1)</f>
        <v>53</v>
      </c>
      <c r="B9103" t="str">
        <f>_xlfn.XLOOKUP(C9103,kamus!$B$2:$B$87,kamus!$D$2:$D$87,"dihapus",0,1)</f>
        <v>Ngemplak 2</v>
      </c>
      <c r="C9103" t="s">
        <v>278</v>
      </c>
      <c r="D9103">
        <f>_xlfn.XLOOKUP(C9103,kamus!$B$2:$B$87,kamus!$J$2:$J$87,"dihapus",0,1)</f>
        <v>0</v>
      </c>
      <c r="E9103">
        <f t="shared" si="998"/>
        <v>0</v>
      </c>
      <c r="F9103" s="14">
        <v>45536</v>
      </c>
      <c r="G9103" s="1">
        <f t="shared" si="999"/>
        <v>9</v>
      </c>
      <c r="H9103" s="1">
        <f t="shared" si="1000"/>
        <v>2024</v>
      </c>
      <c r="I9103">
        <v>0</v>
      </c>
      <c r="J9103">
        <v>0</v>
      </c>
      <c r="K9103">
        <f t="shared" si="994"/>
        <v>0</v>
      </c>
      <c r="L9103">
        <v>8835</v>
      </c>
      <c r="M9103" s="6">
        <f t="shared" si="995"/>
        <v>0</v>
      </c>
      <c r="N9103" s="6">
        <f t="shared" si="996"/>
        <v>0</v>
      </c>
      <c r="O9103" s="6">
        <f t="shared" si="997"/>
        <v>0</v>
      </c>
      <c r="Q9103">
        <f>_xlfn.XLOOKUP(C9103&amp;G9103&amp;H9103,covid!$E$2:$E$2184,covid!$D$2:$D$2184,0,0,1)</f>
        <v>0</v>
      </c>
    </row>
    <row r="9104" spans="1:17" x14ac:dyDescent="0.3">
      <c r="A9104">
        <f>_xlfn.XLOOKUP(C9104,kamus!$B$2:$B$87,kamus!$A$2:$A$87,0,0,1)</f>
        <v>57</v>
      </c>
      <c r="B9104" t="str">
        <f>_xlfn.XLOOKUP(C9104,kamus!$B$2:$B$87,kamus!$D$2:$D$87,"dihapus",0,1)</f>
        <v>Pakem</v>
      </c>
      <c r="C9104" t="s">
        <v>204</v>
      </c>
      <c r="D9104">
        <f>_xlfn.XLOOKUP(C9104,kamus!$B$2:$B$87,kamus!$J$2:$J$87,"dihapus",0,1)</f>
        <v>0</v>
      </c>
      <c r="E9104">
        <f t="shared" si="998"/>
        <v>0</v>
      </c>
      <c r="F9104" s="14">
        <v>45536</v>
      </c>
      <c r="G9104" s="1">
        <f t="shared" si="999"/>
        <v>9</v>
      </c>
      <c r="H9104" s="1">
        <f t="shared" si="1000"/>
        <v>2024</v>
      </c>
      <c r="I9104">
        <v>0</v>
      </c>
      <c r="J9104">
        <v>0</v>
      </c>
      <c r="K9104">
        <f t="shared" si="994"/>
        <v>0</v>
      </c>
      <c r="L9104">
        <v>6819</v>
      </c>
      <c r="M9104" s="6">
        <f t="shared" si="995"/>
        <v>0</v>
      </c>
      <c r="N9104" s="6">
        <f t="shared" si="996"/>
        <v>0</v>
      </c>
      <c r="O9104" s="6">
        <f t="shared" si="997"/>
        <v>0</v>
      </c>
      <c r="Q9104">
        <f>_xlfn.XLOOKUP(C9104&amp;G9104&amp;H9104,covid!$E$2:$E$2184,covid!$D$2:$D$2184,0,0,1)</f>
        <v>0</v>
      </c>
    </row>
    <row r="9105" spans="1:17" x14ac:dyDescent="0.3">
      <c r="A9105">
        <f>_xlfn.XLOOKUP(C9105,kamus!$B$2:$B$87,kamus!$A$2:$A$87,0,0,1)</f>
        <v>54</v>
      </c>
      <c r="B9105" t="str">
        <f>_xlfn.XLOOKUP(C9105,kamus!$B$2:$B$87,kamus!$D$2:$D$87,"dihapus",0,1)</f>
        <v>Pakem</v>
      </c>
      <c r="C9105" t="s">
        <v>213</v>
      </c>
      <c r="D9105">
        <f>_xlfn.XLOOKUP(C9105,kamus!$B$2:$B$87,kamus!$J$2:$J$87,"dihapus",0,1)</f>
        <v>0</v>
      </c>
      <c r="E9105">
        <f t="shared" si="998"/>
        <v>0</v>
      </c>
      <c r="F9105" s="14">
        <v>45536</v>
      </c>
      <c r="G9105" s="1">
        <f t="shared" si="999"/>
        <v>9</v>
      </c>
      <c r="H9105" s="1">
        <f t="shared" si="1000"/>
        <v>2024</v>
      </c>
      <c r="I9105">
        <v>0</v>
      </c>
      <c r="J9105">
        <v>0</v>
      </c>
      <c r="K9105">
        <f t="shared" si="994"/>
        <v>0</v>
      </c>
      <c r="L9105">
        <v>9099</v>
      </c>
      <c r="M9105" s="6">
        <f t="shared" si="995"/>
        <v>0</v>
      </c>
      <c r="N9105" s="6">
        <f t="shared" si="996"/>
        <v>0</v>
      </c>
      <c r="O9105" s="6">
        <f t="shared" si="997"/>
        <v>0</v>
      </c>
      <c r="Q9105">
        <f>_xlfn.XLOOKUP(C9105&amp;G9105&amp;H9105,covid!$E$2:$E$2184,covid!$D$2:$D$2184,0,0,1)</f>
        <v>0</v>
      </c>
    </row>
    <row r="9106" spans="1:17" x14ac:dyDescent="0.3">
      <c r="A9106">
        <f>_xlfn.XLOOKUP(C9106,kamus!$B$2:$B$87,kamus!$A$2:$A$87,0,0,1)</f>
        <v>56</v>
      </c>
      <c r="B9106" t="str">
        <f>_xlfn.XLOOKUP(C9106,kamus!$B$2:$B$87,kamus!$D$2:$D$87,"dihapus",0,1)</f>
        <v>Pakem</v>
      </c>
      <c r="C9106" t="s">
        <v>214</v>
      </c>
      <c r="D9106">
        <f>_xlfn.XLOOKUP(C9106,kamus!$B$2:$B$87,kamus!$J$2:$J$87,"dihapus",0,1)</f>
        <v>1</v>
      </c>
      <c r="E9106">
        <f t="shared" si="998"/>
        <v>1</v>
      </c>
      <c r="F9106" s="14">
        <v>45536</v>
      </c>
      <c r="G9106" s="1">
        <f t="shared" si="999"/>
        <v>9</v>
      </c>
      <c r="H9106" s="1">
        <f t="shared" si="1000"/>
        <v>2024</v>
      </c>
      <c r="I9106">
        <v>0</v>
      </c>
      <c r="J9106">
        <v>0</v>
      </c>
      <c r="K9106">
        <f t="shared" si="994"/>
        <v>0</v>
      </c>
      <c r="L9106">
        <v>6667</v>
      </c>
      <c r="M9106" s="6">
        <f t="shared" si="995"/>
        <v>0</v>
      </c>
      <c r="N9106" s="6">
        <f t="shared" si="996"/>
        <v>0</v>
      </c>
      <c r="O9106" s="6">
        <f t="shared" si="997"/>
        <v>0</v>
      </c>
      <c r="Q9106">
        <f>_xlfn.XLOOKUP(C9106&amp;G9106&amp;H9106,covid!$E$2:$E$2184,covid!$D$2:$D$2184,0,0,1)</f>
        <v>0</v>
      </c>
    </row>
    <row r="9107" spans="1:17" x14ac:dyDescent="0.3">
      <c r="A9107">
        <f>_xlfn.XLOOKUP(C9107,kamus!$B$2:$B$87,kamus!$A$2:$A$87,0,0,1)</f>
        <v>58</v>
      </c>
      <c r="B9107" t="str">
        <f>_xlfn.XLOOKUP(C9107,kamus!$B$2:$B$87,kamus!$D$2:$D$87,"dihapus",0,1)</f>
        <v>Pakem</v>
      </c>
      <c r="C9107" t="s">
        <v>231</v>
      </c>
      <c r="D9107">
        <f>_xlfn.XLOOKUP(C9107,kamus!$B$2:$B$87,kamus!$J$2:$J$87,"dihapus",0,1)</f>
        <v>0</v>
      </c>
      <c r="E9107">
        <f t="shared" si="998"/>
        <v>0</v>
      </c>
      <c r="F9107" s="14">
        <v>45536</v>
      </c>
      <c r="G9107" s="1">
        <f t="shared" si="999"/>
        <v>9</v>
      </c>
      <c r="H9107" s="1">
        <f t="shared" si="1000"/>
        <v>2024</v>
      </c>
      <c r="I9107">
        <v>0</v>
      </c>
      <c r="J9107">
        <v>0</v>
      </c>
      <c r="K9107">
        <f t="shared" si="994"/>
        <v>0</v>
      </c>
      <c r="L9107">
        <v>6886</v>
      </c>
      <c r="M9107" s="6">
        <f t="shared" si="995"/>
        <v>0</v>
      </c>
      <c r="N9107" s="6">
        <f t="shared" si="996"/>
        <v>0</v>
      </c>
      <c r="O9107" s="6">
        <f t="shared" si="997"/>
        <v>0</v>
      </c>
      <c r="Q9107">
        <f>_xlfn.XLOOKUP(C9107&amp;G9107&amp;H9107,covid!$E$2:$E$2184,covid!$D$2:$D$2184,0,0,1)</f>
        <v>0</v>
      </c>
    </row>
    <row r="9108" spans="1:17" x14ac:dyDescent="0.3">
      <c r="A9108">
        <f>_xlfn.XLOOKUP(C9108,kamus!$B$2:$B$87,kamus!$A$2:$A$87,0,0,1)</f>
        <v>55</v>
      </c>
      <c r="B9108" t="str">
        <f>_xlfn.XLOOKUP(C9108,kamus!$B$2:$B$87,kamus!$D$2:$D$87,"dihapus",0,1)</f>
        <v>Pakem</v>
      </c>
      <c r="C9108" t="s">
        <v>234</v>
      </c>
      <c r="D9108">
        <f>_xlfn.XLOOKUP(C9108,kamus!$B$2:$B$87,kamus!$J$2:$J$87,"dihapus",0,1)</f>
        <v>0</v>
      </c>
      <c r="E9108">
        <f t="shared" si="998"/>
        <v>0</v>
      </c>
      <c r="F9108" s="14">
        <v>45536</v>
      </c>
      <c r="G9108" s="1">
        <f t="shared" si="999"/>
        <v>9</v>
      </c>
      <c r="H9108" s="1">
        <f t="shared" si="1000"/>
        <v>2024</v>
      </c>
      <c r="I9108">
        <v>0</v>
      </c>
      <c r="J9108">
        <v>0</v>
      </c>
      <c r="K9108">
        <f t="shared" si="994"/>
        <v>0</v>
      </c>
      <c r="L9108">
        <v>9826</v>
      </c>
      <c r="M9108" s="6">
        <f t="shared" si="995"/>
        <v>0</v>
      </c>
      <c r="N9108" s="6">
        <f t="shared" si="996"/>
        <v>0</v>
      </c>
      <c r="O9108" s="6">
        <f t="shared" si="997"/>
        <v>0</v>
      </c>
      <c r="Q9108">
        <f>_xlfn.XLOOKUP(C9108&amp;G9108&amp;H9108,covid!$E$2:$E$2184,covid!$D$2:$D$2184,0,0,1)</f>
        <v>0</v>
      </c>
    </row>
    <row r="9109" spans="1:17" x14ac:dyDescent="0.3">
      <c r="A9109">
        <f>_xlfn.XLOOKUP(C9109,kamus!$B$2:$B$87,kamus!$A$2:$A$87,0,0,1)</f>
        <v>64</v>
      </c>
      <c r="B9109" t="str">
        <f>_xlfn.XLOOKUP(C9109,kamus!$B$2:$B$87,kamus!$D$2:$D$87,"dihapus",0,1)</f>
        <v>Prambanan</v>
      </c>
      <c r="C9109" t="s">
        <v>203</v>
      </c>
      <c r="D9109">
        <f>_xlfn.XLOOKUP(C9109,kamus!$B$2:$B$87,kamus!$J$2:$J$87,"dihapus",0,1)</f>
        <v>1</v>
      </c>
      <c r="E9109">
        <f t="shared" si="998"/>
        <v>1</v>
      </c>
      <c r="F9109" s="14">
        <v>45536</v>
      </c>
      <c r="G9109" s="1">
        <f t="shared" si="999"/>
        <v>9</v>
      </c>
      <c r="H9109" s="1">
        <f t="shared" si="1000"/>
        <v>2024</v>
      </c>
      <c r="I9109">
        <v>0</v>
      </c>
      <c r="J9109">
        <v>1</v>
      </c>
      <c r="K9109">
        <f t="shared" si="994"/>
        <v>1</v>
      </c>
      <c r="L9109">
        <v>12517</v>
      </c>
      <c r="M9109" s="6">
        <f t="shared" si="995"/>
        <v>0</v>
      </c>
      <c r="N9109" s="6">
        <f t="shared" si="996"/>
        <v>7.9891347767036835</v>
      </c>
      <c r="O9109" s="6">
        <f t="shared" si="997"/>
        <v>7.9891347767036835</v>
      </c>
      <c r="Q9109">
        <f>_xlfn.XLOOKUP(C9109&amp;G9109&amp;H9109,covid!$E$2:$E$2184,covid!$D$2:$D$2184,0,0,1)</f>
        <v>0</v>
      </c>
    </row>
    <row r="9110" spans="1:17" x14ac:dyDescent="0.3">
      <c r="A9110">
        <f>_xlfn.XLOOKUP(C9110,kamus!$B$2:$B$87,kamus!$A$2:$A$87,0,0,1)</f>
        <v>59</v>
      </c>
      <c r="B9110" t="str">
        <f>_xlfn.XLOOKUP(C9110,kamus!$B$2:$B$87,kamus!$D$2:$D$87,"dihapus",0,1)</f>
        <v>Prambanan</v>
      </c>
      <c r="C9110" t="s">
        <v>210</v>
      </c>
      <c r="D9110">
        <f>_xlfn.XLOOKUP(C9110,kamus!$B$2:$B$87,kamus!$J$2:$J$87,"dihapus",0,1)</f>
        <v>0</v>
      </c>
      <c r="E9110">
        <f t="shared" si="998"/>
        <v>0</v>
      </c>
      <c r="F9110" s="14">
        <v>45536</v>
      </c>
      <c r="G9110" s="1">
        <f t="shared" si="999"/>
        <v>9</v>
      </c>
      <c r="H9110" s="1">
        <f t="shared" si="1000"/>
        <v>2024</v>
      </c>
      <c r="I9110">
        <v>0</v>
      </c>
      <c r="J9110">
        <v>0</v>
      </c>
      <c r="K9110">
        <f t="shared" si="994"/>
        <v>0</v>
      </c>
      <c r="L9110">
        <v>4724</v>
      </c>
      <c r="M9110" s="6">
        <f t="shared" si="995"/>
        <v>0</v>
      </c>
      <c r="N9110" s="6">
        <f t="shared" si="996"/>
        <v>0</v>
      </c>
      <c r="O9110" s="6">
        <f t="shared" si="997"/>
        <v>0</v>
      </c>
      <c r="Q9110">
        <f>_xlfn.XLOOKUP(C9110&amp;G9110&amp;H9110,covid!$E$2:$E$2184,covid!$D$2:$D$2184,0,0,1)</f>
        <v>0</v>
      </c>
    </row>
    <row r="9111" spans="1:17" x14ac:dyDescent="0.3">
      <c r="A9111">
        <f>_xlfn.XLOOKUP(C9111,kamus!$B$2:$B$87,kamus!$A$2:$A$87,0,0,1)</f>
        <v>61</v>
      </c>
      <c r="B9111" t="str">
        <f>_xlfn.XLOOKUP(C9111,kamus!$B$2:$B$87,kamus!$D$2:$D$87,"dihapus",0,1)</f>
        <v>Prambanan</v>
      </c>
      <c r="C9111" t="s">
        <v>219</v>
      </c>
      <c r="D9111">
        <f>_xlfn.XLOOKUP(C9111,kamus!$B$2:$B$87,kamus!$J$2:$J$87,"dihapus",0,1)</f>
        <v>0</v>
      </c>
      <c r="E9111">
        <f t="shared" si="998"/>
        <v>0</v>
      </c>
      <c r="F9111" s="14">
        <v>45536</v>
      </c>
      <c r="G9111" s="1">
        <f t="shared" si="999"/>
        <v>9</v>
      </c>
      <c r="H9111" s="1">
        <f t="shared" si="1000"/>
        <v>2024</v>
      </c>
      <c r="I9111">
        <v>1</v>
      </c>
      <c r="J9111">
        <v>0</v>
      </c>
      <c r="K9111">
        <f t="shared" si="994"/>
        <v>1</v>
      </c>
      <c r="L9111">
        <v>14121</v>
      </c>
      <c r="M9111" s="6">
        <f t="shared" si="995"/>
        <v>7.0816514411160689</v>
      </c>
      <c r="N9111" s="6">
        <f t="shared" si="996"/>
        <v>0</v>
      </c>
      <c r="O9111" s="6">
        <f t="shared" si="997"/>
        <v>7.0816514411160689</v>
      </c>
      <c r="Q9111">
        <f>_xlfn.XLOOKUP(C9111&amp;G9111&amp;H9111,covid!$E$2:$E$2184,covid!$D$2:$D$2184,0,0,1)</f>
        <v>0</v>
      </c>
    </row>
    <row r="9112" spans="1:17" x14ac:dyDescent="0.3">
      <c r="A9112">
        <f>_xlfn.XLOOKUP(C9112,kamus!$B$2:$B$87,kamus!$A$2:$A$87,0,0,1)</f>
        <v>62</v>
      </c>
      <c r="B9112" t="str">
        <f>_xlfn.XLOOKUP(C9112,kamus!$B$2:$B$87,kamus!$D$2:$D$87,"dihapus",0,1)</f>
        <v>Prambanan</v>
      </c>
      <c r="C9112" t="s">
        <v>236</v>
      </c>
      <c r="D9112">
        <f>_xlfn.XLOOKUP(C9112,kamus!$B$2:$B$87,kamus!$J$2:$J$87,"dihapus",0,1)</f>
        <v>0</v>
      </c>
      <c r="E9112">
        <f t="shared" si="998"/>
        <v>0</v>
      </c>
      <c r="F9112" s="14">
        <v>45536</v>
      </c>
      <c r="G9112" s="1">
        <f t="shared" si="999"/>
        <v>9</v>
      </c>
      <c r="H9112" s="1">
        <f t="shared" si="1000"/>
        <v>2024</v>
      </c>
      <c r="I9112">
        <v>0</v>
      </c>
      <c r="J9112">
        <v>0</v>
      </c>
      <c r="K9112">
        <f t="shared" si="994"/>
        <v>0</v>
      </c>
      <c r="L9112">
        <v>6027</v>
      </c>
      <c r="M9112" s="6">
        <f t="shared" si="995"/>
        <v>0</v>
      </c>
      <c r="N9112" s="6">
        <f t="shared" si="996"/>
        <v>0</v>
      </c>
      <c r="O9112" s="6">
        <f t="shared" si="997"/>
        <v>0</v>
      </c>
      <c r="Q9112">
        <f>_xlfn.XLOOKUP(C9112&amp;G9112&amp;H9112,covid!$E$2:$E$2184,covid!$D$2:$D$2184,0,0,1)</f>
        <v>0</v>
      </c>
    </row>
    <row r="9113" spans="1:17" x14ac:dyDescent="0.3">
      <c r="A9113">
        <f>_xlfn.XLOOKUP(C9113,kamus!$B$2:$B$87,kamus!$A$2:$A$87,0,0,1)</f>
        <v>63</v>
      </c>
      <c r="B9113" t="str">
        <f>_xlfn.XLOOKUP(C9113,kamus!$B$2:$B$87,kamus!$D$2:$D$87,"dihapus",0,1)</f>
        <v>Prambanan</v>
      </c>
      <c r="C9113" t="s">
        <v>261</v>
      </c>
      <c r="D9113">
        <f>_xlfn.XLOOKUP(C9113,kamus!$B$2:$B$87,kamus!$J$2:$J$87,"dihapus",0,1)</f>
        <v>0</v>
      </c>
      <c r="E9113">
        <f t="shared" si="998"/>
        <v>0</v>
      </c>
      <c r="F9113" s="14">
        <v>45536</v>
      </c>
      <c r="G9113" s="1">
        <f t="shared" si="999"/>
        <v>9</v>
      </c>
      <c r="H9113" s="1">
        <f t="shared" si="1000"/>
        <v>2024</v>
      </c>
      <c r="I9113">
        <v>2</v>
      </c>
      <c r="J9113">
        <v>0</v>
      </c>
      <c r="K9113">
        <f t="shared" si="994"/>
        <v>2</v>
      </c>
      <c r="L9113">
        <v>15271</v>
      </c>
      <c r="M9113" s="6">
        <f t="shared" si="995"/>
        <v>13.096719271822408</v>
      </c>
      <c r="N9113" s="6">
        <f t="shared" si="996"/>
        <v>0</v>
      </c>
      <c r="O9113" s="6">
        <f t="shared" si="997"/>
        <v>13.096719271822408</v>
      </c>
      <c r="Q9113">
        <f>_xlfn.XLOOKUP(C9113&amp;G9113&amp;H9113,covid!$E$2:$E$2184,covid!$D$2:$D$2184,0,0,1)</f>
        <v>0</v>
      </c>
    </row>
    <row r="9114" spans="1:17" x14ac:dyDescent="0.3">
      <c r="A9114">
        <f>_xlfn.XLOOKUP(C9114,kamus!$B$2:$B$87,kamus!$A$2:$A$87,0,0,1)</f>
        <v>60</v>
      </c>
      <c r="B9114" t="str">
        <f>_xlfn.XLOOKUP(C9114,kamus!$B$2:$B$87,kamus!$D$2:$D$87,"dihapus",0,1)</f>
        <v>Prambanan</v>
      </c>
      <c r="C9114" t="s">
        <v>280</v>
      </c>
      <c r="D9114">
        <f>_xlfn.XLOOKUP(C9114,kamus!$B$2:$B$87,kamus!$J$2:$J$87,"dihapus",0,1)</f>
        <v>0</v>
      </c>
      <c r="E9114">
        <f t="shared" si="998"/>
        <v>0</v>
      </c>
      <c r="F9114" s="14">
        <v>45536</v>
      </c>
      <c r="G9114" s="1">
        <f t="shared" si="999"/>
        <v>9</v>
      </c>
      <c r="H9114" s="1">
        <f t="shared" si="1000"/>
        <v>2024</v>
      </c>
      <c r="I9114">
        <v>0</v>
      </c>
      <c r="J9114">
        <v>0</v>
      </c>
      <c r="K9114">
        <f t="shared" si="994"/>
        <v>0</v>
      </c>
      <c r="L9114">
        <v>2791</v>
      </c>
      <c r="M9114" s="6">
        <f t="shared" si="995"/>
        <v>0</v>
      </c>
      <c r="N9114" s="6">
        <f t="shared" si="996"/>
        <v>0</v>
      </c>
      <c r="O9114" s="6">
        <f t="shared" si="997"/>
        <v>0</v>
      </c>
      <c r="Q9114">
        <f>_xlfn.XLOOKUP(C9114&amp;G9114&amp;H9114,covid!$E$2:$E$2184,covid!$D$2:$D$2184,0,0,1)</f>
        <v>0</v>
      </c>
    </row>
    <row r="9115" spans="1:17" x14ac:dyDescent="0.3">
      <c r="A9115">
        <f>_xlfn.XLOOKUP(C9115,kamus!$B$2:$B$87,kamus!$A$2:$A$87,0,0,1)</f>
        <v>67</v>
      </c>
      <c r="B9115" t="str">
        <f>_xlfn.XLOOKUP(C9115,kamus!$B$2:$B$87,kamus!$D$2:$D$87,"dihapus",0,1)</f>
        <v>Seyegan</v>
      </c>
      <c r="C9115" t="s">
        <v>221</v>
      </c>
      <c r="D9115">
        <f>_xlfn.XLOOKUP(C9115,kamus!$B$2:$B$87,kamus!$J$2:$J$87,"dihapus",0,1)</f>
        <v>0</v>
      </c>
      <c r="E9115">
        <f t="shared" si="998"/>
        <v>0</v>
      </c>
      <c r="F9115" s="14">
        <v>45536</v>
      </c>
      <c r="G9115" s="1">
        <f t="shared" si="999"/>
        <v>9</v>
      </c>
      <c r="H9115" s="1">
        <f t="shared" si="1000"/>
        <v>2024</v>
      </c>
      <c r="I9115">
        <v>0</v>
      </c>
      <c r="J9115">
        <v>2</v>
      </c>
      <c r="K9115">
        <f t="shared" si="994"/>
        <v>2</v>
      </c>
      <c r="L9115">
        <v>10724</v>
      </c>
      <c r="M9115" s="6">
        <f t="shared" si="995"/>
        <v>0</v>
      </c>
      <c r="N9115" s="6">
        <f t="shared" si="996"/>
        <v>18.649757553151812</v>
      </c>
      <c r="O9115" s="6">
        <f t="shared" si="997"/>
        <v>18.649757553151812</v>
      </c>
      <c r="Q9115">
        <f>_xlfn.XLOOKUP(C9115&amp;G9115&amp;H9115,covid!$E$2:$E$2184,covid!$D$2:$D$2184,0,0,1)</f>
        <v>0</v>
      </c>
    </row>
    <row r="9116" spans="1:17" x14ac:dyDescent="0.3">
      <c r="A9116">
        <f>_xlfn.XLOOKUP(C9116,kamus!$B$2:$B$87,kamus!$A$2:$A$87,0,0,1)</f>
        <v>66</v>
      </c>
      <c r="B9116" t="str">
        <f>_xlfn.XLOOKUP(C9116,kamus!$B$2:$B$87,kamus!$D$2:$D$87,"dihapus",0,1)</f>
        <v>Seyegan</v>
      </c>
      <c r="C9116" t="s">
        <v>222</v>
      </c>
      <c r="D9116">
        <f>_xlfn.XLOOKUP(C9116,kamus!$B$2:$B$87,kamus!$J$2:$J$87,"dihapus",0,1)</f>
        <v>0</v>
      </c>
      <c r="E9116">
        <f t="shared" si="998"/>
        <v>0</v>
      </c>
      <c r="F9116" s="14">
        <v>45536</v>
      </c>
      <c r="G9116" s="1">
        <f t="shared" si="999"/>
        <v>9</v>
      </c>
      <c r="H9116" s="1">
        <f t="shared" si="1000"/>
        <v>2024</v>
      </c>
      <c r="I9116">
        <v>0</v>
      </c>
      <c r="J9116">
        <v>0</v>
      </c>
      <c r="K9116">
        <f t="shared" si="994"/>
        <v>0</v>
      </c>
      <c r="L9116">
        <v>9523</v>
      </c>
      <c r="M9116" s="6">
        <f t="shared" si="995"/>
        <v>0</v>
      </c>
      <c r="N9116" s="6">
        <f t="shared" si="996"/>
        <v>0</v>
      </c>
      <c r="O9116" s="6">
        <f t="shared" si="997"/>
        <v>0</v>
      </c>
      <c r="Q9116">
        <f>_xlfn.XLOOKUP(C9116&amp;G9116&amp;H9116,covid!$E$2:$E$2184,covid!$D$2:$D$2184,0,0,1)</f>
        <v>0</v>
      </c>
    </row>
    <row r="9117" spans="1:17" x14ac:dyDescent="0.3">
      <c r="A9117">
        <f>_xlfn.XLOOKUP(C9117,kamus!$B$2:$B$87,kamus!$A$2:$A$87,0,0,1)</f>
        <v>68</v>
      </c>
      <c r="B9117" t="str">
        <f>_xlfn.XLOOKUP(C9117,kamus!$B$2:$B$87,kamus!$D$2:$D$87,"dihapus",0,1)</f>
        <v>Seyegan</v>
      </c>
      <c r="C9117" t="s">
        <v>223</v>
      </c>
      <c r="D9117">
        <f>_xlfn.XLOOKUP(C9117,kamus!$B$2:$B$87,kamus!$J$2:$J$87,"dihapus",0,1)</f>
        <v>0</v>
      </c>
      <c r="E9117">
        <f t="shared" si="998"/>
        <v>0</v>
      </c>
      <c r="F9117" s="14">
        <v>45536</v>
      </c>
      <c r="G9117" s="1">
        <f t="shared" si="999"/>
        <v>9</v>
      </c>
      <c r="H9117" s="1">
        <f t="shared" si="1000"/>
        <v>2024</v>
      </c>
      <c r="I9117">
        <v>2</v>
      </c>
      <c r="J9117">
        <v>1</v>
      </c>
      <c r="K9117">
        <f t="shared" si="994"/>
        <v>3</v>
      </c>
      <c r="L9117">
        <v>8010</v>
      </c>
      <c r="M9117" s="6">
        <f t="shared" si="995"/>
        <v>24.968789013732835</v>
      </c>
      <c r="N9117" s="6">
        <f t="shared" si="996"/>
        <v>12.484394506866417</v>
      </c>
      <c r="O9117" s="6">
        <f t="shared" si="997"/>
        <v>37.453183520599254</v>
      </c>
      <c r="Q9117">
        <f>_xlfn.XLOOKUP(C9117&amp;G9117&amp;H9117,covid!$E$2:$E$2184,covid!$D$2:$D$2184,0,0,1)</f>
        <v>0</v>
      </c>
    </row>
    <row r="9118" spans="1:17" x14ac:dyDescent="0.3">
      <c r="A9118">
        <f>_xlfn.XLOOKUP(C9118,kamus!$B$2:$B$87,kamus!$A$2:$A$87,0,0,1)</f>
        <v>65</v>
      </c>
      <c r="B9118" t="str">
        <f>_xlfn.XLOOKUP(C9118,kamus!$B$2:$B$87,kamus!$D$2:$D$87,"dihapus",0,1)</f>
        <v>Seyegan</v>
      </c>
      <c r="C9118" t="s">
        <v>224</v>
      </c>
      <c r="D9118">
        <f>_xlfn.XLOOKUP(C9118,kamus!$B$2:$B$87,kamus!$J$2:$J$87,"dihapus",0,1)</f>
        <v>1</v>
      </c>
      <c r="E9118">
        <f t="shared" si="998"/>
        <v>1</v>
      </c>
      <c r="F9118" s="14">
        <v>45536</v>
      </c>
      <c r="G9118" s="1">
        <f t="shared" si="999"/>
        <v>9</v>
      </c>
      <c r="H9118" s="1">
        <f t="shared" si="1000"/>
        <v>2024</v>
      </c>
      <c r="I9118">
        <v>0</v>
      </c>
      <c r="J9118">
        <v>0</v>
      </c>
      <c r="K9118">
        <f t="shared" si="994"/>
        <v>0</v>
      </c>
      <c r="L9118">
        <v>11168</v>
      </c>
      <c r="M9118" s="6">
        <f t="shared" si="995"/>
        <v>0</v>
      </c>
      <c r="N9118" s="6">
        <f t="shared" si="996"/>
        <v>0</v>
      </c>
      <c r="O9118" s="6">
        <f t="shared" si="997"/>
        <v>0</v>
      </c>
      <c r="Q9118">
        <f>_xlfn.XLOOKUP(C9118&amp;G9118&amp;H9118,covid!$E$2:$E$2184,covid!$D$2:$D$2184,0,0,1)</f>
        <v>0</v>
      </c>
    </row>
    <row r="9119" spans="1:17" x14ac:dyDescent="0.3">
      <c r="A9119">
        <f>_xlfn.XLOOKUP(C9119,kamus!$B$2:$B$87,kamus!$A$2:$A$87,0,0,1)</f>
        <v>69</v>
      </c>
      <c r="B9119" t="str">
        <f>_xlfn.XLOOKUP(C9119,kamus!$B$2:$B$87,kamus!$D$2:$D$87,"dihapus",0,1)</f>
        <v>Seyegan</v>
      </c>
      <c r="C9119" t="s">
        <v>225</v>
      </c>
      <c r="D9119">
        <f>_xlfn.XLOOKUP(C9119,kamus!$B$2:$B$87,kamus!$J$2:$J$87,"dihapus",0,1)</f>
        <v>0</v>
      </c>
      <c r="E9119">
        <f t="shared" si="998"/>
        <v>0</v>
      </c>
      <c r="F9119" s="14">
        <v>45536</v>
      </c>
      <c r="G9119" s="1">
        <f t="shared" si="999"/>
        <v>9</v>
      </c>
      <c r="H9119" s="1">
        <f t="shared" si="1000"/>
        <v>2024</v>
      </c>
      <c r="I9119">
        <v>1</v>
      </c>
      <c r="J9119">
        <v>0</v>
      </c>
      <c r="K9119">
        <f t="shared" si="994"/>
        <v>1</v>
      </c>
      <c r="L9119">
        <v>13448</v>
      </c>
      <c r="M9119" s="6">
        <f t="shared" si="995"/>
        <v>7.4360499702558007</v>
      </c>
      <c r="N9119" s="6">
        <f t="shared" si="996"/>
        <v>0</v>
      </c>
      <c r="O9119" s="6">
        <f t="shared" si="997"/>
        <v>7.4360499702558007</v>
      </c>
      <c r="Q9119">
        <f>_xlfn.XLOOKUP(C9119&amp;G9119&amp;H9119,covid!$E$2:$E$2184,covid!$D$2:$D$2184,0,0,1)</f>
        <v>0</v>
      </c>
    </row>
    <row r="9120" spans="1:17" x14ac:dyDescent="0.3">
      <c r="A9120">
        <f>_xlfn.XLOOKUP(C9120,kamus!$B$2:$B$87,kamus!$A$2:$A$87,0,0,1)</f>
        <v>74</v>
      </c>
      <c r="B9120" t="str">
        <f>_xlfn.XLOOKUP(C9120,kamus!$B$2:$B$87,kamus!$D$2:$D$87,"dihapus",0,1)</f>
        <v>Sleman</v>
      </c>
      <c r="C9120" t="s">
        <v>205</v>
      </c>
      <c r="D9120">
        <f>_xlfn.XLOOKUP(C9120,kamus!$B$2:$B$87,kamus!$J$2:$J$87,"dihapus",0,1)</f>
        <v>1</v>
      </c>
      <c r="E9120">
        <f t="shared" si="998"/>
        <v>1</v>
      </c>
      <c r="F9120" s="14">
        <v>45536</v>
      </c>
      <c r="G9120" s="1">
        <f t="shared" si="999"/>
        <v>9</v>
      </c>
      <c r="H9120" s="1">
        <f t="shared" si="1000"/>
        <v>2024</v>
      </c>
      <c r="I9120">
        <v>0</v>
      </c>
      <c r="J9120">
        <v>0</v>
      </c>
      <c r="K9120">
        <f t="shared" si="994"/>
        <v>0</v>
      </c>
      <c r="L9120">
        <v>15500</v>
      </c>
      <c r="M9120" s="6">
        <f t="shared" si="995"/>
        <v>0</v>
      </c>
      <c r="N9120" s="6">
        <f t="shared" si="996"/>
        <v>0</v>
      </c>
      <c r="O9120" s="6">
        <f t="shared" si="997"/>
        <v>0</v>
      </c>
      <c r="Q9120">
        <f>_xlfn.XLOOKUP(C9120&amp;G9120&amp;H9120,covid!$E$2:$E$2184,covid!$D$2:$D$2184,0,0,1)</f>
        <v>0</v>
      </c>
    </row>
    <row r="9121" spans="1:17" x14ac:dyDescent="0.3">
      <c r="A9121">
        <f>_xlfn.XLOOKUP(C9121,kamus!$B$2:$B$87,kamus!$A$2:$A$87,0,0,1)</f>
        <v>73</v>
      </c>
      <c r="B9121" t="str">
        <f>_xlfn.XLOOKUP(C9121,kamus!$B$2:$B$87,kamus!$D$2:$D$87,"dihapus",0,1)</f>
        <v>Sleman</v>
      </c>
      <c r="C9121" s="19" t="s">
        <v>232</v>
      </c>
      <c r="D9121">
        <f>_xlfn.XLOOKUP(C9121,kamus!$B$2:$B$87,kamus!$J$2:$J$87,"dihapus",0,1)</f>
        <v>1</v>
      </c>
      <c r="E9121">
        <f t="shared" si="998"/>
        <v>1</v>
      </c>
      <c r="F9121" s="14">
        <v>45536</v>
      </c>
      <c r="G9121" s="1">
        <f t="shared" si="999"/>
        <v>9</v>
      </c>
      <c r="H9121" s="1">
        <f t="shared" si="1000"/>
        <v>2024</v>
      </c>
      <c r="I9121">
        <v>0</v>
      </c>
      <c r="J9121">
        <v>1</v>
      </c>
      <c r="K9121">
        <f t="shared" si="994"/>
        <v>1</v>
      </c>
      <c r="L9121">
        <v>12821</v>
      </c>
      <c r="M9121" s="6">
        <f t="shared" si="995"/>
        <v>0</v>
      </c>
      <c r="N9121" s="6">
        <f t="shared" si="996"/>
        <v>7.799703611262772</v>
      </c>
      <c r="O9121" s="6">
        <f t="shared" si="997"/>
        <v>7.799703611262772</v>
      </c>
      <c r="Q9121">
        <f>_xlfn.XLOOKUP(C9121&amp;G9121&amp;H9121,covid!$E$2:$E$2184,covid!$D$2:$D$2184,0,0,1)</f>
        <v>0</v>
      </c>
    </row>
    <row r="9122" spans="1:17" x14ac:dyDescent="0.3">
      <c r="A9122">
        <f>_xlfn.XLOOKUP(C9122,kamus!$B$2:$B$87,kamus!$A$2:$A$87,0,0,1)</f>
        <v>71</v>
      </c>
      <c r="B9122" t="str">
        <f>_xlfn.XLOOKUP(C9122,kamus!$B$2:$B$87,kamus!$D$2:$D$87,"dihapus",0,1)</f>
        <v>Sleman</v>
      </c>
      <c r="C9122" t="s">
        <v>271</v>
      </c>
      <c r="D9122">
        <f>_xlfn.XLOOKUP(C9122,kamus!$B$2:$B$87,kamus!$J$2:$J$87,"dihapus",0,1)</f>
        <v>1</v>
      </c>
      <c r="E9122">
        <f t="shared" si="998"/>
        <v>1</v>
      </c>
      <c r="F9122" s="14">
        <v>45536</v>
      </c>
      <c r="G9122" s="1">
        <f t="shared" si="999"/>
        <v>9</v>
      </c>
      <c r="H9122" s="1">
        <f t="shared" si="1000"/>
        <v>2024</v>
      </c>
      <c r="I9122">
        <v>0</v>
      </c>
      <c r="J9122">
        <v>1</v>
      </c>
      <c r="K9122">
        <f t="shared" si="994"/>
        <v>1</v>
      </c>
      <c r="L9122">
        <v>15487</v>
      </c>
      <c r="M9122" s="6">
        <f t="shared" si="995"/>
        <v>0</v>
      </c>
      <c r="N9122" s="6">
        <f t="shared" si="996"/>
        <v>6.4570284754955765</v>
      </c>
      <c r="O9122" s="6">
        <f t="shared" si="997"/>
        <v>6.4570284754955765</v>
      </c>
      <c r="Q9122">
        <f>_xlfn.XLOOKUP(C9122&amp;G9122&amp;H9122,covid!$E$2:$E$2184,covid!$D$2:$D$2184,0,0,1)</f>
        <v>0</v>
      </c>
    </row>
    <row r="9123" spans="1:17" x14ac:dyDescent="0.3">
      <c r="A9123">
        <f>_xlfn.XLOOKUP(C9123,kamus!$B$2:$B$87,kamus!$A$2:$A$87,0,0,1)</f>
        <v>72</v>
      </c>
      <c r="B9123" t="str">
        <f>_xlfn.XLOOKUP(C9123,kamus!$B$2:$B$87,kamus!$D$2:$D$87,"dihapus",0,1)</f>
        <v>Sleman</v>
      </c>
      <c r="C9123" t="s">
        <v>273</v>
      </c>
      <c r="D9123">
        <f>_xlfn.XLOOKUP(C9123,kamus!$B$2:$B$87,kamus!$J$2:$J$87,"dihapus",0,1)</f>
        <v>1</v>
      </c>
      <c r="E9123">
        <f t="shared" si="998"/>
        <v>1</v>
      </c>
      <c r="F9123" s="14">
        <v>45536</v>
      </c>
      <c r="G9123" s="1">
        <f t="shared" si="999"/>
        <v>9</v>
      </c>
      <c r="H9123" s="1">
        <f t="shared" si="1000"/>
        <v>2024</v>
      </c>
      <c r="I9123">
        <v>0</v>
      </c>
      <c r="J9123">
        <v>0</v>
      </c>
      <c r="K9123">
        <f t="shared" si="994"/>
        <v>0</v>
      </c>
      <c r="L9123">
        <v>18748</v>
      </c>
      <c r="M9123" s="6">
        <f t="shared" si="995"/>
        <v>0</v>
      </c>
      <c r="N9123" s="6">
        <f t="shared" si="996"/>
        <v>0</v>
      </c>
      <c r="O9123" s="6">
        <f t="shared" si="997"/>
        <v>0</v>
      </c>
      <c r="Q9123">
        <f>_xlfn.XLOOKUP(C9123&amp;G9123&amp;H9123,covid!$E$2:$E$2184,covid!$D$2:$D$2184,0,0,1)</f>
        <v>0</v>
      </c>
    </row>
    <row r="9124" spans="1:17" x14ac:dyDescent="0.3">
      <c r="A9124">
        <f>_xlfn.XLOOKUP(C9124,kamus!$B$2:$B$87,kamus!$A$2:$A$87,0,0,1)</f>
        <v>70</v>
      </c>
      <c r="B9124" t="str">
        <f>_xlfn.XLOOKUP(C9124,kamus!$B$2:$B$87,kamus!$D$2:$D$87,"dihapus",0,1)</f>
        <v>Sleman</v>
      </c>
      <c r="C9124" t="s">
        <v>274</v>
      </c>
      <c r="D9124">
        <f>_xlfn.XLOOKUP(C9124,kamus!$B$2:$B$87,kamus!$J$2:$J$87,"dihapus",0,1)</f>
        <v>0</v>
      </c>
      <c r="E9124">
        <f t="shared" si="998"/>
        <v>0</v>
      </c>
      <c r="F9124" s="14">
        <v>45536</v>
      </c>
      <c r="G9124" s="1">
        <f t="shared" si="999"/>
        <v>9</v>
      </c>
      <c r="H9124" s="1">
        <f t="shared" si="1000"/>
        <v>2024</v>
      </c>
      <c r="I9124">
        <v>0</v>
      </c>
      <c r="J9124">
        <v>4</v>
      </c>
      <c r="K9124">
        <f t="shared" si="994"/>
        <v>4</v>
      </c>
      <c r="L9124">
        <v>9964</v>
      </c>
      <c r="M9124" s="6">
        <f t="shared" si="995"/>
        <v>0</v>
      </c>
      <c r="N9124" s="6">
        <f t="shared" si="996"/>
        <v>40.144520272982739</v>
      </c>
      <c r="O9124" s="6">
        <f t="shared" si="997"/>
        <v>40.144520272982739</v>
      </c>
      <c r="Q9124">
        <f>_xlfn.XLOOKUP(C9124&amp;G9124&amp;H9124,covid!$E$2:$E$2184,covid!$D$2:$D$2184,0,0,1)</f>
        <v>0</v>
      </c>
    </row>
    <row r="9125" spans="1:17" x14ac:dyDescent="0.3">
      <c r="A9125">
        <f>_xlfn.XLOOKUP(C9125,kamus!$B$2:$B$87,kamus!$A$2:$A$87,0,0,1)</f>
        <v>77</v>
      </c>
      <c r="B9125" t="str">
        <f>_xlfn.XLOOKUP(C9125,kamus!$B$2:$B$87,kamus!$D$2:$D$87,"dihapus",0,1)</f>
        <v>Tempel 1</v>
      </c>
      <c r="C9125" t="s">
        <v>218</v>
      </c>
      <c r="D9125">
        <f>_xlfn.XLOOKUP(C9125,kamus!$B$2:$B$87,kamus!$J$2:$J$87,"dihapus",0,1)</f>
        <v>0</v>
      </c>
      <c r="E9125">
        <f t="shared" si="998"/>
        <v>0</v>
      </c>
      <c r="F9125" s="14">
        <v>45536</v>
      </c>
      <c r="G9125" s="1">
        <f t="shared" si="999"/>
        <v>9</v>
      </c>
      <c r="H9125" s="1">
        <f t="shared" si="1000"/>
        <v>2024</v>
      </c>
      <c r="I9125">
        <v>1</v>
      </c>
      <c r="J9125">
        <v>1</v>
      </c>
      <c r="K9125">
        <f t="shared" si="994"/>
        <v>2</v>
      </c>
      <c r="L9125">
        <v>7789</v>
      </c>
      <c r="M9125" s="6">
        <f t="shared" si="995"/>
        <v>12.838618564642445</v>
      </c>
      <c r="N9125" s="6">
        <f t="shared" si="996"/>
        <v>12.838618564642445</v>
      </c>
      <c r="O9125" s="6">
        <f t="shared" si="997"/>
        <v>25.67723712928489</v>
      </c>
      <c r="Q9125">
        <f>_xlfn.XLOOKUP(C9125&amp;G9125&amp;H9125,covid!$E$2:$E$2184,covid!$D$2:$D$2184,0,0,1)</f>
        <v>0</v>
      </c>
    </row>
    <row r="9126" spans="1:17" x14ac:dyDescent="0.3">
      <c r="A9126">
        <f>_xlfn.XLOOKUP(C9126,kamus!$B$2:$B$87,kamus!$A$2:$A$87,0,0,1)</f>
        <v>76</v>
      </c>
      <c r="B9126" t="str">
        <f>_xlfn.XLOOKUP(C9126,kamus!$B$2:$B$87,kamus!$D$2:$D$87,"dihapus",0,1)</f>
        <v>Tempel 1</v>
      </c>
      <c r="C9126" t="s">
        <v>226</v>
      </c>
      <c r="D9126">
        <f>_xlfn.XLOOKUP(C9126,kamus!$B$2:$B$87,kamus!$J$2:$J$87,"dihapus",0,1)</f>
        <v>1</v>
      </c>
      <c r="E9126">
        <f t="shared" si="998"/>
        <v>1</v>
      </c>
      <c r="F9126" s="14">
        <v>45536</v>
      </c>
      <c r="G9126" s="1">
        <f t="shared" si="999"/>
        <v>9</v>
      </c>
      <c r="H9126" s="1">
        <f t="shared" si="1000"/>
        <v>2024</v>
      </c>
      <c r="I9126">
        <v>0</v>
      </c>
      <c r="J9126">
        <v>1</v>
      </c>
      <c r="K9126">
        <f t="shared" si="994"/>
        <v>1</v>
      </c>
      <c r="L9126">
        <v>11146</v>
      </c>
      <c r="M9126" s="6">
        <f t="shared" si="995"/>
        <v>0</v>
      </c>
      <c r="N9126" s="6">
        <f t="shared" si="996"/>
        <v>8.9718284586398713</v>
      </c>
      <c r="O9126" s="6">
        <f t="shared" si="997"/>
        <v>8.9718284586398713</v>
      </c>
      <c r="Q9126">
        <f>_xlfn.XLOOKUP(C9126&amp;G9126&amp;H9126,covid!$E$2:$E$2184,covid!$D$2:$D$2184,0,0,1)</f>
        <v>0</v>
      </c>
    </row>
    <row r="9127" spans="1:17" x14ac:dyDescent="0.3">
      <c r="A9127">
        <f>_xlfn.XLOOKUP(C9127,kamus!$B$2:$B$87,kamus!$A$2:$A$87,0,0,1)</f>
        <v>75</v>
      </c>
      <c r="B9127" t="str">
        <f>_xlfn.XLOOKUP(C9127,kamus!$B$2:$B$87,kamus!$D$2:$D$87,"dihapus",0,1)</f>
        <v>Tempel 1</v>
      </c>
      <c r="C9127" t="s">
        <v>227</v>
      </c>
      <c r="D9127">
        <f>_xlfn.XLOOKUP(C9127,kamus!$B$2:$B$87,kamus!$J$2:$J$87,"dihapus",0,1)</f>
        <v>0</v>
      </c>
      <c r="E9127">
        <f t="shared" si="998"/>
        <v>0</v>
      </c>
      <c r="F9127" s="14">
        <v>45536</v>
      </c>
      <c r="G9127" s="1">
        <f t="shared" si="999"/>
        <v>9</v>
      </c>
      <c r="H9127" s="1">
        <f t="shared" si="1000"/>
        <v>2024</v>
      </c>
      <c r="I9127">
        <v>1</v>
      </c>
      <c r="J9127">
        <v>1</v>
      </c>
      <c r="K9127">
        <f t="shared" si="994"/>
        <v>2</v>
      </c>
      <c r="L9127">
        <v>6858</v>
      </c>
      <c r="M9127" s="6">
        <f t="shared" si="995"/>
        <v>14.581510644502773</v>
      </c>
      <c r="N9127" s="6">
        <f t="shared" si="996"/>
        <v>14.581510644502773</v>
      </c>
      <c r="O9127" s="6">
        <f t="shared" si="997"/>
        <v>29.163021289005545</v>
      </c>
      <c r="Q9127">
        <f>_xlfn.XLOOKUP(C9127&amp;G9127&amp;H9127,covid!$E$2:$E$2184,covid!$D$2:$D$2184,0,0,1)</f>
        <v>0</v>
      </c>
    </row>
    <row r="9128" spans="1:17" x14ac:dyDescent="0.3">
      <c r="A9128">
        <f>_xlfn.XLOOKUP(C9128,kamus!$B$2:$B$87,kamus!$A$2:$A$87,0,0,1)</f>
        <v>78</v>
      </c>
      <c r="B9128" t="str">
        <f>_xlfn.XLOOKUP(C9128,kamus!$B$2:$B$87,kamus!$D$2:$D$87,"dihapus",0,1)</f>
        <v>Tempel 1</v>
      </c>
      <c r="C9128" t="s">
        <v>229</v>
      </c>
      <c r="D9128">
        <f>_xlfn.XLOOKUP(C9128,kamus!$B$2:$B$87,kamus!$J$2:$J$87,"dihapus",0,1)</f>
        <v>0</v>
      </c>
      <c r="E9128">
        <f t="shared" si="998"/>
        <v>0</v>
      </c>
      <c r="F9128" s="14">
        <v>45536</v>
      </c>
      <c r="G9128" s="1">
        <f t="shared" si="999"/>
        <v>9</v>
      </c>
      <c r="H9128" s="1">
        <f t="shared" si="1000"/>
        <v>2024</v>
      </c>
      <c r="I9128">
        <v>0</v>
      </c>
      <c r="J9128">
        <v>0</v>
      </c>
      <c r="K9128">
        <f t="shared" si="994"/>
        <v>0</v>
      </c>
      <c r="L9128">
        <v>5351</v>
      </c>
      <c r="M9128" s="6">
        <f t="shared" si="995"/>
        <v>0</v>
      </c>
      <c r="N9128" s="6">
        <f t="shared" si="996"/>
        <v>0</v>
      </c>
      <c r="O9128" s="6">
        <f t="shared" si="997"/>
        <v>0</v>
      </c>
      <c r="Q9128">
        <f>_xlfn.XLOOKUP(C9128&amp;G9128&amp;H9128,covid!$E$2:$E$2184,covid!$D$2:$D$2184,0,0,1)</f>
        <v>0</v>
      </c>
    </row>
    <row r="9129" spans="1:17" x14ac:dyDescent="0.3">
      <c r="A9129">
        <f>_xlfn.XLOOKUP(C9129,kamus!$B$2:$B$87,kamus!$A$2:$A$87,0,0,1)</f>
        <v>79</v>
      </c>
      <c r="B9129" t="str">
        <f>_xlfn.XLOOKUP(C9129,kamus!$B$2:$B$87,kamus!$D$2:$D$87,"dihapus",0,1)</f>
        <v>Tempel 2</v>
      </c>
      <c r="C9129" t="s">
        <v>201</v>
      </c>
      <c r="D9129">
        <f>_xlfn.XLOOKUP(C9129,kamus!$B$2:$B$87,kamus!$J$2:$J$87,"dihapus",0,1)</f>
        <v>0</v>
      </c>
      <c r="E9129">
        <f t="shared" si="998"/>
        <v>0</v>
      </c>
      <c r="F9129" s="14">
        <v>45536</v>
      </c>
      <c r="G9129" s="1">
        <f t="shared" si="999"/>
        <v>9</v>
      </c>
      <c r="H9129" s="1">
        <f t="shared" si="1000"/>
        <v>2024</v>
      </c>
      <c r="I9129">
        <v>0</v>
      </c>
      <c r="J9129">
        <v>0</v>
      </c>
      <c r="K9129">
        <f t="shared" si="994"/>
        <v>0</v>
      </c>
      <c r="L9129">
        <v>7708</v>
      </c>
      <c r="M9129" s="6">
        <f t="shared" si="995"/>
        <v>0</v>
      </c>
      <c r="N9129" s="6">
        <f t="shared" si="996"/>
        <v>0</v>
      </c>
      <c r="O9129" s="6">
        <f t="shared" si="997"/>
        <v>0</v>
      </c>
      <c r="Q9129">
        <f>_xlfn.XLOOKUP(C9129&amp;G9129&amp;H9129,covid!$E$2:$E$2184,covid!$D$2:$D$2184,0,0,1)</f>
        <v>0</v>
      </c>
    </row>
    <row r="9130" spans="1:17" x14ac:dyDescent="0.3">
      <c r="A9130">
        <f>_xlfn.XLOOKUP(C9130,kamus!$B$2:$B$87,kamus!$A$2:$A$87,0,0,1)</f>
        <v>80</v>
      </c>
      <c r="B9130" t="str">
        <f>_xlfn.XLOOKUP(C9130,kamus!$B$2:$B$87,kamus!$D$2:$D$87,"dihapus",0,1)</f>
        <v>Tempel 2</v>
      </c>
      <c r="C9130" t="s">
        <v>233</v>
      </c>
      <c r="D9130">
        <f>_xlfn.XLOOKUP(C9130,kamus!$B$2:$B$87,kamus!$J$2:$J$87,"dihapus",0,1)</f>
        <v>0</v>
      </c>
      <c r="E9130">
        <f t="shared" si="998"/>
        <v>0</v>
      </c>
      <c r="F9130" s="14">
        <v>45536</v>
      </c>
      <c r="G9130" s="1">
        <f t="shared" si="999"/>
        <v>9</v>
      </c>
      <c r="H9130" s="1">
        <f t="shared" si="1000"/>
        <v>2024</v>
      </c>
      <c r="I9130">
        <v>0</v>
      </c>
      <c r="J9130">
        <v>1</v>
      </c>
      <c r="K9130">
        <f t="shared" si="994"/>
        <v>1</v>
      </c>
      <c r="L9130">
        <v>6557</v>
      </c>
      <c r="M9130" s="6">
        <f t="shared" si="995"/>
        <v>0</v>
      </c>
      <c r="N9130" s="6">
        <f t="shared" si="996"/>
        <v>15.250876925423213</v>
      </c>
      <c r="O9130" s="6">
        <f t="shared" si="997"/>
        <v>15.250876925423213</v>
      </c>
      <c r="Q9130">
        <f>_xlfn.XLOOKUP(C9130&amp;G9130&amp;H9130,covid!$E$2:$E$2184,covid!$D$2:$D$2184,0,0,1)</f>
        <v>0</v>
      </c>
    </row>
    <row r="9131" spans="1:17" x14ac:dyDescent="0.3">
      <c r="A9131">
        <f>_xlfn.XLOOKUP(C9131,kamus!$B$2:$B$87,kamus!$A$2:$A$87,0,0,1)</f>
        <v>81</v>
      </c>
      <c r="B9131" t="str">
        <f>_xlfn.XLOOKUP(C9131,kamus!$B$2:$B$87,kamus!$D$2:$D$87,"dihapus",0,1)</f>
        <v>Tempel 2</v>
      </c>
      <c r="C9131" t="s">
        <v>263</v>
      </c>
      <c r="D9131">
        <f>_xlfn.XLOOKUP(C9131,kamus!$B$2:$B$87,kamus!$J$2:$J$87,"dihapus",0,1)</f>
        <v>0</v>
      </c>
      <c r="E9131">
        <f t="shared" si="998"/>
        <v>0</v>
      </c>
      <c r="F9131" s="14">
        <v>45536</v>
      </c>
      <c r="G9131" s="1">
        <f t="shared" si="999"/>
        <v>9</v>
      </c>
      <c r="H9131" s="1">
        <f t="shared" si="1000"/>
        <v>2024</v>
      </c>
      <c r="I9131">
        <v>0</v>
      </c>
      <c r="J9131">
        <v>0</v>
      </c>
      <c r="K9131">
        <f t="shared" si="994"/>
        <v>0</v>
      </c>
      <c r="L9131">
        <v>4715</v>
      </c>
      <c r="M9131" s="6">
        <f t="shared" si="995"/>
        <v>0</v>
      </c>
      <c r="N9131" s="6">
        <f t="shared" si="996"/>
        <v>0</v>
      </c>
      <c r="O9131" s="6">
        <f t="shared" si="997"/>
        <v>0</v>
      </c>
      <c r="Q9131">
        <f>_xlfn.XLOOKUP(C9131&amp;G9131&amp;H9131,covid!$E$2:$E$2184,covid!$D$2:$D$2184,0,0,1)</f>
        <v>0</v>
      </c>
    </row>
    <row r="9132" spans="1:17" x14ac:dyDescent="0.3">
      <c r="A9132">
        <f>_xlfn.XLOOKUP(C9132,kamus!$B$2:$B$87,kamus!$A$2:$A$87,0,0,1)</f>
        <v>82</v>
      </c>
      <c r="B9132" t="str">
        <f>_xlfn.XLOOKUP(C9132,kamus!$B$2:$B$87,kamus!$D$2:$D$87,"dihapus",0,1)</f>
        <v>Tempel 2</v>
      </c>
      <c r="C9132" t="s">
        <v>266</v>
      </c>
      <c r="D9132">
        <f>_xlfn.XLOOKUP(C9132,kamus!$B$2:$B$87,kamus!$J$2:$J$87,"dihapus",0,1)</f>
        <v>0</v>
      </c>
      <c r="E9132">
        <f t="shared" si="998"/>
        <v>0</v>
      </c>
      <c r="F9132" s="14">
        <v>45536</v>
      </c>
      <c r="G9132" s="1">
        <f t="shared" si="999"/>
        <v>9</v>
      </c>
      <c r="H9132" s="1">
        <f t="shared" si="1000"/>
        <v>2024</v>
      </c>
      <c r="I9132">
        <v>2</v>
      </c>
      <c r="J9132">
        <v>0</v>
      </c>
      <c r="K9132">
        <f t="shared" si="994"/>
        <v>2</v>
      </c>
      <c r="L9132">
        <v>5256</v>
      </c>
      <c r="M9132" s="6">
        <f t="shared" si="995"/>
        <v>38.051750380517504</v>
      </c>
      <c r="N9132" s="6">
        <f t="shared" si="996"/>
        <v>0</v>
      </c>
      <c r="O9132" s="6">
        <f t="shared" si="997"/>
        <v>38.051750380517504</v>
      </c>
      <c r="Q9132">
        <f>_xlfn.XLOOKUP(C9132&amp;G9132&amp;H9132,covid!$E$2:$E$2184,covid!$D$2:$D$2184,0,0,1)</f>
        <v>0</v>
      </c>
    </row>
    <row r="9133" spans="1:17" x14ac:dyDescent="0.3">
      <c r="A9133">
        <f>_xlfn.XLOOKUP(C9133,kamus!$B$2:$B$87,kamus!$A$2:$A$87,0,0,1)</f>
        <v>84</v>
      </c>
      <c r="B9133" t="str">
        <f>_xlfn.XLOOKUP(C9133,kamus!$B$2:$B$87,kamus!$D$2:$D$87,"dihapus",0,1)</f>
        <v>turi</v>
      </c>
      <c r="C9133" t="s">
        <v>199</v>
      </c>
      <c r="D9133">
        <f>_xlfn.XLOOKUP(C9133,kamus!$B$2:$B$87,kamus!$J$2:$J$87,"dihapus",0,1)</f>
        <v>0</v>
      </c>
      <c r="E9133">
        <f t="shared" si="998"/>
        <v>0</v>
      </c>
      <c r="F9133" s="14">
        <v>45536</v>
      </c>
      <c r="G9133" s="1">
        <f t="shared" si="999"/>
        <v>9</v>
      </c>
      <c r="H9133" s="1">
        <f t="shared" si="1000"/>
        <v>2024</v>
      </c>
      <c r="I9133">
        <v>0</v>
      </c>
      <c r="J9133">
        <v>0</v>
      </c>
      <c r="K9133">
        <f t="shared" si="994"/>
        <v>0</v>
      </c>
      <c r="L9133">
        <v>9645</v>
      </c>
      <c r="M9133" s="6">
        <f t="shared" si="995"/>
        <v>0</v>
      </c>
      <c r="N9133" s="6">
        <f t="shared" si="996"/>
        <v>0</v>
      </c>
      <c r="O9133" s="6">
        <f t="shared" si="997"/>
        <v>0</v>
      </c>
      <c r="Q9133">
        <f>_xlfn.XLOOKUP(C9133&amp;G9133&amp;H9133,covid!$E$2:$E$2184,covid!$D$2:$D$2184,0,0,1)</f>
        <v>0</v>
      </c>
    </row>
    <row r="9134" spans="1:17" x14ac:dyDescent="0.3">
      <c r="A9134">
        <f>_xlfn.XLOOKUP(C9134,kamus!$B$2:$B$87,kamus!$A$2:$A$87,0,0,1)</f>
        <v>86</v>
      </c>
      <c r="B9134" t="str">
        <f>_xlfn.XLOOKUP(C9134,kamus!$B$2:$B$87,kamus!$D$2:$D$87,"dihapus",0,1)</f>
        <v>turi</v>
      </c>
      <c r="C9134" t="s">
        <v>209</v>
      </c>
      <c r="D9134">
        <f>_xlfn.XLOOKUP(C9134,kamus!$B$2:$B$87,kamus!$J$2:$J$87,"dihapus",0,1)</f>
        <v>0</v>
      </c>
      <c r="E9134">
        <f t="shared" si="998"/>
        <v>0</v>
      </c>
      <c r="F9134" s="14">
        <v>45536</v>
      </c>
      <c r="G9134" s="1">
        <f t="shared" si="999"/>
        <v>9</v>
      </c>
      <c r="H9134" s="1">
        <f t="shared" si="1000"/>
        <v>2024</v>
      </c>
      <c r="I9134">
        <v>0</v>
      </c>
      <c r="J9134">
        <v>0</v>
      </c>
      <c r="K9134">
        <f t="shared" si="994"/>
        <v>0</v>
      </c>
      <c r="L9134">
        <v>9496</v>
      </c>
      <c r="M9134" s="6">
        <f t="shared" si="995"/>
        <v>0</v>
      </c>
      <c r="N9134" s="6">
        <f t="shared" si="996"/>
        <v>0</v>
      </c>
      <c r="O9134" s="6">
        <f t="shared" si="997"/>
        <v>0</v>
      </c>
      <c r="Q9134">
        <f>_xlfn.XLOOKUP(C9134&amp;G9134&amp;H9134,covid!$E$2:$E$2184,covid!$D$2:$D$2184,0,0,1)</f>
        <v>0</v>
      </c>
    </row>
    <row r="9135" spans="1:17" x14ac:dyDescent="0.3">
      <c r="A9135">
        <f>_xlfn.XLOOKUP(C9135,kamus!$B$2:$B$87,kamus!$A$2:$A$87,0,0,1)</f>
        <v>83</v>
      </c>
      <c r="B9135" t="str">
        <f>_xlfn.XLOOKUP(C9135,kamus!$B$2:$B$87,kamus!$D$2:$D$87,"dihapus",0,1)</f>
        <v>turi</v>
      </c>
      <c r="C9135" t="s">
        <v>211</v>
      </c>
      <c r="D9135">
        <f>_xlfn.XLOOKUP(C9135,kamus!$B$2:$B$87,kamus!$J$2:$J$87,"dihapus",0,1)</f>
        <v>0</v>
      </c>
      <c r="E9135">
        <f t="shared" si="998"/>
        <v>0</v>
      </c>
      <c r="F9135" s="14">
        <v>45536</v>
      </c>
      <c r="G9135" s="1">
        <f t="shared" si="999"/>
        <v>9</v>
      </c>
      <c r="H9135" s="1">
        <f t="shared" si="1000"/>
        <v>2024</v>
      </c>
      <c r="I9135">
        <v>0</v>
      </c>
      <c r="J9135">
        <v>0</v>
      </c>
      <c r="K9135">
        <f t="shared" si="994"/>
        <v>0</v>
      </c>
      <c r="L9135">
        <v>8497</v>
      </c>
      <c r="M9135" s="6">
        <f t="shared" si="995"/>
        <v>0</v>
      </c>
      <c r="N9135" s="6">
        <f t="shared" si="996"/>
        <v>0</v>
      </c>
      <c r="O9135" s="6">
        <f t="shared" si="997"/>
        <v>0</v>
      </c>
      <c r="Q9135">
        <f>_xlfn.XLOOKUP(C9135&amp;G9135&amp;H9135,covid!$E$2:$E$2184,covid!$D$2:$D$2184,0,0,1)</f>
        <v>0</v>
      </c>
    </row>
    <row r="9136" spans="1:17" x14ac:dyDescent="0.3">
      <c r="A9136">
        <f>_xlfn.XLOOKUP(C9136,kamus!$B$2:$B$87,kamus!$A$2:$A$87,0,0,1)</f>
        <v>85</v>
      </c>
      <c r="B9136" t="str">
        <f>_xlfn.XLOOKUP(C9136,kamus!$B$2:$B$87,kamus!$D$2:$D$87,"dihapus",0,1)</f>
        <v>turi</v>
      </c>
      <c r="C9136" t="s">
        <v>279</v>
      </c>
      <c r="D9136">
        <f>_xlfn.XLOOKUP(C9136,kamus!$B$2:$B$87,kamus!$J$2:$J$87,"dihapus",0,1)</f>
        <v>0</v>
      </c>
      <c r="E9136">
        <f t="shared" si="998"/>
        <v>0</v>
      </c>
      <c r="F9136" s="14">
        <v>45536</v>
      </c>
      <c r="G9136" s="1">
        <f t="shared" si="999"/>
        <v>9</v>
      </c>
      <c r="H9136" s="1">
        <f t="shared" si="1000"/>
        <v>2024</v>
      </c>
      <c r="I9136">
        <v>0</v>
      </c>
      <c r="J9136">
        <v>1</v>
      </c>
      <c r="K9136">
        <f t="shared" si="994"/>
        <v>1</v>
      </c>
      <c r="L9136">
        <v>10898</v>
      </c>
      <c r="M9136" s="6">
        <f t="shared" si="995"/>
        <v>0</v>
      </c>
      <c r="N9136" s="6">
        <f t="shared" si="996"/>
        <v>9.1759955955221137</v>
      </c>
      <c r="O9136" s="6">
        <f t="shared" si="997"/>
        <v>9.1759955955221137</v>
      </c>
      <c r="Q9136">
        <f>_xlfn.XLOOKUP(C9136&amp;G9136&amp;H9136,covid!$E$2:$E$2184,covid!$D$2:$D$2184,0,0,1)</f>
        <v>0</v>
      </c>
    </row>
    <row r="9137" spans="1:17" x14ac:dyDescent="0.3">
      <c r="A9137">
        <f>_xlfn.XLOOKUP(C9137,kamus!$B$2:$B$87,kamus!$A$2:$A$87,0,0,1)</f>
        <v>4</v>
      </c>
      <c r="B9137" t="str">
        <f>_xlfn.XLOOKUP(C9137,kamus!$B$2:$B$87,kamus!$D$2:$D$87,"dihapus",0,1)</f>
        <v>Berbah</v>
      </c>
      <c r="C9137" t="s">
        <v>215</v>
      </c>
      <c r="D9137">
        <f>_xlfn.XLOOKUP(C9137,kamus!$B$2:$B$87,kamus!$J$2:$J$87,"dihapus",0,1)</f>
        <v>0</v>
      </c>
      <c r="E9137">
        <f t="shared" si="998"/>
        <v>0</v>
      </c>
      <c r="F9137" s="14">
        <v>45566</v>
      </c>
      <c r="G9137" s="1">
        <f t="shared" si="999"/>
        <v>10</v>
      </c>
      <c r="H9137" s="1">
        <f t="shared" si="1000"/>
        <v>2024</v>
      </c>
      <c r="I9137">
        <v>3</v>
      </c>
      <c r="J9137">
        <v>0</v>
      </c>
      <c r="K9137">
        <f t="shared" si="994"/>
        <v>3</v>
      </c>
      <c r="L9137">
        <v>11372</v>
      </c>
      <c r="M9137" s="6">
        <f t="shared" si="995"/>
        <v>26.380583890256773</v>
      </c>
      <c r="N9137" s="6">
        <f t="shared" si="996"/>
        <v>0</v>
      </c>
      <c r="O9137" s="6">
        <f t="shared" si="997"/>
        <v>26.380583890256773</v>
      </c>
      <c r="Q9137">
        <f>_xlfn.XLOOKUP(C9137&amp;G9137&amp;H9137,covid!$E$2:$E$2184,covid!$D$2:$D$2184,0,0,1)</f>
        <v>0</v>
      </c>
    </row>
    <row r="9138" spans="1:17" x14ac:dyDescent="0.3">
      <c r="A9138">
        <f>_xlfn.XLOOKUP(C9138,kamus!$B$2:$B$87,kamus!$A$2:$A$87,0,0,1)</f>
        <v>1</v>
      </c>
      <c r="B9138" t="str">
        <f>_xlfn.XLOOKUP(C9138,kamus!$B$2:$B$87,kamus!$D$2:$D$87,"dihapus",0,1)</f>
        <v>Berbah</v>
      </c>
      <c r="C9138" t="s">
        <v>216</v>
      </c>
      <c r="D9138">
        <f>_xlfn.XLOOKUP(C9138,kamus!$B$2:$B$87,kamus!$J$2:$J$87,"dihapus",0,1)</f>
        <v>1</v>
      </c>
      <c r="E9138">
        <f t="shared" si="998"/>
        <v>1</v>
      </c>
      <c r="F9138" s="14">
        <v>45566</v>
      </c>
      <c r="G9138" s="1">
        <f t="shared" si="999"/>
        <v>10</v>
      </c>
      <c r="H9138" s="1">
        <f t="shared" si="1000"/>
        <v>2024</v>
      </c>
      <c r="I9138">
        <v>0</v>
      </c>
      <c r="J9138">
        <v>1</v>
      </c>
      <c r="K9138">
        <f t="shared" si="994"/>
        <v>1</v>
      </c>
      <c r="L9138">
        <v>14469</v>
      </c>
      <c r="M9138" s="6">
        <f t="shared" si="995"/>
        <v>0</v>
      </c>
      <c r="N9138" s="6">
        <f t="shared" si="996"/>
        <v>6.9113276660446461</v>
      </c>
      <c r="O9138" s="6">
        <f t="shared" si="997"/>
        <v>6.9113276660446461</v>
      </c>
      <c r="Q9138">
        <f>_xlfn.XLOOKUP(C9138&amp;G9138&amp;H9138,covid!$E$2:$E$2184,covid!$D$2:$D$2184,0,0,1)</f>
        <v>0</v>
      </c>
    </row>
    <row r="9139" spans="1:17" x14ac:dyDescent="0.3">
      <c r="A9139">
        <f>_xlfn.XLOOKUP(C9139,kamus!$B$2:$B$87,kamus!$A$2:$A$87,0,0,1)</f>
        <v>2</v>
      </c>
      <c r="B9139" t="str">
        <f>_xlfn.XLOOKUP(C9139,kamus!$B$2:$B$87,kamus!$D$2:$D$87,"dihapus",0,1)</f>
        <v>Berbah</v>
      </c>
      <c r="C9139" t="s">
        <v>246</v>
      </c>
      <c r="D9139">
        <f>_xlfn.XLOOKUP(C9139,kamus!$B$2:$B$87,kamus!$J$2:$J$87,"dihapus",0,1)</f>
        <v>1</v>
      </c>
      <c r="E9139">
        <f t="shared" si="998"/>
        <v>1</v>
      </c>
      <c r="F9139" s="14">
        <v>45566</v>
      </c>
      <c r="G9139" s="1">
        <f t="shared" si="999"/>
        <v>10</v>
      </c>
      <c r="H9139" s="1">
        <f t="shared" si="1000"/>
        <v>2024</v>
      </c>
      <c r="I9139">
        <v>0</v>
      </c>
      <c r="J9139">
        <v>2</v>
      </c>
      <c r="K9139">
        <f t="shared" si="994"/>
        <v>2</v>
      </c>
      <c r="L9139">
        <v>18580</v>
      </c>
      <c r="M9139" s="6">
        <f t="shared" si="995"/>
        <v>0</v>
      </c>
      <c r="N9139" s="6">
        <f t="shared" si="996"/>
        <v>10.764262648008613</v>
      </c>
      <c r="O9139" s="6">
        <f t="shared" si="997"/>
        <v>10.764262648008613</v>
      </c>
      <c r="Q9139">
        <f>_xlfn.XLOOKUP(C9139&amp;G9139&amp;H9139,covid!$E$2:$E$2184,covid!$D$2:$D$2184,0,0,1)</f>
        <v>0</v>
      </c>
    </row>
    <row r="9140" spans="1:17" x14ac:dyDescent="0.3">
      <c r="A9140">
        <f>_xlfn.XLOOKUP(C9140,kamus!$B$2:$B$87,kamus!$A$2:$A$87,0,0,1)</f>
        <v>3</v>
      </c>
      <c r="B9140" t="str">
        <f>_xlfn.XLOOKUP(C9140,kamus!$B$2:$B$87,kamus!$D$2:$D$87,"dihapus",0,1)</f>
        <v>Berbah</v>
      </c>
      <c r="C9140" t="s">
        <v>267</v>
      </c>
      <c r="D9140">
        <f>_xlfn.XLOOKUP(C9140,kamus!$B$2:$B$87,kamus!$J$2:$J$87,"dihapus",0,1)</f>
        <v>1</v>
      </c>
      <c r="E9140">
        <f t="shared" si="998"/>
        <v>1</v>
      </c>
      <c r="F9140" s="14">
        <v>45566</v>
      </c>
      <c r="G9140" s="1">
        <f t="shared" si="999"/>
        <v>10</v>
      </c>
      <c r="H9140" s="1">
        <f t="shared" si="1000"/>
        <v>2024</v>
      </c>
      <c r="I9140">
        <v>0</v>
      </c>
      <c r="J9140">
        <v>2</v>
      </c>
      <c r="K9140">
        <f t="shared" si="994"/>
        <v>2</v>
      </c>
      <c r="L9140">
        <v>13275</v>
      </c>
      <c r="M9140" s="6">
        <f t="shared" si="995"/>
        <v>0</v>
      </c>
      <c r="N9140" s="6">
        <f t="shared" si="996"/>
        <v>15.065913370998116</v>
      </c>
      <c r="O9140" s="6">
        <f t="shared" si="997"/>
        <v>15.065913370998116</v>
      </c>
      <c r="Q9140">
        <f>_xlfn.XLOOKUP(C9140&amp;G9140&amp;H9140,covid!$E$2:$E$2184,covid!$D$2:$D$2184,0,0,1)</f>
        <v>0</v>
      </c>
    </row>
    <row r="9141" spans="1:17" x14ac:dyDescent="0.3">
      <c r="A9141">
        <f>_xlfn.XLOOKUP(C9141,kamus!$B$2:$B$87,kamus!$A$2:$A$87,0,0,1)</f>
        <v>9</v>
      </c>
      <c r="B9141" t="str">
        <f>_xlfn.XLOOKUP(C9141,kamus!$B$2:$B$87,kamus!$D$2:$D$87,"dihapus",0,1)</f>
        <v>cangkringan</v>
      </c>
      <c r="C9141" t="s">
        <v>197</v>
      </c>
      <c r="D9141">
        <f>_xlfn.XLOOKUP(C9141,kamus!$B$2:$B$87,kamus!$J$2:$J$87,"dihapus",0,1)</f>
        <v>0</v>
      </c>
      <c r="E9141">
        <f t="shared" si="998"/>
        <v>0</v>
      </c>
      <c r="F9141" s="14">
        <v>45566</v>
      </c>
      <c r="G9141" s="1">
        <f t="shared" si="999"/>
        <v>10</v>
      </c>
      <c r="H9141" s="1">
        <f t="shared" si="1000"/>
        <v>2024</v>
      </c>
      <c r="I9141">
        <v>0</v>
      </c>
      <c r="J9141">
        <v>0</v>
      </c>
      <c r="K9141">
        <f t="shared" si="994"/>
        <v>0</v>
      </c>
      <c r="L9141">
        <v>8010</v>
      </c>
      <c r="M9141" s="6">
        <f t="shared" si="995"/>
        <v>0</v>
      </c>
      <c r="N9141" s="6">
        <f t="shared" si="996"/>
        <v>0</v>
      </c>
      <c r="O9141" s="6">
        <f t="shared" si="997"/>
        <v>0</v>
      </c>
      <c r="Q9141">
        <f>_xlfn.XLOOKUP(C9141&amp;G9141&amp;H9141,covid!$E$2:$E$2184,covid!$D$2:$D$2184,0,0,1)</f>
        <v>0</v>
      </c>
    </row>
    <row r="9142" spans="1:17" x14ac:dyDescent="0.3">
      <c r="A9142">
        <f>_xlfn.XLOOKUP(C9142,kamus!$B$2:$B$87,kamus!$A$2:$A$87,0,0,1)</f>
        <v>5</v>
      </c>
      <c r="B9142" t="str">
        <f>_xlfn.XLOOKUP(C9142,kamus!$B$2:$B$87,kamus!$D$2:$D$87,"dihapus",0,1)</f>
        <v>cangkringan</v>
      </c>
      <c r="C9142" t="s">
        <v>212</v>
      </c>
      <c r="D9142">
        <f>_xlfn.XLOOKUP(C9142,kamus!$B$2:$B$87,kamus!$J$2:$J$87,"dihapus",0,1)</f>
        <v>0</v>
      </c>
      <c r="E9142">
        <f t="shared" si="998"/>
        <v>0</v>
      </c>
      <c r="F9142" s="14">
        <v>45566</v>
      </c>
      <c r="G9142" s="1">
        <f t="shared" si="999"/>
        <v>10</v>
      </c>
      <c r="H9142" s="1">
        <f t="shared" si="1000"/>
        <v>2024</v>
      </c>
      <c r="I9142">
        <v>0</v>
      </c>
      <c r="J9142">
        <v>0</v>
      </c>
      <c r="K9142">
        <f t="shared" si="994"/>
        <v>0</v>
      </c>
      <c r="L9142">
        <v>4106</v>
      </c>
      <c r="M9142" s="6">
        <f t="shared" si="995"/>
        <v>0</v>
      </c>
      <c r="N9142" s="6">
        <f t="shared" si="996"/>
        <v>0</v>
      </c>
      <c r="O9142" s="6">
        <f t="shared" si="997"/>
        <v>0</v>
      </c>
      <c r="Q9142">
        <f>_xlfn.XLOOKUP(C9142&amp;G9142&amp;H9142,covid!$E$2:$E$2184,covid!$D$2:$D$2184,0,0,1)</f>
        <v>0</v>
      </c>
    </row>
    <row r="9143" spans="1:17" x14ac:dyDescent="0.3">
      <c r="A9143">
        <f>_xlfn.XLOOKUP(C9143,kamus!$B$2:$B$87,kamus!$A$2:$A$87,0,0,1)</f>
        <v>7</v>
      </c>
      <c r="B9143" t="str">
        <f>_xlfn.XLOOKUP(C9143,kamus!$B$2:$B$87,kamus!$D$2:$D$87,"dihapus",0,1)</f>
        <v>cangkringan</v>
      </c>
      <c r="C9143" t="s">
        <v>217</v>
      </c>
      <c r="D9143">
        <f>_xlfn.XLOOKUP(C9143,kamus!$B$2:$B$87,kamus!$J$2:$J$87,"dihapus",0,1)</f>
        <v>0</v>
      </c>
      <c r="E9143">
        <f t="shared" si="998"/>
        <v>0</v>
      </c>
      <c r="F9143" s="14">
        <v>45566</v>
      </c>
      <c r="G9143" s="1">
        <f t="shared" si="999"/>
        <v>10</v>
      </c>
      <c r="H9143" s="1">
        <f t="shared" si="1000"/>
        <v>2024</v>
      </c>
      <c r="I9143">
        <v>1</v>
      </c>
      <c r="J9143">
        <v>0</v>
      </c>
      <c r="K9143">
        <f t="shared" si="994"/>
        <v>1</v>
      </c>
      <c r="L9143">
        <v>3562</v>
      </c>
      <c r="M9143" s="6">
        <f t="shared" si="995"/>
        <v>28.074115665356544</v>
      </c>
      <c r="N9143" s="6">
        <f t="shared" si="996"/>
        <v>0</v>
      </c>
      <c r="O9143" s="6">
        <f t="shared" si="997"/>
        <v>28.074115665356544</v>
      </c>
      <c r="Q9143">
        <f>_xlfn.XLOOKUP(C9143&amp;G9143&amp;H9143,covid!$E$2:$E$2184,covid!$D$2:$D$2184,0,0,1)</f>
        <v>0</v>
      </c>
    </row>
    <row r="9144" spans="1:17" x14ac:dyDescent="0.3">
      <c r="A9144">
        <f>_xlfn.XLOOKUP(C9144,kamus!$B$2:$B$87,kamus!$A$2:$A$87,0,0,1)</f>
        <v>8</v>
      </c>
      <c r="B9144" t="str">
        <f>_xlfn.XLOOKUP(C9144,kamus!$B$2:$B$87,kamus!$D$2:$D$87,"dihapus",0,1)</f>
        <v>cangkringan</v>
      </c>
      <c r="C9144" t="s">
        <v>275</v>
      </c>
      <c r="D9144">
        <f>_xlfn.XLOOKUP(C9144,kamus!$B$2:$B$87,kamus!$J$2:$J$87,"dihapus",0,1)</f>
        <v>0</v>
      </c>
      <c r="E9144">
        <f t="shared" si="998"/>
        <v>0</v>
      </c>
      <c r="F9144" s="14">
        <v>45566</v>
      </c>
      <c r="G9144" s="1">
        <f t="shared" si="999"/>
        <v>10</v>
      </c>
      <c r="H9144" s="1">
        <f t="shared" si="1000"/>
        <v>2024</v>
      </c>
      <c r="I9144">
        <v>0</v>
      </c>
      <c r="J9144">
        <v>0</v>
      </c>
      <c r="K9144">
        <f t="shared" si="994"/>
        <v>0</v>
      </c>
      <c r="L9144">
        <v>5513</v>
      </c>
      <c r="M9144" s="6">
        <f t="shared" si="995"/>
        <v>0</v>
      </c>
      <c r="N9144" s="6">
        <f t="shared" si="996"/>
        <v>0</v>
      </c>
      <c r="O9144" s="6">
        <f t="shared" si="997"/>
        <v>0</v>
      </c>
      <c r="Q9144">
        <f>_xlfn.XLOOKUP(C9144&amp;G9144&amp;H9144,covid!$E$2:$E$2184,covid!$D$2:$D$2184,0,0,1)</f>
        <v>0</v>
      </c>
    </row>
    <row r="9145" spans="1:17" x14ac:dyDescent="0.3">
      <c r="A9145">
        <f>_xlfn.XLOOKUP(C9145,kamus!$B$2:$B$87,kamus!$A$2:$A$87,0,0,1)</f>
        <v>6</v>
      </c>
      <c r="B9145" t="str">
        <f>_xlfn.XLOOKUP(C9145,kamus!$B$2:$B$87,kamus!$D$2:$D$87,"dihapus",0,1)</f>
        <v>cangkringan</v>
      </c>
      <c r="C9145" t="s">
        <v>281</v>
      </c>
      <c r="D9145">
        <f>_xlfn.XLOOKUP(C9145,kamus!$B$2:$B$87,kamus!$J$2:$J$87,"dihapus",0,1)</f>
        <v>0</v>
      </c>
      <c r="E9145">
        <f t="shared" si="998"/>
        <v>0</v>
      </c>
      <c r="F9145" s="14">
        <v>45566</v>
      </c>
      <c r="G9145" s="1">
        <f t="shared" si="999"/>
        <v>10</v>
      </c>
      <c r="H9145" s="1">
        <f t="shared" si="1000"/>
        <v>2024</v>
      </c>
      <c r="I9145">
        <v>0</v>
      </c>
      <c r="J9145">
        <v>0</v>
      </c>
      <c r="K9145">
        <f t="shared" si="994"/>
        <v>0</v>
      </c>
      <c r="L9145">
        <v>11264</v>
      </c>
      <c r="M9145" s="6">
        <f t="shared" si="995"/>
        <v>0</v>
      </c>
      <c r="N9145" s="6">
        <f t="shared" si="996"/>
        <v>0</v>
      </c>
      <c r="O9145" s="6">
        <f t="shared" si="997"/>
        <v>0</v>
      </c>
      <c r="Q9145">
        <f>_xlfn.XLOOKUP(C9145&amp;G9145&amp;H9145,covid!$E$2:$E$2184,covid!$D$2:$D$2184,0,0,1)</f>
        <v>0</v>
      </c>
    </row>
    <row r="9146" spans="1:17" x14ac:dyDescent="0.3">
      <c r="A9146">
        <f>_xlfn.XLOOKUP(C9146,kamus!$B$2:$B$87,kamus!$A$2:$A$87,0,0,1)</f>
        <v>10</v>
      </c>
      <c r="B9146" t="str">
        <f>_xlfn.XLOOKUP(C9146,kamus!$B$2:$B$87,kamus!$D$2:$D$87,"dihapus",0,1)</f>
        <v>Depok 1</v>
      </c>
      <c r="C9146" t="s">
        <v>220</v>
      </c>
      <c r="D9146">
        <f>_xlfn.XLOOKUP(C9146,kamus!$B$2:$B$87,kamus!$J$2:$J$87,"dihapus",0,1)</f>
        <v>1</v>
      </c>
      <c r="E9146">
        <f t="shared" si="998"/>
        <v>1</v>
      </c>
      <c r="F9146" s="14">
        <v>45566</v>
      </c>
      <c r="G9146" s="1">
        <f t="shared" si="999"/>
        <v>10</v>
      </c>
      <c r="H9146" s="1">
        <f t="shared" si="1000"/>
        <v>2024</v>
      </c>
      <c r="I9146">
        <v>0</v>
      </c>
      <c r="J9146">
        <v>1</v>
      </c>
      <c r="K9146">
        <f t="shared" si="994"/>
        <v>1</v>
      </c>
      <c r="L9146">
        <v>37695</v>
      </c>
      <c r="M9146" s="6">
        <f t="shared" si="995"/>
        <v>0</v>
      </c>
      <c r="N9146" s="6">
        <f t="shared" si="996"/>
        <v>2.6528717336516778</v>
      </c>
      <c r="O9146" s="6">
        <f t="shared" si="997"/>
        <v>2.6528717336516778</v>
      </c>
      <c r="Q9146">
        <f>_xlfn.XLOOKUP(C9146&amp;G9146&amp;H9146,covid!$E$2:$E$2184,covid!$D$2:$D$2184,0,0,1)</f>
        <v>0</v>
      </c>
    </row>
    <row r="9147" spans="1:17" x14ac:dyDescent="0.3">
      <c r="A9147">
        <f>_xlfn.XLOOKUP(C9147,kamus!$B$2:$B$87,kamus!$A$2:$A$87,0,0,1)</f>
        <v>11</v>
      </c>
      <c r="B9147" t="str">
        <f>_xlfn.XLOOKUP(C9147,kamus!$B$2:$B$87,kamus!$D$2:$D$87,"dihapus",0,1)</f>
        <v>Depok 2</v>
      </c>
      <c r="C9147" t="s">
        <v>207</v>
      </c>
      <c r="D9147">
        <f>_xlfn.XLOOKUP(C9147,kamus!$B$2:$B$87,kamus!$J$2:$J$87,"dihapus",0,1)</f>
        <v>1</v>
      </c>
      <c r="E9147">
        <f t="shared" si="998"/>
        <v>1</v>
      </c>
      <c r="F9147" s="14">
        <v>45566</v>
      </c>
      <c r="G9147" s="1">
        <f t="shared" si="999"/>
        <v>10</v>
      </c>
      <c r="H9147" s="1">
        <f t="shared" si="1000"/>
        <v>2024</v>
      </c>
      <c r="I9147">
        <v>1</v>
      </c>
      <c r="J9147">
        <v>2</v>
      </c>
      <c r="K9147">
        <f t="shared" si="994"/>
        <v>3</v>
      </c>
      <c r="L9147">
        <v>44139</v>
      </c>
      <c r="M9147" s="6">
        <f t="shared" si="995"/>
        <v>2.2655701307233964</v>
      </c>
      <c r="N9147" s="6">
        <f t="shared" si="996"/>
        <v>4.5311402614467928</v>
      </c>
      <c r="O9147" s="6">
        <f t="shared" si="997"/>
        <v>6.7967103921701897</v>
      </c>
      <c r="Q9147">
        <f>_xlfn.XLOOKUP(C9147&amp;G9147&amp;H9147,covid!$E$2:$E$2184,covid!$D$2:$D$2184,0,0,1)</f>
        <v>0</v>
      </c>
    </row>
    <row r="9148" spans="1:17" x14ac:dyDescent="0.3">
      <c r="A9148">
        <f>_xlfn.XLOOKUP(C9148,kamus!$B$2:$B$87,kamus!$A$2:$A$87,0,0,1)</f>
        <v>12</v>
      </c>
      <c r="B9148" t="str">
        <f>_xlfn.XLOOKUP(C9148,kamus!$B$2:$B$87,kamus!$D$2:$D$87,"dihapus",0,1)</f>
        <v>Depok 3</v>
      </c>
      <c r="C9148" t="s">
        <v>206</v>
      </c>
      <c r="D9148">
        <f>_xlfn.XLOOKUP(C9148,kamus!$B$2:$B$87,kamus!$J$2:$J$87,"dihapus",0,1)</f>
        <v>1</v>
      </c>
      <c r="E9148">
        <f t="shared" si="998"/>
        <v>1</v>
      </c>
      <c r="F9148" s="14">
        <v>45566</v>
      </c>
      <c r="G9148" s="1">
        <f t="shared" si="999"/>
        <v>10</v>
      </c>
      <c r="H9148" s="1">
        <f t="shared" si="1000"/>
        <v>2024</v>
      </c>
      <c r="I9148">
        <v>1</v>
      </c>
      <c r="J9148">
        <v>0</v>
      </c>
      <c r="K9148">
        <f t="shared" si="994"/>
        <v>1</v>
      </c>
      <c r="L9148">
        <v>44540</v>
      </c>
      <c r="M9148" s="6">
        <f t="shared" si="995"/>
        <v>2.2451728783116298</v>
      </c>
      <c r="N9148" s="6">
        <f t="shared" si="996"/>
        <v>0</v>
      </c>
      <c r="O9148" s="6">
        <f t="shared" si="997"/>
        <v>2.2451728783116298</v>
      </c>
      <c r="Q9148">
        <f>_xlfn.XLOOKUP(C9148&amp;G9148&amp;H9148,covid!$E$2:$E$2184,covid!$D$2:$D$2184,0,0,1)</f>
        <v>0</v>
      </c>
    </row>
    <row r="9149" spans="1:17" x14ac:dyDescent="0.3">
      <c r="A9149">
        <f>_xlfn.XLOOKUP(C9149,kamus!$B$2:$B$87,kamus!$A$2:$A$87,0,0,1)</f>
        <v>0</v>
      </c>
      <c r="B9149" t="str">
        <f>_xlfn.XLOOKUP(C9149,kamus!$B$2:$B$87,kamus!$D$2:$D$87,"dihapus",0,1)</f>
        <v>dihapus</v>
      </c>
      <c r="C9149" t="s">
        <v>282</v>
      </c>
      <c r="D9149" t="str">
        <f>_xlfn.XLOOKUP(C9149,kamus!$B$2:$B$87,kamus!$J$2:$J$87,"dihapus",0,1)</f>
        <v>dihapus</v>
      </c>
      <c r="E9149">
        <f t="shared" si="998"/>
        <v>1</v>
      </c>
      <c r="F9149" s="14">
        <v>45566</v>
      </c>
      <c r="G9149" s="1">
        <f t="shared" si="999"/>
        <v>10</v>
      </c>
      <c r="H9149" s="1">
        <f t="shared" si="1000"/>
        <v>2024</v>
      </c>
      <c r="I9149">
        <v>0</v>
      </c>
      <c r="J9149">
        <v>0</v>
      </c>
      <c r="K9149">
        <f t="shared" si="994"/>
        <v>0</v>
      </c>
      <c r="L9149" t="e">
        <v>#N/A</v>
      </c>
      <c r="M9149" s="6" t="e">
        <f t="shared" si="995"/>
        <v>#N/A</v>
      </c>
      <c r="N9149" s="6" t="e">
        <f t="shared" si="996"/>
        <v>#N/A</v>
      </c>
      <c r="O9149" s="6" t="e">
        <f t="shared" si="997"/>
        <v>#N/A</v>
      </c>
      <c r="Q9149">
        <f>_xlfn.XLOOKUP(C9149&amp;G9149&amp;H9149,covid!$E$2:$E$2184,covid!$D$2:$D$2184,0,0,1)</f>
        <v>0</v>
      </c>
    </row>
    <row r="9150" spans="1:17" x14ac:dyDescent="0.3">
      <c r="A9150">
        <f>_xlfn.XLOOKUP(C9150,kamus!$B$2:$B$87,kamus!$A$2:$A$87,0,0,1)</f>
        <v>14</v>
      </c>
      <c r="B9150" t="str">
        <f>_xlfn.XLOOKUP(C9150,kamus!$B$2:$B$87,kamus!$D$2:$D$87,"dihapus",0,1)</f>
        <v>Gamping 1</v>
      </c>
      <c r="C9150" t="s">
        <v>196</v>
      </c>
      <c r="D9150">
        <f>_xlfn.XLOOKUP(C9150,kamus!$B$2:$B$87,kamus!$J$2:$J$87,"dihapus",0,1)</f>
        <v>1</v>
      </c>
      <c r="E9150">
        <f t="shared" si="998"/>
        <v>1</v>
      </c>
      <c r="F9150" s="14">
        <v>45566</v>
      </c>
      <c r="G9150" s="1">
        <f t="shared" si="999"/>
        <v>10</v>
      </c>
      <c r="H9150" s="1">
        <f t="shared" si="1000"/>
        <v>2024</v>
      </c>
      <c r="I9150">
        <v>0</v>
      </c>
      <c r="J9150">
        <v>0</v>
      </c>
      <c r="K9150">
        <f t="shared" si="994"/>
        <v>0</v>
      </c>
      <c r="L9150">
        <v>22668</v>
      </c>
      <c r="M9150" s="6">
        <f t="shared" si="995"/>
        <v>0</v>
      </c>
      <c r="N9150" s="6">
        <f t="shared" si="996"/>
        <v>0</v>
      </c>
      <c r="O9150" s="6">
        <f t="shared" si="997"/>
        <v>0</v>
      </c>
      <c r="Q9150">
        <f>_xlfn.XLOOKUP(C9150&amp;G9150&amp;H9150,covid!$E$2:$E$2184,covid!$D$2:$D$2184,0,0,1)</f>
        <v>0</v>
      </c>
    </row>
    <row r="9151" spans="1:17" x14ac:dyDescent="0.3">
      <c r="A9151">
        <f>_xlfn.XLOOKUP(C9151,kamus!$B$2:$B$87,kamus!$A$2:$A$87,0,0,1)</f>
        <v>13</v>
      </c>
      <c r="B9151" t="str">
        <f>_xlfn.XLOOKUP(C9151,kamus!$B$2:$B$87,kamus!$D$2:$D$87,"dihapus",0,1)</f>
        <v>Gamping 1</v>
      </c>
      <c r="C9151" t="s">
        <v>198</v>
      </c>
      <c r="D9151">
        <f>_xlfn.XLOOKUP(C9151,kamus!$B$2:$B$87,kamus!$J$2:$J$87,"dihapus",0,1)</f>
        <v>1</v>
      </c>
      <c r="E9151">
        <f t="shared" si="998"/>
        <v>1</v>
      </c>
      <c r="F9151" s="14">
        <v>45566</v>
      </c>
      <c r="G9151" s="1">
        <f t="shared" si="999"/>
        <v>10</v>
      </c>
      <c r="H9151" s="1">
        <f t="shared" si="1000"/>
        <v>2024</v>
      </c>
      <c r="I9151">
        <v>1</v>
      </c>
      <c r="J9151">
        <v>1</v>
      </c>
      <c r="K9151">
        <f t="shared" si="994"/>
        <v>2</v>
      </c>
      <c r="L9151">
        <v>20508</v>
      </c>
      <c r="M9151" s="6">
        <f t="shared" si="995"/>
        <v>4.8761458942851572</v>
      </c>
      <c r="N9151" s="6">
        <f t="shared" si="996"/>
        <v>4.8761458942851572</v>
      </c>
      <c r="O9151" s="6">
        <f t="shared" si="997"/>
        <v>9.7522917885703144</v>
      </c>
      <c r="Q9151">
        <f>_xlfn.XLOOKUP(C9151&amp;G9151&amp;H9151,covid!$E$2:$E$2184,covid!$D$2:$D$2184,0,0,1)</f>
        <v>0</v>
      </c>
    </row>
    <row r="9152" spans="1:17" x14ac:dyDescent="0.3">
      <c r="A9152">
        <f>_xlfn.XLOOKUP(C9152,kamus!$B$2:$B$87,kamus!$A$2:$A$87,0,0,1)</f>
        <v>16</v>
      </c>
      <c r="B9152" t="str">
        <f>_xlfn.XLOOKUP(C9152,kamus!$B$2:$B$87,kamus!$D$2:$D$87,"dihapus",0,1)</f>
        <v>Gamping 2</v>
      </c>
      <c r="C9152" t="s">
        <v>200</v>
      </c>
      <c r="D9152">
        <f>_xlfn.XLOOKUP(C9152,kamus!$B$2:$B$87,kamus!$J$2:$J$87,"dihapus",0,1)</f>
        <v>1</v>
      </c>
      <c r="E9152">
        <f t="shared" si="998"/>
        <v>1</v>
      </c>
      <c r="F9152" s="14">
        <v>45566</v>
      </c>
      <c r="G9152" s="1">
        <f t="shared" si="999"/>
        <v>10</v>
      </c>
      <c r="H9152" s="1">
        <f t="shared" si="1000"/>
        <v>2024</v>
      </c>
      <c r="I9152">
        <v>1</v>
      </c>
      <c r="J9152">
        <v>1</v>
      </c>
      <c r="K9152">
        <f t="shared" si="994"/>
        <v>2</v>
      </c>
      <c r="L9152">
        <v>16514</v>
      </c>
      <c r="M9152" s="6">
        <f t="shared" si="995"/>
        <v>6.0554680876831783</v>
      </c>
      <c r="N9152" s="6">
        <f t="shared" si="996"/>
        <v>6.0554680876831783</v>
      </c>
      <c r="O9152" s="6">
        <f t="shared" si="997"/>
        <v>12.110936175366357</v>
      </c>
      <c r="Q9152">
        <f>_xlfn.XLOOKUP(C9152&amp;G9152&amp;H9152,covid!$E$2:$E$2184,covid!$D$2:$D$2184,0,0,1)</f>
        <v>0</v>
      </c>
    </row>
    <row r="9153" spans="1:17" x14ac:dyDescent="0.3">
      <c r="A9153">
        <f>_xlfn.XLOOKUP(C9153,kamus!$B$2:$B$87,kamus!$A$2:$A$87,0,0,1)</f>
        <v>15</v>
      </c>
      <c r="B9153" t="str">
        <f>_xlfn.XLOOKUP(C9153,kamus!$B$2:$B$87,kamus!$D$2:$D$87,"dihapus",0,1)</f>
        <v>Gamping 2</v>
      </c>
      <c r="C9153" t="s">
        <v>230</v>
      </c>
      <c r="D9153">
        <f>_xlfn.XLOOKUP(C9153,kamus!$B$2:$B$87,kamus!$J$2:$J$87,"dihapus",0,1)</f>
        <v>1</v>
      </c>
      <c r="E9153">
        <f t="shared" si="998"/>
        <v>1</v>
      </c>
      <c r="F9153" s="14">
        <v>45566</v>
      </c>
      <c r="G9153" s="1">
        <f t="shared" si="999"/>
        <v>10</v>
      </c>
      <c r="H9153" s="1">
        <f t="shared" si="1000"/>
        <v>2024</v>
      </c>
      <c r="I9153">
        <v>0</v>
      </c>
      <c r="J9153">
        <v>0</v>
      </c>
      <c r="K9153">
        <f t="shared" si="994"/>
        <v>0</v>
      </c>
      <c r="L9153">
        <v>18568</v>
      </c>
      <c r="M9153" s="6">
        <f t="shared" si="995"/>
        <v>0</v>
      </c>
      <c r="N9153" s="6">
        <f t="shared" si="996"/>
        <v>0</v>
      </c>
      <c r="O9153" s="6">
        <f t="shared" si="997"/>
        <v>0</v>
      </c>
      <c r="Q9153">
        <f>_xlfn.XLOOKUP(C9153&amp;G9153&amp;H9153,covid!$E$2:$E$2184,covid!$D$2:$D$2184,0,0,1)</f>
        <v>0</v>
      </c>
    </row>
    <row r="9154" spans="1:17" x14ac:dyDescent="0.3">
      <c r="A9154">
        <f>_xlfn.XLOOKUP(C9154,kamus!$B$2:$B$87,kamus!$A$2:$A$87,0,0,1)</f>
        <v>17</v>
      </c>
      <c r="B9154" t="str">
        <f>_xlfn.XLOOKUP(C9154,kamus!$B$2:$B$87,kamus!$D$2:$D$87,"dihapus",0,1)</f>
        <v>Gamping 2</v>
      </c>
      <c r="C9154" t="s">
        <v>272</v>
      </c>
      <c r="D9154">
        <f>_xlfn.XLOOKUP(C9154,kamus!$B$2:$B$87,kamus!$J$2:$J$87,"dihapus",0,1)</f>
        <v>1</v>
      </c>
      <c r="E9154">
        <f t="shared" si="998"/>
        <v>1</v>
      </c>
      <c r="F9154" s="14">
        <v>45566</v>
      </c>
      <c r="G9154" s="1">
        <f t="shared" si="999"/>
        <v>10</v>
      </c>
      <c r="H9154" s="1">
        <f t="shared" si="1000"/>
        <v>2024</v>
      </c>
      <c r="I9154">
        <v>0</v>
      </c>
      <c r="J9154">
        <v>1</v>
      </c>
      <c r="K9154">
        <f t="shared" ref="K9154:K9217" si="1001">J9154+I9154</f>
        <v>1</v>
      </c>
      <c r="L9154">
        <v>18543</v>
      </c>
      <c r="M9154" s="6">
        <f t="shared" ref="M9154:M9217" si="1002">IF(ISBLANK(I9154)=TRUE,"",I9154/$L9154*100000)</f>
        <v>0</v>
      </c>
      <c r="N9154" s="6">
        <f t="shared" ref="N9154:N9217" si="1003">IF(ISBLANK(J9154)=TRUE,"",J9154/$L9154*100000)</f>
        <v>5.392870625033706</v>
      </c>
      <c r="O9154" s="6">
        <f t="shared" ref="O9154:O9217" si="1004">IF(ISBLANK(K9154)=TRUE,"",K9154/$L9154*100000)</f>
        <v>5.392870625033706</v>
      </c>
      <c r="Q9154">
        <f>_xlfn.XLOOKUP(C9154&amp;G9154&amp;H9154,covid!$E$2:$E$2184,covid!$D$2:$D$2184,0,0,1)</f>
        <v>0</v>
      </c>
    </row>
    <row r="9155" spans="1:17" x14ac:dyDescent="0.3">
      <c r="A9155">
        <f>_xlfn.XLOOKUP(C9155,kamus!$B$2:$B$87,kamus!$A$2:$A$87,0,0,1)</f>
        <v>20</v>
      </c>
      <c r="B9155" t="str">
        <f>_xlfn.XLOOKUP(C9155,kamus!$B$2:$B$87,kamus!$D$2:$D$87,"dihapus",0,1)</f>
        <v>Godean 1</v>
      </c>
      <c r="C9155" t="s">
        <v>247</v>
      </c>
      <c r="D9155">
        <f>_xlfn.XLOOKUP(C9155,kamus!$B$2:$B$87,kamus!$J$2:$J$87,"dihapus",0,1)</f>
        <v>1</v>
      </c>
      <c r="E9155">
        <f t="shared" ref="E9155:E9218" si="1005">IF(D9155=0,0,IF(H9155&lt;2021,0,IF(AND(H9155=2021,G9155&lt;5),0,1)))</f>
        <v>1</v>
      </c>
      <c r="F9155" s="14">
        <v>45566</v>
      </c>
      <c r="G9155" s="1">
        <f t="shared" ref="G9155:G9218" si="1006">MONTH(F9155)</f>
        <v>10</v>
      </c>
      <c r="H9155" s="1">
        <f t="shared" ref="H9155:H9218" si="1007">YEAR(F9155)</f>
        <v>2024</v>
      </c>
      <c r="I9155">
        <v>0</v>
      </c>
      <c r="J9155">
        <v>0</v>
      </c>
      <c r="K9155">
        <f t="shared" si="1001"/>
        <v>0</v>
      </c>
      <c r="L9155">
        <v>9679</v>
      </c>
      <c r="M9155" s="6">
        <f t="shared" si="1002"/>
        <v>0</v>
      </c>
      <c r="N9155" s="6">
        <f t="shared" si="1003"/>
        <v>0</v>
      </c>
      <c r="O9155" s="6">
        <f t="shared" si="1004"/>
        <v>0</v>
      </c>
      <c r="Q9155">
        <f>_xlfn.XLOOKUP(C9155&amp;G9155&amp;H9155,covid!$E$2:$E$2184,covid!$D$2:$D$2184,0,0,1)</f>
        <v>0</v>
      </c>
    </row>
    <row r="9156" spans="1:17" x14ac:dyDescent="0.3">
      <c r="A9156">
        <f>_xlfn.XLOOKUP(C9156,kamus!$B$2:$B$87,kamus!$A$2:$A$87,0,0,1)</f>
        <v>21</v>
      </c>
      <c r="B9156" t="str">
        <f>_xlfn.XLOOKUP(C9156,kamus!$B$2:$B$87,kamus!$D$2:$D$87,"dihapus",0,1)</f>
        <v>Godean 1</v>
      </c>
      <c r="C9156" t="s">
        <v>250</v>
      </c>
      <c r="D9156">
        <f>_xlfn.XLOOKUP(C9156,kamus!$B$2:$B$87,kamus!$J$2:$J$87,"dihapus",0,1)</f>
        <v>1</v>
      </c>
      <c r="E9156">
        <f t="shared" si="1005"/>
        <v>1</v>
      </c>
      <c r="F9156" s="14">
        <v>45566</v>
      </c>
      <c r="G9156" s="1">
        <f t="shared" si="1006"/>
        <v>10</v>
      </c>
      <c r="H9156" s="1">
        <f t="shared" si="1007"/>
        <v>2024</v>
      </c>
      <c r="I9156">
        <v>0</v>
      </c>
      <c r="J9156">
        <v>0</v>
      </c>
      <c r="K9156">
        <f t="shared" si="1001"/>
        <v>0</v>
      </c>
      <c r="L9156">
        <v>10201</v>
      </c>
      <c r="M9156" s="6">
        <f t="shared" si="1002"/>
        <v>0</v>
      </c>
      <c r="N9156" s="6">
        <f t="shared" si="1003"/>
        <v>0</v>
      </c>
      <c r="O9156" s="6">
        <f t="shared" si="1004"/>
        <v>0</v>
      </c>
      <c r="Q9156">
        <f>_xlfn.XLOOKUP(C9156&amp;G9156&amp;H9156,covid!$E$2:$E$2184,covid!$D$2:$D$2184,0,0,1)</f>
        <v>0</v>
      </c>
    </row>
    <row r="9157" spans="1:17" x14ac:dyDescent="0.3">
      <c r="A9157">
        <f>_xlfn.XLOOKUP(C9157,kamus!$B$2:$B$87,kamus!$A$2:$A$87,0,0,1)</f>
        <v>19</v>
      </c>
      <c r="B9157" t="str">
        <f>_xlfn.XLOOKUP(C9157,kamus!$B$2:$B$87,kamus!$D$2:$D$87,"dihapus",0,1)</f>
        <v>Godean 1</v>
      </c>
      <c r="C9157" t="s">
        <v>251</v>
      </c>
      <c r="D9157">
        <f>_xlfn.XLOOKUP(C9157,kamus!$B$2:$B$87,kamus!$J$2:$J$87,"dihapus",0,1)</f>
        <v>1</v>
      </c>
      <c r="E9157">
        <f t="shared" si="1005"/>
        <v>1</v>
      </c>
      <c r="F9157" s="14">
        <v>45566</v>
      </c>
      <c r="G9157" s="1">
        <f t="shared" si="1006"/>
        <v>10</v>
      </c>
      <c r="H9157" s="1">
        <f t="shared" si="1007"/>
        <v>2024</v>
      </c>
      <c r="I9157">
        <v>0</v>
      </c>
      <c r="J9157">
        <v>1</v>
      </c>
      <c r="K9157">
        <f t="shared" si="1001"/>
        <v>1</v>
      </c>
      <c r="L9157">
        <v>9098</v>
      </c>
      <c r="M9157" s="6">
        <f t="shared" si="1002"/>
        <v>0</v>
      </c>
      <c r="N9157" s="6">
        <f t="shared" si="1003"/>
        <v>10.991426687183997</v>
      </c>
      <c r="O9157" s="6">
        <f t="shared" si="1004"/>
        <v>10.991426687183997</v>
      </c>
      <c r="Q9157">
        <f>_xlfn.XLOOKUP(C9157&amp;G9157&amp;H9157,covid!$E$2:$E$2184,covid!$D$2:$D$2184,0,0,1)</f>
        <v>0</v>
      </c>
    </row>
    <row r="9158" spans="1:17" x14ac:dyDescent="0.3">
      <c r="A9158">
        <f>_xlfn.XLOOKUP(C9158,kamus!$B$2:$B$87,kamus!$A$2:$A$87,0,0,1)</f>
        <v>18</v>
      </c>
      <c r="B9158" t="str">
        <f>_xlfn.XLOOKUP(C9158,kamus!$B$2:$B$87,kamus!$D$2:$D$87,"dihapus",0,1)</f>
        <v>Godean 1</v>
      </c>
      <c r="C9158" t="s">
        <v>252</v>
      </c>
      <c r="D9158">
        <f>_xlfn.XLOOKUP(C9158,kamus!$B$2:$B$87,kamus!$J$2:$J$87,"dihapus",0,1)</f>
        <v>0</v>
      </c>
      <c r="E9158">
        <f t="shared" si="1005"/>
        <v>0</v>
      </c>
      <c r="F9158" s="14">
        <v>45566</v>
      </c>
      <c r="G9158" s="1">
        <f t="shared" si="1006"/>
        <v>10</v>
      </c>
      <c r="H9158" s="1">
        <f t="shared" si="1007"/>
        <v>2024</v>
      </c>
      <c r="I9158">
        <v>0</v>
      </c>
      <c r="J9158">
        <v>0</v>
      </c>
      <c r="K9158">
        <f t="shared" si="1001"/>
        <v>0</v>
      </c>
      <c r="L9158">
        <v>6563</v>
      </c>
      <c r="M9158" s="6">
        <f t="shared" si="1002"/>
        <v>0</v>
      </c>
      <c r="N9158" s="6">
        <f t="shared" si="1003"/>
        <v>0</v>
      </c>
      <c r="O9158" s="6">
        <f t="shared" si="1004"/>
        <v>0</v>
      </c>
      <c r="Q9158">
        <f>_xlfn.XLOOKUP(C9158&amp;G9158&amp;H9158,covid!$E$2:$E$2184,covid!$D$2:$D$2184,0,0,1)</f>
        <v>0</v>
      </c>
    </row>
    <row r="9159" spans="1:17" x14ac:dyDescent="0.3">
      <c r="A9159">
        <f>_xlfn.XLOOKUP(C9159,kamus!$B$2:$B$87,kamus!$A$2:$A$87,0,0,1)</f>
        <v>23</v>
      </c>
      <c r="B9159" t="str">
        <f>_xlfn.XLOOKUP(C9159,kamus!$B$2:$B$87,kamus!$D$2:$D$87,"dihapus",0,1)</f>
        <v>Godean 2</v>
      </c>
      <c r="C9159" t="s">
        <v>248</v>
      </c>
      <c r="D9159">
        <f>_xlfn.XLOOKUP(C9159,kamus!$B$2:$B$87,kamus!$J$2:$J$87,"dihapus",0,1)</f>
        <v>1</v>
      </c>
      <c r="E9159">
        <f t="shared" si="1005"/>
        <v>1</v>
      </c>
      <c r="F9159" s="14">
        <v>45566</v>
      </c>
      <c r="G9159" s="1">
        <f t="shared" si="1006"/>
        <v>10</v>
      </c>
      <c r="H9159" s="1">
        <f t="shared" si="1007"/>
        <v>2024</v>
      </c>
      <c r="I9159">
        <v>0</v>
      </c>
      <c r="J9159">
        <v>0</v>
      </c>
      <c r="K9159">
        <f t="shared" si="1001"/>
        <v>0</v>
      </c>
      <c r="L9159">
        <v>17324</v>
      </c>
      <c r="M9159" s="6">
        <f t="shared" si="1002"/>
        <v>0</v>
      </c>
      <c r="N9159" s="6">
        <f t="shared" si="1003"/>
        <v>0</v>
      </c>
      <c r="O9159" s="6">
        <f t="shared" si="1004"/>
        <v>0</v>
      </c>
      <c r="Q9159">
        <f>_xlfn.XLOOKUP(C9159&amp;G9159&amp;H9159,covid!$E$2:$E$2184,covid!$D$2:$D$2184,0,0,1)</f>
        <v>0</v>
      </c>
    </row>
    <row r="9160" spans="1:17" x14ac:dyDescent="0.3">
      <c r="A9160">
        <f>_xlfn.XLOOKUP(C9160,kamus!$B$2:$B$87,kamus!$A$2:$A$87,0,0,1)</f>
        <v>22</v>
      </c>
      <c r="B9160" t="str">
        <f>_xlfn.XLOOKUP(C9160,kamus!$B$2:$B$87,kamus!$D$2:$D$87,"dihapus",0,1)</f>
        <v>Godean 2</v>
      </c>
      <c r="C9160" t="s">
        <v>249</v>
      </c>
      <c r="D9160">
        <f>_xlfn.XLOOKUP(C9160,kamus!$B$2:$B$87,kamus!$J$2:$J$87,"dihapus",0,1)</f>
        <v>1</v>
      </c>
      <c r="E9160">
        <f t="shared" si="1005"/>
        <v>1</v>
      </c>
      <c r="F9160" s="14">
        <v>45566</v>
      </c>
      <c r="G9160" s="1">
        <f t="shared" si="1006"/>
        <v>10</v>
      </c>
      <c r="H9160" s="1">
        <f t="shared" si="1007"/>
        <v>2024</v>
      </c>
      <c r="I9160">
        <v>0</v>
      </c>
      <c r="J9160">
        <v>0</v>
      </c>
      <c r="K9160">
        <f t="shared" si="1001"/>
        <v>0</v>
      </c>
      <c r="L9160">
        <v>12298</v>
      </c>
      <c r="M9160" s="6">
        <f t="shared" si="1002"/>
        <v>0</v>
      </c>
      <c r="N9160" s="6">
        <f t="shared" si="1003"/>
        <v>0</v>
      </c>
      <c r="O9160" s="6">
        <f t="shared" si="1004"/>
        <v>0</v>
      </c>
      <c r="Q9160">
        <f>_xlfn.XLOOKUP(C9160&amp;G9160&amp;H9160,covid!$E$2:$E$2184,covid!$D$2:$D$2184,0,0,1)</f>
        <v>0</v>
      </c>
    </row>
    <row r="9161" spans="1:17" x14ac:dyDescent="0.3">
      <c r="A9161">
        <f>_xlfn.XLOOKUP(C9161,kamus!$B$2:$B$87,kamus!$A$2:$A$87,0,0,1)</f>
        <v>24</v>
      </c>
      <c r="B9161" t="str">
        <f>_xlfn.XLOOKUP(C9161,kamus!$B$2:$B$87,kamus!$D$2:$D$87,"dihapus",0,1)</f>
        <v>Godean 2</v>
      </c>
      <c r="C9161" t="s">
        <v>253</v>
      </c>
      <c r="D9161">
        <f>_xlfn.XLOOKUP(C9161,kamus!$B$2:$B$87,kamus!$J$2:$J$87,"dihapus",0,1)</f>
        <v>0</v>
      </c>
      <c r="E9161">
        <f t="shared" si="1005"/>
        <v>0</v>
      </c>
      <c r="F9161" s="14">
        <v>45566</v>
      </c>
      <c r="G9161" s="1">
        <f t="shared" si="1006"/>
        <v>10</v>
      </c>
      <c r="H9161" s="1">
        <f t="shared" si="1007"/>
        <v>2024</v>
      </c>
      <c r="I9161">
        <v>0</v>
      </c>
      <c r="J9161">
        <v>0</v>
      </c>
      <c r="K9161">
        <f t="shared" si="1001"/>
        <v>0</v>
      </c>
      <c r="L9161">
        <v>7040</v>
      </c>
      <c r="M9161" s="6">
        <f t="shared" si="1002"/>
        <v>0</v>
      </c>
      <c r="N9161" s="6">
        <f t="shared" si="1003"/>
        <v>0</v>
      </c>
      <c r="O9161" s="6">
        <f t="shared" si="1004"/>
        <v>0</v>
      </c>
      <c r="Q9161">
        <f>_xlfn.XLOOKUP(C9161&amp;G9161&amp;H9161,covid!$E$2:$E$2184,covid!$D$2:$D$2184,0,0,1)</f>
        <v>0</v>
      </c>
    </row>
    <row r="9162" spans="1:17" x14ac:dyDescent="0.3">
      <c r="A9162">
        <f>_xlfn.XLOOKUP(C9162,kamus!$B$2:$B$87,kamus!$A$2:$A$87,0,0,1)</f>
        <v>27</v>
      </c>
      <c r="B9162" t="str">
        <f>_xlfn.XLOOKUP(C9162,kamus!$B$2:$B$87,kamus!$D$2:$D$87,"dihapus",0,1)</f>
        <v>Kalasan</v>
      </c>
      <c r="C9162" t="s">
        <v>235</v>
      </c>
      <c r="D9162">
        <f>_xlfn.XLOOKUP(C9162,kamus!$B$2:$B$87,kamus!$J$2:$J$87,"dihapus",0,1)</f>
        <v>1</v>
      </c>
      <c r="E9162">
        <f t="shared" si="1005"/>
        <v>1</v>
      </c>
      <c r="F9162" s="14">
        <v>45566</v>
      </c>
      <c r="G9162" s="1">
        <f t="shared" si="1006"/>
        <v>10</v>
      </c>
      <c r="H9162" s="1">
        <f t="shared" si="1007"/>
        <v>2024</v>
      </c>
      <c r="I9162">
        <v>1</v>
      </c>
      <c r="J9162">
        <v>3</v>
      </c>
      <c r="K9162">
        <f t="shared" si="1001"/>
        <v>4</v>
      </c>
      <c r="L9162">
        <v>38083</v>
      </c>
      <c r="M9162" s="6">
        <f t="shared" si="1002"/>
        <v>2.6258435522411574</v>
      </c>
      <c r="N9162" s="6">
        <f t="shared" si="1003"/>
        <v>7.8775306567234722</v>
      </c>
      <c r="O9162" s="6">
        <f t="shared" si="1004"/>
        <v>10.50337420896463</v>
      </c>
      <c r="Q9162">
        <f>_xlfn.XLOOKUP(C9162&amp;G9162&amp;H9162,covid!$E$2:$E$2184,covid!$D$2:$D$2184,0,0,1)</f>
        <v>0</v>
      </c>
    </row>
    <row r="9163" spans="1:17" x14ac:dyDescent="0.3">
      <c r="A9163">
        <f>_xlfn.XLOOKUP(C9163,kamus!$B$2:$B$87,kamus!$A$2:$A$87,0,0,1)</f>
        <v>28</v>
      </c>
      <c r="B9163" t="str">
        <f>_xlfn.XLOOKUP(C9163,kamus!$B$2:$B$87,kamus!$D$2:$D$87,"dihapus",0,1)</f>
        <v>Kalasan</v>
      </c>
      <c r="C9163" t="s">
        <v>239</v>
      </c>
      <c r="D9163">
        <f>_xlfn.XLOOKUP(C9163,kamus!$B$2:$B$87,kamus!$J$2:$J$87,"dihapus",0,1)</f>
        <v>0</v>
      </c>
      <c r="E9163">
        <f t="shared" si="1005"/>
        <v>0</v>
      </c>
      <c r="F9163" s="14">
        <v>45566</v>
      </c>
      <c r="G9163" s="1">
        <f t="shared" si="1006"/>
        <v>10</v>
      </c>
      <c r="H9163" s="1">
        <f t="shared" si="1007"/>
        <v>2024</v>
      </c>
      <c r="I9163">
        <v>0</v>
      </c>
      <c r="J9163">
        <v>1</v>
      </c>
      <c r="K9163">
        <f t="shared" si="1001"/>
        <v>1</v>
      </c>
      <c r="L9163">
        <v>13653</v>
      </c>
      <c r="M9163" s="6">
        <f t="shared" si="1002"/>
        <v>0</v>
      </c>
      <c r="N9163" s="6">
        <f t="shared" si="1003"/>
        <v>7.3243975683000064</v>
      </c>
      <c r="O9163" s="6">
        <f t="shared" si="1004"/>
        <v>7.3243975683000064</v>
      </c>
      <c r="Q9163">
        <f>_xlfn.XLOOKUP(C9163&amp;G9163&amp;H9163,covid!$E$2:$E$2184,covid!$D$2:$D$2184,0,0,1)</f>
        <v>0</v>
      </c>
    </row>
    <row r="9164" spans="1:17" x14ac:dyDescent="0.3">
      <c r="A9164">
        <f>_xlfn.XLOOKUP(C9164,kamus!$B$2:$B$87,kamus!$A$2:$A$87,0,0,1)</f>
        <v>25</v>
      </c>
      <c r="B9164" t="str">
        <f>_xlfn.XLOOKUP(C9164,kamus!$B$2:$B$87,kamus!$D$2:$D$87,"dihapus",0,1)</f>
        <v>Kalasan</v>
      </c>
      <c r="C9164" t="s">
        <v>265</v>
      </c>
      <c r="D9164">
        <f>_xlfn.XLOOKUP(C9164,kamus!$B$2:$B$87,kamus!$J$2:$J$87,"dihapus",0,1)</f>
        <v>1</v>
      </c>
      <c r="E9164">
        <f t="shared" si="1005"/>
        <v>1</v>
      </c>
      <c r="F9164" s="14">
        <v>45566</v>
      </c>
      <c r="G9164" s="1">
        <f t="shared" si="1006"/>
        <v>10</v>
      </c>
      <c r="H9164" s="1">
        <f t="shared" si="1007"/>
        <v>2024</v>
      </c>
      <c r="I9164">
        <v>0</v>
      </c>
      <c r="J9164">
        <v>1</v>
      </c>
      <c r="K9164">
        <f t="shared" si="1001"/>
        <v>1</v>
      </c>
      <c r="L9164">
        <v>17055</v>
      </c>
      <c r="M9164" s="6">
        <f t="shared" si="1002"/>
        <v>0</v>
      </c>
      <c r="N9164" s="6">
        <f t="shared" si="1003"/>
        <v>5.8633831720902965</v>
      </c>
      <c r="O9164" s="6">
        <f t="shared" si="1004"/>
        <v>5.8633831720902965</v>
      </c>
      <c r="Q9164">
        <f>_xlfn.XLOOKUP(C9164&amp;G9164&amp;H9164,covid!$E$2:$E$2184,covid!$D$2:$D$2184,0,0,1)</f>
        <v>0</v>
      </c>
    </row>
    <row r="9165" spans="1:17" x14ac:dyDescent="0.3">
      <c r="A9165">
        <f>_xlfn.XLOOKUP(C9165,kamus!$B$2:$B$87,kamus!$A$2:$A$87,0,0,1)</f>
        <v>26</v>
      </c>
      <c r="B9165" t="str">
        <f>_xlfn.XLOOKUP(C9165,kamus!$B$2:$B$87,kamus!$D$2:$D$87,"dihapus",0,1)</f>
        <v>Kalasan</v>
      </c>
      <c r="C9165" t="s">
        <v>269</v>
      </c>
      <c r="D9165">
        <f>_xlfn.XLOOKUP(C9165,kamus!$B$2:$B$87,kamus!$J$2:$J$87,"dihapus",0,1)</f>
        <v>1</v>
      </c>
      <c r="E9165">
        <f t="shared" si="1005"/>
        <v>1</v>
      </c>
      <c r="F9165" s="14">
        <v>45566</v>
      </c>
      <c r="G9165" s="1">
        <f t="shared" si="1006"/>
        <v>10</v>
      </c>
      <c r="H9165" s="1">
        <f t="shared" si="1007"/>
        <v>2024</v>
      </c>
      <c r="I9165">
        <v>0</v>
      </c>
      <c r="J9165">
        <v>2</v>
      </c>
      <c r="K9165">
        <f t="shared" si="1001"/>
        <v>2</v>
      </c>
      <c r="L9165">
        <v>18465</v>
      </c>
      <c r="M9165" s="6">
        <f t="shared" si="1002"/>
        <v>0</v>
      </c>
      <c r="N9165" s="6">
        <f t="shared" si="1003"/>
        <v>10.831302464121311</v>
      </c>
      <c r="O9165" s="6">
        <f t="shared" si="1004"/>
        <v>10.831302464121311</v>
      </c>
      <c r="Q9165">
        <f>_xlfn.XLOOKUP(C9165&amp;G9165&amp;H9165,covid!$E$2:$E$2184,covid!$D$2:$D$2184,0,0,1)</f>
        <v>0</v>
      </c>
    </row>
    <row r="9166" spans="1:17" x14ac:dyDescent="0.3">
      <c r="A9166">
        <f>_xlfn.XLOOKUP(C9166,kamus!$B$2:$B$87,kamus!$A$2:$A$87,0,0,1)</f>
        <v>33</v>
      </c>
      <c r="B9166" t="str">
        <f>_xlfn.XLOOKUP(C9166,kamus!$B$2:$B$87,kamus!$D$2:$D$87,"dihapus",0,1)</f>
        <v>Minggir</v>
      </c>
      <c r="C9166" t="s">
        <v>241</v>
      </c>
      <c r="D9166">
        <f>_xlfn.XLOOKUP(C9166,kamus!$B$2:$B$87,kamus!$J$2:$J$87,"dihapus",0,1)</f>
        <v>0</v>
      </c>
      <c r="E9166">
        <f t="shared" si="1005"/>
        <v>0</v>
      </c>
      <c r="F9166" s="14">
        <v>45566</v>
      </c>
      <c r="G9166" s="1">
        <f t="shared" si="1006"/>
        <v>10</v>
      </c>
      <c r="H9166" s="1">
        <f t="shared" si="1007"/>
        <v>2024</v>
      </c>
      <c r="I9166">
        <v>0</v>
      </c>
      <c r="J9166">
        <v>0</v>
      </c>
      <c r="K9166">
        <f t="shared" si="1001"/>
        <v>0</v>
      </c>
      <c r="L9166">
        <v>8245</v>
      </c>
      <c r="M9166" s="6">
        <f t="shared" si="1002"/>
        <v>0</v>
      </c>
      <c r="N9166" s="6">
        <f t="shared" si="1003"/>
        <v>0</v>
      </c>
      <c r="O9166" s="6">
        <f t="shared" si="1004"/>
        <v>0</v>
      </c>
      <c r="Q9166">
        <f>_xlfn.XLOOKUP(C9166&amp;G9166&amp;H9166,covid!$E$2:$E$2184,covid!$D$2:$D$2184,0,0,1)</f>
        <v>0</v>
      </c>
    </row>
    <row r="9167" spans="1:17" x14ac:dyDescent="0.3">
      <c r="A9167">
        <f>_xlfn.XLOOKUP(C9167,kamus!$B$2:$B$87,kamus!$A$2:$A$87,0,0,1)</f>
        <v>31</v>
      </c>
      <c r="B9167" t="str">
        <f>_xlfn.XLOOKUP(C9167,kamus!$B$2:$B$87,kamus!$D$2:$D$87,"dihapus",0,1)</f>
        <v>Minggir</v>
      </c>
      <c r="C9167" t="s">
        <v>242</v>
      </c>
      <c r="D9167">
        <f>_xlfn.XLOOKUP(C9167,kamus!$B$2:$B$87,kamus!$J$2:$J$87,"dihapus",0,1)</f>
        <v>0</v>
      </c>
      <c r="E9167">
        <f t="shared" si="1005"/>
        <v>0</v>
      </c>
      <c r="F9167" s="14">
        <v>45566</v>
      </c>
      <c r="G9167" s="1">
        <f t="shared" si="1006"/>
        <v>10</v>
      </c>
      <c r="H9167" s="1">
        <f t="shared" si="1007"/>
        <v>2024</v>
      </c>
      <c r="I9167">
        <v>0</v>
      </c>
      <c r="J9167">
        <v>0</v>
      </c>
      <c r="K9167">
        <f t="shared" si="1001"/>
        <v>0</v>
      </c>
      <c r="L9167">
        <v>3613</v>
      </c>
      <c r="M9167" s="6">
        <f t="shared" si="1002"/>
        <v>0</v>
      </c>
      <c r="N9167" s="6">
        <f t="shared" si="1003"/>
        <v>0</v>
      </c>
      <c r="O9167" s="6">
        <f t="shared" si="1004"/>
        <v>0</v>
      </c>
      <c r="Q9167">
        <f>_xlfn.XLOOKUP(C9167&amp;G9167&amp;H9167,covid!$E$2:$E$2184,covid!$D$2:$D$2184,0,0,1)</f>
        <v>0</v>
      </c>
    </row>
    <row r="9168" spans="1:17" x14ac:dyDescent="0.3">
      <c r="A9168">
        <f>_xlfn.XLOOKUP(C9168,kamus!$B$2:$B$87,kamus!$A$2:$A$87,0,0,1)</f>
        <v>32</v>
      </c>
      <c r="B9168" t="str">
        <f>_xlfn.XLOOKUP(C9168,kamus!$B$2:$B$87,kamus!$D$2:$D$87,"dihapus",0,1)</f>
        <v>Minggir</v>
      </c>
      <c r="C9168" t="s">
        <v>243</v>
      </c>
      <c r="D9168">
        <f>_xlfn.XLOOKUP(C9168,kamus!$B$2:$B$87,kamus!$J$2:$J$87,"dihapus",0,1)</f>
        <v>0</v>
      </c>
      <c r="E9168">
        <f t="shared" si="1005"/>
        <v>0</v>
      </c>
      <c r="F9168" s="14">
        <v>45566</v>
      </c>
      <c r="G9168" s="1">
        <f t="shared" si="1006"/>
        <v>10</v>
      </c>
      <c r="H9168" s="1">
        <f t="shared" si="1007"/>
        <v>2024</v>
      </c>
      <c r="I9168">
        <v>0</v>
      </c>
      <c r="J9168">
        <v>0</v>
      </c>
      <c r="K9168">
        <f t="shared" si="1001"/>
        <v>0</v>
      </c>
      <c r="L9168">
        <v>6986</v>
      </c>
      <c r="M9168" s="6">
        <f t="shared" si="1002"/>
        <v>0</v>
      </c>
      <c r="N9168" s="6">
        <f t="shared" si="1003"/>
        <v>0</v>
      </c>
      <c r="O9168" s="6">
        <f t="shared" si="1004"/>
        <v>0</v>
      </c>
      <c r="Q9168">
        <f>_xlfn.XLOOKUP(C9168&amp;G9168&amp;H9168,covid!$E$2:$E$2184,covid!$D$2:$D$2184,0,0,1)</f>
        <v>0</v>
      </c>
    </row>
    <row r="9169" spans="1:17" x14ac:dyDescent="0.3">
      <c r="A9169">
        <f>_xlfn.XLOOKUP(C9169,kamus!$B$2:$B$87,kamus!$A$2:$A$87,0,0,1)</f>
        <v>30</v>
      </c>
      <c r="B9169" t="str">
        <f>_xlfn.XLOOKUP(C9169,kamus!$B$2:$B$87,kamus!$D$2:$D$87,"dihapus",0,1)</f>
        <v>Minggir</v>
      </c>
      <c r="C9169" t="s">
        <v>244</v>
      </c>
      <c r="D9169">
        <f>_xlfn.XLOOKUP(C9169,kamus!$B$2:$B$87,kamus!$J$2:$J$87,"dihapus",0,1)</f>
        <v>0</v>
      </c>
      <c r="E9169">
        <f t="shared" si="1005"/>
        <v>0</v>
      </c>
      <c r="F9169" s="14">
        <v>45566</v>
      </c>
      <c r="G9169" s="1">
        <f t="shared" si="1006"/>
        <v>10</v>
      </c>
      <c r="H9169" s="1">
        <f t="shared" si="1007"/>
        <v>2024</v>
      </c>
      <c r="I9169">
        <v>1</v>
      </c>
      <c r="J9169">
        <v>1</v>
      </c>
      <c r="K9169">
        <f t="shared" si="1001"/>
        <v>2</v>
      </c>
      <c r="L9169">
        <v>8719</v>
      </c>
      <c r="M9169" s="6">
        <f t="shared" si="1002"/>
        <v>11.469205184080744</v>
      </c>
      <c r="N9169" s="6">
        <f t="shared" si="1003"/>
        <v>11.469205184080744</v>
      </c>
      <c r="O9169" s="6">
        <f t="shared" si="1004"/>
        <v>22.938410368161488</v>
      </c>
      <c r="Q9169">
        <f>_xlfn.XLOOKUP(C9169&amp;G9169&amp;H9169,covid!$E$2:$E$2184,covid!$D$2:$D$2184,0,0,1)</f>
        <v>0</v>
      </c>
    </row>
    <row r="9170" spans="1:17" x14ac:dyDescent="0.3">
      <c r="A9170">
        <f>_xlfn.XLOOKUP(C9170,kamus!$B$2:$B$87,kamus!$A$2:$A$87,0,0,1)</f>
        <v>29</v>
      </c>
      <c r="B9170" t="str">
        <f>_xlfn.XLOOKUP(C9170,kamus!$B$2:$B$87,kamus!$D$2:$D$87,"dihapus",0,1)</f>
        <v>Minggir</v>
      </c>
      <c r="C9170" t="s">
        <v>245</v>
      </c>
      <c r="D9170">
        <f>_xlfn.XLOOKUP(C9170,kamus!$B$2:$B$87,kamus!$J$2:$J$87,"dihapus",0,1)</f>
        <v>0</v>
      </c>
      <c r="E9170">
        <f t="shared" si="1005"/>
        <v>0</v>
      </c>
      <c r="F9170" s="14">
        <v>45566</v>
      </c>
      <c r="G9170" s="1">
        <f t="shared" si="1006"/>
        <v>10</v>
      </c>
      <c r="H9170" s="1">
        <f t="shared" si="1007"/>
        <v>2024</v>
      </c>
      <c r="I9170">
        <v>0</v>
      </c>
      <c r="J9170">
        <v>0</v>
      </c>
      <c r="K9170">
        <f t="shared" si="1001"/>
        <v>0</v>
      </c>
      <c r="L9170">
        <v>5131</v>
      </c>
      <c r="M9170" s="6">
        <f t="shared" si="1002"/>
        <v>0</v>
      </c>
      <c r="N9170" s="6">
        <f t="shared" si="1003"/>
        <v>0</v>
      </c>
      <c r="O9170" s="6">
        <f t="shared" si="1004"/>
        <v>0</v>
      </c>
      <c r="Q9170">
        <f>_xlfn.XLOOKUP(C9170&amp;G9170&amp;H9170,covid!$E$2:$E$2184,covid!$D$2:$D$2184,0,0,1)</f>
        <v>0</v>
      </c>
    </row>
    <row r="9171" spans="1:17" x14ac:dyDescent="0.3">
      <c r="A9171">
        <f>_xlfn.XLOOKUP(C9171,kamus!$B$2:$B$87,kamus!$A$2:$A$87,0,0,1)</f>
        <v>35</v>
      </c>
      <c r="B9171" t="str">
        <f>_xlfn.XLOOKUP(C9171,kamus!$B$2:$B$87,kamus!$D$2:$D$87,"dihapus",0,1)</f>
        <v>Mlati 1</v>
      </c>
      <c r="C9171" t="s">
        <v>240</v>
      </c>
      <c r="D9171">
        <f>_xlfn.XLOOKUP(C9171,kamus!$B$2:$B$87,kamus!$J$2:$J$87,"dihapus",0,1)</f>
        <v>1</v>
      </c>
      <c r="E9171">
        <f t="shared" si="1005"/>
        <v>1</v>
      </c>
      <c r="F9171" s="14">
        <v>45566</v>
      </c>
      <c r="G9171" s="1">
        <f t="shared" si="1006"/>
        <v>10</v>
      </c>
      <c r="H9171" s="1">
        <f t="shared" si="1007"/>
        <v>2024</v>
      </c>
      <c r="I9171">
        <v>0</v>
      </c>
      <c r="J9171">
        <v>1</v>
      </c>
      <c r="K9171">
        <f t="shared" si="1001"/>
        <v>1</v>
      </c>
      <c r="L9171">
        <v>18761</v>
      </c>
      <c r="M9171" s="6">
        <f t="shared" si="1002"/>
        <v>0</v>
      </c>
      <c r="N9171" s="6">
        <f t="shared" si="1003"/>
        <v>5.3302062789829971</v>
      </c>
      <c r="O9171" s="6">
        <f t="shared" si="1004"/>
        <v>5.3302062789829971</v>
      </c>
      <c r="Q9171">
        <f>_xlfn.XLOOKUP(C9171&amp;G9171&amp;H9171,covid!$E$2:$E$2184,covid!$D$2:$D$2184,0,0,1)</f>
        <v>0</v>
      </c>
    </row>
    <row r="9172" spans="1:17" x14ac:dyDescent="0.3">
      <c r="A9172">
        <f>_xlfn.XLOOKUP(C9172,kamus!$B$2:$B$87,kamus!$A$2:$A$87,0,0,1)</f>
        <v>34</v>
      </c>
      <c r="B9172" t="str">
        <f>_xlfn.XLOOKUP(C9172,kamus!$B$2:$B$87,kamus!$D$2:$D$87,"dihapus",0,1)</f>
        <v>Mlati 1</v>
      </c>
      <c r="C9172" t="s">
        <v>254</v>
      </c>
      <c r="D9172">
        <f>_xlfn.XLOOKUP(C9172,kamus!$B$2:$B$87,kamus!$J$2:$J$87,"dihapus",0,1)</f>
        <v>1</v>
      </c>
      <c r="E9172">
        <f t="shared" si="1005"/>
        <v>1</v>
      </c>
      <c r="F9172" s="14">
        <v>45566</v>
      </c>
      <c r="G9172" s="1">
        <f t="shared" si="1006"/>
        <v>10</v>
      </c>
      <c r="H9172" s="1">
        <f t="shared" si="1007"/>
        <v>2024</v>
      </c>
      <c r="I9172">
        <v>0</v>
      </c>
      <c r="J9172">
        <v>4</v>
      </c>
      <c r="K9172">
        <f t="shared" si="1001"/>
        <v>4</v>
      </c>
      <c r="L9172">
        <v>35111</v>
      </c>
      <c r="M9172" s="6">
        <f t="shared" si="1002"/>
        <v>0</v>
      </c>
      <c r="N9172" s="6">
        <f t="shared" si="1003"/>
        <v>11.392441115319986</v>
      </c>
      <c r="O9172" s="6">
        <f t="shared" si="1004"/>
        <v>11.392441115319986</v>
      </c>
      <c r="Q9172">
        <f>_xlfn.XLOOKUP(C9172&amp;G9172&amp;H9172,covid!$E$2:$E$2184,covid!$D$2:$D$2184,0,0,1)</f>
        <v>0</v>
      </c>
    </row>
    <row r="9173" spans="1:17" x14ac:dyDescent="0.3">
      <c r="A9173">
        <f>_xlfn.XLOOKUP(C9173,kamus!$B$2:$B$87,kamus!$A$2:$A$87,0,0,1)</f>
        <v>38</v>
      </c>
      <c r="B9173" t="str">
        <f>_xlfn.XLOOKUP(C9173,kamus!$B$2:$B$87,kamus!$D$2:$D$87,"dihapus",0,1)</f>
        <v>Mlati 2</v>
      </c>
      <c r="C9173" t="s">
        <v>258</v>
      </c>
      <c r="D9173">
        <f>_xlfn.XLOOKUP(C9173,kamus!$B$2:$B$87,kamus!$J$2:$J$87,"dihapus",0,1)</f>
        <v>0</v>
      </c>
      <c r="E9173">
        <f t="shared" si="1005"/>
        <v>0</v>
      </c>
      <c r="F9173" s="14">
        <v>45566</v>
      </c>
      <c r="G9173" s="1">
        <f t="shared" si="1006"/>
        <v>10</v>
      </c>
      <c r="H9173" s="1">
        <f t="shared" si="1007"/>
        <v>2024</v>
      </c>
      <c r="I9173">
        <v>0</v>
      </c>
      <c r="J9173">
        <v>0</v>
      </c>
      <c r="K9173">
        <f t="shared" si="1001"/>
        <v>0</v>
      </c>
      <c r="L9173">
        <v>16543</v>
      </c>
      <c r="M9173" s="6">
        <f t="shared" si="1002"/>
        <v>0</v>
      </c>
      <c r="N9173" s="6">
        <f t="shared" si="1003"/>
        <v>0</v>
      </c>
      <c r="O9173" s="6">
        <f t="shared" si="1004"/>
        <v>0</v>
      </c>
      <c r="Q9173">
        <f>_xlfn.XLOOKUP(C9173&amp;G9173&amp;H9173,covid!$E$2:$E$2184,covid!$D$2:$D$2184,0,0,1)</f>
        <v>0</v>
      </c>
    </row>
    <row r="9174" spans="1:17" x14ac:dyDescent="0.3">
      <c r="A9174">
        <f>_xlfn.XLOOKUP(C9174,kamus!$B$2:$B$87,kamus!$A$2:$A$87,0,0,1)</f>
        <v>36</v>
      </c>
      <c r="B9174" t="str">
        <f>_xlfn.XLOOKUP(C9174,kamus!$B$2:$B$87,kamus!$D$2:$D$87,"dihapus",0,1)</f>
        <v>Mlati 2</v>
      </c>
      <c r="C9174" t="s">
        <v>268</v>
      </c>
      <c r="D9174">
        <f>_xlfn.XLOOKUP(C9174,kamus!$B$2:$B$87,kamus!$J$2:$J$87,"dihapus",0,1)</f>
        <v>1</v>
      </c>
      <c r="E9174">
        <f t="shared" si="1005"/>
        <v>1</v>
      </c>
      <c r="F9174" s="14">
        <v>45566</v>
      </c>
      <c r="G9174" s="1">
        <f t="shared" si="1006"/>
        <v>10</v>
      </c>
      <c r="H9174" s="1">
        <f t="shared" si="1007"/>
        <v>2024</v>
      </c>
      <c r="I9174">
        <v>0</v>
      </c>
      <c r="J9174">
        <v>0</v>
      </c>
      <c r="K9174">
        <f t="shared" si="1001"/>
        <v>0</v>
      </c>
      <c r="L9174">
        <v>11450</v>
      </c>
      <c r="M9174" s="6">
        <f t="shared" si="1002"/>
        <v>0</v>
      </c>
      <c r="N9174" s="6">
        <f t="shared" si="1003"/>
        <v>0</v>
      </c>
      <c r="O9174" s="6">
        <f t="shared" si="1004"/>
        <v>0</v>
      </c>
      <c r="Q9174">
        <f>_xlfn.XLOOKUP(C9174&amp;G9174&amp;H9174,covid!$E$2:$E$2184,covid!$D$2:$D$2184,0,0,1)</f>
        <v>0</v>
      </c>
    </row>
    <row r="9175" spans="1:17" x14ac:dyDescent="0.3">
      <c r="A9175">
        <f>_xlfn.XLOOKUP(C9175,kamus!$B$2:$B$87,kamus!$A$2:$A$87,0,0,1)</f>
        <v>37</v>
      </c>
      <c r="B9175" t="str">
        <f>_xlfn.XLOOKUP(C9175,kamus!$B$2:$B$87,kamus!$D$2:$D$87,"dihapus",0,1)</f>
        <v>Mlati 2</v>
      </c>
      <c r="C9175" t="s">
        <v>270</v>
      </c>
      <c r="D9175">
        <f>_xlfn.XLOOKUP(C9175,kamus!$B$2:$B$87,kamus!$J$2:$J$87,"dihapus",0,1)</f>
        <v>1</v>
      </c>
      <c r="E9175">
        <f t="shared" si="1005"/>
        <v>1</v>
      </c>
      <c r="F9175" s="14">
        <v>45566</v>
      </c>
      <c r="G9175" s="1">
        <f t="shared" si="1006"/>
        <v>10</v>
      </c>
      <c r="H9175" s="1">
        <f t="shared" si="1007"/>
        <v>2024</v>
      </c>
      <c r="I9175">
        <v>0</v>
      </c>
      <c r="J9175">
        <v>0</v>
      </c>
      <c r="K9175">
        <f t="shared" si="1001"/>
        <v>0</v>
      </c>
      <c r="L9175">
        <v>13603</v>
      </c>
      <c r="M9175" s="6">
        <f t="shared" si="1002"/>
        <v>0</v>
      </c>
      <c r="N9175" s="6">
        <f t="shared" si="1003"/>
        <v>0</v>
      </c>
      <c r="O9175" s="6">
        <f t="shared" si="1004"/>
        <v>0</v>
      </c>
      <c r="Q9175">
        <f>_xlfn.XLOOKUP(C9175&amp;G9175&amp;H9175,covid!$E$2:$E$2184,covid!$D$2:$D$2184,0,0,1)</f>
        <v>0</v>
      </c>
    </row>
    <row r="9176" spans="1:17" x14ac:dyDescent="0.3">
      <c r="A9176">
        <f>_xlfn.XLOOKUP(C9176,kamus!$B$2:$B$87,kamus!$A$2:$A$87,0,0,1)</f>
        <v>39</v>
      </c>
      <c r="B9176" t="str">
        <f>_xlfn.XLOOKUP(C9176,kamus!$B$2:$B$87,kamus!$D$2:$D$87,"dihapus",0,1)</f>
        <v>Moyudan</v>
      </c>
      <c r="C9176" t="s">
        <v>259</v>
      </c>
      <c r="D9176">
        <f>_xlfn.XLOOKUP(C9176,kamus!$B$2:$B$87,kamus!$J$2:$J$87,"dihapus",0,1)</f>
        <v>0</v>
      </c>
      <c r="E9176">
        <f t="shared" si="1005"/>
        <v>0</v>
      </c>
      <c r="F9176" s="14">
        <v>45566</v>
      </c>
      <c r="G9176" s="1">
        <f t="shared" si="1006"/>
        <v>10</v>
      </c>
      <c r="H9176" s="1">
        <f t="shared" si="1007"/>
        <v>2024</v>
      </c>
      <c r="I9176">
        <v>0</v>
      </c>
      <c r="J9176">
        <v>0</v>
      </c>
      <c r="K9176">
        <f t="shared" si="1001"/>
        <v>0</v>
      </c>
      <c r="L9176">
        <v>11796</v>
      </c>
      <c r="M9176" s="6">
        <f t="shared" si="1002"/>
        <v>0</v>
      </c>
      <c r="N9176" s="6">
        <f t="shared" si="1003"/>
        <v>0</v>
      </c>
      <c r="O9176" s="6">
        <f t="shared" si="1004"/>
        <v>0</v>
      </c>
      <c r="Q9176">
        <f>_xlfn.XLOOKUP(C9176&amp;G9176&amp;H9176,covid!$E$2:$E$2184,covid!$D$2:$D$2184,0,0,1)</f>
        <v>0</v>
      </c>
    </row>
    <row r="9177" spans="1:17" x14ac:dyDescent="0.3">
      <c r="A9177">
        <f>_xlfn.XLOOKUP(C9177,kamus!$B$2:$B$87,kamus!$A$2:$A$87,0,0,1)</f>
        <v>42</v>
      </c>
      <c r="B9177" t="str">
        <f>_xlfn.XLOOKUP(C9177,kamus!$B$2:$B$87,kamus!$D$2:$D$87,"dihapus",0,1)</f>
        <v>Moyudan</v>
      </c>
      <c r="C9177" t="s">
        <v>260</v>
      </c>
      <c r="D9177">
        <f>_xlfn.XLOOKUP(C9177,kamus!$B$2:$B$87,kamus!$J$2:$J$87,"dihapus",0,1)</f>
        <v>0</v>
      </c>
      <c r="E9177">
        <f t="shared" si="1005"/>
        <v>0</v>
      </c>
      <c r="F9177" s="14">
        <v>45566</v>
      </c>
      <c r="G9177" s="1">
        <f t="shared" si="1006"/>
        <v>10</v>
      </c>
      <c r="H9177" s="1">
        <f t="shared" si="1007"/>
        <v>2024</v>
      </c>
      <c r="I9177">
        <v>0</v>
      </c>
      <c r="J9177">
        <v>0</v>
      </c>
      <c r="K9177">
        <f t="shared" si="1001"/>
        <v>0</v>
      </c>
      <c r="L9177">
        <v>7149</v>
      </c>
      <c r="M9177" s="6">
        <f t="shared" si="1002"/>
        <v>0</v>
      </c>
      <c r="N9177" s="6">
        <f t="shared" si="1003"/>
        <v>0</v>
      </c>
      <c r="O9177" s="6">
        <f t="shared" si="1004"/>
        <v>0</v>
      </c>
      <c r="Q9177">
        <f>_xlfn.XLOOKUP(C9177&amp;G9177&amp;H9177,covid!$E$2:$E$2184,covid!$D$2:$D$2184,0,0,1)</f>
        <v>0</v>
      </c>
    </row>
    <row r="9178" spans="1:17" x14ac:dyDescent="0.3">
      <c r="A9178">
        <f>_xlfn.XLOOKUP(C9178,kamus!$B$2:$B$87,kamus!$A$2:$A$87,0,0,1)</f>
        <v>41</v>
      </c>
      <c r="B9178" t="str">
        <f>_xlfn.XLOOKUP(C9178,kamus!$B$2:$B$87,kamus!$D$2:$D$87,"dihapus",0,1)</f>
        <v>Moyudan</v>
      </c>
      <c r="C9178" t="s">
        <v>262</v>
      </c>
      <c r="D9178">
        <f>_xlfn.XLOOKUP(C9178,kamus!$B$2:$B$87,kamus!$J$2:$J$87,"dihapus",0,1)</f>
        <v>0</v>
      </c>
      <c r="E9178">
        <f t="shared" si="1005"/>
        <v>0</v>
      </c>
      <c r="F9178" s="14">
        <v>45566</v>
      </c>
      <c r="G9178" s="1">
        <f t="shared" si="1006"/>
        <v>10</v>
      </c>
      <c r="H9178" s="1">
        <f t="shared" si="1007"/>
        <v>2024</v>
      </c>
      <c r="I9178">
        <v>0</v>
      </c>
      <c r="J9178">
        <v>1</v>
      </c>
      <c r="K9178">
        <f t="shared" si="1001"/>
        <v>1</v>
      </c>
      <c r="L9178">
        <v>6661</v>
      </c>
      <c r="M9178" s="6">
        <f t="shared" si="1002"/>
        <v>0</v>
      </c>
      <c r="N9178" s="6">
        <f t="shared" si="1003"/>
        <v>15.012760846719713</v>
      </c>
      <c r="O9178" s="6">
        <f t="shared" si="1004"/>
        <v>15.012760846719713</v>
      </c>
      <c r="Q9178">
        <f>_xlfn.XLOOKUP(C9178&amp;G9178&amp;H9178,covid!$E$2:$E$2184,covid!$D$2:$D$2184,0,0,1)</f>
        <v>0</v>
      </c>
    </row>
    <row r="9179" spans="1:17" x14ac:dyDescent="0.3">
      <c r="A9179">
        <f>_xlfn.XLOOKUP(C9179,kamus!$B$2:$B$87,kamus!$A$2:$A$87,0,0,1)</f>
        <v>40</v>
      </c>
      <c r="B9179" t="str">
        <f>_xlfn.XLOOKUP(C9179,kamus!$B$2:$B$87,kamus!$D$2:$D$87,"dihapus",0,1)</f>
        <v>Moyudan</v>
      </c>
      <c r="C9179" t="s">
        <v>264</v>
      </c>
      <c r="D9179">
        <f>_xlfn.XLOOKUP(C9179,kamus!$B$2:$B$87,kamus!$J$2:$J$87,"dihapus",0,1)</f>
        <v>0</v>
      </c>
      <c r="E9179">
        <f t="shared" si="1005"/>
        <v>0</v>
      </c>
      <c r="F9179" s="14">
        <v>45566</v>
      </c>
      <c r="G9179" s="1">
        <f t="shared" si="1006"/>
        <v>10</v>
      </c>
      <c r="H9179" s="1">
        <f t="shared" si="1007"/>
        <v>2024</v>
      </c>
      <c r="I9179">
        <v>2</v>
      </c>
      <c r="J9179">
        <v>0</v>
      </c>
      <c r="K9179">
        <f t="shared" si="1001"/>
        <v>2</v>
      </c>
      <c r="L9179">
        <v>8292</v>
      </c>
      <c r="M9179" s="6">
        <f t="shared" si="1002"/>
        <v>24.119633381572601</v>
      </c>
      <c r="N9179" s="6">
        <f t="shared" si="1003"/>
        <v>0</v>
      </c>
      <c r="O9179" s="6">
        <f t="shared" si="1004"/>
        <v>24.119633381572601</v>
      </c>
      <c r="Q9179">
        <f>_xlfn.XLOOKUP(C9179&amp;G9179&amp;H9179,covid!$E$2:$E$2184,covid!$D$2:$D$2184,0,0,1)</f>
        <v>0</v>
      </c>
    </row>
    <row r="9180" spans="1:17" x14ac:dyDescent="0.3">
      <c r="A9180">
        <f>_xlfn.XLOOKUP(C9180,kamus!$B$2:$B$87,kamus!$A$2:$A$87,0,0,1)</f>
        <v>43</v>
      </c>
      <c r="B9180" t="str">
        <f>_xlfn.XLOOKUP(C9180,kamus!$B$2:$B$87,kamus!$D$2:$D$87,"dihapus",0,1)</f>
        <v>Ngaglik 1</v>
      </c>
      <c r="C9180" t="s">
        <v>228</v>
      </c>
      <c r="D9180">
        <f>_xlfn.XLOOKUP(C9180,kamus!$B$2:$B$87,kamus!$J$2:$J$87,"dihapus",0,1)</f>
        <v>1</v>
      </c>
      <c r="E9180">
        <f t="shared" si="1005"/>
        <v>1</v>
      </c>
      <c r="F9180" s="14">
        <v>45566</v>
      </c>
      <c r="G9180" s="1">
        <f t="shared" si="1006"/>
        <v>10</v>
      </c>
      <c r="H9180" s="1">
        <f t="shared" si="1007"/>
        <v>2024</v>
      </c>
      <c r="I9180">
        <v>0</v>
      </c>
      <c r="J9180">
        <v>0</v>
      </c>
      <c r="K9180">
        <f t="shared" si="1001"/>
        <v>0</v>
      </c>
      <c r="L9180">
        <v>12621</v>
      </c>
      <c r="M9180" s="6">
        <f t="shared" si="1002"/>
        <v>0</v>
      </c>
      <c r="N9180" s="6">
        <f t="shared" si="1003"/>
        <v>0</v>
      </c>
      <c r="O9180" s="6">
        <f t="shared" si="1004"/>
        <v>0</v>
      </c>
      <c r="Q9180">
        <f>_xlfn.XLOOKUP(C9180&amp;G9180&amp;H9180,covid!$E$2:$E$2184,covid!$D$2:$D$2184,0,0,1)</f>
        <v>0</v>
      </c>
    </row>
    <row r="9181" spans="1:17" x14ac:dyDescent="0.3">
      <c r="A9181">
        <f>_xlfn.XLOOKUP(C9181,kamus!$B$2:$B$87,kamus!$A$2:$A$87,0,0,1)</f>
        <v>44</v>
      </c>
      <c r="B9181" t="str">
        <f>_xlfn.XLOOKUP(C9181,kamus!$B$2:$B$87,kamus!$D$2:$D$87,"dihapus",0,1)</f>
        <v>Ngaglik 1</v>
      </c>
      <c r="C9181" t="s">
        <v>237</v>
      </c>
      <c r="D9181">
        <f>_xlfn.XLOOKUP(C9181,kamus!$B$2:$B$87,kamus!$J$2:$J$87,"dihapus",0,1)</f>
        <v>1</v>
      </c>
      <c r="E9181">
        <f t="shared" si="1005"/>
        <v>1</v>
      </c>
      <c r="F9181" s="14">
        <v>45566</v>
      </c>
      <c r="G9181" s="1">
        <f t="shared" si="1006"/>
        <v>10</v>
      </c>
      <c r="H9181" s="1">
        <f t="shared" si="1007"/>
        <v>2024</v>
      </c>
      <c r="I9181">
        <v>0</v>
      </c>
      <c r="J9181">
        <v>1</v>
      </c>
      <c r="K9181">
        <f t="shared" si="1001"/>
        <v>1</v>
      </c>
      <c r="L9181">
        <v>21789</v>
      </c>
      <c r="M9181" s="6">
        <f t="shared" si="1002"/>
        <v>0</v>
      </c>
      <c r="N9181" s="6">
        <f t="shared" si="1003"/>
        <v>4.5894717518013675</v>
      </c>
      <c r="O9181" s="6">
        <f t="shared" si="1004"/>
        <v>4.5894717518013675</v>
      </c>
      <c r="Q9181">
        <f>_xlfn.XLOOKUP(C9181&amp;G9181&amp;H9181,covid!$E$2:$E$2184,covid!$D$2:$D$2184,0,0,1)</f>
        <v>0</v>
      </c>
    </row>
    <row r="9182" spans="1:17" x14ac:dyDescent="0.3">
      <c r="A9182">
        <f>_xlfn.XLOOKUP(C9182,kamus!$B$2:$B$87,kamus!$A$2:$A$87,0,0,1)</f>
        <v>45</v>
      </c>
      <c r="B9182" t="str">
        <f>_xlfn.XLOOKUP(C9182,kamus!$B$2:$B$87,kamus!$D$2:$D$87,"dihapus",0,1)</f>
        <v>Ngaglik 1</v>
      </c>
      <c r="C9182" t="s">
        <v>255</v>
      </c>
      <c r="D9182">
        <f>_xlfn.XLOOKUP(C9182,kamus!$B$2:$B$87,kamus!$J$2:$J$87,"dihapus",0,1)</f>
        <v>1</v>
      </c>
      <c r="E9182">
        <f t="shared" si="1005"/>
        <v>1</v>
      </c>
      <c r="F9182" s="14">
        <v>45566</v>
      </c>
      <c r="G9182" s="1">
        <f t="shared" si="1006"/>
        <v>10</v>
      </c>
      <c r="H9182" s="1">
        <f t="shared" si="1007"/>
        <v>2024</v>
      </c>
      <c r="I9182">
        <v>0</v>
      </c>
      <c r="J9182">
        <v>0</v>
      </c>
      <c r="K9182">
        <f t="shared" si="1001"/>
        <v>0</v>
      </c>
      <c r="L9182">
        <v>19662</v>
      </c>
      <c r="M9182" s="6">
        <f t="shared" si="1002"/>
        <v>0</v>
      </c>
      <c r="N9182" s="6">
        <f t="shared" si="1003"/>
        <v>0</v>
      </c>
      <c r="O9182" s="6">
        <f t="shared" si="1004"/>
        <v>0</v>
      </c>
      <c r="Q9182">
        <f>_xlfn.XLOOKUP(C9182&amp;G9182&amp;H9182,covid!$E$2:$E$2184,covid!$D$2:$D$2184,0,0,1)</f>
        <v>0</v>
      </c>
    </row>
    <row r="9183" spans="1:17" x14ac:dyDescent="0.3">
      <c r="A9183">
        <f>_xlfn.XLOOKUP(C9183,kamus!$B$2:$B$87,kamus!$A$2:$A$87,0,0,1)</f>
        <v>48</v>
      </c>
      <c r="B9183" t="str">
        <f>_xlfn.XLOOKUP(C9183,kamus!$B$2:$B$87,kamus!$D$2:$D$87,"dihapus",0,1)</f>
        <v>Ngaglik 2</v>
      </c>
      <c r="C9183" t="s">
        <v>208</v>
      </c>
      <c r="D9183">
        <f>_xlfn.XLOOKUP(C9183,kamus!$B$2:$B$87,kamus!$J$2:$J$87,"dihapus",0,1)</f>
        <v>1</v>
      </c>
      <c r="E9183">
        <f t="shared" si="1005"/>
        <v>1</v>
      </c>
      <c r="F9183" s="14">
        <v>45566</v>
      </c>
      <c r="G9183" s="1">
        <f t="shared" si="1006"/>
        <v>10</v>
      </c>
      <c r="H9183" s="1">
        <f t="shared" si="1007"/>
        <v>2024</v>
      </c>
      <c r="I9183">
        <v>1</v>
      </c>
      <c r="J9183">
        <v>0</v>
      </c>
      <c r="K9183">
        <f t="shared" si="1001"/>
        <v>1</v>
      </c>
      <c r="L9183">
        <v>10378</v>
      </c>
      <c r="M9183" s="6">
        <f t="shared" si="1002"/>
        <v>9.6357679707072652</v>
      </c>
      <c r="N9183" s="6">
        <f t="shared" si="1003"/>
        <v>0</v>
      </c>
      <c r="O9183" s="6">
        <f t="shared" si="1004"/>
        <v>9.6357679707072652</v>
      </c>
      <c r="Q9183">
        <f>_xlfn.XLOOKUP(C9183&amp;G9183&amp;H9183,covid!$E$2:$E$2184,covid!$D$2:$D$2184,0,0,1)</f>
        <v>0</v>
      </c>
    </row>
    <row r="9184" spans="1:17" x14ac:dyDescent="0.3">
      <c r="A9184">
        <f>_xlfn.XLOOKUP(C9184,kamus!$B$2:$B$87,kamus!$A$2:$A$87,0,0,1)</f>
        <v>47</v>
      </c>
      <c r="B9184" t="str">
        <f>_xlfn.XLOOKUP(C9184,kamus!$B$2:$B$87,kamus!$D$2:$D$87,"dihapus",0,1)</f>
        <v>Ngaglik 2</v>
      </c>
      <c r="C9184" t="s">
        <v>238</v>
      </c>
      <c r="D9184">
        <f>_xlfn.XLOOKUP(C9184,kamus!$B$2:$B$87,kamus!$J$2:$J$87,"dihapus",0,1)</f>
        <v>1</v>
      </c>
      <c r="E9184">
        <f t="shared" si="1005"/>
        <v>1</v>
      </c>
      <c r="F9184" s="14">
        <v>45566</v>
      </c>
      <c r="G9184" s="1">
        <f t="shared" si="1006"/>
        <v>10</v>
      </c>
      <c r="H9184" s="1">
        <f t="shared" si="1007"/>
        <v>2024</v>
      </c>
      <c r="I9184">
        <v>0</v>
      </c>
      <c r="J9184">
        <v>1</v>
      </c>
      <c r="K9184">
        <f t="shared" si="1001"/>
        <v>1</v>
      </c>
      <c r="L9184">
        <v>22219</v>
      </c>
      <c r="M9184" s="6">
        <f t="shared" si="1002"/>
        <v>0</v>
      </c>
      <c r="N9184" s="6">
        <f t="shared" si="1003"/>
        <v>4.5006525946262208</v>
      </c>
      <c r="O9184" s="6">
        <f t="shared" si="1004"/>
        <v>4.5006525946262208</v>
      </c>
      <c r="Q9184">
        <f>_xlfn.XLOOKUP(C9184&amp;G9184&amp;H9184,covid!$E$2:$E$2184,covid!$D$2:$D$2184,0,0,1)</f>
        <v>0</v>
      </c>
    </row>
    <row r="9185" spans="1:17" x14ac:dyDescent="0.3">
      <c r="A9185">
        <f>_xlfn.XLOOKUP(C9185,kamus!$B$2:$B$87,kamus!$A$2:$A$87,0,0,1)</f>
        <v>46</v>
      </c>
      <c r="B9185" t="str">
        <f>_xlfn.XLOOKUP(C9185,kamus!$B$2:$B$87,kamus!$D$2:$D$87,"dihapus",0,1)</f>
        <v>Ngaglik 2</v>
      </c>
      <c r="C9185" t="s">
        <v>257</v>
      </c>
      <c r="D9185">
        <f>_xlfn.XLOOKUP(C9185,kamus!$B$2:$B$87,kamus!$J$2:$J$87,"dihapus",0,1)</f>
        <v>1</v>
      </c>
      <c r="E9185">
        <f t="shared" si="1005"/>
        <v>1</v>
      </c>
      <c r="F9185" s="14">
        <v>45566</v>
      </c>
      <c r="G9185" s="1">
        <f t="shared" si="1006"/>
        <v>10</v>
      </c>
      <c r="H9185" s="1">
        <f t="shared" si="1007"/>
        <v>2024</v>
      </c>
      <c r="I9185">
        <v>0</v>
      </c>
      <c r="J9185">
        <v>1</v>
      </c>
      <c r="K9185">
        <f t="shared" si="1001"/>
        <v>1</v>
      </c>
      <c r="L9185">
        <v>16798</v>
      </c>
      <c r="M9185" s="6">
        <f t="shared" si="1002"/>
        <v>0</v>
      </c>
      <c r="N9185" s="6">
        <f t="shared" si="1003"/>
        <v>5.9530896535301823</v>
      </c>
      <c r="O9185" s="6">
        <f t="shared" si="1004"/>
        <v>5.9530896535301823</v>
      </c>
      <c r="Q9185">
        <f>_xlfn.XLOOKUP(C9185&amp;G9185&amp;H9185,covid!$E$2:$E$2184,covid!$D$2:$D$2184,0,0,1)</f>
        <v>0</v>
      </c>
    </row>
    <row r="9186" spans="1:17" x14ac:dyDescent="0.3">
      <c r="A9186">
        <f>_xlfn.XLOOKUP(C9186,kamus!$B$2:$B$87,kamus!$A$2:$A$87,0,0,1)</f>
        <v>50</v>
      </c>
      <c r="B9186" t="str">
        <f>_xlfn.XLOOKUP(C9186,kamus!$B$2:$B$87,kamus!$D$2:$D$87,"dihapus",0,1)</f>
        <v>Ngemplak 1</v>
      </c>
      <c r="C9186" t="s">
        <v>202</v>
      </c>
      <c r="D9186">
        <f>_xlfn.XLOOKUP(C9186,kamus!$B$2:$B$87,kamus!$J$2:$J$87,"dihapus",0,1)</f>
        <v>0</v>
      </c>
      <c r="E9186">
        <f t="shared" si="1005"/>
        <v>0</v>
      </c>
      <c r="F9186" s="14">
        <v>45566</v>
      </c>
      <c r="G9186" s="1">
        <f t="shared" si="1006"/>
        <v>10</v>
      </c>
      <c r="H9186" s="1">
        <f t="shared" si="1007"/>
        <v>2024</v>
      </c>
      <c r="I9186">
        <v>0</v>
      </c>
      <c r="J9186">
        <v>0</v>
      </c>
      <c r="K9186">
        <f t="shared" si="1001"/>
        <v>0</v>
      </c>
      <c r="L9186">
        <v>7935</v>
      </c>
      <c r="M9186" s="6">
        <f t="shared" si="1002"/>
        <v>0</v>
      </c>
      <c r="N9186" s="6">
        <f t="shared" si="1003"/>
        <v>0</v>
      </c>
      <c r="O9186" s="6">
        <f t="shared" si="1004"/>
        <v>0</v>
      </c>
      <c r="Q9186">
        <f>_xlfn.XLOOKUP(C9186&amp;G9186&amp;H9186,covid!$E$2:$E$2184,covid!$D$2:$D$2184,0,0,1)</f>
        <v>0</v>
      </c>
    </row>
    <row r="9187" spans="1:17" x14ac:dyDescent="0.3">
      <c r="A9187">
        <f>_xlfn.XLOOKUP(C9187,kamus!$B$2:$B$87,kamus!$A$2:$A$87,0,0,1)</f>
        <v>51</v>
      </c>
      <c r="B9187" t="str">
        <f>_xlfn.XLOOKUP(C9187,kamus!$B$2:$B$87,kamus!$D$2:$D$87,"dihapus",0,1)</f>
        <v>Ngemplak 1</v>
      </c>
      <c r="C9187" t="s">
        <v>256</v>
      </c>
      <c r="D9187">
        <f>_xlfn.XLOOKUP(C9187,kamus!$B$2:$B$87,kamus!$J$2:$J$87,"dihapus",0,1)</f>
        <v>0</v>
      </c>
      <c r="E9187">
        <f t="shared" si="1005"/>
        <v>0</v>
      </c>
      <c r="F9187" s="14">
        <v>45566</v>
      </c>
      <c r="G9187" s="1">
        <f t="shared" si="1006"/>
        <v>10</v>
      </c>
      <c r="H9187" s="1">
        <f t="shared" si="1007"/>
        <v>2024</v>
      </c>
      <c r="I9187">
        <v>0</v>
      </c>
      <c r="J9187">
        <v>0</v>
      </c>
      <c r="K9187">
        <f t="shared" si="1001"/>
        <v>0</v>
      </c>
      <c r="L9187">
        <v>8154</v>
      </c>
      <c r="M9187" s="6">
        <f t="shared" si="1002"/>
        <v>0</v>
      </c>
      <c r="N9187" s="6">
        <f t="shared" si="1003"/>
        <v>0</v>
      </c>
      <c r="O9187" s="6">
        <f t="shared" si="1004"/>
        <v>0</v>
      </c>
      <c r="Q9187">
        <f>_xlfn.XLOOKUP(C9187&amp;G9187&amp;H9187,covid!$E$2:$E$2184,covid!$D$2:$D$2184,0,0,1)</f>
        <v>0</v>
      </c>
    </row>
    <row r="9188" spans="1:17" x14ac:dyDescent="0.3">
      <c r="A9188">
        <f>_xlfn.XLOOKUP(C9188,kamus!$B$2:$B$87,kamus!$A$2:$A$87,0,0,1)</f>
        <v>49</v>
      </c>
      <c r="B9188" t="str">
        <f>_xlfn.XLOOKUP(C9188,kamus!$B$2:$B$87,kamus!$D$2:$D$87,"dihapus",0,1)</f>
        <v>Ngemplak 1</v>
      </c>
      <c r="C9188" t="s">
        <v>276</v>
      </c>
      <c r="D9188">
        <f>_xlfn.XLOOKUP(C9188,kamus!$B$2:$B$87,kamus!$J$2:$J$87,"dihapus",0,1)</f>
        <v>1</v>
      </c>
      <c r="E9188">
        <f t="shared" si="1005"/>
        <v>1</v>
      </c>
      <c r="F9188" s="14">
        <v>45566</v>
      </c>
      <c r="G9188" s="1">
        <f t="shared" si="1006"/>
        <v>10</v>
      </c>
      <c r="H9188" s="1">
        <f t="shared" si="1007"/>
        <v>2024</v>
      </c>
      <c r="I9188">
        <v>0</v>
      </c>
      <c r="J9188">
        <v>0</v>
      </c>
      <c r="K9188">
        <f t="shared" si="1001"/>
        <v>0</v>
      </c>
      <c r="L9188">
        <v>9633</v>
      </c>
      <c r="M9188" s="6">
        <f t="shared" si="1002"/>
        <v>0</v>
      </c>
      <c r="N9188" s="6">
        <f t="shared" si="1003"/>
        <v>0</v>
      </c>
      <c r="O9188" s="6">
        <f t="shared" si="1004"/>
        <v>0</v>
      </c>
      <c r="Q9188">
        <f>_xlfn.XLOOKUP(C9188&amp;G9188&amp;H9188,covid!$E$2:$E$2184,covid!$D$2:$D$2184,0,0,1)</f>
        <v>0</v>
      </c>
    </row>
    <row r="9189" spans="1:17" x14ac:dyDescent="0.3">
      <c r="A9189">
        <f>_xlfn.XLOOKUP(C9189,kamus!$B$2:$B$87,kamus!$A$2:$A$87,0,0,1)</f>
        <v>52</v>
      </c>
      <c r="B9189" t="str">
        <f>_xlfn.XLOOKUP(C9189,kamus!$B$2:$B$87,kamus!$D$2:$D$87,"dihapus",0,1)</f>
        <v>Ngemplak 2</v>
      </c>
      <c r="C9189" t="s">
        <v>277</v>
      </c>
      <c r="D9189">
        <f>_xlfn.XLOOKUP(C9189,kamus!$B$2:$B$87,kamus!$J$2:$J$87,"dihapus",0,1)</f>
        <v>1</v>
      </c>
      <c r="E9189">
        <f t="shared" si="1005"/>
        <v>1</v>
      </c>
      <c r="F9189" s="14">
        <v>45566</v>
      </c>
      <c r="G9189" s="1">
        <f t="shared" si="1006"/>
        <v>10</v>
      </c>
      <c r="H9189" s="1">
        <f t="shared" si="1007"/>
        <v>2024</v>
      </c>
      <c r="I9189">
        <v>0</v>
      </c>
      <c r="J9189">
        <v>1</v>
      </c>
      <c r="K9189">
        <f t="shared" si="1001"/>
        <v>1</v>
      </c>
      <c r="L9189">
        <v>31427</v>
      </c>
      <c r="M9189" s="6">
        <f t="shared" si="1002"/>
        <v>0</v>
      </c>
      <c r="N9189" s="6">
        <f t="shared" si="1003"/>
        <v>3.181977280682216</v>
      </c>
      <c r="O9189" s="6">
        <f t="shared" si="1004"/>
        <v>3.181977280682216</v>
      </c>
      <c r="Q9189">
        <f>_xlfn.XLOOKUP(C9189&amp;G9189&amp;H9189,covid!$E$2:$E$2184,covid!$D$2:$D$2184,0,0,1)</f>
        <v>0</v>
      </c>
    </row>
    <row r="9190" spans="1:17" x14ac:dyDescent="0.3">
      <c r="A9190">
        <f>_xlfn.XLOOKUP(C9190,kamus!$B$2:$B$87,kamus!$A$2:$A$87,0,0,1)</f>
        <v>53</v>
      </c>
      <c r="B9190" t="str">
        <f>_xlfn.XLOOKUP(C9190,kamus!$B$2:$B$87,kamus!$D$2:$D$87,"dihapus",0,1)</f>
        <v>Ngemplak 2</v>
      </c>
      <c r="C9190" t="s">
        <v>278</v>
      </c>
      <c r="D9190">
        <f>_xlfn.XLOOKUP(C9190,kamus!$B$2:$B$87,kamus!$J$2:$J$87,"dihapus",0,1)</f>
        <v>0</v>
      </c>
      <c r="E9190">
        <f t="shared" si="1005"/>
        <v>0</v>
      </c>
      <c r="F9190" s="14">
        <v>45566</v>
      </c>
      <c r="G9190" s="1">
        <f t="shared" si="1006"/>
        <v>10</v>
      </c>
      <c r="H9190" s="1">
        <f t="shared" si="1007"/>
        <v>2024</v>
      </c>
      <c r="I9190">
        <v>0</v>
      </c>
      <c r="J9190">
        <v>2</v>
      </c>
      <c r="K9190">
        <f t="shared" si="1001"/>
        <v>2</v>
      </c>
      <c r="L9190">
        <v>8835</v>
      </c>
      <c r="M9190" s="6">
        <f t="shared" si="1002"/>
        <v>0</v>
      </c>
      <c r="N9190" s="6">
        <f t="shared" si="1003"/>
        <v>22.637238256932655</v>
      </c>
      <c r="O9190" s="6">
        <f t="shared" si="1004"/>
        <v>22.637238256932655</v>
      </c>
      <c r="Q9190">
        <f>_xlfn.XLOOKUP(C9190&amp;G9190&amp;H9190,covid!$E$2:$E$2184,covid!$D$2:$D$2184,0,0,1)</f>
        <v>0</v>
      </c>
    </row>
    <row r="9191" spans="1:17" x14ac:dyDescent="0.3">
      <c r="A9191">
        <f>_xlfn.XLOOKUP(C9191,kamus!$B$2:$B$87,kamus!$A$2:$A$87,0,0,1)</f>
        <v>57</v>
      </c>
      <c r="B9191" t="str">
        <f>_xlfn.XLOOKUP(C9191,kamus!$B$2:$B$87,kamus!$D$2:$D$87,"dihapus",0,1)</f>
        <v>Pakem</v>
      </c>
      <c r="C9191" t="s">
        <v>204</v>
      </c>
      <c r="D9191">
        <f>_xlfn.XLOOKUP(C9191,kamus!$B$2:$B$87,kamus!$J$2:$J$87,"dihapus",0,1)</f>
        <v>0</v>
      </c>
      <c r="E9191">
        <f t="shared" si="1005"/>
        <v>0</v>
      </c>
      <c r="F9191" s="14">
        <v>45566</v>
      </c>
      <c r="G9191" s="1">
        <f t="shared" si="1006"/>
        <v>10</v>
      </c>
      <c r="H9191" s="1">
        <f t="shared" si="1007"/>
        <v>2024</v>
      </c>
      <c r="I9191">
        <v>0</v>
      </c>
      <c r="J9191">
        <v>0</v>
      </c>
      <c r="K9191">
        <f t="shared" si="1001"/>
        <v>0</v>
      </c>
      <c r="L9191">
        <v>6819</v>
      </c>
      <c r="M9191" s="6">
        <f t="shared" si="1002"/>
        <v>0</v>
      </c>
      <c r="N9191" s="6">
        <f t="shared" si="1003"/>
        <v>0</v>
      </c>
      <c r="O9191" s="6">
        <f t="shared" si="1004"/>
        <v>0</v>
      </c>
      <c r="Q9191">
        <f>_xlfn.XLOOKUP(C9191&amp;G9191&amp;H9191,covid!$E$2:$E$2184,covid!$D$2:$D$2184,0,0,1)</f>
        <v>0</v>
      </c>
    </row>
    <row r="9192" spans="1:17" x14ac:dyDescent="0.3">
      <c r="A9192">
        <f>_xlfn.XLOOKUP(C9192,kamus!$B$2:$B$87,kamus!$A$2:$A$87,0,0,1)</f>
        <v>54</v>
      </c>
      <c r="B9192" t="str">
        <f>_xlfn.XLOOKUP(C9192,kamus!$B$2:$B$87,kamus!$D$2:$D$87,"dihapus",0,1)</f>
        <v>Pakem</v>
      </c>
      <c r="C9192" t="s">
        <v>213</v>
      </c>
      <c r="D9192">
        <f>_xlfn.XLOOKUP(C9192,kamus!$B$2:$B$87,kamus!$J$2:$J$87,"dihapus",0,1)</f>
        <v>0</v>
      </c>
      <c r="E9192">
        <f t="shared" si="1005"/>
        <v>0</v>
      </c>
      <c r="F9192" s="14">
        <v>45566</v>
      </c>
      <c r="G9192" s="1">
        <f t="shared" si="1006"/>
        <v>10</v>
      </c>
      <c r="H9192" s="1">
        <f t="shared" si="1007"/>
        <v>2024</v>
      </c>
      <c r="I9192">
        <v>1</v>
      </c>
      <c r="J9192">
        <v>0</v>
      </c>
      <c r="K9192">
        <f t="shared" si="1001"/>
        <v>1</v>
      </c>
      <c r="L9192">
        <v>9099</v>
      </c>
      <c r="M9192" s="6">
        <f t="shared" si="1002"/>
        <v>10.990218705352236</v>
      </c>
      <c r="N9192" s="6">
        <f t="shared" si="1003"/>
        <v>0</v>
      </c>
      <c r="O9192" s="6">
        <f t="shared" si="1004"/>
        <v>10.990218705352236</v>
      </c>
      <c r="Q9192">
        <f>_xlfn.XLOOKUP(C9192&amp;G9192&amp;H9192,covid!$E$2:$E$2184,covid!$D$2:$D$2184,0,0,1)</f>
        <v>0</v>
      </c>
    </row>
    <row r="9193" spans="1:17" x14ac:dyDescent="0.3">
      <c r="A9193">
        <f>_xlfn.XLOOKUP(C9193,kamus!$B$2:$B$87,kamus!$A$2:$A$87,0,0,1)</f>
        <v>56</v>
      </c>
      <c r="B9193" t="str">
        <f>_xlfn.XLOOKUP(C9193,kamus!$B$2:$B$87,kamus!$D$2:$D$87,"dihapus",0,1)</f>
        <v>Pakem</v>
      </c>
      <c r="C9193" t="s">
        <v>214</v>
      </c>
      <c r="D9193">
        <f>_xlfn.XLOOKUP(C9193,kamus!$B$2:$B$87,kamus!$J$2:$J$87,"dihapus",0,1)</f>
        <v>1</v>
      </c>
      <c r="E9193">
        <f t="shared" si="1005"/>
        <v>1</v>
      </c>
      <c r="F9193" s="14">
        <v>45566</v>
      </c>
      <c r="G9193" s="1">
        <f t="shared" si="1006"/>
        <v>10</v>
      </c>
      <c r="H9193" s="1">
        <f t="shared" si="1007"/>
        <v>2024</v>
      </c>
      <c r="I9193">
        <v>1</v>
      </c>
      <c r="J9193">
        <v>0</v>
      </c>
      <c r="K9193">
        <f t="shared" si="1001"/>
        <v>1</v>
      </c>
      <c r="L9193">
        <v>6667</v>
      </c>
      <c r="M9193" s="6">
        <f t="shared" si="1002"/>
        <v>14.999250037498125</v>
      </c>
      <c r="N9193" s="6">
        <f t="shared" si="1003"/>
        <v>0</v>
      </c>
      <c r="O9193" s="6">
        <f t="shared" si="1004"/>
        <v>14.999250037498125</v>
      </c>
      <c r="Q9193">
        <f>_xlfn.XLOOKUP(C9193&amp;G9193&amp;H9193,covid!$E$2:$E$2184,covid!$D$2:$D$2184,0,0,1)</f>
        <v>0</v>
      </c>
    </row>
    <row r="9194" spans="1:17" x14ac:dyDescent="0.3">
      <c r="A9194">
        <f>_xlfn.XLOOKUP(C9194,kamus!$B$2:$B$87,kamus!$A$2:$A$87,0,0,1)</f>
        <v>58</v>
      </c>
      <c r="B9194" t="str">
        <f>_xlfn.XLOOKUP(C9194,kamus!$B$2:$B$87,kamus!$D$2:$D$87,"dihapus",0,1)</f>
        <v>Pakem</v>
      </c>
      <c r="C9194" t="s">
        <v>231</v>
      </c>
      <c r="D9194">
        <f>_xlfn.XLOOKUP(C9194,kamus!$B$2:$B$87,kamus!$J$2:$J$87,"dihapus",0,1)</f>
        <v>0</v>
      </c>
      <c r="E9194">
        <f t="shared" si="1005"/>
        <v>0</v>
      </c>
      <c r="F9194" s="14">
        <v>45566</v>
      </c>
      <c r="G9194" s="1">
        <f t="shared" si="1006"/>
        <v>10</v>
      </c>
      <c r="H9194" s="1">
        <f t="shared" si="1007"/>
        <v>2024</v>
      </c>
      <c r="I9194">
        <v>2</v>
      </c>
      <c r="J9194">
        <v>0</v>
      </c>
      <c r="K9194">
        <f t="shared" si="1001"/>
        <v>2</v>
      </c>
      <c r="L9194">
        <v>6886</v>
      </c>
      <c r="M9194" s="6">
        <f t="shared" si="1002"/>
        <v>29.044437990124891</v>
      </c>
      <c r="N9194" s="6">
        <f t="shared" si="1003"/>
        <v>0</v>
      </c>
      <c r="O9194" s="6">
        <f t="shared" si="1004"/>
        <v>29.044437990124891</v>
      </c>
      <c r="Q9194">
        <f>_xlfn.XLOOKUP(C9194&amp;G9194&amp;H9194,covid!$E$2:$E$2184,covid!$D$2:$D$2184,0,0,1)</f>
        <v>0</v>
      </c>
    </row>
    <row r="9195" spans="1:17" x14ac:dyDescent="0.3">
      <c r="A9195">
        <f>_xlfn.XLOOKUP(C9195,kamus!$B$2:$B$87,kamus!$A$2:$A$87,0,0,1)</f>
        <v>55</v>
      </c>
      <c r="B9195" t="str">
        <f>_xlfn.XLOOKUP(C9195,kamus!$B$2:$B$87,kamus!$D$2:$D$87,"dihapus",0,1)</f>
        <v>Pakem</v>
      </c>
      <c r="C9195" t="s">
        <v>234</v>
      </c>
      <c r="D9195">
        <f>_xlfn.XLOOKUP(C9195,kamus!$B$2:$B$87,kamus!$J$2:$J$87,"dihapus",0,1)</f>
        <v>0</v>
      </c>
      <c r="E9195">
        <f t="shared" si="1005"/>
        <v>0</v>
      </c>
      <c r="F9195" s="14">
        <v>45566</v>
      </c>
      <c r="G9195" s="1">
        <f t="shared" si="1006"/>
        <v>10</v>
      </c>
      <c r="H9195" s="1">
        <f t="shared" si="1007"/>
        <v>2024</v>
      </c>
      <c r="I9195">
        <v>1</v>
      </c>
      <c r="J9195">
        <v>1</v>
      </c>
      <c r="K9195">
        <f t="shared" si="1001"/>
        <v>2</v>
      </c>
      <c r="L9195">
        <v>9826</v>
      </c>
      <c r="M9195" s="6">
        <f t="shared" si="1002"/>
        <v>10.17708121310808</v>
      </c>
      <c r="N9195" s="6">
        <f t="shared" si="1003"/>
        <v>10.17708121310808</v>
      </c>
      <c r="O9195" s="6">
        <f t="shared" si="1004"/>
        <v>20.35416242621616</v>
      </c>
      <c r="Q9195">
        <f>_xlfn.XLOOKUP(C9195&amp;G9195&amp;H9195,covid!$E$2:$E$2184,covid!$D$2:$D$2184,0,0,1)</f>
        <v>0</v>
      </c>
    </row>
    <row r="9196" spans="1:17" x14ac:dyDescent="0.3">
      <c r="A9196">
        <f>_xlfn.XLOOKUP(C9196,kamus!$B$2:$B$87,kamus!$A$2:$A$87,0,0,1)</f>
        <v>64</v>
      </c>
      <c r="B9196" t="str">
        <f>_xlfn.XLOOKUP(C9196,kamus!$B$2:$B$87,kamus!$D$2:$D$87,"dihapus",0,1)</f>
        <v>Prambanan</v>
      </c>
      <c r="C9196" t="s">
        <v>203</v>
      </c>
      <c r="D9196">
        <f>_xlfn.XLOOKUP(C9196,kamus!$B$2:$B$87,kamus!$J$2:$J$87,"dihapus",0,1)</f>
        <v>1</v>
      </c>
      <c r="E9196">
        <f t="shared" si="1005"/>
        <v>1</v>
      </c>
      <c r="F9196" s="14">
        <v>45566</v>
      </c>
      <c r="G9196" s="1">
        <f t="shared" si="1006"/>
        <v>10</v>
      </c>
      <c r="H9196" s="1">
        <f t="shared" si="1007"/>
        <v>2024</v>
      </c>
      <c r="I9196">
        <v>1</v>
      </c>
      <c r="J9196">
        <v>2</v>
      </c>
      <c r="K9196">
        <f t="shared" si="1001"/>
        <v>3</v>
      </c>
      <c r="L9196">
        <v>12517</v>
      </c>
      <c r="M9196" s="6">
        <f t="shared" si="1002"/>
        <v>7.9891347767036835</v>
      </c>
      <c r="N9196" s="6">
        <f t="shared" si="1003"/>
        <v>15.978269553407367</v>
      </c>
      <c r="O9196" s="6">
        <f t="shared" si="1004"/>
        <v>23.967404330111048</v>
      </c>
      <c r="Q9196">
        <f>_xlfn.XLOOKUP(C9196&amp;G9196&amp;H9196,covid!$E$2:$E$2184,covid!$D$2:$D$2184,0,0,1)</f>
        <v>0</v>
      </c>
    </row>
    <row r="9197" spans="1:17" x14ac:dyDescent="0.3">
      <c r="A9197">
        <f>_xlfn.XLOOKUP(C9197,kamus!$B$2:$B$87,kamus!$A$2:$A$87,0,0,1)</f>
        <v>59</v>
      </c>
      <c r="B9197" t="str">
        <f>_xlfn.XLOOKUP(C9197,kamus!$B$2:$B$87,kamus!$D$2:$D$87,"dihapus",0,1)</f>
        <v>Prambanan</v>
      </c>
      <c r="C9197" t="s">
        <v>210</v>
      </c>
      <c r="D9197">
        <f>_xlfn.XLOOKUP(C9197,kamus!$B$2:$B$87,kamus!$J$2:$J$87,"dihapus",0,1)</f>
        <v>0</v>
      </c>
      <c r="E9197">
        <f t="shared" si="1005"/>
        <v>0</v>
      </c>
      <c r="F9197" s="14">
        <v>45566</v>
      </c>
      <c r="G9197" s="1">
        <f t="shared" si="1006"/>
        <v>10</v>
      </c>
      <c r="H9197" s="1">
        <f t="shared" si="1007"/>
        <v>2024</v>
      </c>
      <c r="I9197">
        <v>0</v>
      </c>
      <c r="J9197">
        <v>0</v>
      </c>
      <c r="K9197">
        <f t="shared" si="1001"/>
        <v>0</v>
      </c>
      <c r="L9197">
        <v>4724</v>
      </c>
      <c r="M9197" s="6">
        <f t="shared" si="1002"/>
        <v>0</v>
      </c>
      <c r="N9197" s="6">
        <f t="shared" si="1003"/>
        <v>0</v>
      </c>
      <c r="O9197" s="6">
        <f t="shared" si="1004"/>
        <v>0</v>
      </c>
      <c r="Q9197">
        <f>_xlfn.XLOOKUP(C9197&amp;G9197&amp;H9197,covid!$E$2:$E$2184,covid!$D$2:$D$2184,0,0,1)</f>
        <v>0</v>
      </c>
    </row>
    <row r="9198" spans="1:17" x14ac:dyDescent="0.3">
      <c r="A9198">
        <f>_xlfn.XLOOKUP(C9198,kamus!$B$2:$B$87,kamus!$A$2:$A$87,0,0,1)</f>
        <v>61</v>
      </c>
      <c r="B9198" t="str">
        <f>_xlfn.XLOOKUP(C9198,kamus!$B$2:$B$87,kamus!$D$2:$D$87,"dihapus",0,1)</f>
        <v>Prambanan</v>
      </c>
      <c r="C9198" t="s">
        <v>219</v>
      </c>
      <c r="D9198">
        <f>_xlfn.XLOOKUP(C9198,kamus!$B$2:$B$87,kamus!$J$2:$J$87,"dihapus",0,1)</f>
        <v>0</v>
      </c>
      <c r="E9198">
        <f t="shared" si="1005"/>
        <v>0</v>
      </c>
      <c r="F9198" s="14">
        <v>45566</v>
      </c>
      <c r="G9198" s="1">
        <f t="shared" si="1006"/>
        <v>10</v>
      </c>
      <c r="H9198" s="1">
        <f t="shared" si="1007"/>
        <v>2024</v>
      </c>
      <c r="I9198">
        <v>0</v>
      </c>
      <c r="J9198">
        <v>1</v>
      </c>
      <c r="K9198">
        <f t="shared" si="1001"/>
        <v>1</v>
      </c>
      <c r="L9198">
        <v>14121</v>
      </c>
      <c r="M9198" s="6">
        <f t="shared" si="1002"/>
        <v>0</v>
      </c>
      <c r="N9198" s="6">
        <f t="shared" si="1003"/>
        <v>7.0816514411160689</v>
      </c>
      <c r="O9198" s="6">
        <f t="shared" si="1004"/>
        <v>7.0816514411160689</v>
      </c>
      <c r="Q9198">
        <f>_xlfn.XLOOKUP(C9198&amp;G9198&amp;H9198,covid!$E$2:$E$2184,covid!$D$2:$D$2184,0,0,1)</f>
        <v>0</v>
      </c>
    </row>
    <row r="9199" spans="1:17" x14ac:dyDescent="0.3">
      <c r="A9199">
        <f>_xlfn.XLOOKUP(C9199,kamus!$B$2:$B$87,kamus!$A$2:$A$87,0,0,1)</f>
        <v>62</v>
      </c>
      <c r="B9199" t="str">
        <f>_xlfn.XLOOKUP(C9199,kamus!$B$2:$B$87,kamus!$D$2:$D$87,"dihapus",0,1)</f>
        <v>Prambanan</v>
      </c>
      <c r="C9199" t="s">
        <v>236</v>
      </c>
      <c r="D9199">
        <f>_xlfn.XLOOKUP(C9199,kamus!$B$2:$B$87,kamus!$J$2:$J$87,"dihapus",0,1)</f>
        <v>0</v>
      </c>
      <c r="E9199">
        <f t="shared" si="1005"/>
        <v>0</v>
      </c>
      <c r="F9199" s="14">
        <v>45566</v>
      </c>
      <c r="G9199" s="1">
        <f t="shared" si="1006"/>
        <v>10</v>
      </c>
      <c r="H9199" s="1">
        <f t="shared" si="1007"/>
        <v>2024</v>
      </c>
      <c r="I9199">
        <v>2</v>
      </c>
      <c r="J9199">
        <v>0</v>
      </c>
      <c r="K9199">
        <f t="shared" si="1001"/>
        <v>2</v>
      </c>
      <c r="L9199">
        <v>6027</v>
      </c>
      <c r="M9199" s="6">
        <f t="shared" si="1002"/>
        <v>33.184005309440849</v>
      </c>
      <c r="N9199" s="6">
        <f t="shared" si="1003"/>
        <v>0</v>
      </c>
      <c r="O9199" s="6">
        <f t="shared" si="1004"/>
        <v>33.184005309440849</v>
      </c>
      <c r="Q9199">
        <f>_xlfn.XLOOKUP(C9199&amp;G9199&amp;H9199,covid!$E$2:$E$2184,covid!$D$2:$D$2184,0,0,1)</f>
        <v>0</v>
      </c>
    </row>
    <row r="9200" spans="1:17" x14ac:dyDescent="0.3">
      <c r="A9200">
        <f>_xlfn.XLOOKUP(C9200,kamus!$B$2:$B$87,kamus!$A$2:$A$87,0,0,1)</f>
        <v>63</v>
      </c>
      <c r="B9200" t="str">
        <f>_xlfn.XLOOKUP(C9200,kamus!$B$2:$B$87,kamus!$D$2:$D$87,"dihapus",0,1)</f>
        <v>Prambanan</v>
      </c>
      <c r="C9200" t="s">
        <v>261</v>
      </c>
      <c r="D9200">
        <f>_xlfn.XLOOKUP(C9200,kamus!$B$2:$B$87,kamus!$J$2:$J$87,"dihapus",0,1)</f>
        <v>0</v>
      </c>
      <c r="E9200">
        <f t="shared" si="1005"/>
        <v>0</v>
      </c>
      <c r="F9200" s="14">
        <v>45566</v>
      </c>
      <c r="G9200" s="1">
        <f t="shared" si="1006"/>
        <v>10</v>
      </c>
      <c r="H9200" s="1">
        <f t="shared" si="1007"/>
        <v>2024</v>
      </c>
      <c r="I9200">
        <v>1</v>
      </c>
      <c r="J9200">
        <v>0</v>
      </c>
      <c r="K9200">
        <f t="shared" si="1001"/>
        <v>1</v>
      </c>
      <c r="L9200">
        <v>15271</v>
      </c>
      <c r="M9200" s="6">
        <f t="shared" si="1002"/>
        <v>6.5483596359112042</v>
      </c>
      <c r="N9200" s="6">
        <f t="shared" si="1003"/>
        <v>0</v>
      </c>
      <c r="O9200" s="6">
        <f t="shared" si="1004"/>
        <v>6.5483596359112042</v>
      </c>
      <c r="Q9200">
        <f>_xlfn.XLOOKUP(C9200&amp;G9200&amp;H9200,covid!$E$2:$E$2184,covid!$D$2:$D$2184,0,0,1)</f>
        <v>0</v>
      </c>
    </row>
    <row r="9201" spans="1:17" x14ac:dyDescent="0.3">
      <c r="A9201">
        <f>_xlfn.XLOOKUP(C9201,kamus!$B$2:$B$87,kamus!$A$2:$A$87,0,0,1)</f>
        <v>60</v>
      </c>
      <c r="B9201" t="str">
        <f>_xlfn.XLOOKUP(C9201,kamus!$B$2:$B$87,kamus!$D$2:$D$87,"dihapus",0,1)</f>
        <v>Prambanan</v>
      </c>
      <c r="C9201" t="s">
        <v>280</v>
      </c>
      <c r="D9201">
        <f>_xlfn.XLOOKUP(C9201,kamus!$B$2:$B$87,kamus!$J$2:$J$87,"dihapus",0,1)</f>
        <v>0</v>
      </c>
      <c r="E9201">
        <f t="shared" si="1005"/>
        <v>0</v>
      </c>
      <c r="F9201" s="14">
        <v>45566</v>
      </c>
      <c r="G9201" s="1">
        <f t="shared" si="1006"/>
        <v>10</v>
      </c>
      <c r="H9201" s="1">
        <f t="shared" si="1007"/>
        <v>2024</v>
      </c>
      <c r="I9201">
        <v>0</v>
      </c>
      <c r="J9201">
        <v>0</v>
      </c>
      <c r="K9201">
        <f t="shared" si="1001"/>
        <v>0</v>
      </c>
      <c r="L9201">
        <v>2791</v>
      </c>
      <c r="M9201" s="6">
        <f t="shared" si="1002"/>
        <v>0</v>
      </c>
      <c r="N9201" s="6">
        <f t="shared" si="1003"/>
        <v>0</v>
      </c>
      <c r="O9201" s="6">
        <f t="shared" si="1004"/>
        <v>0</v>
      </c>
      <c r="Q9201">
        <f>_xlfn.XLOOKUP(C9201&amp;G9201&amp;H9201,covid!$E$2:$E$2184,covid!$D$2:$D$2184,0,0,1)</f>
        <v>0</v>
      </c>
    </row>
    <row r="9202" spans="1:17" x14ac:dyDescent="0.3">
      <c r="A9202">
        <f>_xlfn.XLOOKUP(C9202,kamus!$B$2:$B$87,kamus!$A$2:$A$87,0,0,1)</f>
        <v>67</v>
      </c>
      <c r="B9202" t="str">
        <f>_xlfn.XLOOKUP(C9202,kamus!$B$2:$B$87,kamus!$D$2:$D$87,"dihapus",0,1)</f>
        <v>Seyegan</v>
      </c>
      <c r="C9202" t="s">
        <v>221</v>
      </c>
      <c r="D9202">
        <f>_xlfn.XLOOKUP(C9202,kamus!$B$2:$B$87,kamus!$J$2:$J$87,"dihapus",0,1)</f>
        <v>0</v>
      </c>
      <c r="E9202">
        <f t="shared" si="1005"/>
        <v>0</v>
      </c>
      <c r="F9202" s="14">
        <v>45566</v>
      </c>
      <c r="G9202" s="1">
        <f t="shared" si="1006"/>
        <v>10</v>
      </c>
      <c r="H9202" s="1">
        <f t="shared" si="1007"/>
        <v>2024</v>
      </c>
      <c r="I9202">
        <v>0</v>
      </c>
      <c r="J9202">
        <v>2</v>
      </c>
      <c r="K9202">
        <f t="shared" si="1001"/>
        <v>2</v>
      </c>
      <c r="L9202">
        <v>10724</v>
      </c>
      <c r="M9202" s="6">
        <f t="shared" si="1002"/>
        <v>0</v>
      </c>
      <c r="N9202" s="6">
        <f t="shared" si="1003"/>
        <v>18.649757553151812</v>
      </c>
      <c r="O9202" s="6">
        <f t="shared" si="1004"/>
        <v>18.649757553151812</v>
      </c>
      <c r="Q9202">
        <f>_xlfn.XLOOKUP(C9202&amp;G9202&amp;H9202,covid!$E$2:$E$2184,covid!$D$2:$D$2184,0,0,1)</f>
        <v>0</v>
      </c>
    </row>
    <row r="9203" spans="1:17" x14ac:dyDescent="0.3">
      <c r="A9203">
        <f>_xlfn.XLOOKUP(C9203,kamus!$B$2:$B$87,kamus!$A$2:$A$87,0,0,1)</f>
        <v>66</v>
      </c>
      <c r="B9203" t="str">
        <f>_xlfn.XLOOKUP(C9203,kamus!$B$2:$B$87,kamus!$D$2:$D$87,"dihapus",0,1)</f>
        <v>Seyegan</v>
      </c>
      <c r="C9203" t="s">
        <v>222</v>
      </c>
      <c r="D9203">
        <f>_xlfn.XLOOKUP(C9203,kamus!$B$2:$B$87,kamus!$J$2:$J$87,"dihapus",0,1)</f>
        <v>0</v>
      </c>
      <c r="E9203">
        <f t="shared" si="1005"/>
        <v>0</v>
      </c>
      <c r="F9203" s="14">
        <v>45566</v>
      </c>
      <c r="G9203" s="1">
        <f t="shared" si="1006"/>
        <v>10</v>
      </c>
      <c r="H9203" s="1">
        <f t="shared" si="1007"/>
        <v>2024</v>
      </c>
      <c r="I9203">
        <v>0</v>
      </c>
      <c r="J9203">
        <v>0</v>
      </c>
      <c r="K9203">
        <f t="shared" si="1001"/>
        <v>0</v>
      </c>
      <c r="L9203">
        <v>9523</v>
      </c>
      <c r="M9203" s="6">
        <f t="shared" si="1002"/>
        <v>0</v>
      </c>
      <c r="N9203" s="6">
        <f t="shared" si="1003"/>
        <v>0</v>
      </c>
      <c r="O9203" s="6">
        <f t="shared" si="1004"/>
        <v>0</v>
      </c>
      <c r="Q9203">
        <f>_xlfn.XLOOKUP(C9203&amp;G9203&amp;H9203,covid!$E$2:$E$2184,covid!$D$2:$D$2184,0,0,1)</f>
        <v>0</v>
      </c>
    </row>
    <row r="9204" spans="1:17" x14ac:dyDescent="0.3">
      <c r="A9204">
        <f>_xlfn.XLOOKUP(C9204,kamus!$B$2:$B$87,kamus!$A$2:$A$87,0,0,1)</f>
        <v>68</v>
      </c>
      <c r="B9204" t="str">
        <f>_xlfn.XLOOKUP(C9204,kamus!$B$2:$B$87,kamus!$D$2:$D$87,"dihapus",0,1)</f>
        <v>Seyegan</v>
      </c>
      <c r="C9204" t="s">
        <v>223</v>
      </c>
      <c r="D9204">
        <f>_xlfn.XLOOKUP(C9204,kamus!$B$2:$B$87,kamus!$J$2:$J$87,"dihapus",0,1)</f>
        <v>0</v>
      </c>
      <c r="E9204">
        <f t="shared" si="1005"/>
        <v>0</v>
      </c>
      <c r="F9204" s="14">
        <v>45566</v>
      </c>
      <c r="G9204" s="1">
        <f t="shared" si="1006"/>
        <v>10</v>
      </c>
      <c r="H9204" s="1">
        <f t="shared" si="1007"/>
        <v>2024</v>
      </c>
      <c r="I9204">
        <v>0</v>
      </c>
      <c r="J9204">
        <v>0</v>
      </c>
      <c r="K9204">
        <f t="shared" si="1001"/>
        <v>0</v>
      </c>
      <c r="L9204">
        <v>8010</v>
      </c>
      <c r="M9204" s="6">
        <f t="shared" si="1002"/>
        <v>0</v>
      </c>
      <c r="N9204" s="6">
        <f t="shared" si="1003"/>
        <v>0</v>
      </c>
      <c r="O9204" s="6">
        <f t="shared" si="1004"/>
        <v>0</v>
      </c>
      <c r="Q9204">
        <f>_xlfn.XLOOKUP(C9204&amp;G9204&amp;H9204,covid!$E$2:$E$2184,covid!$D$2:$D$2184,0,0,1)</f>
        <v>0</v>
      </c>
    </row>
    <row r="9205" spans="1:17" x14ac:dyDescent="0.3">
      <c r="A9205">
        <f>_xlfn.XLOOKUP(C9205,kamus!$B$2:$B$87,kamus!$A$2:$A$87,0,0,1)</f>
        <v>65</v>
      </c>
      <c r="B9205" t="str">
        <f>_xlfn.XLOOKUP(C9205,kamus!$B$2:$B$87,kamus!$D$2:$D$87,"dihapus",0,1)</f>
        <v>Seyegan</v>
      </c>
      <c r="C9205" t="s">
        <v>224</v>
      </c>
      <c r="D9205">
        <f>_xlfn.XLOOKUP(C9205,kamus!$B$2:$B$87,kamus!$J$2:$J$87,"dihapus",0,1)</f>
        <v>1</v>
      </c>
      <c r="E9205">
        <f t="shared" si="1005"/>
        <v>1</v>
      </c>
      <c r="F9205" s="14">
        <v>45566</v>
      </c>
      <c r="G9205" s="1">
        <f t="shared" si="1006"/>
        <v>10</v>
      </c>
      <c r="H9205" s="1">
        <f t="shared" si="1007"/>
        <v>2024</v>
      </c>
      <c r="I9205">
        <v>1</v>
      </c>
      <c r="J9205">
        <v>1</v>
      </c>
      <c r="K9205">
        <f t="shared" si="1001"/>
        <v>2</v>
      </c>
      <c r="L9205">
        <v>11168</v>
      </c>
      <c r="M9205" s="6">
        <f t="shared" si="1002"/>
        <v>8.9541547277936964</v>
      </c>
      <c r="N9205" s="6">
        <f t="shared" si="1003"/>
        <v>8.9541547277936964</v>
      </c>
      <c r="O9205" s="6">
        <f t="shared" si="1004"/>
        <v>17.908309455587393</v>
      </c>
      <c r="Q9205">
        <f>_xlfn.XLOOKUP(C9205&amp;G9205&amp;H9205,covid!$E$2:$E$2184,covid!$D$2:$D$2184,0,0,1)</f>
        <v>0</v>
      </c>
    </row>
    <row r="9206" spans="1:17" x14ac:dyDescent="0.3">
      <c r="A9206">
        <f>_xlfn.XLOOKUP(C9206,kamus!$B$2:$B$87,kamus!$A$2:$A$87,0,0,1)</f>
        <v>69</v>
      </c>
      <c r="B9206" t="str">
        <f>_xlfn.XLOOKUP(C9206,kamus!$B$2:$B$87,kamus!$D$2:$D$87,"dihapus",0,1)</f>
        <v>Seyegan</v>
      </c>
      <c r="C9206" t="s">
        <v>225</v>
      </c>
      <c r="D9206">
        <f>_xlfn.XLOOKUP(C9206,kamus!$B$2:$B$87,kamus!$J$2:$J$87,"dihapus",0,1)</f>
        <v>0</v>
      </c>
      <c r="E9206">
        <f t="shared" si="1005"/>
        <v>0</v>
      </c>
      <c r="F9206" s="14">
        <v>45566</v>
      </c>
      <c r="G9206" s="1">
        <f t="shared" si="1006"/>
        <v>10</v>
      </c>
      <c r="H9206" s="1">
        <f t="shared" si="1007"/>
        <v>2024</v>
      </c>
      <c r="I9206">
        <v>0</v>
      </c>
      <c r="J9206">
        <v>1</v>
      </c>
      <c r="K9206">
        <f t="shared" si="1001"/>
        <v>1</v>
      </c>
      <c r="L9206">
        <v>13448</v>
      </c>
      <c r="M9206" s="6">
        <f t="shared" si="1002"/>
        <v>0</v>
      </c>
      <c r="N9206" s="6">
        <f t="shared" si="1003"/>
        <v>7.4360499702558007</v>
      </c>
      <c r="O9206" s="6">
        <f t="shared" si="1004"/>
        <v>7.4360499702558007</v>
      </c>
      <c r="Q9206">
        <f>_xlfn.XLOOKUP(C9206&amp;G9206&amp;H9206,covid!$E$2:$E$2184,covid!$D$2:$D$2184,0,0,1)</f>
        <v>0</v>
      </c>
    </row>
    <row r="9207" spans="1:17" x14ac:dyDescent="0.3">
      <c r="A9207">
        <f>_xlfn.XLOOKUP(C9207,kamus!$B$2:$B$87,kamus!$A$2:$A$87,0,0,1)</f>
        <v>74</v>
      </c>
      <c r="B9207" t="str">
        <f>_xlfn.XLOOKUP(C9207,kamus!$B$2:$B$87,kamus!$D$2:$D$87,"dihapus",0,1)</f>
        <v>Sleman</v>
      </c>
      <c r="C9207" t="s">
        <v>205</v>
      </c>
      <c r="D9207">
        <f>_xlfn.XLOOKUP(C9207,kamus!$B$2:$B$87,kamus!$J$2:$J$87,"dihapus",0,1)</f>
        <v>1</v>
      </c>
      <c r="E9207">
        <f t="shared" si="1005"/>
        <v>1</v>
      </c>
      <c r="F9207" s="14">
        <v>45566</v>
      </c>
      <c r="G9207" s="1">
        <f t="shared" si="1006"/>
        <v>10</v>
      </c>
      <c r="H9207" s="1">
        <f t="shared" si="1007"/>
        <v>2024</v>
      </c>
      <c r="I9207">
        <v>0</v>
      </c>
      <c r="J9207">
        <v>0</v>
      </c>
      <c r="K9207">
        <f t="shared" si="1001"/>
        <v>0</v>
      </c>
      <c r="L9207">
        <v>15500</v>
      </c>
      <c r="M9207" s="6">
        <f t="shared" si="1002"/>
        <v>0</v>
      </c>
      <c r="N9207" s="6">
        <f t="shared" si="1003"/>
        <v>0</v>
      </c>
      <c r="O9207" s="6">
        <f t="shared" si="1004"/>
        <v>0</v>
      </c>
      <c r="Q9207">
        <f>_xlfn.XLOOKUP(C9207&amp;G9207&amp;H9207,covid!$E$2:$E$2184,covid!$D$2:$D$2184,0,0,1)</f>
        <v>0</v>
      </c>
    </row>
    <row r="9208" spans="1:17" x14ac:dyDescent="0.3">
      <c r="A9208">
        <f>_xlfn.XLOOKUP(C9208,kamus!$B$2:$B$87,kamus!$A$2:$A$87,0,0,1)</f>
        <v>73</v>
      </c>
      <c r="B9208" t="str">
        <f>_xlfn.XLOOKUP(C9208,kamus!$B$2:$B$87,kamus!$D$2:$D$87,"dihapus",0,1)</f>
        <v>Sleman</v>
      </c>
      <c r="C9208" t="s">
        <v>232</v>
      </c>
      <c r="D9208">
        <f>_xlfn.XLOOKUP(C9208,kamus!$B$2:$B$87,kamus!$J$2:$J$87,"dihapus",0,1)</f>
        <v>1</v>
      </c>
      <c r="E9208">
        <f t="shared" si="1005"/>
        <v>1</v>
      </c>
      <c r="F9208" s="14">
        <v>45566</v>
      </c>
      <c r="G9208" s="1">
        <f t="shared" si="1006"/>
        <v>10</v>
      </c>
      <c r="H9208" s="1">
        <f t="shared" si="1007"/>
        <v>2024</v>
      </c>
      <c r="I9208">
        <v>1</v>
      </c>
      <c r="J9208">
        <v>0</v>
      </c>
      <c r="K9208">
        <f t="shared" si="1001"/>
        <v>1</v>
      </c>
      <c r="L9208">
        <v>12821</v>
      </c>
      <c r="M9208" s="6">
        <f t="shared" si="1002"/>
        <v>7.799703611262772</v>
      </c>
      <c r="N9208" s="6">
        <f t="shared" si="1003"/>
        <v>0</v>
      </c>
      <c r="O9208" s="6">
        <f t="shared" si="1004"/>
        <v>7.799703611262772</v>
      </c>
      <c r="Q9208">
        <f>_xlfn.XLOOKUP(C9208&amp;G9208&amp;H9208,covid!$E$2:$E$2184,covid!$D$2:$D$2184,0,0,1)</f>
        <v>0</v>
      </c>
    </row>
    <row r="9209" spans="1:17" x14ac:dyDescent="0.3">
      <c r="A9209">
        <f>_xlfn.XLOOKUP(C9209,kamus!$B$2:$B$87,kamus!$A$2:$A$87,0,0,1)</f>
        <v>71</v>
      </c>
      <c r="B9209" t="str">
        <f>_xlfn.XLOOKUP(C9209,kamus!$B$2:$B$87,kamus!$D$2:$D$87,"dihapus",0,1)</f>
        <v>Sleman</v>
      </c>
      <c r="C9209" t="s">
        <v>271</v>
      </c>
      <c r="D9209">
        <f>_xlfn.XLOOKUP(C9209,kamus!$B$2:$B$87,kamus!$J$2:$J$87,"dihapus",0,1)</f>
        <v>1</v>
      </c>
      <c r="E9209">
        <f t="shared" si="1005"/>
        <v>1</v>
      </c>
      <c r="F9209" s="14">
        <v>45566</v>
      </c>
      <c r="G9209" s="1">
        <f t="shared" si="1006"/>
        <v>10</v>
      </c>
      <c r="H9209" s="1">
        <f t="shared" si="1007"/>
        <v>2024</v>
      </c>
      <c r="I9209">
        <v>0</v>
      </c>
      <c r="J9209">
        <v>0</v>
      </c>
      <c r="K9209">
        <f t="shared" si="1001"/>
        <v>0</v>
      </c>
      <c r="L9209">
        <v>15487</v>
      </c>
      <c r="M9209" s="6">
        <f t="shared" si="1002"/>
        <v>0</v>
      </c>
      <c r="N9209" s="6">
        <f t="shared" si="1003"/>
        <v>0</v>
      </c>
      <c r="O9209" s="6">
        <f t="shared" si="1004"/>
        <v>0</v>
      </c>
      <c r="Q9209">
        <f>_xlfn.XLOOKUP(C9209&amp;G9209&amp;H9209,covid!$E$2:$E$2184,covid!$D$2:$D$2184,0,0,1)</f>
        <v>0</v>
      </c>
    </row>
    <row r="9210" spans="1:17" x14ac:dyDescent="0.3">
      <c r="A9210">
        <f>_xlfn.XLOOKUP(C9210,kamus!$B$2:$B$87,kamus!$A$2:$A$87,0,0,1)</f>
        <v>72</v>
      </c>
      <c r="B9210" t="str">
        <f>_xlfn.XLOOKUP(C9210,kamus!$B$2:$B$87,kamus!$D$2:$D$87,"dihapus",0,1)</f>
        <v>Sleman</v>
      </c>
      <c r="C9210" t="s">
        <v>273</v>
      </c>
      <c r="D9210">
        <f>_xlfn.XLOOKUP(C9210,kamus!$B$2:$B$87,kamus!$J$2:$J$87,"dihapus",0,1)</f>
        <v>1</v>
      </c>
      <c r="E9210">
        <f t="shared" si="1005"/>
        <v>1</v>
      </c>
      <c r="F9210" s="14">
        <v>45566</v>
      </c>
      <c r="G9210" s="1">
        <f t="shared" si="1006"/>
        <v>10</v>
      </c>
      <c r="H9210" s="1">
        <f t="shared" si="1007"/>
        <v>2024</v>
      </c>
      <c r="I9210">
        <v>1</v>
      </c>
      <c r="J9210">
        <v>1</v>
      </c>
      <c r="K9210">
        <f t="shared" si="1001"/>
        <v>2</v>
      </c>
      <c r="L9210">
        <v>18748</v>
      </c>
      <c r="M9210" s="6">
        <f t="shared" si="1002"/>
        <v>5.3339022829101772</v>
      </c>
      <c r="N9210" s="6">
        <f t="shared" si="1003"/>
        <v>5.3339022829101772</v>
      </c>
      <c r="O9210" s="6">
        <f t="shared" si="1004"/>
        <v>10.667804565820354</v>
      </c>
      <c r="Q9210">
        <f>_xlfn.XLOOKUP(C9210&amp;G9210&amp;H9210,covid!$E$2:$E$2184,covid!$D$2:$D$2184,0,0,1)</f>
        <v>0</v>
      </c>
    </row>
    <row r="9211" spans="1:17" x14ac:dyDescent="0.3">
      <c r="A9211">
        <f>_xlfn.XLOOKUP(C9211,kamus!$B$2:$B$87,kamus!$A$2:$A$87,0,0,1)</f>
        <v>70</v>
      </c>
      <c r="B9211" t="str">
        <f>_xlfn.XLOOKUP(C9211,kamus!$B$2:$B$87,kamus!$D$2:$D$87,"dihapus",0,1)</f>
        <v>Sleman</v>
      </c>
      <c r="C9211" t="s">
        <v>274</v>
      </c>
      <c r="D9211">
        <f>_xlfn.XLOOKUP(C9211,kamus!$B$2:$B$87,kamus!$J$2:$J$87,"dihapus",0,1)</f>
        <v>0</v>
      </c>
      <c r="E9211">
        <f t="shared" si="1005"/>
        <v>0</v>
      </c>
      <c r="F9211" s="14">
        <v>45566</v>
      </c>
      <c r="G9211" s="1">
        <f t="shared" si="1006"/>
        <v>10</v>
      </c>
      <c r="H9211" s="1">
        <f t="shared" si="1007"/>
        <v>2024</v>
      </c>
      <c r="I9211">
        <v>0</v>
      </c>
      <c r="J9211">
        <v>1</v>
      </c>
      <c r="K9211">
        <f t="shared" si="1001"/>
        <v>1</v>
      </c>
      <c r="L9211">
        <v>9964</v>
      </c>
      <c r="M9211" s="6">
        <f t="shared" si="1002"/>
        <v>0</v>
      </c>
      <c r="N9211" s="6">
        <f t="shared" si="1003"/>
        <v>10.036130068245685</v>
      </c>
      <c r="O9211" s="6">
        <f t="shared" si="1004"/>
        <v>10.036130068245685</v>
      </c>
      <c r="Q9211">
        <f>_xlfn.XLOOKUP(C9211&amp;G9211&amp;H9211,covid!$E$2:$E$2184,covid!$D$2:$D$2184,0,0,1)</f>
        <v>0</v>
      </c>
    </row>
    <row r="9212" spans="1:17" x14ac:dyDescent="0.3">
      <c r="A9212">
        <f>_xlfn.XLOOKUP(C9212,kamus!$B$2:$B$87,kamus!$A$2:$A$87,0,0,1)</f>
        <v>77</v>
      </c>
      <c r="B9212" t="str">
        <f>_xlfn.XLOOKUP(C9212,kamus!$B$2:$B$87,kamus!$D$2:$D$87,"dihapus",0,1)</f>
        <v>Tempel 1</v>
      </c>
      <c r="C9212" t="s">
        <v>218</v>
      </c>
      <c r="D9212">
        <f>_xlfn.XLOOKUP(C9212,kamus!$B$2:$B$87,kamus!$J$2:$J$87,"dihapus",0,1)</f>
        <v>0</v>
      </c>
      <c r="E9212">
        <f t="shared" si="1005"/>
        <v>0</v>
      </c>
      <c r="F9212" s="14">
        <v>45566</v>
      </c>
      <c r="G9212" s="1">
        <f t="shared" si="1006"/>
        <v>10</v>
      </c>
      <c r="H9212" s="1">
        <f t="shared" si="1007"/>
        <v>2024</v>
      </c>
      <c r="I9212">
        <v>1</v>
      </c>
      <c r="J9212">
        <v>2</v>
      </c>
      <c r="K9212">
        <f t="shared" si="1001"/>
        <v>3</v>
      </c>
      <c r="L9212">
        <v>7789</v>
      </c>
      <c r="M9212" s="6">
        <f t="shared" si="1002"/>
        <v>12.838618564642445</v>
      </c>
      <c r="N9212" s="6">
        <f t="shared" si="1003"/>
        <v>25.67723712928489</v>
      </c>
      <c r="O9212" s="6">
        <f t="shared" si="1004"/>
        <v>38.515855693927335</v>
      </c>
      <c r="Q9212">
        <f>_xlfn.XLOOKUP(C9212&amp;G9212&amp;H9212,covid!$E$2:$E$2184,covid!$D$2:$D$2184,0,0,1)</f>
        <v>0</v>
      </c>
    </row>
    <row r="9213" spans="1:17" x14ac:dyDescent="0.3">
      <c r="A9213">
        <f>_xlfn.XLOOKUP(C9213,kamus!$B$2:$B$87,kamus!$A$2:$A$87,0,0,1)</f>
        <v>76</v>
      </c>
      <c r="B9213" t="str">
        <f>_xlfn.XLOOKUP(C9213,kamus!$B$2:$B$87,kamus!$D$2:$D$87,"dihapus",0,1)</f>
        <v>Tempel 1</v>
      </c>
      <c r="C9213" t="s">
        <v>226</v>
      </c>
      <c r="D9213">
        <f>_xlfn.XLOOKUP(C9213,kamus!$B$2:$B$87,kamus!$J$2:$J$87,"dihapus",0,1)</f>
        <v>1</v>
      </c>
      <c r="E9213">
        <f t="shared" si="1005"/>
        <v>1</v>
      </c>
      <c r="F9213" s="14">
        <v>45566</v>
      </c>
      <c r="G9213" s="1">
        <f t="shared" si="1006"/>
        <v>10</v>
      </c>
      <c r="H9213" s="1">
        <f t="shared" si="1007"/>
        <v>2024</v>
      </c>
      <c r="I9213">
        <v>0</v>
      </c>
      <c r="J9213">
        <v>1</v>
      </c>
      <c r="K9213">
        <f t="shared" si="1001"/>
        <v>1</v>
      </c>
      <c r="L9213">
        <v>11146</v>
      </c>
      <c r="M9213" s="6">
        <f t="shared" si="1002"/>
        <v>0</v>
      </c>
      <c r="N9213" s="6">
        <f t="shared" si="1003"/>
        <v>8.9718284586398713</v>
      </c>
      <c r="O9213" s="6">
        <f t="shared" si="1004"/>
        <v>8.9718284586398713</v>
      </c>
      <c r="Q9213">
        <f>_xlfn.XLOOKUP(C9213&amp;G9213&amp;H9213,covid!$E$2:$E$2184,covid!$D$2:$D$2184,0,0,1)</f>
        <v>0</v>
      </c>
    </row>
    <row r="9214" spans="1:17" x14ac:dyDescent="0.3">
      <c r="A9214">
        <f>_xlfn.XLOOKUP(C9214,kamus!$B$2:$B$87,kamus!$A$2:$A$87,0,0,1)</f>
        <v>75</v>
      </c>
      <c r="B9214" t="str">
        <f>_xlfn.XLOOKUP(C9214,kamus!$B$2:$B$87,kamus!$D$2:$D$87,"dihapus",0,1)</f>
        <v>Tempel 1</v>
      </c>
      <c r="C9214" t="s">
        <v>227</v>
      </c>
      <c r="D9214">
        <f>_xlfn.XLOOKUP(C9214,kamus!$B$2:$B$87,kamus!$J$2:$J$87,"dihapus",0,1)</f>
        <v>0</v>
      </c>
      <c r="E9214">
        <f t="shared" si="1005"/>
        <v>0</v>
      </c>
      <c r="F9214" s="14">
        <v>45566</v>
      </c>
      <c r="G9214" s="1">
        <f t="shared" si="1006"/>
        <v>10</v>
      </c>
      <c r="H9214" s="1">
        <f t="shared" si="1007"/>
        <v>2024</v>
      </c>
      <c r="I9214">
        <v>1</v>
      </c>
      <c r="J9214">
        <v>0</v>
      </c>
      <c r="K9214">
        <f t="shared" si="1001"/>
        <v>1</v>
      </c>
      <c r="L9214">
        <v>6858</v>
      </c>
      <c r="M9214" s="6">
        <f t="shared" si="1002"/>
        <v>14.581510644502773</v>
      </c>
      <c r="N9214" s="6">
        <f t="shared" si="1003"/>
        <v>0</v>
      </c>
      <c r="O9214" s="6">
        <f t="shared" si="1004"/>
        <v>14.581510644502773</v>
      </c>
      <c r="Q9214">
        <f>_xlfn.XLOOKUP(C9214&amp;G9214&amp;H9214,covid!$E$2:$E$2184,covid!$D$2:$D$2184,0,0,1)</f>
        <v>0</v>
      </c>
    </row>
    <row r="9215" spans="1:17" x14ac:dyDescent="0.3">
      <c r="A9215">
        <f>_xlfn.XLOOKUP(C9215,kamus!$B$2:$B$87,kamus!$A$2:$A$87,0,0,1)</f>
        <v>78</v>
      </c>
      <c r="B9215" t="str">
        <f>_xlfn.XLOOKUP(C9215,kamus!$B$2:$B$87,kamus!$D$2:$D$87,"dihapus",0,1)</f>
        <v>Tempel 1</v>
      </c>
      <c r="C9215" t="s">
        <v>229</v>
      </c>
      <c r="D9215">
        <f>_xlfn.XLOOKUP(C9215,kamus!$B$2:$B$87,kamus!$J$2:$J$87,"dihapus",0,1)</f>
        <v>0</v>
      </c>
      <c r="E9215">
        <f t="shared" si="1005"/>
        <v>0</v>
      </c>
      <c r="F9215" s="14">
        <v>45566</v>
      </c>
      <c r="G9215" s="1">
        <f t="shared" si="1006"/>
        <v>10</v>
      </c>
      <c r="H9215" s="1">
        <f t="shared" si="1007"/>
        <v>2024</v>
      </c>
      <c r="I9215">
        <v>0</v>
      </c>
      <c r="J9215">
        <v>0</v>
      </c>
      <c r="K9215">
        <f t="shared" si="1001"/>
        <v>0</v>
      </c>
      <c r="L9215">
        <v>5351</v>
      </c>
      <c r="M9215" s="6">
        <f t="shared" si="1002"/>
        <v>0</v>
      </c>
      <c r="N9215" s="6">
        <f t="shared" si="1003"/>
        <v>0</v>
      </c>
      <c r="O9215" s="6">
        <f t="shared" si="1004"/>
        <v>0</v>
      </c>
      <c r="Q9215">
        <f>_xlfn.XLOOKUP(C9215&amp;G9215&amp;H9215,covid!$E$2:$E$2184,covid!$D$2:$D$2184,0,0,1)</f>
        <v>0</v>
      </c>
    </row>
    <row r="9216" spans="1:17" x14ac:dyDescent="0.3">
      <c r="A9216">
        <f>_xlfn.XLOOKUP(C9216,kamus!$B$2:$B$87,kamus!$A$2:$A$87,0,0,1)</f>
        <v>79</v>
      </c>
      <c r="B9216" t="str">
        <f>_xlfn.XLOOKUP(C9216,kamus!$B$2:$B$87,kamus!$D$2:$D$87,"dihapus",0,1)</f>
        <v>Tempel 2</v>
      </c>
      <c r="C9216" t="s">
        <v>201</v>
      </c>
      <c r="D9216">
        <f>_xlfn.XLOOKUP(C9216,kamus!$B$2:$B$87,kamus!$J$2:$J$87,"dihapus",0,1)</f>
        <v>0</v>
      </c>
      <c r="E9216">
        <f t="shared" si="1005"/>
        <v>0</v>
      </c>
      <c r="F9216" s="14">
        <v>45566</v>
      </c>
      <c r="G9216" s="1">
        <f t="shared" si="1006"/>
        <v>10</v>
      </c>
      <c r="H9216" s="1">
        <f t="shared" si="1007"/>
        <v>2024</v>
      </c>
      <c r="I9216">
        <v>2</v>
      </c>
      <c r="J9216">
        <v>3</v>
      </c>
      <c r="K9216">
        <f t="shared" si="1001"/>
        <v>5</v>
      </c>
      <c r="L9216">
        <v>7708</v>
      </c>
      <c r="M9216" s="6">
        <f t="shared" si="1002"/>
        <v>25.94706798131811</v>
      </c>
      <c r="N9216" s="6">
        <f t="shared" si="1003"/>
        <v>38.92060197197717</v>
      </c>
      <c r="O9216" s="6">
        <f t="shared" si="1004"/>
        <v>64.867669953295277</v>
      </c>
      <c r="Q9216">
        <f>_xlfn.XLOOKUP(C9216&amp;G9216&amp;H9216,covid!$E$2:$E$2184,covid!$D$2:$D$2184,0,0,1)</f>
        <v>0</v>
      </c>
    </row>
    <row r="9217" spans="1:17" x14ac:dyDescent="0.3">
      <c r="A9217">
        <f>_xlfn.XLOOKUP(C9217,kamus!$B$2:$B$87,kamus!$A$2:$A$87,0,0,1)</f>
        <v>80</v>
      </c>
      <c r="B9217" t="str">
        <f>_xlfn.XLOOKUP(C9217,kamus!$B$2:$B$87,kamus!$D$2:$D$87,"dihapus",0,1)</f>
        <v>Tempel 2</v>
      </c>
      <c r="C9217" t="s">
        <v>233</v>
      </c>
      <c r="D9217">
        <f>_xlfn.XLOOKUP(C9217,kamus!$B$2:$B$87,kamus!$J$2:$J$87,"dihapus",0,1)</f>
        <v>0</v>
      </c>
      <c r="E9217">
        <f t="shared" si="1005"/>
        <v>0</v>
      </c>
      <c r="F9217" s="14">
        <v>45566</v>
      </c>
      <c r="G9217" s="1">
        <f t="shared" si="1006"/>
        <v>10</v>
      </c>
      <c r="H9217" s="1">
        <f t="shared" si="1007"/>
        <v>2024</v>
      </c>
      <c r="I9217">
        <v>0</v>
      </c>
      <c r="J9217">
        <v>3</v>
      </c>
      <c r="K9217">
        <f t="shared" si="1001"/>
        <v>3</v>
      </c>
      <c r="L9217">
        <v>6557</v>
      </c>
      <c r="M9217" s="6">
        <f t="shared" si="1002"/>
        <v>0</v>
      </c>
      <c r="N9217" s="6">
        <f t="shared" si="1003"/>
        <v>45.752630776269633</v>
      </c>
      <c r="O9217" s="6">
        <f t="shared" si="1004"/>
        <v>45.752630776269633</v>
      </c>
      <c r="Q9217">
        <f>_xlfn.XLOOKUP(C9217&amp;G9217&amp;H9217,covid!$E$2:$E$2184,covid!$D$2:$D$2184,0,0,1)</f>
        <v>0</v>
      </c>
    </row>
    <row r="9218" spans="1:17" x14ac:dyDescent="0.3">
      <c r="A9218">
        <f>_xlfn.XLOOKUP(C9218,kamus!$B$2:$B$87,kamus!$A$2:$A$87,0,0,1)</f>
        <v>81</v>
      </c>
      <c r="B9218" t="str">
        <f>_xlfn.XLOOKUP(C9218,kamus!$B$2:$B$87,kamus!$D$2:$D$87,"dihapus",0,1)</f>
        <v>Tempel 2</v>
      </c>
      <c r="C9218" t="s">
        <v>263</v>
      </c>
      <c r="D9218">
        <f>_xlfn.XLOOKUP(C9218,kamus!$B$2:$B$87,kamus!$J$2:$J$87,"dihapus",0,1)</f>
        <v>0</v>
      </c>
      <c r="E9218">
        <f t="shared" si="1005"/>
        <v>0</v>
      </c>
      <c r="F9218" s="14">
        <v>45566</v>
      </c>
      <c r="G9218" s="1">
        <f t="shared" si="1006"/>
        <v>10</v>
      </c>
      <c r="H9218" s="1">
        <f t="shared" si="1007"/>
        <v>2024</v>
      </c>
      <c r="I9218">
        <v>0</v>
      </c>
      <c r="J9218">
        <v>0</v>
      </c>
      <c r="K9218">
        <f t="shared" ref="K9218:K9281" si="1008">J9218+I9218</f>
        <v>0</v>
      </c>
      <c r="L9218">
        <v>4715</v>
      </c>
      <c r="M9218" s="6">
        <f t="shared" ref="M9218:M9281" si="1009">IF(ISBLANK(I9218)=TRUE,"",I9218/$L9218*100000)</f>
        <v>0</v>
      </c>
      <c r="N9218" s="6">
        <f t="shared" ref="N9218:N9281" si="1010">IF(ISBLANK(J9218)=TRUE,"",J9218/$L9218*100000)</f>
        <v>0</v>
      </c>
      <c r="O9218" s="6">
        <f t="shared" ref="O9218:O9281" si="1011">IF(ISBLANK(K9218)=TRUE,"",K9218/$L9218*100000)</f>
        <v>0</v>
      </c>
      <c r="Q9218">
        <f>_xlfn.XLOOKUP(C9218&amp;G9218&amp;H9218,covid!$E$2:$E$2184,covid!$D$2:$D$2184,0,0,1)</f>
        <v>0</v>
      </c>
    </row>
    <row r="9219" spans="1:17" x14ac:dyDescent="0.3">
      <c r="A9219">
        <f>_xlfn.XLOOKUP(C9219,kamus!$B$2:$B$87,kamus!$A$2:$A$87,0,0,1)</f>
        <v>82</v>
      </c>
      <c r="B9219" t="str">
        <f>_xlfn.XLOOKUP(C9219,kamus!$B$2:$B$87,kamus!$D$2:$D$87,"dihapus",0,1)</f>
        <v>Tempel 2</v>
      </c>
      <c r="C9219" t="s">
        <v>266</v>
      </c>
      <c r="D9219">
        <f>_xlfn.XLOOKUP(C9219,kamus!$B$2:$B$87,kamus!$J$2:$J$87,"dihapus",0,1)</f>
        <v>0</v>
      </c>
      <c r="E9219">
        <f t="shared" ref="E9219:E9282" si="1012">IF(D9219=0,0,IF(H9219&lt;2021,0,IF(AND(H9219=2021,G9219&lt;5),0,1)))</f>
        <v>0</v>
      </c>
      <c r="F9219" s="14">
        <v>45566</v>
      </c>
      <c r="G9219" s="1">
        <f t="shared" ref="G9219:G9282" si="1013">MONTH(F9219)</f>
        <v>10</v>
      </c>
      <c r="H9219" s="1">
        <f t="shared" ref="H9219:H9282" si="1014">YEAR(F9219)</f>
        <v>2024</v>
      </c>
      <c r="I9219">
        <v>0</v>
      </c>
      <c r="J9219">
        <v>1</v>
      </c>
      <c r="K9219">
        <f t="shared" si="1008"/>
        <v>1</v>
      </c>
      <c r="L9219">
        <v>5256</v>
      </c>
      <c r="M9219" s="6">
        <f t="shared" si="1009"/>
        <v>0</v>
      </c>
      <c r="N9219" s="6">
        <f t="shared" si="1010"/>
        <v>19.025875190258752</v>
      </c>
      <c r="O9219" s="6">
        <f t="shared" si="1011"/>
        <v>19.025875190258752</v>
      </c>
      <c r="Q9219">
        <f>_xlfn.XLOOKUP(C9219&amp;G9219&amp;H9219,covid!$E$2:$E$2184,covid!$D$2:$D$2184,0,0,1)</f>
        <v>0</v>
      </c>
    </row>
    <row r="9220" spans="1:17" x14ac:dyDescent="0.3">
      <c r="A9220">
        <f>_xlfn.XLOOKUP(C9220,kamus!$B$2:$B$87,kamus!$A$2:$A$87,0,0,1)</f>
        <v>84</v>
      </c>
      <c r="B9220" t="str">
        <f>_xlfn.XLOOKUP(C9220,kamus!$B$2:$B$87,kamus!$D$2:$D$87,"dihapus",0,1)</f>
        <v>turi</v>
      </c>
      <c r="C9220" t="s">
        <v>199</v>
      </c>
      <c r="D9220">
        <f>_xlfn.XLOOKUP(C9220,kamus!$B$2:$B$87,kamus!$J$2:$J$87,"dihapus",0,1)</f>
        <v>0</v>
      </c>
      <c r="E9220">
        <f t="shared" si="1012"/>
        <v>0</v>
      </c>
      <c r="F9220" s="14">
        <v>45566</v>
      </c>
      <c r="G9220" s="1">
        <f t="shared" si="1013"/>
        <v>10</v>
      </c>
      <c r="H9220" s="1">
        <f t="shared" si="1014"/>
        <v>2024</v>
      </c>
      <c r="I9220">
        <v>0</v>
      </c>
      <c r="J9220">
        <v>0</v>
      </c>
      <c r="K9220">
        <f t="shared" si="1008"/>
        <v>0</v>
      </c>
      <c r="L9220">
        <v>9645</v>
      </c>
      <c r="M9220" s="6">
        <f t="shared" si="1009"/>
        <v>0</v>
      </c>
      <c r="N9220" s="6">
        <f t="shared" si="1010"/>
        <v>0</v>
      </c>
      <c r="O9220" s="6">
        <f t="shared" si="1011"/>
        <v>0</v>
      </c>
      <c r="Q9220">
        <f>_xlfn.XLOOKUP(C9220&amp;G9220&amp;H9220,covid!$E$2:$E$2184,covid!$D$2:$D$2184,0,0,1)</f>
        <v>0</v>
      </c>
    </row>
    <row r="9221" spans="1:17" x14ac:dyDescent="0.3">
      <c r="A9221">
        <f>_xlfn.XLOOKUP(C9221,kamus!$B$2:$B$87,kamus!$A$2:$A$87,0,0,1)</f>
        <v>86</v>
      </c>
      <c r="B9221" t="str">
        <f>_xlfn.XLOOKUP(C9221,kamus!$B$2:$B$87,kamus!$D$2:$D$87,"dihapus",0,1)</f>
        <v>turi</v>
      </c>
      <c r="C9221" t="s">
        <v>209</v>
      </c>
      <c r="D9221">
        <f>_xlfn.XLOOKUP(C9221,kamus!$B$2:$B$87,kamus!$J$2:$J$87,"dihapus",0,1)</f>
        <v>0</v>
      </c>
      <c r="E9221">
        <f t="shared" si="1012"/>
        <v>0</v>
      </c>
      <c r="F9221" s="14">
        <v>45566</v>
      </c>
      <c r="G9221" s="1">
        <f t="shared" si="1013"/>
        <v>10</v>
      </c>
      <c r="H9221" s="1">
        <f t="shared" si="1014"/>
        <v>2024</v>
      </c>
      <c r="I9221">
        <v>1</v>
      </c>
      <c r="J9221">
        <v>1</v>
      </c>
      <c r="K9221">
        <f t="shared" si="1008"/>
        <v>2</v>
      </c>
      <c r="L9221">
        <v>9496</v>
      </c>
      <c r="M9221" s="6">
        <f t="shared" si="1009"/>
        <v>10.530749789385004</v>
      </c>
      <c r="N9221" s="6">
        <f t="shared" si="1010"/>
        <v>10.530749789385004</v>
      </c>
      <c r="O9221" s="6">
        <f t="shared" si="1011"/>
        <v>21.061499578770007</v>
      </c>
      <c r="Q9221">
        <f>_xlfn.XLOOKUP(C9221&amp;G9221&amp;H9221,covid!$E$2:$E$2184,covid!$D$2:$D$2184,0,0,1)</f>
        <v>0</v>
      </c>
    </row>
    <row r="9222" spans="1:17" x14ac:dyDescent="0.3">
      <c r="A9222">
        <f>_xlfn.XLOOKUP(C9222,kamus!$B$2:$B$87,kamus!$A$2:$A$87,0,0,1)</f>
        <v>83</v>
      </c>
      <c r="B9222" t="str">
        <f>_xlfn.XLOOKUP(C9222,kamus!$B$2:$B$87,kamus!$D$2:$D$87,"dihapus",0,1)</f>
        <v>turi</v>
      </c>
      <c r="C9222" t="s">
        <v>211</v>
      </c>
      <c r="D9222">
        <f>_xlfn.XLOOKUP(C9222,kamus!$B$2:$B$87,kamus!$J$2:$J$87,"dihapus",0,1)</f>
        <v>0</v>
      </c>
      <c r="E9222">
        <f t="shared" si="1012"/>
        <v>0</v>
      </c>
      <c r="F9222" s="14">
        <v>45566</v>
      </c>
      <c r="G9222" s="1">
        <f t="shared" si="1013"/>
        <v>10</v>
      </c>
      <c r="H9222" s="1">
        <f t="shared" si="1014"/>
        <v>2024</v>
      </c>
      <c r="I9222">
        <v>0</v>
      </c>
      <c r="J9222">
        <v>0</v>
      </c>
      <c r="K9222">
        <f t="shared" si="1008"/>
        <v>0</v>
      </c>
      <c r="L9222">
        <v>8497</v>
      </c>
      <c r="M9222" s="6">
        <f t="shared" si="1009"/>
        <v>0</v>
      </c>
      <c r="N9222" s="6">
        <f t="shared" si="1010"/>
        <v>0</v>
      </c>
      <c r="O9222" s="6">
        <f t="shared" si="1011"/>
        <v>0</v>
      </c>
      <c r="Q9222">
        <f>_xlfn.XLOOKUP(C9222&amp;G9222&amp;H9222,covid!$E$2:$E$2184,covid!$D$2:$D$2184,0,0,1)</f>
        <v>0</v>
      </c>
    </row>
    <row r="9223" spans="1:17" x14ac:dyDescent="0.3">
      <c r="A9223">
        <f>_xlfn.XLOOKUP(C9223,kamus!$B$2:$B$87,kamus!$A$2:$A$87,0,0,1)</f>
        <v>85</v>
      </c>
      <c r="B9223" t="str">
        <f>_xlfn.XLOOKUP(C9223,kamus!$B$2:$B$87,kamus!$D$2:$D$87,"dihapus",0,1)</f>
        <v>turi</v>
      </c>
      <c r="C9223" t="s">
        <v>279</v>
      </c>
      <c r="D9223">
        <f>_xlfn.XLOOKUP(C9223,kamus!$B$2:$B$87,kamus!$J$2:$J$87,"dihapus",0,1)</f>
        <v>0</v>
      </c>
      <c r="E9223">
        <f t="shared" si="1012"/>
        <v>0</v>
      </c>
      <c r="F9223" s="14">
        <v>45566</v>
      </c>
      <c r="G9223" s="1">
        <f t="shared" si="1013"/>
        <v>10</v>
      </c>
      <c r="H9223" s="1">
        <f t="shared" si="1014"/>
        <v>2024</v>
      </c>
      <c r="I9223">
        <v>0</v>
      </c>
      <c r="J9223">
        <v>0</v>
      </c>
      <c r="K9223">
        <f t="shared" si="1008"/>
        <v>0</v>
      </c>
      <c r="L9223">
        <v>10898</v>
      </c>
      <c r="M9223" s="6">
        <f t="shared" si="1009"/>
        <v>0</v>
      </c>
      <c r="N9223" s="6">
        <f t="shared" si="1010"/>
        <v>0</v>
      </c>
      <c r="O9223" s="6">
        <f t="shared" si="1011"/>
        <v>0</v>
      </c>
      <c r="Q9223">
        <f>_xlfn.XLOOKUP(C9223&amp;G9223&amp;H9223,covid!$E$2:$E$2184,covid!$D$2:$D$2184,0,0,1)</f>
        <v>0</v>
      </c>
    </row>
    <row r="9224" spans="1:17" x14ac:dyDescent="0.3">
      <c r="A9224">
        <f>_xlfn.XLOOKUP(C9224,kamus!$B$2:$B$87,kamus!$A$2:$A$87,0,0,1)</f>
        <v>4</v>
      </c>
      <c r="B9224" t="str">
        <f>_xlfn.XLOOKUP(C9224,kamus!$B$2:$B$87,kamus!$D$2:$D$87,"dihapus",0,1)</f>
        <v>Berbah</v>
      </c>
      <c r="C9224" t="s">
        <v>215</v>
      </c>
      <c r="D9224">
        <f>_xlfn.XLOOKUP(C9224,kamus!$B$2:$B$87,kamus!$J$2:$J$87,"dihapus",0,1)</f>
        <v>0</v>
      </c>
      <c r="E9224">
        <f t="shared" si="1012"/>
        <v>0</v>
      </c>
      <c r="F9224" s="14">
        <v>45597</v>
      </c>
      <c r="G9224" s="1">
        <f t="shared" si="1013"/>
        <v>11</v>
      </c>
      <c r="H9224" s="1">
        <f t="shared" si="1014"/>
        <v>2024</v>
      </c>
      <c r="I9224">
        <v>2</v>
      </c>
      <c r="J9224">
        <v>1</v>
      </c>
      <c r="K9224">
        <f t="shared" si="1008"/>
        <v>3</v>
      </c>
      <c r="L9224">
        <v>11372</v>
      </c>
      <c r="M9224" s="6">
        <f t="shared" si="1009"/>
        <v>17.587055926837849</v>
      </c>
      <c r="N9224" s="6">
        <f t="shared" si="1010"/>
        <v>8.7935279634189243</v>
      </c>
      <c r="O9224" s="6">
        <f t="shared" si="1011"/>
        <v>26.380583890256773</v>
      </c>
      <c r="Q9224">
        <f>_xlfn.XLOOKUP(C9224&amp;G9224&amp;H9224,covid!$E$2:$E$2184,covid!$D$2:$D$2184,0,0,1)</f>
        <v>0</v>
      </c>
    </row>
    <row r="9225" spans="1:17" x14ac:dyDescent="0.3">
      <c r="A9225">
        <f>_xlfn.XLOOKUP(C9225,kamus!$B$2:$B$87,kamus!$A$2:$A$87,0,0,1)</f>
        <v>1</v>
      </c>
      <c r="B9225" t="str">
        <f>_xlfn.XLOOKUP(C9225,kamus!$B$2:$B$87,kamus!$D$2:$D$87,"dihapus",0,1)</f>
        <v>Berbah</v>
      </c>
      <c r="C9225" t="s">
        <v>216</v>
      </c>
      <c r="D9225">
        <f>_xlfn.XLOOKUP(C9225,kamus!$B$2:$B$87,kamus!$J$2:$J$87,"dihapus",0,1)</f>
        <v>1</v>
      </c>
      <c r="E9225">
        <f t="shared" si="1012"/>
        <v>1</v>
      </c>
      <c r="F9225" s="14">
        <v>45597</v>
      </c>
      <c r="G9225" s="1">
        <f t="shared" si="1013"/>
        <v>11</v>
      </c>
      <c r="H9225" s="1">
        <f t="shared" si="1014"/>
        <v>2024</v>
      </c>
      <c r="I9225">
        <v>0</v>
      </c>
      <c r="J9225">
        <v>5</v>
      </c>
      <c r="K9225">
        <f t="shared" si="1008"/>
        <v>5</v>
      </c>
      <c r="L9225">
        <v>14469</v>
      </c>
      <c r="M9225" s="6">
        <f t="shared" si="1009"/>
        <v>0</v>
      </c>
      <c r="N9225" s="6">
        <f t="shared" si="1010"/>
        <v>34.556638330223237</v>
      </c>
      <c r="O9225" s="6">
        <f t="shared" si="1011"/>
        <v>34.556638330223237</v>
      </c>
      <c r="Q9225">
        <f>_xlfn.XLOOKUP(C9225&amp;G9225&amp;H9225,covid!$E$2:$E$2184,covid!$D$2:$D$2184,0,0,1)</f>
        <v>0</v>
      </c>
    </row>
    <row r="9226" spans="1:17" x14ac:dyDescent="0.3">
      <c r="A9226">
        <f>_xlfn.XLOOKUP(C9226,kamus!$B$2:$B$87,kamus!$A$2:$A$87,0,0,1)</f>
        <v>2</v>
      </c>
      <c r="B9226" t="str">
        <f>_xlfn.XLOOKUP(C9226,kamus!$B$2:$B$87,kamus!$D$2:$D$87,"dihapus",0,1)</f>
        <v>Berbah</v>
      </c>
      <c r="C9226" t="s">
        <v>246</v>
      </c>
      <c r="D9226">
        <f>_xlfn.XLOOKUP(C9226,kamus!$B$2:$B$87,kamus!$J$2:$J$87,"dihapus",0,1)</f>
        <v>1</v>
      </c>
      <c r="E9226">
        <f t="shared" si="1012"/>
        <v>1</v>
      </c>
      <c r="F9226" s="14">
        <v>45597</v>
      </c>
      <c r="G9226" s="1">
        <f t="shared" si="1013"/>
        <v>11</v>
      </c>
      <c r="H9226" s="1">
        <f t="shared" si="1014"/>
        <v>2024</v>
      </c>
      <c r="I9226">
        <v>1</v>
      </c>
      <c r="J9226">
        <v>1</v>
      </c>
      <c r="K9226">
        <f t="shared" si="1008"/>
        <v>2</v>
      </c>
      <c r="L9226">
        <v>18580</v>
      </c>
      <c r="M9226" s="6">
        <f t="shared" si="1009"/>
        <v>5.3821313240043063</v>
      </c>
      <c r="N9226" s="6">
        <f t="shared" si="1010"/>
        <v>5.3821313240043063</v>
      </c>
      <c r="O9226" s="6">
        <f t="shared" si="1011"/>
        <v>10.764262648008613</v>
      </c>
      <c r="Q9226">
        <f>_xlfn.XLOOKUP(C9226&amp;G9226&amp;H9226,covid!$E$2:$E$2184,covid!$D$2:$D$2184,0,0,1)</f>
        <v>0</v>
      </c>
    </row>
    <row r="9227" spans="1:17" x14ac:dyDescent="0.3">
      <c r="A9227">
        <f>_xlfn.XLOOKUP(C9227,kamus!$B$2:$B$87,kamus!$A$2:$A$87,0,0,1)</f>
        <v>3</v>
      </c>
      <c r="B9227" t="str">
        <f>_xlfn.XLOOKUP(C9227,kamus!$B$2:$B$87,kamus!$D$2:$D$87,"dihapus",0,1)</f>
        <v>Berbah</v>
      </c>
      <c r="C9227" t="s">
        <v>267</v>
      </c>
      <c r="D9227">
        <f>_xlfn.XLOOKUP(C9227,kamus!$B$2:$B$87,kamus!$J$2:$J$87,"dihapus",0,1)</f>
        <v>1</v>
      </c>
      <c r="E9227">
        <f t="shared" si="1012"/>
        <v>1</v>
      </c>
      <c r="F9227" s="14">
        <v>45597</v>
      </c>
      <c r="G9227" s="1">
        <f t="shared" si="1013"/>
        <v>11</v>
      </c>
      <c r="H9227" s="1">
        <f t="shared" si="1014"/>
        <v>2024</v>
      </c>
      <c r="I9227">
        <v>1</v>
      </c>
      <c r="J9227">
        <v>0</v>
      </c>
      <c r="K9227">
        <f t="shared" si="1008"/>
        <v>1</v>
      </c>
      <c r="L9227">
        <v>13275</v>
      </c>
      <c r="M9227" s="6">
        <f t="shared" si="1009"/>
        <v>7.5329566854990579</v>
      </c>
      <c r="N9227" s="6">
        <f t="shared" si="1010"/>
        <v>0</v>
      </c>
      <c r="O9227" s="6">
        <f t="shared" si="1011"/>
        <v>7.5329566854990579</v>
      </c>
      <c r="Q9227">
        <f>_xlfn.XLOOKUP(C9227&amp;G9227&amp;H9227,covid!$E$2:$E$2184,covid!$D$2:$D$2184,0,0,1)</f>
        <v>0</v>
      </c>
    </row>
    <row r="9228" spans="1:17" x14ac:dyDescent="0.3">
      <c r="A9228">
        <f>_xlfn.XLOOKUP(C9228,kamus!$B$2:$B$87,kamus!$A$2:$A$87,0,0,1)</f>
        <v>9</v>
      </c>
      <c r="B9228" t="str">
        <f>_xlfn.XLOOKUP(C9228,kamus!$B$2:$B$87,kamus!$D$2:$D$87,"dihapus",0,1)</f>
        <v>cangkringan</v>
      </c>
      <c r="C9228" t="s">
        <v>197</v>
      </c>
      <c r="D9228">
        <f>_xlfn.XLOOKUP(C9228,kamus!$B$2:$B$87,kamus!$J$2:$J$87,"dihapus",0,1)</f>
        <v>0</v>
      </c>
      <c r="E9228">
        <f t="shared" si="1012"/>
        <v>0</v>
      </c>
      <c r="F9228" s="14">
        <v>45597</v>
      </c>
      <c r="G9228" s="1">
        <f t="shared" si="1013"/>
        <v>11</v>
      </c>
      <c r="H9228" s="1">
        <f t="shared" si="1014"/>
        <v>2024</v>
      </c>
      <c r="I9228">
        <v>0</v>
      </c>
      <c r="J9228">
        <v>0</v>
      </c>
      <c r="K9228">
        <f t="shared" si="1008"/>
        <v>0</v>
      </c>
      <c r="L9228">
        <v>8010</v>
      </c>
      <c r="M9228" s="6">
        <f t="shared" si="1009"/>
        <v>0</v>
      </c>
      <c r="N9228" s="6">
        <f t="shared" si="1010"/>
        <v>0</v>
      </c>
      <c r="O9228" s="6">
        <f t="shared" si="1011"/>
        <v>0</v>
      </c>
      <c r="Q9228">
        <f>_xlfn.XLOOKUP(C9228&amp;G9228&amp;H9228,covid!$E$2:$E$2184,covid!$D$2:$D$2184,0,0,1)</f>
        <v>0</v>
      </c>
    </row>
    <row r="9229" spans="1:17" x14ac:dyDescent="0.3">
      <c r="A9229">
        <f>_xlfn.XLOOKUP(C9229,kamus!$B$2:$B$87,kamus!$A$2:$A$87,0,0,1)</f>
        <v>5</v>
      </c>
      <c r="B9229" t="str">
        <f>_xlfn.XLOOKUP(C9229,kamus!$B$2:$B$87,kamus!$D$2:$D$87,"dihapus",0,1)</f>
        <v>cangkringan</v>
      </c>
      <c r="C9229" t="s">
        <v>212</v>
      </c>
      <c r="D9229">
        <f>_xlfn.XLOOKUP(C9229,kamus!$B$2:$B$87,kamus!$J$2:$J$87,"dihapus",0,1)</f>
        <v>0</v>
      </c>
      <c r="E9229">
        <f t="shared" si="1012"/>
        <v>0</v>
      </c>
      <c r="F9229" s="14">
        <v>45597</v>
      </c>
      <c r="G9229" s="1">
        <f t="shared" si="1013"/>
        <v>11</v>
      </c>
      <c r="H9229" s="1">
        <f t="shared" si="1014"/>
        <v>2024</v>
      </c>
      <c r="I9229">
        <v>0</v>
      </c>
      <c r="J9229">
        <v>1</v>
      </c>
      <c r="K9229">
        <f t="shared" si="1008"/>
        <v>1</v>
      </c>
      <c r="L9229">
        <v>4106</v>
      </c>
      <c r="M9229" s="6">
        <f t="shared" si="1009"/>
        <v>0</v>
      </c>
      <c r="N9229" s="6">
        <f t="shared" si="1010"/>
        <v>24.354603019970774</v>
      </c>
      <c r="O9229" s="6">
        <f t="shared" si="1011"/>
        <v>24.354603019970774</v>
      </c>
      <c r="Q9229">
        <f>_xlfn.XLOOKUP(C9229&amp;G9229&amp;H9229,covid!$E$2:$E$2184,covid!$D$2:$D$2184,0,0,1)</f>
        <v>0</v>
      </c>
    </row>
    <row r="9230" spans="1:17" x14ac:dyDescent="0.3">
      <c r="A9230">
        <f>_xlfn.XLOOKUP(C9230,kamus!$B$2:$B$87,kamus!$A$2:$A$87,0,0,1)</f>
        <v>7</v>
      </c>
      <c r="B9230" t="str">
        <f>_xlfn.XLOOKUP(C9230,kamus!$B$2:$B$87,kamus!$D$2:$D$87,"dihapus",0,1)</f>
        <v>cangkringan</v>
      </c>
      <c r="C9230" t="s">
        <v>217</v>
      </c>
      <c r="D9230">
        <f>_xlfn.XLOOKUP(C9230,kamus!$B$2:$B$87,kamus!$J$2:$J$87,"dihapus",0,1)</f>
        <v>0</v>
      </c>
      <c r="E9230">
        <f t="shared" si="1012"/>
        <v>0</v>
      </c>
      <c r="F9230" s="14">
        <v>45597</v>
      </c>
      <c r="G9230" s="1">
        <f t="shared" si="1013"/>
        <v>11</v>
      </c>
      <c r="H9230" s="1">
        <f t="shared" si="1014"/>
        <v>2024</v>
      </c>
      <c r="I9230">
        <v>0</v>
      </c>
      <c r="J9230">
        <v>1</v>
      </c>
      <c r="K9230">
        <f t="shared" si="1008"/>
        <v>1</v>
      </c>
      <c r="L9230">
        <v>3562</v>
      </c>
      <c r="M9230" s="6">
        <f t="shared" si="1009"/>
        <v>0</v>
      </c>
      <c r="N9230" s="6">
        <f t="shared" si="1010"/>
        <v>28.074115665356544</v>
      </c>
      <c r="O9230" s="6">
        <f t="shared" si="1011"/>
        <v>28.074115665356544</v>
      </c>
      <c r="Q9230">
        <f>_xlfn.XLOOKUP(C9230&amp;G9230&amp;H9230,covid!$E$2:$E$2184,covid!$D$2:$D$2184,0,0,1)</f>
        <v>0</v>
      </c>
    </row>
    <row r="9231" spans="1:17" x14ac:dyDescent="0.3">
      <c r="A9231">
        <f>_xlfn.XLOOKUP(C9231,kamus!$B$2:$B$87,kamus!$A$2:$A$87,0,0,1)</f>
        <v>8</v>
      </c>
      <c r="B9231" t="str">
        <f>_xlfn.XLOOKUP(C9231,kamus!$B$2:$B$87,kamus!$D$2:$D$87,"dihapus",0,1)</f>
        <v>cangkringan</v>
      </c>
      <c r="C9231" t="s">
        <v>275</v>
      </c>
      <c r="D9231">
        <f>_xlfn.XLOOKUP(C9231,kamus!$B$2:$B$87,kamus!$J$2:$J$87,"dihapus",0,1)</f>
        <v>0</v>
      </c>
      <c r="E9231">
        <f t="shared" si="1012"/>
        <v>0</v>
      </c>
      <c r="F9231" s="14">
        <v>45597</v>
      </c>
      <c r="G9231" s="1">
        <f t="shared" si="1013"/>
        <v>11</v>
      </c>
      <c r="H9231" s="1">
        <f t="shared" si="1014"/>
        <v>2024</v>
      </c>
      <c r="I9231">
        <v>0</v>
      </c>
      <c r="J9231">
        <v>0</v>
      </c>
      <c r="K9231">
        <f t="shared" si="1008"/>
        <v>0</v>
      </c>
      <c r="L9231">
        <v>5513</v>
      </c>
      <c r="M9231" s="6">
        <f t="shared" si="1009"/>
        <v>0</v>
      </c>
      <c r="N9231" s="6">
        <f t="shared" si="1010"/>
        <v>0</v>
      </c>
      <c r="O9231" s="6">
        <f t="shared" si="1011"/>
        <v>0</v>
      </c>
      <c r="Q9231">
        <f>_xlfn.XLOOKUP(C9231&amp;G9231&amp;H9231,covid!$E$2:$E$2184,covid!$D$2:$D$2184,0,0,1)</f>
        <v>0</v>
      </c>
    </row>
    <row r="9232" spans="1:17" x14ac:dyDescent="0.3">
      <c r="A9232">
        <f>_xlfn.XLOOKUP(C9232,kamus!$B$2:$B$87,kamus!$A$2:$A$87,0,0,1)</f>
        <v>6</v>
      </c>
      <c r="B9232" t="str">
        <f>_xlfn.XLOOKUP(C9232,kamus!$B$2:$B$87,kamus!$D$2:$D$87,"dihapus",0,1)</f>
        <v>cangkringan</v>
      </c>
      <c r="C9232" t="s">
        <v>281</v>
      </c>
      <c r="D9232">
        <f>_xlfn.XLOOKUP(C9232,kamus!$B$2:$B$87,kamus!$J$2:$J$87,"dihapus",0,1)</f>
        <v>0</v>
      </c>
      <c r="E9232">
        <f t="shared" si="1012"/>
        <v>0</v>
      </c>
      <c r="F9232" s="14">
        <v>45597</v>
      </c>
      <c r="G9232" s="1">
        <f t="shared" si="1013"/>
        <v>11</v>
      </c>
      <c r="H9232" s="1">
        <f t="shared" si="1014"/>
        <v>2024</v>
      </c>
      <c r="I9232">
        <v>0</v>
      </c>
      <c r="J9232">
        <v>0</v>
      </c>
      <c r="K9232">
        <f t="shared" si="1008"/>
        <v>0</v>
      </c>
      <c r="L9232">
        <v>11264</v>
      </c>
      <c r="M9232" s="6">
        <f t="shared" si="1009"/>
        <v>0</v>
      </c>
      <c r="N9232" s="6">
        <f t="shared" si="1010"/>
        <v>0</v>
      </c>
      <c r="O9232" s="6">
        <f t="shared" si="1011"/>
        <v>0</v>
      </c>
      <c r="Q9232">
        <f>_xlfn.XLOOKUP(C9232&amp;G9232&amp;H9232,covid!$E$2:$E$2184,covid!$D$2:$D$2184,0,0,1)</f>
        <v>0</v>
      </c>
    </row>
    <row r="9233" spans="1:17" x14ac:dyDescent="0.3">
      <c r="A9233">
        <f>_xlfn.XLOOKUP(C9233,kamus!$B$2:$B$87,kamus!$A$2:$A$87,0,0,1)</f>
        <v>10</v>
      </c>
      <c r="B9233" t="str">
        <f>_xlfn.XLOOKUP(C9233,kamus!$B$2:$B$87,kamus!$D$2:$D$87,"dihapus",0,1)</f>
        <v>Depok 1</v>
      </c>
      <c r="C9233" t="s">
        <v>220</v>
      </c>
      <c r="D9233">
        <f>_xlfn.XLOOKUP(C9233,kamus!$B$2:$B$87,kamus!$J$2:$J$87,"dihapus",0,1)</f>
        <v>1</v>
      </c>
      <c r="E9233">
        <f t="shared" si="1012"/>
        <v>1</v>
      </c>
      <c r="F9233" s="14">
        <v>45597</v>
      </c>
      <c r="G9233" s="1">
        <f t="shared" si="1013"/>
        <v>11</v>
      </c>
      <c r="H9233" s="1">
        <f t="shared" si="1014"/>
        <v>2024</v>
      </c>
      <c r="I9233">
        <v>0</v>
      </c>
      <c r="J9233">
        <v>4</v>
      </c>
      <c r="K9233">
        <f t="shared" si="1008"/>
        <v>4</v>
      </c>
      <c r="L9233">
        <v>37695</v>
      </c>
      <c r="M9233" s="6">
        <f t="shared" si="1009"/>
        <v>0</v>
      </c>
      <c r="N9233" s="6">
        <f t="shared" si="1010"/>
        <v>10.611486934606711</v>
      </c>
      <c r="O9233" s="6">
        <f t="shared" si="1011"/>
        <v>10.611486934606711</v>
      </c>
      <c r="Q9233">
        <f>_xlfn.XLOOKUP(C9233&amp;G9233&amp;H9233,covid!$E$2:$E$2184,covid!$D$2:$D$2184,0,0,1)</f>
        <v>0</v>
      </c>
    </row>
    <row r="9234" spans="1:17" x14ac:dyDescent="0.3">
      <c r="A9234">
        <f>_xlfn.XLOOKUP(C9234,kamus!$B$2:$B$87,kamus!$A$2:$A$87,0,0,1)</f>
        <v>11</v>
      </c>
      <c r="B9234" t="str">
        <f>_xlfn.XLOOKUP(C9234,kamus!$B$2:$B$87,kamus!$D$2:$D$87,"dihapus",0,1)</f>
        <v>Depok 2</v>
      </c>
      <c r="C9234" t="s">
        <v>207</v>
      </c>
      <c r="D9234">
        <f>_xlfn.XLOOKUP(C9234,kamus!$B$2:$B$87,kamus!$J$2:$J$87,"dihapus",0,1)</f>
        <v>1</v>
      </c>
      <c r="E9234">
        <f t="shared" si="1012"/>
        <v>1</v>
      </c>
      <c r="F9234" s="14">
        <v>45597</v>
      </c>
      <c r="G9234" s="1">
        <f t="shared" si="1013"/>
        <v>11</v>
      </c>
      <c r="H9234" s="1">
        <f t="shared" si="1014"/>
        <v>2024</v>
      </c>
      <c r="I9234">
        <v>1</v>
      </c>
      <c r="J9234">
        <v>11</v>
      </c>
      <c r="K9234">
        <f t="shared" si="1008"/>
        <v>12</v>
      </c>
      <c r="L9234">
        <v>44139</v>
      </c>
      <c r="M9234" s="6">
        <f t="shared" si="1009"/>
        <v>2.2655701307233964</v>
      </c>
      <c r="N9234" s="6">
        <f t="shared" si="1010"/>
        <v>24.921271437957362</v>
      </c>
      <c r="O9234" s="6">
        <f t="shared" si="1011"/>
        <v>27.186841568680759</v>
      </c>
      <c r="Q9234">
        <f>_xlfn.XLOOKUP(C9234&amp;G9234&amp;H9234,covid!$E$2:$E$2184,covid!$D$2:$D$2184,0,0,1)</f>
        <v>0</v>
      </c>
    </row>
    <row r="9235" spans="1:17" x14ac:dyDescent="0.3">
      <c r="A9235">
        <f>_xlfn.XLOOKUP(C9235,kamus!$B$2:$B$87,kamus!$A$2:$A$87,0,0,1)</f>
        <v>12</v>
      </c>
      <c r="B9235" t="str">
        <f>_xlfn.XLOOKUP(C9235,kamus!$B$2:$B$87,kamus!$D$2:$D$87,"dihapus",0,1)</f>
        <v>Depok 3</v>
      </c>
      <c r="C9235" t="s">
        <v>206</v>
      </c>
      <c r="D9235">
        <f>_xlfn.XLOOKUP(C9235,kamus!$B$2:$B$87,kamus!$J$2:$J$87,"dihapus",0,1)</f>
        <v>1</v>
      </c>
      <c r="E9235">
        <f t="shared" si="1012"/>
        <v>1</v>
      </c>
      <c r="F9235" s="14">
        <v>45597</v>
      </c>
      <c r="G9235" s="1">
        <f t="shared" si="1013"/>
        <v>11</v>
      </c>
      <c r="H9235" s="1">
        <f t="shared" si="1014"/>
        <v>2024</v>
      </c>
      <c r="I9235">
        <v>0</v>
      </c>
      <c r="J9235">
        <v>2</v>
      </c>
      <c r="K9235">
        <f t="shared" si="1008"/>
        <v>2</v>
      </c>
      <c r="L9235">
        <v>44540</v>
      </c>
      <c r="M9235" s="6">
        <f t="shared" si="1009"/>
        <v>0</v>
      </c>
      <c r="N9235" s="6">
        <f t="shared" si="1010"/>
        <v>4.4903457566232596</v>
      </c>
      <c r="O9235" s="6">
        <f t="shared" si="1011"/>
        <v>4.4903457566232596</v>
      </c>
      <c r="Q9235">
        <f>_xlfn.XLOOKUP(C9235&amp;G9235&amp;H9235,covid!$E$2:$E$2184,covid!$D$2:$D$2184,0,0,1)</f>
        <v>0</v>
      </c>
    </row>
    <row r="9236" spans="1:17" x14ac:dyDescent="0.3">
      <c r="A9236">
        <f>_xlfn.XLOOKUP(C9236,kamus!$B$2:$B$87,kamus!$A$2:$A$87,0,0,1)</f>
        <v>0</v>
      </c>
      <c r="B9236" t="str">
        <f>_xlfn.XLOOKUP(C9236,kamus!$B$2:$B$87,kamus!$D$2:$D$87,"dihapus",0,1)</f>
        <v>dihapus</v>
      </c>
      <c r="C9236" t="s">
        <v>282</v>
      </c>
      <c r="D9236" t="str">
        <f>_xlfn.XLOOKUP(C9236,kamus!$B$2:$B$87,kamus!$J$2:$J$87,"dihapus",0,1)</f>
        <v>dihapus</v>
      </c>
      <c r="E9236">
        <f t="shared" si="1012"/>
        <v>1</v>
      </c>
      <c r="F9236" s="14">
        <v>45597</v>
      </c>
      <c r="G9236" s="1">
        <f t="shared" si="1013"/>
        <v>11</v>
      </c>
      <c r="H9236" s="1">
        <f t="shared" si="1014"/>
        <v>2024</v>
      </c>
      <c r="I9236">
        <v>1</v>
      </c>
      <c r="J9236">
        <v>1</v>
      </c>
      <c r="K9236">
        <f t="shared" si="1008"/>
        <v>2</v>
      </c>
      <c r="L9236" t="e">
        <v>#N/A</v>
      </c>
      <c r="M9236" s="6" t="e">
        <f t="shared" si="1009"/>
        <v>#N/A</v>
      </c>
      <c r="N9236" s="6" t="e">
        <f t="shared" si="1010"/>
        <v>#N/A</v>
      </c>
      <c r="O9236" s="6" t="e">
        <f t="shared" si="1011"/>
        <v>#N/A</v>
      </c>
      <c r="Q9236">
        <f>_xlfn.XLOOKUP(C9236&amp;G9236&amp;H9236,covid!$E$2:$E$2184,covid!$D$2:$D$2184,0,0,1)</f>
        <v>0</v>
      </c>
    </row>
    <row r="9237" spans="1:17" x14ac:dyDescent="0.3">
      <c r="A9237">
        <f>_xlfn.XLOOKUP(C9237,kamus!$B$2:$B$87,kamus!$A$2:$A$87,0,0,1)</f>
        <v>14</v>
      </c>
      <c r="B9237" t="str">
        <f>_xlfn.XLOOKUP(C9237,kamus!$B$2:$B$87,kamus!$D$2:$D$87,"dihapus",0,1)</f>
        <v>Gamping 1</v>
      </c>
      <c r="C9237" t="s">
        <v>196</v>
      </c>
      <c r="D9237">
        <f>_xlfn.XLOOKUP(C9237,kamus!$B$2:$B$87,kamus!$J$2:$J$87,"dihapus",0,1)</f>
        <v>1</v>
      </c>
      <c r="E9237">
        <f t="shared" si="1012"/>
        <v>1</v>
      </c>
      <c r="F9237" s="14">
        <v>45597</v>
      </c>
      <c r="G9237" s="1">
        <f t="shared" si="1013"/>
        <v>11</v>
      </c>
      <c r="H9237" s="1">
        <f t="shared" si="1014"/>
        <v>2024</v>
      </c>
      <c r="I9237">
        <v>1</v>
      </c>
      <c r="J9237">
        <v>1</v>
      </c>
      <c r="K9237">
        <f t="shared" si="1008"/>
        <v>2</v>
      </c>
      <c r="L9237">
        <v>22668</v>
      </c>
      <c r="M9237" s="6">
        <f t="shared" si="1009"/>
        <v>4.4115052055761428</v>
      </c>
      <c r="N9237" s="6">
        <f t="shared" si="1010"/>
        <v>4.4115052055761428</v>
      </c>
      <c r="O9237" s="6">
        <f t="shared" si="1011"/>
        <v>8.8230104111522856</v>
      </c>
      <c r="Q9237">
        <f>_xlfn.XLOOKUP(C9237&amp;G9237&amp;H9237,covid!$E$2:$E$2184,covid!$D$2:$D$2184,0,0,1)</f>
        <v>0</v>
      </c>
    </row>
    <row r="9238" spans="1:17" x14ac:dyDescent="0.3">
      <c r="A9238">
        <f>_xlfn.XLOOKUP(C9238,kamus!$B$2:$B$87,kamus!$A$2:$A$87,0,0,1)</f>
        <v>13</v>
      </c>
      <c r="B9238" t="str">
        <f>_xlfn.XLOOKUP(C9238,kamus!$B$2:$B$87,kamus!$D$2:$D$87,"dihapus",0,1)</f>
        <v>Gamping 1</v>
      </c>
      <c r="C9238" t="s">
        <v>198</v>
      </c>
      <c r="D9238">
        <f>_xlfn.XLOOKUP(C9238,kamus!$B$2:$B$87,kamus!$J$2:$J$87,"dihapus",0,1)</f>
        <v>1</v>
      </c>
      <c r="E9238">
        <f t="shared" si="1012"/>
        <v>1</v>
      </c>
      <c r="F9238" s="14">
        <v>45597</v>
      </c>
      <c r="G9238" s="1">
        <f t="shared" si="1013"/>
        <v>11</v>
      </c>
      <c r="H9238" s="1">
        <f t="shared" si="1014"/>
        <v>2024</v>
      </c>
      <c r="I9238">
        <v>0</v>
      </c>
      <c r="J9238">
        <v>0</v>
      </c>
      <c r="K9238">
        <f t="shared" si="1008"/>
        <v>0</v>
      </c>
      <c r="L9238">
        <v>20508</v>
      </c>
      <c r="M9238" s="6">
        <f t="shared" si="1009"/>
        <v>0</v>
      </c>
      <c r="N9238" s="6">
        <f t="shared" si="1010"/>
        <v>0</v>
      </c>
      <c r="O9238" s="6">
        <f t="shared" si="1011"/>
        <v>0</v>
      </c>
      <c r="Q9238">
        <f>_xlfn.XLOOKUP(C9238&amp;G9238&amp;H9238,covid!$E$2:$E$2184,covid!$D$2:$D$2184,0,0,1)</f>
        <v>0</v>
      </c>
    </row>
    <row r="9239" spans="1:17" x14ac:dyDescent="0.3">
      <c r="A9239">
        <f>_xlfn.XLOOKUP(C9239,kamus!$B$2:$B$87,kamus!$A$2:$A$87,0,0,1)</f>
        <v>16</v>
      </c>
      <c r="B9239" t="str">
        <f>_xlfn.XLOOKUP(C9239,kamus!$B$2:$B$87,kamus!$D$2:$D$87,"dihapus",0,1)</f>
        <v>Gamping 2</v>
      </c>
      <c r="C9239" t="s">
        <v>200</v>
      </c>
      <c r="D9239">
        <f>_xlfn.XLOOKUP(C9239,kamus!$B$2:$B$87,kamus!$J$2:$J$87,"dihapus",0,1)</f>
        <v>1</v>
      </c>
      <c r="E9239">
        <f t="shared" si="1012"/>
        <v>1</v>
      </c>
      <c r="F9239" s="14">
        <v>45597</v>
      </c>
      <c r="G9239" s="1">
        <f t="shared" si="1013"/>
        <v>11</v>
      </c>
      <c r="H9239" s="1">
        <f t="shared" si="1014"/>
        <v>2024</v>
      </c>
      <c r="I9239">
        <v>0</v>
      </c>
      <c r="J9239">
        <v>0</v>
      </c>
      <c r="K9239">
        <f t="shared" si="1008"/>
        <v>0</v>
      </c>
      <c r="L9239">
        <v>16514</v>
      </c>
      <c r="M9239" s="6">
        <f t="shared" si="1009"/>
        <v>0</v>
      </c>
      <c r="N9239" s="6">
        <f t="shared" si="1010"/>
        <v>0</v>
      </c>
      <c r="O9239" s="6">
        <f t="shared" si="1011"/>
        <v>0</v>
      </c>
      <c r="Q9239">
        <f>_xlfn.XLOOKUP(C9239&amp;G9239&amp;H9239,covid!$E$2:$E$2184,covid!$D$2:$D$2184,0,0,1)</f>
        <v>0</v>
      </c>
    </row>
    <row r="9240" spans="1:17" x14ac:dyDescent="0.3">
      <c r="A9240">
        <f>_xlfn.XLOOKUP(C9240,kamus!$B$2:$B$87,kamus!$A$2:$A$87,0,0,1)</f>
        <v>15</v>
      </c>
      <c r="B9240" t="str">
        <f>_xlfn.XLOOKUP(C9240,kamus!$B$2:$B$87,kamus!$D$2:$D$87,"dihapus",0,1)</f>
        <v>Gamping 2</v>
      </c>
      <c r="C9240" t="s">
        <v>230</v>
      </c>
      <c r="D9240">
        <f>_xlfn.XLOOKUP(C9240,kamus!$B$2:$B$87,kamus!$J$2:$J$87,"dihapus",0,1)</f>
        <v>1</v>
      </c>
      <c r="E9240">
        <f t="shared" si="1012"/>
        <v>1</v>
      </c>
      <c r="F9240" s="14">
        <v>45597</v>
      </c>
      <c r="G9240" s="1">
        <f t="shared" si="1013"/>
        <v>11</v>
      </c>
      <c r="H9240" s="1">
        <f t="shared" si="1014"/>
        <v>2024</v>
      </c>
      <c r="I9240">
        <v>2</v>
      </c>
      <c r="J9240">
        <v>2</v>
      </c>
      <c r="K9240">
        <f t="shared" si="1008"/>
        <v>4</v>
      </c>
      <c r="L9240">
        <v>18568</v>
      </c>
      <c r="M9240" s="6">
        <f t="shared" si="1009"/>
        <v>10.771219302024988</v>
      </c>
      <c r="N9240" s="6">
        <f t="shared" si="1010"/>
        <v>10.771219302024988</v>
      </c>
      <c r="O9240" s="6">
        <f t="shared" si="1011"/>
        <v>21.542438604049977</v>
      </c>
      <c r="Q9240">
        <f>_xlfn.XLOOKUP(C9240&amp;G9240&amp;H9240,covid!$E$2:$E$2184,covid!$D$2:$D$2184,0,0,1)</f>
        <v>0</v>
      </c>
    </row>
    <row r="9241" spans="1:17" x14ac:dyDescent="0.3">
      <c r="A9241">
        <f>_xlfn.XLOOKUP(C9241,kamus!$B$2:$B$87,kamus!$A$2:$A$87,0,0,1)</f>
        <v>17</v>
      </c>
      <c r="B9241" t="str">
        <f>_xlfn.XLOOKUP(C9241,kamus!$B$2:$B$87,kamus!$D$2:$D$87,"dihapus",0,1)</f>
        <v>Gamping 2</v>
      </c>
      <c r="C9241" s="19" t="s">
        <v>272</v>
      </c>
      <c r="D9241">
        <f>_xlfn.XLOOKUP(C9241,kamus!$B$2:$B$87,kamus!$J$2:$J$87,"dihapus",0,1)</f>
        <v>1</v>
      </c>
      <c r="E9241">
        <f t="shared" si="1012"/>
        <v>1</v>
      </c>
      <c r="F9241" s="14">
        <v>45597</v>
      </c>
      <c r="G9241" s="1">
        <f t="shared" si="1013"/>
        <v>11</v>
      </c>
      <c r="H9241" s="1">
        <f t="shared" si="1014"/>
        <v>2024</v>
      </c>
      <c r="I9241">
        <v>0</v>
      </c>
      <c r="J9241">
        <v>0</v>
      </c>
      <c r="K9241">
        <f t="shared" si="1008"/>
        <v>0</v>
      </c>
      <c r="L9241">
        <v>18543</v>
      </c>
      <c r="M9241" s="6">
        <f t="shared" si="1009"/>
        <v>0</v>
      </c>
      <c r="N9241" s="6">
        <f t="shared" si="1010"/>
        <v>0</v>
      </c>
      <c r="O9241" s="6">
        <f t="shared" si="1011"/>
        <v>0</v>
      </c>
      <c r="Q9241">
        <f>_xlfn.XLOOKUP(C9241&amp;G9241&amp;H9241,covid!$E$2:$E$2184,covid!$D$2:$D$2184,0,0,1)</f>
        <v>0</v>
      </c>
    </row>
    <row r="9242" spans="1:17" x14ac:dyDescent="0.3">
      <c r="A9242">
        <f>_xlfn.XLOOKUP(C9242,kamus!$B$2:$B$87,kamus!$A$2:$A$87,0,0,1)</f>
        <v>20</v>
      </c>
      <c r="B9242" t="str">
        <f>_xlfn.XLOOKUP(C9242,kamus!$B$2:$B$87,kamus!$D$2:$D$87,"dihapus",0,1)</f>
        <v>Godean 1</v>
      </c>
      <c r="C9242" t="s">
        <v>247</v>
      </c>
      <c r="D9242">
        <f>_xlfn.XLOOKUP(C9242,kamus!$B$2:$B$87,kamus!$J$2:$J$87,"dihapus",0,1)</f>
        <v>1</v>
      </c>
      <c r="E9242">
        <f t="shared" si="1012"/>
        <v>1</v>
      </c>
      <c r="F9242" s="14">
        <v>45597</v>
      </c>
      <c r="G9242" s="1">
        <f t="shared" si="1013"/>
        <v>11</v>
      </c>
      <c r="H9242" s="1">
        <f t="shared" si="1014"/>
        <v>2024</v>
      </c>
      <c r="I9242">
        <v>0</v>
      </c>
      <c r="J9242">
        <v>1</v>
      </c>
      <c r="K9242">
        <f t="shared" si="1008"/>
        <v>1</v>
      </c>
      <c r="L9242">
        <v>9679</v>
      </c>
      <c r="M9242" s="6">
        <f t="shared" si="1009"/>
        <v>0</v>
      </c>
      <c r="N9242" s="6">
        <f t="shared" si="1010"/>
        <v>10.331645831180907</v>
      </c>
      <c r="O9242" s="6">
        <f t="shared" si="1011"/>
        <v>10.331645831180907</v>
      </c>
      <c r="Q9242">
        <f>_xlfn.XLOOKUP(C9242&amp;G9242&amp;H9242,covid!$E$2:$E$2184,covid!$D$2:$D$2184,0,0,1)</f>
        <v>0</v>
      </c>
    </row>
    <row r="9243" spans="1:17" x14ac:dyDescent="0.3">
      <c r="A9243">
        <f>_xlfn.XLOOKUP(C9243,kamus!$B$2:$B$87,kamus!$A$2:$A$87,0,0,1)</f>
        <v>21</v>
      </c>
      <c r="B9243" t="str">
        <f>_xlfn.XLOOKUP(C9243,kamus!$B$2:$B$87,kamus!$D$2:$D$87,"dihapus",0,1)</f>
        <v>Godean 1</v>
      </c>
      <c r="C9243" t="s">
        <v>250</v>
      </c>
      <c r="D9243">
        <f>_xlfn.XLOOKUP(C9243,kamus!$B$2:$B$87,kamus!$J$2:$J$87,"dihapus",0,1)</f>
        <v>1</v>
      </c>
      <c r="E9243">
        <f t="shared" si="1012"/>
        <v>1</v>
      </c>
      <c r="F9243" s="14">
        <v>45597</v>
      </c>
      <c r="G9243" s="1">
        <f t="shared" si="1013"/>
        <v>11</v>
      </c>
      <c r="H9243" s="1">
        <f t="shared" si="1014"/>
        <v>2024</v>
      </c>
      <c r="I9243">
        <v>0</v>
      </c>
      <c r="J9243">
        <v>0</v>
      </c>
      <c r="K9243">
        <f t="shared" si="1008"/>
        <v>0</v>
      </c>
      <c r="L9243">
        <v>10201</v>
      </c>
      <c r="M9243" s="6">
        <f t="shared" si="1009"/>
        <v>0</v>
      </c>
      <c r="N9243" s="6">
        <f t="shared" si="1010"/>
        <v>0</v>
      </c>
      <c r="O9243" s="6">
        <f t="shared" si="1011"/>
        <v>0</v>
      </c>
      <c r="Q9243">
        <f>_xlfn.XLOOKUP(C9243&amp;G9243&amp;H9243,covid!$E$2:$E$2184,covid!$D$2:$D$2184,0,0,1)</f>
        <v>0</v>
      </c>
    </row>
    <row r="9244" spans="1:17" x14ac:dyDescent="0.3">
      <c r="A9244">
        <f>_xlfn.XLOOKUP(C9244,kamus!$B$2:$B$87,kamus!$A$2:$A$87,0,0,1)</f>
        <v>19</v>
      </c>
      <c r="B9244" t="str">
        <f>_xlfn.XLOOKUP(C9244,kamus!$B$2:$B$87,kamus!$D$2:$D$87,"dihapus",0,1)</f>
        <v>Godean 1</v>
      </c>
      <c r="C9244" t="s">
        <v>251</v>
      </c>
      <c r="D9244">
        <f>_xlfn.XLOOKUP(C9244,kamus!$B$2:$B$87,kamus!$J$2:$J$87,"dihapus",0,1)</f>
        <v>1</v>
      </c>
      <c r="E9244">
        <f t="shared" si="1012"/>
        <v>1</v>
      </c>
      <c r="F9244" s="14">
        <v>45597</v>
      </c>
      <c r="G9244" s="1">
        <f t="shared" si="1013"/>
        <v>11</v>
      </c>
      <c r="H9244" s="1">
        <f t="shared" si="1014"/>
        <v>2024</v>
      </c>
      <c r="I9244">
        <v>1</v>
      </c>
      <c r="J9244">
        <v>0</v>
      </c>
      <c r="K9244">
        <f t="shared" si="1008"/>
        <v>1</v>
      </c>
      <c r="L9244">
        <v>9098</v>
      </c>
      <c r="M9244" s="6">
        <f t="shared" si="1009"/>
        <v>10.991426687183997</v>
      </c>
      <c r="N9244" s="6">
        <f t="shared" si="1010"/>
        <v>0</v>
      </c>
      <c r="O9244" s="6">
        <f t="shared" si="1011"/>
        <v>10.991426687183997</v>
      </c>
      <c r="Q9244">
        <f>_xlfn.XLOOKUP(C9244&amp;G9244&amp;H9244,covid!$E$2:$E$2184,covid!$D$2:$D$2184,0,0,1)</f>
        <v>0</v>
      </c>
    </row>
    <row r="9245" spans="1:17" x14ac:dyDescent="0.3">
      <c r="A9245">
        <f>_xlfn.XLOOKUP(C9245,kamus!$B$2:$B$87,kamus!$A$2:$A$87,0,0,1)</f>
        <v>18</v>
      </c>
      <c r="B9245" t="str">
        <f>_xlfn.XLOOKUP(C9245,kamus!$B$2:$B$87,kamus!$D$2:$D$87,"dihapus",0,1)</f>
        <v>Godean 1</v>
      </c>
      <c r="C9245" t="s">
        <v>252</v>
      </c>
      <c r="D9245">
        <f>_xlfn.XLOOKUP(C9245,kamus!$B$2:$B$87,kamus!$J$2:$J$87,"dihapus",0,1)</f>
        <v>0</v>
      </c>
      <c r="E9245">
        <f t="shared" si="1012"/>
        <v>0</v>
      </c>
      <c r="F9245" s="14">
        <v>45597</v>
      </c>
      <c r="G9245" s="1">
        <f t="shared" si="1013"/>
        <v>11</v>
      </c>
      <c r="H9245" s="1">
        <f t="shared" si="1014"/>
        <v>2024</v>
      </c>
      <c r="I9245">
        <v>1</v>
      </c>
      <c r="J9245">
        <v>0</v>
      </c>
      <c r="K9245">
        <f t="shared" si="1008"/>
        <v>1</v>
      </c>
      <c r="L9245">
        <v>6563</v>
      </c>
      <c r="M9245" s="6">
        <f t="shared" si="1009"/>
        <v>15.236934328813042</v>
      </c>
      <c r="N9245" s="6">
        <f t="shared" si="1010"/>
        <v>0</v>
      </c>
      <c r="O9245" s="6">
        <f t="shared" si="1011"/>
        <v>15.236934328813042</v>
      </c>
      <c r="Q9245">
        <f>_xlfn.XLOOKUP(C9245&amp;G9245&amp;H9245,covid!$E$2:$E$2184,covid!$D$2:$D$2184,0,0,1)</f>
        <v>0</v>
      </c>
    </row>
    <row r="9246" spans="1:17" x14ac:dyDescent="0.3">
      <c r="A9246">
        <f>_xlfn.XLOOKUP(C9246,kamus!$B$2:$B$87,kamus!$A$2:$A$87,0,0,1)</f>
        <v>23</v>
      </c>
      <c r="B9246" t="str">
        <f>_xlfn.XLOOKUP(C9246,kamus!$B$2:$B$87,kamus!$D$2:$D$87,"dihapus",0,1)</f>
        <v>Godean 2</v>
      </c>
      <c r="C9246" t="s">
        <v>248</v>
      </c>
      <c r="D9246">
        <f>_xlfn.XLOOKUP(C9246,kamus!$B$2:$B$87,kamus!$J$2:$J$87,"dihapus",0,1)</f>
        <v>1</v>
      </c>
      <c r="E9246">
        <f t="shared" si="1012"/>
        <v>1</v>
      </c>
      <c r="F9246" s="14">
        <v>45597</v>
      </c>
      <c r="G9246" s="1">
        <f t="shared" si="1013"/>
        <v>11</v>
      </c>
      <c r="H9246" s="1">
        <f t="shared" si="1014"/>
        <v>2024</v>
      </c>
      <c r="I9246">
        <v>1</v>
      </c>
      <c r="J9246">
        <v>1</v>
      </c>
      <c r="K9246">
        <f t="shared" si="1008"/>
        <v>2</v>
      </c>
      <c r="L9246">
        <v>17324</v>
      </c>
      <c r="M9246" s="6">
        <f t="shared" si="1009"/>
        <v>5.7723389517432464</v>
      </c>
      <c r="N9246" s="6">
        <f t="shared" si="1010"/>
        <v>5.7723389517432464</v>
      </c>
      <c r="O9246" s="6">
        <f t="shared" si="1011"/>
        <v>11.544677903486493</v>
      </c>
      <c r="Q9246">
        <f>_xlfn.XLOOKUP(C9246&amp;G9246&amp;H9246,covid!$E$2:$E$2184,covid!$D$2:$D$2184,0,0,1)</f>
        <v>0</v>
      </c>
    </row>
    <row r="9247" spans="1:17" x14ac:dyDescent="0.3">
      <c r="A9247">
        <f>_xlfn.XLOOKUP(C9247,kamus!$B$2:$B$87,kamus!$A$2:$A$87,0,0,1)</f>
        <v>22</v>
      </c>
      <c r="B9247" t="str">
        <f>_xlfn.XLOOKUP(C9247,kamus!$B$2:$B$87,kamus!$D$2:$D$87,"dihapus",0,1)</f>
        <v>Godean 2</v>
      </c>
      <c r="C9247" t="s">
        <v>249</v>
      </c>
      <c r="D9247">
        <f>_xlfn.XLOOKUP(C9247,kamus!$B$2:$B$87,kamus!$J$2:$J$87,"dihapus",0,1)</f>
        <v>1</v>
      </c>
      <c r="E9247">
        <f t="shared" si="1012"/>
        <v>1</v>
      </c>
      <c r="F9247" s="14">
        <v>45597</v>
      </c>
      <c r="G9247" s="1">
        <f t="shared" si="1013"/>
        <v>11</v>
      </c>
      <c r="H9247" s="1">
        <f t="shared" si="1014"/>
        <v>2024</v>
      </c>
      <c r="I9247">
        <v>1</v>
      </c>
      <c r="J9247">
        <v>1</v>
      </c>
      <c r="K9247">
        <f t="shared" si="1008"/>
        <v>2</v>
      </c>
      <c r="L9247">
        <v>12298</v>
      </c>
      <c r="M9247" s="6">
        <f t="shared" si="1009"/>
        <v>8.1314034802406905</v>
      </c>
      <c r="N9247" s="6">
        <f t="shared" si="1010"/>
        <v>8.1314034802406905</v>
      </c>
      <c r="O9247" s="6">
        <f t="shared" si="1011"/>
        <v>16.262806960481381</v>
      </c>
      <c r="Q9247">
        <f>_xlfn.XLOOKUP(C9247&amp;G9247&amp;H9247,covid!$E$2:$E$2184,covid!$D$2:$D$2184,0,0,1)</f>
        <v>0</v>
      </c>
    </row>
    <row r="9248" spans="1:17" x14ac:dyDescent="0.3">
      <c r="A9248">
        <f>_xlfn.XLOOKUP(C9248,kamus!$B$2:$B$87,kamus!$A$2:$A$87,0,0,1)</f>
        <v>24</v>
      </c>
      <c r="B9248" t="str">
        <f>_xlfn.XLOOKUP(C9248,kamus!$B$2:$B$87,kamus!$D$2:$D$87,"dihapus",0,1)</f>
        <v>Godean 2</v>
      </c>
      <c r="C9248" t="s">
        <v>253</v>
      </c>
      <c r="D9248">
        <f>_xlfn.XLOOKUP(C9248,kamus!$B$2:$B$87,kamus!$J$2:$J$87,"dihapus",0,1)</f>
        <v>0</v>
      </c>
      <c r="E9248">
        <f t="shared" si="1012"/>
        <v>0</v>
      </c>
      <c r="F9248" s="14">
        <v>45597</v>
      </c>
      <c r="G9248" s="1">
        <f t="shared" si="1013"/>
        <v>11</v>
      </c>
      <c r="H9248" s="1">
        <f t="shared" si="1014"/>
        <v>2024</v>
      </c>
      <c r="I9248">
        <v>0</v>
      </c>
      <c r="J9248">
        <v>0</v>
      </c>
      <c r="K9248">
        <f t="shared" si="1008"/>
        <v>0</v>
      </c>
      <c r="L9248">
        <v>7040</v>
      </c>
      <c r="M9248" s="6">
        <f t="shared" si="1009"/>
        <v>0</v>
      </c>
      <c r="N9248" s="6">
        <f t="shared" si="1010"/>
        <v>0</v>
      </c>
      <c r="O9248" s="6">
        <f t="shared" si="1011"/>
        <v>0</v>
      </c>
      <c r="Q9248">
        <f>_xlfn.XLOOKUP(C9248&amp;G9248&amp;H9248,covid!$E$2:$E$2184,covid!$D$2:$D$2184,0,0,1)</f>
        <v>0</v>
      </c>
    </row>
    <row r="9249" spans="1:17" x14ac:dyDescent="0.3">
      <c r="A9249">
        <f>_xlfn.XLOOKUP(C9249,kamus!$B$2:$B$87,kamus!$A$2:$A$87,0,0,1)</f>
        <v>27</v>
      </c>
      <c r="B9249" t="str">
        <f>_xlfn.XLOOKUP(C9249,kamus!$B$2:$B$87,kamus!$D$2:$D$87,"dihapus",0,1)</f>
        <v>Kalasan</v>
      </c>
      <c r="C9249" t="s">
        <v>235</v>
      </c>
      <c r="D9249">
        <f>_xlfn.XLOOKUP(C9249,kamus!$B$2:$B$87,kamus!$J$2:$J$87,"dihapus",0,1)</f>
        <v>1</v>
      </c>
      <c r="E9249">
        <f t="shared" si="1012"/>
        <v>1</v>
      </c>
      <c r="F9249" s="14">
        <v>45597</v>
      </c>
      <c r="G9249" s="1">
        <f t="shared" si="1013"/>
        <v>11</v>
      </c>
      <c r="H9249" s="1">
        <f t="shared" si="1014"/>
        <v>2024</v>
      </c>
      <c r="I9249">
        <v>0</v>
      </c>
      <c r="J9249">
        <v>7</v>
      </c>
      <c r="K9249">
        <f t="shared" si="1008"/>
        <v>7</v>
      </c>
      <c r="L9249">
        <v>38083</v>
      </c>
      <c r="M9249" s="6">
        <f t="shared" si="1009"/>
        <v>0</v>
      </c>
      <c r="N9249" s="6">
        <f t="shared" si="1010"/>
        <v>18.380904865688102</v>
      </c>
      <c r="O9249" s="6">
        <f t="shared" si="1011"/>
        <v>18.380904865688102</v>
      </c>
      <c r="Q9249">
        <f>_xlfn.XLOOKUP(C9249&amp;G9249&amp;H9249,covid!$E$2:$E$2184,covid!$D$2:$D$2184,0,0,1)</f>
        <v>0</v>
      </c>
    </row>
    <row r="9250" spans="1:17" x14ac:dyDescent="0.3">
      <c r="A9250">
        <f>_xlfn.XLOOKUP(C9250,kamus!$B$2:$B$87,kamus!$A$2:$A$87,0,0,1)</f>
        <v>28</v>
      </c>
      <c r="B9250" t="str">
        <f>_xlfn.XLOOKUP(C9250,kamus!$B$2:$B$87,kamus!$D$2:$D$87,"dihapus",0,1)</f>
        <v>Kalasan</v>
      </c>
      <c r="C9250" t="s">
        <v>239</v>
      </c>
      <c r="D9250">
        <f>_xlfn.XLOOKUP(C9250,kamus!$B$2:$B$87,kamus!$J$2:$J$87,"dihapus",0,1)</f>
        <v>0</v>
      </c>
      <c r="E9250">
        <f t="shared" si="1012"/>
        <v>0</v>
      </c>
      <c r="F9250" s="14">
        <v>45597</v>
      </c>
      <c r="G9250" s="1">
        <f t="shared" si="1013"/>
        <v>11</v>
      </c>
      <c r="H9250" s="1">
        <f t="shared" si="1014"/>
        <v>2024</v>
      </c>
      <c r="I9250">
        <v>0</v>
      </c>
      <c r="J9250">
        <v>10</v>
      </c>
      <c r="K9250">
        <f t="shared" si="1008"/>
        <v>10</v>
      </c>
      <c r="L9250">
        <v>13653</v>
      </c>
      <c r="M9250" s="6">
        <f t="shared" si="1009"/>
        <v>0</v>
      </c>
      <c r="N9250" s="6">
        <f t="shared" si="1010"/>
        <v>73.243975683000073</v>
      </c>
      <c r="O9250" s="6">
        <f t="shared" si="1011"/>
        <v>73.243975683000073</v>
      </c>
      <c r="Q9250">
        <f>_xlfn.XLOOKUP(C9250&amp;G9250&amp;H9250,covid!$E$2:$E$2184,covid!$D$2:$D$2184,0,0,1)</f>
        <v>0</v>
      </c>
    </row>
    <row r="9251" spans="1:17" x14ac:dyDescent="0.3">
      <c r="A9251">
        <f>_xlfn.XLOOKUP(C9251,kamus!$B$2:$B$87,kamus!$A$2:$A$87,0,0,1)</f>
        <v>25</v>
      </c>
      <c r="B9251" t="str">
        <f>_xlfn.XLOOKUP(C9251,kamus!$B$2:$B$87,kamus!$D$2:$D$87,"dihapus",0,1)</f>
        <v>Kalasan</v>
      </c>
      <c r="C9251" t="s">
        <v>265</v>
      </c>
      <c r="D9251">
        <f>_xlfn.XLOOKUP(C9251,kamus!$B$2:$B$87,kamus!$J$2:$J$87,"dihapus",0,1)</f>
        <v>1</v>
      </c>
      <c r="E9251">
        <f t="shared" si="1012"/>
        <v>1</v>
      </c>
      <c r="F9251" s="14">
        <v>45597</v>
      </c>
      <c r="G9251" s="1">
        <f t="shared" si="1013"/>
        <v>11</v>
      </c>
      <c r="H9251" s="1">
        <f t="shared" si="1014"/>
        <v>2024</v>
      </c>
      <c r="I9251">
        <v>0</v>
      </c>
      <c r="J9251">
        <v>2</v>
      </c>
      <c r="K9251">
        <f t="shared" si="1008"/>
        <v>2</v>
      </c>
      <c r="L9251">
        <v>17055</v>
      </c>
      <c r="M9251" s="6">
        <f t="shared" si="1009"/>
        <v>0</v>
      </c>
      <c r="N9251" s="6">
        <f t="shared" si="1010"/>
        <v>11.726766344180593</v>
      </c>
      <c r="O9251" s="6">
        <f t="shared" si="1011"/>
        <v>11.726766344180593</v>
      </c>
      <c r="Q9251">
        <f>_xlfn.XLOOKUP(C9251&amp;G9251&amp;H9251,covid!$E$2:$E$2184,covid!$D$2:$D$2184,0,0,1)</f>
        <v>0</v>
      </c>
    </row>
    <row r="9252" spans="1:17" x14ac:dyDescent="0.3">
      <c r="A9252">
        <f>_xlfn.XLOOKUP(C9252,kamus!$B$2:$B$87,kamus!$A$2:$A$87,0,0,1)</f>
        <v>26</v>
      </c>
      <c r="B9252" t="str">
        <f>_xlfn.XLOOKUP(C9252,kamus!$B$2:$B$87,kamus!$D$2:$D$87,"dihapus",0,1)</f>
        <v>Kalasan</v>
      </c>
      <c r="C9252" t="s">
        <v>269</v>
      </c>
      <c r="D9252">
        <f>_xlfn.XLOOKUP(C9252,kamus!$B$2:$B$87,kamus!$J$2:$J$87,"dihapus",0,1)</f>
        <v>1</v>
      </c>
      <c r="E9252">
        <f t="shared" si="1012"/>
        <v>1</v>
      </c>
      <c r="F9252" s="14">
        <v>45597</v>
      </c>
      <c r="G9252" s="1">
        <f t="shared" si="1013"/>
        <v>11</v>
      </c>
      <c r="H9252" s="1">
        <f t="shared" si="1014"/>
        <v>2024</v>
      </c>
      <c r="I9252">
        <v>0</v>
      </c>
      <c r="J9252">
        <v>2</v>
      </c>
      <c r="K9252">
        <f t="shared" si="1008"/>
        <v>2</v>
      </c>
      <c r="L9252">
        <v>18465</v>
      </c>
      <c r="M9252" s="6">
        <f t="shared" si="1009"/>
        <v>0</v>
      </c>
      <c r="N9252" s="6">
        <f t="shared" si="1010"/>
        <v>10.831302464121311</v>
      </c>
      <c r="O9252" s="6">
        <f t="shared" si="1011"/>
        <v>10.831302464121311</v>
      </c>
      <c r="Q9252">
        <f>_xlfn.XLOOKUP(C9252&amp;G9252&amp;H9252,covid!$E$2:$E$2184,covid!$D$2:$D$2184,0,0,1)</f>
        <v>0</v>
      </c>
    </row>
    <row r="9253" spans="1:17" x14ac:dyDescent="0.3">
      <c r="A9253">
        <f>_xlfn.XLOOKUP(C9253,kamus!$B$2:$B$87,kamus!$A$2:$A$87,0,0,1)</f>
        <v>33</v>
      </c>
      <c r="B9253" t="str">
        <f>_xlfn.XLOOKUP(C9253,kamus!$B$2:$B$87,kamus!$D$2:$D$87,"dihapus",0,1)</f>
        <v>Minggir</v>
      </c>
      <c r="C9253" t="s">
        <v>241</v>
      </c>
      <c r="D9253">
        <f>_xlfn.XLOOKUP(C9253,kamus!$B$2:$B$87,kamus!$J$2:$J$87,"dihapus",0,1)</f>
        <v>0</v>
      </c>
      <c r="E9253">
        <f t="shared" si="1012"/>
        <v>0</v>
      </c>
      <c r="F9253" s="14">
        <v>45597</v>
      </c>
      <c r="G9253" s="1">
        <f t="shared" si="1013"/>
        <v>11</v>
      </c>
      <c r="H9253" s="1">
        <f t="shared" si="1014"/>
        <v>2024</v>
      </c>
      <c r="I9253">
        <v>1</v>
      </c>
      <c r="J9253">
        <v>0</v>
      </c>
      <c r="K9253">
        <f t="shared" si="1008"/>
        <v>1</v>
      </c>
      <c r="L9253">
        <v>8245</v>
      </c>
      <c r="M9253" s="6">
        <f t="shared" si="1009"/>
        <v>12.12856276531231</v>
      </c>
      <c r="N9253" s="6">
        <f t="shared" si="1010"/>
        <v>0</v>
      </c>
      <c r="O9253" s="6">
        <f t="shared" si="1011"/>
        <v>12.12856276531231</v>
      </c>
      <c r="Q9253">
        <f>_xlfn.XLOOKUP(C9253&amp;G9253&amp;H9253,covid!$E$2:$E$2184,covid!$D$2:$D$2184,0,0,1)</f>
        <v>0</v>
      </c>
    </row>
    <row r="9254" spans="1:17" x14ac:dyDescent="0.3">
      <c r="A9254">
        <f>_xlfn.XLOOKUP(C9254,kamus!$B$2:$B$87,kamus!$A$2:$A$87,0,0,1)</f>
        <v>31</v>
      </c>
      <c r="B9254" t="str">
        <f>_xlfn.XLOOKUP(C9254,kamus!$B$2:$B$87,kamus!$D$2:$D$87,"dihapus",0,1)</f>
        <v>Minggir</v>
      </c>
      <c r="C9254" t="s">
        <v>242</v>
      </c>
      <c r="D9254">
        <f>_xlfn.XLOOKUP(C9254,kamus!$B$2:$B$87,kamus!$J$2:$J$87,"dihapus",0,1)</f>
        <v>0</v>
      </c>
      <c r="E9254">
        <f t="shared" si="1012"/>
        <v>0</v>
      </c>
      <c r="F9254" s="14">
        <v>45597</v>
      </c>
      <c r="G9254" s="1">
        <f t="shared" si="1013"/>
        <v>11</v>
      </c>
      <c r="H9254" s="1">
        <f t="shared" si="1014"/>
        <v>2024</v>
      </c>
      <c r="I9254">
        <v>0</v>
      </c>
      <c r="J9254">
        <v>0</v>
      </c>
      <c r="K9254">
        <f t="shared" si="1008"/>
        <v>0</v>
      </c>
      <c r="L9254">
        <v>3613</v>
      </c>
      <c r="M9254" s="6">
        <f t="shared" si="1009"/>
        <v>0</v>
      </c>
      <c r="N9254" s="6">
        <f t="shared" si="1010"/>
        <v>0</v>
      </c>
      <c r="O9254" s="6">
        <f t="shared" si="1011"/>
        <v>0</v>
      </c>
      <c r="Q9254">
        <f>_xlfn.XLOOKUP(C9254&amp;G9254&amp;H9254,covid!$E$2:$E$2184,covid!$D$2:$D$2184,0,0,1)</f>
        <v>0</v>
      </c>
    </row>
    <row r="9255" spans="1:17" x14ac:dyDescent="0.3">
      <c r="A9255">
        <f>_xlfn.XLOOKUP(C9255,kamus!$B$2:$B$87,kamus!$A$2:$A$87,0,0,1)</f>
        <v>32</v>
      </c>
      <c r="B9255" t="str">
        <f>_xlfn.XLOOKUP(C9255,kamus!$B$2:$B$87,kamus!$D$2:$D$87,"dihapus",0,1)</f>
        <v>Minggir</v>
      </c>
      <c r="C9255" t="s">
        <v>243</v>
      </c>
      <c r="D9255">
        <f>_xlfn.XLOOKUP(C9255,kamus!$B$2:$B$87,kamus!$J$2:$J$87,"dihapus",0,1)</f>
        <v>0</v>
      </c>
      <c r="E9255">
        <f t="shared" si="1012"/>
        <v>0</v>
      </c>
      <c r="F9255" s="14">
        <v>45597</v>
      </c>
      <c r="G9255" s="1">
        <f t="shared" si="1013"/>
        <v>11</v>
      </c>
      <c r="H9255" s="1">
        <f t="shared" si="1014"/>
        <v>2024</v>
      </c>
      <c r="I9255">
        <v>0</v>
      </c>
      <c r="J9255">
        <v>0</v>
      </c>
      <c r="K9255">
        <f t="shared" si="1008"/>
        <v>0</v>
      </c>
      <c r="L9255">
        <v>6986</v>
      </c>
      <c r="M9255" s="6">
        <f t="shared" si="1009"/>
        <v>0</v>
      </c>
      <c r="N9255" s="6">
        <f t="shared" si="1010"/>
        <v>0</v>
      </c>
      <c r="O9255" s="6">
        <f t="shared" si="1011"/>
        <v>0</v>
      </c>
      <c r="Q9255">
        <f>_xlfn.XLOOKUP(C9255&amp;G9255&amp;H9255,covid!$E$2:$E$2184,covid!$D$2:$D$2184,0,0,1)</f>
        <v>0</v>
      </c>
    </row>
    <row r="9256" spans="1:17" x14ac:dyDescent="0.3">
      <c r="A9256">
        <f>_xlfn.XLOOKUP(C9256,kamus!$B$2:$B$87,kamus!$A$2:$A$87,0,0,1)</f>
        <v>30</v>
      </c>
      <c r="B9256" t="str">
        <f>_xlfn.XLOOKUP(C9256,kamus!$B$2:$B$87,kamus!$D$2:$D$87,"dihapus",0,1)</f>
        <v>Minggir</v>
      </c>
      <c r="C9256" t="s">
        <v>244</v>
      </c>
      <c r="D9256">
        <f>_xlfn.XLOOKUP(C9256,kamus!$B$2:$B$87,kamus!$J$2:$J$87,"dihapus",0,1)</f>
        <v>0</v>
      </c>
      <c r="E9256">
        <f t="shared" si="1012"/>
        <v>0</v>
      </c>
      <c r="F9256" s="14">
        <v>45597</v>
      </c>
      <c r="G9256" s="1">
        <f t="shared" si="1013"/>
        <v>11</v>
      </c>
      <c r="H9256" s="1">
        <f t="shared" si="1014"/>
        <v>2024</v>
      </c>
      <c r="I9256">
        <v>0</v>
      </c>
      <c r="J9256">
        <v>0</v>
      </c>
      <c r="K9256">
        <f t="shared" si="1008"/>
        <v>0</v>
      </c>
      <c r="L9256">
        <v>8719</v>
      </c>
      <c r="M9256" s="6">
        <f t="shared" si="1009"/>
        <v>0</v>
      </c>
      <c r="N9256" s="6">
        <f t="shared" si="1010"/>
        <v>0</v>
      </c>
      <c r="O9256" s="6">
        <f t="shared" si="1011"/>
        <v>0</v>
      </c>
      <c r="Q9256">
        <f>_xlfn.XLOOKUP(C9256&amp;G9256&amp;H9256,covid!$E$2:$E$2184,covid!$D$2:$D$2184,0,0,1)</f>
        <v>0</v>
      </c>
    </row>
    <row r="9257" spans="1:17" x14ac:dyDescent="0.3">
      <c r="A9257">
        <f>_xlfn.XLOOKUP(C9257,kamus!$B$2:$B$87,kamus!$A$2:$A$87,0,0,1)</f>
        <v>29</v>
      </c>
      <c r="B9257" t="str">
        <f>_xlfn.XLOOKUP(C9257,kamus!$B$2:$B$87,kamus!$D$2:$D$87,"dihapus",0,1)</f>
        <v>Minggir</v>
      </c>
      <c r="C9257" t="s">
        <v>245</v>
      </c>
      <c r="D9257">
        <f>_xlfn.XLOOKUP(C9257,kamus!$B$2:$B$87,kamus!$J$2:$J$87,"dihapus",0,1)</f>
        <v>0</v>
      </c>
      <c r="E9257">
        <f t="shared" si="1012"/>
        <v>0</v>
      </c>
      <c r="F9257" s="14">
        <v>45597</v>
      </c>
      <c r="G9257" s="1">
        <f t="shared" si="1013"/>
        <v>11</v>
      </c>
      <c r="H9257" s="1">
        <f t="shared" si="1014"/>
        <v>2024</v>
      </c>
      <c r="I9257">
        <v>0</v>
      </c>
      <c r="J9257">
        <v>0</v>
      </c>
      <c r="K9257">
        <f t="shared" si="1008"/>
        <v>0</v>
      </c>
      <c r="L9257">
        <v>5131</v>
      </c>
      <c r="M9257" s="6">
        <f t="shared" si="1009"/>
        <v>0</v>
      </c>
      <c r="N9257" s="6">
        <f t="shared" si="1010"/>
        <v>0</v>
      </c>
      <c r="O9257" s="6">
        <f t="shared" si="1011"/>
        <v>0</v>
      </c>
      <c r="Q9257">
        <f>_xlfn.XLOOKUP(C9257&amp;G9257&amp;H9257,covid!$E$2:$E$2184,covid!$D$2:$D$2184,0,0,1)</f>
        <v>0</v>
      </c>
    </row>
    <row r="9258" spans="1:17" x14ac:dyDescent="0.3">
      <c r="A9258">
        <f>_xlfn.XLOOKUP(C9258,kamus!$B$2:$B$87,kamus!$A$2:$A$87,0,0,1)</f>
        <v>35</v>
      </c>
      <c r="B9258" t="str">
        <f>_xlfn.XLOOKUP(C9258,kamus!$B$2:$B$87,kamus!$D$2:$D$87,"dihapus",0,1)</f>
        <v>Mlati 1</v>
      </c>
      <c r="C9258" t="s">
        <v>240</v>
      </c>
      <c r="D9258">
        <f>_xlfn.XLOOKUP(C9258,kamus!$B$2:$B$87,kamus!$J$2:$J$87,"dihapus",0,1)</f>
        <v>1</v>
      </c>
      <c r="E9258">
        <f t="shared" si="1012"/>
        <v>1</v>
      </c>
      <c r="F9258" s="14">
        <v>45597</v>
      </c>
      <c r="G9258" s="1">
        <f t="shared" si="1013"/>
        <v>11</v>
      </c>
      <c r="H9258" s="1">
        <f t="shared" si="1014"/>
        <v>2024</v>
      </c>
      <c r="I9258">
        <v>0</v>
      </c>
      <c r="J9258">
        <v>1</v>
      </c>
      <c r="K9258">
        <f t="shared" si="1008"/>
        <v>1</v>
      </c>
      <c r="L9258">
        <v>18761</v>
      </c>
      <c r="M9258" s="6">
        <f t="shared" si="1009"/>
        <v>0</v>
      </c>
      <c r="N9258" s="6">
        <f t="shared" si="1010"/>
        <v>5.3302062789829971</v>
      </c>
      <c r="O9258" s="6">
        <f t="shared" si="1011"/>
        <v>5.3302062789829971</v>
      </c>
      <c r="Q9258">
        <f>_xlfn.XLOOKUP(C9258&amp;G9258&amp;H9258,covid!$E$2:$E$2184,covid!$D$2:$D$2184,0,0,1)</f>
        <v>0</v>
      </c>
    </row>
    <row r="9259" spans="1:17" x14ac:dyDescent="0.3">
      <c r="A9259">
        <f>_xlfn.XLOOKUP(C9259,kamus!$B$2:$B$87,kamus!$A$2:$A$87,0,0,1)</f>
        <v>34</v>
      </c>
      <c r="B9259" t="str">
        <f>_xlfn.XLOOKUP(C9259,kamus!$B$2:$B$87,kamus!$D$2:$D$87,"dihapus",0,1)</f>
        <v>Mlati 1</v>
      </c>
      <c r="C9259" t="s">
        <v>254</v>
      </c>
      <c r="D9259">
        <f>_xlfn.XLOOKUP(C9259,kamus!$B$2:$B$87,kamus!$J$2:$J$87,"dihapus",0,1)</f>
        <v>1</v>
      </c>
      <c r="E9259">
        <f t="shared" si="1012"/>
        <v>1</v>
      </c>
      <c r="F9259" s="14">
        <v>45597</v>
      </c>
      <c r="G9259" s="1">
        <f t="shared" si="1013"/>
        <v>11</v>
      </c>
      <c r="H9259" s="1">
        <f t="shared" si="1014"/>
        <v>2024</v>
      </c>
      <c r="I9259">
        <v>1</v>
      </c>
      <c r="J9259">
        <v>2</v>
      </c>
      <c r="K9259">
        <f t="shared" si="1008"/>
        <v>3</v>
      </c>
      <c r="L9259">
        <v>35111</v>
      </c>
      <c r="M9259" s="6">
        <f t="shared" si="1009"/>
        <v>2.8481102788299966</v>
      </c>
      <c r="N9259" s="6">
        <f t="shared" si="1010"/>
        <v>5.6962205576599931</v>
      </c>
      <c r="O9259" s="6">
        <f t="shared" si="1011"/>
        <v>8.5443308364899888</v>
      </c>
      <c r="Q9259">
        <f>_xlfn.XLOOKUP(C9259&amp;G9259&amp;H9259,covid!$E$2:$E$2184,covid!$D$2:$D$2184,0,0,1)</f>
        <v>0</v>
      </c>
    </row>
    <row r="9260" spans="1:17" x14ac:dyDescent="0.3">
      <c r="A9260">
        <f>_xlfn.XLOOKUP(C9260,kamus!$B$2:$B$87,kamus!$A$2:$A$87,0,0,1)</f>
        <v>38</v>
      </c>
      <c r="B9260" t="str">
        <f>_xlfn.XLOOKUP(C9260,kamus!$B$2:$B$87,kamus!$D$2:$D$87,"dihapus",0,1)</f>
        <v>Mlati 2</v>
      </c>
      <c r="C9260" t="s">
        <v>258</v>
      </c>
      <c r="D9260">
        <f>_xlfn.XLOOKUP(C9260,kamus!$B$2:$B$87,kamus!$J$2:$J$87,"dihapus",0,1)</f>
        <v>0</v>
      </c>
      <c r="E9260">
        <f t="shared" si="1012"/>
        <v>0</v>
      </c>
      <c r="F9260" s="14">
        <v>45597</v>
      </c>
      <c r="G9260" s="1">
        <f t="shared" si="1013"/>
        <v>11</v>
      </c>
      <c r="H9260" s="1">
        <f t="shared" si="1014"/>
        <v>2024</v>
      </c>
      <c r="I9260">
        <v>0</v>
      </c>
      <c r="J9260">
        <v>3</v>
      </c>
      <c r="K9260">
        <f t="shared" si="1008"/>
        <v>3</v>
      </c>
      <c r="L9260">
        <v>16543</v>
      </c>
      <c r="M9260" s="6">
        <f t="shared" si="1009"/>
        <v>0</v>
      </c>
      <c r="N9260" s="6">
        <f t="shared" si="1010"/>
        <v>18.134558423502387</v>
      </c>
      <c r="O9260" s="6">
        <f t="shared" si="1011"/>
        <v>18.134558423502387</v>
      </c>
      <c r="Q9260">
        <f>_xlfn.XLOOKUP(C9260&amp;G9260&amp;H9260,covid!$E$2:$E$2184,covid!$D$2:$D$2184,0,0,1)</f>
        <v>0</v>
      </c>
    </row>
    <row r="9261" spans="1:17" x14ac:dyDescent="0.3">
      <c r="A9261">
        <f>_xlfn.XLOOKUP(C9261,kamus!$B$2:$B$87,kamus!$A$2:$A$87,0,0,1)</f>
        <v>36</v>
      </c>
      <c r="B9261" t="str">
        <f>_xlfn.XLOOKUP(C9261,kamus!$B$2:$B$87,kamus!$D$2:$D$87,"dihapus",0,1)</f>
        <v>Mlati 2</v>
      </c>
      <c r="C9261" t="s">
        <v>268</v>
      </c>
      <c r="D9261">
        <f>_xlfn.XLOOKUP(C9261,kamus!$B$2:$B$87,kamus!$J$2:$J$87,"dihapus",0,1)</f>
        <v>1</v>
      </c>
      <c r="E9261">
        <f t="shared" si="1012"/>
        <v>1</v>
      </c>
      <c r="F9261" s="14">
        <v>45597</v>
      </c>
      <c r="G9261" s="1">
        <f t="shared" si="1013"/>
        <v>11</v>
      </c>
      <c r="H9261" s="1">
        <f t="shared" si="1014"/>
        <v>2024</v>
      </c>
      <c r="I9261">
        <v>0</v>
      </c>
      <c r="J9261">
        <v>0</v>
      </c>
      <c r="K9261">
        <f t="shared" si="1008"/>
        <v>0</v>
      </c>
      <c r="L9261">
        <v>11450</v>
      </c>
      <c r="M9261" s="6">
        <f t="shared" si="1009"/>
        <v>0</v>
      </c>
      <c r="N9261" s="6">
        <f t="shared" si="1010"/>
        <v>0</v>
      </c>
      <c r="O9261" s="6">
        <f t="shared" si="1011"/>
        <v>0</v>
      </c>
      <c r="Q9261">
        <f>_xlfn.XLOOKUP(C9261&amp;G9261&amp;H9261,covid!$E$2:$E$2184,covid!$D$2:$D$2184,0,0,1)</f>
        <v>0</v>
      </c>
    </row>
    <row r="9262" spans="1:17" x14ac:dyDescent="0.3">
      <c r="A9262">
        <f>_xlfn.XLOOKUP(C9262,kamus!$B$2:$B$87,kamus!$A$2:$A$87,0,0,1)</f>
        <v>37</v>
      </c>
      <c r="B9262" t="str">
        <f>_xlfn.XLOOKUP(C9262,kamus!$B$2:$B$87,kamus!$D$2:$D$87,"dihapus",0,1)</f>
        <v>Mlati 2</v>
      </c>
      <c r="C9262" t="s">
        <v>270</v>
      </c>
      <c r="D9262">
        <f>_xlfn.XLOOKUP(C9262,kamus!$B$2:$B$87,kamus!$J$2:$J$87,"dihapus",0,1)</f>
        <v>1</v>
      </c>
      <c r="E9262">
        <f t="shared" si="1012"/>
        <v>1</v>
      </c>
      <c r="F9262" s="14">
        <v>45597</v>
      </c>
      <c r="G9262" s="1">
        <f t="shared" si="1013"/>
        <v>11</v>
      </c>
      <c r="H9262" s="1">
        <f t="shared" si="1014"/>
        <v>2024</v>
      </c>
      <c r="I9262">
        <v>0</v>
      </c>
      <c r="J9262">
        <v>0</v>
      </c>
      <c r="K9262">
        <f t="shared" si="1008"/>
        <v>0</v>
      </c>
      <c r="L9262">
        <v>13603</v>
      </c>
      <c r="M9262" s="6">
        <f t="shared" si="1009"/>
        <v>0</v>
      </c>
      <c r="N9262" s="6">
        <f t="shared" si="1010"/>
        <v>0</v>
      </c>
      <c r="O9262" s="6">
        <f t="shared" si="1011"/>
        <v>0</v>
      </c>
      <c r="Q9262">
        <f>_xlfn.XLOOKUP(C9262&amp;G9262&amp;H9262,covid!$E$2:$E$2184,covid!$D$2:$D$2184,0,0,1)</f>
        <v>0</v>
      </c>
    </row>
    <row r="9263" spans="1:17" x14ac:dyDescent="0.3">
      <c r="A9263">
        <f>_xlfn.XLOOKUP(C9263,kamus!$B$2:$B$87,kamus!$A$2:$A$87,0,0,1)</f>
        <v>39</v>
      </c>
      <c r="B9263" t="str">
        <f>_xlfn.XLOOKUP(C9263,kamus!$B$2:$B$87,kamus!$D$2:$D$87,"dihapus",0,1)</f>
        <v>Moyudan</v>
      </c>
      <c r="C9263" t="s">
        <v>259</v>
      </c>
      <c r="D9263">
        <f>_xlfn.XLOOKUP(C9263,kamus!$B$2:$B$87,kamus!$J$2:$J$87,"dihapus",0,1)</f>
        <v>0</v>
      </c>
      <c r="E9263">
        <f t="shared" si="1012"/>
        <v>0</v>
      </c>
      <c r="F9263" s="14">
        <v>45597</v>
      </c>
      <c r="G9263" s="1">
        <f t="shared" si="1013"/>
        <v>11</v>
      </c>
      <c r="H9263" s="1">
        <f t="shared" si="1014"/>
        <v>2024</v>
      </c>
      <c r="I9263">
        <v>0</v>
      </c>
      <c r="J9263">
        <v>0</v>
      </c>
      <c r="K9263">
        <f t="shared" si="1008"/>
        <v>0</v>
      </c>
      <c r="L9263">
        <v>11796</v>
      </c>
      <c r="M9263" s="6">
        <f t="shared" si="1009"/>
        <v>0</v>
      </c>
      <c r="N9263" s="6">
        <f t="shared" si="1010"/>
        <v>0</v>
      </c>
      <c r="O9263" s="6">
        <f t="shared" si="1011"/>
        <v>0</v>
      </c>
      <c r="Q9263">
        <f>_xlfn.XLOOKUP(C9263&amp;G9263&amp;H9263,covid!$E$2:$E$2184,covid!$D$2:$D$2184,0,0,1)</f>
        <v>0</v>
      </c>
    </row>
    <row r="9264" spans="1:17" x14ac:dyDescent="0.3">
      <c r="A9264">
        <f>_xlfn.XLOOKUP(C9264,kamus!$B$2:$B$87,kamus!$A$2:$A$87,0,0,1)</f>
        <v>42</v>
      </c>
      <c r="B9264" t="str">
        <f>_xlfn.XLOOKUP(C9264,kamus!$B$2:$B$87,kamus!$D$2:$D$87,"dihapus",0,1)</f>
        <v>Moyudan</v>
      </c>
      <c r="C9264" t="s">
        <v>260</v>
      </c>
      <c r="D9264">
        <f>_xlfn.XLOOKUP(C9264,kamus!$B$2:$B$87,kamus!$J$2:$J$87,"dihapus",0,1)</f>
        <v>0</v>
      </c>
      <c r="E9264">
        <f t="shared" si="1012"/>
        <v>0</v>
      </c>
      <c r="F9264" s="14">
        <v>45597</v>
      </c>
      <c r="G9264" s="1">
        <f t="shared" si="1013"/>
        <v>11</v>
      </c>
      <c r="H9264" s="1">
        <f t="shared" si="1014"/>
        <v>2024</v>
      </c>
      <c r="I9264">
        <v>0</v>
      </c>
      <c r="J9264">
        <v>0</v>
      </c>
      <c r="K9264">
        <f t="shared" si="1008"/>
        <v>0</v>
      </c>
      <c r="L9264">
        <v>7149</v>
      </c>
      <c r="M9264" s="6">
        <f t="shared" si="1009"/>
        <v>0</v>
      </c>
      <c r="N9264" s="6">
        <f t="shared" si="1010"/>
        <v>0</v>
      </c>
      <c r="O9264" s="6">
        <f t="shared" si="1011"/>
        <v>0</v>
      </c>
      <c r="Q9264">
        <f>_xlfn.XLOOKUP(C9264&amp;G9264&amp;H9264,covid!$E$2:$E$2184,covid!$D$2:$D$2184,0,0,1)</f>
        <v>0</v>
      </c>
    </row>
    <row r="9265" spans="1:17" x14ac:dyDescent="0.3">
      <c r="A9265">
        <f>_xlfn.XLOOKUP(C9265,kamus!$B$2:$B$87,kamus!$A$2:$A$87,0,0,1)</f>
        <v>41</v>
      </c>
      <c r="B9265" t="str">
        <f>_xlfn.XLOOKUP(C9265,kamus!$B$2:$B$87,kamus!$D$2:$D$87,"dihapus",0,1)</f>
        <v>Moyudan</v>
      </c>
      <c r="C9265" t="s">
        <v>262</v>
      </c>
      <c r="D9265">
        <f>_xlfn.XLOOKUP(C9265,kamus!$B$2:$B$87,kamus!$J$2:$J$87,"dihapus",0,1)</f>
        <v>0</v>
      </c>
      <c r="E9265">
        <f t="shared" si="1012"/>
        <v>0</v>
      </c>
      <c r="F9265" s="14">
        <v>45597</v>
      </c>
      <c r="G9265" s="1">
        <f t="shared" si="1013"/>
        <v>11</v>
      </c>
      <c r="H9265" s="1">
        <f t="shared" si="1014"/>
        <v>2024</v>
      </c>
      <c r="I9265">
        <v>0</v>
      </c>
      <c r="J9265">
        <v>0</v>
      </c>
      <c r="K9265">
        <f t="shared" si="1008"/>
        <v>0</v>
      </c>
      <c r="L9265">
        <v>6661</v>
      </c>
      <c r="M9265" s="6">
        <f t="shared" si="1009"/>
        <v>0</v>
      </c>
      <c r="N9265" s="6">
        <f t="shared" si="1010"/>
        <v>0</v>
      </c>
      <c r="O9265" s="6">
        <f t="shared" si="1011"/>
        <v>0</v>
      </c>
      <c r="Q9265">
        <f>_xlfn.XLOOKUP(C9265&amp;G9265&amp;H9265,covid!$E$2:$E$2184,covid!$D$2:$D$2184,0,0,1)</f>
        <v>0</v>
      </c>
    </row>
    <row r="9266" spans="1:17" x14ac:dyDescent="0.3">
      <c r="A9266">
        <f>_xlfn.XLOOKUP(C9266,kamus!$B$2:$B$87,kamus!$A$2:$A$87,0,0,1)</f>
        <v>40</v>
      </c>
      <c r="B9266" t="str">
        <f>_xlfn.XLOOKUP(C9266,kamus!$B$2:$B$87,kamus!$D$2:$D$87,"dihapus",0,1)</f>
        <v>Moyudan</v>
      </c>
      <c r="C9266" t="s">
        <v>264</v>
      </c>
      <c r="D9266">
        <f>_xlfn.XLOOKUP(C9266,kamus!$B$2:$B$87,kamus!$J$2:$J$87,"dihapus",0,1)</f>
        <v>0</v>
      </c>
      <c r="E9266">
        <f t="shared" si="1012"/>
        <v>0</v>
      </c>
      <c r="F9266" s="14">
        <v>45597</v>
      </c>
      <c r="G9266" s="1">
        <f t="shared" si="1013"/>
        <v>11</v>
      </c>
      <c r="H9266" s="1">
        <f t="shared" si="1014"/>
        <v>2024</v>
      </c>
      <c r="I9266">
        <v>0</v>
      </c>
      <c r="J9266">
        <v>0</v>
      </c>
      <c r="K9266">
        <f t="shared" si="1008"/>
        <v>0</v>
      </c>
      <c r="L9266">
        <v>8292</v>
      </c>
      <c r="M9266" s="6">
        <f t="shared" si="1009"/>
        <v>0</v>
      </c>
      <c r="N9266" s="6">
        <f t="shared" si="1010"/>
        <v>0</v>
      </c>
      <c r="O9266" s="6">
        <f t="shared" si="1011"/>
        <v>0</v>
      </c>
      <c r="Q9266">
        <f>_xlfn.XLOOKUP(C9266&amp;G9266&amp;H9266,covid!$E$2:$E$2184,covid!$D$2:$D$2184,0,0,1)</f>
        <v>0</v>
      </c>
    </row>
    <row r="9267" spans="1:17" x14ac:dyDescent="0.3">
      <c r="A9267">
        <f>_xlfn.XLOOKUP(C9267,kamus!$B$2:$B$87,kamus!$A$2:$A$87,0,0,1)</f>
        <v>43</v>
      </c>
      <c r="B9267" t="str">
        <f>_xlfn.XLOOKUP(C9267,kamus!$B$2:$B$87,kamus!$D$2:$D$87,"dihapus",0,1)</f>
        <v>Ngaglik 1</v>
      </c>
      <c r="C9267" t="s">
        <v>228</v>
      </c>
      <c r="D9267">
        <f>_xlfn.XLOOKUP(C9267,kamus!$B$2:$B$87,kamus!$J$2:$J$87,"dihapus",0,1)</f>
        <v>1</v>
      </c>
      <c r="E9267">
        <f t="shared" si="1012"/>
        <v>1</v>
      </c>
      <c r="F9267" s="14">
        <v>45597</v>
      </c>
      <c r="G9267" s="1">
        <f t="shared" si="1013"/>
        <v>11</v>
      </c>
      <c r="H9267" s="1">
        <f t="shared" si="1014"/>
        <v>2024</v>
      </c>
      <c r="I9267">
        <v>0</v>
      </c>
      <c r="J9267">
        <v>0</v>
      </c>
      <c r="K9267">
        <f t="shared" si="1008"/>
        <v>0</v>
      </c>
      <c r="L9267">
        <v>12621</v>
      </c>
      <c r="M9267" s="6">
        <f t="shared" si="1009"/>
        <v>0</v>
      </c>
      <c r="N9267" s="6">
        <f t="shared" si="1010"/>
        <v>0</v>
      </c>
      <c r="O9267" s="6">
        <f t="shared" si="1011"/>
        <v>0</v>
      </c>
      <c r="Q9267">
        <f>_xlfn.XLOOKUP(C9267&amp;G9267&amp;H9267,covid!$E$2:$E$2184,covid!$D$2:$D$2184,0,0,1)</f>
        <v>0</v>
      </c>
    </row>
    <row r="9268" spans="1:17" x14ac:dyDescent="0.3">
      <c r="A9268">
        <f>_xlfn.XLOOKUP(C9268,kamus!$B$2:$B$87,kamus!$A$2:$A$87,0,0,1)</f>
        <v>44</v>
      </c>
      <c r="B9268" t="str">
        <f>_xlfn.XLOOKUP(C9268,kamus!$B$2:$B$87,kamus!$D$2:$D$87,"dihapus",0,1)</f>
        <v>Ngaglik 1</v>
      </c>
      <c r="C9268" t="s">
        <v>237</v>
      </c>
      <c r="D9268">
        <f>_xlfn.XLOOKUP(C9268,kamus!$B$2:$B$87,kamus!$J$2:$J$87,"dihapus",0,1)</f>
        <v>1</v>
      </c>
      <c r="E9268">
        <f t="shared" si="1012"/>
        <v>1</v>
      </c>
      <c r="F9268" s="14">
        <v>45597</v>
      </c>
      <c r="G9268" s="1">
        <f t="shared" si="1013"/>
        <v>11</v>
      </c>
      <c r="H9268" s="1">
        <f t="shared" si="1014"/>
        <v>2024</v>
      </c>
      <c r="I9268">
        <v>2</v>
      </c>
      <c r="J9268">
        <v>2</v>
      </c>
      <c r="K9268">
        <f t="shared" si="1008"/>
        <v>4</v>
      </c>
      <c r="L9268">
        <v>21789</v>
      </c>
      <c r="M9268" s="6">
        <f t="shared" si="1009"/>
        <v>9.1789435036027349</v>
      </c>
      <c r="N9268" s="6">
        <f t="shared" si="1010"/>
        <v>9.1789435036027349</v>
      </c>
      <c r="O9268" s="6">
        <f t="shared" si="1011"/>
        <v>18.35788700720547</v>
      </c>
      <c r="Q9268">
        <f>_xlfn.XLOOKUP(C9268&amp;G9268&amp;H9268,covid!$E$2:$E$2184,covid!$D$2:$D$2184,0,0,1)</f>
        <v>0</v>
      </c>
    </row>
    <row r="9269" spans="1:17" x14ac:dyDescent="0.3">
      <c r="A9269">
        <f>_xlfn.XLOOKUP(C9269,kamus!$B$2:$B$87,kamus!$A$2:$A$87,0,0,1)</f>
        <v>45</v>
      </c>
      <c r="B9269" t="str">
        <f>_xlfn.XLOOKUP(C9269,kamus!$B$2:$B$87,kamus!$D$2:$D$87,"dihapus",0,1)</f>
        <v>Ngaglik 1</v>
      </c>
      <c r="C9269" t="s">
        <v>255</v>
      </c>
      <c r="D9269">
        <f>_xlfn.XLOOKUP(C9269,kamus!$B$2:$B$87,kamus!$J$2:$J$87,"dihapus",0,1)</f>
        <v>1</v>
      </c>
      <c r="E9269">
        <f t="shared" si="1012"/>
        <v>1</v>
      </c>
      <c r="F9269" s="14">
        <v>45597</v>
      </c>
      <c r="G9269" s="1">
        <f t="shared" si="1013"/>
        <v>11</v>
      </c>
      <c r="H9269" s="1">
        <f t="shared" si="1014"/>
        <v>2024</v>
      </c>
      <c r="I9269">
        <v>0</v>
      </c>
      <c r="J9269">
        <v>2</v>
      </c>
      <c r="K9269">
        <f t="shared" si="1008"/>
        <v>2</v>
      </c>
      <c r="L9269">
        <v>19662</v>
      </c>
      <c r="M9269" s="6">
        <f t="shared" si="1009"/>
        <v>0</v>
      </c>
      <c r="N9269" s="6">
        <f t="shared" si="1010"/>
        <v>10.171905197843556</v>
      </c>
      <c r="O9269" s="6">
        <f t="shared" si="1011"/>
        <v>10.171905197843556</v>
      </c>
      <c r="Q9269">
        <f>_xlfn.XLOOKUP(C9269&amp;G9269&amp;H9269,covid!$E$2:$E$2184,covid!$D$2:$D$2184,0,0,1)</f>
        <v>0</v>
      </c>
    </row>
    <row r="9270" spans="1:17" x14ac:dyDescent="0.3">
      <c r="A9270">
        <f>_xlfn.XLOOKUP(C9270,kamus!$B$2:$B$87,kamus!$A$2:$A$87,0,0,1)</f>
        <v>48</v>
      </c>
      <c r="B9270" t="str">
        <f>_xlfn.XLOOKUP(C9270,kamus!$B$2:$B$87,kamus!$D$2:$D$87,"dihapus",0,1)</f>
        <v>Ngaglik 2</v>
      </c>
      <c r="C9270" t="s">
        <v>208</v>
      </c>
      <c r="D9270">
        <f>_xlfn.XLOOKUP(C9270,kamus!$B$2:$B$87,kamus!$J$2:$J$87,"dihapus",0,1)</f>
        <v>1</v>
      </c>
      <c r="E9270">
        <f t="shared" si="1012"/>
        <v>1</v>
      </c>
      <c r="F9270" s="14">
        <v>45597</v>
      </c>
      <c r="G9270" s="1">
        <f t="shared" si="1013"/>
        <v>11</v>
      </c>
      <c r="H9270" s="1">
        <f t="shared" si="1014"/>
        <v>2024</v>
      </c>
      <c r="I9270">
        <v>0</v>
      </c>
      <c r="J9270">
        <v>0</v>
      </c>
      <c r="K9270">
        <f t="shared" si="1008"/>
        <v>0</v>
      </c>
      <c r="L9270">
        <v>10378</v>
      </c>
      <c r="M9270" s="6">
        <f t="shared" si="1009"/>
        <v>0</v>
      </c>
      <c r="N9270" s="6">
        <f t="shared" si="1010"/>
        <v>0</v>
      </c>
      <c r="O9270" s="6">
        <f t="shared" si="1011"/>
        <v>0</v>
      </c>
      <c r="Q9270">
        <f>_xlfn.XLOOKUP(C9270&amp;G9270&amp;H9270,covid!$E$2:$E$2184,covid!$D$2:$D$2184,0,0,1)</f>
        <v>0</v>
      </c>
    </row>
    <row r="9271" spans="1:17" x14ac:dyDescent="0.3">
      <c r="A9271">
        <f>_xlfn.XLOOKUP(C9271,kamus!$B$2:$B$87,kamus!$A$2:$A$87,0,0,1)</f>
        <v>47</v>
      </c>
      <c r="B9271" t="str">
        <f>_xlfn.XLOOKUP(C9271,kamus!$B$2:$B$87,kamus!$D$2:$D$87,"dihapus",0,1)</f>
        <v>Ngaglik 2</v>
      </c>
      <c r="C9271" t="s">
        <v>238</v>
      </c>
      <c r="D9271">
        <f>_xlfn.XLOOKUP(C9271,kamus!$B$2:$B$87,kamus!$J$2:$J$87,"dihapus",0,1)</f>
        <v>1</v>
      </c>
      <c r="E9271">
        <f t="shared" si="1012"/>
        <v>1</v>
      </c>
      <c r="F9271" s="14">
        <v>45597</v>
      </c>
      <c r="G9271" s="1">
        <f t="shared" si="1013"/>
        <v>11</v>
      </c>
      <c r="H9271" s="1">
        <f t="shared" si="1014"/>
        <v>2024</v>
      </c>
      <c r="I9271">
        <v>0</v>
      </c>
      <c r="J9271">
        <v>0</v>
      </c>
      <c r="K9271">
        <f t="shared" si="1008"/>
        <v>0</v>
      </c>
      <c r="L9271">
        <v>22219</v>
      </c>
      <c r="M9271" s="6">
        <f t="shared" si="1009"/>
        <v>0</v>
      </c>
      <c r="N9271" s="6">
        <f t="shared" si="1010"/>
        <v>0</v>
      </c>
      <c r="O9271" s="6">
        <f t="shared" si="1011"/>
        <v>0</v>
      </c>
      <c r="Q9271">
        <f>_xlfn.XLOOKUP(C9271&amp;G9271&amp;H9271,covid!$E$2:$E$2184,covid!$D$2:$D$2184,0,0,1)</f>
        <v>0</v>
      </c>
    </row>
    <row r="9272" spans="1:17" x14ac:dyDescent="0.3">
      <c r="A9272">
        <f>_xlfn.XLOOKUP(C9272,kamus!$B$2:$B$87,kamus!$A$2:$A$87,0,0,1)</f>
        <v>46</v>
      </c>
      <c r="B9272" t="str">
        <f>_xlfn.XLOOKUP(C9272,kamus!$B$2:$B$87,kamus!$D$2:$D$87,"dihapus",0,1)</f>
        <v>Ngaglik 2</v>
      </c>
      <c r="C9272" t="s">
        <v>257</v>
      </c>
      <c r="D9272">
        <f>_xlfn.XLOOKUP(C9272,kamus!$B$2:$B$87,kamus!$J$2:$J$87,"dihapus",0,1)</f>
        <v>1</v>
      </c>
      <c r="E9272">
        <f t="shared" si="1012"/>
        <v>1</v>
      </c>
      <c r="F9272" s="14">
        <v>45597</v>
      </c>
      <c r="G9272" s="1">
        <f t="shared" si="1013"/>
        <v>11</v>
      </c>
      <c r="H9272" s="1">
        <f t="shared" si="1014"/>
        <v>2024</v>
      </c>
      <c r="I9272">
        <v>1</v>
      </c>
      <c r="J9272">
        <v>1</v>
      </c>
      <c r="K9272">
        <f t="shared" si="1008"/>
        <v>2</v>
      </c>
      <c r="L9272">
        <v>16798</v>
      </c>
      <c r="M9272" s="6">
        <f t="shared" si="1009"/>
        <v>5.9530896535301823</v>
      </c>
      <c r="N9272" s="6">
        <f t="shared" si="1010"/>
        <v>5.9530896535301823</v>
      </c>
      <c r="O9272" s="6">
        <f t="shared" si="1011"/>
        <v>11.906179307060365</v>
      </c>
      <c r="Q9272">
        <f>_xlfn.XLOOKUP(C9272&amp;G9272&amp;H9272,covid!$E$2:$E$2184,covid!$D$2:$D$2184,0,0,1)</f>
        <v>0</v>
      </c>
    </row>
    <row r="9273" spans="1:17" x14ac:dyDescent="0.3">
      <c r="A9273">
        <f>_xlfn.XLOOKUP(C9273,kamus!$B$2:$B$87,kamus!$A$2:$A$87,0,0,1)</f>
        <v>50</v>
      </c>
      <c r="B9273" t="str">
        <f>_xlfn.XLOOKUP(C9273,kamus!$B$2:$B$87,kamus!$D$2:$D$87,"dihapus",0,1)</f>
        <v>Ngemplak 1</v>
      </c>
      <c r="C9273" t="s">
        <v>202</v>
      </c>
      <c r="D9273">
        <f>_xlfn.XLOOKUP(C9273,kamus!$B$2:$B$87,kamus!$J$2:$J$87,"dihapus",0,1)</f>
        <v>0</v>
      </c>
      <c r="E9273">
        <f t="shared" si="1012"/>
        <v>0</v>
      </c>
      <c r="F9273" s="14">
        <v>45597</v>
      </c>
      <c r="G9273" s="1">
        <f t="shared" si="1013"/>
        <v>11</v>
      </c>
      <c r="H9273" s="1">
        <f t="shared" si="1014"/>
        <v>2024</v>
      </c>
      <c r="I9273">
        <v>0</v>
      </c>
      <c r="J9273">
        <v>1</v>
      </c>
      <c r="K9273">
        <f t="shared" si="1008"/>
        <v>1</v>
      </c>
      <c r="L9273">
        <v>7935</v>
      </c>
      <c r="M9273" s="6">
        <f t="shared" si="1009"/>
        <v>0</v>
      </c>
      <c r="N9273" s="6">
        <f t="shared" si="1010"/>
        <v>12.60239445494644</v>
      </c>
      <c r="O9273" s="6">
        <f t="shared" si="1011"/>
        <v>12.60239445494644</v>
      </c>
      <c r="Q9273">
        <f>_xlfn.XLOOKUP(C9273&amp;G9273&amp;H9273,covid!$E$2:$E$2184,covid!$D$2:$D$2184,0,0,1)</f>
        <v>0</v>
      </c>
    </row>
    <row r="9274" spans="1:17" x14ac:dyDescent="0.3">
      <c r="A9274">
        <f>_xlfn.XLOOKUP(C9274,kamus!$B$2:$B$87,kamus!$A$2:$A$87,0,0,1)</f>
        <v>51</v>
      </c>
      <c r="B9274" t="str">
        <f>_xlfn.XLOOKUP(C9274,kamus!$B$2:$B$87,kamus!$D$2:$D$87,"dihapus",0,1)</f>
        <v>Ngemplak 1</v>
      </c>
      <c r="C9274" t="s">
        <v>256</v>
      </c>
      <c r="D9274">
        <f>_xlfn.XLOOKUP(C9274,kamus!$B$2:$B$87,kamus!$J$2:$J$87,"dihapus",0,1)</f>
        <v>0</v>
      </c>
      <c r="E9274">
        <f t="shared" si="1012"/>
        <v>0</v>
      </c>
      <c r="F9274" s="14">
        <v>45597</v>
      </c>
      <c r="G9274" s="1">
        <f t="shared" si="1013"/>
        <v>11</v>
      </c>
      <c r="H9274" s="1">
        <f t="shared" si="1014"/>
        <v>2024</v>
      </c>
      <c r="I9274">
        <v>0</v>
      </c>
      <c r="J9274">
        <v>2</v>
      </c>
      <c r="K9274">
        <f t="shared" si="1008"/>
        <v>2</v>
      </c>
      <c r="L9274">
        <v>8154</v>
      </c>
      <c r="M9274" s="6">
        <f t="shared" si="1009"/>
        <v>0</v>
      </c>
      <c r="N9274" s="6">
        <f t="shared" si="1010"/>
        <v>24.527839097375519</v>
      </c>
      <c r="O9274" s="6">
        <f t="shared" si="1011"/>
        <v>24.527839097375519</v>
      </c>
      <c r="Q9274">
        <f>_xlfn.XLOOKUP(C9274&amp;G9274&amp;H9274,covid!$E$2:$E$2184,covid!$D$2:$D$2184,0,0,1)</f>
        <v>0</v>
      </c>
    </row>
    <row r="9275" spans="1:17" x14ac:dyDescent="0.3">
      <c r="A9275">
        <f>_xlfn.XLOOKUP(C9275,kamus!$B$2:$B$87,kamus!$A$2:$A$87,0,0,1)</f>
        <v>49</v>
      </c>
      <c r="B9275" t="str">
        <f>_xlfn.XLOOKUP(C9275,kamus!$B$2:$B$87,kamus!$D$2:$D$87,"dihapus",0,1)</f>
        <v>Ngemplak 1</v>
      </c>
      <c r="C9275" t="s">
        <v>276</v>
      </c>
      <c r="D9275">
        <f>_xlfn.XLOOKUP(C9275,kamus!$B$2:$B$87,kamus!$J$2:$J$87,"dihapus",0,1)</f>
        <v>1</v>
      </c>
      <c r="E9275">
        <f t="shared" si="1012"/>
        <v>1</v>
      </c>
      <c r="F9275" s="14">
        <v>45597</v>
      </c>
      <c r="G9275" s="1">
        <f t="shared" si="1013"/>
        <v>11</v>
      </c>
      <c r="H9275" s="1">
        <f t="shared" si="1014"/>
        <v>2024</v>
      </c>
      <c r="I9275">
        <v>0</v>
      </c>
      <c r="J9275">
        <v>0</v>
      </c>
      <c r="K9275">
        <f t="shared" si="1008"/>
        <v>0</v>
      </c>
      <c r="L9275">
        <v>9633</v>
      </c>
      <c r="M9275" s="6">
        <f t="shared" si="1009"/>
        <v>0</v>
      </c>
      <c r="N9275" s="6">
        <f t="shared" si="1010"/>
        <v>0</v>
      </c>
      <c r="O9275" s="6">
        <f t="shared" si="1011"/>
        <v>0</v>
      </c>
      <c r="Q9275">
        <f>_xlfn.XLOOKUP(C9275&amp;G9275&amp;H9275,covid!$E$2:$E$2184,covid!$D$2:$D$2184,0,0,1)</f>
        <v>0</v>
      </c>
    </row>
    <row r="9276" spans="1:17" x14ac:dyDescent="0.3">
      <c r="A9276">
        <f>_xlfn.XLOOKUP(C9276,kamus!$B$2:$B$87,kamus!$A$2:$A$87,0,0,1)</f>
        <v>52</v>
      </c>
      <c r="B9276" t="str">
        <f>_xlfn.XLOOKUP(C9276,kamus!$B$2:$B$87,kamus!$D$2:$D$87,"dihapus",0,1)</f>
        <v>Ngemplak 2</v>
      </c>
      <c r="C9276" t="s">
        <v>277</v>
      </c>
      <c r="D9276">
        <f>_xlfn.XLOOKUP(C9276,kamus!$B$2:$B$87,kamus!$J$2:$J$87,"dihapus",0,1)</f>
        <v>1</v>
      </c>
      <c r="E9276">
        <f t="shared" si="1012"/>
        <v>1</v>
      </c>
      <c r="F9276" s="14">
        <v>45597</v>
      </c>
      <c r="G9276" s="1">
        <f t="shared" si="1013"/>
        <v>11</v>
      </c>
      <c r="H9276" s="1">
        <f t="shared" si="1014"/>
        <v>2024</v>
      </c>
      <c r="I9276">
        <v>0</v>
      </c>
      <c r="J9276">
        <v>1</v>
      </c>
      <c r="K9276">
        <f t="shared" si="1008"/>
        <v>1</v>
      </c>
      <c r="L9276">
        <v>31427</v>
      </c>
      <c r="M9276" s="6">
        <f t="shared" si="1009"/>
        <v>0</v>
      </c>
      <c r="N9276" s="6">
        <f t="shared" si="1010"/>
        <v>3.181977280682216</v>
      </c>
      <c r="O9276" s="6">
        <f t="shared" si="1011"/>
        <v>3.181977280682216</v>
      </c>
      <c r="Q9276">
        <f>_xlfn.XLOOKUP(C9276&amp;G9276&amp;H9276,covid!$E$2:$E$2184,covid!$D$2:$D$2184,0,0,1)</f>
        <v>0</v>
      </c>
    </row>
    <row r="9277" spans="1:17" x14ac:dyDescent="0.3">
      <c r="A9277">
        <f>_xlfn.XLOOKUP(C9277,kamus!$B$2:$B$87,kamus!$A$2:$A$87,0,0,1)</f>
        <v>53</v>
      </c>
      <c r="B9277" t="str">
        <f>_xlfn.XLOOKUP(C9277,kamus!$B$2:$B$87,kamus!$D$2:$D$87,"dihapus",0,1)</f>
        <v>Ngemplak 2</v>
      </c>
      <c r="C9277" t="s">
        <v>278</v>
      </c>
      <c r="D9277">
        <f>_xlfn.XLOOKUP(C9277,kamus!$B$2:$B$87,kamus!$J$2:$J$87,"dihapus",0,1)</f>
        <v>0</v>
      </c>
      <c r="E9277">
        <f t="shared" si="1012"/>
        <v>0</v>
      </c>
      <c r="F9277" s="14">
        <v>45597</v>
      </c>
      <c r="G9277" s="1">
        <f t="shared" si="1013"/>
        <v>11</v>
      </c>
      <c r="H9277" s="1">
        <f t="shared" si="1014"/>
        <v>2024</v>
      </c>
      <c r="I9277">
        <v>0</v>
      </c>
      <c r="J9277">
        <v>0</v>
      </c>
      <c r="K9277">
        <f t="shared" si="1008"/>
        <v>0</v>
      </c>
      <c r="L9277">
        <v>8835</v>
      </c>
      <c r="M9277" s="6">
        <f t="shared" si="1009"/>
        <v>0</v>
      </c>
      <c r="N9277" s="6">
        <f t="shared" si="1010"/>
        <v>0</v>
      </c>
      <c r="O9277" s="6">
        <f t="shared" si="1011"/>
        <v>0</v>
      </c>
      <c r="Q9277">
        <f>_xlfn.XLOOKUP(C9277&amp;G9277&amp;H9277,covid!$E$2:$E$2184,covid!$D$2:$D$2184,0,0,1)</f>
        <v>0</v>
      </c>
    </row>
    <row r="9278" spans="1:17" x14ac:dyDescent="0.3">
      <c r="A9278">
        <f>_xlfn.XLOOKUP(C9278,kamus!$B$2:$B$87,kamus!$A$2:$A$87,0,0,1)</f>
        <v>57</v>
      </c>
      <c r="B9278" t="str">
        <f>_xlfn.XLOOKUP(C9278,kamus!$B$2:$B$87,kamus!$D$2:$D$87,"dihapus",0,1)</f>
        <v>Pakem</v>
      </c>
      <c r="C9278" t="s">
        <v>204</v>
      </c>
      <c r="D9278">
        <f>_xlfn.XLOOKUP(C9278,kamus!$B$2:$B$87,kamus!$J$2:$J$87,"dihapus",0,1)</f>
        <v>0</v>
      </c>
      <c r="E9278">
        <f t="shared" si="1012"/>
        <v>0</v>
      </c>
      <c r="F9278" s="14">
        <v>45597</v>
      </c>
      <c r="G9278" s="1">
        <f t="shared" si="1013"/>
        <v>11</v>
      </c>
      <c r="H9278" s="1">
        <f t="shared" si="1014"/>
        <v>2024</v>
      </c>
      <c r="I9278">
        <v>0</v>
      </c>
      <c r="J9278">
        <v>0</v>
      </c>
      <c r="K9278">
        <f t="shared" si="1008"/>
        <v>0</v>
      </c>
      <c r="L9278">
        <v>6819</v>
      </c>
      <c r="M9278" s="6">
        <f t="shared" si="1009"/>
        <v>0</v>
      </c>
      <c r="N9278" s="6">
        <f t="shared" si="1010"/>
        <v>0</v>
      </c>
      <c r="O9278" s="6">
        <f t="shared" si="1011"/>
        <v>0</v>
      </c>
      <c r="Q9278">
        <f>_xlfn.XLOOKUP(C9278&amp;G9278&amp;H9278,covid!$E$2:$E$2184,covid!$D$2:$D$2184,0,0,1)</f>
        <v>0</v>
      </c>
    </row>
    <row r="9279" spans="1:17" x14ac:dyDescent="0.3">
      <c r="A9279">
        <f>_xlfn.XLOOKUP(C9279,kamus!$B$2:$B$87,kamus!$A$2:$A$87,0,0,1)</f>
        <v>54</v>
      </c>
      <c r="B9279" t="str">
        <f>_xlfn.XLOOKUP(C9279,kamus!$B$2:$B$87,kamus!$D$2:$D$87,"dihapus",0,1)</f>
        <v>Pakem</v>
      </c>
      <c r="C9279" t="s">
        <v>213</v>
      </c>
      <c r="D9279">
        <f>_xlfn.XLOOKUP(C9279,kamus!$B$2:$B$87,kamus!$J$2:$J$87,"dihapus",0,1)</f>
        <v>0</v>
      </c>
      <c r="E9279">
        <f t="shared" si="1012"/>
        <v>0</v>
      </c>
      <c r="F9279" s="14">
        <v>45597</v>
      </c>
      <c r="G9279" s="1">
        <f t="shared" si="1013"/>
        <v>11</v>
      </c>
      <c r="H9279" s="1">
        <f t="shared" si="1014"/>
        <v>2024</v>
      </c>
      <c r="I9279">
        <v>0</v>
      </c>
      <c r="J9279">
        <v>0</v>
      </c>
      <c r="K9279">
        <f t="shared" si="1008"/>
        <v>0</v>
      </c>
      <c r="L9279">
        <v>9099</v>
      </c>
      <c r="M9279" s="6">
        <f t="shared" si="1009"/>
        <v>0</v>
      </c>
      <c r="N9279" s="6">
        <f t="shared" si="1010"/>
        <v>0</v>
      </c>
      <c r="O9279" s="6">
        <f t="shared" si="1011"/>
        <v>0</v>
      </c>
      <c r="Q9279">
        <f>_xlfn.XLOOKUP(C9279&amp;G9279&amp;H9279,covid!$E$2:$E$2184,covid!$D$2:$D$2184,0,0,1)</f>
        <v>0</v>
      </c>
    </row>
    <row r="9280" spans="1:17" x14ac:dyDescent="0.3">
      <c r="A9280">
        <f>_xlfn.XLOOKUP(C9280,kamus!$B$2:$B$87,kamus!$A$2:$A$87,0,0,1)</f>
        <v>56</v>
      </c>
      <c r="B9280" t="str">
        <f>_xlfn.XLOOKUP(C9280,kamus!$B$2:$B$87,kamus!$D$2:$D$87,"dihapus",0,1)</f>
        <v>Pakem</v>
      </c>
      <c r="C9280" t="s">
        <v>214</v>
      </c>
      <c r="D9280">
        <f>_xlfn.XLOOKUP(C9280,kamus!$B$2:$B$87,kamus!$J$2:$J$87,"dihapus",0,1)</f>
        <v>1</v>
      </c>
      <c r="E9280">
        <f t="shared" si="1012"/>
        <v>1</v>
      </c>
      <c r="F9280" s="14">
        <v>45597</v>
      </c>
      <c r="G9280" s="1">
        <f t="shared" si="1013"/>
        <v>11</v>
      </c>
      <c r="H9280" s="1">
        <f t="shared" si="1014"/>
        <v>2024</v>
      </c>
      <c r="I9280">
        <v>0</v>
      </c>
      <c r="J9280">
        <v>0</v>
      </c>
      <c r="K9280">
        <f t="shared" si="1008"/>
        <v>0</v>
      </c>
      <c r="L9280">
        <v>6667</v>
      </c>
      <c r="M9280" s="6">
        <f t="shared" si="1009"/>
        <v>0</v>
      </c>
      <c r="N9280" s="6">
        <f t="shared" si="1010"/>
        <v>0</v>
      </c>
      <c r="O9280" s="6">
        <f t="shared" si="1011"/>
        <v>0</v>
      </c>
      <c r="Q9280">
        <f>_xlfn.XLOOKUP(C9280&amp;G9280&amp;H9280,covid!$E$2:$E$2184,covid!$D$2:$D$2184,0,0,1)</f>
        <v>0</v>
      </c>
    </row>
    <row r="9281" spans="1:17" x14ac:dyDescent="0.3">
      <c r="A9281">
        <f>_xlfn.XLOOKUP(C9281,kamus!$B$2:$B$87,kamus!$A$2:$A$87,0,0,1)</f>
        <v>58</v>
      </c>
      <c r="B9281" t="str">
        <f>_xlfn.XLOOKUP(C9281,kamus!$B$2:$B$87,kamus!$D$2:$D$87,"dihapus",0,1)</f>
        <v>Pakem</v>
      </c>
      <c r="C9281" t="s">
        <v>231</v>
      </c>
      <c r="D9281">
        <f>_xlfn.XLOOKUP(C9281,kamus!$B$2:$B$87,kamus!$J$2:$J$87,"dihapus",0,1)</f>
        <v>0</v>
      </c>
      <c r="E9281">
        <f t="shared" si="1012"/>
        <v>0</v>
      </c>
      <c r="F9281" s="14">
        <v>45597</v>
      </c>
      <c r="G9281" s="1">
        <f t="shared" si="1013"/>
        <v>11</v>
      </c>
      <c r="H9281" s="1">
        <f t="shared" si="1014"/>
        <v>2024</v>
      </c>
      <c r="I9281">
        <v>1</v>
      </c>
      <c r="J9281">
        <v>0</v>
      </c>
      <c r="K9281">
        <f t="shared" si="1008"/>
        <v>1</v>
      </c>
      <c r="L9281">
        <v>6886</v>
      </c>
      <c r="M9281" s="6">
        <f t="shared" si="1009"/>
        <v>14.522218995062445</v>
      </c>
      <c r="N9281" s="6">
        <f t="shared" si="1010"/>
        <v>0</v>
      </c>
      <c r="O9281" s="6">
        <f t="shared" si="1011"/>
        <v>14.522218995062445</v>
      </c>
      <c r="Q9281">
        <f>_xlfn.XLOOKUP(C9281&amp;G9281&amp;H9281,covid!$E$2:$E$2184,covid!$D$2:$D$2184,0,0,1)</f>
        <v>0</v>
      </c>
    </row>
    <row r="9282" spans="1:17" x14ac:dyDescent="0.3">
      <c r="A9282">
        <f>_xlfn.XLOOKUP(C9282,kamus!$B$2:$B$87,kamus!$A$2:$A$87,0,0,1)</f>
        <v>55</v>
      </c>
      <c r="B9282" t="str">
        <f>_xlfn.XLOOKUP(C9282,kamus!$B$2:$B$87,kamus!$D$2:$D$87,"dihapus",0,1)</f>
        <v>Pakem</v>
      </c>
      <c r="C9282" t="s">
        <v>234</v>
      </c>
      <c r="D9282">
        <f>_xlfn.XLOOKUP(C9282,kamus!$B$2:$B$87,kamus!$J$2:$J$87,"dihapus",0,1)</f>
        <v>0</v>
      </c>
      <c r="E9282">
        <f t="shared" si="1012"/>
        <v>0</v>
      </c>
      <c r="F9282" s="14">
        <v>45597</v>
      </c>
      <c r="G9282" s="1">
        <f t="shared" si="1013"/>
        <v>11</v>
      </c>
      <c r="H9282" s="1">
        <f t="shared" si="1014"/>
        <v>2024</v>
      </c>
      <c r="I9282">
        <v>1</v>
      </c>
      <c r="J9282">
        <v>0</v>
      </c>
      <c r="K9282">
        <f t="shared" ref="K9282:K9345" si="1015">J9282+I9282</f>
        <v>1</v>
      </c>
      <c r="L9282">
        <v>9826</v>
      </c>
      <c r="M9282" s="6">
        <f t="shared" ref="M9282:M9345" si="1016">IF(ISBLANK(I9282)=TRUE,"",I9282/$L9282*100000)</f>
        <v>10.17708121310808</v>
      </c>
      <c r="N9282" s="6">
        <f t="shared" ref="N9282:N9345" si="1017">IF(ISBLANK(J9282)=TRUE,"",J9282/$L9282*100000)</f>
        <v>0</v>
      </c>
      <c r="O9282" s="6">
        <f t="shared" ref="O9282:O9345" si="1018">IF(ISBLANK(K9282)=TRUE,"",K9282/$L9282*100000)</f>
        <v>10.17708121310808</v>
      </c>
      <c r="Q9282">
        <f>_xlfn.XLOOKUP(C9282&amp;G9282&amp;H9282,covid!$E$2:$E$2184,covid!$D$2:$D$2184,0,0,1)</f>
        <v>0</v>
      </c>
    </row>
    <row r="9283" spans="1:17" x14ac:dyDescent="0.3">
      <c r="A9283">
        <f>_xlfn.XLOOKUP(C9283,kamus!$B$2:$B$87,kamus!$A$2:$A$87,0,0,1)</f>
        <v>64</v>
      </c>
      <c r="B9283" t="str">
        <f>_xlfn.XLOOKUP(C9283,kamus!$B$2:$B$87,kamus!$D$2:$D$87,"dihapus",0,1)</f>
        <v>Prambanan</v>
      </c>
      <c r="C9283" t="s">
        <v>203</v>
      </c>
      <c r="D9283">
        <f>_xlfn.XLOOKUP(C9283,kamus!$B$2:$B$87,kamus!$J$2:$J$87,"dihapus",0,1)</f>
        <v>1</v>
      </c>
      <c r="E9283">
        <f t="shared" ref="E9283:E9346" si="1019">IF(D9283=0,0,IF(H9283&lt;2021,0,IF(AND(H9283=2021,G9283&lt;5),0,1)))</f>
        <v>1</v>
      </c>
      <c r="F9283" s="14">
        <v>45597</v>
      </c>
      <c r="G9283" s="1">
        <f t="shared" ref="G9283:G9346" si="1020">MONTH(F9283)</f>
        <v>11</v>
      </c>
      <c r="H9283" s="1">
        <f t="shared" ref="H9283:H9346" si="1021">YEAR(F9283)</f>
        <v>2024</v>
      </c>
      <c r="I9283">
        <v>1</v>
      </c>
      <c r="J9283">
        <v>0</v>
      </c>
      <c r="K9283">
        <f t="shared" si="1015"/>
        <v>1</v>
      </c>
      <c r="L9283">
        <v>12517</v>
      </c>
      <c r="M9283" s="6">
        <f t="shared" si="1016"/>
        <v>7.9891347767036835</v>
      </c>
      <c r="N9283" s="6">
        <f t="shared" si="1017"/>
        <v>0</v>
      </c>
      <c r="O9283" s="6">
        <f t="shared" si="1018"/>
        <v>7.9891347767036835</v>
      </c>
      <c r="Q9283">
        <f>_xlfn.XLOOKUP(C9283&amp;G9283&amp;H9283,covid!$E$2:$E$2184,covid!$D$2:$D$2184,0,0,1)</f>
        <v>0</v>
      </c>
    </row>
    <row r="9284" spans="1:17" x14ac:dyDescent="0.3">
      <c r="A9284">
        <f>_xlfn.XLOOKUP(C9284,kamus!$B$2:$B$87,kamus!$A$2:$A$87,0,0,1)</f>
        <v>59</v>
      </c>
      <c r="B9284" t="str">
        <f>_xlfn.XLOOKUP(C9284,kamus!$B$2:$B$87,kamus!$D$2:$D$87,"dihapus",0,1)</f>
        <v>Prambanan</v>
      </c>
      <c r="C9284" t="s">
        <v>210</v>
      </c>
      <c r="D9284">
        <f>_xlfn.XLOOKUP(C9284,kamus!$B$2:$B$87,kamus!$J$2:$J$87,"dihapus",0,1)</f>
        <v>0</v>
      </c>
      <c r="E9284">
        <f t="shared" si="1019"/>
        <v>0</v>
      </c>
      <c r="F9284" s="14">
        <v>45597</v>
      </c>
      <c r="G9284" s="1">
        <f t="shared" si="1020"/>
        <v>11</v>
      </c>
      <c r="H9284" s="1">
        <f t="shared" si="1021"/>
        <v>2024</v>
      </c>
      <c r="I9284">
        <v>2</v>
      </c>
      <c r="J9284">
        <v>0</v>
      </c>
      <c r="K9284">
        <f t="shared" si="1015"/>
        <v>2</v>
      </c>
      <c r="L9284">
        <v>4724</v>
      </c>
      <c r="M9284" s="6">
        <f t="shared" si="1016"/>
        <v>42.337002540220148</v>
      </c>
      <c r="N9284" s="6">
        <f t="shared" si="1017"/>
        <v>0</v>
      </c>
      <c r="O9284" s="6">
        <f t="shared" si="1018"/>
        <v>42.337002540220148</v>
      </c>
      <c r="Q9284">
        <f>_xlfn.XLOOKUP(C9284&amp;G9284&amp;H9284,covid!$E$2:$E$2184,covid!$D$2:$D$2184,0,0,1)</f>
        <v>0</v>
      </c>
    </row>
    <row r="9285" spans="1:17" x14ac:dyDescent="0.3">
      <c r="A9285">
        <f>_xlfn.XLOOKUP(C9285,kamus!$B$2:$B$87,kamus!$A$2:$A$87,0,0,1)</f>
        <v>61</v>
      </c>
      <c r="B9285" t="str">
        <f>_xlfn.XLOOKUP(C9285,kamus!$B$2:$B$87,kamus!$D$2:$D$87,"dihapus",0,1)</f>
        <v>Prambanan</v>
      </c>
      <c r="C9285" t="s">
        <v>219</v>
      </c>
      <c r="D9285">
        <f>_xlfn.XLOOKUP(C9285,kamus!$B$2:$B$87,kamus!$J$2:$J$87,"dihapus",0,1)</f>
        <v>0</v>
      </c>
      <c r="E9285">
        <f t="shared" si="1019"/>
        <v>0</v>
      </c>
      <c r="F9285" s="14">
        <v>45597</v>
      </c>
      <c r="G9285" s="1">
        <f t="shared" si="1020"/>
        <v>11</v>
      </c>
      <c r="H9285" s="1">
        <f t="shared" si="1021"/>
        <v>2024</v>
      </c>
      <c r="I9285">
        <v>1</v>
      </c>
      <c r="J9285">
        <v>0</v>
      </c>
      <c r="K9285">
        <f t="shared" si="1015"/>
        <v>1</v>
      </c>
      <c r="L9285">
        <v>14121</v>
      </c>
      <c r="M9285" s="6">
        <f t="shared" si="1016"/>
        <v>7.0816514411160689</v>
      </c>
      <c r="N9285" s="6">
        <f t="shared" si="1017"/>
        <v>0</v>
      </c>
      <c r="O9285" s="6">
        <f t="shared" si="1018"/>
        <v>7.0816514411160689</v>
      </c>
      <c r="Q9285">
        <f>_xlfn.XLOOKUP(C9285&amp;G9285&amp;H9285,covid!$E$2:$E$2184,covid!$D$2:$D$2184,0,0,1)</f>
        <v>0</v>
      </c>
    </row>
    <row r="9286" spans="1:17" x14ac:dyDescent="0.3">
      <c r="A9286">
        <f>_xlfn.XLOOKUP(C9286,kamus!$B$2:$B$87,kamus!$A$2:$A$87,0,0,1)</f>
        <v>62</v>
      </c>
      <c r="B9286" t="str">
        <f>_xlfn.XLOOKUP(C9286,kamus!$B$2:$B$87,kamus!$D$2:$D$87,"dihapus",0,1)</f>
        <v>Prambanan</v>
      </c>
      <c r="C9286" t="s">
        <v>236</v>
      </c>
      <c r="D9286">
        <f>_xlfn.XLOOKUP(C9286,kamus!$B$2:$B$87,kamus!$J$2:$J$87,"dihapus",0,1)</f>
        <v>0</v>
      </c>
      <c r="E9286">
        <f t="shared" si="1019"/>
        <v>0</v>
      </c>
      <c r="F9286" s="14">
        <v>45597</v>
      </c>
      <c r="G9286" s="1">
        <f t="shared" si="1020"/>
        <v>11</v>
      </c>
      <c r="H9286" s="1">
        <f t="shared" si="1021"/>
        <v>2024</v>
      </c>
      <c r="I9286">
        <v>2</v>
      </c>
      <c r="J9286">
        <v>1</v>
      </c>
      <c r="K9286">
        <f t="shared" si="1015"/>
        <v>3</v>
      </c>
      <c r="L9286">
        <v>6027</v>
      </c>
      <c r="M9286" s="6">
        <f t="shared" si="1016"/>
        <v>33.184005309440849</v>
      </c>
      <c r="N9286" s="6">
        <f t="shared" si="1017"/>
        <v>16.592002654720424</v>
      </c>
      <c r="O9286" s="6">
        <f t="shared" si="1018"/>
        <v>49.776007964161273</v>
      </c>
      <c r="Q9286">
        <f>_xlfn.XLOOKUP(C9286&amp;G9286&amp;H9286,covid!$E$2:$E$2184,covid!$D$2:$D$2184,0,0,1)</f>
        <v>0</v>
      </c>
    </row>
    <row r="9287" spans="1:17" x14ac:dyDescent="0.3">
      <c r="A9287">
        <f>_xlfn.XLOOKUP(C9287,kamus!$B$2:$B$87,kamus!$A$2:$A$87,0,0,1)</f>
        <v>63</v>
      </c>
      <c r="B9287" t="str">
        <f>_xlfn.XLOOKUP(C9287,kamus!$B$2:$B$87,kamus!$D$2:$D$87,"dihapus",0,1)</f>
        <v>Prambanan</v>
      </c>
      <c r="C9287" t="s">
        <v>261</v>
      </c>
      <c r="D9287">
        <f>_xlfn.XLOOKUP(C9287,kamus!$B$2:$B$87,kamus!$J$2:$J$87,"dihapus",0,1)</f>
        <v>0</v>
      </c>
      <c r="E9287">
        <f t="shared" si="1019"/>
        <v>0</v>
      </c>
      <c r="F9287" s="14">
        <v>45597</v>
      </c>
      <c r="G9287" s="1">
        <f t="shared" si="1020"/>
        <v>11</v>
      </c>
      <c r="H9287" s="1">
        <f t="shared" si="1021"/>
        <v>2024</v>
      </c>
      <c r="I9287">
        <v>0</v>
      </c>
      <c r="J9287">
        <v>1</v>
      </c>
      <c r="K9287">
        <f t="shared" si="1015"/>
        <v>1</v>
      </c>
      <c r="L9287">
        <v>15271</v>
      </c>
      <c r="M9287" s="6">
        <f t="shared" si="1016"/>
        <v>0</v>
      </c>
      <c r="N9287" s="6">
        <f t="shared" si="1017"/>
        <v>6.5483596359112042</v>
      </c>
      <c r="O9287" s="6">
        <f t="shared" si="1018"/>
        <v>6.5483596359112042</v>
      </c>
      <c r="Q9287">
        <f>_xlfn.XLOOKUP(C9287&amp;G9287&amp;H9287,covid!$E$2:$E$2184,covid!$D$2:$D$2184,0,0,1)</f>
        <v>0</v>
      </c>
    </row>
    <row r="9288" spans="1:17" x14ac:dyDescent="0.3">
      <c r="A9288">
        <f>_xlfn.XLOOKUP(C9288,kamus!$B$2:$B$87,kamus!$A$2:$A$87,0,0,1)</f>
        <v>60</v>
      </c>
      <c r="B9288" t="str">
        <f>_xlfn.XLOOKUP(C9288,kamus!$B$2:$B$87,kamus!$D$2:$D$87,"dihapus",0,1)</f>
        <v>Prambanan</v>
      </c>
      <c r="C9288" t="s">
        <v>280</v>
      </c>
      <c r="D9288">
        <f>_xlfn.XLOOKUP(C9288,kamus!$B$2:$B$87,kamus!$J$2:$J$87,"dihapus",0,1)</f>
        <v>0</v>
      </c>
      <c r="E9288">
        <f t="shared" si="1019"/>
        <v>0</v>
      </c>
      <c r="F9288" s="14">
        <v>45597</v>
      </c>
      <c r="G9288" s="1">
        <f t="shared" si="1020"/>
        <v>11</v>
      </c>
      <c r="H9288" s="1">
        <f t="shared" si="1021"/>
        <v>2024</v>
      </c>
      <c r="I9288">
        <v>0</v>
      </c>
      <c r="J9288">
        <v>0</v>
      </c>
      <c r="K9288">
        <f t="shared" si="1015"/>
        <v>0</v>
      </c>
      <c r="L9288">
        <v>2791</v>
      </c>
      <c r="M9288" s="6">
        <f t="shared" si="1016"/>
        <v>0</v>
      </c>
      <c r="N9288" s="6">
        <f t="shared" si="1017"/>
        <v>0</v>
      </c>
      <c r="O9288" s="6">
        <f t="shared" si="1018"/>
        <v>0</v>
      </c>
      <c r="Q9288">
        <f>_xlfn.XLOOKUP(C9288&amp;G9288&amp;H9288,covid!$E$2:$E$2184,covid!$D$2:$D$2184,0,0,1)</f>
        <v>0</v>
      </c>
    </row>
    <row r="9289" spans="1:17" x14ac:dyDescent="0.3">
      <c r="A9289">
        <f>_xlfn.XLOOKUP(C9289,kamus!$B$2:$B$87,kamus!$A$2:$A$87,0,0,1)</f>
        <v>67</v>
      </c>
      <c r="B9289" t="str">
        <f>_xlfn.XLOOKUP(C9289,kamus!$B$2:$B$87,kamus!$D$2:$D$87,"dihapus",0,1)</f>
        <v>Seyegan</v>
      </c>
      <c r="C9289" t="s">
        <v>221</v>
      </c>
      <c r="D9289">
        <f>_xlfn.XLOOKUP(C9289,kamus!$B$2:$B$87,kamus!$J$2:$J$87,"dihapus",0,1)</f>
        <v>0</v>
      </c>
      <c r="E9289">
        <f t="shared" si="1019"/>
        <v>0</v>
      </c>
      <c r="F9289" s="14">
        <v>45597</v>
      </c>
      <c r="G9289" s="1">
        <f t="shared" si="1020"/>
        <v>11</v>
      </c>
      <c r="H9289" s="1">
        <f t="shared" si="1021"/>
        <v>2024</v>
      </c>
      <c r="I9289">
        <v>0</v>
      </c>
      <c r="J9289">
        <v>5</v>
      </c>
      <c r="K9289">
        <f t="shared" si="1015"/>
        <v>5</v>
      </c>
      <c r="L9289">
        <v>10724</v>
      </c>
      <c r="M9289" s="6">
        <f t="shared" si="1016"/>
        <v>0</v>
      </c>
      <c r="N9289" s="6">
        <f t="shared" si="1017"/>
        <v>46.624393882879524</v>
      </c>
      <c r="O9289" s="6">
        <f t="shared" si="1018"/>
        <v>46.624393882879524</v>
      </c>
      <c r="Q9289">
        <f>_xlfn.XLOOKUP(C9289&amp;G9289&amp;H9289,covid!$E$2:$E$2184,covid!$D$2:$D$2184,0,0,1)</f>
        <v>0</v>
      </c>
    </row>
    <row r="9290" spans="1:17" x14ac:dyDescent="0.3">
      <c r="A9290">
        <f>_xlfn.XLOOKUP(C9290,kamus!$B$2:$B$87,kamus!$A$2:$A$87,0,0,1)</f>
        <v>66</v>
      </c>
      <c r="B9290" t="str">
        <f>_xlfn.XLOOKUP(C9290,kamus!$B$2:$B$87,kamus!$D$2:$D$87,"dihapus",0,1)</f>
        <v>Seyegan</v>
      </c>
      <c r="C9290" t="s">
        <v>222</v>
      </c>
      <c r="D9290">
        <f>_xlfn.XLOOKUP(C9290,kamus!$B$2:$B$87,kamus!$J$2:$J$87,"dihapus",0,1)</f>
        <v>0</v>
      </c>
      <c r="E9290">
        <f t="shared" si="1019"/>
        <v>0</v>
      </c>
      <c r="F9290" s="14">
        <v>45597</v>
      </c>
      <c r="G9290" s="1">
        <f t="shared" si="1020"/>
        <v>11</v>
      </c>
      <c r="H9290" s="1">
        <f t="shared" si="1021"/>
        <v>2024</v>
      </c>
      <c r="I9290">
        <v>0</v>
      </c>
      <c r="J9290">
        <v>0</v>
      </c>
      <c r="K9290">
        <f t="shared" si="1015"/>
        <v>0</v>
      </c>
      <c r="L9290">
        <v>9523</v>
      </c>
      <c r="M9290" s="6">
        <f t="shared" si="1016"/>
        <v>0</v>
      </c>
      <c r="N9290" s="6">
        <f t="shared" si="1017"/>
        <v>0</v>
      </c>
      <c r="O9290" s="6">
        <f t="shared" si="1018"/>
        <v>0</v>
      </c>
      <c r="Q9290">
        <f>_xlfn.XLOOKUP(C9290&amp;G9290&amp;H9290,covid!$E$2:$E$2184,covid!$D$2:$D$2184,0,0,1)</f>
        <v>0</v>
      </c>
    </row>
    <row r="9291" spans="1:17" x14ac:dyDescent="0.3">
      <c r="A9291">
        <f>_xlfn.XLOOKUP(C9291,kamus!$B$2:$B$87,kamus!$A$2:$A$87,0,0,1)</f>
        <v>68</v>
      </c>
      <c r="B9291" t="str">
        <f>_xlfn.XLOOKUP(C9291,kamus!$B$2:$B$87,kamus!$D$2:$D$87,"dihapus",0,1)</f>
        <v>Seyegan</v>
      </c>
      <c r="C9291" t="s">
        <v>223</v>
      </c>
      <c r="D9291">
        <f>_xlfn.XLOOKUP(C9291,kamus!$B$2:$B$87,kamus!$J$2:$J$87,"dihapus",0,1)</f>
        <v>0</v>
      </c>
      <c r="E9291">
        <f t="shared" si="1019"/>
        <v>0</v>
      </c>
      <c r="F9291" s="14">
        <v>45597</v>
      </c>
      <c r="G9291" s="1">
        <f t="shared" si="1020"/>
        <v>11</v>
      </c>
      <c r="H9291" s="1">
        <f t="shared" si="1021"/>
        <v>2024</v>
      </c>
      <c r="I9291">
        <v>0</v>
      </c>
      <c r="J9291">
        <v>0</v>
      </c>
      <c r="K9291">
        <f t="shared" si="1015"/>
        <v>0</v>
      </c>
      <c r="L9291">
        <v>8010</v>
      </c>
      <c r="M9291" s="6">
        <f t="shared" si="1016"/>
        <v>0</v>
      </c>
      <c r="N9291" s="6">
        <f t="shared" si="1017"/>
        <v>0</v>
      </c>
      <c r="O9291" s="6">
        <f t="shared" si="1018"/>
        <v>0</v>
      </c>
      <c r="Q9291">
        <f>_xlfn.XLOOKUP(C9291&amp;G9291&amp;H9291,covid!$E$2:$E$2184,covid!$D$2:$D$2184,0,0,1)</f>
        <v>0</v>
      </c>
    </row>
    <row r="9292" spans="1:17" x14ac:dyDescent="0.3">
      <c r="A9292">
        <f>_xlfn.XLOOKUP(C9292,kamus!$B$2:$B$87,kamus!$A$2:$A$87,0,0,1)</f>
        <v>65</v>
      </c>
      <c r="B9292" t="str">
        <f>_xlfn.XLOOKUP(C9292,kamus!$B$2:$B$87,kamus!$D$2:$D$87,"dihapus",0,1)</f>
        <v>Seyegan</v>
      </c>
      <c r="C9292" t="s">
        <v>224</v>
      </c>
      <c r="D9292">
        <f>_xlfn.XLOOKUP(C9292,kamus!$B$2:$B$87,kamus!$J$2:$J$87,"dihapus",0,1)</f>
        <v>1</v>
      </c>
      <c r="E9292">
        <f t="shared" si="1019"/>
        <v>1</v>
      </c>
      <c r="F9292" s="14">
        <v>45597</v>
      </c>
      <c r="G9292" s="1">
        <f t="shared" si="1020"/>
        <v>11</v>
      </c>
      <c r="H9292" s="1">
        <f t="shared" si="1021"/>
        <v>2024</v>
      </c>
      <c r="I9292">
        <v>0</v>
      </c>
      <c r="J9292">
        <v>0</v>
      </c>
      <c r="K9292">
        <f t="shared" si="1015"/>
        <v>0</v>
      </c>
      <c r="L9292">
        <v>11168</v>
      </c>
      <c r="M9292" s="6">
        <f t="shared" si="1016"/>
        <v>0</v>
      </c>
      <c r="N9292" s="6">
        <f t="shared" si="1017"/>
        <v>0</v>
      </c>
      <c r="O9292" s="6">
        <f t="shared" si="1018"/>
        <v>0</v>
      </c>
      <c r="Q9292">
        <f>_xlfn.XLOOKUP(C9292&amp;G9292&amp;H9292,covid!$E$2:$E$2184,covid!$D$2:$D$2184,0,0,1)</f>
        <v>0</v>
      </c>
    </row>
    <row r="9293" spans="1:17" x14ac:dyDescent="0.3">
      <c r="A9293">
        <f>_xlfn.XLOOKUP(C9293,kamus!$B$2:$B$87,kamus!$A$2:$A$87,0,0,1)</f>
        <v>69</v>
      </c>
      <c r="B9293" t="str">
        <f>_xlfn.XLOOKUP(C9293,kamus!$B$2:$B$87,kamus!$D$2:$D$87,"dihapus",0,1)</f>
        <v>Seyegan</v>
      </c>
      <c r="C9293" t="s">
        <v>225</v>
      </c>
      <c r="D9293">
        <f>_xlfn.XLOOKUP(C9293,kamus!$B$2:$B$87,kamus!$J$2:$J$87,"dihapus",0,1)</f>
        <v>0</v>
      </c>
      <c r="E9293">
        <f t="shared" si="1019"/>
        <v>0</v>
      </c>
      <c r="F9293" s="14">
        <v>45597</v>
      </c>
      <c r="G9293" s="1">
        <f t="shared" si="1020"/>
        <v>11</v>
      </c>
      <c r="H9293" s="1">
        <f t="shared" si="1021"/>
        <v>2024</v>
      </c>
      <c r="I9293">
        <v>0</v>
      </c>
      <c r="J9293">
        <v>0</v>
      </c>
      <c r="K9293">
        <f t="shared" si="1015"/>
        <v>0</v>
      </c>
      <c r="L9293">
        <v>13448</v>
      </c>
      <c r="M9293" s="6">
        <f t="shared" si="1016"/>
        <v>0</v>
      </c>
      <c r="N9293" s="6">
        <f t="shared" si="1017"/>
        <v>0</v>
      </c>
      <c r="O9293" s="6">
        <f t="shared" si="1018"/>
        <v>0</v>
      </c>
      <c r="Q9293">
        <f>_xlfn.XLOOKUP(C9293&amp;G9293&amp;H9293,covid!$E$2:$E$2184,covid!$D$2:$D$2184,0,0,1)</f>
        <v>0</v>
      </c>
    </row>
    <row r="9294" spans="1:17" x14ac:dyDescent="0.3">
      <c r="A9294">
        <f>_xlfn.XLOOKUP(C9294,kamus!$B$2:$B$87,kamus!$A$2:$A$87,0,0,1)</f>
        <v>74</v>
      </c>
      <c r="B9294" t="str">
        <f>_xlfn.XLOOKUP(C9294,kamus!$B$2:$B$87,kamus!$D$2:$D$87,"dihapus",0,1)</f>
        <v>Sleman</v>
      </c>
      <c r="C9294" t="s">
        <v>205</v>
      </c>
      <c r="D9294">
        <f>_xlfn.XLOOKUP(C9294,kamus!$B$2:$B$87,kamus!$J$2:$J$87,"dihapus",0,1)</f>
        <v>1</v>
      </c>
      <c r="E9294">
        <f t="shared" si="1019"/>
        <v>1</v>
      </c>
      <c r="F9294" s="14">
        <v>45597</v>
      </c>
      <c r="G9294" s="1">
        <f t="shared" si="1020"/>
        <v>11</v>
      </c>
      <c r="H9294" s="1">
        <f t="shared" si="1021"/>
        <v>2024</v>
      </c>
      <c r="I9294">
        <v>0</v>
      </c>
      <c r="J9294">
        <v>0</v>
      </c>
      <c r="K9294">
        <f t="shared" si="1015"/>
        <v>0</v>
      </c>
      <c r="L9294">
        <v>15500</v>
      </c>
      <c r="M9294" s="6">
        <f t="shared" si="1016"/>
        <v>0</v>
      </c>
      <c r="N9294" s="6">
        <f t="shared" si="1017"/>
        <v>0</v>
      </c>
      <c r="O9294" s="6">
        <f t="shared" si="1018"/>
        <v>0</v>
      </c>
      <c r="Q9294">
        <f>_xlfn.XLOOKUP(C9294&amp;G9294&amp;H9294,covid!$E$2:$E$2184,covid!$D$2:$D$2184,0,0,1)</f>
        <v>0</v>
      </c>
    </row>
    <row r="9295" spans="1:17" x14ac:dyDescent="0.3">
      <c r="A9295">
        <f>_xlfn.XLOOKUP(C9295,kamus!$B$2:$B$87,kamus!$A$2:$A$87,0,0,1)</f>
        <v>73</v>
      </c>
      <c r="B9295" t="str">
        <f>_xlfn.XLOOKUP(C9295,kamus!$B$2:$B$87,kamus!$D$2:$D$87,"dihapus",0,1)</f>
        <v>Sleman</v>
      </c>
      <c r="C9295" t="s">
        <v>232</v>
      </c>
      <c r="D9295">
        <f>_xlfn.XLOOKUP(C9295,kamus!$B$2:$B$87,kamus!$J$2:$J$87,"dihapus",0,1)</f>
        <v>1</v>
      </c>
      <c r="E9295">
        <f t="shared" si="1019"/>
        <v>1</v>
      </c>
      <c r="F9295" s="14">
        <v>45597</v>
      </c>
      <c r="G9295" s="1">
        <f t="shared" si="1020"/>
        <v>11</v>
      </c>
      <c r="H9295" s="1">
        <f t="shared" si="1021"/>
        <v>2024</v>
      </c>
      <c r="I9295">
        <v>0</v>
      </c>
      <c r="J9295">
        <v>1</v>
      </c>
      <c r="K9295">
        <f t="shared" si="1015"/>
        <v>1</v>
      </c>
      <c r="L9295">
        <v>12821</v>
      </c>
      <c r="M9295" s="6">
        <f t="shared" si="1016"/>
        <v>0</v>
      </c>
      <c r="N9295" s="6">
        <f t="shared" si="1017"/>
        <v>7.799703611262772</v>
      </c>
      <c r="O9295" s="6">
        <f t="shared" si="1018"/>
        <v>7.799703611262772</v>
      </c>
      <c r="Q9295">
        <f>_xlfn.XLOOKUP(C9295&amp;G9295&amp;H9295,covid!$E$2:$E$2184,covid!$D$2:$D$2184,0,0,1)</f>
        <v>0</v>
      </c>
    </row>
    <row r="9296" spans="1:17" x14ac:dyDescent="0.3">
      <c r="A9296">
        <f>_xlfn.XLOOKUP(C9296,kamus!$B$2:$B$87,kamus!$A$2:$A$87,0,0,1)</f>
        <v>71</v>
      </c>
      <c r="B9296" t="str">
        <f>_xlfn.XLOOKUP(C9296,kamus!$B$2:$B$87,kamus!$D$2:$D$87,"dihapus",0,1)</f>
        <v>Sleman</v>
      </c>
      <c r="C9296" t="s">
        <v>271</v>
      </c>
      <c r="D9296">
        <f>_xlfn.XLOOKUP(C9296,kamus!$B$2:$B$87,kamus!$J$2:$J$87,"dihapus",0,1)</f>
        <v>1</v>
      </c>
      <c r="E9296">
        <f t="shared" si="1019"/>
        <v>1</v>
      </c>
      <c r="F9296" s="14">
        <v>45597</v>
      </c>
      <c r="G9296" s="1">
        <f t="shared" si="1020"/>
        <v>11</v>
      </c>
      <c r="H9296" s="1">
        <f t="shared" si="1021"/>
        <v>2024</v>
      </c>
      <c r="I9296">
        <v>1</v>
      </c>
      <c r="J9296">
        <v>2</v>
      </c>
      <c r="K9296">
        <f t="shared" si="1015"/>
        <v>3</v>
      </c>
      <c r="L9296">
        <v>15487</v>
      </c>
      <c r="M9296" s="6">
        <f t="shared" si="1016"/>
        <v>6.4570284754955765</v>
      </c>
      <c r="N9296" s="6">
        <f t="shared" si="1017"/>
        <v>12.914056950991153</v>
      </c>
      <c r="O9296" s="6">
        <f t="shared" si="1018"/>
        <v>19.371085426486729</v>
      </c>
      <c r="Q9296">
        <f>_xlfn.XLOOKUP(C9296&amp;G9296&amp;H9296,covid!$E$2:$E$2184,covid!$D$2:$D$2184,0,0,1)</f>
        <v>0</v>
      </c>
    </row>
    <row r="9297" spans="1:17" x14ac:dyDescent="0.3">
      <c r="A9297">
        <f>_xlfn.XLOOKUP(C9297,kamus!$B$2:$B$87,kamus!$A$2:$A$87,0,0,1)</f>
        <v>72</v>
      </c>
      <c r="B9297" t="str">
        <f>_xlfn.XLOOKUP(C9297,kamus!$B$2:$B$87,kamus!$D$2:$D$87,"dihapus",0,1)</f>
        <v>Sleman</v>
      </c>
      <c r="C9297" t="s">
        <v>273</v>
      </c>
      <c r="D9297">
        <f>_xlfn.XLOOKUP(C9297,kamus!$B$2:$B$87,kamus!$J$2:$J$87,"dihapus",0,1)</f>
        <v>1</v>
      </c>
      <c r="E9297">
        <f t="shared" si="1019"/>
        <v>1</v>
      </c>
      <c r="F9297" s="14">
        <v>45597</v>
      </c>
      <c r="G9297" s="1">
        <f t="shared" si="1020"/>
        <v>11</v>
      </c>
      <c r="H9297" s="1">
        <f t="shared" si="1021"/>
        <v>2024</v>
      </c>
      <c r="I9297">
        <v>0</v>
      </c>
      <c r="J9297">
        <v>0</v>
      </c>
      <c r="K9297">
        <f t="shared" si="1015"/>
        <v>0</v>
      </c>
      <c r="L9297">
        <v>18748</v>
      </c>
      <c r="M9297" s="6">
        <f t="shared" si="1016"/>
        <v>0</v>
      </c>
      <c r="N9297" s="6">
        <f t="shared" si="1017"/>
        <v>0</v>
      </c>
      <c r="O9297" s="6">
        <f t="shared" si="1018"/>
        <v>0</v>
      </c>
      <c r="Q9297">
        <f>_xlfn.XLOOKUP(C9297&amp;G9297&amp;H9297,covid!$E$2:$E$2184,covid!$D$2:$D$2184,0,0,1)</f>
        <v>0</v>
      </c>
    </row>
    <row r="9298" spans="1:17" x14ac:dyDescent="0.3">
      <c r="A9298">
        <f>_xlfn.XLOOKUP(C9298,kamus!$B$2:$B$87,kamus!$A$2:$A$87,0,0,1)</f>
        <v>70</v>
      </c>
      <c r="B9298" t="str">
        <f>_xlfn.XLOOKUP(C9298,kamus!$B$2:$B$87,kamus!$D$2:$D$87,"dihapus",0,1)</f>
        <v>Sleman</v>
      </c>
      <c r="C9298" t="s">
        <v>274</v>
      </c>
      <c r="D9298">
        <f>_xlfn.XLOOKUP(C9298,kamus!$B$2:$B$87,kamus!$J$2:$J$87,"dihapus",0,1)</f>
        <v>0</v>
      </c>
      <c r="E9298">
        <f t="shared" si="1019"/>
        <v>0</v>
      </c>
      <c r="F9298" s="14">
        <v>45597</v>
      </c>
      <c r="G9298" s="1">
        <f t="shared" si="1020"/>
        <v>11</v>
      </c>
      <c r="H9298" s="1">
        <f t="shared" si="1021"/>
        <v>2024</v>
      </c>
      <c r="I9298">
        <v>0</v>
      </c>
      <c r="J9298">
        <v>0</v>
      </c>
      <c r="K9298">
        <f t="shared" si="1015"/>
        <v>0</v>
      </c>
      <c r="L9298">
        <v>9964</v>
      </c>
      <c r="M9298" s="6">
        <f t="shared" si="1016"/>
        <v>0</v>
      </c>
      <c r="N9298" s="6">
        <f t="shared" si="1017"/>
        <v>0</v>
      </c>
      <c r="O9298" s="6">
        <f t="shared" si="1018"/>
        <v>0</v>
      </c>
      <c r="Q9298">
        <f>_xlfn.XLOOKUP(C9298&amp;G9298&amp;H9298,covid!$E$2:$E$2184,covid!$D$2:$D$2184,0,0,1)</f>
        <v>0</v>
      </c>
    </row>
    <row r="9299" spans="1:17" x14ac:dyDescent="0.3">
      <c r="A9299">
        <f>_xlfn.XLOOKUP(C9299,kamus!$B$2:$B$87,kamus!$A$2:$A$87,0,0,1)</f>
        <v>77</v>
      </c>
      <c r="B9299" t="str">
        <f>_xlfn.XLOOKUP(C9299,kamus!$B$2:$B$87,kamus!$D$2:$D$87,"dihapus",0,1)</f>
        <v>Tempel 1</v>
      </c>
      <c r="C9299" t="s">
        <v>218</v>
      </c>
      <c r="D9299">
        <f>_xlfn.XLOOKUP(C9299,kamus!$B$2:$B$87,kamus!$J$2:$J$87,"dihapus",0,1)</f>
        <v>0</v>
      </c>
      <c r="E9299">
        <f t="shared" si="1019"/>
        <v>0</v>
      </c>
      <c r="F9299" s="14">
        <v>45597</v>
      </c>
      <c r="G9299" s="1">
        <f t="shared" si="1020"/>
        <v>11</v>
      </c>
      <c r="H9299" s="1">
        <f t="shared" si="1021"/>
        <v>2024</v>
      </c>
      <c r="I9299">
        <v>0</v>
      </c>
      <c r="J9299">
        <v>0</v>
      </c>
      <c r="K9299">
        <f t="shared" si="1015"/>
        <v>0</v>
      </c>
      <c r="L9299">
        <v>7789</v>
      </c>
      <c r="M9299" s="6">
        <f t="shared" si="1016"/>
        <v>0</v>
      </c>
      <c r="N9299" s="6">
        <f t="shared" si="1017"/>
        <v>0</v>
      </c>
      <c r="O9299" s="6">
        <f t="shared" si="1018"/>
        <v>0</v>
      </c>
      <c r="Q9299">
        <f>_xlfn.XLOOKUP(C9299&amp;G9299&amp;H9299,covid!$E$2:$E$2184,covid!$D$2:$D$2184,0,0,1)</f>
        <v>0</v>
      </c>
    </row>
    <row r="9300" spans="1:17" x14ac:dyDescent="0.3">
      <c r="A9300">
        <f>_xlfn.XLOOKUP(C9300,kamus!$B$2:$B$87,kamus!$A$2:$A$87,0,0,1)</f>
        <v>76</v>
      </c>
      <c r="B9300" t="str">
        <f>_xlfn.XLOOKUP(C9300,kamus!$B$2:$B$87,kamus!$D$2:$D$87,"dihapus",0,1)</f>
        <v>Tempel 1</v>
      </c>
      <c r="C9300" t="s">
        <v>226</v>
      </c>
      <c r="D9300">
        <f>_xlfn.XLOOKUP(C9300,kamus!$B$2:$B$87,kamus!$J$2:$J$87,"dihapus",0,1)</f>
        <v>1</v>
      </c>
      <c r="E9300">
        <f t="shared" si="1019"/>
        <v>1</v>
      </c>
      <c r="F9300" s="14">
        <v>45597</v>
      </c>
      <c r="G9300" s="1">
        <f t="shared" si="1020"/>
        <v>11</v>
      </c>
      <c r="H9300" s="1">
        <f t="shared" si="1021"/>
        <v>2024</v>
      </c>
      <c r="I9300">
        <v>0</v>
      </c>
      <c r="J9300">
        <v>0</v>
      </c>
      <c r="K9300">
        <f t="shared" si="1015"/>
        <v>0</v>
      </c>
      <c r="L9300">
        <v>11146</v>
      </c>
      <c r="M9300" s="6">
        <f t="shared" si="1016"/>
        <v>0</v>
      </c>
      <c r="N9300" s="6">
        <f t="shared" si="1017"/>
        <v>0</v>
      </c>
      <c r="O9300" s="6">
        <f t="shared" si="1018"/>
        <v>0</v>
      </c>
      <c r="Q9300">
        <f>_xlfn.XLOOKUP(C9300&amp;G9300&amp;H9300,covid!$E$2:$E$2184,covid!$D$2:$D$2184,0,0,1)</f>
        <v>0</v>
      </c>
    </row>
    <row r="9301" spans="1:17" x14ac:dyDescent="0.3">
      <c r="A9301">
        <f>_xlfn.XLOOKUP(C9301,kamus!$B$2:$B$87,kamus!$A$2:$A$87,0,0,1)</f>
        <v>75</v>
      </c>
      <c r="B9301" t="str">
        <f>_xlfn.XLOOKUP(C9301,kamus!$B$2:$B$87,kamus!$D$2:$D$87,"dihapus",0,1)</f>
        <v>Tempel 1</v>
      </c>
      <c r="C9301" t="s">
        <v>227</v>
      </c>
      <c r="D9301">
        <f>_xlfn.XLOOKUP(C9301,kamus!$B$2:$B$87,kamus!$J$2:$J$87,"dihapus",0,1)</f>
        <v>0</v>
      </c>
      <c r="E9301">
        <f t="shared" si="1019"/>
        <v>0</v>
      </c>
      <c r="F9301" s="14">
        <v>45597</v>
      </c>
      <c r="G9301" s="1">
        <f t="shared" si="1020"/>
        <v>11</v>
      </c>
      <c r="H9301" s="1">
        <f t="shared" si="1021"/>
        <v>2024</v>
      </c>
      <c r="I9301">
        <v>1</v>
      </c>
      <c r="J9301">
        <v>0</v>
      </c>
      <c r="K9301">
        <f t="shared" si="1015"/>
        <v>1</v>
      </c>
      <c r="L9301">
        <v>6858</v>
      </c>
      <c r="M9301" s="6">
        <f t="shared" si="1016"/>
        <v>14.581510644502773</v>
      </c>
      <c r="N9301" s="6">
        <f t="shared" si="1017"/>
        <v>0</v>
      </c>
      <c r="O9301" s="6">
        <f t="shared" si="1018"/>
        <v>14.581510644502773</v>
      </c>
      <c r="Q9301">
        <f>_xlfn.XLOOKUP(C9301&amp;G9301&amp;H9301,covid!$E$2:$E$2184,covid!$D$2:$D$2184,0,0,1)</f>
        <v>0</v>
      </c>
    </row>
    <row r="9302" spans="1:17" x14ac:dyDescent="0.3">
      <c r="A9302">
        <f>_xlfn.XLOOKUP(C9302,kamus!$B$2:$B$87,kamus!$A$2:$A$87,0,0,1)</f>
        <v>78</v>
      </c>
      <c r="B9302" t="str">
        <f>_xlfn.XLOOKUP(C9302,kamus!$B$2:$B$87,kamus!$D$2:$D$87,"dihapus",0,1)</f>
        <v>Tempel 1</v>
      </c>
      <c r="C9302" t="s">
        <v>229</v>
      </c>
      <c r="D9302">
        <f>_xlfn.XLOOKUP(C9302,kamus!$B$2:$B$87,kamus!$J$2:$J$87,"dihapus",0,1)</f>
        <v>0</v>
      </c>
      <c r="E9302">
        <f t="shared" si="1019"/>
        <v>0</v>
      </c>
      <c r="F9302" s="14">
        <v>45597</v>
      </c>
      <c r="G9302" s="1">
        <f t="shared" si="1020"/>
        <v>11</v>
      </c>
      <c r="H9302" s="1">
        <f t="shared" si="1021"/>
        <v>2024</v>
      </c>
      <c r="I9302">
        <v>1</v>
      </c>
      <c r="J9302">
        <v>1</v>
      </c>
      <c r="K9302">
        <f t="shared" si="1015"/>
        <v>2</v>
      </c>
      <c r="L9302">
        <v>5351</v>
      </c>
      <c r="M9302" s="6">
        <f t="shared" si="1016"/>
        <v>18.688095683049898</v>
      </c>
      <c r="N9302" s="6">
        <f t="shared" si="1017"/>
        <v>18.688095683049898</v>
      </c>
      <c r="O9302" s="6">
        <f t="shared" si="1018"/>
        <v>37.376191366099796</v>
      </c>
      <c r="Q9302">
        <f>_xlfn.XLOOKUP(C9302&amp;G9302&amp;H9302,covid!$E$2:$E$2184,covid!$D$2:$D$2184,0,0,1)</f>
        <v>0</v>
      </c>
    </row>
    <row r="9303" spans="1:17" x14ac:dyDescent="0.3">
      <c r="A9303">
        <f>_xlfn.XLOOKUP(C9303,kamus!$B$2:$B$87,kamus!$A$2:$A$87,0,0,1)</f>
        <v>79</v>
      </c>
      <c r="B9303" t="str">
        <f>_xlfn.XLOOKUP(C9303,kamus!$B$2:$B$87,kamus!$D$2:$D$87,"dihapus",0,1)</f>
        <v>Tempel 2</v>
      </c>
      <c r="C9303" t="s">
        <v>201</v>
      </c>
      <c r="D9303">
        <f>_xlfn.XLOOKUP(C9303,kamus!$B$2:$B$87,kamus!$J$2:$J$87,"dihapus",0,1)</f>
        <v>0</v>
      </c>
      <c r="E9303">
        <f t="shared" si="1019"/>
        <v>0</v>
      </c>
      <c r="F9303" s="14">
        <v>45597</v>
      </c>
      <c r="G9303" s="1">
        <f t="shared" si="1020"/>
        <v>11</v>
      </c>
      <c r="H9303" s="1">
        <f t="shared" si="1021"/>
        <v>2024</v>
      </c>
      <c r="I9303">
        <v>0</v>
      </c>
      <c r="J9303">
        <v>10</v>
      </c>
      <c r="K9303">
        <f t="shared" si="1015"/>
        <v>10</v>
      </c>
      <c r="L9303">
        <v>7708</v>
      </c>
      <c r="M9303" s="6">
        <f t="shared" si="1016"/>
        <v>0</v>
      </c>
      <c r="N9303" s="6">
        <f t="shared" si="1017"/>
        <v>129.73533990659055</v>
      </c>
      <c r="O9303" s="6">
        <f t="shared" si="1018"/>
        <v>129.73533990659055</v>
      </c>
      <c r="Q9303">
        <f>_xlfn.XLOOKUP(C9303&amp;G9303&amp;H9303,covid!$E$2:$E$2184,covid!$D$2:$D$2184,0,0,1)</f>
        <v>0</v>
      </c>
    </row>
    <row r="9304" spans="1:17" x14ac:dyDescent="0.3">
      <c r="A9304">
        <f>_xlfn.XLOOKUP(C9304,kamus!$B$2:$B$87,kamus!$A$2:$A$87,0,0,1)</f>
        <v>80</v>
      </c>
      <c r="B9304" t="str">
        <f>_xlfn.XLOOKUP(C9304,kamus!$B$2:$B$87,kamus!$D$2:$D$87,"dihapus",0,1)</f>
        <v>Tempel 2</v>
      </c>
      <c r="C9304" t="s">
        <v>233</v>
      </c>
      <c r="D9304">
        <f>_xlfn.XLOOKUP(C9304,kamus!$B$2:$B$87,kamus!$J$2:$J$87,"dihapus",0,1)</f>
        <v>0</v>
      </c>
      <c r="E9304">
        <f t="shared" si="1019"/>
        <v>0</v>
      </c>
      <c r="F9304" s="14">
        <v>45597</v>
      </c>
      <c r="G9304" s="1">
        <f t="shared" si="1020"/>
        <v>11</v>
      </c>
      <c r="H9304" s="1">
        <f t="shared" si="1021"/>
        <v>2024</v>
      </c>
      <c r="I9304">
        <v>0</v>
      </c>
      <c r="J9304">
        <v>4</v>
      </c>
      <c r="K9304">
        <f t="shared" si="1015"/>
        <v>4</v>
      </c>
      <c r="L9304">
        <v>6557</v>
      </c>
      <c r="M9304" s="6">
        <f t="shared" si="1016"/>
        <v>0</v>
      </c>
      <c r="N9304" s="6">
        <f t="shared" si="1017"/>
        <v>61.003507701692854</v>
      </c>
      <c r="O9304" s="6">
        <f t="shared" si="1018"/>
        <v>61.003507701692854</v>
      </c>
      <c r="Q9304">
        <f>_xlfn.XLOOKUP(C9304&amp;G9304&amp;H9304,covid!$E$2:$E$2184,covid!$D$2:$D$2184,0,0,1)</f>
        <v>0</v>
      </c>
    </row>
    <row r="9305" spans="1:17" x14ac:dyDescent="0.3">
      <c r="A9305">
        <f>_xlfn.XLOOKUP(C9305,kamus!$B$2:$B$87,kamus!$A$2:$A$87,0,0,1)</f>
        <v>81</v>
      </c>
      <c r="B9305" t="str">
        <f>_xlfn.XLOOKUP(C9305,kamus!$B$2:$B$87,kamus!$D$2:$D$87,"dihapus",0,1)</f>
        <v>Tempel 2</v>
      </c>
      <c r="C9305" t="s">
        <v>263</v>
      </c>
      <c r="D9305">
        <f>_xlfn.XLOOKUP(C9305,kamus!$B$2:$B$87,kamus!$J$2:$J$87,"dihapus",0,1)</f>
        <v>0</v>
      </c>
      <c r="E9305">
        <f t="shared" si="1019"/>
        <v>0</v>
      </c>
      <c r="F9305" s="14">
        <v>45597</v>
      </c>
      <c r="G9305" s="1">
        <f t="shared" si="1020"/>
        <v>11</v>
      </c>
      <c r="H9305" s="1">
        <f t="shared" si="1021"/>
        <v>2024</v>
      </c>
      <c r="I9305">
        <v>0</v>
      </c>
      <c r="J9305">
        <v>0</v>
      </c>
      <c r="K9305">
        <f t="shared" si="1015"/>
        <v>0</v>
      </c>
      <c r="L9305">
        <v>4715</v>
      </c>
      <c r="M9305" s="6">
        <f t="shared" si="1016"/>
        <v>0</v>
      </c>
      <c r="N9305" s="6">
        <f t="shared" si="1017"/>
        <v>0</v>
      </c>
      <c r="O9305" s="6">
        <f t="shared" si="1018"/>
        <v>0</v>
      </c>
      <c r="Q9305">
        <f>_xlfn.XLOOKUP(C9305&amp;G9305&amp;H9305,covid!$E$2:$E$2184,covid!$D$2:$D$2184,0,0,1)</f>
        <v>0</v>
      </c>
    </row>
    <row r="9306" spans="1:17" x14ac:dyDescent="0.3">
      <c r="A9306">
        <f>_xlfn.XLOOKUP(C9306,kamus!$B$2:$B$87,kamus!$A$2:$A$87,0,0,1)</f>
        <v>82</v>
      </c>
      <c r="B9306" t="str">
        <f>_xlfn.XLOOKUP(C9306,kamus!$B$2:$B$87,kamus!$D$2:$D$87,"dihapus",0,1)</f>
        <v>Tempel 2</v>
      </c>
      <c r="C9306" t="s">
        <v>266</v>
      </c>
      <c r="D9306">
        <f>_xlfn.XLOOKUP(C9306,kamus!$B$2:$B$87,kamus!$J$2:$J$87,"dihapus",0,1)</f>
        <v>0</v>
      </c>
      <c r="E9306">
        <f t="shared" si="1019"/>
        <v>0</v>
      </c>
      <c r="F9306" s="14">
        <v>45597</v>
      </c>
      <c r="G9306" s="1">
        <f t="shared" si="1020"/>
        <v>11</v>
      </c>
      <c r="H9306" s="1">
        <f t="shared" si="1021"/>
        <v>2024</v>
      </c>
      <c r="I9306">
        <v>1</v>
      </c>
      <c r="J9306">
        <v>0</v>
      </c>
      <c r="K9306">
        <f t="shared" si="1015"/>
        <v>1</v>
      </c>
      <c r="L9306">
        <v>5256</v>
      </c>
      <c r="M9306" s="6">
        <f t="shared" si="1016"/>
        <v>19.025875190258752</v>
      </c>
      <c r="N9306" s="6">
        <f t="shared" si="1017"/>
        <v>0</v>
      </c>
      <c r="O9306" s="6">
        <f t="shared" si="1018"/>
        <v>19.025875190258752</v>
      </c>
      <c r="Q9306">
        <f>_xlfn.XLOOKUP(C9306&amp;G9306&amp;H9306,covid!$E$2:$E$2184,covid!$D$2:$D$2184,0,0,1)</f>
        <v>0</v>
      </c>
    </row>
    <row r="9307" spans="1:17" x14ac:dyDescent="0.3">
      <c r="A9307">
        <f>_xlfn.XLOOKUP(C9307,kamus!$B$2:$B$87,kamus!$A$2:$A$87,0,0,1)</f>
        <v>84</v>
      </c>
      <c r="B9307" t="str">
        <f>_xlfn.XLOOKUP(C9307,kamus!$B$2:$B$87,kamus!$D$2:$D$87,"dihapus",0,1)</f>
        <v>turi</v>
      </c>
      <c r="C9307" t="s">
        <v>199</v>
      </c>
      <c r="D9307">
        <f>_xlfn.XLOOKUP(C9307,kamus!$B$2:$B$87,kamus!$J$2:$J$87,"dihapus",0,1)</f>
        <v>0</v>
      </c>
      <c r="E9307">
        <f t="shared" si="1019"/>
        <v>0</v>
      </c>
      <c r="F9307" s="14">
        <v>45597</v>
      </c>
      <c r="G9307" s="1">
        <f t="shared" si="1020"/>
        <v>11</v>
      </c>
      <c r="H9307" s="1">
        <f t="shared" si="1021"/>
        <v>2024</v>
      </c>
      <c r="I9307">
        <v>0</v>
      </c>
      <c r="J9307">
        <v>0</v>
      </c>
      <c r="K9307">
        <f t="shared" si="1015"/>
        <v>0</v>
      </c>
      <c r="L9307">
        <v>9645</v>
      </c>
      <c r="M9307" s="6">
        <f t="shared" si="1016"/>
        <v>0</v>
      </c>
      <c r="N9307" s="6">
        <f t="shared" si="1017"/>
        <v>0</v>
      </c>
      <c r="O9307" s="6">
        <f t="shared" si="1018"/>
        <v>0</v>
      </c>
      <c r="Q9307">
        <f>_xlfn.XLOOKUP(C9307&amp;G9307&amp;H9307,covid!$E$2:$E$2184,covid!$D$2:$D$2184,0,0,1)</f>
        <v>0</v>
      </c>
    </row>
    <row r="9308" spans="1:17" x14ac:dyDescent="0.3">
      <c r="A9308">
        <f>_xlfn.XLOOKUP(C9308,kamus!$B$2:$B$87,kamus!$A$2:$A$87,0,0,1)</f>
        <v>86</v>
      </c>
      <c r="B9308" t="str">
        <f>_xlfn.XLOOKUP(C9308,kamus!$B$2:$B$87,kamus!$D$2:$D$87,"dihapus",0,1)</f>
        <v>turi</v>
      </c>
      <c r="C9308" t="s">
        <v>209</v>
      </c>
      <c r="D9308">
        <f>_xlfn.XLOOKUP(C9308,kamus!$B$2:$B$87,kamus!$J$2:$J$87,"dihapus",0,1)</f>
        <v>0</v>
      </c>
      <c r="E9308">
        <f t="shared" si="1019"/>
        <v>0</v>
      </c>
      <c r="F9308" s="14">
        <v>45597</v>
      </c>
      <c r="G9308" s="1">
        <f t="shared" si="1020"/>
        <v>11</v>
      </c>
      <c r="H9308" s="1">
        <f t="shared" si="1021"/>
        <v>2024</v>
      </c>
      <c r="I9308">
        <v>3</v>
      </c>
      <c r="J9308">
        <v>0</v>
      </c>
      <c r="K9308">
        <f t="shared" si="1015"/>
        <v>3</v>
      </c>
      <c r="L9308">
        <v>9496</v>
      </c>
      <c r="M9308" s="6">
        <f t="shared" si="1016"/>
        <v>31.592249368155013</v>
      </c>
      <c r="N9308" s="6">
        <f t="shared" si="1017"/>
        <v>0</v>
      </c>
      <c r="O9308" s="6">
        <f t="shared" si="1018"/>
        <v>31.592249368155013</v>
      </c>
      <c r="Q9308">
        <f>_xlfn.XLOOKUP(C9308&amp;G9308&amp;H9308,covid!$E$2:$E$2184,covid!$D$2:$D$2184,0,0,1)</f>
        <v>0</v>
      </c>
    </row>
    <row r="9309" spans="1:17" x14ac:dyDescent="0.3">
      <c r="A9309">
        <f>_xlfn.XLOOKUP(C9309,kamus!$B$2:$B$87,kamus!$A$2:$A$87,0,0,1)</f>
        <v>83</v>
      </c>
      <c r="B9309" t="str">
        <f>_xlfn.XLOOKUP(C9309,kamus!$B$2:$B$87,kamus!$D$2:$D$87,"dihapus",0,1)</f>
        <v>turi</v>
      </c>
      <c r="C9309" t="s">
        <v>211</v>
      </c>
      <c r="D9309">
        <f>_xlfn.XLOOKUP(C9309,kamus!$B$2:$B$87,kamus!$J$2:$J$87,"dihapus",0,1)</f>
        <v>0</v>
      </c>
      <c r="E9309">
        <f t="shared" si="1019"/>
        <v>0</v>
      </c>
      <c r="F9309" s="14">
        <v>45597</v>
      </c>
      <c r="G9309" s="1">
        <f t="shared" si="1020"/>
        <v>11</v>
      </c>
      <c r="H9309" s="1">
        <f t="shared" si="1021"/>
        <v>2024</v>
      </c>
      <c r="I9309">
        <v>1</v>
      </c>
      <c r="J9309">
        <v>0</v>
      </c>
      <c r="K9309">
        <f t="shared" si="1015"/>
        <v>1</v>
      </c>
      <c r="L9309">
        <v>8497</v>
      </c>
      <c r="M9309" s="6">
        <f t="shared" si="1016"/>
        <v>11.768859597505003</v>
      </c>
      <c r="N9309" s="6">
        <f t="shared" si="1017"/>
        <v>0</v>
      </c>
      <c r="O9309" s="6">
        <f t="shared" si="1018"/>
        <v>11.768859597505003</v>
      </c>
      <c r="Q9309">
        <f>_xlfn.XLOOKUP(C9309&amp;G9309&amp;H9309,covid!$E$2:$E$2184,covid!$D$2:$D$2184,0,0,1)</f>
        <v>0</v>
      </c>
    </row>
    <row r="9310" spans="1:17" x14ac:dyDescent="0.3">
      <c r="A9310">
        <f>_xlfn.XLOOKUP(C9310,kamus!$B$2:$B$87,kamus!$A$2:$A$87,0,0,1)</f>
        <v>85</v>
      </c>
      <c r="B9310" t="str">
        <f>_xlfn.XLOOKUP(C9310,kamus!$B$2:$B$87,kamus!$D$2:$D$87,"dihapus",0,1)</f>
        <v>turi</v>
      </c>
      <c r="C9310" t="s">
        <v>279</v>
      </c>
      <c r="D9310">
        <f>_xlfn.XLOOKUP(C9310,kamus!$B$2:$B$87,kamus!$J$2:$J$87,"dihapus",0,1)</f>
        <v>0</v>
      </c>
      <c r="E9310">
        <f t="shared" si="1019"/>
        <v>0</v>
      </c>
      <c r="F9310" s="14">
        <v>45597</v>
      </c>
      <c r="G9310" s="1">
        <f t="shared" si="1020"/>
        <v>11</v>
      </c>
      <c r="H9310" s="1">
        <f t="shared" si="1021"/>
        <v>2024</v>
      </c>
      <c r="I9310">
        <v>0</v>
      </c>
      <c r="J9310">
        <v>0</v>
      </c>
      <c r="K9310">
        <f t="shared" si="1015"/>
        <v>0</v>
      </c>
      <c r="L9310">
        <v>10898</v>
      </c>
      <c r="M9310" s="6">
        <f t="shared" si="1016"/>
        <v>0</v>
      </c>
      <c r="N9310" s="6">
        <f t="shared" si="1017"/>
        <v>0</v>
      </c>
      <c r="O9310" s="6">
        <f t="shared" si="1018"/>
        <v>0</v>
      </c>
      <c r="Q9310">
        <f>_xlfn.XLOOKUP(C9310&amp;G9310&amp;H9310,covid!$E$2:$E$2184,covid!$D$2:$D$2184,0,0,1)</f>
        <v>0</v>
      </c>
    </row>
    <row r="9311" spans="1:17" x14ac:dyDescent="0.3">
      <c r="A9311">
        <f>_xlfn.XLOOKUP(C9311,kamus!$B$2:$B$87,kamus!$A$2:$A$87,0,0,1)</f>
        <v>4</v>
      </c>
      <c r="B9311" t="str">
        <f>_xlfn.XLOOKUP(C9311,kamus!$B$2:$B$87,kamus!$D$2:$D$87,"dihapus",0,1)</f>
        <v>Berbah</v>
      </c>
      <c r="C9311" t="s">
        <v>215</v>
      </c>
      <c r="D9311">
        <f>_xlfn.XLOOKUP(C9311,kamus!$B$2:$B$87,kamus!$J$2:$J$87,"dihapus",0,1)</f>
        <v>0</v>
      </c>
      <c r="E9311">
        <f t="shared" si="1019"/>
        <v>0</v>
      </c>
      <c r="F9311" s="14">
        <v>45627</v>
      </c>
      <c r="G9311" s="1">
        <f t="shared" si="1020"/>
        <v>12</v>
      </c>
      <c r="H9311" s="1">
        <f t="shared" si="1021"/>
        <v>2024</v>
      </c>
      <c r="I9311">
        <v>3</v>
      </c>
      <c r="J9311">
        <v>3</v>
      </c>
      <c r="K9311">
        <f t="shared" si="1015"/>
        <v>6</v>
      </c>
      <c r="L9311">
        <v>11372</v>
      </c>
      <c r="M9311" s="6">
        <f t="shared" si="1016"/>
        <v>26.380583890256773</v>
      </c>
      <c r="N9311" s="6">
        <f t="shared" si="1017"/>
        <v>26.380583890256773</v>
      </c>
      <c r="O9311" s="6">
        <f t="shared" si="1018"/>
        <v>52.761167780513546</v>
      </c>
      <c r="Q9311">
        <f>_xlfn.XLOOKUP(C9311&amp;G9311&amp;H9311,covid!$E$2:$E$2184,covid!$D$2:$D$2184,0,0,1)</f>
        <v>2</v>
      </c>
    </row>
    <row r="9312" spans="1:17" x14ac:dyDescent="0.3">
      <c r="A9312">
        <f>_xlfn.XLOOKUP(C9312,kamus!$B$2:$B$87,kamus!$A$2:$A$87,0,0,1)</f>
        <v>1</v>
      </c>
      <c r="B9312" t="str">
        <f>_xlfn.XLOOKUP(C9312,kamus!$B$2:$B$87,kamus!$D$2:$D$87,"dihapus",0,1)</f>
        <v>Berbah</v>
      </c>
      <c r="C9312" t="s">
        <v>216</v>
      </c>
      <c r="D9312">
        <f>_xlfn.XLOOKUP(C9312,kamus!$B$2:$B$87,kamus!$J$2:$J$87,"dihapus",0,1)</f>
        <v>1</v>
      </c>
      <c r="E9312">
        <f t="shared" si="1019"/>
        <v>1</v>
      </c>
      <c r="F9312" s="14">
        <v>45627</v>
      </c>
      <c r="G9312" s="1">
        <f t="shared" si="1020"/>
        <v>12</v>
      </c>
      <c r="H9312" s="1">
        <f t="shared" si="1021"/>
        <v>2024</v>
      </c>
      <c r="I9312">
        <v>0</v>
      </c>
      <c r="J9312">
        <v>3</v>
      </c>
      <c r="K9312">
        <f t="shared" si="1015"/>
        <v>3</v>
      </c>
      <c r="L9312">
        <v>14469</v>
      </c>
      <c r="M9312" s="6">
        <f t="shared" si="1016"/>
        <v>0</v>
      </c>
      <c r="N9312" s="6">
        <f t="shared" si="1017"/>
        <v>20.733982998133943</v>
      </c>
      <c r="O9312" s="6">
        <f t="shared" si="1018"/>
        <v>20.733982998133943</v>
      </c>
      <c r="Q9312">
        <f>_xlfn.XLOOKUP(C9312&amp;G9312&amp;H9312,covid!$E$2:$E$2184,covid!$D$2:$D$2184,0,0,1)</f>
        <v>0</v>
      </c>
    </row>
    <row r="9313" spans="1:17" x14ac:dyDescent="0.3">
      <c r="A9313">
        <f>_xlfn.XLOOKUP(C9313,kamus!$B$2:$B$87,kamus!$A$2:$A$87,0,0,1)</f>
        <v>2</v>
      </c>
      <c r="B9313" t="str">
        <f>_xlfn.XLOOKUP(C9313,kamus!$B$2:$B$87,kamus!$D$2:$D$87,"dihapus",0,1)</f>
        <v>Berbah</v>
      </c>
      <c r="C9313" t="s">
        <v>246</v>
      </c>
      <c r="D9313">
        <f>_xlfn.XLOOKUP(C9313,kamus!$B$2:$B$87,kamus!$J$2:$J$87,"dihapus",0,1)</f>
        <v>1</v>
      </c>
      <c r="E9313">
        <f t="shared" si="1019"/>
        <v>1</v>
      </c>
      <c r="F9313" s="14">
        <v>45627</v>
      </c>
      <c r="G9313" s="1">
        <f t="shared" si="1020"/>
        <v>12</v>
      </c>
      <c r="H9313" s="1">
        <f t="shared" si="1021"/>
        <v>2024</v>
      </c>
      <c r="I9313">
        <v>0</v>
      </c>
      <c r="J9313">
        <v>1</v>
      </c>
      <c r="K9313">
        <f t="shared" si="1015"/>
        <v>1</v>
      </c>
      <c r="L9313">
        <v>18580</v>
      </c>
      <c r="M9313" s="6">
        <f t="shared" si="1016"/>
        <v>0</v>
      </c>
      <c r="N9313" s="6">
        <f t="shared" si="1017"/>
        <v>5.3821313240043063</v>
      </c>
      <c r="O9313" s="6">
        <f t="shared" si="1018"/>
        <v>5.3821313240043063</v>
      </c>
      <c r="Q9313">
        <f>_xlfn.XLOOKUP(C9313&amp;G9313&amp;H9313,covid!$E$2:$E$2184,covid!$D$2:$D$2184,0,0,1)</f>
        <v>2</v>
      </c>
    </row>
    <row r="9314" spans="1:17" x14ac:dyDescent="0.3">
      <c r="A9314">
        <f>_xlfn.XLOOKUP(C9314,kamus!$B$2:$B$87,kamus!$A$2:$A$87,0,0,1)</f>
        <v>3</v>
      </c>
      <c r="B9314" t="str">
        <f>_xlfn.XLOOKUP(C9314,kamus!$B$2:$B$87,kamus!$D$2:$D$87,"dihapus",0,1)</f>
        <v>Berbah</v>
      </c>
      <c r="C9314" t="s">
        <v>267</v>
      </c>
      <c r="D9314">
        <f>_xlfn.XLOOKUP(C9314,kamus!$B$2:$B$87,kamus!$J$2:$J$87,"dihapus",0,1)</f>
        <v>1</v>
      </c>
      <c r="E9314">
        <f t="shared" si="1019"/>
        <v>1</v>
      </c>
      <c r="F9314" s="14">
        <v>45627</v>
      </c>
      <c r="G9314" s="1">
        <f t="shared" si="1020"/>
        <v>12</v>
      </c>
      <c r="H9314" s="1">
        <f t="shared" si="1021"/>
        <v>2024</v>
      </c>
      <c r="I9314">
        <v>0</v>
      </c>
      <c r="J9314">
        <v>1</v>
      </c>
      <c r="K9314">
        <f t="shared" si="1015"/>
        <v>1</v>
      </c>
      <c r="L9314">
        <v>13275</v>
      </c>
      <c r="M9314" s="6">
        <f t="shared" si="1016"/>
        <v>0</v>
      </c>
      <c r="N9314" s="6">
        <f t="shared" si="1017"/>
        <v>7.5329566854990579</v>
      </c>
      <c r="O9314" s="6">
        <f t="shared" si="1018"/>
        <v>7.5329566854990579</v>
      </c>
      <c r="Q9314">
        <f>_xlfn.XLOOKUP(C9314&amp;G9314&amp;H9314,covid!$E$2:$E$2184,covid!$D$2:$D$2184,0,0,1)</f>
        <v>1</v>
      </c>
    </row>
    <row r="9315" spans="1:17" x14ac:dyDescent="0.3">
      <c r="A9315">
        <f>_xlfn.XLOOKUP(C9315,kamus!$B$2:$B$87,kamus!$A$2:$A$87,0,0,1)</f>
        <v>9</v>
      </c>
      <c r="B9315" t="str">
        <f>_xlfn.XLOOKUP(C9315,kamus!$B$2:$B$87,kamus!$D$2:$D$87,"dihapus",0,1)</f>
        <v>cangkringan</v>
      </c>
      <c r="C9315" t="s">
        <v>197</v>
      </c>
      <c r="D9315">
        <f>_xlfn.XLOOKUP(C9315,kamus!$B$2:$B$87,kamus!$J$2:$J$87,"dihapus",0,1)</f>
        <v>0</v>
      </c>
      <c r="E9315">
        <f t="shared" si="1019"/>
        <v>0</v>
      </c>
      <c r="F9315" s="14">
        <v>45627</v>
      </c>
      <c r="G9315" s="1">
        <f t="shared" si="1020"/>
        <v>12</v>
      </c>
      <c r="H9315" s="1">
        <f t="shared" si="1021"/>
        <v>2024</v>
      </c>
      <c r="I9315">
        <v>1</v>
      </c>
      <c r="J9315">
        <v>1</v>
      </c>
      <c r="K9315">
        <f t="shared" si="1015"/>
        <v>2</v>
      </c>
      <c r="L9315">
        <v>8010</v>
      </c>
      <c r="M9315" s="6">
        <f t="shared" si="1016"/>
        <v>12.484394506866417</v>
      </c>
      <c r="N9315" s="6">
        <f t="shared" si="1017"/>
        <v>12.484394506866417</v>
      </c>
      <c r="O9315" s="6">
        <f t="shared" si="1018"/>
        <v>24.968789013732835</v>
      </c>
      <c r="Q9315">
        <f>_xlfn.XLOOKUP(C9315&amp;G9315&amp;H9315,covid!$E$2:$E$2184,covid!$D$2:$D$2184,0,0,1)</f>
        <v>1</v>
      </c>
    </row>
    <row r="9316" spans="1:17" x14ac:dyDescent="0.3">
      <c r="A9316">
        <f>_xlfn.XLOOKUP(C9316,kamus!$B$2:$B$87,kamus!$A$2:$A$87,0,0,1)</f>
        <v>5</v>
      </c>
      <c r="B9316" t="str">
        <f>_xlfn.XLOOKUP(C9316,kamus!$B$2:$B$87,kamus!$D$2:$D$87,"dihapus",0,1)</f>
        <v>cangkringan</v>
      </c>
      <c r="C9316" t="s">
        <v>212</v>
      </c>
      <c r="D9316">
        <f>_xlfn.XLOOKUP(C9316,kamus!$B$2:$B$87,kamus!$J$2:$J$87,"dihapus",0,1)</f>
        <v>0</v>
      </c>
      <c r="E9316">
        <f t="shared" si="1019"/>
        <v>0</v>
      </c>
      <c r="F9316" s="14">
        <v>45627</v>
      </c>
      <c r="G9316" s="1">
        <f t="shared" si="1020"/>
        <v>12</v>
      </c>
      <c r="H9316" s="1">
        <f t="shared" si="1021"/>
        <v>2024</v>
      </c>
      <c r="I9316">
        <v>0</v>
      </c>
      <c r="J9316">
        <v>1</v>
      </c>
      <c r="K9316">
        <f t="shared" si="1015"/>
        <v>1</v>
      </c>
      <c r="L9316">
        <v>4106</v>
      </c>
      <c r="M9316" s="6">
        <f t="shared" si="1016"/>
        <v>0</v>
      </c>
      <c r="N9316" s="6">
        <f t="shared" si="1017"/>
        <v>24.354603019970774</v>
      </c>
      <c r="O9316" s="6">
        <f t="shared" si="1018"/>
        <v>24.354603019970774</v>
      </c>
      <c r="Q9316">
        <f>_xlfn.XLOOKUP(C9316&amp;G9316&amp;H9316,covid!$E$2:$E$2184,covid!$D$2:$D$2184,0,0,1)</f>
        <v>2</v>
      </c>
    </row>
    <row r="9317" spans="1:17" x14ac:dyDescent="0.3">
      <c r="A9317">
        <f>_xlfn.XLOOKUP(C9317,kamus!$B$2:$B$87,kamus!$A$2:$A$87,0,0,1)</f>
        <v>7</v>
      </c>
      <c r="B9317" t="str">
        <f>_xlfn.XLOOKUP(C9317,kamus!$B$2:$B$87,kamus!$D$2:$D$87,"dihapus",0,1)</f>
        <v>cangkringan</v>
      </c>
      <c r="C9317" t="s">
        <v>217</v>
      </c>
      <c r="D9317">
        <f>_xlfn.XLOOKUP(C9317,kamus!$B$2:$B$87,kamus!$J$2:$J$87,"dihapus",0,1)</f>
        <v>0</v>
      </c>
      <c r="E9317">
        <f t="shared" si="1019"/>
        <v>0</v>
      </c>
      <c r="F9317" s="14">
        <v>45627</v>
      </c>
      <c r="G9317" s="1">
        <f t="shared" si="1020"/>
        <v>12</v>
      </c>
      <c r="H9317" s="1">
        <f t="shared" si="1021"/>
        <v>2024</v>
      </c>
      <c r="I9317">
        <v>0</v>
      </c>
      <c r="J9317">
        <v>1</v>
      </c>
      <c r="K9317">
        <f t="shared" si="1015"/>
        <v>1</v>
      </c>
      <c r="L9317">
        <v>3562</v>
      </c>
      <c r="M9317" s="6">
        <f t="shared" si="1016"/>
        <v>0</v>
      </c>
      <c r="N9317" s="6">
        <f t="shared" si="1017"/>
        <v>28.074115665356544</v>
      </c>
      <c r="O9317" s="6">
        <f t="shared" si="1018"/>
        <v>28.074115665356544</v>
      </c>
      <c r="Q9317">
        <f>_xlfn.XLOOKUP(C9317&amp;G9317&amp;H9317,covid!$E$2:$E$2184,covid!$D$2:$D$2184,0,0,1)</f>
        <v>0</v>
      </c>
    </row>
    <row r="9318" spans="1:17" x14ac:dyDescent="0.3">
      <c r="A9318">
        <f>_xlfn.XLOOKUP(C9318,kamus!$B$2:$B$87,kamus!$A$2:$A$87,0,0,1)</f>
        <v>8</v>
      </c>
      <c r="B9318" t="str">
        <f>_xlfn.XLOOKUP(C9318,kamus!$B$2:$B$87,kamus!$D$2:$D$87,"dihapus",0,1)</f>
        <v>cangkringan</v>
      </c>
      <c r="C9318" t="s">
        <v>275</v>
      </c>
      <c r="D9318">
        <f>_xlfn.XLOOKUP(C9318,kamus!$B$2:$B$87,kamus!$J$2:$J$87,"dihapus",0,1)</f>
        <v>0</v>
      </c>
      <c r="E9318">
        <f t="shared" si="1019"/>
        <v>0</v>
      </c>
      <c r="F9318" s="14">
        <v>45627</v>
      </c>
      <c r="G9318" s="1">
        <f t="shared" si="1020"/>
        <v>12</v>
      </c>
      <c r="H9318" s="1">
        <f t="shared" si="1021"/>
        <v>2024</v>
      </c>
      <c r="I9318">
        <v>0</v>
      </c>
      <c r="J9318">
        <v>0</v>
      </c>
      <c r="K9318">
        <f t="shared" si="1015"/>
        <v>0</v>
      </c>
      <c r="L9318">
        <v>5513</v>
      </c>
      <c r="M9318" s="6">
        <f t="shared" si="1016"/>
        <v>0</v>
      </c>
      <c r="N9318" s="6">
        <f t="shared" si="1017"/>
        <v>0</v>
      </c>
      <c r="O9318" s="6">
        <f t="shared" si="1018"/>
        <v>0</v>
      </c>
      <c r="Q9318">
        <f>_xlfn.XLOOKUP(C9318&amp;G9318&amp;H9318,covid!$E$2:$E$2184,covid!$D$2:$D$2184,0,0,1)</f>
        <v>0</v>
      </c>
    </row>
    <row r="9319" spans="1:17" x14ac:dyDescent="0.3">
      <c r="A9319">
        <f>_xlfn.XLOOKUP(C9319,kamus!$B$2:$B$87,kamus!$A$2:$A$87,0,0,1)</f>
        <v>6</v>
      </c>
      <c r="B9319" t="str">
        <f>_xlfn.XLOOKUP(C9319,kamus!$B$2:$B$87,kamus!$D$2:$D$87,"dihapus",0,1)</f>
        <v>cangkringan</v>
      </c>
      <c r="C9319" t="s">
        <v>281</v>
      </c>
      <c r="D9319">
        <f>_xlfn.XLOOKUP(C9319,kamus!$B$2:$B$87,kamus!$J$2:$J$87,"dihapus",0,1)</f>
        <v>0</v>
      </c>
      <c r="E9319">
        <f t="shared" si="1019"/>
        <v>0</v>
      </c>
      <c r="F9319" s="14">
        <v>45627</v>
      </c>
      <c r="G9319" s="1">
        <f t="shared" si="1020"/>
        <v>12</v>
      </c>
      <c r="H9319" s="1">
        <f t="shared" si="1021"/>
        <v>2024</v>
      </c>
      <c r="I9319">
        <v>0</v>
      </c>
      <c r="J9319">
        <v>0</v>
      </c>
      <c r="K9319">
        <f t="shared" si="1015"/>
        <v>0</v>
      </c>
      <c r="L9319">
        <v>11264</v>
      </c>
      <c r="M9319" s="6">
        <f t="shared" si="1016"/>
        <v>0</v>
      </c>
      <c r="N9319" s="6">
        <f t="shared" si="1017"/>
        <v>0</v>
      </c>
      <c r="O9319" s="6">
        <f t="shared" si="1018"/>
        <v>0</v>
      </c>
      <c r="Q9319">
        <f>_xlfn.XLOOKUP(C9319&amp;G9319&amp;H9319,covid!$E$2:$E$2184,covid!$D$2:$D$2184,0,0,1)</f>
        <v>1</v>
      </c>
    </row>
    <row r="9320" spans="1:17" x14ac:dyDescent="0.3">
      <c r="A9320">
        <f>_xlfn.XLOOKUP(C9320,kamus!$B$2:$B$87,kamus!$A$2:$A$87,0,0,1)</f>
        <v>10</v>
      </c>
      <c r="B9320" t="str">
        <f>_xlfn.XLOOKUP(C9320,kamus!$B$2:$B$87,kamus!$D$2:$D$87,"dihapus",0,1)</f>
        <v>Depok 1</v>
      </c>
      <c r="C9320" t="s">
        <v>220</v>
      </c>
      <c r="D9320">
        <f>_xlfn.XLOOKUP(C9320,kamus!$B$2:$B$87,kamus!$J$2:$J$87,"dihapus",0,1)</f>
        <v>1</v>
      </c>
      <c r="E9320">
        <f t="shared" si="1019"/>
        <v>1</v>
      </c>
      <c r="F9320" s="14">
        <v>45627</v>
      </c>
      <c r="G9320" s="1">
        <f t="shared" si="1020"/>
        <v>12</v>
      </c>
      <c r="H9320" s="1">
        <f t="shared" si="1021"/>
        <v>2024</v>
      </c>
      <c r="I9320">
        <v>1</v>
      </c>
      <c r="J9320">
        <v>4</v>
      </c>
      <c r="K9320">
        <f t="shared" si="1015"/>
        <v>5</v>
      </c>
      <c r="L9320">
        <v>37695</v>
      </c>
      <c r="M9320" s="6">
        <f t="shared" si="1016"/>
        <v>2.6528717336516778</v>
      </c>
      <c r="N9320" s="6">
        <f t="shared" si="1017"/>
        <v>10.611486934606711</v>
      </c>
      <c r="O9320" s="6">
        <f t="shared" si="1018"/>
        <v>13.264358668258389</v>
      </c>
      <c r="Q9320">
        <f>_xlfn.XLOOKUP(C9320&amp;G9320&amp;H9320,covid!$E$2:$E$2184,covid!$D$2:$D$2184,0,0,1)</f>
        <v>4</v>
      </c>
    </row>
    <row r="9321" spans="1:17" x14ac:dyDescent="0.3">
      <c r="A9321">
        <f>_xlfn.XLOOKUP(C9321,kamus!$B$2:$B$87,kamus!$A$2:$A$87,0,0,1)</f>
        <v>11</v>
      </c>
      <c r="B9321" t="str">
        <f>_xlfn.XLOOKUP(C9321,kamus!$B$2:$B$87,kamus!$D$2:$D$87,"dihapus",0,1)</f>
        <v>Depok 2</v>
      </c>
      <c r="C9321" t="s">
        <v>207</v>
      </c>
      <c r="D9321">
        <f>_xlfn.XLOOKUP(C9321,kamus!$B$2:$B$87,kamus!$J$2:$J$87,"dihapus",0,1)</f>
        <v>1</v>
      </c>
      <c r="E9321">
        <f t="shared" si="1019"/>
        <v>1</v>
      </c>
      <c r="F9321" s="14">
        <v>45627</v>
      </c>
      <c r="G9321" s="1">
        <f t="shared" si="1020"/>
        <v>12</v>
      </c>
      <c r="H9321" s="1">
        <f t="shared" si="1021"/>
        <v>2024</v>
      </c>
      <c r="I9321">
        <v>2</v>
      </c>
      <c r="J9321">
        <v>10</v>
      </c>
      <c r="K9321">
        <f t="shared" si="1015"/>
        <v>12</v>
      </c>
      <c r="L9321">
        <v>44139</v>
      </c>
      <c r="M9321" s="6">
        <f t="shared" si="1016"/>
        <v>4.5311402614467928</v>
      </c>
      <c r="N9321" s="6">
        <f t="shared" si="1017"/>
        <v>22.655701307233965</v>
      </c>
      <c r="O9321" s="6">
        <f t="shared" si="1018"/>
        <v>27.186841568680759</v>
      </c>
      <c r="Q9321">
        <f>_xlfn.XLOOKUP(C9321&amp;G9321&amp;H9321,covid!$E$2:$E$2184,covid!$D$2:$D$2184,0,0,1)</f>
        <v>10</v>
      </c>
    </row>
    <row r="9322" spans="1:17" x14ac:dyDescent="0.3">
      <c r="A9322">
        <f>_xlfn.XLOOKUP(C9322,kamus!$B$2:$B$87,kamus!$A$2:$A$87,0,0,1)</f>
        <v>12</v>
      </c>
      <c r="B9322" t="str">
        <f>_xlfn.XLOOKUP(C9322,kamus!$B$2:$B$87,kamus!$D$2:$D$87,"dihapus",0,1)</f>
        <v>Depok 3</v>
      </c>
      <c r="C9322" t="s">
        <v>206</v>
      </c>
      <c r="D9322">
        <f>_xlfn.XLOOKUP(C9322,kamus!$B$2:$B$87,kamus!$J$2:$J$87,"dihapus",0,1)</f>
        <v>1</v>
      </c>
      <c r="E9322">
        <f t="shared" si="1019"/>
        <v>1</v>
      </c>
      <c r="F9322" s="14">
        <v>45627</v>
      </c>
      <c r="G9322" s="1">
        <f t="shared" si="1020"/>
        <v>12</v>
      </c>
      <c r="H9322" s="1">
        <f t="shared" si="1021"/>
        <v>2024</v>
      </c>
      <c r="I9322">
        <v>0</v>
      </c>
      <c r="J9322">
        <v>1</v>
      </c>
      <c r="K9322">
        <f t="shared" si="1015"/>
        <v>1</v>
      </c>
      <c r="L9322">
        <v>44540</v>
      </c>
      <c r="M9322" s="6">
        <f t="shared" si="1016"/>
        <v>0</v>
      </c>
      <c r="N9322" s="6">
        <f t="shared" si="1017"/>
        <v>2.2451728783116298</v>
      </c>
      <c r="O9322" s="6">
        <f t="shared" si="1018"/>
        <v>2.2451728783116298</v>
      </c>
      <c r="Q9322">
        <f>_xlfn.XLOOKUP(C9322&amp;G9322&amp;H9322,covid!$E$2:$E$2184,covid!$D$2:$D$2184,0,0,1)</f>
        <v>3</v>
      </c>
    </row>
    <row r="9323" spans="1:17" x14ac:dyDescent="0.3">
      <c r="A9323">
        <f>_xlfn.XLOOKUP(C9323,kamus!$B$2:$B$87,kamus!$A$2:$A$87,0,0,1)</f>
        <v>0</v>
      </c>
      <c r="B9323" t="str">
        <f>_xlfn.XLOOKUP(C9323,kamus!$B$2:$B$87,kamus!$D$2:$D$87,"dihapus",0,1)</f>
        <v>dihapus</v>
      </c>
      <c r="C9323" t="s">
        <v>282</v>
      </c>
      <c r="D9323" t="str">
        <f>_xlfn.XLOOKUP(C9323,kamus!$B$2:$B$87,kamus!$J$2:$J$87,"dihapus",0,1)</f>
        <v>dihapus</v>
      </c>
      <c r="E9323">
        <f t="shared" si="1019"/>
        <v>1</v>
      </c>
      <c r="F9323" s="14">
        <v>45627</v>
      </c>
      <c r="G9323" s="1">
        <f t="shared" si="1020"/>
        <v>12</v>
      </c>
      <c r="H9323" s="1">
        <f t="shared" si="1021"/>
        <v>2024</v>
      </c>
      <c r="I9323">
        <v>0</v>
      </c>
      <c r="J9323">
        <v>1</v>
      </c>
      <c r="K9323">
        <f t="shared" si="1015"/>
        <v>1</v>
      </c>
      <c r="L9323" t="e">
        <v>#N/A</v>
      </c>
      <c r="M9323" s="6" t="e">
        <f t="shared" si="1016"/>
        <v>#N/A</v>
      </c>
      <c r="N9323" s="6" t="e">
        <f t="shared" si="1017"/>
        <v>#N/A</v>
      </c>
      <c r="O9323" s="6" t="e">
        <f t="shared" si="1018"/>
        <v>#N/A</v>
      </c>
      <c r="Q9323">
        <f>_xlfn.XLOOKUP(C9323&amp;G9323&amp;H9323,covid!$E$2:$E$2184,covid!$D$2:$D$2184,0,0,1)</f>
        <v>0</v>
      </c>
    </row>
    <row r="9324" spans="1:17" x14ac:dyDescent="0.3">
      <c r="A9324">
        <f>_xlfn.XLOOKUP(C9324,kamus!$B$2:$B$87,kamus!$A$2:$A$87,0,0,1)</f>
        <v>14</v>
      </c>
      <c r="B9324" t="str">
        <f>_xlfn.XLOOKUP(C9324,kamus!$B$2:$B$87,kamus!$D$2:$D$87,"dihapus",0,1)</f>
        <v>Gamping 1</v>
      </c>
      <c r="C9324" t="s">
        <v>196</v>
      </c>
      <c r="D9324">
        <f>_xlfn.XLOOKUP(C9324,kamus!$B$2:$B$87,kamus!$J$2:$J$87,"dihapus",0,1)</f>
        <v>1</v>
      </c>
      <c r="E9324">
        <f t="shared" si="1019"/>
        <v>1</v>
      </c>
      <c r="F9324" s="14">
        <v>45627</v>
      </c>
      <c r="G9324" s="1">
        <f t="shared" si="1020"/>
        <v>12</v>
      </c>
      <c r="H9324" s="1">
        <f t="shared" si="1021"/>
        <v>2024</v>
      </c>
      <c r="I9324">
        <v>3</v>
      </c>
      <c r="J9324">
        <v>1</v>
      </c>
      <c r="K9324">
        <f t="shared" si="1015"/>
        <v>4</v>
      </c>
      <c r="L9324">
        <v>22668</v>
      </c>
      <c r="M9324" s="6">
        <f t="shared" si="1016"/>
        <v>13.234515616728428</v>
      </c>
      <c r="N9324" s="6">
        <f t="shared" si="1017"/>
        <v>4.4115052055761428</v>
      </c>
      <c r="O9324" s="6">
        <f t="shared" si="1018"/>
        <v>17.646020822304571</v>
      </c>
      <c r="Q9324">
        <f>_xlfn.XLOOKUP(C9324&amp;G9324&amp;H9324,covid!$E$2:$E$2184,covid!$D$2:$D$2184,0,0,1)</f>
        <v>3</v>
      </c>
    </row>
    <row r="9325" spans="1:17" x14ac:dyDescent="0.3">
      <c r="A9325">
        <f>_xlfn.XLOOKUP(C9325,kamus!$B$2:$B$87,kamus!$A$2:$A$87,0,0,1)</f>
        <v>13</v>
      </c>
      <c r="B9325" t="str">
        <f>_xlfn.XLOOKUP(C9325,kamus!$B$2:$B$87,kamus!$D$2:$D$87,"dihapus",0,1)</f>
        <v>Gamping 1</v>
      </c>
      <c r="C9325" t="s">
        <v>198</v>
      </c>
      <c r="D9325">
        <f>_xlfn.XLOOKUP(C9325,kamus!$B$2:$B$87,kamus!$J$2:$J$87,"dihapus",0,1)</f>
        <v>1</v>
      </c>
      <c r="E9325">
        <f t="shared" si="1019"/>
        <v>1</v>
      </c>
      <c r="F9325" s="14">
        <v>45627</v>
      </c>
      <c r="G9325" s="1">
        <f t="shared" si="1020"/>
        <v>12</v>
      </c>
      <c r="H9325" s="1">
        <f t="shared" si="1021"/>
        <v>2024</v>
      </c>
      <c r="I9325">
        <v>4</v>
      </c>
      <c r="J9325">
        <v>0</v>
      </c>
      <c r="K9325">
        <f t="shared" si="1015"/>
        <v>4</v>
      </c>
      <c r="L9325">
        <v>20508</v>
      </c>
      <c r="M9325" s="6">
        <f t="shared" si="1016"/>
        <v>19.504583577140629</v>
      </c>
      <c r="N9325" s="6">
        <f t="shared" si="1017"/>
        <v>0</v>
      </c>
      <c r="O9325" s="6">
        <f t="shared" si="1018"/>
        <v>19.504583577140629</v>
      </c>
      <c r="Q9325">
        <f>_xlfn.XLOOKUP(C9325&amp;G9325&amp;H9325,covid!$E$2:$E$2184,covid!$D$2:$D$2184,0,0,1)</f>
        <v>1</v>
      </c>
    </row>
    <row r="9326" spans="1:17" x14ac:dyDescent="0.3">
      <c r="A9326">
        <f>_xlfn.XLOOKUP(C9326,kamus!$B$2:$B$87,kamus!$A$2:$A$87,0,0,1)</f>
        <v>16</v>
      </c>
      <c r="B9326" t="str">
        <f>_xlfn.XLOOKUP(C9326,kamus!$B$2:$B$87,kamus!$D$2:$D$87,"dihapus",0,1)</f>
        <v>Gamping 2</v>
      </c>
      <c r="C9326" t="s">
        <v>200</v>
      </c>
      <c r="D9326">
        <f>_xlfn.XLOOKUP(C9326,kamus!$B$2:$B$87,kamus!$J$2:$J$87,"dihapus",0,1)</f>
        <v>1</v>
      </c>
      <c r="E9326">
        <f t="shared" si="1019"/>
        <v>1</v>
      </c>
      <c r="F9326" s="14">
        <v>45627</v>
      </c>
      <c r="G9326" s="1">
        <f t="shared" si="1020"/>
        <v>12</v>
      </c>
      <c r="H9326" s="1">
        <f t="shared" si="1021"/>
        <v>2024</v>
      </c>
      <c r="I9326">
        <v>1</v>
      </c>
      <c r="J9326">
        <v>2</v>
      </c>
      <c r="K9326">
        <f t="shared" si="1015"/>
        <v>3</v>
      </c>
      <c r="L9326">
        <v>16514</v>
      </c>
      <c r="M9326" s="6">
        <f t="shared" si="1016"/>
        <v>6.0554680876831783</v>
      </c>
      <c r="N9326" s="6">
        <f t="shared" si="1017"/>
        <v>12.110936175366357</v>
      </c>
      <c r="O9326" s="6">
        <f t="shared" si="1018"/>
        <v>18.166404263049532</v>
      </c>
      <c r="Q9326">
        <f>_xlfn.XLOOKUP(C9326&amp;G9326&amp;H9326,covid!$E$2:$E$2184,covid!$D$2:$D$2184,0,0,1)</f>
        <v>0</v>
      </c>
    </row>
    <row r="9327" spans="1:17" x14ac:dyDescent="0.3">
      <c r="A9327">
        <f>_xlfn.XLOOKUP(C9327,kamus!$B$2:$B$87,kamus!$A$2:$A$87,0,0,1)</f>
        <v>15</v>
      </c>
      <c r="B9327" t="str">
        <f>_xlfn.XLOOKUP(C9327,kamus!$B$2:$B$87,kamus!$D$2:$D$87,"dihapus",0,1)</f>
        <v>Gamping 2</v>
      </c>
      <c r="C9327" t="s">
        <v>230</v>
      </c>
      <c r="D9327">
        <f>_xlfn.XLOOKUP(C9327,kamus!$B$2:$B$87,kamus!$J$2:$J$87,"dihapus",0,1)</f>
        <v>1</v>
      </c>
      <c r="E9327">
        <f t="shared" si="1019"/>
        <v>1</v>
      </c>
      <c r="F9327" s="14">
        <v>45627</v>
      </c>
      <c r="G9327" s="1">
        <f t="shared" si="1020"/>
        <v>12</v>
      </c>
      <c r="H9327" s="1">
        <f t="shared" si="1021"/>
        <v>2024</v>
      </c>
      <c r="I9327">
        <v>2</v>
      </c>
      <c r="J9327">
        <v>5</v>
      </c>
      <c r="K9327">
        <f t="shared" si="1015"/>
        <v>7</v>
      </c>
      <c r="L9327">
        <v>18568</v>
      </c>
      <c r="M9327" s="6">
        <f t="shared" si="1016"/>
        <v>10.771219302024988</v>
      </c>
      <c r="N9327" s="6">
        <f t="shared" si="1017"/>
        <v>26.928048255062471</v>
      </c>
      <c r="O9327" s="6">
        <f t="shared" si="1018"/>
        <v>37.69926755708746</v>
      </c>
      <c r="Q9327">
        <f>_xlfn.XLOOKUP(C9327&amp;G9327&amp;H9327,covid!$E$2:$E$2184,covid!$D$2:$D$2184,0,0,1)</f>
        <v>5</v>
      </c>
    </row>
    <row r="9328" spans="1:17" x14ac:dyDescent="0.3">
      <c r="A9328">
        <f>_xlfn.XLOOKUP(C9328,kamus!$B$2:$B$87,kamus!$A$2:$A$87,0,0,1)</f>
        <v>17</v>
      </c>
      <c r="B9328" t="str">
        <f>_xlfn.XLOOKUP(C9328,kamus!$B$2:$B$87,kamus!$D$2:$D$87,"dihapus",0,1)</f>
        <v>Gamping 2</v>
      </c>
      <c r="C9328" t="s">
        <v>272</v>
      </c>
      <c r="D9328">
        <f>_xlfn.XLOOKUP(C9328,kamus!$B$2:$B$87,kamus!$J$2:$J$87,"dihapus",0,1)</f>
        <v>1</v>
      </c>
      <c r="E9328">
        <f t="shared" si="1019"/>
        <v>1</v>
      </c>
      <c r="F9328" s="14">
        <v>45627</v>
      </c>
      <c r="G9328" s="1">
        <f t="shared" si="1020"/>
        <v>12</v>
      </c>
      <c r="H9328" s="1">
        <f t="shared" si="1021"/>
        <v>2024</v>
      </c>
      <c r="I9328">
        <v>0</v>
      </c>
      <c r="J9328">
        <v>2</v>
      </c>
      <c r="K9328">
        <f t="shared" si="1015"/>
        <v>2</v>
      </c>
      <c r="L9328">
        <v>18543</v>
      </c>
      <c r="M9328" s="6">
        <f t="shared" si="1016"/>
        <v>0</v>
      </c>
      <c r="N9328" s="6">
        <f t="shared" si="1017"/>
        <v>10.785741250067412</v>
      </c>
      <c r="O9328" s="6">
        <f t="shared" si="1018"/>
        <v>10.785741250067412</v>
      </c>
      <c r="Q9328">
        <f>_xlfn.XLOOKUP(C9328&amp;G9328&amp;H9328,covid!$E$2:$E$2184,covid!$D$2:$D$2184,0,0,1)</f>
        <v>1</v>
      </c>
    </row>
    <row r="9329" spans="1:17" x14ac:dyDescent="0.3">
      <c r="A9329">
        <f>_xlfn.XLOOKUP(C9329,kamus!$B$2:$B$87,kamus!$A$2:$A$87,0,0,1)</f>
        <v>20</v>
      </c>
      <c r="B9329" t="str">
        <f>_xlfn.XLOOKUP(C9329,kamus!$B$2:$B$87,kamus!$D$2:$D$87,"dihapus",0,1)</f>
        <v>Godean 1</v>
      </c>
      <c r="C9329" t="s">
        <v>247</v>
      </c>
      <c r="D9329">
        <f>_xlfn.XLOOKUP(C9329,kamus!$B$2:$B$87,kamus!$J$2:$J$87,"dihapus",0,1)</f>
        <v>1</v>
      </c>
      <c r="E9329">
        <f t="shared" si="1019"/>
        <v>1</v>
      </c>
      <c r="F9329" s="14">
        <v>45627</v>
      </c>
      <c r="G9329" s="1">
        <f t="shared" si="1020"/>
        <v>12</v>
      </c>
      <c r="H9329" s="1">
        <f t="shared" si="1021"/>
        <v>2024</v>
      </c>
      <c r="I9329">
        <v>0</v>
      </c>
      <c r="J9329">
        <v>1</v>
      </c>
      <c r="K9329">
        <f t="shared" si="1015"/>
        <v>1</v>
      </c>
      <c r="L9329">
        <v>9679</v>
      </c>
      <c r="M9329" s="6">
        <f t="shared" si="1016"/>
        <v>0</v>
      </c>
      <c r="N9329" s="6">
        <f t="shared" si="1017"/>
        <v>10.331645831180907</v>
      </c>
      <c r="O9329" s="6">
        <f t="shared" si="1018"/>
        <v>10.331645831180907</v>
      </c>
      <c r="Q9329">
        <f>_xlfn.XLOOKUP(C9329&amp;G9329&amp;H9329,covid!$E$2:$E$2184,covid!$D$2:$D$2184,0,0,1)</f>
        <v>0</v>
      </c>
    </row>
    <row r="9330" spans="1:17" x14ac:dyDescent="0.3">
      <c r="A9330">
        <f>_xlfn.XLOOKUP(C9330,kamus!$B$2:$B$87,kamus!$A$2:$A$87,0,0,1)</f>
        <v>21</v>
      </c>
      <c r="B9330" t="str">
        <f>_xlfn.XLOOKUP(C9330,kamus!$B$2:$B$87,kamus!$D$2:$D$87,"dihapus",0,1)</f>
        <v>Godean 1</v>
      </c>
      <c r="C9330" t="s">
        <v>250</v>
      </c>
      <c r="D9330">
        <f>_xlfn.XLOOKUP(C9330,kamus!$B$2:$B$87,kamus!$J$2:$J$87,"dihapus",0,1)</f>
        <v>1</v>
      </c>
      <c r="E9330">
        <f t="shared" si="1019"/>
        <v>1</v>
      </c>
      <c r="F9330" s="14">
        <v>45627</v>
      </c>
      <c r="G9330" s="1">
        <f t="shared" si="1020"/>
        <v>12</v>
      </c>
      <c r="H9330" s="1">
        <f t="shared" si="1021"/>
        <v>2024</v>
      </c>
      <c r="I9330">
        <v>1</v>
      </c>
      <c r="J9330">
        <v>1</v>
      </c>
      <c r="K9330">
        <f t="shared" si="1015"/>
        <v>2</v>
      </c>
      <c r="L9330">
        <v>10201</v>
      </c>
      <c r="M9330" s="6">
        <f t="shared" si="1016"/>
        <v>9.8029604940692074</v>
      </c>
      <c r="N9330" s="6">
        <f t="shared" si="1017"/>
        <v>9.8029604940692074</v>
      </c>
      <c r="O9330" s="6">
        <f t="shared" si="1018"/>
        <v>19.605920988138415</v>
      </c>
      <c r="Q9330">
        <f>_xlfn.XLOOKUP(C9330&amp;G9330&amp;H9330,covid!$E$2:$E$2184,covid!$D$2:$D$2184,0,0,1)</f>
        <v>0</v>
      </c>
    </row>
    <row r="9331" spans="1:17" x14ac:dyDescent="0.3">
      <c r="A9331">
        <f>_xlfn.XLOOKUP(C9331,kamus!$B$2:$B$87,kamus!$A$2:$A$87,0,0,1)</f>
        <v>19</v>
      </c>
      <c r="B9331" t="str">
        <f>_xlfn.XLOOKUP(C9331,kamus!$B$2:$B$87,kamus!$D$2:$D$87,"dihapus",0,1)</f>
        <v>Godean 1</v>
      </c>
      <c r="C9331" t="s">
        <v>251</v>
      </c>
      <c r="D9331">
        <f>_xlfn.XLOOKUP(C9331,kamus!$B$2:$B$87,kamus!$J$2:$J$87,"dihapus",0,1)</f>
        <v>1</v>
      </c>
      <c r="E9331">
        <f t="shared" si="1019"/>
        <v>1</v>
      </c>
      <c r="F9331" s="14">
        <v>45627</v>
      </c>
      <c r="G9331" s="1">
        <f t="shared" si="1020"/>
        <v>12</v>
      </c>
      <c r="H9331" s="1">
        <f t="shared" si="1021"/>
        <v>2024</v>
      </c>
      <c r="I9331">
        <v>0</v>
      </c>
      <c r="J9331">
        <v>1</v>
      </c>
      <c r="K9331">
        <f t="shared" si="1015"/>
        <v>1</v>
      </c>
      <c r="L9331">
        <v>9098</v>
      </c>
      <c r="M9331" s="6">
        <f t="shared" si="1016"/>
        <v>0</v>
      </c>
      <c r="N9331" s="6">
        <f t="shared" si="1017"/>
        <v>10.991426687183997</v>
      </c>
      <c r="O9331" s="6">
        <f t="shared" si="1018"/>
        <v>10.991426687183997</v>
      </c>
      <c r="Q9331">
        <f>_xlfn.XLOOKUP(C9331&amp;G9331&amp;H9331,covid!$E$2:$E$2184,covid!$D$2:$D$2184,0,0,1)</f>
        <v>0</v>
      </c>
    </row>
    <row r="9332" spans="1:17" x14ac:dyDescent="0.3">
      <c r="A9332">
        <f>_xlfn.XLOOKUP(C9332,kamus!$B$2:$B$87,kamus!$A$2:$A$87,0,0,1)</f>
        <v>18</v>
      </c>
      <c r="B9332" t="str">
        <f>_xlfn.XLOOKUP(C9332,kamus!$B$2:$B$87,kamus!$D$2:$D$87,"dihapus",0,1)</f>
        <v>Godean 1</v>
      </c>
      <c r="C9332" t="s">
        <v>252</v>
      </c>
      <c r="D9332">
        <f>_xlfn.XLOOKUP(C9332,kamus!$B$2:$B$87,kamus!$J$2:$J$87,"dihapus",0,1)</f>
        <v>0</v>
      </c>
      <c r="E9332">
        <f t="shared" si="1019"/>
        <v>0</v>
      </c>
      <c r="F9332" s="14">
        <v>45627</v>
      </c>
      <c r="G9332" s="1">
        <f t="shared" si="1020"/>
        <v>12</v>
      </c>
      <c r="H9332" s="1">
        <f t="shared" si="1021"/>
        <v>2024</v>
      </c>
      <c r="I9332">
        <v>0</v>
      </c>
      <c r="J9332">
        <v>0</v>
      </c>
      <c r="K9332">
        <f t="shared" si="1015"/>
        <v>0</v>
      </c>
      <c r="L9332">
        <v>6563</v>
      </c>
      <c r="M9332" s="6">
        <f t="shared" si="1016"/>
        <v>0</v>
      </c>
      <c r="N9332" s="6">
        <f t="shared" si="1017"/>
        <v>0</v>
      </c>
      <c r="O9332" s="6">
        <f t="shared" si="1018"/>
        <v>0</v>
      </c>
      <c r="Q9332">
        <f>_xlfn.XLOOKUP(C9332&amp;G9332&amp;H9332,covid!$E$2:$E$2184,covid!$D$2:$D$2184,0,0,1)</f>
        <v>0</v>
      </c>
    </row>
    <row r="9333" spans="1:17" x14ac:dyDescent="0.3">
      <c r="A9333">
        <f>_xlfn.XLOOKUP(C9333,kamus!$B$2:$B$87,kamus!$A$2:$A$87,0,0,1)</f>
        <v>23</v>
      </c>
      <c r="B9333" t="str">
        <f>_xlfn.XLOOKUP(C9333,kamus!$B$2:$B$87,kamus!$D$2:$D$87,"dihapus",0,1)</f>
        <v>Godean 2</v>
      </c>
      <c r="C9333" t="s">
        <v>248</v>
      </c>
      <c r="D9333">
        <f>_xlfn.XLOOKUP(C9333,kamus!$B$2:$B$87,kamus!$J$2:$J$87,"dihapus",0,1)</f>
        <v>1</v>
      </c>
      <c r="E9333">
        <f t="shared" si="1019"/>
        <v>1</v>
      </c>
      <c r="F9333" s="14">
        <v>45627</v>
      </c>
      <c r="G9333" s="1">
        <f t="shared" si="1020"/>
        <v>12</v>
      </c>
      <c r="H9333" s="1">
        <f t="shared" si="1021"/>
        <v>2024</v>
      </c>
      <c r="I9333">
        <v>2</v>
      </c>
      <c r="J9333">
        <v>2</v>
      </c>
      <c r="K9333">
        <f t="shared" si="1015"/>
        <v>4</v>
      </c>
      <c r="L9333">
        <v>17324</v>
      </c>
      <c r="M9333" s="6">
        <f t="shared" si="1016"/>
        <v>11.544677903486493</v>
      </c>
      <c r="N9333" s="6">
        <f t="shared" si="1017"/>
        <v>11.544677903486493</v>
      </c>
      <c r="O9333" s="6">
        <f t="shared" si="1018"/>
        <v>23.089355806972986</v>
      </c>
      <c r="Q9333">
        <f>_xlfn.XLOOKUP(C9333&amp;G9333&amp;H9333,covid!$E$2:$E$2184,covid!$D$2:$D$2184,0,0,1)</f>
        <v>1</v>
      </c>
    </row>
    <row r="9334" spans="1:17" x14ac:dyDescent="0.3">
      <c r="A9334">
        <f>_xlfn.XLOOKUP(C9334,kamus!$B$2:$B$87,kamus!$A$2:$A$87,0,0,1)</f>
        <v>22</v>
      </c>
      <c r="B9334" t="str">
        <f>_xlfn.XLOOKUP(C9334,kamus!$B$2:$B$87,kamus!$D$2:$D$87,"dihapus",0,1)</f>
        <v>Godean 2</v>
      </c>
      <c r="C9334" t="s">
        <v>249</v>
      </c>
      <c r="D9334">
        <f>_xlfn.XLOOKUP(C9334,kamus!$B$2:$B$87,kamus!$J$2:$J$87,"dihapus",0,1)</f>
        <v>1</v>
      </c>
      <c r="E9334">
        <f t="shared" si="1019"/>
        <v>1</v>
      </c>
      <c r="F9334" s="14">
        <v>45627</v>
      </c>
      <c r="G9334" s="1">
        <f t="shared" si="1020"/>
        <v>12</v>
      </c>
      <c r="H9334" s="1">
        <f t="shared" si="1021"/>
        <v>2024</v>
      </c>
      <c r="I9334">
        <v>0</v>
      </c>
      <c r="J9334">
        <v>0</v>
      </c>
      <c r="K9334">
        <f t="shared" si="1015"/>
        <v>0</v>
      </c>
      <c r="L9334">
        <v>12298</v>
      </c>
      <c r="M9334" s="6">
        <f t="shared" si="1016"/>
        <v>0</v>
      </c>
      <c r="N9334" s="6">
        <f t="shared" si="1017"/>
        <v>0</v>
      </c>
      <c r="O9334" s="6">
        <f t="shared" si="1018"/>
        <v>0</v>
      </c>
      <c r="Q9334">
        <f>_xlfn.XLOOKUP(C9334&amp;G9334&amp;H9334,covid!$E$2:$E$2184,covid!$D$2:$D$2184,0,0,1)</f>
        <v>0</v>
      </c>
    </row>
    <row r="9335" spans="1:17" x14ac:dyDescent="0.3">
      <c r="A9335">
        <f>_xlfn.XLOOKUP(C9335,kamus!$B$2:$B$87,kamus!$A$2:$A$87,0,0,1)</f>
        <v>24</v>
      </c>
      <c r="B9335" t="str">
        <f>_xlfn.XLOOKUP(C9335,kamus!$B$2:$B$87,kamus!$D$2:$D$87,"dihapus",0,1)</f>
        <v>Godean 2</v>
      </c>
      <c r="C9335" t="s">
        <v>253</v>
      </c>
      <c r="D9335">
        <f>_xlfn.XLOOKUP(C9335,kamus!$B$2:$B$87,kamus!$J$2:$J$87,"dihapus",0,1)</f>
        <v>0</v>
      </c>
      <c r="E9335">
        <f t="shared" si="1019"/>
        <v>0</v>
      </c>
      <c r="F9335" s="14">
        <v>45627</v>
      </c>
      <c r="G9335" s="1">
        <f t="shared" si="1020"/>
        <v>12</v>
      </c>
      <c r="H9335" s="1">
        <f t="shared" si="1021"/>
        <v>2024</v>
      </c>
      <c r="I9335">
        <v>0</v>
      </c>
      <c r="J9335">
        <v>0</v>
      </c>
      <c r="K9335">
        <f t="shared" si="1015"/>
        <v>0</v>
      </c>
      <c r="L9335">
        <v>7040</v>
      </c>
      <c r="M9335" s="6">
        <f t="shared" si="1016"/>
        <v>0</v>
      </c>
      <c r="N9335" s="6">
        <f t="shared" si="1017"/>
        <v>0</v>
      </c>
      <c r="O9335" s="6">
        <f t="shared" si="1018"/>
        <v>0</v>
      </c>
      <c r="Q9335">
        <f>_xlfn.XLOOKUP(C9335&amp;G9335&amp;H9335,covid!$E$2:$E$2184,covid!$D$2:$D$2184,0,0,1)</f>
        <v>1</v>
      </c>
    </row>
    <row r="9336" spans="1:17" x14ac:dyDescent="0.3">
      <c r="A9336">
        <f>_xlfn.XLOOKUP(C9336,kamus!$B$2:$B$87,kamus!$A$2:$A$87,0,0,1)</f>
        <v>27</v>
      </c>
      <c r="B9336" t="str">
        <f>_xlfn.XLOOKUP(C9336,kamus!$B$2:$B$87,kamus!$D$2:$D$87,"dihapus",0,1)</f>
        <v>Kalasan</v>
      </c>
      <c r="C9336" t="s">
        <v>235</v>
      </c>
      <c r="D9336">
        <f>_xlfn.XLOOKUP(C9336,kamus!$B$2:$B$87,kamus!$J$2:$J$87,"dihapus",0,1)</f>
        <v>1</v>
      </c>
      <c r="E9336">
        <f t="shared" si="1019"/>
        <v>1</v>
      </c>
      <c r="F9336" s="14">
        <v>45627</v>
      </c>
      <c r="G9336" s="1">
        <f t="shared" si="1020"/>
        <v>12</v>
      </c>
      <c r="H9336" s="1">
        <f t="shared" si="1021"/>
        <v>2024</v>
      </c>
      <c r="I9336">
        <v>0</v>
      </c>
      <c r="J9336">
        <v>7</v>
      </c>
      <c r="K9336">
        <f t="shared" si="1015"/>
        <v>7</v>
      </c>
      <c r="L9336">
        <v>38083</v>
      </c>
      <c r="M9336" s="6">
        <f t="shared" si="1016"/>
        <v>0</v>
      </c>
      <c r="N9336" s="6">
        <f t="shared" si="1017"/>
        <v>18.380904865688102</v>
      </c>
      <c r="O9336" s="6">
        <f t="shared" si="1018"/>
        <v>18.380904865688102</v>
      </c>
      <c r="Q9336">
        <f>_xlfn.XLOOKUP(C9336&amp;G9336&amp;H9336,covid!$E$2:$E$2184,covid!$D$2:$D$2184,0,0,1)</f>
        <v>6</v>
      </c>
    </row>
    <row r="9337" spans="1:17" x14ac:dyDescent="0.3">
      <c r="A9337">
        <f>_xlfn.XLOOKUP(C9337,kamus!$B$2:$B$87,kamus!$A$2:$A$87,0,0,1)</f>
        <v>28</v>
      </c>
      <c r="B9337" t="str">
        <f>_xlfn.XLOOKUP(C9337,kamus!$B$2:$B$87,kamus!$D$2:$D$87,"dihapus",0,1)</f>
        <v>Kalasan</v>
      </c>
      <c r="C9337" t="s">
        <v>239</v>
      </c>
      <c r="D9337">
        <f>_xlfn.XLOOKUP(C9337,kamus!$B$2:$B$87,kamus!$J$2:$J$87,"dihapus",0,1)</f>
        <v>0</v>
      </c>
      <c r="E9337">
        <f t="shared" si="1019"/>
        <v>0</v>
      </c>
      <c r="F9337" s="14">
        <v>45627</v>
      </c>
      <c r="G9337" s="1">
        <f t="shared" si="1020"/>
        <v>12</v>
      </c>
      <c r="H9337" s="1">
        <f t="shared" si="1021"/>
        <v>2024</v>
      </c>
      <c r="I9337">
        <v>0</v>
      </c>
      <c r="J9337">
        <v>18</v>
      </c>
      <c r="K9337">
        <f t="shared" si="1015"/>
        <v>18</v>
      </c>
      <c r="L9337">
        <v>13653</v>
      </c>
      <c r="M9337" s="6">
        <f t="shared" si="1016"/>
        <v>0</v>
      </c>
      <c r="N9337" s="6">
        <f t="shared" si="1017"/>
        <v>131.83915622940012</v>
      </c>
      <c r="O9337" s="6">
        <f t="shared" si="1018"/>
        <v>131.83915622940012</v>
      </c>
      <c r="Q9337">
        <f>_xlfn.XLOOKUP(C9337&amp;G9337&amp;H9337,covid!$E$2:$E$2184,covid!$D$2:$D$2184,0,0,1)</f>
        <v>0</v>
      </c>
    </row>
    <row r="9338" spans="1:17" x14ac:dyDescent="0.3">
      <c r="A9338">
        <f>_xlfn.XLOOKUP(C9338,kamus!$B$2:$B$87,kamus!$A$2:$A$87,0,0,1)</f>
        <v>25</v>
      </c>
      <c r="B9338" t="str">
        <f>_xlfn.XLOOKUP(C9338,kamus!$B$2:$B$87,kamus!$D$2:$D$87,"dihapus",0,1)</f>
        <v>Kalasan</v>
      </c>
      <c r="C9338" t="s">
        <v>265</v>
      </c>
      <c r="D9338">
        <f>_xlfn.XLOOKUP(C9338,kamus!$B$2:$B$87,kamus!$J$2:$J$87,"dihapus",0,1)</f>
        <v>1</v>
      </c>
      <c r="E9338">
        <f t="shared" si="1019"/>
        <v>1</v>
      </c>
      <c r="F9338" s="14">
        <v>45627</v>
      </c>
      <c r="G9338" s="1">
        <f t="shared" si="1020"/>
        <v>12</v>
      </c>
      <c r="H9338" s="1">
        <f t="shared" si="1021"/>
        <v>2024</v>
      </c>
      <c r="I9338">
        <v>0</v>
      </c>
      <c r="J9338">
        <v>1</v>
      </c>
      <c r="K9338">
        <f t="shared" si="1015"/>
        <v>1</v>
      </c>
      <c r="L9338">
        <v>17055</v>
      </c>
      <c r="M9338" s="6">
        <f t="shared" si="1016"/>
        <v>0</v>
      </c>
      <c r="N9338" s="6">
        <f t="shared" si="1017"/>
        <v>5.8633831720902965</v>
      </c>
      <c r="O9338" s="6">
        <f t="shared" si="1018"/>
        <v>5.8633831720902965</v>
      </c>
      <c r="Q9338">
        <f>_xlfn.XLOOKUP(C9338&amp;G9338&amp;H9338,covid!$E$2:$E$2184,covid!$D$2:$D$2184,0,0,1)</f>
        <v>0</v>
      </c>
    </row>
    <row r="9339" spans="1:17" x14ac:dyDescent="0.3">
      <c r="A9339">
        <f>_xlfn.XLOOKUP(C9339,kamus!$B$2:$B$87,kamus!$A$2:$A$87,0,0,1)</f>
        <v>26</v>
      </c>
      <c r="B9339" t="str">
        <f>_xlfn.XLOOKUP(C9339,kamus!$B$2:$B$87,kamus!$D$2:$D$87,"dihapus",0,1)</f>
        <v>Kalasan</v>
      </c>
      <c r="C9339" t="s">
        <v>269</v>
      </c>
      <c r="D9339">
        <f>_xlfn.XLOOKUP(C9339,kamus!$B$2:$B$87,kamus!$J$2:$J$87,"dihapus",0,1)</f>
        <v>1</v>
      </c>
      <c r="E9339">
        <f t="shared" si="1019"/>
        <v>1</v>
      </c>
      <c r="F9339" s="14">
        <v>45627</v>
      </c>
      <c r="G9339" s="1">
        <f t="shared" si="1020"/>
        <v>12</v>
      </c>
      <c r="H9339" s="1">
        <f t="shared" si="1021"/>
        <v>2024</v>
      </c>
      <c r="I9339">
        <v>0</v>
      </c>
      <c r="J9339">
        <v>4</v>
      </c>
      <c r="K9339">
        <f t="shared" si="1015"/>
        <v>4</v>
      </c>
      <c r="L9339">
        <v>18465</v>
      </c>
      <c r="M9339" s="6">
        <f t="shared" si="1016"/>
        <v>0</v>
      </c>
      <c r="N9339" s="6">
        <f t="shared" si="1017"/>
        <v>21.662604928242622</v>
      </c>
      <c r="O9339" s="6">
        <f t="shared" si="1018"/>
        <v>21.662604928242622</v>
      </c>
      <c r="Q9339">
        <f>_xlfn.XLOOKUP(C9339&amp;G9339&amp;H9339,covid!$E$2:$E$2184,covid!$D$2:$D$2184,0,0,1)</f>
        <v>2</v>
      </c>
    </row>
    <row r="9340" spans="1:17" x14ac:dyDescent="0.3">
      <c r="A9340">
        <f>_xlfn.XLOOKUP(C9340,kamus!$B$2:$B$87,kamus!$A$2:$A$87,0,0,1)</f>
        <v>33</v>
      </c>
      <c r="B9340" t="str">
        <f>_xlfn.XLOOKUP(C9340,kamus!$B$2:$B$87,kamus!$D$2:$D$87,"dihapus",0,1)</f>
        <v>Minggir</v>
      </c>
      <c r="C9340" t="s">
        <v>241</v>
      </c>
      <c r="D9340">
        <f>_xlfn.XLOOKUP(C9340,kamus!$B$2:$B$87,kamus!$J$2:$J$87,"dihapus",0,1)</f>
        <v>0</v>
      </c>
      <c r="E9340">
        <f t="shared" si="1019"/>
        <v>0</v>
      </c>
      <c r="F9340" s="14">
        <v>45627</v>
      </c>
      <c r="G9340" s="1">
        <f t="shared" si="1020"/>
        <v>12</v>
      </c>
      <c r="H9340" s="1">
        <f t="shared" si="1021"/>
        <v>2024</v>
      </c>
      <c r="I9340">
        <v>0</v>
      </c>
      <c r="J9340">
        <v>0</v>
      </c>
      <c r="K9340">
        <f t="shared" si="1015"/>
        <v>0</v>
      </c>
      <c r="L9340">
        <v>8245</v>
      </c>
      <c r="M9340" s="6">
        <f t="shared" si="1016"/>
        <v>0</v>
      </c>
      <c r="N9340" s="6">
        <f t="shared" si="1017"/>
        <v>0</v>
      </c>
      <c r="O9340" s="6">
        <f t="shared" si="1018"/>
        <v>0</v>
      </c>
      <c r="Q9340">
        <f>_xlfn.XLOOKUP(C9340&amp;G9340&amp;H9340,covid!$E$2:$E$2184,covid!$D$2:$D$2184,0,0,1)</f>
        <v>1</v>
      </c>
    </row>
    <row r="9341" spans="1:17" x14ac:dyDescent="0.3">
      <c r="A9341">
        <f>_xlfn.XLOOKUP(C9341,kamus!$B$2:$B$87,kamus!$A$2:$A$87,0,0,1)</f>
        <v>31</v>
      </c>
      <c r="B9341" t="str">
        <f>_xlfn.XLOOKUP(C9341,kamus!$B$2:$B$87,kamus!$D$2:$D$87,"dihapus",0,1)</f>
        <v>Minggir</v>
      </c>
      <c r="C9341" t="s">
        <v>242</v>
      </c>
      <c r="D9341">
        <f>_xlfn.XLOOKUP(C9341,kamus!$B$2:$B$87,kamus!$J$2:$J$87,"dihapus",0,1)</f>
        <v>0</v>
      </c>
      <c r="E9341">
        <f t="shared" si="1019"/>
        <v>0</v>
      </c>
      <c r="F9341" s="14">
        <v>45627</v>
      </c>
      <c r="G9341" s="1">
        <f t="shared" si="1020"/>
        <v>12</v>
      </c>
      <c r="H9341" s="1">
        <f t="shared" si="1021"/>
        <v>2024</v>
      </c>
      <c r="I9341">
        <v>2</v>
      </c>
      <c r="J9341">
        <v>0</v>
      </c>
      <c r="K9341">
        <f t="shared" si="1015"/>
        <v>2</v>
      </c>
      <c r="L9341">
        <v>3613</v>
      </c>
      <c r="M9341" s="6">
        <f t="shared" si="1016"/>
        <v>55.355660116246881</v>
      </c>
      <c r="N9341" s="6">
        <f t="shared" si="1017"/>
        <v>0</v>
      </c>
      <c r="O9341" s="6">
        <f t="shared" si="1018"/>
        <v>55.355660116246881</v>
      </c>
      <c r="Q9341">
        <f>_xlfn.XLOOKUP(C9341&amp;G9341&amp;H9341,covid!$E$2:$E$2184,covid!$D$2:$D$2184,0,0,1)</f>
        <v>0</v>
      </c>
    </row>
    <row r="9342" spans="1:17" x14ac:dyDescent="0.3">
      <c r="A9342">
        <f>_xlfn.XLOOKUP(C9342,kamus!$B$2:$B$87,kamus!$A$2:$A$87,0,0,1)</f>
        <v>32</v>
      </c>
      <c r="B9342" t="str">
        <f>_xlfn.XLOOKUP(C9342,kamus!$B$2:$B$87,kamus!$D$2:$D$87,"dihapus",0,1)</f>
        <v>Minggir</v>
      </c>
      <c r="C9342" t="s">
        <v>243</v>
      </c>
      <c r="D9342">
        <f>_xlfn.XLOOKUP(C9342,kamus!$B$2:$B$87,kamus!$J$2:$J$87,"dihapus",0,1)</f>
        <v>0</v>
      </c>
      <c r="E9342">
        <f t="shared" si="1019"/>
        <v>0</v>
      </c>
      <c r="F9342" s="14">
        <v>45627</v>
      </c>
      <c r="G9342" s="1">
        <f t="shared" si="1020"/>
        <v>12</v>
      </c>
      <c r="H9342" s="1">
        <f t="shared" si="1021"/>
        <v>2024</v>
      </c>
      <c r="I9342">
        <v>2</v>
      </c>
      <c r="J9342">
        <v>4</v>
      </c>
      <c r="K9342">
        <f t="shared" si="1015"/>
        <v>6</v>
      </c>
      <c r="L9342">
        <v>6986</v>
      </c>
      <c r="M9342" s="6">
        <f t="shared" si="1016"/>
        <v>28.628685943315201</v>
      </c>
      <c r="N9342" s="6">
        <f t="shared" si="1017"/>
        <v>57.257371886630402</v>
      </c>
      <c r="O9342" s="6">
        <f t="shared" si="1018"/>
        <v>85.886057829945614</v>
      </c>
      <c r="Q9342">
        <f>_xlfn.XLOOKUP(C9342&amp;G9342&amp;H9342,covid!$E$2:$E$2184,covid!$D$2:$D$2184,0,0,1)</f>
        <v>1</v>
      </c>
    </row>
    <row r="9343" spans="1:17" x14ac:dyDescent="0.3">
      <c r="A9343">
        <f>_xlfn.XLOOKUP(C9343,kamus!$B$2:$B$87,kamus!$A$2:$A$87,0,0,1)</f>
        <v>30</v>
      </c>
      <c r="B9343" t="str">
        <f>_xlfn.XLOOKUP(C9343,kamus!$B$2:$B$87,kamus!$D$2:$D$87,"dihapus",0,1)</f>
        <v>Minggir</v>
      </c>
      <c r="C9343" t="s">
        <v>244</v>
      </c>
      <c r="D9343">
        <f>_xlfn.XLOOKUP(C9343,kamus!$B$2:$B$87,kamus!$J$2:$J$87,"dihapus",0,1)</f>
        <v>0</v>
      </c>
      <c r="E9343">
        <f t="shared" si="1019"/>
        <v>0</v>
      </c>
      <c r="F9343" s="14">
        <v>45627</v>
      </c>
      <c r="G9343" s="1">
        <f t="shared" si="1020"/>
        <v>12</v>
      </c>
      <c r="H9343" s="1">
        <f t="shared" si="1021"/>
        <v>2024</v>
      </c>
      <c r="I9343">
        <v>0</v>
      </c>
      <c r="J9343">
        <v>0</v>
      </c>
      <c r="K9343">
        <f t="shared" si="1015"/>
        <v>0</v>
      </c>
      <c r="L9343">
        <v>8719</v>
      </c>
      <c r="M9343" s="6">
        <f t="shared" si="1016"/>
        <v>0</v>
      </c>
      <c r="N9343" s="6">
        <f t="shared" si="1017"/>
        <v>0</v>
      </c>
      <c r="O9343" s="6">
        <f t="shared" si="1018"/>
        <v>0</v>
      </c>
      <c r="Q9343">
        <f>_xlfn.XLOOKUP(C9343&amp;G9343&amp;H9343,covid!$E$2:$E$2184,covid!$D$2:$D$2184,0,0,1)</f>
        <v>0</v>
      </c>
    </row>
    <row r="9344" spans="1:17" x14ac:dyDescent="0.3">
      <c r="A9344">
        <f>_xlfn.XLOOKUP(C9344,kamus!$B$2:$B$87,kamus!$A$2:$A$87,0,0,1)</f>
        <v>29</v>
      </c>
      <c r="B9344" t="str">
        <f>_xlfn.XLOOKUP(C9344,kamus!$B$2:$B$87,kamus!$D$2:$D$87,"dihapus",0,1)</f>
        <v>Minggir</v>
      </c>
      <c r="C9344" t="s">
        <v>245</v>
      </c>
      <c r="D9344">
        <f>_xlfn.XLOOKUP(C9344,kamus!$B$2:$B$87,kamus!$J$2:$J$87,"dihapus",0,1)</f>
        <v>0</v>
      </c>
      <c r="E9344">
        <f t="shared" si="1019"/>
        <v>0</v>
      </c>
      <c r="F9344" s="14">
        <v>45627</v>
      </c>
      <c r="G9344" s="1">
        <f t="shared" si="1020"/>
        <v>12</v>
      </c>
      <c r="H9344" s="1">
        <f t="shared" si="1021"/>
        <v>2024</v>
      </c>
      <c r="I9344">
        <v>0</v>
      </c>
      <c r="J9344">
        <v>1</v>
      </c>
      <c r="K9344">
        <f t="shared" si="1015"/>
        <v>1</v>
      </c>
      <c r="L9344">
        <v>5131</v>
      </c>
      <c r="M9344" s="6">
        <f t="shared" si="1016"/>
        <v>0</v>
      </c>
      <c r="N9344" s="6">
        <f t="shared" si="1017"/>
        <v>19.489378288832587</v>
      </c>
      <c r="O9344" s="6">
        <f t="shared" si="1018"/>
        <v>19.489378288832587</v>
      </c>
      <c r="Q9344">
        <f>_xlfn.XLOOKUP(C9344&amp;G9344&amp;H9344,covid!$E$2:$E$2184,covid!$D$2:$D$2184,0,0,1)</f>
        <v>1</v>
      </c>
    </row>
    <row r="9345" spans="1:17" x14ac:dyDescent="0.3">
      <c r="A9345">
        <f>_xlfn.XLOOKUP(C9345,kamus!$B$2:$B$87,kamus!$A$2:$A$87,0,0,1)</f>
        <v>35</v>
      </c>
      <c r="B9345" t="str">
        <f>_xlfn.XLOOKUP(C9345,kamus!$B$2:$B$87,kamus!$D$2:$D$87,"dihapus",0,1)</f>
        <v>Mlati 1</v>
      </c>
      <c r="C9345" t="s">
        <v>240</v>
      </c>
      <c r="D9345">
        <f>_xlfn.XLOOKUP(C9345,kamus!$B$2:$B$87,kamus!$J$2:$J$87,"dihapus",0,1)</f>
        <v>1</v>
      </c>
      <c r="E9345">
        <f t="shared" si="1019"/>
        <v>1</v>
      </c>
      <c r="F9345" s="14">
        <v>45627</v>
      </c>
      <c r="G9345" s="1">
        <f t="shared" si="1020"/>
        <v>12</v>
      </c>
      <c r="H9345" s="1">
        <f t="shared" si="1021"/>
        <v>2024</v>
      </c>
      <c r="I9345">
        <v>1</v>
      </c>
      <c r="J9345">
        <v>4</v>
      </c>
      <c r="K9345">
        <f t="shared" si="1015"/>
        <v>5</v>
      </c>
      <c r="L9345">
        <v>18761</v>
      </c>
      <c r="M9345" s="6">
        <f t="shared" si="1016"/>
        <v>5.3302062789829971</v>
      </c>
      <c r="N9345" s="6">
        <f t="shared" si="1017"/>
        <v>21.320825115931989</v>
      </c>
      <c r="O9345" s="6">
        <f t="shared" si="1018"/>
        <v>26.651031394914984</v>
      </c>
      <c r="Q9345">
        <f>_xlfn.XLOOKUP(C9345&amp;G9345&amp;H9345,covid!$E$2:$E$2184,covid!$D$2:$D$2184,0,0,1)</f>
        <v>0</v>
      </c>
    </row>
    <row r="9346" spans="1:17" x14ac:dyDescent="0.3">
      <c r="A9346">
        <f>_xlfn.XLOOKUP(C9346,kamus!$B$2:$B$87,kamus!$A$2:$A$87,0,0,1)</f>
        <v>34</v>
      </c>
      <c r="B9346" t="str">
        <f>_xlfn.XLOOKUP(C9346,kamus!$B$2:$B$87,kamus!$D$2:$D$87,"dihapus",0,1)</f>
        <v>Mlati 1</v>
      </c>
      <c r="C9346" t="s">
        <v>254</v>
      </c>
      <c r="D9346">
        <f>_xlfn.XLOOKUP(C9346,kamus!$B$2:$B$87,kamus!$J$2:$J$87,"dihapus",0,1)</f>
        <v>1</v>
      </c>
      <c r="E9346">
        <f t="shared" si="1019"/>
        <v>1</v>
      </c>
      <c r="F9346" s="14">
        <v>45627</v>
      </c>
      <c r="G9346" s="1">
        <f t="shared" si="1020"/>
        <v>12</v>
      </c>
      <c r="H9346" s="1">
        <f t="shared" si="1021"/>
        <v>2024</v>
      </c>
      <c r="I9346">
        <v>0</v>
      </c>
      <c r="J9346">
        <v>2</v>
      </c>
      <c r="K9346">
        <f t="shared" ref="K9346:K9409" si="1022">J9346+I9346</f>
        <v>2</v>
      </c>
      <c r="L9346">
        <v>35111</v>
      </c>
      <c r="M9346" s="6">
        <f t="shared" ref="M9346:M9409" si="1023">IF(ISBLANK(I9346)=TRUE,"",I9346/$L9346*100000)</f>
        <v>0</v>
      </c>
      <c r="N9346" s="6">
        <f t="shared" ref="N9346:N9409" si="1024">IF(ISBLANK(J9346)=TRUE,"",J9346/$L9346*100000)</f>
        <v>5.6962205576599931</v>
      </c>
      <c r="O9346" s="6">
        <f t="shared" ref="O9346:O9409" si="1025">IF(ISBLANK(K9346)=TRUE,"",K9346/$L9346*100000)</f>
        <v>5.6962205576599931</v>
      </c>
      <c r="Q9346">
        <f>_xlfn.XLOOKUP(C9346&amp;G9346&amp;H9346,covid!$E$2:$E$2184,covid!$D$2:$D$2184,0,0,1)</f>
        <v>5</v>
      </c>
    </row>
    <row r="9347" spans="1:17" x14ac:dyDescent="0.3">
      <c r="A9347">
        <f>_xlfn.XLOOKUP(C9347,kamus!$B$2:$B$87,kamus!$A$2:$A$87,0,0,1)</f>
        <v>38</v>
      </c>
      <c r="B9347" t="str">
        <f>_xlfn.XLOOKUP(C9347,kamus!$B$2:$B$87,kamus!$D$2:$D$87,"dihapus",0,1)</f>
        <v>Mlati 2</v>
      </c>
      <c r="C9347" t="s">
        <v>258</v>
      </c>
      <c r="D9347">
        <f>_xlfn.XLOOKUP(C9347,kamus!$B$2:$B$87,kamus!$J$2:$J$87,"dihapus",0,1)</f>
        <v>0</v>
      </c>
      <c r="E9347">
        <f t="shared" ref="E9347:E9410" si="1026">IF(D9347=0,0,IF(H9347&lt;2021,0,IF(AND(H9347=2021,G9347&lt;5),0,1)))</f>
        <v>0</v>
      </c>
      <c r="F9347" s="14">
        <v>45627</v>
      </c>
      <c r="G9347" s="1">
        <f t="shared" ref="G9347:G9410" si="1027">MONTH(F9347)</f>
        <v>12</v>
      </c>
      <c r="H9347" s="1">
        <f t="shared" ref="H9347:H9410" si="1028">YEAR(F9347)</f>
        <v>2024</v>
      </c>
      <c r="I9347">
        <v>1</v>
      </c>
      <c r="J9347">
        <v>3</v>
      </c>
      <c r="K9347">
        <f t="shared" si="1022"/>
        <v>4</v>
      </c>
      <c r="L9347">
        <v>16543</v>
      </c>
      <c r="M9347" s="6">
        <f t="shared" si="1023"/>
        <v>6.044852807834129</v>
      </c>
      <c r="N9347" s="6">
        <f t="shared" si="1024"/>
        <v>18.134558423502387</v>
      </c>
      <c r="O9347" s="6">
        <f t="shared" si="1025"/>
        <v>24.179411231336516</v>
      </c>
      <c r="Q9347">
        <f>_xlfn.XLOOKUP(C9347&amp;G9347&amp;H9347,covid!$E$2:$E$2184,covid!$D$2:$D$2184,0,0,1)</f>
        <v>2</v>
      </c>
    </row>
    <row r="9348" spans="1:17" x14ac:dyDescent="0.3">
      <c r="A9348">
        <f>_xlfn.XLOOKUP(C9348,kamus!$B$2:$B$87,kamus!$A$2:$A$87,0,0,1)</f>
        <v>36</v>
      </c>
      <c r="B9348" t="str">
        <f>_xlfn.XLOOKUP(C9348,kamus!$B$2:$B$87,kamus!$D$2:$D$87,"dihapus",0,1)</f>
        <v>Mlati 2</v>
      </c>
      <c r="C9348" t="s">
        <v>268</v>
      </c>
      <c r="D9348">
        <f>_xlfn.XLOOKUP(C9348,kamus!$B$2:$B$87,kamus!$J$2:$J$87,"dihapus",0,1)</f>
        <v>1</v>
      </c>
      <c r="E9348">
        <f t="shared" si="1026"/>
        <v>1</v>
      </c>
      <c r="F9348" s="14">
        <v>45627</v>
      </c>
      <c r="G9348" s="1">
        <f t="shared" si="1027"/>
        <v>12</v>
      </c>
      <c r="H9348" s="1">
        <f t="shared" si="1028"/>
        <v>2024</v>
      </c>
      <c r="I9348">
        <v>0</v>
      </c>
      <c r="J9348">
        <v>1</v>
      </c>
      <c r="K9348">
        <f t="shared" si="1022"/>
        <v>1</v>
      </c>
      <c r="L9348">
        <v>11450</v>
      </c>
      <c r="M9348" s="6">
        <f t="shared" si="1023"/>
        <v>0</v>
      </c>
      <c r="N9348" s="6">
        <f t="shared" si="1024"/>
        <v>8.7336244541484707</v>
      </c>
      <c r="O9348" s="6">
        <f t="shared" si="1025"/>
        <v>8.7336244541484707</v>
      </c>
      <c r="Q9348">
        <f>_xlfn.XLOOKUP(C9348&amp;G9348&amp;H9348,covid!$E$2:$E$2184,covid!$D$2:$D$2184,0,0,1)</f>
        <v>3</v>
      </c>
    </row>
    <row r="9349" spans="1:17" x14ac:dyDescent="0.3">
      <c r="A9349">
        <f>_xlfn.XLOOKUP(C9349,kamus!$B$2:$B$87,kamus!$A$2:$A$87,0,0,1)</f>
        <v>37</v>
      </c>
      <c r="B9349" t="str">
        <f>_xlfn.XLOOKUP(C9349,kamus!$B$2:$B$87,kamus!$D$2:$D$87,"dihapus",0,1)</f>
        <v>Mlati 2</v>
      </c>
      <c r="C9349" t="s">
        <v>270</v>
      </c>
      <c r="D9349">
        <f>_xlfn.XLOOKUP(C9349,kamus!$B$2:$B$87,kamus!$J$2:$J$87,"dihapus",0,1)</f>
        <v>1</v>
      </c>
      <c r="E9349">
        <f t="shared" si="1026"/>
        <v>1</v>
      </c>
      <c r="F9349" s="14">
        <v>45627</v>
      </c>
      <c r="G9349" s="1">
        <f t="shared" si="1027"/>
        <v>12</v>
      </c>
      <c r="H9349" s="1">
        <f t="shared" si="1028"/>
        <v>2024</v>
      </c>
      <c r="I9349">
        <v>2</v>
      </c>
      <c r="J9349">
        <v>4</v>
      </c>
      <c r="K9349">
        <f t="shared" si="1022"/>
        <v>6</v>
      </c>
      <c r="L9349">
        <v>13603</v>
      </c>
      <c r="M9349" s="6">
        <f t="shared" si="1023"/>
        <v>14.702639123722708</v>
      </c>
      <c r="N9349" s="6">
        <f t="shared" si="1024"/>
        <v>29.405278247445416</v>
      </c>
      <c r="O9349" s="6">
        <f t="shared" si="1025"/>
        <v>44.107917371168128</v>
      </c>
      <c r="Q9349">
        <f>_xlfn.XLOOKUP(C9349&amp;G9349&amp;H9349,covid!$E$2:$E$2184,covid!$D$2:$D$2184,0,0,1)</f>
        <v>1</v>
      </c>
    </row>
    <row r="9350" spans="1:17" x14ac:dyDescent="0.3">
      <c r="A9350">
        <f>_xlfn.XLOOKUP(C9350,kamus!$B$2:$B$87,kamus!$A$2:$A$87,0,0,1)</f>
        <v>39</v>
      </c>
      <c r="B9350" t="str">
        <f>_xlfn.XLOOKUP(C9350,kamus!$B$2:$B$87,kamus!$D$2:$D$87,"dihapus",0,1)</f>
        <v>Moyudan</v>
      </c>
      <c r="C9350" t="s">
        <v>259</v>
      </c>
      <c r="D9350">
        <f>_xlfn.XLOOKUP(C9350,kamus!$B$2:$B$87,kamus!$J$2:$J$87,"dihapus",0,1)</f>
        <v>0</v>
      </c>
      <c r="E9350">
        <f t="shared" si="1026"/>
        <v>0</v>
      </c>
      <c r="F9350" s="14">
        <v>45627</v>
      </c>
      <c r="G9350" s="1">
        <f t="shared" si="1027"/>
        <v>12</v>
      </c>
      <c r="H9350" s="1">
        <f t="shared" si="1028"/>
        <v>2024</v>
      </c>
      <c r="I9350">
        <v>1</v>
      </c>
      <c r="J9350">
        <v>1</v>
      </c>
      <c r="K9350">
        <f t="shared" si="1022"/>
        <v>2</v>
      </c>
      <c r="L9350">
        <v>11796</v>
      </c>
      <c r="M9350" s="6">
        <f t="shared" si="1023"/>
        <v>8.4774499830451013</v>
      </c>
      <c r="N9350" s="6">
        <f t="shared" si="1024"/>
        <v>8.4774499830451013</v>
      </c>
      <c r="O9350" s="6">
        <f t="shared" si="1025"/>
        <v>16.954899966090203</v>
      </c>
      <c r="Q9350">
        <f>_xlfn.XLOOKUP(C9350&amp;G9350&amp;H9350,covid!$E$2:$E$2184,covid!$D$2:$D$2184,0,0,1)</f>
        <v>0</v>
      </c>
    </row>
    <row r="9351" spans="1:17" x14ac:dyDescent="0.3">
      <c r="A9351">
        <f>_xlfn.XLOOKUP(C9351,kamus!$B$2:$B$87,kamus!$A$2:$A$87,0,0,1)</f>
        <v>42</v>
      </c>
      <c r="B9351" t="str">
        <f>_xlfn.XLOOKUP(C9351,kamus!$B$2:$B$87,kamus!$D$2:$D$87,"dihapus",0,1)</f>
        <v>Moyudan</v>
      </c>
      <c r="C9351" t="s">
        <v>260</v>
      </c>
      <c r="D9351">
        <f>_xlfn.XLOOKUP(C9351,kamus!$B$2:$B$87,kamus!$J$2:$J$87,"dihapus",0,1)</f>
        <v>0</v>
      </c>
      <c r="E9351">
        <f t="shared" si="1026"/>
        <v>0</v>
      </c>
      <c r="F9351" s="14">
        <v>45627</v>
      </c>
      <c r="G9351" s="1">
        <f t="shared" si="1027"/>
        <v>12</v>
      </c>
      <c r="H9351" s="1">
        <f t="shared" si="1028"/>
        <v>2024</v>
      </c>
      <c r="I9351">
        <v>0</v>
      </c>
      <c r="J9351">
        <v>2</v>
      </c>
      <c r="K9351">
        <f t="shared" si="1022"/>
        <v>2</v>
      </c>
      <c r="L9351">
        <v>7149</v>
      </c>
      <c r="M9351" s="6">
        <f t="shared" si="1023"/>
        <v>0</v>
      </c>
      <c r="N9351" s="6">
        <f t="shared" si="1024"/>
        <v>27.975940691005732</v>
      </c>
      <c r="O9351" s="6">
        <f t="shared" si="1025"/>
        <v>27.975940691005732</v>
      </c>
      <c r="Q9351">
        <f>_xlfn.XLOOKUP(C9351&amp;G9351&amp;H9351,covid!$E$2:$E$2184,covid!$D$2:$D$2184,0,0,1)</f>
        <v>1</v>
      </c>
    </row>
    <row r="9352" spans="1:17" x14ac:dyDescent="0.3">
      <c r="A9352">
        <f>_xlfn.XLOOKUP(C9352,kamus!$B$2:$B$87,kamus!$A$2:$A$87,0,0,1)</f>
        <v>41</v>
      </c>
      <c r="B9352" t="str">
        <f>_xlfn.XLOOKUP(C9352,kamus!$B$2:$B$87,kamus!$D$2:$D$87,"dihapus",0,1)</f>
        <v>Moyudan</v>
      </c>
      <c r="C9352" t="s">
        <v>262</v>
      </c>
      <c r="D9352">
        <f>_xlfn.XLOOKUP(C9352,kamus!$B$2:$B$87,kamus!$J$2:$J$87,"dihapus",0,1)</f>
        <v>0</v>
      </c>
      <c r="E9352">
        <f t="shared" si="1026"/>
        <v>0</v>
      </c>
      <c r="F9352" s="14">
        <v>45627</v>
      </c>
      <c r="G9352" s="1">
        <f t="shared" si="1027"/>
        <v>12</v>
      </c>
      <c r="H9352" s="1">
        <f t="shared" si="1028"/>
        <v>2024</v>
      </c>
      <c r="I9352">
        <v>0</v>
      </c>
      <c r="J9352">
        <v>0</v>
      </c>
      <c r="K9352">
        <f t="shared" si="1022"/>
        <v>0</v>
      </c>
      <c r="L9352">
        <v>6661</v>
      </c>
      <c r="M9352" s="6">
        <f t="shared" si="1023"/>
        <v>0</v>
      </c>
      <c r="N9352" s="6">
        <f t="shared" si="1024"/>
        <v>0</v>
      </c>
      <c r="O9352" s="6">
        <f t="shared" si="1025"/>
        <v>0</v>
      </c>
      <c r="Q9352">
        <f>_xlfn.XLOOKUP(C9352&amp;G9352&amp;H9352,covid!$E$2:$E$2184,covid!$D$2:$D$2184,0,0,1)</f>
        <v>0</v>
      </c>
    </row>
    <row r="9353" spans="1:17" x14ac:dyDescent="0.3">
      <c r="A9353">
        <f>_xlfn.XLOOKUP(C9353,kamus!$B$2:$B$87,kamus!$A$2:$A$87,0,0,1)</f>
        <v>40</v>
      </c>
      <c r="B9353" t="str">
        <f>_xlfn.XLOOKUP(C9353,kamus!$B$2:$B$87,kamus!$D$2:$D$87,"dihapus",0,1)</f>
        <v>Moyudan</v>
      </c>
      <c r="C9353" t="s">
        <v>264</v>
      </c>
      <c r="D9353">
        <f>_xlfn.XLOOKUP(C9353,kamus!$B$2:$B$87,kamus!$J$2:$J$87,"dihapus",0,1)</f>
        <v>0</v>
      </c>
      <c r="E9353">
        <f t="shared" si="1026"/>
        <v>0</v>
      </c>
      <c r="F9353" s="14">
        <v>45627</v>
      </c>
      <c r="G9353" s="1">
        <f t="shared" si="1027"/>
        <v>12</v>
      </c>
      <c r="H9353" s="1">
        <f t="shared" si="1028"/>
        <v>2024</v>
      </c>
      <c r="I9353">
        <v>0</v>
      </c>
      <c r="J9353">
        <v>0</v>
      </c>
      <c r="K9353">
        <f t="shared" si="1022"/>
        <v>0</v>
      </c>
      <c r="L9353">
        <v>8292</v>
      </c>
      <c r="M9353" s="6">
        <f t="shared" si="1023"/>
        <v>0</v>
      </c>
      <c r="N9353" s="6">
        <f t="shared" si="1024"/>
        <v>0</v>
      </c>
      <c r="O9353" s="6">
        <f t="shared" si="1025"/>
        <v>0</v>
      </c>
      <c r="Q9353">
        <f>_xlfn.XLOOKUP(C9353&amp;G9353&amp;H9353,covid!$E$2:$E$2184,covid!$D$2:$D$2184,0,0,1)</f>
        <v>0</v>
      </c>
    </row>
    <row r="9354" spans="1:17" x14ac:dyDescent="0.3">
      <c r="A9354">
        <f>_xlfn.XLOOKUP(C9354,kamus!$B$2:$B$87,kamus!$A$2:$A$87,0,0,1)</f>
        <v>43</v>
      </c>
      <c r="B9354" t="str">
        <f>_xlfn.XLOOKUP(C9354,kamus!$B$2:$B$87,kamus!$D$2:$D$87,"dihapus",0,1)</f>
        <v>Ngaglik 1</v>
      </c>
      <c r="C9354" t="s">
        <v>228</v>
      </c>
      <c r="D9354">
        <f>_xlfn.XLOOKUP(C9354,kamus!$B$2:$B$87,kamus!$J$2:$J$87,"dihapus",0,1)</f>
        <v>1</v>
      </c>
      <c r="E9354">
        <f t="shared" si="1026"/>
        <v>1</v>
      </c>
      <c r="F9354" s="14">
        <v>45627</v>
      </c>
      <c r="G9354" s="1">
        <f t="shared" si="1027"/>
        <v>12</v>
      </c>
      <c r="H9354" s="1">
        <f t="shared" si="1028"/>
        <v>2024</v>
      </c>
      <c r="I9354">
        <v>0</v>
      </c>
      <c r="J9354">
        <v>3</v>
      </c>
      <c r="K9354">
        <f t="shared" si="1022"/>
        <v>3</v>
      </c>
      <c r="L9354">
        <v>12621</v>
      </c>
      <c r="M9354" s="6">
        <f t="shared" si="1023"/>
        <v>0</v>
      </c>
      <c r="N9354" s="6">
        <f t="shared" si="1024"/>
        <v>23.769907297361538</v>
      </c>
      <c r="O9354" s="6">
        <f t="shared" si="1025"/>
        <v>23.769907297361538</v>
      </c>
      <c r="Q9354">
        <f>_xlfn.XLOOKUP(C9354&amp;G9354&amp;H9354,covid!$E$2:$E$2184,covid!$D$2:$D$2184,0,0,1)</f>
        <v>1</v>
      </c>
    </row>
    <row r="9355" spans="1:17" x14ac:dyDescent="0.3">
      <c r="A9355">
        <f>_xlfn.XLOOKUP(C9355,kamus!$B$2:$B$87,kamus!$A$2:$A$87,0,0,1)</f>
        <v>44</v>
      </c>
      <c r="B9355" t="str">
        <f>_xlfn.XLOOKUP(C9355,kamus!$B$2:$B$87,kamus!$D$2:$D$87,"dihapus",0,1)</f>
        <v>Ngaglik 1</v>
      </c>
      <c r="C9355" t="s">
        <v>237</v>
      </c>
      <c r="D9355">
        <f>_xlfn.XLOOKUP(C9355,kamus!$B$2:$B$87,kamus!$J$2:$J$87,"dihapus",0,1)</f>
        <v>1</v>
      </c>
      <c r="E9355">
        <f t="shared" si="1026"/>
        <v>1</v>
      </c>
      <c r="F9355" s="14">
        <v>45627</v>
      </c>
      <c r="G9355" s="1">
        <f t="shared" si="1027"/>
        <v>12</v>
      </c>
      <c r="H9355" s="1">
        <f t="shared" si="1028"/>
        <v>2024</v>
      </c>
      <c r="I9355">
        <v>4</v>
      </c>
      <c r="J9355">
        <v>5</v>
      </c>
      <c r="K9355">
        <f t="shared" si="1022"/>
        <v>9</v>
      </c>
      <c r="L9355">
        <v>21789</v>
      </c>
      <c r="M9355" s="6">
        <f t="shared" si="1023"/>
        <v>18.35788700720547</v>
      </c>
      <c r="N9355" s="6">
        <f t="shared" si="1024"/>
        <v>22.947358759006839</v>
      </c>
      <c r="O9355" s="6">
        <f t="shared" si="1025"/>
        <v>41.305245766212309</v>
      </c>
      <c r="Q9355">
        <f>_xlfn.XLOOKUP(C9355&amp;G9355&amp;H9355,covid!$E$2:$E$2184,covid!$D$2:$D$2184,0,0,1)</f>
        <v>2</v>
      </c>
    </row>
    <row r="9356" spans="1:17" x14ac:dyDescent="0.3">
      <c r="A9356">
        <f>_xlfn.XLOOKUP(C9356,kamus!$B$2:$B$87,kamus!$A$2:$A$87,0,0,1)</f>
        <v>45</v>
      </c>
      <c r="B9356" t="str">
        <f>_xlfn.XLOOKUP(C9356,kamus!$B$2:$B$87,kamus!$D$2:$D$87,"dihapus",0,1)</f>
        <v>Ngaglik 1</v>
      </c>
      <c r="C9356" t="s">
        <v>255</v>
      </c>
      <c r="D9356">
        <f>_xlfn.XLOOKUP(C9356,kamus!$B$2:$B$87,kamus!$J$2:$J$87,"dihapus",0,1)</f>
        <v>1</v>
      </c>
      <c r="E9356">
        <f t="shared" si="1026"/>
        <v>1</v>
      </c>
      <c r="F9356" s="14">
        <v>45627</v>
      </c>
      <c r="G9356" s="1">
        <f t="shared" si="1027"/>
        <v>12</v>
      </c>
      <c r="H9356" s="1">
        <f t="shared" si="1028"/>
        <v>2024</v>
      </c>
      <c r="I9356">
        <v>0</v>
      </c>
      <c r="J9356">
        <v>4</v>
      </c>
      <c r="K9356">
        <f t="shared" si="1022"/>
        <v>4</v>
      </c>
      <c r="L9356">
        <v>19662</v>
      </c>
      <c r="M9356" s="6">
        <f t="shared" si="1023"/>
        <v>0</v>
      </c>
      <c r="N9356" s="6">
        <f t="shared" si="1024"/>
        <v>20.343810395687111</v>
      </c>
      <c r="O9356" s="6">
        <f t="shared" si="1025"/>
        <v>20.343810395687111</v>
      </c>
      <c r="Q9356">
        <f>_xlfn.XLOOKUP(C9356&amp;G9356&amp;H9356,covid!$E$2:$E$2184,covid!$D$2:$D$2184,0,0,1)</f>
        <v>6</v>
      </c>
    </row>
    <row r="9357" spans="1:17" x14ac:dyDescent="0.3">
      <c r="A9357">
        <f>_xlfn.XLOOKUP(C9357,kamus!$B$2:$B$87,kamus!$A$2:$A$87,0,0,1)</f>
        <v>48</v>
      </c>
      <c r="B9357" t="str">
        <f>_xlfn.XLOOKUP(C9357,kamus!$B$2:$B$87,kamus!$D$2:$D$87,"dihapus",0,1)</f>
        <v>Ngaglik 2</v>
      </c>
      <c r="C9357" t="s">
        <v>208</v>
      </c>
      <c r="D9357">
        <f>_xlfn.XLOOKUP(C9357,kamus!$B$2:$B$87,kamus!$J$2:$J$87,"dihapus",0,1)</f>
        <v>1</v>
      </c>
      <c r="E9357">
        <f t="shared" si="1026"/>
        <v>1</v>
      </c>
      <c r="F9357" s="14">
        <v>45627</v>
      </c>
      <c r="G9357" s="1">
        <f t="shared" si="1027"/>
        <v>12</v>
      </c>
      <c r="H9357" s="1">
        <f t="shared" si="1028"/>
        <v>2024</v>
      </c>
      <c r="I9357">
        <v>0</v>
      </c>
      <c r="J9357">
        <v>0</v>
      </c>
      <c r="K9357">
        <f t="shared" si="1022"/>
        <v>0</v>
      </c>
      <c r="L9357">
        <v>10378</v>
      </c>
      <c r="M9357" s="6">
        <f t="shared" si="1023"/>
        <v>0</v>
      </c>
      <c r="N9357" s="6">
        <f t="shared" si="1024"/>
        <v>0</v>
      </c>
      <c r="O9357" s="6">
        <f t="shared" si="1025"/>
        <v>0</v>
      </c>
      <c r="Q9357">
        <f>_xlfn.XLOOKUP(C9357&amp;G9357&amp;H9357,covid!$E$2:$E$2184,covid!$D$2:$D$2184,0,0,1)</f>
        <v>1</v>
      </c>
    </row>
    <row r="9358" spans="1:17" x14ac:dyDescent="0.3">
      <c r="A9358">
        <f>_xlfn.XLOOKUP(C9358,kamus!$B$2:$B$87,kamus!$A$2:$A$87,0,0,1)</f>
        <v>47</v>
      </c>
      <c r="B9358" t="str">
        <f>_xlfn.XLOOKUP(C9358,kamus!$B$2:$B$87,kamus!$D$2:$D$87,"dihapus",0,1)</f>
        <v>Ngaglik 2</v>
      </c>
      <c r="C9358" t="s">
        <v>238</v>
      </c>
      <c r="D9358">
        <f>_xlfn.XLOOKUP(C9358,kamus!$B$2:$B$87,kamus!$J$2:$J$87,"dihapus",0,1)</f>
        <v>1</v>
      </c>
      <c r="E9358">
        <f t="shared" si="1026"/>
        <v>1</v>
      </c>
      <c r="F9358" s="14">
        <v>45627</v>
      </c>
      <c r="G9358" s="1">
        <f t="shared" si="1027"/>
        <v>12</v>
      </c>
      <c r="H9358" s="1">
        <f t="shared" si="1028"/>
        <v>2024</v>
      </c>
      <c r="I9358">
        <v>2</v>
      </c>
      <c r="J9358">
        <v>2</v>
      </c>
      <c r="K9358">
        <f t="shared" si="1022"/>
        <v>4</v>
      </c>
      <c r="L9358">
        <v>22219</v>
      </c>
      <c r="M9358" s="6">
        <f t="shared" si="1023"/>
        <v>9.0013051892524416</v>
      </c>
      <c r="N9358" s="6">
        <f t="shared" si="1024"/>
        <v>9.0013051892524416</v>
      </c>
      <c r="O9358" s="6">
        <f t="shared" si="1025"/>
        <v>18.002610378504883</v>
      </c>
      <c r="Q9358">
        <f>_xlfn.XLOOKUP(C9358&amp;G9358&amp;H9358,covid!$E$2:$E$2184,covid!$D$2:$D$2184,0,0,1)</f>
        <v>5</v>
      </c>
    </row>
    <row r="9359" spans="1:17" x14ac:dyDescent="0.3">
      <c r="A9359">
        <f>_xlfn.XLOOKUP(C9359,kamus!$B$2:$B$87,kamus!$A$2:$A$87,0,0,1)</f>
        <v>46</v>
      </c>
      <c r="B9359" t="str">
        <f>_xlfn.XLOOKUP(C9359,kamus!$B$2:$B$87,kamus!$D$2:$D$87,"dihapus",0,1)</f>
        <v>Ngaglik 2</v>
      </c>
      <c r="C9359" t="s">
        <v>257</v>
      </c>
      <c r="D9359">
        <f>_xlfn.XLOOKUP(C9359,kamus!$B$2:$B$87,kamus!$J$2:$J$87,"dihapus",0,1)</f>
        <v>1</v>
      </c>
      <c r="E9359">
        <f t="shared" si="1026"/>
        <v>1</v>
      </c>
      <c r="F9359" s="14">
        <v>45627</v>
      </c>
      <c r="G9359" s="1">
        <f t="shared" si="1027"/>
        <v>12</v>
      </c>
      <c r="H9359" s="1">
        <f t="shared" si="1028"/>
        <v>2024</v>
      </c>
      <c r="I9359">
        <v>0</v>
      </c>
      <c r="J9359">
        <v>2</v>
      </c>
      <c r="K9359">
        <f t="shared" si="1022"/>
        <v>2</v>
      </c>
      <c r="L9359">
        <v>16798</v>
      </c>
      <c r="M9359" s="6">
        <f t="shared" si="1023"/>
        <v>0</v>
      </c>
      <c r="N9359" s="6">
        <f t="shared" si="1024"/>
        <v>11.906179307060365</v>
      </c>
      <c r="O9359" s="6">
        <f t="shared" si="1025"/>
        <v>11.906179307060365</v>
      </c>
      <c r="Q9359">
        <f>_xlfn.XLOOKUP(C9359&amp;G9359&amp;H9359,covid!$E$2:$E$2184,covid!$D$2:$D$2184,0,0,1)</f>
        <v>8</v>
      </c>
    </row>
    <row r="9360" spans="1:17" x14ac:dyDescent="0.3">
      <c r="A9360">
        <f>_xlfn.XLOOKUP(C9360,kamus!$B$2:$B$87,kamus!$A$2:$A$87,0,0,1)</f>
        <v>50</v>
      </c>
      <c r="B9360" t="str">
        <f>_xlfn.XLOOKUP(C9360,kamus!$B$2:$B$87,kamus!$D$2:$D$87,"dihapus",0,1)</f>
        <v>Ngemplak 1</v>
      </c>
      <c r="C9360" t="s">
        <v>202</v>
      </c>
      <c r="D9360">
        <f>_xlfn.XLOOKUP(C9360,kamus!$B$2:$B$87,kamus!$J$2:$J$87,"dihapus",0,1)</f>
        <v>0</v>
      </c>
      <c r="E9360">
        <f t="shared" si="1026"/>
        <v>0</v>
      </c>
      <c r="F9360" s="14">
        <v>45627</v>
      </c>
      <c r="G9360" s="1">
        <f t="shared" si="1027"/>
        <v>12</v>
      </c>
      <c r="H9360" s="1">
        <f t="shared" si="1028"/>
        <v>2024</v>
      </c>
      <c r="I9360">
        <v>1</v>
      </c>
      <c r="J9360">
        <v>1</v>
      </c>
      <c r="K9360">
        <f t="shared" si="1022"/>
        <v>2</v>
      </c>
      <c r="L9360">
        <v>7935</v>
      </c>
      <c r="M9360" s="6">
        <f t="shared" si="1023"/>
        <v>12.60239445494644</v>
      </c>
      <c r="N9360" s="6">
        <f t="shared" si="1024"/>
        <v>12.60239445494644</v>
      </c>
      <c r="O9360" s="6">
        <f t="shared" si="1025"/>
        <v>25.20478890989288</v>
      </c>
      <c r="Q9360">
        <f>_xlfn.XLOOKUP(C9360&amp;G9360&amp;H9360,covid!$E$2:$E$2184,covid!$D$2:$D$2184,0,0,1)</f>
        <v>0</v>
      </c>
    </row>
    <row r="9361" spans="1:17" x14ac:dyDescent="0.3">
      <c r="A9361">
        <f>_xlfn.XLOOKUP(C9361,kamus!$B$2:$B$87,kamus!$A$2:$A$87,0,0,1)</f>
        <v>51</v>
      </c>
      <c r="B9361" t="str">
        <f>_xlfn.XLOOKUP(C9361,kamus!$B$2:$B$87,kamus!$D$2:$D$87,"dihapus",0,1)</f>
        <v>Ngemplak 1</v>
      </c>
      <c r="C9361" s="19" t="s">
        <v>256</v>
      </c>
      <c r="D9361">
        <f>_xlfn.XLOOKUP(C9361,kamus!$B$2:$B$87,kamus!$J$2:$J$87,"dihapus",0,1)</f>
        <v>0</v>
      </c>
      <c r="E9361">
        <f t="shared" si="1026"/>
        <v>0</v>
      </c>
      <c r="F9361" s="14">
        <v>45627</v>
      </c>
      <c r="G9361" s="1">
        <f t="shared" si="1027"/>
        <v>12</v>
      </c>
      <c r="H9361" s="1">
        <f t="shared" si="1028"/>
        <v>2024</v>
      </c>
      <c r="I9361">
        <v>1</v>
      </c>
      <c r="J9361">
        <v>4</v>
      </c>
      <c r="K9361">
        <f t="shared" si="1022"/>
        <v>5</v>
      </c>
      <c r="L9361">
        <v>8154</v>
      </c>
      <c r="M9361" s="6">
        <f t="shared" si="1023"/>
        <v>12.26391954868776</v>
      </c>
      <c r="N9361" s="6">
        <f t="shared" si="1024"/>
        <v>49.055678194751039</v>
      </c>
      <c r="O9361" s="6">
        <f t="shared" si="1025"/>
        <v>61.319597743438806</v>
      </c>
      <c r="Q9361">
        <f>_xlfn.XLOOKUP(C9361&amp;G9361&amp;H9361,covid!$E$2:$E$2184,covid!$D$2:$D$2184,0,0,1)</f>
        <v>0</v>
      </c>
    </row>
    <row r="9362" spans="1:17" x14ac:dyDescent="0.3">
      <c r="A9362">
        <f>_xlfn.XLOOKUP(C9362,kamus!$B$2:$B$87,kamus!$A$2:$A$87,0,0,1)</f>
        <v>49</v>
      </c>
      <c r="B9362" t="str">
        <f>_xlfn.XLOOKUP(C9362,kamus!$B$2:$B$87,kamus!$D$2:$D$87,"dihapus",0,1)</f>
        <v>Ngemplak 1</v>
      </c>
      <c r="C9362" t="s">
        <v>276</v>
      </c>
      <c r="D9362">
        <f>_xlfn.XLOOKUP(C9362,kamus!$B$2:$B$87,kamus!$J$2:$J$87,"dihapus",0,1)</f>
        <v>1</v>
      </c>
      <c r="E9362">
        <f t="shared" si="1026"/>
        <v>1</v>
      </c>
      <c r="F9362" s="14">
        <v>45627</v>
      </c>
      <c r="G9362" s="1">
        <f t="shared" si="1027"/>
        <v>12</v>
      </c>
      <c r="H9362" s="1">
        <f t="shared" si="1028"/>
        <v>2024</v>
      </c>
      <c r="I9362">
        <v>0</v>
      </c>
      <c r="J9362">
        <v>1</v>
      </c>
      <c r="K9362">
        <f t="shared" si="1022"/>
        <v>1</v>
      </c>
      <c r="L9362">
        <v>9633</v>
      </c>
      <c r="M9362" s="6">
        <f t="shared" si="1023"/>
        <v>0</v>
      </c>
      <c r="N9362" s="6">
        <f t="shared" si="1024"/>
        <v>10.380982040901069</v>
      </c>
      <c r="O9362" s="6">
        <f t="shared" si="1025"/>
        <v>10.380982040901069</v>
      </c>
      <c r="Q9362">
        <f>_xlfn.XLOOKUP(C9362&amp;G9362&amp;H9362,covid!$E$2:$E$2184,covid!$D$2:$D$2184,0,0,1)</f>
        <v>4</v>
      </c>
    </row>
    <row r="9363" spans="1:17" x14ac:dyDescent="0.3">
      <c r="A9363">
        <f>_xlfn.XLOOKUP(C9363,kamus!$B$2:$B$87,kamus!$A$2:$A$87,0,0,1)</f>
        <v>52</v>
      </c>
      <c r="B9363" t="str">
        <f>_xlfn.XLOOKUP(C9363,kamus!$B$2:$B$87,kamus!$D$2:$D$87,"dihapus",0,1)</f>
        <v>Ngemplak 2</v>
      </c>
      <c r="C9363" t="s">
        <v>277</v>
      </c>
      <c r="D9363">
        <f>_xlfn.XLOOKUP(C9363,kamus!$B$2:$B$87,kamus!$J$2:$J$87,"dihapus",0,1)</f>
        <v>1</v>
      </c>
      <c r="E9363">
        <f t="shared" si="1026"/>
        <v>1</v>
      </c>
      <c r="F9363" s="14">
        <v>45627</v>
      </c>
      <c r="G9363" s="1">
        <f t="shared" si="1027"/>
        <v>12</v>
      </c>
      <c r="H9363" s="1">
        <f t="shared" si="1028"/>
        <v>2024</v>
      </c>
      <c r="I9363">
        <v>0</v>
      </c>
      <c r="J9363">
        <v>2</v>
      </c>
      <c r="K9363">
        <f t="shared" si="1022"/>
        <v>2</v>
      </c>
      <c r="L9363">
        <v>31427</v>
      </c>
      <c r="M9363" s="6">
        <f t="shared" si="1023"/>
        <v>0</v>
      </c>
      <c r="N9363" s="6">
        <f t="shared" si="1024"/>
        <v>6.3639545613644319</v>
      </c>
      <c r="O9363" s="6">
        <f t="shared" si="1025"/>
        <v>6.3639545613644319</v>
      </c>
      <c r="Q9363">
        <f>_xlfn.XLOOKUP(C9363&amp;G9363&amp;H9363,covid!$E$2:$E$2184,covid!$D$2:$D$2184,0,0,1)</f>
        <v>14</v>
      </c>
    </row>
    <row r="9364" spans="1:17" x14ac:dyDescent="0.3">
      <c r="A9364">
        <f>_xlfn.XLOOKUP(C9364,kamus!$B$2:$B$87,kamus!$A$2:$A$87,0,0,1)</f>
        <v>53</v>
      </c>
      <c r="B9364" t="str">
        <f>_xlfn.XLOOKUP(C9364,kamus!$B$2:$B$87,kamus!$D$2:$D$87,"dihapus",0,1)</f>
        <v>Ngemplak 2</v>
      </c>
      <c r="C9364" t="s">
        <v>278</v>
      </c>
      <c r="D9364">
        <f>_xlfn.XLOOKUP(C9364,kamus!$B$2:$B$87,kamus!$J$2:$J$87,"dihapus",0,1)</f>
        <v>0</v>
      </c>
      <c r="E9364">
        <f t="shared" si="1026"/>
        <v>0</v>
      </c>
      <c r="F9364" s="14">
        <v>45627</v>
      </c>
      <c r="G9364" s="1">
        <f t="shared" si="1027"/>
        <v>12</v>
      </c>
      <c r="H9364" s="1">
        <f t="shared" si="1028"/>
        <v>2024</v>
      </c>
      <c r="I9364">
        <v>2</v>
      </c>
      <c r="J9364">
        <v>1</v>
      </c>
      <c r="K9364">
        <f t="shared" si="1022"/>
        <v>3</v>
      </c>
      <c r="L9364">
        <v>8835</v>
      </c>
      <c r="M9364" s="6">
        <f t="shared" si="1023"/>
        <v>22.637238256932655</v>
      </c>
      <c r="N9364" s="6">
        <f t="shared" si="1024"/>
        <v>11.318619128466327</v>
      </c>
      <c r="O9364" s="6">
        <f t="shared" si="1025"/>
        <v>33.955857385398986</v>
      </c>
      <c r="Q9364">
        <f>_xlfn.XLOOKUP(C9364&amp;G9364&amp;H9364,covid!$E$2:$E$2184,covid!$D$2:$D$2184,0,0,1)</f>
        <v>3</v>
      </c>
    </row>
    <row r="9365" spans="1:17" x14ac:dyDescent="0.3">
      <c r="A9365">
        <f>_xlfn.XLOOKUP(C9365,kamus!$B$2:$B$87,kamus!$A$2:$A$87,0,0,1)</f>
        <v>57</v>
      </c>
      <c r="B9365" t="str">
        <f>_xlfn.XLOOKUP(C9365,kamus!$B$2:$B$87,kamus!$D$2:$D$87,"dihapus",0,1)</f>
        <v>Pakem</v>
      </c>
      <c r="C9365" t="s">
        <v>204</v>
      </c>
      <c r="D9365">
        <f>_xlfn.XLOOKUP(C9365,kamus!$B$2:$B$87,kamus!$J$2:$J$87,"dihapus",0,1)</f>
        <v>0</v>
      </c>
      <c r="E9365">
        <f t="shared" si="1026"/>
        <v>0</v>
      </c>
      <c r="F9365" s="14">
        <v>45627</v>
      </c>
      <c r="G9365" s="1">
        <f t="shared" si="1027"/>
        <v>12</v>
      </c>
      <c r="H9365" s="1">
        <f t="shared" si="1028"/>
        <v>2024</v>
      </c>
      <c r="I9365">
        <v>0</v>
      </c>
      <c r="J9365">
        <v>0</v>
      </c>
      <c r="K9365">
        <f t="shared" si="1022"/>
        <v>0</v>
      </c>
      <c r="L9365">
        <v>6819</v>
      </c>
      <c r="M9365" s="6">
        <f t="shared" si="1023"/>
        <v>0</v>
      </c>
      <c r="N9365" s="6">
        <f t="shared" si="1024"/>
        <v>0</v>
      </c>
      <c r="O9365" s="6">
        <f t="shared" si="1025"/>
        <v>0</v>
      </c>
      <c r="Q9365">
        <f>_xlfn.XLOOKUP(C9365&amp;G9365&amp;H9365,covid!$E$2:$E$2184,covid!$D$2:$D$2184,0,0,1)</f>
        <v>3</v>
      </c>
    </row>
    <row r="9366" spans="1:17" x14ac:dyDescent="0.3">
      <c r="A9366">
        <f>_xlfn.XLOOKUP(C9366,kamus!$B$2:$B$87,kamus!$A$2:$A$87,0,0,1)</f>
        <v>54</v>
      </c>
      <c r="B9366" t="str">
        <f>_xlfn.XLOOKUP(C9366,kamus!$B$2:$B$87,kamus!$D$2:$D$87,"dihapus",0,1)</f>
        <v>Pakem</v>
      </c>
      <c r="C9366" t="s">
        <v>213</v>
      </c>
      <c r="D9366">
        <f>_xlfn.XLOOKUP(C9366,kamus!$B$2:$B$87,kamus!$J$2:$J$87,"dihapus",0,1)</f>
        <v>0</v>
      </c>
      <c r="E9366">
        <f t="shared" si="1026"/>
        <v>0</v>
      </c>
      <c r="F9366" s="14">
        <v>45627</v>
      </c>
      <c r="G9366" s="1">
        <f t="shared" si="1027"/>
        <v>12</v>
      </c>
      <c r="H9366" s="1">
        <f t="shared" si="1028"/>
        <v>2024</v>
      </c>
      <c r="I9366">
        <v>2</v>
      </c>
      <c r="J9366">
        <v>0</v>
      </c>
      <c r="K9366">
        <f t="shared" si="1022"/>
        <v>2</v>
      </c>
      <c r="L9366">
        <v>9099</v>
      </c>
      <c r="M9366" s="6">
        <f t="shared" si="1023"/>
        <v>21.980437410704472</v>
      </c>
      <c r="N9366" s="6">
        <f t="shared" si="1024"/>
        <v>0</v>
      </c>
      <c r="O9366" s="6">
        <f t="shared" si="1025"/>
        <v>21.980437410704472</v>
      </c>
      <c r="Q9366">
        <f>_xlfn.XLOOKUP(C9366&amp;G9366&amp;H9366,covid!$E$2:$E$2184,covid!$D$2:$D$2184,0,0,1)</f>
        <v>2</v>
      </c>
    </row>
    <row r="9367" spans="1:17" x14ac:dyDescent="0.3">
      <c r="A9367">
        <f>_xlfn.XLOOKUP(C9367,kamus!$B$2:$B$87,kamus!$A$2:$A$87,0,0,1)</f>
        <v>56</v>
      </c>
      <c r="B9367" t="str">
        <f>_xlfn.XLOOKUP(C9367,kamus!$B$2:$B$87,kamus!$D$2:$D$87,"dihapus",0,1)</f>
        <v>Pakem</v>
      </c>
      <c r="C9367" t="s">
        <v>214</v>
      </c>
      <c r="D9367">
        <f>_xlfn.XLOOKUP(C9367,kamus!$B$2:$B$87,kamus!$J$2:$J$87,"dihapus",0,1)</f>
        <v>1</v>
      </c>
      <c r="E9367">
        <f t="shared" si="1026"/>
        <v>1</v>
      </c>
      <c r="F9367" s="14">
        <v>45627</v>
      </c>
      <c r="G9367" s="1">
        <f t="shared" si="1027"/>
        <v>12</v>
      </c>
      <c r="H9367" s="1">
        <f t="shared" si="1028"/>
        <v>2024</v>
      </c>
      <c r="I9367">
        <v>1</v>
      </c>
      <c r="J9367">
        <v>0</v>
      </c>
      <c r="K9367">
        <f t="shared" si="1022"/>
        <v>1</v>
      </c>
      <c r="L9367">
        <v>6667</v>
      </c>
      <c r="M9367" s="6">
        <f t="shared" si="1023"/>
        <v>14.999250037498125</v>
      </c>
      <c r="N9367" s="6">
        <f t="shared" si="1024"/>
        <v>0</v>
      </c>
      <c r="O9367" s="6">
        <f t="shared" si="1025"/>
        <v>14.999250037498125</v>
      </c>
      <c r="Q9367">
        <f>_xlfn.XLOOKUP(C9367&amp;G9367&amp;H9367,covid!$E$2:$E$2184,covid!$D$2:$D$2184,0,0,1)</f>
        <v>2</v>
      </c>
    </row>
    <row r="9368" spans="1:17" x14ac:dyDescent="0.3">
      <c r="A9368">
        <f>_xlfn.XLOOKUP(C9368,kamus!$B$2:$B$87,kamus!$A$2:$A$87,0,0,1)</f>
        <v>58</v>
      </c>
      <c r="B9368" t="str">
        <f>_xlfn.XLOOKUP(C9368,kamus!$B$2:$B$87,kamus!$D$2:$D$87,"dihapus",0,1)</f>
        <v>Pakem</v>
      </c>
      <c r="C9368" t="s">
        <v>231</v>
      </c>
      <c r="D9368">
        <f>_xlfn.XLOOKUP(C9368,kamus!$B$2:$B$87,kamus!$J$2:$J$87,"dihapus",0,1)</f>
        <v>0</v>
      </c>
      <c r="E9368">
        <f t="shared" si="1026"/>
        <v>0</v>
      </c>
      <c r="F9368" s="14">
        <v>45627</v>
      </c>
      <c r="G9368" s="1">
        <f t="shared" si="1027"/>
        <v>12</v>
      </c>
      <c r="H9368" s="1">
        <f t="shared" si="1028"/>
        <v>2024</v>
      </c>
      <c r="I9368">
        <v>1</v>
      </c>
      <c r="J9368">
        <v>1</v>
      </c>
      <c r="K9368">
        <f t="shared" si="1022"/>
        <v>2</v>
      </c>
      <c r="L9368">
        <v>6886</v>
      </c>
      <c r="M9368" s="6">
        <f t="shared" si="1023"/>
        <v>14.522218995062445</v>
      </c>
      <c r="N9368" s="6">
        <f t="shared" si="1024"/>
        <v>14.522218995062445</v>
      </c>
      <c r="O9368" s="6">
        <f t="shared" si="1025"/>
        <v>29.044437990124891</v>
      </c>
      <c r="Q9368">
        <f>_xlfn.XLOOKUP(C9368&amp;G9368&amp;H9368,covid!$E$2:$E$2184,covid!$D$2:$D$2184,0,0,1)</f>
        <v>2</v>
      </c>
    </row>
    <row r="9369" spans="1:17" x14ac:dyDescent="0.3">
      <c r="A9369">
        <f>_xlfn.XLOOKUP(C9369,kamus!$B$2:$B$87,kamus!$A$2:$A$87,0,0,1)</f>
        <v>55</v>
      </c>
      <c r="B9369" t="str">
        <f>_xlfn.XLOOKUP(C9369,kamus!$B$2:$B$87,kamus!$D$2:$D$87,"dihapus",0,1)</f>
        <v>Pakem</v>
      </c>
      <c r="C9369" t="s">
        <v>234</v>
      </c>
      <c r="D9369">
        <f>_xlfn.XLOOKUP(C9369,kamus!$B$2:$B$87,kamus!$J$2:$J$87,"dihapus",0,1)</f>
        <v>0</v>
      </c>
      <c r="E9369">
        <f t="shared" si="1026"/>
        <v>0</v>
      </c>
      <c r="F9369" s="14">
        <v>45627</v>
      </c>
      <c r="G9369" s="1">
        <f t="shared" si="1027"/>
        <v>12</v>
      </c>
      <c r="H9369" s="1">
        <f t="shared" si="1028"/>
        <v>2024</v>
      </c>
      <c r="I9369">
        <v>0</v>
      </c>
      <c r="J9369">
        <v>0</v>
      </c>
      <c r="K9369">
        <f t="shared" si="1022"/>
        <v>0</v>
      </c>
      <c r="L9369">
        <v>9826</v>
      </c>
      <c r="M9369" s="6">
        <f t="shared" si="1023"/>
        <v>0</v>
      </c>
      <c r="N9369" s="6">
        <f t="shared" si="1024"/>
        <v>0</v>
      </c>
      <c r="O9369" s="6">
        <f t="shared" si="1025"/>
        <v>0</v>
      </c>
      <c r="Q9369">
        <f>_xlfn.XLOOKUP(C9369&amp;G9369&amp;H9369,covid!$E$2:$E$2184,covid!$D$2:$D$2184,0,0,1)</f>
        <v>0</v>
      </c>
    </row>
    <row r="9370" spans="1:17" x14ac:dyDescent="0.3">
      <c r="A9370">
        <f>_xlfn.XLOOKUP(C9370,kamus!$B$2:$B$87,kamus!$A$2:$A$87,0,0,1)</f>
        <v>64</v>
      </c>
      <c r="B9370" t="str">
        <f>_xlfn.XLOOKUP(C9370,kamus!$B$2:$B$87,kamus!$D$2:$D$87,"dihapus",0,1)</f>
        <v>Prambanan</v>
      </c>
      <c r="C9370" t="s">
        <v>203</v>
      </c>
      <c r="D9370">
        <f>_xlfn.XLOOKUP(C9370,kamus!$B$2:$B$87,kamus!$J$2:$J$87,"dihapus",0,1)</f>
        <v>1</v>
      </c>
      <c r="E9370">
        <f t="shared" si="1026"/>
        <v>1</v>
      </c>
      <c r="F9370" s="14">
        <v>45627</v>
      </c>
      <c r="G9370" s="1">
        <f t="shared" si="1027"/>
        <v>12</v>
      </c>
      <c r="H9370" s="1">
        <f t="shared" si="1028"/>
        <v>2024</v>
      </c>
      <c r="I9370">
        <v>0</v>
      </c>
      <c r="J9370">
        <v>1</v>
      </c>
      <c r="K9370">
        <f t="shared" si="1022"/>
        <v>1</v>
      </c>
      <c r="L9370">
        <v>12517</v>
      </c>
      <c r="M9370" s="6">
        <f t="shared" si="1023"/>
        <v>0</v>
      </c>
      <c r="N9370" s="6">
        <f t="shared" si="1024"/>
        <v>7.9891347767036835</v>
      </c>
      <c r="O9370" s="6">
        <f t="shared" si="1025"/>
        <v>7.9891347767036835</v>
      </c>
      <c r="Q9370">
        <f>_xlfn.XLOOKUP(C9370&amp;G9370&amp;H9370,covid!$E$2:$E$2184,covid!$D$2:$D$2184,0,0,1)</f>
        <v>0</v>
      </c>
    </row>
    <row r="9371" spans="1:17" x14ac:dyDescent="0.3">
      <c r="A9371">
        <f>_xlfn.XLOOKUP(C9371,kamus!$B$2:$B$87,kamus!$A$2:$A$87,0,0,1)</f>
        <v>59</v>
      </c>
      <c r="B9371" t="str">
        <f>_xlfn.XLOOKUP(C9371,kamus!$B$2:$B$87,kamus!$D$2:$D$87,"dihapus",0,1)</f>
        <v>Prambanan</v>
      </c>
      <c r="C9371" t="s">
        <v>210</v>
      </c>
      <c r="D9371">
        <f>_xlfn.XLOOKUP(C9371,kamus!$B$2:$B$87,kamus!$J$2:$J$87,"dihapus",0,1)</f>
        <v>0</v>
      </c>
      <c r="E9371">
        <f t="shared" si="1026"/>
        <v>0</v>
      </c>
      <c r="F9371" s="14">
        <v>45627</v>
      </c>
      <c r="G9371" s="1">
        <f t="shared" si="1027"/>
        <v>12</v>
      </c>
      <c r="H9371" s="1">
        <f t="shared" si="1028"/>
        <v>2024</v>
      </c>
      <c r="I9371">
        <v>2</v>
      </c>
      <c r="J9371">
        <v>3</v>
      </c>
      <c r="K9371">
        <f t="shared" si="1022"/>
        <v>5</v>
      </c>
      <c r="L9371">
        <v>4724</v>
      </c>
      <c r="M9371" s="6">
        <f t="shared" si="1023"/>
        <v>42.337002540220148</v>
      </c>
      <c r="N9371" s="6">
        <f t="shared" si="1024"/>
        <v>63.505503810330225</v>
      </c>
      <c r="O9371" s="6">
        <f t="shared" si="1025"/>
        <v>105.84250635055038</v>
      </c>
      <c r="Q9371">
        <f>_xlfn.XLOOKUP(C9371&amp;G9371&amp;H9371,covid!$E$2:$E$2184,covid!$D$2:$D$2184,0,0,1)</f>
        <v>0</v>
      </c>
    </row>
    <row r="9372" spans="1:17" x14ac:dyDescent="0.3">
      <c r="A9372">
        <f>_xlfn.XLOOKUP(C9372,kamus!$B$2:$B$87,kamus!$A$2:$A$87,0,0,1)</f>
        <v>61</v>
      </c>
      <c r="B9372" t="str">
        <f>_xlfn.XLOOKUP(C9372,kamus!$B$2:$B$87,kamus!$D$2:$D$87,"dihapus",0,1)</f>
        <v>Prambanan</v>
      </c>
      <c r="C9372" t="s">
        <v>219</v>
      </c>
      <c r="D9372">
        <f>_xlfn.XLOOKUP(C9372,kamus!$B$2:$B$87,kamus!$J$2:$J$87,"dihapus",0,1)</f>
        <v>0</v>
      </c>
      <c r="E9372">
        <f t="shared" si="1026"/>
        <v>0</v>
      </c>
      <c r="F9372" s="14">
        <v>45627</v>
      </c>
      <c r="G9372" s="1">
        <f t="shared" si="1027"/>
        <v>12</v>
      </c>
      <c r="H9372" s="1">
        <f t="shared" si="1028"/>
        <v>2024</v>
      </c>
      <c r="I9372">
        <v>0</v>
      </c>
      <c r="J9372">
        <v>0</v>
      </c>
      <c r="K9372">
        <f t="shared" si="1022"/>
        <v>0</v>
      </c>
      <c r="L9372">
        <v>14121</v>
      </c>
      <c r="M9372" s="6">
        <f t="shared" si="1023"/>
        <v>0</v>
      </c>
      <c r="N9372" s="6">
        <f t="shared" si="1024"/>
        <v>0</v>
      </c>
      <c r="O9372" s="6">
        <f t="shared" si="1025"/>
        <v>0</v>
      </c>
      <c r="Q9372">
        <f>_xlfn.XLOOKUP(C9372&amp;G9372&amp;H9372,covid!$E$2:$E$2184,covid!$D$2:$D$2184,0,0,1)</f>
        <v>1</v>
      </c>
    </row>
    <row r="9373" spans="1:17" x14ac:dyDescent="0.3">
      <c r="A9373">
        <f>_xlfn.XLOOKUP(C9373,kamus!$B$2:$B$87,kamus!$A$2:$A$87,0,0,1)</f>
        <v>62</v>
      </c>
      <c r="B9373" t="str">
        <f>_xlfn.XLOOKUP(C9373,kamus!$B$2:$B$87,kamus!$D$2:$D$87,"dihapus",0,1)</f>
        <v>Prambanan</v>
      </c>
      <c r="C9373" t="s">
        <v>236</v>
      </c>
      <c r="D9373">
        <f>_xlfn.XLOOKUP(C9373,kamus!$B$2:$B$87,kamus!$J$2:$J$87,"dihapus",0,1)</f>
        <v>0</v>
      </c>
      <c r="E9373">
        <f t="shared" si="1026"/>
        <v>0</v>
      </c>
      <c r="F9373" s="14">
        <v>45627</v>
      </c>
      <c r="G9373" s="1">
        <f t="shared" si="1027"/>
        <v>12</v>
      </c>
      <c r="H9373" s="1">
        <f t="shared" si="1028"/>
        <v>2024</v>
      </c>
      <c r="I9373">
        <v>0</v>
      </c>
      <c r="J9373">
        <v>3</v>
      </c>
      <c r="K9373">
        <f t="shared" si="1022"/>
        <v>3</v>
      </c>
      <c r="L9373">
        <v>6027</v>
      </c>
      <c r="M9373" s="6">
        <f t="shared" si="1023"/>
        <v>0</v>
      </c>
      <c r="N9373" s="6">
        <f t="shared" si="1024"/>
        <v>49.776007964161273</v>
      </c>
      <c r="O9373" s="6">
        <f t="shared" si="1025"/>
        <v>49.776007964161273</v>
      </c>
      <c r="Q9373">
        <f>_xlfn.XLOOKUP(C9373&amp;G9373&amp;H9373,covid!$E$2:$E$2184,covid!$D$2:$D$2184,0,0,1)</f>
        <v>1</v>
      </c>
    </row>
    <row r="9374" spans="1:17" x14ac:dyDescent="0.3">
      <c r="A9374">
        <f>_xlfn.XLOOKUP(C9374,kamus!$B$2:$B$87,kamus!$A$2:$A$87,0,0,1)</f>
        <v>63</v>
      </c>
      <c r="B9374" t="str">
        <f>_xlfn.XLOOKUP(C9374,kamus!$B$2:$B$87,kamus!$D$2:$D$87,"dihapus",0,1)</f>
        <v>Prambanan</v>
      </c>
      <c r="C9374" t="s">
        <v>261</v>
      </c>
      <c r="D9374">
        <f>_xlfn.XLOOKUP(C9374,kamus!$B$2:$B$87,kamus!$J$2:$J$87,"dihapus",0,1)</f>
        <v>0</v>
      </c>
      <c r="E9374">
        <f t="shared" si="1026"/>
        <v>0</v>
      </c>
      <c r="F9374" s="14">
        <v>45627</v>
      </c>
      <c r="G9374" s="1">
        <f t="shared" si="1027"/>
        <v>12</v>
      </c>
      <c r="H9374" s="1">
        <f t="shared" si="1028"/>
        <v>2024</v>
      </c>
      <c r="I9374">
        <v>1</v>
      </c>
      <c r="J9374">
        <v>3</v>
      </c>
      <c r="K9374">
        <f t="shared" si="1022"/>
        <v>4</v>
      </c>
      <c r="L9374">
        <v>15271</v>
      </c>
      <c r="M9374" s="6">
        <f t="shared" si="1023"/>
        <v>6.5483596359112042</v>
      </c>
      <c r="N9374" s="6">
        <f t="shared" si="1024"/>
        <v>19.645078907733613</v>
      </c>
      <c r="O9374" s="6">
        <f t="shared" si="1025"/>
        <v>26.193438543644817</v>
      </c>
      <c r="Q9374">
        <f>_xlfn.XLOOKUP(C9374&amp;G9374&amp;H9374,covid!$E$2:$E$2184,covid!$D$2:$D$2184,0,0,1)</f>
        <v>4</v>
      </c>
    </row>
    <row r="9375" spans="1:17" x14ac:dyDescent="0.3">
      <c r="A9375">
        <f>_xlfn.XLOOKUP(C9375,kamus!$B$2:$B$87,kamus!$A$2:$A$87,0,0,1)</f>
        <v>60</v>
      </c>
      <c r="B9375" t="str">
        <f>_xlfn.XLOOKUP(C9375,kamus!$B$2:$B$87,kamus!$D$2:$D$87,"dihapus",0,1)</f>
        <v>Prambanan</v>
      </c>
      <c r="C9375" t="s">
        <v>280</v>
      </c>
      <c r="D9375">
        <f>_xlfn.XLOOKUP(C9375,kamus!$B$2:$B$87,kamus!$J$2:$J$87,"dihapus",0,1)</f>
        <v>0</v>
      </c>
      <c r="E9375">
        <f t="shared" si="1026"/>
        <v>0</v>
      </c>
      <c r="F9375" s="14">
        <v>45627</v>
      </c>
      <c r="G9375" s="1">
        <f t="shared" si="1027"/>
        <v>12</v>
      </c>
      <c r="H9375" s="1">
        <f t="shared" si="1028"/>
        <v>2024</v>
      </c>
      <c r="I9375">
        <v>0</v>
      </c>
      <c r="J9375">
        <v>0</v>
      </c>
      <c r="K9375">
        <f t="shared" si="1022"/>
        <v>0</v>
      </c>
      <c r="L9375">
        <v>2791</v>
      </c>
      <c r="M9375" s="6">
        <f t="shared" si="1023"/>
        <v>0</v>
      </c>
      <c r="N9375" s="6">
        <f t="shared" si="1024"/>
        <v>0</v>
      </c>
      <c r="O9375" s="6">
        <f t="shared" si="1025"/>
        <v>0</v>
      </c>
      <c r="Q9375">
        <f>_xlfn.XLOOKUP(C9375&amp;G9375&amp;H9375,covid!$E$2:$E$2184,covid!$D$2:$D$2184,0,0,1)</f>
        <v>0</v>
      </c>
    </row>
    <row r="9376" spans="1:17" x14ac:dyDescent="0.3">
      <c r="A9376">
        <f>_xlfn.XLOOKUP(C9376,kamus!$B$2:$B$87,kamus!$A$2:$A$87,0,0,1)</f>
        <v>67</v>
      </c>
      <c r="B9376" t="str">
        <f>_xlfn.XLOOKUP(C9376,kamus!$B$2:$B$87,kamus!$D$2:$D$87,"dihapus",0,1)</f>
        <v>Seyegan</v>
      </c>
      <c r="C9376" t="s">
        <v>221</v>
      </c>
      <c r="D9376">
        <f>_xlfn.XLOOKUP(C9376,kamus!$B$2:$B$87,kamus!$J$2:$J$87,"dihapus",0,1)</f>
        <v>0</v>
      </c>
      <c r="E9376">
        <f t="shared" si="1026"/>
        <v>0</v>
      </c>
      <c r="F9376" s="14">
        <v>45627</v>
      </c>
      <c r="G9376" s="1">
        <f t="shared" si="1027"/>
        <v>12</v>
      </c>
      <c r="H9376" s="1">
        <f t="shared" si="1028"/>
        <v>2024</v>
      </c>
      <c r="I9376">
        <v>3</v>
      </c>
      <c r="J9376">
        <v>9</v>
      </c>
      <c r="K9376">
        <f t="shared" si="1022"/>
        <v>12</v>
      </c>
      <c r="L9376">
        <v>10724</v>
      </c>
      <c r="M9376" s="6">
        <f t="shared" si="1023"/>
        <v>27.974636329727712</v>
      </c>
      <c r="N9376" s="6">
        <f t="shared" si="1024"/>
        <v>83.923908989183133</v>
      </c>
      <c r="O9376" s="6">
        <f t="shared" si="1025"/>
        <v>111.89854531891085</v>
      </c>
      <c r="Q9376">
        <f>_xlfn.XLOOKUP(C9376&amp;G9376&amp;H9376,covid!$E$2:$E$2184,covid!$D$2:$D$2184,0,0,1)</f>
        <v>0</v>
      </c>
    </row>
    <row r="9377" spans="1:17" x14ac:dyDescent="0.3">
      <c r="A9377">
        <f>_xlfn.XLOOKUP(C9377,kamus!$B$2:$B$87,kamus!$A$2:$A$87,0,0,1)</f>
        <v>66</v>
      </c>
      <c r="B9377" t="str">
        <f>_xlfn.XLOOKUP(C9377,kamus!$B$2:$B$87,kamus!$D$2:$D$87,"dihapus",0,1)</f>
        <v>Seyegan</v>
      </c>
      <c r="C9377" t="s">
        <v>222</v>
      </c>
      <c r="D9377">
        <f>_xlfn.XLOOKUP(C9377,kamus!$B$2:$B$87,kamus!$J$2:$J$87,"dihapus",0,1)</f>
        <v>0</v>
      </c>
      <c r="E9377">
        <f t="shared" si="1026"/>
        <v>0</v>
      </c>
      <c r="F9377" s="14">
        <v>45627</v>
      </c>
      <c r="G9377" s="1">
        <f t="shared" si="1027"/>
        <v>12</v>
      </c>
      <c r="H9377" s="1">
        <f t="shared" si="1028"/>
        <v>2024</v>
      </c>
      <c r="I9377">
        <v>0</v>
      </c>
      <c r="J9377">
        <v>1</v>
      </c>
      <c r="K9377">
        <f t="shared" si="1022"/>
        <v>1</v>
      </c>
      <c r="L9377">
        <v>9523</v>
      </c>
      <c r="M9377" s="6">
        <f t="shared" si="1023"/>
        <v>0</v>
      </c>
      <c r="N9377" s="6">
        <f t="shared" si="1024"/>
        <v>10.500892575868948</v>
      </c>
      <c r="O9377" s="6">
        <f t="shared" si="1025"/>
        <v>10.500892575868948</v>
      </c>
      <c r="Q9377">
        <f>_xlfn.XLOOKUP(C9377&amp;G9377&amp;H9377,covid!$E$2:$E$2184,covid!$D$2:$D$2184,0,0,1)</f>
        <v>1</v>
      </c>
    </row>
    <row r="9378" spans="1:17" x14ac:dyDescent="0.3">
      <c r="A9378">
        <f>_xlfn.XLOOKUP(C9378,kamus!$B$2:$B$87,kamus!$A$2:$A$87,0,0,1)</f>
        <v>68</v>
      </c>
      <c r="B9378" t="str">
        <f>_xlfn.XLOOKUP(C9378,kamus!$B$2:$B$87,kamus!$D$2:$D$87,"dihapus",0,1)</f>
        <v>Seyegan</v>
      </c>
      <c r="C9378" t="s">
        <v>223</v>
      </c>
      <c r="D9378">
        <f>_xlfn.XLOOKUP(C9378,kamus!$B$2:$B$87,kamus!$J$2:$J$87,"dihapus",0,1)</f>
        <v>0</v>
      </c>
      <c r="E9378">
        <f t="shared" si="1026"/>
        <v>0</v>
      </c>
      <c r="F9378" s="14">
        <v>45627</v>
      </c>
      <c r="G9378" s="1">
        <f t="shared" si="1027"/>
        <v>12</v>
      </c>
      <c r="H9378" s="1">
        <f t="shared" si="1028"/>
        <v>2024</v>
      </c>
      <c r="I9378">
        <v>2</v>
      </c>
      <c r="J9378">
        <v>9</v>
      </c>
      <c r="K9378">
        <f t="shared" si="1022"/>
        <v>11</v>
      </c>
      <c r="L9378">
        <v>8010</v>
      </c>
      <c r="M9378" s="6">
        <f t="shared" si="1023"/>
        <v>24.968789013732835</v>
      </c>
      <c r="N9378" s="6">
        <f t="shared" si="1024"/>
        <v>112.35955056179776</v>
      </c>
      <c r="O9378" s="6">
        <f t="shared" si="1025"/>
        <v>137.32833957553058</v>
      </c>
      <c r="Q9378">
        <f>_xlfn.XLOOKUP(C9378&amp;G9378&amp;H9378,covid!$E$2:$E$2184,covid!$D$2:$D$2184,0,0,1)</f>
        <v>0</v>
      </c>
    </row>
    <row r="9379" spans="1:17" x14ac:dyDescent="0.3">
      <c r="A9379">
        <f>_xlfn.XLOOKUP(C9379,kamus!$B$2:$B$87,kamus!$A$2:$A$87,0,0,1)</f>
        <v>65</v>
      </c>
      <c r="B9379" t="str">
        <f>_xlfn.XLOOKUP(C9379,kamus!$B$2:$B$87,kamus!$D$2:$D$87,"dihapus",0,1)</f>
        <v>Seyegan</v>
      </c>
      <c r="C9379" t="s">
        <v>224</v>
      </c>
      <c r="D9379">
        <f>_xlfn.XLOOKUP(C9379,kamus!$B$2:$B$87,kamus!$J$2:$J$87,"dihapus",0,1)</f>
        <v>1</v>
      </c>
      <c r="E9379">
        <f t="shared" si="1026"/>
        <v>1</v>
      </c>
      <c r="F9379" s="14">
        <v>45627</v>
      </c>
      <c r="G9379" s="1">
        <f t="shared" si="1027"/>
        <v>12</v>
      </c>
      <c r="H9379" s="1">
        <f t="shared" si="1028"/>
        <v>2024</v>
      </c>
      <c r="I9379">
        <v>0</v>
      </c>
      <c r="J9379">
        <v>1</v>
      </c>
      <c r="K9379">
        <f t="shared" si="1022"/>
        <v>1</v>
      </c>
      <c r="L9379">
        <v>11168</v>
      </c>
      <c r="M9379" s="6">
        <f t="shared" si="1023"/>
        <v>0</v>
      </c>
      <c r="N9379" s="6">
        <f t="shared" si="1024"/>
        <v>8.9541547277936964</v>
      </c>
      <c r="O9379" s="6">
        <f t="shared" si="1025"/>
        <v>8.9541547277936964</v>
      </c>
      <c r="Q9379">
        <f>_xlfn.XLOOKUP(C9379&amp;G9379&amp;H9379,covid!$E$2:$E$2184,covid!$D$2:$D$2184,0,0,1)</f>
        <v>0</v>
      </c>
    </row>
    <row r="9380" spans="1:17" x14ac:dyDescent="0.3">
      <c r="A9380">
        <f>_xlfn.XLOOKUP(C9380,kamus!$B$2:$B$87,kamus!$A$2:$A$87,0,0,1)</f>
        <v>69</v>
      </c>
      <c r="B9380" t="str">
        <f>_xlfn.XLOOKUP(C9380,kamus!$B$2:$B$87,kamus!$D$2:$D$87,"dihapus",0,1)</f>
        <v>Seyegan</v>
      </c>
      <c r="C9380" t="s">
        <v>225</v>
      </c>
      <c r="D9380">
        <f>_xlfn.XLOOKUP(C9380,kamus!$B$2:$B$87,kamus!$J$2:$J$87,"dihapus",0,1)</f>
        <v>0</v>
      </c>
      <c r="E9380">
        <f t="shared" si="1026"/>
        <v>0</v>
      </c>
      <c r="F9380" s="14">
        <v>45627</v>
      </c>
      <c r="G9380" s="1">
        <f t="shared" si="1027"/>
        <v>12</v>
      </c>
      <c r="H9380" s="1">
        <f t="shared" si="1028"/>
        <v>2024</v>
      </c>
      <c r="I9380">
        <v>0</v>
      </c>
      <c r="J9380">
        <v>0</v>
      </c>
      <c r="K9380">
        <f t="shared" si="1022"/>
        <v>0</v>
      </c>
      <c r="L9380">
        <v>13448</v>
      </c>
      <c r="M9380" s="6">
        <f t="shared" si="1023"/>
        <v>0</v>
      </c>
      <c r="N9380" s="6">
        <f t="shared" si="1024"/>
        <v>0</v>
      </c>
      <c r="O9380" s="6">
        <f t="shared" si="1025"/>
        <v>0</v>
      </c>
      <c r="Q9380">
        <f>_xlfn.XLOOKUP(C9380&amp;G9380&amp;H9380,covid!$E$2:$E$2184,covid!$D$2:$D$2184,0,0,1)</f>
        <v>3</v>
      </c>
    </row>
    <row r="9381" spans="1:17" x14ac:dyDescent="0.3">
      <c r="A9381">
        <f>_xlfn.XLOOKUP(C9381,kamus!$B$2:$B$87,kamus!$A$2:$A$87,0,0,1)</f>
        <v>74</v>
      </c>
      <c r="B9381" t="str">
        <f>_xlfn.XLOOKUP(C9381,kamus!$B$2:$B$87,kamus!$D$2:$D$87,"dihapus",0,1)</f>
        <v>Sleman</v>
      </c>
      <c r="C9381" t="s">
        <v>205</v>
      </c>
      <c r="D9381">
        <f>_xlfn.XLOOKUP(C9381,kamus!$B$2:$B$87,kamus!$J$2:$J$87,"dihapus",0,1)</f>
        <v>1</v>
      </c>
      <c r="E9381">
        <f t="shared" si="1026"/>
        <v>1</v>
      </c>
      <c r="F9381" s="14">
        <v>45627</v>
      </c>
      <c r="G9381" s="1">
        <f t="shared" si="1027"/>
        <v>12</v>
      </c>
      <c r="H9381" s="1">
        <f t="shared" si="1028"/>
        <v>2024</v>
      </c>
      <c r="I9381">
        <v>0</v>
      </c>
      <c r="J9381">
        <v>1</v>
      </c>
      <c r="K9381">
        <f t="shared" si="1022"/>
        <v>1</v>
      </c>
      <c r="L9381">
        <v>15500</v>
      </c>
      <c r="M9381" s="6">
        <f t="shared" si="1023"/>
        <v>0</v>
      </c>
      <c r="N9381" s="6">
        <f t="shared" si="1024"/>
        <v>6.4516129032258069</v>
      </c>
      <c r="O9381" s="6">
        <f t="shared" si="1025"/>
        <v>6.4516129032258069</v>
      </c>
      <c r="Q9381">
        <f>_xlfn.XLOOKUP(C9381&amp;G9381&amp;H9381,covid!$E$2:$E$2184,covid!$D$2:$D$2184,0,0,1)</f>
        <v>0</v>
      </c>
    </row>
    <row r="9382" spans="1:17" x14ac:dyDescent="0.3">
      <c r="A9382">
        <f>_xlfn.XLOOKUP(C9382,kamus!$B$2:$B$87,kamus!$A$2:$A$87,0,0,1)</f>
        <v>73</v>
      </c>
      <c r="B9382" t="str">
        <f>_xlfn.XLOOKUP(C9382,kamus!$B$2:$B$87,kamus!$D$2:$D$87,"dihapus",0,1)</f>
        <v>Sleman</v>
      </c>
      <c r="C9382" t="s">
        <v>232</v>
      </c>
      <c r="D9382">
        <f>_xlfn.XLOOKUP(C9382,kamus!$B$2:$B$87,kamus!$J$2:$J$87,"dihapus",0,1)</f>
        <v>1</v>
      </c>
      <c r="E9382">
        <f t="shared" si="1026"/>
        <v>1</v>
      </c>
      <c r="F9382" s="14">
        <v>45627</v>
      </c>
      <c r="G9382" s="1">
        <f t="shared" si="1027"/>
        <v>12</v>
      </c>
      <c r="H9382" s="1">
        <f t="shared" si="1028"/>
        <v>2024</v>
      </c>
      <c r="I9382">
        <v>1</v>
      </c>
      <c r="J9382">
        <v>1</v>
      </c>
      <c r="K9382">
        <f t="shared" si="1022"/>
        <v>2</v>
      </c>
      <c r="L9382">
        <v>12821</v>
      </c>
      <c r="M9382" s="6">
        <f t="shared" si="1023"/>
        <v>7.799703611262772</v>
      </c>
      <c r="N9382" s="6">
        <f t="shared" si="1024"/>
        <v>7.799703611262772</v>
      </c>
      <c r="O9382" s="6">
        <f t="shared" si="1025"/>
        <v>15.599407222525544</v>
      </c>
      <c r="Q9382">
        <f>_xlfn.XLOOKUP(C9382&amp;G9382&amp;H9382,covid!$E$2:$E$2184,covid!$D$2:$D$2184,0,0,1)</f>
        <v>0</v>
      </c>
    </row>
    <row r="9383" spans="1:17" x14ac:dyDescent="0.3">
      <c r="A9383">
        <f>_xlfn.XLOOKUP(C9383,kamus!$B$2:$B$87,kamus!$A$2:$A$87,0,0,1)</f>
        <v>71</v>
      </c>
      <c r="B9383" t="str">
        <f>_xlfn.XLOOKUP(C9383,kamus!$B$2:$B$87,kamus!$D$2:$D$87,"dihapus",0,1)</f>
        <v>Sleman</v>
      </c>
      <c r="C9383" t="s">
        <v>271</v>
      </c>
      <c r="D9383">
        <f>_xlfn.XLOOKUP(C9383,kamus!$B$2:$B$87,kamus!$J$2:$J$87,"dihapus",0,1)</f>
        <v>1</v>
      </c>
      <c r="E9383">
        <f t="shared" si="1026"/>
        <v>1</v>
      </c>
      <c r="F9383" s="14">
        <v>45627</v>
      </c>
      <c r="G9383" s="1">
        <f t="shared" si="1027"/>
        <v>12</v>
      </c>
      <c r="H9383" s="1">
        <f t="shared" si="1028"/>
        <v>2024</v>
      </c>
      <c r="I9383">
        <v>0</v>
      </c>
      <c r="J9383">
        <v>0</v>
      </c>
      <c r="K9383">
        <f t="shared" si="1022"/>
        <v>0</v>
      </c>
      <c r="L9383">
        <v>15487</v>
      </c>
      <c r="M9383" s="6">
        <f t="shared" si="1023"/>
        <v>0</v>
      </c>
      <c r="N9383" s="6">
        <f t="shared" si="1024"/>
        <v>0</v>
      </c>
      <c r="O9383" s="6">
        <f t="shared" si="1025"/>
        <v>0</v>
      </c>
      <c r="Q9383">
        <f>_xlfn.XLOOKUP(C9383&amp;G9383&amp;H9383,covid!$E$2:$E$2184,covid!$D$2:$D$2184,0,0,1)</f>
        <v>3</v>
      </c>
    </row>
    <row r="9384" spans="1:17" x14ac:dyDescent="0.3">
      <c r="A9384">
        <f>_xlfn.XLOOKUP(C9384,kamus!$B$2:$B$87,kamus!$A$2:$A$87,0,0,1)</f>
        <v>72</v>
      </c>
      <c r="B9384" t="str">
        <f>_xlfn.XLOOKUP(C9384,kamus!$B$2:$B$87,kamus!$D$2:$D$87,"dihapus",0,1)</f>
        <v>Sleman</v>
      </c>
      <c r="C9384" t="s">
        <v>273</v>
      </c>
      <c r="D9384">
        <f>_xlfn.XLOOKUP(C9384,kamus!$B$2:$B$87,kamus!$J$2:$J$87,"dihapus",0,1)</f>
        <v>1</v>
      </c>
      <c r="E9384">
        <f t="shared" si="1026"/>
        <v>1</v>
      </c>
      <c r="F9384" s="14">
        <v>45627</v>
      </c>
      <c r="G9384" s="1">
        <f t="shared" si="1027"/>
        <v>12</v>
      </c>
      <c r="H9384" s="1">
        <f t="shared" si="1028"/>
        <v>2024</v>
      </c>
      <c r="I9384">
        <v>0</v>
      </c>
      <c r="J9384">
        <v>0</v>
      </c>
      <c r="K9384">
        <f t="shared" si="1022"/>
        <v>0</v>
      </c>
      <c r="L9384">
        <v>18748</v>
      </c>
      <c r="M9384" s="6">
        <f t="shared" si="1023"/>
        <v>0</v>
      </c>
      <c r="N9384" s="6">
        <f t="shared" si="1024"/>
        <v>0</v>
      </c>
      <c r="O9384" s="6">
        <f t="shared" si="1025"/>
        <v>0</v>
      </c>
      <c r="Q9384">
        <f>_xlfn.XLOOKUP(C9384&amp;G9384&amp;H9384,covid!$E$2:$E$2184,covid!$D$2:$D$2184,0,0,1)</f>
        <v>5</v>
      </c>
    </row>
    <row r="9385" spans="1:17" x14ac:dyDescent="0.3">
      <c r="A9385">
        <f>_xlfn.XLOOKUP(C9385,kamus!$B$2:$B$87,kamus!$A$2:$A$87,0,0,1)</f>
        <v>70</v>
      </c>
      <c r="B9385" t="str">
        <f>_xlfn.XLOOKUP(C9385,kamus!$B$2:$B$87,kamus!$D$2:$D$87,"dihapus",0,1)</f>
        <v>Sleman</v>
      </c>
      <c r="C9385" t="s">
        <v>274</v>
      </c>
      <c r="D9385">
        <f>_xlfn.XLOOKUP(C9385,kamus!$B$2:$B$87,kamus!$J$2:$J$87,"dihapus",0,1)</f>
        <v>0</v>
      </c>
      <c r="E9385">
        <f t="shared" si="1026"/>
        <v>0</v>
      </c>
      <c r="F9385" s="14">
        <v>45627</v>
      </c>
      <c r="G9385" s="1">
        <f t="shared" si="1027"/>
        <v>12</v>
      </c>
      <c r="H9385" s="1">
        <f t="shared" si="1028"/>
        <v>2024</v>
      </c>
      <c r="I9385">
        <v>0</v>
      </c>
      <c r="J9385">
        <v>1</v>
      </c>
      <c r="K9385">
        <f t="shared" si="1022"/>
        <v>1</v>
      </c>
      <c r="L9385">
        <v>9964</v>
      </c>
      <c r="M9385" s="6">
        <f t="shared" si="1023"/>
        <v>0</v>
      </c>
      <c r="N9385" s="6">
        <f t="shared" si="1024"/>
        <v>10.036130068245685</v>
      </c>
      <c r="O9385" s="6">
        <f t="shared" si="1025"/>
        <v>10.036130068245685</v>
      </c>
      <c r="Q9385">
        <f>_xlfn.XLOOKUP(C9385&amp;G9385&amp;H9385,covid!$E$2:$E$2184,covid!$D$2:$D$2184,0,0,1)</f>
        <v>0</v>
      </c>
    </row>
    <row r="9386" spans="1:17" x14ac:dyDescent="0.3">
      <c r="A9386">
        <f>_xlfn.XLOOKUP(C9386,kamus!$B$2:$B$87,kamus!$A$2:$A$87,0,0,1)</f>
        <v>77</v>
      </c>
      <c r="B9386" t="str">
        <f>_xlfn.XLOOKUP(C9386,kamus!$B$2:$B$87,kamus!$D$2:$D$87,"dihapus",0,1)</f>
        <v>Tempel 1</v>
      </c>
      <c r="C9386" t="s">
        <v>218</v>
      </c>
      <c r="D9386">
        <f>_xlfn.XLOOKUP(C9386,kamus!$B$2:$B$87,kamus!$J$2:$J$87,"dihapus",0,1)</f>
        <v>0</v>
      </c>
      <c r="E9386">
        <f t="shared" si="1026"/>
        <v>0</v>
      </c>
      <c r="F9386" s="14">
        <v>45627</v>
      </c>
      <c r="G9386" s="1">
        <f t="shared" si="1027"/>
        <v>12</v>
      </c>
      <c r="H9386" s="1">
        <f t="shared" si="1028"/>
        <v>2024</v>
      </c>
      <c r="I9386">
        <v>0</v>
      </c>
      <c r="J9386">
        <v>0</v>
      </c>
      <c r="K9386">
        <f t="shared" si="1022"/>
        <v>0</v>
      </c>
      <c r="L9386">
        <v>7789</v>
      </c>
      <c r="M9386" s="6">
        <f t="shared" si="1023"/>
        <v>0</v>
      </c>
      <c r="N9386" s="6">
        <f t="shared" si="1024"/>
        <v>0</v>
      </c>
      <c r="O9386" s="6">
        <f t="shared" si="1025"/>
        <v>0</v>
      </c>
      <c r="Q9386">
        <f>_xlfn.XLOOKUP(C9386&amp;G9386&amp;H9386,covid!$E$2:$E$2184,covid!$D$2:$D$2184,0,0,1)</f>
        <v>0</v>
      </c>
    </row>
    <row r="9387" spans="1:17" x14ac:dyDescent="0.3">
      <c r="A9387">
        <f>_xlfn.XLOOKUP(C9387,kamus!$B$2:$B$87,kamus!$A$2:$A$87,0,0,1)</f>
        <v>76</v>
      </c>
      <c r="B9387" t="str">
        <f>_xlfn.XLOOKUP(C9387,kamus!$B$2:$B$87,kamus!$D$2:$D$87,"dihapus",0,1)</f>
        <v>Tempel 1</v>
      </c>
      <c r="C9387" t="s">
        <v>226</v>
      </c>
      <c r="D9387">
        <f>_xlfn.XLOOKUP(C9387,kamus!$B$2:$B$87,kamus!$J$2:$J$87,"dihapus",0,1)</f>
        <v>1</v>
      </c>
      <c r="E9387">
        <f t="shared" si="1026"/>
        <v>1</v>
      </c>
      <c r="F9387" s="14">
        <v>45627</v>
      </c>
      <c r="G9387" s="1">
        <f t="shared" si="1027"/>
        <v>12</v>
      </c>
      <c r="H9387" s="1">
        <f t="shared" si="1028"/>
        <v>2024</v>
      </c>
      <c r="I9387">
        <v>0</v>
      </c>
      <c r="J9387">
        <v>1</v>
      </c>
      <c r="K9387">
        <f t="shared" si="1022"/>
        <v>1</v>
      </c>
      <c r="L9387">
        <v>11146</v>
      </c>
      <c r="M9387" s="6">
        <f t="shared" si="1023"/>
        <v>0</v>
      </c>
      <c r="N9387" s="6">
        <f t="shared" si="1024"/>
        <v>8.9718284586398713</v>
      </c>
      <c r="O9387" s="6">
        <f t="shared" si="1025"/>
        <v>8.9718284586398713</v>
      </c>
      <c r="Q9387">
        <f>_xlfn.XLOOKUP(C9387&amp;G9387&amp;H9387,covid!$E$2:$E$2184,covid!$D$2:$D$2184,0,0,1)</f>
        <v>1</v>
      </c>
    </row>
    <row r="9388" spans="1:17" x14ac:dyDescent="0.3">
      <c r="A9388">
        <f>_xlfn.XLOOKUP(C9388,kamus!$B$2:$B$87,kamus!$A$2:$A$87,0,0,1)</f>
        <v>75</v>
      </c>
      <c r="B9388" t="str">
        <f>_xlfn.XLOOKUP(C9388,kamus!$B$2:$B$87,kamus!$D$2:$D$87,"dihapus",0,1)</f>
        <v>Tempel 1</v>
      </c>
      <c r="C9388" t="s">
        <v>227</v>
      </c>
      <c r="D9388">
        <f>_xlfn.XLOOKUP(C9388,kamus!$B$2:$B$87,kamus!$J$2:$J$87,"dihapus",0,1)</f>
        <v>0</v>
      </c>
      <c r="E9388">
        <f t="shared" si="1026"/>
        <v>0</v>
      </c>
      <c r="F9388" s="14">
        <v>45627</v>
      </c>
      <c r="G9388" s="1">
        <f t="shared" si="1027"/>
        <v>12</v>
      </c>
      <c r="H9388" s="1">
        <f t="shared" si="1028"/>
        <v>2024</v>
      </c>
      <c r="I9388">
        <v>1</v>
      </c>
      <c r="J9388">
        <v>0</v>
      </c>
      <c r="K9388">
        <f t="shared" si="1022"/>
        <v>1</v>
      </c>
      <c r="L9388">
        <v>6858</v>
      </c>
      <c r="M9388" s="6">
        <f t="shared" si="1023"/>
        <v>14.581510644502773</v>
      </c>
      <c r="N9388" s="6">
        <f t="shared" si="1024"/>
        <v>0</v>
      </c>
      <c r="O9388" s="6">
        <f t="shared" si="1025"/>
        <v>14.581510644502773</v>
      </c>
      <c r="Q9388">
        <f>_xlfn.XLOOKUP(C9388&amp;G9388&amp;H9388,covid!$E$2:$E$2184,covid!$D$2:$D$2184,0,0,1)</f>
        <v>0</v>
      </c>
    </row>
    <row r="9389" spans="1:17" x14ac:dyDescent="0.3">
      <c r="A9389">
        <f>_xlfn.XLOOKUP(C9389,kamus!$B$2:$B$87,kamus!$A$2:$A$87,0,0,1)</f>
        <v>78</v>
      </c>
      <c r="B9389" t="str">
        <f>_xlfn.XLOOKUP(C9389,kamus!$B$2:$B$87,kamus!$D$2:$D$87,"dihapus",0,1)</f>
        <v>Tempel 1</v>
      </c>
      <c r="C9389" t="s">
        <v>229</v>
      </c>
      <c r="D9389">
        <f>_xlfn.XLOOKUP(C9389,kamus!$B$2:$B$87,kamus!$J$2:$J$87,"dihapus",0,1)</f>
        <v>0</v>
      </c>
      <c r="E9389">
        <f t="shared" si="1026"/>
        <v>0</v>
      </c>
      <c r="F9389" s="14">
        <v>45627</v>
      </c>
      <c r="G9389" s="1">
        <f t="shared" si="1027"/>
        <v>12</v>
      </c>
      <c r="H9389" s="1">
        <f t="shared" si="1028"/>
        <v>2024</v>
      </c>
      <c r="I9389">
        <v>0</v>
      </c>
      <c r="J9389">
        <v>0</v>
      </c>
      <c r="K9389">
        <f t="shared" si="1022"/>
        <v>0</v>
      </c>
      <c r="L9389">
        <v>5351</v>
      </c>
      <c r="M9389" s="6">
        <f t="shared" si="1023"/>
        <v>0</v>
      </c>
      <c r="N9389" s="6">
        <f t="shared" si="1024"/>
        <v>0</v>
      </c>
      <c r="O9389" s="6">
        <f t="shared" si="1025"/>
        <v>0</v>
      </c>
      <c r="Q9389">
        <f>_xlfn.XLOOKUP(C9389&amp;G9389&amp;H9389,covid!$E$2:$E$2184,covid!$D$2:$D$2184,0,0,1)</f>
        <v>0</v>
      </c>
    </row>
    <row r="9390" spans="1:17" x14ac:dyDescent="0.3">
      <c r="A9390">
        <f>_xlfn.XLOOKUP(C9390,kamus!$B$2:$B$87,kamus!$A$2:$A$87,0,0,1)</f>
        <v>79</v>
      </c>
      <c r="B9390" t="str">
        <f>_xlfn.XLOOKUP(C9390,kamus!$B$2:$B$87,kamus!$D$2:$D$87,"dihapus",0,1)</f>
        <v>Tempel 2</v>
      </c>
      <c r="C9390" t="s">
        <v>201</v>
      </c>
      <c r="D9390">
        <f>_xlfn.XLOOKUP(C9390,kamus!$B$2:$B$87,kamus!$J$2:$J$87,"dihapus",0,1)</f>
        <v>0</v>
      </c>
      <c r="E9390">
        <f t="shared" si="1026"/>
        <v>0</v>
      </c>
      <c r="F9390" s="14">
        <v>45627</v>
      </c>
      <c r="G9390" s="1">
        <f t="shared" si="1027"/>
        <v>12</v>
      </c>
      <c r="H9390" s="1">
        <f t="shared" si="1028"/>
        <v>2024</v>
      </c>
      <c r="I9390">
        <v>0</v>
      </c>
      <c r="J9390">
        <v>1</v>
      </c>
      <c r="K9390">
        <f t="shared" si="1022"/>
        <v>1</v>
      </c>
      <c r="L9390">
        <v>7708</v>
      </c>
      <c r="M9390" s="6">
        <f t="shared" si="1023"/>
        <v>0</v>
      </c>
      <c r="N9390" s="6">
        <f t="shared" si="1024"/>
        <v>12.973533990659055</v>
      </c>
      <c r="O9390" s="6">
        <f t="shared" si="1025"/>
        <v>12.973533990659055</v>
      </c>
      <c r="Q9390">
        <f>_xlfn.XLOOKUP(C9390&amp;G9390&amp;H9390,covid!$E$2:$E$2184,covid!$D$2:$D$2184,0,0,1)</f>
        <v>1</v>
      </c>
    </row>
    <row r="9391" spans="1:17" x14ac:dyDescent="0.3">
      <c r="A9391">
        <f>_xlfn.XLOOKUP(C9391,kamus!$B$2:$B$87,kamus!$A$2:$A$87,0,0,1)</f>
        <v>80</v>
      </c>
      <c r="B9391" t="str">
        <f>_xlfn.XLOOKUP(C9391,kamus!$B$2:$B$87,kamus!$D$2:$D$87,"dihapus",0,1)</f>
        <v>Tempel 2</v>
      </c>
      <c r="C9391" t="s">
        <v>233</v>
      </c>
      <c r="D9391">
        <f>_xlfn.XLOOKUP(C9391,kamus!$B$2:$B$87,kamus!$J$2:$J$87,"dihapus",0,1)</f>
        <v>0</v>
      </c>
      <c r="E9391">
        <f t="shared" si="1026"/>
        <v>0</v>
      </c>
      <c r="F9391" s="14">
        <v>45627</v>
      </c>
      <c r="G9391" s="1">
        <f t="shared" si="1027"/>
        <v>12</v>
      </c>
      <c r="H9391" s="1">
        <f t="shared" si="1028"/>
        <v>2024</v>
      </c>
      <c r="I9391">
        <v>0</v>
      </c>
      <c r="J9391">
        <v>1</v>
      </c>
      <c r="K9391">
        <f t="shared" si="1022"/>
        <v>1</v>
      </c>
      <c r="L9391">
        <v>6557</v>
      </c>
      <c r="M9391" s="6">
        <f t="shared" si="1023"/>
        <v>0</v>
      </c>
      <c r="N9391" s="6">
        <f t="shared" si="1024"/>
        <v>15.250876925423213</v>
      </c>
      <c r="O9391" s="6">
        <f t="shared" si="1025"/>
        <v>15.250876925423213</v>
      </c>
      <c r="Q9391">
        <f>_xlfn.XLOOKUP(C9391&amp;G9391&amp;H9391,covid!$E$2:$E$2184,covid!$D$2:$D$2184,0,0,1)</f>
        <v>1</v>
      </c>
    </row>
    <row r="9392" spans="1:17" x14ac:dyDescent="0.3">
      <c r="A9392">
        <f>_xlfn.XLOOKUP(C9392,kamus!$B$2:$B$87,kamus!$A$2:$A$87,0,0,1)</f>
        <v>81</v>
      </c>
      <c r="B9392" t="str">
        <f>_xlfn.XLOOKUP(C9392,kamus!$B$2:$B$87,kamus!$D$2:$D$87,"dihapus",0,1)</f>
        <v>Tempel 2</v>
      </c>
      <c r="C9392" t="s">
        <v>263</v>
      </c>
      <c r="D9392">
        <f>_xlfn.XLOOKUP(C9392,kamus!$B$2:$B$87,kamus!$J$2:$J$87,"dihapus",0,1)</f>
        <v>0</v>
      </c>
      <c r="E9392">
        <f t="shared" si="1026"/>
        <v>0</v>
      </c>
      <c r="F9392" s="14">
        <v>45627</v>
      </c>
      <c r="G9392" s="1">
        <f t="shared" si="1027"/>
        <v>12</v>
      </c>
      <c r="H9392" s="1">
        <f t="shared" si="1028"/>
        <v>2024</v>
      </c>
      <c r="I9392">
        <v>0</v>
      </c>
      <c r="J9392">
        <v>1</v>
      </c>
      <c r="K9392">
        <f t="shared" si="1022"/>
        <v>1</v>
      </c>
      <c r="L9392">
        <v>4715</v>
      </c>
      <c r="M9392" s="6">
        <f t="shared" si="1023"/>
        <v>0</v>
      </c>
      <c r="N9392" s="6">
        <f t="shared" si="1024"/>
        <v>21.208907741251323</v>
      </c>
      <c r="O9392" s="6">
        <f t="shared" si="1025"/>
        <v>21.208907741251323</v>
      </c>
      <c r="Q9392">
        <f>_xlfn.XLOOKUP(C9392&amp;G9392&amp;H9392,covid!$E$2:$E$2184,covid!$D$2:$D$2184,0,0,1)</f>
        <v>0</v>
      </c>
    </row>
    <row r="9393" spans="1:17" x14ac:dyDescent="0.3">
      <c r="A9393">
        <f>_xlfn.XLOOKUP(C9393,kamus!$B$2:$B$87,kamus!$A$2:$A$87,0,0,1)</f>
        <v>82</v>
      </c>
      <c r="B9393" t="str">
        <f>_xlfn.XLOOKUP(C9393,kamus!$B$2:$B$87,kamus!$D$2:$D$87,"dihapus",0,1)</f>
        <v>Tempel 2</v>
      </c>
      <c r="C9393" t="s">
        <v>266</v>
      </c>
      <c r="D9393">
        <f>_xlfn.XLOOKUP(C9393,kamus!$B$2:$B$87,kamus!$J$2:$J$87,"dihapus",0,1)</f>
        <v>0</v>
      </c>
      <c r="E9393">
        <f t="shared" si="1026"/>
        <v>0</v>
      </c>
      <c r="F9393" s="14">
        <v>45627</v>
      </c>
      <c r="G9393" s="1">
        <f t="shared" si="1027"/>
        <v>12</v>
      </c>
      <c r="H9393" s="1">
        <f t="shared" si="1028"/>
        <v>2024</v>
      </c>
      <c r="I9393">
        <v>0</v>
      </c>
      <c r="J9393">
        <v>2</v>
      </c>
      <c r="K9393">
        <f t="shared" si="1022"/>
        <v>2</v>
      </c>
      <c r="L9393">
        <v>5256</v>
      </c>
      <c r="M9393" s="6">
        <f t="shared" si="1023"/>
        <v>0</v>
      </c>
      <c r="N9393" s="6">
        <f t="shared" si="1024"/>
        <v>38.051750380517504</v>
      </c>
      <c r="O9393" s="6">
        <f t="shared" si="1025"/>
        <v>38.051750380517504</v>
      </c>
      <c r="Q9393">
        <f>_xlfn.XLOOKUP(C9393&amp;G9393&amp;H9393,covid!$E$2:$E$2184,covid!$D$2:$D$2184,0,0,1)</f>
        <v>1</v>
      </c>
    </row>
    <row r="9394" spans="1:17" x14ac:dyDescent="0.3">
      <c r="A9394">
        <f>_xlfn.XLOOKUP(C9394,kamus!$B$2:$B$87,kamus!$A$2:$A$87,0,0,1)</f>
        <v>84</v>
      </c>
      <c r="B9394" t="str">
        <f>_xlfn.XLOOKUP(C9394,kamus!$B$2:$B$87,kamus!$D$2:$D$87,"dihapus",0,1)</f>
        <v>turi</v>
      </c>
      <c r="C9394" t="s">
        <v>199</v>
      </c>
      <c r="D9394">
        <f>_xlfn.XLOOKUP(C9394,kamus!$B$2:$B$87,kamus!$J$2:$J$87,"dihapus",0,1)</f>
        <v>0</v>
      </c>
      <c r="E9394">
        <f t="shared" si="1026"/>
        <v>0</v>
      </c>
      <c r="F9394" s="14">
        <v>45627</v>
      </c>
      <c r="G9394" s="1">
        <f t="shared" si="1027"/>
        <v>12</v>
      </c>
      <c r="H9394" s="1">
        <f t="shared" si="1028"/>
        <v>2024</v>
      </c>
      <c r="I9394">
        <v>0</v>
      </c>
      <c r="J9394">
        <v>0</v>
      </c>
      <c r="K9394">
        <f t="shared" si="1022"/>
        <v>0</v>
      </c>
      <c r="L9394">
        <v>9645</v>
      </c>
      <c r="M9394" s="6">
        <f t="shared" si="1023"/>
        <v>0</v>
      </c>
      <c r="N9394" s="6">
        <f t="shared" si="1024"/>
        <v>0</v>
      </c>
      <c r="O9394" s="6">
        <f t="shared" si="1025"/>
        <v>0</v>
      </c>
      <c r="Q9394">
        <f>_xlfn.XLOOKUP(C9394&amp;G9394&amp;H9394,covid!$E$2:$E$2184,covid!$D$2:$D$2184,0,0,1)</f>
        <v>2</v>
      </c>
    </row>
    <row r="9395" spans="1:17" x14ac:dyDescent="0.3">
      <c r="A9395">
        <f>_xlfn.XLOOKUP(C9395,kamus!$B$2:$B$87,kamus!$A$2:$A$87,0,0,1)</f>
        <v>86</v>
      </c>
      <c r="B9395" t="str">
        <f>_xlfn.XLOOKUP(C9395,kamus!$B$2:$B$87,kamus!$D$2:$D$87,"dihapus",0,1)</f>
        <v>turi</v>
      </c>
      <c r="C9395" t="s">
        <v>209</v>
      </c>
      <c r="D9395">
        <f>_xlfn.XLOOKUP(C9395,kamus!$B$2:$B$87,kamus!$J$2:$J$87,"dihapus",0,1)</f>
        <v>0</v>
      </c>
      <c r="E9395">
        <f t="shared" si="1026"/>
        <v>0</v>
      </c>
      <c r="F9395" s="14">
        <v>45627</v>
      </c>
      <c r="G9395" s="1">
        <f t="shared" si="1027"/>
        <v>12</v>
      </c>
      <c r="H9395" s="1">
        <f t="shared" si="1028"/>
        <v>2024</v>
      </c>
      <c r="I9395">
        <v>2</v>
      </c>
      <c r="J9395">
        <v>1</v>
      </c>
      <c r="K9395">
        <f t="shared" si="1022"/>
        <v>3</v>
      </c>
      <c r="L9395">
        <v>9496</v>
      </c>
      <c r="M9395" s="6">
        <f t="shared" si="1023"/>
        <v>21.061499578770007</v>
      </c>
      <c r="N9395" s="6">
        <f t="shared" si="1024"/>
        <v>10.530749789385004</v>
      </c>
      <c r="O9395" s="6">
        <f t="shared" si="1025"/>
        <v>31.592249368155013</v>
      </c>
      <c r="Q9395">
        <f>_xlfn.XLOOKUP(C9395&amp;G9395&amp;H9395,covid!$E$2:$E$2184,covid!$D$2:$D$2184,0,0,1)</f>
        <v>0</v>
      </c>
    </row>
    <row r="9396" spans="1:17" x14ac:dyDescent="0.3">
      <c r="A9396">
        <f>_xlfn.XLOOKUP(C9396,kamus!$B$2:$B$87,kamus!$A$2:$A$87,0,0,1)</f>
        <v>83</v>
      </c>
      <c r="B9396" t="str">
        <f>_xlfn.XLOOKUP(C9396,kamus!$B$2:$B$87,kamus!$D$2:$D$87,"dihapus",0,1)</f>
        <v>turi</v>
      </c>
      <c r="C9396" t="s">
        <v>211</v>
      </c>
      <c r="D9396">
        <f>_xlfn.XLOOKUP(C9396,kamus!$B$2:$B$87,kamus!$J$2:$J$87,"dihapus",0,1)</f>
        <v>0</v>
      </c>
      <c r="E9396">
        <f t="shared" si="1026"/>
        <v>0</v>
      </c>
      <c r="F9396" s="14">
        <v>45627</v>
      </c>
      <c r="G9396" s="1">
        <f t="shared" si="1027"/>
        <v>12</v>
      </c>
      <c r="H9396" s="1">
        <f t="shared" si="1028"/>
        <v>2024</v>
      </c>
      <c r="I9396">
        <v>1</v>
      </c>
      <c r="J9396">
        <v>0</v>
      </c>
      <c r="K9396">
        <f t="shared" si="1022"/>
        <v>1</v>
      </c>
      <c r="L9396">
        <v>8497</v>
      </c>
      <c r="M9396" s="6">
        <f t="shared" si="1023"/>
        <v>11.768859597505003</v>
      </c>
      <c r="N9396" s="6">
        <f t="shared" si="1024"/>
        <v>0</v>
      </c>
      <c r="O9396" s="6">
        <f t="shared" si="1025"/>
        <v>11.768859597505003</v>
      </c>
      <c r="Q9396">
        <f>_xlfn.XLOOKUP(C9396&amp;G9396&amp;H9396,covid!$E$2:$E$2184,covid!$D$2:$D$2184,0,0,1)</f>
        <v>1</v>
      </c>
    </row>
    <row r="9397" spans="1:17" x14ac:dyDescent="0.3">
      <c r="A9397">
        <f>_xlfn.XLOOKUP(C9397,kamus!$B$2:$B$87,kamus!$A$2:$A$87,0,0,1)</f>
        <v>85</v>
      </c>
      <c r="B9397" t="str">
        <f>_xlfn.XLOOKUP(C9397,kamus!$B$2:$B$87,kamus!$D$2:$D$87,"dihapus",0,1)</f>
        <v>turi</v>
      </c>
      <c r="C9397" t="s">
        <v>279</v>
      </c>
      <c r="D9397">
        <f>_xlfn.XLOOKUP(C9397,kamus!$B$2:$B$87,kamus!$J$2:$J$87,"dihapus",0,1)</f>
        <v>0</v>
      </c>
      <c r="E9397">
        <f t="shared" si="1026"/>
        <v>0</v>
      </c>
      <c r="F9397" s="14">
        <v>45627</v>
      </c>
      <c r="G9397" s="1">
        <f t="shared" si="1027"/>
        <v>12</v>
      </c>
      <c r="H9397" s="1">
        <f t="shared" si="1028"/>
        <v>2024</v>
      </c>
      <c r="I9397">
        <v>1</v>
      </c>
      <c r="J9397">
        <v>0</v>
      </c>
      <c r="K9397">
        <f t="shared" si="1022"/>
        <v>1</v>
      </c>
      <c r="L9397">
        <v>10898</v>
      </c>
      <c r="M9397" s="6">
        <f t="shared" si="1023"/>
        <v>9.1759955955221137</v>
      </c>
      <c r="N9397" s="6">
        <f t="shared" si="1024"/>
        <v>0</v>
      </c>
      <c r="O9397" s="6">
        <f t="shared" si="1025"/>
        <v>9.1759955955221137</v>
      </c>
      <c r="Q9397">
        <f>_xlfn.XLOOKUP(C9397&amp;G9397&amp;H9397,covid!$E$2:$E$2184,covid!$D$2:$D$2184,0,0,1)</f>
        <v>1</v>
      </c>
    </row>
    <row r="9398" spans="1:17" x14ac:dyDescent="0.3">
      <c r="A9398">
        <f>_xlfn.XLOOKUP(C9398,kamus!$B$2:$B$87,kamus!$A$2:$A$87,0,0,1)</f>
        <v>4</v>
      </c>
      <c r="B9398" t="str">
        <f>_xlfn.XLOOKUP(C9398,kamus!$B$2:$B$87,kamus!$D$2:$D$87,"dihapus",0,1)</f>
        <v>Berbah</v>
      </c>
      <c r="C9398" t="s">
        <v>215</v>
      </c>
      <c r="D9398">
        <f>_xlfn.XLOOKUP(C9398,kamus!$B$2:$B$87,kamus!$J$2:$J$87,"dihapus",0,1)</f>
        <v>0</v>
      </c>
      <c r="E9398">
        <f t="shared" si="1026"/>
        <v>0</v>
      </c>
      <c r="F9398" s="14">
        <v>45658</v>
      </c>
      <c r="G9398" s="1">
        <f t="shared" si="1027"/>
        <v>1</v>
      </c>
      <c r="H9398" s="1">
        <f t="shared" si="1028"/>
        <v>2025</v>
      </c>
      <c r="I9398">
        <v>3</v>
      </c>
      <c r="J9398">
        <v>6</v>
      </c>
      <c r="K9398">
        <f t="shared" si="1022"/>
        <v>9</v>
      </c>
      <c r="L9398">
        <v>11372</v>
      </c>
      <c r="M9398" s="6">
        <f t="shared" si="1023"/>
        <v>26.380583890256773</v>
      </c>
      <c r="N9398" s="6">
        <f t="shared" si="1024"/>
        <v>52.761167780513546</v>
      </c>
      <c r="O9398" s="6">
        <f t="shared" si="1025"/>
        <v>79.141751670770304</v>
      </c>
      <c r="Q9398">
        <f>_xlfn.XLOOKUP(C9398&amp;G9398&amp;H9398,covid!$E$2:$E$2184,covid!$D$2:$D$2184,0,0,1)</f>
        <v>0</v>
      </c>
    </row>
    <row r="9399" spans="1:17" x14ac:dyDescent="0.3">
      <c r="A9399">
        <f>_xlfn.XLOOKUP(C9399,kamus!$B$2:$B$87,kamus!$A$2:$A$87,0,0,1)</f>
        <v>1</v>
      </c>
      <c r="B9399" t="str">
        <f>_xlfn.XLOOKUP(C9399,kamus!$B$2:$B$87,kamus!$D$2:$D$87,"dihapus",0,1)</f>
        <v>Berbah</v>
      </c>
      <c r="C9399" t="s">
        <v>216</v>
      </c>
      <c r="D9399">
        <f>_xlfn.XLOOKUP(C9399,kamus!$B$2:$B$87,kamus!$J$2:$J$87,"dihapus",0,1)</f>
        <v>1</v>
      </c>
      <c r="E9399">
        <f t="shared" si="1026"/>
        <v>1</v>
      </c>
      <c r="F9399" s="14">
        <v>45658</v>
      </c>
      <c r="G9399" s="1">
        <f t="shared" si="1027"/>
        <v>1</v>
      </c>
      <c r="H9399" s="1">
        <f t="shared" si="1028"/>
        <v>2025</v>
      </c>
      <c r="I9399">
        <v>0</v>
      </c>
      <c r="J9399">
        <v>1</v>
      </c>
      <c r="K9399">
        <f t="shared" si="1022"/>
        <v>1</v>
      </c>
      <c r="L9399">
        <v>14469</v>
      </c>
      <c r="M9399" s="6">
        <f t="shared" si="1023"/>
        <v>0</v>
      </c>
      <c r="N9399" s="6">
        <f t="shared" si="1024"/>
        <v>6.9113276660446461</v>
      </c>
      <c r="O9399" s="6">
        <f t="shared" si="1025"/>
        <v>6.9113276660446461</v>
      </c>
      <c r="Q9399">
        <f>_xlfn.XLOOKUP(C9399&amp;G9399&amp;H9399,covid!$E$2:$E$2184,covid!$D$2:$D$2184,0,0,1)</f>
        <v>0</v>
      </c>
    </row>
    <row r="9400" spans="1:17" x14ac:dyDescent="0.3">
      <c r="A9400">
        <f>_xlfn.XLOOKUP(C9400,kamus!$B$2:$B$87,kamus!$A$2:$A$87,0,0,1)</f>
        <v>2</v>
      </c>
      <c r="B9400" t="str">
        <f>_xlfn.XLOOKUP(C9400,kamus!$B$2:$B$87,kamus!$D$2:$D$87,"dihapus",0,1)</f>
        <v>Berbah</v>
      </c>
      <c r="C9400" t="s">
        <v>246</v>
      </c>
      <c r="D9400">
        <f>_xlfn.XLOOKUP(C9400,kamus!$B$2:$B$87,kamus!$J$2:$J$87,"dihapus",0,1)</f>
        <v>1</v>
      </c>
      <c r="E9400">
        <f t="shared" si="1026"/>
        <v>1</v>
      </c>
      <c r="F9400" s="14">
        <v>45658</v>
      </c>
      <c r="G9400" s="1">
        <f t="shared" si="1027"/>
        <v>1</v>
      </c>
      <c r="H9400" s="1">
        <f t="shared" si="1028"/>
        <v>2025</v>
      </c>
      <c r="I9400">
        <v>3</v>
      </c>
      <c r="J9400">
        <v>6</v>
      </c>
      <c r="K9400">
        <f t="shared" si="1022"/>
        <v>9</v>
      </c>
      <c r="L9400">
        <v>18580</v>
      </c>
      <c r="M9400" s="6">
        <f t="shared" si="1023"/>
        <v>16.146393972012916</v>
      </c>
      <c r="N9400" s="6">
        <f t="shared" si="1024"/>
        <v>32.292787944025832</v>
      </c>
      <c r="O9400" s="6">
        <f t="shared" si="1025"/>
        <v>48.439181916038748</v>
      </c>
      <c r="Q9400">
        <f>_xlfn.XLOOKUP(C9400&amp;G9400&amp;H9400,covid!$E$2:$E$2184,covid!$D$2:$D$2184,0,0,1)</f>
        <v>0</v>
      </c>
    </row>
    <row r="9401" spans="1:17" x14ac:dyDescent="0.3">
      <c r="A9401">
        <f>_xlfn.XLOOKUP(C9401,kamus!$B$2:$B$87,kamus!$A$2:$A$87,0,0,1)</f>
        <v>3</v>
      </c>
      <c r="B9401" t="str">
        <f>_xlfn.XLOOKUP(C9401,kamus!$B$2:$B$87,kamus!$D$2:$D$87,"dihapus",0,1)</f>
        <v>Berbah</v>
      </c>
      <c r="C9401" t="s">
        <v>267</v>
      </c>
      <c r="D9401">
        <f>_xlfn.XLOOKUP(C9401,kamus!$B$2:$B$87,kamus!$J$2:$J$87,"dihapus",0,1)</f>
        <v>1</v>
      </c>
      <c r="E9401">
        <f t="shared" si="1026"/>
        <v>1</v>
      </c>
      <c r="F9401" s="14">
        <v>45658</v>
      </c>
      <c r="G9401" s="1">
        <f t="shared" si="1027"/>
        <v>1</v>
      </c>
      <c r="H9401" s="1">
        <f t="shared" si="1028"/>
        <v>2025</v>
      </c>
      <c r="I9401">
        <v>1</v>
      </c>
      <c r="J9401">
        <v>4</v>
      </c>
      <c r="K9401">
        <f t="shared" si="1022"/>
        <v>5</v>
      </c>
      <c r="L9401">
        <v>13275</v>
      </c>
      <c r="M9401" s="6">
        <f t="shared" si="1023"/>
        <v>7.5329566854990579</v>
      </c>
      <c r="N9401" s="6">
        <f t="shared" si="1024"/>
        <v>30.131826741996232</v>
      </c>
      <c r="O9401" s="6">
        <f t="shared" si="1025"/>
        <v>37.664783427495294</v>
      </c>
      <c r="Q9401">
        <f>_xlfn.XLOOKUP(C9401&amp;G9401&amp;H9401,covid!$E$2:$E$2184,covid!$D$2:$D$2184,0,0,1)</f>
        <v>0</v>
      </c>
    </row>
    <row r="9402" spans="1:17" x14ac:dyDescent="0.3">
      <c r="A9402">
        <f>_xlfn.XLOOKUP(C9402,kamus!$B$2:$B$87,kamus!$A$2:$A$87,0,0,1)</f>
        <v>9</v>
      </c>
      <c r="B9402" t="str">
        <f>_xlfn.XLOOKUP(C9402,kamus!$B$2:$B$87,kamus!$D$2:$D$87,"dihapus",0,1)</f>
        <v>cangkringan</v>
      </c>
      <c r="C9402" t="s">
        <v>197</v>
      </c>
      <c r="D9402">
        <f>_xlfn.XLOOKUP(C9402,kamus!$B$2:$B$87,kamus!$J$2:$J$87,"dihapus",0,1)</f>
        <v>0</v>
      </c>
      <c r="E9402">
        <f t="shared" si="1026"/>
        <v>0</v>
      </c>
      <c r="F9402" s="14">
        <v>45658</v>
      </c>
      <c r="G9402" s="1">
        <f t="shared" si="1027"/>
        <v>1</v>
      </c>
      <c r="H9402" s="1">
        <f t="shared" si="1028"/>
        <v>2025</v>
      </c>
      <c r="I9402">
        <v>0</v>
      </c>
      <c r="J9402">
        <v>3</v>
      </c>
      <c r="K9402">
        <f t="shared" si="1022"/>
        <v>3</v>
      </c>
      <c r="L9402">
        <v>8010</v>
      </c>
      <c r="M9402" s="6">
        <f t="shared" si="1023"/>
        <v>0</v>
      </c>
      <c r="N9402" s="6">
        <f t="shared" si="1024"/>
        <v>37.453183520599254</v>
      </c>
      <c r="O9402" s="6">
        <f t="shared" si="1025"/>
        <v>37.453183520599254</v>
      </c>
      <c r="Q9402">
        <f>_xlfn.XLOOKUP(C9402&amp;G9402&amp;H9402,covid!$E$2:$E$2184,covid!$D$2:$D$2184,0,0,1)</f>
        <v>0</v>
      </c>
    </row>
    <row r="9403" spans="1:17" x14ac:dyDescent="0.3">
      <c r="A9403">
        <f>_xlfn.XLOOKUP(C9403,kamus!$B$2:$B$87,kamus!$A$2:$A$87,0,0,1)</f>
        <v>5</v>
      </c>
      <c r="B9403" t="str">
        <f>_xlfn.XLOOKUP(C9403,kamus!$B$2:$B$87,kamus!$D$2:$D$87,"dihapus",0,1)</f>
        <v>cangkringan</v>
      </c>
      <c r="C9403" t="s">
        <v>212</v>
      </c>
      <c r="D9403">
        <f>_xlfn.XLOOKUP(C9403,kamus!$B$2:$B$87,kamus!$J$2:$J$87,"dihapus",0,1)</f>
        <v>0</v>
      </c>
      <c r="E9403">
        <f t="shared" si="1026"/>
        <v>0</v>
      </c>
      <c r="F9403" s="14">
        <v>45658</v>
      </c>
      <c r="G9403" s="1">
        <f t="shared" si="1027"/>
        <v>1</v>
      </c>
      <c r="H9403" s="1">
        <f t="shared" si="1028"/>
        <v>2025</v>
      </c>
      <c r="I9403">
        <v>0</v>
      </c>
      <c r="J9403">
        <v>2</v>
      </c>
      <c r="K9403">
        <f t="shared" si="1022"/>
        <v>2</v>
      </c>
      <c r="L9403">
        <v>4106</v>
      </c>
      <c r="M9403" s="6">
        <f t="shared" si="1023"/>
        <v>0</v>
      </c>
      <c r="N9403" s="6">
        <f t="shared" si="1024"/>
        <v>48.709206039941549</v>
      </c>
      <c r="O9403" s="6">
        <f t="shared" si="1025"/>
        <v>48.709206039941549</v>
      </c>
      <c r="Q9403">
        <f>_xlfn.XLOOKUP(C9403&amp;G9403&amp;H9403,covid!$E$2:$E$2184,covid!$D$2:$D$2184,0,0,1)</f>
        <v>0</v>
      </c>
    </row>
    <row r="9404" spans="1:17" x14ac:dyDescent="0.3">
      <c r="A9404">
        <f>_xlfn.XLOOKUP(C9404,kamus!$B$2:$B$87,kamus!$A$2:$A$87,0,0,1)</f>
        <v>7</v>
      </c>
      <c r="B9404" t="str">
        <f>_xlfn.XLOOKUP(C9404,kamus!$B$2:$B$87,kamus!$D$2:$D$87,"dihapus",0,1)</f>
        <v>cangkringan</v>
      </c>
      <c r="C9404" t="s">
        <v>217</v>
      </c>
      <c r="D9404">
        <f>_xlfn.XLOOKUP(C9404,kamus!$B$2:$B$87,kamus!$J$2:$J$87,"dihapus",0,1)</f>
        <v>0</v>
      </c>
      <c r="E9404">
        <f t="shared" si="1026"/>
        <v>0</v>
      </c>
      <c r="F9404" s="14">
        <v>45658</v>
      </c>
      <c r="G9404" s="1">
        <f t="shared" si="1027"/>
        <v>1</v>
      </c>
      <c r="H9404" s="1">
        <f t="shared" si="1028"/>
        <v>2025</v>
      </c>
      <c r="I9404">
        <v>2</v>
      </c>
      <c r="J9404">
        <v>0</v>
      </c>
      <c r="K9404">
        <f t="shared" si="1022"/>
        <v>2</v>
      </c>
      <c r="L9404">
        <v>3562</v>
      </c>
      <c r="M9404" s="6">
        <f t="shared" si="1023"/>
        <v>56.148231330713088</v>
      </c>
      <c r="N9404" s="6">
        <f t="shared" si="1024"/>
        <v>0</v>
      </c>
      <c r="O9404" s="6">
        <f t="shared" si="1025"/>
        <v>56.148231330713088</v>
      </c>
      <c r="Q9404">
        <f>_xlfn.XLOOKUP(C9404&amp;G9404&amp;H9404,covid!$E$2:$E$2184,covid!$D$2:$D$2184,0,0,1)</f>
        <v>0</v>
      </c>
    </row>
    <row r="9405" spans="1:17" x14ac:dyDescent="0.3">
      <c r="A9405">
        <f>_xlfn.XLOOKUP(C9405,kamus!$B$2:$B$87,kamus!$A$2:$A$87,0,0,1)</f>
        <v>8</v>
      </c>
      <c r="B9405" t="str">
        <f>_xlfn.XLOOKUP(C9405,kamus!$B$2:$B$87,kamus!$D$2:$D$87,"dihapus",0,1)</f>
        <v>cangkringan</v>
      </c>
      <c r="C9405" t="s">
        <v>275</v>
      </c>
      <c r="D9405">
        <f>_xlfn.XLOOKUP(C9405,kamus!$B$2:$B$87,kamus!$J$2:$J$87,"dihapus",0,1)</f>
        <v>0</v>
      </c>
      <c r="E9405">
        <f t="shared" si="1026"/>
        <v>0</v>
      </c>
      <c r="F9405" s="14">
        <v>45658</v>
      </c>
      <c r="G9405" s="1">
        <f t="shared" si="1027"/>
        <v>1</v>
      </c>
      <c r="H9405" s="1">
        <f t="shared" si="1028"/>
        <v>2025</v>
      </c>
      <c r="I9405">
        <v>2</v>
      </c>
      <c r="J9405">
        <v>1</v>
      </c>
      <c r="K9405">
        <f t="shared" si="1022"/>
        <v>3</v>
      </c>
      <c r="L9405">
        <v>5513</v>
      </c>
      <c r="M9405" s="6">
        <f t="shared" si="1023"/>
        <v>36.277888626881918</v>
      </c>
      <c r="N9405" s="6">
        <f t="shared" si="1024"/>
        <v>18.138944313440959</v>
      </c>
      <c r="O9405" s="6">
        <f t="shared" si="1025"/>
        <v>54.41683294032287</v>
      </c>
      <c r="Q9405">
        <f>_xlfn.XLOOKUP(C9405&amp;G9405&amp;H9405,covid!$E$2:$E$2184,covid!$D$2:$D$2184,0,0,1)</f>
        <v>0</v>
      </c>
    </row>
    <row r="9406" spans="1:17" x14ac:dyDescent="0.3">
      <c r="A9406">
        <f>_xlfn.XLOOKUP(C9406,kamus!$B$2:$B$87,kamus!$A$2:$A$87,0,0,1)</f>
        <v>6</v>
      </c>
      <c r="B9406" t="str">
        <f>_xlfn.XLOOKUP(C9406,kamus!$B$2:$B$87,kamus!$D$2:$D$87,"dihapus",0,1)</f>
        <v>cangkringan</v>
      </c>
      <c r="C9406" t="s">
        <v>281</v>
      </c>
      <c r="D9406">
        <f>_xlfn.XLOOKUP(C9406,kamus!$B$2:$B$87,kamus!$J$2:$J$87,"dihapus",0,1)</f>
        <v>0</v>
      </c>
      <c r="E9406">
        <f t="shared" si="1026"/>
        <v>0</v>
      </c>
      <c r="F9406" s="14">
        <v>45658</v>
      </c>
      <c r="G9406" s="1">
        <f t="shared" si="1027"/>
        <v>1</v>
      </c>
      <c r="H9406" s="1">
        <f t="shared" si="1028"/>
        <v>2025</v>
      </c>
      <c r="I9406">
        <v>2</v>
      </c>
      <c r="J9406">
        <v>1</v>
      </c>
      <c r="K9406">
        <f t="shared" si="1022"/>
        <v>3</v>
      </c>
      <c r="L9406">
        <v>11264</v>
      </c>
      <c r="M9406" s="6">
        <f t="shared" si="1023"/>
        <v>17.75568181818182</v>
      </c>
      <c r="N9406" s="6">
        <f t="shared" si="1024"/>
        <v>8.8778409090909101</v>
      </c>
      <c r="O9406" s="6">
        <f t="shared" si="1025"/>
        <v>26.633522727272727</v>
      </c>
      <c r="Q9406">
        <f>_xlfn.XLOOKUP(C9406&amp;G9406&amp;H9406,covid!$E$2:$E$2184,covid!$D$2:$D$2184,0,0,1)</f>
        <v>0</v>
      </c>
    </row>
    <row r="9407" spans="1:17" x14ac:dyDescent="0.3">
      <c r="A9407">
        <f>_xlfn.XLOOKUP(C9407,kamus!$B$2:$B$87,kamus!$A$2:$A$87,0,0,1)</f>
        <v>10</v>
      </c>
      <c r="B9407" t="str">
        <f>_xlfn.XLOOKUP(C9407,kamus!$B$2:$B$87,kamus!$D$2:$D$87,"dihapus",0,1)</f>
        <v>Depok 1</v>
      </c>
      <c r="C9407" t="s">
        <v>220</v>
      </c>
      <c r="D9407">
        <f>_xlfn.XLOOKUP(C9407,kamus!$B$2:$B$87,kamus!$J$2:$J$87,"dihapus",0,1)</f>
        <v>1</v>
      </c>
      <c r="E9407">
        <f t="shared" si="1026"/>
        <v>1</v>
      </c>
      <c r="F9407" s="14">
        <v>45658</v>
      </c>
      <c r="G9407" s="1">
        <f t="shared" si="1027"/>
        <v>1</v>
      </c>
      <c r="H9407" s="1">
        <f t="shared" si="1028"/>
        <v>2025</v>
      </c>
      <c r="I9407">
        <v>0</v>
      </c>
      <c r="J9407">
        <v>4</v>
      </c>
      <c r="K9407">
        <f t="shared" si="1022"/>
        <v>4</v>
      </c>
      <c r="L9407">
        <v>37695</v>
      </c>
      <c r="M9407" s="6">
        <f t="shared" si="1023"/>
        <v>0</v>
      </c>
      <c r="N9407" s="6">
        <f t="shared" si="1024"/>
        <v>10.611486934606711</v>
      </c>
      <c r="O9407" s="6">
        <f t="shared" si="1025"/>
        <v>10.611486934606711</v>
      </c>
      <c r="Q9407">
        <f>_xlfn.XLOOKUP(C9407&amp;G9407&amp;H9407,covid!$E$2:$E$2184,covid!$D$2:$D$2184,0,0,1)</f>
        <v>0</v>
      </c>
    </row>
    <row r="9408" spans="1:17" x14ac:dyDescent="0.3">
      <c r="A9408">
        <f>_xlfn.XLOOKUP(C9408,kamus!$B$2:$B$87,kamus!$A$2:$A$87,0,0,1)</f>
        <v>11</v>
      </c>
      <c r="B9408" t="str">
        <f>_xlfn.XLOOKUP(C9408,kamus!$B$2:$B$87,kamus!$D$2:$D$87,"dihapus",0,1)</f>
        <v>Depok 2</v>
      </c>
      <c r="C9408" t="s">
        <v>207</v>
      </c>
      <c r="D9408">
        <f>_xlfn.XLOOKUP(C9408,kamus!$B$2:$B$87,kamus!$J$2:$J$87,"dihapus",0,1)</f>
        <v>1</v>
      </c>
      <c r="E9408">
        <f t="shared" si="1026"/>
        <v>1</v>
      </c>
      <c r="F9408" s="14">
        <v>45658</v>
      </c>
      <c r="G9408" s="1">
        <f t="shared" si="1027"/>
        <v>1</v>
      </c>
      <c r="H9408" s="1">
        <f t="shared" si="1028"/>
        <v>2025</v>
      </c>
      <c r="I9408">
        <v>4</v>
      </c>
      <c r="J9408">
        <v>4</v>
      </c>
      <c r="K9408">
        <f t="shared" si="1022"/>
        <v>8</v>
      </c>
      <c r="L9408">
        <v>44139</v>
      </c>
      <c r="M9408" s="6">
        <f t="shared" si="1023"/>
        <v>9.0622805228935857</v>
      </c>
      <c r="N9408" s="6">
        <f t="shared" si="1024"/>
        <v>9.0622805228935857</v>
      </c>
      <c r="O9408" s="6">
        <f t="shared" si="1025"/>
        <v>18.124561045787171</v>
      </c>
      <c r="Q9408">
        <f>_xlfn.XLOOKUP(C9408&amp;G9408&amp;H9408,covid!$E$2:$E$2184,covid!$D$2:$D$2184,0,0,1)</f>
        <v>0</v>
      </c>
    </row>
    <row r="9409" spans="1:17" x14ac:dyDescent="0.3">
      <c r="A9409">
        <f>_xlfn.XLOOKUP(C9409,kamus!$B$2:$B$87,kamus!$A$2:$A$87,0,0,1)</f>
        <v>12</v>
      </c>
      <c r="B9409" t="str">
        <f>_xlfn.XLOOKUP(C9409,kamus!$B$2:$B$87,kamus!$D$2:$D$87,"dihapus",0,1)</f>
        <v>Depok 3</v>
      </c>
      <c r="C9409" t="s">
        <v>206</v>
      </c>
      <c r="D9409">
        <f>_xlfn.XLOOKUP(C9409,kamus!$B$2:$B$87,kamus!$J$2:$J$87,"dihapus",0,1)</f>
        <v>1</v>
      </c>
      <c r="E9409">
        <f t="shared" si="1026"/>
        <v>1</v>
      </c>
      <c r="F9409" s="14">
        <v>45658</v>
      </c>
      <c r="G9409" s="1">
        <f t="shared" si="1027"/>
        <v>1</v>
      </c>
      <c r="H9409" s="1">
        <f t="shared" si="1028"/>
        <v>2025</v>
      </c>
      <c r="I9409">
        <v>2</v>
      </c>
      <c r="J9409">
        <v>3</v>
      </c>
      <c r="K9409">
        <f t="shared" si="1022"/>
        <v>5</v>
      </c>
      <c r="L9409">
        <v>44540</v>
      </c>
      <c r="M9409" s="6">
        <f t="shared" si="1023"/>
        <v>4.4903457566232596</v>
      </c>
      <c r="N9409" s="6">
        <f t="shared" si="1024"/>
        <v>6.7355186349348894</v>
      </c>
      <c r="O9409" s="6">
        <f t="shared" si="1025"/>
        <v>11.225864391558149</v>
      </c>
      <c r="Q9409">
        <f>_xlfn.XLOOKUP(C9409&amp;G9409&amp;H9409,covid!$E$2:$E$2184,covid!$D$2:$D$2184,0,0,1)</f>
        <v>0</v>
      </c>
    </row>
    <row r="9410" spans="1:17" x14ac:dyDescent="0.3">
      <c r="A9410">
        <f>_xlfn.XLOOKUP(C9410,kamus!$B$2:$B$87,kamus!$A$2:$A$87,0,0,1)</f>
        <v>0</v>
      </c>
      <c r="B9410" t="str">
        <f>_xlfn.XLOOKUP(C9410,kamus!$B$2:$B$87,kamus!$D$2:$D$87,"dihapus",0,1)</f>
        <v>dihapus</v>
      </c>
      <c r="C9410" t="s">
        <v>282</v>
      </c>
      <c r="D9410" t="str">
        <f>_xlfn.XLOOKUP(C9410,kamus!$B$2:$B$87,kamus!$J$2:$J$87,"dihapus",0,1)</f>
        <v>dihapus</v>
      </c>
      <c r="E9410">
        <f t="shared" si="1026"/>
        <v>1</v>
      </c>
      <c r="F9410" s="14">
        <v>45658</v>
      </c>
      <c r="G9410" s="1">
        <f t="shared" si="1027"/>
        <v>1</v>
      </c>
      <c r="H9410" s="1">
        <f t="shared" si="1028"/>
        <v>2025</v>
      </c>
      <c r="I9410">
        <v>0</v>
      </c>
      <c r="J9410">
        <v>3</v>
      </c>
      <c r="K9410">
        <f t="shared" ref="K9410:K9473" si="1029">J9410+I9410</f>
        <v>3</v>
      </c>
      <c r="L9410" t="e">
        <v>#N/A</v>
      </c>
      <c r="M9410" s="6" t="e">
        <f t="shared" ref="M9410:M9473" si="1030">IF(ISBLANK(I9410)=TRUE,"",I9410/$L9410*100000)</f>
        <v>#N/A</v>
      </c>
      <c r="N9410" s="6" t="e">
        <f t="shared" ref="N9410:N9473" si="1031">IF(ISBLANK(J9410)=TRUE,"",J9410/$L9410*100000)</f>
        <v>#N/A</v>
      </c>
      <c r="O9410" s="6" t="e">
        <f t="shared" ref="O9410:O9473" si="1032">IF(ISBLANK(K9410)=TRUE,"",K9410/$L9410*100000)</f>
        <v>#N/A</v>
      </c>
      <c r="Q9410">
        <f>_xlfn.XLOOKUP(C9410&amp;G9410&amp;H9410,covid!$E$2:$E$2184,covid!$D$2:$D$2184,0,0,1)</f>
        <v>0</v>
      </c>
    </row>
    <row r="9411" spans="1:17" x14ac:dyDescent="0.3">
      <c r="A9411">
        <f>_xlfn.XLOOKUP(C9411,kamus!$B$2:$B$87,kamus!$A$2:$A$87,0,0,1)</f>
        <v>14</v>
      </c>
      <c r="B9411" t="str">
        <f>_xlfn.XLOOKUP(C9411,kamus!$B$2:$B$87,kamus!$D$2:$D$87,"dihapus",0,1)</f>
        <v>Gamping 1</v>
      </c>
      <c r="C9411" t="s">
        <v>196</v>
      </c>
      <c r="D9411">
        <f>_xlfn.XLOOKUP(C9411,kamus!$B$2:$B$87,kamus!$J$2:$J$87,"dihapus",0,1)</f>
        <v>1</v>
      </c>
      <c r="E9411">
        <f t="shared" ref="E9411:E9474" si="1033">IF(D9411=0,0,IF(H9411&lt;2021,0,IF(AND(H9411=2021,G9411&lt;5),0,1)))</f>
        <v>1</v>
      </c>
      <c r="F9411" s="14">
        <v>45658</v>
      </c>
      <c r="G9411" s="1">
        <f t="shared" ref="G9411:G9474" si="1034">MONTH(F9411)</f>
        <v>1</v>
      </c>
      <c r="H9411" s="1">
        <f t="shared" ref="H9411:H9474" si="1035">YEAR(F9411)</f>
        <v>2025</v>
      </c>
      <c r="I9411">
        <v>3</v>
      </c>
      <c r="J9411">
        <v>2</v>
      </c>
      <c r="K9411">
        <f t="shared" si="1029"/>
        <v>5</v>
      </c>
      <c r="L9411">
        <v>22668</v>
      </c>
      <c r="M9411" s="6">
        <f t="shared" si="1030"/>
        <v>13.234515616728428</v>
      </c>
      <c r="N9411" s="6">
        <f t="shared" si="1031"/>
        <v>8.8230104111522856</v>
      </c>
      <c r="O9411" s="6">
        <f t="shared" si="1032"/>
        <v>22.057526027880716</v>
      </c>
      <c r="Q9411">
        <f>_xlfn.XLOOKUP(C9411&amp;G9411&amp;H9411,covid!$E$2:$E$2184,covid!$D$2:$D$2184,0,0,1)</f>
        <v>0</v>
      </c>
    </row>
    <row r="9412" spans="1:17" x14ac:dyDescent="0.3">
      <c r="A9412">
        <f>_xlfn.XLOOKUP(C9412,kamus!$B$2:$B$87,kamus!$A$2:$A$87,0,0,1)</f>
        <v>13</v>
      </c>
      <c r="B9412" t="str">
        <f>_xlfn.XLOOKUP(C9412,kamus!$B$2:$B$87,kamus!$D$2:$D$87,"dihapus",0,1)</f>
        <v>Gamping 1</v>
      </c>
      <c r="C9412" t="s">
        <v>198</v>
      </c>
      <c r="D9412">
        <f>_xlfn.XLOOKUP(C9412,kamus!$B$2:$B$87,kamus!$J$2:$J$87,"dihapus",0,1)</f>
        <v>1</v>
      </c>
      <c r="E9412">
        <f t="shared" si="1033"/>
        <v>1</v>
      </c>
      <c r="F9412" s="14">
        <v>45658</v>
      </c>
      <c r="G9412" s="1">
        <f t="shared" si="1034"/>
        <v>1</v>
      </c>
      <c r="H9412" s="1">
        <f t="shared" si="1035"/>
        <v>2025</v>
      </c>
      <c r="I9412">
        <v>0</v>
      </c>
      <c r="J9412">
        <v>4</v>
      </c>
      <c r="K9412">
        <f t="shared" si="1029"/>
        <v>4</v>
      </c>
      <c r="L9412">
        <v>20508</v>
      </c>
      <c r="M9412" s="6">
        <f t="shared" si="1030"/>
        <v>0</v>
      </c>
      <c r="N9412" s="6">
        <f t="shared" si="1031"/>
        <v>19.504583577140629</v>
      </c>
      <c r="O9412" s="6">
        <f t="shared" si="1032"/>
        <v>19.504583577140629</v>
      </c>
      <c r="Q9412">
        <f>_xlfn.XLOOKUP(C9412&amp;G9412&amp;H9412,covid!$E$2:$E$2184,covid!$D$2:$D$2184,0,0,1)</f>
        <v>0</v>
      </c>
    </row>
    <row r="9413" spans="1:17" x14ac:dyDescent="0.3">
      <c r="A9413">
        <f>_xlfn.XLOOKUP(C9413,kamus!$B$2:$B$87,kamus!$A$2:$A$87,0,0,1)</f>
        <v>16</v>
      </c>
      <c r="B9413" t="str">
        <f>_xlfn.XLOOKUP(C9413,kamus!$B$2:$B$87,kamus!$D$2:$D$87,"dihapus",0,1)</f>
        <v>Gamping 2</v>
      </c>
      <c r="C9413" t="s">
        <v>200</v>
      </c>
      <c r="D9413">
        <f>_xlfn.XLOOKUP(C9413,kamus!$B$2:$B$87,kamus!$J$2:$J$87,"dihapus",0,1)</f>
        <v>1</v>
      </c>
      <c r="E9413">
        <f t="shared" si="1033"/>
        <v>1</v>
      </c>
      <c r="F9413" s="14">
        <v>45658</v>
      </c>
      <c r="G9413" s="1">
        <f t="shared" si="1034"/>
        <v>1</v>
      </c>
      <c r="H9413" s="1">
        <f t="shared" si="1035"/>
        <v>2025</v>
      </c>
      <c r="I9413">
        <v>1</v>
      </c>
      <c r="J9413">
        <v>1</v>
      </c>
      <c r="K9413">
        <f t="shared" si="1029"/>
        <v>2</v>
      </c>
      <c r="L9413">
        <v>16514</v>
      </c>
      <c r="M9413" s="6">
        <f t="shared" si="1030"/>
        <v>6.0554680876831783</v>
      </c>
      <c r="N9413" s="6">
        <f t="shared" si="1031"/>
        <v>6.0554680876831783</v>
      </c>
      <c r="O9413" s="6">
        <f t="shared" si="1032"/>
        <v>12.110936175366357</v>
      </c>
      <c r="Q9413">
        <f>_xlfn.XLOOKUP(C9413&amp;G9413&amp;H9413,covid!$E$2:$E$2184,covid!$D$2:$D$2184,0,0,1)</f>
        <v>0</v>
      </c>
    </row>
    <row r="9414" spans="1:17" x14ac:dyDescent="0.3">
      <c r="A9414">
        <f>_xlfn.XLOOKUP(C9414,kamus!$B$2:$B$87,kamus!$A$2:$A$87,0,0,1)</f>
        <v>15</v>
      </c>
      <c r="B9414" t="str">
        <f>_xlfn.XLOOKUP(C9414,kamus!$B$2:$B$87,kamus!$D$2:$D$87,"dihapus",0,1)</f>
        <v>Gamping 2</v>
      </c>
      <c r="C9414" t="s">
        <v>230</v>
      </c>
      <c r="D9414">
        <f>_xlfn.XLOOKUP(C9414,kamus!$B$2:$B$87,kamus!$J$2:$J$87,"dihapus",0,1)</f>
        <v>1</v>
      </c>
      <c r="E9414">
        <f t="shared" si="1033"/>
        <v>1</v>
      </c>
      <c r="F9414" s="14">
        <v>45658</v>
      </c>
      <c r="G9414" s="1">
        <f t="shared" si="1034"/>
        <v>1</v>
      </c>
      <c r="H9414" s="1">
        <f t="shared" si="1035"/>
        <v>2025</v>
      </c>
      <c r="I9414">
        <v>1</v>
      </c>
      <c r="J9414">
        <v>2</v>
      </c>
      <c r="K9414">
        <f t="shared" si="1029"/>
        <v>3</v>
      </c>
      <c r="L9414">
        <v>18568</v>
      </c>
      <c r="M9414" s="6">
        <f t="shared" si="1030"/>
        <v>5.3856096510124942</v>
      </c>
      <c r="N9414" s="6">
        <f t="shared" si="1031"/>
        <v>10.771219302024988</v>
      </c>
      <c r="O9414" s="6">
        <f t="shared" si="1032"/>
        <v>16.156828953037483</v>
      </c>
      <c r="Q9414">
        <f>_xlfn.XLOOKUP(C9414&amp;G9414&amp;H9414,covid!$E$2:$E$2184,covid!$D$2:$D$2184,0,0,1)</f>
        <v>0</v>
      </c>
    </row>
    <row r="9415" spans="1:17" x14ac:dyDescent="0.3">
      <c r="A9415">
        <f>_xlfn.XLOOKUP(C9415,kamus!$B$2:$B$87,kamus!$A$2:$A$87,0,0,1)</f>
        <v>17</v>
      </c>
      <c r="B9415" t="str">
        <f>_xlfn.XLOOKUP(C9415,kamus!$B$2:$B$87,kamus!$D$2:$D$87,"dihapus",0,1)</f>
        <v>Gamping 2</v>
      </c>
      <c r="C9415" t="s">
        <v>272</v>
      </c>
      <c r="D9415">
        <f>_xlfn.XLOOKUP(C9415,kamus!$B$2:$B$87,kamus!$J$2:$J$87,"dihapus",0,1)</f>
        <v>1</v>
      </c>
      <c r="E9415">
        <f t="shared" si="1033"/>
        <v>1</v>
      </c>
      <c r="F9415" s="14">
        <v>45658</v>
      </c>
      <c r="G9415" s="1">
        <f t="shared" si="1034"/>
        <v>1</v>
      </c>
      <c r="H9415" s="1">
        <f t="shared" si="1035"/>
        <v>2025</v>
      </c>
      <c r="I9415">
        <v>1</v>
      </c>
      <c r="J9415">
        <v>7</v>
      </c>
      <c r="K9415">
        <f t="shared" si="1029"/>
        <v>8</v>
      </c>
      <c r="L9415">
        <v>18543</v>
      </c>
      <c r="M9415" s="6">
        <f t="shared" si="1030"/>
        <v>5.392870625033706</v>
      </c>
      <c r="N9415" s="6">
        <f t="shared" si="1031"/>
        <v>37.750094375235939</v>
      </c>
      <c r="O9415" s="6">
        <f t="shared" si="1032"/>
        <v>43.142965000269648</v>
      </c>
      <c r="Q9415">
        <f>_xlfn.XLOOKUP(C9415&amp;G9415&amp;H9415,covid!$E$2:$E$2184,covid!$D$2:$D$2184,0,0,1)</f>
        <v>0</v>
      </c>
    </row>
    <row r="9416" spans="1:17" x14ac:dyDescent="0.3">
      <c r="A9416">
        <f>_xlfn.XLOOKUP(C9416,kamus!$B$2:$B$87,kamus!$A$2:$A$87,0,0,1)</f>
        <v>20</v>
      </c>
      <c r="B9416" t="str">
        <f>_xlfn.XLOOKUP(C9416,kamus!$B$2:$B$87,kamus!$D$2:$D$87,"dihapus",0,1)</f>
        <v>Godean 1</v>
      </c>
      <c r="C9416" t="s">
        <v>247</v>
      </c>
      <c r="D9416">
        <f>_xlfn.XLOOKUP(C9416,kamus!$B$2:$B$87,kamus!$J$2:$J$87,"dihapus",0,1)</f>
        <v>1</v>
      </c>
      <c r="E9416">
        <f t="shared" si="1033"/>
        <v>1</v>
      </c>
      <c r="F9416" s="14">
        <v>45658</v>
      </c>
      <c r="G9416" s="1">
        <f t="shared" si="1034"/>
        <v>1</v>
      </c>
      <c r="H9416" s="1">
        <f t="shared" si="1035"/>
        <v>2025</v>
      </c>
      <c r="I9416">
        <v>1</v>
      </c>
      <c r="J9416">
        <v>1</v>
      </c>
      <c r="K9416">
        <f t="shared" si="1029"/>
        <v>2</v>
      </c>
      <c r="L9416">
        <v>9679</v>
      </c>
      <c r="M9416" s="6">
        <f t="shared" si="1030"/>
        <v>10.331645831180907</v>
      </c>
      <c r="N9416" s="6">
        <f t="shared" si="1031"/>
        <v>10.331645831180907</v>
      </c>
      <c r="O9416" s="6">
        <f t="shared" si="1032"/>
        <v>20.663291662361814</v>
      </c>
      <c r="Q9416">
        <f>_xlfn.XLOOKUP(C9416&amp;G9416&amp;H9416,covid!$E$2:$E$2184,covid!$D$2:$D$2184,0,0,1)</f>
        <v>0</v>
      </c>
    </row>
    <row r="9417" spans="1:17" x14ac:dyDescent="0.3">
      <c r="A9417">
        <f>_xlfn.XLOOKUP(C9417,kamus!$B$2:$B$87,kamus!$A$2:$A$87,0,0,1)</f>
        <v>21</v>
      </c>
      <c r="B9417" t="str">
        <f>_xlfn.XLOOKUP(C9417,kamus!$B$2:$B$87,kamus!$D$2:$D$87,"dihapus",0,1)</f>
        <v>Godean 1</v>
      </c>
      <c r="C9417" t="s">
        <v>250</v>
      </c>
      <c r="D9417">
        <f>_xlfn.XLOOKUP(C9417,kamus!$B$2:$B$87,kamus!$J$2:$J$87,"dihapus",0,1)</f>
        <v>1</v>
      </c>
      <c r="E9417">
        <f t="shared" si="1033"/>
        <v>1</v>
      </c>
      <c r="F9417" s="14">
        <v>45658</v>
      </c>
      <c r="G9417" s="1">
        <f t="shared" si="1034"/>
        <v>1</v>
      </c>
      <c r="H9417" s="1">
        <f t="shared" si="1035"/>
        <v>2025</v>
      </c>
      <c r="I9417">
        <v>2</v>
      </c>
      <c r="J9417">
        <v>1</v>
      </c>
      <c r="K9417">
        <f t="shared" si="1029"/>
        <v>3</v>
      </c>
      <c r="L9417">
        <v>10201</v>
      </c>
      <c r="M9417" s="6">
        <f t="shared" si="1030"/>
        <v>19.605920988138415</v>
      </c>
      <c r="N9417" s="6">
        <f t="shared" si="1031"/>
        <v>9.8029604940692074</v>
      </c>
      <c r="O9417" s="6">
        <f t="shared" si="1032"/>
        <v>29.408881482207626</v>
      </c>
      <c r="Q9417">
        <f>_xlfn.XLOOKUP(C9417&amp;G9417&amp;H9417,covid!$E$2:$E$2184,covid!$D$2:$D$2184,0,0,1)</f>
        <v>0</v>
      </c>
    </row>
    <row r="9418" spans="1:17" x14ac:dyDescent="0.3">
      <c r="A9418">
        <f>_xlfn.XLOOKUP(C9418,kamus!$B$2:$B$87,kamus!$A$2:$A$87,0,0,1)</f>
        <v>19</v>
      </c>
      <c r="B9418" t="str">
        <f>_xlfn.XLOOKUP(C9418,kamus!$B$2:$B$87,kamus!$D$2:$D$87,"dihapus",0,1)</f>
        <v>Godean 1</v>
      </c>
      <c r="C9418" t="s">
        <v>251</v>
      </c>
      <c r="D9418">
        <f>_xlfn.XLOOKUP(C9418,kamus!$B$2:$B$87,kamus!$J$2:$J$87,"dihapus",0,1)</f>
        <v>1</v>
      </c>
      <c r="E9418">
        <f t="shared" si="1033"/>
        <v>1</v>
      </c>
      <c r="F9418" s="14">
        <v>45658</v>
      </c>
      <c r="G9418" s="1">
        <f t="shared" si="1034"/>
        <v>1</v>
      </c>
      <c r="H9418" s="1">
        <f t="shared" si="1035"/>
        <v>2025</v>
      </c>
      <c r="I9418">
        <v>1</v>
      </c>
      <c r="J9418">
        <v>4</v>
      </c>
      <c r="K9418">
        <f t="shared" si="1029"/>
        <v>5</v>
      </c>
      <c r="L9418">
        <v>9098</v>
      </c>
      <c r="M9418" s="6">
        <f t="shared" si="1030"/>
        <v>10.991426687183997</v>
      </c>
      <c r="N9418" s="6">
        <f t="shared" si="1031"/>
        <v>43.96570674873599</v>
      </c>
      <c r="O9418" s="6">
        <f t="shared" si="1032"/>
        <v>54.957133435919985</v>
      </c>
      <c r="Q9418">
        <f>_xlfn.XLOOKUP(C9418&amp;G9418&amp;H9418,covid!$E$2:$E$2184,covid!$D$2:$D$2184,0,0,1)</f>
        <v>0</v>
      </c>
    </row>
    <row r="9419" spans="1:17" x14ac:dyDescent="0.3">
      <c r="A9419">
        <f>_xlfn.XLOOKUP(C9419,kamus!$B$2:$B$87,kamus!$A$2:$A$87,0,0,1)</f>
        <v>18</v>
      </c>
      <c r="B9419" t="str">
        <f>_xlfn.XLOOKUP(C9419,kamus!$B$2:$B$87,kamus!$D$2:$D$87,"dihapus",0,1)</f>
        <v>Godean 1</v>
      </c>
      <c r="C9419" t="s">
        <v>252</v>
      </c>
      <c r="D9419">
        <f>_xlfn.XLOOKUP(C9419,kamus!$B$2:$B$87,kamus!$J$2:$J$87,"dihapus",0,1)</f>
        <v>0</v>
      </c>
      <c r="E9419">
        <f t="shared" si="1033"/>
        <v>0</v>
      </c>
      <c r="F9419" s="14">
        <v>45658</v>
      </c>
      <c r="G9419" s="1">
        <f t="shared" si="1034"/>
        <v>1</v>
      </c>
      <c r="H9419" s="1">
        <f t="shared" si="1035"/>
        <v>2025</v>
      </c>
      <c r="I9419">
        <v>1</v>
      </c>
      <c r="J9419">
        <v>4</v>
      </c>
      <c r="K9419">
        <f t="shared" si="1029"/>
        <v>5</v>
      </c>
      <c r="L9419">
        <v>6563</v>
      </c>
      <c r="M9419" s="6">
        <f t="shared" si="1030"/>
        <v>15.236934328813042</v>
      </c>
      <c r="N9419" s="6">
        <f t="shared" si="1031"/>
        <v>60.947737315252169</v>
      </c>
      <c r="O9419" s="6">
        <f t="shared" si="1032"/>
        <v>76.184671644065219</v>
      </c>
      <c r="Q9419">
        <f>_xlfn.XLOOKUP(C9419&amp;G9419&amp;H9419,covid!$E$2:$E$2184,covid!$D$2:$D$2184,0,0,1)</f>
        <v>0</v>
      </c>
    </row>
    <row r="9420" spans="1:17" x14ac:dyDescent="0.3">
      <c r="A9420">
        <f>_xlfn.XLOOKUP(C9420,kamus!$B$2:$B$87,kamus!$A$2:$A$87,0,0,1)</f>
        <v>23</v>
      </c>
      <c r="B9420" t="str">
        <f>_xlfn.XLOOKUP(C9420,kamus!$B$2:$B$87,kamus!$D$2:$D$87,"dihapus",0,1)</f>
        <v>Godean 2</v>
      </c>
      <c r="C9420" t="s">
        <v>248</v>
      </c>
      <c r="D9420">
        <f>_xlfn.XLOOKUP(C9420,kamus!$B$2:$B$87,kamus!$J$2:$J$87,"dihapus",0,1)</f>
        <v>1</v>
      </c>
      <c r="E9420">
        <f t="shared" si="1033"/>
        <v>1</v>
      </c>
      <c r="F9420" s="14">
        <v>45658</v>
      </c>
      <c r="G9420" s="1">
        <f t="shared" si="1034"/>
        <v>1</v>
      </c>
      <c r="H9420" s="1">
        <f t="shared" si="1035"/>
        <v>2025</v>
      </c>
      <c r="I9420">
        <v>1</v>
      </c>
      <c r="J9420">
        <v>5</v>
      </c>
      <c r="K9420">
        <f t="shared" si="1029"/>
        <v>6</v>
      </c>
      <c r="L9420">
        <v>17324</v>
      </c>
      <c r="M9420" s="6">
        <f t="shared" si="1030"/>
        <v>5.7723389517432464</v>
      </c>
      <c r="N9420" s="6">
        <f t="shared" si="1031"/>
        <v>28.861694758716233</v>
      </c>
      <c r="O9420" s="6">
        <f t="shared" si="1032"/>
        <v>34.634033710459477</v>
      </c>
      <c r="Q9420">
        <f>_xlfn.XLOOKUP(C9420&amp;G9420&amp;H9420,covid!$E$2:$E$2184,covid!$D$2:$D$2184,0,0,1)</f>
        <v>0</v>
      </c>
    </row>
    <row r="9421" spans="1:17" x14ac:dyDescent="0.3">
      <c r="A9421">
        <f>_xlfn.XLOOKUP(C9421,kamus!$B$2:$B$87,kamus!$A$2:$A$87,0,0,1)</f>
        <v>22</v>
      </c>
      <c r="B9421" t="str">
        <f>_xlfn.XLOOKUP(C9421,kamus!$B$2:$B$87,kamus!$D$2:$D$87,"dihapus",0,1)</f>
        <v>Godean 2</v>
      </c>
      <c r="C9421" t="s">
        <v>249</v>
      </c>
      <c r="D9421">
        <f>_xlfn.XLOOKUP(C9421,kamus!$B$2:$B$87,kamus!$J$2:$J$87,"dihapus",0,1)</f>
        <v>1</v>
      </c>
      <c r="E9421">
        <f t="shared" si="1033"/>
        <v>1</v>
      </c>
      <c r="F9421" s="14">
        <v>45658</v>
      </c>
      <c r="G9421" s="1">
        <f t="shared" si="1034"/>
        <v>1</v>
      </c>
      <c r="H9421" s="1">
        <f t="shared" si="1035"/>
        <v>2025</v>
      </c>
      <c r="I9421">
        <v>0</v>
      </c>
      <c r="J9421">
        <v>1</v>
      </c>
      <c r="K9421">
        <f t="shared" si="1029"/>
        <v>1</v>
      </c>
      <c r="L9421">
        <v>12298</v>
      </c>
      <c r="M9421" s="6">
        <f t="shared" si="1030"/>
        <v>0</v>
      </c>
      <c r="N9421" s="6">
        <f t="shared" si="1031"/>
        <v>8.1314034802406905</v>
      </c>
      <c r="O9421" s="6">
        <f t="shared" si="1032"/>
        <v>8.1314034802406905</v>
      </c>
      <c r="Q9421">
        <f>_xlfn.XLOOKUP(C9421&amp;G9421&amp;H9421,covid!$E$2:$E$2184,covid!$D$2:$D$2184,0,0,1)</f>
        <v>0</v>
      </c>
    </row>
    <row r="9422" spans="1:17" x14ac:dyDescent="0.3">
      <c r="A9422">
        <f>_xlfn.XLOOKUP(C9422,kamus!$B$2:$B$87,kamus!$A$2:$A$87,0,0,1)</f>
        <v>24</v>
      </c>
      <c r="B9422" t="str">
        <f>_xlfn.XLOOKUP(C9422,kamus!$B$2:$B$87,kamus!$D$2:$D$87,"dihapus",0,1)</f>
        <v>Godean 2</v>
      </c>
      <c r="C9422" t="s">
        <v>253</v>
      </c>
      <c r="D9422">
        <f>_xlfn.XLOOKUP(C9422,kamus!$B$2:$B$87,kamus!$J$2:$J$87,"dihapus",0,1)</f>
        <v>0</v>
      </c>
      <c r="E9422">
        <f t="shared" si="1033"/>
        <v>0</v>
      </c>
      <c r="F9422" s="14">
        <v>45658</v>
      </c>
      <c r="G9422" s="1">
        <f t="shared" si="1034"/>
        <v>1</v>
      </c>
      <c r="H9422" s="1">
        <f t="shared" si="1035"/>
        <v>2025</v>
      </c>
      <c r="I9422">
        <v>1</v>
      </c>
      <c r="J9422">
        <v>0</v>
      </c>
      <c r="K9422">
        <f t="shared" si="1029"/>
        <v>1</v>
      </c>
      <c r="L9422">
        <v>7040</v>
      </c>
      <c r="M9422" s="6">
        <f t="shared" si="1030"/>
        <v>14.204545454545453</v>
      </c>
      <c r="N9422" s="6">
        <f t="shared" si="1031"/>
        <v>0</v>
      </c>
      <c r="O9422" s="6">
        <f t="shared" si="1032"/>
        <v>14.204545454545453</v>
      </c>
      <c r="Q9422">
        <f>_xlfn.XLOOKUP(C9422&amp;G9422&amp;H9422,covid!$E$2:$E$2184,covid!$D$2:$D$2184,0,0,1)</f>
        <v>0</v>
      </c>
    </row>
    <row r="9423" spans="1:17" x14ac:dyDescent="0.3">
      <c r="A9423">
        <f>_xlfn.XLOOKUP(C9423,kamus!$B$2:$B$87,kamus!$A$2:$A$87,0,0,1)</f>
        <v>27</v>
      </c>
      <c r="B9423" t="str">
        <f>_xlfn.XLOOKUP(C9423,kamus!$B$2:$B$87,kamus!$D$2:$D$87,"dihapus",0,1)</f>
        <v>Kalasan</v>
      </c>
      <c r="C9423" t="s">
        <v>235</v>
      </c>
      <c r="D9423">
        <f>_xlfn.XLOOKUP(C9423,kamus!$B$2:$B$87,kamus!$J$2:$J$87,"dihapus",0,1)</f>
        <v>1</v>
      </c>
      <c r="E9423">
        <f t="shared" si="1033"/>
        <v>1</v>
      </c>
      <c r="F9423" s="14">
        <v>45658</v>
      </c>
      <c r="G9423" s="1">
        <f t="shared" si="1034"/>
        <v>1</v>
      </c>
      <c r="H9423" s="1">
        <f t="shared" si="1035"/>
        <v>2025</v>
      </c>
      <c r="I9423">
        <v>0</v>
      </c>
      <c r="J9423">
        <v>5</v>
      </c>
      <c r="K9423">
        <f t="shared" si="1029"/>
        <v>5</v>
      </c>
      <c r="L9423">
        <v>38083</v>
      </c>
      <c r="M9423" s="6">
        <f t="shared" si="1030"/>
        <v>0</v>
      </c>
      <c r="N9423" s="6">
        <f t="shared" si="1031"/>
        <v>13.129217761205787</v>
      </c>
      <c r="O9423" s="6">
        <f t="shared" si="1032"/>
        <v>13.129217761205787</v>
      </c>
      <c r="Q9423">
        <f>_xlfn.XLOOKUP(C9423&amp;G9423&amp;H9423,covid!$E$2:$E$2184,covid!$D$2:$D$2184,0,0,1)</f>
        <v>0</v>
      </c>
    </row>
    <row r="9424" spans="1:17" x14ac:dyDescent="0.3">
      <c r="A9424">
        <f>_xlfn.XLOOKUP(C9424,kamus!$B$2:$B$87,kamus!$A$2:$A$87,0,0,1)</f>
        <v>28</v>
      </c>
      <c r="B9424" t="str">
        <f>_xlfn.XLOOKUP(C9424,kamus!$B$2:$B$87,kamus!$D$2:$D$87,"dihapus",0,1)</f>
        <v>Kalasan</v>
      </c>
      <c r="C9424" t="s">
        <v>239</v>
      </c>
      <c r="D9424">
        <f>_xlfn.XLOOKUP(C9424,kamus!$B$2:$B$87,kamus!$J$2:$J$87,"dihapus",0,1)</f>
        <v>0</v>
      </c>
      <c r="E9424">
        <f t="shared" si="1033"/>
        <v>0</v>
      </c>
      <c r="F9424" s="14">
        <v>45658</v>
      </c>
      <c r="G9424" s="1">
        <f t="shared" si="1034"/>
        <v>1</v>
      </c>
      <c r="H9424" s="1">
        <f t="shared" si="1035"/>
        <v>2025</v>
      </c>
      <c r="I9424">
        <v>1</v>
      </c>
      <c r="J9424">
        <v>18</v>
      </c>
      <c r="K9424">
        <f t="shared" si="1029"/>
        <v>19</v>
      </c>
      <c r="L9424">
        <v>13653</v>
      </c>
      <c r="M9424" s="6">
        <f t="shared" si="1030"/>
        <v>7.3243975683000064</v>
      </c>
      <c r="N9424" s="6">
        <f t="shared" si="1031"/>
        <v>131.83915622940012</v>
      </c>
      <c r="O9424" s="6">
        <f t="shared" si="1032"/>
        <v>139.16355379770016</v>
      </c>
      <c r="Q9424">
        <f>_xlfn.XLOOKUP(C9424&amp;G9424&amp;H9424,covid!$E$2:$E$2184,covid!$D$2:$D$2184,0,0,1)</f>
        <v>0</v>
      </c>
    </row>
    <row r="9425" spans="1:17" x14ac:dyDescent="0.3">
      <c r="A9425">
        <f>_xlfn.XLOOKUP(C9425,kamus!$B$2:$B$87,kamus!$A$2:$A$87,0,0,1)</f>
        <v>25</v>
      </c>
      <c r="B9425" t="str">
        <f>_xlfn.XLOOKUP(C9425,kamus!$B$2:$B$87,kamus!$D$2:$D$87,"dihapus",0,1)</f>
        <v>Kalasan</v>
      </c>
      <c r="C9425" t="s">
        <v>265</v>
      </c>
      <c r="D9425">
        <f>_xlfn.XLOOKUP(C9425,kamus!$B$2:$B$87,kamus!$J$2:$J$87,"dihapus",0,1)</f>
        <v>1</v>
      </c>
      <c r="E9425">
        <f t="shared" si="1033"/>
        <v>1</v>
      </c>
      <c r="F9425" s="14">
        <v>45658</v>
      </c>
      <c r="G9425" s="1">
        <f t="shared" si="1034"/>
        <v>1</v>
      </c>
      <c r="H9425" s="1">
        <f t="shared" si="1035"/>
        <v>2025</v>
      </c>
      <c r="I9425">
        <v>0</v>
      </c>
      <c r="J9425">
        <v>2</v>
      </c>
      <c r="K9425">
        <f t="shared" si="1029"/>
        <v>2</v>
      </c>
      <c r="L9425">
        <v>17055</v>
      </c>
      <c r="M9425" s="6">
        <f t="shared" si="1030"/>
        <v>0</v>
      </c>
      <c r="N9425" s="6">
        <f t="shared" si="1031"/>
        <v>11.726766344180593</v>
      </c>
      <c r="O9425" s="6">
        <f t="shared" si="1032"/>
        <v>11.726766344180593</v>
      </c>
      <c r="Q9425">
        <f>_xlfn.XLOOKUP(C9425&amp;G9425&amp;H9425,covid!$E$2:$E$2184,covid!$D$2:$D$2184,0,0,1)</f>
        <v>0</v>
      </c>
    </row>
    <row r="9426" spans="1:17" x14ac:dyDescent="0.3">
      <c r="A9426">
        <f>_xlfn.XLOOKUP(C9426,kamus!$B$2:$B$87,kamus!$A$2:$A$87,0,0,1)</f>
        <v>26</v>
      </c>
      <c r="B9426" t="str">
        <f>_xlfn.XLOOKUP(C9426,kamus!$B$2:$B$87,kamus!$D$2:$D$87,"dihapus",0,1)</f>
        <v>Kalasan</v>
      </c>
      <c r="C9426" t="s">
        <v>269</v>
      </c>
      <c r="D9426">
        <f>_xlfn.XLOOKUP(C9426,kamus!$B$2:$B$87,kamus!$J$2:$J$87,"dihapus",0,1)</f>
        <v>1</v>
      </c>
      <c r="E9426">
        <f t="shared" si="1033"/>
        <v>1</v>
      </c>
      <c r="F9426" s="14">
        <v>45658</v>
      </c>
      <c r="G9426" s="1">
        <f t="shared" si="1034"/>
        <v>1</v>
      </c>
      <c r="H9426" s="1">
        <f t="shared" si="1035"/>
        <v>2025</v>
      </c>
      <c r="I9426">
        <v>0</v>
      </c>
      <c r="J9426">
        <v>4</v>
      </c>
      <c r="K9426">
        <f t="shared" si="1029"/>
        <v>4</v>
      </c>
      <c r="L9426">
        <v>18465</v>
      </c>
      <c r="M9426" s="6">
        <f t="shared" si="1030"/>
        <v>0</v>
      </c>
      <c r="N9426" s="6">
        <f t="shared" si="1031"/>
        <v>21.662604928242622</v>
      </c>
      <c r="O9426" s="6">
        <f t="shared" si="1032"/>
        <v>21.662604928242622</v>
      </c>
      <c r="Q9426">
        <f>_xlfn.XLOOKUP(C9426&amp;G9426&amp;H9426,covid!$E$2:$E$2184,covid!$D$2:$D$2184,0,0,1)</f>
        <v>0</v>
      </c>
    </row>
    <row r="9427" spans="1:17" x14ac:dyDescent="0.3">
      <c r="A9427">
        <f>_xlfn.XLOOKUP(C9427,kamus!$B$2:$B$87,kamus!$A$2:$A$87,0,0,1)</f>
        <v>33</v>
      </c>
      <c r="B9427" t="str">
        <f>_xlfn.XLOOKUP(C9427,kamus!$B$2:$B$87,kamus!$D$2:$D$87,"dihapus",0,1)</f>
        <v>Minggir</v>
      </c>
      <c r="C9427" t="s">
        <v>241</v>
      </c>
      <c r="D9427">
        <f>_xlfn.XLOOKUP(C9427,kamus!$B$2:$B$87,kamus!$J$2:$J$87,"dihapus",0,1)</f>
        <v>0</v>
      </c>
      <c r="E9427">
        <f t="shared" si="1033"/>
        <v>0</v>
      </c>
      <c r="F9427" s="14">
        <v>45658</v>
      </c>
      <c r="G9427" s="1">
        <f t="shared" si="1034"/>
        <v>1</v>
      </c>
      <c r="H9427" s="1">
        <f t="shared" si="1035"/>
        <v>2025</v>
      </c>
      <c r="I9427">
        <v>0</v>
      </c>
      <c r="J9427">
        <v>1</v>
      </c>
      <c r="K9427">
        <f t="shared" si="1029"/>
        <v>1</v>
      </c>
      <c r="L9427">
        <v>8245</v>
      </c>
      <c r="M9427" s="6">
        <f t="shared" si="1030"/>
        <v>0</v>
      </c>
      <c r="N9427" s="6">
        <f t="shared" si="1031"/>
        <v>12.12856276531231</v>
      </c>
      <c r="O9427" s="6">
        <f t="shared" si="1032"/>
        <v>12.12856276531231</v>
      </c>
      <c r="Q9427">
        <f>_xlfn.XLOOKUP(C9427&amp;G9427&amp;H9427,covid!$E$2:$E$2184,covid!$D$2:$D$2184,0,0,1)</f>
        <v>0</v>
      </c>
    </row>
    <row r="9428" spans="1:17" x14ac:dyDescent="0.3">
      <c r="A9428">
        <f>_xlfn.XLOOKUP(C9428,kamus!$B$2:$B$87,kamus!$A$2:$A$87,0,0,1)</f>
        <v>31</v>
      </c>
      <c r="B9428" t="str">
        <f>_xlfn.XLOOKUP(C9428,kamus!$B$2:$B$87,kamus!$D$2:$D$87,"dihapus",0,1)</f>
        <v>Minggir</v>
      </c>
      <c r="C9428" t="s">
        <v>242</v>
      </c>
      <c r="D9428">
        <f>_xlfn.XLOOKUP(C9428,kamus!$B$2:$B$87,kamus!$J$2:$J$87,"dihapus",0,1)</f>
        <v>0</v>
      </c>
      <c r="E9428">
        <f t="shared" si="1033"/>
        <v>0</v>
      </c>
      <c r="F9428" s="14">
        <v>45658</v>
      </c>
      <c r="G9428" s="1">
        <f t="shared" si="1034"/>
        <v>1</v>
      </c>
      <c r="H9428" s="1">
        <f t="shared" si="1035"/>
        <v>2025</v>
      </c>
      <c r="I9428">
        <v>2</v>
      </c>
      <c r="J9428">
        <v>2</v>
      </c>
      <c r="K9428">
        <f t="shared" si="1029"/>
        <v>4</v>
      </c>
      <c r="L9428">
        <v>3613</v>
      </c>
      <c r="M9428" s="6">
        <f t="shared" si="1030"/>
        <v>55.355660116246881</v>
      </c>
      <c r="N9428" s="6">
        <f t="shared" si="1031"/>
        <v>55.355660116246881</v>
      </c>
      <c r="O9428" s="6">
        <f t="shared" si="1032"/>
        <v>110.71132023249376</v>
      </c>
      <c r="Q9428">
        <f>_xlfn.XLOOKUP(C9428&amp;G9428&amp;H9428,covid!$E$2:$E$2184,covid!$D$2:$D$2184,0,0,1)</f>
        <v>0</v>
      </c>
    </row>
    <row r="9429" spans="1:17" x14ac:dyDescent="0.3">
      <c r="A9429">
        <f>_xlfn.XLOOKUP(C9429,kamus!$B$2:$B$87,kamus!$A$2:$A$87,0,0,1)</f>
        <v>32</v>
      </c>
      <c r="B9429" t="str">
        <f>_xlfn.XLOOKUP(C9429,kamus!$B$2:$B$87,kamus!$D$2:$D$87,"dihapus",0,1)</f>
        <v>Minggir</v>
      </c>
      <c r="C9429" t="s">
        <v>243</v>
      </c>
      <c r="D9429">
        <f>_xlfn.XLOOKUP(C9429,kamus!$B$2:$B$87,kamus!$J$2:$J$87,"dihapus",0,1)</f>
        <v>0</v>
      </c>
      <c r="E9429">
        <f t="shared" si="1033"/>
        <v>0</v>
      </c>
      <c r="F9429" s="14">
        <v>45658</v>
      </c>
      <c r="G9429" s="1">
        <f t="shared" si="1034"/>
        <v>1</v>
      </c>
      <c r="H9429" s="1">
        <f t="shared" si="1035"/>
        <v>2025</v>
      </c>
      <c r="I9429">
        <v>3</v>
      </c>
      <c r="J9429">
        <v>4</v>
      </c>
      <c r="K9429">
        <f t="shared" si="1029"/>
        <v>7</v>
      </c>
      <c r="L9429">
        <v>6986</v>
      </c>
      <c r="M9429" s="6">
        <f t="shared" si="1030"/>
        <v>42.943028914972807</v>
      </c>
      <c r="N9429" s="6">
        <f t="shared" si="1031"/>
        <v>57.257371886630402</v>
      </c>
      <c r="O9429" s="6">
        <f t="shared" si="1032"/>
        <v>100.20040080160319</v>
      </c>
      <c r="Q9429">
        <f>_xlfn.XLOOKUP(C9429&amp;G9429&amp;H9429,covid!$E$2:$E$2184,covid!$D$2:$D$2184,0,0,1)</f>
        <v>0</v>
      </c>
    </row>
    <row r="9430" spans="1:17" x14ac:dyDescent="0.3">
      <c r="A9430">
        <f>_xlfn.XLOOKUP(C9430,kamus!$B$2:$B$87,kamus!$A$2:$A$87,0,0,1)</f>
        <v>30</v>
      </c>
      <c r="B9430" t="str">
        <f>_xlfn.XLOOKUP(C9430,kamus!$B$2:$B$87,kamus!$D$2:$D$87,"dihapus",0,1)</f>
        <v>Minggir</v>
      </c>
      <c r="C9430" t="s">
        <v>244</v>
      </c>
      <c r="D9430">
        <f>_xlfn.XLOOKUP(C9430,kamus!$B$2:$B$87,kamus!$J$2:$J$87,"dihapus",0,1)</f>
        <v>0</v>
      </c>
      <c r="E9430">
        <f t="shared" si="1033"/>
        <v>0</v>
      </c>
      <c r="F9430" s="14">
        <v>45658</v>
      </c>
      <c r="G9430" s="1">
        <f t="shared" si="1034"/>
        <v>1</v>
      </c>
      <c r="H9430" s="1">
        <f t="shared" si="1035"/>
        <v>2025</v>
      </c>
      <c r="I9430">
        <v>1</v>
      </c>
      <c r="J9430">
        <v>0</v>
      </c>
      <c r="K9430">
        <f t="shared" si="1029"/>
        <v>1</v>
      </c>
      <c r="L9430">
        <v>8719</v>
      </c>
      <c r="M9430" s="6">
        <f t="shared" si="1030"/>
        <v>11.469205184080744</v>
      </c>
      <c r="N9430" s="6">
        <f t="shared" si="1031"/>
        <v>0</v>
      </c>
      <c r="O9430" s="6">
        <f t="shared" si="1032"/>
        <v>11.469205184080744</v>
      </c>
      <c r="Q9430">
        <f>_xlfn.XLOOKUP(C9430&amp;G9430&amp;H9430,covid!$E$2:$E$2184,covid!$D$2:$D$2184,0,0,1)</f>
        <v>0</v>
      </c>
    </row>
    <row r="9431" spans="1:17" x14ac:dyDescent="0.3">
      <c r="A9431">
        <f>_xlfn.XLOOKUP(C9431,kamus!$B$2:$B$87,kamus!$A$2:$A$87,0,0,1)</f>
        <v>29</v>
      </c>
      <c r="B9431" t="str">
        <f>_xlfn.XLOOKUP(C9431,kamus!$B$2:$B$87,kamus!$D$2:$D$87,"dihapus",0,1)</f>
        <v>Minggir</v>
      </c>
      <c r="C9431" t="s">
        <v>245</v>
      </c>
      <c r="D9431">
        <f>_xlfn.XLOOKUP(C9431,kamus!$B$2:$B$87,kamus!$J$2:$J$87,"dihapus",0,1)</f>
        <v>0</v>
      </c>
      <c r="E9431">
        <f t="shared" si="1033"/>
        <v>0</v>
      </c>
      <c r="F9431" s="14">
        <v>45658</v>
      </c>
      <c r="G9431" s="1">
        <f t="shared" si="1034"/>
        <v>1</v>
      </c>
      <c r="H9431" s="1">
        <f t="shared" si="1035"/>
        <v>2025</v>
      </c>
      <c r="I9431">
        <v>0</v>
      </c>
      <c r="J9431">
        <v>1</v>
      </c>
      <c r="K9431">
        <f t="shared" si="1029"/>
        <v>1</v>
      </c>
      <c r="L9431">
        <v>5131</v>
      </c>
      <c r="M9431" s="6">
        <f t="shared" si="1030"/>
        <v>0</v>
      </c>
      <c r="N9431" s="6">
        <f t="shared" si="1031"/>
        <v>19.489378288832587</v>
      </c>
      <c r="O9431" s="6">
        <f t="shared" si="1032"/>
        <v>19.489378288832587</v>
      </c>
      <c r="Q9431">
        <f>_xlfn.XLOOKUP(C9431&amp;G9431&amp;H9431,covid!$E$2:$E$2184,covid!$D$2:$D$2184,0,0,1)</f>
        <v>0</v>
      </c>
    </row>
    <row r="9432" spans="1:17" x14ac:dyDescent="0.3">
      <c r="A9432">
        <f>_xlfn.XLOOKUP(C9432,kamus!$B$2:$B$87,kamus!$A$2:$A$87,0,0,1)</f>
        <v>35</v>
      </c>
      <c r="B9432" t="str">
        <f>_xlfn.XLOOKUP(C9432,kamus!$B$2:$B$87,kamus!$D$2:$D$87,"dihapus",0,1)</f>
        <v>Mlati 1</v>
      </c>
      <c r="C9432" t="s">
        <v>240</v>
      </c>
      <c r="D9432">
        <f>_xlfn.XLOOKUP(C9432,kamus!$B$2:$B$87,kamus!$J$2:$J$87,"dihapus",0,1)</f>
        <v>1</v>
      </c>
      <c r="E9432">
        <f t="shared" si="1033"/>
        <v>1</v>
      </c>
      <c r="F9432" s="14">
        <v>45658</v>
      </c>
      <c r="G9432" s="1">
        <f t="shared" si="1034"/>
        <v>1</v>
      </c>
      <c r="H9432" s="1">
        <f t="shared" si="1035"/>
        <v>2025</v>
      </c>
      <c r="I9432">
        <v>0</v>
      </c>
      <c r="J9432">
        <v>4</v>
      </c>
      <c r="K9432">
        <f t="shared" si="1029"/>
        <v>4</v>
      </c>
      <c r="L9432">
        <v>18761</v>
      </c>
      <c r="M9432" s="6">
        <f t="shared" si="1030"/>
        <v>0</v>
      </c>
      <c r="N9432" s="6">
        <f t="shared" si="1031"/>
        <v>21.320825115931989</v>
      </c>
      <c r="O9432" s="6">
        <f t="shared" si="1032"/>
        <v>21.320825115931989</v>
      </c>
      <c r="Q9432">
        <f>_xlfn.XLOOKUP(C9432&amp;G9432&amp;H9432,covid!$E$2:$E$2184,covid!$D$2:$D$2184,0,0,1)</f>
        <v>0</v>
      </c>
    </row>
    <row r="9433" spans="1:17" x14ac:dyDescent="0.3">
      <c r="A9433">
        <f>_xlfn.XLOOKUP(C9433,kamus!$B$2:$B$87,kamus!$A$2:$A$87,0,0,1)</f>
        <v>34</v>
      </c>
      <c r="B9433" t="str">
        <f>_xlfn.XLOOKUP(C9433,kamus!$B$2:$B$87,kamus!$D$2:$D$87,"dihapus",0,1)</f>
        <v>Mlati 1</v>
      </c>
      <c r="C9433" t="s">
        <v>254</v>
      </c>
      <c r="D9433">
        <f>_xlfn.XLOOKUP(C9433,kamus!$B$2:$B$87,kamus!$J$2:$J$87,"dihapus",0,1)</f>
        <v>1</v>
      </c>
      <c r="E9433">
        <f t="shared" si="1033"/>
        <v>1</v>
      </c>
      <c r="F9433" s="14">
        <v>45658</v>
      </c>
      <c r="G9433" s="1">
        <f t="shared" si="1034"/>
        <v>1</v>
      </c>
      <c r="H9433" s="1">
        <f t="shared" si="1035"/>
        <v>2025</v>
      </c>
      <c r="I9433">
        <v>3</v>
      </c>
      <c r="J9433">
        <v>2</v>
      </c>
      <c r="K9433">
        <f t="shared" si="1029"/>
        <v>5</v>
      </c>
      <c r="L9433">
        <v>35111</v>
      </c>
      <c r="M9433" s="6">
        <f t="shared" si="1030"/>
        <v>8.5443308364899888</v>
      </c>
      <c r="N9433" s="6">
        <f t="shared" si="1031"/>
        <v>5.6962205576599931</v>
      </c>
      <c r="O9433" s="6">
        <f t="shared" si="1032"/>
        <v>14.24055139414998</v>
      </c>
      <c r="Q9433">
        <f>_xlfn.XLOOKUP(C9433&amp;G9433&amp;H9433,covid!$E$2:$E$2184,covid!$D$2:$D$2184,0,0,1)</f>
        <v>0</v>
      </c>
    </row>
    <row r="9434" spans="1:17" x14ac:dyDescent="0.3">
      <c r="A9434">
        <f>_xlfn.XLOOKUP(C9434,kamus!$B$2:$B$87,kamus!$A$2:$A$87,0,0,1)</f>
        <v>38</v>
      </c>
      <c r="B9434" t="str">
        <f>_xlfn.XLOOKUP(C9434,kamus!$B$2:$B$87,kamus!$D$2:$D$87,"dihapus",0,1)</f>
        <v>Mlati 2</v>
      </c>
      <c r="C9434" t="s">
        <v>258</v>
      </c>
      <c r="D9434">
        <f>_xlfn.XLOOKUP(C9434,kamus!$B$2:$B$87,kamus!$J$2:$J$87,"dihapus",0,1)</f>
        <v>0</v>
      </c>
      <c r="E9434">
        <f t="shared" si="1033"/>
        <v>0</v>
      </c>
      <c r="F9434" s="14">
        <v>45658</v>
      </c>
      <c r="G9434" s="1">
        <f t="shared" si="1034"/>
        <v>1</v>
      </c>
      <c r="H9434" s="1">
        <f t="shared" si="1035"/>
        <v>2025</v>
      </c>
      <c r="I9434">
        <v>4</v>
      </c>
      <c r="J9434">
        <v>11</v>
      </c>
      <c r="K9434">
        <f t="shared" si="1029"/>
        <v>15</v>
      </c>
      <c r="L9434">
        <v>16543</v>
      </c>
      <c r="M9434" s="6">
        <f t="shared" si="1030"/>
        <v>24.179411231336516</v>
      </c>
      <c r="N9434" s="6">
        <f t="shared" si="1031"/>
        <v>66.493380886175416</v>
      </c>
      <c r="O9434" s="6">
        <f t="shared" si="1032"/>
        <v>90.672792117511932</v>
      </c>
      <c r="Q9434">
        <f>_xlfn.XLOOKUP(C9434&amp;G9434&amp;H9434,covid!$E$2:$E$2184,covid!$D$2:$D$2184,0,0,1)</f>
        <v>0</v>
      </c>
    </row>
    <row r="9435" spans="1:17" x14ac:dyDescent="0.3">
      <c r="A9435">
        <f>_xlfn.XLOOKUP(C9435,kamus!$B$2:$B$87,kamus!$A$2:$A$87,0,0,1)</f>
        <v>36</v>
      </c>
      <c r="B9435" t="str">
        <f>_xlfn.XLOOKUP(C9435,kamus!$B$2:$B$87,kamus!$D$2:$D$87,"dihapus",0,1)</f>
        <v>Mlati 2</v>
      </c>
      <c r="C9435" t="s">
        <v>268</v>
      </c>
      <c r="D9435">
        <f>_xlfn.XLOOKUP(C9435,kamus!$B$2:$B$87,kamus!$J$2:$J$87,"dihapus",0,1)</f>
        <v>1</v>
      </c>
      <c r="E9435">
        <f t="shared" si="1033"/>
        <v>1</v>
      </c>
      <c r="F9435" s="14">
        <v>45658</v>
      </c>
      <c r="G9435" s="1">
        <f t="shared" si="1034"/>
        <v>1</v>
      </c>
      <c r="H9435" s="1">
        <f t="shared" si="1035"/>
        <v>2025</v>
      </c>
      <c r="I9435">
        <v>1</v>
      </c>
      <c r="J9435">
        <v>4</v>
      </c>
      <c r="K9435">
        <f t="shared" si="1029"/>
        <v>5</v>
      </c>
      <c r="L9435">
        <v>11450</v>
      </c>
      <c r="M9435" s="6">
        <f t="shared" si="1030"/>
        <v>8.7336244541484707</v>
      </c>
      <c r="N9435" s="6">
        <f t="shared" si="1031"/>
        <v>34.934497816593883</v>
      </c>
      <c r="O9435" s="6">
        <f t="shared" si="1032"/>
        <v>43.668122270742359</v>
      </c>
      <c r="Q9435">
        <f>_xlfn.XLOOKUP(C9435&amp;G9435&amp;H9435,covid!$E$2:$E$2184,covid!$D$2:$D$2184,0,0,1)</f>
        <v>0</v>
      </c>
    </row>
    <row r="9436" spans="1:17" x14ac:dyDescent="0.3">
      <c r="A9436">
        <f>_xlfn.XLOOKUP(C9436,kamus!$B$2:$B$87,kamus!$A$2:$A$87,0,0,1)</f>
        <v>37</v>
      </c>
      <c r="B9436" t="str">
        <f>_xlfn.XLOOKUP(C9436,kamus!$B$2:$B$87,kamus!$D$2:$D$87,"dihapus",0,1)</f>
        <v>Mlati 2</v>
      </c>
      <c r="C9436" t="s">
        <v>270</v>
      </c>
      <c r="D9436">
        <f>_xlfn.XLOOKUP(C9436,kamus!$B$2:$B$87,kamus!$J$2:$J$87,"dihapus",0,1)</f>
        <v>1</v>
      </c>
      <c r="E9436">
        <f t="shared" si="1033"/>
        <v>1</v>
      </c>
      <c r="F9436" s="14">
        <v>45658</v>
      </c>
      <c r="G9436" s="1">
        <f t="shared" si="1034"/>
        <v>1</v>
      </c>
      <c r="H9436" s="1">
        <f t="shared" si="1035"/>
        <v>2025</v>
      </c>
      <c r="I9436">
        <v>1</v>
      </c>
      <c r="J9436">
        <v>3</v>
      </c>
      <c r="K9436">
        <f t="shared" si="1029"/>
        <v>4</v>
      </c>
      <c r="L9436">
        <v>13603</v>
      </c>
      <c r="M9436" s="6">
        <f t="shared" si="1030"/>
        <v>7.351319561861354</v>
      </c>
      <c r="N9436" s="6">
        <f t="shared" si="1031"/>
        <v>22.053958685584064</v>
      </c>
      <c r="O9436" s="6">
        <f t="shared" si="1032"/>
        <v>29.405278247445416</v>
      </c>
      <c r="Q9436">
        <f>_xlfn.XLOOKUP(C9436&amp;G9436&amp;H9436,covid!$E$2:$E$2184,covid!$D$2:$D$2184,0,0,1)</f>
        <v>0</v>
      </c>
    </row>
    <row r="9437" spans="1:17" x14ac:dyDescent="0.3">
      <c r="A9437">
        <f>_xlfn.XLOOKUP(C9437,kamus!$B$2:$B$87,kamus!$A$2:$A$87,0,0,1)</f>
        <v>39</v>
      </c>
      <c r="B9437" t="str">
        <f>_xlfn.XLOOKUP(C9437,kamus!$B$2:$B$87,kamus!$D$2:$D$87,"dihapus",0,1)</f>
        <v>Moyudan</v>
      </c>
      <c r="C9437" t="s">
        <v>259</v>
      </c>
      <c r="D9437">
        <f>_xlfn.XLOOKUP(C9437,kamus!$B$2:$B$87,kamus!$J$2:$J$87,"dihapus",0,1)</f>
        <v>0</v>
      </c>
      <c r="E9437">
        <f t="shared" si="1033"/>
        <v>0</v>
      </c>
      <c r="F9437" s="14">
        <v>45658</v>
      </c>
      <c r="G9437" s="1">
        <f t="shared" si="1034"/>
        <v>1</v>
      </c>
      <c r="H9437" s="1">
        <f t="shared" si="1035"/>
        <v>2025</v>
      </c>
      <c r="I9437">
        <v>3</v>
      </c>
      <c r="J9437">
        <v>0</v>
      </c>
      <c r="K9437">
        <f t="shared" si="1029"/>
        <v>3</v>
      </c>
      <c r="L9437">
        <v>11796</v>
      </c>
      <c r="M9437" s="6">
        <f t="shared" si="1030"/>
        <v>25.4323499491353</v>
      </c>
      <c r="N9437" s="6">
        <f t="shared" si="1031"/>
        <v>0</v>
      </c>
      <c r="O9437" s="6">
        <f t="shared" si="1032"/>
        <v>25.4323499491353</v>
      </c>
      <c r="Q9437">
        <f>_xlfn.XLOOKUP(C9437&amp;G9437&amp;H9437,covid!$E$2:$E$2184,covid!$D$2:$D$2184,0,0,1)</f>
        <v>0</v>
      </c>
    </row>
    <row r="9438" spans="1:17" x14ac:dyDescent="0.3">
      <c r="A9438">
        <f>_xlfn.XLOOKUP(C9438,kamus!$B$2:$B$87,kamus!$A$2:$A$87,0,0,1)</f>
        <v>42</v>
      </c>
      <c r="B9438" t="str">
        <f>_xlfn.XLOOKUP(C9438,kamus!$B$2:$B$87,kamus!$D$2:$D$87,"dihapus",0,1)</f>
        <v>Moyudan</v>
      </c>
      <c r="C9438" t="s">
        <v>260</v>
      </c>
      <c r="D9438">
        <f>_xlfn.XLOOKUP(C9438,kamus!$B$2:$B$87,kamus!$J$2:$J$87,"dihapus",0,1)</f>
        <v>0</v>
      </c>
      <c r="E9438">
        <f t="shared" si="1033"/>
        <v>0</v>
      </c>
      <c r="F9438" s="14">
        <v>45658</v>
      </c>
      <c r="G9438" s="1">
        <f t="shared" si="1034"/>
        <v>1</v>
      </c>
      <c r="H9438" s="1">
        <f t="shared" si="1035"/>
        <v>2025</v>
      </c>
      <c r="I9438">
        <v>0</v>
      </c>
      <c r="J9438">
        <v>0</v>
      </c>
      <c r="K9438">
        <f t="shared" si="1029"/>
        <v>0</v>
      </c>
      <c r="L9438">
        <v>7149</v>
      </c>
      <c r="M9438" s="6">
        <f t="shared" si="1030"/>
        <v>0</v>
      </c>
      <c r="N9438" s="6">
        <f t="shared" si="1031"/>
        <v>0</v>
      </c>
      <c r="O9438" s="6">
        <f t="shared" si="1032"/>
        <v>0</v>
      </c>
      <c r="Q9438">
        <f>_xlfn.XLOOKUP(C9438&amp;G9438&amp;H9438,covid!$E$2:$E$2184,covid!$D$2:$D$2184,0,0,1)</f>
        <v>0</v>
      </c>
    </row>
    <row r="9439" spans="1:17" x14ac:dyDescent="0.3">
      <c r="A9439">
        <f>_xlfn.XLOOKUP(C9439,kamus!$B$2:$B$87,kamus!$A$2:$A$87,0,0,1)</f>
        <v>41</v>
      </c>
      <c r="B9439" t="str">
        <f>_xlfn.XLOOKUP(C9439,kamus!$B$2:$B$87,kamus!$D$2:$D$87,"dihapus",0,1)</f>
        <v>Moyudan</v>
      </c>
      <c r="C9439" t="s">
        <v>262</v>
      </c>
      <c r="D9439">
        <f>_xlfn.XLOOKUP(C9439,kamus!$B$2:$B$87,kamus!$J$2:$J$87,"dihapus",0,1)</f>
        <v>0</v>
      </c>
      <c r="E9439">
        <f t="shared" si="1033"/>
        <v>0</v>
      </c>
      <c r="F9439" s="14">
        <v>45658</v>
      </c>
      <c r="G9439" s="1">
        <f t="shared" si="1034"/>
        <v>1</v>
      </c>
      <c r="H9439" s="1">
        <f t="shared" si="1035"/>
        <v>2025</v>
      </c>
      <c r="I9439">
        <v>0</v>
      </c>
      <c r="J9439">
        <v>1</v>
      </c>
      <c r="K9439">
        <f t="shared" si="1029"/>
        <v>1</v>
      </c>
      <c r="L9439">
        <v>6661</v>
      </c>
      <c r="M9439" s="6">
        <f t="shared" si="1030"/>
        <v>0</v>
      </c>
      <c r="N9439" s="6">
        <f t="shared" si="1031"/>
        <v>15.012760846719713</v>
      </c>
      <c r="O9439" s="6">
        <f t="shared" si="1032"/>
        <v>15.012760846719713</v>
      </c>
      <c r="Q9439">
        <f>_xlfn.XLOOKUP(C9439&amp;G9439&amp;H9439,covid!$E$2:$E$2184,covid!$D$2:$D$2184,0,0,1)</f>
        <v>0</v>
      </c>
    </row>
    <row r="9440" spans="1:17" x14ac:dyDescent="0.3">
      <c r="A9440">
        <f>_xlfn.XLOOKUP(C9440,kamus!$B$2:$B$87,kamus!$A$2:$A$87,0,0,1)</f>
        <v>40</v>
      </c>
      <c r="B9440" t="str">
        <f>_xlfn.XLOOKUP(C9440,kamus!$B$2:$B$87,kamus!$D$2:$D$87,"dihapus",0,1)</f>
        <v>Moyudan</v>
      </c>
      <c r="C9440" t="s">
        <v>264</v>
      </c>
      <c r="D9440">
        <f>_xlfn.XLOOKUP(C9440,kamus!$B$2:$B$87,kamus!$J$2:$J$87,"dihapus",0,1)</f>
        <v>0</v>
      </c>
      <c r="E9440">
        <f t="shared" si="1033"/>
        <v>0</v>
      </c>
      <c r="F9440" s="14">
        <v>45658</v>
      </c>
      <c r="G9440" s="1">
        <f t="shared" si="1034"/>
        <v>1</v>
      </c>
      <c r="H9440" s="1">
        <f t="shared" si="1035"/>
        <v>2025</v>
      </c>
      <c r="I9440">
        <v>1</v>
      </c>
      <c r="J9440">
        <v>0</v>
      </c>
      <c r="K9440">
        <f t="shared" si="1029"/>
        <v>1</v>
      </c>
      <c r="L9440">
        <v>8292</v>
      </c>
      <c r="M9440" s="6">
        <f t="shared" si="1030"/>
        <v>12.059816690786301</v>
      </c>
      <c r="N9440" s="6">
        <f t="shared" si="1031"/>
        <v>0</v>
      </c>
      <c r="O9440" s="6">
        <f t="shared" si="1032"/>
        <v>12.059816690786301</v>
      </c>
      <c r="Q9440">
        <f>_xlfn.XLOOKUP(C9440&amp;G9440&amp;H9440,covid!$E$2:$E$2184,covid!$D$2:$D$2184,0,0,1)</f>
        <v>0</v>
      </c>
    </row>
    <row r="9441" spans="1:17" x14ac:dyDescent="0.3">
      <c r="A9441">
        <f>_xlfn.XLOOKUP(C9441,kamus!$B$2:$B$87,kamus!$A$2:$A$87,0,0,1)</f>
        <v>43</v>
      </c>
      <c r="B9441" t="str">
        <f>_xlfn.XLOOKUP(C9441,kamus!$B$2:$B$87,kamus!$D$2:$D$87,"dihapus",0,1)</f>
        <v>Ngaglik 1</v>
      </c>
      <c r="C9441" t="s">
        <v>228</v>
      </c>
      <c r="D9441">
        <f>_xlfn.XLOOKUP(C9441,kamus!$B$2:$B$87,kamus!$J$2:$J$87,"dihapus",0,1)</f>
        <v>1</v>
      </c>
      <c r="E9441">
        <f t="shared" si="1033"/>
        <v>1</v>
      </c>
      <c r="F9441" s="14">
        <v>45658</v>
      </c>
      <c r="G9441" s="1">
        <f t="shared" si="1034"/>
        <v>1</v>
      </c>
      <c r="H9441" s="1">
        <f t="shared" si="1035"/>
        <v>2025</v>
      </c>
      <c r="I9441">
        <v>2</v>
      </c>
      <c r="J9441">
        <v>1</v>
      </c>
      <c r="K9441">
        <f t="shared" si="1029"/>
        <v>3</v>
      </c>
      <c r="L9441">
        <v>12621</v>
      </c>
      <c r="M9441" s="6">
        <f t="shared" si="1030"/>
        <v>15.846604864907693</v>
      </c>
      <c r="N9441" s="6">
        <f t="shared" si="1031"/>
        <v>7.9233024324538466</v>
      </c>
      <c r="O9441" s="6">
        <f t="shared" si="1032"/>
        <v>23.769907297361538</v>
      </c>
      <c r="Q9441">
        <f>_xlfn.XLOOKUP(C9441&amp;G9441&amp;H9441,covid!$E$2:$E$2184,covid!$D$2:$D$2184,0,0,1)</f>
        <v>0</v>
      </c>
    </row>
    <row r="9442" spans="1:17" x14ac:dyDescent="0.3">
      <c r="A9442">
        <f>_xlfn.XLOOKUP(C9442,kamus!$B$2:$B$87,kamus!$A$2:$A$87,0,0,1)</f>
        <v>44</v>
      </c>
      <c r="B9442" t="str">
        <f>_xlfn.XLOOKUP(C9442,kamus!$B$2:$B$87,kamus!$D$2:$D$87,"dihapus",0,1)</f>
        <v>Ngaglik 1</v>
      </c>
      <c r="C9442" t="s">
        <v>237</v>
      </c>
      <c r="D9442">
        <f>_xlfn.XLOOKUP(C9442,kamus!$B$2:$B$87,kamus!$J$2:$J$87,"dihapus",0,1)</f>
        <v>1</v>
      </c>
      <c r="E9442">
        <f t="shared" si="1033"/>
        <v>1</v>
      </c>
      <c r="F9442" s="14">
        <v>45658</v>
      </c>
      <c r="G9442" s="1">
        <f t="shared" si="1034"/>
        <v>1</v>
      </c>
      <c r="H9442" s="1">
        <f t="shared" si="1035"/>
        <v>2025</v>
      </c>
      <c r="I9442">
        <v>4</v>
      </c>
      <c r="J9442">
        <v>6</v>
      </c>
      <c r="K9442">
        <f t="shared" si="1029"/>
        <v>10</v>
      </c>
      <c r="L9442">
        <v>21789</v>
      </c>
      <c r="M9442" s="6">
        <f t="shared" si="1030"/>
        <v>18.35788700720547</v>
      </c>
      <c r="N9442" s="6">
        <f t="shared" si="1031"/>
        <v>27.536830510808205</v>
      </c>
      <c r="O9442" s="6">
        <f t="shared" si="1032"/>
        <v>45.894717518013678</v>
      </c>
      <c r="Q9442">
        <f>_xlfn.XLOOKUP(C9442&amp;G9442&amp;H9442,covid!$E$2:$E$2184,covid!$D$2:$D$2184,0,0,1)</f>
        <v>0</v>
      </c>
    </row>
    <row r="9443" spans="1:17" x14ac:dyDescent="0.3">
      <c r="A9443">
        <f>_xlfn.XLOOKUP(C9443,kamus!$B$2:$B$87,kamus!$A$2:$A$87,0,0,1)</f>
        <v>45</v>
      </c>
      <c r="B9443" t="str">
        <f>_xlfn.XLOOKUP(C9443,kamus!$B$2:$B$87,kamus!$D$2:$D$87,"dihapus",0,1)</f>
        <v>Ngaglik 1</v>
      </c>
      <c r="C9443" t="s">
        <v>255</v>
      </c>
      <c r="D9443">
        <f>_xlfn.XLOOKUP(C9443,kamus!$B$2:$B$87,kamus!$J$2:$J$87,"dihapus",0,1)</f>
        <v>1</v>
      </c>
      <c r="E9443">
        <f t="shared" si="1033"/>
        <v>1</v>
      </c>
      <c r="F9443" s="14">
        <v>45658</v>
      </c>
      <c r="G9443" s="1">
        <f t="shared" si="1034"/>
        <v>1</v>
      </c>
      <c r="H9443" s="1">
        <f t="shared" si="1035"/>
        <v>2025</v>
      </c>
      <c r="I9443">
        <v>2</v>
      </c>
      <c r="J9443">
        <v>0</v>
      </c>
      <c r="K9443">
        <f t="shared" si="1029"/>
        <v>2</v>
      </c>
      <c r="L9443">
        <v>19662</v>
      </c>
      <c r="M9443" s="6">
        <f t="shared" si="1030"/>
        <v>10.171905197843556</v>
      </c>
      <c r="N9443" s="6">
        <f t="shared" si="1031"/>
        <v>0</v>
      </c>
      <c r="O9443" s="6">
        <f t="shared" si="1032"/>
        <v>10.171905197843556</v>
      </c>
      <c r="Q9443">
        <f>_xlfn.XLOOKUP(C9443&amp;G9443&amp;H9443,covid!$E$2:$E$2184,covid!$D$2:$D$2184,0,0,1)</f>
        <v>0</v>
      </c>
    </row>
    <row r="9444" spans="1:17" x14ac:dyDescent="0.3">
      <c r="A9444">
        <f>_xlfn.XLOOKUP(C9444,kamus!$B$2:$B$87,kamus!$A$2:$A$87,0,0,1)</f>
        <v>48</v>
      </c>
      <c r="B9444" t="str">
        <f>_xlfn.XLOOKUP(C9444,kamus!$B$2:$B$87,kamus!$D$2:$D$87,"dihapus",0,1)</f>
        <v>Ngaglik 2</v>
      </c>
      <c r="C9444" t="s">
        <v>208</v>
      </c>
      <c r="D9444">
        <f>_xlfn.XLOOKUP(C9444,kamus!$B$2:$B$87,kamus!$J$2:$J$87,"dihapus",0,1)</f>
        <v>1</v>
      </c>
      <c r="E9444">
        <f t="shared" si="1033"/>
        <v>1</v>
      </c>
      <c r="F9444" s="14">
        <v>45658</v>
      </c>
      <c r="G9444" s="1">
        <f t="shared" si="1034"/>
        <v>1</v>
      </c>
      <c r="H9444" s="1">
        <f t="shared" si="1035"/>
        <v>2025</v>
      </c>
      <c r="I9444">
        <v>1</v>
      </c>
      <c r="J9444">
        <v>1</v>
      </c>
      <c r="K9444">
        <f t="shared" si="1029"/>
        <v>2</v>
      </c>
      <c r="L9444">
        <v>10378</v>
      </c>
      <c r="M9444" s="6">
        <f t="shared" si="1030"/>
        <v>9.6357679707072652</v>
      </c>
      <c r="N9444" s="6">
        <f t="shared" si="1031"/>
        <v>9.6357679707072652</v>
      </c>
      <c r="O9444" s="6">
        <f t="shared" si="1032"/>
        <v>19.27153594141453</v>
      </c>
      <c r="Q9444">
        <f>_xlfn.XLOOKUP(C9444&amp;G9444&amp;H9444,covid!$E$2:$E$2184,covid!$D$2:$D$2184,0,0,1)</f>
        <v>0</v>
      </c>
    </row>
    <row r="9445" spans="1:17" x14ac:dyDescent="0.3">
      <c r="A9445">
        <f>_xlfn.XLOOKUP(C9445,kamus!$B$2:$B$87,kamus!$A$2:$A$87,0,0,1)</f>
        <v>47</v>
      </c>
      <c r="B9445" t="str">
        <f>_xlfn.XLOOKUP(C9445,kamus!$B$2:$B$87,kamus!$D$2:$D$87,"dihapus",0,1)</f>
        <v>Ngaglik 2</v>
      </c>
      <c r="C9445" t="s">
        <v>238</v>
      </c>
      <c r="D9445">
        <f>_xlfn.XLOOKUP(C9445,kamus!$B$2:$B$87,kamus!$J$2:$J$87,"dihapus",0,1)</f>
        <v>1</v>
      </c>
      <c r="E9445">
        <f t="shared" si="1033"/>
        <v>1</v>
      </c>
      <c r="F9445" s="14">
        <v>45658</v>
      </c>
      <c r="G9445" s="1">
        <f t="shared" si="1034"/>
        <v>1</v>
      </c>
      <c r="H9445" s="1">
        <f t="shared" si="1035"/>
        <v>2025</v>
      </c>
      <c r="I9445">
        <v>1</v>
      </c>
      <c r="J9445">
        <v>3</v>
      </c>
      <c r="K9445">
        <f t="shared" si="1029"/>
        <v>4</v>
      </c>
      <c r="L9445">
        <v>22219</v>
      </c>
      <c r="M9445" s="6">
        <f t="shared" si="1030"/>
        <v>4.5006525946262208</v>
      </c>
      <c r="N9445" s="6">
        <f t="shared" si="1031"/>
        <v>13.501957783878661</v>
      </c>
      <c r="O9445" s="6">
        <f t="shared" si="1032"/>
        <v>18.002610378504883</v>
      </c>
      <c r="Q9445">
        <f>_xlfn.XLOOKUP(C9445&amp;G9445&amp;H9445,covid!$E$2:$E$2184,covid!$D$2:$D$2184,0,0,1)</f>
        <v>0</v>
      </c>
    </row>
    <row r="9446" spans="1:17" x14ac:dyDescent="0.3">
      <c r="A9446">
        <f>_xlfn.XLOOKUP(C9446,kamus!$B$2:$B$87,kamus!$A$2:$A$87,0,0,1)</f>
        <v>46</v>
      </c>
      <c r="B9446" t="str">
        <f>_xlfn.XLOOKUP(C9446,kamus!$B$2:$B$87,kamus!$D$2:$D$87,"dihapus",0,1)</f>
        <v>Ngaglik 2</v>
      </c>
      <c r="C9446" t="s">
        <v>257</v>
      </c>
      <c r="D9446">
        <f>_xlfn.XLOOKUP(C9446,kamus!$B$2:$B$87,kamus!$J$2:$J$87,"dihapus",0,1)</f>
        <v>1</v>
      </c>
      <c r="E9446">
        <f t="shared" si="1033"/>
        <v>1</v>
      </c>
      <c r="F9446" s="14">
        <v>45658</v>
      </c>
      <c r="G9446" s="1">
        <f t="shared" si="1034"/>
        <v>1</v>
      </c>
      <c r="H9446" s="1">
        <f t="shared" si="1035"/>
        <v>2025</v>
      </c>
      <c r="I9446">
        <v>0</v>
      </c>
      <c r="J9446">
        <v>0</v>
      </c>
      <c r="K9446">
        <f t="shared" si="1029"/>
        <v>0</v>
      </c>
      <c r="L9446">
        <v>16798</v>
      </c>
      <c r="M9446" s="6">
        <f t="shared" si="1030"/>
        <v>0</v>
      </c>
      <c r="N9446" s="6">
        <f t="shared" si="1031"/>
        <v>0</v>
      </c>
      <c r="O9446" s="6">
        <f t="shared" si="1032"/>
        <v>0</v>
      </c>
      <c r="Q9446">
        <f>_xlfn.XLOOKUP(C9446&amp;G9446&amp;H9446,covid!$E$2:$E$2184,covid!$D$2:$D$2184,0,0,1)</f>
        <v>0</v>
      </c>
    </row>
    <row r="9447" spans="1:17" x14ac:dyDescent="0.3">
      <c r="A9447">
        <f>_xlfn.XLOOKUP(C9447,kamus!$B$2:$B$87,kamus!$A$2:$A$87,0,0,1)</f>
        <v>50</v>
      </c>
      <c r="B9447" t="str">
        <f>_xlfn.XLOOKUP(C9447,kamus!$B$2:$B$87,kamus!$D$2:$D$87,"dihapus",0,1)</f>
        <v>Ngemplak 1</v>
      </c>
      <c r="C9447" t="s">
        <v>202</v>
      </c>
      <c r="D9447">
        <f>_xlfn.XLOOKUP(C9447,kamus!$B$2:$B$87,kamus!$J$2:$J$87,"dihapus",0,1)</f>
        <v>0</v>
      </c>
      <c r="E9447">
        <f t="shared" si="1033"/>
        <v>0</v>
      </c>
      <c r="F9447" s="14">
        <v>45658</v>
      </c>
      <c r="G9447" s="1">
        <f t="shared" si="1034"/>
        <v>1</v>
      </c>
      <c r="H9447" s="1">
        <f t="shared" si="1035"/>
        <v>2025</v>
      </c>
      <c r="I9447">
        <v>1</v>
      </c>
      <c r="J9447">
        <v>2</v>
      </c>
      <c r="K9447">
        <f t="shared" si="1029"/>
        <v>3</v>
      </c>
      <c r="L9447">
        <v>7935</v>
      </c>
      <c r="M9447" s="6">
        <f t="shared" si="1030"/>
        <v>12.60239445494644</v>
      </c>
      <c r="N9447" s="6">
        <f t="shared" si="1031"/>
        <v>25.20478890989288</v>
      </c>
      <c r="O9447" s="6">
        <f t="shared" si="1032"/>
        <v>37.807183364839318</v>
      </c>
      <c r="Q9447">
        <f>_xlfn.XLOOKUP(C9447&amp;G9447&amp;H9447,covid!$E$2:$E$2184,covid!$D$2:$D$2184,0,0,1)</f>
        <v>0</v>
      </c>
    </row>
    <row r="9448" spans="1:17" x14ac:dyDescent="0.3">
      <c r="A9448">
        <f>_xlfn.XLOOKUP(C9448,kamus!$B$2:$B$87,kamus!$A$2:$A$87,0,0,1)</f>
        <v>51</v>
      </c>
      <c r="B9448" t="str">
        <f>_xlfn.XLOOKUP(C9448,kamus!$B$2:$B$87,kamus!$D$2:$D$87,"dihapus",0,1)</f>
        <v>Ngemplak 1</v>
      </c>
      <c r="C9448" t="s">
        <v>256</v>
      </c>
      <c r="D9448">
        <f>_xlfn.XLOOKUP(C9448,kamus!$B$2:$B$87,kamus!$J$2:$J$87,"dihapus",0,1)</f>
        <v>0</v>
      </c>
      <c r="E9448">
        <f t="shared" si="1033"/>
        <v>0</v>
      </c>
      <c r="F9448" s="14">
        <v>45658</v>
      </c>
      <c r="G9448" s="1">
        <f t="shared" si="1034"/>
        <v>1</v>
      </c>
      <c r="H9448" s="1">
        <f t="shared" si="1035"/>
        <v>2025</v>
      </c>
      <c r="I9448">
        <v>0</v>
      </c>
      <c r="J9448">
        <v>9</v>
      </c>
      <c r="K9448">
        <f t="shared" si="1029"/>
        <v>9</v>
      </c>
      <c r="L9448">
        <v>8154</v>
      </c>
      <c r="M9448" s="6">
        <f t="shared" si="1030"/>
        <v>0</v>
      </c>
      <c r="N9448" s="6">
        <f t="shared" si="1031"/>
        <v>110.37527593818984</v>
      </c>
      <c r="O9448" s="6">
        <f t="shared" si="1032"/>
        <v>110.37527593818984</v>
      </c>
      <c r="Q9448">
        <f>_xlfn.XLOOKUP(C9448&amp;G9448&amp;H9448,covid!$E$2:$E$2184,covid!$D$2:$D$2184,0,0,1)</f>
        <v>0</v>
      </c>
    </row>
    <row r="9449" spans="1:17" x14ac:dyDescent="0.3">
      <c r="A9449">
        <f>_xlfn.XLOOKUP(C9449,kamus!$B$2:$B$87,kamus!$A$2:$A$87,0,0,1)</f>
        <v>49</v>
      </c>
      <c r="B9449" t="str">
        <f>_xlfn.XLOOKUP(C9449,kamus!$B$2:$B$87,kamus!$D$2:$D$87,"dihapus",0,1)</f>
        <v>Ngemplak 1</v>
      </c>
      <c r="C9449" t="s">
        <v>276</v>
      </c>
      <c r="D9449">
        <f>_xlfn.XLOOKUP(C9449,kamus!$B$2:$B$87,kamus!$J$2:$J$87,"dihapus",0,1)</f>
        <v>1</v>
      </c>
      <c r="E9449">
        <f t="shared" si="1033"/>
        <v>1</v>
      </c>
      <c r="F9449" s="14">
        <v>45658</v>
      </c>
      <c r="G9449" s="1">
        <f t="shared" si="1034"/>
        <v>1</v>
      </c>
      <c r="H9449" s="1">
        <f t="shared" si="1035"/>
        <v>2025</v>
      </c>
      <c r="I9449">
        <v>2</v>
      </c>
      <c r="J9449">
        <v>3</v>
      </c>
      <c r="K9449">
        <f t="shared" si="1029"/>
        <v>5</v>
      </c>
      <c r="L9449">
        <v>9633</v>
      </c>
      <c r="M9449" s="6">
        <f t="shared" si="1030"/>
        <v>20.761964081802137</v>
      </c>
      <c r="N9449" s="6">
        <f t="shared" si="1031"/>
        <v>31.142946122703211</v>
      </c>
      <c r="O9449" s="6">
        <f t="shared" si="1032"/>
        <v>51.904910204505342</v>
      </c>
      <c r="Q9449">
        <f>_xlfn.XLOOKUP(C9449&amp;G9449&amp;H9449,covid!$E$2:$E$2184,covid!$D$2:$D$2184,0,0,1)</f>
        <v>0</v>
      </c>
    </row>
    <row r="9450" spans="1:17" x14ac:dyDescent="0.3">
      <c r="A9450">
        <f>_xlfn.XLOOKUP(C9450,kamus!$B$2:$B$87,kamus!$A$2:$A$87,0,0,1)</f>
        <v>52</v>
      </c>
      <c r="B9450" t="str">
        <f>_xlfn.XLOOKUP(C9450,kamus!$B$2:$B$87,kamus!$D$2:$D$87,"dihapus",0,1)</f>
        <v>Ngemplak 2</v>
      </c>
      <c r="C9450" t="s">
        <v>277</v>
      </c>
      <c r="D9450">
        <f>_xlfn.XLOOKUP(C9450,kamus!$B$2:$B$87,kamus!$J$2:$J$87,"dihapus",0,1)</f>
        <v>1</v>
      </c>
      <c r="E9450">
        <f t="shared" si="1033"/>
        <v>1</v>
      </c>
      <c r="F9450" s="14">
        <v>45658</v>
      </c>
      <c r="G9450" s="1">
        <f t="shared" si="1034"/>
        <v>1</v>
      </c>
      <c r="H9450" s="1">
        <f t="shared" si="1035"/>
        <v>2025</v>
      </c>
      <c r="I9450">
        <v>0</v>
      </c>
      <c r="J9450">
        <v>4</v>
      </c>
      <c r="K9450">
        <f t="shared" si="1029"/>
        <v>4</v>
      </c>
      <c r="L9450">
        <v>31427</v>
      </c>
      <c r="M9450" s="6">
        <f t="shared" si="1030"/>
        <v>0</v>
      </c>
      <c r="N9450" s="6">
        <f t="shared" si="1031"/>
        <v>12.727909122728864</v>
      </c>
      <c r="O9450" s="6">
        <f t="shared" si="1032"/>
        <v>12.727909122728864</v>
      </c>
      <c r="Q9450">
        <f>_xlfn.XLOOKUP(C9450&amp;G9450&amp;H9450,covid!$E$2:$E$2184,covid!$D$2:$D$2184,0,0,1)</f>
        <v>0</v>
      </c>
    </row>
    <row r="9451" spans="1:17" x14ac:dyDescent="0.3">
      <c r="A9451">
        <f>_xlfn.XLOOKUP(C9451,kamus!$B$2:$B$87,kamus!$A$2:$A$87,0,0,1)</f>
        <v>53</v>
      </c>
      <c r="B9451" t="str">
        <f>_xlfn.XLOOKUP(C9451,kamus!$B$2:$B$87,kamus!$D$2:$D$87,"dihapus",0,1)</f>
        <v>Ngemplak 2</v>
      </c>
      <c r="C9451" t="s">
        <v>278</v>
      </c>
      <c r="D9451">
        <f>_xlfn.XLOOKUP(C9451,kamus!$B$2:$B$87,kamus!$J$2:$J$87,"dihapus",0,1)</f>
        <v>0</v>
      </c>
      <c r="E9451">
        <f t="shared" si="1033"/>
        <v>0</v>
      </c>
      <c r="F9451" s="14">
        <v>45658</v>
      </c>
      <c r="G9451" s="1">
        <f t="shared" si="1034"/>
        <v>1</v>
      </c>
      <c r="H9451" s="1">
        <f t="shared" si="1035"/>
        <v>2025</v>
      </c>
      <c r="I9451">
        <v>3</v>
      </c>
      <c r="J9451">
        <v>11</v>
      </c>
      <c r="K9451">
        <f t="shared" si="1029"/>
        <v>14</v>
      </c>
      <c r="L9451">
        <v>8835</v>
      </c>
      <c r="M9451" s="6">
        <f t="shared" si="1030"/>
        <v>33.955857385398986</v>
      </c>
      <c r="N9451" s="6">
        <f t="shared" si="1031"/>
        <v>124.50481041312959</v>
      </c>
      <c r="O9451" s="6">
        <f t="shared" si="1032"/>
        <v>158.46066779852859</v>
      </c>
      <c r="Q9451">
        <f>_xlfn.XLOOKUP(C9451&amp;G9451&amp;H9451,covid!$E$2:$E$2184,covid!$D$2:$D$2184,0,0,1)</f>
        <v>0</v>
      </c>
    </row>
    <row r="9452" spans="1:17" x14ac:dyDescent="0.3">
      <c r="A9452">
        <f>_xlfn.XLOOKUP(C9452,kamus!$B$2:$B$87,kamus!$A$2:$A$87,0,0,1)</f>
        <v>57</v>
      </c>
      <c r="B9452" t="str">
        <f>_xlfn.XLOOKUP(C9452,kamus!$B$2:$B$87,kamus!$D$2:$D$87,"dihapus",0,1)</f>
        <v>Pakem</v>
      </c>
      <c r="C9452" t="s">
        <v>204</v>
      </c>
      <c r="D9452">
        <f>_xlfn.XLOOKUP(C9452,kamus!$B$2:$B$87,kamus!$J$2:$J$87,"dihapus",0,1)</f>
        <v>0</v>
      </c>
      <c r="E9452">
        <f t="shared" si="1033"/>
        <v>0</v>
      </c>
      <c r="F9452" s="14">
        <v>45658</v>
      </c>
      <c r="G9452" s="1">
        <f t="shared" si="1034"/>
        <v>1</v>
      </c>
      <c r="H9452" s="1">
        <f t="shared" si="1035"/>
        <v>2025</v>
      </c>
      <c r="I9452">
        <v>0</v>
      </c>
      <c r="J9452">
        <v>1</v>
      </c>
      <c r="K9452">
        <f t="shared" si="1029"/>
        <v>1</v>
      </c>
      <c r="L9452">
        <v>6819</v>
      </c>
      <c r="M9452" s="6">
        <f t="shared" si="1030"/>
        <v>0</v>
      </c>
      <c r="N9452" s="6">
        <f t="shared" si="1031"/>
        <v>14.664906877841325</v>
      </c>
      <c r="O9452" s="6">
        <f t="shared" si="1032"/>
        <v>14.664906877841325</v>
      </c>
      <c r="Q9452">
        <f>_xlfn.XLOOKUP(C9452&amp;G9452&amp;H9452,covid!$E$2:$E$2184,covid!$D$2:$D$2184,0,0,1)</f>
        <v>0</v>
      </c>
    </row>
    <row r="9453" spans="1:17" x14ac:dyDescent="0.3">
      <c r="A9453">
        <f>_xlfn.XLOOKUP(C9453,kamus!$B$2:$B$87,kamus!$A$2:$A$87,0,0,1)</f>
        <v>54</v>
      </c>
      <c r="B9453" t="str">
        <f>_xlfn.XLOOKUP(C9453,kamus!$B$2:$B$87,kamus!$D$2:$D$87,"dihapus",0,1)</f>
        <v>Pakem</v>
      </c>
      <c r="C9453" t="s">
        <v>213</v>
      </c>
      <c r="D9453">
        <f>_xlfn.XLOOKUP(C9453,kamus!$B$2:$B$87,kamus!$J$2:$J$87,"dihapus",0,1)</f>
        <v>0</v>
      </c>
      <c r="E9453">
        <f t="shared" si="1033"/>
        <v>0</v>
      </c>
      <c r="F9453" s="14">
        <v>45658</v>
      </c>
      <c r="G9453" s="1">
        <f t="shared" si="1034"/>
        <v>1</v>
      </c>
      <c r="H9453" s="1">
        <f t="shared" si="1035"/>
        <v>2025</v>
      </c>
      <c r="I9453">
        <v>0</v>
      </c>
      <c r="J9453">
        <v>0</v>
      </c>
      <c r="K9453">
        <f t="shared" si="1029"/>
        <v>0</v>
      </c>
      <c r="L9453">
        <v>9099</v>
      </c>
      <c r="M9453" s="6">
        <f t="shared" si="1030"/>
        <v>0</v>
      </c>
      <c r="N9453" s="6">
        <f t="shared" si="1031"/>
        <v>0</v>
      </c>
      <c r="O9453" s="6">
        <f t="shared" si="1032"/>
        <v>0</v>
      </c>
      <c r="Q9453">
        <f>_xlfn.XLOOKUP(C9453&amp;G9453&amp;H9453,covid!$E$2:$E$2184,covid!$D$2:$D$2184,0,0,1)</f>
        <v>0</v>
      </c>
    </row>
    <row r="9454" spans="1:17" x14ac:dyDescent="0.3">
      <c r="A9454">
        <f>_xlfn.XLOOKUP(C9454,kamus!$B$2:$B$87,kamus!$A$2:$A$87,0,0,1)</f>
        <v>56</v>
      </c>
      <c r="B9454" t="str">
        <f>_xlfn.XLOOKUP(C9454,kamus!$B$2:$B$87,kamus!$D$2:$D$87,"dihapus",0,1)</f>
        <v>Pakem</v>
      </c>
      <c r="C9454" t="s">
        <v>214</v>
      </c>
      <c r="D9454">
        <f>_xlfn.XLOOKUP(C9454,kamus!$B$2:$B$87,kamus!$J$2:$J$87,"dihapus",0,1)</f>
        <v>1</v>
      </c>
      <c r="E9454">
        <f t="shared" si="1033"/>
        <v>1</v>
      </c>
      <c r="F9454" s="14">
        <v>45658</v>
      </c>
      <c r="G9454" s="1">
        <f t="shared" si="1034"/>
        <v>1</v>
      </c>
      <c r="H9454" s="1">
        <f t="shared" si="1035"/>
        <v>2025</v>
      </c>
      <c r="I9454">
        <v>2</v>
      </c>
      <c r="J9454">
        <v>0</v>
      </c>
      <c r="K9454">
        <f t="shared" si="1029"/>
        <v>2</v>
      </c>
      <c r="L9454">
        <v>6667</v>
      </c>
      <c r="M9454" s="6">
        <f t="shared" si="1030"/>
        <v>29.998500074996251</v>
      </c>
      <c r="N9454" s="6">
        <f t="shared" si="1031"/>
        <v>0</v>
      </c>
      <c r="O9454" s="6">
        <f t="shared" si="1032"/>
        <v>29.998500074996251</v>
      </c>
      <c r="Q9454">
        <f>_xlfn.XLOOKUP(C9454&amp;G9454&amp;H9454,covid!$E$2:$E$2184,covid!$D$2:$D$2184,0,0,1)</f>
        <v>0</v>
      </c>
    </row>
    <row r="9455" spans="1:17" x14ac:dyDescent="0.3">
      <c r="A9455">
        <f>_xlfn.XLOOKUP(C9455,kamus!$B$2:$B$87,kamus!$A$2:$A$87,0,0,1)</f>
        <v>58</v>
      </c>
      <c r="B9455" t="str">
        <f>_xlfn.XLOOKUP(C9455,kamus!$B$2:$B$87,kamus!$D$2:$D$87,"dihapus",0,1)</f>
        <v>Pakem</v>
      </c>
      <c r="C9455" t="s">
        <v>231</v>
      </c>
      <c r="D9455">
        <f>_xlfn.XLOOKUP(C9455,kamus!$B$2:$B$87,kamus!$J$2:$J$87,"dihapus",0,1)</f>
        <v>0</v>
      </c>
      <c r="E9455">
        <f t="shared" si="1033"/>
        <v>0</v>
      </c>
      <c r="F9455" s="14">
        <v>45658</v>
      </c>
      <c r="G9455" s="1">
        <f t="shared" si="1034"/>
        <v>1</v>
      </c>
      <c r="H9455" s="1">
        <f t="shared" si="1035"/>
        <v>2025</v>
      </c>
      <c r="I9455">
        <v>1</v>
      </c>
      <c r="J9455">
        <v>0</v>
      </c>
      <c r="K9455">
        <f t="shared" si="1029"/>
        <v>1</v>
      </c>
      <c r="L9455">
        <v>6886</v>
      </c>
      <c r="M9455" s="6">
        <f t="shared" si="1030"/>
        <v>14.522218995062445</v>
      </c>
      <c r="N9455" s="6">
        <f t="shared" si="1031"/>
        <v>0</v>
      </c>
      <c r="O9455" s="6">
        <f t="shared" si="1032"/>
        <v>14.522218995062445</v>
      </c>
      <c r="Q9455">
        <f>_xlfn.XLOOKUP(C9455&amp;G9455&amp;H9455,covid!$E$2:$E$2184,covid!$D$2:$D$2184,0,0,1)</f>
        <v>0</v>
      </c>
    </row>
    <row r="9456" spans="1:17" x14ac:dyDescent="0.3">
      <c r="A9456">
        <f>_xlfn.XLOOKUP(C9456,kamus!$B$2:$B$87,kamus!$A$2:$A$87,0,0,1)</f>
        <v>55</v>
      </c>
      <c r="B9456" t="str">
        <f>_xlfn.XLOOKUP(C9456,kamus!$B$2:$B$87,kamus!$D$2:$D$87,"dihapus",0,1)</f>
        <v>Pakem</v>
      </c>
      <c r="C9456" t="s">
        <v>234</v>
      </c>
      <c r="D9456">
        <f>_xlfn.XLOOKUP(C9456,kamus!$B$2:$B$87,kamus!$J$2:$J$87,"dihapus",0,1)</f>
        <v>0</v>
      </c>
      <c r="E9456">
        <f t="shared" si="1033"/>
        <v>0</v>
      </c>
      <c r="F9456" s="14">
        <v>45658</v>
      </c>
      <c r="G9456" s="1">
        <f t="shared" si="1034"/>
        <v>1</v>
      </c>
      <c r="H9456" s="1">
        <f t="shared" si="1035"/>
        <v>2025</v>
      </c>
      <c r="I9456">
        <v>1</v>
      </c>
      <c r="J9456">
        <v>1</v>
      </c>
      <c r="K9456">
        <f t="shared" si="1029"/>
        <v>2</v>
      </c>
      <c r="L9456">
        <v>9826</v>
      </c>
      <c r="M9456" s="6">
        <f t="shared" si="1030"/>
        <v>10.17708121310808</v>
      </c>
      <c r="N9456" s="6">
        <f t="shared" si="1031"/>
        <v>10.17708121310808</v>
      </c>
      <c r="O9456" s="6">
        <f t="shared" si="1032"/>
        <v>20.35416242621616</v>
      </c>
      <c r="Q9456">
        <f>_xlfn.XLOOKUP(C9456&amp;G9456&amp;H9456,covid!$E$2:$E$2184,covid!$D$2:$D$2184,0,0,1)</f>
        <v>0</v>
      </c>
    </row>
    <row r="9457" spans="1:17" x14ac:dyDescent="0.3">
      <c r="A9457">
        <f>_xlfn.XLOOKUP(C9457,kamus!$B$2:$B$87,kamus!$A$2:$A$87,0,0,1)</f>
        <v>64</v>
      </c>
      <c r="B9457" t="str">
        <f>_xlfn.XLOOKUP(C9457,kamus!$B$2:$B$87,kamus!$D$2:$D$87,"dihapus",0,1)</f>
        <v>Prambanan</v>
      </c>
      <c r="C9457" t="s">
        <v>203</v>
      </c>
      <c r="D9457">
        <f>_xlfn.XLOOKUP(C9457,kamus!$B$2:$B$87,kamus!$J$2:$J$87,"dihapus",0,1)</f>
        <v>1</v>
      </c>
      <c r="E9457">
        <f t="shared" si="1033"/>
        <v>1</v>
      </c>
      <c r="F9457" s="14">
        <v>45658</v>
      </c>
      <c r="G9457" s="1">
        <f t="shared" si="1034"/>
        <v>1</v>
      </c>
      <c r="H9457" s="1">
        <f t="shared" si="1035"/>
        <v>2025</v>
      </c>
      <c r="I9457">
        <v>0</v>
      </c>
      <c r="J9457">
        <v>1</v>
      </c>
      <c r="K9457">
        <f t="shared" si="1029"/>
        <v>1</v>
      </c>
      <c r="L9457">
        <v>12517</v>
      </c>
      <c r="M9457" s="6">
        <f t="shared" si="1030"/>
        <v>0</v>
      </c>
      <c r="N9457" s="6">
        <f t="shared" si="1031"/>
        <v>7.9891347767036835</v>
      </c>
      <c r="O9457" s="6">
        <f t="shared" si="1032"/>
        <v>7.9891347767036835</v>
      </c>
      <c r="Q9457">
        <f>_xlfn.XLOOKUP(C9457&amp;G9457&amp;H9457,covid!$E$2:$E$2184,covid!$D$2:$D$2184,0,0,1)</f>
        <v>0</v>
      </c>
    </row>
    <row r="9458" spans="1:17" x14ac:dyDescent="0.3">
      <c r="A9458">
        <f>_xlfn.XLOOKUP(C9458,kamus!$B$2:$B$87,kamus!$A$2:$A$87,0,0,1)</f>
        <v>59</v>
      </c>
      <c r="B9458" t="str">
        <f>_xlfn.XLOOKUP(C9458,kamus!$B$2:$B$87,kamus!$D$2:$D$87,"dihapus",0,1)</f>
        <v>Prambanan</v>
      </c>
      <c r="C9458" t="s">
        <v>210</v>
      </c>
      <c r="D9458">
        <f>_xlfn.XLOOKUP(C9458,kamus!$B$2:$B$87,kamus!$J$2:$J$87,"dihapus",0,1)</f>
        <v>0</v>
      </c>
      <c r="E9458">
        <f t="shared" si="1033"/>
        <v>0</v>
      </c>
      <c r="F9458" s="14">
        <v>45658</v>
      </c>
      <c r="G9458" s="1">
        <f t="shared" si="1034"/>
        <v>1</v>
      </c>
      <c r="H9458" s="1">
        <f t="shared" si="1035"/>
        <v>2025</v>
      </c>
      <c r="I9458">
        <v>0</v>
      </c>
      <c r="J9458">
        <v>2</v>
      </c>
      <c r="K9458">
        <f t="shared" si="1029"/>
        <v>2</v>
      </c>
      <c r="L9458">
        <v>4724</v>
      </c>
      <c r="M9458" s="6">
        <f t="shared" si="1030"/>
        <v>0</v>
      </c>
      <c r="N9458" s="6">
        <f t="shared" si="1031"/>
        <v>42.337002540220148</v>
      </c>
      <c r="O9458" s="6">
        <f t="shared" si="1032"/>
        <v>42.337002540220148</v>
      </c>
      <c r="Q9458">
        <f>_xlfn.XLOOKUP(C9458&amp;G9458&amp;H9458,covid!$E$2:$E$2184,covid!$D$2:$D$2184,0,0,1)</f>
        <v>0</v>
      </c>
    </row>
    <row r="9459" spans="1:17" x14ac:dyDescent="0.3">
      <c r="A9459">
        <f>_xlfn.XLOOKUP(C9459,kamus!$B$2:$B$87,kamus!$A$2:$A$87,0,0,1)</f>
        <v>61</v>
      </c>
      <c r="B9459" t="str">
        <f>_xlfn.XLOOKUP(C9459,kamus!$B$2:$B$87,kamus!$D$2:$D$87,"dihapus",0,1)</f>
        <v>Prambanan</v>
      </c>
      <c r="C9459" t="s">
        <v>219</v>
      </c>
      <c r="D9459">
        <f>_xlfn.XLOOKUP(C9459,kamus!$B$2:$B$87,kamus!$J$2:$J$87,"dihapus",0,1)</f>
        <v>0</v>
      </c>
      <c r="E9459">
        <f t="shared" si="1033"/>
        <v>0</v>
      </c>
      <c r="F9459" s="14">
        <v>45658</v>
      </c>
      <c r="G9459" s="1">
        <f t="shared" si="1034"/>
        <v>1</v>
      </c>
      <c r="H9459" s="1">
        <f t="shared" si="1035"/>
        <v>2025</v>
      </c>
      <c r="I9459">
        <v>0</v>
      </c>
      <c r="J9459">
        <v>2</v>
      </c>
      <c r="K9459">
        <f t="shared" si="1029"/>
        <v>2</v>
      </c>
      <c r="L9459">
        <v>14121</v>
      </c>
      <c r="M9459" s="6">
        <f t="shared" si="1030"/>
        <v>0</v>
      </c>
      <c r="N9459" s="6">
        <f t="shared" si="1031"/>
        <v>14.163302882232138</v>
      </c>
      <c r="O9459" s="6">
        <f t="shared" si="1032"/>
        <v>14.163302882232138</v>
      </c>
      <c r="Q9459">
        <f>_xlfn.XLOOKUP(C9459&amp;G9459&amp;H9459,covid!$E$2:$E$2184,covid!$D$2:$D$2184,0,0,1)</f>
        <v>0</v>
      </c>
    </row>
    <row r="9460" spans="1:17" x14ac:dyDescent="0.3">
      <c r="A9460">
        <f>_xlfn.XLOOKUP(C9460,kamus!$B$2:$B$87,kamus!$A$2:$A$87,0,0,1)</f>
        <v>62</v>
      </c>
      <c r="B9460" t="str">
        <f>_xlfn.XLOOKUP(C9460,kamus!$B$2:$B$87,kamus!$D$2:$D$87,"dihapus",0,1)</f>
        <v>Prambanan</v>
      </c>
      <c r="C9460" t="s">
        <v>236</v>
      </c>
      <c r="D9460">
        <f>_xlfn.XLOOKUP(C9460,kamus!$B$2:$B$87,kamus!$J$2:$J$87,"dihapus",0,1)</f>
        <v>0</v>
      </c>
      <c r="E9460">
        <f t="shared" si="1033"/>
        <v>0</v>
      </c>
      <c r="F9460" s="14">
        <v>45658</v>
      </c>
      <c r="G9460" s="1">
        <f t="shared" si="1034"/>
        <v>1</v>
      </c>
      <c r="H9460" s="1">
        <f t="shared" si="1035"/>
        <v>2025</v>
      </c>
      <c r="I9460">
        <v>1</v>
      </c>
      <c r="J9460">
        <v>3</v>
      </c>
      <c r="K9460">
        <f t="shared" si="1029"/>
        <v>4</v>
      </c>
      <c r="L9460">
        <v>6027</v>
      </c>
      <c r="M9460" s="6">
        <f t="shared" si="1030"/>
        <v>16.592002654720424</v>
      </c>
      <c r="N9460" s="6">
        <f t="shared" si="1031"/>
        <v>49.776007964161273</v>
      </c>
      <c r="O9460" s="6">
        <f t="shared" si="1032"/>
        <v>66.368010618881698</v>
      </c>
      <c r="Q9460">
        <f>_xlfn.XLOOKUP(C9460&amp;G9460&amp;H9460,covid!$E$2:$E$2184,covid!$D$2:$D$2184,0,0,1)</f>
        <v>0</v>
      </c>
    </row>
    <row r="9461" spans="1:17" x14ac:dyDescent="0.3">
      <c r="A9461">
        <f>_xlfn.XLOOKUP(C9461,kamus!$B$2:$B$87,kamus!$A$2:$A$87,0,0,1)</f>
        <v>63</v>
      </c>
      <c r="B9461" t="str">
        <f>_xlfn.XLOOKUP(C9461,kamus!$B$2:$B$87,kamus!$D$2:$D$87,"dihapus",0,1)</f>
        <v>Prambanan</v>
      </c>
      <c r="C9461" t="s">
        <v>261</v>
      </c>
      <c r="D9461">
        <f>_xlfn.XLOOKUP(C9461,kamus!$B$2:$B$87,kamus!$J$2:$J$87,"dihapus",0,1)</f>
        <v>0</v>
      </c>
      <c r="E9461">
        <f t="shared" si="1033"/>
        <v>0</v>
      </c>
      <c r="F9461" s="14">
        <v>45658</v>
      </c>
      <c r="G9461" s="1">
        <f t="shared" si="1034"/>
        <v>1</v>
      </c>
      <c r="H9461" s="1">
        <f t="shared" si="1035"/>
        <v>2025</v>
      </c>
      <c r="I9461">
        <v>3</v>
      </c>
      <c r="J9461">
        <v>4</v>
      </c>
      <c r="K9461">
        <f t="shared" si="1029"/>
        <v>7</v>
      </c>
      <c r="L9461">
        <v>15271</v>
      </c>
      <c r="M9461" s="6">
        <f t="shared" si="1030"/>
        <v>19.645078907733613</v>
      </c>
      <c r="N9461" s="6">
        <f t="shared" si="1031"/>
        <v>26.193438543644817</v>
      </c>
      <c r="O9461" s="6">
        <f t="shared" si="1032"/>
        <v>45.838517451378429</v>
      </c>
      <c r="Q9461">
        <f>_xlfn.XLOOKUP(C9461&amp;G9461&amp;H9461,covid!$E$2:$E$2184,covid!$D$2:$D$2184,0,0,1)</f>
        <v>0</v>
      </c>
    </row>
    <row r="9462" spans="1:17" x14ac:dyDescent="0.3">
      <c r="A9462">
        <f>_xlfn.XLOOKUP(C9462,kamus!$B$2:$B$87,kamus!$A$2:$A$87,0,0,1)</f>
        <v>60</v>
      </c>
      <c r="B9462" t="str">
        <f>_xlfn.XLOOKUP(C9462,kamus!$B$2:$B$87,kamus!$D$2:$D$87,"dihapus",0,1)</f>
        <v>Prambanan</v>
      </c>
      <c r="C9462" t="s">
        <v>280</v>
      </c>
      <c r="D9462">
        <f>_xlfn.XLOOKUP(C9462,kamus!$B$2:$B$87,kamus!$J$2:$J$87,"dihapus",0,1)</f>
        <v>0</v>
      </c>
      <c r="E9462">
        <f t="shared" si="1033"/>
        <v>0</v>
      </c>
      <c r="F9462" s="14">
        <v>45658</v>
      </c>
      <c r="G9462" s="1">
        <f t="shared" si="1034"/>
        <v>1</v>
      </c>
      <c r="H9462" s="1">
        <f t="shared" si="1035"/>
        <v>2025</v>
      </c>
      <c r="I9462">
        <v>0</v>
      </c>
      <c r="J9462">
        <v>1</v>
      </c>
      <c r="K9462">
        <f t="shared" si="1029"/>
        <v>1</v>
      </c>
      <c r="L9462">
        <v>2791</v>
      </c>
      <c r="M9462" s="6">
        <f t="shared" si="1030"/>
        <v>0</v>
      </c>
      <c r="N9462" s="6">
        <f t="shared" si="1031"/>
        <v>35.829451809387315</v>
      </c>
      <c r="O9462" s="6">
        <f t="shared" si="1032"/>
        <v>35.829451809387315</v>
      </c>
      <c r="Q9462">
        <f>_xlfn.XLOOKUP(C9462&amp;G9462&amp;H9462,covid!$E$2:$E$2184,covid!$D$2:$D$2184,0,0,1)</f>
        <v>0</v>
      </c>
    </row>
    <row r="9463" spans="1:17" x14ac:dyDescent="0.3">
      <c r="A9463">
        <f>_xlfn.XLOOKUP(C9463,kamus!$B$2:$B$87,kamus!$A$2:$A$87,0,0,1)</f>
        <v>67</v>
      </c>
      <c r="B9463" t="str">
        <f>_xlfn.XLOOKUP(C9463,kamus!$B$2:$B$87,kamus!$D$2:$D$87,"dihapus",0,1)</f>
        <v>Seyegan</v>
      </c>
      <c r="C9463" t="s">
        <v>221</v>
      </c>
      <c r="D9463">
        <f>_xlfn.XLOOKUP(C9463,kamus!$B$2:$B$87,kamus!$J$2:$J$87,"dihapus",0,1)</f>
        <v>0</v>
      </c>
      <c r="E9463">
        <f t="shared" si="1033"/>
        <v>0</v>
      </c>
      <c r="F9463" s="14">
        <v>45658</v>
      </c>
      <c r="G9463" s="1">
        <f t="shared" si="1034"/>
        <v>1</v>
      </c>
      <c r="H9463" s="1">
        <f t="shared" si="1035"/>
        <v>2025</v>
      </c>
      <c r="I9463">
        <v>3</v>
      </c>
      <c r="J9463">
        <v>10</v>
      </c>
      <c r="K9463">
        <f t="shared" si="1029"/>
        <v>13</v>
      </c>
      <c r="L9463">
        <v>10724</v>
      </c>
      <c r="M9463" s="6">
        <f t="shared" si="1030"/>
        <v>27.974636329727712</v>
      </c>
      <c r="N9463" s="6">
        <f t="shared" si="1031"/>
        <v>93.248787765759047</v>
      </c>
      <c r="O9463" s="6">
        <f t="shared" si="1032"/>
        <v>121.22342409548676</v>
      </c>
      <c r="Q9463">
        <f>_xlfn.XLOOKUP(C9463&amp;G9463&amp;H9463,covid!$E$2:$E$2184,covid!$D$2:$D$2184,0,0,1)</f>
        <v>0</v>
      </c>
    </row>
    <row r="9464" spans="1:17" x14ac:dyDescent="0.3">
      <c r="A9464">
        <f>_xlfn.XLOOKUP(C9464,kamus!$B$2:$B$87,kamus!$A$2:$A$87,0,0,1)</f>
        <v>66</v>
      </c>
      <c r="B9464" t="str">
        <f>_xlfn.XLOOKUP(C9464,kamus!$B$2:$B$87,kamus!$D$2:$D$87,"dihapus",0,1)</f>
        <v>Seyegan</v>
      </c>
      <c r="C9464" t="s">
        <v>222</v>
      </c>
      <c r="D9464">
        <f>_xlfn.XLOOKUP(C9464,kamus!$B$2:$B$87,kamus!$J$2:$J$87,"dihapus",0,1)</f>
        <v>0</v>
      </c>
      <c r="E9464">
        <f t="shared" si="1033"/>
        <v>0</v>
      </c>
      <c r="F9464" s="14">
        <v>45658</v>
      </c>
      <c r="G9464" s="1">
        <f t="shared" si="1034"/>
        <v>1</v>
      </c>
      <c r="H9464" s="1">
        <f t="shared" si="1035"/>
        <v>2025</v>
      </c>
      <c r="I9464">
        <v>0</v>
      </c>
      <c r="J9464">
        <v>5</v>
      </c>
      <c r="K9464">
        <f t="shared" si="1029"/>
        <v>5</v>
      </c>
      <c r="L9464">
        <v>9523</v>
      </c>
      <c r="M9464" s="6">
        <f t="shared" si="1030"/>
        <v>0</v>
      </c>
      <c r="N9464" s="6">
        <f t="shared" si="1031"/>
        <v>52.504462879344743</v>
      </c>
      <c r="O9464" s="6">
        <f t="shared" si="1032"/>
        <v>52.504462879344743</v>
      </c>
      <c r="Q9464">
        <f>_xlfn.XLOOKUP(C9464&amp;G9464&amp;H9464,covid!$E$2:$E$2184,covid!$D$2:$D$2184,0,0,1)</f>
        <v>0</v>
      </c>
    </row>
    <row r="9465" spans="1:17" x14ac:dyDescent="0.3">
      <c r="A9465">
        <f>_xlfn.XLOOKUP(C9465,kamus!$B$2:$B$87,kamus!$A$2:$A$87,0,0,1)</f>
        <v>68</v>
      </c>
      <c r="B9465" t="str">
        <f>_xlfn.XLOOKUP(C9465,kamus!$B$2:$B$87,kamus!$D$2:$D$87,"dihapus",0,1)</f>
        <v>Seyegan</v>
      </c>
      <c r="C9465" t="s">
        <v>223</v>
      </c>
      <c r="D9465">
        <f>_xlfn.XLOOKUP(C9465,kamus!$B$2:$B$87,kamus!$J$2:$J$87,"dihapus",0,1)</f>
        <v>0</v>
      </c>
      <c r="E9465">
        <f t="shared" si="1033"/>
        <v>0</v>
      </c>
      <c r="F9465" s="14">
        <v>45658</v>
      </c>
      <c r="G9465" s="1">
        <f t="shared" si="1034"/>
        <v>1</v>
      </c>
      <c r="H9465" s="1">
        <f t="shared" si="1035"/>
        <v>2025</v>
      </c>
      <c r="I9465">
        <v>1</v>
      </c>
      <c r="J9465">
        <v>7</v>
      </c>
      <c r="K9465">
        <f t="shared" si="1029"/>
        <v>8</v>
      </c>
      <c r="L9465">
        <v>8010</v>
      </c>
      <c r="M9465" s="6">
        <f t="shared" si="1030"/>
        <v>12.484394506866417</v>
      </c>
      <c r="N9465" s="6">
        <f t="shared" si="1031"/>
        <v>87.39076154806493</v>
      </c>
      <c r="O9465" s="6">
        <f t="shared" si="1032"/>
        <v>99.875156054931338</v>
      </c>
      <c r="Q9465">
        <f>_xlfn.XLOOKUP(C9465&amp;G9465&amp;H9465,covid!$E$2:$E$2184,covid!$D$2:$D$2184,0,0,1)</f>
        <v>0</v>
      </c>
    </row>
    <row r="9466" spans="1:17" x14ac:dyDescent="0.3">
      <c r="A9466">
        <f>_xlfn.XLOOKUP(C9466,kamus!$B$2:$B$87,kamus!$A$2:$A$87,0,0,1)</f>
        <v>65</v>
      </c>
      <c r="B9466" t="str">
        <f>_xlfn.XLOOKUP(C9466,kamus!$B$2:$B$87,kamus!$D$2:$D$87,"dihapus",0,1)</f>
        <v>Seyegan</v>
      </c>
      <c r="C9466" t="s">
        <v>224</v>
      </c>
      <c r="D9466">
        <f>_xlfn.XLOOKUP(C9466,kamus!$B$2:$B$87,kamus!$J$2:$J$87,"dihapus",0,1)</f>
        <v>1</v>
      </c>
      <c r="E9466">
        <f t="shared" si="1033"/>
        <v>1</v>
      </c>
      <c r="F9466" s="14">
        <v>45658</v>
      </c>
      <c r="G9466" s="1">
        <f t="shared" si="1034"/>
        <v>1</v>
      </c>
      <c r="H9466" s="1">
        <f t="shared" si="1035"/>
        <v>2025</v>
      </c>
      <c r="I9466">
        <v>0</v>
      </c>
      <c r="J9466">
        <v>0</v>
      </c>
      <c r="K9466">
        <f t="shared" si="1029"/>
        <v>0</v>
      </c>
      <c r="L9466">
        <v>11168</v>
      </c>
      <c r="M9466" s="6">
        <f t="shared" si="1030"/>
        <v>0</v>
      </c>
      <c r="N9466" s="6">
        <f t="shared" si="1031"/>
        <v>0</v>
      </c>
      <c r="O9466" s="6">
        <f t="shared" si="1032"/>
        <v>0</v>
      </c>
      <c r="Q9466">
        <f>_xlfn.XLOOKUP(C9466&amp;G9466&amp;H9466,covid!$E$2:$E$2184,covid!$D$2:$D$2184,0,0,1)</f>
        <v>0</v>
      </c>
    </row>
    <row r="9467" spans="1:17" x14ac:dyDescent="0.3">
      <c r="A9467">
        <f>_xlfn.XLOOKUP(C9467,kamus!$B$2:$B$87,kamus!$A$2:$A$87,0,0,1)</f>
        <v>69</v>
      </c>
      <c r="B9467" t="str">
        <f>_xlfn.XLOOKUP(C9467,kamus!$B$2:$B$87,kamus!$D$2:$D$87,"dihapus",0,1)</f>
        <v>Seyegan</v>
      </c>
      <c r="C9467" t="s">
        <v>225</v>
      </c>
      <c r="D9467">
        <f>_xlfn.XLOOKUP(C9467,kamus!$B$2:$B$87,kamus!$J$2:$J$87,"dihapus",0,1)</f>
        <v>0</v>
      </c>
      <c r="E9467">
        <f t="shared" si="1033"/>
        <v>0</v>
      </c>
      <c r="F9467" s="14">
        <v>45658</v>
      </c>
      <c r="G9467" s="1">
        <f t="shared" si="1034"/>
        <v>1</v>
      </c>
      <c r="H9467" s="1">
        <f t="shared" si="1035"/>
        <v>2025</v>
      </c>
      <c r="I9467">
        <v>1</v>
      </c>
      <c r="J9467">
        <v>0</v>
      </c>
      <c r="K9467">
        <f t="shared" si="1029"/>
        <v>1</v>
      </c>
      <c r="L9467">
        <v>13448</v>
      </c>
      <c r="M9467" s="6">
        <f t="shared" si="1030"/>
        <v>7.4360499702558007</v>
      </c>
      <c r="N9467" s="6">
        <f t="shared" si="1031"/>
        <v>0</v>
      </c>
      <c r="O9467" s="6">
        <f t="shared" si="1032"/>
        <v>7.4360499702558007</v>
      </c>
      <c r="Q9467">
        <f>_xlfn.XLOOKUP(C9467&amp;G9467&amp;H9467,covid!$E$2:$E$2184,covid!$D$2:$D$2184,0,0,1)</f>
        <v>0</v>
      </c>
    </row>
    <row r="9468" spans="1:17" x14ac:dyDescent="0.3">
      <c r="A9468">
        <f>_xlfn.XLOOKUP(C9468,kamus!$B$2:$B$87,kamus!$A$2:$A$87,0,0,1)</f>
        <v>74</v>
      </c>
      <c r="B9468" t="str">
        <f>_xlfn.XLOOKUP(C9468,kamus!$B$2:$B$87,kamus!$D$2:$D$87,"dihapus",0,1)</f>
        <v>Sleman</v>
      </c>
      <c r="C9468" t="s">
        <v>205</v>
      </c>
      <c r="D9468">
        <f>_xlfn.XLOOKUP(C9468,kamus!$B$2:$B$87,kamus!$J$2:$J$87,"dihapus",0,1)</f>
        <v>1</v>
      </c>
      <c r="E9468">
        <f t="shared" si="1033"/>
        <v>1</v>
      </c>
      <c r="F9468" s="14">
        <v>45658</v>
      </c>
      <c r="G9468" s="1">
        <f t="shared" si="1034"/>
        <v>1</v>
      </c>
      <c r="H9468" s="1">
        <f t="shared" si="1035"/>
        <v>2025</v>
      </c>
      <c r="I9468">
        <v>0</v>
      </c>
      <c r="J9468">
        <v>8</v>
      </c>
      <c r="K9468">
        <f t="shared" si="1029"/>
        <v>8</v>
      </c>
      <c r="L9468">
        <v>15500</v>
      </c>
      <c r="M9468" s="6">
        <f t="shared" si="1030"/>
        <v>0</v>
      </c>
      <c r="N9468" s="6">
        <f t="shared" si="1031"/>
        <v>51.612903225806456</v>
      </c>
      <c r="O9468" s="6">
        <f t="shared" si="1032"/>
        <v>51.612903225806456</v>
      </c>
      <c r="Q9468">
        <f>_xlfn.XLOOKUP(C9468&amp;G9468&amp;H9468,covid!$E$2:$E$2184,covid!$D$2:$D$2184,0,0,1)</f>
        <v>0</v>
      </c>
    </row>
    <row r="9469" spans="1:17" x14ac:dyDescent="0.3">
      <c r="A9469">
        <f>_xlfn.XLOOKUP(C9469,kamus!$B$2:$B$87,kamus!$A$2:$A$87,0,0,1)</f>
        <v>73</v>
      </c>
      <c r="B9469" t="str">
        <f>_xlfn.XLOOKUP(C9469,kamus!$B$2:$B$87,kamus!$D$2:$D$87,"dihapus",0,1)</f>
        <v>Sleman</v>
      </c>
      <c r="C9469" t="s">
        <v>232</v>
      </c>
      <c r="D9469">
        <f>_xlfn.XLOOKUP(C9469,kamus!$B$2:$B$87,kamus!$J$2:$J$87,"dihapus",0,1)</f>
        <v>1</v>
      </c>
      <c r="E9469">
        <f t="shared" si="1033"/>
        <v>1</v>
      </c>
      <c r="F9469" s="14">
        <v>45658</v>
      </c>
      <c r="G9469" s="1">
        <f t="shared" si="1034"/>
        <v>1</v>
      </c>
      <c r="H9469" s="1">
        <f t="shared" si="1035"/>
        <v>2025</v>
      </c>
      <c r="I9469">
        <v>0</v>
      </c>
      <c r="J9469">
        <v>4</v>
      </c>
      <c r="K9469">
        <f t="shared" si="1029"/>
        <v>4</v>
      </c>
      <c r="L9469">
        <v>12821</v>
      </c>
      <c r="M9469" s="6">
        <f t="shared" si="1030"/>
        <v>0</v>
      </c>
      <c r="N9469" s="6">
        <f t="shared" si="1031"/>
        <v>31.198814445051088</v>
      </c>
      <c r="O9469" s="6">
        <f t="shared" si="1032"/>
        <v>31.198814445051088</v>
      </c>
      <c r="Q9469">
        <f>_xlfn.XLOOKUP(C9469&amp;G9469&amp;H9469,covid!$E$2:$E$2184,covid!$D$2:$D$2184,0,0,1)</f>
        <v>0</v>
      </c>
    </row>
    <row r="9470" spans="1:17" x14ac:dyDescent="0.3">
      <c r="A9470">
        <f>_xlfn.XLOOKUP(C9470,kamus!$B$2:$B$87,kamus!$A$2:$A$87,0,0,1)</f>
        <v>71</v>
      </c>
      <c r="B9470" t="str">
        <f>_xlfn.XLOOKUP(C9470,kamus!$B$2:$B$87,kamus!$D$2:$D$87,"dihapus",0,1)</f>
        <v>Sleman</v>
      </c>
      <c r="C9470" t="s">
        <v>271</v>
      </c>
      <c r="D9470">
        <f>_xlfn.XLOOKUP(C9470,kamus!$B$2:$B$87,kamus!$J$2:$J$87,"dihapus",0,1)</f>
        <v>1</v>
      </c>
      <c r="E9470">
        <f t="shared" si="1033"/>
        <v>1</v>
      </c>
      <c r="F9470" s="14">
        <v>45658</v>
      </c>
      <c r="G9470" s="1">
        <f t="shared" si="1034"/>
        <v>1</v>
      </c>
      <c r="H9470" s="1">
        <f t="shared" si="1035"/>
        <v>2025</v>
      </c>
      <c r="I9470">
        <v>2</v>
      </c>
      <c r="J9470">
        <v>1</v>
      </c>
      <c r="K9470">
        <f t="shared" si="1029"/>
        <v>3</v>
      </c>
      <c r="L9470">
        <v>15487</v>
      </c>
      <c r="M9470" s="6">
        <f t="shared" si="1030"/>
        <v>12.914056950991153</v>
      </c>
      <c r="N9470" s="6">
        <f t="shared" si="1031"/>
        <v>6.4570284754955765</v>
      </c>
      <c r="O9470" s="6">
        <f t="shared" si="1032"/>
        <v>19.371085426486729</v>
      </c>
      <c r="Q9470">
        <f>_xlfn.XLOOKUP(C9470&amp;G9470&amp;H9470,covid!$E$2:$E$2184,covid!$D$2:$D$2184,0,0,1)</f>
        <v>0</v>
      </c>
    </row>
    <row r="9471" spans="1:17" x14ac:dyDescent="0.3">
      <c r="A9471">
        <f>_xlfn.XLOOKUP(C9471,kamus!$B$2:$B$87,kamus!$A$2:$A$87,0,0,1)</f>
        <v>72</v>
      </c>
      <c r="B9471" t="str">
        <f>_xlfn.XLOOKUP(C9471,kamus!$B$2:$B$87,kamus!$D$2:$D$87,"dihapus",0,1)</f>
        <v>Sleman</v>
      </c>
      <c r="C9471" t="s">
        <v>273</v>
      </c>
      <c r="D9471">
        <f>_xlfn.XLOOKUP(C9471,kamus!$B$2:$B$87,kamus!$J$2:$J$87,"dihapus",0,1)</f>
        <v>1</v>
      </c>
      <c r="E9471">
        <f t="shared" si="1033"/>
        <v>1</v>
      </c>
      <c r="F9471" s="14">
        <v>45658</v>
      </c>
      <c r="G9471" s="1">
        <f t="shared" si="1034"/>
        <v>1</v>
      </c>
      <c r="H9471" s="1">
        <f t="shared" si="1035"/>
        <v>2025</v>
      </c>
      <c r="I9471">
        <v>0</v>
      </c>
      <c r="J9471">
        <v>1</v>
      </c>
      <c r="K9471">
        <f t="shared" si="1029"/>
        <v>1</v>
      </c>
      <c r="L9471">
        <v>18748</v>
      </c>
      <c r="M9471" s="6">
        <f t="shared" si="1030"/>
        <v>0</v>
      </c>
      <c r="N9471" s="6">
        <f t="shared" si="1031"/>
        <v>5.3339022829101772</v>
      </c>
      <c r="O9471" s="6">
        <f t="shared" si="1032"/>
        <v>5.3339022829101772</v>
      </c>
      <c r="Q9471">
        <f>_xlfn.XLOOKUP(C9471&amp;G9471&amp;H9471,covid!$E$2:$E$2184,covid!$D$2:$D$2184,0,0,1)</f>
        <v>0</v>
      </c>
    </row>
    <row r="9472" spans="1:17" x14ac:dyDescent="0.3">
      <c r="A9472">
        <f>_xlfn.XLOOKUP(C9472,kamus!$B$2:$B$87,kamus!$A$2:$A$87,0,0,1)</f>
        <v>70</v>
      </c>
      <c r="B9472" t="str">
        <f>_xlfn.XLOOKUP(C9472,kamus!$B$2:$B$87,kamus!$D$2:$D$87,"dihapus",0,1)</f>
        <v>Sleman</v>
      </c>
      <c r="C9472" t="s">
        <v>274</v>
      </c>
      <c r="D9472">
        <f>_xlfn.XLOOKUP(C9472,kamus!$B$2:$B$87,kamus!$J$2:$J$87,"dihapus",0,1)</f>
        <v>0</v>
      </c>
      <c r="E9472">
        <f t="shared" si="1033"/>
        <v>0</v>
      </c>
      <c r="F9472" s="14">
        <v>45658</v>
      </c>
      <c r="G9472" s="1">
        <f t="shared" si="1034"/>
        <v>1</v>
      </c>
      <c r="H9472" s="1">
        <f t="shared" si="1035"/>
        <v>2025</v>
      </c>
      <c r="I9472">
        <v>0</v>
      </c>
      <c r="J9472">
        <v>1</v>
      </c>
      <c r="K9472">
        <f t="shared" si="1029"/>
        <v>1</v>
      </c>
      <c r="L9472">
        <v>9964</v>
      </c>
      <c r="M9472" s="6">
        <f t="shared" si="1030"/>
        <v>0</v>
      </c>
      <c r="N9472" s="6">
        <f t="shared" si="1031"/>
        <v>10.036130068245685</v>
      </c>
      <c r="O9472" s="6">
        <f t="shared" si="1032"/>
        <v>10.036130068245685</v>
      </c>
      <c r="Q9472">
        <f>_xlfn.XLOOKUP(C9472&amp;G9472&amp;H9472,covid!$E$2:$E$2184,covid!$D$2:$D$2184,0,0,1)</f>
        <v>0</v>
      </c>
    </row>
    <row r="9473" spans="1:17" x14ac:dyDescent="0.3">
      <c r="A9473">
        <f>_xlfn.XLOOKUP(C9473,kamus!$B$2:$B$87,kamus!$A$2:$A$87,0,0,1)</f>
        <v>77</v>
      </c>
      <c r="B9473" t="str">
        <f>_xlfn.XLOOKUP(C9473,kamus!$B$2:$B$87,kamus!$D$2:$D$87,"dihapus",0,1)</f>
        <v>Tempel 1</v>
      </c>
      <c r="C9473" t="s">
        <v>218</v>
      </c>
      <c r="D9473">
        <f>_xlfn.XLOOKUP(C9473,kamus!$B$2:$B$87,kamus!$J$2:$J$87,"dihapus",0,1)</f>
        <v>0</v>
      </c>
      <c r="E9473">
        <f t="shared" si="1033"/>
        <v>0</v>
      </c>
      <c r="F9473" s="14">
        <v>45658</v>
      </c>
      <c r="G9473" s="1">
        <f t="shared" si="1034"/>
        <v>1</v>
      </c>
      <c r="H9473" s="1">
        <f t="shared" si="1035"/>
        <v>2025</v>
      </c>
      <c r="I9473">
        <v>0</v>
      </c>
      <c r="J9473">
        <v>1</v>
      </c>
      <c r="K9473">
        <f t="shared" si="1029"/>
        <v>1</v>
      </c>
      <c r="L9473">
        <v>7789</v>
      </c>
      <c r="M9473" s="6">
        <f t="shared" si="1030"/>
        <v>0</v>
      </c>
      <c r="N9473" s="6">
        <f t="shared" si="1031"/>
        <v>12.838618564642445</v>
      </c>
      <c r="O9473" s="6">
        <f t="shared" si="1032"/>
        <v>12.838618564642445</v>
      </c>
      <c r="Q9473">
        <f>_xlfn.XLOOKUP(C9473&amp;G9473&amp;H9473,covid!$E$2:$E$2184,covid!$D$2:$D$2184,0,0,1)</f>
        <v>0</v>
      </c>
    </row>
    <row r="9474" spans="1:17" x14ac:dyDescent="0.3">
      <c r="A9474">
        <f>_xlfn.XLOOKUP(C9474,kamus!$B$2:$B$87,kamus!$A$2:$A$87,0,0,1)</f>
        <v>76</v>
      </c>
      <c r="B9474" t="str">
        <f>_xlfn.XLOOKUP(C9474,kamus!$B$2:$B$87,kamus!$D$2:$D$87,"dihapus",0,1)</f>
        <v>Tempel 1</v>
      </c>
      <c r="C9474" t="s">
        <v>226</v>
      </c>
      <c r="D9474">
        <f>_xlfn.XLOOKUP(C9474,kamus!$B$2:$B$87,kamus!$J$2:$J$87,"dihapus",0,1)</f>
        <v>1</v>
      </c>
      <c r="E9474">
        <f t="shared" si="1033"/>
        <v>1</v>
      </c>
      <c r="F9474" s="14">
        <v>45658</v>
      </c>
      <c r="G9474" s="1">
        <f t="shared" si="1034"/>
        <v>1</v>
      </c>
      <c r="H9474" s="1">
        <f t="shared" si="1035"/>
        <v>2025</v>
      </c>
      <c r="I9474">
        <v>0</v>
      </c>
      <c r="J9474">
        <v>1</v>
      </c>
      <c r="K9474">
        <f t="shared" ref="K9474:K9537" si="1036">J9474+I9474</f>
        <v>1</v>
      </c>
      <c r="L9474">
        <v>11146</v>
      </c>
      <c r="M9474" s="6">
        <f t="shared" ref="M9474:M9537" si="1037">IF(ISBLANK(I9474)=TRUE,"",I9474/$L9474*100000)</f>
        <v>0</v>
      </c>
      <c r="N9474" s="6">
        <f t="shared" ref="N9474:N9537" si="1038">IF(ISBLANK(J9474)=TRUE,"",J9474/$L9474*100000)</f>
        <v>8.9718284586398713</v>
      </c>
      <c r="O9474" s="6">
        <f t="shared" ref="O9474:O9537" si="1039">IF(ISBLANK(K9474)=TRUE,"",K9474/$L9474*100000)</f>
        <v>8.9718284586398713</v>
      </c>
      <c r="Q9474">
        <f>_xlfn.XLOOKUP(C9474&amp;G9474&amp;H9474,covid!$E$2:$E$2184,covid!$D$2:$D$2184,0,0,1)</f>
        <v>0</v>
      </c>
    </row>
    <row r="9475" spans="1:17" x14ac:dyDescent="0.3">
      <c r="A9475">
        <f>_xlfn.XLOOKUP(C9475,kamus!$B$2:$B$87,kamus!$A$2:$A$87,0,0,1)</f>
        <v>75</v>
      </c>
      <c r="B9475" t="str">
        <f>_xlfn.XLOOKUP(C9475,kamus!$B$2:$B$87,kamus!$D$2:$D$87,"dihapus",0,1)</f>
        <v>Tempel 1</v>
      </c>
      <c r="C9475" t="s">
        <v>227</v>
      </c>
      <c r="D9475">
        <f>_xlfn.XLOOKUP(C9475,kamus!$B$2:$B$87,kamus!$J$2:$J$87,"dihapus",0,1)</f>
        <v>0</v>
      </c>
      <c r="E9475">
        <f t="shared" ref="E9475:E9538" si="1040">IF(D9475=0,0,IF(H9475&lt;2021,0,IF(AND(H9475=2021,G9475&lt;5),0,1)))</f>
        <v>0</v>
      </c>
      <c r="F9475" s="14">
        <v>45658</v>
      </c>
      <c r="G9475" s="1">
        <f t="shared" ref="G9475:G9538" si="1041">MONTH(F9475)</f>
        <v>1</v>
      </c>
      <c r="H9475" s="1">
        <f t="shared" ref="H9475:H9538" si="1042">YEAR(F9475)</f>
        <v>2025</v>
      </c>
      <c r="I9475">
        <v>0</v>
      </c>
      <c r="J9475">
        <v>1</v>
      </c>
      <c r="K9475">
        <f t="shared" si="1036"/>
        <v>1</v>
      </c>
      <c r="L9475">
        <v>6858</v>
      </c>
      <c r="M9475" s="6">
        <f t="shared" si="1037"/>
        <v>0</v>
      </c>
      <c r="N9475" s="6">
        <f t="shared" si="1038"/>
        <v>14.581510644502773</v>
      </c>
      <c r="O9475" s="6">
        <f t="shared" si="1039"/>
        <v>14.581510644502773</v>
      </c>
      <c r="Q9475">
        <f>_xlfn.XLOOKUP(C9475&amp;G9475&amp;H9475,covid!$E$2:$E$2184,covid!$D$2:$D$2184,0,0,1)</f>
        <v>0</v>
      </c>
    </row>
    <row r="9476" spans="1:17" x14ac:dyDescent="0.3">
      <c r="A9476">
        <f>_xlfn.XLOOKUP(C9476,kamus!$B$2:$B$87,kamus!$A$2:$A$87,0,0,1)</f>
        <v>78</v>
      </c>
      <c r="B9476" t="str">
        <f>_xlfn.XLOOKUP(C9476,kamus!$B$2:$B$87,kamus!$D$2:$D$87,"dihapus",0,1)</f>
        <v>Tempel 1</v>
      </c>
      <c r="C9476" t="s">
        <v>229</v>
      </c>
      <c r="D9476">
        <f>_xlfn.XLOOKUP(C9476,kamus!$B$2:$B$87,kamus!$J$2:$J$87,"dihapus",0,1)</f>
        <v>0</v>
      </c>
      <c r="E9476">
        <f t="shared" si="1040"/>
        <v>0</v>
      </c>
      <c r="F9476" s="14">
        <v>45658</v>
      </c>
      <c r="G9476" s="1">
        <f t="shared" si="1041"/>
        <v>1</v>
      </c>
      <c r="H9476" s="1">
        <f t="shared" si="1042"/>
        <v>2025</v>
      </c>
      <c r="I9476">
        <v>0</v>
      </c>
      <c r="J9476">
        <v>1</v>
      </c>
      <c r="K9476">
        <f t="shared" si="1036"/>
        <v>1</v>
      </c>
      <c r="L9476">
        <v>5351</v>
      </c>
      <c r="M9476" s="6">
        <f t="shared" si="1037"/>
        <v>0</v>
      </c>
      <c r="N9476" s="6">
        <f t="shared" si="1038"/>
        <v>18.688095683049898</v>
      </c>
      <c r="O9476" s="6">
        <f t="shared" si="1039"/>
        <v>18.688095683049898</v>
      </c>
      <c r="Q9476">
        <f>_xlfn.XLOOKUP(C9476&amp;G9476&amp;H9476,covid!$E$2:$E$2184,covid!$D$2:$D$2184,0,0,1)</f>
        <v>0</v>
      </c>
    </row>
    <row r="9477" spans="1:17" x14ac:dyDescent="0.3">
      <c r="A9477">
        <f>_xlfn.XLOOKUP(C9477,kamus!$B$2:$B$87,kamus!$A$2:$A$87,0,0,1)</f>
        <v>79</v>
      </c>
      <c r="B9477" t="str">
        <f>_xlfn.XLOOKUP(C9477,kamus!$B$2:$B$87,kamus!$D$2:$D$87,"dihapus",0,1)</f>
        <v>Tempel 2</v>
      </c>
      <c r="C9477" t="s">
        <v>201</v>
      </c>
      <c r="D9477">
        <f>_xlfn.XLOOKUP(C9477,kamus!$B$2:$B$87,kamus!$J$2:$J$87,"dihapus",0,1)</f>
        <v>0</v>
      </c>
      <c r="E9477">
        <f t="shared" si="1040"/>
        <v>0</v>
      </c>
      <c r="F9477" s="14">
        <v>45658</v>
      </c>
      <c r="G9477" s="1">
        <f t="shared" si="1041"/>
        <v>1</v>
      </c>
      <c r="H9477" s="1">
        <f t="shared" si="1042"/>
        <v>2025</v>
      </c>
      <c r="I9477">
        <v>0</v>
      </c>
      <c r="J9477">
        <v>10</v>
      </c>
      <c r="K9477">
        <f t="shared" si="1036"/>
        <v>10</v>
      </c>
      <c r="L9477">
        <v>7708</v>
      </c>
      <c r="M9477" s="6">
        <f t="shared" si="1037"/>
        <v>0</v>
      </c>
      <c r="N9477" s="6">
        <f t="shared" si="1038"/>
        <v>129.73533990659055</v>
      </c>
      <c r="O9477" s="6">
        <f t="shared" si="1039"/>
        <v>129.73533990659055</v>
      </c>
      <c r="Q9477">
        <f>_xlfn.XLOOKUP(C9477&amp;G9477&amp;H9477,covid!$E$2:$E$2184,covid!$D$2:$D$2184,0,0,1)</f>
        <v>0</v>
      </c>
    </row>
    <row r="9478" spans="1:17" x14ac:dyDescent="0.3">
      <c r="A9478">
        <f>_xlfn.XLOOKUP(C9478,kamus!$B$2:$B$87,kamus!$A$2:$A$87,0,0,1)</f>
        <v>80</v>
      </c>
      <c r="B9478" t="str">
        <f>_xlfn.XLOOKUP(C9478,kamus!$B$2:$B$87,kamus!$D$2:$D$87,"dihapus",0,1)</f>
        <v>Tempel 2</v>
      </c>
      <c r="C9478" t="s">
        <v>233</v>
      </c>
      <c r="D9478">
        <f>_xlfn.XLOOKUP(C9478,kamus!$B$2:$B$87,kamus!$J$2:$J$87,"dihapus",0,1)</f>
        <v>0</v>
      </c>
      <c r="E9478">
        <f t="shared" si="1040"/>
        <v>0</v>
      </c>
      <c r="F9478" s="14">
        <v>45658</v>
      </c>
      <c r="G9478" s="1">
        <f t="shared" si="1041"/>
        <v>1</v>
      </c>
      <c r="H9478" s="1">
        <f t="shared" si="1042"/>
        <v>2025</v>
      </c>
      <c r="I9478">
        <v>0</v>
      </c>
      <c r="J9478">
        <v>1</v>
      </c>
      <c r="K9478">
        <f t="shared" si="1036"/>
        <v>1</v>
      </c>
      <c r="L9478">
        <v>6557</v>
      </c>
      <c r="M9478" s="6">
        <f t="shared" si="1037"/>
        <v>0</v>
      </c>
      <c r="N9478" s="6">
        <f t="shared" si="1038"/>
        <v>15.250876925423213</v>
      </c>
      <c r="O9478" s="6">
        <f t="shared" si="1039"/>
        <v>15.250876925423213</v>
      </c>
      <c r="Q9478">
        <f>_xlfn.XLOOKUP(C9478&amp;G9478&amp;H9478,covid!$E$2:$E$2184,covid!$D$2:$D$2184,0,0,1)</f>
        <v>0</v>
      </c>
    </row>
    <row r="9479" spans="1:17" x14ac:dyDescent="0.3">
      <c r="A9479">
        <f>_xlfn.XLOOKUP(C9479,kamus!$B$2:$B$87,kamus!$A$2:$A$87,0,0,1)</f>
        <v>81</v>
      </c>
      <c r="B9479" t="str">
        <f>_xlfn.XLOOKUP(C9479,kamus!$B$2:$B$87,kamus!$D$2:$D$87,"dihapus",0,1)</f>
        <v>Tempel 2</v>
      </c>
      <c r="C9479" t="s">
        <v>263</v>
      </c>
      <c r="D9479">
        <f>_xlfn.XLOOKUP(C9479,kamus!$B$2:$B$87,kamus!$J$2:$J$87,"dihapus",0,1)</f>
        <v>0</v>
      </c>
      <c r="E9479">
        <f t="shared" si="1040"/>
        <v>0</v>
      </c>
      <c r="F9479" s="14">
        <v>45658</v>
      </c>
      <c r="G9479" s="1">
        <f t="shared" si="1041"/>
        <v>1</v>
      </c>
      <c r="H9479" s="1">
        <f t="shared" si="1042"/>
        <v>2025</v>
      </c>
      <c r="I9479">
        <v>1</v>
      </c>
      <c r="J9479">
        <v>5</v>
      </c>
      <c r="K9479">
        <f t="shared" si="1036"/>
        <v>6</v>
      </c>
      <c r="L9479">
        <v>4715</v>
      </c>
      <c r="M9479" s="6">
        <f t="shared" si="1037"/>
        <v>21.208907741251323</v>
      </c>
      <c r="N9479" s="6">
        <f t="shared" si="1038"/>
        <v>106.04453870625663</v>
      </c>
      <c r="O9479" s="6">
        <f t="shared" si="1039"/>
        <v>127.25344644750795</v>
      </c>
      <c r="Q9479">
        <f>_xlfn.XLOOKUP(C9479&amp;G9479&amp;H9479,covid!$E$2:$E$2184,covid!$D$2:$D$2184,0,0,1)</f>
        <v>0</v>
      </c>
    </row>
    <row r="9480" spans="1:17" x14ac:dyDescent="0.3">
      <c r="A9480">
        <f>_xlfn.XLOOKUP(C9480,kamus!$B$2:$B$87,kamus!$A$2:$A$87,0,0,1)</f>
        <v>82</v>
      </c>
      <c r="B9480" t="str">
        <f>_xlfn.XLOOKUP(C9480,kamus!$B$2:$B$87,kamus!$D$2:$D$87,"dihapus",0,1)</f>
        <v>Tempel 2</v>
      </c>
      <c r="C9480" t="s">
        <v>266</v>
      </c>
      <c r="D9480">
        <f>_xlfn.XLOOKUP(C9480,kamus!$B$2:$B$87,kamus!$J$2:$J$87,"dihapus",0,1)</f>
        <v>0</v>
      </c>
      <c r="E9480">
        <f t="shared" si="1040"/>
        <v>0</v>
      </c>
      <c r="F9480" s="14">
        <v>45658</v>
      </c>
      <c r="G9480" s="1">
        <f t="shared" si="1041"/>
        <v>1</v>
      </c>
      <c r="H9480" s="1">
        <f t="shared" si="1042"/>
        <v>2025</v>
      </c>
      <c r="I9480">
        <v>0</v>
      </c>
      <c r="J9480">
        <v>9</v>
      </c>
      <c r="K9480">
        <f t="shared" si="1036"/>
        <v>9</v>
      </c>
      <c r="L9480">
        <v>5256</v>
      </c>
      <c r="M9480" s="6">
        <f t="shared" si="1037"/>
        <v>0</v>
      </c>
      <c r="N9480" s="6">
        <f t="shared" si="1038"/>
        <v>171.23287671232876</v>
      </c>
      <c r="O9480" s="6">
        <f t="shared" si="1039"/>
        <v>171.23287671232876</v>
      </c>
      <c r="Q9480">
        <f>_xlfn.XLOOKUP(C9480&amp;G9480&amp;H9480,covid!$E$2:$E$2184,covid!$D$2:$D$2184,0,0,1)</f>
        <v>0</v>
      </c>
    </row>
    <row r="9481" spans="1:17" x14ac:dyDescent="0.3">
      <c r="A9481">
        <f>_xlfn.XLOOKUP(C9481,kamus!$B$2:$B$87,kamus!$A$2:$A$87,0,0,1)</f>
        <v>84</v>
      </c>
      <c r="B9481" t="str">
        <f>_xlfn.XLOOKUP(C9481,kamus!$B$2:$B$87,kamus!$D$2:$D$87,"dihapus",0,1)</f>
        <v>turi</v>
      </c>
      <c r="C9481" s="19" t="s">
        <v>199</v>
      </c>
      <c r="D9481">
        <f>_xlfn.XLOOKUP(C9481,kamus!$B$2:$B$87,kamus!$J$2:$J$87,"dihapus",0,1)</f>
        <v>0</v>
      </c>
      <c r="E9481">
        <f t="shared" si="1040"/>
        <v>0</v>
      </c>
      <c r="F9481" s="14">
        <v>45658</v>
      </c>
      <c r="G9481" s="1">
        <f t="shared" si="1041"/>
        <v>1</v>
      </c>
      <c r="H9481" s="1">
        <f t="shared" si="1042"/>
        <v>2025</v>
      </c>
      <c r="I9481">
        <v>0</v>
      </c>
      <c r="J9481">
        <v>0</v>
      </c>
      <c r="K9481">
        <f t="shared" si="1036"/>
        <v>0</v>
      </c>
      <c r="L9481">
        <v>9645</v>
      </c>
      <c r="M9481" s="6">
        <f t="shared" si="1037"/>
        <v>0</v>
      </c>
      <c r="N9481" s="6">
        <f t="shared" si="1038"/>
        <v>0</v>
      </c>
      <c r="O9481" s="6">
        <f t="shared" si="1039"/>
        <v>0</v>
      </c>
      <c r="Q9481">
        <f>_xlfn.XLOOKUP(C9481&amp;G9481&amp;H9481,covid!$E$2:$E$2184,covid!$D$2:$D$2184,0,0,1)</f>
        <v>0</v>
      </c>
    </row>
    <row r="9482" spans="1:17" x14ac:dyDescent="0.3">
      <c r="A9482">
        <f>_xlfn.XLOOKUP(C9482,kamus!$B$2:$B$87,kamus!$A$2:$A$87,0,0,1)</f>
        <v>86</v>
      </c>
      <c r="B9482" t="str">
        <f>_xlfn.XLOOKUP(C9482,kamus!$B$2:$B$87,kamus!$D$2:$D$87,"dihapus",0,1)</f>
        <v>turi</v>
      </c>
      <c r="C9482" t="s">
        <v>209</v>
      </c>
      <c r="D9482">
        <f>_xlfn.XLOOKUP(C9482,kamus!$B$2:$B$87,kamus!$J$2:$J$87,"dihapus",0,1)</f>
        <v>0</v>
      </c>
      <c r="E9482">
        <f t="shared" si="1040"/>
        <v>0</v>
      </c>
      <c r="F9482" s="14">
        <v>45658</v>
      </c>
      <c r="G9482" s="1">
        <f t="shared" si="1041"/>
        <v>1</v>
      </c>
      <c r="H9482" s="1">
        <f t="shared" si="1042"/>
        <v>2025</v>
      </c>
      <c r="I9482">
        <v>0</v>
      </c>
      <c r="J9482">
        <v>2</v>
      </c>
      <c r="K9482">
        <f t="shared" si="1036"/>
        <v>2</v>
      </c>
      <c r="L9482">
        <v>9496</v>
      </c>
      <c r="M9482" s="6">
        <f t="shared" si="1037"/>
        <v>0</v>
      </c>
      <c r="N9482" s="6">
        <f t="shared" si="1038"/>
        <v>21.061499578770007</v>
      </c>
      <c r="O9482" s="6">
        <f t="shared" si="1039"/>
        <v>21.061499578770007</v>
      </c>
      <c r="Q9482">
        <f>_xlfn.XLOOKUP(C9482&amp;G9482&amp;H9482,covid!$E$2:$E$2184,covid!$D$2:$D$2184,0,0,1)</f>
        <v>0</v>
      </c>
    </row>
    <row r="9483" spans="1:17" x14ac:dyDescent="0.3">
      <c r="A9483">
        <f>_xlfn.XLOOKUP(C9483,kamus!$B$2:$B$87,kamus!$A$2:$A$87,0,0,1)</f>
        <v>83</v>
      </c>
      <c r="B9483" t="str">
        <f>_xlfn.XLOOKUP(C9483,kamus!$B$2:$B$87,kamus!$D$2:$D$87,"dihapus",0,1)</f>
        <v>turi</v>
      </c>
      <c r="C9483" t="s">
        <v>211</v>
      </c>
      <c r="D9483">
        <f>_xlfn.XLOOKUP(C9483,kamus!$B$2:$B$87,kamus!$J$2:$J$87,"dihapus",0,1)</f>
        <v>0</v>
      </c>
      <c r="E9483">
        <f t="shared" si="1040"/>
        <v>0</v>
      </c>
      <c r="F9483" s="14">
        <v>45658</v>
      </c>
      <c r="G9483" s="1">
        <f t="shared" si="1041"/>
        <v>1</v>
      </c>
      <c r="H9483" s="1">
        <f t="shared" si="1042"/>
        <v>2025</v>
      </c>
      <c r="I9483">
        <v>0</v>
      </c>
      <c r="J9483">
        <v>0</v>
      </c>
      <c r="K9483">
        <f t="shared" si="1036"/>
        <v>0</v>
      </c>
      <c r="L9483">
        <v>8497</v>
      </c>
      <c r="M9483" s="6">
        <f t="shared" si="1037"/>
        <v>0</v>
      </c>
      <c r="N9483" s="6">
        <f t="shared" si="1038"/>
        <v>0</v>
      </c>
      <c r="O9483" s="6">
        <f t="shared" si="1039"/>
        <v>0</v>
      </c>
      <c r="Q9483">
        <f>_xlfn.XLOOKUP(C9483&amp;G9483&amp;H9483,covid!$E$2:$E$2184,covid!$D$2:$D$2184,0,0,1)</f>
        <v>0</v>
      </c>
    </row>
    <row r="9484" spans="1:17" x14ac:dyDescent="0.3">
      <c r="A9484">
        <f>_xlfn.XLOOKUP(C9484,kamus!$B$2:$B$87,kamus!$A$2:$A$87,0,0,1)</f>
        <v>85</v>
      </c>
      <c r="B9484" t="str">
        <f>_xlfn.XLOOKUP(C9484,kamus!$B$2:$B$87,kamus!$D$2:$D$87,"dihapus",0,1)</f>
        <v>turi</v>
      </c>
      <c r="C9484" t="s">
        <v>279</v>
      </c>
      <c r="D9484">
        <f>_xlfn.XLOOKUP(C9484,kamus!$B$2:$B$87,kamus!$J$2:$J$87,"dihapus",0,1)</f>
        <v>0</v>
      </c>
      <c r="E9484">
        <f t="shared" si="1040"/>
        <v>0</v>
      </c>
      <c r="F9484" s="14">
        <v>45658</v>
      </c>
      <c r="G9484" s="1">
        <f t="shared" si="1041"/>
        <v>1</v>
      </c>
      <c r="H9484" s="1">
        <f t="shared" si="1042"/>
        <v>2025</v>
      </c>
      <c r="I9484">
        <v>1</v>
      </c>
      <c r="J9484">
        <v>1</v>
      </c>
      <c r="K9484">
        <f t="shared" si="1036"/>
        <v>2</v>
      </c>
      <c r="L9484">
        <v>10898</v>
      </c>
      <c r="M9484" s="6">
        <f t="shared" si="1037"/>
        <v>9.1759955955221137</v>
      </c>
      <c r="N9484" s="6">
        <f t="shared" si="1038"/>
        <v>9.1759955955221137</v>
      </c>
      <c r="O9484" s="6">
        <f t="shared" si="1039"/>
        <v>18.351991191044227</v>
      </c>
      <c r="Q9484">
        <f>_xlfn.XLOOKUP(C9484&amp;G9484&amp;H9484,covid!$E$2:$E$2184,covid!$D$2:$D$2184,0,0,1)</f>
        <v>0</v>
      </c>
    </row>
    <row r="9485" spans="1:17" x14ac:dyDescent="0.3">
      <c r="A9485">
        <f>_xlfn.XLOOKUP(C9485,kamus!$B$2:$B$87,kamus!$A$2:$A$87,0,0,1)</f>
        <v>4</v>
      </c>
      <c r="B9485" t="str">
        <f>_xlfn.XLOOKUP(C9485,kamus!$B$2:$B$87,kamus!$D$2:$D$87,"dihapus",0,1)</f>
        <v>Berbah</v>
      </c>
      <c r="C9485" t="s">
        <v>215</v>
      </c>
      <c r="D9485">
        <f>_xlfn.XLOOKUP(C9485,kamus!$B$2:$B$87,kamus!$J$2:$J$87,"dihapus",0,1)</f>
        <v>0</v>
      </c>
      <c r="E9485">
        <f t="shared" si="1040"/>
        <v>0</v>
      </c>
      <c r="F9485" s="14">
        <v>45689</v>
      </c>
      <c r="G9485" s="1">
        <f t="shared" si="1041"/>
        <v>2</v>
      </c>
      <c r="H9485" s="1">
        <f t="shared" si="1042"/>
        <v>2025</v>
      </c>
      <c r="I9485">
        <v>0</v>
      </c>
      <c r="J9485">
        <v>9</v>
      </c>
      <c r="K9485">
        <f t="shared" si="1036"/>
        <v>9</v>
      </c>
      <c r="L9485">
        <v>11372</v>
      </c>
      <c r="M9485" s="6">
        <f t="shared" si="1037"/>
        <v>0</v>
      </c>
      <c r="N9485" s="6">
        <f t="shared" si="1038"/>
        <v>79.141751670770304</v>
      </c>
      <c r="O9485" s="6">
        <f t="shared" si="1039"/>
        <v>79.141751670770304</v>
      </c>
      <c r="Q9485">
        <f>_xlfn.XLOOKUP(C9485&amp;G9485&amp;H9485,covid!$E$2:$E$2184,covid!$D$2:$D$2184,0,0,1)</f>
        <v>0</v>
      </c>
    </row>
    <row r="9486" spans="1:17" x14ac:dyDescent="0.3">
      <c r="A9486">
        <f>_xlfn.XLOOKUP(C9486,kamus!$B$2:$B$87,kamus!$A$2:$A$87,0,0,1)</f>
        <v>1</v>
      </c>
      <c r="B9486" t="str">
        <f>_xlfn.XLOOKUP(C9486,kamus!$B$2:$B$87,kamus!$D$2:$D$87,"dihapus",0,1)</f>
        <v>Berbah</v>
      </c>
      <c r="C9486" t="s">
        <v>216</v>
      </c>
      <c r="D9486">
        <f>_xlfn.XLOOKUP(C9486,kamus!$B$2:$B$87,kamus!$J$2:$J$87,"dihapus",0,1)</f>
        <v>1</v>
      </c>
      <c r="E9486">
        <f t="shared" si="1040"/>
        <v>1</v>
      </c>
      <c r="F9486" s="14">
        <v>45689</v>
      </c>
      <c r="G9486" s="1">
        <f t="shared" si="1041"/>
        <v>2</v>
      </c>
      <c r="H9486" s="1">
        <f t="shared" si="1042"/>
        <v>2025</v>
      </c>
      <c r="I9486">
        <v>0</v>
      </c>
      <c r="J9486">
        <v>1</v>
      </c>
      <c r="K9486">
        <f t="shared" si="1036"/>
        <v>1</v>
      </c>
      <c r="L9486">
        <v>14469</v>
      </c>
      <c r="M9486" s="6">
        <f t="shared" si="1037"/>
        <v>0</v>
      </c>
      <c r="N9486" s="6">
        <f t="shared" si="1038"/>
        <v>6.9113276660446461</v>
      </c>
      <c r="O9486" s="6">
        <f t="shared" si="1039"/>
        <v>6.9113276660446461</v>
      </c>
      <c r="Q9486">
        <f>_xlfn.XLOOKUP(C9486&amp;G9486&amp;H9486,covid!$E$2:$E$2184,covid!$D$2:$D$2184,0,0,1)</f>
        <v>0</v>
      </c>
    </row>
    <row r="9487" spans="1:17" x14ac:dyDescent="0.3">
      <c r="A9487">
        <f>_xlfn.XLOOKUP(C9487,kamus!$B$2:$B$87,kamus!$A$2:$A$87,0,0,1)</f>
        <v>2</v>
      </c>
      <c r="B9487" t="str">
        <f>_xlfn.XLOOKUP(C9487,kamus!$B$2:$B$87,kamus!$D$2:$D$87,"dihapus",0,1)</f>
        <v>Berbah</v>
      </c>
      <c r="C9487" t="s">
        <v>246</v>
      </c>
      <c r="D9487">
        <f>_xlfn.XLOOKUP(C9487,kamus!$B$2:$B$87,kamus!$J$2:$J$87,"dihapus",0,1)</f>
        <v>1</v>
      </c>
      <c r="E9487">
        <f t="shared" si="1040"/>
        <v>1</v>
      </c>
      <c r="F9487" s="14">
        <v>45689</v>
      </c>
      <c r="G9487" s="1">
        <f t="shared" si="1041"/>
        <v>2</v>
      </c>
      <c r="H9487" s="1">
        <f t="shared" si="1042"/>
        <v>2025</v>
      </c>
      <c r="I9487">
        <v>0</v>
      </c>
      <c r="J9487">
        <v>4</v>
      </c>
      <c r="K9487">
        <f t="shared" si="1036"/>
        <v>4</v>
      </c>
      <c r="L9487">
        <v>18580</v>
      </c>
      <c r="M9487" s="6">
        <f t="shared" si="1037"/>
        <v>0</v>
      </c>
      <c r="N9487" s="6">
        <f t="shared" si="1038"/>
        <v>21.528525296017225</v>
      </c>
      <c r="O9487" s="6">
        <f t="shared" si="1039"/>
        <v>21.528525296017225</v>
      </c>
      <c r="Q9487">
        <f>_xlfn.XLOOKUP(C9487&amp;G9487&amp;H9487,covid!$E$2:$E$2184,covid!$D$2:$D$2184,0,0,1)</f>
        <v>0</v>
      </c>
    </row>
    <row r="9488" spans="1:17" x14ac:dyDescent="0.3">
      <c r="A9488">
        <f>_xlfn.XLOOKUP(C9488,kamus!$B$2:$B$87,kamus!$A$2:$A$87,0,0,1)</f>
        <v>3</v>
      </c>
      <c r="B9488" t="str">
        <f>_xlfn.XLOOKUP(C9488,kamus!$B$2:$B$87,kamus!$D$2:$D$87,"dihapus",0,1)</f>
        <v>Berbah</v>
      </c>
      <c r="C9488" t="s">
        <v>267</v>
      </c>
      <c r="D9488">
        <f>_xlfn.XLOOKUP(C9488,kamus!$B$2:$B$87,kamus!$J$2:$J$87,"dihapus",0,1)</f>
        <v>1</v>
      </c>
      <c r="E9488">
        <f t="shared" si="1040"/>
        <v>1</v>
      </c>
      <c r="F9488" s="14">
        <v>45689</v>
      </c>
      <c r="G9488" s="1">
        <f t="shared" si="1041"/>
        <v>2</v>
      </c>
      <c r="H9488" s="1">
        <f t="shared" si="1042"/>
        <v>2025</v>
      </c>
      <c r="I9488">
        <v>0</v>
      </c>
      <c r="J9488">
        <v>2</v>
      </c>
      <c r="K9488">
        <f t="shared" si="1036"/>
        <v>2</v>
      </c>
      <c r="L9488">
        <v>13275</v>
      </c>
      <c r="M9488" s="6">
        <f t="shared" si="1037"/>
        <v>0</v>
      </c>
      <c r="N9488" s="6">
        <f t="shared" si="1038"/>
        <v>15.065913370998116</v>
      </c>
      <c r="O9488" s="6">
        <f t="shared" si="1039"/>
        <v>15.065913370998116</v>
      </c>
      <c r="Q9488">
        <f>_xlfn.XLOOKUP(C9488&amp;G9488&amp;H9488,covid!$E$2:$E$2184,covid!$D$2:$D$2184,0,0,1)</f>
        <v>0</v>
      </c>
    </row>
    <row r="9489" spans="1:17" x14ac:dyDescent="0.3">
      <c r="A9489">
        <f>_xlfn.XLOOKUP(C9489,kamus!$B$2:$B$87,kamus!$A$2:$A$87,0,0,1)</f>
        <v>9</v>
      </c>
      <c r="B9489" t="str">
        <f>_xlfn.XLOOKUP(C9489,kamus!$B$2:$B$87,kamus!$D$2:$D$87,"dihapus",0,1)</f>
        <v>cangkringan</v>
      </c>
      <c r="C9489" t="s">
        <v>197</v>
      </c>
      <c r="D9489">
        <f>_xlfn.XLOOKUP(C9489,kamus!$B$2:$B$87,kamus!$J$2:$J$87,"dihapus",0,1)</f>
        <v>0</v>
      </c>
      <c r="E9489">
        <f t="shared" si="1040"/>
        <v>0</v>
      </c>
      <c r="F9489" s="14">
        <v>45689</v>
      </c>
      <c r="G9489" s="1">
        <f t="shared" si="1041"/>
        <v>2</v>
      </c>
      <c r="H9489" s="1">
        <f t="shared" si="1042"/>
        <v>2025</v>
      </c>
      <c r="I9489">
        <v>2</v>
      </c>
      <c r="J9489">
        <v>0</v>
      </c>
      <c r="K9489">
        <f t="shared" si="1036"/>
        <v>2</v>
      </c>
      <c r="L9489">
        <v>8010</v>
      </c>
      <c r="M9489" s="6">
        <f t="shared" si="1037"/>
        <v>24.968789013732835</v>
      </c>
      <c r="N9489" s="6">
        <f t="shared" si="1038"/>
        <v>0</v>
      </c>
      <c r="O9489" s="6">
        <f t="shared" si="1039"/>
        <v>24.968789013732835</v>
      </c>
      <c r="Q9489">
        <f>_xlfn.XLOOKUP(C9489&amp;G9489&amp;H9489,covid!$E$2:$E$2184,covid!$D$2:$D$2184,0,0,1)</f>
        <v>0</v>
      </c>
    </row>
    <row r="9490" spans="1:17" x14ac:dyDescent="0.3">
      <c r="A9490">
        <f>_xlfn.XLOOKUP(C9490,kamus!$B$2:$B$87,kamus!$A$2:$A$87,0,0,1)</f>
        <v>5</v>
      </c>
      <c r="B9490" t="str">
        <f>_xlfn.XLOOKUP(C9490,kamus!$B$2:$B$87,kamus!$D$2:$D$87,"dihapus",0,1)</f>
        <v>cangkringan</v>
      </c>
      <c r="C9490" t="s">
        <v>212</v>
      </c>
      <c r="D9490">
        <f>_xlfn.XLOOKUP(C9490,kamus!$B$2:$B$87,kamus!$J$2:$J$87,"dihapus",0,1)</f>
        <v>0</v>
      </c>
      <c r="E9490">
        <f t="shared" si="1040"/>
        <v>0</v>
      </c>
      <c r="F9490" s="14">
        <v>45689</v>
      </c>
      <c r="G9490" s="1">
        <f t="shared" si="1041"/>
        <v>2</v>
      </c>
      <c r="H9490" s="1">
        <f t="shared" si="1042"/>
        <v>2025</v>
      </c>
      <c r="I9490">
        <v>0</v>
      </c>
      <c r="J9490">
        <v>1</v>
      </c>
      <c r="K9490">
        <f t="shared" si="1036"/>
        <v>1</v>
      </c>
      <c r="L9490">
        <v>4106</v>
      </c>
      <c r="M9490" s="6">
        <f t="shared" si="1037"/>
        <v>0</v>
      </c>
      <c r="N9490" s="6">
        <f t="shared" si="1038"/>
        <v>24.354603019970774</v>
      </c>
      <c r="O9490" s="6">
        <f t="shared" si="1039"/>
        <v>24.354603019970774</v>
      </c>
      <c r="Q9490">
        <f>_xlfn.XLOOKUP(C9490&amp;G9490&amp;H9490,covid!$E$2:$E$2184,covid!$D$2:$D$2184,0,0,1)</f>
        <v>0</v>
      </c>
    </row>
    <row r="9491" spans="1:17" x14ac:dyDescent="0.3">
      <c r="A9491">
        <f>_xlfn.XLOOKUP(C9491,kamus!$B$2:$B$87,kamus!$A$2:$A$87,0,0,1)</f>
        <v>7</v>
      </c>
      <c r="B9491" t="str">
        <f>_xlfn.XLOOKUP(C9491,kamus!$B$2:$B$87,kamus!$D$2:$D$87,"dihapus",0,1)</f>
        <v>cangkringan</v>
      </c>
      <c r="C9491" t="s">
        <v>217</v>
      </c>
      <c r="D9491">
        <f>_xlfn.XLOOKUP(C9491,kamus!$B$2:$B$87,kamus!$J$2:$J$87,"dihapus",0,1)</f>
        <v>0</v>
      </c>
      <c r="E9491">
        <f t="shared" si="1040"/>
        <v>0</v>
      </c>
      <c r="F9491" s="14">
        <v>45689</v>
      </c>
      <c r="G9491" s="1">
        <f t="shared" si="1041"/>
        <v>2</v>
      </c>
      <c r="H9491" s="1">
        <f t="shared" si="1042"/>
        <v>2025</v>
      </c>
      <c r="I9491">
        <v>0</v>
      </c>
      <c r="J9491">
        <v>0</v>
      </c>
      <c r="K9491">
        <f t="shared" si="1036"/>
        <v>0</v>
      </c>
      <c r="L9491">
        <v>3562</v>
      </c>
      <c r="M9491" s="6">
        <f t="shared" si="1037"/>
        <v>0</v>
      </c>
      <c r="N9491" s="6">
        <f t="shared" si="1038"/>
        <v>0</v>
      </c>
      <c r="O9491" s="6">
        <f t="shared" si="1039"/>
        <v>0</v>
      </c>
      <c r="Q9491">
        <f>_xlfn.XLOOKUP(C9491&amp;G9491&amp;H9491,covid!$E$2:$E$2184,covid!$D$2:$D$2184,0,0,1)</f>
        <v>0</v>
      </c>
    </row>
    <row r="9492" spans="1:17" x14ac:dyDescent="0.3">
      <c r="A9492">
        <f>_xlfn.XLOOKUP(C9492,kamus!$B$2:$B$87,kamus!$A$2:$A$87,0,0,1)</f>
        <v>8</v>
      </c>
      <c r="B9492" t="str">
        <f>_xlfn.XLOOKUP(C9492,kamus!$B$2:$B$87,kamus!$D$2:$D$87,"dihapus",0,1)</f>
        <v>cangkringan</v>
      </c>
      <c r="C9492" t="s">
        <v>275</v>
      </c>
      <c r="D9492">
        <f>_xlfn.XLOOKUP(C9492,kamus!$B$2:$B$87,kamus!$J$2:$J$87,"dihapus",0,1)</f>
        <v>0</v>
      </c>
      <c r="E9492">
        <f t="shared" si="1040"/>
        <v>0</v>
      </c>
      <c r="F9492" s="14">
        <v>45689</v>
      </c>
      <c r="G9492" s="1">
        <f t="shared" si="1041"/>
        <v>2</v>
      </c>
      <c r="H9492" s="1">
        <f t="shared" si="1042"/>
        <v>2025</v>
      </c>
      <c r="I9492">
        <v>0</v>
      </c>
      <c r="J9492">
        <v>1</v>
      </c>
      <c r="K9492">
        <f t="shared" si="1036"/>
        <v>1</v>
      </c>
      <c r="L9492">
        <v>5513</v>
      </c>
      <c r="M9492" s="6">
        <f t="shared" si="1037"/>
        <v>0</v>
      </c>
      <c r="N9492" s="6">
        <f t="shared" si="1038"/>
        <v>18.138944313440959</v>
      </c>
      <c r="O9492" s="6">
        <f t="shared" si="1039"/>
        <v>18.138944313440959</v>
      </c>
      <c r="Q9492">
        <f>_xlfn.XLOOKUP(C9492&amp;G9492&amp;H9492,covid!$E$2:$E$2184,covid!$D$2:$D$2184,0,0,1)</f>
        <v>0</v>
      </c>
    </row>
    <row r="9493" spans="1:17" x14ac:dyDescent="0.3">
      <c r="A9493">
        <f>_xlfn.XLOOKUP(C9493,kamus!$B$2:$B$87,kamus!$A$2:$A$87,0,0,1)</f>
        <v>6</v>
      </c>
      <c r="B9493" t="str">
        <f>_xlfn.XLOOKUP(C9493,kamus!$B$2:$B$87,kamus!$D$2:$D$87,"dihapus",0,1)</f>
        <v>cangkringan</v>
      </c>
      <c r="C9493" t="s">
        <v>281</v>
      </c>
      <c r="D9493">
        <f>_xlfn.XLOOKUP(C9493,kamus!$B$2:$B$87,kamus!$J$2:$J$87,"dihapus",0,1)</f>
        <v>0</v>
      </c>
      <c r="E9493">
        <f t="shared" si="1040"/>
        <v>0</v>
      </c>
      <c r="F9493" s="14">
        <v>45689</v>
      </c>
      <c r="G9493" s="1">
        <f t="shared" si="1041"/>
        <v>2</v>
      </c>
      <c r="H9493" s="1">
        <f t="shared" si="1042"/>
        <v>2025</v>
      </c>
      <c r="I9493">
        <v>1</v>
      </c>
      <c r="J9493">
        <v>1</v>
      </c>
      <c r="K9493">
        <f t="shared" si="1036"/>
        <v>2</v>
      </c>
      <c r="L9493">
        <v>11264</v>
      </c>
      <c r="M9493" s="6">
        <f t="shared" si="1037"/>
        <v>8.8778409090909101</v>
      </c>
      <c r="N9493" s="6">
        <f t="shared" si="1038"/>
        <v>8.8778409090909101</v>
      </c>
      <c r="O9493" s="6">
        <f t="shared" si="1039"/>
        <v>17.75568181818182</v>
      </c>
      <c r="Q9493">
        <f>_xlfn.XLOOKUP(C9493&amp;G9493&amp;H9493,covid!$E$2:$E$2184,covid!$D$2:$D$2184,0,0,1)</f>
        <v>0</v>
      </c>
    </row>
    <row r="9494" spans="1:17" x14ac:dyDescent="0.3">
      <c r="A9494">
        <f>_xlfn.XLOOKUP(C9494,kamus!$B$2:$B$87,kamus!$A$2:$A$87,0,0,1)</f>
        <v>10</v>
      </c>
      <c r="B9494" t="str">
        <f>_xlfn.XLOOKUP(C9494,kamus!$B$2:$B$87,kamus!$D$2:$D$87,"dihapus",0,1)</f>
        <v>Depok 1</v>
      </c>
      <c r="C9494" t="s">
        <v>220</v>
      </c>
      <c r="D9494">
        <f>_xlfn.XLOOKUP(C9494,kamus!$B$2:$B$87,kamus!$J$2:$J$87,"dihapus",0,1)</f>
        <v>1</v>
      </c>
      <c r="E9494">
        <f t="shared" si="1040"/>
        <v>1</v>
      </c>
      <c r="F9494" s="14">
        <v>45689</v>
      </c>
      <c r="G9494" s="1">
        <f t="shared" si="1041"/>
        <v>2</v>
      </c>
      <c r="H9494" s="1">
        <f t="shared" si="1042"/>
        <v>2025</v>
      </c>
      <c r="I9494">
        <v>0</v>
      </c>
      <c r="J9494">
        <v>1</v>
      </c>
      <c r="K9494">
        <f t="shared" si="1036"/>
        <v>1</v>
      </c>
      <c r="L9494">
        <v>37695</v>
      </c>
      <c r="M9494" s="6">
        <f t="shared" si="1037"/>
        <v>0</v>
      </c>
      <c r="N9494" s="6">
        <f t="shared" si="1038"/>
        <v>2.6528717336516778</v>
      </c>
      <c r="O9494" s="6">
        <f t="shared" si="1039"/>
        <v>2.6528717336516778</v>
      </c>
      <c r="Q9494">
        <f>_xlfn.XLOOKUP(C9494&amp;G9494&amp;H9494,covid!$E$2:$E$2184,covid!$D$2:$D$2184,0,0,1)</f>
        <v>0</v>
      </c>
    </row>
    <row r="9495" spans="1:17" x14ac:dyDescent="0.3">
      <c r="A9495">
        <f>_xlfn.XLOOKUP(C9495,kamus!$B$2:$B$87,kamus!$A$2:$A$87,0,0,1)</f>
        <v>11</v>
      </c>
      <c r="B9495" t="str">
        <f>_xlfn.XLOOKUP(C9495,kamus!$B$2:$B$87,kamus!$D$2:$D$87,"dihapus",0,1)</f>
        <v>Depok 2</v>
      </c>
      <c r="C9495" t="s">
        <v>207</v>
      </c>
      <c r="D9495">
        <f>_xlfn.XLOOKUP(C9495,kamus!$B$2:$B$87,kamus!$J$2:$J$87,"dihapus",0,1)</f>
        <v>1</v>
      </c>
      <c r="E9495">
        <f t="shared" si="1040"/>
        <v>1</v>
      </c>
      <c r="F9495" s="14">
        <v>45689</v>
      </c>
      <c r="G9495" s="1">
        <f t="shared" si="1041"/>
        <v>2</v>
      </c>
      <c r="H9495" s="1">
        <f t="shared" si="1042"/>
        <v>2025</v>
      </c>
      <c r="I9495">
        <v>1</v>
      </c>
      <c r="J9495">
        <v>2</v>
      </c>
      <c r="K9495">
        <f t="shared" si="1036"/>
        <v>3</v>
      </c>
      <c r="L9495">
        <v>44139</v>
      </c>
      <c r="M9495" s="6">
        <f t="shared" si="1037"/>
        <v>2.2655701307233964</v>
      </c>
      <c r="N9495" s="6">
        <f t="shared" si="1038"/>
        <v>4.5311402614467928</v>
      </c>
      <c r="O9495" s="6">
        <f t="shared" si="1039"/>
        <v>6.7967103921701897</v>
      </c>
      <c r="Q9495">
        <f>_xlfn.XLOOKUP(C9495&amp;G9495&amp;H9495,covid!$E$2:$E$2184,covid!$D$2:$D$2184,0,0,1)</f>
        <v>0</v>
      </c>
    </row>
    <row r="9496" spans="1:17" x14ac:dyDescent="0.3">
      <c r="A9496">
        <f>_xlfn.XLOOKUP(C9496,kamus!$B$2:$B$87,kamus!$A$2:$A$87,0,0,1)</f>
        <v>12</v>
      </c>
      <c r="B9496" t="str">
        <f>_xlfn.XLOOKUP(C9496,kamus!$B$2:$B$87,kamus!$D$2:$D$87,"dihapus",0,1)</f>
        <v>Depok 3</v>
      </c>
      <c r="C9496" t="s">
        <v>206</v>
      </c>
      <c r="D9496">
        <f>_xlfn.XLOOKUP(C9496,kamus!$B$2:$B$87,kamus!$J$2:$J$87,"dihapus",0,1)</f>
        <v>1</v>
      </c>
      <c r="E9496">
        <f t="shared" si="1040"/>
        <v>1</v>
      </c>
      <c r="F9496" s="14">
        <v>45689</v>
      </c>
      <c r="G9496" s="1">
        <f t="shared" si="1041"/>
        <v>2</v>
      </c>
      <c r="H9496" s="1">
        <f t="shared" si="1042"/>
        <v>2025</v>
      </c>
      <c r="I9496">
        <v>2</v>
      </c>
      <c r="J9496">
        <v>6</v>
      </c>
      <c r="K9496">
        <f t="shared" si="1036"/>
        <v>8</v>
      </c>
      <c r="L9496">
        <v>44540</v>
      </c>
      <c r="M9496" s="6">
        <f t="shared" si="1037"/>
        <v>4.4903457566232596</v>
      </c>
      <c r="N9496" s="6">
        <f t="shared" si="1038"/>
        <v>13.471037269869779</v>
      </c>
      <c r="O9496" s="6">
        <f t="shared" si="1039"/>
        <v>17.961383026493039</v>
      </c>
      <c r="Q9496">
        <f>_xlfn.XLOOKUP(C9496&amp;G9496&amp;H9496,covid!$E$2:$E$2184,covid!$D$2:$D$2184,0,0,1)</f>
        <v>0</v>
      </c>
    </row>
    <row r="9497" spans="1:17" x14ac:dyDescent="0.3">
      <c r="A9497">
        <f>_xlfn.XLOOKUP(C9497,kamus!$B$2:$B$87,kamus!$A$2:$A$87,0,0,1)</f>
        <v>0</v>
      </c>
      <c r="B9497" t="str">
        <f>_xlfn.XLOOKUP(C9497,kamus!$B$2:$B$87,kamus!$D$2:$D$87,"dihapus",0,1)</f>
        <v>dihapus</v>
      </c>
      <c r="C9497" t="s">
        <v>282</v>
      </c>
      <c r="D9497" t="str">
        <f>_xlfn.XLOOKUP(C9497,kamus!$B$2:$B$87,kamus!$J$2:$J$87,"dihapus",0,1)</f>
        <v>dihapus</v>
      </c>
      <c r="E9497">
        <f t="shared" si="1040"/>
        <v>1</v>
      </c>
      <c r="F9497" s="14">
        <v>45689</v>
      </c>
      <c r="G9497" s="1">
        <f t="shared" si="1041"/>
        <v>2</v>
      </c>
      <c r="H9497" s="1">
        <f t="shared" si="1042"/>
        <v>2025</v>
      </c>
      <c r="I9497">
        <v>0</v>
      </c>
      <c r="J9497">
        <v>0</v>
      </c>
      <c r="K9497">
        <f t="shared" si="1036"/>
        <v>0</v>
      </c>
      <c r="L9497" t="e">
        <v>#N/A</v>
      </c>
      <c r="M9497" s="6" t="e">
        <f t="shared" si="1037"/>
        <v>#N/A</v>
      </c>
      <c r="N9497" s="6" t="e">
        <f t="shared" si="1038"/>
        <v>#N/A</v>
      </c>
      <c r="O9497" s="6" t="e">
        <f t="shared" si="1039"/>
        <v>#N/A</v>
      </c>
      <c r="Q9497">
        <f>_xlfn.XLOOKUP(C9497&amp;G9497&amp;H9497,covid!$E$2:$E$2184,covid!$D$2:$D$2184,0,0,1)</f>
        <v>0</v>
      </c>
    </row>
    <row r="9498" spans="1:17" x14ac:dyDescent="0.3">
      <c r="A9498">
        <f>_xlfn.XLOOKUP(C9498,kamus!$B$2:$B$87,kamus!$A$2:$A$87,0,0,1)</f>
        <v>14</v>
      </c>
      <c r="B9498" t="str">
        <f>_xlfn.XLOOKUP(C9498,kamus!$B$2:$B$87,kamus!$D$2:$D$87,"dihapus",0,1)</f>
        <v>Gamping 1</v>
      </c>
      <c r="C9498" t="s">
        <v>196</v>
      </c>
      <c r="D9498">
        <f>_xlfn.XLOOKUP(C9498,kamus!$B$2:$B$87,kamus!$J$2:$J$87,"dihapus",0,1)</f>
        <v>1</v>
      </c>
      <c r="E9498">
        <f t="shared" si="1040"/>
        <v>1</v>
      </c>
      <c r="F9498" s="14">
        <v>45689</v>
      </c>
      <c r="G9498" s="1">
        <f t="shared" si="1041"/>
        <v>2</v>
      </c>
      <c r="H9498" s="1">
        <f t="shared" si="1042"/>
        <v>2025</v>
      </c>
      <c r="I9498">
        <v>1</v>
      </c>
      <c r="J9498">
        <v>0</v>
      </c>
      <c r="K9498">
        <f t="shared" si="1036"/>
        <v>1</v>
      </c>
      <c r="L9498">
        <v>22668</v>
      </c>
      <c r="M9498" s="6">
        <f t="shared" si="1037"/>
        <v>4.4115052055761428</v>
      </c>
      <c r="N9498" s="6">
        <f t="shared" si="1038"/>
        <v>0</v>
      </c>
      <c r="O9498" s="6">
        <f t="shared" si="1039"/>
        <v>4.4115052055761428</v>
      </c>
      <c r="Q9498">
        <f>_xlfn.XLOOKUP(C9498&amp;G9498&amp;H9498,covid!$E$2:$E$2184,covid!$D$2:$D$2184,0,0,1)</f>
        <v>0</v>
      </c>
    </row>
    <row r="9499" spans="1:17" x14ac:dyDescent="0.3">
      <c r="A9499">
        <f>_xlfn.XLOOKUP(C9499,kamus!$B$2:$B$87,kamus!$A$2:$A$87,0,0,1)</f>
        <v>13</v>
      </c>
      <c r="B9499" t="str">
        <f>_xlfn.XLOOKUP(C9499,kamus!$B$2:$B$87,kamus!$D$2:$D$87,"dihapus",0,1)</f>
        <v>Gamping 1</v>
      </c>
      <c r="C9499" t="s">
        <v>198</v>
      </c>
      <c r="D9499">
        <f>_xlfn.XLOOKUP(C9499,kamus!$B$2:$B$87,kamus!$J$2:$J$87,"dihapus",0,1)</f>
        <v>1</v>
      </c>
      <c r="E9499">
        <f t="shared" si="1040"/>
        <v>1</v>
      </c>
      <c r="F9499" s="14">
        <v>45689</v>
      </c>
      <c r="G9499" s="1">
        <f t="shared" si="1041"/>
        <v>2</v>
      </c>
      <c r="H9499" s="1">
        <f t="shared" si="1042"/>
        <v>2025</v>
      </c>
      <c r="I9499">
        <v>2</v>
      </c>
      <c r="J9499">
        <v>1</v>
      </c>
      <c r="K9499">
        <f t="shared" si="1036"/>
        <v>3</v>
      </c>
      <c r="L9499">
        <v>20508</v>
      </c>
      <c r="M9499" s="6">
        <f t="shared" si="1037"/>
        <v>9.7522917885703144</v>
      </c>
      <c r="N9499" s="6">
        <f t="shared" si="1038"/>
        <v>4.8761458942851572</v>
      </c>
      <c r="O9499" s="6">
        <f t="shared" si="1039"/>
        <v>14.628437682855472</v>
      </c>
      <c r="Q9499">
        <f>_xlfn.XLOOKUP(C9499&amp;G9499&amp;H9499,covid!$E$2:$E$2184,covid!$D$2:$D$2184,0,0,1)</f>
        <v>0</v>
      </c>
    </row>
    <row r="9500" spans="1:17" x14ac:dyDescent="0.3">
      <c r="A9500">
        <f>_xlfn.XLOOKUP(C9500,kamus!$B$2:$B$87,kamus!$A$2:$A$87,0,0,1)</f>
        <v>16</v>
      </c>
      <c r="B9500" t="str">
        <f>_xlfn.XLOOKUP(C9500,kamus!$B$2:$B$87,kamus!$D$2:$D$87,"dihapus",0,1)</f>
        <v>Gamping 2</v>
      </c>
      <c r="C9500" t="s">
        <v>200</v>
      </c>
      <c r="D9500">
        <f>_xlfn.XLOOKUP(C9500,kamus!$B$2:$B$87,kamus!$J$2:$J$87,"dihapus",0,1)</f>
        <v>1</v>
      </c>
      <c r="E9500">
        <f t="shared" si="1040"/>
        <v>1</v>
      </c>
      <c r="F9500" s="14">
        <v>45689</v>
      </c>
      <c r="G9500" s="1">
        <f t="shared" si="1041"/>
        <v>2</v>
      </c>
      <c r="H9500" s="1">
        <f t="shared" si="1042"/>
        <v>2025</v>
      </c>
      <c r="I9500">
        <v>0</v>
      </c>
      <c r="J9500">
        <v>1</v>
      </c>
      <c r="K9500">
        <f t="shared" si="1036"/>
        <v>1</v>
      </c>
      <c r="L9500">
        <v>16514</v>
      </c>
      <c r="M9500" s="6">
        <f t="shared" si="1037"/>
        <v>0</v>
      </c>
      <c r="N9500" s="6">
        <f t="shared" si="1038"/>
        <v>6.0554680876831783</v>
      </c>
      <c r="O9500" s="6">
        <f t="shared" si="1039"/>
        <v>6.0554680876831783</v>
      </c>
      <c r="Q9500">
        <f>_xlfn.XLOOKUP(C9500&amp;G9500&amp;H9500,covid!$E$2:$E$2184,covid!$D$2:$D$2184,0,0,1)</f>
        <v>0</v>
      </c>
    </row>
    <row r="9501" spans="1:17" x14ac:dyDescent="0.3">
      <c r="A9501">
        <f>_xlfn.XLOOKUP(C9501,kamus!$B$2:$B$87,kamus!$A$2:$A$87,0,0,1)</f>
        <v>15</v>
      </c>
      <c r="B9501" t="str">
        <f>_xlfn.XLOOKUP(C9501,kamus!$B$2:$B$87,kamus!$D$2:$D$87,"dihapus",0,1)</f>
        <v>Gamping 2</v>
      </c>
      <c r="C9501" t="s">
        <v>230</v>
      </c>
      <c r="D9501">
        <f>_xlfn.XLOOKUP(C9501,kamus!$B$2:$B$87,kamus!$J$2:$J$87,"dihapus",0,1)</f>
        <v>1</v>
      </c>
      <c r="E9501">
        <f t="shared" si="1040"/>
        <v>1</v>
      </c>
      <c r="F9501" s="14">
        <v>45689</v>
      </c>
      <c r="G9501" s="1">
        <f t="shared" si="1041"/>
        <v>2</v>
      </c>
      <c r="H9501" s="1">
        <f t="shared" si="1042"/>
        <v>2025</v>
      </c>
      <c r="I9501">
        <v>0</v>
      </c>
      <c r="J9501">
        <v>1</v>
      </c>
      <c r="K9501">
        <f t="shared" si="1036"/>
        <v>1</v>
      </c>
      <c r="L9501">
        <v>18568</v>
      </c>
      <c r="M9501" s="6">
        <f t="shared" si="1037"/>
        <v>0</v>
      </c>
      <c r="N9501" s="6">
        <f t="shared" si="1038"/>
        <v>5.3856096510124942</v>
      </c>
      <c r="O9501" s="6">
        <f t="shared" si="1039"/>
        <v>5.3856096510124942</v>
      </c>
      <c r="Q9501">
        <f>_xlfn.XLOOKUP(C9501&amp;G9501&amp;H9501,covid!$E$2:$E$2184,covid!$D$2:$D$2184,0,0,1)</f>
        <v>0</v>
      </c>
    </row>
    <row r="9502" spans="1:17" x14ac:dyDescent="0.3">
      <c r="A9502">
        <f>_xlfn.XLOOKUP(C9502,kamus!$B$2:$B$87,kamus!$A$2:$A$87,0,0,1)</f>
        <v>17</v>
      </c>
      <c r="B9502" t="str">
        <f>_xlfn.XLOOKUP(C9502,kamus!$B$2:$B$87,kamus!$D$2:$D$87,"dihapus",0,1)</f>
        <v>Gamping 2</v>
      </c>
      <c r="C9502" t="s">
        <v>272</v>
      </c>
      <c r="D9502">
        <f>_xlfn.XLOOKUP(C9502,kamus!$B$2:$B$87,kamus!$J$2:$J$87,"dihapus",0,1)</f>
        <v>1</v>
      </c>
      <c r="E9502">
        <f t="shared" si="1040"/>
        <v>1</v>
      </c>
      <c r="F9502" s="14">
        <v>45689</v>
      </c>
      <c r="G9502" s="1">
        <f t="shared" si="1041"/>
        <v>2</v>
      </c>
      <c r="H9502" s="1">
        <f t="shared" si="1042"/>
        <v>2025</v>
      </c>
      <c r="I9502">
        <v>2</v>
      </c>
      <c r="J9502">
        <v>3</v>
      </c>
      <c r="K9502">
        <f t="shared" si="1036"/>
        <v>5</v>
      </c>
      <c r="L9502">
        <v>18543</v>
      </c>
      <c r="M9502" s="6">
        <f t="shared" si="1037"/>
        <v>10.785741250067412</v>
      </c>
      <c r="N9502" s="6">
        <f t="shared" si="1038"/>
        <v>16.178611875101115</v>
      </c>
      <c r="O9502" s="6">
        <f t="shared" si="1039"/>
        <v>26.964353125168529</v>
      </c>
      <c r="Q9502">
        <f>_xlfn.XLOOKUP(C9502&amp;G9502&amp;H9502,covid!$E$2:$E$2184,covid!$D$2:$D$2184,0,0,1)</f>
        <v>0</v>
      </c>
    </row>
    <row r="9503" spans="1:17" x14ac:dyDescent="0.3">
      <c r="A9503">
        <f>_xlfn.XLOOKUP(C9503,kamus!$B$2:$B$87,kamus!$A$2:$A$87,0,0,1)</f>
        <v>20</v>
      </c>
      <c r="B9503" t="str">
        <f>_xlfn.XLOOKUP(C9503,kamus!$B$2:$B$87,kamus!$D$2:$D$87,"dihapus",0,1)</f>
        <v>Godean 1</v>
      </c>
      <c r="C9503" t="s">
        <v>247</v>
      </c>
      <c r="D9503">
        <f>_xlfn.XLOOKUP(C9503,kamus!$B$2:$B$87,kamus!$J$2:$J$87,"dihapus",0,1)</f>
        <v>1</v>
      </c>
      <c r="E9503">
        <f t="shared" si="1040"/>
        <v>1</v>
      </c>
      <c r="F9503" s="14">
        <v>45689</v>
      </c>
      <c r="G9503" s="1">
        <f t="shared" si="1041"/>
        <v>2</v>
      </c>
      <c r="H9503" s="1">
        <f t="shared" si="1042"/>
        <v>2025</v>
      </c>
      <c r="I9503">
        <v>1</v>
      </c>
      <c r="J9503">
        <v>1</v>
      </c>
      <c r="K9503">
        <f t="shared" si="1036"/>
        <v>2</v>
      </c>
      <c r="L9503">
        <v>9679</v>
      </c>
      <c r="M9503" s="6">
        <f t="shared" si="1037"/>
        <v>10.331645831180907</v>
      </c>
      <c r="N9503" s="6">
        <f t="shared" si="1038"/>
        <v>10.331645831180907</v>
      </c>
      <c r="O9503" s="6">
        <f t="shared" si="1039"/>
        <v>20.663291662361814</v>
      </c>
      <c r="Q9503">
        <f>_xlfn.XLOOKUP(C9503&amp;G9503&amp;H9503,covid!$E$2:$E$2184,covid!$D$2:$D$2184,0,0,1)</f>
        <v>0</v>
      </c>
    </row>
    <row r="9504" spans="1:17" x14ac:dyDescent="0.3">
      <c r="A9504">
        <f>_xlfn.XLOOKUP(C9504,kamus!$B$2:$B$87,kamus!$A$2:$A$87,0,0,1)</f>
        <v>21</v>
      </c>
      <c r="B9504" t="str">
        <f>_xlfn.XLOOKUP(C9504,kamus!$B$2:$B$87,kamus!$D$2:$D$87,"dihapus",0,1)</f>
        <v>Godean 1</v>
      </c>
      <c r="C9504" t="s">
        <v>250</v>
      </c>
      <c r="D9504">
        <f>_xlfn.XLOOKUP(C9504,kamus!$B$2:$B$87,kamus!$J$2:$J$87,"dihapus",0,1)</f>
        <v>1</v>
      </c>
      <c r="E9504">
        <f t="shared" si="1040"/>
        <v>1</v>
      </c>
      <c r="F9504" s="14">
        <v>45689</v>
      </c>
      <c r="G9504" s="1">
        <f t="shared" si="1041"/>
        <v>2</v>
      </c>
      <c r="H9504" s="1">
        <f t="shared" si="1042"/>
        <v>2025</v>
      </c>
      <c r="I9504">
        <v>1</v>
      </c>
      <c r="J9504">
        <v>0</v>
      </c>
      <c r="K9504">
        <f t="shared" si="1036"/>
        <v>1</v>
      </c>
      <c r="L9504">
        <v>10201</v>
      </c>
      <c r="M9504" s="6">
        <f t="shared" si="1037"/>
        <v>9.8029604940692074</v>
      </c>
      <c r="N9504" s="6">
        <f t="shared" si="1038"/>
        <v>0</v>
      </c>
      <c r="O9504" s="6">
        <f t="shared" si="1039"/>
        <v>9.8029604940692074</v>
      </c>
      <c r="Q9504">
        <f>_xlfn.XLOOKUP(C9504&amp;G9504&amp;H9504,covid!$E$2:$E$2184,covid!$D$2:$D$2184,0,0,1)</f>
        <v>0</v>
      </c>
    </row>
    <row r="9505" spans="1:17" x14ac:dyDescent="0.3">
      <c r="A9505">
        <f>_xlfn.XLOOKUP(C9505,kamus!$B$2:$B$87,kamus!$A$2:$A$87,0,0,1)</f>
        <v>19</v>
      </c>
      <c r="B9505" t="str">
        <f>_xlfn.XLOOKUP(C9505,kamus!$B$2:$B$87,kamus!$D$2:$D$87,"dihapus",0,1)</f>
        <v>Godean 1</v>
      </c>
      <c r="C9505" t="s">
        <v>251</v>
      </c>
      <c r="D9505">
        <f>_xlfn.XLOOKUP(C9505,kamus!$B$2:$B$87,kamus!$J$2:$J$87,"dihapus",0,1)</f>
        <v>1</v>
      </c>
      <c r="E9505">
        <f t="shared" si="1040"/>
        <v>1</v>
      </c>
      <c r="F9505" s="14">
        <v>45689</v>
      </c>
      <c r="G9505" s="1">
        <f t="shared" si="1041"/>
        <v>2</v>
      </c>
      <c r="H9505" s="1">
        <f t="shared" si="1042"/>
        <v>2025</v>
      </c>
      <c r="I9505">
        <v>0</v>
      </c>
      <c r="J9505">
        <v>1</v>
      </c>
      <c r="K9505">
        <f t="shared" si="1036"/>
        <v>1</v>
      </c>
      <c r="L9505">
        <v>9098</v>
      </c>
      <c r="M9505" s="6">
        <f t="shared" si="1037"/>
        <v>0</v>
      </c>
      <c r="N9505" s="6">
        <f t="shared" si="1038"/>
        <v>10.991426687183997</v>
      </c>
      <c r="O9505" s="6">
        <f t="shared" si="1039"/>
        <v>10.991426687183997</v>
      </c>
      <c r="Q9505">
        <f>_xlfn.XLOOKUP(C9505&amp;G9505&amp;H9505,covid!$E$2:$E$2184,covid!$D$2:$D$2184,0,0,1)</f>
        <v>0</v>
      </c>
    </row>
    <row r="9506" spans="1:17" x14ac:dyDescent="0.3">
      <c r="A9506">
        <f>_xlfn.XLOOKUP(C9506,kamus!$B$2:$B$87,kamus!$A$2:$A$87,0,0,1)</f>
        <v>18</v>
      </c>
      <c r="B9506" t="str">
        <f>_xlfn.XLOOKUP(C9506,kamus!$B$2:$B$87,kamus!$D$2:$D$87,"dihapus",0,1)</f>
        <v>Godean 1</v>
      </c>
      <c r="C9506" t="s">
        <v>252</v>
      </c>
      <c r="D9506">
        <f>_xlfn.XLOOKUP(C9506,kamus!$B$2:$B$87,kamus!$J$2:$J$87,"dihapus",0,1)</f>
        <v>0</v>
      </c>
      <c r="E9506">
        <f t="shared" si="1040"/>
        <v>0</v>
      </c>
      <c r="F9506" s="14">
        <v>45689</v>
      </c>
      <c r="G9506" s="1">
        <f t="shared" si="1041"/>
        <v>2</v>
      </c>
      <c r="H9506" s="1">
        <f t="shared" si="1042"/>
        <v>2025</v>
      </c>
      <c r="I9506">
        <v>0</v>
      </c>
      <c r="J9506">
        <v>3</v>
      </c>
      <c r="K9506">
        <f t="shared" si="1036"/>
        <v>3</v>
      </c>
      <c r="L9506">
        <v>6563</v>
      </c>
      <c r="M9506" s="6">
        <f t="shared" si="1037"/>
        <v>0</v>
      </c>
      <c r="N9506" s="6">
        <f t="shared" si="1038"/>
        <v>45.710802986439127</v>
      </c>
      <c r="O9506" s="6">
        <f t="shared" si="1039"/>
        <v>45.710802986439127</v>
      </c>
      <c r="Q9506">
        <f>_xlfn.XLOOKUP(C9506&amp;G9506&amp;H9506,covid!$E$2:$E$2184,covid!$D$2:$D$2184,0,0,1)</f>
        <v>0</v>
      </c>
    </row>
    <row r="9507" spans="1:17" x14ac:dyDescent="0.3">
      <c r="A9507">
        <f>_xlfn.XLOOKUP(C9507,kamus!$B$2:$B$87,kamus!$A$2:$A$87,0,0,1)</f>
        <v>23</v>
      </c>
      <c r="B9507" t="str">
        <f>_xlfn.XLOOKUP(C9507,kamus!$B$2:$B$87,kamus!$D$2:$D$87,"dihapus",0,1)</f>
        <v>Godean 2</v>
      </c>
      <c r="C9507" t="s">
        <v>248</v>
      </c>
      <c r="D9507">
        <f>_xlfn.XLOOKUP(C9507,kamus!$B$2:$B$87,kamus!$J$2:$J$87,"dihapus",0,1)</f>
        <v>1</v>
      </c>
      <c r="E9507">
        <f t="shared" si="1040"/>
        <v>1</v>
      </c>
      <c r="F9507" s="14">
        <v>45689</v>
      </c>
      <c r="G9507" s="1">
        <f t="shared" si="1041"/>
        <v>2</v>
      </c>
      <c r="H9507" s="1">
        <f t="shared" si="1042"/>
        <v>2025</v>
      </c>
      <c r="I9507">
        <v>2</v>
      </c>
      <c r="J9507">
        <v>0</v>
      </c>
      <c r="K9507">
        <f t="shared" si="1036"/>
        <v>2</v>
      </c>
      <c r="L9507">
        <v>17324</v>
      </c>
      <c r="M9507" s="6">
        <f t="shared" si="1037"/>
        <v>11.544677903486493</v>
      </c>
      <c r="N9507" s="6">
        <f t="shared" si="1038"/>
        <v>0</v>
      </c>
      <c r="O9507" s="6">
        <f t="shared" si="1039"/>
        <v>11.544677903486493</v>
      </c>
      <c r="Q9507">
        <f>_xlfn.XLOOKUP(C9507&amp;G9507&amp;H9507,covid!$E$2:$E$2184,covid!$D$2:$D$2184,0,0,1)</f>
        <v>0</v>
      </c>
    </row>
    <row r="9508" spans="1:17" x14ac:dyDescent="0.3">
      <c r="A9508">
        <f>_xlfn.XLOOKUP(C9508,kamus!$B$2:$B$87,kamus!$A$2:$A$87,0,0,1)</f>
        <v>22</v>
      </c>
      <c r="B9508" t="str">
        <f>_xlfn.XLOOKUP(C9508,kamus!$B$2:$B$87,kamus!$D$2:$D$87,"dihapus",0,1)</f>
        <v>Godean 2</v>
      </c>
      <c r="C9508" t="s">
        <v>249</v>
      </c>
      <c r="D9508">
        <f>_xlfn.XLOOKUP(C9508,kamus!$B$2:$B$87,kamus!$J$2:$J$87,"dihapus",0,1)</f>
        <v>1</v>
      </c>
      <c r="E9508">
        <f t="shared" si="1040"/>
        <v>1</v>
      </c>
      <c r="F9508" s="14">
        <v>45689</v>
      </c>
      <c r="G9508" s="1">
        <f t="shared" si="1041"/>
        <v>2</v>
      </c>
      <c r="H9508" s="1">
        <f t="shared" si="1042"/>
        <v>2025</v>
      </c>
      <c r="I9508">
        <v>2</v>
      </c>
      <c r="J9508">
        <v>1</v>
      </c>
      <c r="K9508">
        <f t="shared" si="1036"/>
        <v>3</v>
      </c>
      <c r="L9508">
        <v>12298</v>
      </c>
      <c r="M9508" s="6">
        <f t="shared" si="1037"/>
        <v>16.262806960481381</v>
      </c>
      <c r="N9508" s="6">
        <f t="shared" si="1038"/>
        <v>8.1314034802406905</v>
      </c>
      <c r="O9508" s="6">
        <f t="shared" si="1039"/>
        <v>24.39421044072207</v>
      </c>
      <c r="Q9508">
        <f>_xlfn.XLOOKUP(C9508&amp;G9508&amp;H9508,covid!$E$2:$E$2184,covid!$D$2:$D$2184,0,0,1)</f>
        <v>0</v>
      </c>
    </row>
    <row r="9509" spans="1:17" x14ac:dyDescent="0.3">
      <c r="A9509">
        <f>_xlfn.XLOOKUP(C9509,kamus!$B$2:$B$87,kamus!$A$2:$A$87,0,0,1)</f>
        <v>24</v>
      </c>
      <c r="B9509" t="str">
        <f>_xlfn.XLOOKUP(C9509,kamus!$B$2:$B$87,kamus!$D$2:$D$87,"dihapus",0,1)</f>
        <v>Godean 2</v>
      </c>
      <c r="C9509" t="s">
        <v>253</v>
      </c>
      <c r="D9509">
        <f>_xlfn.XLOOKUP(C9509,kamus!$B$2:$B$87,kamus!$J$2:$J$87,"dihapus",0,1)</f>
        <v>0</v>
      </c>
      <c r="E9509">
        <f t="shared" si="1040"/>
        <v>0</v>
      </c>
      <c r="F9509" s="14">
        <v>45689</v>
      </c>
      <c r="G9509" s="1">
        <f t="shared" si="1041"/>
        <v>2</v>
      </c>
      <c r="H9509" s="1">
        <f t="shared" si="1042"/>
        <v>2025</v>
      </c>
      <c r="I9509">
        <v>1</v>
      </c>
      <c r="J9509">
        <v>1</v>
      </c>
      <c r="K9509">
        <f t="shared" si="1036"/>
        <v>2</v>
      </c>
      <c r="L9509">
        <v>7040</v>
      </c>
      <c r="M9509" s="6">
        <f t="shared" si="1037"/>
        <v>14.204545454545453</v>
      </c>
      <c r="N9509" s="6">
        <f t="shared" si="1038"/>
        <v>14.204545454545453</v>
      </c>
      <c r="O9509" s="6">
        <f t="shared" si="1039"/>
        <v>28.409090909090907</v>
      </c>
      <c r="Q9509">
        <f>_xlfn.XLOOKUP(C9509&amp;G9509&amp;H9509,covid!$E$2:$E$2184,covid!$D$2:$D$2184,0,0,1)</f>
        <v>0</v>
      </c>
    </row>
    <row r="9510" spans="1:17" x14ac:dyDescent="0.3">
      <c r="A9510">
        <f>_xlfn.XLOOKUP(C9510,kamus!$B$2:$B$87,kamus!$A$2:$A$87,0,0,1)</f>
        <v>27</v>
      </c>
      <c r="B9510" t="str">
        <f>_xlfn.XLOOKUP(C9510,kamus!$B$2:$B$87,kamus!$D$2:$D$87,"dihapus",0,1)</f>
        <v>Kalasan</v>
      </c>
      <c r="C9510" t="s">
        <v>235</v>
      </c>
      <c r="D9510">
        <f>_xlfn.XLOOKUP(C9510,kamus!$B$2:$B$87,kamus!$J$2:$J$87,"dihapus",0,1)</f>
        <v>1</v>
      </c>
      <c r="E9510">
        <f t="shared" si="1040"/>
        <v>1</v>
      </c>
      <c r="F9510" s="14">
        <v>45689</v>
      </c>
      <c r="G9510" s="1">
        <f t="shared" si="1041"/>
        <v>2</v>
      </c>
      <c r="H9510" s="1">
        <f t="shared" si="1042"/>
        <v>2025</v>
      </c>
      <c r="I9510">
        <v>0</v>
      </c>
      <c r="J9510">
        <v>2</v>
      </c>
      <c r="K9510">
        <f t="shared" si="1036"/>
        <v>2</v>
      </c>
      <c r="L9510">
        <v>38083</v>
      </c>
      <c r="M9510" s="6">
        <f t="shared" si="1037"/>
        <v>0</v>
      </c>
      <c r="N9510" s="6">
        <f t="shared" si="1038"/>
        <v>5.2516871044823148</v>
      </c>
      <c r="O9510" s="6">
        <f t="shared" si="1039"/>
        <v>5.2516871044823148</v>
      </c>
      <c r="Q9510">
        <f>_xlfn.XLOOKUP(C9510&amp;G9510&amp;H9510,covid!$E$2:$E$2184,covid!$D$2:$D$2184,0,0,1)</f>
        <v>0</v>
      </c>
    </row>
    <row r="9511" spans="1:17" x14ac:dyDescent="0.3">
      <c r="A9511">
        <f>_xlfn.XLOOKUP(C9511,kamus!$B$2:$B$87,kamus!$A$2:$A$87,0,0,1)</f>
        <v>28</v>
      </c>
      <c r="B9511" t="str">
        <f>_xlfn.XLOOKUP(C9511,kamus!$B$2:$B$87,kamus!$D$2:$D$87,"dihapus",0,1)</f>
        <v>Kalasan</v>
      </c>
      <c r="C9511" t="s">
        <v>239</v>
      </c>
      <c r="D9511">
        <f>_xlfn.XLOOKUP(C9511,kamus!$B$2:$B$87,kamus!$J$2:$J$87,"dihapus",0,1)</f>
        <v>0</v>
      </c>
      <c r="E9511">
        <f t="shared" si="1040"/>
        <v>0</v>
      </c>
      <c r="F9511" s="14">
        <v>45689</v>
      </c>
      <c r="G9511" s="1">
        <f t="shared" si="1041"/>
        <v>2</v>
      </c>
      <c r="H9511" s="1">
        <f t="shared" si="1042"/>
        <v>2025</v>
      </c>
      <c r="I9511">
        <v>0</v>
      </c>
      <c r="J9511">
        <v>9</v>
      </c>
      <c r="K9511">
        <f t="shared" si="1036"/>
        <v>9</v>
      </c>
      <c r="L9511">
        <v>13653</v>
      </c>
      <c r="M9511" s="6">
        <f t="shared" si="1037"/>
        <v>0</v>
      </c>
      <c r="N9511" s="6">
        <f t="shared" si="1038"/>
        <v>65.919578114700059</v>
      </c>
      <c r="O9511" s="6">
        <f t="shared" si="1039"/>
        <v>65.919578114700059</v>
      </c>
      <c r="Q9511">
        <f>_xlfn.XLOOKUP(C9511&amp;G9511&amp;H9511,covid!$E$2:$E$2184,covid!$D$2:$D$2184,0,0,1)</f>
        <v>0</v>
      </c>
    </row>
    <row r="9512" spans="1:17" x14ac:dyDescent="0.3">
      <c r="A9512">
        <f>_xlfn.XLOOKUP(C9512,kamus!$B$2:$B$87,kamus!$A$2:$A$87,0,0,1)</f>
        <v>25</v>
      </c>
      <c r="B9512" t="str">
        <f>_xlfn.XLOOKUP(C9512,kamus!$B$2:$B$87,kamus!$D$2:$D$87,"dihapus",0,1)</f>
        <v>Kalasan</v>
      </c>
      <c r="C9512" t="s">
        <v>265</v>
      </c>
      <c r="D9512">
        <f>_xlfn.XLOOKUP(C9512,kamus!$B$2:$B$87,kamus!$J$2:$J$87,"dihapus",0,1)</f>
        <v>1</v>
      </c>
      <c r="E9512">
        <f t="shared" si="1040"/>
        <v>1</v>
      </c>
      <c r="F9512" s="14">
        <v>45689</v>
      </c>
      <c r="G9512" s="1">
        <f t="shared" si="1041"/>
        <v>2</v>
      </c>
      <c r="H9512" s="1">
        <f t="shared" si="1042"/>
        <v>2025</v>
      </c>
      <c r="I9512">
        <v>0</v>
      </c>
      <c r="J9512">
        <v>0</v>
      </c>
      <c r="K9512">
        <f t="shared" si="1036"/>
        <v>0</v>
      </c>
      <c r="L9512">
        <v>17055</v>
      </c>
      <c r="M9512" s="6">
        <f t="shared" si="1037"/>
        <v>0</v>
      </c>
      <c r="N9512" s="6">
        <f t="shared" si="1038"/>
        <v>0</v>
      </c>
      <c r="O9512" s="6">
        <f t="shared" si="1039"/>
        <v>0</v>
      </c>
      <c r="Q9512">
        <f>_xlfn.XLOOKUP(C9512&amp;G9512&amp;H9512,covid!$E$2:$E$2184,covid!$D$2:$D$2184,0,0,1)</f>
        <v>0</v>
      </c>
    </row>
    <row r="9513" spans="1:17" x14ac:dyDescent="0.3">
      <c r="A9513">
        <f>_xlfn.XLOOKUP(C9513,kamus!$B$2:$B$87,kamus!$A$2:$A$87,0,0,1)</f>
        <v>26</v>
      </c>
      <c r="B9513" t="str">
        <f>_xlfn.XLOOKUP(C9513,kamus!$B$2:$B$87,kamus!$D$2:$D$87,"dihapus",0,1)</f>
        <v>Kalasan</v>
      </c>
      <c r="C9513" t="s">
        <v>269</v>
      </c>
      <c r="D9513">
        <f>_xlfn.XLOOKUP(C9513,kamus!$B$2:$B$87,kamus!$J$2:$J$87,"dihapus",0,1)</f>
        <v>1</v>
      </c>
      <c r="E9513">
        <f t="shared" si="1040"/>
        <v>1</v>
      </c>
      <c r="F9513" s="14">
        <v>45689</v>
      </c>
      <c r="G9513" s="1">
        <f t="shared" si="1041"/>
        <v>2</v>
      </c>
      <c r="H9513" s="1">
        <f t="shared" si="1042"/>
        <v>2025</v>
      </c>
      <c r="I9513">
        <v>0</v>
      </c>
      <c r="J9513">
        <v>1</v>
      </c>
      <c r="K9513">
        <f t="shared" si="1036"/>
        <v>1</v>
      </c>
      <c r="L9513">
        <v>18465</v>
      </c>
      <c r="M9513" s="6">
        <f t="shared" si="1037"/>
        <v>0</v>
      </c>
      <c r="N9513" s="6">
        <f t="shared" si="1038"/>
        <v>5.4156512320606556</v>
      </c>
      <c r="O9513" s="6">
        <f t="shared" si="1039"/>
        <v>5.4156512320606556</v>
      </c>
      <c r="Q9513">
        <f>_xlfn.XLOOKUP(C9513&amp;G9513&amp;H9513,covid!$E$2:$E$2184,covid!$D$2:$D$2184,0,0,1)</f>
        <v>0</v>
      </c>
    </row>
    <row r="9514" spans="1:17" x14ac:dyDescent="0.3">
      <c r="A9514">
        <f>_xlfn.XLOOKUP(C9514,kamus!$B$2:$B$87,kamus!$A$2:$A$87,0,0,1)</f>
        <v>33</v>
      </c>
      <c r="B9514" t="str">
        <f>_xlfn.XLOOKUP(C9514,kamus!$B$2:$B$87,kamus!$D$2:$D$87,"dihapus",0,1)</f>
        <v>Minggir</v>
      </c>
      <c r="C9514" t="s">
        <v>241</v>
      </c>
      <c r="D9514">
        <f>_xlfn.XLOOKUP(C9514,kamus!$B$2:$B$87,kamus!$J$2:$J$87,"dihapus",0,1)</f>
        <v>0</v>
      </c>
      <c r="E9514">
        <f t="shared" si="1040"/>
        <v>0</v>
      </c>
      <c r="F9514" s="14">
        <v>45689</v>
      </c>
      <c r="G9514" s="1">
        <f t="shared" si="1041"/>
        <v>2</v>
      </c>
      <c r="H9514" s="1">
        <f t="shared" si="1042"/>
        <v>2025</v>
      </c>
      <c r="I9514">
        <v>0</v>
      </c>
      <c r="J9514">
        <v>1</v>
      </c>
      <c r="K9514">
        <f t="shared" si="1036"/>
        <v>1</v>
      </c>
      <c r="L9514">
        <v>8245</v>
      </c>
      <c r="M9514" s="6">
        <f t="shared" si="1037"/>
        <v>0</v>
      </c>
      <c r="N9514" s="6">
        <f t="shared" si="1038"/>
        <v>12.12856276531231</v>
      </c>
      <c r="O9514" s="6">
        <f t="shared" si="1039"/>
        <v>12.12856276531231</v>
      </c>
      <c r="Q9514">
        <f>_xlfn.XLOOKUP(C9514&amp;G9514&amp;H9514,covid!$E$2:$E$2184,covid!$D$2:$D$2184,0,0,1)</f>
        <v>0</v>
      </c>
    </row>
    <row r="9515" spans="1:17" x14ac:dyDescent="0.3">
      <c r="A9515">
        <f>_xlfn.XLOOKUP(C9515,kamus!$B$2:$B$87,kamus!$A$2:$A$87,0,0,1)</f>
        <v>31</v>
      </c>
      <c r="B9515" t="str">
        <f>_xlfn.XLOOKUP(C9515,kamus!$B$2:$B$87,kamus!$D$2:$D$87,"dihapus",0,1)</f>
        <v>Minggir</v>
      </c>
      <c r="C9515" t="s">
        <v>242</v>
      </c>
      <c r="D9515">
        <f>_xlfn.XLOOKUP(C9515,kamus!$B$2:$B$87,kamus!$J$2:$J$87,"dihapus",0,1)</f>
        <v>0</v>
      </c>
      <c r="E9515">
        <f t="shared" si="1040"/>
        <v>0</v>
      </c>
      <c r="F9515" s="14">
        <v>45689</v>
      </c>
      <c r="G9515" s="1">
        <f t="shared" si="1041"/>
        <v>2</v>
      </c>
      <c r="H9515" s="1">
        <f t="shared" si="1042"/>
        <v>2025</v>
      </c>
      <c r="I9515">
        <v>2</v>
      </c>
      <c r="J9515">
        <v>0</v>
      </c>
      <c r="K9515">
        <f t="shared" si="1036"/>
        <v>2</v>
      </c>
      <c r="L9515">
        <v>3613</v>
      </c>
      <c r="M9515" s="6">
        <f t="shared" si="1037"/>
        <v>55.355660116246881</v>
      </c>
      <c r="N9515" s="6">
        <f t="shared" si="1038"/>
        <v>0</v>
      </c>
      <c r="O9515" s="6">
        <f t="shared" si="1039"/>
        <v>55.355660116246881</v>
      </c>
      <c r="Q9515">
        <f>_xlfn.XLOOKUP(C9515&amp;G9515&amp;H9515,covid!$E$2:$E$2184,covid!$D$2:$D$2184,0,0,1)</f>
        <v>0</v>
      </c>
    </row>
    <row r="9516" spans="1:17" x14ac:dyDescent="0.3">
      <c r="A9516">
        <f>_xlfn.XLOOKUP(C9516,kamus!$B$2:$B$87,kamus!$A$2:$A$87,0,0,1)</f>
        <v>32</v>
      </c>
      <c r="B9516" t="str">
        <f>_xlfn.XLOOKUP(C9516,kamus!$B$2:$B$87,kamus!$D$2:$D$87,"dihapus",0,1)</f>
        <v>Minggir</v>
      </c>
      <c r="C9516" t="s">
        <v>243</v>
      </c>
      <c r="D9516">
        <f>_xlfn.XLOOKUP(C9516,kamus!$B$2:$B$87,kamus!$J$2:$J$87,"dihapus",0,1)</f>
        <v>0</v>
      </c>
      <c r="E9516">
        <f t="shared" si="1040"/>
        <v>0</v>
      </c>
      <c r="F9516" s="14">
        <v>45689</v>
      </c>
      <c r="G9516" s="1">
        <f t="shared" si="1041"/>
        <v>2</v>
      </c>
      <c r="H9516" s="1">
        <f t="shared" si="1042"/>
        <v>2025</v>
      </c>
      <c r="I9516">
        <v>2</v>
      </c>
      <c r="J9516">
        <v>0</v>
      </c>
      <c r="K9516">
        <f t="shared" si="1036"/>
        <v>2</v>
      </c>
      <c r="L9516">
        <v>6986</v>
      </c>
      <c r="M9516" s="6">
        <f t="shared" si="1037"/>
        <v>28.628685943315201</v>
      </c>
      <c r="N9516" s="6">
        <f t="shared" si="1038"/>
        <v>0</v>
      </c>
      <c r="O9516" s="6">
        <f t="shared" si="1039"/>
        <v>28.628685943315201</v>
      </c>
      <c r="Q9516">
        <f>_xlfn.XLOOKUP(C9516&amp;G9516&amp;H9516,covid!$E$2:$E$2184,covid!$D$2:$D$2184,0,0,1)</f>
        <v>0</v>
      </c>
    </row>
    <row r="9517" spans="1:17" x14ac:dyDescent="0.3">
      <c r="A9517">
        <f>_xlfn.XLOOKUP(C9517,kamus!$B$2:$B$87,kamus!$A$2:$A$87,0,0,1)</f>
        <v>30</v>
      </c>
      <c r="B9517" t="str">
        <f>_xlfn.XLOOKUP(C9517,kamus!$B$2:$B$87,kamus!$D$2:$D$87,"dihapus",0,1)</f>
        <v>Minggir</v>
      </c>
      <c r="C9517" t="s">
        <v>244</v>
      </c>
      <c r="D9517">
        <f>_xlfn.XLOOKUP(C9517,kamus!$B$2:$B$87,kamus!$J$2:$J$87,"dihapus",0,1)</f>
        <v>0</v>
      </c>
      <c r="E9517">
        <f t="shared" si="1040"/>
        <v>0</v>
      </c>
      <c r="F9517" s="14">
        <v>45689</v>
      </c>
      <c r="G9517" s="1">
        <f t="shared" si="1041"/>
        <v>2</v>
      </c>
      <c r="H9517" s="1">
        <f t="shared" si="1042"/>
        <v>2025</v>
      </c>
      <c r="I9517">
        <v>2</v>
      </c>
      <c r="J9517">
        <v>0</v>
      </c>
      <c r="K9517">
        <f t="shared" si="1036"/>
        <v>2</v>
      </c>
      <c r="L9517">
        <v>8719</v>
      </c>
      <c r="M9517" s="6">
        <f t="shared" si="1037"/>
        <v>22.938410368161488</v>
      </c>
      <c r="N9517" s="6">
        <f t="shared" si="1038"/>
        <v>0</v>
      </c>
      <c r="O9517" s="6">
        <f t="shared" si="1039"/>
        <v>22.938410368161488</v>
      </c>
      <c r="Q9517">
        <f>_xlfn.XLOOKUP(C9517&amp;G9517&amp;H9517,covid!$E$2:$E$2184,covid!$D$2:$D$2184,0,0,1)</f>
        <v>0</v>
      </c>
    </row>
    <row r="9518" spans="1:17" x14ac:dyDescent="0.3">
      <c r="A9518">
        <f>_xlfn.XLOOKUP(C9518,kamus!$B$2:$B$87,kamus!$A$2:$A$87,0,0,1)</f>
        <v>29</v>
      </c>
      <c r="B9518" t="str">
        <f>_xlfn.XLOOKUP(C9518,kamus!$B$2:$B$87,kamus!$D$2:$D$87,"dihapus",0,1)</f>
        <v>Minggir</v>
      </c>
      <c r="C9518" t="s">
        <v>245</v>
      </c>
      <c r="D9518">
        <f>_xlfn.XLOOKUP(C9518,kamus!$B$2:$B$87,kamus!$J$2:$J$87,"dihapus",0,1)</f>
        <v>0</v>
      </c>
      <c r="E9518">
        <f t="shared" si="1040"/>
        <v>0</v>
      </c>
      <c r="F9518" s="14">
        <v>45689</v>
      </c>
      <c r="G9518" s="1">
        <f t="shared" si="1041"/>
        <v>2</v>
      </c>
      <c r="H9518" s="1">
        <f t="shared" si="1042"/>
        <v>2025</v>
      </c>
      <c r="I9518">
        <v>0</v>
      </c>
      <c r="J9518">
        <v>0</v>
      </c>
      <c r="K9518">
        <f t="shared" si="1036"/>
        <v>0</v>
      </c>
      <c r="L9518">
        <v>5131</v>
      </c>
      <c r="M9518" s="6">
        <f t="shared" si="1037"/>
        <v>0</v>
      </c>
      <c r="N9518" s="6">
        <f t="shared" si="1038"/>
        <v>0</v>
      </c>
      <c r="O9518" s="6">
        <f t="shared" si="1039"/>
        <v>0</v>
      </c>
      <c r="Q9518">
        <f>_xlfn.XLOOKUP(C9518&amp;G9518&amp;H9518,covid!$E$2:$E$2184,covid!$D$2:$D$2184,0,0,1)</f>
        <v>0</v>
      </c>
    </row>
    <row r="9519" spans="1:17" x14ac:dyDescent="0.3">
      <c r="A9519">
        <f>_xlfn.XLOOKUP(C9519,kamus!$B$2:$B$87,kamus!$A$2:$A$87,0,0,1)</f>
        <v>35</v>
      </c>
      <c r="B9519" t="str">
        <f>_xlfn.XLOOKUP(C9519,kamus!$B$2:$B$87,kamus!$D$2:$D$87,"dihapus",0,1)</f>
        <v>Mlati 1</v>
      </c>
      <c r="C9519" t="s">
        <v>240</v>
      </c>
      <c r="D9519">
        <f>_xlfn.XLOOKUP(C9519,kamus!$B$2:$B$87,kamus!$J$2:$J$87,"dihapus",0,1)</f>
        <v>1</v>
      </c>
      <c r="E9519">
        <f t="shared" si="1040"/>
        <v>1</v>
      </c>
      <c r="F9519" s="14">
        <v>45689</v>
      </c>
      <c r="G9519" s="1">
        <f t="shared" si="1041"/>
        <v>2</v>
      </c>
      <c r="H9519" s="1">
        <f t="shared" si="1042"/>
        <v>2025</v>
      </c>
      <c r="I9519">
        <v>0</v>
      </c>
      <c r="J9519">
        <v>4</v>
      </c>
      <c r="K9519">
        <f t="shared" si="1036"/>
        <v>4</v>
      </c>
      <c r="L9519">
        <v>18761</v>
      </c>
      <c r="M9519" s="6">
        <f t="shared" si="1037"/>
        <v>0</v>
      </c>
      <c r="N9519" s="6">
        <f t="shared" si="1038"/>
        <v>21.320825115931989</v>
      </c>
      <c r="O9519" s="6">
        <f t="shared" si="1039"/>
        <v>21.320825115931989</v>
      </c>
      <c r="Q9519">
        <f>_xlfn.XLOOKUP(C9519&amp;G9519&amp;H9519,covid!$E$2:$E$2184,covid!$D$2:$D$2184,0,0,1)</f>
        <v>0</v>
      </c>
    </row>
    <row r="9520" spans="1:17" x14ac:dyDescent="0.3">
      <c r="A9520">
        <f>_xlfn.XLOOKUP(C9520,kamus!$B$2:$B$87,kamus!$A$2:$A$87,0,0,1)</f>
        <v>34</v>
      </c>
      <c r="B9520" t="str">
        <f>_xlfn.XLOOKUP(C9520,kamus!$B$2:$B$87,kamus!$D$2:$D$87,"dihapus",0,1)</f>
        <v>Mlati 1</v>
      </c>
      <c r="C9520" t="s">
        <v>254</v>
      </c>
      <c r="D9520">
        <f>_xlfn.XLOOKUP(C9520,kamus!$B$2:$B$87,kamus!$J$2:$J$87,"dihapus",0,1)</f>
        <v>1</v>
      </c>
      <c r="E9520">
        <f t="shared" si="1040"/>
        <v>1</v>
      </c>
      <c r="F9520" s="14">
        <v>45689</v>
      </c>
      <c r="G9520" s="1">
        <f t="shared" si="1041"/>
        <v>2</v>
      </c>
      <c r="H9520" s="1">
        <f t="shared" si="1042"/>
        <v>2025</v>
      </c>
      <c r="I9520">
        <v>1</v>
      </c>
      <c r="J9520">
        <v>7</v>
      </c>
      <c r="K9520">
        <f t="shared" si="1036"/>
        <v>8</v>
      </c>
      <c r="L9520">
        <v>35111</v>
      </c>
      <c r="M9520" s="6">
        <f t="shared" si="1037"/>
        <v>2.8481102788299966</v>
      </c>
      <c r="N9520" s="6">
        <f t="shared" si="1038"/>
        <v>19.936771951809973</v>
      </c>
      <c r="O9520" s="6">
        <f t="shared" si="1039"/>
        <v>22.784882230639973</v>
      </c>
      <c r="Q9520">
        <f>_xlfn.XLOOKUP(C9520&amp;G9520&amp;H9520,covid!$E$2:$E$2184,covid!$D$2:$D$2184,0,0,1)</f>
        <v>0</v>
      </c>
    </row>
    <row r="9521" spans="1:17" x14ac:dyDescent="0.3">
      <c r="A9521">
        <f>_xlfn.XLOOKUP(C9521,kamus!$B$2:$B$87,kamus!$A$2:$A$87,0,0,1)</f>
        <v>38</v>
      </c>
      <c r="B9521" t="str">
        <f>_xlfn.XLOOKUP(C9521,kamus!$B$2:$B$87,kamus!$D$2:$D$87,"dihapus",0,1)</f>
        <v>Mlati 2</v>
      </c>
      <c r="C9521" t="s">
        <v>258</v>
      </c>
      <c r="D9521">
        <f>_xlfn.XLOOKUP(C9521,kamus!$B$2:$B$87,kamus!$J$2:$J$87,"dihapus",0,1)</f>
        <v>0</v>
      </c>
      <c r="E9521">
        <f t="shared" si="1040"/>
        <v>0</v>
      </c>
      <c r="F9521" s="14">
        <v>45689</v>
      </c>
      <c r="G9521" s="1">
        <f t="shared" si="1041"/>
        <v>2</v>
      </c>
      <c r="H9521" s="1">
        <f t="shared" si="1042"/>
        <v>2025</v>
      </c>
      <c r="I9521">
        <v>3</v>
      </c>
      <c r="J9521">
        <v>7</v>
      </c>
      <c r="K9521">
        <f t="shared" si="1036"/>
        <v>10</v>
      </c>
      <c r="L9521">
        <v>16543</v>
      </c>
      <c r="M9521" s="6">
        <f t="shared" si="1037"/>
        <v>18.134558423502387</v>
      </c>
      <c r="N9521" s="6">
        <f t="shared" si="1038"/>
        <v>42.313969654838907</v>
      </c>
      <c r="O9521" s="6">
        <f t="shared" si="1039"/>
        <v>60.44852807834129</v>
      </c>
      <c r="Q9521">
        <f>_xlfn.XLOOKUP(C9521&amp;G9521&amp;H9521,covid!$E$2:$E$2184,covid!$D$2:$D$2184,0,0,1)</f>
        <v>0</v>
      </c>
    </row>
    <row r="9522" spans="1:17" x14ac:dyDescent="0.3">
      <c r="A9522">
        <f>_xlfn.XLOOKUP(C9522,kamus!$B$2:$B$87,kamus!$A$2:$A$87,0,0,1)</f>
        <v>36</v>
      </c>
      <c r="B9522" t="str">
        <f>_xlfn.XLOOKUP(C9522,kamus!$B$2:$B$87,kamus!$D$2:$D$87,"dihapus",0,1)</f>
        <v>Mlati 2</v>
      </c>
      <c r="C9522" t="s">
        <v>268</v>
      </c>
      <c r="D9522">
        <f>_xlfn.XLOOKUP(C9522,kamus!$B$2:$B$87,kamus!$J$2:$J$87,"dihapus",0,1)</f>
        <v>1</v>
      </c>
      <c r="E9522">
        <f t="shared" si="1040"/>
        <v>1</v>
      </c>
      <c r="F9522" s="14">
        <v>45689</v>
      </c>
      <c r="G9522" s="1">
        <f t="shared" si="1041"/>
        <v>2</v>
      </c>
      <c r="H9522" s="1">
        <f t="shared" si="1042"/>
        <v>2025</v>
      </c>
      <c r="I9522">
        <v>0</v>
      </c>
      <c r="J9522">
        <v>3</v>
      </c>
      <c r="K9522">
        <f t="shared" si="1036"/>
        <v>3</v>
      </c>
      <c r="L9522">
        <v>11450</v>
      </c>
      <c r="M9522" s="6">
        <f t="shared" si="1037"/>
        <v>0</v>
      </c>
      <c r="N9522" s="6">
        <f t="shared" si="1038"/>
        <v>26.200873362445414</v>
      </c>
      <c r="O9522" s="6">
        <f t="shared" si="1039"/>
        <v>26.200873362445414</v>
      </c>
      <c r="Q9522">
        <f>_xlfn.XLOOKUP(C9522&amp;G9522&amp;H9522,covid!$E$2:$E$2184,covid!$D$2:$D$2184,0,0,1)</f>
        <v>0</v>
      </c>
    </row>
    <row r="9523" spans="1:17" x14ac:dyDescent="0.3">
      <c r="A9523">
        <f>_xlfn.XLOOKUP(C9523,kamus!$B$2:$B$87,kamus!$A$2:$A$87,0,0,1)</f>
        <v>37</v>
      </c>
      <c r="B9523" t="str">
        <f>_xlfn.XLOOKUP(C9523,kamus!$B$2:$B$87,kamus!$D$2:$D$87,"dihapus",0,1)</f>
        <v>Mlati 2</v>
      </c>
      <c r="C9523" t="s">
        <v>270</v>
      </c>
      <c r="D9523">
        <f>_xlfn.XLOOKUP(C9523,kamus!$B$2:$B$87,kamus!$J$2:$J$87,"dihapus",0,1)</f>
        <v>1</v>
      </c>
      <c r="E9523">
        <f t="shared" si="1040"/>
        <v>1</v>
      </c>
      <c r="F9523" s="14">
        <v>45689</v>
      </c>
      <c r="G9523" s="1">
        <f t="shared" si="1041"/>
        <v>2</v>
      </c>
      <c r="H9523" s="1">
        <f t="shared" si="1042"/>
        <v>2025</v>
      </c>
      <c r="I9523">
        <v>0</v>
      </c>
      <c r="J9523">
        <v>2</v>
      </c>
      <c r="K9523">
        <f t="shared" si="1036"/>
        <v>2</v>
      </c>
      <c r="L9523">
        <v>13603</v>
      </c>
      <c r="M9523" s="6">
        <f t="shared" si="1037"/>
        <v>0</v>
      </c>
      <c r="N9523" s="6">
        <f t="shared" si="1038"/>
        <v>14.702639123722708</v>
      </c>
      <c r="O9523" s="6">
        <f t="shared" si="1039"/>
        <v>14.702639123722708</v>
      </c>
      <c r="Q9523">
        <f>_xlfn.XLOOKUP(C9523&amp;G9523&amp;H9523,covid!$E$2:$E$2184,covid!$D$2:$D$2184,0,0,1)</f>
        <v>0</v>
      </c>
    </row>
    <row r="9524" spans="1:17" x14ac:dyDescent="0.3">
      <c r="A9524">
        <f>_xlfn.XLOOKUP(C9524,kamus!$B$2:$B$87,kamus!$A$2:$A$87,0,0,1)</f>
        <v>39</v>
      </c>
      <c r="B9524" t="str">
        <f>_xlfn.XLOOKUP(C9524,kamus!$B$2:$B$87,kamus!$D$2:$D$87,"dihapus",0,1)</f>
        <v>Moyudan</v>
      </c>
      <c r="C9524" t="s">
        <v>259</v>
      </c>
      <c r="D9524">
        <f>_xlfn.XLOOKUP(C9524,kamus!$B$2:$B$87,kamus!$J$2:$J$87,"dihapus",0,1)</f>
        <v>0</v>
      </c>
      <c r="E9524">
        <f t="shared" si="1040"/>
        <v>0</v>
      </c>
      <c r="F9524" s="14">
        <v>45689</v>
      </c>
      <c r="G9524" s="1">
        <f t="shared" si="1041"/>
        <v>2</v>
      </c>
      <c r="H9524" s="1">
        <f t="shared" si="1042"/>
        <v>2025</v>
      </c>
      <c r="I9524">
        <v>1</v>
      </c>
      <c r="J9524">
        <v>0</v>
      </c>
      <c r="K9524">
        <f t="shared" si="1036"/>
        <v>1</v>
      </c>
      <c r="L9524">
        <v>11796</v>
      </c>
      <c r="M9524" s="6">
        <f t="shared" si="1037"/>
        <v>8.4774499830451013</v>
      </c>
      <c r="N9524" s="6">
        <f t="shared" si="1038"/>
        <v>0</v>
      </c>
      <c r="O9524" s="6">
        <f t="shared" si="1039"/>
        <v>8.4774499830451013</v>
      </c>
      <c r="Q9524">
        <f>_xlfn.XLOOKUP(C9524&amp;G9524&amp;H9524,covid!$E$2:$E$2184,covid!$D$2:$D$2184,0,0,1)</f>
        <v>0</v>
      </c>
    </row>
    <row r="9525" spans="1:17" x14ac:dyDescent="0.3">
      <c r="A9525">
        <f>_xlfn.XLOOKUP(C9525,kamus!$B$2:$B$87,kamus!$A$2:$A$87,0,0,1)</f>
        <v>42</v>
      </c>
      <c r="B9525" t="str">
        <f>_xlfn.XLOOKUP(C9525,kamus!$B$2:$B$87,kamus!$D$2:$D$87,"dihapus",0,1)</f>
        <v>Moyudan</v>
      </c>
      <c r="C9525" t="s">
        <v>260</v>
      </c>
      <c r="D9525">
        <f>_xlfn.XLOOKUP(C9525,kamus!$B$2:$B$87,kamus!$J$2:$J$87,"dihapus",0,1)</f>
        <v>0</v>
      </c>
      <c r="E9525">
        <f t="shared" si="1040"/>
        <v>0</v>
      </c>
      <c r="F9525" s="14">
        <v>45689</v>
      </c>
      <c r="G9525" s="1">
        <f t="shared" si="1041"/>
        <v>2</v>
      </c>
      <c r="H9525" s="1">
        <f t="shared" si="1042"/>
        <v>2025</v>
      </c>
      <c r="I9525">
        <v>0</v>
      </c>
      <c r="J9525">
        <v>1</v>
      </c>
      <c r="K9525">
        <f t="shared" si="1036"/>
        <v>1</v>
      </c>
      <c r="L9525">
        <v>7149</v>
      </c>
      <c r="M9525" s="6">
        <f t="shared" si="1037"/>
        <v>0</v>
      </c>
      <c r="N9525" s="6">
        <f t="shared" si="1038"/>
        <v>13.987970345502866</v>
      </c>
      <c r="O9525" s="6">
        <f t="shared" si="1039"/>
        <v>13.987970345502866</v>
      </c>
      <c r="Q9525">
        <f>_xlfn.XLOOKUP(C9525&amp;G9525&amp;H9525,covid!$E$2:$E$2184,covid!$D$2:$D$2184,0,0,1)</f>
        <v>0</v>
      </c>
    </row>
    <row r="9526" spans="1:17" x14ac:dyDescent="0.3">
      <c r="A9526">
        <f>_xlfn.XLOOKUP(C9526,kamus!$B$2:$B$87,kamus!$A$2:$A$87,0,0,1)</f>
        <v>41</v>
      </c>
      <c r="B9526" t="str">
        <f>_xlfn.XLOOKUP(C9526,kamus!$B$2:$B$87,kamus!$D$2:$D$87,"dihapus",0,1)</f>
        <v>Moyudan</v>
      </c>
      <c r="C9526" t="s">
        <v>262</v>
      </c>
      <c r="D9526">
        <f>_xlfn.XLOOKUP(C9526,kamus!$B$2:$B$87,kamus!$J$2:$J$87,"dihapus",0,1)</f>
        <v>0</v>
      </c>
      <c r="E9526">
        <f t="shared" si="1040"/>
        <v>0</v>
      </c>
      <c r="F9526" s="14">
        <v>45689</v>
      </c>
      <c r="G9526" s="1">
        <f t="shared" si="1041"/>
        <v>2</v>
      </c>
      <c r="H9526" s="1">
        <f t="shared" si="1042"/>
        <v>2025</v>
      </c>
      <c r="I9526">
        <v>0</v>
      </c>
      <c r="J9526">
        <v>0</v>
      </c>
      <c r="K9526">
        <f t="shared" si="1036"/>
        <v>0</v>
      </c>
      <c r="L9526">
        <v>6661</v>
      </c>
      <c r="M9526" s="6">
        <f t="shared" si="1037"/>
        <v>0</v>
      </c>
      <c r="N9526" s="6">
        <f t="shared" si="1038"/>
        <v>0</v>
      </c>
      <c r="O9526" s="6">
        <f t="shared" si="1039"/>
        <v>0</v>
      </c>
      <c r="Q9526">
        <f>_xlfn.XLOOKUP(C9526&amp;G9526&amp;H9526,covid!$E$2:$E$2184,covid!$D$2:$D$2184,0,0,1)</f>
        <v>0</v>
      </c>
    </row>
    <row r="9527" spans="1:17" x14ac:dyDescent="0.3">
      <c r="A9527">
        <f>_xlfn.XLOOKUP(C9527,kamus!$B$2:$B$87,kamus!$A$2:$A$87,0,0,1)</f>
        <v>40</v>
      </c>
      <c r="B9527" t="str">
        <f>_xlfn.XLOOKUP(C9527,kamus!$B$2:$B$87,kamus!$D$2:$D$87,"dihapus",0,1)</f>
        <v>Moyudan</v>
      </c>
      <c r="C9527" t="s">
        <v>264</v>
      </c>
      <c r="D9527">
        <f>_xlfn.XLOOKUP(C9527,kamus!$B$2:$B$87,kamus!$J$2:$J$87,"dihapus",0,1)</f>
        <v>0</v>
      </c>
      <c r="E9527">
        <f t="shared" si="1040"/>
        <v>0</v>
      </c>
      <c r="F9527" s="14">
        <v>45689</v>
      </c>
      <c r="G9527" s="1">
        <f t="shared" si="1041"/>
        <v>2</v>
      </c>
      <c r="H9527" s="1">
        <f t="shared" si="1042"/>
        <v>2025</v>
      </c>
      <c r="I9527">
        <v>2</v>
      </c>
      <c r="J9527">
        <v>0</v>
      </c>
      <c r="K9527">
        <f t="shared" si="1036"/>
        <v>2</v>
      </c>
      <c r="L9527">
        <v>8292</v>
      </c>
      <c r="M9527" s="6">
        <f t="shared" si="1037"/>
        <v>24.119633381572601</v>
      </c>
      <c r="N9527" s="6">
        <f t="shared" si="1038"/>
        <v>0</v>
      </c>
      <c r="O9527" s="6">
        <f t="shared" si="1039"/>
        <v>24.119633381572601</v>
      </c>
      <c r="Q9527">
        <f>_xlfn.XLOOKUP(C9527&amp;G9527&amp;H9527,covid!$E$2:$E$2184,covid!$D$2:$D$2184,0,0,1)</f>
        <v>0</v>
      </c>
    </row>
    <row r="9528" spans="1:17" x14ac:dyDescent="0.3">
      <c r="A9528">
        <f>_xlfn.XLOOKUP(C9528,kamus!$B$2:$B$87,kamus!$A$2:$A$87,0,0,1)</f>
        <v>43</v>
      </c>
      <c r="B9528" t="str">
        <f>_xlfn.XLOOKUP(C9528,kamus!$B$2:$B$87,kamus!$D$2:$D$87,"dihapus",0,1)</f>
        <v>Ngaglik 1</v>
      </c>
      <c r="C9528" t="s">
        <v>228</v>
      </c>
      <c r="D9528">
        <f>_xlfn.XLOOKUP(C9528,kamus!$B$2:$B$87,kamus!$J$2:$J$87,"dihapus",0,1)</f>
        <v>1</v>
      </c>
      <c r="E9528">
        <f t="shared" si="1040"/>
        <v>1</v>
      </c>
      <c r="F9528" s="14">
        <v>45689</v>
      </c>
      <c r="G9528" s="1">
        <f t="shared" si="1041"/>
        <v>2</v>
      </c>
      <c r="H9528" s="1">
        <f t="shared" si="1042"/>
        <v>2025</v>
      </c>
      <c r="I9528">
        <v>1</v>
      </c>
      <c r="J9528">
        <v>0</v>
      </c>
      <c r="K9528">
        <f t="shared" si="1036"/>
        <v>1</v>
      </c>
      <c r="L9528">
        <v>12621</v>
      </c>
      <c r="M9528" s="6">
        <f t="shared" si="1037"/>
        <v>7.9233024324538466</v>
      </c>
      <c r="N9528" s="6">
        <f t="shared" si="1038"/>
        <v>0</v>
      </c>
      <c r="O9528" s="6">
        <f t="shared" si="1039"/>
        <v>7.9233024324538466</v>
      </c>
      <c r="Q9528">
        <f>_xlfn.XLOOKUP(C9528&amp;G9528&amp;H9528,covid!$E$2:$E$2184,covid!$D$2:$D$2184,0,0,1)</f>
        <v>0</v>
      </c>
    </row>
    <row r="9529" spans="1:17" x14ac:dyDescent="0.3">
      <c r="A9529">
        <f>_xlfn.XLOOKUP(C9529,kamus!$B$2:$B$87,kamus!$A$2:$A$87,0,0,1)</f>
        <v>44</v>
      </c>
      <c r="B9529" t="str">
        <f>_xlfn.XLOOKUP(C9529,kamus!$B$2:$B$87,kamus!$D$2:$D$87,"dihapus",0,1)</f>
        <v>Ngaglik 1</v>
      </c>
      <c r="C9529" t="s">
        <v>237</v>
      </c>
      <c r="D9529">
        <f>_xlfn.XLOOKUP(C9529,kamus!$B$2:$B$87,kamus!$J$2:$J$87,"dihapus",0,1)</f>
        <v>1</v>
      </c>
      <c r="E9529">
        <f t="shared" si="1040"/>
        <v>1</v>
      </c>
      <c r="F9529" s="14">
        <v>45689</v>
      </c>
      <c r="G9529" s="1">
        <f t="shared" si="1041"/>
        <v>2</v>
      </c>
      <c r="H9529" s="1">
        <f t="shared" si="1042"/>
        <v>2025</v>
      </c>
      <c r="I9529">
        <v>0</v>
      </c>
      <c r="J9529">
        <v>2</v>
      </c>
      <c r="K9529">
        <f t="shared" si="1036"/>
        <v>2</v>
      </c>
      <c r="L9529">
        <v>21789</v>
      </c>
      <c r="M9529" s="6">
        <f t="shared" si="1037"/>
        <v>0</v>
      </c>
      <c r="N9529" s="6">
        <f t="shared" si="1038"/>
        <v>9.1789435036027349</v>
      </c>
      <c r="O9529" s="6">
        <f t="shared" si="1039"/>
        <v>9.1789435036027349</v>
      </c>
      <c r="Q9529">
        <f>_xlfn.XLOOKUP(C9529&amp;G9529&amp;H9529,covid!$E$2:$E$2184,covid!$D$2:$D$2184,0,0,1)</f>
        <v>0</v>
      </c>
    </row>
    <row r="9530" spans="1:17" x14ac:dyDescent="0.3">
      <c r="A9530">
        <f>_xlfn.XLOOKUP(C9530,kamus!$B$2:$B$87,kamus!$A$2:$A$87,0,0,1)</f>
        <v>45</v>
      </c>
      <c r="B9530" t="str">
        <f>_xlfn.XLOOKUP(C9530,kamus!$B$2:$B$87,kamus!$D$2:$D$87,"dihapus",0,1)</f>
        <v>Ngaglik 1</v>
      </c>
      <c r="C9530" t="s">
        <v>255</v>
      </c>
      <c r="D9530">
        <f>_xlfn.XLOOKUP(C9530,kamus!$B$2:$B$87,kamus!$J$2:$J$87,"dihapus",0,1)</f>
        <v>1</v>
      </c>
      <c r="E9530">
        <f t="shared" si="1040"/>
        <v>1</v>
      </c>
      <c r="F9530" s="14">
        <v>45689</v>
      </c>
      <c r="G9530" s="1">
        <f t="shared" si="1041"/>
        <v>2</v>
      </c>
      <c r="H9530" s="1">
        <f t="shared" si="1042"/>
        <v>2025</v>
      </c>
      <c r="I9530">
        <v>1</v>
      </c>
      <c r="J9530">
        <v>1</v>
      </c>
      <c r="K9530">
        <f t="shared" si="1036"/>
        <v>2</v>
      </c>
      <c r="L9530">
        <v>19662</v>
      </c>
      <c r="M9530" s="6">
        <f t="shared" si="1037"/>
        <v>5.0859525989217778</v>
      </c>
      <c r="N9530" s="6">
        <f t="shared" si="1038"/>
        <v>5.0859525989217778</v>
      </c>
      <c r="O9530" s="6">
        <f t="shared" si="1039"/>
        <v>10.171905197843556</v>
      </c>
      <c r="Q9530">
        <f>_xlfn.XLOOKUP(C9530&amp;G9530&amp;H9530,covid!$E$2:$E$2184,covid!$D$2:$D$2184,0,0,1)</f>
        <v>0</v>
      </c>
    </row>
    <row r="9531" spans="1:17" x14ac:dyDescent="0.3">
      <c r="A9531">
        <f>_xlfn.XLOOKUP(C9531,kamus!$B$2:$B$87,kamus!$A$2:$A$87,0,0,1)</f>
        <v>48</v>
      </c>
      <c r="B9531" t="str">
        <f>_xlfn.XLOOKUP(C9531,kamus!$B$2:$B$87,kamus!$D$2:$D$87,"dihapus",0,1)</f>
        <v>Ngaglik 2</v>
      </c>
      <c r="C9531" t="s">
        <v>208</v>
      </c>
      <c r="D9531">
        <f>_xlfn.XLOOKUP(C9531,kamus!$B$2:$B$87,kamus!$J$2:$J$87,"dihapus",0,1)</f>
        <v>1</v>
      </c>
      <c r="E9531">
        <f t="shared" si="1040"/>
        <v>1</v>
      </c>
      <c r="F9531" s="14">
        <v>45689</v>
      </c>
      <c r="G9531" s="1">
        <f t="shared" si="1041"/>
        <v>2</v>
      </c>
      <c r="H9531" s="1">
        <f t="shared" si="1042"/>
        <v>2025</v>
      </c>
      <c r="I9531">
        <v>1</v>
      </c>
      <c r="J9531">
        <v>0</v>
      </c>
      <c r="K9531">
        <f t="shared" si="1036"/>
        <v>1</v>
      </c>
      <c r="L9531">
        <v>10378</v>
      </c>
      <c r="M9531" s="6">
        <f t="shared" si="1037"/>
        <v>9.6357679707072652</v>
      </c>
      <c r="N9531" s="6">
        <f t="shared" si="1038"/>
        <v>0</v>
      </c>
      <c r="O9531" s="6">
        <f t="shared" si="1039"/>
        <v>9.6357679707072652</v>
      </c>
      <c r="Q9531">
        <f>_xlfn.XLOOKUP(C9531&amp;G9531&amp;H9531,covid!$E$2:$E$2184,covid!$D$2:$D$2184,0,0,1)</f>
        <v>0</v>
      </c>
    </row>
    <row r="9532" spans="1:17" x14ac:dyDescent="0.3">
      <c r="A9532">
        <f>_xlfn.XLOOKUP(C9532,kamus!$B$2:$B$87,kamus!$A$2:$A$87,0,0,1)</f>
        <v>47</v>
      </c>
      <c r="B9532" t="str">
        <f>_xlfn.XLOOKUP(C9532,kamus!$B$2:$B$87,kamus!$D$2:$D$87,"dihapus",0,1)</f>
        <v>Ngaglik 2</v>
      </c>
      <c r="C9532" t="s">
        <v>238</v>
      </c>
      <c r="D9532">
        <f>_xlfn.XLOOKUP(C9532,kamus!$B$2:$B$87,kamus!$J$2:$J$87,"dihapus",0,1)</f>
        <v>1</v>
      </c>
      <c r="E9532">
        <f t="shared" si="1040"/>
        <v>1</v>
      </c>
      <c r="F9532" s="14">
        <v>45689</v>
      </c>
      <c r="G9532" s="1">
        <f t="shared" si="1041"/>
        <v>2</v>
      </c>
      <c r="H9532" s="1">
        <f t="shared" si="1042"/>
        <v>2025</v>
      </c>
      <c r="I9532">
        <v>0</v>
      </c>
      <c r="J9532">
        <v>0</v>
      </c>
      <c r="K9532">
        <f t="shared" si="1036"/>
        <v>0</v>
      </c>
      <c r="L9532">
        <v>22219</v>
      </c>
      <c r="M9532" s="6">
        <f t="shared" si="1037"/>
        <v>0</v>
      </c>
      <c r="N9532" s="6">
        <f t="shared" si="1038"/>
        <v>0</v>
      </c>
      <c r="O9532" s="6">
        <f t="shared" si="1039"/>
        <v>0</v>
      </c>
      <c r="Q9532">
        <f>_xlfn.XLOOKUP(C9532&amp;G9532&amp;H9532,covid!$E$2:$E$2184,covid!$D$2:$D$2184,0,0,1)</f>
        <v>0</v>
      </c>
    </row>
    <row r="9533" spans="1:17" x14ac:dyDescent="0.3">
      <c r="A9533">
        <f>_xlfn.XLOOKUP(C9533,kamus!$B$2:$B$87,kamus!$A$2:$A$87,0,0,1)</f>
        <v>46</v>
      </c>
      <c r="B9533" t="str">
        <f>_xlfn.XLOOKUP(C9533,kamus!$B$2:$B$87,kamus!$D$2:$D$87,"dihapus",0,1)</f>
        <v>Ngaglik 2</v>
      </c>
      <c r="C9533" t="s">
        <v>257</v>
      </c>
      <c r="D9533">
        <f>_xlfn.XLOOKUP(C9533,kamus!$B$2:$B$87,kamus!$J$2:$J$87,"dihapus",0,1)</f>
        <v>1</v>
      </c>
      <c r="E9533">
        <f t="shared" si="1040"/>
        <v>1</v>
      </c>
      <c r="F9533" s="14">
        <v>45689</v>
      </c>
      <c r="G9533" s="1">
        <f t="shared" si="1041"/>
        <v>2</v>
      </c>
      <c r="H9533" s="1">
        <f t="shared" si="1042"/>
        <v>2025</v>
      </c>
      <c r="I9533">
        <v>0</v>
      </c>
      <c r="J9533">
        <v>0</v>
      </c>
      <c r="K9533">
        <f t="shared" si="1036"/>
        <v>0</v>
      </c>
      <c r="L9533">
        <v>16798</v>
      </c>
      <c r="M9533" s="6">
        <f t="shared" si="1037"/>
        <v>0</v>
      </c>
      <c r="N9533" s="6">
        <f t="shared" si="1038"/>
        <v>0</v>
      </c>
      <c r="O9533" s="6">
        <f t="shared" si="1039"/>
        <v>0</v>
      </c>
      <c r="Q9533">
        <f>_xlfn.XLOOKUP(C9533&amp;G9533&amp;H9533,covid!$E$2:$E$2184,covid!$D$2:$D$2184,0,0,1)</f>
        <v>0</v>
      </c>
    </row>
    <row r="9534" spans="1:17" x14ac:dyDescent="0.3">
      <c r="A9534">
        <f>_xlfn.XLOOKUP(C9534,kamus!$B$2:$B$87,kamus!$A$2:$A$87,0,0,1)</f>
        <v>50</v>
      </c>
      <c r="B9534" t="str">
        <f>_xlfn.XLOOKUP(C9534,kamus!$B$2:$B$87,kamus!$D$2:$D$87,"dihapus",0,1)</f>
        <v>Ngemplak 1</v>
      </c>
      <c r="C9534" t="s">
        <v>202</v>
      </c>
      <c r="D9534">
        <f>_xlfn.XLOOKUP(C9534,kamus!$B$2:$B$87,kamus!$J$2:$J$87,"dihapus",0,1)</f>
        <v>0</v>
      </c>
      <c r="E9534">
        <f t="shared" si="1040"/>
        <v>0</v>
      </c>
      <c r="F9534" s="14">
        <v>45689</v>
      </c>
      <c r="G9534" s="1">
        <f t="shared" si="1041"/>
        <v>2</v>
      </c>
      <c r="H9534" s="1">
        <f t="shared" si="1042"/>
        <v>2025</v>
      </c>
      <c r="I9534">
        <v>1</v>
      </c>
      <c r="J9534">
        <v>2</v>
      </c>
      <c r="K9534">
        <f t="shared" si="1036"/>
        <v>3</v>
      </c>
      <c r="L9534">
        <v>7935</v>
      </c>
      <c r="M9534" s="6">
        <f t="shared" si="1037"/>
        <v>12.60239445494644</v>
      </c>
      <c r="N9534" s="6">
        <f t="shared" si="1038"/>
        <v>25.20478890989288</v>
      </c>
      <c r="O9534" s="6">
        <f t="shared" si="1039"/>
        <v>37.807183364839318</v>
      </c>
      <c r="Q9534">
        <f>_xlfn.XLOOKUP(C9534&amp;G9534&amp;H9534,covid!$E$2:$E$2184,covid!$D$2:$D$2184,0,0,1)</f>
        <v>0</v>
      </c>
    </row>
    <row r="9535" spans="1:17" x14ac:dyDescent="0.3">
      <c r="A9535">
        <f>_xlfn.XLOOKUP(C9535,kamus!$B$2:$B$87,kamus!$A$2:$A$87,0,0,1)</f>
        <v>51</v>
      </c>
      <c r="B9535" t="str">
        <f>_xlfn.XLOOKUP(C9535,kamus!$B$2:$B$87,kamus!$D$2:$D$87,"dihapus",0,1)</f>
        <v>Ngemplak 1</v>
      </c>
      <c r="C9535" t="s">
        <v>256</v>
      </c>
      <c r="D9535">
        <f>_xlfn.XLOOKUP(C9535,kamus!$B$2:$B$87,kamus!$J$2:$J$87,"dihapus",0,1)</f>
        <v>0</v>
      </c>
      <c r="E9535">
        <f t="shared" si="1040"/>
        <v>0</v>
      </c>
      <c r="F9535" s="14">
        <v>45689</v>
      </c>
      <c r="G9535" s="1">
        <f t="shared" si="1041"/>
        <v>2</v>
      </c>
      <c r="H9535" s="1">
        <f t="shared" si="1042"/>
        <v>2025</v>
      </c>
      <c r="I9535">
        <v>0</v>
      </c>
      <c r="J9535">
        <v>6</v>
      </c>
      <c r="K9535">
        <f t="shared" si="1036"/>
        <v>6</v>
      </c>
      <c r="L9535">
        <v>8154</v>
      </c>
      <c r="M9535" s="6">
        <f t="shared" si="1037"/>
        <v>0</v>
      </c>
      <c r="N9535" s="6">
        <f t="shared" si="1038"/>
        <v>73.583517292126558</v>
      </c>
      <c r="O9535" s="6">
        <f t="shared" si="1039"/>
        <v>73.583517292126558</v>
      </c>
      <c r="Q9535">
        <f>_xlfn.XLOOKUP(C9535&amp;G9535&amp;H9535,covid!$E$2:$E$2184,covid!$D$2:$D$2184,0,0,1)</f>
        <v>0</v>
      </c>
    </row>
    <row r="9536" spans="1:17" x14ac:dyDescent="0.3">
      <c r="A9536">
        <f>_xlfn.XLOOKUP(C9536,kamus!$B$2:$B$87,kamus!$A$2:$A$87,0,0,1)</f>
        <v>49</v>
      </c>
      <c r="B9536" t="str">
        <f>_xlfn.XLOOKUP(C9536,kamus!$B$2:$B$87,kamus!$D$2:$D$87,"dihapus",0,1)</f>
        <v>Ngemplak 1</v>
      </c>
      <c r="C9536" t="s">
        <v>276</v>
      </c>
      <c r="D9536">
        <f>_xlfn.XLOOKUP(C9536,kamus!$B$2:$B$87,kamus!$J$2:$J$87,"dihapus",0,1)</f>
        <v>1</v>
      </c>
      <c r="E9536">
        <f t="shared" si="1040"/>
        <v>1</v>
      </c>
      <c r="F9536" s="14">
        <v>45689</v>
      </c>
      <c r="G9536" s="1">
        <f t="shared" si="1041"/>
        <v>2</v>
      </c>
      <c r="H9536" s="1">
        <f t="shared" si="1042"/>
        <v>2025</v>
      </c>
      <c r="I9536">
        <v>0</v>
      </c>
      <c r="J9536">
        <v>0</v>
      </c>
      <c r="K9536">
        <f t="shared" si="1036"/>
        <v>0</v>
      </c>
      <c r="L9536">
        <v>9633</v>
      </c>
      <c r="M9536" s="6">
        <f t="shared" si="1037"/>
        <v>0</v>
      </c>
      <c r="N9536" s="6">
        <f t="shared" si="1038"/>
        <v>0</v>
      </c>
      <c r="O9536" s="6">
        <f t="shared" si="1039"/>
        <v>0</v>
      </c>
      <c r="Q9536">
        <f>_xlfn.XLOOKUP(C9536&amp;G9536&amp;H9536,covid!$E$2:$E$2184,covid!$D$2:$D$2184,0,0,1)</f>
        <v>0</v>
      </c>
    </row>
    <row r="9537" spans="1:17" x14ac:dyDescent="0.3">
      <c r="A9537">
        <f>_xlfn.XLOOKUP(C9537,kamus!$B$2:$B$87,kamus!$A$2:$A$87,0,0,1)</f>
        <v>52</v>
      </c>
      <c r="B9537" t="str">
        <f>_xlfn.XLOOKUP(C9537,kamus!$B$2:$B$87,kamus!$D$2:$D$87,"dihapus",0,1)</f>
        <v>Ngemplak 2</v>
      </c>
      <c r="C9537" t="s">
        <v>277</v>
      </c>
      <c r="D9537">
        <f>_xlfn.XLOOKUP(C9537,kamus!$B$2:$B$87,kamus!$J$2:$J$87,"dihapus",0,1)</f>
        <v>1</v>
      </c>
      <c r="E9537">
        <f t="shared" si="1040"/>
        <v>1</v>
      </c>
      <c r="F9537" s="14">
        <v>45689</v>
      </c>
      <c r="G9537" s="1">
        <f t="shared" si="1041"/>
        <v>2</v>
      </c>
      <c r="H9537" s="1">
        <f t="shared" si="1042"/>
        <v>2025</v>
      </c>
      <c r="I9537">
        <v>1</v>
      </c>
      <c r="J9537">
        <v>2</v>
      </c>
      <c r="K9537">
        <f t="shared" si="1036"/>
        <v>3</v>
      </c>
      <c r="L9537">
        <v>31427</v>
      </c>
      <c r="M9537" s="6">
        <f t="shared" si="1037"/>
        <v>3.181977280682216</v>
      </c>
      <c r="N9537" s="6">
        <f t="shared" si="1038"/>
        <v>6.3639545613644319</v>
      </c>
      <c r="O9537" s="6">
        <f t="shared" si="1039"/>
        <v>9.545931842046647</v>
      </c>
      <c r="Q9537">
        <f>_xlfn.XLOOKUP(C9537&amp;G9537&amp;H9537,covid!$E$2:$E$2184,covid!$D$2:$D$2184,0,0,1)</f>
        <v>0</v>
      </c>
    </row>
    <row r="9538" spans="1:17" x14ac:dyDescent="0.3">
      <c r="A9538">
        <f>_xlfn.XLOOKUP(C9538,kamus!$B$2:$B$87,kamus!$A$2:$A$87,0,0,1)</f>
        <v>53</v>
      </c>
      <c r="B9538" t="str">
        <f>_xlfn.XLOOKUP(C9538,kamus!$B$2:$B$87,kamus!$D$2:$D$87,"dihapus",0,1)</f>
        <v>Ngemplak 2</v>
      </c>
      <c r="C9538" t="s">
        <v>278</v>
      </c>
      <c r="D9538">
        <f>_xlfn.XLOOKUP(C9538,kamus!$B$2:$B$87,kamus!$J$2:$J$87,"dihapus",0,1)</f>
        <v>0</v>
      </c>
      <c r="E9538">
        <f t="shared" si="1040"/>
        <v>0</v>
      </c>
      <c r="F9538" s="14">
        <v>45689</v>
      </c>
      <c r="G9538" s="1">
        <f t="shared" si="1041"/>
        <v>2</v>
      </c>
      <c r="H9538" s="1">
        <f t="shared" si="1042"/>
        <v>2025</v>
      </c>
      <c r="I9538">
        <v>4</v>
      </c>
      <c r="J9538">
        <v>6</v>
      </c>
      <c r="K9538">
        <f t="shared" ref="K9538:K9601" si="1043">J9538+I9538</f>
        <v>10</v>
      </c>
      <c r="L9538">
        <v>8835</v>
      </c>
      <c r="M9538" s="6">
        <f t="shared" ref="M9538:M9601" si="1044">IF(ISBLANK(I9538)=TRUE,"",I9538/$L9538*100000)</f>
        <v>45.274476513865309</v>
      </c>
      <c r="N9538" s="6">
        <f t="shared" ref="N9538:N9601" si="1045">IF(ISBLANK(J9538)=TRUE,"",J9538/$L9538*100000)</f>
        <v>67.911714770797971</v>
      </c>
      <c r="O9538" s="6">
        <f t="shared" ref="O9538:O9601" si="1046">IF(ISBLANK(K9538)=TRUE,"",K9538/$L9538*100000)</f>
        <v>113.18619128466328</v>
      </c>
      <c r="Q9538">
        <f>_xlfn.XLOOKUP(C9538&amp;G9538&amp;H9538,covid!$E$2:$E$2184,covid!$D$2:$D$2184,0,0,1)</f>
        <v>0</v>
      </c>
    </row>
    <row r="9539" spans="1:17" x14ac:dyDescent="0.3">
      <c r="A9539">
        <f>_xlfn.XLOOKUP(C9539,kamus!$B$2:$B$87,kamus!$A$2:$A$87,0,0,1)</f>
        <v>57</v>
      </c>
      <c r="B9539" t="str">
        <f>_xlfn.XLOOKUP(C9539,kamus!$B$2:$B$87,kamus!$D$2:$D$87,"dihapus",0,1)</f>
        <v>Pakem</v>
      </c>
      <c r="C9539" t="s">
        <v>204</v>
      </c>
      <c r="D9539">
        <f>_xlfn.XLOOKUP(C9539,kamus!$B$2:$B$87,kamus!$J$2:$J$87,"dihapus",0,1)</f>
        <v>0</v>
      </c>
      <c r="E9539">
        <f t="shared" ref="E9539:E9602" si="1047">IF(D9539=0,0,IF(H9539&lt;2021,0,IF(AND(H9539=2021,G9539&lt;5),0,1)))</f>
        <v>0</v>
      </c>
      <c r="F9539" s="14">
        <v>45689</v>
      </c>
      <c r="G9539" s="1">
        <f t="shared" ref="G9539:G9602" si="1048">MONTH(F9539)</f>
        <v>2</v>
      </c>
      <c r="H9539" s="1">
        <f t="shared" ref="H9539:H9602" si="1049">YEAR(F9539)</f>
        <v>2025</v>
      </c>
      <c r="I9539">
        <v>0</v>
      </c>
      <c r="J9539">
        <v>1</v>
      </c>
      <c r="K9539">
        <f t="shared" si="1043"/>
        <v>1</v>
      </c>
      <c r="L9539">
        <v>6819</v>
      </c>
      <c r="M9539" s="6">
        <f t="shared" si="1044"/>
        <v>0</v>
      </c>
      <c r="N9539" s="6">
        <f t="shared" si="1045"/>
        <v>14.664906877841325</v>
      </c>
      <c r="O9539" s="6">
        <f t="shared" si="1046"/>
        <v>14.664906877841325</v>
      </c>
      <c r="Q9539">
        <f>_xlfn.XLOOKUP(C9539&amp;G9539&amp;H9539,covid!$E$2:$E$2184,covid!$D$2:$D$2184,0,0,1)</f>
        <v>0</v>
      </c>
    </row>
    <row r="9540" spans="1:17" x14ac:dyDescent="0.3">
      <c r="A9540">
        <f>_xlfn.XLOOKUP(C9540,kamus!$B$2:$B$87,kamus!$A$2:$A$87,0,0,1)</f>
        <v>54</v>
      </c>
      <c r="B9540" t="str">
        <f>_xlfn.XLOOKUP(C9540,kamus!$B$2:$B$87,kamus!$D$2:$D$87,"dihapus",0,1)</f>
        <v>Pakem</v>
      </c>
      <c r="C9540" t="s">
        <v>213</v>
      </c>
      <c r="D9540">
        <f>_xlfn.XLOOKUP(C9540,kamus!$B$2:$B$87,kamus!$J$2:$J$87,"dihapus",0,1)</f>
        <v>0</v>
      </c>
      <c r="E9540">
        <f t="shared" si="1047"/>
        <v>0</v>
      </c>
      <c r="F9540" s="14">
        <v>45689</v>
      </c>
      <c r="G9540" s="1">
        <f t="shared" si="1048"/>
        <v>2</v>
      </c>
      <c r="H9540" s="1">
        <f t="shared" si="1049"/>
        <v>2025</v>
      </c>
      <c r="I9540">
        <v>0</v>
      </c>
      <c r="J9540">
        <v>1</v>
      </c>
      <c r="K9540">
        <f t="shared" si="1043"/>
        <v>1</v>
      </c>
      <c r="L9540">
        <v>9099</v>
      </c>
      <c r="M9540" s="6">
        <f t="shared" si="1044"/>
        <v>0</v>
      </c>
      <c r="N9540" s="6">
        <f t="shared" si="1045"/>
        <v>10.990218705352236</v>
      </c>
      <c r="O9540" s="6">
        <f t="shared" si="1046"/>
        <v>10.990218705352236</v>
      </c>
      <c r="Q9540">
        <f>_xlfn.XLOOKUP(C9540&amp;G9540&amp;H9540,covid!$E$2:$E$2184,covid!$D$2:$D$2184,0,0,1)</f>
        <v>0</v>
      </c>
    </row>
    <row r="9541" spans="1:17" x14ac:dyDescent="0.3">
      <c r="A9541">
        <f>_xlfn.XLOOKUP(C9541,kamus!$B$2:$B$87,kamus!$A$2:$A$87,0,0,1)</f>
        <v>56</v>
      </c>
      <c r="B9541" t="str">
        <f>_xlfn.XLOOKUP(C9541,kamus!$B$2:$B$87,kamus!$D$2:$D$87,"dihapus",0,1)</f>
        <v>Pakem</v>
      </c>
      <c r="C9541" t="s">
        <v>214</v>
      </c>
      <c r="D9541">
        <f>_xlfn.XLOOKUP(C9541,kamus!$B$2:$B$87,kamus!$J$2:$J$87,"dihapus",0,1)</f>
        <v>1</v>
      </c>
      <c r="E9541">
        <f t="shared" si="1047"/>
        <v>1</v>
      </c>
      <c r="F9541" s="14">
        <v>45689</v>
      </c>
      <c r="G9541" s="1">
        <f t="shared" si="1048"/>
        <v>2</v>
      </c>
      <c r="H9541" s="1">
        <f t="shared" si="1049"/>
        <v>2025</v>
      </c>
      <c r="I9541">
        <v>3</v>
      </c>
      <c r="J9541">
        <v>3</v>
      </c>
      <c r="K9541">
        <f t="shared" si="1043"/>
        <v>6</v>
      </c>
      <c r="L9541">
        <v>6667</v>
      </c>
      <c r="M9541" s="6">
        <f t="shared" si="1044"/>
        <v>44.997750112494373</v>
      </c>
      <c r="N9541" s="6">
        <f t="shared" si="1045"/>
        <v>44.997750112494373</v>
      </c>
      <c r="O9541" s="6">
        <f t="shared" si="1046"/>
        <v>89.995500224988746</v>
      </c>
      <c r="Q9541">
        <f>_xlfn.XLOOKUP(C9541&amp;G9541&amp;H9541,covid!$E$2:$E$2184,covid!$D$2:$D$2184,0,0,1)</f>
        <v>0</v>
      </c>
    </row>
    <row r="9542" spans="1:17" x14ac:dyDescent="0.3">
      <c r="A9542">
        <f>_xlfn.XLOOKUP(C9542,kamus!$B$2:$B$87,kamus!$A$2:$A$87,0,0,1)</f>
        <v>58</v>
      </c>
      <c r="B9542" t="str">
        <f>_xlfn.XLOOKUP(C9542,kamus!$B$2:$B$87,kamus!$D$2:$D$87,"dihapus",0,1)</f>
        <v>Pakem</v>
      </c>
      <c r="C9542" t="s">
        <v>231</v>
      </c>
      <c r="D9542">
        <f>_xlfn.XLOOKUP(C9542,kamus!$B$2:$B$87,kamus!$J$2:$J$87,"dihapus",0,1)</f>
        <v>0</v>
      </c>
      <c r="E9542">
        <f t="shared" si="1047"/>
        <v>0</v>
      </c>
      <c r="F9542" s="14">
        <v>45689</v>
      </c>
      <c r="G9542" s="1">
        <f t="shared" si="1048"/>
        <v>2</v>
      </c>
      <c r="H9542" s="1">
        <f t="shared" si="1049"/>
        <v>2025</v>
      </c>
      <c r="I9542">
        <v>1</v>
      </c>
      <c r="J9542">
        <v>0</v>
      </c>
      <c r="K9542">
        <f t="shared" si="1043"/>
        <v>1</v>
      </c>
      <c r="L9542">
        <v>6886</v>
      </c>
      <c r="M9542" s="6">
        <f t="shared" si="1044"/>
        <v>14.522218995062445</v>
      </c>
      <c r="N9542" s="6">
        <f t="shared" si="1045"/>
        <v>0</v>
      </c>
      <c r="O9542" s="6">
        <f t="shared" si="1046"/>
        <v>14.522218995062445</v>
      </c>
      <c r="Q9542">
        <f>_xlfn.XLOOKUP(C9542&amp;G9542&amp;H9542,covid!$E$2:$E$2184,covid!$D$2:$D$2184,0,0,1)</f>
        <v>0</v>
      </c>
    </row>
    <row r="9543" spans="1:17" x14ac:dyDescent="0.3">
      <c r="A9543">
        <f>_xlfn.XLOOKUP(C9543,kamus!$B$2:$B$87,kamus!$A$2:$A$87,0,0,1)</f>
        <v>55</v>
      </c>
      <c r="B9543" t="str">
        <f>_xlfn.XLOOKUP(C9543,kamus!$B$2:$B$87,kamus!$D$2:$D$87,"dihapus",0,1)</f>
        <v>Pakem</v>
      </c>
      <c r="C9543" t="s">
        <v>234</v>
      </c>
      <c r="D9543">
        <f>_xlfn.XLOOKUP(C9543,kamus!$B$2:$B$87,kamus!$J$2:$J$87,"dihapus",0,1)</f>
        <v>0</v>
      </c>
      <c r="E9543">
        <f t="shared" si="1047"/>
        <v>0</v>
      </c>
      <c r="F9543" s="14">
        <v>45689</v>
      </c>
      <c r="G9543" s="1">
        <f t="shared" si="1048"/>
        <v>2</v>
      </c>
      <c r="H9543" s="1">
        <f t="shared" si="1049"/>
        <v>2025</v>
      </c>
      <c r="I9543">
        <v>0</v>
      </c>
      <c r="J9543">
        <v>2</v>
      </c>
      <c r="K9543">
        <f t="shared" si="1043"/>
        <v>2</v>
      </c>
      <c r="L9543">
        <v>9826</v>
      </c>
      <c r="M9543" s="6">
        <f t="shared" si="1044"/>
        <v>0</v>
      </c>
      <c r="N9543" s="6">
        <f t="shared" si="1045"/>
        <v>20.35416242621616</v>
      </c>
      <c r="O9543" s="6">
        <f t="shared" si="1046"/>
        <v>20.35416242621616</v>
      </c>
      <c r="Q9543">
        <f>_xlfn.XLOOKUP(C9543&amp;G9543&amp;H9543,covid!$E$2:$E$2184,covid!$D$2:$D$2184,0,0,1)</f>
        <v>0</v>
      </c>
    </row>
    <row r="9544" spans="1:17" x14ac:dyDescent="0.3">
      <c r="A9544">
        <f>_xlfn.XLOOKUP(C9544,kamus!$B$2:$B$87,kamus!$A$2:$A$87,0,0,1)</f>
        <v>64</v>
      </c>
      <c r="B9544" t="str">
        <f>_xlfn.XLOOKUP(C9544,kamus!$B$2:$B$87,kamus!$D$2:$D$87,"dihapus",0,1)</f>
        <v>Prambanan</v>
      </c>
      <c r="C9544" t="s">
        <v>203</v>
      </c>
      <c r="D9544">
        <f>_xlfn.XLOOKUP(C9544,kamus!$B$2:$B$87,kamus!$J$2:$J$87,"dihapus",0,1)</f>
        <v>1</v>
      </c>
      <c r="E9544">
        <f t="shared" si="1047"/>
        <v>1</v>
      </c>
      <c r="F9544" s="14">
        <v>45689</v>
      </c>
      <c r="G9544" s="1">
        <f t="shared" si="1048"/>
        <v>2</v>
      </c>
      <c r="H9544" s="1">
        <f t="shared" si="1049"/>
        <v>2025</v>
      </c>
      <c r="I9544">
        <v>0</v>
      </c>
      <c r="J9544">
        <v>2</v>
      </c>
      <c r="K9544">
        <f t="shared" si="1043"/>
        <v>2</v>
      </c>
      <c r="L9544">
        <v>12517</v>
      </c>
      <c r="M9544" s="6">
        <f t="shared" si="1044"/>
        <v>0</v>
      </c>
      <c r="N9544" s="6">
        <f t="shared" si="1045"/>
        <v>15.978269553407367</v>
      </c>
      <c r="O9544" s="6">
        <f t="shared" si="1046"/>
        <v>15.978269553407367</v>
      </c>
      <c r="Q9544">
        <f>_xlfn.XLOOKUP(C9544&amp;G9544&amp;H9544,covid!$E$2:$E$2184,covid!$D$2:$D$2184,0,0,1)</f>
        <v>0</v>
      </c>
    </row>
    <row r="9545" spans="1:17" x14ac:dyDescent="0.3">
      <c r="A9545">
        <f>_xlfn.XLOOKUP(C9545,kamus!$B$2:$B$87,kamus!$A$2:$A$87,0,0,1)</f>
        <v>59</v>
      </c>
      <c r="B9545" t="str">
        <f>_xlfn.XLOOKUP(C9545,kamus!$B$2:$B$87,kamus!$D$2:$D$87,"dihapus",0,1)</f>
        <v>Prambanan</v>
      </c>
      <c r="C9545" t="s">
        <v>210</v>
      </c>
      <c r="D9545">
        <f>_xlfn.XLOOKUP(C9545,kamus!$B$2:$B$87,kamus!$J$2:$J$87,"dihapus",0,1)</f>
        <v>0</v>
      </c>
      <c r="E9545">
        <f t="shared" si="1047"/>
        <v>0</v>
      </c>
      <c r="F9545" s="14">
        <v>45689</v>
      </c>
      <c r="G9545" s="1">
        <f t="shared" si="1048"/>
        <v>2</v>
      </c>
      <c r="H9545" s="1">
        <f t="shared" si="1049"/>
        <v>2025</v>
      </c>
      <c r="I9545">
        <v>0</v>
      </c>
      <c r="J9545">
        <v>1</v>
      </c>
      <c r="K9545">
        <f t="shared" si="1043"/>
        <v>1</v>
      </c>
      <c r="L9545">
        <v>4724</v>
      </c>
      <c r="M9545" s="6">
        <f t="shared" si="1044"/>
        <v>0</v>
      </c>
      <c r="N9545" s="6">
        <f t="shared" si="1045"/>
        <v>21.168501270110074</v>
      </c>
      <c r="O9545" s="6">
        <f t="shared" si="1046"/>
        <v>21.168501270110074</v>
      </c>
      <c r="Q9545">
        <f>_xlfn.XLOOKUP(C9545&amp;G9545&amp;H9545,covid!$E$2:$E$2184,covid!$D$2:$D$2184,0,0,1)</f>
        <v>0</v>
      </c>
    </row>
    <row r="9546" spans="1:17" x14ac:dyDescent="0.3">
      <c r="A9546">
        <f>_xlfn.XLOOKUP(C9546,kamus!$B$2:$B$87,kamus!$A$2:$A$87,0,0,1)</f>
        <v>61</v>
      </c>
      <c r="B9546" t="str">
        <f>_xlfn.XLOOKUP(C9546,kamus!$B$2:$B$87,kamus!$D$2:$D$87,"dihapus",0,1)</f>
        <v>Prambanan</v>
      </c>
      <c r="C9546" t="s">
        <v>219</v>
      </c>
      <c r="D9546">
        <f>_xlfn.XLOOKUP(C9546,kamus!$B$2:$B$87,kamus!$J$2:$J$87,"dihapus",0,1)</f>
        <v>0</v>
      </c>
      <c r="E9546">
        <f t="shared" si="1047"/>
        <v>0</v>
      </c>
      <c r="F9546" s="14">
        <v>45689</v>
      </c>
      <c r="G9546" s="1">
        <f t="shared" si="1048"/>
        <v>2</v>
      </c>
      <c r="H9546" s="1">
        <f t="shared" si="1049"/>
        <v>2025</v>
      </c>
      <c r="I9546">
        <v>0</v>
      </c>
      <c r="J9546">
        <v>2</v>
      </c>
      <c r="K9546">
        <f t="shared" si="1043"/>
        <v>2</v>
      </c>
      <c r="L9546">
        <v>14121</v>
      </c>
      <c r="M9546" s="6">
        <f t="shared" si="1044"/>
        <v>0</v>
      </c>
      <c r="N9546" s="6">
        <f t="shared" si="1045"/>
        <v>14.163302882232138</v>
      </c>
      <c r="O9546" s="6">
        <f t="shared" si="1046"/>
        <v>14.163302882232138</v>
      </c>
      <c r="Q9546">
        <f>_xlfn.XLOOKUP(C9546&amp;G9546&amp;H9546,covid!$E$2:$E$2184,covid!$D$2:$D$2184,0,0,1)</f>
        <v>0</v>
      </c>
    </row>
    <row r="9547" spans="1:17" x14ac:dyDescent="0.3">
      <c r="A9547">
        <f>_xlfn.XLOOKUP(C9547,kamus!$B$2:$B$87,kamus!$A$2:$A$87,0,0,1)</f>
        <v>62</v>
      </c>
      <c r="B9547" t="str">
        <f>_xlfn.XLOOKUP(C9547,kamus!$B$2:$B$87,kamus!$D$2:$D$87,"dihapus",0,1)</f>
        <v>Prambanan</v>
      </c>
      <c r="C9547" t="s">
        <v>236</v>
      </c>
      <c r="D9547">
        <f>_xlfn.XLOOKUP(C9547,kamus!$B$2:$B$87,kamus!$J$2:$J$87,"dihapus",0,1)</f>
        <v>0</v>
      </c>
      <c r="E9547">
        <f t="shared" si="1047"/>
        <v>0</v>
      </c>
      <c r="F9547" s="14">
        <v>45689</v>
      </c>
      <c r="G9547" s="1">
        <f t="shared" si="1048"/>
        <v>2</v>
      </c>
      <c r="H9547" s="1">
        <f t="shared" si="1049"/>
        <v>2025</v>
      </c>
      <c r="I9547">
        <v>0</v>
      </c>
      <c r="J9547">
        <v>4</v>
      </c>
      <c r="K9547">
        <f t="shared" si="1043"/>
        <v>4</v>
      </c>
      <c r="L9547">
        <v>6027</v>
      </c>
      <c r="M9547" s="6">
        <f t="shared" si="1044"/>
        <v>0</v>
      </c>
      <c r="N9547" s="6">
        <f t="shared" si="1045"/>
        <v>66.368010618881698</v>
      </c>
      <c r="O9547" s="6">
        <f t="shared" si="1046"/>
        <v>66.368010618881698</v>
      </c>
      <c r="Q9547">
        <f>_xlfn.XLOOKUP(C9547&amp;G9547&amp;H9547,covid!$E$2:$E$2184,covid!$D$2:$D$2184,0,0,1)</f>
        <v>0</v>
      </c>
    </row>
    <row r="9548" spans="1:17" x14ac:dyDescent="0.3">
      <c r="A9548">
        <f>_xlfn.XLOOKUP(C9548,kamus!$B$2:$B$87,kamus!$A$2:$A$87,0,0,1)</f>
        <v>63</v>
      </c>
      <c r="B9548" t="str">
        <f>_xlfn.XLOOKUP(C9548,kamus!$B$2:$B$87,kamus!$D$2:$D$87,"dihapus",0,1)</f>
        <v>Prambanan</v>
      </c>
      <c r="C9548" t="s">
        <v>261</v>
      </c>
      <c r="D9548">
        <f>_xlfn.XLOOKUP(C9548,kamus!$B$2:$B$87,kamus!$J$2:$J$87,"dihapus",0,1)</f>
        <v>0</v>
      </c>
      <c r="E9548">
        <f t="shared" si="1047"/>
        <v>0</v>
      </c>
      <c r="F9548" s="14">
        <v>45689</v>
      </c>
      <c r="G9548" s="1">
        <f t="shared" si="1048"/>
        <v>2</v>
      </c>
      <c r="H9548" s="1">
        <f t="shared" si="1049"/>
        <v>2025</v>
      </c>
      <c r="I9548">
        <v>1</v>
      </c>
      <c r="J9548">
        <v>6</v>
      </c>
      <c r="K9548">
        <f t="shared" si="1043"/>
        <v>7</v>
      </c>
      <c r="L9548">
        <v>15271</v>
      </c>
      <c r="M9548" s="6">
        <f t="shared" si="1044"/>
        <v>6.5483596359112042</v>
      </c>
      <c r="N9548" s="6">
        <f t="shared" si="1045"/>
        <v>39.290157815467225</v>
      </c>
      <c r="O9548" s="6">
        <f t="shared" si="1046"/>
        <v>45.838517451378429</v>
      </c>
      <c r="Q9548">
        <f>_xlfn.XLOOKUP(C9548&amp;G9548&amp;H9548,covid!$E$2:$E$2184,covid!$D$2:$D$2184,0,0,1)</f>
        <v>0</v>
      </c>
    </row>
    <row r="9549" spans="1:17" x14ac:dyDescent="0.3">
      <c r="A9549">
        <f>_xlfn.XLOOKUP(C9549,kamus!$B$2:$B$87,kamus!$A$2:$A$87,0,0,1)</f>
        <v>60</v>
      </c>
      <c r="B9549" t="str">
        <f>_xlfn.XLOOKUP(C9549,kamus!$B$2:$B$87,kamus!$D$2:$D$87,"dihapus",0,1)</f>
        <v>Prambanan</v>
      </c>
      <c r="C9549" t="s">
        <v>280</v>
      </c>
      <c r="D9549">
        <f>_xlfn.XLOOKUP(C9549,kamus!$B$2:$B$87,kamus!$J$2:$J$87,"dihapus",0,1)</f>
        <v>0</v>
      </c>
      <c r="E9549">
        <f t="shared" si="1047"/>
        <v>0</v>
      </c>
      <c r="F9549" s="14">
        <v>45689</v>
      </c>
      <c r="G9549" s="1">
        <f t="shared" si="1048"/>
        <v>2</v>
      </c>
      <c r="H9549" s="1">
        <f t="shared" si="1049"/>
        <v>2025</v>
      </c>
      <c r="I9549">
        <v>0</v>
      </c>
      <c r="J9549">
        <v>0</v>
      </c>
      <c r="K9549">
        <f t="shared" si="1043"/>
        <v>0</v>
      </c>
      <c r="L9549">
        <v>2791</v>
      </c>
      <c r="M9549" s="6">
        <f t="shared" si="1044"/>
        <v>0</v>
      </c>
      <c r="N9549" s="6">
        <f t="shared" si="1045"/>
        <v>0</v>
      </c>
      <c r="O9549" s="6">
        <f t="shared" si="1046"/>
        <v>0</v>
      </c>
      <c r="Q9549">
        <f>_xlfn.XLOOKUP(C9549&amp;G9549&amp;H9549,covid!$E$2:$E$2184,covid!$D$2:$D$2184,0,0,1)</f>
        <v>0</v>
      </c>
    </row>
    <row r="9550" spans="1:17" x14ac:dyDescent="0.3">
      <c r="A9550">
        <f>_xlfn.XLOOKUP(C9550,kamus!$B$2:$B$87,kamus!$A$2:$A$87,0,0,1)</f>
        <v>67</v>
      </c>
      <c r="B9550" t="str">
        <f>_xlfn.XLOOKUP(C9550,kamus!$B$2:$B$87,kamus!$D$2:$D$87,"dihapus",0,1)</f>
        <v>Seyegan</v>
      </c>
      <c r="C9550" t="s">
        <v>221</v>
      </c>
      <c r="D9550">
        <f>_xlfn.XLOOKUP(C9550,kamus!$B$2:$B$87,kamus!$J$2:$J$87,"dihapus",0,1)</f>
        <v>0</v>
      </c>
      <c r="E9550">
        <f t="shared" si="1047"/>
        <v>0</v>
      </c>
      <c r="F9550" s="14">
        <v>45689</v>
      </c>
      <c r="G9550" s="1">
        <f t="shared" si="1048"/>
        <v>2</v>
      </c>
      <c r="H9550" s="1">
        <f t="shared" si="1049"/>
        <v>2025</v>
      </c>
      <c r="I9550">
        <v>2</v>
      </c>
      <c r="J9550">
        <v>12</v>
      </c>
      <c r="K9550">
        <f t="shared" si="1043"/>
        <v>14</v>
      </c>
      <c r="L9550">
        <v>10724</v>
      </c>
      <c r="M9550" s="6">
        <f t="shared" si="1044"/>
        <v>18.649757553151812</v>
      </c>
      <c r="N9550" s="6">
        <f t="shared" si="1045"/>
        <v>111.89854531891085</v>
      </c>
      <c r="O9550" s="6">
        <f t="shared" si="1046"/>
        <v>130.54830287206266</v>
      </c>
      <c r="Q9550">
        <f>_xlfn.XLOOKUP(C9550&amp;G9550&amp;H9550,covid!$E$2:$E$2184,covid!$D$2:$D$2184,0,0,1)</f>
        <v>0</v>
      </c>
    </row>
    <row r="9551" spans="1:17" x14ac:dyDescent="0.3">
      <c r="A9551">
        <f>_xlfn.XLOOKUP(C9551,kamus!$B$2:$B$87,kamus!$A$2:$A$87,0,0,1)</f>
        <v>66</v>
      </c>
      <c r="B9551" t="str">
        <f>_xlfn.XLOOKUP(C9551,kamus!$B$2:$B$87,kamus!$D$2:$D$87,"dihapus",0,1)</f>
        <v>Seyegan</v>
      </c>
      <c r="C9551" t="s">
        <v>222</v>
      </c>
      <c r="D9551">
        <f>_xlfn.XLOOKUP(C9551,kamus!$B$2:$B$87,kamus!$J$2:$J$87,"dihapus",0,1)</f>
        <v>0</v>
      </c>
      <c r="E9551">
        <f t="shared" si="1047"/>
        <v>0</v>
      </c>
      <c r="F9551" s="14">
        <v>45689</v>
      </c>
      <c r="G9551" s="1">
        <f t="shared" si="1048"/>
        <v>2</v>
      </c>
      <c r="H9551" s="1">
        <f t="shared" si="1049"/>
        <v>2025</v>
      </c>
      <c r="I9551">
        <v>0</v>
      </c>
      <c r="J9551">
        <v>4</v>
      </c>
      <c r="K9551">
        <f t="shared" si="1043"/>
        <v>4</v>
      </c>
      <c r="L9551">
        <v>9523</v>
      </c>
      <c r="M9551" s="6">
        <f t="shared" si="1044"/>
        <v>0</v>
      </c>
      <c r="N9551" s="6">
        <f t="shared" si="1045"/>
        <v>42.00357030347579</v>
      </c>
      <c r="O9551" s="6">
        <f t="shared" si="1046"/>
        <v>42.00357030347579</v>
      </c>
      <c r="Q9551">
        <f>_xlfn.XLOOKUP(C9551&amp;G9551&amp;H9551,covid!$E$2:$E$2184,covid!$D$2:$D$2184,0,0,1)</f>
        <v>0</v>
      </c>
    </row>
    <row r="9552" spans="1:17" x14ac:dyDescent="0.3">
      <c r="A9552">
        <f>_xlfn.XLOOKUP(C9552,kamus!$B$2:$B$87,kamus!$A$2:$A$87,0,0,1)</f>
        <v>68</v>
      </c>
      <c r="B9552" t="str">
        <f>_xlfn.XLOOKUP(C9552,kamus!$B$2:$B$87,kamus!$D$2:$D$87,"dihapus",0,1)</f>
        <v>Seyegan</v>
      </c>
      <c r="C9552" t="s">
        <v>223</v>
      </c>
      <c r="D9552">
        <f>_xlfn.XLOOKUP(C9552,kamus!$B$2:$B$87,kamus!$J$2:$J$87,"dihapus",0,1)</f>
        <v>0</v>
      </c>
      <c r="E9552">
        <f t="shared" si="1047"/>
        <v>0</v>
      </c>
      <c r="F9552" s="14">
        <v>45689</v>
      </c>
      <c r="G9552" s="1">
        <f t="shared" si="1048"/>
        <v>2</v>
      </c>
      <c r="H9552" s="1">
        <f t="shared" si="1049"/>
        <v>2025</v>
      </c>
      <c r="I9552">
        <v>3</v>
      </c>
      <c r="J9552">
        <v>6</v>
      </c>
      <c r="K9552">
        <f t="shared" si="1043"/>
        <v>9</v>
      </c>
      <c r="L9552">
        <v>8010</v>
      </c>
      <c r="M9552" s="6">
        <f t="shared" si="1044"/>
        <v>37.453183520599254</v>
      </c>
      <c r="N9552" s="6">
        <f t="shared" si="1045"/>
        <v>74.906367041198507</v>
      </c>
      <c r="O9552" s="6">
        <f t="shared" si="1046"/>
        <v>112.35955056179776</v>
      </c>
      <c r="Q9552">
        <f>_xlfn.XLOOKUP(C9552&amp;G9552&amp;H9552,covid!$E$2:$E$2184,covid!$D$2:$D$2184,0,0,1)</f>
        <v>0</v>
      </c>
    </row>
    <row r="9553" spans="1:17" x14ac:dyDescent="0.3">
      <c r="A9553">
        <f>_xlfn.XLOOKUP(C9553,kamus!$B$2:$B$87,kamus!$A$2:$A$87,0,0,1)</f>
        <v>65</v>
      </c>
      <c r="B9553" t="str">
        <f>_xlfn.XLOOKUP(C9553,kamus!$B$2:$B$87,kamus!$D$2:$D$87,"dihapus",0,1)</f>
        <v>Seyegan</v>
      </c>
      <c r="C9553" t="s">
        <v>224</v>
      </c>
      <c r="D9553">
        <f>_xlfn.XLOOKUP(C9553,kamus!$B$2:$B$87,kamus!$J$2:$J$87,"dihapus",0,1)</f>
        <v>1</v>
      </c>
      <c r="E9553">
        <f t="shared" si="1047"/>
        <v>1</v>
      </c>
      <c r="F9553" s="14">
        <v>45689</v>
      </c>
      <c r="G9553" s="1">
        <f t="shared" si="1048"/>
        <v>2</v>
      </c>
      <c r="H9553" s="1">
        <f t="shared" si="1049"/>
        <v>2025</v>
      </c>
      <c r="I9553">
        <v>0</v>
      </c>
      <c r="J9553">
        <v>1</v>
      </c>
      <c r="K9553">
        <f t="shared" si="1043"/>
        <v>1</v>
      </c>
      <c r="L9553">
        <v>11168</v>
      </c>
      <c r="M9553" s="6">
        <f t="shared" si="1044"/>
        <v>0</v>
      </c>
      <c r="N9553" s="6">
        <f t="shared" si="1045"/>
        <v>8.9541547277936964</v>
      </c>
      <c r="O9553" s="6">
        <f t="shared" si="1046"/>
        <v>8.9541547277936964</v>
      </c>
      <c r="Q9553">
        <f>_xlfn.XLOOKUP(C9553&amp;G9553&amp;H9553,covid!$E$2:$E$2184,covid!$D$2:$D$2184,0,0,1)</f>
        <v>0</v>
      </c>
    </row>
    <row r="9554" spans="1:17" x14ac:dyDescent="0.3">
      <c r="A9554">
        <f>_xlfn.XLOOKUP(C9554,kamus!$B$2:$B$87,kamus!$A$2:$A$87,0,0,1)</f>
        <v>69</v>
      </c>
      <c r="B9554" t="str">
        <f>_xlfn.XLOOKUP(C9554,kamus!$B$2:$B$87,kamus!$D$2:$D$87,"dihapus",0,1)</f>
        <v>Seyegan</v>
      </c>
      <c r="C9554" t="s">
        <v>225</v>
      </c>
      <c r="D9554">
        <f>_xlfn.XLOOKUP(C9554,kamus!$B$2:$B$87,kamus!$J$2:$J$87,"dihapus",0,1)</f>
        <v>0</v>
      </c>
      <c r="E9554">
        <f t="shared" si="1047"/>
        <v>0</v>
      </c>
      <c r="F9554" s="14">
        <v>45689</v>
      </c>
      <c r="G9554" s="1">
        <f t="shared" si="1048"/>
        <v>2</v>
      </c>
      <c r="H9554" s="1">
        <f t="shared" si="1049"/>
        <v>2025</v>
      </c>
      <c r="I9554">
        <v>2</v>
      </c>
      <c r="J9554">
        <v>5</v>
      </c>
      <c r="K9554">
        <f t="shared" si="1043"/>
        <v>7</v>
      </c>
      <c r="L9554">
        <v>13448</v>
      </c>
      <c r="M9554" s="6">
        <f t="shared" si="1044"/>
        <v>14.872099940511601</v>
      </c>
      <c r="N9554" s="6">
        <f t="shared" si="1045"/>
        <v>37.180249851279001</v>
      </c>
      <c r="O9554" s="6">
        <f t="shared" si="1046"/>
        <v>52.052349791790597</v>
      </c>
      <c r="Q9554">
        <f>_xlfn.XLOOKUP(C9554&amp;G9554&amp;H9554,covid!$E$2:$E$2184,covid!$D$2:$D$2184,0,0,1)</f>
        <v>0</v>
      </c>
    </row>
    <row r="9555" spans="1:17" x14ac:dyDescent="0.3">
      <c r="A9555">
        <f>_xlfn.XLOOKUP(C9555,kamus!$B$2:$B$87,kamus!$A$2:$A$87,0,0,1)</f>
        <v>74</v>
      </c>
      <c r="B9555" t="str">
        <f>_xlfn.XLOOKUP(C9555,kamus!$B$2:$B$87,kamus!$D$2:$D$87,"dihapus",0,1)</f>
        <v>Sleman</v>
      </c>
      <c r="C9555" t="s">
        <v>205</v>
      </c>
      <c r="D9555">
        <f>_xlfn.XLOOKUP(C9555,kamus!$B$2:$B$87,kamus!$J$2:$J$87,"dihapus",0,1)</f>
        <v>1</v>
      </c>
      <c r="E9555">
        <f t="shared" si="1047"/>
        <v>1</v>
      </c>
      <c r="F9555" s="14">
        <v>45689</v>
      </c>
      <c r="G9555" s="1">
        <f t="shared" si="1048"/>
        <v>2</v>
      </c>
      <c r="H9555" s="1">
        <f t="shared" si="1049"/>
        <v>2025</v>
      </c>
      <c r="I9555">
        <v>0</v>
      </c>
      <c r="J9555">
        <v>5</v>
      </c>
      <c r="K9555">
        <f t="shared" si="1043"/>
        <v>5</v>
      </c>
      <c r="L9555">
        <v>15500</v>
      </c>
      <c r="M9555" s="6">
        <f t="shared" si="1044"/>
        <v>0</v>
      </c>
      <c r="N9555" s="6">
        <f t="shared" si="1045"/>
        <v>32.258064516129032</v>
      </c>
      <c r="O9555" s="6">
        <f t="shared" si="1046"/>
        <v>32.258064516129032</v>
      </c>
      <c r="Q9555">
        <f>_xlfn.XLOOKUP(C9555&amp;G9555&amp;H9555,covid!$E$2:$E$2184,covid!$D$2:$D$2184,0,0,1)</f>
        <v>0</v>
      </c>
    </row>
    <row r="9556" spans="1:17" x14ac:dyDescent="0.3">
      <c r="A9556">
        <f>_xlfn.XLOOKUP(C9556,kamus!$B$2:$B$87,kamus!$A$2:$A$87,0,0,1)</f>
        <v>73</v>
      </c>
      <c r="B9556" t="str">
        <f>_xlfn.XLOOKUP(C9556,kamus!$B$2:$B$87,kamus!$D$2:$D$87,"dihapus",0,1)</f>
        <v>Sleman</v>
      </c>
      <c r="C9556" t="s">
        <v>232</v>
      </c>
      <c r="D9556">
        <f>_xlfn.XLOOKUP(C9556,kamus!$B$2:$B$87,kamus!$J$2:$J$87,"dihapus",0,1)</f>
        <v>1</v>
      </c>
      <c r="E9556">
        <f t="shared" si="1047"/>
        <v>1</v>
      </c>
      <c r="F9556" s="14">
        <v>45689</v>
      </c>
      <c r="G9556" s="1">
        <f t="shared" si="1048"/>
        <v>2</v>
      </c>
      <c r="H9556" s="1">
        <f t="shared" si="1049"/>
        <v>2025</v>
      </c>
      <c r="I9556">
        <v>0</v>
      </c>
      <c r="J9556">
        <v>2</v>
      </c>
      <c r="K9556">
        <f t="shared" si="1043"/>
        <v>2</v>
      </c>
      <c r="L9556">
        <v>12821</v>
      </c>
      <c r="M9556" s="6">
        <f t="shared" si="1044"/>
        <v>0</v>
      </c>
      <c r="N9556" s="6">
        <f t="shared" si="1045"/>
        <v>15.599407222525544</v>
      </c>
      <c r="O9556" s="6">
        <f t="shared" si="1046"/>
        <v>15.599407222525544</v>
      </c>
      <c r="Q9556">
        <f>_xlfn.XLOOKUP(C9556&amp;G9556&amp;H9556,covid!$E$2:$E$2184,covid!$D$2:$D$2184,0,0,1)</f>
        <v>0</v>
      </c>
    </row>
    <row r="9557" spans="1:17" x14ac:dyDescent="0.3">
      <c r="A9557">
        <f>_xlfn.XLOOKUP(C9557,kamus!$B$2:$B$87,kamus!$A$2:$A$87,0,0,1)</f>
        <v>71</v>
      </c>
      <c r="B9557" t="str">
        <f>_xlfn.XLOOKUP(C9557,kamus!$B$2:$B$87,kamus!$D$2:$D$87,"dihapus",0,1)</f>
        <v>Sleman</v>
      </c>
      <c r="C9557" t="s">
        <v>271</v>
      </c>
      <c r="D9557">
        <f>_xlfn.XLOOKUP(C9557,kamus!$B$2:$B$87,kamus!$J$2:$J$87,"dihapus",0,1)</f>
        <v>1</v>
      </c>
      <c r="E9557">
        <f t="shared" si="1047"/>
        <v>1</v>
      </c>
      <c r="F9557" s="14">
        <v>45689</v>
      </c>
      <c r="G9557" s="1">
        <f t="shared" si="1048"/>
        <v>2</v>
      </c>
      <c r="H9557" s="1">
        <f t="shared" si="1049"/>
        <v>2025</v>
      </c>
      <c r="I9557">
        <v>0</v>
      </c>
      <c r="J9557">
        <v>0</v>
      </c>
      <c r="K9557">
        <f t="shared" si="1043"/>
        <v>0</v>
      </c>
      <c r="L9557">
        <v>15487</v>
      </c>
      <c r="M9557" s="6">
        <f t="shared" si="1044"/>
        <v>0</v>
      </c>
      <c r="N9557" s="6">
        <f t="shared" si="1045"/>
        <v>0</v>
      </c>
      <c r="O9557" s="6">
        <f t="shared" si="1046"/>
        <v>0</v>
      </c>
      <c r="Q9557">
        <f>_xlfn.XLOOKUP(C9557&amp;G9557&amp;H9557,covid!$E$2:$E$2184,covid!$D$2:$D$2184,0,0,1)</f>
        <v>0</v>
      </c>
    </row>
    <row r="9558" spans="1:17" x14ac:dyDescent="0.3">
      <c r="A9558">
        <f>_xlfn.XLOOKUP(C9558,kamus!$B$2:$B$87,kamus!$A$2:$A$87,0,0,1)</f>
        <v>72</v>
      </c>
      <c r="B9558" t="str">
        <f>_xlfn.XLOOKUP(C9558,kamus!$B$2:$B$87,kamus!$D$2:$D$87,"dihapus",0,1)</f>
        <v>Sleman</v>
      </c>
      <c r="C9558" t="s">
        <v>273</v>
      </c>
      <c r="D9558">
        <f>_xlfn.XLOOKUP(C9558,kamus!$B$2:$B$87,kamus!$J$2:$J$87,"dihapus",0,1)</f>
        <v>1</v>
      </c>
      <c r="E9558">
        <f t="shared" si="1047"/>
        <v>1</v>
      </c>
      <c r="F9558" s="14">
        <v>45689</v>
      </c>
      <c r="G9558" s="1">
        <f t="shared" si="1048"/>
        <v>2</v>
      </c>
      <c r="H9558" s="1">
        <f t="shared" si="1049"/>
        <v>2025</v>
      </c>
      <c r="I9558">
        <v>0</v>
      </c>
      <c r="J9558">
        <v>1</v>
      </c>
      <c r="K9558">
        <f t="shared" si="1043"/>
        <v>1</v>
      </c>
      <c r="L9558">
        <v>18748</v>
      </c>
      <c r="M9558" s="6">
        <f t="shared" si="1044"/>
        <v>0</v>
      </c>
      <c r="N9558" s="6">
        <f t="shared" si="1045"/>
        <v>5.3339022829101772</v>
      </c>
      <c r="O9558" s="6">
        <f t="shared" si="1046"/>
        <v>5.3339022829101772</v>
      </c>
      <c r="Q9558">
        <f>_xlfn.XLOOKUP(C9558&amp;G9558&amp;H9558,covid!$E$2:$E$2184,covid!$D$2:$D$2184,0,0,1)</f>
        <v>0</v>
      </c>
    </row>
    <row r="9559" spans="1:17" x14ac:dyDescent="0.3">
      <c r="A9559">
        <f>_xlfn.XLOOKUP(C9559,kamus!$B$2:$B$87,kamus!$A$2:$A$87,0,0,1)</f>
        <v>70</v>
      </c>
      <c r="B9559" t="str">
        <f>_xlfn.XLOOKUP(C9559,kamus!$B$2:$B$87,kamus!$D$2:$D$87,"dihapus",0,1)</f>
        <v>Sleman</v>
      </c>
      <c r="C9559" t="s">
        <v>274</v>
      </c>
      <c r="D9559">
        <f>_xlfn.XLOOKUP(C9559,kamus!$B$2:$B$87,kamus!$J$2:$J$87,"dihapus",0,1)</f>
        <v>0</v>
      </c>
      <c r="E9559">
        <f t="shared" si="1047"/>
        <v>0</v>
      </c>
      <c r="F9559" s="14">
        <v>45689</v>
      </c>
      <c r="G9559" s="1">
        <f t="shared" si="1048"/>
        <v>2</v>
      </c>
      <c r="H9559" s="1">
        <f t="shared" si="1049"/>
        <v>2025</v>
      </c>
      <c r="I9559">
        <v>0</v>
      </c>
      <c r="J9559">
        <v>1</v>
      </c>
      <c r="K9559">
        <f t="shared" si="1043"/>
        <v>1</v>
      </c>
      <c r="L9559">
        <v>9964</v>
      </c>
      <c r="M9559" s="6">
        <f t="shared" si="1044"/>
        <v>0</v>
      </c>
      <c r="N9559" s="6">
        <f t="shared" si="1045"/>
        <v>10.036130068245685</v>
      </c>
      <c r="O9559" s="6">
        <f t="shared" si="1046"/>
        <v>10.036130068245685</v>
      </c>
      <c r="Q9559">
        <f>_xlfn.XLOOKUP(C9559&amp;G9559&amp;H9559,covid!$E$2:$E$2184,covid!$D$2:$D$2184,0,0,1)</f>
        <v>0</v>
      </c>
    </row>
    <row r="9560" spans="1:17" x14ac:dyDescent="0.3">
      <c r="A9560">
        <f>_xlfn.XLOOKUP(C9560,kamus!$B$2:$B$87,kamus!$A$2:$A$87,0,0,1)</f>
        <v>77</v>
      </c>
      <c r="B9560" t="str">
        <f>_xlfn.XLOOKUP(C9560,kamus!$B$2:$B$87,kamus!$D$2:$D$87,"dihapus",0,1)</f>
        <v>Tempel 1</v>
      </c>
      <c r="C9560" t="s">
        <v>218</v>
      </c>
      <c r="D9560">
        <f>_xlfn.XLOOKUP(C9560,kamus!$B$2:$B$87,kamus!$J$2:$J$87,"dihapus",0,1)</f>
        <v>0</v>
      </c>
      <c r="E9560">
        <f t="shared" si="1047"/>
        <v>0</v>
      </c>
      <c r="F9560" s="14">
        <v>45689</v>
      </c>
      <c r="G9560" s="1">
        <f t="shared" si="1048"/>
        <v>2</v>
      </c>
      <c r="H9560" s="1">
        <f t="shared" si="1049"/>
        <v>2025</v>
      </c>
      <c r="I9560">
        <v>2</v>
      </c>
      <c r="J9560">
        <v>1</v>
      </c>
      <c r="K9560">
        <f t="shared" si="1043"/>
        <v>3</v>
      </c>
      <c r="L9560">
        <v>7789</v>
      </c>
      <c r="M9560" s="6">
        <f t="shared" si="1044"/>
        <v>25.67723712928489</v>
      </c>
      <c r="N9560" s="6">
        <f t="shared" si="1045"/>
        <v>12.838618564642445</v>
      </c>
      <c r="O9560" s="6">
        <f t="shared" si="1046"/>
        <v>38.515855693927335</v>
      </c>
      <c r="Q9560">
        <f>_xlfn.XLOOKUP(C9560&amp;G9560&amp;H9560,covid!$E$2:$E$2184,covid!$D$2:$D$2184,0,0,1)</f>
        <v>0</v>
      </c>
    </row>
    <row r="9561" spans="1:17" x14ac:dyDescent="0.3">
      <c r="A9561">
        <f>_xlfn.XLOOKUP(C9561,kamus!$B$2:$B$87,kamus!$A$2:$A$87,0,0,1)</f>
        <v>76</v>
      </c>
      <c r="B9561" t="str">
        <f>_xlfn.XLOOKUP(C9561,kamus!$B$2:$B$87,kamus!$D$2:$D$87,"dihapus",0,1)</f>
        <v>Tempel 1</v>
      </c>
      <c r="C9561" t="s">
        <v>226</v>
      </c>
      <c r="D9561">
        <f>_xlfn.XLOOKUP(C9561,kamus!$B$2:$B$87,kamus!$J$2:$J$87,"dihapus",0,1)</f>
        <v>1</v>
      </c>
      <c r="E9561">
        <f t="shared" si="1047"/>
        <v>1</v>
      </c>
      <c r="F9561" s="14">
        <v>45689</v>
      </c>
      <c r="G9561" s="1">
        <f t="shared" si="1048"/>
        <v>2</v>
      </c>
      <c r="H9561" s="1">
        <f t="shared" si="1049"/>
        <v>2025</v>
      </c>
      <c r="I9561">
        <v>0</v>
      </c>
      <c r="J9561">
        <v>1</v>
      </c>
      <c r="K9561">
        <f t="shared" si="1043"/>
        <v>1</v>
      </c>
      <c r="L9561">
        <v>11146</v>
      </c>
      <c r="M9561" s="6">
        <f t="shared" si="1044"/>
        <v>0</v>
      </c>
      <c r="N9561" s="6">
        <f t="shared" si="1045"/>
        <v>8.9718284586398713</v>
      </c>
      <c r="O9561" s="6">
        <f t="shared" si="1046"/>
        <v>8.9718284586398713</v>
      </c>
      <c r="Q9561">
        <f>_xlfn.XLOOKUP(C9561&amp;G9561&amp;H9561,covid!$E$2:$E$2184,covid!$D$2:$D$2184,0,0,1)</f>
        <v>0</v>
      </c>
    </row>
    <row r="9562" spans="1:17" x14ac:dyDescent="0.3">
      <c r="A9562">
        <f>_xlfn.XLOOKUP(C9562,kamus!$B$2:$B$87,kamus!$A$2:$A$87,0,0,1)</f>
        <v>75</v>
      </c>
      <c r="B9562" t="str">
        <f>_xlfn.XLOOKUP(C9562,kamus!$B$2:$B$87,kamus!$D$2:$D$87,"dihapus",0,1)</f>
        <v>Tempel 1</v>
      </c>
      <c r="C9562" t="s">
        <v>227</v>
      </c>
      <c r="D9562">
        <f>_xlfn.XLOOKUP(C9562,kamus!$B$2:$B$87,kamus!$J$2:$J$87,"dihapus",0,1)</f>
        <v>0</v>
      </c>
      <c r="E9562">
        <f t="shared" si="1047"/>
        <v>0</v>
      </c>
      <c r="F9562" s="14">
        <v>45689</v>
      </c>
      <c r="G9562" s="1">
        <f t="shared" si="1048"/>
        <v>2</v>
      </c>
      <c r="H9562" s="1">
        <f t="shared" si="1049"/>
        <v>2025</v>
      </c>
      <c r="I9562">
        <v>0</v>
      </c>
      <c r="J9562">
        <v>1</v>
      </c>
      <c r="K9562">
        <f t="shared" si="1043"/>
        <v>1</v>
      </c>
      <c r="L9562">
        <v>6858</v>
      </c>
      <c r="M9562" s="6">
        <f t="shared" si="1044"/>
        <v>0</v>
      </c>
      <c r="N9562" s="6">
        <f t="shared" si="1045"/>
        <v>14.581510644502773</v>
      </c>
      <c r="O9562" s="6">
        <f t="shared" si="1046"/>
        <v>14.581510644502773</v>
      </c>
      <c r="Q9562">
        <f>_xlfn.XLOOKUP(C9562&amp;G9562&amp;H9562,covid!$E$2:$E$2184,covid!$D$2:$D$2184,0,0,1)</f>
        <v>0</v>
      </c>
    </row>
    <row r="9563" spans="1:17" x14ac:dyDescent="0.3">
      <c r="A9563">
        <f>_xlfn.XLOOKUP(C9563,kamus!$B$2:$B$87,kamus!$A$2:$A$87,0,0,1)</f>
        <v>78</v>
      </c>
      <c r="B9563" t="str">
        <f>_xlfn.XLOOKUP(C9563,kamus!$B$2:$B$87,kamus!$D$2:$D$87,"dihapus",0,1)</f>
        <v>Tempel 1</v>
      </c>
      <c r="C9563" t="s">
        <v>229</v>
      </c>
      <c r="D9563">
        <f>_xlfn.XLOOKUP(C9563,kamus!$B$2:$B$87,kamus!$J$2:$J$87,"dihapus",0,1)</f>
        <v>0</v>
      </c>
      <c r="E9563">
        <f t="shared" si="1047"/>
        <v>0</v>
      </c>
      <c r="F9563" s="14">
        <v>45689</v>
      </c>
      <c r="G9563" s="1">
        <f t="shared" si="1048"/>
        <v>2</v>
      </c>
      <c r="H9563" s="1">
        <f t="shared" si="1049"/>
        <v>2025</v>
      </c>
      <c r="I9563">
        <v>3</v>
      </c>
      <c r="J9563">
        <v>2</v>
      </c>
      <c r="K9563">
        <f t="shared" si="1043"/>
        <v>5</v>
      </c>
      <c r="L9563">
        <v>5351</v>
      </c>
      <c r="M9563" s="6">
        <f t="shared" si="1044"/>
        <v>56.064287049149691</v>
      </c>
      <c r="N9563" s="6">
        <f t="shared" si="1045"/>
        <v>37.376191366099796</v>
      </c>
      <c r="O9563" s="6">
        <f t="shared" si="1046"/>
        <v>93.440478415249487</v>
      </c>
      <c r="Q9563">
        <f>_xlfn.XLOOKUP(C9563&amp;G9563&amp;H9563,covid!$E$2:$E$2184,covid!$D$2:$D$2184,0,0,1)</f>
        <v>0</v>
      </c>
    </row>
    <row r="9564" spans="1:17" x14ac:dyDescent="0.3">
      <c r="A9564">
        <f>_xlfn.XLOOKUP(C9564,kamus!$B$2:$B$87,kamus!$A$2:$A$87,0,0,1)</f>
        <v>79</v>
      </c>
      <c r="B9564" t="str">
        <f>_xlfn.XLOOKUP(C9564,kamus!$B$2:$B$87,kamus!$D$2:$D$87,"dihapus",0,1)</f>
        <v>Tempel 2</v>
      </c>
      <c r="C9564" t="s">
        <v>201</v>
      </c>
      <c r="D9564">
        <f>_xlfn.XLOOKUP(C9564,kamus!$B$2:$B$87,kamus!$J$2:$J$87,"dihapus",0,1)</f>
        <v>0</v>
      </c>
      <c r="E9564">
        <f t="shared" si="1047"/>
        <v>0</v>
      </c>
      <c r="F9564" s="14">
        <v>45689</v>
      </c>
      <c r="G9564" s="1">
        <f t="shared" si="1048"/>
        <v>2</v>
      </c>
      <c r="H9564" s="1">
        <f t="shared" si="1049"/>
        <v>2025</v>
      </c>
      <c r="I9564">
        <v>1</v>
      </c>
      <c r="J9564">
        <v>3</v>
      </c>
      <c r="K9564">
        <f t="shared" si="1043"/>
        <v>4</v>
      </c>
      <c r="L9564">
        <v>7708</v>
      </c>
      <c r="M9564" s="6">
        <f t="shared" si="1044"/>
        <v>12.973533990659055</v>
      </c>
      <c r="N9564" s="6">
        <f t="shared" si="1045"/>
        <v>38.92060197197717</v>
      </c>
      <c r="O9564" s="6">
        <f t="shared" si="1046"/>
        <v>51.89413596263622</v>
      </c>
      <c r="Q9564">
        <f>_xlfn.XLOOKUP(C9564&amp;G9564&amp;H9564,covid!$E$2:$E$2184,covid!$D$2:$D$2184,0,0,1)</f>
        <v>0</v>
      </c>
    </row>
    <row r="9565" spans="1:17" x14ac:dyDescent="0.3">
      <c r="A9565">
        <f>_xlfn.XLOOKUP(C9565,kamus!$B$2:$B$87,kamus!$A$2:$A$87,0,0,1)</f>
        <v>80</v>
      </c>
      <c r="B9565" t="str">
        <f>_xlfn.XLOOKUP(C9565,kamus!$B$2:$B$87,kamus!$D$2:$D$87,"dihapus",0,1)</f>
        <v>Tempel 2</v>
      </c>
      <c r="C9565" t="s">
        <v>233</v>
      </c>
      <c r="D9565">
        <f>_xlfn.XLOOKUP(C9565,kamus!$B$2:$B$87,kamus!$J$2:$J$87,"dihapus",0,1)</f>
        <v>0</v>
      </c>
      <c r="E9565">
        <f t="shared" si="1047"/>
        <v>0</v>
      </c>
      <c r="F9565" s="14">
        <v>45689</v>
      </c>
      <c r="G9565" s="1">
        <f t="shared" si="1048"/>
        <v>2</v>
      </c>
      <c r="H9565" s="1">
        <f t="shared" si="1049"/>
        <v>2025</v>
      </c>
      <c r="I9565">
        <v>0</v>
      </c>
      <c r="J9565">
        <v>1</v>
      </c>
      <c r="K9565">
        <f t="shared" si="1043"/>
        <v>1</v>
      </c>
      <c r="L9565">
        <v>6557</v>
      </c>
      <c r="M9565" s="6">
        <f t="shared" si="1044"/>
        <v>0</v>
      </c>
      <c r="N9565" s="6">
        <f t="shared" si="1045"/>
        <v>15.250876925423213</v>
      </c>
      <c r="O9565" s="6">
        <f t="shared" si="1046"/>
        <v>15.250876925423213</v>
      </c>
      <c r="Q9565">
        <f>_xlfn.XLOOKUP(C9565&amp;G9565&amp;H9565,covid!$E$2:$E$2184,covid!$D$2:$D$2184,0,0,1)</f>
        <v>0</v>
      </c>
    </row>
    <row r="9566" spans="1:17" x14ac:dyDescent="0.3">
      <c r="A9566">
        <f>_xlfn.XLOOKUP(C9566,kamus!$B$2:$B$87,kamus!$A$2:$A$87,0,0,1)</f>
        <v>81</v>
      </c>
      <c r="B9566" t="str">
        <f>_xlfn.XLOOKUP(C9566,kamus!$B$2:$B$87,kamus!$D$2:$D$87,"dihapus",0,1)</f>
        <v>Tempel 2</v>
      </c>
      <c r="C9566" t="s">
        <v>263</v>
      </c>
      <c r="D9566">
        <f>_xlfn.XLOOKUP(C9566,kamus!$B$2:$B$87,kamus!$J$2:$J$87,"dihapus",0,1)</f>
        <v>0</v>
      </c>
      <c r="E9566">
        <f t="shared" si="1047"/>
        <v>0</v>
      </c>
      <c r="F9566" s="14">
        <v>45689</v>
      </c>
      <c r="G9566" s="1">
        <f t="shared" si="1048"/>
        <v>2</v>
      </c>
      <c r="H9566" s="1">
        <f t="shared" si="1049"/>
        <v>2025</v>
      </c>
      <c r="I9566">
        <v>1</v>
      </c>
      <c r="J9566">
        <v>5</v>
      </c>
      <c r="K9566">
        <f t="shared" si="1043"/>
        <v>6</v>
      </c>
      <c r="L9566">
        <v>4715</v>
      </c>
      <c r="M9566" s="6">
        <f t="shared" si="1044"/>
        <v>21.208907741251323</v>
      </c>
      <c r="N9566" s="6">
        <f t="shared" si="1045"/>
        <v>106.04453870625663</v>
      </c>
      <c r="O9566" s="6">
        <f t="shared" si="1046"/>
        <v>127.25344644750795</v>
      </c>
      <c r="Q9566">
        <f>_xlfn.XLOOKUP(C9566&amp;G9566&amp;H9566,covid!$E$2:$E$2184,covid!$D$2:$D$2184,0,0,1)</f>
        <v>0</v>
      </c>
    </row>
    <row r="9567" spans="1:17" x14ac:dyDescent="0.3">
      <c r="A9567">
        <f>_xlfn.XLOOKUP(C9567,kamus!$B$2:$B$87,kamus!$A$2:$A$87,0,0,1)</f>
        <v>82</v>
      </c>
      <c r="B9567" t="str">
        <f>_xlfn.XLOOKUP(C9567,kamus!$B$2:$B$87,kamus!$D$2:$D$87,"dihapus",0,1)</f>
        <v>Tempel 2</v>
      </c>
      <c r="C9567" t="s">
        <v>266</v>
      </c>
      <c r="D9567">
        <f>_xlfn.XLOOKUP(C9567,kamus!$B$2:$B$87,kamus!$J$2:$J$87,"dihapus",0,1)</f>
        <v>0</v>
      </c>
      <c r="E9567">
        <f t="shared" si="1047"/>
        <v>0</v>
      </c>
      <c r="F9567" s="14">
        <v>45689</v>
      </c>
      <c r="G9567" s="1">
        <f t="shared" si="1048"/>
        <v>2</v>
      </c>
      <c r="H9567" s="1">
        <f t="shared" si="1049"/>
        <v>2025</v>
      </c>
      <c r="I9567">
        <v>2</v>
      </c>
      <c r="J9567">
        <v>3</v>
      </c>
      <c r="K9567">
        <f t="shared" si="1043"/>
        <v>5</v>
      </c>
      <c r="L9567">
        <v>5256</v>
      </c>
      <c r="M9567" s="6">
        <f t="shared" si="1044"/>
        <v>38.051750380517504</v>
      </c>
      <c r="N9567" s="6">
        <f t="shared" si="1045"/>
        <v>57.077625570776256</v>
      </c>
      <c r="O9567" s="6">
        <f t="shared" si="1046"/>
        <v>95.129375951293753</v>
      </c>
      <c r="Q9567">
        <f>_xlfn.XLOOKUP(C9567&amp;G9567&amp;H9567,covid!$E$2:$E$2184,covid!$D$2:$D$2184,0,0,1)</f>
        <v>0</v>
      </c>
    </row>
    <row r="9568" spans="1:17" x14ac:dyDescent="0.3">
      <c r="A9568">
        <f>_xlfn.XLOOKUP(C9568,kamus!$B$2:$B$87,kamus!$A$2:$A$87,0,0,1)</f>
        <v>84</v>
      </c>
      <c r="B9568" t="str">
        <f>_xlfn.XLOOKUP(C9568,kamus!$B$2:$B$87,kamus!$D$2:$D$87,"dihapus",0,1)</f>
        <v>turi</v>
      </c>
      <c r="C9568" t="s">
        <v>199</v>
      </c>
      <c r="D9568">
        <f>_xlfn.XLOOKUP(C9568,kamus!$B$2:$B$87,kamus!$J$2:$J$87,"dihapus",0,1)</f>
        <v>0</v>
      </c>
      <c r="E9568">
        <f t="shared" si="1047"/>
        <v>0</v>
      </c>
      <c r="F9568" s="14">
        <v>45689</v>
      </c>
      <c r="G9568" s="1">
        <f t="shared" si="1048"/>
        <v>2</v>
      </c>
      <c r="H9568" s="1">
        <f t="shared" si="1049"/>
        <v>2025</v>
      </c>
      <c r="I9568">
        <v>1</v>
      </c>
      <c r="J9568">
        <v>0</v>
      </c>
      <c r="K9568">
        <f t="shared" si="1043"/>
        <v>1</v>
      </c>
      <c r="L9568">
        <v>9645</v>
      </c>
      <c r="M9568" s="6">
        <f t="shared" si="1044"/>
        <v>10.368066355624675</v>
      </c>
      <c r="N9568" s="6">
        <f t="shared" si="1045"/>
        <v>0</v>
      </c>
      <c r="O9568" s="6">
        <f t="shared" si="1046"/>
        <v>10.368066355624675</v>
      </c>
      <c r="Q9568">
        <f>_xlfn.XLOOKUP(C9568&amp;G9568&amp;H9568,covid!$E$2:$E$2184,covid!$D$2:$D$2184,0,0,1)</f>
        <v>0</v>
      </c>
    </row>
    <row r="9569" spans="1:17" x14ac:dyDescent="0.3">
      <c r="A9569">
        <f>_xlfn.XLOOKUP(C9569,kamus!$B$2:$B$87,kamus!$A$2:$A$87,0,0,1)</f>
        <v>86</v>
      </c>
      <c r="B9569" t="str">
        <f>_xlfn.XLOOKUP(C9569,kamus!$B$2:$B$87,kamus!$D$2:$D$87,"dihapus",0,1)</f>
        <v>turi</v>
      </c>
      <c r="C9569" t="s">
        <v>209</v>
      </c>
      <c r="D9569">
        <f>_xlfn.XLOOKUP(C9569,kamus!$B$2:$B$87,kamus!$J$2:$J$87,"dihapus",0,1)</f>
        <v>0</v>
      </c>
      <c r="E9569">
        <f t="shared" si="1047"/>
        <v>0</v>
      </c>
      <c r="F9569" s="14">
        <v>45689</v>
      </c>
      <c r="G9569" s="1">
        <f t="shared" si="1048"/>
        <v>2</v>
      </c>
      <c r="H9569" s="1">
        <f t="shared" si="1049"/>
        <v>2025</v>
      </c>
      <c r="I9569">
        <v>0</v>
      </c>
      <c r="J9569">
        <v>0</v>
      </c>
      <c r="K9569">
        <f t="shared" si="1043"/>
        <v>0</v>
      </c>
      <c r="L9569">
        <v>9496</v>
      </c>
      <c r="M9569" s="6">
        <f t="shared" si="1044"/>
        <v>0</v>
      </c>
      <c r="N9569" s="6">
        <f t="shared" si="1045"/>
        <v>0</v>
      </c>
      <c r="O9569" s="6">
        <f t="shared" si="1046"/>
        <v>0</v>
      </c>
      <c r="Q9569">
        <f>_xlfn.XLOOKUP(C9569&amp;G9569&amp;H9569,covid!$E$2:$E$2184,covid!$D$2:$D$2184,0,0,1)</f>
        <v>0</v>
      </c>
    </row>
    <row r="9570" spans="1:17" x14ac:dyDescent="0.3">
      <c r="A9570">
        <f>_xlfn.XLOOKUP(C9570,kamus!$B$2:$B$87,kamus!$A$2:$A$87,0,0,1)</f>
        <v>83</v>
      </c>
      <c r="B9570" t="str">
        <f>_xlfn.XLOOKUP(C9570,kamus!$B$2:$B$87,kamus!$D$2:$D$87,"dihapus",0,1)</f>
        <v>turi</v>
      </c>
      <c r="C9570" t="s">
        <v>211</v>
      </c>
      <c r="D9570">
        <f>_xlfn.XLOOKUP(C9570,kamus!$B$2:$B$87,kamus!$J$2:$J$87,"dihapus",0,1)</f>
        <v>0</v>
      </c>
      <c r="E9570">
        <f t="shared" si="1047"/>
        <v>0</v>
      </c>
      <c r="F9570" s="14">
        <v>45689</v>
      </c>
      <c r="G9570" s="1">
        <f t="shared" si="1048"/>
        <v>2</v>
      </c>
      <c r="H9570" s="1">
        <f t="shared" si="1049"/>
        <v>2025</v>
      </c>
      <c r="I9570">
        <v>1</v>
      </c>
      <c r="J9570">
        <v>0</v>
      </c>
      <c r="K9570">
        <f t="shared" si="1043"/>
        <v>1</v>
      </c>
      <c r="L9570">
        <v>8497</v>
      </c>
      <c r="M9570" s="6">
        <f t="shared" si="1044"/>
        <v>11.768859597505003</v>
      </c>
      <c r="N9570" s="6">
        <f t="shared" si="1045"/>
        <v>0</v>
      </c>
      <c r="O9570" s="6">
        <f t="shared" si="1046"/>
        <v>11.768859597505003</v>
      </c>
      <c r="Q9570">
        <f>_xlfn.XLOOKUP(C9570&amp;G9570&amp;H9570,covid!$E$2:$E$2184,covid!$D$2:$D$2184,0,0,1)</f>
        <v>0</v>
      </c>
    </row>
    <row r="9571" spans="1:17" x14ac:dyDescent="0.3">
      <c r="A9571">
        <f>_xlfn.XLOOKUP(C9571,kamus!$B$2:$B$87,kamus!$A$2:$A$87,0,0,1)</f>
        <v>85</v>
      </c>
      <c r="B9571" t="str">
        <f>_xlfn.XLOOKUP(C9571,kamus!$B$2:$B$87,kamus!$D$2:$D$87,"dihapus",0,1)</f>
        <v>turi</v>
      </c>
      <c r="C9571" t="s">
        <v>279</v>
      </c>
      <c r="D9571">
        <f>_xlfn.XLOOKUP(C9571,kamus!$B$2:$B$87,kamus!$J$2:$J$87,"dihapus",0,1)</f>
        <v>0</v>
      </c>
      <c r="E9571">
        <f t="shared" si="1047"/>
        <v>0</v>
      </c>
      <c r="F9571" s="14">
        <v>45689</v>
      </c>
      <c r="G9571" s="1">
        <f t="shared" si="1048"/>
        <v>2</v>
      </c>
      <c r="H9571" s="1">
        <f t="shared" si="1049"/>
        <v>2025</v>
      </c>
      <c r="I9571">
        <v>0</v>
      </c>
      <c r="J9571">
        <v>2</v>
      </c>
      <c r="K9571">
        <f t="shared" si="1043"/>
        <v>2</v>
      </c>
      <c r="L9571">
        <v>10898</v>
      </c>
      <c r="M9571" s="6">
        <f t="shared" si="1044"/>
        <v>0</v>
      </c>
      <c r="N9571" s="6">
        <f t="shared" si="1045"/>
        <v>18.351991191044227</v>
      </c>
      <c r="O9571" s="6">
        <f t="shared" si="1046"/>
        <v>18.351991191044227</v>
      </c>
      <c r="Q9571">
        <f>_xlfn.XLOOKUP(C9571&amp;G9571&amp;H9571,covid!$E$2:$E$2184,covid!$D$2:$D$2184,0,0,1)</f>
        <v>0</v>
      </c>
    </row>
    <row r="9572" spans="1:17" x14ac:dyDescent="0.3">
      <c r="A9572">
        <f>_xlfn.XLOOKUP(C9572,kamus!$B$2:$B$87,kamus!$A$2:$A$87,0,0,1)</f>
        <v>4</v>
      </c>
      <c r="B9572" t="str">
        <f>_xlfn.XLOOKUP(C9572,kamus!$B$2:$B$87,kamus!$D$2:$D$87,"dihapus",0,1)</f>
        <v>Berbah</v>
      </c>
      <c r="C9572" t="s">
        <v>215</v>
      </c>
      <c r="D9572">
        <f>_xlfn.XLOOKUP(C9572,kamus!$B$2:$B$87,kamus!$J$2:$J$87,"dihapus",0,1)</f>
        <v>0</v>
      </c>
      <c r="E9572">
        <f t="shared" si="1047"/>
        <v>0</v>
      </c>
      <c r="F9572" s="14">
        <v>45717</v>
      </c>
      <c r="G9572" s="1">
        <f t="shared" si="1048"/>
        <v>3</v>
      </c>
      <c r="H9572" s="1">
        <f t="shared" si="1049"/>
        <v>2025</v>
      </c>
      <c r="I9572">
        <v>0</v>
      </c>
      <c r="J9572">
        <v>2</v>
      </c>
      <c r="K9572">
        <f t="shared" si="1043"/>
        <v>2</v>
      </c>
      <c r="L9572">
        <v>11372</v>
      </c>
      <c r="M9572" s="6">
        <f t="shared" si="1044"/>
        <v>0</v>
      </c>
      <c r="N9572" s="6">
        <f t="shared" si="1045"/>
        <v>17.587055926837849</v>
      </c>
      <c r="O9572" s="6">
        <f t="shared" si="1046"/>
        <v>17.587055926837849</v>
      </c>
      <c r="Q9572">
        <f>_xlfn.XLOOKUP(C9572&amp;G9572&amp;H9572,covid!$E$2:$E$2184,covid!$D$2:$D$2184,0,0,1)</f>
        <v>0</v>
      </c>
    </row>
    <row r="9573" spans="1:17" x14ac:dyDescent="0.3">
      <c r="A9573">
        <f>_xlfn.XLOOKUP(C9573,kamus!$B$2:$B$87,kamus!$A$2:$A$87,0,0,1)</f>
        <v>1</v>
      </c>
      <c r="B9573" t="str">
        <f>_xlfn.XLOOKUP(C9573,kamus!$B$2:$B$87,kamus!$D$2:$D$87,"dihapus",0,1)</f>
        <v>Berbah</v>
      </c>
      <c r="C9573" t="s">
        <v>216</v>
      </c>
      <c r="D9573">
        <f>_xlfn.XLOOKUP(C9573,kamus!$B$2:$B$87,kamus!$J$2:$J$87,"dihapus",0,1)</f>
        <v>1</v>
      </c>
      <c r="E9573">
        <f t="shared" si="1047"/>
        <v>1</v>
      </c>
      <c r="F9573" s="14">
        <v>45717</v>
      </c>
      <c r="G9573" s="1">
        <f t="shared" si="1048"/>
        <v>3</v>
      </c>
      <c r="H9573" s="1">
        <f t="shared" si="1049"/>
        <v>2025</v>
      </c>
      <c r="I9573">
        <v>0</v>
      </c>
      <c r="J9573">
        <v>0</v>
      </c>
      <c r="K9573">
        <f t="shared" si="1043"/>
        <v>0</v>
      </c>
      <c r="L9573">
        <v>14469</v>
      </c>
      <c r="M9573" s="6">
        <f t="shared" si="1044"/>
        <v>0</v>
      </c>
      <c r="N9573" s="6">
        <f t="shared" si="1045"/>
        <v>0</v>
      </c>
      <c r="O9573" s="6">
        <f t="shared" si="1046"/>
        <v>0</v>
      </c>
      <c r="Q9573">
        <f>_xlfn.XLOOKUP(C9573&amp;G9573&amp;H9573,covid!$E$2:$E$2184,covid!$D$2:$D$2184,0,0,1)</f>
        <v>0</v>
      </c>
    </row>
    <row r="9574" spans="1:17" x14ac:dyDescent="0.3">
      <c r="A9574">
        <f>_xlfn.XLOOKUP(C9574,kamus!$B$2:$B$87,kamus!$A$2:$A$87,0,0,1)</f>
        <v>2</v>
      </c>
      <c r="B9574" t="str">
        <f>_xlfn.XLOOKUP(C9574,kamus!$B$2:$B$87,kamus!$D$2:$D$87,"dihapus",0,1)</f>
        <v>Berbah</v>
      </c>
      <c r="C9574" t="s">
        <v>246</v>
      </c>
      <c r="D9574">
        <f>_xlfn.XLOOKUP(C9574,kamus!$B$2:$B$87,kamus!$J$2:$J$87,"dihapus",0,1)</f>
        <v>1</v>
      </c>
      <c r="E9574">
        <f t="shared" si="1047"/>
        <v>1</v>
      </c>
      <c r="F9574" s="14">
        <v>45717</v>
      </c>
      <c r="G9574" s="1">
        <f t="shared" si="1048"/>
        <v>3</v>
      </c>
      <c r="H9574" s="1">
        <f t="shared" si="1049"/>
        <v>2025</v>
      </c>
      <c r="I9574">
        <v>0</v>
      </c>
      <c r="J9574">
        <v>2</v>
      </c>
      <c r="K9574">
        <f t="shared" si="1043"/>
        <v>2</v>
      </c>
      <c r="L9574">
        <v>18580</v>
      </c>
      <c r="M9574" s="6">
        <f t="shared" si="1044"/>
        <v>0</v>
      </c>
      <c r="N9574" s="6">
        <f t="shared" si="1045"/>
        <v>10.764262648008613</v>
      </c>
      <c r="O9574" s="6">
        <f t="shared" si="1046"/>
        <v>10.764262648008613</v>
      </c>
      <c r="Q9574">
        <f>_xlfn.XLOOKUP(C9574&amp;G9574&amp;H9574,covid!$E$2:$E$2184,covid!$D$2:$D$2184,0,0,1)</f>
        <v>0</v>
      </c>
    </row>
    <row r="9575" spans="1:17" x14ac:dyDescent="0.3">
      <c r="A9575">
        <f>_xlfn.XLOOKUP(C9575,kamus!$B$2:$B$87,kamus!$A$2:$A$87,0,0,1)</f>
        <v>3</v>
      </c>
      <c r="B9575" t="str">
        <f>_xlfn.XLOOKUP(C9575,kamus!$B$2:$B$87,kamus!$D$2:$D$87,"dihapus",0,1)</f>
        <v>Berbah</v>
      </c>
      <c r="C9575" t="s">
        <v>267</v>
      </c>
      <c r="D9575">
        <f>_xlfn.XLOOKUP(C9575,kamus!$B$2:$B$87,kamus!$J$2:$J$87,"dihapus",0,1)</f>
        <v>1</v>
      </c>
      <c r="E9575">
        <f t="shared" si="1047"/>
        <v>1</v>
      </c>
      <c r="F9575" s="14">
        <v>45717</v>
      </c>
      <c r="G9575" s="1">
        <f t="shared" si="1048"/>
        <v>3</v>
      </c>
      <c r="H9575" s="1">
        <f t="shared" si="1049"/>
        <v>2025</v>
      </c>
      <c r="I9575">
        <v>0</v>
      </c>
      <c r="J9575">
        <v>3</v>
      </c>
      <c r="K9575">
        <f t="shared" si="1043"/>
        <v>3</v>
      </c>
      <c r="L9575">
        <v>13275</v>
      </c>
      <c r="M9575" s="6">
        <f t="shared" si="1044"/>
        <v>0</v>
      </c>
      <c r="N9575" s="6">
        <f t="shared" si="1045"/>
        <v>22.598870056497177</v>
      </c>
      <c r="O9575" s="6">
        <f t="shared" si="1046"/>
        <v>22.598870056497177</v>
      </c>
      <c r="Q9575">
        <f>_xlfn.XLOOKUP(C9575&amp;G9575&amp;H9575,covid!$E$2:$E$2184,covid!$D$2:$D$2184,0,0,1)</f>
        <v>0</v>
      </c>
    </row>
    <row r="9576" spans="1:17" x14ac:dyDescent="0.3">
      <c r="A9576">
        <f>_xlfn.XLOOKUP(C9576,kamus!$B$2:$B$87,kamus!$A$2:$A$87,0,0,1)</f>
        <v>9</v>
      </c>
      <c r="B9576" t="str">
        <f>_xlfn.XLOOKUP(C9576,kamus!$B$2:$B$87,kamus!$D$2:$D$87,"dihapus",0,1)</f>
        <v>cangkringan</v>
      </c>
      <c r="C9576" t="s">
        <v>197</v>
      </c>
      <c r="D9576">
        <f>_xlfn.XLOOKUP(C9576,kamus!$B$2:$B$87,kamus!$J$2:$J$87,"dihapus",0,1)</f>
        <v>0</v>
      </c>
      <c r="E9576">
        <f t="shared" si="1047"/>
        <v>0</v>
      </c>
      <c r="F9576" s="14">
        <v>45717</v>
      </c>
      <c r="G9576" s="1">
        <f t="shared" si="1048"/>
        <v>3</v>
      </c>
      <c r="H9576" s="1">
        <f t="shared" si="1049"/>
        <v>2025</v>
      </c>
      <c r="I9576">
        <v>0</v>
      </c>
      <c r="J9576">
        <v>1</v>
      </c>
      <c r="K9576">
        <f t="shared" si="1043"/>
        <v>1</v>
      </c>
      <c r="L9576">
        <v>8010</v>
      </c>
      <c r="M9576" s="6">
        <f t="shared" si="1044"/>
        <v>0</v>
      </c>
      <c r="N9576" s="6">
        <f t="shared" si="1045"/>
        <v>12.484394506866417</v>
      </c>
      <c r="O9576" s="6">
        <f t="shared" si="1046"/>
        <v>12.484394506866417</v>
      </c>
      <c r="Q9576">
        <f>_xlfn.XLOOKUP(C9576&amp;G9576&amp;H9576,covid!$E$2:$E$2184,covid!$D$2:$D$2184,0,0,1)</f>
        <v>0</v>
      </c>
    </row>
    <row r="9577" spans="1:17" x14ac:dyDescent="0.3">
      <c r="A9577">
        <f>_xlfn.XLOOKUP(C9577,kamus!$B$2:$B$87,kamus!$A$2:$A$87,0,0,1)</f>
        <v>5</v>
      </c>
      <c r="B9577" t="str">
        <f>_xlfn.XLOOKUP(C9577,kamus!$B$2:$B$87,kamus!$D$2:$D$87,"dihapus",0,1)</f>
        <v>cangkringan</v>
      </c>
      <c r="C9577" t="s">
        <v>212</v>
      </c>
      <c r="D9577">
        <f>_xlfn.XLOOKUP(C9577,kamus!$B$2:$B$87,kamus!$J$2:$J$87,"dihapus",0,1)</f>
        <v>0</v>
      </c>
      <c r="E9577">
        <f t="shared" si="1047"/>
        <v>0</v>
      </c>
      <c r="F9577" s="14">
        <v>45717</v>
      </c>
      <c r="G9577" s="1">
        <f t="shared" si="1048"/>
        <v>3</v>
      </c>
      <c r="H9577" s="1">
        <f t="shared" si="1049"/>
        <v>2025</v>
      </c>
      <c r="I9577">
        <v>0</v>
      </c>
      <c r="J9577">
        <v>0</v>
      </c>
      <c r="K9577">
        <f t="shared" si="1043"/>
        <v>0</v>
      </c>
      <c r="L9577">
        <v>4106</v>
      </c>
      <c r="M9577" s="6">
        <f t="shared" si="1044"/>
        <v>0</v>
      </c>
      <c r="N9577" s="6">
        <f t="shared" si="1045"/>
        <v>0</v>
      </c>
      <c r="O9577" s="6">
        <f t="shared" si="1046"/>
        <v>0</v>
      </c>
      <c r="Q9577">
        <f>_xlfn.XLOOKUP(C9577&amp;G9577&amp;H9577,covid!$E$2:$E$2184,covid!$D$2:$D$2184,0,0,1)</f>
        <v>0</v>
      </c>
    </row>
    <row r="9578" spans="1:17" x14ac:dyDescent="0.3">
      <c r="A9578">
        <f>_xlfn.XLOOKUP(C9578,kamus!$B$2:$B$87,kamus!$A$2:$A$87,0,0,1)</f>
        <v>7</v>
      </c>
      <c r="B9578" t="str">
        <f>_xlfn.XLOOKUP(C9578,kamus!$B$2:$B$87,kamus!$D$2:$D$87,"dihapus",0,1)</f>
        <v>cangkringan</v>
      </c>
      <c r="C9578" t="s">
        <v>217</v>
      </c>
      <c r="D9578">
        <f>_xlfn.XLOOKUP(C9578,kamus!$B$2:$B$87,kamus!$J$2:$J$87,"dihapus",0,1)</f>
        <v>0</v>
      </c>
      <c r="E9578">
        <f t="shared" si="1047"/>
        <v>0</v>
      </c>
      <c r="F9578" s="14">
        <v>45717</v>
      </c>
      <c r="G9578" s="1">
        <f t="shared" si="1048"/>
        <v>3</v>
      </c>
      <c r="H9578" s="1">
        <f t="shared" si="1049"/>
        <v>2025</v>
      </c>
      <c r="I9578">
        <v>0</v>
      </c>
      <c r="J9578">
        <v>0</v>
      </c>
      <c r="K9578">
        <f t="shared" si="1043"/>
        <v>0</v>
      </c>
      <c r="L9578">
        <v>3562</v>
      </c>
      <c r="M9578" s="6">
        <f t="shared" si="1044"/>
        <v>0</v>
      </c>
      <c r="N9578" s="6">
        <f t="shared" si="1045"/>
        <v>0</v>
      </c>
      <c r="O9578" s="6">
        <f t="shared" si="1046"/>
        <v>0</v>
      </c>
      <c r="Q9578">
        <f>_xlfn.XLOOKUP(C9578&amp;G9578&amp;H9578,covid!$E$2:$E$2184,covid!$D$2:$D$2184,0,0,1)</f>
        <v>0</v>
      </c>
    </row>
    <row r="9579" spans="1:17" x14ac:dyDescent="0.3">
      <c r="A9579">
        <f>_xlfn.XLOOKUP(C9579,kamus!$B$2:$B$87,kamus!$A$2:$A$87,0,0,1)</f>
        <v>8</v>
      </c>
      <c r="B9579" t="str">
        <f>_xlfn.XLOOKUP(C9579,kamus!$B$2:$B$87,kamus!$D$2:$D$87,"dihapus",0,1)</f>
        <v>cangkringan</v>
      </c>
      <c r="C9579" t="s">
        <v>275</v>
      </c>
      <c r="D9579">
        <f>_xlfn.XLOOKUP(C9579,kamus!$B$2:$B$87,kamus!$J$2:$J$87,"dihapus",0,1)</f>
        <v>0</v>
      </c>
      <c r="E9579">
        <f t="shared" si="1047"/>
        <v>0</v>
      </c>
      <c r="F9579" s="14">
        <v>45717</v>
      </c>
      <c r="G9579" s="1">
        <f t="shared" si="1048"/>
        <v>3</v>
      </c>
      <c r="H9579" s="1">
        <f t="shared" si="1049"/>
        <v>2025</v>
      </c>
      <c r="I9579">
        <v>0</v>
      </c>
      <c r="J9579">
        <v>1</v>
      </c>
      <c r="K9579">
        <f t="shared" si="1043"/>
        <v>1</v>
      </c>
      <c r="L9579">
        <v>5513</v>
      </c>
      <c r="M9579" s="6">
        <f t="shared" si="1044"/>
        <v>0</v>
      </c>
      <c r="N9579" s="6">
        <f t="shared" si="1045"/>
        <v>18.138944313440959</v>
      </c>
      <c r="O9579" s="6">
        <f t="shared" si="1046"/>
        <v>18.138944313440959</v>
      </c>
      <c r="Q9579">
        <f>_xlfn.XLOOKUP(C9579&amp;G9579&amp;H9579,covid!$E$2:$E$2184,covid!$D$2:$D$2184,0,0,1)</f>
        <v>0</v>
      </c>
    </row>
    <row r="9580" spans="1:17" x14ac:dyDescent="0.3">
      <c r="A9580">
        <f>_xlfn.XLOOKUP(C9580,kamus!$B$2:$B$87,kamus!$A$2:$A$87,0,0,1)</f>
        <v>6</v>
      </c>
      <c r="B9580" t="str">
        <f>_xlfn.XLOOKUP(C9580,kamus!$B$2:$B$87,kamus!$D$2:$D$87,"dihapus",0,1)</f>
        <v>cangkringan</v>
      </c>
      <c r="C9580" t="s">
        <v>281</v>
      </c>
      <c r="D9580">
        <f>_xlfn.XLOOKUP(C9580,kamus!$B$2:$B$87,kamus!$J$2:$J$87,"dihapus",0,1)</f>
        <v>0</v>
      </c>
      <c r="E9580">
        <f t="shared" si="1047"/>
        <v>0</v>
      </c>
      <c r="F9580" s="14">
        <v>45717</v>
      </c>
      <c r="G9580" s="1">
        <f t="shared" si="1048"/>
        <v>3</v>
      </c>
      <c r="H9580" s="1">
        <f t="shared" si="1049"/>
        <v>2025</v>
      </c>
      <c r="I9580">
        <v>0</v>
      </c>
      <c r="J9580">
        <v>4</v>
      </c>
      <c r="K9580">
        <f t="shared" si="1043"/>
        <v>4</v>
      </c>
      <c r="L9580">
        <v>11264</v>
      </c>
      <c r="M9580" s="6">
        <f t="shared" si="1044"/>
        <v>0</v>
      </c>
      <c r="N9580" s="6">
        <f t="shared" si="1045"/>
        <v>35.51136363636364</v>
      </c>
      <c r="O9580" s="6">
        <f t="shared" si="1046"/>
        <v>35.51136363636364</v>
      </c>
      <c r="Q9580">
        <f>_xlfn.XLOOKUP(C9580&amp;G9580&amp;H9580,covid!$E$2:$E$2184,covid!$D$2:$D$2184,0,0,1)</f>
        <v>0</v>
      </c>
    </row>
    <row r="9581" spans="1:17" x14ac:dyDescent="0.3">
      <c r="A9581">
        <f>_xlfn.XLOOKUP(C9581,kamus!$B$2:$B$87,kamus!$A$2:$A$87,0,0,1)</f>
        <v>10</v>
      </c>
      <c r="B9581" t="str">
        <f>_xlfn.XLOOKUP(C9581,kamus!$B$2:$B$87,kamus!$D$2:$D$87,"dihapus",0,1)</f>
        <v>Depok 1</v>
      </c>
      <c r="C9581" t="s">
        <v>220</v>
      </c>
      <c r="D9581">
        <f>_xlfn.XLOOKUP(C9581,kamus!$B$2:$B$87,kamus!$J$2:$J$87,"dihapus",0,1)</f>
        <v>1</v>
      </c>
      <c r="E9581">
        <f t="shared" si="1047"/>
        <v>1</v>
      </c>
      <c r="F9581" s="14">
        <v>45717</v>
      </c>
      <c r="G9581" s="1">
        <f t="shared" si="1048"/>
        <v>3</v>
      </c>
      <c r="H9581" s="1">
        <f t="shared" si="1049"/>
        <v>2025</v>
      </c>
      <c r="I9581">
        <v>1</v>
      </c>
      <c r="J9581">
        <v>1</v>
      </c>
      <c r="K9581">
        <f t="shared" si="1043"/>
        <v>2</v>
      </c>
      <c r="L9581">
        <v>37695</v>
      </c>
      <c r="M9581" s="6">
        <f t="shared" si="1044"/>
        <v>2.6528717336516778</v>
      </c>
      <c r="N9581" s="6">
        <f t="shared" si="1045"/>
        <v>2.6528717336516778</v>
      </c>
      <c r="O9581" s="6">
        <f t="shared" si="1046"/>
        <v>5.3057434673033557</v>
      </c>
      <c r="Q9581">
        <f>_xlfn.XLOOKUP(C9581&amp;G9581&amp;H9581,covid!$E$2:$E$2184,covid!$D$2:$D$2184,0,0,1)</f>
        <v>0</v>
      </c>
    </row>
    <row r="9582" spans="1:17" x14ac:dyDescent="0.3">
      <c r="A9582">
        <f>_xlfn.XLOOKUP(C9582,kamus!$B$2:$B$87,kamus!$A$2:$A$87,0,0,1)</f>
        <v>11</v>
      </c>
      <c r="B9582" t="str">
        <f>_xlfn.XLOOKUP(C9582,kamus!$B$2:$B$87,kamus!$D$2:$D$87,"dihapus",0,1)</f>
        <v>Depok 2</v>
      </c>
      <c r="C9582" t="s">
        <v>207</v>
      </c>
      <c r="D9582">
        <f>_xlfn.XLOOKUP(C9582,kamus!$B$2:$B$87,kamus!$J$2:$J$87,"dihapus",0,1)</f>
        <v>1</v>
      </c>
      <c r="E9582">
        <f t="shared" si="1047"/>
        <v>1</v>
      </c>
      <c r="F9582" s="14">
        <v>45717</v>
      </c>
      <c r="G9582" s="1">
        <f t="shared" si="1048"/>
        <v>3</v>
      </c>
      <c r="H9582" s="1">
        <f t="shared" si="1049"/>
        <v>2025</v>
      </c>
      <c r="I9582">
        <v>1</v>
      </c>
      <c r="J9582">
        <v>2</v>
      </c>
      <c r="K9582">
        <f t="shared" si="1043"/>
        <v>3</v>
      </c>
      <c r="L9582">
        <v>44139</v>
      </c>
      <c r="M9582" s="6">
        <f t="shared" si="1044"/>
        <v>2.2655701307233964</v>
      </c>
      <c r="N9582" s="6">
        <f t="shared" si="1045"/>
        <v>4.5311402614467928</v>
      </c>
      <c r="O9582" s="6">
        <f t="shared" si="1046"/>
        <v>6.7967103921701897</v>
      </c>
      <c r="Q9582">
        <f>_xlfn.XLOOKUP(C9582&amp;G9582&amp;H9582,covid!$E$2:$E$2184,covid!$D$2:$D$2184,0,0,1)</f>
        <v>0</v>
      </c>
    </row>
    <row r="9583" spans="1:17" x14ac:dyDescent="0.3">
      <c r="A9583">
        <f>_xlfn.XLOOKUP(C9583,kamus!$B$2:$B$87,kamus!$A$2:$A$87,0,0,1)</f>
        <v>12</v>
      </c>
      <c r="B9583" t="str">
        <f>_xlfn.XLOOKUP(C9583,kamus!$B$2:$B$87,kamus!$D$2:$D$87,"dihapus",0,1)</f>
        <v>Depok 3</v>
      </c>
      <c r="C9583" t="s">
        <v>206</v>
      </c>
      <c r="D9583">
        <f>_xlfn.XLOOKUP(C9583,kamus!$B$2:$B$87,kamus!$J$2:$J$87,"dihapus",0,1)</f>
        <v>1</v>
      </c>
      <c r="E9583">
        <f t="shared" si="1047"/>
        <v>1</v>
      </c>
      <c r="F9583" s="14">
        <v>45717</v>
      </c>
      <c r="G9583" s="1">
        <f t="shared" si="1048"/>
        <v>3</v>
      </c>
      <c r="H9583" s="1">
        <f t="shared" si="1049"/>
        <v>2025</v>
      </c>
      <c r="I9583">
        <v>0</v>
      </c>
      <c r="J9583">
        <v>3</v>
      </c>
      <c r="K9583">
        <f t="shared" si="1043"/>
        <v>3</v>
      </c>
      <c r="L9583">
        <v>44540</v>
      </c>
      <c r="M9583" s="6">
        <f t="shared" si="1044"/>
        <v>0</v>
      </c>
      <c r="N9583" s="6">
        <f t="shared" si="1045"/>
        <v>6.7355186349348894</v>
      </c>
      <c r="O9583" s="6">
        <f t="shared" si="1046"/>
        <v>6.7355186349348894</v>
      </c>
      <c r="Q9583">
        <f>_xlfn.XLOOKUP(C9583&amp;G9583&amp;H9583,covid!$E$2:$E$2184,covid!$D$2:$D$2184,0,0,1)</f>
        <v>0</v>
      </c>
    </row>
    <row r="9584" spans="1:17" x14ac:dyDescent="0.3">
      <c r="A9584">
        <f>_xlfn.XLOOKUP(C9584,kamus!$B$2:$B$87,kamus!$A$2:$A$87,0,0,1)</f>
        <v>0</v>
      </c>
      <c r="B9584" t="str">
        <f>_xlfn.XLOOKUP(C9584,kamus!$B$2:$B$87,kamus!$D$2:$D$87,"dihapus",0,1)</f>
        <v>dihapus</v>
      </c>
      <c r="C9584" t="s">
        <v>282</v>
      </c>
      <c r="D9584" t="str">
        <f>_xlfn.XLOOKUP(C9584,kamus!$B$2:$B$87,kamus!$J$2:$J$87,"dihapus",0,1)</f>
        <v>dihapus</v>
      </c>
      <c r="E9584">
        <f t="shared" si="1047"/>
        <v>1</v>
      </c>
      <c r="F9584" s="14">
        <v>45717</v>
      </c>
      <c r="G9584" s="1">
        <f t="shared" si="1048"/>
        <v>3</v>
      </c>
      <c r="H9584" s="1">
        <f t="shared" si="1049"/>
        <v>2025</v>
      </c>
      <c r="I9584">
        <v>0</v>
      </c>
      <c r="J9584">
        <v>0</v>
      </c>
      <c r="K9584">
        <f t="shared" si="1043"/>
        <v>0</v>
      </c>
      <c r="L9584" t="e">
        <v>#N/A</v>
      </c>
      <c r="M9584" s="6" t="e">
        <f t="shared" si="1044"/>
        <v>#N/A</v>
      </c>
      <c r="N9584" s="6" t="e">
        <f t="shared" si="1045"/>
        <v>#N/A</v>
      </c>
      <c r="O9584" s="6" t="e">
        <f t="shared" si="1046"/>
        <v>#N/A</v>
      </c>
      <c r="Q9584">
        <f>_xlfn.XLOOKUP(C9584&amp;G9584&amp;H9584,covid!$E$2:$E$2184,covid!$D$2:$D$2184,0,0,1)</f>
        <v>0</v>
      </c>
    </row>
    <row r="9585" spans="1:17" x14ac:dyDescent="0.3">
      <c r="A9585">
        <f>_xlfn.XLOOKUP(C9585,kamus!$B$2:$B$87,kamus!$A$2:$A$87,0,0,1)</f>
        <v>14</v>
      </c>
      <c r="B9585" t="str">
        <f>_xlfn.XLOOKUP(C9585,kamus!$B$2:$B$87,kamus!$D$2:$D$87,"dihapus",0,1)</f>
        <v>Gamping 1</v>
      </c>
      <c r="C9585" t="s">
        <v>196</v>
      </c>
      <c r="D9585">
        <f>_xlfn.XLOOKUP(C9585,kamus!$B$2:$B$87,kamus!$J$2:$J$87,"dihapus",0,1)</f>
        <v>1</v>
      </c>
      <c r="E9585">
        <f t="shared" si="1047"/>
        <v>1</v>
      </c>
      <c r="F9585" s="14">
        <v>45717</v>
      </c>
      <c r="G9585" s="1">
        <f t="shared" si="1048"/>
        <v>3</v>
      </c>
      <c r="H9585" s="1">
        <f t="shared" si="1049"/>
        <v>2025</v>
      </c>
      <c r="I9585">
        <v>0</v>
      </c>
      <c r="J9585">
        <v>0</v>
      </c>
      <c r="K9585">
        <f t="shared" si="1043"/>
        <v>0</v>
      </c>
      <c r="L9585">
        <v>22668</v>
      </c>
      <c r="M9585" s="6">
        <f t="shared" si="1044"/>
        <v>0</v>
      </c>
      <c r="N9585" s="6">
        <f t="shared" si="1045"/>
        <v>0</v>
      </c>
      <c r="O9585" s="6">
        <f t="shared" si="1046"/>
        <v>0</v>
      </c>
      <c r="Q9585">
        <f>_xlfn.XLOOKUP(C9585&amp;G9585&amp;H9585,covid!$E$2:$E$2184,covid!$D$2:$D$2184,0,0,1)</f>
        <v>0</v>
      </c>
    </row>
    <row r="9586" spans="1:17" x14ac:dyDescent="0.3">
      <c r="A9586">
        <f>_xlfn.XLOOKUP(C9586,kamus!$B$2:$B$87,kamus!$A$2:$A$87,0,0,1)</f>
        <v>13</v>
      </c>
      <c r="B9586" t="str">
        <f>_xlfn.XLOOKUP(C9586,kamus!$B$2:$B$87,kamus!$D$2:$D$87,"dihapus",0,1)</f>
        <v>Gamping 1</v>
      </c>
      <c r="C9586" t="s">
        <v>198</v>
      </c>
      <c r="D9586">
        <f>_xlfn.XLOOKUP(C9586,kamus!$B$2:$B$87,kamus!$J$2:$J$87,"dihapus",0,1)</f>
        <v>1</v>
      </c>
      <c r="E9586">
        <f t="shared" si="1047"/>
        <v>1</v>
      </c>
      <c r="F9586" s="14">
        <v>45717</v>
      </c>
      <c r="G9586" s="1">
        <f t="shared" si="1048"/>
        <v>3</v>
      </c>
      <c r="H9586" s="1">
        <f t="shared" si="1049"/>
        <v>2025</v>
      </c>
      <c r="I9586">
        <v>2</v>
      </c>
      <c r="J9586">
        <v>0</v>
      </c>
      <c r="K9586">
        <f t="shared" si="1043"/>
        <v>2</v>
      </c>
      <c r="L9586">
        <v>20508</v>
      </c>
      <c r="M9586" s="6">
        <f t="shared" si="1044"/>
        <v>9.7522917885703144</v>
      </c>
      <c r="N9586" s="6">
        <f t="shared" si="1045"/>
        <v>0</v>
      </c>
      <c r="O9586" s="6">
        <f t="shared" si="1046"/>
        <v>9.7522917885703144</v>
      </c>
      <c r="Q9586">
        <f>_xlfn.XLOOKUP(C9586&amp;G9586&amp;H9586,covid!$E$2:$E$2184,covid!$D$2:$D$2184,0,0,1)</f>
        <v>0</v>
      </c>
    </row>
    <row r="9587" spans="1:17" x14ac:dyDescent="0.3">
      <c r="A9587">
        <f>_xlfn.XLOOKUP(C9587,kamus!$B$2:$B$87,kamus!$A$2:$A$87,0,0,1)</f>
        <v>16</v>
      </c>
      <c r="B9587" t="str">
        <f>_xlfn.XLOOKUP(C9587,kamus!$B$2:$B$87,kamus!$D$2:$D$87,"dihapus",0,1)</f>
        <v>Gamping 2</v>
      </c>
      <c r="C9587" t="s">
        <v>200</v>
      </c>
      <c r="D9587">
        <f>_xlfn.XLOOKUP(C9587,kamus!$B$2:$B$87,kamus!$J$2:$J$87,"dihapus",0,1)</f>
        <v>1</v>
      </c>
      <c r="E9587">
        <f t="shared" si="1047"/>
        <v>1</v>
      </c>
      <c r="F9587" s="14">
        <v>45717</v>
      </c>
      <c r="G9587" s="1">
        <f t="shared" si="1048"/>
        <v>3</v>
      </c>
      <c r="H9587" s="1">
        <f t="shared" si="1049"/>
        <v>2025</v>
      </c>
      <c r="I9587">
        <v>1</v>
      </c>
      <c r="J9587">
        <v>3</v>
      </c>
      <c r="K9587">
        <f t="shared" si="1043"/>
        <v>4</v>
      </c>
      <c r="L9587">
        <v>16514</v>
      </c>
      <c r="M9587" s="6">
        <f t="shared" si="1044"/>
        <v>6.0554680876831783</v>
      </c>
      <c r="N9587" s="6">
        <f t="shared" si="1045"/>
        <v>18.166404263049532</v>
      </c>
      <c r="O9587" s="6">
        <f t="shared" si="1046"/>
        <v>24.221872350732713</v>
      </c>
      <c r="Q9587">
        <f>_xlfn.XLOOKUP(C9587&amp;G9587&amp;H9587,covid!$E$2:$E$2184,covid!$D$2:$D$2184,0,0,1)</f>
        <v>0</v>
      </c>
    </row>
    <row r="9588" spans="1:17" x14ac:dyDescent="0.3">
      <c r="A9588">
        <f>_xlfn.XLOOKUP(C9588,kamus!$B$2:$B$87,kamus!$A$2:$A$87,0,0,1)</f>
        <v>15</v>
      </c>
      <c r="B9588" t="str">
        <f>_xlfn.XLOOKUP(C9588,kamus!$B$2:$B$87,kamus!$D$2:$D$87,"dihapus",0,1)</f>
        <v>Gamping 2</v>
      </c>
      <c r="C9588" t="s">
        <v>230</v>
      </c>
      <c r="D9588">
        <f>_xlfn.XLOOKUP(C9588,kamus!$B$2:$B$87,kamus!$J$2:$J$87,"dihapus",0,1)</f>
        <v>1</v>
      </c>
      <c r="E9588">
        <f t="shared" si="1047"/>
        <v>1</v>
      </c>
      <c r="F9588" s="14">
        <v>45717</v>
      </c>
      <c r="G9588" s="1">
        <f t="shared" si="1048"/>
        <v>3</v>
      </c>
      <c r="H9588" s="1">
        <f t="shared" si="1049"/>
        <v>2025</v>
      </c>
      <c r="I9588">
        <v>0</v>
      </c>
      <c r="J9588">
        <v>0</v>
      </c>
      <c r="K9588">
        <f t="shared" si="1043"/>
        <v>0</v>
      </c>
      <c r="L9588">
        <v>18568</v>
      </c>
      <c r="M9588" s="6">
        <f t="shared" si="1044"/>
        <v>0</v>
      </c>
      <c r="N9588" s="6">
        <f t="shared" si="1045"/>
        <v>0</v>
      </c>
      <c r="O9588" s="6">
        <f t="shared" si="1046"/>
        <v>0</v>
      </c>
      <c r="Q9588">
        <f>_xlfn.XLOOKUP(C9588&amp;G9588&amp;H9588,covid!$E$2:$E$2184,covid!$D$2:$D$2184,0,0,1)</f>
        <v>0</v>
      </c>
    </row>
    <row r="9589" spans="1:17" x14ac:dyDescent="0.3">
      <c r="A9589">
        <f>_xlfn.XLOOKUP(C9589,kamus!$B$2:$B$87,kamus!$A$2:$A$87,0,0,1)</f>
        <v>17</v>
      </c>
      <c r="B9589" t="str">
        <f>_xlfn.XLOOKUP(C9589,kamus!$B$2:$B$87,kamus!$D$2:$D$87,"dihapus",0,1)</f>
        <v>Gamping 2</v>
      </c>
      <c r="C9589" t="s">
        <v>272</v>
      </c>
      <c r="D9589">
        <f>_xlfn.XLOOKUP(C9589,kamus!$B$2:$B$87,kamus!$J$2:$J$87,"dihapus",0,1)</f>
        <v>1</v>
      </c>
      <c r="E9589">
        <f t="shared" si="1047"/>
        <v>1</v>
      </c>
      <c r="F9589" s="14">
        <v>45717</v>
      </c>
      <c r="G9589" s="1">
        <f t="shared" si="1048"/>
        <v>3</v>
      </c>
      <c r="H9589" s="1">
        <f t="shared" si="1049"/>
        <v>2025</v>
      </c>
      <c r="I9589">
        <v>0</v>
      </c>
      <c r="J9589">
        <v>2</v>
      </c>
      <c r="K9589">
        <f t="shared" si="1043"/>
        <v>2</v>
      </c>
      <c r="L9589">
        <v>18543</v>
      </c>
      <c r="M9589" s="6">
        <f t="shared" si="1044"/>
        <v>0</v>
      </c>
      <c r="N9589" s="6">
        <f t="shared" si="1045"/>
        <v>10.785741250067412</v>
      </c>
      <c r="O9589" s="6">
        <f t="shared" si="1046"/>
        <v>10.785741250067412</v>
      </c>
      <c r="Q9589">
        <f>_xlfn.XLOOKUP(C9589&amp;G9589&amp;H9589,covid!$E$2:$E$2184,covid!$D$2:$D$2184,0,0,1)</f>
        <v>0</v>
      </c>
    </row>
    <row r="9590" spans="1:17" x14ac:dyDescent="0.3">
      <c r="A9590">
        <f>_xlfn.XLOOKUP(C9590,kamus!$B$2:$B$87,kamus!$A$2:$A$87,0,0,1)</f>
        <v>20</v>
      </c>
      <c r="B9590" t="str">
        <f>_xlfn.XLOOKUP(C9590,kamus!$B$2:$B$87,kamus!$D$2:$D$87,"dihapus",0,1)</f>
        <v>Godean 1</v>
      </c>
      <c r="C9590" t="s">
        <v>247</v>
      </c>
      <c r="D9590">
        <f>_xlfn.XLOOKUP(C9590,kamus!$B$2:$B$87,kamus!$J$2:$J$87,"dihapus",0,1)</f>
        <v>1</v>
      </c>
      <c r="E9590">
        <f t="shared" si="1047"/>
        <v>1</v>
      </c>
      <c r="F9590" s="14">
        <v>45717</v>
      </c>
      <c r="G9590" s="1">
        <f t="shared" si="1048"/>
        <v>3</v>
      </c>
      <c r="H9590" s="1">
        <f t="shared" si="1049"/>
        <v>2025</v>
      </c>
      <c r="I9590">
        <v>0</v>
      </c>
      <c r="J9590">
        <v>0</v>
      </c>
      <c r="K9590">
        <f t="shared" si="1043"/>
        <v>0</v>
      </c>
      <c r="L9590">
        <v>9679</v>
      </c>
      <c r="M9590" s="6">
        <f t="shared" si="1044"/>
        <v>0</v>
      </c>
      <c r="N9590" s="6">
        <f t="shared" si="1045"/>
        <v>0</v>
      </c>
      <c r="O9590" s="6">
        <f t="shared" si="1046"/>
        <v>0</v>
      </c>
      <c r="Q9590">
        <f>_xlfn.XLOOKUP(C9590&amp;G9590&amp;H9590,covid!$E$2:$E$2184,covid!$D$2:$D$2184,0,0,1)</f>
        <v>0</v>
      </c>
    </row>
    <row r="9591" spans="1:17" x14ac:dyDescent="0.3">
      <c r="A9591">
        <f>_xlfn.XLOOKUP(C9591,kamus!$B$2:$B$87,kamus!$A$2:$A$87,0,0,1)</f>
        <v>21</v>
      </c>
      <c r="B9591" t="str">
        <f>_xlfn.XLOOKUP(C9591,kamus!$B$2:$B$87,kamus!$D$2:$D$87,"dihapus",0,1)</f>
        <v>Godean 1</v>
      </c>
      <c r="C9591" t="s">
        <v>250</v>
      </c>
      <c r="D9591">
        <f>_xlfn.XLOOKUP(C9591,kamus!$B$2:$B$87,kamus!$J$2:$J$87,"dihapus",0,1)</f>
        <v>1</v>
      </c>
      <c r="E9591">
        <f t="shared" si="1047"/>
        <v>1</v>
      </c>
      <c r="F9591" s="14">
        <v>45717</v>
      </c>
      <c r="G9591" s="1">
        <f t="shared" si="1048"/>
        <v>3</v>
      </c>
      <c r="H9591" s="1">
        <f t="shared" si="1049"/>
        <v>2025</v>
      </c>
      <c r="I9591">
        <v>0</v>
      </c>
      <c r="J9591">
        <v>0</v>
      </c>
      <c r="K9591">
        <f t="shared" si="1043"/>
        <v>0</v>
      </c>
      <c r="L9591">
        <v>10201</v>
      </c>
      <c r="M9591" s="6">
        <f t="shared" si="1044"/>
        <v>0</v>
      </c>
      <c r="N9591" s="6">
        <f t="shared" si="1045"/>
        <v>0</v>
      </c>
      <c r="O9591" s="6">
        <f t="shared" si="1046"/>
        <v>0</v>
      </c>
      <c r="Q9591">
        <f>_xlfn.XLOOKUP(C9591&amp;G9591&amp;H9591,covid!$E$2:$E$2184,covid!$D$2:$D$2184,0,0,1)</f>
        <v>0</v>
      </c>
    </row>
    <row r="9592" spans="1:17" x14ac:dyDescent="0.3">
      <c r="A9592">
        <f>_xlfn.XLOOKUP(C9592,kamus!$B$2:$B$87,kamus!$A$2:$A$87,0,0,1)</f>
        <v>19</v>
      </c>
      <c r="B9592" t="str">
        <f>_xlfn.XLOOKUP(C9592,kamus!$B$2:$B$87,kamus!$D$2:$D$87,"dihapus",0,1)</f>
        <v>Godean 1</v>
      </c>
      <c r="C9592" t="s">
        <v>251</v>
      </c>
      <c r="D9592">
        <f>_xlfn.XLOOKUP(C9592,kamus!$B$2:$B$87,kamus!$J$2:$J$87,"dihapus",0,1)</f>
        <v>1</v>
      </c>
      <c r="E9592">
        <f t="shared" si="1047"/>
        <v>1</v>
      </c>
      <c r="F9592" s="14">
        <v>45717</v>
      </c>
      <c r="G9592" s="1">
        <f t="shared" si="1048"/>
        <v>3</v>
      </c>
      <c r="H9592" s="1">
        <f t="shared" si="1049"/>
        <v>2025</v>
      </c>
      <c r="I9592">
        <v>0</v>
      </c>
      <c r="J9592">
        <v>0</v>
      </c>
      <c r="K9592">
        <f t="shared" si="1043"/>
        <v>0</v>
      </c>
      <c r="L9592">
        <v>9098</v>
      </c>
      <c r="M9592" s="6">
        <f t="shared" si="1044"/>
        <v>0</v>
      </c>
      <c r="N9592" s="6">
        <f t="shared" si="1045"/>
        <v>0</v>
      </c>
      <c r="O9592" s="6">
        <f t="shared" si="1046"/>
        <v>0</v>
      </c>
      <c r="Q9592">
        <f>_xlfn.XLOOKUP(C9592&amp;G9592&amp;H9592,covid!$E$2:$E$2184,covid!$D$2:$D$2184,0,0,1)</f>
        <v>0</v>
      </c>
    </row>
    <row r="9593" spans="1:17" x14ac:dyDescent="0.3">
      <c r="A9593">
        <f>_xlfn.XLOOKUP(C9593,kamus!$B$2:$B$87,kamus!$A$2:$A$87,0,0,1)</f>
        <v>18</v>
      </c>
      <c r="B9593" t="str">
        <f>_xlfn.XLOOKUP(C9593,kamus!$B$2:$B$87,kamus!$D$2:$D$87,"dihapus",0,1)</f>
        <v>Godean 1</v>
      </c>
      <c r="C9593" t="s">
        <v>252</v>
      </c>
      <c r="D9593">
        <f>_xlfn.XLOOKUP(C9593,kamus!$B$2:$B$87,kamus!$J$2:$J$87,"dihapus",0,1)</f>
        <v>0</v>
      </c>
      <c r="E9593">
        <f t="shared" si="1047"/>
        <v>0</v>
      </c>
      <c r="F9593" s="14">
        <v>45717</v>
      </c>
      <c r="G9593" s="1">
        <f t="shared" si="1048"/>
        <v>3</v>
      </c>
      <c r="H9593" s="1">
        <f t="shared" si="1049"/>
        <v>2025</v>
      </c>
      <c r="I9593">
        <v>0</v>
      </c>
      <c r="J9593">
        <v>0</v>
      </c>
      <c r="K9593">
        <f t="shared" si="1043"/>
        <v>0</v>
      </c>
      <c r="L9593">
        <v>6563</v>
      </c>
      <c r="M9593" s="6">
        <f t="shared" si="1044"/>
        <v>0</v>
      </c>
      <c r="N9593" s="6">
        <f t="shared" si="1045"/>
        <v>0</v>
      </c>
      <c r="O9593" s="6">
        <f t="shared" si="1046"/>
        <v>0</v>
      </c>
      <c r="Q9593">
        <f>_xlfn.XLOOKUP(C9593&amp;G9593&amp;H9593,covid!$E$2:$E$2184,covid!$D$2:$D$2184,0,0,1)</f>
        <v>0</v>
      </c>
    </row>
    <row r="9594" spans="1:17" x14ac:dyDescent="0.3">
      <c r="A9594">
        <f>_xlfn.XLOOKUP(C9594,kamus!$B$2:$B$87,kamus!$A$2:$A$87,0,0,1)</f>
        <v>23</v>
      </c>
      <c r="B9594" t="str">
        <f>_xlfn.XLOOKUP(C9594,kamus!$B$2:$B$87,kamus!$D$2:$D$87,"dihapus",0,1)</f>
        <v>Godean 2</v>
      </c>
      <c r="C9594" t="s">
        <v>248</v>
      </c>
      <c r="D9594">
        <f>_xlfn.XLOOKUP(C9594,kamus!$B$2:$B$87,kamus!$J$2:$J$87,"dihapus",0,1)</f>
        <v>1</v>
      </c>
      <c r="E9594">
        <f t="shared" si="1047"/>
        <v>1</v>
      </c>
      <c r="F9594" s="14">
        <v>45717</v>
      </c>
      <c r="G9594" s="1">
        <f t="shared" si="1048"/>
        <v>3</v>
      </c>
      <c r="H9594" s="1">
        <f t="shared" si="1049"/>
        <v>2025</v>
      </c>
      <c r="I9594">
        <v>0</v>
      </c>
      <c r="J9594">
        <v>1</v>
      </c>
      <c r="K9594">
        <f t="shared" si="1043"/>
        <v>1</v>
      </c>
      <c r="L9594">
        <v>17324</v>
      </c>
      <c r="M9594" s="6">
        <f t="shared" si="1044"/>
        <v>0</v>
      </c>
      <c r="N9594" s="6">
        <f t="shared" si="1045"/>
        <v>5.7723389517432464</v>
      </c>
      <c r="O9594" s="6">
        <f t="shared" si="1046"/>
        <v>5.7723389517432464</v>
      </c>
      <c r="Q9594">
        <f>_xlfn.XLOOKUP(C9594&amp;G9594&amp;H9594,covid!$E$2:$E$2184,covid!$D$2:$D$2184,0,0,1)</f>
        <v>0</v>
      </c>
    </row>
    <row r="9595" spans="1:17" x14ac:dyDescent="0.3">
      <c r="A9595">
        <f>_xlfn.XLOOKUP(C9595,kamus!$B$2:$B$87,kamus!$A$2:$A$87,0,0,1)</f>
        <v>22</v>
      </c>
      <c r="B9595" t="str">
        <f>_xlfn.XLOOKUP(C9595,kamus!$B$2:$B$87,kamus!$D$2:$D$87,"dihapus",0,1)</f>
        <v>Godean 2</v>
      </c>
      <c r="C9595" t="s">
        <v>249</v>
      </c>
      <c r="D9595">
        <f>_xlfn.XLOOKUP(C9595,kamus!$B$2:$B$87,kamus!$J$2:$J$87,"dihapus",0,1)</f>
        <v>1</v>
      </c>
      <c r="E9595">
        <f t="shared" si="1047"/>
        <v>1</v>
      </c>
      <c r="F9595" s="14">
        <v>45717</v>
      </c>
      <c r="G9595" s="1">
        <f t="shared" si="1048"/>
        <v>3</v>
      </c>
      <c r="H9595" s="1">
        <f t="shared" si="1049"/>
        <v>2025</v>
      </c>
      <c r="I9595">
        <v>0</v>
      </c>
      <c r="J9595">
        <v>0</v>
      </c>
      <c r="K9595">
        <f t="shared" si="1043"/>
        <v>0</v>
      </c>
      <c r="L9595">
        <v>12298</v>
      </c>
      <c r="M9595" s="6">
        <f t="shared" si="1044"/>
        <v>0</v>
      </c>
      <c r="N9595" s="6">
        <f t="shared" si="1045"/>
        <v>0</v>
      </c>
      <c r="O9595" s="6">
        <f t="shared" si="1046"/>
        <v>0</v>
      </c>
      <c r="Q9595">
        <f>_xlfn.XLOOKUP(C9595&amp;G9595&amp;H9595,covid!$E$2:$E$2184,covid!$D$2:$D$2184,0,0,1)</f>
        <v>0</v>
      </c>
    </row>
    <row r="9596" spans="1:17" x14ac:dyDescent="0.3">
      <c r="A9596">
        <f>_xlfn.XLOOKUP(C9596,kamus!$B$2:$B$87,kamus!$A$2:$A$87,0,0,1)</f>
        <v>24</v>
      </c>
      <c r="B9596" t="str">
        <f>_xlfn.XLOOKUP(C9596,kamus!$B$2:$B$87,kamus!$D$2:$D$87,"dihapus",0,1)</f>
        <v>Godean 2</v>
      </c>
      <c r="C9596" t="s">
        <v>253</v>
      </c>
      <c r="D9596">
        <f>_xlfn.XLOOKUP(C9596,kamus!$B$2:$B$87,kamus!$J$2:$J$87,"dihapus",0,1)</f>
        <v>0</v>
      </c>
      <c r="E9596">
        <f t="shared" si="1047"/>
        <v>0</v>
      </c>
      <c r="F9596" s="14">
        <v>45717</v>
      </c>
      <c r="G9596" s="1">
        <f t="shared" si="1048"/>
        <v>3</v>
      </c>
      <c r="H9596" s="1">
        <f t="shared" si="1049"/>
        <v>2025</v>
      </c>
      <c r="I9596">
        <v>1</v>
      </c>
      <c r="J9596">
        <v>0</v>
      </c>
      <c r="K9596">
        <f t="shared" si="1043"/>
        <v>1</v>
      </c>
      <c r="L9596">
        <v>7040</v>
      </c>
      <c r="M9596" s="6">
        <f t="shared" si="1044"/>
        <v>14.204545454545453</v>
      </c>
      <c r="N9596" s="6">
        <f t="shared" si="1045"/>
        <v>0</v>
      </c>
      <c r="O9596" s="6">
        <f t="shared" si="1046"/>
        <v>14.204545454545453</v>
      </c>
      <c r="Q9596">
        <f>_xlfn.XLOOKUP(C9596&amp;G9596&amp;H9596,covid!$E$2:$E$2184,covid!$D$2:$D$2184,0,0,1)</f>
        <v>0</v>
      </c>
    </row>
    <row r="9597" spans="1:17" x14ac:dyDescent="0.3">
      <c r="A9597">
        <f>_xlfn.XLOOKUP(C9597,kamus!$B$2:$B$87,kamus!$A$2:$A$87,0,0,1)</f>
        <v>27</v>
      </c>
      <c r="B9597" t="str">
        <f>_xlfn.XLOOKUP(C9597,kamus!$B$2:$B$87,kamus!$D$2:$D$87,"dihapus",0,1)</f>
        <v>Kalasan</v>
      </c>
      <c r="C9597" t="s">
        <v>235</v>
      </c>
      <c r="D9597">
        <f>_xlfn.XLOOKUP(C9597,kamus!$B$2:$B$87,kamus!$J$2:$J$87,"dihapus",0,1)</f>
        <v>1</v>
      </c>
      <c r="E9597">
        <f t="shared" si="1047"/>
        <v>1</v>
      </c>
      <c r="F9597" s="14">
        <v>45717</v>
      </c>
      <c r="G9597" s="1">
        <f t="shared" si="1048"/>
        <v>3</v>
      </c>
      <c r="H9597" s="1">
        <f t="shared" si="1049"/>
        <v>2025</v>
      </c>
      <c r="I9597">
        <v>0</v>
      </c>
      <c r="J9597">
        <v>2</v>
      </c>
      <c r="K9597">
        <f t="shared" si="1043"/>
        <v>2</v>
      </c>
      <c r="L9597">
        <v>38083</v>
      </c>
      <c r="M9597" s="6">
        <f t="shared" si="1044"/>
        <v>0</v>
      </c>
      <c r="N9597" s="6">
        <f t="shared" si="1045"/>
        <v>5.2516871044823148</v>
      </c>
      <c r="O9597" s="6">
        <f t="shared" si="1046"/>
        <v>5.2516871044823148</v>
      </c>
      <c r="Q9597">
        <f>_xlfn.XLOOKUP(C9597&amp;G9597&amp;H9597,covid!$E$2:$E$2184,covid!$D$2:$D$2184,0,0,1)</f>
        <v>0</v>
      </c>
    </row>
    <row r="9598" spans="1:17" x14ac:dyDescent="0.3">
      <c r="A9598">
        <f>_xlfn.XLOOKUP(C9598,kamus!$B$2:$B$87,kamus!$A$2:$A$87,0,0,1)</f>
        <v>28</v>
      </c>
      <c r="B9598" t="str">
        <f>_xlfn.XLOOKUP(C9598,kamus!$B$2:$B$87,kamus!$D$2:$D$87,"dihapus",0,1)</f>
        <v>Kalasan</v>
      </c>
      <c r="C9598" t="s">
        <v>239</v>
      </c>
      <c r="D9598">
        <f>_xlfn.XLOOKUP(C9598,kamus!$B$2:$B$87,kamus!$J$2:$J$87,"dihapus",0,1)</f>
        <v>0</v>
      </c>
      <c r="E9598">
        <f t="shared" si="1047"/>
        <v>0</v>
      </c>
      <c r="F9598" s="14">
        <v>45717</v>
      </c>
      <c r="G9598" s="1">
        <f t="shared" si="1048"/>
        <v>3</v>
      </c>
      <c r="H9598" s="1">
        <f t="shared" si="1049"/>
        <v>2025</v>
      </c>
      <c r="I9598">
        <v>0</v>
      </c>
      <c r="J9598">
        <v>1</v>
      </c>
      <c r="K9598">
        <f t="shared" si="1043"/>
        <v>1</v>
      </c>
      <c r="L9598">
        <v>13653</v>
      </c>
      <c r="M9598" s="6">
        <f t="shared" si="1044"/>
        <v>0</v>
      </c>
      <c r="N9598" s="6">
        <f t="shared" si="1045"/>
        <v>7.3243975683000064</v>
      </c>
      <c r="O9598" s="6">
        <f t="shared" si="1046"/>
        <v>7.3243975683000064</v>
      </c>
      <c r="Q9598">
        <f>_xlfn.XLOOKUP(C9598&amp;G9598&amp;H9598,covid!$E$2:$E$2184,covid!$D$2:$D$2184,0,0,1)</f>
        <v>0</v>
      </c>
    </row>
    <row r="9599" spans="1:17" x14ac:dyDescent="0.3">
      <c r="A9599">
        <f>_xlfn.XLOOKUP(C9599,kamus!$B$2:$B$87,kamus!$A$2:$A$87,0,0,1)</f>
        <v>25</v>
      </c>
      <c r="B9599" t="str">
        <f>_xlfn.XLOOKUP(C9599,kamus!$B$2:$B$87,kamus!$D$2:$D$87,"dihapus",0,1)</f>
        <v>Kalasan</v>
      </c>
      <c r="C9599" t="s">
        <v>265</v>
      </c>
      <c r="D9599">
        <f>_xlfn.XLOOKUP(C9599,kamus!$B$2:$B$87,kamus!$J$2:$J$87,"dihapus",0,1)</f>
        <v>1</v>
      </c>
      <c r="E9599">
        <f t="shared" si="1047"/>
        <v>1</v>
      </c>
      <c r="F9599" s="14">
        <v>45717</v>
      </c>
      <c r="G9599" s="1">
        <f t="shared" si="1048"/>
        <v>3</v>
      </c>
      <c r="H9599" s="1">
        <f t="shared" si="1049"/>
        <v>2025</v>
      </c>
      <c r="I9599">
        <v>0</v>
      </c>
      <c r="J9599">
        <v>4</v>
      </c>
      <c r="K9599">
        <f t="shared" si="1043"/>
        <v>4</v>
      </c>
      <c r="L9599">
        <v>17055</v>
      </c>
      <c r="M9599" s="6">
        <f t="shared" si="1044"/>
        <v>0</v>
      </c>
      <c r="N9599" s="6">
        <f t="shared" si="1045"/>
        <v>23.453532688361186</v>
      </c>
      <c r="O9599" s="6">
        <f t="shared" si="1046"/>
        <v>23.453532688361186</v>
      </c>
      <c r="Q9599">
        <f>_xlfn.XLOOKUP(C9599&amp;G9599&amp;H9599,covid!$E$2:$E$2184,covid!$D$2:$D$2184,0,0,1)</f>
        <v>0</v>
      </c>
    </row>
    <row r="9600" spans="1:17" x14ac:dyDescent="0.3">
      <c r="A9600">
        <f>_xlfn.XLOOKUP(C9600,kamus!$B$2:$B$87,kamus!$A$2:$A$87,0,0,1)</f>
        <v>26</v>
      </c>
      <c r="B9600" t="str">
        <f>_xlfn.XLOOKUP(C9600,kamus!$B$2:$B$87,kamus!$D$2:$D$87,"dihapus",0,1)</f>
        <v>Kalasan</v>
      </c>
      <c r="C9600" t="s">
        <v>269</v>
      </c>
      <c r="D9600">
        <f>_xlfn.XLOOKUP(C9600,kamus!$B$2:$B$87,kamus!$J$2:$J$87,"dihapus",0,1)</f>
        <v>1</v>
      </c>
      <c r="E9600">
        <f t="shared" si="1047"/>
        <v>1</v>
      </c>
      <c r="F9600" s="14">
        <v>45717</v>
      </c>
      <c r="G9600" s="1">
        <f t="shared" si="1048"/>
        <v>3</v>
      </c>
      <c r="H9600" s="1">
        <f t="shared" si="1049"/>
        <v>2025</v>
      </c>
      <c r="I9600">
        <v>0</v>
      </c>
      <c r="J9600">
        <v>2</v>
      </c>
      <c r="K9600">
        <f t="shared" si="1043"/>
        <v>2</v>
      </c>
      <c r="L9600">
        <v>18465</v>
      </c>
      <c r="M9600" s="6">
        <f t="shared" si="1044"/>
        <v>0</v>
      </c>
      <c r="N9600" s="6">
        <f t="shared" si="1045"/>
        <v>10.831302464121311</v>
      </c>
      <c r="O9600" s="6">
        <f t="shared" si="1046"/>
        <v>10.831302464121311</v>
      </c>
      <c r="Q9600">
        <f>_xlfn.XLOOKUP(C9600&amp;G9600&amp;H9600,covid!$E$2:$E$2184,covid!$D$2:$D$2184,0,0,1)</f>
        <v>0</v>
      </c>
    </row>
    <row r="9601" spans="1:17" x14ac:dyDescent="0.3">
      <c r="A9601">
        <f>_xlfn.XLOOKUP(C9601,kamus!$B$2:$B$87,kamus!$A$2:$A$87,0,0,1)</f>
        <v>33</v>
      </c>
      <c r="B9601" t="str">
        <f>_xlfn.XLOOKUP(C9601,kamus!$B$2:$B$87,kamus!$D$2:$D$87,"dihapus",0,1)</f>
        <v>Minggir</v>
      </c>
      <c r="C9601" s="19" t="s">
        <v>241</v>
      </c>
      <c r="D9601">
        <f>_xlfn.XLOOKUP(C9601,kamus!$B$2:$B$87,kamus!$J$2:$J$87,"dihapus",0,1)</f>
        <v>0</v>
      </c>
      <c r="E9601">
        <f t="shared" si="1047"/>
        <v>0</v>
      </c>
      <c r="F9601" s="14">
        <v>45717</v>
      </c>
      <c r="G9601" s="1">
        <f t="shared" si="1048"/>
        <v>3</v>
      </c>
      <c r="H9601" s="1">
        <f t="shared" si="1049"/>
        <v>2025</v>
      </c>
      <c r="I9601">
        <v>0</v>
      </c>
      <c r="J9601">
        <v>2</v>
      </c>
      <c r="K9601">
        <f t="shared" si="1043"/>
        <v>2</v>
      </c>
      <c r="L9601">
        <v>8245</v>
      </c>
      <c r="M9601" s="6">
        <f t="shared" si="1044"/>
        <v>0</v>
      </c>
      <c r="N9601" s="6">
        <f t="shared" si="1045"/>
        <v>24.25712553062462</v>
      </c>
      <c r="O9601" s="6">
        <f t="shared" si="1046"/>
        <v>24.25712553062462</v>
      </c>
      <c r="Q9601">
        <f>_xlfn.XLOOKUP(C9601&amp;G9601&amp;H9601,covid!$E$2:$E$2184,covid!$D$2:$D$2184,0,0,1)</f>
        <v>0</v>
      </c>
    </row>
    <row r="9602" spans="1:17" x14ac:dyDescent="0.3">
      <c r="A9602">
        <f>_xlfn.XLOOKUP(C9602,kamus!$B$2:$B$87,kamus!$A$2:$A$87,0,0,1)</f>
        <v>31</v>
      </c>
      <c r="B9602" t="str">
        <f>_xlfn.XLOOKUP(C9602,kamus!$B$2:$B$87,kamus!$D$2:$D$87,"dihapus",0,1)</f>
        <v>Minggir</v>
      </c>
      <c r="C9602" t="s">
        <v>242</v>
      </c>
      <c r="D9602">
        <f>_xlfn.XLOOKUP(C9602,kamus!$B$2:$B$87,kamus!$J$2:$J$87,"dihapus",0,1)</f>
        <v>0</v>
      </c>
      <c r="E9602">
        <f t="shared" si="1047"/>
        <v>0</v>
      </c>
      <c r="F9602" s="14">
        <v>45717</v>
      </c>
      <c r="G9602" s="1">
        <f t="shared" si="1048"/>
        <v>3</v>
      </c>
      <c r="H9602" s="1">
        <f t="shared" si="1049"/>
        <v>2025</v>
      </c>
      <c r="I9602">
        <v>0</v>
      </c>
      <c r="J9602">
        <v>3</v>
      </c>
      <c r="K9602">
        <f t="shared" ref="K9602:K9665" si="1050">J9602+I9602</f>
        <v>3</v>
      </c>
      <c r="L9602">
        <v>3613</v>
      </c>
      <c r="M9602" s="6">
        <f t="shared" ref="M9602:M9665" si="1051">IF(ISBLANK(I9602)=TRUE,"",I9602/$L9602*100000)</f>
        <v>0</v>
      </c>
      <c r="N9602" s="6">
        <f t="shared" ref="N9602:N9665" si="1052">IF(ISBLANK(J9602)=TRUE,"",J9602/$L9602*100000)</f>
        <v>83.033490174370328</v>
      </c>
      <c r="O9602" s="6">
        <f t="shared" ref="O9602:O9665" si="1053">IF(ISBLANK(K9602)=TRUE,"",K9602/$L9602*100000)</f>
        <v>83.033490174370328</v>
      </c>
      <c r="Q9602">
        <f>_xlfn.XLOOKUP(C9602&amp;G9602&amp;H9602,covid!$E$2:$E$2184,covid!$D$2:$D$2184,0,0,1)</f>
        <v>0</v>
      </c>
    </row>
    <row r="9603" spans="1:17" x14ac:dyDescent="0.3">
      <c r="A9603">
        <f>_xlfn.XLOOKUP(C9603,kamus!$B$2:$B$87,kamus!$A$2:$A$87,0,0,1)</f>
        <v>32</v>
      </c>
      <c r="B9603" t="str">
        <f>_xlfn.XLOOKUP(C9603,kamus!$B$2:$B$87,kamus!$D$2:$D$87,"dihapus",0,1)</f>
        <v>Minggir</v>
      </c>
      <c r="C9603" t="s">
        <v>243</v>
      </c>
      <c r="D9603">
        <f>_xlfn.XLOOKUP(C9603,kamus!$B$2:$B$87,kamus!$J$2:$J$87,"dihapus",0,1)</f>
        <v>0</v>
      </c>
      <c r="E9603">
        <f t="shared" ref="E9603:E9666" si="1054">IF(D9603=0,0,IF(H9603&lt;2021,0,IF(AND(H9603=2021,G9603&lt;5),0,1)))</f>
        <v>0</v>
      </c>
      <c r="F9603" s="14">
        <v>45717</v>
      </c>
      <c r="G9603" s="1">
        <f t="shared" ref="G9603:G9666" si="1055">MONTH(F9603)</f>
        <v>3</v>
      </c>
      <c r="H9603" s="1">
        <f t="shared" ref="H9603:H9666" si="1056">YEAR(F9603)</f>
        <v>2025</v>
      </c>
      <c r="I9603">
        <v>1</v>
      </c>
      <c r="J9603">
        <v>1</v>
      </c>
      <c r="K9603">
        <f t="shared" si="1050"/>
        <v>2</v>
      </c>
      <c r="L9603">
        <v>6986</v>
      </c>
      <c r="M9603" s="6">
        <f t="shared" si="1051"/>
        <v>14.314342971657601</v>
      </c>
      <c r="N9603" s="6">
        <f t="shared" si="1052"/>
        <v>14.314342971657601</v>
      </c>
      <c r="O9603" s="6">
        <f t="shared" si="1053"/>
        <v>28.628685943315201</v>
      </c>
      <c r="Q9603">
        <f>_xlfn.XLOOKUP(C9603&amp;G9603&amp;H9603,covid!$E$2:$E$2184,covid!$D$2:$D$2184,0,0,1)</f>
        <v>0</v>
      </c>
    </row>
    <row r="9604" spans="1:17" x14ac:dyDescent="0.3">
      <c r="A9604">
        <f>_xlfn.XLOOKUP(C9604,kamus!$B$2:$B$87,kamus!$A$2:$A$87,0,0,1)</f>
        <v>30</v>
      </c>
      <c r="B9604" t="str">
        <f>_xlfn.XLOOKUP(C9604,kamus!$B$2:$B$87,kamus!$D$2:$D$87,"dihapus",0,1)</f>
        <v>Minggir</v>
      </c>
      <c r="C9604" t="s">
        <v>244</v>
      </c>
      <c r="D9604">
        <f>_xlfn.XLOOKUP(C9604,kamus!$B$2:$B$87,kamus!$J$2:$J$87,"dihapus",0,1)</f>
        <v>0</v>
      </c>
      <c r="E9604">
        <f t="shared" si="1054"/>
        <v>0</v>
      </c>
      <c r="F9604" s="14">
        <v>45717</v>
      </c>
      <c r="G9604" s="1">
        <f t="shared" si="1055"/>
        <v>3</v>
      </c>
      <c r="H9604" s="1">
        <f t="shared" si="1056"/>
        <v>2025</v>
      </c>
      <c r="I9604">
        <v>2</v>
      </c>
      <c r="J9604">
        <v>3</v>
      </c>
      <c r="K9604">
        <f t="shared" si="1050"/>
        <v>5</v>
      </c>
      <c r="L9604">
        <v>8719</v>
      </c>
      <c r="M9604" s="6">
        <f t="shared" si="1051"/>
        <v>22.938410368161488</v>
      </c>
      <c r="N9604" s="6">
        <f t="shared" si="1052"/>
        <v>34.407615552242234</v>
      </c>
      <c r="O9604" s="6">
        <f t="shared" si="1053"/>
        <v>57.346025920403719</v>
      </c>
      <c r="Q9604">
        <f>_xlfn.XLOOKUP(C9604&amp;G9604&amp;H9604,covid!$E$2:$E$2184,covid!$D$2:$D$2184,0,0,1)</f>
        <v>0</v>
      </c>
    </row>
    <row r="9605" spans="1:17" x14ac:dyDescent="0.3">
      <c r="A9605">
        <f>_xlfn.XLOOKUP(C9605,kamus!$B$2:$B$87,kamus!$A$2:$A$87,0,0,1)</f>
        <v>29</v>
      </c>
      <c r="B9605" t="str">
        <f>_xlfn.XLOOKUP(C9605,kamus!$B$2:$B$87,kamus!$D$2:$D$87,"dihapus",0,1)</f>
        <v>Minggir</v>
      </c>
      <c r="C9605" t="s">
        <v>245</v>
      </c>
      <c r="D9605">
        <f>_xlfn.XLOOKUP(C9605,kamus!$B$2:$B$87,kamus!$J$2:$J$87,"dihapus",0,1)</f>
        <v>0</v>
      </c>
      <c r="E9605">
        <f t="shared" si="1054"/>
        <v>0</v>
      </c>
      <c r="F9605" s="14">
        <v>45717</v>
      </c>
      <c r="G9605" s="1">
        <f t="shared" si="1055"/>
        <v>3</v>
      </c>
      <c r="H9605" s="1">
        <f t="shared" si="1056"/>
        <v>2025</v>
      </c>
      <c r="I9605">
        <v>1</v>
      </c>
      <c r="J9605">
        <v>1</v>
      </c>
      <c r="K9605">
        <f t="shared" si="1050"/>
        <v>2</v>
      </c>
      <c r="L9605">
        <v>5131</v>
      </c>
      <c r="M9605" s="6">
        <f t="shared" si="1051"/>
        <v>19.489378288832587</v>
      </c>
      <c r="N9605" s="6">
        <f t="shared" si="1052"/>
        <v>19.489378288832587</v>
      </c>
      <c r="O9605" s="6">
        <f t="shared" si="1053"/>
        <v>38.978756577665173</v>
      </c>
      <c r="Q9605">
        <f>_xlfn.XLOOKUP(C9605&amp;G9605&amp;H9605,covid!$E$2:$E$2184,covid!$D$2:$D$2184,0,0,1)</f>
        <v>0</v>
      </c>
    </row>
    <row r="9606" spans="1:17" x14ac:dyDescent="0.3">
      <c r="A9606">
        <f>_xlfn.XLOOKUP(C9606,kamus!$B$2:$B$87,kamus!$A$2:$A$87,0,0,1)</f>
        <v>35</v>
      </c>
      <c r="B9606" t="str">
        <f>_xlfn.XLOOKUP(C9606,kamus!$B$2:$B$87,kamus!$D$2:$D$87,"dihapus",0,1)</f>
        <v>Mlati 1</v>
      </c>
      <c r="C9606" t="s">
        <v>240</v>
      </c>
      <c r="D9606">
        <f>_xlfn.XLOOKUP(C9606,kamus!$B$2:$B$87,kamus!$J$2:$J$87,"dihapus",0,1)</f>
        <v>1</v>
      </c>
      <c r="E9606">
        <f t="shared" si="1054"/>
        <v>1</v>
      </c>
      <c r="F9606" s="14">
        <v>45717</v>
      </c>
      <c r="G9606" s="1">
        <f t="shared" si="1055"/>
        <v>3</v>
      </c>
      <c r="H9606" s="1">
        <f t="shared" si="1056"/>
        <v>2025</v>
      </c>
      <c r="I9606">
        <v>1</v>
      </c>
      <c r="J9606">
        <v>3</v>
      </c>
      <c r="K9606">
        <f t="shared" si="1050"/>
        <v>4</v>
      </c>
      <c r="L9606">
        <v>18761</v>
      </c>
      <c r="M9606" s="6">
        <f t="shared" si="1051"/>
        <v>5.3302062789829971</v>
      </c>
      <c r="N9606" s="6">
        <f t="shared" si="1052"/>
        <v>15.99061883694899</v>
      </c>
      <c r="O9606" s="6">
        <f t="shared" si="1053"/>
        <v>21.320825115931989</v>
      </c>
      <c r="Q9606">
        <f>_xlfn.XLOOKUP(C9606&amp;G9606&amp;H9606,covid!$E$2:$E$2184,covid!$D$2:$D$2184,0,0,1)</f>
        <v>0</v>
      </c>
    </row>
    <row r="9607" spans="1:17" x14ac:dyDescent="0.3">
      <c r="A9607">
        <f>_xlfn.XLOOKUP(C9607,kamus!$B$2:$B$87,kamus!$A$2:$A$87,0,0,1)</f>
        <v>34</v>
      </c>
      <c r="B9607" t="str">
        <f>_xlfn.XLOOKUP(C9607,kamus!$B$2:$B$87,kamus!$D$2:$D$87,"dihapus",0,1)</f>
        <v>Mlati 1</v>
      </c>
      <c r="C9607" t="s">
        <v>254</v>
      </c>
      <c r="D9607">
        <f>_xlfn.XLOOKUP(C9607,kamus!$B$2:$B$87,kamus!$J$2:$J$87,"dihapus",0,1)</f>
        <v>1</v>
      </c>
      <c r="E9607">
        <f t="shared" si="1054"/>
        <v>1</v>
      </c>
      <c r="F9607" s="14">
        <v>45717</v>
      </c>
      <c r="G9607" s="1">
        <f t="shared" si="1055"/>
        <v>3</v>
      </c>
      <c r="H9607" s="1">
        <f t="shared" si="1056"/>
        <v>2025</v>
      </c>
      <c r="I9607">
        <v>0</v>
      </c>
      <c r="J9607">
        <v>1</v>
      </c>
      <c r="K9607">
        <f t="shared" si="1050"/>
        <v>1</v>
      </c>
      <c r="L9607">
        <v>35111</v>
      </c>
      <c r="M9607" s="6">
        <f t="shared" si="1051"/>
        <v>0</v>
      </c>
      <c r="N9607" s="6">
        <f t="shared" si="1052"/>
        <v>2.8481102788299966</v>
      </c>
      <c r="O9607" s="6">
        <f t="shared" si="1053"/>
        <v>2.8481102788299966</v>
      </c>
      <c r="Q9607">
        <f>_xlfn.XLOOKUP(C9607&amp;G9607&amp;H9607,covid!$E$2:$E$2184,covid!$D$2:$D$2184,0,0,1)</f>
        <v>0</v>
      </c>
    </row>
    <row r="9608" spans="1:17" x14ac:dyDescent="0.3">
      <c r="A9608">
        <f>_xlfn.XLOOKUP(C9608,kamus!$B$2:$B$87,kamus!$A$2:$A$87,0,0,1)</f>
        <v>38</v>
      </c>
      <c r="B9608" t="str">
        <f>_xlfn.XLOOKUP(C9608,kamus!$B$2:$B$87,kamus!$D$2:$D$87,"dihapus",0,1)</f>
        <v>Mlati 2</v>
      </c>
      <c r="C9608" t="s">
        <v>258</v>
      </c>
      <c r="D9608">
        <f>_xlfn.XLOOKUP(C9608,kamus!$B$2:$B$87,kamus!$J$2:$J$87,"dihapus",0,1)</f>
        <v>0</v>
      </c>
      <c r="E9608">
        <f t="shared" si="1054"/>
        <v>0</v>
      </c>
      <c r="F9608" s="14">
        <v>45717</v>
      </c>
      <c r="G9608" s="1">
        <f t="shared" si="1055"/>
        <v>3</v>
      </c>
      <c r="H9608" s="1">
        <f t="shared" si="1056"/>
        <v>2025</v>
      </c>
      <c r="I9608">
        <v>0</v>
      </c>
      <c r="J9608">
        <v>1</v>
      </c>
      <c r="K9608">
        <f t="shared" si="1050"/>
        <v>1</v>
      </c>
      <c r="L9608">
        <v>16543</v>
      </c>
      <c r="M9608" s="6">
        <f t="shared" si="1051"/>
        <v>0</v>
      </c>
      <c r="N9608" s="6">
        <f t="shared" si="1052"/>
        <v>6.044852807834129</v>
      </c>
      <c r="O9608" s="6">
        <f t="shared" si="1053"/>
        <v>6.044852807834129</v>
      </c>
      <c r="Q9608">
        <f>_xlfn.XLOOKUP(C9608&amp;G9608&amp;H9608,covid!$E$2:$E$2184,covid!$D$2:$D$2184,0,0,1)</f>
        <v>0</v>
      </c>
    </row>
    <row r="9609" spans="1:17" x14ac:dyDescent="0.3">
      <c r="A9609">
        <f>_xlfn.XLOOKUP(C9609,kamus!$B$2:$B$87,kamus!$A$2:$A$87,0,0,1)</f>
        <v>36</v>
      </c>
      <c r="B9609" t="str">
        <f>_xlfn.XLOOKUP(C9609,kamus!$B$2:$B$87,kamus!$D$2:$D$87,"dihapus",0,1)</f>
        <v>Mlati 2</v>
      </c>
      <c r="C9609" t="s">
        <v>268</v>
      </c>
      <c r="D9609">
        <f>_xlfn.XLOOKUP(C9609,kamus!$B$2:$B$87,kamus!$J$2:$J$87,"dihapus",0,1)</f>
        <v>1</v>
      </c>
      <c r="E9609">
        <f t="shared" si="1054"/>
        <v>1</v>
      </c>
      <c r="F9609" s="14">
        <v>45717</v>
      </c>
      <c r="G9609" s="1">
        <f t="shared" si="1055"/>
        <v>3</v>
      </c>
      <c r="H9609" s="1">
        <f t="shared" si="1056"/>
        <v>2025</v>
      </c>
      <c r="I9609">
        <v>0</v>
      </c>
      <c r="J9609">
        <v>1</v>
      </c>
      <c r="K9609">
        <f t="shared" si="1050"/>
        <v>1</v>
      </c>
      <c r="L9609">
        <v>11450</v>
      </c>
      <c r="M9609" s="6">
        <f t="shared" si="1051"/>
        <v>0</v>
      </c>
      <c r="N9609" s="6">
        <f t="shared" si="1052"/>
        <v>8.7336244541484707</v>
      </c>
      <c r="O9609" s="6">
        <f t="shared" si="1053"/>
        <v>8.7336244541484707</v>
      </c>
      <c r="Q9609">
        <f>_xlfn.XLOOKUP(C9609&amp;G9609&amp;H9609,covid!$E$2:$E$2184,covid!$D$2:$D$2184,0,0,1)</f>
        <v>0</v>
      </c>
    </row>
    <row r="9610" spans="1:17" x14ac:dyDescent="0.3">
      <c r="A9610">
        <f>_xlfn.XLOOKUP(C9610,kamus!$B$2:$B$87,kamus!$A$2:$A$87,0,0,1)</f>
        <v>37</v>
      </c>
      <c r="B9610" t="str">
        <f>_xlfn.XLOOKUP(C9610,kamus!$B$2:$B$87,kamus!$D$2:$D$87,"dihapus",0,1)</f>
        <v>Mlati 2</v>
      </c>
      <c r="C9610" t="s">
        <v>270</v>
      </c>
      <c r="D9610">
        <f>_xlfn.XLOOKUP(C9610,kamus!$B$2:$B$87,kamus!$J$2:$J$87,"dihapus",0,1)</f>
        <v>1</v>
      </c>
      <c r="E9610">
        <f t="shared" si="1054"/>
        <v>1</v>
      </c>
      <c r="F9610" s="14">
        <v>45717</v>
      </c>
      <c r="G9610" s="1">
        <f t="shared" si="1055"/>
        <v>3</v>
      </c>
      <c r="H9610" s="1">
        <f t="shared" si="1056"/>
        <v>2025</v>
      </c>
      <c r="I9610">
        <v>0</v>
      </c>
      <c r="J9610">
        <v>0</v>
      </c>
      <c r="K9610">
        <f t="shared" si="1050"/>
        <v>0</v>
      </c>
      <c r="L9610">
        <v>13603</v>
      </c>
      <c r="M9610" s="6">
        <f t="shared" si="1051"/>
        <v>0</v>
      </c>
      <c r="N9610" s="6">
        <f t="shared" si="1052"/>
        <v>0</v>
      </c>
      <c r="O9610" s="6">
        <f t="shared" si="1053"/>
        <v>0</v>
      </c>
      <c r="Q9610">
        <f>_xlfn.XLOOKUP(C9610&amp;G9610&amp;H9610,covid!$E$2:$E$2184,covid!$D$2:$D$2184,0,0,1)</f>
        <v>0</v>
      </c>
    </row>
    <row r="9611" spans="1:17" x14ac:dyDescent="0.3">
      <c r="A9611">
        <f>_xlfn.XLOOKUP(C9611,kamus!$B$2:$B$87,kamus!$A$2:$A$87,0,0,1)</f>
        <v>39</v>
      </c>
      <c r="B9611" t="str">
        <f>_xlfn.XLOOKUP(C9611,kamus!$B$2:$B$87,kamus!$D$2:$D$87,"dihapus",0,1)</f>
        <v>Moyudan</v>
      </c>
      <c r="C9611" t="s">
        <v>259</v>
      </c>
      <c r="D9611">
        <f>_xlfn.XLOOKUP(C9611,kamus!$B$2:$B$87,kamus!$J$2:$J$87,"dihapus",0,1)</f>
        <v>0</v>
      </c>
      <c r="E9611">
        <f t="shared" si="1054"/>
        <v>0</v>
      </c>
      <c r="F9611" s="14">
        <v>45717</v>
      </c>
      <c r="G9611" s="1">
        <f t="shared" si="1055"/>
        <v>3</v>
      </c>
      <c r="H9611" s="1">
        <f t="shared" si="1056"/>
        <v>2025</v>
      </c>
      <c r="I9611">
        <v>0</v>
      </c>
      <c r="J9611">
        <v>0</v>
      </c>
      <c r="K9611">
        <f t="shared" si="1050"/>
        <v>0</v>
      </c>
      <c r="L9611">
        <v>11796</v>
      </c>
      <c r="M9611" s="6">
        <f t="shared" si="1051"/>
        <v>0</v>
      </c>
      <c r="N9611" s="6">
        <f t="shared" si="1052"/>
        <v>0</v>
      </c>
      <c r="O9611" s="6">
        <f t="shared" si="1053"/>
        <v>0</v>
      </c>
      <c r="Q9611">
        <f>_xlfn.XLOOKUP(C9611&amp;G9611&amp;H9611,covid!$E$2:$E$2184,covid!$D$2:$D$2184,0,0,1)</f>
        <v>0</v>
      </c>
    </row>
    <row r="9612" spans="1:17" x14ac:dyDescent="0.3">
      <c r="A9612">
        <f>_xlfn.XLOOKUP(C9612,kamus!$B$2:$B$87,kamus!$A$2:$A$87,0,0,1)</f>
        <v>42</v>
      </c>
      <c r="B9612" t="str">
        <f>_xlfn.XLOOKUP(C9612,kamus!$B$2:$B$87,kamus!$D$2:$D$87,"dihapus",0,1)</f>
        <v>Moyudan</v>
      </c>
      <c r="C9612" t="s">
        <v>260</v>
      </c>
      <c r="D9612">
        <f>_xlfn.XLOOKUP(C9612,kamus!$B$2:$B$87,kamus!$J$2:$J$87,"dihapus",0,1)</f>
        <v>0</v>
      </c>
      <c r="E9612">
        <f t="shared" si="1054"/>
        <v>0</v>
      </c>
      <c r="F9612" s="14">
        <v>45717</v>
      </c>
      <c r="G9612" s="1">
        <f t="shared" si="1055"/>
        <v>3</v>
      </c>
      <c r="H9612" s="1">
        <f t="shared" si="1056"/>
        <v>2025</v>
      </c>
      <c r="I9612">
        <v>0</v>
      </c>
      <c r="J9612">
        <v>0</v>
      </c>
      <c r="K9612">
        <f t="shared" si="1050"/>
        <v>0</v>
      </c>
      <c r="L9612">
        <v>7149</v>
      </c>
      <c r="M9612" s="6">
        <f t="shared" si="1051"/>
        <v>0</v>
      </c>
      <c r="N9612" s="6">
        <f t="shared" si="1052"/>
        <v>0</v>
      </c>
      <c r="O9612" s="6">
        <f t="shared" si="1053"/>
        <v>0</v>
      </c>
      <c r="Q9612">
        <f>_xlfn.XLOOKUP(C9612&amp;G9612&amp;H9612,covid!$E$2:$E$2184,covid!$D$2:$D$2184,0,0,1)</f>
        <v>0</v>
      </c>
    </row>
    <row r="9613" spans="1:17" x14ac:dyDescent="0.3">
      <c r="A9613">
        <f>_xlfn.XLOOKUP(C9613,kamus!$B$2:$B$87,kamus!$A$2:$A$87,0,0,1)</f>
        <v>41</v>
      </c>
      <c r="B9613" t="str">
        <f>_xlfn.XLOOKUP(C9613,kamus!$B$2:$B$87,kamus!$D$2:$D$87,"dihapus",0,1)</f>
        <v>Moyudan</v>
      </c>
      <c r="C9613" t="s">
        <v>262</v>
      </c>
      <c r="D9613">
        <f>_xlfn.XLOOKUP(C9613,kamus!$B$2:$B$87,kamus!$J$2:$J$87,"dihapus",0,1)</f>
        <v>0</v>
      </c>
      <c r="E9613">
        <f t="shared" si="1054"/>
        <v>0</v>
      </c>
      <c r="F9613" s="14">
        <v>45717</v>
      </c>
      <c r="G9613" s="1">
        <f t="shared" si="1055"/>
        <v>3</v>
      </c>
      <c r="H9613" s="1">
        <f t="shared" si="1056"/>
        <v>2025</v>
      </c>
      <c r="I9613">
        <v>0</v>
      </c>
      <c r="J9613">
        <v>1</v>
      </c>
      <c r="K9613">
        <f t="shared" si="1050"/>
        <v>1</v>
      </c>
      <c r="L9613">
        <v>6661</v>
      </c>
      <c r="M9613" s="6">
        <f t="shared" si="1051"/>
        <v>0</v>
      </c>
      <c r="N9613" s="6">
        <f t="shared" si="1052"/>
        <v>15.012760846719713</v>
      </c>
      <c r="O9613" s="6">
        <f t="shared" si="1053"/>
        <v>15.012760846719713</v>
      </c>
      <c r="Q9613">
        <f>_xlfn.XLOOKUP(C9613&amp;G9613&amp;H9613,covid!$E$2:$E$2184,covid!$D$2:$D$2184,0,0,1)</f>
        <v>0</v>
      </c>
    </row>
    <row r="9614" spans="1:17" x14ac:dyDescent="0.3">
      <c r="A9614">
        <f>_xlfn.XLOOKUP(C9614,kamus!$B$2:$B$87,kamus!$A$2:$A$87,0,0,1)</f>
        <v>40</v>
      </c>
      <c r="B9614" t="str">
        <f>_xlfn.XLOOKUP(C9614,kamus!$B$2:$B$87,kamus!$D$2:$D$87,"dihapus",0,1)</f>
        <v>Moyudan</v>
      </c>
      <c r="C9614" t="s">
        <v>264</v>
      </c>
      <c r="D9614">
        <f>_xlfn.XLOOKUP(C9614,kamus!$B$2:$B$87,kamus!$J$2:$J$87,"dihapus",0,1)</f>
        <v>0</v>
      </c>
      <c r="E9614">
        <f t="shared" si="1054"/>
        <v>0</v>
      </c>
      <c r="F9614" s="14">
        <v>45717</v>
      </c>
      <c r="G9614" s="1">
        <f t="shared" si="1055"/>
        <v>3</v>
      </c>
      <c r="H9614" s="1">
        <f t="shared" si="1056"/>
        <v>2025</v>
      </c>
      <c r="I9614">
        <v>1</v>
      </c>
      <c r="J9614">
        <v>0</v>
      </c>
      <c r="K9614">
        <f t="shared" si="1050"/>
        <v>1</v>
      </c>
      <c r="L9614">
        <v>8292</v>
      </c>
      <c r="M9614" s="6">
        <f t="shared" si="1051"/>
        <v>12.059816690786301</v>
      </c>
      <c r="N9614" s="6">
        <f t="shared" si="1052"/>
        <v>0</v>
      </c>
      <c r="O9614" s="6">
        <f t="shared" si="1053"/>
        <v>12.059816690786301</v>
      </c>
      <c r="Q9614">
        <f>_xlfn.XLOOKUP(C9614&amp;G9614&amp;H9614,covid!$E$2:$E$2184,covid!$D$2:$D$2184,0,0,1)</f>
        <v>0</v>
      </c>
    </row>
    <row r="9615" spans="1:17" x14ac:dyDescent="0.3">
      <c r="A9615">
        <f>_xlfn.XLOOKUP(C9615,kamus!$B$2:$B$87,kamus!$A$2:$A$87,0,0,1)</f>
        <v>43</v>
      </c>
      <c r="B9615" t="str">
        <f>_xlfn.XLOOKUP(C9615,kamus!$B$2:$B$87,kamus!$D$2:$D$87,"dihapus",0,1)</f>
        <v>Ngaglik 1</v>
      </c>
      <c r="C9615" t="s">
        <v>228</v>
      </c>
      <c r="D9615">
        <f>_xlfn.XLOOKUP(C9615,kamus!$B$2:$B$87,kamus!$J$2:$J$87,"dihapus",0,1)</f>
        <v>1</v>
      </c>
      <c r="E9615">
        <f t="shared" si="1054"/>
        <v>1</v>
      </c>
      <c r="F9615" s="14">
        <v>45717</v>
      </c>
      <c r="G9615" s="1">
        <f t="shared" si="1055"/>
        <v>3</v>
      </c>
      <c r="H9615" s="1">
        <f t="shared" si="1056"/>
        <v>2025</v>
      </c>
      <c r="I9615">
        <v>0</v>
      </c>
      <c r="J9615">
        <v>0</v>
      </c>
      <c r="K9615">
        <f t="shared" si="1050"/>
        <v>0</v>
      </c>
      <c r="L9615">
        <v>12621</v>
      </c>
      <c r="M9615" s="6">
        <f t="shared" si="1051"/>
        <v>0</v>
      </c>
      <c r="N9615" s="6">
        <f t="shared" si="1052"/>
        <v>0</v>
      </c>
      <c r="O9615" s="6">
        <f t="shared" si="1053"/>
        <v>0</v>
      </c>
      <c r="Q9615">
        <f>_xlfn.XLOOKUP(C9615&amp;G9615&amp;H9615,covid!$E$2:$E$2184,covid!$D$2:$D$2184,0,0,1)</f>
        <v>0</v>
      </c>
    </row>
    <row r="9616" spans="1:17" x14ac:dyDescent="0.3">
      <c r="A9616">
        <f>_xlfn.XLOOKUP(C9616,kamus!$B$2:$B$87,kamus!$A$2:$A$87,0,0,1)</f>
        <v>44</v>
      </c>
      <c r="B9616" t="str">
        <f>_xlfn.XLOOKUP(C9616,kamus!$B$2:$B$87,kamus!$D$2:$D$87,"dihapus",0,1)</f>
        <v>Ngaglik 1</v>
      </c>
      <c r="C9616" t="s">
        <v>237</v>
      </c>
      <c r="D9616">
        <f>_xlfn.XLOOKUP(C9616,kamus!$B$2:$B$87,kamus!$J$2:$J$87,"dihapus",0,1)</f>
        <v>1</v>
      </c>
      <c r="E9616">
        <f t="shared" si="1054"/>
        <v>1</v>
      </c>
      <c r="F9616" s="14">
        <v>45717</v>
      </c>
      <c r="G9616" s="1">
        <f t="shared" si="1055"/>
        <v>3</v>
      </c>
      <c r="H9616" s="1">
        <f t="shared" si="1056"/>
        <v>2025</v>
      </c>
      <c r="I9616">
        <v>3</v>
      </c>
      <c r="J9616">
        <v>1</v>
      </c>
      <c r="K9616">
        <f t="shared" si="1050"/>
        <v>4</v>
      </c>
      <c r="L9616">
        <v>21789</v>
      </c>
      <c r="M9616" s="6">
        <f t="shared" si="1051"/>
        <v>13.768415255404102</v>
      </c>
      <c r="N9616" s="6">
        <f t="shared" si="1052"/>
        <v>4.5894717518013675</v>
      </c>
      <c r="O9616" s="6">
        <f t="shared" si="1053"/>
        <v>18.35788700720547</v>
      </c>
      <c r="Q9616">
        <f>_xlfn.XLOOKUP(C9616&amp;G9616&amp;H9616,covid!$E$2:$E$2184,covid!$D$2:$D$2184,0,0,1)</f>
        <v>0</v>
      </c>
    </row>
    <row r="9617" spans="1:17" x14ac:dyDescent="0.3">
      <c r="A9617">
        <f>_xlfn.XLOOKUP(C9617,kamus!$B$2:$B$87,kamus!$A$2:$A$87,0,0,1)</f>
        <v>45</v>
      </c>
      <c r="B9617" t="str">
        <f>_xlfn.XLOOKUP(C9617,kamus!$B$2:$B$87,kamus!$D$2:$D$87,"dihapus",0,1)</f>
        <v>Ngaglik 1</v>
      </c>
      <c r="C9617" t="s">
        <v>255</v>
      </c>
      <c r="D9617">
        <f>_xlfn.XLOOKUP(C9617,kamus!$B$2:$B$87,kamus!$J$2:$J$87,"dihapus",0,1)</f>
        <v>1</v>
      </c>
      <c r="E9617">
        <f t="shared" si="1054"/>
        <v>1</v>
      </c>
      <c r="F9617" s="14">
        <v>45717</v>
      </c>
      <c r="G9617" s="1">
        <f t="shared" si="1055"/>
        <v>3</v>
      </c>
      <c r="H9617" s="1">
        <f t="shared" si="1056"/>
        <v>2025</v>
      </c>
      <c r="I9617">
        <v>2</v>
      </c>
      <c r="J9617">
        <v>0</v>
      </c>
      <c r="K9617">
        <f t="shared" si="1050"/>
        <v>2</v>
      </c>
      <c r="L9617">
        <v>19662</v>
      </c>
      <c r="M9617" s="6">
        <f t="shared" si="1051"/>
        <v>10.171905197843556</v>
      </c>
      <c r="N9617" s="6">
        <f t="shared" si="1052"/>
        <v>0</v>
      </c>
      <c r="O9617" s="6">
        <f t="shared" si="1053"/>
        <v>10.171905197843556</v>
      </c>
      <c r="Q9617">
        <f>_xlfn.XLOOKUP(C9617&amp;G9617&amp;H9617,covid!$E$2:$E$2184,covid!$D$2:$D$2184,0,0,1)</f>
        <v>0</v>
      </c>
    </row>
    <row r="9618" spans="1:17" x14ac:dyDescent="0.3">
      <c r="A9618">
        <f>_xlfn.XLOOKUP(C9618,kamus!$B$2:$B$87,kamus!$A$2:$A$87,0,0,1)</f>
        <v>48</v>
      </c>
      <c r="B9618" t="str">
        <f>_xlfn.XLOOKUP(C9618,kamus!$B$2:$B$87,kamus!$D$2:$D$87,"dihapus",0,1)</f>
        <v>Ngaglik 2</v>
      </c>
      <c r="C9618" t="s">
        <v>208</v>
      </c>
      <c r="D9618">
        <f>_xlfn.XLOOKUP(C9618,kamus!$B$2:$B$87,kamus!$J$2:$J$87,"dihapus",0,1)</f>
        <v>1</v>
      </c>
      <c r="E9618">
        <f t="shared" si="1054"/>
        <v>1</v>
      </c>
      <c r="F9618" s="14">
        <v>45717</v>
      </c>
      <c r="G9618" s="1">
        <f t="shared" si="1055"/>
        <v>3</v>
      </c>
      <c r="H9618" s="1">
        <f t="shared" si="1056"/>
        <v>2025</v>
      </c>
      <c r="I9618">
        <v>1</v>
      </c>
      <c r="J9618">
        <v>1</v>
      </c>
      <c r="K9618">
        <f t="shared" si="1050"/>
        <v>2</v>
      </c>
      <c r="L9618">
        <v>10378</v>
      </c>
      <c r="M9618" s="6">
        <f t="shared" si="1051"/>
        <v>9.6357679707072652</v>
      </c>
      <c r="N9618" s="6">
        <f t="shared" si="1052"/>
        <v>9.6357679707072652</v>
      </c>
      <c r="O9618" s="6">
        <f t="shared" si="1053"/>
        <v>19.27153594141453</v>
      </c>
      <c r="Q9618">
        <f>_xlfn.XLOOKUP(C9618&amp;G9618&amp;H9618,covid!$E$2:$E$2184,covid!$D$2:$D$2184,0,0,1)</f>
        <v>0</v>
      </c>
    </row>
    <row r="9619" spans="1:17" x14ac:dyDescent="0.3">
      <c r="A9619">
        <f>_xlfn.XLOOKUP(C9619,kamus!$B$2:$B$87,kamus!$A$2:$A$87,0,0,1)</f>
        <v>47</v>
      </c>
      <c r="B9619" t="str">
        <f>_xlfn.XLOOKUP(C9619,kamus!$B$2:$B$87,kamus!$D$2:$D$87,"dihapus",0,1)</f>
        <v>Ngaglik 2</v>
      </c>
      <c r="C9619" t="s">
        <v>238</v>
      </c>
      <c r="D9619">
        <f>_xlfn.XLOOKUP(C9619,kamus!$B$2:$B$87,kamus!$J$2:$J$87,"dihapus",0,1)</f>
        <v>1</v>
      </c>
      <c r="E9619">
        <f t="shared" si="1054"/>
        <v>1</v>
      </c>
      <c r="F9619" s="14">
        <v>45717</v>
      </c>
      <c r="G9619" s="1">
        <f t="shared" si="1055"/>
        <v>3</v>
      </c>
      <c r="H9619" s="1">
        <f t="shared" si="1056"/>
        <v>2025</v>
      </c>
      <c r="I9619">
        <v>0</v>
      </c>
      <c r="J9619">
        <v>0</v>
      </c>
      <c r="K9619">
        <f t="shared" si="1050"/>
        <v>0</v>
      </c>
      <c r="L9619">
        <v>22219</v>
      </c>
      <c r="M9619" s="6">
        <f t="shared" si="1051"/>
        <v>0</v>
      </c>
      <c r="N9619" s="6">
        <f t="shared" si="1052"/>
        <v>0</v>
      </c>
      <c r="O9619" s="6">
        <f t="shared" si="1053"/>
        <v>0</v>
      </c>
      <c r="Q9619">
        <f>_xlfn.XLOOKUP(C9619&amp;G9619&amp;H9619,covid!$E$2:$E$2184,covid!$D$2:$D$2184,0,0,1)</f>
        <v>0</v>
      </c>
    </row>
    <row r="9620" spans="1:17" x14ac:dyDescent="0.3">
      <c r="A9620">
        <f>_xlfn.XLOOKUP(C9620,kamus!$B$2:$B$87,kamus!$A$2:$A$87,0,0,1)</f>
        <v>46</v>
      </c>
      <c r="B9620" t="str">
        <f>_xlfn.XLOOKUP(C9620,kamus!$B$2:$B$87,kamus!$D$2:$D$87,"dihapus",0,1)</f>
        <v>Ngaglik 2</v>
      </c>
      <c r="C9620" t="s">
        <v>257</v>
      </c>
      <c r="D9620">
        <f>_xlfn.XLOOKUP(C9620,kamus!$B$2:$B$87,kamus!$J$2:$J$87,"dihapus",0,1)</f>
        <v>1</v>
      </c>
      <c r="E9620">
        <f t="shared" si="1054"/>
        <v>1</v>
      </c>
      <c r="F9620" s="14">
        <v>45717</v>
      </c>
      <c r="G9620" s="1">
        <f t="shared" si="1055"/>
        <v>3</v>
      </c>
      <c r="H9620" s="1">
        <f t="shared" si="1056"/>
        <v>2025</v>
      </c>
      <c r="I9620">
        <v>1</v>
      </c>
      <c r="J9620">
        <v>1</v>
      </c>
      <c r="K9620">
        <f t="shared" si="1050"/>
        <v>2</v>
      </c>
      <c r="L9620">
        <v>16798</v>
      </c>
      <c r="M9620" s="6">
        <f t="shared" si="1051"/>
        <v>5.9530896535301823</v>
      </c>
      <c r="N9620" s="6">
        <f t="shared" si="1052"/>
        <v>5.9530896535301823</v>
      </c>
      <c r="O9620" s="6">
        <f t="shared" si="1053"/>
        <v>11.906179307060365</v>
      </c>
      <c r="Q9620">
        <f>_xlfn.XLOOKUP(C9620&amp;G9620&amp;H9620,covid!$E$2:$E$2184,covid!$D$2:$D$2184,0,0,1)</f>
        <v>0</v>
      </c>
    </row>
    <row r="9621" spans="1:17" x14ac:dyDescent="0.3">
      <c r="A9621">
        <f>_xlfn.XLOOKUP(C9621,kamus!$B$2:$B$87,kamus!$A$2:$A$87,0,0,1)</f>
        <v>50</v>
      </c>
      <c r="B9621" t="str">
        <f>_xlfn.XLOOKUP(C9621,kamus!$B$2:$B$87,kamus!$D$2:$D$87,"dihapus",0,1)</f>
        <v>Ngemplak 1</v>
      </c>
      <c r="C9621" t="s">
        <v>202</v>
      </c>
      <c r="D9621">
        <f>_xlfn.XLOOKUP(C9621,kamus!$B$2:$B$87,kamus!$J$2:$J$87,"dihapus",0,1)</f>
        <v>0</v>
      </c>
      <c r="E9621">
        <f t="shared" si="1054"/>
        <v>0</v>
      </c>
      <c r="F9621" s="14">
        <v>45717</v>
      </c>
      <c r="G9621" s="1">
        <f t="shared" si="1055"/>
        <v>3</v>
      </c>
      <c r="H9621" s="1">
        <f t="shared" si="1056"/>
        <v>2025</v>
      </c>
      <c r="I9621">
        <v>1</v>
      </c>
      <c r="J9621">
        <v>0</v>
      </c>
      <c r="K9621">
        <f t="shared" si="1050"/>
        <v>1</v>
      </c>
      <c r="L9621">
        <v>7935</v>
      </c>
      <c r="M9621" s="6">
        <f t="shared" si="1051"/>
        <v>12.60239445494644</v>
      </c>
      <c r="N9621" s="6">
        <f t="shared" si="1052"/>
        <v>0</v>
      </c>
      <c r="O9621" s="6">
        <f t="shared" si="1053"/>
        <v>12.60239445494644</v>
      </c>
      <c r="Q9621">
        <f>_xlfn.XLOOKUP(C9621&amp;G9621&amp;H9621,covid!$E$2:$E$2184,covid!$D$2:$D$2184,0,0,1)</f>
        <v>0</v>
      </c>
    </row>
    <row r="9622" spans="1:17" x14ac:dyDescent="0.3">
      <c r="A9622">
        <f>_xlfn.XLOOKUP(C9622,kamus!$B$2:$B$87,kamus!$A$2:$A$87,0,0,1)</f>
        <v>51</v>
      </c>
      <c r="B9622" t="str">
        <f>_xlfn.XLOOKUP(C9622,kamus!$B$2:$B$87,kamus!$D$2:$D$87,"dihapus",0,1)</f>
        <v>Ngemplak 1</v>
      </c>
      <c r="C9622" t="s">
        <v>256</v>
      </c>
      <c r="D9622">
        <f>_xlfn.XLOOKUP(C9622,kamus!$B$2:$B$87,kamus!$J$2:$J$87,"dihapus",0,1)</f>
        <v>0</v>
      </c>
      <c r="E9622">
        <f t="shared" si="1054"/>
        <v>0</v>
      </c>
      <c r="F9622" s="14">
        <v>45717</v>
      </c>
      <c r="G9622" s="1">
        <f t="shared" si="1055"/>
        <v>3</v>
      </c>
      <c r="H9622" s="1">
        <f t="shared" si="1056"/>
        <v>2025</v>
      </c>
      <c r="I9622">
        <v>0</v>
      </c>
      <c r="J9622">
        <v>5</v>
      </c>
      <c r="K9622">
        <f t="shared" si="1050"/>
        <v>5</v>
      </c>
      <c r="L9622">
        <v>8154</v>
      </c>
      <c r="M9622" s="6">
        <f t="shared" si="1051"/>
        <v>0</v>
      </c>
      <c r="N9622" s="6">
        <f t="shared" si="1052"/>
        <v>61.319597743438806</v>
      </c>
      <c r="O9622" s="6">
        <f t="shared" si="1053"/>
        <v>61.319597743438806</v>
      </c>
      <c r="Q9622">
        <f>_xlfn.XLOOKUP(C9622&amp;G9622&amp;H9622,covid!$E$2:$E$2184,covid!$D$2:$D$2184,0,0,1)</f>
        <v>0</v>
      </c>
    </row>
    <row r="9623" spans="1:17" x14ac:dyDescent="0.3">
      <c r="A9623">
        <f>_xlfn.XLOOKUP(C9623,kamus!$B$2:$B$87,kamus!$A$2:$A$87,0,0,1)</f>
        <v>49</v>
      </c>
      <c r="B9623" t="str">
        <f>_xlfn.XLOOKUP(C9623,kamus!$B$2:$B$87,kamus!$D$2:$D$87,"dihapus",0,1)</f>
        <v>Ngemplak 1</v>
      </c>
      <c r="C9623" t="s">
        <v>276</v>
      </c>
      <c r="D9623">
        <f>_xlfn.XLOOKUP(C9623,kamus!$B$2:$B$87,kamus!$J$2:$J$87,"dihapus",0,1)</f>
        <v>1</v>
      </c>
      <c r="E9623">
        <f t="shared" si="1054"/>
        <v>1</v>
      </c>
      <c r="F9623" s="14">
        <v>45717</v>
      </c>
      <c r="G9623" s="1">
        <f t="shared" si="1055"/>
        <v>3</v>
      </c>
      <c r="H9623" s="1">
        <f t="shared" si="1056"/>
        <v>2025</v>
      </c>
      <c r="I9623">
        <v>0</v>
      </c>
      <c r="J9623">
        <v>0</v>
      </c>
      <c r="K9623">
        <f t="shared" si="1050"/>
        <v>0</v>
      </c>
      <c r="L9623">
        <v>9633</v>
      </c>
      <c r="M9623" s="6">
        <f t="shared" si="1051"/>
        <v>0</v>
      </c>
      <c r="N9623" s="6">
        <f t="shared" si="1052"/>
        <v>0</v>
      </c>
      <c r="O9623" s="6">
        <f t="shared" si="1053"/>
        <v>0</v>
      </c>
      <c r="Q9623">
        <f>_xlfn.XLOOKUP(C9623&amp;G9623&amp;H9623,covid!$E$2:$E$2184,covid!$D$2:$D$2184,0,0,1)</f>
        <v>0</v>
      </c>
    </row>
    <row r="9624" spans="1:17" x14ac:dyDescent="0.3">
      <c r="A9624">
        <f>_xlfn.XLOOKUP(C9624,kamus!$B$2:$B$87,kamus!$A$2:$A$87,0,0,1)</f>
        <v>52</v>
      </c>
      <c r="B9624" t="str">
        <f>_xlfn.XLOOKUP(C9624,kamus!$B$2:$B$87,kamus!$D$2:$D$87,"dihapus",0,1)</f>
        <v>Ngemplak 2</v>
      </c>
      <c r="C9624" t="s">
        <v>277</v>
      </c>
      <c r="D9624">
        <f>_xlfn.XLOOKUP(C9624,kamus!$B$2:$B$87,kamus!$J$2:$J$87,"dihapus",0,1)</f>
        <v>1</v>
      </c>
      <c r="E9624">
        <f t="shared" si="1054"/>
        <v>1</v>
      </c>
      <c r="F9624" s="14">
        <v>45717</v>
      </c>
      <c r="G9624" s="1">
        <f t="shared" si="1055"/>
        <v>3</v>
      </c>
      <c r="H9624" s="1">
        <f t="shared" si="1056"/>
        <v>2025</v>
      </c>
      <c r="I9624">
        <v>1</v>
      </c>
      <c r="J9624">
        <v>2</v>
      </c>
      <c r="K9624">
        <f t="shared" si="1050"/>
        <v>3</v>
      </c>
      <c r="L9624">
        <v>31427</v>
      </c>
      <c r="M9624" s="6">
        <f t="shared" si="1051"/>
        <v>3.181977280682216</v>
      </c>
      <c r="N9624" s="6">
        <f t="shared" si="1052"/>
        <v>6.3639545613644319</v>
      </c>
      <c r="O9624" s="6">
        <f t="shared" si="1053"/>
        <v>9.545931842046647</v>
      </c>
      <c r="Q9624">
        <f>_xlfn.XLOOKUP(C9624&amp;G9624&amp;H9624,covid!$E$2:$E$2184,covid!$D$2:$D$2184,0,0,1)</f>
        <v>0</v>
      </c>
    </row>
    <row r="9625" spans="1:17" x14ac:dyDescent="0.3">
      <c r="A9625">
        <f>_xlfn.XLOOKUP(C9625,kamus!$B$2:$B$87,kamus!$A$2:$A$87,0,0,1)</f>
        <v>53</v>
      </c>
      <c r="B9625" t="str">
        <f>_xlfn.XLOOKUP(C9625,kamus!$B$2:$B$87,kamus!$D$2:$D$87,"dihapus",0,1)</f>
        <v>Ngemplak 2</v>
      </c>
      <c r="C9625" t="s">
        <v>278</v>
      </c>
      <c r="D9625">
        <f>_xlfn.XLOOKUP(C9625,kamus!$B$2:$B$87,kamus!$J$2:$J$87,"dihapus",0,1)</f>
        <v>0</v>
      </c>
      <c r="E9625">
        <f t="shared" si="1054"/>
        <v>0</v>
      </c>
      <c r="F9625" s="14">
        <v>45717</v>
      </c>
      <c r="G9625" s="1">
        <f t="shared" si="1055"/>
        <v>3</v>
      </c>
      <c r="H9625" s="1">
        <f t="shared" si="1056"/>
        <v>2025</v>
      </c>
      <c r="I9625">
        <v>1</v>
      </c>
      <c r="J9625">
        <v>5</v>
      </c>
      <c r="K9625">
        <f t="shared" si="1050"/>
        <v>6</v>
      </c>
      <c r="L9625">
        <v>8835</v>
      </c>
      <c r="M9625" s="6">
        <f t="shared" si="1051"/>
        <v>11.318619128466327</v>
      </c>
      <c r="N9625" s="6">
        <f t="shared" si="1052"/>
        <v>56.59309564233164</v>
      </c>
      <c r="O9625" s="6">
        <f t="shared" si="1053"/>
        <v>67.911714770797971</v>
      </c>
      <c r="Q9625">
        <f>_xlfn.XLOOKUP(C9625&amp;G9625&amp;H9625,covid!$E$2:$E$2184,covid!$D$2:$D$2184,0,0,1)</f>
        <v>0</v>
      </c>
    </row>
    <row r="9626" spans="1:17" x14ac:dyDescent="0.3">
      <c r="A9626">
        <f>_xlfn.XLOOKUP(C9626,kamus!$B$2:$B$87,kamus!$A$2:$A$87,0,0,1)</f>
        <v>57</v>
      </c>
      <c r="B9626" t="str">
        <f>_xlfn.XLOOKUP(C9626,kamus!$B$2:$B$87,kamus!$D$2:$D$87,"dihapus",0,1)</f>
        <v>Pakem</v>
      </c>
      <c r="C9626" t="s">
        <v>204</v>
      </c>
      <c r="D9626">
        <f>_xlfn.XLOOKUP(C9626,kamus!$B$2:$B$87,kamus!$J$2:$J$87,"dihapus",0,1)</f>
        <v>0</v>
      </c>
      <c r="E9626">
        <f t="shared" si="1054"/>
        <v>0</v>
      </c>
      <c r="F9626" s="14">
        <v>45717</v>
      </c>
      <c r="G9626" s="1">
        <f t="shared" si="1055"/>
        <v>3</v>
      </c>
      <c r="H9626" s="1">
        <f t="shared" si="1056"/>
        <v>2025</v>
      </c>
      <c r="I9626">
        <v>0</v>
      </c>
      <c r="J9626">
        <v>0</v>
      </c>
      <c r="K9626">
        <f t="shared" si="1050"/>
        <v>0</v>
      </c>
      <c r="L9626">
        <v>6819</v>
      </c>
      <c r="M9626" s="6">
        <f t="shared" si="1051"/>
        <v>0</v>
      </c>
      <c r="N9626" s="6">
        <f t="shared" si="1052"/>
        <v>0</v>
      </c>
      <c r="O9626" s="6">
        <f t="shared" si="1053"/>
        <v>0</v>
      </c>
      <c r="Q9626">
        <f>_xlfn.XLOOKUP(C9626&amp;G9626&amp;H9626,covid!$E$2:$E$2184,covid!$D$2:$D$2184,0,0,1)</f>
        <v>0</v>
      </c>
    </row>
    <row r="9627" spans="1:17" x14ac:dyDescent="0.3">
      <c r="A9627">
        <f>_xlfn.XLOOKUP(C9627,kamus!$B$2:$B$87,kamus!$A$2:$A$87,0,0,1)</f>
        <v>54</v>
      </c>
      <c r="B9627" t="str">
        <f>_xlfn.XLOOKUP(C9627,kamus!$B$2:$B$87,kamus!$D$2:$D$87,"dihapus",0,1)</f>
        <v>Pakem</v>
      </c>
      <c r="C9627" t="s">
        <v>213</v>
      </c>
      <c r="D9627">
        <f>_xlfn.XLOOKUP(C9627,kamus!$B$2:$B$87,kamus!$J$2:$J$87,"dihapus",0,1)</f>
        <v>0</v>
      </c>
      <c r="E9627">
        <f t="shared" si="1054"/>
        <v>0</v>
      </c>
      <c r="F9627" s="14">
        <v>45717</v>
      </c>
      <c r="G9627" s="1">
        <f t="shared" si="1055"/>
        <v>3</v>
      </c>
      <c r="H9627" s="1">
        <f t="shared" si="1056"/>
        <v>2025</v>
      </c>
      <c r="I9627">
        <v>0</v>
      </c>
      <c r="J9627">
        <v>1</v>
      </c>
      <c r="K9627">
        <f t="shared" si="1050"/>
        <v>1</v>
      </c>
      <c r="L9627">
        <v>9099</v>
      </c>
      <c r="M9627" s="6">
        <f t="shared" si="1051"/>
        <v>0</v>
      </c>
      <c r="N9627" s="6">
        <f t="shared" si="1052"/>
        <v>10.990218705352236</v>
      </c>
      <c r="O9627" s="6">
        <f t="shared" si="1053"/>
        <v>10.990218705352236</v>
      </c>
      <c r="Q9627">
        <f>_xlfn.XLOOKUP(C9627&amp;G9627&amp;H9627,covid!$E$2:$E$2184,covid!$D$2:$D$2184,0,0,1)</f>
        <v>0</v>
      </c>
    </row>
    <row r="9628" spans="1:17" x14ac:dyDescent="0.3">
      <c r="A9628">
        <f>_xlfn.XLOOKUP(C9628,kamus!$B$2:$B$87,kamus!$A$2:$A$87,0,0,1)</f>
        <v>56</v>
      </c>
      <c r="B9628" t="str">
        <f>_xlfn.XLOOKUP(C9628,kamus!$B$2:$B$87,kamus!$D$2:$D$87,"dihapus",0,1)</f>
        <v>Pakem</v>
      </c>
      <c r="C9628" t="s">
        <v>214</v>
      </c>
      <c r="D9628">
        <f>_xlfn.XLOOKUP(C9628,kamus!$B$2:$B$87,kamus!$J$2:$J$87,"dihapus",0,1)</f>
        <v>1</v>
      </c>
      <c r="E9628">
        <f t="shared" si="1054"/>
        <v>1</v>
      </c>
      <c r="F9628" s="14">
        <v>45717</v>
      </c>
      <c r="G9628" s="1">
        <f t="shared" si="1055"/>
        <v>3</v>
      </c>
      <c r="H9628" s="1">
        <f t="shared" si="1056"/>
        <v>2025</v>
      </c>
      <c r="I9628">
        <v>1</v>
      </c>
      <c r="J9628">
        <v>0</v>
      </c>
      <c r="K9628">
        <f t="shared" si="1050"/>
        <v>1</v>
      </c>
      <c r="L9628">
        <v>6667</v>
      </c>
      <c r="M9628" s="6">
        <f t="shared" si="1051"/>
        <v>14.999250037498125</v>
      </c>
      <c r="N9628" s="6">
        <f t="shared" si="1052"/>
        <v>0</v>
      </c>
      <c r="O9628" s="6">
        <f t="shared" si="1053"/>
        <v>14.999250037498125</v>
      </c>
      <c r="Q9628">
        <f>_xlfn.XLOOKUP(C9628&amp;G9628&amp;H9628,covid!$E$2:$E$2184,covid!$D$2:$D$2184,0,0,1)</f>
        <v>0</v>
      </c>
    </row>
    <row r="9629" spans="1:17" x14ac:dyDescent="0.3">
      <c r="A9629">
        <f>_xlfn.XLOOKUP(C9629,kamus!$B$2:$B$87,kamus!$A$2:$A$87,0,0,1)</f>
        <v>58</v>
      </c>
      <c r="B9629" t="str">
        <f>_xlfn.XLOOKUP(C9629,kamus!$B$2:$B$87,kamus!$D$2:$D$87,"dihapus",0,1)</f>
        <v>Pakem</v>
      </c>
      <c r="C9629" t="s">
        <v>231</v>
      </c>
      <c r="D9629">
        <f>_xlfn.XLOOKUP(C9629,kamus!$B$2:$B$87,kamus!$J$2:$J$87,"dihapus",0,1)</f>
        <v>0</v>
      </c>
      <c r="E9629">
        <f t="shared" si="1054"/>
        <v>0</v>
      </c>
      <c r="F9629" s="14">
        <v>45717</v>
      </c>
      <c r="G9629" s="1">
        <f t="shared" si="1055"/>
        <v>3</v>
      </c>
      <c r="H9629" s="1">
        <f t="shared" si="1056"/>
        <v>2025</v>
      </c>
      <c r="I9629">
        <v>0</v>
      </c>
      <c r="J9629">
        <v>2</v>
      </c>
      <c r="K9629">
        <f t="shared" si="1050"/>
        <v>2</v>
      </c>
      <c r="L9629">
        <v>6886</v>
      </c>
      <c r="M9629" s="6">
        <f t="shared" si="1051"/>
        <v>0</v>
      </c>
      <c r="N9629" s="6">
        <f t="shared" si="1052"/>
        <v>29.044437990124891</v>
      </c>
      <c r="O9629" s="6">
        <f t="shared" si="1053"/>
        <v>29.044437990124891</v>
      </c>
      <c r="Q9629">
        <f>_xlfn.XLOOKUP(C9629&amp;G9629&amp;H9629,covid!$E$2:$E$2184,covid!$D$2:$D$2184,0,0,1)</f>
        <v>0</v>
      </c>
    </row>
    <row r="9630" spans="1:17" x14ac:dyDescent="0.3">
      <c r="A9630">
        <f>_xlfn.XLOOKUP(C9630,kamus!$B$2:$B$87,kamus!$A$2:$A$87,0,0,1)</f>
        <v>55</v>
      </c>
      <c r="B9630" t="str">
        <f>_xlfn.XLOOKUP(C9630,kamus!$B$2:$B$87,kamus!$D$2:$D$87,"dihapus",0,1)</f>
        <v>Pakem</v>
      </c>
      <c r="C9630" t="s">
        <v>234</v>
      </c>
      <c r="D9630">
        <f>_xlfn.XLOOKUP(C9630,kamus!$B$2:$B$87,kamus!$J$2:$J$87,"dihapus",0,1)</f>
        <v>0</v>
      </c>
      <c r="E9630">
        <f t="shared" si="1054"/>
        <v>0</v>
      </c>
      <c r="F9630" s="14">
        <v>45717</v>
      </c>
      <c r="G9630" s="1">
        <f t="shared" si="1055"/>
        <v>3</v>
      </c>
      <c r="H9630" s="1">
        <f t="shared" si="1056"/>
        <v>2025</v>
      </c>
      <c r="I9630">
        <v>0</v>
      </c>
      <c r="J9630">
        <v>1</v>
      </c>
      <c r="K9630">
        <f t="shared" si="1050"/>
        <v>1</v>
      </c>
      <c r="L9630">
        <v>9826</v>
      </c>
      <c r="M9630" s="6">
        <f t="shared" si="1051"/>
        <v>0</v>
      </c>
      <c r="N9630" s="6">
        <f t="shared" si="1052"/>
        <v>10.17708121310808</v>
      </c>
      <c r="O9630" s="6">
        <f t="shared" si="1053"/>
        <v>10.17708121310808</v>
      </c>
      <c r="Q9630">
        <f>_xlfn.XLOOKUP(C9630&amp;G9630&amp;H9630,covid!$E$2:$E$2184,covid!$D$2:$D$2184,0,0,1)</f>
        <v>0</v>
      </c>
    </row>
    <row r="9631" spans="1:17" x14ac:dyDescent="0.3">
      <c r="A9631">
        <f>_xlfn.XLOOKUP(C9631,kamus!$B$2:$B$87,kamus!$A$2:$A$87,0,0,1)</f>
        <v>64</v>
      </c>
      <c r="B9631" t="str">
        <f>_xlfn.XLOOKUP(C9631,kamus!$B$2:$B$87,kamus!$D$2:$D$87,"dihapus",0,1)</f>
        <v>Prambanan</v>
      </c>
      <c r="C9631" t="s">
        <v>203</v>
      </c>
      <c r="D9631">
        <f>_xlfn.XLOOKUP(C9631,kamus!$B$2:$B$87,kamus!$J$2:$J$87,"dihapus",0,1)</f>
        <v>1</v>
      </c>
      <c r="E9631">
        <f t="shared" si="1054"/>
        <v>1</v>
      </c>
      <c r="F9631" s="14">
        <v>45717</v>
      </c>
      <c r="G9631" s="1">
        <f t="shared" si="1055"/>
        <v>3</v>
      </c>
      <c r="H9631" s="1">
        <f t="shared" si="1056"/>
        <v>2025</v>
      </c>
      <c r="I9631">
        <v>0</v>
      </c>
      <c r="J9631">
        <v>2</v>
      </c>
      <c r="K9631">
        <f t="shared" si="1050"/>
        <v>2</v>
      </c>
      <c r="L9631">
        <v>12517</v>
      </c>
      <c r="M9631" s="6">
        <f t="shared" si="1051"/>
        <v>0</v>
      </c>
      <c r="N9631" s="6">
        <f t="shared" si="1052"/>
        <v>15.978269553407367</v>
      </c>
      <c r="O9631" s="6">
        <f t="shared" si="1053"/>
        <v>15.978269553407367</v>
      </c>
      <c r="Q9631">
        <f>_xlfn.XLOOKUP(C9631&amp;G9631&amp;H9631,covid!$E$2:$E$2184,covid!$D$2:$D$2184,0,0,1)</f>
        <v>0</v>
      </c>
    </row>
    <row r="9632" spans="1:17" x14ac:dyDescent="0.3">
      <c r="A9632">
        <f>_xlfn.XLOOKUP(C9632,kamus!$B$2:$B$87,kamus!$A$2:$A$87,0,0,1)</f>
        <v>59</v>
      </c>
      <c r="B9632" t="str">
        <f>_xlfn.XLOOKUP(C9632,kamus!$B$2:$B$87,kamus!$D$2:$D$87,"dihapus",0,1)</f>
        <v>Prambanan</v>
      </c>
      <c r="C9632" t="s">
        <v>210</v>
      </c>
      <c r="D9632">
        <f>_xlfn.XLOOKUP(C9632,kamus!$B$2:$B$87,kamus!$J$2:$J$87,"dihapus",0,1)</f>
        <v>0</v>
      </c>
      <c r="E9632">
        <f t="shared" si="1054"/>
        <v>0</v>
      </c>
      <c r="F9632" s="14">
        <v>45717</v>
      </c>
      <c r="G9632" s="1">
        <f t="shared" si="1055"/>
        <v>3</v>
      </c>
      <c r="H9632" s="1">
        <f t="shared" si="1056"/>
        <v>2025</v>
      </c>
      <c r="I9632">
        <v>0</v>
      </c>
      <c r="J9632">
        <v>0</v>
      </c>
      <c r="K9632">
        <f t="shared" si="1050"/>
        <v>0</v>
      </c>
      <c r="L9632">
        <v>4724</v>
      </c>
      <c r="M9632" s="6">
        <f t="shared" si="1051"/>
        <v>0</v>
      </c>
      <c r="N9632" s="6">
        <f t="shared" si="1052"/>
        <v>0</v>
      </c>
      <c r="O9632" s="6">
        <f t="shared" si="1053"/>
        <v>0</v>
      </c>
      <c r="Q9632">
        <f>_xlfn.XLOOKUP(C9632&amp;G9632&amp;H9632,covid!$E$2:$E$2184,covid!$D$2:$D$2184,0,0,1)</f>
        <v>0</v>
      </c>
    </row>
    <row r="9633" spans="1:17" x14ac:dyDescent="0.3">
      <c r="A9633">
        <f>_xlfn.XLOOKUP(C9633,kamus!$B$2:$B$87,kamus!$A$2:$A$87,0,0,1)</f>
        <v>61</v>
      </c>
      <c r="B9633" t="str">
        <f>_xlfn.XLOOKUP(C9633,kamus!$B$2:$B$87,kamus!$D$2:$D$87,"dihapus",0,1)</f>
        <v>Prambanan</v>
      </c>
      <c r="C9633" t="s">
        <v>219</v>
      </c>
      <c r="D9633">
        <f>_xlfn.XLOOKUP(C9633,kamus!$B$2:$B$87,kamus!$J$2:$J$87,"dihapus",0,1)</f>
        <v>0</v>
      </c>
      <c r="E9633">
        <f t="shared" si="1054"/>
        <v>0</v>
      </c>
      <c r="F9633" s="14">
        <v>45717</v>
      </c>
      <c r="G9633" s="1">
        <f t="shared" si="1055"/>
        <v>3</v>
      </c>
      <c r="H9633" s="1">
        <f t="shared" si="1056"/>
        <v>2025</v>
      </c>
      <c r="I9633">
        <v>1</v>
      </c>
      <c r="J9633">
        <v>2</v>
      </c>
      <c r="K9633">
        <f t="shared" si="1050"/>
        <v>3</v>
      </c>
      <c r="L9633">
        <v>14121</v>
      </c>
      <c r="M9633" s="6">
        <f t="shared" si="1051"/>
        <v>7.0816514411160689</v>
      </c>
      <c r="N9633" s="6">
        <f t="shared" si="1052"/>
        <v>14.163302882232138</v>
      </c>
      <c r="O9633" s="6">
        <f t="shared" si="1053"/>
        <v>21.244954323348203</v>
      </c>
      <c r="Q9633">
        <f>_xlfn.XLOOKUP(C9633&amp;G9633&amp;H9633,covid!$E$2:$E$2184,covid!$D$2:$D$2184,0,0,1)</f>
        <v>0</v>
      </c>
    </row>
    <row r="9634" spans="1:17" x14ac:dyDescent="0.3">
      <c r="A9634">
        <f>_xlfn.XLOOKUP(C9634,kamus!$B$2:$B$87,kamus!$A$2:$A$87,0,0,1)</f>
        <v>62</v>
      </c>
      <c r="B9634" t="str">
        <f>_xlfn.XLOOKUP(C9634,kamus!$B$2:$B$87,kamus!$D$2:$D$87,"dihapus",0,1)</f>
        <v>Prambanan</v>
      </c>
      <c r="C9634" t="s">
        <v>236</v>
      </c>
      <c r="D9634">
        <f>_xlfn.XLOOKUP(C9634,kamus!$B$2:$B$87,kamus!$J$2:$J$87,"dihapus",0,1)</f>
        <v>0</v>
      </c>
      <c r="E9634">
        <f t="shared" si="1054"/>
        <v>0</v>
      </c>
      <c r="F9634" s="14">
        <v>45717</v>
      </c>
      <c r="G9634" s="1">
        <f t="shared" si="1055"/>
        <v>3</v>
      </c>
      <c r="H9634" s="1">
        <f t="shared" si="1056"/>
        <v>2025</v>
      </c>
      <c r="I9634">
        <v>0</v>
      </c>
      <c r="J9634">
        <v>3</v>
      </c>
      <c r="K9634">
        <f t="shared" si="1050"/>
        <v>3</v>
      </c>
      <c r="L9634">
        <v>6027</v>
      </c>
      <c r="M9634" s="6">
        <f t="shared" si="1051"/>
        <v>0</v>
      </c>
      <c r="N9634" s="6">
        <f t="shared" si="1052"/>
        <v>49.776007964161273</v>
      </c>
      <c r="O9634" s="6">
        <f t="shared" si="1053"/>
        <v>49.776007964161273</v>
      </c>
      <c r="Q9634">
        <f>_xlfn.XLOOKUP(C9634&amp;G9634&amp;H9634,covid!$E$2:$E$2184,covid!$D$2:$D$2184,0,0,1)</f>
        <v>0</v>
      </c>
    </row>
    <row r="9635" spans="1:17" x14ac:dyDescent="0.3">
      <c r="A9635">
        <f>_xlfn.XLOOKUP(C9635,kamus!$B$2:$B$87,kamus!$A$2:$A$87,0,0,1)</f>
        <v>63</v>
      </c>
      <c r="B9635" t="str">
        <f>_xlfn.XLOOKUP(C9635,kamus!$B$2:$B$87,kamus!$D$2:$D$87,"dihapus",0,1)</f>
        <v>Prambanan</v>
      </c>
      <c r="C9635" t="s">
        <v>261</v>
      </c>
      <c r="D9635">
        <f>_xlfn.XLOOKUP(C9635,kamus!$B$2:$B$87,kamus!$J$2:$J$87,"dihapus",0,1)</f>
        <v>0</v>
      </c>
      <c r="E9635">
        <f t="shared" si="1054"/>
        <v>0</v>
      </c>
      <c r="F9635" s="14">
        <v>45717</v>
      </c>
      <c r="G9635" s="1">
        <f t="shared" si="1055"/>
        <v>3</v>
      </c>
      <c r="H9635" s="1">
        <f t="shared" si="1056"/>
        <v>2025</v>
      </c>
      <c r="I9635">
        <v>1</v>
      </c>
      <c r="J9635">
        <v>2</v>
      </c>
      <c r="K9635">
        <f t="shared" si="1050"/>
        <v>3</v>
      </c>
      <c r="L9635">
        <v>15271</v>
      </c>
      <c r="M9635" s="6">
        <f t="shared" si="1051"/>
        <v>6.5483596359112042</v>
      </c>
      <c r="N9635" s="6">
        <f t="shared" si="1052"/>
        <v>13.096719271822408</v>
      </c>
      <c r="O9635" s="6">
        <f t="shared" si="1053"/>
        <v>19.645078907733613</v>
      </c>
      <c r="Q9635">
        <f>_xlfn.XLOOKUP(C9635&amp;G9635&amp;H9635,covid!$E$2:$E$2184,covid!$D$2:$D$2184,0,0,1)</f>
        <v>0</v>
      </c>
    </row>
    <row r="9636" spans="1:17" x14ac:dyDescent="0.3">
      <c r="A9636">
        <f>_xlfn.XLOOKUP(C9636,kamus!$B$2:$B$87,kamus!$A$2:$A$87,0,0,1)</f>
        <v>60</v>
      </c>
      <c r="B9636" t="str">
        <f>_xlfn.XLOOKUP(C9636,kamus!$B$2:$B$87,kamus!$D$2:$D$87,"dihapus",0,1)</f>
        <v>Prambanan</v>
      </c>
      <c r="C9636" t="s">
        <v>280</v>
      </c>
      <c r="D9636">
        <f>_xlfn.XLOOKUP(C9636,kamus!$B$2:$B$87,kamus!$J$2:$J$87,"dihapus",0,1)</f>
        <v>0</v>
      </c>
      <c r="E9636">
        <f t="shared" si="1054"/>
        <v>0</v>
      </c>
      <c r="F9636" s="14">
        <v>45717</v>
      </c>
      <c r="G9636" s="1">
        <f t="shared" si="1055"/>
        <v>3</v>
      </c>
      <c r="H9636" s="1">
        <f t="shared" si="1056"/>
        <v>2025</v>
      </c>
      <c r="I9636">
        <v>0</v>
      </c>
      <c r="J9636">
        <v>1</v>
      </c>
      <c r="K9636">
        <f t="shared" si="1050"/>
        <v>1</v>
      </c>
      <c r="L9636">
        <v>2791</v>
      </c>
      <c r="M9636" s="6">
        <f t="shared" si="1051"/>
        <v>0</v>
      </c>
      <c r="N9636" s="6">
        <f t="shared" si="1052"/>
        <v>35.829451809387315</v>
      </c>
      <c r="O9636" s="6">
        <f t="shared" si="1053"/>
        <v>35.829451809387315</v>
      </c>
      <c r="Q9636">
        <f>_xlfn.XLOOKUP(C9636&amp;G9636&amp;H9636,covid!$E$2:$E$2184,covid!$D$2:$D$2184,0,0,1)</f>
        <v>0</v>
      </c>
    </row>
    <row r="9637" spans="1:17" x14ac:dyDescent="0.3">
      <c r="A9637">
        <f>_xlfn.XLOOKUP(C9637,kamus!$B$2:$B$87,kamus!$A$2:$A$87,0,0,1)</f>
        <v>67</v>
      </c>
      <c r="B9637" t="str">
        <f>_xlfn.XLOOKUP(C9637,kamus!$B$2:$B$87,kamus!$D$2:$D$87,"dihapus",0,1)</f>
        <v>Seyegan</v>
      </c>
      <c r="C9637" t="s">
        <v>221</v>
      </c>
      <c r="D9637">
        <f>_xlfn.XLOOKUP(C9637,kamus!$B$2:$B$87,kamus!$J$2:$J$87,"dihapus",0,1)</f>
        <v>0</v>
      </c>
      <c r="E9637">
        <f t="shared" si="1054"/>
        <v>0</v>
      </c>
      <c r="F9637" s="14">
        <v>45717</v>
      </c>
      <c r="G9637" s="1">
        <f t="shared" si="1055"/>
        <v>3</v>
      </c>
      <c r="H9637" s="1">
        <f t="shared" si="1056"/>
        <v>2025</v>
      </c>
      <c r="I9637">
        <v>3</v>
      </c>
      <c r="J9637">
        <v>4</v>
      </c>
      <c r="K9637">
        <f t="shared" si="1050"/>
        <v>7</v>
      </c>
      <c r="L9637">
        <v>10724</v>
      </c>
      <c r="M9637" s="6">
        <f t="shared" si="1051"/>
        <v>27.974636329727712</v>
      </c>
      <c r="N9637" s="6">
        <f t="shared" si="1052"/>
        <v>37.299515106303623</v>
      </c>
      <c r="O9637" s="6">
        <f t="shared" si="1053"/>
        <v>65.274151436031332</v>
      </c>
      <c r="Q9637">
        <f>_xlfn.XLOOKUP(C9637&amp;G9637&amp;H9637,covid!$E$2:$E$2184,covid!$D$2:$D$2184,0,0,1)</f>
        <v>0</v>
      </c>
    </row>
    <row r="9638" spans="1:17" x14ac:dyDescent="0.3">
      <c r="A9638">
        <f>_xlfn.XLOOKUP(C9638,kamus!$B$2:$B$87,kamus!$A$2:$A$87,0,0,1)</f>
        <v>66</v>
      </c>
      <c r="B9638" t="str">
        <f>_xlfn.XLOOKUP(C9638,kamus!$B$2:$B$87,kamus!$D$2:$D$87,"dihapus",0,1)</f>
        <v>Seyegan</v>
      </c>
      <c r="C9638" t="s">
        <v>222</v>
      </c>
      <c r="D9638">
        <f>_xlfn.XLOOKUP(C9638,kamus!$B$2:$B$87,kamus!$J$2:$J$87,"dihapus",0,1)</f>
        <v>0</v>
      </c>
      <c r="E9638">
        <f t="shared" si="1054"/>
        <v>0</v>
      </c>
      <c r="F9638" s="14">
        <v>45717</v>
      </c>
      <c r="G9638" s="1">
        <f t="shared" si="1055"/>
        <v>3</v>
      </c>
      <c r="H9638" s="1">
        <f t="shared" si="1056"/>
        <v>2025</v>
      </c>
      <c r="I9638">
        <v>2</v>
      </c>
      <c r="J9638">
        <v>5</v>
      </c>
      <c r="K9638">
        <f t="shared" si="1050"/>
        <v>7</v>
      </c>
      <c r="L9638">
        <v>9523</v>
      </c>
      <c r="M9638" s="6">
        <f t="shared" si="1051"/>
        <v>21.001785151737895</v>
      </c>
      <c r="N9638" s="6">
        <f t="shared" si="1052"/>
        <v>52.504462879344743</v>
      </c>
      <c r="O9638" s="6">
        <f t="shared" si="1053"/>
        <v>73.506248031082649</v>
      </c>
      <c r="Q9638">
        <f>_xlfn.XLOOKUP(C9638&amp;G9638&amp;H9638,covid!$E$2:$E$2184,covid!$D$2:$D$2184,0,0,1)</f>
        <v>0</v>
      </c>
    </row>
    <row r="9639" spans="1:17" x14ac:dyDescent="0.3">
      <c r="A9639">
        <f>_xlfn.XLOOKUP(C9639,kamus!$B$2:$B$87,kamus!$A$2:$A$87,0,0,1)</f>
        <v>68</v>
      </c>
      <c r="B9639" t="str">
        <f>_xlfn.XLOOKUP(C9639,kamus!$B$2:$B$87,kamus!$D$2:$D$87,"dihapus",0,1)</f>
        <v>Seyegan</v>
      </c>
      <c r="C9639" t="s">
        <v>223</v>
      </c>
      <c r="D9639">
        <f>_xlfn.XLOOKUP(C9639,kamus!$B$2:$B$87,kamus!$J$2:$J$87,"dihapus",0,1)</f>
        <v>0</v>
      </c>
      <c r="E9639">
        <f t="shared" si="1054"/>
        <v>0</v>
      </c>
      <c r="F9639" s="14">
        <v>45717</v>
      </c>
      <c r="G9639" s="1">
        <f t="shared" si="1055"/>
        <v>3</v>
      </c>
      <c r="H9639" s="1">
        <f t="shared" si="1056"/>
        <v>2025</v>
      </c>
      <c r="I9639">
        <v>1</v>
      </c>
      <c r="J9639">
        <v>1</v>
      </c>
      <c r="K9639">
        <f t="shared" si="1050"/>
        <v>2</v>
      </c>
      <c r="L9639">
        <v>8010</v>
      </c>
      <c r="M9639" s="6">
        <f t="shared" si="1051"/>
        <v>12.484394506866417</v>
      </c>
      <c r="N9639" s="6">
        <f t="shared" si="1052"/>
        <v>12.484394506866417</v>
      </c>
      <c r="O9639" s="6">
        <f t="shared" si="1053"/>
        <v>24.968789013732835</v>
      </c>
      <c r="Q9639">
        <f>_xlfn.XLOOKUP(C9639&amp;G9639&amp;H9639,covid!$E$2:$E$2184,covid!$D$2:$D$2184,0,0,1)</f>
        <v>0</v>
      </c>
    </row>
    <row r="9640" spans="1:17" x14ac:dyDescent="0.3">
      <c r="A9640">
        <f>_xlfn.XLOOKUP(C9640,kamus!$B$2:$B$87,kamus!$A$2:$A$87,0,0,1)</f>
        <v>65</v>
      </c>
      <c r="B9640" t="str">
        <f>_xlfn.XLOOKUP(C9640,kamus!$B$2:$B$87,kamus!$D$2:$D$87,"dihapus",0,1)</f>
        <v>Seyegan</v>
      </c>
      <c r="C9640" t="s">
        <v>224</v>
      </c>
      <c r="D9640">
        <f>_xlfn.XLOOKUP(C9640,kamus!$B$2:$B$87,kamus!$J$2:$J$87,"dihapus",0,1)</f>
        <v>1</v>
      </c>
      <c r="E9640">
        <f t="shared" si="1054"/>
        <v>1</v>
      </c>
      <c r="F9640" s="14">
        <v>45717</v>
      </c>
      <c r="G9640" s="1">
        <f t="shared" si="1055"/>
        <v>3</v>
      </c>
      <c r="H9640" s="1">
        <f t="shared" si="1056"/>
        <v>2025</v>
      </c>
      <c r="I9640">
        <v>0</v>
      </c>
      <c r="J9640">
        <v>1</v>
      </c>
      <c r="K9640">
        <f t="shared" si="1050"/>
        <v>1</v>
      </c>
      <c r="L9640">
        <v>11168</v>
      </c>
      <c r="M9640" s="6">
        <f t="shared" si="1051"/>
        <v>0</v>
      </c>
      <c r="N9640" s="6">
        <f t="shared" si="1052"/>
        <v>8.9541547277936964</v>
      </c>
      <c r="O9640" s="6">
        <f t="shared" si="1053"/>
        <v>8.9541547277936964</v>
      </c>
      <c r="Q9640">
        <f>_xlfn.XLOOKUP(C9640&amp;G9640&amp;H9640,covid!$E$2:$E$2184,covid!$D$2:$D$2184,0,0,1)</f>
        <v>0</v>
      </c>
    </row>
    <row r="9641" spans="1:17" x14ac:dyDescent="0.3">
      <c r="A9641">
        <f>_xlfn.XLOOKUP(C9641,kamus!$B$2:$B$87,kamus!$A$2:$A$87,0,0,1)</f>
        <v>69</v>
      </c>
      <c r="B9641" t="str">
        <f>_xlfn.XLOOKUP(C9641,kamus!$B$2:$B$87,kamus!$D$2:$D$87,"dihapus",0,1)</f>
        <v>Seyegan</v>
      </c>
      <c r="C9641" t="s">
        <v>225</v>
      </c>
      <c r="D9641">
        <f>_xlfn.XLOOKUP(C9641,kamus!$B$2:$B$87,kamus!$J$2:$J$87,"dihapus",0,1)</f>
        <v>0</v>
      </c>
      <c r="E9641">
        <f t="shared" si="1054"/>
        <v>0</v>
      </c>
      <c r="F9641" s="14">
        <v>45717</v>
      </c>
      <c r="G9641" s="1">
        <f t="shared" si="1055"/>
        <v>3</v>
      </c>
      <c r="H9641" s="1">
        <f t="shared" si="1056"/>
        <v>2025</v>
      </c>
      <c r="I9641">
        <v>1</v>
      </c>
      <c r="J9641">
        <v>1</v>
      </c>
      <c r="K9641">
        <f t="shared" si="1050"/>
        <v>2</v>
      </c>
      <c r="L9641">
        <v>13448</v>
      </c>
      <c r="M9641" s="6">
        <f t="shared" si="1051"/>
        <v>7.4360499702558007</v>
      </c>
      <c r="N9641" s="6">
        <f t="shared" si="1052"/>
        <v>7.4360499702558007</v>
      </c>
      <c r="O9641" s="6">
        <f t="shared" si="1053"/>
        <v>14.872099940511601</v>
      </c>
      <c r="Q9641">
        <f>_xlfn.XLOOKUP(C9641&amp;G9641&amp;H9641,covid!$E$2:$E$2184,covid!$D$2:$D$2184,0,0,1)</f>
        <v>0</v>
      </c>
    </row>
    <row r="9642" spans="1:17" x14ac:dyDescent="0.3">
      <c r="A9642">
        <f>_xlfn.XLOOKUP(C9642,kamus!$B$2:$B$87,kamus!$A$2:$A$87,0,0,1)</f>
        <v>74</v>
      </c>
      <c r="B9642" t="str">
        <f>_xlfn.XLOOKUP(C9642,kamus!$B$2:$B$87,kamus!$D$2:$D$87,"dihapus",0,1)</f>
        <v>Sleman</v>
      </c>
      <c r="C9642" t="s">
        <v>205</v>
      </c>
      <c r="D9642">
        <f>_xlfn.XLOOKUP(C9642,kamus!$B$2:$B$87,kamus!$J$2:$J$87,"dihapus",0,1)</f>
        <v>1</v>
      </c>
      <c r="E9642">
        <f t="shared" si="1054"/>
        <v>1</v>
      </c>
      <c r="F9642" s="14">
        <v>45717</v>
      </c>
      <c r="G9642" s="1">
        <f t="shared" si="1055"/>
        <v>3</v>
      </c>
      <c r="H9642" s="1">
        <f t="shared" si="1056"/>
        <v>2025</v>
      </c>
      <c r="I9642">
        <v>0</v>
      </c>
      <c r="J9642">
        <v>0</v>
      </c>
      <c r="K9642">
        <f t="shared" si="1050"/>
        <v>0</v>
      </c>
      <c r="L9642">
        <v>15500</v>
      </c>
      <c r="M9642" s="6">
        <f t="shared" si="1051"/>
        <v>0</v>
      </c>
      <c r="N9642" s="6">
        <f t="shared" si="1052"/>
        <v>0</v>
      </c>
      <c r="O9642" s="6">
        <f t="shared" si="1053"/>
        <v>0</v>
      </c>
      <c r="Q9642">
        <f>_xlfn.XLOOKUP(C9642&amp;G9642&amp;H9642,covid!$E$2:$E$2184,covid!$D$2:$D$2184,0,0,1)</f>
        <v>0</v>
      </c>
    </row>
    <row r="9643" spans="1:17" x14ac:dyDescent="0.3">
      <c r="A9643">
        <f>_xlfn.XLOOKUP(C9643,kamus!$B$2:$B$87,kamus!$A$2:$A$87,0,0,1)</f>
        <v>73</v>
      </c>
      <c r="B9643" t="str">
        <f>_xlfn.XLOOKUP(C9643,kamus!$B$2:$B$87,kamus!$D$2:$D$87,"dihapus",0,1)</f>
        <v>Sleman</v>
      </c>
      <c r="C9643" t="s">
        <v>232</v>
      </c>
      <c r="D9643">
        <f>_xlfn.XLOOKUP(C9643,kamus!$B$2:$B$87,kamus!$J$2:$J$87,"dihapus",0,1)</f>
        <v>1</v>
      </c>
      <c r="E9643">
        <f t="shared" si="1054"/>
        <v>1</v>
      </c>
      <c r="F9643" s="14">
        <v>45717</v>
      </c>
      <c r="G9643" s="1">
        <f t="shared" si="1055"/>
        <v>3</v>
      </c>
      <c r="H9643" s="1">
        <f t="shared" si="1056"/>
        <v>2025</v>
      </c>
      <c r="I9643">
        <v>1</v>
      </c>
      <c r="J9643">
        <v>0</v>
      </c>
      <c r="K9643">
        <f t="shared" si="1050"/>
        <v>1</v>
      </c>
      <c r="L9643">
        <v>12821</v>
      </c>
      <c r="M9643" s="6">
        <f t="shared" si="1051"/>
        <v>7.799703611262772</v>
      </c>
      <c r="N9643" s="6">
        <f t="shared" si="1052"/>
        <v>0</v>
      </c>
      <c r="O9643" s="6">
        <f t="shared" si="1053"/>
        <v>7.799703611262772</v>
      </c>
      <c r="Q9643">
        <f>_xlfn.XLOOKUP(C9643&amp;G9643&amp;H9643,covid!$E$2:$E$2184,covid!$D$2:$D$2184,0,0,1)</f>
        <v>0</v>
      </c>
    </row>
    <row r="9644" spans="1:17" x14ac:dyDescent="0.3">
      <c r="A9644">
        <f>_xlfn.XLOOKUP(C9644,kamus!$B$2:$B$87,kamus!$A$2:$A$87,0,0,1)</f>
        <v>71</v>
      </c>
      <c r="B9644" t="str">
        <f>_xlfn.XLOOKUP(C9644,kamus!$B$2:$B$87,kamus!$D$2:$D$87,"dihapus",0,1)</f>
        <v>Sleman</v>
      </c>
      <c r="C9644" t="s">
        <v>271</v>
      </c>
      <c r="D9644">
        <f>_xlfn.XLOOKUP(C9644,kamus!$B$2:$B$87,kamus!$J$2:$J$87,"dihapus",0,1)</f>
        <v>1</v>
      </c>
      <c r="E9644">
        <f t="shared" si="1054"/>
        <v>1</v>
      </c>
      <c r="F9644" s="14">
        <v>45717</v>
      </c>
      <c r="G9644" s="1">
        <f t="shared" si="1055"/>
        <v>3</v>
      </c>
      <c r="H9644" s="1">
        <f t="shared" si="1056"/>
        <v>2025</v>
      </c>
      <c r="I9644">
        <v>0</v>
      </c>
      <c r="J9644">
        <v>1</v>
      </c>
      <c r="K9644">
        <f t="shared" si="1050"/>
        <v>1</v>
      </c>
      <c r="L9644">
        <v>15487</v>
      </c>
      <c r="M9644" s="6">
        <f t="shared" si="1051"/>
        <v>0</v>
      </c>
      <c r="N9644" s="6">
        <f t="shared" si="1052"/>
        <v>6.4570284754955765</v>
      </c>
      <c r="O9644" s="6">
        <f t="shared" si="1053"/>
        <v>6.4570284754955765</v>
      </c>
      <c r="Q9644">
        <f>_xlfn.XLOOKUP(C9644&amp;G9644&amp;H9644,covid!$E$2:$E$2184,covid!$D$2:$D$2184,0,0,1)</f>
        <v>0</v>
      </c>
    </row>
    <row r="9645" spans="1:17" x14ac:dyDescent="0.3">
      <c r="A9645">
        <f>_xlfn.XLOOKUP(C9645,kamus!$B$2:$B$87,kamus!$A$2:$A$87,0,0,1)</f>
        <v>72</v>
      </c>
      <c r="B9645" t="str">
        <f>_xlfn.XLOOKUP(C9645,kamus!$B$2:$B$87,kamus!$D$2:$D$87,"dihapus",0,1)</f>
        <v>Sleman</v>
      </c>
      <c r="C9645" t="s">
        <v>273</v>
      </c>
      <c r="D9645">
        <f>_xlfn.XLOOKUP(C9645,kamus!$B$2:$B$87,kamus!$J$2:$J$87,"dihapus",0,1)</f>
        <v>1</v>
      </c>
      <c r="E9645">
        <f t="shared" si="1054"/>
        <v>1</v>
      </c>
      <c r="F9645" s="14">
        <v>45717</v>
      </c>
      <c r="G9645" s="1">
        <f t="shared" si="1055"/>
        <v>3</v>
      </c>
      <c r="H9645" s="1">
        <f t="shared" si="1056"/>
        <v>2025</v>
      </c>
      <c r="I9645">
        <v>0</v>
      </c>
      <c r="J9645">
        <v>0</v>
      </c>
      <c r="K9645">
        <f t="shared" si="1050"/>
        <v>0</v>
      </c>
      <c r="L9645">
        <v>18748</v>
      </c>
      <c r="M9645" s="6">
        <f t="shared" si="1051"/>
        <v>0</v>
      </c>
      <c r="N9645" s="6">
        <f t="shared" si="1052"/>
        <v>0</v>
      </c>
      <c r="O9645" s="6">
        <f t="shared" si="1053"/>
        <v>0</v>
      </c>
      <c r="Q9645">
        <f>_xlfn.XLOOKUP(C9645&amp;G9645&amp;H9645,covid!$E$2:$E$2184,covid!$D$2:$D$2184,0,0,1)</f>
        <v>0</v>
      </c>
    </row>
    <row r="9646" spans="1:17" x14ac:dyDescent="0.3">
      <c r="A9646">
        <f>_xlfn.XLOOKUP(C9646,kamus!$B$2:$B$87,kamus!$A$2:$A$87,0,0,1)</f>
        <v>70</v>
      </c>
      <c r="B9646" t="str">
        <f>_xlfn.XLOOKUP(C9646,kamus!$B$2:$B$87,kamus!$D$2:$D$87,"dihapus",0,1)</f>
        <v>Sleman</v>
      </c>
      <c r="C9646" t="s">
        <v>274</v>
      </c>
      <c r="D9646">
        <f>_xlfn.XLOOKUP(C9646,kamus!$B$2:$B$87,kamus!$J$2:$J$87,"dihapus",0,1)</f>
        <v>0</v>
      </c>
      <c r="E9646">
        <f t="shared" si="1054"/>
        <v>0</v>
      </c>
      <c r="F9646" s="14">
        <v>45717</v>
      </c>
      <c r="G9646" s="1">
        <f t="shared" si="1055"/>
        <v>3</v>
      </c>
      <c r="H9646" s="1">
        <f t="shared" si="1056"/>
        <v>2025</v>
      </c>
      <c r="I9646">
        <v>0</v>
      </c>
      <c r="J9646">
        <v>0</v>
      </c>
      <c r="K9646">
        <f t="shared" si="1050"/>
        <v>0</v>
      </c>
      <c r="L9646">
        <v>9964</v>
      </c>
      <c r="M9646" s="6">
        <f t="shared" si="1051"/>
        <v>0</v>
      </c>
      <c r="N9646" s="6">
        <f t="shared" si="1052"/>
        <v>0</v>
      </c>
      <c r="O9646" s="6">
        <f t="shared" si="1053"/>
        <v>0</v>
      </c>
      <c r="Q9646">
        <f>_xlfn.XLOOKUP(C9646&amp;G9646&amp;H9646,covid!$E$2:$E$2184,covid!$D$2:$D$2184,0,0,1)</f>
        <v>0</v>
      </c>
    </row>
    <row r="9647" spans="1:17" x14ac:dyDescent="0.3">
      <c r="A9647">
        <f>_xlfn.XLOOKUP(C9647,kamus!$B$2:$B$87,kamus!$A$2:$A$87,0,0,1)</f>
        <v>77</v>
      </c>
      <c r="B9647" t="str">
        <f>_xlfn.XLOOKUP(C9647,kamus!$B$2:$B$87,kamus!$D$2:$D$87,"dihapus",0,1)</f>
        <v>Tempel 1</v>
      </c>
      <c r="C9647" t="s">
        <v>218</v>
      </c>
      <c r="D9647">
        <f>_xlfn.XLOOKUP(C9647,kamus!$B$2:$B$87,kamus!$J$2:$J$87,"dihapus",0,1)</f>
        <v>0</v>
      </c>
      <c r="E9647">
        <f t="shared" si="1054"/>
        <v>0</v>
      </c>
      <c r="F9647" s="14">
        <v>45717</v>
      </c>
      <c r="G9647" s="1">
        <f t="shared" si="1055"/>
        <v>3</v>
      </c>
      <c r="H9647" s="1">
        <f t="shared" si="1056"/>
        <v>2025</v>
      </c>
      <c r="I9647">
        <v>0</v>
      </c>
      <c r="J9647">
        <v>0</v>
      </c>
      <c r="K9647">
        <f t="shared" si="1050"/>
        <v>0</v>
      </c>
      <c r="L9647">
        <v>7789</v>
      </c>
      <c r="M9647" s="6">
        <f t="shared" si="1051"/>
        <v>0</v>
      </c>
      <c r="N9647" s="6">
        <f t="shared" si="1052"/>
        <v>0</v>
      </c>
      <c r="O9647" s="6">
        <f t="shared" si="1053"/>
        <v>0</v>
      </c>
      <c r="Q9647">
        <f>_xlfn.XLOOKUP(C9647&amp;G9647&amp;H9647,covid!$E$2:$E$2184,covid!$D$2:$D$2184,0,0,1)</f>
        <v>0</v>
      </c>
    </row>
    <row r="9648" spans="1:17" x14ac:dyDescent="0.3">
      <c r="A9648">
        <f>_xlfn.XLOOKUP(C9648,kamus!$B$2:$B$87,kamus!$A$2:$A$87,0,0,1)</f>
        <v>76</v>
      </c>
      <c r="B9648" t="str">
        <f>_xlfn.XLOOKUP(C9648,kamus!$B$2:$B$87,kamus!$D$2:$D$87,"dihapus",0,1)</f>
        <v>Tempel 1</v>
      </c>
      <c r="C9648" t="s">
        <v>226</v>
      </c>
      <c r="D9648">
        <f>_xlfn.XLOOKUP(C9648,kamus!$B$2:$B$87,kamus!$J$2:$J$87,"dihapus",0,1)</f>
        <v>1</v>
      </c>
      <c r="E9648">
        <f t="shared" si="1054"/>
        <v>1</v>
      </c>
      <c r="F9648" s="14">
        <v>45717</v>
      </c>
      <c r="G9648" s="1">
        <f t="shared" si="1055"/>
        <v>3</v>
      </c>
      <c r="H9648" s="1">
        <f t="shared" si="1056"/>
        <v>2025</v>
      </c>
      <c r="I9648">
        <v>1</v>
      </c>
      <c r="J9648">
        <v>0</v>
      </c>
      <c r="K9648">
        <f t="shared" si="1050"/>
        <v>1</v>
      </c>
      <c r="L9648">
        <v>11146</v>
      </c>
      <c r="M9648" s="6">
        <f t="shared" si="1051"/>
        <v>8.9718284586398713</v>
      </c>
      <c r="N9648" s="6">
        <f t="shared" si="1052"/>
        <v>0</v>
      </c>
      <c r="O9648" s="6">
        <f t="shared" si="1053"/>
        <v>8.9718284586398713</v>
      </c>
      <c r="Q9648">
        <f>_xlfn.XLOOKUP(C9648&amp;G9648&amp;H9648,covid!$E$2:$E$2184,covid!$D$2:$D$2184,0,0,1)</f>
        <v>0</v>
      </c>
    </row>
    <row r="9649" spans="1:17" x14ac:dyDescent="0.3">
      <c r="A9649">
        <f>_xlfn.XLOOKUP(C9649,kamus!$B$2:$B$87,kamus!$A$2:$A$87,0,0,1)</f>
        <v>75</v>
      </c>
      <c r="B9649" t="str">
        <f>_xlfn.XLOOKUP(C9649,kamus!$B$2:$B$87,kamus!$D$2:$D$87,"dihapus",0,1)</f>
        <v>Tempel 1</v>
      </c>
      <c r="C9649" t="s">
        <v>227</v>
      </c>
      <c r="D9649">
        <f>_xlfn.XLOOKUP(C9649,kamus!$B$2:$B$87,kamus!$J$2:$J$87,"dihapus",0,1)</f>
        <v>0</v>
      </c>
      <c r="E9649">
        <f t="shared" si="1054"/>
        <v>0</v>
      </c>
      <c r="F9649" s="14">
        <v>45717</v>
      </c>
      <c r="G9649" s="1">
        <f t="shared" si="1055"/>
        <v>3</v>
      </c>
      <c r="H9649" s="1">
        <f t="shared" si="1056"/>
        <v>2025</v>
      </c>
      <c r="I9649">
        <v>0</v>
      </c>
      <c r="J9649">
        <v>1</v>
      </c>
      <c r="K9649">
        <f t="shared" si="1050"/>
        <v>1</v>
      </c>
      <c r="L9649">
        <v>6858</v>
      </c>
      <c r="M9649" s="6">
        <f t="shared" si="1051"/>
        <v>0</v>
      </c>
      <c r="N9649" s="6">
        <f t="shared" si="1052"/>
        <v>14.581510644502773</v>
      </c>
      <c r="O9649" s="6">
        <f t="shared" si="1053"/>
        <v>14.581510644502773</v>
      </c>
      <c r="Q9649">
        <f>_xlfn.XLOOKUP(C9649&amp;G9649&amp;H9649,covid!$E$2:$E$2184,covid!$D$2:$D$2184,0,0,1)</f>
        <v>0</v>
      </c>
    </row>
    <row r="9650" spans="1:17" x14ac:dyDescent="0.3">
      <c r="A9650">
        <f>_xlfn.XLOOKUP(C9650,kamus!$B$2:$B$87,kamus!$A$2:$A$87,0,0,1)</f>
        <v>78</v>
      </c>
      <c r="B9650" t="str">
        <f>_xlfn.XLOOKUP(C9650,kamus!$B$2:$B$87,kamus!$D$2:$D$87,"dihapus",0,1)</f>
        <v>Tempel 1</v>
      </c>
      <c r="C9650" t="s">
        <v>229</v>
      </c>
      <c r="D9650">
        <f>_xlfn.XLOOKUP(C9650,kamus!$B$2:$B$87,kamus!$J$2:$J$87,"dihapus",0,1)</f>
        <v>0</v>
      </c>
      <c r="E9650">
        <f t="shared" si="1054"/>
        <v>0</v>
      </c>
      <c r="F9650" s="14">
        <v>45717</v>
      </c>
      <c r="G9650" s="1">
        <f t="shared" si="1055"/>
        <v>3</v>
      </c>
      <c r="H9650" s="1">
        <f t="shared" si="1056"/>
        <v>2025</v>
      </c>
      <c r="I9650">
        <v>0</v>
      </c>
      <c r="J9650">
        <v>0</v>
      </c>
      <c r="K9650">
        <f t="shared" si="1050"/>
        <v>0</v>
      </c>
      <c r="L9650">
        <v>5351</v>
      </c>
      <c r="M9650" s="6">
        <f t="shared" si="1051"/>
        <v>0</v>
      </c>
      <c r="N9650" s="6">
        <f t="shared" si="1052"/>
        <v>0</v>
      </c>
      <c r="O9650" s="6">
        <f t="shared" si="1053"/>
        <v>0</v>
      </c>
      <c r="Q9650">
        <f>_xlfn.XLOOKUP(C9650&amp;G9650&amp;H9650,covid!$E$2:$E$2184,covid!$D$2:$D$2184,0,0,1)</f>
        <v>0</v>
      </c>
    </row>
    <row r="9651" spans="1:17" x14ac:dyDescent="0.3">
      <c r="A9651">
        <f>_xlfn.XLOOKUP(C9651,kamus!$B$2:$B$87,kamus!$A$2:$A$87,0,0,1)</f>
        <v>79</v>
      </c>
      <c r="B9651" t="str">
        <f>_xlfn.XLOOKUP(C9651,kamus!$B$2:$B$87,kamus!$D$2:$D$87,"dihapus",0,1)</f>
        <v>Tempel 2</v>
      </c>
      <c r="C9651" t="s">
        <v>201</v>
      </c>
      <c r="D9651">
        <f>_xlfn.XLOOKUP(C9651,kamus!$B$2:$B$87,kamus!$J$2:$J$87,"dihapus",0,1)</f>
        <v>0</v>
      </c>
      <c r="E9651">
        <f t="shared" si="1054"/>
        <v>0</v>
      </c>
      <c r="F9651" s="14">
        <v>45717</v>
      </c>
      <c r="G9651" s="1">
        <f t="shared" si="1055"/>
        <v>3</v>
      </c>
      <c r="H9651" s="1">
        <f t="shared" si="1056"/>
        <v>2025</v>
      </c>
      <c r="I9651">
        <v>1</v>
      </c>
      <c r="J9651">
        <v>4</v>
      </c>
      <c r="K9651">
        <f t="shared" si="1050"/>
        <v>5</v>
      </c>
      <c r="L9651">
        <v>7708</v>
      </c>
      <c r="M9651" s="6">
        <f t="shared" si="1051"/>
        <v>12.973533990659055</v>
      </c>
      <c r="N9651" s="6">
        <f t="shared" si="1052"/>
        <v>51.89413596263622</v>
      </c>
      <c r="O9651" s="6">
        <f t="shared" si="1053"/>
        <v>64.867669953295277</v>
      </c>
      <c r="Q9651">
        <f>_xlfn.XLOOKUP(C9651&amp;G9651&amp;H9651,covid!$E$2:$E$2184,covid!$D$2:$D$2184,0,0,1)</f>
        <v>0</v>
      </c>
    </row>
    <row r="9652" spans="1:17" x14ac:dyDescent="0.3">
      <c r="A9652">
        <f>_xlfn.XLOOKUP(C9652,kamus!$B$2:$B$87,kamus!$A$2:$A$87,0,0,1)</f>
        <v>80</v>
      </c>
      <c r="B9652" t="str">
        <f>_xlfn.XLOOKUP(C9652,kamus!$B$2:$B$87,kamus!$D$2:$D$87,"dihapus",0,1)</f>
        <v>Tempel 2</v>
      </c>
      <c r="C9652" t="s">
        <v>233</v>
      </c>
      <c r="D9652">
        <f>_xlfn.XLOOKUP(C9652,kamus!$B$2:$B$87,kamus!$J$2:$J$87,"dihapus",0,1)</f>
        <v>0</v>
      </c>
      <c r="E9652">
        <f t="shared" si="1054"/>
        <v>0</v>
      </c>
      <c r="F9652" s="14">
        <v>45717</v>
      </c>
      <c r="G9652" s="1">
        <f t="shared" si="1055"/>
        <v>3</v>
      </c>
      <c r="H9652" s="1">
        <f t="shared" si="1056"/>
        <v>2025</v>
      </c>
      <c r="I9652">
        <v>0</v>
      </c>
      <c r="J9652">
        <v>2</v>
      </c>
      <c r="K9652">
        <f t="shared" si="1050"/>
        <v>2</v>
      </c>
      <c r="L9652">
        <v>6557</v>
      </c>
      <c r="M9652" s="6">
        <f t="shared" si="1051"/>
        <v>0</v>
      </c>
      <c r="N9652" s="6">
        <f t="shared" si="1052"/>
        <v>30.501753850846427</v>
      </c>
      <c r="O9652" s="6">
        <f t="shared" si="1053"/>
        <v>30.501753850846427</v>
      </c>
      <c r="Q9652">
        <f>_xlfn.XLOOKUP(C9652&amp;G9652&amp;H9652,covid!$E$2:$E$2184,covid!$D$2:$D$2184,0,0,1)</f>
        <v>0</v>
      </c>
    </row>
    <row r="9653" spans="1:17" x14ac:dyDescent="0.3">
      <c r="A9653">
        <f>_xlfn.XLOOKUP(C9653,kamus!$B$2:$B$87,kamus!$A$2:$A$87,0,0,1)</f>
        <v>81</v>
      </c>
      <c r="B9653" t="str">
        <f>_xlfn.XLOOKUP(C9653,kamus!$B$2:$B$87,kamus!$D$2:$D$87,"dihapus",0,1)</f>
        <v>Tempel 2</v>
      </c>
      <c r="C9653" t="s">
        <v>263</v>
      </c>
      <c r="D9653">
        <f>_xlfn.XLOOKUP(C9653,kamus!$B$2:$B$87,kamus!$J$2:$J$87,"dihapus",0,1)</f>
        <v>0</v>
      </c>
      <c r="E9653">
        <f t="shared" si="1054"/>
        <v>0</v>
      </c>
      <c r="F9653" s="14">
        <v>45717</v>
      </c>
      <c r="G9653" s="1">
        <f t="shared" si="1055"/>
        <v>3</v>
      </c>
      <c r="H9653" s="1">
        <f t="shared" si="1056"/>
        <v>2025</v>
      </c>
      <c r="I9653">
        <v>0</v>
      </c>
      <c r="J9653">
        <v>0</v>
      </c>
      <c r="K9653">
        <f t="shared" si="1050"/>
        <v>0</v>
      </c>
      <c r="L9653">
        <v>4715</v>
      </c>
      <c r="M9653" s="6">
        <f t="shared" si="1051"/>
        <v>0</v>
      </c>
      <c r="N9653" s="6">
        <f t="shared" si="1052"/>
        <v>0</v>
      </c>
      <c r="O9653" s="6">
        <f t="shared" si="1053"/>
        <v>0</v>
      </c>
      <c r="Q9653">
        <f>_xlfn.XLOOKUP(C9653&amp;G9653&amp;H9653,covid!$E$2:$E$2184,covid!$D$2:$D$2184,0,0,1)</f>
        <v>0</v>
      </c>
    </row>
    <row r="9654" spans="1:17" x14ac:dyDescent="0.3">
      <c r="A9654">
        <f>_xlfn.XLOOKUP(C9654,kamus!$B$2:$B$87,kamus!$A$2:$A$87,0,0,1)</f>
        <v>82</v>
      </c>
      <c r="B9654" t="str">
        <f>_xlfn.XLOOKUP(C9654,kamus!$B$2:$B$87,kamus!$D$2:$D$87,"dihapus",0,1)</f>
        <v>Tempel 2</v>
      </c>
      <c r="C9654" t="s">
        <v>266</v>
      </c>
      <c r="D9654">
        <f>_xlfn.XLOOKUP(C9654,kamus!$B$2:$B$87,kamus!$J$2:$J$87,"dihapus",0,1)</f>
        <v>0</v>
      </c>
      <c r="E9654">
        <f t="shared" si="1054"/>
        <v>0</v>
      </c>
      <c r="F9654" s="14">
        <v>45717</v>
      </c>
      <c r="G9654" s="1">
        <f t="shared" si="1055"/>
        <v>3</v>
      </c>
      <c r="H9654" s="1">
        <f t="shared" si="1056"/>
        <v>2025</v>
      </c>
      <c r="I9654">
        <v>0</v>
      </c>
      <c r="J9654">
        <v>3</v>
      </c>
      <c r="K9654">
        <f t="shared" si="1050"/>
        <v>3</v>
      </c>
      <c r="L9654">
        <v>5256</v>
      </c>
      <c r="M9654" s="6">
        <f t="shared" si="1051"/>
        <v>0</v>
      </c>
      <c r="N9654" s="6">
        <f t="shared" si="1052"/>
        <v>57.077625570776256</v>
      </c>
      <c r="O9654" s="6">
        <f t="shared" si="1053"/>
        <v>57.077625570776256</v>
      </c>
      <c r="Q9654">
        <f>_xlfn.XLOOKUP(C9654&amp;G9654&amp;H9654,covid!$E$2:$E$2184,covid!$D$2:$D$2184,0,0,1)</f>
        <v>0</v>
      </c>
    </row>
    <row r="9655" spans="1:17" x14ac:dyDescent="0.3">
      <c r="A9655">
        <f>_xlfn.XLOOKUP(C9655,kamus!$B$2:$B$87,kamus!$A$2:$A$87,0,0,1)</f>
        <v>84</v>
      </c>
      <c r="B9655" t="str">
        <f>_xlfn.XLOOKUP(C9655,kamus!$B$2:$B$87,kamus!$D$2:$D$87,"dihapus",0,1)</f>
        <v>turi</v>
      </c>
      <c r="C9655" t="s">
        <v>199</v>
      </c>
      <c r="D9655">
        <f>_xlfn.XLOOKUP(C9655,kamus!$B$2:$B$87,kamus!$J$2:$J$87,"dihapus",0,1)</f>
        <v>0</v>
      </c>
      <c r="E9655">
        <f t="shared" si="1054"/>
        <v>0</v>
      </c>
      <c r="F9655" s="14">
        <v>45717</v>
      </c>
      <c r="G9655" s="1">
        <f t="shared" si="1055"/>
        <v>3</v>
      </c>
      <c r="H9655" s="1">
        <f t="shared" si="1056"/>
        <v>2025</v>
      </c>
      <c r="I9655">
        <v>0</v>
      </c>
      <c r="J9655">
        <v>0</v>
      </c>
      <c r="K9655">
        <f t="shared" si="1050"/>
        <v>0</v>
      </c>
      <c r="L9655">
        <v>9645</v>
      </c>
      <c r="M9655" s="6">
        <f t="shared" si="1051"/>
        <v>0</v>
      </c>
      <c r="N9655" s="6">
        <f t="shared" si="1052"/>
        <v>0</v>
      </c>
      <c r="O9655" s="6">
        <f t="shared" si="1053"/>
        <v>0</v>
      </c>
      <c r="Q9655">
        <f>_xlfn.XLOOKUP(C9655&amp;G9655&amp;H9655,covid!$E$2:$E$2184,covid!$D$2:$D$2184,0,0,1)</f>
        <v>0</v>
      </c>
    </row>
    <row r="9656" spans="1:17" x14ac:dyDescent="0.3">
      <c r="A9656">
        <f>_xlfn.XLOOKUP(C9656,kamus!$B$2:$B$87,kamus!$A$2:$A$87,0,0,1)</f>
        <v>86</v>
      </c>
      <c r="B9656" t="str">
        <f>_xlfn.XLOOKUP(C9656,kamus!$B$2:$B$87,kamus!$D$2:$D$87,"dihapus",0,1)</f>
        <v>turi</v>
      </c>
      <c r="C9656" t="s">
        <v>209</v>
      </c>
      <c r="D9656">
        <f>_xlfn.XLOOKUP(C9656,kamus!$B$2:$B$87,kamus!$J$2:$J$87,"dihapus",0,1)</f>
        <v>0</v>
      </c>
      <c r="E9656">
        <f t="shared" si="1054"/>
        <v>0</v>
      </c>
      <c r="F9656" s="14">
        <v>45717</v>
      </c>
      <c r="G9656" s="1">
        <f t="shared" si="1055"/>
        <v>3</v>
      </c>
      <c r="H9656" s="1">
        <f t="shared" si="1056"/>
        <v>2025</v>
      </c>
      <c r="I9656">
        <v>1</v>
      </c>
      <c r="J9656">
        <v>1</v>
      </c>
      <c r="K9656">
        <f t="shared" si="1050"/>
        <v>2</v>
      </c>
      <c r="L9656">
        <v>9496</v>
      </c>
      <c r="M9656" s="6">
        <f t="shared" si="1051"/>
        <v>10.530749789385004</v>
      </c>
      <c r="N9656" s="6">
        <f t="shared" si="1052"/>
        <v>10.530749789385004</v>
      </c>
      <c r="O9656" s="6">
        <f t="shared" si="1053"/>
        <v>21.061499578770007</v>
      </c>
      <c r="Q9656">
        <f>_xlfn.XLOOKUP(C9656&amp;G9656&amp;H9656,covid!$E$2:$E$2184,covid!$D$2:$D$2184,0,0,1)</f>
        <v>0</v>
      </c>
    </row>
    <row r="9657" spans="1:17" x14ac:dyDescent="0.3">
      <c r="A9657">
        <f>_xlfn.XLOOKUP(C9657,kamus!$B$2:$B$87,kamus!$A$2:$A$87,0,0,1)</f>
        <v>83</v>
      </c>
      <c r="B9657" t="str">
        <f>_xlfn.XLOOKUP(C9657,kamus!$B$2:$B$87,kamus!$D$2:$D$87,"dihapus",0,1)</f>
        <v>turi</v>
      </c>
      <c r="C9657" t="s">
        <v>211</v>
      </c>
      <c r="D9657">
        <f>_xlfn.XLOOKUP(C9657,kamus!$B$2:$B$87,kamus!$J$2:$J$87,"dihapus",0,1)</f>
        <v>0</v>
      </c>
      <c r="E9657">
        <f t="shared" si="1054"/>
        <v>0</v>
      </c>
      <c r="F9657" s="14">
        <v>45717</v>
      </c>
      <c r="G9657" s="1">
        <f t="shared" si="1055"/>
        <v>3</v>
      </c>
      <c r="H9657" s="1">
        <f t="shared" si="1056"/>
        <v>2025</v>
      </c>
      <c r="I9657">
        <v>0</v>
      </c>
      <c r="J9657">
        <v>1</v>
      </c>
      <c r="K9657">
        <f t="shared" si="1050"/>
        <v>1</v>
      </c>
      <c r="L9657">
        <v>8497</v>
      </c>
      <c r="M9657" s="6">
        <f t="shared" si="1051"/>
        <v>0</v>
      </c>
      <c r="N9657" s="6">
        <f t="shared" si="1052"/>
        <v>11.768859597505003</v>
      </c>
      <c r="O9657" s="6">
        <f t="shared" si="1053"/>
        <v>11.768859597505003</v>
      </c>
      <c r="Q9657">
        <f>_xlfn.XLOOKUP(C9657&amp;G9657&amp;H9657,covid!$E$2:$E$2184,covid!$D$2:$D$2184,0,0,1)</f>
        <v>0</v>
      </c>
    </row>
    <row r="9658" spans="1:17" x14ac:dyDescent="0.3">
      <c r="A9658">
        <f>_xlfn.XLOOKUP(C9658,kamus!$B$2:$B$87,kamus!$A$2:$A$87,0,0,1)</f>
        <v>85</v>
      </c>
      <c r="B9658" t="str">
        <f>_xlfn.XLOOKUP(C9658,kamus!$B$2:$B$87,kamus!$D$2:$D$87,"dihapus",0,1)</f>
        <v>turi</v>
      </c>
      <c r="C9658" t="s">
        <v>279</v>
      </c>
      <c r="D9658">
        <f>_xlfn.XLOOKUP(C9658,kamus!$B$2:$B$87,kamus!$J$2:$J$87,"dihapus",0,1)</f>
        <v>0</v>
      </c>
      <c r="E9658">
        <f t="shared" si="1054"/>
        <v>0</v>
      </c>
      <c r="F9658" s="14">
        <v>45717</v>
      </c>
      <c r="G9658" s="1">
        <f t="shared" si="1055"/>
        <v>3</v>
      </c>
      <c r="H9658" s="1">
        <f t="shared" si="1056"/>
        <v>2025</v>
      </c>
      <c r="I9658">
        <v>0</v>
      </c>
      <c r="J9658">
        <v>0</v>
      </c>
      <c r="K9658">
        <f t="shared" si="1050"/>
        <v>0</v>
      </c>
      <c r="L9658">
        <v>10898</v>
      </c>
      <c r="M9658" s="6">
        <f t="shared" si="1051"/>
        <v>0</v>
      </c>
      <c r="N9658" s="6">
        <f t="shared" si="1052"/>
        <v>0</v>
      </c>
      <c r="O9658" s="6">
        <f t="shared" si="1053"/>
        <v>0</v>
      </c>
      <c r="Q9658">
        <f>_xlfn.XLOOKUP(C9658&amp;G9658&amp;H9658,covid!$E$2:$E$2184,covid!$D$2:$D$2184,0,0,1)</f>
        <v>0</v>
      </c>
    </row>
    <row r="9659" spans="1:17" x14ac:dyDescent="0.3">
      <c r="A9659">
        <f>_xlfn.XLOOKUP(C9659,kamus!$B$2:$B$87,kamus!$A$2:$A$87,0,0,1)</f>
        <v>4</v>
      </c>
      <c r="B9659" t="str">
        <f>_xlfn.XLOOKUP(C9659,kamus!$B$2:$B$87,kamus!$D$2:$D$87,"dihapus",0,1)</f>
        <v>Berbah</v>
      </c>
      <c r="C9659" t="s">
        <v>215</v>
      </c>
      <c r="D9659">
        <f>_xlfn.XLOOKUP(C9659,kamus!$B$2:$B$87,kamus!$J$2:$J$87,"dihapus",0,1)</f>
        <v>0</v>
      </c>
      <c r="E9659">
        <f t="shared" si="1054"/>
        <v>0</v>
      </c>
      <c r="F9659" s="14">
        <v>45748</v>
      </c>
      <c r="G9659" s="1">
        <f t="shared" si="1055"/>
        <v>4</v>
      </c>
      <c r="H9659" s="1">
        <f t="shared" si="1056"/>
        <v>2025</v>
      </c>
      <c r="I9659">
        <v>3</v>
      </c>
      <c r="J9659">
        <v>5</v>
      </c>
      <c r="K9659">
        <f t="shared" si="1050"/>
        <v>8</v>
      </c>
      <c r="L9659">
        <v>11372</v>
      </c>
      <c r="M9659" s="6">
        <f t="shared" si="1051"/>
        <v>26.380583890256773</v>
      </c>
      <c r="N9659" s="6">
        <f t="shared" si="1052"/>
        <v>43.967639817094621</v>
      </c>
      <c r="O9659" s="6">
        <f t="shared" si="1053"/>
        <v>70.348223707351394</v>
      </c>
      <c r="Q9659">
        <f>_xlfn.XLOOKUP(C9659&amp;G9659&amp;H9659,covid!$E$2:$E$2184,covid!$D$2:$D$2184,0,0,1)</f>
        <v>0</v>
      </c>
    </row>
    <row r="9660" spans="1:17" x14ac:dyDescent="0.3">
      <c r="A9660">
        <f>_xlfn.XLOOKUP(C9660,kamus!$B$2:$B$87,kamus!$A$2:$A$87,0,0,1)</f>
        <v>1</v>
      </c>
      <c r="B9660" t="str">
        <f>_xlfn.XLOOKUP(C9660,kamus!$B$2:$B$87,kamus!$D$2:$D$87,"dihapus",0,1)</f>
        <v>Berbah</v>
      </c>
      <c r="C9660" t="s">
        <v>216</v>
      </c>
      <c r="D9660">
        <f>_xlfn.XLOOKUP(C9660,kamus!$B$2:$B$87,kamus!$J$2:$J$87,"dihapus",0,1)</f>
        <v>1</v>
      </c>
      <c r="E9660">
        <f t="shared" si="1054"/>
        <v>1</v>
      </c>
      <c r="F9660" s="14">
        <v>45748</v>
      </c>
      <c r="G9660" s="1">
        <f t="shared" si="1055"/>
        <v>4</v>
      </c>
      <c r="H9660" s="1">
        <f t="shared" si="1056"/>
        <v>2025</v>
      </c>
      <c r="I9660">
        <v>0</v>
      </c>
      <c r="J9660">
        <v>1</v>
      </c>
      <c r="K9660">
        <f t="shared" si="1050"/>
        <v>1</v>
      </c>
      <c r="L9660">
        <v>14469</v>
      </c>
      <c r="M9660" s="6">
        <f t="shared" si="1051"/>
        <v>0</v>
      </c>
      <c r="N9660" s="6">
        <f t="shared" si="1052"/>
        <v>6.9113276660446461</v>
      </c>
      <c r="O9660" s="6">
        <f t="shared" si="1053"/>
        <v>6.9113276660446461</v>
      </c>
      <c r="Q9660">
        <f>_xlfn.XLOOKUP(C9660&amp;G9660&amp;H9660,covid!$E$2:$E$2184,covid!$D$2:$D$2184,0,0,1)</f>
        <v>0</v>
      </c>
    </row>
    <row r="9661" spans="1:17" x14ac:dyDescent="0.3">
      <c r="A9661">
        <f>_xlfn.XLOOKUP(C9661,kamus!$B$2:$B$87,kamus!$A$2:$A$87,0,0,1)</f>
        <v>2</v>
      </c>
      <c r="B9661" t="str">
        <f>_xlfn.XLOOKUP(C9661,kamus!$B$2:$B$87,kamus!$D$2:$D$87,"dihapus",0,1)</f>
        <v>Berbah</v>
      </c>
      <c r="C9661" t="s">
        <v>246</v>
      </c>
      <c r="D9661">
        <f>_xlfn.XLOOKUP(C9661,kamus!$B$2:$B$87,kamus!$J$2:$J$87,"dihapus",0,1)</f>
        <v>1</v>
      </c>
      <c r="E9661">
        <f t="shared" si="1054"/>
        <v>1</v>
      </c>
      <c r="F9661" s="14">
        <v>45748</v>
      </c>
      <c r="G9661" s="1">
        <f t="shared" si="1055"/>
        <v>4</v>
      </c>
      <c r="H9661" s="1">
        <f t="shared" si="1056"/>
        <v>2025</v>
      </c>
      <c r="I9661">
        <v>0</v>
      </c>
      <c r="J9661">
        <v>1</v>
      </c>
      <c r="K9661">
        <f t="shared" si="1050"/>
        <v>1</v>
      </c>
      <c r="L9661">
        <v>18580</v>
      </c>
      <c r="M9661" s="6">
        <f t="shared" si="1051"/>
        <v>0</v>
      </c>
      <c r="N9661" s="6">
        <f t="shared" si="1052"/>
        <v>5.3821313240043063</v>
      </c>
      <c r="O9661" s="6">
        <f t="shared" si="1053"/>
        <v>5.3821313240043063</v>
      </c>
      <c r="Q9661">
        <f>_xlfn.XLOOKUP(C9661&amp;G9661&amp;H9661,covid!$E$2:$E$2184,covid!$D$2:$D$2184,0,0,1)</f>
        <v>0</v>
      </c>
    </row>
    <row r="9662" spans="1:17" x14ac:dyDescent="0.3">
      <c r="A9662">
        <f>_xlfn.XLOOKUP(C9662,kamus!$B$2:$B$87,kamus!$A$2:$A$87,0,0,1)</f>
        <v>3</v>
      </c>
      <c r="B9662" t="str">
        <f>_xlfn.XLOOKUP(C9662,kamus!$B$2:$B$87,kamus!$D$2:$D$87,"dihapus",0,1)</f>
        <v>Berbah</v>
      </c>
      <c r="C9662" t="s">
        <v>267</v>
      </c>
      <c r="D9662">
        <f>_xlfn.XLOOKUP(C9662,kamus!$B$2:$B$87,kamus!$J$2:$J$87,"dihapus",0,1)</f>
        <v>1</v>
      </c>
      <c r="E9662">
        <f t="shared" si="1054"/>
        <v>1</v>
      </c>
      <c r="F9662" s="14">
        <v>45748</v>
      </c>
      <c r="G9662" s="1">
        <f t="shared" si="1055"/>
        <v>4</v>
      </c>
      <c r="H9662" s="1">
        <f t="shared" si="1056"/>
        <v>2025</v>
      </c>
      <c r="I9662">
        <v>0</v>
      </c>
      <c r="J9662">
        <v>2</v>
      </c>
      <c r="K9662">
        <f t="shared" si="1050"/>
        <v>2</v>
      </c>
      <c r="L9662">
        <v>13275</v>
      </c>
      <c r="M9662" s="6">
        <f t="shared" si="1051"/>
        <v>0</v>
      </c>
      <c r="N9662" s="6">
        <f t="shared" si="1052"/>
        <v>15.065913370998116</v>
      </c>
      <c r="O9662" s="6">
        <f t="shared" si="1053"/>
        <v>15.065913370998116</v>
      </c>
      <c r="Q9662">
        <f>_xlfn.XLOOKUP(C9662&amp;G9662&amp;H9662,covid!$E$2:$E$2184,covid!$D$2:$D$2184,0,0,1)</f>
        <v>0</v>
      </c>
    </row>
    <row r="9663" spans="1:17" x14ac:dyDescent="0.3">
      <c r="A9663">
        <f>_xlfn.XLOOKUP(C9663,kamus!$B$2:$B$87,kamus!$A$2:$A$87,0,0,1)</f>
        <v>9</v>
      </c>
      <c r="B9663" t="str">
        <f>_xlfn.XLOOKUP(C9663,kamus!$B$2:$B$87,kamus!$D$2:$D$87,"dihapus",0,1)</f>
        <v>cangkringan</v>
      </c>
      <c r="C9663" t="s">
        <v>197</v>
      </c>
      <c r="D9663">
        <f>_xlfn.XLOOKUP(C9663,kamus!$B$2:$B$87,kamus!$J$2:$J$87,"dihapus",0,1)</f>
        <v>0</v>
      </c>
      <c r="E9663">
        <f t="shared" si="1054"/>
        <v>0</v>
      </c>
      <c r="F9663" s="14">
        <v>45748</v>
      </c>
      <c r="G9663" s="1">
        <f t="shared" si="1055"/>
        <v>4</v>
      </c>
      <c r="H9663" s="1">
        <f t="shared" si="1056"/>
        <v>2025</v>
      </c>
      <c r="I9663">
        <v>0</v>
      </c>
      <c r="J9663">
        <v>2</v>
      </c>
      <c r="K9663">
        <f t="shared" si="1050"/>
        <v>2</v>
      </c>
      <c r="L9663">
        <v>8010</v>
      </c>
      <c r="M9663" s="6">
        <f t="shared" si="1051"/>
        <v>0</v>
      </c>
      <c r="N9663" s="6">
        <f t="shared" si="1052"/>
        <v>24.968789013732835</v>
      </c>
      <c r="O9663" s="6">
        <f t="shared" si="1053"/>
        <v>24.968789013732835</v>
      </c>
      <c r="Q9663">
        <f>_xlfn.XLOOKUP(C9663&amp;G9663&amp;H9663,covid!$E$2:$E$2184,covid!$D$2:$D$2184,0,0,1)</f>
        <v>0</v>
      </c>
    </row>
    <row r="9664" spans="1:17" x14ac:dyDescent="0.3">
      <c r="A9664">
        <f>_xlfn.XLOOKUP(C9664,kamus!$B$2:$B$87,kamus!$A$2:$A$87,0,0,1)</f>
        <v>5</v>
      </c>
      <c r="B9664" t="str">
        <f>_xlfn.XLOOKUP(C9664,kamus!$B$2:$B$87,kamus!$D$2:$D$87,"dihapus",0,1)</f>
        <v>cangkringan</v>
      </c>
      <c r="C9664" t="s">
        <v>212</v>
      </c>
      <c r="D9664">
        <f>_xlfn.XLOOKUP(C9664,kamus!$B$2:$B$87,kamus!$J$2:$J$87,"dihapus",0,1)</f>
        <v>0</v>
      </c>
      <c r="E9664">
        <f t="shared" si="1054"/>
        <v>0</v>
      </c>
      <c r="F9664" s="14">
        <v>45748</v>
      </c>
      <c r="G9664" s="1">
        <f t="shared" si="1055"/>
        <v>4</v>
      </c>
      <c r="H9664" s="1">
        <f t="shared" si="1056"/>
        <v>2025</v>
      </c>
      <c r="I9664">
        <v>0</v>
      </c>
      <c r="J9664">
        <v>1</v>
      </c>
      <c r="K9664">
        <f t="shared" si="1050"/>
        <v>1</v>
      </c>
      <c r="L9664">
        <v>4106</v>
      </c>
      <c r="M9664" s="6">
        <f t="shared" si="1051"/>
        <v>0</v>
      </c>
      <c r="N9664" s="6">
        <f t="shared" si="1052"/>
        <v>24.354603019970774</v>
      </c>
      <c r="O9664" s="6">
        <f t="shared" si="1053"/>
        <v>24.354603019970774</v>
      </c>
      <c r="Q9664">
        <f>_xlfn.XLOOKUP(C9664&amp;G9664&amp;H9664,covid!$E$2:$E$2184,covid!$D$2:$D$2184,0,0,1)</f>
        <v>0</v>
      </c>
    </row>
    <row r="9665" spans="1:17" x14ac:dyDescent="0.3">
      <c r="A9665">
        <f>_xlfn.XLOOKUP(C9665,kamus!$B$2:$B$87,kamus!$A$2:$A$87,0,0,1)</f>
        <v>7</v>
      </c>
      <c r="B9665" t="str">
        <f>_xlfn.XLOOKUP(C9665,kamus!$B$2:$B$87,kamus!$D$2:$D$87,"dihapus",0,1)</f>
        <v>cangkringan</v>
      </c>
      <c r="C9665" t="s">
        <v>217</v>
      </c>
      <c r="D9665">
        <f>_xlfn.XLOOKUP(C9665,kamus!$B$2:$B$87,kamus!$J$2:$J$87,"dihapus",0,1)</f>
        <v>0</v>
      </c>
      <c r="E9665">
        <f t="shared" si="1054"/>
        <v>0</v>
      </c>
      <c r="F9665" s="14">
        <v>45748</v>
      </c>
      <c r="G9665" s="1">
        <f t="shared" si="1055"/>
        <v>4</v>
      </c>
      <c r="H9665" s="1">
        <f t="shared" si="1056"/>
        <v>2025</v>
      </c>
      <c r="I9665">
        <v>0</v>
      </c>
      <c r="J9665">
        <v>0</v>
      </c>
      <c r="K9665">
        <f t="shared" si="1050"/>
        <v>0</v>
      </c>
      <c r="L9665">
        <v>3562</v>
      </c>
      <c r="M9665" s="6">
        <f t="shared" si="1051"/>
        <v>0</v>
      </c>
      <c r="N9665" s="6">
        <f t="shared" si="1052"/>
        <v>0</v>
      </c>
      <c r="O9665" s="6">
        <f t="shared" si="1053"/>
        <v>0</v>
      </c>
      <c r="Q9665">
        <f>_xlfn.XLOOKUP(C9665&amp;G9665&amp;H9665,covid!$E$2:$E$2184,covid!$D$2:$D$2184,0,0,1)</f>
        <v>0</v>
      </c>
    </row>
    <row r="9666" spans="1:17" x14ac:dyDescent="0.3">
      <c r="A9666">
        <f>_xlfn.XLOOKUP(C9666,kamus!$B$2:$B$87,kamus!$A$2:$A$87,0,0,1)</f>
        <v>8</v>
      </c>
      <c r="B9666" t="str">
        <f>_xlfn.XLOOKUP(C9666,kamus!$B$2:$B$87,kamus!$D$2:$D$87,"dihapus",0,1)</f>
        <v>cangkringan</v>
      </c>
      <c r="C9666" t="s">
        <v>275</v>
      </c>
      <c r="D9666">
        <f>_xlfn.XLOOKUP(C9666,kamus!$B$2:$B$87,kamus!$J$2:$J$87,"dihapus",0,1)</f>
        <v>0</v>
      </c>
      <c r="E9666">
        <f t="shared" si="1054"/>
        <v>0</v>
      </c>
      <c r="F9666" s="14">
        <v>45748</v>
      </c>
      <c r="G9666" s="1">
        <f t="shared" si="1055"/>
        <v>4</v>
      </c>
      <c r="H9666" s="1">
        <f t="shared" si="1056"/>
        <v>2025</v>
      </c>
      <c r="I9666">
        <v>0</v>
      </c>
      <c r="J9666">
        <v>0</v>
      </c>
      <c r="K9666">
        <f t="shared" ref="K9666:K9729" si="1057">J9666+I9666</f>
        <v>0</v>
      </c>
      <c r="L9666">
        <v>5513</v>
      </c>
      <c r="M9666" s="6">
        <f t="shared" ref="M9666:M9729" si="1058">IF(ISBLANK(I9666)=TRUE,"",I9666/$L9666*100000)</f>
        <v>0</v>
      </c>
      <c r="N9666" s="6">
        <f t="shared" ref="N9666:N9729" si="1059">IF(ISBLANK(J9666)=TRUE,"",J9666/$L9666*100000)</f>
        <v>0</v>
      </c>
      <c r="O9666" s="6">
        <f t="shared" ref="O9666:O9729" si="1060">IF(ISBLANK(K9666)=TRUE,"",K9666/$L9666*100000)</f>
        <v>0</v>
      </c>
      <c r="Q9666">
        <f>_xlfn.XLOOKUP(C9666&amp;G9666&amp;H9666,covid!$E$2:$E$2184,covid!$D$2:$D$2184,0,0,1)</f>
        <v>0</v>
      </c>
    </row>
    <row r="9667" spans="1:17" x14ac:dyDescent="0.3">
      <c r="A9667">
        <f>_xlfn.XLOOKUP(C9667,kamus!$B$2:$B$87,kamus!$A$2:$A$87,0,0,1)</f>
        <v>6</v>
      </c>
      <c r="B9667" t="str">
        <f>_xlfn.XLOOKUP(C9667,kamus!$B$2:$B$87,kamus!$D$2:$D$87,"dihapus",0,1)</f>
        <v>cangkringan</v>
      </c>
      <c r="C9667" t="s">
        <v>281</v>
      </c>
      <c r="D9667">
        <f>_xlfn.XLOOKUP(C9667,kamus!$B$2:$B$87,kamus!$J$2:$J$87,"dihapus",0,1)</f>
        <v>0</v>
      </c>
      <c r="E9667">
        <f t="shared" ref="E9667:E9730" si="1061">IF(D9667=0,0,IF(H9667&lt;2021,0,IF(AND(H9667=2021,G9667&lt;5),0,1)))</f>
        <v>0</v>
      </c>
      <c r="F9667" s="14">
        <v>45748</v>
      </c>
      <c r="G9667" s="1">
        <f t="shared" ref="G9667:G9730" si="1062">MONTH(F9667)</f>
        <v>4</v>
      </c>
      <c r="H9667" s="1">
        <f t="shared" ref="H9667:H9730" si="1063">YEAR(F9667)</f>
        <v>2025</v>
      </c>
      <c r="I9667">
        <v>0</v>
      </c>
      <c r="J9667">
        <v>2</v>
      </c>
      <c r="K9667">
        <f t="shared" si="1057"/>
        <v>2</v>
      </c>
      <c r="L9667">
        <v>11264</v>
      </c>
      <c r="M9667" s="6">
        <f t="shared" si="1058"/>
        <v>0</v>
      </c>
      <c r="N9667" s="6">
        <f t="shared" si="1059"/>
        <v>17.75568181818182</v>
      </c>
      <c r="O9667" s="6">
        <f t="shared" si="1060"/>
        <v>17.75568181818182</v>
      </c>
      <c r="Q9667">
        <f>_xlfn.XLOOKUP(C9667&amp;G9667&amp;H9667,covid!$E$2:$E$2184,covid!$D$2:$D$2184,0,0,1)</f>
        <v>0</v>
      </c>
    </row>
    <row r="9668" spans="1:17" x14ac:dyDescent="0.3">
      <c r="A9668">
        <f>_xlfn.XLOOKUP(C9668,kamus!$B$2:$B$87,kamus!$A$2:$A$87,0,0,1)</f>
        <v>10</v>
      </c>
      <c r="B9668" t="str">
        <f>_xlfn.XLOOKUP(C9668,kamus!$B$2:$B$87,kamus!$D$2:$D$87,"dihapus",0,1)</f>
        <v>Depok 1</v>
      </c>
      <c r="C9668" t="s">
        <v>220</v>
      </c>
      <c r="D9668">
        <f>_xlfn.XLOOKUP(C9668,kamus!$B$2:$B$87,kamus!$J$2:$J$87,"dihapus",0,1)</f>
        <v>1</v>
      </c>
      <c r="E9668">
        <f t="shared" si="1061"/>
        <v>1</v>
      </c>
      <c r="F9668" s="14">
        <v>45748</v>
      </c>
      <c r="G9668" s="1">
        <f t="shared" si="1062"/>
        <v>4</v>
      </c>
      <c r="H9668" s="1">
        <f t="shared" si="1063"/>
        <v>2025</v>
      </c>
      <c r="I9668">
        <v>0</v>
      </c>
      <c r="J9668">
        <v>3</v>
      </c>
      <c r="K9668">
        <f t="shared" si="1057"/>
        <v>3</v>
      </c>
      <c r="L9668">
        <v>37695</v>
      </c>
      <c r="M9668" s="6">
        <f t="shared" si="1058"/>
        <v>0</v>
      </c>
      <c r="N9668" s="6">
        <f t="shared" si="1059"/>
        <v>7.9586152009550339</v>
      </c>
      <c r="O9668" s="6">
        <f t="shared" si="1060"/>
        <v>7.9586152009550339</v>
      </c>
      <c r="Q9668">
        <f>_xlfn.XLOOKUP(C9668&amp;G9668&amp;H9668,covid!$E$2:$E$2184,covid!$D$2:$D$2184,0,0,1)</f>
        <v>0</v>
      </c>
    </row>
    <row r="9669" spans="1:17" x14ac:dyDescent="0.3">
      <c r="A9669">
        <f>_xlfn.XLOOKUP(C9669,kamus!$B$2:$B$87,kamus!$A$2:$A$87,0,0,1)</f>
        <v>11</v>
      </c>
      <c r="B9669" t="str">
        <f>_xlfn.XLOOKUP(C9669,kamus!$B$2:$B$87,kamus!$D$2:$D$87,"dihapus",0,1)</f>
        <v>Depok 2</v>
      </c>
      <c r="C9669" t="s">
        <v>207</v>
      </c>
      <c r="D9669">
        <f>_xlfn.XLOOKUP(C9669,kamus!$B$2:$B$87,kamus!$J$2:$J$87,"dihapus",0,1)</f>
        <v>1</v>
      </c>
      <c r="E9669">
        <f t="shared" si="1061"/>
        <v>1</v>
      </c>
      <c r="F9669" s="14">
        <v>45748</v>
      </c>
      <c r="G9669" s="1">
        <f t="shared" si="1062"/>
        <v>4</v>
      </c>
      <c r="H9669" s="1">
        <f t="shared" si="1063"/>
        <v>2025</v>
      </c>
      <c r="I9669">
        <v>0</v>
      </c>
      <c r="J9669">
        <v>0</v>
      </c>
      <c r="K9669">
        <f t="shared" si="1057"/>
        <v>0</v>
      </c>
      <c r="L9669">
        <v>44139</v>
      </c>
      <c r="M9669" s="6">
        <f t="shared" si="1058"/>
        <v>0</v>
      </c>
      <c r="N9669" s="6">
        <f t="shared" si="1059"/>
        <v>0</v>
      </c>
      <c r="O9669" s="6">
        <f t="shared" si="1060"/>
        <v>0</v>
      </c>
      <c r="Q9669">
        <f>_xlfn.XLOOKUP(C9669&amp;G9669&amp;H9669,covid!$E$2:$E$2184,covid!$D$2:$D$2184,0,0,1)</f>
        <v>0</v>
      </c>
    </row>
    <row r="9670" spans="1:17" x14ac:dyDescent="0.3">
      <c r="A9670">
        <f>_xlfn.XLOOKUP(C9670,kamus!$B$2:$B$87,kamus!$A$2:$A$87,0,0,1)</f>
        <v>12</v>
      </c>
      <c r="B9670" t="str">
        <f>_xlfn.XLOOKUP(C9670,kamus!$B$2:$B$87,kamus!$D$2:$D$87,"dihapus",0,1)</f>
        <v>Depok 3</v>
      </c>
      <c r="C9670" t="s">
        <v>206</v>
      </c>
      <c r="D9670">
        <f>_xlfn.XLOOKUP(C9670,kamus!$B$2:$B$87,kamus!$J$2:$J$87,"dihapus",0,1)</f>
        <v>1</v>
      </c>
      <c r="E9670">
        <f t="shared" si="1061"/>
        <v>1</v>
      </c>
      <c r="F9670" s="14">
        <v>45748</v>
      </c>
      <c r="G9670" s="1">
        <f t="shared" si="1062"/>
        <v>4</v>
      </c>
      <c r="H9670" s="1">
        <f t="shared" si="1063"/>
        <v>2025</v>
      </c>
      <c r="I9670">
        <v>1</v>
      </c>
      <c r="J9670">
        <v>2</v>
      </c>
      <c r="K9670">
        <f t="shared" si="1057"/>
        <v>3</v>
      </c>
      <c r="L9670">
        <v>44540</v>
      </c>
      <c r="M9670" s="6">
        <f t="shared" si="1058"/>
        <v>2.2451728783116298</v>
      </c>
      <c r="N9670" s="6">
        <f t="shared" si="1059"/>
        <v>4.4903457566232596</v>
      </c>
      <c r="O9670" s="6">
        <f t="shared" si="1060"/>
        <v>6.7355186349348894</v>
      </c>
      <c r="Q9670">
        <f>_xlfn.XLOOKUP(C9670&amp;G9670&amp;H9670,covid!$E$2:$E$2184,covid!$D$2:$D$2184,0,0,1)</f>
        <v>0</v>
      </c>
    </row>
    <row r="9671" spans="1:17" x14ac:dyDescent="0.3">
      <c r="A9671">
        <f>_xlfn.XLOOKUP(C9671,kamus!$B$2:$B$87,kamus!$A$2:$A$87,0,0,1)</f>
        <v>0</v>
      </c>
      <c r="B9671" t="str">
        <f>_xlfn.XLOOKUP(C9671,kamus!$B$2:$B$87,kamus!$D$2:$D$87,"dihapus",0,1)</f>
        <v>dihapus</v>
      </c>
      <c r="C9671" t="s">
        <v>282</v>
      </c>
      <c r="D9671" t="str">
        <f>_xlfn.XLOOKUP(C9671,kamus!$B$2:$B$87,kamus!$J$2:$J$87,"dihapus",0,1)</f>
        <v>dihapus</v>
      </c>
      <c r="E9671">
        <f t="shared" si="1061"/>
        <v>1</v>
      </c>
      <c r="F9671" s="14">
        <v>45748</v>
      </c>
      <c r="G9671" s="1">
        <f t="shared" si="1062"/>
        <v>4</v>
      </c>
      <c r="H9671" s="1">
        <f t="shared" si="1063"/>
        <v>2025</v>
      </c>
      <c r="I9671">
        <v>0</v>
      </c>
      <c r="J9671">
        <v>1</v>
      </c>
      <c r="K9671">
        <f t="shared" si="1057"/>
        <v>1</v>
      </c>
      <c r="L9671" t="e">
        <v>#N/A</v>
      </c>
      <c r="M9671" s="6" t="e">
        <f t="shared" si="1058"/>
        <v>#N/A</v>
      </c>
      <c r="N9671" s="6" t="e">
        <f t="shared" si="1059"/>
        <v>#N/A</v>
      </c>
      <c r="O9671" s="6" t="e">
        <f t="shared" si="1060"/>
        <v>#N/A</v>
      </c>
      <c r="Q9671">
        <f>_xlfn.XLOOKUP(C9671&amp;G9671&amp;H9671,covid!$E$2:$E$2184,covid!$D$2:$D$2184,0,0,1)</f>
        <v>0</v>
      </c>
    </row>
    <row r="9672" spans="1:17" x14ac:dyDescent="0.3">
      <c r="A9672">
        <f>_xlfn.XLOOKUP(C9672,kamus!$B$2:$B$87,kamus!$A$2:$A$87,0,0,1)</f>
        <v>14</v>
      </c>
      <c r="B9672" t="str">
        <f>_xlfn.XLOOKUP(C9672,kamus!$B$2:$B$87,kamus!$D$2:$D$87,"dihapus",0,1)</f>
        <v>Gamping 1</v>
      </c>
      <c r="C9672" t="s">
        <v>196</v>
      </c>
      <c r="D9672">
        <f>_xlfn.XLOOKUP(C9672,kamus!$B$2:$B$87,kamus!$J$2:$J$87,"dihapus",0,1)</f>
        <v>1</v>
      </c>
      <c r="E9672">
        <f t="shared" si="1061"/>
        <v>1</v>
      </c>
      <c r="F9672" s="14">
        <v>45748</v>
      </c>
      <c r="G9672" s="1">
        <f t="shared" si="1062"/>
        <v>4</v>
      </c>
      <c r="H9672" s="1">
        <f t="shared" si="1063"/>
        <v>2025</v>
      </c>
      <c r="I9672">
        <v>4</v>
      </c>
      <c r="J9672">
        <v>2</v>
      </c>
      <c r="K9672">
        <f t="shared" si="1057"/>
        <v>6</v>
      </c>
      <c r="L9672">
        <v>22668</v>
      </c>
      <c r="M9672" s="6">
        <f t="shared" si="1058"/>
        <v>17.646020822304571</v>
      </c>
      <c r="N9672" s="6">
        <f t="shared" si="1059"/>
        <v>8.8230104111522856</v>
      </c>
      <c r="O9672" s="6">
        <f t="shared" si="1060"/>
        <v>26.469031233456857</v>
      </c>
      <c r="Q9672">
        <f>_xlfn.XLOOKUP(C9672&amp;G9672&amp;H9672,covid!$E$2:$E$2184,covid!$D$2:$D$2184,0,0,1)</f>
        <v>0</v>
      </c>
    </row>
    <row r="9673" spans="1:17" x14ac:dyDescent="0.3">
      <c r="A9673">
        <f>_xlfn.XLOOKUP(C9673,kamus!$B$2:$B$87,kamus!$A$2:$A$87,0,0,1)</f>
        <v>13</v>
      </c>
      <c r="B9673" t="str">
        <f>_xlfn.XLOOKUP(C9673,kamus!$B$2:$B$87,kamus!$D$2:$D$87,"dihapus",0,1)</f>
        <v>Gamping 1</v>
      </c>
      <c r="C9673" t="s">
        <v>198</v>
      </c>
      <c r="D9673">
        <f>_xlfn.XLOOKUP(C9673,kamus!$B$2:$B$87,kamus!$J$2:$J$87,"dihapus",0,1)</f>
        <v>1</v>
      </c>
      <c r="E9673">
        <f t="shared" si="1061"/>
        <v>1</v>
      </c>
      <c r="F9673" s="14">
        <v>45748</v>
      </c>
      <c r="G9673" s="1">
        <f t="shared" si="1062"/>
        <v>4</v>
      </c>
      <c r="H9673" s="1">
        <f t="shared" si="1063"/>
        <v>2025</v>
      </c>
      <c r="I9673">
        <v>0</v>
      </c>
      <c r="J9673">
        <v>0</v>
      </c>
      <c r="K9673">
        <f t="shared" si="1057"/>
        <v>0</v>
      </c>
      <c r="L9673">
        <v>20508</v>
      </c>
      <c r="M9673" s="6">
        <f t="shared" si="1058"/>
        <v>0</v>
      </c>
      <c r="N9673" s="6">
        <f t="shared" si="1059"/>
        <v>0</v>
      </c>
      <c r="O9673" s="6">
        <f t="shared" si="1060"/>
        <v>0</v>
      </c>
      <c r="Q9673">
        <f>_xlfn.XLOOKUP(C9673&amp;G9673&amp;H9673,covid!$E$2:$E$2184,covid!$D$2:$D$2184,0,0,1)</f>
        <v>0</v>
      </c>
    </row>
    <row r="9674" spans="1:17" x14ac:dyDescent="0.3">
      <c r="A9674">
        <f>_xlfn.XLOOKUP(C9674,kamus!$B$2:$B$87,kamus!$A$2:$A$87,0,0,1)</f>
        <v>16</v>
      </c>
      <c r="B9674" t="str">
        <f>_xlfn.XLOOKUP(C9674,kamus!$B$2:$B$87,kamus!$D$2:$D$87,"dihapus",0,1)</f>
        <v>Gamping 2</v>
      </c>
      <c r="C9674" t="s">
        <v>200</v>
      </c>
      <c r="D9674">
        <f>_xlfn.XLOOKUP(C9674,kamus!$B$2:$B$87,kamus!$J$2:$J$87,"dihapus",0,1)</f>
        <v>1</v>
      </c>
      <c r="E9674">
        <f t="shared" si="1061"/>
        <v>1</v>
      </c>
      <c r="F9674" s="14">
        <v>45748</v>
      </c>
      <c r="G9674" s="1">
        <f t="shared" si="1062"/>
        <v>4</v>
      </c>
      <c r="H9674" s="1">
        <f t="shared" si="1063"/>
        <v>2025</v>
      </c>
      <c r="I9674">
        <v>1</v>
      </c>
      <c r="J9674">
        <v>4</v>
      </c>
      <c r="K9674">
        <f t="shared" si="1057"/>
        <v>5</v>
      </c>
      <c r="L9674">
        <v>16514</v>
      </c>
      <c r="M9674" s="6">
        <f t="shared" si="1058"/>
        <v>6.0554680876831783</v>
      </c>
      <c r="N9674" s="6">
        <f t="shared" si="1059"/>
        <v>24.221872350732713</v>
      </c>
      <c r="O9674" s="6">
        <f t="shared" si="1060"/>
        <v>30.277340438415891</v>
      </c>
      <c r="Q9674">
        <f>_xlfn.XLOOKUP(C9674&amp;G9674&amp;H9674,covid!$E$2:$E$2184,covid!$D$2:$D$2184,0,0,1)</f>
        <v>0</v>
      </c>
    </row>
    <row r="9675" spans="1:17" x14ac:dyDescent="0.3">
      <c r="A9675">
        <f>_xlfn.XLOOKUP(C9675,kamus!$B$2:$B$87,kamus!$A$2:$A$87,0,0,1)</f>
        <v>15</v>
      </c>
      <c r="B9675" t="str">
        <f>_xlfn.XLOOKUP(C9675,kamus!$B$2:$B$87,kamus!$D$2:$D$87,"dihapus",0,1)</f>
        <v>Gamping 2</v>
      </c>
      <c r="C9675" t="s">
        <v>230</v>
      </c>
      <c r="D9675">
        <f>_xlfn.XLOOKUP(C9675,kamus!$B$2:$B$87,kamus!$J$2:$J$87,"dihapus",0,1)</f>
        <v>1</v>
      </c>
      <c r="E9675">
        <f t="shared" si="1061"/>
        <v>1</v>
      </c>
      <c r="F9675" s="14">
        <v>45748</v>
      </c>
      <c r="G9675" s="1">
        <f t="shared" si="1062"/>
        <v>4</v>
      </c>
      <c r="H9675" s="1">
        <f t="shared" si="1063"/>
        <v>2025</v>
      </c>
      <c r="I9675">
        <v>0</v>
      </c>
      <c r="J9675">
        <v>1</v>
      </c>
      <c r="K9675">
        <f t="shared" si="1057"/>
        <v>1</v>
      </c>
      <c r="L9675">
        <v>18568</v>
      </c>
      <c r="M9675" s="6">
        <f t="shared" si="1058"/>
        <v>0</v>
      </c>
      <c r="N9675" s="6">
        <f t="shared" si="1059"/>
        <v>5.3856096510124942</v>
      </c>
      <c r="O9675" s="6">
        <f t="shared" si="1060"/>
        <v>5.3856096510124942</v>
      </c>
      <c r="Q9675">
        <f>_xlfn.XLOOKUP(C9675&amp;G9675&amp;H9675,covid!$E$2:$E$2184,covid!$D$2:$D$2184,0,0,1)</f>
        <v>0</v>
      </c>
    </row>
    <row r="9676" spans="1:17" x14ac:dyDescent="0.3">
      <c r="A9676">
        <f>_xlfn.XLOOKUP(C9676,kamus!$B$2:$B$87,kamus!$A$2:$A$87,0,0,1)</f>
        <v>17</v>
      </c>
      <c r="B9676" t="str">
        <f>_xlfn.XLOOKUP(C9676,kamus!$B$2:$B$87,kamus!$D$2:$D$87,"dihapus",0,1)</f>
        <v>Gamping 2</v>
      </c>
      <c r="C9676" t="s">
        <v>272</v>
      </c>
      <c r="D9676">
        <f>_xlfn.XLOOKUP(C9676,kamus!$B$2:$B$87,kamus!$J$2:$J$87,"dihapus",0,1)</f>
        <v>1</v>
      </c>
      <c r="E9676">
        <f t="shared" si="1061"/>
        <v>1</v>
      </c>
      <c r="F9676" s="14">
        <v>45748</v>
      </c>
      <c r="G9676" s="1">
        <f t="shared" si="1062"/>
        <v>4</v>
      </c>
      <c r="H9676" s="1">
        <f t="shared" si="1063"/>
        <v>2025</v>
      </c>
      <c r="I9676">
        <v>1</v>
      </c>
      <c r="J9676">
        <v>3</v>
      </c>
      <c r="K9676">
        <f t="shared" si="1057"/>
        <v>4</v>
      </c>
      <c r="L9676">
        <v>18543</v>
      </c>
      <c r="M9676" s="6">
        <f t="shared" si="1058"/>
        <v>5.392870625033706</v>
      </c>
      <c r="N9676" s="6">
        <f t="shared" si="1059"/>
        <v>16.178611875101115</v>
      </c>
      <c r="O9676" s="6">
        <f t="shared" si="1060"/>
        <v>21.571482500134824</v>
      </c>
      <c r="Q9676">
        <f>_xlfn.XLOOKUP(C9676&amp;G9676&amp;H9676,covid!$E$2:$E$2184,covid!$D$2:$D$2184,0,0,1)</f>
        <v>0</v>
      </c>
    </row>
    <row r="9677" spans="1:17" x14ac:dyDescent="0.3">
      <c r="A9677">
        <f>_xlfn.XLOOKUP(C9677,kamus!$B$2:$B$87,kamus!$A$2:$A$87,0,0,1)</f>
        <v>20</v>
      </c>
      <c r="B9677" t="str">
        <f>_xlfn.XLOOKUP(C9677,kamus!$B$2:$B$87,kamus!$D$2:$D$87,"dihapus",0,1)</f>
        <v>Godean 1</v>
      </c>
      <c r="C9677" t="s">
        <v>247</v>
      </c>
      <c r="D9677">
        <f>_xlfn.XLOOKUP(C9677,kamus!$B$2:$B$87,kamus!$J$2:$J$87,"dihapus",0,1)</f>
        <v>1</v>
      </c>
      <c r="E9677">
        <f t="shared" si="1061"/>
        <v>1</v>
      </c>
      <c r="F9677" s="14">
        <v>45748</v>
      </c>
      <c r="G9677" s="1">
        <f t="shared" si="1062"/>
        <v>4</v>
      </c>
      <c r="H9677" s="1">
        <f t="shared" si="1063"/>
        <v>2025</v>
      </c>
      <c r="I9677">
        <v>0</v>
      </c>
      <c r="J9677">
        <v>0</v>
      </c>
      <c r="K9677">
        <f t="shared" si="1057"/>
        <v>0</v>
      </c>
      <c r="L9677">
        <v>9679</v>
      </c>
      <c r="M9677" s="6">
        <f t="shared" si="1058"/>
        <v>0</v>
      </c>
      <c r="N9677" s="6">
        <f t="shared" si="1059"/>
        <v>0</v>
      </c>
      <c r="O9677" s="6">
        <f t="shared" si="1060"/>
        <v>0</v>
      </c>
      <c r="Q9677">
        <f>_xlfn.XLOOKUP(C9677&amp;G9677&amp;H9677,covid!$E$2:$E$2184,covid!$D$2:$D$2184,0,0,1)</f>
        <v>0</v>
      </c>
    </row>
    <row r="9678" spans="1:17" x14ac:dyDescent="0.3">
      <c r="A9678">
        <f>_xlfn.XLOOKUP(C9678,kamus!$B$2:$B$87,kamus!$A$2:$A$87,0,0,1)</f>
        <v>21</v>
      </c>
      <c r="B9678" t="str">
        <f>_xlfn.XLOOKUP(C9678,kamus!$B$2:$B$87,kamus!$D$2:$D$87,"dihapus",0,1)</f>
        <v>Godean 1</v>
      </c>
      <c r="C9678" t="s">
        <v>250</v>
      </c>
      <c r="D9678">
        <f>_xlfn.XLOOKUP(C9678,kamus!$B$2:$B$87,kamus!$J$2:$J$87,"dihapus",0,1)</f>
        <v>1</v>
      </c>
      <c r="E9678">
        <f t="shared" si="1061"/>
        <v>1</v>
      </c>
      <c r="F9678" s="14">
        <v>45748</v>
      </c>
      <c r="G9678" s="1">
        <f t="shared" si="1062"/>
        <v>4</v>
      </c>
      <c r="H9678" s="1">
        <f t="shared" si="1063"/>
        <v>2025</v>
      </c>
      <c r="I9678">
        <v>0</v>
      </c>
      <c r="J9678">
        <v>0</v>
      </c>
      <c r="K9678">
        <f t="shared" si="1057"/>
        <v>0</v>
      </c>
      <c r="L9678">
        <v>10201</v>
      </c>
      <c r="M9678" s="6">
        <f t="shared" si="1058"/>
        <v>0</v>
      </c>
      <c r="N9678" s="6">
        <f t="shared" si="1059"/>
        <v>0</v>
      </c>
      <c r="O9678" s="6">
        <f t="shared" si="1060"/>
        <v>0</v>
      </c>
      <c r="Q9678">
        <f>_xlfn.XLOOKUP(C9678&amp;G9678&amp;H9678,covid!$E$2:$E$2184,covid!$D$2:$D$2184,0,0,1)</f>
        <v>0</v>
      </c>
    </row>
    <row r="9679" spans="1:17" x14ac:dyDescent="0.3">
      <c r="A9679">
        <f>_xlfn.XLOOKUP(C9679,kamus!$B$2:$B$87,kamus!$A$2:$A$87,0,0,1)</f>
        <v>19</v>
      </c>
      <c r="B9679" t="str">
        <f>_xlfn.XLOOKUP(C9679,kamus!$B$2:$B$87,kamus!$D$2:$D$87,"dihapus",0,1)</f>
        <v>Godean 1</v>
      </c>
      <c r="C9679" t="s">
        <v>251</v>
      </c>
      <c r="D9679">
        <f>_xlfn.XLOOKUP(C9679,kamus!$B$2:$B$87,kamus!$J$2:$J$87,"dihapus",0,1)</f>
        <v>1</v>
      </c>
      <c r="E9679">
        <f t="shared" si="1061"/>
        <v>1</v>
      </c>
      <c r="F9679" s="14">
        <v>45748</v>
      </c>
      <c r="G9679" s="1">
        <f t="shared" si="1062"/>
        <v>4</v>
      </c>
      <c r="H9679" s="1">
        <f t="shared" si="1063"/>
        <v>2025</v>
      </c>
      <c r="I9679">
        <v>0</v>
      </c>
      <c r="J9679">
        <v>0</v>
      </c>
      <c r="K9679">
        <f t="shared" si="1057"/>
        <v>0</v>
      </c>
      <c r="L9679">
        <v>9098</v>
      </c>
      <c r="M9679" s="6">
        <f t="shared" si="1058"/>
        <v>0</v>
      </c>
      <c r="N9679" s="6">
        <f t="shared" si="1059"/>
        <v>0</v>
      </c>
      <c r="O9679" s="6">
        <f t="shared" si="1060"/>
        <v>0</v>
      </c>
      <c r="Q9679">
        <f>_xlfn.XLOOKUP(C9679&amp;G9679&amp;H9679,covid!$E$2:$E$2184,covid!$D$2:$D$2184,0,0,1)</f>
        <v>0</v>
      </c>
    </row>
    <row r="9680" spans="1:17" x14ac:dyDescent="0.3">
      <c r="A9680">
        <f>_xlfn.XLOOKUP(C9680,kamus!$B$2:$B$87,kamus!$A$2:$A$87,0,0,1)</f>
        <v>18</v>
      </c>
      <c r="B9680" t="str">
        <f>_xlfn.XLOOKUP(C9680,kamus!$B$2:$B$87,kamus!$D$2:$D$87,"dihapus",0,1)</f>
        <v>Godean 1</v>
      </c>
      <c r="C9680" t="s">
        <v>252</v>
      </c>
      <c r="D9680">
        <f>_xlfn.XLOOKUP(C9680,kamus!$B$2:$B$87,kamus!$J$2:$J$87,"dihapus",0,1)</f>
        <v>0</v>
      </c>
      <c r="E9680">
        <f t="shared" si="1061"/>
        <v>0</v>
      </c>
      <c r="F9680" s="14">
        <v>45748</v>
      </c>
      <c r="G9680" s="1">
        <f t="shared" si="1062"/>
        <v>4</v>
      </c>
      <c r="H9680" s="1">
        <f t="shared" si="1063"/>
        <v>2025</v>
      </c>
      <c r="I9680">
        <v>0</v>
      </c>
      <c r="J9680">
        <v>0</v>
      </c>
      <c r="K9680">
        <f t="shared" si="1057"/>
        <v>0</v>
      </c>
      <c r="L9680">
        <v>6563</v>
      </c>
      <c r="M9680" s="6">
        <f t="shared" si="1058"/>
        <v>0</v>
      </c>
      <c r="N9680" s="6">
        <f t="shared" si="1059"/>
        <v>0</v>
      </c>
      <c r="O9680" s="6">
        <f t="shared" si="1060"/>
        <v>0</v>
      </c>
      <c r="Q9680">
        <f>_xlfn.XLOOKUP(C9680&amp;G9680&amp;H9680,covid!$E$2:$E$2184,covid!$D$2:$D$2184,0,0,1)</f>
        <v>0</v>
      </c>
    </row>
    <row r="9681" spans="1:17" x14ac:dyDescent="0.3">
      <c r="A9681">
        <f>_xlfn.XLOOKUP(C9681,kamus!$B$2:$B$87,kamus!$A$2:$A$87,0,0,1)</f>
        <v>23</v>
      </c>
      <c r="B9681" t="str">
        <f>_xlfn.XLOOKUP(C9681,kamus!$B$2:$B$87,kamus!$D$2:$D$87,"dihapus",0,1)</f>
        <v>Godean 2</v>
      </c>
      <c r="C9681" t="s">
        <v>248</v>
      </c>
      <c r="D9681">
        <f>_xlfn.XLOOKUP(C9681,kamus!$B$2:$B$87,kamus!$J$2:$J$87,"dihapus",0,1)</f>
        <v>1</v>
      </c>
      <c r="E9681">
        <f t="shared" si="1061"/>
        <v>1</v>
      </c>
      <c r="F9681" s="14">
        <v>45748</v>
      </c>
      <c r="G9681" s="1">
        <f t="shared" si="1062"/>
        <v>4</v>
      </c>
      <c r="H9681" s="1">
        <f t="shared" si="1063"/>
        <v>2025</v>
      </c>
      <c r="I9681">
        <v>1</v>
      </c>
      <c r="J9681">
        <v>5</v>
      </c>
      <c r="K9681">
        <f t="shared" si="1057"/>
        <v>6</v>
      </c>
      <c r="L9681">
        <v>17324</v>
      </c>
      <c r="M9681" s="6">
        <f t="shared" si="1058"/>
        <v>5.7723389517432464</v>
      </c>
      <c r="N9681" s="6">
        <f t="shared" si="1059"/>
        <v>28.861694758716233</v>
      </c>
      <c r="O9681" s="6">
        <f t="shared" si="1060"/>
        <v>34.634033710459477</v>
      </c>
      <c r="Q9681">
        <f>_xlfn.XLOOKUP(C9681&amp;G9681&amp;H9681,covid!$E$2:$E$2184,covid!$D$2:$D$2184,0,0,1)</f>
        <v>0</v>
      </c>
    </row>
    <row r="9682" spans="1:17" x14ac:dyDescent="0.3">
      <c r="A9682">
        <f>_xlfn.XLOOKUP(C9682,kamus!$B$2:$B$87,kamus!$A$2:$A$87,0,0,1)</f>
        <v>22</v>
      </c>
      <c r="B9682" t="str">
        <f>_xlfn.XLOOKUP(C9682,kamus!$B$2:$B$87,kamus!$D$2:$D$87,"dihapus",0,1)</f>
        <v>Godean 2</v>
      </c>
      <c r="C9682" t="s">
        <v>249</v>
      </c>
      <c r="D9682">
        <f>_xlfn.XLOOKUP(C9682,kamus!$B$2:$B$87,kamus!$J$2:$J$87,"dihapus",0,1)</f>
        <v>1</v>
      </c>
      <c r="E9682">
        <f t="shared" si="1061"/>
        <v>1</v>
      </c>
      <c r="F9682" s="14">
        <v>45748</v>
      </c>
      <c r="G9682" s="1">
        <f t="shared" si="1062"/>
        <v>4</v>
      </c>
      <c r="H9682" s="1">
        <f t="shared" si="1063"/>
        <v>2025</v>
      </c>
      <c r="I9682">
        <v>0</v>
      </c>
      <c r="J9682">
        <v>1</v>
      </c>
      <c r="K9682">
        <f t="shared" si="1057"/>
        <v>1</v>
      </c>
      <c r="L9682">
        <v>12298</v>
      </c>
      <c r="M9682" s="6">
        <f t="shared" si="1058"/>
        <v>0</v>
      </c>
      <c r="N9682" s="6">
        <f t="shared" si="1059"/>
        <v>8.1314034802406905</v>
      </c>
      <c r="O9682" s="6">
        <f t="shared" si="1060"/>
        <v>8.1314034802406905</v>
      </c>
      <c r="Q9682">
        <f>_xlfn.XLOOKUP(C9682&amp;G9682&amp;H9682,covid!$E$2:$E$2184,covid!$D$2:$D$2184,0,0,1)</f>
        <v>0</v>
      </c>
    </row>
    <row r="9683" spans="1:17" x14ac:dyDescent="0.3">
      <c r="A9683">
        <f>_xlfn.XLOOKUP(C9683,kamus!$B$2:$B$87,kamus!$A$2:$A$87,0,0,1)</f>
        <v>24</v>
      </c>
      <c r="B9683" t="str">
        <f>_xlfn.XLOOKUP(C9683,kamus!$B$2:$B$87,kamus!$D$2:$D$87,"dihapus",0,1)</f>
        <v>Godean 2</v>
      </c>
      <c r="C9683" t="s">
        <v>253</v>
      </c>
      <c r="D9683">
        <f>_xlfn.XLOOKUP(C9683,kamus!$B$2:$B$87,kamus!$J$2:$J$87,"dihapus",0,1)</f>
        <v>0</v>
      </c>
      <c r="E9683">
        <f t="shared" si="1061"/>
        <v>0</v>
      </c>
      <c r="F9683" s="14">
        <v>45748</v>
      </c>
      <c r="G9683" s="1">
        <f t="shared" si="1062"/>
        <v>4</v>
      </c>
      <c r="H9683" s="1">
        <f t="shared" si="1063"/>
        <v>2025</v>
      </c>
      <c r="I9683">
        <v>3</v>
      </c>
      <c r="J9683">
        <v>0</v>
      </c>
      <c r="K9683">
        <f t="shared" si="1057"/>
        <v>3</v>
      </c>
      <c r="L9683">
        <v>7040</v>
      </c>
      <c r="M9683" s="6">
        <f t="shared" si="1058"/>
        <v>42.61363636363636</v>
      </c>
      <c r="N9683" s="6">
        <f t="shared" si="1059"/>
        <v>0</v>
      </c>
      <c r="O9683" s="6">
        <f t="shared" si="1060"/>
        <v>42.61363636363636</v>
      </c>
      <c r="Q9683">
        <f>_xlfn.XLOOKUP(C9683&amp;G9683&amp;H9683,covid!$E$2:$E$2184,covid!$D$2:$D$2184,0,0,1)</f>
        <v>0</v>
      </c>
    </row>
    <row r="9684" spans="1:17" x14ac:dyDescent="0.3">
      <c r="A9684">
        <f>_xlfn.XLOOKUP(C9684,kamus!$B$2:$B$87,kamus!$A$2:$A$87,0,0,1)</f>
        <v>27</v>
      </c>
      <c r="B9684" t="str">
        <f>_xlfn.XLOOKUP(C9684,kamus!$B$2:$B$87,kamus!$D$2:$D$87,"dihapus",0,1)</f>
        <v>Kalasan</v>
      </c>
      <c r="C9684" t="s">
        <v>235</v>
      </c>
      <c r="D9684">
        <f>_xlfn.XLOOKUP(C9684,kamus!$B$2:$B$87,kamus!$J$2:$J$87,"dihapus",0,1)</f>
        <v>1</v>
      </c>
      <c r="E9684">
        <f t="shared" si="1061"/>
        <v>1</v>
      </c>
      <c r="F9684" s="14">
        <v>45748</v>
      </c>
      <c r="G9684" s="1">
        <f t="shared" si="1062"/>
        <v>4</v>
      </c>
      <c r="H9684" s="1">
        <f t="shared" si="1063"/>
        <v>2025</v>
      </c>
      <c r="I9684">
        <v>0</v>
      </c>
      <c r="J9684">
        <v>4</v>
      </c>
      <c r="K9684">
        <f t="shared" si="1057"/>
        <v>4</v>
      </c>
      <c r="L9684">
        <v>38083</v>
      </c>
      <c r="M9684" s="6">
        <f t="shared" si="1058"/>
        <v>0</v>
      </c>
      <c r="N9684" s="6">
        <f t="shared" si="1059"/>
        <v>10.50337420896463</v>
      </c>
      <c r="O9684" s="6">
        <f t="shared" si="1060"/>
        <v>10.50337420896463</v>
      </c>
      <c r="Q9684">
        <f>_xlfn.XLOOKUP(C9684&amp;G9684&amp;H9684,covid!$E$2:$E$2184,covid!$D$2:$D$2184,0,0,1)</f>
        <v>0</v>
      </c>
    </row>
    <row r="9685" spans="1:17" x14ac:dyDescent="0.3">
      <c r="A9685">
        <f>_xlfn.XLOOKUP(C9685,kamus!$B$2:$B$87,kamus!$A$2:$A$87,0,0,1)</f>
        <v>28</v>
      </c>
      <c r="B9685" t="str">
        <f>_xlfn.XLOOKUP(C9685,kamus!$B$2:$B$87,kamus!$D$2:$D$87,"dihapus",0,1)</f>
        <v>Kalasan</v>
      </c>
      <c r="C9685" t="s">
        <v>239</v>
      </c>
      <c r="D9685">
        <f>_xlfn.XLOOKUP(C9685,kamus!$B$2:$B$87,kamus!$J$2:$J$87,"dihapus",0,1)</f>
        <v>0</v>
      </c>
      <c r="E9685">
        <f t="shared" si="1061"/>
        <v>0</v>
      </c>
      <c r="F9685" s="14">
        <v>45748</v>
      </c>
      <c r="G9685" s="1">
        <f t="shared" si="1062"/>
        <v>4</v>
      </c>
      <c r="H9685" s="1">
        <f t="shared" si="1063"/>
        <v>2025</v>
      </c>
      <c r="I9685">
        <v>0</v>
      </c>
      <c r="J9685">
        <v>6</v>
      </c>
      <c r="K9685">
        <f t="shared" si="1057"/>
        <v>6</v>
      </c>
      <c r="L9685">
        <v>13653</v>
      </c>
      <c r="M9685" s="6">
        <f t="shared" si="1058"/>
        <v>0</v>
      </c>
      <c r="N9685" s="6">
        <f t="shared" si="1059"/>
        <v>43.946385409800044</v>
      </c>
      <c r="O9685" s="6">
        <f t="shared" si="1060"/>
        <v>43.946385409800044</v>
      </c>
      <c r="Q9685">
        <f>_xlfn.XLOOKUP(C9685&amp;G9685&amp;H9685,covid!$E$2:$E$2184,covid!$D$2:$D$2184,0,0,1)</f>
        <v>0</v>
      </c>
    </row>
    <row r="9686" spans="1:17" x14ac:dyDescent="0.3">
      <c r="A9686">
        <f>_xlfn.XLOOKUP(C9686,kamus!$B$2:$B$87,kamus!$A$2:$A$87,0,0,1)</f>
        <v>25</v>
      </c>
      <c r="B9686" t="str">
        <f>_xlfn.XLOOKUP(C9686,kamus!$B$2:$B$87,kamus!$D$2:$D$87,"dihapus",0,1)</f>
        <v>Kalasan</v>
      </c>
      <c r="C9686" t="s">
        <v>265</v>
      </c>
      <c r="D9686">
        <f>_xlfn.XLOOKUP(C9686,kamus!$B$2:$B$87,kamus!$J$2:$J$87,"dihapus",0,1)</f>
        <v>1</v>
      </c>
      <c r="E9686">
        <f t="shared" si="1061"/>
        <v>1</v>
      </c>
      <c r="F9686" s="14">
        <v>45748</v>
      </c>
      <c r="G9686" s="1">
        <f t="shared" si="1062"/>
        <v>4</v>
      </c>
      <c r="H9686" s="1">
        <f t="shared" si="1063"/>
        <v>2025</v>
      </c>
      <c r="I9686">
        <v>0</v>
      </c>
      <c r="J9686">
        <v>4</v>
      </c>
      <c r="K9686">
        <f t="shared" si="1057"/>
        <v>4</v>
      </c>
      <c r="L9686">
        <v>17055</v>
      </c>
      <c r="M9686" s="6">
        <f t="shared" si="1058"/>
        <v>0</v>
      </c>
      <c r="N9686" s="6">
        <f t="shared" si="1059"/>
        <v>23.453532688361186</v>
      </c>
      <c r="O9686" s="6">
        <f t="shared" si="1060"/>
        <v>23.453532688361186</v>
      </c>
      <c r="Q9686">
        <f>_xlfn.XLOOKUP(C9686&amp;G9686&amp;H9686,covid!$E$2:$E$2184,covid!$D$2:$D$2184,0,0,1)</f>
        <v>0</v>
      </c>
    </row>
    <row r="9687" spans="1:17" x14ac:dyDescent="0.3">
      <c r="A9687">
        <f>_xlfn.XLOOKUP(C9687,kamus!$B$2:$B$87,kamus!$A$2:$A$87,0,0,1)</f>
        <v>26</v>
      </c>
      <c r="B9687" t="str">
        <f>_xlfn.XLOOKUP(C9687,kamus!$B$2:$B$87,kamus!$D$2:$D$87,"dihapus",0,1)</f>
        <v>Kalasan</v>
      </c>
      <c r="C9687" t="s">
        <v>269</v>
      </c>
      <c r="D9687">
        <f>_xlfn.XLOOKUP(C9687,kamus!$B$2:$B$87,kamus!$J$2:$J$87,"dihapus",0,1)</f>
        <v>1</v>
      </c>
      <c r="E9687">
        <f t="shared" si="1061"/>
        <v>1</v>
      </c>
      <c r="F9687" s="14">
        <v>45748</v>
      </c>
      <c r="G9687" s="1">
        <f t="shared" si="1062"/>
        <v>4</v>
      </c>
      <c r="H9687" s="1">
        <f t="shared" si="1063"/>
        <v>2025</v>
      </c>
      <c r="I9687">
        <v>0</v>
      </c>
      <c r="J9687">
        <v>3</v>
      </c>
      <c r="K9687">
        <f t="shared" si="1057"/>
        <v>3</v>
      </c>
      <c r="L9687">
        <v>18465</v>
      </c>
      <c r="M9687" s="6">
        <f t="shared" si="1058"/>
        <v>0</v>
      </c>
      <c r="N9687" s="6">
        <f t="shared" si="1059"/>
        <v>16.246953696181965</v>
      </c>
      <c r="O9687" s="6">
        <f t="shared" si="1060"/>
        <v>16.246953696181965</v>
      </c>
      <c r="Q9687">
        <f>_xlfn.XLOOKUP(C9687&amp;G9687&amp;H9687,covid!$E$2:$E$2184,covid!$D$2:$D$2184,0,0,1)</f>
        <v>0</v>
      </c>
    </row>
    <row r="9688" spans="1:17" x14ac:dyDescent="0.3">
      <c r="A9688">
        <f>_xlfn.XLOOKUP(C9688,kamus!$B$2:$B$87,kamus!$A$2:$A$87,0,0,1)</f>
        <v>33</v>
      </c>
      <c r="B9688" t="str">
        <f>_xlfn.XLOOKUP(C9688,kamus!$B$2:$B$87,kamus!$D$2:$D$87,"dihapus",0,1)</f>
        <v>Minggir</v>
      </c>
      <c r="C9688" t="s">
        <v>241</v>
      </c>
      <c r="D9688">
        <f>_xlfn.XLOOKUP(C9688,kamus!$B$2:$B$87,kamus!$J$2:$J$87,"dihapus",0,1)</f>
        <v>0</v>
      </c>
      <c r="E9688">
        <f t="shared" si="1061"/>
        <v>0</v>
      </c>
      <c r="F9688" s="14">
        <v>45748</v>
      </c>
      <c r="G9688" s="1">
        <f t="shared" si="1062"/>
        <v>4</v>
      </c>
      <c r="H9688" s="1">
        <f t="shared" si="1063"/>
        <v>2025</v>
      </c>
      <c r="I9688">
        <v>1</v>
      </c>
      <c r="J9688">
        <v>2</v>
      </c>
      <c r="K9688">
        <f t="shared" si="1057"/>
        <v>3</v>
      </c>
      <c r="L9688">
        <v>8245</v>
      </c>
      <c r="M9688" s="6">
        <f t="shared" si="1058"/>
        <v>12.12856276531231</v>
      </c>
      <c r="N9688" s="6">
        <f t="shared" si="1059"/>
        <v>24.25712553062462</v>
      </c>
      <c r="O9688" s="6">
        <f t="shared" si="1060"/>
        <v>36.38568829593693</v>
      </c>
      <c r="Q9688">
        <f>_xlfn.XLOOKUP(C9688&amp;G9688&amp;H9688,covid!$E$2:$E$2184,covid!$D$2:$D$2184,0,0,1)</f>
        <v>0</v>
      </c>
    </row>
    <row r="9689" spans="1:17" x14ac:dyDescent="0.3">
      <c r="A9689">
        <f>_xlfn.XLOOKUP(C9689,kamus!$B$2:$B$87,kamus!$A$2:$A$87,0,0,1)</f>
        <v>31</v>
      </c>
      <c r="B9689" t="str">
        <f>_xlfn.XLOOKUP(C9689,kamus!$B$2:$B$87,kamus!$D$2:$D$87,"dihapus",0,1)</f>
        <v>Minggir</v>
      </c>
      <c r="C9689" t="s">
        <v>242</v>
      </c>
      <c r="D9689">
        <f>_xlfn.XLOOKUP(C9689,kamus!$B$2:$B$87,kamus!$J$2:$J$87,"dihapus",0,1)</f>
        <v>0</v>
      </c>
      <c r="E9689">
        <f t="shared" si="1061"/>
        <v>0</v>
      </c>
      <c r="F9689" s="14">
        <v>45748</v>
      </c>
      <c r="G9689" s="1">
        <f t="shared" si="1062"/>
        <v>4</v>
      </c>
      <c r="H9689" s="1">
        <f t="shared" si="1063"/>
        <v>2025</v>
      </c>
      <c r="I9689">
        <v>0</v>
      </c>
      <c r="J9689">
        <v>0</v>
      </c>
      <c r="K9689">
        <f t="shared" si="1057"/>
        <v>0</v>
      </c>
      <c r="L9689">
        <v>3613</v>
      </c>
      <c r="M9689" s="6">
        <f t="shared" si="1058"/>
        <v>0</v>
      </c>
      <c r="N9689" s="6">
        <f t="shared" si="1059"/>
        <v>0</v>
      </c>
      <c r="O9689" s="6">
        <f t="shared" si="1060"/>
        <v>0</v>
      </c>
      <c r="Q9689">
        <f>_xlfn.XLOOKUP(C9689&amp;G9689&amp;H9689,covid!$E$2:$E$2184,covid!$D$2:$D$2184,0,0,1)</f>
        <v>0</v>
      </c>
    </row>
    <row r="9690" spans="1:17" x14ac:dyDescent="0.3">
      <c r="A9690">
        <f>_xlfn.XLOOKUP(C9690,kamus!$B$2:$B$87,kamus!$A$2:$A$87,0,0,1)</f>
        <v>32</v>
      </c>
      <c r="B9690" t="str">
        <f>_xlfn.XLOOKUP(C9690,kamus!$B$2:$B$87,kamus!$D$2:$D$87,"dihapus",0,1)</f>
        <v>Minggir</v>
      </c>
      <c r="C9690" t="s">
        <v>243</v>
      </c>
      <c r="D9690">
        <f>_xlfn.XLOOKUP(C9690,kamus!$B$2:$B$87,kamus!$J$2:$J$87,"dihapus",0,1)</f>
        <v>0</v>
      </c>
      <c r="E9690">
        <f t="shared" si="1061"/>
        <v>0</v>
      </c>
      <c r="F9690" s="14">
        <v>45748</v>
      </c>
      <c r="G9690" s="1">
        <f t="shared" si="1062"/>
        <v>4</v>
      </c>
      <c r="H9690" s="1">
        <f t="shared" si="1063"/>
        <v>2025</v>
      </c>
      <c r="I9690">
        <v>2</v>
      </c>
      <c r="J9690">
        <v>0</v>
      </c>
      <c r="K9690">
        <f t="shared" si="1057"/>
        <v>2</v>
      </c>
      <c r="L9690">
        <v>6986</v>
      </c>
      <c r="M9690" s="6">
        <f t="shared" si="1058"/>
        <v>28.628685943315201</v>
      </c>
      <c r="N9690" s="6">
        <f t="shared" si="1059"/>
        <v>0</v>
      </c>
      <c r="O9690" s="6">
        <f t="shared" si="1060"/>
        <v>28.628685943315201</v>
      </c>
      <c r="Q9690">
        <f>_xlfn.XLOOKUP(C9690&amp;G9690&amp;H9690,covid!$E$2:$E$2184,covid!$D$2:$D$2184,0,0,1)</f>
        <v>0</v>
      </c>
    </row>
    <row r="9691" spans="1:17" x14ac:dyDescent="0.3">
      <c r="A9691">
        <f>_xlfn.XLOOKUP(C9691,kamus!$B$2:$B$87,kamus!$A$2:$A$87,0,0,1)</f>
        <v>30</v>
      </c>
      <c r="B9691" t="str">
        <f>_xlfn.XLOOKUP(C9691,kamus!$B$2:$B$87,kamus!$D$2:$D$87,"dihapus",0,1)</f>
        <v>Minggir</v>
      </c>
      <c r="C9691" t="s">
        <v>244</v>
      </c>
      <c r="D9691">
        <f>_xlfn.XLOOKUP(C9691,kamus!$B$2:$B$87,kamus!$J$2:$J$87,"dihapus",0,1)</f>
        <v>0</v>
      </c>
      <c r="E9691">
        <f t="shared" si="1061"/>
        <v>0</v>
      </c>
      <c r="F9691" s="14">
        <v>45748</v>
      </c>
      <c r="G9691" s="1">
        <f t="shared" si="1062"/>
        <v>4</v>
      </c>
      <c r="H9691" s="1">
        <f t="shared" si="1063"/>
        <v>2025</v>
      </c>
      <c r="I9691">
        <v>0</v>
      </c>
      <c r="J9691">
        <v>1</v>
      </c>
      <c r="K9691">
        <f t="shared" si="1057"/>
        <v>1</v>
      </c>
      <c r="L9691">
        <v>8719</v>
      </c>
      <c r="M9691" s="6">
        <f t="shared" si="1058"/>
        <v>0</v>
      </c>
      <c r="N9691" s="6">
        <f t="shared" si="1059"/>
        <v>11.469205184080744</v>
      </c>
      <c r="O9691" s="6">
        <f t="shared" si="1060"/>
        <v>11.469205184080744</v>
      </c>
      <c r="Q9691">
        <f>_xlfn.XLOOKUP(C9691&amp;G9691&amp;H9691,covid!$E$2:$E$2184,covid!$D$2:$D$2184,0,0,1)</f>
        <v>0</v>
      </c>
    </row>
    <row r="9692" spans="1:17" x14ac:dyDescent="0.3">
      <c r="A9692">
        <f>_xlfn.XLOOKUP(C9692,kamus!$B$2:$B$87,kamus!$A$2:$A$87,0,0,1)</f>
        <v>29</v>
      </c>
      <c r="B9692" t="str">
        <f>_xlfn.XLOOKUP(C9692,kamus!$B$2:$B$87,kamus!$D$2:$D$87,"dihapus",0,1)</f>
        <v>Minggir</v>
      </c>
      <c r="C9692" t="s">
        <v>245</v>
      </c>
      <c r="D9692">
        <f>_xlfn.XLOOKUP(C9692,kamus!$B$2:$B$87,kamus!$J$2:$J$87,"dihapus",0,1)</f>
        <v>0</v>
      </c>
      <c r="E9692">
        <f t="shared" si="1061"/>
        <v>0</v>
      </c>
      <c r="F9692" s="14">
        <v>45748</v>
      </c>
      <c r="G9692" s="1">
        <f t="shared" si="1062"/>
        <v>4</v>
      </c>
      <c r="H9692" s="1">
        <f t="shared" si="1063"/>
        <v>2025</v>
      </c>
      <c r="I9692">
        <v>0</v>
      </c>
      <c r="J9692">
        <v>0</v>
      </c>
      <c r="K9692">
        <f t="shared" si="1057"/>
        <v>0</v>
      </c>
      <c r="L9692">
        <v>5131</v>
      </c>
      <c r="M9692" s="6">
        <f t="shared" si="1058"/>
        <v>0</v>
      </c>
      <c r="N9692" s="6">
        <f t="shared" si="1059"/>
        <v>0</v>
      </c>
      <c r="O9692" s="6">
        <f t="shared" si="1060"/>
        <v>0</v>
      </c>
      <c r="Q9692">
        <f>_xlfn.XLOOKUP(C9692&amp;G9692&amp;H9692,covid!$E$2:$E$2184,covid!$D$2:$D$2184,0,0,1)</f>
        <v>0</v>
      </c>
    </row>
    <row r="9693" spans="1:17" x14ac:dyDescent="0.3">
      <c r="A9693">
        <f>_xlfn.XLOOKUP(C9693,kamus!$B$2:$B$87,kamus!$A$2:$A$87,0,0,1)</f>
        <v>35</v>
      </c>
      <c r="B9693" t="str">
        <f>_xlfn.XLOOKUP(C9693,kamus!$B$2:$B$87,kamus!$D$2:$D$87,"dihapus",0,1)</f>
        <v>Mlati 1</v>
      </c>
      <c r="C9693" t="s">
        <v>240</v>
      </c>
      <c r="D9693">
        <f>_xlfn.XLOOKUP(C9693,kamus!$B$2:$B$87,kamus!$J$2:$J$87,"dihapus",0,1)</f>
        <v>1</v>
      </c>
      <c r="E9693">
        <f t="shared" si="1061"/>
        <v>1</v>
      </c>
      <c r="F9693" s="14">
        <v>45748</v>
      </c>
      <c r="G9693" s="1">
        <f t="shared" si="1062"/>
        <v>4</v>
      </c>
      <c r="H9693" s="1">
        <f t="shared" si="1063"/>
        <v>2025</v>
      </c>
      <c r="I9693">
        <v>0</v>
      </c>
      <c r="J9693">
        <v>1</v>
      </c>
      <c r="K9693">
        <f t="shared" si="1057"/>
        <v>1</v>
      </c>
      <c r="L9693">
        <v>18761</v>
      </c>
      <c r="M9693" s="6">
        <f t="shared" si="1058"/>
        <v>0</v>
      </c>
      <c r="N9693" s="6">
        <f t="shared" si="1059"/>
        <v>5.3302062789829971</v>
      </c>
      <c r="O9693" s="6">
        <f t="shared" si="1060"/>
        <v>5.3302062789829971</v>
      </c>
      <c r="Q9693">
        <f>_xlfn.XLOOKUP(C9693&amp;G9693&amp;H9693,covid!$E$2:$E$2184,covid!$D$2:$D$2184,0,0,1)</f>
        <v>0</v>
      </c>
    </row>
    <row r="9694" spans="1:17" x14ac:dyDescent="0.3">
      <c r="A9694">
        <f>_xlfn.XLOOKUP(C9694,kamus!$B$2:$B$87,kamus!$A$2:$A$87,0,0,1)</f>
        <v>34</v>
      </c>
      <c r="B9694" t="str">
        <f>_xlfn.XLOOKUP(C9694,kamus!$B$2:$B$87,kamus!$D$2:$D$87,"dihapus",0,1)</f>
        <v>Mlati 1</v>
      </c>
      <c r="C9694" t="s">
        <v>254</v>
      </c>
      <c r="D9694">
        <f>_xlfn.XLOOKUP(C9694,kamus!$B$2:$B$87,kamus!$J$2:$J$87,"dihapus",0,1)</f>
        <v>1</v>
      </c>
      <c r="E9694">
        <f t="shared" si="1061"/>
        <v>1</v>
      </c>
      <c r="F9694" s="14">
        <v>45748</v>
      </c>
      <c r="G9694" s="1">
        <f t="shared" si="1062"/>
        <v>4</v>
      </c>
      <c r="H9694" s="1">
        <f t="shared" si="1063"/>
        <v>2025</v>
      </c>
      <c r="I9694">
        <v>3</v>
      </c>
      <c r="J9694">
        <v>0</v>
      </c>
      <c r="K9694">
        <f t="shared" si="1057"/>
        <v>3</v>
      </c>
      <c r="L9694">
        <v>35111</v>
      </c>
      <c r="M9694" s="6">
        <f t="shared" si="1058"/>
        <v>8.5443308364899888</v>
      </c>
      <c r="N9694" s="6">
        <f t="shared" si="1059"/>
        <v>0</v>
      </c>
      <c r="O9694" s="6">
        <f t="shared" si="1060"/>
        <v>8.5443308364899888</v>
      </c>
      <c r="Q9694">
        <f>_xlfn.XLOOKUP(C9694&amp;G9694&amp;H9694,covid!$E$2:$E$2184,covid!$D$2:$D$2184,0,0,1)</f>
        <v>0</v>
      </c>
    </row>
    <row r="9695" spans="1:17" x14ac:dyDescent="0.3">
      <c r="A9695">
        <f>_xlfn.XLOOKUP(C9695,kamus!$B$2:$B$87,kamus!$A$2:$A$87,0,0,1)</f>
        <v>38</v>
      </c>
      <c r="B9695" t="str">
        <f>_xlfn.XLOOKUP(C9695,kamus!$B$2:$B$87,kamus!$D$2:$D$87,"dihapus",0,1)</f>
        <v>Mlati 2</v>
      </c>
      <c r="C9695" t="s">
        <v>258</v>
      </c>
      <c r="D9695">
        <f>_xlfn.XLOOKUP(C9695,kamus!$B$2:$B$87,kamus!$J$2:$J$87,"dihapus",0,1)</f>
        <v>0</v>
      </c>
      <c r="E9695">
        <f t="shared" si="1061"/>
        <v>0</v>
      </c>
      <c r="F9695" s="14">
        <v>45748</v>
      </c>
      <c r="G9695" s="1">
        <f t="shared" si="1062"/>
        <v>4</v>
      </c>
      <c r="H9695" s="1">
        <f t="shared" si="1063"/>
        <v>2025</v>
      </c>
      <c r="I9695">
        <v>1</v>
      </c>
      <c r="J9695">
        <v>1</v>
      </c>
      <c r="K9695">
        <f t="shared" si="1057"/>
        <v>2</v>
      </c>
      <c r="L9695">
        <v>16543</v>
      </c>
      <c r="M9695" s="6">
        <f t="shared" si="1058"/>
        <v>6.044852807834129</v>
      </c>
      <c r="N9695" s="6">
        <f t="shared" si="1059"/>
        <v>6.044852807834129</v>
      </c>
      <c r="O9695" s="6">
        <f t="shared" si="1060"/>
        <v>12.089705615668258</v>
      </c>
      <c r="Q9695">
        <f>_xlfn.XLOOKUP(C9695&amp;G9695&amp;H9695,covid!$E$2:$E$2184,covid!$D$2:$D$2184,0,0,1)</f>
        <v>0</v>
      </c>
    </row>
    <row r="9696" spans="1:17" x14ac:dyDescent="0.3">
      <c r="A9696">
        <f>_xlfn.XLOOKUP(C9696,kamus!$B$2:$B$87,kamus!$A$2:$A$87,0,0,1)</f>
        <v>36</v>
      </c>
      <c r="B9696" t="str">
        <f>_xlfn.XLOOKUP(C9696,kamus!$B$2:$B$87,kamus!$D$2:$D$87,"dihapus",0,1)</f>
        <v>Mlati 2</v>
      </c>
      <c r="C9696" t="s">
        <v>268</v>
      </c>
      <c r="D9696">
        <f>_xlfn.XLOOKUP(C9696,kamus!$B$2:$B$87,kamus!$J$2:$J$87,"dihapus",0,1)</f>
        <v>1</v>
      </c>
      <c r="E9696">
        <f t="shared" si="1061"/>
        <v>1</v>
      </c>
      <c r="F9696" s="14">
        <v>45748</v>
      </c>
      <c r="G9696" s="1">
        <f t="shared" si="1062"/>
        <v>4</v>
      </c>
      <c r="H9696" s="1">
        <f t="shared" si="1063"/>
        <v>2025</v>
      </c>
      <c r="I9696">
        <v>0</v>
      </c>
      <c r="J9696">
        <v>0</v>
      </c>
      <c r="K9696">
        <f t="shared" si="1057"/>
        <v>0</v>
      </c>
      <c r="L9696">
        <v>11450</v>
      </c>
      <c r="M9696" s="6">
        <f t="shared" si="1058"/>
        <v>0</v>
      </c>
      <c r="N9696" s="6">
        <f t="shared" si="1059"/>
        <v>0</v>
      </c>
      <c r="O9696" s="6">
        <f t="shared" si="1060"/>
        <v>0</v>
      </c>
      <c r="Q9696">
        <f>_xlfn.XLOOKUP(C9696&amp;G9696&amp;H9696,covid!$E$2:$E$2184,covid!$D$2:$D$2184,0,0,1)</f>
        <v>0</v>
      </c>
    </row>
    <row r="9697" spans="1:17" x14ac:dyDescent="0.3">
      <c r="A9697">
        <f>_xlfn.XLOOKUP(C9697,kamus!$B$2:$B$87,kamus!$A$2:$A$87,0,0,1)</f>
        <v>37</v>
      </c>
      <c r="B9697" t="str">
        <f>_xlfn.XLOOKUP(C9697,kamus!$B$2:$B$87,kamus!$D$2:$D$87,"dihapus",0,1)</f>
        <v>Mlati 2</v>
      </c>
      <c r="C9697" t="s">
        <v>270</v>
      </c>
      <c r="D9697">
        <f>_xlfn.XLOOKUP(C9697,kamus!$B$2:$B$87,kamus!$J$2:$J$87,"dihapus",0,1)</f>
        <v>1</v>
      </c>
      <c r="E9697">
        <f t="shared" si="1061"/>
        <v>1</v>
      </c>
      <c r="F9697" s="14">
        <v>45748</v>
      </c>
      <c r="G9697" s="1">
        <f t="shared" si="1062"/>
        <v>4</v>
      </c>
      <c r="H9697" s="1">
        <f t="shared" si="1063"/>
        <v>2025</v>
      </c>
      <c r="I9697">
        <v>0</v>
      </c>
      <c r="J9697">
        <v>2</v>
      </c>
      <c r="K9697">
        <f t="shared" si="1057"/>
        <v>2</v>
      </c>
      <c r="L9697">
        <v>13603</v>
      </c>
      <c r="M9697" s="6">
        <f t="shared" si="1058"/>
        <v>0</v>
      </c>
      <c r="N9697" s="6">
        <f t="shared" si="1059"/>
        <v>14.702639123722708</v>
      </c>
      <c r="O9697" s="6">
        <f t="shared" si="1060"/>
        <v>14.702639123722708</v>
      </c>
      <c r="Q9697">
        <f>_xlfn.XLOOKUP(C9697&amp;G9697&amp;H9697,covid!$E$2:$E$2184,covid!$D$2:$D$2184,0,0,1)</f>
        <v>0</v>
      </c>
    </row>
    <row r="9698" spans="1:17" x14ac:dyDescent="0.3">
      <c r="A9698">
        <f>_xlfn.XLOOKUP(C9698,kamus!$B$2:$B$87,kamus!$A$2:$A$87,0,0,1)</f>
        <v>39</v>
      </c>
      <c r="B9698" t="str">
        <f>_xlfn.XLOOKUP(C9698,kamus!$B$2:$B$87,kamus!$D$2:$D$87,"dihapus",0,1)</f>
        <v>Moyudan</v>
      </c>
      <c r="C9698" t="s">
        <v>259</v>
      </c>
      <c r="D9698">
        <f>_xlfn.XLOOKUP(C9698,kamus!$B$2:$B$87,kamus!$J$2:$J$87,"dihapus",0,1)</f>
        <v>0</v>
      </c>
      <c r="E9698">
        <f t="shared" si="1061"/>
        <v>0</v>
      </c>
      <c r="F9698" s="14">
        <v>45748</v>
      </c>
      <c r="G9698" s="1">
        <f t="shared" si="1062"/>
        <v>4</v>
      </c>
      <c r="H9698" s="1">
        <f t="shared" si="1063"/>
        <v>2025</v>
      </c>
      <c r="I9698">
        <v>1</v>
      </c>
      <c r="J9698">
        <v>0</v>
      </c>
      <c r="K9698">
        <f t="shared" si="1057"/>
        <v>1</v>
      </c>
      <c r="L9698">
        <v>11796</v>
      </c>
      <c r="M9698" s="6">
        <f t="shared" si="1058"/>
        <v>8.4774499830451013</v>
      </c>
      <c r="N9698" s="6">
        <f t="shared" si="1059"/>
        <v>0</v>
      </c>
      <c r="O9698" s="6">
        <f t="shared" si="1060"/>
        <v>8.4774499830451013</v>
      </c>
      <c r="Q9698">
        <f>_xlfn.XLOOKUP(C9698&amp;G9698&amp;H9698,covid!$E$2:$E$2184,covid!$D$2:$D$2184,0,0,1)</f>
        <v>0</v>
      </c>
    </row>
    <row r="9699" spans="1:17" x14ac:dyDescent="0.3">
      <c r="A9699">
        <f>_xlfn.XLOOKUP(C9699,kamus!$B$2:$B$87,kamus!$A$2:$A$87,0,0,1)</f>
        <v>42</v>
      </c>
      <c r="B9699" t="str">
        <f>_xlfn.XLOOKUP(C9699,kamus!$B$2:$B$87,kamus!$D$2:$D$87,"dihapus",0,1)</f>
        <v>Moyudan</v>
      </c>
      <c r="C9699" t="s">
        <v>260</v>
      </c>
      <c r="D9699">
        <f>_xlfn.XLOOKUP(C9699,kamus!$B$2:$B$87,kamus!$J$2:$J$87,"dihapus",0,1)</f>
        <v>0</v>
      </c>
      <c r="E9699">
        <f t="shared" si="1061"/>
        <v>0</v>
      </c>
      <c r="F9699" s="14">
        <v>45748</v>
      </c>
      <c r="G9699" s="1">
        <f t="shared" si="1062"/>
        <v>4</v>
      </c>
      <c r="H9699" s="1">
        <f t="shared" si="1063"/>
        <v>2025</v>
      </c>
      <c r="I9699">
        <v>2</v>
      </c>
      <c r="J9699">
        <v>0</v>
      </c>
      <c r="K9699">
        <f t="shared" si="1057"/>
        <v>2</v>
      </c>
      <c r="L9699">
        <v>7149</v>
      </c>
      <c r="M9699" s="6">
        <f t="shared" si="1058"/>
        <v>27.975940691005732</v>
      </c>
      <c r="N9699" s="6">
        <f t="shared" si="1059"/>
        <v>0</v>
      </c>
      <c r="O9699" s="6">
        <f t="shared" si="1060"/>
        <v>27.975940691005732</v>
      </c>
      <c r="Q9699">
        <f>_xlfn.XLOOKUP(C9699&amp;G9699&amp;H9699,covid!$E$2:$E$2184,covid!$D$2:$D$2184,0,0,1)</f>
        <v>0</v>
      </c>
    </row>
    <row r="9700" spans="1:17" x14ac:dyDescent="0.3">
      <c r="A9700">
        <f>_xlfn.XLOOKUP(C9700,kamus!$B$2:$B$87,kamus!$A$2:$A$87,0,0,1)</f>
        <v>41</v>
      </c>
      <c r="B9700" t="str">
        <f>_xlfn.XLOOKUP(C9700,kamus!$B$2:$B$87,kamus!$D$2:$D$87,"dihapus",0,1)</f>
        <v>Moyudan</v>
      </c>
      <c r="C9700" t="s">
        <v>262</v>
      </c>
      <c r="D9700">
        <f>_xlfn.XLOOKUP(C9700,kamus!$B$2:$B$87,kamus!$J$2:$J$87,"dihapus",0,1)</f>
        <v>0</v>
      </c>
      <c r="E9700">
        <f t="shared" si="1061"/>
        <v>0</v>
      </c>
      <c r="F9700" s="14">
        <v>45748</v>
      </c>
      <c r="G9700" s="1">
        <f t="shared" si="1062"/>
        <v>4</v>
      </c>
      <c r="H9700" s="1">
        <f t="shared" si="1063"/>
        <v>2025</v>
      </c>
      <c r="I9700">
        <v>1</v>
      </c>
      <c r="J9700">
        <v>0</v>
      </c>
      <c r="K9700">
        <f t="shared" si="1057"/>
        <v>1</v>
      </c>
      <c r="L9700">
        <v>6661</v>
      </c>
      <c r="M9700" s="6">
        <f t="shared" si="1058"/>
        <v>15.012760846719713</v>
      </c>
      <c r="N9700" s="6">
        <f t="shared" si="1059"/>
        <v>0</v>
      </c>
      <c r="O9700" s="6">
        <f t="shared" si="1060"/>
        <v>15.012760846719713</v>
      </c>
      <c r="Q9700">
        <f>_xlfn.XLOOKUP(C9700&amp;G9700&amp;H9700,covid!$E$2:$E$2184,covid!$D$2:$D$2184,0,0,1)</f>
        <v>0</v>
      </c>
    </row>
    <row r="9701" spans="1:17" x14ac:dyDescent="0.3">
      <c r="A9701">
        <f>_xlfn.XLOOKUP(C9701,kamus!$B$2:$B$87,kamus!$A$2:$A$87,0,0,1)</f>
        <v>40</v>
      </c>
      <c r="B9701" t="str">
        <f>_xlfn.XLOOKUP(C9701,kamus!$B$2:$B$87,kamus!$D$2:$D$87,"dihapus",0,1)</f>
        <v>Moyudan</v>
      </c>
      <c r="C9701" t="s">
        <v>264</v>
      </c>
      <c r="D9701">
        <f>_xlfn.XLOOKUP(C9701,kamus!$B$2:$B$87,kamus!$J$2:$J$87,"dihapus",0,1)</f>
        <v>0</v>
      </c>
      <c r="E9701">
        <f t="shared" si="1061"/>
        <v>0</v>
      </c>
      <c r="F9701" s="14">
        <v>45748</v>
      </c>
      <c r="G9701" s="1">
        <f t="shared" si="1062"/>
        <v>4</v>
      </c>
      <c r="H9701" s="1">
        <f t="shared" si="1063"/>
        <v>2025</v>
      </c>
      <c r="I9701">
        <v>0</v>
      </c>
      <c r="J9701">
        <v>1</v>
      </c>
      <c r="K9701">
        <f t="shared" si="1057"/>
        <v>1</v>
      </c>
      <c r="L9701">
        <v>8292</v>
      </c>
      <c r="M9701" s="6">
        <f t="shared" si="1058"/>
        <v>0</v>
      </c>
      <c r="N9701" s="6">
        <f t="shared" si="1059"/>
        <v>12.059816690786301</v>
      </c>
      <c r="O9701" s="6">
        <f t="shared" si="1060"/>
        <v>12.059816690786301</v>
      </c>
      <c r="Q9701">
        <f>_xlfn.XLOOKUP(C9701&amp;G9701&amp;H9701,covid!$E$2:$E$2184,covid!$D$2:$D$2184,0,0,1)</f>
        <v>0</v>
      </c>
    </row>
    <row r="9702" spans="1:17" x14ac:dyDescent="0.3">
      <c r="A9702">
        <f>_xlfn.XLOOKUP(C9702,kamus!$B$2:$B$87,kamus!$A$2:$A$87,0,0,1)</f>
        <v>43</v>
      </c>
      <c r="B9702" t="str">
        <f>_xlfn.XLOOKUP(C9702,kamus!$B$2:$B$87,kamus!$D$2:$D$87,"dihapus",0,1)</f>
        <v>Ngaglik 1</v>
      </c>
      <c r="C9702" t="s">
        <v>228</v>
      </c>
      <c r="D9702">
        <f>_xlfn.XLOOKUP(C9702,kamus!$B$2:$B$87,kamus!$J$2:$J$87,"dihapus",0,1)</f>
        <v>1</v>
      </c>
      <c r="E9702">
        <f t="shared" si="1061"/>
        <v>1</v>
      </c>
      <c r="F9702" s="14">
        <v>45748</v>
      </c>
      <c r="G9702" s="1">
        <f t="shared" si="1062"/>
        <v>4</v>
      </c>
      <c r="H9702" s="1">
        <f t="shared" si="1063"/>
        <v>2025</v>
      </c>
      <c r="I9702">
        <v>0</v>
      </c>
      <c r="J9702">
        <v>0</v>
      </c>
      <c r="K9702">
        <f t="shared" si="1057"/>
        <v>0</v>
      </c>
      <c r="L9702">
        <v>12621</v>
      </c>
      <c r="M9702" s="6">
        <f t="shared" si="1058"/>
        <v>0</v>
      </c>
      <c r="N9702" s="6">
        <f t="shared" si="1059"/>
        <v>0</v>
      </c>
      <c r="O9702" s="6">
        <f t="shared" si="1060"/>
        <v>0</v>
      </c>
      <c r="Q9702">
        <f>_xlfn.XLOOKUP(C9702&amp;G9702&amp;H9702,covid!$E$2:$E$2184,covid!$D$2:$D$2184,0,0,1)</f>
        <v>0</v>
      </c>
    </row>
    <row r="9703" spans="1:17" x14ac:dyDescent="0.3">
      <c r="A9703">
        <f>_xlfn.XLOOKUP(C9703,kamus!$B$2:$B$87,kamus!$A$2:$A$87,0,0,1)</f>
        <v>44</v>
      </c>
      <c r="B9703" t="str">
        <f>_xlfn.XLOOKUP(C9703,kamus!$B$2:$B$87,kamus!$D$2:$D$87,"dihapus",0,1)</f>
        <v>Ngaglik 1</v>
      </c>
      <c r="C9703" t="s">
        <v>237</v>
      </c>
      <c r="D9703">
        <f>_xlfn.XLOOKUP(C9703,kamus!$B$2:$B$87,kamus!$J$2:$J$87,"dihapus",0,1)</f>
        <v>1</v>
      </c>
      <c r="E9703">
        <f t="shared" si="1061"/>
        <v>1</v>
      </c>
      <c r="F9703" s="14">
        <v>45748</v>
      </c>
      <c r="G9703" s="1">
        <f t="shared" si="1062"/>
        <v>4</v>
      </c>
      <c r="H9703" s="1">
        <f t="shared" si="1063"/>
        <v>2025</v>
      </c>
      <c r="I9703">
        <v>2</v>
      </c>
      <c r="J9703">
        <v>0</v>
      </c>
      <c r="K9703">
        <f t="shared" si="1057"/>
        <v>2</v>
      </c>
      <c r="L9703">
        <v>21789</v>
      </c>
      <c r="M9703" s="6">
        <f t="shared" si="1058"/>
        <v>9.1789435036027349</v>
      </c>
      <c r="N9703" s="6">
        <f t="shared" si="1059"/>
        <v>0</v>
      </c>
      <c r="O9703" s="6">
        <f t="shared" si="1060"/>
        <v>9.1789435036027349</v>
      </c>
      <c r="Q9703">
        <f>_xlfn.XLOOKUP(C9703&amp;G9703&amp;H9703,covid!$E$2:$E$2184,covid!$D$2:$D$2184,0,0,1)</f>
        <v>0</v>
      </c>
    </row>
    <row r="9704" spans="1:17" x14ac:dyDescent="0.3">
      <c r="A9704">
        <f>_xlfn.XLOOKUP(C9704,kamus!$B$2:$B$87,kamus!$A$2:$A$87,0,0,1)</f>
        <v>45</v>
      </c>
      <c r="B9704" t="str">
        <f>_xlfn.XLOOKUP(C9704,kamus!$B$2:$B$87,kamus!$D$2:$D$87,"dihapus",0,1)</f>
        <v>Ngaglik 1</v>
      </c>
      <c r="C9704" t="s">
        <v>255</v>
      </c>
      <c r="D9704">
        <f>_xlfn.XLOOKUP(C9704,kamus!$B$2:$B$87,kamus!$J$2:$J$87,"dihapus",0,1)</f>
        <v>1</v>
      </c>
      <c r="E9704">
        <f t="shared" si="1061"/>
        <v>1</v>
      </c>
      <c r="F9704" s="14">
        <v>45748</v>
      </c>
      <c r="G9704" s="1">
        <f t="shared" si="1062"/>
        <v>4</v>
      </c>
      <c r="H9704" s="1">
        <f t="shared" si="1063"/>
        <v>2025</v>
      </c>
      <c r="I9704">
        <v>2</v>
      </c>
      <c r="J9704">
        <v>2</v>
      </c>
      <c r="K9704">
        <f t="shared" si="1057"/>
        <v>4</v>
      </c>
      <c r="L9704">
        <v>19662</v>
      </c>
      <c r="M9704" s="6">
        <f t="shared" si="1058"/>
        <v>10.171905197843556</v>
      </c>
      <c r="N9704" s="6">
        <f t="shared" si="1059"/>
        <v>10.171905197843556</v>
      </c>
      <c r="O9704" s="6">
        <f t="shared" si="1060"/>
        <v>20.343810395687111</v>
      </c>
      <c r="Q9704">
        <f>_xlfn.XLOOKUP(C9704&amp;G9704&amp;H9704,covid!$E$2:$E$2184,covid!$D$2:$D$2184,0,0,1)</f>
        <v>0</v>
      </c>
    </row>
    <row r="9705" spans="1:17" x14ac:dyDescent="0.3">
      <c r="A9705">
        <f>_xlfn.XLOOKUP(C9705,kamus!$B$2:$B$87,kamus!$A$2:$A$87,0,0,1)</f>
        <v>48</v>
      </c>
      <c r="B9705" t="str">
        <f>_xlfn.XLOOKUP(C9705,kamus!$B$2:$B$87,kamus!$D$2:$D$87,"dihapus",0,1)</f>
        <v>Ngaglik 2</v>
      </c>
      <c r="C9705" t="s">
        <v>208</v>
      </c>
      <c r="D9705">
        <f>_xlfn.XLOOKUP(C9705,kamus!$B$2:$B$87,kamus!$J$2:$J$87,"dihapus",0,1)</f>
        <v>1</v>
      </c>
      <c r="E9705">
        <f t="shared" si="1061"/>
        <v>1</v>
      </c>
      <c r="F9705" s="14">
        <v>45748</v>
      </c>
      <c r="G9705" s="1">
        <f t="shared" si="1062"/>
        <v>4</v>
      </c>
      <c r="H9705" s="1">
        <f t="shared" si="1063"/>
        <v>2025</v>
      </c>
      <c r="I9705">
        <v>0</v>
      </c>
      <c r="J9705">
        <v>0</v>
      </c>
      <c r="K9705">
        <f t="shared" si="1057"/>
        <v>0</v>
      </c>
      <c r="L9705">
        <v>10378</v>
      </c>
      <c r="M9705" s="6">
        <f t="shared" si="1058"/>
        <v>0</v>
      </c>
      <c r="N9705" s="6">
        <f t="shared" si="1059"/>
        <v>0</v>
      </c>
      <c r="O9705" s="6">
        <f t="shared" si="1060"/>
        <v>0</v>
      </c>
      <c r="Q9705">
        <f>_xlfn.XLOOKUP(C9705&amp;G9705&amp;H9705,covid!$E$2:$E$2184,covid!$D$2:$D$2184,0,0,1)</f>
        <v>0</v>
      </c>
    </row>
    <row r="9706" spans="1:17" x14ac:dyDescent="0.3">
      <c r="A9706">
        <f>_xlfn.XLOOKUP(C9706,kamus!$B$2:$B$87,kamus!$A$2:$A$87,0,0,1)</f>
        <v>47</v>
      </c>
      <c r="B9706" t="str">
        <f>_xlfn.XLOOKUP(C9706,kamus!$B$2:$B$87,kamus!$D$2:$D$87,"dihapus",0,1)</f>
        <v>Ngaglik 2</v>
      </c>
      <c r="C9706" t="s">
        <v>238</v>
      </c>
      <c r="D9706">
        <f>_xlfn.XLOOKUP(C9706,kamus!$B$2:$B$87,kamus!$J$2:$J$87,"dihapus",0,1)</f>
        <v>1</v>
      </c>
      <c r="E9706">
        <f t="shared" si="1061"/>
        <v>1</v>
      </c>
      <c r="F9706" s="14">
        <v>45748</v>
      </c>
      <c r="G9706" s="1">
        <f t="shared" si="1062"/>
        <v>4</v>
      </c>
      <c r="H9706" s="1">
        <f t="shared" si="1063"/>
        <v>2025</v>
      </c>
      <c r="I9706">
        <v>3</v>
      </c>
      <c r="J9706">
        <v>1</v>
      </c>
      <c r="K9706">
        <f t="shared" si="1057"/>
        <v>4</v>
      </c>
      <c r="L9706">
        <v>22219</v>
      </c>
      <c r="M9706" s="6">
        <f t="shared" si="1058"/>
        <v>13.501957783878661</v>
      </c>
      <c r="N9706" s="6">
        <f t="shared" si="1059"/>
        <v>4.5006525946262208</v>
      </c>
      <c r="O9706" s="6">
        <f t="shared" si="1060"/>
        <v>18.002610378504883</v>
      </c>
      <c r="Q9706">
        <f>_xlfn.XLOOKUP(C9706&amp;G9706&amp;H9706,covid!$E$2:$E$2184,covid!$D$2:$D$2184,0,0,1)</f>
        <v>0</v>
      </c>
    </row>
    <row r="9707" spans="1:17" x14ac:dyDescent="0.3">
      <c r="A9707">
        <f>_xlfn.XLOOKUP(C9707,kamus!$B$2:$B$87,kamus!$A$2:$A$87,0,0,1)</f>
        <v>46</v>
      </c>
      <c r="B9707" t="str">
        <f>_xlfn.XLOOKUP(C9707,kamus!$B$2:$B$87,kamus!$D$2:$D$87,"dihapus",0,1)</f>
        <v>Ngaglik 2</v>
      </c>
      <c r="C9707" t="s">
        <v>257</v>
      </c>
      <c r="D9707">
        <f>_xlfn.XLOOKUP(C9707,kamus!$B$2:$B$87,kamus!$J$2:$J$87,"dihapus",0,1)</f>
        <v>1</v>
      </c>
      <c r="E9707">
        <f t="shared" si="1061"/>
        <v>1</v>
      </c>
      <c r="F9707" s="14">
        <v>45748</v>
      </c>
      <c r="G9707" s="1">
        <f t="shared" si="1062"/>
        <v>4</v>
      </c>
      <c r="H9707" s="1">
        <f t="shared" si="1063"/>
        <v>2025</v>
      </c>
      <c r="I9707">
        <v>0</v>
      </c>
      <c r="J9707">
        <v>0</v>
      </c>
      <c r="K9707">
        <f t="shared" si="1057"/>
        <v>0</v>
      </c>
      <c r="L9707">
        <v>16798</v>
      </c>
      <c r="M9707" s="6">
        <f t="shared" si="1058"/>
        <v>0</v>
      </c>
      <c r="N9707" s="6">
        <f t="shared" si="1059"/>
        <v>0</v>
      </c>
      <c r="O9707" s="6">
        <f t="shared" si="1060"/>
        <v>0</v>
      </c>
      <c r="Q9707">
        <f>_xlfn.XLOOKUP(C9707&amp;G9707&amp;H9707,covid!$E$2:$E$2184,covid!$D$2:$D$2184,0,0,1)</f>
        <v>0</v>
      </c>
    </row>
    <row r="9708" spans="1:17" x14ac:dyDescent="0.3">
      <c r="A9708">
        <f>_xlfn.XLOOKUP(C9708,kamus!$B$2:$B$87,kamus!$A$2:$A$87,0,0,1)</f>
        <v>50</v>
      </c>
      <c r="B9708" t="str">
        <f>_xlfn.XLOOKUP(C9708,kamus!$B$2:$B$87,kamus!$D$2:$D$87,"dihapus",0,1)</f>
        <v>Ngemplak 1</v>
      </c>
      <c r="C9708" t="s">
        <v>202</v>
      </c>
      <c r="D9708">
        <f>_xlfn.XLOOKUP(C9708,kamus!$B$2:$B$87,kamus!$J$2:$J$87,"dihapus",0,1)</f>
        <v>0</v>
      </c>
      <c r="E9708">
        <f t="shared" si="1061"/>
        <v>0</v>
      </c>
      <c r="F9708" s="14">
        <v>45748</v>
      </c>
      <c r="G9708" s="1">
        <f t="shared" si="1062"/>
        <v>4</v>
      </c>
      <c r="H9708" s="1">
        <f t="shared" si="1063"/>
        <v>2025</v>
      </c>
      <c r="I9708">
        <v>0</v>
      </c>
      <c r="J9708">
        <v>3</v>
      </c>
      <c r="K9708">
        <f t="shared" si="1057"/>
        <v>3</v>
      </c>
      <c r="L9708">
        <v>7935</v>
      </c>
      <c r="M9708" s="6">
        <f t="shared" si="1058"/>
        <v>0</v>
      </c>
      <c r="N9708" s="6">
        <f t="shared" si="1059"/>
        <v>37.807183364839318</v>
      </c>
      <c r="O9708" s="6">
        <f t="shared" si="1060"/>
        <v>37.807183364839318</v>
      </c>
      <c r="Q9708">
        <f>_xlfn.XLOOKUP(C9708&amp;G9708&amp;H9708,covid!$E$2:$E$2184,covid!$D$2:$D$2184,0,0,1)</f>
        <v>0</v>
      </c>
    </row>
    <row r="9709" spans="1:17" x14ac:dyDescent="0.3">
      <c r="A9709">
        <f>_xlfn.XLOOKUP(C9709,kamus!$B$2:$B$87,kamus!$A$2:$A$87,0,0,1)</f>
        <v>51</v>
      </c>
      <c r="B9709" t="str">
        <f>_xlfn.XLOOKUP(C9709,kamus!$B$2:$B$87,kamus!$D$2:$D$87,"dihapus",0,1)</f>
        <v>Ngemplak 1</v>
      </c>
      <c r="C9709" t="s">
        <v>256</v>
      </c>
      <c r="D9709">
        <f>_xlfn.XLOOKUP(C9709,kamus!$B$2:$B$87,kamus!$J$2:$J$87,"dihapus",0,1)</f>
        <v>0</v>
      </c>
      <c r="E9709">
        <f t="shared" si="1061"/>
        <v>0</v>
      </c>
      <c r="F9709" s="14">
        <v>45748</v>
      </c>
      <c r="G9709" s="1">
        <f t="shared" si="1062"/>
        <v>4</v>
      </c>
      <c r="H9709" s="1">
        <f t="shared" si="1063"/>
        <v>2025</v>
      </c>
      <c r="I9709">
        <v>0</v>
      </c>
      <c r="J9709">
        <v>5</v>
      </c>
      <c r="K9709">
        <f t="shared" si="1057"/>
        <v>5</v>
      </c>
      <c r="L9709">
        <v>8154</v>
      </c>
      <c r="M9709" s="6">
        <f t="shared" si="1058"/>
        <v>0</v>
      </c>
      <c r="N9709" s="6">
        <f t="shared" si="1059"/>
        <v>61.319597743438806</v>
      </c>
      <c r="O9709" s="6">
        <f t="shared" si="1060"/>
        <v>61.319597743438806</v>
      </c>
      <c r="Q9709">
        <f>_xlfn.XLOOKUP(C9709&amp;G9709&amp;H9709,covid!$E$2:$E$2184,covid!$D$2:$D$2184,0,0,1)</f>
        <v>0</v>
      </c>
    </row>
    <row r="9710" spans="1:17" x14ac:dyDescent="0.3">
      <c r="A9710">
        <f>_xlfn.XLOOKUP(C9710,kamus!$B$2:$B$87,kamus!$A$2:$A$87,0,0,1)</f>
        <v>49</v>
      </c>
      <c r="B9710" t="str">
        <f>_xlfn.XLOOKUP(C9710,kamus!$B$2:$B$87,kamus!$D$2:$D$87,"dihapus",0,1)</f>
        <v>Ngemplak 1</v>
      </c>
      <c r="C9710" t="s">
        <v>276</v>
      </c>
      <c r="D9710">
        <f>_xlfn.XLOOKUP(C9710,kamus!$B$2:$B$87,kamus!$J$2:$J$87,"dihapus",0,1)</f>
        <v>1</v>
      </c>
      <c r="E9710">
        <f t="shared" si="1061"/>
        <v>1</v>
      </c>
      <c r="F9710" s="14">
        <v>45748</v>
      </c>
      <c r="G9710" s="1">
        <f t="shared" si="1062"/>
        <v>4</v>
      </c>
      <c r="H9710" s="1">
        <f t="shared" si="1063"/>
        <v>2025</v>
      </c>
      <c r="I9710">
        <v>0</v>
      </c>
      <c r="J9710">
        <v>0</v>
      </c>
      <c r="K9710">
        <f t="shared" si="1057"/>
        <v>0</v>
      </c>
      <c r="L9710">
        <v>9633</v>
      </c>
      <c r="M9710" s="6">
        <f t="shared" si="1058"/>
        <v>0</v>
      </c>
      <c r="N9710" s="6">
        <f t="shared" si="1059"/>
        <v>0</v>
      </c>
      <c r="O9710" s="6">
        <f t="shared" si="1060"/>
        <v>0</v>
      </c>
      <c r="Q9710">
        <f>_xlfn.XLOOKUP(C9710&amp;G9710&amp;H9710,covid!$E$2:$E$2184,covid!$D$2:$D$2184,0,0,1)</f>
        <v>0</v>
      </c>
    </row>
    <row r="9711" spans="1:17" x14ac:dyDescent="0.3">
      <c r="A9711">
        <f>_xlfn.XLOOKUP(C9711,kamus!$B$2:$B$87,kamus!$A$2:$A$87,0,0,1)</f>
        <v>52</v>
      </c>
      <c r="B9711" t="str">
        <f>_xlfn.XLOOKUP(C9711,kamus!$B$2:$B$87,kamus!$D$2:$D$87,"dihapus",0,1)</f>
        <v>Ngemplak 2</v>
      </c>
      <c r="C9711" t="s">
        <v>277</v>
      </c>
      <c r="D9711">
        <f>_xlfn.XLOOKUP(C9711,kamus!$B$2:$B$87,kamus!$J$2:$J$87,"dihapus",0,1)</f>
        <v>1</v>
      </c>
      <c r="E9711">
        <f t="shared" si="1061"/>
        <v>1</v>
      </c>
      <c r="F9711" s="14">
        <v>45748</v>
      </c>
      <c r="G9711" s="1">
        <f t="shared" si="1062"/>
        <v>4</v>
      </c>
      <c r="H9711" s="1">
        <f t="shared" si="1063"/>
        <v>2025</v>
      </c>
      <c r="I9711">
        <v>1</v>
      </c>
      <c r="J9711">
        <v>0</v>
      </c>
      <c r="K9711">
        <f t="shared" si="1057"/>
        <v>1</v>
      </c>
      <c r="L9711">
        <v>31427</v>
      </c>
      <c r="M9711" s="6">
        <f t="shared" si="1058"/>
        <v>3.181977280682216</v>
      </c>
      <c r="N9711" s="6">
        <f t="shared" si="1059"/>
        <v>0</v>
      </c>
      <c r="O9711" s="6">
        <f t="shared" si="1060"/>
        <v>3.181977280682216</v>
      </c>
      <c r="Q9711">
        <f>_xlfn.XLOOKUP(C9711&amp;G9711&amp;H9711,covid!$E$2:$E$2184,covid!$D$2:$D$2184,0,0,1)</f>
        <v>0</v>
      </c>
    </row>
    <row r="9712" spans="1:17" x14ac:dyDescent="0.3">
      <c r="A9712">
        <f>_xlfn.XLOOKUP(C9712,kamus!$B$2:$B$87,kamus!$A$2:$A$87,0,0,1)</f>
        <v>53</v>
      </c>
      <c r="B9712" t="str">
        <f>_xlfn.XLOOKUP(C9712,kamus!$B$2:$B$87,kamus!$D$2:$D$87,"dihapus",0,1)</f>
        <v>Ngemplak 2</v>
      </c>
      <c r="C9712" t="s">
        <v>278</v>
      </c>
      <c r="D9712">
        <f>_xlfn.XLOOKUP(C9712,kamus!$B$2:$B$87,kamus!$J$2:$J$87,"dihapus",0,1)</f>
        <v>0</v>
      </c>
      <c r="E9712">
        <f t="shared" si="1061"/>
        <v>0</v>
      </c>
      <c r="F9712" s="14">
        <v>45748</v>
      </c>
      <c r="G9712" s="1">
        <f t="shared" si="1062"/>
        <v>4</v>
      </c>
      <c r="H9712" s="1">
        <f t="shared" si="1063"/>
        <v>2025</v>
      </c>
      <c r="I9712">
        <v>0</v>
      </c>
      <c r="J9712">
        <v>2</v>
      </c>
      <c r="K9712">
        <f t="shared" si="1057"/>
        <v>2</v>
      </c>
      <c r="L9712">
        <v>8835</v>
      </c>
      <c r="M9712" s="6">
        <f t="shared" si="1058"/>
        <v>0</v>
      </c>
      <c r="N9712" s="6">
        <f t="shared" si="1059"/>
        <v>22.637238256932655</v>
      </c>
      <c r="O9712" s="6">
        <f t="shared" si="1060"/>
        <v>22.637238256932655</v>
      </c>
      <c r="Q9712">
        <f>_xlfn.XLOOKUP(C9712&amp;G9712&amp;H9712,covid!$E$2:$E$2184,covid!$D$2:$D$2184,0,0,1)</f>
        <v>0</v>
      </c>
    </row>
    <row r="9713" spans="1:17" x14ac:dyDescent="0.3">
      <c r="A9713">
        <f>_xlfn.XLOOKUP(C9713,kamus!$B$2:$B$87,kamus!$A$2:$A$87,0,0,1)</f>
        <v>57</v>
      </c>
      <c r="B9713" t="str">
        <f>_xlfn.XLOOKUP(C9713,kamus!$B$2:$B$87,kamus!$D$2:$D$87,"dihapus",0,1)</f>
        <v>Pakem</v>
      </c>
      <c r="C9713" t="s">
        <v>204</v>
      </c>
      <c r="D9713">
        <f>_xlfn.XLOOKUP(C9713,kamus!$B$2:$B$87,kamus!$J$2:$J$87,"dihapus",0,1)</f>
        <v>0</v>
      </c>
      <c r="E9713">
        <f t="shared" si="1061"/>
        <v>0</v>
      </c>
      <c r="F9713" s="14">
        <v>45748</v>
      </c>
      <c r="G9713" s="1">
        <f t="shared" si="1062"/>
        <v>4</v>
      </c>
      <c r="H9713" s="1">
        <f t="shared" si="1063"/>
        <v>2025</v>
      </c>
      <c r="I9713">
        <v>0</v>
      </c>
      <c r="J9713">
        <v>1</v>
      </c>
      <c r="K9713">
        <f t="shared" si="1057"/>
        <v>1</v>
      </c>
      <c r="L9713">
        <v>6819</v>
      </c>
      <c r="M9713" s="6">
        <f t="shared" si="1058"/>
        <v>0</v>
      </c>
      <c r="N9713" s="6">
        <f t="shared" si="1059"/>
        <v>14.664906877841325</v>
      </c>
      <c r="O9713" s="6">
        <f t="shared" si="1060"/>
        <v>14.664906877841325</v>
      </c>
      <c r="Q9713">
        <f>_xlfn.XLOOKUP(C9713&amp;G9713&amp;H9713,covid!$E$2:$E$2184,covid!$D$2:$D$2184,0,0,1)</f>
        <v>0</v>
      </c>
    </row>
    <row r="9714" spans="1:17" x14ac:dyDescent="0.3">
      <c r="A9714">
        <f>_xlfn.XLOOKUP(C9714,kamus!$B$2:$B$87,kamus!$A$2:$A$87,0,0,1)</f>
        <v>54</v>
      </c>
      <c r="B9714" t="str">
        <f>_xlfn.XLOOKUP(C9714,kamus!$B$2:$B$87,kamus!$D$2:$D$87,"dihapus",0,1)</f>
        <v>Pakem</v>
      </c>
      <c r="C9714" t="s">
        <v>213</v>
      </c>
      <c r="D9714">
        <f>_xlfn.XLOOKUP(C9714,kamus!$B$2:$B$87,kamus!$J$2:$J$87,"dihapus",0,1)</f>
        <v>0</v>
      </c>
      <c r="E9714">
        <f t="shared" si="1061"/>
        <v>0</v>
      </c>
      <c r="F9714" s="14">
        <v>45748</v>
      </c>
      <c r="G9714" s="1">
        <f t="shared" si="1062"/>
        <v>4</v>
      </c>
      <c r="H9714" s="1">
        <f t="shared" si="1063"/>
        <v>2025</v>
      </c>
      <c r="I9714">
        <v>0</v>
      </c>
      <c r="J9714">
        <v>0</v>
      </c>
      <c r="K9714">
        <f t="shared" si="1057"/>
        <v>0</v>
      </c>
      <c r="L9714">
        <v>9099</v>
      </c>
      <c r="M9714" s="6">
        <f t="shared" si="1058"/>
        <v>0</v>
      </c>
      <c r="N9714" s="6">
        <f t="shared" si="1059"/>
        <v>0</v>
      </c>
      <c r="O9714" s="6">
        <f t="shared" si="1060"/>
        <v>0</v>
      </c>
      <c r="Q9714">
        <f>_xlfn.XLOOKUP(C9714&amp;G9714&amp;H9714,covid!$E$2:$E$2184,covid!$D$2:$D$2184,0,0,1)</f>
        <v>0</v>
      </c>
    </row>
    <row r="9715" spans="1:17" x14ac:dyDescent="0.3">
      <c r="A9715">
        <f>_xlfn.XLOOKUP(C9715,kamus!$B$2:$B$87,kamus!$A$2:$A$87,0,0,1)</f>
        <v>56</v>
      </c>
      <c r="B9715" t="str">
        <f>_xlfn.XLOOKUP(C9715,kamus!$B$2:$B$87,kamus!$D$2:$D$87,"dihapus",0,1)</f>
        <v>Pakem</v>
      </c>
      <c r="C9715" t="s">
        <v>214</v>
      </c>
      <c r="D9715">
        <f>_xlfn.XLOOKUP(C9715,kamus!$B$2:$B$87,kamus!$J$2:$J$87,"dihapus",0,1)</f>
        <v>1</v>
      </c>
      <c r="E9715">
        <f t="shared" si="1061"/>
        <v>1</v>
      </c>
      <c r="F9715" s="14">
        <v>45748</v>
      </c>
      <c r="G9715" s="1">
        <f t="shared" si="1062"/>
        <v>4</v>
      </c>
      <c r="H9715" s="1">
        <f t="shared" si="1063"/>
        <v>2025</v>
      </c>
      <c r="I9715">
        <v>0</v>
      </c>
      <c r="J9715">
        <v>0</v>
      </c>
      <c r="K9715">
        <f t="shared" si="1057"/>
        <v>0</v>
      </c>
      <c r="L9715">
        <v>6667</v>
      </c>
      <c r="M9715" s="6">
        <f t="shared" si="1058"/>
        <v>0</v>
      </c>
      <c r="N9715" s="6">
        <f t="shared" si="1059"/>
        <v>0</v>
      </c>
      <c r="O9715" s="6">
        <f t="shared" si="1060"/>
        <v>0</v>
      </c>
      <c r="Q9715">
        <f>_xlfn.XLOOKUP(C9715&amp;G9715&amp;H9715,covid!$E$2:$E$2184,covid!$D$2:$D$2184,0,0,1)</f>
        <v>0</v>
      </c>
    </row>
    <row r="9716" spans="1:17" x14ac:dyDescent="0.3">
      <c r="A9716">
        <f>_xlfn.XLOOKUP(C9716,kamus!$B$2:$B$87,kamus!$A$2:$A$87,0,0,1)</f>
        <v>58</v>
      </c>
      <c r="B9716" t="str">
        <f>_xlfn.XLOOKUP(C9716,kamus!$B$2:$B$87,kamus!$D$2:$D$87,"dihapus",0,1)</f>
        <v>Pakem</v>
      </c>
      <c r="C9716" t="s">
        <v>231</v>
      </c>
      <c r="D9716">
        <f>_xlfn.XLOOKUP(C9716,kamus!$B$2:$B$87,kamus!$J$2:$J$87,"dihapus",0,1)</f>
        <v>0</v>
      </c>
      <c r="E9716">
        <f t="shared" si="1061"/>
        <v>0</v>
      </c>
      <c r="F9716" s="14">
        <v>45748</v>
      </c>
      <c r="G9716" s="1">
        <f t="shared" si="1062"/>
        <v>4</v>
      </c>
      <c r="H9716" s="1">
        <f t="shared" si="1063"/>
        <v>2025</v>
      </c>
      <c r="I9716">
        <v>0</v>
      </c>
      <c r="J9716">
        <v>2</v>
      </c>
      <c r="K9716">
        <f t="shared" si="1057"/>
        <v>2</v>
      </c>
      <c r="L9716">
        <v>6886</v>
      </c>
      <c r="M9716" s="6">
        <f t="shared" si="1058"/>
        <v>0</v>
      </c>
      <c r="N9716" s="6">
        <f t="shared" si="1059"/>
        <v>29.044437990124891</v>
      </c>
      <c r="O9716" s="6">
        <f t="shared" si="1060"/>
        <v>29.044437990124891</v>
      </c>
      <c r="Q9716">
        <f>_xlfn.XLOOKUP(C9716&amp;G9716&amp;H9716,covid!$E$2:$E$2184,covid!$D$2:$D$2184,0,0,1)</f>
        <v>0</v>
      </c>
    </row>
    <row r="9717" spans="1:17" x14ac:dyDescent="0.3">
      <c r="A9717">
        <f>_xlfn.XLOOKUP(C9717,kamus!$B$2:$B$87,kamus!$A$2:$A$87,0,0,1)</f>
        <v>55</v>
      </c>
      <c r="B9717" t="str">
        <f>_xlfn.XLOOKUP(C9717,kamus!$B$2:$B$87,kamus!$D$2:$D$87,"dihapus",0,1)</f>
        <v>Pakem</v>
      </c>
      <c r="C9717" t="s">
        <v>234</v>
      </c>
      <c r="D9717">
        <f>_xlfn.XLOOKUP(C9717,kamus!$B$2:$B$87,kamus!$J$2:$J$87,"dihapus",0,1)</f>
        <v>0</v>
      </c>
      <c r="E9717">
        <f t="shared" si="1061"/>
        <v>0</v>
      </c>
      <c r="F9717" s="14">
        <v>45748</v>
      </c>
      <c r="G9717" s="1">
        <f t="shared" si="1062"/>
        <v>4</v>
      </c>
      <c r="H9717" s="1">
        <f t="shared" si="1063"/>
        <v>2025</v>
      </c>
      <c r="I9717">
        <v>1</v>
      </c>
      <c r="J9717">
        <v>0</v>
      </c>
      <c r="K9717">
        <f t="shared" si="1057"/>
        <v>1</v>
      </c>
      <c r="L9717">
        <v>9826</v>
      </c>
      <c r="M9717" s="6">
        <f t="shared" si="1058"/>
        <v>10.17708121310808</v>
      </c>
      <c r="N9717" s="6">
        <f t="shared" si="1059"/>
        <v>0</v>
      </c>
      <c r="O9717" s="6">
        <f t="shared" si="1060"/>
        <v>10.17708121310808</v>
      </c>
      <c r="Q9717">
        <f>_xlfn.XLOOKUP(C9717&amp;G9717&amp;H9717,covid!$E$2:$E$2184,covid!$D$2:$D$2184,0,0,1)</f>
        <v>0</v>
      </c>
    </row>
    <row r="9718" spans="1:17" x14ac:dyDescent="0.3">
      <c r="A9718">
        <f>_xlfn.XLOOKUP(C9718,kamus!$B$2:$B$87,kamus!$A$2:$A$87,0,0,1)</f>
        <v>64</v>
      </c>
      <c r="B9718" t="str">
        <f>_xlfn.XLOOKUP(C9718,kamus!$B$2:$B$87,kamus!$D$2:$D$87,"dihapus",0,1)</f>
        <v>Prambanan</v>
      </c>
      <c r="C9718" t="s">
        <v>203</v>
      </c>
      <c r="D9718">
        <f>_xlfn.XLOOKUP(C9718,kamus!$B$2:$B$87,kamus!$J$2:$J$87,"dihapus",0,1)</f>
        <v>1</v>
      </c>
      <c r="E9718">
        <f t="shared" si="1061"/>
        <v>1</v>
      </c>
      <c r="F9718" s="14">
        <v>45748</v>
      </c>
      <c r="G9718" s="1">
        <f t="shared" si="1062"/>
        <v>4</v>
      </c>
      <c r="H9718" s="1">
        <f t="shared" si="1063"/>
        <v>2025</v>
      </c>
      <c r="I9718">
        <v>0</v>
      </c>
      <c r="J9718">
        <v>4</v>
      </c>
      <c r="K9718">
        <f t="shared" si="1057"/>
        <v>4</v>
      </c>
      <c r="L9718">
        <v>12517</v>
      </c>
      <c r="M9718" s="6">
        <f t="shared" si="1058"/>
        <v>0</v>
      </c>
      <c r="N9718" s="6">
        <f t="shared" si="1059"/>
        <v>31.956539106814734</v>
      </c>
      <c r="O9718" s="6">
        <f t="shared" si="1060"/>
        <v>31.956539106814734</v>
      </c>
      <c r="Q9718">
        <f>_xlfn.XLOOKUP(C9718&amp;G9718&amp;H9718,covid!$E$2:$E$2184,covid!$D$2:$D$2184,0,0,1)</f>
        <v>0</v>
      </c>
    </row>
    <row r="9719" spans="1:17" x14ac:dyDescent="0.3">
      <c r="A9719">
        <f>_xlfn.XLOOKUP(C9719,kamus!$B$2:$B$87,kamus!$A$2:$A$87,0,0,1)</f>
        <v>59</v>
      </c>
      <c r="B9719" t="str">
        <f>_xlfn.XLOOKUP(C9719,kamus!$B$2:$B$87,kamus!$D$2:$D$87,"dihapus",0,1)</f>
        <v>Prambanan</v>
      </c>
      <c r="C9719" t="s">
        <v>210</v>
      </c>
      <c r="D9719">
        <f>_xlfn.XLOOKUP(C9719,kamus!$B$2:$B$87,kamus!$J$2:$J$87,"dihapus",0,1)</f>
        <v>0</v>
      </c>
      <c r="E9719">
        <f t="shared" si="1061"/>
        <v>0</v>
      </c>
      <c r="F9719" s="14">
        <v>45748</v>
      </c>
      <c r="G9719" s="1">
        <f t="shared" si="1062"/>
        <v>4</v>
      </c>
      <c r="H9719" s="1">
        <f t="shared" si="1063"/>
        <v>2025</v>
      </c>
      <c r="I9719">
        <v>0</v>
      </c>
      <c r="J9719">
        <v>0</v>
      </c>
      <c r="K9719">
        <f t="shared" si="1057"/>
        <v>0</v>
      </c>
      <c r="L9719">
        <v>4724</v>
      </c>
      <c r="M9719" s="6">
        <f t="shared" si="1058"/>
        <v>0</v>
      </c>
      <c r="N9719" s="6">
        <f t="shared" si="1059"/>
        <v>0</v>
      </c>
      <c r="O9719" s="6">
        <f t="shared" si="1060"/>
        <v>0</v>
      </c>
      <c r="Q9719">
        <f>_xlfn.XLOOKUP(C9719&amp;G9719&amp;H9719,covid!$E$2:$E$2184,covid!$D$2:$D$2184,0,0,1)</f>
        <v>0</v>
      </c>
    </row>
    <row r="9720" spans="1:17" x14ac:dyDescent="0.3">
      <c r="A9720">
        <f>_xlfn.XLOOKUP(C9720,kamus!$B$2:$B$87,kamus!$A$2:$A$87,0,0,1)</f>
        <v>61</v>
      </c>
      <c r="B9720" t="str">
        <f>_xlfn.XLOOKUP(C9720,kamus!$B$2:$B$87,kamus!$D$2:$D$87,"dihapus",0,1)</f>
        <v>Prambanan</v>
      </c>
      <c r="C9720" t="s">
        <v>219</v>
      </c>
      <c r="D9720">
        <f>_xlfn.XLOOKUP(C9720,kamus!$B$2:$B$87,kamus!$J$2:$J$87,"dihapus",0,1)</f>
        <v>0</v>
      </c>
      <c r="E9720">
        <f t="shared" si="1061"/>
        <v>0</v>
      </c>
      <c r="F9720" s="14">
        <v>45748</v>
      </c>
      <c r="G9720" s="1">
        <f t="shared" si="1062"/>
        <v>4</v>
      </c>
      <c r="H9720" s="1">
        <f t="shared" si="1063"/>
        <v>2025</v>
      </c>
      <c r="I9720">
        <v>2</v>
      </c>
      <c r="J9720">
        <v>6</v>
      </c>
      <c r="K9720">
        <f t="shared" si="1057"/>
        <v>8</v>
      </c>
      <c r="L9720">
        <v>14121</v>
      </c>
      <c r="M9720" s="6">
        <f t="shared" si="1058"/>
        <v>14.163302882232138</v>
      </c>
      <c r="N9720" s="6">
        <f t="shared" si="1059"/>
        <v>42.489908646696406</v>
      </c>
      <c r="O9720" s="6">
        <f t="shared" si="1060"/>
        <v>56.653211528928551</v>
      </c>
      <c r="Q9720">
        <f>_xlfn.XLOOKUP(C9720&amp;G9720&amp;H9720,covid!$E$2:$E$2184,covid!$D$2:$D$2184,0,0,1)</f>
        <v>0</v>
      </c>
    </row>
    <row r="9721" spans="1:17" x14ac:dyDescent="0.3">
      <c r="A9721">
        <f>_xlfn.XLOOKUP(C9721,kamus!$B$2:$B$87,kamus!$A$2:$A$87,0,0,1)</f>
        <v>62</v>
      </c>
      <c r="B9721" t="str">
        <f>_xlfn.XLOOKUP(C9721,kamus!$B$2:$B$87,kamus!$D$2:$D$87,"dihapus",0,1)</f>
        <v>Prambanan</v>
      </c>
      <c r="C9721" s="19" t="s">
        <v>236</v>
      </c>
      <c r="D9721">
        <f>_xlfn.XLOOKUP(C9721,kamus!$B$2:$B$87,kamus!$J$2:$J$87,"dihapus",0,1)</f>
        <v>0</v>
      </c>
      <c r="E9721">
        <f t="shared" si="1061"/>
        <v>0</v>
      </c>
      <c r="F9721" s="14">
        <v>45748</v>
      </c>
      <c r="G9721" s="1">
        <f t="shared" si="1062"/>
        <v>4</v>
      </c>
      <c r="H9721" s="1">
        <f t="shared" si="1063"/>
        <v>2025</v>
      </c>
      <c r="I9721">
        <v>0</v>
      </c>
      <c r="J9721">
        <v>1</v>
      </c>
      <c r="K9721">
        <f t="shared" si="1057"/>
        <v>1</v>
      </c>
      <c r="L9721">
        <v>6027</v>
      </c>
      <c r="M9721" s="6">
        <f t="shared" si="1058"/>
        <v>0</v>
      </c>
      <c r="N9721" s="6">
        <f t="shared" si="1059"/>
        <v>16.592002654720424</v>
      </c>
      <c r="O9721" s="6">
        <f t="shared" si="1060"/>
        <v>16.592002654720424</v>
      </c>
      <c r="Q9721">
        <f>_xlfn.XLOOKUP(C9721&amp;G9721&amp;H9721,covid!$E$2:$E$2184,covid!$D$2:$D$2184,0,0,1)</f>
        <v>0</v>
      </c>
    </row>
    <row r="9722" spans="1:17" x14ac:dyDescent="0.3">
      <c r="A9722">
        <f>_xlfn.XLOOKUP(C9722,kamus!$B$2:$B$87,kamus!$A$2:$A$87,0,0,1)</f>
        <v>63</v>
      </c>
      <c r="B9722" t="str">
        <f>_xlfn.XLOOKUP(C9722,kamus!$B$2:$B$87,kamus!$D$2:$D$87,"dihapus",0,1)</f>
        <v>Prambanan</v>
      </c>
      <c r="C9722" t="s">
        <v>261</v>
      </c>
      <c r="D9722">
        <f>_xlfn.XLOOKUP(C9722,kamus!$B$2:$B$87,kamus!$J$2:$J$87,"dihapus",0,1)</f>
        <v>0</v>
      </c>
      <c r="E9722">
        <f t="shared" si="1061"/>
        <v>0</v>
      </c>
      <c r="F9722" s="14">
        <v>45748</v>
      </c>
      <c r="G9722" s="1">
        <f t="shared" si="1062"/>
        <v>4</v>
      </c>
      <c r="H9722" s="1">
        <f t="shared" si="1063"/>
        <v>2025</v>
      </c>
      <c r="I9722">
        <v>0</v>
      </c>
      <c r="J9722">
        <v>7</v>
      </c>
      <c r="K9722">
        <f t="shared" si="1057"/>
        <v>7</v>
      </c>
      <c r="L9722">
        <v>15271</v>
      </c>
      <c r="M9722" s="6">
        <f t="shared" si="1058"/>
        <v>0</v>
      </c>
      <c r="N9722" s="6">
        <f t="shared" si="1059"/>
        <v>45.838517451378429</v>
      </c>
      <c r="O9722" s="6">
        <f t="shared" si="1060"/>
        <v>45.838517451378429</v>
      </c>
      <c r="Q9722">
        <f>_xlfn.XLOOKUP(C9722&amp;G9722&amp;H9722,covid!$E$2:$E$2184,covid!$D$2:$D$2184,0,0,1)</f>
        <v>0</v>
      </c>
    </row>
    <row r="9723" spans="1:17" x14ac:dyDescent="0.3">
      <c r="A9723">
        <f>_xlfn.XLOOKUP(C9723,kamus!$B$2:$B$87,kamus!$A$2:$A$87,0,0,1)</f>
        <v>60</v>
      </c>
      <c r="B9723" t="str">
        <f>_xlfn.XLOOKUP(C9723,kamus!$B$2:$B$87,kamus!$D$2:$D$87,"dihapus",0,1)</f>
        <v>Prambanan</v>
      </c>
      <c r="C9723" t="s">
        <v>280</v>
      </c>
      <c r="D9723">
        <f>_xlfn.XLOOKUP(C9723,kamus!$B$2:$B$87,kamus!$J$2:$J$87,"dihapus",0,1)</f>
        <v>0</v>
      </c>
      <c r="E9723">
        <f t="shared" si="1061"/>
        <v>0</v>
      </c>
      <c r="F9723" s="14">
        <v>45748</v>
      </c>
      <c r="G9723" s="1">
        <f t="shared" si="1062"/>
        <v>4</v>
      </c>
      <c r="H9723" s="1">
        <f t="shared" si="1063"/>
        <v>2025</v>
      </c>
      <c r="I9723">
        <v>0</v>
      </c>
      <c r="J9723">
        <v>0</v>
      </c>
      <c r="K9723">
        <f t="shared" si="1057"/>
        <v>0</v>
      </c>
      <c r="L9723">
        <v>2791</v>
      </c>
      <c r="M9723" s="6">
        <f t="shared" si="1058"/>
        <v>0</v>
      </c>
      <c r="N9723" s="6">
        <f t="shared" si="1059"/>
        <v>0</v>
      </c>
      <c r="O9723" s="6">
        <f t="shared" si="1060"/>
        <v>0</v>
      </c>
      <c r="Q9723">
        <f>_xlfn.XLOOKUP(C9723&amp;G9723&amp;H9723,covid!$E$2:$E$2184,covid!$D$2:$D$2184,0,0,1)</f>
        <v>0</v>
      </c>
    </row>
    <row r="9724" spans="1:17" x14ac:dyDescent="0.3">
      <c r="A9724">
        <f>_xlfn.XLOOKUP(C9724,kamus!$B$2:$B$87,kamus!$A$2:$A$87,0,0,1)</f>
        <v>67</v>
      </c>
      <c r="B9724" t="str">
        <f>_xlfn.XLOOKUP(C9724,kamus!$B$2:$B$87,kamus!$D$2:$D$87,"dihapus",0,1)</f>
        <v>Seyegan</v>
      </c>
      <c r="C9724" t="s">
        <v>221</v>
      </c>
      <c r="D9724">
        <f>_xlfn.XLOOKUP(C9724,kamus!$B$2:$B$87,kamus!$J$2:$J$87,"dihapus",0,1)</f>
        <v>0</v>
      </c>
      <c r="E9724">
        <f t="shared" si="1061"/>
        <v>0</v>
      </c>
      <c r="F9724" s="14">
        <v>45748</v>
      </c>
      <c r="G9724" s="1">
        <f t="shared" si="1062"/>
        <v>4</v>
      </c>
      <c r="H9724" s="1">
        <f t="shared" si="1063"/>
        <v>2025</v>
      </c>
      <c r="I9724">
        <v>0</v>
      </c>
      <c r="J9724">
        <v>1</v>
      </c>
      <c r="K9724">
        <f t="shared" si="1057"/>
        <v>1</v>
      </c>
      <c r="L9724">
        <v>10724</v>
      </c>
      <c r="M9724" s="6">
        <f t="shared" si="1058"/>
        <v>0</v>
      </c>
      <c r="N9724" s="6">
        <f t="shared" si="1059"/>
        <v>9.3248787765759058</v>
      </c>
      <c r="O9724" s="6">
        <f t="shared" si="1060"/>
        <v>9.3248787765759058</v>
      </c>
      <c r="Q9724">
        <f>_xlfn.XLOOKUP(C9724&amp;G9724&amp;H9724,covid!$E$2:$E$2184,covid!$D$2:$D$2184,0,0,1)</f>
        <v>0</v>
      </c>
    </row>
    <row r="9725" spans="1:17" x14ac:dyDescent="0.3">
      <c r="A9725">
        <f>_xlfn.XLOOKUP(C9725,kamus!$B$2:$B$87,kamus!$A$2:$A$87,0,0,1)</f>
        <v>66</v>
      </c>
      <c r="B9725" t="str">
        <f>_xlfn.XLOOKUP(C9725,kamus!$B$2:$B$87,kamus!$D$2:$D$87,"dihapus",0,1)</f>
        <v>Seyegan</v>
      </c>
      <c r="C9725" t="s">
        <v>222</v>
      </c>
      <c r="D9725">
        <f>_xlfn.XLOOKUP(C9725,kamus!$B$2:$B$87,kamus!$J$2:$J$87,"dihapus",0,1)</f>
        <v>0</v>
      </c>
      <c r="E9725">
        <f t="shared" si="1061"/>
        <v>0</v>
      </c>
      <c r="F9725" s="14">
        <v>45748</v>
      </c>
      <c r="G9725" s="1">
        <f t="shared" si="1062"/>
        <v>4</v>
      </c>
      <c r="H9725" s="1">
        <f t="shared" si="1063"/>
        <v>2025</v>
      </c>
      <c r="I9725">
        <v>1</v>
      </c>
      <c r="J9725">
        <v>1</v>
      </c>
      <c r="K9725">
        <f t="shared" si="1057"/>
        <v>2</v>
      </c>
      <c r="L9725">
        <v>9523</v>
      </c>
      <c r="M9725" s="6">
        <f t="shared" si="1058"/>
        <v>10.500892575868948</v>
      </c>
      <c r="N9725" s="6">
        <f t="shared" si="1059"/>
        <v>10.500892575868948</v>
      </c>
      <c r="O9725" s="6">
        <f t="shared" si="1060"/>
        <v>21.001785151737895</v>
      </c>
      <c r="Q9725">
        <f>_xlfn.XLOOKUP(C9725&amp;G9725&amp;H9725,covid!$E$2:$E$2184,covid!$D$2:$D$2184,0,0,1)</f>
        <v>0</v>
      </c>
    </row>
    <row r="9726" spans="1:17" x14ac:dyDescent="0.3">
      <c r="A9726">
        <f>_xlfn.XLOOKUP(C9726,kamus!$B$2:$B$87,kamus!$A$2:$A$87,0,0,1)</f>
        <v>68</v>
      </c>
      <c r="B9726" t="str">
        <f>_xlfn.XLOOKUP(C9726,kamus!$B$2:$B$87,kamus!$D$2:$D$87,"dihapus",0,1)</f>
        <v>Seyegan</v>
      </c>
      <c r="C9726" t="s">
        <v>223</v>
      </c>
      <c r="D9726">
        <f>_xlfn.XLOOKUP(C9726,kamus!$B$2:$B$87,kamus!$J$2:$J$87,"dihapus",0,1)</f>
        <v>0</v>
      </c>
      <c r="E9726">
        <f t="shared" si="1061"/>
        <v>0</v>
      </c>
      <c r="F9726" s="14">
        <v>45748</v>
      </c>
      <c r="G9726" s="1">
        <f t="shared" si="1062"/>
        <v>4</v>
      </c>
      <c r="H9726" s="1">
        <f t="shared" si="1063"/>
        <v>2025</v>
      </c>
      <c r="I9726">
        <v>1</v>
      </c>
      <c r="J9726">
        <v>0</v>
      </c>
      <c r="K9726">
        <f t="shared" si="1057"/>
        <v>1</v>
      </c>
      <c r="L9726">
        <v>8010</v>
      </c>
      <c r="M9726" s="6">
        <f t="shared" si="1058"/>
        <v>12.484394506866417</v>
      </c>
      <c r="N9726" s="6">
        <f t="shared" si="1059"/>
        <v>0</v>
      </c>
      <c r="O9726" s="6">
        <f t="shared" si="1060"/>
        <v>12.484394506866417</v>
      </c>
      <c r="Q9726">
        <f>_xlfn.XLOOKUP(C9726&amp;G9726&amp;H9726,covid!$E$2:$E$2184,covid!$D$2:$D$2184,0,0,1)</f>
        <v>0</v>
      </c>
    </row>
    <row r="9727" spans="1:17" x14ac:dyDescent="0.3">
      <c r="A9727">
        <f>_xlfn.XLOOKUP(C9727,kamus!$B$2:$B$87,kamus!$A$2:$A$87,0,0,1)</f>
        <v>65</v>
      </c>
      <c r="B9727" t="str">
        <f>_xlfn.XLOOKUP(C9727,kamus!$B$2:$B$87,kamus!$D$2:$D$87,"dihapus",0,1)</f>
        <v>Seyegan</v>
      </c>
      <c r="C9727" t="s">
        <v>224</v>
      </c>
      <c r="D9727">
        <f>_xlfn.XLOOKUP(C9727,kamus!$B$2:$B$87,kamus!$J$2:$J$87,"dihapus",0,1)</f>
        <v>1</v>
      </c>
      <c r="E9727">
        <f t="shared" si="1061"/>
        <v>1</v>
      </c>
      <c r="F9727" s="14">
        <v>45748</v>
      </c>
      <c r="G9727" s="1">
        <f t="shared" si="1062"/>
        <v>4</v>
      </c>
      <c r="H9727" s="1">
        <f t="shared" si="1063"/>
        <v>2025</v>
      </c>
      <c r="I9727">
        <v>1</v>
      </c>
      <c r="J9727">
        <v>0</v>
      </c>
      <c r="K9727">
        <f t="shared" si="1057"/>
        <v>1</v>
      </c>
      <c r="L9727">
        <v>11168</v>
      </c>
      <c r="M9727" s="6">
        <f t="shared" si="1058"/>
        <v>8.9541547277936964</v>
      </c>
      <c r="N9727" s="6">
        <f t="shared" si="1059"/>
        <v>0</v>
      </c>
      <c r="O9727" s="6">
        <f t="shared" si="1060"/>
        <v>8.9541547277936964</v>
      </c>
      <c r="Q9727">
        <f>_xlfn.XLOOKUP(C9727&amp;G9727&amp;H9727,covid!$E$2:$E$2184,covid!$D$2:$D$2184,0,0,1)</f>
        <v>0</v>
      </c>
    </row>
    <row r="9728" spans="1:17" x14ac:dyDescent="0.3">
      <c r="A9728">
        <f>_xlfn.XLOOKUP(C9728,kamus!$B$2:$B$87,kamus!$A$2:$A$87,0,0,1)</f>
        <v>69</v>
      </c>
      <c r="B9728" t="str">
        <f>_xlfn.XLOOKUP(C9728,kamus!$B$2:$B$87,kamus!$D$2:$D$87,"dihapus",0,1)</f>
        <v>Seyegan</v>
      </c>
      <c r="C9728" t="s">
        <v>225</v>
      </c>
      <c r="D9728">
        <f>_xlfn.XLOOKUP(C9728,kamus!$B$2:$B$87,kamus!$J$2:$J$87,"dihapus",0,1)</f>
        <v>0</v>
      </c>
      <c r="E9728">
        <f t="shared" si="1061"/>
        <v>0</v>
      </c>
      <c r="F9728" s="14">
        <v>45748</v>
      </c>
      <c r="G9728" s="1">
        <f t="shared" si="1062"/>
        <v>4</v>
      </c>
      <c r="H9728" s="1">
        <f t="shared" si="1063"/>
        <v>2025</v>
      </c>
      <c r="I9728">
        <v>1</v>
      </c>
      <c r="J9728">
        <v>2</v>
      </c>
      <c r="K9728">
        <f t="shared" si="1057"/>
        <v>3</v>
      </c>
      <c r="L9728">
        <v>13448</v>
      </c>
      <c r="M9728" s="6">
        <f t="shared" si="1058"/>
        <v>7.4360499702558007</v>
      </c>
      <c r="N9728" s="6">
        <f t="shared" si="1059"/>
        <v>14.872099940511601</v>
      </c>
      <c r="O9728" s="6">
        <f t="shared" si="1060"/>
        <v>22.308149910767401</v>
      </c>
      <c r="Q9728">
        <f>_xlfn.XLOOKUP(C9728&amp;G9728&amp;H9728,covid!$E$2:$E$2184,covid!$D$2:$D$2184,0,0,1)</f>
        <v>0</v>
      </c>
    </row>
    <row r="9729" spans="1:17" x14ac:dyDescent="0.3">
      <c r="A9729">
        <f>_xlfn.XLOOKUP(C9729,kamus!$B$2:$B$87,kamus!$A$2:$A$87,0,0,1)</f>
        <v>74</v>
      </c>
      <c r="B9729" t="str">
        <f>_xlfn.XLOOKUP(C9729,kamus!$B$2:$B$87,kamus!$D$2:$D$87,"dihapus",0,1)</f>
        <v>Sleman</v>
      </c>
      <c r="C9729" t="s">
        <v>205</v>
      </c>
      <c r="D9729">
        <f>_xlfn.XLOOKUP(C9729,kamus!$B$2:$B$87,kamus!$J$2:$J$87,"dihapus",0,1)</f>
        <v>1</v>
      </c>
      <c r="E9729">
        <f t="shared" si="1061"/>
        <v>1</v>
      </c>
      <c r="F9729" s="14">
        <v>45748</v>
      </c>
      <c r="G9729" s="1">
        <f t="shared" si="1062"/>
        <v>4</v>
      </c>
      <c r="H9729" s="1">
        <f t="shared" si="1063"/>
        <v>2025</v>
      </c>
      <c r="I9729">
        <v>0</v>
      </c>
      <c r="J9729">
        <v>0</v>
      </c>
      <c r="K9729">
        <f t="shared" si="1057"/>
        <v>0</v>
      </c>
      <c r="L9729">
        <v>15500</v>
      </c>
      <c r="M9729" s="6">
        <f t="shared" si="1058"/>
        <v>0</v>
      </c>
      <c r="N9729" s="6">
        <f t="shared" si="1059"/>
        <v>0</v>
      </c>
      <c r="O9729" s="6">
        <f t="shared" si="1060"/>
        <v>0</v>
      </c>
      <c r="Q9729">
        <f>_xlfn.XLOOKUP(C9729&amp;G9729&amp;H9729,covid!$E$2:$E$2184,covid!$D$2:$D$2184,0,0,1)</f>
        <v>0</v>
      </c>
    </row>
    <row r="9730" spans="1:17" x14ac:dyDescent="0.3">
      <c r="A9730">
        <f>_xlfn.XLOOKUP(C9730,kamus!$B$2:$B$87,kamus!$A$2:$A$87,0,0,1)</f>
        <v>73</v>
      </c>
      <c r="B9730" t="str">
        <f>_xlfn.XLOOKUP(C9730,kamus!$B$2:$B$87,kamus!$D$2:$D$87,"dihapus",0,1)</f>
        <v>Sleman</v>
      </c>
      <c r="C9730" t="s">
        <v>232</v>
      </c>
      <c r="D9730">
        <f>_xlfn.XLOOKUP(C9730,kamus!$B$2:$B$87,kamus!$J$2:$J$87,"dihapus",0,1)</f>
        <v>1</v>
      </c>
      <c r="E9730">
        <f t="shared" si="1061"/>
        <v>1</v>
      </c>
      <c r="F9730" s="14">
        <v>45748</v>
      </c>
      <c r="G9730" s="1">
        <f t="shared" si="1062"/>
        <v>4</v>
      </c>
      <c r="H9730" s="1">
        <f t="shared" si="1063"/>
        <v>2025</v>
      </c>
      <c r="I9730">
        <v>1</v>
      </c>
      <c r="J9730">
        <v>0</v>
      </c>
      <c r="K9730">
        <f t="shared" ref="K9730:K9793" si="1064">J9730+I9730</f>
        <v>1</v>
      </c>
      <c r="L9730">
        <v>12821</v>
      </c>
      <c r="M9730" s="6">
        <f t="shared" ref="M9730:M9793" si="1065">IF(ISBLANK(I9730)=TRUE,"",I9730/$L9730*100000)</f>
        <v>7.799703611262772</v>
      </c>
      <c r="N9730" s="6">
        <f t="shared" ref="N9730:N9793" si="1066">IF(ISBLANK(J9730)=TRUE,"",J9730/$L9730*100000)</f>
        <v>0</v>
      </c>
      <c r="O9730" s="6">
        <f t="shared" ref="O9730:O9793" si="1067">IF(ISBLANK(K9730)=TRUE,"",K9730/$L9730*100000)</f>
        <v>7.799703611262772</v>
      </c>
      <c r="Q9730">
        <f>_xlfn.XLOOKUP(C9730&amp;G9730&amp;H9730,covid!$E$2:$E$2184,covid!$D$2:$D$2184,0,0,1)</f>
        <v>0</v>
      </c>
    </row>
    <row r="9731" spans="1:17" x14ac:dyDescent="0.3">
      <c r="A9731">
        <f>_xlfn.XLOOKUP(C9731,kamus!$B$2:$B$87,kamus!$A$2:$A$87,0,0,1)</f>
        <v>71</v>
      </c>
      <c r="B9731" t="str">
        <f>_xlfn.XLOOKUP(C9731,kamus!$B$2:$B$87,kamus!$D$2:$D$87,"dihapus",0,1)</f>
        <v>Sleman</v>
      </c>
      <c r="C9731" t="s">
        <v>271</v>
      </c>
      <c r="D9731">
        <f>_xlfn.XLOOKUP(C9731,kamus!$B$2:$B$87,kamus!$J$2:$J$87,"dihapus",0,1)</f>
        <v>1</v>
      </c>
      <c r="E9731">
        <f t="shared" ref="E9731:E9794" si="1068">IF(D9731=0,0,IF(H9731&lt;2021,0,IF(AND(H9731=2021,G9731&lt;5),0,1)))</f>
        <v>1</v>
      </c>
      <c r="F9731" s="14">
        <v>45748</v>
      </c>
      <c r="G9731" s="1">
        <f t="shared" ref="G9731:G9794" si="1069">MONTH(F9731)</f>
        <v>4</v>
      </c>
      <c r="H9731" s="1">
        <f t="shared" ref="H9731:H9794" si="1070">YEAR(F9731)</f>
        <v>2025</v>
      </c>
      <c r="I9731">
        <v>0</v>
      </c>
      <c r="J9731">
        <v>1</v>
      </c>
      <c r="K9731">
        <f t="shared" si="1064"/>
        <v>1</v>
      </c>
      <c r="L9731">
        <v>15487</v>
      </c>
      <c r="M9731" s="6">
        <f t="shared" si="1065"/>
        <v>0</v>
      </c>
      <c r="N9731" s="6">
        <f t="shared" si="1066"/>
        <v>6.4570284754955765</v>
      </c>
      <c r="O9731" s="6">
        <f t="shared" si="1067"/>
        <v>6.4570284754955765</v>
      </c>
      <c r="Q9731">
        <f>_xlfn.XLOOKUP(C9731&amp;G9731&amp;H9731,covid!$E$2:$E$2184,covid!$D$2:$D$2184,0,0,1)</f>
        <v>0</v>
      </c>
    </row>
    <row r="9732" spans="1:17" x14ac:dyDescent="0.3">
      <c r="A9732">
        <f>_xlfn.XLOOKUP(C9732,kamus!$B$2:$B$87,kamus!$A$2:$A$87,0,0,1)</f>
        <v>72</v>
      </c>
      <c r="B9732" t="str">
        <f>_xlfn.XLOOKUP(C9732,kamus!$B$2:$B$87,kamus!$D$2:$D$87,"dihapus",0,1)</f>
        <v>Sleman</v>
      </c>
      <c r="C9732" t="s">
        <v>273</v>
      </c>
      <c r="D9732">
        <f>_xlfn.XLOOKUP(C9732,kamus!$B$2:$B$87,kamus!$J$2:$J$87,"dihapus",0,1)</f>
        <v>1</v>
      </c>
      <c r="E9732">
        <f t="shared" si="1068"/>
        <v>1</v>
      </c>
      <c r="F9732" s="14">
        <v>45748</v>
      </c>
      <c r="G9732" s="1">
        <f t="shared" si="1069"/>
        <v>4</v>
      </c>
      <c r="H9732" s="1">
        <f t="shared" si="1070"/>
        <v>2025</v>
      </c>
      <c r="I9732">
        <v>1</v>
      </c>
      <c r="J9732">
        <v>0</v>
      </c>
      <c r="K9732">
        <f t="shared" si="1064"/>
        <v>1</v>
      </c>
      <c r="L9732">
        <v>18748</v>
      </c>
      <c r="M9732" s="6">
        <f t="shared" si="1065"/>
        <v>5.3339022829101772</v>
      </c>
      <c r="N9732" s="6">
        <f t="shared" si="1066"/>
        <v>0</v>
      </c>
      <c r="O9732" s="6">
        <f t="shared" si="1067"/>
        <v>5.3339022829101772</v>
      </c>
      <c r="Q9732">
        <f>_xlfn.XLOOKUP(C9732&amp;G9732&amp;H9732,covid!$E$2:$E$2184,covid!$D$2:$D$2184,0,0,1)</f>
        <v>0</v>
      </c>
    </row>
    <row r="9733" spans="1:17" x14ac:dyDescent="0.3">
      <c r="A9733">
        <f>_xlfn.XLOOKUP(C9733,kamus!$B$2:$B$87,kamus!$A$2:$A$87,0,0,1)</f>
        <v>70</v>
      </c>
      <c r="B9733" t="str">
        <f>_xlfn.XLOOKUP(C9733,kamus!$B$2:$B$87,kamus!$D$2:$D$87,"dihapus",0,1)</f>
        <v>Sleman</v>
      </c>
      <c r="C9733" t="s">
        <v>274</v>
      </c>
      <c r="D9733">
        <f>_xlfn.XLOOKUP(C9733,kamus!$B$2:$B$87,kamus!$J$2:$J$87,"dihapus",0,1)</f>
        <v>0</v>
      </c>
      <c r="E9733">
        <f t="shared" si="1068"/>
        <v>0</v>
      </c>
      <c r="F9733" s="14">
        <v>45748</v>
      </c>
      <c r="G9733" s="1">
        <f t="shared" si="1069"/>
        <v>4</v>
      </c>
      <c r="H9733" s="1">
        <f t="shared" si="1070"/>
        <v>2025</v>
      </c>
      <c r="I9733">
        <v>0</v>
      </c>
      <c r="J9733">
        <v>1</v>
      </c>
      <c r="K9733">
        <f t="shared" si="1064"/>
        <v>1</v>
      </c>
      <c r="L9733">
        <v>9964</v>
      </c>
      <c r="M9733" s="6">
        <f t="shared" si="1065"/>
        <v>0</v>
      </c>
      <c r="N9733" s="6">
        <f t="shared" si="1066"/>
        <v>10.036130068245685</v>
      </c>
      <c r="O9733" s="6">
        <f t="shared" si="1067"/>
        <v>10.036130068245685</v>
      </c>
      <c r="Q9733">
        <f>_xlfn.XLOOKUP(C9733&amp;G9733&amp;H9733,covid!$E$2:$E$2184,covid!$D$2:$D$2184,0,0,1)</f>
        <v>0</v>
      </c>
    </row>
    <row r="9734" spans="1:17" x14ac:dyDescent="0.3">
      <c r="A9734">
        <f>_xlfn.XLOOKUP(C9734,kamus!$B$2:$B$87,kamus!$A$2:$A$87,0,0,1)</f>
        <v>77</v>
      </c>
      <c r="B9734" t="str">
        <f>_xlfn.XLOOKUP(C9734,kamus!$B$2:$B$87,kamus!$D$2:$D$87,"dihapus",0,1)</f>
        <v>Tempel 1</v>
      </c>
      <c r="C9734" t="s">
        <v>218</v>
      </c>
      <c r="D9734">
        <f>_xlfn.XLOOKUP(C9734,kamus!$B$2:$B$87,kamus!$J$2:$J$87,"dihapus",0,1)</f>
        <v>0</v>
      </c>
      <c r="E9734">
        <f t="shared" si="1068"/>
        <v>0</v>
      </c>
      <c r="F9734" s="14">
        <v>45748</v>
      </c>
      <c r="G9734" s="1">
        <f t="shared" si="1069"/>
        <v>4</v>
      </c>
      <c r="H9734" s="1">
        <f t="shared" si="1070"/>
        <v>2025</v>
      </c>
      <c r="I9734">
        <v>0</v>
      </c>
      <c r="J9734">
        <v>0</v>
      </c>
      <c r="K9734">
        <f t="shared" si="1064"/>
        <v>0</v>
      </c>
      <c r="L9734">
        <v>7789</v>
      </c>
      <c r="M9734" s="6">
        <f t="shared" si="1065"/>
        <v>0</v>
      </c>
      <c r="N9734" s="6">
        <f t="shared" si="1066"/>
        <v>0</v>
      </c>
      <c r="O9734" s="6">
        <f t="shared" si="1067"/>
        <v>0</v>
      </c>
      <c r="Q9734">
        <f>_xlfn.XLOOKUP(C9734&amp;G9734&amp;H9734,covid!$E$2:$E$2184,covid!$D$2:$D$2184,0,0,1)</f>
        <v>0</v>
      </c>
    </row>
    <row r="9735" spans="1:17" x14ac:dyDescent="0.3">
      <c r="A9735">
        <f>_xlfn.XLOOKUP(C9735,kamus!$B$2:$B$87,kamus!$A$2:$A$87,0,0,1)</f>
        <v>76</v>
      </c>
      <c r="B9735" t="str">
        <f>_xlfn.XLOOKUP(C9735,kamus!$B$2:$B$87,kamus!$D$2:$D$87,"dihapus",0,1)</f>
        <v>Tempel 1</v>
      </c>
      <c r="C9735" t="s">
        <v>226</v>
      </c>
      <c r="D9735">
        <f>_xlfn.XLOOKUP(C9735,kamus!$B$2:$B$87,kamus!$J$2:$J$87,"dihapus",0,1)</f>
        <v>1</v>
      </c>
      <c r="E9735">
        <f t="shared" si="1068"/>
        <v>1</v>
      </c>
      <c r="F9735" s="14">
        <v>45748</v>
      </c>
      <c r="G9735" s="1">
        <f t="shared" si="1069"/>
        <v>4</v>
      </c>
      <c r="H9735" s="1">
        <f t="shared" si="1070"/>
        <v>2025</v>
      </c>
      <c r="I9735">
        <v>0</v>
      </c>
      <c r="J9735">
        <v>0</v>
      </c>
      <c r="K9735">
        <f t="shared" si="1064"/>
        <v>0</v>
      </c>
      <c r="L9735">
        <v>11146</v>
      </c>
      <c r="M9735" s="6">
        <f t="shared" si="1065"/>
        <v>0</v>
      </c>
      <c r="N9735" s="6">
        <f t="shared" si="1066"/>
        <v>0</v>
      </c>
      <c r="O9735" s="6">
        <f t="shared" si="1067"/>
        <v>0</v>
      </c>
      <c r="Q9735">
        <f>_xlfn.XLOOKUP(C9735&amp;G9735&amp;H9735,covid!$E$2:$E$2184,covid!$D$2:$D$2184,0,0,1)</f>
        <v>0</v>
      </c>
    </row>
    <row r="9736" spans="1:17" x14ac:dyDescent="0.3">
      <c r="A9736">
        <f>_xlfn.XLOOKUP(C9736,kamus!$B$2:$B$87,kamus!$A$2:$A$87,0,0,1)</f>
        <v>75</v>
      </c>
      <c r="B9736" t="str">
        <f>_xlfn.XLOOKUP(C9736,kamus!$B$2:$B$87,kamus!$D$2:$D$87,"dihapus",0,1)</f>
        <v>Tempel 1</v>
      </c>
      <c r="C9736" t="s">
        <v>227</v>
      </c>
      <c r="D9736">
        <f>_xlfn.XLOOKUP(C9736,kamus!$B$2:$B$87,kamus!$J$2:$J$87,"dihapus",0,1)</f>
        <v>0</v>
      </c>
      <c r="E9736">
        <f t="shared" si="1068"/>
        <v>0</v>
      </c>
      <c r="F9736" s="14">
        <v>45748</v>
      </c>
      <c r="G9736" s="1">
        <f t="shared" si="1069"/>
        <v>4</v>
      </c>
      <c r="H9736" s="1">
        <f t="shared" si="1070"/>
        <v>2025</v>
      </c>
      <c r="I9736">
        <v>0</v>
      </c>
      <c r="J9736">
        <v>1</v>
      </c>
      <c r="K9736">
        <f t="shared" si="1064"/>
        <v>1</v>
      </c>
      <c r="L9736">
        <v>6858</v>
      </c>
      <c r="M9736" s="6">
        <f t="shared" si="1065"/>
        <v>0</v>
      </c>
      <c r="N9736" s="6">
        <f t="shared" si="1066"/>
        <v>14.581510644502773</v>
      </c>
      <c r="O9736" s="6">
        <f t="shared" si="1067"/>
        <v>14.581510644502773</v>
      </c>
      <c r="Q9736">
        <f>_xlfn.XLOOKUP(C9736&amp;G9736&amp;H9736,covid!$E$2:$E$2184,covid!$D$2:$D$2184,0,0,1)</f>
        <v>0</v>
      </c>
    </row>
    <row r="9737" spans="1:17" x14ac:dyDescent="0.3">
      <c r="A9737">
        <f>_xlfn.XLOOKUP(C9737,kamus!$B$2:$B$87,kamus!$A$2:$A$87,0,0,1)</f>
        <v>78</v>
      </c>
      <c r="B9737" t="str">
        <f>_xlfn.XLOOKUP(C9737,kamus!$B$2:$B$87,kamus!$D$2:$D$87,"dihapus",0,1)</f>
        <v>Tempel 1</v>
      </c>
      <c r="C9737" t="s">
        <v>229</v>
      </c>
      <c r="D9737">
        <f>_xlfn.XLOOKUP(C9737,kamus!$B$2:$B$87,kamus!$J$2:$J$87,"dihapus",0,1)</f>
        <v>0</v>
      </c>
      <c r="E9737">
        <f t="shared" si="1068"/>
        <v>0</v>
      </c>
      <c r="F9737" s="14">
        <v>45748</v>
      </c>
      <c r="G9737" s="1">
        <f t="shared" si="1069"/>
        <v>4</v>
      </c>
      <c r="H9737" s="1">
        <f t="shared" si="1070"/>
        <v>2025</v>
      </c>
      <c r="I9737">
        <v>0</v>
      </c>
      <c r="J9737">
        <v>0</v>
      </c>
      <c r="K9737">
        <f t="shared" si="1064"/>
        <v>0</v>
      </c>
      <c r="L9737">
        <v>5351</v>
      </c>
      <c r="M9737" s="6">
        <f t="shared" si="1065"/>
        <v>0</v>
      </c>
      <c r="N9737" s="6">
        <f t="shared" si="1066"/>
        <v>0</v>
      </c>
      <c r="O9737" s="6">
        <f t="shared" si="1067"/>
        <v>0</v>
      </c>
      <c r="Q9737">
        <f>_xlfn.XLOOKUP(C9737&amp;G9737&amp;H9737,covid!$E$2:$E$2184,covid!$D$2:$D$2184,0,0,1)</f>
        <v>0</v>
      </c>
    </row>
    <row r="9738" spans="1:17" x14ac:dyDescent="0.3">
      <c r="A9738">
        <f>_xlfn.XLOOKUP(C9738,kamus!$B$2:$B$87,kamus!$A$2:$A$87,0,0,1)</f>
        <v>79</v>
      </c>
      <c r="B9738" t="str">
        <f>_xlfn.XLOOKUP(C9738,kamus!$B$2:$B$87,kamus!$D$2:$D$87,"dihapus",0,1)</f>
        <v>Tempel 2</v>
      </c>
      <c r="C9738" t="s">
        <v>201</v>
      </c>
      <c r="D9738">
        <f>_xlfn.XLOOKUP(C9738,kamus!$B$2:$B$87,kamus!$J$2:$J$87,"dihapus",0,1)</f>
        <v>0</v>
      </c>
      <c r="E9738">
        <f t="shared" si="1068"/>
        <v>0</v>
      </c>
      <c r="F9738" s="14">
        <v>45748</v>
      </c>
      <c r="G9738" s="1">
        <f t="shared" si="1069"/>
        <v>4</v>
      </c>
      <c r="H9738" s="1">
        <f t="shared" si="1070"/>
        <v>2025</v>
      </c>
      <c r="I9738">
        <v>2</v>
      </c>
      <c r="J9738">
        <v>0</v>
      </c>
      <c r="K9738">
        <f t="shared" si="1064"/>
        <v>2</v>
      </c>
      <c r="L9738">
        <v>7708</v>
      </c>
      <c r="M9738" s="6">
        <f t="shared" si="1065"/>
        <v>25.94706798131811</v>
      </c>
      <c r="N9738" s="6">
        <f t="shared" si="1066"/>
        <v>0</v>
      </c>
      <c r="O9738" s="6">
        <f t="shared" si="1067"/>
        <v>25.94706798131811</v>
      </c>
      <c r="Q9738">
        <f>_xlfn.XLOOKUP(C9738&amp;G9738&amp;H9738,covid!$E$2:$E$2184,covid!$D$2:$D$2184,0,0,1)</f>
        <v>0</v>
      </c>
    </row>
    <row r="9739" spans="1:17" x14ac:dyDescent="0.3">
      <c r="A9739">
        <f>_xlfn.XLOOKUP(C9739,kamus!$B$2:$B$87,kamus!$A$2:$A$87,0,0,1)</f>
        <v>80</v>
      </c>
      <c r="B9739" t="str">
        <f>_xlfn.XLOOKUP(C9739,kamus!$B$2:$B$87,kamus!$D$2:$D$87,"dihapus",0,1)</f>
        <v>Tempel 2</v>
      </c>
      <c r="C9739" t="s">
        <v>233</v>
      </c>
      <c r="D9739">
        <f>_xlfn.XLOOKUP(C9739,kamus!$B$2:$B$87,kamus!$J$2:$J$87,"dihapus",0,1)</f>
        <v>0</v>
      </c>
      <c r="E9739">
        <f t="shared" si="1068"/>
        <v>0</v>
      </c>
      <c r="F9739" s="14">
        <v>45748</v>
      </c>
      <c r="G9739" s="1">
        <f t="shared" si="1069"/>
        <v>4</v>
      </c>
      <c r="H9739" s="1">
        <f t="shared" si="1070"/>
        <v>2025</v>
      </c>
      <c r="I9739">
        <v>0</v>
      </c>
      <c r="J9739">
        <v>0</v>
      </c>
      <c r="K9739">
        <f t="shared" si="1064"/>
        <v>0</v>
      </c>
      <c r="L9739">
        <v>6557</v>
      </c>
      <c r="M9739" s="6">
        <f t="shared" si="1065"/>
        <v>0</v>
      </c>
      <c r="N9739" s="6">
        <f t="shared" si="1066"/>
        <v>0</v>
      </c>
      <c r="O9739" s="6">
        <f t="shared" si="1067"/>
        <v>0</v>
      </c>
      <c r="Q9739">
        <f>_xlfn.XLOOKUP(C9739&amp;G9739&amp;H9739,covid!$E$2:$E$2184,covid!$D$2:$D$2184,0,0,1)</f>
        <v>0</v>
      </c>
    </row>
    <row r="9740" spans="1:17" x14ac:dyDescent="0.3">
      <c r="A9740">
        <f>_xlfn.XLOOKUP(C9740,kamus!$B$2:$B$87,kamus!$A$2:$A$87,0,0,1)</f>
        <v>81</v>
      </c>
      <c r="B9740" t="str">
        <f>_xlfn.XLOOKUP(C9740,kamus!$B$2:$B$87,kamus!$D$2:$D$87,"dihapus",0,1)</f>
        <v>Tempel 2</v>
      </c>
      <c r="C9740" t="s">
        <v>263</v>
      </c>
      <c r="D9740">
        <f>_xlfn.XLOOKUP(C9740,kamus!$B$2:$B$87,kamus!$J$2:$J$87,"dihapus",0,1)</f>
        <v>0</v>
      </c>
      <c r="E9740">
        <f t="shared" si="1068"/>
        <v>0</v>
      </c>
      <c r="F9740" s="14">
        <v>45748</v>
      </c>
      <c r="G9740" s="1">
        <f t="shared" si="1069"/>
        <v>4</v>
      </c>
      <c r="H9740" s="1">
        <f t="shared" si="1070"/>
        <v>2025</v>
      </c>
      <c r="I9740">
        <v>0</v>
      </c>
      <c r="J9740">
        <v>0</v>
      </c>
      <c r="K9740">
        <f t="shared" si="1064"/>
        <v>0</v>
      </c>
      <c r="L9740">
        <v>4715</v>
      </c>
      <c r="M9740" s="6">
        <f t="shared" si="1065"/>
        <v>0</v>
      </c>
      <c r="N9740" s="6">
        <f t="shared" si="1066"/>
        <v>0</v>
      </c>
      <c r="O9740" s="6">
        <f t="shared" si="1067"/>
        <v>0</v>
      </c>
      <c r="Q9740">
        <f>_xlfn.XLOOKUP(C9740&amp;G9740&amp;H9740,covid!$E$2:$E$2184,covid!$D$2:$D$2184,0,0,1)</f>
        <v>0</v>
      </c>
    </row>
    <row r="9741" spans="1:17" x14ac:dyDescent="0.3">
      <c r="A9741">
        <f>_xlfn.XLOOKUP(C9741,kamus!$B$2:$B$87,kamus!$A$2:$A$87,0,0,1)</f>
        <v>82</v>
      </c>
      <c r="B9741" t="str">
        <f>_xlfn.XLOOKUP(C9741,kamus!$B$2:$B$87,kamus!$D$2:$D$87,"dihapus",0,1)</f>
        <v>Tempel 2</v>
      </c>
      <c r="C9741" t="s">
        <v>266</v>
      </c>
      <c r="D9741">
        <f>_xlfn.XLOOKUP(C9741,kamus!$B$2:$B$87,kamus!$J$2:$J$87,"dihapus",0,1)</f>
        <v>0</v>
      </c>
      <c r="E9741">
        <f t="shared" si="1068"/>
        <v>0</v>
      </c>
      <c r="F9741" s="14">
        <v>45748</v>
      </c>
      <c r="G9741" s="1">
        <f t="shared" si="1069"/>
        <v>4</v>
      </c>
      <c r="H9741" s="1">
        <f t="shared" si="1070"/>
        <v>2025</v>
      </c>
      <c r="I9741">
        <v>2</v>
      </c>
      <c r="J9741">
        <v>0</v>
      </c>
      <c r="K9741">
        <f t="shared" si="1064"/>
        <v>2</v>
      </c>
      <c r="L9741">
        <v>5256</v>
      </c>
      <c r="M9741" s="6">
        <f t="shared" si="1065"/>
        <v>38.051750380517504</v>
      </c>
      <c r="N9741" s="6">
        <f t="shared" si="1066"/>
        <v>0</v>
      </c>
      <c r="O9741" s="6">
        <f t="shared" si="1067"/>
        <v>38.051750380517504</v>
      </c>
      <c r="Q9741">
        <f>_xlfn.XLOOKUP(C9741&amp;G9741&amp;H9741,covid!$E$2:$E$2184,covid!$D$2:$D$2184,0,0,1)</f>
        <v>0</v>
      </c>
    </row>
    <row r="9742" spans="1:17" x14ac:dyDescent="0.3">
      <c r="A9742">
        <f>_xlfn.XLOOKUP(C9742,kamus!$B$2:$B$87,kamus!$A$2:$A$87,0,0,1)</f>
        <v>84</v>
      </c>
      <c r="B9742" t="str">
        <f>_xlfn.XLOOKUP(C9742,kamus!$B$2:$B$87,kamus!$D$2:$D$87,"dihapus",0,1)</f>
        <v>turi</v>
      </c>
      <c r="C9742" t="s">
        <v>199</v>
      </c>
      <c r="D9742">
        <f>_xlfn.XLOOKUP(C9742,kamus!$B$2:$B$87,kamus!$J$2:$J$87,"dihapus",0,1)</f>
        <v>0</v>
      </c>
      <c r="E9742">
        <f t="shared" si="1068"/>
        <v>0</v>
      </c>
      <c r="F9742" s="14">
        <v>45748</v>
      </c>
      <c r="G9742" s="1">
        <f t="shared" si="1069"/>
        <v>4</v>
      </c>
      <c r="H9742" s="1">
        <f t="shared" si="1070"/>
        <v>2025</v>
      </c>
      <c r="I9742">
        <v>0</v>
      </c>
      <c r="J9742">
        <v>0</v>
      </c>
      <c r="K9742">
        <f t="shared" si="1064"/>
        <v>0</v>
      </c>
      <c r="L9742">
        <v>9645</v>
      </c>
      <c r="M9742" s="6">
        <f t="shared" si="1065"/>
        <v>0</v>
      </c>
      <c r="N9742" s="6">
        <f t="shared" si="1066"/>
        <v>0</v>
      </c>
      <c r="O9742" s="6">
        <f t="shared" si="1067"/>
        <v>0</v>
      </c>
      <c r="Q9742">
        <f>_xlfn.XLOOKUP(C9742&amp;G9742&amp;H9742,covid!$E$2:$E$2184,covid!$D$2:$D$2184,0,0,1)</f>
        <v>0</v>
      </c>
    </row>
    <row r="9743" spans="1:17" x14ac:dyDescent="0.3">
      <c r="A9743">
        <f>_xlfn.XLOOKUP(C9743,kamus!$B$2:$B$87,kamus!$A$2:$A$87,0,0,1)</f>
        <v>86</v>
      </c>
      <c r="B9743" t="str">
        <f>_xlfn.XLOOKUP(C9743,kamus!$B$2:$B$87,kamus!$D$2:$D$87,"dihapus",0,1)</f>
        <v>turi</v>
      </c>
      <c r="C9743" t="s">
        <v>209</v>
      </c>
      <c r="D9743">
        <f>_xlfn.XLOOKUP(C9743,kamus!$B$2:$B$87,kamus!$J$2:$J$87,"dihapus",0,1)</f>
        <v>0</v>
      </c>
      <c r="E9743">
        <f t="shared" si="1068"/>
        <v>0</v>
      </c>
      <c r="F9743" s="14">
        <v>45748</v>
      </c>
      <c r="G9743" s="1">
        <f t="shared" si="1069"/>
        <v>4</v>
      </c>
      <c r="H9743" s="1">
        <f t="shared" si="1070"/>
        <v>2025</v>
      </c>
      <c r="I9743">
        <v>1</v>
      </c>
      <c r="J9743">
        <v>0</v>
      </c>
      <c r="K9743">
        <f t="shared" si="1064"/>
        <v>1</v>
      </c>
      <c r="L9743">
        <v>9496</v>
      </c>
      <c r="M9743" s="6">
        <f t="shared" si="1065"/>
        <v>10.530749789385004</v>
      </c>
      <c r="N9743" s="6">
        <f t="shared" si="1066"/>
        <v>0</v>
      </c>
      <c r="O9743" s="6">
        <f t="shared" si="1067"/>
        <v>10.530749789385004</v>
      </c>
      <c r="Q9743">
        <f>_xlfn.XLOOKUP(C9743&amp;G9743&amp;H9743,covid!$E$2:$E$2184,covid!$D$2:$D$2184,0,0,1)</f>
        <v>0</v>
      </c>
    </row>
    <row r="9744" spans="1:17" x14ac:dyDescent="0.3">
      <c r="A9744">
        <f>_xlfn.XLOOKUP(C9744,kamus!$B$2:$B$87,kamus!$A$2:$A$87,0,0,1)</f>
        <v>83</v>
      </c>
      <c r="B9744" t="str">
        <f>_xlfn.XLOOKUP(C9744,kamus!$B$2:$B$87,kamus!$D$2:$D$87,"dihapus",0,1)</f>
        <v>turi</v>
      </c>
      <c r="C9744" t="s">
        <v>211</v>
      </c>
      <c r="D9744">
        <f>_xlfn.XLOOKUP(C9744,kamus!$B$2:$B$87,kamus!$J$2:$J$87,"dihapus",0,1)</f>
        <v>0</v>
      </c>
      <c r="E9744">
        <f t="shared" si="1068"/>
        <v>0</v>
      </c>
      <c r="F9744" s="14">
        <v>45748</v>
      </c>
      <c r="G9744" s="1">
        <f t="shared" si="1069"/>
        <v>4</v>
      </c>
      <c r="H9744" s="1">
        <f t="shared" si="1070"/>
        <v>2025</v>
      </c>
      <c r="I9744">
        <v>1</v>
      </c>
      <c r="J9744">
        <v>0</v>
      </c>
      <c r="K9744">
        <f t="shared" si="1064"/>
        <v>1</v>
      </c>
      <c r="L9744">
        <v>8497</v>
      </c>
      <c r="M9744" s="6">
        <f t="shared" si="1065"/>
        <v>11.768859597505003</v>
      </c>
      <c r="N9744" s="6">
        <f t="shared" si="1066"/>
        <v>0</v>
      </c>
      <c r="O9744" s="6">
        <f t="shared" si="1067"/>
        <v>11.768859597505003</v>
      </c>
      <c r="Q9744">
        <f>_xlfn.XLOOKUP(C9744&amp;G9744&amp;H9744,covid!$E$2:$E$2184,covid!$D$2:$D$2184,0,0,1)</f>
        <v>0</v>
      </c>
    </row>
    <row r="9745" spans="1:17" x14ac:dyDescent="0.3">
      <c r="A9745">
        <f>_xlfn.XLOOKUP(C9745,kamus!$B$2:$B$87,kamus!$A$2:$A$87,0,0,1)</f>
        <v>85</v>
      </c>
      <c r="B9745" t="str">
        <f>_xlfn.XLOOKUP(C9745,kamus!$B$2:$B$87,kamus!$D$2:$D$87,"dihapus",0,1)</f>
        <v>turi</v>
      </c>
      <c r="C9745" t="s">
        <v>279</v>
      </c>
      <c r="D9745">
        <f>_xlfn.XLOOKUP(C9745,kamus!$B$2:$B$87,kamus!$J$2:$J$87,"dihapus",0,1)</f>
        <v>0</v>
      </c>
      <c r="E9745">
        <f t="shared" si="1068"/>
        <v>0</v>
      </c>
      <c r="F9745" s="14">
        <v>45748</v>
      </c>
      <c r="G9745" s="1">
        <f t="shared" si="1069"/>
        <v>4</v>
      </c>
      <c r="H9745" s="1">
        <f t="shared" si="1070"/>
        <v>2025</v>
      </c>
      <c r="I9745">
        <v>0</v>
      </c>
      <c r="J9745">
        <v>0</v>
      </c>
      <c r="K9745">
        <f t="shared" si="1064"/>
        <v>0</v>
      </c>
      <c r="L9745">
        <v>10898</v>
      </c>
      <c r="M9745" s="6">
        <f t="shared" si="1065"/>
        <v>0</v>
      </c>
      <c r="N9745" s="6">
        <f t="shared" si="1066"/>
        <v>0</v>
      </c>
      <c r="O9745" s="6">
        <f t="shared" si="1067"/>
        <v>0</v>
      </c>
      <c r="Q9745">
        <f>_xlfn.XLOOKUP(C9745&amp;G9745&amp;H9745,covid!$E$2:$E$2184,covid!$D$2:$D$2184,0,0,1)</f>
        <v>0</v>
      </c>
    </row>
    <row r="9746" spans="1:17" x14ac:dyDescent="0.3">
      <c r="A9746">
        <f>_xlfn.XLOOKUP(C9746,kamus!$B$2:$B$87,kamus!$A$2:$A$87,0,0,1)</f>
        <v>4</v>
      </c>
      <c r="B9746" t="str">
        <f>_xlfn.XLOOKUP(C9746,kamus!$B$2:$B$87,kamus!$D$2:$D$87,"dihapus",0,1)</f>
        <v>Berbah</v>
      </c>
      <c r="C9746" t="s">
        <v>215</v>
      </c>
      <c r="D9746">
        <f>_xlfn.XLOOKUP(C9746,kamus!$B$2:$B$87,kamus!$J$2:$J$87,"dihapus",0,1)</f>
        <v>0</v>
      </c>
      <c r="E9746">
        <f t="shared" si="1068"/>
        <v>0</v>
      </c>
      <c r="F9746" s="14">
        <v>45778</v>
      </c>
      <c r="G9746" s="1">
        <f t="shared" si="1069"/>
        <v>5</v>
      </c>
      <c r="H9746" s="1">
        <f t="shared" si="1070"/>
        <v>2025</v>
      </c>
      <c r="I9746">
        <v>2</v>
      </c>
      <c r="J9746">
        <v>1</v>
      </c>
      <c r="K9746">
        <f t="shared" si="1064"/>
        <v>3</v>
      </c>
      <c r="L9746">
        <v>11372</v>
      </c>
      <c r="M9746" s="6">
        <f t="shared" si="1065"/>
        <v>17.587055926837849</v>
      </c>
      <c r="N9746" s="6">
        <f t="shared" si="1066"/>
        <v>8.7935279634189243</v>
      </c>
      <c r="O9746" s="6">
        <f t="shared" si="1067"/>
        <v>26.380583890256773</v>
      </c>
      <c r="Q9746">
        <f>_xlfn.XLOOKUP(C9746&amp;G9746&amp;H9746,covid!$E$2:$E$2184,covid!$D$2:$D$2184,0,0,1)</f>
        <v>0</v>
      </c>
    </row>
    <row r="9747" spans="1:17" x14ac:dyDescent="0.3">
      <c r="A9747">
        <f>_xlfn.XLOOKUP(C9747,kamus!$B$2:$B$87,kamus!$A$2:$A$87,0,0,1)</f>
        <v>1</v>
      </c>
      <c r="B9747" t="str">
        <f>_xlfn.XLOOKUP(C9747,kamus!$B$2:$B$87,kamus!$D$2:$D$87,"dihapus",0,1)</f>
        <v>Berbah</v>
      </c>
      <c r="C9747" t="s">
        <v>216</v>
      </c>
      <c r="D9747">
        <f>_xlfn.XLOOKUP(C9747,kamus!$B$2:$B$87,kamus!$J$2:$J$87,"dihapus",0,1)</f>
        <v>1</v>
      </c>
      <c r="E9747">
        <f t="shared" si="1068"/>
        <v>1</v>
      </c>
      <c r="F9747" s="14">
        <v>45778</v>
      </c>
      <c r="G9747" s="1">
        <f t="shared" si="1069"/>
        <v>5</v>
      </c>
      <c r="H9747" s="1">
        <f t="shared" si="1070"/>
        <v>2025</v>
      </c>
      <c r="I9747">
        <v>0</v>
      </c>
      <c r="J9747">
        <v>2</v>
      </c>
      <c r="K9747">
        <f t="shared" si="1064"/>
        <v>2</v>
      </c>
      <c r="L9747">
        <v>14469</v>
      </c>
      <c r="M9747" s="6">
        <f t="shared" si="1065"/>
        <v>0</v>
      </c>
      <c r="N9747" s="6">
        <f t="shared" si="1066"/>
        <v>13.822655332089292</v>
      </c>
      <c r="O9747" s="6">
        <f t="shared" si="1067"/>
        <v>13.822655332089292</v>
      </c>
      <c r="Q9747">
        <f>_xlfn.XLOOKUP(C9747&amp;G9747&amp;H9747,covid!$E$2:$E$2184,covid!$D$2:$D$2184,0,0,1)</f>
        <v>0</v>
      </c>
    </row>
    <row r="9748" spans="1:17" x14ac:dyDescent="0.3">
      <c r="A9748">
        <f>_xlfn.XLOOKUP(C9748,kamus!$B$2:$B$87,kamus!$A$2:$A$87,0,0,1)</f>
        <v>2</v>
      </c>
      <c r="B9748" t="str">
        <f>_xlfn.XLOOKUP(C9748,kamus!$B$2:$B$87,kamus!$D$2:$D$87,"dihapus",0,1)</f>
        <v>Berbah</v>
      </c>
      <c r="C9748" t="s">
        <v>246</v>
      </c>
      <c r="D9748">
        <f>_xlfn.XLOOKUP(C9748,kamus!$B$2:$B$87,kamus!$J$2:$J$87,"dihapus",0,1)</f>
        <v>1</v>
      </c>
      <c r="E9748">
        <f t="shared" si="1068"/>
        <v>1</v>
      </c>
      <c r="F9748" s="14">
        <v>45778</v>
      </c>
      <c r="G9748" s="1">
        <f t="shared" si="1069"/>
        <v>5</v>
      </c>
      <c r="H9748" s="1">
        <f t="shared" si="1070"/>
        <v>2025</v>
      </c>
      <c r="I9748">
        <v>0</v>
      </c>
      <c r="J9748">
        <v>1</v>
      </c>
      <c r="K9748">
        <f t="shared" si="1064"/>
        <v>1</v>
      </c>
      <c r="L9748">
        <v>18580</v>
      </c>
      <c r="M9748" s="6">
        <f t="shared" si="1065"/>
        <v>0</v>
      </c>
      <c r="N9748" s="6">
        <f t="shared" si="1066"/>
        <v>5.3821313240043063</v>
      </c>
      <c r="O9748" s="6">
        <f t="shared" si="1067"/>
        <v>5.3821313240043063</v>
      </c>
      <c r="Q9748">
        <f>_xlfn.XLOOKUP(C9748&amp;G9748&amp;H9748,covid!$E$2:$E$2184,covid!$D$2:$D$2184,0,0,1)</f>
        <v>0</v>
      </c>
    </row>
    <row r="9749" spans="1:17" x14ac:dyDescent="0.3">
      <c r="A9749">
        <f>_xlfn.XLOOKUP(C9749,kamus!$B$2:$B$87,kamus!$A$2:$A$87,0,0,1)</f>
        <v>3</v>
      </c>
      <c r="B9749" t="str">
        <f>_xlfn.XLOOKUP(C9749,kamus!$B$2:$B$87,kamus!$D$2:$D$87,"dihapus",0,1)</f>
        <v>Berbah</v>
      </c>
      <c r="C9749" t="s">
        <v>267</v>
      </c>
      <c r="D9749">
        <f>_xlfn.XLOOKUP(C9749,kamus!$B$2:$B$87,kamus!$J$2:$J$87,"dihapus",0,1)</f>
        <v>1</v>
      </c>
      <c r="E9749">
        <f t="shared" si="1068"/>
        <v>1</v>
      </c>
      <c r="F9749" s="14">
        <v>45778</v>
      </c>
      <c r="G9749" s="1">
        <f t="shared" si="1069"/>
        <v>5</v>
      </c>
      <c r="H9749" s="1">
        <f t="shared" si="1070"/>
        <v>2025</v>
      </c>
      <c r="I9749">
        <v>0</v>
      </c>
      <c r="J9749">
        <v>3</v>
      </c>
      <c r="K9749">
        <f t="shared" si="1064"/>
        <v>3</v>
      </c>
      <c r="L9749">
        <v>13275</v>
      </c>
      <c r="M9749" s="6">
        <f t="shared" si="1065"/>
        <v>0</v>
      </c>
      <c r="N9749" s="6">
        <f t="shared" si="1066"/>
        <v>22.598870056497177</v>
      </c>
      <c r="O9749" s="6">
        <f t="shared" si="1067"/>
        <v>22.598870056497177</v>
      </c>
      <c r="Q9749">
        <f>_xlfn.XLOOKUP(C9749&amp;G9749&amp;H9749,covid!$E$2:$E$2184,covid!$D$2:$D$2184,0,0,1)</f>
        <v>0</v>
      </c>
    </row>
    <row r="9750" spans="1:17" x14ac:dyDescent="0.3">
      <c r="A9750">
        <f>_xlfn.XLOOKUP(C9750,kamus!$B$2:$B$87,kamus!$A$2:$A$87,0,0,1)</f>
        <v>9</v>
      </c>
      <c r="B9750" t="str">
        <f>_xlfn.XLOOKUP(C9750,kamus!$B$2:$B$87,kamus!$D$2:$D$87,"dihapus",0,1)</f>
        <v>cangkringan</v>
      </c>
      <c r="C9750" t="s">
        <v>197</v>
      </c>
      <c r="D9750">
        <f>_xlfn.XLOOKUP(C9750,kamus!$B$2:$B$87,kamus!$J$2:$J$87,"dihapus",0,1)</f>
        <v>0</v>
      </c>
      <c r="E9750">
        <f t="shared" si="1068"/>
        <v>0</v>
      </c>
      <c r="F9750" s="14">
        <v>45778</v>
      </c>
      <c r="G9750" s="1">
        <f t="shared" si="1069"/>
        <v>5</v>
      </c>
      <c r="H9750" s="1">
        <f t="shared" si="1070"/>
        <v>2025</v>
      </c>
      <c r="I9750">
        <v>0</v>
      </c>
      <c r="J9750">
        <v>0</v>
      </c>
      <c r="K9750">
        <f t="shared" si="1064"/>
        <v>0</v>
      </c>
      <c r="L9750">
        <v>8010</v>
      </c>
      <c r="M9750" s="6">
        <f t="shared" si="1065"/>
        <v>0</v>
      </c>
      <c r="N9750" s="6">
        <f t="shared" si="1066"/>
        <v>0</v>
      </c>
      <c r="O9750" s="6">
        <f t="shared" si="1067"/>
        <v>0</v>
      </c>
      <c r="Q9750">
        <f>_xlfn.XLOOKUP(C9750&amp;G9750&amp;H9750,covid!$E$2:$E$2184,covid!$D$2:$D$2184,0,0,1)</f>
        <v>0</v>
      </c>
    </row>
    <row r="9751" spans="1:17" x14ac:dyDescent="0.3">
      <c r="A9751">
        <f>_xlfn.XLOOKUP(C9751,kamus!$B$2:$B$87,kamus!$A$2:$A$87,0,0,1)</f>
        <v>5</v>
      </c>
      <c r="B9751" t="str">
        <f>_xlfn.XLOOKUP(C9751,kamus!$B$2:$B$87,kamus!$D$2:$D$87,"dihapus",0,1)</f>
        <v>cangkringan</v>
      </c>
      <c r="C9751" t="s">
        <v>212</v>
      </c>
      <c r="D9751">
        <f>_xlfn.XLOOKUP(C9751,kamus!$B$2:$B$87,kamus!$J$2:$J$87,"dihapus",0,1)</f>
        <v>0</v>
      </c>
      <c r="E9751">
        <f t="shared" si="1068"/>
        <v>0</v>
      </c>
      <c r="F9751" s="14">
        <v>45778</v>
      </c>
      <c r="G9751" s="1">
        <f t="shared" si="1069"/>
        <v>5</v>
      </c>
      <c r="H9751" s="1">
        <f t="shared" si="1070"/>
        <v>2025</v>
      </c>
      <c r="I9751">
        <v>0</v>
      </c>
      <c r="J9751">
        <v>0</v>
      </c>
      <c r="K9751">
        <f t="shared" si="1064"/>
        <v>0</v>
      </c>
      <c r="L9751">
        <v>4106</v>
      </c>
      <c r="M9751" s="6">
        <f t="shared" si="1065"/>
        <v>0</v>
      </c>
      <c r="N9751" s="6">
        <f t="shared" si="1066"/>
        <v>0</v>
      </c>
      <c r="O9751" s="6">
        <f t="shared" si="1067"/>
        <v>0</v>
      </c>
      <c r="Q9751">
        <f>_xlfn.XLOOKUP(C9751&amp;G9751&amp;H9751,covid!$E$2:$E$2184,covid!$D$2:$D$2184,0,0,1)</f>
        <v>0</v>
      </c>
    </row>
    <row r="9752" spans="1:17" x14ac:dyDescent="0.3">
      <c r="A9752">
        <f>_xlfn.XLOOKUP(C9752,kamus!$B$2:$B$87,kamus!$A$2:$A$87,0,0,1)</f>
        <v>7</v>
      </c>
      <c r="B9752" t="str">
        <f>_xlfn.XLOOKUP(C9752,kamus!$B$2:$B$87,kamus!$D$2:$D$87,"dihapus",0,1)</f>
        <v>cangkringan</v>
      </c>
      <c r="C9752" t="s">
        <v>217</v>
      </c>
      <c r="D9752">
        <f>_xlfn.XLOOKUP(C9752,kamus!$B$2:$B$87,kamus!$J$2:$J$87,"dihapus",0,1)</f>
        <v>0</v>
      </c>
      <c r="E9752">
        <f t="shared" si="1068"/>
        <v>0</v>
      </c>
      <c r="F9752" s="14">
        <v>45778</v>
      </c>
      <c r="G9752" s="1">
        <f t="shared" si="1069"/>
        <v>5</v>
      </c>
      <c r="H9752" s="1">
        <f t="shared" si="1070"/>
        <v>2025</v>
      </c>
      <c r="I9752">
        <v>0</v>
      </c>
      <c r="J9752">
        <v>0</v>
      </c>
      <c r="K9752">
        <f t="shared" si="1064"/>
        <v>0</v>
      </c>
      <c r="L9752">
        <v>3562</v>
      </c>
      <c r="M9752" s="6">
        <f t="shared" si="1065"/>
        <v>0</v>
      </c>
      <c r="N9752" s="6">
        <f t="shared" si="1066"/>
        <v>0</v>
      </c>
      <c r="O9752" s="6">
        <f t="shared" si="1067"/>
        <v>0</v>
      </c>
      <c r="Q9752">
        <f>_xlfn.XLOOKUP(C9752&amp;G9752&amp;H9752,covid!$E$2:$E$2184,covid!$D$2:$D$2184,0,0,1)</f>
        <v>0</v>
      </c>
    </row>
    <row r="9753" spans="1:17" x14ac:dyDescent="0.3">
      <c r="A9753">
        <f>_xlfn.XLOOKUP(C9753,kamus!$B$2:$B$87,kamus!$A$2:$A$87,0,0,1)</f>
        <v>8</v>
      </c>
      <c r="B9753" t="str">
        <f>_xlfn.XLOOKUP(C9753,kamus!$B$2:$B$87,kamus!$D$2:$D$87,"dihapus",0,1)</f>
        <v>cangkringan</v>
      </c>
      <c r="C9753" t="s">
        <v>275</v>
      </c>
      <c r="D9753">
        <f>_xlfn.XLOOKUP(C9753,kamus!$B$2:$B$87,kamus!$J$2:$J$87,"dihapus",0,1)</f>
        <v>0</v>
      </c>
      <c r="E9753">
        <f t="shared" si="1068"/>
        <v>0</v>
      </c>
      <c r="F9753" s="14">
        <v>45778</v>
      </c>
      <c r="G9753" s="1">
        <f t="shared" si="1069"/>
        <v>5</v>
      </c>
      <c r="H9753" s="1">
        <f t="shared" si="1070"/>
        <v>2025</v>
      </c>
      <c r="I9753">
        <v>0</v>
      </c>
      <c r="J9753">
        <v>1</v>
      </c>
      <c r="K9753">
        <f t="shared" si="1064"/>
        <v>1</v>
      </c>
      <c r="L9753">
        <v>5513</v>
      </c>
      <c r="M9753" s="6">
        <f t="shared" si="1065"/>
        <v>0</v>
      </c>
      <c r="N9753" s="6">
        <f t="shared" si="1066"/>
        <v>18.138944313440959</v>
      </c>
      <c r="O9753" s="6">
        <f t="shared" si="1067"/>
        <v>18.138944313440959</v>
      </c>
      <c r="Q9753">
        <f>_xlfn.XLOOKUP(C9753&amp;G9753&amp;H9753,covid!$E$2:$E$2184,covid!$D$2:$D$2184,0,0,1)</f>
        <v>0</v>
      </c>
    </row>
    <row r="9754" spans="1:17" x14ac:dyDescent="0.3">
      <c r="A9754">
        <f>_xlfn.XLOOKUP(C9754,kamus!$B$2:$B$87,kamus!$A$2:$A$87,0,0,1)</f>
        <v>6</v>
      </c>
      <c r="B9754" t="str">
        <f>_xlfn.XLOOKUP(C9754,kamus!$B$2:$B$87,kamus!$D$2:$D$87,"dihapus",0,1)</f>
        <v>cangkringan</v>
      </c>
      <c r="C9754" t="s">
        <v>281</v>
      </c>
      <c r="D9754">
        <f>_xlfn.XLOOKUP(C9754,kamus!$B$2:$B$87,kamus!$J$2:$J$87,"dihapus",0,1)</f>
        <v>0</v>
      </c>
      <c r="E9754">
        <f t="shared" si="1068"/>
        <v>0</v>
      </c>
      <c r="F9754" s="14">
        <v>45778</v>
      </c>
      <c r="G9754" s="1">
        <f t="shared" si="1069"/>
        <v>5</v>
      </c>
      <c r="H9754" s="1">
        <f t="shared" si="1070"/>
        <v>2025</v>
      </c>
      <c r="I9754">
        <v>0</v>
      </c>
      <c r="J9754">
        <v>1</v>
      </c>
      <c r="K9754">
        <f t="shared" si="1064"/>
        <v>1</v>
      </c>
      <c r="L9754">
        <v>11264</v>
      </c>
      <c r="M9754" s="6">
        <f t="shared" si="1065"/>
        <v>0</v>
      </c>
      <c r="N9754" s="6">
        <f t="shared" si="1066"/>
        <v>8.8778409090909101</v>
      </c>
      <c r="O9754" s="6">
        <f t="shared" si="1067"/>
        <v>8.8778409090909101</v>
      </c>
      <c r="Q9754">
        <f>_xlfn.XLOOKUP(C9754&amp;G9754&amp;H9754,covid!$E$2:$E$2184,covid!$D$2:$D$2184,0,0,1)</f>
        <v>0</v>
      </c>
    </row>
    <row r="9755" spans="1:17" x14ac:dyDescent="0.3">
      <c r="A9755">
        <f>_xlfn.XLOOKUP(C9755,kamus!$B$2:$B$87,kamus!$A$2:$A$87,0,0,1)</f>
        <v>10</v>
      </c>
      <c r="B9755" t="str">
        <f>_xlfn.XLOOKUP(C9755,kamus!$B$2:$B$87,kamus!$D$2:$D$87,"dihapus",0,1)</f>
        <v>Depok 1</v>
      </c>
      <c r="C9755" t="s">
        <v>220</v>
      </c>
      <c r="D9755">
        <f>_xlfn.XLOOKUP(C9755,kamus!$B$2:$B$87,kamus!$J$2:$J$87,"dihapus",0,1)</f>
        <v>1</v>
      </c>
      <c r="E9755">
        <f t="shared" si="1068"/>
        <v>1</v>
      </c>
      <c r="F9755" s="14">
        <v>45778</v>
      </c>
      <c r="G9755" s="1">
        <f t="shared" si="1069"/>
        <v>5</v>
      </c>
      <c r="H9755" s="1">
        <f t="shared" si="1070"/>
        <v>2025</v>
      </c>
      <c r="I9755">
        <v>0</v>
      </c>
      <c r="J9755">
        <v>1</v>
      </c>
      <c r="K9755">
        <f t="shared" si="1064"/>
        <v>1</v>
      </c>
      <c r="L9755">
        <v>37695</v>
      </c>
      <c r="M9755" s="6">
        <f t="shared" si="1065"/>
        <v>0</v>
      </c>
      <c r="N9755" s="6">
        <f t="shared" si="1066"/>
        <v>2.6528717336516778</v>
      </c>
      <c r="O9755" s="6">
        <f t="shared" si="1067"/>
        <v>2.6528717336516778</v>
      </c>
      <c r="Q9755">
        <f>_xlfn.XLOOKUP(C9755&amp;G9755&amp;H9755,covid!$E$2:$E$2184,covid!$D$2:$D$2184,0,0,1)</f>
        <v>0</v>
      </c>
    </row>
    <row r="9756" spans="1:17" x14ac:dyDescent="0.3">
      <c r="A9756">
        <f>_xlfn.XLOOKUP(C9756,kamus!$B$2:$B$87,kamus!$A$2:$A$87,0,0,1)</f>
        <v>11</v>
      </c>
      <c r="B9756" t="str">
        <f>_xlfn.XLOOKUP(C9756,kamus!$B$2:$B$87,kamus!$D$2:$D$87,"dihapus",0,1)</f>
        <v>Depok 2</v>
      </c>
      <c r="C9756" t="s">
        <v>207</v>
      </c>
      <c r="D9756">
        <f>_xlfn.XLOOKUP(C9756,kamus!$B$2:$B$87,kamus!$J$2:$J$87,"dihapus",0,1)</f>
        <v>1</v>
      </c>
      <c r="E9756">
        <f t="shared" si="1068"/>
        <v>1</v>
      </c>
      <c r="F9756" s="14">
        <v>45778</v>
      </c>
      <c r="G9756" s="1">
        <f t="shared" si="1069"/>
        <v>5</v>
      </c>
      <c r="H9756" s="1">
        <f t="shared" si="1070"/>
        <v>2025</v>
      </c>
      <c r="I9756">
        <v>1</v>
      </c>
      <c r="J9756">
        <v>2</v>
      </c>
      <c r="K9756">
        <f t="shared" si="1064"/>
        <v>3</v>
      </c>
      <c r="L9756">
        <v>44139</v>
      </c>
      <c r="M9756" s="6">
        <f t="shared" si="1065"/>
        <v>2.2655701307233964</v>
      </c>
      <c r="N9756" s="6">
        <f t="shared" si="1066"/>
        <v>4.5311402614467928</v>
      </c>
      <c r="O9756" s="6">
        <f t="shared" si="1067"/>
        <v>6.7967103921701897</v>
      </c>
      <c r="Q9756">
        <f>_xlfn.XLOOKUP(C9756&amp;G9756&amp;H9756,covid!$E$2:$E$2184,covid!$D$2:$D$2184,0,0,1)</f>
        <v>0</v>
      </c>
    </row>
    <row r="9757" spans="1:17" x14ac:dyDescent="0.3">
      <c r="A9757">
        <f>_xlfn.XLOOKUP(C9757,kamus!$B$2:$B$87,kamus!$A$2:$A$87,0,0,1)</f>
        <v>12</v>
      </c>
      <c r="B9757" t="str">
        <f>_xlfn.XLOOKUP(C9757,kamus!$B$2:$B$87,kamus!$D$2:$D$87,"dihapus",0,1)</f>
        <v>Depok 3</v>
      </c>
      <c r="C9757" t="s">
        <v>206</v>
      </c>
      <c r="D9757">
        <f>_xlfn.XLOOKUP(C9757,kamus!$B$2:$B$87,kamus!$J$2:$J$87,"dihapus",0,1)</f>
        <v>1</v>
      </c>
      <c r="E9757">
        <f t="shared" si="1068"/>
        <v>1</v>
      </c>
      <c r="F9757" s="14">
        <v>45778</v>
      </c>
      <c r="G9757" s="1">
        <f t="shared" si="1069"/>
        <v>5</v>
      </c>
      <c r="H9757" s="1">
        <f t="shared" si="1070"/>
        <v>2025</v>
      </c>
      <c r="I9757">
        <v>1</v>
      </c>
      <c r="J9757">
        <v>0</v>
      </c>
      <c r="K9757">
        <f t="shared" si="1064"/>
        <v>1</v>
      </c>
      <c r="L9757">
        <v>44540</v>
      </c>
      <c r="M9757" s="6">
        <f t="shared" si="1065"/>
        <v>2.2451728783116298</v>
      </c>
      <c r="N9757" s="6">
        <f t="shared" si="1066"/>
        <v>0</v>
      </c>
      <c r="O9757" s="6">
        <f t="shared" si="1067"/>
        <v>2.2451728783116298</v>
      </c>
      <c r="Q9757">
        <f>_xlfn.XLOOKUP(C9757&amp;G9757&amp;H9757,covid!$E$2:$E$2184,covid!$D$2:$D$2184,0,0,1)</f>
        <v>0</v>
      </c>
    </row>
    <row r="9758" spans="1:17" x14ac:dyDescent="0.3">
      <c r="A9758">
        <f>_xlfn.XLOOKUP(C9758,kamus!$B$2:$B$87,kamus!$A$2:$A$87,0,0,1)</f>
        <v>0</v>
      </c>
      <c r="B9758" t="str">
        <f>_xlfn.XLOOKUP(C9758,kamus!$B$2:$B$87,kamus!$D$2:$D$87,"dihapus",0,1)</f>
        <v>dihapus</v>
      </c>
      <c r="C9758" t="s">
        <v>282</v>
      </c>
      <c r="D9758" t="str">
        <f>_xlfn.XLOOKUP(C9758,kamus!$B$2:$B$87,kamus!$J$2:$J$87,"dihapus",0,1)</f>
        <v>dihapus</v>
      </c>
      <c r="E9758">
        <f t="shared" si="1068"/>
        <v>1</v>
      </c>
      <c r="F9758" s="14">
        <v>45778</v>
      </c>
      <c r="G9758" s="1">
        <f t="shared" si="1069"/>
        <v>5</v>
      </c>
      <c r="H9758" s="1">
        <f t="shared" si="1070"/>
        <v>2025</v>
      </c>
      <c r="I9758">
        <v>0</v>
      </c>
      <c r="J9758">
        <v>0</v>
      </c>
      <c r="K9758">
        <f t="shared" si="1064"/>
        <v>0</v>
      </c>
      <c r="L9758" t="e">
        <v>#N/A</v>
      </c>
      <c r="M9758" s="6" t="e">
        <f t="shared" si="1065"/>
        <v>#N/A</v>
      </c>
      <c r="N9758" s="6" t="e">
        <f t="shared" si="1066"/>
        <v>#N/A</v>
      </c>
      <c r="O9758" s="6" t="e">
        <f t="shared" si="1067"/>
        <v>#N/A</v>
      </c>
      <c r="Q9758">
        <f>_xlfn.XLOOKUP(C9758&amp;G9758&amp;H9758,covid!$E$2:$E$2184,covid!$D$2:$D$2184,0,0,1)</f>
        <v>0</v>
      </c>
    </row>
    <row r="9759" spans="1:17" x14ac:dyDescent="0.3">
      <c r="A9759">
        <f>_xlfn.XLOOKUP(C9759,kamus!$B$2:$B$87,kamus!$A$2:$A$87,0,0,1)</f>
        <v>14</v>
      </c>
      <c r="B9759" t="str">
        <f>_xlfn.XLOOKUP(C9759,kamus!$B$2:$B$87,kamus!$D$2:$D$87,"dihapus",0,1)</f>
        <v>Gamping 1</v>
      </c>
      <c r="C9759" t="s">
        <v>196</v>
      </c>
      <c r="D9759">
        <f>_xlfn.XLOOKUP(C9759,kamus!$B$2:$B$87,kamus!$J$2:$J$87,"dihapus",0,1)</f>
        <v>1</v>
      </c>
      <c r="E9759">
        <f t="shared" si="1068"/>
        <v>1</v>
      </c>
      <c r="F9759" s="14">
        <v>45778</v>
      </c>
      <c r="G9759" s="1">
        <f t="shared" si="1069"/>
        <v>5</v>
      </c>
      <c r="H9759" s="1">
        <f t="shared" si="1070"/>
        <v>2025</v>
      </c>
      <c r="I9759">
        <v>1</v>
      </c>
      <c r="J9759">
        <v>1</v>
      </c>
      <c r="K9759">
        <f t="shared" si="1064"/>
        <v>2</v>
      </c>
      <c r="L9759">
        <v>22668</v>
      </c>
      <c r="M9759" s="6">
        <f t="shared" si="1065"/>
        <v>4.4115052055761428</v>
      </c>
      <c r="N9759" s="6">
        <f t="shared" si="1066"/>
        <v>4.4115052055761428</v>
      </c>
      <c r="O9759" s="6">
        <f t="shared" si="1067"/>
        <v>8.8230104111522856</v>
      </c>
      <c r="Q9759">
        <f>_xlfn.XLOOKUP(C9759&amp;G9759&amp;H9759,covid!$E$2:$E$2184,covid!$D$2:$D$2184,0,0,1)</f>
        <v>0</v>
      </c>
    </row>
    <row r="9760" spans="1:17" x14ac:dyDescent="0.3">
      <c r="A9760">
        <f>_xlfn.XLOOKUP(C9760,kamus!$B$2:$B$87,kamus!$A$2:$A$87,0,0,1)</f>
        <v>13</v>
      </c>
      <c r="B9760" t="str">
        <f>_xlfn.XLOOKUP(C9760,kamus!$B$2:$B$87,kamus!$D$2:$D$87,"dihapus",0,1)</f>
        <v>Gamping 1</v>
      </c>
      <c r="C9760" t="s">
        <v>198</v>
      </c>
      <c r="D9760">
        <f>_xlfn.XLOOKUP(C9760,kamus!$B$2:$B$87,kamus!$J$2:$J$87,"dihapus",0,1)</f>
        <v>1</v>
      </c>
      <c r="E9760">
        <f t="shared" si="1068"/>
        <v>1</v>
      </c>
      <c r="F9760" s="14">
        <v>45778</v>
      </c>
      <c r="G9760" s="1">
        <f t="shared" si="1069"/>
        <v>5</v>
      </c>
      <c r="H9760" s="1">
        <f t="shared" si="1070"/>
        <v>2025</v>
      </c>
      <c r="I9760">
        <v>1</v>
      </c>
      <c r="J9760">
        <v>3</v>
      </c>
      <c r="K9760">
        <f t="shared" si="1064"/>
        <v>4</v>
      </c>
      <c r="L9760">
        <v>20508</v>
      </c>
      <c r="M9760" s="6">
        <f t="shared" si="1065"/>
        <v>4.8761458942851572</v>
      </c>
      <c r="N9760" s="6">
        <f t="shared" si="1066"/>
        <v>14.628437682855472</v>
      </c>
      <c r="O9760" s="6">
        <f t="shared" si="1067"/>
        <v>19.504583577140629</v>
      </c>
      <c r="Q9760">
        <f>_xlfn.XLOOKUP(C9760&amp;G9760&amp;H9760,covid!$E$2:$E$2184,covid!$D$2:$D$2184,0,0,1)</f>
        <v>0</v>
      </c>
    </row>
    <row r="9761" spans="1:17" x14ac:dyDescent="0.3">
      <c r="A9761">
        <f>_xlfn.XLOOKUP(C9761,kamus!$B$2:$B$87,kamus!$A$2:$A$87,0,0,1)</f>
        <v>16</v>
      </c>
      <c r="B9761" t="str">
        <f>_xlfn.XLOOKUP(C9761,kamus!$B$2:$B$87,kamus!$D$2:$D$87,"dihapus",0,1)</f>
        <v>Gamping 2</v>
      </c>
      <c r="C9761" t="s">
        <v>200</v>
      </c>
      <c r="D9761">
        <f>_xlfn.XLOOKUP(C9761,kamus!$B$2:$B$87,kamus!$J$2:$J$87,"dihapus",0,1)</f>
        <v>1</v>
      </c>
      <c r="E9761">
        <f t="shared" si="1068"/>
        <v>1</v>
      </c>
      <c r="F9761" s="14">
        <v>45778</v>
      </c>
      <c r="G9761" s="1">
        <f t="shared" si="1069"/>
        <v>5</v>
      </c>
      <c r="H9761" s="1">
        <f t="shared" si="1070"/>
        <v>2025</v>
      </c>
      <c r="I9761">
        <v>1</v>
      </c>
      <c r="J9761">
        <v>1</v>
      </c>
      <c r="K9761">
        <f t="shared" si="1064"/>
        <v>2</v>
      </c>
      <c r="L9761">
        <v>16514</v>
      </c>
      <c r="M9761" s="6">
        <f t="shared" si="1065"/>
        <v>6.0554680876831783</v>
      </c>
      <c r="N9761" s="6">
        <f t="shared" si="1066"/>
        <v>6.0554680876831783</v>
      </c>
      <c r="O9761" s="6">
        <f t="shared" si="1067"/>
        <v>12.110936175366357</v>
      </c>
      <c r="Q9761">
        <f>_xlfn.XLOOKUP(C9761&amp;G9761&amp;H9761,covid!$E$2:$E$2184,covid!$D$2:$D$2184,0,0,1)</f>
        <v>0</v>
      </c>
    </row>
    <row r="9762" spans="1:17" x14ac:dyDescent="0.3">
      <c r="A9762">
        <f>_xlfn.XLOOKUP(C9762,kamus!$B$2:$B$87,kamus!$A$2:$A$87,0,0,1)</f>
        <v>15</v>
      </c>
      <c r="B9762" t="str">
        <f>_xlfn.XLOOKUP(C9762,kamus!$B$2:$B$87,kamus!$D$2:$D$87,"dihapus",0,1)</f>
        <v>Gamping 2</v>
      </c>
      <c r="C9762" t="s">
        <v>230</v>
      </c>
      <c r="D9762">
        <f>_xlfn.XLOOKUP(C9762,kamus!$B$2:$B$87,kamus!$J$2:$J$87,"dihapus",0,1)</f>
        <v>1</v>
      </c>
      <c r="E9762">
        <f t="shared" si="1068"/>
        <v>1</v>
      </c>
      <c r="F9762" s="14">
        <v>45778</v>
      </c>
      <c r="G9762" s="1">
        <f t="shared" si="1069"/>
        <v>5</v>
      </c>
      <c r="H9762" s="1">
        <f t="shared" si="1070"/>
        <v>2025</v>
      </c>
      <c r="I9762">
        <v>0</v>
      </c>
      <c r="J9762">
        <v>0</v>
      </c>
      <c r="K9762">
        <f t="shared" si="1064"/>
        <v>0</v>
      </c>
      <c r="L9762">
        <v>18568</v>
      </c>
      <c r="M9762" s="6">
        <f t="shared" si="1065"/>
        <v>0</v>
      </c>
      <c r="N9762" s="6">
        <f t="shared" si="1066"/>
        <v>0</v>
      </c>
      <c r="O9762" s="6">
        <f t="shared" si="1067"/>
        <v>0</v>
      </c>
      <c r="Q9762">
        <f>_xlfn.XLOOKUP(C9762&amp;G9762&amp;H9762,covid!$E$2:$E$2184,covid!$D$2:$D$2184,0,0,1)</f>
        <v>0</v>
      </c>
    </row>
    <row r="9763" spans="1:17" x14ac:dyDescent="0.3">
      <c r="A9763">
        <f>_xlfn.XLOOKUP(C9763,kamus!$B$2:$B$87,kamus!$A$2:$A$87,0,0,1)</f>
        <v>17</v>
      </c>
      <c r="B9763" t="str">
        <f>_xlfn.XLOOKUP(C9763,kamus!$B$2:$B$87,kamus!$D$2:$D$87,"dihapus",0,1)</f>
        <v>Gamping 2</v>
      </c>
      <c r="C9763" t="s">
        <v>272</v>
      </c>
      <c r="D9763">
        <f>_xlfn.XLOOKUP(C9763,kamus!$B$2:$B$87,kamus!$J$2:$J$87,"dihapus",0,1)</f>
        <v>1</v>
      </c>
      <c r="E9763">
        <f t="shared" si="1068"/>
        <v>1</v>
      </c>
      <c r="F9763" s="14">
        <v>45778</v>
      </c>
      <c r="G9763" s="1">
        <f t="shared" si="1069"/>
        <v>5</v>
      </c>
      <c r="H9763" s="1">
        <f t="shared" si="1070"/>
        <v>2025</v>
      </c>
      <c r="I9763">
        <v>1</v>
      </c>
      <c r="J9763">
        <v>2</v>
      </c>
      <c r="K9763">
        <f t="shared" si="1064"/>
        <v>3</v>
      </c>
      <c r="L9763">
        <v>18543</v>
      </c>
      <c r="M9763" s="6">
        <f t="shared" si="1065"/>
        <v>5.392870625033706</v>
      </c>
      <c r="N9763" s="6">
        <f t="shared" si="1066"/>
        <v>10.785741250067412</v>
      </c>
      <c r="O9763" s="6">
        <f t="shared" si="1067"/>
        <v>16.178611875101115</v>
      </c>
      <c r="Q9763">
        <f>_xlfn.XLOOKUP(C9763&amp;G9763&amp;H9763,covid!$E$2:$E$2184,covid!$D$2:$D$2184,0,0,1)</f>
        <v>0</v>
      </c>
    </row>
    <row r="9764" spans="1:17" x14ac:dyDescent="0.3">
      <c r="A9764">
        <f>_xlfn.XLOOKUP(C9764,kamus!$B$2:$B$87,kamus!$A$2:$A$87,0,0,1)</f>
        <v>20</v>
      </c>
      <c r="B9764" t="str">
        <f>_xlfn.XLOOKUP(C9764,kamus!$B$2:$B$87,kamus!$D$2:$D$87,"dihapus",0,1)</f>
        <v>Godean 1</v>
      </c>
      <c r="C9764" t="s">
        <v>247</v>
      </c>
      <c r="D9764">
        <f>_xlfn.XLOOKUP(C9764,kamus!$B$2:$B$87,kamus!$J$2:$J$87,"dihapus",0,1)</f>
        <v>1</v>
      </c>
      <c r="E9764">
        <f t="shared" si="1068"/>
        <v>1</v>
      </c>
      <c r="F9764" s="14">
        <v>45778</v>
      </c>
      <c r="G9764" s="1">
        <f t="shared" si="1069"/>
        <v>5</v>
      </c>
      <c r="H9764" s="1">
        <f t="shared" si="1070"/>
        <v>2025</v>
      </c>
      <c r="I9764">
        <v>0</v>
      </c>
      <c r="J9764">
        <v>1</v>
      </c>
      <c r="K9764">
        <f t="shared" si="1064"/>
        <v>1</v>
      </c>
      <c r="L9764">
        <v>9679</v>
      </c>
      <c r="M9764" s="6">
        <f t="shared" si="1065"/>
        <v>0</v>
      </c>
      <c r="N9764" s="6">
        <f t="shared" si="1066"/>
        <v>10.331645831180907</v>
      </c>
      <c r="O9764" s="6">
        <f t="shared" si="1067"/>
        <v>10.331645831180907</v>
      </c>
      <c r="Q9764">
        <f>_xlfn.XLOOKUP(C9764&amp;G9764&amp;H9764,covid!$E$2:$E$2184,covid!$D$2:$D$2184,0,0,1)</f>
        <v>0</v>
      </c>
    </row>
    <row r="9765" spans="1:17" x14ac:dyDescent="0.3">
      <c r="A9765">
        <f>_xlfn.XLOOKUP(C9765,kamus!$B$2:$B$87,kamus!$A$2:$A$87,0,0,1)</f>
        <v>21</v>
      </c>
      <c r="B9765" t="str">
        <f>_xlfn.XLOOKUP(C9765,kamus!$B$2:$B$87,kamus!$D$2:$D$87,"dihapus",0,1)</f>
        <v>Godean 1</v>
      </c>
      <c r="C9765" t="s">
        <v>250</v>
      </c>
      <c r="D9765">
        <f>_xlfn.XLOOKUP(C9765,kamus!$B$2:$B$87,kamus!$J$2:$J$87,"dihapus",0,1)</f>
        <v>1</v>
      </c>
      <c r="E9765">
        <f t="shared" si="1068"/>
        <v>1</v>
      </c>
      <c r="F9765" s="14">
        <v>45778</v>
      </c>
      <c r="G9765" s="1">
        <f t="shared" si="1069"/>
        <v>5</v>
      </c>
      <c r="H9765" s="1">
        <f t="shared" si="1070"/>
        <v>2025</v>
      </c>
      <c r="I9765">
        <v>1</v>
      </c>
      <c r="J9765">
        <v>1</v>
      </c>
      <c r="K9765">
        <f t="shared" si="1064"/>
        <v>2</v>
      </c>
      <c r="L9765">
        <v>10201</v>
      </c>
      <c r="M9765" s="6">
        <f t="shared" si="1065"/>
        <v>9.8029604940692074</v>
      </c>
      <c r="N9765" s="6">
        <f t="shared" si="1066"/>
        <v>9.8029604940692074</v>
      </c>
      <c r="O9765" s="6">
        <f t="shared" si="1067"/>
        <v>19.605920988138415</v>
      </c>
      <c r="Q9765">
        <f>_xlfn.XLOOKUP(C9765&amp;G9765&amp;H9765,covid!$E$2:$E$2184,covid!$D$2:$D$2184,0,0,1)</f>
        <v>0</v>
      </c>
    </row>
    <row r="9766" spans="1:17" x14ac:dyDescent="0.3">
      <c r="A9766">
        <f>_xlfn.XLOOKUP(C9766,kamus!$B$2:$B$87,kamus!$A$2:$A$87,0,0,1)</f>
        <v>19</v>
      </c>
      <c r="B9766" t="str">
        <f>_xlfn.XLOOKUP(C9766,kamus!$B$2:$B$87,kamus!$D$2:$D$87,"dihapus",0,1)</f>
        <v>Godean 1</v>
      </c>
      <c r="C9766" t="s">
        <v>251</v>
      </c>
      <c r="D9766">
        <f>_xlfn.XLOOKUP(C9766,kamus!$B$2:$B$87,kamus!$J$2:$J$87,"dihapus",0,1)</f>
        <v>1</v>
      </c>
      <c r="E9766">
        <f t="shared" si="1068"/>
        <v>1</v>
      </c>
      <c r="F9766" s="14">
        <v>45778</v>
      </c>
      <c r="G9766" s="1">
        <f t="shared" si="1069"/>
        <v>5</v>
      </c>
      <c r="H9766" s="1">
        <f t="shared" si="1070"/>
        <v>2025</v>
      </c>
      <c r="I9766">
        <v>1</v>
      </c>
      <c r="J9766">
        <v>1</v>
      </c>
      <c r="K9766">
        <f t="shared" si="1064"/>
        <v>2</v>
      </c>
      <c r="L9766">
        <v>9098</v>
      </c>
      <c r="M9766" s="6">
        <f t="shared" si="1065"/>
        <v>10.991426687183997</v>
      </c>
      <c r="N9766" s="6">
        <f t="shared" si="1066"/>
        <v>10.991426687183997</v>
      </c>
      <c r="O9766" s="6">
        <f t="shared" si="1067"/>
        <v>21.982853374367995</v>
      </c>
      <c r="Q9766">
        <f>_xlfn.XLOOKUP(C9766&amp;G9766&amp;H9766,covid!$E$2:$E$2184,covid!$D$2:$D$2184,0,0,1)</f>
        <v>0</v>
      </c>
    </row>
    <row r="9767" spans="1:17" x14ac:dyDescent="0.3">
      <c r="A9767">
        <f>_xlfn.XLOOKUP(C9767,kamus!$B$2:$B$87,kamus!$A$2:$A$87,0,0,1)</f>
        <v>18</v>
      </c>
      <c r="B9767" t="str">
        <f>_xlfn.XLOOKUP(C9767,kamus!$B$2:$B$87,kamus!$D$2:$D$87,"dihapus",0,1)</f>
        <v>Godean 1</v>
      </c>
      <c r="C9767" t="s">
        <v>252</v>
      </c>
      <c r="D9767">
        <f>_xlfn.XLOOKUP(C9767,kamus!$B$2:$B$87,kamus!$J$2:$J$87,"dihapus",0,1)</f>
        <v>0</v>
      </c>
      <c r="E9767">
        <f t="shared" si="1068"/>
        <v>0</v>
      </c>
      <c r="F9767" s="14">
        <v>45778</v>
      </c>
      <c r="G9767" s="1">
        <f t="shared" si="1069"/>
        <v>5</v>
      </c>
      <c r="H9767" s="1">
        <f t="shared" si="1070"/>
        <v>2025</v>
      </c>
      <c r="I9767">
        <v>0</v>
      </c>
      <c r="J9767">
        <v>0</v>
      </c>
      <c r="K9767">
        <f t="shared" si="1064"/>
        <v>0</v>
      </c>
      <c r="L9767">
        <v>6563</v>
      </c>
      <c r="M9767" s="6">
        <f t="shared" si="1065"/>
        <v>0</v>
      </c>
      <c r="N9767" s="6">
        <f t="shared" si="1066"/>
        <v>0</v>
      </c>
      <c r="O9767" s="6">
        <f t="shared" si="1067"/>
        <v>0</v>
      </c>
      <c r="Q9767">
        <f>_xlfn.XLOOKUP(C9767&amp;G9767&amp;H9767,covid!$E$2:$E$2184,covid!$D$2:$D$2184,0,0,1)</f>
        <v>0</v>
      </c>
    </row>
    <row r="9768" spans="1:17" x14ac:dyDescent="0.3">
      <c r="A9768">
        <f>_xlfn.XLOOKUP(C9768,kamus!$B$2:$B$87,kamus!$A$2:$A$87,0,0,1)</f>
        <v>23</v>
      </c>
      <c r="B9768" t="str">
        <f>_xlfn.XLOOKUP(C9768,kamus!$B$2:$B$87,kamus!$D$2:$D$87,"dihapus",0,1)</f>
        <v>Godean 2</v>
      </c>
      <c r="C9768" t="s">
        <v>248</v>
      </c>
      <c r="D9768">
        <f>_xlfn.XLOOKUP(C9768,kamus!$B$2:$B$87,kamus!$J$2:$J$87,"dihapus",0,1)</f>
        <v>1</v>
      </c>
      <c r="E9768">
        <f t="shared" si="1068"/>
        <v>1</v>
      </c>
      <c r="F9768" s="14">
        <v>45778</v>
      </c>
      <c r="G9768" s="1">
        <f t="shared" si="1069"/>
        <v>5</v>
      </c>
      <c r="H9768" s="1">
        <f t="shared" si="1070"/>
        <v>2025</v>
      </c>
      <c r="I9768">
        <v>2</v>
      </c>
      <c r="J9768">
        <v>3</v>
      </c>
      <c r="K9768">
        <f t="shared" si="1064"/>
        <v>5</v>
      </c>
      <c r="L9768">
        <v>17324</v>
      </c>
      <c r="M9768" s="6">
        <f t="shared" si="1065"/>
        <v>11.544677903486493</v>
      </c>
      <c r="N9768" s="6">
        <f t="shared" si="1066"/>
        <v>17.317016855229738</v>
      </c>
      <c r="O9768" s="6">
        <f t="shared" si="1067"/>
        <v>28.861694758716233</v>
      </c>
      <c r="Q9768">
        <f>_xlfn.XLOOKUP(C9768&amp;G9768&amp;H9768,covid!$E$2:$E$2184,covid!$D$2:$D$2184,0,0,1)</f>
        <v>0</v>
      </c>
    </row>
    <row r="9769" spans="1:17" x14ac:dyDescent="0.3">
      <c r="A9769">
        <f>_xlfn.XLOOKUP(C9769,kamus!$B$2:$B$87,kamus!$A$2:$A$87,0,0,1)</f>
        <v>22</v>
      </c>
      <c r="B9769" t="str">
        <f>_xlfn.XLOOKUP(C9769,kamus!$B$2:$B$87,kamus!$D$2:$D$87,"dihapus",0,1)</f>
        <v>Godean 2</v>
      </c>
      <c r="C9769" t="s">
        <v>249</v>
      </c>
      <c r="D9769">
        <f>_xlfn.XLOOKUP(C9769,kamus!$B$2:$B$87,kamus!$J$2:$J$87,"dihapus",0,1)</f>
        <v>1</v>
      </c>
      <c r="E9769">
        <f t="shared" si="1068"/>
        <v>1</v>
      </c>
      <c r="F9769" s="14">
        <v>45778</v>
      </c>
      <c r="G9769" s="1">
        <f t="shared" si="1069"/>
        <v>5</v>
      </c>
      <c r="H9769" s="1">
        <f t="shared" si="1070"/>
        <v>2025</v>
      </c>
      <c r="I9769">
        <v>0</v>
      </c>
      <c r="J9769">
        <v>3</v>
      </c>
      <c r="K9769">
        <f t="shared" si="1064"/>
        <v>3</v>
      </c>
      <c r="L9769">
        <v>12298</v>
      </c>
      <c r="M9769" s="6">
        <f t="shared" si="1065"/>
        <v>0</v>
      </c>
      <c r="N9769" s="6">
        <f t="shared" si="1066"/>
        <v>24.39421044072207</v>
      </c>
      <c r="O9769" s="6">
        <f t="shared" si="1067"/>
        <v>24.39421044072207</v>
      </c>
      <c r="Q9769">
        <f>_xlfn.XLOOKUP(C9769&amp;G9769&amp;H9769,covid!$E$2:$E$2184,covid!$D$2:$D$2184,0,0,1)</f>
        <v>0</v>
      </c>
    </row>
    <row r="9770" spans="1:17" x14ac:dyDescent="0.3">
      <c r="A9770">
        <f>_xlfn.XLOOKUP(C9770,kamus!$B$2:$B$87,kamus!$A$2:$A$87,0,0,1)</f>
        <v>24</v>
      </c>
      <c r="B9770" t="str">
        <f>_xlfn.XLOOKUP(C9770,kamus!$B$2:$B$87,kamus!$D$2:$D$87,"dihapus",0,1)</f>
        <v>Godean 2</v>
      </c>
      <c r="C9770" t="s">
        <v>253</v>
      </c>
      <c r="D9770">
        <f>_xlfn.XLOOKUP(C9770,kamus!$B$2:$B$87,kamus!$J$2:$J$87,"dihapus",0,1)</f>
        <v>0</v>
      </c>
      <c r="E9770">
        <f t="shared" si="1068"/>
        <v>0</v>
      </c>
      <c r="F9770" s="14">
        <v>45778</v>
      </c>
      <c r="G9770" s="1">
        <f t="shared" si="1069"/>
        <v>5</v>
      </c>
      <c r="H9770" s="1">
        <f t="shared" si="1070"/>
        <v>2025</v>
      </c>
      <c r="I9770">
        <v>0</v>
      </c>
      <c r="J9770">
        <v>1</v>
      </c>
      <c r="K9770">
        <f t="shared" si="1064"/>
        <v>1</v>
      </c>
      <c r="L9770">
        <v>7040</v>
      </c>
      <c r="M9770" s="6">
        <f t="shared" si="1065"/>
        <v>0</v>
      </c>
      <c r="N9770" s="6">
        <f t="shared" si="1066"/>
        <v>14.204545454545453</v>
      </c>
      <c r="O9770" s="6">
        <f t="shared" si="1067"/>
        <v>14.204545454545453</v>
      </c>
      <c r="Q9770">
        <f>_xlfn.XLOOKUP(C9770&amp;G9770&amp;H9770,covid!$E$2:$E$2184,covid!$D$2:$D$2184,0,0,1)</f>
        <v>0</v>
      </c>
    </row>
    <row r="9771" spans="1:17" x14ac:dyDescent="0.3">
      <c r="A9771">
        <f>_xlfn.XLOOKUP(C9771,kamus!$B$2:$B$87,kamus!$A$2:$A$87,0,0,1)</f>
        <v>27</v>
      </c>
      <c r="B9771" t="str">
        <f>_xlfn.XLOOKUP(C9771,kamus!$B$2:$B$87,kamus!$D$2:$D$87,"dihapus",0,1)</f>
        <v>Kalasan</v>
      </c>
      <c r="C9771" t="s">
        <v>235</v>
      </c>
      <c r="D9771">
        <f>_xlfn.XLOOKUP(C9771,kamus!$B$2:$B$87,kamus!$J$2:$J$87,"dihapus",0,1)</f>
        <v>1</v>
      </c>
      <c r="E9771">
        <f t="shared" si="1068"/>
        <v>1</v>
      </c>
      <c r="F9771" s="14">
        <v>45778</v>
      </c>
      <c r="G9771" s="1">
        <f t="shared" si="1069"/>
        <v>5</v>
      </c>
      <c r="H9771" s="1">
        <f t="shared" si="1070"/>
        <v>2025</v>
      </c>
      <c r="I9771">
        <v>0</v>
      </c>
      <c r="J9771">
        <v>3</v>
      </c>
      <c r="K9771">
        <f t="shared" si="1064"/>
        <v>3</v>
      </c>
      <c r="L9771">
        <v>38083</v>
      </c>
      <c r="M9771" s="6">
        <f t="shared" si="1065"/>
        <v>0</v>
      </c>
      <c r="N9771" s="6">
        <f t="shared" si="1066"/>
        <v>7.8775306567234722</v>
      </c>
      <c r="O9771" s="6">
        <f t="shared" si="1067"/>
        <v>7.8775306567234722</v>
      </c>
      <c r="Q9771">
        <f>_xlfn.XLOOKUP(C9771&amp;G9771&amp;H9771,covid!$E$2:$E$2184,covid!$D$2:$D$2184,0,0,1)</f>
        <v>0</v>
      </c>
    </row>
    <row r="9772" spans="1:17" x14ac:dyDescent="0.3">
      <c r="A9772">
        <f>_xlfn.XLOOKUP(C9772,kamus!$B$2:$B$87,kamus!$A$2:$A$87,0,0,1)</f>
        <v>28</v>
      </c>
      <c r="B9772" t="str">
        <f>_xlfn.XLOOKUP(C9772,kamus!$B$2:$B$87,kamus!$D$2:$D$87,"dihapus",0,1)</f>
        <v>Kalasan</v>
      </c>
      <c r="C9772" t="s">
        <v>239</v>
      </c>
      <c r="D9772">
        <f>_xlfn.XLOOKUP(C9772,kamus!$B$2:$B$87,kamus!$J$2:$J$87,"dihapus",0,1)</f>
        <v>0</v>
      </c>
      <c r="E9772">
        <f t="shared" si="1068"/>
        <v>0</v>
      </c>
      <c r="F9772" s="14">
        <v>45778</v>
      </c>
      <c r="G9772" s="1">
        <f t="shared" si="1069"/>
        <v>5</v>
      </c>
      <c r="H9772" s="1">
        <f t="shared" si="1070"/>
        <v>2025</v>
      </c>
      <c r="I9772">
        <v>0</v>
      </c>
      <c r="J9772">
        <v>5</v>
      </c>
      <c r="K9772">
        <f t="shared" si="1064"/>
        <v>5</v>
      </c>
      <c r="L9772">
        <v>13653</v>
      </c>
      <c r="M9772" s="6">
        <f t="shared" si="1065"/>
        <v>0</v>
      </c>
      <c r="N9772" s="6">
        <f t="shared" si="1066"/>
        <v>36.621987841500037</v>
      </c>
      <c r="O9772" s="6">
        <f t="shared" si="1067"/>
        <v>36.621987841500037</v>
      </c>
      <c r="Q9772">
        <f>_xlfn.XLOOKUP(C9772&amp;G9772&amp;H9772,covid!$E$2:$E$2184,covid!$D$2:$D$2184,0,0,1)</f>
        <v>0</v>
      </c>
    </row>
    <row r="9773" spans="1:17" x14ac:dyDescent="0.3">
      <c r="A9773">
        <f>_xlfn.XLOOKUP(C9773,kamus!$B$2:$B$87,kamus!$A$2:$A$87,0,0,1)</f>
        <v>25</v>
      </c>
      <c r="B9773" t="str">
        <f>_xlfn.XLOOKUP(C9773,kamus!$B$2:$B$87,kamus!$D$2:$D$87,"dihapus",0,1)</f>
        <v>Kalasan</v>
      </c>
      <c r="C9773" t="s">
        <v>265</v>
      </c>
      <c r="D9773">
        <f>_xlfn.XLOOKUP(C9773,kamus!$B$2:$B$87,kamus!$J$2:$J$87,"dihapus",0,1)</f>
        <v>1</v>
      </c>
      <c r="E9773">
        <f t="shared" si="1068"/>
        <v>1</v>
      </c>
      <c r="F9773" s="14">
        <v>45778</v>
      </c>
      <c r="G9773" s="1">
        <f t="shared" si="1069"/>
        <v>5</v>
      </c>
      <c r="H9773" s="1">
        <f t="shared" si="1070"/>
        <v>2025</v>
      </c>
      <c r="I9773">
        <v>0</v>
      </c>
      <c r="J9773">
        <v>0</v>
      </c>
      <c r="K9773">
        <f t="shared" si="1064"/>
        <v>0</v>
      </c>
      <c r="L9773">
        <v>17055</v>
      </c>
      <c r="M9773" s="6">
        <f t="shared" si="1065"/>
        <v>0</v>
      </c>
      <c r="N9773" s="6">
        <f t="shared" si="1066"/>
        <v>0</v>
      </c>
      <c r="O9773" s="6">
        <f t="shared" si="1067"/>
        <v>0</v>
      </c>
      <c r="Q9773">
        <f>_xlfn.XLOOKUP(C9773&amp;G9773&amp;H9773,covid!$E$2:$E$2184,covid!$D$2:$D$2184,0,0,1)</f>
        <v>0</v>
      </c>
    </row>
    <row r="9774" spans="1:17" x14ac:dyDescent="0.3">
      <c r="A9774">
        <f>_xlfn.XLOOKUP(C9774,kamus!$B$2:$B$87,kamus!$A$2:$A$87,0,0,1)</f>
        <v>26</v>
      </c>
      <c r="B9774" t="str">
        <f>_xlfn.XLOOKUP(C9774,kamus!$B$2:$B$87,kamus!$D$2:$D$87,"dihapus",0,1)</f>
        <v>Kalasan</v>
      </c>
      <c r="C9774" t="s">
        <v>269</v>
      </c>
      <c r="D9774">
        <f>_xlfn.XLOOKUP(C9774,kamus!$B$2:$B$87,kamus!$J$2:$J$87,"dihapus",0,1)</f>
        <v>1</v>
      </c>
      <c r="E9774">
        <f t="shared" si="1068"/>
        <v>1</v>
      </c>
      <c r="F9774" s="14">
        <v>45778</v>
      </c>
      <c r="G9774" s="1">
        <f t="shared" si="1069"/>
        <v>5</v>
      </c>
      <c r="H9774" s="1">
        <f t="shared" si="1070"/>
        <v>2025</v>
      </c>
      <c r="I9774">
        <v>0</v>
      </c>
      <c r="J9774">
        <v>0</v>
      </c>
      <c r="K9774">
        <f t="shared" si="1064"/>
        <v>0</v>
      </c>
      <c r="L9774">
        <v>18465</v>
      </c>
      <c r="M9774" s="6">
        <f t="shared" si="1065"/>
        <v>0</v>
      </c>
      <c r="N9774" s="6">
        <f t="shared" si="1066"/>
        <v>0</v>
      </c>
      <c r="O9774" s="6">
        <f t="shared" si="1067"/>
        <v>0</v>
      </c>
      <c r="Q9774">
        <f>_xlfn.XLOOKUP(C9774&amp;G9774&amp;H9774,covid!$E$2:$E$2184,covid!$D$2:$D$2184,0,0,1)</f>
        <v>0</v>
      </c>
    </row>
    <row r="9775" spans="1:17" x14ac:dyDescent="0.3">
      <c r="A9775">
        <f>_xlfn.XLOOKUP(C9775,kamus!$B$2:$B$87,kamus!$A$2:$A$87,0,0,1)</f>
        <v>33</v>
      </c>
      <c r="B9775" t="str">
        <f>_xlfn.XLOOKUP(C9775,kamus!$B$2:$B$87,kamus!$D$2:$D$87,"dihapus",0,1)</f>
        <v>Minggir</v>
      </c>
      <c r="C9775" t="s">
        <v>241</v>
      </c>
      <c r="D9775">
        <f>_xlfn.XLOOKUP(C9775,kamus!$B$2:$B$87,kamus!$J$2:$J$87,"dihapus",0,1)</f>
        <v>0</v>
      </c>
      <c r="E9775">
        <f t="shared" si="1068"/>
        <v>0</v>
      </c>
      <c r="F9775" s="14">
        <v>45778</v>
      </c>
      <c r="G9775" s="1">
        <f t="shared" si="1069"/>
        <v>5</v>
      </c>
      <c r="H9775" s="1">
        <f t="shared" si="1070"/>
        <v>2025</v>
      </c>
      <c r="I9775">
        <v>0</v>
      </c>
      <c r="J9775">
        <v>1</v>
      </c>
      <c r="K9775">
        <f t="shared" si="1064"/>
        <v>1</v>
      </c>
      <c r="L9775">
        <v>8245</v>
      </c>
      <c r="M9775" s="6">
        <f t="shared" si="1065"/>
        <v>0</v>
      </c>
      <c r="N9775" s="6">
        <f t="shared" si="1066"/>
        <v>12.12856276531231</v>
      </c>
      <c r="O9775" s="6">
        <f t="shared" si="1067"/>
        <v>12.12856276531231</v>
      </c>
      <c r="Q9775">
        <f>_xlfn.XLOOKUP(C9775&amp;G9775&amp;H9775,covid!$E$2:$E$2184,covid!$D$2:$D$2184,0,0,1)</f>
        <v>0</v>
      </c>
    </row>
    <row r="9776" spans="1:17" x14ac:dyDescent="0.3">
      <c r="A9776">
        <f>_xlfn.XLOOKUP(C9776,kamus!$B$2:$B$87,kamus!$A$2:$A$87,0,0,1)</f>
        <v>31</v>
      </c>
      <c r="B9776" t="str">
        <f>_xlfn.XLOOKUP(C9776,kamus!$B$2:$B$87,kamus!$D$2:$D$87,"dihapus",0,1)</f>
        <v>Minggir</v>
      </c>
      <c r="C9776" t="s">
        <v>242</v>
      </c>
      <c r="D9776">
        <f>_xlfn.XLOOKUP(C9776,kamus!$B$2:$B$87,kamus!$J$2:$J$87,"dihapus",0,1)</f>
        <v>0</v>
      </c>
      <c r="E9776">
        <f t="shared" si="1068"/>
        <v>0</v>
      </c>
      <c r="F9776" s="14">
        <v>45778</v>
      </c>
      <c r="G9776" s="1">
        <f t="shared" si="1069"/>
        <v>5</v>
      </c>
      <c r="H9776" s="1">
        <f t="shared" si="1070"/>
        <v>2025</v>
      </c>
      <c r="I9776">
        <v>0</v>
      </c>
      <c r="J9776">
        <v>0</v>
      </c>
      <c r="K9776">
        <f t="shared" si="1064"/>
        <v>0</v>
      </c>
      <c r="L9776">
        <v>3613</v>
      </c>
      <c r="M9776" s="6">
        <f t="shared" si="1065"/>
        <v>0</v>
      </c>
      <c r="N9776" s="6">
        <f t="shared" si="1066"/>
        <v>0</v>
      </c>
      <c r="O9776" s="6">
        <f t="shared" si="1067"/>
        <v>0</v>
      </c>
      <c r="Q9776">
        <f>_xlfn.XLOOKUP(C9776&amp;G9776&amp;H9776,covid!$E$2:$E$2184,covid!$D$2:$D$2184,0,0,1)</f>
        <v>0</v>
      </c>
    </row>
    <row r="9777" spans="1:17" x14ac:dyDescent="0.3">
      <c r="A9777">
        <f>_xlfn.XLOOKUP(C9777,kamus!$B$2:$B$87,kamus!$A$2:$A$87,0,0,1)</f>
        <v>32</v>
      </c>
      <c r="B9777" t="str">
        <f>_xlfn.XLOOKUP(C9777,kamus!$B$2:$B$87,kamus!$D$2:$D$87,"dihapus",0,1)</f>
        <v>Minggir</v>
      </c>
      <c r="C9777" t="s">
        <v>243</v>
      </c>
      <c r="D9777">
        <f>_xlfn.XLOOKUP(C9777,kamus!$B$2:$B$87,kamus!$J$2:$J$87,"dihapus",0,1)</f>
        <v>0</v>
      </c>
      <c r="E9777">
        <f t="shared" si="1068"/>
        <v>0</v>
      </c>
      <c r="F9777" s="14">
        <v>45778</v>
      </c>
      <c r="G9777" s="1">
        <f t="shared" si="1069"/>
        <v>5</v>
      </c>
      <c r="H9777" s="1">
        <f t="shared" si="1070"/>
        <v>2025</v>
      </c>
      <c r="I9777">
        <v>0</v>
      </c>
      <c r="J9777">
        <v>1</v>
      </c>
      <c r="K9777">
        <f t="shared" si="1064"/>
        <v>1</v>
      </c>
      <c r="L9777">
        <v>6986</v>
      </c>
      <c r="M9777" s="6">
        <f t="shared" si="1065"/>
        <v>0</v>
      </c>
      <c r="N9777" s="6">
        <f t="shared" si="1066"/>
        <v>14.314342971657601</v>
      </c>
      <c r="O9777" s="6">
        <f t="shared" si="1067"/>
        <v>14.314342971657601</v>
      </c>
      <c r="Q9777">
        <f>_xlfn.XLOOKUP(C9777&amp;G9777&amp;H9777,covid!$E$2:$E$2184,covid!$D$2:$D$2184,0,0,1)</f>
        <v>0</v>
      </c>
    </row>
    <row r="9778" spans="1:17" x14ac:dyDescent="0.3">
      <c r="A9778">
        <f>_xlfn.XLOOKUP(C9778,kamus!$B$2:$B$87,kamus!$A$2:$A$87,0,0,1)</f>
        <v>30</v>
      </c>
      <c r="B9778" t="str">
        <f>_xlfn.XLOOKUP(C9778,kamus!$B$2:$B$87,kamus!$D$2:$D$87,"dihapus",0,1)</f>
        <v>Minggir</v>
      </c>
      <c r="C9778" t="s">
        <v>244</v>
      </c>
      <c r="D9778">
        <f>_xlfn.XLOOKUP(C9778,kamus!$B$2:$B$87,kamus!$J$2:$J$87,"dihapus",0,1)</f>
        <v>0</v>
      </c>
      <c r="E9778">
        <f t="shared" si="1068"/>
        <v>0</v>
      </c>
      <c r="F9778" s="14">
        <v>45778</v>
      </c>
      <c r="G9778" s="1">
        <f t="shared" si="1069"/>
        <v>5</v>
      </c>
      <c r="H9778" s="1">
        <f t="shared" si="1070"/>
        <v>2025</v>
      </c>
      <c r="I9778">
        <v>0</v>
      </c>
      <c r="J9778">
        <v>1</v>
      </c>
      <c r="K9778">
        <f t="shared" si="1064"/>
        <v>1</v>
      </c>
      <c r="L9778">
        <v>8719</v>
      </c>
      <c r="M9778" s="6">
        <f t="shared" si="1065"/>
        <v>0</v>
      </c>
      <c r="N9778" s="6">
        <f t="shared" si="1066"/>
        <v>11.469205184080744</v>
      </c>
      <c r="O9778" s="6">
        <f t="shared" si="1067"/>
        <v>11.469205184080744</v>
      </c>
      <c r="Q9778">
        <f>_xlfn.XLOOKUP(C9778&amp;G9778&amp;H9778,covid!$E$2:$E$2184,covid!$D$2:$D$2184,0,0,1)</f>
        <v>0</v>
      </c>
    </row>
    <row r="9779" spans="1:17" x14ac:dyDescent="0.3">
      <c r="A9779">
        <f>_xlfn.XLOOKUP(C9779,kamus!$B$2:$B$87,kamus!$A$2:$A$87,0,0,1)</f>
        <v>29</v>
      </c>
      <c r="B9779" t="str">
        <f>_xlfn.XLOOKUP(C9779,kamus!$B$2:$B$87,kamus!$D$2:$D$87,"dihapus",0,1)</f>
        <v>Minggir</v>
      </c>
      <c r="C9779" t="s">
        <v>245</v>
      </c>
      <c r="D9779">
        <f>_xlfn.XLOOKUP(C9779,kamus!$B$2:$B$87,kamus!$J$2:$J$87,"dihapus",0,1)</f>
        <v>0</v>
      </c>
      <c r="E9779">
        <f t="shared" si="1068"/>
        <v>0</v>
      </c>
      <c r="F9779" s="14">
        <v>45778</v>
      </c>
      <c r="G9779" s="1">
        <f t="shared" si="1069"/>
        <v>5</v>
      </c>
      <c r="H9779" s="1">
        <f t="shared" si="1070"/>
        <v>2025</v>
      </c>
      <c r="I9779">
        <v>0</v>
      </c>
      <c r="J9779">
        <v>0</v>
      </c>
      <c r="K9779">
        <f t="shared" si="1064"/>
        <v>0</v>
      </c>
      <c r="L9779">
        <v>5131</v>
      </c>
      <c r="M9779" s="6">
        <f t="shared" si="1065"/>
        <v>0</v>
      </c>
      <c r="N9779" s="6">
        <f t="shared" si="1066"/>
        <v>0</v>
      </c>
      <c r="O9779" s="6">
        <f t="shared" si="1067"/>
        <v>0</v>
      </c>
      <c r="Q9779">
        <f>_xlfn.XLOOKUP(C9779&amp;G9779&amp;H9779,covid!$E$2:$E$2184,covid!$D$2:$D$2184,0,0,1)</f>
        <v>0</v>
      </c>
    </row>
    <row r="9780" spans="1:17" x14ac:dyDescent="0.3">
      <c r="A9780">
        <f>_xlfn.XLOOKUP(C9780,kamus!$B$2:$B$87,kamus!$A$2:$A$87,0,0,1)</f>
        <v>35</v>
      </c>
      <c r="B9780" t="str">
        <f>_xlfn.XLOOKUP(C9780,kamus!$B$2:$B$87,kamus!$D$2:$D$87,"dihapus",0,1)</f>
        <v>Mlati 1</v>
      </c>
      <c r="C9780" t="s">
        <v>240</v>
      </c>
      <c r="D9780">
        <f>_xlfn.XLOOKUP(C9780,kamus!$B$2:$B$87,kamus!$J$2:$J$87,"dihapus",0,1)</f>
        <v>1</v>
      </c>
      <c r="E9780">
        <f t="shared" si="1068"/>
        <v>1</v>
      </c>
      <c r="F9780" s="14">
        <v>45778</v>
      </c>
      <c r="G9780" s="1">
        <f t="shared" si="1069"/>
        <v>5</v>
      </c>
      <c r="H9780" s="1">
        <f t="shared" si="1070"/>
        <v>2025</v>
      </c>
      <c r="I9780">
        <v>0</v>
      </c>
      <c r="J9780">
        <v>2</v>
      </c>
      <c r="K9780">
        <f t="shared" si="1064"/>
        <v>2</v>
      </c>
      <c r="L9780">
        <v>18761</v>
      </c>
      <c r="M9780" s="6">
        <f t="shared" si="1065"/>
        <v>0</v>
      </c>
      <c r="N9780" s="6">
        <f t="shared" si="1066"/>
        <v>10.660412557965994</v>
      </c>
      <c r="O9780" s="6">
        <f t="shared" si="1067"/>
        <v>10.660412557965994</v>
      </c>
      <c r="Q9780">
        <f>_xlfn.XLOOKUP(C9780&amp;G9780&amp;H9780,covid!$E$2:$E$2184,covid!$D$2:$D$2184,0,0,1)</f>
        <v>0</v>
      </c>
    </row>
    <row r="9781" spans="1:17" x14ac:dyDescent="0.3">
      <c r="A9781">
        <f>_xlfn.XLOOKUP(C9781,kamus!$B$2:$B$87,kamus!$A$2:$A$87,0,0,1)</f>
        <v>34</v>
      </c>
      <c r="B9781" t="str">
        <f>_xlfn.XLOOKUP(C9781,kamus!$B$2:$B$87,kamus!$D$2:$D$87,"dihapus",0,1)</f>
        <v>Mlati 1</v>
      </c>
      <c r="C9781" t="s">
        <v>254</v>
      </c>
      <c r="D9781">
        <f>_xlfn.XLOOKUP(C9781,kamus!$B$2:$B$87,kamus!$J$2:$J$87,"dihapus",0,1)</f>
        <v>1</v>
      </c>
      <c r="E9781">
        <f t="shared" si="1068"/>
        <v>1</v>
      </c>
      <c r="F9781" s="14">
        <v>45778</v>
      </c>
      <c r="G9781" s="1">
        <f t="shared" si="1069"/>
        <v>5</v>
      </c>
      <c r="H9781" s="1">
        <f t="shared" si="1070"/>
        <v>2025</v>
      </c>
      <c r="I9781">
        <v>1</v>
      </c>
      <c r="J9781">
        <v>2</v>
      </c>
      <c r="K9781">
        <f t="shared" si="1064"/>
        <v>3</v>
      </c>
      <c r="L9781">
        <v>35111</v>
      </c>
      <c r="M9781" s="6">
        <f t="shared" si="1065"/>
        <v>2.8481102788299966</v>
      </c>
      <c r="N9781" s="6">
        <f t="shared" si="1066"/>
        <v>5.6962205576599931</v>
      </c>
      <c r="O9781" s="6">
        <f t="shared" si="1067"/>
        <v>8.5443308364899888</v>
      </c>
      <c r="Q9781">
        <f>_xlfn.XLOOKUP(C9781&amp;G9781&amp;H9781,covid!$E$2:$E$2184,covid!$D$2:$D$2184,0,0,1)</f>
        <v>0</v>
      </c>
    </row>
    <row r="9782" spans="1:17" x14ac:dyDescent="0.3">
      <c r="A9782">
        <f>_xlfn.XLOOKUP(C9782,kamus!$B$2:$B$87,kamus!$A$2:$A$87,0,0,1)</f>
        <v>38</v>
      </c>
      <c r="B9782" t="str">
        <f>_xlfn.XLOOKUP(C9782,kamus!$B$2:$B$87,kamus!$D$2:$D$87,"dihapus",0,1)</f>
        <v>Mlati 2</v>
      </c>
      <c r="C9782" t="s">
        <v>258</v>
      </c>
      <c r="D9782">
        <f>_xlfn.XLOOKUP(C9782,kamus!$B$2:$B$87,kamus!$J$2:$J$87,"dihapus",0,1)</f>
        <v>0</v>
      </c>
      <c r="E9782">
        <f t="shared" si="1068"/>
        <v>0</v>
      </c>
      <c r="F9782" s="14">
        <v>45778</v>
      </c>
      <c r="G9782" s="1">
        <f t="shared" si="1069"/>
        <v>5</v>
      </c>
      <c r="H9782" s="1">
        <f t="shared" si="1070"/>
        <v>2025</v>
      </c>
      <c r="I9782">
        <v>1</v>
      </c>
      <c r="J9782">
        <v>2</v>
      </c>
      <c r="K9782">
        <f t="shared" si="1064"/>
        <v>3</v>
      </c>
      <c r="L9782">
        <v>16543</v>
      </c>
      <c r="M9782" s="6">
        <f t="shared" si="1065"/>
        <v>6.044852807834129</v>
      </c>
      <c r="N9782" s="6">
        <f t="shared" si="1066"/>
        <v>12.089705615668258</v>
      </c>
      <c r="O9782" s="6">
        <f t="shared" si="1067"/>
        <v>18.134558423502387</v>
      </c>
      <c r="Q9782">
        <f>_xlfn.XLOOKUP(C9782&amp;G9782&amp;H9782,covid!$E$2:$E$2184,covid!$D$2:$D$2184,0,0,1)</f>
        <v>0</v>
      </c>
    </row>
    <row r="9783" spans="1:17" x14ac:dyDescent="0.3">
      <c r="A9783">
        <f>_xlfn.XLOOKUP(C9783,kamus!$B$2:$B$87,kamus!$A$2:$A$87,0,0,1)</f>
        <v>36</v>
      </c>
      <c r="B9783" t="str">
        <f>_xlfn.XLOOKUP(C9783,kamus!$B$2:$B$87,kamus!$D$2:$D$87,"dihapus",0,1)</f>
        <v>Mlati 2</v>
      </c>
      <c r="C9783" t="s">
        <v>268</v>
      </c>
      <c r="D9783">
        <f>_xlfn.XLOOKUP(C9783,kamus!$B$2:$B$87,kamus!$J$2:$J$87,"dihapus",0,1)</f>
        <v>1</v>
      </c>
      <c r="E9783">
        <f t="shared" si="1068"/>
        <v>1</v>
      </c>
      <c r="F9783" s="14">
        <v>45778</v>
      </c>
      <c r="G9783" s="1">
        <f t="shared" si="1069"/>
        <v>5</v>
      </c>
      <c r="H9783" s="1">
        <f t="shared" si="1070"/>
        <v>2025</v>
      </c>
      <c r="I9783">
        <v>0</v>
      </c>
      <c r="J9783">
        <v>1</v>
      </c>
      <c r="K9783">
        <f t="shared" si="1064"/>
        <v>1</v>
      </c>
      <c r="L9783">
        <v>11450</v>
      </c>
      <c r="M9783" s="6">
        <f t="shared" si="1065"/>
        <v>0</v>
      </c>
      <c r="N9783" s="6">
        <f t="shared" si="1066"/>
        <v>8.7336244541484707</v>
      </c>
      <c r="O9783" s="6">
        <f t="shared" si="1067"/>
        <v>8.7336244541484707</v>
      </c>
      <c r="Q9783">
        <f>_xlfn.XLOOKUP(C9783&amp;G9783&amp;H9783,covid!$E$2:$E$2184,covid!$D$2:$D$2184,0,0,1)</f>
        <v>0</v>
      </c>
    </row>
    <row r="9784" spans="1:17" x14ac:dyDescent="0.3">
      <c r="A9784">
        <f>_xlfn.XLOOKUP(C9784,kamus!$B$2:$B$87,kamus!$A$2:$A$87,0,0,1)</f>
        <v>37</v>
      </c>
      <c r="B9784" t="str">
        <f>_xlfn.XLOOKUP(C9784,kamus!$B$2:$B$87,kamus!$D$2:$D$87,"dihapus",0,1)</f>
        <v>Mlati 2</v>
      </c>
      <c r="C9784" t="s">
        <v>270</v>
      </c>
      <c r="D9784">
        <f>_xlfn.XLOOKUP(C9784,kamus!$B$2:$B$87,kamus!$J$2:$J$87,"dihapus",0,1)</f>
        <v>1</v>
      </c>
      <c r="E9784">
        <f t="shared" si="1068"/>
        <v>1</v>
      </c>
      <c r="F9784" s="14">
        <v>45778</v>
      </c>
      <c r="G9784" s="1">
        <f t="shared" si="1069"/>
        <v>5</v>
      </c>
      <c r="H9784" s="1">
        <f t="shared" si="1070"/>
        <v>2025</v>
      </c>
      <c r="I9784">
        <v>0</v>
      </c>
      <c r="J9784">
        <v>2</v>
      </c>
      <c r="K9784">
        <f t="shared" si="1064"/>
        <v>2</v>
      </c>
      <c r="L9784">
        <v>13603</v>
      </c>
      <c r="M9784" s="6">
        <f t="shared" si="1065"/>
        <v>0</v>
      </c>
      <c r="N9784" s="6">
        <f t="shared" si="1066"/>
        <v>14.702639123722708</v>
      </c>
      <c r="O9784" s="6">
        <f t="shared" si="1067"/>
        <v>14.702639123722708</v>
      </c>
      <c r="Q9784">
        <f>_xlfn.XLOOKUP(C9784&amp;G9784&amp;H9784,covid!$E$2:$E$2184,covid!$D$2:$D$2184,0,0,1)</f>
        <v>0</v>
      </c>
    </row>
    <row r="9785" spans="1:17" x14ac:dyDescent="0.3">
      <c r="A9785">
        <f>_xlfn.XLOOKUP(C9785,kamus!$B$2:$B$87,kamus!$A$2:$A$87,0,0,1)</f>
        <v>39</v>
      </c>
      <c r="B9785" t="str">
        <f>_xlfn.XLOOKUP(C9785,kamus!$B$2:$B$87,kamus!$D$2:$D$87,"dihapus",0,1)</f>
        <v>Moyudan</v>
      </c>
      <c r="C9785" t="s">
        <v>259</v>
      </c>
      <c r="D9785">
        <f>_xlfn.XLOOKUP(C9785,kamus!$B$2:$B$87,kamus!$J$2:$J$87,"dihapus",0,1)</f>
        <v>0</v>
      </c>
      <c r="E9785">
        <f t="shared" si="1068"/>
        <v>0</v>
      </c>
      <c r="F9785" s="14">
        <v>45778</v>
      </c>
      <c r="G9785" s="1">
        <f t="shared" si="1069"/>
        <v>5</v>
      </c>
      <c r="H9785" s="1">
        <f t="shared" si="1070"/>
        <v>2025</v>
      </c>
      <c r="I9785">
        <v>0</v>
      </c>
      <c r="J9785">
        <v>0</v>
      </c>
      <c r="K9785">
        <f t="shared" si="1064"/>
        <v>0</v>
      </c>
      <c r="L9785">
        <v>11796</v>
      </c>
      <c r="M9785" s="6">
        <f t="shared" si="1065"/>
        <v>0</v>
      </c>
      <c r="N9785" s="6">
        <f t="shared" si="1066"/>
        <v>0</v>
      </c>
      <c r="O9785" s="6">
        <f t="shared" si="1067"/>
        <v>0</v>
      </c>
      <c r="Q9785">
        <f>_xlfn.XLOOKUP(C9785&amp;G9785&amp;H9785,covid!$E$2:$E$2184,covid!$D$2:$D$2184,0,0,1)</f>
        <v>0</v>
      </c>
    </row>
    <row r="9786" spans="1:17" x14ac:dyDescent="0.3">
      <c r="A9786">
        <f>_xlfn.XLOOKUP(C9786,kamus!$B$2:$B$87,kamus!$A$2:$A$87,0,0,1)</f>
        <v>42</v>
      </c>
      <c r="B9786" t="str">
        <f>_xlfn.XLOOKUP(C9786,kamus!$B$2:$B$87,kamus!$D$2:$D$87,"dihapus",0,1)</f>
        <v>Moyudan</v>
      </c>
      <c r="C9786" t="s">
        <v>260</v>
      </c>
      <c r="D9786">
        <f>_xlfn.XLOOKUP(C9786,kamus!$B$2:$B$87,kamus!$J$2:$J$87,"dihapus",0,1)</f>
        <v>0</v>
      </c>
      <c r="E9786">
        <f t="shared" si="1068"/>
        <v>0</v>
      </c>
      <c r="F9786" s="14">
        <v>45778</v>
      </c>
      <c r="G9786" s="1">
        <f t="shared" si="1069"/>
        <v>5</v>
      </c>
      <c r="H9786" s="1">
        <f t="shared" si="1070"/>
        <v>2025</v>
      </c>
      <c r="I9786">
        <v>2</v>
      </c>
      <c r="J9786">
        <v>1</v>
      </c>
      <c r="K9786">
        <f t="shared" si="1064"/>
        <v>3</v>
      </c>
      <c r="L9786">
        <v>7149</v>
      </c>
      <c r="M9786" s="6">
        <f t="shared" si="1065"/>
        <v>27.975940691005732</v>
      </c>
      <c r="N9786" s="6">
        <f t="shared" si="1066"/>
        <v>13.987970345502866</v>
      </c>
      <c r="O9786" s="6">
        <f t="shared" si="1067"/>
        <v>41.963911036508605</v>
      </c>
      <c r="Q9786">
        <f>_xlfn.XLOOKUP(C9786&amp;G9786&amp;H9786,covid!$E$2:$E$2184,covid!$D$2:$D$2184,0,0,1)</f>
        <v>0</v>
      </c>
    </row>
    <row r="9787" spans="1:17" x14ac:dyDescent="0.3">
      <c r="A9787">
        <f>_xlfn.XLOOKUP(C9787,kamus!$B$2:$B$87,kamus!$A$2:$A$87,0,0,1)</f>
        <v>41</v>
      </c>
      <c r="B9787" t="str">
        <f>_xlfn.XLOOKUP(C9787,kamus!$B$2:$B$87,kamus!$D$2:$D$87,"dihapus",0,1)</f>
        <v>Moyudan</v>
      </c>
      <c r="C9787" t="s">
        <v>262</v>
      </c>
      <c r="D9787">
        <f>_xlfn.XLOOKUP(C9787,kamus!$B$2:$B$87,kamus!$J$2:$J$87,"dihapus",0,1)</f>
        <v>0</v>
      </c>
      <c r="E9787">
        <f t="shared" si="1068"/>
        <v>0</v>
      </c>
      <c r="F9787" s="14">
        <v>45778</v>
      </c>
      <c r="G9787" s="1">
        <f t="shared" si="1069"/>
        <v>5</v>
      </c>
      <c r="H9787" s="1">
        <f t="shared" si="1070"/>
        <v>2025</v>
      </c>
      <c r="I9787">
        <v>1</v>
      </c>
      <c r="J9787">
        <v>0</v>
      </c>
      <c r="K9787">
        <f t="shared" si="1064"/>
        <v>1</v>
      </c>
      <c r="L9787">
        <v>6661</v>
      </c>
      <c r="M9787" s="6">
        <f t="shared" si="1065"/>
        <v>15.012760846719713</v>
      </c>
      <c r="N9787" s="6">
        <f t="shared" si="1066"/>
        <v>0</v>
      </c>
      <c r="O9787" s="6">
        <f t="shared" si="1067"/>
        <v>15.012760846719713</v>
      </c>
      <c r="Q9787">
        <f>_xlfn.XLOOKUP(C9787&amp;G9787&amp;H9787,covid!$E$2:$E$2184,covid!$D$2:$D$2184,0,0,1)</f>
        <v>0</v>
      </c>
    </row>
    <row r="9788" spans="1:17" x14ac:dyDescent="0.3">
      <c r="A9788">
        <f>_xlfn.XLOOKUP(C9788,kamus!$B$2:$B$87,kamus!$A$2:$A$87,0,0,1)</f>
        <v>40</v>
      </c>
      <c r="B9788" t="str">
        <f>_xlfn.XLOOKUP(C9788,kamus!$B$2:$B$87,kamus!$D$2:$D$87,"dihapus",0,1)</f>
        <v>Moyudan</v>
      </c>
      <c r="C9788" t="s">
        <v>264</v>
      </c>
      <c r="D9788">
        <f>_xlfn.XLOOKUP(C9788,kamus!$B$2:$B$87,kamus!$J$2:$J$87,"dihapus",0,1)</f>
        <v>0</v>
      </c>
      <c r="E9788">
        <f t="shared" si="1068"/>
        <v>0</v>
      </c>
      <c r="F9788" s="14">
        <v>45778</v>
      </c>
      <c r="G9788" s="1">
        <f t="shared" si="1069"/>
        <v>5</v>
      </c>
      <c r="H9788" s="1">
        <f t="shared" si="1070"/>
        <v>2025</v>
      </c>
      <c r="I9788">
        <v>1</v>
      </c>
      <c r="J9788">
        <v>0</v>
      </c>
      <c r="K9788">
        <f t="shared" si="1064"/>
        <v>1</v>
      </c>
      <c r="L9788">
        <v>8292</v>
      </c>
      <c r="M9788" s="6">
        <f t="shared" si="1065"/>
        <v>12.059816690786301</v>
      </c>
      <c r="N9788" s="6">
        <f t="shared" si="1066"/>
        <v>0</v>
      </c>
      <c r="O9788" s="6">
        <f t="shared" si="1067"/>
        <v>12.059816690786301</v>
      </c>
      <c r="Q9788">
        <f>_xlfn.XLOOKUP(C9788&amp;G9788&amp;H9788,covid!$E$2:$E$2184,covid!$D$2:$D$2184,0,0,1)</f>
        <v>0</v>
      </c>
    </row>
    <row r="9789" spans="1:17" x14ac:dyDescent="0.3">
      <c r="A9789">
        <f>_xlfn.XLOOKUP(C9789,kamus!$B$2:$B$87,kamus!$A$2:$A$87,0,0,1)</f>
        <v>43</v>
      </c>
      <c r="B9789" t="str">
        <f>_xlfn.XLOOKUP(C9789,kamus!$B$2:$B$87,kamus!$D$2:$D$87,"dihapus",0,1)</f>
        <v>Ngaglik 1</v>
      </c>
      <c r="C9789" t="s">
        <v>228</v>
      </c>
      <c r="D9789">
        <f>_xlfn.XLOOKUP(C9789,kamus!$B$2:$B$87,kamus!$J$2:$J$87,"dihapus",0,1)</f>
        <v>1</v>
      </c>
      <c r="E9789">
        <f t="shared" si="1068"/>
        <v>1</v>
      </c>
      <c r="F9789" s="14">
        <v>45778</v>
      </c>
      <c r="G9789" s="1">
        <f t="shared" si="1069"/>
        <v>5</v>
      </c>
      <c r="H9789" s="1">
        <f t="shared" si="1070"/>
        <v>2025</v>
      </c>
      <c r="I9789">
        <v>0</v>
      </c>
      <c r="J9789">
        <v>0</v>
      </c>
      <c r="K9789">
        <f t="shared" si="1064"/>
        <v>0</v>
      </c>
      <c r="L9789">
        <v>12621</v>
      </c>
      <c r="M9789" s="6">
        <f t="shared" si="1065"/>
        <v>0</v>
      </c>
      <c r="N9789" s="6">
        <f t="shared" si="1066"/>
        <v>0</v>
      </c>
      <c r="O9789" s="6">
        <f t="shared" si="1067"/>
        <v>0</v>
      </c>
      <c r="Q9789">
        <f>_xlfn.XLOOKUP(C9789&amp;G9789&amp;H9789,covid!$E$2:$E$2184,covid!$D$2:$D$2184,0,0,1)</f>
        <v>0</v>
      </c>
    </row>
    <row r="9790" spans="1:17" x14ac:dyDescent="0.3">
      <c r="A9790">
        <f>_xlfn.XLOOKUP(C9790,kamus!$B$2:$B$87,kamus!$A$2:$A$87,0,0,1)</f>
        <v>44</v>
      </c>
      <c r="B9790" t="str">
        <f>_xlfn.XLOOKUP(C9790,kamus!$B$2:$B$87,kamus!$D$2:$D$87,"dihapus",0,1)</f>
        <v>Ngaglik 1</v>
      </c>
      <c r="C9790" t="s">
        <v>237</v>
      </c>
      <c r="D9790">
        <f>_xlfn.XLOOKUP(C9790,kamus!$B$2:$B$87,kamus!$J$2:$J$87,"dihapus",0,1)</f>
        <v>1</v>
      </c>
      <c r="E9790">
        <f t="shared" si="1068"/>
        <v>1</v>
      </c>
      <c r="F9790" s="14">
        <v>45778</v>
      </c>
      <c r="G9790" s="1">
        <f t="shared" si="1069"/>
        <v>5</v>
      </c>
      <c r="H9790" s="1">
        <f t="shared" si="1070"/>
        <v>2025</v>
      </c>
      <c r="I9790">
        <v>0</v>
      </c>
      <c r="J9790">
        <v>0</v>
      </c>
      <c r="K9790">
        <f t="shared" si="1064"/>
        <v>0</v>
      </c>
      <c r="L9790">
        <v>21789</v>
      </c>
      <c r="M9790" s="6">
        <f t="shared" si="1065"/>
        <v>0</v>
      </c>
      <c r="N9790" s="6">
        <f t="shared" si="1066"/>
        <v>0</v>
      </c>
      <c r="O9790" s="6">
        <f t="shared" si="1067"/>
        <v>0</v>
      </c>
      <c r="Q9790">
        <f>_xlfn.XLOOKUP(C9790&amp;G9790&amp;H9790,covid!$E$2:$E$2184,covid!$D$2:$D$2184,0,0,1)</f>
        <v>0</v>
      </c>
    </row>
    <row r="9791" spans="1:17" x14ac:dyDescent="0.3">
      <c r="A9791">
        <f>_xlfn.XLOOKUP(C9791,kamus!$B$2:$B$87,kamus!$A$2:$A$87,0,0,1)</f>
        <v>45</v>
      </c>
      <c r="B9791" t="str">
        <f>_xlfn.XLOOKUP(C9791,kamus!$B$2:$B$87,kamus!$D$2:$D$87,"dihapus",0,1)</f>
        <v>Ngaglik 1</v>
      </c>
      <c r="C9791" t="s">
        <v>255</v>
      </c>
      <c r="D9791">
        <f>_xlfn.XLOOKUP(C9791,kamus!$B$2:$B$87,kamus!$J$2:$J$87,"dihapus",0,1)</f>
        <v>1</v>
      </c>
      <c r="E9791">
        <f t="shared" si="1068"/>
        <v>1</v>
      </c>
      <c r="F9791" s="14">
        <v>45778</v>
      </c>
      <c r="G9791" s="1">
        <f t="shared" si="1069"/>
        <v>5</v>
      </c>
      <c r="H9791" s="1">
        <f t="shared" si="1070"/>
        <v>2025</v>
      </c>
      <c r="I9791">
        <v>2</v>
      </c>
      <c r="J9791">
        <v>1</v>
      </c>
      <c r="K9791">
        <f t="shared" si="1064"/>
        <v>3</v>
      </c>
      <c r="L9791">
        <v>19662</v>
      </c>
      <c r="M9791" s="6">
        <f t="shared" si="1065"/>
        <v>10.171905197843556</v>
      </c>
      <c r="N9791" s="6">
        <f t="shared" si="1066"/>
        <v>5.0859525989217778</v>
      </c>
      <c r="O9791" s="6">
        <f t="shared" si="1067"/>
        <v>15.257857796765334</v>
      </c>
      <c r="Q9791">
        <f>_xlfn.XLOOKUP(C9791&amp;G9791&amp;H9791,covid!$E$2:$E$2184,covid!$D$2:$D$2184,0,0,1)</f>
        <v>0</v>
      </c>
    </row>
    <row r="9792" spans="1:17" x14ac:dyDescent="0.3">
      <c r="A9792">
        <f>_xlfn.XLOOKUP(C9792,kamus!$B$2:$B$87,kamus!$A$2:$A$87,0,0,1)</f>
        <v>48</v>
      </c>
      <c r="B9792" t="str">
        <f>_xlfn.XLOOKUP(C9792,kamus!$B$2:$B$87,kamus!$D$2:$D$87,"dihapus",0,1)</f>
        <v>Ngaglik 2</v>
      </c>
      <c r="C9792" t="s">
        <v>208</v>
      </c>
      <c r="D9792">
        <f>_xlfn.XLOOKUP(C9792,kamus!$B$2:$B$87,kamus!$J$2:$J$87,"dihapus",0,1)</f>
        <v>1</v>
      </c>
      <c r="E9792">
        <f t="shared" si="1068"/>
        <v>1</v>
      </c>
      <c r="F9792" s="14">
        <v>45778</v>
      </c>
      <c r="G9792" s="1">
        <f t="shared" si="1069"/>
        <v>5</v>
      </c>
      <c r="H9792" s="1">
        <f t="shared" si="1070"/>
        <v>2025</v>
      </c>
      <c r="I9792">
        <v>0</v>
      </c>
      <c r="J9792">
        <v>0</v>
      </c>
      <c r="K9792">
        <f t="shared" si="1064"/>
        <v>0</v>
      </c>
      <c r="L9792">
        <v>10378</v>
      </c>
      <c r="M9792" s="6">
        <f t="shared" si="1065"/>
        <v>0</v>
      </c>
      <c r="N9792" s="6">
        <f t="shared" si="1066"/>
        <v>0</v>
      </c>
      <c r="O9792" s="6">
        <f t="shared" si="1067"/>
        <v>0</v>
      </c>
      <c r="Q9792">
        <f>_xlfn.XLOOKUP(C9792&amp;G9792&amp;H9792,covid!$E$2:$E$2184,covid!$D$2:$D$2184,0,0,1)</f>
        <v>0</v>
      </c>
    </row>
    <row r="9793" spans="1:17" x14ac:dyDescent="0.3">
      <c r="A9793">
        <f>_xlfn.XLOOKUP(C9793,kamus!$B$2:$B$87,kamus!$A$2:$A$87,0,0,1)</f>
        <v>47</v>
      </c>
      <c r="B9793" t="str">
        <f>_xlfn.XLOOKUP(C9793,kamus!$B$2:$B$87,kamus!$D$2:$D$87,"dihapus",0,1)</f>
        <v>Ngaglik 2</v>
      </c>
      <c r="C9793" t="s">
        <v>238</v>
      </c>
      <c r="D9793">
        <f>_xlfn.XLOOKUP(C9793,kamus!$B$2:$B$87,kamus!$J$2:$J$87,"dihapus",0,1)</f>
        <v>1</v>
      </c>
      <c r="E9793">
        <f t="shared" si="1068"/>
        <v>1</v>
      </c>
      <c r="F9793" s="14">
        <v>45778</v>
      </c>
      <c r="G9793" s="1">
        <f t="shared" si="1069"/>
        <v>5</v>
      </c>
      <c r="H9793" s="1">
        <f t="shared" si="1070"/>
        <v>2025</v>
      </c>
      <c r="I9793">
        <v>0</v>
      </c>
      <c r="J9793">
        <v>2</v>
      </c>
      <c r="K9793">
        <f t="shared" si="1064"/>
        <v>2</v>
      </c>
      <c r="L9793">
        <v>22219</v>
      </c>
      <c r="M9793" s="6">
        <f t="shared" si="1065"/>
        <v>0</v>
      </c>
      <c r="N9793" s="6">
        <f t="shared" si="1066"/>
        <v>9.0013051892524416</v>
      </c>
      <c r="O9793" s="6">
        <f t="shared" si="1067"/>
        <v>9.0013051892524416</v>
      </c>
      <c r="Q9793">
        <f>_xlfn.XLOOKUP(C9793&amp;G9793&amp;H9793,covid!$E$2:$E$2184,covid!$D$2:$D$2184,0,0,1)</f>
        <v>0</v>
      </c>
    </row>
    <row r="9794" spans="1:17" x14ac:dyDescent="0.3">
      <c r="A9794">
        <f>_xlfn.XLOOKUP(C9794,kamus!$B$2:$B$87,kamus!$A$2:$A$87,0,0,1)</f>
        <v>46</v>
      </c>
      <c r="B9794" t="str">
        <f>_xlfn.XLOOKUP(C9794,kamus!$B$2:$B$87,kamus!$D$2:$D$87,"dihapus",0,1)</f>
        <v>Ngaglik 2</v>
      </c>
      <c r="C9794" t="s">
        <v>257</v>
      </c>
      <c r="D9794">
        <f>_xlfn.XLOOKUP(C9794,kamus!$B$2:$B$87,kamus!$J$2:$J$87,"dihapus",0,1)</f>
        <v>1</v>
      </c>
      <c r="E9794">
        <f t="shared" si="1068"/>
        <v>1</v>
      </c>
      <c r="F9794" s="14">
        <v>45778</v>
      </c>
      <c r="G9794" s="1">
        <f t="shared" si="1069"/>
        <v>5</v>
      </c>
      <c r="H9794" s="1">
        <f t="shared" si="1070"/>
        <v>2025</v>
      </c>
      <c r="I9794">
        <v>2</v>
      </c>
      <c r="J9794">
        <v>2</v>
      </c>
      <c r="K9794">
        <f t="shared" ref="K9794:K9857" si="1071">J9794+I9794</f>
        <v>4</v>
      </c>
      <c r="L9794">
        <v>16798</v>
      </c>
      <c r="M9794" s="6">
        <f t="shared" ref="M9794:M9857" si="1072">IF(ISBLANK(I9794)=TRUE,"",I9794/$L9794*100000)</f>
        <v>11.906179307060365</v>
      </c>
      <c r="N9794" s="6">
        <f t="shared" ref="N9794:N9857" si="1073">IF(ISBLANK(J9794)=TRUE,"",J9794/$L9794*100000)</f>
        <v>11.906179307060365</v>
      </c>
      <c r="O9794" s="6">
        <f t="shared" ref="O9794:O9857" si="1074">IF(ISBLANK(K9794)=TRUE,"",K9794/$L9794*100000)</f>
        <v>23.812358614120729</v>
      </c>
      <c r="Q9794">
        <f>_xlfn.XLOOKUP(C9794&amp;G9794&amp;H9794,covid!$E$2:$E$2184,covid!$D$2:$D$2184,0,0,1)</f>
        <v>0</v>
      </c>
    </row>
    <row r="9795" spans="1:17" x14ac:dyDescent="0.3">
      <c r="A9795">
        <f>_xlfn.XLOOKUP(C9795,kamus!$B$2:$B$87,kamus!$A$2:$A$87,0,0,1)</f>
        <v>50</v>
      </c>
      <c r="B9795" t="str">
        <f>_xlfn.XLOOKUP(C9795,kamus!$B$2:$B$87,kamus!$D$2:$D$87,"dihapus",0,1)</f>
        <v>Ngemplak 1</v>
      </c>
      <c r="C9795" t="s">
        <v>202</v>
      </c>
      <c r="D9795">
        <f>_xlfn.XLOOKUP(C9795,kamus!$B$2:$B$87,kamus!$J$2:$J$87,"dihapus",0,1)</f>
        <v>0</v>
      </c>
      <c r="E9795">
        <f t="shared" ref="E9795:E9858" si="1075">IF(D9795=0,0,IF(H9795&lt;2021,0,IF(AND(H9795=2021,G9795&lt;5),0,1)))</f>
        <v>0</v>
      </c>
      <c r="F9795" s="14">
        <v>45778</v>
      </c>
      <c r="G9795" s="1">
        <f t="shared" ref="G9795:G9858" si="1076">MONTH(F9795)</f>
        <v>5</v>
      </c>
      <c r="H9795" s="1">
        <f t="shared" ref="H9795:H9858" si="1077">YEAR(F9795)</f>
        <v>2025</v>
      </c>
      <c r="I9795">
        <v>0</v>
      </c>
      <c r="J9795">
        <v>0</v>
      </c>
      <c r="K9795">
        <f t="shared" si="1071"/>
        <v>0</v>
      </c>
      <c r="L9795">
        <v>7935</v>
      </c>
      <c r="M9795" s="6">
        <f t="shared" si="1072"/>
        <v>0</v>
      </c>
      <c r="N9795" s="6">
        <f t="shared" si="1073"/>
        <v>0</v>
      </c>
      <c r="O9795" s="6">
        <f t="shared" si="1074"/>
        <v>0</v>
      </c>
      <c r="Q9795">
        <f>_xlfn.XLOOKUP(C9795&amp;G9795&amp;H9795,covid!$E$2:$E$2184,covid!$D$2:$D$2184,0,0,1)</f>
        <v>0</v>
      </c>
    </row>
    <row r="9796" spans="1:17" x14ac:dyDescent="0.3">
      <c r="A9796">
        <f>_xlfn.XLOOKUP(C9796,kamus!$B$2:$B$87,kamus!$A$2:$A$87,0,0,1)</f>
        <v>51</v>
      </c>
      <c r="B9796" t="str">
        <f>_xlfn.XLOOKUP(C9796,kamus!$B$2:$B$87,kamus!$D$2:$D$87,"dihapus",0,1)</f>
        <v>Ngemplak 1</v>
      </c>
      <c r="C9796" t="s">
        <v>256</v>
      </c>
      <c r="D9796">
        <f>_xlfn.XLOOKUP(C9796,kamus!$B$2:$B$87,kamus!$J$2:$J$87,"dihapus",0,1)</f>
        <v>0</v>
      </c>
      <c r="E9796">
        <f t="shared" si="1075"/>
        <v>0</v>
      </c>
      <c r="F9796" s="14">
        <v>45778</v>
      </c>
      <c r="G9796" s="1">
        <f t="shared" si="1076"/>
        <v>5</v>
      </c>
      <c r="H9796" s="1">
        <f t="shared" si="1077"/>
        <v>2025</v>
      </c>
      <c r="I9796">
        <v>0</v>
      </c>
      <c r="J9796">
        <v>2</v>
      </c>
      <c r="K9796">
        <f t="shared" si="1071"/>
        <v>2</v>
      </c>
      <c r="L9796">
        <v>8154</v>
      </c>
      <c r="M9796" s="6">
        <f t="shared" si="1072"/>
        <v>0</v>
      </c>
      <c r="N9796" s="6">
        <f t="shared" si="1073"/>
        <v>24.527839097375519</v>
      </c>
      <c r="O9796" s="6">
        <f t="shared" si="1074"/>
        <v>24.527839097375519</v>
      </c>
      <c r="Q9796">
        <f>_xlfn.XLOOKUP(C9796&amp;G9796&amp;H9796,covid!$E$2:$E$2184,covid!$D$2:$D$2184,0,0,1)</f>
        <v>0</v>
      </c>
    </row>
    <row r="9797" spans="1:17" x14ac:dyDescent="0.3">
      <c r="A9797">
        <f>_xlfn.XLOOKUP(C9797,kamus!$B$2:$B$87,kamus!$A$2:$A$87,0,0,1)</f>
        <v>49</v>
      </c>
      <c r="B9797" t="str">
        <f>_xlfn.XLOOKUP(C9797,kamus!$B$2:$B$87,kamus!$D$2:$D$87,"dihapus",0,1)</f>
        <v>Ngemplak 1</v>
      </c>
      <c r="C9797" t="s">
        <v>276</v>
      </c>
      <c r="D9797">
        <f>_xlfn.XLOOKUP(C9797,kamus!$B$2:$B$87,kamus!$J$2:$J$87,"dihapus",0,1)</f>
        <v>1</v>
      </c>
      <c r="E9797">
        <f t="shared" si="1075"/>
        <v>1</v>
      </c>
      <c r="F9797" s="14">
        <v>45778</v>
      </c>
      <c r="G9797" s="1">
        <f t="shared" si="1076"/>
        <v>5</v>
      </c>
      <c r="H9797" s="1">
        <f t="shared" si="1077"/>
        <v>2025</v>
      </c>
      <c r="I9797">
        <v>0</v>
      </c>
      <c r="J9797">
        <v>0</v>
      </c>
      <c r="K9797">
        <f t="shared" si="1071"/>
        <v>0</v>
      </c>
      <c r="L9797">
        <v>9633</v>
      </c>
      <c r="M9797" s="6">
        <f t="shared" si="1072"/>
        <v>0</v>
      </c>
      <c r="N9797" s="6">
        <f t="shared" si="1073"/>
        <v>0</v>
      </c>
      <c r="O9797" s="6">
        <f t="shared" si="1074"/>
        <v>0</v>
      </c>
      <c r="Q9797">
        <f>_xlfn.XLOOKUP(C9797&amp;G9797&amp;H9797,covid!$E$2:$E$2184,covid!$D$2:$D$2184,0,0,1)</f>
        <v>0</v>
      </c>
    </row>
    <row r="9798" spans="1:17" x14ac:dyDescent="0.3">
      <c r="A9798">
        <f>_xlfn.XLOOKUP(C9798,kamus!$B$2:$B$87,kamus!$A$2:$A$87,0,0,1)</f>
        <v>52</v>
      </c>
      <c r="B9798" t="str">
        <f>_xlfn.XLOOKUP(C9798,kamus!$B$2:$B$87,kamus!$D$2:$D$87,"dihapus",0,1)</f>
        <v>Ngemplak 2</v>
      </c>
      <c r="C9798" t="s">
        <v>277</v>
      </c>
      <c r="D9798">
        <f>_xlfn.XLOOKUP(C9798,kamus!$B$2:$B$87,kamus!$J$2:$J$87,"dihapus",0,1)</f>
        <v>1</v>
      </c>
      <c r="E9798">
        <f t="shared" si="1075"/>
        <v>1</v>
      </c>
      <c r="F9798" s="14">
        <v>45778</v>
      </c>
      <c r="G9798" s="1">
        <f t="shared" si="1076"/>
        <v>5</v>
      </c>
      <c r="H9798" s="1">
        <f t="shared" si="1077"/>
        <v>2025</v>
      </c>
      <c r="I9798">
        <v>0</v>
      </c>
      <c r="J9798">
        <v>0</v>
      </c>
      <c r="K9798">
        <f t="shared" si="1071"/>
        <v>0</v>
      </c>
      <c r="L9798">
        <v>31427</v>
      </c>
      <c r="M9798" s="6">
        <f t="shared" si="1072"/>
        <v>0</v>
      </c>
      <c r="N9798" s="6">
        <f t="shared" si="1073"/>
        <v>0</v>
      </c>
      <c r="O9798" s="6">
        <f t="shared" si="1074"/>
        <v>0</v>
      </c>
      <c r="Q9798">
        <f>_xlfn.XLOOKUP(C9798&amp;G9798&amp;H9798,covid!$E$2:$E$2184,covid!$D$2:$D$2184,0,0,1)</f>
        <v>0</v>
      </c>
    </row>
    <row r="9799" spans="1:17" x14ac:dyDescent="0.3">
      <c r="A9799">
        <f>_xlfn.XLOOKUP(C9799,kamus!$B$2:$B$87,kamus!$A$2:$A$87,0,0,1)</f>
        <v>53</v>
      </c>
      <c r="B9799" t="str">
        <f>_xlfn.XLOOKUP(C9799,kamus!$B$2:$B$87,kamus!$D$2:$D$87,"dihapus",0,1)</f>
        <v>Ngemplak 2</v>
      </c>
      <c r="C9799" t="s">
        <v>278</v>
      </c>
      <c r="D9799">
        <f>_xlfn.XLOOKUP(C9799,kamus!$B$2:$B$87,kamus!$J$2:$J$87,"dihapus",0,1)</f>
        <v>0</v>
      </c>
      <c r="E9799">
        <f t="shared" si="1075"/>
        <v>0</v>
      </c>
      <c r="F9799" s="14">
        <v>45778</v>
      </c>
      <c r="G9799" s="1">
        <f t="shared" si="1076"/>
        <v>5</v>
      </c>
      <c r="H9799" s="1">
        <f t="shared" si="1077"/>
        <v>2025</v>
      </c>
      <c r="I9799">
        <v>0</v>
      </c>
      <c r="J9799">
        <v>0</v>
      </c>
      <c r="K9799">
        <f t="shared" si="1071"/>
        <v>0</v>
      </c>
      <c r="L9799">
        <v>8835</v>
      </c>
      <c r="M9799" s="6">
        <f t="shared" si="1072"/>
        <v>0</v>
      </c>
      <c r="N9799" s="6">
        <f t="shared" si="1073"/>
        <v>0</v>
      </c>
      <c r="O9799" s="6">
        <f t="shared" si="1074"/>
        <v>0</v>
      </c>
      <c r="Q9799">
        <f>_xlfn.XLOOKUP(C9799&amp;G9799&amp;H9799,covid!$E$2:$E$2184,covid!$D$2:$D$2184,0,0,1)</f>
        <v>0</v>
      </c>
    </row>
    <row r="9800" spans="1:17" x14ac:dyDescent="0.3">
      <c r="A9800">
        <f>_xlfn.XLOOKUP(C9800,kamus!$B$2:$B$87,kamus!$A$2:$A$87,0,0,1)</f>
        <v>57</v>
      </c>
      <c r="B9800" t="str">
        <f>_xlfn.XLOOKUP(C9800,kamus!$B$2:$B$87,kamus!$D$2:$D$87,"dihapus",0,1)</f>
        <v>Pakem</v>
      </c>
      <c r="C9800" t="s">
        <v>204</v>
      </c>
      <c r="D9800">
        <f>_xlfn.XLOOKUP(C9800,kamus!$B$2:$B$87,kamus!$J$2:$J$87,"dihapus",0,1)</f>
        <v>0</v>
      </c>
      <c r="E9800">
        <f t="shared" si="1075"/>
        <v>0</v>
      </c>
      <c r="F9800" s="14">
        <v>45778</v>
      </c>
      <c r="G9800" s="1">
        <f t="shared" si="1076"/>
        <v>5</v>
      </c>
      <c r="H9800" s="1">
        <f t="shared" si="1077"/>
        <v>2025</v>
      </c>
      <c r="I9800">
        <v>0</v>
      </c>
      <c r="J9800">
        <v>2</v>
      </c>
      <c r="K9800">
        <f t="shared" si="1071"/>
        <v>2</v>
      </c>
      <c r="L9800">
        <v>6819</v>
      </c>
      <c r="M9800" s="6">
        <f t="shared" si="1072"/>
        <v>0</v>
      </c>
      <c r="N9800" s="6">
        <f t="shared" si="1073"/>
        <v>29.32981375568265</v>
      </c>
      <c r="O9800" s="6">
        <f t="shared" si="1074"/>
        <v>29.32981375568265</v>
      </c>
      <c r="Q9800">
        <f>_xlfn.XLOOKUP(C9800&amp;G9800&amp;H9800,covid!$E$2:$E$2184,covid!$D$2:$D$2184,0,0,1)</f>
        <v>0</v>
      </c>
    </row>
    <row r="9801" spans="1:17" x14ac:dyDescent="0.3">
      <c r="A9801">
        <f>_xlfn.XLOOKUP(C9801,kamus!$B$2:$B$87,kamus!$A$2:$A$87,0,0,1)</f>
        <v>54</v>
      </c>
      <c r="B9801" t="str">
        <f>_xlfn.XLOOKUP(C9801,kamus!$B$2:$B$87,kamus!$D$2:$D$87,"dihapus",0,1)</f>
        <v>Pakem</v>
      </c>
      <c r="C9801" t="s">
        <v>213</v>
      </c>
      <c r="D9801">
        <f>_xlfn.XLOOKUP(C9801,kamus!$B$2:$B$87,kamus!$J$2:$J$87,"dihapus",0,1)</f>
        <v>0</v>
      </c>
      <c r="E9801">
        <f t="shared" si="1075"/>
        <v>0</v>
      </c>
      <c r="F9801" s="14">
        <v>45778</v>
      </c>
      <c r="G9801" s="1">
        <f t="shared" si="1076"/>
        <v>5</v>
      </c>
      <c r="H9801" s="1">
        <f t="shared" si="1077"/>
        <v>2025</v>
      </c>
      <c r="I9801">
        <v>0</v>
      </c>
      <c r="J9801">
        <v>0</v>
      </c>
      <c r="K9801">
        <f t="shared" si="1071"/>
        <v>0</v>
      </c>
      <c r="L9801">
        <v>9099</v>
      </c>
      <c r="M9801" s="6">
        <f t="shared" si="1072"/>
        <v>0</v>
      </c>
      <c r="N9801" s="6">
        <f t="shared" si="1073"/>
        <v>0</v>
      </c>
      <c r="O9801" s="6">
        <f t="shared" si="1074"/>
        <v>0</v>
      </c>
      <c r="Q9801">
        <f>_xlfn.XLOOKUP(C9801&amp;G9801&amp;H9801,covid!$E$2:$E$2184,covid!$D$2:$D$2184,0,0,1)</f>
        <v>0</v>
      </c>
    </row>
    <row r="9802" spans="1:17" x14ac:dyDescent="0.3">
      <c r="A9802">
        <f>_xlfn.XLOOKUP(C9802,kamus!$B$2:$B$87,kamus!$A$2:$A$87,0,0,1)</f>
        <v>56</v>
      </c>
      <c r="B9802" t="str">
        <f>_xlfn.XLOOKUP(C9802,kamus!$B$2:$B$87,kamus!$D$2:$D$87,"dihapus",0,1)</f>
        <v>Pakem</v>
      </c>
      <c r="C9802" t="s">
        <v>214</v>
      </c>
      <c r="D9802">
        <f>_xlfn.XLOOKUP(C9802,kamus!$B$2:$B$87,kamus!$J$2:$J$87,"dihapus",0,1)</f>
        <v>1</v>
      </c>
      <c r="E9802">
        <f t="shared" si="1075"/>
        <v>1</v>
      </c>
      <c r="F9802" s="14">
        <v>45778</v>
      </c>
      <c r="G9802" s="1">
        <f t="shared" si="1076"/>
        <v>5</v>
      </c>
      <c r="H9802" s="1">
        <f t="shared" si="1077"/>
        <v>2025</v>
      </c>
      <c r="I9802">
        <v>0</v>
      </c>
      <c r="J9802">
        <v>1</v>
      </c>
      <c r="K9802">
        <f t="shared" si="1071"/>
        <v>1</v>
      </c>
      <c r="L9802">
        <v>6667</v>
      </c>
      <c r="M9802" s="6">
        <f t="shared" si="1072"/>
        <v>0</v>
      </c>
      <c r="N9802" s="6">
        <f t="shared" si="1073"/>
        <v>14.999250037498125</v>
      </c>
      <c r="O9802" s="6">
        <f t="shared" si="1074"/>
        <v>14.999250037498125</v>
      </c>
      <c r="Q9802">
        <f>_xlfn.XLOOKUP(C9802&amp;G9802&amp;H9802,covid!$E$2:$E$2184,covid!$D$2:$D$2184,0,0,1)</f>
        <v>0</v>
      </c>
    </row>
    <row r="9803" spans="1:17" x14ac:dyDescent="0.3">
      <c r="A9803">
        <f>_xlfn.XLOOKUP(C9803,kamus!$B$2:$B$87,kamus!$A$2:$A$87,0,0,1)</f>
        <v>58</v>
      </c>
      <c r="B9803" t="str">
        <f>_xlfn.XLOOKUP(C9803,kamus!$B$2:$B$87,kamus!$D$2:$D$87,"dihapus",0,1)</f>
        <v>Pakem</v>
      </c>
      <c r="C9803" t="s">
        <v>231</v>
      </c>
      <c r="D9803">
        <f>_xlfn.XLOOKUP(C9803,kamus!$B$2:$B$87,kamus!$J$2:$J$87,"dihapus",0,1)</f>
        <v>0</v>
      </c>
      <c r="E9803">
        <f t="shared" si="1075"/>
        <v>0</v>
      </c>
      <c r="F9803" s="14">
        <v>45778</v>
      </c>
      <c r="G9803" s="1">
        <f t="shared" si="1076"/>
        <v>5</v>
      </c>
      <c r="H9803" s="1">
        <f t="shared" si="1077"/>
        <v>2025</v>
      </c>
      <c r="I9803">
        <v>1</v>
      </c>
      <c r="J9803">
        <v>1</v>
      </c>
      <c r="K9803">
        <f t="shared" si="1071"/>
        <v>2</v>
      </c>
      <c r="L9803">
        <v>6886</v>
      </c>
      <c r="M9803" s="6">
        <f t="shared" si="1072"/>
        <v>14.522218995062445</v>
      </c>
      <c r="N9803" s="6">
        <f t="shared" si="1073"/>
        <v>14.522218995062445</v>
      </c>
      <c r="O9803" s="6">
        <f t="shared" si="1074"/>
        <v>29.044437990124891</v>
      </c>
      <c r="Q9803">
        <f>_xlfn.XLOOKUP(C9803&amp;G9803&amp;H9803,covid!$E$2:$E$2184,covid!$D$2:$D$2184,0,0,1)</f>
        <v>0</v>
      </c>
    </row>
    <row r="9804" spans="1:17" x14ac:dyDescent="0.3">
      <c r="A9804">
        <f>_xlfn.XLOOKUP(C9804,kamus!$B$2:$B$87,kamus!$A$2:$A$87,0,0,1)</f>
        <v>55</v>
      </c>
      <c r="B9804" t="str">
        <f>_xlfn.XLOOKUP(C9804,kamus!$B$2:$B$87,kamus!$D$2:$D$87,"dihapus",0,1)</f>
        <v>Pakem</v>
      </c>
      <c r="C9804" t="s">
        <v>234</v>
      </c>
      <c r="D9804">
        <f>_xlfn.XLOOKUP(C9804,kamus!$B$2:$B$87,kamus!$J$2:$J$87,"dihapus",0,1)</f>
        <v>0</v>
      </c>
      <c r="E9804">
        <f t="shared" si="1075"/>
        <v>0</v>
      </c>
      <c r="F9804" s="14">
        <v>45778</v>
      </c>
      <c r="G9804" s="1">
        <f t="shared" si="1076"/>
        <v>5</v>
      </c>
      <c r="H9804" s="1">
        <f t="shared" si="1077"/>
        <v>2025</v>
      </c>
      <c r="I9804">
        <v>0</v>
      </c>
      <c r="J9804">
        <v>2</v>
      </c>
      <c r="K9804">
        <f t="shared" si="1071"/>
        <v>2</v>
      </c>
      <c r="L9804">
        <v>9826</v>
      </c>
      <c r="M9804" s="6">
        <f t="shared" si="1072"/>
        <v>0</v>
      </c>
      <c r="N9804" s="6">
        <f t="shared" si="1073"/>
        <v>20.35416242621616</v>
      </c>
      <c r="O9804" s="6">
        <f t="shared" si="1074"/>
        <v>20.35416242621616</v>
      </c>
      <c r="Q9804">
        <f>_xlfn.XLOOKUP(C9804&amp;G9804&amp;H9804,covid!$E$2:$E$2184,covid!$D$2:$D$2184,0,0,1)</f>
        <v>0</v>
      </c>
    </row>
    <row r="9805" spans="1:17" x14ac:dyDescent="0.3">
      <c r="A9805">
        <f>_xlfn.XLOOKUP(C9805,kamus!$B$2:$B$87,kamus!$A$2:$A$87,0,0,1)</f>
        <v>64</v>
      </c>
      <c r="B9805" t="str">
        <f>_xlfn.XLOOKUP(C9805,kamus!$B$2:$B$87,kamus!$D$2:$D$87,"dihapus",0,1)</f>
        <v>Prambanan</v>
      </c>
      <c r="C9805" t="s">
        <v>203</v>
      </c>
      <c r="D9805">
        <f>_xlfn.XLOOKUP(C9805,kamus!$B$2:$B$87,kamus!$J$2:$J$87,"dihapus",0,1)</f>
        <v>1</v>
      </c>
      <c r="E9805">
        <f t="shared" si="1075"/>
        <v>1</v>
      </c>
      <c r="F9805" s="14">
        <v>45778</v>
      </c>
      <c r="G9805" s="1">
        <f t="shared" si="1076"/>
        <v>5</v>
      </c>
      <c r="H9805" s="1">
        <f t="shared" si="1077"/>
        <v>2025</v>
      </c>
      <c r="I9805">
        <v>0</v>
      </c>
      <c r="J9805">
        <v>1</v>
      </c>
      <c r="K9805">
        <f t="shared" si="1071"/>
        <v>1</v>
      </c>
      <c r="L9805">
        <v>12517</v>
      </c>
      <c r="M9805" s="6">
        <f t="shared" si="1072"/>
        <v>0</v>
      </c>
      <c r="N9805" s="6">
        <f t="shared" si="1073"/>
        <v>7.9891347767036835</v>
      </c>
      <c r="O9805" s="6">
        <f t="shared" si="1074"/>
        <v>7.9891347767036835</v>
      </c>
      <c r="Q9805">
        <f>_xlfn.XLOOKUP(C9805&amp;G9805&amp;H9805,covid!$E$2:$E$2184,covid!$D$2:$D$2184,0,0,1)</f>
        <v>0</v>
      </c>
    </row>
    <row r="9806" spans="1:17" x14ac:dyDescent="0.3">
      <c r="A9806">
        <f>_xlfn.XLOOKUP(C9806,kamus!$B$2:$B$87,kamus!$A$2:$A$87,0,0,1)</f>
        <v>59</v>
      </c>
      <c r="B9806" t="str">
        <f>_xlfn.XLOOKUP(C9806,kamus!$B$2:$B$87,kamus!$D$2:$D$87,"dihapus",0,1)</f>
        <v>Prambanan</v>
      </c>
      <c r="C9806" t="s">
        <v>210</v>
      </c>
      <c r="D9806">
        <f>_xlfn.XLOOKUP(C9806,kamus!$B$2:$B$87,kamus!$J$2:$J$87,"dihapus",0,1)</f>
        <v>0</v>
      </c>
      <c r="E9806">
        <f t="shared" si="1075"/>
        <v>0</v>
      </c>
      <c r="F9806" s="14">
        <v>45778</v>
      </c>
      <c r="G9806" s="1">
        <f t="shared" si="1076"/>
        <v>5</v>
      </c>
      <c r="H9806" s="1">
        <f t="shared" si="1077"/>
        <v>2025</v>
      </c>
      <c r="I9806">
        <v>0</v>
      </c>
      <c r="J9806">
        <v>0</v>
      </c>
      <c r="K9806">
        <f t="shared" si="1071"/>
        <v>0</v>
      </c>
      <c r="L9806">
        <v>4724</v>
      </c>
      <c r="M9806" s="6">
        <f t="shared" si="1072"/>
        <v>0</v>
      </c>
      <c r="N9806" s="6">
        <f t="shared" si="1073"/>
        <v>0</v>
      </c>
      <c r="O9806" s="6">
        <f t="shared" si="1074"/>
        <v>0</v>
      </c>
      <c r="Q9806">
        <f>_xlfn.XLOOKUP(C9806&amp;G9806&amp;H9806,covid!$E$2:$E$2184,covid!$D$2:$D$2184,0,0,1)</f>
        <v>0</v>
      </c>
    </row>
    <row r="9807" spans="1:17" x14ac:dyDescent="0.3">
      <c r="A9807">
        <f>_xlfn.XLOOKUP(C9807,kamus!$B$2:$B$87,kamus!$A$2:$A$87,0,0,1)</f>
        <v>61</v>
      </c>
      <c r="B9807" t="str">
        <f>_xlfn.XLOOKUP(C9807,kamus!$B$2:$B$87,kamus!$D$2:$D$87,"dihapus",0,1)</f>
        <v>Prambanan</v>
      </c>
      <c r="C9807" t="s">
        <v>219</v>
      </c>
      <c r="D9807">
        <f>_xlfn.XLOOKUP(C9807,kamus!$B$2:$B$87,kamus!$J$2:$J$87,"dihapus",0,1)</f>
        <v>0</v>
      </c>
      <c r="E9807">
        <f t="shared" si="1075"/>
        <v>0</v>
      </c>
      <c r="F9807" s="14">
        <v>45778</v>
      </c>
      <c r="G9807" s="1">
        <f t="shared" si="1076"/>
        <v>5</v>
      </c>
      <c r="H9807" s="1">
        <f t="shared" si="1077"/>
        <v>2025</v>
      </c>
      <c r="I9807">
        <v>0</v>
      </c>
      <c r="J9807">
        <v>0</v>
      </c>
      <c r="K9807">
        <f t="shared" si="1071"/>
        <v>0</v>
      </c>
      <c r="L9807">
        <v>14121</v>
      </c>
      <c r="M9807" s="6">
        <f t="shared" si="1072"/>
        <v>0</v>
      </c>
      <c r="N9807" s="6">
        <f t="shared" si="1073"/>
        <v>0</v>
      </c>
      <c r="O9807" s="6">
        <f t="shared" si="1074"/>
        <v>0</v>
      </c>
      <c r="Q9807">
        <f>_xlfn.XLOOKUP(C9807&amp;G9807&amp;H9807,covid!$E$2:$E$2184,covid!$D$2:$D$2184,0,0,1)</f>
        <v>0</v>
      </c>
    </row>
    <row r="9808" spans="1:17" x14ac:dyDescent="0.3">
      <c r="A9808">
        <f>_xlfn.XLOOKUP(C9808,kamus!$B$2:$B$87,kamus!$A$2:$A$87,0,0,1)</f>
        <v>62</v>
      </c>
      <c r="B9808" t="str">
        <f>_xlfn.XLOOKUP(C9808,kamus!$B$2:$B$87,kamus!$D$2:$D$87,"dihapus",0,1)</f>
        <v>Prambanan</v>
      </c>
      <c r="C9808" t="s">
        <v>236</v>
      </c>
      <c r="D9808">
        <f>_xlfn.XLOOKUP(C9808,kamus!$B$2:$B$87,kamus!$J$2:$J$87,"dihapus",0,1)</f>
        <v>0</v>
      </c>
      <c r="E9808">
        <f t="shared" si="1075"/>
        <v>0</v>
      </c>
      <c r="F9808" s="14">
        <v>45778</v>
      </c>
      <c r="G9808" s="1">
        <f t="shared" si="1076"/>
        <v>5</v>
      </c>
      <c r="H9808" s="1">
        <f t="shared" si="1077"/>
        <v>2025</v>
      </c>
      <c r="I9808">
        <v>0</v>
      </c>
      <c r="J9808">
        <v>0</v>
      </c>
      <c r="K9808">
        <f t="shared" si="1071"/>
        <v>0</v>
      </c>
      <c r="L9808">
        <v>6027</v>
      </c>
      <c r="M9808" s="6">
        <f t="shared" si="1072"/>
        <v>0</v>
      </c>
      <c r="N9808" s="6">
        <f t="shared" si="1073"/>
        <v>0</v>
      </c>
      <c r="O9808" s="6">
        <f t="shared" si="1074"/>
        <v>0</v>
      </c>
      <c r="Q9808">
        <f>_xlfn.XLOOKUP(C9808&amp;G9808&amp;H9808,covid!$E$2:$E$2184,covid!$D$2:$D$2184,0,0,1)</f>
        <v>0</v>
      </c>
    </row>
    <row r="9809" spans="1:17" x14ac:dyDescent="0.3">
      <c r="A9809">
        <f>_xlfn.XLOOKUP(C9809,kamus!$B$2:$B$87,kamus!$A$2:$A$87,0,0,1)</f>
        <v>63</v>
      </c>
      <c r="B9809" t="str">
        <f>_xlfn.XLOOKUP(C9809,kamus!$B$2:$B$87,kamus!$D$2:$D$87,"dihapus",0,1)</f>
        <v>Prambanan</v>
      </c>
      <c r="C9809" t="s">
        <v>261</v>
      </c>
      <c r="D9809">
        <f>_xlfn.XLOOKUP(C9809,kamus!$B$2:$B$87,kamus!$J$2:$J$87,"dihapus",0,1)</f>
        <v>0</v>
      </c>
      <c r="E9809">
        <f t="shared" si="1075"/>
        <v>0</v>
      </c>
      <c r="F9809" s="14">
        <v>45778</v>
      </c>
      <c r="G9809" s="1">
        <f t="shared" si="1076"/>
        <v>5</v>
      </c>
      <c r="H9809" s="1">
        <f t="shared" si="1077"/>
        <v>2025</v>
      </c>
      <c r="I9809">
        <v>0</v>
      </c>
      <c r="J9809">
        <v>1</v>
      </c>
      <c r="K9809">
        <f t="shared" si="1071"/>
        <v>1</v>
      </c>
      <c r="L9809">
        <v>15271</v>
      </c>
      <c r="M9809" s="6">
        <f t="shared" si="1072"/>
        <v>0</v>
      </c>
      <c r="N9809" s="6">
        <f t="shared" si="1073"/>
        <v>6.5483596359112042</v>
      </c>
      <c r="O9809" s="6">
        <f t="shared" si="1074"/>
        <v>6.5483596359112042</v>
      </c>
      <c r="Q9809">
        <f>_xlfn.XLOOKUP(C9809&amp;G9809&amp;H9809,covid!$E$2:$E$2184,covid!$D$2:$D$2184,0,0,1)</f>
        <v>0</v>
      </c>
    </row>
    <row r="9810" spans="1:17" x14ac:dyDescent="0.3">
      <c r="A9810">
        <f>_xlfn.XLOOKUP(C9810,kamus!$B$2:$B$87,kamus!$A$2:$A$87,0,0,1)</f>
        <v>60</v>
      </c>
      <c r="B9810" t="str">
        <f>_xlfn.XLOOKUP(C9810,kamus!$B$2:$B$87,kamus!$D$2:$D$87,"dihapus",0,1)</f>
        <v>Prambanan</v>
      </c>
      <c r="C9810" t="s">
        <v>280</v>
      </c>
      <c r="D9810">
        <f>_xlfn.XLOOKUP(C9810,kamus!$B$2:$B$87,kamus!$J$2:$J$87,"dihapus",0,1)</f>
        <v>0</v>
      </c>
      <c r="E9810">
        <f t="shared" si="1075"/>
        <v>0</v>
      </c>
      <c r="F9810" s="14">
        <v>45778</v>
      </c>
      <c r="G9810" s="1">
        <f t="shared" si="1076"/>
        <v>5</v>
      </c>
      <c r="H9810" s="1">
        <f t="shared" si="1077"/>
        <v>2025</v>
      </c>
      <c r="I9810">
        <v>0</v>
      </c>
      <c r="J9810">
        <v>0</v>
      </c>
      <c r="K9810">
        <f t="shared" si="1071"/>
        <v>0</v>
      </c>
      <c r="L9810">
        <v>2791</v>
      </c>
      <c r="M9810" s="6">
        <f t="shared" si="1072"/>
        <v>0</v>
      </c>
      <c r="N9810" s="6">
        <f t="shared" si="1073"/>
        <v>0</v>
      </c>
      <c r="O9810" s="6">
        <f t="shared" si="1074"/>
        <v>0</v>
      </c>
      <c r="Q9810">
        <f>_xlfn.XLOOKUP(C9810&amp;G9810&amp;H9810,covid!$E$2:$E$2184,covid!$D$2:$D$2184,0,0,1)</f>
        <v>0</v>
      </c>
    </row>
    <row r="9811" spans="1:17" x14ac:dyDescent="0.3">
      <c r="A9811">
        <f>_xlfn.XLOOKUP(C9811,kamus!$B$2:$B$87,kamus!$A$2:$A$87,0,0,1)</f>
        <v>67</v>
      </c>
      <c r="B9811" t="str">
        <f>_xlfn.XLOOKUP(C9811,kamus!$B$2:$B$87,kamus!$D$2:$D$87,"dihapus",0,1)</f>
        <v>Seyegan</v>
      </c>
      <c r="C9811" t="s">
        <v>221</v>
      </c>
      <c r="D9811">
        <f>_xlfn.XLOOKUP(C9811,kamus!$B$2:$B$87,kamus!$J$2:$J$87,"dihapus",0,1)</f>
        <v>0</v>
      </c>
      <c r="E9811">
        <f t="shared" si="1075"/>
        <v>0</v>
      </c>
      <c r="F9811" s="14">
        <v>45778</v>
      </c>
      <c r="G9811" s="1">
        <f t="shared" si="1076"/>
        <v>5</v>
      </c>
      <c r="H9811" s="1">
        <f t="shared" si="1077"/>
        <v>2025</v>
      </c>
      <c r="I9811">
        <v>0</v>
      </c>
      <c r="J9811">
        <v>7</v>
      </c>
      <c r="K9811">
        <f t="shared" si="1071"/>
        <v>7</v>
      </c>
      <c r="L9811">
        <v>10724</v>
      </c>
      <c r="M9811" s="6">
        <f t="shared" si="1072"/>
        <v>0</v>
      </c>
      <c r="N9811" s="6">
        <f t="shared" si="1073"/>
        <v>65.274151436031332</v>
      </c>
      <c r="O9811" s="6">
        <f t="shared" si="1074"/>
        <v>65.274151436031332</v>
      </c>
      <c r="Q9811">
        <f>_xlfn.XLOOKUP(C9811&amp;G9811&amp;H9811,covid!$E$2:$E$2184,covid!$D$2:$D$2184,0,0,1)</f>
        <v>0</v>
      </c>
    </row>
    <row r="9812" spans="1:17" x14ac:dyDescent="0.3">
      <c r="A9812">
        <f>_xlfn.XLOOKUP(C9812,kamus!$B$2:$B$87,kamus!$A$2:$A$87,0,0,1)</f>
        <v>66</v>
      </c>
      <c r="B9812" t="str">
        <f>_xlfn.XLOOKUP(C9812,kamus!$B$2:$B$87,kamus!$D$2:$D$87,"dihapus",0,1)</f>
        <v>Seyegan</v>
      </c>
      <c r="C9812" t="s">
        <v>222</v>
      </c>
      <c r="D9812">
        <f>_xlfn.XLOOKUP(C9812,kamus!$B$2:$B$87,kamus!$J$2:$J$87,"dihapus",0,1)</f>
        <v>0</v>
      </c>
      <c r="E9812">
        <f t="shared" si="1075"/>
        <v>0</v>
      </c>
      <c r="F9812" s="14">
        <v>45778</v>
      </c>
      <c r="G9812" s="1">
        <f t="shared" si="1076"/>
        <v>5</v>
      </c>
      <c r="H9812" s="1">
        <f t="shared" si="1077"/>
        <v>2025</v>
      </c>
      <c r="I9812">
        <v>3</v>
      </c>
      <c r="J9812">
        <v>3</v>
      </c>
      <c r="K9812">
        <f t="shared" si="1071"/>
        <v>6</v>
      </c>
      <c r="L9812">
        <v>9523</v>
      </c>
      <c r="M9812" s="6">
        <f t="shared" si="1072"/>
        <v>31.502677727606848</v>
      </c>
      <c r="N9812" s="6">
        <f t="shared" si="1073"/>
        <v>31.502677727606848</v>
      </c>
      <c r="O9812" s="6">
        <f t="shared" si="1074"/>
        <v>63.005355455213696</v>
      </c>
      <c r="Q9812">
        <f>_xlfn.XLOOKUP(C9812&amp;G9812&amp;H9812,covid!$E$2:$E$2184,covid!$D$2:$D$2184,0,0,1)</f>
        <v>0</v>
      </c>
    </row>
    <row r="9813" spans="1:17" x14ac:dyDescent="0.3">
      <c r="A9813">
        <f>_xlfn.XLOOKUP(C9813,kamus!$B$2:$B$87,kamus!$A$2:$A$87,0,0,1)</f>
        <v>68</v>
      </c>
      <c r="B9813" t="str">
        <f>_xlfn.XLOOKUP(C9813,kamus!$B$2:$B$87,kamus!$D$2:$D$87,"dihapus",0,1)</f>
        <v>Seyegan</v>
      </c>
      <c r="C9813" t="s">
        <v>223</v>
      </c>
      <c r="D9813">
        <f>_xlfn.XLOOKUP(C9813,kamus!$B$2:$B$87,kamus!$J$2:$J$87,"dihapus",0,1)</f>
        <v>0</v>
      </c>
      <c r="E9813">
        <f t="shared" si="1075"/>
        <v>0</v>
      </c>
      <c r="F9813" s="14">
        <v>45778</v>
      </c>
      <c r="G9813" s="1">
        <f t="shared" si="1076"/>
        <v>5</v>
      </c>
      <c r="H9813" s="1">
        <f t="shared" si="1077"/>
        <v>2025</v>
      </c>
      <c r="I9813">
        <v>1</v>
      </c>
      <c r="J9813">
        <v>0</v>
      </c>
      <c r="K9813">
        <f t="shared" si="1071"/>
        <v>1</v>
      </c>
      <c r="L9813">
        <v>8010</v>
      </c>
      <c r="M9813" s="6">
        <f t="shared" si="1072"/>
        <v>12.484394506866417</v>
      </c>
      <c r="N9813" s="6">
        <f t="shared" si="1073"/>
        <v>0</v>
      </c>
      <c r="O9813" s="6">
        <f t="shared" si="1074"/>
        <v>12.484394506866417</v>
      </c>
      <c r="Q9813">
        <f>_xlfn.XLOOKUP(C9813&amp;G9813&amp;H9813,covid!$E$2:$E$2184,covid!$D$2:$D$2184,0,0,1)</f>
        <v>0</v>
      </c>
    </row>
    <row r="9814" spans="1:17" x14ac:dyDescent="0.3">
      <c r="A9814">
        <f>_xlfn.XLOOKUP(C9814,kamus!$B$2:$B$87,kamus!$A$2:$A$87,0,0,1)</f>
        <v>65</v>
      </c>
      <c r="B9814" t="str">
        <f>_xlfn.XLOOKUP(C9814,kamus!$B$2:$B$87,kamus!$D$2:$D$87,"dihapus",0,1)</f>
        <v>Seyegan</v>
      </c>
      <c r="C9814" t="s">
        <v>224</v>
      </c>
      <c r="D9814">
        <f>_xlfn.XLOOKUP(C9814,kamus!$B$2:$B$87,kamus!$J$2:$J$87,"dihapus",0,1)</f>
        <v>1</v>
      </c>
      <c r="E9814">
        <f t="shared" si="1075"/>
        <v>1</v>
      </c>
      <c r="F9814" s="14">
        <v>45778</v>
      </c>
      <c r="G9814" s="1">
        <f t="shared" si="1076"/>
        <v>5</v>
      </c>
      <c r="H9814" s="1">
        <f t="shared" si="1077"/>
        <v>2025</v>
      </c>
      <c r="I9814">
        <v>0</v>
      </c>
      <c r="J9814">
        <v>0</v>
      </c>
      <c r="K9814">
        <f t="shared" si="1071"/>
        <v>0</v>
      </c>
      <c r="L9814">
        <v>11168</v>
      </c>
      <c r="M9814" s="6">
        <f t="shared" si="1072"/>
        <v>0</v>
      </c>
      <c r="N9814" s="6">
        <f t="shared" si="1073"/>
        <v>0</v>
      </c>
      <c r="O9814" s="6">
        <f t="shared" si="1074"/>
        <v>0</v>
      </c>
      <c r="Q9814">
        <f>_xlfn.XLOOKUP(C9814&amp;G9814&amp;H9814,covid!$E$2:$E$2184,covid!$D$2:$D$2184,0,0,1)</f>
        <v>0</v>
      </c>
    </row>
    <row r="9815" spans="1:17" x14ac:dyDescent="0.3">
      <c r="A9815">
        <f>_xlfn.XLOOKUP(C9815,kamus!$B$2:$B$87,kamus!$A$2:$A$87,0,0,1)</f>
        <v>69</v>
      </c>
      <c r="B9815" t="str">
        <f>_xlfn.XLOOKUP(C9815,kamus!$B$2:$B$87,kamus!$D$2:$D$87,"dihapus",0,1)</f>
        <v>Seyegan</v>
      </c>
      <c r="C9815" t="s">
        <v>225</v>
      </c>
      <c r="D9815">
        <f>_xlfn.XLOOKUP(C9815,kamus!$B$2:$B$87,kamus!$J$2:$J$87,"dihapus",0,1)</f>
        <v>0</v>
      </c>
      <c r="E9815">
        <f t="shared" si="1075"/>
        <v>0</v>
      </c>
      <c r="F9815" s="14">
        <v>45778</v>
      </c>
      <c r="G9815" s="1">
        <f t="shared" si="1076"/>
        <v>5</v>
      </c>
      <c r="H9815" s="1">
        <f t="shared" si="1077"/>
        <v>2025</v>
      </c>
      <c r="I9815">
        <v>1</v>
      </c>
      <c r="J9815">
        <v>0</v>
      </c>
      <c r="K9815">
        <f t="shared" si="1071"/>
        <v>1</v>
      </c>
      <c r="L9815">
        <v>13448</v>
      </c>
      <c r="M9815" s="6">
        <f t="shared" si="1072"/>
        <v>7.4360499702558007</v>
      </c>
      <c r="N9815" s="6">
        <f t="shared" si="1073"/>
        <v>0</v>
      </c>
      <c r="O9815" s="6">
        <f t="shared" si="1074"/>
        <v>7.4360499702558007</v>
      </c>
      <c r="Q9815">
        <f>_xlfn.XLOOKUP(C9815&amp;G9815&amp;H9815,covid!$E$2:$E$2184,covid!$D$2:$D$2184,0,0,1)</f>
        <v>0</v>
      </c>
    </row>
    <row r="9816" spans="1:17" x14ac:dyDescent="0.3">
      <c r="A9816">
        <f>_xlfn.XLOOKUP(C9816,kamus!$B$2:$B$87,kamus!$A$2:$A$87,0,0,1)</f>
        <v>74</v>
      </c>
      <c r="B9816" t="str">
        <f>_xlfn.XLOOKUP(C9816,kamus!$B$2:$B$87,kamus!$D$2:$D$87,"dihapus",0,1)</f>
        <v>Sleman</v>
      </c>
      <c r="C9816" t="s">
        <v>205</v>
      </c>
      <c r="D9816">
        <f>_xlfn.XLOOKUP(C9816,kamus!$B$2:$B$87,kamus!$J$2:$J$87,"dihapus",0,1)</f>
        <v>1</v>
      </c>
      <c r="E9816">
        <f t="shared" si="1075"/>
        <v>1</v>
      </c>
      <c r="F9816" s="14">
        <v>45778</v>
      </c>
      <c r="G9816" s="1">
        <f t="shared" si="1076"/>
        <v>5</v>
      </c>
      <c r="H9816" s="1">
        <f t="shared" si="1077"/>
        <v>2025</v>
      </c>
      <c r="I9816">
        <v>1</v>
      </c>
      <c r="J9816">
        <v>0</v>
      </c>
      <c r="K9816">
        <f t="shared" si="1071"/>
        <v>1</v>
      </c>
      <c r="L9816">
        <v>15500</v>
      </c>
      <c r="M9816" s="6">
        <f t="shared" si="1072"/>
        <v>6.4516129032258069</v>
      </c>
      <c r="N9816" s="6">
        <f t="shared" si="1073"/>
        <v>0</v>
      </c>
      <c r="O9816" s="6">
        <f t="shared" si="1074"/>
        <v>6.4516129032258069</v>
      </c>
      <c r="Q9816">
        <f>_xlfn.XLOOKUP(C9816&amp;G9816&amp;H9816,covid!$E$2:$E$2184,covid!$D$2:$D$2184,0,0,1)</f>
        <v>0</v>
      </c>
    </row>
    <row r="9817" spans="1:17" x14ac:dyDescent="0.3">
      <c r="A9817">
        <f>_xlfn.XLOOKUP(C9817,kamus!$B$2:$B$87,kamus!$A$2:$A$87,0,0,1)</f>
        <v>73</v>
      </c>
      <c r="B9817" t="str">
        <f>_xlfn.XLOOKUP(C9817,kamus!$B$2:$B$87,kamus!$D$2:$D$87,"dihapus",0,1)</f>
        <v>Sleman</v>
      </c>
      <c r="C9817" t="s">
        <v>232</v>
      </c>
      <c r="D9817">
        <f>_xlfn.XLOOKUP(C9817,kamus!$B$2:$B$87,kamus!$J$2:$J$87,"dihapus",0,1)</f>
        <v>1</v>
      </c>
      <c r="E9817">
        <f t="shared" si="1075"/>
        <v>1</v>
      </c>
      <c r="F9817" s="14">
        <v>45778</v>
      </c>
      <c r="G9817" s="1">
        <f t="shared" si="1076"/>
        <v>5</v>
      </c>
      <c r="H9817" s="1">
        <f t="shared" si="1077"/>
        <v>2025</v>
      </c>
      <c r="I9817">
        <v>0</v>
      </c>
      <c r="J9817">
        <v>0</v>
      </c>
      <c r="K9817">
        <f t="shared" si="1071"/>
        <v>0</v>
      </c>
      <c r="L9817">
        <v>12821</v>
      </c>
      <c r="M9817" s="6">
        <f t="shared" si="1072"/>
        <v>0</v>
      </c>
      <c r="N9817" s="6">
        <f t="shared" si="1073"/>
        <v>0</v>
      </c>
      <c r="O9817" s="6">
        <f t="shared" si="1074"/>
        <v>0</v>
      </c>
      <c r="Q9817">
        <f>_xlfn.XLOOKUP(C9817&amp;G9817&amp;H9817,covid!$E$2:$E$2184,covid!$D$2:$D$2184,0,0,1)</f>
        <v>0</v>
      </c>
    </row>
    <row r="9818" spans="1:17" x14ac:dyDescent="0.3">
      <c r="A9818">
        <f>_xlfn.XLOOKUP(C9818,kamus!$B$2:$B$87,kamus!$A$2:$A$87,0,0,1)</f>
        <v>71</v>
      </c>
      <c r="B9818" t="str">
        <f>_xlfn.XLOOKUP(C9818,kamus!$B$2:$B$87,kamus!$D$2:$D$87,"dihapus",0,1)</f>
        <v>Sleman</v>
      </c>
      <c r="C9818" t="s">
        <v>271</v>
      </c>
      <c r="D9818">
        <f>_xlfn.XLOOKUP(C9818,kamus!$B$2:$B$87,kamus!$J$2:$J$87,"dihapus",0,1)</f>
        <v>1</v>
      </c>
      <c r="E9818">
        <f t="shared" si="1075"/>
        <v>1</v>
      </c>
      <c r="F9818" s="14">
        <v>45778</v>
      </c>
      <c r="G9818" s="1">
        <f t="shared" si="1076"/>
        <v>5</v>
      </c>
      <c r="H9818" s="1">
        <f t="shared" si="1077"/>
        <v>2025</v>
      </c>
      <c r="I9818">
        <v>0</v>
      </c>
      <c r="J9818">
        <v>1</v>
      </c>
      <c r="K9818">
        <f t="shared" si="1071"/>
        <v>1</v>
      </c>
      <c r="L9818">
        <v>15487</v>
      </c>
      <c r="M9818" s="6">
        <f t="shared" si="1072"/>
        <v>0</v>
      </c>
      <c r="N9818" s="6">
        <f t="shared" si="1073"/>
        <v>6.4570284754955765</v>
      </c>
      <c r="O9818" s="6">
        <f t="shared" si="1074"/>
        <v>6.4570284754955765</v>
      </c>
      <c r="Q9818">
        <f>_xlfn.XLOOKUP(C9818&amp;G9818&amp;H9818,covid!$E$2:$E$2184,covid!$D$2:$D$2184,0,0,1)</f>
        <v>0</v>
      </c>
    </row>
    <row r="9819" spans="1:17" x14ac:dyDescent="0.3">
      <c r="A9819">
        <f>_xlfn.XLOOKUP(C9819,kamus!$B$2:$B$87,kamus!$A$2:$A$87,0,0,1)</f>
        <v>72</v>
      </c>
      <c r="B9819" t="str">
        <f>_xlfn.XLOOKUP(C9819,kamus!$B$2:$B$87,kamus!$D$2:$D$87,"dihapus",0,1)</f>
        <v>Sleman</v>
      </c>
      <c r="C9819" t="s">
        <v>273</v>
      </c>
      <c r="D9819">
        <f>_xlfn.XLOOKUP(C9819,kamus!$B$2:$B$87,kamus!$J$2:$J$87,"dihapus",0,1)</f>
        <v>1</v>
      </c>
      <c r="E9819">
        <f t="shared" si="1075"/>
        <v>1</v>
      </c>
      <c r="F9819" s="14">
        <v>45778</v>
      </c>
      <c r="G9819" s="1">
        <f t="shared" si="1076"/>
        <v>5</v>
      </c>
      <c r="H9819" s="1">
        <f t="shared" si="1077"/>
        <v>2025</v>
      </c>
      <c r="I9819">
        <v>0</v>
      </c>
      <c r="J9819">
        <v>0</v>
      </c>
      <c r="K9819">
        <f t="shared" si="1071"/>
        <v>0</v>
      </c>
      <c r="L9819">
        <v>18748</v>
      </c>
      <c r="M9819" s="6">
        <f t="shared" si="1072"/>
        <v>0</v>
      </c>
      <c r="N9819" s="6">
        <f t="shared" si="1073"/>
        <v>0</v>
      </c>
      <c r="O9819" s="6">
        <f t="shared" si="1074"/>
        <v>0</v>
      </c>
      <c r="Q9819">
        <f>_xlfn.XLOOKUP(C9819&amp;G9819&amp;H9819,covid!$E$2:$E$2184,covid!$D$2:$D$2184,0,0,1)</f>
        <v>0</v>
      </c>
    </row>
    <row r="9820" spans="1:17" x14ac:dyDescent="0.3">
      <c r="A9820">
        <f>_xlfn.XLOOKUP(C9820,kamus!$B$2:$B$87,kamus!$A$2:$A$87,0,0,1)</f>
        <v>70</v>
      </c>
      <c r="B9820" t="str">
        <f>_xlfn.XLOOKUP(C9820,kamus!$B$2:$B$87,kamus!$D$2:$D$87,"dihapus",0,1)</f>
        <v>Sleman</v>
      </c>
      <c r="C9820" t="s">
        <v>274</v>
      </c>
      <c r="D9820">
        <f>_xlfn.XLOOKUP(C9820,kamus!$B$2:$B$87,kamus!$J$2:$J$87,"dihapus",0,1)</f>
        <v>0</v>
      </c>
      <c r="E9820">
        <f t="shared" si="1075"/>
        <v>0</v>
      </c>
      <c r="F9820" s="14">
        <v>45778</v>
      </c>
      <c r="G9820" s="1">
        <f t="shared" si="1076"/>
        <v>5</v>
      </c>
      <c r="H9820" s="1">
        <f t="shared" si="1077"/>
        <v>2025</v>
      </c>
      <c r="I9820">
        <v>0</v>
      </c>
      <c r="J9820">
        <v>0</v>
      </c>
      <c r="K9820">
        <f t="shared" si="1071"/>
        <v>0</v>
      </c>
      <c r="L9820">
        <v>9964</v>
      </c>
      <c r="M9820" s="6">
        <f t="shared" si="1072"/>
        <v>0</v>
      </c>
      <c r="N9820" s="6">
        <f t="shared" si="1073"/>
        <v>0</v>
      </c>
      <c r="O9820" s="6">
        <f t="shared" si="1074"/>
        <v>0</v>
      </c>
      <c r="Q9820">
        <f>_xlfn.XLOOKUP(C9820&amp;G9820&amp;H9820,covid!$E$2:$E$2184,covid!$D$2:$D$2184,0,0,1)</f>
        <v>0</v>
      </c>
    </row>
    <row r="9821" spans="1:17" x14ac:dyDescent="0.3">
      <c r="A9821">
        <f>_xlfn.XLOOKUP(C9821,kamus!$B$2:$B$87,kamus!$A$2:$A$87,0,0,1)</f>
        <v>77</v>
      </c>
      <c r="B9821" t="str">
        <f>_xlfn.XLOOKUP(C9821,kamus!$B$2:$B$87,kamus!$D$2:$D$87,"dihapus",0,1)</f>
        <v>Tempel 1</v>
      </c>
      <c r="C9821" t="s">
        <v>218</v>
      </c>
      <c r="D9821">
        <f>_xlfn.XLOOKUP(C9821,kamus!$B$2:$B$87,kamus!$J$2:$J$87,"dihapus",0,1)</f>
        <v>0</v>
      </c>
      <c r="E9821">
        <f t="shared" si="1075"/>
        <v>0</v>
      </c>
      <c r="F9821" s="14">
        <v>45778</v>
      </c>
      <c r="G9821" s="1">
        <f t="shared" si="1076"/>
        <v>5</v>
      </c>
      <c r="H9821" s="1">
        <f t="shared" si="1077"/>
        <v>2025</v>
      </c>
      <c r="I9821">
        <v>0</v>
      </c>
      <c r="J9821">
        <v>0</v>
      </c>
      <c r="K9821">
        <f t="shared" si="1071"/>
        <v>0</v>
      </c>
      <c r="L9821">
        <v>7789</v>
      </c>
      <c r="M9821" s="6">
        <f t="shared" si="1072"/>
        <v>0</v>
      </c>
      <c r="N9821" s="6">
        <f t="shared" si="1073"/>
        <v>0</v>
      </c>
      <c r="O9821" s="6">
        <f t="shared" si="1074"/>
        <v>0</v>
      </c>
      <c r="Q9821">
        <f>_xlfn.XLOOKUP(C9821&amp;G9821&amp;H9821,covid!$E$2:$E$2184,covid!$D$2:$D$2184,0,0,1)</f>
        <v>0</v>
      </c>
    </row>
    <row r="9822" spans="1:17" x14ac:dyDescent="0.3">
      <c r="A9822">
        <f>_xlfn.XLOOKUP(C9822,kamus!$B$2:$B$87,kamus!$A$2:$A$87,0,0,1)</f>
        <v>76</v>
      </c>
      <c r="B9822" t="str">
        <f>_xlfn.XLOOKUP(C9822,kamus!$B$2:$B$87,kamus!$D$2:$D$87,"dihapus",0,1)</f>
        <v>Tempel 1</v>
      </c>
      <c r="C9822" t="s">
        <v>226</v>
      </c>
      <c r="D9822">
        <f>_xlfn.XLOOKUP(C9822,kamus!$B$2:$B$87,kamus!$J$2:$J$87,"dihapus",0,1)</f>
        <v>1</v>
      </c>
      <c r="E9822">
        <f t="shared" si="1075"/>
        <v>1</v>
      </c>
      <c r="F9822" s="14">
        <v>45778</v>
      </c>
      <c r="G9822" s="1">
        <f t="shared" si="1076"/>
        <v>5</v>
      </c>
      <c r="H9822" s="1">
        <f t="shared" si="1077"/>
        <v>2025</v>
      </c>
      <c r="I9822">
        <v>0</v>
      </c>
      <c r="J9822">
        <v>0</v>
      </c>
      <c r="K9822">
        <f t="shared" si="1071"/>
        <v>0</v>
      </c>
      <c r="L9822">
        <v>11146</v>
      </c>
      <c r="M9822" s="6">
        <f t="shared" si="1072"/>
        <v>0</v>
      </c>
      <c r="N9822" s="6">
        <f t="shared" si="1073"/>
        <v>0</v>
      </c>
      <c r="O9822" s="6">
        <f t="shared" si="1074"/>
        <v>0</v>
      </c>
      <c r="Q9822">
        <f>_xlfn.XLOOKUP(C9822&amp;G9822&amp;H9822,covid!$E$2:$E$2184,covid!$D$2:$D$2184,0,0,1)</f>
        <v>0</v>
      </c>
    </row>
    <row r="9823" spans="1:17" x14ac:dyDescent="0.3">
      <c r="A9823">
        <f>_xlfn.XLOOKUP(C9823,kamus!$B$2:$B$87,kamus!$A$2:$A$87,0,0,1)</f>
        <v>75</v>
      </c>
      <c r="B9823" t="str">
        <f>_xlfn.XLOOKUP(C9823,kamus!$B$2:$B$87,kamus!$D$2:$D$87,"dihapus",0,1)</f>
        <v>Tempel 1</v>
      </c>
      <c r="C9823" t="s">
        <v>227</v>
      </c>
      <c r="D9823">
        <f>_xlfn.XLOOKUP(C9823,kamus!$B$2:$B$87,kamus!$J$2:$J$87,"dihapus",0,1)</f>
        <v>0</v>
      </c>
      <c r="E9823">
        <f t="shared" si="1075"/>
        <v>0</v>
      </c>
      <c r="F9823" s="14">
        <v>45778</v>
      </c>
      <c r="G9823" s="1">
        <f t="shared" si="1076"/>
        <v>5</v>
      </c>
      <c r="H9823" s="1">
        <f t="shared" si="1077"/>
        <v>2025</v>
      </c>
      <c r="I9823">
        <v>0</v>
      </c>
      <c r="J9823">
        <v>1</v>
      </c>
      <c r="K9823">
        <f t="shared" si="1071"/>
        <v>1</v>
      </c>
      <c r="L9823">
        <v>6858</v>
      </c>
      <c r="M9823" s="6">
        <f t="shared" si="1072"/>
        <v>0</v>
      </c>
      <c r="N9823" s="6">
        <f t="shared" si="1073"/>
        <v>14.581510644502773</v>
      </c>
      <c r="O9823" s="6">
        <f t="shared" si="1074"/>
        <v>14.581510644502773</v>
      </c>
      <c r="Q9823">
        <f>_xlfn.XLOOKUP(C9823&amp;G9823&amp;H9823,covid!$E$2:$E$2184,covid!$D$2:$D$2184,0,0,1)</f>
        <v>0</v>
      </c>
    </row>
    <row r="9824" spans="1:17" x14ac:dyDescent="0.3">
      <c r="A9824">
        <f>_xlfn.XLOOKUP(C9824,kamus!$B$2:$B$87,kamus!$A$2:$A$87,0,0,1)</f>
        <v>78</v>
      </c>
      <c r="B9824" t="str">
        <f>_xlfn.XLOOKUP(C9824,kamus!$B$2:$B$87,kamus!$D$2:$D$87,"dihapus",0,1)</f>
        <v>Tempel 1</v>
      </c>
      <c r="C9824" t="s">
        <v>229</v>
      </c>
      <c r="D9824">
        <f>_xlfn.XLOOKUP(C9824,kamus!$B$2:$B$87,kamus!$J$2:$J$87,"dihapus",0,1)</f>
        <v>0</v>
      </c>
      <c r="E9824">
        <f t="shared" si="1075"/>
        <v>0</v>
      </c>
      <c r="F9824" s="14">
        <v>45778</v>
      </c>
      <c r="G9824" s="1">
        <f t="shared" si="1076"/>
        <v>5</v>
      </c>
      <c r="H9824" s="1">
        <f t="shared" si="1077"/>
        <v>2025</v>
      </c>
      <c r="I9824">
        <v>0</v>
      </c>
      <c r="J9824">
        <v>1</v>
      </c>
      <c r="K9824">
        <f t="shared" si="1071"/>
        <v>1</v>
      </c>
      <c r="L9824">
        <v>5351</v>
      </c>
      <c r="M9824" s="6">
        <f t="shared" si="1072"/>
        <v>0</v>
      </c>
      <c r="N9824" s="6">
        <f t="shared" si="1073"/>
        <v>18.688095683049898</v>
      </c>
      <c r="O9824" s="6">
        <f t="shared" si="1074"/>
        <v>18.688095683049898</v>
      </c>
      <c r="Q9824">
        <f>_xlfn.XLOOKUP(C9824&amp;G9824&amp;H9824,covid!$E$2:$E$2184,covid!$D$2:$D$2184,0,0,1)</f>
        <v>0</v>
      </c>
    </row>
    <row r="9825" spans="1:17" x14ac:dyDescent="0.3">
      <c r="A9825">
        <f>_xlfn.XLOOKUP(C9825,kamus!$B$2:$B$87,kamus!$A$2:$A$87,0,0,1)</f>
        <v>79</v>
      </c>
      <c r="B9825" t="str">
        <f>_xlfn.XLOOKUP(C9825,kamus!$B$2:$B$87,kamus!$D$2:$D$87,"dihapus",0,1)</f>
        <v>Tempel 2</v>
      </c>
      <c r="C9825" t="s">
        <v>201</v>
      </c>
      <c r="D9825">
        <f>_xlfn.XLOOKUP(C9825,kamus!$B$2:$B$87,kamus!$J$2:$J$87,"dihapus",0,1)</f>
        <v>0</v>
      </c>
      <c r="E9825">
        <f t="shared" si="1075"/>
        <v>0</v>
      </c>
      <c r="F9825" s="14">
        <v>45778</v>
      </c>
      <c r="G9825" s="1">
        <f t="shared" si="1076"/>
        <v>5</v>
      </c>
      <c r="H9825" s="1">
        <f t="shared" si="1077"/>
        <v>2025</v>
      </c>
      <c r="I9825">
        <v>2</v>
      </c>
      <c r="J9825">
        <v>2</v>
      </c>
      <c r="K9825">
        <f t="shared" si="1071"/>
        <v>4</v>
      </c>
      <c r="L9825">
        <v>7708</v>
      </c>
      <c r="M9825" s="6">
        <f t="shared" si="1072"/>
        <v>25.94706798131811</v>
      </c>
      <c r="N9825" s="6">
        <f t="shared" si="1073"/>
        <v>25.94706798131811</v>
      </c>
      <c r="O9825" s="6">
        <f t="shared" si="1074"/>
        <v>51.89413596263622</v>
      </c>
      <c r="Q9825">
        <f>_xlfn.XLOOKUP(C9825&amp;G9825&amp;H9825,covid!$E$2:$E$2184,covid!$D$2:$D$2184,0,0,1)</f>
        <v>0</v>
      </c>
    </row>
    <row r="9826" spans="1:17" x14ac:dyDescent="0.3">
      <c r="A9826">
        <f>_xlfn.XLOOKUP(C9826,kamus!$B$2:$B$87,kamus!$A$2:$A$87,0,0,1)</f>
        <v>80</v>
      </c>
      <c r="B9826" t="str">
        <f>_xlfn.XLOOKUP(C9826,kamus!$B$2:$B$87,kamus!$D$2:$D$87,"dihapus",0,1)</f>
        <v>Tempel 2</v>
      </c>
      <c r="C9826" t="s">
        <v>233</v>
      </c>
      <c r="D9826">
        <f>_xlfn.XLOOKUP(C9826,kamus!$B$2:$B$87,kamus!$J$2:$J$87,"dihapus",0,1)</f>
        <v>0</v>
      </c>
      <c r="E9826">
        <f t="shared" si="1075"/>
        <v>0</v>
      </c>
      <c r="F9826" s="14">
        <v>45778</v>
      </c>
      <c r="G9826" s="1">
        <f t="shared" si="1076"/>
        <v>5</v>
      </c>
      <c r="H9826" s="1">
        <f t="shared" si="1077"/>
        <v>2025</v>
      </c>
      <c r="I9826">
        <v>0</v>
      </c>
      <c r="J9826">
        <v>1</v>
      </c>
      <c r="K9826">
        <f t="shared" si="1071"/>
        <v>1</v>
      </c>
      <c r="L9826">
        <v>6557</v>
      </c>
      <c r="M9826" s="6">
        <f t="shared" si="1072"/>
        <v>0</v>
      </c>
      <c r="N9826" s="6">
        <f t="shared" si="1073"/>
        <v>15.250876925423213</v>
      </c>
      <c r="O9826" s="6">
        <f t="shared" si="1074"/>
        <v>15.250876925423213</v>
      </c>
      <c r="Q9826">
        <f>_xlfn.XLOOKUP(C9826&amp;G9826&amp;H9826,covid!$E$2:$E$2184,covid!$D$2:$D$2184,0,0,1)</f>
        <v>0</v>
      </c>
    </row>
    <row r="9827" spans="1:17" x14ac:dyDescent="0.3">
      <c r="A9827">
        <f>_xlfn.XLOOKUP(C9827,kamus!$B$2:$B$87,kamus!$A$2:$A$87,0,0,1)</f>
        <v>81</v>
      </c>
      <c r="B9827" t="str">
        <f>_xlfn.XLOOKUP(C9827,kamus!$B$2:$B$87,kamus!$D$2:$D$87,"dihapus",0,1)</f>
        <v>Tempel 2</v>
      </c>
      <c r="C9827" t="s">
        <v>263</v>
      </c>
      <c r="D9827">
        <f>_xlfn.XLOOKUP(C9827,kamus!$B$2:$B$87,kamus!$J$2:$J$87,"dihapus",0,1)</f>
        <v>0</v>
      </c>
      <c r="E9827">
        <f t="shared" si="1075"/>
        <v>0</v>
      </c>
      <c r="F9827" s="14">
        <v>45778</v>
      </c>
      <c r="G9827" s="1">
        <f t="shared" si="1076"/>
        <v>5</v>
      </c>
      <c r="H9827" s="1">
        <f t="shared" si="1077"/>
        <v>2025</v>
      </c>
      <c r="I9827">
        <v>0</v>
      </c>
      <c r="J9827">
        <v>0</v>
      </c>
      <c r="K9827">
        <f t="shared" si="1071"/>
        <v>0</v>
      </c>
      <c r="L9827">
        <v>4715</v>
      </c>
      <c r="M9827" s="6">
        <f t="shared" si="1072"/>
        <v>0</v>
      </c>
      <c r="N9827" s="6">
        <f t="shared" si="1073"/>
        <v>0</v>
      </c>
      <c r="O9827" s="6">
        <f t="shared" si="1074"/>
        <v>0</v>
      </c>
      <c r="Q9827">
        <f>_xlfn.XLOOKUP(C9827&amp;G9827&amp;H9827,covid!$E$2:$E$2184,covid!$D$2:$D$2184,0,0,1)</f>
        <v>0</v>
      </c>
    </row>
    <row r="9828" spans="1:17" x14ac:dyDescent="0.3">
      <c r="A9828">
        <f>_xlfn.XLOOKUP(C9828,kamus!$B$2:$B$87,kamus!$A$2:$A$87,0,0,1)</f>
        <v>82</v>
      </c>
      <c r="B9828" t="str">
        <f>_xlfn.XLOOKUP(C9828,kamus!$B$2:$B$87,kamus!$D$2:$D$87,"dihapus",0,1)</f>
        <v>Tempel 2</v>
      </c>
      <c r="C9828" t="s">
        <v>266</v>
      </c>
      <c r="D9828">
        <f>_xlfn.XLOOKUP(C9828,kamus!$B$2:$B$87,kamus!$J$2:$J$87,"dihapus",0,1)</f>
        <v>0</v>
      </c>
      <c r="E9828">
        <f t="shared" si="1075"/>
        <v>0</v>
      </c>
      <c r="F9828" s="14">
        <v>45778</v>
      </c>
      <c r="G9828" s="1">
        <f t="shared" si="1076"/>
        <v>5</v>
      </c>
      <c r="H9828" s="1">
        <f t="shared" si="1077"/>
        <v>2025</v>
      </c>
      <c r="I9828">
        <v>0</v>
      </c>
      <c r="J9828">
        <v>0</v>
      </c>
      <c r="K9828">
        <f t="shared" si="1071"/>
        <v>0</v>
      </c>
      <c r="L9828">
        <v>5256</v>
      </c>
      <c r="M9828" s="6">
        <f t="shared" si="1072"/>
        <v>0</v>
      </c>
      <c r="N9828" s="6">
        <f t="shared" si="1073"/>
        <v>0</v>
      </c>
      <c r="O9828" s="6">
        <f t="shared" si="1074"/>
        <v>0</v>
      </c>
      <c r="Q9828">
        <f>_xlfn.XLOOKUP(C9828&amp;G9828&amp;H9828,covid!$E$2:$E$2184,covid!$D$2:$D$2184,0,0,1)</f>
        <v>0</v>
      </c>
    </row>
    <row r="9829" spans="1:17" x14ac:dyDescent="0.3">
      <c r="A9829">
        <f>_xlfn.XLOOKUP(C9829,kamus!$B$2:$B$87,kamus!$A$2:$A$87,0,0,1)</f>
        <v>84</v>
      </c>
      <c r="B9829" t="str">
        <f>_xlfn.XLOOKUP(C9829,kamus!$B$2:$B$87,kamus!$D$2:$D$87,"dihapus",0,1)</f>
        <v>turi</v>
      </c>
      <c r="C9829" t="s">
        <v>199</v>
      </c>
      <c r="D9829">
        <f>_xlfn.XLOOKUP(C9829,kamus!$B$2:$B$87,kamus!$J$2:$J$87,"dihapus",0,1)</f>
        <v>0</v>
      </c>
      <c r="E9829">
        <f t="shared" si="1075"/>
        <v>0</v>
      </c>
      <c r="F9829" s="14">
        <v>45778</v>
      </c>
      <c r="G9829" s="1">
        <f t="shared" si="1076"/>
        <v>5</v>
      </c>
      <c r="H9829" s="1">
        <f t="shared" si="1077"/>
        <v>2025</v>
      </c>
      <c r="I9829">
        <v>2</v>
      </c>
      <c r="J9829">
        <v>1</v>
      </c>
      <c r="K9829">
        <f t="shared" si="1071"/>
        <v>3</v>
      </c>
      <c r="L9829">
        <v>9645</v>
      </c>
      <c r="M9829" s="6">
        <f t="shared" si="1072"/>
        <v>20.736132711249351</v>
      </c>
      <c r="N9829" s="6">
        <f t="shared" si="1073"/>
        <v>10.368066355624675</v>
      </c>
      <c r="O9829" s="6">
        <f t="shared" si="1074"/>
        <v>31.104199066874024</v>
      </c>
      <c r="Q9829">
        <f>_xlfn.XLOOKUP(C9829&amp;G9829&amp;H9829,covid!$E$2:$E$2184,covid!$D$2:$D$2184,0,0,1)</f>
        <v>0</v>
      </c>
    </row>
    <row r="9830" spans="1:17" x14ac:dyDescent="0.3">
      <c r="A9830">
        <f>_xlfn.XLOOKUP(C9830,kamus!$B$2:$B$87,kamus!$A$2:$A$87,0,0,1)</f>
        <v>86</v>
      </c>
      <c r="B9830" t="str">
        <f>_xlfn.XLOOKUP(C9830,kamus!$B$2:$B$87,kamus!$D$2:$D$87,"dihapus",0,1)</f>
        <v>turi</v>
      </c>
      <c r="C9830" t="s">
        <v>209</v>
      </c>
      <c r="D9830">
        <f>_xlfn.XLOOKUP(C9830,kamus!$B$2:$B$87,kamus!$J$2:$J$87,"dihapus",0,1)</f>
        <v>0</v>
      </c>
      <c r="E9830">
        <f t="shared" si="1075"/>
        <v>0</v>
      </c>
      <c r="F9830" s="14">
        <v>45778</v>
      </c>
      <c r="G9830" s="1">
        <f t="shared" si="1076"/>
        <v>5</v>
      </c>
      <c r="H9830" s="1">
        <f t="shared" si="1077"/>
        <v>2025</v>
      </c>
      <c r="I9830">
        <v>0</v>
      </c>
      <c r="J9830">
        <v>0</v>
      </c>
      <c r="K9830">
        <f t="shared" si="1071"/>
        <v>0</v>
      </c>
      <c r="L9830">
        <v>9496</v>
      </c>
      <c r="M9830" s="6">
        <f t="shared" si="1072"/>
        <v>0</v>
      </c>
      <c r="N9830" s="6">
        <f t="shared" si="1073"/>
        <v>0</v>
      </c>
      <c r="O9830" s="6">
        <f t="shared" si="1074"/>
        <v>0</v>
      </c>
      <c r="Q9830">
        <f>_xlfn.XLOOKUP(C9830&amp;G9830&amp;H9830,covid!$E$2:$E$2184,covid!$D$2:$D$2184,0,0,1)</f>
        <v>0</v>
      </c>
    </row>
    <row r="9831" spans="1:17" x14ac:dyDescent="0.3">
      <c r="A9831">
        <f>_xlfn.XLOOKUP(C9831,kamus!$B$2:$B$87,kamus!$A$2:$A$87,0,0,1)</f>
        <v>83</v>
      </c>
      <c r="B9831" t="str">
        <f>_xlfn.XLOOKUP(C9831,kamus!$B$2:$B$87,kamus!$D$2:$D$87,"dihapus",0,1)</f>
        <v>turi</v>
      </c>
      <c r="C9831" t="s">
        <v>211</v>
      </c>
      <c r="D9831">
        <f>_xlfn.XLOOKUP(C9831,kamus!$B$2:$B$87,kamus!$J$2:$J$87,"dihapus",0,1)</f>
        <v>0</v>
      </c>
      <c r="E9831">
        <f t="shared" si="1075"/>
        <v>0</v>
      </c>
      <c r="F9831" s="14">
        <v>45778</v>
      </c>
      <c r="G9831" s="1">
        <f t="shared" si="1076"/>
        <v>5</v>
      </c>
      <c r="H9831" s="1">
        <f t="shared" si="1077"/>
        <v>2025</v>
      </c>
      <c r="I9831">
        <v>0</v>
      </c>
      <c r="J9831">
        <v>0</v>
      </c>
      <c r="K9831">
        <f t="shared" si="1071"/>
        <v>0</v>
      </c>
      <c r="L9831">
        <v>8497</v>
      </c>
      <c r="M9831" s="6">
        <f t="shared" si="1072"/>
        <v>0</v>
      </c>
      <c r="N9831" s="6">
        <f t="shared" si="1073"/>
        <v>0</v>
      </c>
      <c r="O9831" s="6">
        <f t="shared" si="1074"/>
        <v>0</v>
      </c>
      <c r="Q9831">
        <f>_xlfn.XLOOKUP(C9831&amp;G9831&amp;H9831,covid!$E$2:$E$2184,covid!$D$2:$D$2184,0,0,1)</f>
        <v>0</v>
      </c>
    </row>
    <row r="9832" spans="1:17" x14ac:dyDescent="0.3">
      <c r="A9832">
        <f>_xlfn.XLOOKUP(C9832,kamus!$B$2:$B$87,kamus!$A$2:$A$87,0,0,1)</f>
        <v>85</v>
      </c>
      <c r="B9832" t="str">
        <f>_xlfn.XLOOKUP(C9832,kamus!$B$2:$B$87,kamus!$D$2:$D$87,"dihapus",0,1)</f>
        <v>turi</v>
      </c>
      <c r="C9832" t="s">
        <v>279</v>
      </c>
      <c r="D9832">
        <f>_xlfn.XLOOKUP(C9832,kamus!$B$2:$B$87,kamus!$J$2:$J$87,"dihapus",0,1)</f>
        <v>0</v>
      </c>
      <c r="E9832">
        <f t="shared" si="1075"/>
        <v>0</v>
      </c>
      <c r="F9832" s="14">
        <v>45778</v>
      </c>
      <c r="G9832" s="1">
        <f t="shared" si="1076"/>
        <v>5</v>
      </c>
      <c r="H9832" s="1">
        <f t="shared" si="1077"/>
        <v>2025</v>
      </c>
      <c r="I9832">
        <v>0</v>
      </c>
      <c r="J9832">
        <v>1</v>
      </c>
      <c r="K9832">
        <f t="shared" si="1071"/>
        <v>1</v>
      </c>
      <c r="L9832">
        <v>10898</v>
      </c>
      <c r="M9832" s="6">
        <f t="shared" si="1072"/>
        <v>0</v>
      </c>
      <c r="N9832" s="6">
        <f t="shared" si="1073"/>
        <v>9.1759955955221137</v>
      </c>
      <c r="O9832" s="6">
        <f t="shared" si="1074"/>
        <v>9.1759955955221137</v>
      </c>
      <c r="Q9832">
        <f>_xlfn.XLOOKUP(C9832&amp;G9832&amp;H9832,covid!$E$2:$E$2184,covid!$D$2:$D$2184,0,0,1)</f>
        <v>0</v>
      </c>
    </row>
    <row r="9833" spans="1:17" x14ac:dyDescent="0.3">
      <c r="A9833">
        <f>_xlfn.XLOOKUP(C9833,kamus!$B$2:$B$87,kamus!$A$2:$A$87,0,0,1)</f>
        <v>4</v>
      </c>
      <c r="B9833" t="str">
        <f>_xlfn.XLOOKUP(C9833,kamus!$B$2:$B$87,kamus!$D$2:$D$87,"dihapus",0,1)</f>
        <v>Berbah</v>
      </c>
      <c r="C9833" t="s">
        <v>215</v>
      </c>
      <c r="D9833">
        <f>_xlfn.XLOOKUP(C9833,kamus!$B$2:$B$87,kamus!$J$2:$J$87,"dihapus",0,1)</f>
        <v>0</v>
      </c>
      <c r="E9833">
        <f t="shared" si="1075"/>
        <v>0</v>
      </c>
      <c r="F9833" s="14">
        <v>45809</v>
      </c>
      <c r="G9833" s="1">
        <f t="shared" si="1076"/>
        <v>6</v>
      </c>
      <c r="H9833" s="1">
        <f t="shared" si="1077"/>
        <v>2025</v>
      </c>
      <c r="I9833">
        <v>1</v>
      </c>
      <c r="J9833">
        <v>2</v>
      </c>
      <c r="K9833">
        <f t="shared" si="1071"/>
        <v>3</v>
      </c>
      <c r="L9833">
        <v>11372</v>
      </c>
      <c r="M9833" s="6">
        <f t="shared" si="1072"/>
        <v>8.7935279634189243</v>
      </c>
      <c r="N9833" s="6">
        <f t="shared" si="1073"/>
        <v>17.587055926837849</v>
      </c>
      <c r="O9833" s="6">
        <f t="shared" si="1074"/>
        <v>26.380583890256773</v>
      </c>
      <c r="Q9833">
        <f>_xlfn.XLOOKUP(C9833&amp;G9833&amp;H9833,covid!$E$2:$E$2184,covid!$D$2:$D$2184,0,0,1)</f>
        <v>0</v>
      </c>
    </row>
    <row r="9834" spans="1:17" x14ac:dyDescent="0.3">
      <c r="A9834">
        <f>_xlfn.XLOOKUP(C9834,kamus!$B$2:$B$87,kamus!$A$2:$A$87,0,0,1)</f>
        <v>1</v>
      </c>
      <c r="B9834" t="str">
        <f>_xlfn.XLOOKUP(C9834,kamus!$B$2:$B$87,kamus!$D$2:$D$87,"dihapus",0,1)</f>
        <v>Berbah</v>
      </c>
      <c r="C9834" t="s">
        <v>216</v>
      </c>
      <c r="D9834">
        <f>_xlfn.XLOOKUP(C9834,kamus!$B$2:$B$87,kamus!$J$2:$J$87,"dihapus",0,1)</f>
        <v>1</v>
      </c>
      <c r="E9834">
        <f t="shared" si="1075"/>
        <v>1</v>
      </c>
      <c r="F9834" s="14">
        <v>45809</v>
      </c>
      <c r="G9834" s="1">
        <f t="shared" si="1076"/>
        <v>6</v>
      </c>
      <c r="H9834" s="1">
        <f t="shared" si="1077"/>
        <v>2025</v>
      </c>
      <c r="I9834">
        <v>0</v>
      </c>
      <c r="J9834">
        <v>3</v>
      </c>
      <c r="K9834">
        <f t="shared" si="1071"/>
        <v>3</v>
      </c>
      <c r="L9834">
        <v>14469</v>
      </c>
      <c r="M9834" s="6">
        <f t="shared" si="1072"/>
        <v>0</v>
      </c>
      <c r="N9834" s="6">
        <f t="shared" si="1073"/>
        <v>20.733982998133943</v>
      </c>
      <c r="O9834" s="6">
        <f t="shared" si="1074"/>
        <v>20.733982998133943</v>
      </c>
      <c r="Q9834">
        <f>_xlfn.XLOOKUP(C9834&amp;G9834&amp;H9834,covid!$E$2:$E$2184,covid!$D$2:$D$2184,0,0,1)</f>
        <v>0</v>
      </c>
    </row>
    <row r="9835" spans="1:17" x14ac:dyDescent="0.3">
      <c r="A9835">
        <f>_xlfn.XLOOKUP(C9835,kamus!$B$2:$B$87,kamus!$A$2:$A$87,0,0,1)</f>
        <v>2</v>
      </c>
      <c r="B9835" t="str">
        <f>_xlfn.XLOOKUP(C9835,kamus!$B$2:$B$87,kamus!$D$2:$D$87,"dihapus",0,1)</f>
        <v>Berbah</v>
      </c>
      <c r="C9835" t="s">
        <v>246</v>
      </c>
      <c r="D9835">
        <f>_xlfn.XLOOKUP(C9835,kamus!$B$2:$B$87,kamus!$J$2:$J$87,"dihapus",0,1)</f>
        <v>1</v>
      </c>
      <c r="E9835">
        <f t="shared" si="1075"/>
        <v>1</v>
      </c>
      <c r="F9835" s="14">
        <v>45809</v>
      </c>
      <c r="G9835" s="1">
        <f t="shared" si="1076"/>
        <v>6</v>
      </c>
      <c r="H9835" s="1">
        <f t="shared" si="1077"/>
        <v>2025</v>
      </c>
      <c r="I9835">
        <v>0</v>
      </c>
      <c r="J9835">
        <v>2</v>
      </c>
      <c r="K9835">
        <f t="shared" si="1071"/>
        <v>2</v>
      </c>
      <c r="L9835">
        <v>18580</v>
      </c>
      <c r="M9835" s="6">
        <f t="shared" si="1072"/>
        <v>0</v>
      </c>
      <c r="N9835" s="6">
        <f t="shared" si="1073"/>
        <v>10.764262648008613</v>
      </c>
      <c r="O9835" s="6">
        <f t="shared" si="1074"/>
        <v>10.764262648008613</v>
      </c>
      <c r="Q9835">
        <f>_xlfn.XLOOKUP(C9835&amp;G9835&amp;H9835,covid!$E$2:$E$2184,covid!$D$2:$D$2184,0,0,1)</f>
        <v>0</v>
      </c>
    </row>
    <row r="9836" spans="1:17" x14ac:dyDescent="0.3">
      <c r="A9836">
        <f>_xlfn.XLOOKUP(C9836,kamus!$B$2:$B$87,kamus!$A$2:$A$87,0,0,1)</f>
        <v>3</v>
      </c>
      <c r="B9836" t="str">
        <f>_xlfn.XLOOKUP(C9836,kamus!$B$2:$B$87,kamus!$D$2:$D$87,"dihapus",0,1)</f>
        <v>Berbah</v>
      </c>
      <c r="C9836" t="s">
        <v>267</v>
      </c>
      <c r="D9836">
        <f>_xlfn.XLOOKUP(C9836,kamus!$B$2:$B$87,kamus!$J$2:$J$87,"dihapus",0,1)</f>
        <v>1</v>
      </c>
      <c r="E9836">
        <f t="shared" si="1075"/>
        <v>1</v>
      </c>
      <c r="F9836" s="14">
        <v>45809</v>
      </c>
      <c r="G9836" s="1">
        <f t="shared" si="1076"/>
        <v>6</v>
      </c>
      <c r="H9836" s="1">
        <f t="shared" si="1077"/>
        <v>2025</v>
      </c>
      <c r="I9836">
        <v>0</v>
      </c>
      <c r="J9836">
        <v>2</v>
      </c>
      <c r="K9836">
        <f t="shared" si="1071"/>
        <v>2</v>
      </c>
      <c r="L9836">
        <v>13275</v>
      </c>
      <c r="M9836" s="6">
        <f t="shared" si="1072"/>
        <v>0</v>
      </c>
      <c r="N9836" s="6">
        <f t="shared" si="1073"/>
        <v>15.065913370998116</v>
      </c>
      <c r="O9836" s="6">
        <f t="shared" si="1074"/>
        <v>15.065913370998116</v>
      </c>
      <c r="Q9836">
        <f>_xlfn.XLOOKUP(C9836&amp;G9836&amp;H9836,covid!$E$2:$E$2184,covid!$D$2:$D$2184,0,0,1)</f>
        <v>0</v>
      </c>
    </row>
    <row r="9837" spans="1:17" x14ac:dyDescent="0.3">
      <c r="A9837">
        <f>_xlfn.XLOOKUP(C9837,kamus!$B$2:$B$87,kamus!$A$2:$A$87,0,0,1)</f>
        <v>9</v>
      </c>
      <c r="B9837" t="str">
        <f>_xlfn.XLOOKUP(C9837,kamus!$B$2:$B$87,kamus!$D$2:$D$87,"dihapus",0,1)</f>
        <v>cangkringan</v>
      </c>
      <c r="C9837" t="s">
        <v>197</v>
      </c>
      <c r="D9837">
        <f>_xlfn.XLOOKUP(C9837,kamus!$B$2:$B$87,kamus!$J$2:$J$87,"dihapus",0,1)</f>
        <v>0</v>
      </c>
      <c r="E9837">
        <f t="shared" si="1075"/>
        <v>0</v>
      </c>
      <c r="F9837" s="14">
        <v>45809</v>
      </c>
      <c r="G9837" s="1">
        <f t="shared" si="1076"/>
        <v>6</v>
      </c>
      <c r="H9837" s="1">
        <f t="shared" si="1077"/>
        <v>2025</v>
      </c>
      <c r="I9837">
        <v>0</v>
      </c>
      <c r="J9837">
        <v>0</v>
      </c>
      <c r="K9837">
        <f t="shared" si="1071"/>
        <v>0</v>
      </c>
      <c r="L9837">
        <v>8010</v>
      </c>
      <c r="M9837" s="6">
        <f t="shared" si="1072"/>
        <v>0</v>
      </c>
      <c r="N9837" s="6">
        <f t="shared" si="1073"/>
        <v>0</v>
      </c>
      <c r="O9837" s="6">
        <f t="shared" si="1074"/>
        <v>0</v>
      </c>
      <c r="Q9837">
        <f>_xlfn.XLOOKUP(C9837&amp;G9837&amp;H9837,covid!$E$2:$E$2184,covid!$D$2:$D$2184,0,0,1)</f>
        <v>0</v>
      </c>
    </row>
    <row r="9838" spans="1:17" x14ac:dyDescent="0.3">
      <c r="A9838">
        <f>_xlfn.XLOOKUP(C9838,kamus!$B$2:$B$87,kamus!$A$2:$A$87,0,0,1)</f>
        <v>5</v>
      </c>
      <c r="B9838" t="str">
        <f>_xlfn.XLOOKUP(C9838,kamus!$B$2:$B$87,kamus!$D$2:$D$87,"dihapus",0,1)</f>
        <v>cangkringan</v>
      </c>
      <c r="C9838" t="s">
        <v>212</v>
      </c>
      <c r="D9838">
        <f>_xlfn.XLOOKUP(C9838,kamus!$B$2:$B$87,kamus!$J$2:$J$87,"dihapus",0,1)</f>
        <v>0</v>
      </c>
      <c r="E9838">
        <f t="shared" si="1075"/>
        <v>0</v>
      </c>
      <c r="F9838" s="14">
        <v>45809</v>
      </c>
      <c r="G9838" s="1">
        <f t="shared" si="1076"/>
        <v>6</v>
      </c>
      <c r="H9838" s="1">
        <f t="shared" si="1077"/>
        <v>2025</v>
      </c>
      <c r="I9838">
        <v>0</v>
      </c>
      <c r="J9838">
        <v>0</v>
      </c>
      <c r="K9838">
        <f t="shared" si="1071"/>
        <v>0</v>
      </c>
      <c r="L9838">
        <v>4106</v>
      </c>
      <c r="M9838" s="6">
        <f t="shared" si="1072"/>
        <v>0</v>
      </c>
      <c r="N9838" s="6">
        <f t="shared" si="1073"/>
        <v>0</v>
      </c>
      <c r="O9838" s="6">
        <f t="shared" si="1074"/>
        <v>0</v>
      </c>
      <c r="Q9838">
        <f>_xlfn.XLOOKUP(C9838&amp;G9838&amp;H9838,covid!$E$2:$E$2184,covid!$D$2:$D$2184,0,0,1)</f>
        <v>0</v>
      </c>
    </row>
    <row r="9839" spans="1:17" x14ac:dyDescent="0.3">
      <c r="A9839">
        <f>_xlfn.XLOOKUP(C9839,kamus!$B$2:$B$87,kamus!$A$2:$A$87,0,0,1)</f>
        <v>7</v>
      </c>
      <c r="B9839" t="str">
        <f>_xlfn.XLOOKUP(C9839,kamus!$B$2:$B$87,kamus!$D$2:$D$87,"dihapus",0,1)</f>
        <v>cangkringan</v>
      </c>
      <c r="C9839" t="s">
        <v>217</v>
      </c>
      <c r="D9839">
        <f>_xlfn.XLOOKUP(C9839,kamus!$B$2:$B$87,kamus!$J$2:$J$87,"dihapus",0,1)</f>
        <v>0</v>
      </c>
      <c r="E9839">
        <f t="shared" si="1075"/>
        <v>0</v>
      </c>
      <c r="F9839" s="14">
        <v>45809</v>
      </c>
      <c r="G9839" s="1">
        <f t="shared" si="1076"/>
        <v>6</v>
      </c>
      <c r="H9839" s="1">
        <f t="shared" si="1077"/>
        <v>2025</v>
      </c>
      <c r="I9839">
        <v>1</v>
      </c>
      <c r="J9839">
        <v>2</v>
      </c>
      <c r="K9839">
        <f t="shared" si="1071"/>
        <v>3</v>
      </c>
      <c r="L9839">
        <v>3562</v>
      </c>
      <c r="M9839" s="6">
        <f t="shared" si="1072"/>
        <v>28.074115665356544</v>
      </c>
      <c r="N9839" s="6">
        <f t="shared" si="1073"/>
        <v>56.148231330713088</v>
      </c>
      <c r="O9839" s="6">
        <f t="shared" si="1074"/>
        <v>84.222346996069618</v>
      </c>
      <c r="Q9839">
        <f>_xlfn.XLOOKUP(C9839&amp;G9839&amp;H9839,covid!$E$2:$E$2184,covid!$D$2:$D$2184,0,0,1)</f>
        <v>0</v>
      </c>
    </row>
    <row r="9840" spans="1:17" x14ac:dyDescent="0.3">
      <c r="A9840">
        <f>_xlfn.XLOOKUP(C9840,kamus!$B$2:$B$87,kamus!$A$2:$A$87,0,0,1)</f>
        <v>8</v>
      </c>
      <c r="B9840" t="str">
        <f>_xlfn.XLOOKUP(C9840,kamus!$B$2:$B$87,kamus!$D$2:$D$87,"dihapus",0,1)</f>
        <v>cangkringan</v>
      </c>
      <c r="C9840" t="s">
        <v>275</v>
      </c>
      <c r="D9840">
        <f>_xlfn.XLOOKUP(C9840,kamus!$B$2:$B$87,kamus!$J$2:$J$87,"dihapus",0,1)</f>
        <v>0</v>
      </c>
      <c r="E9840">
        <f t="shared" si="1075"/>
        <v>0</v>
      </c>
      <c r="F9840" s="14">
        <v>45809</v>
      </c>
      <c r="G9840" s="1">
        <f t="shared" si="1076"/>
        <v>6</v>
      </c>
      <c r="H9840" s="1">
        <f t="shared" si="1077"/>
        <v>2025</v>
      </c>
      <c r="I9840">
        <v>0</v>
      </c>
      <c r="J9840">
        <v>0</v>
      </c>
      <c r="K9840">
        <f t="shared" si="1071"/>
        <v>0</v>
      </c>
      <c r="L9840">
        <v>5513</v>
      </c>
      <c r="M9840" s="6">
        <f t="shared" si="1072"/>
        <v>0</v>
      </c>
      <c r="N9840" s="6">
        <f t="shared" si="1073"/>
        <v>0</v>
      </c>
      <c r="O9840" s="6">
        <f t="shared" si="1074"/>
        <v>0</v>
      </c>
      <c r="Q9840">
        <f>_xlfn.XLOOKUP(C9840&amp;G9840&amp;H9840,covid!$E$2:$E$2184,covid!$D$2:$D$2184,0,0,1)</f>
        <v>0</v>
      </c>
    </row>
    <row r="9841" spans="1:17" x14ac:dyDescent="0.3">
      <c r="A9841">
        <f>_xlfn.XLOOKUP(C9841,kamus!$B$2:$B$87,kamus!$A$2:$A$87,0,0,1)</f>
        <v>6</v>
      </c>
      <c r="B9841" t="str">
        <f>_xlfn.XLOOKUP(C9841,kamus!$B$2:$B$87,kamus!$D$2:$D$87,"dihapus",0,1)</f>
        <v>cangkringan</v>
      </c>
      <c r="C9841" s="19" t="s">
        <v>281</v>
      </c>
      <c r="D9841">
        <f>_xlfn.XLOOKUP(C9841,kamus!$B$2:$B$87,kamus!$J$2:$J$87,"dihapus",0,1)</f>
        <v>0</v>
      </c>
      <c r="E9841">
        <f t="shared" si="1075"/>
        <v>0</v>
      </c>
      <c r="F9841" s="14">
        <v>45809</v>
      </c>
      <c r="G9841" s="1">
        <f t="shared" si="1076"/>
        <v>6</v>
      </c>
      <c r="H9841" s="1">
        <f t="shared" si="1077"/>
        <v>2025</v>
      </c>
      <c r="I9841">
        <v>1</v>
      </c>
      <c r="J9841">
        <v>1</v>
      </c>
      <c r="K9841">
        <f t="shared" si="1071"/>
        <v>2</v>
      </c>
      <c r="L9841">
        <v>11264</v>
      </c>
      <c r="M9841" s="6">
        <f t="shared" si="1072"/>
        <v>8.8778409090909101</v>
      </c>
      <c r="N9841" s="6">
        <f t="shared" si="1073"/>
        <v>8.8778409090909101</v>
      </c>
      <c r="O9841" s="6">
        <f t="shared" si="1074"/>
        <v>17.75568181818182</v>
      </c>
      <c r="Q9841">
        <f>_xlfn.XLOOKUP(C9841&amp;G9841&amp;H9841,covid!$E$2:$E$2184,covid!$D$2:$D$2184,0,0,1)</f>
        <v>0</v>
      </c>
    </row>
    <row r="9842" spans="1:17" x14ac:dyDescent="0.3">
      <c r="A9842">
        <f>_xlfn.XLOOKUP(C9842,kamus!$B$2:$B$87,kamus!$A$2:$A$87,0,0,1)</f>
        <v>10</v>
      </c>
      <c r="B9842" t="str">
        <f>_xlfn.XLOOKUP(C9842,kamus!$B$2:$B$87,kamus!$D$2:$D$87,"dihapus",0,1)</f>
        <v>Depok 1</v>
      </c>
      <c r="C9842" t="s">
        <v>220</v>
      </c>
      <c r="D9842">
        <f>_xlfn.XLOOKUP(C9842,kamus!$B$2:$B$87,kamus!$J$2:$J$87,"dihapus",0,1)</f>
        <v>1</v>
      </c>
      <c r="E9842">
        <f t="shared" si="1075"/>
        <v>1</v>
      </c>
      <c r="F9842" s="14">
        <v>45809</v>
      </c>
      <c r="G9842" s="1">
        <f t="shared" si="1076"/>
        <v>6</v>
      </c>
      <c r="H9842" s="1">
        <f t="shared" si="1077"/>
        <v>2025</v>
      </c>
      <c r="I9842">
        <v>0</v>
      </c>
      <c r="J9842">
        <v>1</v>
      </c>
      <c r="K9842">
        <f t="shared" si="1071"/>
        <v>1</v>
      </c>
      <c r="L9842">
        <v>37695</v>
      </c>
      <c r="M9842" s="6">
        <f t="shared" si="1072"/>
        <v>0</v>
      </c>
      <c r="N9842" s="6">
        <f t="shared" si="1073"/>
        <v>2.6528717336516778</v>
      </c>
      <c r="O9842" s="6">
        <f t="shared" si="1074"/>
        <v>2.6528717336516778</v>
      </c>
      <c r="Q9842">
        <f>_xlfn.XLOOKUP(C9842&amp;G9842&amp;H9842,covid!$E$2:$E$2184,covid!$D$2:$D$2184,0,0,1)</f>
        <v>0</v>
      </c>
    </row>
    <row r="9843" spans="1:17" x14ac:dyDescent="0.3">
      <c r="A9843">
        <f>_xlfn.XLOOKUP(C9843,kamus!$B$2:$B$87,kamus!$A$2:$A$87,0,0,1)</f>
        <v>11</v>
      </c>
      <c r="B9843" t="str">
        <f>_xlfn.XLOOKUP(C9843,kamus!$B$2:$B$87,kamus!$D$2:$D$87,"dihapus",0,1)</f>
        <v>Depok 2</v>
      </c>
      <c r="C9843" t="s">
        <v>207</v>
      </c>
      <c r="D9843">
        <f>_xlfn.XLOOKUP(C9843,kamus!$B$2:$B$87,kamus!$J$2:$J$87,"dihapus",0,1)</f>
        <v>1</v>
      </c>
      <c r="E9843">
        <f t="shared" si="1075"/>
        <v>1</v>
      </c>
      <c r="F9843" s="14">
        <v>45809</v>
      </c>
      <c r="G9843" s="1">
        <f t="shared" si="1076"/>
        <v>6</v>
      </c>
      <c r="H9843" s="1">
        <f t="shared" si="1077"/>
        <v>2025</v>
      </c>
      <c r="I9843">
        <v>1</v>
      </c>
      <c r="J9843">
        <v>6</v>
      </c>
      <c r="K9843">
        <f t="shared" si="1071"/>
        <v>7</v>
      </c>
      <c r="L9843">
        <v>44139</v>
      </c>
      <c r="M9843" s="6">
        <f t="shared" si="1072"/>
        <v>2.2655701307233964</v>
      </c>
      <c r="N9843" s="6">
        <f t="shared" si="1073"/>
        <v>13.593420784340379</v>
      </c>
      <c r="O9843" s="6">
        <f t="shared" si="1074"/>
        <v>15.858990915063778</v>
      </c>
      <c r="Q9843">
        <f>_xlfn.XLOOKUP(C9843&amp;G9843&amp;H9843,covid!$E$2:$E$2184,covid!$D$2:$D$2184,0,0,1)</f>
        <v>0</v>
      </c>
    </row>
    <row r="9844" spans="1:17" x14ac:dyDescent="0.3">
      <c r="A9844">
        <f>_xlfn.XLOOKUP(C9844,kamus!$B$2:$B$87,kamus!$A$2:$A$87,0,0,1)</f>
        <v>12</v>
      </c>
      <c r="B9844" t="str">
        <f>_xlfn.XLOOKUP(C9844,kamus!$B$2:$B$87,kamus!$D$2:$D$87,"dihapus",0,1)</f>
        <v>Depok 3</v>
      </c>
      <c r="C9844" t="s">
        <v>206</v>
      </c>
      <c r="D9844">
        <f>_xlfn.XLOOKUP(C9844,kamus!$B$2:$B$87,kamus!$J$2:$J$87,"dihapus",0,1)</f>
        <v>1</v>
      </c>
      <c r="E9844">
        <f t="shared" si="1075"/>
        <v>1</v>
      </c>
      <c r="F9844" s="14">
        <v>45809</v>
      </c>
      <c r="G9844" s="1">
        <f t="shared" si="1076"/>
        <v>6</v>
      </c>
      <c r="H9844" s="1">
        <f t="shared" si="1077"/>
        <v>2025</v>
      </c>
      <c r="I9844">
        <v>0</v>
      </c>
      <c r="J9844">
        <v>0</v>
      </c>
      <c r="K9844">
        <f t="shared" si="1071"/>
        <v>0</v>
      </c>
      <c r="L9844">
        <v>44540</v>
      </c>
      <c r="M9844" s="6">
        <f t="shared" si="1072"/>
        <v>0</v>
      </c>
      <c r="N9844" s="6">
        <f t="shared" si="1073"/>
        <v>0</v>
      </c>
      <c r="O9844" s="6">
        <f t="shared" si="1074"/>
        <v>0</v>
      </c>
      <c r="Q9844">
        <f>_xlfn.XLOOKUP(C9844&amp;G9844&amp;H9844,covid!$E$2:$E$2184,covid!$D$2:$D$2184,0,0,1)</f>
        <v>0</v>
      </c>
    </row>
    <row r="9845" spans="1:17" x14ac:dyDescent="0.3">
      <c r="A9845">
        <f>_xlfn.XLOOKUP(C9845,kamus!$B$2:$B$87,kamus!$A$2:$A$87,0,0,1)</f>
        <v>0</v>
      </c>
      <c r="B9845" t="str">
        <f>_xlfn.XLOOKUP(C9845,kamus!$B$2:$B$87,kamus!$D$2:$D$87,"dihapus",0,1)</f>
        <v>dihapus</v>
      </c>
      <c r="C9845" t="s">
        <v>282</v>
      </c>
      <c r="D9845" t="str">
        <f>_xlfn.XLOOKUP(C9845,kamus!$B$2:$B$87,kamus!$J$2:$J$87,"dihapus",0,1)</f>
        <v>dihapus</v>
      </c>
      <c r="E9845">
        <f t="shared" si="1075"/>
        <v>1</v>
      </c>
      <c r="F9845" s="14">
        <v>45809</v>
      </c>
      <c r="G9845" s="1">
        <f t="shared" si="1076"/>
        <v>6</v>
      </c>
      <c r="H9845" s="1">
        <f t="shared" si="1077"/>
        <v>2025</v>
      </c>
      <c r="I9845">
        <v>0</v>
      </c>
      <c r="J9845">
        <v>1</v>
      </c>
      <c r="K9845">
        <f t="shared" si="1071"/>
        <v>1</v>
      </c>
      <c r="L9845" t="e">
        <v>#N/A</v>
      </c>
      <c r="M9845" s="6" t="e">
        <f t="shared" si="1072"/>
        <v>#N/A</v>
      </c>
      <c r="N9845" s="6" t="e">
        <f t="shared" si="1073"/>
        <v>#N/A</v>
      </c>
      <c r="O9845" s="6" t="e">
        <f t="shared" si="1074"/>
        <v>#N/A</v>
      </c>
      <c r="Q9845">
        <f>_xlfn.XLOOKUP(C9845&amp;G9845&amp;H9845,covid!$E$2:$E$2184,covid!$D$2:$D$2184,0,0,1)</f>
        <v>0</v>
      </c>
    </row>
    <row r="9846" spans="1:17" x14ac:dyDescent="0.3">
      <c r="A9846">
        <f>_xlfn.XLOOKUP(C9846,kamus!$B$2:$B$87,kamus!$A$2:$A$87,0,0,1)</f>
        <v>14</v>
      </c>
      <c r="B9846" t="str">
        <f>_xlfn.XLOOKUP(C9846,kamus!$B$2:$B$87,kamus!$D$2:$D$87,"dihapus",0,1)</f>
        <v>Gamping 1</v>
      </c>
      <c r="C9846" t="s">
        <v>196</v>
      </c>
      <c r="D9846">
        <f>_xlfn.XLOOKUP(C9846,kamus!$B$2:$B$87,kamus!$J$2:$J$87,"dihapus",0,1)</f>
        <v>1</v>
      </c>
      <c r="E9846">
        <f t="shared" si="1075"/>
        <v>1</v>
      </c>
      <c r="F9846" s="14">
        <v>45809</v>
      </c>
      <c r="G9846" s="1">
        <f t="shared" si="1076"/>
        <v>6</v>
      </c>
      <c r="H9846" s="1">
        <f t="shared" si="1077"/>
        <v>2025</v>
      </c>
      <c r="I9846">
        <v>3</v>
      </c>
      <c r="J9846">
        <v>5</v>
      </c>
      <c r="K9846">
        <f t="shared" si="1071"/>
        <v>8</v>
      </c>
      <c r="L9846">
        <v>22668</v>
      </c>
      <c r="M9846" s="6">
        <f t="shared" si="1072"/>
        <v>13.234515616728428</v>
      </c>
      <c r="N9846" s="6">
        <f t="shared" si="1073"/>
        <v>22.057526027880716</v>
      </c>
      <c r="O9846" s="6">
        <f t="shared" si="1074"/>
        <v>35.292041644609142</v>
      </c>
      <c r="Q9846">
        <f>_xlfn.XLOOKUP(C9846&amp;G9846&amp;H9846,covid!$E$2:$E$2184,covid!$D$2:$D$2184,0,0,1)</f>
        <v>0</v>
      </c>
    </row>
    <row r="9847" spans="1:17" x14ac:dyDescent="0.3">
      <c r="A9847">
        <f>_xlfn.XLOOKUP(C9847,kamus!$B$2:$B$87,kamus!$A$2:$A$87,0,0,1)</f>
        <v>13</v>
      </c>
      <c r="B9847" t="str">
        <f>_xlfn.XLOOKUP(C9847,kamus!$B$2:$B$87,kamus!$D$2:$D$87,"dihapus",0,1)</f>
        <v>Gamping 1</v>
      </c>
      <c r="C9847" t="s">
        <v>198</v>
      </c>
      <c r="D9847">
        <f>_xlfn.XLOOKUP(C9847,kamus!$B$2:$B$87,kamus!$J$2:$J$87,"dihapus",0,1)</f>
        <v>1</v>
      </c>
      <c r="E9847">
        <f t="shared" si="1075"/>
        <v>1</v>
      </c>
      <c r="F9847" s="14">
        <v>45809</v>
      </c>
      <c r="G9847" s="1">
        <f t="shared" si="1076"/>
        <v>6</v>
      </c>
      <c r="H9847" s="1">
        <f t="shared" si="1077"/>
        <v>2025</v>
      </c>
      <c r="I9847">
        <v>2</v>
      </c>
      <c r="J9847">
        <v>1</v>
      </c>
      <c r="K9847">
        <f t="shared" si="1071"/>
        <v>3</v>
      </c>
      <c r="L9847">
        <v>20508</v>
      </c>
      <c r="M9847" s="6">
        <f t="shared" si="1072"/>
        <v>9.7522917885703144</v>
      </c>
      <c r="N9847" s="6">
        <f t="shared" si="1073"/>
        <v>4.8761458942851572</v>
      </c>
      <c r="O9847" s="6">
        <f t="shared" si="1074"/>
        <v>14.628437682855472</v>
      </c>
      <c r="Q9847">
        <f>_xlfn.XLOOKUP(C9847&amp;G9847&amp;H9847,covid!$E$2:$E$2184,covid!$D$2:$D$2184,0,0,1)</f>
        <v>0</v>
      </c>
    </row>
    <row r="9848" spans="1:17" x14ac:dyDescent="0.3">
      <c r="A9848">
        <f>_xlfn.XLOOKUP(C9848,kamus!$B$2:$B$87,kamus!$A$2:$A$87,0,0,1)</f>
        <v>16</v>
      </c>
      <c r="B9848" t="str">
        <f>_xlfn.XLOOKUP(C9848,kamus!$B$2:$B$87,kamus!$D$2:$D$87,"dihapus",0,1)</f>
        <v>Gamping 2</v>
      </c>
      <c r="C9848" t="s">
        <v>200</v>
      </c>
      <c r="D9848">
        <f>_xlfn.XLOOKUP(C9848,kamus!$B$2:$B$87,kamus!$J$2:$J$87,"dihapus",0,1)</f>
        <v>1</v>
      </c>
      <c r="E9848">
        <f t="shared" si="1075"/>
        <v>1</v>
      </c>
      <c r="F9848" s="14">
        <v>45809</v>
      </c>
      <c r="G9848" s="1">
        <f t="shared" si="1076"/>
        <v>6</v>
      </c>
      <c r="H9848" s="1">
        <f t="shared" si="1077"/>
        <v>2025</v>
      </c>
      <c r="I9848">
        <v>3</v>
      </c>
      <c r="J9848">
        <v>7</v>
      </c>
      <c r="K9848">
        <f t="shared" si="1071"/>
        <v>10</v>
      </c>
      <c r="L9848">
        <v>16514</v>
      </c>
      <c r="M9848" s="6">
        <f t="shared" si="1072"/>
        <v>18.166404263049532</v>
      </c>
      <c r="N9848" s="6">
        <f t="shared" si="1073"/>
        <v>42.388276613782246</v>
      </c>
      <c r="O9848" s="6">
        <f t="shared" si="1074"/>
        <v>60.554680876831782</v>
      </c>
      <c r="Q9848">
        <f>_xlfn.XLOOKUP(C9848&amp;G9848&amp;H9848,covid!$E$2:$E$2184,covid!$D$2:$D$2184,0,0,1)</f>
        <v>0</v>
      </c>
    </row>
    <row r="9849" spans="1:17" x14ac:dyDescent="0.3">
      <c r="A9849">
        <f>_xlfn.XLOOKUP(C9849,kamus!$B$2:$B$87,kamus!$A$2:$A$87,0,0,1)</f>
        <v>15</v>
      </c>
      <c r="B9849" t="str">
        <f>_xlfn.XLOOKUP(C9849,kamus!$B$2:$B$87,kamus!$D$2:$D$87,"dihapus",0,1)</f>
        <v>Gamping 2</v>
      </c>
      <c r="C9849" t="s">
        <v>230</v>
      </c>
      <c r="D9849">
        <f>_xlfn.XLOOKUP(C9849,kamus!$B$2:$B$87,kamus!$J$2:$J$87,"dihapus",0,1)</f>
        <v>1</v>
      </c>
      <c r="E9849">
        <f t="shared" si="1075"/>
        <v>1</v>
      </c>
      <c r="F9849" s="14">
        <v>45809</v>
      </c>
      <c r="G9849" s="1">
        <f t="shared" si="1076"/>
        <v>6</v>
      </c>
      <c r="H9849" s="1">
        <f t="shared" si="1077"/>
        <v>2025</v>
      </c>
      <c r="I9849">
        <v>4</v>
      </c>
      <c r="J9849">
        <v>0</v>
      </c>
      <c r="K9849">
        <f t="shared" si="1071"/>
        <v>4</v>
      </c>
      <c r="L9849">
        <v>18568</v>
      </c>
      <c r="M9849" s="6">
        <f t="shared" si="1072"/>
        <v>21.542438604049977</v>
      </c>
      <c r="N9849" s="6">
        <f t="shared" si="1073"/>
        <v>0</v>
      </c>
      <c r="O9849" s="6">
        <f t="shared" si="1074"/>
        <v>21.542438604049977</v>
      </c>
      <c r="Q9849">
        <f>_xlfn.XLOOKUP(C9849&amp;G9849&amp;H9849,covid!$E$2:$E$2184,covid!$D$2:$D$2184,0,0,1)</f>
        <v>0</v>
      </c>
    </row>
    <row r="9850" spans="1:17" x14ac:dyDescent="0.3">
      <c r="A9850">
        <f>_xlfn.XLOOKUP(C9850,kamus!$B$2:$B$87,kamus!$A$2:$A$87,0,0,1)</f>
        <v>17</v>
      </c>
      <c r="B9850" t="str">
        <f>_xlfn.XLOOKUP(C9850,kamus!$B$2:$B$87,kamus!$D$2:$D$87,"dihapus",0,1)</f>
        <v>Gamping 2</v>
      </c>
      <c r="C9850" t="s">
        <v>272</v>
      </c>
      <c r="D9850">
        <f>_xlfn.XLOOKUP(C9850,kamus!$B$2:$B$87,kamus!$J$2:$J$87,"dihapus",0,1)</f>
        <v>1</v>
      </c>
      <c r="E9850">
        <f t="shared" si="1075"/>
        <v>1</v>
      </c>
      <c r="F9850" s="14">
        <v>45809</v>
      </c>
      <c r="G9850" s="1">
        <f t="shared" si="1076"/>
        <v>6</v>
      </c>
      <c r="H9850" s="1">
        <f t="shared" si="1077"/>
        <v>2025</v>
      </c>
      <c r="I9850">
        <v>0</v>
      </c>
      <c r="J9850">
        <v>2</v>
      </c>
      <c r="K9850">
        <f t="shared" si="1071"/>
        <v>2</v>
      </c>
      <c r="L9850">
        <v>18543</v>
      </c>
      <c r="M9850" s="6">
        <f t="shared" si="1072"/>
        <v>0</v>
      </c>
      <c r="N9850" s="6">
        <f t="shared" si="1073"/>
        <v>10.785741250067412</v>
      </c>
      <c r="O9850" s="6">
        <f t="shared" si="1074"/>
        <v>10.785741250067412</v>
      </c>
      <c r="Q9850">
        <f>_xlfn.XLOOKUP(C9850&amp;G9850&amp;H9850,covid!$E$2:$E$2184,covid!$D$2:$D$2184,0,0,1)</f>
        <v>0</v>
      </c>
    </row>
    <row r="9851" spans="1:17" x14ac:dyDescent="0.3">
      <c r="A9851">
        <f>_xlfn.XLOOKUP(C9851,kamus!$B$2:$B$87,kamus!$A$2:$A$87,0,0,1)</f>
        <v>20</v>
      </c>
      <c r="B9851" t="str">
        <f>_xlfn.XLOOKUP(C9851,kamus!$B$2:$B$87,kamus!$D$2:$D$87,"dihapus",0,1)</f>
        <v>Godean 1</v>
      </c>
      <c r="C9851" t="s">
        <v>247</v>
      </c>
      <c r="D9851">
        <f>_xlfn.XLOOKUP(C9851,kamus!$B$2:$B$87,kamus!$J$2:$J$87,"dihapus",0,1)</f>
        <v>1</v>
      </c>
      <c r="E9851">
        <f t="shared" si="1075"/>
        <v>1</v>
      </c>
      <c r="F9851" s="14">
        <v>45809</v>
      </c>
      <c r="G9851" s="1">
        <f t="shared" si="1076"/>
        <v>6</v>
      </c>
      <c r="H9851" s="1">
        <f t="shared" si="1077"/>
        <v>2025</v>
      </c>
      <c r="I9851">
        <v>0</v>
      </c>
      <c r="J9851">
        <v>2</v>
      </c>
      <c r="K9851">
        <f t="shared" si="1071"/>
        <v>2</v>
      </c>
      <c r="L9851">
        <v>9679</v>
      </c>
      <c r="M9851" s="6">
        <f t="shared" si="1072"/>
        <v>0</v>
      </c>
      <c r="N9851" s="6">
        <f t="shared" si="1073"/>
        <v>20.663291662361814</v>
      </c>
      <c r="O9851" s="6">
        <f t="shared" si="1074"/>
        <v>20.663291662361814</v>
      </c>
      <c r="Q9851">
        <f>_xlfn.XLOOKUP(C9851&amp;G9851&amp;H9851,covid!$E$2:$E$2184,covid!$D$2:$D$2184,0,0,1)</f>
        <v>0</v>
      </c>
    </row>
    <row r="9852" spans="1:17" x14ac:dyDescent="0.3">
      <c r="A9852">
        <f>_xlfn.XLOOKUP(C9852,kamus!$B$2:$B$87,kamus!$A$2:$A$87,0,0,1)</f>
        <v>21</v>
      </c>
      <c r="B9852" t="str">
        <f>_xlfn.XLOOKUP(C9852,kamus!$B$2:$B$87,kamus!$D$2:$D$87,"dihapus",0,1)</f>
        <v>Godean 1</v>
      </c>
      <c r="C9852" t="s">
        <v>250</v>
      </c>
      <c r="D9852">
        <f>_xlfn.XLOOKUP(C9852,kamus!$B$2:$B$87,kamus!$J$2:$J$87,"dihapus",0,1)</f>
        <v>1</v>
      </c>
      <c r="E9852">
        <f t="shared" si="1075"/>
        <v>1</v>
      </c>
      <c r="F9852" s="14">
        <v>45809</v>
      </c>
      <c r="G9852" s="1">
        <f t="shared" si="1076"/>
        <v>6</v>
      </c>
      <c r="H9852" s="1">
        <f t="shared" si="1077"/>
        <v>2025</v>
      </c>
      <c r="I9852">
        <v>0</v>
      </c>
      <c r="J9852">
        <v>2</v>
      </c>
      <c r="K9852">
        <f t="shared" si="1071"/>
        <v>2</v>
      </c>
      <c r="L9852">
        <v>10201</v>
      </c>
      <c r="M9852" s="6">
        <f t="shared" si="1072"/>
        <v>0</v>
      </c>
      <c r="N9852" s="6">
        <f t="shared" si="1073"/>
        <v>19.605920988138415</v>
      </c>
      <c r="O9852" s="6">
        <f t="shared" si="1074"/>
        <v>19.605920988138415</v>
      </c>
      <c r="Q9852">
        <f>_xlfn.XLOOKUP(C9852&amp;G9852&amp;H9852,covid!$E$2:$E$2184,covid!$D$2:$D$2184,0,0,1)</f>
        <v>0</v>
      </c>
    </row>
    <row r="9853" spans="1:17" x14ac:dyDescent="0.3">
      <c r="A9853">
        <f>_xlfn.XLOOKUP(C9853,kamus!$B$2:$B$87,kamus!$A$2:$A$87,0,0,1)</f>
        <v>19</v>
      </c>
      <c r="B9853" t="str">
        <f>_xlfn.XLOOKUP(C9853,kamus!$B$2:$B$87,kamus!$D$2:$D$87,"dihapus",0,1)</f>
        <v>Godean 1</v>
      </c>
      <c r="C9853" t="s">
        <v>251</v>
      </c>
      <c r="D9853">
        <f>_xlfn.XLOOKUP(C9853,kamus!$B$2:$B$87,kamus!$J$2:$J$87,"dihapus",0,1)</f>
        <v>1</v>
      </c>
      <c r="E9853">
        <f t="shared" si="1075"/>
        <v>1</v>
      </c>
      <c r="F9853" s="14">
        <v>45809</v>
      </c>
      <c r="G9853" s="1">
        <f t="shared" si="1076"/>
        <v>6</v>
      </c>
      <c r="H9853" s="1">
        <f t="shared" si="1077"/>
        <v>2025</v>
      </c>
      <c r="I9853">
        <v>0</v>
      </c>
      <c r="J9853">
        <v>4</v>
      </c>
      <c r="K9853">
        <f t="shared" si="1071"/>
        <v>4</v>
      </c>
      <c r="L9853">
        <v>9098</v>
      </c>
      <c r="M9853" s="6">
        <f t="shared" si="1072"/>
        <v>0</v>
      </c>
      <c r="N9853" s="6">
        <f t="shared" si="1073"/>
        <v>43.96570674873599</v>
      </c>
      <c r="O9853" s="6">
        <f t="shared" si="1074"/>
        <v>43.96570674873599</v>
      </c>
      <c r="Q9853">
        <f>_xlfn.XLOOKUP(C9853&amp;G9853&amp;H9853,covid!$E$2:$E$2184,covid!$D$2:$D$2184,0,0,1)</f>
        <v>0</v>
      </c>
    </row>
    <row r="9854" spans="1:17" x14ac:dyDescent="0.3">
      <c r="A9854">
        <f>_xlfn.XLOOKUP(C9854,kamus!$B$2:$B$87,kamus!$A$2:$A$87,0,0,1)</f>
        <v>18</v>
      </c>
      <c r="B9854" t="str">
        <f>_xlfn.XLOOKUP(C9854,kamus!$B$2:$B$87,kamus!$D$2:$D$87,"dihapus",0,1)</f>
        <v>Godean 1</v>
      </c>
      <c r="C9854" t="s">
        <v>252</v>
      </c>
      <c r="D9854">
        <f>_xlfn.XLOOKUP(C9854,kamus!$B$2:$B$87,kamus!$J$2:$J$87,"dihapus",0,1)</f>
        <v>0</v>
      </c>
      <c r="E9854">
        <f t="shared" si="1075"/>
        <v>0</v>
      </c>
      <c r="F9854" s="14">
        <v>45809</v>
      </c>
      <c r="G9854" s="1">
        <f t="shared" si="1076"/>
        <v>6</v>
      </c>
      <c r="H9854" s="1">
        <f t="shared" si="1077"/>
        <v>2025</v>
      </c>
      <c r="I9854">
        <v>1</v>
      </c>
      <c r="J9854">
        <v>0</v>
      </c>
      <c r="K9854">
        <f t="shared" si="1071"/>
        <v>1</v>
      </c>
      <c r="L9854">
        <v>6563</v>
      </c>
      <c r="M9854" s="6">
        <f t="shared" si="1072"/>
        <v>15.236934328813042</v>
      </c>
      <c r="N9854" s="6">
        <f t="shared" si="1073"/>
        <v>0</v>
      </c>
      <c r="O9854" s="6">
        <f t="shared" si="1074"/>
        <v>15.236934328813042</v>
      </c>
      <c r="Q9854">
        <f>_xlfn.XLOOKUP(C9854&amp;G9854&amp;H9854,covid!$E$2:$E$2184,covid!$D$2:$D$2184,0,0,1)</f>
        <v>0</v>
      </c>
    </row>
    <row r="9855" spans="1:17" x14ac:dyDescent="0.3">
      <c r="A9855">
        <f>_xlfn.XLOOKUP(C9855,kamus!$B$2:$B$87,kamus!$A$2:$A$87,0,0,1)</f>
        <v>23</v>
      </c>
      <c r="B9855" t="str">
        <f>_xlfn.XLOOKUP(C9855,kamus!$B$2:$B$87,kamus!$D$2:$D$87,"dihapus",0,1)</f>
        <v>Godean 2</v>
      </c>
      <c r="C9855" t="s">
        <v>248</v>
      </c>
      <c r="D9855">
        <f>_xlfn.XLOOKUP(C9855,kamus!$B$2:$B$87,kamus!$J$2:$J$87,"dihapus",0,1)</f>
        <v>1</v>
      </c>
      <c r="E9855">
        <f t="shared" si="1075"/>
        <v>1</v>
      </c>
      <c r="F9855" s="14">
        <v>45809</v>
      </c>
      <c r="G9855" s="1">
        <f t="shared" si="1076"/>
        <v>6</v>
      </c>
      <c r="H9855" s="1">
        <f t="shared" si="1077"/>
        <v>2025</v>
      </c>
      <c r="I9855">
        <v>1</v>
      </c>
      <c r="J9855">
        <v>2</v>
      </c>
      <c r="K9855">
        <f t="shared" si="1071"/>
        <v>3</v>
      </c>
      <c r="L9855">
        <v>17324</v>
      </c>
      <c r="M9855" s="6">
        <f t="shared" si="1072"/>
        <v>5.7723389517432464</v>
      </c>
      <c r="N9855" s="6">
        <f t="shared" si="1073"/>
        <v>11.544677903486493</v>
      </c>
      <c r="O9855" s="6">
        <f t="shared" si="1074"/>
        <v>17.317016855229738</v>
      </c>
      <c r="Q9855">
        <f>_xlfn.XLOOKUP(C9855&amp;G9855&amp;H9855,covid!$E$2:$E$2184,covid!$D$2:$D$2184,0,0,1)</f>
        <v>0</v>
      </c>
    </row>
    <row r="9856" spans="1:17" x14ac:dyDescent="0.3">
      <c r="A9856">
        <f>_xlfn.XLOOKUP(C9856,kamus!$B$2:$B$87,kamus!$A$2:$A$87,0,0,1)</f>
        <v>22</v>
      </c>
      <c r="B9856" t="str">
        <f>_xlfn.XLOOKUP(C9856,kamus!$B$2:$B$87,kamus!$D$2:$D$87,"dihapus",0,1)</f>
        <v>Godean 2</v>
      </c>
      <c r="C9856" t="s">
        <v>249</v>
      </c>
      <c r="D9856">
        <f>_xlfn.XLOOKUP(C9856,kamus!$B$2:$B$87,kamus!$J$2:$J$87,"dihapus",0,1)</f>
        <v>1</v>
      </c>
      <c r="E9856">
        <f t="shared" si="1075"/>
        <v>1</v>
      </c>
      <c r="F9856" s="14">
        <v>45809</v>
      </c>
      <c r="G9856" s="1">
        <f t="shared" si="1076"/>
        <v>6</v>
      </c>
      <c r="H9856" s="1">
        <f t="shared" si="1077"/>
        <v>2025</v>
      </c>
      <c r="I9856">
        <v>0</v>
      </c>
      <c r="J9856">
        <v>1</v>
      </c>
      <c r="K9856">
        <f t="shared" si="1071"/>
        <v>1</v>
      </c>
      <c r="L9856">
        <v>12298</v>
      </c>
      <c r="M9856" s="6">
        <f t="shared" si="1072"/>
        <v>0</v>
      </c>
      <c r="N9856" s="6">
        <f t="shared" si="1073"/>
        <v>8.1314034802406905</v>
      </c>
      <c r="O9856" s="6">
        <f t="shared" si="1074"/>
        <v>8.1314034802406905</v>
      </c>
      <c r="Q9856">
        <f>_xlfn.XLOOKUP(C9856&amp;G9856&amp;H9856,covid!$E$2:$E$2184,covid!$D$2:$D$2184,0,0,1)</f>
        <v>0</v>
      </c>
    </row>
    <row r="9857" spans="1:17" x14ac:dyDescent="0.3">
      <c r="A9857">
        <f>_xlfn.XLOOKUP(C9857,kamus!$B$2:$B$87,kamus!$A$2:$A$87,0,0,1)</f>
        <v>24</v>
      </c>
      <c r="B9857" t="str">
        <f>_xlfn.XLOOKUP(C9857,kamus!$B$2:$B$87,kamus!$D$2:$D$87,"dihapus",0,1)</f>
        <v>Godean 2</v>
      </c>
      <c r="C9857" t="s">
        <v>253</v>
      </c>
      <c r="D9857">
        <f>_xlfn.XLOOKUP(C9857,kamus!$B$2:$B$87,kamus!$J$2:$J$87,"dihapus",0,1)</f>
        <v>0</v>
      </c>
      <c r="E9857">
        <f t="shared" si="1075"/>
        <v>0</v>
      </c>
      <c r="F9857" s="14">
        <v>45809</v>
      </c>
      <c r="G9857" s="1">
        <f t="shared" si="1076"/>
        <v>6</v>
      </c>
      <c r="H9857" s="1">
        <f t="shared" si="1077"/>
        <v>2025</v>
      </c>
      <c r="I9857">
        <v>0</v>
      </c>
      <c r="J9857">
        <v>0</v>
      </c>
      <c r="K9857">
        <f t="shared" si="1071"/>
        <v>0</v>
      </c>
      <c r="L9857">
        <v>7040</v>
      </c>
      <c r="M9857" s="6">
        <f t="shared" si="1072"/>
        <v>0</v>
      </c>
      <c r="N9857" s="6">
        <f t="shared" si="1073"/>
        <v>0</v>
      </c>
      <c r="O9857" s="6">
        <f t="shared" si="1074"/>
        <v>0</v>
      </c>
      <c r="Q9857">
        <f>_xlfn.XLOOKUP(C9857&amp;G9857&amp;H9857,covid!$E$2:$E$2184,covid!$D$2:$D$2184,0,0,1)</f>
        <v>0</v>
      </c>
    </row>
    <row r="9858" spans="1:17" x14ac:dyDescent="0.3">
      <c r="A9858">
        <f>_xlfn.XLOOKUP(C9858,kamus!$B$2:$B$87,kamus!$A$2:$A$87,0,0,1)</f>
        <v>27</v>
      </c>
      <c r="B9858" t="str">
        <f>_xlfn.XLOOKUP(C9858,kamus!$B$2:$B$87,kamus!$D$2:$D$87,"dihapus",0,1)</f>
        <v>Kalasan</v>
      </c>
      <c r="C9858" t="s">
        <v>235</v>
      </c>
      <c r="D9858">
        <f>_xlfn.XLOOKUP(C9858,kamus!$B$2:$B$87,kamus!$J$2:$J$87,"dihapus",0,1)</f>
        <v>1</v>
      </c>
      <c r="E9858">
        <f t="shared" si="1075"/>
        <v>1</v>
      </c>
      <c r="F9858" s="14">
        <v>45809</v>
      </c>
      <c r="G9858" s="1">
        <f t="shared" si="1076"/>
        <v>6</v>
      </c>
      <c r="H9858" s="1">
        <f t="shared" si="1077"/>
        <v>2025</v>
      </c>
      <c r="I9858">
        <v>0</v>
      </c>
      <c r="J9858">
        <v>13</v>
      </c>
      <c r="K9858">
        <f t="shared" ref="K9858:K9921" si="1078">J9858+I9858</f>
        <v>13</v>
      </c>
      <c r="L9858">
        <v>38083</v>
      </c>
      <c r="M9858" s="6">
        <f t="shared" ref="M9858:M9921" si="1079">IF(ISBLANK(I9858)=TRUE,"",I9858/$L9858*100000)</f>
        <v>0</v>
      </c>
      <c r="N9858" s="6">
        <f t="shared" ref="N9858:N9921" si="1080">IF(ISBLANK(J9858)=TRUE,"",J9858/$L9858*100000)</f>
        <v>34.135966179135046</v>
      </c>
      <c r="O9858" s="6">
        <f t="shared" ref="O9858:O9921" si="1081">IF(ISBLANK(K9858)=TRUE,"",K9858/$L9858*100000)</f>
        <v>34.135966179135046</v>
      </c>
      <c r="Q9858">
        <f>_xlfn.XLOOKUP(C9858&amp;G9858&amp;H9858,covid!$E$2:$E$2184,covid!$D$2:$D$2184,0,0,1)</f>
        <v>0</v>
      </c>
    </row>
    <row r="9859" spans="1:17" x14ac:dyDescent="0.3">
      <c r="A9859">
        <f>_xlfn.XLOOKUP(C9859,kamus!$B$2:$B$87,kamus!$A$2:$A$87,0,0,1)</f>
        <v>28</v>
      </c>
      <c r="B9859" t="str">
        <f>_xlfn.XLOOKUP(C9859,kamus!$B$2:$B$87,kamus!$D$2:$D$87,"dihapus",0,1)</f>
        <v>Kalasan</v>
      </c>
      <c r="C9859" t="s">
        <v>239</v>
      </c>
      <c r="D9859">
        <f>_xlfn.XLOOKUP(C9859,kamus!$B$2:$B$87,kamus!$J$2:$J$87,"dihapus",0,1)</f>
        <v>0</v>
      </c>
      <c r="E9859">
        <f t="shared" ref="E9859:E9922" si="1082">IF(D9859=0,0,IF(H9859&lt;2021,0,IF(AND(H9859=2021,G9859&lt;5),0,1)))</f>
        <v>0</v>
      </c>
      <c r="F9859" s="14">
        <v>45809</v>
      </c>
      <c r="G9859" s="1">
        <f t="shared" ref="G9859:G9922" si="1083">MONTH(F9859)</f>
        <v>6</v>
      </c>
      <c r="H9859" s="1">
        <f t="shared" ref="H9859:H9922" si="1084">YEAR(F9859)</f>
        <v>2025</v>
      </c>
      <c r="I9859">
        <v>0</v>
      </c>
      <c r="J9859">
        <v>2</v>
      </c>
      <c r="K9859">
        <f t="shared" si="1078"/>
        <v>2</v>
      </c>
      <c r="L9859">
        <v>13653</v>
      </c>
      <c r="M9859" s="6">
        <f t="shared" si="1079"/>
        <v>0</v>
      </c>
      <c r="N9859" s="6">
        <f t="shared" si="1080"/>
        <v>14.648795136600013</v>
      </c>
      <c r="O9859" s="6">
        <f t="shared" si="1081"/>
        <v>14.648795136600013</v>
      </c>
      <c r="Q9859">
        <f>_xlfn.XLOOKUP(C9859&amp;G9859&amp;H9859,covid!$E$2:$E$2184,covid!$D$2:$D$2184,0,0,1)</f>
        <v>0</v>
      </c>
    </row>
    <row r="9860" spans="1:17" x14ac:dyDescent="0.3">
      <c r="A9860">
        <f>_xlfn.XLOOKUP(C9860,kamus!$B$2:$B$87,kamus!$A$2:$A$87,0,0,1)</f>
        <v>25</v>
      </c>
      <c r="B9860" t="str">
        <f>_xlfn.XLOOKUP(C9860,kamus!$B$2:$B$87,kamus!$D$2:$D$87,"dihapus",0,1)</f>
        <v>Kalasan</v>
      </c>
      <c r="C9860" t="s">
        <v>265</v>
      </c>
      <c r="D9860">
        <f>_xlfn.XLOOKUP(C9860,kamus!$B$2:$B$87,kamus!$J$2:$J$87,"dihapus",0,1)</f>
        <v>1</v>
      </c>
      <c r="E9860">
        <f t="shared" si="1082"/>
        <v>1</v>
      </c>
      <c r="F9860" s="14">
        <v>45809</v>
      </c>
      <c r="G9860" s="1">
        <f t="shared" si="1083"/>
        <v>6</v>
      </c>
      <c r="H9860" s="1">
        <f t="shared" si="1084"/>
        <v>2025</v>
      </c>
      <c r="I9860">
        <v>0</v>
      </c>
      <c r="J9860">
        <v>0</v>
      </c>
      <c r="K9860">
        <f t="shared" si="1078"/>
        <v>0</v>
      </c>
      <c r="L9860">
        <v>17055</v>
      </c>
      <c r="M9860" s="6">
        <f t="shared" si="1079"/>
        <v>0</v>
      </c>
      <c r="N9860" s="6">
        <f t="shared" si="1080"/>
        <v>0</v>
      </c>
      <c r="O9860" s="6">
        <f t="shared" si="1081"/>
        <v>0</v>
      </c>
      <c r="Q9860">
        <f>_xlfn.XLOOKUP(C9860&amp;G9860&amp;H9860,covid!$E$2:$E$2184,covid!$D$2:$D$2184,0,0,1)</f>
        <v>0</v>
      </c>
    </row>
    <row r="9861" spans="1:17" x14ac:dyDescent="0.3">
      <c r="A9861">
        <f>_xlfn.XLOOKUP(C9861,kamus!$B$2:$B$87,kamus!$A$2:$A$87,0,0,1)</f>
        <v>26</v>
      </c>
      <c r="B9861" t="str">
        <f>_xlfn.XLOOKUP(C9861,kamus!$B$2:$B$87,kamus!$D$2:$D$87,"dihapus",0,1)</f>
        <v>Kalasan</v>
      </c>
      <c r="C9861" t="s">
        <v>269</v>
      </c>
      <c r="D9861">
        <f>_xlfn.XLOOKUP(C9861,kamus!$B$2:$B$87,kamus!$J$2:$J$87,"dihapus",0,1)</f>
        <v>1</v>
      </c>
      <c r="E9861">
        <f t="shared" si="1082"/>
        <v>1</v>
      </c>
      <c r="F9861" s="14">
        <v>45809</v>
      </c>
      <c r="G9861" s="1">
        <f t="shared" si="1083"/>
        <v>6</v>
      </c>
      <c r="H9861" s="1">
        <f t="shared" si="1084"/>
        <v>2025</v>
      </c>
      <c r="I9861">
        <v>0</v>
      </c>
      <c r="J9861">
        <v>2</v>
      </c>
      <c r="K9861">
        <f t="shared" si="1078"/>
        <v>2</v>
      </c>
      <c r="L9861">
        <v>18465</v>
      </c>
      <c r="M9861" s="6">
        <f t="shared" si="1079"/>
        <v>0</v>
      </c>
      <c r="N9861" s="6">
        <f t="shared" si="1080"/>
        <v>10.831302464121311</v>
      </c>
      <c r="O9861" s="6">
        <f t="shared" si="1081"/>
        <v>10.831302464121311</v>
      </c>
      <c r="Q9861">
        <f>_xlfn.XLOOKUP(C9861&amp;G9861&amp;H9861,covid!$E$2:$E$2184,covid!$D$2:$D$2184,0,0,1)</f>
        <v>0</v>
      </c>
    </row>
    <row r="9862" spans="1:17" x14ac:dyDescent="0.3">
      <c r="A9862">
        <f>_xlfn.XLOOKUP(C9862,kamus!$B$2:$B$87,kamus!$A$2:$A$87,0,0,1)</f>
        <v>33</v>
      </c>
      <c r="B9862" t="str">
        <f>_xlfn.XLOOKUP(C9862,kamus!$B$2:$B$87,kamus!$D$2:$D$87,"dihapus",0,1)</f>
        <v>Minggir</v>
      </c>
      <c r="C9862" t="s">
        <v>241</v>
      </c>
      <c r="D9862">
        <f>_xlfn.XLOOKUP(C9862,kamus!$B$2:$B$87,kamus!$J$2:$J$87,"dihapus",0,1)</f>
        <v>0</v>
      </c>
      <c r="E9862">
        <f t="shared" si="1082"/>
        <v>0</v>
      </c>
      <c r="F9862" s="14">
        <v>45809</v>
      </c>
      <c r="G9862" s="1">
        <f t="shared" si="1083"/>
        <v>6</v>
      </c>
      <c r="H9862" s="1">
        <f t="shared" si="1084"/>
        <v>2025</v>
      </c>
      <c r="I9862">
        <v>0</v>
      </c>
      <c r="J9862">
        <v>0</v>
      </c>
      <c r="K9862">
        <f t="shared" si="1078"/>
        <v>0</v>
      </c>
      <c r="L9862">
        <v>8245</v>
      </c>
      <c r="M9862" s="6">
        <f t="shared" si="1079"/>
        <v>0</v>
      </c>
      <c r="N9862" s="6">
        <f t="shared" si="1080"/>
        <v>0</v>
      </c>
      <c r="O9862" s="6">
        <f t="shared" si="1081"/>
        <v>0</v>
      </c>
      <c r="Q9862">
        <f>_xlfn.XLOOKUP(C9862&amp;G9862&amp;H9862,covid!$E$2:$E$2184,covid!$D$2:$D$2184,0,0,1)</f>
        <v>0</v>
      </c>
    </row>
    <row r="9863" spans="1:17" x14ac:dyDescent="0.3">
      <c r="A9863">
        <f>_xlfn.XLOOKUP(C9863,kamus!$B$2:$B$87,kamus!$A$2:$A$87,0,0,1)</f>
        <v>31</v>
      </c>
      <c r="B9863" t="str">
        <f>_xlfn.XLOOKUP(C9863,kamus!$B$2:$B$87,kamus!$D$2:$D$87,"dihapus",0,1)</f>
        <v>Minggir</v>
      </c>
      <c r="C9863" t="s">
        <v>242</v>
      </c>
      <c r="D9863">
        <f>_xlfn.XLOOKUP(C9863,kamus!$B$2:$B$87,kamus!$J$2:$J$87,"dihapus",0,1)</f>
        <v>0</v>
      </c>
      <c r="E9863">
        <f t="shared" si="1082"/>
        <v>0</v>
      </c>
      <c r="F9863" s="14">
        <v>45809</v>
      </c>
      <c r="G9863" s="1">
        <f t="shared" si="1083"/>
        <v>6</v>
      </c>
      <c r="H9863" s="1">
        <f t="shared" si="1084"/>
        <v>2025</v>
      </c>
      <c r="I9863">
        <v>1</v>
      </c>
      <c r="J9863">
        <v>1</v>
      </c>
      <c r="K9863">
        <f t="shared" si="1078"/>
        <v>2</v>
      </c>
      <c r="L9863">
        <v>3613</v>
      </c>
      <c r="M9863" s="6">
        <f t="shared" si="1079"/>
        <v>27.67783005812344</v>
      </c>
      <c r="N9863" s="6">
        <f t="shared" si="1080"/>
        <v>27.67783005812344</v>
      </c>
      <c r="O9863" s="6">
        <f t="shared" si="1081"/>
        <v>55.355660116246881</v>
      </c>
      <c r="Q9863">
        <f>_xlfn.XLOOKUP(C9863&amp;G9863&amp;H9863,covid!$E$2:$E$2184,covid!$D$2:$D$2184,0,0,1)</f>
        <v>0</v>
      </c>
    </row>
    <row r="9864" spans="1:17" x14ac:dyDescent="0.3">
      <c r="A9864">
        <f>_xlfn.XLOOKUP(C9864,kamus!$B$2:$B$87,kamus!$A$2:$A$87,0,0,1)</f>
        <v>32</v>
      </c>
      <c r="B9864" t="str">
        <f>_xlfn.XLOOKUP(C9864,kamus!$B$2:$B$87,kamus!$D$2:$D$87,"dihapus",0,1)</f>
        <v>Minggir</v>
      </c>
      <c r="C9864" t="s">
        <v>243</v>
      </c>
      <c r="D9864">
        <f>_xlfn.XLOOKUP(C9864,kamus!$B$2:$B$87,kamus!$J$2:$J$87,"dihapus",0,1)</f>
        <v>0</v>
      </c>
      <c r="E9864">
        <f t="shared" si="1082"/>
        <v>0</v>
      </c>
      <c r="F9864" s="14">
        <v>45809</v>
      </c>
      <c r="G9864" s="1">
        <f t="shared" si="1083"/>
        <v>6</v>
      </c>
      <c r="H9864" s="1">
        <f t="shared" si="1084"/>
        <v>2025</v>
      </c>
      <c r="I9864">
        <v>0</v>
      </c>
      <c r="J9864">
        <v>1</v>
      </c>
      <c r="K9864">
        <f t="shared" si="1078"/>
        <v>1</v>
      </c>
      <c r="L9864">
        <v>6986</v>
      </c>
      <c r="M9864" s="6">
        <f t="shared" si="1079"/>
        <v>0</v>
      </c>
      <c r="N9864" s="6">
        <f t="shared" si="1080"/>
        <v>14.314342971657601</v>
      </c>
      <c r="O9864" s="6">
        <f t="shared" si="1081"/>
        <v>14.314342971657601</v>
      </c>
      <c r="Q9864">
        <f>_xlfn.XLOOKUP(C9864&amp;G9864&amp;H9864,covid!$E$2:$E$2184,covid!$D$2:$D$2184,0,0,1)</f>
        <v>0</v>
      </c>
    </row>
    <row r="9865" spans="1:17" x14ac:dyDescent="0.3">
      <c r="A9865">
        <f>_xlfn.XLOOKUP(C9865,kamus!$B$2:$B$87,kamus!$A$2:$A$87,0,0,1)</f>
        <v>30</v>
      </c>
      <c r="B9865" t="str">
        <f>_xlfn.XLOOKUP(C9865,kamus!$B$2:$B$87,kamus!$D$2:$D$87,"dihapus",0,1)</f>
        <v>Minggir</v>
      </c>
      <c r="C9865" t="s">
        <v>244</v>
      </c>
      <c r="D9865">
        <f>_xlfn.XLOOKUP(C9865,kamus!$B$2:$B$87,kamus!$J$2:$J$87,"dihapus",0,1)</f>
        <v>0</v>
      </c>
      <c r="E9865">
        <f t="shared" si="1082"/>
        <v>0</v>
      </c>
      <c r="F9865" s="14">
        <v>45809</v>
      </c>
      <c r="G9865" s="1">
        <f t="shared" si="1083"/>
        <v>6</v>
      </c>
      <c r="H9865" s="1">
        <f t="shared" si="1084"/>
        <v>2025</v>
      </c>
      <c r="I9865">
        <v>1</v>
      </c>
      <c r="J9865">
        <v>1</v>
      </c>
      <c r="K9865">
        <f t="shared" si="1078"/>
        <v>2</v>
      </c>
      <c r="L9865">
        <v>8719</v>
      </c>
      <c r="M9865" s="6">
        <f t="shared" si="1079"/>
        <v>11.469205184080744</v>
      </c>
      <c r="N9865" s="6">
        <f t="shared" si="1080"/>
        <v>11.469205184080744</v>
      </c>
      <c r="O9865" s="6">
        <f t="shared" si="1081"/>
        <v>22.938410368161488</v>
      </c>
      <c r="Q9865">
        <f>_xlfn.XLOOKUP(C9865&amp;G9865&amp;H9865,covid!$E$2:$E$2184,covid!$D$2:$D$2184,0,0,1)</f>
        <v>0</v>
      </c>
    </row>
    <row r="9866" spans="1:17" x14ac:dyDescent="0.3">
      <c r="A9866">
        <f>_xlfn.XLOOKUP(C9866,kamus!$B$2:$B$87,kamus!$A$2:$A$87,0,0,1)</f>
        <v>29</v>
      </c>
      <c r="B9866" t="str">
        <f>_xlfn.XLOOKUP(C9866,kamus!$B$2:$B$87,kamus!$D$2:$D$87,"dihapus",0,1)</f>
        <v>Minggir</v>
      </c>
      <c r="C9866" t="s">
        <v>245</v>
      </c>
      <c r="D9866">
        <f>_xlfn.XLOOKUP(C9866,kamus!$B$2:$B$87,kamus!$J$2:$J$87,"dihapus",0,1)</f>
        <v>0</v>
      </c>
      <c r="E9866">
        <f t="shared" si="1082"/>
        <v>0</v>
      </c>
      <c r="F9866" s="14">
        <v>45809</v>
      </c>
      <c r="G9866" s="1">
        <f t="shared" si="1083"/>
        <v>6</v>
      </c>
      <c r="H9866" s="1">
        <f t="shared" si="1084"/>
        <v>2025</v>
      </c>
      <c r="I9866">
        <v>0</v>
      </c>
      <c r="J9866">
        <v>0</v>
      </c>
      <c r="K9866">
        <f t="shared" si="1078"/>
        <v>0</v>
      </c>
      <c r="L9866">
        <v>5131</v>
      </c>
      <c r="M9866" s="6">
        <f t="shared" si="1079"/>
        <v>0</v>
      </c>
      <c r="N9866" s="6">
        <f t="shared" si="1080"/>
        <v>0</v>
      </c>
      <c r="O9866" s="6">
        <f t="shared" si="1081"/>
        <v>0</v>
      </c>
      <c r="Q9866">
        <f>_xlfn.XLOOKUP(C9866&amp;G9866&amp;H9866,covid!$E$2:$E$2184,covid!$D$2:$D$2184,0,0,1)</f>
        <v>0</v>
      </c>
    </row>
    <row r="9867" spans="1:17" x14ac:dyDescent="0.3">
      <c r="A9867">
        <f>_xlfn.XLOOKUP(C9867,kamus!$B$2:$B$87,kamus!$A$2:$A$87,0,0,1)</f>
        <v>35</v>
      </c>
      <c r="B9867" t="str">
        <f>_xlfn.XLOOKUP(C9867,kamus!$B$2:$B$87,kamus!$D$2:$D$87,"dihapus",0,1)</f>
        <v>Mlati 1</v>
      </c>
      <c r="C9867" t="s">
        <v>240</v>
      </c>
      <c r="D9867">
        <f>_xlfn.XLOOKUP(C9867,kamus!$B$2:$B$87,kamus!$J$2:$J$87,"dihapus",0,1)</f>
        <v>1</v>
      </c>
      <c r="E9867">
        <f t="shared" si="1082"/>
        <v>1</v>
      </c>
      <c r="F9867" s="14">
        <v>45809</v>
      </c>
      <c r="G9867" s="1">
        <f t="shared" si="1083"/>
        <v>6</v>
      </c>
      <c r="H9867" s="1">
        <f t="shared" si="1084"/>
        <v>2025</v>
      </c>
      <c r="I9867">
        <v>1</v>
      </c>
      <c r="J9867">
        <v>0</v>
      </c>
      <c r="K9867">
        <f t="shared" si="1078"/>
        <v>1</v>
      </c>
      <c r="L9867">
        <v>18761</v>
      </c>
      <c r="M9867" s="6">
        <f t="shared" si="1079"/>
        <v>5.3302062789829971</v>
      </c>
      <c r="N9867" s="6">
        <f t="shared" si="1080"/>
        <v>0</v>
      </c>
      <c r="O9867" s="6">
        <f t="shared" si="1081"/>
        <v>5.3302062789829971</v>
      </c>
      <c r="Q9867">
        <f>_xlfn.XLOOKUP(C9867&amp;G9867&amp;H9867,covid!$E$2:$E$2184,covid!$D$2:$D$2184,0,0,1)</f>
        <v>0</v>
      </c>
    </row>
    <row r="9868" spans="1:17" x14ac:dyDescent="0.3">
      <c r="A9868">
        <f>_xlfn.XLOOKUP(C9868,kamus!$B$2:$B$87,kamus!$A$2:$A$87,0,0,1)</f>
        <v>34</v>
      </c>
      <c r="B9868" t="str">
        <f>_xlfn.XLOOKUP(C9868,kamus!$B$2:$B$87,kamus!$D$2:$D$87,"dihapus",0,1)</f>
        <v>Mlati 1</v>
      </c>
      <c r="C9868" t="s">
        <v>254</v>
      </c>
      <c r="D9868">
        <f>_xlfn.XLOOKUP(C9868,kamus!$B$2:$B$87,kamus!$J$2:$J$87,"dihapus",0,1)</f>
        <v>1</v>
      </c>
      <c r="E9868">
        <f t="shared" si="1082"/>
        <v>1</v>
      </c>
      <c r="F9868" s="14">
        <v>45809</v>
      </c>
      <c r="G9868" s="1">
        <f t="shared" si="1083"/>
        <v>6</v>
      </c>
      <c r="H9868" s="1">
        <f t="shared" si="1084"/>
        <v>2025</v>
      </c>
      <c r="I9868">
        <v>1</v>
      </c>
      <c r="J9868">
        <v>3</v>
      </c>
      <c r="K9868">
        <f t="shared" si="1078"/>
        <v>4</v>
      </c>
      <c r="L9868">
        <v>35111</v>
      </c>
      <c r="M9868" s="6">
        <f t="shared" si="1079"/>
        <v>2.8481102788299966</v>
      </c>
      <c r="N9868" s="6">
        <f t="shared" si="1080"/>
        <v>8.5443308364899888</v>
      </c>
      <c r="O9868" s="6">
        <f t="shared" si="1081"/>
        <v>11.392441115319986</v>
      </c>
      <c r="Q9868">
        <f>_xlfn.XLOOKUP(C9868&amp;G9868&amp;H9868,covid!$E$2:$E$2184,covid!$D$2:$D$2184,0,0,1)</f>
        <v>0</v>
      </c>
    </row>
    <row r="9869" spans="1:17" x14ac:dyDescent="0.3">
      <c r="A9869">
        <f>_xlfn.XLOOKUP(C9869,kamus!$B$2:$B$87,kamus!$A$2:$A$87,0,0,1)</f>
        <v>38</v>
      </c>
      <c r="B9869" t="str">
        <f>_xlfn.XLOOKUP(C9869,kamus!$B$2:$B$87,kamus!$D$2:$D$87,"dihapus",0,1)</f>
        <v>Mlati 2</v>
      </c>
      <c r="C9869" t="s">
        <v>258</v>
      </c>
      <c r="D9869">
        <f>_xlfn.XLOOKUP(C9869,kamus!$B$2:$B$87,kamus!$J$2:$J$87,"dihapus",0,1)</f>
        <v>0</v>
      </c>
      <c r="E9869">
        <f t="shared" si="1082"/>
        <v>0</v>
      </c>
      <c r="F9869" s="14">
        <v>45809</v>
      </c>
      <c r="G9869" s="1">
        <f t="shared" si="1083"/>
        <v>6</v>
      </c>
      <c r="H9869" s="1">
        <f t="shared" si="1084"/>
        <v>2025</v>
      </c>
      <c r="I9869">
        <v>4</v>
      </c>
      <c r="J9869">
        <v>2</v>
      </c>
      <c r="K9869">
        <f t="shared" si="1078"/>
        <v>6</v>
      </c>
      <c r="L9869">
        <v>16543</v>
      </c>
      <c r="M9869" s="6">
        <f t="shared" si="1079"/>
        <v>24.179411231336516</v>
      </c>
      <c r="N9869" s="6">
        <f t="shared" si="1080"/>
        <v>12.089705615668258</v>
      </c>
      <c r="O9869" s="6">
        <f t="shared" si="1081"/>
        <v>36.269116847004774</v>
      </c>
      <c r="Q9869">
        <f>_xlfn.XLOOKUP(C9869&amp;G9869&amp;H9869,covid!$E$2:$E$2184,covid!$D$2:$D$2184,0,0,1)</f>
        <v>0</v>
      </c>
    </row>
    <row r="9870" spans="1:17" x14ac:dyDescent="0.3">
      <c r="A9870">
        <f>_xlfn.XLOOKUP(C9870,kamus!$B$2:$B$87,kamus!$A$2:$A$87,0,0,1)</f>
        <v>36</v>
      </c>
      <c r="B9870" t="str">
        <f>_xlfn.XLOOKUP(C9870,kamus!$B$2:$B$87,kamus!$D$2:$D$87,"dihapus",0,1)</f>
        <v>Mlati 2</v>
      </c>
      <c r="C9870" t="s">
        <v>268</v>
      </c>
      <c r="D9870">
        <f>_xlfn.XLOOKUP(C9870,kamus!$B$2:$B$87,kamus!$J$2:$J$87,"dihapus",0,1)</f>
        <v>1</v>
      </c>
      <c r="E9870">
        <f t="shared" si="1082"/>
        <v>1</v>
      </c>
      <c r="F9870" s="14">
        <v>45809</v>
      </c>
      <c r="G9870" s="1">
        <f t="shared" si="1083"/>
        <v>6</v>
      </c>
      <c r="H9870" s="1">
        <f t="shared" si="1084"/>
        <v>2025</v>
      </c>
      <c r="I9870">
        <v>1</v>
      </c>
      <c r="J9870">
        <v>0</v>
      </c>
      <c r="K9870">
        <f t="shared" si="1078"/>
        <v>1</v>
      </c>
      <c r="L9870">
        <v>11450</v>
      </c>
      <c r="M9870" s="6">
        <f t="shared" si="1079"/>
        <v>8.7336244541484707</v>
      </c>
      <c r="N9870" s="6">
        <f t="shared" si="1080"/>
        <v>0</v>
      </c>
      <c r="O9870" s="6">
        <f t="shared" si="1081"/>
        <v>8.7336244541484707</v>
      </c>
      <c r="Q9870">
        <f>_xlfn.XLOOKUP(C9870&amp;G9870&amp;H9870,covid!$E$2:$E$2184,covid!$D$2:$D$2184,0,0,1)</f>
        <v>0</v>
      </c>
    </row>
    <row r="9871" spans="1:17" x14ac:dyDescent="0.3">
      <c r="A9871">
        <f>_xlfn.XLOOKUP(C9871,kamus!$B$2:$B$87,kamus!$A$2:$A$87,0,0,1)</f>
        <v>37</v>
      </c>
      <c r="B9871" t="str">
        <f>_xlfn.XLOOKUP(C9871,kamus!$B$2:$B$87,kamus!$D$2:$D$87,"dihapus",0,1)</f>
        <v>Mlati 2</v>
      </c>
      <c r="C9871" t="s">
        <v>270</v>
      </c>
      <c r="D9871">
        <f>_xlfn.XLOOKUP(C9871,kamus!$B$2:$B$87,kamus!$J$2:$J$87,"dihapus",0,1)</f>
        <v>1</v>
      </c>
      <c r="E9871">
        <f t="shared" si="1082"/>
        <v>1</v>
      </c>
      <c r="F9871" s="14">
        <v>45809</v>
      </c>
      <c r="G9871" s="1">
        <f t="shared" si="1083"/>
        <v>6</v>
      </c>
      <c r="H9871" s="1">
        <f t="shared" si="1084"/>
        <v>2025</v>
      </c>
      <c r="I9871">
        <v>0</v>
      </c>
      <c r="J9871">
        <v>0</v>
      </c>
      <c r="K9871">
        <f t="shared" si="1078"/>
        <v>0</v>
      </c>
      <c r="L9871">
        <v>13603</v>
      </c>
      <c r="M9871" s="6">
        <f t="shared" si="1079"/>
        <v>0</v>
      </c>
      <c r="N9871" s="6">
        <f t="shared" si="1080"/>
        <v>0</v>
      </c>
      <c r="O9871" s="6">
        <f t="shared" si="1081"/>
        <v>0</v>
      </c>
      <c r="Q9871">
        <f>_xlfn.XLOOKUP(C9871&amp;G9871&amp;H9871,covid!$E$2:$E$2184,covid!$D$2:$D$2184,0,0,1)</f>
        <v>0</v>
      </c>
    </row>
    <row r="9872" spans="1:17" x14ac:dyDescent="0.3">
      <c r="A9872">
        <f>_xlfn.XLOOKUP(C9872,kamus!$B$2:$B$87,kamus!$A$2:$A$87,0,0,1)</f>
        <v>39</v>
      </c>
      <c r="B9872" t="str">
        <f>_xlfn.XLOOKUP(C9872,kamus!$B$2:$B$87,kamus!$D$2:$D$87,"dihapus",0,1)</f>
        <v>Moyudan</v>
      </c>
      <c r="C9872" t="s">
        <v>259</v>
      </c>
      <c r="D9872">
        <f>_xlfn.XLOOKUP(C9872,kamus!$B$2:$B$87,kamus!$J$2:$J$87,"dihapus",0,1)</f>
        <v>0</v>
      </c>
      <c r="E9872">
        <f t="shared" si="1082"/>
        <v>0</v>
      </c>
      <c r="F9872" s="14">
        <v>45809</v>
      </c>
      <c r="G9872" s="1">
        <f t="shared" si="1083"/>
        <v>6</v>
      </c>
      <c r="H9872" s="1">
        <f t="shared" si="1084"/>
        <v>2025</v>
      </c>
      <c r="I9872">
        <v>1</v>
      </c>
      <c r="J9872">
        <v>0</v>
      </c>
      <c r="K9872">
        <f t="shared" si="1078"/>
        <v>1</v>
      </c>
      <c r="L9872">
        <v>11796</v>
      </c>
      <c r="M9872" s="6">
        <f t="shared" si="1079"/>
        <v>8.4774499830451013</v>
      </c>
      <c r="N9872" s="6">
        <f t="shared" si="1080"/>
        <v>0</v>
      </c>
      <c r="O9872" s="6">
        <f t="shared" si="1081"/>
        <v>8.4774499830451013</v>
      </c>
      <c r="Q9872">
        <f>_xlfn.XLOOKUP(C9872&amp;G9872&amp;H9872,covid!$E$2:$E$2184,covid!$D$2:$D$2184,0,0,1)</f>
        <v>0</v>
      </c>
    </row>
    <row r="9873" spans="1:17" x14ac:dyDescent="0.3">
      <c r="A9873">
        <f>_xlfn.XLOOKUP(C9873,kamus!$B$2:$B$87,kamus!$A$2:$A$87,0,0,1)</f>
        <v>42</v>
      </c>
      <c r="B9873" t="str">
        <f>_xlfn.XLOOKUP(C9873,kamus!$B$2:$B$87,kamus!$D$2:$D$87,"dihapus",0,1)</f>
        <v>Moyudan</v>
      </c>
      <c r="C9873" t="s">
        <v>260</v>
      </c>
      <c r="D9873">
        <f>_xlfn.XLOOKUP(C9873,kamus!$B$2:$B$87,kamus!$J$2:$J$87,"dihapus",0,1)</f>
        <v>0</v>
      </c>
      <c r="E9873">
        <f t="shared" si="1082"/>
        <v>0</v>
      </c>
      <c r="F9873" s="14">
        <v>45809</v>
      </c>
      <c r="G9873" s="1">
        <f t="shared" si="1083"/>
        <v>6</v>
      </c>
      <c r="H9873" s="1">
        <f t="shared" si="1084"/>
        <v>2025</v>
      </c>
      <c r="I9873">
        <v>1</v>
      </c>
      <c r="J9873">
        <v>1</v>
      </c>
      <c r="K9873">
        <f t="shared" si="1078"/>
        <v>2</v>
      </c>
      <c r="L9873">
        <v>7149</v>
      </c>
      <c r="M9873" s="6">
        <f t="shared" si="1079"/>
        <v>13.987970345502866</v>
      </c>
      <c r="N9873" s="6">
        <f t="shared" si="1080"/>
        <v>13.987970345502866</v>
      </c>
      <c r="O9873" s="6">
        <f t="shared" si="1081"/>
        <v>27.975940691005732</v>
      </c>
      <c r="Q9873">
        <f>_xlfn.XLOOKUP(C9873&amp;G9873&amp;H9873,covid!$E$2:$E$2184,covid!$D$2:$D$2184,0,0,1)</f>
        <v>0</v>
      </c>
    </row>
    <row r="9874" spans="1:17" x14ac:dyDescent="0.3">
      <c r="A9874">
        <f>_xlfn.XLOOKUP(C9874,kamus!$B$2:$B$87,kamus!$A$2:$A$87,0,0,1)</f>
        <v>41</v>
      </c>
      <c r="B9874" t="str">
        <f>_xlfn.XLOOKUP(C9874,kamus!$B$2:$B$87,kamus!$D$2:$D$87,"dihapus",0,1)</f>
        <v>Moyudan</v>
      </c>
      <c r="C9874" t="s">
        <v>262</v>
      </c>
      <c r="D9874">
        <f>_xlfn.XLOOKUP(C9874,kamus!$B$2:$B$87,kamus!$J$2:$J$87,"dihapus",0,1)</f>
        <v>0</v>
      </c>
      <c r="E9874">
        <f t="shared" si="1082"/>
        <v>0</v>
      </c>
      <c r="F9874" s="14">
        <v>45809</v>
      </c>
      <c r="G9874" s="1">
        <f t="shared" si="1083"/>
        <v>6</v>
      </c>
      <c r="H9874" s="1">
        <f t="shared" si="1084"/>
        <v>2025</v>
      </c>
      <c r="I9874">
        <v>0</v>
      </c>
      <c r="J9874">
        <v>0</v>
      </c>
      <c r="K9874">
        <f t="shared" si="1078"/>
        <v>0</v>
      </c>
      <c r="L9874">
        <v>6661</v>
      </c>
      <c r="M9874" s="6">
        <f t="shared" si="1079"/>
        <v>0</v>
      </c>
      <c r="N9874" s="6">
        <f t="shared" si="1080"/>
        <v>0</v>
      </c>
      <c r="O9874" s="6">
        <f t="shared" si="1081"/>
        <v>0</v>
      </c>
      <c r="Q9874">
        <f>_xlfn.XLOOKUP(C9874&amp;G9874&amp;H9874,covid!$E$2:$E$2184,covid!$D$2:$D$2184,0,0,1)</f>
        <v>0</v>
      </c>
    </row>
    <row r="9875" spans="1:17" x14ac:dyDescent="0.3">
      <c r="A9875">
        <f>_xlfn.XLOOKUP(C9875,kamus!$B$2:$B$87,kamus!$A$2:$A$87,0,0,1)</f>
        <v>40</v>
      </c>
      <c r="B9875" t="str">
        <f>_xlfn.XLOOKUP(C9875,kamus!$B$2:$B$87,kamus!$D$2:$D$87,"dihapus",0,1)</f>
        <v>Moyudan</v>
      </c>
      <c r="C9875" t="s">
        <v>264</v>
      </c>
      <c r="D9875">
        <f>_xlfn.XLOOKUP(C9875,kamus!$B$2:$B$87,kamus!$J$2:$J$87,"dihapus",0,1)</f>
        <v>0</v>
      </c>
      <c r="E9875">
        <f t="shared" si="1082"/>
        <v>0</v>
      </c>
      <c r="F9875" s="14">
        <v>45809</v>
      </c>
      <c r="G9875" s="1">
        <f t="shared" si="1083"/>
        <v>6</v>
      </c>
      <c r="H9875" s="1">
        <f t="shared" si="1084"/>
        <v>2025</v>
      </c>
      <c r="I9875">
        <v>1</v>
      </c>
      <c r="J9875">
        <v>0</v>
      </c>
      <c r="K9875">
        <f t="shared" si="1078"/>
        <v>1</v>
      </c>
      <c r="L9875">
        <v>8292</v>
      </c>
      <c r="M9875" s="6">
        <f t="shared" si="1079"/>
        <v>12.059816690786301</v>
      </c>
      <c r="N9875" s="6">
        <f t="shared" si="1080"/>
        <v>0</v>
      </c>
      <c r="O9875" s="6">
        <f t="shared" si="1081"/>
        <v>12.059816690786301</v>
      </c>
      <c r="Q9875">
        <f>_xlfn.XLOOKUP(C9875&amp;G9875&amp;H9875,covid!$E$2:$E$2184,covid!$D$2:$D$2184,0,0,1)</f>
        <v>0</v>
      </c>
    </row>
    <row r="9876" spans="1:17" x14ac:dyDescent="0.3">
      <c r="A9876">
        <f>_xlfn.XLOOKUP(C9876,kamus!$B$2:$B$87,kamus!$A$2:$A$87,0,0,1)</f>
        <v>43</v>
      </c>
      <c r="B9876" t="str">
        <f>_xlfn.XLOOKUP(C9876,kamus!$B$2:$B$87,kamus!$D$2:$D$87,"dihapus",0,1)</f>
        <v>Ngaglik 1</v>
      </c>
      <c r="C9876" t="s">
        <v>228</v>
      </c>
      <c r="D9876">
        <f>_xlfn.XLOOKUP(C9876,kamus!$B$2:$B$87,kamus!$J$2:$J$87,"dihapus",0,1)</f>
        <v>1</v>
      </c>
      <c r="E9876">
        <f t="shared" si="1082"/>
        <v>1</v>
      </c>
      <c r="F9876" s="14">
        <v>45809</v>
      </c>
      <c r="G9876" s="1">
        <f t="shared" si="1083"/>
        <v>6</v>
      </c>
      <c r="H9876" s="1">
        <f t="shared" si="1084"/>
        <v>2025</v>
      </c>
      <c r="I9876">
        <v>0</v>
      </c>
      <c r="J9876">
        <v>0</v>
      </c>
      <c r="K9876">
        <f t="shared" si="1078"/>
        <v>0</v>
      </c>
      <c r="L9876">
        <v>12621</v>
      </c>
      <c r="M9876" s="6">
        <f t="shared" si="1079"/>
        <v>0</v>
      </c>
      <c r="N9876" s="6">
        <f t="shared" si="1080"/>
        <v>0</v>
      </c>
      <c r="O9876" s="6">
        <f t="shared" si="1081"/>
        <v>0</v>
      </c>
      <c r="Q9876">
        <f>_xlfn.XLOOKUP(C9876&amp;G9876&amp;H9876,covid!$E$2:$E$2184,covid!$D$2:$D$2184,0,0,1)</f>
        <v>0</v>
      </c>
    </row>
    <row r="9877" spans="1:17" x14ac:dyDescent="0.3">
      <c r="A9877">
        <f>_xlfn.XLOOKUP(C9877,kamus!$B$2:$B$87,kamus!$A$2:$A$87,0,0,1)</f>
        <v>44</v>
      </c>
      <c r="B9877" t="str">
        <f>_xlfn.XLOOKUP(C9877,kamus!$B$2:$B$87,kamus!$D$2:$D$87,"dihapus",0,1)</f>
        <v>Ngaglik 1</v>
      </c>
      <c r="C9877" t="s">
        <v>237</v>
      </c>
      <c r="D9877">
        <f>_xlfn.XLOOKUP(C9877,kamus!$B$2:$B$87,kamus!$J$2:$J$87,"dihapus",0,1)</f>
        <v>1</v>
      </c>
      <c r="E9877">
        <f t="shared" si="1082"/>
        <v>1</v>
      </c>
      <c r="F9877" s="14">
        <v>45809</v>
      </c>
      <c r="G9877" s="1">
        <f t="shared" si="1083"/>
        <v>6</v>
      </c>
      <c r="H9877" s="1">
        <f t="shared" si="1084"/>
        <v>2025</v>
      </c>
      <c r="I9877">
        <v>0</v>
      </c>
      <c r="J9877">
        <v>1</v>
      </c>
      <c r="K9877">
        <f t="shared" si="1078"/>
        <v>1</v>
      </c>
      <c r="L9877">
        <v>21789</v>
      </c>
      <c r="M9877" s="6">
        <f t="shared" si="1079"/>
        <v>0</v>
      </c>
      <c r="N9877" s="6">
        <f t="shared" si="1080"/>
        <v>4.5894717518013675</v>
      </c>
      <c r="O9877" s="6">
        <f t="shared" si="1081"/>
        <v>4.5894717518013675</v>
      </c>
      <c r="Q9877">
        <f>_xlfn.XLOOKUP(C9877&amp;G9877&amp;H9877,covid!$E$2:$E$2184,covid!$D$2:$D$2184,0,0,1)</f>
        <v>0</v>
      </c>
    </row>
    <row r="9878" spans="1:17" x14ac:dyDescent="0.3">
      <c r="A9878">
        <f>_xlfn.XLOOKUP(C9878,kamus!$B$2:$B$87,kamus!$A$2:$A$87,0,0,1)</f>
        <v>45</v>
      </c>
      <c r="B9878" t="str">
        <f>_xlfn.XLOOKUP(C9878,kamus!$B$2:$B$87,kamus!$D$2:$D$87,"dihapus",0,1)</f>
        <v>Ngaglik 1</v>
      </c>
      <c r="C9878" t="s">
        <v>255</v>
      </c>
      <c r="D9878">
        <f>_xlfn.XLOOKUP(C9878,kamus!$B$2:$B$87,kamus!$J$2:$J$87,"dihapus",0,1)</f>
        <v>1</v>
      </c>
      <c r="E9878">
        <f t="shared" si="1082"/>
        <v>1</v>
      </c>
      <c r="F9878" s="14">
        <v>45809</v>
      </c>
      <c r="G9878" s="1">
        <f t="shared" si="1083"/>
        <v>6</v>
      </c>
      <c r="H9878" s="1">
        <f t="shared" si="1084"/>
        <v>2025</v>
      </c>
      <c r="I9878">
        <v>0</v>
      </c>
      <c r="J9878">
        <v>1</v>
      </c>
      <c r="K9878">
        <f t="shared" si="1078"/>
        <v>1</v>
      </c>
      <c r="L9878">
        <v>19662</v>
      </c>
      <c r="M9878" s="6">
        <f t="shared" si="1079"/>
        <v>0</v>
      </c>
      <c r="N9878" s="6">
        <f t="shared" si="1080"/>
        <v>5.0859525989217778</v>
      </c>
      <c r="O9878" s="6">
        <f t="shared" si="1081"/>
        <v>5.0859525989217778</v>
      </c>
      <c r="Q9878">
        <f>_xlfn.XLOOKUP(C9878&amp;G9878&amp;H9878,covid!$E$2:$E$2184,covid!$D$2:$D$2184,0,0,1)</f>
        <v>0</v>
      </c>
    </row>
    <row r="9879" spans="1:17" x14ac:dyDescent="0.3">
      <c r="A9879">
        <f>_xlfn.XLOOKUP(C9879,kamus!$B$2:$B$87,kamus!$A$2:$A$87,0,0,1)</f>
        <v>48</v>
      </c>
      <c r="B9879" t="str">
        <f>_xlfn.XLOOKUP(C9879,kamus!$B$2:$B$87,kamus!$D$2:$D$87,"dihapus",0,1)</f>
        <v>Ngaglik 2</v>
      </c>
      <c r="C9879" t="s">
        <v>208</v>
      </c>
      <c r="D9879">
        <f>_xlfn.XLOOKUP(C9879,kamus!$B$2:$B$87,kamus!$J$2:$J$87,"dihapus",0,1)</f>
        <v>1</v>
      </c>
      <c r="E9879">
        <f t="shared" si="1082"/>
        <v>1</v>
      </c>
      <c r="F9879" s="14">
        <v>45809</v>
      </c>
      <c r="G9879" s="1">
        <f t="shared" si="1083"/>
        <v>6</v>
      </c>
      <c r="H9879" s="1">
        <f t="shared" si="1084"/>
        <v>2025</v>
      </c>
      <c r="I9879">
        <v>1</v>
      </c>
      <c r="J9879">
        <v>1</v>
      </c>
      <c r="K9879">
        <f t="shared" si="1078"/>
        <v>2</v>
      </c>
      <c r="L9879">
        <v>10378</v>
      </c>
      <c r="M9879" s="6">
        <f t="shared" si="1079"/>
        <v>9.6357679707072652</v>
      </c>
      <c r="N9879" s="6">
        <f t="shared" si="1080"/>
        <v>9.6357679707072652</v>
      </c>
      <c r="O9879" s="6">
        <f t="shared" si="1081"/>
        <v>19.27153594141453</v>
      </c>
      <c r="Q9879">
        <f>_xlfn.XLOOKUP(C9879&amp;G9879&amp;H9879,covid!$E$2:$E$2184,covid!$D$2:$D$2184,0,0,1)</f>
        <v>0</v>
      </c>
    </row>
    <row r="9880" spans="1:17" x14ac:dyDescent="0.3">
      <c r="A9880">
        <f>_xlfn.XLOOKUP(C9880,kamus!$B$2:$B$87,kamus!$A$2:$A$87,0,0,1)</f>
        <v>47</v>
      </c>
      <c r="B9880" t="str">
        <f>_xlfn.XLOOKUP(C9880,kamus!$B$2:$B$87,kamus!$D$2:$D$87,"dihapus",0,1)</f>
        <v>Ngaglik 2</v>
      </c>
      <c r="C9880" t="s">
        <v>238</v>
      </c>
      <c r="D9880">
        <f>_xlfn.XLOOKUP(C9880,kamus!$B$2:$B$87,kamus!$J$2:$J$87,"dihapus",0,1)</f>
        <v>1</v>
      </c>
      <c r="E9880">
        <f t="shared" si="1082"/>
        <v>1</v>
      </c>
      <c r="F9880" s="14">
        <v>45809</v>
      </c>
      <c r="G9880" s="1">
        <f t="shared" si="1083"/>
        <v>6</v>
      </c>
      <c r="H9880" s="1">
        <f t="shared" si="1084"/>
        <v>2025</v>
      </c>
      <c r="I9880">
        <v>0</v>
      </c>
      <c r="J9880">
        <v>0</v>
      </c>
      <c r="K9880">
        <f t="shared" si="1078"/>
        <v>0</v>
      </c>
      <c r="L9880">
        <v>22219</v>
      </c>
      <c r="M9880" s="6">
        <f t="shared" si="1079"/>
        <v>0</v>
      </c>
      <c r="N9880" s="6">
        <f t="shared" si="1080"/>
        <v>0</v>
      </c>
      <c r="O9880" s="6">
        <f t="shared" si="1081"/>
        <v>0</v>
      </c>
      <c r="Q9880">
        <f>_xlfn.XLOOKUP(C9880&amp;G9880&amp;H9880,covid!$E$2:$E$2184,covid!$D$2:$D$2184,0,0,1)</f>
        <v>0</v>
      </c>
    </row>
    <row r="9881" spans="1:17" x14ac:dyDescent="0.3">
      <c r="A9881">
        <f>_xlfn.XLOOKUP(C9881,kamus!$B$2:$B$87,kamus!$A$2:$A$87,0,0,1)</f>
        <v>46</v>
      </c>
      <c r="B9881" t="str">
        <f>_xlfn.XLOOKUP(C9881,kamus!$B$2:$B$87,kamus!$D$2:$D$87,"dihapus",0,1)</f>
        <v>Ngaglik 2</v>
      </c>
      <c r="C9881" t="s">
        <v>257</v>
      </c>
      <c r="D9881">
        <f>_xlfn.XLOOKUP(C9881,kamus!$B$2:$B$87,kamus!$J$2:$J$87,"dihapus",0,1)</f>
        <v>1</v>
      </c>
      <c r="E9881">
        <f t="shared" si="1082"/>
        <v>1</v>
      </c>
      <c r="F9881" s="14">
        <v>45809</v>
      </c>
      <c r="G9881" s="1">
        <f t="shared" si="1083"/>
        <v>6</v>
      </c>
      <c r="H9881" s="1">
        <f t="shared" si="1084"/>
        <v>2025</v>
      </c>
      <c r="I9881">
        <v>0</v>
      </c>
      <c r="J9881">
        <v>3</v>
      </c>
      <c r="K9881">
        <f t="shared" si="1078"/>
        <v>3</v>
      </c>
      <c r="L9881">
        <v>16798</v>
      </c>
      <c r="M9881" s="6">
        <f t="shared" si="1079"/>
        <v>0</v>
      </c>
      <c r="N9881" s="6">
        <f t="shared" si="1080"/>
        <v>17.859268960590548</v>
      </c>
      <c r="O9881" s="6">
        <f t="shared" si="1081"/>
        <v>17.859268960590548</v>
      </c>
      <c r="Q9881">
        <f>_xlfn.XLOOKUP(C9881&amp;G9881&amp;H9881,covid!$E$2:$E$2184,covid!$D$2:$D$2184,0,0,1)</f>
        <v>0</v>
      </c>
    </row>
    <row r="9882" spans="1:17" x14ac:dyDescent="0.3">
      <c r="A9882">
        <f>_xlfn.XLOOKUP(C9882,kamus!$B$2:$B$87,kamus!$A$2:$A$87,0,0,1)</f>
        <v>50</v>
      </c>
      <c r="B9882" t="str">
        <f>_xlfn.XLOOKUP(C9882,kamus!$B$2:$B$87,kamus!$D$2:$D$87,"dihapus",0,1)</f>
        <v>Ngemplak 1</v>
      </c>
      <c r="C9882" t="s">
        <v>202</v>
      </c>
      <c r="D9882">
        <f>_xlfn.XLOOKUP(C9882,kamus!$B$2:$B$87,kamus!$J$2:$J$87,"dihapus",0,1)</f>
        <v>0</v>
      </c>
      <c r="E9882">
        <f t="shared" si="1082"/>
        <v>0</v>
      </c>
      <c r="F9882" s="14">
        <v>45809</v>
      </c>
      <c r="G9882" s="1">
        <f t="shared" si="1083"/>
        <v>6</v>
      </c>
      <c r="H9882" s="1">
        <f t="shared" si="1084"/>
        <v>2025</v>
      </c>
      <c r="I9882">
        <v>1</v>
      </c>
      <c r="J9882">
        <v>1</v>
      </c>
      <c r="K9882">
        <f t="shared" si="1078"/>
        <v>2</v>
      </c>
      <c r="L9882">
        <v>7935</v>
      </c>
      <c r="M9882" s="6">
        <f t="shared" si="1079"/>
        <v>12.60239445494644</v>
      </c>
      <c r="N9882" s="6">
        <f t="shared" si="1080"/>
        <v>12.60239445494644</v>
      </c>
      <c r="O9882" s="6">
        <f t="shared" si="1081"/>
        <v>25.20478890989288</v>
      </c>
      <c r="Q9882">
        <f>_xlfn.XLOOKUP(C9882&amp;G9882&amp;H9882,covid!$E$2:$E$2184,covid!$D$2:$D$2184,0,0,1)</f>
        <v>0</v>
      </c>
    </row>
    <row r="9883" spans="1:17" x14ac:dyDescent="0.3">
      <c r="A9883">
        <f>_xlfn.XLOOKUP(C9883,kamus!$B$2:$B$87,kamus!$A$2:$A$87,0,0,1)</f>
        <v>51</v>
      </c>
      <c r="B9883" t="str">
        <f>_xlfn.XLOOKUP(C9883,kamus!$B$2:$B$87,kamus!$D$2:$D$87,"dihapus",0,1)</f>
        <v>Ngemplak 1</v>
      </c>
      <c r="C9883" t="s">
        <v>256</v>
      </c>
      <c r="D9883">
        <f>_xlfn.XLOOKUP(C9883,kamus!$B$2:$B$87,kamus!$J$2:$J$87,"dihapus",0,1)</f>
        <v>0</v>
      </c>
      <c r="E9883">
        <f t="shared" si="1082"/>
        <v>0</v>
      </c>
      <c r="F9883" s="14">
        <v>45809</v>
      </c>
      <c r="G9883" s="1">
        <f t="shared" si="1083"/>
        <v>6</v>
      </c>
      <c r="H9883" s="1">
        <f t="shared" si="1084"/>
        <v>2025</v>
      </c>
      <c r="I9883">
        <v>0</v>
      </c>
      <c r="J9883">
        <v>1</v>
      </c>
      <c r="K9883">
        <f t="shared" si="1078"/>
        <v>1</v>
      </c>
      <c r="L9883">
        <v>8154</v>
      </c>
      <c r="M9883" s="6">
        <f t="shared" si="1079"/>
        <v>0</v>
      </c>
      <c r="N9883" s="6">
        <f t="shared" si="1080"/>
        <v>12.26391954868776</v>
      </c>
      <c r="O9883" s="6">
        <f t="shared" si="1081"/>
        <v>12.26391954868776</v>
      </c>
      <c r="Q9883">
        <f>_xlfn.XLOOKUP(C9883&amp;G9883&amp;H9883,covid!$E$2:$E$2184,covid!$D$2:$D$2184,0,0,1)</f>
        <v>0</v>
      </c>
    </row>
    <row r="9884" spans="1:17" x14ac:dyDescent="0.3">
      <c r="A9884">
        <f>_xlfn.XLOOKUP(C9884,kamus!$B$2:$B$87,kamus!$A$2:$A$87,0,0,1)</f>
        <v>49</v>
      </c>
      <c r="B9884" t="str">
        <f>_xlfn.XLOOKUP(C9884,kamus!$B$2:$B$87,kamus!$D$2:$D$87,"dihapus",0,1)</f>
        <v>Ngemplak 1</v>
      </c>
      <c r="C9884" t="s">
        <v>276</v>
      </c>
      <c r="D9884">
        <f>_xlfn.XLOOKUP(C9884,kamus!$B$2:$B$87,kamus!$J$2:$J$87,"dihapus",0,1)</f>
        <v>1</v>
      </c>
      <c r="E9884">
        <f t="shared" si="1082"/>
        <v>1</v>
      </c>
      <c r="F9884" s="14">
        <v>45809</v>
      </c>
      <c r="G9884" s="1">
        <f t="shared" si="1083"/>
        <v>6</v>
      </c>
      <c r="H9884" s="1">
        <f t="shared" si="1084"/>
        <v>2025</v>
      </c>
      <c r="I9884">
        <v>0</v>
      </c>
      <c r="J9884">
        <v>0</v>
      </c>
      <c r="K9884">
        <f t="shared" si="1078"/>
        <v>0</v>
      </c>
      <c r="L9884">
        <v>9633</v>
      </c>
      <c r="M9884" s="6">
        <f t="shared" si="1079"/>
        <v>0</v>
      </c>
      <c r="N9884" s="6">
        <f t="shared" si="1080"/>
        <v>0</v>
      </c>
      <c r="O9884" s="6">
        <f t="shared" si="1081"/>
        <v>0</v>
      </c>
      <c r="Q9884">
        <f>_xlfn.XLOOKUP(C9884&amp;G9884&amp;H9884,covid!$E$2:$E$2184,covid!$D$2:$D$2184,0,0,1)</f>
        <v>0</v>
      </c>
    </row>
    <row r="9885" spans="1:17" x14ac:dyDescent="0.3">
      <c r="A9885">
        <f>_xlfn.XLOOKUP(C9885,kamus!$B$2:$B$87,kamus!$A$2:$A$87,0,0,1)</f>
        <v>52</v>
      </c>
      <c r="B9885" t="str">
        <f>_xlfn.XLOOKUP(C9885,kamus!$B$2:$B$87,kamus!$D$2:$D$87,"dihapus",0,1)</f>
        <v>Ngemplak 2</v>
      </c>
      <c r="C9885" t="s">
        <v>277</v>
      </c>
      <c r="D9885">
        <f>_xlfn.XLOOKUP(C9885,kamus!$B$2:$B$87,kamus!$J$2:$J$87,"dihapus",0,1)</f>
        <v>1</v>
      </c>
      <c r="E9885">
        <f t="shared" si="1082"/>
        <v>1</v>
      </c>
      <c r="F9885" s="14">
        <v>45809</v>
      </c>
      <c r="G9885" s="1">
        <f t="shared" si="1083"/>
        <v>6</v>
      </c>
      <c r="H9885" s="1">
        <f t="shared" si="1084"/>
        <v>2025</v>
      </c>
      <c r="I9885">
        <v>1</v>
      </c>
      <c r="J9885">
        <v>5</v>
      </c>
      <c r="K9885">
        <f t="shared" si="1078"/>
        <v>6</v>
      </c>
      <c r="L9885">
        <v>31427</v>
      </c>
      <c r="M9885" s="6">
        <f t="shared" si="1079"/>
        <v>3.181977280682216</v>
      </c>
      <c r="N9885" s="6">
        <f t="shared" si="1080"/>
        <v>15.909886403411079</v>
      </c>
      <c r="O9885" s="6">
        <f t="shared" si="1081"/>
        <v>19.091863684093294</v>
      </c>
      <c r="Q9885">
        <f>_xlfn.XLOOKUP(C9885&amp;G9885&amp;H9885,covid!$E$2:$E$2184,covid!$D$2:$D$2184,0,0,1)</f>
        <v>0</v>
      </c>
    </row>
    <row r="9886" spans="1:17" x14ac:dyDescent="0.3">
      <c r="A9886">
        <f>_xlfn.XLOOKUP(C9886,kamus!$B$2:$B$87,kamus!$A$2:$A$87,0,0,1)</f>
        <v>53</v>
      </c>
      <c r="B9886" t="str">
        <f>_xlfn.XLOOKUP(C9886,kamus!$B$2:$B$87,kamus!$D$2:$D$87,"dihapus",0,1)</f>
        <v>Ngemplak 2</v>
      </c>
      <c r="C9886" t="s">
        <v>278</v>
      </c>
      <c r="D9886">
        <f>_xlfn.XLOOKUP(C9886,kamus!$B$2:$B$87,kamus!$J$2:$J$87,"dihapus",0,1)</f>
        <v>0</v>
      </c>
      <c r="E9886">
        <f t="shared" si="1082"/>
        <v>0</v>
      </c>
      <c r="F9886" s="14">
        <v>45809</v>
      </c>
      <c r="G9886" s="1">
        <f t="shared" si="1083"/>
        <v>6</v>
      </c>
      <c r="H9886" s="1">
        <f t="shared" si="1084"/>
        <v>2025</v>
      </c>
      <c r="I9886">
        <v>0</v>
      </c>
      <c r="J9886">
        <v>2</v>
      </c>
      <c r="K9886">
        <f t="shared" si="1078"/>
        <v>2</v>
      </c>
      <c r="L9886">
        <v>8835</v>
      </c>
      <c r="M9886" s="6">
        <f t="shared" si="1079"/>
        <v>0</v>
      </c>
      <c r="N9886" s="6">
        <f t="shared" si="1080"/>
        <v>22.637238256932655</v>
      </c>
      <c r="O9886" s="6">
        <f t="shared" si="1081"/>
        <v>22.637238256932655</v>
      </c>
      <c r="Q9886">
        <f>_xlfn.XLOOKUP(C9886&amp;G9886&amp;H9886,covid!$E$2:$E$2184,covid!$D$2:$D$2184,0,0,1)</f>
        <v>0</v>
      </c>
    </row>
    <row r="9887" spans="1:17" x14ac:dyDescent="0.3">
      <c r="A9887">
        <f>_xlfn.XLOOKUP(C9887,kamus!$B$2:$B$87,kamus!$A$2:$A$87,0,0,1)</f>
        <v>57</v>
      </c>
      <c r="B9887" t="str">
        <f>_xlfn.XLOOKUP(C9887,kamus!$B$2:$B$87,kamus!$D$2:$D$87,"dihapus",0,1)</f>
        <v>Pakem</v>
      </c>
      <c r="C9887" t="s">
        <v>204</v>
      </c>
      <c r="D9887">
        <f>_xlfn.XLOOKUP(C9887,kamus!$B$2:$B$87,kamus!$J$2:$J$87,"dihapus",0,1)</f>
        <v>0</v>
      </c>
      <c r="E9887">
        <f t="shared" si="1082"/>
        <v>0</v>
      </c>
      <c r="F9887" s="14">
        <v>45809</v>
      </c>
      <c r="G9887" s="1">
        <f t="shared" si="1083"/>
        <v>6</v>
      </c>
      <c r="H9887" s="1">
        <f t="shared" si="1084"/>
        <v>2025</v>
      </c>
      <c r="I9887">
        <v>0</v>
      </c>
      <c r="J9887">
        <v>1</v>
      </c>
      <c r="K9887">
        <f t="shared" si="1078"/>
        <v>1</v>
      </c>
      <c r="L9887">
        <v>6819</v>
      </c>
      <c r="M9887" s="6">
        <f t="shared" si="1079"/>
        <v>0</v>
      </c>
      <c r="N9887" s="6">
        <f t="shared" si="1080"/>
        <v>14.664906877841325</v>
      </c>
      <c r="O9887" s="6">
        <f t="shared" si="1081"/>
        <v>14.664906877841325</v>
      </c>
      <c r="Q9887">
        <f>_xlfn.XLOOKUP(C9887&amp;G9887&amp;H9887,covid!$E$2:$E$2184,covid!$D$2:$D$2184,0,0,1)</f>
        <v>0</v>
      </c>
    </row>
    <row r="9888" spans="1:17" x14ac:dyDescent="0.3">
      <c r="A9888">
        <f>_xlfn.XLOOKUP(C9888,kamus!$B$2:$B$87,kamus!$A$2:$A$87,0,0,1)</f>
        <v>54</v>
      </c>
      <c r="B9888" t="str">
        <f>_xlfn.XLOOKUP(C9888,kamus!$B$2:$B$87,kamus!$D$2:$D$87,"dihapus",0,1)</f>
        <v>Pakem</v>
      </c>
      <c r="C9888" t="s">
        <v>213</v>
      </c>
      <c r="D9888">
        <f>_xlfn.XLOOKUP(C9888,kamus!$B$2:$B$87,kamus!$J$2:$J$87,"dihapus",0,1)</f>
        <v>0</v>
      </c>
      <c r="E9888">
        <f t="shared" si="1082"/>
        <v>0</v>
      </c>
      <c r="F9888" s="14">
        <v>45809</v>
      </c>
      <c r="G9888" s="1">
        <f t="shared" si="1083"/>
        <v>6</v>
      </c>
      <c r="H9888" s="1">
        <f t="shared" si="1084"/>
        <v>2025</v>
      </c>
      <c r="I9888">
        <v>0</v>
      </c>
      <c r="J9888">
        <v>1</v>
      </c>
      <c r="K9888">
        <f t="shared" si="1078"/>
        <v>1</v>
      </c>
      <c r="L9888">
        <v>9099</v>
      </c>
      <c r="M9888" s="6">
        <f t="shared" si="1079"/>
        <v>0</v>
      </c>
      <c r="N9888" s="6">
        <f t="shared" si="1080"/>
        <v>10.990218705352236</v>
      </c>
      <c r="O9888" s="6">
        <f t="shared" si="1081"/>
        <v>10.990218705352236</v>
      </c>
      <c r="Q9888">
        <f>_xlfn.XLOOKUP(C9888&amp;G9888&amp;H9888,covid!$E$2:$E$2184,covid!$D$2:$D$2184,0,0,1)</f>
        <v>0</v>
      </c>
    </row>
    <row r="9889" spans="1:17" x14ac:dyDescent="0.3">
      <c r="A9889">
        <f>_xlfn.XLOOKUP(C9889,kamus!$B$2:$B$87,kamus!$A$2:$A$87,0,0,1)</f>
        <v>56</v>
      </c>
      <c r="B9889" t="str">
        <f>_xlfn.XLOOKUP(C9889,kamus!$B$2:$B$87,kamus!$D$2:$D$87,"dihapus",0,1)</f>
        <v>Pakem</v>
      </c>
      <c r="C9889" t="s">
        <v>214</v>
      </c>
      <c r="D9889">
        <f>_xlfn.XLOOKUP(C9889,kamus!$B$2:$B$87,kamus!$J$2:$J$87,"dihapus",0,1)</f>
        <v>1</v>
      </c>
      <c r="E9889">
        <f t="shared" si="1082"/>
        <v>1</v>
      </c>
      <c r="F9889" s="14">
        <v>45809</v>
      </c>
      <c r="G9889" s="1">
        <f t="shared" si="1083"/>
        <v>6</v>
      </c>
      <c r="H9889" s="1">
        <f t="shared" si="1084"/>
        <v>2025</v>
      </c>
      <c r="I9889">
        <v>0</v>
      </c>
      <c r="J9889">
        <v>0</v>
      </c>
      <c r="K9889">
        <f t="shared" si="1078"/>
        <v>0</v>
      </c>
      <c r="L9889">
        <v>6667</v>
      </c>
      <c r="M9889" s="6">
        <f t="shared" si="1079"/>
        <v>0</v>
      </c>
      <c r="N9889" s="6">
        <f t="shared" si="1080"/>
        <v>0</v>
      </c>
      <c r="O9889" s="6">
        <f t="shared" si="1081"/>
        <v>0</v>
      </c>
      <c r="Q9889">
        <f>_xlfn.XLOOKUP(C9889&amp;G9889&amp;H9889,covid!$E$2:$E$2184,covid!$D$2:$D$2184,0,0,1)</f>
        <v>0</v>
      </c>
    </row>
    <row r="9890" spans="1:17" x14ac:dyDescent="0.3">
      <c r="A9890">
        <f>_xlfn.XLOOKUP(C9890,kamus!$B$2:$B$87,kamus!$A$2:$A$87,0,0,1)</f>
        <v>58</v>
      </c>
      <c r="B9890" t="str">
        <f>_xlfn.XLOOKUP(C9890,kamus!$B$2:$B$87,kamus!$D$2:$D$87,"dihapus",0,1)</f>
        <v>Pakem</v>
      </c>
      <c r="C9890" t="s">
        <v>231</v>
      </c>
      <c r="D9890">
        <f>_xlfn.XLOOKUP(C9890,kamus!$B$2:$B$87,kamus!$J$2:$J$87,"dihapus",0,1)</f>
        <v>0</v>
      </c>
      <c r="E9890">
        <f t="shared" si="1082"/>
        <v>0</v>
      </c>
      <c r="F9890" s="14">
        <v>45809</v>
      </c>
      <c r="G9890" s="1">
        <f t="shared" si="1083"/>
        <v>6</v>
      </c>
      <c r="H9890" s="1">
        <f t="shared" si="1084"/>
        <v>2025</v>
      </c>
      <c r="I9890">
        <v>0</v>
      </c>
      <c r="J9890">
        <v>2</v>
      </c>
      <c r="K9890">
        <f t="shared" si="1078"/>
        <v>2</v>
      </c>
      <c r="L9890">
        <v>6886</v>
      </c>
      <c r="M9890" s="6">
        <f t="shared" si="1079"/>
        <v>0</v>
      </c>
      <c r="N9890" s="6">
        <f t="shared" si="1080"/>
        <v>29.044437990124891</v>
      </c>
      <c r="O9890" s="6">
        <f t="shared" si="1081"/>
        <v>29.044437990124891</v>
      </c>
      <c r="Q9890">
        <f>_xlfn.XLOOKUP(C9890&amp;G9890&amp;H9890,covid!$E$2:$E$2184,covid!$D$2:$D$2184,0,0,1)</f>
        <v>0</v>
      </c>
    </row>
    <row r="9891" spans="1:17" x14ac:dyDescent="0.3">
      <c r="A9891">
        <f>_xlfn.XLOOKUP(C9891,kamus!$B$2:$B$87,kamus!$A$2:$A$87,0,0,1)</f>
        <v>55</v>
      </c>
      <c r="B9891" t="str">
        <f>_xlfn.XLOOKUP(C9891,kamus!$B$2:$B$87,kamus!$D$2:$D$87,"dihapus",0,1)</f>
        <v>Pakem</v>
      </c>
      <c r="C9891" t="s">
        <v>234</v>
      </c>
      <c r="D9891">
        <f>_xlfn.XLOOKUP(C9891,kamus!$B$2:$B$87,kamus!$J$2:$J$87,"dihapus",0,1)</f>
        <v>0</v>
      </c>
      <c r="E9891">
        <f t="shared" si="1082"/>
        <v>0</v>
      </c>
      <c r="F9891" s="14">
        <v>45809</v>
      </c>
      <c r="G9891" s="1">
        <f t="shared" si="1083"/>
        <v>6</v>
      </c>
      <c r="H9891" s="1">
        <f t="shared" si="1084"/>
        <v>2025</v>
      </c>
      <c r="I9891">
        <v>0</v>
      </c>
      <c r="J9891">
        <v>1</v>
      </c>
      <c r="K9891">
        <f t="shared" si="1078"/>
        <v>1</v>
      </c>
      <c r="L9891">
        <v>9826</v>
      </c>
      <c r="M9891" s="6">
        <f t="shared" si="1079"/>
        <v>0</v>
      </c>
      <c r="N9891" s="6">
        <f t="shared" si="1080"/>
        <v>10.17708121310808</v>
      </c>
      <c r="O9891" s="6">
        <f t="shared" si="1081"/>
        <v>10.17708121310808</v>
      </c>
      <c r="Q9891">
        <f>_xlfn.XLOOKUP(C9891&amp;G9891&amp;H9891,covid!$E$2:$E$2184,covid!$D$2:$D$2184,0,0,1)</f>
        <v>0</v>
      </c>
    </row>
    <row r="9892" spans="1:17" x14ac:dyDescent="0.3">
      <c r="A9892">
        <f>_xlfn.XLOOKUP(C9892,kamus!$B$2:$B$87,kamus!$A$2:$A$87,0,0,1)</f>
        <v>64</v>
      </c>
      <c r="B9892" t="str">
        <f>_xlfn.XLOOKUP(C9892,kamus!$B$2:$B$87,kamus!$D$2:$D$87,"dihapus",0,1)</f>
        <v>Prambanan</v>
      </c>
      <c r="C9892" t="s">
        <v>203</v>
      </c>
      <c r="D9892">
        <f>_xlfn.XLOOKUP(C9892,kamus!$B$2:$B$87,kamus!$J$2:$J$87,"dihapus",0,1)</f>
        <v>1</v>
      </c>
      <c r="E9892">
        <f t="shared" si="1082"/>
        <v>1</v>
      </c>
      <c r="F9892" s="14">
        <v>45809</v>
      </c>
      <c r="G9892" s="1">
        <f t="shared" si="1083"/>
        <v>6</v>
      </c>
      <c r="H9892" s="1">
        <f t="shared" si="1084"/>
        <v>2025</v>
      </c>
      <c r="I9892">
        <v>0</v>
      </c>
      <c r="J9892">
        <v>1</v>
      </c>
      <c r="K9892">
        <f t="shared" si="1078"/>
        <v>1</v>
      </c>
      <c r="L9892">
        <v>12517</v>
      </c>
      <c r="M9892" s="6">
        <f t="shared" si="1079"/>
        <v>0</v>
      </c>
      <c r="N9892" s="6">
        <f t="shared" si="1080"/>
        <v>7.9891347767036835</v>
      </c>
      <c r="O9892" s="6">
        <f t="shared" si="1081"/>
        <v>7.9891347767036835</v>
      </c>
      <c r="Q9892">
        <f>_xlfn.XLOOKUP(C9892&amp;G9892&amp;H9892,covid!$E$2:$E$2184,covid!$D$2:$D$2184,0,0,1)</f>
        <v>0</v>
      </c>
    </row>
    <row r="9893" spans="1:17" x14ac:dyDescent="0.3">
      <c r="A9893">
        <f>_xlfn.XLOOKUP(C9893,kamus!$B$2:$B$87,kamus!$A$2:$A$87,0,0,1)</f>
        <v>59</v>
      </c>
      <c r="B9893" t="str">
        <f>_xlfn.XLOOKUP(C9893,kamus!$B$2:$B$87,kamus!$D$2:$D$87,"dihapus",0,1)</f>
        <v>Prambanan</v>
      </c>
      <c r="C9893" t="s">
        <v>210</v>
      </c>
      <c r="D9893">
        <f>_xlfn.XLOOKUP(C9893,kamus!$B$2:$B$87,kamus!$J$2:$J$87,"dihapus",0,1)</f>
        <v>0</v>
      </c>
      <c r="E9893">
        <f t="shared" si="1082"/>
        <v>0</v>
      </c>
      <c r="F9893" s="14">
        <v>45809</v>
      </c>
      <c r="G9893" s="1">
        <f t="shared" si="1083"/>
        <v>6</v>
      </c>
      <c r="H9893" s="1">
        <f t="shared" si="1084"/>
        <v>2025</v>
      </c>
      <c r="I9893">
        <v>0</v>
      </c>
      <c r="J9893">
        <v>0</v>
      </c>
      <c r="K9893">
        <f t="shared" si="1078"/>
        <v>0</v>
      </c>
      <c r="L9893">
        <v>4724</v>
      </c>
      <c r="M9893" s="6">
        <f t="shared" si="1079"/>
        <v>0</v>
      </c>
      <c r="N9893" s="6">
        <f t="shared" si="1080"/>
        <v>0</v>
      </c>
      <c r="O9893" s="6">
        <f t="shared" si="1081"/>
        <v>0</v>
      </c>
      <c r="Q9893">
        <f>_xlfn.XLOOKUP(C9893&amp;G9893&amp;H9893,covid!$E$2:$E$2184,covid!$D$2:$D$2184,0,0,1)</f>
        <v>0</v>
      </c>
    </row>
    <row r="9894" spans="1:17" x14ac:dyDescent="0.3">
      <c r="A9894">
        <f>_xlfn.XLOOKUP(C9894,kamus!$B$2:$B$87,kamus!$A$2:$A$87,0,0,1)</f>
        <v>61</v>
      </c>
      <c r="B9894" t="str">
        <f>_xlfn.XLOOKUP(C9894,kamus!$B$2:$B$87,kamus!$D$2:$D$87,"dihapus",0,1)</f>
        <v>Prambanan</v>
      </c>
      <c r="C9894" t="s">
        <v>219</v>
      </c>
      <c r="D9894">
        <f>_xlfn.XLOOKUP(C9894,kamus!$B$2:$B$87,kamus!$J$2:$J$87,"dihapus",0,1)</f>
        <v>0</v>
      </c>
      <c r="E9894">
        <f t="shared" si="1082"/>
        <v>0</v>
      </c>
      <c r="F9894" s="14">
        <v>45809</v>
      </c>
      <c r="G9894" s="1">
        <f t="shared" si="1083"/>
        <v>6</v>
      </c>
      <c r="H9894" s="1">
        <f t="shared" si="1084"/>
        <v>2025</v>
      </c>
      <c r="I9894">
        <v>0</v>
      </c>
      <c r="J9894">
        <v>5</v>
      </c>
      <c r="K9894">
        <f t="shared" si="1078"/>
        <v>5</v>
      </c>
      <c r="L9894">
        <v>14121</v>
      </c>
      <c r="M9894" s="6">
        <f t="shared" si="1079"/>
        <v>0</v>
      </c>
      <c r="N9894" s="6">
        <f t="shared" si="1080"/>
        <v>35.408257205580341</v>
      </c>
      <c r="O9894" s="6">
        <f t="shared" si="1081"/>
        <v>35.408257205580341</v>
      </c>
      <c r="Q9894">
        <f>_xlfn.XLOOKUP(C9894&amp;G9894&amp;H9894,covid!$E$2:$E$2184,covid!$D$2:$D$2184,0,0,1)</f>
        <v>0</v>
      </c>
    </row>
    <row r="9895" spans="1:17" x14ac:dyDescent="0.3">
      <c r="A9895">
        <f>_xlfn.XLOOKUP(C9895,kamus!$B$2:$B$87,kamus!$A$2:$A$87,0,0,1)</f>
        <v>62</v>
      </c>
      <c r="B9895" t="str">
        <f>_xlfn.XLOOKUP(C9895,kamus!$B$2:$B$87,kamus!$D$2:$D$87,"dihapus",0,1)</f>
        <v>Prambanan</v>
      </c>
      <c r="C9895" t="s">
        <v>236</v>
      </c>
      <c r="D9895">
        <f>_xlfn.XLOOKUP(C9895,kamus!$B$2:$B$87,kamus!$J$2:$J$87,"dihapus",0,1)</f>
        <v>0</v>
      </c>
      <c r="E9895">
        <f t="shared" si="1082"/>
        <v>0</v>
      </c>
      <c r="F9895" s="14">
        <v>45809</v>
      </c>
      <c r="G9895" s="1">
        <f t="shared" si="1083"/>
        <v>6</v>
      </c>
      <c r="H9895" s="1">
        <f t="shared" si="1084"/>
        <v>2025</v>
      </c>
      <c r="I9895">
        <v>0</v>
      </c>
      <c r="J9895">
        <v>1</v>
      </c>
      <c r="K9895">
        <f t="shared" si="1078"/>
        <v>1</v>
      </c>
      <c r="L9895">
        <v>6027</v>
      </c>
      <c r="M9895" s="6">
        <f t="shared" si="1079"/>
        <v>0</v>
      </c>
      <c r="N9895" s="6">
        <f t="shared" si="1080"/>
        <v>16.592002654720424</v>
      </c>
      <c r="O9895" s="6">
        <f t="shared" si="1081"/>
        <v>16.592002654720424</v>
      </c>
      <c r="Q9895">
        <f>_xlfn.XLOOKUP(C9895&amp;G9895&amp;H9895,covid!$E$2:$E$2184,covid!$D$2:$D$2184,0,0,1)</f>
        <v>0</v>
      </c>
    </row>
    <row r="9896" spans="1:17" x14ac:dyDescent="0.3">
      <c r="A9896">
        <f>_xlfn.XLOOKUP(C9896,kamus!$B$2:$B$87,kamus!$A$2:$A$87,0,0,1)</f>
        <v>63</v>
      </c>
      <c r="B9896" t="str">
        <f>_xlfn.XLOOKUP(C9896,kamus!$B$2:$B$87,kamus!$D$2:$D$87,"dihapus",0,1)</f>
        <v>Prambanan</v>
      </c>
      <c r="C9896" t="s">
        <v>261</v>
      </c>
      <c r="D9896">
        <f>_xlfn.XLOOKUP(C9896,kamus!$B$2:$B$87,kamus!$J$2:$J$87,"dihapus",0,1)</f>
        <v>0</v>
      </c>
      <c r="E9896">
        <f t="shared" si="1082"/>
        <v>0</v>
      </c>
      <c r="F9896" s="14">
        <v>45809</v>
      </c>
      <c r="G9896" s="1">
        <f t="shared" si="1083"/>
        <v>6</v>
      </c>
      <c r="H9896" s="1">
        <f t="shared" si="1084"/>
        <v>2025</v>
      </c>
      <c r="I9896">
        <v>0</v>
      </c>
      <c r="J9896">
        <v>4</v>
      </c>
      <c r="K9896">
        <f t="shared" si="1078"/>
        <v>4</v>
      </c>
      <c r="L9896">
        <v>15271</v>
      </c>
      <c r="M9896" s="6">
        <f t="shared" si="1079"/>
        <v>0</v>
      </c>
      <c r="N9896" s="6">
        <f t="shared" si="1080"/>
        <v>26.193438543644817</v>
      </c>
      <c r="O9896" s="6">
        <f t="shared" si="1081"/>
        <v>26.193438543644817</v>
      </c>
      <c r="Q9896">
        <f>_xlfn.XLOOKUP(C9896&amp;G9896&amp;H9896,covid!$E$2:$E$2184,covid!$D$2:$D$2184,0,0,1)</f>
        <v>0</v>
      </c>
    </row>
    <row r="9897" spans="1:17" x14ac:dyDescent="0.3">
      <c r="A9897">
        <f>_xlfn.XLOOKUP(C9897,kamus!$B$2:$B$87,kamus!$A$2:$A$87,0,0,1)</f>
        <v>60</v>
      </c>
      <c r="B9897" t="str">
        <f>_xlfn.XLOOKUP(C9897,kamus!$B$2:$B$87,kamus!$D$2:$D$87,"dihapus",0,1)</f>
        <v>Prambanan</v>
      </c>
      <c r="C9897" t="s">
        <v>280</v>
      </c>
      <c r="D9897">
        <f>_xlfn.XLOOKUP(C9897,kamus!$B$2:$B$87,kamus!$J$2:$J$87,"dihapus",0,1)</f>
        <v>0</v>
      </c>
      <c r="E9897">
        <f t="shared" si="1082"/>
        <v>0</v>
      </c>
      <c r="F9897" s="14">
        <v>45809</v>
      </c>
      <c r="G9897" s="1">
        <f t="shared" si="1083"/>
        <v>6</v>
      </c>
      <c r="H9897" s="1">
        <f t="shared" si="1084"/>
        <v>2025</v>
      </c>
      <c r="I9897">
        <v>0</v>
      </c>
      <c r="J9897">
        <v>1</v>
      </c>
      <c r="K9897">
        <f t="shared" si="1078"/>
        <v>1</v>
      </c>
      <c r="L9897">
        <v>2791</v>
      </c>
      <c r="M9897" s="6">
        <f t="shared" si="1079"/>
        <v>0</v>
      </c>
      <c r="N9897" s="6">
        <f t="shared" si="1080"/>
        <v>35.829451809387315</v>
      </c>
      <c r="O9897" s="6">
        <f t="shared" si="1081"/>
        <v>35.829451809387315</v>
      </c>
      <c r="Q9897">
        <f>_xlfn.XLOOKUP(C9897&amp;G9897&amp;H9897,covid!$E$2:$E$2184,covid!$D$2:$D$2184,0,0,1)</f>
        <v>0</v>
      </c>
    </row>
    <row r="9898" spans="1:17" x14ac:dyDescent="0.3">
      <c r="A9898">
        <f>_xlfn.XLOOKUP(C9898,kamus!$B$2:$B$87,kamus!$A$2:$A$87,0,0,1)</f>
        <v>67</v>
      </c>
      <c r="B9898" t="str">
        <f>_xlfn.XLOOKUP(C9898,kamus!$B$2:$B$87,kamus!$D$2:$D$87,"dihapus",0,1)</f>
        <v>Seyegan</v>
      </c>
      <c r="C9898" t="s">
        <v>221</v>
      </c>
      <c r="D9898">
        <f>_xlfn.XLOOKUP(C9898,kamus!$B$2:$B$87,kamus!$J$2:$J$87,"dihapus",0,1)</f>
        <v>0</v>
      </c>
      <c r="E9898">
        <f t="shared" si="1082"/>
        <v>0</v>
      </c>
      <c r="F9898" s="14">
        <v>45809</v>
      </c>
      <c r="G9898" s="1">
        <f t="shared" si="1083"/>
        <v>6</v>
      </c>
      <c r="H9898" s="1">
        <f t="shared" si="1084"/>
        <v>2025</v>
      </c>
      <c r="I9898">
        <v>0</v>
      </c>
      <c r="J9898">
        <v>1</v>
      </c>
      <c r="K9898">
        <f t="shared" si="1078"/>
        <v>1</v>
      </c>
      <c r="L9898">
        <v>10724</v>
      </c>
      <c r="M9898" s="6">
        <f t="shared" si="1079"/>
        <v>0</v>
      </c>
      <c r="N9898" s="6">
        <f t="shared" si="1080"/>
        <v>9.3248787765759058</v>
      </c>
      <c r="O9898" s="6">
        <f t="shared" si="1081"/>
        <v>9.3248787765759058</v>
      </c>
      <c r="Q9898">
        <f>_xlfn.XLOOKUP(C9898&amp;G9898&amp;H9898,covid!$E$2:$E$2184,covid!$D$2:$D$2184,0,0,1)</f>
        <v>0</v>
      </c>
    </row>
    <row r="9899" spans="1:17" x14ac:dyDescent="0.3">
      <c r="A9899">
        <f>_xlfn.XLOOKUP(C9899,kamus!$B$2:$B$87,kamus!$A$2:$A$87,0,0,1)</f>
        <v>66</v>
      </c>
      <c r="B9899" t="str">
        <f>_xlfn.XLOOKUP(C9899,kamus!$B$2:$B$87,kamus!$D$2:$D$87,"dihapus",0,1)</f>
        <v>Seyegan</v>
      </c>
      <c r="C9899" t="s">
        <v>222</v>
      </c>
      <c r="D9899">
        <f>_xlfn.XLOOKUP(C9899,kamus!$B$2:$B$87,kamus!$J$2:$J$87,"dihapus",0,1)</f>
        <v>0</v>
      </c>
      <c r="E9899">
        <f t="shared" si="1082"/>
        <v>0</v>
      </c>
      <c r="F9899" s="14">
        <v>45809</v>
      </c>
      <c r="G9899" s="1">
        <f t="shared" si="1083"/>
        <v>6</v>
      </c>
      <c r="H9899" s="1">
        <f t="shared" si="1084"/>
        <v>2025</v>
      </c>
      <c r="I9899">
        <v>0</v>
      </c>
      <c r="J9899">
        <v>0</v>
      </c>
      <c r="K9899">
        <f t="shared" si="1078"/>
        <v>0</v>
      </c>
      <c r="L9899">
        <v>9523</v>
      </c>
      <c r="M9899" s="6">
        <f t="shared" si="1079"/>
        <v>0</v>
      </c>
      <c r="N9899" s="6">
        <f t="shared" si="1080"/>
        <v>0</v>
      </c>
      <c r="O9899" s="6">
        <f t="shared" si="1081"/>
        <v>0</v>
      </c>
      <c r="Q9899">
        <f>_xlfn.XLOOKUP(C9899&amp;G9899&amp;H9899,covid!$E$2:$E$2184,covid!$D$2:$D$2184,0,0,1)</f>
        <v>0</v>
      </c>
    </row>
    <row r="9900" spans="1:17" x14ac:dyDescent="0.3">
      <c r="A9900">
        <f>_xlfn.XLOOKUP(C9900,kamus!$B$2:$B$87,kamus!$A$2:$A$87,0,0,1)</f>
        <v>68</v>
      </c>
      <c r="B9900" t="str">
        <f>_xlfn.XLOOKUP(C9900,kamus!$B$2:$B$87,kamus!$D$2:$D$87,"dihapus",0,1)</f>
        <v>Seyegan</v>
      </c>
      <c r="C9900" t="s">
        <v>223</v>
      </c>
      <c r="D9900">
        <f>_xlfn.XLOOKUP(C9900,kamus!$B$2:$B$87,kamus!$J$2:$J$87,"dihapus",0,1)</f>
        <v>0</v>
      </c>
      <c r="E9900">
        <f t="shared" si="1082"/>
        <v>0</v>
      </c>
      <c r="F9900" s="14">
        <v>45809</v>
      </c>
      <c r="G9900" s="1">
        <f t="shared" si="1083"/>
        <v>6</v>
      </c>
      <c r="H9900" s="1">
        <f t="shared" si="1084"/>
        <v>2025</v>
      </c>
      <c r="I9900">
        <v>2</v>
      </c>
      <c r="J9900">
        <v>5</v>
      </c>
      <c r="K9900">
        <f t="shared" si="1078"/>
        <v>7</v>
      </c>
      <c r="L9900">
        <v>8010</v>
      </c>
      <c r="M9900" s="6">
        <f t="shared" si="1079"/>
        <v>24.968789013732835</v>
      </c>
      <c r="N9900" s="6">
        <f t="shared" si="1080"/>
        <v>62.421972534332085</v>
      </c>
      <c r="O9900" s="6">
        <f t="shared" si="1081"/>
        <v>87.39076154806493</v>
      </c>
      <c r="Q9900">
        <f>_xlfn.XLOOKUP(C9900&amp;G9900&amp;H9900,covid!$E$2:$E$2184,covid!$D$2:$D$2184,0,0,1)</f>
        <v>0</v>
      </c>
    </row>
    <row r="9901" spans="1:17" x14ac:dyDescent="0.3">
      <c r="A9901">
        <f>_xlfn.XLOOKUP(C9901,kamus!$B$2:$B$87,kamus!$A$2:$A$87,0,0,1)</f>
        <v>65</v>
      </c>
      <c r="B9901" t="str">
        <f>_xlfn.XLOOKUP(C9901,kamus!$B$2:$B$87,kamus!$D$2:$D$87,"dihapus",0,1)</f>
        <v>Seyegan</v>
      </c>
      <c r="C9901" t="s">
        <v>224</v>
      </c>
      <c r="D9901">
        <f>_xlfn.XLOOKUP(C9901,kamus!$B$2:$B$87,kamus!$J$2:$J$87,"dihapus",0,1)</f>
        <v>1</v>
      </c>
      <c r="E9901">
        <f t="shared" si="1082"/>
        <v>1</v>
      </c>
      <c r="F9901" s="14">
        <v>45809</v>
      </c>
      <c r="G9901" s="1">
        <f t="shared" si="1083"/>
        <v>6</v>
      </c>
      <c r="H9901" s="1">
        <f t="shared" si="1084"/>
        <v>2025</v>
      </c>
      <c r="I9901">
        <v>1</v>
      </c>
      <c r="J9901">
        <v>1</v>
      </c>
      <c r="K9901">
        <f t="shared" si="1078"/>
        <v>2</v>
      </c>
      <c r="L9901">
        <v>11168</v>
      </c>
      <c r="M9901" s="6">
        <f t="shared" si="1079"/>
        <v>8.9541547277936964</v>
      </c>
      <c r="N9901" s="6">
        <f t="shared" si="1080"/>
        <v>8.9541547277936964</v>
      </c>
      <c r="O9901" s="6">
        <f t="shared" si="1081"/>
        <v>17.908309455587393</v>
      </c>
      <c r="Q9901">
        <f>_xlfn.XLOOKUP(C9901&amp;G9901&amp;H9901,covid!$E$2:$E$2184,covid!$D$2:$D$2184,0,0,1)</f>
        <v>0</v>
      </c>
    </row>
    <row r="9902" spans="1:17" x14ac:dyDescent="0.3">
      <c r="A9902">
        <f>_xlfn.XLOOKUP(C9902,kamus!$B$2:$B$87,kamus!$A$2:$A$87,0,0,1)</f>
        <v>69</v>
      </c>
      <c r="B9902" t="str">
        <f>_xlfn.XLOOKUP(C9902,kamus!$B$2:$B$87,kamus!$D$2:$D$87,"dihapus",0,1)</f>
        <v>Seyegan</v>
      </c>
      <c r="C9902" t="s">
        <v>225</v>
      </c>
      <c r="D9902">
        <f>_xlfn.XLOOKUP(C9902,kamus!$B$2:$B$87,kamus!$J$2:$J$87,"dihapus",0,1)</f>
        <v>0</v>
      </c>
      <c r="E9902">
        <f t="shared" si="1082"/>
        <v>0</v>
      </c>
      <c r="F9902" s="14">
        <v>45809</v>
      </c>
      <c r="G9902" s="1">
        <f t="shared" si="1083"/>
        <v>6</v>
      </c>
      <c r="H9902" s="1">
        <f t="shared" si="1084"/>
        <v>2025</v>
      </c>
      <c r="I9902">
        <v>1</v>
      </c>
      <c r="J9902">
        <v>2</v>
      </c>
      <c r="K9902">
        <f t="shared" si="1078"/>
        <v>3</v>
      </c>
      <c r="L9902">
        <v>13448</v>
      </c>
      <c r="M9902" s="6">
        <f t="shared" si="1079"/>
        <v>7.4360499702558007</v>
      </c>
      <c r="N9902" s="6">
        <f t="shared" si="1080"/>
        <v>14.872099940511601</v>
      </c>
      <c r="O9902" s="6">
        <f t="shared" si="1081"/>
        <v>22.308149910767401</v>
      </c>
      <c r="Q9902">
        <f>_xlfn.XLOOKUP(C9902&amp;G9902&amp;H9902,covid!$E$2:$E$2184,covid!$D$2:$D$2184,0,0,1)</f>
        <v>0</v>
      </c>
    </row>
    <row r="9903" spans="1:17" x14ac:dyDescent="0.3">
      <c r="A9903">
        <f>_xlfn.XLOOKUP(C9903,kamus!$B$2:$B$87,kamus!$A$2:$A$87,0,0,1)</f>
        <v>74</v>
      </c>
      <c r="B9903" t="str">
        <f>_xlfn.XLOOKUP(C9903,kamus!$B$2:$B$87,kamus!$D$2:$D$87,"dihapus",0,1)</f>
        <v>Sleman</v>
      </c>
      <c r="C9903" t="s">
        <v>205</v>
      </c>
      <c r="D9903">
        <f>_xlfn.XLOOKUP(C9903,kamus!$B$2:$B$87,kamus!$J$2:$J$87,"dihapus",0,1)</f>
        <v>1</v>
      </c>
      <c r="E9903">
        <f t="shared" si="1082"/>
        <v>1</v>
      </c>
      <c r="F9903" s="14">
        <v>45809</v>
      </c>
      <c r="G9903" s="1">
        <f t="shared" si="1083"/>
        <v>6</v>
      </c>
      <c r="H9903" s="1">
        <f t="shared" si="1084"/>
        <v>2025</v>
      </c>
      <c r="I9903">
        <v>0</v>
      </c>
      <c r="J9903">
        <v>2</v>
      </c>
      <c r="K9903">
        <f t="shared" si="1078"/>
        <v>2</v>
      </c>
      <c r="L9903">
        <v>15500</v>
      </c>
      <c r="M9903" s="6">
        <f t="shared" si="1079"/>
        <v>0</v>
      </c>
      <c r="N9903" s="6">
        <f t="shared" si="1080"/>
        <v>12.903225806451614</v>
      </c>
      <c r="O9903" s="6">
        <f t="shared" si="1081"/>
        <v>12.903225806451614</v>
      </c>
      <c r="Q9903">
        <f>_xlfn.XLOOKUP(C9903&amp;G9903&amp;H9903,covid!$E$2:$E$2184,covid!$D$2:$D$2184,0,0,1)</f>
        <v>0</v>
      </c>
    </row>
    <row r="9904" spans="1:17" x14ac:dyDescent="0.3">
      <c r="A9904">
        <f>_xlfn.XLOOKUP(C9904,kamus!$B$2:$B$87,kamus!$A$2:$A$87,0,0,1)</f>
        <v>73</v>
      </c>
      <c r="B9904" t="str">
        <f>_xlfn.XLOOKUP(C9904,kamus!$B$2:$B$87,kamus!$D$2:$D$87,"dihapus",0,1)</f>
        <v>Sleman</v>
      </c>
      <c r="C9904" t="s">
        <v>232</v>
      </c>
      <c r="D9904">
        <f>_xlfn.XLOOKUP(C9904,kamus!$B$2:$B$87,kamus!$J$2:$J$87,"dihapus",0,1)</f>
        <v>1</v>
      </c>
      <c r="E9904">
        <f t="shared" si="1082"/>
        <v>1</v>
      </c>
      <c r="F9904" s="14">
        <v>45809</v>
      </c>
      <c r="G9904" s="1">
        <f t="shared" si="1083"/>
        <v>6</v>
      </c>
      <c r="H9904" s="1">
        <f t="shared" si="1084"/>
        <v>2025</v>
      </c>
      <c r="I9904">
        <v>1</v>
      </c>
      <c r="J9904">
        <v>1</v>
      </c>
      <c r="K9904">
        <f t="shared" si="1078"/>
        <v>2</v>
      </c>
      <c r="L9904">
        <v>12821</v>
      </c>
      <c r="M9904" s="6">
        <f t="shared" si="1079"/>
        <v>7.799703611262772</v>
      </c>
      <c r="N9904" s="6">
        <f t="shared" si="1080"/>
        <v>7.799703611262772</v>
      </c>
      <c r="O9904" s="6">
        <f t="shared" si="1081"/>
        <v>15.599407222525544</v>
      </c>
      <c r="Q9904">
        <f>_xlfn.XLOOKUP(C9904&amp;G9904&amp;H9904,covid!$E$2:$E$2184,covid!$D$2:$D$2184,0,0,1)</f>
        <v>0</v>
      </c>
    </row>
    <row r="9905" spans="1:17" x14ac:dyDescent="0.3">
      <c r="A9905">
        <f>_xlfn.XLOOKUP(C9905,kamus!$B$2:$B$87,kamus!$A$2:$A$87,0,0,1)</f>
        <v>71</v>
      </c>
      <c r="B9905" t="str">
        <f>_xlfn.XLOOKUP(C9905,kamus!$B$2:$B$87,kamus!$D$2:$D$87,"dihapus",0,1)</f>
        <v>Sleman</v>
      </c>
      <c r="C9905" t="s">
        <v>271</v>
      </c>
      <c r="D9905">
        <f>_xlfn.XLOOKUP(C9905,kamus!$B$2:$B$87,kamus!$J$2:$J$87,"dihapus",0,1)</f>
        <v>1</v>
      </c>
      <c r="E9905">
        <f t="shared" si="1082"/>
        <v>1</v>
      </c>
      <c r="F9905" s="14">
        <v>45809</v>
      </c>
      <c r="G9905" s="1">
        <f t="shared" si="1083"/>
        <v>6</v>
      </c>
      <c r="H9905" s="1">
        <f t="shared" si="1084"/>
        <v>2025</v>
      </c>
      <c r="I9905">
        <v>0</v>
      </c>
      <c r="J9905">
        <v>0</v>
      </c>
      <c r="K9905">
        <f t="shared" si="1078"/>
        <v>0</v>
      </c>
      <c r="L9905">
        <v>15487</v>
      </c>
      <c r="M9905" s="6">
        <f t="shared" si="1079"/>
        <v>0</v>
      </c>
      <c r="N9905" s="6">
        <f t="shared" si="1080"/>
        <v>0</v>
      </c>
      <c r="O9905" s="6">
        <f t="shared" si="1081"/>
        <v>0</v>
      </c>
      <c r="Q9905">
        <f>_xlfn.XLOOKUP(C9905&amp;G9905&amp;H9905,covid!$E$2:$E$2184,covid!$D$2:$D$2184,0,0,1)</f>
        <v>0</v>
      </c>
    </row>
    <row r="9906" spans="1:17" x14ac:dyDescent="0.3">
      <c r="A9906">
        <f>_xlfn.XLOOKUP(C9906,kamus!$B$2:$B$87,kamus!$A$2:$A$87,0,0,1)</f>
        <v>72</v>
      </c>
      <c r="B9906" t="str">
        <f>_xlfn.XLOOKUP(C9906,kamus!$B$2:$B$87,kamus!$D$2:$D$87,"dihapus",0,1)</f>
        <v>Sleman</v>
      </c>
      <c r="C9906" t="s">
        <v>273</v>
      </c>
      <c r="D9906">
        <f>_xlfn.XLOOKUP(C9906,kamus!$B$2:$B$87,kamus!$J$2:$J$87,"dihapus",0,1)</f>
        <v>1</v>
      </c>
      <c r="E9906">
        <f t="shared" si="1082"/>
        <v>1</v>
      </c>
      <c r="F9906" s="14">
        <v>45809</v>
      </c>
      <c r="G9906" s="1">
        <f t="shared" si="1083"/>
        <v>6</v>
      </c>
      <c r="H9906" s="1">
        <f t="shared" si="1084"/>
        <v>2025</v>
      </c>
      <c r="I9906">
        <v>0</v>
      </c>
      <c r="J9906">
        <v>0</v>
      </c>
      <c r="K9906">
        <f t="shared" si="1078"/>
        <v>0</v>
      </c>
      <c r="L9906">
        <v>18748</v>
      </c>
      <c r="M9906" s="6">
        <f t="shared" si="1079"/>
        <v>0</v>
      </c>
      <c r="N9906" s="6">
        <f t="shared" si="1080"/>
        <v>0</v>
      </c>
      <c r="O9906" s="6">
        <f t="shared" si="1081"/>
        <v>0</v>
      </c>
      <c r="Q9906">
        <f>_xlfn.XLOOKUP(C9906&amp;G9906&amp;H9906,covid!$E$2:$E$2184,covid!$D$2:$D$2184,0,0,1)</f>
        <v>0</v>
      </c>
    </row>
    <row r="9907" spans="1:17" x14ac:dyDescent="0.3">
      <c r="A9907">
        <f>_xlfn.XLOOKUP(C9907,kamus!$B$2:$B$87,kamus!$A$2:$A$87,0,0,1)</f>
        <v>70</v>
      </c>
      <c r="B9907" t="str">
        <f>_xlfn.XLOOKUP(C9907,kamus!$B$2:$B$87,kamus!$D$2:$D$87,"dihapus",0,1)</f>
        <v>Sleman</v>
      </c>
      <c r="C9907" t="s">
        <v>274</v>
      </c>
      <c r="D9907">
        <f>_xlfn.XLOOKUP(C9907,kamus!$B$2:$B$87,kamus!$J$2:$J$87,"dihapus",0,1)</f>
        <v>0</v>
      </c>
      <c r="E9907">
        <f t="shared" si="1082"/>
        <v>0</v>
      </c>
      <c r="F9907" s="14">
        <v>45809</v>
      </c>
      <c r="G9907" s="1">
        <f t="shared" si="1083"/>
        <v>6</v>
      </c>
      <c r="H9907" s="1">
        <f t="shared" si="1084"/>
        <v>2025</v>
      </c>
      <c r="I9907">
        <v>0</v>
      </c>
      <c r="J9907">
        <v>0</v>
      </c>
      <c r="K9907">
        <f t="shared" si="1078"/>
        <v>0</v>
      </c>
      <c r="L9907">
        <v>9964</v>
      </c>
      <c r="M9907" s="6">
        <f t="shared" si="1079"/>
        <v>0</v>
      </c>
      <c r="N9907" s="6">
        <f t="shared" si="1080"/>
        <v>0</v>
      </c>
      <c r="O9907" s="6">
        <f t="shared" si="1081"/>
        <v>0</v>
      </c>
      <c r="Q9907">
        <f>_xlfn.XLOOKUP(C9907&amp;G9907&amp;H9907,covid!$E$2:$E$2184,covid!$D$2:$D$2184,0,0,1)</f>
        <v>0</v>
      </c>
    </row>
    <row r="9908" spans="1:17" x14ac:dyDescent="0.3">
      <c r="A9908">
        <f>_xlfn.XLOOKUP(C9908,kamus!$B$2:$B$87,kamus!$A$2:$A$87,0,0,1)</f>
        <v>77</v>
      </c>
      <c r="B9908" t="str">
        <f>_xlfn.XLOOKUP(C9908,kamus!$B$2:$B$87,kamus!$D$2:$D$87,"dihapus",0,1)</f>
        <v>Tempel 1</v>
      </c>
      <c r="C9908" t="s">
        <v>218</v>
      </c>
      <c r="D9908">
        <f>_xlfn.XLOOKUP(C9908,kamus!$B$2:$B$87,kamus!$J$2:$J$87,"dihapus",0,1)</f>
        <v>0</v>
      </c>
      <c r="E9908">
        <f t="shared" si="1082"/>
        <v>0</v>
      </c>
      <c r="F9908" s="14">
        <v>45809</v>
      </c>
      <c r="G9908" s="1">
        <f t="shared" si="1083"/>
        <v>6</v>
      </c>
      <c r="H9908" s="1">
        <f t="shared" si="1084"/>
        <v>2025</v>
      </c>
      <c r="I9908">
        <v>0</v>
      </c>
      <c r="J9908">
        <v>0</v>
      </c>
      <c r="K9908">
        <f t="shared" si="1078"/>
        <v>0</v>
      </c>
      <c r="L9908">
        <v>7789</v>
      </c>
      <c r="M9908" s="6">
        <f t="shared" si="1079"/>
        <v>0</v>
      </c>
      <c r="N9908" s="6">
        <f t="shared" si="1080"/>
        <v>0</v>
      </c>
      <c r="O9908" s="6">
        <f t="shared" si="1081"/>
        <v>0</v>
      </c>
      <c r="Q9908">
        <f>_xlfn.XLOOKUP(C9908&amp;G9908&amp;H9908,covid!$E$2:$E$2184,covid!$D$2:$D$2184,0,0,1)</f>
        <v>0</v>
      </c>
    </row>
    <row r="9909" spans="1:17" x14ac:dyDescent="0.3">
      <c r="A9909">
        <f>_xlfn.XLOOKUP(C9909,kamus!$B$2:$B$87,kamus!$A$2:$A$87,0,0,1)</f>
        <v>76</v>
      </c>
      <c r="B9909" t="str">
        <f>_xlfn.XLOOKUP(C9909,kamus!$B$2:$B$87,kamus!$D$2:$D$87,"dihapus",0,1)</f>
        <v>Tempel 1</v>
      </c>
      <c r="C9909" t="s">
        <v>226</v>
      </c>
      <c r="D9909">
        <f>_xlfn.XLOOKUP(C9909,kamus!$B$2:$B$87,kamus!$J$2:$J$87,"dihapus",0,1)</f>
        <v>1</v>
      </c>
      <c r="E9909">
        <f t="shared" si="1082"/>
        <v>1</v>
      </c>
      <c r="F9909" s="14">
        <v>45809</v>
      </c>
      <c r="G9909" s="1">
        <f t="shared" si="1083"/>
        <v>6</v>
      </c>
      <c r="H9909" s="1">
        <f t="shared" si="1084"/>
        <v>2025</v>
      </c>
      <c r="I9909">
        <v>0</v>
      </c>
      <c r="J9909">
        <v>0</v>
      </c>
      <c r="K9909">
        <f t="shared" si="1078"/>
        <v>0</v>
      </c>
      <c r="L9909">
        <v>11146</v>
      </c>
      <c r="M9909" s="6">
        <f t="shared" si="1079"/>
        <v>0</v>
      </c>
      <c r="N9909" s="6">
        <f t="shared" si="1080"/>
        <v>0</v>
      </c>
      <c r="O9909" s="6">
        <f t="shared" si="1081"/>
        <v>0</v>
      </c>
      <c r="Q9909">
        <f>_xlfn.XLOOKUP(C9909&amp;G9909&amp;H9909,covid!$E$2:$E$2184,covid!$D$2:$D$2184,0,0,1)</f>
        <v>0</v>
      </c>
    </row>
    <row r="9910" spans="1:17" x14ac:dyDescent="0.3">
      <c r="A9910">
        <f>_xlfn.XLOOKUP(C9910,kamus!$B$2:$B$87,kamus!$A$2:$A$87,0,0,1)</f>
        <v>75</v>
      </c>
      <c r="B9910" t="str">
        <f>_xlfn.XLOOKUP(C9910,kamus!$B$2:$B$87,kamus!$D$2:$D$87,"dihapus",0,1)</f>
        <v>Tempel 1</v>
      </c>
      <c r="C9910" t="s">
        <v>227</v>
      </c>
      <c r="D9910">
        <f>_xlfn.XLOOKUP(C9910,kamus!$B$2:$B$87,kamus!$J$2:$J$87,"dihapus",0,1)</f>
        <v>0</v>
      </c>
      <c r="E9910">
        <f t="shared" si="1082"/>
        <v>0</v>
      </c>
      <c r="F9910" s="14">
        <v>45809</v>
      </c>
      <c r="G9910" s="1">
        <f t="shared" si="1083"/>
        <v>6</v>
      </c>
      <c r="H9910" s="1">
        <f t="shared" si="1084"/>
        <v>2025</v>
      </c>
      <c r="I9910">
        <v>0</v>
      </c>
      <c r="J9910">
        <v>0</v>
      </c>
      <c r="K9910">
        <f t="shared" si="1078"/>
        <v>0</v>
      </c>
      <c r="L9910">
        <v>6858</v>
      </c>
      <c r="M9910" s="6">
        <f t="shared" si="1079"/>
        <v>0</v>
      </c>
      <c r="N9910" s="6">
        <f t="shared" si="1080"/>
        <v>0</v>
      </c>
      <c r="O9910" s="6">
        <f t="shared" si="1081"/>
        <v>0</v>
      </c>
      <c r="Q9910">
        <f>_xlfn.XLOOKUP(C9910&amp;G9910&amp;H9910,covid!$E$2:$E$2184,covid!$D$2:$D$2184,0,0,1)</f>
        <v>0</v>
      </c>
    </row>
    <row r="9911" spans="1:17" x14ac:dyDescent="0.3">
      <c r="A9911">
        <f>_xlfn.XLOOKUP(C9911,kamus!$B$2:$B$87,kamus!$A$2:$A$87,0,0,1)</f>
        <v>78</v>
      </c>
      <c r="B9911" t="str">
        <f>_xlfn.XLOOKUP(C9911,kamus!$B$2:$B$87,kamus!$D$2:$D$87,"dihapus",0,1)</f>
        <v>Tempel 1</v>
      </c>
      <c r="C9911" t="s">
        <v>229</v>
      </c>
      <c r="D9911">
        <f>_xlfn.XLOOKUP(C9911,kamus!$B$2:$B$87,kamus!$J$2:$J$87,"dihapus",0,1)</f>
        <v>0</v>
      </c>
      <c r="E9911">
        <f t="shared" si="1082"/>
        <v>0</v>
      </c>
      <c r="F9911" s="14">
        <v>45809</v>
      </c>
      <c r="G9911" s="1">
        <f t="shared" si="1083"/>
        <v>6</v>
      </c>
      <c r="H9911" s="1">
        <f t="shared" si="1084"/>
        <v>2025</v>
      </c>
      <c r="I9911">
        <v>0</v>
      </c>
      <c r="J9911">
        <v>0</v>
      </c>
      <c r="K9911">
        <f t="shared" si="1078"/>
        <v>0</v>
      </c>
      <c r="L9911">
        <v>5351</v>
      </c>
      <c r="M9911" s="6">
        <f t="shared" si="1079"/>
        <v>0</v>
      </c>
      <c r="N9911" s="6">
        <f t="shared" si="1080"/>
        <v>0</v>
      </c>
      <c r="O9911" s="6">
        <f t="shared" si="1081"/>
        <v>0</v>
      </c>
      <c r="Q9911">
        <f>_xlfn.XLOOKUP(C9911&amp;G9911&amp;H9911,covid!$E$2:$E$2184,covid!$D$2:$D$2184,0,0,1)</f>
        <v>0</v>
      </c>
    </row>
    <row r="9912" spans="1:17" x14ac:dyDescent="0.3">
      <c r="A9912">
        <f>_xlfn.XLOOKUP(C9912,kamus!$B$2:$B$87,kamus!$A$2:$A$87,0,0,1)</f>
        <v>79</v>
      </c>
      <c r="B9912" t="str">
        <f>_xlfn.XLOOKUP(C9912,kamus!$B$2:$B$87,kamus!$D$2:$D$87,"dihapus",0,1)</f>
        <v>Tempel 2</v>
      </c>
      <c r="C9912" t="s">
        <v>201</v>
      </c>
      <c r="D9912">
        <f>_xlfn.XLOOKUP(C9912,kamus!$B$2:$B$87,kamus!$J$2:$J$87,"dihapus",0,1)</f>
        <v>0</v>
      </c>
      <c r="E9912">
        <f t="shared" si="1082"/>
        <v>0</v>
      </c>
      <c r="F9912" s="14">
        <v>45809</v>
      </c>
      <c r="G9912" s="1">
        <f t="shared" si="1083"/>
        <v>6</v>
      </c>
      <c r="H9912" s="1">
        <f t="shared" si="1084"/>
        <v>2025</v>
      </c>
      <c r="I9912">
        <v>0</v>
      </c>
      <c r="J9912">
        <v>1</v>
      </c>
      <c r="K9912">
        <f t="shared" si="1078"/>
        <v>1</v>
      </c>
      <c r="L9912">
        <v>7708</v>
      </c>
      <c r="M9912" s="6">
        <f t="shared" si="1079"/>
        <v>0</v>
      </c>
      <c r="N9912" s="6">
        <f t="shared" si="1080"/>
        <v>12.973533990659055</v>
      </c>
      <c r="O9912" s="6">
        <f t="shared" si="1081"/>
        <v>12.973533990659055</v>
      </c>
      <c r="Q9912">
        <f>_xlfn.XLOOKUP(C9912&amp;G9912&amp;H9912,covid!$E$2:$E$2184,covid!$D$2:$D$2184,0,0,1)</f>
        <v>0</v>
      </c>
    </row>
    <row r="9913" spans="1:17" x14ac:dyDescent="0.3">
      <c r="A9913">
        <f>_xlfn.XLOOKUP(C9913,kamus!$B$2:$B$87,kamus!$A$2:$A$87,0,0,1)</f>
        <v>80</v>
      </c>
      <c r="B9913" t="str">
        <f>_xlfn.XLOOKUP(C9913,kamus!$B$2:$B$87,kamus!$D$2:$D$87,"dihapus",0,1)</f>
        <v>Tempel 2</v>
      </c>
      <c r="C9913" t="s">
        <v>233</v>
      </c>
      <c r="D9913">
        <f>_xlfn.XLOOKUP(C9913,kamus!$B$2:$B$87,kamus!$J$2:$J$87,"dihapus",0,1)</f>
        <v>0</v>
      </c>
      <c r="E9913">
        <f t="shared" si="1082"/>
        <v>0</v>
      </c>
      <c r="F9913" s="14">
        <v>45809</v>
      </c>
      <c r="G9913" s="1">
        <f t="shared" si="1083"/>
        <v>6</v>
      </c>
      <c r="H9913" s="1">
        <f t="shared" si="1084"/>
        <v>2025</v>
      </c>
      <c r="I9913">
        <v>0</v>
      </c>
      <c r="J9913">
        <v>3</v>
      </c>
      <c r="K9913">
        <f t="shared" si="1078"/>
        <v>3</v>
      </c>
      <c r="L9913">
        <v>6557</v>
      </c>
      <c r="M9913" s="6">
        <f t="shared" si="1079"/>
        <v>0</v>
      </c>
      <c r="N9913" s="6">
        <f t="shared" si="1080"/>
        <v>45.752630776269633</v>
      </c>
      <c r="O9913" s="6">
        <f t="shared" si="1081"/>
        <v>45.752630776269633</v>
      </c>
      <c r="Q9913">
        <f>_xlfn.XLOOKUP(C9913&amp;G9913&amp;H9913,covid!$E$2:$E$2184,covid!$D$2:$D$2184,0,0,1)</f>
        <v>0</v>
      </c>
    </row>
    <row r="9914" spans="1:17" x14ac:dyDescent="0.3">
      <c r="A9914">
        <f>_xlfn.XLOOKUP(C9914,kamus!$B$2:$B$87,kamus!$A$2:$A$87,0,0,1)</f>
        <v>81</v>
      </c>
      <c r="B9914" t="str">
        <f>_xlfn.XLOOKUP(C9914,kamus!$B$2:$B$87,kamus!$D$2:$D$87,"dihapus",0,1)</f>
        <v>Tempel 2</v>
      </c>
      <c r="C9914" t="s">
        <v>263</v>
      </c>
      <c r="D9914">
        <f>_xlfn.XLOOKUP(C9914,kamus!$B$2:$B$87,kamus!$J$2:$J$87,"dihapus",0,1)</f>
        <v>0</v>
      </c>
      <c r="E9914">
        <f t="shared" si="1082"/>
        <v>0</v>
      </c>
      <c r="F9914" s="14">
        <v>45809</v>
      </c>
      <c r="G9914" s="1">
        <f t="shared" si="1083"/>
        <v>6</v>
      </c>
      <c r="H9914" s="1">
        <f t="shared" si="1084"/>
        <v>2025</v>
      </c>
      <c r="I9914">
        <v>0</v>
      </c>
      <c r="J9914">
        <v>0</v>
      </c>
      <c r="K9914">
        <f t="shared" si="1078"/>
        <v>0</v>
      </c>
      <c r="L9914">
        <v>4715</v>
      </c>
      <c r="M9914" s="6">
        <f t="shared" si="1079"/>
        <v>0</v>
      </c>
      <c r="N9914" s="6">
        <f t="shared" si="1080"/>
        <v>0</v>
      </c>
      <c r="O9914" s="6">
        <f t="shared" si="1081"/>
        <v>0</v>
      </c>
      <c r="Q9914">
        <f>_xlfn.XLOOKUP(C9914&amp;G9914&amp;H9914,covid!$E$2:$E$2184,covid!$D$2:$D$2184,0,0,1)</f>
        <v>0</v>
      </c>
    </row>
    <row r="9915" spans="1:17" x14ac:dyDescent="0.3">
      <c r="A9915">
        <f>_xlfn.XLOOKUP(C9915,kamus!$B$2:$B$87,kamus!$A$2:$A$87,0,0,1)</f>
        <v>82</v>
      </c>
      <c r="B9915" t="str">
        <f>_xlfn.XLOOKUP(C9915,kamus!$B$2:$B$87,kamus!$D$2:$D$87,"dihapus",0,1)</f>
        <v>Tempel 2</v>
      </c>
      <c r="C9915" t="s">
        <v>266</v>
      </c>
      <c r="D9915">
        <f>_xlfn.XLOOKUP(C9915,kamus!$B$2:$B$87,kamus!$J$2:$J$87,"dihapus",0,1)</f>
        <v>0</v>
      </c>
      <c r="E9915">
        <f t="shared" si="1082"/>
        <v>0</v>
      </c>
      <c r="F9915" s="14">
        <v>45809</v>
      </c>
      <c r="G9915" s="1">
        <f t="shared" si="1083"/>
        <v>6</v>
      </c>
      <c r="H9915" s="1">
        <f t="shared" si="1084"/>
        <v>2025</v>
      </c>
      <c r="I9915">
        <v>0</v>
      </c>
      <c r="J9915">
        <v>1</v>
      </c>
      <c r="K9915">
        <f t="shared" si="1078"/>
        <v>1</v>
      </c>
      <c r="L9915">
        <v>5256</v>
      </c>
      <c r="M9915" s="6">
        <f t="shared" si="1079"/>
        <v>0</v>
      </c>
      <c r="N9915" s="6">
        <f t="shared" si="1080"/>
        <v>19.025875190258752</v>
      </c>
      <c r="O9915" s="6">
        <f t="shared" si="1081"/>
        <v>19.025875190258752</v>
      </c>
      <c r="Q9915">
        <f>_xlfn.XLOOKUP(C9915&amp;G9915&amp;H9915,covid!$E$2:$E$2184,covid!$D$2:$D$2184,0,0,1)</f>
        <v>0</v>
      </c>
    </row>
    <row r="9916" spans="1:17" x14ac:dyDescent="0.3">
      <c r="A9916">
        <f>_xlfn.XLOOKUP(C9916,kamus!$B$2:$B$87,kamus!$A$2:$A$87,0,0,1)</f>
        <v>84</v>
      </c>
      <c r="B9916" t="str">
        <f>_xlfn.XLOOKUP(C9916,kamus!$B$2:$B$87,kamus!$D$2:$D$87,"dihapus",0,1)</f>
        <v>turi</v>
      </c>
      <c r="C9916" t="s">
        <v>199</v>
      </c>
      <c r="D9916">
        <f>_xlfn.XLOOKUP(C9916,kamus!$B$2:$B$87,kamus!$J$2:$J$87,"dihapus",0,1)</f>
        <v>0</v>
      </c>
      <c r="E9916">
        <f t="shared" si="1082"/>
        <v>0</v>
      </c>
      <c r="F9916" s="14">
        <v>45809</v>
      </c>
      <c r="G9916" s="1">
        <f t="shared" si="1083"/>
        <v>6</v>
      </c>
      <c r="H9916" s="1">
        <f t="shared" si="1084"/>
        <v>2025</v>
      </c>
      <c r="I9916">
        <v>0</v>
      </c>
      <c r="J9916">
        <v>0</v>
      </c>
      <c r="K9916">
        <f t="shared" si="1078"/>
        <v>0</v>
      </c>
      <c r="L9916">
        <v>9645</v>
      </c>
      <c r="M9916" s="6">
        <f t="shared" si="1079"/>
        <v>0</v>
      </c>
      <c r="N9916" s="6">
        <f t="shared" si="1080"/>
        <v>0</v>
      </c>
      <c r="O9916" s="6">
        <f t="shared" si="1081"/>
        <v>0</v>
      </c>
      <c r="Q9916">
        <f>_xlfn.XLOOKUP(C9916&amp;G9916&amp;H9916,covid!$E$2:$E$2184,covid!$D$2:$D$2184,0,0,1)</f>
        <v>0</v>
      </c>
    </row>
    <row r="9917" spans="1:17" x14ac:dyDescent="0.3">
      <c r="A9917">
        <f>_xlfn.XLOOKUP(C9917,kamus!$B$2:$B$87,kamus!$A$2:$A$87,0,0,1)</f>
        <v>86</v>
      </c>
      <c r="B9917" t="str">
        <f>_xlfn.XLOOKUP(C9917,kamus!$B$2:$B$87,kamus!$D$2:$D$87,"dihapus",0,1)</f>
        <v>turi</v>
      </c>
      <c r="C9917" t="s">
        <v>209</v>
      </c>
      <c r="D9917">
        <f>_xlfn.XLOOKUP(C9917,kamus!$B$2:$B$87,kamus!$J$2:$J$87,"dihapus",0,1)</f>
        <v>0</v>
      </c>
      <c r="E9917">
        <f t="shared" si="1082"/>
        <v>0</v>
      </c>
      <c r="F9917" s="14">
        <v>45809</v>
      </c>
      <c r="G9917" s="1">
        <f t="shared" si="1083"/>
        <v>6</v>
      </c>
      <c r="H9917" s="1">
        <f t="shared" si="1084"/>
        <v>2025</v>
      </c>
      <c r="I9917">
        <v>0</v>
      </c>
      <c r="J9917">
        <v>0</v>
      </c>
      <c r="K9917">
        <f t="shared" si="1078"/>
        <v>0</v>
      </c>
      <c r="L9917">
        <v>9496</v>
      </c>
      <c r="M9917" s="6">
        <f t="shared" si="1079"/>
        <v>0</v>
      </c>
      <c r="N9917" s="6">
        <f t="shared" si="1080"/>
        <v>0</v>
      </c>
      <c r="O9917" s="6">
        <f t="shared" si="1081"/>
        <v>0</v>
      </c>
      <c r="Q9917">
        <f>_xlfn.XLOOKUP(C9917&amp;G9917&amp;H9917,covid!$E$2:$E$2184,covid!$D$2:$D$2184,0,0,1)</f>
        <v>0</v>
      </c>
    </row>
    <row r="9918" spans="1:17" x14ac:dyDescent="0.3">
      <c r="A9918">
        <f>_xlfn.XLOOKUP(C9918,kamus!$B$2:$B$87,kamus!$A$2:$A$87,0,0,1)</f>
        <v>83</v>
      </c>
      <c r="B9918" t="str">
        <f>_xlfn.XLOOKUP(C9918,kamus!$B$2:$B$87,kamus!$D$2:$D$87,"dihapus",0,1)</f>
        <v>turi</v>
      </c>
      <c r="C9918" t="s">
        <v>211</v>
      </c>
      <c r="D9918">
        <f>_xlfn.XLOOKUP(C9918,kamus!$B$2:$B$87,kamus!$J$2:$J$87,"dihapus",0,1)</f>
        <v>0</v>
      </c>
      <c r="E9918">
        <f t="shared" si="1082"/>
        <v>0</v>
      </c>
      <c r="F9918" s="14">
        <v>45809</v>
      </c>
      <c r="G9918" s="1">
        <f t="shared" si="1083"/>
        <v>6</v>
      </c>
      <c r="H9918" s="1">
        <f t="shared" si="1084"/>
        <v>2025</v>
      </c>
      <c r="I9918">
        <v>0</v>
      </c>
      <c r="J9918">
        <v>0</v>
      </c>
      <c r="K9918">
        <f t="shared" si="1078"/>
        <v>0</v>
      </c>
      <c r="L9918">
        <v>8497</v>
      </c>
      <c r="M9918" s="6">
        <f t="shared" si="1079"/>
        <v>0</v>
      </c>
      <c r="N9918" s="6">
        <f t="shared" si="1080"/>
        <v>0</v>
      </c>
      <c r="O9918" s="6">
        <f t="shared" si="1081"/>
        <v>0</v>
      </c>
      <c r="Q9918">
        <f>_xlfn.XLOOKUP(C9918&amp;G9918&amp;H9918,covid!$E$2:$E$2184,covid!$D$2:$D$2184,0,0,1)</f>
        <v>0</v>
      </c>
    </row>
    <row r="9919" spans="1:17" x14ac:dyDescent="0.3">
      <c r="A9919">
        <f>_xlfn.XLOOKUP(C9919,kamus!$B$2:$B$87,kamus!$A$2:$A$87,0,0,1)</f>
        <v>85</v>
      </c>
      <c r="B9919" t="str">
        <f>_xlfn.XLOOKUP(C9919,kamus!$B$2:$B$87,kamus!$D$2:$D$87,"dihapus",0,1)</f>
        <v>turi</v>
      </c>
      <c r="C9919" t="s">
        <v>279</v>
      </c>
      <c r="D9919">
        <f>_xlfn.XLOOKUP(C9919,kamus!$B$2:$B$87,kamus!$J$2:$J$87,"dihapus",0,1)</f>
        <v>0</v>
      </c>
      <c r="E9919">
        <f t="shared" si="1082"/>
        <v>0</v>
      </c>
      <c r="F9919" s="14">
        <v>45809</v>
      </c>
      <c r="G9919" s="1">
        <f t="shared" si="1083"/>
        <v>6</v>
      </c>
      <c r="H9919" s="1">
        <f t="shared" si="1084"/>
        <v>2025</v>
      </c>
      <c r="I9919">
        <v>0</v>
      </c>
      <c r="J9919">
        <v>0</v>
      </c>
      <c r="K9919">
        <f t="shared" si="1078"/>
        <v>0</v>
      </c>
      <c r="L9919">
        <v>10898</v>
      </c>
      <c r="M9919" s="6">
        <f t="shared" si="1079"/>
        <v>0</v>
      </c>
      <c r="N9919" s="6">
        <f t="shared" si="1080"/>
        <v>0</v>
      </c>
      <c r="O9919" s="6">
        <f t="shared" si="1081"/>
        <v>0</v>
      </c>
      <c r="Q9919">
        <f>_xlfn.XLOOKUP(C9919&amp;G9919&amp;H9919,covid!$E$2:$E$2184,covid!$D$2:$D$2184,0,0,1)</f>
        <v>0</v>
      </c>
    </row>
    <row r="9920" spans="1:17" x14ac:dyDescent="0.3">
      <c r="A9920">
        <f>_xlfn.XLOOKUP(C9920,kamus!$B$2:$B$87,kamus!$A$2:$A$87,0,0,1)</f>
        <v>4</v>
      </c>
      <c r="B9920" t="str">
        <f>_xlfn.XLOOKUP(C9920,kamus!$B$2:$B$87,kamus!$D$2:$D$87,"dihapus",0,1)</f>
        <v>Berbah</v>
      </c>
      <c r="C9920" t="s">
        <v>215</v>
      </c>
      <c r="D9920">
        <f>_xlfn.XLOOKUP(C9920,kamus!$B$2:$B$87,kamus!$J$2:$J$87,"dihapus",0,1)</f>
        <v>0</v>
      </c>
      <c r="E9920">
        <f t="shared" si="1082"/>
        <v>0</v>
      </c>
      <c r="F9920" s="14">
        <v>45839</v>
      </c>
      <c r="G9920" s="1">
        <f t="shared" si="1083"/>
        <v>7</v>
      </c>
      <c r="H9920" s="1">
        <f t="shared" si="1084"/>
        <v>2025</v>
      </c>
      <c r="I9920">
        <v>0</v>
      </c>
      <c r="J9920">
        <v>4</v>
      </c>
      <c r="K9920">
        <f t="shared" si="1078"/>
        <v>4</v>
      </c>
      <c r="L9920">
        <v>11372</v>
      </c>
      <c r="M9920" s="6">
        <f t="shared" si="1079"/>
        <v>0</v>
      </c>
      <c r="N9920" s="6">
        <f t="shared" si="1080"/>
        <v>35.174111853675697</v>
      </c>
      <c r="O9920" s="6">
        <f t="shared" si="1081"/>
        <v>35.174111853675697</v>
      </c>
      <c r="Q9920">
        <f>_xlfn.XLOOKUP(C9920&amp;G9920&amp;H9920,covid!$E$2:$E$2184,covid!$D$2:$D$2184,0,0,1)</f>
        <v>0</v>
      </c>
    </row>
    <row r="9921" spans="1:17" x14ac:dyDescent="0.3">
      <c r="A9921">
        <f>_xlfn.XLOOKUP(C9921,kamus!$B$2:$B$87,kamus!$A$2:$A$87,0,0,1)</f>
        <v>1</v>
      </c>
      <c r="B9921" t="str">
        <f>_xlfn.XLOOKUP(C9921,kamus!$B$2:$B$87,kamus!$D$2:$D$87,"dihapus",0,1)</f>
        <v>Berbah</v>
      </c>
      <c r="C9921" t="s">
        <v>216</v>
      </c>
      <c r="D9921">
        <f>_xlfn.XLOOKUP(C9921,kamus!$B$2:$B$87,kamus!$J$2:$J$87,"dihapus",0,1)</f>
        <v>1</v>
      </c>
      <c r="E9921">
        <f t="shared" si="1082"/>
        <v>1</v>
      </c>
      <c r="F9921" s="14">
        <v>45839</v>
      </c>
      <c r="G9921" s="1">
        <f t="shared" si="1083"/>
        <v>7</v>
      </c>
      <c r="H9921" s="1">
        <f t="shared" si="1084"/>
        <v>2025</v>
      </c>
      <c r="I9921">
        <v>0</v>
      </c>
      <c r="J9921">
        <v>2</v>
      </c>
      <c r="K9921">
        <f t="shared" si="1078"/>
        <v>2</v>
      </c>
      <c r="L9921">
        <v>14469</v>
      </c>
      <c r="M9921" s="6">
        <f t="shared" si="1079"/>
        <v>0</v>
      </c>
      <c r="N9921" s="6">
        <f t="shared" si="1080"/>
        <v>13.822655332089292</v>
      </c>
      <c r="O9921" s="6">
        <f t="shared" si="1081"/>
        <v>13.822655332089292</v>
      </c>
      <c r="Q9921">
        <f>_xlfn.XLOOKUP(C9921&amp;G9921&amp;H9921,covid!$E$2:$E$2184,covid!$D$2:$D$2184,0,0,1)</f>
        <v>0</v>
      </c>
    </row>
    <row r="9922" spans="1:17" x14ac:dyDescent="0.3">
      <c r="A9922">
        <f>_xlfn.XLOOKUP(C9922,kamus!$B$2:$B$87,kamus!$A$2:$A$87,0,0,1)</f>
        <v>2</v>
      </c>
      <c r="B9922" t="str">
        <f>_xlfn.XLOOKUP(C9922,kamus!$B$2:$B$87,kamus!$D$2:$D$87,"dihapus",0,1)</f>
        <v>Berbah</v>
      </c>
      <c r="C9922" t="s">
        <v>246</v>
      </c>
      <c r="D9922">
        <f>_xlfn.XLOOKUP(C9922,kamus!$B$2:$B$87,kamus!$J$2:$J$87,"dihapus",0,1)</f>
        <v>1</v>
      </c>
      <c r="E9922">
        <f t="shared" si="1082"/>
        <v>1</v>
      </c>
      <c r="F9922" s="14">
        <v>45839</v>
      </c>
      <c r="G9922" s="1">
        <f t="shared" si="1083"/>
        <v>7</v>
      </c>
      <c r="H9922" s="1">
        <f t="shared" si="1084"/>
        <v>2025</v>
      </c>
      <c r="I9922">
        <v>0</v>
      </c>
      <c r="J9922">
        <v>1</v>
      </c>
      <c r="K9922">
        <f t="shared" ref="K9922:K9985" si="1085">J9922+I9922</f>
        <v>1</v>
      </c>
      <c r="L9922">
        <v>18580</v>
      </c>
      <c r="M9922" s="6">
        <f t="shared" ref="M9922:M9985" si="1086">IF(ISBLANK(I9922)=TRUE,"",I9922/$L9922*100000)</f>
        <v>0</v>
      </c>
      <c r="N9922" s="6">
        <f t="shared" ref="N9922:N9985" si="1087">IF(ISBLANK(J9922)=TRUE,"",J9922/$L9922*100000)</f>
        <v>5.3821313240043063</v>
      </c>
      <c r="O9922" s="6">
        <f t="shared" ref="O9922:O9985" si="1088">IF(ISBLANK(K9922)=TRUE,"",K9922/$L9922*100000)</f>
        <v>5.3821313240043063</v>
      </c>
      <c r="Q9922">
        <f>_xlfn.XLOOKUP(C9922&amp;G9922&amp;H9922,covid!$E$2:$E$2184,covid!$D$2:$D$2184,0,0,1)</f>
        <v>0</v>
      </c>
    </row>
    <row r="9923" spans="1:17" x14ac:dyDescent="0.3">
      <c r="A9923">
        <f>_xlfn.XLOOKUP(C9923,kamus!$B$2:$B$87,kamus!$A$2:$A$87,0,0,1)</f>
        <v>3</v>
      </c>
      <c r="B9923" t="str">
        <f>_xlfn.XLOOKUP(C9923,kamus!$B$2:$B$87,kamus!$D$2:$D$87,"dihapus",0,1)</f>
        <v>Berbah</v>
      </c>
      <c r="C9923" t="s">
        <v>267</v>
      </c>
      <c r="D9923">
        <f>_xlfn.XLOOKUP(C9923,kamus!$B$2:$B$87,kamus!$J$2:$J$87,"dihapus",0,1)</f>
        <v>1</v>
      </c>
      <c r="E9923">
        <f t="shared" ref="E9923:E9986" si="1089">IF(D9923=0,0,IF(H9923&lt;2021,0,IF(AND(H9923=2021,G9923&lt;5),0,1)))</f>
        <v>1</v>
      </c>
      <c r="F9923" s="14">
        <v>45839</v>
      </c>
      <c r="G9923" s="1">
        <f t="shared" ref="G9923:G9986" si="1090">MONTH(F9923)</f>
        <v>7</v>
      </c>
      <c r="H9923" s="1">
        <f t="shared" ref="H9923:H9986" si="1091">YEAR(F9923)</f>
        <v>2025</v>
      </c>
      <c r="I9923">
        <v>0</v>
      </c>
      <c r="J9923">
        <v>2</v>
      </c>
      <c r="K9923">
        <f t="shared" si="1085"/>
        <v>2</v>
      </c>
      <c r="L9923">
        <v>13275</v>
      </c>
      <c r="M9923" s="6">
        <f t="shared" si="1086"/>
        <v>0</v>
      </c>
      <c r="N9923" s="6">
        <f t="shared" si="1087"/>
        <v>15.065913370998116</v>
      </c>
      <c r="O9923" s="6">
        <f t="shared" si="1088"/>
        <v>15.065913370998116</v>
      </c>
      <c r="Q9923">
        <f>_xlfn.XLOOKUP(C9923&amp;G9923&amp;H9923,covid!$E$2:$E$2184,covid!$D$2:$D$2184,0,0,1)</f>
        <v>0</v>
      </c>
    </row>
    <row r="9924" spans="1:17" x14ac:dyDescent="0.3">
      <c r="A9924">
        <f>_xlfn.XLOOKUP(C9924,kamus!$B$2:$B$87,kamus!$A$2:$A$87,0,0,1)</f>
        <v>9</v>
      </c>
      <c r="B9924" t="str">
        <f>_xlfn.XLOOKUP(C9924,kamus!$B$2:$B$87,kamus!$D$2:$D$87,"dihapus",0,1)</f>
        <v>cangkringan</v>
      </c>
      <c r="C9924" t="s">
        <v>197</v>
      </c>
      <c r="D9924">
        <f>_xlfn.XLOOKUP(C9924,kamus!$B$2:$B$87,kamus!$J$2:$J$87,"dihapus",0,1)</f>
        <v>0</v>
      </c>
      <c r="E9924">
        <f t="shared" si="1089"/>
        <v>0</v>
      </c>
      <c r="F9924" s="14">
        <v>45839</v>
      </c>
      <c r="G9924" s="1">
        <f t="shared" si="1090"/>
        <v>7</v>
      </c>
      <c r="H9924" s="1">
        <f t="shared" si="1091"/>
        <v>2025</v>
      </c>
      <c r="I9924">
        <v>0</v>
      </c>
      <c r="J9924">
        <v>2</v>
      </c>
      <c r="K9924">
        <f t="shared" si="1085"/>
        <v>2</v>
      </c>
      <c r="L9924">
        <v>8010</v>
      </c>
      <c r="M9924" s="6">
        <f t="shared" si="1086"/>
        <v>0</v>
      </c>
      <c r="N9924" s="6">
        <f t="shared" si="1087"/>
        <v>24.968789013732835</v>
      </c>
      <c r="O9924" s="6">
        <f t="shared" si="1088"/>
        <v>24.968789013732835</v>
      </c>
      <c r="Q9924">
        <f>_xlfn.XLOOKUP(C9924&amp;G9924&amp;H9924,covid!$E$2:$E$2184,covid!$D$2:$D$2184,0,0,1)</f>
        <v>0</v>
      </c>
    </row>
    <row r="9925" spans="1:17" x14ac:dyDescent="0.3">
      <c r="A9925">
        <f>_xlfn.XLOOKUP(C9925,kamus!$B$2:$B$87,kamus!$A$2:$A$87,0,0,1)</f>
        <v>5</v>
      </c>
      <c r="B9925" t="str">
        <f>_xlfn.XLOOKUP(C9925,kamus!$B$2:$B$87,kamus!$D$2:$D$87,"dihapus",0,1)</f>
        <v>cangkringan</v>
      </c>
      <c r="C9925" t="s">
        <v>212</v>
      </c>
      <c r="D9925">
        <f>_xlfn.XLOOKUP(C9925,kamus!$B$2:$B$87,kamus!$J$2:$J$87,"dihapus",0,1)</f>
        <v>0</v>
      </c>
      <c r="E9925">
        <f t="shared" si="1089"/>
        <v>0</v>
      </c>
      <c r="F9925" s="14">
        <v>45839</v>
      </c>
      <c r="G9925" s="1">
        <f t="shared" si="1090"/>
        <v>7</v>
      </c>
      <c r="H9925" s="1">
        <f t="shared" si="1091"/>
        <v>2025</v>
      </c>
      <c r="I9925">
        <v>0</v>
      </c>
      <c r="J9925">
        <v>0</v>
      </c>
      <c r="K9925">
        <f t="shared" si="1085"/>
        <v>0</v>
      </c>
      <c r="L9925">
        <v>4106</v>
      </c>
      <c r="M9925" s="6">
        <f t="shared" si="1086"/>
        <v>0</v>
      </c>
      <c r="N9925" s="6">
        <f t="shared" si="1087"/>
        <v>0</v>
      </c>
      <c r="O9925" s="6">
        <f t="shared" si="1088"/>
        <v>0</v>
      </c>
      <c r="Q9925">
        <f>_xlfn.XLOOKUP(C9925&amp;G9925&amp;H9925,covid!$E$2:$E$2184,covid!$D$2:$D$2184,0,0,1)</f>
        <v>0</v>
      </c>
    </row>
    <row r="9926" spans="1:17" x14ac:dyDescent="0.3">
      <c r="A9926">
        <f>_xlfn.XLOOKUP(C9926,kamus!$B$2:$B$87,kamus!$A$2:$A$87,0,0,1)</f>
        <v>7</v>
      </c>
      <c r="B9926" t="str">
        <f>_xlfn.XLOOKUP(C9926,kamus!$B$2:$B$87,kamus!$D$2:$D$87,"dihapus",0,1)</f>
        <v>cangkringan</v>
      </c>
      <c r="C9926" t="s">
        <v>217</v>
      </c>
      <c r="D9926">
        <f>_xlfn.XLOOKUP(C9926,kamus!$B$2:$B$87,kamus!$J$2:$J$87,"dihapus",0,1)</f>
        <v>0</v>
      </c>
      <c r="E9926">
        <f t="shared" si="1089"/>
        <v>0</v>
      </c>
      <c r="F9926" s="14">
        <v>45839</v>
      </c>
      <c r="G9926" s="1">
        <f t="shared" si="1090"/>
        <v>7</v>
      </c>
      <c r="H9926" s="1">
        <f t="shared" si="1091"/>
        <v>2025</v>
      </c>
      <c r="I9926">
        <v>0</v>
      </c>
      <c r="J9926">
        <v>0</v>
      </c>
      <c r="K9926">
        <f t="shared" si="1085"/>
        <v>0</v>
      </c>
      <c r="L9926">
        <v>3562</v>
      </c>
      <c r="M9926" s="6">
        <f t="shared" si="1086"/>
        <v>0</v>
      </c>
      <c r="N9926" s="6">
        <f t="shared" si="1087"/>
        <v>0</v>
      </c>
      <c r="O9926" s="6">
        <f t="shared" si="1088"/>
        <v>0</v>
      </c>
      <c r="Q9926">
        <f>_xlfn.XLOOKUP(C9926&amp;G9926&amp;H9926,covid!$E$2:$E$2184,covid!$D$2:$D$2184,0,0,1)</f>
        <v>0</v>
      </c>
    </row>
    <row r="9927" spans="1:17" x14ac:dyDescent="0.3">
      <c r="A9927">
        <f>_xlfn.XLOOKUP(C9927,kamus!$B$2:$B$87,kamus!$A$2:$A$87,0,0,1)</f>
        <v>8</v>
      </c>
      <c r="B9927" t="str">
        <f>_xlfn.XLOOKUP(C9927,kamus!$B$2:$B$87,kamus!$D$2:$D$87,"dihapus",0,1)</f>
        <v>cangkringan</v>
      </c>
      <c r="C9927" t="s">
        <v>275</v>
      </c>
      <c r="D9927">
        <f>_xlfn.XLOOKUP(C9927,kamus!$B$2:$B$87,kamus!$J$2:$J$87,"dihapus",0,1)</f>
        <v>0</v>
      </c>
      <c r="E9927">
        <f t="shared" si="1089"/>
        <v>0</v>
      </c>
      <c r="F9927" s="14">
        <v>45839</v>
      </c>
      <c r="G9927" s="1">
        <f t="shared" si="1090"/>
        <v>7</v>
      </c>
      <c r="H9927" s="1">
        <f t="shared" si="1091"/>
        <v>2025</v>
      </c>
      <c r="I9927">
        <v>0</v>
      </c>
      <c r="J9927">
        <v>0</v>
      </c>
      <c r="K9927">
        <f t="shared" si="1085"/>
        <v>0</v>
      </c>
      <c r="L9927">
        <v>5513</v>
      </c>
      <c r="M9927" s="6">
        <f t="shared" si="1086"/>
        <v>0</v>
      </c>
      <c r="N9927" s="6">
        <f t="shared" si="1087"/>
        <v>0</v>
      </c>
      <c r="O9927" s="6">
        <f t="shared" si="1088"/>
        <v>0</v>
      </c>
      <c r="Q9927">
        <f>_xlfn.XLOOKUP(C9927&amp;G9927&amp;H9927,covid!$E$2:$E$2184,covid!$D$2:$D$2184,0,0,1)</f>
        <v>0</v>
      </c>
    </row>
    <row r="9928" spans="1:17" x14ac:dyDescent="0.3">
      <c r="A9928">
        <f>_xlfn.XLOOKUP(C9928,kamus!$B$2:$B$87,kamus!$A$2:$A$87,0,0,1)</f>
        <v>6</v>
      </c>
      <c r="B9928" t="str">
        <f>_xlfn.XLOOKUP(C9928,kamus!$B$2:$B$87,kamus!$D$2:$D$87,"dihapus",0,1)</f>
        <v>cangkringan</v>
      </c>
      <c r="C9928" t="s">
        <v>281</v>
      </c>
      <c r="D9928">
        <f>_xlfn.XLOOKUP(C9928,kamus!$B$2:$B$87,kamus!$J$2:$J$87,"dihapus",0,1)</f>
        <v>0</v>
      </c>
      <c r="E9928">
        <f t="shared" si="1089"/>
        <v>0</v>
      </c>
      <c r="F9928" s="14">
        <v>45839</v>
      </c>
      <c r="G9928" s="1">
        <f t="shared" si="1090"/>
        <v>7</v>
      </c>
      <c r="H9928" s="1">
        <f t="shared" si="1091"/>
        <v>2025</v>
      </c>
      <c r="I9928">
        <v>0</v>
      </c>
      <c r="J9928">
        <v>0</v>
      </c>
      <c r="K9928">
        <f t="shared" si="1085"/>
        <v>0</v>
      </c>
      <c r="L9928">
        <v>11264</v>
      </c>
      <c r="M9928" s="6">
        <f t="shared" si="1086"/>
        <v>0</v>
      </c>
      <c r="N9928" s="6">
        <f t="shared" si="1087"/>
        <v>0</v>
      </c>
      <c r="O9928" s="6">
        <f t="shared" si="1088"/>
        <v>0</v>
      </c>
      <c r="Q9928">
        <f>_xlfn.XLOOKUP(C9928&amp;G9928&amp;H9928,covid!$E$2:$E$2184,covid!$D$2:$D$2184,0,0,1)</f>
        <v>0</v>
      </c>
    </row>
    <row r="9929" spans="1:17" x14ac:dyDescent="0.3">
      <c r="A9929">
        <f>_xlfn.XLOOKUP(C9929,kamus!$B$2:$B$87,kamus!$A$2:$A$87,0,0,1)</f>
        <v>10</v>
      </c>
      <c r="B9929" t="str">
        <f>_xlfn.XLOOKUP(C9929,kamus!$B$2:$B$87,kamus!$D$2:$D$87,"dihapus",0,1)</f>
        <v>Depok 1</v>
      </c>
      <c r="C9929" t="s">
        <v>220</v>
      </c>
      <c r="D9929">
        <f>_xlfn.XLOOKUP(C9929,kamus!$B$2:$B$87,kamus!$J$2:$J$87,"dihapus",0,1)</f>
        <v>1</v>
      </c>
      <c r="E9929">
        <f t="shared" si="1089"/>
        <v>1</v>
      </c>
      <c r="F9929" s="14">
        <v>45839</v>
      </c>
      <c r="G9929" s="1">
        <f t="shared" si="1090"/>
        <v>7</v>
      </c>
      <c r="H9929" s="1">
        <f t="shared" si="1091"/>
        <v>2025</v>
      </c>
      <c r="I9929">
        <v>0</v>
      </c>
      <c r="J9929">
        <v>3</v>
      </c>
      <c r="K9929">
        <f t="shared" si="1085"/>
        <v>3</v>
      </c>
      <c r="L9929">
        <v>37695</v>
      </c>
      <c r="M9929" s="6">
        <f t="shared" si="1086"/>
        <v>0</v>
      </c>
      <c r="N9929" s="6">
        <f t="shared" si="1087"/>
        <v>7.9586152009550339</v>
      </c>
      <c r="O9929" s="6">
        <f t="shared" si="1088"/>
        <v>7.9586152009550339</v>
      </c>
      <c r="Q9929">
        <f>_xlfn.XLOOKUP(C9929&amp;G9929&amp;H9929,covid!$E$2:$E$2184,covid!$D$2:$D$2184,0,0,1)</f>
        <v>0</v>
      </c>
    </row>
    <row r="9930" spans="1:17" x14ac:dyDescent="0.3">
      <c r="A9930">
        <f>_xlfn.XLOOKUP(C9930,kamus!$B$2:$B$87,kamus!$A$2:$A$87,0,0,1)</f>
        <v>11</v>
      </c>
      <c r="B9930" t="str">
        <f>_xlfn.XLOOKUP(C9930,kamus!$B$2:$B$87,kamus!$D$2:$D$87,"dihapus",0,1)</f>
        <v>Depok 2</v>
      </c>
      <c r="C9930" t="s">
        <v>207</v>
      </c>
      <c r="D9930">
        <f>_xlfn.XLOOKUP(C9930,kamus!$B$2:$B$87,kamus!$J$2:$J$87,"dihapus",0,1)</f>
        <v>1</v>
      </c>
      <c r="E9930">
        <f t="shared" si="1089"/>
        <v>1</v>
      </c>
      <c r="F9930" s="14">
        <v>45839</v>
      </c>
      <c r="G9930" s="1">
        <f t="shared" si="1090"/>
        <v>7</v>
      </c>
      <c r="H9930" s="1">
        <f t="shared" si="1091"/>
        <v>2025</v>
      </c>
      <c r="I9930">
        <v>2</v>
      </c>
      <c r="J9930">
        <v>3</v>
      </c>
      <c r="K9930">
        <f t="shared" si="1085"/>
        <v>5</v>
      </c>
      <c r="L9930">
        <v>44139</v>
      </c>
      <c r="M9930" s="6">
        <f t="shared" si="1086"/>
        <v>4.5311402614467928</v>
      </c>
      <c r="N9930" s="6">
        <f t="shared" si="1087"/>
        <v>6.7967103921701897</v>
      </c>
      <c r="O9930" s="6">
        <f t="shared" si="1088"/>
        <v>11.327850653616983</v>
      </c>
      <c r="Q9930">
        <f>_xlfn.XLOOKUP(C9930&amp;G9930&amp;H9930,covid!$E$2:$E$2184,covid!$D$2:$D$2184,0,0,1)</f>
        <v>0</v>
      </c>
    </row>
    <row r="9931" spans="1:17" x14ac:dyDescent="0.3">
      <c r="A9931">
        <f>_xlfn.XLOOKUP(C9931,kamus!$B$2:$B$87,kamus!$A$2:$A$87,0,0,1)</f>
        <v>12</v>
      </c>
      <c r="B9931" t="str">
        <f>_xlfn.XLOOKUP(C9931,kamus!$B$2:$B$87,kamus!$D$2:$D$87,"dihapus",0,1)</f>
        <v>Depok 3</v>
      </c>
      <c r="C9931" t="s">
        <v>206</v>
      </c>
      <c r="D9931">
        <f>_xlfn.XLOOKUP(C9931,kamus!$B$2:$B$87,kamus!$J$2:$J$87,"dihapus",0,1)</f>
        <v>1</v>
      </c>
      <c r="E9931">
        <f t="shared" si="1089"/>
        <v>1</v>
      </c>
      <c r="F9931" s="14">
        <v>45839</v>
      </c>
      <c r="G9931" s="1">
        <f t="shared" si="1090"/>
        <v>7</v>
      </c>
      <c r="H9931" s="1">
        <f t="shared" si="1091"/>
        <v>2025</v>
      </c>
      <c r="I9931">
        <v>2</v>
      </c>
      <c r="J9931">
        <v>1</v>
      </c>
      <c r="K9931">
        <f t="shared" si="1085"/>
        <v>3</v>
      </c>
      <c r="L9931">
        <v>44540</v>
      </c>
      <c r="M9931" s="6">
        <f t="shared" si="1086"/>
        <v>4.4903457566232596</v>
      </c>
      <c r="N9931" s="6">
        <f t="shared" si="1087"/>
        <v>2.2451728783116298</v>
      </c>
      <c r="O9931" s="6">
        <f t="shared" si="1088"/>
        <v>6.7355186349348894</v>
      </c>
      <c r="Q9931">
        <f>_xlfn.XLOOKUP(C9931&amp;G9931&amp;H9931,covid!$E$2:$E$2184,covid!$D$2:$D$2184,0,0,1)</f>
        <v>0</v>
      </c>
    </row>
    <row r="9932" spans="1:17" x14ac:dyDescent="0.3">
      <c r="A9932">
        <f>_xlfn.XLOOKUP(C9932,kamus!$B$2:$B$87,kamus!$A$2:$A$87,0,0,1)</f>
        <v>0</v>
      </c>
      <c r="B9932" t="str">
        <f>_xlfn.XLOOKUP(C9932,kamus!$B$2:$B$87,kamus!$D$2:$D$87,"dihapus",0,1)</f>
        <v>dihapus</v>
      </c>
      <c r="C9932" t="s">
        <v>282</v>
      </c>
      <c r="D9932" t="str">
        <f>_xlfn.XLOOKUP(C9932,kamus!$B$2:$B$87,kamus!$J$2:$J$87,"dihapus",0,1)</f>
        <v>dihapus</v>
      </c>
      <c r="E9932">
        <f t="shared" si="1089"/>
        <v>1</v>
      </c>
      <c r="F9932" s="14">
        <v>45839</v>
      </c>
      <c r="G9932" s="1">
        <f t="shared" si="1090"/>
        <v>7</v>
      </c>
      <c r="H9932" s="1">
        <f t="shared" si="1091"/>
        <v>2025</v>
      </c>
      <c r="I9932">
        <v>0</v>
      </c>
      <c r="J9932">
        <v>0</v>
      </c>
      <c r="K9932">
        <f t="shared" si="1085"/>
        <v>0</v>
      </c>
      <c r="L9932" t="e">
        <v>#N/A</v>
      </c>
      <c r="M9932" s="6" t="e">
        <f t="shared" si="1086"/>
        <v>#N/A</v>
      </c>
      <c r="N9932" s="6" t="e">
        <f t="shared" si="1087"/>
        <v>#N/A</v>
      </c>
      <c r="O9932" s="6" t="e">
        <f t="shared" si="1088"/>
        <v>#N/A</v>
      </c>
      <c r="Q9932">
        <f>_xlfn.XLOOKUP(C9932&amp;G9932&amp;H9932,covid!$E$2:$E$2184,covid!$D$2:$D$2184,0,0,1)</f>
        <v>0</v>
      </c>
    </row>
    <row r="9933" spans="1:17" x14ac:dyDescent="0.3">
      <c r="A9933">
        <f>_xlfn.XLOOKUP(C9933,kamus!$B$2:$B$87,kamus!$A$2:$A$87,0,0,1)</f>
        <v>14</v>
      </c>
      <c r="B9933" t="str">
        <f>_xlfn.XLOOKUP(C9933,kamus!$B$2:$B$87,kamus!$D$2:$D$87,"dihapus",0,1)</f>
        <v>Gamping 1</v>
      </c>
      <c r="C9933" t="s">
        <v>196</v>
      </c>
      <c r="D9933">
        <f>_xlfn.XLOOKUP(C9933,kamus!$B$2:$B$87,kamus!$J$2:$J$87,"dihapus",0,1)</f>
        <v>1</v>
      </c>
      <c r="E9933">
        <f t="shared" si="1089"/>
        <v>1</v>
      </c>
      <c r="F9933" s="14">
        <v>45839</v>
      </c>
      <c r="G9933" s="1">
        <f t="shared" si="1090"/>
        <v>7</v>
      </c>
      <c r="H9933" s="1">
        <f t="shared" si="1091"/>
        <v>2025</v>
      </c>
      <c r="I9933">
        <v>0</v>
      </c>
      <c r="J9933">
        <v>0</v>
      </c>
      <c r="K9933">
        <f t="shared" si="1085"/>
        <v>0</v>
      </c>
      <c r="L9933">
        <v>22668</v>
      </c>
      <c r="M9933" s="6">
        <f t="shared" si="1086"/>
        <v>0</v>
      </c>
      <c r="N9933" s="6">
        <f t="shared" si="1087"/>
        <v>0</v>
      </c>
      <c r="O9933" s="6">
        <f t="shared" si="1088"/>
        <v>0</v>
      </c>
      <c r="Q9933">
        <f>_xlfn.XLOOKUP(C9933&amp;G9933&amp;H9933,covid!$E$2:$E$2184,covid!$D$2:$D$2184,0,0,1)</f>
        <v>0</v>
      </c>
    </row>
    <row r="9934" spans="1:17" x14ac:dyDescent="0.3">
      <c r="A9934">
        <f>_xlfn.XLOOKUP(C9934,kamus!$B$2:$B$87,kamus!$A$2:$A$87,0,0,1)</f>
        <v>13</v>
      </c>
      <c r="B9934" t="str">
        <f>_xlfn.XLOOKUP(C9934,kamus!$B$2:$B$87,kamus!$D$2:$D$87,"dihapus",0,1)</f>
        <v>Gamping 1</v>
      </c>
      <c r="C9934" t="s">
        <v>198</v>
      </c>
      <c r="D9934">
        <f>_xlfn.XLOOKUP(C9934,kamus!$B$2:$B$87,kamus!$J$2:$J$87,"dihapus",0,1)</f>
        <v>1</v>
      </c>
      <c r="E9934">
        <f t="shared" si="1089"/>
        <v>1</v>
      </c>
      <c r="F9934" s="14">
        <v>45839</v>
      </c>
      <c r="G9934" s="1">
        <f t="shared" si="1090"/>
        <v>7</v>
      </c>
      <c r="H9934" s="1">
        <f t="shared" si="1091"/>
        <v>2025</v>
      </c>
      <c r="I9934">
        <v>0</v>
      </c>
      <c r="J9934">
        <v>3</v>
      </c>
      <c r="K9934">
        <f t="shared" si="1085"/>
        <v>3</v>
      </c>
      <c r="L9934">
        <v>20508</v>
      </c>
      <c r="M9934" s="6">
        <f t="shared" si="1086"/>
        <v>0</v>
      </c>
      <c r="N9934" s="6">
        <f t="shared" si="1087"/>
        <v>14.628437682855472</v>
      </c>
      <c r="O9934" s="6">
        <f t="shared" si="1088"/>
        <v>14.628437682855472</v>
      </c>
      <c r="Q9934">
        <f>_xlfn.XLOOKUP(C9934&amp;G9934&amp;H9934,covid!$E$2:$E$2184,covid!$D$2:$D$2184,0,0,1)</f>
        <v>0</v>
      </c>
    </row>
    <row r="9935" spans="1:17" x14ac:dyDescent="0.3">
      <c r="A9935">
        <f>_xlfn.XLOOKUP(C9935,kamus!$B$2:$B$87,kamus!$A$2:$A$87,0,0,1)</f>
        <v>16</v>
      </c>
      <c r="B9935" t="str">
        <f>_xlfn.XLOOKUP(C9935,kamus!$B$2:$B$87,kamus!$D$2:$D$87,"dihapus",0,1)</f>
        <v>Gamping 2</v>
      </c>
      <c r="C9935" t="s">
        <v>200</v>
      </c>
      <c r="D9935">
        <f>_xlfn.XLOOKUP(C9935,kamus!$B$2:$B$87,kamus!$J$2:$J$87,"dihapus",0,1)</f>
        <v>1</v>
      </c>
      <c r="E9935">
        <f t="shared" si="1089"/>
        <v>1</v>
      </c>
      <c r="F9935" s="14">
        <v>45839</v>
      </c>
      <c r="G9935" s="1">
        <f t="shared" si="1090"/>
        <v>7</v>
      </c>
      <c r="H9935" s="1">
        <f t="shared" si="1091"/>
        <v>2025</v>
      </c>
      <c r="I9935">
        <v>0</v>
      </c>
      <c r="J9935">
        <v>0</v>
      </c>
      <c r="K9935">
        <f t="shared" si="1085"/>
        <v>0</v>
      </c>
      <c r="L9935">
        <v>16514</v>
      </c>
      <c r="M9935" s="6">
        <f t="shared" si="1086"/>
        <v>0</v>
      </c>
      <c r="N9935" s="6">
        <f t="shared" si="1087"/>
        <v>0</v>
      </c>
      <c r="O9935" s="6">
        <f t="shared" si="1088"/>
        <v>0</v>
      </c>
      <c r="Q9935">
        <f>_xlfn.XLOOKUP(C9935&amp;G9935&amp;H9935,covid!$E$2:$E$2184,covid!$D$2:$D$2184,0,0,1)</f>
        <v>0</v>
      </c>
    </row>
    <row r="9936" spans="1:17" x14ac:dyDescent="0.3">
      <c r="A9936">
        <f>_xlfn.XLOOKUP(C9936,kamus!$B$2:$B$87,kamus!$A$2:$A$87,0,0,1)</f>
        <v>15</v>
      </c>
      <c r="B9936" t="str">
        <f>_xlfn.XLOOKUP(C9936,kamus!$B$2:$B$87,kamus!$D$2:$D$87,"dihapus",0,1)</f>
        <v>Gamping 2</v>
      </c>
      <c r="C9936" t="s">
        <v>230</v>
      </c>
      <c r="D9936">
        <f>_xlfn.XLOOKUP(C9936,kamus!$B$2:$B$87,kamus!$J$2:$J$87,"dihapus",0,1)</f>
        <v>1</v>
      </c>
      <c r="E9936">
        <f t="shared" si="1089"/>
        <v>1</v>
      </c>
      <c r="F9936" s="14">
        <v>45839</v>
      </c>
      <c r="G9936" s="1">
        <f t="shared" si="1090"/>
        <v>7</v>
      </c>
      <c r="H9936" s="1">
        <f t="shared" si="1091"/>
        <v>2025</v>
      </c>
      <c r="I9936">
        <v>1</v>
      </c>
      <c r="J9936">
        <v>2</v>
      </c>
      <c r="K9936">
        <f t="shared" si="1085"/>
        <v>3</v>
      </c>
      <c r="L9936">
        <v>18568</v>
      </c>
      <c r="M9936" s="6">
        <f t="shared" si="1086"/>
        <v>5.3856096510124942</v>
      </c>
      <c r="N9936" s="6">
        <f t="shared" si="1087"/>
        <v>10.771219302024988</v>
      </c>
      <c r="O9936" s="6">
        <f t="shared" si="1088"/>
        <v>16.156828953037483</v>
      </c>
      <c r="Q9936">
        <f>_xlfn.XLOOKUP(C9936&amp;G9936&amp;H9936,covid!$E$2:$E$2184,covid!$D$2:$D$2184,0,0,1)</f>
        <v>0</v>
      </c>
    </row>
    <row r="9937" spans="1:17" x14ac:dyDescent="0.3">
      <c r="A9937">
        <f>_xlfn.XLOOKUP(C9937,kamus!$B$2:$B$87,kamus!$A$2:$A$87,0,0,1)</f>
        <v>17</v>
      </c>
      <c r="B9937" t="str">
        <f>_xlfn.XLOOKUP(C9937,kamus!$B$2:$B$87,kamus!$D$2:$D$87,"dihapus",0,1)</f>
        <v>Gamping 2</v>
      </c>
      <c r="C9937" t="s">
        <v>272</v>
      </c>
      <c r="D9937">
        <f>_xlfn.XLOOKUP(C9937,kamus!$B$2:$B$87,kamus!$J$2:$J$87,"dihapus",0,1)</f>
        <v>1</v>
      </c>
      <c r="E9937">
        <f t="shared" si="1089"/>
        <v>1</v>
      </c>
      <c r="F9937" s="14">
        <v>45839</v>
      </c>
      <c r="G9937" s="1">
        <f t="shared" si="1090"/>
        <v>7</v>
      </c>
      <c r="H9937" s="1">
        <f t="shared" si="1091"/>
        <v>2025</v>
      </c>
      <c r="I9937">
        <v>0</v>
      </c>
      <c r="J9937">
        <v>1</v>
      </c>
      <c r="K9937">
        <f t="shared" si="1085"/>
        <v>1</v>
      </c>
      <c r="L9937">
        <v>18543</v>
      </c>
      <c r="M9937" s="6">
        <f t="shared" si="1086"/>
        <v>0</v>
      </c>
      <c r="N9937" s="6">
        <f t="shared" si="1087"/>
        <v>5.392870625033706</v>
      </c>
      <c r="O9937" s="6">
        <f t="shared" si="1088"/>
        <v>5.392870625033706</v>
      </c>
      <c r="Q9937">
        <f>_xlfn.XLOOKUP(C9937&amp;G9937&amp;H9937,covid!$E$2:$E$2184,covid!$D$2:$D$2184,0,0,1)</f>
        <v>0</v>
      </c>
    </row>
    <row r="9938" spans="1:17" x14ac:dyDescent="0.3">
      <c r="A9938">
        <f>_xlfn.XLOOKUP(C9938,kamus!$B$2:$B$87,kamus!$A$2:$A$87,0,0,1)</f>
        <v>20</v>
      </c>
      <c r="B9938" t="str">
        <f>_xlfn.XLOOKUP(C9938,kamus!$B$2:$B$87,kamus!$D$2:$D$87,"dihapus",0,1)</f>
        <v>Godean 1</v>
      </c>
      <c r="C9938" t="s">
        <v>247</v>
      </c>
      <c r="D9938">
        <f>_xlfn.XLOOKUP(C9938,kamus!$B$2:$B$87,kamus!$J$2:$J$87,"dihapus",0,1)</f>
        <v>1</v>
      </c>
      <c r="E9938">
        <f t="shared" si="1089"/>
        <v>1</v>
      </c>
      <c r="F9938" s="14">
        <v>45839</v>
      </c>
      <c r="G9938" s="1">
        <f t="shared" si="1090"/>
        <v>7</v>
      </c>
      <c r="H9938" s="1">
        <f t="shared" si="1091"/>
        <v>2025</v>
      </c>
      <c r="I9938">
        <v>0</v>
      </c>
      <c r="J9938">
        <v>0</v>
      </c>
      <c r="K9938">
        <f t="shared" si="1085"/>
        <v>0</v>
      </c>
      <c r="L9938">
        <v>9679</v>
      </c>
      <c r="M9938" s="6">
        <f t="shared" si="1086"/>
        <v>0</v>
      </c>
      <c r="N9938" s="6">
        <f t="shared" si="1087"/>
        <v>0</v>
      </c>
      <c r="O9938" s="6">
        <f t="shared" si="1088"/>
        <v>0</v>
      </c>
      <c r="Q9938">
        <f>_xlfn.XLOOKUP(C9938&amp;G9938&amp;H9938,covid!$E$2:$E$2184,covid!$D$2:$D$2184,0,0,1)</f>
        <v>0</v>
      </c>
    </row>
    <row r="9939" spans="1:17" x14ac:dyDescent="0.3">
      <c r="A9939">
        <f>_xlfn.XLOOKUP(C9939,kamus!$B$2:$B$87,kamus!$A$2:$A$87,0,0,1)</f>
        <v>21</v>
      </c>
      <c r="B9939" t="str">
        <f>_xlfn.XLOOKUP(C9939,kamus!$B$2:$B$87,kamus!$D$2:$D$87,"dihapus",0,1)</f>
        <v>Godean 1</v>
      </c>
      <c r="C9939" t="s">
        <v>250</v>
      </c>
      <c r="D9939">
        <f>_xlfn.XLOOKUP(C9939,kamus!$B$2:$B$87,kamus!$J$2:$J$87,"dihapus",0,1)</f>
        <v>1</v>
      </c>
      <c r="E9939">
        <f t="shared" si="1089"/>
        <v>1</v>
      </c>
      <c r="F9939" s="14">
        <v>45839</v>
      </c>
      <c r="G9939" s="1">
        <f t="shared" si="1090"/>
        <v>7</v>
      </c>
      <c r="H9939" s="1">
        <f t="shared" si="1091"/>
        <v>2025</v>
      </c>
      <c r="I9939">
        <v>0</v>
      </c>
      <c r="J9939">
        <v>2</v>
      </c>
      <c r="K9939">
        <f t="shared" si="1085"/>
        <v>2</v>
      </c>
      <c r="L9939">
        <v>10201</v>
      </c>
      <c r="M9939" s="6">
        <f t="shared" si="1086"/>
        <v>0</v>
      </c>
      <c r="N9939" s="6">
        <f t="shared" si="1087"/>
        <v>19.605920988138415</v>
      </c>
      <c r="O9939" s="6">
        <f t="shared" si="1088"/>
        <v>19.605920988138415</v>
      </c>
      <c r="Q9939">
        <f>_xlfn.XLOOKUP(C9939&amp;G9939&amp;H9939,covid!$E$2:$E$2184,covid!$D$2:$D$2184,0,0,1)</f>
        <v>0</v>
      </c>
    </row>
    <row r="9940" spans="1:17" x14ac:dyDescent="0.3">
      <c r="A9940">
        <f>_xlfn.XLOOKUP(C9940,kamus!$B$2:$B$87,kamus!$A$2:$A$87,0,0,1)</f>
        <v>19</v>
      </c>
      <c r="B9940" t="str">
        <f>_xlfn.XLOOKUP(C9940,kamus!$B$2:$B$87,kamus!$D$2:$D$87,"dihapus",0,1)</f>
        <v>Godean 1</v>
      </c>
      <c r="C9940" t="s">
        <v>251</v>
      </c>
      <c r="D9940">
        <f>_xlfn.XLOOKUP(C9940,kamus!$B$2:$B$87,kamus!$J$2:$J$87,"dihapus",0,1)</f>
        <v>1</v>
      </c>
      <c r="E9940">
        <f t="shared" si="1089"/>
        <v>1</v>
      </c>
      <c r="F9940" s="14">
        <v>45839</v>
      </c>
      <c r="G9940" s="1">
        <f t="shared" si="1090"/>
        <v>7</v>
      </c>
      <c r="H9940" s="1">
        <f t="shared" si="1091"/>
        <v>2025</v>
      </c>
      <c r="I9940">
        <v>2</v>
      </c>
      <c r="J9940">
        <v>1</v>
      </c>
      <c r="K9940">
        <f t="shared" si="1085"/>
        <v>3</v>
      </c>
      <c r="L9940">
        <v>9098</v>
      </c>
      <c r="M9940" s="6">
        <f t="shared" si="1086"/>
        <v>21.982853374367995</v>
      </c>
      <c r="N9940" s="6">
        <f t="shared" si="1087"/>
        <v>10.991426687183997</v>
      </c>
      <c r="O9940" s="6">
        <f t="shared" si="1088"/>
        <v>32.974280061551987</v>
      </c>
      <c r="Q9940">
        <f>_xlfn.XLOOKUP(C9940&amp;G9940&amp;H9940,covid!$E$2:$E$2184,covid!$D$2:$D$2184,0,0,1)</f>
        <v>0</v>
      </c>
    </row>
    <row r="9941" spans="1:17" x14ac:dyDescent="0.3">
      <c r="A9941">
        <f>_xlfn.XLOOKUP(C9941,kamus!$B$2:$B$87,kamus!$A$2:$A$87,0,0,1)</f>
        <v>18</v>
      </c>
      <c r="B9941" t="str">
        <f>_xlfn.XLOOKUP(C9941,kamus!$B$2:$B$87,kamus!$D$2:$D$87,"dihapus",0,1)</f>
        <v>Godean 1</v>
      </c>
      <c r="C9941" t="s">
        <v>252</v>
      </c>
      <c r="D9941">
        <f>_xlfn.XLOOKUP(C9941,kamus!$B$2:$B$87,kamus!$J$2:$J$87,"dihapus",0,1)</f>
        <v>0</v>
      </c>
      <c r="E9941">
        <f t="shared" si="1089"/>
        <v>0</v>
      </c>
      <c r="F9941" s="14">
        <v>45839</v>
      </c>
      <c r="G9941" s="1">
        <f t="shared" si="1090"/>
        <v>7</v>
      </c>
      <c r="H9941" s="1">
        <f t="shared" si="1091"/>
        <v>2025</v>
      </c>
      <c r="I9941">
        <v>1</v>
      </c>
      <c r="J9941">
        <v>1</v>
      </c>
      <c r="K9941">
        <f t="shared" si="1085"/>
        <v>2</v>
      </c>
      <c r="L9941">
        <v>6563</v>
      </c>
      <c r="M9941" s="6">
        <f t="shared" si="1086"/>
        <v>15.236934328813042</v>
      </c>
      <c r="N9941" s="6">
        <f t="shared" si="1087"/>
        <v>15.236934328813042</v>
      </c>
      <c r="O9941" s="6">
        <f t="shared" si="1088"/>
        <v>30.473868657626085</v>
      </c>
      <c r="Q9941">
        <f>_xlfn.XLOOKUP(C9941&amp;G9941&amp;H9941,covid!$E$2:$E$2184,covid!$D$2:$D$2184,0,0,1)</f>
        <v>0</v>
      </c>
    </row>
    <row r="9942" spans="1:17" x14ac:dyDescent="0.3">
      <c r="A9942">
        <f>_xlfn.XLOOKUP(C9942,kamus!$B$2:$B$87,kamus!$A$2:$A$87,0,0,1)</f>
        <v>23</v>
      </c>
      <c r="B9942" t="str">
        <f>_xlfn.XLOOKUP(C9942,kamus!$B$2:$B$87,kamus!$D$2:$D$87,"dihapus",0,1)</f>
        <v>Godean 2</v>
      </c>
      <c r="C9942" t="s">
        <v>248</v>
      </c>
      <c r="D9942">
        <f>_xlfn.XLOOKUP(C9942,kamus!$B$2:$B$87,kamus!$J$2:$J$87,"dihapus",0,1)</f>
        <v>1</v>
      </c>
      <c r="E9942">
        <f t="shared" si="1089"/>
        <v>1</v>
      </c>
      <c r="F9942" s="14">
        <v>45839</v>
      </c>
      <c r="G9942" s="1">
        <f t="shared" si="1090"/>
        <v>7</v>
      </c>
      <c r="H9942" s="1">
        <f t="shared" si="1091"/>
        <v>2025</v>
      </c>
      <c r="I9942">
        <v>4</v>
      </c>
      <c r="J9942">
        <v>5</v>
      </c>
      <c r="K9942">
        <f t="shared" si="1085"/>
        <v>9</v>
      </c>
      <c r="L9942">
        <v>17324</v>
      </c>
      <c r="M9942" s="6">
        <f t="shared" si="1086"/>
        <v>23.089355806972986</v>
      </c>
      <c r="N9942" s="6">
        <f t="shared" si="1087"/>
        <v>28.861694758716233</v>
      </c>
      <c r="O9942" s="6">
        <f t="shared" si="1088"/>
        <v>51.951050565689215</v>
      </c>
      <c r="Q9942">
        <f>_xlfn.XLOOKUP(C9942&amp;G9942&amp;H9942,covid!$E$2:$E$2184,covid!$D$2:$D$2184,0,0,1)</f>
        <v>0</v>
      </c>
    </row>
    <row r="9943" spans="1:17" x14ac:dyDescent="0.3">
      <c r="A9943">
        <f>_xlfn.XLOOKUP(C9943,kamus!$B$2:$B$87,kamus!$A$2:$A$87,0,0,1)</f>
        <v>22</v>
      </c>
      <c r="B9943" t="str">
        <f>_xlfn.XLOOKUP(C9943,kamus!$B$2:$B$87,kamus!$D$2:$D$87,"dihapus",0,1)</f>
        <v>Godean 2</v>
      </c>
      <c r="C9943" t="s">
        <v>249</v>
      </c>
      <c r="D9943">
        <f>_xlfn.XLOOKUP(C9943,kamus!$B$2:$B$87,kamus!$J$2:$J$87,"dihapus",0,1)</f>
        <v>1</v>
      </c>
      <c r="E9943">
        <f t="shared" si="1089"/>
        <v>1</v>
      </c>
      <c r="F9943" s="14">
        <v>45839</v>
      </c>
      <c r="G9943" s="1">
        <f t="shared" si="1090"/>
        <v>7</v>
      </c>
      <c r="H9943" s="1">
        <f t="shared" si="1091"/>
        <v>2025</v>
      </c>
      <c r="I9943">
        <v>0</v>
      </c>
      <c r="J9943">
        <v>0</v>
      </c>
      <c r="K9943">
        <f t="shared" si="1085"/>
        <v>0</v>
      </c>
      <c r="L9943">
        <v>12298</v>
      </c>
      <c r="M9943" s="6">
        <f t="shared" si="1086"/>
        <v>0</v>
      </c>
      <c r="N9943" s="6">
        <f t="shared" si="1087"/>
        <v>0</v>
      </c>
      <c r="O9943" s="6">
        <f t="shared" si="1088"/>
        <v>0</v>
      </c>
      <c r="Q9943">
        <f>_xlfn.XLOOKUP(C9943&amp;G9943&amp;H9943,covid!$E$2:$E$2184,covid!$D$2:$D$2184,0,0,1)</f>
        <v>0</v>
      </c>
    </row>
    <row r="9944" spans="1:17" x14ac:dyDescent="0.3">
      <c r="A9944">
        <f>_xlfn.XLOOKUP(C9944,kamus!$B$2:$B$87,kamus!$A$2:$A$87,0,0,1)</f>
        <v>24</v>
      </c>
      <c r="B9944" t="str">
        <f>_xlfn.XLOOKUP(C9944,kamus!$B$2:$B$87,kamus!$D$2:$D$87,"dihapus",0,1)</f>
        <v>Godean 2</v>
      </c>
      <c r="C9944" t="s">
        <v>253</v>
      </c>
      <c r="D9944">
        <f>_xlfn.XLOOKUP(C9944,kamus!$B$2:$B$87,kamus!$J$2:$J$87,"dihapus",0,1)</f>
        <v>0</v>
      </c>
      <c r="E9944">
        <f t="shared" si="1089"/>
        <v>0</v>
      </c>
      <c r="F9944" s="14">
        <v>45839</v>
      </c>
      <c r="G9944" s="1">
        <f t="shared" si="1090"/>
        <v>7</v>
      </c>
      <c r="H9944" s="1">
        <f t="shared" si="1091"/>
        <v>2025</v>
      </c>
      <c r="I9944">
        <v>1</v>
      </c>
      <c r="J9944">
        <v>0</v>
      </c>
      <c r="K9944">
        <f t="shared" si="1085"/>
        <v>1</v>
      </c>
      <c r="L9944">
        <v>7040</v>
      </c>
      <c r="M9944" s="6">
        <f t="shared" si="1086"/>
        <v>14.204545454545453</v>
      </c>
      <c r="N9944" s="6">
        <f t="shared" si="1087"/>
        <v>0</v>
      </c>
      <c r="O9944" s="6">
        <f t="shared" si="1088"/>
        <v>14.204545454545453</v>
      </c>
      <c r="Q9944">
        <f>_xlfn.XLOOKUP(C9944&amp;G9944&amp;H9944,covid!$E$2:$E$2184,covid!$D$2:$D$2184,0,0,1)</f>
        <v>0</v>
      </c>
    </row>
    <row r="9945" spans="1:17" x14ac:dyDescent="0.3">
      <c r="A9945">
        <f>_xlfn.XLOOKUP(C9945,kamus!$B$2:$B$87,kamus!$A$2:$A$87,0,0,1)</f>
        <v>27</v>
      </c>
      <c r="B9945" t="str">
        <f>_xlfn.XLOOKUP(C9945,kamus!$B$2:$B$87,kamus!$D$2:$D$87,"dihapus",0,1)</f>
        <v>Kalasan</v>
      </c>
      <c r="C9945" t="s">
        <v>235</v>
      </c>
      <c r="D9945">
        <f>_xlfn.XLOOKUP(C9945,kamus!$B$2:$B$87,kamus!$J$2:$J$87,"dihapus",0,1)</f>
        <v>1</v>
      </c>
      <c r="E9945">
        <f t="shared" si="1089"/>
        <v>1</v>
      </c>
      <c r="F9945" s="14">
        <v>45839</v>
      </c>
      <c r="G9945" s="1">
        <f t="shared" si="1090"/>
        <v>7</v>
      </c>
      <c r="H9945" s="1">
        <f t="shared" si="1091"/>
        <v>2025</v>
      </c>
      <c r="I9945">
        <v>0</v>
      </c>
      <c r="J9945">
        <v>2</v>
      </c>
      <c r="K9945">
        <f t="shared" si="1085"/>
        <v>2</v>
      </c>
      <c r="L9945">
        <v>38083</v>
      </c>
      <c r="M9945" s="6">
        <f t="shared" si="1086"/>
        <v>0</v>
      </c>
      <c r="N9945" s="6">
        <f t="shared" si="1087"/>
        <v>5.2516871044823148</v>
      </c>
      <c r="O9945" s="6">
        <f t="shared" si="1088"/>
        <v>5.2516871044823148</v>
      </c>
      <c r="Q9945">
        <f>_xlfn.XLOOKUP(C9945&amp;G9945&amp;H9945,covid!$E$2:$E$2184,covid!$D$2:$D$2184,0,0,1)</f>
        <v>0</v>
      </c>
    </row>
    <row r="9946" spans="1:17" x14ac:dyDescent="0.3">
      <c r="A9946">
        <f>_xlfn.XLOOKUP(C9946,kamus!$B$2:$B$87,kamus!$A$2:$A$87,0,0,1)</f>
        <v>28</v>
      </c>
      <c r="B9946" t="str">
        <f>_xlfn.XLOOKUP(C9946,kamus!$B$2:$B$87,kamus!$D$2:$D$87,"dihapus",0,1)</f>
        <v>Kalasan</v>
      </c>
      <c r="C9946" t="s">
        <v>239</v>
      </c>
      <c r="D9946">
        <f>_xlfn.XLOOKUP(C9946,kamus!$B$2:$B$87,kamus!$J$2:$J$87,"dihapus",0,1)</f>
        <v>0</v>
      </c>
      <c r="E9946">
        <f t="shared" si="1089"/>
        <v>0</v>
      </c>
      <c r="F9946" s="14">
        <v>45839</v>
      </c>
      <c r="G9946" s="1">
        <f t="shared" si="1090"/>
        <v>7</v>
      </c>
      <c r="H9946" s="1">
        <f t="shared" si="1091"/>
        <v>2025</v>
      </c>
      <c r="I9946">
        <v>0</v>
      </c>
      <c r="J9946">
        <v>1</v>
      </c>
      <c r="K9946">
        <f t="shared" si="1085"/>
        <v>1</v>
      </c>
      <c r="L9946">
        <v>13653</v>
      </c>
      <c r="M9946" s="6">
        <f t="shared" si="1086"/>
        <v>0</v>
      </c>
      <c r="N9946" s="6">
        <f t="shared" si="1087"/>
        <v>7.3243975683000064</v>
      </c>
      <c r="O9946" s="6">
        <f t="shared" si="1088"/>
        <v>7.3243975683000064</v>
      </c>
      <c r="Q9946">
        <f>_xlfn.XLOOKUP(C9946&amp;G9946&amp;H9946,covid!$E$2:$E$2184,covid!$D$2:$D$2184,0,0,1)</f>
        <v>0</v>
      </c>
    </row>
    <row r="9947" spans="1:17" x14ac:dyDescent="0.3">
      <c r="A9947">
        <f>_xlfn.XLOOKUP(C9947,kamus!$B$2:$B$87,kamus!$A$2:$A$87,0,0,1)</f>
        <v>25</v>
      </c>
      <c r="B9947" t="str">
        <f>_xlfn.XLOOKUP(C9947,kamus!$B$2:$B$87,kamus!$D$2:$D$87,"dihapus",0,1)</f>
        <v>Kalasan</v>
      </c>
      <c r="C9947" t="s">
        <v>265</v>
      </c>
      <c r="D9947">
        <f>_xlfn.XLOOKUP(C9947,kamus!$B$2:$B$87,kamus!$J$2:$J$87,"dihapus",0,1)</f>
        <v>1</v>
      </c>
      <c r="E9947">
        <f t="shared" si="1089"/>
        <v>1</v>
      </c>
      <c r="F9947" s="14">
        <v>45839</v>
      </c>
      <c r="G9947" s="1">
        <f t="shared" si="1090"/>
        <v>7</v>
      </c>
      <c r="H9947" s="1">
        <f t="shared" si="1091"/>
        <v>2025</v>
      </c>
      <c r="I9947">
        <v>0</v>
      </c>
      <c r="J9947">
        <v>3</v>
      </c>
      <c r="K9947">
        <f t="shared" si="1085"/>
        <v>3</v>
      </c>
      <c r="L9947">
        <v>17055</v>
      </c>
      <c r="M9947" s="6">
        <f t="shared" si="1086"/>
        <v>0</v>
      </c>
      <c r="N9947" s="6">
        <f t="shared" si="1087"/>
        <v>17.590149516270888</v>
      </c>
      <c r="O9947" s="6">
        <f t="shared" si="1088"/>
        <v>17.590149516270888</v>
      </c>
      <c r="Q9947">
        <f>_xlfn.XLOOKUP(C9947&amp;G9947&amp;H9947,covid!$E$2:$E$2184,covid!$D$2:$D$2184,0,0,1)</f>
        <v>0</v>
      </c>
    </row>
    <row r="9948" spans="1:17" x14ac:dyDescent="0.3">
      <c r="A9948">
        <f>_xlfn.XLOOKUP(C9948,kamus!$B$2:$B$87,kamus!$A$2:$A$87,0,0,1)</f>
        <v>26</v>
      </c>
      <c r="B9948" t="str">
        <f>_xlfn.XLOOKUP(C9948,kamus!$B$2:$B$87,kamus!$D$2:$D$87,"dihapus",0,1)</f>
        <v>Kalasan</v>
      </c>
      <c r="C9948" t="s">
        <v>269</v>
      </c>
      <c r="D9948">
        <f>_xlfn.XLOOKUP(C9948,kamus!$B$2:$B$87,kamus!$J$2:$J$87,"dihapus",0,1)</f>
        <v>1</v>
      </c>
      <c r="E9948">
        <f t="shared" si="1089"/>
        <v>1</v>
      </c>
      <c r="F9948" s="14">
        <v>45839</v>
      </c>
      <c r="G9948" s="1">
        <f t="shared" si="1090"/>
        <v>7</v>
      </c>
      <c r="H9948" s="1">
        <f t="shared" si="1091"/>
        <v>2025</v>
      </c>
      <c r="I9948">
        <v>0</v>
      </c>
      <c r="J9948">
        <v>5</v>
      </c>
      <c r="K9948">
        <f t="shared" si="1085"/>
        <v>5</v>
      </c>
      <c r="L9948">
        <v>18465</v>
      </c>
      <c r="M9948" s="6">
        <f t="shared" si="1086"/>
        <v>0</v>
      </c>
      <c r="N9948" s="6">
        <f t="shared" si="1087"/>
        <v>27.078256160303276</v>
      </c>
      <c r="O9948" s="6">
        <f t="shared" si="1088"/>
        <v>27.078256160303276</v>
      </c>
      <c r="Q9948">
        <f>_xlfn.XLOOKUP(C9948&amp;G9948&amp;H9948,covid!$E$2:$E$2184,covid!$D$2:$D$2184,0,0,1)</f>
        <v>0</v>
      </c>
    </row>
    <row r="9949" spans="1:17" x14ac:dyDescent="0.3">
      <c r="A9949">
        <f>_xlfn.XLOOKUP(C9949,kamus!$B$2:$B$87,kamus!$A$2:$A$87,0,0,1)</f>
        <v>33</v>
      </c>
      <c r="B9949" t="str">
        <f>_xlfn.XLOOKUP(C9949,kamus!$B$2:$B$87,kamus!$D$2:$D$87,"dihapus",0,1)</f>
        <v>Minggir</v>
      </c>
      <c r="C9949" t="s">
        <v>241</v>
      </c>
      <c r="D9949">
        <f>_xlfn.XLOOKUP(C9949,kamus!$B$2:$B$87,kamus!$J$2:$J$87,"dihapus",0,1)</f>
        <v>0</v>
      </c>
      <c r="E9949">
        <f t="shared" si="1089"/>
        <v>0</v>
      </c>
      <c r="F9949" s="14">
        <v>45839</v>
      </c>
      <c r="G9949" s="1">
        <f t="shared" si="1090"/>
        <v>7</v>
      </c>
      <c r="H9949" s="1">
        <f t="shared" si="1091"/>
        <v>2025</v>
      </c>
      <c r="I9949">
        <v>0</v>
      </c>
      <c r="J9949">
        <v>0</v>
      </c>
      <c r="K9949">
        <f t="shared" si="1085"/>
        <v>0</v>
      </c>
      <c r="L9949">
        <v>8245</v>
      </c>
      <c r="M9949" s="6">
        <f t="shared" si="1086"/>
        <v>0</v>
      </c>
      <c r="N9949" s="6">
        <f t="shared" si="1087"/>
        <v>0</v>
      </c>
      <c r="O9949" s="6">
        <f t="shared" si="1088"/>
        <v>0</v>
      </c>
      <c r="Q9949">
        <f>_xlfn.XLOOKUP(C9949&amp;G9949&amp;H9949,covid!$E$2:$E$2184,covid!$D$2:$D$2184,0,0,1)</f>
        <v>0</v>
      </c>
    </row>
    <row r="9950" spans="1:17" x14ac:dyDescent="0.3">
      <c r="A9950">
        <f>_xlfn.XLOOKUP(C9950,kamus!$B$2:$B$87,kamus!$A$2:$A$87,0,0,1)</f>
        <v>31</v>
      </c>
      <c r="B9950" t="str">
        <f>_xlfn.XLOOKUP(C9950,kamus!$B$2:$B$87,kamus!$D$2:$D$87,"dihapus",0,1)</f>
        <v>Minggir</v>
      </c>
      <c r="C9950" t="s">
        <v>242</v>
      </c>
      <c r="D9950">
        <f>_xlfn.XLOOKUP(C9950,kamus!$B$2:$B$87,kamus!$J$2:$J$87,"dihapus",0,1)</f>
        <v>0</v>
      </c>
      <c r="E9950">
        <f t="shared" si="1089"/>
        <v>0</v>
      </c>
      <c r="F9950" s="14">
        <v>45839</v>
      </c>
      <c r="G9950" s="1">
        <f t="shared" si="1090"/>
        <v>7</v>
      </c>
      <c r="H9950" s="1">
        <f t="shared" si="1091"/>
        <v>2025</v>
      </c>
      <c r="I9950">
        <v>1</v>
      </c>
      <c r="J9950">
        <v>0</v>
      </c>
      <c r="K9950">
        <f t="shared" si="1085"/>
        <v>1</v>
      </c>
      <c r="L9950">
        <v>3613</v>
      </c>
      <c r="M9950" s="6">
        <f t="shared" si="1086"/>
        <v>27.67783005812344</v>
      </c>
      <c r="N9950" s="6">
        <f t="shared" si="1087"/>
        <v>0</v>
      </c>
      <c r="O9950" s="6">
        <f t="shared" si="1088"/>
        <v>27.67783005812344</v>
      </c>
      <c r="Q9950">
        <f>_xlfn.XLOOKUP(C9950&amp;G9950&amp;H9950,covid!$E$2:$E$2184,covid!$D$2:$D$2184,0,0,1)</f>
        <v>0</v>
      </c>
    </row>
    <row r="9951" spans="1:17" x14ac:dyDescent="0.3">
      <c r="A9951">
        <f>_xlfn.XLOOKUP(C9951,kamus!$B$2:$B$87,kamus!$A$2:$A$87,0,0,1)</f>
        <v>32</v>
      </c>
      <c r="B9951" t="str">
        <f>_xlfn.XLOOKUP(C9951,kamus!$B$2:$B$87,kamus!$D$2:$D$87,"dihapus",0,1)</f>
        <v>Minggir</v>
      </c>
      <c r="C9951" t="s">
        <v>243</v>
      </c>
      <c r="D9951">
        <f>_xlfn.XLOOKUP(C9951,kamus!$B$2:$B$87,kamus!$J$2:$J$87,"dihapus",0,1)</f>
        <v>0</v>
      </c>
      <c r="E9951">
        <f t="shared" si="1089"/>
        <v>0</v>
      </c>
      <c r="F9951" s="14">
        <v>45839</v>
      </c>
      <c r="G9951" s="1">
        <f t="shared" si="1090"/>
        <v>7</v>
      </c>
      <c r="H9951" s="1">
        <f t="shared" si="1091"/>
        <v>2025</v>
      </c>
      <c r="I9951">
        <v>0</v>
      </c>
      <c r="J9951">
        <v>0</v>
      </c>
      <c r="K9951">
        <f t="shared" si="1085"/>
        <v>0</v>
      </c>
      <c r="L9951">
        <v>6986</v>
      </c>
      <c r="M9951" s="6">
        <f t="shared" si="1086"/>
        <v>0</v>
      </c>
      <c r="N9951" s="6">
        <f t="shared" si="1087"/>
        <v>0</v>
      </c>
      <c r="O9951" s="6">
        <f t="shared" si="1088"/>
        <v>0</v>
      </c>
      <c r="Q9951">
        <f>_xlfn.XLOOKUP(C9951&amp;G9951&amp;H9951,covid!$E$2:$E$2184,covid!$D$2:$D$2184,0,0,1)</f>
        <v>0</v>
      </c>
    </row>
    <row r="9952" spans="1:17" x14ac:dyDescent="0.3">
      <c r="A9952">
        <f>_xlfn.XLOOKUP(C9952,kamus!$B$2:$B$87,kamus!$A$2:$A$87,0,0,1)</f>
        <v>30</v>
      </c>
      <c r="B9952" t="str">
        <f>_xlfn.XLOOKUP(C9952,kamus!$B$2:$B$87,kamus!$D$2:$D$87,"dihapus",0,1)</f>
        <v>Minggir</v>
      </c>
      <c r="C9952" t="s">
        <v>244</v>
      </c>
      <c r="D9952">
        <f>_xlfn.XLOOKUP(C9952,kamus!$B$2:$B$87,kamus!$J$2:$J$87,"dihapus",0,1)</f>
        <v>0</v>
      </c>
      <c r="E9952">
        <f t="shared" si="1089"/>
        <v>0</v>
      </c>
      <c r="F9952" s="14">
        <v>45839</v>
      </c>
      <c r="G9952" s="1">
        <f t="shared" si="1090"/>
        <v>7</v>
      </c>
      <c r="H9952" s="1">
        <f t="shared" si="1091"/>
        <v>2025</v>
      </c>
      <c r="I9952">
        <v>0</v>
      </c>
      <c r="J9952">
        <v>0</v>
      </c>
      <c r="K9952">
        <f t="shared" si="1085"/>
        <v>0</v>
      </c>
      <c r="L9952">
        <v>8719</v>
      </c>
      <c r="M9952" s="6">
        <f t="shared" si="1086"/>
        <v>0</v>
      </c>
      <c r="N9952" s="6">
        <f t="shared" si="1087"/>
        <v>0</v>
      </c>
      <c r="O9952" s="6">
        <f t="shared" si="1088"/>
        <v>0</v>
      </c>
      <c r="Q9952">
        <f>_xlfn.XLOOKUP(C9952&amp;G9952&amp;H9952,covid!$E$2:$E$2184,covid!$D$2:$D$2184,0,0,1)</f>
        <v>0</v>
      </c>
    </row>
    <row r="9953" spans="1:17" x14ac:dyDescent="0.3">
      <c r="A9953">
        <f>_xlfn.XLOOKUP(C9953,kamus!$B$2:$B$87,kamus!$A$2:$A$87,0,0,1)</f>
        <v>29</v>
      </c>
      <c r="B9953" t="str">
        <f>_xlfn.XLOOKUP(C9953,kamus!$B$2:$B$87,kamus!$D$2:$D$87,"dihapus",0,1)</f>
        <v>Minggir</v>
      </c>
      <c r="C9953" t="s">
        <v>245</v>
      </c>
      <c r="D9953">
        <f>_xlfn.XLOOKUP(C9953,kamus!$B$2:$B$87,kamus!$J$2:$J$87,"dihapus",0,1)</f>
        <v>0</v>
      </c>
      <c r="E9953">
        <f t="shared" si="1089"/>
        <v>0</v>
      </c>
      <c r="F9953" s="14">
        <v>45839</v>
      </c>
      <c r="G9953" s="1">
        <f t="shared" si="1090"/>
        <v>7</v>
      </c>
      <c r="H9953" s="1">
        <f t="shared" si="1091"/>
        <v>2025</v>
      </c>
      <c r="I9953">
        <v>0</v>
      </c>
      <c r="J9953">
        <v>0</v>
      </c>
      <c r="K9953">
        <f t="shared" si="1085"/>
        <v>0</v>
      </c>
      <c r="L9953">
        <v>5131</v>
      </c>
      <c r="M9953" s="6">
        <f t="shared" si="1086"/>
        <v>0</v>
      </c>
      <c r="N9953" s="6">
        <f t="shared" si="1087"/>
        <v>0</v>
      </c>
      <c r="O9953" s="6">
        <f t="shared" si="1088"/>
        <v>0</v>
      </c>
      <c r="Q9953">
        <f>_xlfn.XLOOKUP(C9953&amp;G9953&amp;H9953,covid!$E$2:$E$2184,covid!$D$2:$D$2184,0,0,1)</f>
        <v>0</v>
      </c>
    </row>
    <row r="9954" spans="1:17" x14ac:dyDescent="0.3">
      <c r="A9954">
        <f>_xlfn.XLOOKUP(C9954,kamus!$B$2:$B$87,kamus!$A$2:$A$87,0,0,1)</f>
        <v>35</v>
      </c>
      <c r="B9954" t="str">
        <f>_xlfn.XLOOKUP(C9954,kamus!$B$2:$B$87,kamus!$D$2:$D$87,"dihapus",0,1)</f>
        <v>Mlati 1</v>
      </c>
      <c r="C9954" t="s">
        <v>240</v>
      </c>
      <c r="D9954">
        <f>_xlfn.XLOOKUP(C9954,kamus!$B$2:$B$87,kamus!$J$2:$J$87,"dihapus",0,1)</f>
        <v>1</v>
      </c>
      <c r="E9954">
        <f t="shared" si="1089"/>
        <v>1</v>
      </c>
      <c r="F9954" s="14">
        <v>45839</v>
      </c>
      <c r="G9954" s="1">
        <f t="shared" si="1090"/>
        <v>7</v>
      </c>
      <c r="H9954" s="1">
        <f t="shared" si="1091"/>
        <v>2025</v>
      </c>
      <c r="I9954">
        <v>2</v>
      </c>
      <c r="J9954">
        <v>1</v>
      </c>
      <c r="K9954">
        <f t="shared" si="1085"/>
        <v>3</v>
      </c>
      <c r="L9954">
        <v>18761</v>
      </c>
      <c r="M9954" s="6">
        <f t="shared" si="1086"/>
        <v>10.660412557965994</v>
      </c>
      <c r="N9954" s="6">
        <f t="shared" si="1087"/>
        <v>5.3302062789829971</v>
      </c>
      <c r="O9954" s="6">
        <f t="shared" si="1088"/>
        <v>15.99061883694899</v>
      </c>
      <c r="Q9954">
        <f>_xlfn.XLOOKUP(C9954&amp;G9954&amp;H9954,covid!$E$2:$E$2184,covid!$D$2:$D$2184,0,0,1)</f>
        <v>0</v>
      </c>
    </row>
    <row r="9955" spans="1:17" x14ac:dyDescent="0.3">
      <c r="A9955">
        <f>_xlfn.XLOOKUP(C9955,kamus!$B$2:$B$87,kamus!$A$2:$A$87,0,0,1)</f>
        <v>34</v>
      </c>
      <c r="B9955" t="str">
        <f>_xlfn.XLOOKUP(C9955,kamus!$B$2:$B$87,kamus!$D$2:$D$87,"dihapus",0,1)</f>
        <v>Mlati 1</v>
      </c>
      <c r="C9955" t="s">
        <v>254</v>
      </c>
      <c r="D9955">
        <f>_xlfn.XLOOKUP(C9955,kamus!$B$2:$B$87,kamus!$J$2:$J$87,"dihapus",0,1)</f>
        <v>1</v>
      </c>
      <c r="E9955">
        <f t="shared" si="1089"/>
        <v>1</v>
      </c>
      <c r="F9955" s="14">
        <v>45839</v>
      </c>
      <c r="G9955" s="1">
        <f t="shared" si="1090"/>
        <v>7</v>
      </c>
      <c r="H9955" s="1">
        <f t="shared" si="1091"/>
        <v>2025</v>
      </c>
      <c r="I9955">
        <v>0</v>
      </c>
      <c r="J9955">
        <v>1</v>
      </c>
      <c r="K9955">
        <f t="shared" si="1085"/>
        <v>1</v>
      </c>
      <c r="L9955">
        <v>35111</v>
      </c>
      <c r="M9955" s="6">
        <f t="shared" si="1086"/>
        <v>0</v>
      </c>
      <c r="N9955" s="6">
        <f t="shared" si="1087"/>
        <v>2.8481102788299966</v>
      </c>
      <c r="O9955" s="6">
        <f t="shared" si="1088"/>
        <v>2.8481102788299966</v>
      </c>
      <c r="Q9955">
        <f>_xlfn.XLOOKUP(C9955&amp;G9955&amp;H9955,covid!$E$2:$E$2184,covid!$D$2:$D$2184,0,0,1)</f>
        <v>0</v>
      </c>
    </row>
    <row r="9956" spans="1:17" x14ac:dyDescent="0.3">
      <c r="A9956">
        <f>_xlfn.XLOOKUP(C9956,kamus!$B$2:$B$87,kamus!$A$2:$A$87,0,0,1)</f>
        <v>38</v>
      </c>
      <c r="B9956" t="str">
        <f>_xlfn.XLOOKUP(C9956,kamus!$B$2:$B$87,kamus!$D$2:$D$87,"dihapus",0,1)</f>
        <v>Mlati 2</v>
      </c>
      <c r="C9956" t="s">
        <v>258</v>
      </c>
      <c r="D9956">
        <f>_xlfn.XLOOKUP(C9956,kamus!$B$2:$B$87,kamus!$J$2:$J$87,"dihapus",0,1)</f>
        <v>0</v>
      </c>
      <c r="E9956">
        <f t="shared" si="1089"/>
        <v>0</v>
      </c>
      <c r="F9956" s="14">
        <v>45839</v>
      </c>
      <c r="G9956" s="1">
        <f t="shared" si="1090"/>
        <v>7</v>
      </c>
      <c r="H9956" s="1">
        <f t="shared" si="1091"/>
        <v>2025</v>
      </c>
      <c r="I9956">
        <v>0</v>
      </c>
      <c r="J9956">
        <v>0</v>
      </c>
      <c r="K9956">
        <f t="shared" si="1085"/>
        <v>0</v>
      </c>
      <c r="L9956">
        <v>16543</v>
      </c>
      <c r="M9956" s="6">
        <f t="shared" si="1086"/>
        <v>0</v>
      </c>
      <c r="N9956" s="6">
        <f t="shared" si="1087"/>
        <v>0</v>
      </c>
      <c r="O9956" s="6">
        <f t="shared" si="1088"/>
        <v>0</v>
      </c>
      <c r="Q9956">
        <f>_xlfn.XLOOKUP(C9956&amp;G9956&amp;H9956,covid!$E$2:$E$2184,covid!$D$2:$D$2184,0,0,1)</f>
        <v>0</v>
      </c>
    </row>
    <row r="9957" spans="1:17" x14ac:dyDescent="0.3">
      <c r="A9957">
        <f>_xlfn.XLOOKUP(C9957,kamus!$B$2:$B$87,kamus!$A$2:$A$87,0,0,1)</f>
        <v>36</v>
      </c>
      <c r="B9957" t="str">
        <f>_xlfn.XLOOKUP(C9957,kamus!$B$2:$B$87,kamus!$D$2:$D$87,"dihapus",0,1)</f>
        <v>Mlati 2</v>
      </c>
      <c r="C9957" t="s">
        <v>268</v>
      </c>
      <c r="D9957">
        <f>_xlfn.XLOOKUP(C9957,kamus!$B$2:$B$87,kamus!$J$2:$J$87,"dihapus",0,1)</f>
        <v>1</v>
      </c>
      <c r="E9957">
        <f t="shared" si="1089"/>
        <v>1</v>
      </c>
      <c r="F9957" s="14">
        <v>45839</v>
      </c>
      <c r="G9957" s="1">
        <f t="shared" si="1090"/>
        <v>7</v>
      </c>
      <c r="H9957" s="1">
        <f t="shared" si="1091"/>
        <v>2025</v>
      </c>
      <c r="I9957">
        <v>5</v>
      </c>
      <c r="J9957">
        <v>8</v>
      </c>
      <c r="K9957">
        <f t="shared" si="1085"/>
        <v>13</v>
      </c>
      <c r="L9957">
        <v>11450</v>
      </c>
      <c r="M9957" s="6">
        <f t="shared" si="1086"/>
        <v>43.668122270742359</v>
      </c>
      <c r="N9957" s="6">
        <f t="shared" si="1087"/>
        <v>69.868995633187765</v>
      </c>
      <c r="O9957" s="6">
        <f t="shared" si="1088"/>
        <v>113.53711790393012</v>
      </c>
      <c r="Q9957">
        <f>_xlfn.XLOOKUP(C9957&amp;G9957&amp;H9957,covid!$E$2:$E$2184,covid!$D$2:$D$2184,0,0,1)</f>
        <v>0</v>
      </c>
    </row>
    <row r="9958" spans="1:17" x14ac:dyDescent="0.3">
      <c r="A9958">
        <f>_xlfn.XLOOKUP(C9958,kamus!$B$2:$B$87,kamus!$A$2:$A$87,0,0,1)</f>
        <v>37</v>
      </c>
      <c r="B9958" t="str">
        <f>_xlfn.XLOOKUP(C9958,kamus!$B$2:$B$87,kamus!$D$2:$D$87,"dihapus",0,1)</f>
        <v>Mlati 2</v>
      </c>
      <c r="C9958" t="s">
        <v>270</v>
      </c>
      <c r="D9958">
        <f>_xlfn.XLOOKUP(C9958,kamus!$B$2:$B$87,kamus!$J$2:$J$87,"dihapus",0,1)</f>
        <v>1</v>
      </c>
      <c r="E9958">
        <f t="shared" si="1089"/>
        <v>1</v>
      </c>
      <c r="F9958" s="14">
        <v>45839</v>
      </c>
      <c r="G9958" s="1">
        <f t="shared" si="1090"/>
        <v>7</v>
      </c>
      <c r="H9958" s="1">
        <f t="shared" si="1091"/>
        <v>2025</v>
      </c>
      <c r="I9958">
        <v>0</v>
      </c>
      <c r="J9958">
        <v>2</v>
      </c>
      <c r="K9958">
        <f t="shared" si="1085"/>
        <v>2</v>
      </c>
      <c r="L9958">
        <v>13603</v>
      </c>
      <c r="M9958" s="6">
        <f t="shared" si="1086"/>
        <v>0</v>
      </c>
      <c r="N9958" s="6">
        <f t="shared" si="1087"/>
        <v>14.702639123722708</v>
      </c>
      <c r="O9958" s="6">
        <f t="shared" si="1088"/>
        <v>14.702639123722708</v>
      </c>
      <c r="Q9958">
        <f>_xlfn.XLOOKUP(C9958&amp;G9958&amp;H9958,covid!$E$2:$E$2184,covid!$D$2:$D$2184,0,0,1)</f>
        <v>0</v>
      </c>
    </row>
    <row r="9959" spans="1:17" x14ac:dyDescent="0.3">
      <c r="A9959">
        <f>_xlfn.XLOOKUP(C9959,kamus!$B$2:$B$87,kamus!$A$2:$A$87,0,0,1)</f>
        <v>39</v>
      </c>
      <c r="B9959" t="str">
        <f>_xlfn.XLOOKUP(C9959,kamus!$B$2:$B$87,kamus!$D$2:$D$87,"dihapus",0,1)</f>
        <v>Moyudan</v>
      </c>
      <c r="C9959" t="s">
        <v>259</v>
      </c>
      <c r="D9959">
        <f>_xlfn.XLOOKUP(C9959,kamus!$B$2:$B$87,kamus!$J$2:$J$87,"dihapus",0,1)</f>
        <v>0</v>
      </c>
      <c r="E9959">
        <f t="shared" si="1089"/>
        <v>0</v>
      </c>
      <c r="F9959" s="14">
        <v>45839</v>
      </c>
      <c r="G9959" s="1">
        <f t="shared" si="1090"/>
        <v>7</v>
      </c>
      <c r="H9959" s="1">
        <f t="shared" si="1091"/>
        <v>2025</v>
      </c>
      <c r="I9959">
        <v>0</v>
      </c>
      <c r="J9959">
        <v>1</v>
      </c>
      <c r="K9959">
        <f t="shared" si="1085"/>
        <v>1</v>
      </c>
      <c r="L9959">
        <v>11796</v>
      </c>
      <c r="M9959" s="6">
        <f t="shared" si="1086"/>
        <v>0</v>
      </c>
      <c r="N9959" s="6">
        <f t="shared" si="1087"/>
        <v>8.4774499830451013</v>
      </c>
      <c r="O9959" s="6">
        <f t="shared" si="1088"/>
        <v>8.4774499830451013</v>
      </c>
      <c r="Q9959">
        <f>_xlfn.XLOOKUP(C9959&amp;G9959&amp;H9959,covid!$E$2:$E$2184,covid!$D$2:$D$2184,0,0,1)</f>
        <v>0</v>
      </c>
    </row>
    <row r="9960" spans="1:17" x14ac:dyDescent="0.3">
      <c r="A9960">
        <f>_xlfn.XLOOKUP(C9960,kamus!$B$2:$B$87,kamus!$A$2:$A$87,0,0,1)</f>
        <v>42</v>
      </c>
      <c r="B9960" t="str">
        <f>_xlfn.XLOOKUP(C9960,kamus!$B$2:$B$87,kamus!$D$2:$D$87,"dihapus",0,1)</f>
        <v>Moyudan</v>
      </c>
      <c r="C9960" t="s">
        <v>260</v>
      </c>
      <c r="D9960">
        <f>_xlfn.XLOOKUP(C9960,kamus!$B$2:$B$87,kamus!$J$2:$J$87,"dihapus",0,1)</f>
        <v>0</v>
      </c>
      <c r="E9960">
        <f t="shared" si="1089"/>
        <v>0</v>
      </c>
      <c r="F9960" s="14">
        <v>45839</v>
      </c>
      <c r="G9960" s="1">
        <f t="shared" si="1090"/>
        <v>7</v>
      </c>
      <c r="H9960" s="1">
        <f t="shared" si="1091"/>
        <v>2025</v>
      </c>
      <c r="I9960">
        <v>0</v>
      </c>
      <c r="J9960">
        <v>0</v>
      </c>
      <c r="K9960">
        <f t="shared" si="1085"/>
        <v>0</v>
      </c>
      <c r="L9960">
        <v>7149</v>
      </c>
      <c r="M9960" s="6">
        <f t="shared" si="1086"/>
        <v>0</v>
      </c>
      <c r="N9960" s="6">
        <f t="shared" si="1087"/>
        <v>0</v>
      </c>
      <c r="O9960" s="6">
        <f t="shared" si="1088"/>
        <v>0</v>
      </c>
      <c r="Q9960">
        <f>_xlfn.XLOOKUP(C9960&amp;G9960&amp;H9960,covid!$E$2:$E$2184,covid!$D$2:$D$2184,0,0,1)</f>
        <v>0</v>
      </c>
    </row>
    <row r="9961" spans="1:17" x14ac:dyDescent="0.3">
      <c r="A9961">
        <f>_xlfn.XLOOKUP(C9961,kamus!$B$2:$B$87,kamus!$A$2:$A$87,0,0,1)</f>
        <v>41</v>
      </c>
      <c r="B9961" t="str">
        <f>_xlfn.XLOOKUP(C9961,kamus!$B$2:$B$87,kamus!$D$2:$D$87,"dihapus",0,1)</f>
        <v>Moyudan</v>
      </c>
      <c r="C9961" s="19" t="s">
        <v>262</v>
      </c>
      <c r="D9961">
        <f>_xlfn.XLOOKUP(C9961,kamus!$B$2:$B$87,kamus!$J$2:$J$87,"dihapus",0,1)</f>
        <v>0</v>
      </c>
      <c r="E9961">
        <f t="shared" si="1089"/>
        <v>0</v>
      </c>
      <c r="F9961" s="14">
        <v>45839</v>
      </c>
      <c r="G9961" s="1">
        <f t="shared" si="1090"/>
        <v>7</v>
      </c>
      <c r="H9961" s="1">
        <f t="shared" si="1091"/>
        <v>2025</v>
      </c>
      <c r="I9961">
        <v>0</v>
      </c>
      <c r="J9961">
        <v>0</v>
      </c>
      <c r="K9961">
        <f t="shared" si="1085"/>
        <v>0</v>
      </c>
      <c r="L9961">
        <v>6661</v>
      </c>
      <c r="M9961" s="6">
        <f t="shared" si="1086"/>
        <v>0</v>
      </c>
      <c r="N9961" s="6">
        <f t="shared" si="1087"/>
        <v>0</v>
      </c>
      <c r="O9961" s="6">
        <f t="shared" si="1088"/>
        <v>0</v>
      </c>
      <c r="Q9961">
        <f>_xlfn.XLOOKUP(C9961&amp;G9961&amp;H9961,covid!$E$2:$E$2184,covid!$D$2:$D$2184,0,0,1)</f>
        <v>0</v>
      </c>
    </row>
    <row r="9962" spans="1:17" x14ac:dyDescent="0.3">
      <c r="A9962">
        <f>_xlfn.XLOOKUP(C9962,kamus!$B$2:$B$87,kamus!$A$2:$A$87,0,0,1)</f>
        <v>40</v>
      </c>
      <c r="B9962" t="str">
        <f>_xlfn.XLOOKUP(C9962,kamus!$B$2:$B$87,kamus!$D$2:$D$87,"dihapus",0,1)</f>
        <v>Moyudan</v>
      </c>
      <c r="C9962" t="s">
        <v>264</v>
      </c>
      <c r="D9962">
        <f>_xlfn.XLOOKUP(C9962,kamus!$B$2:$B$87,kamus!$J$2:$J$87,"dihapus",0,1)</f>
        <v>0</v>
      </c>
      <c r="E9962">
        <f t="shared" si="1089"/>
        <v>0</v>
      </c>
      <c r="F9962" s="14">
        <v>45839</v>
      </c>
      <c r="G9962" s="1">
        <f t="shared" si="1090"/>
        <v>7</v>
      </c>
      <c r="H9962" s="1">
        <f t="shared" si="1091"/>
        <v>2025</v>
      </c>
      <c r="I9962">
        <v>1</v>
      </c>
      <c r="J9962">
        <v>2</v>
      </c>
      <c r="K9962">
        <f t="shared" si="1085"/>
        <v>3</v>
      </c>
      <c r="L9962">
        <v>8292</v>
      </c>
      <c r="M9962" s="6">
        <f t="shared" si="1086"/>
        <v>12.059816690786301</v>
      </c>
      <c r="N9962" s="6">
        <f t="shared" si="1087"/>
        <v>24.119633381572601</v>
      </c>
      <c r="O9962" s="6">
        <f t="shared" si="1088"/>
        <v>36.179450072358897</v>
      </c>
      <c r="Q9962">
        <f>_xlfn.XLOOKUP(C9962&amp;G9962&amp;H9962,covid!$E$2:$E$2184,covid!$D$2:$D$2184,0,0,1)</f>
        <v>0</v>
      </c>
    </row>
    <row r="9963" spans="1:17" x14ac:dyDescent="0.3">
      <c r="A9963">
        <f>_xlfn.XLOOKUP(C9963,kamus!$B$2:$B$87,kamus!$A$2:$A$87,0,0,1)</f>
        <v>43</v>
      </c>
      <c r="B9963" t="str">
        <f>_xlfn.XLOOKUP(C9963,kamus!$B$2:$B$87,kamus!$D$2:$D$87,"dihapus",0,1)</f>
        <v>Ngaglik 1</v>
      </c>
      <c r="C9963" t="s">
        <v>228</v>
      </c>
      <c r="D9963">
        <f>_xlfn.XLOOKUP(C9963,kamus!$B$2:$B$87,kamus!$J$2:$J$87,"dihapus",0,1)</f>
        <v>1</v>
      </c>
      <c r="E9963">
        <f t="shared" si="1089"/>
        <v>1</v>
      </c>
      <c r="F9963" s="14">
        <v>45839</v>
      </c>
      <c r="G9963" s="1">
        <f t="shared" si="1090"/>
        <v>7</v>
      </c>
      <c r="H9963" s="1">
        <f t="shared" si="1091"/>
        <v>2025</v>
      </c>
      <c r="I9963">
        <v>0</v>
      </c>
      <c r="J9963">
        <v>1</v>
      </c>
      <c r="K9963">
        <f t="shared" si="1085"/>
        <v>1</v>
      </c>
      <c r="L9963">
        <v>12621</v>
      </c>
      <c r="M9963" s="6">
        <f t="shared" si="1086"/>
        <v>0</v>
      </c>
      <c r="N9963" s="6">
        <f t="shared" si="1087"/>
        <v>7.9233024324538466</v>
      </c>
      <c r="O9963" s="6">
        <f t="shared" si="1088"/>
        <v>7.9233024324538466</v>
      </c>
      <c r="Q9963">
        <f>_xlfn.XLOOKUP(C9963&amp;G9963&amp;H9963,covid!$E$2:$E$2184,covid!$D$2:$D$2184,0,0,1)</f>
        <v>0</v>
      </c>
    </row>
    <row r="9964" spans="1:17" x14ac:dyDescent="0.3">
      <c r="A9964">
        <f>_xlfn.XLOOKUP(C9964,kamus!$B$2:$B$87,kamus!$A$2:$A$87,0,0,1)</f>
        <v>44</v>
      </c>
      <c r="B9964" t="str">
        <f>_xlfn.XLOOKUP(C9964,kamus!$B$2:$B$87,kamus!$D$2:$D$87,"dihapus",0,1)</f>
        <v>Ngaglik 1</v>
      </c>
      <c r="C9964" t="s">
        <v>237</v>
      </c>
      <c r="D9964">
        <f>_xlfn.XLOOKUP(C9964,kamus!$B$2:$B$87,kamus!$J$2:$J$87,"dihapus",0,1)</f>
        <v>1</v>
      </c>
      <c r="E9964">
        <f t="shared" si="1089"/>
        <v>1</v>
      </c>
      <c r="F9964" s="14">
        <v>45839</v>
      </c>
      <c r="G9964" s="1">
        <f t="shared" si="1090"/>
        <v>7</v>
      </c>
      <c r="H9964" s="1">
        <f t="shared" si="1091"/>
        <v>2025</v>
      </c>
      <c r="I9964">
        <v>0</v>
      </c>
      <c r="J9964">
        <v>2</v>
      </c>
      <c r="K9964">
        <f t="shared" si="1085"/>
        <v>2</v>
      </c>
      <c r="L9964">
        <v>21789</v>
      </c>
      <c r="M9964" s="6">
        <f t="shared" si="1086"/>
        <v>0</v>
      </c>
      <c r="N9964" s="6">
        <f t="shared" si="1087"/>
        <v>9.1789435036027349</v>
      </c>
      <c r="O9964" s="6">
        <f t="shared" si="1088"/>
        <v>9.1789435036027349</v>
      </c>
      <c r="Q9964">
        <f>_xlfn.XLOOKUP(C9964&amp;G9964&amp;H9964,covid!$E$2:$E$2184,covid!$D$2:$D$2184,0,0,1)</f>
        <v>0</v>
      </c>
    </row>
    <row r="9965" spans="1:17" x14ac:dyDescent="0.3">
      <c r="A9965">
        <f>_xlfn.XLOOKUP(C9965,kamus!$B$2:$B$87,kamus!$A$2:$A$87,0,0,1)</f>
        <v>45</v>
      </c>
      <c r="B9965" t="str">
        <f>_xlfn.XLOOKUP(C9965,kamus!$B$2:$B$87,kamus!$D$2:$D$87,"dihapus",0,1)</f>
        <v>Ngaglik 1</v>
      </c>
      <c r="C9965" t="s">
        <v>255</v>
      </c>
      <c r="D9965">
        <f>_xlfn.XLOOKUP(C9965,kamus!$B$2:$B$87,kamus!$J$2:$J$87,"dihapus",0,1)</f>
        <v>1</v>
      </c>
      <c r="E9965">
        <f t="shared" si="1089"/>
        <v>1</v>
      </c>
      <c r="F9965" s="14">
        <v>45839</v>
      </c>
      <c r="G9965" s="1">
        <f t="shared" si="1090"/>
        <v>7</v>
      </c>
      <c r="H9965" s="1">
        <f t="shared" si="1091"/>
        <v>2025</v>
      </c>
      <c r="I9965">
        <v>0</v>
      </c>
      <c r="J9965">
        <v>1</v>
      </c>
      <c r="K9965">
        <f t="shared" si="1085"/>
        <v>1</v>
      </c>
      <c r="L9965">
        <v>19662</v>
      </c>
      <c r="M9965" s="6">
        <f t="shared" si="1086"/>
        <v>0</v>
      </c>
      <c r="N9965" s="6">
        <f t="shared" si="1087"/>
        <v>5.0859525989217778</v>
      </c>
      <c r="O9965" s="6">
        <f t="shared" si="1088"/>
        <v>5.0859525989217778</v>
      </c>
      <c r="Q9965">
        <f>_xlfn.XLOOKUP(C9965&amp;G9965&amp;H9965,covid!$E$2:$E$2184,covid!$D$2:$D$2184,0,0,1)</f>
        <v>0</v>
      </c>
    </row>
    <row r="9966" spans="1:17" x14ac:dyDescent="0.3">
      <c r="A9966">
        <f>_xlfn.XLOOKUP(C9966,kamus!$B$2:$B$87,kamus!$A$2:$A$87,0,0,1)</f>
        <v>48</v>
      </c>
      <c r="B9966" t="str">
        <f>_xlfn.XLOOKUP(C9966,kamus!$B$2:$B$87,kamus!$D$2:$D$87,"dihapus",0,1)</f>
        <v>Ngaglik 2</v>
      </c>
      <c r="C9966" t="s">
        <v>208</v>
      </c>
      <c r="D9966">
        <f>_xlfn.XLOOKUP(C9966,kamus!$B$2:$B$87,kamus!$J$2:$J$87,"dihapus",0,1)</f>
        <v>1</v>
      </c>
      <c r="E9966">
        <f t="shared" si="1089"/>
        <v>1</v>
      </c>
      <c r="F9966" s="14">
        <v>45839</v>
      </c>
      <c r="G9966" s="1">
        <f t="shared" si="1090"/>
        <v>7</v>
      </c>
      <c r="H9966" s="1">
        <f t="shared" si="1091"/>
        <v>2025</v>
      </c>
      <c r="I9966">
        <v>0</v>
      </c>
      <c r="J9966">
        <v>0</v>
      </c>
      <c r="K9966">
        <f t="shared" si="1085"/>
        <v>0</v>
      </c>
      <c r="L9966">
        <v>10378</v>
      </c>
      <c r="M9966" s="6">
        <f t="shared" si="1086"/>
        <v>0</v>
      </c>
      <c r="N9966" s="6">
        <f t="shared" si="1087"/>
        <v>0</v>
      </c>
      <c r="O9966" s="6">
        <f t="shared" si="1088"/>
        <v>0</v>
      </c>
      <c r="Q9966">
        <f>_xlfn.XLOOKUP(C9966&amp;G9966&amp;H9966,covid!$E$2:$E$2184,covid!$D$2:$D$2184,0,0,1)</f>
        <v>0</v>
      </c>
    </row>
    <row r="9967" spans="1:17" x14ac:dyDescent="0.3">
      <c r="A9967">
        <f>_xlfn.XLOOKUP(C9967,kamus!$B$2:$B$87,kamus!$A$2:$A$87,0,0,1)</f>
        <v>47</v>
      </c>
      <c r="B9967" t="str">
        <f>_xlfn.XLOOKUP(C9967,kamus!$B$2:$B$87,kamus!$D$2:$D$87,"dihapus",0,1)</f>
        <v>Ngaglik 2</v>
      </c>
      <c r="C9967" t="s">
        <v>238</v>
      </c>
      <c r="D9967">
        <f>_xlfn.XLOOKUP(C9967,kamus!$B$2:$B$87,kamus!$J$2:$J$87,"dihapus",0,1)</f>
        <v>1</v>
      </c>
      <c r="E9967">
        <f t="shared" si="1089"/>
        <v>1</v>
      </c>
      <c r="F9967" s="14">
        <v>45839</v>
      </c>
      <c r="G9967" s="1">
        <f t="shared" si="1090"/>
        <v>7</v>
      </c>
      <c r="H9967" s="1">
        <f t="shared" si="1091"/>
        <v>2025</v>
      </c>
      <c r="I9967">
        <v>1</v>
      </c>
      <c r="J9967">
        <v>1</v>
      </c>
      <c r="K9967">
        <f t="shared" si="1085"/>
        <v>2</v>
      </c>
      <c r="L9967">
        <v>22219</v>
      </c>
      <c r="M9967" s="6">
        <f t="shared" si="1086"/>
        <v>4.5006525946262208</v>
      </c>
      <c r="N9967" s="6">
        <f t="shared" si="1087"/>
        <v>4.5006525946262208</v>
      </c>
      <c r="O9967" s="6">
        <f t="shared" si="1088"/>
        <v>9.0013051892524416</v>
      </c>
      <c r="Q9967">
        <f>_xlfn.XLOOKUP(C9967&amp;G9967&amp;H9967,covid!$E$2:$E$2184,covid!$D$2:$D$2184,0,0,1)</f>
        <v>0</v>
      </c>
    </row>
    <row r="9968" spans="1:17" x14ac:dyDescent="0.3">
      <c r="A9968">
        <f>_xlfn.XLOOKUP(C9968,kamus!$B$2:$B$87,kamus!$A$2:$A$87,0,0,1)</f>
        <v>46</v>
      </c>
      <c r="B9968" t="str">
        <f>_xlfn.XLOOKUP(C9968,kamus!$B$2:$B$87,kamus!$D$2:$D$87,"dihapus",0,1)</f>
        <v>Ngaglik 2</v>
      </c>
      <c r="C9968" t="s">
        <v>257</v>
      </c>
      <c r="D9968">
        <f>_xlfn.XLOOKUP(C9968,kamus!$B$2:$B$87,kamus!$J$2:$J$87,"dihapus",0,1)</f>
        <v>1</v>
      </c>
      <c r="E9968">
        <f t="shared" si="1089"/>
        <v>1</v>
      </c>
      <c r="F9968" s="14">
        <v>45839</v>
      </c>
      <c r="G9968" s="1">
        <f t="shared" si="1090"/>
        <v>7</v>
      </c>
      <c r="H9968" s="1">
        <f t="shared" si="1091"/>
        <v>2025</v>
      </c>
      <c r="I9968">
        <v>0</v>
      </c>
      <c r="J9968">
        <v>0</v>
      </c>
      <c r="K9968">
        <f t="shared" si="1085"/>
        <v>0</v>
      </c>
      <c r="L9968">
        <v>16798</v>
      </c>
      <c r="M9968" s="6">
        <f t="shared" si="1086"/>
        <v>0</v>
      </c>
      <c r="N9968" s="6">
        <f t="shared" si="1087"/>
        <v>0</v>
      </c>
      <c r="O9968" s="6">
        <f t="shared" si="1088"/>
        <v>0</v>
      </c>
      <c r="Q9968">
        <f>_xlfn.XLOOKUP(C9968&amp;G9968&amp;H9968,covid!$E$2:$E$2184,covid!$D$2:$D$2184,0,0,1)</f>
        <v>0</v>
      </c>
    </row>
    <row r="9969" spans="1:17" x14ac:dyDescent="0.3">
      <c r="A9969">
        <f>_xlfn.XLOOKUP(C9969,kamus!$B$2:$B$87,kamus!$A$2:$A$87,0,0,1)</f>
        <v>50</v>
      </c>
      <c r="B9969" t="str">
        <f>_xlfn.XLOOKUP(C9969,kamus!$B$2:$B$87,kamus!$D$2:$D$87,"dihapus",0,1)</f>
        <v>Ngemplak 1</v>
      </c>
      <c r="C9969" t="s">
        <v>202</v>
      </c>
      <c r="D9969">
        <f>_xlfn.XLOOKUP(C9969,kamus!$B$2:$B$87,kamus!$J$2:$J$87,"dihapus",0,1)</f>
        <v>0</v>
      </c>
      <c r="E9969">
        <f t="shared" si="1089"/>
        <v>0</v>
      </c>
      <c r="F9969" s="14">
        <v>45839</v>
      </c>
      <c r="G9969" s="1">
        <f t="shared" si="1090"/>
        <v>7</v>
      </c>
      <c r="H9969" s="1">
        <f t="shared" si="1091"/>
        <v>2025</v>
      </c>
      <c r="I9969">
        <v>0</v>
      </c>
      <c r="J9969">
        <v>3</v>
      </c>
      <c r="K9969">
        <f t="shared" si="1085"/>
        <v>3</v>
      </c>
      <c r="L9969">
        <v>7935</v>
      </c>
      <c r="M9969" s="6">
        <f t="shared" si="1086"/>
        <v>0</v>
      </c>
      <c r="N9969" s="6">
        <f t="shared" si="1087"/>
        <v>37.807183364839318</v>
      </c>
      <c r="O9969" s="6">
        <f t="shared" si="1088"/>
        <v>37.807183364839318</v>
      </c>
      <c r="Q9969">
        <f>_xlfn.XLOOKUP(C9969&amp;G9969&amp;H9969,covid!$E$2:$E$2184,covid!$D$2:$D$2184,0,0,1)</f>
        <v>0</v>
      </c>
    </row>
    <row r="9970" spans="1:17" x14ac:dyDescent="0.3">
      <c r="A9970">
        <f>_xlfn.XLOOKUP(C9970,kamus!$B$2:$B$87,kamus!$A$2:$A$87,0,0,1)</f>
        <v>51</v>
      </c>
      <c r="B9970" t="str">
        <f>_xlfn.XLOOKUP(C9970,kamus!$B$2:$B$87,kamus!$D$2:$D$87,"dihapus",0,1)</f>
        <v>Ngemplak 1</v>
      </c>
      <c r="C9970" t="s">
        <v>256</v>
      </c>
      <c r="D9970">
        <f>_xlfn.XLOOKUP(C9970,kamus!$B$2:$B$87,kamus!$J$2:$J$87,"dihapus",0,1)</f>
        <v>0</v>
      </c>
      <c r="E9970">
        <f t="shared" si="1089"/>
        <v>0</v>
      </c>
      <c r="F9970" s="14">
        <v>45839</v>
      </c>
      <c r="G9970" s="1">
        <f t="shared" si="1090"/>
        <v>7</v>
      </c>
      <c r="H9970" s="1">
        <f t="shared" si="1091"/>
        <v>2025</v>
      </c>
      <c r="I9970">
        <v>0</v>
      </c>
      <c r="J9970">
        <v>3</v>
      </c>
      <c r="K9970">
        <f t="shared" si="1085"/>
        <v>3</v>
      </c>
      <c r="L9970">
        <v>8154</v>
      </c>
      <c r="M9970" s="6">
        <f t="shared" si="1086"/>
        <v>0</v>
      </c>
      <c r="N9970" s="6">
        <f t="shared" si="1087"/>
        <v>36.791758646063279</v>
      </c>
      <c r="O9970" s="6">
        <f t="shared" si="1088"/>
        <v>36.791758646063279</v>
      </c>
      <c r="Q9970">
        <f>_xlfn.XLOOKUP(C9970&amp;G9970&amp;H9970,covid!$E$2:$E$2184,covid!$D$2:$D$2184,0,0,1)</f>
        <v>0</v>
      </c>
    </row>
    <row r="9971" spans="1:17" x14ac:dyDescent="0.3">
      <c r="A9971">
        <f>_xlfn.XLOOKUP(C9971,kamus!$B$2:$B$87,kamus!$A$2:$A$87,0,0,1)</f>
        <v>49</v>
      </c>
      <c r="B9971" t="str">
        <f>_xlfn.XLOOKUP(C9971,kamus!$B$2:$B$87,kamus!$D$2:$D$87,"dihapus",0,1)</f>
        <v>Ngemplak 1</v>
      </c>
      <c r="C9971" t="s">
        <v>276</v>
      </c>
      <c r="D9971">
        <f>_xlfn.XLOOKUP(C9971,kamus!$B$2:$B$87,kamus!$J$2:$J$87,"dihapus",0,1)</f>
        <v>1</v>
      </c>
      <c r="E9971">
        <f t="shared" si="1089"/>
        <v>1</v>
      </c>
      <c r="F9971" s="14">
        <v>45839</v>
      </c>
      <c r="G9971" s="1">
        <f t="shared" si="1090"/>
        <v>7</v>
      </c>
      <c r="H9971" s="1">
        <f t="shared" si="1091"/>
        <v>2025</v>
      </c>
      <c r="I9971">
        <v>0</v>
      </c>
      <c r="J9971">
        <v>0</v>
      </c>
      <c r="K9971">
        <f t="shared" si="1085"/>
        <v>0</v>
      </c>
      <c r="L9971">
        <v>9633</v>
      </c>
      <c r="M9971" s="6">
        <f t="shared" si="1086"/>
        <v>0</v>
      </c>
      <c r="N9971" s="6">
        <f t="shared" si="1087"/>
        <v>0</v>
      </c>
      <c r="O9971" s="6">
        <f t="shared" si="1088"/>
        <v>0</v>
      </c>
      <c r="Q9971">
        <f>_xlfn.XLOOKUP(C9971&amp;G9971&amp;H9971,covid!$E$2:$E$2184,covid!$D$2:$D$2184,0,0,1)</f>
        <v>0</v>
      </c>
    </row>
    <row r="9972" spans="1:17" x14ac:dyDescent="0.3">
      <c r="A9972">
        <f>_xlfn.XLOOKUP(C9972,kamus!$B$2:$B$87,kamus!$A$2:$A$87,0,0,1)</f>
        <v>52</v>
      </c>
      <c r="B9972" t="str">
        <f>_xlfn.XLOOKUP(C9972,kamus!$B$2:$B$87,kamus!$D$2:$D$87,"dihapus",0,1)</f>
        <v>Ngemplak 2</v>
      </c>
      <c r="C9972" t="s">
        <v>277</v>
      </c>
      <c r="D9972">
        <f>_xlfn.XLOOKUP(C9972,kamus!$B$2:$B$87,kamus!$J$2:$J$87,"dihapus",0,1)</f>
        <v>1</v>
      </c>
      <c r="E9972">
        <f t="shared" si="1089"/>
        <v>1</v>
      </c>
      <c r="F9972" s="14">
        <v>45839</v>
      </c>
      <c r="G9972" s="1">
        <f t="shared" si="1090"/>
        <v>7</v>
      </c>
      <c r="H9972" s="1">
        <f t="shared" si="1091"/>
        <v>2025</v>
      </c>
      <c r="I9972">
        <v>0</v>
      </c>
      <c r="J9972">
        <v>2</v>
      </c>
      <c r="K9972">
        <f t="shared" si="1085"/>
        <v>2</v>
      </c>
      <c r="L9972">
        <v>31427</v>
      </c>
      <c r="M9972" s="6">
        <f t="shared" si="1086"/>
        <v>0</v>
      </c>
      <c r="N9972" s="6">
        <f t="shared" si="1087"/>
        <v>6.3639545613644319</v>
      </c>
      <c r="O9972" s="6">
        <f t="shared" si="1088"/>
        <v>6.3639545613644319</v>
      </c>
      <c r="Q9972">
        <f>_xlfn.XLOOKUP(C9972&amp;G9972&amp;H9972,covid!$E$2:$E$2184,covid!$D$2:$D$2184,0,0,1)</f>
        <v>0</v>
      </c>
    </row>
    <row r="9973" spans="1:17" x14ac:dyDescent="0.3">
      <c r="A9973">
        <f>_xlfn.XLOOKUP(C9973,kamus!$B$2:$B$87,kamus!$A$2:$A$87,0,0,1)</f>
        <v>53</v>
      </c>
      <c r="B9973" t="str">
        <f>_xlfn.XLOOKUP(C9973,kamus!$B$2:$B$87,kamus!$D$2:$D$87,"dihapus",0,1)</f>
        <v>Ngemplak 2</v>
      </c>
      <c r="C9973" t="s">
        <v>278</v>
      </c>
      <c r="D9973">
        <f>_xlfn.XLOOKUP(C9973,kamus!$B$2:$B$87,kamus!$J$2:$J$87,"dihapus",0,1)</f>
        <v>0</v>
      </c>
      <c r="E9973">
        <f t="shared" si="1089"/>
        <v>0</v>
      </c>
      <c r="F9973" s="14">
        <v>45839</v>
      </c>
      <c r="G9973" s="1">
        <f t="shared" si="1090"/>
        <v>7</v>
      </c>
      <c r="H9973" s="1">
        <f t="shared" si="1091"/>
        <v>2025</v>
      </c>
      <c r="I9973">
        <v>0</v>
      </c>
      <c r="J9973">
        <v>1</v>
      </c>
      <c r="K9973">
        <f t="shared" si="1085"/>
        <v>1</v>
      </c>
      <c r="L9973">
        <v>8835</v>
      </c>
      <c r="M9973" s="6">
        <f t="shared" si="1086"/>
        <v>0</v>
      </c>
      <c r="N9973" s="6">
        <f t="shared" si="1087"/>
        <v>11.318619128466327</v>
      </c>
      <c r="O9973" s="6">
        <f t="shared" si="1088"/>
        <v>11.318619128466327</v>
      </c>
      <c r="Q9973">
        <f>_xlfn.XLOOKUP(C9973&amp;G9973&amp;H9973,covid!$E$2:$E$2184,covid!$D$2:$D$2184,0,0,1)</f>
        <v>0</v>
      </c>
    </row>
    <row r="9974" spans="1:17" x14ac:dyDescent="0.3">
      <c r="A9974">
        <f>_xlfn.XLOOKUP(C9974,kamus!$B$2:$B$87,kamus!$A$2:$A$87,0,0,1)</f>
        <v>57</v>
      </c>
      <c r="B9974" t="str">
        <f>_xlfn.XLOOKUP(C9974,kamus!$B$2:$B$87,kamus!$D$2:$D$87,"dihapus",0,1)</f>
        <v>Pakem</v>
      </c>
      <c r="C9974" t="s">
        <v>204</v>
      </c>
      <c r="D9974">
        <f>_xlfn.XLOOKUP(C9974,kamus!$B$2:$B$87,kamus!$J$2:$J$87,"dihapus",0,1)</f>
        <v>0</v>
      </c>
      <c r="E9974">
        <f t="shared" si="1089"/>
        <v>0</v>
      </c>
      <c r="F9974" s="14">
        <v>45839</v>
      </c>
      <c r="G9974" s="1">
        <f t="shared" si="1090"/>
        <v>7</v>
      </c>
      <c r="H9974" s="1">
        <f t="shared" si="1091"/>
        <v>2025</v>
      </c>
      <c r="I9974">
        <v>0</v>
      </c>
      <c r="J9974">
        <v>0</v>
      </c>
      <c r="K9974">
        <f t="shared" si="1085"/>
        <v>0</v>
      </c>
      <c r="L9974">
        <v>6819</v>
      </c>
      <c r="M9974" s="6">
        <f t="shared" si="1086"/>
        <v>0</v>
      </c>
      <c r="N9974" s="6">
        <f t="shared" si="1087"/>
        <v>0</v>
      </c>
      <c r="O9974" s="6">
        <f t="shared" si="1088"/>
        <v>0</v>
      </c>
      <c r="Q9974">
        <f>_xlfn.XLOOKUP(C9974&amp;G9974&amp;H9974,covid!$E$2:$E$2184,covid!$D$2:$D$2184,0,0,1)</f>
        <v>0</v>
      </c>
    </row>
    <row r="9975" spans="1:17" x14ac:dyDescent="0.3">
      <c r="A9975">
        <f>_xlfn.XLOOKUP(C9975,kamus!$B$2:$B$87,kamus!$A$2:$A$87,0,0,1)</f>
        <v>54</v>
      </c>
      <c r="B9975" t="str">
        <f>_xlfn.XLOOKUP(C9975,kamus!$B$2:$B$87,kamus!$D$2:$D$87,"dihapus",0,1)</f>
        <v>Pakem</v>
      </c>
      <c r="C9975" t="s">
        <v>213</v>
      </c>
      <c r="D9975">
        <f>_xlfn.XLOOKUP(C9975,kamus!$B$2:$B$87,kamus!$J$2:$J$87,"dihapus",0,1)</f>
        <v>0</v>
      </c>
      <c r="E9975">
        <f t="shared" si="1089"/>
        <v>0</v>
      </c>
      <c r="F9975" s="14">
        <v>45839</v>
      </c>
      <c r="G9975" s="1">
        <f t="shared" si="1090"/>
        <v>7</v>
      </c>
      <c r="H9975" s="1">
        <f t="shared" si="1091"/>
        <v>2025</v>
      </c>
      <c r="I9975">
        <v>0</v>
      </c>
      <c r="J9975">
        <v>0</v>
      </c>
      <c r="K9975">
        <f t="shared" si="1085"/>
        <v>0</v>
      </c>
      <c r="L9975">
        <v>9099</v>
      </c>
      <c r="M9975" s="6">
        <f t="shared" si="1086"/>
        <v>0</v>
      </c>
      <c r="N9975" s="6">
        <f t="shared" si="1087"/>
        <v>0</v>
      </c>
      <c r="O9975" s="6">
        <f t="shared" si="1088"/>
        <v>0</v>
      </c>
      <c r="Q9975">
        <f>_xlfn.XLOOKUP(C9975&amp;G9975&amp;H9975,covid!$E$2:$E$2184,covid!$D$2:$D$2184,0,0,1)</f>
        <v>0</v>
      </c>
    </row>
    <row r="9976" spans="1:17" x14ac:dyDescent="0.3">
      <c r="A9976">
        <f>_xlfn.XLOOKUP(C9976,kamus!$B$2:$B$87,kamus!$A$2:$A$87,0,0,1)</f>
        <v>56</v>
      </c>
      <c r="B9976" t="str">
        <f>_xlfn.XLOOKUP(C9976,kamus!$B$2:$B$87,kamus!$D$2:$D$87,"dihapus",0,1)</f>
        <v>Pakem</v>
      </c>
      <c r="C9976" t="s">
        <v>214</v>
      </c>
      <c r="D9976">
        <f>_xlfn.XLOOKUP(C9976,kamus!$B$2:$B$87,kamus!$J$2:$J$87,"dihapus",0,1)</f>
        <v>1</v>
      </c>
      <c r="E9976">
        <f t="shared" si="1089"/>
        <v>1</v>
      </c>
      <c r="F9976" s="14">
        <v>45839</v>
      </c>
      <c r="G9976" s="1">
        <f t="shared" si="1090"/>
        <v>7</v>
      </c>
      <c r="H9976" s="1">
        <f t="shared" si="1091"/>
        <v>2025</v>
      </c>
      <c r="I9976">
        <v>0</v>
      </c>
      <c r="J9976">
        <v>0</v>
      </c>
      <c r="K9976">
        <f t="shared" si="1085"/>
        <v>0</v>
      </c>
      <c r="L9976">
        <v>6667</v>
      </c>
      <c r="M9976" s="6">
        <f t="shared" si="1086"/>
        <v>0</v>
      </c>
      <c r="N9976" s="6">
        <f t="shared" si="1087"/>
        <v>0</v>
      </c>
      <c r="O9976" s="6">
        <f t="shared" si="1088"/>
        <v>0</v>
      </c>
      <c r="Q9976">
        <f>_xlfn.XLOOKUP(C9976&amp;G9976&amp;H9976,covid!$E$2:$E$2184,covid!$D$2:$D$2184,0,0,1)</f>
        <v>0</v>
      </c>
    </row>
    <row r="9977" spans="1:17" x14ac:dyDescent="0.3">
      <c r="A9977">
        <f>_xlfn.XLOOKUP(C9977,kamus!$B$2:$B$87,kamus!$A$2:$A$87,0,0,1)</f>
        <v>58</v>
      </c>
      <c r="B9977" t="str">
        <f>_xlfn.XLOOKUP(C9977,kamus!$B$2:$B$87,kamus!$D$2:$D$87,"dihapus",0,1)</f>
        <v>Pakem</v>
      </c>
      <c r="C9977" t="s">
        <v>231</v>
      </c>
      <c r="D9977">
        <f>_xlfn.XLOOKUP(C9977,kamus!$B$2:$B$87,kamus!$J$2:$J$87,"dihapus",0,1)</f>
        <v>0</v>
      </c>
      <c r="E9977">
        <f t="shared" si="1089"/>
        <v>0</v>
      </c>
      <c r="F9977" s="14">
        <v>45839</v>
      </c>
      <c r="G9977" s="1">
        <f t="shared" si="1090"/>
        <v>7</v>
      </c>
      <c r="H9977" s="1">
        <f t="shared" si="1091"/>
        <v>2025</v>
      </c>
      <c r="I9977">
        <v>0</v>
      </c>
      <c r="J9977">
        <v>0</v>
      </c>
      <c r="K9977">
        <f t="shared" si="1085"/>
        <v>0</v>
      </c>
      <c r="L9977">
        <v>6886</v>
      </c>
      <c r="M9977" s="6">
        <f t="shared" si="1086"/>
        <v>0</v>
      </c>
      <c r="N9977" s="6">
        <f t="shared" si="1087"/>
        <v>0</v>
      </c>
      <c r="O9977" s="6">
        <f t="shared" si="1088"/>
        <v>0</v>
      </c>
      <c r="Q9977">
        <f>_xlfn.XLOOKUP(C9977&amp;G9977&amp;H9977,covid!$E$2:$E$2184,covid!$D$2:$D$2184,0,0,1)</f>
        <v>0</v>
      </c>
    </row>
    <row r="9978" spans="1:17" x14ac:dyDescent="0.3">
      <c r="A9978">
        <f>_xlfn.XLOOKUP(C9978,kamus!$B$2:$B$87,kamus!$A$2:$A$87,0,0,1)</f>
        <v>55</v>
      </c>
      <c r="B9978" t="str">
        <f>_xlfn.XLOOKUP(C9978,kamus!$B$2:$B$87,kamus!$D$2:$D$87,"dihapus",0,1)</f>
        <v>Pakem</v>
      </c>
      <c r="C9978" t="s">
        <v>234</v>
      </c>
      <c r="D9978">
        <f>_xlfn.XLOOKUP(C9978,kamus!$B$2:$B$87,kamus!$J$2:$J$87,"dihapus",0,1)</f>
        <v>0</v>
      </c>
      <c r="E9978">
        <f t="shared" si="1089"/>
        <v>0</v>
      </c>
      <c r="F9978" s="14">
        <v>45839</v>
      </c>
      <c r="G9978" s="1">
        <f t="shared" si="1090"/>
        <v>7</v>
      </c>
      <c r="H9978" s="1">
        <f t="shared" si="1091"/>
        <v>2025</v>
      </c>
      <c r="I9978">
        <v>2</v>
      </c>
      <c r="J9978">
        <v>0</v>
      </c>
      <c r="K9978">
        <f t="shared" si="1085"/>
        <v>2</v>
      </c>
      <c r="L9978">
        <v>9826</v>
      </c>
      <c r="M9978" s="6">
        <f t="shared" si="1086"/>
        <v>20.35416242621616</v>
      </c>
      <c r="N9978" s="6">
        <f t="shared" si="1087"/>
        <v>0</v>
      </c>
      <c r="O9978" s="6">
        <f t="shared" si="1088"/>
        <v>20.35416242621616</v>
      </c>
      <c r="Q9978">
        <f>_xlfn.XLOOKUP(C9978&amp;G9978&amp;H9978,covid!$E$2:$E$2184,covid!$D$2:$D$2184,0,0,1)</f>
        <v>0</v>
      </c>
    </row>
    <row r="9979" spans="1:17" x14ac:dyDescent="0.3">
      <c r="A9979">
        <f>_xlfn.XLOOKUP(C9979,kamus!$B$2:$B$87,kamus!$A$2:$A$87,0,0,1)</f>
        <v>64</v>
      </c>
      <c r="B9979" t="str">
        <f>_xlfn.XLOOKUP(C9979,kamus!$B$2:$B$87,kamus!$D$2:$D$87,"dihapus",0,1)</f>
        <v>Prambanan</v>
      </c>
      <c r="C9979" t="s">
        <v>203</v>
      </c>
      <c r="D9979">
        <f>_xlfn.XLOOKUP(C9979,kamus!$B$2:$B$87,kamus!$J$2:$J$87,"dihapus",0,1)</f>
        <v>1</v>
      </c>
      <c r="E9979">
        <f t="shared" si="1089"/>
        <v>1</v>
      </c>
      <c r="F9979" s="14">
        <v>45839</v>
      </c>
      <c r="G9979" s="1">
        <f t="shared" si="1090"/>
        <v>7</v>
      </c>
      <c r="H9979" s="1">
        <f t="shared" si="1091"/>
        <v>2025</v>
      </c>
      <c r="I9979">
        <v>0</v>
      </c>
      <c r="J9979">
        <v>2</v>
      </c>
      <c r="K9979">
        <f t="shared" si="1085"/>
        <v>2</v>
      </c>
      <c r="L9979">
        <v>12517</v>
      </c>
      <c r="M9979" s="6">
        <f t="shared" si="1086"/>
        <v>0</v>
      </c>
      <c r="N9979" s="6">
        <f t="shared" si="1087"/>
        <v>15.978269553407367</v>
      </c>
      <c r="O9979" s="6">
        <f t="shared" si="1088"/>
        <v>15.978269553407367</v>
      </c>
      <c r="Q9979">
        <f>_xlfn.XLOOKUP(C9979&amp;G9979&amp;H9979,covid!$E$2:$E$2184,covid!$D$2:$D$2184,0,0,1)</f>
        <v>0</v>
      </c>
    </row>
    <row r="9980" spans="1:17" x14ac:dyDescent="0.3">
      <c r="A9980">
        <f>_xlfn.XLOOKUP(C9980,kamus!$B$2:$B$87,kamus!$A$2:$A$87,0,0,1)</f>
        <v>59</v>
      </c>
      <c r="B9980" t="str">
        <f>_xlfn.XLOOKUP(C9980,kamus!$B$2:$B$87,kamus!$D$2:$D$87,"dihapus",0,1)</f>
        <v>Prambanan</v>
      </c>
      <c r="C9980" t="s">
        <v>210</v>
      </c>
      <c r="D9980">
        <f>_xlfn.XLOOKUP(C9980,kamus!$B$2:$B$87,kamus!$J$2:$J$87,"dihapus",0,1)</f>
        <v>0</v>
      </c>
      <c r="E9980">
        <f t="shared" si="1089"/>
        <v>0</v>
      </c>
      <c r="F9980" s="14">
        <v>45839</v>
      </c>
      <c r="G9980" s="1">
        <f t="shared" si="1090"/>
        <v>7</v>
      </c>
      <c r="H9980" s="1">
        <f t="shared" si="1091"/>
        <v>2025</v>
      </c>
      <c r="I9980">
        <v>0</v>
      </c>
      <c r="J9980">
        <v>0</v>
      </c>
      <c r="K9980">
        <f t="shared" si="1085"/>
        <v>0</v>
      </c>
      <c r="L9980">
        <v>4724</v>
      </c>
      <c r="M9980" s="6">
        <f t="shared" si="1086"/>
        <v>0</v>
      </c>
      <c r="N9980" s="6">
        <f t="shared" si="1087"/>
        <v>0</v>
      </c>
      <c r="O9980" s="6">
        <f t="shared" si="1088"/>
        <v>0</v>
      </c>
      <c r="Q9980">
        <f>_xlfn.XLOOKUP(C9980&amp;G9980&amp;H9980,covid!$E$2:$E$2184,covid!$D$2:$D$2184,0,0,1)</f>
        <v>0</v>
      </c>
    </row>
    <row r="9981" spans="1:17" x14ac:dyDescent="0.3">
      <c r="A9981">
        <f>_xlfn.XLOOKUP(C9981,kamus!$B$2:$B$87,kamus!$A$2:$A$87,0,0,1)</f>
        <v>61</v>
      </c>
      <c r="B9981" t="str">
        <f>_xlfn.XLOOKUP(C9981,kamus!$B$2:$B$87,kamus!$D$2:$D$87,"dihapus",0,1)</f>
        <v>Prambanan</v>
      </c>
      <c r="C9981" t="s">
        <v>219</v>
      </c>
      <c r="D9981">
        <f>_xlfn.XLOOKUP(C9981,kamus!$B$2:$B$87,kamus!$J$2:$J$87,"dihapus",0,1)</f>
        <v>0</v>
      </c>
      <c r="E9981">
        <f t="shared" si="1089"/>
        <v>0</v>
      </c>
      <c r="F9981" s="14">
        <v>45839</v>
      </c>
      <c r="G9981" s="1">
        <f t="shared" si="1090"/>
        <v>7</v>
      </c>
      <c r="H9981" s="1">
        <f t="shared" si="1091"/>
        <v>2025</v>
      </c>
      <c r="I9981">
        <v>0</v>
      </c>
      <c r="J9981">
        <v>6</v>
      </c>
      <c r="K9981">
        <f t="shared" si="1085"/>
        <v>6</v>
      </c>
      <c r="L9981">
        <v>14121</v>
      </c>
      <c r="M9981" s="6">
        <f t="shared" si="1086"/>
        <v>0</v>
      </c>
      <c r="N9981" s="6">
        <f t="shared" si="1087"/>
        <v>42.489908646696406</v>
      </c>
      <c r="O9981" s="6">
        <f t="shared" si="1088"/>
        <v>42.489908646696406</v>
      </c>
      <c r="Q9981">
        <f>_xlfn.XLOOKUP(C9981&amp;G9981&amp;H9981,covid!$E$2:$E$2184,covid!$D$2:$D$2184,0,0,1)</f>
        <v>0</v>
      </c>
    </row>
    <row r="9982" spans="1:17" x14ac:dyDescent="0.3">
      <c r="A9982">
        <f>_xlfn.XLOOKUP(C9982,kamus!$B$2:$B$87,kamus!$A$2:$A$87,0,0,1)</f>
        <v>62</v>
      </c>
      <c r="B9982" t="str">
        <f>_xlfn.XLOOKUP(C9982,kamus!$B$2:$B$87,kamus!$D$2:$D$87,"dihapus",0,1)</f>
        <v>Prambanan</v>
      </c>
      <c r="C9982" t="s">
        <v>236</v>
      </c>
      <c r="D9982">
        <f>_xlfn.XLOOKUP(C9982,kamus!$B$2:$B$87,kamus!$J$2:$J$87,"dihapus",0,1)</f>
        <v>0</v>
      </c>
      <c r="E9982">
        <f t="shared" si="1089"/>
        <v>0</v>
      </c>
      <c r="F9982" s="14">
        <v>45839</v>
      </c>
      <c r="G9982" s="1">
        <f t="shared" si="1090"/>
        <v>7</v>
      </c>
      <c r="H9982" s="1">
        <f t="shared" si="1091"/>
        <v>2025</v>
      </c>
      <c r="I9982">
        <v>0</v>
      </c>
      <c r="J9982">
        <v>0</v>
      </c>
      <c r="K9982">
        <f t="shared" si="1085"/>
        <v>0</v>
      </c>
      <c r="L9982">
        <v>6027</v>
      </c>
      <c r="M9982" s="6">
        <f t="shared" si="1086"/>
        <v>0</v>
      </c>
      <c r="N9982" s="6">
        <f t="shared" si="1087"/>
        <v>0</v>
      </c>
      <c r="O9982" s="6">
        <f t="shared" si="1088"/>
        <v>0</v>
      </c>
      <c r="Q9982">
        <f>_xlfn.XLOOKUP(C9982&amp;G9982&amp;H9982,covid!$E$2:$E$2184,covid!$D$2:$D$2184,0,0,1)</f>
        <v>0</v>
      </c>
    </row>
    <row r="9983" spans="1:17" x14ac:dyDescent="0.3">
      <c r="A9983">
        <f>_xlfn.XLOOKUP(C9983,kamus!$B$2:$B$87,kamus!$A$2:$A$87,0,0,1)</f>
        <v>63</v>
      </c>
      <c r="B9983" t="str">
        <f>_xlfn.XLOOKUP(C9983,kamus!$B$2:$B$87,kamus!$D$2:$D$87,"dihapus",0,1)</f>
        <v>Prambanan</v>
      </c>
      <c r="C9983" t="s">
        <v>261</v>
      </c>
      <c r="D9983">
        <f>_xlfn.XLOOKUP(C9983,kamus!$B$2:$B$87,kamus!$J$2:$J$87,"dihapus",0,1)</f>
        <v>0</v>
      </c>
      <c r="E9983">
        <f t="shared" si="1089"/>
        <v>0</v>
      </c>
      <c r="F9983" s="14">
        <v>45839</v>
      </c>
      <c r="G9983" s="1">
        <f t="shared" si="1090"/>
        <v>7</v>
      </c>
      <c r="H9983" s="1">
        <f t="shared" si="1091"/>
        <v>2025</v>
      </c>
      <c r="I9983">
        <v>0</v>
      </c>
      <c r="J9983">
        <v>3</v>
      </c>
      <c r="K9983">
        <f t="shared" si="1085"/>
        <v>3</v>
      </c>
      <c r="L9983">
        <v>15271</v>
      </c>
      <c r="M9983" s="6">
        <f t="shared" si="1086"/>
        <v>0</v>
      </c>
      <c r="N9983" s="6">
        <f t="shared" si="1087"/>
        <v>19.645078907733613</v>
      </c>
      <c r="O9983" s="6">
        <f t="shared" si="1088"/>
        <v>19.645078907733613</v>
      </c>
      <c r="Q9983">
        <f>_xlfn.XLOOKUP(C9983&amp;G9983&amp;H9983,covid!$E$2:$E$2184,covid!$D$2:$D$2184,0,0,1)</f>
        <v>0</v>
      </c>
    </row>
    <row r="9984" spans="1:17" x14ac:dyDescent="0.3">
      <c r="A9984">
        <f>_xlfn.XLOOKUP(C9984,kamus!$B$2:$B$87,kamus!$A$2:$A$87,0,0,1)</f>
        <v>60</v>
      </c>
      <c r="B9984" t="str">
        <f>_xlfn.XLOOKUP(C9984,kamus!$B$2:$B$87,kamus!$D$2:$D$87,"dihapus",0,1)</f>
        <v>Prambanan</v>
      </c>
      <c r="C9984" t="s">
        <v>280</v>
      </c>
      <c r="D9984">
        <f>_xlfn.XLOOKUP(C9984,kamus!$B$2:$B$87,kamus!$J$2:$J$87,"dihapus",0,1)</f>
        <v>0</v>
      </c>
      <c r="E9984">
        <f t="shared" si="1089"/>
        <v>0</v>
      </c>
      <c r="F9984" s="14">
        <v>45839</v>
      </c>
      <c r="G9984" s="1">
        <f t="shared" si="1090"/>
        <v>7</v>
      </c>
      <c r="H9984" s="1">
        <f t="shared" si="1091"/>
        <v>2025</v>
      </c>
      <c r="I9984">
        <v>0</v>
      </c>
      <c r="J9984">
        <v>0</v>
      </c>
      <c r="K9984">
        <f t="shared" si="1085"/>
        <v>0</v>
      </c>
      <c r="L9984">
        <v>2791</v>
      </c>
      <c r="M9984" s="6">
        <f t="shared" si="1086"/>
        <v>0</v>
      </c>
      <c r="N9984" s="6">
        <f t="shared" si="1087"/>
        <v>0</v>
      </c>
      <c r="O9984" s="6">
        <f t="shared" si="1088"/>
        <v>0</v>
      </c>
      <c r="Q9984">
        <f>_xlfn.XLOOKUP(C9984&amp;G9984&amp;H9984,covid!$E$2:$E$2184,covid!$D$2:$D$2184,0,0,1)</f>
        <v>0</v>
      </c>
    </row>
    <row r="9985" spans="1:17" x14ac:dyDescent="0.3">
      <c r="A9985">
        <f>_xlfn.XLOOKUP(C9985,kamus!$B$2:$B$87,kamus!$A$2:$A$87,0,0,1)</f>
        <v>67</v>
      </c>
      <c r="B9985" t="str">
        <f>_xlfn.XLOOKUP(C9985,kamus!$B$2:$B$87,kamus!$D$2:$D$87,"dihapus",0,1)</f>
        <v>Seyegan</v>
      </c>
      <c r="C9985" t="s">
        <v>221</v>
      </c>
      <c r="D9985">
        <f>_xlfn.XLOOKUP(C9985,kamus!$B$2:$B$87,kamus!$J$2:$J$87,"dihapus",0,1)</f>
        <v>0</v>
      </c>
      <c r="E9985">
        <f t="shared" si="1089"/>
        <v>0</v>
      </c>
      <c r="F9985" s="14">
        <v>45839</v>
      </c>
      <c r="G9985" s="1">
        <f t="shared" si="1090"/>
        <v>7</v>
      </c>
      <c r="H9985" s="1">
        <f t="shared" si="1091"/>
        <v>2025</v>
      </c>
      <c r="I9985">
        <v>0</v>
      </c>
      <c r="J9985">
        <v>2</v>
      </c>
      <c r="K9985">
        <f t="shared" si="1085"/>
        <v>2</v>
      </c>
      <c r="L9985">
        <v>10724</v>
      </c>
      <c r="M9985" s="6">
        <f t="shared" si="1086"/>
        <v>0</v>
      </c>
      <c r="N9985" s="6">
        <f t="shared" si="1087"/>
        <v>18.649757553151812</v>
      </c>
      <c r="O9985" s="6">
        <f t="shared" si="1088"/>
        <v>18.649757553151812</v>
      </c>
      <c r="Q9985">
        <f>_xlfn.XLOOKUP(C9985&amp;G9985&amp;H9985,covid!$E$2:$E$2184,covid!$D$2:$D$2184,0,0,1)</f>
        <v>0</v>
      </c>
    </row>
    <row r="9986" spans="1:17" x14ac:dyDescent="0.3">
      <c r="A9986">
        <f>_xlfn.XLOOKUP(C9986,kamus!$B$2:$B$87,kamus!$A$2:$A$87,0,0,1)</f>
        <v>66</v>
      </c>
      <c r="B9986" t="str">
        <f>_xlfn.XLOOKUP(C9986,kamus!$B$2:$B$87,kamus!$D$2:$D$87,"dihapus",0,1)</f>
        <v>Seyegan</v>
      </c>
      <c r="C9986" t="s">
        <v>222</v>
      </c>
      <c r="D9986">
        <f>_xlfn.XLOOKUP(C9986,kamus!$B$2:$B$87,kamus!$J$2:$J$87,"dihapus",0,1)</f>
        <v>0</v>
      </c>
      <c r="E9986">
        <f t="shared" si="1089"/>
        <v>0</v>
      </c>
      <c r="F9986" s="14">
        <v>45839</v>
      </c>
      <c r="G9986" s="1">
        <f t="shared" si="1090"/>
        <v>7</v>
      </c>
      <c r="H9986" s="1">
        <f t="shared" si="1091"/>
        <v>2025</v>
      </c>
      <c r="I9986">
        <v>2</v>
      </c>
      <c r="J9986">
        <v>4</v>
      </c>
      <c r="K9986">
        <f t="shared" ref="K9986:K10049" si="1092">J9986+I9986</f>
        <v>6</v>
      </c>
      <c r="L9986">
        <v>9523</v>
      </c>
      <c r="M9986" s="6">
        <f t="shared" ref="M9986:M10049" si="1093">IF(ISBLANK(I9986)=TRUE,"",I9986/$L9986*100000)</f>
        <v>21.001785151737895</v>
      </c>
      <c r="N9986" s="6">
        <f t="shared" ref="N9986:N10049" si="1094">IF(ISBLANK(J9986)=TRUE,"",J9986/$L9986*100000)</f>
        <v>42.00357030347579</v>
      </c>
      <c r="O9986" s="6">
        <f t="shared" ref="O9986:O10049" si="1095">IF(ISBLANK(K9986)=TRUE,"",K9986/$L9986*100000)</f>
        <v>63.005355455213696</v>
      </c>
      <c r="Q9986">
        <f>_xlfn.XLOOKUP(C9986&amp;G9986&amp;H9986,covid!$E$2:$E$2184,covid!$D$2:$D$2184,0,0,1)</f>
        <v>0</v>
      </c>
    </row>
    <row r="9987" spans="1:17" x14ac:dyDescent="0.3">
      <c r="A9987">
        <f>_xlfn.XLOOKUP(C9987,kamus!$B$2:$B$87,kamus!$A$2:$A$87,0,0,1)</f>
        <v>68</v>
      </c>
      <c r="B9987" t="str">
        <f>_xlfn.XLOOKUP(C9987,kamus!$B$2:$B$87,kamus!$D$2:$D$87,"dihapus",0,1)</f>
        <v>Seyegan</v>
      </c>
      <c r="C9987" t="s">
        <v>223</v>
      </c>
      <c r="D9987">
        <f>_xlfn.XLOOKUP(C9987,kamus!$B$2:$B$87,kamus!$J$2:$J$87,"dihapus",0,1)</f>
        <v>0</v>
      </c>
      <c r="E9987">
        <f t="shared" ref="E9987:E10050" si="1096">IF(D9987=0,0,IF(H9987&lt;2021,0,IF(AND(H9987=2021,G9987&lt;5),0,1)))</f>
        <v>0</v>
      </c>
      <c r="F9987" s="14">
        <v>45839</v>
      </c>
      <c r="G9987" s="1">
        <f t="shared" ref="G9987:G10050" si="1097">MONTH(F9987)</f>
        <v>7</v>
      </c>
      <c r="H9987" s="1">
        <f t="shared" ref="H9987:H10050" si="1098">YEAR(F9987)</f>
        <v>2025</v>
      </c>
      <c r="I9987">
        <v>0</v>
      </c>
      <c r="J9987">
        <v>1</v>
      </c>
      <c r="K9987">
        <f t="shared" si="1092"/>
        <v>1</v>
      </c>
      <c r="L9987">
        <v>8010</v>
      </c>
      <c r="M9987" s="6">
        <f t="shared" si="1093"/>
        <v>0</v>
      </c>
      <c r="N9987" s="6">
        <f t="shared" si="1094"/>
        <v>12.484394506866417</v>
      </c>
      <c r="O9987" s="6">
        <f t="shared" si="1095"/>
        <v>12.484394506866417</v>
      </c>
      <c r="Q9987">
        <f>_xlfn.XLOOKUP(C9987&amp;G9987&amp;H9987,covid!$E$2:$E$2184,covid!$D$2:$D$2184,0,0,1)</f>
        <v>0</v>
      </c>
    </row>
    <row r="9988" spans="1:17" x14ac:dyDescent="0.3">
      <c r="A9988">
        <f>_xlfn.XLOOKUP(C9988,kamus!$B$2:$B$87,kamus!$A$2:$A$87,0,0,1)</f>
        <v>65</v>
      </c>
      <c r="B9988" t="str">
        <f>_xlfn.XLOOKUP(C9988,kamus!$B$2:$B$87,kamus!$D$2:$D$87,"dihapus",0,1)</f>
        <v>Seyegan</v>
      </c>
      <c r="C9988" t="s">
        <v>224</v>
      </c>
      <c r="D9988">
        <f>_xlfn.XLOOKUP(C9988,kamus!$B$2:$B$87,kamus!$J$2:$J$87,"dihapus",0,1)</f>
        <v>1</v>
      </c>
      <c r="E9988">
        <f t="shared" si="1096"/>
        <v>1</v>
      </c>
      <c r="F9988" s="14">
        <v>45839</v>
      </c>
      <c r="G9988" s="1">
        <f t="shared" si="1097"/>
        <v>7</v>
      </c>
      <c r="H9988" s="1">
        <f t="shared" si="1098"/>
        <v>2025</v>
      </c>
      <c r="I9988">
        <v>1</v>
      </c>
      <c r="J9988">
        <v>0</v>
      </c>
      <c r="K9988">
        <f t="shared" si="1092"/>
        <v>1</v>
      </c>
      <c r="L9988">
        <v>11168</v>
      </c>
      <c r="M9988" s="6">
        <f t="shared" si="1093"/>
        <v>8.9541547277936964</v>
      </c>
      <c r="N9988" s="6">
        <f t="shared" si="1094"/>
        <v>0</v>
      </c>
      <c r="O9988" s="6">
        <f t="shared" si="1095"/>
        <v>8.9541547277936964</v>
      </c>
      <c r="Q9988">
        <f>_xlfn.XLOOKUP(C9988&amp;G9988&amp;H9988,covid!$E$2:$E$2184,covid!$D$2:$D$2184,0,0,1)</f>
        <v>0</v>
      </c>
    </row>
    <row r="9989" spans="1:17" x14ac:dyDescent="0.3">
      <c r="A9989">
        <f>_xlfn.XLOOKUP(C9989,kamus!$B$2:$B$87,kamus!$A$2:$A$87,0,0,1)</f>
        <v>69</v>
      </c>
      <c r="B9989" t="str">
        <f>_xlfn.XLOOKUP(C9989,kamus!$B$2:$B$87,kamus!$D$2:$D$87,"dihapus",0,1)</f>
        <v>Seyegan</v>
      </c>
      <c r="C9989" t="s">
        <v>225</v>
      </c>
      <c r="D9989">
        <f>_xlfn.XLOOKUP(C9989,kamus!$B$2:$B$87,kamus!$J$2:$J$87,"dihapus",0,1)</f>
        <v>0</v>
      </c>
      <c r="E9989">
        <f t="shared" si="1096"/>
        <v>0</v>
      </c>
      <c r="F9989" s="14">
        <v>45839</v>
      </c>
      <c r="G9989" s="1">
        <f t="shared" si="1097"/>
        <v>7</v>
      </c>
      <c r="H9989" s="1">
        <f t="shared" si="1098"/>
        <v>2025</v>
      </c>
      <c r="I9989">
        <v>1</v>
      </c>
      <c r="J9989">
        <v>5</v>
      </c>
      <c r="K9989">
        <f t="shared" si="1092"/>
        <v>6</v>
      </c>
      <c r="L9989">
        <v>13448</v>
      </c>
      <c r="M9989" s="6">
        <f t="shared" si="1093"/>
        <v>7.4360499702558007</v>
      </c>
      <c r="N9989" s="6">
        <f t="shared" si="1094"/>
        <v>37.180249851279001</v>
      </c>
      <c r="O9989" s="6">
        <f t="shared" si="1095"/>
        <v>44.616299821534803</v>
      </c>
      <c r="Q9989">
        <f>_xlfn.XLOOKUP(C9989&amp;G9989&amp;H9989,covid!$E$2:$E$2184,covid!$D$2:$D$2184,0,0,1)</f>
        <v>0</v>
      </c>
    </row>
    <row r="9990" spans="1:17" x14ac:dyDescent="0.3">
      <c r="A9990">
        <f>_xlfn.XLOOKUP(C9990,kamus!$B$2:$B$87,kamus!$A$2:$A$87,0,0,1)</f>
        <v>74</v>
      </c>
      <c r="B9990" t="str">
        <f>_xlfn.XLOOKUP(C9990,kamus!$B$2:$B$87,kamus!$D$2:$D$87,"dihapus",0,1)</f>
        <v>Sleman</v>
      </c>
      <c r="C9990" t="s">
        <v>205</v>
      </c>
      <c r="D9990">
        <f>_xlfn.XLOOKUP(C9990,kamus!$B$2:$B$87,kamus!$J$2:$J$87,"dihapus",0,1)</f>
        <v>1</v>
      </c>
      <c r="E9990">
        <f t="shared" si="1096"/>
        <v>1</v>
      </c>
      <c r="F9990" s="14">
        <v>45839</v>
      </c>
      <c r="G9990" s="1">
        <f t="shared" si="1097"/>
        <v>7</v>
      </c>
      <c r="H9990" s="1">
        <f t="shared" si="1098"/>
        <v>2025</v>
      </c>
      <c r="I9990">
        <v>0</v>
      </c>
      <c r="J9990">
        <v>0</v>
      </c>
      <c r="K9990">
        <f t="shared" si="1092"/>
        <v>0</v>
      </c>
      <c r="L9990">
        <v>15500</v>
      </c>
      <c r="M9990" s="6">
        <f t="shared" si="1093"/>
        <v>0</v>
      </c>
      <c r="N9990" s="6">
        <f t="shared" si="1094"/>
        <v>0</v>
      </c>
      <c r="O9990" s="6">
        <f t="shared" si="1095"/>
        <v>0</v>
      </c>
      <c r="Q9990">
        <f>_xlfn.XLOOKUP(C9990&amp;G9990&amp;H9990,covid!$E$2:$E$2184,covid!$D$2:$D$2184,0,0,1)</f>
        <v>0</v>
      </c>
    </row>
    <row r="9991" spans="1:17" x14ac:dyDescent="0.3">
      <c r="A9991">
        <f>_xlfn.XLOOKUP(C9991,kamus!$B$2:$B$87,kamus!$A$2:$A$87,0,0,1)</f>
        <v>73</v>
      </c>
      <c r="B9991" t="str">
        <f>_xlfn.XLOOKUP(C9991,kamus!$B$2:$B$87,kamus!$D$2:$D$87,"dihapus",0,1)</f>
        <v>Sleman</v>
      </c>
      <c r="C9991" t="s">
        <v>232</v>
      </c>
      <c r="D9991">
        <f>_xlfn.XLOOKUP(C9991,kamus!$B$2:$B$87,kamus!$J$2:$J$87,"dihapus",0,1)</f>
        <v>1</v>
      </c>
      <c r="E9991">
        <f t="shared" si="1096"/>
        <v>1</v>
      </c>
      <c r="F9991" s="14">
        <v>45839</v>
      </c>
      <c r="G9991" s="1">
        <f t="shared" si="1097"/>
        <v>7</v>
      </c>
      <c r="H9991" s="1">
        <f t="shared" si="1098"/>
        <v>2025</v>
      </c>
      <c r="I9991">
        <v>0</v>
      </c>
      <c r="J9991">
        <v>1</v>
      </c>
      <c r="K9991">
        <f t="shared" si="1092"/>
        <v>1</v>
      </c>
      <c r="L9991">
        <v>12821</v>
      </c>
      <c r="M9991" s="6">
        <f t="shared" si="1093"/>
        <v>0</v>
      </c>
      <c r="N9991" s="6">
        <f t="shared" si="1094"/>
        <v>7.799703611262772</v>
      </c>
      <c r="O9991" s="6">
        <f t="shared" si="1095"/>
        <v>7.799703611262772</v>
      </c>
      <c r="Q9991">
        <f>_xlfn.XLOOKUP(C9991&amp;G9991&amp;H9991,covid!$E$2:$E$2184,covid!$D$2:$D$2184,0,0,1)</f>
        <v>0</v>
      </c>
    </row>
    <row r="9992" spans="1:17" x14ac:dyDescent="0.3">
      <c r="A9992">
        <f>_xlfn.XLOOKUP(C9992,kamus!$B$2:$B$87,kamus!$A$2:$A$87,0,0,1)</f>
        <v>71</v>
      </c>
      <c r="B9992" t="str">
        <f>_xlfn.XLOOKUP(C9992,kamus!$B$2:$B$87,kamus!$D$2:$D$87,"dihapus",0,1)</f>
        <v>Sleman</v>
      </c>
      <c r="C9992" t="s">
        <v>271</v>
      </c>
      <c r="D9992">
        <f>_xlfn.XLOOKUP(C9992,kamus!$B$2:$B$87,kamus!$J$2:$J$87,"dihapus",0,1)</f>
        <v>1</v>
      </c>
      <c r="E9992">
        <f t="shared" si="1096"/>
        <v>1</v>
      </c>
      <c r="F9992" s="14">
        <v>45839</v>
      </c>
      <c r="G9992" s="1">
        <f t="shared" si="1097"/>
        <v>7</v>
      </c>
      <c r="H9992" s="1">
        <f t="shared" si="1098"/>
        <v>2025</v>
      </c>
      <c r="I9992">
        <v>0</v>
      </c>
      <c r="J9992">
        <v>2</v>
      </c>
      <c r="K9992">
        <f t="shared" si="1092"/>
        <v>2</v>
      </c>
      <c r="L9992">
        <v>15487</v>
      </c>
      <c r="M9992" s="6">
        <f t="shared" si="1093"/>
        <v>0</v>
      </c>
      <c r="N9992" s="6">
        <f t="shared" si="1094"/>
        <v>12.914056950991153</v>
      </c>
      <c r="O9992" s="6">
        <f t="shared" si="1095"/>
        <v>12.914056950991153</v>
      </c>
      <c r="Q9992">
        <f>_xlfn.XLOOKUP(C9992&amp;G9992&amp;H9992,covid!$E$2:$E$2184,covid!$D$2:$D$2184,0,0,1)</f>
        <v>0</v>
      </c>
    </row>
    <row r="9993" spans="1:17" x14ac:dyDescent="0.3">
      <c r="A9993">
        <f>_xlfn.XLOOKUP(C9993,kamus!$B$2:$B$87,kamus!$A$2:$A$87,0,0,1)</f>
        <v>72</v>
      </c>
      <c r="B9993" t="str">
        <f>_xlfn.XLOOKUP(C9993,kamus!$B$2:$B$87,kamus!$D$2:$D$87,"dihapus",0,1)</f>
        <v>Sleman</v>
      </c>
      <c r="C9993" t="s">
        <v>273</v>
      </c>
      <c r="D9993">
        <f>_xlfn.XLOOKUP(C9993,kamus!$B$2:$B$87,kamus!$J$2:$J$87,"dihapus",0,1)</f>
        <v>1</v>
      </c>
      <c r="E9993">
        <f t="shared" si="1096"/>
        <v>1</v>
      </c>
      <c r="F9993" s="14">
        <v>45839</v>
      </c>
      <c r="G9993" s="1">
        <f t="shared" si="1097"/>
        <v>7</v>
      </c>
      <c r="H9993" s="1">
        <f t="shared" si="1098"/>
        <v>2025</v>
      </c>
      <c r="I9993">
        <v>0</v>
      </c>
      <c r="J9993">
        <v>0</v>
      </c>
      <c r="K9993">
        <f t="shared" si="1092"/>
        <v>0</v>
      </c>
      <c r="L9993">
        <v>18748</v>
      </c>
      <c r="M9993" s="6">
        <f t="shared" si="1093"/>
        <v>0</v>
      </c>
      <c r="N9993" s="6">
        <f t="shared" si="1094"/>
        <v>0</v>
      </c>
      <c r="O9993" s="6">
        <f t="shared" si="1095"/>
        <v>0</v>
      </c>
      <c r="Q9993">
        <f>_xlfn.XLOOKUP(C9993&amp;G9993&amp;H9993,covid!$E$2:$E$2184,covid!$D$2:$D$2184,0,0,1)</f>
        <v>0</v>
      </c>
    </row>
    <row r="9994" spans="1:17" x14ac:dyDescent="0.3">
      <c r="A9994">
        <f>_xlfn.XLOOKUP(C9994,kamus!$B$2:$B$87,kamus!$A$2:$A$87,0,0,1)</f>
        <v>70</v>
      </c>
      <c r="B9994" t="str">
        <f>_xlfn.XLOOKUP(C9994,kamus!$B$2:$B$87,kamus!$D$2:$D$87,"dihapus",0,1)</f>
        <v>Sleman</v>
      </c>
      <c r="C9994" t="s">
        <v>274</v>
      </c>
      <c r="D9994">
        <f>_xlfn.XLOOKUP(C9994,kamus!$B$2:$B$87,kamus!$J$2:$J$87,"dihapus",0,1)</f>
        <v>0</v>
      </c>
      <c r="E9994">
        <f t="shared" si="1096"/>
        <v>0</v>
      </c>
      <c r="F9994" s="14">
        <v>45839</v>
      </c>
      <c r="G9994" s="1">
        <f t="shared" si="1097"/>
        <v>7</v>
      </c>
      <c r="H9994" s="1">
        <f t="shared" si="1098"/>
        <v>2025</v>
      </c>
      <c r="I9994">
        <v>1</v>
      </c>
      <c r="J9994">
        <v>0</v>
      </c>
      <c r="K9994">
        <f t="shared" si="1092"/>
        <v>1</v>
      </c>
      <c r="L9994">
        <v>9964</v>
      </c>
      <c r="M9994" s="6">
        <f t="shared" si="1093"/>
        <v>10.036130068245685</v>
      </c>
      <c r="N9994" s="6">
        <f t="shared" si="1094"/>
        <v>0</v>
      </c>
      <c r="O9994" s="6">
        <f t="shared" si="1095"/>
        <v>10.036130068245685</v>
      </c>
      <c r="Q9994">
        <f>_xlfn.XLOOKUP(C9994&amp;G9994&amp;H9994,covid!$E$2:$E$2184,covid!$D$2:$D$2184,0,0,1)</f>
        <v>0</v>
      </c>
    </row>
    <row r="9995" spans="1:17" x14ac:dyDescent="0.3">
      <c r="A9995">
        <f>_xlfn.XLOOKUP(C9995,kamus!$B$2:$B$87,kamus!$A$2:$A$87,0,0,1)</f>
        <v>77</v>
      </c>
      <c r="B9995" t="str">
        <f>_xlfn.XLOOKUP(C9995,kamus!$B$2:$B$87,kamus!$D$2:$D$87,"dihapus",0,1)</f>
        <v>Tempel 1</v>
      </c>
      <c r="C9995" t="s">
        <v>218</v>
      </c>
      <c r="D9995">
        <f>_xlfn.XLOOKUP(C9995,kamus!$B$2:$B$87,kamus!$J$2:$J$87,"dihapus",0,1)</f>
        <v>0</v>
      </c>
      <c r="E9995">
        <f t="shared" si="1096"/>
        <v>0</v>
      </c>
      <c r="F9995" s="14">
        <v>45839</v>
      </c>
      <c r="G9995" s="1">
        <f t="shared" si="1097"/>
        <v>7</v>
      </c>
      <c r="H9995" s="1">
        <f t="shared" si="1098"/>
        <v>2025</v>
      </c>
      <c r="I9995">
        <v>0</v>
      </c>
      <c r="J9995">
        <v>0</v>
      </c>
      <c r="K9995">
        <f t="shared" si="1092"/>
        <v>0</v>
      </c>
      <c r="L9995">
        <v>7789</v>
      </c>
      <c r="M9995" s="6">
        <f t="shared" si="1093"/>
        <v>0</v>
      </c>
      <c r="N9995" s="6">
        <f t="shared" si="1094"/>
        <v>0</v>
      </c>
      <c r="O9995" s="6">
        <f t="shared" si="1095"/>
        <v>0</v>
      </c>
      <c r="Q9995">
        <f>_xlfn.XLOOKUP(C9995&amp;G9995&amp;H9995,covid!$E$2:$E$2184,covid!$D$2:$D$2184,0,0,1)</f>
        <v>0</v>
      </c>
    </row>
    <row r="9996" spans="1:17" x14ac:dyDescent="0.3">
      <c r="A9996">
        <f>_xlfn.XLOOKUP(C9996,kamus!$B$2:$B$87,kamus!$A$2:$A$87,0,0,1)</f>
        <v>76</v>
      </c>
      <c r="B9996" t="str">
        <f>_xlfn.XLOOKUP(C9996,kamus!$B$2:$B$87,kamus!$D$2:$D$87,"dihapus",0,1)</f>
        <v>Tempel 1</v>
      </c>
      <c r="C9996" t="s">
        <v>226</v>
      </c>
      <c r="D9996">
        <f>_xlfn.XLOOKUP(C9996,kamus!$B$2:$B$87,kamus!$J$2:$J$87,"dihapus",0,1)</f>
        <v>1</v>
      </c>
      <c r="E9996">
        <f t="shared" si="1096"/>
        <v>1</v>
      </c>
      <c r="F9996" s="14">
        <v>45839</v>
      </c>
      <c r="G9996" s="1">
        <f t="shared" si="1097"/>
        <v>7</v>
      </c>
      <c r="H9996" s="1">
        <f t="shared" si="1098"/>
        <v>2025</v>
      </c>
      <c r="I9996">
        <v>0</v>
      </c>
      <c r="J9996">
        <v>0</v>
      </c>
      <c r="K9996">
        <f t="shared" si="1092"/>
        <v>0</v>
      </c>
      <c r="L9996">
        <v>11146</v>
      </c>
      <c r="M9996" s="6">
        <f t="shared" si="1093"/>
        <v>0</v>
      </c>
      <c r="N9996" s="6">
        <f t="shared" si="1094"/>
        <v>0</v>
      </c>
      <c r="O9996" s="6">
        <f t="shared" si="1095"/>
        <v>0</v>
      </c>
      <c r="Q9996">
        <f>_xlfn.XLOOKUP(C9996&amp;G9996&amp;H9996,covid!$E$2:$E$2184,covid!$D$2:$D$2184,0,0,1)</f>
        <v>0</v>
      </c>
    </row>
    <row r="9997" spans="1:17" x14ac:dyDescent="0.3">
      <c r="A9997">
        <f>_xlfn.XLOOKUP(C9997,kamus!$B$2:$B$87,kamus!$A$2:$A$87,0,0,1)</f>
        <v>75</v>
      </c>
      <c r="B9997" t="str">
        <f>_xlfn.XLOOKUP(C9997,kamus!$B$2:$B$87,kamus!$D$2:$D$87,"dihapus",0,1)</f>
        <v>Tempel 1</v>
      </c>
      <c r="C9997" t="s">
        <v>227</v>
      </c>
      <c r="D9997">
        <f>_xlfn.XLOOKUP(C9997,kamus!$B$2:$B$87,kamus!$J$2:$J$87,"dihapus",0,1)</f>
        <v>0</v>
      </c>
      <c r="E9997">
        <f t="shared" si="1096"/>
        <v>0</v>
      </c>
      <c r="F9997" s="14">
        <v>45839</v>
      </c>
      <c r="G9997" s="1">
        <f t="shared" si="1097"/>
        <v>7</v>
      </c>
      <c r="H9997" s="1">
        <f t="shared" si="1098"/>
        <v>2025</v>
      </c>
      <c r="I9997">
        <v>0</v>
      </c>
      <c r="J9997">
        <v>0</v>
      </c>
      <c r="K9997">
        <f t="shared" si="1092"/>
        <v>0</v>
      </c>
      <c r="L9997">
        <v>6858</v>
      </c>
      <c r="M9997" s="6">
        <f t="shared" si="1093"/>
        <v>0</v>
      </c>
      <c r="N9997" s="6">
        <f t="shared" si="1094"/>
        <v>0</v>
      </c>
      <c r="O9997" s="6">
        <f t="shared" si="1095"/>
        <v>0</v>
      </c>
      <c r="Q9997">
        <f>_xlfn.XLOOKUP(C9997&amp;G9997&amp;H9997,covid!$E$2:$E$2184,covid!$D$2:$D$2184,0,0,1)</f>
        <v>0</v>
      </c>
    </row>
    <row r="9998" spans="1:17" x14ac:dyDescent="0.3">
      <c r="A9998">
        <f>_xlfn.XLOOKUP(C9998,kamus!$B$2:$B$87,kamus!$A$2:$A$87,0,0,1)</f>
        <v>78</v>
      </c>
      <c r="B9998" t="str">
        <f>_xlfn.XLOOKUP(C9998,kamus!$B$2:$B$87,kamus!$D$2:$D$87,"dihapus",0,1)</f>
        <v>Tempel 1</v>
      </c>
      <c r="C9998" t="s">
        <v>229</v>
      </c>
      <c r="D9998">
        <f>_xlfn.XLOOKUP(C9998,kamus!$B$2:$B$87,kamus!$J$2:$J$87,"dihapus",0,1)</f>
        <v>0</v>
      </c>
      <c r="E9998">
        <f t="shared" si="1096"/>
        <v>0</v>
      </c>
      <c r="F9998" s="14">
        <v>45839</v>
      </c>
      <c r="G9998" s="1">
        <f t="shared" si="1097"/>
        <v>7</v>
      </c>
      <c r="H9998" s="1">
        <f t="shared" si="1098"/>
        <v>2025</v>
      </c>
      <c r="I9998">
        <v>1</v>
      </c>
      <c r="J9998">
        <v>0</v>
      </c>
      <c r="K9998">
        <f t="shared" si="1092"/>
        <v>1</v>
      </c>
      <c r="L9998">
        <v>5351</v>
      </c>
      <c r="M9998" s="6">
        <f t="shared" si="1093"/>
        <v>18.688095683049898</v>
      </c>
      <c r="N9998" s="6">
        <f t="shared" si="1094"/>
        <v>0</v>
      </c>
      <c r="O9998" s="6">
        <f t="shared" si="1095"/>
        <v>18.688095683049898</v>
      </c>
      <c r="Q9998">
        <f>_xlfn.XLOOKUP(C9998&amp;G9998&amp;H9998,covid!$E$2:$E$2184,covid!$D$2:$D$2184,0,0,1)</f>
        <v>0</v>
      </c>
    </row>
    <row r="9999" spans="1:17" x14ac:dyDescent="0.3">
      <c r="A9999">
        <f>_xlfn.XLOOKUP(C9999,kamus!$B$2:$B$87,kamus!$A$2:$A$87,0,0,1)</f>
        <v>79</v>
      </c>
      <c r="B9999" t="str">
        <f>_xlfn.XLOOKUP(C9999,kamus!$B$2:$B$87,kamus!$D$2:$D$87,"dihapus",0,1)</f>
        <v>Tempel 2</v>
      </c>
      <c r="C9999" t="s">
        <v>201</v>
      </c>
      <c r="D9999">
        <f>_xlfn.XLOOKUP(C9999,kamus!$B$2:$B$87,kamus!$J$2:$J$87,"dihapus",0,1)</f>
        <v>0</v>
      </c>
      <c r="E9999">
        <f t="shared" si="1096"/>
        <v>0</v>
      </c>
      <c r="F9999" s="14">
        <v>45839</v>
      </c>
      <c r="G9999" s="1">
        <f t="shared" si="1097"/>
        <v>7</v>
      </c>
      <c r="H9999" s="1">
        <f t="shared" si="1098"/>
        <v>2025</v>
      </c>
      <c r="I9999">
        <v>0</v>
      </c>
      <c r="J9999">
        <v>0</v>
      </c>
      <c r="K9999">
        <f t="shared" si="1092"/>
        <v>0</v>
      </c>
      <c r="L9999">
        <v>7708</v>
      </c>
      <c r="M9999" s="6">
        <f t="shared" si="1093"/>
        <v>0</v>
      </c>
      <c r="N9999" s="6">
        <f t="shared" si="1094"/>
        <v>0</v>
      </c>
      <c r="O9999" s="6">
        <f t="shared" si="1095"/>
        <v>0</v>
      </c>
      <c r="Q9999">
        <f>_xlfn.XLOOKUP(C9999&amp;G9999&amp;H9999,covid!$E$2:$E$2184,covid!$D$2:$D$2184,0,0,1)</f>
        <v>0</v>
      </c>
    </row>
    <row r="10000" spans="1:17" x14ac:dyDescent="0.3">
      <c r="A10000">
        <f>_xlfn.XLOOKUP(C10000,kamus!$B$2:$B$87,kamus!$A$2:$A$87,0,0,1)</f>
        <v>80</v>
      </c>
      <c r="B10000" t="str">
        <f>_xlfn.XLOOKUP(C10000,kamus!$B$2:$B$87,kamus!$D$2:$D$87,"dihapus",0,1)</f>
        <v>Tempel 2</v>
      </c>
      <c r="C10000" t="s">
        <v>233</v>
      </c>
      <c r="D10000">
        <f>_xlfn.XLOOKUP(C10000,kamus!$B$2:$B$87,kamus!$J$2:$J$87,"dihapus",0,1)</f>
        <v>0</v>
      </c>
      <c r="E10000">
        <f t="shared" si="1096"/>
        <v>0</v>
      </c>
      <c r="F10000" s="14">
        <v>45839</v>
      </c>
      <c r="G10000" s="1">
        <f t="shared" si="1097"/>
        <v>7</v>
      </c>
      <c r="H10000" s="1">
        <f t="shared" si="1098"/>
        <v>2025</v>
      </c>
      <c r="I10000">
        <v>0</v>
      </c>
      <c r="J10000">
        <v>1</v>
      </c>
      <c r="K10000">
        <f t="shared" si="1092"/>
        <v>1</v>
      </c>
      <c r="L10000">
        <v>6557</v>
      </c>
      <c r="M10000" s="6">
        <f t="shared" si="1093"/>
        <v>0</v>
      </c>
      <c r="N10000" s="6">
        <f t="shared" si="1094"/>
        <v>15.250876925423213</v>
      </c>
      <c r="O10000" s="6">
        <f t="shared" si="1095"/>
        <v>15.250876925423213</v>
      </c>
      <c r="Q10000">
        <f>_xlfn.XLOOKUP(C10000&amp;G10000&amp;H10000,covid!$E$2:$E$2184,covid!$D$2:$D$2184,0,0,1)</f>
        <v>0</v>
      </c>
    </row>
    <row r="10001" spans="1:17" x14ac:dyDescent="0.3">
      <c r="A10001">
        <f>_xlfn.XLOOKUP(C10001,kamus!$B$2:$B$87,kamus!$A$2:$A$87,0,0,1)</f>
        <v>81</v>
      </c>
      <c r="B10001" t="str">
        <f>_xlfn.XLOOKUP(C10001,kamus!$B$2:$B$87,kamus!$D$2:$D$87,"dihapus",0,1)</f>
        <v>Tempel 2</v>
      </c>
      <c r="C10001" t="s">
        <v>263</v>
      </c>
      <c r="D10001">
        <f>_xlfn.XLOOKUP(C10001,kamus!$B$2:$B$87,kamus!$J$2:$J$87,"dihapus",0,1)</f>
        <v>0</v>
      </c>
      <c r="E10001">
        <f t="shared" si="1096"/>
        <v>0</v>
      </c>
      <c r="F10001" s="14">
        <v>45839</v>
      </c>
      <c r="G10001" s="1">
        <f t="shared" si="1097"/>
        <v>7</v>
      </c>
      <c r="H10001" s="1">
        <f t="shared" si="1098"/>
        <v>2025</v>
      </c>
      <c r="I10001">
        <v>0</v>
      </c>
      <c r="J10001">
        <v>0</v>
      </c>
      <c r="K10001">
        <f t="shared" si="1092"/>
        <v>0</v>
      </c>
      <c r="L10001">
        <v>4715</v>
      </c>
      <c r="M10001" s="6">
        <f t="shared" si="1093"/>
        <v>0</v>
      </c>
      <c r="N10001" s="6">
        <f t="shared" si="1094"/>
        <v>0</v>
      </c>
      <c r="O10001" s="6">
        <f t="shared" si="1095"/>
        <v>0</v>
      </c>
      <c r="Q10001">
        <f>_xlfn.XLOOKUP(C10001&amp;G10001&amp;H10001,covid!$E$2:$E$2184,covid!$D$2:$D$2184,0,0,1)</f>
        <v>0</v>
      </c>
    </row>
    <row r="10002" spans="1:17" x14ac:dyDescent="0.3">
      <c r="A10002">
        <f>_xlfn.XLOOKUP(C10002,kamus!$B$2:$B$87,kamus!$A$2:$A$87,0,0,1)</f>
        <v>82</v>
      </c>
      <c r="B10002" t="str">
        <f>_xlfn.XLOOKUP(C10002,kamus!$B$2:$B$87,kamus!$D$2:$D$87,"dihapus",0,1)</f>
        <v>Tempel 2</v>
      </c>
      <c r="C10002" t="s">
        <v>266</v>
      </c>
      <c r="D10002">
        <f>_xlfn.XLOOKUP(C10002,kamus!$B$2:$B$87,kamus!$J$2:$J$87,"dihapus",0,1)</f>
        <v>0</v>
      </c>
      <c r="E10002">
        <f t="shared" si="1096"/>
        <v>0</v>
      </c>
      <c r="F10002" s="14">
        <v>45839</v>
      </c>
      <c r="G10002" s="1">
        <f t="shared" si="1097"/>
        <v>7</v>
      </c>
      <c r="H10002" s="1">
        <f t="shared" si="1098"/>
        <v>2025</v>
      </c>
      <c r="I10002">
        <v>0</v>
      </c>
      <c r="J10002">
        <v>0</v>
      </c>
      <c r="K10002">
        <f t="shared" si="1092"/>
        <v>0</v>
      </c>
      <c r="L10002">
        <v>5256</v>
      </c>
      <c r="M10002" s="6">
        <f t="shared" si="1093"/>
        <v>0</v>
      </c>
      <c r="N10002" s="6">
        <f t="shared" si="1094"/>
        <v>0</v>
      </c>
      <c r="O10002" s="6">
        <f t="shared" si="1095"/>
        <v>0</v>
      </c>
      <c r="Q10002">
        <f>_xlfn.XLOOKUP(C10002&amp;G10002&amp;H10002,covid!$E$2:$E$2184,covid!$D$2:$D$2184,0,0,1)</f>
        <v>0</v>
      </c>
    </row>
    <row r="10003" spans="1:17" x14ac:dyDescent="0.3">
      <c r="A10003">
        <f>_xlfn.XLOOKUP(C10003,kamus!$B$2:$B$87,kamus!$A$2:$A$87,0,0,1)</f>
        <v>84</v>
      </c>
      <c r="B10003" t="str">
        <f>_xlfn.XLOOKUP(C10003,kamus!$B$2:$B$87,kamus!$D$2:$D$87,"dihapus",0,1)</f>
        <v>turi</v>
      </c>
      <c r="C10003" t="s">
        <v>199</v>
      </c>
      <c r="D10003">
        <f>_xlfn.XLOOKUP(C10003,kamus!$B$2:$B$87,kamus!$J$2:$J$87,"dihapus",0,1)</f>
        <v>0</v>
      </c>
      <c r="E10003">
        <f t="shared" si="1096"/>
        <v>0</v>
      </c>
      <c r="F10003" s="14">
        <v>45839</v>
      </c>
      <c r="G10003" s="1">
        <f t="shared" si="1097"/>
        <v>7</v>
      </c>
      <c r="H10003" s="1">
        <f t="shared" si="1098"/>
        <v>2025</v>
      </c>
      <c r="I10003">
        <v>0</v>
      </c>
      <c r="J10003">
        <v>0</v>
      </c>
      <c r="K10003">
        <f t="shared" si="1092"/>
        <v>0</v>
      </c>
      <c r="L10003">
        <v>9645</v>
      </c>
      <c r="M10003" s="6">
        <f t="shared" si="1093"/>
        <v>0</v>
      </c>
      <c r="N10003" s="6">
        <f t="shared" si="1094"/>
        <v>0</v>
      </c>
      <c r="O10003" s="6">
        <f t="shared" si="1095"/>
        <v>0</v>
      </c>
      <c r="Q10003">
        <f>_xlfn.XLOOKUP(C10003&amp;G10003&amp;H10003,covid!$E$2:$E$2184,covid!$D$2:$D$2184,0,0,1)</f>
        <v>0</v>
      </c>
    </row>
    <row r="10004" spans="1:17" x14ac:dyDescent="0.3">
      <c r="A10004">
        <f>_xlfn.XLOOKUP(C10004,kamus!$B$2:$B$87,kamus!$A$2:$A$87,0,0,1)</f>
        <v>86</v>
      </c>
      <c r="B10004" t="str">
        <f>_xlfn.XLOOKUP(C10004,kamus!$B$2:$B$87,kamus!$D$2:$D$87,"dihapus",0,1)</f>
        <v>turi</v>
      </c>
      <c r="C10004" t="s">
        <v>209</v>
      </c>
      <c r="D10004">
        <f>_xlfn.XLOOKUP(C10004,kamus!$B$2:$B$87,kamus!$J$2:$J$87,"dihapus",0,1)</f>
        <v>0</v>
      </c>
      <c r="E10004">
        <f t="shared" si="1096"/>
        <v>0</v>
      </c>
      <c r="F10004" s="14">
        <v>45839</v>
      </c>
      <c r="G10004" s="1">
        <f t="shared" si="1097"/>
        <v>7</v>
      </c>
      <c r="H10004" s="1">
        <f t="shared" si="1098"/>
        <v>2025</v>
      </c>
      <c r="I10004">
        <v>0</v>
      </c>
      <c r="J10004">
        <v>1</v>
      </c>
      <c r="K10004">
        <f t="shared" si="1092"/>
        <v>1</v>
      </c>
      <c r="L10004">
        <v>9496</v>
      </c>
      <c r="M10004" s="6">
        <f t="shared" si="1093"/>
        <v>0</v>
      </c>
      <c r="N10004" s="6">
        <f t="shared" si="1094"/>
        <v>10.530749789385004</v>
      </c>
      <c r="O10004" s="6">
        <f t="shared" si="1095"/>
        <v>10.530749789385004</v>
      </c>
      <c r="Q10004">
        <f>_xlfn.XLOOKUP(C10004&amp;G10004&amp;H10004,covid!$E$2:$E$2184,covid!$D$2:$D$2184,0,0,1)</f>
        <v>0</v>
      </c>
    </row>
    <row r="10005" spans="1:17" x14ac:dyDescent="0.3">
      <c r="A10005">
        <f>_xlfn.XLOOKUP(C10005,kamus!$B$2:$B$87,kamus!$A$2:$A$87,0,0,1)</f>
        <v>83</v>
      </c>
      <c r="B10005" t="str">
        <f>_xlfn.XLOOKUP(C10005,kamus!$B$2:$B$87,kamus!$D$2:$D$87,"dihapus",0,1)</f>
        <v>turi</v>
      </c>
      <c r="C10005" t="s">
        <v>211</v>
      </c>
      <c r="D10005">
        <f>_xlfn.XLOOKUP(C10005,kamus!$B$2:$B$87,kamus!$J$2:$J$87,"dihapus",0,1)</f>
        <v>0</v>
      </c>
      <c r="E10005">
        <f t="shared" si="1096"/>
        <v>0</v>
      </c>
      <c r="F10005" s="14">
        <v>45839</v>
      </c>
      <c r="G10005" s="1">
        <f t="shared" si="1097"/>
        <v>7</v>
      </c>
      <c r="H10005" s="1">
        <f t="shared" si="1098"/>
        <v>2025</v>
      </c>
      <c r="I10005">
        <v>0</v>
      </c>
      <c r="J10005">
        <v>0</v>
      </c>
      <c r="K10005">
        <f t="shared" si="1092"/>
        <v>0</v>
      </c>
      <c r="L10005">
        <v>8497</v>
      </c>
      <c r="M10005" s="6">
        <f t="shared" si="1093"/>
        <v>0</v>
      </c>
      <c r="N10005" s="6">
        <f t="shared" si="1094"/>
        <v>0</v>
      </c>
      <c r="O10005" s="6">
        <f t="shared" si="1095"/>
        <v>0</v>
      </c>
      <c r="Q10005">
        <f>_xlfn.XLOOKUP(C10005&amp;G10005&amp;H10005,covid!$E$2:$E$2184,covid!$D$2:$D$2184,0,0,1)</f>
        <v>0</v>
      </c>
    </row>
    <row r="10006" spans="1:17" x14ac:dyDescent="0.3">
      <c r="A10006">
        <f>_xlfn.XLOOKUP(C10006,kamus!$B$2:$B$87,kamus!$A$2:$A$87,0,0,1)</f>
        <v>85</v>
      </c>
      <c r="B10006" t="str">
        <f>_xlfn.XLOOKUP(C10006,kamus!$B$2:$B$87,kamus!$D$2:$D$87,"dihapus",0,1)</f>
        <v>turi</v>
      </c>
      <c r="C10006" t="s">
        <v>279</v>
      </c>
      <c r="D10006">
        <f>_xlfn.XLOOKUP(C10006,kamus!$B$2:$B$87,kamus!$J$2:$J$87,"dihapus",0,1)</f>
        <v>0</v>
      </c>
      <c r="E10006">
        <f t="shared" si="1096"/>
        <v>0</v>
      </c>
      <c r="F10006" s="14">
        <v>45839</v>
      </c>
      <c r="G10006" s="1">
        <f t="shared" si="1097"/>
        <v>7</v>
      </c>
      <c r="H10006" s="1">
        <f t="shared" si="1098"/>
        <v>2025</v>
      </c>
      <c r="I10006">
        <v>0</v>
      </c>
      <c r="J10006">
        <v>2</v>
      </c>
      <c r="K10006">
        <f t="shared" si="1092"/>
        <v>2</v>
      </c>
      <c r="L10006">
        <v>10898</v>
      </c>
      <c r="M10006" s="6">
        <f t="shared" si="1093"/>
        <v>0</v>
      </c>
      <c r="N10006" s="6">
        <f t="shared" si="1094"/>
        <v>18.351991191044227</v>
      </c>
      <c r="O10006" s="6">
        <f t="shared" si="1095"/>
        <v>18.351991191044227</v>
      </c>
      <c r="Q10006">
        <f>_xlfn.XLOOKUP(C10006&amp;G10006&amp;H10006,covid!$E$2:$E$2184,covid!$D$2:$D$2184,0,0,1)</f>
        <v>0</v>
      </c>
    </row>
    <row r="10007" spans="1:17" x14ac:dyDescent="0.3">
      <c r="A10007">
        <f>_xlfn.XLOOKUP(C10007,kamus!$B$2:$B$87,kamus!$A$2:$A$87,0,0,1)</f>
        <v>4</v>
      </c>
      <c r="B10007" t="str">
        <f>_xlfn.XLOOKUP(C10007,kamus!$B$2:$B$87,kamus!$D$2:$D$87,"dihapus",0,1)</f>
        <v>Berbah</v>
      </c>
      <c r="C10007" t="s">
        <v>215</v>
      </c>
      <c r="D10007">
        <f>_xlfn.XLOOKUP(C10007,kamus!$B$2:$B$87,kamus!$J$2:$J$87,"dihapus",0,1)</f>
        <v>0</v>
      </c>
      <c r="E10007">
        <f t="shared" si="1096"/>
        <v>0</v>
      </c>
      <c r="F10007" s="14">
        <v>45870</v>
      </c>
      <c r="G10007" s="1">
        <f t="shared" si="1097"/>
        <v>8</v>
      </c>
      <c r="H10007" s="1">
        <f t="shared" si="1098"/>
        <v>2025</v>
      </c>
      <c r="I10007">
        <v>1</v>
      </c>
      <c r="J10007">
        <v>7</v>
      </c>
      <c r="K10007">
        <f t="shared" si="1092"/>
        <v>8</v>
      </c>
      <c r="L10007">
        <v>11372</v>
      </c>
      <c r="M10007" s="6">
        <f t="shared" si="1093"/>
        <v>8.7935279634189243</v>
      </c>
      <c r="N10007" s="6">
        <f t="shared" si="1094"/>
        <v>61.55469574393247</v>
      </c>
      <c r="O10007" s="6">
        <f t="shared" si="1095"/>
        <v>70.348223707351394</v>
      </c>
      <c r="Q10007">
        <f>_xlfn.XLOOKUP(C10007&amp;G10007&amp;H10007,covid!$E$2:$E$2184,covid!$D$2:$D$2184,0,0,1)</f>
        <v>0</v>
      </c>
    </row>
    <row r="10008" spans="1:17" x14ac:dyDescent="0.3">
      <c r="A10008">
        <f>_xlfn.XLOOKUP(C10008,kamus!$B$2:$B$87,kamus!$A$2:$A$87,0,0,1)</f>
        <v>1</v>
      </c>
      <c r="B10008" t="str">
        <f>_xlfn.XLOOKUP(C10008,kamus!$B$2:$B$87,kamus!$D$2:$D$87,"dihapus",0,1)</f>
        <v>Berbah</v>
      </c>
      <c r="C10008" t="s">
        <v>216</v>
      </c>
      <c r="D10008">
        <f>_xlfn.XLOOKUP(C10008,kamus!$B$2:$B$87,kamus!$J$2:$J$87,"dihapus",0,1)</f>
        <v>1</v>
      </c>
      <c r="E10008">
        <f t="shared" si="1096"/>
        <v>1</v>
      </c>
      <c r="F10008" s="14">
        <v>45870</v>
      </c>
      <c r="G10008" s="1">
        <f t="shared" si="1097"/>
        <v>8</v>
      </c>
      <c r="H10008" s="1">
        <f t="shared" si="1098"/>
        <v>2025</v>
      </c>
      <c r="I10008">
        <v>0</v>
      </c>
      <c r="J10008">
        <v>1</v>
      </c>
      <c r="K10008">
        <f t="shared" si="1092"/>
        <v>1</v>
      </c>
      <c r="L10008">
        <v>14469</v>
      </c>
      <c r="M10008" s="6">
        <f t="shared" si="1093"/>
        <v>0</v>
      </c>
      <c r="N10008" s="6">
        <f t="shared" si="1094"/>
        <v>6.9113276660446461</v>
      </c>
      <c r="O10008" s="6">
        <f t="shared" si="1095"/>
        <v>6.9113276660446461</v>
      </c>
      <c r="Q10008">
        <f>_xlfn.XLOOKUP(C10008&amp;G10008&amp;H10008,covid!$E$2:$E$2184,covid!$D$2:$D$2184,0,0,1)</f>
        <v>0</v>
      </c>
    </row>
    <row r="10009" spans="1:17" x14ac:dyDescent="0.3">
      <c r="A10009">
        <f>_xlfn.XLOOKUP(C10009,kamus!$B$2:$B$87,kamus!$A$2:$A$87,0,0,1)</f>
        <v>2</v>
      </c>
      <c r="B10009" t="str">
        <f>_xlfn.XLOOKUP(C10009,kamus!$B$2:$B$87,kamus!$D$2:$D$87,"dihapus",0,1)</f>
        <v>Berbah</v>
      </c>
      <c r="C10009" t="s">
        <v>246</v>
      </c>
      <c r="D10009">
        <f>_xlfn.XLOOKUP(C10009,kamus!$B$2:$B$87,kamus!$J$2:$J$87,"dihapus",0,1)</f>
        <v>1</v>
      </c>
      <c r="E10009">
        <f t="shared" si="1096"/>
        <v>1</v>
      </c>
      <c r="F10009" s="14">
        <v>45870</v>
      </c>
      <c r="G10009" s="1">
        <f t="shared" si="1097"/>
        <v>8</v>
      </c>
      <c r="H10009" s="1">
        <f t="shared" si="1098"/>
        <v>2025</v>
      </c>
      <c r="I10009">
        <v>0</v>
      </c>
      <c r="J10009">
        <v>0</v>
      </c>
      <c r="K10009">
        <f t="shared" si="1092"/>
        <v>0</v>
      </c>
      <c r="L10009">
        <v>18580</v>
      </c>
      <c r="M10009" s="6">
        <f t="shared" si="1093"/>
        <v>0</v>
      </c>
      <c r="N10009" s="6">
        <f t="shared" si="1094"/>
        <v>0</v>
      </c>
      <c r="O10009" s="6">
        <f t="shared" si="1095"/>
        <v>0</v>
      </c>
      <c r="Q10009">
        <f>_xlfn.XLOOKUP(C10009&amp;G10009&amp;H10009,covid!$E$2:$E$2184,covid!$D$2:$D$2184,0,0,1)</f>
        <v>0</v>
      </c>
    </row>
    <row r="10010" spans="1:17" x14ac:dyDescent="0.3">
      <c r="A10010">
        <f>_xlfn.XLOOKUP(C10010,kamus!$B$2:$B$87,kamus!$A$2:$A$87,0,0,1)</f>
        <v>3</v>
      </c>
      <c r="B10010" t="str">
        <f>_xlfn.XLOOKUP(C10010,kamus!$B$2:$B$87,kamus!$D$2:$D$87,"dihapus",0,1)</f>
        <v>Berbah</v>
      </c>
      <c r="C10010" t="s">
        <v>267</v>
      </c>
      <c r="D10010">
        <f>_xlfn.XLOOKUP(C10010,kamus!$B$2:$B$87,kamus!$J$2:$J$87,"dihapus",0,1)</f>
        <v>1</v>
      </c>
      <c r="E10010">
        <f t="shared" si="1096"/>
        <v>1</v>
      </c>
      <c r="F10010" s="14">
        <v>45870</v>
      </c>
      <c r="G10010" s="1">
        <f t="shared" si="1097"/>
        <v>8</v>
      </c>
      <c r="H10010" s="1">
        <f t="shared" si="1098"/>
        <v>2025</v>
      </c>
      <c r="I10010">
        <v>0</v>
      </c>
      <c r="J10010">
        <v>1</v>
      </c>
      <c r="K10010">
        <f t="shared" si="1092"/>
        <v>1</v>
      </c>
      <c r="L10010">
        <v>13275</v>
      </c>
      <c r="M10010" s="6">
        <f t="shared" si="1093"/>
        <v>0</v>
      </c>
      <c r="N10010" s="6">
        <f t="shared" si="1094"/>
        <v>7.5329566854990579</v>
      </c>
      <c r="O10010" s="6">
        <f t="shared" si="1095"/>
        <v>7.5329566854990579</v>
      </c>
      <c r="Q10010">
        <f>_xlfn.XLOOKUP(C10010&amp;G10010&amp;H10010,covid!$E$2:$E$2184,covid!$D$2:$D$2184,0,0,1)</f>
        <v>0</v>
      </c>
    </row>
    <row r="10011" spans="1:17" x14ac:dyDescent="0.3">
      <c r="A10011">
        <f>_xlfn.XLOOKUP(C10011,kamus!$B$2:$B$87,kamus!$A$2:$A$87,0,0,1)</f>
        <v>9</v>
      </c>
      <c r="B10011" t="str">
        <f>_xlfn.XLOOKUP(C10011,kamus!$B$2:$B$87,kamus!$D$2:$D$87,"dihapus",0,1)</f>
        <v>cangkringan</v>
      </c>
      <c r="C10011" t="s">
        <v>197</v>
      </c>
      <c r="D10011">
        <f>_xlfn.XLOOKUP(C10011,kamus!$B$2:$B$87,kamus!$J$2:$J$87,"dihapus",0,1)</f>
        <v>0</v>
      </c>
      <c r="E10011">
        <f t="shared" si="1096"/>
        <v>0</v>
      </c>
      <c r="F10011" s="14">
        <v>45870</v>
      </c>
      <c r="G10011" s="1">
        <f t="shared" si="1097"/>
        <v>8</v>
      </c>
      <c r="H10011" s="1">
        <f t="shared" si="1098"/>
        <v>2025</v>
      </c>
      <c r="I10011">
        <v>0</v>
      </c>
      <c r="J10011">
        <v>1</v>
      </c>
      <c r="K10011">
        <f t="shared" si="1092"/>
        <v>1</v>
      </c>
      <c r="L10011">
        <v>8010</v>
      </c>
      <c r="M10011" s="6">
        <f t="shared" si="1093"/>
        <v>0</v>
      </c>
      <c r="N10011" s="6">
        <f t="shared" si="1094"/>
        <v>12.484394506866417</v>
      </c>
      <c r="O10011" s="6">
        <f t="shared" si="1095"/>
        <v>12.484394506866417</v>
      </c>
      <c r="Q10011">
        <f>_xlfn.XLOOKUP(C10011&amp;G10011&amp;H10011,covid!$E$2:$E$2184,covid!$D$2:$D$2184,0,0,1)</f>
        <v>0</v>
      </c>
    </row>
    <row r="10012" spans="1:17" x14ac:dyDescent="0.3">
      <c r="A10012">
        <f>_xlfn.XLOOKUP(C10012,kamus!$B$2:$B$87,kamus!$A$2:$A$87,0,0,1)</f>
        <v>5</v>
      </c>
      <c r="B10012" t="str">
        <f>_xlfn.XLOOKUP(C10012,kamus!$B$2:$B$87,kamus!$D$2:$D$87,"dihapus",0,1)</f>
        <v>cangkringan</v>
      </c>
      <c r="C10012" t="s">
        <v>212</v>
      </c>
      <c r="D10012">
        <f>_xlfn.XLOOKUP(C10012,kamus!$B$2:$B$87,kamus!$J$2:$J$87,"dihapus",0,1)</f>
        <v>0</v>
      </c>
      <c r="E10012">
        <f t="shared" si="1096"/>
        <v>0</v>
      </c>
      <c r="F10012" s="14">
        <v>45870</v>
      </c>
      <c r="G10012" s="1">
        <f t="shared" si="1097"/>
        <v>8</v>
      </c>
      <c r="H10012" s="1">
        <f t="shared" si="1098"/>
        <v>2025</v>
      </c>
      <c r="I10012">
        <v>0</v>
      </c>
      <c r="J10012">
        <v>0</v>
      </c>
      <c r="K10012">
        <f t="shared" si="1092"/>
        <v>0</v>
      </c>
      <c r="L10012">
        <v>4106</v>
      </c>
      <c r="M10012" s="6">
        <f t="shared" si="1093"/>
        <v>0</v>
      </c>
      <c r="N10012" s="6">
        <f t="shared" si="1094"/>
        <v>0</v>
      </c>
      <c r="O10012" s="6">
        <f t="shared" si="1095"/>
        <v>0</v>
      </c>
      <c r="Q10012">
        <f>_xlfn.XLOOKUP(C10012&amp;G10012&amp;H10012,covid!$E$2:$E$2184,covid!$D$2:$D$2184,0,0,1)</f>
        <v>0</v>
      </c>
    </row>
    <row r="10013" spans="1:17" x14ac:dyDescent="0.3">
      <c r="A10013">
        <f>_xlfn.XLOOKUP(C10013,kamus!$B$2:$B$87,kamus!$A$2:$A$87,0,0,1)</f>
        <v>7</v>
      </c>
      <c r="B10013" t="str">
        <f>_xlfn.XLOOKUP(C10013,kamus!$B$2:$B$87,kamus!$D$2:$D$87,"dihapus",0,1)</f>
        <v>cangkringan</v>
      </c>
      <c r="C10013" t="s">
        <v>217</v>
      </c>
      <c r="D10013">
        <f>_xlfn.XLOOKUP(C10013,kamus!$B$2:$B$87,kamus!$J$2:$J$87,"dihapus",0,1)</f>
        <v>0</v>
      </c>
      <c r="E10013">
        <f t="shared" si="1096"/>
        <v>0</v>
      </c>
      <c r="F10013" s="14">
        <v>45870</v>
      </c>
      <c r="G10013" s="1">
        <f t="shared" si="1097"/>
        <v>8</v>
      </c>
      <c r="H10013" s="1">
        <f t="shared" si="1098"/>
        <v>2025</v>
      </c>
      <c r="I10013">
        <v>0</v>
      </c>
      <c r="J10013">
        <v>0</v>
      </c>
      <c r="K10013">
        <f t="shared" si="1092"/>
        <v>0</v>
      </c>
      <c r="L10013">
        <v>3562</v>
      </c>
      <c r="M10013" s="6">
        <f t="shared" si="1093"/>
        <v>0</v>
      </c>
      <c r="N10013" s="6">
        <f t="shared" si="1094"/>
        <v>0</v>
      </c>
      <c r="O10013" s="6">
        <f t="shared" si="1095"/>
        <v>0</v>
      </c>
      <c r="Q10013">
        <f>_xlfn.XLOOKUP(C10013&amp;G10013&amp;H10013,covid!$E$2:$E$2184,covid!$D$2:$D$2184,0,0,1)</f>
        <v>0</v>
      </c>
    </row>
    <row r="10014" spans="1:17" x14ac:dyDescent="0.3">
      <c r="A10014">
        <f>_xlfn.XLOOKUP(C10014,kamus!$B$2:$B$87,kamus!$A$2:$A$87,0,0,1)</f>
        <v>8</v>
      </c>
      <c r="B10014" t="str">
        <f>_xlfn.XLOOKUP(C10014,kamus!$B$2:$B$87,kamus!$D$2:$D$87,"dihapus",0,1)</f>
        <v>cangkringan</v>
      </c>
      <c r="C10014" t="s">
        <v>275</v>
      </c>
      <c r="D10014">
        <f>_xlfn.XLOOKUP(C10014,kamus!$B$2:$B$87,kamus!$J$2:$J$87,"dihapus",0,1)</f>
        <v>0</v>
      </c>
      <c r="E10014">
        <f t="shared" si="1096"/>
        <v>0</v>
      </c>
      <c r="F10014" s="14">
        <v>45870</v>
      </c>
      <c r="G10014" s="1">
        <f t="shared" si="1097"/>
        <v>8</v>
      </c>
      <c r="H10014" s="1">
        <f t="shared" si="1098"/>
        <v>2025</v>
      </c>
      <c r="I10014">
        <v>0</v>
      </c>
      <c r="J10014">
        <v>1</v>
      </c>
      <c r="K10014">
        <f t="shared" si="1092"/>
        <v>1</v>
      </c>
      <c r="L10014">
        <v>5513</v>
      </c>
      <c r="M10014" s="6">
        <f t="shared" si="1093"/>
        <v>0</v>
      </c>
      <c r="N10014" s="6">
        <f t="shared" si="1094"/>
        <v>18.138944313440959</v>
      </c>
      <c r="O10014" s="6">
        <f t="shared" si="1095"/>
        <v>18.138944313440959</v>
      </c>
      <c r="Q10014">
        <f>_xlfn.XLOOKUP(C10014&amp;G10014&amp;H10014,covid!$E$2:$E$2184,covid!$D$2:$D$2184,0,0,1)</f>
        <v>0</v>
      </c>
    </row>
    <row r="10015" spans="1:17" x14ac:dyDescent="0.3">
      <c r="A10015">
        <f>_xlfn.XLOOKUP(C10015,kamus!$B$2:$B$87,kamus!$A$2:$A$87,0,0,1)</f>
        <v>6</v>
      </c>
      <c r="B10015" t="str">
        <f>_xlfn.XLOOKUP(C10015,kamus!$B$2:$B$87,kamus!$D$2:$D$87,"dihapus",0,1)</f>
        <v>cangkringan</v>
      </c>
      <c r="C10015" t="s">
        <v>281</v>
      </c>
      <c r="D10015">
        <f>_xlfn.XLOOKUP(C10015,kamus!$B$2:$B$87,kamus!$J$2:$J$87,"dihapus",0,1)</f>
        <v>0</v>
      </c>
      <c r="E10015">
        <f t="shared" si="1096"/>
        <v>0</v>
      </c>
      <c r="F10015" s="14">
        <v>45870</v>
      </c>
      <c r="G10015" s="1">
        <f t="shared" si="1097"/>
        <v>8</v>
      </c>
      <c r="H10015" s="1">
        <f t="shared" si="1098"/>
        <v>2025</v>
      </c>
      <c r="I10015">
        <v>1</v>
      </c>
      <c r="J10015">
        <v>0</v>
      </c>
      <c r="K10015">
        <f t="shared" si="1092"/>
        <v>1</v>
      </c>
      <c r="L10015">
        <v>11264</v>
      </c>
      <c r="M10015" s="6">
        <f t="shared" si="1093"/>
        <v>8.8778409090909101</v>
      </c>
      <c r="N10015" s="6">
        <f t="shared" si="1094"/>
        <v>0</v>
      </c>
      <c r="O10015" s="6">
        <f t="shared" si="1095"/>
        <v>8.8778409090909101</v>
      </c>
      <c r="Q10015">
        <f>_xlfn.XLOOKUP(C10015&amp;G10015&amp;H10015,covid!$E$2:$E$2184,covid!$D$2:$D$2184,0,0,1)</f>
        <v>0</v>
      </c>
    </row>
    <row r="10016" spans="1:17" x14ac:dyDescent="0.3">
      <c r="A10016">
        <f>_xlfn.XLOOKUP(C10016,kamus!$B$2:$B$87,kamus!$A$2:$A$87,0,0,1)</f>
        <v>10</v>
      </c>
      <c r="B10016" t="str">
        <f>_xlfn.XLOOKUP(C10016,kamus!$B$2:$B$87,kamus!$D$2:$D$87,"dihapus",0,1)</f>
        <v>Depok 1</v>
      </c>
      <c r="C10016" t="s">
        <v>220</v>
      </c>
      <c r="D10016">
        <f>_xlfn.XLOOKUP(C10016,kamus!$B$2:$B$87,kamus!$J$2:$J$87,"dihapus",0,1)</f>
        <v>1</v>
      </c>
      <c r="E10016">
        <f t="shared" si="1096"/>
        <v>1</v>
      </c>
      <c r="F10016" s="14">
        <v>45870</v>
      </c>
      <c r="G10016" s="1">
        <f t="shared" si="1097"/>
        <v>8</v>
      </c>
      <c r="H10016" s="1">
        <f t="shared" si="1098"/>
        <v>2025</v>
      </c>
      <c r="I10016">
        <v>1</v>
      </c>
      <c r="J10016">
        <v>1</v>
      </c>
      <c r="K10016">
        <f t="shared" si="1092"/>
        <v>2</v>
      </c>
      <c r="L10016">
        <v>37695</v>
      </c>
      <c r="M10016" s="6">
        <f t="shared" si="1093"/>
        <v>2.6528717336516778</v>
      </c>
      <c r="N10016" s="6">
        <f t="shared" si="1094"/>
        <v>2.6528717336516778</v>
      </c>
      <c r="O10016" s="6">
        <f t="shared" si="1095"/>
        <v>5.3057434673033557</v>
      </c>
      <c r="Q10016">
        <f>_xlfn.XLOOKUP(C10016&amp;G10016&amp;H10016,covid!$E$2:$E$2184,covid!$D$2:$D$2184,0,0,1)</f>
        <v>0</v>
      </c>
    </row>
    <row r="10017" spans="1:17" x14ac:dyDescent="0.3">
      <c r="A10017">
        <f>_xlfn.XLOOKUP(C10017,kamus!$B$2:$B$87,kamus!$A$2:$A$87,0,0,1)</f>
        <v>11</v>
      </c>
      <c r="B10017" t="str">
        <f>_xlfn.XLOOKUP(C10017,kamus!$B$2:$B$87,kamus!$D$2:$D$87,"dihapus",0,1)</f>
        <v>Depok 2</v>
      </c>
      <c r="C10017" t="s">
        <v>207</v>
      </c>
      <c r="D10017">
        <f>_xlfn.XLOOKUP(C10017,kamus!$B$2:$B$87,kamus!$J$2:$J$87,"dihapus",0,1)</f>
        <v>1</v>
      </c>
      <c r="E10017">
        <f t="shared" si="1096"/>
        <v>1</v>
      </c>
      <c r="F10017" s="14">
        <v>45870</v>
      </c>
      <c r="G10017" s="1">
        <f t="shared" si="1097"/>
        <v>8</v>
      </c>
      <c r="H10017" s="1">
        <f t="shared" si="1098"/>
        <v>2025</v>
      </c>
      <c r="I10017">
        <v>2</v>
      </c>
      <c r="J10017">
        <v>1</v>
      </c>
      <c r="K10017">
        <f t="shared" si="1092"/>
        <v>3</v>
      </c>
      <c r="L10017">
        <v>44139</v>
      </c>
      <c r="M10017" s="6">
        <f t="shared" si="1093"/>
        <v>4.5311402614467928</v>
      </c>
      <c r="N10017" s="6">
        <f t="shared" si="1094"/>
        <v>2.2655701307233964</v>
      </c>
      <c r="O10017" s="6">
        <f t="shared" si="1095"/>
        <v>6.7967103921701897</v>
      </c>
      <c r="Q10017">
        <f>_xlfn.XLOOKUP(C10017&amp;G10017&amp;H10017,covid!$E$2:$E$2184,covid!$D$2:$D$2184,0,0,1)</f>
        <v>0</v>
      </c>
    </row>
    <row r="10018" spans="1:17" x14ac:dyDescent="0.3">
      <c r="A10018">
        <f>_xlfn.XLOOKUP(C10018,kamus!$B$2:$B$87,kamus!$A$2:$A$87,0,0,1)</f>
        <v>12</v>
      </c>
      <c r="B10018" t="str">
        <f>_xlfn.XLOOKUP(C10018,kamus!$B$2:$B$87,kamus!$D$2:$D$87,"dihapus",0,1)</f>
        <v>Depok 3</v>
      </c>
      <c r="C10018" t="s">
        <v>206</v>
      </c>
      <c r="D10018">
        <f>_xlfn.XLOOKUP(C10018,kamus!$B$2:$B$87,kamus!$J$2:$J$87,"dihapus",0,1)</f>
        <v>1</v>
      </c>
      <c r="E10018">
        <f t="shared" si="1096"/>
        <v>1</v>
      </c>
      <c r="F10018" s="14">
        <v>45870</v>
      </c>
      <c r="G10018" s="1">
        <f t="shared" si="1097"/>
        <v>8</v>
      </c>
      <c r="H10018" s="1">
        <f t="shared" si="1098"/>
        <v>2025</v>
      </c>
      <c r="I10018">
        <v>1</v>
      </c>
      <c r="J10018">
        <v>2</v>
      </c>
      <c r="K10018">
        <f t="shared" si="1092"/>
        <v>3</v>
      </c>
      <c r="L10018">
        <v>44540</v>
      </c>
      <c r="M10018" s="6">
        <f t="shared" si="1093"/>
        <v>2.2451728783116298</v>
      </c>
      <c r="N10018" s="6">
        <f t="shared" si="1094"/>
        <v>4.4903457566232596</v>
      </c>
      <c r="O10018" s="6">
        <f t="shared" si="1095"/>
        <v>6.7355186349348894</v>
      </c>
      <c r="Q10018">
        <f>_xlfn.XLOOKUP(C10018&amp;G10018&amp;H10018,covid!$E$2:$E$2184,covid!$D$2:$D$2184,0,0,1)</f>
        <v>0</v>
      </c>
    </row>
    <row r="10019" spans="1:17" x14ac:dyDescent="0.3">
      <c r="A10019">
        <f>_xlfn.XLOOKUP(C10019,kamus!$B$2:$B$87,kamus!$A$2:$A$87,0,0,1)</f>
        <v>0</v>
      </c>
      <c r="B10019" t="str">
        <f>_xlfn.XLOOKUP(C10019,kamus!$B$2:$B$87,kamus!$D$2:$D$87,"dihapus",0,1)</f>
        <v>dihapus</v>
      </c>
      <c r="C10019" t="s">
        <v>282</v>
      </c>
      <c r="D10019" t="str">
        <f>_xlfn.XLOOKUP(C10019,kamus!$B$2:$B$87,kamus!$J$2:$J$87,"dihapus",0,1)</f>
        <v>dihapus</v>
      </c>
      <c r="E10019">
        <f t="shared" si="1096"/>
        <v>1</v>
      </c>
      <c r="F10019" s="14">
        <v>45870</v>
      </c>
      <c r="G10019" s="1">
        <f t="shared" si="1097"/>
        <v>8</v>
      </c>
      <c r="H10019" s="1">
        <f t="shared" si="1098"/>
        <v>2025</v>
      </c>
      <c r="I10019">
        <v>0</v>
      </c>
      <c r="J10019">
        <v>0</v>
      </c>
      <c r="K10019">
        <f t="shared" si="1092"/>
        <v>0</v>
      </c>
      <c r="L10019" t="e">
        <v>#N/A</v>
      </c>
      <c r="M10019" s="6" t="e">
        <f t="shared" si="1093"/>
        <v>#N/A</v>
      </c>
      <c r="N10019" s="6" t="e">
        <f t="shared" si="1094"/>
        <v>#N/A</v>
      </c>
      <c r="O10019" s="6" t="e">
        <f t="shared" si="1095"/>
        <v>#N/A</v>
      </c>
      <c r="Q10019">
        <f>_xlfn.XLOOKUP(C10019&amp;G10019&amp;H10019,covid!$E$2:$E$2184,covid!$D$2:$D$2184,0,0,1)</f>
        <v>0</v>
      </c>
    </row>
    <row r="10020" spans="1:17" x14ac:dyDescent="0.3">
      <c r="A10020">
        <f>_xlfn.XLOOKUP(C10020,kamus!$B$2:$B$87,kamus!$A$2:$A$87,0,0,1)</f>
        <v>14</v>
      </c>
      <c r="B10020" t="str">
        <f>_xlfn.XLOOKUP(C10020,kamus!$B$2:$B$87,kamus!$D$2:$D$87,"dihapus",0,1)</f>
        <v>Gamping 1</v>
      </c>
      <c r="C10020" t="s">
        <v>196</v>
      </c>
      <c r="D10020">
        <f>_xlfn.XLOOKUP(C10020,kamus!$B$2:$B$87,kamus!$J$2:$J$87,"dihapus",0,1)</f>
        <v>1</v>
      </c>
      <c r="E10020">
        <f t="shared" si="1096"/>
        <v>1</v>
      </c>
      <c r="F10020" s="14">
        <v>45870</v>
      </c>
      <c r="G10020" s="1">
        <f t="shared" si="1097"/>
        <v>8</v>
      </c>
      <c r="H10020" s="1">
        <f t="shared" si="1098"/>
        <v>2025</v>
      </c>
      <c r="I10020">
        <v>1</v>
      </c>
      <c r="J10020">
        <v>1</v>
      </c>
      <c r="K10020">
        <f t="shared" si="1092"/>
        <v>2</v>
      </c>
      <c r="L10020">
        <v>22668</v>
      </c>
      <c r="M10020" s="6">
        <f t="shared" si="1093"/>
        <v>4.4115052055761428</v>
      </c>
      <c r="N10020" s="6">
        <f t="shared" si="1094"/>
        <v>4.4115052055761428</v>
      </c>
      <c r="O10020" s="6">
        <f t="shared" si="1095"/>
        <v>8.8230104111522856</v>
      </c>
      <c r="Q10020">
        <f>_xlfn.XLOOKUP(C10020&amp;G10020&amp;H10020,covid!$E$2:$E$2184,covid!$D$2:$D$2184,0,0,1)</f>
        <v>0</v>
      </c>
    </row>
    <row r="10021" spans="1:17" x14ac:dyDescent="0.3">
      <c r="A10021">
        <f>_xlfn.XLOOKUP(C10021,kamus!$B$2:$B$87,kamus!$A$2:$A$87,0,0,1)</f>
        <v>13</v>
      </c>
      <c r="B10021" t="str">
        <f>_xlfn.XLOOKUP(C10021,kamus!$B$2:$B$87,kamus!$D$2:$D$87,"dihapus",0,1)</f>
        <v>Gamping 1</v>
      </c>
      <c r="C10021" t="s">
        <v>198</v>
      </c>
      <c r="D10021">
        <f>_xlfn.XLOOKUP(C10021,kamus!$B$2:$B$87,kamus!$J$2:$J$87,"dihapus",0,1)</f>
        <v>1</v>
      </c>
      <c r="E10021">
        <f t="shared" si="1096"/>
        <v>1</v>
      </c>
      <c r="F10021" s="14">
        <v>45870</v>
      </c>
      <c r="G10021" s="1">
        <f t="shared" si="1097"/>
        <v>8</v>
      </c>
      <c r="H10021" s="1">
        <f t="shared" si="1098"/>
        <v>2025</v>
      </c>
      <c r="I10021">
        <v>1</v>
      </c>
      <c r="J10021">
        <v>0</v>
      </c>
      <c r="K10021">
        <f t="shared" si="1092"/>
        <v>1</v>
      </c>
      <c r="L10021">
        <v>20508</v>
      </c>
      <c r="M10021" s="6">
        <f t="shared" si="1093"/>
        <v>4.8761458942851572</v>
      </c>
      <c r="N10021" s="6">
        <f t="shared" si="1094"/>
        <v>0</v>
      </c>
      <c r="O10021" s="6">
        <f t="shared" si="1095"/>
        <v>4.8761458942851572</v>
      </c>
      <c r="Q10021">
        <f>_xlfn.XLOOKUP(C10021&amp;G10021&amp;H10021,covid!$E$2:$E$2184,covid!$D$2:$D$2184,0,0,1)</f>
        <v>0</v>
      </c>
    </row>
    <row r="10022" spans="1:17" x14ac:dyDescent="0.3">
      <c r="A10022">
        <f>_xlfn.XLOOKUP(C10022,kamus!$B$2:$B$87,kamus!$A$2:$A$87,0,0,1)</f>
        <v>16</v>
      </c>
      <c r="B10022" t="str">
        <f>_xlfn.XLOOKUP(C10022,kamus!$B$2:$B$87,kamus!$D$2:$D$87,"dihapus",0,1)</f>
        <v>Gamping 2</v>
      </c>
      <c r="C10022" t="s">
        <v>200</v>
      </c>
      <c r="D10022">
        <f>_xlfn.XLOOKUP(C10022,kamus!$B$2:$B$87,kamus!$J$2:$J$87,"dihapus",0,1)</f>
        <v>1</v>
      </c>
      <c r="E10022">
        <f t="shared" si="1096"/>
        <v>1</v>
      </c>
      <c r="F10022" s="14">
        <v>45870</v>
      </c>
      <c r="G10022" s="1">
        <f t="shared" si="1097"/>
        <v>8</v>
      </c>
      <c r="H10022" s="1">
        <f t="shared" si="1098"/>
        <v>2025</v>
      </c>
      <c r="I10022">
        <v>0</v>
      </c>
      <c r="J10022">
        <v>3</v>
      </c>
      <c r="K10022">
        <f t="shared" si="1092"/>
        <v>3</v>
      </c>
      <c r="L10022">
        <v>16514</v>
      </c>
      <c r="M10022" s="6">
        <f t="shared" si="1093"/>
        <v>0</v>
      </c>
      <c r="N10022" s="6">
        <f t="shared" si="1094"/>
        <v>18.166404263049532</v>
      </c>
      <c r="O10022" s="6">
        <f t="shared" si="1095"/>
        <v>18.166404263049532</v>
      </c>
      <c r="Q10022">
        <f>_xlfn.XLOOKUP(C10022&amp;G10022&amp;H10022,covid!$E$2:$E$2184,covid!$D$2:$D$2184,0,0,1)</f>
        <v>0</v>
      </c>
    </row>
    <row r="10023" spans="1:17" x14ac:dyDescent="0.3">
      <c r="A10023">
        <f>_xlfn.XLOOKUP(C10023,kamus!$B$2:$B$87,kamus!$A$2:$A$87,0,0,1)</f>
        <v>15</v>
      </c>
      <c r="B10023" t="str">
        <f>_xlfn.XLOOKUP(C10023,kamus!$B$2:$B$87,kamus!$D$2:$D$87,"dihapus",0,1)</f>
        <v>Gamping 2</v>
      </c>
      <c r="C10023" t="s">
        <v>230</v>
      </c>
      <c r="D10023">
        <f>_xlfn.XLOOKUP(C10023,kamus!$B$2:$B$87,kamus!$J$2:$J$87,"dihapus",0,1)</f>
        <v>1</v>
      </c>
      <c r="E10023">
        <f t="shared" si="1096"/>
        <v>1</v>
      </c>
      <c r="F10023" s="14">
        <v>45870</v>
      </c>
      <c r="G10023" s="1">
        <f t="shared" si="1097"/>
        <v>8</v>
      </c>
      <c r="H10023" s="1">
        <f t="shared" si="1098"/>
        <v>2025</v>
      </c>
      <c r="I10023">
        <v>3</v>
      </c>
      <c r="J10023">
        <v>1</v>
      </c>
      <c r="K10023">
        <f t="shared" si="1092"/>
        <v>4</v>
      </c>
      <c r="L10023">
        <v>18568</v>
      </c>
      <c r="M10023" s="6">
        <f t="shared" si="1093"/>
        <v>16.156828953037483</v>
      </c>
      <c r="N10023" s="6">
        <f t="shared" si="1094"/>
        <v>5.3856096510124942</v>
      </c>
      <c r="O10023" s="6">
        <f t="shared" si="1095"/>
        <v>21.542438604049977</v>
      </c>
      <c r="Q10023">
        <f>_xlfn.XLOOKUP(C10023&amp;G10023&amp;H10023,covid!$E$2:$E$2184,covid!$D$2:$D$2184,0,0,1)</f>
        <v>0</v>
      </c>
    </row>
    <row r="10024" spans="1:17" x14ac:dyDescent="0.3">
      <c r="A10024">
        <f>_xlfn.XLOOKUP(C10024,kamus!$B$2:$B$87,kamus!$A$2:$A$87,0,0,1)</f>
        <v>17</v>
      </c>
      <c r="B10024" t="str">
        <f>_xlfn.XLOOKUP(C10024,kamus!$B$2:$B$87,kamus!$D$2:$D$87,"dihapus",0,1)</f>
        <v>Gamping 2</v>
      </c>
      <c r="C10024" t="s">
        <v>272</v>
      </c>
      <c r="D10024">
        <f>_xlfn.XLOOKUP(C10024,kamus!$B$2:$B$87,kamus!$J$2:$J$87,"dihapus",0,1)</f>
        <v>1</v>
      </c>
      <c r="E10024">
        <f t="shared" si="1096"/>
        <v>1</v>
      </c>
      <c r="F10024" s="14">
        <v>45870</v>
      </c>
      <c r="G10024" s="1">
        <f t="shared" si="1097"/>
        <v>8</v>
      </c>
      <c r="H10024" s="1">
        <f t="shared" si="1098"/>
        <v>2025</v>
      </c>
      <c r="I10024">
        <v>0</v>
      </c>
      <c r="J10024">
        <v>0</v>
      </c>
      <c r="K10024">
        <f t="shared" si="1092"/>
        <v>0</v>
      </c>
      <c r="L10024">
        <v>18543</v>
      </c>
      <c r="M10024" s="6">
        <f t="shared" si="1093"/>
        <v>0</v>
      </c>
      <c r="N10024" s="6">
        <f t="shared" si="1094"/>
        <v>0</v>
      </c>
      <c r="O10024" s="6">
        <f t="shared" si="1095"/>
        <v>0</v>
      </c>
      <c r="Q10024">
        <f>_xlfn.XLOOKUP(C10024&amp;G10024&amp;H10024,covid!$E$2:$E$2184,covid!$D$2:$D$2184,0,0,1)</f>
        <v>0</v>
      </c>
    </row>
    <row r="10025" spans="1:17" x14ac:dyDescent="0.3">
      <c r="A10025">
        <f>_xlfn.XLOOKUP(C10025,kamus!$B$2:$B$87,kamus!$A$2:$A$87,0,0,1)</f>
        <v>20</v>
      </c>
      <c r="B10025" t="str">
        <f>_xlfn.XLOOKUP(C10025,kamus!$B$2:$B$87,kamus!$D$2:$D$87,"dihapus",0,1)</f>
        <v>Godean 1</v>
      </c>
      <c r="C10025" t="s">
        <v>247</v>
      </c>
      <c r="D10025">
        <f>_xlfn.XLOOKUP(C10025,kamus!$B$2:$B$87,kamus!$J$2:$J$87,"dihapus",0,1)</f>
        <v>1</v>
      </c>
      <c r="E10025">
        <f t="shared" si="1096"/>
        <v>1</v>
      </c>
      <c r="F10025" s="14">
        <v>45870</v>
      </c>
      <c r="G10025" s="1">
        <f t="shared" si="1097"/>
        <v>8</v>
      </c>
      <c r="H10025" s="1">
        <f t="shared" si="1098"/>
        <v>2025</v>
      </c>
      <c r="I10025">
        <v>0</v>
      </c>
      <c r="J10025">
        <v>2</v>
      </c>
      <c r="K10025">
        <f t="shared" si="1092"/>
        <v>2</v>
      </c>
      <c r="L10025">
        <v>9679</v>
      </c>
      <c r="M10025" s="6">
        <f t="shared" si="1093"/>
        <v>0</v>
      </c>
      <c r="N10025" s="6">
        <f t="shared" si="1094"/>
        <v>20.663291662361814</v>
      </c>
      <c r="O10025" s="6">
        <f t="shared" si="1095"/>
        <v>20.663291662361814</v>
      </c>
      <c r="Q10025">
        <f>_xlfn.XLOOKUP(C10025&amp;G10025&amp;H10025,covid!$E$2:$E$2184,covid!$D$2:$D$2184,0,0,1)</f>
        <v>0</v>
      </c>
    </row>
    <row r="10026" spans="1:17" x14ac:dyDescent="0.3">
      <c r="A10026">
        <f>_xlfn.XLOOKUP(C10026,kamus!$B$2:$B$87,kamus!$A$2:$A$87,0,0,1)</f>
        <v>21</v>
      </c>
      <c r="B10026" t="str">
        <f>_xlfn.XLOOKUP(C10026,kamus!$B$2:$B$87,kamus!$D$2:$D$87,"dihapus",0,1)</f>
        <v>Godean 1</v>
      </c>
      <c r="C10026" t="s">
        <v>250</v>
      </c>
      <c r="D10026">
        <f>_xlfn.XLOOKUP(C10026,kamus!$B$2:$B$87,kamus!$J$2:$J$87,"dihapus",0,1)</f>
        <v>1</v>
      </c>
      <c r="E10026">
        <f t="shared" si="1096"/>
        <v>1</v>
      </c>
      <c r="F10026" s="14">
        <v>45870</v>
      </c>
      <c r="G10026" s="1">
        <f t="shared" si="1097"/>
        <v>8</v>
      </c>
      <c r="H10026" s="1">
        <f t="shared" si="1098"/>
        <v>2025</v>
      </c>
      <c r="I10026">
        <v>0</v>
      </c>
      <c r="J10026">
        <v>1</v>
      </c>
      <c r="K10026">
        <f t="shared" si="1092"/>
        <v>1</v>
      </c>
      <c r="L10026">
        <v>10201</v>
      </c>
      <c r="M10026" s="6">
        <f t="shared" si="1093"/>
        <v>0</v>
      </c>
      <c r="N10026" s="6">
        <f t="shared" si="1094"/>
        <v>9.8029604940692074</v>
      </c>
      <c r="O10026" s="6">
        <f t="shared" si="1095"/>
        <v>9.8029604940692074</v>
      </c>
      <c r="Q10026">
        <f>_xlfn.XLOOKUP(C10026&amp;G10026&amp;H10026,covid!$E$2:$E$2184,covid!$D$2:$D$2184,0,0,1)</f>
        <v>0</v>
      </c>
    </row>
    <row r="10027" spans="1:17" x14ac:dyDescent="0.3">
      <c r="A10027">
        <f>_xlfn.XLOOKUP(C10027,kamus!$B$2:$B$87,kamus!$A$2:$A$87,0,0,1)</f>
        <v>19</v>
      </c>
      <c r="B10027" t="str">
        <f>_xlfn.XLOOKUP(C10027,kamus!$B$2:$B$87,kamus!$D$2:$D$87,"dihapus",0,1)</f>
        <v>Godean 1</v>
      </c>
      <c r="C10027" t="s">
        <v>251</v>
      </c>
      <c r="D10027">
        <f>_xlfn.XLOOKUP(C10027,kamus!$B$2:$B$87,kamus!$J$2:$J$87,"dihapus",0,1)</f>
        <v>1</v>
      </c>
      <c r="E10027">
        <f t="shared" si="1096"/>
        <v>1</v>
      </c>
      <c r="F10027" s="14">
        <v>45870</v>
      </c>
      <c r="G10027" s="1">
        <f t="shared" si="1097"/>
        <v>8</v>
      </c>
      <c r="H10027" s="1">
        <f t="shared" si="1098"/>
        <v>2025</v>
      </c>
      <c r="I10027">
        <v>0</v>
      </c>
      <c r="J10027">
        <v>0</v>
      </c>
      <c r="K10027">
        <f t="shared" si="1092"/>
        <v>0</v>
      </c>
      <c r="L10027">
        <v>9098</v>
      </c>
      <c r="M10027" s="6">
        <f t="shared" si="1093"/>
        <v>0</v>
      </c>
      <c r="N10027" s="6">
        <f t="shared" si="1094"/>
        <v>0</v>
      </c>
      <c r="O10027" s="6">
        <f t="shared" si="1095"/>
        <v>0</v>
      </c>
      <c r="Q10027">
        <f>_xlfn.XLOOKUP(C10027&amp;G10027&amp;H10027,covid!$E$2:$E$2184,covid!$D$2:$D$2184,0,0,1)</f>
        <v>0</v>
      </c>
    </row>
    <row r="10028" spans="1:17" x14ac:dyDescent="0.3">
      <c r="A10028">
        <f>_xlfn.XLOOKUP(C10028,kamus!$B$2:$B$87,kamus!$A$2:$A$87,0,0,1)</f>
        <v>18</v>
      </c>
      <c r="B10028" t="str">
        <f>_xlfn.XLOOKUP(C10028,kamus!$B$2:$B$87,kamus!$D$2:$D$87,"dihapus",0,1)</f>
        <v>Godean 1</v>
      </c>
      <c r="C10028" t="s">
        <v>252</v>
      </c>
      <c r="D10028">
        <f>_xlfn.XLOOKUP(C10028,kamus!$B$2:$B$87,kamus!$J$2:$J$87,"dihapus",0,1)</f>
        <v>0</v>
      </c>
      <c r="E10028">
        <f t="shared" si="1096"/>
        <v>0</v>
      </c>
      <c r="F10028" s="14">
        <v>45870</v>
      </c>
      <c r="G10028" s="1">
        <f t="shared" si="1097"/>
        <v>8</v>
      </c>
      <c r="H10028" s="1">
        <f t="shared" si="1098"/>
        <v>2025</v>
      </c>
      <c r="I10028">
        <v>3</v>
      </c>
      <c r="J10028">
        <v>4</v>
      </c>
      <c r="K10028">
        <f t="shared" si="1092"/>
        <v>7</v>
      </c>
      <c r="L10028">
        <v>6563</v>
      </c>
      <c r="M10028" s="6">
        <f t="shared" si="1093"/>
        <v>45.710802986439127</v>
      </c>
      <c r="N10028" s="6">
        <f t="shared" si="1094"/>
        <v>60.947737315252169</v>
      </c>
      <c r="O10028" s="6">
        <f t="shared" si="1095"/>
        <v>106.65854030169129</v>
      </c>
      <c r="Q10028">
        <f>_xlfn.XLOOKUP(C10028&amp;G10028&amp;H10028,covid!$E$2:$E$2184,covid!$D$2:$D$2184,0,0,1)</f>
        <v>0</v>
      </c>
    </row>
    <row r="10029" spans="1:17" x14ac:dyDescent="0.3">
      <c r="A10029">
        <f>_xlfn.XLOOKUP(C10029,kamus!$B$2:$B$87,kamus!$A$2:$A$87,0,0,1)</f>
        <v>23</v>
      </c>
      <c r="B10029" t="str">
        <f>_xlfn.XLOOKUP(C10029,kamus!$B$2:$B$87,kamus!$D$2:$D$87,"dihapus",0,1)</f>
        <v>Godean 2</v>
      </c>
      <c r="C10029" t="s">
        <v>248</v>
      </c>
      <c r="D10029">
        <f>_xlfn.XLOOKUP(C10029,kamus!$B$2:$B$87,kamus!$J$2:$J$87,"dihapus",0,1)</f>
        <v>1</v>
      </c>
      <c r="E10029">
        <f t="shared" si="1096"/>
        <v>1</v>
      </c>
      <c r="F10029" s="14">
        <v>45870</v>
      </c>
      <c r="G10029" s="1">
        <f t="shared" si="1097"/>
        <v>8</v>
      </c>
      <c r="H10029" s="1">
        <f t="shared" si="1098"/>
        <v>2025</v>
      </c>
      <c r="I10029">
        <v>1</v>
      </c>
      <c r="J10029">
        <v>1</v>
      </c>
      <c r="K10029">
        <f t="shared" si="1092"/>
        <v>2</v>
      </c>
      <c r="L10029">
        <v>17324</v>
      </c>
      <c r="M10029" s="6">
        <f t="shared" si="1093"/>
        <v>5.7723389517432464</v>
      </c>
      <c r="N10029" s="6">
        <f t="shared" si="1094"/>
        <v>5.7723389517432464</v>
      </c>
      <c r="O10029" s="6">
        <f t="shared" si="1095"/>
        <v>11.544677903486493</v>
      </c>
      <c r="Q10029">
        <f>_xlfn.XLOOKUP(C10029&amp;G10029&amp;H10029,covid!$E$2:$E$2184,covid!$D$2:$D$2184,0,0,1)</f>
        <v>0</v>
      </c>
    </row>
    <row r="10030" spans="1:17" x14ac:dyDescent="0.3">
      <c r="A10030">
        <f>_xlfn.XLOOKUP(C10030,kamus!$B$2:$B$87,kamus!$A$2:$A$87,0,0,1)</f>
        <v>22</v>
      </c>
      <c r="B10030" t="str">
        <f>_xlfn.XLOOKUP(C10030,kamus!$B$2:$B$87,kamus!$D$2:$D$87,"dihapus",0,1)</f>
        <v>Godean 2</v>
      </c>
      <c r="C10030" t="s">
        <v>249</v>
      </c>
      <c r="D10030">
        <f>_xlfn.XLOOKUP(C10030,kamus!$B$2:$B$87,kamus!$J$2:$J$87,"dihapus",0,1)</f>
        <v>1</v>
      </c>
      <c r="E10030">
        <f t="shared" si="1096"/>
        <v>1</v>
      </c>
      <c r="F10030" s="14">
        <v>45870</v>
      </c>
      <c r="G10030" s="1">
        <f t="shared" si="1097"/>
        <v>8</v>
      </c>
      <c r="H10030" s="1">
        <f t="shared" si="1098"/>
        <v>2025</v>
      </c>
      <c r="I10030">
        <v>0</v>
      </c>
      <c r="J10030">
        <v>0</v>
      </c>
      <c r="K10030">
        <f t="shared" si="1092"/>
        <v>0</v>
      </c>
      <c r="L10030">
        <v>12298</v>
      </c>
      <c r="M10030" s="6">
        <f t="shared" si="1093"/>
        <v>0</v>
      </c>
      <c r="N10030" s="6">
        <f t="shared" si="1094"/>
        <v>0</v>
      </c>
      <c r="O10030" s="6">
        <f t="shared" si="1095"/>
        <v>0</v>
      </c>
      <c r="Q10030">
        <f>_xlfn.XLOOKUP(C10030&amp;G10030&amp;H10030,covid!$E$2:$E$2184,covid!$D$2:$D$2184,0,0,1)</f>
        <v>0</v>
      </c>
    </row>
    <row r="10031" spans="1:17" x14ac:dyDescent="0.3">
      <c r="A10031">
        <f>_xlfn.XLOOKUP(C10031,kamus!$B$2:$B$87,kamus!$A$2:$A$87,0,0,1)</f>
        <v>24</v>
      </c>
      <c r="B10031" t="str">
        <f>_xlfn.XLOOKUP(C10031,kamus!$B$2:$B$87,kamus!$D$2:$D$87,"dihapus",0,1)</f>
        <v>Godean 2</v>
      </c>
      <c r="C10031" t="s">
        <v>253</v>
      </c>
      <c r="D10031">
        <f>_xlfn.XLOOKUP(C10031,kamus!$B$2:$B$87,kamus!$J$2:$J$87,"dihapus",0,1)</f>
        <v>0</v>
      </c>
      <c r="E10031">
        <f t="shared" si="1096"/>
        <v>0</v>
      </c>
      <c r="F10031" s="14">
        <v>45870</v>
      </c>
      <c r="G10031" s="1">
        <f t="shared" si="1097"/>
        <v>8</v>
      </c>
      <c r="H10031" s="1">
        <f t="shared" si="1098"/>
        <v>2025</v>
      </c>
      <c r="I10031">
        <v>0</v>
      </c>
      <c r="J10031">
        <v>0</v>
      </c>
      <c r="K10031">
        <f t="shared" si="1092"/>
        <v>0</v>
      </c>
      <c r="L10031">
        <v>7040</v>
      </c>
      <c r="M10031" s="6">
        <f t="shared" si="1093"/>
        <v>0</v>
      </c>
      <c r="N10031" s="6">
        <f t="shared" si="1094"/>
        <v>0</v>
      </c>
      <c r="O10031" s="6">
        <f t="shared" si="1095"/>
        <v>0</v>
      </c>
      <c r="Q10031">
        <f>_xlfn.XLOOKUP(C10031&amp;G10031&amp;H10031,covid!$E$2:$E$2184,covid!$D$2:$D$2184,0,0,1)</f>
        <v>0</v>
      </c>
    </row>
    <row r="10032" spans="1:17" x14ac:dyDescent="0.3">
      <c r="A10032">
        <f>_xlfn.XLOOKUP(C10032,kamus!$B$2:$B$87,kamus!$A$2:$A$87,0,0,1)</f>
        <v>27</v>
      </c>
      <c r="B10032" t="str">
        <f>_xlfn.XLOOKUP(C10032,kamus!$B$2:$B$87,kamus!$D$2:$D$87,"dihapus",0,1)</f>
        <v>Kalasan</v>
      </c>
      <c r="C10032" t="s">
        <v>235</v>
      </c>
      <c r="D10032">
        <f>_xlfn.XLOOKUP(C10032,kamus!$B$2:$B$87,kamus!$J$2:$J$87,"dihapus",0,1)</f>
        <v>1</v>
      </c>
      <c r="E10032">
        <f t="shared" si="1096"/>
        <v>1</v>
      </c>
      <c r="F10032" s="14">
        <v>45870</v>
      </c>
      <c r="G10032" s="1">
        <f t="shared" si="1097"/>
        <v>8</v>
      </c>
      <c r="H10032" s="1">
        <f t="shared" si="1098"/>
        <v>2025</v>
      </c>
      <c r="I10032">
        <v>0</v>
      </c>
      <c r="J10032">
        <v>5</v>
      </c>
      <c r="K10032">
        <f t="shared" si="1092"/>
        <v>5</v>
      </c>
      <c r="L10032">
        <v>38083</v>
      </c>
      <c r="M10032" s="6">
        <f t="shared" si="1093"/>
        <v>0</v>
      </c>
      <c r="N10032" s="6">
        <f t="shared" si="1094"/>
        <v>13.129217761205787</v>
      </c>
      <c r="O10032" s="6">
        <f t="shared" si="1095"/>
        <v>13.129217761205787</v>
      </c>
      <c r="Q10032">
        <f>_xlfn.XLOOKUP(C10032&amp;G10032&amp;H10032,covid!$E$2:$E$2184,covid!$D$2:$D$2184,0,0,1)</f>
        <v>0</v>
      </c>
    </row>
    <row r="10033" spans="1:17" x14ac:dyDescent="0.3">
      <c r="A10033">
        <f>_xlfn.XLOOKUP(C10033,kamus!$B$2:$B$87,kamus!$A$2:$A$87,0,0,1)</f>
        <v>28</v>
      </c>
      <c r="B10033" t="str">
        <f>_xlfn.XLOOKUP(C10033,kamus!$B$2:$B$87,kamus!$D$2:$D$87,"dihapus",0,1)</f>
        <v>Kalasan</v>
      </c>
      <c r="C10033" t="s">
        <v>239</v>
      </c>
      <c r="D10033">
        <f>_xlfn.XLOOKUP(C10033,kamus!$B$2:$B$87,kamus!$J$2:$J$87,"dihapus",0,1)</f>
        <v>0</v>
      </c>
      <c r="E10033">
        <f t="shared" si="1096"/>
        <v>0</v>
      </c>
      <c r="F10033" s="14">
        <v>45870</v>
      </c>
      <c r="G10033" s="1">
        <f t="shared" si="1097"/>
        <v>8</v>
      </c>
      <c r="H10033" s="1">
        <f t="shared" si="1098"/>
        <v>2025</v>
      </c>
      <c r="I10033">
        <v>0</v>
      </c>
      <c r="J10033">
        <v>0</v>
      </c>
      <c r="K10033">
        <f t="shared" si="1092"/>
        <v>0</v>
      </c>
      <c r="L10033">
        <v>13653</v>
      </c>
      <c r="M10033" s="6">
        <f t="shared" si="1093"/>
        <v>0</v>
      </c>
      <c r="N10033" s="6">
        <f t="shared" si="1094"/>
        <v>0</v>
      </c>
      <c r="O10033" s="6">
        <f t="shared" si="1095"/>
        <v>0</v>
      </c>
      <c r="Q10033">
        <f>_xlfn.XLOOKUP(C10033&amp;G10033&amp;H10033,covid!$E$2:$E$2184,covid!$D$2:$D$2184,0,0,1)</f>
        <v>0</v>
      </c>
    </row>
    <row r="10034" spans="1:17" x14ac:dyDescent="0.3">
      <c r="A10034">
        <f>_xlfn.XLOOKUP(C10034,kamus!$B$2:$B$87,kamus!$A$2:$A$87,0,0,1)</f>
        <v>25</v>
      </c>
      <c r="B10034" t="str">
        <f>_xlfn.XLOOKUP(C10034,kamus!$B$2:$B$87,kamus!$D$2:$D$87,"dihapus",0,1)</f>
        <v>Kalasan</v>
      </c>
      <c r="C10034" t="s">
        <v>265</v>
      </c>
      <c r="D10034">
        <f>_xlfn.XLOOKUP(C10034,kamus!$B$2:$B$87,kamus!$J$2:$J$87,"dihapus",0,1)</f>
        <v>1</v>
      </c>
      <c r="E10034">
        <f t="shared" si="1096"/>
        <v>1</v>
      </c>
      <c r="F10034" s="14">
        <v>45870</v>
      </c>
      <c r="G10034" s="1">
        <f t="shared" si="1097"/>
        <v>8</v>
      </c>
      <c r="H10034" s="1">
        <f t="shared" si="1098"/>
        <v>2025</v>
      </c>
      <c r="I10034">
        <v>0</v>
      </c>
      <c r="J10034">
        <v>2</v>
      </c>
      <c r="K10034">
        <f t="shared" si="1092"/>
        <v>2</v>
      </c>
      <c r="L10034">
        <v>17055</v>
      </c>
      <c r="M10034" s="6">
        <f t="shared" si="1093"/>
        <v>0</v>
      </c>
      <c r="N10034" s="6">
        <f t="shared" si="1094"/>
        <v>11.726766344180593</v>
      </c>
      <c r="O10034" s="6">
        <f t="shared" si="1095"/>
        <v>11.726766344180593</v>
      </c>
      <c r="Q10034">
        <f>_xlfn.XLOOKUP(C10034&amp;G10034&amp;H10034,covid!$E$2:$E$2184,covid!$D$2:$D$2184,0,0,1)</f>
        <v>0</v>
      </c>
    </row>
    <row r="10035" spans="1:17" x14ac:dyDescent="0.3">
      <c r="A10035">
        <f>_xlfn.XLOOKUP(C10035,kamus!$B$2:$B$87,kamus!$A$2:$A$87,0,0,1)</f>
        <v>26</v>
      </c>
      <c r="B10035" t="str">
        <f>_xlfn.XLOOKUP(C10035,kamus!$B$2:$B$87,kamus!$D$2:$D$87,"dihapus",0,1)</f>
        <v>Kalasan</v>
      </c>
      <c r="C10035" t="s">
        <v>269</v>
      </c>
      <c r="D10035">
        <f>_xlfn.XLOOKUP(C10035,kamus!$B$2:$B$87,kamus!$J$2:$J$87,"dihapus",0,1)</f>
        <v>1</v>
      </c>
      <c r="E10035">
        <f t="shared" si="1096"/>
        <v>1</v>
      </c>
      <c r="F10035" s="14">
        <v>45870</v>
      </c>
      <c r="G10035" s="1">
        <f t="shared" si="1097"/>
        <v>8</v>
      </c>
      <c r="H10035" s="1">
        <f t="shared" si="1098"/>
        <v>2025</v>
      </c>
      <c r="I10035">
        <v>0</v>
      </c>
      <c r="J10035">
        <v>0</v>
      </c>
      <c r="K10035">
        <f t="shared" si="1092"/>
        <v>0</v>
      </c>
      <c r="L10035">
        <v>18465</v>
      </c>
      <c r="M10035" s="6">
        <f t="shared" si="1093"/>
        <v>0</v>
      </c>
      <c r="N10035" s="6">
        <f t="shared" si="1094"/>
        <v>0</v>
      </c>
      <c r="O10035" s="6">
        <f t="shared" si="1095"/>
        <v>0</v>
      </c>
      <c r="Q10035">
        <f>_xlfn.XLOOKUP(C10035&amp;G10035&amp;H10035,covid!$E$2:$E$2184,covid!$D$2:$D$2184,0,0,1)</f>
        <v>0</v>
      </c>
    </row>
    <row r="10036" spans="1:17" x14ac:dyDescent="0.3">
      <c r="A10036">
        <f>_xlfn.XLOOKUP(C10036,kamus!$B$2:$B$87,kamus!$A$2:$A$87,0,0,1)</f>
        <v>33</v>
      </c>
      <c r="B10036" t="str">
        <f>_xlfn.XLOOKUP(C10036,kamus!$B$2:$B$87,kamus!$D$2:$D$87,"dihapus",0,1)</f>
        <v>Minggir</v>
      </c>
      <c r="C10036" t="s">
        <v>241</v>
      </c>
      <c r="D10036">
        <f>_xlfn.XLOOKUP(C10036,kamus!$B$2:$B$87,kamus!$J$2:$J$87,"dihapus",0,1)</f>
        <v>0</v>
      </c>
      <c r="E10036">
        <f t="shared" si="1096"/>
        <v>0</v>
      </c>
      <c r="F10036" s="14">
        <v>45870</v>
      </c>
      <c r="G10036" s="1">
        <f t="shared" si="1097"/>
        <v>8</v>
      </c>
      <c r="H10036" s="1">
        <f t="shared" si="1098"/>
        <v>2025</v>
      </c>
      <c r="I10036">
        <v>1</v>
      </c>
      <c r="J10036">
        <v>0</v>
      </c>
      <c r="K10036">
        <f t="shared" si="1092"/>
        <v>1</v>
      </c>
      <c r="L10036">
        <v>8245</v>
      </c>
      <c r="M10036" s="6">
        <f t="shared" si="1093"/>
        <v>12.12856276531231</v>
      </c>
      <c r="N10036" s="6">
        <f t="shared" si="1094"/>
        <v>0</v>
      </c>
      <c r="O10036" s="6">
        <f t="shared" si="1095"/>
        <v>12.12856276531231</v>
      </c>
      <c r="Q10036">
        <f>_xlfn.XLOOKUP(C10036&amp;G10036&amp;H10036,covid!$E$2:$E$2184,covid!$D$2:$D$2184,0,0,1)</f>
        <v>0</v>
      </c>
    </row>
    <row r="10037" spans="1:17" x14ac:dyDescent="0.3">
      <c r="A10037">
        <f>_xlfn.XLOOKUP(C10037,kamus!$B$2:$B$87,kamus!$A$2:$A$87,0,0,1)</f>
        <v>31</v>
      </c>
      <c r="B10037" t="str">
        <f>_xlfn.XLOOKUP(C10037,kamus!$B$2:$B$87,kamus!$D$2:$D$87,"dihapus",0,1)</f>
        <v>Minggir</v>
      </c>
      <c r="C10037" t="s">
        <v>242</v>
      </c>
      <c r="D10037">
        <f>_xlfn.XLOOKUP(C10037,kamus!$B$2:$B$87,kamus!$J$2:$J$87,"dihapus",0,1)</f>
        <v>0</v>
      </c>
      <c r="E10037">
        <f t="shared" si="1096"/>
        <v>0</v>
      </c>
      <c r="F10037" s="14">
        <v>45870</v>
      </c>
      <c r="G10037" s="1">
        <f t="shared" si="1097"/>
        <v>8</v>
      </c>
      <c r="H10037" s="1">
        <f t="shared" si="1098"/>
        <v>2025</v>
      </c>
      <c r="I10037">
        <v>0</v>
      </c>
      <c r="J10037">
        <v>1</v>
      </c>
      <c r="K10037">
        <f t="shared" si="1092"/>
        <v>1</v>
      </c>
      <c r="L10037">
        <v>3613</v>
      </c>
      <c r="M10037" s="6">
        <f t="shared" si="1093"/>
        <v>0</v>
      </c>
      <c r="N10037" s="6">
        <f t="shared" si="1094"/>
        <v>27.67783005812344</v>
      </c>
      <c r="O10037" s="6">
        <f t="shared" si="1095"/>
        <v>27.67783005812344</v>
      </c>
      <c r="Q10037">
        <f>_xlfn.XLOOKUP(C10037&amp;G10037&amp;H10037,covid!$E$2:$E$2184,covid!$D$2:$D$2184,0,0,1)</f>
        <v>0</v>
      </c>
    </row>
    <row r="10038" spans="1:17" x14ac:dyDescent="0.3">
      <c r="A10038">
        <f>_xlfn.XLOOKUP(C10038,kamus!$B$2:$B$87,kamus!$A$2:$A$87,0,0,1)</f>
        <v>32</v>
      </c>
      <c r="B10038" t="str">
        <f>_xlfn.XLOOKUP(C10038,kamus!$B$2:$B$87,kamus!$D$2:$D$87,"dihapus",0,1)</f>
        <v>Minggir</v>
      </c>
      <c r="C10038" t="s">
        <v>243</v>
      </c>
      <c r="D10038">
        <f>_xlfn.XLOOKUP(C10038,kamus!$B$2:$B$87,kamus!$J$2:$J$87,"dihapus",0,1)</f>
        <v>0</v>
      </c>
      <c r="E10038">
        <f t="shared" si="1096"/>
        <v>0</v>
      </c>
      <c r="F10038" s="14">
        <v>45870</v>
      </c>
      <c r="G10038" s="1">
        <f t="shared" si="1097"/>
        <v>8</v>
      </c>
      <c r="H10038" s="1">
        <f t="shared" si="1098"/>
        <v>2025</v>
      </c>
      <c r="I10038">
        <v>1</v>
      </c>
      <c r="J10038">
        <v>0</v>
      </c>
      <c r="K10038">
        <f t="shared" si="1092"/>
        <v>1</v>
      </c>
      <c r="L10038">
        <v>6986</v>
      </c>
      <c r="M10038" s="6">
        <f t="shared" si="1093"/>
        <v>14.314342971657601</v>
      </c>
      <c r="N10038" s="6">
        <f t="shared" si="1094"/>
        <v>0</v>
      </c>
      <c r="O10038" s="6">
        <f t="shared" si="1095"/>
        <v>14.314342971657601</v>
      </c>
      <c r="Q10038">
        <f>_xlfn.XLOOKUP(C10038&amp;G10038&amp;H10038,covid!$E$2:$E$2184,covid!$D$2:$D$2184,0,0,1)</f>
        <v>0</v>
      </c>
    </row>
    <row r="10039" spans="1:17" x14ac:dyDescent="0.3">
      <c r="A10039">
        <f>_xlfn.XLOOKUP(C10039,kamus!$B$2:$B$87,kamus!$A$2:$A$87,0,0,1)</f>
        <v>30</v>
      </c>
      <c r="B10039" t="str">
        <f>_xlfn.XLOOKUP(C10039,kamus!$B$2:$B$87,kamus!$D$2:$D$87,"dihapus",0,1)</f>
        <v>Minggir</v>
      </c>
      <c r="C10039" t="s">
        <v>244</v>
      </c>
      <c r="D10039">
        <f>_xlfn.XLOOKUP(C10039,kamus!$B$2:$B$87,kamus!$J$2:$J$87,"dihapus",0,1)</f>
        <v>0</v>
      </c>
      <c r="E10039">
        <f t="shared" si="1096"/>
        <v>0</v>
      </c>
      <c r="F10039" s="14">
        <v>45870</v>
      </c>
      <c r="G10039" s="1">
        <f t="shared" si="1097"/>
        <v>8</v>
      </c>
      <c r="H10039" s="1">
        <f t="shared" si="1098"/>
        <v>2025</v>
      </c>
      <c r="I10039">
        <v>0</v>
      </c>
      <c r="J10039">
        <v>0</v>
      </c>
      <c r="K10039">
        <f t="shared" si="1092"/>
        <v>0</v>
      </c>
      <c r="L10039">
        <v>8719</v>
      </c>
      <c r="M10039" s="6">
        <f t="shared" si="1093"/>
        <v>0</v>
      </c>
      <c r="N10039" s="6">
        <f t="shared" si="1094"/>
        <v>0</v>
      </c>
      <c r="O10039" s="6">
        <f t="shared" si="1095"/>
        <v>0</v>
      </c>
      <c r="Q10039">
        <f>_xlfn.XLOOKUP(C10039&amp;G10039&amp;H10039,covid!$E$2:$E$2184,covid!$D$2:$D$2184,0,0,1)</f>
        <v>0</v>
      </c>
    </row>
    <row r="10040" spans="1:17" x14ac:dyDescent="0.3">
      <c r="A10040">
        <f>_xlfn.XLOOKUP(C10040,kamus!$B$2:$B$87,kamus!$A$2:$A$87,0,0,1)</f>
        <v>29</v>
      </c>
      <c r="B10040" t="str">
        <f>_xlfn.XLOOKUP(C10040,kamus!$B$2:$B$87,kamus!$D$2:$D$87,"dihapus",0,1)</f>
        <v>Minggir</v>
      </c>
      <c r="C10040" t="s">
        <v>245</v>
      </c>
      <c r="D10040">
        <f>_xlfn.XLOOKUP(C10040,kamus!$B$2:$B$87,kamus!$J$2:$J$87,"dihapus",0,1)</f>
        <v>0</v>
      </c>
      <c r="E10040">
        <f t="shared" si="1096"/>
        <v>0</v>
      </c>
      <c r="F10040" s="14">
        <v>45870</v>
      </c>
      <c r="G10040" s="1">
        <f t="shared" si="1097"/>
        <v>8</v>
      </c>
      <c r="H10040" s="1">
        <f t="shared" si="1098"/>
        <v>2025</v>
      </c>
      <c r="I10040">
        <v>0</v>
      </c>
      <c r="J10040">
        <v>0</v>
      </c>
      <c r="K10040">
        <f t="shared" si="1092"/>
        <v>0</v>
      </c>
      <c r="L10040">
        <v>5131</v>
      </c>
      <c r="M10040" s="6">
        <f t="shared" si="1093"/>
        <v>0</v>
      </c>
      <c r="N10040" s="6">
        <f t="shared" si="1094"/>
        <v>0</v>
      </c>
      <c r="O10040" s="6">
        <f t="shared" si="1095"/>
        <v>0</v>
      </c>
      <c r="Q10040">
        <f>_xlfn.XLOOKUP(C10040&amp;G10040&amp;H10040,covid!$E$2:$E$2184,covid!$D$2:$D$2184,0,0,1)</f>
        <v>0</v>
      </c>
    </row>
    <row r="10041" spans="1:17" x14ac:dyDescent="0.3">
      <c r="A10041">
        <f>_xlfn.XLOOKUP(C10041,kamus!$B$2:$B$87,kamus!$A$2:$A$87,0,0,1)</f>
        <v>35</v>
      </c>
      <c r="B10041" t="str">
        <f>_xlfn.XLOOKUP(C10041,kamus!$B$2:$B$87,kamus!$D$2:$D$87,"dihapus",0,1)</f>
        <v>Mlati 1</v>
      </c>
      <c r="C10041" t="s">
        <v>240</v>
      </c>
      <c r="D10041">
        <f>_xlfn.XLOOKUP(C10041,kamus!$B$2:$B$87,kamus!$J$2:$J$87,"dihapus",0,1)</f>
        <v>1</v>
      </c>
      <c r="E10041">
        <f t="shared" si="1096"/>
        <v>1</v>
      </c>
      <c r="F10041" s="14">
        <v>45870</v>
      </c>
      <c r="G10041" s="1">
        <f t="shared" si="1097"/>
        <v>8</v>
      </c>
      <c r="H10041" s="1">
        <f t="shared" si="1098"/>
        <v>2025</v>
      </c>
      <c r="I10041">
        <v>0</v>
      </c>
      <c r="J10041">
        <v>1</v>
      </c>
      <c r="K10041">
        <f t="shared" si="1092"/>
        <v>1</v>
      </c>
      <c r="L10041">
        <v>18761</v>
      </c>
      <c r="M10041" s="6">
        <f t="shared" si="1093"/>
        <v>0</v>
      </c>
      <c r="N10041" s="6">
        <f t="shared" si="1094"/>
        <v>5.3302062789829971</v>
      </c>
      <c r="O10041" s="6">
        <f t="shared" si="1095"/>
        <v>5.3302062789829971</v>
      </c>
      <c r="Q10041">
        <f>_xlfn.XLOOKUP(C10041&amp;G10041&amp;H10041,covid!$E$2:$E$2184,covid!$D$2:$D$2184,0,0,1)</f>
        <v>0</v>
      </c>
    </row>
    <row r="10042" spans="1:17" x14ac:dyDescent="0.3">
      <c r="A10042">
        <f>_xlfn.XLOOKUP(C10042,kamus!$B$2:$B$87,kamus!$A$2:$A$87,0,0,1)</f>
        <v>34</v>
      </c>
      <c r="B10042" t="str">
        <f>_xlfn.XLOOKUP(C10042,kamus!$B$2:$B$87,kamus!$D$2:$D$87,"dihapus",0,1)</f>
        <v>Mlati 1</v>
      </c>
      <c r="C10042" t="s">
        <v>254</v>
      </c>
      <c r="D10042">
        <f>_xlfn.XLOOKUP(C10042,kamus!$B$2:$B$87,kamus!$J$2:$J$87,"dihapus",0,1)</f>
        <v>1</v>
      </c>
      <c r="E10042">
        <f t="shared" si="1096"/>
        <v>1</v>
      </c>
      <c r="F10042" s="14">
        <v>45870</v>
      </c>
      <c r="G10042" s="1">
        <f t="shared" si="1097"/>
        <v>8</v>
      </c>
      <c r="H10042" s="1">
        <f t="shared" si="1098"/>
        <v>2025</v>
      </c>
      <c r="I10042">
        <v>0</v>
      </c>
      <c r="J10042">
        <v>0</v>
      </c>
      <c r="K10042">
        <f t="shared" si="1092"/>
        <v>0</v>
      </c>
      <c r="L10042">
        <v>35111</v>
      </c>
      <c r="M10042" s="6">
        <f t="shared" si="1093"/>
        <v>0</v>
      </c>
      <c r="N10042" s="6">
        <f t="shared" si="1094"/>
        <v>0</v>
      </c>
      <c r="O10042" s="6">
        <f t="shared" si="1095"/>
        <v>0</v>
      </c>
      <c r="Q10042">
        <f>_xlfn.XLOOKUP(C10042&amp;G10042&amp;H10042,covid!$E$2:$E$2184,covid!$D$2:$D$2184,0,0,1)</f>
        <v>0</v>
      </c>
    </row>
    <row r="10043" spans="1:17" x14ac:dyDescent="0.3">
      <c r="A10043">
        <f>_xlfn.XLOOKUP(C10043,kamus!$B$2:$B$87,kamus!$A$2:$A$87,0,0,1)</f>
        <v>38</v>
      </c>
      <c r="B10043" t="str">
        <f>_xlfn.XLOOKUP(C10043,kamus!$B$2:$B$87,kamus!$D$2:$D$87,"dihapus",0,1)</f>
        <v>Mlati 2</v>
      </c>
      <c r="C10043" t="s">
        <v>258</v>
      </c>
      <c r="D10043">
        <f>_xlfn.XLOOKUP(C10043,kamus!$B$2:$B$87,kamus!$J$2:$J$87,"dihapus",0,1)</f>
        <v>0</v>
      </c>
      <c r="E10043">
        <f t="shared" si="1096"/>
        <v>0</v>
      </c>
      <c r="F10043" s="14">
        <v>45870</v>
      </c>
      <c r="G10043" s="1">
        <f t="shared" si="1097"/>
        <v>8</v>
      </c>
      <c r="H10043" s="1">
        <f t="shared" si="1098"/>
        <v>2025</v>
      </c>
      <c r="I10043">
        <v>0</v>
      </c>
      <c r="J10043">
        <v>0</v>
      </c>
      <c r="K10043">
        <f t="shared" si="1092"/>
        <v>0</v>
      </c>
      <c r="L10043">
        <v>16543</v>
      </c>
      <c r="M10043" s="6">
        <f t="shared" si="1093"/>
        <v>0</v>
      </c>
      <c r="N10043" s="6">
        <f t="shared" si="1094"/>
        <v>0</v>
      </c>
      <c r="O10043" s="6">
        <f t="shared" si="1095"/>
        <v>0</v>
      </c>
      <c r="Q10043">
        <f>_xlfn.XLOOKUP(C10043&amp;G10043&amp;H10043,covid!$E$2:$E$2184,covid!$D$2:$D$2184,0,0,1)</f>
        <v>0</v>
      </c>
    </row>
    <row r="10044" spans="1:17" x14ac:dyDescent="0.3">
      <c r="A10044">
        <f>_xlfn.XLOOKUP(C10044,kamus!$B$2:$B$87,kamus!$A$2:$A$87,0,0,1)</f>
        <v>36</v>
      </c>
      <c r="B10044" t="str">
        <f>_xlfn.XLOOKUP(C10044,kamus!$B$2:$B$87,kamus!$D$2:$D$87,"dihapus",0,1)</f>
        <v>Mlati 2</v>
      </c>
      <c r="C10044" t="s">
        <v>268</v>
      </c>
      <c r="D10044">
        <f>_xlfn.XLOOKUP(C10044,kamus!$B$2:$B$87,kamus!$J$2:$J$87,"dihapus",0,1)</f>
        <v>1</v>
      </c>
      <c r="E10044">
        <f t="shared" si="1096"/>
        <v>1</v>
      </c>
      <c r="F10044" s="14">
        <v>45870</v>
      </c>
      <c r="G10044" s="1">
        <f t="shared" si="1097"/>
        <v>8</v>
      </c>
      <c r="H10044" s="1">
        <f t="shared" si="1098"/>
        <v>2025</v>
      </c>
      <c r="I10044">
        <v>4</v>
      </c>
      <c r="J10044">
        <v>2</v>
      </c>
      <c r="K10044">
        <f t="shared" si="1092"/>
        <v>6</v>
      </c>
      <c r="L10044">
        <v>11450</v>
      </c>
      <c r="M10044" s="6">
        <f t="shared" si="1093"/>
        <v>34.934497816593883</v>
      </c>
      <c r="N10044" s="6">
        <f t="shared" si="1094"/>
        <v>17.467248908296941</v>
      </c>
      <c r="O10044" s="6">
        <f t="shared" si="1095"/>
        <v>52.401746724890828</v>
      </c>
      <c r="Q10044">
        <f>_xlfn.XLOOKUP(C10044&amp;G10044&amp;H10044,covid!$E$2:$E$2184,covid!$D$2:$D$2184,0,0,1)</f>
        <v>0</v>
      </c>
    </row>
    <row r="10045" spans="1:17" x14ac:dyDescent="0.3">
      <c r="A10045">
        <f>_xlfn.XLOOKUP(C10045,kamus!$B$2:$B$87,kamus!$A$2:$A$87,0,0,1)</f>
        <v>37</v>
      </c>
      <c r="B10045" t="str">
        <f>_xlfn.XLOOKUP(C10045,kamus!$B$2:$B$87,kamus!$D$2:$D$87,"dihapus",0,1)</f>
        <v>Mlati 2</v>
      </c>
      <c r="C10045" t="s">
        <v>270</v>
      </c>
      <c r="D10045">
        <f>_xlfn.XLOOKUP(C10045,kamus!$B$2:$B$87,kamus!$J$2:$J$87,"dihapus",0,1)</f>
        <v>1</v>
      </c>
      <c r="E10045">
        <f t="shared" si="1096"/>
        <v>1</v>
      </c>
      <c r="F10045" s="14">
        <v>45870</v>
      </c>
      <c r="G10045" s="1">
        <f t="shared" si="1097"/>
        <v>8</v>
      </c>
      <c r="H10045" s="1">
        <f t="shared" si="1098"/>
        <v>2025</v>
      </c>
      <c r="I10045">
        <v>0</v>
      </c>
      <c r="J10045">
        <v>1</v>
      </c>
      <c r="K10045">
        <f t="shared" si="1092"/>
        <v>1</v>
      </c>
      <c r="L10045">
        <v>13603</v>
      </c>
      <c r="M10045" s="6">
        <f t="shared" si="1093"/>
        <v>0</v>
      </c>
      <c r="N10045" s="6">
        <f t="shared" si="1094"/>
        <v>7.351319561861354</v>
      </c>
      <c r="O10045" s="6">
        <f t="shared" si="1095"/>
        <v>7.351319561861354</v>
      </c>
      <c r="Q10045">
        <f>_xlfn.XLOOKUP(C10045&amp;G10045&amp;H10045,covid!$E$2:$E$2184,covid!$D$2:$D$2184,0,0,1)</f>
        <v>0</v>
      </c>
    </row>
    <row r="10046" spans="1:17" x14ac:dyDescent="0.3">
      <c r="A10046">
        <f>_xlfn.XLOOKUP(C10046,kamus!$B$2:$B$87,kamus!$A$2:$A$87,0,0,1)</f>
        <v>39</v>
      </c>
      <c r="B10046" t="str">
        <f>_xlfn.XLOOKUP(C10046,kamus!$B$2:$B$87,kamus!$D$2:$D$87,"dihapus",0,1)</f>
        <v>Moyudan</v>
      </c>
      <c r="C10046" t="s">
        <v>259</v>
      </c>
      <c r="D10046">
        <f>_xlfn.XLOOKUP(C10046,kamus!$B$2:$B$87,kamus!$J$2:$J$87,"dihapus",0,1)</f>
        <v>0</v>
      </c>
      <c r="E10046">
        <f t="shared" si="1096"/>
        <v>0</v>
      </c>
      <c r="F10046" s="14">
        <v>45870</v>
      </c>
      <c r="G10046" s="1">
        <f t="shared" si="1097"/>
        <v>8</v>
      </c>
      <c r="H10046" s="1">
        <f t="shared" si="1098"/>
        <v>2025</v>
      </c>
      <c r="I10046">
        <v>0</v>
      </c>
      <c r="J10046">
        <v>2</v>
      </c>
      <c r="K10046">
        <f t="shared" si="1092"/>
        <v>2</v>
      </c>
      <c r="L10046">
        <v>11796</v>
      </c>
      <c r="M10046" s="6">
        <f t="shared" si="1093"/>
        <v>0</v>
      </c>
      <c r="N10046" s="6">
        <f t="shared" si="1094"/>
        <v>16.954899966090203</v>
      </c>
      <c r="O10046" s="6">
        <f t="shared" si="1095"/>
        <v>16.954899966090203</v>
      </c>
      <c r="Q10046">
        <f>_xlfn.XLOOKUP(C10046&amp;G10046&amp;H10046,covid!$E$2:$E$2184,covid!$D$2:$D$2184,0,0,1)</f>
        <v>0</v>
      </c>
    </row>
    <row r="10047" spans="1:17" x14ac:dyDescent="0.3">
      <c r="A10047">
        <f>_xlfn.XLOOKUP(C10047,kamus!$B$2:$B$87,kamus!$A$2:$A$87,0,0,1)</f>
        <v>42</v>
      </c>
      <c r="B10047" t="str">
        <f>_xlfn.XLOOKUP(C10047,kamus!$B$2:$B$87,kamus!$D$2:$D$87,"dihapus",0,1)</f>
        <v>Moyudan</v>
      </c>
      <c r="C10047" t="s">
        <v>260</v>
      </c>
      <c r="D10047">
        <f>_xlfn.XLOOKUP(C10047,kamus!$B$2:$B$87,kamus!$J$2:$J$87,"dihapus",0,1)</f>
        <v>0</v>
      </c>
      <c r="E10047">
        <f t="shared" si="1096"/>
        <v>0</v>
      </c>
      <c r="F10047" s="14">
        <v>45870</v>
      </c>
      <c r="G10047" s="1">
        <f t="shared" si="1097"/>
        <v>8</v>
      </c>
      <c r="H10047" s="1">
        <f t="shared" si="1098"/>
        <v>2025</v>
      </c>
      <c r="I10047">
        <v>0</v>
      </c>
      <c r="J10047">
        <v>0</v>
      </c>
      <c r="K10047">
        <f t="shared" si="1092"/>
        <v>0</v>
      </c>
      <c r="L10047">
        <v>7149</v>
      </c>
      <c r="M10047" s="6">
        <f t="shared" si="1093"/>
        <v>0</v>
      </c>
      <c r="N10047" s="6">
        <f t="shared" si="1094"/>
        <v>0</v>
      </c>
      <c r="O10047" s="6">
        <f t="shared" si="1095"/>
        <v>0</v>
      </c>
      <c r="Q10047">
        <f>_xlfn.XLOOKUP(C10047&amp;G10047&amp;H10047,covid!$E$2:$E$2184,covid!$D$2:$D$2184,0,0,1)</f>
        <v>0</v>
      </c>
    </row>
    <row r="10048" spans="1:17" x14ac:dyDescent="0.3">
      <c r="A10048">
        <f>_xlfn.XLOOKUP(C10048,kamus!$B$2:$B$87,kamus!$A$2:$A$87,0,0,1)</f>
        <v>41</v>
      </c>
      <c r="B10048" t="str">
        <f>_xlfn.XLOOKUP(C10048,kamus!$B$2:$B$87,kamus!$D$2:$D$87,"dihapus",0,1)</f>
        <v>Moyudan</v>
      </c>
      <c r="C10048" t="s">
        <v>262</v>
      </c>
      <c r="D10048">
        <f>_xlfn.XLOOKUP(C10048,kamus!$B$2:$B$87,kamus!$J$2:$J$87,"dihapus",0,1)</f>
        <v>0</v>
      </c>
      <c r="E10048">
        <f t="shared" si="1096"/>
        <v>0</v>
      </c>
      <c r="F10048" s="14">
        <v>45870</v>
      </c>
      <c r="G10048" s="1">
        <f t="shared" si="1097"/>
        <v>8</v>
      </c>
      <c r="H10048" s="1">
        <f t="shared" si="1098"/>
        <v>2025</v>
      </c>
      <c r="I10048">
        <v>0</v>
      </c>
      <c r="J10048">
        <v>0</v>
      </c>
      <c r="K10048">
        <f t="shared" si="1092"/>
        <v>0</v>
      </c>
      <c r="L10048">
        <v>6661</v>
      </c>
      <c r="M10048" s="6">
        <f t="shared" si="1093"/>
        <v>0</v>
      </c>
      <c r="N10048" s="6">
        <f t="shared" si="1094"/>
        <v>0</v>
      </c>
      <c r="O10048" s="6">
        <f t="shared" si="1095"/>
        <v>0</v>
      </c>
      <c r="Q10048">
        <f>_xlfn.XLOOKUP(C10048&amp;G10048&amp;H10048,covid!$E$2:$E$2184,covid!$D$2:$D$2184,0,0,1)</f>
        <v>0</v>
      </c>
    </row>
    <row r="10049" spans="1:17" x14ac:dyDescent="0.3">
      <c r="A10049">
        <f>_xlfn.XLOOKUP(C10049,kamus!$B$2:$B$87,kamus!$A$2:$A$87,0,0,1)</f>
        <v>40</v>
      </c>
      <c r="B10049" t="str">
        <f>_xlfn.XLOOKUP(C10049,kamus!$B$2:$B$87,kamus!$D$2:$D$87,"dihapus",0,1)</f>
        <v>Moyudan</v>
      </c>
      <c r="C10049" t="s">
        <v>264</v>
      </c>
      <c r="D10049">
        <f>_xlfn.XLOOKUP(C10049,kamus!$B$2:$B$87,kamus!$J$2:$J$87,"dihapus",0,1)</f>
        <v>0</v>
      </c>
      <c r="E10049">
        <f t="shared" si="1096"/>
        <v>0</v>
      </c>
      <c r="F10049" s="14">
        <v>45870</v>
      </c>
      <c r="G10049" s="1">
        <f t="shared" si="1097"/>
        <v>8</v>
      </c>
      <c r="H10049" s="1">
        <f t="shared" si="1098"/>
        <v>2025</v>
      </c>
      <c r="I10049">
        <v>0</v>
      </c>
      <c r="J10049">
        <v>2</v>
      </c>
      <c r="K10049">
        <f t="shared" si="1092"/>
        <v>2</v>
      </c>
      <c r="L10049">
        <v>8292</v>
      </c>
      <c r="M10049" s="6">
        <f t="shared" si="1093"/>
        <v>0</v>
      </c>
      <c r="N10049" s="6">
        <f t="shared" si="1094"/>
        <v>24.119633381572601</v>
      </c>
      <c r="O10049" s="6">
        <f t="shared" si="1095"/>
        <v>24.119633381572601</v>
      </c>
      <c r="Q10049">
        <f>_xlfn.XLOOKUP(C10049&amp;G10049&amp;H10049,covid!$E$2:$E$2184,covid!$D$2:$D$2184,0,0,1)</f>
        <v>0</v>
      </c>
    </row>
    <row r="10050" spans="1:17" x14ac:dyDescent="0.3">
      <c r="A10050">
        <f>_xlfn.XLOOKUP(C10050,kamus!$B$2:$B$87,kamus!$A$2:$A$87,0,0,1)</f>
        <v>43</v>
      </c>
      <c r="B10050" t="str">
        <f>_xlfn.XLOOKUP(C10050,kamus!$B$2:$B$87,kamus!$D$2:$D$87,"dihapus",0,1)</f>
        <v>Ngaglik 1</v>
      </c>
      <c r="C10050" t="s">
        <v>228</v>
      </c>
      <c r="D10050">
        <f>_xlfn.XLOOKUP(C10050,kamus!$B$2:$B$87,kamus!$J$2:$J$87,"dihapus",0,1)</f>
        <v>1</v>
      </c>
      <c r="E10050">
        <f t="shared" si="1096"/>
        <v>1</v>
      </c>
      <c r="F10050" s="14">
        <v>45870</v>
      </c>
      <c r="G10050" s="1">
        <f t="shared" si="1097"/>
        <v>8</v>
      </c>
      <c r="H10050" s="1">
        <f t="shared" si="1098"/>
        <v>2025</v>
      </c>
      <c r="I10050">
        <v>0</v>
      </c>
      <c r="J10050">
        <v>0</v>
      </c>
      <c r="K10050">
        <f t="shared" ref="K10050:K10113" si="1099">J10050+I10050</f>
        <v>0</v>
      </c>
      <c r="L10050">
        <v>12621</v>
      </c>
      <c r="M10050" s="6">
        <f t="shared" ref="M10050:M10113" si="1100">IF(ISBLANK(I10050)=TRUE,"",I10050/$L10050*100000)</f>
        <v>0</v>
      </c>
      <c r="N10050" s="6">
        <f t="shared" ref="N10050:N10113" si="1101">IF(ISBLANK(J10050)=TRUE,"",J10050/$L10050*100000)</f>
        <v>0</v>
      </c>
      <c r="O10050" s="6">
        <f t="shared" ref="O10050:O10113" si="1102">IF(ISBLANK(K10050)=TRUE,"",K10050/$L10050*100000)</f>
        <v>0</v>
      </c>
      <c r="Q10050">
        <f>_xlfn.XLOOKUP(C10050&amp;G10050&amp;H10050,covid!$E$2:$E$2184,covid!$D$2:$D$2184,0,0,1)</f>
        <v>0</v>
      </c>
    </row>
    <row r="10051" spans="1:17" x14ac:dyDescent="0.3">
      <c r="A10051">
        <f>_xlfn.XLOOKUP(C10051,kamus!$B$2:$B$87,kamus!$A$2:$A$87,0,0,1)</f>
        <v>44</v>
      </c>
      <c r="B10051" t="str">
        <f>_xlfn.XLOOKUP(C10051,kamus!$B$2:$B$87,kamus!$D$2:$D$87,"dihapus",0,1)</f>
        <v>Ngaglik 1</v>
      </c>
      <c r="C10051" t="s">
        <v>237</v>
      </c>
      <c r="D10051">
        <f>_xlfn.XLOOKUP(C10051,kamus!$B$2:$B$87,kamus!$J$2:$J$87,"dihapus",0,1)</f>
        <v>1</v>
      </c>
      <c r="E10051">
        <f t="shared" ref="E10051:E10114" si="1103">IF(D10051=0,0,IF(H10051&lt;2021,0,IF(AND(H10051=2021,G10051&lt;5),0,1)))</f>
        <v>1</v>
      </c>
      <c r="F10051" s="14">
        <v>45870</v>
      </c>
      <c r="G10051" s="1">
        <f t="shared" ref="G10051:G10114" si="1104">MONTH(F10051)</f>
        <v>8</v>
      </c>
      <c r="H10051" s="1">
        <f t="shared" ref="H10051:H10114" si="1105">YEAR(F10051)</f>
        <v>2025</v>
      </c>
      <c r="I10051">
        <v>1</v>
      </c>
      <c r="J10051">
        <v>1</v>
      </c>
      <c r="K10051">
        <f t="shared" si="1099"/>
        <v>2</v>
      </c>
      <c r="L10051">
        <v>21789</v>
      </c>
      <c r="M10051" s="6">
        <f t="shared" si="1100"/>
        <v>4.5894717518013675</v>
      </c>
      <c r="N10051" s="6">
        <f t="shared" si="1101"/>
        <v>4.5894717518013675</v>
      </c>
      <c r="O10051" s="6">
        <f t="shared" si="1102"/>
        <v>9.1789435036027349</v>
      </c>
      <c r="Q10051">
        <f>_xlfn.XLOOKUP(C10051&amp;G10051&amp;H10051,covid!$E$2:$E$2184,covid!$D$2:$D$2184,0,0,1)</f>
        <v>0</v>
      </c>
    </row>
    <row r="10052" spans="1:17" x14ac:dyDescent="0.3">
      <c r="A10052">
        <f>_xlfn.XLOOKUP(C10052,kamus!$B$2:$B$87,kamus!$A$2:$A$87,0,0,1)</f>
        <v>45</v>
      </c>
      <c r="B10052" t="str">
        <f>_xlfn.XLOOKUP(C10052,kamus!$B$2:$B$87,kamus!$D$2:$D$87,"dihapus",0,1)</f>
        <v>Ngaglik 1</v>
      </c>
      <c r="C10052" t="s">
        <v>255</v>
      </c>
      <c r="D10052">
        <f>_xlfn.XLOOKUP(C10052,kamus!$B$2:$B$87,kamus!$J$2:$J$87,"dihapus",0,1)</f>
        <v>1</v>
      </c>
      <c r="E10052">
        <f t="shared" si="1103"/>
        <v>1</v>
      </c>
      <c r="F10052" s="14">
        <v>45870</v>
      </c>
      <c r="G10052" s="1">
        <f t="shared" si="1104"/>
        <v>8</v>
      </c>
      <c r="H10052" s="1">
        <f t="shared" si="1105"/>
        <v>2025</v>
      </c>
      <c r="I10052">
        <v>0</v>
      </c>
      <c r="J10052">
        <v>1</v>
      </c>
      <c r="K10052">
        <f t="shared" si="1099"/>
        <v>1</v>
      </c>
      <c r="L10052">
        <v>19662</v>
      </c>
      <c r="M10052" s="6">
        <f t="shared" si="1100"/>
        <v>0</v>
      </c>
      <c r="N10052" s="6">
        <f t="shared" si="1101"/>
        <v>5.0859525989217778</v>
      </c>
      <c r="O10052" s="6">
        <f t="shared" si="1102"/>
        <v>5.0859525989217778</v>
      </c>
      <c r="Q10052">
        <f>_xlfn.XLOOKUP(C10052&amp;G10052&amp;H10052,covid!$E$2:$E$2184,covid!$D$2:$D$2184,0,0,1)</f>
        <v>0</v>
      </c>
    </row>
    <row r="10053" spans="1:17" x14ac:dyDescent="0.3">
      <c r="A10053">
        <f>_xlfn.XLOOKUP(C10053,kamus!$B$2:$B$87,kamus!$A$2:$A$87,0,0,1)</f>
        <v>48</v>
      </c>
      <c r="B10053" t="str">
        <f>_xlfn.XLOOKUP(C10053,kamus!$B$2:$B$87,kamus!$D$2:$D$87,"dihapus",0,1)</f>
        <v>Ngaglik 2</v>
      </c>
      <c r="C10053" t="s">
        <v>208</v>
      </c>
      <c r="D10053">
        <f>_xlfn.XLOOKUP(C10053,kamus!$B$2:$B$87,kamus!$J$2:$J$87,"dihapus",0,1)</f>
        <v>1</v>
      </c>
      <c r="E10053">
        <f t="shared" si="1103"/>
        <v>1</v>
      </c>
      <c r="F10053" s="14">
        <v>45870</v>
      </c>
      <c r="G10053" s="1">
        <f t="shared" si="1104"/>
        <v>8</v>
      </c>
      <c r="H10053" s="1">
        <f t="shared" si="1105"/>
        <v>2025</v>
      </c>
      <c r="I10053">
        <v>0</v>
      </c>
      <c r="J10053">
        <v>1</v>
      </c>
      <c r="K10053">
        <f t="shared" si="1099"/>
        <v>1</v>
      </c>
      <c r="L10053">
        <v>10378</v>
      </c>
      <c r="M10053" s="6">
        <f t="shared" si="1100"/>
        <v>0</v>
      </c>
      <c r="N10053" s="6">
        <f t="shared" si="1101"/>
        <v>9.6357679707072652</v>
      </c>
      <c r="O10053" s="6">
        <f t="shared" si="1102"/>
        <v>9.6357679707072652</v>
      </c>
      <c r="Q10053">
        <f>_xlfn.XLOOKUP(C10053&amp;G10053&amp;H10053,covid!$E$2:$E$2184,covid!$D$2:$D$2184,0,0,1)</f>
        <v>0</v>
      </c>
    </row>
    <row r="10054" spans="1:17" x14ac:dyDescent="0.3">
      <c r="A10054">
        <f>_xlfn.XLOOKUP(C10054,kamus!$B$2:$B$87,kamus!$A$2:$A$87,0,0,1)</f>
        <v>47</v>
      </c>
      <c r="B10054" t="str">
        <f>_xlfn.XLOOKUP(C10054,kamus!$B$2:$B$87,kamus!$D$2:$D$87,"dihapus",0,1)</f>
        <v>Ngaglik 2</v>
      </c>
      <c r="C10054" t="s">
        <v>238</v>
      </c>
      <c r="D10054">
        <f>_xlfn.XLOOKUP(C10054,kamus!$B$2:$B$87,kamus!$J$2:$J$87,"dihapus",0,1)</f>
        <v>1</v>
      </c>
      <c r="E10054">
        <f t="shared" si="1103"/>
        <v>1</v>
      </c>
      <c r="F10054" s="14">
        <v>45870</v>
      </c>
      <c r="G10054" s="1">
        <f t="shared" si="1104"/>
        <v>8</v>
      </c>
      <c r="H10054" s="1">
        <f t="shared" si="1105"/>
        <v>2025</v>
      </c>
      <c r="I10054">
        <v>1</v>
      </c>
      <c r="J10054">
        <v>1</v>
      </c>
      <c r="K10054">
        <f t="shared" si="1099"/>
        <v>2</v>
      </c>
      <c r="L10054">
        <v>22219</v>
      </c>
      <c r="M10054" s="6">
        <f t="shared" si="1100"/>
        <v>4.5006525946262208</v>
      </c>
      <c r="N10054" s="6">
        <f t="shared" si="1101"/>
        <v>4.5006525946262208</v>
      </c>
      <c r="O10054" s="6">
        <f t="shared" si="1102"/>
        <v>9.0013051892524416</v>
      </c>
      <c r="Q10054">
        <f>_xlfn.XLOOKUP(C10054&amp;G10054&amp;H10054,covid!$E$2:$E$2184,covid!$D$2:$D$2184,0,0,1)</f>
        <v>0</v>
      </c>
    </row>
    <row r="10055" spans="1:17" x14ac:dyDescent="0.3">
      <c r="A10055">
        <f>_xlfn.XLOOKUP(C10055,kamus!$B$2:$B$87,kamus!$A$2:$A$87,0,0,1)</f>
        <v>46</v>
      </c>
      <c r="B10055" t="str">
        <f>_xlfn.XLOOKUP(C10055,kamus!$B$2:$B$87,kamus!$D$2:$D$87,"dihapus",0,1)</f>
        <v>Ngaglik 2</v>
      </c>
      <c r="C10055" t="s">
        <v>257</v>
      </c>
      <c r="D10055">
        <f>_xlfn.XLOOKUP(C10055,kamus!$B$2:$B$87,kamus!$J$2:$J$87,"dihapus",0,1)</f>
        <v>1</v>
      </c>
      <c r="E10055">
        <f t="shared" si="1103"/>
        <v>1</v>
      </c>
      <c r="F10055" s="14">
        <v>45870</v>
      </c>
      <c r="G10055" s="1">
        <f t="shared" si="1104"/>
        <v>8</v>
      </c>
      <c r="H10055" s="1">
        <f t="shared" si="1105"/>
        <v>2025</v>
      </c>
      <c r="I10055">
        <v>0</v>
      </c>
      <c r="J10055">
        <v>1</v>
      </c>
      <c r="K10055">
        <f t="shared" si="1099"/>
        <v>1</v>
      </c>
      <c r="L10055">
        <v>16798</v>
      </c>
      <c r="M10055" s="6">
        <f t="shared" si="1100"/>
        <v>0</v>
      </c>
      <c r="N10055" s="6">
        <f t="shared" si="1101"/>
        <v>5.9530896535301823</v>
      </c>
      <c r="O10055" s="6">
        <f t="shared" si="1102"/>
        <v>5.9530896535301823</v>
      </c>
      <c r="Q10055">
        <f>_xlfn.XLOOKUP(C10055&amp;G10055&amp;H10055,covid!$E$2:$E$2184,covid!$D$2:$D$2184,0,0,1)</f>
        <v>0</v>
      </c>
    </row>
    <row r="10056" spans="1:17" x14ac:dyDescent="0.3">
      <c r="A10056">
        <f>_xlfn.XLOOKUP(C10056,kamus!$B$2:$B$87,kamus!$A$2:$A$87,0,0,1)</f>
        <v>50</v>
      </c>
      <c r="B10056" t="str">
        <f>_xlfn.XLOOKUP(C10056,kamus!$B$2:$B$87,kamus!$D$2:$D$87,"dihapus",0,1)</f>
        <v>Ngemplak 1</v>
      </c>
      <c r="C10056" t="s">
        <v>202</v>
      </c>
      <c r="D10056">
        <f>_xlfn.XLOOKUP(C10056,kamus!$B$2:$B$87,kamus!$J$2:$J$87,"dihapus",0,1)</f>
        <v>0</v>
      </c>
      <c r="E10056">
        <f t="shared" si="1103"/>
        <v>0</v>
      </c>
      <c r="F10056" s="14">
        <v>45870</v>
      </c>
      <c r="G10056" s="1">
        <f t="shared" si="1104"/>
        <v>8</v>
      </c>
      <c r="H10056" s="1">
        <f t="shared" si="1105"/>
        <v>2025</v>
      </c>
      <c r="I10056">
        <v>0</v>
      </c>
      <c r="J10056">
        <v>2</v>
      </c>
      <c r="K10056">
        <f t="shared" si="1099"/>
        <v>2</v>
      </c>
      <c r="L10056">
        <v>7935</v>
      </c>
      <c r="M10056" s="6">
        <f t="shared" si="1100"/>
        <v>0</v>
      </c>
      <c r="N10056" s="6">
        <f t="shared" si="1101"/>
        <v>25.20478890989288</v>
      </c>
      <c r="O10056" s="6">
        <f t="shared" si="1102"/>
        <v>25.20478890989288</v>
      </c>
      <c r="Q10056">
        <f>_xlfn.XLOOKUP(C10056&amp;G10056&amp;H10056,covid!$E$2:$E$2184,covid!$D$2:$D$2184,0,0,1)</f>
        <v>0</v>
      </c>
    </row>
    <row r="10057" spans="1:17" x14ac:dyDescent="0.3">
      <c r="A10057">
        <f>_xlfn.XLOOKUP(C10057,kamus!$B$2:$B$87,kamus!$A$2:$A$87,0,0,1)</f>
        <v>51</v>
      </c>
      <c r="B10057" t="str">
        <f>_xlfn.XLOOKUP(C10057,kamus!$B$2:$B$87,kamus!$D$2:$D$87,"dihapus",0,1)</f>
        <v>Ngemplak 1</v>
      </c>
      <c r="C10057" t="s">
        <v>256</v>
      </c>
      <c r="D10057">
        <f>_xlfn.XLOOKUP(C10057,kamus!$B$2:$B$87,kamus!$J$2:$J$87,"dihapus",0,1)</f>
        <v>0</v>
      </c>
      <c r="E10057">
        <f t="shared" si="1103"/>
        <v>0</v>
      </c>
      <c r="F10057" s="14">
        <v>45870</v>
      </c>
      <c r="G10057" s="1">
        <f t="shared" si="1104"/>
        <v>8</v>
      </c>
      <c r="H10057" s="1">
        <f t="shared" si="1105"/>
        <v>2025</v>
      </c>
      <c r="I10057">
        <v>0</v>
      </c>
      <c r="J10057">
        <v>0</v>
      </c>
      <c r="K10057">
        <f t="shared" si="1099"/>
        <v>0</v>
      </c>
      <c r="L10057">
        <v>8154</v>
      </c>
      <c r="M10057" s="6">
        <f t="shared" si="1100"/>
        <v>0</v>
      </c>
      <c r="N10057" s="6">
        <f t="shared" si="1101"/>
        <v>0</v>
      </c>
      <c r="O10057" s="6">
        <f t="shared" si="1102"/>
        <v>0</v>
      </c>
      <c r="Q10057">
        <f>_xlfn.XLOOKUP(C10057&amp;G10057&amp;H10057,covid!$E$2:$E$2184,covid!$D$2:$D$2184,0,0,1)</f>
        <v>0</v>
      </c>
    </row>
    <row r="10058" spans="1:17" x14ac:dyDescent="0.3">
      <c r="A10058">
        <f>_xlfn.XLOOKUP(C10058,kamus!$B$2:$B$87,kamus!$A$2:$A$87,0,0,1)</f>
        <v>49</v>
      </c>
      <c r="B10058" t="str">
        <f>_xlfn.XLOOKUP(C10058,kamus!$B$2:$B$87,kamus!$D$2:$D$87,"dihapus",0,1)</f>
        <v>Ngemplak 1</v>
      </c>
      <c r="C10058" t="s">
        <v>276</v>
      </c>
      <c r="D10058">
        <f>_xlfn.XLOOKUP(C10058,kamus!$B$2:$B$87,kamus!$J$2:$J$87,"dihapus",0,1)</f>
        <v>1</v>
      </c>
      <c r="E10058">
        <f t="shared" si="1103"/>
        <v>1</v>
      </c>
      <c r="F10058" s="14">
        <v>45870</v>
      </c>
      <c r="G10058" s="1">
        <f t="shared" si="1104"/>
        <v>8</v>
      </c>
      <c r="H10058" s="1">
        <f t="shared" si="1105"/>
        <v>2025</v>
      </c>
      <c r="I10058">
        <v>0</v>
      </c>
      <c r="J10058">
        <v>2</v>
      </c>
      <c r="K10058">
        <f t="shared" si="1099"/>
        <v>2</v>
      </c>
      <c r="L10058">
        <v>9633</v>
      </c>
      <c r="M10058" s="6">
        <f t="shared" si="1100"/>
        <v>0</v>
      </c>
      <c r="N10058" s="6">
        <f t="shared" si="1101"/>
        <v>20.761964081802137</v>
      </c>
      <c r="O10058" s="6">
        <f t="shared" si="1102"/>
        <v>20.761964081802137</v>
      </c>
      <c r="Q10058">
        <f>_xlfn.XLOOKUP(C10058&amp;G10058&amp;H10058,covid!$E$2:$E$2184,covid!$D$2:$D$2184,0,0,1)</f>
        <v>0</v>
      </c>
    </row>
    <row r="10059" spans="1:17" x14ac:dyDescent="0.3">
      <c r="A10059">
        <f>_xlfn.XLOOKUP(C10059,kamus!$B$2:$B$87,kamus!$A$2:$A$87,0,0,1)</f>
        <v>52</v>
      </c>
      <c r="B10059" t="str">
        <f>_xlfn.XLOOKUP(C10059,kamus!$B$2:$B$87,kamus!$D$2:$D$87,"dihapus",0,1)</f>
        <v>Ngemplak 2</v>
      </c>
      <c r="C10059" t="s">
        <v>277</v>
      </c>
      <c r="D10059">
        <f>_xlfn.XLOOKUP(C10059,kamus!$B$2:$B$87,kamus!$J$2:$J$87,"dihapus",0,1)</f>
        <v>1</v>
      </c>
      <c r="E10059">
        <f t="shared" si="1103"/>
        <v>1</v>
      </c>
      <c r="F10059" s="14">
        <v>45870</v>
      </c>
      <c r="G10059" s="1">
        <f t="shared" si="1104"/>
        <v>8</v>
      </c>
      <c r="H10059" s="1">
        <f t="shared" si="1105"/>
        <v>2025</v>
      </c>
      <c r="I10059">
        <v>0</v>
      </c>
      <c r="J10059">
        <v>0</v>
      </c>
      <c r="K10059">
        <f t="shared" si="1099"/>
        <v>0</v>
      </c>
      <c r="L10059">
        <v>31427</v>
      </c>
      <c r="M10059" s="6">
        <f t="shared" si="1100"/>
        <v>0</v>
      </c>
      <c r="N10059" s="6">
        <f t="shared" si="1101"/>
        <v>0</v>
      </c>
      <c r="O10059" s="6">
        <f t="shared" si="1102"/>
        <v>0</v>
      </c>
      <c r="Q10059">
        <f>_xlfn.XLOOKUP(C10059&amp;G10059&amp;H10059,covid!$E$2:$E$2184,covid!$D$2:$D$2184,0,0,1)</f>
        <v>0</v>
      </c>
    </row>
    <row r="10060" spans="1:17" x14ac:dyDescent="0.3">
      <c r="A10060">
        <f>_xlfn.XLOOKUP(C10060,kamus!$B$2:$B$87,kamus!$A$2:$A$87,0,0,1)</f>
        <v>53</v>
      </c>
      <c r="B10060" t="str">
        <f>_xlfn.XLOOKUP(C10060,kamus!$B$2:$B$87,kamus!$D$2:$D$87,"dihapus",0,1)</f>
        <v>Ngemplak 2</v>
      </c>
      <c r="C10060" t="s">
        <v>278</v>
      </c>
      <c r="D10060">
        <f>_xlfn.XLOOKUP(C10060,kamus!$B$2:$B$87,kamus!$J$2:$J$87,"dihapus",0,1)</f>
        <v>0</v>
      </c>
      <c r="E10060">
        <f t="shared" si="1103"/>
        <v>0</v>
      </c>
      <c r="F10060" s="14">
        <v>45870</v>
      </c>
      <c r="G10060" s="1">
        <f t="shared" si="1104"/>
        <v>8</v>
      </c>
      <c r="H10060" s="1">
        <f t="shared" si="1105"/>
        <v>2025</v>
      </c>
      <c r="I10060">
        <v>0</v>
      </c>
      <c r="J10060">
        <v>0</v>
      </c>
      <c r="K10060">
        <f t="shared" si="1099"/>
        <v>0</v>
      </c>
      <c r="L10060">
        <v>8835</v>
      </c>
      <c r="M10060" s="6">
        <f t="shared" si="1100"/>
        <v>0</v>
      </c>
      <c r="N10060" s="6">
        <f t="shared" si="1101"/>
        <v>0</v>
      </c>
      <c r="O10060" s="6">
        <f t="shared" si="1102"/>
        <v>0</v>
      </c>
      <c r="Q10060">
        <f>_xlfn.XLOOKUP(C10060&amp;G10060&amp;H10060,covid!$E$2:$E$2184,covid!$D$2:$D$2184,0,0,1)</f>
        <v>0</v>
      </c>
    </row>
    <row r="10061" spans="1:17" x14ac:dyDescent="0.3">
      <c r="A10061">
        <f>_xlfn.XLOOKUP(C10061,kamus!$B$2:$B$87,kamus!$A$2:$A$87,0,0,1)</f>
        <v>57</v>
      </c>
      <c r="B10061" t="str">
        <f>_xlfn.XLOOKUP(C10061,kamus!$B$2:$B$87,kamus!$D$2:$D$87,"dihapus",0,1)</f>
        <v>Pakem</v>
      </c>
      <c r="C10061" t="s">
        <v>204</v>
      </c>
      <c r="D10061">
        <f>_xlfn.XLOOKUP(C10061,kamus!$B$2:$B$87,kamus!$J$2:$J$87,"dihapus",0,1)</f>
        <v>0</v>
      </c>
      <c r="E10061">
        <f t="shared" si="1103"/>
        <v>0</v>
      </c>
      <c r="F10061" s="14">
        <v>45870</v>
      </c>
      <c r="G10061" s="1">
        <f t="shared" si="1104"/>
        <v>8</v>
      </c>
      <c r="H10061" s="1">
        <f t="shared" si="1105"/>
        <v>2025</v>
      </c>
      <c r="I10061">
        <v>0</v>
      </c>
      <c r="J10061">
        <v>1</v>
      </c>
      <c r="K10061">
        <f t="shared" si="1099"/>
        <v>1</v>
      </c>
      <c r="L10061">
        <v>6819</v>
      </c>
      <c r="M10061" s="6">
        <f t="shared" si="1100"/>
        <v>0</v>
      </c>
      <c r="N10061" s="6">
        <f t="shared" si="1101"/>
        <v>14.664906877841325</v>
      </c>
      <c r="O10061" s="6">
        <f t="shared" si="1102"/>
        <v>14.664906877841325</v>
      </c>
      <c r="Q10061">
        <f>_xlfn.XLOOKUP(C10061&amp;G10061&amp;H10061,covid!$E$2:$E$2184,covid!$D$2:$D$2184,0,0,1)</f>
        <v>0</v>
      </c>
    </row>
    <row r="10062" spans="1:17" x14ac:dyDescent="0.3">
      <c r="A10062">
        <f>_xlfn.XLOOKUP(C10062,kamus!$B$2:$B$87,kamus!$A$2:$A$87,0,0,1)</f>
        <v>54</v>
      </c>
      <c r="B10062" t="str">
        <f>_xlfn.XLOOKUP(C10062,kamus!$B$2:$B$87,kamus!$D$2:$D$87,"dihapus",0,1)</f>
        <v>Pakem</v>
      </c>
      <c r="C10062" t="s">
        <v>213</v>
      </c>
      <c r="D10062">
        <f>_xlfn.XLOOKUP(C10062,kamus!$B$2:$B$87,kamus!$J$2:$J$87,"dihapus",0,1)</f>
        <v>0</v>
      </c>
      <c r="E10062">
        <f t="shared" si="1103"/>
        <v>0</v>
      </c>
      <c r="F10062" s="14">
        <v>45870</v>
      </c>
      <c r="G10062" s="1">
        <f t="shared" si="1104"/>
        <v>8</v>
      </c>
      <c r="H10062" s="1">
        <f t="shared" si="1105"/>
        <v>2025</v>
      </c>
      <c r="I10062">
        <v>0</v>
      </c>
      <c r="J10062">
        <v>1</v>
      </c>
      <c r="K10062">
        <f t="shared" si="1099"/>
        <v>1</v>
      </c>
      <c r="L10062">
        <v>9099</v>
      </c>
      <c r="M10062" s="6">
        <f t="shared" si="1100"/>
        <v>0</v>
      </c>
      <c r="N10062" s="6">
        <f t="shared" si="1101"/>
        <v>10.990218705352236</v>
      </c>
      <c r="O10062" s="6">
        <f t="shared" si="1102"/>
        <v>10.990218705352236</v>
      </c>
      <c r="Q10062">
        <f>_xlfn.XLOOKUP(C10062&amp;G10062&amp;H10062,covid!$E$2:$E$2184,covid!$D$2:$D$2184,0,0,1)</f>
        <v>0</v>
      </c>
    </row>
    <row r="10063" spans="1:17" x14ac:dyDescent="0.3">
      <c r="A10063">
        <f>_xlfn.XLOOKUP(C10063,kamus!$B$2:$B$87,kamus!$A$2:$A$87,0,0,1)</f>
        <v>56</v>
      </c>
      <c r="B10063" t="str">
        <f>_xlfn.XLOOKUP(C10063,kamus!$B$2:$B$87,kamus!$D$2:$D$87,"dihapus",0,1)</f>
        <v>Pakem</v>
      </c>
      <c r="C10063" t="s">
        <v>214</v>
      </c>
      <c r="D10063">
        <f>_xlfn.XLOOKUP(C10063,kamus!$B$2:$B$87,kamus!$J$2:$J$87,"dihapus",0,1)</f>
        <v>1</v>
      </c>
      <c r="E10063">
        <f t="shared" si="1103"/>
        <v>1</v>
      </c>
      <c r="F10063" s="14">
        <v>45870</v>
      </c>
      <c r="G10063" s="1">
        <f t="shared" si="1104"/>
        <v>8</v>
      </c>
      <c r="H10063" s="1">
        <f t="shared" si="1105"/>
        <v>2025</v>
      </c>
      <c r="I10063">
        <v>1</v>
      </c>
      <c r="J10063">
        <v>1</v>
      </c>
      <c r="K10063">
        <f t="shared" si="1099"/>
        <v>2</v>
      </c>
      <c r="L10063">
        <v>6667</v>
      </c>
      <c r="M10063" s="6">
        <f t="shared" si="1100"/>
        <v>14.999250037498125</v>
      </c>
      <c r="N10063" s="6">
        <f t="shared" si="1101"/>
        <v>14.999250037498125</v>
      </c>
      <c r="O10063" s="6">
        <f t="shared" si="1102"/>
        <v>29.998500074996251</v>
      </c>
      <c r="Q10063">
        <f>_xlfn.XLOOKUP(C10063&amp;G10063&amp;H10063,covid!$E$2:$E$2184,covid!$D$2:$D$2184,0,0,1)</f>
        <v>0</v>
      </c>
    </row>
    <row r="10064" spans="1:17" x14ac:dyDescent="0.3">
      <c r="A10064">
        <f>_xlfn.XLOOKUP(C10064,kamus!$B$2:$B$87,kamus!$A$2:$A$87,0,0,1)</f>
        <v>58</v>
      </c>
      <c r="B10064" t="str">
        <f>_xlfn.XLOOKUP(C10064,kamus!$B$2:$B$87,kamus!$D$2:$D$87,"dihapus",0,1)</f>
        <v>Pakem</v>
      </c>
      <c r="C10064" t="s">
        <v>231</v>
      </c>
      <c r="D10064">
        <f>_xlfn.XLOOKUP(C10064,kamus!$B$2:$B$87,kamus!$J$2:$J$87,"dihapus",0,1)</f>
        <v>0</v>
      </c>
      <c r="E10064">
        <f t="shared" si="1103"/>
        <v>0</v>
      </c>
      <c r="F10064" s="14">
        <v>45870</v>
      </c>
      <c r="G10064" s="1">
        <f t="shared" si="1104"/>
        <v>8</v>
      </c>
      <c r="H10064" s="1">
        <f t="shared" si="1105"/>
        <v>2025</v>
      </c>
      <c r="I10064">
        <v>0</v>
      </c>
      <c r="J10064">
        <v>0</v>
      </c>
      <c r="K10064">
        <f t="shared" si="1099"/>
        <v>0</v>
      </c>
      <c r="L10064">
        <v>6886</v>
      </c>
      <c r="M10064" s="6">
        <f t="shared" si="1100"/>
        <v>0</v>
      </c>
      <c r="N10064" s="6">
        <f t="shared" si="1101"/>
        <v>0</v>
      </c>
      <c r="O10064" s="6">
        <f t="shared" si="1102"/>
        <v>0</v>
      </c>
      <c r="Q10064">
        <f>_xlfn.XLOOKUP(C10064&amp;G10064&amp;H10064,covid!$E$2:$E$2184,covid!$D$2:$D$2184,0,0,1)</f>
        <v>0</v>
      </c>
    </row>
    <row r="10065" spans="1:17" x14ac:dyDescent="0.3">
      <c r="A10065">
        <f>_xlfn.XLOOKUP(C10065,kamus!$B$2:$B$87,kamus!$A$2:$A$87,0,0,1)</f>
        <v>55</v>
      </c>
      <c r="B10065" t="str">
        <f>_xlfn.XLOOKUP(C10065,kamus!$B$2:$B$87,kamus!$D$2:$D$87,"dihapus",0,1)</f>
        <v>Pakem</v>
      </c>
      <c r="C10065" t="s">
        <v>234</v>
      </c>
      <c r="D10065">
        <f>_xlfn.XLOOKUP(C10065,kamus!$B$2:$B$87,kamus!$J$2:$J$87,"dihapus",0,1)</f>
        <v>0</v>
      </c>
      <c r="E10065">
        <f t="shared" si="1103"/>
        <v>0</v>
      </c>
      <c r="F10065" s="14">
        <v>45870</v>
      </c>
      <c r="G10065" s="1">
        <f t="shared" si="1104"/>
        <v>8</v>
      </c>
      <c r="H10065" s="1">
        <f t="shared" si="1105"/>
        <v>2025</v>
      </c>
      <c r="I10065">
        <v>0</v>
      </c>
      <c r="J10065">
        <v>1</v>
      </c>
      <c r="K10065">
        <f t="shared" si="1099"/>
        <v>1</v>
      </c>
      <c r="L10065">
        <v>9826</v>
      </c>
      <c r="M10065" s="6">
        <f t="shared" si="1100"/>
        <v>0</v>
      </c>
      <c r="N10065" s="6">
        <f t="shared" si="1101"/>
        <v>10.17708121310808</v>
      </c>
      <c r="O10065" s="6">
        <f t="shared" si="1102"/>
        <v>10.17708121310808</v>
      </c>
      <c r="Q10065">
        <f>_xlfn.XLOOKUP(C10065&amp;G10065&amp;H10065,covid!$E$2:$E$2184,covid!$D$2:$D$2184,0,0,1)</f>
        <v>0</v>
      </c>
    </row>
    <row r="10066" spans="1:17" x14ac:dyDescent="0.3">
      <c r="A10066">
        <f>_xlfn.XLOOKUP(C10066,kamus!$B$2:$B$87,kamus!$A$2:$A$87,0,0,1)</f>
        <v>64</v>
      </c>
      <c r="B10066" t="str">
        <f>_xlfn.XLOOKUP(C10066,kamus!$B$2:$B$87,kamus!$D$2:$D$87,"dihapus",0,1)</f>
        <v>Prambanan</v>
      </c>
      <c r="C10066" t="s">
        <v>203</v>
      </c>
      <c r="D10066">
        <f>_xlfn.XLOOKUP(C10066,kamus!$B$2:$B$87,kamus!$J$2:$J$87,"dihapus",0,1)</f>
        <v>1</v>
      </c>
      <c r="E10066">
        <f t="shared" si="1103"/>
        <v>1</v>
      </c>
      <c r="F10066" s="14">
        <v>45870</v>
      </c>
      <c r="G10066" s="1">
        <f t="shared" si="1104"/>
        <v>8</v>
      </c>
      <c r="H10066" s="1">
        <f t="shared" si="1105"/>
        <v>2025</v>
      </c>
      <c r="I10066">
        <v>0</v>
      </c>
      <c r="J10066">
        <v>1</v>
      </c>
      <c r="K10066">
        <f t="shared" si="1099"/>
        <v>1</v>
      </c>
      <c r="L10066">
        <v>12517</v>
      </c>
      <c r="M10066" s="6">
        <f t="shared" si="1100"/>
        <v>0</v>
      </c>
      <c r="N10066" s="6">
        <f t="shared" si="1101"/>
        <v>7.9891347767036835</v>
      </c>
      <c r="O10066" s="6">
        <f t="shared" si="1102"/>
        <v>7.9891347767036835</v>
      </c>
      <c r="Q10066">
        <f>_xlfn.XLOOKUP(C10066&amp;G10066&amp;H10066,covid!$E$2:$E$2184,covid!$D$2:$D$2184,0,0,1)</f>
        <v>0</v>
      </c>
    </row>
    <row r="10067" spans="1:17" x14ac:dyDescent="0.3">
      <c r="A10067">
        <f>_xlfn.XLOOKUP(C10067,kamus!$B$2:$B$87,kamus!$A$2:$A$87,0,0,1)</f>
        <v>59</v>
      </c>
      <c r="B10067" t="str">
        <f>_xlfn.XLOOKUP(C10067,kamus!$B$2:$B$87,kamus!$D$2:$D$87,"dihapus",0,1)</f>
        <v>Prambanan</v>
      </c>
      <c r="C10067" t="s">
        <v>210</v>
      </c>
      <c r="D10067">
        <f>_xlfn.XLOOKUP(C10067,kamus!$B$2:$B$87,kamus!$J$2:$J$87,"dihapus",0,1)</f>
        <v>0</v>
      </c>
      <c r="E10067">
        <f t="shared" si="1103"/>
        <v>0</v>
      </c>
      <c r="F10067" s="14">
        <v>45870</v>
      </c>
      <c r="G10067" s="1">
        <f t="shared" si="1104"/>
        <v>8</v>
      </c>
      <c r="H10067" s="1">
        <f t="shared" si="1105"/>
        <v>2025</v>
      </c>
      <c r="I10067">
        <v>0</v>
      </c>
      <c r="J10067">
        <v>0</v>
      </c>
      <c r="K10067">
        <f t="shared" si="1099"/>
        <v>0</v>
      </c>
      <c r="L10067">
        <v>4724</v>
      </c>
      <c r="M10067" s="6">
        <f t="shared" si="1100"/>
        <v>0</v>
      </c>
      <c r="N10067" s="6">
        <f t="shared" si="1101"/>
        <v>0</v>
      </c>
      <c r="O10067" s="6">
        <f t="shared" si="1102"/>
        <v>0</v>
      </c>
      <c r="Q10067">
        <f>_xlfn.XLOOKUP(C10067&amp;G10067&amp;H10067,covid!$E$2:$E$2184,covid!$D$2:$D$2184,0,0,1)</f>
        <v>0</v>
      </c>
    </row>
    <row r="10068" spans="1:17" x14ac:dyDescent="0.3">
      <c r="A10068">
        <f>_xlfn.XLOOKUP(C10068,kamus!$B$2:$B$87,kamus!$A$2:$A$87,0,0,1)</f>
        <v>61</v>
      </c>
      <c r="B10068" t="str">
        <f>_xlfn.XLOOKUP(C10068,kamus!$B$2:$B$87,kamus!$D$2:$D$87,"dihapus",0,1)</f>
        <v>Prambanan</v>
      </c>
      <c r="C10068" t="s">
        <v>219</v>
      </c>
      <c r="D10068">
        <f>_xlfn.XLOOKUP(C10068,kamus!$B$2:$B$87,kamus!$J$2:$J$87,"dihapus",0,1)</f>
        <v>0</v>
      </c>
      <c r="E10068">
        <f t="shared" si="1103"/>
        <v>0</v>
      </c>
      <c r="F10068" s="14">
        <v>45870</v>
      </c>
      <c r="G10068" s="1">
        <f t="shared" si="1104"/>
        <v>8</v>
      </c>
      <c r="H10068" s="1">
        <f t="shared" si="1105"/>
        <v>2025</v>
      </c>
      <c r="I10068">
        <v>1</v>
      </c>
      <c r="J10068">
        <v>2</v>
      </c>
      <c r="K10068">
        <f t="shared" si="1099"/>
        <v>3</v>
      </c>
      <c r="L10068">
        <v>14121</v>
      </c>
      <c r="M10068" s="6">
        <f t="shared" si="1100"/>
        <v>7.0816514411160689</v>
      </c>
      <c r="N10068" s="6">
        <f t="shared" si="1101"/>
        <v>14.163302882232138</v>
      </c>
      <c r="O10068" s="6">
        <f t="shared" si="1102"/>
        <v>21.244954323348203</v>
      </c>
      <c r="Q10068">
        <f>_xlfn.XLOOKUP(C10068&amp;G10068&amp;H10068,covid!$E$2:$E$2184,covid!$D$2:$D$2184,0,0,1)</f>
        <v>0</v>
      </c>
    </row>
    <row r="10069" spans="1:17" x14ac:dyDescent="0.3">
      <c r="A10069">
        <f>_xlfn.XLOOKUP(C10069,kamus!$B$2:$B$87,kamus!$A$2:$A$87,0,0,1)</f>
        <v>62</v>
      </c>
      <c r="B10069" t="str">
        <f>_xlfn.XLOOKUP(C10069,kamus!$B$2:$B$87,kamus!$D$2:$D$87,"dihapus",0,1)</f>
        <v>Prambanan</v>
      </c>
      <c r="C10069" t="s">
        <v>236</v>
      </c>
      <c r="D10069">
        <f>_xlfn.XLOOKUP(C10069,kamus!$B$2:$B$87,kamus!$J$2:$J$87,"dihapus",0,1)</f>
        <v>0</v>
      </c>
      <c r="E10069">
        <f t="shared" si="1103"/>
        <v>0</v>
      </c>
      <c r="F10069" s="14">
        <v>45870</v>
      </c>
      <c r="G10069" s="1">
        <f t="shared" si="1104"/>
        <v>8</v>
      </c>
      <c r="H10069" s="1">
        <f t="shared" si="1105"/>
        <v>2025</v>
      </c>
      <c r="I10069">
        <v>0</v>
      </c>
      <c r="J10069">
        <v>1</v>
      </c>
      <c r="K10069">
        <f t="shared" si="1099"/>
        <v>1</v>
      </c>
      <c r="L10069">
        <v>6027</v>
      </c>
      <c r="M10069" s="6">
        <f t="shared" si="1100"/>
        <v>0</v>
      </c>
      <c r="N10069" s="6">
        <f t="shared" si="1101"/>
        <v>16.592002654720424</v>
      </c>
      <c r="O10069" s="6">
        <f t="shared" si="1102"/>
        <v>16.592002654720424</v>
      </c>
      <c r="Q10069">
        <f>_xlfn.XLOOKUP(C10069&amp;G10069&amp;H10069,covid!$E$2:$E$2184,covid!$D$2:$D$2184,0,0,1)</f>
        <v>0</v>
      </c>
    </row>
    <row r="10070" spans="1:17" x14ac:dyDescent="0.3">
      <c r="A10070">
        <f>_xlfn.XLOOKUP(C10070,kamus!$B$2:$B$87,kamus!$A$2:$A$87,0,0,1)</f>
        <v>63</v>
      </c>
      <c r="B10070" t="str">
        <f>_xlfn.XLOOKUP(C10070,kamus!$B$2:$B$87,kamus!$D$2:$D$87,"dihapus",0,1)</f>
        <v>Prambanan</v>
      </c>
      <c r="C10070" t="s">
        <v>261</v>
      </c>
      <c r="D10070">
        <f>_xlfn.XLOOKUP(C10070,kamus!$B$2:$B$87,kamus!$J$2:$J$87,"dihapus",0,1)</f>
        <v>0</v>
      </c>
      <c r="E10070">
        <f t="shared" si="1103"/>
        <v>0</v>
      </c>
      <c r="F10070" s="14">
        <v>45870</v>
      </c>
      <c r="G10070" s="1">
        <f t="shared" si="1104"/>
        <v>8</v>
      </c>
      <c r="H10070" s="1">
        <f t="shared" si="1105"/>
        <v>2025</v>
      </c>
      <c r="I10070">
        <v>0</v>
      </c>
      <c r="J10070">
        <v>0</v>
      </c>
      <c r="K10070">
        <f t="shared" si="1099"/>
        <v>0</v>
      </c>
      <c r="L10070">
        <v>15271</v>
      </c>
      <c r="M10070" s="6">
        <f t="shared" si="1100"/>
        <v>0</v>
      </c>
      <c r="N10070" s="6">
        <f t="shared" si="1101"/>
        <v>0</v>
      </c>
      <c r="O10070" s="6">
        <f t="shared" si="1102"/>
        <v>0</v>
      </c>
      <c r="Q10070">
        <f>_xlfn.XLOOKUP(C10070&amp;G10070&amp;H10070,covid!$E$2:$E$2184,covid!$D$2:$D$2184,0,0,1)</f>
        <v>0</v>
      </c>
    </row>
    <row r="10071" spans="1:17" x14ac:dyDescent="0.3">
      <c r="A10071">
        <f>_xlfn.XLOOKUP(C10071,kamus!$B$2:$B$87,kamus!$A$2:$A$87,0,0,1)</f>
        <v>60</v>
      </c>
      <c r="B10071" t="str">
        <f>_xlfn.XLOOKUP(C10071,kamus!$B$2:$B$87,kamus!$D$2:$D$87,"dihapus",0,1)</f>
        <v>Prambanan</v>
      </c>
      <c r="C10071" t="s">
        <v>280</v>
      </c>
      <c r="D10071">
        <f>_xlfn.XLOOKUP(C10071,kamus!$B$2:$B$87,kamus!$J$2:$J$87,"dihapus",0,1)</f>
        <v>0</v>
      </c>
      <c r="E10071">
        <f t="shared" si="1103"/>
        <v>0</v>
      </c>
      <c r="F10071" s="14">
        <v>45870</v>
      </c>
      <c r="G10071" s="1">
        <f t="shared" si="1104"/>
        <v>8</v>
      </c>
      <c r="H10071" s="1">
        <f t="shared" si="1105"/>
        <v>2025</v>
      </c>
      <c r="I10071">
        <v>0</v>
      </c>
      <c r="J10071">
        <v>1</v>
      </c>
      <c r="K10071">
        <f t="shared" si="1099"/>
        <v>1</v>
      </c>
      <c r="L10071">
        <v>2791</v>
      </c>
      <c r="M10071" s="6">
        <f t="shared" si="1100"/>
        <v>0</v>
      </c>
      <c r="N10071" s="6">
        <f t="shared" si="1101"/>
        <v>35.829451809387315</v>
      </c>
      <c r="O10071" s="6">
        <f t="shared" si="1102"/>
        <v>35.829451809387315</v>
      </c>
      <c r="Q10071">
        <f>_xlfn.XLOOKUP(C10071&amp;G10071&amp;H10071,covid!$E$2:$E$2184,covid!$D$2:$D$2184,0,0,1)</f>
        <v>0</v>
      </c>
    </row>
    <row r="10072" spans="1:17" x14ac:dyDescent="0.3">
      <c r="A10072">
        <f>_xlfn.XLOOKUP(C10072,kamus!$B$2:$B$87,kamus!$A$2:$A$87,0,0,1)</f>
        <v>67</v>
      </c>
      <c r="B10072" t="str">
        <f>_xlfn.XLOOKUP(C10072,kamus!$B$2:$B$87,kamus!$D$2:$D$87,"dihapus",0,1)</f>
        <v>Seyegan</v>
      </c>
      <c r="C10072" t="s">
        <v>221</v>
      </c>
      <c r="D10072">
        <f>_xlfn.XLOOKUP(C10072,kamus!$B$2:$B$87,kamus!$J$2:$J$87,"dihapus",0,1)</f>
        <v>0</v>
      </c>
      <c r="E10072">
        <f t="shared" si="1103"/>
        <v>0</v>
      </c>
      <c r="F10072" s="14">
        <v>45870</v>
      </c>
      <c r="G10072" s="1">
        <f t="shared" si="1104"/>
        <v>8</v>
      </c>
      <c r="H10072" s="1">
        <f t="shared" si="1105"/>
        <v>2025</v>
      </c>
      <c r="I10072">
        <v>0</v>
      </c>
      <c r="J10072">
        <v>0</v>
      </c>
      <c r="K10072">
        <f t="shared" si="1099"/>
        <v>0</v>
      </c>
      <c r="L10072">
        <v>10724</v>
      </c>
      <c r="M10072" s="6">
        <f t="shared" si="1100"/>
        <v>0</v>
      </c>
      <c r="N10072" s="6">
        <f t="shared" si="1101"/>
        <v>0</v>
      </c>
      <c r="O10072" s="6">
        <f t="shared" si="1102"/>
        <v>0</v>
      </c>
      <c r="Q10072">
        <f>_xlfn.XLOOKUP(C10072&amp;G10072&amp;H10072,covid!$E$2:$E$2184,covid!$D$2:$D$2184,0,0,1)</f>
        <v>0</v>
      </c>
    </row>
    <row r="10073" spans="1:17" x14ac:dyDescent="0.3">
      <c r="A10073">
        <f>_xlfn.XLOOKUP(C10073,kamus!$B$2:$B$87,kamus!$A$2:$A$87,0,0,1)</f>
        <v>66</v>
      </c>
      <c r="B10073" t="str">
        <f>_xlfn.XLOOKUP(C10073,kamus!$B$2:$B$87,kamus!$D$2:$D$87,"dihapus",0,1)</f>
        <v>Seyegan</v>
      </c>
      <c r="C10073" t="s">
        <v>222</v>
      </c>
      <c r="D10073">
        <f>_xlfn.XLOOKUP(C10073,kamus!$B$2:$B$87,kamus!$J$2:$J$87,"dihapus",0,1)</f>
        <v>0</v>
      </c>
      <c r="E10073">
        <f t="shared" si="1103"/>
        <v>0</v>
      </c>
      <c r="F10073" s="14">
        <v>45870</v>
      </c>
      <c r="G10073" s="1">
        <f t="shared" si="1104"/>
        <v>8</v>
      </c>
      <c r="H10073" s="1">
        <f t="shared" si="1105"/>
        <v>2025</v>
      </c>
      <c r="I10073">
        <v>3</v>
      </c>
      <c r="J10073">
        <v>1</v>
      </c>
      <c r="K10073">
        <f t="shared" si="1099"/>
        <v>4</v>
      </c>
      <c r="L10073">
        <v>9523</v>
      </c>
      <c r="M10073" s="6">
        <f t="shared" si="1100"/>
        <v>31.502677727606848</v>
      </c>
      <c r="N10073" s="6">
        <f t="shared" si="1101"/>
        <v>10.500892575868948</v>
      </c>
      <c r="O10073" s="6">
        <f t="shared" si="1102"/>
        <v>42.00357030347579</v>
      </c>
      <c r="Q10073">
        <f>_xlfn.XLOOKUP(C10073&amp;G10073&amp;H10073,covid!$E$2:$E$2184,covid!$D$2:$D$2184,0,0,1)</f>
        <v>0</v>
      </c>
    </row>
    <row r="10074" spans="1:17" x14ac:dyDescent="0.3">
      <c r="A10074">
        <f>_xlfn.XLOOKUP(C10074,kamus!$B$2:$B$87,kamus!$A$2:$A$87,0,0,1)</f>
        <v>68</v>
      </c>
      <c r="B10074" t="str">
        <f>_xlfn.XLOOKUP(C10074,kamus!$B$2:$B$87,kamus!$D$2:$D$87,"dihapus",0,1)</f>
        <v>Seyegan</v>
      </c>
      <c r="C10074" t="s">
        <v>223</v>
      </c>
      <c r="D10074">
        <f>_xlfn.XLOOKUP(C10074,kamus!$B$2:$B$87,kamus!$J$2:$J$87,"dihapus",0,1)</f>
        <v>0</v>
      </c>
      <c r="E10074">
        <f t="shared" si="1103"/>
        <v>0</v>
      </c>
      <c r="F10074" s="14">
        <v>45870</v>
      </c>
      <c r="G10074" s="1">
        <f t="shared" si="1104"/>
        <v>8</v>
      </c>
      <c r="H10074" s="1">
        <f t="shared" si="1105"/>
        <v>2025</v>
      </c>
      <c r="I10074">
        <v>0</v>
      </c>
      <c r="J10074">
        <v>2</v>
      </c>
      <c r="K10074">
        <f t="shared" si="1099"/>
        <v>2</v>
      </c>
      <c r="L10074">
        <v>8010</v>
      </c>
      <c r="M10074" s="6">
        <f t="shared" si="1100"/>
        <v>0</v>
      </c>
      <c r="N10074" s="6">
        <f t="shared" si="1101"/>
        <v>24.968789013732835</v>
      </c>
      <c r="O10074" s="6">
        <f t="shared" si="1102"/>
        <v>24.968789013732835</v>
      </c>
      <c r="Q10074">
        <f>_xlfn.XLOOKUP(C10074&amp;G10074&amp;H10074,covid!$E$2:$E$2184,covid!$D$2:$D$2184,0,0,1)</f>
        <v>0</v>
      </c>
    </row>
    <row r="10075" spans="1:17" x14ac:dyDescent="0.3">
      <c r="A10075">
        <f>_xlfn.XLOOKUP(C10075,kamus!$B$2:$B$87,kamus!$A$2:$A$87,0,0,1)</f>
        <v>65</v>
      </c>
      <c r="B10075" t="str">
        <f>_xlfn.XLOOKUP(C10075,kamus!$B$2:$B$87,kamus!$D$2:$D$87,"dihapus",0,1)</f>
        <v>Seyegan</v>
      </c>
      <c r="C10075" t="s">
        <v>224</v>
      </c>
      <c r="D10075">
        <f>_xlfn.XLOOKUP(C10075,kamus!$B$2:$B$87,kamus!$J$2:$J$87,"dihapus",0,1)</f>
        <v>1</v>
      </c>
      <c r="E10075">
        <f t="shared" si="1103"/>
        <v>1</v>
      </c>
      <c r="F10075" s="14">
        <v>45870</v>
      </c>
      <c r="G10075" s="1">
        <f t="shared" si="1104"/>
        <v>8</v>
      </c>
      <c r="H10075" s="1">
        <f t="shared" si="1105"/>
        <v>2025</v>
      </c>
      <c r="I10075">
        <v>0</v>
      </c>
      <c r="J10075">
        <v>0</v>
      </c>
      <c r="K10075">
        <f t="shared" si="1099"/>
        <v>0</v>
      </c>
      <c r="L10075">
        <v>11168</v>
      </c>
      <c r="M10075" s="6">
        <f t="shared" si="1100"/>
        <v>0</v>
      </c>
      <c r="N10075" s="6">
        <f t="shared" si="1101"/>
        <v>0</v>
      </c>
      <c r="O10075" s="6">
        <f t="shared" si="1102"/>
        <v>0</v>
      </c>
      <c r="Q10075">
        <f>_xlfn.XLOOKUP(C10075&amp;G10075&amp;H10075,covid!$E$2:$E$2184,covid!$D$2:$D$2184,0,0,1)</f>
        <v>0</v>
      </c>
    </row>
    <row r="10076" spans="1:17" x14ac:dyDescent="0.3">
      <c r="A10076">
        <f>_xlfn.XLOOKUP(C10076,kamus!$B$2:$B$87,kamus!$A$2:$A$87,0,0,1)</f>
        <v>69</v>
      </c>
      <c r="B10076" t="str">
        <f>_xlfn.XLOOKUP(C10076,kamus!$B$2:$B$87,kamus!$D$2:$D$87,"dihapus",0,1)</f>
        <v>Seyegan</v>
      </c>
      <c r="C10076" t="s">
        <v>225</v>
      </c>
      <c r="D10076">
        <f>_xlfn.XLOOKUP(C10076,kamus!$B$2:$B$87,kamus!$J$2:$J$87,"dihapus",0,1)</f>
        <v>0</v>
      </c>
      <c r="E10076">
        <f t="shared" si="1103"/>
        <v>0</v>
      </c>
      <c r="F10076" s="14">
        <v>45870</v>
      </c>
      <c r="G10076" s="1">
        <f t="shared" si="1104"/>
        <v>8</v>
      </c>
      <c r="H10076" s="1">
        <f t="shared" si="1105"/>
        <v>2025</v>
      </c>
      <c r="I10076">
        <v>2</v>
      </c>
      <c r="J10076">
        <v>6</v>
      </c>
      <c r="K10076">
        <f t="shared" si="1099"/>
        <v>8</v>
      </c>
      <c r="L10076">
        <v>13448</v>
      </c>
      <c r="M10076" s="6">
        <f t="shared" si="1100"/>
        <v>14.872099940511601</v>
      </c>
      <c r="N10076" s="6">
        <f t="shared" si="1101"/>
        <v>44.616299821534803</v>
      </c>
      <c r="O10076" s="6">
        <f t="shared" si="1102"/>
        <v>59.488399762046406</v>
      </c>
      <c r="Q10076">
        <f>_xlfn.XLOOKUP(C10076&amp;G10076&amp;H10076,covid!$E$2:$E$2184,covid!$D$2:$D$2184,0,0,1)</f>
        <v>0</v>
      </c>
    </row>
    <row r="10077" spans="1:17" x14ac:dyDescent="0.3">
      <c r="A10077">
        <f>_xlfn.XLOOKUP(C10077,kamus!$B$2:$B$87,kamus!$A$2:$A$87,0,0,1)</f>
        <v>74</v>
      </c>
      <c r="B10077" t="str">
        <f>_xlfn.XLOOKUP(C10077,kamus!$B$2:$B$87,kamus!$D$2:$D$87,"dihapus",0,1)</f>
        <v>Sleman</v>
      </c>
      <c r="C10077" t="s">
        <v>205</v>
      </c>
      <c r="D10077">
        <f>_xlfn.XLOOKUP(C10077,kamus!$B$2:$B$87,kamus!$J$2:$J$87,"dihapus",0,1)</f>
        <v>1</v>
      </c>
      <c r="E10077">
        <f t="shared" si="1103"/>
        <v>1</v>
      </c>
      <c r="F10077" s="14">
        <v>45870</v>
      </c>
      <c r="G10077" s="1">
        <f t="shared" si="1104"/>
        <v>8</v>
      </c>
      <c r="H10077" s="1">
        <f t="shared" si="1105"/>
        <v>2025</v>
      </c>
      <c r="I10077">
        <v>0</v>
      </c>
      <c r="J10077">
        <v>0</v>
      </c>
      <c r="K10077">
        <f t="shared" si="1099"/>
        <v>0</v>
      </c>
      <c r="L10077">
        <v>15500</v>
      </c>
      <c r="M10077" s="6">
        <f t="shared" si="1100"/>
        <v>0</v>
      </c>
      <c r="N10077" s="6">
        <f t="shared" si="1101"/>
        <v>0</v>
      </c>
      <c r="O10077" s="6">
        <f t="shared" si="1102"/>
        <v>0</v>
      </c>
      <c r="Q10077">
        <f>_xlfn.XLOOKUP(C10077&amp;G10077&amp;H10077,covid!$E$2:$E$2184,covid!$D$2:$D$2184,0,0,1)</f>
        <v>0</v>
      </c>
    </row>
    <row r="10078" spans="1:17" x14ac:dyDescent="0.3">
      <c r="A10078">
        <f>_xlfn.XLOOKUP(C10078,kamus!$B$2:$B$87,kamus!$A$2:$A$87,0,0,1)</f>
        <v>73</v>
      </c>
      <c r="B10078" t="str">
        <f>_xlfn.XLOOKUP(C10078,kamus!$B$2:$B$87,kamus!$D$2:$D$87,"dihapus",0,1)</f>
        <v>Sleman</v>
      </c>
      <c r="C10078" t="s">
        <v>232</v>
      </c>
      <c r="D10078">
        <f>_xlfn.XLOOKUP(C10078,kamus!$B$2:$B$87,kamus!$J$2:$J$87,"dihapus",0,1)</f>
        <v>1</v>
      </c>
      <c r="E10078">
        <f t="shared" si="1103"/>
        <v>1</v>
      </c>
      <c r="F10078" s="14">
        <v>45870</v>
      </c>
      <c r="G10078" s="1">
        <f t="shared" si="1104"/>
        <v>8</v>
      </c>
      <c r="H10078" s="1">
        <f t="shared" si="1105"/>
        <v>2025</v>
      </c>
      <c r="I10078">
        <v>0</v>
      </c>
      <c r="J10078">
        <v>1</v>
      </c>
      <c r="K10078">
        <f t="shared" si="1099"/>
        <v>1</v>
      </c>
      <c r="L10078">
        <v>12821</v>
      </c>
      <c r="M10078" s="6">
        <f t="shared" si="1100"/>
        <v>0</v>
      </c>
      <c r="N10078" s="6">
        <f t="shared" si="1101"/>
        <v>7.799703611262772</v>
      </c>
      <c r="O10078" s="6">
        <f t="shared" si="1102"/>
        <v>7.799703611262772</v>
      </c>
      <c r="Q10078">
        <f>_xlfn.XLOOKUP(C10078&amp;G10078&amp;H10078,covid!$E$2:$E$2184,covid!$D$2:$D$2184,0,0,1)</f>
        <v>0</v>
      </c>
    </row>
    <row r="10079" spans="1:17" x14ac:dyDescent="0.3">
      <c r="A10079">
        <f>_xlfn.XLOOKUP(C10079,kamus!$B$2:$B$87,kamus!$A$2:$A$87,0,0,1)</f>
        <v>71</v>
      </c>
      <c r="B10079" t="str">
        <f>_xlfn.XLOOKUP(C10079,kamus!$B$2:$B$87,kamus!$D$2:$D$87,"dihapus",0,1)</f>
        <v>Sleman</v>
      </c>
      <c r="C10079" t="s">
        <v>271</v>
      </c>
      <c r="D10079">
        <f>_xlfn.XLOOKUP(C10079,kamus!$B$2:$B$87,kamus!$J$2:$J$87,"dihapus",0,1)</f>
        <v>1</v>
      </c>
      <c r="E10079">
        <f t="shared" si="1103"/>
        <v>1</v>
      </c>
      <c r="F10079" s="14">
        <v>45870</v>
      </c>
      <c r="G10079" s="1">
        <f t="shared" si="1104"/>
        <v>8</v>
      </c>
      <c r="H10079" s="1">
        <f t="shared" si="1105"/>
        <v>2025</v>
      </c>
      <c r="I10079">
        <v>0</v>
      </c>
      <c r="J10079">
        <v>0</v>
      </c>
      <c r="K10079">
        <f t="shared" si="1099"/>
        <v>0</v>
      </c>
      <c r="L10079">
        <v>15487</v>
      </c>
      <c r="M10079" s="6">
        <f t="shared" si="1100"/>
        <v>0</v>
      </c>
      <c r="N10079" s="6">
        <f t="shared" si="1101"/>
        <v>0</v>
      </c>
      <c r="O10079" s="6">
        <f t="shared" si="1102"/>
        <v>0</v>
      </c>
      <c r="Q10079">
        <f>_xlfn.XLOOKUP(C10079&amp;G10079&amp;H10079,covid!$E$2:$E$2184,covid!$D$2:$D$2184,0,0,1)</f>
        <v>0</v>
      </c>
    </row>
    <row r="10080" spans="1:17" x14ac:dyDescent="0.3">
      <c r="A10080">
        <f>_xlfn.XLOOKUP(C10080,kamus!$B$2:$B$87,kamus!$A$2:$A$87,0,0,1)</f>
        <v>72</v>
      </c>
      <c r="B10080" t="str">
        <f>_xlfn.XLOOKUP(C10080,kamus!$B$2:$B$87,kamus!$D$2:$D$87,"dihapus",0,1)</f>
        <v>Sleman</v>
      </c>
      <c r="C10080" t="s">
        <v>273</v>
      </c>
      <c r="D10080">
        <f>_xlfn.XLOOKUP(C10080,kamus!$B$2:$B$87,kamus!$J$2:$J$87,"dihapus",0,1)</f>
        <v>1</v>
      </c>
      <c r="E10080">
        <f t="shared" si="1103"/>
        <v>1</v>
      </c>
      <c r="F10080" s="14">
        <v>45870</v>
      </c>
      <c r="G10080" s="1">
        <f t="shared" si="1104"/>
        <v>8</v>
      </c>
      <c r="H10080" s="1">
        <f t="shared" si="1105"/>
        <v>2025</v>
      </c>
      <c r="I10080">
        <v>0</v>
      </c>
      <c r="J10080">
        <v>0</v>
      </c>
      <c r="K10080">
        <f t="shared" si="1099"/>
        <v>0</v>
      </c>
      <c r="L10080">
        <v>18748</v>
      </c>
      <c r="M10080" s="6">
        <f t="shared" si="1100"/>
        <v>0</v>
      </c>
      <c r="N10080" s="6">
        <f t="shared" si="1101"/>
        <v>0</v>
      </c>
      <c r="O10080" s="6">
        <f t="shared" si="1102"/>
        <v>0</v>
      </c>
      <c r="Q10080">
        <f>_xlfn.XLOOKUP(C10080&amp;G10080&amp;H10080,covid!$E$2:$E$2184,covid!$D$2:$D$2184,0,0,1)</f>
        <v>0</v>
      </c>
    </row>
    <row r="10081" spans="1:17" x14ac:dyDescent="0.3">
      <c r="A10081">
        <f>_xlfn.XLOOKUP(C10081,kamus!$B$2:$B$87,kamus!$A$2:$A$87,0,0,1)</f>
        <v>70</v>
      </c>
      <c r="B10081" t="str">
        <f>_xlfn.XLOOKUP(C10081,kamus!$B$2:$B$87,kamus!$D$2:$D$87,"dihapus",0,1)</f>
        <v>Sleman</v>
      </c>
      <c r="C10081" s="19" t="s">
        <v>274</v>
      </c>
      <c r="D10081">
        <f>_xlfn.XLOOKUP(C10081,kamus!$B$2:$B$87,kamus!$J$2:$J$87,"dihapus",0,1)</f>
        <v>0</v>
      </c>
      <c r="E10081">
        <f t="shared" si="1103"/>
        <v>0</v>
      </c>
      <c r="F10081" s="14">
        <v>45870</v>
      </c>
      <c r="G10081" s="1">
        <f t="shared" si="1104"/>
        <v>8</v>
      </c>
      <c r="H10081" s="1">
        <f t="shared" si="1105"/>
        <v>2025</v>
      </c>
      <c r="I10081">
        <v>0</v>
      </c>
      <c r="J10081">
        <v>0</v>
      </c>
      <c r="K10081">
        <f t="shared" si="1099"/>
        <v>0</v>
      </c>
      <c r="L10081">
        <v>9964</v>
      </c>
      <c r="M10081" s="6">
        <f t="shared" si="1100"/>
        <v>0</v>
      </c>
      <c r="N10081" s="6">
        <f t="shared" si="1101"/>
        <v>0</v>
      </c>
      <c r="O10081" s="6">
        <f t="shared" si="1102"/>
        <v>0</v>
      </c>
      <c r="Q10081">
        <f>_xlfn.XLOOKUP(C10081&amp;G10081&amp;H10081,covid!$E$2:$E$2184,covid!$D$2:$D$2184,0,0,1)</f>
        <v>0</v>
      </c>
    </row>
    <row r="10082" spans="1:17" x14ac:dyDescent="0.3">
      <c r="A10082">
        <f>_xlfn.XLOOKUP(C10082,kamus!$B$2:$B$87,kamus!$A$2:$A$87,0,0,1)</f>
        <v>77</v>
      </c>
      <c r="B10082" t="str">
        <f>_xlfn.XLOOKUP(C10082,kamus!$B$2:$B$87,kamus!$D$2:$D$87,"dihapus",0,1)</f>
        <v>Tempel 1</v>
      </c>
      <c r="C10082" t="s">
        <v>218</v>
      </c>
      <c r="D10082">
        <f>_xlfn.XLOOKUP(C10082,kamus!$B$2:$B$87,kamus!$J$2:$J$87,"dihapus",0,1)</f>
        <v>0</v>
      </c>
      <c r="E10082">
        <f t="shared" si="1103"/>
        <v>0</v>
      </c>
      <c r="F10082" s="14">
        <v>45870</v>
      </c>
      <c r="G10082" s="1">
        <f t="shared" si="1104"/>
        <v>8</v>
      </c>
      <c r="H10082" s="1">
        <f t="shared" si="1105"/>
        <v>2025</v>
      </c>
      <c r="I10082">
        <v>0</v>
      </c>
      <c r="J10082">
        <v>1</v>
      </c>
      <c r="K10082">
        <f t="shared" si="1099"/>
        <v>1</v>
      </c>
      <c r="L10082">
        <v>7789</v>
      </c>
      <c r="M10082" s="6">
        <f t="shared" si="1100"/>
        <v>0</v>
      </c>
      <c r="N10082" s="6">
        <f t="shared" si="1101"/>
        <v>12.838618564642445</v>
      </c>
      <c r="O10082" s="6">
        <f t="shared" si="1102"/>
        <v>12.838618564642445</v>
      </c>
      <c r="Q10082">
        <f>_xlfn.XLOOKUP(C10082&amp;G10082&amp;H10082,covid!$E$2:$E$2184,covid!$D$2:$D$2184,0,0,1)</f>
        <v>0</v>
      </c>
    </row>
    <row r="10083" spans="1:17" x14ac:dyDescent="0.3">
      <c r="A10083">
        <f>_xlfn.XLOOKUP(C10083,kamus!$B$2:$B$87,kamus!$A$2:$A$87,0,0,1)</f>
        <v>76</v>
      </c>
      <c r="B10083" t="str">
        <f>_xlfn.XLOOKUP(C10083,kamus!$B$2:$B$87,kamus!$D$2:$D$87,"dihapus",0,1)</f>
        <v>Tempel 1</v>
      </c>
      <c r="C10083" t="s">
        <v>226</v>
      </c>
      <c r="D10083">
        <f>_xlfn.XLOOKUP(C10083,kamus!$B$2:$B$87,kamus!$J$2:$J$87,"dihapus",0,1)</f>
        <v>1</v>
      </c>
      <c r="E10083">
        <f t="shared" si="1103"/>
        <v>1</v>
      </c>
      <c r="F10083" s="14">
        <v>45870</v>
      </c>
      <c r="G10083" s="1">
        <f t="shared" si="1104"/>
        <v>8</v>
      </c>
      <c r="H10083" s="1">
        <f t="shared" si="1105"/>
        <v>2025</v>
      </c>
      <c r="I10083">
        <v>1</v>
      </c>
      <c r="J10083">
        <v>0</v>
      </c>
      <c r="K10083">
        <f t="shared" si="1099"/>
        <v>1</v>
      </c>
      <c r="L10083">
        <v>11146</v>
      </c>
      <c r="M10083" s="6">
        <f t="shared" si="1100"/>
        <v>8.9718284586398713</v>
      </c>
      <c r="N10083" s="6">
        <f t="shared" si="1101"/>
        <v>0</v>
      </c>
      <c r="O10083" s="6">
        <f t="shared" si="1102"/>
        <v>8.9718284586398713</v>
      </c>
      <c r="Q10083">
        <f>_xlfn.XLOOKUP(C10083&amp;G10083&amp;H10083,covid!$E$2:$E$2184,covid!$D$2:$D$2184,0,0,1)</f>
        <v>0</v>
      </c>
    </row>
    <row r="10084" spans="1:17" x14ac:dyDescent="0.3">
      <c r="A10084">
        <f>_xlfn.XLOOKUP(C10084,kamus!$B$2:$B$87,kamus!$A$2:$A$87,0,0,1)</f>
        <v>75</v>
      </c>
      <c r="B10084" t="str">
        <f>_xlfn.XLOOKUP(C10084,kamus!$B$2:$B$87,kamus!$D$2:$D$87,"dihapus",0,1)</f>
        <v>Tempel 1</v>
      </c>
      <c r="C10084" t="s">
        <v>227</v>
      </c>
      <c r="D10084">
        <f>_xlfn.XLOOKUP(C10084,kamus!$B$2:$B$87,kamus!$J$2:$J$87,"dihapus",0,1)</f>
        <v>0</v>
      </c>
      <c r="E10084">
        <f t="shared" si="1103"/>
        <v>0</v>
      </c>
      <c r="F10084" s="14">
        <v>45870</v>
      </c>
      <c r="G10084" s="1">
        <f t="shared" si="1104"/>
        <v>8</v>
      </c>
      <c r="H10084" s="1">
        <f t="shared" si="1105"/>
        <v>2025</v>
      </c>
      <c r="I10084">
        <v>0</v>
      </c>
      <c r="J10084">
        <v>1</v>
      </c>
      <c r="K10084">
        <f t="shared" si="1099"/>
        <v>1</v>
      </c>
      <c r="L10084">
        <v>6858</v>
      </c>
      <c r="M10084" s="6">
        <f t="shared" si="1100"/>
        <v>0</v>
      </c>
      <c r="N10084" s="6">
        <f t="shared" si="1101"/>
        <v>14.581510644502773</v>
      </c>
      <c r="O10084" s="6">
        <f t="shared" si="1102"/>
        <v>14.581510644502773</v>
      </c>
      <c r="Q10084">
        <f>_xlfn.XLOOKUP(C10084&amp;G10084&amp;H10084,covid!$E$2:$E$2184,covid!$D$2:$D$2184,0,0,1)</f>
        <v>0</v>
      </c>
    </row>
    <row r="10085" spans="1:17" x14ac:dyDescent="0.3">
      <c r="A10085">
        <f>_xlfn.XLOOKUP(C10085,kamus!$B$2:$B$87,kamus!$A$2:$A$87,0,0,1)</f>
        <v>78</v>
      </c>
      <c r="B10085" t="str">
        <f>_xlfn.XLOOKUP(C10085,kamus!$B$2:$B$87,kamus!$D$2:$D$87,"dihapus",0,1)</f>
        <v>Tempel 1</v>
      </c>
      <c r="C10085" t="s">
        <v>229</v>
      </c>
      <c r="D10085">
        <f>_xlfn.XLOOKUP(C10085,kamus!$B$2:$B$87,kamus!$J$2:$J$87,"dihapus",0,1)</f>
        <v>0</v>
      </c>
      <c r="E10085">
        <f t="shared" si="1103"/>
        <v>0</v>
      </c>
      <c r="F10085" s="14">
        <v>45870</v>
      </c>
      <c r="G10085" s="1">
        <f t="shared" si="1104"/>
        <v>8</v>
      </c>
      <c r="H10085" s="1">
        <f t="shared" si="1105"/>
        <v>2025</v>
      </c>
      <c r="I10085">
        <v>0</v>
      </c>
      <c r="J10085">
        <v>0</v>
      </c>
      <c r="K10085">
        <f t="shared" si="1099"/>
        <v>0</v>
      </c>
      <c r="L10085">
        <v>5351</v>
      </c>
      <c r="M10085" s="6">
        <f t="shared" si="1100"/>
        <v>0</v>
      </c>
      <c r="N10085" s="6">
        <f t="shared" si="1101"/>
        <v>0</v>
      </c>
      <c r="O10085" s="6">
        <f t="shared" si="1102"/>
        <v>0</v>
      </c>
      <c r="Q10085">
        <f>_xlfn.XLOOKUP(C10085&amp;G10085&amp;H10085,covid!$E$2:$E$2184,covid!$D$2:$D$2184,0,0,1)</f>
        <v>0</v>
      </c>
    </row>
    <row r="10086" spans="1:17" x14ac:dyDescent="0.3">
      <c r="A10086">
        <f>_xlfn.XLOOKUP(C10086,kamus!$B$2:$B$87,kamus!$A$2:$A$87,0,0,1)</f>
        <v>79</v>
      </c>
      <c r="B10086" t="str">
        <f>_xlfn.XLOOKUP(C10086,kamus!$B$2:$B$87,kamus!$D$2:$D$87,"dihapus",0,1)</f>
        <v>Tempel 2</v>
      </c>
      <c r="C10086" t="s">
        <v>201</v>
      </c>
      <c r="D10086">
        <f>_xlfn.XLOOKUP(C10086,kamus!$B$2:$B$87,kamus!$J$2:$J$87,"dihapus",0,1)</f>
        <v>0</v>
      </c>
      <c r="E10086">
        <f t="shared" si="1103"/>
        <v>0</v>
      </c>
      <c r="F10086" s="14">
        <v>45870</v>
      </c>
      <c r="G10086" s="1">
        <f t="shared" si="1104"/>
        <v>8</v>
      </c>
      <c r="H10086" s="1">
        <f t="shared" si="1105"/>
        <v>2025</v>
      </c>
      <c r="I10086">
        <v>0</v>
      </c>
      <c r="J10086">
        <v>0</v>
      </c>
      <c r="K10086">
        <f t="shared" si="1099"/>
        <v>0</v>
      </c>
      <c r="L10086">
        <v>7708</v>
      </c>
      <c r="M10086" s="6">
        <f t="shared" si="1100"/>
        <v>0</v>
      </c>
      <c r="N10086" s="6">
        <f t="shared" si="1101"/>
        <v>0</v>
      </c>
      <c r="O10086" s="6">
        <f t="shared" si="1102"/>
        <v>0</v>
      </c>
      <c r="Q10086">
        <f>_xlfn.XLOOKUP(C10086&amp;G10086&amp;H10086,covid!$E$2:$E$2184,covid!$D$2:$D$2184,0,0,1)</f>
        <v>0</v>
      </c>
    </row>
    <row r="10087" spans="1:17" x14ac:dyDescent="0.3">
      <c r="A10087">
        <f>_xlfn.XLOOKUP(C10087,kamus!$B$2:$B$87,kamus!$A$2:$A$87,0,0,1)</f>
        <v>80</v>
      </c>
      <c r="B10087" t="str">
        <f>_xlfn.XLOOKUP(C10087,kamus!$B$2:$B$87,kamus!$D$2:$D$87,"dihapus",0,1)</f>
        <v>Tempel 2</v>
      </c>
      <c r="C10087" t="s">
        <v>233</v>
      </c>
      <c r="D10087">
        <f>_xlfn.XLOOKUP(C10087,kamus!$B$2:$B$87,kamus!$J$2:$J$87,"dihapus",0,1)</f>
        <v>0</v>
      </c>
      <c r="E10087">
        <f t="shared" si="1103"/>
        <v>0</v>
      </c>
      <c r="F10087" s="14">
        <v>45870</v>
      </c>
      <c r="G10087" s="1">
        <f t="shared" si="1104"/>
        <v>8</v>
      </c>
      <c r="H10087" s="1">
        <f t="shared" si="1105"/>
        <v>2025</v>
      </c>
      <c r="I10087">
        <v>0</v>
      </c>
      <c r="J10087">
        <v>1</v>
      </c>
      <c r="K10087">
        <f t="shared" si="1099"/>
        <v>1</v>
      </c>
      <c r="L10087">
        <v>6557</v>
      </c>
      <c r="M10087" s="6">
        <f t="shared" si="1100"/>
        <v>0</v>
      </c>
      <c r="N10087" s="6">
        <f t="shared" si="1101"/>
        <v>15.250876925423213</v>
      </c>
      <c r="O10087" s="6">
        <f t="shared" si="1102"/>
        <v>15.250876925423213</v>
      </c>
      <c r="Q10087">
        <f>_xlfn.XLOOKUP(C10087&amp;G10087&amp;H10087,covid!$E$2:$E$2184,covid!$D$2:$D$2184,0,0,1)</f>
        <v>0</v>
      </c>
    </row>
    <row r="10088" spans="1:17" x14ac:dyDescent="0.3">
      <c r="A10088">
        <f>_xlfn.XLOOKUP(C10088,kamus!$B$2:$B$87,kamus!$A$2:$A$87,0,0,1)</f>
        <v>81</v>
      </c>
      <c r="B10088" t="str">
        <f>_xlfn.XLOOKUP(C10088,kamus!$B$2:$B$87,kamus!$D$2:$D$87,"dihapus",0,1)</f>
        <v>Tempel 2</v>
      </c>
      <c r="C10088" t="s">
        <v>263</v>
      </c>
      <c r="D10088">
        <f>_xlfn.XLOOKUP(C10088,kamus!$B$2:$B$87,kamus!$J$2:$J$87,"dihapus",0,1)</f>
        <v>0</v>
      </c>
      <c r="E10088">
        <f t="shared" si="1103"/>
        <v>0</v>
      </c>
      <c r="F10088" s="14">
        <v>45870</v>
      </c>
      <c r="G10088" s="1">
        <f t="shared" si="1104"/>
        <v>8</v>
      </c>
      <c r="H10088" s="1">
        <f t="shared" si="1105"/>
        <v>2025</v>
      </c>
      <c r="I10088">
        <v>0</v>
      </c>
      <c r="J10088">
        <v>1</v>
      </c>
      <c r="K10088">
        <f t="shared" si="1099"/>
        <v>1</v>
      </c>
      <c r="L10088">
        <v>4715</v>
      </c>
      <c r="M10088" s="6">
        <f t="shared" si="1100"/>
        <v>0</v>
      </c>
      <c r="N10088" s="6">
        <f t="shared" si="1101"/>
        <v>21.208907741251323</v>
      </c>
      <c r="O10088" s="6">
        <f t="shared" si="1102"/>
        <v>21.208907741251323</v>
      </c>
      <c r="Q10088">
        <f>_xlfn.XLOOKUP(C10088&amp;G10088&amp;H10088,covid!$E$2:$E$2184,covid!$D$2:$D$2184,0,0,1)</f>
        <v>0</v>
      </c>
    </row>
    <row r="10089" spans="1:17" x14ac:dyDescent="0.3">
      <c r="A10089">
        <f>_xlfn.XLOOKUP(C10089,kamus!$B$2:$B$87,kamus!$A$2:$A$87,0,0,1)</f>
        <v>82</v>
      </c>
      <c r="B10089" t="str">
        <f>_xlfn.XLOOKUP(C10089,kamus!$B$2:$B$87,kamus!$D$2:$D$87,"dihapus",0,1)</f>
        <v>Tempel 2</v>
      </c>
      <c r="C10089" t="s">
        <v>266</v>
      </c>
      <c r="D10089">
        <f>_xlfn.XLOOKUP(C10089,kamus!$B$2:$B$87,kamus!$J$2:$J$87,"dihapus",0,1)</f>
        <v>0</v>
      </c>
      <c r="E10089">
        <f t="shared" si="1103"/>
        <v>0</v>
      </c>
      <c r="F10089" s="14">
        <v>45870</v>
      </c>
      <c r="G10089" s="1">
        <f t="shared" si="1104"/>
        <v>8</v>
      </c>
      <c r="H10089" s="1">
        <f t="shared" si="1105"/>
        <v>2025</v>
      </c>
      <c r="I10089">
        <v>0</v>
      </c>
      <c r="J10089">
        <v>3</v>
      </c>
      <c r="K10089">
        <f t="shared" si="1099"/>
        <v>3</v>
      </c>
      <c r="L10089">
        <v>5256</v>
      </c>
      <c r="M10089" s="6">
        <f t="shared" si="1100"/>
        <v>0</v>
      </c>
      <c r="N10089" s="6">
        <f t="shared" si="1101"/>
        <v>57.077625570776256</v>
      </c>
      <c r="O10089" s="6">
        <f t="shared" si="1102"/>
        <v>57.077625570776256</v>
      </c>
      <c r="Q10089">
        <f>_xlfn.XLOOKUP(C10089&amp;G10089&amp;H10089,covid!$E$2:$E$2184,covid!$D$2:$D$2184,0,0,1)</f>
        <v>0</v>
      </c>
    </row>
    <row r="10090" spans="1:17" x14ac:dyDescent="0.3">
      <c r="A10090">
        <f>_xlfn.XLOOKUP(C10090,kamus!$B$2:$B$87,kamus!$A$2:$A$87,0,0,1)</f>
        <v>84</v>
      </c>
      <c r="B10090" t="str">
        <f>_xlfn.XLOOKUP(C10090,kamus!$B$2:$B$87,kamus!$D$2:$D$87,"dihapus",0,1)</f>
        <v>turi</v>
      </c>
      <c r="C10090" t="s">
        <v>199</v>
      </c>
      <c r="D10090">
        <f>_xlfn.XLOOKUP(C10090,kamus!$B$2:$B$87,kamus!$J$2:$J$87,"dihapus",0,1)</f>
        <v>0</v>
      </c>
      <c r="E10090">
        <f t="shared" si="1103"/>
        <v>0</v>
      </c>
      <c r="F10090" s="14">
        <v>45870</v>
      </c>
      <c r="G10090" s="1">
        <f t="shared" si="1104"/>
        <v>8</v>
      </c>
      <c r="H10090" s="1">
        <f t="shared" si="1105"/>
        <v>2025</v>
      </c>
      <c r="I10090">
        <v>0</v>
      </c>
      <c r="J10090">
        <v>0</v>
      </c>
      <c r="K10090">
        <f t="shared" si="1099"/>
        <v>0</v>
      </c>
      <c r="L10090">
        <v>9645</v>
      </c>
      <c r="M10090" s="6">
        <f t="shared" si="1100"/>
        <v>0</v>
      </c>
      <c r="N10090" s="6">
        <f t="shared" si="1101"/>
        <v>0</v>
      </c>
      <c r="O10090" s="6">
        <f t="shared" si="1102"/>
        <v>0</v>
      </c>
      <c r="Q10090">
        <f>_xlfn.XLOOKUP(C10090&amp;G10090&amp;H10090,covid!$E$2:$E$2184,covid!$D$2:$D$2184,0,0,1)</f>
        <v>0</v>
      </c>
    </row>
    <row r="10091" spans="1:17" x14ac:dyDescent="0.3">
      <c r="A10091">
        <f>_xlfn.XLOOKUP(C10091,kamus!$B$2:$B$87,kamus!$A$2:$A$87,0,0,1)</f>
        <v>86</v>
      </c>
      <c r="B10091" t="str">
        <f>_xlfn.XLOOKUP(C10091,kamus!$B$2:$B$87,kamus!$D$2:$D$87,"dihapus",0,1)</f>
        <v>turi</v>
      </c>
      <c r="C10091" t="s">
        <v>209</v>
      </c>
      <c r="D10091">
        <f>_xlfn.XLOOKUP(C10091,kamus!$B$2:$B$87,kamus!$J$2:$J$87,"dihapus",0,1)</f>
        <v>0</v>
      </c>
      <c r="E10091">
        <f t="shared" si="1103"/>
        <v>0</v>
      </c>
      <c r="F10091" s="14">
        <v>45870</v>
      </c>
      <c r="G10091" s="1">
        <f t="shared" si="1104"/>
        <v>8</v>
      </c>
      <c r="H10091" s="1">
        <f t="shared" si="1105"/>
        <v>2025</v>
      </c>
      <c r="I10091">
        <v>0</v>
      </c>
      <c r="J10091">
        <v>0</v>
      </c>
      <c r="K10091">
        <f t="shared" si="1099"/>
        <v>0</v>
      </c>
      <c r="L10091">
        <v>9496</v>
      </c>
      <c r="M10091" s="6">
        <f t="shared" si="1100"/>
        <v>0</v>
      </c>
      <c r="N10091" s="6">
        <f t="shared" si="1101"/>
        <v>0</v>
      </c>
      <c r="O10091" s="6">
        <f t="shared" si="1102"/>
        <v>0</v>
      </c>
      <c r="Q10091">
        <f>_xlfn.XLOOKUP(C10091&amp;G10091&amp;H10091,covid!$E$2:$E$2184,covid!$D$2:$D$2184,0,0,1)</f>
        <v>0</v>
      </c>
    </row>
    <row r="10092" spans="1:17" x14ac:dyDescent="0.3">
      <c r="A10092">
        <f>_xlfn.XLOOKUP(C10092,kamus!$B$2:$B$87,kamus!$A$2:$A$87,0,0,1)</f>
        <v>83</v>
      </c>
      <c r="B10092" t="str">
        <f>_xlfn.XLOOKUP(C10092,kamus!$B$2:$B$87,kamus!$D$2:$D$87,"dihapus",0,1)</f>
        <v>turi</v>
      </c>
      <c r="C10092" t="s">
        <v>211</v>
      </c>
      <c r="D10092">
        <f>_xlfn.XLOOKUP(C10092,kamus!$B$2:$B$87,kamus!$J$2:$J$87,"dihapus",0,1)</f>
        <v>0</v>
      </c>
      <c r="E10092">
        <f t="shared" si="1103"/>
        <v>0</v>
      </c>
      <c r="F10092" s="14">
        <v>45870</v>
      </c>
      <c r="G10092" s="1">
        <f t="shared" si="1104"/>
        <v>8</v>
      </c>
      <c r="H10092" s="1">
        <f t="shared" si="1105"/>
        <v>2025</v>
      </c>
      <c r="I10092">
        <v>0</v>
      </c>
      <c r="J10092">
        <v>0</v>
      </c>
      <c r="K10092">
        <f t="shared" si="1099"/>
        <v>0</v>
      </c>
      <c r="L10092">
        <v>8497</v>
      </c>
      <c r="M10092" s="6">
        <f t="shared" si="1100"/>
        <v>0</v>
      </c>
      <c r="N10092" s="6">
        <f t="shared" si="1101"/>
        <v>0</v>
      </c>
      <c r="O10092" s="6">
        <f t="shared" si="1102"/>
        <v>0</v>
      </c>
      <c r="Q10092">
        <f>_xlfn.XLOOKUP(C10092&amp;G10092&amp;H10092,covid!$E$2:$E$2184,covid!$D$2:$D$2184,0,0,1)</f>
        <v>0</v>
      </c>
    </row>
    <row r="10093" spans="1:17" x14ac:dyDescent="0.3">
      <c r="A10093">
        <f>_xlfn.XLOOKUP(C10093,kamus!$B$2:$B$87,kamus!$A$2:$A$87,0,0,1)</f>
        <v>85</v>
      </c>
      <c r="B10093" t="str">
        <f>_xlfn.XLOOKUP(C10093,kamus!$B$2:$B$87,kamus!$D$2:$D$87,"dihapus",0,1)</f>
        <v>turi</v>
      </c>
      <c r="C10093" t="s">
        <v>279</v>
      </c>
      <c r="D10093">
        <f>_xlfn.XLOOKUP(C10093,kamus!$B$2:$B$87,kamus!$J$2:$J$87,"dihapus",0,1)</f>
        <v>0</v>
      </c>
      <c r="E10093">
        <f t="shared" si="1103"/>
        <v>0</v>
      </c>
      <c r="F10093" s="14">
        <v>45870</v>
      </c>
      <c r="G10093" s="1">
        <f t="shared" si="1104"/>
        <v>8</v>
      </c>
      <c r="H10093" s="1">
        <f t="shared" si="1105"/>
        <v>2025</v>
      </c>
      <c r="I10093">
        <v>0</v>
      </c>
      <c r="J10093">
        <v>0</v>
      </c>
      <c r="K10093">
        <f t="shared" si="1099"/>
        <v>0</v>
      </c>
      <c r="L10093">
        <v>10898</v>
      </c>
      <c r="M10093" s="6">
        <f t="shared" si="1100"/>
        <v>0</v>
      </c>
      <c r="N10093" s="6">
        <f t="shared" si="1101"/>
        <v>0</v>
      </c>
      <c r="O10093" s="6">
        <f t="shared" si="1102"/>
        <v>0</v>
      </c>
      <c r="Q10093">
        <f>_xlfn.XLOOKUP(C10093&amp;G10093&amp;H10093,covid!$E$2:$E$2184,covid!$D$2:$D$2184,0,0,1)</f>
        <v>0</v>
      </c>
    </row>
    <row r="10094" spans="1:17" x14ac:dyDescent="0.3">
      <c r="A10094">
        <f>_xlfn.XLOOKUP(C10094,kamus!$B$2:$B$87,kamus!$A$2:$A$87,0,0,1)</f>
        <v>4</v>
      </c>
      <c r="B10094" t="str">
        <f>_xlfn.XLOOKUP(C10094,kamus!$B$2:$B$87,kamus!$D$2:$D$87,"dihapus",0,1)</f>
        <v>Berbah</v>
      </c>
      <c r="C10094" t="s">
        <v>215</v>
      </c>
      <c r="D10094">
        <f>_xlfn.XLOOKUP(C10094,kamus!$B$2:$B$87,kamus!$J$2:$J$87,"dihapus",0,1)</f>
        <v>0</v>
      </c>
      <c r="E10094">
        <f t="shared" si="1103"/>
        <v>0</v>
      </c>
      <c r="F10094" s="14">
        <v>45901</v>
      </c>
      <c r="G10094" s="1">
        <f t="shared" si="1104"/>
        <v>9</v>
      </c>
      <c r="H10094" s="1">
        <f t="shared" si="1105"/>
        <v>2025</v>
      </c>
      <c r="I10094">
        <v>1</v>
      </c>
      <c r="J10094">
        <v>1</v>
      </c>
      <c r="K10094">
        <f t="shared" si="1099"/>
        <v>2</v>
      </c>
      <c r="L10094">
        <v>11372</v>
      </c>
      <c r="M10094" s="6">
        <f t="shared" si="1100"/>
        <v>8.7935279634189243</v>
      </c>
      <c r="N10094" s="6">
        <f t="shared" si="1101"/>
        <v>8.7935279634189243</v>
      </c>
      <c r="O10094" s="6">
        <f t="shared" si="1102"/>
        <v>17.587055926837849</v>
      </c>
      <c r="Q10094">
        <f>_xlfn.XLOOKUP(C10094&amp;G10094&amp;H10094,covid!$E$2:$E$2184,covid!$D$2:$D$2184,0,0,1)</f>
        <v>0</v>
      </c>
    </row>
    <row r="10095" spans="1:17" x14ac:dyDescent="0.3">
      <c r="A10095">
        <f>_xlfn.XLOOKUP(C10095,kamus!$B$2:$B$87,kamus!$A$2:$A$87,0,0,1)</f>
        <v>1</v>
      </c>
      <c r="B10095" t="str">
        <f>_xlfn.XLOOKUP(C10095,kamus!$B$2:$B$87,kamus!$D$2:$D$87,"dihapus",0,1)</f>
        <v>Berbah</v>
      </c>
      <c r="C10095" t="s">
        <v>216</v>
      </c>
      <c r="D10095">
        <f>_xlfn.XLOOKUP(C10095,kamus!$B$2:$B$87,kamus!$J$2:$J$87,"dihapus",0,1)</f>
        <v>1</v>
      </c>
      <c r="E10095">
        <f t="shared" si="1103"/>
        <v>1</v>
      </c>
      <c r="F10095" s="14">
        <v>45901</v>
      </c>
      <c r="G10095" s="1">
        <f t="shared" si="1104"/>
        <v>9</v>
      </c>
      <c r="H10095" s="1">
        <f t="shared" si="1105"/>
        <v>2025</v>
      </c>
      <c r="I10095">
        <v>0</v>
      </c>
      <c r="J10095">
        <v>1</v>
      </c>
      <c r="K10095">
        <f t="shared" si="1099"/>
        <v>1</v>
      </c>
      <c r="L10095">
        <v>14469</v>
      </c>
      <c r="M10095" s="6">
        <f t="shared" si="1100"/>
        <v>0</v>
      </c>
      <c r="N10095" s="6">
        <f t="shared" si="1101"/>
        <v>6.9113276660446461</v>
      </c>
      <c r="O10095" s="6">
        <f t="shared" si="1102"/>
        <v>6.9113276660446461</v>
      </c>
      <c r="Q10095">
        <f>_xlfn.XLOOKUP(C10095&amp;G10095&amp;H10095,covid!$E$2:$E$2184,covid!$D$2:$D$2184,0,0,1)</f>
        <v>0</v>
      </c>
    </row>
    <row r="10096" spans="1:17" x14ac:dyDescent="0.3">
      <c r="A10096">
        <f>_xlfn.XLOOKUP(C10096,kamus!$B$2:$B$87,kamus!$A$2:$A$87,0,0,1)</f>
        <v>2</v>
      </c>
      <c r="B10096" t="str">
        <f>_xlfn.XLOOKUP(C10096,kamus!$B$2:$B$87,kamus!$D$2:$D$87,"dihapus",0,1)</f>
        <v>Berbah</v>
      </c>
      <c r="C10096" t="s">
        <v>246</v>
      </c>
      <c r="D10096">
        <f>_xlfn.XLOOKUP(C10096,kamus!$B$2:$B$87,kamus!$J$2:$J$87,"dihapus",0,1)</f>
        <v>1</v>
      </c>
      <c r="E10096">
        <f t="shared" si="1103"/>
        <v>1</v>
      </c>
      <c r="F10096" s="14">
        <v>45901</v>
      </c>
      <c r="G10096" s="1">
        <f t="shared" si="1104"/>
        <v>9</v>
      </c>
      <c r="H10096" s="1">
        <f t="shared" si="1105"/>
        <v>2025</v>
      </c>
      <c r="I10096">
        <v>0</v>
      </c>
      <c r="J10096">
        <v>1</v>
      </c>
      <c r="K10096">
        <f t="shared" si="1099"/>
        <v>1</v>
      </c>
      <c r="L10096">
        <v>18580</v>
      </c>
      <c r="M10096" s="6">
        <f t="shared" si="1100"/>
        <v>0</v>
      </c>
      <c r="N10096" s="6">
        <f t="shared" si="1101"/>
        <v>5.3821313240043063</v>
      </c>
      <c r="O10096" s="6">
        <f t="shared" si="1102"/>
        <v>5.3821313240043063</v>
      </c>
      <c r="Q10096">
        <f>_xlfn.XLOOKUP(C10096&amp;G10096&amp;H10096,covid!$E$2:$E$2184,covid!$D$2:$D$2184,0,0,1)</f>
        <v>0</v>
      </c>
    </row>
    <row r="10097" spans="1:17" x14ac:dyDescent="0.3">
      <c r="A10097">
        <f>_xlfn.XLOOKUP(C10097,kamus!$B$2:$B$87,kamus!$A$2:$A$87,0,0,1)</f>
        <v>3</v>
      </c>
      <c r="B10097" t="str">
        <f>_xlfn.XLOOKUP(C10097,kamus!$B$2:$B$87,kamus!$D$2:$D$87,"dihapus",0,1)</f>
        <v>Berbah</v>
      </c>
      <c r="C10097" t="s">
        <v>267</v>
      </c>
      <c r="D10097">
        <f>_xlfn.XLOOKUP(C10097,kamus!$B$2:$B$87,kamus!$J$2:$J$87,"dihapus",0,1)</f>
        <v>1</v>
      </c>
      <c r="E10097">
        <f t="shared" si="1103"/>
        <v>1</v>
      </c>
      <c r="F10097" s="14">
        <v>45901</v>
      </c>
      <c r="G10097" s="1">
        <f t="shared" si="1104"/>
        <v>9</v>
      </c>
      <c r="H10097" s="1">
        <f t="shared" si="1105"/>
        <v>2025</v>
      </c>
      <c r="I10097">
        <v>0</v>
      </c>
      <c r="J10097">
        <v>0</v>
      </c>
      <c r="K10097">
        <f t="shared" si="1099"/>
        <v>0</v>
      </c>
      <c r="L10097">
        <v>13275</v>
      </c>
      <c r="M10097" s="6">
        <f t="shared" si="1100"/>
        <v>0</v>
      </c>
      <c r="N10097" s="6">
        <f t="shared" si="1101"/>
        <v>0</v>
      </c>
      <c r="O10097" s="6">
        <f t="shared" si="1102"/>
        <v>0</v>
      </c>
      <c r="Q10097">
        <f>_xlfn.XLOOKUP(C10097&amp;G10097&amp;H10097,covid!$E$2:$E$2184,covid!$D$2:$D$2184,0,0,1)</f>
        <v>0</v>
      </c>
    </row>
    <row r="10098" spans="1:17" x14ac:dyDescent="0.3">
      <c r="A10098">
        <f>_xlfn.XLOOKUP(C10098,kamus!$B$2:$B$87,kamus!$A$2:$A$87,0,0,1)</f>
        <v>9</v>
      </c>
      <c r="B10098" t="str">
        <f>_xlfn.XLOOKUP(C10098,kamus!$B$2:$B$87,kamus!$D$2:$D$87,"dihapus",0,1)</f>
        <v>cangkringan</v>
      </c>
      <c r="C10098" t="s">
        <v>197</v>
      </c>
      <c r="D10098">
        <f>_xlfn.XLOOKUP(C10098,kamus!$B$2:$B$87,kamus!$J$2:$J$87,"dihapus",0,1)</f>
        <v>0</v>
      </c>
      <c r="E10098">
        <f t="shared" si="1103"/>
        <v>0</v>
      </c>
      <c r="F10098" s="14">
        <v>45901</v>
      </c>
      <c r="G10098" s="1">
        <f t="shared" si="1104"/>
        <v>9</v>
      </c>
      <c r="H10098" s="1">
        <f t="shared" si="1105"/>
        <v>2025</v>
      </c>
      <c r="I10098">
        <v>0</v>
      </c>
      <c r="J10098">
        <v>1</v>
      </c>
      <c r="K10098">
        <f t="shared" si="1099"/>
        <v>1</v>
      </c>
      <c r="L10098">
        <v>8010</v>
      </c>
      <c r="M10098" s="6">
        <f t="shared" si="1100"/>
        <v>0</v>
      </c>
      <c r="N10098" s="6">
        <f t="shared" si="1101"/>
        <v>12.484394506866417</v>
      </c>
      <c r="O10098" s="6">
        <f t="shared" si="1102"/>
        <v>12.484394506866417</v>
      </c>
      <c r="Q10098">
        <f>_xlfn.XLOOKUP(C10098&amp;G10098&amp;H10098,covid!$E$2:$E$2184,covid!$D$2:$D$2184,0,0,1)</f>
        <v>0</v>
      </c>
    </row>
    <row r="10099" spans="1:17" x14ac:dyDescent="0.3">
      <c r="A10099">
        <f>_xlfn.XLOOKUP(C10099,kamus!$B$2:$B$87,kamus!$A$2:$A$87,0,0,1)</f>
        <v>5</v>
      </c>
      <c r="B10099" t="str">
        <f>_xlfn.XLOOKUP(C10099,kamus!$B$2:$B$87,kamus!$D$2:$D$87,"dihapus",0,1)</f>
        <v>cangkringan</v>
      </c>
      <c r="C10099" t="s">
        <v>212</v>
      </c>
      <c r="D10099">
        <f>_xlfn.XLOOKUP(C10099,kamus!$B$2:$B$87,kamus!$J$2:$J$87,"dihapus",0,1)</f>
        <v>0</v>
      </c>
      <c r="E10099">
        <f t="shared" si="1103"/>
        <v>0</v>
      </c>
      <c r="F10099" s="14">
        <v>45901</v>
      </c>
      <c r="G10099" s="1">
        <f t="shared" si="1104"/>
        <v>9</v>
      </c>
      <c r="H10099" s="1">
        <f t="shared" si="1105"/>
        <v>2025</v>
      </c>
      <c r="I10099">
        <v>0</v>
      </c>
      <c r="J10099">
        <v>0</v>
      </c>
      <c r="K10099">
        <f t="shared" si="1099"/>
        <v>0</v>
      </c>
      <c r="L10099">
        <v>4106</v>
      </c>
      <c r="M10099" s="6">
        <f t="shared" si="1100"/>
        <v>0</v>
      </c>
      <c r="N10099" s="6">
        <f t="shared" si="1101"/>
        <v>0</v>
      </c>
      <c r="O10099" s="6">
        <f t="shared" si="1102"/>
        <v>0</v>
      </c>
      <c r="Q10099">
        <f>_xlfn.XLOOKUP(C10099&amp;G10099&amp;H10099,covid!$E$2:$E$2184,covid!$D$2:$D$2184,0,0,1)</f>
        <v>0</v>
      </c>
    </row>
    <row r="10100" spans="1:17" x14ac:dyDescent="0.3">
      <c r="A10100">
        <f>_xlfn.XLOOKUP(C10100,kamus!$B$2:$B$87,kamus!$A$2:$A$87,0,0,1)</f>
        <v>7</v>
      </c>
      <c r="B10100" t="str">
        <f>_xlfn.XLOOKUP(C10100,kamus!$B$2:$B$87,kamus!$D$2:$D$87,"dihapus",0,1)</f>
        <v>cangkringan</v>
      </c>
      <c r="C10100" t="s">
        <v>217</v>
      </c>
      <c r="D10100">
        <f>_xlfn.XLOOKUP(C10100,kamus!$B$2:$B$87,kamus!$J$2:$J$87,"dihapus",0,1)</f>
        <v>0</v>
      </c>
      <c r="E10100">
        <f t="shared" si="1103"/>
        <v>0</v>
      </c>
      <c r="F10100" s="14">
        <v>45901</v>
      </c>
      <c r="G10100" s="1">
        <f t="shared" si="1104"/>
        <v>9</v>
      </c>
      <c r="H10100" s="1">
        <f t="shared" si="1105"/>
        <v>2025</v>
      </c>
      <c r="I10100">
        <v>0</v>
      </c>
      <c r="J10100">
        <v>1</v>
      </c>
      <c r="K10100">
        <f t="shared" si="1099"/>
        <v>1</v>
      </c>
      <c r="L10100">
        <v>3562</v>
      </c>
      <c r="M10100" s="6">
        <f t="shared" si="1100"/>
        <v>0</v>
      </c>
      <c r="N10100" s="6">
        <f t="shared" si="1101"/>
        <v>28.074115665356544</v>
      </c>
      <c r="O10100" s="6">
        <f t="shared" si="1102"/>
        <v>28.074115665356544</v>
      </c>
      <c r="Q10100">
        <f>_xlfn.XLOOKUP(C10100&amp;G10100&amp;H10100,covid!$E$2:$E$2184,covid!$D$2:$D$2184,0,0,1)</f>
        <v>0</v>
      </c>
    </row>
    <row r="10101" spans="1:17" x14ac:dyDescent="0.3">
      <c r="A10101">
        <f>_xlfn.XLOOKUP(C10101,kamus!$B$2:$B$87,kamus!$A$2:$A$87,0,0,1)</f>
        <v>8</v>
      </c>
      <c r="B10101" t="str">
        <f>_xlfn.XLOOKUP(C10101,kamus!$B$2:$B$87,kamus!$D$2:$D$87,"dihapus",0,1)</f>
        <v>cangkringan</v>
      </c>
      <c r="C10101" t="s">
        <v>275</v>
      </c>
      <c r="D10101">
        <f>_xlfn.XLOOKUP(C10101,kamus!$B$2:$B$87,kamus!$J$2:$J$87,"dihapus",0,1)</f>
        <v>0</v>
      </c>
      <c r="E10101">
        <f t="shared" si="1103"/>
        <v>0</v>
      </c>
      <c r="F10101" s="14">
        <v>45901</v>
      </c>
      <c r="G10101" s="1">
        <f t="shared" si="1104"/>
        <v>9</v>
      </c>
      <c r="H10101" s="1">
        <f t="shared" si="1105"/>
        <v>2025</v>
      </c>
      <c r="I10101">
        <v>0</v>
      </c>
      <c r="J10101">
        <v>0</v>
      </c>
      <c r="K10101">
        <f t="shared" si="1099"/>
        <v>0</v>
      </c>
      <c r="L10101">
        <v>5513</v>
      </c>
      <c r="M10101" s="6">
        <f t="shared" si="1100"/>
        <v>0</v>
      </c>
      <c r="N10101" s="6">
        <f t="shared" si="1101"/>
        <v>0</v>
      </c>
      <c r="O10101" s="6">
        <f t="shared" si="1102"/>
        <v>0</v>
      </c>
      <c r="Q10101">
        <f>_xlfn.XLOOKUP(C10101&amp;G10101&amp;H10101,covid!$E$2:$E$2184,covid!$D$2:$D$2184,0,0,1)</f>
        <v>0</v>
      </c>
    </row>
    <row r="10102" spans="1:17" x14ac:dyDescent="0.3">
      <c r="A10102">
        <f>_xlfn.XLOOKUP(C10102,kamus!$B$2:$B$87,kamus!$A$2:$A$87,0,0,1)</f>
        <v>6</v>
      </c>
      <c r="B10102" t="str">
        <f>_xlfn.XLOOKUP(C10102,kamus!$B$2:$B$87,kamus!$D$2:$D$87,"dihapus",0,1)</f>
        <v>cangkringan</v>
      </c>
      <c r="C10102" t="s">
        <v>281</v>
      </c>
      <c r="D10102">
        <f>_xlfn.XLOOKUP(C10102,kamus!$B$2:$B$87,kamus!$J$2:$J$87,"dihapus",0,1)</f>
        <v>0</v>
      </c>
      <c r="E10102">
        <f t="shared" si="1103"/>
        <v>0</v>
      </c>
      <c r="F10102" s="14">
        <v>45901</v>
      </c>
      <c r="G10102" s="1">
        <f t="shared" si="1104"/>
        <v>9</v>
      </c>
      <c r="H10102" s="1">
        <f t="shared" si="1105"/>
        <v>2025</v>
      </c>
      <c r="I10102">
        <v>0</v>
      </c>
      <c r="J10102">
        <v>2</v>
      </c>
      <c r="K10102">
        <f t="shared" si="1099"/>
        <v>2</v>
      </c>
      <c r="L10102">
        <v>11264</v>
      </c>
      <c r="M10102" s="6">
        <f t="shared" si="1100"/>
        <v>0</v>
      </c>
      <c r="N10102" s="6">
        <f t="shared" si="1101"/>
        <v>17.75568181818182</v>
      </c>
      <c r="O10102" s="6">
        <f t="shared" si="1102"/>
        <v>17.75568181818182</v>
      </c>
      <c r="Q10102">
        <f>_xlfn.XLOOKUP(C10102&amp;G10102&amp;H10102,covid!$E$2:$E$2184,covid!$D$2:$D$2184,0,0,1)</f>
        <v>0</v>
      </c>
    </row>
    <row r="10103" spans="1:17" x14ac:dyDescent="0.3">
      <c r="A10103">
        <f>_xlfn.XLOOKUP(C10103,kamus!$B$2:$B$87,kamus!$A$2:$A$87,0,0,1)</f>
        <v>10</v>
      </c>
      <c r="B10103" t="str">
        <f>_xlfn.XLOOKUP(C10103,kamus!$B$2:$B$87,kamus!$D$2:$D$87,"dihapus",0,1)</f>
        <v>Depok 1</v>
      </c>
      <c r="C10103" t="s">
        <v>220</v>
      </c>
      <c r="D10103">
        <f>_xlfn.XLOOKUP(C10103,kamus!$B$2:$B$87,kamus!$J$2:$J$87,"dihapus",0,1)</f>
        <v>1</v>
      </c>
      <c r="E10103">
        <f t="shared" si="1103"/>
        <v>1</v>
      </c>
      <c r="F10103" s="14">
        <v>45901</v>
      </c>
      <c r="G10103" s="1">
        <f t="shared" si="1104"/>
        <v>9</v>
      </c>
      <c r="H10103" s="1">
        <f t="shared" si="1105"/>
        <v>2025</v>
      </c>
      <c r="I10103">
        <v>0</v>
      </c>
      <c r="J10103">
        <v>2</v>
      </c>
      <c r="K10103">
        <f t="shared" si="1099"/>
        <v>2</v>
      </c>
      <c r="L10103">
        <v>37695</v>
      </c>
      <c r="M10103" s="6">
        <f t="shared" si="1100"/>
        <v>0</v>
      </c>
      <c r="N10103" s="6">
        <f t="shared" si="1101"/>
        <v>5.3057434673033557</v>
      </c>
      <c r="O10103" s="6">
        <f t="shared" si="1102"/>
        <v>5.3057434673033557</v>
      </c>
      <c r="Q10103">
        <f>_xlfn.XLOOKUP(C10103&amp;G10103&amp;H10103,covid!$E$2:$E$2184,covid!$D$2:$D$2184,0,0,1)</f>
        <v>0</v>
      </c>
    </row>
    <row r="10104" spans="1:17" x14ac:dyDescent="0.3">
      <c r="A10104">
        <f>_xlfn.XLOOKUP(C10104,kamus!$B$2:$B$87,kamus!$A$2:$A$87,0,0,1)</f>
        <v>11</v>
      </c>
      <c r="B10104" t="str">
        <f>_xlfn.XLOOKUP(C10104,kamus!$B$2:$B$87,kamus!$D$2:$D$87,"dihapus",0,1)</f>
        <v>Depok 2</v>
      </c>
      <c r="C10104" t="s">
        <v>207</v>
      </c>
      <c r="D10104">
        <f>_xlfn.XLOOKUP(C10104,kamus!$B$2:$B$87,kamus!$J$2:$J$87,"dihapus",0,1)</f>
        <v>1</v>
      </c>
      <c r="E10104">
        <f t="shared" si="1103"/>
        <v>1</v>
      </c>
      <c r="F10104" s="14">
        <v>45901</v>
      </c>
      <c r="G10104" s="1">
        <f t="shared" si="1104"/>
        <v>9</v>
      </c>
      <c r="H10104" s="1">
        <f t="shared" si="1105"/>
        <v>2025</v>
      </c>
      <c r="I10104">
        <v>1</v>
      </c>
      <c r="J10104">
        <v>6</v>
      </c>
      <c r="K10104">
        <f t="shared" si="1099"/>
        <v>7</v>
      </c>
      <c r="L10104">
        <v>44139</v>
      </c>
      <c r="M10104" s="6">
        <f t="shared" si="1100"/>
        <v>2.2655701307233964</v>
      </c>
      <c r="N10104" s="6">
        <f t="shared" si="1101"/>
        <v>13.593420784340379</v>
      </c>
      <c r="O10104" s="6">
        <f t="shared" si="1102"/>
        <v>15.858990915063778</v>
      </c>
      <c r="Q10104">
        <f>_xlfn.XLOOKUP(C10104&amp;G10104&amp;H10104,covid!$E$2:$E$2184,covid!$D$2:$D$2184,0,0,1)</f>
        <v>0</v>
      </c>
    </row>
    <row r="10105" spans="1:17" x14ac:dyDescent="0.3">
      <c r="A10105">
        <f>_xlfn.XLOOKUP(C10105,kamus!$B$2:$B$87,kamus!$A$2:$A$87,0,0,1)</f>
        <v>12</v>
      </c>
      <c r="B10105" t="str">
        <f>_xlfn.XLOOKUP(C10105,kamus!$B$2:$B$87,kamus!$D$2:$D$87,"dihapus",0,1)</f>
        <v>Depok 3</v>
      </c>
      <c r="C10105" t="s">
        <v>206</v>
      </c>
      <c r="D10105">
        <f>_xlfn.XLOOKUP(C10105,kamus!$B$2:$B$87,kamus!$J$2:$J$87,"dihapus",0,1)</f>
        <v>1</v>
      </c>
      <c r="E10105">
        <f t="shared" si="1103"/>
        <v>1</v>
      </c>
      <c r="F10105" s="14">
        <v>45901</v>
      </c>
      <c r="G10105" s="1">
        <f t="shared" si="1104"/>
        <v>9</v>
      </c>
      <c r="H10105" s="1">
        <f t="shared" si="1105"/>
        <v>2025</v>
      </c>
      <c r="I10105">
        <v>0</v>
      </c>
      <c r="J10105">
        <v>1</v>
      </c>
      <c r="K10105">
        <f t="shared" si="1099"/>
        <v>1</v>
      </c>
      <c r="L10105">
        <v>44540</v>
      </c>
      <c r="M10105" s="6">
        <f t="shared" si="1100"/>
        <v>0</v>
      </c>
      <c r="N10105" s="6">
        <f t="shared" si="1101"/>
        <v>2.2451728783116298</v>
      </c>
      <c r="O10105" s="6">
        <f t="shared" si="1102"/>
        <v>2.2451728783116298</v>
      </c>
      <c r="Q10105">
        <f>_xlfn.XLOOKUP(C10105&amp;G10105&amp;H10105,covid!$E$2:$E$2184,covid!$D$2:$D$2184,0,0,1)</f>
        <v>0</v>
      </c>
    </row>
    <row r="10106" spans="1:17" x14ac:dyDescent="0.3">
      <c r="A10106">
        <f>_xlfn.XLOOKUP(C10106,kamus!$B$2:$B$87,kamus!$A$2:$A$87,0,0,1)</f>
        <v>0</v>
      </c>
      <c r="B10106" t="str">
        <f>_xlfn.XLOOKUP(C10106,kamus!$B$2:$B$87,kamus!$D$2:$D$87,"dihapus",0,1)</f>
        <v>dihapus</v>
      </c>
      <c r="C10106" t="s">
        <v>282</v>
      </c>
      <c r="D10106" t="str">
        <f>_xlfn.XLOOKUP(C10106,kamus!$B$2:$B$87,kamus!$J$2:$J$87,"dihapus",0,1)</f>
        <v>dihapus</v>
      </c>
      <c r="E10106">
        <f t="shared" si="1103"/>
        <v>1</v>
      </c>
      <c r="F10106" s="14">
        <v>45901</v>
      </c>
      <c r="G10106" s="1">
        <f t="shared" si="1104"/>
        <v>9</v>
      </c>
      <c r="H10106" s="1">
        <f t="shared" si="1105"/>
        <v>2025</v>
      </c>
      <c r="I10106">
        <v>0</v>
      </c>
      <c r="J10106">
        <v>1</v>
      </c>
      <c r="K10106">
        <f t="shared" si="1099"/>
        <v>1</v>
      </c>
      <c r="L10106" t="e">
        <v>#N/A</v>
      </c>
      <c r="M10106" s="6" t="e">
        <f t="shared" si="1100"/>
        <v>#N/A</v>
      </c>
      <c r="N10106" s="6" t="e">
        <f t="shared" si="1101"/>
        <v>#N/A</v>
      </c>
      <c r="O10106" s="6" t="e">
        <f t="shared" si="1102"/>
        <v>#N/A</v>
      </c>
      <c r="Q10106">
        <f>_xlfn.XLOOKUP(C10106&amp;G10106&amp;H10106,covid!$E$2:$E$2184,covid!$D$2:$D$2184,0,0,1)</f>
        <v>0</v>
      </c>
    </row>
    <row r="10107" spans="1:17" x14ac:dyDescent="0.3">
      <c r="A10107">
        <f>_xlfn.XLOOKUP(C10107,kamus!$B$2:$B$87,kamus!$A$2:$A$87,0,0,1)</f>
        <v>14</v>
      </c>
      <c r="B10107" t="str">
        <f>_xlfn.XLOOKUP(C10107,kamus!$B$2:$B$87,kamus!$D$2:$D$87,"dihapus",0,1)</f>
        <v>Gamping 1</v>
      </c>
      <c r="C10107" t="s">
        <v>196</v>
      </c>
      <c r="D10107">
        <f>_xlfn.XLOOKUP(C10107,kamus!$B$2:$B$87,kamus!$J$2:$J$87,"dihapus",0,1)</f>
        <v>1</v>
      </c>
      <c r="E10107">
        <f t="shared" si="1103"/>
        <v>1</v>
      </c>
      <c r="F10107" s="14">
        <v>45901</v>
      </c>
      <c r="G10107" s="1">
        <f t="shared" si="1104"/>
        <v>9</v>
      </c>
      <c r="H10107" s="1">
        <f t="shared" si="1105"/>
        <v>2025</v>
      </c>
      <c r="I10107">
        <v>0</v>
      </c>
      <c r="J10107">
        <v>3</v>
      </c>
      <c r="K10107">
        <f t="shared" si="1099"/>
        <v>3</v>
      </c>
      <c r="L10107">
        <v>22668</v>
      </c>
      <c r="M10107" s="6">
        <f t="shared" si="1100"/>
        <v>0</v>
      </c>
      <c r="N10107" s="6">
        <f t="shared" si="1101"/>
        <v>13.234515616728428</v>
      </c>
      <c r="O10107" s="6">
        <f t="shared" si="1102"/>
        <v>13.234515616728428</v>
      </c>
      <c r="Q10107">
        <f>_xlfn.XLOOKUP(C10107&amp;G10107&amp;H10107,covid!$E$2:$E$2184,covid!$D$2:$D$2184,0,0,1)</f>
        <v>0</v>
      </c>
    </row>
    <row r="10108" spans="1:17" x14ac:dyDescent="0.3">
      <c r="A10108">
        <f>_xlfn.XLOOKUP(C10108,kamus!$B$2:$B$87,kamus!$A$2:$A$87,0,0,1)</f>
        <v>13</v>
      </c>
      <c r="B10108" t="str">
        <f>_xlfn.XLOOKUP(C10108,kamus!$B$2:$B$87,kamus!$D$2:$D$87,"dihapus",0,1)</f>
        <v>Gamping 1</v>
      </c>
      <c r="C10108" t="s">
        <v>198</v>
      </c>
      <c r="D10108">
        <f>_xlfn.XLOOKUP(C10108,kamus!$B$2:$B$87,kamus!$J$2:$J$87,"dihapus",0,1)</f>
        <v>1</v>
      </c>
      <c r="E10108">
        <f t="shared" si="1103"/>
        <v>1</v>
      </c>
      <c r="F10108" s="14">
        <v>45901</v>
      </c>
      <c r="G10108" s="1">
        <f t="shared" si="1104"/>
        <v>9</v>
      </c>
      <c r="H10108" s="1">
        <f t="shared" si="1105"/>
        <v>2025</v>
      </c>
      <c r="I10108">
        <v>1</v>
      </c>
      <c r="J10108">
        <v>0</v>
      </c>
      <c r="K10108">
        <f t="shared" si="1099"/>
        <v>1</v>
      </c>
      <c r="L10108">
        <v>20508</v>
      </c>
      <c r="M10108" s="6">
        <f t="shared" si="1100"/>
        <v>4.8761458942851572</v>
      </c>
      <c r="N10108" s="6">
        <f t="shared" si="1101"/>
        <v>0</v>
      </c>
      <c r="O10108" s="6">
        <f t="shared" si="1102"/>
        <v>4.8761458942851572</v>
      </c>
      <c r="Q10108">
        <f>_xlfn.XLOOKUP(C10108&amp;G10108&amp;H10108,covid!$E$2:$E$2184,covid!$D$2:$D$2184,0,0,1)</f>
        <v>0</v>
      </c>
    </row>
    <row r="10109" spans="1:17" x14ac:dyDescent="0.3">
      <c r="A10109">
        <f>_xlfn.XLOOKUP(C10109,kamus!$B$2:$B$87,kamus!$A$2:$A$87,0,0,1)</f>
        <v>16</v>
      </c>
      <c r="B10109" t="str">
        <f>_xlfn.XLOOKUP(C10109,kamus!$B$2:$B$87,kamus!$D$2:$D$87,"dihapus",0,1)</f>
        <v>Gamping 2</v>
      </c>
      <c r="C10109" t="s">
        <v>200</v>
      </c>
      <c r="D10109">
        <f>_xlfn.XLOOKUP(C10109,kamus!$B$2:$B$87,kamus!$J$2:$J$87,"dihapus",0,1)</f>
        <v>1</v>
      </c>
      <c r="E10109">
        <f t="shared" si="1103"/>
        <v>1</v>
      </c>
      <c r="F10109" s="14">
        <v>45901</v>
      </c>
      <c r="G10109" s="1">
        <f t="shared" si="1104"/>
        <v>9</v>
      </c>
      <c r="H10109" s="1">
        <f t="shared" si="1105"/>
        <v>2025</v>
      </c>
      <c r="I10109">
        <v>2</v>
      </c>
      <c r="J10109">
        <v>3</v>
      </c>
      <c r="K10109">
        <f t="shared" si="1099"/>
        <v>5</v>
      </c>
      <c r="L10109">
        <v>16514</v>
      </c>
      <c r="M10109" s="6">
        <f t="shared" si="1100"/>
        <v>12.110936175366357</v>
      </c>
      <c r="N10109" s="6">
        <f t="shared" si="1101"/>
        <v>18.166404263049532</v>
      </c>
      <c r="O10109" s="6">
        <f t="shared" si="1102"/>
        <v>30.277340438415891</v>
      </c>
      <c r="Q10109">
        <f>_xlfn.XLOOKUP(C10109&amp;G10109&amp;H10109,covid!$E$2:$E$2184,covid!$D$2:$D$2184,0,0,1)</f>
        <v>0</v>
      </c>
    </row>
    <row r="10110" spans="1:17" x14ac:dyDescent="0.3">
      <c r="A10110">
        <f>_xlfn.XLOOKUP(C10110,kamus!$B$2:$B$87,kamus!$A$2:$A$87,0,0,1)</f>
        <v>15</v>
      </c>
      <c r="B10110" t="str">
        <f>_xlfn.XLOOKUP(C10110,kamus!$B$2:$B$87,kamus!$D$2:$D$87,"dihapus",0,1)</f>
        <v>Gamping 2</v>
      </c>
      <c r="C10110" t="s">
        <v>230</v>
      </c>
      <c r="D10110">
        <f>_xlfn.XLOOKUP(C10110,kamus!$B$2:$B$87,kamus!$J$2:$J$87,"dihapus",0,1)</f>
        <v>1</v>
      </c>
      <c r="E10110">
        <f t="shared" si="1103"/>
        <v>1</v>
      </c>
      <c r="F10110" s="14">
        <v>45901</v>
      </c>
      <c r="G10110" s="1">
        <f t="shared" si="1104"/>
        <v>9</v>
      </c>
      <c r="H10110" s="1">
        <f t="shared" si="1105"/>
        <v>2025</v>
      </c>
      <c r="I10110">
        <v>0</v>
      </c>
      <c r="J10110">
        <v>0</v>
      </c>
      <c r="K10110">
        <f t="shared" si="1099"/>
        <v>0</v>
      </c>
      <c r="L10110">
        <v>18568</v>
      </c>
      <c r="M10110" s="6">
        <f t="shared" si="1100"/>
        <v>0</v>
      </c>
      <c r="N10110" s="6">
        <f t="shared" si="1101"/>
        <v>0</v>
      </c>
      <c r="O10110" s="6">
        <f t="shared" si="1102"/>
        <v>0</v>
      </c>
      <c r="Q10110">
        <f>_xlfn.XLOOKUP(C10110&amp;G10110&amp;H10110,covid!$E$2:$E$2184,covid!$D$2:$D$2184,0,0,1)</f>
        <v>0</v>
      </c>
    </row>
    <row r="10111" spans="1:17" x14ac:dyDescent="0.3">
      <c r="A10111">
        <f>_xlfn.XLOOKUP(C10111,kamus!$B$2:$B$87,kamus!$A$2:$A$87,0,0,1)</f>
        <v>17</v>
      </c>
      <c r="B10111" t="str">
        <f>_xlfn.XLOOKUP(C10111,kamus!$B$2:$B$87,kamus!$D$2:$D$87,"dihapus",0,1)</f>
        <v>Gamping 2</v>
      </c>
      <c r="C10111" t="s">
        <v>272</v>
      </c>
      <c r="D10111">
        <f>_xlfn.XLOOKUP(C10111,kamus!$B$2:$B$87,kamus!$J$2:$J$87,"dihapus",0,1)</f>
        <v>1</v>
      </c>
      <c r="E10111">
        <f t="shared" si="1103"/>
        <v>1</v>
      </c>
      <c r="F10111" s="14">
        <v>45901</v>
      </c>
      <c r="G10111" s="1">
        <f t="shared" si="1104"/>
        <v>9</v>
      </c>
      <c r="H10111" s="1">
        <f t="shared" si="1105"/>
        <v>2025</v>
      </c>
      <c r="I10111">
        <v>0</v>
      </c>
      <c r="J10111">
        <v>0</v>
      </c>
      <c r="K10111">
        <f t="shared" si="1099"/>
        <v>0</v>
      </c>
      <c r="L10111">
        <v>18543</v>
      </c>
      <c r="M10111" s="6">
        <f t="shared" si="1100"/>
        <v>0</v>
      </c>
      <c r="N10111" s="6">
        <f t="shared" si="1101"/>
        <v>0</v>
      </c>
      <c r="O10111" s="6">
        <f t="shared" si="1102"/>
        <v>0</v>
      </c>
      <c r="Q10111">
        <f>_xlfn.XLOOKUP(C10111&amp;G10111&amp;H10111,covid!$E$2:$E$2184,covid!$D$2:$D$2184,0,0,1)</f>
        <v>0</v>
      </c>
    </row>
    <row r="10112" spans="1:17" x14ac:dyDescent="0.3">
      <c r="A10112">
        <f>_xlfn.XLOOKUP(C10112,kamus!$B$2:$B$87,kamus!$A$2:$A$87,0,0,1)</f>
        <v>20</v>
      </c>
      <c r="B10112" t="str">
        <f>_xlfn.XLOOKUP(C10112,kamus!$B$2:$B$87,kamus!$D$2:$D$87,"dihapus",0,1)</f>
        <v>Godean 1</v>
      </c>
      <c r="C10112" t="s">
        <v>247</v>
      </c>
      <c r="D10112">
        <f>_xlfn.XLOOKUP(C10112,kamus!$B$2:$B$87,kamus!$J$2:$J$87,"dihapus",0,1)</f>
        <v>1</v>
      </c>
      <c r="E10112">
        <f t="shared" si="1103"/>
        <v>1</v>
      </c>
      <c r="F10112" s="14">
        <v>45901</v>
      </c>
      <c r="G10112" s="1">
        <f t="shared" si="1104"/>
        <v>9</v>
      </c>
      <c r="H10112" s="1">
        <f t="shared" si="1105"/>
        <v>2025</v>
      </c>
      <c r="I10112">
        <v>1</v>
      </c>
      <c r="J10112">
        <v>0</v>
      </c>
      <c r="K10112">
        <f t="shared" si="1099"/>
        <v>1</v>
      </c>
      <c r="L10112">
        <v>9679</v>
      </c>
      <c r="M10112" s="6">
        <f t="shared" si="1100"/>
        <v>10.331645831180907</v>
      </c>
      <c r="N10112" s="6">
        <f t="shared" si="1101"/>
        <v>0</v>
      </c>
      <c r="O10112" s="6">
        <f t="shared" si="1102"/>
        <v>10.331645831180907</v>
      </c>
      <c r="Q10112">
        <f>_xlfn.XLOOKUP(C10112&amp;G10112&amp;H10112,covid!$E$2:$E$2184,covid!$D$2:$D$2184,0,0,1)</f>
        <v>0</v>
      </c>
    </row>
    <row r="10113" spans="1:17" x14ac:dyDescent="0.3">
      <c r="A10113">
        <f>_xlfn.XLOOKUP(C10113,kamus!$B$2:$B$87,kamus!$A$2:$A$87,0,0,1)</f>
        <v>21</v>
      </c>
      <c r="B10113" t="str">
        <f>_xlfn.XLOOKUP(C10113,kamus!$B$2:$B$87,kamus!$D$2:$D$87,"dihapus",0,1)</f>
        <v>Godean 1</v>
      </c>
      <c r="C10113" t="s">
        <v>250</v>
      </c>
      <c r="D10113">
        <f>_xlfn.XLOOKUP(C10113,kamus!$B$2:$B$87,kamus!$J$2:$J$87,"dihapus",0,1)</f>
        <v>1</v>
      </c>
      <c r="E10113">
        <f t="shared" si="1103"/>
        <v>1</v>
      </c>
      <c r="F10113" s="14">
        <v>45901</v>
      </c>
      <c r="G10113" s="1">
        <f t="shared" si="1104"/>
        <v>9</v>
      </c>
      <c r="H10113" s="1">
        <f t="shared" si="1105"/>
        <v>2025</v>
      </c>
      <c r="I10113">
        <v>1</v>
      </c>
      <c r="J10113">
        <v>0</v>
      </c>
      <c r="K10113">
        <f t="shared" si="1099"/>
        <v>1</v>
      </c>
      <c r="L10113">
        <v>10201</v>
      </c>
      <c r="M10113" s="6">
        <f t="shared" si="1100"/>
        <v>9.8029604940692074</v>
      </c>
      <c r="N10113" s="6">
        <f t="shared" si="1101"/>
        <v>0</v>
      </c>
      <c r="O10113" s="6">
        <f t="shared" si="1102"/>
        <v>9.8029604940692074</v>
      </c>
      <c r="Q10113">
        <f>_xlfn.XLOOKUP(C10113&amp;G10113&amp;H10113,covid!$E$2:$E$2184,covid!$D$2:$D$2184,0,0,1)</f>
        <v>0</v>
      </c>
    </row>
    <row r="10114" spans="1:17" x14ac:dyDescent="0.3">
      <c r="A10114">
        <f>_xlfn.XLOOKUP(C10114,kamus!$B$2:$B$87,kamus!$A$2:$A$87,0,0,1)</f>
        <v>19</v>
      </c>
      <c r="B10114" t="str">
        <f>_xlfn.XLOOKUP(C10114,kamus!$B$2:$B$87,kamus!$D$2:$D$87,"dihapus",0,1)</f>
        <v>Godean 1</v>
      </c>
      <c r="C10114" t="s">
        <v>251</v>
      </c>
      <c r="D10114">
        <f>_xlfn.XLOOKUP(C10114,kamus!$B$2:$B$87,kamus!$J$2:$J$87,"dihapus",0,1)</f>
        <v>1</v>
      </c>
      <c r="E10114">
        <f t="shared" si="1103"/>
        <v>1</v>
      </c>
      <c r="F10114" s="14">
        <v>45901</v>
      </c>
      <c r="G10114" s="1">
        <f t="shared" si="1104"/>
        <v>9</v>
      </c>
      <c r="H10114" s="1">
        <f t="shared" si="1105"/>
        <v>2025</v>
      </c>
      <c r="I10114">
        <v>0</v>
      </c>
      <c r="J10114">
        <v>1</v>
      </c>
      <c r="K10114">
        <f t="shared" ref="K10114:K10177" si="1106">J10114+I10114</f>
        <v>1</v>
      </c>
      <c r="L10114">
        <v>9098</v>
      </c>
      <c r="M10114" s="6">
        <f t="shared" ref="M10114:M10177" si="1107">IF(ISBLANK(I10114)=TRUE,"",I10114/$L10114*100000)</f>
        <v>0</v>
      </c>
      <c r="N10114" s="6">
        <f t="shared" ref="N10114:N10177" si="1108">IF(ISBLANK(J10114)=TRUE,"",J10114/$L10114*100000)</f>
        <v>10.991426687183997</v>
      </c>
      <c r="O10114" s="6">
        <f t="shared" ref="O10114:O10177" si="1109">IF(ISBLANK(K10114)=TRUE,"",K10114/$L10114*100000)</f>
        <v>10.991426687183997</v>
      </c>
      <c r="Q10114">
        <f>_xlfn.XLOOKUP(C10114&amp;G10114&amp;H10114,covid!$E$2:$E$2184,covid!$D$2:$D$2184,0,0,1)</f>
        <v>0</v>
      </c>
    </row>
    <row r="10115" spans="1:17" x14ac:dyDescent="0.3">
      <c r="A10115">
        <f>_xlfn.XLOOKUP(C10115,kamus!$B$2:$B$87,kamus!$A$2:$A$87,0,0,1)</f>
        <v>18</v>
      </c>
      <c r="B10115" t="str">
        <f>_xlfn.XLOOKUP(C10115,kamus!$B$2:$B$87,kamus!$D$2:$D$87,"dihapus",0,1)</f>
        <v>Godean 1</v>
      </c>
      <c r="C10115" t="s">
        <v>252</v>
      </c>
      <c r="D10115">
        <f>_xlfn.XLOOKUP(C10115,kamus!$B$2:$B$87,kamus!$J$2:$J$87,"dihapus",0,1)</f>
        <v>0</v>
      </c>
      <c r="E10115">
        <f t="shared" ref="E10115:E10178" si="1110">IF(D10115=0,0,IF(H10115&lt;2021,0,IF(AND(H10115=2021,G10115&lt;5),0,1)))</f>
        <v>0</v>
      </c>
      <c r="F10115" s="14">
        <v>45901</v>
      </c>
      <c r="G10115" s="1">
        <f t="shared" ref="G10115:G10178" si="1111">MONTH(F10115)</f>
        <v>9</v>
      </c>
      <c r="H10115" s="1">
        <f t="shared" ref="H10115:H10178" si="1112">YEAR(F10115)</f>
        <v>2025</v>
      </c>
      <c r="I10115">
        <v>0</v>
      </c>
      <c r="J10115">
        <v>0</v>
      </c>
      <c r="K10115">
        <f t="shared" si="1106"/>
        <v>0</v>
      </c>
      <c r="L10115">
        <v>6563</v>
      </c>
      <c r="M10115" s="6">
        <f t="shared" si="1107"/>
        <v>0</v>
      </c>
      <c r="N10115" s="6">
        <f t="shared" si="1108"/>
        <v>0</v>
      </c>
      <c r="O10115" s="6">
        <f t="shared" si="1109"/>
        <v>0</v>
      </c>
      <c r="Q10115">
        <f>_xlfn.XLOOKUP(C10115&amp;G10115&amp;H10115,covid!$E$2:$E$2184,covid!$D$2:$D$2184,0,0,1)</f>
        <v>0</v>
      </c>
    </row>
    <row r="10116" spans="1:17" x14ac:dyDescent="0.3">
      <c r="A10116">
        <f>_xlfn.XLOOKUP(C10116,kamus!$B$2:$B$87,kamus!$A$2:$A$87,0,0,1)</f>
        <v>23</v>
      </c>
      <c r="B10116" t="str">
        <f>_xlfn.XLOOKUP(C10116,kamus!$B$2:$B$87,kamus!$D$2:$D$87,"dihapus",0,1)</f>
        <v>Godean 2</v>
      </c>
      <c r="C10116" t="s">
        <v>248</v>
      </c>
      <c r="D10116">
        <f>_xlfn.XLOOKUP(C10116,kamus!$B$2:$B$87,kamus!$J$2:$J$87,"dihapus",0,1)</f>
        <v>1</v>
      </c>
      <c r="E10116">
        <f t="shared" si="1110"/>
        <v>1</v>
      </c>
      <c r="F10116" s="14">
        <v>45901</v>
      </c>
      <c r="G10116" s="1">
        <f t="shared" si="1111"/>
        <v>9</v>
      </c>
      <c r="H10116" s="1">
        <f t="shared" si="1112"/>
        <v>2025</v>
      </c>
      <c r="I10116">
        <v>0</v>
      </c>
      <c r="J10116">
        <v>0</v>
      </c>
      <c r="K10116">
        <f t="shared" si="1106"/>
        <v>0</v>
      </c>
      <c r="L10116">
        <v>17324</v>
      </c>
      <c r="M10116" s="6">
        <f t="shared" si="1107"/>
        <v>0</v>
      </c>
      <c r="N10116" s="6">
        <f t="shared" si="1108"/>
        <v>0</v>
      </c>
      <c r="O10116" s="6">
        <f t="shared" si="1109"/>
        <v>0</v>
      </c>
      <c r="Q10116">
        <f>_xlfn.XLOOKUP(C10116&amp;G10116&amp;H10116,covid!$E$2:$E$2184,covid!$D$2:$D$2184,0,0,1)</f>
        <v>0</v>
      </c>
    </row>
    <row r="10117" spans="1:17" x14ac:dyDescent="0.3">
      <c r="A10117">
        <f>_xlfn.XLOOKUP(C10117,kamus!$B$2:$B$87,kamus!$A$2:$A$87,0,0,1)</f>
        <v>22</v>
      </c>
      <c r="B10117" t="str">
        <f>_xlfn.XLOOKUP(C10117,kamus!$B$2:$B$87,kamus!$D$2:$D$87,"dihapus",0,1)</f>
        <v>Godean 2</v>
      </c>
      <c r="C10117" t="s">
        <v>249</v>
      </c>
      <c r="D10117">
        <f>_xlfn.XLOOKUP(C10117,kamus!$B$2:$B$87,kamus!$J$2:$J$87,"dihapus",0,1)</f>
        <v>1</v>
      </c>
      <c r="E10117">
        <f t="shared" si="1110"/>
        <v>1</v>
      </c>
      <c r="F10117" s="14">
        <v>45901</v>
      </c>
      <c r="G10117" s="1">
        <f t="shared" si="1111"/>
        <v>9</v>
      </c>
      <c r="H10117" s="1">
        <f t="shared" si="1112"/>
        <v>2025</v>
      </c>
      <c r="I10117">
        <v>0</v>
      </c>
      <c r="J10117">
        <v>1</v>
      </c>
      <c r="K10117">
        <f t="shared" si="1106"/>
        <v>1</v>
      </c>
      <c r="L10117">
        <v>12298</v>
      </c>
      <c r="M10117" s="6">
        <f t="shared" si="1107"/>
        <v>0</v>
      </c>
      <c r="N10117" s="6">
        <f t="shared" si="1108"/>
        <v>8.1314034802406905</v>
      </c>
      <c r="O10117" s="6">
        <f t="shared" si="1109"/>
        <v>8.1314034802406905</v>
      </c>
      <c r="Q10117">
        <f>_xlfn.XLOOKUP(C10117&amp;G10117&amp;H10117,covid!$E$2:$E$2184,covid!$D$2:$D$2184,0,0,1)</f>
        <v>0</v>
      </c>
    </row>
    <row r="10118" spans="1:17" x14ac:dyDescent="0.3">
      <c r="A10118">
        <f>_xlfn.XLOOKUP(C10118,kamus!$B$2:$B$87,kamus!$A$2:$A$87,0,0,1)</f>
        <v>24</v>
      </c>
      <c r="B10118" t="str">
        <f>_xlfn.XLOOKUP(C10118,kamus!$B$2:$B$87,kamus!$D$2:$D$87,"dihapus",0,1)</f>
        <v>Godean 2</v>
      </c>
      <c r="C10118" t="s">
        <v>253</v>
      </c>
      <c r="D10118">
        <f>_xlfn.XLOOKUP(C10118,kamus!$B$2:$B$87,kamus!$J$2:$J$87,"dihapus",0,1)</f>
        <v>0</v>
      </c>
      <c r="E10118">
        <f t="shared" si="1110"/>
        <v>0</v>
      </c>
      <c r="F10118" s="14">
        <v>45901</v>
      </c>
      <c r="G10118" s="1">
        <f t="shared" si="1111"/>
        <v>9</v>
      </c>
      <c r="H10118" s="1">
        <f t="shared" si="1112"/>
        <v>2025</v>
      </c>
      <c r="I10118">
        <v>0</v>
      </c>
      <c r="J10118">
        <v>0</v>
      </c>
      <c r="K10118">
        <f t="shared" si="1106"/>
        <v>0</v>
      </c>
      <c r="L10118">
        <v>7040</v>
      </c>
      <c r="M10118" s="6">
        <f t="shared" si="1107"/>
        <v>0</v>
      </c>
      <c r="N10118" s="6">
        <f t="shared" si="1108"/>
        <v>0</v>
      </c>
      <c r="O10118" s="6">
        <f t="shared" si="1109"/>
        <v>0</v>
      </c>
      <c r="Q10118">
        <f>_xlfn.XLOOKUP(C10118&amp;G10118&amp;H10118,covid!$E$2:$E$2184,covid!$D$2:$D$2184,0,0,1)</f>
        <v>0</v>
      </c>
    </row>
    <row r="10119" spans="1:17" x14ac:dyDescent="0.3">
      <c r="A10119">
        <f>_xlfn.XLOOKUP(C10119,kamus!$B$2:$B$87,kamus!$A$2:$A$87,0,0,1)</f>
        <v>27</v>
      </c>
      <c r="B10119" t="str">
        <f>_xlfn.XLOOKUP(C10119,kamus!$B$2:$B$87,kamus!$D$2:$D$87,"dihapus",0,1)</f>
        <v>Kalasan</v>
      </c>
      <c r="C10119" t="s">
        <v>235</v>
      </c>
      <c r="D10119">
        <f>_xlfn.XLOOKUP(C10119,kamus!$B$2:$B$87,kamus!$J$2:$J$87,"dihapus",0,1)</f>
        <v>1</v>
      </c>
      <c r="E10119">
        <f t="shared" si="1110"/>
        <v>1</v>
      </c>
      <c r="F10119" s="14">
        <v>45901</v>
      </c>
      <c r="G10119" s="1">
        <f t="shared" si="1111"/>
        <v>9</v>
      </c>
      <c r="H10119" s="1">
        <f t="shared" si="1112"/>
        <v>2025</v>
      </c>
      <c r="I10119">
        <v>0</v>
      </c>
      <c r="J10119">
        <v>4</v>
      </c>
      <c r="K10119">
        <f t="shared" si="1106"/>
        <v>4</v>
      </c>
      <c r="L10119">
        <v>38083</v>
      </c>
      <c r="M10119" s="6">
        <f t="shared" si="1107"/>
        <v>0</v>
      </c>
      <c r="N10119" s="6">
        <f t="shared" si="1108"/>
        <v>10.50337420896463</v>
      </c>
      <c r="O10119" s="6">
        <f t="shared" si="1109"/>
        <v>10.50337420896463</v>
      </c>
      <c r="Q10119">
        <f>_xlfn.XLOOKUP(C10119&amp;G10119&amp;H10119,covid!$E$2:$E$2184,covid!$D$2:$D$2184,0,0,1)</f>
        <v>0</v>
      </c>
    </row>
    <row r="10120" spans="1:17" x14ac:dyDescent="0.3">
      <c r="A10120">
        <f>_xlfn.XLOOKUP(C10120,kamus!$B$2:$B$87,kamus!$A$2:$A$87,0,0,1)</f>
        <v>28</v>
      </c>
      <c r="B10120" t="str">
        <f>_xlfn.XLOOKUP(C10120,kamus!$B$2:$B$87,kamus!$D$2:$D$87,"dihapus",0,1)</f>
        <v>Kalasan</v>
      </c>
      <c r="C10120" t="s">
        <v>239</v>
      </c>
      <c r="D10120">
        <f>_xlfn.XLOOKUP(C10120,kamus!$B$2:$B$87,kamus!$J$2:$J$87,"dihapus",0,1)</f>
        <v>0</v>
      </c>
      <c r="E10120">
        <f t="shared" si="1110"/>
        <v>0</v>
      </c>
      <c r="F10120" s="14">
        <v>45901</v>
      </c>
      <c r="G10120" s="1">
        <f t="shared" si="1111"/>
        <v>9</v>
      </c>
      <c r="H10120" s="1">
        <f t="shared" si="1112"/>
        <v>2025</v>
      </c>
      <c r="I10120">
        <v>0</v>
      </c>
      <c r="J10120">
        <v>1</v>
      </c>
      <c r="K10120">
        <f t="shared" si="1106"/>
        <v>1</v>
      </c>
      <c r="L10120">
        <v>13653</v>
      </c>
      <c r="M10120" s="6">
        <f t="shared" si="1107"/>
        <v>0</v>
      </c>
      <c r="N10120" s="6">
        <f t="shared" si="1108"/>
        <v>7.3243975683000064</v>
      </c>
      <c r="O10120" s="6">
        <f t="shared" si="1109"/>
        <v>7.3243975683000064</v>
      </c>
      <c r="Q10120">
        <f>_xlfn.XLOOKUP(C10120&amp;G10120&amp;H10120,covid!$E$2:$E$2184,covid!$D$2:$D$2184,0,0,1)</f>
        <v>0</v>
      </c>
    </row>
    <row r="10121" spans="1:17" x14ac:dyDescent="0.3">
      <c r="A10121">
        <f>_xlfn.XLOOKUP(C10121,kamus!$B$2:$B$87,kamus!$A$2:$A$87,0,0,1)</f>
        <v>25</v>
      </c>
      <c r="B10121" t="str">
        <f>_xlfn.XLOOKUP(C10121,kamus!$B$2:$B$87,kamus!$D$2:$D$87,"dihapus",0,1)</f>
        <v>Kalasan</v>
      </c>
      <c r="C10121" t="s">
        <v>265</v>
      </c>
      <c r="D10121">
        <f>_xlfn.XLOOKUP(C10121,kamus!$B$2:$B$87,kamus!$J$2:$J$87,"dihapus",0,1)</f>
        <v>1</v>
      </c>
      <c r="E10121">
        <f t="shared" si="1110"/>
        <v>1</v>
      </c>
      <c r="F10121" s="14">
        <v>45901</v>
      </c>
      <c r="G10121" s="1">
        <f t="shared" si="1111"/>
        <v>9</v>
      </c>
      <c r="H10121" s="1">
        <f t="shared" si="1112"/>
        <v>2025</v>
      </c>
      <c r="I10121">
        <v>0</v>
      </c>
      <c r="J10121">
        <v>0</v>
      </c>
      <c r="K10121">
        <f t="shared" si="1106"/>
        <v>0</v>
      </c>
      <c r="L10121">
        <v>17055</v>
      </c>
      <c r="M10121" s="6">
        <f t="shared" si="1107"/>
        <v>0</v>
      </c>
      <c r="N10121" s="6">
        <f t="shared" si="1108"/>
        <v>0</v>
      </c>
      <c r="O10121" s="6">
        <f t="shared" si="1109"/>
        <v>0</v>
      </c>
      <c r="Q10121">
        <f>_xlfn.XLOOKUP(C10121&amp;G10121&amp;H10121,covid!$E$2:$E$2184,covid!$D$2:$D$2184,0,0,1)</f>
        <v>0</v>
      </c>
    </row>
    <row r="10122" spans="1:17" x14ac:dyDescent="0.3">
      <c r="A10122">
        <f>_xlfn.XLOOKUP(C10122,kamus!$B$2:$B$87,kamus!$A$2:$A$87,0,0,1)</f>
        <v>26</v>
      </c>
      <c r="B10122" t="str">
        <f>_xlfn.XLOOKUP(C10122,kamus!$B$2:$B$87,kamus!$D$2:$D$87,"dihapus",0,1)</f>
        <v>Kalasan</v>
      </c>
      <c r="C10122" t="s">
        <v>269</v>
      </c>
      <c r="D10122">
        <f>_xlfn.XLOOKUP(C10122,kamus!$B$2:$B$87,kamus!$J$2:$J$87,"dihapus",0,1)</f>
        <v>1</v>
      </c>
      <c r="E10122">
        <f t="shared" si="1110"/>
        <v>1</v>
      </c>
      <c r="F10122" s="14">
        <v>45901</v>
      </c>
      <c r="G10122" s="1">
        <f t="shared" si="1111"/>
        <v>9</v>
      </c>
      <c r="H10122" s="1">
        <f t="shared" si="1112"/>
        <v>2025</v>
      </c>
      <c r="I10122">
        <v>0</v>
      </c>
      <c r="J10122">
        <v>1</v>
      </c>
      <c r="K10122">
        <f t="shared" si="1106"/>
        <v>1</v>
      </c>
      <c r="L10122">
        <v>18465</v>
      </c>
      <c r="M10122" s="6">
        <f t="shared" si="1107"/>
        <v>0</v>
      </c>
      <c r="N10122" s="6">
        <f t="shared" si="1108"/>
        <v>5.4156512320606556</v>
      </c>
      <c r="O10122" s="6">
        <f t="shared" si="1109"/>
        <v>5.4156512320606556</v>
      </c>
      <c r="Q10122">
        <f>_xlfn.XLOOKUP(C10122&amp;G10122&amp;H10122,covid!$E$2:$E$2184,covid!$D$2:$D$2184,0,0,1)</f>
        <v>0</v>
      </c>
    </row>
    <row r="10123" spans="1:17" x14ac:dyDescent="0.3">
      <c r="A10123">
        <f>_xlfn.XLOOKUP(C10123,kamus!$B$2:$B$87,kamus!$A$2:$A$87,0,0,1)</f>
        <v>33</v>
      </c>
      <c r="B10123" t="str">
        <f>_xlfn.XLOOKUP(C10123,kamus!$B$2:$B$87,kamus!$D$2:$D$87,"dihapus",0,1)</f>
        <v>Minggir</v>
      </c>
      <c r="C10123" t="s">
        <v>241</v>
      </c>
      <c r="D10123">
        <f>_xlfn.XLOOKUP(C10123,kamus!$B$2:$B$87,kamus!$J$2:$J$87,"dihapus",0,1)</f>
        <v>0</v>
      </c>
      <c r="E10123">
        <f t="shared" si="1110"/>
        <v>0</v>
      </c>
      <c r="F10123" s="14">
        <v>45901</v>
      </c>
      <c r="G10123" s="1">
        <f t="shared" si="1111"/>
        <v>9</v>
      </c>
      <c r="H10123" s="1">
        <f t="shared" si="1112"/>
        <v>2025</v>
      </c>
      <c r="I10123">
        <v>0</v>
      </c>
      <c r="J10123">
        <v>0</v>
      </c>
      <c r="K10123">
        <f t="shared" si="1106"/>
        <v>0</v>
      </c>
      <c r="L10123">
        <v>8245</v>
      </c>
      <c r="M10123" s="6">
        <f t="shared" si="1107"/>
        <v>0</v>
      </c>
      <c r="N10123" s="6">
        <f t="shared" si="1108"/>
        <v>0</v>
      </c>
      <c r="O10123" s="6">
        <f t="shared" si="1109"/>
        <v>0</v>
      </c>
      <c r="Q10123">
        <f>_xlfn.XLOOKUP(C10123&amp;G10123&amp;H10123,covid!$E$2:$E$2184,covid!$D$2:$D$2184,0,0,1)</f>
        <v>0</v>
      </c>
    </row>
    <row r="10124" spans="1:17" x14ac:dyDescent="0.3">
      <c r="A10124">
        <f>_xlfn.XLOOKUP(C10124,kamus!$B$2:$B$87,kamus!$A$2:$A$87,0,0,1)</f>
        <v>31</v>
      </c>
      <c r="B10124" t="str">
        <f>_xlfn.XLOOKUP(C10124,kamus!$B$2:$B$87,kamus!$D$2:$D$87,"dihapus",0,1)</f>
        <v>Minggir</v>
      </c>
      <c r="C10124" t="s">
        <v>242</v>
      </c>
      <c r="D10124">
        <f>_xlfn.XLOOKUP(C10124,kamus!$B$2:$B$87,kamus!$J$2:$J$87,"dihapus",0,1)</f>
        <v>0</v>
      </c>
      <c r="E10124">
        <f t="shared" si="1110"/>
        <v>0</v>
      </c>
      <c r="F10124" s="14">
        <v>45901</v>
      </c>
      <c r="G10124" s="1">
        <f t="shared" si="1111"/>
        <v>9</v>
      </c>
      <c r="H10124" s="1">
        <f t="shared" si="1112"/>
        <v>2025</v>
      </c>
      <c r="I10124">
        <v>1</v>
      </c>
      <c r="J10124">
        <v>1</v>
      </c>
      <c r="K10124">
        <f t="shared" si="1106"/>
        <v>2</v>
      </c>
      <c r="L10124">
        <v>3613</v>
      </c>
      <c r="M10124" s="6">
        <f t="shared" si="1107"/>
        <v>27.67783005812344</v>
      </c>
      <c r="N10124" s="6">
        <f t="shared" si="1108"/>
        <v>27.67783005812344</v>
      </c>
      <c r="O10124" s="6">
        <f t="shared" si="1109"/>
        <v>55.355660116246881</v>
      </c>
      <c r="Q10124">
        <f>_xlfn.XLOOKUP(C10124&amp;G10124&amp;H10124,covid!$E$2:$E$2184,covid!$D$2:$D$2184,0,0,1)</f>
        <v>0</v>
      </c>
    </row>
    <row r="10125" spans="1:17" x14ac:dyDescent="0.3">
      <c r="A10125">
        <f>_xlfn.XLOOKUP(C10125,kamus!$B$2:$B$87,kamus!$A$2:$A$87,0,0,1)</f>
        <v>32</v>
      </c>
      <c r="B10125" t="str">
        <f>_xlfn.XLOOKUP(C10125,kamus!$B$2:$B$87,kamus!$D$2:$D$87,"dihapus",0,1)</f>
        <v>Minggir</v>
      </c>
      <c r="C10125" t="s">
        <v>243</v>
      </c>
      <c r="D10125">
        <f>_xlfn.XLOOKUP(C10125,kamus!$B$2:$B$87,kamus!$J$2:$J$87,"dihapus",0,1)</f>
        <v>0</v>
      </c>
      <c r="E10125">
        <f t="shared" si="1110"/>
        <v>0</v>
      </c>
      <c r="F10125" s="14">
        <v>45901</v>
      </c>
      <c r="G10125" s="1">
        <f t="shared" si="1111"/>
        <v>9</v>
      </c>
      <c r="H10125" s="1">
        <f t="shared" si="1112"/>
        <v>2025</v>
      </c>
      <c r="I10125">
        <v>0</v>
      </c>
      <c r="J10125">
        <v>0</v>
      </c>
      <c r="K10125">
        <f t="shared" si="1106"/>
        <v>0</v>
      </c>
      <c r="L10125">
        <v>6986</v>
      </c>
      <c r="M10125" s="6">
        <f t="shared" si="1107"/>
        <v>0</v>
      </c>
      <c r="N10125" s="6">
        <f t="shared" si="1108"/>
        <v>0</v>
      </c>
      <c r="O10125" s="6">
        <f t="shared" si="1109"/>
        <v>0</v>
      </c>
      <c r="Q10125">
        <f>_xlfn.XLOOKUP(C10125&amp;G10125&amp;H10125,covid!$E$2:$E$2184,covid!$D$2:$D$2184,0,0,1)</f>
        <v>0</v>
      </c>
    </row>
    <row r="10126" spans="1:17" x14ac:dyDescent="0.3">
      <c r="A10126">
        <f>_xlfn.XLOOKUP(C10126,kamus!$B$2:$B$87,kamus!$A$2:$A$87,0,0,1)</f>
        <v>30</v>
      </c>
      <c r="B10126" t="str">
        <f>_xlfn.XLOOKUP(C10126,kamus!$B$2:$B$87,kamus!$D$2:$D$87,"dihapus",0,1)</f>
        <v>Minggir</v>
      </c>
      <c r="C10126" t="s">
        <v>244</v>
      </c>
      <c r="D10126">
        <f>_xlfn.XLOOKUP(C10126,kamus!$B$2:$B$87,kamus!$J$2:$J$87,"dihapus",0,1)</f>
        <v>0</v>
      </c>
      <c r="E10126">
        <f t="shared" si="1110"/>
        <v>0</v>
      </c>
      <c r="F10126" s="14">
        <v>45901</v>
      </c>
      <c r="G10126" s="1">
        <f t="shared" si="1111"/>
        <v>9</v>
      </c>
      <c r="H10126" s="1">
        <f t="shared" si="1112"/>
        <v>2025</v>
      </c>
      <c r="I10126">
        <v>1</v>
      </c>
      <c r="J10126">
        <v>0</v>
      </c>
      <c r="K10126">
        <f t="shared" si="1106"/>
        <v>1</v>
      </c>
      <c r="L10126">
        <v>8719</v>
      </c>
      <c r="M10126" s="6">
        <f t="shared" si="1107"/>
        <v>11.469205184080744</v>
      </c>
      <c r="N10126" s="6">
        <f t="shared" si="1108"/>
        <v>0</v>
      </c>
      <c r="O10126" s="6">
        <f t="shared" si="1109"/>
        <v>11.469205184080744</v>
      </c>
      <c r="Q10126">
        <f>_xlfn.XLOOKUP(C10126&amp;G10126&amp;H10126,covid!$E$2:$E$2184,covid!$D$2:$D$2184,0,0,1)</f>
        <v>0</v>
      </c>
    </row>
    <row r="10127" spans="1:17" x14ac:dyDescent="0.3">
      <c r="A10127">
        <f>_xlfn.XLOOKUP(C10127,kamus!$B$2:$B$87,kamus!$A$2:$A$87,0,0,1)</f>
        <v>29</v>
      </c>
      <c r="B10127" t="str">
        <f>_xlfn.XLOOKUP(C10127,kamus!$B$2:$B$87,kamus!$D$2:$D$87,"dihapus",0,1)</f>
        <v>Minggir</v>
      </c>
      <c r="C10127" t="s">
        <v>245</v>
      </c>
      <c r="D10127">
        <f>_xlfn.XLOOKUP(C10127,kamus!$B$2:$B$87,kamus!$J$2:$J$87,"dihapus",0,1)</f>
        <v>0</v>
      </c>
      <c r="E10127">
        <f t="shared" si="1110"/>
        <v>0</v>
      </c>
      <c r="F10127" s="14">
        <v>45901</v>
      </c>
      <c r="G10127" s="1">
        <f t="shared" si="1111"/>
        <v>9</v>
      </c>
      <c r="H10127" s="1">
        <f t="shared" si="1112"/>
        <v>2025</v>
      </c>
      <c r="I10127">
        <v>0</v>
      </c>
      <c r="J10127">
        <v>0</v>
      </c>
      <c r="K10127">
        <f t="shared" si="1106"/>
        <v>0</v>
      </c>
      <c r="L10127">
        <v>5131</v>
      </c>
      <c r="M10127" s="6">
        <f t="shared" si="1107"/>
        <v>0</v>
      </c>
      <c r="N10127" s="6">
        <f t="shared" si="1108"/>
        <v>0</v>
      </c>
      <c r="O10127" s="6">
        <f t="shared" si="1109"/>
        <v>0</v>
      </c>
      <c r="Q10127">
        <f>_xlfn.XLOOKUP(C10127&amp;G10127&amp;H10127,covid!$E$2:$E$2184,covid!$D$2:$D$2184,0,0,1)</f>
        <v>0</v>
      </c>
    </row>
    <row r="10128" spans="1:17" x14ac:dyDescent="0.3">
      <c r="A10128">
        <f>_xlfn.XLOOKUP(C10128,kamus!$B$2:$B$87,kamus!$A$2:$A$87,0,0,1)</f>
        <v>35</v>
      </c>
      <c r="B10128" t="str">
        <f>_xlfn.XLOOKUP(C10128,kamus!$B$2:$B$87,kamus!$D$2:$D$87,"dihapus",0,1)</f>
        <v>Mlati 1</v>
      </c>
      <c r="C10128" t="s">
        <v>240</v>
      </c>
      <c r="D10128">
        <f>_xlfn.XLOOKUP(C10128,kamus!$B$2:$B$87,kamus!$J$2:$J$87,"dihapus",0,1)</f>
        <v>1</v>
      </c>
      <c r="E10128">
        <f t="shared" si="1110"/>
        <v>1</v>
      </c>
      <c r="F10128" s="14">
        <v>45901</v>
      </c>
      <c r="G10128" s="1">
        <f t="shared" si="1111"/>
        <v>9</v>
      </c>
      <c r="H10128" s="1">
        <f t="shared" si="1112"/>
        <v>2025</v>
      </c>
      <c r="I10128">
        <v>1</v>
      </c>
      <c r="J10128">
        <v>0</v>
      </c>
      <c r="K10128">
        <f t="shared" si="1106"/>
        <v>1</v>
      </c>
      <c r="L10128">
        <v>18761</v>
      </c>
      <c r="M10128" s="6">
        <f t="shared" si="1107"/>
        <v>5.3302062789829971</v>
      </c>
      <c r="N10128" s="6">
        <f t="shared" si="1108"/>
        <v>0</v>
      </c>
      <c r="O10128" s="6">
        <f t="shared" si="1109"/>
        <v>5.3302062789829971</v>
      </c>
      <c r="Q10128">
        <f>_xlfn.XLOOKUP(C10128&amp;G10128&amp;H10128,covid!$E$2:$E$2184,covid!$D$2:$D$2184,0,0,1)</f>
        <v>0</v>
      </c>
    </row>
    <row r="10129" spans="1:17" x14ac:dyDescent="0.3">
      <c r="A10129">
        <f>_xlfn.XLOOKUP(C10129,kamus!$B$2:$B$87,kamus!$A$2:$A$87,0,0,1)</f>
        <v>34</v>
      </c>
      <c r="B10129" t="str">
        <f>_xlfn.XLOOKUP(C10129,kamus!$B$2:$B$87,kamus!$D$2:$D$87,"dihapus",0,1)</f>
        <v>Mlati 1</v>
      </c>
      <c r="C10129" t="s">
        <v>254</v>
      </c>
      <c r="D10129">
        <f>_xlfn.XLOOKUP(C10129,kamus!$B$2:$B$87,kamus!$J$2:$J$87,"dihapus",0,1)</f>
        <v>1</v>
      </c>
      <c r="E10129">
        <f t="shared" si="1110"/>
        <v>1</v>
      </c>
      <c r="F10129" s="14">
        <v>45901</v>
      </c>
      <c r="G10129" s="1">
        <f t="shared" si="1111"/>
        <v>9</v>
      </c>
      <c r="H10129" s="1">
        <f t="shared" si="1112"/>
        <v>2025</v>
      </c>
      <c r="I10129">
        <v>0</v>
      </c>
      <c r="J10129">
        <v>0</v>
      </c>
      <c r="K10129">
        <f t="shared" si="1106"/>
        <v>0</v>
      </c>
      <c r="L10129">
        <v>35111</v>
      </c>
      <c r="M10129" s="6">
        <f t="shared" si="1107"/>
        <v>0</v>
      </c>
      <c r="N10129" s="6">
        <f t="shared" si="1108"/>
        <v>0</v>
      </c>
      <c r="O10129" s="6">
        <f t="shared" si="1109"/>
        <v>0</v>
      </c>
      <c r="Q10129">
        <f>_xlfn.XLOOKUP(C10129&amp;G10129&amp;H10129,covid!$E$2:$E$2184,covid!$D$2:$D$2184,0,0,1)</f>
        <v>0</v>
      </c>
    </row>
    <row r="10130" spans="1:17" x14ac:dyDescent="0.3">
      <c r="A10130">
        <f>_xlfn.XLOOKUP(C10130,kamus!$B$2:$B$87,kamus!$A$2:$A$87,0,0,1)</f>
        <v>38</v>
      </c>
      <c r="B10130" t="str">
        <f>_xlfn.XLOOKUP(C10130,kamus!$B$2:$B$87,kamus!$D$2:$D$87,"dihapus",0,1)</f>
        <v>Mlati 2</v>
      </c>
      <c r="C10130" t="s">
        <v>258</v>
      </c>
      <c r="D10130">
        <f>_xlfn.XLOOKUP(C10130,kamus!$B$2:$B$87,kamus!$J$2:$J$87,"dihapus",0,1)</f>
        <v>0</v>
      </c>
      <c r="E10130">
        <f t="shared" si="1110"/>
        <v>0</v>
      </c>
      <c r="F10130" s="14">
        <v>45901</v>
      </c>
      <c r="G10130" s="1">
        <f t="shared" si="1111"/>
        <v>9</v>
      </c>
      <c r="H10130" s="1">
        <f t="shared" si="1112"/>
        <v>2025</v>
      </c>
      <c r="I10130">
        <v>1</v>
      </c>
      <c r="J10130">
        <v>1</v>
      </c>
      <c r="K10130">
        <f t="shared" si="1106"/>
        <v>2</v>
      </c>
      <c r="L10130">
        <v>16543</v>
      </c>
      <c r="M10130" s="6">
        <f t="shared" si="1107"/>
        <v>6.044852807834129</v>
      </c>
      <c r="N10130" s="6">
        <f t="shared" si="1108"/>
        <v>6.044852807834129</v>
      </c>
      <c r="O10130" s="6">
        <f t="shared" si="1109"/>
        <v>12.089705615668258</v>
      </c>
      <c r="Q10130">
        <f>_xlfn.XLOOKUP(C10130&amp;G10130&amp;H10130,covid!$E$2:$E$2184,covid!$D$2:$D$2184,0,0,1)</f>
        <v>0</v>
      </c>
    </row>
    <row r="10131" spans="1:17" x14ac:dyDescent="0.3">
      <c r="A10131">
        <f>_xlfn.XLOOKUP(C10131,kamus!$B$2:$B$87,kamus!$A$2:$A$87,0,0,1)</f>
        <v>36</v>
      </c>
      <c r="B10131" t="str">
        <f>_xlfn.XLOOKUP(C10131,kamus!$B$2:$B$87,kamus!$D$2:$D$87,"dihapus",0,1)</f>
        <v>Mlati 2</v>
      </c>
      <c r="C10131" t="s">
        <v>268</v>
      </c>
      <c r="D10131">
        <f>_xlfn.XLOOKUP(C10131,kamus!$B$2:$B$87,kamus!$J$2:$J$87,"dihapus",0,1)</f>
        <v>1</v>
      </c>
      <c r="E10131">
        <f t="shared" si="1110"/>
        <v>1</v>
      </c>
      <c r="F10131" s="14">
        <v>45901</v>
      </c>
      <c r="G10131" s="1">
        <f t="shared" si="1111"/>
        <v>9</v>
      </c>
      <c r="H10131" s="1">
        <f t="shared" si="1112"/>
        <v>2025</v>
      </c>
      <c r="I10131">
        <v>0</v>
      </c>
      <c r="J10131">
        <v>2</v>
      </c>
      <c r="K10131">
        <f t="shared" si="1106"/>
        <v>2</v>
      </c>
      <c r="L10131">
        <v>11450</v>
      </c>
      <c r="M10131" s="6">
        <f t="shared" si="1107"/>
        <v>0</v>
      </c>
      <c r="N10131" s="6">
        <f t="shared" si="1108"/>
        <v>17.467248908296941</v>
      </c>
      <c r="O10131" s="6">
        <f t="shared" si="1109"/>
        <v>17.467248908296941</v>
      </c>
      <c r="Q10131">
        <f>_xlfn.XLOOKUP(C10131&amp;G10131&amp;H10131,covid!$E$2:$E$2184,covid!$D$2:$D$2184,0,0,1)</f>
        <v>0</v>
      </c>
    </row>
    <row r="10132" spans="1:17" x14ac:dyDescent="0.3">
      <c r="A10132">
        <f>_xlfn.XLOOKUP(C10132,kamus!$B$2:$B$87,kamus!$A$2:$A$87,0,0,1)</f>
        <v>37</v>
      </c>
      <c r="B10132" t="str">
        <f>_xlfn.XLOOKUP(C10132,kamus!$B$2:$B$87,kamus!$D$2:$D$87,"dihapus",0,1)</f>
        <v>Mlati 2</v>
      </c>
      <c r="C10132" t="s">
        <v>270</v>
      </c>
      <c r="D10132">
        <f>_xlfn.XLOOKUP(C10132,kamus!$B$2:$B$87,kamus!$J$2:$J$87,"dihapus",0,1)</f>
        <v>1</v>
      </c>
      <c r="E10132">
        <f t="shared" si="1110"/>
        <v>1</v>
      </c>
      <c r="F10132" s="14">
        <v>45901</v>
      </c>
      <c r="G10132" s="1">
        <f t="shared" si="1111"/>
        <v>9</v>
      </c>
      <c r="H10132" s="1">
        <f t="shared" si="1112"/>
        <v>2025</v>
      </c>
      <c r="I10132">
        <v>1</v>
      </c>
      <c r="J10132">
        <v>1</v>
      </c>
      <c r="K10132">
        <f t="shared" si="1106"/>
        <v>2</v>
      </c>
      <c r="L10132">
        <v>13603</v>
      </c>
      <c r="M10132" s="6">
        <f t="shared" si="1107"/>
        <v>7.351319561861354</v>
      </c>
      <c r="N10132" s="6">
        <f t="shared" si="1108"/>
        <v>7.351319561861354</v>
      </c>
      <c r="O10132" s="6">
        <f t="shared" si="1109"/>
        <v>14.702639123722708</v>
      </c>
      <c r="Q10132">
        <f>_xlfn.XLOOKUP(C10132&amp;G10132&amp;H10132,covid!$E$2:$E$2184,covid!$D$2:$D$2184,0,0,1)</f>
        <v>0</v>
      </c>
    </row>
    <row r="10133" spans="1:17" x14ac:dyDescent="0.3">
      <c r="A10133">
        <f>_xlfn.XLOOKUP(C10133,kamus!$B$2:$B$87,kamus!$A$2:$A$87,0,0,1)</f>
        <v>39</v>
      </c>
      <c r="B10133" t="str">
        <f>_xlfn.XLOOKUP(C10133,kamus!$B$2:$B$87,kamus!$D$2:$D$87,"dihapus",0,1)</f>
        <v>Moyudan</v>
      </c>
      <c r="C10133" t="s">
        <v>259</v>
      </c>
      <c r="D10133">
        <f>_xlfn.XLOOKUP(C10133,kamus!$B$2:$B$87,kamus!$J$2:$J$87,"dihapus",0,1)</f>
        <v>0</v>
      </c>
      <c r="E10133">
        <f t="shared" si="1110"/>
        <v>0</v>
      </c>
      <c r="F10133" s="14">
        <v>45901</v>
      </c>
      <c r="G10133" s="1">
        <f t="shared" si="1111"/>
        <v>9</v>
      </c>
      <c r="H10133" s="1">
        <f t="shared" si="1112"/>
        <v>2025</v>
      </c>
      <c r="I10133">
        <v>0</v>
      </c>
      <c r="J10133">
        <v>0</v>
      </c>
      <c r="K10133">
        <f t="shared" si="1106"/>
        <v>0</v>
      </c>
      <c r="L10133">
        <v>11796</v>
      </c>
      <c r="M10133" s="6">
        <f t="shared" si="1107"/>
        <v>0</v>
      </c>
      <c r="N10133" s="6">
        <f t="shared" si="1108"/>
        <v>0</v>
      </c>
      <c r="O10133" s="6">
        <f t="shared" si="1109"/>
        <v>0</v>
      </c>
      <c r="Q10133">
        <f>_xlfn.XLOOKUP(C10133&amp;G10133&amp;H10133,covid!$E$2:$E$2184,covid!$D$2:$D$2184,0,0,1)</f>
        <v>0</v>
      </c>
    </row>
    <row r="10134" spans="1:17" x14ac:dyDescent="0.3">
      <c r="A10134">
        <f>_xlfn.XLOOKUP(C10134,kamus!$B$2:$B$87,kamus!$A$2:$A$87,0,0,1)</f>
        <v>42</v>
      </c>
      <c r="B10134" t="str">
        <f>_xlfn.XLOOKUP(C10134,kamus!$B$2:$B$87,kamus!$D$2:$D$87,"dihapus",0,1)</f>
        <v>Moyudan</v>
      </c>
      <c r="C10134" t="s">
        <v>260</v>
      </c>
      <c r="D10134">
        <f>_xlfn.XLOOKUP(C10134,kamus!$B$2:$B$87,kamus!$J$2:$J$87,"dihapus",0,1)</f>
        <v>0</v>
      </c>
      <c r="E10134">
        <f t="shared" si="1110"/>
        <v>0</v>
      </c>
      <c r="F10134" s="14">
        <v>45901</v>
      </c>
      <c r="G10134" s="1">
        <f t="shared" si="1111"/>
        <v>9</v>
      </c>
      <c r="H10134" s="1">
        <f t="shared" si="1112"/>
        <v>2025</v>
      </c>
      <c r="I10134">
        <v>0</v>
      </c>
      <c r="J10134">
        <v>1</v>
      </c>
      <c r="K10134">
        <f t="shared" si="1106"/>
        <v>1</v>
      </c>
      <c r="L10134">
        <v>7149</v>
      </c>
      <c r="M10134" s="6">
        <f t="shared" si="1107"/>
        <v>0</v>
      </c>
      <c r="N10134" s="6">
        <f t="shared" si="1108"/>
        <v>13.987970345502866</v>
      </c>
      <c r="O10134" s="6">
        <f t="shared" si="1109"/>
        <v>13.987970345502866</v>
      </c>
      <c r="Q10134">
        <f>_xlfn.XLOOKUP(C10134&amp;G10134&amp;H10134,covid!$E$2:$E$2184,covid!$D$2:$D$2184,0,0,1)</f>
        <v>0</v>
      </c>
    </row>
    <row r="10135" spans="1:17" x14ac:dyDescent="0.3">
      <c r="A10135">
        <f>_xlfn.XLOOKUP(C10135,kamus!$B$2:$B$87,kamus!$A$2:$A$87,0,0,1)</f>
        <v>41</v>
      </c>
      <c r="B10135" t="str">
        <f>_xlfn.XLOOKUP(C10135,kamus!$B$2:$B$87,kamus!$D$2:$D$87,"dihapus",0,1)</f>
        <v>Moyudan</v>
      </c>
      <c r="C10135" t="s">
        <v>262</v>
      </c>
      <c r="D10135">
        <f>_xlfn.XLOOKUP(C10135,kamus!$B$2:$B$87,kamus!$J$2:$J$87,"dihapus",0,1)</f>
        <v>0</v>
      </c>
      <c r="E10135">
        <f t="shared" si="1110"/>
        <v>0</v>
      </c>
      <c r="F10135" s="14">
        <v>45901</v>
      </c>
      <c r="G10135" s="1">
        <f t="shared" si="1111"/>
        <v>9</v>
      </c>
      <c r="H10135" s="1">
        <f t="shared" si="1112"/>
        <v>2025</v>
      </c>
      <c r="I10135">
        <v>0</v>
      </c>
      <c r="J10135">
        <v>0</v>
      </c>
      <c r="K10135">
        <f t="shared" si="1106"/>
        <v>0</v>
      </c>
      <c r="L10135">
        <v>6661</v>
      </c>
      <c r="M10135" s="6">
        <f t="shared" si="1107"/>
        <v>0</v>
      </c>
      <c r="N10135" s="6">
        <f t="shared" si="1108"/>
        <v>0</v>
      </c>
      <c r="O10135" s="6">
        <f t="shared" si="1109"/>
        <v>0</v>
      </c>
      <c r="Q10135">
        <f>_xlfn.XLOOKUP(C10135&amp;G10135&amp;H10135,covid!$E$2:$E$2184,covid!$D$2:$D$2184,0,0,1)</f>
        <v>0</v>
      </c>
    </row>
    <row r="10136" spans="1:17" x14ac:dyDescent="0.3">
      <c r="A10136">
        <f>_xlfn.XLOOKUP(C10136,kamus!$B$2:$B$87,kamus!$A$2:$A$87,0,0,1)</f>
        <v>40</v>
      </c>
      <c r="B10136" t="str">
        <f>_xlfn.XLOOKUP(C10136,kamus!$B$2:$B$87,kamus!$D$2:$D$87,"dihapus",0,1)</f>
        <v>Moyudan</v>
      </c>
      <c r="C10136" t="s">
        <v>264</v>
      </c>
      <c r="D10136">
        <f>_xlfn.XLOOKUP(C10136,kamus!$B$2:$B$87,kamus!$J$2:$J$87,"dihapus",0,1)</f>
        <v>0</v>
      </c>
      <c r="E10136">
        <f t="shared" si="1110"/>
        <v>0</v>
      </c>
      <c r="F10136" s="14">
        <v>45901</v>
      </c>
      <c r="G10136" s="1">
        <f t="shared" si="1111"/>
        <v>9</v>
      </c>
      <c r="H10136" s="1">
        <f t="shared" si="1112"/>
        <v>2025</v>
      </c>
      <c r="I10136">
        <v>0</v>
      </c>
      <c r="J10136">
        <v>0</v>
      </c>
      <c r="K10136">
        <f t="shared" si="1106"/>
        <v>0</v>
      </c>
      <c r="L10136">
        <v>8292</v>
      </c>
      <c r="M10136" s="6">
        <f t="shared" si="1107"/>
        <v>0</v>
      </c>
      <c r="N10136" s="6">
        <f t="shared" si="1108"/>
        <v>0</v>
      </c>
      <c r="O10136" s="6">
        <f t="shared" si="1109"/>
        <v>0</v>
      </c>
      <c r="Q10136">
        <f>_xlfn.XLOOKUP(C10136&amp;G10136&amp;H10136,covid!$E$2:$E$2184,covid!$D$2:$D$2184,0,0,1)</f>
        <v>0</v>
      </c>
    </row>
    <row r="10137" spans="1:17" x14ac:dyDescent="0.3">
      <c r="A10137">
        <f>_xlfn.XLOOKUP(C10137,kamus!$B$2:$B$87,kamus!$A$2:$A$87,0,0,1)</f>
        <v>43</v>
      </c>
      <c r="B10137" t="str">
        <f>_xlfn.XLOOKUP(C10137,kamus!$B$2:$B$87,kamus!$D$2:$D$87,"dihapus",0,1)</f>
        <v>Ngaglik 1</v>
      </c>
      <c r="C10137" t="s">
        <v>228</v>
      </c>
      <c r="D10137">
        <f>_xlfn.XLOOKUP(C10137,kamus!$B$2:$B$87,kamus!$J$2:$J$87,"dihapus",0,1)</f>
        <v>1</v>
      </c>
      <c r="E10137">
        <f t="shared" si="1110"/>
        <v>1</v>
      </c>
      <c r="F10137" s="14">
        <v>45901</v>
      </c>
      <c r="G10137" s="1">
        <f t="shared" si="1111"/>
        <v>9</v>
      </c>
      <c r="H10137" s="1">
        <f t="shared" si="1112"/>
        <v>2025</v>
      </c>
      <c r="I10137">
        <v>0</v>
      </c>
      <c r="J10137">
        <v>0</v>
      </c>
      <c r="K10137">
        <f t="shared" si="1106"/>
        <v>0</v>
      </c>
      <c r="L10137">
        <v>12621</v>
      </c>
      <c r="M10137" s="6">
        <f t="shared" si="1107"/>
        <v>0</v>
      </c>
      <c r="N10137" s="6">
        <f t="shared" si="1108"/>
        <v>0</v>
      </c>
      <c r="O10137" s="6">
        <f t="shared" si="1109"/>
        <v>0</v>
      </c>
      <c r="Q10137">
        <f>_xlfn.XLOOKUP(C10137&amp;G10137&amp;H10137,covid!$E$2:$E$2184,covid!$D$2:$D$2184,0,0,1)</f>
        <v>0</v>
      </c>
    </row>
    <row r="10138" spans="1:17" x14ac:dyDescent="0.3">
      <c r="A10138">
        <f>_xlfn.XLOOKUP(C10138,kamus!$B$2:$B$87,kamus!$A$2:$A$87,0,0,1)</f>
        <v>44</v>
      </c>
      <c r="B10138" t="str">
        <f>_xlfn.XLOOKUP(C10138,kamus!$B$2:$B$87,kamus!$D$2:$D$87,"dihapus",0,1)</f>
        <v>Ngaglik 1</v>
      </c>
      <c r="C10138" t="s">
        <v>237</v>
      </c>
      <c r="D10138">
        <f>_xlfn.XLOOKUP(C10138,kamus!$B$2:$B$87,kamus!$J$2:$J$87,"dihapus",0,1)</f>
        <v>1</v>
      </c>
      <c r="E10138">
        <f t="shared" si="1110"/>
        <v>1</v>
      </c>
      <c r="F10138" s="14">
        <v>45901</v>
      </c>
      <c r="G10138" s="1">
        <f t="shared" si="1111"/>
        <v>9</v>
      </c>
      <c r="H10138" s="1">
        <f t="shared" si="1112"/>
        <v>2025</v>
      </c>
      <c r="I10138">
        <v>0</v>
      </c>
      <c r="J10138">
        <v>0</v>
      </c>
      <c r="K10138">
        <f t="shared" si="1106"/>
        <v>0</v>
      </c>
      <c r="L10138">
        <v>21789</v>
      </c>
      <c r="M10138" s="6">
        <f t="shared" si="1107"/>
        <v>0</v>
      </c>
      <c r="N10138" s="6">
        <f t="shared" si="1108"/>
        <v>0</v>
      </c>
      <c r="O10138" s="6">
        <f t="shared" si="1109"/>
        <v>0</v>
      </c>
      <c r="Q10138">
        <f>_xlfn.XLOOKUP(C10138&amp;G10138&amp;H10138,covid!$E$2:$E$2184,covid!$D$2:$D$2184,0,0,1)</f>
        <v>0</v>
      </c>
    </row>
    <row r="10139" spans="1:17" x14ac:dyDescent="0.3">
      <c r="A10139">
        <f>_xlfn.XLOOKUP(C10139,kamus!$B$2:$B$87,kamus!$A$2:$A$87,0,0,1)</f>
        <v>45</v>
      </c>
      <c r="B10139" t="str">
        <f>_xlfn.XLOOKUP(C10139,kamus!$B$2:$B$87,kamus!$D$2:$D$87,"dihapus",0,1)</f>
        <v>Ngaglik 1</v>
      </c>
      <c r="C10139" t="s">
        <v>255</v>
      </c>
      <c r="D10139">
        <f>_xlfn.XLOOKUP(C10139,kamus!$B$2:$B$87,kamus!$J$2:$J$87,"dihapus",0,1)</f>
        <v>1</v>
      </c>
      <c r="E10139">
        <f t="shared" si="1110"/>
        <v>1</v>
      </c>
      <c r="F10139" s="14">
        <v>45901</v>
      </c>
      <c r="G10139" s="1">
        <f t="shared" si="1111"/>
        <v>9</v>
      </c>
      <c r="H10139" s="1">
        <f t="shared" si="1112"/>
        <v>2025</v>
      </c>
      <c r="I10139">
        <v>0</v>
      </c>
      <c r="J10139">
        <v>1</v>
      </c>
      <c r="K10139">
        <f t="shared" si="1106"/>
        <v>1</v>
      </c>
      <c r="L10139">
        <v>19662</v>
      </c>
      <c r="M10139" s="6">
        <f t="shared" si="1107"/>
        <v>0</v>
      </c>
      <c r="N10139" s="6">
        <f t="shared" si="1108"/>
        <v>5.0859525989217778</v>
      </c>
      <c r="O10139" s="6">
        <f t="shared" si="1109"/>
        <v>5.0859525989217778</v>
      </c>
      <c r="Q10139">
        <f>_xlfn.XLOOKUP(C10139&amp;G10139&amp;H10139,covid!$E$2:$E$2184,covid!$D$2:$D$2184,0,0,1)</f>
        <v>0</v>
      </c>
    </row>
    <row r="10140" spans="1:17" x14ac:dyDescent="0.3">
      <c r="A10140">
        <f>_xlfn.XLOOKUP(C10140,kamus!$B$2:$B$87,kamus!$A$2:$A$87,0,0,1)</f>
        <v>48</v>
      </c>
      <c r="B10140" t="str">
        <f>_xlfn.XLOOKUP(C10140,kamus!$B$2:$B$87,kamus!$D$2:$D$87,"dihapus",0,1)</f>
        <v>Ngaglik 2</v>
      </c>
      <c r="C10140" t="s">
        <v>208</v>
      </c>
      <c r="D10140">
        <f>_xlfn.XLOOKUP(C10140,kamus!$B$2:$B$87,kamus!$J$2:$J$87,"dihapus",0,1)</f>
        <v>1</v>
      </c>
      <c r="E10140">
        <f t="shared" si="1110"/>
        <v>1</v>
      </c>
      <c r="F10140" s="14">
        <v>45901</v>
      </c>
      <c r="G10140" s="1">
        <f t="shared" si="1111"/>
        <v>9</v>
      </c>
      <c r="H10140" s="1">
        <f t="shared" si="1112"/>
        <v>2025</v>
      </c>
      <c r="I10140">
        <v>0</v>
      </c>
      <c r="J10140">
        <v>0</v>
      </c>
      <c r="K10140">
        <f t="shared" si="1106"/>
        <v>0</v>
      </c>
      <c r="L10140">
        <v>10378</v>
      </c>
      <c r="M10140" s="6">
        <f t="shared" si="1107"/>
        <v>0</v>
      </c>
      <c r="N10140" s="6">
        <f t="shared" si="1108"/>
        <v>0</v>
      </c>
      <c r="O10140" s="6">
        <f t="shared" si="1109"/>
        <v>0</v>
      </c>
      <c r="Q10140">
        <f>_xlfn.XLOOKUP(C10140&amp;G10140&amp;H10140,covid!$E$2:$E$2184,covid!$D$2:$D$2184,0,0,1)</f>
        <v>0</v>
      </c>
    </row>
    <row r="10141" spans="1:17" x14ac:dyDescent="0.3">
      <c r="A10141">
        <f>_xlfn.XLOOKUP(C10141,kamus!$B$2:$B$87,kamus!$A$2:$A$87,0,0,1)</f>
        <v>47</v>
      </c>
      <c r="B10141" t="str">
        <f>_xlfn.XLOOKUP(C10141,kamus!$B$2:$B$87,kamus!$D$2:$D$87,"dihapus",0,1)</f>
        <v>Ngaglik 2</v>
      </c>
      <c r="C10141" t="s">
        <v>238</v>
      </c>
      <c r="D10141">
        <f>_xlfn.XLOOKUP(C10141,kamus!$B$2:$B$87,kamus!$J$2:$J$87,"dihapus",0,1)</f>
        <v>1</v>
      </c>
      <c r="E10141">
        <f t="shared" si="1110"/>
        <v>1</v>
      </c>
      <c r="F10141" s="14">
        <v>45901</v>
      </c>
      <c r="G10141" s="1">
        <f t="shared" si="1111"/>
        <v>9</v>
      </c>
      <c r="H10141" s="1">
        <f t="shared" si="1112"/>
        <v>2025</v>
      </c>
      <c r="I10141">
        <v>0</v>
      </c>
      <c r="J10141">
        <v>0</v>
      </c>
      <c r="K10141">
        <f t="shared" si="1106"/>
        <v>0</v>
      </c>
      <c r="L10141">
        <v>22219</v>
      </c>
      <c r="M10141" s="6">
        <f t="shared" si="1107"/>
        <v>0</v>
      </c>
      <c r="N10141" s="6">
        <f t="shared" si="1108"/>
        <v>0</v>
      </c>
      <c r="O10141" s="6">
        <f t="shared" si="1109"/>
        <v>0</v>
      </c>
      <c r="Q10141">
        <f>_xlfn.XLOOKUP(C10141&amp;G10141&amp;H10141,covid!$E$2:$E$2184,covid!$D$2:$D$2184,0,0,1)</f>
        <v>0</v>
      </c>
    </row>
    <row r="10142" spans="1:17" x14ac:dyDescent="0.3">
      <c r="A10142">
        <f>_xlfn.XLOOKUP(C10142,kamus!$B$2:$B$87,kamus!$A$2:$A$87,0,0,1)</f>
        <v>46</v>
      </c>
      <c r="B10142" t="str">
        <f>_xlfn.XLOOKUP(C10142,kamus!$B$2:$B$87,kamus!$D$2:$D$87,"dihapus",0,1)</f>
        <v>Ngaglik 2</v>
      </c>
      <c r="C10142" t="s">
        <v>257</v>
      </c>
      <c r="D10142">
        <f>_xlfn.XLOOKUP(C10142,kamus!$B$2:$B$87,kamus!$J$2:$J$87,"dihapus",0,1)</f>
        <v>1</v>
      </c>
      <c r="E10142">
        <f t="shared" si="1110"/>
        <v>1</v>
      </c>
      <c r="F10142" s="14">
        <v>45901</v>
      </c>
      <c r="G10142" s="1">
        <f t="shared" si="1111"/>
        <v>9</v>
      </c>
      <c r="H10142" s="1">
        <f t="shared" si="1112"/>
        <v>2025</v>
      </c>
      <c r="I10142">
        <v>1</v>
      </c>
      <c r="J10142">
        <v>1</v>
      </c>
      <c r="K10142">
        <f t="shared" si="1106"/>
        <v>2</v>
      </c>
      <c r="L10142">
        <v>16798</v>
      </c>
      <c r="M10142" s="6">
        <f t="shared" si="1107"/>
        <v>5.9530896535301823</v>
      </c>
      <c r="N10142" s="6">
        <f t="shared" si="1108"/>
        <v>5.9530896535301823</v>
      </c>
      <c r="O10142" s="6">
        <f t="shared" si="1109"/>
        <v>11.906179307060365</v>
      </c>
      <c r="Q10142">
        <f>_xlfn.XLOOKUP(C10142&amp;G10142&amp;H10142,covid!$E$2:$E$2184,covid!$D$2:$D$2184,0,0,1)</f>
        <v>0</v>
      </c>
    </row>
    <row r="10143" spans="1:17" x14ac:dyDescent="0.3">
      <c r="A10143">
        <f>_xlfn.XLOOKUP(C10143,kamus!$B$2:$B$87,kamus!$A$2:$A$87,0,0,1)</f>
        <v>50</v>
      </c>
      <c r="B10143" t="str">
        <f>_xlfn.XLOOKUP(C10143,kamus!$B$2:$B$87,kamus!$D$2:$D$87,"dihapus",0,1)</f>
        <v>Ngemplak 1</v>
      </c>
      <c r="C10143" t="s">
        <v>202</v>
      </c>
      <c r="D10143">
        <f>_xlfn.XLOOKUP(C10143,kamus!$B$2:$B$87,kamus!$J$2:$J$87,"dihapus",0,1)</f>
        <v>0</v>
      </c>
      <c r="E10143">
        <f t="shared" si="1110"/>
        <v>0</v>
      </c>
      <c r="F10143" s="14">
        <v>45901</v>
      </c>
      <c r="G10143" s="1">
        <f t="shared" si="1111"/>
        <v>9</v>
      </c>
      <c r="H10143" s="1">
        <f t="shared" si="1112"/>
        <v>2025</v>
      </c>
      <c r="I10143">
        <v>0</v>
      </c>
      <c r="J10143">
        <v>0</v>
      </c>
      <c r="K10143">
        <f t="shared" si="1106"/>
        <v>0</v>
      </c>
      <c r="L10143">
        <v>7935</v>
      </c>
      <c r="M10143" s="6">
        <f t="shared" si="1107"/>
        <v>0</v>
      </c>
      <c r="N10143" s="6">
        <f t="shared" si="1108"/>
        <v>0</v>
      </c>
      <c r="O10143" s="6">
        <f t="shared" si="1109"/>
        <v>0</v>
      </c>
      <c r="Q10143">
        <f>_xlfn.XLOOKUP(C10143&amp;G10143&amp;H10143,covid!$E$2:$E$2184,covid!$D$2:$D$2184,0,0,1)</f>
        <v>0</v>
      </c>
    </row>
    <row r="10144" spans="1:17" x14ac:dyDescent="0.3">
      <c r="A10144">
        <f>_xlfn.XLOOKUP(C10144,kamus!$B$2:$B$87,kamus!$A$2:$A$87,0,0,1)</f>
        <v>51</v>
      </c>
      <c r="B10144" t="str">
        <f>_xlfn.XLOOKUP(C10144,kamus!$B$2:$B$87,kamus!$D$2:$D$87,"dihapus",0,1)</f>
        <v>Ngemplak 1</v>
      </c>
      <c r="C10144" t="s">
        <v>256</v>
      </c>
      <c r="D10144">
        <f>_xlfn.XLOOKUP(C10144,kamus!$B$2:$B$87,kamus!$J$2:$J$87,"dihapus",0,1)</f>
        <v>0</v>
      </c>
      <c r="E10144">
        <f t="shared" si="1110"/>
        <v>0</v>
      </c>
      <c r="F10144" s="14">
        <v>45901</v>
      </c>
      <c r="G10144" s="1">
        <f t="shared" si="1111"/>
        <v>9</v>
      </c>
      <c r="H10144" s="1">
        <f t="shared" si="1112"/>
        <v>2025</v>
      </c>
      <c r="I10144">
        <v>0</v>
      </c>
      <c r="J10144">
        <v>2</v>
      </c>
      <c r="K10144">
        <f t="shared" si="1106"/>
        <v>2</v>
      </c>
      <c r="L10144">
        <v>8154</v>
      </c>
      <c r="M10144" s="6">
        <f t="shared" si="1107"/>
        <v>0</v>
      </c>
      <c r="N10144" s="6">
        <f t="shared" si="1108"/>
        <v>24.527839097375519</v>
      </c>
      <c r="O10144" s="6">
        <f t="shared" si="1109"/>
        <v>24.527839097375519</v>
      </c>
      <c r="Q10144">
        <f>_xlfn.XLOOKUP(C10144&amp;G10144&amp;H10144,covid!$E$2:$E$2184,covid!$D$2:$D$2184,0,0,1)</f>
        <v>0</v>
      </c>
    </row>
    <row r="10145" spans="1:17" x14ac:dyDescent="0.3">
      <c r="A10145">
        <f>_xlfn.XLOOKUP(C10145,kamus!$B$2:$B$87,kamus!$A$2:$A$87,0,0,1)</f>
        <v>49</v>
      </c>
      <c r="B10145" t="str">
        <f>_xlfn.XLOOKUP(C10145,kamus!$B$2:$B$87,kamus!$D$2:$D$87,"dihapus",0,1)</f>
        <v>Ngemplak 1</v>
      </c>
      <c r="C10145" t="s">
        <v>276</v>
      </c>
      <c r="D10145">
        <f>_xlfn.XLOOKUP(C10145,kamus!$B$2:$B$87,kamus!$J$2:$J$87,"dihapus",0,1)</f>
        <v>1</v>
      </c>
      <c r="E10145">
        <f t="shared" si="1110"/>
        <v>1</v>
      </c>
      <c r="F10145" s="14">
        <v>45901</v>
      </c>
      <c r="G10145" s="1">
        <f t="shared" si="1111"/>
        <v>9</v>
      </c>
      <c r="H10145" s="1">
        <f t="shared" si="1112"/>
        <v>2025</v>
      </c>
      <c r="I10145">
        <v>0</v>
      </c>
      <c r="J10145">
        <v>2</v>
      </c>
      <c r="K10145">
        <f t="shared" si="1106"/>
        <v>2</v>
      </c>
      <c r="L10145">
        <v>9633</v>
      </c>
      <c r="M10145" s="6">
        <f t="shared" si="1107"/>
        <v>0</v>
      </c>
      <c r="N10145" s="6">
        <f t="shared" si="1108"/>
        <v>20.761964081802137</v>
      </c>
      <c r="O10145" s="6">
        <f t="shared" si="1109"/>
        <v>20.761964081802137</v>
      </c>
      <c r="Q10145">
        <f>_xlfn.XLOOKUP(C10145&amp;G10145&amp;H10145,covid!$E$2:$E$2184,covid!$D$2:$D$2184,0,0,1)</f>
        <v>0</v>
      </c>
    </row>
    <row r="10146" spans="1:17" x14ac:dyDescent="0.3">
      <c r="A10146">
        <f>_xlfn.XLOOKUP(C10146,kamus!$B$2:$B$87,kamus!$A$2:$A$87,0,0,1)</f>
        <v>52</v>
      </c>
      <c r="B10146" t="str">
        <f>_xlfn.XLOOKUP(C10146,kamus!$B$2:$B$87,kamus!$D$2:$D$87,"dihapus",0,1)</f>
        <v>Ngemplak 2</v>
      </c>
      <c r="C10146" t="s">
        <v>277</v>
      </c>
      <c r="D10146">
        <f>_xlfn.XLOOKUP(C10146,kamus!$B$2:$B$87,kamus!$J$2:$J$87,"dihapus",0,1)</f>
        <v>1</v>
      </c>
      <c r="E10146">
        <f t="shared" si="1110"/>
        <v>1</v>
      </c>
      <c r="F10146" s="14">
        <v>45901</v>
      </c>
      <c r="G10146" s="1">
        <f t="shared" si="1111"/>
        <v>9</v>
      </c>
      <c r="H10146" s="1">
        <f t="shared" si="1112"/>
        <v>2025</v>
      </c>
      <c r="I10146">
        <v>0</v>
      </c>
      <c r="J10146">
        <v>3</v>
      </c>
      <c r="K10146">
        <f t="shared" si="1106"/>
        <v>3</v>
      </c>
      <c r="L10146">
        <v>31427</v>
      </c>
      <c r="M10146" s="6">
        <f t="shared" si="1107"/>
        <v>0</v>
      </c>
      <c r="N10146" s="6">
        <f t="shared" si="1108"/>
        <v>9.545931842046647</v>
      </c>
      <c r="O10146" s="6">
        <f t="shared" si="1109"/>
        <v>9.545931842046647</v>
      </c>
      <c r="Q10146">
        <f>_xlfn.XLOOKUP(C10146&amp;G10146&amp;H10146,covid!$E$2:$E$2184,covid!$D$2:$D$2184,0,0,1)</f>
        <v>0</v>
      </c>
    </row>
    <row r="10147" spans="1:17" x14ac:dyDescent="0.3">
      <c r="A10147">
        <f>_xlfn.XLOOKUP(C10147,kamus!$B$2:$B$87,kamus!$A$2:$A$87,0,0,1)</f>
        <v>53</v>
      </c>
      <c r="B10147" t="str">
        <f>_xlfn.XLOOKUP(C10147,kamus!$B$2:$B$87,kamus!$D$2:$D$87,"dihapus",0,1)</f>
        <v>Ngemplak 2</v>
      </c>
      <c r="C10147" t="s">
        <v>278</v>
      </c>
      <c r="D10147">
        <f>_xlfn.XLOOKUP(C10147,kamus!$B$2:$B$87,kamus!$J$2:$J$87,"dihapus",0,1)</f>
        <v>0</v>
      </c>
      <c r="E10147">
        <f t="shared" si="1110"/>
        <v>0</v>
      </c>
      <c r="F10147" s="14">
        <v>45901</v>
      </c>
      <c r="G10147" s="1">
        <f t="shared" si="1111"/>
        <v>9</v>
      </c>
      <c r="H10147" s="1">
        <f t="shared" si="1112"/>
        <v>2025</v>
      </c>
      <c r="I10147">
        <v>0</v>
      </c>
      <c r="J10147">
        <v>0</v>
      </c>
      <c r="K10147">
        <f t="shared" si="1106"/>
        <v>0</v>
      </c>
      <c r="L10147">
        <v>8835</v>
      </c>
      <c r="M10147" s="6">
        <f t="shared" si="1107"/>
        <v>0</v>
      </c>
      <c r="N10147" s="6">
        <f t="shared" si="1108"/>
        <v>0</v>
      </c>
      <c r="O10147" s="6">
        <f t="shared" si="1109"/>
        <v>0</v>
      </c>
      <c r="Q10147">
        <f>_xlfn.XLOOKUP(C10147&amp;G10147&amp;H10147,covid!$E$2:$E$2184,covid!$D$2:$D$2184,0,0,1)</f>
        <v>0</v>
      </c>
    </row>
    <row r="10148" spans="1:17" x14ac:dyDescent="0.3">
      <c r="A10148">
        <f>_xlfn.XLOOKUP(C10148,kamus!$B$2:$B$87,kamus!$A$2:$A$87,0,0,1)</f>
        <v>57</v>
      </c>
      <c r="B10148" t="str">
        <f>_xlfn.XLOOKUP(C10148,kamus!$B$2:$B$87,kamus!$D$2:$D$87,"dihapus",0,1)</f>
        <v>Pakem</v>
      </c>
      <c r="C10148" t="s">
        <v>204</v>
      </c>
      <c r="D10148">
        <f>_xlfn.XLOOKUP(C10148,kamus!$B$2:$B$87,kamus!$J$2:$J$87,"dihapus",0,1)</f>
        <v>0</v>
      </c>
      <c r="E10148">
        <f t="shared" si="1110"/>
        <v>0</v>
      </c>
      <c r="F10148" s="14">
        <v>45901</v>
      </c>
      <c r="G10148" s="1">
        <f t="shared" si="1111"/>
        <v>9</v>
      </c>
      <c r="H10148" s="1">
        <f t="shared" si="1112"/>
        <v>2025</v>
      </c>
      <c r="I10148">
        <v>0</v>
      </c>
      <c r="J10148">
        <v>0</v>
      </c>
      <c r="K10148">
        <f t="shared" si="1106"/>
        <v>0</v>
      </c>
      <c r="L10148">
        <v>6819</v>
      </c>
      <c r="M10148" s="6">
        <f t="shared" si="1107"/>
        <v>0</v>
      </c>
      <c r="N10148" s="6">
        <f t="shared" si="1108"/>
        <v>0</v>
      </c>
      <c r="O10148" s="6">
        <f t="shared" si="1109"/>
        <v>0</v>
      </c>
      <c r="Q10148">
        <f>_xlfn.XLOOKUP(C10148&amp;G10148&amp;H10148,covid!$E$2:$E$2184,covid!$D$2:$D$2184,0,0,1)</f>
        <v>0</v>
      </c>
    </row>
    <row r="10149" spans="1:17" x14ac:dyDescent="0.3">
      <c r="A10149">
        <f>_xlfn.XLOOKUP(C10149,kamus!$B$2:$B$87,kamus!$A$2:$A$87,0,0,1)</f>
        <v>54</v>
      </c>
      <c r="B10149" t="str">
        <f>_xlfn.XLOOKUP(C10149,kamus!$B$2:$B$87,kamus!$D$2:$D$87,"dihapus",0,1)</f>
        <v>Pakem</v>
      </c>
      <c r="C10149" t="s">
        <v>213</v>
      </c>
      <c r="D10149">
        <f>_xlfn.XLOOKUP(C10149,kamus!$B$2:$B$87,kamus!$J$2:$J$87,"dihapus",0,1)</f>
        <v>0</v>
      </c>
      <c r="E10149">
        <f t="shared" si="1110"/>
        <v>0</v>
      </c>
      <c r="F10149" s="14">
        <v>45901</v>
      </c>
      <c r="G10149" s="1">
        <f t="shared" si="1111"/>
        <v>9</v>
      </c>
      <c r="H10149" s="1">
        <f t="shared" si="1112"/>
        <v>2025</v>
      </c>
      <c r="I10149">
        <v>0</v>
      </c>
      <c r="J10149">
        <v>0</v>
      </c>
      <c r="K10149">
        <f t="shared" si="1106"/>
        <v>0</v>
      </c>
      <c r="L10149">
        <v>9099</v>
      </c>
      <c r="M10149" s="6">
        <f t="shared" si="1107"/>
        <v>0</v>
      </c>
      <c r="N10149" s="6">
        <f t="shared" si="1108"/>
        <v>0</v>
      </c>
      <c r="O10149" s="6">
        <f t="shared" si="1109"/>
        <v>0</v>
      </c>
      <c r="Q10149">
        <f>_xlfn.XLOOKUP(C10149&amp;G10149&amp;H10149,covid!$E$2:$E$2184,covid!$D$2:$D$2184,0,0,1)</f>
        <v>0</v>
      </c>
    </row>
    <row r="10150" spans="1:17" x14ac:dyDescent="0.3">
      <c r="A10150">
        <f>_xlfn.XLOOKUP(C10150,kamus!$B$2:$B$87,kamus!$A$2:$A$87,0,0,1)</f>
        <v>56</v>
      </c>
      <c r="B10150" t="str">
        <f>_xlfn.XLOOKUP(C10150,kamus!$B$2:$B$87,kamus!$D$2:$D$87,"dihapus",0,1)</f>
        <v>Pakem</v>
      </c>
      <c r="C10150" t="s">
        <v>214</v>
      </c>
      <c r="D10150">
        <f>_xlfn.XLOOKUP(C10150,kamus!$B$2:$B$87,kamus!$J$2:$J$87,"dihapus",0,1)</f>
        <v>1</v>
      </c>
      <c r="E10150">
        <f t="shared" si="1110"/>
        <v>1</v>
      </c>
      <c r="F10150" s="14">
        <v>45901</v>
      </c>
      <c r="G10150" s="1">
        <f t="shared" si="1111"/>
        <v>9</v>
      </c>
      <c r="H10150" s="1">
        <f t="shared" si="1112"/>
        <v>2025</v>
      </c>
      <c r="I10150">
        <v>0</v>
      </c>
      <c r="J10150">
        <v>0</v>
      </c>
      <c r="K10150">
        <f t="shared" si="1106"/>
        <v>0</v>
      </c>
      <c r="L10150">
        <v>6667</v>
      </c>
      <c r="M10150" s="6">
        <f t="shared" si="1107"/>
        <v>0</v>
      </c>
      <c r="N10150" s="6">
        <f t="shared" si="1108"/>
        <v>0</v>
      </c>
      <c r="O10150" s="6">
        <f t="shared" si="1109"/>
        <v>0</v>
      </c>
      <c r="Q10150">
        <f>_xlfn.XLOOKUP(C10150&amp;G10150&amp;H10150,covid!$E$2:$E$2184,covid!$D$2:$D$2184,0,0,1)</f>
        <v>0</v>
      </c>
    </row>
    <row r="10151" spans="1:17" x14ac:dyDescent="0.3">
      <c r="A10151">
        <f>_xlfn.XLOOKUP(C10151,kamus!$B$2:$B$87,kamus!$A$2:$A$87,0,0,1)</f>
        <v>58</v>
      </c>
      <c r="B10151" t="str">
        <f>_xlfn.XLOOKUP(C10151,kamus!$B$2:$B$87,kamus!$D$2:$D$87,"dihapus",0,1)</f>
        <v>Pakem</v>
      </c>
      <c r="C10151" t="s">
        <v>231</v>
      </c>
      <c r="D10151">
        <f>_xlfn.XLOOKUP(C10151,kamus!$B$2:$B$87,kamus!$J$2:$J$87,"dihapus",0,1)</f>
        <v>0</v>
      </c>
      <c r="E10151">
        <f t="shared" si="1110"/>
        <v>0</v>
      </c>
      <c r="F10151" s="14">
        <v>45901</v>
      </c>
      <c r="G10151" s="1">
        <f t="shared" si="1111"/>
        <v>9</v>
      </c>
      <c r="H10151" s="1">
        <f t="shared" si="1112"/>
        <v>2025</v>
      </c>
      <c r="I10151">
        <v>0</v>
      </c>
      <c r="J10151">
        <v>0</v>
      </c>
      <c r="K10151">
        <f t="shared" si="1106"/>
        <v>0</v>
      </c>
      <c r="L10151">
        <v>6886</v>
      </c>
      <c r="M10151" s="6">
        <f t="shared" si="1107"/>
        <v>0</v>
      </c>
      <c r="N10151" s="6">
        <f t="shared" si="1108"/>
        <v>0</v>
      </c>
      <c r="O10151" s="6">
        <f t="shared" si="1109"/>
        <v>0</v>
      </c>
      <c r="Q10151">
        <f>_xlfn.XLOOKUP(C10151&amp;G10151&amp;H10151,covid!$E$2:$E$2184,covid!$D$2:$D$2184,0,0,1)</f>
        <v>0</v>
      </c>
    </row>
    <row r="10152" spans="1:17" x14ac:dyDescent="0.3">
      <c r="A10152">
        <f>_xlfn.XLOOKUP(C10152,kamus!$B$2:$B$87,kamus!$A$2:$A$87,0,0,1)</f>
        <v>55</v>
      </c>
      <c r="B10152" t="str">
        <f>_xlfn.XLOOKUP(C10152,kamus!$B$2:$B$87,kamus!$D$2:$D$87,"dihapus",0,1)</f>
        <v>Pakem</v>
      </c>
      <c r="C10152" t="s">
        <v>234</v>
      </c>
      <c r="D10152">
        <f>_xlfn.XLOOKUP(C10152,kamus!$B$2:$B$87,kamus!$J$2:$J$87,"dihapus",0,1)</f>
        <v>0</v>
      </c>
      <c r="E10152">
        <f t="shared" si="1110"/>
        <v>0</v>
      </c>
      <c r="F10152" s="14">
        <v>45901</v>
      </c>
      <c r="G10152" s="1">
        <f t="shared" si="1111"/>
        <v>9</v>
      </c>
      <c r="H10152" s="1">
        <f t="shared" si="1112"/>
        <v>2025</v>
      </c>
      <c r="I10152">
        <v>0</v>
      </c>
      <c r="J10152">
        <v>0</v>
      </c>
      <c r="K10152">
        <f t="shared" si="1106"/>
        <v>0</v>
      </c>
      <c r="L10152">
        <v>9826</v>
      </c>
      <c r="M10152" s="6">
        <f t="shared" si="1107"/>
        <v>0</v>
      </c>
      <c r="N10152" s="6">
        <f t="shared" si="1108"/>
        <v>0</v>
      </c>
      <c r="O10152" s="6">
        <f t="shared" si="1109"/>
        <v>0</v>
      </c>
      <c r="Q10152">
        <f>_xlfn.XLOOKUP(C10152&amp;G10152&amp;H10152,covid!$E$2:$E$2184,covid!$D$2:$D$2184,0,0,1)</f>
        <v>0</v>
      </c>
    </row>
    <row r="10153" spans="1:17" x14ac:dyDescent="0.3">
      <c r="A10153">
        <f>_xlfn.XLOOKUP(C10153,kamus!$B$2:$B$87,kamus!$A$2:$A$87,0,0,1)</f>
        <v>64</v>
      </c>
      <c r="B10153" t="str">
        <f>_xlfn.XLOOKUP(C10153,kamus!$B$2:$B$87,kamus!$D$2:$D$87,"dihapus",0,1)</f>
        <v>Prambanan</v>
      </c>
      <c r="C10153" t="s">
        <v>203</v>
      </c>
      <c r="D10153">
        <f>_xlfn.XLOOKUP(C10153,kamus!$B$2:$B$87,kamus!$J$2:$J$87,"dihapus",0,1)</f>
        <v>1</v>
      </c>
      <c r="E10153">
        <f t="shared" si="1110"/>
        <v>1</v>
      </c>
      <c r="F10153" s="14">
        <v>45901</v>
      </c>
      <c r="G10153" s="1">
        <f t="shared" si="1111"/>
        <v>9</v>
      </c>
      <c r="H10153" s="1">
        <f t="shared" si="1112"/>
        <v>2025</v>
      </c>
      <c r="I10153">
        <v>0</v>
      </c>
      <c r="J10153">
        <v>0</v>
      </c>
      <c r="K10153">
        <f t="shared" si="1106"/>
        <v>0</v>
      </c>
      <c r="L10153">
        <v>12517</v>
      </c>
      <c r="M10153" s="6">
        <f t="shared" si="1107"/>
        <v>0</v>
      </c>
      <c r="N10153" s="6">
        <f t="shared" si="1108"/>
        <v>0</v>
      </c>
      <c r="O10153" s="6">
        <f t="shared" si="1109"/>
        <v>0</v>
      </c>
      <c r="Q10153">
        <f>_xlfn.XLOOKUP(C10153&amp;G10153&amp;H10153,covid!$E$2:$E$2184,covid!$D$2:$D$2184,0,0,1)</f>
        <v>0</v>
      </c>
    </row>
    <row r="10154" spans="1:17" x14ac:dyDescent="0.3">
      <c r="A10154">
        <f>_xlfn.XLOOKUP(C10154,kamus!$B$2:$B$87,kamus!$A$2:$A$87,0,0,1)</f>
        <v>59</v>
      </c>
      <c r="B10154" t="str">
        <f>_xlfn.XLOOKUP(C10154,kamus!$B$2:$B$87,kamus!$D$2:$D$87,"dihapus",0,1)</f>
        <v>Prambanan</v>
      </c>
      <c r="C10154" t="s">
        <v>210</v>
      </c>
      <c r="D10154">
        <f>_xlfn.XLOOKUP(C10154,kamus!$B$2:$B$87,kamus!$J$2:$J$87,"dihapus",0,1)</f>
        <v>0</v>
      </c>
      <c r="E10154">
        <f t="shared" si="1110"/>
        <v>0</v>
      </c>
      <c r="F10154" s="14">
        <v>45901</v>
      </c>
      <c r="G10154" s="1">
        <f t="shared" si="1111"/>
        <v>9</v>
      </c>
      <c r="H10154" s="1">
        <f t="shared" si="1112"/>
        <v>2025</v>
      </c>
      <c r="I10154">
        <v>0</v>
      </c>
      <c r="J10154">
        <v>0</v>
      </c>
      <c r="K10154">
        <f t="shared" si="1106"/>
        <v>0</v>
      </c>
      <c r="L10154">
        <v>4724</v>
      </c>
      <c r="M10154" s="6">
        <f t="shared" si="1107"/>
        <v>0</v>
      </c>
      <c r="N10154" s="6">
        <f t="shared" si="1108"/>
        <v>0</v>
      </c>
      <c r="O10154" s="6">
        <f t="shared" si="1109"/>
        <v>0</v>
      </c>
      <c r="Q10154">
        <f>_xlfn.XLOOKUP(C10154&amp;G10154&amp;H10154,covid!$E$2:$E$2184,covid!$D$2:$D$2184,0,0,1)</f>
        <v>0</v>
      </c>
    </row>
    <row r="10155" spans="1:17" x14ac:dyDescent="0.3">
      <c r="A10155">
        <f>_xlfn.XLOOKUP(C10155,kamus!$B$2:$B$87,kamus!$A$2:$A$87,0,0,1)</f>
        <v>61</v>
      </c>
      <c r="B10155" t="str">
        <f>_xlfn.XLOOKUP(C10155,kamus!$B$2:$B$87,kamus!$D$2:$D$87,"dihapus",0,1)</f>
        <v>Prambanan</v>
      </c>
      <c r="C10155" t="s">
        <v>219</v>
      </c>
      <c r="D10155">
        <f>_xlfn.XLOOKUP(C10155,kamus!$B$2:$B$87,kamus!$J$2:$J$87,"dihapus",0,1)</f>
        <v>0</v>
      </c>
      <c r="E10155">
        <f t="shared" si="1110"/>
        <v>0</v>
      </c>
      <c r="F10155" s="14">
        <v>45901</v>
      </c>
      <c r="G10155" s="1">
        <f t="shared" si="1111"/>
        <v>9</v>
      </c>
      <c r="H10155" s="1">
        <f t="shared" si="1112"/>
        <v>2025</v>
      </c>
      <c r="I10155">
        <v>0</v>
      </c>
      <c r="J10155">
        <v>3</v>
      </c>
      <c r="K10155">
        <f t="shared" si="1106"/>
        <v>3</v>
      </c>
      <c r="L10155">
        <v>14121</v>
      </c>
      <c r="M10155" s="6">
        <f t="shared" si="1107"/>
        <v>0</v>
      </c>
      <c r="N10155" s="6">
        <f t="shared" si="1108"/>
        <v>21.244954323348203</v>
      </c>
      <c r="O10155" s="6">
        <f t="shared" si="1109"/>
        <v>21.244954323348203</v>
      </c>
      <c r="Q10155">
        <f>_xlfn.XLOOKUP(C10155&amp;G10155&amp;H10155,covid!$E$2:$E$2184,covid!$D$2:$D$2184,0,0,1)</f>
        <v>0</v>
      </c>
    </row>
    <row r="10156" spans="1:17" x14ac:dyDescent="0.3">
      <c r="A10156">
        <f>_xlfn.XLOOKUP(C10156,kamus!$B$2:$B$87,kamus!$A$2:$A$87,0,0,1)</f>
        <v>62</v>
      </c>
      <c r="B10156" t="str">
        <f>_xlfn.XLOOKUP(C10156,kamus!$B$2:$B$87,kamus!$D$2:$D$87,"dihapus",0,1)</f>
        <v>Prambanan</v>
      </c>
      <c r="C10156" t="s">
        <v>236</v>
      </c>
      <c r="D10156">
        <f>_xlfn.XLOOKUP(C10156,kamus!$B$2:$B$87,kamus!$J$2:$J$87,"dihapus",0,1)</f>
        <v>0</v>
      </c>
      <c r="E10156">
        <f t="shared" si="1110"/>
        <v>0</v>
      </c>
      <c r="F10156" s="14">
        <v>45901</v>
      </c>
      <c r="G10156" s="1">
        <f t="shared" si="1111"/>
        <v>9</v>
      </c>
      <c r="H10156" s="1">
        <f t="shared" si="1112"/>
        <v>2025</v>
      </c>
      <c r="I10156">
        <v>0</v>
      </c>
      <c r="J10156">
        <v>1</v>
      </c>
      <c r="K10156">
        <f t="shared" si="1106"/>
        <v>1</v>
      </c>
      <c r="L10156">
        <v>6027</v>
      </c>
      <c r="M10156" s="6">
        <f t="shared" si="1107"/>
        <v>0</v>
      </c>
      <c r="N10156" s="6">
        <f t="shared" si="1108"/>
        <v>16.592002654720424</v>
      </c>
      <c r="O10156" s="6">
        <f t="shared" si="1109"/>
        <v>16.592002654720424</v>
      </c>
      <c r="Q10156">
        <f>_xlfn.XLOOKUP(C10156&amp;G10156&amp;H10156,covid!$E$2:$E$2184,covid!$D$2:$D$2184,0,0,1)</f>
        <v>0</v>
      </c>
    </row>
    <row r="10157" spans="1:17" x14ac:dyDescent="0.3">
      <c r="A10157">
        <f>_xlfn.XLOOKUP(C10157,kamus!$B$2:$B$87,kamus!$A$2:$A$87,0,0,1)</f>
        <v>63</v>
      </c>
      <c r="B10157" t="str">
        <f>_xlfn.XLOOKUP(C10157,kamus!$B$2:$B$87,kamus!$D$2:$D$87,"dihapus",0,1)</f>
        <v>Prambanan</v>
      </c>
      <c r="C10157" t="s">
        <v>261</v>
      </c>
      <c r="D10157">
        <f>_xlfn.XLOOKUP(C10157,kamus!$B$2:$B$87,kamus!$J$2:$J$87,"dihapus",0,1)</f>
        <v>0</v>
      </c>
      <c r="E10157">
        <f t="shared" si="1110"/>
        <v>0</v>
      </c>
      <c r="F10157" s="14">
        <v>45901</v>
      </c>
      <c r="G10157" s="1">
        <f t="shared" si="1111"/>
        <v>9</v>
      </c>
      <c r="H10157" s="1">
        <f t="shared" si="1112"/>
        <v>2025</v>
      </c>
      <c r="I10157">
        <v>0</v>
      </c>
      <c r="J10157">
        <v>0</v>
      </c>
      <c r="K10157">
        <f t="shared" si="1106"/>
        <v>0</v>
      </c>
      <c r="L10157">
        <v>15271</v>
      </c>
      <c r="M10157" s="6">
        <f t="shared" si="1107"/>
        <v>0</v>
      </c>
      <c r="N10157" s="6">
        <f t="shared" si="1108"/>
        <v>0</v>
      </c>
      <c r="O10157" s="6">
        <f t="shared" si="1109"/>
        <v>0</v>
      </c>
      <c r="Q10157">
        <f>_xlfn.XLOOKUP(C10157&amp;G10157&amp;H10157,covid!$E$2:$E$2184,covid!$D$2:$D$2184,0,0,1)</f>
        <v>0</v>
      </c>
    </row>
    <row r="10158" spans="1:17" x14ac:dyDescent="0.3">
      <c r="A10158">
        <f>_xlfn.XLOOKUP(C10158,kamus!$B$2:$B$87,kamus!$A$2:$A$87,0,0,1)</f>
        <v>60</v>
      </c>
      <c r="B10158" t="str">
        <f>_xlfn.XLOOKUP(C10158,kamus!$B$2:$B$87,kamus!$D$2:$D$87,"dihapus",0,1)</f>
        <v>Prambanan</v>
      </c>
      <c r="C10158" t="s">
        <v>280</v>
      </c>
      <c r="D10158">
        <f>_xlfn.XLOOKUP(C10158,kamus!$B$2:$B$87,kamus!$J$2:$J$87,"dihapus",0,1)</f>
        <v>0</v>
      </c>
      <c r="E10158">
        <f t="shared" si="1110"/>
        <v>0</v>
      </c>
      <c r="F10158" s="14">
        <v>45901</v>
      </c>
      <c r="G10158" s="1">
        <f t="shared" si="1111"/>
        <v>9</v>
      </c>
      <c r="H10158" s="1">
        <f t="shared" si="1112"/>
        <v>2025</v>
      </c>
      <c r="I10158">
        <v>0</v>
      </c>
      <c r="J10158">
        <v>3</v>
      </c>
      <c r="K10158">
        <f t="shared" si="1106"/>
        <v>3</v>
      </c>
      <c r="L10158">
        <v>2791</v>
      </c>
      <c r="M10158" s="6">
        <f t="shared" si="1107"/>
        <v>0</v>
      </c>
      <c r="N10158" s="6">
        <f t="shared" si="1108"/>
        <v>107.48835542816195</v>
      </c>
      <c r="O10158" s="6">
        <f t="shared" si="1109"/>
        <v>107.48835542816195</v>
      </c>
      <c r="Q10158">
        <f>_xlfn.XLOOKUP(C10158&amp;G10158&amp;H10158,covid!$E$2:$E$2184,covid!$D$2:$D$2184,0,0,1)</f>
        <v>0</v>
      </c>
    </row>
    <row r="10159" spans="1:17" x14ac:dyDescent="0.3">
      <c r="A10159">
        <f>_xlfn.XLOOKUP(C10159,kamus!$B$2:$B$87,kamus!$A$2:$A$87,0,0,1)</f>
        <v>67</v>
      </c>
      <c r="B10159" t="str">
        <f>_xlfn.XLOOKUP(C10159,kamus!$B$2:$B$87,kamus!$D$2:$D$87,"dihapus",0,1)</f>
        <v>Seyegan</v>
      </c>
      <c r="C10159" t="s">
        <v>221</v>
      </c>
      <c r="D10159">
        <f>_xlfn.XLOOKUP(C10159,kamus!$B$2:$B$87,kamus!$J$2:$J$87,"dihapus",0,1)</f>
        <v>0</v>
      </c>
      <c r="E10159">
        <f t="shared" si="1110"/>
        <v>0</v>
      </c>
      <c r="F10159" s="14">
        <v>45901</v>
      </c>
      <c r="G10159" s="1">
        <f t="shared" si="1111"/>
        <v>9</v>
      </c>
      <c r="H10159" s="1">
        <f t="shared" si="1112"/>
        <v>2025</v>
      </c>
      <c r="I10159">
        <v>0</v>
      </c>
      <c r="J10159">
        <v>1</v>
      </c>
      <c r="K10159">
        <f t="shared" si="1106"/>
        <v>1</v>
      </c>
      <c r="L10159">
        <v>10724</v>
      </c>
      <c r="M10159" s="6">
        <f t="shared" si="1107"/>
        <v>0</v>
      </c>
      <c r="N10159" s="6">
        <f t="shared" si="1108"/>
        <v>9.3248787765759058</v>
      </c>
      <c r="O10159" s="6">
        <f t="shared" si="1109"/>
        <v>9.3248787765759058</v>
      </c>
      <c r="Q10159">
        <f>_xlfn.XLOOKUP(C10159&amp;G10159&amp;H10159,covid!$E$2:$E$2184,covid!$D$2:$D$2184,0,0,1)</f>
        <v>0</v>
      </c>
    </row>
    <row r="10160" spans="1:17" x14ac:dyDescent="0.3">
      <c r="A10160">
        <f>_xlfn.XLOOKUP(C10160,kamus!$B$2:$B$87,kamus!$A$2:$A$87,0,0,1)</f>
        <v>66</v>
      </c>
      <c r="B10160" t="str">
        <f>_xlfn.XLOOKUP(C10160,kamus!$B$2:$B$87,kamus!$D$2:$D$87,"dihapus",0,1)</f>
        <v>Seyegan</v>
      </c>
      <c r="C10160" t="s">
        <v>222</v>
      </c>
      <c r="D10160">
        <f>_xlfn.XLOOKUP(C10160,kamus!$B$2:$B$87,kamus!$J$2:$J$87,"dihapus",0,1)</f>
        <v>0</v>
      </c>
      <c r="E10160">
        <f t="shared" si="1110"/>
        <v>0</v>
      </c>
      <c r="F10160" s="14">
        <v>45901</v>
      </c>
      <c r="G10160" s="1">
        <f t="shared" si="1111"/>
        <v>9</v>
      </c>
      <c r="H10160" s="1">
        <f t="shared" si="1112"/>
        <v>2025</v>
      </c>
      <c r="I10160">
        <v>0</v>
      </c>
      <c r="J10160">
        <v>0</v>
      </c>
      <c r="K10160">
        <f t="shared" si="1106"/>
        <v>0</v>
      </c>
      <c r="L10160">
        <v>9523</v>
      </c>
      <c r="M10160" s="6">
        <f t="shared" si="1107"/>
        <v>0</v>
      </c>
      <c r="N10160" s="6">
        <f t="shared" si="1108"/>
        <v>0</v>
      </c>
      <c r="O10160" s="6">
        <f t="shared" si="1109"/>
        <v>0</v>
      </c>
      <c r="Q10160">
        <f>_xlfn.XLOOKUP(C10160&amp;G10160&amp;H10160,covid!$E$2:$E$2184,covid!$D$2:$D$2184,0,0,1)</f>
        <v>0</v>
      </c>
    </row>
    <row r="10161" spans="1:17" x14ac:dyDescent="0.3">
      <c r="A10161">
        <f>_xlfn.XLOOKUP(C10161,kamus!$B$2:$B$87,kamus!$A$2:$A$87,0,0,1)</f>
        <v>68</v>
      </c>
      <c r="B10161" t="str">
        <f>_xlfn.XLOOKUP(C10161,kamus!$B$2:$B$87,kamus!$D$2:$D$87,"dihapus",0,1)</f>
        <v>Seyegan</v>
      </c>
      <c r="C10161" t="s">
        <v>223</v>
      </c>
      <c r="D10161">
        <f>_xlfn.XLOOKUP(C10161,kamus!$B$2:$B$87,kamus!$J$2:$J$87,"dihapus",0,1)</f>
        <v>0</v>
      </c>
      <c r="E10161">
        <f t="shared" si="1110"/>
        <v>0</v>
      </c>
      <c r="F10161" s="14">
        <v>45901</v>
      </c>
      <c r="G10161" s="1">
        <f t="shared" si="1111"/>
        <v>9</v>
      </c>
      <c r="H10161" s="1">
        <f t="shared" si="1112"/>
        <v>2025</v>
      </c>
      <c r="I10161">
        <v>0</v>
      </c>
      <c r="J10161">
        <v>0</v>
      </c>
      <c r="K10161">
        <f t="shared" si="1106"/>
        <v>0</v>
      </c>
      <c r="L10161">
        <v>8010</v>
      </c>
      <c r="M10161" s="6">
        <f t="shared" si="1107"/>
        <v>0</v>
      </c>
      <c r="N10161" s="6">
        <f t="shared" si="1108"/>
        <v>0</v>
      </c>
      <c r="O10161" s="6">
        <f t="shared" si="1109"/>
        <v>0</v>
      </c>
      <c r="Q10161">
        <f>_xlfn.XLOOKUP(C10161&amp;G10161&amp;H10161,covid!$E$2:$E$2184,covid!$D$2:$D$2184,0,0,1)</f>
        <v>0</v>
      </c>
    </row>
    <row r="10162" spans="1:17" x14ac:dyDescent="0.3">
      <c r="A10162">
        <f>_xlfn.XLOOKUP(C10162,kamus!$B$2:$B$87,kamus!$A$2:$A$87,0,0,1)</f>
        <v>65</v>
      </c>
      <c r="B10162" t="str">
        <f>_xlfn.XLOOKUP(C10162,kamus!$B$2:$B$87,kamus!$D$2:$D$87,"dihapus",0,1)</f>
        <v>Seyegan</v>
      </c>
      <c r="C10162" t="s">
        <v>224</v>
      </c>
      <c r="D10162">
        <f>_xlfn.XLOOKUP(C10162,kamus!$B$2:$B$87,kamus!$J$2:$J$87,"dihapus",0,1)</f>
        <v>1</v>
      </c>
      <c r="E10162">
        <f t="shared" si="1110"/>
        <v>1</v>
      </c>
      <c r="F10162" s="14">
        <v>45901</v>
      </c>
      <c r="G10162" s="1">
        <f t="shared" si="1111"/>
        <v>9</v>
      </c>
      <c r="H10162" s="1">
        <f t="shared" si="1112"/>
        <v>2025</v>
      </c>
      <c r="I10162">
        <v>0</v>
      </c>
      <c r="J10162">
        <v>0</v>
      </c>
      <c r="K10162">
        <f t="shared" si="1106"/>
        <v>0</v>
      </c>
      <c r="L10162">
        <v>11168</v>
      </c>
      <c r="M10162" s="6">
        <f t="shared" si="1107"/>
        <v>0</v>
      </c>
      <c r="N10162" s="6">
        <f t="shared" si="1108"/>
        <v>0</v>
      </c>
      <c r="O10162" s="6">
        <f t="shared" si="1109"/>
        <v>0</v>
      </c>
      <c r="Q10162">
        <f>_xlfn.XLOOKUP(C10162&amp;G10162&amp;H10162,covid!$E$2:$E$2184,covid!$D$2:$D$2184,0,0,1)</f>
        <v>0</v>
      </c>
    </row>
    <row r="10163" spans="1:17" x14ac:dyDescent="0.3">
      <c r="A10163">
        <f>_xlfn.XLOOKUP(C10163,kamus!$B$2:$B$87,kamus!$A$2:$A$87,0,0,1)</f>
        <v>69</v>
      </c>
      <c r="B10163" t="str">
        <f>_xlfn.XLOOKUP(C10163,kamus!$B$2:$B$87,kamus!$D$2:$D$87,"dihapus",0,1)</f>
        <v>Seyegan</v>
      </c>
      <c r="C10163" t="s">
        <v>225</v>
      </c>
      <c r="D10163">
        <f>_xlfn.XLOOKUP(C10163,kamus!$B$2:$B$87,kamus!$J$2:$J$87,"dihapus",0,1)</f>
        <v>0</v>
      </c>
      <c r="E10163">
        <f t="shared" si="1110"/>
        <v>0</v>
      </c>
      <c r="F10163" s="14">
        <v>45901</v>
      </c>
      <c r="G10163" s="1">
        <f t="shared" si="1111"/>
        <v>9</v>
      </c>
      <c r="H10163" s="1">
        <f t="shared" si="1112"/>
        <v>2025</v>
      </c>
      <c r="I10163">
        <v>0</v>
      </c>
      <c r="J10163">
        <v>1</v>
      </c>
      <c r="K10163">
        <f t="shared" si="1106"/>
        <v>1</v>
      </c>
      <c r="L10163">
        <v>13448</v>
      </c>
      <c r="M10163" s="6">
        <f t="shared" si="1107"/>
        <v>0</v>
      </c>
      <c r="N10163" s="6">
        <f t="shared" si="1108"/>
        <v>7.4360499702558007</v>
      </c>
      <c r="O10163" s="6">
        <f t="shared" si="1109"/>
        <v>7.4360499702558007</v>
      </c>
      <c r="Q10163">
        <f>_xlfn.XLOOKUP(C10163&amp;G10163&amp;H10163,covid!$E$2:$E$2184,covid!$D$2:$D$2184,0,0,1)</f>
        <v>0</v>
      </c>
    </row>
    <row r="10164" spans="1:17" x14ac:dyDescent="0.3">
      <c r="A10164">
        <f>_xlfn.XLOOKUP(C10164,kamus!$B$2:$B$87,kamus!$A$2:$A$87,0,0,1)</f>
        <v>74</v>
      </c>
      <c r="B10164" t="str">
        <f>_xlfn.XLOOKUP(C10164,kamus!$B$2:$B$87,kamus!$D$2:$D$87,"dihapus",0,1)</f>
        <v>Sleman</v>
      </c>
      <c r="C10164" t="s">
        <v>205</v>
      </c>
      <c r="D10164">
        <f>_xlfn.XLOOKUP(C10164,kamus!$B$2:$B$87,kamus!$J$2:$J$87,"dihapus",0,1)</f>
        <v>1</v>
      </c>
      <c r="E10164">
        <f t="shared" si="1110"/>
        <v>1</v>
      </c>
      <c r="F10164" s="14">
        <v>45901</v>
      </c>
      <c r="G10164" s="1">
        <f t="shared" si="1111"/>
        <v>9</v>
      </c>
      <c r="H10164" s="1">
        <f t="shared" si="1112"/>
        <v>2025</v>
      </c>
      <c r="I10164">
        <v>0</v>
      </c>
      <c r="J10164">
        <v>0</v>
      </c>
      <c r="K10164">
        <f t="shared" si="1106"/>
        <v>0</v>
      </c>
      <c r="L10164">
        <v>15500</v>
      </c>
      <c r="M10164" s="6">
        <f t="shared" si="1107"/>
        <v>0</v>
      </c>
      <c r="N10164" s="6">
        <f t="shared" si="1108"/>
        <v>0</v>
      </c>
      <c r="O10164" s="6">
        <f t="shared" si="1109"/>
        <v>0</v>
      </c>
      <c r="Q10164">
        <f>_xlfn.XLOOKUP(C10164&amp;G10164&amp;H10164,covid!$E$2:$E$2184,covid!$D$2:$D$2184,0,0,1)</f>
        <v>0</v>
      </c>
    </row>
    <row r="10165" spans="1:17" x14ac:dyDescent="0.3">
      <c r="A10165">
        <f>_xlfn.XLOOKUP(C10165,kamus!$B$2:$B$87,kamus!$A$2:$A$87,0,0,1)</f>
        <v>73</v>
      </c>
      <c r="B10165" t="str">
        <f>_xlfn.XLOOKUP(C10165,kamus!$B$2:$B$87,kamus!$D$2:$D$87,"dihapus",0,1)</f>
        <v>Sleman</v>
      </c>
      <c r="C10165" t="s">
        <v>232</v>
      </c>
      <c r="D10165">
        <f>_xlfn.XLOOKUP(C10165,kamus!$B$2:$B$87,kamus!$J$2:$J$87,"dihapus",0,1)</f>
        <v>1</v>
      </c>
      <c r="E10165">
        <f t="shared" si="1110"/>
        <v>1</v>
      </c>
      <c r="F10165" s="14">
        <v>45901</v>
      </c>
      <c r="G10165" s="1">
        <f t="shared" si="1111"/>
        <v>9</v>
      </c>
      <c r="H10165" s="1">
        <f t="shared" si="1112"/>
        <v>2025</v>
      </c>
      <c r="I10165">
        <v>0</v>
      </c>
      <c r="J10165">
        <v>0</v>
      </c>
      <c r="K10165">
        <f t="shared" si="1106"/>
        <v>0</v>
      </c>
      <c r="L10165">
        <v>12821</v>
      </c>
      <c r="M10165" s="6">
        <f t="shared" si="1107"/>
        <v>0</v>
      </c>
      <c r="N10165" s="6">
        <f t="shared" si="1108"/>
        <v>0</v>
      </c>
      <c r="O10165" s="6">
        <f t="shared" si="1109"/>
        <v>0</v>
      </c>
      <c r="Q10165">
        <f>_xlfn.XLOOKUP(C10165&amp;G10165&amp;H10165,covid!$E$2:$E$2184,covid!$D$2:$D$2184,0,0,1)</f>
        <v>0</v>
      </c>
    </row>
    <row r="10166" spans="1:17" x14ac:dyDescent="0.3">
      <c r="A10166">
        <f>_xlfn.XLOOKUP(C10166,kamus!$B$2:$B$87,kamus!$A$2:$A$87,0,0,1)</f>
        <v>71</v>
      </c>
      <c r="B10166" t="str">
        <f>_xlfn.XLOOKUP(C10166,kamus!$B$2:$B$87,kamus!$D$2:$D$87,"dihapus",0,1)</f>
        <v>Sleman</v>
      </c>
      <c r="C10166" t="s">
        <v>271</v>
      </c>
      <c r="D10166">
        <f>_xlfn.XLOOKUP(C10166,kamus!$B$2:$B$87,kamus!$J$2:$J$87,"dihapus",0,1)</f>
        <v>1</v>
      </c>
      <c r="E10166">
        <f t="shared" si="1110"/>
        <v>1</v>
      </c>
      <c r="F10166" s="14">
        <v>45901</v>
      </c>
      <c r="G10166" s="1">
        <f t="shared" si="1111"/>
        <v>9</v>
      </c>
      <c r="H10166" s="1">
        <f t="shared" si="1112"/>
        <v>2025</v>
      </c>
      <c r="I10166">
        <v>0</v>
      </c>
      <c r="J10166">
        <v>1</v>
      </c>
      <c r="K10166">
        <f t="shared" si="1106"/>
        <v>1</v>
      </c>
      <c r="L10166">
        <v>15487</v>
      </c>
      <c r="M10166" s="6">
        <f t="shared" si="1107"/>
        <v>0</v>
      </c>
      <c r="N10166" s="6">
        <f t="shared" si="1108"/>
        <v>6.4570284754955765</v>
      </c>
      <c r="O10166" s="6">
        <f t="shared" si="1109"/>
        <v>6.4570284754955765</v>
      </c>
      <c r="Q10166">
        <f>_xlfn.XLOOKUP(C10166&amp;G10166&amp;H10166,covid!$E$2:$E$2184,covid!$D$2:$D$2184,0,0,1)</f>
        <v>0</v>
      </c>
    </row>
    <row r="10167" spans="1:17" x14ac:dyDescent="0.3">
      <c r="A10167">
        <f>_xlfn.XLOOKUP(C10167,kamus!$B$2:$B$87,kamus!$A$2:$A$87,0,0,1)</f>
        <v>72</v>
      </c>
      <c r="B10167" t="str">
        <f>_xlfn.XLOOKUP(C10167,kamus!$B$2:$B$87,kamus!$D$2:$D$87,"dihapus",0,1)</f>
        <v>Sleman</v>
      </c>
      <c r="C10167" t="s">
        <v>273</v>
      </c>
      <c r="D10167">
        <f>_xlfn.XLOOKUP(C10167,kamus!$B$2:$B$87,kamus!$J$2:$J$87,"dihapus",0,1)</f>
        <v>1</v>
      </c>
      <c r="E10167">
        <f t="shared" si="1110"/>
        <v>1</v>
      </c>
      <c r="F10167" s="14">
        <v>45901</v>
      </c>
      <c r="G10167" s="1">
        <f t="shared" si="1111"/>
        <v>9</v>
      </c>
      <c r="H10167" s="1">
        <f t="shared" si="1112"/>
        <v>2025</v>
      </c>
      <c r="I10167">
        <v>0</v>
      </c>
      <c r="J10167">
        <v>0</v>
      </c>
      <c r="K10167">
        <f t="shared" si="1106"/>
        <v>0</v>
      </c>
      <c r="L10167">
        <v>18748</v>
      </c>
      <c r="M10167" s="6">
        <f t="shared" si="1107"/>
        <v>0</v>
      </c>
      <c r="N10167" s="6">
        <f t="shared" si="1108"/>
        <v>0</v>
      </c>
      <c r="O10167" s="6">
        <f t="shared" si="1109"/>
        <v>0</v>
      </c>
      <c r="Q10167">
        <f>_xlfn.XLOOKUP(C10167&amp;G10167&amp;H10167,covid!$E$2:$E$2184,covid!$D$2:$D$2184,0,0,1)</f>
        <v>0</v>
      </c>
    </row>
    <row r="10168" spans="1:17" x14ac:dyDescent="0.3">
      <c r="A10168">
        <f>_xlfn.XLOOKUP(C10168,kamus!$B$2:$B$87,kamus!$A$2:$A$87,0,0,1)</f>
        <v>70</v>
      </c>
      <c r="B10168" t="str">
        <f>_xlfn.XLOOKUP(C10168,kamus!$B$2:$B$87,kamus!$D$2:$D$87,"dihapus",0,1)</f>
        <v>Sleman</v>
      </c>
      <c r="C10168" t="s">
        <v>274</v>
      </c>
      <c r="D10168">
        <f>_xlfn.XLOOKUP(C10168,kamus!$B$2:$B$87,kamus!$J$2:$J$87,"dihapus",0,1)</f>
        <v>0</v>
      </c>
      <c r="E10168">
        <f t="shared" si="1110"/>
        <v>0</v>
      </c>
      <c r="F10168" s="14">
        <v>45901</v>
      </c>
      <c r="G10168" s="1">
        <f t="shared" si="1111"/>
        <v>9</v>
      </c>
      <c r="H10168" s="1">
        <f t="shared" si="1112"/>
        <v>2025</v>
      </c>
      <c r="I10168">
        <v>0</v>
      </c>
      <c r="J10168">
        <v>0</v>
      </c>
      <c r="K10168">
        <f t="shared" si="1106"/>
        <v>0</v>
      </c>
      <c r="L10168">
        <v>9964</v>
      </c>
      <c r="M10168" s="6">
        <f t="shared" si="1107"/>
        <v>0</v>
      </c>
      <c r="N10168" s="6">
        <f t="shared" si="1108"/>
        <v>0</v>
      </c>
      <c r="O10168" s="6">
        <f t="shared" si="1109"/>
        <v>0</v>
      </c>
      <c r="Q10168">
        <f>_xlfn.XLOOKUP(C10168&amp;G10168&amp;H10168,covid!$E$2:$E$2184,covid!$D$2:$D$2184,0,0,1)</f>
        <v>0</v>
      </c>
    </row>
    <row r="10169" spans="1:17" x14ac:dyDescent="0.3">
      <c r="A10169">
        <f>_xlfn.XLOOKUP(C10169,kamus!$B$2:$B$87,kamus!$A$2:$A$87,0,0,1)</f>
        <v>77</v>
      </c>
      <c r="B10169" t="str">
        <f>_xlfn.XLOOKUP(C10169,kamus!$B$2:$B$87,kamus!$D$2:$D$87,"dihapus",0,1)</f>
        <v>Tempel 1</v>
      </c>
      <c r="C10169" t="s">
        <v>218</v>
      </c>
      <c r="D10169">
        <f>_xlfn.XLOOKUP(C10169,kamus!$B$2:$B$87,kamus!$J$2:$J$87,"dihapus",0,1)</f>
        <v>0</v>
      </c>
      <c r="E10169">
        <f t="shared" si="1110"/>
        <v>0</v>
      </c>
      <c r="F10169" s="14">
        <v>45901</v>
      </c>
      <c r="G10169" s="1">
        <f t="shared" si="1111"/>
        <v>9</v>
      </c>
      <c r="H10169" s="1">
        <f t="shared" si="1112"/>
        <v>2025</v>
      </c>
      <c r="I10169">
        <v>0</v>
      </c>
      <c r="J10169">
        <v>0</v>
      </c>
      <c r="K10169">
        <f t="shared" si="1106"/>
        <v>0</v>
      </c>
      <c r="L10169">
        <v>7789</v>
      </c>
      <c r="M10169" s="6">
        <f t="shared" si="1107"/>
        <v>0</v>
      </c>
      <c r="N10169" s="6">
        <f t="shared" si="1108"/>
        <v>0</v>
      </c>
      <c r="O10169" s="6">
        <f t="shared" si="1109"/>
        <v>0</v>
      </c>
      <c r="Q10169">
        <f>_xlfn.XLOOKUP(C10169&amp;G10169&amp;H10169,covid!$E$2:$E$2184,covid!$D$2:$D$2184,0,0,1)</f>
        <v>0</v>
      </c>
    </row>
    <row r="10170" spans="1:17" x14ac:dyDescent="0.3">
      <c r="A10170">
        <f>_xlfn.XLOOKUP(C10170,kamus!$B$2:$B$87,kamus!$A$2:$A$87,0,0,1)</f>
        <v>76</v>
      </c>
      <c r="B10170" t="str">
        <f>_xlfn.XLOOKUP(C10170,kamus!$B$2:$B$87,kamus!$D$2:$D$87,"dihapus",0,1)</f>
        <v>Tempel 1</v>
      </c>
      <c r="C10170" t="s">
        <v>226</v>
      </c>
      <c r="D10170">
        <f>_xlfn.XLOOKUP(C10170,kamus!$B$2:$B$87,kamus!$J$2:$J$87,"dihapus",0,1)</f>
        <v>1</v>
      </c>
      <c r="E10170">
        <f t="shared" si="1110"/>
        <v>1</v>
      </c>
      <c r="F10170" s="14">
        <v>45901</v>
      </c>
      <c r="G10170" s="1">
        <f t="shared" si="1111"/>
        <v>9</v>
      </c>
      <c r="H10170" s="1">
        <f t="shared" si="1112"/>
        <v>2025</v>
      </c>
      <c r="I10170">
        <v>0</v>
      </c>
      <c r="J10170">
        <v>0</v>
      </c>
      <c r="K10170">
        <f t="shared" si="1106"/>
        <v>0</v>
      </c>
      <c r="L10170">
        <v>11146</v>
      </c>
      <c r="M10170" s="6">
        <f t="shared" si="1107"/>
        <v>0</v>
      </c>
      <c r="N10170" s="6">
        <f t="shared" si="1108"/>
        <v>0</v>
      </c>
      <c r="O10170" s="6">
        <f t="shared" si="1109"/>
        <v>0</v>
      </c>
      <c r="Q10170">
        <f>_xlfn.XLOOKUP(C10170&amp;G10170&amp;H10170,covid!$E$2:$E$2184,covid!$D$2:$D$2184,0,0,1)</f>
        <v>0</v>
      </c>
    </row>
    <row r="10171" spans="1:17" x14ac:dyDescent="0.3">
      <c r="A10171">
        <f>_xlfn.XLOOKUP(C10171,kamus!$B$2:$B$87,kamus!$A$2:$A$87,0,0,1)</f>
        <v>75</v>
      </c>
      <c r="B10171" t="str">
        <f>_xlfn.XLOOKUP(C10171,kamus!$B$2:$B$87,kamus!$D$2:$D$87,"dihapus",0,1)</f>
        <v>Tempel 1</v>
      </c>
      <c r="C10171" t="s">
        <v>227</v>
      </c>
      <c r="D10171">
        <f>_xlfn.XLOOKUP(C10171,kamus!$B$2:$B$87,kamus!$J$2:$J$87,"dihapus",0,1)</f>
        <v>0</v>
      </c>
      <c r="E10171">
        <f t="shared" si="1110"/>
        <v>0</v>
      </c>
      <c r="F10171" s="14">
        <v>45901</v>
      </c>
      <c r="G10171" s="1">
        <f t="shared" si="1111"/>
        <v>9</v>
      </c>
      <c r="H10171" s="1">
        <f t="shared" si="1112"/>
        <v>2025</v>
      </c>
      <c r="I10171">
        <v>0</v>
      </c>
      <c r="J10171">
        <v>0</v>
      </c>
      <c r="K10171">
        <f t="shared" si="1106"/>
        <v>0</v>
      </c>
      <c r="L10171">
        <v>6858</v>
      </c>
      <c r="M10171" s="6">
        <f t="shared" si="1107"/>
        <v>0</v>
      </c>
      <c r="N10171" s="6">
        <f t="shared" si="1108"/>
        <v>0</v>
      </c>
      <c r="O10171" s="6">
        <f t="shared" si="1109"/>
        <v>0</v>
      </c>
      <c r="Q10171">
        <f>_xlfn.XLOOKUP(C10171&amp;G10171&amp;H10171,covid!$E$2:$E$2184,covid!$D$2:$D$2184,0,0,1)</f>
        <v>0</v>
      </c>
    </row>
    <row r="10172" spans="1:17" x14ac:dyDescent="0.3">
      <c r="A10172">
        <f>_xlfn.XLOOKUP(C10172,kamus!$B$2:$B$87,kamus!$A$2:$A$87,0,0,1)</f>
        <v>78</v>
      </c>
      <c r="B10172" t="str">
        <f>_xlfn.XLOOKUP(C10172,kamus!$B$2:$B$87,kamus!$D$2:$D$87,"dihapus",0,1)</f>
        <v>Tempel 1</v>
      </c>
      <c r="C10172" t="s">
        <v>229</v>
      </c>
      <c r="D10172">
        <f>_xlfn.XLOOKUP(C10172,kamus!$B$2:$B$87,kamus!$J$2:$J$87,"dihapus",0,1)</f>
        <v>0</v>
      </c>
      <c r="E10172">
        <f t="shared" si="1110"/>
        <v>0</v>
      </c>
      <c r="F10172" s="14">
        <v>45901</v>
      </c>
      <c r="G10172" s="1">
        <f t="shared" si="1111"/>
        <v>9</v>
      </c>
      <c r="H10172" s="1">
        <f t="shared" si="1112"/>
        <v>2025</v>
      </c>
      <c r="I10172">
        <v>0</v>
      </c>
      <c r="J10172">
        <v>0</v>
      </c>
      <c r="K10172">
        <f t="shared" si="1106"/>
        <v>0</v>
      </c>
      <c r="L10172">
        <v>5351</v>
      </c>
      <c r="M10172" s="6">
        <f t="shared" si="1107"/>
        <v>0</v>
      </c>
      <c r="N10172" s="6">
        <f t="shared" si="1108"/>
        <v>0</v>
      </c>
      <c r="O10172" s="6">
        <f t="shared" si="1109"/>
        <v>0</v>
      </c>
      <c r="Q10172">
        <f>_xlfn.XLOOKUP(C10172&amp;G10172&amp;H10172,covid!$E$2:$E$2184,covid!$D$2:$D$2184,0,0,1)</f>
        <v>0</v>
      </c>
    </row>
    <row r="10173" spans="1:17" x14ac:dyDescent="0.3">
      <c r="A10173">
        <f>_xlfn.XLOOKUP(C10173,kamus!$B$2:$B$87,kamus!$A$2:$A$87,0,0,1)</f>
        <v>79</v>
      </c>
      <c r="B10173" t="str">
        <f>_xlfn.XLOOKUP(C10173,kamus!$B$2:$B$87,kamus!$D$2:$D$87,"dihapus",0,1)</f>
        <v>Tempel 2</v>
      </c>
      <c r="C10173" t="s">
        <v>201</v>
      </c>
      <c r="D10173">
        <f>_xlfn.XLOOKUP(C10173,kamus!$B$2:$B$87,kamus!$J$2:$J$87,"dihapus",0,1)</f>
        <v>0</v>
      </c>
      <c r="E10173">
        <f t="shared" si="1110"/>
        <v>0</v>
      </c>
      <c r="F10173" s="14">
        <v>45901</v>
      </c>
      <c r="G10173" s="1">
        <f t="shared" si="1111"/>
        <v>9</v>
      </c>
      <c r="H10173" s="1">
        <f t="shared" si="1112"/>
        <v>2025</v>
      </c>
      <c r="I10173">
        <v>0</v>
      </c>
      <c r="J10173">
        <v>1</v>
      </c>
      <c r="K10173">
        <f t="shared" si="1106"/>
        <v>1</v>
      </c>
      <c r="L10173">
        <v>7708</v>
      </c>
      <c r="M10173" s="6">
        <f t="shared" si="1107"/>
        <v>0</v>
      </c>
      <c r="N10173" s="6">
        <f t="shared" si="1108"/>
        <v>12.973533990659055</v>
      </c>
      <c r="O10173" s="6">
        <f t="shared" si="1109"/>
        <v>12.973533990659055</v>
      </c>
      <c r="Q10173">
        <f>_xlfn.XLOOKUP(C10173&amp;G10173&amp;H10173,covid!$E$2:$E$2184,covid!$D$2:$D$2184,0,0,1)</f>
        <v>0</v>
      </c>
    </row>
    <row r="10174" spans="1:17" x14ac:dyDescent="0.3">
      <c r="A10174">
        <f>_xlfn.XLOOKUP(C10174,kamus!$B$2:$B$87,kamus!$A$2:$A$87,0,0,1)</f>
        <v>80</v>
      </c>
      <c r="B10174" t="str">
        <f>_xlfn.XLOOKUP(C10174,kamus!$B$2:$B$87,kamus!$D$2:$D$87,"dihapus",0,1)</f>
        <v>Tempel 2</v>
      </c>
      <c r="C10174" t="s">
        <v>233</v>
      </c>
      <c r="D10174">
        <f>_xlfn.XLOOKUP(C10174,kamus!$B$2:$B$87,kamus!$J$2:$J$87,"dihapus",0,1)</f>
        <v>0</v>
      </c>
      <c r="E10174">
        <f t="shared" si="1110"/>
        <v>0</v>
      </c>
      <c r="F10174" s="14">
        <v>45901</v>
      </c>
      <c r="G10174" s="1">
        <f t="shared" si="1111"/>
        <v>9</v>
      </c>
      <c r="H10174" s="1">
        <f t="shared" si="1112"/>
        <v>2025</v>
      </c>
      <c r="I10174">
        <v>1</v>
      </c>
      <c r="J10174">
        <v>0</v>
      </c>
      <c r="K10174">
        <f t="shared" si="1106"/>
        <v>1</v>
      </c>
      <c r="L10174">
        <v>6557</v>
      </c>
      <c r="M10174" s="6">
        <f t="shared" si="1107"/>
        <v>15.250876925423213</v>
      </c>
      <c r="N10174" s="6">
        <f t="shared" si="1108"/>
        <v>0</v>
      </c>
      <c r="O10174" s="6">
        <f t="shared" si="1109"/>
        <v>15.250876925423213</v>
      </c>
      <c r="Q10174">
        <f>_xlfn.XLOOKUP(C10174&amp;G10174&amp;H10174,covid!$E$2:$E$2184,covid!$D$2:$D$2184,0,0,1)</f>
        <v>0</v>
      </c>
    </row>
    <row r="10175" spans="1:17" x14ac:dyDescent="0.3">
      <c r="A10175">
        <f>_xlfn.XLOOKUP(C10175,kamus!$B$2:$B$87,kamus!$A$2:$A$87,0,0,1)</f>
        <v>81</v>
      </c>
      <c r="B10175" t="str">
        <f>_xlfn.XLOOKUP(C10175,kamus!$B$2:$B$87,kamus!$D$2:$D$87,"dihapus",0,1)</f>
        <v>Tempel 2</v>
      </c>
      <c r="C10175" t="s">
        <v>263</v>
      </c>
      <c r="D10175">
        <f>_xlfn.XLOOKUP(C10175,kamus!$B$2:$B$87,kamus!$J$2:$J$87,"dihapus",0,1)</f>
        <v>0</v>
      </c>
      <c r="E10175">
        <f t="shared" si="1110"/>
        <v>0</v>
      </c>
      <c r="F10175" s="14">
        <v>45901</v>
      </c>
      <c r="G10175" s="1">
        <f t="shared" si="1111"/>
        <v>9</v>
      </c>
      <c r="H10175" s="1">
        <f t="shared" si="1112"/>
        <v>2025</v>
      </c>
      <c r="I10175">
        <v>0</v>
      </c>
      <c r="J10175">
        <v>0</v>
      </c>
      <c r="K10175">
        <f t="shared" si="1106"/>
        <v>0</v>
      </c>
      <c r="L10175">
        <v>4715</v>
      </c>
      <c r="M10175" s="6">
        <f t="shared" si="1107"/>
        <v>0</v>
      </c>
      <c r="N10175" s="6">
        <f t="shared" si="1108"/>
        <v>0</v>
      </c>
      <c r="O10175" s="6">
        <f t="shared" si="1109"/>
        <v>0</v>
      </c>
      <c r="Q10175">
        <f>_xlfn.XLOOKUP(C10175&amp;G10175&amp;H10175,covid!$E$2:$E$2184,covid!$D$2:$D$2184,0,0,1)</f>
        <v>0</v>
      </c>
    </row>
    <row r="10176" spans="1:17" x14ac:dyDescent="0.3">
      <c r="A10176">
        <f>_xlfn.XLOOKUP(C10176,kamus!$B$2:$B$87,kamus!$A$2:$A$87,0,0,1)</f>
        <v>82</v>
      </c>
      <c r="B10176" t="str">
        <f>_xlfn.XLOOKUP(C10176,kamus!$B$2:$B$87,kamus!$D$2:$D$87,"dihapus",0,1)</f>
        <v>Tempel 2</v>
      </c>
      <c r="C10176" t="s">
        <v>266</v>
      </c>
      <c r="D10176">
        <f>_xlfn.XLOOKUP(C10176,kamus!$B$2:$B$87,kamus!$J$2:$J$87,"dihapus",0,1)</f>
        <v>0</v>
      </c>
      <c r="E10176">
        <f t="shared" si="1110"/>
        <v>0</v>
      </c>
      <c r="F10176" s="14">
        <v>45901</v>
      </c>
      <c r="G10176" s="1">
        <f t="shared" si="1111"/>
        <v>9</v>
      </c>
      <c r="H10176" s="1">
        <f t="shared" si="1112"/>
        <v>2025</v>
      </c>
      <c r="I10176">
        <v>0</v>
      </c>
      <c r="J10176">
        <v>0</v>
      </c>
      <c r="K10176">
        <f t="shared" si="1106"/>
        <v>0</v>
      </c>
      <c r="L10176">
        <v>5256</v>
      </c>
      <c r="M10176" s="6">
        <f t="shared" si="1107"/>
        <v>0</v>
      </c>
      <c r="N10176" s="6">
        <f t="shared" si="1108"/>
        <v>0</v>
      </c>
      <c r="O10176" s="6">
        <f t="shared" si="1109"/>
        <v>0</v>
      </c>
      <c r="Q10176">
        <f>_xlfn.XLOOKUP(C10176&amp;G10176&amp;H10176,covid!$E$2:$E$2184,covid!$D$2:$D$2184,0,0,1)</f>
        <v>0</v>
      </c>
    </row>
    <row r="10177" spans="1:17" x14ac:dyDescent="0.3">
      <c r="A10177">
        <f>_xlfn.XLOOKUP(C10177,kamus!$B$2:$B$87,kamus!$A$2:$A$87,0,0,1)</f>
        <v>84</v>
      </c>
      <c r="B10177" t="str">
        <f>_xlfn.XLOOKUP(C10177,kamus!$B$2:$B$87,kamus!$D$2:$D$87,"dihapus",0,1)</f>
        <v>turi</v>
      </c>
      <c r="C10177" t="s">
        <v>199</v>
      </c>
      <c r="D10177">
        <f>_xlfn.XLOOKUP(C10177,kamus!$B$2:$B$87,kamus!$J$2:$J$87,"dihapus",0,1)</f>
        <v>0</v>
      </c>
      <c r="E10177">
        <f t="shared" si="1110"/>
        <v>0</v>
      </c>
      <c r="F10177" s="14">
        <v>45901</v>
      </c>
      <c r="G10177" s="1">
        <f t="shared" si="1111"/>
        <v>9</v>
      </c>
      <c r="H10177" s="1">
        <f t="shared" si="1112"/>
        <v>2025</v>
      </c>
      <c r="I10177">
        <v>0</v>
      </c>
      <c r="J10177">
        <v>0</v>
      </c>
      <c r="K10177">
        <f t="shared" si="1106"/>
        <v>0</v>
      </c>
      <c r="L10177">
        <v>9645</v>
      </c>
      <c r="M10177" s="6">
        <f t="shared" si="1107"/>
        <v>0</v>
      </c>
      <c r="N10177" s="6">
        <f t="shared" si="1108"/>
        <v>0</v>
      </c>
      <c r="O10177" s="6">
        <f t="shared" si="1109"/>
        <v>0</v>
      </c>
      <c r="Q10177">
        <f>_xlfn.XLOOKUP(C10177&amp;G10177&amp;H10177,covid!$E$2:$E$2184,covid!$D$2:$D$2184,0,0,1)</f>
        <v>0</v>
      </c>
    </row>
    <row r="10178" spans="1:17" x14ac:dyDescent="0.3">
      <c r="A10178">
        <f>_xlfn.XLOOKUP(C10178,kamus!$B$2:$B$87,kamus!$A$2:$A$87,0,0,1)</f>
        <v>86</v>
      </c>
      <c r="B10178" t="str">
        <f>_xlfn.XLOOKUP(C10178,kamus!$B$2:$B$87,kamus!$D$2:$D$87,"dihapus",0,1)</f>
        <v>turi</v>
      </c>
      <c r="C10178" t="s">
        <v>209</v>
      </c>
      <c r="D10178">
        <f>_xlfn.XLOOKUP(C10178,kamus!$B$2:$B$87,kamus!$J$2:$J$87,"dihapus",0,1)</f>
        <v>0</v>
      </c>
      <c r="E10178">
        <f t="shared" si="1110"/>
        <v>0</v>
      </c>
      <c r="F10178" s="14">
        <v>45901</v>
      </c>
      <c r="G10178" s="1">
        <f t="shared" si="1111"/>
        <v>9</v>
      </c>
      <c r="H10178" s="1">
        <f t="shared" si="1112"/>
        <v>2025</v>
      </c>
      <c r="I10178">
        <v>1</v>
      </c>
      <c r="J10178">
        <v>1</v>
      </c>
      <c r="K10178">
        <f t="shared" ref="K10178:K10241" si="1113">J10178+I10178</f>
        <v>2</v>
      </c>
      <c r="L10178">
        <v>9496</v>
      </c>
      <c r="M10178" s="6">
        <f t="shared" ref="M10178:M10241" si="1114">IF(ISBLANK(I10178)=TRUE,"",I10178/$L10178*100000)</f>
        <v>10.530749789385004</v>
      </c>
      <c r="N10178" s="6">
        <f t="shared" ref="N10178:N10241" si="1115">IF(ISBLANK(J10178)=TRUE,"",J10178/$L10178*100000)</f>
        <v>10.530749789385004</v>
      </c>
      <c r="O10178" s="6">
        <f t="shared" ref="O10178:O10241" si="1116">IF(ISBLANK(K10178)=TRUE,"",K10178/$L10178*100000)</f>
        <v>21.061499578770007</v>
      </c>
      <c r="Q10178">
        <f>_xlfn.XLOOKUP(C10178&amp;G10178&amp;H10178,covid!$E$2:$E$2184,covid!$D$2:$D$2184,0,0,1)</f>
        <v>0</v>
      </c>
    </row>
    <row r="10179" spans="1:17" x14ac:dyDescent="0.3">
      <c r="A10179">
        <f>_xlfn.XLOOKUP(C10179,kamus!$B$2:$B$87,kamus!$A$2:$A$87,0,0,1)</f>
        <v>83</v>
      </c>
      <c r="B10179" t="str">
        <f>_xlfn.XLOOKUP(C10179,kamus!$B$2:$B$87,kamus!$D$2:$D$87,"dihapus",0,1)</f>
        <v>turi</v>
      </c>
      <c r="C10179" t="s">
        <v>211</v>
      </c>
      <c r="D10179">
        <f>_xlfn.XLOOKUP(C10179,kamus!$B$2:$B$87,kamus!$J$2:$J$87,"dihapus",0,1)</f>
        <v>0</v>
      </c>
      <c r="E10179">
        <f t="shared" ref="E10179:E10242" si="1117">IF(D10179=0,0,IF(H10179&lt;2021,0,IF(AND(H10179=2021,G10179&lt;5),0,1)))</f>
        <v>0</v>
      </c>
      <c r="F10179" s="14">
        <v>45901</v>
      </c>
      <c r="G10179" s="1">
        <f t="shared" ref="G10179:G10242" si="1118">MONTH(F10179)</f>
        <v>9</v>
      </c>
      <c r="H10179" s="1">
        <f t="shared" ref="H10179:H10242" si="1119">YEAR(F10179)</f>
        <v>2025</v>
      </c>
      <c r="I10179">
        <v>0</v>
      </c>
      <c r="J10179">
        <v>0</v>
      </c>
      <c r="K10179">
        <f t="shared" si="1113"/>
        <v>0</v>
      </c>
      <c r="L10179">
        <v>8497</v>
      </c>
      <c r="M10179" s="6">
        <f t="shared" si="1114"/>
        <v>0</v>
      </c>
      <c r="N10179" s="6">
        <f t="shared" si="1115"/>
        <v>0</v>
      </c>
      <c r="O10179" s="6">
        <f t="shared" si="1116"/>
        <v>0</v>
      </c>
      <c r="Q10179">
        <f>_xlfn.XLOOKUP(C10179&amp;G10179&amp;H10179,covid!$E$2:$E$2184,covid!$D$2:$D$2184,0,0,1)</f>
        <v>0</v>
      </c>
    </row>
    <row r="10180" spans="1:17" x14ac:dyDescent="0.3">
      <c r="A10180">
        <f>_xlfn.XLOOKUP(C10180,kamus!$B$2:$B$87,kamus!$A$2:$A$87,0,0,1)</f>
        <v>85</v>
      </c>
      <c r="B10180" t="str">
        <f>_xlfn.XLOOKUP(C10180,kamus!$B$2:$B$87,kamus!$D$2:$D$87,"dihapus",0,1)</f>
        <v>turi</v>
      </c>
      <c r="C10180" t="s">
        <v>279</v>
      </c>
      <c r="D10180">
        <f>_xlfn.XLOOKUP(C10180,kamus!$B$2:$B$87,kamus!$J$2:$J$87,"dihapus",0,1)</f>
        <v>0</v>
      </c>
      <c r="E10180">
        <f t="shared" si="1117"/>
        <v>0</v>
      </c>
      <c r="F10180" s="14">
        <v>45901</v>
      </c>
      <c r="G10180" s="1">
        <f t="shared" si="1118"/>
        <v>9</v>
      </c>
      <c r="H10180" s="1">
        <f t="shared" si="1119"/>
        <v>2025</v>
      </c>
      <c r="I10180">
        <v>0</v>
      </c>
      <c r="J10180">
        <v>1</v>
      </c>
      <c r="K10180">
        <f t="shared" si="1113"/>
        <v>1</v>
      </c>
      <c r="L10180">
        <v>10898</v>
      </c>
      <c r="M10180" s="6">
        <f t="shared" si="1114"/>
        <v>0</v>
      </c>
      <c r="N10180" s="6">
        <f t="shared" si="1115"/>
        <v>9.1759955955221137</v>
      </c>
      <c r="O10180" s="6">
        <f t="shared" si="1116"/>
        <v>9.1759955955221137</v>
      </c>
      <c r="Q10180">
        <f>_xlfn.XLOOKUP(C10180&amp;G10180&amp;H10180,covid!$E$2:$E$2184,covid!$D$2:$D$2184,0,0,1)</f>
        <v>0</v>
      </c>
    </row>
    <row r="10181" spans="1:17" x14ac:dyDescent="0.3">
      <c r="A10181">
        <f>_xlfn.XLOOKUP(C10181,kamus!$B$2:$B$87,kamus!$A$2:$A$87,0,0,1)</f>
        <v>4</v>
      </c>
      <c r="B10181" t="str">
        <f>_xlfn.XLOOKUP(C10181,kamus!$B$2:$B$87,kamus!$D$2:$D$87,"dihapus",0,1)</f>
        <v>Berbah</v>
      </c>
      <c r="C10181" t="s">
        <v>215</v>
      </c>
      <c r="D10181">
        <f>_xlfn.XLOOKUP(C10181,kamus!$B$2:$B$87,kamus!$J$2:$J$87,"dihapus",0,1)</f>
        <v>0</v>
      </c>
      <c r="E10181">
        <f t="shared" si="1117"/>
        <v>0</v>
      </c>
      <c r="F10181" s="14">
        <v>45931</v>
      </c>
      <c r="G10181" s="1">
        <f t="shared" si="1118"/>
        <v>10</v>
      </c>
      <c r="H10181" s="1">
        <f t="shared" si="1119"/>
        <v>2025</v>
      </c>
      <c r="I10181">
        <v>0</v>
      </c>
      <c r="J10181">
        <v>0</v>
      </c>
      <c r="K10181">
        <f t="shared" si="1113"/>
        <v>0</v>
      </c>
      <c r="L10181">
        <v>11372</v>
      </c>
      <c r="M10181" s="6">
        <f t="shared" si="1114"/>
        <v>0</v>
      </c>
      <c r="N10181" s="6">
        <f t="shared" si="1115"/>
        <v>0</v>
      </c>
      <c r="O10181" s="6">
        <f t="shared" si="1116"/>
        <v>0</v>
      </c>
      <c r="Q10181">
        <f>_xlfn.XLOOKUP(C10181&amp;G10181&amp;H10181,covid!$E$2:$E$2184,covid!$D$2:$D$2184,0,0,1)</f>
        <v>0</v>
      </c>
    </row>
    <row r="10182" spans="1:17" x14ac:dyDescent="0.3">
      <c r="A10182">
        <f>_xlfn.XLOOKUP(C10182,kamus!$B$2:$B$87,kamus!$A$2:$A$87,0,0,1)</f>
        <v>1</v>
      </c>
      <c r="B10182" t="str">
        <f>_xlfn.XLOOKUP(C10182,kamus!$B$2:$B$87,kamus!$D$2:$D$87,"dihapus",0,1)</f>
        <v>Berbah</v>
      </c>
      <c r="C10182" t="s">
        <v>216</v>
      </c>
      <c r="D10182">
        <f>_xlfn.XLOOKUP(C10182,kamus!$B$2:$B$87,kamus!$J$2:$J$87,"dihapus",0,1)</f>
        <v>1</v>
      </c>
      <c r="E10182">
        <f t="shared" si="1117"/>
        <v>1</v>
      </c>
      <c r="F10182" s="14">
        <v>45931</v>
      </c>
      <c r="G10182" s="1">
        <f t="shared" si="1118"/>
        <v>10</v>
      </c>
      <c r="H10182" s="1">
        <f t="shared" si="1119"/>
        <v>2025</v>
      </c>
      <c r="I10182">
        <v>0</v>
      </c>
      <c r="J10182">
        <v>3</v>
      </c>
      <c r="K10182">
        <f t="shared" si="1113"/>
        <v>3</v>
      </c>
      <c r="L10182">
        <v>14469</v>
      </c>
      <c r="M10182" s="6">
        <f t="shared" si="1114"/>
        <v>0</v>
      </c>
      <c r="N10182" s="6">
        <f t="shared" si="1115"/>
        <v>20.733982998133943</v>
      </c>
      <c r="O10182" s="6">
        <f t="shared" si="1116"/>
        <v>20.733982998133943</v>
      </c>
      <c r="Q10182">
        <f>_xlfn.XLOOKUP(C10182&amp;G10182&amp;H10182,covid!$E$2:$E$2184,covid!$D$2:$D$2184,0,0,1)</f>
        <v>0</v>
      </c>
    </row>
    <row r="10183" spans="1:17" x14ac:dyDescent="0.3">
      <c r="A10183">
        <f>_xlfn.XLOOKUP(C10183,kamus!$B$2:$B$87,kamus!$A$2:$A$87,0,0,1)</f>
        <v>2</v>
      </c>
      <c r="B10183" t="str">
        <f>_xlfn.XLOOKUP(C10183,kamus!$B$2:$B$87,kamus!$D$2:$D$87,"dihapus",0,1)</f>
        <v>Berbah</v>
      </c>
      <c r="C10183" t="s">
        <v>246</v>
      </c>
      <c r="D10183">
        <f>_xlfn.XLOOKUP(C10183,kamus!$B$2:$B$87,kamus!$J$2:$J$87,"dihapus",0,1)</f>
        <v>1</v>
      </c>
      <c r="E10183">
        <f t="shared" si="1117"/>
        <v>1</v>
      </c>
      <c r="F10183" s="14">
        <v>45931</v>
      </c>
      <c r="G10183" s="1">
        <f t="shared" si="1118"/>
        <v>10</v>
      </c>
      <c r="H10183" s="1">
        <f t="shared" si="1119"/>
        <v>2025</v>
      </c>
      <c r="I10183">
        <v>0</v>
      </c>
      <c r="J10183">
        <v>1</v>
      </c>
      <c r="K10183">
        <f t="shared" si="1113"/>
        <v>1</v>
      </c>
      <c r="L10183">
        <v>18580</v>
      </c>
      <c r="M10183" s="6">
        <f t="shared" si="1114"/>
        <v>0</v>
      </c>
      <c r="N10183" s="6">
        <f t="shared" si="1115"/>
        <v>5.3821313240043063</v>
      </c>
      <c r="O10183" s="6">
        <f t="shared" si="1116"/>
        <v>5.3821313240043063</v>
      </c>
      <c r="Q10183">
        <f>_xlfn.XLOOKUP(C10183&amp;G10183&amp;H10183,covid!$E$2:$E$2184,covid!$D$2:$D$2184,0,0,1)</f>
        <v>0</v>
      </c>
    </row>
    <row r="10184" spans="1:17" x14ac:dyDescent="0.3">
      <c r="A10184">
        <f>_xlfn.XLOOKUP(C10184,kamus!$B$2:$B$87,kamus!$A$2:$A$87,0,0,1)</f>
        <v>3</v>
      </c>
      <c r="B10184" t="str">
        <f>_xlfn.XLOOKUP(C10184,kamus!$B$2:$B$87,kamus!$D$2:$D$87,"dihapus",0,1)</f>
        <v>Berbah</v>
      </c>
      <c r="C10184" t="s">
        <v>267</v>
      </c>
      <c r="D10184">
        <f>_xlfn.XLOOKUP(C10184,kamus!$B$2:$B$87,kamus!$J$2:$J$87,"dihapus",0,1)</f>
        <v>1</v>
      </c>
      <c r="E10184">
        <f t="shared" si="1117"/>
        <v>1</v>
      </c>
      <c r="F10184" s="14">
        <v>45931</v>
      </c>
      <c r="G10184" s="1">
        <f t="shared" si="1118"/>
        <v>10</v>
      </c>
      <c r="H10184" s="1">
        <f t="shared" si="1119"/>
        <v>2025</v>
      </c>
      <c r="I10184">
        <v>0</v>
      </c>
      <c r="J10184">
        <v>1</v>
      </c>
      <c r="K10184">
        <f t="shared" si="1113"/>
        <v>1</v>
      </c>
      <c r="L10184">
        <v>13275</v>
      </c>
      <c r="M10184" s="6">
        <f t="shared" si="1114"/>
        <v>0</v>
      </c>
      <c r="N10184" s="6">
        <f t="shared" si="1115"/>
        <v>7.5329566854990579</v>
      </c>
      <c r="O10184" s="6">
        <f t="shared" si="1116"/>
        <v>7.5329566854990579</v>
      </c>
      <c r="Q10184">
        <f>_xlfn.XLOOKUP(C10184&amp;G10184&amp;H10184,covid!$E$2:$E$2184,covid!$D$2:$D$2184,0,0,1)</f>
        <v>0</v>
      </c>
    </row>
    <row r="10185" spans="1:17" x14ac:dyDescent="0.3">
      <c r="A10185">
        <f>_xlfn.XLOOKUP(C10185,kamus!$B$2:$B$87,kamus!$A$2:$A$87,0,0,1)</f>
        <v>9</v>
      </c>
      <c r="B10185" t="str">
        <f>_xlfn.XLOOKUP(C10185,kamus!$B$2:$B$87,kamus!$D$2:$D$87,"dihapus",0,1)</f>
        <v>cangkringan</v>
      </c>
      <c r="C10185" t="s">
        <v>197</v>
      </c>
      <c r="D10185">
        <f>_xlfn.XLOOKUP(C10185,kamus!$B$2:$B$87,kamus!$J$2:$J$87,"dihapus",0,1)</f>
        <v>0</v>
      </c>
      <c r="E10185">
        <f t="shared" si="1117"/>
        <v>0</v>
      </c>
      <c r="F10185" s="14">
        <v>45931</v>
      </c>
      <c r="G10185" s="1">
        <f t="shared" si="1118"/>
        <v>10</v>
      </c>
      <c r="H10185" s="1">
        <f t="shared" si="1119"/>
        <v>2025</v>
      </c>
      <c r="I10185">
        <v>0</v>
      </c>
      <c r="J10185">
        <v>0</v>
      </c>
      <c r="K10185">
        <f t="shared" si="1113"/>
        <v>0</v>
      </c>
      <c r="L10185">
        <v>8010</v>
      </c>
      <c r="M10185" s="6">
        <f t="shared" si="1114"/>
        <v>0</v>
      </c>
      <c r="N10185" s="6">
        <f t="shared" si="1115"/>
        <v>0</v>
      </c>
      <c r="O10185" s="6">
        <f t="shared" si="1116"/>
        <v>0</v>
      </c>
      <c r="Q10185">
        <f>_xlfn.XLOOKUP(C10185&amp;G10185&amp;H10185,covid!$E$2:$E$2184,covid!$D$2:$D$2184,0,0,1)</f>
        <v>0</v>
      </c>
    </row>
    <row r="10186" spans="1:17" x14ac:dyDescent="0.3">
      <c r="A10186">
        <f>_xlfn.XLOOKUP(C10186,kamus!$B$2:$B$87,kamus!$A$2:$A$87,0,0,1)</f>
        <v>5</v>
      </c>
      <c r="B10186" t="str">
        <f>_xlfn.XLOOKUP(C10186,kamus!$B$2:$B$87,kamus!$D$2:$D$87,"dihapus",0,1)</f>
        <v>cangkringan</v>
      </c>
      <c r="C10186" t="s">
        <v>212</v>
      </c>
      <c r="D10186">
        <f>_xlfn.XLOOKUP(C10186,kamus!$B$2:$B$87,kamus!$J$2:$J$87,"dihapus",0,1)</f>
        <v>0</v>
      </c>
      <c r="E10186">
        <f t="shared" si="1117"/>
        <v>0</v>
      </c>
      <c r="F10186" s="14">
        <v>45931</v>
      </c>
      <c r="G10186" s="1">
        <f t="shared" si="1118"/>
        <v>10</v>
      </c>
      <c r="H10186" s="1">
        <f t="shared" si="1119"/>
        <v>2025</v>
      </c>
      <c r="I10186">
        <v>0</v>
      </c>
      <c r="J10186">
        <v>0</v>
      </c>
      <c r="K10186">
        <f t="shared" si="1113"/>
        <v>0</v>
      </c>
      <c r="L10186">
        <v>4106</v>
      </c>
      <c r="M10186" s="6">
        <f t="shared" si="1114"/>
        <v>0</v>
      </c>
      <c r="N10186" s="6">
        <f t="shared" si="1115"/>
        <v>0</v>
      </c>
      <c r="O10186" s="6">
        <f t="shared" si="1116"/>
        <v>0</v>
      </c>
      <c r="Q10186">
        <f>_xlfn.XLOOKUP(C10186&amp;G10186&amp;H10186,covid!$E$2:$E$2184,covid!$D$2:$D$2184,0,0,1)</f>
        <v>0</v>
      </c>
    </row>
    <row r="10187" spans="1:17" x14ac:dyDescent="0.3">
      <c r="A10187">
        <f>_xlfn.XLOOKUP(C10187,kamus!$B$2:$B$87,kamus!$A$2:$A$87,0,0,1)</f>
        <v>7</v>
      </c>
      <c r="B10187" t="str">
        <f>_xlfn.XLOOKUP(C10187,kamus!$B$2:$B$87,kamus!$D$2:$D$87,"dihapus",0,1)</f>
        <v>cangkringan</v>
      </c>
      <c r="C10187" t="s">
        <v>217</v>
      </c>
      <c r="D10187">
        <f>_xlfn.XLOOKUP(C10187,kamus!$B$2:$B$87,kamus!$J$2:$J$87,"dihapus",0,1)</f>
        <v>0</v>
      </c>
      <c r="E10187">
        <f t="shared" si="1117"/>
        <v>0</v>
      </c>
      <c r="F10187" s="14">
        <v>45931</v>
      </c>
      <c r="G10187" s="1">
        <f t="shared" si="1118"/>
        <v>10</v>
      </c>
      <c r="H10187" s="1">
        <f t="shared" si="1119"/>
        <v>2025</v>
      </c>
      <c r="I10187">
        <v>0</v>
      </c>
      <c r="J10187">
        <v>0</v>
      </c>
      <c r="K10187">
        <f t="shared" si="1113"/>
        <v>0</v>
      </c>
      <c r="L10187">
        <v>3562</v>
      </c>
      <c r="M10187" s="6">
        <f t="shared" si="1114"/>
        <v>0</v>
      </c>
      <c r="N10187" s="6">
        <f t="shared" si="1115"/>
        <v>0</v>
      </c>
      <c r="O10187" s="6">
        <f t="shared" si="1116"/>
        <v>0</v>
      </c>
      <c r="Q10187">
        <f>_xlfn.XLOOKUP(C10187&amp;G10187&amp;H10187,covid!$E$2:$E$2184,covid!$D$2:$D$2184,0,0,1)</f>
        <v>0</v>
      </c>
    </row>
    <row r="10188" spans="1:17" x14ac:dyDescent="0.3">
      <c r="A10188">
        <f>_xlfn.XLOOKUP(C10188,kamus!$B$2:$B$87,kamus!$A$2:$A$87,0,0,1)</f>
        <v>8</v>
      </c>
      <c r="B10188" t="str">
        <f>_xlfn.XLOOKUP(C10188,kamus!$B$2:$B$87,kamus!$D$2:$D$87,"dihapus",0,1)</f>
        <v>cangkringan</v>
      </c>
      <c r="C10188" t="s">
        <v>275</v>
      </c>
      <c r="D10188">
        <f>_xlfn.XLOOKUP(C10188,kamus!$B$2:$B$87,kamus!$J$2:$J$87,"dihapus",0,1)</f>
        <v>0</v>
      </c>
      <c r="E10188">
        <f t="shared" si="1117"/>
        <v>0</v>
      </c>
      <c r="F10188" s="14">
        <v>45931</v>
      </c>
      <c r="G10188" s="1">
        <f t="shared" si="1118"/>
        <v>10</v>
      </c>
      <c r="H10188" s="1">
        <f t="shared" si="1119"/>
        <v>2025</v>
      </c>
      <c r="I10188">
        <v>0</v>
      </c>
      <c r="J10188">
        <v>1</v>
      </c>
      <c r="K10188">
        <f t="shared" si="1113"/>
        <v>1</v>
      </c>
      <c r="L10188">
        <v>5513</v>
      </c>
      <c r="M10188" s="6">
        <f t="shared" si="1114"/>
        <v>0</v>
      </c>
      <c r="N10188" s="6">
        <f t="shared" si="1115"/>
        <v>18.138944313440959</v>
      </c>
      <c r="O10188" s="6">
        <f t="shared" si="1116"/>
        <v>18.138944313440959</v>
      </c>
      <c r="Q10188">
        <f>_xlfn.XLOOKUP(C10188&amp;G10188&amp;H10188,covid!$E$2:$E$2184,covid!$D$2:$D$2184,0,0,1)</f>
        <v>0</v>
      </c>
    </row>
    <row r="10189" spans="1:17" x14ac:dyDescent="0.3">
      <c r="A10189">
        <f>_xlfn.XLOOKUP(C10189,kamus!$B$2:$B$87,kamus!$A$2:$A$87,0,0,1)</f>
        <v>6</v>
      </c>
      <c r="B10189" t="str">
        <f>_xlfn.XLOOKUP(C10189,kamus!$B$2:$B$87,kamus!$D$2:$D$87,"dihapus",0,1)</f>
        <v>cangkringan</v>
      </c>
      <c r="C10189" t="s">
        <v>281</v>
      </c>
      <c r="D10189">
        <f>_xlfn.XLOOKUP(C10189,kamus!$B$2:$B$87,kamus!$J$2:$J$87,"dihapus",0,1)</f>
        <v>0</v>
      </c>
      <c r="E10189">
        <f t="shared" si="1117"/>
        <v>0</v>
      </c>
      <c r="F10189" s="14">
        <v>45931</v>
      </c>
      <c r="G10189" s="1">
        <f t="shared" si="1118"/>
        <v>10</v>
      </c>
      <c r="H10189" s="1">
        <f t="shared" si="1119"/>
        <v>2025</v>
      </c>
      <c r="I10189">
        <v>0</v>
      </c>
      <c r="J10189">
        <v>1</v>
      </c>
      <c r="K10189">
        <f t="shared" si="1113"/>
        <v>1</v>
      </c>
      <c r="L10189">
        <v>11264</v>
      </c>
      <c r="M10189" s="6">
        <f t="shared" si="1114"/>
        <v>0</v>
      </c>
      <c r="N10189" s="6">
        <f t="shared" si="1115"/>
        <v>8.8778409090909101</v>
      </c>
      <c r="O10189" s="6">
        <f t="shared" si="1116"/>
        <v>8.8778409090909101</v>
      </c>
      <c r="Q10189">
        <f>_xlfn.XLOOKUP(C10189&amp;G10189&amp;H10189,covid!$E$2:$E$2184,covid!$D$2:$D$2184,0,0,1)</f>
        <v>0</v>
      </c>
    </row>
    <row r="10190" spans="1:17" x14ac:dyDescent="0.3">
      <c r="A10190">
        <f>_xlfn.XLOOKUP(C10190,kamus!$B$2:$B$87,kamus!$A$2:$A$87,0,0,1)</f>
        <v>10</v>
      </c>
      <c r="B10190" t="str">
        <f>_xlfn.XLOOKUP(C10190,kamus!$B$2:$B$87,kamus!$D$2:$D$87,"dihapus",0,1)</f>
        <v>Depok 1</v>
      </c>
      <c r="C10190" t="s">
        <v>220</v>
      </c>
      <c r="D10190">
        <f>_xlfn.XLOOKUP(C10190,kamus!$B$2:$B$87,kamus!$J$2:$J$87,"dihapus",0,1)</f>
        <v>1</v>
      </c>
      <c r="E10190">
        <f t="shared" si="1117"/>
        <v>1</v>
      </c>
      <c r="F10190" s="14">
        <v>45931</v>
      </c>
      <c r="G10190" s="1">
        <f t="shared" si="1118"/>
        <v>10</v>
      </c>
      <c r="H10190" s="1">
        <f t="shared" si="1119"/>
        <v>2025</v>
      </c>
      <c r="I10190">
        <v>1</v>
      </c>
      <c r="J10190">
        <v>5</v>
      </c>
      <c r="K10190">
        <f t="shared" si="1113"/>
        <v>6</v>
      </c>
      <c r="L10190">
        <v>37695</v>
      </c>
      <c r="M10190" s="6">
        <f t="shared" si="1114"/>
        <v>2.6528717336516778</v>
      </c>
      <c r="N10190" s="6">
        <f t="shared" si="1115"/>
        <v>13.264358668258389</v>
      </c>
      <c r="O10190" s="6">
        <f t="shared" si="1116"/>
        <v>15.917230401910068</v>
      </c>
      <c r="Q10190">
        <f>_xlfn.XLOOKUP(C10190&amp;G10190&amp;H10190,covid!$E$2:$E$2184,covid!$D$2:$D$2184,0,0,1)</f>
        <v>0</v>
      </c>
    </row>
    <row r="10191" spans="1:17" x14ac:dyDescent="0.3">
      <c r="A10191">
        <f>_xlfn.XLOOKUP(C10191,kamus!$B$2:$B$87,kamus!$A$2:$A$87,0,0,1)</f>
        <v>11</v>
      </c>
      <c r="B10191" t="str">
        <f>_xlfn.XLOOKUP(C10191,kamus!$B$2:$B$87,kamus!$D$2:$D$87,"dihapus",0,1)</f>
        <v>Depok 2</v>
      </c>
      <c r="C10191" t="s">
        <v>207</v>
      </c>
      <c r="D10191">
        <f>_xlfn.XLOOKUP(C10191,kamus!$B$2:$B$87,kamus!$J$2:$J$87,"dihapus",0,1)</f>
        <v>1</v>
      </c>
      <c r="E10191">
        <f t="shared" si="1117"/>
        <v>1</v>
      </c>
      <c r="F10191" s="14">
        <v>45931</v>
      </c>
      <c r="G10191" s="1">
        <f t="shared" si="1118"/>
        <v>10</v>
      </c>
      <c r="H10191" s="1">
        <f t="shared" si="1119"/>
        <v>2025</v>
      </c>
      <c r="I10191">
        <v>0</v>
      </c>
      <c r="J10191">
        <v>5</v>
      </c>
      <c r="K10191">
        <f t="shared" si="1113"/>
        <v>5</v>
      </c>
      <c r="L10191">
        <v>44139</v>
      </c>
      <c r="M10191" s="6">
        <f t="shared" si="1114"/>
        <v>0</v>
      </c>
      <c r="N10191" s="6">
        <f t="shared" si="1115"/>
        <v>11.327850653616983</v>
      </c>
      <c r="O10191" s="6">
        <f t="shared" si="1116"/>
        <v>11.327850653616983</v>
      </c>
      <c r="Q10191">
        <f>_xlfn.XLOOKUP(C10191&amp;G10191&amp;H10191,covid!$E$2:$E$2184,covid!$D$2:$D$2184,0,0,1)</f>
        <v>0</v>
      </c>
    </row>
    <row r="10192" spans="1:17" x14ac:dyDescent="0.3">
      <c r="A10192">
        <f>_xlfn.XLOOKUP(C10192,kamus!$B$2:$B$87,kamus!$A$2:$A$87,0,0,1)</f>
        <v>12</v>
      </c>
      <c r="B10192" t="str">
        <f>_xlfn.XLOOKUP(C10192,kamus!$B$2:$B$87,kamus!$D$2:$D$87,"dihapus",0,1)</f>
        <v>Depok 3</v>
      </c>
      <c r="C10192" t="s">
        <v>206</v>
      </c>
      <c r="D10192">
        <f>_xlfn.XLOOKUP(C10192,kamus!$B$2:$B$87,kamus!$J$2:$J$87,"dihapus",0,1)</f>
        <v>1</v>
      </c>
      <c r="E10192">
        <f t="shared" si="1117"/>
        <v>1</v>
      </c>
      <c r="F10192" s="14">
        <v>45931</v>
      </c>
      <c r="G10192" s="1">
        <f t="shared" si="1118"/>
        <v>10</v>
      </c>
      <c r="H10192" s="1">
        <f t="shared" si="1119"/>
        <v>2025</v>
      </c>
      <c r="I10192">
        <v>0</v>
      </c>
      <c r="J10192">
        <v>1</v>
      </c>
      <c r="K10192">
        <f t="shared" si="1113"/>
        <v>1</v>
      </c>
      <c r="L10192">
        <v>44540</v>
      </c>
      <c r="M10192" s="6">
        <f t="shared" si="1114"/>
        <v>0</v>
      </c>
      <c r="N10192" s="6">
        <f t="shared" si="1115"/>
        <v>2.2451728783116298</v>
      </c>
      <c r="O10192" s="6">
        <f t="shared" si="1116"/>
        <v>2.2451728783116298</v>
      </c>
      <c r="Q10192">
        <f>_xlfn.XLOOKUP(C10192&amp;G10192&amp;H10192,covid!$E$2:$E$2184,covid!$D$2:$D$2184,0,0,1)</f>
        <v>0</v>
      </c>
    </row>
    <row r="10193" spans="1:17" x14ac:dyDescent="0.3">
      <c r="A10193">
        <f>_xlfn.XLOOKUP(C10193,kamus!$B$2:$B$87,kamus!$A$2:$A$87,0,0,1)</f>
        <v>0</v>
      </c>
      <c r="B10193" t="str">
        <f>_xlfn.XLOOKUP(C10193,kamus!$B$2:$B$87,kamus!$D$2:$D$87,"dihapus",0,1)</f>
        <v>dihapus</v>
      </c>
      <c r="C10193" t="s">
        <v>282</v>
      </c>
      <c r="D10193" t="str">
        <f>_xlfn.XLOOKUP(C10193,kamus!$B$2:$B$87,kamus!$J$2:$J$87,"dihapus",0,1)</f>
        <v>dihapus</v>
      </c>
      <c r="E10193">
        <f t="shared" si="1117"/>
        <v>1</v>
      </c>
      <c r="F10193" s="14">
        <v>45931</v>
      </c>
      <c r="G10193" s="1">
        <f t="shared" si="1118"/>
        <v>10</v>
      </c>
      <c r="H10193" s="1">
        <f t="shared" si="1119"/>
        <v>2025</v>
      </c>
      <c r="I10193">
        <v>0</v>
      </c>
      <c r="J10193">
        <v>0</v>
      </c>
      <c r="K10193">
        <f t="shared" si="1113"/>
        <v>0</v>
      </c>
      <c r="L10193" t="e">
        <v>#N/A</v>
      </c>
      <c r="M10193" s="6" t="e">
        <f t="shared" si="1114"/>
        <v>#N/A</v>
      </c>
      <c r="N10193" s="6" t="e">
        <f t="shared" si="1115"/>
        <v>#N/A</v>
      </c>
      <c r="O10193" s="6" t="e">
        <f t="shared" si="1116"/>
        <v>#N/A</v>
      </c>
      <c r="Q10193">
        <f>_xlfn.XLOOKUP(C10193&amp;G10193&amp;H10193,covid!$E$2:$E$2184,covid!$D$2:$D$2184,0,0,1)</f>
        <v>0</v>
      </c>
    </row>
    <row r="10194" spans="1:17" x14ac:dyDescent="0.3">
      <c r="A10194">
        <f>_xlfn.XLOOKUP(C10194,kamus!$B$2:$B$87,kamus!$A$2:$A$87,0,0,1)</f>
        <v>14</v>
      </c>
      <c r="B10194" t="str">
        <f>_xlfn.XLOOKUP(C10194,kamus!$B$2:$B$87,kamus!$D$2:$D$87,"dihapus",0,1)</f>
        <v>Gamping 1</v>
      </c>
      <c r="C10194" t="s">
        <v>196</v>
      </c>
      <c r="D10194">
        <f>_xlfn.XLOOKUP(C10194,kamus!$B$2:$B$87,kamus!$J$2:$J$87,"dihapus",0,1)</f>
        <v>1</v>
      </c>
      <c r="E10194">
        <f t="shared" si="1117"/>
        <v>1</v>
      </c>
      <c r="F10194" s="14">
        <v>45931</v>
      </c>
      <c r="G10194" s="1">
        <f t="shared" si="1118"/>
        <v>10</v>
      </c>
      <c r="H10194" s="1">
        <f t="shared" si="1119"/>
        <v>2025</v>
      </c>
      <c r="I10194">
        <v>0</v>
      </c>
      <c r="J10194">
        <v>2</v>
      </c>
      <c r="K10194">
        <f t="shared" si="1113"/>
        <v>2</v>
      </c>
      <c r="L10194">
        <v>22668</v>
      </c>
      <c r="M10194" s="6">
        <f t="shared" si="1114"/>
        <v>0</v>
      </c>
      <c r="N10194" s="6">
        <f t="shared" si="1115"/>
        <v>8.8230104111522856</v>
      </c>
      <c r="O10194" s="6">
        <f t="shared" si="1116"/>
        <v>8.8230104111522856</v>
      </c>
      <c r="Q10194">
        <f>_xlfn.XLOOKUP(C10194&amp;G10194&amp;H10194,covid!$E$2:$E$2184,covid!$D$2:$D$2184,0,0,1)</f>
        <v>0</v>
      </c>
    </row>
    <row r="10195" spans="1:17" x14ac:dyDescent="0.3">
      <c r="A10195">
        <f>_xlfn.XLOOKUP(C10195,kamus!$B$2:$B$87,kamus!$A$2:$A$87,0,0,1)</f>
        <v>13</v>
      </c>
      <c r="B10195" t="str">
        <f>_xlfn.XLOOKUP(C10195,kamus!$B$2:$B$87,kamus!$D$2:$D$87,"dihapus",0,1)</f>
        <v>Gamping 1</v>
      </c>
      <c r="C10195" t="s">
        <v>198</v>
      </c>
      <c r="D10195">
        <f>_xlfn.XLOOKUP(C10195,kamus!$B$2:$B$87,kamus!$J$2:$J$87,"dihapus",0,1)</f>
        <v>1</v>
      </c>
      <c r="E10195">
        <f t="shared" si="1117"/>
        <v>1</v>
      </c>
      <c r="F10195" s="14">
        <v>45931</v>
      </c>
      <c r="G10195" s="1">
        <f t="shared" si="1118"/>
        <v>10</v>
      </c>
      <c r="H10195" s="1">
        <f t="shared" si="1119"/>
        <v>2025</v>
      </c>
      <c r="I10195">
        <v>0</v>
      </c>
      <c r="J10195">
        <v>0</v>
      </c>
      <c r="K10195">
        <f t="shared" si="1113"/>
        <v>0</v>
      </c>
      <c r="L10195">
        <v>20508</v>
      </c>
      <c r="M10195" s="6">
        <f t="shared" si="1114"/>
        <v>0</v>
      </c>
      <c r="N10195" s="6">
        <f t="shared" si="1115"/>
        <v>0</v>
      </c>
      <c r="O10195" s="6">
        <f t="shared" si="1116"/>
        <v>0</v>
      </c>
      <c r="Q10195">
        <f>_xlfn.XLOOKUP(C10195&amp;G10195&amp;H10195,covid!$E$2:$E$2184,covid!$D$2:$D$2184,0,0,1)</f>
        <v>0</v>
      </c>
    </row>
    <row r="10196" spans="1:17" x14ac:dyDescent="0.3">
      <c r="A10196">
        <f>_xlfn.XLOOKUP(C10196,kamus!$B$2:$B$87,kamus!$A$2:$A$87,0,0,1)</f>
        <v>16</v>
      </c>
      <c r="B10196" t="str">
        <f>_xlfn.XLOOKUP(C10196,kamus!$B$2:$B$87,kamus!$D$2:$D$87,"dihapus",0,1)</f>
        <v>Gamping 2</v>
      </c>
      <c r="C10196" t="s">
        <v>200</v>
      </c>
      <c r="D10196">
        <f>_xlfn.XLOOKUP(C10196,kamus!$B$2:$B$87,kamus!$J$2:$J$87,"dihapus",0,1)</f>
        <v>1</v>
      </c>
      <c r="E10196">
        <f t="shared" si="1117"/>
        <v>1</v>
      </c>
      <c r="F10196" s="14">
        <v>45931</v>
      </c>
      <c r="G10196" s="1">
        <f t="shared" si="1118"/>
        <v>10</v>
      </c>
      <c r="H10196" s="1">
        <f t="shared" si="1119"/>
        <v>2025</v>
      </c>
      <c r="I10196">
        <v>0</v>
      </c>
      <c r="J10196">
        <v>1</v>
      </c>
      <c r="K10196">
        <f t="shared" si="1113"/>
        <v>1</v>
      </c>
      <c r="L10196">
        <v>16514</v>
      </c>
      <c r="M10196" s="6">
        <f t="shared" si="1114"/>
        <v>0</v>
      </c>
      <c r="N10196" s="6">
        <f t="shared" si="1115"/>
        <v>6.0554680876831783</v>
      </c>
      <c r="O10196" s="6">
        <f t="shared" si="1116"/>
        <v>6.0554680876831783</v>
      </c>
      <c r="Q10196">
        <f>_xlfn.XLOOKUP(C10196&amp;G10196&amp;H10196,covid!$E$2:$E$2184,covid!$D$2:$D$2184,0,0,1)</f>
        <v>0</v>
      </c>
    </row>
    <row r="10197" spans="1:17" x14ac:dyDescent="0.3">
      <c r="A10197">
        <f>_xlfn.XLOOKUP(C10197,kamus!$B$2:$B$87,kamus!$A$2:$A$87,0,0,1)</f>
        <v>15</v>
      </c>
      <c r="B10197" t="str">
        <f>_xlfn.XLOOKUP(C10197,kamus!$B$2:$B$87,kamus!$D$2:$D$87,"dihapus",0,1)</f>
        <v>Gamping 2</v>
      </c>
      <c r="C10197" t="s">
        <v>230</v>
      </c>
      <c r="D10197">
        <f>_xlfn.XLOOKUP(C10197,kamus!$B$2:$B$87,kamus!$J$2:$J$87,"dihapus",0,1)</f>
        <v>1</v>
      </c>
      <c r="E10197">
        <f t="shared" si="1117"/>
        <v>1</v>
      </c>
      <c r="F10197" s="14">
        <v>45931</v>
      </c>
      <c r="G10197" s="1">
        <f t="shared" si="1118"/>
        <v>10</v>
      </c>
      <c r="H10197" s="1">
        <f t="shared" si="1119"/>
        <v>2025</v>
      </c>
      <c r="I10197">
        <v>1</v>
      </c>
      <c r="J10197">
        <v>0</v>
      </c>
      <c r="K10197">
        <f t="shared" si="1113"/>
        <v>1</v>
      </c>
      <c r="L10197">
        <v>18568</v>
      </c>
      <c r="M10197" s="6">
        <f t="shared" si="1114"/>
        <v>5.3856096510124942</v>
      </c>
      <c r="N10197" s="6">
        <f t="shared" si="1115"/>
        <v>0</v>
      </c>
      <c r="O10197" s="6">
        <f t="shared" si="1116"/>
        <v>5.3856096510124942</v>
      </c>
      <c r="Q10197">
        <f>_xlfn.XLOOKUP(C10197&amp;G10197&amp;H10197,covid!$E$2:$E$2184,covid!$D$2:$D$2184,0,0,1)</f>
        <v>0</v>
      </c>
    </row>
    <row r="10198" spans="1:17" x14ac:dyDescent="0.3">
      <c r="A10198">
        <f>_xlfn.XLOOKUP(C10198,kamus!$B$2:$B$87,kamus!$A$2:$A$87,0,0,1)</f>
        <v>17</v>
      </c>
      <c r="B10198" t="str">
        <f>_xlfn.XLOOKUP(C10198,kamus!$B$2:$B$87,kamus!$D$2:$D$87,"dihapus",0,1)</f>
        <v>Gamping 2</v>
      </c>
      <c r="C10198" t="s">
        <v>272</v>
      </c>
      <c r="D10198">
        <f>_xlfn.XLOOKUP(C10198,kamus!$B$2:$B$87,kamus!$J$2:$J$87,"dihapus",0,1)</f>
        <v>1</v>
      </c>
      <c r="E10198">
        <f t="shared" si="1117"/>
        <v>1</v>
      </c>
      <c r="F10198" s="14">
        <v>45931</v>
      </c>
      <c r="G10198" s="1">
        <f t="shared" si="1118"/>
        <v>10</v>
      </c>
      <c r="H10198" s="1">
        <f t="shared" si="1119"/>
        <v>2025</v>
      </c>
      <c r="I10198">
        <v>0</v>
      </c>
      <c r="J10198">
        <v>0</v>
      </c>
      <c r="K10198">
        <f t="shared" si="1113"/>
        <v>0</v>
      </c>
      <c r="L10198">
        <v>18543</v>
      </c>
      <c r="M10198" s="6">
        <f t="shared" si="1114"/>
        <v>0</v>
      </c>
      <c r="N10198" s="6">
        <f t="shared" si="1115"/>
        <v>0</v>
      </c>
      <c r="O10198" s="6">
        <f t="shared" si="1116"/>
        <v>0</v>
      </c>
      <c r="Q10198">
        <f>_xlfn.XLOOKUP(C10198&amp;G10198&amp;H10198,covid!$E$2:$E$2184,covid!$D$2:$D$2184,0,0,1)</f>
        <v>0</v>
      </c>
    </row>
    <row r="10199" spans="1:17" x14ac:dyDescent="0.3">
      <c r="A10199">
        <f>_xlfn.XLOOKUP(C10199,kamus!$B$2:$B$87,kamus!$A$2:$A$87,0,0,1)</f>
        <v>20</v>
      </c>
      <c r="B10199" t="str">
        <f>_xlfn.XLOOKUP(C10199,kamus!$B$2:$B$87,kamus!$D$2:$D$87,"dihapus",0,1)</f>
        <v>Godean 1</v>
      </c>
      <c r="C10199" t="s">
        <v>247</v>
      </c>
      <c r="D10199">
        <f>_xlfn.XLOOKUP(C10199,kamus!$B$2:$B$87,kamus!$J$2:$J$87,"dihapus",0,1)</f>
        <v>1</v>
      </c>
      <c r="E10199">
        <f t="shared" si="1117"/>
        <v>1</v>
      </c>
      <c r="F10199" s="14">
        <v>45931</v>
      </c>
      <c r="G10199" s="1">
        <f t="shared" si="1118"/>
        <v>10</v>
      </c>
      <c r="H10199" s="1">
        <f t="shared" si="1119"/>
        <v>2025</v>
      </c>
      <c r="I10199">
        <v>0</v>
      </c>
      <c r="J10199">
        <v>0</v>
      </c>
      <c r="K10199">
        <f t="shared" si="1113"/>
        <v>0</v>
      </c>
      <c r="L10199">
        <v>9679</v>
      </c>
      <c r="M10199" s="6">
        <f t="shared" si="1114"/>
        <v>0</v>
      </c>
      <c r="N10199" s="6">
        <f t="shared" si="1115"/>
        <v>0</v>
      </c>
      <c r="O10199" s="6">
        <f t="shared" si="1116"/>
        <v>0</v>
      </c>
      <c r="Q10199">
        <f>_xlfn.XLOOKUP(C10199&amp;G10199&amp;H10199,covid!$E$2:$E$2184,covid!$D$2:$D$2184,0,0,1)</f>
        <v>0</v>
      </c>
    </row>
    <row r="10200" spans="1:17" x14ac:dyDescent="0.3">
      <c r="A10200">
        <f>_xlfn.XLOOKUP(C10200,kamus!$B$2:$B$87,kamus!$A$2:$A$87,0,0,1)</f>
        <v>21</v>
      </c>
      <c r="B10200" t="str">
        <f>_xlfn.XLOOKUP(C10200,kamus!$B$2:$B$87,kamus!$D$2:$D$87,"dihapus",0,1)</f>
        <v>Godean 1</v>
      </c>
      <c r="C10200" t="s">
        <v>250</v>
      </c>
      <c r="D10200">
        <f>_xlfn.XLOOKUP(C10200,kamus!$B$2:$B$87,kamus!$J$2:$J$87,"dihapus",0,1)</f>
        <v>1</v>
      </c>
      <c r="E10200">
        <f t="shared" si="1117"/>
        <v>1</v>
      </c>
      <c r="F10200" s="14">
        <v>45931</v>
      </c>
      <c r="G10200" s="1">
        <f t="shared" si="1118"/>
        <v>10</v>
      </c>
      <c r="H10200" s="1">
        <f t="shared" si="1119"/>
        <v>2025</v>
      </c>
      <c r="I10200">
        <v>0</v>
      </c>
      <c r="J10200">
        <v>0</v>
      </c>
      <c r="K10200">
        <f t="shared" si="1113"/>
        <v>0</v>
      </c>
      <c r="L10200">
        <v>10201</v>
      </c>
      <c r="M10200" s="6">
        <f t="shared" si="1114"/>
        <v>0</v>
      </c>
      <c r="N10200" s="6">
        <f t="shared" si="1115"/>
        <v>0</v>
      </c>
      <c r="O10200" s="6">
        <f t="shared" si="1116"/>
        <v>0</v>
      </c>
      <c r="Q10200">
        <f>_xlfn.XLOOKUP(C10200&amp;G10200&amp;H10200,covid!$E$2:$E$2184,covid!$D$2:$D$2184,0,0,1)</f>
        <v>0</v>
      </c>
    </row>
    <row r="10201" spans="1:17" x14ac:dyDescent="0.3">
      <c r="A10201">
        <f>_xlfn.XLOOKUP(C10201,kamus!$B$2:$B$87,kamus!$A$2:$A$87,0,0,1)</f>
        <v>19</v>
      </c>
      <c r="B10201" t="str">
        <f>_xlfn.XLOOKUP(C10201,kamus!$B$2:$B$87,kamus!$D$2:$D$87,"dihapus",0,1)</f>
        <v>Godean 1</v>
      </c>
      <c r="C10201" s="19" t="s">
        <v>251</v>
      </c>
      <c r="D10201">
        <f>_xlfn.XLOOKUP(C10201,kamus!$B$2:$B$87,kamus!$J$2:$J$87,"dihapus",0,1)</f>
        <v>1</v>
      </c>
      <c r="E10201">
        <f t="shared" si="1117"/>
        <v>1</v>
      </c>
      <c r="F10201" s="14">
        <v>45931</v>
      </c>
      <c r="G10201" s="1">
        <f t="shared" si="1118"/>
        <v>10</v>
      </c>
      <c r="H10201" s="1">
        <f t="shared" si="1119"/>
        <v>2025</v>
      </c>
      <c r="I10201">
        <v>0</v>
      </c>
      <c r="J10201">
        <v>0</v>
      </c>
      <c r="K10201">
        <f t="shared" si="1113"/>
        <v>0</v>
      </c>
      <c r="L10201">
        <v>9098</v>
      </c>
      <c r="M10201" s="6">
        <f t="shared" si="1114"/>
        <v>0</v>
      </c>
      <c r="N10201" s="6">
        <f t="shared" si="1115"/>
        <v>0</v>
      </c>
      <c r="O10201" s="6">
        <f t="shared" si="1116"/>
        <v>0</v>
      </c>
      <c r="Q10201">
        <f>_xlfn.XLOOKUP(C10201&amp;G10201&amp;H10201,covid!$E$2:$E$2184,covid!$D$2:$D$2184,0,0,1)</f>
        <v>0</v>
      </c>
    </row>
    <row r="10202" spans="1:17" x14ac:dyDescent="0.3">
      <c r="A10202">
        <f>_xlfn.XLOOKUP(C10202,kamus!$B$2:$B$87,kamus!$A$2:$A$87,0,0,1)</f>
        <v>18</v>
      </c>
      <c r="B10202" t="str">
        <f>_xlfn.XLOOKUP(C10202,kamus!$B$2:$B$87,kamus!$D$2:$D$87,"dihapus",0,1)</f>
        <v>Godean 1</v>
      </c>
      <c r="C10202" t="s">
        <v>252</v>
      </c>
      <c r="D10202">
        <f>_xlfn.XLOOKUP(C10202,kamus!$B$2:$B$87,kamus!$J$2:$J$87,"dihapus",0,1)</f>
        <v>0</v>
      </c>
      <c r="E10202">
        <f t="shared" si="1117"/>
        <v>0</v>
      </c>
      <c r="F10202" s="14">
        <v>45931</v>
      </c>
      <c r="G10202" s="1">
        <f t="shared" si="1118"/>
        <v>10</v>
      </c>
      <c r="H10202" s="1">
        <f t="shared" si="1119"/>
        <v>2025</v>
      </c>
      <c r="I10202">
        <v>0</v>
      </c>
      <c r="J10202">
        <v>2</v>
      </c>
      <c r="K10202">
        <f t="shared" si="1113"/>
        <v>2</v>
      </c>
      <c r="L10202">
        <v>6563</v>
      </c>
      <c r="M10202" s="6">
        <f t="shared" si="1114"/>
        <v>0</v>
      </c>
      <c r="N10202" s="6">
        <f t="shared" si="1115"/>
        <v>30.473868657626085</v>
      </c>
      <c r="O10202" s="6">
        <f t="shared" si="1116"/>
        <v>30.473868657626085</v>
      </c>
      <c r="Q10202">
        <f>_xlfn.XLOOKUP(C10202&amp;G10202&amp;H10202,covid!$E$2:$E$2184,covid!$D$2:$D$2184,0,0,1)</f>
        <v>0</v>
      </c>
    </row>
    <row r="10203" spans="1:17" x14ac:dyDescent="0.3">
      <c r="A10203">
        <f>_xlfn.XLOOKUP(C10203,kamus!$B$2:$B$87,kamus!$A$2:$A$87,0,0,1)</f>
        <v>23</v>
      </c>
      <c r="B10203" t="str">
        <f>_xlfn.XLOOKUP(C10203,kamus!$B$2:$B$87,kamus!$D$2:$D$87,"dihapus",0,1)</f>
        <v>Godean 2</v>
      </c>
      <c r="C10203" t="s">
        <v>248</v>
      </c>
      <c r="D10203">
        <f>_xlfn.XLOOKUP(C10203,kamus!$B$2:$B$87,kamus!$J$2:$J$87,"dihapus",0,1)</f>
        <v>1</v>
      </c>
      <c r="E10203">
        <f t="shared" si="1117"/>
        <v>1</v>
      </c>
      <c r="F10203" s="14">
        <v>45931</v>
      </c>
      <c r="G10203" s="1">
        <f t="shared" si="1118"/>
        <v>10</v>
      </c>
      <c r="H10203" s="1">
        <f t="shared" si="1119"/>
        <v>2025</v>
      </c>
      <c r="I10203">
        <v>0</v>
      </c>
      <c r="J10203">
        <v>1</v>
      </c>
      <c r="K10203">
        <f t="shared" si="1113"/>
        <v>1</v>
      </c>
      <c r="L10203">
        <v>17324</v>
      </c>
      <c r="M10203" s="6">
        <f t="shared" si="1114"/>
        <v>0</v>
      </c>
      <c r="N10203" s="6">
        <f t="shared" si="1115"/>
        <v>5.7723389517432464</v>
      </c>
      <c r="O10203" s="6">
        <f t="shared" si="1116"/>
        <v>5.7723389517432464</v>
      </c>
      <c r="Q10203">
        <f>_xlfn.XLOOKUP(C10203&amp;G10203&amp;H10203,covid!$E$2:$E$2184,covid!$D$2:$D$2184,0,0,1)</f>
        <v>0</v>
      </c>
    </row>
    <row r="10204" spans="1:17" x14ac:dyDescent="0.3">
      <c r="A10204">
        <f>_xlfn.XLOOKUP(C10204,kamus!$B$2:$B$87,kamus!$A$2:$A$87,0,0,1)</f>
        <v>22</v>
      </c>
      <c r="B10204" t="str">
        <f>_xlfn.XLOOKUP(C10204,kamus!$B$2:$B$87,kamus!$D$2:$D$87,"dihapus",0,1)</f>
        <v>Godean 2</v>
      </c>
      <c r="C10204" t="s">
        <v>249</v>
      </c>
      <c r="D10204">
        <f>_xlfn.XLOOKUP(C10204,kamus!$B$2:$B$87,kamus!$J$2:$J$87,"dihapus",0,1)</f>
        <v>1</v>
      </c>
      <c r="E10204">
        <f t="shared" si="1117"/>
        <v>1</v>
      </c>
      <c r="F10204" s="14">
        <v>45931</v>
      </c>
      <c r="G10204" s="1">
        <f t="shared" si="1118"/>
        <v>10</v>
      </c>
      <c r="H10204" s="1">
        <f t="shared" si="1119"/>
        <v>2025</v>
      </c>
      <c r="I10204">
        <v>0</v>
      </c>
      <c r="J10204">
        <v>0</v>
      </c>
      <c r="K10204">
        <f t="shared" si="1113"/>
        <v>0</v>
      </c>
      <c r="L10204">
        <v>12298</v>
      </c>
      <c r="M10204" s="6">
        <f t="shared" si="1114"/>
        <v>0</v>
      </c>
      <c r="N10204" s="6">
        <f t="shared" si="1115"/>
        <v>0</v>
      </c>
      <c r="O10204" s="6">
        <f t="shared" si="1116"/>
        <v>0</v>
      </c>
      <c r="Q10204">
        <f>_xlfn.XLOOKUP(C10204&amp;G10204&amp;H10204,covid!$E$2:$E$2184,covid!$D$2:$D$2184,0,0,1)</f>
        <v>0</v>
      </c>
    </row>
    <row r="10205" spans="1:17" x14ac:dyDescent="0.3">
      <c r="A10205">
        <f>_xlfn.XLOOKUP(C10205,kamus!$B$2:$B$87,kamus!$A$2:$A$87,0,0,1)</f>
        <v>24</v>
      </c>
      <c r="B10205" t="str">
        <f>_xlfn.XLOOKUP(C10205,kamus!$B$2:$B$87,kamus!$D$2:$D$87,"dihapus",0,1)</f>
        <v>Godean 2</v>
      </c>
      <c r="C10205" t="s">
        <v>253</v>
      </c>
      <c r="D10205">
        <f>_xlfn.XLOOKUP(C10205,kamus!$B$2:$B$87,kamus!$J$2:$J$87,"dihapus",0,1)</f>
        <v>0</v>
      </c>
      <c r="E10205">
        <f t="shared" si="1117"/>
        <v>0</v>
      </c>
      <c r="F10205" s="14">
        <v>45931</v>
      </c>
      <c r="G10205" s="1">
        <f t="shared" si="1118"/>
        <v>10</v>
      </c>
      <c r="H10205" s="1">
        <f t="shared" si="1119"/>
        <v>2025</v>
      </c>
      <c r="I10205">
        <v>0</v>
      </c>
      <c r="J10205">
        <v>1</v>
      </c>
      <c r="K10205">
        <f t="shared" si="1113"/>
        <v>1</v>
      </c>
      <c r="L10205">
        <v>7040</v>
      </c>
      <c r="M10205" s="6">
        <f t="shared" si="1114"/>
        <v>0</v>
      </c>
      <c r="N10205" s="6">
        <f t="shared" si="1115"/>
        <v>14.204545454545453</v>
      </c>
      <c r="O10205" s="6">
        <f t="shared" si="1116"/>
        <v>14.204545454545453</v>
      </c>
      <c r="Q10205">
        <f>_xlfn.XLOOKUP(C10205&amp;G10205&amp;H10205,covid!$E$2:$E$2184,covid!$D$2:$D$2184,0,0,1)</f>
        <v>0</v>
      </c>
    </row>
    <row r="10206" spans="1:17" x14ac:dyDescent="0.3">
      <c r="A10206">
        <f>_xlfn.XLOOKUP(C10206,kamus!$B$2:$B$87,kamus!$A$2:$A$87,0,0,1)</f>
        <v>27</v>
      </c>
      <c r="B10206" t="str">
        <f>_xlfn.XLOOKUP(C10206,kamus!$B$2:$B$87,kamus!$D$2:$D$87,"dihapus",0,1)</f>
        <v>Kalasan</v>
      </c>
      <c r="C10206" t="s">
        <v>235</v>
      </c>
      <c r="D10206">
        <f>_xlfn.XLOOKUP(C10206,kamus!$B$2:$B$87,kamus!$J$2:$J$87,"dihapus",0,1)</f>
        <v>1</v>
      </c>
      <c r="E10206">
        <f t="shared" si="1117"/>
        <v>1</v>
      </c>
      <c r="F10206" s="14">
        <v>45931</v>
      </c>
      <c r="G10206" s="1">
        <f t="shared" si="1118"/>
        <v>10</v>
      </c>
      <c r="H10206" s="1">
        <f t="shared" si="1119"/>
        <v>2025</v>
      </c>
      <c r="I10206">
        <v>0</v>
      </c>
      <c r="J10206">
        <v>1</v>
      </c>
      <c r="K10206">
        <f t="shared" si="1113"/>
        <v>1</v>
      </c>
      <c r="L10206">
        <v>38083</v>
      </c>
      <c r="M10206" s="6">
        <f t="shared" si="1114"/>
        <v>0</v>
      </c>
      <c r="N10206" s="6">
        <f t="shared" si="1115"/>
        <v>2.6258435522411574</v>
      </c>
      <c r="O10206" s="6">
        <f t="shared" si="1116"/>
        <v>2.6258435522411574</v>
      </c>
      <c r="Q10206">
        <f>_xlfn.XLOOKUP(C10206&amp;G10206&amp;H10206,covid!$E$2:$E$2184,covid!$D$2:$D$2184,0,0,1)</f>
        <v>0</v>
      </c>
    </row>
    <row r="10207" spans="1:17" x14ac:dyDescent="0.3">
      <c r="A10207">
        <f>_xlfn.XLOOKUP(C10207,kamus!$B$2:$B$87,kamus!$A$2:$A$87,0,0,1)</f>
        <v>28</v>
      </c>
      <c r="B10207" t="str">
        <f>_xlfn.XLOOKUP(C10207,kamus!$B$2:$B$87,kamus!$D$2:$D$87,"dihapus",0,1)</f>
        <v>Kalasan</v>
      </c>
      <c r="C10207" t="s">
        <v>239</v>
      </c>
      <c r="D10207">
        <f>_xlfn.XLOOKUP(C10207,kamus!$B$2:$B$87,kamus!$J$2:$J$87,"dihapus",0,1)</f>
        <v>0</v>
      </c>
      <c r="E10207">
        <f t="shared" si="1117"/>
        <v>0</v>
      </c>
      <c r="F10207" s="14">
        <v>45931</v>
      </c>
      <c r="G10207" s="1">
        <f t="shared" si="1118"/>
        <v>10</v>
      </c>
      <c r="H10207" s="1">
        <f t="shared" si="1119"/>
        <v>2025</v>
      </c>
      <c r="I10207">
        <v>0</v>
      </c>
      <c r="J10207">
        <v>2</v>
      </c>
      <c r="K10207">
        <f t="shared" si="1113"/>
        <v>2</v>
      </c>
      <c r="L10207">
        <v>13653</v>
      </c>
      <c r="M10207" s="6">
        <f t="shared" si="1114"/>
        <v>0</v>
      </c>
      <c r="N10207" s="6">
        <f t="shared" si="1115"/>
        <v>14.648795136600013</v>
      </c>
      <c r="O10207" s="6">
        <f t="shared" si="1116"/>
        <v>14.648795136600013</v>
      </c>
      <c r="Q10207">
        <f>_xlfn.XLOOKUP(C10207&amp;G10207&amp;H10207,covid!$E$2:$E$2184,covid!$D$2:$D$2184,0,0,1)</f>
        <v>0</v>
      </c>
    </row>
    <row r="10208" spans="1:17" x14ac:dyDescent="0.3">
      <c r="A10208">
        <f>_xlfn.XLOOKUP(C10208,kamus!$B$2:$B$87,kamus!$A$2:$A$87,0,0,1)</f>
        <v>25</v>
      </c>
      <c r="B10208" t="str">
        <f>_xlfn.XLOOKUP(C10208,kamus!$B$2:$B$87,kamus!$D$2:$D$87,"dihapus",0,1)</f>
        <v>Kalasan</v>
      </c>
      <c r="C10208" t="s">
        <v>265</v>
      </c>
      <c r="D10208">
        <f>_xlfn.XLOOKUP(C10208,kamus!$B$2:$B$87,kamus!$J$2:$J$87,"dihapus",0,1)</f>
        <v>1</v>
      </c>
      <c r="E10208">
        <f t="shared" si="1117"/>
        <v>1</v>
      </c>
      <c r="F10208" s="14">
        <v>45931</v>
      </c>
      <c r="G10208" s="1">
        <f t="shared" si="1118"/>
        <v>10</v>
      </c>
      <c r="H10208" s="1">
        <f t="shared" si="1119"/>
        <v>2025</v>
      </c>
      <c r="I10208">
        <v>0</v>
      </c>
      <c r="J10208">
        <v>3</v>
      </c>
      <c r="K10208">
        <f t="shared" si="1113"/>
        <v>3</v>
      </c>
      <c r="L10208">
        <v>17055</v>
      </c>
      <c r="M10208" s="6">
        <f t="shared" si="1114"/>
        <v>0</v>
      </c>
      <c r="N10208" s="6">
        <f t="shared" si="1115"/>
        <v>17.590149516270888</v>
      </c>
      <c r="O10208" s="6">
        <f t="shared" si="1116"/>
        <v>17.590149516270888</v>
      </c>
      <c r="Q10208">
        <f>_xlfn.XLOOKUP(C10208&amp;G10208&amp;H10208,covid!$E$2:$E$2184,covid!$D$2:$D$2184,0,0,1)</f>
        <v>0</v>
      </c>
    </row>
    <row r="10209" spans="1:17" x14ac:dyDescent="0.3">
      <c r="A10209">
        <f>_xlfn.XLOOKUP(C10209,kamus!$B$2:$B$87,kamus!$A$2:$A$87,0,0,1)</f>
        <v>26</v>
      </c>
      <c r="B10209" t="str">
        <f>_xlfn.XLOOKUP(C10209,kamus!$B$2:$B$87,kamus!$D$2:$D$87,"dihapus",0,1)</f>
        <v>Kalasan</v>
      </c>
      <c r="C10209" t="s">
        <v>269</v>
      </c>
      <c r="D10209">
        <f>_xlfn.XLOOKUP(C10209,kamus!$B$2:$B$87,kamus!$J$2:$J$87,"dihapus",0,1)</f>
        <v>1</v>
      </c>
      <c r="E10209">
        <f t="shared" si="1117"/>
        <v>1</v>
      </c>
      <c r="F10209" s="14">
        <v>45931</v>
      </c>
      <c r="G10209" s="1">
        <f t="shared" si="1118"/>
        <v>10</v>
      </c>
      <c r="H10209" s="1">
        <f t="shared" si="1119"/>
        <v>2025</v>
      </c>
      <c r="I10209">
        <v>0</v>
      </c>
      <c r="J10209">
        <v>1</v>
      </c>
      <c r="K10209">
        <f t="shared" si="1113"/>
        <v>1</v>
      </c>
      <c r="L10209">
        <v>18465</v>
      </c>
      <c r="M10209" s="6">
        <f t="shared" si="1114"/>
        <v>0</v>
      </c>
      <c r="N10209" s="6">
        <f t="shared" si="1115"/>
        <v>5.4156512320606556</v>
      </c>
      <c r="O10209" s="6">
        <f t="shared" si="1116"/>
        <v>5.4156512320606556</v>
      </c>
      <c r="Q10209">
        <f>_xlfn.XLOOKUP(C10209&amp;G10209&amp;H10209,covid!$E$2:$E$2184,covid!$D$2:$D$2184,0,0,1)</f>
        <v>0</v>
      </c>
    </row>
    <row r="10210" spans="1:17" x14ac:dyDescent="0.3">
      <c r="A10210">
        <f>_xlfn.XLOOKUP(C10210,kamus!$B$2:$B$87,kamus!$A$2:$A$87,0,0,1)</f>
        <v>33</v>
      </c>
      <c r="B10210" t="str">
        <f>_xlfn.XLOOKUP(C10210,kamus!$B$2:$B$87,kamus!$D$2:$D$87,"dihapus",0,1)</f>
        <v>Minggir</v>
      </c>
      <c r="C10210" t="s">
        <v>241</v>
      </c>
      <c r="D10210">
        <f>_xlfn.XLOOKUP(C10210,kamus!$B$2:$B$87,kamus!$J$2:$J$87,"dihapus",0,1)</f>
        <v>0</v>
      </c>
      <c r="E10210">
        <f t="shared" si="1117"/>
        <v>0</v>
      </c>
      <c r="F10210" s="14">
        <v>45931</v>
      </c>
      <c r="G10210" s="1">
        <f t="shared" si="1118"/>
        <v>10</v>
      </c>
      <c r="H10210" s="1">
        <f t="shared" si="1119"/>
        <v>2025</v>
      </c>
      <c r="I10210">
        <v>1</v>
      </c>
      <c r="J10210">
        <v>2</v>
      </c>
      <c r="K10210">
        <f t="shared" si="1113"/>
        <v>3</v>
      </c>
      <c r="L10210">
        <v>8245</v>
      </c>
      <c r="M10210" s="6">
        <f t="shared" si="1114"/>
        <v>12.12856276531231</v>
      </c>
      <c r="N10210" s="6">
        <f t="shared" si="1115"/>
        <v>24.25712553062462</v>
      </c>
      <c r="O10210" s="6">
        <f t="shared" si="1116"/>
        <v>36.38568829593693</v>
      </c>
      <c r="Q10210">
        <f>_xlfn.XLOOKUP(C10210&amp;G10210&amp;H10210,covid!$E$2:$E$2184,covid!$D$2:$D$2184,0,0,1)</f>
        <v>0</v>
      </c>
    </row>
    <row r="10211" spans="1:17" x14ac:dyDescent="0.3">
      <c r="A10211">
        <f>_xlfn.XLOOKUP(C10211,kamus!$B$2:$B$87,kamus!$A$2:$A$87,0,0,1)</f>
        <v>31</v>
      </c>
      <c r="B10211" t="str">
        <f>_xlfn.XLOOKUP(C10211,kamus!$B$2:$B$87,kamus!$D$2:$D$87,"dihapus",0,1)</f>
        <v>Minggir</v>
      </c>
      <c r="C10211" t="s">
        <v>242</v>
      </c>
      <c r="D10211">
        <f>_xlfn.XLOOKUP(C10211,kamus!$B$2:$B$87,kamus!$J$2:$J$87,"dihapus",0,1)</f>
        <v>0</v>
      </c>
      <c r="E10211">
        <f t="shared" si="1117"/>
        <v>0</v>
      </c>
      <c r="F10211" s="14">
        <v>45931</v>
      </c>
      <c r="G10211" s="1">
        <f t="shared" si="1118"/>
        <v>10</v>
      </c>
      <c r="H10211" s="1">
        <f t="shared" si="1119"/>
        <v>2025</v>
      </c>
      <c r="I10211">
        <v>0</v>
      </c>
      <c r="J10211">
        <v>0</v>
      </c>
      <c r="K10211">
        <f t="shared" si="1113"/>
        <v>0</v>
      </c>
      <c r="L10211">
        <v>3613</v>
      </c>
      <c r="M10211" s="6">
        <f t="shared" si="1114"/>
        <v>0</v>
      </c>
      <c r="N10211" s="6">
        <f t="shared" si="1115"/>
        <v>0</v>
      </c>
      <c r="O10211" s="6">
        <f t="shared" si="1116"/>
        <v>0</v>
      </c>
      <c r="Q10211">
        <f>_xlfn.XLOOKUP(C10211&amp;G10211&amp;H10211,covid!$E$2:$E$2184,covid!$D$2:$D$2184,0,0,1)</f>
        <v>0</v>
      </c>
    </row>
    <row r="10212" spans="1:17" x14ac:dyDescent="0.3">
      <c r="A10212">
        <f>_xlfn.XLOOKUP(C10212,kamus!$B$2:$B$87,kamus!$A$2:$A$87,0,0,1)</f>
        <v>32</v>
      </c>
      <c r="B10212" t="str">
        <f>_xlfn.XLOOKUP(C10212,kamus!$B$2:$B$87,kamus!$D$2:$D$87,"dihapus",0,1)</f>
        <v>Minggir</v>
      </c>
      <c r="C10212" t="s">
        <v>243</v>
      </c>
      <c r="D10212">
        <f>_xlfn.XLOOKUP(C10212,kamus!$B$2:$B$87,kamus!$J$2:$J$87,"dihapus",0,1)</f>
        <v>0</v>
      </c>
      <c r="E10212">
        <f t="shared" si="1117"/>
        <v>0</v>
      </c>
      <c r="F10212" s="14">
        <v>45931</v>
      </c>
      <c r="G10212" s="1">
        <f t="shared" si="1118"/>
        <v>10</v>
      </c>
      <c r="H10212" s="1">
        <f t="shared" si="1119"/>
        <v>2025</v>
      </c>
      <c r="I10212">
        <v>1</v>
      </c>
      <c r="J10212">
        <v>1</v>
      </c>
      <c r="K10212">
        <f t="shared" si="1113"/>
        <v>2</v>
      </c>
      <c r="L10212">
        <v>6986</v>
      </c>
      <c r="M10212" s="6">
        <f t="shared" si="1114"/>
        <v>14.314342971657601</v>
      </c>
      <c r="N10212" s="6">
        <f t="shared" si="1115"/>
        <v>14.314342971657601</v>
      </c>
      <c r="O10212" s="6">
        <f t="shared" si="1116"/>
        <v>28.628685943315201</v>
      </c>
      <c r="Q10212">
        <f>_xlfn.XLOOKUP(C10212&amp;G10212&amp;H10212,covid!$E$2:$E$2184,covid!$D$2:$D$2184,0,0,1)</f>
        <v>0</v>
      </c>
    </row>
    <row r="10213" spans="1:17" x14ac:dyDescent="0.3">
      <c r="A10213">
        <f>_xlfn.XLOOKUP(C10213,kamus!$B$2:$B$87,kamus!$A$2:$A$87,0,0,1)</f>
        <v>30</v>
      </c>
      <c r="B10213" t="str">
        <f>_xlfn.XLOOKUP(C10213,kamus!$B$2:$B$87,kamus!$D$2:$D$87,"dihapus",0,1)</f>
        <v>Minggir</v>
      </c>
      <c r="C10213" t="s">
        <v>244</v>
      </c>
      <c r="D10213">
        <f>_xlfn.XLOOKUP(C10213,kamus!$B$2:$B$87,kamus!$J$2:$J$87,"dihapus",0,1)</f>
        <v>0</v>
      </c>
      <c r="E10213">
        <f t="shared" si="1117"/>
        <v>0</v>
      </c>
      <c r="F10213" s="14">
        <v>45931</v>
      </c>
      <c r="G10213" s="1">
        <f t="shared" si="1118"/>
        <v>10</v>
      </c>
      <c r="H10213" s="1">
        <f t="shared" si="1119"/>
        <v>2025</v>
      </c>
      <c r="I10213">
        <v>0</v>
      </c>
      <c r="J10213">
        <v>2</v>
      </c>
      <c r="K10213">
        <f t="shared" si="1113"/>
        <v>2</v>
      </c>
      <c r="L10213">
        <v>8719</v>
      </c>
      <c r="M10213" s="6">
        <f t="shared" si="1114"/>
        <v>0</v>
      </c>
      <c r="N10213" s="6">
        <f t="shared" si="1115"/>
        <v>22.938410368161488</v>
      </c>
      <c r="O10213" s="6">
        <f t="shared" si="1116"/>
        <v>22.938410368161488</v>
      </c>
      <c r="Q10213">
        <f>_xlfn.XLOOKUP(C10213&amp;G10213&amp;H10213,covid!$E$2:$E$2184,covid!$D$2:$D$2184,0,0,1)</f>
        <v>0</v>
      </c>
    </row>
    <row r="10214" spans="1:17" x14ac:dyDescent="0.3">
      <c r="A10214">
        <f>_xlfn.XLOOKUP(C10214,kamus!$B$2:$B$87,kamus!$A$2:$A$87,0,0,1)</f>
        <v>29</v>
      </c>
      <c r="B10214" t="str">
        <f>_xlfn.XLOOKUP(C10214,kamus!$B$2:$B$87,kamus!$D$2:$D$87,"dihapus",0,1)</f>
        <v>Minggir</v>
      </c>
      <c r="C10214" t="s">
        <v>245</v>
      </c>
      <c r="D10214">
        <f>_xlfn.XLOOKUP(C10214,kamus!$B$2:$B$87,kamus!$J$2:$J$87,"dihapus",0,1)</f>
        <v>0</v>
      </c>
      <c r="E10214">
        <f t="shared" si="1117"/>
        <v>0</v>
      </c>
      <c r="F10214" s="14">
        <v>45931</v>
      </c>
      <c r="G10214" s="1">
        <f t="shared" si="1118"/>
        <v>10</v>
      </c>
      <c r="H10214" s="1">
        <f t="shared" si="1119"/>
        <v>2025</v>
      </c>
      <c r="I10214">
        <v>0</v>
      </c>
      <c r="J10214">
        <v>0</v>
      </c>
      <c r="K10214">
        <f t="shared" si="1113"/>
        <v>0</v>
      </c>
      <c r="L10214">
        <v>5131</v>
      </c>
      <c r="M10214" s="6">
        <f t="shared" si="1114"/>
        <v>0</v>
      </c>
      <c r="N10214" s="6">
        <f t="shared" si="1115"/>
        <v>0</v>
      </c>
      <c r="O10214" s="6">
        <f t="shared" si="1116"/>
        <v>0</v>
      </c>
      <c r="Q10214">
        <f>_xlfn.XLOOKUP(C10214&amp;G10214&amp;H10214,covid!$E$2:$E$2184,covid!$D$2:$D$2184,0,0,1)</f>
        <v>0</v>
      </c>
    </row>
    <row r="10215" spans="1:17" x14ac:dyDescent="0.3">
      <c r="A10215">
        <f>_xlfn.XLOOKUP(C10215,kamus!$B$2:$B$87,kamus!$A$2:$A$87,0,0,1)</f>
        <v>35</v>
      </c>
      <c r="B10215" t="str">
        <f>_xlfn.XLOOKUP(C10215,kamus!$B$2:$B$87,kamus!$D$2:$D$87,"dihapus",0,1)</f>
        <v>Mlati 1</v>
      </c>
      <c r="C10215" t="s">
        <v>240</v>
      </c>
      <c r="D10215">
        <f>_xlfn.XLOOKUP(C10215,kamus!$B$2:$B$87,kamus!$J$2:$J$87,"dihapus",0,1)</f>
        <v>1</v>
      </c>
      <c r="E10215">
        <f t="shared" si="1117"/>
        <v>1</v>
      </c>
      <c r="F10215" s="14">
        <v>45931</v>
      </c>
      <c r="G10215" s="1">
        <f t="shared" si="1118"/>
        <v>10</v>
      </c>
      <c r="H10215" s="1">
        <f t="shared" si="1119"/>
        <v>2025</v>
      </c>
      <c r="I10215">
        <v>0</v>
      </c>
      <c r="J10215">
        <v>1</v>
      </c>
      <c r="K10215">
        <f t="shared" si="1113"/>
        <v>1</v>
      </c>
      <c r="L10215">
        <v>18761</v>
      </c>
      <c r="M10215" s="6">
        <f t="shared" si="1114"/>
        <v>0</v>
      </c>
      <c r="N10215" s="6">
        <f t="shared" si="1115"/>
        <v>5.3302062789829971</v>
      </c>
      <c r="O10215" s="6">
        <f t="shared" si="1116"/>
        <v>5.3302062789829971</v>
      </c>
      <c r="Q10215">
        <f>_xlfn.XLOOKUP(C10215&amp;G10215&amp;H10215,covid!$E$2:$E$2184,covid!$D$2:$D$2184,0,0,1)</f>
        <v>0</v>
      </c>
    </row>
    <row r="10216" spans="1:17" x14ac:dyDescent="0.3">
      <c r="A10216">
        <f>_xlfn.XLOOKUP(C10216,kamus!$B$2:$B$87,kamus!$A$2:$A$87,0,0,1)</f>
        <v>34</v>
      </c>
      <c r="B10216" t="str">
        <f>_xlfn.XLOOKUP(C10216,kamus!$B$2:$B$87,kamus!$D$2:$D$87,"dihapus",0,1)</f>
        <v>Mlati 1</v>
      </c>
      <c r="C10216" t="s">
        <v>254</v>
      </c>
      <c r="D10216">
        <f>_xlfn.XLOOKUP(C10216,kamus!$B$2:$B$87,kamus!$J$2:$J$87,"dihapus",0,1)</f>
        <v>1</v>
      </c>
      <c r="E10216">
        <f t="shared" si="1117"/>
        <v>1</v>
      </c>
      <c r="F10216" s="14">
        <v>45931</v>
      </c>
      <c r="G10216" s="1">
        <f t="shared" si="1118"/>
        <v>10</v>
      </c>
      <c r="H10216" s="1">
        <f t="shared" si="1119"/>
        <v>2025</v>
      </c>
      <c r="I10216">
        <v>1</v>
      </c>
      <c r="J10216">
        <v>3</v>
      </c>
      <c r="K10216">
        <f t="shared" si="1113"/>
        <v>4</v>
      </c>
      <c r="L10216">
        <v>35111</v>
      </c>
      <c r="M10216" s="6">
        <f t="shared" si="1114"/>
        <v>2.8481102788299966</v>
      </c>
      <c r="N10216" s="6">
        <f t="shared" si="1115"/>
        <v>8.5443308364899888</v>
      </c>
      <c r="O10216" s="6">
        <f t="shared" si="1116"/>
        <v>11.392441115319986</v>
      </c>
      <c r="Q10216">
        <f>_xlfn.XLOOKUP(C10216&amp;G10216&amp;H10216,covid!$E$2:$E$2184,covid!$D$2:$D$2184,0,0,1)</f>
        <v>0</v>
      </c>
    </row>
    <row r="10217" spans="1:17" x14ac:dyDescent="0.3">
      <c r="A10217">
        <f>_xlfn.XLOOKUP(C10217,kamus!$B$2:$B$87,kamus!$A$2:$A$87,0,0,1)</f>
        <v>38</v>
      </c>
      <c r="B10217" t="str">
        <f>_xlfn.XLOOKUP(C10217,kamus!$B$2:$B$87,kamus!$D$2:$D$87,"dihapus",0,1)</f>
        <v>Mlati 2</v>
      </c>
      <c r="C10217" t="s">
        <v>258</v>
      </c>
      <c r="D10217">
        <f>_xlfn.XLOOKUP(C10217,kamus!$B$2:$B$87,kamus!$J$2:$J$87,"dihapus",0,1)</f>
        <v>0</v>
      </c>
      <c r="E10217">
        <f t="shared" si="1117"/>
        <v>0</v>
      </c>
      <c r="F10217" s="14">
        <v>45931</v>
      </c>
      <c r="G10217" s="1">
        <f t="shared" si="1118"/>
        <v>10</v>
      </c>
      <c r="H10217" s="1">
        <f t="shared" si="1119"/>
        <v>2025</v>
      </c>
      <c r="I10217">
        <v>0</v>
      </c>
      <c r="J10217">
        <v>0</v>
      </c>
      <c r="K10217">
        <f t="shared" si="1113"/>
        <v>0</v>
      </c>
      <c r="L10217">
        <v>16543</v>
      </c>
      <c r="M10217" s="6">
        <f t="shared" si="1114"/>
        <v>0</v>
      </c>
      <c r="N10217" s="6">
        <f t="shared" si="1115"/>
        <v>0</v>
      </c>
      <c r="O10217" s="6">
        <f t="shared" si="1116"/>
        <v>0</v>
      </c>
      <c r="Q10217">
        <f>_xlfn.XLOOKUP(C10217&amp;G10217&amp;H10217,covid!$E$2:$E$2184,covid!$D$2:$D$2184,0,0,1)</f>
        <v>0</v>
      </c>
    </row>
    <row r="10218" spans="1:17" x14ac:dyDescent="0.3">
      <c r="A10218">
        <f>_xlfn.XLOOKUP(C10218,kamus!$B$2:$B$87,kamus!$A$2:$A$87,0,0,1)</f>
        <v>36</v>
      </c>
      <c r="B10218" t="str">
        <f>_xlfn.XLOOKUP(C10218,kamus!$B$2:$B$87,kamus!$D$2:$D$87,"dihapus",0,1)</f>
        <v>Mlati 2</v>
      </c>
      <c r="C10218" t="s">
        <v>268</v>
      </c>
      <c r="D10218">
        <f>_xlfn.XLOOKUP(C10218,kamus!$B$2:$B$87,kamus!$J$2:$J$87,"dihapus",0,1)</f>
        <v>1</v>
      </c>
      <c r="E10218">
        <f t="shared" si="1117"/>
        <v>1</v>
      </c>
      <c r="F10218" s="14">
        <v>45931</v>
      </c>
      <c r="G10218" s="1">
        <f t="shared" si="1118"/>
        <v>10</v>
      </c>
      <c r="H10218" s="1">
        <f t="shared" si="1119"/>
        <v>2025</v>
      </c>
      <c r="I10218">
        <v>0</v>
      </c>
      <c r="J10218">
        <v>0</v>
      </c>
      <c r="K10218">
        <f t="shared" si="1113"/>
        <v>0</v>
      </c>
      <c r="L10218">
        <v>11450</v>
      </c>
      <c r="M10218" s="6">
        <f t="shared" si="1114"/>
        <v>0</v>
      </c>
      <c r="N10218" s="6">
        <f t="shared" si="1115"/>
        <v>0</v>
      </c>
      <c r="O10218" s="6">
        <f t="shared" si="1116"/>
        <v>0</v>
      </c>
      <c r="Q10218">
        <f>_xlfn.XLOOKUP(C10218&amp;G10218&amp;H10218,covid!$E$2:$E$2184,covid!$D$2:$D$2184,0,0,1)</f>
        <v>0</v>
      </c>
    </row>
    <row r="10219" spans="1:17" x14ac:dyDescent="0.3">
      <c r="A10219">
        <f>_xlfn.XLOOKUP(C10219,kamus!$B$2:$B$87,kamus!$A$2:$A$87,0,0,1)</f>
        <v>37</v>
      </c>
      <c r="B10219" t="str">
        <f>_xlfn.XLOOKUP(C10219,kamus!$B$2:$B$87,kamus!$D$2:$D$87,"dihapus",0,1)</f>
        <v>Mlati 2</v>
      </c>
      <c r="C10219" t="s">
        <v>270</v>
      </c>
      <c r="D10219">
        <f>_xlfn.XLOOKUP(C10219,kamus!$B$2:$B$87,kamus!$J$2:$J$87,"dihapus",0,1)</f>
        <v>1</v>
      </c>
      <c r="E10219">
        <f t="shared" si="1117"/>
        <v>1</v>
      </c>
      <c r="F10219" s="14">
        <v>45931</v>
      </c>
      <c r="G10219" s="1">
        <f t="shared" si="1118"/>
        <v>10</v>
      </c>
      <c r="H10219" s="1">
        <f t="shared" si="1119"/>
        <v>2025</v>
      </c>
      <c r="I10219">
        <v>0</v>
      </c>
      <c r="J10219">
        <v>0</v>
      </c>
      <c r="K10219">
        <f t="shared" si="1113"/>
        <v>0</v>
      </c>
      <c r="L10219">
        <v>13603</v>
      </c>
      <c r="M10219" s="6">
        <f t="shared" si="1114"/>
        <v>0</v>
      </c>
      <c r="N10219" s="6">
        <f t="shared" si="1115"/>
        <v>0</v>
      </c>
      <c r="O10219" s="6">
        <f t="shared" si="1116"/>
        <v>0</v>
      </c>
      <c r="Q10219">
        <f>_xlfn.XLOOKUP(C10219&amp;G10219&amp;H10219,covid!$E$2:$E$2184,covid!$D$2:$D$2184,0,0,1)</f>
        <v>0</v>
      </c>
    </row>
    <row r="10220" spans="1:17" x14ac:dyDescent="0.3">
      <c r="A10220">
        <f>_xlfn.XLOOKUP(C10220,kamus!$B$2:$B$87,kamus!$A$2:$A$87,0,0,1)</f>
        <v>39</v>
      </c>
      <c r="B10220" t="str">
        <f>_xlfn.XLOOKUP(C10220,kamus!$B$2:$B$87,kamus!$D$2:$D$87,"dihapus",0,1)</f>
        <v>Moyudan</v>
      </c>
      <c r="C10220" t="s">
        <v>259</v>
      </c>
      <c r="D10220">
        <f>_xlfn.XLOOKUP(C10220,kamus!$B$2:$B$87,kamus!$J$2:$J$87,"dihapus",0,1)</f>
        <v>0</v>
      </c>
      <c r="E10220">
        <f t="shared" si="1117"/>
        <v>0</v>
      </c>
      <c r="F10220" s="14">
        <v>45931</v>
      </c>
      <c r="G10220" s="1">
        <f t="shared" si="1118"/>
        <v>10</v>
      </c>
      <c r="H10220" s="1">
        <f t="shared" si="1119"/>
        <v>2025</v>
      </c>
      <c r="I10220">
        <v>0</v>
      </c>
      <c r="J10220">
        <v>1</v>
      </c>
      <c r="K10220">
        <f t="shared" si="1113"/>
        <v>1</v>
      </c>
      <c r="L10220">
        <v>11796</v>
      </c>
      <c r="M10220" s="6">
        <f t="shared" si="1114"/>
        <v>0</v>
      </c>
      <c r="N10220" s="6">
        <f t="shared" si="1115"/>
        <v>8.4774499830451013</v>
      </c>
      <c r="O10220" s="6">
        <f t="shared" si="1116"/>
        <v>8.4774499830451013</v>
      </c>
      <c r="Q10220">
        <f>_xlfn.XLOOKUP(C10220&amp;G10220&amp;H10220,covid!$E$2:$E$2184,covid!$D$2:$D$2184,0,0,1)</f>
        <v>0</v>
      </c>
    </row>
    <row r="10221" spans="1:17" x14ac:dyDescent="0.3">
      <c r="A10221">
        <f>_xlfn.XLOOKUP(C10221,kamus!$B$2:$B$87,kamus!$A$2:$A$87,0,0,1)</f>
        <v>42</v>
      </c>
      <c r="B10221" t="str">
        <f>_xlfn.XLOOKUP(C10221,kamus!$B$2:$B$87,kamus!$D$2:$D$87,"dihapus",0,1)</f>
        <v>Moyudan</v>
      </c>
      <c r="C10221" t="s">
        <v>260</v>
      </c>
      <c r="D10221">
        <f>_xlfn.XLOOKUP(C10221,kamus!$B$2:$B$87,kamus!$J$2:$J$87,"dihapus",0,1)</f>
        <v>0</v>
      </c>
      <c r="E10221">
        <f t="shared" si="1117"/>
        <v>0</v>
      </c>
      <c r="F10221" s="14">
        <v>45931</v>
      </c>
      <c r="G10221" s="1">
        <f t="shared" si="1118"/>
        <v>10</v>
      </c>
      <c r="H10221" s="1">
        <f t="shared" si="1119"/>
        <v>2025</v>
      </c>
      <c r="I10221">
        <v>0</v>
      </c>
      <c r="J10221">
        <v>0</v>
      </c>
      <c r="K10221">
        <f t="shared" si="1113"/>
        <v>0</v>
      </c>
      <c r="L10221">
        <v>7149</v>
      </c>
      <c r="M10221" s="6">
        <f t="shared" si="1114"/>
        <v>0</v>
      </c>
      <c r="N10221" s="6">
        <f t="shared" si="1115"/>
        <v>0</v>
      </c>
      <c r="O10221" s="6">
        <f t="shared" si="1116"/>
        <v>0</v>
      </c>
      <c r="Q10221">
        <f>_xlfn.XLOOKUP(C10221&amp;G10221&amp;H10221,covid!$E$2:$E$2184,covid!$D$2:$D$2184,0,0,1)</f>
        <v>0</v>
      </c>
    </row>
    <row r="10222" spans="1:17" x14ac:dyDescent="0.3">
      <c r="A10222">
        <f>_xlfn.XLOOKUP(C10222,kamus!$B$2:$B$87,kamus!$A$2:$A$87,0,0,1)</f>
        <v>41</v>
      </c>
      <c r="B10222" t="str">
        <f>_xlfn.XLOOKUP(C10222,kamus!$B$2:$B$87,kamus!$D$2:$D$87,"dihapus",0,1)</f>
        <v>Moyudan</v>
      </c>
      <c r="C10222" t="s">
        <v>262</v>
      </c>
      <c r="D10222">
        <f>_xlfn.XLOOKUP(C10222,kamus!$B$2:$B$87,kamus!$J$2:$J$87,"dihapus",0,1)</f>
        <v>0</v>
      </c>
      <c r="E10222">
        <f t="shared" si="1117"/>
        <v>0</v>
      </c>
      <c r="F10222" s="14">
        <v>45931</v>
      </c>
      <c r="G10222" s="1">
        <f t="shared" si="1118"/>
        <v>10</v>
      </c>
      <c r="H10222" s="1">
        <f t="shared" si="1119"/>
        <v>2025</v>
      </c>
      <c r="I10222">
        <v>0</v>
      </c>
      <c r="J10222">
        <v>1</v>
      </c>
      <c r="K10222">
        <f t="shared" si="1113"/>
        <v>1</v>
      </c>
      <c r="L10222">
        <v>6661</v>
      </c>
      <c r="M10222" s="6">
        <f t="shared" si="1114"/>
        <v>0</v>
      </c>
      <c r="N10222" s="6">
        <f t="shared" si="1115"/>
        <v>15.012760846719713</v>
      </c>
      <c r="O10222" s="6">
        <f t="shared" si="1116"/>
        <v>15.012760846719713</v>
      </c>
      <c r="Q10222">
        <f>_xlfn.XLOOKUP(C10222&amp;G10222&amp;H10222,covid!$E$2:$E$2184,covid!$D$2:$D$2184,0,0,1)</f>
        <v>0</v>
      </c>
    </row>
    <row r="10223" spans="1:17" x14ac:dyDescent="0.3">
      <c r="A10223">
        <f>_xlfn.XLOOKUP(C10223,kamus!$B$2:$B$87,kamus!$A$2:$A$87,0,0,1)</f>
        <v>40</v>
      </c>
      <c r="B10223" t="str">
        <f>_xlfn.XLOOKUP(C10223,kamus!$B$2:$B$87,kamus!$D$2:$D$87,"dihapus",0,1)</f>
        <v>Moyudan</v>
      </c>
      <c r="C10223" t="s">
        <v>264</v>
      </c>
      <c r="D10223">
        <f>_xlfn.XLOOKUP(C10223,kamus!$B$2:$B$87,kamus!$J$2:$J$87,"dihapus",0,1)</f>
        <v>0</v>
      </c>
      <c r="E10223">
        <f t="shared" si="1117"/>
        <v>0</v>
      </c>
      <c r="F10223" s="14">
        <v>45931</v>
      </c>
      <c r="G10223" s="1">
        <f t="shared" si="1118"/>
        <v>10</v>
      </c>
      <c r="H10223" s="1">
        <f t="shared" si="1119"/>
        <v>2025</v>
      </c>
      <c r="I10223">
        <v>0</v>
      </c>
      <c r="J10223">
        <v>1</v>
      </c>
      <c r="K10223">
        <f t="shared" si="1113"/>
        <v>1</v>
      </c>
      <c r="L10223">
        <v>8292</v>
      </c>
      <c r="M10223" s="6">
        <f t="shared" si="1114"/>
        <v>0</v>
      </c>
      <c r="N10223" s="6">
        <f t="shared" si="1115"/>
        <v>12.059816690786301</v>
      </c>
      <c r="O10223" s="6">
        <f t="shared" si="1116"/>
        <v>12.059816690786301</v>
      </c>
      <c r="Q10223">
        <f>_xlfn.XLOOKUP(C10223&amp;G10223&amp;H10223,covid!$E$2:$E$2184,covid!$D$2:$D$2184,0,0,1)</f>
        <v>0</v>
      </c>
    </row>
    <row r="10224" spans="1:17" x14ac:dyDescent="0.3">
      <c r="A10224">
        <f>_xlfn.XLOOKUP(C10224,kamus!$B$2:$B$87,kamus!$A$2:$A$87,0,0,1)</f>
        <v>43</v>
      </c>
      <c r="B10224" t="str">
        <f>_xlfn.XLOOKUP(C10224,kamus!$B$2:$B$87,kamus!$D$2:$D$87,"dihapus",0,1)</f>
        <v>Ngaglik 1</v>
      </c>
      <c r="C10224" t="s">
        <v>228</v>
      </c>
      <c r="D10224">
        <f>_xlfn.XLOOKUP(C10224,kamus!$B$2:$B$87,kamus!$J$2:$J$87,"dihapus",0,1)</f>
        <v>1</v>
      </c>
      <c r="E10224">
        <f t="shared" si="1117"/>
        <v>1</v>
      </c>
      <c r="F10224" s="14">
        <v>45931</v>
      </c>
      <c r="G10224" s="1">
        <f t="shared" si="1118"/>
        <v>10</v>
      </c>
      <c r="H10224" s="1">
        <f t="shared" si="1119"/>
        <v>2025</v>
      </c>
      <c r="I10224">
        <v>0</v>
      </c>
      <c r="J10224">
        <v>1</v>
      </c>
      <c r="K10224">
        <f t="shared" si="1113"/>
        <v>1</v>
      </c>
      <c r="L10224">
        <v>12621</v>
      </c>
      <c r="M10224" s="6">
        <f t="shared" si="1114"/>
        <v>0</v>
      </c>
      <c r="N10224" s="6">
        <f t="shared" si="1115"/>
        <v>7.9233024324538466</v>
      </c>
      <c r="O10224" s="6">
        <f t="shared" si="1116"/>
        <v>7.9233024324538466</v>
      </c>
      <c r="Q10224">
        <f>_xlfn.XLOOKUP(C10224&amp;G10224&amp;H10224,covid!$E$2:$E$2184,covid!$D$2:$D$2184,0,0,1)</f>
        <v>0</v>
      </c>
    </row>
    <row r="10225" spans="1:17" x14ac:dyDescent="0.3">
      <c r="A10225">
        <f>_xlfn.XLOOKUP(C10225,kamus!$B$2:$B$87,kamus!$A$2:$A$87,0,0,1)</f>
        <v>44</v>
      </c>
      <c r="B10225" t="str">
        <f>_xlfn.XLOOKUP(C10225,kamus!$B$2:$B$87,kamus!$D$2:$D$87,"dihapus",0,1)</f>
        <v>Ngaglik 1</v>
      </c>
      <c r="C10225" t="s">
        <v>237</v>
      </c>
      <c r="D10225">
        <f>_xlfn.XLOOKUP(C10225,kamus!$B$2:$B$87,kamus!$J$2:$J$87,"dihapus",0,1)</f>
        <v>1</v>
      </c>
      <c r="E10225">
        <f t="shared" si="1117"/>
        <v>1</v>
      </c>
      <c r="F10225" s="14">
        <v>45931</v>
      </c>
      <c r="G10225" s="1">
        <f t="shared" si="1118"/>
        <v>10</v>
      </c>
      <c r="H10225" s="1">
        <f t="shared" si="1119"/>
        <v>2025</v>
      </c>
      <c r="I10225">
        <v>0</v>
      </c>
      <c r="J10225">
        <v>2</v>
      </c>
      <c r="K10225">
        <f t="shared" si="1113"/>
        <v>2</v>
      </c>
      <c r="L10225">
        <v>21789</v>
      </c>
      <c r="M10225" s="6">
        <f t="shared" si="1114"/>
        <v>0</v>
      </c>
      <c r="N10225" s="6">
        <f t="shared" si="1115"/>
        <v>9.1789435036027349</v>
      </c>
      <c r="O10225" s="6">
        <f t="shared" si="1116"/>
        <v>9.1789435036027349</v>
      </c>
      <c r="Q10225">
        <f>_xlfn.XLOOKUP(C10225&amp;G10225&amp;H10225,covid!$E$2:$E$2184,covid!$D$2:$D$2184,0,0,1)</f>
        <v>0</v>
      </c>
    </row>
    <row r="10226" spans="1:17" x14ac:dyDescent="0.3">
      <c r="A10226">
        <f>_xlfn.XLOOKUP(C10226,kamus!$B$2:$B$87,kamus!$A$2:$A$87,0,0,1)</f>
        <v>45</v>
      </c>
      <c r="B10226" t="str">
        <f>_xlfn.XLOOKUP(C10226,kamus!$B$2:$B$87,kamus!$D$2:$D$87,"dihapus",0,1)</f>
        <v>Ngaglik 1</v>
      </c>
      <c r="C10226" t="s">
        <v>255</v>
      </c>
      <c r="D10226">
        <f>_xlfn.XLOOKUP(C10226,kamus!$B$2:$B$87,kamus!$J$2:$J$87,"dihapus",0,1)</f>
        <v>1</v>
      </c>
      <c r="E10226">
        <f t="shared" si="1117"/>
        <v>1</v>
      </c>
      <c r="F10226" s="14">
        <v>45931</v>
      </c>
      <c r="G10226" s="1">
        <f t="shared" si="1118"/>
        <v>10</v>
      </c>
      <c r="H10226" s="1">
        <f t="shared" si="1119"/>
        <v>2025</v>
      </c>
      <c r="I10226">
        <v>0</v>
      </c>
      <c r="J10226">
        <v>0</v>
      </c>
      <c r="K10226">
        <f t="shared" si="1113"/>
        <v>0</v>
      </c>
      <c r="L10226">
        <v>19662</v>
      </c>
      <c r="M10226" s="6">
        <f t="shared" si="1114"/>
        <v>0</v>
      </c>
      <c r="N10226" s="6">
        <f t="shared" si="1115"/>
        <v>0</v>
      </c>
      <c r="O10226" s="6">
        <f t="shared" si="1116"/>
        <v>0</v>
      </c>
      <c r="Q10226">
        <f>_xlfn.XLOOKUP(C10226&amp;G10226&amp;H10226,covid!$E$2:$E$2184,covid!$D$2:$D$2184,0,0,1)</f>
        <v>0</v>
      </c>
    </row>
    <row r="10227" spans="1:17" x14ac:dyDescent="0.3">
      <c r="A10227">
        <f>_xlfn.XLOOKUP(C10227,kamus!$B$2:$B$87,kamus!$A$2:$A$87,0,0,1)</f>
        <v>48</v>
      </c>
      <c r="B10227" t="str">
        <f>_xlfn.XLOOKUP(C10227,kamus!$B$2:$B$87,kamus!$D$2:$D$87,"dihapus",0,1)</f>
        <v>Ngaglik 2</v>
      </c>
      <c r="C10227" t="s">
        <v>208</v>
      </c>
      <c r="D10227">
        <f>_xlfn.XLOOKUP(C10227,kamus!$B$2:$B$87,kamus!$J$2:$J$87,"dihapus",0,1)</f>
        <v>1</v>
      </c>
      <c r="E10227">
        <f t="shared" si="1117"/>
        <v>1</v>
      </c>
      <c r="F10227" s="14">
        <v>45931</v>
      </c>
      <c r="G10227" s="1">
        <f t="shared" si="1118"/>
        <v>10</v>
      </c>
      <c r="H10227" s="1">
        <f t="shared" si="1119"/>
        <v>2025</v>
      </c>
      <c r="I10227">
        <v>0</v>
      </c>
      <c r="J10227">
        <v>0</v>
      </c>
      <c r="K10227">
        <f t="shared" si="1113"/>
        <v>0</v>
      </c>
      <c r="L10227">
        <v>10378</v>
      </c>
      <c r="M10227" s="6">
        <f t="shared" si="1114"/>
        <v>0</v>
      </c>
      <c r="N10227" s="6">
        <f t="shared" si="1115"/>
        <v>0</v>
      </c>
      <c r="O10227" s="6">
        <f t="shared" si="1116"/>
        <v>0</v>
      </c>
      <c r="Q10227">
        <f>_xlfn.XLOOKUP(C10227&amp;G10227&amp;H10227,covid!$E$2:$E$2184,covid!$D$2:$D$2184,0,0,1)</f>
        <v>0</v>
      </c>
    </row>
    <row r="10228" spans="1:17" x14ac:dyDescent="0.3">
      <c r="A10228">
        <f>_xlfn.XLOOKUP(C10228,kamus!$B$2:$B$87,kamus!$A$2:$A$87,0,0,1)</f>
        <v>47</v>
      </c>
      <c r="B10228" t="str">
        <f>_xlfn.XLOOKUP(C10228,kamus!$B$2:$B$87,kamus!$D$2:$D$87,"dihapus",0,1)</f>
        <v>Ngaglik 2</v>
      </c>
      <c r="C10228" t="s">
        <v>238</v>
      </c>
      <c r="D10228">
        <f>_xlfn.XLOOKUP(C10228,kamus!$B$2:$B$87,kamus!$J$2:$J$87,"dihapus",0,1)</f>
        <v>1</v>
      </c>
      <c r="E10228">
        <f t="shared" si="1117"/>
        <v>1</v>
      </c>
      <c r="F10228" s="14">
        <v>45931</v>
      </c>
      <c r="G10228" s="1">
        <f t="shared" si="1118"/>
        <v>10</v>
      </c>
      <c r="H10228" s="1">
        <f t="shared" si="1119"/>
        <v>2025</v>
      </c>
      <c r="I10228">
        <v>0</v>
      </c>
      <c r="J10228">
        <v>0</v>
      </c>
      <c r="K10228">
        <f t="shared" si="1113"/>
        <v>0</v>
      </c>
      <c r="L10228">
        <v>22219</v>
      </c>
      <c r="M10228" s="6">
        <f t="shared" si="1114"/>
        <v>0</v>
      </c>
      <c r="N10228" s="6">
        <f t="shared" si="1115"/>
        <v>0</v>
      </c>
      <c r="O10228" s="6">
        <f t="shared" si="1116"/>
        <v>0</v>
      </c>
      <c r="Q10228">
        <f>_xlfn.XLOOKUP(C10228&amp;G10228&amp;H10228,covid!$E$2:$E$2184,covid!$D$2:$D$2184,0,0,1)</f>
        <v>0</v>
      </c>
    </row>
    <row r="10229" spans="1:17" x14ac:dyDescent="0.3">
      <c r="A10229">
        <f>_xlfn.XLOOKUP(C10229,kamus!$B$2:$B$87,kamus!$A$2:$A$87,0,0,1)</f>
        <v>46</v>
      </c>
      <c r="B10229" t="str">
        <f>_xlfn.XLOOKUP(C10229,kamus!$B$2:$B$87,kamus!$D$2:$D$87,"dihapus",0,1)</f>
        <v>Ngaglik 2</v>
      </c>
      <c r="C10229" t="s">
        <v>257</v>
      </c>
      <c r="D10229">
        <f>_xlfn.XLOOKUP(C10229,kamus!$B$2:$B$87,kamus!$J$2:$J$87,"dihapus",0,1)</f>
        <v>1</v>
      </c>
      <c r="E10229">
        <f t="shared" si="1117"/>
        <v>1</v>
      </c>
      <c r="F10229" s="14">
        <v>45931</v>
      </c>
      <c r="G10229" s="1">
        <f t="shared" si="1118"/>
        <v>10</v>
      </c>
      <c r="H10229" s="1">
        <f t="shared" si="1119"/>
        <v>2025</v>
      </c>
      <c r="I10229">
        <v>0</v>
      </c>
      <c r="J10229">
        <v>2</v>
      </c>
      <c r="K10229">
        <f t="shared" si="1113"/>
        <v>2</v>
      </c>
      <c r="L10229">
        <v>16798</v>
      </c>
      <c r="M10229" s="6">
        <f t="shared" si="1114"/>
        <v>0</v>
      </c>
      <c r="N10229" s="6">
        <f t="shared" si="1115"/>
        <v>11.906179307060365</v>
      </c>
      <c r="O10229" s="6">
        <f t="shared" si="1116"/>
        <v>11.906179307060365</v>
      </c>
      <c r="Q10229">
        <f>_xlfn.XLOOKUP(C10229&amp;G10229&amp;H10229,covid!$E$2:$E$2184,covid!$D$2:$D$2184,0,0,1)</f>
        <v>0</v>
      </c>
    </row>
    <row r="10230" spans="1:17" x14ac:dyDescent="0.3">
      <c r="A10230">
        <f>_xlfn.XLOOKUP(C10230,kamus!$B$2:$B$87,kamus!$A$2:$A$87,0,0,1)</f>
        <v>50</v>
      </c>
      <c r="B10230" t="str">
        <f>_xlfn.XLOOKUP(C10230,kamus!$B$2:$B$87,kamus!$D$2:$D$87,"dihapus",0,1)</f>
        <v>Ngemplak 1</v>
      </c>
      <c r="C10230" t="s">
        <v>202</v>
      </c>
      <c r="D10230">
        <f>_xlfn.XLOOKUP(C10230,kamus!$B$2:$B$87,kamus!$J$2:$J$87,"dihapus",0,1)</f>
        <v>0</v>
      </c>
      <c r="E10230">
        <f t="shared" si="1117"/>
        <v>0</v>
      </c>
      <c r="F10230" s="14">
        <v>45931</v>
      </c>
      <c r="G10230" s="1">
        <f t="shared" si="1118"/>
        <v>10</v>
      </c>
      <c r="H10230" s="1">
        <f t="shared" si="1119"/>
        <v>2025</v>
      </c>
      <c r="I10230">
        <v>0</v>
      </c>
      <c r="J10230">
        <v>0</v>
      </c>
      <c r="K10230">
        <f t="shared" si="1113"/>
        <v>0</v>
      </c>
      <c r="L10230">
        <v>7935</v>
      </c>
      <c r="M10230" s="6">
        <f t="shared" si="1114"/>
        <v>0</v>
      </c>
      <c r="N10230" s="6">
        <f t="shared" si="1115"/>
        <v>0</v>
      </c>
      <c r="O10230" s="6">
        <f t="shared" si="1116"/>
        <v>0</v>
      </c>
      <c r="Q10230">
        <f>_xlfn.XLOOKUP(C10230&amp;G10230&amp;H10230,covid!$E$2:$E$2184,covid!$D$2:$D$2184,0,0,1)</f>
        <v>0</v>
      </c>
    </row>
    <row r="10231" spans="1:17" x14ac:dyDescent="0.3">
      <c r="A10231">
        <f>_xlfn.XLOOKUP(C10231,kamus!$B$2:$B$87,kamus!$A$2:$A$87,0,0,1)</f>
        <v>51</v>
      </c>
      <c r="B10231" t="str">
        <f>_xlfn.XLOOKUP(C10231,kamus!$B$2:$B$87,kamus!$D$2:$D$87,"dihapus",0,1)</f>
        <v>Ngemplak 1</v>
      </c>
      <c r="C10231" t="s">
        <v>256</v>
      </c>
      <c r="D10231">
        <f>_xlfn.XLOOKUP(C10231,kamus!$B$2:$B$87,kamus!$J$2:$J$87,"dihapus",0,1)</f>
        <v>0</v>
      </c>
      <c r="E10231">
        <f t="shared" si="1117"/>
        <v>0</v>
      </c>
      <c r="F10231" s="14">
        <v>45931</v>
      </c>
      <c r="G10231" s="1">
        <f t="shared" si="1118"/>
        <v>10</v>
      </c>
      <c r="H10231" s="1">
        <f t="shared" si="1119"/>
        <v>2025</v>
      </c>
      <c r="I10231">
        <v>0</v>
      </c>
      <c r="J10231">
        <v>3</v>
      </c>
      <c r="K10231">
        <f t="shared" si="1113"/>
        <v>3</v>
      </c>
      <c r="L10231">
        <v>8154</v>
      </c>
      <c r="M10231" s="6">
        <f t="shared" si="1114"/>
        <v>0</v>
      </c>
      <c r="N10231" s="6">
        <f t="shared" si="1115"/>
        <v>36.791758646063279</v>
      </c>
      <c r="O10231" s="6">
        <f t="shared" si="1116"/>
        <v>36.791758646063279</v>
      </c>
      <c r="Q10231">
        <f>_xlfn.XLOOKUP(C10231&amp;G10231&amp;H10231,covid!$E$2:$E$2184,covid!$D$2:$D$2184,0,0,1)</f>
        <v>0</v>
      </c>
    </row>
    <row r="10232" spans="1:17" x14ac:dyDescent="0.3">
      <c r="A10232">
        <f>_xlfn.XLOOKUP(C10232,kamus!$B$2:$B$87,kamus!$A$2:$A$87,0,0,1)</f>
        <v>49</v>
      </c>
      <c r="B10232" t="str">
        <f>_xlfn.XLOOKUP(C10232,kamus!$B$2:$B$87,kamus!$D$2:$D$87,"dihapus",0,1)</f>
        <v>Ngemplak 1</v>
      </c>
      <c r="C10232" t="s">
        <v>276</v>
      </c>
      <c r="D10232">
        <f>_xlfn.XLOOKUP(C10232,kamus!$B$2:$B$87,kamus!$J$2:$J$87,"dihapus",0,1)</f>
        <v>1</v>
      </c>
      <c r="E10232">
        <f t="shared" si="1117"/>
        <v>1</v>
      </c>
      <c r="F10232" s="14">
        <v>45931</v>
      </c>
      <c r="G10232" s="1">
        <f t="shared" si="1118"/>
        <v>10</v>
      </c>
      <c r="H10232" s="1">
        <f t="shared" si="1119"/>
        <v>2025</v>
      </c>
      <c r="I10232">
        <v>0</v>
      </c>
      <c r="J10232">
        <v>0</v>
      </c>
      <c r="K10232">
        <f t="shared" si="1113"/>
        <v>0</v>
      </c>
      <c r="L10232">
        <v>9633</v>
      </c>
      <c r="M10232" s="6">
        <f t="shared" si="1114"/>
        <v>0</v>
      </c>
      <c r="N10232" s="6">
        <f t="shared" si="1115"/>
        <v>0</v>
      </c>
      <c r="O10232" s="6">
        <f t="shared" si="1116"/>
        <v>0</v>
      </c>
      <c r="Q10232">
        <f>_xlfn.XLOOKUP(C10232&amp;G10232&amp;H10232,covid!$E$2:$E$2184,covid!$D$2:$D$2184,0,0,1)</f>
        <v>0</v>
      </c>
    </row>
    <row r="10233" spans="1:17" x14ac:dyDescent="0.3">
      <c r="A10233">
        <f>_xlfn.XLOOKUP(C10233,kamus!$B$2:$B$87,kamus!$A$2:$A$87,0,0,1)</f>
        <v>52</v>
      </c>
      <c r="B10233" t="str">
        <f>_xlfn.XLOOKUP(C10233,kamus!$B$2:$B$87,kamus!$D$2:$D$87,"dihapus",0,1)</f>
        <v>Ngemplak 2</v>
      </c>
      <c r="C10233" t="s">
        <v>277</v>
      </c>
      <c r="D10233">
        <f>_xlfn.XLOOKUP(C10233,kamus!$B$2:$B$87,kamus!$J$2:$J$87,"dihapus",0,1)</f>
        <v>1</v>
      </c>
      <c r="E10233">
        <f t="shared" si="1117"/>
        <v>1</v>
      </c>
      <c r="F10233" s="14">
        <v>45931</v>
      </c>
      <c r="G10233" s="1">
        <f t="shared" si="1118"/>
        <v>10</v>
      </c>
      <c r="H10233" s="1">
        <f t="shared" si="1119"/>
        <v>2025</v>
      </c>
      <c r="I10233">
        <v>0</v>
      </c>
      <c r="J10233">
        <v>1</v>
      </c>
      <c r="K10233">
        <f t="shared" si="1113"/>
        <v>1</v>
      </c>
      <c r="L10233">
        <v>31427</v>
      </c>
      <c r="M10233" s="6">
        <f t="shared" si="1114"/>
        <v>0</v>
      </c>
      <c r="N10233" s="6">
        <f t="shared" si="1115"/>
        <v>3.181977280682216</v>
      </c>
      <c r="O10233" s="6">
        <f t="shared" si="1116"/>
        <v>3.181977280682216</v>
      </c>
      <c r="Q10233">
        <f>_xlfn.XLOOKUP(C10233&amp;G10233&amp;H10233,covid!$E$2:$E$2184,covid!$D$2:$D$2184,0,0,1)</f>
        <v>0</v>
      </c>
    </row>
    <row r="10234" spans="1:17" x14ac:dyDescent="0.3">
      <c r="A10234">
        <f>_xlfn.XLOOKUP(C10234,kamus!$B$2:$B$87,kamus!$A$2:$A$87,0,0,1)</f>
        <v>53</v>
      </c>
      <c r="B10234" t="str">
        <f>_xlfn.XLOOKUP(C10234,kamus!$B$2:$B$87,kamus!$D$2:$D$87,"dihapus",0,1)</f>
        <v>Ngemplak 2</v>
      </c>
      <c r="C10234" t="s">
        <v>278</v>
      </c>
      <c r="D10234">
        <f>_xlfn.XLOOKUP(C10234,kamus!$B$2:$B$87,kamus!$J$2:$J$87,"dihapus",0,1)</f>
        <v>0</v>
      </c>
      <c r="E10234">
        <f t="shared" si="1117"/>
        <v>0</v>
      </c>
      <c r="F10234" s="14">
        <v>45931</v>
      </c>
      <c r="G10234" s="1">
        <f t="shared" si="1118"/>
        <v>10</v>
      </c>
      <c r="H10234" s="1">
        <f t="shared" si="1119"/>
        <v>2025</v>
      </c>
      <c r="I10234">
        <v>0</v>
      </c>
      <c r="J10234">
        <v>0</v>
      </c>
      <c r="K10234">
        <f t="shared" si="1113"/>
        <v>0</v>
      </c>
      <c r="L10234">
        <v>8835</v>
      </c>
      <c r="M10234" s="6">
        <f t="shared" si="1114"/>
        <v>0</v>
      </c>
      <c r="N10234" s="6">
        <f t="shared" si="1115"/>
        <v>0</v>
      </c>
      <c r="O10234" s="6">
        <f t="shared" si="1116"/>
        <v>0</v>
      </c>
      <c r="Q10234">
        <f>_xlfn.XLOOKUP(C10234&amp;G10234&amp;H10234,covid!$E$2:$E$2184,covid!$D$2:$D$2184,0,0,1)</f>
        <v>0</v>
      </c>
    </row>
    <row r="10235" spans="1:17" x14ac:dyDescent="0.3">
      <c r="A10235">
        <f>_xlfn.XLOOKUP(C10235,kamus!$B$2:$B$87,kamus!$A$2:$A$87,0,0,1)</f>
        <v>57</v>
      </c>
      <c r="B10235" t="str">
        <f>_xlfn.XLOOKUP(C10235,kamus!$B$2:$B$87,kamus!$D$2:$D$87,"dihapus",0,1)</f>
        <v>Pakem</v>
      </c>
      <c r="C10235" t="s">
        <v>204</v>
      </c>
      <c r="D10235">
        <f>_xlfn.XLOOKUP(C10235,kamus!$B$2:$B$87,kamus!$J$2:$J$87,"dihapus",0,1)</f>
        <v>0</v>
      </c>
      <c r="E10235">
        <f t="shared" si="1117"/>
        <v>0</v>
      </c>
      <c r="F10235" s="14">
        <v>45931</v>
      </c>
      <c r="G10235" s="1">
        <f t="shared" si="1118"/>
        <v>10</v>
      </c>
      <c r="H10235" s="1">
        <f t="shared" si="1119"/>
        <v>2025</v>
      </c>
      <c r="I10235">
        <v>0</v>
      </c>
      <c r="J10235">
        <v>0</v>
      </c>
      <c r="K10235">
        <f t="shared" si="1113"/>
        <v>0</v>
      </c>
      <c r="L10235">
        <v>6819</v>
      </c>
      <c r="M10235" s="6">
        <f t="shared" si="1114"/>
        <v>0</v>
      </c>
      <c r="N10235" s="6">
        <f t="shared" si="1115"/>
        <v>0</v>
      </c>
      <c r="O10235" s="6">
        <f t="shared" si="1116"/>
        <v>0</v>
      </c>
      <c r="Q10235">
        <f>_xlfn.XLOOKUP(C10235&amp;G10235&amp;H10235,covid!$E$2:$E$2184,covid!$D$2:$D$2184,0,0,1)</f>
        <v>0</v>
      </c>
    </row>
    <row r="10236" spans="1:17" x14ac:dyDescent="0.3">
      <c r="A10236">
        <f>_xlfn.XLOOKUP(C10236,kamus!$B$2:$B$87,kamus!$A$2:$A$87,0,0,1)</f>
        <v>54</v>
      </c>
      <c r="B10236" t="str">
        <f>_xlfn.XLOOKUP(C10236,kamus!$B$2:$B$87,kamus!$D$2:$D$87,"dihapus",0,1)</f>
        <v>Pakem</v>
      </c>
      <c r="C10236" t="s">
        <v>213</v>
      </c>
      <c r="D10236">
        <f>_xlfn.XLOOKUP(C10236,kamus!$B$2:$B$87,kamus!$J$2:$J$87,"dihapus",0,1)</f>
        <v>0</v>
      </c>
      <c r="E10236">
        <f t="shared" si="1117"/>
        <v>0</v>
      </c>
      <c r="F10236" s="14">
        <v>45931</v>
      </c>
      <c r="G10236" s="1">
        <f t="shared" si="1118"/>
        <v>10</v>
      </c>
      <c r="H10236" s="1">
        <f t="shared" si="1119"/>
        <v>2025</v>
      </c>
      <c r="I10236">
        <v>0</v>
      </c>
      <c r="J10236">
        <v>0</v>
      </c>
      <c r="K10236">
        <f t="shared" si="1113"/>
        <v>0</v>
      </c>
      <c r="L10236">
        <v>9099</v>
      </c>
      <c r="M10236" s="6">
        <f t="shared" si="1114"/>
        <v>0</v>
      </c>
      <c r="N10236" s="6">
        <f t="shared" si="1115"/>
        <v>0</v>
      </c>
      <c r="O10236" s="6">
        <f t="shared" si="1116"/>
        <v>0</v>
      </c>
      <c r="Q10236">
        <f>_xlfn.XLOOKUP(C10236&amp;G10236&amp;H10236,covid!$E$2:$E$2184,covid!$D$2:$D$2184,0,0,1)</f>
        <v>0</v>
      </c>
    </row>
    <row r="10237" spans="1:17" x14ac:dyDescent="0.3">
      <c r="A10237">
        <f>_xlfn.XLOOKUP(C10237,kamus!$B$2:$B$87,kamus!$A$2:$A$87,0,0,1)</f>
        <v>56</v>
      </c>
      <c r="B10237" t="str">
        <f>_xlfn.XLOOKUP(C10237,kamus!$B$2:$B$87,kamus!$D$2:$D$87,"dihapus",0,1)</f>
        <v>Pakem</v>
      </c>
      <c r="C10237" t="s">
        <v>214</v>
      </c>
      <c r="D10237">
        <f>_xlfn.XLOOKUP(C10237,kamus!$B$2:$B$87,kamus!$J$2:$J$87,"dihapus",0,1)</f>
        <v>1</v>
      </c>
      <c r="E10237">
        <f t="shared" si="1117"/>
        <v>1</v>
      </c>
      <c r="F10237" s="14">
        <v>45931</v>
      </c>
      <c r="G10237" s="1">
        <f t="shared" si="1118"/>
        <v>10</v>
      </c>
      <c r="H10237" s="1">
        <f t="shared" si="1119"/>
        <v>2025</v>
      </c>
      <c r="I10237">
        <v>0</v>
      </c>
      <c r="J10237">
        <v>0</v>
      </c>
      <c r="K10237">
        <f t="shared" si="1113"/>
        <v>0</v>
      </c>
      <c r="L10237">
        <v>6667</v>
      </c>
      <c r="M10237" s="6">
        <f t="shared" si="1114"/>
        <v>0</v>
      </c>
      <c r="N10237" s="6">
        <f t="shared" si="1115"/>
        <v>0</v>
      </c>
      <c r="O10237" s="6">
        <f t="shared" si="1116"/>
        <v>0</v>
      </c>
      <c r="Q10237">
        <f>_xlfn.XLOOKUP(C10237&amp;G10237&amp;H10237,covid!$E$2:$E$2184,covid!$D$2:$D$2184,0,0,1)</f>
        <v>0</v>
      </c>
    </row>
    <row r="10238" spans="1:17" x14ac:dyDescent="0.3">
      <c r="A10238">
        <f>_xlfn.XLOOKUP(C10238,kamus!$B$2:$B$87,kamus!$A$2:$A$87,0,0,1)</f>
        <v>58</v>
      </c>
      <c r="B10238" t="str">
        <f>_xlfn.XLOOKUP(C10238,kamus!$B$2:$B$87,kamus!$D$2:$D$87,"dihapus",0,1)</f>
        <v>Pakem</v>
      </c>
      <c r="C10238" t="s">
        <v>231</v>
      </c>
      <c r="D10238">
        <f>_xlfn.XLOOKUP(C10238,kamus!$B$2:$B$87,kamus!$J$2:$J$87,"dihapus",0,1)</f>
        <v>0</v>
      </c>
      <c r="E10238">
        <f t="shared" si="1117"/>
        <v>0</v>
      </c>
      <c r="F10238" s="14">
        <v>45931</v>
      </c>
      <c r="G10238" s="1">
        <f t="shared" si="1118"/>
        <v>10</v>
      </c>
      <c r="H10238" s="1">
        <f t="shared" si="1119"/>
        <v>2025</v>
      </c>
      <c r="I10238">
        <v>0</v>
      </c>
      <c r="J10238">
        <v>1</v>
      </c>
      <c r="K10238">
        <f t="shared" si="1113"/>
        <v>1</v>
      </c>
      <c r="L10238">
        <v>6886</v>
      </c>
      <c r="M10238" s="6">
        <f t="shared" si="1114"/>
        <v>0</v>
      </c>
      <c r="N10238" s="6">
        <f t="shared" si="1115"/>
        <v>14.522218995062445</v>
      </c>
      <c r="O10238" s="6">
        <f t="shared" si="1116"/>
        <v>14.522218995062445</v>
      </c>
      <c r="Q10238">
        <f>_xlfn.XLOOKUP(C10238&amp;G10238&amp;H10238,covid!$E$2:$E$2184,covid!$D$2:$D$2184,0,0,1)</f>
        <v>0</v>
      </c>
    </row>
    <row r="10239" spans="1:17" x14ac:dyDescent="0.3">
      <c r="A10239">
        <f>_xlfn.XLOOKUP(C10239,kamus!$B$2:$B$87,kamus!$A$2:$A$87,0,0,1)</f>
        <v>55</v>
      </c>
      <c r="B10239" t="str">
        <f>_xlfn.XLOOKUP(C10239,kamus!$B$2:$B$87,kamus!$D$2:$D$87,"dihapus",0,1)</f>
        <v>Pakem</v>
      </c>
      <c r="C10239" t="s">
        <v>234</v>
      </c>
      <c r="D10239">
        <f>_xlfn.XLOOKUP(C10239,kamus!$B$2:$B$87,kamus!$J$2:$J$87,"dihapus",0,1)</f>
        <v>0</v>
      </c>
      <c r="E10239">
        <f t="shared" si="1117"/>
        <v>0</v>
      </c>
      <c r="F10239" s="14">
        <v>45931</v>
      </c>
      <c r="G10239" s="1">
        <f t="shared" si="1118"/>
        <v>10</v>
      </c>
      <c r="H10239" s="1">
        <f t="shared" si="1119"/>
        <v>2025</v>
      </c>
      <c r="I10239">
        <v>0</v>
      </c>
      <c r="J10239">
        <v>0</v>
      </c>
      <c r="K10239">
        <f t="shared" si="1113"/>
        <v>0</v>
      </c>
      <c r="L10239">
        <v>9826</v>
      </c>
      <c r="M10239" s="6">
        <f t="shared" si="1114"/>
        <v>0</v>
      </c>
      <c r="N10239" s="6">
        <f t="shared" si="1115"/>
        <v>0</v>
      </c>
      <c r="O10239" s="6">
        <f t="shared" si="1116"/>
        <v>0</v>
      </c>
      <c r="Q10239">
        <f>_xlfn.XLOOKUP(C10239&amp;G10239&amp;H10239,covid!$E$2:$E$2184,covid!$D$2:$D$2184,0,0,1)</f>
        <v>0</v>
      </c>
    </row>
    <row r="10240" spans="1:17" x14ac:dyDescent="0.3">
      <c r="A10240">
        <f>_xlfn.XLOOKUP(C10240,kamus!$B$2:$B$87,kamus!$A$2:$A$87,0,0,1)</f>
        <v>64</v>
      </c>
      <c r="B10240" t="str">
        <f>_xlfn.XLOOKUP(C10240,kamus!$B$2:$B$87,kamus!$D$2:$D$87,"dihapus",0,1)</f>
        <v>Prambanan</v>
      </c>
      <c r="C10240" t="s">
        <v>203</v>
      </c>
      <c r="D10240">
        <f>_xlfn.XLOOKUP(C10240,kamus!$B$2:$B$87,kamus!$J$2:$J$87,"dihapus",0,1)</f>
        <v>1</v>
      </c>
      <c r="E10240">
        <f t="shared" si="1117"/>
        <v>1</v>
      </c>
      <c r="F10240" s="14">
        <v>45931</v>
      </c>
      <c r="G10240" s="1">
        <f t="shared" si="1118"/>
        <v>10</v>
      </c>
      <c r="H10240" s="1">
        <f t="shared" si="1119"/>
        <v>2025</v>
      </c>
      <c r="I10240">
        <v>0</v>
      </c>
      <c r="J10240">
        <v>0</v>
      </c>
      <c r="K10240">
        <f t="shared" si="1113"/>
        <v>0</v>
      </c>
      <c r="L10240">
        <v>12517</v>
      </c>
      <c r="M10240" s="6">
        <f t="shared" si="1114"/>
        <v>0</v>
      </c>
      <c r="N10240" s="6">
        <f t="shared" si="1115"/>
        <v>0</v>
      </c>
      <c r="O10240" s="6">
        <f t="shared" si="1116"/>
        <v>0</v>
      </c>
      <c r="Q10240">
        <f>_xlfn.XLOOKUP(C10240&amp;G10240&amp;H10240,covid!$E$2:$E$2184,covid!$D$2:$D$2184,0,0,1)</f>
        <v>0</v>
      </c>
    </row>
    <row r="10241" spans="1:17" x14ac:dyDescent="0.3">
      <c r="A10241">
        <f>_xlfn.XLOOKUP(C10241,kamus!$B$2:$B$87,kamus!$A$2:$A$87,0,0,1)</f>
        <v>59</v>
      </c>
      <c r="B10241" t="str">
        <f>_xlfn.XLOOKUP(C10241,kamus!$B$2:$B$87,kamus!$D$2:$D$87,"dihapus",0,1)</f>
        <v>Prambanan</v>
      </c>
      <c r="C10241" t="s">
        <v>210</v>
      </c>
      <c r="D10241">
        <f>_xlfn.XLOOKUP(C10241,kamus!$B$2:$B$87,kamus!$J$2:$J$87,"dihapus",0,1)</f>
        <v>0</v>
      </c>
      <c r="E10241">
        <f t="shared" si="1117"/>
        <v>0</v>
      </c>
      <c r="F10241" s="14">
        <v>45931</v>
      </c>
      <c r="G10241" s="1">
        <f t="shared" si="1118"/>
        <v>10</v>
      </c>
      <c r="H10241" s="1">
        <f t="shared" si="1119"/>
        <v>2025</v>
      </c>
      <c r="I10241">
        <v>0</v>
      </c>
      <c r="J10241">
        <v>0</v>
      </c>
      <c r="K10241">
        <f t="shared" si="1113"/>
        <v>0</v>
      </c>
      <c r="L10241">
        <v>4724</v>
      </c>
      <c r="M10241" s="6">
        <f t="shared" si="1114"/>
        <v>0</v>
      </c>
      <c r="N10241" s="6">
        <f t="shared" si="1115"/>
        <v>0</v>
      </c>
      <c r="O10241" s="6">
        <f t="shared" si="1116"/>
        <v>0</v>
      </c>
      <c r="Q10241">
        <f>_xlfn.XLOOKUP(C10241&amp;G10241&amp;H10241,covid!$E$2:$E$2184,covid!$D$2:$D$2184,0,0,1)</f>
        <v>0</v>
      </c>
    </row>
    <row r="10242" spans="1:17" x14ac:dyDescent="0.3">
      <c r="A10242">
        <f>_xlfn.XLOOKUP(C10242,kamus!$B$2:$B$87,kamus!$A$2:$A$87,0,0,1)</f>
        <v>61</v>
      </c>
      <c r="B10242" t="str">
        <f>_xlfn.XLOOKUP(C10242,kamus!$B$2:$B$87,kamus!$D$2:$D$87,"dihapus",0,1)</f>
        <v>Prambanan</v>
      </c>
      <c r="C10242" t="s">
        <v>219</v>
      </c>
      <c r="D10242">
        <f>_xlfn.XLOOKUP(C10242,kamus!$B$2:$B$87,kamus!$J$2:$J$87,"dihapus",0,1)</f>
        <v>0</v>
      </c>
      <c r="E10242">
        <f t="shared" si="1117"/>
        <v>0</v>
      </c>
      <c r="F10242" s="14">
        <v>45931</v>
      </c>
      <c r="G10242" s="1">
        <f t="shared" si="1118"/>
        <v>10</v>
      </c>
      <c r="H10242" s="1">
        <f t="shared" si="1119"/>
        <v>2025</v>
      </c>
      <c r="I10242">
        <v>0</v>
      </c>
      <c r="J10242">
        <v>5</v>
      </c>
      <c r="K10242">
        <f t="shared" ref="K10242:K10305" si="1120">J10242+I10242</f>
        <v>5</v>
      </c>
      <c r="L10242">
        <v>14121</v>
      </c>
      <c r="M10242" s="6">
        <f t="shared" ref="M10242:M10305" si="1121">IF(ISBLANK(I10242)=TRUE,"",I10242/$L10242*100000)</f>
        <v>0</v>
      </c>
      <c r="N10242" s="6">
        <f t="shared" ref="N10242:N10305" si="1122">IF(ISBLANK(J10242)=TRUE,"",J10242/$L10242*100000)</f>
        <v>35.408257205580341</v>
      </c>
      <c r="O10242" s="6">
        <f t="shared" ref="O10242:O10305" si="1123">IF(ISBLANK(K10242)=TRUE,"",K10242/$L10242*100000)</f>
        <v>35.408257205580341</v>
      </c>
      <c r="Q10242">
        <f>_xlfn.XLOOKUP(C10242&amp;G10242&amp;H10242,covid!$E$2:$E$2184,covid!$D$2:$D$2184,0,0,1)</f>
        <v>0</v>
      </c>
    </row>
    <row r="10243" spans="1:17" x14ac:dyDescent="0.3">
      <c r="A10243">
        <f>_xlfn.XLOOKUP(C10243,kamus!$B$2:$B$87,kamus!$A$2:$A$87,0,0,1)</f>
        <v>62</v>
      </c>
      <c r="B10243" t="str">
        <f>_xlfn.XLOOKUP(C10243,kamus!$B$2:$B$87,kamus!$D$2:$D$87,"dihapus",0,1)</f>
        <v>Prambanan</v>
      </c>
      <c r="C10243" t="s">
        <v>236</v>
      </c>
      <c r="D10243">
        <f>_xlfn.XLOOKUP(C10243,kamus!$B$2:$B$87,kamus!$J$2:$J$87,"dihapus",0,1)</f>
        <v>0</v>
      </c>
      <c r="E10243">
        <f t="shared" ref="E10243:E10306" si="1124">IF(D10243=0,0,IF(H10243&lt;2021,0,IF(AND(H10243=2021,G10243&lt;5),0,1)))</f>
        <v>0</v>
      </c>
      <c r="F10243" s="14">
        <v>45931</v>
      </c>
      <c r="G10243" s="1">
        <f t="shared" ref="G10243:G10306" si="1125">MONTH(F10243)</f>
        <v>10</v>
      </c>
      <c r="H10243" s="1">
        <f t="shared" ref="H10243:H10306" si="1126">YEAR(F10243)</f>
        <v>2025</v>
      </c>
      <c r="I10243">
        <v>0</v>
      </c>
      <c r="J10243">
        <v>0</v>
      </c>
      <c r="K10243">
        <f t="shared" si="1120"/>
        <v>0</v>
      </c>
      <c r="L10243">
        <v>6027</v>
      </c>
      <c r="M10243" s="6">
        <f t="shared" si="1121"/>
        <v>0</v>
      </c>
      <c r="N10243" s="6">
        <f t="shared" si="1122"/>
        <v>0</v>
      </c>
      <c r="O10243" s="6">
        <f t="shared" si="1123"/>
        <v>0</v>
      </c>
      <c r="Q10243">
        <f>_xlfn.XLOOKUP(C10243&amp;G10243&amp;H10243,covid!$E$2:$E$2184,covid!$D$2:$D$2184,0,0,1)</f>
        <v>0</v>
      </c>
    </row>
    <row r="10244" spans="1:17" x14ac:dyDescent="0.3">
      <c r="A10244">
        <f>_xlfn.XLOOKUP(C10244,kamus!$B$2:$B$87,kamus!$A$2:$A$87,0,0,1)</f>
        <v>63</v>
      </c>
      <c r="B10244" t="str">
        <f>_xlfn.XLOOKUP(C10244,kamus!$B$2:$B$87,kamus!$D$2:$D$87,"dihapus",0,1)</f>
        <v>Prambanan</v>
      </c>
      <c r="C10244" t="s">
        <v>261</v>
      </c>
      <c r="D10244">
        <f>_xlfn.XLOOKUP(C10244,kamus!$B$2:$B$87,kamus!$J$2:$J$87,"dihapus",0,1)</f>
        <v>0</v>
      </c>
      <c r="E10244">
        <f t="shared" si="1124"/>
        <v>0</v>
      </c>
      <c r="F10244" s="14">
        <v>45931</v>
      </c>
      <c r="G10244" s="1">
        <f t="shared" si="1125"/>
        <v>10</v>
      </c>
      <c r="H10244" s="1">
        <f t="shared" si="1126"/>
        <v>2025</v>
      </c>
      <c r="I10244">
        <v>0</v>
      </c>
      <c r="J10244">
        <v>0</v>
      </c>
      <c r="K10244">
        <f t="shared" si="1120"/>
        <v>0</v>
      </c>
      <c r="L10244">
        <v>15271</v>
      </c>
      <c r="M10244" s="6">
        <f t="shared" si="1121"/>
        <v>0</v>
      </c>
      <c r="N10244" s="6">
        <f t="shared" si="1122"/>
        <v>0</v>
      </c>
      <c r="O10244" s="6">
        <f t="shared" si="1123"/>
        <v>0</v>
      </c>
      <c r="Q10244">
        <f>_xlfn.XLOOKUP(C10244&amp;G10244&amp;H10244,covid!$E$2:$E$2184,covid!$D$2:$D$2184,0,0,1)</f>
        <v>0</v>
      </c>
    </row>
    <row r="10245" spans="1:17" x14ac:dyDescent="0.3">
      <c r="A10245">
        <f>_xlfn.XLOOKUP(C10245,kamus!$B$2:$B$87,kamus!$A$2:$A$87,0,0,1)</f>
        <v>60</v>
      </c>
      <c r="B10245" t="str">
        <f>_xlfn.XLOOKUP(C10245,kamus!$B$2:$B$87,kamus!$D$2:$D$87,"dihapus",0,1)</f>
        <v>Prambanan</v>
      </c>
      <c r="C10245" t="s">
        <v>280</v>
      </c>
      <c r="D10245">
        <f>_xlfn.XLOOKUP(C10245,kamus!$B$2:$B$87,kamus!$J$2:$J$87,"dihapus",0,1)</f>
        <v>0</v>
      </c>
      <c r="E10245">
        <f t="shared" si="1124"/>
        <v>0</v>
      </c>
      <c r="F10245" s="14">
        <v>45931</v>
      </c>
      <c r="G10245" s="1">
        <f t="shared" si="1125"/>
        <v>10</v>
      </c>
      <c r="H10245" s="1">
        <f t="shared" si="1126"/>
        <v>2025</v>
      </c>
      <c r="I10245">
        <v>0</v>
      </c>
      <c r="J10245">
        <v>4</v>
      </c>
      <c r="K10245">
        <f t="shared" si="1120"/>
        <v>4</v>
      </c>
      <c r="L10245">
        <v>2791</v>
      </c>
      <c r="M10245" s="6">
        <f t="shared" si="1121"/>
        <v>0</v>
      </c>
      <c r="N10245" s="6">
        <f t="shared" si="1122"/>
        <v>143.31780723754926</v>
      </c>
      <c r="O10245" s="6">
        <f t="shared" si="1123"/>
        <v>143.31780723754926</v>
      </c>
      <c r="Q10245">
        <f>_xlfn.XLOOKUP(C10245&amp;G10245&amp;H10245,covid!$E$2:$E$2184,covid!$D$2:$D$2184,0,0,1)</f>
        <v>0</v>
      </c>
    </row>
    <row r="10246" spans="1:17" x14ac:dyDescent="0.3">
      <c r="A10246">
        <f>_xlfn.XLOOKUP(C10246,kamus!$B$2:$B$87,kamus!$A$2:$A$87,0,0,1)</f>
        <v>67</v>
      </c>
      <c r="B10246" t="str">
        <f>_xlfn.XLOOKUP(C10246,kamus!$B$2:$B$87,kamus!$D$2:$D$87,"dihapus",0,1)</f>
        <v>Seyegan</v>
      </c>
      <c r="C10246" t="s">
        <v>221</v>
      </c>
      <c r="D10246">
        <f>_xlfn.XLOOKUP(C10246,kamus!$B$2:$B$87,kamus!$J$2:$J$87,"dihapus",0,1)</f>
        <v>0</v>
      </c>
      <c r="E10246">
        <f t="shared" si="1124"/>
        <v>0</v>
      </c>
      <c r="F10246" s="14">
        <v>45931</v>
      </c>
      <c r="G10246" s="1">
        <f t="shared" si="1125"/>
        <v>10</v>
      </c>
      <c r="H10246" s="1">
        <f t="shared" si="1126"/>
        <v>2025</v>
      </c>
      <c r="I10246">
        <v>0</v>
      </c>
      <c r="J10246">
        <v>0</v>
      </c>
      <c r="K10246">
        <f t="shared" si="1120"/>
        <v>0</v>
      </c>
      <c r="L10246">
        <v>10724</v>
      </c>
      <c r="M10246" s="6">
        <f t="shared" si="1121"/>
        <v>0</v>
      </c>
      <c r="N10246" s="6">
        <f t="shared" si="1122"/>
        <v>0</v>
      </c>
      <c r="O10246" s="6">
        <f t="shared" si="1123"/>
        <v>0</v>
      </c>
      <c r="Q10246">
        <f>_xlfn.XLOOKUP(C10246&amp;G10246&amp;H10246,covid!$E$2:$E$2184,covid!$D$2:$D$2184,0,0,1)</f>
        <v>0</v>
      </c>
    </row>
    <row r="10247" spans="1:17" x14ac:dyDescent="0.3">
      <c r="A10247">
        <f>_xlfn.XLOOKUP(C10247,kamus!$B$2:$B$87,kamus!$A$2:$A$87,0,0,1)</f>
        <v>66</v>
      </c>
      <c r="B10247" t="str">
        <f>_xlfn.XLOOKUP(C10247,kamus!$B$2:$B$87,kamus!$D$2:$D$87,"dihapus",0,1)</f>
        <v>Seyegan</v>
      </c>
      <c r="C10247" t="s">
        <v>222</v>
      </c>
      <c r="D10247">
        <f>_xlfn.XLOOKUP(C10247,kamus!$B$2:$B$87,kamus!$J$2:$J$87,"dihapus",0,1)</f>
        <v>0</v>
      </c>
      <c r="E10247">
        <f t="shared" si="1124"/>
        <v>0</v>
      </c>
      <c r="F10247" s="14">
        <v>45931</v>
      </c>
      <c r="G10247" s="1">
        <f t="shared" si="1125"/>
        <v>10</v>
      </c>
      <c r="H10247" s="1">
        <f t="shared" si="1126"/>
        <v>2025</v>
      </c>
      <c r="I10247">
        <v>0</v>
      </c>
      <c r="J10247">
        <v>0</v>
      </c>
      <c r="K10247">
        <f t="shared" si="1120"/>
        <v>0</v>
      </c>
      <c r="L10247">
        <v>9523</v>
      </c>
      <c r="M10247" s="6">
        <f t="shared" si="1121"/>
        <v>0</v>
      </c>
      <c r="N10247" s="6">
        <f t="shared" si="1122"/>
        <v>0</v>
      </c>
      <c r="O10247" s="6">
        <f t="shared" si="1123"/>
        <v>0</v>
      </c>
      <c r="Q10247">
        <f>_xlfn.XLOOKUP(C10247&amp;G10247&amp;H10247,covid!$E$2:$E$2184,covid!$D$2:$D$2184,0,0,1)</f>
        <v>0</v>
      </c>
    </row>
    <row r="10248" spans="1:17" x14ac:dyDescent="0.3">
      <c r="A10248">
        <f>_xlfn.XLOOKUP(C10248,kamus!$B$2:$B$87,kamus!$A$2:$A$87,0,0,1)</f>
        <v>68</v>
      </c>
      <c r="B10248" t="str">
        <f>_xlfn.XLOOKUP(C10248,kamus!$B$2:$B$87,kamus!$D$2:$D$87,"dihapus",0,1)</f>
        <v>Seyegan</v>
      </c>
      <c r="C10248" t="s">
        <v>223</v>
      </c>
      <c r="D10248">
        <f>_xlfn.XLOOKUP(C10248,kamus!$B$2:$B$87,kamus!$J$2:$J$87,"dihapus",0,1)</f>
        <v>0</v>
      </c>
      <c r="E10248">
        <f t="shared" si="1124"/>
        <v>0</v>
      </c>
      <c r="F10248" s="14">
        <v>45931</v>
      </c>
      <c r="G10248" s="1">
        <f t="shared" si="1125"/>
        <v>10</v>
      </c>
      <c r="H10248" s="1">
        <f t="shared" si="1126"/>
        <v>2025</v>
      </c>
      <c r="I10248">
        <v>0</v>
      </c>
      <c r="J10248">
        <v>0</v>
      </c>
      <c r="K10248">
        <f t="shared" si="1120"/>
        <v>0</v>
      </c>
      <c r="L10248">
        <v>8010</v>
      </c>
      <c r="M10248" s="6">
        <f t="shared" si="1121"/>
        <v>0</v>
      </c>
      <c r="N10248" s="6">
        <f t="shared" si="1122"/>
        <v>0</v>
      </c>
      <c r="O10248" s="6">
        <f t="shared" si="1123"/>
        <v>0</v>
      </c>
      <c r="Q10248">
        <f>_xlfn.XLOOKUP(C10248&amp;G10248&amp;H10248,covid!$E$2:$E$2184,covid!$D$2:$D$2184,0,0,1)</f>
        <v>0</v>
      </c>
    </row>
    <row r="10249" spans="1:17" x14ac:dyDescent="0.3">
      <c r="A10249">
        <f>_xlfn.XLOOKUP(C10249,kamus!$B$2:$B$87,kamus!$A$2:$A$87,0,0,1)</f>
        <v>65</v>
      </c>
      <c r="B10249" t="str">
        <f>_xlfn.XLOOKUP(C10249,kamus!$B$2:$B$87,kamus!$D$2:$D$87,"dihapus",0,1)</f>
        <v>Seyegan</v>
      </c>
      <c r="C10249" t="s">
        <v>224</v>
      </c>
      <c r="D10249">
        <f>_xlfn.XLOOKUP(C10249,kamus!$B$2:$B$87,kamus!$J$2:$J$87,"dihapus",0,1)</f>
        <v>1</v>
      </c>
      <c r="E10249">
        <f t="shared" si="1124"/>
        <v>1</v>
      </c>
      <c r="F10249" s="14">
        <v>45931</v>
      </c>
      <c r="G10249" s="1">
        <f t="shared" si="1125"/>
        <v>10</v>
      </c>
      <c r="H10249" s="1">
        <f t="shared" si="1126"/>
        <v>2025</v>
      </c>
      <c r="I10249">
        <v>0</v>
      </c>
      <c r="J10249">
        <v>1</v>
      </c>
      <c r="K10249">
        <f t="shared" si="1120"/>
        <v>1</v>
      </c>
      <c r="L10249">
        <v>11168</v>
      </c>
      <c r="M10249" s="6">
        <f t="shared" si="1121"/>
        <v>0</v>
      </c>
      <c r="N10249" s="6">
        <f t="shared" si="1122"/>
        <v>8.9541547277936964</v>
      </c>
      <c r="O10249" s="6">
        <f t="shared" si="1123"/>
        <v>8.9541547277936964</v>
      </c>
      <c r="Q10249">
        <f>_xlfn.XLOOKUP(C10249&amp;G10249&amp;H10249,covid!$E$2:$E$2184,covid!$D$2:$D$2184,0,0,1)</f>
        <v>0</v>
      </c>
    </row>
    <row r="10250" spans="1:17" x14ac:dyDescent="0.3">
      <c r="A10250">
        <f>_xlfn.XLOOKUP(C10250,kamus!$B$2:$B$87,kamus!$A$2:$A$87,0,0,1)</f>
        <v>69</v>
      </c>
      <c r="B10250" t="str">
        <f>_xlfn.XLOOKUP(C10250,kamus!$B$2:$B$87,kamus!$D$2:$D$87,"dihapus",0,1)</f>
        <v>Seyegan</v>
      </c>
      <c r="C10250" t="s">
        <v>225</v>
      </c>
      <c r="D10250">
        <f>_xlfn.XLOOKUP(C10250,kamus!$B$2:$B$87,kamus!$J$2:$J$87,"dihapus",0,1)</f>
        <v>0</v>
      </c>
      <c r="E10250">
        <f t="shared" si="1124"/>
        <v>0</v>
      </c>
      <c r="F10250" s="14">
        <v>45931</v>
      </c>
      <c r="G10250" s="1">
        <f t="shared" si="1125"/>
        <v>10</v>
      </c>
      <c r="H10250" s="1">
        <f t="shared" si="1126"/>
        <v>2025</v>
      </c>
      <c r="I10250">
        <v>0</v>
      </c>
      <c r="J10250">
        <v>0</v>
      </c>
      <c r="K10250">
        <f t="shared" si="1120"/>
        <v>0</v>
      </c>
      <c r="L10250">
        <v>13448</v>
      </c>
      <c r="M10250" s="6">
        <f t="shared" si="1121"/>
        <v>0</v>
      </c>
      <c r="N10250" s="6">
        <f t="shared" si="1122"/>
        <v>0</v>
      </c>
      <c r="O10250" s="6">
        <f t="shared" si="1123"/>
        <v>0</v>
      </c>
      <c r="Q10250">
        <f>_xlfn.XLOOKUP(C10250&amp;G10250&amp;H10250,covid!$E$2:$E$2184,covid!$D$2:$D$2184,0,0,1)</f>
        <v>0</v>
      </c>
    </row>
    <row r="10251" spans="1:17" x14ac:dyDescent="0.3">
      <c r="A10251">
        <f>_xlfn.XLOOKUP(C10251,kamus!$B$2:$B$87,kamus!$A$2:$A$87,0,0,1)</f>
        <v>74</v>
      </c>
      <c r="B10251" t="str">
        <f>_xlfn.XLOOKUP(C10251,kamus!$B$2:$B$87,kamus!$D$2:$D$87,"dihapus",0,1)</f>
        <v>Sleman</v>
      </c>
      <c r="C10251" t="s">
        <v>205</v>
      </c>
      <c r="D10251">
        <f>_xlfn.XLOOKUP(C10251,kamus!$B$2:$B$87,kamus!$J$2:$J$87,"dihapus",0,1)</f>
        <v>1</v>
      </c>
      <c r="E10251">
        <f t="shared" si="1124"/>
        <v>1</v>
      </c>
      <c r="F10251" s="14">
        <v>45931</v>
      </c>
      <c r="G10251" s="1">
        <f t="shared" si="1125"/>
        <v>10</v>
      </c>
      <c r="H10251" s="1">
        <f t="shared" si="1126"/>
        <v>2025</v>
      </c>
      <c r="I10251">
        <v>0</v>
      </c>
      <c r="J10251">
        <v>0</v>
      </c>
      <c r="K10251">
        <f t="shared" si="1120"/>
        <v>0</v>
      </c>
      <c r="L10251">
        <v>15500</v>
      </c>
      <c r="M10251" s="6">
        <f t="shared" si="1121"/>
        <v>0</v>
      </c>
      <c r="N10251" s="6">
        <f t="shared" si="1122"/>
        <v>0</v>
      </c>
      <c r="O10251" s="6">
        <f t="shared" si="1123"/>
        <v>0</v>
      </c>
      <c r="Q10251">
        <f>_xlfn.XLOOKUP(C10251&amp;G10251&amp;H10251,covid!$E$2:$E$2184,covid!$D$2:$D$2184,0,0,1)</f>
        <v>0</v>
      </c>
    </row>
    <row r="10252" spans="1:17" x14ac:dyDescent="0.3">
      <c r="A10252">
        <f>_xlfn.XLOOKUP(C10252,kamus!$B$2:$B$87,kamus!$A$2:$A$87,0,0,1)</f>
        <v>73</v>
      </c>
      <c r="B10252" t="str">
        <f>_xlfn.XLOOKUP(C10252,kamus!$B$2:$B$87,kamus!$D$2:$D$87,"dihapus",0,1)</f>
        <v>Sleman</v>
      </c>
      <c r="C10252" t="s">
        <v>232</v>
      </c>
      <c r="D10252">
        <f>_xlfn.XLOOKUP(C10252,kamus!$B$2:$B$87,kamus!$J$2:$J$87,"dihapus",0,1)</f>
        <v>1</v>
      </c>
      <c r="E10252">
        <f t="shared" si="1124"/>
        <v>1</v>
      </c>
      <c r="F10252" s="14">
        <v>45931</v>
      </c>
      <c r="G10252" s="1">
        <f t="shared" si="1125"/>
        <v>10</v>
      </c>
      <c r="H10252" s="1">
        <f t="shared" si="1126"/>
        <v>2025</v>
      </c>
      <c r="I10252">
        <v>0</v>
      </c>
      <c r="J10252">
        <v>0</v>
      </c>
      <c r="K10252">
        <f t="shared" si="1120"/>
        <v>0</v>
      </c>
      <c r="L10252">
        <v>12821</v>
      </c>
      <c r="M10252" s="6">
        <f t="shared" si="1121"/>
        <v>0</v>
      </c>
      <c r="N10252" s="6">
        <f t="shared" si="1122"/>
        <v>0</v>
      </c>
      <c r="O10252" s="6">
        <f t="shared" si="1123"/>
        <v>0</v>
      </c>
      <c r="Q10252">
        <f>_xlfn.XLOOKUP(C10252&amp;G10252&amp;H10252,covid!$E$2:$E$2184,covid!$D$2:$D$2184,0,0,1)</f>
        <v>0</v>
      </c>
    </row>
    <row r="10253" spans="1:17" x14ac:dyDescent="0.3">
      <c r="A10253">
        <f>_xlfn.XLOOKUP(C10253,kamus!$B$2:$B$87,kamus!$A$2:$A$87,0,0,1)</f>
        <v>71</v>
      </c>
      <c r="B10253" t="str">
        <f>_xlfn.XLOOKUP(C10253,kamus!$B$2:$B$87,kamus!$D$2:$D$87,"dihapus",0,1)</f>
        <v>Sleman</v>
      </c>
      <c r="C10253" t="s">
        <v>271</v>
      </c>
      <c r="D10253">
        <f>_xlfn.XLOOKUP(C10253,kamus!$B$2:$B$87,kamus!$J$2:$J$87,"dihapus",0,1)</f>
        <v>1</v>
      </c>
      <c r="E10253">
        <f t="shared" si="1124"/>
        <v>1</v>
      </c>
      <c r="F10253" s="14">
        <v>45931</v>
      </c>
      <c r="G10253" s="1">
        <f t="shared" si="1125"/>
        <v>10</v>
      </c>
      <c r="H10253" s="1">
        <f t="shared" si="1126"/>
        <v>2025</v>
      </c>
      <c r="I10253">
        <v>0</v>
      </c>
      <c r="J10253">
        <v>1</v>
      </c>
      <c r="K10253">
        <f t="shared" si="1120"/>
        <v>1</v>
      </c>
      <c r="L10253">
        <v>15487</v>
      </c>
      <c r="M10253" s="6">
        <f t="shared" si="1121"/>
        <v>0</v>
      </c>
      <c r="N10253" s="6">
        <f t="shared" si="1122"/>
        <v>6.4570284754955765</v>
      </c>
      <c r="O10253" s="6">
        <f t="shared" si="1123"/>
        <v>6.4570284754955765</v>
      </c>
      <c r="Q10253">
        <f>_xlfn.XLOOKUP(C10253&amp;G10253&amp;H10253,covid!$E$2:$E$2184,covid!$D$2:$D$2184,0,0,1)</f>
        <v>0</v>
      </c>
    </row>
    <row r="10254" spans="1:17" x14ac:dyDescent="0.3">
      <c r="A10254">
        <f>_xlfn.XLOOKUP(C10254,kamus!$B$2:$B$87,kamus!$A$2:$A$87,0,0,1)</f>
        <v>72</v>
      </c>
      <c r="B10254" t="str">
        <f>_xlfn.XLOOKUP(C10254,kamus!$B$2:$B$87,kamus!$D$2:$D$87,"dihapus",0,1)</f>
        <v>Sleman</v>
      </c>
      <c r="C10254" t="s">
        <v>273</v>
      </c>
      <c r="D10254">
        <f>_xlfn.XLOOKUP(C10254,kamus!$B$2:$B$87,kamus!$J$2:$J$87,"dihapus",0,1)</f>
        <v>1</v>
      </c>
      <c r="E10254">
        <f t="shared" si="1124"/>
        <v>1</v>
      </c>
      <c r="F10254" s="14">
        <v>45931</v>
      </c>
      <c r="G10254" s="1">
        <f t="shared" si="1125"/>
        <v>10</v>
      </c>
      <c r="H10254" s="1">
        <f t="shared" si="1126"/>
        <v>2025</v>
      </c>
      <c r="I10254">
        <v>0</v>
      </c>
      <c r="J10254">
        <v>0</v>
      </c>
      <c r="K10254">
        <f t="shared" si="1120"/>
        <v>0</v>
      </c>
      <c r="L10254">
        <v>18748</v>
      </c>
      <c r="M10254" s="6">
        <f t="shared" si="1121"/>
        <v>0</v>
      </c>
      <c r="N10254" s="6">
        <f t="shared" si="1122"/>
        <v>0</v>
      </c>
      <c r="O10254" s="6">
        <f t="shared" si="1123"/>
        <v>0</v>
      </c>
      <c r="Q10254">
        <f>_xlfn.XLOOKUP(C10254&amp;G10254&amp;H10254,covid!$E$2:$E$2184,covid!$D$2:$D$2184,0,0,1)</f>
        <v>0</v>
      </c>
    </row>
    <row r="10255" spans="1:17" x14ac:dyDescent="0.3">
      <c r="A10255">
        <f>_xlfn.XLOOKUP(C10255,kamus!$B$2:$B$87,kamus!$A$2:$A$87,0,0,1)</f>
        <v>70</v>
      </c>
      <c r="B10255" t="str">
        <f>_xlfn.XLOOKUP(C10255,kamus!$B$2:$B$87,kamus!$D$2:$D$87,"dihapus",0,1)</f>
        <v>Sleman</v>
      </c>
      <c r="C10255" t="s">
        <v>274</v>
      </c>
      <c r="D10255">
        <f>_xlfn.XLOOKUP(C10255,kamus!$B$2:$B$87,kamus!$J$2:$J$87,"dihapus",0,1)</f>
        <v>0</v>
      </c>
      <c r="E10255">
        <f t="shared" si="1124"/>
        <v>0</v>
      </c>
      <c r="F10255" s="14">
        <v>45931</v>
      </c>
      <c r="G10255" s="1">
        <f t="shared" si="1125"/>
        <v>10</v>
      </c>
      <c r="H10255" s="1">
        <f t="shared" si="1126"/>
        <v>2025</v>
      </c>
      <c r="I10255">
        <v>0</v>
      </c>
      <c r="J10255">
        <v>0</v>
      </c>
      <c r="K10255">
        <f t="shared" si="1120"/>
        <v>0</v>
      </c>
      <c r="L10255">
        <v>9964</v>
      </c>
      <c r="M10255" s="6">
        <f t="shared" si="1121"/>
        <v>0</v>
      </c>
      <c r="N10255" s="6">
        <f t="shared" si="1122"/>
        <v>0</v>
      </c>
      <c r="O10255" s="6">
        <f t="shared" si="1123"/>
        <v>0</v>
      </c>
      <c r="Q10255">
        <f>_xlfn.XLOOKUP(C10255&amp;G10255&amp;H10255,covid!$E$2:$E$2184,covid!$D$2:$D$2184,0,0,1)</f>
        <v>0</v>
      </c>
    </row>
    <row r="10256" spans="1:17" x14ac:dyDescent="0.3">
      <c r="A10256">
        <f>_xlfn.XLOOKUP(C10256,kamus!$B$2:$B$87,kamus!$A$2:$A$87,0,0,1)</f>
        <v>77</v>
      </c>
      <c r="B10256" t="str">
        <f>_xlfn.XLOOKUP(C10256,kamus!$B$2:$B$87,kamus!$D$2:$D$87,"dihapus",0,1)</f>
        <v>Tempel 1</v>
      </c>
      <c r="C10256" t="s">
        <v>218</v>
      </c>
      <c r="D10256">
        <f>_xlfn.XLOOKUP(C10256,kamus!$B$2:$B$87,kamus!$J$2:$J$87,"dihapus",0,1)</f>
        <v>0</v>
      </c>
      <c r="E10256">
        <f t="shared" si="1124"/>
        <v>0</v>
      </c>
      <c r="F10256" s="14">
        <v>45931</v>
      </c>
      <c r="G10256" s="1">
        <f t="shared" si="1125"/>
        <v>10</v>
      </c>
      <c r="H10256" s="1">
        <f t="shared" si="1126"/>
        <v>2025</v>
      </c>
      <c r="I10256">
        <v>0</v>
      </c>
      <c r="J10256">
        <v>0</v>
      </c>
      <c r="K10256">
        <f t="shared" si="1120"/>
        <v>0</v>
      </c>
      <c r="L10256">
        <v>7789</v>
      </c>
      <c r="M10256" s="6">
        <f t="shared" si="1121"/>
        <v>0</v>
      </c>
      <c r="N10256" s="6">
        <f t="shared" si="1122"/>
        <v>0</v>
      </c>
      <c r="O10256" s="6">
        <f t="shared" si="1123"/>
        <v>0</v>
      </c>
      <c r="Q10256">
        <f>_xlfn.XLOOKUP(C10256&amp;G10256&amp;H10256,covid!$E$2:$E$2184,covid!$D$2:$D$2184,0,0,1)</f>
        <v>0</v>
      </c>
    </row>
    <row r="10257" spans="1:17" x14ac:dyDescent="0.3">
      <c r="A10257">
        <f>_xlfn.XLOOKUP(C10257,kamus!$B$2:$B$87,kamus!$A$2:$A$87,0,0,1)</f>
        <v>76</v>
      </c>
      <c r="B10257" t="str">
        <f>_xlfn.XLOOKUP(C10257,kamus!$B$2:$B$87,kamus!$D$2:$D$87,"dihapus",0,1)</f>
        <v>Tempel 1</v>
      </c>
      <c r="C10257" t="s">
        <v>226</v>
      </c>
      <c r="D10257">
        <f>_xlfn.XLOOKUP(C10257,kamus!$B$2:$B$87,kamus!$J$2:$J$87,"dihapus",0,1)</f>
        <v>1</v>
      </c>
      <c r="E10257">
        <f t="shared" si="1124"/>
        <v>1</v>
      </c>
      <c r="F10257" s="14">
        <v>45931</v>
      </c>
      <c r="G10257" s="1">
        <f t="shared" si="1125"/>
        <v>10</v>
      </c>
      <c r="H10257" s="1">
        <f t="shared" si="1126"/>
        <v>2025</v>
      </c>
      <c r="I10257">
        <v>0</v>
      </c>
      <c r="J10257">
        <v>0</v>
      </c>
      <c r="K10257">
        <f t="shared" si="1120"/>
        <v>0</v>
      </c>
      <c r="L10257">
        <v>11146</v>
      </c>
      <c r="M10257" s="6">
        <f t="shared" si="1121"/>
        <v>0</v>
      </c>
      <c r="N10257" s="6">
        <f t="shared" si="1122"/>
        <v>0</v>
      </c>
      <c r="O10257" s="6">
        <f t="shared" si="1123"/>
        <v>0</v>
      </c>
      <c r="Q10257">
        <f>_xlfn.XLOOKUP(C10257&amp;G10257&amp;H10257,covid!$E$2:$E$2184,covid!$D$2:$D$2184,0,0,1)</f>
        <v>0</v>
      </c>
    </row>
    <row r="10258" spans="1:17" x14ac:dyDescent="0.3">
      <c r="A10258">
        <f>_xlfn.XLOOKUP(C10258,kamus!$B$2:$B$87,kamus!$A$2:$A$87,0,0,1)</f>
        <v>75</v>
      </c>
      <c r="B10258" t="str">
        <f>_xlfn.XLOOKUP(C10258,kamus!$B$2:$B$87,kamus!$D$2:$D$87,"dihapus",0,1)</f>
        <v>Tempel 1</v>
      </c>
      <c r="C10258" t="s">
        <v>227</v>
      </c>
      <c r="D10258">
        <f>_xlfn.XLOOKUP(C10258,kamus!$B$2:$B$87,kamus!$J$2:$J$87,"dihapus",0,1)</f>
        <v>0</v>
      </c>
      <c r="E10258">
        <f t="shared" si="1124"/>
        <v>0</v>
      </c>
      <c r="F10258" s="14">
        <v>45931</v>
      </c>
      <c r="G10258" s="1">
        <f t="shared" si="1125"/>
        <v>10</v>
      </c>
      <c r="H10258" s="1">
        <f t="shared" si="1126"/>
        <v>2025</v>
      </c>
      <c r="I10258">
        <v>0</v>
      </c>
      <c r="J10258">
        <v>0</v>
      </c>
      <c r="K10258">
        <f t="shared" si="1120"/>
        <v>0</v>
      </c>
      <c r="L10258">
        <v>6858</v>
      </c>
      <c r="M10258" s="6">
        <f t="shared" si="1121"/>
        <v>0</v>
      </c>
      <c r="N10258" s="6">
        <f t="shared" si="1122"/>
        <v>0</v>
      </c>
      <c r="O10258" s="6">
        <f t="shared" si="1123"/>
        <v>0</v>
      </c>
      <c r="Q10258">
        <f>_xlfn.XLOOKUP(C10258&amp;G10258&amp;H10258,covid!$E$2:$E$2184,covid!$D$2:$D$2184,0,0,1)</f>
        <v>0</v>
      </c>
    </row>
    <row r="10259" spans="1:17" x14ac:dyDescent="0.3">
      <c r="A10259">
        <f>_xlfn.XLOOKUP(C10259,kamus!$B$2:$B$87,kamus!$A$2:$A$87,0,0,1)</f>
        <v>78</v>
      </c>
      <c r="B10259" t="str">
        <f>_xlfn.XLOOKUP(C10259,kamus!$B$2:$B$87,kamus!$D$2:$D$87,"dihapus",0,1)</f>
        <v>Tempel 1</v>
      </c>
      <c r="C10259" t="s">
        <v>229</v>
      </c>
      <c r="D10259">
        <f>_xlfn.XLOOKUP(C10259,kamus!$B$2:$B$87,kamus!$J$2:$J$87,"dihapus",0,1)</f>
        <v>0</v>
      </c>
      <c r="E10259">
        <f t="shared" si="1124"/>
        <v>0</v>
      </c>
      <c r="F10259" s="14">
        <v>45931</v>
      </c>
      <c r="G10259" s="1">
        <f t="shared" si="1125"/>
        <v>10</v>
      </c>
      <c r="H10259" s="1">
        <f t="shared" si="1126"/>
        <v>2025</v>
      </c>
      <c r="I10259">
        <v>0</v>
      </c>
      <c r="J10259">
        <v>0</v>
      </c>
      <c r="K10259">
        <f t="shared" si="1120"/>
        <v>0</v>
      </c>
      <c r="L10259">
        <v>5351</v>
      </c>
      <c r="M10259" s="6">
        <f t="shared" si="1121"/>
        <v>0</v>
      </c>
      <c r="N10259" s="6">
        <f t="shared" si="1122"/>
        <v>0</v>
      </c>
      <c r="O10259" s="6">
        <f t="shared" si="1123"/>
        <v>0</v>
      </c>
      <c r="Q10259">
        <f>_xlfn.XLOOKUP(C10259&amp;G10259&amp;H10259,covid!$E$2:$E$2184,covid!$D$2:$D$2184,0,0,1)</f>
        <v>0</v>
      </c>
    </row>
    <row r="10260" spans="1:17" x14ac:dyDescent="0.3">
      <c r="A10260">
        <f>_xlfn.XLOOKUP(C10260,kamus!$B$2:$B$87,kamus!$A$2:$A$87,0,0,1)</f>
        <v>79</v>
      </c>
      <c r="B10260" t="str">
        <f>_xlfn.XLOOKUP(C10260,kamus!$B$2:$B$87,kamus!$D$2:$D$87,"dihapus",0,1)</f>
        <v>Tempel 2</v>
      </c>
      <c r="C10260" t="s">
        <v>201</v>
      </c>
      <c r="D10260">
        <f>_xlfn.XLOOKUP(C10260,kamus!$B$2:$B$87,kamus!$J$2:$J$87,"dihapus",0,1)</f>
        <v>0</v>
      </c>
      <c r="E10260">
        <f t="shared" si="1124"/>
        <v>0</v>
      </c>
      <c r="F10260" s="14">
        <v>45931</v>
      </c>
      <c r="G10260" s="1">
        <f t="shared" si="1125"/>
        <v>10</v>
      </c>
      <c r="H10260" s="1">
        <f t="shared" si="1126"/>
        <v>2025</v>
      </c>
      <c r="I10260">
        <v>0</v>
      </c>
      <c r="J10260">
        <v>1</v>
      </c>
      <c r="K10260">
        <f t="shared" si="1120"/>
        <v>1</v>
      </c>
      <c r="L10260">
        <v>7708</v>
      </c>
      <c r="M10260" s="6">
        <f t="shared" si="1121"/>
        <v>0</v>
      </c>
      <c r="N10260" s="6">
        <f t="shared" si="1122"/>
        <v>12.973533990659055</v>
      </c>
      <c r="O10260" s="6">
        <f t="shared" si="1123"/>
        <v>12.973533990659055</v>
      </c>
      <c r="Q10260">
        <f>_xlfn.XLOOKUP(C10260&amp;G10260&amp;H10260,covid!$E$2:$E$2184,covid!$D$2:$D$2184,0,0,1)</f>
        <v>0</v>
      </c>
    </row>
    <row r="10261" spans="1:17" x14ac:dyDescent="0.3">
      <c r="A10261">
        <f>_xlfn.XLOOKUP(C10261,kamus!$B$2:$B$87,kamus!$A$2:$A$87,0,0,1)</f>
        <v>80</v>
      </c>
      <c r="B10261" t="str">
        <f>_xlfn.XLOOKUP(C10261,kamus!$B$2:$B$87,kamus!$D$2:$D$87,"dihapus",0,1)</f>
        <v>Tempel 2</v>
      </c>
      <c r="C10261" t="s">
        <v>233</v>
      </c>
      <c r="D10261">
        <f>_xlfn.XLOOKUP(C10261,kamus!$B$2:$B$87,kamus!$J$2:$J$87,"dihapus",0,1)</f>
        <v>0</v>
      </c>
      <c r="E10261">
        <f t="shared" si="1124"/>
        <v>0</v>
      </c>
      <c r="F10261" s="14">
        <v>45931</v>
      </c>
      <c r="G10261" s="1">
        <f t="shared" si="1125"/>
        <v>10</v>
      </c>
      <c r="H10261" s="1">
        <f t="shared" si="1126"/>
        <v>2025</v>
      </c>
      <c r="I10261">
        <v>0</v>
      </c>
      <c r="J10261">
        <v>2</v>
      </c>
      <c r="K10261">
        <f t="shared" si="1120"/>
        <v>2</v>
      </c>
      <c r="L10261">
        <v>6557</v>
      </c>
      <c r="M10261" s="6">
        <f t="shared" si="1121"/>
        <v>0</v>
      </c>
      <c r="N10261" s="6">
        <f t="shared" si="1122"/>
        <v>30.501753850846427</v>
      </c>
      <c r="O10261" s="6">
        <f t="shared" si="1123"/>
        <v>30.501753850846427</v>
      </c>
      <c r="Q10261">
        <f>_xlfn.XLOOKUP(C10261&amp;G10261&amp;H10261,covid!$E$2:$E$2184,covid!$D$2:$D$2184,0,0,1)</f>
        <v>0</v>
      </c>
    </row>
    <row r="10262" spans="1:17" x14ac:dyDescent="0.3">
      <c r="A10262">
        <f>_xlfn.XLOOKUP(C10262,kamus!$B$2:$B$87,kamus!$A$2:$A$87,0,0,1)</f>
        <v>81</v>
      </c>
      <c r="B10262" t="str">
        <f>_xlfn.XLOOKUP(C10262,kamus!$B$2:$B$87,kamus!$D$2:$D$87,"dihapus",0,1)</f>
        <v>Tempel 2</v>
      </c>
      <c r="C10262" t="s">
        <v>263</v>
      </c>
      <c r="D10262">
        <f>_xlfn.XLOOKUP(C10262,kamus!$B$2:$B$87,kamus!$J$2:$J$87,"dihapus",0,1)</f>
        <v>0</v>
      </c>
      <c r="E10262">
        <f t="shared" si="1124"/>
        <v>0</v>
      </c>
      <c r="F10262" s="14">
        <v>45931</v>
      </c>
      <c r="G10262" s="1">
        <f t="shared" si="1125"/>
        <v>10</v>
      </c>
      <c r="H10262" s="1">
        <f t="shared" si="1126"/>
        <v>2025</v>
      </c>
      <c r="I10262">
        <v>0</v>
      </c>
      <c r="J10262">
        <v>0</v>
      </c>
      <c r="K10262">
        <f t="shared" si="1120"/>
        <v>0</v>
      </c>
      <c r="L10262">
        <v>4715</v>
      </c>
      <c r="M10262" s="6">
        <f t="shared" si="1121"/>
        <v>0</v>
      </c>
      <c r="N10262" s="6">
        <f t="shared" si="1122"/>
        <v>0</v>
      </c>
      <c r="O10262" s="6">
        <f t="shared" si="1123"/>
        <v>0</v>
      </c>
      <c r="Q10262">
        <f>_xlfn.XLOOKUP(C10262&amp;G10262&amp;H10262,covid!$E$2:$E$2184,covid!$D$2:$D$2184,0,0,1)</f>
        <v>0</v>
      </c>
    </row>
    <row r="10263" spans="1:17" x14ac:dyDescent="0.3">
      <c r="A10263">
        <f>_xlfn.XLOOKUP(C10263,kamus!$B$2:$B$87,kamus!$A$2:$A$87,0,0,1)</f>
        <v>82</v>
      </c>
      <c r="B10263" t="str">
        <f>_xlfn.XLOOKUP(C10263,kamus!$B$2:$B$87,kamus!$D$2:$D$87,"dihapus",0,1)</f>
        <v>Tempel 2</v>
      </c>
      <c r="C10263" t="s">
        <v>266</v>
      </c>
      <c r="D10263">
        <f>_xlfn.XLOOKUP(C10263,kamus!$B$2:$B$87,kamus!$J$2:$J$87,"dihapus",0,1)</f>
        <v>0</v>
      </c>
      <c r="E10263">
        <f t="shared" si="1124"/>
        <v>0</v>
      </c>
      <c r="F10263" s="14">
        <v>45931</v>
      </c>
      <c r="G10263" s="1">
        <f t="shared" si="1125"/>
        <v>10</v>
      </c>
      <c r="H10263" s="1">
        <f t="shared" si="1126"/>
        <v>2025</v>
      </c>
      <c r="I10263">
        <v>0</v>
      </c>
      <c r="J10263">
        <v>0</v>
      </c>
      <c r="K10263">
        <f t="shared" si="1120"/>
        <v>0</v>
      </c>
      <c r="L10263">
        <v>5256</v>
      </c>
      <c r="M10263" s="6">
        <f t="shared" si="1121"/>
        <v>0</v>
      </c>
      <c r="N10263" s="6">
        <f t="shared" si="1122"/>
        <v>0</v>
      </c>
      <c r="O10263" s="6">
        <f t="shared" si="1123"/>
        <v>0</v>
      </c>
      <c r="Q10263">
        <f>_xlfn.XLOOKUP(C10263&amp;G10263&amp;H10263,covid!$E$2:$E$2184,covid!$D$2:$D$2184,0,0,1)</f>
        <v>0</v>
      </c>
    </row>
    <row r="10264" spans="1:17" x14ac:dyDescent="0.3">
      <c r="A10264">
        <f>_xlfn.XLOOKUP(C10264,kamus!$B$2:$B$87,kamus!$A$2:$A$87,0,0,1)</f>
        <v>84</v>
      </c>
      <c r="B10264" t="str">
        <f>_xlfn.XLOOKUP(C10264,kamus!$B$2:$B$87,kamus!$D$2:$D$87,"dihapus",0,1)</f>
        <v>turi</v>
      </c>
      <c r="C10264" t="s">
        <v>199</v>
      </c>
      <c r="D10264">
        <f>_xlfn.XLOOKUP(C10264,kamus!$B$2:$B$87,kamus!$J$2:$J$87,"dihapus",0,1)</f>
        <v>0</v>
      </c>
      <c r="E10264">
        <f t="shared" si="1124"/>
        <v>0</v>
      </c>
      <c r="F10264" s="14">
        <v>45931</v>
      </c>
      <c r="G10264" s="1">
        <f t="shared" si="1125"/>
        <v>10</v>
      </c>
      <c r="H10264" s="1">
        <f t="shared" si="1126"/>
        <v>2025</v>
      </c>
      <c r="I10264">
        <v>0</v>
      </c>
      <c r="J10264">
        <v>0</v>
      </c>
      <c r="K10264">
        <f t="shared" si="1120"/>
        <v>0</v>
      </c>
      <c r="L10264">
        <v>9645</v>
      </c>
      <c r="M10264" s="6">
        <f t="shared" si="1121"/>
        <v>0</v>
      </c>
      <c r="N10264" s="6">
        <f t="shared" si="1122"/>
        <v>0</v>
      </c>
      <c r="O10264" s="6">
        <f t="shared" si="1123"/>
        <v>0</v>
      </c>
      <c r="Q10264">
        <f>_xlfn.XLOOKUP(C10264&amp;G10264&amp;H10264,covid!$E$2:$E$2184,covid!$D$2:$D$2184,0,0,1)</f>
        <v>0</v>
      </c>
    </row>
    <row r="10265" spans="1:17" x14ac:dyDescent="0.3">
      <c r="A10265">
        <f>_xlfn.XLOOKUP(C10265,kamus!$B$2:$B$87,kamus!$A$2:$A$87,0,0,1)</f>
        <v>86</v>
      </c>
      <c r="B10265" t="str">
        <f>_xlfn.XLOOKUP(C10265,kamus!$B$2:$B$87,kamus!$D$2:$D$87,"dihapus",0,1)</f>
        <v>turi</v>
      </c>
      <c r="C10265" t="s">
        <v>209</v>
      </c>
      <c r="D10265">
        <f>_xlfn.XLOOKUP(C10265,kamus!$B$2:$B$87,kamus!$J$2:$J$87,"dihapus",0,1)</f>
        <v>0</v>
      </c>
      <c r="E10265">
        <f t="shared" si="1124"/>
        <v>0</v>
      </c>
      <c r="F10265" s="14">
        <v>45931</v>
      </c>
      <c r="G10265" s="1">
        <f t="shared" si="1125"/>
        <v>10</v>
      </c>
      <c r="H10265" s="1">
        <f t="shared" si="1126"/>
        <v>2025</v>
      </c>
      <c r="I10265">
        <v>0</v>
      </c>
      <c r="J10265">
        <v>0</v>
      </c>
      <c r="K10265">
        <f t="shared" si="1120"/>
        <v>0</v>
      </c>
      <c r="L10265">
        <v>9496</v>
      </c>
      <c r="M10265" s="6">
        <f t="shared" si="1121"/>
        <v>0</v>
      </c>
      <c r="N10265" s="6">
        <f t="shared" si="1122"/>
        <v>0</v>
      </c>
      <c r="O10265" s="6">
        <f t="shared" si="1123"/>
        <v>0</v>
      </c>
      <c r="Q10265">
        <f>_xlfn.XLOOKUP(C10265&amp;G10265&amp;H10265,covid!$E$2:$E$2184,covid!$D$2:$D$2184,0,0,1)</f>
        <v>0</v>
      </c>
    </row>
    <row r="10266" spans="1:17" x14ac:dyDescent="0.3">
      <c r="A10266">
        <f>_xlfn.XLOOKUP(C10266,kamus!$B$2:$B$87,kamus!$A$2:$A$87,0,0,1)</f>
        <v>83</v>
      </c>
      <c r="B10266" t="str">
        <f>_xlfn.XLOOKUP(C10266,kamus!$B$2:$B$87,kamus!$D$2:$D$87,"dihapus",0,1)</f>
        <v>turi</v>
      </c>
      <c r="C10266" t="s">
        <v>211</v>
      </c>
      <c r="D10266">
        <f>_xlfn.XLOOKUP(C10266,kamus!$B$2:$B$87,kamus!$J$2:$J$87,"dihapus",0,1)</f>
        <v>0</v>
      </c>
      <c r="E10266">
        <f t="shared" si="1124"/>
        <v>0</v>
      </c>
      <c r="F10266" s="14">
        <v>45931</v>
      </c>
      <c r="G10266" s="1">
        <f t="shared" si="1125"/>
        <v>10</v>
      </c>
      <c r="H10266" s="1">
        <f t="shared" si="1126"/>
        <v>2025</v>
      </c>
      <c r="I10266">
        <v>0</v>
      </c>
      <c r="J10266">
        <v>0</v>
      </c>
      <c r="K10266">
        <f t="shared" si="1120"/>
        <v>0</v>
      </c>
      <c r="L10266">
        <v>8497</v>
      </c>
      <c r="M10266" s="6">
        <f t="shared" si="1121"/>
        <v>0</v>
      </c>
      <c r="N10266" s="6">
        <f t="shared" si="1122"/>
        <v>0</v>
      </c>
      <c r="O10266" s="6">
        <f t="shared" si="1123"/>
        <v>0</v>
      </c>
      <c r="Q10266">
        <f>_xlfn.XLOOKUP(C10266&amp;G10266&amp;H10266,covid!$E$2:$E$2184,covid!$D$2:$D$2184,0,0,1)</f>
        <v>0</v>
      </c>
    </row>
    <row r="10267" spans="1:17" x14ac:dyDescent="0.3">
      <c r="A10267">
        <f>_xlfn.XLOOKUP(C10267,kamus!$B$2:$B$87,kamus!$A$2:$A$87,0,0,1)</f>
        <v>85</v>
      </c>
      <c r="B10267" t="str">
        <f>_xlfn.XLOOKUP(C10267,kamus!$B$2:$B$87,kamus!$D$2:$D$87,"dihapus",0,1)</f>
        <v>turi</v>
      </c>
      <c r="C10267" t="s">
        <v>279</v>
      </c>
      <c r="D10267">
        <f>_xlfn.XLOOKUP(C10267,kamus!$B$2:$B$87,kamus!$J$2:$J$87,"dihapus",0,1)</f>
        <v>0</v>
      </c>
      <c r="E10267">
        <f t="shared" si="1124"/>
        <v>0</v>
      </c>
      <c r="F10267" s="14">
        <v>45931</v>
      </c>
      <c r="G10267" s="1">
        <f t="shared" si="1125"/>
        <v>10</v>
      </c>
      <c r="H10267" s="1">
        <f t="shared" si="1126"/>
        <v>2025</v>
      </c>
      <c r="I10267">
        <v>0</v>
      </c>
      <c r="J10267">
        <v>0</v>
      </c>
      <c r="K10267">
        <f t="shared" si="1120"/>
        <v>0</v>
      </c>
      <c r="L10267">
        <v>10898</v>
      </c>
      <c r="M10267" s="6">
        <f t="shared" si="1121"/>
        <v>0</v>
      </c>
      <c r="N10267" s="6">
        <f t="shared" si="1122"/>
        <v>0</v>
      </c>
      <c r="O10267" s="6">
        <f t="shared" si="1123"/>
        <v>0</v>
      </c>
      <c r="Q10267">
        <f>_xlfn.XLOOKUP(C10267&amp;G10267&amp;H10267,covid!$E$2:$E$2184,covid!$D$2:$D$2184,0,0,1)</f>
        <v>0</v>
      </c>
    </row>
    <row r="10268" spans="1:17" x14ac:dyDescent="0.3">
      <c r="A10268">
        <f>_xlfn.XLOOKUP(C10268,kamus!$B$2:$B$87,kamus!$A$2:$A$87,0,0,1)</f>
        <v>4</v>
      </c>
      <c r="B10268" t="str">
        <f>_xlfn.XLOOKUP(C10268,kamus!$B$2:$B$87,kamus!$D$2:$D$87,"dihapus",0,1)</f>
        <v>Berbah</v>
      </c>
      <c r="C10268" t="s">
        <v>215</v>
      </c>
      <c r="D10268">
        <f>_xlfn.XLOOKUP(C10268,kamus!$B$2:$B$87,kamus!$J$2:$J$87,"dihapus",0,1)</f>
        <v>0</v>
      </c>
      <c r="E10268">
        <f t="shared" si="1124"/>
        <v>0</v>
      </c>
      <c r="F10268" s="14">
        <v>45962</v>
      </c>
      <c r="G10268" s="1">
        <f t="shared" si="1125"/>
        <v>11</v>
      </c>
      <c r="H10268" s="1">
        <f t="shared" si="1126"/>
        <v>2025</v>
      </c>
      <c r="I10268">
        <v>0</v>
      </c>
      <c r="J10268">
        <v>1</v>
      </c>
      <c r="K10268">
        <f t="shared" si="1120"/>
        <v>1</v>
      </c>
      <c r="L10268">
        <v>11372</v>
      </c>
      <c r="M10268" s="6">
        <f t="shared" si="1121"/>
        <v>0</v>
      </c>
      <c r="N10268" s="6">
        <f t="shared" si="1122"/>
        <v>8.7935279634189243</v>
      </c>
      <c r="O10268" s="6">
        <f t="shared" si="1123"/>
        <v>8.7935279634189243</v>
      </c>
      <c r="Q10268">
        <f>_xlfn.XLOOKUP(C10268&amp;G10268&amp;H10268,covid!$E$2:$E$2184,covid!$D$2:$D$2184,0,0,1)</f>
        <v>0</v>
      </c>
    </row>
    <row r="10269" spans="1:17" x14ac:dyDescent="0.3">
      <c r="A10269">
        <f>_xlfn.XLOOKUP(C10269,kamus!$B$2:$B$87,kamus!$A$2:$A$87,0,0,1)</f>
        <v>1</v>
      </c>
      <c r="B10269" t="str">
        <f>_xlfn.XLOOKUP(C10269,kamus!$B$2:$B$87,kamus!$D$2:$D$87,"dihapus",0,1)</f>
        <v>Berbah</v>
      </c>
      <c r="C10269" t="s">
        <v>216</v>
      </c>
      <c r="D10269">
        <f>_xlfn.XLOOKUP(C10269,kamus!$B$2:$B$87,kamus!$J$2:$J$87,"dihapus",0,1)</f>
        <v>1</v>
      </c>
      <c r="E10269">
        <f t="shared" si="1124"/>
        <v>1</v>
      </c>
      <c r="F10269" s="14">
        <v>45962</v>
      </c>
      <c r="G10269" s="1">
        <f t="shared" si="1125"/>
        <v>11</v>
      </c>
      <c r="H10269" s="1">
        <f t="shared" si="1126"/>
        <v>2025</v>
      </c>
      <c r="I10269">
        <v>0</v>
      </c>
      <c r="J10269">
        <v>1</v>
      </c>
      <c r="K10269">
        <f t="shared" si="1120"/>
        <v>1</v>
      </c>
      <c r="L10269">
        <v>14469</v>
      </c>
      <c r="M10269" s="6">
        <f t="shared" si="1121"/>
        <v>0</v>
      </c>
      <c r="N10269" s="6">
        <f t="shared" si="1122"/>
        <v>6.9113276660446461</v>
      </c>
      <c r="O10269" s="6">
        <f t="shared" si="1123"/>
        <v>6.9113276660446461</v>
      </c>
      <c r="Q10269">
        <f>_xlfn.XLOOKUP(C10269&amp;G10269&amp;H10269,covid!$E$2:$E$2184,covid!$D$2:$D$2184,0,0,1)</f>
        <v>0</v>
      </c>
    </row>
    <row r="10270" spans="1:17" x14ac:dyDescent="0.3">
      <c r="A10270">
        <f>_xlfn.XLOOKUP(C10270,kamus!$B$2:$B$87,kamus!$A$2:$A$87,0,0,1)</f>
        <v>2</v>
      </c>
      <c r="B10270" t="str">
        <f>_xlfn.XLOOKUP(C10270,kamus!$B$2:$B$87,kamus!$D$2:$D$87,"dihapus",0,1)</f>
        <v>Berbah</v>
      </c>
      <c r="C10270" t="s">
        <v>246</v>
      </c>
      <c r="D10270">
        <f>_xlfn.XLOOKUP(C10270,kamus!$B$2:$B$87,kamus!$J$2:$J$87,"dihapus",0,1)</f>
        <v>1</v>
      </c>
      <c r="E10270">
        <f t="shared" si="1124"/>
        <v>1</v>
      </c>
      <c r="F10270" s="14">
        <v>45962</v>
      </c>
      <c r="G10270" s="1">
        <f t="shared" si="1125"/>
        <v>11</v>
      </c>
      <c r="H10270" s="1">
        <f t="shared" si="1126"/>
        <v>2025</v>
      </c>
      <c r="I10270">
        <v>0</v>
      </c>
      <c r="J10270">
        <v>1</v>
      </c>
      <c r="K10270">
        <f t="shared" si="1120"/>
        <v>1</v>
      </c>
      <c r="L10270">
        <v>18580</v>
      </c>
      <c r="M10270" s="6">
        <f t="shared" si="1121"/>
        <v>0</v>
      </c>
      <c r="N10270" s="6">
        <f t="shared" si="1122"/>
        <v>5.3821313240043063</v>
      </c>
      <c r="O10270" s="6">
        <f t="shared" si="1123"/>
        <v>5.3821313240043063</v>
      </c>
      <c r="Q10270">
        <f>_xlfn.XLOOKUP(C10270&amp;G10270&amp;H10270,covid!$E$2:$E$2184,covid!$D$2:$D$2184,0,0,1)</f>
        <v>0</v>
      </c>
    </row>
    <row r="10271" spans="1:17" x14ac:dyDescent="0.3">
      <c r="A10271">
        <f>_xlfn.XLOOKUP(C10271,kamus!$B$2:$B$87,kamus!$A$2:$A$87,0,0,1)</f>
        <v>3</v>
      </c>
      <c r="B10271" t="str">
        <f>_xlfn.XLOOKUP(C10271,kamus!$B$2:$B$87,kamus!$D$2:$D$87,"dihapus",0,1)</f>
        <v>Berbah</v>
      </c>
      <c r="C10271" t="s">
        <v>267</v>
      </c>
      <c r="D10271">
        <f>_xlfn.XLOOKUP(C10271,kamus!$B$2:$B$87,kamus!$J$2:$J$87,"dihapus",0,1)</f>
        <v>1</v>
      </c>
      <c r="E10271">
        <f t="shared" si="1124"/>
        <v>1</v>
      </c>
      <c r="F10271" s="14">
        <v>45962</v>
      </c>
      <c r="G10271" s="1">
        <f t="shared" si="1125"/>
        <v>11</v>
      </c>
      <c r="H10271" s="1">
        <f t="shared" si="1126"/>
        <v>2025</v>
      </c>
      <c r="I10271">
        <v>0</v>
      </c>
      <c r="J10271">
        <v>0</v>
      </c>
      <c r="K10271">
        <f t="shared" si="1120"/>
        <v>0</v>
      </c>
      <c r="L10271">
        <v>13275</v>
      </c>
      <c r="M10271" s="6">
        <f t="shared" si="1121"/>
        <v>0</v>
      </c>
      <c r="N10271" s="6">
        <f t="shared" si="1122"/>
        <v>0</v>
      </c>
      <c r="O10271" s="6">
        <f t="shared" si="1123"/>
        <v>0</v>
      </c>
      <c r="Q10271">
        <f>_xlfn.XLOOKUP(C10271&amp;G10271&amp;H10271,covid!$E$2:$E$2184,covid!$D$2:$D$2184,0,0,1)</f>
        <v>0</v>
      </c>
    </row>
    <row r="10272" spans="1:17" x14ac:dyDescent="0.3">
      <c r="A10272">
        <f>_xlfn.XLOOKUP(C10272,kamus!$B$2:$B$87,kamus!$A$2:$A$87,0,0,1)</f>
        <v>9</v>
      </c>
      <c r="B10272" t="str">
        <f>_xlfn.XLOOKUP(C10272,kamus!$B$2:$B$87,kamus!$D$2:$D$87,"dihapus",0,1)</f>
        <v>cangkringan</v>
      </c>
      <c r="C10272" t="s">
        <v>197</v>
      </c>
      <c r="D10272">
        <f>_xlfn.XLOOKUP(C10272,kamus!$B$2:$B$87,kamus!$J$2:$J$87,"dihapus",0,1)</f>
        <v>0</v>
      </c>
      <c r="E10272">
        <f t="shared" si="1124"/>
        <v>0</v>
      </c>
      <c r="F10272" s="14">
        <v>45962</v>
      </c>
      <c r="G10272" s="1">
        <f t="shared" si="1125"/>
        <v>11</v>
      </c>
      <c r="H10272" s="1">
        <f t="shared" si="1126"/>
        <v>2025</v>
      </c>
      <c r="I10272">
        <v>0</v>
      </c>
      <c r="J10272">
        <v>0</v>
      </c>
      <c r="K10272">
        <f t="shared" si="1120"/>
        <v>0</v>
      </c>
      <c r="L10272">
        <v>8010</v>
      </c>
      <c r="M10272" s="6">
        <f t="shared" si="1121"/>
        <v>0</v>
      </c>
      <c r="N10272" s="6">
        <f t="shared" si="1122"/>
        <v>0</v>
      </c>
      <c r="O10272" s="6">
        <f t="shared" si="1123"/>
        <v>0</v>
      </c>
      <c r="Q10272">
        <f>_xlfn.XLOOKUP(C10272&amp;G10272&amp;H10272,covid!$E$2:$E$2184,covid!$D$2:$D$2184,0,0,1)</f>
        <v>0</v>
      </c>
    </row>
    <row r="10273" spans="1:17" x14ac:dyDescent="0.3">
      <c r="A10273">
        <f>_xlfn.XLOOKUP(C10273,kamus!$B$2:$B$87,kamus!$A$2:$A$87,0,0,1)</f>
        <v>5</v>
      </c>
      <c r="B10273" t="str">
        <f>_xlfn.XLOOKUP(C10273,kamus!$B$2:$B$87,kamus!$D$2:$D$87,"dihapus",0,1)</f>
        <v>cangkringan</v>
      </c>
      <c r="C10273" t="s">
        <v>212</v>
      </c>
      <c r="D10273">
        <f>_xlfn.XLOOKUP(C10273,kamus!$B$2:$B$87,kamus!$J$2:$J$87,"dihapus",0,1)</f>
        <v>0</v>
      </c>
      <c r="E10273">
        <f t="shared" si="1124"/>
        <v>0</v>
      </c>
      <c r="F10273" s="14">
        <v>45962</v>
      </c>
      <c r="G10273" s="1">
        <f t="shared" si="1125"/>
        <v>11</v>
      </c>
      <c r="H10273" s="1">
        <f t="shared" si="1126"/>
        <v>2025</v>
      </c>
      <c r="I10273">
        <v>0</v>
      </c>
      <c r="J10273">
        <v>0</v>
      </c>
      <c r="K10273">
        <f t="shared" si="1120"/>
        <v>0</v>
      </c>
      <c r="L10273">
        <v>4106</v>
      </c>
      <c r="M10273" s="6">
        <f t="shared" si="1121"/>
        <v>0</v>
      </c>
      <c r="N10273" s="6">
        <f t="shared" si="1122"/>
        <v>0</v>
      </c>
      <c r="O10273" s="6">
        <f t="shared" si="1123"/>
        <v>0</v>
      </c>
      <c r="Q10273">
        <f>_xlfn.XLOOKUP(C10273&amp;G10273&amp;H10273,covid!$E$2:$E$2184,covid!$D$2:$D$2184,0,0,1)</f>
        <v>0</v>
      </c>
    </row>
    <row r="10274" spans="1:17" x14ac:dyDescent="0.3">
      <c r="A10274">
        <f>_xlfn.XLOOKUP(C10274,kamus!$B$2:$B$87,kamus!$A$2:$A$87,0,0,1)</f>
        <v>7</v>
      </c>
      <c r="B10274" t="str">
        <f>_xlfn.XLOOKUP(C10274,kamus!$B$2:$B$87,kamus!$D$2:$D$87,"dihapus",0,1)</f>
        <v>cangkringan</v>
      </c>
      <c r="C10274" t="s">
        <v>217</v>
      </c>
      <c r="D10274">
        <f>_xlfn.XLOOKUP(C10274,kamus!$B$2:$B$87,kamus!$J$2:$J$87,"dihapus",0,1)</f>
        <v>0</v>
      </c>
      <c r="E10274">
        <f t="shared" si="1124"/>
        <v>0</v>
      </c>
      <c r="F10274" s="14">
        <v>45962</v>
      </c>
      <c r="G10274" s="1">
        <f t="shared" si="1125"/>
        <v>11</v>
      </c>
      <c r="H10274" s="1">
        <f t="shared" si="1126"/>
        <v>2025</v>
      </c>
      <c r="I10274">
        <v>0</v>
      </c>
      <c r="J10274">
        <v>0</v>
      </c>
      <c r="K10274">
        <f t="shared" si="1120"/>
        <v>0</v>
      </c>
      <c r="L10274">
        <v>3562</v>
      </c>
      <c r="M10274" s="6">
        <f t="shared" si="1121"/>
        <v>0</v>
      </c>
      <c r="N10274" s="6">
        <f t="shared" si="1122"/>
        <v>0</v>
      </c>
      <c r="O10274" s="6">
        <f t="shared" si="1123"/>
        <v>0</v>
      </c>
      <c r="Q10274">
        <f>_xlfn.XLOOKUP(C10274&amp;G10274&amp;H10274,covid!$E$2:$E$2184,covid!$D$2:$D$2184,0,0,1)</f>
        <v>0</v>
      </c>
    </row>
    <row r="10275" spans="1:17" x14ac:dyDescent="0.3">
      <c r="A10275">
        <f>_xlfn.XLOOKUP(C10275,kamus!$B$2:$B$87,kamus!$A$2:$A$87,0,0,1)</f>
        <v>8</v>
      </c>
      <c r="B10275" t="str">
        <f>_xlfn.XLOOKUP(C10275,kamus!$B$2:$B$87,kamus!$D$2:$D$87,"dihapus",0,1)</f>
        <v>cangkringan</v>
      </c>
      <c r="C10275" t="s">
        <v>275</v>
      </c>
      <c r="D10275">
        <f>_xlfn.XLOOKUP(C10275,kamus!$B$2:$B$87,kamus!$J$2:$J$87,"dihapus",0,1)</f>
        <v>0</v>
      </c>
      <c r="E10275">
        <f t="shared" si="1124"/>
        <v>0</v>
      </c>
      <c r="F10275" s="14">
        <v>45962</v>
      </c>
      <c r="G10275" s="1">
        <f t="shared" si="1125"/>
        <v>11</v>
      </c>
      <c r="H10275" s="1">
        <f t="shared" si="1126"/>
        <v>2025</v>
      </c>
      <c r="I10275">
        <v>0</v>
      </c>
      <c r="J10275">
        <v>0</v>
      </c>
      <c r="K10275">
        <f t="shared" si="1120"/>
        <v>0</v>
      </c>
      <c r="L10275">
        <v>5513</v>
      </c>
      <c r="M10275" s="6">
        <f t="shared" si="1121"/>
        <v>0</v>
      </c>
      <c r="N10275" s="6">
        <f t="shared" si="1122"/>
        <v>0</v>
      </c>
      <c r="O10275" s="6">
        <f t="shared" si="1123"/>
        <v>0</v>
      </c>
      <c r="Q10275">
        <f>_xlfn.XLOOKUP(C10275&amp;G10275&amp;H10275,covid!$E$2:$E$2184,covid!$D$2:$D$2184,0,0,1)</f>
        <v>0</v>
      </c>
    </row>
    <row r="10276" spans="1:17" x14ac:dyDescent="0.3">
      <c r="A10276">
        <f>_xlfn.XLOOKUP(C10276,kamus!$B$2:$B$87,kamus!$A$2:$A$87,0,0,1)</f>
        <v>6</v>
      </c>
      <c r="B10276" t="str">
        <f>_xlfn.XLOOKUP(C10276,kamus!$B$2:$B$87,kamus!$D$2:$D$87,"dihapus",0,1)</f>
        <v>cangkringan</v>
      </c>
      <c r="C10276" t="s">
        <v>281</v>
      </c>
      <c r="D10276">
        <f>_xlfn.XLOOKUP(C10276,kamus!$B$2:$B$87,kamus!$J$2:$J$87,"dihapus",0,1)</f>
        <v>0</v>
      </c>
      <c r="E10276">
        <f t="shared" si="1124"/>
        <v>0</v>
      </c>
      <c r="F10276" s="14">
        <v>45962</v>
      </c>
      <c r="G10276" s="1">
        <f t="shared" si="1125"/>
        <v>11</v>
      </c>
      <c r="H10276" s="1">
        <f t="shared" si="1126"/>
        <v>2025</v>
      </c>
      <c r="I10276">
        <v>0</v>
      </c>
      <c r="J10276">
        <v>0</v>
      </c>
      <c r="K10276">
        <f t="shared" si="1120"/>
        <v>0</v>
      </c>
      <c r="L10276">
        <v>11264</v>
      </c>
      <c r="M10276" s="6">
        <f t="shared" si="1121"/>
        <v>0</v>
      </c>
      <c r="N10276" s="6">
        <f t="shared" si="1122"/>
        <v>0</v>
      </c>
      <c r="O10276" s="6">
        <f t="shared" si="1123"/>
        <v>0</v>
      </c>
      <c r="Q10276">
        <f>_xlfn.XLOOKUP(C10276&amp;G10276&amp;H10276,covid!$E$2:$E$2184,covid!$D$2:$D$2184,0,0,1)</f>
        <v>0</v>
      </c>
    </row>
    <row r="10277" spans="1:17" x14ac:dyDescent="0.3">
      <c r="A10277">
        <f>_xlfn.XLOOKUP(C10277,kamus!$B$2:$B$87,kamus!$A$2:$A$87,0,0,1)</f>
        <v>10</v>
      </c>
      <c r="B10277" t="str">
        <f>_xlfn.XLOOKUP(C10277,kamus!$B$2:$B$87,kamus!$D$2:$D$87,"dihapus",0,1)</f>
        <v>Depok 1</v>
      </c>
      <c r="C10277" t="s">
        <v>220</v>
      </c>
      <c r="D10277">
        <f>_xlfn.XLOOKUP(C10277,kamus!$B$2:$B$87,kamus!$J$2:$J$87,"dihapus",0,1)</f>
        <v>1</v>
      </c>
      <c r="E10277">
        <f t="shared" si="1124"/>
        <v>1</v>
      </c>
      <c r="F10277" s="14">
        <v>45962</v>
      </c>
      <c r="G10277" s="1">
        <f t="shared" si="1125"/>
        <v>11</v>
      </c>
      <c r="H10277" s="1">
        <f t="shared" si="1126"/>
        <v>2025</v>
      </c>
      <c r="I10277">
        <v>0</v>
      </c>
      <c r="J10277">
        <v>0</v>
      </c>
      <c r="K10277">
        <f t="shared" si="1120"/>
        <v>0</v>
      </c>
      <c r="L10277">
        <v>37695</v>
      </c>
      <c r="M10277" s="6">
        <f t="shared" si="1121"/>
        <v>0</v>
      </c>
      <c r="N10277" s="6">
        <f t="shared" si="1122"/>
        <v>0</v>
      </c>
      <c r="O10277" s="6">
        <f t="shared" si="1123"/>
        <v>0</v>
      </c>
      <c r="Q10277">
        <f>_xlfn.XLOOKUP(C10277&amp;G10277&amp;H10277,covid!$E$2:$E$2184,covid!$D$2:$D$2184,0,0,1)</f>
        <v>0</v>
      </c>
    </row>
    <row r="10278" spans="1:17" x14ac:dyDescent="0.3">
      <c r="A10278">
        <f>_xlfn.XLOOKUP(C10278,kamus!$B$2:$B$87,kamus!$A$2:$A$87,0,0,1)</f>
        <v>11</v>
      </c>
      <c r="B10278" t="str">
        <f>_xlfn.XLOOKUP(C10278,kamus!$B$2:$B$87,kamus!$D$2:$D$87,"dihapus",0,1)</f>
        <v>Depok 2</v>
      </c>
      <c r="C10278" t="s">
        <v>207</v>
      </c>
      <c r="D10278">
        <f>_xlfn.XLOOKUP(C10278,kamus!$B$2:$B$87,kamus!$J$2:$J$87,"dihapus",0,1)</f>
        <v>1</v>
      </c>
      <c r="E10278">
        <f t="shared" si="1124"/>
        <v>1</v>
      </c>
      <c r="F10278" s="14">
        <v>45962</v>
      </c>
      <c r="G10278" s="1">
        <f t="shared" si="1125"/>
        <v>11</v>
      </c>
      <c r="H10278" s="1">
        <f t="shared" si="1126"/>
        <v>2025</v>
      </c>
      <c r="I10278">
        <v>0</v>
      </c>
      <c r="J10278">
        <v>0</v>
      </c>
      <c r="K10278">
        <f t="shared" si="1120"/>
        <v>0</v>
      </c>
      <c r="L10278">
        <v>44139</v>
      </c>
      <c r="M10278" s="6">
        <f t="shared" si="1121"/>
        <v>0</v>
      </c>
      <c r="N10278" s="6">
        <f t="shared" si="1122"/>
        <v>0</v>
      </c>
      <c r="O10278" s="6">
        <f t="shared" si="1123"/>
        <v>0</v>
      </c>
      <c r="Q10278">
        <f>_xlfn.XLOOKUP(C10278&amp;G10278&amp;H10278,covid!$E$2:$E$2184,covid!$D$2:$D$2184,0,0,1)</f>
        <v>0</v>
      </c>
    </row>
    <row r="10279" spans="1:17" x14ac:dyDescent="0.3">
      <c r="A10279">
        <f>_xlfn.XLOOKUP(C10279,kamus!$B$2:$B$87,kamus!$A$2:$A$87,0,0,1)</f>
        <v>12</v>
      </c>
      <c r="B10279" t="str">
        <f>_xlfn.XLOOKUP(C10279,kamus!$B$2:$B$87,kamus!$D$2:$D$87,"dihapus",0,1)</f>
        <v>Depok 3</v>
      </c>
      <c r="C10279" t="s">
        <v>206</v>
      </c>
      <c r="D10279">
        <f>_xlfn.XLOOKUP(C10279,kamus!$B$2:$B$87,kamus!$J$2:$J$87,"dihapus",0,1)</f>
        <v>1</v>
      </c>
      <c r="E10279">
        <f t="shared" si="1124"/>
        <v>1</v>
      </c>
      <c r="F10279" s="14">
        <v>45962</v>
      </c>
      <c r="G10279" s="1">
        <f t="shared" si="1125"/>
        <v>11</v>
      </c>
      <c r="H10279" s="1">
        <f t="shared" si="1126"/>
        <v>2025</v>
      </c>
      <c r="I10279">
        <v>0</v>
      </c>
      <c r="J10279">
        <v>0</v>
      </c>
      <c r="K10279">
        <f t="shared" si="1120"/>
        <v>0</v>
      </c>
      <c r="L10279">
        <v>44540</v>
      </c>
      <c r="M10279" s="6">
        <f t="shared" si="1121"/>
        <v>0</v>
      </c>
      <c r="N10279" s="6">
        <f t="shared" si="1122"/>
        <v>0</v>
      </c>
      <c r="O10279" s="6">
        <f t="shared" si="1123"/>
        <v>0</v>
      </c>
      <c r="Q10279">
        <f>_xlfn.XLOOKUP(C10279&amp;G10279&amp;H10279,covid!$E$2:$E$2184,covid!$D$2:$D$2184,0,0,1)</f>
        <v>0</v>
      </c>
    </row>
    <row r="10280" spans="1:17" x14ac:dyDescent="0.3">
      <c r="A10280">
        <f>_xlfn.XLOOKUP(C10280,kamus!$B$2:$B$87,kamus!$A$2:$A$87,0,0,1)</f>
        <v>0</v>
      </c>
      <c r="B10280" t="str">
        <f>_xlfn.XLOOKUP(C10280,kamus!$B$2:$B$87,kamus!$D$2:$D$87,"dihapus",0,1)</f>
        <v>dihapus</v>
      </c>
      <c r="C10280" t="s">
        <v>282</v>
      </c>
      <c r="D10280" t="str">
        <f>_xlfn.XLOOKUP(C10280,kamus!$B$2:$B$87,kamus!$J$2:$J$87,"dihapus",0,1)</f>
        <v>dihapus</v>
      </c>
      <c r="E10280">
        <f t="shared" si="1124"/>
        <v>1</v>
      </c>
      <c r="F10280" s="14">
        <v>45962</v>
      </c>
      <c r="G10280" s="1">
        <f t="shared" si="1125"/>
        <v>11</v>
      </c>
      <c r="H10280" s="1">
        <f t="shared" si="1126"/>
        <v>2025</v>
      </c>
      <c r="I10280">
        <v>0</v>
      </c>
      <c r="J10280">
        <v>1</v>
      </c>
      <c r="K10280">
        <f t="shared" si="1120"/>
        <v>1</v>
      </c>
      <c r="L10280" t="e">
        <v>#N/A</v>
      </c>
      <c r="M10280" s="6" t="e">
        <f t="shared" si="1121"/>
        <v>#N/A</v>
      </c>
      <c r="N10280" s="6" t="e">
        <f t="shared" si="1122"/>
        <v>#N/A</v>
      </c>
      <c r="O10280" s="6" t="e">
        <f t="shared" si="1123"/>
        <v>#N/A</v>
      </c>
      <c r="Q10280">
        <f>_xlfn.XLOOKUP(C10280&amp;G10280&amp;H10280,covid!$E$2:$E$2184,covid!$D$2:$D$2184,0,0,1)</f>
        <v>0</v>
      </c>
    </row>
    <row r="10281" spans="1:17" x14ac:dyDescent="0.3">
      <c r="A10281">
        <f>_xlfn.XLOOKUP(C10281,kamus!$B$2:$B$87,kamus!$A$2:$A$87,0,0,1)</f>
        <v>14</v>
      </c>
      <c r="B10281" t="str">
        <f>_xlfn.XLOOKUP(C10281,kamus!$B$2:$B$87,kamus!$D$2:$D$87,"dihapus",0,1)</f>
        <v>Gamping 1</v>
      </c>
      <c r="C10281" t="s">
        <v>196</v>
      </c>
      <c r="D10281">
        <f>_xlfn.XLOOKUP(C10281,kamus!$B$2:$B$87,kamus!$J$2:$J$87,"dihapus",0,1)</f>
        <v>1</v>
      </c>
      <c r="E10281">
        <f t="shared" si="1124"/>
        <v>1</v>
      </c>
      <c r="F10281" s="14">
        <v>45962</v>
      </c>
      <c r="G10281" s="1">
        <f t="shared" si="1125"/>
        <v>11</v>
      </c>
      <c r="H10281" s="1">
        <f t="shared" si="1126"/>
        <v>2025</v>
      </c>
      <c r="I10281">
        <v>0</v>
      </c>
      <c r="J10281">
        <v>3</v>
      </c>
      <c r="K10281">
        <f t="shared" si="1120"/>
        <v>3</v>
      </c>
      <c r="L10281">
        <v>22668</v>
      </c>
      <c r="M10281" s="6">
        <f t="shared" si="1121"/>
        <v>0</v>
      </c>
      <c r="N10281" s="6">
        <f t="shared" si="1122"/>
        <v>13.234515616728428</v>
      </c>
      <c r="O10281" s="6">
        <f t="shared" si="1123"/>
        <v>13.234515616728428</v>
      </c>
      <c r="Q10281">
        <f>_xlfn.XLOOKUP(C10281&amp;G10281&amp;H10281,covid!$E$2:$E$2184,covid!$D$2:$D$2184,0,0,1)</f>
        <v>0</v>
      </c>
    </row>
    <row r="10282" spans="1:17" x14ac:dyDescent="0.3">
      <c r="A10282">
        <f>_xlfn.XLOOKUP(C10282,kamus!$B$2:$B$87,kamus!$A$2:$A$87,0,0,1)</f>
        <v>13</v>
      </c>
      <c r="B10282" t="str">
        <f>_xlfn.XLOOKUP(C10282,kamus!$B$2:$B$87,kamus!$D$2:$D$87,"dihapus",0,1)</f>
        <v>Gamping 1</v>
      </c>
      <c r="C10282" t="s">
        <v>198</v>
      </c>
      <c r="D10282">
        <f>_xlfn.XLOOKUP(C10282,kamus!$B$2:$B$87,kamus!$J$2:$J$87,"dihapus",0,1)</f>
        <v>1</v>
      </c>
      <c r="E10282">
        <f t="shared" si="1124"/>
        <v>1</v>
      </c>
      <c r="F10282" s="14">
        <v>45962</v>
      </c>
      <c r="G10282" s="1">
        <f t="shared" si="1125"/>
        <v>11</v>
      </c>
      <c r="H10282" s="1">
        <f t="shared" si="1126"/>
        <v>2025</v>
      </c>
      <c r="I10282">
        <v>0</v>
      </c>
      <c r="J10282">
        <v>3</v>
      </c>
      <c r="K10282">
        <f t="shared" si="1120"/>
        <v>3</v>
      </c>
      <c r="L10282">
        <v>20508</v>
      </c>
      <c r="M10282" s="6">
        <f t="shared" si="1121"/>
        <v>0</v>
      </c>
      <c r="N10282" s="6">
        <f t="shared" si="1122"/>
        <v>14.628437682855472</v>
      </c>
      <c r="O10282" s="6">
        <f t="shared" si="1123"/>
        <v>14.628437682855472</v>
      </c>
      <c r="Q10282">
        <f>_xlfn.XLOOKUP(C10282&amp;G10282&amp;H10282,covid!$E$2:$E$2184,covid!$D$2:$D$2184,0,0,1)</f>
        <v>0</v>
      </c>
    </row>
    <row r="10283" spans="1:17" x14ac:dyDescent="0.3">
      <c r="A10283">
        <f>_xlfn.XLOOKUP(C10283,kamus!$B$2:$B$87,kamus!$A$2:$A$87,0,0,1)</f>
        <v>16</v>
      </c>
      <c r="B10283" t="str">
        <f>_xlfn.XLOOKUP(C10283,kamus!$B$2:$B$87,kamus!$D$2:$D$87,"dihapus",0,1)</f>
        <v>Gamping 2</v>
      </c>
      <c r="C10283" t="s">
        <v>200</v>
      </c>
      <c r="D10283">
        <f>_xlfn.XLOOKUP(C10283,kamus!$B$2:$B$87,kamus!$J$2:$J$87,"dihapus",0,1)</f>
        <v>1</v>
      </c>
      <c r="E10283">
        <f t="shared" si="1124"/>
        <v>1</v>
      </c>
      <c r="F10283" s="14">
        <v>45962</v>
      </c>
      <c r="G10283" s="1">
        <f t="shared" si="1125"/>
        <v>11</v>
      </c>
      <c r="H10283" s="1">
        <f t="shared" si="1126"/>
        <v>2025</v>
      </c>
      <c r="I10283">
        <v>0</v>
      </c>
      <c r="J10283">
        <v>1</v>
      </c>
      <c r="K10283">
        <f t="shared" si="1120"/>
        <v>1</v>
      </c>
      <c r="L10283">
        <v>16514</v>
      </c>
      <c r="M10283" s="6">
        <f t="shared" si="1121"/>
        <v>0</v>
      </c>
      <c r="N10283" s="6">
        <f t="shared" si="1122"/>
        <v>6.0554680876831783</v>
      </c>
      <c r="O10283" s="6">
        <f t="shared" si="1123"/>
        <v>6.0554680876831783</v>
      </c>
      <c r="Q10283">
        <f>_xlfn.XLOOKUP(C10283&amp;G10283&amp;H10283,covid!$E$2:$E$2184,covid!$D$2:$D$2184,0,0,1)</f>
        <v>0</v>
      </c>
    </row>
    <row r="10284" spans="1:17" x14ac:dyDescent="0.3">
      <c r="A10284">
        <f>_xlfn.XLOOKUP(C10284,kamus!$B$2:$B$87,kamus!$A$2:$A$87,0,0,1)</f>
        <v>15</v>
      </c>
      <c r="B10284" t="str">
        <f>_xlfn.XLOOKUP(C10284,kamus!$B$2:$B$87,kamus!$D$2:$D$87,"dihapus",0,1)</f>
        <v>Gamping 2</v>
      </c>
      <c r="C10284" t="s">
        <v>230</v>
      </c>
      <c r="D10284">
        <f>_xlfn.XLOOKUP(C10284,kamus!$B$2:$B$87,kamus!$J$2:$J$87,"dihapus",0,1)</f>
        <v>1</v>
      </c>
      <c r="E10284">
        <f t="shared" si="1124"/>
        <v>1</v>
      </c>
      <c r="F10284" s="14">
        <v>45962</v>
      </c>
      <c r="G10284" s="1">
        <f t="shared" si="1125"/>
        <v>11</v>
      </c>
      <c r="H10284" s="1">
        <f t="shared" si="1126"/>
        <v>2025</v>
      </c>
      <c r="I10284">
        <v>0</v>
      </c>
      <c r="J10284">
        <v>0</v>
      </c>
      <c r="K10284">
        <f t="shared" si="1120"/>
        <v>0</v>
      </c>
      <c r="L10284">
        <v>18568</v>
      </c>
      <c r="M10284" s="6">
        <f t="shared" si="1121"/>
        <v>0</v>
      </c>
      <c r="N10284" s="6">
        <f t="shared" si="1122"/>
        <v>0</v>
      </c>
      <c r="O10284" s="6">
        <f t="shared" si="1123"/>
        <v>0</v>
      </c>
      <c r="Q10284">
        <f>_xlfn.XLOOKUP(C10284&amp;G10284&amp;H10284,covid!$E$2:$E$2184,covid!$D$2:$D$2184,0,0,1)</f>
        <v>0</v>
      </c>
    </row>
    <row r="10285" spans="1:17" x14ac:dyDescent="0.3">
      <c r="A10285">
        <f>_xlfn.XLOOKUP(C10285,kamus!$B$2:$B$87,kamus!$A$2:$A$87,0,0,1)</f>
        <v>17</v>
      </c>
      <c r="B10285" t="str">
        <f>_xlfn.XLOOKUP(C10285,kamus!$B$2:$B$87,kamus!$D$2:$D$87,"dihapus",0,1)</f>
        <v>Gamping 2</v>
      </c>
      <c r="C10285" t="s">
        <v>272</v>
      </c>
      <c r="D10285">
        <f>_xlfn.XLOOKUP(C10285,kamus!$B$2:$B$87,kamus!$J$2:$J$87,"dihapus",0,1)</f>
        <v>1</v>
      </c>
      <c r="E10285">
        <f t="shared" si="1124"/>
        <v>1</v>
      </c>
      <c r="F10285" s="14">
        <v>45962</v>
      </c>
      <c r="G10285" s="1">
        <f t="shared" si="1125"/>
        <v>11</v>
      </c>
      <c r="H10285" s="1">
        <f t="shared" si="1126"/>
        <v>2025</v>
      </c>
      <c r="I10285">
        <v>0</v>
      </c>
      <c r="J10285">
        <v>0</v>
      </c>
      <c r="K10285">
        <f t="shared" si="1120"/>
        <v>0</v>
      </c>
      <c r="L10285">
        <v>18543</v>
      </c>
      <c r="M10285" s="6">
        <f t="shared" si="1121"/>
        <v>0</v>
      </c>
      <c r="N10285" s="6">
        <f t="shared" si="1122"/>
        <v>0</v>
      </c>
      <c r="O10285" s="6">
        <f t="shared" si="1123"/>
        <v>0</v>
      </c>
      <c r="Q10285">
        <f>_xlfn.XLOOKUP(C10285&amp;G10285&amp;H10285,covid!$E$2:$E$2184,covid!$D$2:$D$2184,0,0,1)</f>
        <v>0</v>
      </c>
    </row>
    <row r="10286" spans="1:17" x14ac:dyDescent="0.3">
      <c r="A10286">
        <f>_xlfn.XLOOKUP(C10286,kamus!$B$2:$B$87,kamus!$A$2:$A$87,0,0,1)</f>
        <v>20</v>
      </c>
      <c r="B10286" t="str">
        <f>_xlfn.XLOOKUP(C10286,kamus!$B$2:$B$87,kamus!$D$2:$D$87,"dihapus",0,1)</f>
        <v>Godean 1</v>
      </c>
      <c r="C10286" t="s">
        <v>247</v>
      </c>
      <c r="D10286">
        <f>_xlfn.XLOOKUP(C10286,kamus!$B$2:$B$87,kamus!$J$2:$J$87,"dihapus",0,1)</f>
        <v>1</v>
      </c>
      <c r="E10286">
        <f t="shared" si="1124"/>
        <v>1</v>
      </c>
      <c r="F10286" s="14">
        <v>45962</v>
      </c>
      <c r="G10286" s="1">
        <f t="shared" si="1125"/>
        <v>11</v>
      </c>
      <c r="H10286" s="1">
        <f t="shared" si="1126"/>
        <v>2025</v>
      </c>
      <c r="I10286">
        <v>0</v>
      </c>
      <c r="J10286">
        <v>1</v>
      </c>
      <c r="K10286">
        <f t="shared" si="1120"/>
        <v>1</v>
      </c>
      <c r="L10286">
        <v>9679</v>
      </c>
      <c r="M10286" s="6">
        <f t="shared" si="1121"/>
        <v>0</v>
      </c>
      <c r="N10286" s="6">
        <f t="shared" si="1122"/>
        <v>10.331645831180907</v>
      </c>
      <c r="O10286" s="6">
        <f t="shared" si="1123"/>
        <v>10.331645831180907</v>
      </c>
      <c r="Q10286">
        <f>_xlfn.XLOOKUP(C10286&amp;G10286&amp;H10286,covid!$E$2:$E$2184,covid!$D$2:$D$2184,0,0,1)</f>
        <v>0</v>
      </c>
    </row>
    <row r="10287" spans="1:17" x14ac:dyDescent="0.3">
      <c r="A10287">
        <f>_xlfn.XLOOKUP(C10287,kamus!$B$2:$B$87,kamus!$A$2:$A$87,0,0,1)</f>
        <v>21</v>
      </c>
      <c r="B10287" t="str">
        <f>_xlfn.XLOOKUP(C10287,kamus!$B$2:$B$87,kamus!$D$2:$D$87,"dihapus",0,1)</f>
        <v>Godean 1</v>
      </c>
      <c r="C10287" t="s">
        <v>250</v>
      </c>
      <c r="D10287">
        <f>_xlfn.XLOOKUP(C10287,kamus!$B$2:$B$87,kamus!$J$2:$J$87,"dihapus",0,1)</f>
        <v>1</v>
      </c>
      <c r="E10287">
        <f t="shared" si="1124"/>
        <v>1</v>
      </c>
      <c r="F10287" s="14">
        <v>45962</v>
      </c>
      <c r="G10287" s="1">
        <f t="shared" si="1125"/>
        <v>11</v>
      </c>
      <c r="H10287" s="1">
        <f t="shared" si="1126"/>
        <v>2025</v>
      </c>
      <c r="I10287">
        <v>0</v>
      </c>
      <c r="J10287">
        <v>0</v>
      </c>
      <c r="K10287">
        <f t="shared" si="1120"/>
        <v>0</v>
      </c>
      <c r="L10287">
        <v>10201</v>
      </c>
      <c r="M10287" s="6">
        <f t="shared" si="1121"/>
        <v>0</v>
      </c>
      <c r="N10287" s="6">
        <f t="shared" si="1122"/>
        <v>0</v>
      </c>
      <c r="O10287" s="6">
        <f t="shared" si="1123"/>
        <v>0</v>
      </c>
      <c r="Q10287">
        <f>_xlfn.XLOOKUP(C10287&amp;G10287&amp;H10287,covid!$E$2:$E$2184,covid!$D$2:$D$2184,0,0,1)</f>
        <v>0</v>
      </c>
    </row>
    <row r="10288" spans="1:17" x14ac:dyDescent="0.3">
      <c r="A10288">
        <f>_xlfn.XLOOKUP(C10288,kamus!$B$2:$B$87,kamus!$A$2:$A$87,0,0,1)</f>
        <v>19</v>
      </c>
      <c r="B10288" t="str">
        <f>_xlfn.XLOOKUP(C10288,kamus!$B$2:$B$87,kamus!$D$2:$D$87,"dihapus",0,1)</f>
        <v>Godean 1</v>
      </c>
      <c r="C10288" t="s">
        <v>251</v>
      </c>
      <c r="D10288">
        <f>_xlfn.XLOOKUP(C10288,kamus!$B$2:$B$87,kamus!$J$2:$J$87,"dihapus",0,1)</f>
        <v>1</v>
      </c>
      <c r="E10288">
        <f t="shared" si="1124"/>
        <v>1</v>
      </c>
      <c r="F10288" s="14">
        <v>45962</v>
      </c>
      <c r="G10288" s="1">
        <f t="shared" si="1125"/>
        <v>11</v>
      </c>
      <c r="H10288" s="1">
        <f t="shared" si="1126"/>
        <v>2025</v>
      </c>
      <c r="I10288">
        <v>0</v>
      </c>
      <c r="J10288">
        <v>0</v>
      </c>
      <c r="K10288">
        <f t="shared" si="1120"/>
        <v>0</v>
      </c>
      <c r="L10288">
        <v>9098</v>
      </c>
      <c r="M10288" s="6">
        <f t="shared" si="1121"/>
        <v>0</v>
      </c>
      <c r="N10288" s="6">
        <f t="shared" si="1122"/>
        <v>0</v>
      </c>
      <c r="O10288" s="6">
        <f t="shared" si="1123"/>
        <v>0</v>
      </c>
      <c r="Q10288">
        <f>_xlfn.XLOOKUP(C10288&amp;G10288&amp;H10288,covid!$E$2:$E$2184,covid!$D$2:$D$2184,0,0,1)</f>
        <v>0</v>
      </c>
    </row>
    <row r="10289" spans="1:17" x14ac:dyDescent="0.3">
      <c r="A10289">
        <f>_xlfn.XLOOKUP(C10289,kamus!$B$2:$B$87,kamus!$A$2:$A$87,0,0,1)</f>
        <v>18</v>
      </c>
      <c r="B10289" t="str">
        <f>_xlfn.XLOOKUP(C10289,kamus!$B$2:$B$87,kamus!$D$2:$D$87,"dihapus",0,1)</f>
        <v>Godean 1</v>
      </c>
      <c r="C10289" t="s">
        <v>252</v>
      </c>
      <c r="D10289">
        <f>_xlfn.XLOOKUP(C10289,kamus!$B$2:$B$87,kamus!$J$2:$J$87,"dihapus",0,1)</f>
        <v>0</v>
      </c>
      <c r="E10289">
        <f t="shared" si="1124"/>
        <v>0</v>
      </c>
      <c r="F10289" s="14">
        <v>45962</v>
      </c>
      <c r="G10289" s="1">
        <f t="shared" si="1125"/>
        <v>11</v>
      </c>
      <c r="H10289" s="1">
        <f t="shared" si="1126"/>
        <v>2025</v>
      </c>
      <c r="I10289">
        <v>1</v>
      </c>
      <c r="J10289">
        <v>0</v>
      </c>
      <c r="K10289">
        <f t="shared" si="1120"/>
        <v>1</v>
      </c>
      <c r="L10289">
        <v>6563</v>
      </c>
      <c r="M10289" s="6">
        <f t="shared" si="1121"/>
        <v>15.236934328813042</v>
      </c>
      <c r="N10289" s="6">
        <f t="shared" si="1122"/>
        <v>0</v>
      </c>
      <c r="O10289" s="6">
        <f t="shared" si="1123"/>
        <v>15.236934328813042</v>
      </c>
      <c r="Q10289">
        <f>_xlfn.XLOOKUP(C10289&amp;G10289&amp;H10289,covid!$E$2:$E$2184,covid!$D$2:$D$2184,0,0,1)</f>
        <v>0</v>
      </c>
    </row>
    <row r="10290" spans="1:17" x14ac:dyDescent="0.3">
      <c r="A10290">
        <f>_xlfn.XLOOKUP(C10290,kamus!$B$2:$B$87,kamus!$A$2:$A$87,0,0,1)</f>
        <v>23</v>
      </c>
      <c r="B10290" t="str">
        <f>_xlfn.XLOOKUP(C10290,kamus!$B$2:$B$87,kamus!$D$2:$D$87,"dihapus",0,1)</f>
        <v>Godean 2</v>
      </c>
      <c r="C10290" t="s">
        <v>248</v>
      </c>
      <c r="D10290">
        <f>_xlfn.XLOOKUP(C10290,kamus!$B$2:$B$87,kamus!$J$2:$J$87,"dihapus",0,1)</f>
        <v>1</v>
      </c>
      <c r="E10290">
        <f t="shared" si="1124"/>
        <v>1</v>
      </c>
      <c r="F10290" s="14">
        <v>45962</v>
      </c>
      <c r="G10290" s="1">
        <f t="shared" si="1125"/>
        <v>11</v>
      </c>
      <c r="H10290" s="1">
        <f t="shared" si="1126"/>
        <v>2025</v>
      </c>
      <c r="I10290">
        <v>1</v>
      </c>
      <c r="J10290">
        <v>2</v>
      </c>
      <c r="K10290">
        <f t="shared" si="1120"/>
        <v>3</v>
      </c>
      <c r="L10290">
        <v>17324</v>
      </c>
      <c r="M10290" s="6">
        <f t="shared" si="1121"/>
        <v>5.7723389517432464</v>
      </c>
      <c r="N10290" s="6">
        <f t="shared" si="1122"/>
        <v>11.544677903486493</v>
      </c>
      <c r="O10290" s="6">
        <f t="shared" si="1123"/>
        <v>17.317016855229738</v>
      </c>
      <c r="Q10290">
        <f>_xlfn.XLOOKUP(C10290&amp;G10290&amp;H10290,covid!$E$2:$E$2184,covid!$D$2:$D$2184,0,0,1)</f>
        <v>0</v>
      </c>
    </row>
    <row r="10291" spans="1:17" x14ac:dyDescent="0.3">
      <c r="A10291">
        <f>_xlfn.XLOOKUP(C10291,kamus!$B$2:$B$87,kamus!$A$2:$A$87,0,0,1)</f>
        <v>22</v>
      </c>
      <c r="B10291" t="str">
        <f>_xlfn.XLOOKUP(C10291,kamus!$B$2:$B$87,kamus!$D$2:$D$87,"dihapus",0,1)</f>
        <v>Godean 2</v>
      </c>
      <c r="C10291" t="s">
        <v>249</v>
      </c>
      <c r="D10291">
        <f>_xlfn.XLOOKUP(C10291,kamus!$B$2:$B$87,kamus!$J$2:$J$87,"dihapus",0,1)</f>
        <v>1</v>
      </c>
      <c r="E10291">
        <f t="shared" si="1124"/>
        <v>1</v>
      </c>
      <c r="F10291" s="14">
        <v>45962</v>
      </c>
      <c r="G10291" s="1">
        <f t="shared" si="1125"/>
        <v>11</v>
      </c>
      <c r="H10291" s="1">
        <f t="shared" si="1126"/>
        <v>2025</v>
      </c>
      <c r="I10291">
        <v>0</v>
      </c>
      <c r="J10291">
        <v>3</v>
      </c>
      <c r="K10291">
        <f t="shared" si="1120"/>
        <v>3</v>
      </c>
      <c r="L10291">
        <v>12298</v>
      </c>
      <c r="M10291" s="6">
        <f t="shared" si="1121"/>
        <v>0</v>
      </c>
      <c r="N10291" s="6">
        <f t="shared" si="1122"/>
        <v>24.39421044072207</v>
      </c>
      <c r="O10291" s="6">
        <f t="shared" si="1123"/>
        <v>24.39421044072207</v>
      </c>
      <c r="Q10291">
        <f>_xlfn.XLOOKUP(C10291&amp;G10291&amp;H10291,covid!$E$2:$E$2184,covid!$D$2:$D$2184,0,0,1)</f>
        <v>0</v>
      </c>
    </row>
    <row r="10292" spans="1:17" x14ac:dyDescent="0.3">
      <c r="A10292">
        <f>_xlfn.XLOOKUP(C10292,kamus!$B$2:$B$87,kamus!$A$2:$A$87,0,0,1)</f>
        <v>24</v>
      </c>
      <c r="B10292" t="str">
        <f>_xlfn.XLOOKUP(C10292,kamus!$B$2:$B$87,kamus!$D$2:$D$87,"dihapus",0,1)</f>
        <v>Godean 2</v>
      </c>
      <c r="C10292" t="s">
        <v>253</v>
      </c>
      <c r="D10292">
        <f>_xlfn.XLOOKUP(C10292,kamus!$B$2:$B$87,kamus!$J$2:$J$87,"dihapus",0,1)</f>
        <v>0</v>
      </c>
      <c r="E10292">
        <f t="shared" si="1124"/>
        <v>0</v>
      </c>
      <c r="F10292" s="14">
        <v>45962</v>
      </c>
      <c r="G10292" s="1">
        <f t="shared" si="1125"/>
        <v>11</v>
      </c>
      <c r="H10292" s="1">
        <f t="shared" si="1126"/>
        <v>2025</v>
      </c>
      <c r="I10292">
        <v>0</v>
      </c>
      <c r="J10292">
        <v>1</v>
      </c>
      <c r="K10292">
        <f t="shared" si="1120"/>
        <v>1</v>
      </c>
      <c r="L10292">
        <v>7040</v>
      </c>
      <c r="M10292" s="6">
        <f t="shared" si="1121"/>
        <v>0</v>
      </c>
      <c r="N10292" s="6">
        <f t="shared" si="1122"/>
        <v>14.204545454545453</v>
      </c>
      <c r="O10292" s="6">
        <f t="shared" si="1123"/>
        <v>14.204545454545453</v>
      </c>
      <c r="Q10292">
        <f>_xlfn.XLOOKUP(C10292&amp;G10292&amp;H10292,covid!$E$2:$E$2184,covid!$D$2:$D$2184,0,0,1)</f>
        <v>0</v>
      </c>
    </row>
    <row r="10293" spans="1:17" x14ac:dyDescent="0.3">
      <c r="A10293">
        <f>_xlfn.XLOOKUP(C10293,kamus!$B$2:$B$87,kamus!$A$2:$A$87,0,0,1)</f>
        <v>27</v>
      </c>
      <c r="B10293" t="str">
        <f>_xlfn.XLOOKUP(C10293,kamus!$B$2:$B$87,kamus!$D$2:$D$87,"dihapus",0,1)</f>
        <v>Kalasan</v>
      </c>
      <c r="C10293" t="s">
        <v>235</v>
      </c>
      <c r="D10293">
        <f>_xlfn.XLOOKUP(C10293,kamus!$B$2:$B$87,kamus!$J$2:$J$87,"dihapus",0,1)</f>
        <v>1</v>
      </c>
      <c r="E10293">
        <f t="shared" si="1124"/>
        <v>1</v>
      </c>
      <c r="F10293" s="14">
        <v>45962</v>
      </c>
      <c r="G10293" s="1">
        <f t="shared" si="1125"/>
        <v>11</v>
      </c>
      <c r="H10293" s="1">
        <f t="shared" si="1126"/>
        <v>2025</v>
      </c>
      <c r="I10293">
        <v>0</v>
      </c>
      <c r="J10293">
        <v>3</v>
      </c>
      <c r="K10293">
        <f t="shared" si="1120"/>
        <v>3</v>
      </c>
      <c r="L10293">
        <v>38083</v>
      </c>
      <c r="M10293" s="6">
        <f t="shared" si="1121"/>
        <v>0</v>
      </c>
      <c r="N10293" s="6">
        <f t="shared" si="1122"/>
        <v>7.8775306567234722</v>
      </c>
      <c r="O10293" s="6">
        <f t="shared" si="1123"/>
        <v>7.8775306567234722</v>
      </c>
      <c r="Q10293">
        <f>_xlfn.XLOOKUP(C10293&amp;G10293&amp;H10293,covid!$E$2:$E$2184,covid!$D$2:$D$2184,0,0,1)</f>
        <v>0</v>
      </c>
    </row>
    <row r="10294" spans="1:17" x14ac:dyDescent="0.3">
      <c r="A10294">
        <f>_xlfn.XLOOKUP(C10294,kamus!$B$2:$B$87,kamus!$A$2:$A$87,0,0,1)</f>
        <v>28</v>
      </c>
      <c r="B10294" t="str">
        <f>_xlfn.XLOOKUP(C10294,kamus!$B$2:$B$87,kamus!$D$2:$D$87,"dihapus",0,1)</f>
        <v>Kalasan</v>
      </c>
      <c r="C10294" t="s">
        <v>239</v>
      </c>
      <c r="D10294">
        <f>_xlfn.XLOOKUP(C10294,kamus!$B$2:$B$87,kamus!$J$2:$J$87,"dihapus",0,1)</f>
        <v>0</v>
      </c>
      <c r="E10294">
        <f t="shared" si="1124"/>
        <v>0</v>
      </c>
      <c r="F10294" s="14">
        <v>45962</v>
      </c>
      <c r="G10294" s="1">
        <f t="shared" si="1125"/>
        <v>11</v>
      </c>
      <c r="H10294" s="1">
        <f t="shared" si="1126"/>
        <v>2025</v>
      </c>
      <c r="I10294">
        <v>0</v>
      </c>
      <c r="J10294">
        <v>2</v>
      </c>
      <c r="K10294">
        <f t="shared" si="1120"/>
        <v>2</v>
      </c>
      <c r="L10294">
        <v>13653</v>
      </c>
      <c r="M10294" s="6">
        <f t="shared" si="1121"/>
        <v>0</v>
      </c>
      <c r="N10294" s="6">
        <f t="shared" si="1122"/>
        <v>14.648795136600013</v>
      </c>
      <c r="O10294" s="6">
        <f t="shared" si="1123"/>
        <v>14.648795136600013</v>
      </c>
      <c r="Q10294">
        <f>_xlfn.XLOOKUP(C10294&amp;G10294&amp;H10294,covid!$E$2:$E$2184,covid!$D$2:$D$2184,0,0,1)</f>
        <v>0</v>
      </c>
    </row>
    <row r="10295" spans="1:17" x14ac:dyDescent="0.3">
      <c r="A10295">
        <f>_xlfn.XLOOKUP(C10295,kamus!$B$2:$B$87,kamus!$A$2:$A$87,0,0,1)</f>
        <v>25</v>
      </c>
      <c r="B10295" t="str">
        <f>_xlfn.XLOOKUP(C10295,kamus!$B$2:$B$87,kamus!$D$2:$D$87,"dihapus",0,1)</f>
        <v>Kalasan</v>
      </c>
      <c r="C10295" t="s">
        <v>265</v>
      </c>
      <c r="D10295">
        <f>_xlfn.XLOOKUP(C10295,kamus!$B$2:$B$87,kamus!$J$2:$J$87,"dihapus",0,1)</f>
        <v>1</v>
      </c>
      <c r="E10295">
        <f t="shared" si="1124"/>
        <v>1</v>
      </c>
      <c r="F10295" s="14">
        <v>45962</v>
      </c>
      <c r="G10295" s="1">
        <f t="shared" si="1125"/>
        <v>11</v>
      </c>
      <c r="H10295" s="1">
        <f t="shared" si="1126"/>
        <v>2025</v>
      </c>
      <c r="I10295">
        <v>0</v>
      </c>
      <c r="J10295">
        <v>1</v>
      </c>
      <c r="K10295">
        <f t="shared" si="1120"/>
        <v>1</v>
      </c>
      <c r="L10295">
        <v>17055</v>
      </c>
      <c r="M10295" s="6">
        <f t="shared" si="1121"/>
        <v>0</v>
      </c>
      <c r="N10295" s="6">
        <f t="shared" si="1122"/>
        <v>5.8633831720902965</v>
      </c>
      <c r="O10295" s="6">
        <f t="shared" si="1123"/>
        <v>5.8633831720902965</v>
      </c>
      <c r="Q10295">
        <f>_xlfn.XLOOKUP(C10295&amp;G10295&amp;H10295,covid!$E$2:$E$2184,covid!$D$2:$D$2184,0,0,1)</f>
        <v>0</v>
      </c>
    </row>
    <row r="10296" spans="1:17" x14ac:dyDescent="0.3">
      <c r="A10296">
        <f>_xlfn.XLOOKUP(C10296,kamus!$B$2:$B$87,kamus!$A$2:$A$87,0,0,1)</f>
        <v>26</v>
      </c>
      <c r="B10296" t="str">
        <f>_xlfn.XLOOKUP(C10296,kamus!$B$2:$B$87,kamus!$D$2:$D$87,"dihapus",0,1)</f>
        <v>Kalasan</v>
      </c>
      <c r="C10296" t="s">
        <v>269</v>
      </c>
      <c r="D10296">
        <f>_xlfn.XLOOKUP(C10296,kamus!$B$2:$B$87,kamus!$J$2:$J$87,"dihapus",0,1)</f>
        <v>1</v>
      </c>
      <c r="E10296">
        <f t="shared" si="1124"/>
        <v>1</v>
      </c>
      <c r="F10296" s="14">
        <v>45962</v>
      </c>
      <c r="G10296" s="1">
        <f t="shared" si="1125"/>
        <v>11</v>
      </c>
      <c r="H10296" s="1">
        <f t="shared" si="1126"/>
        <v>2025</v>
      </c>
      <c r="I10296">
        <v>0</v>
      </c>
      <c r="J10296">
        <v>2</v>
      </c>
      <c r="K10296">
        <f t="shared" si="1120"/>
        <v>2</v>
      </c>
      <c r="L10296">
        <v>18465</v>
      </c>
      <c r="M10296" s="6">
        <f t="shared" si="1121"/>
        <v>0</v>
      </c>
      <c r="N10296" s="6">
        <f t="shared" si="1122"/>
        <v>10.831302464121311</v>
      </c>
      <c r="O10296" s="6">
        <f t="shared" si="1123"/>
        <v>10.831302464121311</v>
      </c>
      <c r="Q10296">
        <f>_xlfn.XLOOKUP(C10296&amp;G10296&amp;H10296,covid!$E$2:$E$2184,covid!$D$2:$D$2184,0,0,1)</f>
        <v>0</v>
      </c>
    </row>
    <row r="10297" spans="1:17" x14ac:dyDescent="0.3">
      <c r="A10297">
        <f>_xlfn.XLOOKUP(C10297,kamus!$B$2:$B$87,kamus!$A$2:$A$87,0,0,1)</f>
        <v>33</v>
      </c>
      <c r="B10297" t="str">
        <f>_xlfn.XLOOKUP(C10297,kamus!$B$2:$B$87,kamus!$D$2:$D$87,"dihapus",0,1)</f>
        <v>Minggir</v>
      </c>
      <c r="C10297" t="s">
        <v>241</v>
      </c>
      <c r="D10297">
        <f>_xlfn.XLOOKUP(C10297,kamus!$B$2:$B$87,kamus!$J$2:$J$87,"dihapus",0,1)</f>
        <v>0</v>
      </c>
      <c r="E10297">
        <f t="shared" si="1124"/>
        <v>0</v>
      </c>
      <c r="F10297" s="14">
        <v>45962</v>
      </c>
      <c r="G10297" s="1">
        <f t="shared" si="1125"/>
        <v>11</v>
      </c>
      <c r="H10297" s="1">
        <f t="shared" si="1126"/>
        <v>2025</v>
      </c>
      <c r="I10297">
        <v>2</v>
      </c>
      <c r="J10297">
        <v>0</v>
      </c>
      <c r="K10297">
        <f t="shared" si="1120"/>
        <v>2</v>
      </c>
      <c r="L10297">
        <v>8245</v>
      </c>
      <c r="M10297" s="6">
        <f t="shared" si="1121"/>
        <v>24.25712553062462</v>
      </c>
      <c r="N10297" s="6">
        <f t="shared" si="1122"/>
        <v>0</v>
      </c>
      <c r="O10297" s="6">
        <f t="shared" si="1123"/>
        <v>24.25712553062462</v>
      </c>
      <c r="Q10297">
        <f>_xlfn.XLOOKUP(C10297&amp;G10297&amp;H10297,covid!$E$2:$E$2184,covid!$D$2:$D$2184,0,0,1)</f>
        <v>0</v>
      </c>
    </row>
    <row r="10298" spans="1:17" x14ac:dyDescent="0.3">
      <c r="A10298">
        <f>_xlfn.XLOOKUP(C10298,kamus!$B$2:$B$87,kamus!$A$2:$A$87,0,0,1)</f>
        <v>31</v>
      </c>
      <c r="B10298" t="str">
        <f>_xlfn.XLOOKUP(C10298,kamus!$B$2:$B$87,kamus!$D$2:$D$87,"dihapus",0,1)</f>
        <v>Minggir</v>
      </c>
      <c r="C10298" t="s">
        <v>242</v>
      </c>
      <c r="D10298">
        <f>_xlfn.XLOOKUP(C10298,kamus!$B$2:$B$87,kamus!$J$2:$J$87,"dihapus",0,1)</f>
        <v>0</v>
      </c>
      <c r="E10298">
        <f t="shared" si="1124"/>
        <v>0</v>
      </c>
      <c r="F10298" s="14">
        <v>45962</v>
      </c>
      <c r="G10298" s="1">
        <f t="shared" si="1125"/>
        <v>11</v>
      </c>
      <c r="H10298" s="1">
        <f t="shared" si="1126"/>
        <v>2025</v>
      </c>
      <c r="I10298">
        <v>0</v>
      </c>
      <c r="J10298">
        <v>0</v>
      </c>
      <c r="K10298">
        <f t="shared" si="1120"/>
        <v>0</v>
      </c>
      <c r="L10298">
        <v>3613</v>
      </c>
      <c r="M10298" s="6">
        <f t="shared" si="1121"/>
        <v>0</v>
      </c>
      <c r="N10298" s="6">
        <f t="shared" si="1122"/>
        <v>0</v>
      </c>
      <c r="O10298" s="6">
        <f t="shared" si="1123"/>
        <v>0</v>
      </c>
      <c r="Q10298">
        <f>_xlfn.XLOOKUP(C10298&amp;G10298&amp;H10298,covid!$E$2:$E$2184,covid!$D$2:$D$2184,0,0,1)</f>
        <v>0</v>
      </c>
    </row>
    <row r="10299" spans="1:17" x14ac:dyDescent="0.3">
      <c r="A10299">
        <f>_xlfn.XLOOKUP(C10299,kamus!$B$2:$B$87,kamus!$A$2:$A$87,0,0,1)</f>
        <v>32</v>
      </c>
      <c r="B10299" t="str">
        <f>_xlfn.XLOOKUP(C10299,kamus!$B$2:$B$87,kamus!$D$2:$D$87,"dihapus",0,1)</f>
        <v>Minggir</v>
      </c>
      <c r="C10299" t="s">
        <v>243</v>
      </c>
      <c r="D10299">
        <f>_xlfn.XLOOKUP(C10299,kamus!$B$2:$B$87,kamus!$J$2:$J$87,"dihapus",0,1)</f>
        <v>0</v>
      </c>
      <c r="E10299">
        <f t="shared" si="1124"/>
        <v>0</v>
      </c>
      <c r="F10299" s="14">
        <v>45962</v>
      </c>
      <c r="G10299" s="1">
        <f t="shared" si="1125"/>
        <v>11</v>
      </c>
      <c r="H10299" s="1">
        <f t="shared" si="1126"/>
        <v>2025</v>
      </c>
      <c r="I10299">
        <v>0</v>
      </c>
      <c r="J10299">
        <v>0</v>
      </c>
      <c r="K10299">
        <f t="shared" si="1120"/>
        <v>0</v>
      </c>
      <c r="L10299">
        <v>6986</v>
      </c>
      <c r="M10299" s="6">
        <f t="shared" si="1121"/>
        <v>0</v>
      </c>
      <c r="N10299" s="6">
        <f t="shared" si="1122"/>
        <v>0</v>
      </c>
      <c r="O10299" s="6">
        <f t="shared" si="1123"/>
        <v>0</v>
      </c>
      <c r="Q10299">
        <f>_xlfn.XLOOKUP(C10299&amp;G10299&amp;H10299,covid!$E$2:$E$2184,covid!$D$2:$D$2184,0,0,1)</f>
        <v>0</v>
      </c>
    </row>
    <row r="10300" spans="1:17" x14ac:dyDescent="0.3">
      <c r="A10300">
        <f>_xlfn.XLOOKUP(C10300,kamus!$B$2:$B$87,kamus!$A$2:$A$87,0,0,1)</f>
        <v>30</v>
      </c>
      <c r="B10300" t="str">
        <f>_xlfn.XLOOKUP(C10300,kamus!$B$2:$B$87,kamus!$D$2:$D$87,"dihapus",0,1)</f>
        <v>Minggir</v>
      </c>
      <c r="C10300" t="s">
        <v>244</v>
      </c>
      <c r="D10300">
        <f>_xlfn.XLOOKUP(C10300,kamus!$B$2:$B$87,kamus!$J$2:$J$87,"dihapus",0,1)</f>
        <v>0</v>
      </c>
      <c r="E10300">
        <f t="shared" si="1124"/>
        <v>0</v>
      </c>
      <c r="F10300" s="14">
        <v>45962</v>
      </c>
      <c r="G10300" s="1">
        <f t="shared" si="1125"/>
        <v>11</v>
      </c>
      <c r="H10300" s="1">
        <f t="shared" si="1126"/>
        <v>2025</v>
      </c>
      <c r="I10300">
        <v>0</v>
      </c>
      <c r="J10300">
        <v>0</v>
      </c>
      <c r="K10300">
        <f t="shared" si="1120"/>
        <v>0</v>
      </c>
      <c r="L10300">
        <v>8719</v>
      </c>
      <c r="M10300" s="6">
        <f t="shared" si="1121"/>
        <v>0</v>
      </c>
      <c r="N10300" s="6">
        <f t="shared" si="1122"/>
        <v>0</v>
      </c>
      <c r="O10300" s="6">
        <f t="shared" si="1123"/>
        <v>0</v>
      </c>
      <c r="Q10300">
        <f>_xlfn.XLOOKUP(C10300&amp;G10300&amp;H10300,covid!$E$2:$E$2184,covid!$D$2:$D$2184,0,0,1)</f>
        <v>0</v>
      </c>
    </row>
    <row r="10301" spans="1:17" x14ac:dyDescent="0.3">
      <c r="A10301">
        <f>_xlfn.XLOOKUP(C10301,kamus!$B$2:$B$87,kamus!$A$2:$A$87,0,0,1)</f>
        <v>29</v>
      </c>
      <c r="B10301" t="str">
        <f>_xlfn.XLOOKUP(C10301,kamus!$B$2:$B$87,kamus!$D$2:$D$87,"dihapus",0,1)</f>
        <v>Minggir</v>
      </c>
      <c r="C10301" t="s">
        <v>245</v>
      </c>
      <c r="D10301">
        <f>_xlfn.XLOOKUP(C10301,kamus!$B$2:$B$87,kamus!$J$2:$J$87,"dihapus",0,1)</f>
        <v>0</v>
      </c>
      <c r="E10301">
        <f t="shared" si="1124"/>
        <v>0</v>
      </c>
      <c r="F10301" s="14">
        <v>45962</v>
      </c>
      <c r="G10301" s="1">
        <f t="shared" si="1125"/>
        <v>11</v>
      </c>
      <c r="H10301" s="1">
        <f t="shared" si="1126"/>
        <v>2025</v>
      </c>
      <c r="I10301">
        <v>1</v>
      </c>
      <c r="J10301">
        <v>0</v>
      </c>
      <c r="K10301">
        <f t="shared" si="1120"/>
        <v>1</v>
      </c>
      <c r="L10301">
        <v>5131</v>
      </c>
      <c r="M10301" s="6">
        <f t="shared" si="1121"/>
        <v>19.489378288832587</v>
      </c>
      <c r="N10301" s="6">
        <f t="shared" si="1122"/>
        <v>0</v>
      </c>
      <c r="O10301" s="6">
        <f t="shared" si="1123"/>
        <v>19.489378288832587</v>
      </c>
      <c r="Q10301">
        <f>_xlfn.XLOOKUP(C10301&amp;G10301&amp;H10301,covid!$E$2:$E$2184,covid!$D$2:$D$2184,0,0,1)</f>
        <v>0</v>
      </c>
    </row>
    <row r="10302" spans="1:17" x14ac:dyDescent="0.3">
      <c r="A10302">
        <f>_xlfn.XLOOKUP(C10302,kamus!$B$2:$B$87,kamus!$A$2:$A$87,0,0,1)</f>
        <v>35</v>
      </c>
      <c r="B10302" t="str">
        <f>_xlfn.XLOOKUP(C10302,kamus!$B$2:$B$87,kamus!$D$2:$D$87,"dihapus",0,1)</f>
        <v>Mlati 1</v>
      </c>
      <c r="C10302" t="s">
        <v>240</v>
      </c>
      <c r="D10302">
        <f>_xlfn.XLOOKUP(C10302,kamus!$B$2:$B$87,kamus!$J$2:$J$87,"dihapus",0,1)</f>
        <v>1</v>
      </c>
      <c r="E10302">
        <f t="shared" si="1124"/>
        <v>1</v>
      </c>
      <c r="F10302" s="14">
        <v>45962</v>
      </c>
      <c r="G10302" s="1">
        <f t="shared" si="1125"/>
        <v>11</v>
      </c>
      <c r="H10302" s="1">
        <f t="shared" si="1126"/>
        <v>2025</v>
      </c>
      <c r="I10302">
        <v>0</v>
      </c>
      <c r="J10302">
        <v>0</v>
      </c>
      <c r="K10302">
        <f t="shared" si="1120"/>
        <v>0</v>
      </c>
      <c r="L10302">
        <v>18761</v>
      </c>
      <c r="M10302" s="6">
        <f t="shared" si="1121"/>
        <v>0</v>
      </c>
      <c r="N10302" s="6">
        <f t="shared" si="1122"/>
        <v>0</v>
      </c>
      <c r="O10302" s="6">
        <f t="shared" si="1123"/>
        <v>0</v>
      </c>
      <c r="Q10302">
        <f>_xlfn.XLOOKUP(C10302&amp;G10302&amp;H10302,covid!$E$2:$E$2184,covid!$D$2:$D$2184,0,0,1)</f>
        <v>0</v>
      </c>
    </row>
    <row r="10303" spans="1:17" x14ac:dyDescent="0.3">
      <c r="A10303">
        <f>_xlfn.XLOOKUP(C10303,kamus!$B$2:$B$87,kamus!$A$2:$A$87,0,0,1)</f>
        <v>34</v>
      </c>
      <c r="B10303" t="str">
        <f>_xlfn.XLOOKUP(C10303,kamus!$B$2:$B$87,kamus!$D$2:$D$87,"dihapus",0,1)</f>
        <v>Mlati 1</v>
      </c>
      <c r="C10303" t="s">
        <v>254</v>
      </c>
      <c r="D10303">
        <f>_xlfn.XLOOKUP(C10303,kamus!$B$2:$B$87,kamus!$J$2:$J$87,"dihapus",0,1)</f>
        <v>1</v>
      </c>
      <c r="E10303">
        <f t="shared" si="1124"/>
        <v>1</v>
      </c>
      <c r="F10303" s="14">
        <v>45962</v>
      </c>
      <c r="G10303" s="1">
        <f t="shared" si="1125"/>
        <v>11</v>
      </c>
      <c r="H10303" s="1">
        <f t="shared" si="1126"/>
        <v>2025</v>
      </c>
      <c r="I10303">
        <v>0</v>
      </c>
      <c r="J10303">
        <v>2</v>
      </c>
      <c r="K10303">
        <f t="shared" si="1120"/>
        <v>2</v>
      </c>
      <c r="L10303">
        <v>35111</v>
      </c>
      <c r="M10303" s="6">
        <f t="shared" si="1121"/>
        <v>0</v>
      </c>
      <c r="N10303" s="6">
        <f t="shared" si="1122"/>
        <v>5.6962205576599931</v>
      </c>
      <c r="O10303" s="6">
        <f t="shared" si="1123"/>
        <v>5.6962205576599931</v>
      </c>
      <c r="Q10303">
        <f>_xlfn.XLOOKUP(C10303&amp;G10303&amp;H10303,covid!$E$2:$E$2184,covid!$D$2:$D$2184,0,0,1)</f>
        <v>0</v>
      </c>
    </row>
    <row r="10304" spans="1:17" x14ac:dyDescent="0.3">
      <c r="A10304">
        <f>_xlfn.XLOOKUP(C10304,kamus!$B$2:$B$87,kamus!$A$2:$A$87,0,0,1)</f>
        <v>38</v>
      </c>
      <c r="B10304" t="str">
        <f>_xlfn.XLOOKUP(C10304,kamus!$B$2:$B$87,kamus!$D$2:$D$87,"dihapus",0,1)</f>
        <v>Mlati 2</v>
      </c>
      <c r="C10304" t="s">
        <v>258</v>
      </c>
      <c r="D10304">
        <f>_xlfn.XLOOKUP(C10304,kamus!$B$2:$B$87,kamus!$J$2:$J$87,"dihapus",0,1)</f>
        <v>0</v>
      </c>
      <c r="E10304">
        <f t="shared" si="1124"/>
        <v>0</v>
      </c>
      <c r="F10304" s="14">
        <v>45962</v>
      </c>
      <c r="G10304" s="1">
        <f t="shared" si="1125"/>
        <v>11</v>
      </c>
      <c r="H10304" s="1">
        <f t="shared" si="1126"/>
        <v>2025</v>
      </c>
      <c r="I10304">
        <v>1</v>
      </c>
      <c r="J10304">
        <v>0</v>
      </c>
      <c r="K10304">
        <f t="shared" si="1120"/>
        <v>1</v>
      </c>
      <c r="L10304">
        <v>16543</v>
      </c>
      <c r="M10304" s="6">
        <f t="shared" si="1121"/>
        <v>6.044852807834129</v>
      </c>
      <c r="N10304" s="6">
        <f t="shared" si="1122"/>
        <v>0</v>
      </c>
      <c r="O10304" s="6">
        <f t="shared" si="1123"/>
        <v>6.044852807834129</v>
      </c>
      <c r="Q10304">
        <f>_xlfn.XLOOKUP(C10304&amp;G10304&amp;H10304,covid!$E$2:$E$2184,covid!$D$2:$D$2184,0,0,1)</f>
        <v>0</v>
      </c>
    </row>
    <row r="10305" spans="1:17" x14ac:dyDescent="0.3">
      <c r="A10305">
        <f>_xlfn.XLOOKUP(C10305,kamus!$B$2:$B$87,kamus!$A$2:$A$87,0,0,1)</f>
        <v>36</v>
      </c>
      <c r="B10305" t="str">
        <f>_xlfn.XLOOKUP(C10305,kamus!$B$2:$B$87,kamus!$D$2:$D$87,"dihapus",0,1)</f>
        <v>Mlati 2</v>
      </c>
      <c r="C10305" t="s">
        <v>268</v>
      </c>
      <c r="D10305">
        <f>_xlfn.XLOOKUP(C10305,kamus!$B$2:$B$87,kamus!$J$2:$J$87,"dihapus",0,1)</f>
        <v>1</v>
      </c>
      <c r="E10305">
        <f t="shared" si="1124"/>
        <v>1</v>
      </c>
      <c r="F10305" s="14">
        <v>45962</v>
      </c>
      <c r="G10305" s="1">
        <f t="shared" si="1125"/>
        <v>11</v>
      </c>
      <c r="H10305" s="1">
        <f t="shared" si="1126"/>
        <v>2025</v>
      </c>
      <c r="I10305">
        <v>0</v>
      </c>
      <c r="J10305">
        <v>2</v>
      </c>
      <c r="K10305">
        <f t="shared" si="1120"/>
        <v>2</v>
      </c>
      <c r="L10305">
        <v>11450</v>
      </c>
      <c r="M10305" s="6">
        <f t="shared" si="1121"/>
        <v>0</v>
      </c>
      <c r="N10305" s="6">
        <f t="shared" si="1122"/>
        <v>17.467248908296941</v>
      </c>
      <c r="O10305" s="6">
        <f t="shared" si="1123"/>
        <v>17.467248908296941</v>
      </c>
      <c r="Q10305">
        <f>_xlfn.XLOOKUP(C10305&amp;G10305&amp;H10305,covid!$E$2:$E$2184,covid!$D$2:$D$2184,0,0,1)</f>
        <v>0</v>
      </c>
    </row>
    <row r="10306" spans="1:17" x14ac:dyDescent="0.3">
      <c r="A10306">
        <f>_xlfn.XLOOKUP(C10306,kamus!$B$2:$B$87,kamus!$A$2:$A$87,0,0,1)</f>
        <v>37</v>
      </c>
      <c r="B10306" t="str">
        <f>_xlfn.XLOOKUP(C10306,kamus!$B$2:$B$87,kamus!$D$2:$D$87,"dihapus",0,1)</f>
        <v>Mlati 2</v>
      </c>
      <c r="C10306" t="s">
        <v>270</v>
      </c>
      <c r="D10306">
        <f>_xlfn.XLOOKUP(C10306,kamus!$B$2:$B$87,kamus!$J$2:$J$87,"dihapus",0,1)</f>
        <v>1</v>
      </c>
      <c r="E10306">
        <f t="shared" si="1124"/>
        <v>1</v>
      </c>
      <c r="F10306" s="14">
        <v>45962</v>
      </c>
      <c r="G10306" s="1">
        <f t="shared" si="1125"/>
        <v>11</v>
      </c>
      <c r="H10306" s="1">
        <f t="shared" si="1126"/>
        <v>2025</v>
      </c>
      <c r="I10306">
        <v>0</v>
      </c>
      <c r="J10306">
        <v>0</v>
      </c>
      <c r="K10306">
        <f t="shared" ref="K10306:K10369" si="1127">J10306+I10306</f>
        <v>0</v>
      </c>
      <c r="L10306">
        <v>13603</v>
      </c>
      <c r="M10306" s="6">
        <f t="shared" ref="M10306:M10369" si="1128">IF(ISBLANK(I10306)=TRUE,"",I10306/$L10306*100000)</f>
        <v>0</v>
      </c>
      <c r="N10306" s="6">
        <f t="shared" ref="N10306:N10369" si="1129">IF(ISBLANK(J10306)=TRUE,"",J10306/$L10306*100000)</f>
        <v>0</v>
      </c>
      <c r="O10306" s="6">
        <f t="shared" ref="O10306:O10369" si="1130">IF(ISBLANK(K10306)=TRUE,"",K10306/$L10306*100000)</f>
        <v>0</v>
      </c>
      <c r="Q10306">
        <f>_xlfn.XLOOKUP(C10306&amp;G10306&amp;H10306,covid!$E$2:$E$2184,covid!$D$2:$D$2184,0,0,1)</f>
        <v>0</v>
      </c>
    </row>
    <row r="10307" spans="1:17" x14ac:dyDescent="0.3">
      <c r="A10307">
        <f>_xlfn.XLOOKUP(C10307,kamus!$B$2:$B$87,kamus!$A$2:$A$87,0,0,1)</f>
        <v>39</v>
      </c>
      <c r="B10307" t="str">
        <f>_xlfn.XLOOKUP(C10307,kamus!$B$2:$B$87,kamus!$D$2:$D$87,"dihapus",0,1)</f>
        <v>Moyudan</v>
      </c>
      <c r="C10307" t="s">
        <v>259</v>
      </c>
      <c r="D10307">
        <f>_xlfn.XLOOKUP(C10307,kamus!$B$2:$B$87,kamus!$J$2:$J$87,"dihapus",0,1)</f>
        <v>0</v>
      </c>
      <c r="E10307">
        <f t="shared" ref="E10307:E10370" si="1131">IF(D10307=0,0,IF(H10307&lt;2021,0,IF(AND(H10307=2021,G10307&lt;5),0,1)))</f>
        <v>0</v>
      </c>
      <c r="F10307" s="14">
        <v>45962</v>
      </c>
      <c r="G10307" s="1">
        <f t="shared" ref="G10307:G10370" si="1132">MONTH(F10307)</f>
        <v>11</v>
      </c>
      <c r="H10307" s="1">
        <f t="shared" ref="H10307:H10370" si="1133">YEAR(F10307)</f>
        <v>2025</v>
      </c>
      <c r="I10307">
        <v>0</v>
      </c>
      <c r="J10307">
        <v>2</v>
      </c>
      <c r="K10307">
        <f t="shared" si="1127"/>
        <v>2</v>
      </c>
      <c r="L10307">
        <v>11796</v>
      </c>
      <c r="M10307" s="6">
        <f t="shared" si="1128"/>
        <v>0</v>
      </c>
      <c r="N10307" s="6">
        <f t="shared" si="1129"/>
        <v>16.954899966090203</v>
      </c>
      <c r="O10307" s="6">
        <f t="shared" si="1130"/>
        <v>16.954899966090203</v>
      </c>
      <c r="Q10307">
        <f>_xlfn.XLOOKUP(C10307&amp;G10307&amp;H10307,covid!$E$2:$E$2184,covid!$D$2:$D$2184,0,0,1)</f>
        <v>0</v>
      </c>
    </row>
    <row r="10308" spans="1:17" x14ac:dyDescent="0.3">
      <c r="A10308">
        <f>_xlfn.XLOOKUP(C10308,kamus!$B$2:$B$87,kamus!$A$2:$A$87,0,0,1)</f>
        <v>42</v>
      </c>
      <c r="B10308" t="str">
        <f>_xlfn.XLOOKUP(C10308,kamus!$B$2:$B$87,kamus!$D$2:$D$87,"dihapus",0,1)</f>
        <v>Moyudan</v>
      </c>
      <c r="C10308" t="s">
        <v>260</v>
      </c>
      <c r="D10308">
        <f>_xlfn.XLOOKUP(C10308,kamus!$B$2:$B$87,kamus!$J$2:$J$87,"dihapus",0,1)</f>
        <v>0</v>
      </c>
      <c r="E10308">
        <f t="shared" si="1131"/>
        <v>0</v>
      </c>
      <c r="F10308" s="14">
        <v>45962</v>
      </c>
      <c r="G10308" s="1">
        <f t="shared" si="1132"/>
        <v>11</v>
      </c>
      <c r="H10308" s="1">
        <f t="shared" si="1133"/>
        <v>2025</v>
      </c>
      <c r="I10308">
        <v>0</v>
      </c>
      <c r="J10308">
        <v>0</v>
      </c>
      <c r="K10308">
        <f t="shared" si="1127"/>
        <v>0</v>
      </c>
      <c r="L10308">
        <v>7149</v>
      </c>
      <c r="M10308" s="6">
        <f t="shared" si="1128"/>
        <v>0</v>
      </c>
      <c r="N10308" s="6">
        <f t="shared" si="1129"/>
        <v>0</v>
      </c>
      <c r="O10308" s="6">
        <f t="shared" si="1130"/>
        <v>0</v>
      </c>
      <c r="Q10308">
        <f>_xlfn.XLOOKUP(C10308&amp;G10308&amp;H10308,covid!$E$2:$E$2184,covid!$D$2:$D$2184,0,0,1)</f>
        <v>0</v>
      </c>
    </row>
    <row r="10309" spans="1:17" x14ac:dyDescent="0.3">
      <c r="A10309">
        <f>_xlfn.XLOOKUP(C10309,kamus!$B$2:$B$87,kamus!$A$2:$A$87,0,0,1)</f>
        <v>41</v>
      </c>
      <c r="B10309" t="str">
        <f>_xlfn.XLOOKUP(C10309,kamus!$B$2:$B$87,kamus!$D$2:$D$87,"dihapus",0,1)</f>
        <v>Moyudan</v>
      </c>
      <c r="C10309" t="s">
        <v>262</v>
      </c>
      <c r="D10309">
        <f>_xlfn.XLOOKUP(C10309,kamus!$B$2:$B$87,kamus!$J$2:$J$87,"dihapus",0,1)</f>
        <v>0</v>
      </c>
      <c r="E10309">
        <f t="shared" si="1131"/>
        <v>0</v>
      </c>
      <c r="F10309" s="14">
        <v>45962</v>
      </c>
      <c r="G10309" s="1">
        <f t="shared" si="1132"/>
        <v>11</v>
      </c>
      <c r="H10309" s="1">
        <f t="shared" si="1133"/>
        <v>2025</v>
      </c>
      <c r="I10309">
        <v>0</v>
      </c>
      <c r="J10309">
        <v>0</v>
      </c>
      <c r="K10309">
        <f t="shared" si="1127"/>
        <v>0</v>
      </c>
      <c r="L10309">
        <v>6661</v>
      </c>
      <c r="M10309" s="6">
        <f t="shared" si="1128"/>
        <v>0</v>
      </c>
      <c r="N10309" s="6">
        <f t="shared" si="1129"/>
        <v>0</v>
      </c>
      <c r="O10309" s="6">
        <f t="shared" si="1130"/>
        <v>0</v>
      </c>
      <c r="Q10309">
        <f>_xlfn.XLOOKUP(C10309&amp;G10309&amp;H10309,covid!$E$2:$E$2184,covid!$D$2:$D$2184,0,0,1)</f>
        <v>0</v>
      </c>
    </row>
    <row r="10310" spans="1:17" x14ac:dyDescent="0.3">
      <c r="A10310">
        <f>_xlfn.XLOOKUP(C10310,kamus!$B$2:$B$87,kamus!$A$2:$A$87,0,0,1)</f>
        <v>40</v>
      </c>
      <c r="B10310" t="str">
        <f>_xlfn.XLOOKUP(C10310,kamus!$B$2:$B$87,kamus!$D$2:$D$87,"dihapus",0,1)</f>
        <v>Moyudan</v>
      </c>
      <c r="C10310" t="s">
        <v>264</v>
      </c>
      <c r="D10310">
        <f>_xlfn.XLOOKUP(C10310,kamus!$B$2:$B$87,kamus!$J$2:$J$87,"dihapus",0,1)</f>
        <v>0</v>
      </c>
      <c r="E10310">
        <f t="shared" si="1131"/>
        <v>0</v>
      </c>
      <c r="F10310" s="14">
        <v>45962</v>
      </c>
      <c r="G10310" s="1">
        <f t="shared" si="1132"/>
        <v>11</v>
      </c>
      <c r="H10310" s="1">
        <f t="shared" si="1133"/>
        <v>2025</v>
      </c>
      <c r="I10310">
        <v>0</v>
      </c>
      <c r="J10310">
        <v>0</v>
      </c>
      <c r="K10310">
        <f t="shared" si="1127"/>
        <v>0</v>
      </c>
      <c r="L10310">
        <v>8292</v>
      </c>
      <c r="M10310" s="6">
        <f t="shared" si="1128"/>
        <v>0</v>
      </c>
      <c r="N10310" s="6">
        <f t="shared" si="1129"/>
        <v>0</v>
      </c>
      <c r="O10310" s="6">
        <f t="shared" si="1130"/>
        <v>0</v>
      </c>
      <c r="Q10310">
        <f>_xlfn.XLOOKUP(C10310&amp;G10310&amp;H10310,covid!$E$2:$E$2184,covid!$D$2:$D$2184,0,0,1)</f>
        <v>0</v>
      </c>
    </row>
    <row r="10311" spans="1:17" x14ac:dyDescent="0.3">
      <c r="A10311">
        <f>_xlfn.XLOOKUP(C10311,kamus!$B$2:$B$87,kamus!$A$2:$A$87,0,0,1)</f>
        <v>43</v>
      </c>
      <c r="B10311" t="str">
        <f>_xlfn.XLOOKUP(C10311,kamus!$B$2:$B$87,kamus!$D$2:$D$87,"dihapus",0,1)</f>
        <v>Ngaglik 1</v>
      </c>
      <c r="C10311" t="s">
        <v>228</v>
      </c>
      <c r="D10311">
        <f>_xlfn.XLOOKUP(C10311,kamus!$B$2:$B$87,kamus!$J$2:$J$87,"dihapus",0,1)</f>
        <v>1</v>
      </c>
      <c r="E10311">
        <f t="shared" si="1131"/>
        <v>1</v>
      </c>
      <c r="F10311" s="14">
        <v>45962</v>
      </c>
      <c r="G10311" s="1">
        <f t="shared" si="1132"/>
        <v>11</v>
      </c>
      <c r="H10311" s="1">
        <f t="shared" si="1133"/>
        <v>2025</v>
      </c>
      <c r="I10311">
        <v>1</v>
      </c>
      <c r="J10311">
        <v>1</v>
      </c>
      <c r="K10311">
        <f t="shared" si="1127"/>
        <v>2</v>
      </c>
      <c r="L10311">
        <v>12621</v>
      </c>
      <c r="M10311" s="6">
        <f t="shared" si="1128"/>
        <v>7.9233024324538466</v>
      </c>
      <c r="N10311" s="6">
        <f t="shared" si="1129"/>
        <v>7.9233024324538466</v>
      </c>
      <c r="O10311" s="6">
        <f t="shared" si="1130"/>
        <v>15.846604864907693</v>
      </c>
      <c r="Q10311">
        <f>_xlfn.XLOOKUP(C10311&amp;G10311&amp;H10311,covid!$E$2:$E$2184,covid!$D$2:$D$2184,0,0,1)</f>
        <v>0</v>
      </c>
    </row>
    <row r="10312" spans="1:17" x14ac:dyDescent="0.3">
      <c r="A10312">
        <f>_xlfn.XLOOKUP(C10312,kamus!$B$2:$B$87,kamus!$A$2:$A$87,0,0,1)</f>
        <v>44</v>
      </c>
      <c r="B10312" t="str">
        <f>_xlfn.XLOOKUP(C10312,kamus!$B$2:$B$87,kamus!$D$2:$D$87,"dihapus",0,1)</f>
        <v>Ngaglik 1</v>
      </c>
      <c r="C10312" t="s">
        <v>237</v>
      </c>
      <c r="D10312">
        <f>_xlfn.XLOOKUP(C10312,kamus!$B$2:$B$87,kamus!$J$2:$J$87,"dihapus",0,1)</f>
        <v>1</v>
      </c>
      <c r="E10312">
        <f t="shared" si="1131"/>
        <v>1</v>
      </c>
      <c r="F10312" s="14">
        <v>45962</v>
      </c>
      <c r="G10312" s="1">
        <f t="shared" si="1132"/>
        <v>11</v>
      </c>
      <c r="H10312" s="1">
        <f t="shared" si="1133"/>
        <v>2025</v>
      </c>
      <c r="I10312">
        <v>1</v>
      </c>
      <c r="J10312">
        <v>1</v>
      </c>
      <c r="K10312">
        <f t="shared" si="1127"/>
        <v>2</v>
      </c>
      <c r="L10312">
        <v>21789</v>
      </c>
      <c r="M10312" s="6">
        <f t="shared" si="1128"/>
        <v>4.5894717518013675</v>
      </c>
      <c r="N10312" s="6">
        <f t="shared" si="1129"/>
        <v>4.5894717518013675</v>
      </c>
      <c r="O10312" s="6">
        <f t="shared" si="1130"/>
        <v>9.1789435036027349</v>
      </c>
      <c r="Q10312">
        <f>_xlfn.XLOOKUP(C10312&amp;G10312&amp;H10312,covid!$E$2:$E$2184,covid!$D$2:$D$2184,0,0,1)</f>
        <v>0</v>
      </c>
    </row>
    <row r="10313" spans="1:17" x14ac:dyDescent="0.3">
      <c r="A10313">
        <f>_xlfn.XLOOKUP(C10313,kamus!$B$2:$B$87,kamus!$A$2:$A$87,0,0,1)</f>
        <v>45</v>
      </c>
      <c r="B10313" t="str">
        <f>_xlfn.XLOOKUP(C10313,kamus!$B$2:$B$87,kamus!$D$2:$D$87,"dihapus",0,1)</f>
        <v>Ngaglik 1</v>
      </c>
      <c r="C10313" t="s">
        <v>255</v>
      </c>
      <c r="D10313">
        <f>_xlfn.XLOOKUP(C10313,kamus!$B$2:$B$87,kamus!$J$2:$J$87,"dihapus",0,1)</f>
        <v>1</v>
      </c>
      <c r="E10313">
        <f t="shared" si="1131"/>
        <v>1</v>
      </c>
      <c r="F10313" s="14">
        <v>45962</v>
      </c>
      <c r="G10313" s="1">
        <f t="shared" si="1132"/>
        <v>11</v>
      </c>
      <c r="H10313" s="1">
        <f t="shared" si="1133"/>
        <v>2025</v>
      </c>
      <c r="I10313">
        <v>1</v>
      </c>
      <c r="J10313">
        <v>0</v>
      </c>
      <c r="K10313">
        <f t="shared" si="1127"/>
        <v>1</v>
      </c>
      <c r="L10313">
        <v>19662</v>
      </c>
      <c r="M10313" s="6">
        <f t="shared" si="1128"/>
        <v>5.0859525989217778</v>
      </c>
      <c r="N10313" s="6">
        <f t="shared" si="1129"/>
        <v>0</v>
      </c>
      <c r="O10313" s="6">
        <f t="shared" si="1130"/>
        <v>5.0859525989217778</v>
      </c>
      <c r="Q10313">
        <f>_xlfn.XLOOKUP(C10313&amp;G10313&amp;H10313,covid!$E$2:$E$2184,covid!$D$2:$D$2184,0,0,1)</f>
        <v>0</v>
      </c>
    </row>
    <row r="10314" spans="1:17" x14ac:dyDescent="0.3">
      <c r="A10314">
        <f>_xlfn.XLOOKUP(C10314,kamus!$B$2:$B$87,kamus!$A$2:$A$87,0,0,1)</f>
        <v>48</v>
      </c>
      <c r="B10314" t="str">
        <f>_xlfn.XLOOKUP(C10314,kamus!$B$2:$B$87,kamus!$D$2:$D$87,"dihapus",0,1)</f>
        <v>Ngaglik 2</v>
      </c>
      <c r="C10314" t="s">
        <v>208</v>
      </c>
      <c r="D10314">
        <f>_xlfn.XLOOKUP(C10314,kamus!$B$2:$B$87,kamus!$J$2:$J$87,"dihapus",0,1)</f>
        <v>1</v>
      </c>
      <c r="E10314">
        <f t="shared" si="1131"/>
        <v>1</v>
      </c>
      <c r="F10314" s="14">
        <v>45962</v>
      </c>
      <c r="G10314" s="1">
        <f t="shared" si="1132"/>
        <v>11</v>
      </c>
      <c r="H10314" s="1">
        <f t="shared" si="1133"/>
        <v>2025</v>
      </c>
      <c r="I10314">
        <v>0</v>
      </c>
      <c r="J10314">
        <v>0</v>
      </c>
      <c r="K10314">
        <f t="shared" si="1127"/>
        <v>0</v>
      </c>
      <c r="L10314">
        <v>10378</v>
      </c>
      <c r="M10314" s="6">
        <f t="shared" si="1128"/>
        <v>0</v>
      </c>
      <c r="N10314" s="6">
        <f t="shared" si="1129"/>
        <v>0</v>
      </c>
      <c r="O10314" s="6">
        <f t="shared" si="1130"/>
        <v>0</v>
      </c>
      <c r="Q10314">
        <f>_xlfn.XLOOKUP(C10314&amp;G10314&amp;H10314,covid!$E$2:$E$2184,covid!$D$2:$D$2184,0,0,1)</f>
        <v>0</v>
      </c>
    </row>
    <row r="10315" spans="1:17" x14ac:dyDescent="0.3">
      <c r="A10315">
        <f>_xlfn.XLOOKUP(C10315,kamus!$B$2:$B$87,kamus!$A$2:$A$87,0,0,1)</f>
        <v>47</v>
      </c>
      <c r="B10315" t="str">
        <f>_xlfn.XLOOKUP(C10315,kamus!$B$2:$B$87,kamus!$D$2:$D$87,"dihapus",0,1)</f>
        <v>Ngaglik 2</v>
      </c>
      <c r="C10315" t="s">
        <v>238</v>
      </c>
      <c r="D10315">
        <f>_xlfn.XLOOKUP(C10315,kamus!$B$2:$B$87,kamus!$J$2:$J$87,"dihapus",0,1)</f>
        <v>1</v>
      </c>
      <c r="E10315">
        <f t="shared" si="1131"/>
        <v>1</v>
      </c>
      <c r="F10315" s="14">
        <v>45962</v>
      </c>
      <c r="G10315" s="1">
        <f t="shared" si="1132"/>
        <v>11</v>
      </c>
      <c r="H10315" s="1">
        <f t="shared" si="1133"/>
        <v>2025</v>
      </c>
      <c r="I10315">
        <v>0</v>
      </c>
      <c r="J10315">
        <v>0</v>
      </c>
      <c r="K10315">
        <f t="shared" si="1127"/>
        <v>0</v>
      </c>
      <c r="L10315">
        <v>22219</v>
      </c>
      <c r="M10315" s="6">
        <f t="shared" si="1128"/>
        <v>0</v>
      </c>
      <c r="N10315" s="6">
        <f t="shared" si="1129"/>
        <v>0</v>
      </c>
      <c r="O10315" s="6">
        <f t="shared" si="1130"/>
        <v>0</v>
      </c>
      <c r="Q10315">
        <f>_xlfn.XLOOKUP(C10315&amp;G10315&amp;H10315,covid!$E$2:$E$2184,covid!$D$2:$D$2184,0,0,1)</f>
        <v>0</v>
      </c>
    </row>
    <row r="10316" spans="1:17" x14ac:dyDescent="0.3">
      <c r="A10316">
        <f>_xlfn.XLOOKUP(C10316,kamus!$B$2:$B$87,kamus!$A$2:$A$87,0,0,1)</f>
        <v>46</v>
      </c>
      <c r="B10316" t="str">
        <f>_xlfn.XLOOKUP(C10316,kamus!$B$2:$B$87,kamus!$D$2:$D$87,"dihapus",0,1)</f>
        <v>Ngaglik 2</v>
      </c>
      <c r="C10316" t="s">
        <v>257</v>
      </c>
      <c r="D10316">
        <f>_xlfn.XLOOKUP(C10316,kamus!$B$2:$B$87,kamus!$J$2:$J$87,"dihapus",0,1)</f>
        <v>1</v>
      </c>
      <c r="E10316">
        <f t="shared" si="1131"/>
        <v>1</v>
      </c>
      <c r="F10316" s="14">
        <v>45962</v>
      </c>
      <c r="G10316" s="1">
        <f t="shared" si="1132"/>
        <v>11</v>
      </c>
      <c r="H10316" s="1">
        <f t="shared" si="1133"/>
        <v>2025</v>
      </c>
      <c r="I10316">
        <v>0</v>
      </c>
      <c r="J10316">
        <v>4</v>
      </c>
      <c r="K10316">
        <f t="shared" si="1127"/>
        <v>4</v>
      </c>
      <c r="L10316">
        <v>16798</v>
      </c>
      <c r="M10316" s="6">
        <f t="shared" si="1128"/>
        <v>0</v>
      </c>
      <c r="N10316" s="6">
        <f t="shared" si="1129"/>
        <v>23.812358614120729</v>
      </c>
      <c r="O10316" s="6">
        <f t="shared" si="1130"/>
        <v>23.812358614120729</v>
      </c>
      <c r="Q10316">
        <f>_xlfn.XLOOKUP(C10316&amp;G10316&amp;H10316,covid!$E$2:$E$2184,covid!$D$2:$D$2184,0,0,1)</f>
        <v>0</v>
      </c>
    </row>
    <row r="10317" spans="1:17" x14ac:dyDescent="0.3">
      <c r="A10317">
        <f>_xlfn.XLOOKUP(C10317,kamus!$B$2:$B$87,kamus!$A$2:$A$87,0,0,1)</f>
        <v>50</v>
      </c>
      <c r="B10317" t="str">
        <f>_xlfn.XLOOKUP(C10317,kamus!$B$2:$B$87,kamus!$D$2:$D$87,"dihapus",0,1)</f>
        <v>Ngemplak 1</v>
      </c>
      <c r="C10317" t="s">
        <v>202</v>
      </c>
      <c r="D10317">
        <f>_xlfn.XLOOKUP(C10317,kamus!$B$2:$B$87,kamus!$J$2:$J$87,"dihapus",0,1)</f>
        <v>0</v>
      </c>
      <c r="E10317">
        <f t="shared" si="1131"/>
        <v>0</v>
      </c>
      <c r="F10317" s="14">
        <v>45962</v>
      </c>
      <c r="G10317" s="1">
        <f t="shared" si="1132"/>
        <v>11</v>
      </c>
      <c r="H10317" s="1">
        <f t="shared" si="1133"/>
        <v>2025</v>
      </c>
      <c r="I10317">
        <v>0</v>
      </c>
      <c r="J10317">
        <v>0</v>
      </c>
      <c r="K10317">
        <f t="shared" si="1127"/>
        <v>0</v>
      </c>
      <c r="L10317">
        <v>7935</v>
      </c>
      <c r="M10317" s="6">
        <f t="shared" si="1128"/>
        <v>0</v>
      </c>
      <c r="N10317" s="6">
        <f t="shared" si="1129"/>
        <v>0</v>
      </c>
      <c r="O10317" s="6">
        <f t="shared" si="1130"/>
        <v>0</v>
      </c>
      <c r="Q10317">
        <f>_xlfn.XLOOKUP(C10317&amp;G10317&amp;H10317,covid!$E$2:$E$2184,covid!$D$2:$D$2184,0,0,1)</f>
        <v>0</v>
      </c>
    </row>
    <row r="10318" spans="1:17" x14ac:dyDescent="0.3">
      <c r="A10318">
        <f>_xlfn.XLOOKUP(C10318,kamus!$B$2:$B$87,kamus!$A$2:$A$87,0,0,1)</f>
        <v>51</v>
      </c>
      <c r="B10318" t="str">
        <f>_xlfn.XLOOKUP(C10318,kamus!$B$2:$B$87,kamus!$D$2:$D$87,"dihapus",0,1)</f>
        <v>Ngemplak 1</v>
      </c>
      <c r="C10318" t="s">
        <v>256</v>
      </c>
      <c r="D10318">
        <f>_xlfn.XLOOKUP(C10318,kamus!$B$2:$B$87,kamus!$J$2:$J$87,"dihapus",0,1)</f>
        <v>0</v>
      </c>
      <c r="E10318">
        <f t="shared" si="1131"/>
        <v>0</v>
      </c>
      <c r="F10318" s="14">
        <v>45962</v>
      </c>
      <c r="G10318" s="1">
        <f t="shared" si="1132"/>
        <v>11</v>
      </c>
      <c r="H10318" s="1">
        <f t="shared" si="1133"/>
        <v>2025</v>
      </c>
      <c r="I10318">
        <v>0</v>
      </c>
      <c r="J10318">
        <v>1</v>
      </c>
      <c r="K10318">
        <f t="shared" si="1127"/>
        <v>1</v>
      </c>
      <c r="L10318">
        <v>8154</v>
      </c>
      <c r="M10318" s="6">
        <f t="shared" si="1128"/>
        <v>0</v>
      </c>
      <c r="N10318" s="6">
        <f t="shared" si="1129"/>
        <v>12.26391954868776</v>
      </c>
      <c r="O10318" s="6">
        <f t="shared" si="1130"/>
        <v>12.26391954868776</v>
      </c>
      <c r="Q10318">
        <f>_xlfn.XLOOKUP(C10318&amp;G10318&amp;H10318,covid!$E$2:$E$2184,covid!$D$2:$D$2184,0,0,1)</f>
        <v>0</v>
      </c>
    </row>
    <row r="10319" spans="1:17" x14ac:dyDescent="0.3">
      <c r="A10319">
        <f>_xlfn.XLOOKUP(C10319,kamus!$B$2:$B$87,kamus!$A$2:$A$87,0,0,1)</f>
        <v>49</v>
      </c>
      <c r="B10319" t="str">
        <f>_xlfn.XLOOKUP(C10319,kamus!$B$2:$B$87,kamus!$D$2:$D$87,"dihapus",0,1)</f>
        <v>Ngemplak 1</v>
      </c>
      <c r="C10319" t="s">
        <v>276</v>
      </c>
      <c r="D10319">
        <f>_xlfn.XLOOKUP(C10319,kamus!$B$2:$B$87,kamus!$J$2:$J$87,"dihapus",0,1)</f>
        <v>1</v>
      </c>
      <c r="E10319">
        <f t="shared" si="1131"/>
        <v>1</v>
      </c>
      <c r="F10319" s="14">
        <v>45962</v>
      </c>
      <c r="G10319" s="1">
        <f t="shared" si="1132"/>
        <v>11</v>
      </c>
      <c r="H10319" s="1">
        <f t="shared" si="1133"/>
        <v>2025</v>
      </c>
      <c r="I10319">
        <v>0</v>
      </c>
      <c r="J10319">
        <v>0</v>
      </c>
      <c r="K10319">
        <f t="shared" si="1127"/>
        <v>0</v>
      </c>
      <c r="L10319">
        <v>9633</v>
      </c>
      <c r="M10319" s="6">
        <f t="shared" si="1128"/>
        <v>0</v>
      </c>
      <c r="N10319" s="6">
        <f t="shared" si="1129"/>
        <v>0</v>
      </c>
      <c r="O10319" s="6">
        <f t="shared" si="1130"/>
        <v>0</v>
      </c>
      <c r="Q10319">
        <f>_xlfn.XLOOKUP(C10319&amp;G10319&amp;H10319,covid!$E$2:$E$2184,covid!$D$2:$D$2184,0,0,1)</f>
        <v>0</v>
      </c>
    </row>
    <row r="10320" spans="1:17" x14ac:dyDescent="0.3">
      <c r="A10320">
        <f>_xlfn.XLOOKUP(C10320,kamus!$B$2:$B$87,kamus!$A$2:$A$87,0,0,1)</f>
        <v>52</v>
      </c>
      <c r="B10320" t="str">
        <f>_xlfn.XLOOKUP(C10320,kamus!$B$2:$B$87,kamus!$D$2:$D$87,"dihapus",0,1)</f>
        <v>Ngemplak 2</v>
      </c>
      <c r="C10320" t="s">
        <v>277</v>
      </c>
      <c r="D10320">
        <f>_xlfn.XLOOKUP(C10320,kamus!$B$2:$B$87,kamus!$J$2:$J$87,"dihapus",0,1)</f>
        <v>1</v>
      </c>
      <c r="E10320">
        <f t="shared" si="1131"/>
        <v>1</v>
      </c>
      <c r="F10320" s="14">
        <v>45962</v>
      </c>
      <c r="G10320" s="1">
        <f t="shared" si="1132"/>
        <v>11</v>
      </c>
      <c r="H10320" s="1">
        <f t="shared" si="1133"/>
        <v>2025</v>
      </c>
      <c r="I10320">
        <v>1</v>
      </c>
      <c r="J10320">
        <v>1</v>
      </c>
      <c r="K10320">
        <f t="shared" si="1127"/>
        <v>2</v>
      </c>
      <c r="L10320">
        <v>31427</v>
      </c>
      <c r="M10320" s="6">
        <f t="shared" si="1128"/>
        <v>3.181977280682216</v>
      </c>
      <c r="N10320" s="6">
        <f t="shared" si="1129"/>
        <v>3.181977280682216</v>
      </c>
      <c r="O10320" s="6">
        <f t="shared" si="1130"/>
        <v>6.3639545613644319</v>
      </c>
      <c r="Q10320">
        <f>_xlfn.XLOOKUP(C10320&amp;G10320&amp;H10320,covid!$E$2:$E$2184,covid!$D$2:$D$2184,0,0,1)</f>
        <v>0</v>
      </c>
    </row>
    <row r="10321" spans="1:17" x14ac:dyDescent="0.3">
      <c r="A10321">
        <f>_xlfn.XLOOKUP(C10321,kamus!$B$2:$B$87,kamus!$A$2:$A$87,0,0,1)</f>
        <v>53</v>
      </c>
      <c r="B10321" t="str">
        <f>_xlfn.XLOOKUP(C10321,kamus!$B$2:$B$87,kamus!$D$2:$D$87,"dihapus",0,1)</f>
        <v>Ngemplak 2</v>
      </c>
      <c r="C10321" s="19" t="s">
        <v>278</v>
      </c>
      <c r="D10321">
        <f>_xlfn.XLOOKUP(C10321,kamus!$B$2:$B$87,kamus!$J$2:$J$87,"dihapus",0,1)</f>
        <v>0</v>
      </c>
      <c r="E10321">
        <f t="shared" si="1131"/>
        <v>0</v>
      </c>
      <c r="F10321" s="14">
        <v>45962</v>
      </c>
      <c r="G10321" s="1">
        <f t="shared" si="1132"/>
        <v>11</v>
      </c>
      <c r="H10321" s="1">
        <f t="shared" si="1133"/>
        <v>2025</v>
      </c>
      <c r="I10321">
        <v>0</v>
      </c>
      <c r="J10321">
        <v>0</v>
      </c>
      <c r="K10321">
        <f t="shared" si="1127"/>
        <v>0</v>
      </c>
      <c r="L10321">
        <v>8835</v>
      </c>
      <c r="M10321" s="6">
        <f t="shared" si="1128"/>
        <v>0</v>
      </c>
      <c r="N10321" s="6">
        <f t="shared" si="1129"/>
        <v>0</v>
      </c>
      <c r="O10321" s="6">
        <f t="shared" si="1130"/>
        <v>0</v>
      </c>
      <c r="Q10321">
        <f>_xlfn.XLOOKUP(C10321&amp;G10321&amp;H10321,covid!$E$2:$E$2184,covid!$D$2:$D$2184,0,0,1)</f>
        <v>0</v>
      </c>
    </row>
    <row r="10322" spans="1:17" x14ac:dyDescent="0.3">
      <c r="A10322">
        <f>_xlfn.XLOOKUP(C10322,kamus!$B$2:$B$87,kamus!$A$2:$A$87,0,0,1)</f>
        <v>57</v>
      </c>
      <c r="B10322" t="str">
        <f>_xlfn.XLOOKUP(C10322,kamus!$B$2:$B$87,kamus!$D$2:$D$87,"dihapus",0,1)</f>
        <v>Pakem</v>
      </c>
      <c r="C10322" t="s">
        <v>204</v>
      </c>
      <c r="D10322">
        <f>_xlfn.XLOOKUP(C10322,kamus!$B$2:$B$87,kamus!$J$2:$J$87,"dihapus",0,1)</f>
        <v>0</v>
      </c>
      <c r="E10322">
        <f t="shared" si="1131"/>
        <v>0</v>
      </c>
      <c r="F10322" s="14">
        <v>45962</v>
      </c>
      <c r="G10322" s="1">
        <f t="shared" si="1132"/>
        <v>11</v>
      </c>
      <c r="H10322" s="1">
        <f t="shared" si="1133"/>
        <v>2025</v>
      </c>
      <c r="I10322">
        <v>0</v>
      </c>
      <c r="J10322">
        <v>0</v>
      </c>
      <c r="K10322">
        <f t="shared" si="1127"/>
        <v>0</v>
      </c>
      <c r="L10322">
        <v>6819</v>
      </c>
      <c r="M10322" s="6">
        <f t="shared" si="1128"/>
        <v>0</v>
      </c>
      <c r="N10322" s="6">
        <f t="shared" si="1129"/>
        <v>0</v>
      </c>
      <c r="O10322" s="6">
        <f t="shared" si="1130"/>
        <v>0</v>
      </c>
      <c r="Q10322">
        <f>_xlfn.XLOOKUP(C10322&amp;G10322&amp;H10322,covid!$E$2:$E$2184,covid!$D$2:$D$2184,0,0,1)</f>
        <v>0</v>
      </c>
    </row>
    <row r="10323" spans="1:17" x14ac:dyDescent="0.3">
      <c r="A10323">
        <f>_xlfn.XLOOKUP(C10323,kamus!$B$2:$B$87,kamus!$A$2:$A$87,0,0,1)</f>
        <v>54</v>
      </c>
      <c r="B10323" t="str">
        <f>_xlfn.XLOOKUP(C10323,kamus!$B$2:$B$87,kamus!$D$2:$D$87,"dihapus",0,1)</f>
        <v>Pakem</v>
      </c>
      <c r="C10323" t="s">
        <v>213</v>
      </c>
      <c r="D10323">
        <f>_xlfn.XLOOKUP(C10323,kamus!$B$2:$B$87,kamus!$J$2:$J$87,"dihapus",0,1)</f>
        <v>0</v>
      </c>
      <c r="E10323">
        <f t="shared" si="1131"/>
        <v>0</v>
      </c>
      <c r="F10323" s="14">
        <v>45962</v>
      </c>
      <c r="G10323" s="1">
        <f t="shared" si="1132"/>
        <v>11</v>
      </c>
      <c r="H10323" s="1">
        <f t="shared" si="1133"/>
        <v>2025</v>
      </c>
      <c r="I10323">
        <v>0</v>
      </c>
      <c r="J10323">
        <v>2</v>
      </c>
      <c r="K10323">
        <f t="shared" si="1127"/>
        <v>2</v>
      </c>
      <c r="L10323">
        <v>9099</v>
      </c>
      <c r="M10323" s="6">
        <f t="shared" si="1128"/>
        <v>0</v>
      </c>
      <c r="N10323" s="6">
        <f t="shared" si="1129"/>
        <v>21.980437410704472</v>
      </c>
      <c r="O10323" s="6">
        <f t="shared" si="1130"/>
        <v>21.980437410704472</v>
      </c>
      <c r="Q10323">
        <f>_xlfn.XLOOKUP(C10323&amp;G10323&amp;H10323,covid!$E$2:$E$2184,covid!$D$2:$D$2184,0,0,1)</f>
        <v>0</v>
      </c>
    </row>
    <row r="10324" spans="1:17" x14ac:dyDescent="0.3">
      <c r="A10324">
        <f>_xlfn.XLOOKUP(C10324,kamus!$B$2:$B$87,kamus!$A$2:$A$87,0,0,1)</f>
        <v>56</v>
      </c>
      <c r="B10324" t="str">
        <f>_xlfn.XLOOKUP(C10324,kamus!$B$2:$B$87,kamus!$D$2:$D$87,"dihapus",0,1)</f>
        <v>Pakem</v>
      </c>
      <c r="C10324" t="s">
        <v>214</v>
      </c>
      <c r="D10324">
        <f>_xlfn.XLOOKUP(C10324,kamus!$B$2:$B$87,kamus!$J$2:$J$87,"dihapus",0,1)</f>
        <v>1</v>
      </c>
      <c r="E10324">
        <f t="shared" si="1131"/>
        <v>1</v>
      </c>
      <c r="F10324" s="14">
        <v>45962</v>
      </c>
      <c r="G10324" s="1">
        <f t="shared" si="1132"/>
        <v>11</v>
      </c>
      <c r="H10324" s="1">
        <f t="shared" si="1133"/>
        <v>2025</v>
      </c>
      <c r="I10324">
        <v>0</v>
      </c>
      <c r="J10324">
        <v>1</v>
      </c>
      <c r="K10324">
        <f t="shared" si="1127"/>
        <v>1</v>
      </c>
      <c r="L10324">
        <v>6667</v>
      </c>
      <c r="M10324" s="6">
        <f t="shared" si="1128"/>
        <v>0</v>
      </c>
      <c r="N10324" s="6">
        <f t="shared" si="1129"/>
        <v>14.999250037498125</v>
      </c>
      <c r="O10324" s="6">
        <f t="shared" si="1130"/>
        <v>14.999250037498125</v>
      </c>
      <c r="Q10324">
        <f>_xlfn.XLOOKUP(C10324&amp;G10324&amp;H10324,covid!$E$2:$E$2184,covid!$D$2:$D$2184,0,0,1)</f>
        <v>0</v>
      </c>
    </row>
    <row r="10325" spans="1:17" x14ac:dyDescent="0.3">
      <c r="A10325">
        <f>_xlfn.XLOOKUP(C10325,kamus!$B$2:$B$87,kamus!$A$2:$A$87,0,0,1)</f>
        <v>58</v>
      </c>
      <c r="B10325" t="str">
        <f>_xlfn.XLOOKUP(C10325,kamus!$B$2:$B$87,kamus!$D$2:$D$87,"dihapus",0,1)</f>
        <v>Pakem</v>
      </c>
      <c r="C10325" t="s">
        <v>231</v>
      </c>
      <c r="D10325">
        <f>_xlfn.XLOOKUP(C10325,kamus!$B$2:$B$87,kamus!$J$2:$J$87,"dihapus",0,1)</f>
        <v>0</v>
      </c>
      <c r="E10325">
        <f t="shared" si="1131"/>
        <v>0</v>
      </c>
      <c r="F10325" s="14">
        <v>45962</v>
      </c>
      <c r="G10325" s="1">
        <f t="shared" si="1132"/>
        <v>11</v>
      </c>
      <c r="H10325" s="1">
        <f t="shared" si="1133"/>
        <v>2025</v>
      </c>
      <c r="I10325">
        <v>0</v>
      </c>
      <c r="J10325">
        <v>0</v>
      </c>
      <c r="K10325">
        <f t="shared" si="1127"/>
        <v>0</v>
      </c>
      <c r="L10325">
        <v>6886</v>
      </c>
      <c r="M10325" s="6">
        <f t="shared" si="1128"/>
        <v>0</v>
      </c>
      <c r="N10325" s="6">
        <f t="shared" si="1129"/>
        <v>0</v>
      </c>
      <c r="O10325" s="6">
        <f t="shared" si="1130"/>
        <v>0</v>
      </c>
      <c r="Q10325">
        <f>_xlfn.XLOOKUP(C10325&amp;G10325&amp;H10325,covid!$E$2:$E$2184,covid!$D$2:$D$2184,0,0,1)</f>
        <v>0</v>
      </c>
    </row>
    <row r="10326" spans="1:17" x14ac:dyDescent="0.3">
      <c r="A10326">
        <f>_xlfn.XLOOKUP(C10326,kamus!$B$2:$B$87,kamus!$A$2:$A$87,0,0,1)</f>
        <v>55</v>
      </c>
      <c r="B10326" t="str">
        <f>_xlfn.XLOOKUP(C10326,kamus!$B$2:$B$87,kamus!$D$2:$D$87,"dihapus",0,1)</f>
        <v>Pakem</v>
      </c>
      <c r="C10326" t="s">
        <v>234</v>
      </c>
      <c r="D10326">
        <f>_xlfn.XLOOKUP(C10326,kamus!$B$2:$B$87,kamus!$J$2:$J$87,"dihapus",0,1)</f>
        <v>0</v>
      </c>
      <c r="E10326">
        <f t="shared" si="1131"/>
        <v>0</v>
      </c>
      <c r="F10326" s="14">
        <v>45962</v>
      </c>
      <c r="G10326" s="1">
        <f t="shared" si="1132"/>
        <v>11</v>
      </c>
      <c r="H10326" s="1">
        <f t="shared" si="1133"/>
        <v>2025</v>
      </c>
      <c r="I10326">
        <v>0</v>
      </c>
      <c r="J10326">
        <v>0</v>
      </c>
      <c r="K10326">
        <f t="shared" si="1127"/>
        <v>0</v>
      </c>
      <c r="L10326">
        <v>9826</v>
      </c>
      <c r="M10326" s="6">
        <f t="shared" si="1128"/>
        <v>0</v>
      </c>
      <c r="N10326" s="6">
        <f t="shared" si="1129"/>
        <v>0</v>
      </c>
      <c r="O10326" s="6">
        <f t="shared" si="1130"/>
        <v>0</v>
      </c>
      <c r="Q10326">
        <f>_xlfn.XLOOKUP(C10326&amp;G10326&amp;H10326,covid!$E$2:$E$2184,covid!$D$2:$D$2184,0,0,1)</f>
        <v>0</v>
      </c>
    </row>
    <row r="10327" spans="1:17" x14ac:dyDescent="0.3">
      <c r="A10327">
        <f>_xlfn.XLOOKUP(C10327,kamus!$B$2:$B$87,kamus!$A$2:$A$87,0,0,1)</f>
        <v>64</v>
      </c>
      <c r="B10327" t="str">
        <f>_xlfn.XLOOKUP(C10327,kamus!$B$2:$B$87,kamus!$D$2:$D$87,"dihapus",0,1)</f>
        <v>Prambanan</v>
      </c>
      <c r="C10327" t="s">
        <v>203</v>
      </c>
      <c r="D10327">
        <f>_xlfn.XLOOKUP(C10327,kamus!$B$2:$B$87,kamus!$J$2:$J$87,"dihapus",0,1)</f>
        <v>1</v>
      </c>
      <c r="E10327">
        <f t="shared" si="1131"/>
        <v>1</v>
      </c>
      <c r="F10327" s="14">
        <v>45962</v>
      </c>
      <c r="G10327" s="1">
        <f t="shared" si="1132"/>
        <v>11</v>
      </c>
      <c r="H10327" s="1">
        <f t="shared" si="1133"/>
        <v>2025</v>
      </c>
      <c r="I10327">
        <v>0</v>
      </c>
      <c r="J10327">
        <v>0</v>
      </c>
      <c r="K10327">
        <f t="shared" si="1127"/>
        <v>0</v>
      </c>
      <c r="L10327">
        <v>12517</v>
      </c>
      <c r="M10327" s="6">
        <f t="shared" si="1128"/>
        <v>0</v>
      </c>
      <c r="N10327" s="6">
        <f t="shared" si="1129"/>
        <v>0</v>
      </c>
      <c r="O10327" s="6">
        <f t="shared" si="1130"/>
        <v>0</v>
      </c>
      <c r="Q10327">
        <f>_xlfn.XLOOKUP(C10327&amp;G10327&amp;H10327,covid!$E$2:$E$2184,covid!$D$2:$D$2184,0,0,1)</f>
        <v>0</v>
      </c>
    </row>
    <row r="10328" spans="1:17" x14ac:dyDescent="0.3">
      <c r="A10328">
        <f>_xlfn.XLOOKUP(C10328,kamus!$B$2:$B$87,kamus!$A$2:$A$87,0,0,1)</f>
        <v>59</v>
      </c>
      <c r="B10328" t="str">
        <f>_xlfn.XLOOKUP(C10328,kamus!$B$2:$B$87,kamus!$D$2:$D$87,"dihapus",0,1)</f>
        <v>Prambanan</v>
      </c>
      <c r="C10328" t="s">
        <v>210</v>
      </c>
      <c r="D10328">
        <f>_xlfn.XLOOKUP(C10328,kamus!$B$2:$B$87,kamus!$J$2:$J$87,"dihapus",0,1)</f>
        <v>0</v>
      </c>
      <c r="E10328">
        <f t="shared" si="1131"/>
        <v>0</v>
      </c>
      <c r="F10328" s="14">
        <v>45962</v>
      </c>
      <c r="G10328" s="1">
        <f t="shared" si="1132"/>
        <v>11</v>
      </c>
      <c r="H10328" s="1">
        <f t="shared" si="1133"/>
        <v>2025</v>
      </c>
      <c r="I10328">
        <v>0</v>
      </c>
      <c r="J10328">
        <v>1</v>
      </c>
      <c r="K10328">
        <f t="shared" si="1127"/>
        <v>1</v>
      </c>
      <c r="L10328">
        <v>4724</v>
      </c>
      <c r="M10328" s="6">
        <f t="shared" si="1128"/>
        <v>0</v>
      </c>
      <c r="N10328" s="6">
        <f t="shared" si="1129"/>
        <v>21.168501270110074</v>
      </c>
      <c r="O10328" s="6">
        <f t="shared" si="1130"/>
        <v>21.168501270110074</v>
      </c>
      <c r="Q10328">
        <f>_xlfn.XLOOKUP(C10328&amp;G10328&amp;H10328,covid!$E$2:$E$2184,covid!$D$2:$D$2184,0,0,1)</f>
        <v>0</v>
      </c>
    </row>
    <row r="10329" spans="1:17" x14ac:dyDescent="0.3">
      <c r="A10329">
        <f>_xlfn.XLOOKUP(C10329,kamus!$B$2:$B$87,kamus!$A$2:$A$87,0,0,1)</f>
        <v>61</v>
      </c>
      <c r="B10329" t="str">
        <f>_xlfn.XLOOKUP(C10329,kamus!$B$2:$B$87,kamus!$D$2:$D$87,"dihapus",0,1)</f>
        <v>Prambanan</v>
      </c>
      <c r="C10329" t="s">
        <v>219</v>
      </c>
      <c r="D10329">
        <f>_xlfn.XLOOKUP(C10329,kamus!$B$2:$B$87,kamus!$J$2:$J$87,"dihapus",0,1)</f>
        <v>0</v>
      </c>
      <c r="E10329">
        <f t="shared" si="1131"/>
        <v>0</v>
      </c>
      <c r="F10329" s="14">
        <v>45962</v>
      </c>
      <c r="G10329" s="1">
        <f t="shared" si="1132"/>
        <v>11</v>
      </c>
      <c r="H10329" s="1">
        <f t="shared" si="1133"/>
        <v>2025</v>
      </c>
      <c r="I10329">
        <v>0</v>
      </c>
      <c r="J10329">
        <v>0</v>
      </c>
      <c r="K10329">
        <f t="shared" si="1127"/>
        <v>0</v>
      </c>
      <c r="L10329">
        <v>14121</v>
      </c>
      <c r="M10329" s="6">
        <f t="shared" si="1128"/>
        <v>0</v>
      </c>
      <c r="N10329" s="6">
        <f t="shared" si="1129"/>
        <v>0</v>
      </c>
      <c r="O10329" s="6">
        <f t="shared" si="1130"/>
        <v>0</v>
      </c>
      <c r="Q10329">
        <f>_xlfn.XLOOKUP(C10329&amp;G10329&amp;H10329,covid!$E$2:$E$2184,covid!$D$2:$D$2184,0,0,1)</f>
        <v>0</v>
      </c>
    </row>
    <row r="10330" spans="1:17" x14ac:dyDescent="0.3">
      <c r="A10330">
        <f>_xlfn.XLOOKUP(C10330,kamus!$B$2:$B$87,kamus!$A$2:$A$87,0,0,1)</f>
        <v>62</v>
      </c>
      <c r="B10330" t="str">
        <f>_xlfn.XLOOKUP(C10330,kamus!$B$2:$B$87,kamus!$D$2:$D$87,"dihapus",0,1)</f>
        <v>Prambanan</v>
      </c>
      <c r="C10330" t="s">
        <v>236</v>
      </c>
      <c r="D10330">
        <f>_xlfn.XLOOKUP(C10330,kamus!$B$2:$B$87,kamus!$J$2:$J$87,"dihapus",0,1)</f>
        <v>0</v>
      </c>
      <c r="E10330">
        <f t="shared" si="1131"/>
        <v>0</v>
      </c>
      <c r="F10330" s="14">
        <v>45962</v>
      </c>
      <c r="G10330" s="1">
        <f t="shared" si="1132"/>
        <v>11</v>
      </c>
      <c r="H10330" s="1">
        <f t="shared" si="1133"/>
        <v>2025</v>
      </c>
      <c r="I10330">
        <v>0</v>
      </c>
      <c r="J10330">
        <v>1</v>
      </c>
      <c r="K10330">
        <f t="shared" si="1127"/>
        <v>1</v>
      </c>
      <c r="L10330">
        <v>6027</v>
      </c>
      <c r="M10330" s="6">
        <f t="shared" si="1128"/>
        <v>0</v>
      </c>
      <c r="N10330" s="6">
        <f t="shared" si="1129"/>
        <v>16.592002654720424</v>
      </c>
      <c r="O10330" s="6">
        <f t="shared" si="1130"/>
        <v>16.592002654720424</v>
      </c>
      <c r="Q10330">
        <f>_xlfn.XLOOKUP(C10330&amp;G10330&amp;H10330,covid!$E$2:$E$2184,covid!$D$2:$D$2184,0,0,1)</f>
        <v>0</v>
      </c>
    </row>
    <row r="10331" spans="1:17" x14ac:dyDescent="0.3">
      <c r="A10331">
        <f>_xlfn.XLOOKUP(C10331,kamus!$B$2:$B$87,kamus!$A$2:$A$87,0,0,1)</f>
        <v>63</v>
      </c>
      <c r="B10331" t="str">
        <f>_xlfn.XLOOKUP(C10331,kamus!$B$2:$B$87,kamus!$D$2:$D$87,"dihapus",0,1)</f>
        <v>Prambanan</v>
      </c>
      <c r="C10331" t="s">
        <v>261</v>
      </c>
      <c r="D10331">
        <f>_xlfn.XLOOKUP(C10331,kamus!$B$2:$B$87,kamus!$J$2:$J$87,"dihapus",0,1)</f>
        <v>0</v>
      </c>
      <c r="E10331">
        <f t="shared" si="1131"/>
        <v>0</v>
      </c>
      <c r="F10331" s="14">
        <v>45962</v>
      </c>
      <c r="G10331" s="1">
        <f t="shared" si="1132"/>
        <v>11</v>
      </c>
      <c r="H10331" s="1">
        <f t="shared" si="1133"/>
        <v>2025</v>
      </c>
      <c r="I10331">
        <v>0</v>
      </c>
      <c r="J10331">
        <v>3</v>
      </c>
      <c r="K10331">
        <f t="shared" si="1127"/>
        <v>3</v>
      </c>
      <c r="L10331">
        <v>15271</v>
      </c>
      <c r="M10331" s="6">
        <f t="shared" si="1128"/>
        <v>0</v>
      </c>
      <c r="N10331" s="6">
        <f t="shared" si="1129"/>
        <v>19.645078907733613</v>
      </c>
      <c r="O10331" s="6">
        <f t="shared" si="1130"/>
        <v>19.645078907733613</v>
      </c>
      <c r="Q10331">
        <f>_xlfn.XLOOKUP(C10331&amp;G10331&amp;H10331,covid!$E$2:$E$2184,covid!$D$2:$D$2184,0,0,1)</f>
        <v>0</v>
      </c>
    </row>
    <row r="10332" spans="1:17" x14ac:dyDescent="0.3">
      <c r="A10332">
        <f>_xlfn.XLOOKUP(C10332,kamus!$B$2:$B$87,kamus!$A$2:$A$87,0,0,1)</f>
        <v>60</v>
      </c>
      <c r="B10332" t="str">
        <f>_xlfn.XLOOKUP(C10332,kamus!$B$2:$B$87,kamus!$D$2:$D$87,"dihapus",0,1)</f>
        <v>Prambanan</v>
      </c>
      <c r="C10332" t="s">
        <v>280</v>
      </c>
      <c r="D10332">
        <f>_xlfn.XLOOKUP(C10332,kamus!$B$2:$B$87,kamus!$J$2:$J$87,"dihapus",0,1)</f>
        <v>0</v>
      </c>
      <c r="E10332">
        <f t="shared" si="1131"/>
        <v>0</v>
      </c>
      <c r="F10332" s="14">
        <v>45962</v>
      </c>
      <c r="G10332" s="1">
        <f t="shared" si="1132"/>
        <v>11</v>
      </c>
      <c r="H10332" s="1">
        <f t="shared" si="1133"/>
        <v>2025</v>
      </c>
      <c r="I10332">
        <v>0</v>
      </c>
      <c r="J10332">
        <v>5</v>
      </c>
      <c r="K10332">
        <f t="shared" si="1127"/>
        <v>5</v>
      </c>
      <c r="L10332">
        <v>2791</v>
      </c>
      <c r="M10332" s="6">
        <f t="shared" si="1128"/>
        <v>0</v>
      </c>
      <c r="N10332" s="6">
        <f t="shared" si="1129"/>
        <v>179.14725904693657</v>
      </c>
      <c r="O10332" s="6">
        <f t="shared" si="1130"/>
        <v>179.14725904693657</v>
      </c>
      <c r="Q10332">
        <f>_xlfn.XLOOKUP(C10332&amp;G10332&amp;H10332,covid!$E$2:$E$2184,covid!$D$2:$D$2184,0,0,1)</f>
        <v>0</v>
      </c>
    </row>
    <row r="10333" spans="1:17" x14ac:dyDescent="0.3">
      <c r="A10333">
        <f>_xlfn.XLOOKUP(C10333,kamus!$B$2:$B$87,kamus!$A$2:$A$87,0,0,1)</f>
        <v>67</v>
      </c>
      <c r="B10333" t="str">
        <f>_xlfn.XLOOKUP(C10333,kamus!$B$2:$B$87,kamus!$D$2:$D$87,"dihapus",0,1)</f>
        <v>Seyegan</v>
      </c>
      <c r="C10333" t="s">
        <v>221</v>
      </c>
      <c r="D10333">
        <f>_xlfn.XLOOKUP(C10333,kamus!$B$2:$B$87,kamus!$J$2:$J$87,"dihapus",0,1)</f>
        <v>0</v>
      </c>
      <c r="E10333">
        <f t="shared" si="1131"/>
        <v>0</v>
      </c>
      <c r="F10333" s="14">
        <v>45962</v>
      </c>
      <c r="G10333" s="1">
        <f t="shared" si="1132"/>
        <v>11</v>
      </c>
      <c r="H10333" s="1">
        <f t="shared" si="1133"/>
        <v>2025</v>
      </c>
      <c r="I10333">
        <v>0</v>
      </c>
      <c r="J10333">
        <v>0</v>
      </c>
      <c r="K10333">
        <f t="shared" si="1127"/>
        <v>0</v>
      </c>
      <c r="L10333">
        <v>10724</v>
      </c>
      <c r="M10333" s="6">
        <f t="shared" si="1128"/>
        <v>0</v>
      </c>
      <c r="N10333" s="6">
        <f t="shared" si="1129"/>
        <v>0</v>
      </c>
      <c r="O10333" s="6">
        <f t="shared" si="1130"/>
        <v>0</v>
      </c>
      <c r="Q10333">
        <f>_xlfn.XLOOKUP(C10333&amp;G10333&amp;H10333,covid!$E$2:$E$2184,covid!$D$2:$D$2184,0,0,1)</f>
        <v>0</v>
      </c>
    </row>
    <row r="10334" spans="1:17" x14ac:dyDescent="0.3">
      <c r="A10334">
        <f>_xlfn.XLOOKUP(C10334,kamus!$B$2:$B$87,kamus!$A$2:$A$87,0,0,1)</f>
        <v>66</v>
      </c>
      <c r="B10334" t="str">
        <f>_xlfn.XLOOKUP(C10334,kamus!$B$2:$B$87,kamus!$D$2:$D$87,"dihapus",0,1)</f>
        <v>Seyegan</v>
      </c>
      <c r="C10334" t="s">
        <v>222</v>
      </c>
      <c r="D10334">
        <f>_xlfn.XLOOKUP(C10334,kamus!$B$2:$B$87,kamus!$J$2:$J$87,"dihapus",0,1)</f>
        <v>0</v>
      </c>
      <c r="E10334">
        <f t="shared" si="1131"/>
        <v>0</v>
      </c>
      <c r="F10334" s="14">
        <v>45962</v>
      </c>
      <c r="G10334" s="1">
        <f t="shared" si="1132"/>
        <v>11</v>
      </c>
      <c r="H10334" s="1">
        <f t="shared" si="1133"/>
        <v>2025</v>
      </c>
      <c r="I10334">
        <v>0</v>
      </c>
      <c r="J10334">
        <v>1</v>
      </c>
      <c r="K10334">
        <f t="shared" si="1127"/>
        <v>1</v>
      </c>
      <c r="L10334">
        <v>9523</v>
      </c>
      <c r="M10334" s="6">
        <f t="shared" si="1128"/>
        <v>0</v>
      </c>
      <c r="N10334" s="6">
        <f t="shared" si="1129"/>
        <v>10.500892575868948</v>
      </c>
      <c r="O10334" s="6">
        <f t="shared" si="1130"/>
        <v>10.500892575868948</v>
      </c>
      <c r="Q10334">
        <f>_xlfn.XLOOKUP(C10334&amp;G10334&amp;H10334,covid!$E$2:$E$2184,covid!$D$2:$D$2184,0,0,1)</f>
        <v>0</v>
      </c>
    </row>
    <row r="10335" spans="1:17" x14ac:dyDescent="0.3">
      <c r="A10335">
        <f>_xlfn.XLOOKUP(C10335,kamus!$B$2:$B$87,kamus!$A$2:$A$87,0,0,1)</f>
        <v>68</v>
      </c>
      <c r="B10335" t="str">
        <f>_xlfn.XLOOKUP(C10335,kamus!$B$2:$B$87,kamus!$D$2:$D$87,"dihapus",0,1)</f>
        <v>Seyegan</v>
      </c>
      <c r="C10335" t="s">
        <v>223</v>
      </c>
      <c r="D10335">
        <f>_xlfn.XLOOKUP(C10335,kamus!$B$2:$B$87,kamus!$J$2:$J$87,"dihapus",0,1)</f>
        <v>0</v>
      </c>
      <c r="E10335">
        <f t="shared" si="1131"/>
        <v>0</v>
      </c>
      <c r="F10335" s="14">
        <v>45962</v>
      </c>
      <c r="G10335" s="1">
        <f t="shared" si="1132"/>
        <v>11</v>
      </c>
      <c r="H10335" s="1">
        <f t="shared" si="1133"/>
        <v>2025</v>
      </c>
      <c r="I10335">
        <v>0</v>
      </c>
      <c r="J10335">
        <v>0</v>
      </c>
      <c r="K10335">
        <f t="shared" si="1127"/>
        <v>0</v>
      </c>
      <c r="L10335">
        <v>8010</v>
      </c>
      <c r="M10335" s="6">
        <f t="shared" si="1128"/>
        <v>0</v>
      </c>
      <c r="N10335" s="6">
        <f t="shared" si="1129"/>
        <v>0</v>
      </c>
      <c r="O10335" s="6">
        <f t="shared" si="1130"/>
        <v>0</v>
      </c>
      <c r="Q10335">
        <f>_xlfn.XLOOKUP(C10335&amp;G10335&amp;H10335,covid!$E$2:$E$2184,covid!$D$2:$D$2184,0,0,1)</f>
        <v>0</v>
      </c>
    </row>
    <row r="10336" spans="1:17" x14ac:dyDescent="0.3">
      <c r="A10336">
        <f>_xlfn.XLOOKUP(C10336,kamus!$B$2:$B$87,kamus!$A$2:$A$87,0,0,1)</f>
        <v>65</v>
      </c>
      <c r="B10336" t="str">
        <f>_xlfn.XLOOKUP(C10336,kamus!$B$2:$B$87,kamus!$D$2:$D$87,"dihapus",0,1)</f>
        <v>Seyegan</v>
      </c>
      <c r="C10336" t="s">
        <v>224</v>
      </c>
      <c r="D10336">
        <f>_xlfn.XLOOKUP(C10336,kamus!$B$2:$B$87,kamus!$J$2:$J$87,"dihapus",0,1)</f>
        <v>1</v>
      </c>
      <c r="E10336">
        <f t="shared" si="1131"/>
        <v>1</v>
      </c>
      <c r="F10336" s="14">
        <v>45962</v>
      </c>
      <c r="G10336" s="1">
        <f t="shared" si="1132"/>
        <v>11</v>
      </c>
      <c r="H10336" s="1">
        <f t="shared" si="1133"/>
        <v>2025</v>
      </c>
      <c r="I10336">
        <v>0</v>
      </c>
      <c r="J10336">
        <v>1</v>
      </c>
      <c r="K10336">
        <f t="shared" si="1127"/>
        <v>1</v>
      </c>
      <c r="L10336">
        <v>11168</v>
      </c>
      <c r="M10336" s="6">
        <f t="shared" si="1128"/>
        <v>0</v>
      </c>
      <c r="N10336" s="6">
        <f t="shared" si="1129"/>
        <v>8.9541547277936964</v>
      </c>
      <c r="O10336" s="6">
        <f t="shared" si="1130"/>
        <v>8.9541547277936964</v>
      </c>
      <c r="Q10336">
        <f>_xlfn.XLOOKUP(C10336&amp;G10336&amp;H10336,covid!$E$2:$E$2184,covid!$D$2:$D$2184,0,0,1)</f>
        <v>0</v>
      </c>
    </row>
    <row r="10337" spans="1:17" x14ac:dyDescent="0.3">
      <c r="A10337">
        <f>_xlfn.XLOOKUP(C10337,kamus!$B$2:$B$87,kamus!$A$2:$A$87,0,0,1)</f>
        <v>69</v>
      </c>
      <c r="B10337" t="str">
        <f>_xlfn.XLOOKUP(C10337,kamus!$B$2:$B$87,kamus!$D$2:$D$87,"dihapus",0,1)</f>
        <v>Seyegan</v>
      </c>
      <c r="C10337" t="s">
        <v>225</v>
      </c>
      <c r="D10337">
        <f>_xlfn.XLOOKUP(C10337,kamus!$B$2:$B$87,kamus!$J$2:$J$87,"dihapus",0,1)</f>
        <v>0</v>
      </c>
      <c r="E10337">
        <f t="shared" si="1131"/>
        <v>0</v>
      </c>
      <c r="F10337" s="14">
        <v>45962</v>
      </c>
      <c r="G10337" s="1">
        <f t="shared" si="1132"/>
        <v>11</v>
      </c>
      <c r="H10337" s="1">
        <f t="shared" si="1133"/>
        <v>2025</v>
      </c>
      <c r="I10337">
        <v>1</v>
      </c>
      <c r="J10337">
        <v>3</v>
      </c>
      <c r="K10337">
        <f t="shared" si="1127"/>
        <v>4</v>
      </c>
      <c r="L10337">
        <v>13448</v>
      </c>
      <c r="M10337" s="6">
        <f t="shared" si="1128"/>
        <v>7.4360499702558007</v>
      </c>
      <c r="N10337" s="6">
        <f t="shared" si="1129"/>
        <v>22.308149910767401</v>
      </c>
      <c r="O10337" s="6">
        <f t="shared" si="1130"/>
        <v>29.744199881023203</v>
      </c>
      <c r="Q10337">
        <f>_xlfn.XLOOKUP(C10337&amp;G10337&amp;H10337,covid!$E$2:$E$2184,covid!$D$2:$D$2184,0,0,1)</f>
        <v>0</v>
      </c>
    </row>
    <row r="10338" spans="1:17" x14ac:dyDescent="0.3">
      <c r="A10338">
        <f>_xlfn.XLOOKUP(C10338,kamus!$B$2:$B$87,kamus!$A$2:$A$87,0,0,1)</f>
        <v>74</v>
      </c>
      <c r="B10338" t="str">
        <f>_xlfn.XLOOKUP(C10338,kamus!$B$2:$B$87,kamus!$D$2:$D$87,"dihapus",0,1)</f>
        <v>Sleman</v>
      </c>
      <c r="C10338" t="s">
        <v>205</v>
      </c>
      <c r="D10338">
        <f>_xlfn.XLOOKUP(C10338,kamus!$B$2:$B$87,kamus!$J$2:$J$87,"dihapus",0,1)</f>
        <v>1</v>
      </c>
      <c r="E10338">
        <f t="shared" si="1131"/>
        <v>1</v>
      </c>
      <c r="F10338" s="14">
        <v>45962</v>
      </c>
      <c r="G10338" s="1">
        <f t="shared" si="1132"/>
        <v>11</v>
      </c>
      <c r="H10338" s="1">
        <f t="shared" si="1133"/>
        <v>2025</v>
      </c>
      <c r="I10338">
        <v>0</v>
      </c>
      <c r="J10338">
        <v>0</v>
      </c>
      <c r="K10338">
        <f t="shared" si="1127"/>
        <v>0</v>
      </c>
      <c r="L10338">
        <v>15500</v>
      </c>
      <c r="M10338" s="6">
        <f t="shared" si="1128"/>
        <v>0</v>
      </c>
      <c r="N10338" s="6">
        <f t="shared" si="1129"/>
        <v>0</v>
      </c>
      <c r="O10338" s="6">
        <f t="shared" si="1130"/>
        <v>0</v>
      </c>
      <c r="Q10338">
        <f>_xlfn.XLOOKUP(C10338&amp;G10338&amp;H10338,covid!$E$2:$E$2184,covid!$D$2:$D$2184,0,0,1)</f>
        <v>0</v>
      </c>
    </row>
    <row r="10339" spans="1:17" x14ac:dyDescent="0.3">
      <c r="A10339">
        <f>_xlfn.XLOOKUP(C10339,kamus!$B$2:$B$87,kamus!$A$2:$A$87,0,0,1)</f>
        <v>73</v>
      </c>
      <c r="B10339" t="str">
        <f>_xlfn.XLOOKUP(C10339,kamus!$B$2:$B$87,kamus!$D$2:$D$87,"dihapus",0,1)</f>
        <v>Sleman</v>
      </c>
      <c r="C10339" t="s">
        <v>232</v>
      </c>
      <c r="D10339">
        <f>_xlfn.XLOOKUP(C10339,kamus!$B$2:$B$87,kamus!$J$2:$J$87,"dihapus",0,1)</f>
        <v>1</v>
      </c>
      <c r="E10339">
        <f t="shared" si="1131"/>
        <v>1</v>
      </c>
      <c r="F10339" s="14">
        <v>45962</v>
      </c>
      <c r="G10339" s="1">
        <f t="shared" si="1132"/>
        <v>11</v>
      </c>
      <c r="H10339" s="1">
        <f t="shared" si="1133"/>
        <v>2025</v>
      </c>
      <c r="I10339">
        <v>0</v>
      </c>
      <c r="J10339">
        <v>0</v>
      </c>
      <c r="K10339">
        <f t="shared" si="1127"/>
        <v>0</v>
      </c>
      <c r="L10339">
        <v>12821</v>
      </c>
      <c r="M10339" s="6">
        <f t="shared" si="1128"/>
        <v>0</v>
      </c>
      <c r="N10339" s="6">
        <f t="shared" si="1129"/>
        <v>0</v>
      </c>
      <c r="O10339" s="6">
        <f t="shared" si="1130"/>
        <v>0</v>
      </c>
      <c r="Q10339">
        <f>_xlfn.XLOOKUP(C10339&amp;G10339&amp;H10339,covid!$E$2:$E$2184,covid!$D$2:$D$2184,0,0,1)</f>
        <v>0</v>
      </c>
    </row>
    <row r="10340" spans="1:17" x14ac:dyDescent="0.3">
      <c r="A10340">
        <f>_xlfn.XLOOKUP(C10340,kamus!$B$2:$B$87,kamus!$A$2:$A$87,0,0,1)</f>
        <v>71</v>
      </c>
      <c r="B10340" t="str">
        <f>_xlfn.XLOOKUP(C10340,kamus!$B$2:$B$87,kamus!$D$2:$D$87,"dihapus",0,1)</f>
        <v>Sleman</v>
      </c>
      <c r="C10340" t="s">
        <v>271</v>
      </c>
      <c r="D10340">
        <f>_xlfn.XLOOKUP(C10340,kamus!$B$2:$B$87,kamus!$J$2:$J$87,"dihapus",0,1)</f>
        <v>1</v>
      </c>
      <c r="E10340">
        <f t="shared" si="1131"/>
        <v>1</v>
      </c>
      <c r="F10340" s="14">
        <v>45962</v>
      </c>
      <c r="G10340" s="1">
        <f t="shared" si="1132"/>
        <v>11</v>
      </c>
      <c r="H10340" s="1">
        <f t="shared" si="1133"/>
        <v>2025</v>
      </c>
      <c r="I10340">
        <v>0</v>
      </c>
      <c r="J10340">
        <v>0</v>
      </c>
      <c r="K10340">
        <f t="shared" si="1127"/>
        <v>0</v>
      </c>
      <c r="L10340">
        <v>15487</v>
      </c>
      <c r="M10340" s="6">
        <f t="shared" si="1128"/>
        <v>0</v>
      </c>
      <c r="N10340" s="6">
        <f t="shared" si="1129"/>
        <v>0</v>
      </c>
      <c r="O10340" s="6">
        <f t="shared" si="1130"/>
        <v>0</v>
      </c>
      <c r="Q10340">
        <f>_xlfn.XLOOKUP(C10340&amp;G10340&amp;H10340,covid!$E$2:$E$2184,covid!$D$2:$D$2184,0,0,1)</f>
        <v>0</v>
      </c>
    </row>
    <row r="10341" spans="1:17" x14ac:dyDescent="0.3">
      <c r="A10341">
        <f>_xlfn.XLOOKUP(C10341,kamus!$B$2:$B$87,kamus!$A$2:$A$87,0,0,1)</f>
        <v>72</v>
      </c>
      <c r="B10341" t="str">
        <f>_xlfn.XLOOKUP(C10341,kamus!$B$2:$B$87,kamus!$D$2:$D$87,"dihapus",0,1)</f>
        <v>Sleman</v>
      </c>
      <c r="C10341" t="s">
        <v>273</v>
      </c>
      <c r="D10341">
        <f>_xlfn.XLOOKUP(C10341,kamus!$B$2:$B$87,kamus!$J$2:$J$87,"dihapus",0,1)</f>
        <v>1</v>
      </c>
      <c r="E10341">
        <f t="shared" si="1131"/>
        <v>1</v>
      </c>
      <c r="F10341" s="14">
        <v>45962</v>
      </c>
      <c r="G10341" s="1">
        <f t="shared" si="1132"/>
        <v>11</v>
      </c>
      <c r="H10341" s="1">
        <f t="shared" si="1133"/>
        <v>2025</v>
      </c>
      <c r="I10341">
        <v>0</v>
      </c>
      <c r="J10341">
        <v>0</v>
      </c>
      <c r="K10341">
        <f t="shared" si="1127"/>
        <v>0</v>
      </c>
      <c r="L10341">
        <v>18748</v>
      </c>
      <c r="M10341" s="6">
        <f t="shared" si="1128"/>
        <v>0</v>
      </c>
      <c r="N10341" s="6">
        <f t="shared" si="1129"/>
        <v>0</v>
      </c>
      <c r="O10341" s="6">
        <f t="shared" si="1130"/>
        <v>0</v>
      </c>
      <c r="Q10341">
        <f>_xlfn.XLOOKUP(C10341&amp;G10341&amp;H10341,covid!$E$2:$E$2184,covid!$D$2:$D$2184,0,0,1)</f>
        <v>0</v>
      </c>
    </row>
    <row r="10342" spans="1:17" x14ac:dyDescent="0.3">
      <c r="A10342">
        <f>_xlfn.XLOOKUP(C10342,kamus!$B$2:$B$87,kamus!$A$2:$A$87,0,0,1)</f>
        <v>70</v>
      </c>
      <c r="B10342" t="str">
        <f>_xlfn.XLOOKUP(C10342,kamus!$B$2:$B$87,kamus!$D$2:$D$87,"dihapus",0,1)</f>
        <v>Sleman</v>
      </c>
      <c r="C10342" t="s">
        <v>274</v>
      </c>
      <c r="D10342">
        <f>_xlfn.XLOOKUP(C10342,kamus!$B$2:$B$87,kamus!$J$2:$J$87,"dihapus",0,1)</f>
        <v>0</v>
      </c>
      <c r="E10342">
        <f t="shared" si="1131"/>
        <v>0</v>
      </c>
      <c r="F10342" s="14">
        <v>45962</v>
      </c>
      <c r="G10342" s="1">
        <f t="shared" si="1132"/>
        <v>11</v>
      </c>
      <c r="H10342" s="1">
        <f t="shared" si="1133"/>
        <v>2025</v>
      </c>
      <c r="I10342">
        <v>0</v>
      </c>
      <c r="J10342">
        <v>0</v>
      </c>
      <c r="K10342">
        <f t="shared" si="1127"/>
        <v>0</v>
      </c>
      <c r="L10342">
        <v>9964</v>
      </c>
      <c r="M10342" s="6">
        <f t="shared" si="1128"/>
        <v>0</v>
      </c>
      <c r="N10342" s="6">
        <f t="shared" si="1129"/>
        <v>0</v>
      </c>
      <c r="O10342" s="6">
        <f t="shared" si="1130"/>
        <v>0</v>
      </c>
      <c r="Q10342">
        <f>_xlfn.XLOOKUP(C10342&amp;G10342&amp;H10342,covid!$E$2:$E$2184,covid!$D$2:$D$2184,0,0,1)</f>
        <v>0</v>
      </c>
    </row>
    <row r="10343" spans="1:17" x14ac:dyDescent="0.3">
      <c r="A10343">
        <f>_xlfn.XLOOKUP(C10343,kamus!$B$2:$B$87,kamus!$A$2:$A$87,0,0,1)</f>
        <v>77</v>
      </c>
      <c r="B10343" t="str">
        <f>_xlfn.XLOOKUP(C10343,kamus!$B$2:$B$87,kamus!$D$2:$D$87,"dihapus",0,1)</f>
        <v>Tempel 1</v>
      </c>
      <c r="C10343" t="s">
        <v>218</v>
      </c>
      <c r="D10343">
        <f>_xlfn.XLOOKUP(C10343,kamus!$B$2:$B$87,kamus!$J$2:$J$87,"dihapus",0,1)</f>
        <v>0</v>
      </c>
      <c r="E10343">
        <f t="shared" si="1131"/>
        <v>0</v>
      </c>
      <c r="F10343" s="14">
        <v>45962</v>
      </c>
      <c r="G10343" s="1">
        <f t="shared" si="1132"/>
        <v>11</v>
      </c>
      <c r="H10343" s="1">
        <f t="shared" si="1133"/>
        <v>2025</v>
      </c>
      <c r="I10343">
        <v>0</v>
      </c>
      <c r="J10343">
        <v>1</v>
      </c>
      <c r="K10343">
        <f t="shared" si="1127"/>
        <v>1</v>
      </c>
      <c r="L10343">
        <v>7789</v>
      </c>
      <c r="M10343" s="6">
        <f t="shared" si="1128"/>
        <v>0</v>
      </c>
      <c r="N10343" s="6">
        <f t="shared" si="1129"/>
        <v>12.838618564642445</v>
      </c>
      <c r="O10343" s="6">
        <f t="shared" si="1130"/>
        <v>12.838618564642445</v>
      </c>
      <c r="Q10343">
        <f>_xlfn.XLOOKUP(C10343&amp;G10343&amp;H10343,covid!$E$2:$E$2184,covid!$D$2:$D$2184,0,0,1)</f>
        <v>0</v>
      </c>
    </row>
    <row r="10344" spans="1:17" x14ac:dyDescent="0.3">
      <c r="A10344">
        <f>_xlfn.XLOOKUP(C10344,kamus!$B$2:$B$87,kamus!$A$2:$A$87,0,0,1)</f>
        <v>76</v>
      </c>
      <c r="B10344" t="str">
        <f>_xlfn.XLOOKUP(C10344,kamus!$B$2:$B$87,kamus!$D$2:$D$87,"dihapus",0,1)</f>
        <v>Tempel 1</v>
      </c>
      <c r="C10344" t="s">
        <v>226</v>
      </c>
      <c r="D10344">
        <f>_xlfn.XLOOKUP(C10344,kamus!$B$2:$B$87,kamus!$J$2:$J$87,"dihapus",0,1)</f>
        <v>1</v>
      </c>
      <c r="E10344">
        <f t="shared" si="1131"/>
        <v>1</v>
      </c>
      <c r="F10344" s="14">
        <v>45962</v>
      </c>
      <c r="G10344" s="1">
        <f t="shared" si="1132"/>
        <v>11</v>
      </c>
      <c r="H10344" s="1">
        <f t="shared" si="1133"/>
        <v>2025</v>
      </c>
      <c r="I10344">
        <v>0</v>
      </c>
      <c r="J10344">
        <v>0</v>
      </c>
      <c r="K10344">
        <f t="shared" si="1127"/>
        <v>0</v>
      </c>
      <c r="L10344">
        <v>11146</v>
      </c>
      <c r="M10344" s="6">
        <f t="shared" si="1128"/>
        <v>0</v>
      </c>
      <c r="N10344" s="6">
        <f t="shared" si="1129"/>
        <v>0</v>
      </c>
      <c r="O10344" s="6">
        <f t="shared" si="1130"/>
        <v>0</v>
      </c>
      <c r="Q10344">
        <f>_xlfn.XLOOKUP(C10344&amp;G10344&amp;H10344,covid!$E$2:$E$2184,covid!$D$2:$D$2184,0,0,1)</f>
        <v>0</v>
      </c>
    </row>
    <row r="10345" spans="1:17" x14ac:dyDescent="0.3">
      <c r="A10345">
        <f>_xlfn.XLOOKUP(C10345,kamus!$B$2:$B$87,kamus!$A$2:$A$87,0,0,1)</f>
        <v>75</v>
      </c>
      <c r="B10345" t="str">
        <f>_xlfn.XLOOKUP(C10345,kamus!$B$2:$B$87,kamus!$D$2:$D$87,"dihapus",0,1)</f>
        <v>Tempel 1</v>
      </c>
      <c r="C10345" t="s">
        <v>227</v>
      </c>
      <c r="D10345">
        <f>_xlfn.XLOOKUP(C10345,kamus!$B$2:$B$87,kamus!$J$2:$J$87,"dihapus",0,1)</f>
        <v>0</v>
      </c>
      <c r="E10345">
        <f t="shared" si="1131"/>
        <v>0</v>
      </c>
      <c r="F10345" s="14">
        <v>45962</v>
      </c>
      <c r="G10345" s="1">
        <f t="shared" si="1132"/>
        <v>11</v>
      </c>
      <c r="H10345" s="1">
        <f t="shared" si="1133"/>
        <v>2025</v>
      </c>
      <c r="I10345">
        <v>0</v>
      </c>
      <c r="J10345">
        <v>0</v>
      </c>
      <c r="K10345">
        <f t="shared" si="1127"/>
        <v>0</v>
      </c>
      <c r="L10345">
        <v>6858</v>
      </c>
      <c r="M10345" s="6">
        <f t="shared" si="1128"/>
        <v>0</v>
      </c>
      <c r="N10345" s="6">
        <f t="shared" si="1129"/>
        <v>0</v>
      </c>
      <c r="O10345" s="6">
        <f t="shared" si="1130"/>
        <v>0</v>
      </c>
      <c r="Q10345">
        <f>_xlfn.XLOOKUP(C10345&amp;G10345&amp;H10345,covid!$E$2:$E$2184,covid!$D$2:$D$2184,0,0,1)</f>
        <v>0</v>
      </c>
    </row>
    <row r="10346" spans="1:17" x14ac:dyDescent="0.3">
      <c r="A10346">
        <f>_xlfn.XLOOKUP(C10346,kamus!$B$2:$B$87,kamus!$A$2:$A$87,0,0,1)</f>
        <v>78</v>
      </c>
      <c r="B10346" t="str">
        <f>_xlfn.XLOOKUP(C10346,kamus!$B$2:$B$87,kamus!$D$2:$D$87,"dihapus",0,1)</f>
        <v>Tempel 1</v>
      </c>
      <c r="C10346" t="s">
        <v>229</v>
      </c>
      <c r="D10346">
        <f>_xlfn.XLOOKUP(C10346,kamus!$B$2:$B$87,kamus!$J$2:$J$87,"dihapus",0,1)</f>
        <v>0</v>
      </c>
      <c r="E10346">
        <f t="shared" si="1131"/>
        <v>0</v>
      </c>
      <c r="F10346" s="14">
        <v>45962</v>
      </c>
      <c r="G10346" s="1">
        <f t="shared" si="1132"/>
        <v>11</v>
      </c>
      <c r="H10346" s="1">
        <f t="shared" si="1133"/>
        <v>2025</v>
      </c>
      <c r="I10346">
        <v>0</v>
      </c>
      <c r="J10346">
        <v>0</v>
      </c>
      <c r="K10346">
        <f t="shared" si="1127"/>
        <v>0</v>
      </c>
      <c r="L10346">
        <v>5351</v>
      </c>
      <c r="M10346" s="6">
        <f t="shared" si="1128"/>
        <v>0</v>
      </c>
      <c r="N10346" s="6">
        <f t="shared" si="1129"/>
        <v>0</v>
      </c>
      <c r="O10346" s="6">
        <f t="shared" si="1130"/>
        <v>0</v>
      </c>
      <c r="Q10346">
        <f>_xlfn.XLOOKUP(C10346&amp;G10346&amp;H10346,covid!$E$2:$E$2184,covid!$D$2:$D$2184,0,0,1)</f>
        <v>0</v>
      </c>
    </row>
    <row r="10347" spans="1:17" x14ac:dyDescent="0.3">
      <c r="A10347">
        <f>_xlfn.XLOOKUP(C10347,kamus!$B$2:$B$87,kamus!$A$2:$A$87,0,0,1)</f>
        <v>79</v>
      </c>
      <c r="B10347" t="str">
        <f>_xlfn.XLOOKUP(C10347,kamus!$B$2:$B$87,kamus!$D$2:$D$87,"dihapus",0,1)</f>
        <v>Tempel 2</v>
      </c>
      <c r="C10347" t="s">
        <v>201</v>
      </c>
      <c r="D10347">
        <f>_xlfn.XLOOKUP(C10347,kamus!$B$2:$B$87,kamus!$J$2:$J$87,"dihapus",0,1)</f>
        <v>0</v>
      </c>
      <c r="E10347">
        <f t="shared" si="1131"/>
        <v>0</v>
      </c>
      <c r="F10347" s="14">
        <v>45962</v>
      </c>
      <c r="G10347" s="1">
        <f t="shared" si="1132"/>
        <v>11</v>
      </c>
      <c r="H10347" s="1">
        <f t="shared" si="1133"/>
        <v>2025</v>
      </c>
      <c r="I10347">
        <v>0</v>
      </c>
      <c r="J10347">
        <v>0</v>
      </c>
      <c r="K10347">
        <f t="shared" si="1127"/>
        <v>0</v>
      </c>
      <c r="L10347">
        <v>7708</v>
      </c>
      <c r="M10347" s="6">
        <f t="shared" si="1128"/>
        <v>0</v>
      </c>
      <c r="N10347" s="6">
        <f t="shared" si="1129"/>
        <v>0</v>
      </c>
      <c r="O10347" s="6">
        <f t="shared" si="1130"/>
        <v>0</v>
      </c>
      <c r="Q10347">
        <f>_xlfn.XLOOKUP(C10347&amp;G10347&amp;H10347,covid!$E$2:$E$2184,covid!$D$2:$D$2184,0,0,1)</f>
        <v>0</v>
      </c>
    </row>
    <row r="10348" spans="1:17" x14ac:dyDescent="0.3">
      <c r="A10348">
        <f>_xlfn.XLOOKUP(C10348,kamus!$B$2:$B$87,kamus!$A$2:$A$87,0,0,1)</f>
        <v>80</v>
      </c>
      <c r="B10348" t="str">
        <f>_xlfn.XLOOKUP(C10348,kamus!$B$2:$B$87,kamus!$D$2:$D$87,"dihapus",0,1)</f>
        <v>Tempel 2</v>
      </c>
      <c r="C10348" t="s">
        <v>233</v>
      </c>
      <c r="D10348">
        <f>_xlfn.XLOOKUP(C10348,kamus!$B$2:$B$87,kamus!$J$2:$J$87,"dihapus",0,1)</f>
        <v>0</v>
      </c>
      <c r="E10348">
        <f t="shared" si="1131"/>
        <v>0</v>
      </c>
      <c r="F10348" s="14">
        <v>45962</v>
      </c>
      <c r="G10348" s="1">
        <f t="shared" si="1132"/>
        <v>11</v>
      </c>
      <c r="H10348" s="1">
        <f t="shared" si="1133"/>
        <v>2025</v>
      </c>
      <c r="I10348">
        <v>0</v>
      </c>
      <c r="J10348">
        <v>0</v>
      </c>
      <c r="K10348">
        <f t="shared" si="1127"/>
        <v>0</v>
      </c>
      <c r="L10348">
        <v>6557</v>
      </c>
      <c r="M10348" s="6">
        <f t="shared" si="1128"/>
        <v>0</v>
      </c>
      <c r="N10348" s="6">
        <f t="shared" si="1129"/>
        <v>0</v>
      </c>
      <c r="O10348" s="6">
        <f t="shared" si="1130"/>
        <v>0</v>
      </c>
      <c r="Q10348">
        <f>_xlfn.XLOOKUP(C10348&amp;G10348&amp;H10348,covid!$E$2:$E$2184,covid!$D$2:$D$2184,0,0,1)</f>
        <v>0</v>
      </c>
    </row>
    <row r="10349" spans="1:17" x14ac:dyDescent="0.3">
      <c r="A10349">
        <f>_xlfn.XLOOKUP(C10349,kamus!$B$2:$B$87,kamus!$A$2:$A$87,0,0,1)</f>
        <v>81</v>
      </c>
      <c r="B10349" t="str">
        <f>_xlfn.XLOOKUP(C10349,kamus!$B$2:$B$87,kamus!$D$2:$D$87,"dihapus",0,1)</f>
        <v>Tempel 2</v>
      </c>
      <c r="C10349" t="s">
        <v>263</v>
      </c>
      <c r="D10349">
        <f>_xlfn.XLOOKUP(C10349,kamus!$B$2:$B$87,kamus!$J$2:$J$87,"dihapus",0,1)</f>
        <v>0</v>
      </c>
      <c r="E10349">
        <f t="shared" si="1131"/>
        <v>0</v>
      </c>
      <c r="F10349" s="14">
        <v>45962</v>
      </c>
      <c r="G10349" s="1">
        <f t="shared" si="1132"/>
        <v>11</v>
      </c>
      <c r="H10349" s="1">
        <f t="shared" si="1133"/>
        <v>2025</v>
      </c>
      <c r="I10349">
        <v>0</v>
      </c>
      <c r="J10349">
        <v>0</v>
      </c>
      <c r="K10349">
        <f t="shared" si="1127"/>
        <v>0</v>
      </c>
      <c r="L10349">
        <v>4715</v>
      </c>
      <c r="M10349" s="6">
        <f t="shared" si="1128"/>
        <v>0</v>
      </c>
      <c r="N10349" s="6">
        <f t="shared" si="1129"/>
        <v>0</v>
      </c>
      <c r="O10349" s="6">
        <f t="shared" si="1130"/>
        <v>0</v>
      </c>
      <c r="Q10349">
        <f>_xlfn.XLOOKUP(C10349&amp;G10349&amp;H10349,covid!$E$2:$E$2184,covid!$D$2:$D$2184,0,0,1)</f>
        <v>0</v>
      </c>
    </row>
    <row r="10350" spans="1:17" x14ac:dyDescent="0.3">
      <c r="A10350">
        <f>_xlfn.XLOOKUP(C10350,kamus!$B$2:$B$87,kamus!$A$2:$A$87,0,0,1)</f>
        <v>82</v>
      </c>
      <c r="B10350" t="str">
        <f>_xlfn.XLOOKUP(C10350,kamus!$B$2:$B$87,kamus!$D$2:$D$87,"dihapus",0,1)</f>
        <v>Tempel 2</v>
      </c>
      <c r="C10350" t="s">
        <v>266</v>
      </c>
      <c r="D10350">
        <f>_xlfn.XLOOKUP(C10350,kamus!$B$2:$B$87,kamus!$J$2:$J$87,"dihapus",0,1)</f>
        <v>0</v>
      </c>
      <c r="E10350">
        <f t="shared" si="1131"/>
        <v>0</v>
      </c>
      <c r="F10350" s="14">
        <v>45962</v>
      </c>
      <c r="G10350" s="1">
        <f t="shared" si="1132"/>
        <v>11</v>
      </c>
      <c r="H10350" s="1">
        <f t="shared" si="1133"/>
        <v>2025</v>
      </c>
      <c r="I10350">
        <v>0</v>
      </c>
      <c r="J10350">
        <v>0</v>
      </c>
      <c r="K10350">
        <f t="shared" si="1127"/>
        <v>0</v>
      </c>
      <c r="L10350">
        <v>5256</v>
      </c>
      <c r="M10350" s="6">
        <f t="shared" si="1128"/>
        <v>0</v>
      </c>
      <c r="N10350" s="6">
        <f t="shared" si="1129"/>
        <v>0</v>
      </c>
      <c r="O10350" s="6">
        <f t="shared" si="1130"/>
        <v>0</v>
      </c>
      <c r="Q10350">
        <f>_xlfn.XLOOKUP(C10350&amp;G10350&amp;H10350,covid!$E$2:$E$2184,covid!$D$2:$D$2184,0,0,1)</f>
        <v>0</v>
      </c>
    </row>
    <row r="10351" spans="1:17" x14ac:dyDescent="0.3">
      <c r="A10351">
        <f>_xlfn.XLOOKUP(C10351,kamus!$B$2:$B$87,kamus!$A$2:$A$87,0,0,1)</f>
        <v>84</v>
      </c>
      <c r="B10351" t="str">
        <f>_xlfn.XLOOKUP(C10351,kamus!$B$2:$B$87,kamus!$D$2:$D$87,"dihapus",0,1)</f>
        <v>turi</v>
      </c>
      <c r="C10351" t="s">
        <v>199</v>
      </c>
      <c r="D10351">
        <f>_xlfn.XLOOKUP(C10351,kamus!$B$2:$B$87,kamus!$J$2:$J$87,"dihapus",0,1)</f>
        <v>0</v>
      </c>
      <c r="E10351">
        <f t="shared" si="1131"/>
        <v>0</v>
      </c>
      <c r="F10351" s="14">
        <v>45962</v>
      </c>
      <c r="G10351" s="1">
        <f t="shared" si="1132"/>
        <v>11</v>
      </c>
      <c r="H10351" s="1">
        <f t="shared" si="1133"/>
        <v>2025</v>
      </c>
      <c r="I10351">
        <v>0</v>
      </c>
      <c r="J10351">
        <v>0</v>
      </c>
      <c r="K10351">
        <f t="shared" si="1127"/>
        <v>0</v>
      </c>
      <c r="L10351">
        <v>9645</v>
      </c>
      <c r="M10351" s="6">
        <f t="shared" si="1128"/>
        <v>0</v>
      </c>
      <c r="N10351" s="6">
        <f t="shared" si="1129"/>
        <v>0</v>
      </c>
      <c r="O10351" s="6">
        <f t="shared" si="1130"/>
        <v>0</v>
      </c>
      <c r="Q10351">
        <f>_xlfn.XLOOKUP(C10351&amp;G10351&amp;H10351,covid!$E$2:$E$2184,covid!$D$2:$D$2184,0,0,1)</f>
        <v>0</v>
      </c>
    </row>
    <row r="10352" spans="1:17" x14ac:dyDescent="0.3">
      <c r="A10352">
        <f>_xlfn.XLOOKUP(C10352,kamus!$B$2:$B$87,kamus!$A$2:$A$87,0,0,1)</f>
        <v>86</v>
      </c>
      <c r="B10352" t="str">
        <f>_xlfn.XLOOKUP(C10352,kamus!$B$2:$B$87,kamus!$D$2:$D$87,"dihapus",0,1)</f>
        <v>turi</v>
      </c>
      <c r="C10352" t="s">
        <v>209</v>
      </c>
      <c r="D10352">
        <f>_xlfn.XLOOKUP(C10352,kamus!$B$2:$B$87,kamus!$J$2:$J$87,"dihapus",0,1)</f>
        <v>0</v>
      </c>
      <c r="E10352">
        <f t="shared" si="1131"/>
        <v>0</v>
      </c>
      <c r="F10352" s="14">
        <v>45962</v>
      </c>
      <c r="G10352" s="1">
        <f t="shared" si="1132"/>
        <v>11</v>
      </c>
      <c r="H10352" s="1">
        <f t="shared" si="1133"/>
        <v>2025</v>
      </c>
      <c r="I10352">
        <v>0</v>
      </c>
      <c r="J10352">
        <v>0</v>
      </c>
      <c r="K10352">
        <f t="shared" si="1127"/>
        <v>0</v>
      </c>
      <c r="L10352">
        <v>9496</v>
      </c>
      <c r="M10352" s="6">
        <f t="shared" si="1128"/>
        <v>0</v>
      </c>
      <c r="N10352" s="6">
        <f t="shared" si="1129"/>
        <v>0</v>
      </c>
      <c r="O10352" s="6">
        <f t="shared" si="1130"/>
        <v>0</v>
      </c>
      <c r="Q10352">
        <f>_xlfn.XLOOKUP(C10352&amp;G10352&amp;H10352,covid!$E$2:$E$2184,covid!$D$2:$D$2184,0,0,1)</f>
        <v>0</v>
      </c>
    </row>
    <row r="10353" spans="1:17" x14ac:dyDescent="0.3">
      <c r="A10353">
        <f>_xlfn.XLOOKUP(C10353,kamus!$B$2:$B$87,kamus!$A$2:$A$87,0,0,1)</f>
        <v>83</v>
      </c>
      <c r="B10353" t="str">
        <f>_xlfn.XLOOKUP(C10353,kamus!$B$2:$B$87,kamus!$D$2:$D$87,"dihapus",0,1)</f>
        <v>turi</v>
      </c>
      <c r="C10353" t="s">
        <v>211</v>
      </c>
      <c r="D10353">
        <f>_xlfn.XLOOKUP(C10353,kamus!$B$2:$B$87,kamus!$J$2:$J$87,"dihapus",0,1)</f>
        <v>0</v>
      </c>
      <c r="E10353">
        <f t="shared" si="1131"/>
        <v>0</v>
      </c>
      <c r="F10353" s="14">
        <v>45962</v>
      </c>
      <c r="G10353" s="1">
        <f t="shared" si="1132"/>
        <v>11</v>
      </c>
      <c r="H10353" s="1">
        <f t="shared" si="1133"/>
        <v>2025</v>
      </c>
      <c r="I10353">
        <v>0</v>
      </c>
      <c r="J10353">
        <v>0</v>
      </c>
      <c r="K10353">
        <f t="shared" si="1127"/>
        <v>0</v>
      </c>
      <c r="L10353">
        <v>8497</v>
      </c>
      <c r="M10353" s="6">
        <f t="shared" si="1128"/>
        <v>0</v>
      </c>
      <c r="N10353" s="6">
        <f t="shared" si="1129"/>
        <v>0</v>
      </c>
      <c r="O10353" s="6">
        <f t="shared" si="1130"/>
        <v>0</v>
      </c>
      <c r="Q10353">
        <f>_xlfn.XLOOKUP(C10353&amp;G10353&amp;H10353,covid!$E$2:$E$2184,covid!$D$2:$D$2184,0,0,1)</f>
        <v>0</v>
      </c>
    </row>
    <row r="10354" spans="1:17" x14ac:dyDescent="0.3">
      <c r="A10354">
        <f>_xlfn.XLOOKUP(C10354,kamus!$B$2:$B$87,kamus!$A$2:$A$87,0,0,1)</f>
        <v>85</v>
      </c>
      <c r="B10354" t="str">
        <f>_xlfn.XLOOKUP(C10354,kamus!$B$2:$B$87,kamus!$D$2:$D$87,"dihapus",0,1)</f>
        <v>turi</v>
      </c>
      <c r="C10354" t="s">
        <v>279</v>
      </c>
      <c r="D10354">
        <f>_xlfn.XLOOKUP(C10354,kamus!$B$2:$B$87,kamus!$J$2:$J$87,"dihapus",0,1)</f>
        <v>0</v>
      </c>
      <c r="E10354">
        <f t="shared" si="1131"/>
        <v>0</v>
      </c>
      <c r="F10354" s="14">
        <v>45962</v>
      </c>
      <c r="G10354" s="1">
        <f t="shared" si="1132"/>
        <v>11</v>
      </c>
      <c r="H10354" s="1">
        <f t="shared" si="1133"/>
        <v>2025</v>
      </c>
      <c r="I10354">
        <v>0</v>
      </c>
      <c r="J10354">
        <v>0</v>
      </c>
      <c r="K10354">
        <f t="shared" si="1127"/>
        <v>0</v>
      </c>
      <c r="L10354">
        <v>10898</v>
      </c>
      <c r="M10354" s="6">
        <f t="shared" si="1128"/>
        <v>0</v>
      </c>
      <c r="N10354" s="6">
        <f t="shared" si="1129"/>
        <v>0</v>
      </c>
      <c r="O10354" s="6">
        <f t="shared" si="1130"/>
        <v>0</v>
      </c>
      <c r="Q10354">
        <f>_xlfn.XLOOKUP(C10354&amp;G10354&amp;H10354,covid!$E$2:$E$2184,covid!$D$2:$D$2184,0,0,1)</f>
        <v>0</v>
      </c>
    </row>
    <row r="10355" spans="1:17" x14ac:dyDescent="0.3">
      <c r="A10355">
        <f>_xlfn.XLOOKUP(C10355,kamus!$B$2:$B$87,kamus!$A$2:$A$87,0,0,1)</f>
        <v>4</v>
      </c>
      <c r="B10355" t="str">
        <f>_xlfn.XLOOKUP(C10355,kamus!$B$2:$B$87,kamus!$D$2:$D$87,"dihapus",0,1)</f>
        <v>Berbah</v>
      </c>
      <c r="C10355" t="s">
        <v>215</v>
      </c>
      <c r="D10355">
        <f>_xlfn.XLOOKUP(C10355,kamus!$B$2:$B$87,kamus!$J$2:$J$87,"dihapus",0,1)</f>
        <v>0</v>
      </c>
      <c r="E10355">
        <f t="shared" si="1131"/>
        <v>0</v>
      </c>
      <c r="F10355" s="14">
        <v>45992</v>
      </c>
      <c r="G10355" s="1">
        <f t="shared" si="1132"/>
        <v>12</v>
      </c>
      <c r="H10355" s="1">
        <f t="shared" si="1133"/>
        <v>2025</v>
      </c>
      <c r="I10355">
        <v>0</v>
      </c>
      <c r="J10355">
        <v>2</v>
      </c>
      <c r="K10355">
        <f t="shared" si="1127"/>
        <v>2</v>
      </c>
      <c r="L10355">
        <v>11372</v>
      </c>
      <c r="M10355" s="6">
        <f t="shared" si="1128"/>
        <v>0</v>
      </c>
      <c r="N10355" s="6">
        <f t="shared" si="1129"/>
        <v>17.587055926837849</v>
      </c>
      <c r="O10355" s="6">
        <f t="shared" si="1130"/>
        <v>17.587055926837849</v>
      </c>
      <c r="Q10355">
        <f>_xlfn.XLOOKUP(C10355&amp;G10355&amp;H10355,covid!$E$2:$E$2184,covid!$D$2:$D$2184,0,0,1)</f>
        <v>0</v>
      </c>
    </row>
    <row r="10356" spans="1:17" x14ac:dyDescent="0.3">
      <c r="A10356">
        <f>_xlfn.XLOOKUP(C10356,kamus!$B$2:$B$87,kamus!$A$2:$A$87,0,0,1)</f>
        <v>1</v>
      </c>
      <c r="B10356" t="str">
        <f>_xlfn.XLOOKUP(C10356,kamus!$B$2:$B$87,kamus!$D$2:$D$87,"dihapus",0,1)</f>
        <v>Berbah</v>
      </c>
      <c r="C10356" t="s">
        <v>216</v>
      </c>
      <c r="D10356">
        <f>_xlfn.XLOOKUP(C10356,kamus!$B$2:$B$87,kamus!$J$2:$J$87,"dihapus",0,1)</f>
        <v>1</v>
      </c>
      <c r="E10356">
        <f t="shared" si="1131"/>
        <v>1</v>
      </c>
      <c r="F10356" s="14">
        <v>45992</v>
      </c>
      <c r="G10356" s="1">
        <f t="shared" si="1132"/>
        <v>12</v>
      </c>
      <c r="H10356" s="1">
        <f t="shared" si="1133"/>
        <v>2025</v>
      </c>
      <c r="I10356">
        <v>0</v>
      </c>
      <c r="J10356">
        <v>4</v>
      </c>
      <c r="K10356">
        <f t="shared" si="1127"/>
        <v>4</v>
      </c>
      <c r="L10356">
        <v>14469</v>
      </c>
      <c r="M10356" s="6">
        <f t="shared" si="1128"/>
        <v>0</v>
      </c>
      <c r="N10356" s="6">
        <f t="shared" si="1129"/>
        <v>27.645310664178584</v>
      </c>
      <c r="O10356" s="6">
        <f t="shared" si="1130"/>
        <v>27.645310664178584</v>
      </c>
      <c r="Q10356">
        <f>_xlfn.XLOOKUP(C10356&amp;G10356&amp;H10356,covid!$E$2:$E$2184,covid!$D$2:$D$2184,0,0,1)</f>
        <v>0</v>
      </c>
    </row>
    <row r="10357" spans="1:17" x14ac:dyDescent="0.3">
      <c r="A10357">
        <f>_xlfn.XLOOKUP(C10357,kamus!$B$2:$B$87,kamus!$A$2:$A$87,0,0,1)</f>
        <v>2</v>
      </c>
      <c r="B10357" t="str">
        <f>_xlfn.XLOOKUP(C10357,kamus!$B$2:$B$87,kamus!$D$2:$D$87,"dihapus",0,1)</f>
        <v>Berbah</v>
      </c>
      <c r="C10357" t="s">
        <v>246</v>
      </c>
      <c r="D10357">
        <f>_xlfn.XLOOKUP(C10357,kamus!$B$2:$B$87,kamus!$J$2:$J$87,"dihapus",0,1)</f>
        <v>1</v>
      </c>
      <c r="E10357">
        <f t="shared" si="1131"/>
        <v>1</v>
      </c>
      <c r="F10357" s="14">
        <v>45992</v>
      </c>
      <c r="G10357" s="1">
        <f t="shared" si="1132"/>
        <v>12</v>
      </c>
      <c r="H10357" s="1">
        <f t="shared" si="1133"/>
        <v>2025</v>
      </c>
      <c r="I10357">
        <v>0</v>
      </c>
      <c r="J10357">
        <v>1</v>
      </c>
      <c r="K10357">
        <f t="shared" si="1127"/>
        <v>1</v>
      </c>
      <c r="L10357">
        <v>18580</v>
      </c>
      <c r="M10357" s="6">
        <f t="shared" si="1128"/>
        <v>0</v>
      </c>
      <c r="N10357" s="6">
        <f t="shared" si="1129"/>
        <v>5.3821313240043063</v>
      </c>
      <c r="O10357" s="6">
        <f t="shared" si="1130"/>
        <v>5.3821313240043063</v>
      </c>
      <c r="Q10357">
        <f>_xlfn.XLOOKUP(C10357&amp;G10357&amp;H10357,covid!$E$2:$E$2184,covid!$D$2:$D$2184,0,0,1)</f>
        <v>0</v>
      </c>
    </row>
    <row r="10358" spans="1:17" x14ac:dyDescent="0.3">
      <c r="A10358">
        <f>_xlfn.XLOOKUP(C10358,kamus!$B$2:$B$87,kamus!$A$2:$A$87,0,0,1)</f>
        <v>3</v>
      </c>
      <c r="B10358" t="str">
        <f>_xlfn.XLOOKUP(C10358,kamus!$B$2:$B$87,kamus!$D$2:$D$87,"dihapus",0,1)</f>
        <v>Berbah</v>
      </c>
      <c r="C10358" t="s">
        <v>267</v>
      </c>
      <c r="D10358">
        <f>_xlfn.XLOOKUP(C10358,kamus!$B$2:$B$87,kamus!$J$2:$J$87,"dihapus",0,1)</f>
        <v>1</v>
      </c>
      <c r="E10358">
        <f t="shared" si="1131"/>
        <v>1</v>
      </c>
      <c r="F10358" s="14">
        <v>45992</v>
      </c>
      <c r="G10358" s="1">
        <f t="shared" si="1132"/>
        <v>12</v>
      </c>
      <c r="H10358" s="1">
        <f t="shared" si="1133"/>
        <v>2025</v>
      </c>
      <c r="I10358">
        <v>0</v>
      </c>
      <c r="J10358">
        <v>1</v>
      </c>
      <c r="K10358">
        <f t="shared" si="1127"/>
        <v>1</v>
      </c>
      <c r="L10358">
        <v>13275</v>
      </c>
      <c r="M10358" s="6">
        <f t="shared" si="1128"/>
        <v>0</v>
      </c>
      <c r="N10358" s="6">
        <f t="shared" si="1129"/>
        <v>7.5329566854990579</v>
      </c>
      <c r="O10358" s="6">
        <f t="shared" si="1130"/>
        <v>7.5329566854990579</v>
      </c>
      <c r="Q10358">
        <f>_xlfn.XLOOKUP(C10358&amp;G10358&amp;H10358,covid!$E$2:$E$2184,covid!$D$2:$D$2184,0,0,1)</f>
        <v>0</v>
      </c>
    </row>
    <row r="10359" spans="1:17" x14ac:dyDescent="0.3">
      <c r="A10359">
        <f>_xlfn.XLOOKUP(C10359,kamus!$B$2:$B$87,kamus!$A$2:$A$87,0,0,1)</f>
        <v>9</v>
      </c>
      <c r="B10359" t="str">
        <f>_xlfn.XLOOKUP(C10359,kamus!$B$2:$B$87,kamus!$D$2:$D$87,"dihapus",0,1)</f>
        <v>cangkringan</v>
      </c>
      <c r="C10359" t="s">
        <v>197</v>
      </c>
      <c r="D10359">
        <f>_xlfn.XLOOKUP(C10359,kamus!$B$2:$B$87,kamus!$J$2:$J$87,"dihapus",0,1)</f>
        <v>0</v>
      </c>
      <c r="E10359">
        <f t="shared" si="1131"/>
        <v>0</v>
      </c>
      <c r="F10359" s="14">
        <v>45992</v>
      </c>
      <c r="G10359" s="1">
        <f t="shared" si="1132"/>
        <v>12</v>
      </c>
      <c r="H10359" s="1">
        <f t="shared" si="1133"/>
        <v>2025</v>
      </c>
      <c r="I10359">
        <v>0</v>
      </c>
      <c r="J10359">
        <v>0</v>
      </c>
      <c r="K10359">
        <f t="shared" si="1127"/>
        <v>0</v>
      </c>
      <c r="L10359">
        <v>8010</v>
      </c>
      <c r="M10359" s="6">
        <f t="shared" si="1128"/>
        <v>0</v>
      </c>
      <c r="N10359" s="6">
        <f t="shared" si="1129"/>
        <v>0</v>
      </c>
      <c r="O10359" s="6">
        <f t="shared" si="1130"/>
        <v>0</v>
      </c>
      <c r="Q10359">
        <f>_xlfn.XLOOKUP(C10359&amp;G10359&amp;H10359,covid!$E$2:$E$2184,covid!$D$2:$D$2184,0,0,1)</f>
        <v>0</v>
      </c>
    </row>
    <row r="10360" spans="1:17" x14ac:dyDescent="0.3">
      <c r="A10360">
        <f>_xlfn.XLOOKUP(C10360,kamus!$B$2:$B$87,kamus!$A$2:$A$87,0,0,1)</f>
        <v>5</v>
      </c>
      <c r="B10360" t="str">
        <f>_xlfn.XLOOKUP(C10360,kamus!$B$2:$B$87,kamus!$D$2:$D$87,"dihapus",0,1)</f>
        <v>cangkringan</v>
      </c>
      <c r="C10360" t="s">
        <v>212</v>
      </c>
      <c r="D10360">
        <f>_xlfn.XLOOKUP(C10360,kamus!$B$2:$B$87,kamus!$J$2:$J$87,"dihapus",0,1)</f>
        <v>0</v>
      </c>
      <c r="E10360">
        <f t="shared" si="1131"/>
        <v>0</v>
      </c>
      <c r="F10360" s="14">
        <v>45992</v>
      </c>
      <c r="G10360" s="1">
        <f t="shared" si="1132"/>
        <v>12</v>
      </c>
      <c r="H10360" s="1">
        <f t="shared" si="1133"/>
        <v>2025</v>
      </c>
      <c r="I10360">
        <v>0</v>
      </c>
      <c r="J10360">
        <v>0</v>
      </c>
      <c r="K10360">
        <f t="shared" si="1127"/>
        <v>0</v>
      </c>
      <c r="L10360">
        <v>4106</v>
      </c>
      <c r="M10360" s="6">
        <f t="shared" si="1128"/>
        <v>0</v>
      </c>
      <c r="N10360" s="6">
        <f t="shared" si="1129"/>
        <v>0</v>
      </c>
      <c r="O10360" s="6">
        <f t="shared" si="1130"/>
        <v>0</v>
      </c>
      <c r="Q10360">
        <f>_xlfn.XLOOKUP(C10360&amp;G10360&amp;H10360,covid!$E$2:$E$2184,covid!$D$2:$D$2184,0,0,1)</f>
        <v>0</v>
      </c>
    </row>
    <row r="10361" spans="1:17" x14ac:dyDescent="0.3">
      <c r="A10361">
        <f>_xlfn.XLOOKUP(C10361,kamus!$B$2:$B$87,kamus!$A$2:$A$87,0,0,1)</f>
        <v>7</v>
      </c>
      <c r="B10361" t="str">
        <f>_xlfn.XLOOKUP(C10361,kamus!$B$2:$B$87,kamus!$D$2:$D$87,"dihapus",0,1)</f>
        <v>cangkringan</v>
      </c>
      <c r="C10361" t="s">
        <v>217</v>
      </c>
      <c r="D10361">
        <f>_xlfn.XLOOKUP(C10361,kamus!$B$2:$B$87,kamus!$J$2:$J$87,"dihapus",0,1)</f>
        <v>0</v>
      </c>
      <c r="E10361">
        <f t="shared" si="1131"/>
        <v>0</v>
      </c>
      <c r="F10361" s="14">
        <v>45992</v>
      </c>
      <c r="G10361" s="1">
        <f t="shared" si="1132"/>
        <v>12</v>
      </c>
      <c r="H10361" s="1">
        <f t="shared" si="1133"/>
        <v>2025</v>
      </c>
      <c r="I10361">
        <v>0</v>
      </c>
      <c r="J10361">
        <v>0</v>
      </c>
      <c r="K10361">
        <f t="shared" si="1127"/>
        <v>0</v>
      </c>
      <c r="L10361">
        <v>3562</v>
      </c>
      <c r="M10361" s="6">
        <f t="shared" si="1128"/>
        <v>0</v>
      </c>
      <c r="N10361" s="6">
        <f t="shared" si="1129"/>
        <v>0</v>
      </c>
      <c r="O10361" s="6">
        <f t="shared" si="1130"/>
        <v>0</v>
      </c>
      <c r="Q10361">
        <f>_xlfn.XLOOKUP(C10361&amp;G10361&amp;H10361,covid!$E$2:$E$2184,covid!$D$2:$D$2184,0,0,1)</f>
        <v>0</v>
      </c>
    </row>
    <row r="10362" spans="1:17" x14ac:dyDescent="0.3">
      <c r="A10362">
        <f>_xlfn.XLOOKUP(C10362,kamus!$B$2:$B$87,kamus!$A$2:$A$87,0,0,1)</f>
        <v>8</v>
      </c>
      <c r="B10362" t="str">
        <f>_xlfn.XLOOKUP(C10362,kamus!$B$2:$B$87,kamus!$D$2:$D$87,"dihapus",0,1)</f>
        <v>cangkringan</v>
      </c>
      <c r="C10362" t="s">
        <v>275</v>
      </c>
      <c r="D10362">
        <f>_xlfn.XLOOKUP(C10362,kamus!$B$2:$B$87,kamus!$J$2:$J$87,"dihapus",0,1)</f>
        <v>0</v>
      </c>
      <c r="E10362">
        <f t="shared" si="1131"/>
        <v>0</v>
      </c>
      <c r="F10362" s="14">
        <v>45992</v>
      </c>
      <c r="G10362" s="1">
        <f t="shared" si="1132"/>
        <v>12</v>
      </c>
      <c r="H10362" s="1">
        <f t="shared" si="1133"/>
        <v>2025</v>
      </c>
      <c r="I10362">
        <v>0</v>
      </c>
      <c r="J10362">
        <v>0</v>
      </c>
      <c r="K10362">
        <f t="shared" si="1127"/>
        <v>0</v>
      </c>
      <c r="L10362">
        <v>5513</v>
      </c>
      <c r="M10362" s="6">
        <f t="shared" si="1128"/>
        <v>0</v>
      </c>
      <c r="N10362" s="6">
        <f t="shared" si="1129"/>
        <v>0</v>
      </c>
      <c r="O10362" s="6">
        <f t="shared" si="1130"/>
        <v>0</v>
      </c>
      <c r="Q10362">
        <f>_xlfn.XLOOKUP(C10362&amp;G10362&amp;H10362,covid!$E$2:$E$2184,covid!$D$2:$D$2184,0,0,1)</f>
        <v>0</v>
      </c>
    </row>
    <row r="10363" spans="1:17" x14ac:dyDescent="0.3">
      <c r="A10363">
        <f>_xlfn.XLOOKUP(C10363,kamus!$B$2:$B$87,kamus!$A$2:$A$87,0,0,1)</f>
        <v>6</v>
      </c>
      <c r="B10363" t="str">
        <f>_xlfn.XLOOKUP(C10363,kamus!$B$2:$B$87,kamus!$D$2:$D$87,"dihapus",0,1)</f>
        <v>cangkringan</v>
      </c>
      <c r="C10363" t="s">
        <v>281</v>
      </c>
      <c r="D10363">
        <f>_xlfn.XLOOKUP(C10363,kamus!$B$2:$B$87,kamus!$J$2:$J$87,"dihapus",0,1)</f>
        <v>0</v>
      </c>
      <c r="E10363">
        <f t="shared" si="1131"/>
        <v>0</v>
      </c>
      <c r="F10363" s="14">
        <v>45992</v>
      </c>
      <c r="G10363" s="1">
        <f t="shared" si="1132"/>
        <v>12</v>
      </c>
      <c r="H10363" s="1">
        <f t="shared" si="1133"/>
        <v>2025</v>
      </c>
      <c r="I10363">
        <v>0</v>
      </c>
      <c r="J10363">
        <v>0</v>
      </c>
      <c r="K10363">
        <f t="shared" si="1127"/>
        <v>0</v>
      </c>
      <c r="L10363">
        <v>11264</v>
      </c>
      <c r="M10363" s="6">
        <f t="shared" si="1128"/>
        <v>0</v>
      </c>
      <c r="N10363" s="6">
        <f t="shared" si="1129"/>
        <v>0</v>
      </c>
      <c r="O10363" s="6">
        <f t="shared" si="1130"/>
        <v>0</v>
      </c>
      <c r="Q10363">
        <f>_xlfn.XLOOKUP(C10363&amp;G10363&amp;H10363,covid!$E$2:$E$2184,covid!$D$2:$D$2184,0,0,1)</f>
        <v>0</v>
      </c>
    </row>
    <row r="10364" spans="1:17" x14ac:dyDescent="0.3">
      <c r="A10364">
        <f>_xlfn.XLOOKUP(C10364,kamus!$B$2:$B$87,kamus!$A$2:$A$87,0,0,1)</f>
        <v>10</v>
      </c>
      <c r="B10364" t="str">
        <f>_xlfn.XLOOKUP(C10364,kamus!$B$2:$B$87,kamus!$D$2:$D$87,"dihapus",0,1)</f>
        <v>Depok 1</v>
      </c>
      <c r="C10364" t="s">
        <v>220</v>
      </c>
      <c r="D10364">
        <f>_xlfn.XLOOKUP(C10364,kamus!$B$2:$B$87,kamus!$J$2:$J$87,"dihapus",0,1)</f>
        <v>1</v>
      </c>
      <c r="E10364">
        <f t="shared" si="1131"/>
        <v>1</v>
      </c>
      <c r="F10364" s="14">
        <v>45992</v>
      </c>
      <c r="G10364" s="1">
        <f t="shared" si="1132"/>
        <v>12</v>
      </c>
      <c r="H10364" s="1">
        <f t="shared" si="1133"/>
        <v>2025</v>
      </c>
      <c r="I10364">
        <v>0</v>
      </c>
      <c r="J10364">
        <v>2</v>
      </c>
      <c r="K10364">
        <f t="shared" si="1127"/>
        <v>2</v>
      </c>
      <c r="L10364">
        <v>37695</v>
      </c>
      <c r="M10364" s="6">
        <f t="shared" si="1128"/>
        <v>0</v>
      </c>
      <c r="N10364" s="6">
        <f t="shared" si="1129"/>
        <v>5.3057434673033557</v>
      </c>
      <c r="O10364" s="6">
        <f t="shared" si="1130"/>
        <v>5.3057434673033557</v>
      </c>
      <c r="Q10364">
        <f>_xlfn.XLOOKUP(C10364&amp;G10364&amp;H10364,covid!$E$2:$E$2184,covid!$D$2:$D$2184,0,0,1)</f>
        <v>0</v>
      </c>
    </row>
    <row r="10365" spans="1:17" x14ac:dyDescent="0.3">
      <c r="A10365">
        <f>_xlfn.XLOOKUP(C10365,kamus!$B$2:$B$87,kamus!$A$2:$A$87,0,0,1)</f>
        <v>11</v>
      </c>
      <c r="B10365" t="str">
        <f>_xlfn.XLOOKUP(C10365,kamus!$B$2:$B$87,kamus!$D$2:$D$87,"dihapus",0,1)</f>
        <v>Depok 2</v>
      </c>
      <c r="C10365" t="s">
        <v>207</v>
      </c>
      <c r="D10365">
        <f>_xlfn.XLOOKUP(C10365,kamus!$B$2:$B$87,kamus!$J$2:$J$87,"dihapus",0,1)</f>
        <v>1</v>
      </c>
      <c r="E10365">
        <f t="shared" si="1131"/>
        <v>1</v>
      </c>
      <c r="F10365" s="14">
        <v>45992</v>
      </c>
      <c r="G10365" s="1">
        <f t="shared" si="1132"/>
        <v>12</v>
      </c>
      <c r="H10365" s="1">
        <f t="shared" si="1133"/>
        <v>2025</v>
      </c>
      <c r="I10365">
        <v>0</v>
      </c>
      <c r="J10365">
        <v>4</v>
      </c>
      <c r="K10365">
        <f t="shared" si="1127"/>
        <v>4</v>
      </c>
      <c r="L10365">
        <v>44139</v>
      </c>
      <c r="M10365" s="6">
        <f t="shared" si="1128"/>
        <v>0</v>
      </c>
      <c r="N10365" s="6">
        <f t="shared" si="1129"/>
        <v>9.0622805228935857</v>
      </c>
      <c r="O10365" s="6">
        <f t="shared" si="1130"/>
        <v>9.0622805228935857</v>
      </c>
      <c r="Q10365">
        <f>_xlfn.XLOOKUP(C10365&amp;G10365&amp;H10365,covid!$E$2:$E$2184,covid!$D$2:$D$2184,0,0,1)</f>
        <v>0</v>
      </c>
    </row>
    <row r="10366" spans="1:17" x14ac:dyDescent="0.3">
      <c r="A10366">
        <f>_xlfn.XLOOKUP(C10366,kamus!$B$2:$B$87,kamus!$A$2:$A$87,0,0,1)</f>
        <v>12</v>
      </c>
      <c r="B10366" t="str">
        <f>_xlfn.XLOOKUP(C10366,kamus!$B$2:$B$87,kamus!$D$2:$D$87,"dihapus",0,1)</f>
        <v>Depok 3</v>
      </c>
      <c r="C10366" t="s">
        <v>206</v>
      </c>
      <c r="D10366">
        <f>_xlfn.XLOOKUP(C10366,kamus!$B$2:$B$87,kamus!$J$2:$J$87,"dihapus",0,1)</f>
        <v>1</v>
      </c>
      <c r="E10366">
        <f t="shared" si="1131"/>
        <v>1</v>
      </c>
      <c r="F10366" s="14">
        <v>45992</v>
      </c>
      <c r="G10366" s="1">
        <f t="shared" si="1132"/>
        <v>12</v>
      </c>
      <c r="H10366" s="1">
        <f t="shared" si="1133"/>
        <v>2025</v>
      </c>
      <c r="I10366">
        <v>0</v>
      </c>
      <c r="J10366">
        <v>2</v>
      </c>
      <c r="K10366">
        <f t="shared" si="1127"/>
        <v>2</v>
      </c>
      <c r="L10366">
        <v>44540</v>
      </c>
      <c r="M10366" s="6">
        <f t="shared" si="1128"/>
        <v>0</v>
      </c>
      <c r="N10366" s="6">
        <f t="shared" si="1129"/>
        <v>4.4903457566232596</v>
      </c>
      <c r="O10366" s="6">
        <f t="shared" si="1130"/>
        <v>4.4903457566232596</v>
      </c>
      <c r="Q10366">
        <f>_xlfn.XLOOKUP(C10366&amp;G10366&amp;H10366,covid!$E$2:$E$2184,covid!$D$2:$D$2184,0,0,1)</f>
        <v>0</v>
      </c>
    </row>
    <row r="10367" spans="1:17" x14ac:dyDescent="0.3">
      <c r="A10367">
        <f>_xlfn.XLOOKUP(C10367,kamus!$B$2:$B$87,kamus!$A$2:$A$87,0,0,1)</f>
        <v>0</v>
      </c>
      <c r="B10367" t="str">
        <f>_xlfn.XLOOKUP(C10367,kamus!$B$2:$B$87,kamus!$D$2:$D$87,"dihapus",0,1)</f>
        <v>dihapus</v>
      </c>
      <c r="C10367" t="s">
        <v>282</v>
      </c>
      <c r="D10367" t="str">
        <f>_xlfn.XLOOKUP(C10367,kamus!$B$2:$B$87,kamus!$J$2:$J$87,"dihapus",0,1)</f>
        <v>dihapus</v>
      </c>
      <c r="E10367">
        <f t="shared" si="1131"/>
        <v>1</v>
      </c>
      <c r="F10367" s="14">
        <v>45992</v>
      </c>
      <c r="G10367" s="1">
        <f t="shared" si="1132"/>
        <v>12</v>
      </c>
      <c r="H10367" s="1">
        <f t="shared" si="1133"/>
        <v>2025</v>
      </c>
      <c r="I10367">
        <v>0</v>
      </c>
      <c r="J10367">
        <v>3</v>
      </c>
      <c r="K10367">
        <f t="shared" si="1127"/>
        <v>3</v>
      </c>
      <c r="L10367" t="e">
        <v>#N/A</v>
      </c>
      <c r="M10367" s="6" t="e">
        <f t="shared" si="1128"/>
        <v>#N/A</v>
      </c>
      <c r="N10367" s="6" t="e">
        <f t="shared" si="1129"/>
        <v>#N/A</v>
      </c>
      <c r="O10367" s="6" t="e">
        <f t="shared" si="1130"/>
        <v>#N/A</v>
      </c>
      <c r="Q10367">
        <f>_xlfn.XLOOKUP(C10367&amp;G10367&amp;H10367,covid!$E$2:$E$2184,covid!$D$2:$D$2184,0,0,1)</f>
        <v>0</v>
      </c>
    </row>
    <row r="10368" spans="1:17" x14ac:dyDescent="0.3">
      <c r="A10368">
        <f>_xlfn.XLOOKUP(C10368,kamus!$B$2:$B$87,kamus!$A$2:$A$87,0,0,1)</f>
        <v>14</v>
      </c>
      <c r="B10368" t="str">
        <f>_xlfn.XLOOKUP(C10368,kamus!$B$2:$B$87,kamus!$D$2:$D$87,"dihapus",0,1)</f>
        <v>Gamping 1</v>
      </c>
      <c r="C10368" t="s">
        <v>196</v>
      </c>
      <c r="D10368">
        <f>_xlfn.XLOOKUP(C10368,kamus!$B$2:$B$87,kamus!$J$2:$J$87,"dihapus",0,1)</f>
        <v>1</v>
      </c>
      <c r="E10368">
        <f t="shared" si="1131"/>
        <v>1</v>
      </c>
      <c r="F10368" s="14">
        <v>45992</v>
      </c>
      <c r="G10368" s="1">
        <f t="shared" si="1132"/>
        <v>12</v>
      </c>
      <c r="H10368" s="1">
        <f t="shared" si="1133"/>
        <v>2025</v>
      </c>
      <c r="I10368">
        <v>0</v>
      </c>
      <c r="J10368">
        <v>1</v>
      </c>
      <c r="K10368">
        <f t="shared" si="1127"/>
        <v>1</v>
      </c>
      <c r="L10368">
        <v>22668</v>
      </c>
      <c r="M10368" s="6">
        <f t="shared" si="1128"/>
        <v>0</v>
      </c>
      <c r="N10368" s="6">
        <f t="shared" si="1129"/>
        <v>4.4115052055761428</v>
      </c>
      <c r="O10368" s="6">
        <f t="shared" si="1130"/>
        <v>4.4115052055761428</v>
      </c>
      <c r="Q10368">
        <f>_xlfn.XLOOKUP(C10368&amp;G10368&amp;H10368,covid!$E$2:$E$2184,covid!$D$2:$D$2184,0,0,1)</f>
        <v>0</v>
      </c>
    </row>
    <row r="10369" spans="1:17" x14ac:dyDescent="0.3">
      <c r="A10369">
        <f>_xlfn.XLOOKUP(C10369,kamus!$B$2:$B$87,kamus!$A$2:$A$87,0,0,1)</f>
        <v>13</v>
      </c>
      <c r="B10369" t="str">
        <f>_xlfn.XLOOKUP(C10369,kamus!$B$2:$B$87,kamus!$D$2:$D$87,"dihapus",0,1)</f>
        <v>Gamping 1</v>
      </c>
      <c r="C10369" t="s">
        <v>198</v>
      </c>
      <c r="D10369">
        <f>_xlfn.XLOOKUP(C10369,kamus!$B$2:$B$87,kamus!$J$2:$J$87,"dihapus",0,1)</f>
        <v>1</v>
      </c>
      <c r="E10369">
        <f t="shared" si="1131"/>
        <v>1</v>
      </c>
      <c r="F10369" s="14">
        <v>45992</v>
      </c>
      <c r="G10369" s="1">
        <f t="shared" si="1132"/>
        <v>12</v>
      </c>
      <c r="H10369" s="1">
        <f t="shared" si="1133"/>
        <v>2025</v>
      </c>
      <c r="I10369">
        <v>0</v>
      </c>
      <c r="J10369">
        <v>0</v>
      </c>
      <c r="K10369">
        <f t="shared" si="1127"/>
        <v>0</v>
      </c>
      <c r="L10369">
        <v>20508</v>
      </c>
      <c r="M10369" s="6">
        <f t="shared" si="1128"/>
        <v>0</v>
      </c>
      <c r="N10369" s="6">
        <f t="shared" si="1129"/>
        <v>0</v>
      </c>
      <c r="O10369" s="6">
        <f t="shared" si="1130"/>
        <v>0</v>
      </c>
      <c r="Q10369">
        <f>_xlfn.XLOOKUP(C10369&amp;G10369&amp;H10369,covid!$E$2:$E$2184,covid!$D$2:$D$2184,0,0,1)</f>
        <v>0</v>
      </c>
    </row>
    <row r="10370" spans="1:17" x14ac:dyDescent="0.3">
      <c r="A10370">
        <f>_xlfn.XLOOKUP(C10370,kamus!$B$2:$B$87,kamus!$A$2:$A$87,0,0,1)</f>
        <v>16</v>
      </c>
      <c r="B10370" t="str">
        <f>_xlfn.XLOOKUP(C10370,kamus!$B$2:$B$87,kamus!$D$2:$D$87,"dihapus",0,1)</f>
        <v>Gamping 2</v>
      </c>
      <c r="C10370" t="s">
        <v>200</v>
      </c>
      <c r="D10370">
        <f>_xlfn.XLOOKUP(C10370,kamus!$B$2:$B$87,kamus!$J$2:$J$87,"dihapus",0,1)</f>
        <v>1</v>
      </c>
      <c r="E10370">
        <f t="shared" si="1131"/>
        <v>1</v>
      </c>
      <c r="F10370" s="14">
        <v>45992</v>
      </c>
      <c r="G10370" s="1">
        <f t="shared" si="1132"/>
        <v>12</v>
      </c>
      <c r="H10370" s="1">
        <f t="shared" si="1133"/>
        <v>2025</v>
      </c>
      <c r="I10370">
        <v>1</v>
      </c>
      <c r="J10370">
        <v>0</v>
      </c>
      <c r="K10370">
        <f t="shared" ref="K10370:K10433" si="1134">J10370+I10370</f>
        <v>1</v>
      </c>
      <c r="L10370">
        <v>16514</v>
      </c>
      <c r="M10370" s="6">
        <f t="shared" ref="M10370:M10433" si="1135">IF(ISBLANK(I10370)=TRUE,"",I10370/$L10370*100000)</f>
        <v>6.0554680876831783</v>
      </c>
      <c r="N10370" s="6">
        <f t="shared" ref="N10370:N10433" si="1136">IF(ISBLANK(J10370)=TRUE,"",J10370/$L10370*100000)</f>
        <v>0</v>
      </c>
      <c r="O10370" s="6">
        <f t="shared" ref="O10370:O10433" si="1137">IF(ISBLANK(K10370)=TRUE,"",K10370/$L10370*100000)</f>
        <v>6.0554680876831783</v>
      </c>
      <c r="Q10370">
        <f>_xlfn.XLOOKUP(C10370&amp;G10370&amp;H10370,covid!$E$2:$E$2184,covid!$D$2:$D$2184,0,0,1)</f>
        <v>0</v>
      </c>
    </row>
    <row r="10371" spans="1:17" x14ac:dyDescent="0.3">
      <c r="A10371">
        <f>_xlfn.XLOOKUP(C10371,kamus!$B$2:$B$87,kamus!$A$2:$A$87,0,0,1)</f>
        <v>15</v>
      </c>
      <c r="B10371" t="str">
        <f>_xlfn.XLOOKUP(C10371,kamus!$B$2:$B$87,kamus!$D$2:$D$87,"dihapus",0,1)</f>
        <v>Gamping 2</v>
      </c>
      <c r="C10371" t="s">
        <v>230</v>
      </c>
      <c r="D10371">
        <f>_xlfn.XLOOKUP(C10371,kamus!$B$2:$B$87,kamus!$J$2:$J$87,"dihapus",0,1)</f>
        <v>1</v>
      </c>
      <c r="E10371">
        <f t="shared" ref="E10371:E10434" si="1138">IF(D10371=0,0,IF(H10371&lt;2021,0,IF(AND(H10371=2021,G10371&lt;5),0,1)))</f>
        <v>1</v>
      </c>
      <c r="F10371" s="14">
        <v>45992</v>
      </c>
      <c r="G10371" s="1">
        <f t="shared" ref="G10371:G10434" si="1139">MONTH(F10371)</f>
        <v>12</v>
      </c>
      <c r="H10371" s="1">
        <f t="shared" ref="H10371:H10434" si="1140">YEAR(F10371)</f>
        <v>2025</v>
      </c>
      <c r="I10371">
        <v>2</v>
      </c>
      <c r="J10371">
        <v>3</v>
      </c>
      <c r="K10371">
        <f t="shared" si="1134"/>
        <v>5</v>
      </c>
      <c r="L10371">
        <v>18568</v>
      </c>
      <c r="M10371" s="6">
        <f t="shared" si="1135"/>
        <v>10.771219302024988</v>
      </c>
      <c r="N10371" s="6">
        <f t="shared" si="1136"/>
        <v>16.156828953037483</v>
      </c>
      <c r="O10371" s="6">
        <f t="shared" si="1137"/>
        <v>26.928048255062471</v>
      </c>
      <c r="Q10371">
        <f>_xlfn.XLOOKUP(C10371&amp;G10371&amp;H10371,covid!$E$2:$E$2184,covid!$D$2:$D$2184,0,0,1)</f>
        <v>0</v>
      </c>
    </row>
    <row r="10372" spans="1:17" x14ac:dyDescent="0.3">
      <c r="A10372">
        <f>_xlfn.XLOOKUP(C10372,kamus!$B$2:$B$87,kamus!$A$2:$A$87,0,0,1)</f>
        <v>17</v>
      </c>
      <c r="B10372" t="str">
        <f>_xlfn.XLOOKUP(C10372,kamus!$B$2:$B$87,kamus!$D$2:$D$87,"dihapus",0,1)</f>
        <v>Gamping 2</v>
      </c>
      <c r="C10372" t="s">
        <v>272</v>
      </c>
      <c r="D10372">
        <f>_xlfn.XLOOKUP(C10372,kamus!$B$2:$B$87,kamus!$J$2:$J$87,"dihapus",0,1)</f>
        <v>1</v>
      </c>
      <c r="E10372">
        <f t="shared" si="1138"/>
        <v>1</v>
      </c>
      <c r="F10372" s="14">
        <v>45992</v>
      </c>
      <c r="G10372" s="1">
        <f t="shared" si="1139"/>
        <v>12</v>
      </c>
      <c r="H10372" s="1">
        <f t="shared" si="1140"/>
        <v>2025</v>
      </c>
      <c r="I10372">
        <v>1</v>
      </c>
      <c r="J10372">
        <v>0</v>
      </c>
      <c r="K10372">
        <f t="shared" si="1134"/>
        <v>1</v>
      </c>
      <c r="L10372">
        <v>18543</v>
      </c>
      <c r="M10372" s="6">
        <f t="shared" si="1135"/>
        <v>5.392870625033706</v>
      </c>
      <c r="N10372" s="6">
        <f t="shared" si="1136"/>
        <v>0</v>
      </c>
      <c r="O10372" s="6">
        <f t="shared" si="1137"/>
        <v>5.392870625033706</v>
      </c>
      <c r="Q10372">
        <f>_xlfn.XLOOKUP(C10372&amp;G10372&amp;H10372,covid!$E$2:$E$2184,covid!$D$2:$D$2184,0,0,1)</f>
        <v>0</v>
      </c>
    </row>
    <row r="10373" spans="1:17" x14ac:dyDescent="0.3">
      <c r="A10373">
        <f>_xlfn.XLOOKUP(C10373,kamus!$B$2:$B$87,kamus!$A$2:$A$87,0,0,1)</f>
        <v>20</v>
      </c>
      <c r="B10373" t="str">
        <f>_xlfn.XLOOKUP(C10373,kamus!$B$2:$B$87,kamus!$D$2:$D$87,"dihapus",0,1)</f>
        <v>Godean 1</v>
      </c>
      <c r="C10373" t="s">
        <v>247</v>
      </c>
      <c r="D10373">
        <f>_xlfn.XLOOKUP(C10373,kamus!$B$2:$B$87,kamus!$J$2:$J$87,"dihapus",0,1)</f>
        <v>1</v>
      </c>
      <c r="E10373">
        <f t="shared" si="1138"/>
        <v>1</v>
      </c>
      <c r="F10373" s="14">
        <v>45992</v>
      </c>
      <c r="G10373" s="1">
        <f t="shared" si="1139"/>
        <v>12</v>
      </c>
      <c r="H10373" s="1">
        <f t="shared" si="1140"/>
        <v>2025</v>
      </c>
      <c r="I10373">
        <v>0</v>
      </c>
      <c r="J10373">
        <v>0</v>
      </c>
      <c r="K10373">
        <f t="shared" si="1134"/>
        <v>0</v>
      </c>
      <c r="L10373">
        <v>9679</v>
      </c>
      <c r="M10373" s="6">
        <f t="shared" si="1135"/>
        <v>0</v>
      </c>
      <c r="N10373" s="6">
        <f t="shared" si="1136"/>
        <v>0</v>
      </c>
      <c r="O10373" s="6">
        <f t="shared" si="1137"/>
        <v>0</v>
      </c>
      <c r="Q10373">
        <f>_xlfn.XLOOKUP(C10373&amp;G10373&amp;H10373,covid!$E$2:$E$2184,covid!$D$2:$D$2184,0,0,1)</f>
        <v>0</v>
      </c>
    </row>
    <row r="10374" spans="1:17" x14ac:dyDescent="0.3">
      <c r="A10374">
        <f>_xlfn.XLOOKUP(C10374,kamus!$B$2:$B$87,kamus!$A$2:$A$87,0,0,1)</f>
        <v>21</v>
      </c>
      <c r="B10374" t="str">
        <f>_xlfn.XLOOKUP(C10374,kamus!$B$2:$B$87,kamus!$D$2:$D$87,"dihapus",0,1)</f>
        <v>Godean 1</v>
      </c>
      <c r="C10374" t="s">
        <v>250</v>
      </c>
      <c r="D10374">
        <f>_xlfn.XLOOKUP(C10374,kamus!$B$2:$B$87,kamus!$J$2:$J$87,"dihapus",0,1)</f>
        <v>1</v>
      </c>
      <c r="E10374">
        <f t="shared" si="1138"/>
        <v>1</v>
      </c>
      <c r="F10374" s="14">
        <v>45992</v>
      </c>
      <c r="G10374" s="1">
        <f t="shared" si="1139"/>
        <v>12</v>
      </c>
      <c r="H10374" s="1">
        <f t="shared" si="1140"/>
        <v>2025</v>
      </c>
      <c r="I10374">
        <v>0</v>
      </c>
      <c r="J10374">
        <v>0</v>
      </c>
      <c r="K10374">
        <f t="shared" si="1134"/>
        <v>0</v>
      </c>
      <c r="L10374">
        <v>10201</v>
      </c>
      <c r="M10374" s="6">
        <f t="shared" si="1135"/>
        <v>0</v>
      </c>
      <c r="N10374" s="6">
        <f t="shared" si="1136"/>
        <v>0</v>
      </c>
      <c r="O10374" s="6">
        <f t="shared" si="1137"/>
        <v>0</v>
      </c>
      <c r="Q10374">
        <f>_xlfn.XLOOKUP(C10374&amp;G10374&amp;H10374,covid!$E$2:$E$2184,covid!$D$2:$D$2184,0,0,1)</f>
        <v>0</v>
      </c>
    </row>
    <row r="10375" spans="1:17" x14ac:dyDescent="0.3">
      <c r="A10375">
        <f>_xlfn.XLOOKUP(C10375,kamus!$B$2:$B$87,kamus!$A$2:$A$87,0,0,1)</f>
        <v>19</v>
      </c>
      <c r="B10375" t="str">
        <f>_xlfn.XLOOKUP(C10375,kamus!$B$2:$B$87,kamus!$D$2:$D$87,"dihapus",0,1)</f>
        <v>Godean 1</v>
      </c>
      <c r="C10375" t="s">
        <v>251</v>
      </c>
      <c r="D10375">
        <f>_xlfn.XLOOKUP(C10375,kamus!$B$2:$B$87,kamus!$J$2:$J$87,"dihapus",0,1)</f>
        <v>1</v>
      </c>
      <c r="E10375">
        <f t="shared" si="1138"/>
        <v>1</v>
      </c>
      <c r="F10375" s="14">
        <v>45992</v>
      </c>
      <c r="G10375" s="1">
        <f t="shared" si="1139"/>
        <v>12</v>
      </c>
      <c r="H10375" s="1">
        <f t="shared" si="1140"/>
        <v>2025</v>
      </c>
      <c r="I10375">
        <v>0</v>
      </c>
      <c r="J10375">
        <v>0</v>
      </c>
      <c r="K10375">
        <f t="shared" si="1134"/>
        <v>0</v>
      </c>
      <c r="L10375">
        <v>9098</v>
      </c>
      <c r="M10375" s="6">
        <f t="shared" si="1135"/>
        <v>0</v>
      </c>
      <c r="N10375" s="6">
        <f t="shared" si="1136"/>
        <v>0</v>
      </c>
      <c r="O10375" s="6">
        <f t="shared" si="1137"/>
        <v>0</v>
      </c>
      <c r="Q10375">
        <f>_xlfn.XLOOKUP(C10375&amp;G10375&amp;H10375,covid!$E$2:$E$2184,covid!$D$2:$D$2184,0,0,1)</f>
        <v>0</v>
      </c>
    </row>
    <row r="10376" spans="1:17" x14ac:dyDescent="0.3">
      <c r="A10376">
        <f>_xlfn.XLOOKUP(C10376,kamus!$B$2:$B$87,kamus!$A$2:$A$87,0,0,1)</f>
        <v>18</v>
      </c>
      <c r="B10376" t="str">
        <f>_xlfn.XLOOKUP(C10376,kamus!$B$2:$B$87,kamus!$D$2:$D$87,"dihapus",0,1)</f>
        <v>Godean 1</v>
      </c>
      <c r="C10376" t="s">
        <v>252</v>
      </c>
      <c r="D10376">
        <f>_xlfn.XLOOKUP(C10376,kamus!$B$2:$B$87,kamus!$J$2:$J$87,"dihapus",0,1)</f>
        <v>0</v>
      </c>
      <c r="E10376">
        <f t="shared" si="1138"/>
        <v>0</v>
      </c>
      <c r="F10376" s="14">
        <v>45992</v>
      </c>
      <c r="G10376" s="1">
        <f t="shared" si="1139"/>
        <v>12</v>
      </c>
      <c r="H10376" s="1">
        <f t="shared" si="1140"/>
        <v>2025</v>
      </c>
      <c r="I10376">
        <v>1</v>
      </c>
      <c r="J10376">
        <v>3</v>
      </c>
      <c r="K10376">
        <f t="shared" si="1134"/>
        <v>4</v>
      </c>
      <c r="L10376">
        <v>6563</v>
      </c>
      <c r="M10376" s="6">
        <f t="shared" si="1135"/>
        <v>15.236934328813042</v>
      </c>
      <c r="N10376" s="6">
        <f t="shared" si="1136"/>
        <v>45.710802986439127</v>
      </c>
      <c r="O10376" s="6">
        <f t="shared" si="1137"/>
        <v>60.947737315252169</v>
      </c>
      <c r="Q10376">
        <f>_xlfn.XLOOKUP(C10376&amp;G10376&amp;H10376,covid!$E$2:$E$2184,covid!$D$2:$D$2184,0,0,1)</f>
        <v>0</v>
      </c>
    </row>
    <row r="10377" spans="1:17" x14ac:dyDescent="0.3">
      <c r="A10377">
        <f>_xlfn.XLOOKUP(C10377,kamus!$B$2:$B$87,kamus!$A$2:$A$87,0,0,1)</f>
        <v>23</v>
      </c>
      <c r="B10377" t="str">
        <f>_xlfn.XLOOKUP(C10377,kamus!$B$2:$B$87,kamus!$D$2:$D$87,"dihapus",0,1)</f>
        <v>Godean 2</v>
      </c>
      <c r="C10377" t="s">
        <v>248</v>
      </c>
      <c r="D10377">
        <f>_xlfn.XLOOKUP(C10377,kamus!$B$2:$B$87,kamus!$J$2:$J$87,"dihapus",0,1)</f>
        <v>1</v>
      </c>
      <c r="E10377">
        <f t="shared" si="1138"/>
        <v>1</v>
      </c>
      <c r="F10377" s="14">
        <v>45992</v>
      </c>
      <c r="G10377" s="1">
        <f t="shared" si="1139"/>
        <v>12</v>
      </c>
      <c r="H10377" s="1">
        <f t="shared" si="1140"/>
        <v>2025</v>
      </c>
      <c r="I10377">
        <v>0</v>
      </c>
      <c r="J10377">
        <v>1</v>
      </c>
      <c r="K10377">
        <f t="shared" si="1134"/>
        <v>1</v>
      </c>
      <c r="L10377">
        <v>17324</v>
      </c>
      <c r="M10377" s="6">
        <f t="shared" si="1135"/>
        <v>0</v>
      </c>
      <c r="N10377" s="6">
        <f t="shared" si="1136"/>
        <v>5.7723389517432464</v>
      </c>
      <c r="O10377" s="6">
        <f t="shared" si="1137"/>
        <v>5.7723389517432464</v>
      </c>
      <c r="Q10377">
        <f>_xlfn.XLOOKUP(C10377&amp;G10377&amp;H10377,covid!$E$2:$E$2184,covid!$D$2:$D$2184,0,0,1)</f>
        <v>0</v>
      </c>
    </row>
    <row r="10378" spans="1:17" x14ac:dyDescent="0.3">
      <c r="A10378">
        <f>_xlfn.XLOOKUP(C10378,kamus!$B$2:$B$87,kamus!$A$2:$A$87,0,0,1)</f>
        <v>22</v>
      </c>
      <c r="B10378" t="str">
        <f>_xlfn.XLOOKUP(C10378,kamus!$B$2:$B$87,kamus!$D$2:$D$87,"dihapus",0,1)</f>
        <v>Godean 2</v>
      </c>
      <c r="C10378" t="s">
        <v>249</v>
      </c>
      <c r="D10378">
        <f>_xlfn.XLOOKUP(C10378,kamus!$B$2:$B$87,kamus!$J$2:$J$87,"dihapus",0,1)</f>
        <v>1</v>
      </c>
      <c r="E10378">
        <f t="shared" si="1138"/>
        <v>1</v>
      </c>
      <c r="F10378" s="14">
        <v>45992</v>
      </c>
      <c r="G10378" s="1">
        <f t="shared" si="1139"/>
        <v>12</v>
      </c>
      <c r="H10378" s="1">
        <f t="shared" si="1140"/>
        <v>2025</v>
      </c>
      <c r="I10378">
        <v>0</v>
      </c>
      <c r="J10378">
        <v>1</v>
      </c>
      <c r="K10378">
        <f t="shared" si="1134"/>
        <v>1</v>
      </c>
      <c r="L10378">
        <v>12298</v>
      </c>
      <c r="M10378" s="6">
        <f t="shared" si="1135"/>
        <v>0</v>
      </c>
      <c r="N10378" s="6">
        <f t="shared" si="1136"/>
        <v>8.1314034802406905</v>
      </c>
      <c r="O10378" s="6">
        <f t="shared" si="1137"/>
        <v>8.1314034802406905</v>
      </c>
      <c r="Q10378">
        <f>_xlfn.XLOOKUP(C10378&amp;G10378&amp;H10378,covid!$E$2:$E$2184,covid!$D$2:$D$2184,0,0,1)</f>
        <v>0</v>
      </c>
    </row>
    <row r="10379" spans="1:17" x14ac:dyDescent="0.3">
      <c r="A10379">
        <f>_xlfn.XLOOKUP(C10379,kamus!$B$2:$B$87,kamus!$A$2:$A$87,0,0,1)</f>
        <v>24</v>
      </c>
      <c r="B10379" t="str">
        <f>_xlfn.XLOOKUP(C10379,kamus!$B$2:$B$87,kamus!$D$2:$D$87,"dihapus",0,1)</f>
        <v>Godean 2</v>
      </c>
      <c r="C10379" t="s">
        <v>253</v>
      </c>
      <c r="D10379">
        <f>_xlfn.XLOOKUP(C10379,kamus!$B$2:$B$87,kamus!$J$2:$J$87,"dihapus",0,1)</f>
        <v>0</v>
      </c>
      <c r="E10379">
        <f t="shared" si="1138"/>
        <v>0</v>
      </c>
      <c r="F10379" s="14">
        <v>45992</v>
      </c>
      <c r="G10379" s="1">
        <f t="shared" si="1139"/>
        <v>12</v>
      </c>
      <c r="H10379" s="1">
        <f t="shared" si="1140"/>
        <v>2025</v>
      </c>
      <c r="I10379">
        <v>0</v>
      </c>
      <c r="J10379">
        <v>0</v>
      </c>
      <c r="K10379">
        <f t="shared" si="1134"/>
        <v>0</v>
      </c>
      <c r="L10379">
        <v>7040</v>
      </c>
      <c r="M10379" s="6">
        <f t="shared" si="1135"/>
        <v>0</v>
      </c>
      <c r="N10379" s="6">
        <f t="shared" si="1136"/>
        <v>0</v>
      </c>
      <c r="O10379" s="6">
        <f t="shared" si="1137"/>
        <v>0</v>
      </c>
      <c r="Q10379">
        <f>_xlfn.XLOOKUP(C10379&amp;G10379&amp;H10379,covid!$E$2:$E$2184,covid!$D$2:$D$2184,0,0,1)</f>
        <v>0</v>
      </c>
    </row>
    <row r="10380" spans="1:17" x14ac:dyDescent="0.3">
      <c r="A10380">
        <f>_xlfn.XLOOKUP(C10380,kamus!$B$2:$B$87,kamus!$A$2:$A$87,0,0,1)</f>
        <v>27</v>
      </c>
      <c r="B10380" t="str">
        <f>_xlfn.XLOOKUP(C10380,kamus!$B$2:$B$87,kamus!$D$2:$D$87,"dihapus",0,1)</f>
        <v>Kalasan</v>
      </c>
      <c r="C10380" t="s">
        <v>235</v>
      </c>
      <c r="D10380">
        <f>_xlfn.XLOOKUP(C10380,kamus!$B$2:$B$87,kamus!$J$2:$J$87,"dihapus",0,1)</f>
        <v>1</v>
      </c>
      <c r="E10380">
        <f t="shared" si="1138"/>
        <v>1</v>
      </c>
      <c r="F10380" s="14">
        <v>45992</v>
      </c>
      <c r="G10380" s="1">
        <f t="shared" si="1139"/>
        <v>12</v>
      </c>
      <c r="H10380" s="1">
        <f t="shared" si="1140"/>
        <v>2025</v>
      </c>
      <c r="I10380">
        <v>0</v>
      </c>
      <c r="J10380">
        <v>4</v>
      </c>
      <c r="K10380">
        <f t="shared" si="1134"/>
        <v>4</v>
      </c>
      <c r="L10380">
        <v>38083</v>
      </c>
      <c r="M10380" s="6">
        <f t="shared" si="1135"/>
        <v>0</v>
      </c>
      <c r="N10380" s="6">
        <f t="shared" si="1136"/>
        <v>10.50337420896463</v>
      </c>
      <c r="O10380" s="6">
        <f t="shared" si="1137"/>
        <v>10.50337420896463</v>
      </c>
      <c r="Q10380">
        <f>_xlfn.XLOOKUP(C10380&amp;G10380&amp;H10380,covid!$E$2:$E$2184,covid!$D$2:$D$2184,0,0,1)</f>
        <v>0</v>
      </c>
    </row>
    <row r="10381" spans="1:17" x14ac:dyDescent="0.3">
      <c r="A10381">
        <f>_xlfn.XLOOKUP(C10381,kamus!$B$2:$B$87,kamus!$A$2:$A$87,0,0,1)</f>
        <v>28</v>
      </c>
      <c r="B10381" t="str">
        <f>_xlfn.XLOOKUP(C10381,kamus!$B$2:$B$87,kamus!$D$2:$D$87,"dihapus",0,1)</f>
        <v>Kalasan</v>
      </c>
      <c r="C10381" t="s">
        <v>239</v>
      </c>
      <c r="D10381">
        <f>_xlfn.XLOOKUP(C10381,kamus!$B$2:$B$87,kamus!$J$2:$J$87,"dihapus",0,1)</f>
        <v>0</v>
      </c>
      <c r="E10381">
        <f t="shared" si="1138"/>
        <v>0</v>
      </c>
      <c r="F10381" s="14">
        <v>45992</v>
      </c>
      <c r="G10381" s="1">
        <f t="shared" si="1139"/>
        <v>12</v>
      </c>
      <c r="H10381" s="1">
        <f t="shared" si="1140"/>
        <v>2025</v>
      </c>
      <c r="I10381">
        <v>0</v>
      </c>
      <c r="J10381">
        <v>0</v>
      </c>
      <c r="K10381">
        <f t="shared" si="1134"/>
        <v>0</v>
      </c>
      <c r="L10381">
        <v>13653</v>
      </c>
      <c r="M10381" s="6">
        <f t="shared" si="1135"/>
        <v>0</v>
      </c>
      <c r="N10381" s="6">
        <f t="shared" si="1136"/>
        <v>0</v>
      </c>
      <c r="O10381" s="6">
        <f t="shared" si="1137"/>
        <v>0</v>
      </c>
      <c r="Q10381">
        <f>_xlfn.XLOOKUP(C10381&amp;G10381&amp;H10381,covid!$E$2:$E$2184,covid!$D$2:$D$2184,0,0,1)</f>
        <v>0</v>
      </c>
    </row>
    <row r="10382" spans="1:17" x14ac:dyDescent="0.3">
      <c r="A10382">
        <f>_xlfn.XLOOKUP(C10382,kamus!$B$2:$B$87,kamus!$A$2:$A$87,0,0,1)</f>
        <v>25</v>
      </c>
      <c r="B10382" t="str">
        <f>_xlfn.XLOOKUP(C10382,kamus!$B$2:$B$87,kamus!$D$2:$D$87,"dihapus",0,1)</f>
        <v>Kalasan</v>
      </c>
      <c r="C10382" t="s">
        <v>265</v>
      </c>
      <c r="D10382">
        <f>_xlfn.XLOOKUP(C10382,kamus!$B$2:$B$87,kamus!$J$2:$J$87,"dihapus",0,1)</f>
        <v>1</v>
      </c>
      <c r="E10382">
        <f t="shared" si="1138"/>
        <v>1</v>
      </c>
      <c r="F10382" s="14">
        <v>45992</v>
      </c>
      <c r="G10382" s="1">
        <f t="shared" si="1139"/>
        <v>12</v>
      </c>
      <c r="H10382" s="1">
        <f t="shared" si="1140"/>
        <v>2025</v>
      </c>
      <c r="I10382">
        <v>0</v>
      </c>
      <c r="J10382">
        <v>1</v>
      </c>
      <c r="K10382">
        <f t="shared" si="1134"/>
        <v>1</v>
      </c>
      <c r="L10382">
        <v>17055</v>
      </c>
      <c r="M10382" s="6">
        <f t="shared" si="1135"/>
        <v>0</v>
      </c>
      <c r="N10382" s="6">
        <f t="shared" si="1136"/>
        <v>5.8633831720902965</v>
      </c>
      <c r="O10382" s="6">
        <f t="shared" si="1137"/>
        <v>5.8633831720902965</v>
      </c>
      <c r="Q10382">
        <f>_xlfn.XLOOKUP(C10382&amp;G10382&amp;H10382,covid!$E$2:$E$2184,covid!$D$2:$D$2184,0,0,1)</f>
        <v>0</v>
      </c>
    </row>
    <row r="10383" spans="1:17" x14ac:dyDescent="0.3">
      <c r="A10383">
        <f>_xlfn.XLOOKUP(C10383,kamus!$B$2:$B$87,kamus!$A$2:$A$87,0,0,1)</f>
        <v>26</v>
      </c>
      <c r="B10383" t="str">
        <f>_xlfn.XLOOKUP(C10383,kamus!$B$2:$B$87,kamus!$D$2:$D$87,"dihapus",0,1)</f>
        <v>Kalasan</v>
      </c>
      <c r="C10383" t="s">
        <v>269</v>
      </c>
      <c r="D10383">
        <f>_xlfn.XLOOKUP(C10383,kamus!$B$2:$B$87,kamus!$J$2:$J$87,"dihapus",0,1)</f>
        <v>1</v>
      </c>
      <c r="E10383">
        <f t="shared" si="1138"/>
        <v>1</v>
      </c>
      <c r="F10383" s="14">
        <v>45992</v>
      </c>
      <c r="G10383" s="1">
        <f t="shared" si="1139"/>
        <v>12</v>
      </c>
      <c r="H10383" s="1">
        <f t="shared" si="1140"/>
        <v>2025</v>
      </c>
      <c r="I10383">
        <v>0</v>
      </c>
      <c r="J10383">
        <v>2</v>
      </c>
      <c r="K10383">
        <f t="shared" si="1134"/>
        <v>2</v>
      </c>
      <c r="L10383">
        <v>18465</v>
      </c>
      <c r="M10383" s="6">
        <f t="shared" si="1135"/>
        <v>0</v>
      </c>
      <c r="N10383" s="6">
        <f t="shared" si="1136"/>
        <v>10.831302464121311</v>
      </c>
      <c r="O10383" s="6">
        <f t="shared" si="1137"/>
        <v>10.831302464121311</v>
      </c>
      <c r="Q10383">
        <f>_xlfn.XLOOKUP(C10383&amp;G10383&amp;H10383,covid!$E$2:$E$2184,covid!$D$2:$D$2184,0,0,1)</f>
        <v>0</v>
      </c>
    </row>
    <row r="10384" spans="1:17" x14ac:dyDescent="0.3">
      <c r="A10384">
        <f>_xlfn.XLOOKUP(C10384,kamus!$B$2:$B$87,kamus!$A$2:$A$87,0,0,1)</f>
        <v>33</v>
      </c>
      <c r="B10384" t="str">
        <f>_xlfn.XLOOKUP(C10384,kamus!$B$2:$B$87,kamus!$D$2:$D$87,"dihapus",0,1)</f>
        <v>Minggir</v>
      </c>
      <c r="C10384" t="s">
        <v>241</v>
      </c>
      <c r="D10384">
        <f>_xlfn.XLOOKUP(C10384,kamus!$B$2:$B$87,kamus!$J$2:$J$87,"dihapus",0,1)</f>
        <v>0</v>
      </c>
      <c r="E10384">
        <f t="shared" si="1138"/>
        <v>0</v>
      </c>
      <c r="F10384" s="14">
        <v>45992</v>
      </c>
      <c r="G10384" s="1">
        <f t="shared" si="1139"/>
        <v>12</v>
      </c>
      <c r="H10384" s="1">
        <f t="shared" si="1140"/>
        <v>2025</v>
      </c>
      <c r="I10384">
        <v>1</v>
      </c>
      <c r="J10384">
        <v>1</v>
      </c>
      <c r="K10384">
        <f t="shared" si="1134"/>
        <v>2</v>
      </c>
      <c r="L10384">
        <v>8245</v>
      </c>
      <c r="M10384" s="6">
        <f t="shared" si="1135"/>
        <v>12.12856276531231</v>
      </c>
      <c r="N10384" s="6">
        <f t="shared" si="1136"/>
        <v>12.12856276531231</v>
      </c>
      <c r="O10384" s="6">
        <f t="shared" si="1137"/>
        <v>24.25712553062462</v>
      </c>
      <c r="Q10384">
        <f>_xlfn.XLOOKUP(C10384&amp;G10384&amp;H10384,covid!$E$2:$E$2184,covid!$D$2:$D$2184,0,0,1)</f>
        <v>0</v>
      </c>
    </row>
    <row r="10385" spans="1:17" x14ac:dyDescent="0.3">
      <c r="A10385">
        <f>_xlfn.XLOOKUP(C10385,kamus!$B$2:$B$87,kamus!$A$2:$A$87,0,0,1)</f>
        <v>31</v>
      </c>
      <c r="B10385" t="str">
        <f>_xlfn.XLOOKUP(C10385,kamus!$B$2:$B$87,kamus!$D$2:$D$87,"dihapus",0,1)</f>
        <v>Minggir</v>
      </c>
      <c r="C10385" t="s">
        <v>242</v>
      </c>
      <c r="D10385">
        <f>_xlfn.XLOOKUP(C10385,kamus!$B$2:$B$87,kamus!$J$2:$J$87,"dihapus",0,1)</f>
        <v>0</v>
      </c>
      <c r="E10385">
        <f t="shared" si="1138"/>
        <v>0</v>
      </c>
      <c r="F10385" s="14">
        <v>45992</v>
      </c>
      <c r="G10385" s="1">
        <f t="shared" si="1139"/>
        <v>12</v>
      </c>
      <c r="H10385" s="1">
        <f t="shared" si="1140"/>
        <v>2025</v>
      </c>
      <c r="I10385">
        <v>0</v>
      </c>
      <c r="J10385">
        <v>1</v>
      </c>
      <c r="K10385">
        <f t="shared" si="1134"/>
        <v>1</v>
      </c>
      <c r="L10385">
        <v>3613</v>
      </c>
      <c r="M10385" s="6">
        <f t="shared" si="1135"/>
        <v>0</v>
      </c>
      <c r="N10385" s="6">
        <f t="shared" si="1136"/>
        <v>27.67783005812344</v>
      </c>
      <c r="O10385" s="6">
        <f t="shared" si="1137"/>
        <v>27.67783005812344</v>
      </c>
      <c r="Q10385">
        <f>_xlfn.XLOOKUP(C10385&amp;G10385&amp;H10385,covid!$E$2:$E$2184,covid!$D$2:$D$2184,0,0,1)</f>
        <v>0</v>
      </c>
    </row>
    <row r="10386" spans="1:17" x14ac:dyDescent="0.3">
      <c r="A10386">
        <f>_xlfn.XLOOKUP(C10386,kamus!$B$2:$B$87,kamus!$A$2:$A$87,0,0,1)</f>
        <v>32</v>
      </c>
      <c r="B10386" t="str">
        <f>_xlfn.XLOOKUP(C10386,kamus!$B$2:$B$87,kamus!$D$2:$D$87,"dihapus",0,1)</f>
        <v>Minggir</v>
      </c>
      <c r="C10386" t="s">
        <v>243</v>
      </c>
      <c r="D10386">
        <f>_xlfn.XLOOKUP(C10386,kamus!$B$2:$B$87,kamus!$J$2:$J$87,"dihapus",0,1)</f>
        <v>0</v>
      </c>
      <c r="E10386">
        <f t="shared" si="1138"/>
        <v>0</v>
      </c>
      <c r="F10386" s="14">
        <v>45992</v>
      </c>
      <c r="G10386" s="1">
        <f t="shared" si="1139"/>
        <v>12</v>
      </c>
      <c r="H10386" s="1">
        <f t="shared" si="1140"/>
        <v>2025</v>
      </c>
      <c r="I10386">
        <v>0</v>
      </c>
      <c r="J10386">
        <v>0</v>
      </c>
      <c r="K10386">
        <f t="shared" si="1134"/>
        <v>0</v>
      </c>
      <c r="L10386">
        <v>6986</v>
      </c>
      <c r="M10386" s="6">
        <f t="shared" si="1135"/>
        <v>0</v>
      </c>
      <c r="N10386" s="6">
        <f t="shared" si="1136"/>
        <v>0</v>
      </c>
      <c r="O10386" s="6">
        <f t="shared" si="1137"/>
        <v>0</v>
      </c>
      <c r="Q10386">
        <f>_xlfn.XLOOKUP(C10386&amp;G10386&amp;H10386,covid!$E$2:$E$2184,covid!$D$2:$D$2184,0,0,1)</f>
        <v>0</v>
      </c>
    </row>
    <row r="10387" spans="1:17" x14ac:dyDescent="0.3">
      <c r="A10387">
        <f>_xlfn.XLOOKUP(C10387,kamus!$B$2:$B$87,kamus!$A$2:$A$87,0,0,1)</f>
        <v>30</v>
      </c>
      <c r="B10387" t="str">
        <f>_xlfn.XLOOKUP(C10387,kamus!$B$2:$B$87,kamus!$D$2:$D$87,"dihapus",0,1)</f>
        <v>Minggir</v>
      </c>
      <c r="C10387" t="s">
        <v>244</v>
      </c>
      <c r="D10387">
        <f>_xlfn.XLOOKUP(C10387,kamus!$B$2:$B$87,kamus!$J$2:$J$87,"dihapus",0,1)</f>
        <v>0</v>
      </c>
      <c r="E10387">
        <f t="shared" si="1138"/>
        <v>0</v>
      </c>
      <c r="F10387" s="14">
        <v>45992</v>
      </c>
      <c r="G10387" s="1">
        <f t="shared" si="1139"/>
        <v>12</v>
      </c>
      <c r="H10387" s="1">
        <f t="shared" si="1140"/>
        <v>2025</v>
      </c>
      <c r="I10387">
        <v>0</v>
      </c>
      <c r="J10387">
        <v>2</v>
      </c>
      <c r="K10387">
        <f t="shared" si="1134"/>
        <v>2</v>
      </c>
      <c r="L10387">
        <v>8719</v>
      </c>
      <c r="M10387" s="6">
        <f t="shared" si="1135"/>
        <v>0</v>
      </c>
      <c r="N10387" s="6">
        <f t="shared" si="1136"/>
        <v>22.938410368161488</v>
      </c>
      <c r="O10387" s="6">
        <f t="shared" si="1137"/>
        <v>22.938410368161488</v>
      </c>
      <c r="Q10387">
        <f>_xlfn.XLOOKUP(C10387&amp;G10387&amp;H10387,covid!$E$2:$E$2184,covid!$D$2:$D$2184,0,0,1)</f>
        <v>0</v>
      </c>
    </row>
    <row r="10388" spans="1:17" x14ac:dyDescent="0.3">
      <c r="A10388">
        <f>_xlfn.XLOOKUP(C10388,kamus!$B$2:$B$87,kamus!$A$2:$A$87,0,0,1)</f>
        <v>29</v>
      </c>
      <c r="B10388" t="str">
        <f>_xlfn.XLOOKUP(C10388,kamus!$B$2:$B$87,kamus!$D$2:$D$87,"dihapus",0,1)</f>
        <v>Minggir</v>
      </c>
      <c r="C10388" t="s">
        <v>245</v>
      </c>
      <c r="D10388">
        <f>_xlfn.XLOOKUP(C10388,kamus!$B$2:$B$87,kamus!$J$2:$J$87,"dihapus",0,1)</f>
        <v>0</v>
      </c>
      <c r="E10388">
        <f t="shared" si="1138"/>
        <v>0</v>
      </c>
      <c r="F10388" s="14">
        <v>45992</v>
      </c>
      <c r="G10388" s="1">
        <f t="shared" si="1139"/>
        <v>12</v>
      </c>
      <c r="H10388" s="1">
        <f t="shared" si="1140"/>
        <v>2025</v>
      </c>
      <c r="I10388">
        <v>1</v>
      </c>
      <c r="J10388">
        <v>0</v>
      </c>
      <c r="K10388">
        <f t="shared" si="1134"/>
        <v>1</v>
      </c>
      <c r="L10388">
        <v>5131</v>
      </c>
      <c r="M10388" s="6">
        <f t="shared" si="1135"/>
        <v>19.489378288832587</v>
      </c>
      <c r="N10388" s="6">
        <f t="shared" si="1136"/>
        <v>0</v>
      </c>
      <c r="O10388" s="6">
        <f t="shared" si="1137"/>
        <v>19.489378288832587</v>
      </c>
      <c r="Q10388">
        <f>_xlfn.XLOOKUP(C10388&amp;G10388&amp;H10388,covid!$E$2:$E$2184,covid!$D$2:$D$2184,0,0,1)</f>
        <v>0</v>
      </c>
    </row>
    <row r="10389" spans="1:17" x14ac:dyDescent="0.3">
      <c r="A10389">
        <f>_xlfn.XLOOKUP(C10389,kamus!$B$2:$B$87,kamus!$A$2:$A$87,0,0,1)</f>
        <v>35</v>
      </c>
      <c r="B10389" t="str">
        <f>_xlfn.XLOOKUP(C10389,kamus!$B$2:$B$87,kamus!$D$2:$D$87,"dihapus",0,1)</f>
        <v>Mlati 1</v>
      </c>
      <c r="C10389" t="s">
        <v>240</v>
      </c>
      <c r="D10389">
        <f>_xlfn.XLOOKUP(C10389,kamus!$B$2:$B$87,kamus!$J$2:$J$87,"dihapus",0,1)</f>
        <v>1</v>
      </c>
      <c r="E10389">
        <f t="shared" si="1138"/>
        <v>1</v>
      </c>
      <c r="F10389" s="14">
        <v>45992</v>
      </c>
      <c r="G10389" s="1">
        <f t="shared" si="1139"/>
        <v>12</v>
      </c>
      <c r="H10389" s="1">
        <f t="shared" si="1140"/>
        <v>2025</v>
      </c>
      <c r="I10389">
        <v>0</v>
      </c>
      <c r="J10389">
        <v>0</v>
      </c>
      <c r="K10389">
        <f t="shared" si="1134"/>
        <v>0</v>
      </c>
      <c r="L10389">
        <v>18761</v>
      </c>
      <c r="M10389" s="6">
        <f t="shared" si="1135"/>
        <v>0</v>
      </c>
      <c r="N10389" s="6">
        <f t="shared" si="1136"/>
        <v>0</v>
      </c>
      <c r="O10389" s="6">
        <f t="shared" si="1137"/>
        <v>0</v>
      </c>
      <c r="Q10389">
        <f>_xlfn.XLOOKUP(C10389&amp;G10389&amp;H10389,covid!$E$2:$E$2184,covid!$D$2:$D$2184,0,0,1)</f>
        <v>1</v>
      </c>
    </row>
    <row r="10390" spans="1:17" x14ac:dyDescent="0.3">
      <c r="A10390">
        <f>_xlfn.XLOOKUP(C10390,kamus!$B$2:$B$87,kamus!$A$2:$A$87,0,0,1)</f>
        <v>34</v>
      </c>
      <c r="B10390" t="str">
        <f>_xlfn.XLOOKUP(C10390,kamus!$B$2:$B$87,kamus!$D$2:$D$87,"dihapus",0,1)</f>
        <v>Mlati 1</v>
      </c>
      <c r="C10390" t="s">
        <v>254</v>
      </c>
      <c r="D10390">
        <f>_xlfn.XLOOKUP(C10390,kamus!$B$2:$B$87,kamus!$J$2:$J$87,"dihapus",0,1)</f>
        <v>1</v>
      </c>
      <c r="E10390">
        <f t="shared" si="1138"/>
        <v>1</v>
      </c>
      <c r="F10390" s="14">
        <v>45992</v>
      </c>
      <c r="G10390" s="1">
        <f t="shared" si="1139"/>
        <v>12</v>
      </c>
      <c r="H10390" s="1">
        <f t="shared" si="1140"/>
        <v>2025</v>
      </c>
      <c r="I10390">
        <v>0</v>
      </c>
      <c r="J10390">
        <v>0</v>
      </c>
      <c r="K10390">
        <f t="shared" si="1134"/>
        <v>0</v>
      </c>
      <c r="L10390">
        <v>35111</v>
      </c>
      <c r="M10390" s="6">
        <f t="shared" si="1135"/>
        <v>0</v>
      </c>
      <c r="N10390" s="6">
        <f t="shared" si="1136"/>
        <v>0</v>
      </c>
      <c r="O10390" s="6">
        <f t="shared" si="1137"/>
        <v>0</v>
      </c>
      <c r="Q10390">
        <f>_xlfn.XLOOKUP(C10390&amp;G10390&amp;H10390,covid!$E$2:$E$2184,covid!$D$2:$D$2184,0,0,1)</f>
        <v>0</v>
      </c>
    </row>
    <row r="10391" spans="1:17" x14ac:dyDescent="0.3">
      <c r="A10391">
        <f>_xlfn.XLOOKUP(C10391,kamus!$B$2:$B$87,kamus!$A$2:$A$87,0,0,1)</f>
        <v>38</v>
      </c>
      <c r="B10391" t="str">
        <f>_xlfn.XLOOKUP(C10391,kamus!$B$2:$B$87,kamus!$D$2:$D$87,"dihapus",0,1)</f>
        <v>Mlati 2</v>
      </c>
      <c r="C10391" t="s">
        <v>258</v>
      </c>
      <c r="D10391">
        <f>_xlfn.XLOOKUP(C10391,kamus!$B$2:$B$87,kamus!$J$2:$J$87,"dihapus",0,1)</f>
        <v>0</v>
      </c>
      <c r="E10391">
        <f t="shared" si="1138"/>
        <v>0</v>
      </c>
      <c r="F10391" s="14">
        <v>45992</v>
      </c>
      <c r="G10391" s="1">
        <f t="shared" si="1139"/>
        <v>12</v>
      </c>
      <c r="H10391" s="1">
        <f t="shared" si="1140"/>
        <v>2025</v>
      </c>
      <c r="I10391">
        <v>0</v>
      </c>
      <c r="J10391">
        <v>0</v>
      </c>
      <c r="K10391">
        <f t="shared" si="1134"/>
        <v>0</v>
      </c>
      <c r="L10391">
        <v>16543</v>
      </c>
      <c r="M10391" s="6">
        <f t="shared" si="1135"/>
        <v>0</v>
      </c>
      <c r="N10391" s="6">
        <f t="shared" si="1136"/>
        <v>0</v>
      </c>
      <c r="O10391" s="6">
        <f t="shared" si="1137"/>
        <v>0</v>
      </c>
      <c r="Q10391">
        <f>_xlfn.XLOOKUP(C10391&amp;G10391&amp;H10391,covid!$E$2:$E$2184,covid!$D$2:$D$2184,0,0,1)</f>
        <v>0</v>
      </c>
    </row>
    <row r="10392" spans="1:17" x14ac:dyDescent="0.3">
      <c r="A10392">
        <f>_xlfn.XLOOKUP(C10392,kamus!$B$2:$B$87,kamus!$A$2:$A$87,0,0,1)</f>
        <v>36</v>
      </c>
      <c r="B10392" t="str">
        <f>_xlfn.XLOOKUP(C10392,kamus!$B$2:$B$87,kamus!$D$2:$D$87,"dihapus",0,1)</f>
        <v>Mlati 2</v>
      </c>
      <c r="C10392" t="s">
        <v>268</v>
      </c>
      <c r="D10392">
        <f>_xlfn.XLOOKUP(C10392,kamus!$B$2:$B$87,kamus!$J$2:$J$87,"dihapus",0,1)</f>
        <v>1</v>
      </c>
      <c r="E10392">
        <f t="shared" si="1138"/>
        <v>1</v>
      </c>
      <c r="F10392" s="14">
        <v>45992</v>
      </c>
      <c r="G10392" s="1">
        <f t="shared" si="1139"/>
        <v>12</v>
      </c>
      <c r="H10392" s="1">
        <f t="shared" si="1140"/>
        <v>2025</v>
      </c>
      <c r="I10392">
        <v>1</v>
      </c>
      <c r="J10392">
        <v>0</v>
      </c>
      <c r="K10392">
        <f t="shared" si="1134"/>
        <v>1</v>
      </c>
      <c r="L10392">
        <v>11450</v>
      </c>
      <c r="M10392" s="6">
        <f t="shared" si="1135"/>
        <v>8.7336244541484707</v>
      </c>
      <c r="N10392" s="6">
        <f t="shared" si="1136"/>
        <v>0</v>
      </c>
      <c r="O10392" s="6">
        <f t="shared" si="1137"/>
        <v>8.7336244541484707</v>
      </c>
      <c r="Q10392">
        <f>_xlfn.XLOOKUP(C10392&amp;G10392&amp;H10392,covid!$E$2:$E$2184,covid!$D$2:$D$2184,0,0,1)</f>
        <v>0</v>
      </c>
    </row>
    <row r="10393" spans="1:17" x14ac:dyDescent="0.3">
      <c r="A10393">
        <f>_xlfn.XLOOKUP(C10393,kamus!$B$2:$B$87,kamus!$A$2:$A$87,0,0,1)</f>
        <v>37</v>
      </c>
      <c r="B10393" t="str">
        <f>_xlfn.XLOOKUP(C10393,kamus!$B$2:$B$87,kamus!$D$2:$D$87,"dihapus",0,1)</f>
        <v>Mlati 2</v>
      </c>
      <c r="C10393" t="s">
        <v>270</v>
      </c>
      <c r="D10393">
        <f>_xlfn.XLOOKUP(C10393,kamus!$B$2:$B$87,kamus!$J$2:$J$87,"dihapus",0,1)</f>
        <v>1</v>
      </c>
      <c r="E10393">
        <f t="shared" si="1138"/>
        <v>1</v>
      </c>
      <c r="F10393" s="14">
        <v>45992</v>
      </c>
      <c r="G10393" s="1">
        <f t="shared" si="1139"/>
        <v>12</v>
      </c>
      <c r="H10393" s="1">
        <f t="shared" si="1140"/>
        <v>2025</v>
      </c>
      <c r="I10393">
        <v>0</v>
      </c>
      <c r="J10393">
        <v>2</v>
      </c>
      <c r="K10393">
        <f t="shared" si="1134"/>
        <v>2</v>
      </c>
      <c r="L10393">
        <v>13603</v>
      </c>
      <c r="M10393" s="6">
        <f t="shared" si="1135"/>
        <v>0</v>
      </c>
      <c r="N10393" s="6">
        <f t="shared" si="1136"/>
        <v>14.702639123722708</v>
      </c>
      <c r="O10393" s="6">
        <f t="shared" si="1137"/>
        <v>14.702639123722708</v>
      </c>
      <c r="Q10393">
        <f>_xlfn.XLOOKUP(C10393&amp;G10393&amp;H10393,covid!$E$2:$E$2184,covid!$D$2:$D$2184,0,0,1)</f>
        <v>0</v>
      </c>
    </row>
    <row r="10394" spans="1:17" x14ac:dyDescent="0.3">
      <c r="A10394">
        <f>_xlfn.XLOOKUP(C10394,kamus!$B$2:$B$87,kamus!$A$2:$A$87,0,0,1)</f>
        <v>39</v>
      </c>
      <c r="B10394" t="str">
        <f>_xlfn.XLOOKUP(C10394,kamus!$B$2:$B$87,kamus!$D$2:$D$87,"dihapus",0,1)</f>
        <v>Moyudan</v>
      </c>
      <c r="C10394" t="s">
        <v>259</v>
      </c>
      <c r="D10394">
        <f>_xlfn.XLOOKUP(C10394,kamus!$B$2:$B$87,kamus!$J$2:$J$87,"dihapus",0,1)</f>
        <v>0</v>
      </c>
      <c r="E10394">
        <f t="shared" si="1138"/>
        <v>0</v>
      </c>
      <c r="F10394" s="14">
        <v>45992</v>
      </c>
      <c r="G10394" s="1">
        <f t="shared" si="1139"/>
        <v>12</v>
      </c>
      <c r="H10394" s="1">
        <f t="shared" si="1140"/>
        <v>2025</v>
      </c>
      <c r="I10394">
        <v>0</v>
      </c>
      <c r="J10394">
        <v>0</v>
      </c>
      <c r="K10394">
        <f t="shared" si="1134"/>
        <v>0</v>
      </c>
      <c r="L10394">
        <v>11796</v>
      </c>
      <c r="M10394" s="6">
        <f t="shared" si="1135"/>
        <v>0</v>
      </c>
      <c r="N10394" s="6">
        <f t="shared" si="1136"/>
        <v>0</v>
      </c>
      <c r="O10394" s="6">
        <f t="shared" si="1137"/>
        <v>0</v>
      </c>
      <c r="Q10394">
        <f>_xlfn.XLOOKUP(C10394&amp;G10394&amp;H10394,covid!$E$2:$E$2184,covid!$D$2:$D$2184,0,0,1)</f>
        <v>0</v>
      </c>
    </row>
    <row r="10395" spans="1:17" x14ac:dyDescent="0.3">
      <c r="A10395">
        <f>_xlfn.XLOOKUP(C10395,kamus!$B$2:$B$87,kamus!$A$2:$A$87,0,0,1)</f>
        <v>42</v>
      </c>
      <c r="B10395" t="str">
        <f>_xlfn.XLOOKUP(C10395,kamus!$B$2:$B$87,kamus!$D$2:$D$87,"dihapus",0,1)</f>
        <v>Moyudan</v>
      </c>
      <c r="C10395" t="s">
        <v>260</v>
      </c>
      <c r="D10395">
        <f>_xlfn.XLOOKUP(C10395,kamus!$B$2:$B$87,kamus!$J$2:$J$87,"dihapus",0,1)</f>
        <v>0</v>
      </c>
      <c r="E10395">
        <f t="shared" si="1138"/>
        <v>0</v>
      </c>
      <c r="F10395" s="14">
        <v>45992</v>
      </c>
      <c r="G10395" s="1">
        <f t="shared" si="1139"/>
        <v>12</v>
      </c>
      <c r="H10395" s="1">
        <f t="shared" si="1140"/>
        <v>2025</v>
      </c>
      <c r="I10395">
        <v>0</v>
      </c>
      <c r="J10395">
        <v>0</v>
      </c>
      <c r="K10395">
        <f t="shared" si="1134"/>
        <v>0</v>
      </c>
      <c r="L10395">
        <v>7149</v>
      </c>
      <c r="M10395" s="6">
        <f t="shared" si="1135"/>
        <v>0</v>
      </c>
      <c r="N10395" s="6">
        <f t="shared" si="1136"/>
        <v>0</v>
      </c>
      <c r="O10395" s="6">
        <f t="shared" si="1137"/>
        <v>0</v>
      </c>
      <c r="Q10395">
        <f>_xlfn.XLOOKUP(C10395&amp;G10395&amp;H10395,covid!$E$2:$E$2184,covid!$D$2:$D$2184,0,0,1)</f>
        <v>0</v>
      </c>
    </row>
    <row r="10396" spans="1:17" x14ac:dyDescent="0.3">
      <c r="A10396">
        <f>_xlfn.XLOOKUP(C10396,kamus!$B$2:$B$87,kamus!$A$2:$A$87,0,0,1)</f>
        <v>41</v>
      </c>
      <c r="B10396" t="str">
        <f>_xlfn.XLOOKUP(C10396,kamus!$B$2:$B$87,kamus!$D$2:$D$87,"dihapus",0,1)</f>
        <v>Moyudan</v>
      </c>
      <c r="C10396" t="s">
        <v>262</v>
      </c>
      <c r="D10396">
        <f>_xlfn.XLOOKUP(C10396,kamus!$B$2:$B$87,kamus!$J$2:$J$87,"dihapus",0,1)</f>
        <v>0</v>
      </c>
      <c r="E10396">
        <f t="shared" si="1138"/>
        <v>0</v>
      </c>
      <c r="F10396" s="14">
        <v>45992</v>
      </c>
      <c r="G10396" s="1">
        <f t="shared" si="1139"/>
        <v>12</v>
      </c>
      <c r="H10396" s="1">
        <f t="shared" si="1140"/>
        <v>2025</v>
      </c>
      <c r="I10396">
        <v>0</v>
      </c>
      <c r="J10396">
        <v>0</v>
      </c>
      <c r="K10396">
        <f t="shared" si="1134"/>
        <v>0</v>
      </c>
      <c r="L10396">
        <v>6661</v>
      </c>
      <c r="M10396" s="6">
        <f t="shared" si="1135"/>
        <v>0</v>
      </c>
      <c r="N10396" s="6">
        <f t="shared" si="1136"/>
        <v>0</v>
      </c>
      <c r="O10396" s="6">
        <f t="shared" si="1137"/>
        <v>0</v>
      </c>
      <c r="Q10396">
        <f>_xlfn.XLOOKUP(C10396&amp;G10396&amp;H10396,covid!$E$2:$E$2184,covid!$D$2:$D$2184,0,0,1)</f>
        <v>0</v>
      </c>
    </row>
    <row r="10397" spans="1:17" x14ac:dyDescent="0.3">
      <c r="A10397">
        <f>_xlfn.XLOOKUP(C10397,kamus!$B$2:$B$87,kamus!$A$2:$A$87,0,0,1)</f>
        <v>40</v>
      </c>
      <c r="B10397" t="str">
        <f>_xlfn.XLOOKUP(C10397,kamus!$B$2:$B$87,kamus!$D$2:$D$87,"dihapus",0,1)</f>
        <v>Moyudan</v>
      </c>
      <c r="C10397" t="s">
        <v>264</v>
      </c>
      <c r="D10397">
        <f>_xlfn.XLOOKUP(C10397,kamus!$B$2:$B$87,kamus!$J$2:$J$87,"dihapus",0,1)</f>
        <v>0</v>
      </c>
      <c r="E10397">
        <f t="shared" si="1138"/>
        <v>0</v>
      </c>
      <c r="F10397" s="14">
        <v>45992</v>
      </c>
      <c r="G10397" s="1">
        <f t="shared" si="1139"/>
        <v>12</v>
      </c>
      <c r="H10397" s="1">
        <f t="shared" si="1140"/>
        <v>2025</v>
      </c>
      <c r="I10397">
        <v>0</v>
      </c>
      <c r="J10397">
        <v>0</v>
      </c>
      <c r="K10397">
        <f t="shared" si="1134"/>
        <v>0</v>
      </c>
      <c r="L10397">
        <v>8292</v>
      </c>
      <c r="M10397" s="6">
        <f t="shared" si="1135"/>
        <v>0</v>
      </c>
      <c r="N10397" s="6">
        <f t="shared" si="1136"/>
        <v>0</v>
      </c>
      <c r="O10397" s="6">
        <f t="shared" si="1137"/>
        <v>0</v>
      </c>
      <c r="Q10397">
        <f>_xlfn.XLOOKUP(C10397&amp;G10397&amp;H10397,covid!$E$2:$E$2184,covid!$D$2:$D$2184,0,0,1)</f>
        <v>0</v>
      </c>
    </row>
    <row r="10398" spans="1:17" x14ac:dyDescent="0.3">
      <c r="A10398">
        <f>_xlfn.XLOOKUP(C10398,kamus!$B$2:$B$87,kamus!$A$2:$A$87,0,0,1)</f>
        <v>43</v>
      </c>
      <c r="B10398" t="str">
        <f>_xlfn.XLOOKUP(C10398,kamus!$B$2:$B$87,kamus!$D$2:$D$87,"dihapus",0,1)</f>
        <v>Ngaglik 1</v>
      </c>
      <c r="C10398" t="s">
        <v>228</v>
      </c>
      <c r="D10398">
        <f>_xlfn.XLOOKUP(C10398,kamus!$B$2:$B$87,kamus!$J$2:$J$87,"dihapus",0,1)</f>
        <v>1</v>
      </c>
      <c r="E10398">
        <f t="shared" si="1138"/>
        <v>1</v>
      </c>
      <c r="F10398" s="14">
        <v>45992</v>
      </c>
      <c r="G10398" s="1">
        <f t="shared" si="1139"/>
        <v>12</v>
      </c>
      <c r="H10398" s="1">
        <f t="shared" si="1140"/>
        <v>2025</v>
      </c>
      <c r="I10398">
        <v>3</v>
      </c>
      <c r="J10398">
        <v>2</v>
      </c>
      <c r="K10398">
        <f t="shared" si="1134"/>
        <v>5</v>
      </c>
      <c r="L10398">
        <v>12621</v>
      </c>
      <c r="M10398" s="6">
        <f t="shared" si="1135"/>
        <v>23.769907297361538</v>
      </c>
      <c r="N10398" s="6">
        <f t="shared" si="1136"/>
        <v>15.846604864907693</v>
      </c>
      <c r="O10398" s="6">
        <f t="shared" si="1137"/>
        <v>39.616512162269238</v>
      </c>
      <c r="Q10398">
        <f>_xlfn.XLOOKUP(C10398&amp;G10398&amp;H10398,covid!$E$2:$E$2184,covid!$D$2:$D$2184,0,0,1)</f>
        <v>0</v>
      </c>
    </row>
    <row r="10399" spans="1:17" x14ac:dyDescent="0.3">
      <c r="A10399">
        <f>_xlfn.XLOOKUP(C10399,kamus!$B$2:$B$87,kamus!$A$2:$A$87,0,0,1)</f>
        <v>44</v>
      </c>
      <c r="B10399" t="str">
        <f>_xlfn.XLOOKUP(C10399,kamus!$B$2:$B$87,kamus!$D$2:$D$87,"dihapus",0,1)</f>
        <v>Ngaglik 1</v>
      </c>
      <c r="C10399" t="s">
        <v>237</v>
      </c>
      <c r="D10399">
        <f>_xlfn.XLOOKUP(C10399,kamus!$B$2:$B$87,kamus!$J$2:$J$87,"dihapus",0,1)</f>
        <v>1</v>
      </c>
      <c r="E10399">
        <f t="shared" si="1138"/>
        <v>1</v>
      </c>
      <c r="F10399" s="14">
        <v>45992</v>
      </c>
      <c r="G10399" s="1">
        <f t="shared" si="1139"/>
        <v>12</v>
      </c>
      <c r="H10399" s="1">
        <f t="shared" si="1140"/>
        <v>2025</v>
      </c>
      <c r="I10399">
        <v>4</v>
      </c>
      <c r="J10399">
        <v>4</v>
      </c>
      <c r="K10399">
        <f t="shared" si="1134"/>
        <v>8</v>
      </c>
      <c r="L10399">
        <v>21789</v>
      </c>
      <c r="M10399" s="6">
        <f t="shared" si="1135"/>
        <v>18.35788700720547</v>
      </c>
      <c r="N10399" s="6">
        <f t="shared" si="1136"/>
        <v>18.35788700720547</v>
      </c>
      <c r="O10399" s="6">
        <f t="shared" si="1137"/>
        <v>36.71577401441094</v>
      </c>
      <c r="Q10399">
        <f>_xlfn.XLOOKUP(C10399&amp;G10399&amp;H10399,covid!$E$2:$E$2184,covid!$D$2:$D$2184,0,0,1)</f>
        <v>0</v>
      </c>
    </row>
    <row r="10400" spans="1:17" x14ac:dyDescent="0.3">
      <c r="A10400">
        <f>_xlfn.XLOOKUP(C10400,kamus!$B$2:$B$87,kamus!$A$2:$A$87,0,0,1)</f>
        <v>45</v>
      </c>
      <c r="B10400" t="str">
        <f>_xlfn.XLOOKUP(C10400,kamus!$B$2:$B$87,kamus!$D$2:$D$87,"dihapus",0,1)</f>
        <v>Ngaglik 1</v>
      </c>
      <c r="C10400" t="s">
        <v>255</v>
      </c>
      <c r="D10400">
        <f>_xlfn.XLOOKUP(C10400,kamus!$B$2:$B$87,kamus!$J$2:$J$87,"dihapus",0,1)</f>
        <v>1</v>
      </c>
      <c r="E10400">
        <f t="shared" si="1138"/>
        <v>1</v>
      </c>
      <c r="F10400" s="14">
        <v>45992</v>
      </c>
      <c r="G10400" s="1">
        <f t="shared" si="1139"/>
        <v>12</v>
      </c>
      <c r="H10400" s="1">
        <f t="shared" si="1140"/>
        <v>2025</v>
      </c>
      <c r="I10400">
        <v>1</v>
      </c>
      <c r="J10400">
        <v>1</v>
      </c>
      <c r="K10400">
        <f t="shared" si="1134"/>
        <v>2</v>
      </c>
      <c r="L10400">
        <v>19662</v>
      </c>
      <c r="M10400" s="6">
        <f t="shared" si="1135"/>
        <v>5.0859525989217778</v>
      </c>
      <c r="N10400" s="6">
        <f t="shared" si="1136"/>
        <v>5.0859525989217778</v>
      </c>
      <c r="O10400" s="6">
        <f t="shared" si="1137"/>
        <v>10.171905197843556</v>
      </c>
      <c r="Q10400">
        <f>_xlfn.XLOOKUP(C10400&amp;G10400&amp;H10400,covid!$E$2:$E$2184,covid!$D$2:$D$2184,0,0,1)</f>
        <v>0</v>
      </c>
    </row>
    <row r="10401" spans="1:17" x14ac:dyDescent="0.3">
      <c r="A10401">
        <f>_xlfn.XLOOKUP(C10401,kamus!$B$2:$B$87,kamus!$A$2:$A$87,0,0,1)</f>
        <v>48</v>
      </c>
      <c r="B10401" t="str">
        <f>_xlfn.XLOOKUP(C10401,kamus!$B$2:$B$87,kamus!$D$2:$D$87,"dihapus",0,1)</f>
        <v>Ngaglik 2</v>
      </c>
      <c r="C10401" t="s">
        <v>208</v>
      </c>
      <c r="D10401">
        <f>_xlfn.XLOOKUP(C10401,kamus!$B$2:$B$87,kamus!$J$2:$J$87,"dihapus",0,1)</f>
        <v>1</v>
      </c>
      <c r="E10401">
        <f t="shared" si="1138"/>
        <v>1</v>
      </c>
      <c r="F10401" s="14">
        <v>45992</v>
      </c>
      <c r="G10401" s="1">
        <f t="shared" si="1139"/>
        <v>12</v>
      </c>
      <c r="H10401" s="1">
        <f t="shared" si="1140"/>
        <v>2025</v>
      </c>
      <c r="I10401">
        <v>0</v>
      </c>
      <c r="J10401">
        <v>0</v>
      </c>
      <c r="K10401">
        <f t="shared" si="1134"/>
        <v>0</v>
      </c>
      <c r="L10401">
        <v>10378</v>
      </c>
      <c r="M10401" s="6">
        <f t="shared" si="1135"/>
        <v>0</v>
      </c>
      <c r="N10401" s="6">
        <f t="shared" si="1136"/>
        <v>0</v>
      </c>
      <c r="O10401" s="6">
        <f t="shared" si="1137"/>
        <v>0</v>
      </c>
      <c r="Q10401">
        <f>_xlfn.XLOOKUP(C10401&amp;G10401&amp;H10401,covid!$E$2:$E$2184,covid!$D$2:$D$2184,0,0,1)</f>
        <v>0</v>
      </c>
    </row>
    <row r="10402" spans="1:17" x14ac:dyDescent="0.3">
      <c r="A10402">
        <f>_xlfn.XLOOKUP(C10402,kamus!$B$2:$B$87,kamus!$A$2:$A$87,0,0,1)</f>
        <v>47</v>
      </c>
      <c r="B10402" t="str">
        <f>_xlfn.XLOOKUP(C10402,kamus!$B$2:$B$87,kamus!$D$2:$D$87,"dihapus",0,1)</f>
        <v>Ngaglik 2</v>
      </c>
      <c r="C10402" t="s">
        <v>238</v>
      </c>
      <c r="D10402">
        <f>_xlfn.XLOOKUP(C10402,kamus!$B$2:$B$87,kamus!$J$2:$J$87,"dihapus",0,1)</f>
        <v>1</v>
      </c>
      <c r="E10402">
        <f t="shared" si="1138"/>
        <v>1</v>
      </c>
      <c r="F10402" s="14">
        <v>45992</v>
      </c>
      <c r="G10402" s="1">
        <f t="shared" si="1139"/>
        <v>12</v>
      </c>
      <c r="H10402" s="1">
        <f t="shared" si="1140"/>
        <v>2025</v>
      </c>
      <c r="I10402">
        <v>0</v>
      </c>
      <c r="J10402">
        <v>0</v>
      </c>
      <c r="K10402">
        <f t="shared" si="1134"/>
        <v>0</v>
      </c>
      <c r="L10402">
        <v>22219</v>
      </c>
      <c r="M10402" s="6">
        <f t="shared" si="1135"/>
        <v>0</v>
      </c>
      <c r="N10402" s="6">
        <f t="shared" si="1136"/>
        <v>0</v>
      </c>
      <c r="O10402" s="6">
        <f t="shared" si="1137"/>
        <v>0</v>
      </c>
      <c r="Q10402">
        <f>_xlfn.XLOOKUP(C10402&amp;G10402&amp;H10402,covid!$E$2:$E$2184,covid!$D$2:$D$2184,0,0,1)</f>
        <v>2</v>
      </c>
    </row>
    <row r="10403" spans="1:17" x14ac:dyDescent="0.3">
      <c r="A10403">
        <f>_xlfn.XLOOKUP(C10403,kamus!$B$2:$B$87,kamus!$A$2:$A$87,0,0,1)</f>
        <v>46</v>
      </c>
      <c r="B10403" t="str">
        <f>_xlfn.XLOOKUP(C10403,kamus!$B$2:$B$87,kamus!$D$2:$D$87,"dihapus",0,1)</f>
        <v>Ngaglik 2</v>
      </c>
      <c r="C10403" t="s">
        <v>257</v>
      </c>
      <c r="D10403">
        <f>_xlfn.XLOOKUP(C10403,kamus!$B$2:$B$87,kamus!$J$2:$J$87,"dihapus",0,1)</f>
        <v>1</v>
      </c>
      <c r="E10403">
        <f t="shared" si="1138"/>
        <v>1</v>
      </c>
      <c r="F10403" s="14">
        <v>45992</v>
      </c>
      <c r="G10403" s="1">
        <f t="shared" si="1139"/>
        <v>12</v>
      </c>
      <c r="H10403" s="1">
        <f t="shared" si="1140"/>
        <v>2025</v>
      </c>
      <c r="I10403">
        <v>1</v>
      </c>
      <c r="J10403">
        <v>0</v>
      </c>
      <c r="K10403">
        <f t="shared" si="1134"/>
        <v>1</v>
      </c>
      <c r="L10403">
        <v>16798</v>
      </c>
      <c r="M10403" s="6">
        <f t="shared" si="1135"/>
        <v>5.9530896535301823</v>
      </c>
      <c r="N10403" s="6">
        <f t="shared" si="1136"/>
        <v>0</v>
      </c>
      <c r="O10403" s="6">
        <f t="shared" si="1137"/>
        <v>5.9530896535301823</v>
      </c>
      <c r="Q10403">
        <f>_xlfn.XLOOKUP(C10403&amp;G10403&amp;H10403,covid!$E$2:$E$2184,covid!$D$2:$D$2184,0,0,1)</f>
        <v>1</v>
      </c>
    </row>
    <row r="10404" spans="1:17" x14ac:dyDescent="0.3">
      <c r="A10404">
        <f>_xlfn.XLOOKUP(C10404,kamus!$B$2:$B$87,kamus!$A$2:$A$87,0,0,1)</f>
        <v>50</v>
      </c>
      <c r="B10404" t="str">
        <f>_xlfn.XLOOKUP(C10404,kamus!$B$2:$B$87,kamus!$D$2:$D$87,"dihapus",0,1)</f>
        <v>Ngemplak 1</v>
      </c>
      <c r="C10404" t="s">
        <v>202</v>
      </c>
      <c r="D10404">
        <f>_xlfn.XLOOKUP(C10404,kamus!$B$2:$B$87,kamus!$J$2:$J$87,"dihapus",0,1)</f>
        <v>0</v>
      </c>
      <c r="E10404">
        <f t="shared" si="1138"/>
        <v>0</v>
      </c>
      <c r="F10404" s="14">
        <v>45992</v>
      </c>
      <c r="G10404" s="1">
        <f t="shared" si="1139"/>
        <v>12</v>
      </c>
      <c r="H10404" s="1">
        <f t="shared" si="1140"/>
        <v>2025</v>
      </c>
      <c r="I10404">
        <v>0</v>
      </c>
      <c r="J10404">
        <v>0</v>
      </c>
      <c r="K10404">
        <f t="shared" si="1134"/>
        <v>0</v>
      </c>
      <c r="L10404">
        <v>7935</v>
      </c>
      <c r="M10404" s="6">
        <f t="shared" si="1135"/>
        <v>0</v>
      </c>
      <c r="N10404" s="6">
        <f t="shared" si="1136"/>
        <v>0</v>
      </c>
      <c r="O10404" s="6">
        <f t="shared" si="1137"/>
        <v>0</v>
      </c>
      <c r="Q10404">
        <f>_xlfn.XLOOKUP(C10404&amp;G10404&amp;H10404,covid!$E$2:$E$2184,covid!$D$2:$D$2184,0,0,1)</f>
        <v>0</v>
      </c>
    </row>
    <row r="10405" spans="1:17" x14ac:dyDescent="0.3">
      <c r="A10405">
        <f>_xlfn.XLOOKUP(C10405,kamus!$B$2:$B$87,kamus!$A$2:$A$87,0,0,1)</f>
        <v>51</v>
      </c>
      <c r="B10405" t="str">
        <f>_xlfn.XLOOKUP(C10405,kamus!$B$2:$B$87,kamus!$D$2:$D$87,"dihapus",0,1)</f>
        <v>Ngemplak 1</v>
      </c>
      <c r="C10405" t="s">
        <v>256</v>
      </c>
      <c r="D10405">
        <f>_xlfn.XLOOKUP(C10405,kamus!$B$2:$B$87,kamus!$J$2:$J$87,"dihapus",0,1)</f>
        <v>0</v>
      </c>
      <c r="E10405">
        <f t="shared" si="1138"/>
        <v>0</v>
      </c>
      <c r="F10405" s="14">
        <v>45992</v>
      </c>
      <c r="G10405" s="1">
        <f t="shared" si="1139"/>
        <v>12</v>
      </c>
      <c r="H10405" s="1">
        <f t="shared" si="1140"/>
        <v>2025</v>
      </c>
      <c r="I10405">
        <v>0</v>
      </c>
      <c r="J10405">
        <v>2</v>
      </c>
      <c r="K10405">
        <f t="shared" si="1134"/>
        <v>2</v>
      </c>
      <c r="L10405">
        <v>8154</v>
      </c>
      <c r="M10405" s="6">
        <f t="shared" si="1135"/>
        <v>0</v>
      </c>
      <c r="N10405" s="6">
        <f t="shared" si="1136"/>
        <v>24.527839097375519</v>
      </c>
      <c r="O10405" s="6">
        <f t="shared" si="1137"/>
        <v>24.527839097375519</v>
      </c>
      <c r="Q10405">
        <f>_xlfn.XLOOKUP(C10405&amp;G10405&amp;H10405,covid!$E$2:$E$2184,covid!$D$2:$D$2184,0,0,1)</f>
        <v>0</v>
      </c>
    </row>
    <row r="10406" spans="1:17" x14ac:dyDescent="0.3">
      <c r="A10406">
        <f>_xlfn.XLOOKUP(C10406,kamus!$B$2:$B$87,kamus!$A$2:$A$87,0,0,1)</f>
        <v>49</v>
      </c>
      <c r="B10406" t="str">
        <f>_xlfn.XLOOKUP(C10406,kamus!$B$2:$B$87,kamus!$D$2:$D$87,"dihapus",0,1)</f>
        <v>Ngemplak 1</v>
      </c>
      <c r="C10406" t="s">
        <v>276</v>
      </c>
      <c r="D10406">
        <f>_xlfn.XLOOKUP(C10406,kamus!$B$2:$B$87,kamus!$J$2:$J$87,"dihapus",0,1)</f>
        <v>1</v>
      </c>
      <c r="E10406">
        <f t="shared" si="1138"/>
        <v>1</v>
      </c>
      <c r="F10406" s="14">
        <v>45992</v>
      </c>
      <c r="G10406" s="1">
        <f t="shared" si="1139"/>
        <v>12</v>
      </c>
      <c r="H10406" s="1">
        <f t="shared" si="1140"/>
        <v>2025</v>
      </c>
      <c r="I10406">
        <v>1</v>
      </c>
      <c r="J10406">
        <v>0</v>
      </c>
      <c r="K10406">
        <f t="shared" si="1134"/>
        <v>1</v>
      </c>
      <c r="L10406">
        <v>9633</v>
      </c>
      <c r="M10406" s="6">
        <f t="shared" si="1135"/>
        <v>10.380982040901069</v>
      </c>
      <c r="N10406" s="6">
        <f t="shared" si="1136"/>
        <v>0</v>
      </c>
      <c r="O10406" s="6">
        <f t="shared" si="1137"/>
        <v>10.380982040901069</v>
      </c>
      <c r="Q10406">
        <f>_xlfn.XLOOKUP(C10406&amp;G10406&amp;H10406,covid!$E$2:$E$2184,covid!$D$2:$D$2184,0,0,1)</f>
        <v>0</v>
      </c>
    </row>
    <row r="10407" spans="1:17" x14ac:dyDescent="0.3">
      <c r="A10407">
        <f>_xlfn.XLOOKUP(C10407,kamus!$B$2:$B$87,kamus!$A$2:$A$87,0,0,1)</f>
        <v>52</v>
      </c>
      <c r="B10407" t="str">
        <f>_xlfn.XLOOKUP(C10407,kamus!$B$2:$B$87,kamus!$D$2:$D$87,"dihapus",0,1)</f>
        <v>Ngemplak 2</v>
      </c>
      <c r="C10407" t="s">
        <v>277</v>
      </c>
      <c r="D10407">
        <f>_xlfn.XLOOKUP(C10407,kamus!$B$2:$B$87,kamus!$J$2:$J$87,"dihapus",0,1)</f>
        <v>1</v>
      </c>
      <c r="E10407">
        <f t="shared" si="1138"/>
        <v>1</v>
      </c>
      <c r="F10407" s="14">
        <v>45992</v>
      </c>
      <c r="G10407" s="1">
        <f t="shared" si="1139"/>
        <v>12</v>
      </c>
      <c r="H10407" s="1">
        <f t="shared" si="1140"/>
        <v>2025</v>
      </c>
      <c r="I10407">
        <v>1</v>
      </c>
      <c r="J10407">
        <v>0</v>
      </c>
      <c r="K10407">
        <f t="shared" si="1134"/>
        <v>1</v>
      </c>
      <c r="L10407">
        <v>31427</v>
      </c>
      <c r="M10407" s="6">
        <f t="shared" si="1135"/>
        <v>3.181977280682216</v>
      </c>
      <c r="N10407" s="6">
        <f t="shared" si="1136"/>
        <v>0</v>
      </c>
      <c r="O10407" s="6">
        <f t="shared" si="1137"/>
        <v>3.181977280682216</v>
      </c>
      <c r="Q10407">
        <f>_xlfn.XLOOKUP(C10407&amp;G10407&amp;H10407,covid!$E$2:$E$2184,covid!$D$2:$D$2184,0,0,1)</f>
        <v>1</v>
      </c>
    </row>
    <row r="10408" spans="1:17" x14ac:dyDescent="0.3">
      <c r="A10408">
        <f>_xlfn.XLOOKUP(C10408,kamus!$B$2:$B$87,kamus!$A$2:$A$87,0,0,1)</f>
        <v>53</v>
      </c>
      <c r="B10408" t="str">
        <f>_xlfn.XLOOKUP(C10408,kamus!$B$2:$B$87,kamus!$D$2:$D$87,"dihapus",0,1)</f>
        <v>Ngemplak 2</v>
      </c>
      <c r="C10408" t="s">
        <v>278</v>
      </c>
      <c r="D10408">
        <f>_xlfn.XLOOKUP(C10408,kamus!$B$2:$B$87,kamus!$J$2:$J$87,"dihapus",0,1)</f>
        <v>0</v>
      </c>
      <c r="E10408">
        <f t="shared" si="1138"/>
        <v>0</v>
      </c>
      <c r="F10408" s="14">
        <v>45992</v>
      </c>
      <c r="G10408" s="1">
        <f t="shared" si="1139"/>
        <v>12</v>
      </c>
      <c r="H10408" s="1">
        <f t="shared" si="1140"/>
        <v>2025</v>
      </c>
      <c r="I10408">
        <v>0</v>
      </c>
      <c r="J10408">
        <v>0</v>
      </c>
      <c r="K10408">
        <f t="shared" si="1134"/>
        <v>0</v>
      </c>
      <c r="L10408">
        <v>8835</v>
      </c>
      <c r="M10408" s="6">
        <f t="shared" si="1135"/>
        <v>0</v>
      </c>
      <c r="N10408" s="6">
        <f t="shared" si="1136"/>
        <v>0</v>
      </c>
      <c r="O10408" s="6">
        <f t="shared" si="1137"/>
        <v>0</v>
      </c>
      <c r="Q10408">
        <f>_xlfn.XLOOKUP(C10408&amp;G10408&amp;H10408,covid!$E$2:$E$2184,covid!$D$2:$D$2184,0,0,1)</f>
        <v>0</v>
      </c>
    </row>
    <row r="10409" spans="1:17" x14ac:dyDescent="0.3">
      <c r="A10409">
        <f>_xlfn.XLOOKUP(C10409,kamus!$B$2:$B$87,kamus!$A$2:$A$87,0,0,1)</f>
        <v>57</v>
      </c>
      <c r="B10409" t="str">
        <f>_xlfn.XLOOKUP(C10409,kamus!$B$2:$B$87,kamus!$D$2:$D$87,"dihapus",0,1)</f>
        <v>Pakem</v>
      </c>
      <c r="C10409" t="s">
        <v>204</v>
      </c>
      <c r="D10409">
        <f>_xlfn.XLOOKUP(C10409,kamus!$B$2:$B$87,kamus!$J$2:$J$87,"dihapus",0,1)</f>
        <v>0</v>
      </c>
      <c r="E10409">
        <f t="shared" si="1138"/>
        <v>0</v>
      </c>
      <c r="F10409" s="14">
        <v>45992</v>
      </c>
      <c r="G10409" s="1">
        <f t="shared" si="1139"/>
        <v>12</v>
      </c>
      <c r="H10409" s="1">
        <f t="shared" si="1140"/>
        <v>2025</v>
      </c>
      <c r="I10409">
        <v>0</v>
      </c>
      <c r="J10409">
        <v>0</v>
      </c>
      <c r="K10409">
        <f t="shared" si="1134"/>
        <v>0</v>
      </c>
      <c r="L10409">
        <v>6819</v>
      </c>
      <c r="M10409" s="6">
        <f t="shared" si="1135"/>
        <v>0</v>
      </c>
      <c r="N10409" s="6">
        <f t="shared" si="1136"/>
        <v>0</v>
      </c>
      <c r="O10409" s="6">
        <f t="shared" si="1137"/>
        <v>0</v>
      </c>
      <c r="Q10409">
        <f>_xlfn.XLOOKUP(C10409&amp;G10409&amp;H10409,covid!$E$2:$E$2184,covid!$D$2:$D$2184,0,0,1)</f>
        <v>0</v>
      </c>
    </row>
    <row r="10410" spans="1:17" x14ac:dyDescent="0.3">
      <c r="A10410">
        <f>_xlfn.XLOOKUP(C10410,kamus!$B$2:$B$87,kamus!$A$2:$A$87,0,0,1)</f>
        <v>54</v>
      </c>
      <c r="B10410" t="str">
        <f>_xlfn.XLOOKUP(C10410,kamus!$B$2:$B$87,kamus!$D$2:$D$87,"dihapus",0,1)</f>
        <v>Pakem</v>
      </c>
      <c r="C10410" t="s">
        <v>213</v>
      </c>
      <c r="D10410">
        <f>_xlfn.XLOOKUP(C10410,kamus!$B$2:$B$87,kamus!$J$2:$J$87,"dihapus",0,1)</f>
        <v>0</v>
      </c>
      <c r="E10410">
        <f t="shared" si="1138"/>
        <v>0</v>
      </c>
      <c r="F10410" s="14">
        <v>45992</v>
      </c>
      <c r="G10410" s="1">
        <f t="shared" si="1139"/>
        <v>12</v>
      </c>
      <c r="H10410" s="1">
        <f t="shared" si="1140"/>
        <v>2025</v>
      </c>
      <c r="I10410">
        <v>0</v>
      </c>
      <c r="J10410">
        <v>0</v>
      </c>
      <c r="K10410">
        <f t="shared" si="1134"/>
        <v>0</v>
      </c>
      <c r="L10410">
        <v>9099</v>
      </c>
      <c r="M10410" s="6">
        <f t="shared" si="1135"/>
        <v>0</v>
      </c>
      <c r="N10410" s="6">
        <f t="shared" si="1136"/>
        <v>0</v>
      </c>
      <c r="O10410" s="6">
        <f t="shared" si="1137"/>
        <v>0</v>
      </c>
      <c r="Q10410">
        <f>_xlfn.XLOOKUP(C10410&amp;G10410&amp;H10410,covid!$E$2:$E$2184,covid!$D$2:$D$2184,0,0,1)</f>
        <v>0</v>
      </c>
    </row>
    <row r="10411" spans="1:17" x14ac:dyDescent="0.3">
      <c r="A10411">
        <f>_xlfn.XLOOKUP(C10411,kamus!$B$2:$B$87,kamus!$A$2:$A$87,0,0,1)</f>
        <v>56</v>
      </c>
      <c r="B10411" t="str">
        <f>_xlfn.XLOOKUP(C10411,kamus!$B$2:$B$87,kamus!$D$2:$D$87,"dihapus",0,1)</f>
        <v>Pakem</v>
      </c>
      <c r="C10411" t="s">
        <v>214</v>
      </c>
      <c r="D10411">
        <f>_xlfn.XLOOKUP(C10411,kamus!$B$2:$B$87,kamus!$J$2:$J$87,"dihapus",0,1)</f>
        <v>1</v>
      </c>
      <c r="E10411">
        <f t="shared" si="1138"/>
        <v>1</v>
      </c>
      <c r="F10411" s="14">
        <v>45992</v>
      </c>
      <c r="G10411" s="1">
        <f t="shared" si="1139"/>
        <v>12</v>
      </c>
      <c r="H10411" s="1">
        <f t="shared" si="1140"/>
        <v>2025</v>
      </c>
      <c r="I10411">
        <v>0</v>
      </c>
      <c r="J10411">
        <v>0</v>
      </c>
      <c r="K10411">
        <f t="shared" si="1134"/>
        <v>0</v>
      </c>
      <c r="L10411">
        <v>6667</v>
      </c>
      <c r="M10411" s="6">
        <f t="shared" si="1135"/>
        <v>0</v>
      </c>
      <c r="N10411" s="6">
        <f t="shared" si="1136"/>
        <v>0</v>
      </c>
      <c r="O10411" s="6">
        <f t="shared" si="1137"/>
        <v>0</v>
      </c>
      <c r="Q10411">
        <f>_xlfn.XLOOKUP(C10411&amp;G10411&amp;H10411,covid!$E$2:$E$2184,covid!$D$2:$D$2184,0,0,1)</f>
        <v>0</v>
      </c>
    </row>
    <row r="10412" spans="1:17" x14ac:dyDescent="0.3">
      <c r="A10412">
        <f>_xlfn.XLOOKUP(C10412,kamus!$B$2:$B$87,kamus!$A$2:$A$87,0,0,1)</f>
        <v>58</v>
      </c>
      <c r="B10412" t="str">
        <f>_xlfn.XLOOKUP(C10412,kamus!$B$2:$B$87,kamus!$D$2:$D$87,"dihapus",0,1)</f>
        <v>Pakem</v>
      </c>
      <c r="C10412" t="s">
        <v>231</v>
      </c>
      <c r="D10412">
        <f>_xlfn.XLOOKUP(C10412,kamus!$B$2:$B$87,kamus!$J$2:$J$87,"dihapus",0,1)</f>
        <v>0</v>
      </c>
      <c r="E10412">
        <f t="shared" si="1138"/>
        <v>0</v>
      </c>
      <c r="F10412" s="14">
        <v>45992</v>
      </c>
      <c r="G10412" s="1">
        <f t="shared" si="1139"/>
        <v>12</v>
      </c>
      <c r="H10412" s="1">
        <f t="shared" si="1140"/>
        <v>2025</v>
      </c>
      <c r="I10412">
        <v>0</v>
      </c>
      <c r="J10412">
        <v>1</v>
      </c>
      <c r="K10412">
        <f t="shared" si="1134"/>
        <v>1</v>
      </c>
      <c r="L10412">
        <v>6886</v>
      </c>
      <c r="M10412" s="6">
        <f t="shared" si="1135"/>
        <v>0</v>
      </c>
      <c r="N10412" s="6">
        <f t="shared" si="1136"/>
        <v>14.522218995062445</v>
      </c>
      <c r="O10412" s="6">
        <f t="shared" si="1137"/>
        <v>14.522218995062445</v>
      </c>
      <c r="Q10412">
        <f>_xlfn.XLOOKUP(C10412&amp;G10412&amp;H10412,covid!$E$2:$E$2184,covid!$D$2:$D$2184,0,0,1)</f>
        <v>0</v>
      </c>
    </row>
    <row r="10413" spans="1:17" x14ac:dyDescent="0.3">
      <c r="A10413">
        <f>_xlfn.XLOOKUP(C10413,kamus!$B$2:$B$87,kamus!$A$2:$A$87,0,0,1)</f>
        <v>55</v>
      </c>
      <c r="B10413" t="str">
        <f>_xlfn.XLOOKUP(C10413,kamus!$B$2:$B$87,kamus!$D$2:$D$87,"dihapus",0,1)</f>
        <v>Pakem</v>
      </c>
      <c r="C10413" t="s">
        <v>234</v>
      </c>
      <c r="D10413">
        <f>_xlfn.XLOOKUP(C10413,kamus!$B$2:$B$87,kamus!$J$2:$J$87,"dihapus",0,1)</f>
        <v>0</v>
      </c>
      <c r="E10413">
        <f t="shared" si="1138"/>
        <v>0</v>
      </c>
      <c r="F10413" s="14">
        <v>45992</v>
      </c>
      <c r="G10413" s="1">
        <f t="shared" si="1139"/>
        <v>12</v>
      </c>
      <c r="H10413" s="1">
        <f t="shared" si="1140"/>
        <v>2025</v>
      </c>
      <c r="I10413">
        <v>0</v>
      </c>
      <c r="J10413">
        <v>0</v>
      </c>
      <c r="K10413">
        <f t="shared" si="1134"/>
        <v>0</v>
      </c>
      <c r="L10413">
        <v>9826</v>
      </c>
      <c r="M10413" s="6">
        <f t="shared" si="1135"/>
        <v>0</v>
      </c>
      <c r="N10413" s="6">
        <f t="shared" si="1136"/>
        <v>0</v>
      </c>
      <c r="O10413" s="6">
        <f t="shared" si="1137"/>
        <v>0</v>
      </c>
      <c r="Q10413">
        <f>_xlfn.XLOOKUP(C10413&amp;G10413&amp;H10413,covid!$E$2:$E$2184,covid!$D$2:$D$2184,0,0,1)</f>
        <v>0</v>
      </c>
    </row>
    <row r="10414" spans="1:17" x14ac:dyDescent="0.3">
      <c r="A10414">
        <f>_xlfn.XLOOKUP(C10414,kamus!$B$2:$B$87,kamus!$A$2:$A$87,0,0,1)</f>
        <v>64</v>
      </c>
      <c r="B10414" t="str">
        <f>_xlfn.XLOOKUP(C10414,kamus!$B$2:$B$87,kamus!$D$2:$D$87,"dihapus",0,1)</f>
        <v>Prambanan</v>
      </c>
      <c r="C10414" t="s">
        <v>203</v>
      </c>
      <c r="D10414">
        <f>_xlfn.XLOOKUP(C10414,kamus!$B$2:$B$87,kamus!$J$2:$J$87,"dihapus",0,1)</f>
        <v>1</v>
      </c>
      <c r="E10414">
        <f t="shared" si="1138"/>
        <v>1</v>
      </c>
      <c r="F10414" s="14">
        <v>45992</v>
      </c>
      <c r="G10414" s="1">
        <f t="shared" si="1139"/>
        <v>12</v>
      </c>
      <c r="H10414" s="1">
        <f t="shared" si="1140"/>
        <v>2025</v>
      </c>
      <c r="I10414">
        <v>0</v>
      </c>
      <c r="J10414">
        <v>1</v>
      </c>
      <c r="K10414">
        <f t="shared" si="1134"/>
        <v>1</v>
      </c>
      <c r="L10414">
        <v>12517</v>
      </c>
      <c r="M10414" s="6">
        <f t="shared" si="1135"/>
        <v>0</v>
      </c>
      <c r="N10414" s="6">
        <f t="shared" si="1136"/>
        <v>7.9891347767036835</v>
      </c>
      <c r="O10414" s="6">
        <f t="shared" si="1137"/>
        <v>7.9891347767036835</v>
      </c>
      <c r="Q10414">
        <f>_xlfn.XLOOKUP(C10414&amp;G10414&amp;H10414,covid!$E$2:$E$2184,covid!$D$2:$D$2184,0,0,1)</f>
        <v>0</v>
      </c>
    </row>
    <row r="10415" spans="1:17" x14ac:dyDescent="0.3">
      <c r="A10415">
        <f>_xlfn.XLOOKUP(C10415,kamus!$B$2:$B$87,kamus!$A$2:$A$87,0,0,1)</f>
        <v>59</v>
      </c>
      <c r="B10415" t="str">
        <f>_xlfn.XLOOKUP(C10415,kamus!$B$2:$B$87,kamus!$D$2:$D$87,"dihapus",0,1)</f>
        <v>Prambanan</v>
      </c>
      <c r="C10415" t="s">
        <v>210</v>
      </c>
      <c r="D10415">
        <f>_xlfn.XLOOKUP(C10415,kamus!$B$2:$B$87,kamus!$J$2:$J$87,"dihapus",0,1)</f>
        <v>0</v>
      </c>
      <c r="E10415">
        <f t="shared" si="1138"/>
        <v>0</v>
      </c>
      <c r="F10415" s="14">
        <v>45992</v>
      </c>
      <c r="G10415" s="1">
        <f t="shared" si="1139"/>
        <v>12</v>
      </c>
      <c r="H10415" s="1">
        <f t="shared" si="1140"/>
        <v>2025</v>
      </c>
      <c r="I10415">
        <v>0</v>
      </c>
      <c r="J10415">
        <v>0</v>
      </c>
      <c r="K10415">
        <f t="shared" si="1134"/>
        <v>0</v>
      </c>
      <c r="L10415">
        <v>4724</v>
      </c>
      <c r="M10415" s="6">
        <f t="shared" si="1135"/>
        <v>0</v>
      </c>
      <c r="N10415" s="6">
        <f t="shared" si="1136"/>
        <v>0</v>
      </c>
      <c r="O10415" s="6">
        <f t="shared" si="1137"/>
        <v>0</v>
      </c>
      <c r="Q10415">
        <f>_xlfn.XLOOKUP(C10415&amp;G10415&amp;H10415,covid!$E$2:$E$2184,covid!$D$2:$D$2184,0,0,1)</f>
        <v>0</v>
      </c>
    </row>
    <row r="10416" spans="1:17" x14ac:dyDescent="0.3">
      <c r="A10416">
        <f>_xlfn.XLOOKUP(C10416,kamus!$B$2:$B$87,kamus!$A$2:$A$87,0,0,1)</f>
        <v>61</v>
      </c>
      <c r="B10416" t="str">
        <f>_xlfn.XLOOKUP(C10416,kamus!$B$2:$B$87,kamus!$D$2:$D$87,"dihapus",0,1)</f>
        <v>Prambanan</v>
      </c>
      <c r="C10416" t="s">
        <v>219</v>
      </c>
      <c r="D10416">
        <f>_xlfn.XLOOKUP(C10416,kamus!$B$2:$B$87,kamus!$J$2:$J$87,"dihapus",0,1)</f>
        <v>0</v>
      </c>
      <c r="E10416">
        <f t="shared" si="1138"/>
        <v>0</v>
      </c>
      <c r="F10416" s="14">
        <v>45992</v>
      </c>
      <c r="G10416" s="1">
        <f t="shared" si="1139"/>
        <v>12</v>
      </c>
      <c r="H10416" s="1">
        <f t="shared" si="1140"/>
        <v>2025</v>
      </c>
      <c r="I10416">
        <v>1</v>
      </c>
      <c r="J10416">
        <v>3</v>
      </c>
      <c r="K10416">
        <f t="shared" si="1134"/>
        <v>4</v>
      </c>
      <c r="L10416">
        <v>14121</v>
      </c>
      <c r="M10416" s="6">
        <f t="shared" si="1135"/>
        <v>7.0816514411160689</v>
      </c>
      <c r="N10416" s="6">
        <f t="shared" si="1136"/>
        <v>21.244954323348203</v>
      </c>
      <c r="O10416" s="6">
        <f t="shared" si="1137"/>
        <v>28.326605764464276</v>
      </c>
      <c r="Q10416">
        <f>_xlfn.XLOOKUP(C10416&amp;G10416&amp;H10416,covid!$E$2:$E$2184,covid!$D$2:$D$2184,0,0,1)</f>
        <v>0</v>
      </c>
    </row>
    <row r="10417" spans="1:17" x14ac:dyDescent="0.3">
      <c r="A10417">
        <f>_xlfn.XLOOKUP(C10417,kamus!$B$2:$B$87,kamus!$A$2:$A$87,0,0,1)</f>
        <v>62</v>
      </c>
      <c r="B10417" t="str">
        <f>_xlfn.XLOOKUP(C10417,kamus!$B$2:$B$87,kamus!$D$2:$D$87,"dihapus",0,1)</f>
        <v>Prambanan</v>
      </c>
      <c r="C10417" t="s">
        <v>236</v>
      </c>
      <c r="D10417">
        <f>_xlfn.XLOOKUP(C10417,kamus!$B$2:$B$87,kamus!$J$2:$J$87,"dihapus",0,1)</f>
        <v>0</v>
      </c>
      <c r="E10417">
        <f t="shared" si="1138"/>
        <v>0</v>
      </c>
      <c r="F10417" s="14">
        <v>45992</v>
      </c>
      <c r="G10417" s="1">
        <f t="shared" si="1139"/>
        <v>12</v>
      </c>
      <c r="H10417" s="1">
        <f t="shared" si="1140"/>
        <v>2025</v>
      </c>
      <c r="I10417">
        <v>0</v>
      </c>
      <c r="J10417">
        <v>0</v>
      </c>
      <c r="K10417">
        <f t="shared" si="1134"/>
        <v>0</v>
      </c>
      <c r="L10417">
        <v>6027</v>
      </c>
      <c r="M10417" s="6">
        <f t="shared" si="1135"/>
        <v>0</v>
      </c>
      <c r="N10417" s="6">
        <f t="shared" si="1136"/>
        <v>0</v>
      </c>
      <c r="O10417" s="6">
        <f t="shared" si="1137"/>
        <v>0</v>
      </c>
      <c r="Q10417">
        <f>_xlfn.XLOOKUP(C10417&amp;G10417&amp;H10417,covid!$E$2:$E$2184,covid!$D$2:$D$2184,0,0,1)</f>
        <v>0</v>
      </c>
    </row>
    <row r="10418" spans="1:17" x14ac:dyDescent="0.3">
      <c r="A10418">
        <f>_xlfn.XLOOKUP(C10418,kamus!$B$2:$B$87,kamus!$A$2:$A$87,0,0,1)</f>
        <v>63</v>
      </c>
      <c r="B10418" t="str">
        <f>_xlfn.XLOOKUP(C10418,kamus!$B$2:$B$87,kamus!$D$2:$D$87,"dihapus",0,1)</f>
        <v>Prambanan</v>
      </c>
      <c r="C10418" t="s">
        <v>261</v>
      </c>
      <c r="D10418">
        <f>_xlfn.XLOOKUP(C10418,kamus!$B$2:$B$87,kamus!$J$2:$J$87,"dihapus",0,1)</f>
        <v>0</v>
      </c>
      <c r="E10418">
        <f t="shared" si="1138"/>
        <v>0</v>
      </c>
      <c r="F10418" s="14">
        <v>45992</v>
      </c>
      <c r="G10418" s="1">
        <f t="shared" si="1139"/>
        <v>12</v>
      </c>
      <c r="H10418" s="1">
        <f t="shared" si="1140"/>
        <v>2025</v>
      </c>
      <c r="I10418">
        <v>0</v>
      </c>
      <c r="J10418">
        <v>4</v>
      </c>
      <c r="K10418">
        <f t="shared" si="1134"/>
        <v>4</v>
      </c>
      <c r="L10418">
        <v>15271</v>
      </c>
      <c r="M10418" s="6">
        <f t="shared" si="1135"/>
        <v>0</v>
      </c>
      <c r="N10418" s="6">
        <f t="shared" si="1136"/>
        <v>26.193438543644817</v>
      </c>
      <c r="O10418" s="6">
        <f t="shared" si="1137"/>
        <v>26.193438543644817</v>
      </c>
      <c r="Q10418">
        <f>_xlfn.XLOOKUP(C10418&amp;G10418&amp;H10418,covid!$E$2:$E$2184,covid!$D$2:$D$2184,0,0,1)</f>
        <v>0</v>
      </c>
    </row>
    <row r="10419" spans="1:17" x14ac:dyDescent="0.3">
      <c r="A10419">
        <f>_xlfn.XLOOKUP(C10419,kamus!$B$2:$B$87,kamus!$A$2:$A$87,0,0,1)</f>
        <v>60</v>
      </c>
      <c r="B10419" t="str">
        <f>_xlfn.XLOOKUP(C10419,kamus!$B$2:$B$87,kamus!$D$2:$D$87,"dihapus",0,1)</f>
        <v>Prambanan</v>
      </c>
      <c r="C10419" t="s">
        <v>280</v>
      </c>
      <c r="D10419">
        <f>_xlfn.XLOOKUP(C10419,kamus!$B$2:$B$87,kamus!$J$2:$J$87,"dihapus",0,1)</f>
        <v>0</v>
      </c>
      <c r="E10419">
        <f t="shared" si="1138"/>
        <v>0</v>
      </c>
      <c r="F10419" s="14">
        <v>45992</v>
      </c>
      <c r="G10419" s="1">
        <f t="shared" si="1139"/>
        <v>12</v>
      </c>
      <c r="H10419" s="1">
        <f t="shared" si="1140"/>
        <v>2025</v>
      </c>
      <c r="I10419">
        <v>0</v>
      </c>
      <c r="J10419">
        <v>0</v>
      </c>
      <c r="K10419">
        <f t="shared" si="1134"/>
        <v>0</v>
      </c>
      <c r="L10419">
        <v>2791</v>
      </c>
      <c r="M10419" s="6">
        <f t="shared" si="1135"/>
        <v>0</v>
      </c>
      <c r="N10419" s="6">
        <f t="shared" si="1136"/>
        <v>0</v>
      </c>
      <c r="O10419" s="6">
        <f t="shared" si="1137"/>
        <v>0</v>
      </c>
      <c r="Q10419">
        <f>_xlfn.XLOOKUP(C10419&amp;G10419&amp;H10419,covid!$E$2:$E$2184,covid!$D$2:$D$2184,0,0,1)</f>
        <v>0</v>
      </c>
    </row>
    <row r="10420" spans="1:17" x14ac:dyDescent="0.3">
      <c r="A10420">
        <f>_xlfn.XLOOKUP(C10420,kamus!$B$2:$B$87,kamus!$A$2:$A$87,0,0,1)</f>
        <v>67</v>
      </c>
      <c r="B10420" t="str">
        <f>_xlfn.XLOOKUP(C10420,kamus!$B$2:$B$87,kamus!$D$2:$D$87,"dihapus",0,1)</f>
        <v>Seyegan</v>
      </c>
      <c r="C10420" t="s">
        <v>221</v>
      </c>
      <c r="D10420">
        <f>_xlfn.XLOOKUP(C10420,kamus!$B$2:$B$87,kamus!$J$2:$J$87,"dihapus",0,1)</f>
        <v>0</v>
      </c>
      <c r="E10420">
        <f t="shared" si="1138"/>
        <v>0</v>
      </c>
      <c r="F10420" s="14">
        <v>45992</v>
      </c>
      <c r="G10420" s="1">
        <f t="shared" si="1139"/>
        <v>12</v>
      </c>
      <c r="H10420" s="1">
        <f t="shared" si="1140"/>
        <v>2025</v>
      </c>
      <c r="I10420">
        <v>0</v>
      </c>
      <c r="J10420">
        <v>0</v>
      </c>
      <c r="K10420">
        <f t="shared" si="1134"/>
        <v>0</v>
      </c>
      <c r="L10420">
        <v>10724</v>
      </c>
      <c r="M10420" s="6">
        <f t="shared" si="1135"/>
        <v>0</v>
      </c>
      <c r="N10420" s="6">
        <f t="shared" si="1136"/>
        <v>0</v>
      </c>
      <c r="O10420" s="6">
        <f t="shared" si="1137"/>
        <v>0</v>
      </c>
      <c r="Q10420">
        <f>_xlfn.XLOOKUP(C10420&amp;G10420&amp;H10420,covid!$E$2:$E$2184,covid!$D$2:$D$2184,0,0,1)</f>
        <v>0</v>
      </c>
    </row>
    <row r="10421" spans="1:17" x14ac:dyDescent="0.3">
      <c r="A10421">
        <f>_xlfn.XLOOKUP(C10421,kamus!$B$2:$B$87,kamus!$A$2:$A$87,0,0,1)</f>
        <v>66</v>
      </c>
      <c r="B10421" t="str">
        <f>_xlfn.XLOOKUP(C10421,kamus!$B$2:$B$87,kamus!$D$2:$D$87,"dihapus",0,1)</f>
        <v>Seyegan</v>
      </c>
      <c r="C10421" t="s">
        <v>222</v>
      </c>
      <c r="D10421">
        <f>_xlfn.XLOOKUP(C10421,kamus!$B$2:$B$87,kamus!$J$2:$J$87,"dihapus",0,1)</f>
        <v>0</v>
      </c>
      <c r="E10421">
        <f t="shared" si="1138"/>
        <v>0</v>
      </c>
      <c r="F10421" s="14">
        <v>45992</v>
      </c>
      <c r="G10421" s="1">
        <f t="shared" si="1139"/>
        <v>12</v>
      </c>
      <c r="H10421" s="1">
        <f t="shared" si="1140"/>
        <v>2025</v>
      </c>
      <c r="I10421">
        <v>0</v>
      </c>
      <c r="J10421">
        <v>0</v>
      </c>
      <c r="K10421">
        <f t="shared" si="1134"/>
        <v>0</v>
      </c>
      <c r="L10421">
        <v>9523</v>
      </c>
      <c r="M10421" s="6">
        <f t="shared" si="1135"/>
        <v>0</v>
      </c>
      <c r="N10421" s="6">
        <f t="shared" si="1136"/>
        <v>0</v>
      </c>
      <c r="O10421" s="6">
        <f t="shared" si="1137"/>
        <v>0</v>
      </c>
      <c r="Q10421">
        <f>_xlfn.XLOOKUP(C10421&amp;G10421&amp;H10421,covid!$E$2:$E$2184,covid!$D$2:$D$2184,0,0,1)</f>
        <v>0</v>
      </c>
    </row>
    <row r="10422" spans="1:17" x14ac:dyDescent="0.3">
      <c r="A10422">
        <f>_xlfn.XLOOKUP(C10422,kamus!$B$2:$B$87,kamus!$A$2:$A$87,0,0,1)</f>
        <v>68</v>
      </c>
      <c r="B10422" t="str">
        <f>_xlfn.XLOOKUP(C10422,kamus!$B$2:$B$87,kamus!$D$2:$D$87,"dihapus",0,1)</f>
        <v>Seyegan</v>
      </c>
      <c r="C10422" t="s">
        <v>223</v>
      </c>
      <c r="D10422">
        <f>_xlfn.XLOOKUP(C10422,kamus!$B$2:$B$87,kamus!$J$2:$J$87,"dihapus",0,1)</f>
        <v>0</v>
      </c>
      <c r="E10422">
        <f t="shared" si="1138"/>
        <v>0</v>
      </c>
      <c r="F10422" s="14">
        <v>45992</v>
      </c>
      <c r="G10422" s="1">
        <f t="shared" si="1139"/>
        <v>12</v>
      </c>
      <c r="H10422" s="1">
        <f t="shared" si="1140"/>
        <v>2025</v>
      </c>
      <c r="I10422">
        <v>0</v>
      </c>
      <c r="J10422">
        <v>0</v>
      </c>
      <c r="K10422">
        <f t="shared" si="1134"/>
        <v>0</v>
      </c>
      <c r="L10422">
        <v>8010</v>
      </c>
      <c r="M10422" s="6">
        <f t="shared" si="1135"/>
        <v>0</v>
      </c>
      <c r="N10422" s="6">
        <f t="shared" si="1136"/>
        <v>0</v>
      </c>
      <c r="O10422" s="6">
        <f t="shared" si="1137"/>
        <v>0</v>
      </c>
      <c r="Q10422">
        <f>_xlfn.XLOOKUP(C10422&amp;G10422&amp;H10422,covid!$E$2:$E$2184,covid!$D$2:$D$2184,0,0,1)</f>
        <v>0</v>
      </c>
    </row>
    <row r="10423" spans="1:17" x14ac:dyDescent="0.3">
      <c r="A10423">
        <f>_xlfn.XLOOKUP(C10423,kamus!$B$2:$B$87,kamus!$A$2:$A$87,0,0,1)</f>
        <v>65</v>
      </c>
      <c r="B10423" t="str">
        <f>_xlfn.XLOOKUP(C10423,kamus!$B$2:$B$87,kamus!$D$2:$D$87,"dihapus",0,1)</f>
        <v>Seyegan</v>
      </c>
      <c r="C10423" t="s">
        <v>224</v>
      </c>
      <c r="D10423">
        <f>_xlfn.XLOOKUP(C10423,kamus!$B$2:$B$87,kamus!$J$2:$J$87,"dihapus",0,1)</f>
        <v>1</v>
      </c>
      <c r="E10423">
        <f t="shared" si="1138"/>
        <v>1</v>
      </c>
      <c r="F10423" s="14">
        <v>45992</v>
      </c>
      <c r="G10423" s="1">
        <f t="shared" si="1139"/>
        <v>12</v>
      </c>
      <c r="H10423" s="1">
        <f t="shared" si="1140"/>
        <v>2025</v>
      </c>
      <c r="I10423">
        <v>0</v>
      </c>
      <c r="J10423">
        <v>0</v>
      </c>
      <c r="K10423">
        <f t="shared" si="1134"/>
        <v>0</v>
      </c>
      <c r="L10423">
        <v>11168</v>
      </c>
      <c r="M10423" s="6">
        <f t="shared" si="1135"/>
        <v>0</v>
      </c>
      <c r="N10423" s="6">
        <f t="shared" si="1136"/>
        <v>0</v>
      </c>
      <c r="O10423" s="6">
        <f t="shared" si="1137"/>
        <v>0</v>
      </c>
      <c r="Q10423">
        <f>_xlfn.XLOOKUP(C10423&amp;G10423&amp;H10423,covid!$E$2:$E$2184,covid!$D$2:$D$2184,0,0,1)</f>
        <v>0</v>
      </c>
    </row>
    <row r="10424" spans="1:17" x14ac:dyDescent="0.3">
      <c r="A10424">
        <f>_xlfn.XLOOKUP(C10424,kamus!$B$2:$B$87,kamus!$A$2:$A$87,0,0,1)</f>
        <v>69</v>
      </c>
      <c r="B10424" t="str">
        <f>_xlfn.XLOOKUP(C10424,kamus!$B$2:$B$87,kamus!$D$2:$D$87,"dihapus",0,1)</f>
        <v>Seyegan</v>
      </c>
      <c r="C10424" t="s">
        <v>225</v>
      </c>
      <c r="D10424">
        <f>_xlfn.XLOOKUP(C10424,kamus!$B$2:$B$87,kamus!$J$2:$J$87,"dihapus",0,1)</f>
        <v>0</v>
      </c>
      <c r="E10424">
        <f t="shared" si="1138"/>
        <v>0</v>
      </c>
      <c r="F10424" s="14">
        <v>45992</v>
      </c>
      <c r="G10424" s="1">
        <f t="shared" si="1139"/>
        <v>12</v>
      </c>
      <c r="H10424" s="1">
        <f t="shared" si="1140"/>
        <v>2025</v>
      </c>
      <c r="I10424">
        <v>0</v>
      </c>
      <c r="J10424">
        <v>6</v>
      </c>
      <c r="K10424">
        <f t="shared" si="1134"/>
        <v>6</v>
      </c>
      <c r="L10424">
        <v>13448</v>
      </c>
      <c r="M10424" s="6">
        <f t="shared" si="1135"/>
        <v>0</v>
      </c>
      <c r="N10424" s="6">
        <f t="shared" si="1136"/>
        <v>44.616299821534803</v>
      </c>
      <c r="O10424" s="6">
        <f t="shared" si="1137"/>
        <v>44.616299821534803</v>
      </c>
      <c r="Q10424">
        <f>_xlfn.XLOOKUP(C10424&amp;G10424&amp;H10424,covid!$E$2:$E$2184,covid!$D$2:$D$2184,0,0,1)</f>
        <v>0</v>
      </c>
    </row>
    <row r="10425" spans="1:17" x14ac:dyDescent="0.3">
      <c r="A10425">
        <f>_xlfn.XLOOKUP(C10425,kamus!$B$2:$B$87,kamus!$A$2:$A$87,0,0,1)</f>
        <v>74</v>
      </c>
      <c r="B10425" t="str">
        <f>_xlfn.XLOOKUP(C10425,kamus!$B$2:$B$87,kamus!$D$2:$D$87,"dihapus",0,1)</f>
        <v>Sleman</v>
      </c>
      <c r="C10425" t="s">
        <v>205</v>
      </c>
      <c r="D10425">
        <f>_xlfn.XLOOKUP(C10425,kamus!$B$2:$B$87,kamus!$J$2:$J$87,"dihapus",0,1)</f>
        <v>1</v>
      </c>
      <c r="E10425">
        <f t="shared" si="1138"/>
        <v>1</v>
      </c>
      <c r="F10425" s="14">
        <v>45992</v>
      </c>
      <c r="G10425" s="1">
        <f t="shared" si="1139"/>
        <v>12</v>
      </c>
      <c r="H10425" s="1">
        <f t="shared" si="1140"/>
        <v>2025</v>
      </c>
      <c r="I10425">
        <v>0</v>
      </c>
      <c r="J10425">
        <v>0</v>
      </c>
      <c r="K10425">
        <f t="shared" si="1134"/>
        <v>0</v>
      </c>
      <c r="L10425">
        <v>15500</v>
      </c>
      <c r="M10425" s="6">
        <f t="shared" si="1135"/>
        <v>0</v>
      </c>
      <c r="N10425" s="6">
        <f t="shared" si="1136"/>
        <v>0</v>
      </c>
      <c r="O10425" s="6">
        <f t="shared" si="1137"/>
        <v>0</v>
      </c>
      <c r="Q10425">
        <f>_xlfn.XLOOKUP(C10425&amp;G10425&amp;H10425,covid!$E$2:$E$2184,covid!$D$2:$D$2184,0,0,1)</f>
        <v>0</v>
      </c>
    </row>
    <row r="10426" spans="1:17" x14ac:dyDescent="0.3">
      <c r="A10426">
        <f>_xlfn.XLOOKUP(C10426,kamus!$B$2:$B$87,kamus!$A$2:$A$87,0,0,1)</f>
        <v>73</v>
      </c>
      <c r="B10426" t="str">
        <f>_xlfn.XLOOKUP(C10426,kamus!$B$2:$B$87,kamus!$D$2:$D$87,"dihapus",0,1)</f>
        <v>Sleman</v>
      </c>
      <c r="C10426" t="s">
        <v>232</v>
      </c>
      <c r="D10426">
        <f>_xlfn.XLOOKUP(C10426,kamus!$B$2:$B$87,kamus!$J$2:$J$87,"dihapus",0,1)</f>
        <v>1</v>
      </c>
      <c r="E10426">
        <f t="shared" si="1138"/>
        <v>1</v>
      </c>
      <c r="F10426" s="14">
        <v>45992</v>
      </c>
      <c r="G10426" s="1">
        <f t="shared" si="1139"/>
        <v>12</v>
      </c>
      <c r="H10426" s="1">
        <f t="shared" si="1140"/>
        <v>2025</v>
      </c>
      <c r="I10426">
        <v>0</v>
      </c>
      <c r="J10426">
        <v>1</v>
      </c>
      <c r="K10426">
        <f t="shared" si="1134"/>
        <v>1</v>
      </c>
      <c r="L10426">
        <v>12821</v>
      </c>
      <c r="M10426" s="6">
        <f t="shared" si="1135"/>
        <v>0</v>
      </c>
      <c r="N10426" s="6">
        <f t="shared" si="1136"/>
        <v>7.799703611262772</v>
      </c>
      <c r="O10426" s="6">
        <f t="shared" si="1137"/>
        <v>7.799703611262772</v>
      </c>
      <c r="Q10426">
        <f>_xlfn.XLOOKUP(C10426&amp;G10426&amp;H10426,covid!$E$2:$E$2184,covid!$D$2:$D$2184,0,0,1)</f>
        <v>0</v>
      </c>
    </row>
    <row r="10427" spans="1:17" x14ac:dyDescent="0.3">
      <c r="A10427">
        <f>_xlfn.XLOOKUP(C10427,kamus!$B$2:$B$87,kamus!$A$2:$A$87,0,0,1)</f>
        <v>71</v>
      </c>
      <c r="B10427" t="str">
        <f>_xlfn.XLOOKUP(C10427,kamus!$B$2:$B$87,kamus!$D$2:$D$87,"dihapus",0,1)</f>
        <v>Sleman</v>
      </c>
      <c r="C10427" t="s">
        <v>271</v>
      </c>
      <c r="D10427">
        <f>_xlfn.XLOOKUP(C10427,kamus!$B$2:$B$87,kamus!$J$2:$J$87,"dihapus",0,1)</f>
        <v>1</v>
      </c>
      <c r="E10427">
        <f t="shared" si="1138"/>
        <v>1</v>
      </c>
      <c r="F10427" s="14">
        <v>45992</v>
      </c>
      <c r="G10427" s="1">
        <f t="shared" si="1139"/>
        <v>12</v>
      </c>
      <c r="H10427" s="1">
        <f t="shared" si="1140"/>
        <v>2025</v>
      </c>
      <c r="I10427">
        <v>2</v>
      </c>
      <c r="J10427">
        <v>1</v>
      </c>
      <c r="K10427">
        <f t="shared" si="1134"/>
        <v>3</v>
      </c>
      <c r="L10427">
        <v>15487</v>
      </c>
      <c r="M10427" s="6">
        <f t="shared" si="1135"/>
        <v>12.914056950991153</v>
      </c>
      <c r="N10427" s="6">
        <f t="shared" si="1136"/>
        <v>6.4570284754955765</v>
      </c>
      <c r="O10427" s="6">
        <f t="shared" si="1137"/>
        <v>19.371085426486729</v>
      </c>
      <c r="Q10427">
        <f>_xlfn.XLOOKUP(C10427&amp;G10427&amp;H10427,covid!$E$2:$E$2184,covid!$D$2:$D$2184,0,0,1)</f>
        <v>0</v>
      </c>
    </row>
    <row r="10428" spans="1:17" x14ac:dyDescent="0.3">
      <c r="A10428">
        <f>_xlfn.XLOOKUP(C10428,kamus!$B$2:$B$87,kamus!$A$2:$A$87,0,0,1)</f>
        <v>72</v>
      </c>
      <c r="B10428" t="str">
        <f>_xlfn.XLOOKUP(C10428,kamus!$B$2:$B$87,kamus!$D$2:$D$87,"dihapus",0,1)</f>
        <v>Sleman</v>
      </c>
      <c r="C10428" t="s">
        <v>273</v>
      </c>
      <c r="D10428">
        <f>_xlfn.XLOOKUP(C10428,kamus!$B$2:$B$87,kamus!$J$2:$J$87,"dihapus",0,1)</f>
        <v>1</v>
      </c>
      <c r="E10428">
        <f t="shared" si="1138"/>
        <v>1</v>
      </c>
      <c r="F10428" s="14">
        <v>45992</v>
      </c>
      <c r="G10428" s="1">
        <f t="shared" si="1139"/>
        <v>12</v>
      </c>
      <c r="H10428" s="1">
        <f t="shared" si="1140"/>
        <v>2025</v>
      </c>
      <c r="I10428">
        <v>0</v>
      </c>
      <c r="J10428">
        <v>0</v>
      </c>
      <c r="K10428">
        <f t="shared" si="1134"/>
        <v>0</v>
      </c>
      <c r="L10428">
        <v>18748</v>
      </c>
      <c r="M10428" s="6">
        <f t="shared" si="1135"/>
        <v>0</v>
      </c>
      <c r="N10428" s="6">
        <f t="shared" si="1136"/>
        <v>0</v>
      </c>
      <c r="O10428" s="6">
        <f t="shared" si="1137"/>
        <v>0</v>
      </c>
      <c r="Q10428">
        <f>_xlfn.XLOOKUP(C10428&amp;G10428&amp;H10428,covid!$E$2:$E$2184,covid!$D$2:$D$2184,0,0,1)</f>
        <v>0</v>
      </c>
    </row>
    <row r="10429" spans="1:17" x14ac:dyDescent="0.3">
      <c r="A10429">
        <f>_xlfn.XLOOKUP(C10429,kamus!$B$2:$B$87,kamus!$A$2:$A$87,0,0,1)</f>
        <v>70</v>
      </c>
      <c r="B10429" t="str">
        <f>_xlfn.XLOOKUP(C10429,kamus!$B$2:$B$87,kamus!$D$2:$D$87,"dihapus",0,1)</f>
        <v>Sleman</v>
      </c>
      <c r="C10429" t="s">
        <v>274</v>
      </c>
      <c r="D10429">
        <f>_xlfn.XLOOKUP(C10429,kamus!$B$2:$B$87,kamus!$J$2:$J$87,"dihapus",0,1)</f>
        <v>0</v>
      </c>
      <c r="E10429">
        <f t="shared" si="1138"/>
        <v>0</v>
      </c>
      <c r="F10429" s="14">
        <v>45992</v>
      </c>
      <c r="G10429" s="1">
        <f t="shared" si="1139"/>
        <v>12</v>
      </c>
      <c r="H10429" s="1">
        <f t="shared" si="1140"/>
        <v>2025</v>
      </c>
      <c r="I10429">
        <v>0</v>
      </c>
      <c r="J10429">
        <v>0</v>
      </c>
      <c r="K10429">
        <f t="shared" si="1134"/>
        <v>0</v>
      </c>
      <c r="L10429">
        <v>9964</v>
      </c>
      <c r="M10429" s="6">
        <f t="shared" si="1135"/>
        <v>0</v>
      </c>
      <c r="N10429" s="6">
        <f t="shared" si="1136"/>
        <v>0</v>
      </c>
      <c r="O10429" s="6">
        <f t="shared" si="1137"/>
        <v>0</v>
      </c>
      <c r="Q10429">
        <f>_xlfn.XLOOKUP(C10429&amp;G10429&amp;H10429,covid!$E$2:$E$2184,covid!$D$2:$D$2184,0,0,1)</f>
        <v>0</v>
      </c>
    </row>
    <row r="10430" spans="1:17" x14ac:dyDescent="0.3">
      <c r="A10430">
        <f>_xlfn.XLOOKUP(C10430,kamus!$B$2:$B$87,kamus!$A$2:$A$87,0,0,1)</f>
        <v>77</v>
      </c>
      <c r="B10430" t="str">
        <f>_xlfn.XLOOKUP(C10430,kamus!$B$2:$B$87,kamus!$D$2:$D$87,"dihapus",0,1)</f>
        <v>Tempel 1</v>
      </c>
      <c r="C10430" t="s">
        <v>218</v>
      </c>
      <c r="D10430">
        <f>_xlfn.XLOOKUP(C10430,kamus!$B$2:$B$87,kamus!$J$2:$J$87,"dihapus",0,1)</f>
        <v>0</v>
      </c>
      <c r="E10430">
        <f t="shared" si="1138"/>
        <v>0</v>
      </c>
      <c r="F10430" s="14">
        <v>45992</v>
      </c>
      <c r="G10430" s="1">
        <f t="shared" si="1139"/>
        <v>12</v>
      </c>
      <c r="H10430" s="1">
        <f t="shared" si="1140"/>
        <v>2025</v>
      </c>
      <c r="I10430">
        <v>0</v>
      </c>
      <c r="J10430">
        <v>0</v>
      </c>
      <c r="K10430">
        <f t="shared" si="1134"/>
        <v>0</v>
      </c>
      <c r="L10430">
        <v>7789</v>
      </c>
      <c r="M10430" s="6">
        <f t="shared" si="1135"/>
        <v>0</v>
      </c>
      <c r="N10430" s="6">
        <f t="shared" si="1136"/>
        <v>0</v>
      </c>
      <c r="O10430" s="6">
        <f t="shared" si="1137"/>
        <v>0</v>
      </c>
      <c r="Q10430">
        <f>_xlfn.XLOOKUP(C10430&amp;G10430&amp;H10430,covid!$E$2:$E$2184,covid!$D$2:$D$2184,0,0,1)</f>
        <v>0</v>
      </c>
    </row>
    <row r="10431" spans="1:17" x14ac:dyDescent="0.3">
      <c r="A10431">
        <f>_xlfn.XLOOKUP(C10431,kamus!$B$2:$B$87,kamus!$A$2:$A$87,0,0,1)</f>
        <v>76</v>
      </c>
      <c r="B10431" t="str">
        <f>_xlfn.XLOOKUP(C10431,kamus!$B$2:$B$87,kamus!$D$2:$D$87,"dihapus",0,1)</f>
        <v>Tempel 1</v>
      </c>
      <c r="C10431" t="s">
        <v>226</v>
      </c>
      <c r="D10431">
        <f>_xlfn.XLOOKUP(C10431,kamus!$B$2:$B$87,kamus!$J$2:$J$87,"dihapus",0,1)</f>
        <v>1</v>
      </c>
      <c r="E10431">
        <f t="shared" si="1138"/>
        <v>1</v>
      </c>
      <c r="F10431" s="14">
        <v>45992</v>
      </c>
      <c r="G10431" s="1">
        <f t="shared" si="1139"/>
        <v>12</v>
      </c>
      <c r="H10431" s="1">
        <f t="shared" si="1140"/>
        <v>2025</v>
      </c>
      <c r="I10431">
        <v>0</v>
      </c>
      <c r="J10431">
        <v>0</v>
      </c>
      <c r="K10431">
        <f t="shared" si="1134"/>
        <v>0</v>
      </c>
      <c r="L10431">
        <v>11146</v>
      </c>
      <c r="M10431" s="6">
        <f t="shared" si="1135"/>
        <v>0</v>
      </c>
      <c r="N10431" s="6">
        <f t="shared" si="1136"/>
        <v>0</v>
      </c>
      <c r="O10431" s="6">
        <f t="shared" si="1137"/>
        <v>0</v>
      </c>
      <c r="Q10431">
        <f>_xlfn.XLOOKUP(C10431&amp;G10431&amp;H10431,covid!$E$2:$E$2184,covid!$D$2:$D$2184,0,0,1)</f>
        <v>0</v>
      </c>
    </row>
    <row r="10432" spans="1:17" x14ac:dyDescent="0.3">
      <c r="A10432">
        <f>_xlfn.XLOOKUP(C10432,kamus!$B$2:$B$87,kamus!$A$2:$A$87,0,0,1)</f>
        <v>75</v>
      </c>
      <c r="B10432" t="str">
        <f>_xlfn.XLOOKUP(C10432,kamus!$B$2:$B$87,kamus!$D$2:$D$87,"dihapus",0,1)</f>
        <v>Tempel 1</v>
      </c>
      <c r="C10432" t="s">
        <v>227</v>
      </c>
      <c r="D10432">
        <f>_xlfn.XLOOKUP(C10432,kamus!$B$2:$B$87,kamus!$J$2:$J$87,"dihapus",0,1)</f>
        <v>0</v>
      </c>
      <c r="E10432">
        <f t="shared" si="1138"/>
        <v>0</v>
      </c>
      <c r="F10432" s="14">
        <v>45992</v>
      </c>
      <c r="G10432" s="1">
        <f t="shared" si="1139"/>
        <v>12</v>
      </c>
      <c r="H10432" s="1">
        <f t="shared" si="1140"/>
        <v>2025</v>
      </c>
      <c r="I10432">
        <v>0</v>
      </c>
      <c r="J10432">
        <v>1</v>
      </c>
      <c r="K10432">
        <f t="shared" si="1134"/>
        <v>1</v>
      </c>
      <c r="L10432">
        <v>6858</v>
      </c>
      <c r="M10432" s="6">
        <f t="shared" si="1135"/>
        <v>0</v>
      </c>
      <c r="N10432" s="6">
        <f t="shared" si="1136"/>
        <v>14.581510644502773</v>
      </c>
      <c r="O10432" s="6">
        <f t="shared" si="1137"/>
        <v>14.581510644502773</v>
      </c>
      <c r="Q10432">
        <f>_xlfn.XLOOKUP(C10432&amp;G10432&amp;H10432,covid!$E$2:$E$2184,covid!$D$2:$D$2184,0,0,1)</f>
        <v>0</v>
      </c>
    </row>
    <row r="10433" spans="1:17" x14ac:dyDescent="0.3">
      <c r="A10433">
        <f>_xlfn.XLOOKUP(C10433,kamus!$B$2:$B$87,kamus!$A$2:$A$87,0,0,1)</f>
        <v>78</v>
      </c>
      <c r="B10433" t="str">
        <f>_xlfn.XLOOKUP(C10433,kamus!$B$2:$B$87,kamus!$D$2:$D$87,"dihapus",0,1)</f>
        <v>Tempel 1</v>
      </c>
      <c r="C10433" t="s">
        <v>229</v>
      </c>
      <c r="D10433">
        <f>_xlfn.XLOOKUP(C10433,kamus!$B$2:$B$87,kamus!$J$2:$J$87,"dihapus",0,1)</f>
        <v>0</v>
      </c>
      <c r="E10433">
        <f t="shared" si="1138"/>
        <v>0</v>
      </c>
      <c r="F10433" s="14">
        <v>45992</v>
      </c>
      <c r="G10433" s="1">
        <f t="shared" si="1139"/>
        <v>12</v>
      </c>
      <c r="H10433" s="1">
        <f t="shared" si="1140"/>
        <v>2025</v>
      </c>
      <c r="I10433">
        <v>0</v>
      </c>
      <c r="J10433">
        <v>0</v>
      </c>
      <c r="K10433">
        <f t="shared" si="1134"/>
        <v>0</v>
      </c>
      <c r="L10433">
        <v>5351</v>
      </c>
      <c r="M10433" s="6">
        <f t="shared" si="1135"/>
        <v>0</v>
      </c>
      <c r="N10433" s="6">
        <f t="shared" si="1136"/>
        <v>0</v>
      </c>
      <c r="O10433" s="6">
        <f t="shared" si="1137"/>
        <v>0</v>
      </c>
      <c r="Q10433">
        <f>_xlfn.XLOOKUP(C10433&amp;G10433&amp;H10433,covid!$E$2:$E$2184,covid!$D$2:$D$2184,0,0,1)</f>
        <v>0</v>
      </c>
    </row>
    <row r="10434" spans="1:17" x14ac:dyDescent="0.3">
      <c r="A10434">
        <f>_xlfn.XLOOKUP(C10434,kamus!$B$2:$B$87,kamus!$A$2:$A$87,0,0,1)</f>
        <v>79</v>
      </c>
      <c r="B10434" t="str">
        <f>_xlfn.XLOOKUP(C10434,kamus!$B$2:$B$87,kamus!$D$2:$D$87,"dihapus",0,1)</f>
        <v>Tempel 2</v>
      </c>
      <c r="C10434" t="s">
        <v>201</v>
      </c>
      <c r="D10434">
        <f>_xlfn.XLOOKUP(C10434,kamus!$B$2:$B$87,kamus!$J$2:$J$87,"dihapus",0,1)</f>
        <v>0</v>
      </c>
      <c r="E10434">
        <f t="shared" si="1138"/>
        <v>0</v>
      </c>
      <c r="F10434" s="14">
        <v>45992</v>
      </c>
      <c r="G10434" s="1">
        <f t="shared" si="1139"/>
        <v>12</v>
      </c>
      <c r="H10434" s="1">
        <f t="shared" si="1140"/>
        <v>2025</v>
      </c>
      <c r="I10434">
        <v>0</v>
      </c>
      <c r="J10434">
        <v>0</v>
      </c>
      <c r="K10434">
        <f t="shared" ref="K10434:K10441" si="1141">J10434+I10434</f>
        <v>0</v>
      </c>
      <c r="L10434">
        <v>7708</v>
      </c>
      <c r="M10434" s="6">
        <f t="shared" ref="M10434:M10441" si="1142">IF(ISBLANK(I10434)=TRUE,"",I10434/$L10434*100000)</f>
        <v>0</v>
      </c>
      <c r="N10434" s="6">
        <f t="shared" ref="N10434:N10441" si="1143">IF(ISBLANK(J10434)=TRUE,"",J10434/$L10434*100000)</f>
        <v>0</v>
      </c>
      <c r="O10434" s="6">
        <f t="shared" ref="O10434:O10441" si="1144">IF(ISBLANK(K10434)=TRUE,"",K10434/$L10434*100000)</f>
        <v>0</v>
      </c>
      <c r="Q10434">
        <f>_xlfn.XLOOKUP(C10434&amp;G10434&amp;H10434,covid!$E$2:$E$2184,covid!$D$2:$D$2184,0,0,1)</f>
        <v>0</v>
      </c>
    </row>
    <row r="10435" spans="1:17" x14ac:dyDescent="0.3">
      <c r="A10435">
        <f>_xlfn.XLOOKUP(C10435,kamus!$B$2:$B$87,kamus!$A$2:$A$87,0,0,1)</f>
        <v>80</v>
      </c>
      <c r="B10435" t="str">
        <f>_xlfn.XLOOKUP(C10435,kamus!$B$2:$B$87,kamus!$D$2:$D$87,"dihapus",0,1)</f>
        <v>Tempel 2</v>
      </c>
      <c r="C10435" t="s">
        <v>233</v>
      </c>
      <c r="D10435">
        <f>_xlfn.XLOOKUP(C10435,kamus!$B$2:$B$87,kamus!$J$2:$J$87,"dihapus",0,1)</f>
        <v>0</v>
      </c>
      <c r="E10435">
        <f t="shared" ref="E10435:E10441" si="1145">IF(D10435=0,0,IF(H10435&lt;2021,0,IF(AND(H10435=2021,G10435&lt;5),0,1)))</f>
        <v>0</v>
      </c>
      <c r="F10435" s="14">
        <v>45992</v>
      </c>
      <c r="G10435" s="1">
        <f t="shared" ref="G10435:G10441" si="1146">MONTH(F10435)</f>
        <v>12</v>
      </c>
      <c r="H10435" s="1">
        <f t="shared" ref="H10435:H10441" si="1147">YEAR(F10435)</f>
        <v>2025</v>
      </c>
      <c r="I10435">
        <v>0</v>
      </c>
      <c r="J10435">
        <v>1</v>
      </c>
      <c r="K10435">
        <f t="shared" si="1141"/>
        <v>1</v>
      </c>
      <c r="L10435">
        <v>6557</v>
      </c>
      <c r="M10435" s="6">
        <f t="shared" si="1142"/>
        <v>0</v>
      </c>
      <c r="N10435" s="6">
        <f t="shared" si="1143"/>
        <v>15.250876925423213</v>
      </c>
      <c r="O10435" s="6">
        <f t="shared" si="1144"/>
        <v>15.250876925423213</v>
      </c>
      <c r="Q10435">
        <f>_xlfn.XLOOKUP(C10435&amp;G10435&amp;H10435,covid!$E$2:$E$2184,covid!$D$2:$D$2184,0,0,1)</f>
        <v>0</v>
      </c>
    </row>
    <row r="10436" spans="1:17" x14ac:dyDescent="0.3">
      <c r="A10436">
        <f>_xlfn.XLOOKUP(C10436,kamus!$B$2:$B$87,kamus!$A$2:$A$87,0,0,1)</f>
        <v>81</v>
      </c>
      <c r="B10436" t="str">
        <f>_xlfn.XLOOKUP(C10436,kamus!$B$2:$B$87,kamus!$D$2:$D$87,"dihapus",0,1)</f>
        <v>Tempel 2</v>
      </c>
      <c r="C10436" t="s">
        <v>263</v>
      </c>
      <c r="D10436">
        <f>_xlfn.XLOOKUP(C10436,kamus!$B$2:$B$87,kamus!$J$2:$J$87,"dihapus",0,1)</f>
        <v>0</v>
      </c>
      <c r="E10436">
        <f t="shared" si="1145"/>
        <v>0</v>
      </c>
      <c r="F10436" s="14">
        <v>45992</v>
      </c>
      <c r="G10436" s="1">
        <f t="shared" si="1146"/>
        <v>12</v>
      </c>
      <c r="H10436" s="1">
        <f t="shared" si="1147"/>
        <v>2025</v>
      </c>
      <c r="I10436">
        <v>0</v>
      </c>
      <c r="J10436">
        <v>0</v>
      </c>
      <c r="K10436">
        <f t="shared" si="1141"/>
        <v>0</v>
      </c>
      <c r="L10436">
        <v>4715</v>
      </c>
      <c r="M10436" s="6">
        <f t="shared" si="1142"/>
        <v>0</v>
      </c>
      <c r="N10436" s="6">
        <f t="shared" si="1143"/>
        <v>0</v>
      </c>
      <c r="O10436" s="6">
        <f t="shared" si="1144"/>
        <v>0</v>
      </c>
      <c r="Q10436">
        <f>_xlfn.XLOOKUP(C10436&amp;G10436&amp;H10436,covid!$E$2:$E$2184,covid!$D$2:$D$2184,0,0,1)</f>
        <v>0</v>
      </c>
    </row>
    <row r="10437" spans="1:17" x14ac:dyDescent="0.3">
      <c r="A10437">
        <f>_xlfn.XLOOKUP(C10437,kamus!$B$2:$B$87,kamus!$A$2:$A$87,0,0,1)</f>
        <v>82</v>
      </c>
      <c r="B10437" t="str">
        <f>_xlfn.XLOOKUP(C10437,kamus!$B$2:$B$87,kamus!$D$2:$D$87,"dihapus",0,1)</f>
        <v>Tempel 2</v>
      </c>
      <c r="C10437" t="s">
        <v>266</v>
      </c>
      <c r="D10437">
        <f>_xlfn.XLOOKUP(C10437,kamus!$B$2:$B$87,kamus!$J$2:$J$87,"dihapus",0,1)</f>
        <v>0</v>
      </c>
      <c r="E10437">
        <f t="shared" si="1145"/>
        <v>0</v>
      </c>
      <c r="F10437" s="14">
        <v>45992</v>
      </c>
      <c r="G10437" s="1">
        <f t="shared" si="1146"/>
        <v>12</v>
      </c>
      <c r="H10437" s="1">
        <f t="shared" si="1147"/>
        <v>2025</v>
      </c>
      <c r="I10437">
        <v>1</v>
      </c>
      <c r="J10437">
        <v>0</v>
      </c>
      <c r="K10437">
        <f t="shared" si="1141"/>
        <v>1</v>
      </c>
      <c r="L10437">
        <v>5256</v>
      </c>
      <c r="M10437" s="6">
        <f t="shared" si="1142"/>
        <v>19.025875190258752</v>
      </c>
      <c r="N10437" s="6">
        <f t="shared" si="1143"/>
        <v>0</v>
      </c>
      <c r="O10437" s="6">
        <f t="shared" si="1144"/>
        <v>19.025875190258752</v>
      </c>
      <c r="Q10437">
        <f>_xlfn.XLOOKUP(C10437&amp;G10437&amp;H10437,covid!$E$2:$E$2184,covid!$D$2:$D$2184,0,0,1)</f>
        <v>0</v>
      </c>
    </row>
    <row r="10438" spans="1:17" x14ac:dyDescent="0.3">
      <c r="A10438">
        <f>_xlfn.XLOOKUP(C10438,kamus!$B$2:$B$87,kamus!$A$2:$A$87,0,0,1)</f>
        <v>84</v>
      </c>
      <c r="B10438" t="str">
        <f>_xlfn.XLOOKUP(C10438,kamus!$B$2:$B$87,kamus!$D$2:$D$87,"dihapus",0,1)</f>
        <v>turi</v>
      </c>
      <c r="C10438" t="s">
        <v>199</v>
      </c>
      <c r="D10438">
        <f>_xlfn.XLOOKUP(C10438,kamus!$B$2:$B$87,kamus!$J$2:$J$87,"dihapus",0,1)</f>
        <v>0</v>
      </c>
      <c r="E10438">
        <f t="shared" si="1145"/>
        <v>0</v>
      </c>
      <c r="F10438" s="14">
        <v>45992</v>
      </c>
      <c r="G10438" s="1">
        <f t="shared" si="1146"/>
        <v>12</v>
      </c>
      <c r="H10438" s="1">
        <f t="shared" si="1147"/>
        <v>2025</v>
      </c>
      <c r="I10438">
        <v>0</v>
      </c>
      <c r="J10438">
        <v>0</v>
      </c>
      <c r="K10438">
        <f t="shared" si="1141"/>
        <v>0</v>
      </c>
      <c r="L10438">
        <v>9645</v>
      </c>
      <c r="M10438" s="6">
        <f t="shared" si="1142"/>
        <v>0</v>
      </c>
      <c r="N10438" s="6">
        <f t="shared" si="1143"/>
        <v>0</v>
      </c>
      <c r="O10438" s="6">
        <f t="shared" si="1144"/>
        <v>0</v>
      </c>
      <c r="Q10438">
        <f>_xlfn.XLOOKUP(C10438&amp;G10438&amp;H10438,covid!$E$2:$E$2184,covid!$D$2:$D$2184,0,0,1)</f>
        <v>0</v>
      </c>
    </row>
    <row r="10439" spans="1:17" x14ac:dyDescent="0.3">
      <c r="A10439">
        <f>_xlfn.XLOOKUP(C10439,kamus!$B$2:$B$87,kamus!$A$2:$A$87,0,0,1)</f>
        <v>86</v>
      </c>
      <c r="B10439" t="str">
        <f>_xlfn.XLOOKUP(C10439,kamus!$B$2:$B$87,kamus!$D$2:$D$87,"dihapus",0,1)</f>
        <v>turi</v>
      </c>
      <c r="C10439" t="s">
        <v>209</v>
      </c>
      <c r="D10439">
        <f>_xlfn.XLOOKUP(C10439,kamus!$B$2:$B$87,kamus!$J$2:$J$87,"dihapus",0,1)</f>
        <v>0</v>
      </c>
      <c r="E10439">
        <f t="shared" si="1145"/>
        <v>0</v>
      </c>
      <c r="F10439" s="14">
        <v>45992</v>
      </c>
      <c r="G10439" s="1">
        <f t="shared" si="1146"/>
        <v>12</v>
      </c>
      <c r="H10439" s="1">
        <f t="shared" si="1147"/>
        <v>2025</v>
      </c>
      <c r="I10439">
        <v>0</v>
      </c>
      <c r="J10439">
        <v>1</v>
      </c>
      <c r="K10439">
        <f t="shared" si="1141"/>
        <v>1</v>
      </c>
      <c r="L10439">
        <v>9496</v>
      </c>
      <c r="M10439" s="6">
        <f t="shared" si="1142"/>
        <v>0</v>
      </c>
      <c r="N10439" s="6">
        <f t="shared" si="1143"/>
        <v>10.530749789385004</v>
      </c>
      <c r="O10439" s="6">
        <f t="shared" si="1144"/>
        <v>10.530749789385004</v>
      </c>
      <c r="Q10439">
        <f>_xlfn.XLOOKUP(C10439&amp;G10439&amp;H10439,covid!$E$2:$E$2184,covid!$D$2:$D$2184,0,0,1)</f>
        <v>0</v>
      </c>
    </row>
    <row r="10440" spans="1:17" x14ac:dyDescent="0.3">
      <c r="A10440">
        <f>_xlfn.XLOOKUP(C10440,kamus!$B$2:$B$87,kamus!$A$2:$A$87,0,0,1)</f>
        <v>83</v>
      </c>
      <c r="B10440" t="str">
        <f>_xlfn.XLOOKUP(C10440,kamus!$B$2:$B$87,kamus!$D$2:$D$87,"dihapus",0,1)</f>
        <v>turi</v>
      </c>
      <c r="C10440" t="s">
        <v>211</v>
      </c>
      <c r="D10440">
        <f>_xlfn.XLOOKUP(C10440,kamus!$B$2:$B$87,kamus!$J$2:$J$87,"dihapus",0,1)</f>
        <v>0</v>
      </c>
      <c r="E10440">
        <f t="shared" si="1145"/>
        <v>0</v>
      </c>
      <c r="F10440" s="14">
        <v>45992</v>
      </c>
      <c r="G10440" s="1">
        <f t="shared" si="1146"/>
        <v>12</v>
      </c>
      <c r="H10440" s="1">
        <f t="shared" si="1147"/>
        <v>2025</v>
      </c>
      <c r="I10440">
        <v>0</v>
      </c>
      <c r="J10440">
        <v>0</v>
      </c>
      <c r="K10440">
        <f t="shared" si="1141"/>
        <v>0</v>
      </c>
      <c r="L10440">
        <v>8497</v>
      </c>
      <c r="M10440" s="6">
        <f t="shared" si="1142"/>
        <v>0</v>
      </c>
      <c r="N10440" s="6">
        <f t="shared" si="1143"/>
        <v>0</v>
      </c>
      <c r="O10440" s="6">
        <f t="shared" si="1144"/>
        <v>0</v>
      </c>
      <c r="Q10440">
        <f>_xlfn.XLOOKUP(C10440&amp;G10440&amp;H10440,covid!$E$2:$E$2184,covid!$D$2:$D$2184,0,0,1)</f>
        <v>0</v>
      </c>
    </row>
    <row r="10441" spans="1:17" x14ac:dyDescent="0.3">
      <c r="A10441">
        <f>_xlfn.XLOOKUP(C10441,kamus!$B$2:$B$87,kamus!$A$2:$A$87,0,0,1)</f>
        <v>85</v>
      </c>
      <c r="B10441" t="str">
        <f>_xlfn.XLOOKUP(C10441,kamus!$B$2:$B$87,kamus!$D$2:$D$87,"dihapus",0,1)</f>
        <v>turi</v>
      </c>
      <c r="C10441" s="19" t="s">
        <v>279</v>
      </c>
      <c r="D10441">
        <f>_xlfn.XLOOKUP(C10441,kamus!$B$2:$B$87,kamus!$J$2:$J$87,"dihapus",0,1)</f>
        <v>0</v>
      </c>
      <c r="E10441">
        <f t="shared" si="1145"/>
        <v>0</v>
      </c>
      <c r="F10441" s="14">
        <v>45992</v>
      </c>
      <c r="G10441" s="1">
        <f t="shared" si="1146"/>
        <v>12</v>
      </c>
      <c r="H10441" s="1">
        <f t="shared" si="1147"/>
        <v>2025</v>
      </c>
      <c r="I10441">
        <v>0</v>
      </c>
      <c r="J10441">
        <v>0</v>
      </c>
      <c r="K10441">
        <f t="shared" si="1141"/>
        <v>0</v>
      </c>
      <c r="L10441">
        <v>10898</v>
      </c>
      <c r="M10441" s="6">
        <f t="shared" si="1142"/>
        <v>0</v>
      </c>
      <c r="N10441" s="6">
        <f t="shared" si="1143"/>
        <v>0</v>
      </c>
      <c r="O10441" s="6">
        <f t="shared" si="1144"/>
        <v>0</v>
      </c>
      <c r="Q10441">
        <f>_xlfn.XLOOKUP(C10441&amp;G10441&amp;H10441,covid!$E$2:$E$2184,covid!$D$2:$D$2184,0,0,1)</f>
        <v>0</v>
      </c>
    </row>
  </sheetData>
  <autoFilter ref="A1:Q10441" xr:uid="{F1CDDB81-F5B3-4937-921B-D61EA627696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44AA-2334-4715-8E5B-FAE910087C7F}">
  <dimension ref="A1:M169"/>
  <sheetViews>
    <sheetView zoomScale="130" workbookViewId="0"/>
  </sheetViews>
  <sheetFormatPr defaultRowHeight="14.4" x14ac:dyDescent="0.3"/>
  <sheetData>
    <row r="1" spans="1:13" x14ac:dyDescent="0.3">
      <c r="A1" t="s">
        <v>164</v>
      </c>
      <c r="B1" t="s">
        <v>193</v>
      </c>
      <c r="C1" t="s">
        <v>165</v>
      </c>
      <c r="D1" t="s">
        <v>194</v>
      </c>
      <c r="F1" s="10" t="s">
        <v>189</v>
      </c>
      <c r="G1" s="11">
        <v>2019</v>
      </c>
      <c r="H1" s="11">
        <v>2020</v>
      </c>
      <c r="I1" s="11">
        <v>2021</v>
      </c>
      <c r="J1" s="11">
        <v>2022</v>
      </c>
      <c r="K1" s="11">
        <v>2023</v>
      </c>
      <c r="L1" s="11">
        <v>2024</v>
      </c>
      <c r="M1" s="11">
        <v>2025</v>
      </c>
    </row>
    <row r="2" spans="1:13" x14ac:dyDescent="0.3">
      <c r="A2">
        <v>1</v>
      </c>
      <c r="B2">
        <v>105</v>
      </c>
      <c r="C2">
        <v>2019</v>
      </c>
      <c r="D2" t="s">
        <v>192</v>
      </c>
      <c r="F2" t="s">
        <v>177</v>
      </c>
      <c r="G2" s="9">
        <v>25</v>
      </c>
      <c r="H2" s="9">
        <v>28</v>
      </c>
      <c r="I2" s="9">
        <v>19</v>
      </c>
      <c r="J2">
        <v>21</v>
      </c>
      <c r="K2">
        <v>8</v>
      </c>
    </row>
    <row r="3" spans="1:13" x14ac:dyDescent="0.3">
      <c r="A3">
        <v>2</v>
      </c>
      <c r="B3">
        <v>104</v>
      </c>
      <c r="C3">
        <v>2019</v>
      </c>
      <c r="D3" t="s">
        <v>192</v>
      </c>
      <c r="F3" t="s">
        <v>178</v>
      </c>
      <c r="G3" s="9">
        <v>45</v>
      </c>
      <c r="H3" s="9">
        <v>27</v>
      </c>
      <c r="I3" s="9">
        <v>9</v>
      </c>
      <c r="J3">
        <v>3</v>
      </c>
      <c r="K3">
        <v>1</v>
      </c>
    </row>
    <row r="4" spans="1:13" x14ac:dyDescent="0.3">
      <c r="A4">
        <v>3</v>
      </c>
      <c r="B4">
        <v>93</v>
      </c>
      <c r="C4">
        <v>2019</v>
      </c>
      <c r="D4" t="s">
        <v>192</v>
      </c>
      <c r="F4" t="s">
        <v>179</v>
      </c>
      <c r="G4" s="9">
        <v>30</v>
      </c>
      <c r="H4" s="9">
        <v>37</v>
      </c>
      <c r="I4" s="9">
        <v>11</v>
      </c>
      <c r="J4">
        <v>6</v>
      </c>
      <c r="K4">
        <v>1</v>
      </c>
    </row>
    <row r="5" spans="1:13" x14ac:dyDescent="0.3">
      <c r="A5">
        <v>4</v>
      </c>
      <c r="B5">
        <v>93</v>
      </c>
      <c r="C5">
        <v>2019</v>
      </c>
      <c r="D5" t="s">
        <v>192</v>
      </c>
      <c r="F5" t="s">
        <v>180</v>
      </c>
      <c r="G5" s="9">
        <v>42</v>
      </c>
      <c r="H5" s="9">
        <v>45</v>
      </c>
      <c r="I5" s="9">
        <v>12</v>
      </c>
      <c r="J5">
        <v>5</v>
      </c>
      <c r="K5">
        <v>1</v>
      </c>
    </row>
    <row r="6" spans="1:13" x14ac:dyDescent="0.3">
      <c r="A6">
        <v>5</v>
      </c>
      <c r="B6">
        <v>114</v>
      </c>
      <c r="C6">
        <v>2019</v>
      </c>
      <c r="D6" t="s">
        <v>192</v>
      </c>
      <c r="F6" t="s">
        <v>181</v>
      </c>
      <c r="G6" s="9">
        <v>34</v>
      </c>
      <c r="H6" s="9">
        <v>54</v>
      </c>
      <c r="I6" s="9">
        <v>11</v>
      </c>
      <c r="J6">
        <v>4</v>
      </c>
      <c r="K6">
        <v>0</v>
      </c>
    </row>
    <row r="7" spans="1:13" x14ac:dyDescent="0.3">
      <c r="A7">
        <v>6</v>
      </c>
      <c r="B7">
        <v>64</v>
      </c>
      <c r="C7">
        <v>2019</v>
      </c>
      <c r="D7" t="s">
        <v>192</v>
      </c>
      <c r="F7" t="s">
        <v>182</v>
      </c>
      <c r="G7" s="9">
        <v>19</v>
      </c>
      <c r="H7" s="9">
        <v>54</v>
      </c>
      <c r="I7" s="9">
        <v>7</v>
      </c>
      <c r="J7">
        <v>5</v>
      </c>
      <c r="K7">
        <v>0</v>
      </c>
    </row>
    <row r="8" spans="1:13" x14ac:dyDescent="0.3">
      <c r="A8">
        <v>7</v>
      </c>
      <c r="B8">
        <v>40</v>
      </c>
      <c r="C8">
        <v>2019</v>
      </c>
      <c r="D8" t="s">
        <v>192</v>
      </c>
      <c r="F8" t="s">
        <v>183</v>
      </c>
      <c r="G8" s="9">
        <v>11</v>
      </c>
      <c r="H8" s="9">
        <v>24</v>
      </c>
      <c r="I8" s="9">
        <v>11</v>
      </c>
      <c r="J8">
        <v>5</v>
      </c>
      <c r="K8">
        <v>0</v>
      </c>
    </row>
    <row r="9" spans="1:13" x14ac:dyDescent="0.3">
      <c r="A9">
        <v>8</v>
      </c>
      <c r="B9">
        <v>19</v>
      </c>
      <c r="C9">
        <v>2019</v>
      </c>
      <c r="D9" t="s">
        <v>192</v>
      </c>
      <c r="F9" t="s">
        <v>184</v>
      </c>
      <c r="G9" s="9">
        <v>4</v>
      </c>
      <c r="H9" s="9">
        <v>4</v>
      </c>
      <c r="I9" s="9">
        <v>5</v>
      </c>
      <c r="J9">
        <v>3</v>
      </c>
      <c r="K9">
        <v>0</v>
      </c>
    </row>
    <row r="10" spans="1:13" x14ac:dyDescent="0.3">
      <c r="A10">
        <v>9</v>
      </c>
      <c r="B10">
        <v>21</v>
      </c>
      <c r="C10">
        <v>2019</v>
      </c>
      <c r="D10" t="s">
        <v>192</v>
      </c>
      <c r="F10" t="s">
        <v>185</v>
      </c>
      <c r="G10" s="9">
        <v>9</v>
      </c>
      <c r="H10" s="9">
        <v>12</v>
      </c>
      <c r="I10" s="9">
        <v>7</v>
      </c>
      <c r="J10">
        <v>4</v>
      </c>
      <c r="K10">
        <v>0</v>
      </c>
    </row>
    <row r="11" spans="1:13" x14ac:dyDescent="0.3">
      <c r="A11">
        <v>10</v>
      </c>
      <c r="B11">
        <v>23</v>
      </c>
      <c r="C11">
        <v>2019</v>
      </c>
      <c r="D11" t="s">
        <v>192</v>
      </c>
      <c r="F11" t="s">
        <v>186</v>
      </c>
      <c r="G11" s="9">
        <v>2</v>
      </c>
      <c r="H11" s="9">
        <v>8</v>
      </c>
      <c r="I11" s="9">
        <v>4</v>
      </c>
      <c r="J11">
        <v>6</v>
      </c>
      <c r="K11">
        <v>1</v>
      </c>
    </row>
    <row r="12" spans="1:13" x14ac:dyDescent="0.3">
      <c r="A12">
        <v>11</v>
      </c>
      <c r="B12">
        <v>16</v>
      </c>
      <c r="C12">
        <v>2019</v>
      </c>
      <c r="D12" t="s">
        <v>192</v>
      </c>
      <c r="F12" t="s">
        <v>187</v>
      </c>
      <c r="G12" s="9">
        <v>8</v>
      </c>
      <c r="H12" s="9">
        <v>24</v>
      </c>
      <c r="I12" s="9">
        <v>5</v>
      </c>
      <c r="J12">
        <v>4</v>
      </c>
      <c r="K12">
        <v>0</v>
      </c>
    </row>
    <row r="13" spans="1:13" x14ac:dyDescent="0.3">
      <c r="A13">
        <v>12</v>
      </c>
      <c r="B13">
        <v>18</v>
      </c>
      <c r="C13">
        <v>2019</v>
      </c>
      <c r="D13" t="s">
        <v>192</v>
      </c>
      <c r="F13" t="s">
        <v>188</v>
      </c>
      <c r="G13" s="9">
        <v>13</v>
      </c>
      <c r="H13" s="9">
        <v>13</v>
      </c>
      <c r="I13" s="9">
        <v>12</v>
      </c>
      <c r="J13">
        <v>2</v>
      </c>
      <c r="K13">
        <v>0</v>
      </c>
    </row>
    <row r="14" spans="1:13" x14ac:dyDescent="0.3">
      <c r="A14">
        <v>1</v>
      </c>
      <c r="B14">
        <v>93</v>
      </c>
      <c r="C14">
        <v>2020</v>
      </c>
      <c r="D14" t="s">
        <v>192</v>
      </c>
      <c r="F14" t="s">
        <v>190</v>
      </c>
      <c r="G14" s="9">
        <f>SUM(G2:G13)</f>
        <v>242</v>
      </c>
      <c r="H14" s="9">
        <f>SUM(H2:H13)</f>
        <v>330</v>
      </c>
      <c r="I14" s="9">
        <f>SUM(I2:I13)</f>
        <v>113</v>
      </c>
      <c r="J14">
        <v>65</v>
      </c>
      <c r="K14">
        <v>12</v>
      </c>
    </row>
    <row r="15" spans="1:13" x14ac:dyDescent="0.3">
      <c r="A15">
        <v>2</v>
      </c>
      <c r="B15">
        <v>102</v>
      </c>
      <c r="C15">
        <v>2020</v>
      </c>
      <c r="D15" t="s">
        <v>192</v>
      </c>
    </row>
    <row r="16" spans="1:13" x14ac:dyDescent="0.3">
      <c r="A16">
        <v>3</v>
      </c>
      <c r="B16">
        <v>124</v>
      </c>
      <c r="C16">
        <v>2020</v>
      </c>
      <c r="D16" t="s">
        <v>192</v>
      </c>
    </row>
    <row r="17" spans="1:4" x14ac:dyDescent="0.3">
      <c r="A17">
        <v>4</v>
      </c>
      <c r="B17">
        <v>111</v>
      </c>
      <c r="C17">
        <v>2020</v>
      </c>
      <c r="D17" t="s">
        <v>192</v>
      </c>
    </row>
    <row r="18" spans="1:4" x14ac:dyDescent="0.3">
      <c r="A18">
        <v>5</v>
      </c>
      <c r="B18">
        <v>129</v>
      </c>
      <c r="C18">
        <v>2020</v>
      </c>
      <c r="D18" t="s">
        <v>192</v>
      </c>
    </row>
    <row r="19" spans="1:4" x14ac:dyDescent="0.3">
      <c r="A19">
        <v>6</v>
      </c>
      <c r="B19">
        <v>81</v>
      </c>
      <c r="C19">
        <v>2020</v>
      </c>
      <c r="D19" t="s">
        <v>192</v>
      </c>
    </row>
    <row r="20" spans="1:4" x14ac:dyDescent="0.3">
      <c r="A20">
        <v>7</v>
      </c>
      <c r="B20">
        <v>48</v>
      </c>
      <c r="C20">
        <v>2020</v>
      </c>
      <c r="D20" t="s">
        <v>192</v>
      </c>
    </row>
    <row r="21" spans="1:4" x14ac:dyDescent="0.3">
      <c r="A21">
        <v>8</v>
      </c>
      <c r="B21">
        <v>20</v>
      </c>
      <c r="C21">
        <v>2020</v>
      </c>
      <c r="D21" t="s">
        <v>192</v>
      </c>
    </row>
    <row r="22" spans="1:4" x14ac:dyDescent="0.3">
      <c r="A22">
        <v>9</v>
      </c>
      <c r="B22">
        <v>38</v>
      </c>
      <c r="C22">
        <v>2020</v>
      </c>
      <c r="D22" t="s">
        <v>192</v>
      </c>
    </row>
    <row r="23" spans="1:4" x14ac:dyDescent="0.3">
      <c r="A23">
        <v>10</v>
      </c>
      <c r="B23">
        <v>16</v>
      </c>
      <c r="C23">
        <v>2020</v>
      </c>
      <c r="D23" t="s">
        <v>192</v>
      </c>
    </row>
    <row r="24" spans="1:4" x14ac:dyDescent="0.3">
      <c r="A24">
        <v>11</v>
      </c>
      <c r="B24">
        <v>25</v>
      </c>
      <c r="C24">
        <v>2020</v>
      </c>
      <c r="D24" t="s">
        <v>192</v>
      </c>
    </row>
    <row r="25" spans="1:4" x14ac:dyDescent="0.3">
      <c r="A25">
        <v>12</v>
      </c>
      <c r="B25">
        <v>20</v>
      </c>
      <c r="C25">
        <v>2020</v>
      </c>
      <c r="D25" t="s">
        <v>192</v>
      </c>
    </row>
    <row r="26" spans="1:4" x14ac:dyDescent="0.3">
      <c r="A26">
        <v>1</v>
      </c>
      <c r="B26">
        <v>28</v>
      </c>
      <c r="C26">
        <v>2021</v>
      </c>
      <c r="D26" t="s">
        <v>192</v>
      </c>
    </row>
    <row r="27" spans="1:4" x14ac:dyDescent="0.3">
      <c r="A27">
        <v>2</v>
      </c>
      <c r="B27">
        <v>24</v>
      </c>
      <c r="C27">
        <v>2021</v>
      </c>
      <c r="D27" t="s">
        <v>192</v>
      </c>
    </row>
    <row r="28" spans="1:4" x14ac:dyDescent="0.3">
      <c r="A28">
        <v>3</v>
      </c>
      <c r="B28">
        <v>34</v>
      </c>
      <c r="C28">
        <v>2021</v>
      </c>
      <c r="D28" t="s">
        <v>192</v>
      </c>
    </row>
    <row r="29" spans="1:4" x14ac:dyDescent="0.3">
      <c r="A29">
        <v>4</v>
      </c>
      <c r="B29">
        <v>22</v>
      </c>
      <c r="C29">
        <v>2021</v>
      </c>
      <c r="D29" t="s">
        <v>192</v>
      </c>
    </row>
    <row r="30" spans="1:4" x14ac:dyDescent="0.3">
      <c r="A30">
        <v>5</v>
      </c>
      <c r="B30">
        <v>22</v>
      </c>
      <c r="C30">
        <v>2021</v>
      </c>
      <c r="D30" t="s">
        <v>192</v>
      </c>
    </row>
    <row r="31" spans="1:4" x14ac:dyDescent="0.3">
      <c r="A31">
        <v>6</v>
      </c>
      <c r="B31">
        <v>18</v>
      </c>
      <c r="C31">
        <v>2021</v>
      </c>
      <c r="D31" t="s">
        <v>192</v>
      </c>
    </row>
    <row r="32" spans="1:4" x14ac:dyDescent="0.3">
      <c r="A32">
        <v>7</v>
      </c>
      <c r="B32">
        <v>9</v>
      </c>
      <c r="C32">
        <v>2021</v>
      </c>
      <c r="D32" t="s">
        <v>192</v>
      </c>
    </row>
    <row r="33" spans="1:4" x14ac:dyDescent="0.3">
      <c r="A33">
        <v>8</v>
      </c>
      <c r="B33">
        <v>8</v>
      </c>
      <c r="C33">
        <v>2021</v>
      </c>
      <c r="D33" t="s">
        <v>192</v>
      </c>
    </row>
    <row r="34" spans="1:4" x14ac:dyDescent="0.3">
      <c r="A34">
        <v>9</v>
      </c>
      <c r="B34">
        <v>10</v>
      </c>
      <c r="C34">
        <v>2021</v>
      </c>
      <c r="D34" t="s">
        <v>192</v>
      </c>
    </row>
    <row r="35" spans="1:4" x14ac:dyDescent="0.3">
      <c r="A35">
        <v>10</v>
      </c>
      <c r="B35">
        <v>19</v>
      </c>
      <c r="C35">
        <v>2021</v>
      </c>
      <c r="D35" t="s">
        <v>192</v>
      </c>
    </row>
    <row r="36" spans="1:4" x14ac:dyDescent="0.3">
      <c r="A36">
        <v>11</v>
      </c>
      <c r="B36">
        <v>23</v>
      </c>
      <c r="C36">
        <v>2021</v>
      </c>
      <c r="D36" t="s">
        <v>192</v>
      </c>
    </row>
    <row r="37" spans="1:4" x14ac:dyDescent="0.3">
      <c r="A37">
        <v>12</v>
      </c>
      <c r="B37">
        <v>53</v>
      </c>
      <c r="C37">
        <v>2021</v>
      </c>
      <c r="D37" t="s">
        <v>192</v>
      </c>
    </row>
    <row r="38" spans="1:4" x14ac:dyDescent="0.3">
      <c r="A38">
        <v>1</v>
      </c>
      <c r="B38">
        <v>79</v>
      </c>
      <c r="C38">
        <v>2022</v>
      </c>
      <c r="D38" t="s">
        <v>192</v>
      </c>
    </row>
    <row r="39" spans="1:4" x14ac:dyDescent="0.3">
      <c r="A39">
        <v>2</v>
      </c>
      <c r="B39">
        <v>10</v>
      </c>
      <c r="C39">
        <v>2022</v>
      </c>
      <c r="D39" t="s">
        <v>192</v>
      </c>
    </row>
    <row r="40" spans="1:4" x14ac:dyDescent="0.3">
      <c r="A40">
        <v>3</v>
      </c>
      <c r="B40">
        <v>13</v>
      </c>
      <c r="C40">
        <v>2022</v>
      </c>
      <c r="D40" t="s">
        <v>192</v>
      </c>
    </row>
    <row r="41" spans="1:4" x14ac:dyDescent="0.3">
      <c r="A41">
        <v>4</v>
      </c>
      <c r="B41">
        <v>20</v>
      </c>
      <c r="C41">
        <v>2022</v>
      </c>
      <c r="D41" t="s">
        <v>192</v>
      </c>
    </row>
    <row r="42" spans="1:4" x14ac:dyDescent="0.3">
      <c r="A42">
        <v>5</v>
      </c>
      <c r="B42">
        <v>38</v>
      </c>
      <c r="C42">
        <v>2022</v>
      </c>
      <c r="D42" t="s">
        <v>192</v>
      </c>
    </row>
    <row r="43" spans="1:4" x14ac:dyDescent="0.3">
      <c r="A43">
        <v>6</v>
      </c>
      <c r="B43">
        <v>25</v>
      </c>
      <c r="C43">
        <v>2022</v>
      </c>
      <c r="D43" t="s">
        <v>192</v>
      </c>
    </row>
    <row r="44" spans="1:4" x14ac:dyDescent="0.3">
      <c r="A44">
        <v>7</v>
      </c>
      <c r="B44">
        <v>26</v>
      </c>
      <c r="C44">
        <v>2022</v>
      </c>
      <c r="D44" t="s">
        <v>192</v>
      </c>
    </row>
    <row r="45" spans="1:4" x14ac:dyDescent="0.3">
      <c r="A45">
        <v>8</v>
      </c>
      <c r="B45">
        <v>27</v>
      </c>
      <c r="C45">
        <v>2022</v>
      </c>
      <c r="D45" t="s">
        <v>192</v>
      </c>
    </row>
    <row r="46" spans="1:4" x14ac:dyDescent="0.3">
      <c r="A46">
        <v>9</v>
      </c>
      <c r="B46">
        <v>10</v>
      </c>
      <c r="C46">
        <v>2022</v>
      </c>
      <c r="D46" t="s">
        <v>192</v>
      </c>
    </row>
    <row r="47" spans="1:4" x14ac:dyDescent="0.3">
      <c r="A47">
        <v>10</v>
      </c>
      <c r="B47">
        <v>0</v>
      </c>
      <c r="C47">
        <v>2022</v>
      </c>
      <c r="D47" t="s">
        <v>192</v>
      </c>
    </row>
    <row r="48" spans="1:4" x14ac:dyDescent="0.3">
      <c r="A48">
        <v>11</v>
      </c>
      <c r="B48">
        <v>0</v>
      </c>
      <c r="C48">
        <v>2022</v>
      </c>
      <c r="D48" t="s">
        <v>192</v>
      </c>
    </row>
    <row r="49" spans="1:4" x14ac:dyDescent="0.3">
      <c r="A49">
        <v>12</v>
      </c>
      <c r="B49">
        <v>0</v>
      </c>
      <c r="C49">
        <v>2022</v>
      </c>
      <c r="D49" t="s">
        <v>192</v>
      </c>
    </row>
    <row r="50" spans="1:4" x14ac:dyDescent="0.3">
      <c r="A50">
        <v>1</v>
      </c>
      <c r="B50">
        <v>50</v>
      </c>
      <c r="C50">
        <v>2023</v>
      </c>
      <c r="D50" t="s">
        <v>192</v>
      </c>
    </row>
    <row r="51" spans="1:4" x14ac:dyDescent="0.3">
      <c r="A51">
        <v>2</v>
      </c>
      <c r="B51">
        <v>25</v>
      </c>
      <c r="C51">
        <v>2023</v>
      </c>
      <c r="D51" t="s">
        <v>192</v>
      </c>
    </row>
    <row r="52" spans="1:4" x14ac:dyDescent="0.3">
      <c r="A52">
        <v>3</v>
      </c>
      <c r="B52">
        <v>5</v>
      </c>
      <c r="C52">
        <v>2023</v>
      </c>
      <c r="D52" t="s">
        <v>192</v>
      </c>
    </row>
    <row r="53" spans="1:4" x14ac:dyDescent="0.3">
      <c r="A53">
        <v>4</v>
      </c>
      <c r="B53">
        <v>7</v>
      </c>
      <c r="C53">
        <v>2023</v>
      </c>
      <c r="D53" t="s">
        <v>192</v>
      </c>
    </row>
    <row r="54" spans="1:4" x14ac:dyDescent="0.3">
      <c r="A54">
        <v>5</v>
      </c>
      <c r="B54">
        <v>9</v>
      </c>
      <c r="C54">
        <v>2023</v>
      </c>
      <c r="D54" t="s">
        <v>192</v>
      </c>
    </row>
    <row r="55" spans="1:4" x14ac:dyDescent="0.3">
      <c r="A55">
        <v>6</v>
      </c>
      <c r="B55">
        <v>4</v>
      </c>
      <c r="C55">
        <v>2023</v>
      </c>
      <c r="D55" t="s">
        <v>192</v>
      </c>
    </row>
    <row r="56" spans="1:4" x14ac:dyDescent="0.3">
      <c r="A56">
        <v>7</v>
      </c>
      <c r="B56">
        <v>8</v>
      </c>
      <c r="C56">
        <v>2023</v>
      </c>
      <c r="D56" t="s">
        <v>192</v>
      </c>
    </row>
    <row r="57" spans="1:4" x14ac:dyDescent="0.3">
      <c r="A57">
        <v>8</v>
      </c>
      <c r="B57">
        <v>4</v>
      </c>
      <c r="C57">
        <v>2023</v>
      </c>
      <c r="D57" t="s">
        <v>192</v>
      </c>
    </row>
    <row r="58" spans="1:4" x14ac:dyDescent="0.3">
      <c r="A58">
        <v>9</v>
      </c>
      <c r="B58">
        <v>6</v>
      </c>
      <c r="C58">
        <v>2023</v>
      </c>
      <c r="D58" t="s">
        <v>192</v>
      </c>
    </row>
    <row r="59" spans="1:4" x14ac:dyDescent="0.3">
      <c r="A59">
        <v>10</v>
      </c>
      <c r="B59">
        <v>9</v>
      </c>
      <c r="C59">
        <v>2023</v>
      </c>
      <c r="D59" t="s">
        <v>192</v>
      </c>
    </row>
    <row r="60" spans="1:4" x14ac:dyDescent="0.3">
      <c r="A60">
        <v>11</v>
      </c>
      <c r="B60">
        <v>9</v>
      </c>
      <c r="C60">
        <v>2023</v>
      </c>
      <c r="D60" t="s">
        <v>192</v>
      </c>
    </row>
    <row r="61" spans="1:4" x14ac:dyDescent="0.3">
      <c r="A61">
        <v>12</v>
      </c>
      <c r="B61">
        <v>8</v>
      </c>
      <c r="C61">
        <v>2023</v>
      </c>
      <c r="D61" t="s">
        <v>192</v>
      </c>
    </row>
    <row r="62" spans="1:4" x14ac:dyDescent="0.3">
      <c r="A62">
        <v>1</v>
      </c>
      <c r="B62">
        <v>28</v>
      </c>
      <c r="C62">
        <v>2024</v>
      </c>
      <c r="D62" t="s">
        <v>192</v>
      </c>
    </row>
    <row r="63" spans="1:4" x14ac:dyDescent="0.3">
      <c r="A63">
        <v>2</v>
      </c>
      <c r="B63">
        <v>32</v>
      </c>
      <c r="C63">
        <v>2024</v>
      </c>
      <c r="D63" t="s">
        <v>192</v>
      </c>
    </row>
    <row r="64" spans="1:4" x14ac:dyDescent="0.3">
      <c r="A64">
        <v>3</v>
      </c>
      <c r="B64">
        <v>68</v>
      </c>
      <c r="C64">
        <v>2024</v>
      </c>
      <c r="D64" t="s">
        <v>192</v>
      </c>
    </row>
    <row r="65" spans="1:4" x14ac:dyDescent="0.3">
      <c r="A65">
        <v>4</v>
      </c>
      <c r="B65">
        <v>77</v>
      </c>
      <c r="C65">
        <v>2024</v>
      </c>
      <c r="D65" t="s">
        <v>192</v>
      </c>
    </row>
    <row r="66" spans="1:4" x14ac:dyDescent="0.3">
      <c r="A66">
        <v>5</v>
      </c>
      <c r="B66">
        <v>80</v>
      </c>
      <c r="C66">
        <v>2024</v>
      </c>
      <c r="D66" t="s">
        <v>192</v>
      </c>
    </row>
    <row r="67" spans="1:4" x14ac:dyDescent="0.3">
      <c r="A67">
        <v>6</v>
      </c>
      <c r="B67">
        <v>80</v>
      </c>
      <c r="C67">
        <v>2024</v>
      </c>
      <c r="D67" t="s">
        <v>192</v>
      </c>
    </row>
    <row r="68" spans="1:4" x14ac:dyDescent="0.3">
      <c r="A68">
        <v>7</v>
      </c>
      <c r="B68">
        <v>80</v>
      </c>
      <c r="C68">
        <v>2024</v>
      </c>
      <c r="D68" t="s">
        <v>192</v>
      </c>
    </row>
    <row r="69" spans="1:4" x14ac:dyDescent="0.3">
      <c r="A69">
        <v>8</v>
      </c>
      <c r="B69">
        <v>46</v>
      </c>
      <c r="C69">
        <v>2024</v>
      </c>
      <c r="D69" t="s">
        <v>192</v>
      </c>
    </row>
    <row r="70" spans="1:4" x14ac:dyDescent="0.3">
      <c r="A70">
        <v>9</v>
      </c>
      <c r="B70">
        <v>38</v>
      </c>
      <c r="C70">
        <v>2024</v>
      </c>
      <c r="D70" t="s">
        <v>192</v>
      </c>
    </row>
    <row r="71" spans="1:4" x14ac:dyDescent="0.3">
      <c r="A71">
        <v>10</v>
      </c>
      <c r="B71">
        <v>29</v>
      </c>
      <c r="C71">
        <v>2024</v>
      </c>
      <c r="D71" t="s">
        <v>192</v>
      </c>
    </row>
    <row r="72" spans="1:4" x14ac:dyDescent="0.3">
      <c r="A72">
        <v>11</v>
      </c>
      <c r="B72">
        <v>34</v>
      </c>
      <c r="C72">
        <v>2024</v>
      </c>
      <c r="D72" t="s">
        <v>192</v>
      </c>
    </row>
    <row r="73" spans="1:4" x14ac:dyDescent="0.3">
      <c r="A73">
        <v>12</v>
      </c>
      <c r="B73">
        <v>53</v>
      </c>
      <c r="C73">
        <v>2024</v>
      </c>
      <c r="D73" t="s">
        <v>192</v>
      </c>
    </row>
    <row r="74" spans="1:4" x14ac:dyDescent="0.3">
      <c r="A74">
        <v>1</v>
      </c>
      <c r="B74">
        <v>22</v>
      </c>
      <c r="C74">
        <v>2019</v>
      </c>
      <c r="D74" t="s">
        <v>191</v>
      </c>
    </row>
    <row r="75" spans="1:4" x14ac:dyDescent="0.3">
      <c r="A75">
        <v>2</v>
      </c>
      <c r="B75">
        <v>47</v>
      </c>
      <c r="C75">
        <v>2019</v>
      </c>
      <c r="D75" t="s">
        <v>191</v>
      </c>
    </row>
    <row r="76" spans="1:4" x14ac:dyDescent="0.3">
      <c r="A76">
        <v>3</v>
      </c>
      <c r="B76">
        <v>31</v>
      </c>
      <c r="C76">
        <v>2019</v>
      </c>
      <c r="D76" t="s">
        <v>191</v>
      </c>
    </row>
    <row r="77" spans="1:4" x14ac:dyDescent="0.3">
      <c r="A77">
        <v>4</v>
      </c>
      <c r="B77">
        <v>38</v>
      </c>
      <c r="C77">
        <v>2019</v>
      </c>
      <c r="D77" t="s">
        <v>191</v>
      </c>
    </row>
    <row r="78" spans="1:4" x14ac:dyDescent="0.3">
      <c r="A78">
        <v>5</v>
      </c>
      <c r="B78">
        <v>77</v>
      </c>
      <c r="C78">
        <v>2019</v>
      </c>
      <c r="D78" t="s">
        <v>191</v>
      </c>
    </row>
    <row r="79" spans="1:4" x14ac:dyDescent="0.3">
      <c r="A79">
        <v>6</v>
      </c>
      <c r="B79">
        <v>63</v>
      </c>
      <c r="C79">
        <v>2019</v>
      </c>
      <c r="D79" t="s">
        <v>191</v>
      </c>
    </row>
    <row r="80" spans="1:4" x14ac:dyDescent="0.3">
      <c r="A80">
        <v>7</v>
      </c>
      <c r="B80">
        <v>12</v>
      </c>
      <c r="C80">
        <v>2019</v>
      </c>
      <c r="D80" t="s">
        <v>191</v>
      </c>
    </row>
    <row r="81" spans="1:4" x14ac:dyDescent="0.3">
      <c r="A81">
        <v>8</v>
      </c>
      <c r="B81">
        <v>23</v>
      </c>
      <c r="C81">
        <v>2019</v>
      </c>
      <c r="D81" t="s">
        <v>191</v>
      </c>
    </row>
    <row r="82" spans="1:4" x14ac:dyDescent="0.3">
      <c r="A82">
        <v>9</v>
      </c>
      <c r="B82">
        <v>12</v>
      </c>
      <c r="C82">
        <v>2019</v>
      </c>
      <c r="D82" t="s">
        <v>191</v>
      </c>
    </row>
    <row r="83" spans="1:4" x14ac:dyDescent="0.3">
      <c r="A83">
        <v>10</v>
      </c>
      <c r="B83">
        <v>27</v>
      </c>
      <c r="C83">
        <v>2019</v>
      </c>
      <c r="D83" t="s">
        <v>191</v>
      </c>
    </row>
    <row r="84" spans="1:4" x14ac:dyDescent="0.3">
      <c r="A84">
        <v>11</v>
      </c>
      <c r="B84">
        <v>19</v>
      </c>
      <c r="C84">
        <v>2019</v>
      </c>
      <c r="D84" t="s">
        <v>191</v>
      </c>
    </row>
    <row r="85" spans="1:4" x14ac:dyDescent="0.3">
      <c r="A85">
        <v>12</v>
      </c>
      <c r="B85">
        <v>16</v>
      </c>
      <c r="C85">
        <v>2019</v>
      </c>
      <c r="D85" t="s">
        <v>191</v>
      </c>
    </row>
    <row r="86" spans="1:4" x14ac:dyDescent="0.3">
      <c r="A86">
        <v>1</v>
      </c>
      <c r="B86">
        <v>106</v>
      </c>
      <c r="C86">
        <v>2020</v>
      </c>
      <c r="D86" t="s">
        <v>191</v>
      </c>
    </row>
    <row r="87" spans="1:4" x14ac:dyDescent="0.3">
      <c r="A87">
        <v>2</v>
      </c>
      <c r="B87">
        <v>90</v>
      </c>
      <c r="C87">
        <v>2020</v>
      </c>
      <c r="D87" t="s">
        <v>191</v>
      </c>
    </row>
    <row r="88" spans="1:4" x14ac:dyDescent="0.3">
      <c r="A88">
        <v>3</v>
      </c>
      <c r="B88">
        <v>97</v>
      </c>
      <c r="C88">
        <v>2020</v>
      </c>
      <c r="D88" t="s">
        <v>191</v>
      </c>
    </row>
    <row r="89" spans="1:4" x14ac:dyDescent="0.3">
      <c r="A89">
        <v>4</v>
      </c>
      <c r="B89">
        <v>101</v>
      </c>
      <c r="C89">
        <v>2020</v>
      </c>
      <c r="D89" t="s">
        <v>191</v>
      </c>
    </row>
    <row r="90" spans="1:4" x14ac:dyDescent="0.3">
      <c r="A90">
        <v>5</v>
      </c>
      <c r="B90">
        <v>118</v>
      </c>
      <c r="C90">
        <v>2020</v>
      </c>
      <c r="D90" t="s">
        <v>191</v>
      </c>
    </row>
    <row r="91" spans="1:4" x14ac:dyDescent="0.3">
      <c r="A91">
        <v>6</v>
      </c>
      <c r="B91">
        <v>70</v>
      </c>
      <c r="C91">
        <v>2020</v>
      </c>
      <c r="D91" t="s">
        <v>191</v>
      </c>
    </row>
    <row r="92" spans="1:4" x14ac:dyDescent="0.3">
      <c r="A92">
        <v>7</v>
      </c>
      <c r="B92">
        <v>39</v>
      </c>
      <c r="C92">
        <v>2020</v>
      </c>
      <c r="D92" t="s">
        <v>191</v>
      </c>
    </row>
    <row r="93" spans="1:4" x14ac:dyDescent="0.3">
      <c r="A93">
        <v>8</v>
      </c>
      <c r="B93">
        <v>11</v>
      </c>
      <c r="C93">
        <v>2020</v>
      </c>
      <c r="D93" t="s">
        <v>191</v>
      </c>
    </row>
    <row r="94" spans="1:4" x14ac:dyDescent="0.3">
      <c r="A94">
        <v>9</v>
      </c>
      <c r="B94">
        <v>12</v>
      </c>
      <c r="C94">
        <v>2020</v>
      </c>
      <c r="D94" t="s">
        <v>191</v>
      </c>
    </row>
    <row r="95" spans="1:4" x14ac:dyDescent="0.3">
      <c r="A95">
        <v>10</v>
      </c>
      <c r="B95">
        <v>9</v>
      </c>
      <c r="C95">
        <v>2020</v>
      </c>
      <c r="D95" t="s">
        <v>191</v>
      </c>
    </row>
    <row r="96" spans="1:4" x14ac:dyDescent="0.3">
      <c r="A96">
        <v>11</v>
      </c>
      <c r="B96">
        <v>13</v>
      </c>
      <c r="C96">
        <v>2020</v>
      </c>
      <c r="D96" t="s">
        <v>191</v>
      </c>
    </row>
    <row r="97" spans="1:4" x14ac:dyDescent="0.3">
      <c r="A97">
        <v>12</v>
      </c>
      <c r="B97">
        <v>6</v>
      </c>
      <c r="C97">
        <v>2020</v>
      </c>
      <c r="D97" t="s">
        <v>191</v>
      </c>
    </row>
    <row r="98" spans="1:4" x14ac:dyDescent="0.3">
      <c r="A98">
        <v>1</v>
      </c>
      <c r="B98">
        <v>27</v>
      </c>
      <c r="C98">
        <v>2021</v>
      </c>
      <c r="D98" t="s">
        <v>191</v>
      </c>
    </row>
    <row r="99" spans="1:4" x14ac:dyDescent="0.3">
      <c r="A99">
        <v>2</v>
      </c>
      <c r="B99">
        <v>25</v>
      </c>
      <c r="C99">
        <v>2021</v>
      </c>
      <c r="D99" t="s">
        <v>191</v>
      </c>
    </row>
    <row r="100" spans="1:4" x14ac:dyDescent="0.3">
      <c r="A100">
        <v>3</v>
      </c>
      <c r="B100">
        <v>14</v>
      </c>
      <c r="C100">
        <v>2021</v>
      </c>
      <c r="D100" t="s">
        <v>191</v>
      </c>
    </row>
    <row r="101" spans="1:4" x14ac:dyDescent="0.3">
      <c r="A101">
        <v>4</v>
      </c>
      <c r="B101">
        <v>13</v>
      </c>
      <c r="C101">
        <v>2021</v>
      </c>
      <c r="D101" t="s">
        <v>191</v>
      </c>
    </row>
    <row r="102" spans="1:4" x14ac:dyDescent="0.3">
      <c r="A102">
        <v>5</v>
      </c>
      <c r="B102">
        <v>25</v>
      </c>
      <c r="C102">
        <v>2021</v>
      </c>
      <c r="D102" t="s">
        <v>191</v>
      </c>
    </row>
    <row r="103" spans="1:4" x14ac:dyDescent="0.3">
      <c r="A103">
        <v>6</v>
      </c>
      <c r="B103">
        <v>5</v>
      </c>
      <c r="C103">
        <v>2021</v>
      </c>
      <c r="D103" t="s">
        <v>191</v>
      </c>
    </row>
    <row r="104" spans="1:4" x14ac:dyDescent="0.3">
      <c r="A104">
        <v>7</v>
      </c>
      <c r="B104">
        <v>4</v>
      </c>
      <c r="C104">
        <v>2021</v>
      </c>
      <c r="D104" t="s">
        <v>191</v>
      </c>
    </row>
    <row r="105" spans="1:4" x14ac:dyDescent="0.3">
      <c r="A105">
        <v>8</v>
      </c>
      <c r="B105">
        <v>9</v>
      </c>
      <c r="C105">
        <v>2021</v>
      </c>
      <c r="D105" t="s">
        <v>191</v>
      </c>
    </row>
    <row r="106" spans="1:4" x14ac:dyDescent="0.3">
      <c r="A106">
        <v>9</v>
      </c>
      <c r="B106">
        <v>7</v>
      </c>
      <c r="C106">
        <v>2021</v>
      </c>
      <c r="D106" t="s">
        <v>191</v>
      </c>
    </row>
    <row r="107" spans="1:4" x14ac:dyDescent="0.3">
      <c r="A107">
        <v>10</v>
      </c>
      <c r="B107">
        <v>18</v>
      </c>
      <c r="C107">
        <v>2021</v>
      </c>
      <c r="D107" t="s">
        <v>191</v>
      </c>
    </row>
    <row r="108" spans="1:4" x14ac:dyDescent="0.3">
      <c r="A108">
        <v>11</v>
      </c>
      <c r="B108">
        <v>22</v>
      </c>
      <c r="C108">
        <v>2021</v>
      </c>
      <c r="D108" t="s">
        <v>191</v>
      </c>
    </row>
    <row r="109" spans="1:4" x14ac:dyDescent="0.3">
      <c r="A109">
        <v>12</v>
      </c>
      <c r="B109">
        <v>48</v>
      </c>
      <c r="C109">
        <v>2021</v>
      </c>
      <c r="D109" t="s">
        <v>191</v>
      </c>
    </row>
    <row r="110" spans="1:4" x14ac:dyDescent="0.3">
      <c r="A110">
        <v>1</v>
      </c>
      <c r="B110">
        <v>72</v>
      </c>
      <c r="C110">
        <v>2022</v>
      </c>
      <c r="D110" t="s">
        <v>191</v>
      </c>
    </row>
    <row r="111" spans="1:4" x14ac:dyDescent="0.3">
      <c r="A111">
        <v>2</v>
      </c>
      <c r="B111">
        <v>20</v>
      </c>
      <c r="C111">
        <v>2022</v>
      </c>
      <c r="D111" t="s">
        <v>191</v>
      </c>
    </row>
    <row r="112" spans="1:4" x14ac:dyDescent="0.3">
      <c r="A112">
        <v>3</v>
      </c>
      <c r="B112">
        <v>13</v>
      </c>
      <c r="C112">
        <v>2022</v>
      </c>
      <c r="D112" t="s">
        <v>191</v>
      </c>
    </row>
    <row r="113" spans="1:4" x14ac:dyDescent="0.3">
      <c r="A113">
        <v>4</v>
      </c>
      <c r="B113">
        <v>2</v>
      </c>
      <c r="C113">
        <v>2022</v>
      </c>
      <c r="D113" t="s">
        <v>191</v>
      </c>
    </row>
    <row r="114" spans="1:4" x14ac:dyDescent="0.3">
      <c r="A114">
        <v>5</v>
      </c>
      <c r="B114">
        <v>12</v>
      </c>
      <c r="C114">
        <v>2022</v>
      </c>
      <c r="D114" t="s">
        <v>191</v>
      </c>
    </row>
    <row r="115" spans="1:4" x14ac:dyDescent="0.3">
      <c r="A115">
        <v>6</v>
      </c>
      <c r="B115">
        <v>55</v>
      </c>
      <c r="C115">
        <v>2022</v>
      </c>
      <c r="D115" t="s">
        <v>191</v>
      </c>
    </row>
    <row r="116" spans="1:4" x14ac:dyDescent="0.3">
      <c r="A116">
        <v>7</v>
      </c>
      <c r="B116">
        <v>32</v>
      </c>
      <c r="C116">
        <v>2022</v>
      </c>
      <c r="D116" t="s">
        <v>191</v>
      </c>
    </row>
    <row r="117" spans="1:4" x14ac:dyDescent="0.3">
      <c r="A117">
        <v>8</v>
      </c>
      <c r="B117">
        <v>20</v>
      </c>
      <c r="C117">
        <v>2022</v>
      </c>
      <c r="D117" t="s">
        <v>191</v>
      </c>
    </row>
    <row r="118" spans="1:4" x14ac:dyDescent="0.3">
      <c r="A118">
        <v>9</v>
      </c>
      <c r="B118">
        <v>16</v>
      </c>
      <c r="C118">
        <v>2022</v>
      </c>
      <c r="D118" t="s">
        <v>191</v>
      </c>
    </row>
    <row r="119" spans="1:4" x14ac:dyDescent="0.3">
      <c r="A119">
        <v>10</v>
      </c>
      <c r="B119">
        <v>0</v>
      </c>
      <c r="C119">
        <v>2022</v>
      </c>
      <c r="D119" t="s">
        <v>191</v>
      </c>
    </row>
    <row r="120" spans="1:4" x14ac:dyDescent="0.3">
      <c r="A120">
        <v>11</v>
      </c>
      <c r="B120">
        <v>0</v>
      </c>
      <c r="C120">
        <v>2022</v>
      </c>
      <c r="D120" t="s">
        <v>191</v>
      </c>
    </row>
    <row r="121" spans="1:4" x14ac:dyDescent="0.3">
      <c r="A121">
        <v>12</v>
      </c>
      <c r="B121">
        <v>0</v>
      </c>
      <c r="C121">
        <v>2022</v>
      </c>
      <c r="D121" t="s">
        <v>191</v>
      </c>
    </row>
    <row r="122" spans="1:4" x14ac:dyDescent="0.3">
      <c r="A122">
        <v>1</v>
      </c>
      <c r="B122">
        <v>50</v>
      </c>
      <c r="C122">
        <v>2023</v>
      </c>
      <c r="D122" t="s">
        <v>191</v>
      </c>
    </row>
    <row r="123" spans="1:4" x14ac:dyDescent="0.3">
      <c r="A123">
        <v>2</v>
      </c>
      <c r="B123">
        <v>29</v>
      </c>
      <c r="C123">
        <v>2023</v>
      </c>
      <c r="D123" t="s">
        <v>191</v>
      </c>
    </row>
    <row r="124" spans="1:4" x14ac:dyDescent="0.3">
      <c r="A124">
        <v>3</v>
      </c>
      <c r="B124">
        <v>26</v>
      </c>
      <c r="C124">
        <v>2023</v>
      </c>
      <c r="D124" t="s">
        <v>191</v>
      </c>
    </row>
    <row r="125" spans="1:4" x14ac:dyDescent="0.3">
      <c r="A125">
        <v>4</v>
      </c>
      <c r="B125">
        <v>20</v>
      </c>
      <c r="C125">
        <v>2023</v>
      </c>
      <c r="D125" t="s">
        <v>191</v>
      </c>
    </row>
    <row r="126" spans="1:4" x14ac:dyDescent="0.3">
      <c r="A126">
        <v>5</v>
      </c>
      <c r="B126">
        <v>17</v>
      </c>
      <c r="C126">
        <v>2023</v>
      </c>
      <c r="D126" t="s">
        <v>191</v>
      </c>
    </row>
    <row r="127" spans="1:4" x14ac:dyDescent="0.3">
      <c r="A127">
        <v>6</v>
      </c>
      <c r="B127">
        <v>10</v>
      </c>
      <c r="C127">
        <v>2023</v>
      </c>
      <c r="D127" t="s">
        <v>191</v>
      </c>
    </row>
    <row r="128" spans="1:4" x14ac:dyDescent="0.3">
      <c r="A128">
        <v>7</v>
      </c>
      <c r="B128">
        <v>17</v>
      </c>
      <c r="C128">
        <v>2023</v>
      </c>
      <c r="D128" t="s">
        <v>191</v>
      </c>
    </row>
    <row r="129" spans="1:4" x14ac:dyDescent="0.3">
      <c r="A129">
        <v>8</v>
      </c>
      <c r="B129">
        <v>22</v>
      </c>
      <c r="C129">
        <v>2023</v>
      </c>
      <c r="D129" t="s">
        <v>191</v>
      </c>
    </row>
    <row r="130" spans="1:4" x14ac:dyDescent="0.3">
      <c r="A130">
        <v>9</v>
      </c>
      <c r="B130">
        <v>9</v>
      </c>
      <c r="C130">
        <v>2023</v>
      </c>
      <c r="D130" t="s">
        <v>191</v>
      </c>
    </row>
    <row r="131" spans="1:4" x14ac:dyDescent="0.3">
      <c r="A131">
        <v>10</v>
      </c>
      <c r="B131">
        <v>20</v>
      </c>
      <c r="C131">
        <v>2023</v>
      </c>
      <c r="D131" t="s">
        <v>191</v>
      </c>
    </row>
    <row r="132" spans="1:4" x14ac:dyDescent="0.3">
      <c r="A132">
        <v>11</v>
      </c>
      <c r="B132">
        <v>26</v>
      </c>
      <c r="C132">
        <v>2023</v>
      </c>
      <c r="D132" t="s">
        <v>191</v>
      </c>
    </row>
    <row r="133" spans="1:4" x14ac:dyDescent="0.3">
      <c r="A133">
        <v>12</v>
      </c>
      <c r="B133">
        <v>15</v>
      </c>
      <c r="C133">
        <v>2023</v>
      </c>
      <c r="D133" t="s">
        <v>191</v>
      </c>
    </row>
    <row r="134" spans="1:4" x14ac:dyDescent="0.3">
      <c r="A134">
        <v>1</v>
      </c>
      <c r="B134">
        <v>69</v>
      </c>
      <c r="C134">
        <v>2024</v>
      </c>
      <c r="D134" t="s">
        <v>191</v>
      </c>
    </row>
    <row r="135" spans="1:4" x14ac:dyDescent="0.3">
      <c r="A135">
        <v>2</v>
      </c>
      <c r="B135">
        <v>102</v>
      </c>
      <c r="C135">
        <v>2024</v>
      </c>
      <c r="D135" t="s">
        <v>191</v>
      </c>
    </row>
    <row r="136" spans="1:4" x14ac:dyDescent="0.3">
      <c r="A136">
        <v>3</v>
      </c>
      <c r="B136">
        <v>102</v>
      </c>
      <c r="C136">
        <v>2024</v>
      </c>
      <c r="D136" t="s">
        <v>191</v>
      </c>
    </row>
    <row r="137" spans="1:4" x14ac:dyDescent="0.3">
      <c r="A137">
        <v>4</v>
      </c>
      <c r="B137">
        <v>109</v>
      </c>
      <c r="C137">
        <v>2024</v>
      </c>
      <c r="D137" t="s">
        <v>191</v>
      </c>
    </row>
    <row r="138" spans="1:4" x14ac:dyDescent="0.3">
      <c r="A138">
        <v>5</v>
      </c>
      <c r="B138">
        <v>125</v>
      </c>
      <c r="C138">
        <v>2024</v>
      </c>
      <c r="D138" t="s">
        <v>191</v>
      </c>
    </row>
    <row r="139" spans="1:4" x14ac:dyDescent="0.3">
      <c r="A139">
        <v>6</v>
      </c>
      <c r="B139">
        <v>125</v>
      </c>
      <c r="C139">
        <v>2024</v>
      </c>
      <c r="D139" t="s">
        <v>191</v>
      </c>
    </row>
    <row r="140" spans="1:4" x14ac:dyDescent="0.3">
      <c r="A140">
        <v>7</v>
      </c>
      <c r="B140">
        <v>105</v>
      </c>
      <c r="C140">
        <v>2024</v>
      </c>
      <c r="D140" t="s">
        <v>191</v>
      </c>
    </row>
    <row r="141" spans="1:4" x14ac:dyDescent="0.3">
      <c r="A141">
        <v>8</v>
      </c>
      <c r="B141">
        <v>89</v>
      </c>
      <c r="C141">
        <v>2024</v>
      </c>
      <c r="D141" t="s">
        <v>191</v>
      </c>
    </row>
    <row r="142" spans="1:4" x14ac:dyDescent="0.3">
      <c r="A142">
        <v>9</v>
      </c>
      <c r="B142">
        <v>38</v>
      </c>
      <c r="C142">
        <v>2024</v>
      </c>
      <c r="D142" t="s">
        <v>191</v>
      </c>
    </row>
    <row r="143" spans="1:4" x14ac:dyDescent="0.3">
      <c r="A143">
        <v>10</v>
      </c>
      <c r="B143">
        <v>53</v>
      </c>
      <c r="C143">
        <v>2024</v>
      </c>
      <c r="D143" t="s">
        <v>191</v>
      </c>
    </row>
    <row r="144" spans="1:4" x14ac:dyDescent="0.3">
      <c r="A144">
        <v>11</v>
      </c>
      <c r="B144">
        <v>94</v>
      </c>
      <c r="C144">
        <v>2024</v>
      </c>
      <c r="D144" t="s">
        <v>191</v>
      </c>
    </row>
    <row r="145" spans="1:4" x14ac:dyDescent="0.3">
      <c r="A145">
        <v>12</v>
      </c>
      <c r="B145">
        <v>149</v>
      </c>
      <c r="C145">
        <v>2024</v>
      </c>
      <c r="D145" t="s">
        <v>191</v>
      </c>
    </row>
    <row r="146" spans="1:4" x14ac:dyDescent="0.3">
      <c r="A146">
        <v>1</v>
      </c>
      <c r="B146">
        <v>85</v>
      </c>
      <c r="C146">
        <v>2025</v>
      </c>
      <c r="D146" t="s">
        <v>192</v>
      </c>
    </row>
    <row r="147" spans="1:4" x14ac:dyDescent="0.3">
      <c r="A147">
        <v>2</v>
      </c>
      <c r="B147">
        <v>63</v>
      </c>
      <c r="C147">
        <v>2025</v>
      </c>
      <c r="D147" t="s">
        <v>192</v>
      </c>
    </row>
    <row r="148" spans="1:4" x14ac:dyDescent="0.3">
      <c r="A148">
        <v>3</v>
      </c>
      <c r="B148">
        <v>36</v>
      </c>
      <c r="C148">
        <v>2025</v>
      </c>
      <c r="D148" t="s">
        <v>192</v>
      </c>
    </row>
    <row r="149" spans="1:4" x14ac:dyDescent="0.3">
      <c r="A149">
        <v>4</v>
      </c>
      <c r="B149">
        <v>48</v>
      </c>
      <c r="C149">
        <v>2025</v>
      </c>
      <c r="D149" t="s">
        <v>192</v>
      </c>
    </row>
    <row r="150" spans="1:4" x14ac:dyDescent="0.3">
      <c r="A150">
        <v>5</v>
      </c>
      <c r="B150">
        <v>33</v>
      </c>
      <c r="C150">
        <v>2025</v>
      </c>
      <c r="D150" t="s">
        <v>192</v>
      </c>
    </row>
    <row r="151" spans="1:4" x14ac:dyDescent="0.3">
      <c r="A151">
        <v>6</v>
      </c>
      <c r="B151">
        <v>38</v>
      </c>
      <c r="C151">
        <v>2025</v>
      </c>
      <c r="D151" t="s">
        <v>192</v>
      </c>
    </row>
    <row r="152" spans="1:4" x14ac:dyDescent="0.3">
      <c r="A152">
        <v>7</v>
      </c>
      <c r="B152">
        <v>31</v>
      </c>
      <c r="C152">
        <v>2025</v>
      </c>
      <c r="D152" t="s">
        <v>192</v>
      </c>
    </row>
    <row r="153" spans="1:4" x14ac:dyDescent="0.3">
      <c r="A153">
        <v>8</v>
      </c>
      <c r="B153">
        <v>31</v>
      </c>
      <c r="C153">
        <v>2025</v>
      </c>
      <c r="D153" t="s">
        <v>192</v>
      </c>
    </row>
    <row r="154" spans="1:4" x14ac:dyDescent="0.3">
      <c r="A154">
        <v>9</v>
      </c>
      <c r="B154">
        <v>15</v>
      </c>
      <c r="C154">
        <v>2025</v>
      </c>
      <c r="D154" t="s">
        <v>192</v>
      </c>
    </row>
    <row r="155" spans="1:4" x14ac:dyDescent="0.3">
      <c r="A155">
        <v>10</v>
      </c>
      <c r="B155">
        <v>5</v>
      </c>
      <c r="C155">
        <v>2025</v>
      </c>
      <c r="D155" t="s">
        <v>192</v>
      </c>
    </row>
    <row r="156" spans="1:4" x14ac:dyDescent="0.3">
      <c r="A156">
        <v>11</v>
      </c>
      <c r="B156">
        <v>11</v>
      </c>
      <c r="C156">
        <v>2025</v>
      </c>
      <c r="D156" t="s">
        <v>192</v>
      </c>
    </row>
    <row r="157" spans="1:4" x14ac:dyDescent="0.3">
      <c r="A157">
        <v>12</v>
      </c>
      <c r="B157">
        <v>26</v>
      </c>
      <c r="C157">
        <v>2025</v>
      </c>
      <c r="D157" t="s">
        <v>192</v>
      </c>
    </row>
    <row r="158" spans="1:4" x14ac:dyDescent="0.3">
      <c r="A158">
        <v>1</v>
      </c>
      <c r="B158">
        <v>256</v>
      </c>
      <c r="C158">
        <v>2025</v>
      </c>
      <c r="D158" t="s">
        <v>191</v>
      </c>
    </row>
    <row r="159" spans="1:4" x14ac:dyDescent="0.3">
      <c r="A159">
        <v>2</v>
      </c>
      <c r="B159">
        <v>175</v>
      </c>
      <c r="C159">
        <v>2025</v>
      </c>
      <c r="D159" t="s">
        <v>191</v>
      </c>
    </row>
    <row r="160" spans="1:4" x14ac:dyDescent="0.3">
      <c r="A160">
        <v>3</v>
      </c>
      <c r="B160">
        <v>105</v>
      </c>
      <c r="C160">
        <v>2025</v>
      </c>
      <c r="D160" t="s">
        <v>191</v>
      </c>
    </row>
    <row r="161" spans="1:4" x14ac:dyDescent="0.3">
      <c r="A161">
        <v>4</v>
      </c>
      <c r="B161">
        <v>102</v>
      </c>
      <c r="C161">
        <v>2025</v>
      </c>
      <c r="D161" t="s">
        <v>191</v>
      </c>
    </row>
    <row r="162" spans="1:4" x14ac:dyDescent="0.3">
      <c r="A162">
        <v>5</v>
      </c>
      <c r="B162">
        <v>83</v>
      </c>
      <c r="C162">
        <v>2025</v>
      </c>
      <c r="D162" t="s">
        <v>191</v>
      </c>
    </row>
    <row r="163" spans="1:4" x14ac:dyDescent="0.3">
      <c r="A163">
        <v>6</v>
      </c>
      <c r="B163">
        <v>121</v>
      </c>
      <c r="C163">
        <v>2025</v>
      </c>
      <c r="D163" t="s">
        <v>191</v>
      </c>
    </row>
    <row r="164" spans="1:4" x14ac:dyDescent="0.3">
      <c r="A164">
        <v>7</v>
      </c>
      <c r="B164">
        <v>103</v>
      </c>
      <c r="C164">
        <v>2025</v>
      </c>
      <c r="D164" t="s">
        <v>191</v>
      </c>
    </row>
    <row r="165" spans="1:4" x14ac:dyDescent="0.3">
      <c r="A165">
        <v>8</v>
      </c>
      <c r="B165">
        <v>79</v>
      </c>
      <c r="C165">
        <v>2025</v>
      </c>
      <c r="D165" t="s">
        <v>191</v>
      </c>
    </row>
    <row r="166" spans="1:4" x14ac:dyDescent="0.3">
      <c r="A166">
        <v>9</v>
      </c>
      <c r="B166">
        <v>59</v>
      </c>
      <c r="C166">
        <v>2025</v>
      </c>
      <c r="D166" t="s">
        <v>191</v>
      </c>
    </row>
    <row r="167" spans="1:4" x14ac:dyDescent="0.3">
      <c r="A167">
        <v>10</v>
      </c>
      <c r="B167">
        <v>68</v>
      </c>
      <c r="C167">
        <v>2025</v>
      </c>
      <c r="D167" t="s">
        <v>191</v>
      </c>
    </row>
    <row r="168" spans="1:4" x14ac:dyDescent="0.3">
      <c r="A168">
        <v>11</v>
      </c>
      <c r="B168">
        <v>59</v>
      </c>
      <c r="C168">
        <v>2025</v>
      </c>
      <c r="D168" t="s">
        <v>191</v>
      </c>
    </row>
    <row r="169" spans="1:4" x14ac:dyDescent="0.3">
      <c r="A169">
        <v>12</v>
      </c>
      <c r="B169">
        <v>81</v>
      </c>
      <c r="C169">
        <v>2025</v>
      </c>
      <c r="D169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E0BA-96F4-4537-BB01-F3761B529305}">
  <dimension ref="A1:H1201"/>
  <sheetViews>
    <sheetView workbookViewId="0">
      <selection activeCell="H8" sqref="H8"/>
    </sheetView>
  </sheetViews>
  <sheetFormatPr defaultRowHeight="14.4" x14ac:dyDescent="0.3"/>
  <cols>
    <col min="1" max="1" width="11" bestFit="1" customWidth="1"/>
    <col min="2" max="2" width="5.44140625" bestFit="1" customWidth="1"/>
    <col min="3" max="3" width="5.5546875" bestFit="1" customWidth="1"/>
    <col min="4" max="4" width="6.5546875" bestFit="1" customWidth="1"/>
    <col min="5" max="5" width="10.33203125" bestFit="1" customWidth="1"/>
  </cols>
  <sheetData>
    <row r="1" spans="1:8" x14ac:dyDescent="0.3">
      <c r="A1" t="s">
        <v>1</v>
      </c>
      <c r="B1" t="s">
        <v>164</v>
      </c>
      <c r="C1" t="s">
        <v>165</v>
      </c>
      <c r="D1" t="s">
        <v>161</v>
      </c>
      <c r="E1" t="s">
        <v>285</v>
      </c>
    </row>
    <row r="2" spans="1:8" x14ac:dyDescent="0.3">
      <c r="A2" t="s">
        <v>31</v>
      </c>
      <c r="B2">
        <v>1</v>
      </c>
      <c r="C2">
        <v>2022</v>
      </c>
      <c r="D2" s="6">
        <v>95.257903494176375</v>
      </c>
      <c r="E2" s="14">
        <f t="shared" ref="E2:E65" si="0">DATE(C2,B2,1)</f>
        <v>44562</v>
      </c>
      <c r="H2" t="s">
        <v>316</v>
      </c>
    </row>
    <row r="3" spans="1:8" x14ac:dyDescent="0.3">
      <c r="A3" t="s">
        <v>286</v>
      </c>
      <c r="B3">
        <v>1</v>
      </c>
      <c r="C3">
        <v>2022</v>
      </c>
      <c r="D3" s="6">
        <v>90</v>
      </c>
      <c r="E3" s="14">
        <f t="shared" si="0"/>
        <v>44562</v>
      </c>
      <c r="H3" t="s">
        <v>317</v>
      </c>
    </row>
    <row r="4" spans="1:8" x14ac:dyDescent="0.3">
      <c r="A4" t="s">
        <v>287</v>
      </c>
      <c r="B4">
        <v>1</v>
      </c>
      <c r="C4">
        <v>2022</v>
      </c>
      <c r="D4" s="6">
        <v>87.980173482032214</v>
      </c>
      <c r="E4" s="14">
        <f t="shared" si="0"/>
        <v>44562</v>
      </c>
      <c r="H4">
        <v>2021</v>
      </c>
    </row>
    <row r="5" spans="1:8" x14ac:dyDescent="0.3">
      <c r="A5" t="s">
        <v>288</v>
      </c>
      <c r="B5">
        <v>1</v>
      </c>
      <c r="C5">
        <v>2022</v>
      </c>
      <c r="D5" s="6">
        <v>85.291214215202373</v>
      </c>
      <c r="E5" s="14">
        <f t="shared" si="0"/>
        <v>44562</v>
      </c>
      <c r="H5">
        <v>2020</v>
      </c>
    </row>
    <row r="6" spans="1:8" x14ac:dyDescent="0.3">
      <c r="A6" t="s">
        <v>289</v>
      </c>
      <c r="B6">
        <v>1</v>
      </c>
      <c r="C6">
        <v>2022</v>
      </c>
      <c r="D6" s="6">
        <v>73.992673992674</v>
      </c>
      <c r="E6" s="14">
        <f t="shared" si="0"/>
        <v>44562</v>
      </c>
      <c r="H6">
        <v>2019</v>
      </c>
    </row>
    <row r="7" spans="1:8" x14ac:dyDescent="0.3">
      <c r="A7" t="s">
        <v>290</v>
      </c>
      <c r="B7">
        <v>1</v>
      </c>
      <c r="C7">
        <v>2022</v>
      </c>
      <c r="D7" s="6">
        <v>95.330897279740157</v>
      </c>
      <c r="E7" s="14">
        <f t="shared" si="0"/>
        <v>44562</v>
      </c>
    </row>
    <row r="8" spans="1:8" x14ac:dyDescent="0.3">
      <c r="A8" t="s">
        <v>291</v>
      </c>
      <c r="B8">
        <v>1</v>
      </c>
      <c r="C8">
        <v>2022</v>
      </c>
      <c r="D8" s="6">
        <v>90.036900369003689</v>
      </c>
      <c r="E8" s="14">
        <f t="shared" si="0"/>
        <v>44562</v>
      </c>
    </row>
    <row r="9" spans="1:8" x14ac:dyDescent="0.3">
      <c r="A9" t="s">
        <v>292</v>
      </c>
      <c r="B9">
        <v>1</v>
      </c>
      <c r="C9">
        <v>2022</v>
      </c>
      <c r="D9" s="6">
        <v>90.39039039039038</v>
      </c>
      <c r="E9" s="14">
        <f t="shared" si="0"/>
        <v>44562</v>
      </c>
    </row>
    <row r="10" spans="1:8" x14ac:dyDescent="0.3">
      <c r="A10" t="s">
        <v>293</v>
      </c>
      <c r="B10">
        <v>1</v>
      </c>
      <c r="C10">
        <v>2022</v>
      </c>
      <c r="D10" s="6">
        <v>100</v>
      </c>
      <c r="E10" s="14">
        <f t="shared" si="0"/>
        <v>44562</v>
      </c>
    </row>
    <row r="11" spans="1:8" x14ac:dyDescent="0.3">
      <c r="A11" t="s">
        <v>69</v>
      </c>
      <c r="B11">
        <v>1</v>
      </c>
      <c r="C11">
        <v>2022</v>
      </c>
      <c r="D11" s="6">
        <v>93.38722353205344</v>
      </c>
      <c r="E11" s="14">
        <f t="shared" si="0"/>
        <v>44562</v>
      </c>
    </row>
    <row r="12" spans="1:8" x14ac:dyDescent="0.3">
      <c r="A12" t="s">
        <v>75</v>
      </c>
      <c r="B12">
        <v>1</v>
      </c>
      <c r="C12">
        <v>2022</v>
      </c>
      <c r="D12" s="6">
        <v>85.912698412698404</v>
      </c>
      <c r="E12" s="14">
        <f t="shared" si="0"/>
        <v>44562</v>
      </c>
    </row>
    <row r="13" spans="1:8" x14ac:dyDescent="0.3">
      <c r="A13" t="s">
        <v>294</v>
      </c>
      <c r="B13">
        <v>1</v>
      </c>
      <c r="C13">
        <v>2022</v>
      </c>
      <c r="D13" s="6">
        <v>91.538461538461533</v>
      </c>
      <c r="E13" s="14">
        <f t="shared" si="0"/>
        <v>44562</v>
      </c>
    </row>
    <row r="14" spans="1:8" x14ac:dyDescent="0.3">
      <c r="A14" t="s">
        <v>295</v>
      </c>
      <c r="B14">
        <v>1</v>
      </c>
      <c r="C14">
        <v>2022</v>
      </c>
      <c r="D14" s="6">
        <v>80</v>
      </c>
      <c r="E14" s="14">
        <f t="shared" si="0"/>
        <v>44562</v>
      </c>
    </row>
    <row r="15" spans="1:8" x14ac:dyDescent="0.3">
      <c r="A15" t="s">
        <v>90</v>
      </c>
      <c r="B15">
        <v>1</v>
      </c>
      <c r="C15">
        <v>2022</v>
      </c>
      <c r="D15" s="6">
        <v>84.690553745928341</v>
      </c>
      <c r="E15" s="14">
        <f t="shared" si="0"/>
        <v>44562</v>
      </c>
    </row>
    <row r="16" spans="1:8" x14ac:dyDescent="0.3">
      <c r="A16" t="s">
        <v>296</v>
      </c>
      <c r="B16">
        <v>1</v>
      </c>
      <c r="C16">
        <v>2022</v>
      </c>
      <c r="D16" s="6">
        <v>90.109890109890117</v>
      </c>
      <c r="E16" s="14">
        <f t="shared" si="0"/>
        <v>44562</v>
      </c>
    </row>
    <row r="17" spans="1:5" x14ac:dyDescent="0.3">
      <c r="A17" t="s">
        <v>297</v>
      </c>
      <c r="B17">
        <v>1</v>
      </c>
      <c r="C17">
        <v>2022</v>
      </c>
      <c r="D17" s="6">
        <v>93.571428571428569</v>
      </c>
      <c r="E17" s="14">
        <f t="shared" si="0"/>
        <v>44562</v>
      </c>
    </row>
    <row r="18" spans="1:5" x14ac:dyDescent="0.3">
      <c r="A18" t="s">
        <v>298</v>
      </c>
      <c r="B18">
        <v>1</v>
      </c>
      <c r="C18">
        <v>2022</v>
      </c>
      <c r="D18" s="6"/>
      <c r="E18" s="14">
        <f t="shared" si="0"/>
        <v>44562</v>
      </c>
    </row>
    <row r="19" spans="1:5" x14ac:dyDescent="0.3">
      <c r="A19" t="s">
        <v>299</v>
      </c>
      <c r="B19">
        <v>1</v>
      </c>
      <c r="C19">
        <v>2022</v>
      </c>
      <c r="D19" s="6">
        <v>98.81481481481481</v>
      </c>
      <c r="E19" s="14">
        <f t="shared" si="0"/>
        <v>44562</v>
      </c>
    </row>
    <row r="20" spans="1:5" x14ac:dyDescent="0.3">
      <c r="A20" t="s">
        <v>113</v>
      </c>
      <c r="B20">
        <v>1</v>
      </c>
      <c r="C20">
        <v>2022</v>
      </c>
      <c r="D20" s="6">
        <v>93.362831858407077</v>
      </c>
      <c r="E20" s="14">
        <f t="shared" si="0"/>
        <v>44562</v>
      </c>
    </row>
    <row r="21" spans="1:5" x14ac:dyDescent="0.3">
      <c r="A21" t="s">
        <v>120</v>
      </c>
      <c r="B21">
        <v>1</v>
      </c>
      <c r="C21">
        <v>2022</v>
      </c>
      <c r="D21" s="6">
        <v>94.029850746268664</v>
      </c>
      <c r="E21" s="14">
        <f t="shared" si="0"/>
        <v>44562</v>
      </c>
    </row>
    <row r="22" spans="1:5" x14ac:dyDescent="0.3">
      <c r="A22" t="s">
        <v>128</v>
      </c>
      <c r="B22">
        <v>1</v>
      </c>
      <c r="C22">
        <v>2022</v>
      </c>
      <c r="D22" s="6">
        <v>91.539245667686032</v>
      </c>
      <c r="E22" s="14">
        <f t="shared" si="0"/>
        <v>44562</v>
      </c>
    </row>
    <row r="23" spans="1:5" x14ac:dyDescent="0.3">
      <c r="A23" t="s">
        <v>135</v>
      </c>
      <c r="B23">
        <v>1</v>
      </c>
      <c r="C23">
        <v>2022</v>
      </c>
      <c r="D23" s="6">
        <v>89.20754716981132</v>
      </c>
      <c r="E23" s="14">
        <f t="shared" si="0"/>
        <v>44562</v>
      </c>
    </row>
    <row r="24" spans="1:5" x14ac:dyDescent="0.3">
      <c r="A24" t="s">
        <v>300</v>
      </c>
      <c r="B24">
        <v>1</v>
      </c>
      <c r="C24">
        <v>2022</v>
      </c>
      <c r="D24" s="6">
        <v>100</v>
      </c>
      <c r="E24" s="14">
        <f t="shared" si="0"/>
        <v>44562</v>
      </c>
    </row>
    <row r="25" spans="1:5" x14ac:dyDescent="0.3">
      <c r="A25" t="s">
        <v>301</v>
      </c>
      <c r="B25">
        <v>1</v>
      </c>
      <c r="C25">
        <v>2022</v>
      </c>
      <c r="D25" s="6"/>
      <c r="E25" s="14">
        <f t="shared" si="0"/>
        <v>44562</v>
      </c>
    </row>
    <row r="26" spans="1:5" x14ac:dyDescent="0.3">
      <c r="A26" t="s">
        <v>302</v>
      </c>
      <c r="B26">
        <v>1</v>
      </c>
      <c r="C26">
        <v>2022</v>
      </c>
      <c r="D26" s="6">
        <v>95.199999999999989</v>
      </c>
      <c r="E26" s="14">
        <f t="shared" si="0"/>
        <v>44562</v>
      </c>
    </row>
    <row r="27" spans="1:5" x14ac:dyDescent="0.3">
      <c r="A27" t="s">
        <v>31</v>
      </c>
      <c r="B27">
        <v>2</v>
      </c>
      <c r="C27">
        <v>2022</v>
      </c>
      <c r="D27" s="6">
        <v>95.057034220532316</v>
      </c>
      <c r="E27" s="14">
        <f t="shared" si="0"/>
        <v>44593</v>
      </c>
    </row>
    <row r="28" spans="1:5" x14ac:dyDescent="0.3">
      <c r="A28" t="s">
        <v>286</v>
      </c>
      <c r="B28">
        <v>2</v>
      </c>
      <c r="C28">
        <v>2022</v>
      </c>
      <c r="D28" s="6">
        <v>95</v>
      </c>
      <c r="E28" s="14">
        <f t="shared" si="0"/>
        <v>44593</v>
      </c>
    </row>
    <row r="29" spans="1:5" x14ac:dyDescent="0.3">
      <c r="A29" t="s">
        <v>287</v>
      </c>
      <c r="B29">
        <v>2</v>
      </c>
      <c r="C29">
        <v>2022</v>
      </c>
      <c r="D29" s="6">
        <v>89.833641404805917</v>
      </c>
      <c r="E29" s="14">
        <f t="shared" si="0"/>
        <v>44593</v>
      </c>
    </row>
    <row r="30" spans="1:5" x14ac:dyDescent="0.3">
      <c r="A30" t="s">
        <v>288</v>
      </c>
      <c r="B30">
        <v>2</v>
      </c>
      <c r="C30">
        <v>2022</v>
      </c>
      <c r="D30" s="6">
        <v>87.332214765100673</v>
      </c>
      <c r="E30" s="14">
        <f t="shared" si="0"/>
        <v>44593</v>
      </c>
    </row>
    <row r="31" spans="1:5" x14ac:dyDescent="0.3">
      <c r="A31" t="s">
        <v>289</v>
      </c>
      <c r="B31">
        <v>2</v>
      </c>
      <c r="C31">
        <v>2022</v>
      </c>
      <c r="D31" s="6">
        <v>95.897435897435898</v>
      </c>
      <c r="E31" s="14">
        <f t="shared" si="0"/>
        <v>44593</v>
      </c>
    </row>
    <row r="32" spans="1:5" x14ac:dyDescent="0.3">
      <c r="A32" t="s">
        <v>290</v>
      </c>
      <c r="B32">
        <v>2</v>
      </c>
      <c r="C32">
        <v>2022</v>
      </c>
      <c r="D32" s="6">
        <v>96.052060737527114</v>
      </c>
      <c r="E32" s="14">
        <f t="shared" si="0"/>
        <v>44593</v>
      </c>
    </row>
    <row r="33" spans="1:5" x14ac:dyDescent="0.3">
      <c r="A33" t="s">
        <v>291</v>
      </c>
      <c r="B33">
        <v>2</v>
      </c>
      <c r="C33">
        <v>2022</v>
      </c>
      <c r="D33" s="6">
        <v>100</v>
      </c>
      <c r="E33" s="14">
        <f t="shared" si="0"/>
        <v>44593</v>
      </c>
    </row>
    <row r="34" spans="1:5" x14ac:dyDescent="0.3">
      <c r="A34" t="s">
        <v>292</v>
      </c>
      <c r="B34">
        <v>2</v>
      </c>
      <c r="C34">
        <v>2022</v>
      </c>
      <c r="D34" s="6">
        <v>92.492492492492488</v>
      </c>
      <c r="E34" s="14">
        <f t="shared" si="0"/>
        <v>44593</v>
      </c>
    </row>
    <row r="35" spans="1:5" x14ac:dyDescent="0.3">
      <c r="A35" t="s">
        <v>293</v>
      </c>
      <c r="B35">
        <v>2</v>
      </c>
      <c r="C35">
        <v>2022</v>
      </c>
      <c r="D35" s="6">
        <v>57.777777777777771</v>
      </c>
      <c r="E35" s="14">
        <f t="shared" si="0"/>
        <v>44593</v>
      </c>
    </row>
    <row r="36" spans="1:5" x14ac:dyDescent="0.3">
      <c r="A36" t="s">
        <v>69</v>
      </c>
      <c r="B36">
        <v>2</v>
      </c>
      <c r="C36">
        <v>2022</v>
      </c>
      <c r="D36" s="6">
        <v>96.15768463073853</v>
      </c>
      <c r="E36" s="14">
        <f t="shared" si="0"/>
        <v>44593</v>
      </c>
    </row>
    <row r="37" spans="1:5" x14ac:dyDescent="0.3">
      <c r="A37" t="s">
        <v>75</v>
      </c>
      <c r="B37">
        <v>2</v>
      </c>
      <c r="C37">
        <v>2022</v>
      </c>
      <c r="D37" s="6">
        <v>93.658536585365866</v>
      </c>
      <c r="E37" s="14">
        <f t="shared" si="0"/>
        <v>44593</v>
      </c>
    </row>
    <row r="38" spans="1:5" x14ac:dyDescent="0.3">
      <c r="A38" t="s">
        <v>294</v>
      </c>
      <c r="B38">
        <v>2</v>
      </c>
      <c r="C38">
        <v>2022</v>
      </c>
      <c r="D38" s="6">
        <v>90.697674418604649</v>
      </c>
      <c r="E38" s="14">
        <f t="shared" si="0"/>
        <v>44593</v>
      </c>
    </row>
    <row r="39" spans="1:5" x14ac:dyDescent="0.3">
      <c r="A39" t="s">
        <v>295</v>
      </c>
      <c r="B39">
        <v>2</v>
      </c>
      <c r="C39">
        <v>2022</v>
      </c>
      <c r="D39" s="6">
        <v>93.442622950819683</v>
      </c>
      <c r="E39" s="14">
        <f t="shared" si="0"/>
        <v>44593</v>
      </c>
    </row>
    <row r="40" spans="1:5" x14ac:dyDescent="0.3">
      <c r="A40" t="s">
        <v>90</v>
      </c>
      <c r="B40">
        <v>2</v>
      </c>
      <c r="C40">
        <v>2022</v>
      </c>
      <c r="D40" s="6">
        <v>93.238434163701072</v>
      </c>
      <c r="E40" s="14">
        <f t="shared" si="0"/>
        <v>44593</v>
      </c>
    </row>
    <row r="41" spans="1:5" x14ac:dyDescent="0.3">
      <c r="A41" t="s">
        <v>296</v>
      </c>
      <c r="B41">
        <v>2</v>
      </c>
      <c r="C41">
        <v>2022</v>
      </c>
      <c r="D41" s="6">
        <v>92.407108239095308</v>
      </c>
      <c r="E41" s="14">
        <f t="shared" si="0"/>
        <v>44593</v>
      </c>
    </row>
    <row r="42" spans="1:5" x14ac:dyDescent="0.3">
      <c r="A42" t="s">
        <v>297</v>
      </c>
      <c r="B42">
        <v>2</v>
      </c>
      <c r="C42">
        <v>2022</v>
      </c>
      <c r="D42" s="6">
        <v>96.666666666666671</v>
      </c>
      <c r="E42" s="14">
        <f t="shared" si="0"/>
        <v>44593</v>
      </c>
    </row>
    <row r="43" spans="1:5" x14ac:dyDescent="0.3">
      <c r="A43" t="s">
        <v>298</v>
      </c>
      <c r="B43">
        <v>2</v>
      </c>
      <c r="C43">
        <v>2022</v>
      </c>
      <c r="D43" s="6"/>
      <c r="E43" s="14">
        <f t="shared" si="0"/>
        <v>44593</v>
      </c>
    </row>
    <row r="44" spans="1:5" x14ac:dyDescent="0.3">
      <c r="A44" t="s">
        <v>299</v>
      </c>
      <c r="B44">
        <v>2</v>
      </c>
      <c r="C44">
        <v>2022</v>
      </c>
      <c r="D44" s="6">
        <v>96.666666666666671</v>
      </c>
      <c r="E44" s="14">
        <f t="shared" si="0"/>
        <v>44593</v>
      </c>
    </row>
    <row r="45" spans="1:5" x14ac:dyDescent="0.3">
      <c r="A45" t="s">
        <v>113</v>
      </c>
      <c r="B45">
        <v>2</v>
      </c>
      <c r="C45">
        <v>2022</v>
      </c>
      <c r="D45" s="6">
        <v>97.450424929178467</v>
      </c>
      <c r="E45" s="14">
        <f t="shared" si="0"/>
        <v>44593</v>
      </c>
    </row>
    <row r="46" spans="1:5" x14ac:dyDescent="0.3">
      <c r="A46" t="s">
        <v>120</v>
      </c>
      <c r="B46">
        <v>2</v>
      </c>
      <c r="C46">
        <v>2022</v>
      </c>
      <c r="D46" s="6">
        <v>95.454545454545453</v>
      </c>
      <c r="E46" s="14">
        <f t="shared" si="0"/>
        <v>44593</v>
      </c>
    </row>
    <row r="47" spans="1:5" x14ac:dyDescent="0.3">
      <c r="A47" t="s">
        <v>128</v>
      </c>
      <c r="B47">
        <v>2</v>
      </c>
      <c r="C47">
        <v>2022</v>
      </c>
      <c r="D47" s="6">
        <v>89.859154929577471</v>
      </c>
      <c r="E47" s="14">
        <f t="shared" si="0"/>
        <v>44593</v>
      </c>
    </row>
    <row r="48" spans="1:5" x14ac:dyDescent="0.3">
      <c r="A48" t="s">
        <v>135</v>
      </c>
      <c r="B48">
        <v>2</v>
      </c>
      <c r="C48">
        <v>2022</v>
      </c>
      <c r="D48" s="6">
        <v>91.84</v>
      </c>
      <c r="E48" s="14">
        <f t="shared" si="0"/>
        <v>44593</v>
      </c>
    </row>
    <row r="49" spans="1:5" x14ac:dyDescent="0.3">
      <c r="A49" t="s">
        <v>300</v>
      </c>
      <c r="B49">
        <v>2</v>
      </c>
      <c r="C49">
        <v>2022</v>
      </c>
      <c r="D49" s="6"/>
      <c r="E49" s="14">
        <f t="shared" si="0"/>
        <v>44593</v>
      </c>
    </row>
    <row r="50" spans="1:5" x14ac:dyDescent="0.3">
      <c r="A50" t="s">
        <v>301</v>
      </c>
      <c r="B50">
        <v>2</v>
      </c>
      <c r="C50">
        <v>2022</v>
      </c>
      <c r="D50" s="6"/>
      <c r="E50" s="14">
        <f t="shared" si="0"/>
        <v>44593</v>
      </c>
    </row>
    <row r="51" spans="1:5" x14ac:dyDescent="0.3">
      <c r="A51" t="s">
        <v>302</v>
      </c>
      <c r="B51">
        <v>2</v>
      </c>
      <c r="C51">
        <v>2022</v>
      </c>
      <c r="D51" s="6">
        <v>95.333333333333343</v>
      </c>
      <c r="E51" s="14">
        <f t="shared" si="0"/>
        <v>44593</v>
      </c>
    </row>
    <row r="52" spans="1:5" x14ac:dyDescent="0.3">
      <c r="A52" t="s">
        <v>31</v>
      </c>
      <c r="B52">
        <v>3</v>
      </c>
      <c r="C52">
        <v>2022</v>
      </c>
      <c r="D52" s="6">
        <v>97.435897435897431</v>
      </c>
      <c r="E52" s="14">
        <f t="shared" si="0"/>
        <v>44621</v>
      </c>
    </row>
    <row r="53" spans="1:5" x14ac:dyDescent="0.3">
      <c r="A53" t="s">
        <v>286</v>
      </c>
      <c r="B53">
        <v>3</v>
      </c>
      <c r="C53">
        <v>2022</v>
      </c>
      <c r="D53" s="6">
        <v>95</v>
      </c>
      <c r="E53" s="14">
        <f t="shared" si="0"/>
        <v>44621</v>
      </c>
    </row>
    <row r="54" spans="1:5" x14ac:dyDescent="0.3">
      <c r="A54" t="s">
        <v>287</v>
      </c>
      <c r="B54">
        <v>3</v>
      </c>
      <c r="C54">
        <v>2022</v>
      </c>
      <c r="D54" s="6">
        <v>89.80446927374301</v>
      </c>
      <c r="E54" s="14">
        <f t="shared" si="0"/>
        <v>44621</v>
      </c>
    </row>
    <row r="55" spans="1:5" x14ac:dyDescent="0.3">
      <c r="A55" t="s">
        <v>288</v>
      </c>
      <c r="B55">
        <v>3</v>
      </c>
      <c r="C55">
        <v>2022</v>
      </c>
      <c r="D55" s="6">
        <v>88.055908513341805</v>
      </c>
      <c r="E55" s="14">
        <f t="shared" si="0"/>
        <v>44621</v>
      </c>
    </row>
    <row r="56" spans="1:5" x14ac:dyDescent="0.3">
      <c r="A56" t="s">
        <v>289</v>
      </c>
      <c r="B56">
        <v>3</v>
      </c>
      <c r="C56">
        <v>2022</v>
      </c>
      <c r="D56" s="6"/>
      <c r="E56" s="14">
        <f t="shared" si="0"/>
        <v>44621</v>
      </c>
    </row>
    <row r="57" spans="1:5" x14ac:dyDescent="0.3">
      <c r="A57" t="s">
        <v>290</v>
      </c>
      <c r="B57">
        <v>3</v>
      </c>
      <c r="C57">
        <v>2022</v>
      </c>
      <c r="D57" s="6">
        <v>92.896813797135337</v>
      </c>
      <c r="E57" s="14">
        <f t="shared" si="0"/>
        <v>44621</v>
      </c>
    </row>
    <row r="58" spans="1:5" x14ac:dyDescent="0.3">
      <c r="A58" t="s">
        <v>291</v>
      </c>
      <c r="B58">
        <v>3</v>
      </c>
      <c r="C58">
        <v>2022</v>
      </c>
      <c r="D58" s="6">
        <v>92.690677966101703</v>
      </c>
      <c r="E58" s="14">
        <f t="shared" si="0"/>
        <v>44621</v>
      </c>
    </row>
    <row r="59" spans="1:5" x14ac:dyDescent="0.3">
      <c r="A59" t="s">
        <v>292</v>
      </c>
      <c r="B59">
        <v>3</v>
      </c>
      <c r="C59">
        <v>2022</v>
      </c>
      <c r="D59" s="6">
        <v>89.024390243902445</v>
      </c>
      <c r="E59" s="14">
        <f t="shared" si="0"/>
        <v>44621</v>
      </c>
    </row>
    <row r="60" spans="1:5" x14ac:dyDescent="0.3">
      <c r="A60" t="s">
        <v>293</v>
      </c>
      <c r="B60">
        <v>3</v>
      </c>
      <c r="C60">
        <v>2022</v>
      </c>
      <c r="D60" s="6">
        <v>90.277777777777786</v>
      </c>
      <c r="E60" s="14">
        <f t="shared" si="0"/>
        <v>44621</v>
      </c>
    </row>
    <row r="61" spans="1:5" x14ac:dyDescent="0.3">
      <c r="A61" t="s">
        <v>69</v>
      </c>
      <c r="B61">
        <v>3</v>
      </c>
      <c r="C61">
        <v>2022</v>
      </c>
      <c r="D61" s="6">
        <v>94.142694928084779</v>
      </c>
      <c r="E61" s="14">
        <f t="shared" si="0"/>
        <v>44621</v>
      </c>
    </row>
    <row r="62" spans="1:5" x14ac:dyDescent="0.3">
      <c r="A62" t="s">
        <v>75</v>
      </c>
      <c r="B62">
        <v>3</v>
      </c>
      <c r="C62">
        <v>2022</v>
      </c>
      <c r="D62" s="6">
        <v>95.192307692307693</v>
      </c>
      <c r="E62" s="14">
        <f t="shared" si="0"/>
        <v>44621</v>
      </c>
    </row>
    <row r="63" spans="1:5" x14ac:dyDescent="0.3">
      <c r="A63" t="s">
        <v>294</v>
      </c>
      <c r="B63">
        <v>3</v>
      </c>
      <c r="C63">
        <v>2022</v>
      </c>
      <c r="D63" s="6">
        <v>90.593220338983045</v>
      </c>
      <c r="E63" s="14">
        <f t="shared" si="0"/>
        <v>44621</v>
      </c>
    </row>
    <row r="64" spans="1:5" x14ac:dyDescent="0.3">
      <c r="A64" t="s">
        <v>295</v>
      </c>
      <c r="B64">
        <v>3</v>
      </c>
      <c r="C64">
        <v>2022</v>
      </c>
      <c r="D64" s="6">
        <v>93.142857142857139</v>
      </c>
      <c r="E64" s="14">
        <f t="shared" si="0"/>
        <v>44621</v>
      </c>
    </row>
    <row r="65" spans="1:5" x14ac:dyDescent="0.3">
      <c r="A65" t="s">
        <v>90</v>
      </c>
      <c r="B65">
        <v>3</v>
      </c>
      <c r="C65">
        <v>2022</v>
      </c>
      <c r="D65" s="6">
        <v>97.560975609756099</v>
      </c>
      <c r="E65" s="14">
        <f t="shared" si="0"/>
        <v>44621</v>
      </c>
    </row>
    <row r="66" spans="1:5" x14ac:dyDescent="0.3">
      <c r="A66" t="s">
        <v>296</v>
      </c>
      <c r="B66">
        <v>3</v>
      </c>
      <c r="C66">
        <v>2022</v>
      </c>
      <c r="D66" s="6">
        <v>90.680473372781066</v>
      </c>
      <c r="E66" s="14">
        <f t="shared" ref="E66:E129" si="1">DATE(C66,B66,1)</f>
        <v>44621</v>
      </c>
    </row>
    <row r="67" spans="1:5" x14ac:dyDescent="0.3">
      <c r="A67" t="s">
        <v>297</v>
      </c>
      <c r="B67">
        <v>3</v>
      </c>
      <c r="C67">
        <v>2022</v>
      </c>
      <c r="D67" s="6">
        <v>95.37366548042705</v>
      </c>
      <c r="E67" s="14">
        <f t="shared" si="1"/>
        <v>44621</v>
      </c>
    </row>
    <row r="68" spans="1:5" x14ac:dyDescent="0.3">
      <c r="A68" t="s">
        <v>298</v>
      </c>
      <c r="B68">
        <v>3</v>
      </c>
      <c r="C68">
        <v>2022</v>
      </c>
      <c r="D68" s="6">
        <v>87.179487179487182</v>
      </c>
      <c r="E68" s="14">
        <f t="shared" si="1"/>
        <v>44621</v>
      </c>
    </row>
    <row r="69" spans="1:5" x14ac:dyDescent="0.3">
      <c r="A69" t="s">
        <v>299</v>
      </c>
      <c r="B69">
        <v>3</v>
      </c>
      <c r="C69">
        <v>2022</v>
      </c>
      <c r="D69" s="6">
        <v>96.226415094339629</v>
      </c>
      <c r="E69" s="14">
        <f t="shared" si="1"/>
        <v>44621</v>
      </c>
    </row>
    <row r="70" spans="1:5" x14ac:dyDescent="0.3">
      <c r="A70" t="s">
        <v>113</v>
      </c>
      <c r="B70">
        <v>3</v>
      </c>
      <c r="C70">
        <v>2022</v>
      </c>
      <c r="D70" s="6">
        <v>97.817614964925951</v>
      </c>
      <c r="E70" s="14">
        <f t="shared" si="1"/>
        <v>44621</v>
      </c>
    </row>
    <row r="71" spans="1:5" x14ac:dyDescent="0.3">
      <c r="A71" t="s">
        <v>120</v>
      </c>
      <c r="B71">
        <v>3</v>
      </c>
      <c r="C71">
        <v>2022</v>
      </c>
      <c r="D71" s="6">
        <v>94.625850340136054</v>
      </c>
      <c r="E71" s="14">
        <f t="shared" si="1"/>
        <v>44621</v>
      </c>
    </row>
    <row r="72" spans="1:5" x14ac:dyDescent="0.3">
      <c r="A72" t="s">
        <v>128</v>
      </c>
      <c r="B72">
        <v>3</v>
      </c>
      <c r="C72">
        <v>2022</v>
      </c>
      <c r="D72" s="6">
        <v>91.919191919191917</v>
      </c>
      <c r="E72" s="14">
        <f t="shared" si="1"/>
        <v>44621</v>
      </c>
    </row>
    <row r="73" spans="1:5" x14ac:dyDescent="0.3">
      <c r="A73" t="s">
        <v>135</v>
      </c>
      <c r="B73">
        <v>3</v>
      </c>
      <c r="C73">
        <v>2022</v>
      </c>
      <c r="D73" s="6">
        <v>90.198675496688736</v>
      </c>
      <c r="E73" s="14">
        <f t="shared" si="1"/>
        <v>44621</v>
      </c>
    </row>
    <row r="74" spans="1:5" x14ac:dyDescent="0.3">
      <c r="A74" t="s">
        <v>300</v>
      </c>
      <c r="B74">
        <v>3</v>
      </c>
      <c r="C74">
        <v>2022</v>
      </c>
      <c r="D74" s="6"/>
      <c r="E74" s="14">
        <f t="shared" si="1"/>
        <v>44621</v>
      </c>
    </row>
    <row r="75" spans="1:5" x14ac:dyDescent="0.3">
      <c r="A75" t="s">
        <v>301</v>
      </c>
      <c r="B75">
        <v>3</v>
      </c>
      <c r="C75">
        <v>2022</v>
      </c>
      <c r="D75" s="6"/>
      <c r="E75" s="14">
        <f t="shared" si="1"/>
        <v>44621</v>
      </c>
    </row>
    <row r="76" spans="1:5" x14ac:dyDescent="0.3">
      <c r="A76" t="s">
        <v>302</v>
      </c>
      <c r="B76">
        <v>3</v>
      </c>
      <c r="C76">
        <v>2022</v>
      </c>
      <c r="D76" s="6">
        <v>95.666666666666671</v>
      </c>
      <c r="E76" s="14">
        <f t="shared" si="1"/>
        <v>44621</v>
      </c>
    </row>
    <row r="77" spans="1:5" x14ac:dyDescent="0.3">
      <c r="A77" t="s">
        <v>31</v>
      </c>
      <c r="B77">
        <v>4</v>
      </c>
      <c r="C77">
        <v>2022</v>
      </c>
      <c r="D77" s="6">
        <v>94.705882352941174</v>
      </c>
      <c r="E77" s="14">
        <f t="shared" si="1"/>
        <v>44652</v>
      </c>
    </row>
    <row r="78" spans="1:5" x14ac:dyDescent="0.3">
      <c r="A78" t="s">
        <v>286</v>
      </c>
      <c r="B78">
        <v>4</v>
      </c>
      <c r="C78">
        <v>2022</v>
      </c>
      <c r="D78" s="6">
        <v>93.333333333333329</v>
      </c>
      <c r="E78" s="14">
        <f t="shared" si="1"/>
        <v>44652</v>
      </c>
    </row>
    <row r="79" spans="1:5" x14ac:dyDescent="0.3">
      <c r="A79" t="s">
        <v>287</v>
      </c>
      <c r="B79">
        <v>4</v>
      </c>
      <c r="C79">
        <v>2022</v>
      </c>
      <c r="D79" s="6">
        <v>91.101694915254242</v>
      </c>
      <c r="E79" s="14">
        <f t="shared" si="1"/>
        <v>44652</v>
      </c>
    </row>
    <row r="80" spans="1:5" x14ac:dyDescent="0.3">
      <c r="A80" t="s">
        <v>288</v>
      </c>
      <c r="B80">
        <v>4</v>
      </c>
      <c r="C80">
        <v>2022</v>
      </c>
      <c r="D80" s="6">
        <v>88.628762541806012</v>
      </c>
      <c r="E80" s="14">
        <f t="shared" si="1"/>
        <v>44652</v>
      </c>
    </row>
    <row r="81" spans="1:5" x14ac:dyDescent="0.3">
      <c r="A81" t="s">
        <v>289</v>
      </c>
      <c r="B81">
        <v>4</v>
      </c>
      <c r="C81">
        <v>2022</v>
      </c>
      <c r="D81" s="6"/>
      <c r="E81" s="14">
        <f t="shared" si="1"/>
        <v>44652</v>
      </c>
    </row>
    <row r="82" spans="1:5" x14ac:dyDescent="0.3">
      <c r="A82" t="s">
        <v>290</v>
      </c>
      <c r="B82">
        <v>4</v>
      </c>
      <c r="C82">
        <v>2022</v>
      </c>
      <c r="D82" s="6">
        <v>95.724907063197023</v>
      </c>
      <c r="E82" s="14">
        <f t="shared" si="1"/>
        <v>44652</v>
      </c>
    </row>
    <row r="83" spans="1:5" x14ac:dyDescent="0.3">
      <c r="A83" t="s">
        <v>291</v>
      </c>
      <c r="B83">
        <v>4</v>
      </c>
      <c r="C83">
        <v>2022</v>
      </c>
      <c r="D83" s="6">
        <v>96.517412935323392</v>
      </c>
      <c r="E83" s="14">
        <f t="shared" si="1"/>
        <v>44652</v>
      </c>
    </row>
    <row r="84" spans="1:5" x14ac:dyDescent="0.3">
      <c r="A84" t="s">
        <v>292</v>
      </c>
      <c r="B84">
        <v>4</v>
      </c>
      <c r="C84">
        <v>2022</v>
      </c>
      <c r="D84" s="6">
        <v>90.990990990990994</v>
      </c>
      <c r="E84" s="14">
        <f t="shared" si="1"/>
        <v>44652</v>
      </c>
    </row>
    <row r="85" spans="1:5" x14ac:dyDescent="0.3">
      <c r="A85" t="s">
        <v>293</v>
      </c>
      <c r="B85">
        <v>4</v>
      </c>
      <c r="C85">
        <v>2022</v>
      </c>
      <c r="D85" s="6"/>
      <c r="E85" s="14">
        <f t="shared" si="1"/>
        <v>44652</v>
      </c>
    </row>
    <row r="86" spans="1:5" x14ac:dyDescent="0.3">
      <c r="A86" t="s">
        <v>69</v>
      </c>
      <c r="B86">
        <v>4</v>
      </c>
      <c r="C86">
        <v>2022</v>
      </c>
      <c r="D86" s="6">
        <v>95.523796683295132</v>
      </c>
      <c r="E86" s="14">
        <f t="shared" si="1"/>
        <v>44652</v>
      </c>
    </row>
    <row r="87" spans="1:5" x14ac:dyDescent="0.3">
      <c r="A87" t="s">
        <v>75</v>
      </c>
      <c r="B87">
        <v>4</v>
      </c>
      <c r="C87">
        <v>2022</v>
      </c>
      <c r="D87" s="6">
        <v>80.461329715061055</v>
      </c>
      <c r="E87" s="14">
        <f t="shared" si="1"/>
        <v>44652</v>
      </c>
    </row>
    <row r="88" spans="1:5" x14ac:dyDescent="0.3">
      <c r="A88" t="s">
        <v>294</v>
      </c>
      <c r="B88">
        <v>4</v>
      </c>
      <c r="C88">
        <v>2022</v>
      </c>
      <c r="D88" s="6">
        <v>89.21052631578948</v>
      </c>
      <c r="E88" s="14">
        <f t="shared" si="1"/>
        <v>44652</v>
      </c>
    </row>
    <row r="89" spans="1:5" x14ac:dyDescent="0.3">
      <c r="A89" t="s">
        <v>295</v>
      </c>
      <c r="B89">
        <v>4</v>
      </c>
      <c r="C89">
        <v>2022</v>
      </c>
      <c r="D89" s="6">
        <v>87.179487179487182</v>
      </c>
      <c r="E89" s="14">
        <f t="shared" si="1"/>
        <v>44652</v>
      </c>
    </row>
    <row r="90" spans="1:5" x14ac:dyDescent="0.3">
      <c r="A90" t="s">
        <v>90</v>
      </c>
      <c r="B90">
        <v>4</v>
      </c>
      <c r="C90">
        <v>2022</v>
      </c>
      <c r="D90" s="6">
        <v>84.207077326343381</v>
      </c>
      <c r="E90" s="14">
        <f t="shared" si="1"/>
        <v>44652</v>
      </c>
    </row>
    <row r="91" spans="1:5" x14ac:dyDescent="0.3">
      <c r="A91" t="s">
        <v>296</v>
      </c>
      <c r="B91">
        <v>4</v>
      </c>
      <c r="C91">
        <v>2022</v>
      </c>
      <c r="D91" s="6">
        <v>90</v>
      </c>
      <c r="E91" s="14">
        <f t="shared" si="1"/>
        <v>44652</v>
      </c>
    </row>
    <row r="92" spans="1:5" x14ac:dyDescent="0.3">
      <c r="A92" t="s">
        <v>297</v>
      </c>
      <c r="B92">
        <v>4</v>
      </c>
      <c r="C92">
        <v>2022</v>
      </c>
      <c r="D92" s="6">
        <v>94.551282051282044</v>
      </c>
      <c r="E92" s="14">
        <f t="shared" si="1"/>
        <v>44652</v>
      </c>
    </row>
    <row r="93" spans="1:5" x14ac:dyDescent="0.3">
      <c r="A93" t="s">
        <v>298</v>
      </c>
      <c r="B93">
        <v>4</v>
      </c>
      <c r="C93">
        <v>2022</v>
      </c>
      <c r="D93" s="6">
        <v>101.49488591660109</v>
      </c>
      <c r="E93" s="14">
        <f t="shared" si="1"/>
        <v>44652</v>
      </c>
    </row>
    <row r="94" spans="1:5" x14ac:dyDescent="0.3">
      <c r="A94" t="s">
        <v>299</v>
      </c>
      <c r="B94">
        <v>4</v>
      </c>
      <c r="C94">
        <v>2022</v>
      </c>
      <c r="D94" s="6">
        <v>98.666666666666671</v>
      </c>
      <c r="E94" s="14">
        <f t="shared" si="1"/>
        <v>44652</v>
      </c>
    </row>
    <row r="95" spans="1:5" x14ac:dyDescent="0.3">
      <c r="A95" t="s">
        <v>113</v>
      </c>
      <c r="B95">
        <v>4</v>
      </c>
      <c r="C95">
        <v>2022</v>
      </c>
      <c r="D95" s="6">
        <v>93.769470404984418</v>
      </c>
      <c r="E95" s="14">
        <f t="shared" si="1"/>
        <v>44652</v>
      </c>
    </row>
    <row r="96" spans="1:5" x14ac:dyDescent="0.3">
      <c r="A96" t="s">
        <v>120</v>
      </c>
      <c r="B96">
        <v>4</v>
      </c>
      <c r="C96">
        <v>2022</v>
      </c>
      <c r="D96" s="6">
        <v>94.021739130434781</v>
      </c>
      <c r="E96" s="14">
        <f t="shared" si="1"/>
        <v>44652</v>
      </c>
    </row>
    <row r="97" spans="1:5" x14ac:dyDescent="0.3">
      <c r="A97" t="s">
        <v>128</v>
      </c>
      <c r="B97">
        <v>4</v>
      </c>
      <c r="C97">
        <v>2022</v>
      </c>
      <c r="D97" s="6">
        <v>90.981432360742716</v>
      </c>
      <c r="E97" s="14">
        <f t="shared" si="1"/>
        <v>44652</v>
      </c>
    </row>
    <row r="98" spans="1:5" x14ac:dyDescent="0.3">
      <c r="A98" t="s">
        <v>135</v>
      </c>
      <c r="B98">
        <v>4</v>
      </c>
      <c r="C98">
        <v>2022</v>
      </c>
      <c r="D98" s="6">
        <v>92.022471910112358</v>
      </c>
      <c r="E98" s="14">
        <f t="shared" si="1"/>
        <v>44652</v>
      </c>
    </row>
    <row r="99" spans="1:5" x14ac:dyDescent="0.3">
      <c r="A99" t="s">
        <v>300</v>
      </c>
      <c r="B99">
        <v>4</v>
      </c>
      <c r="C99">
        <v>2022</v>
      </c>
      <c r="D99" s="6">
        <v>100</v>
      </c>
      <c r="E99" s="14">
        <f t="shared" si="1"/>
        <v>44652</v>
      </c>
    </row>
    <row r="100" spans="1:5" x14ac:dyDescent="0.3">
      <c r="A100" t="s">
        <v>301</v>
      </c>
      <c r="B100">
        <v>4</v>
      </c>
      <c r="C100">
        <v>2022</v>
      </c>
      <c r="D100" s="6"/>
      <c r="E100" s="14">
        <f t="shared" si="1"/>
        <v>44652</v>
      </c>
    </row>
    <row r="101" spans="1:5" x14ac:dyDescent="0.3">
      <c r="A101" t="s">
        <v>302</v>
      </c>
      <c r="B101">
        <v>4</v>
      </c>
      <c r="C101">
        <v>2022</v>
      </c>
      <c r="D101" s="6">
        <v>97.8</v>
      </c>
      <c r="E101" s="14">
        <f t="shared" si="1"/>
        <v>44652</v>
      </c>
    </row>
    <row r="102" spans="1:5" x14ac:dyDescent="0.3">
      <c r="A102" t="s">
        <v>31</v>
      </c>
      <c r="B102">
        <v>5</v>
      </c>
      <c r="C102">
        <v>2022</v>
      </c>
      <c r="D102" s="6">
        <v>94.518272425249165</v>
      </c>
      <c r="E102" s="14">
        <f t="shared" si="1"/>
        <v>44682</v>
      </c>
    </row>
    <row r="103" spans="1:5" x14ac:dyDescent="0.3">
      <c r="A103" t="s">
        <v>286</v>
      </c>
      <c r="B103">
        <v>5</v>
      </c>
      <c r="C103">
        <v>2022</v>
      </c>
      <c r="D103" s="6">
        <v>96.666666666666671</v>
      </c>
      <c r="E103" s="14">
        <f t="shared" si="1"/>
        <v>44682</v>
      </c>
    </row>
    <row r="104" spans="1:5" x14ac:dyDescent="0.3">
      <c r="A104" t="s">
        <v>287</v>
      </c>
      <c r="B104">
        <v>5</v>
      </c>
      <c r="C104">
        <v>2022</v>
      </c>
      <c r="D104" s="6">
        <v>90.167865707434046</v>
      </c>
      <c r="E104" s="14">
        <f t="shared" si="1"/>
        <v>44682</v>
      </c>
    </row>
    <row r="105" spans="1:5" x14ac:dyDescent="0.3">
      <c r="A105" t="s">
        <v>288</v>
      </c>
      <c r="B105">
        <v>5</v>
      </c>
      <c r="C105">
        <v>2022</v>
      </c>
      <c r="D105" s="6">
        <v>84.225900681596883</v>
      </c>
      <c r="E105" s="14">
        <f t="shared" si="1"/>
        <v>44682</v>
      </c>
    </row>
    <row r="106" spans="1:5" x14ac:dyDescent="0.3">
      <c r="A106" t="s">
        <v>289</v>
      </c>
      <c r="B106">
        <v>5</v>
      </c>
      <c r="C106">
        <v>2022</v>
      </c>
      <c r="D106" s="6"/>
      <c r="E106" s="14">
        <f t="shared" si="1"/>
        <v>44682</v>
      </c>
    </row>
    <row r="107" spans="1:5" x14ac:dyDescent="0.3">
      <c r="A107" t="s">
        <v>290</v>
      </c>
      <c r="B107">
        <v>5</v>
      </c>
      <c r="C107">
        <v>2022</v>
      </c>
      <c r="D107" s="6">
        <v>95.093945720250517</v>
      </c>
      <c r="E107" s="14">
        <f t="shared" si="1"/>
        <v>44682</v>
      </c>
    </row>
    <row r="108" spans="1:5" x14ac:dyDescent="0.3">
      <c r="A108" t="s">
        <v>291</v>
      </c>
      <c r="B108">
        <v>5</v>
      </c>
      <c r="C108">
        <v>2022</v>
      </c>
      <c r="D108" s="6"/>
      <c r="E108" s="14">
        <f t="shared" si="1"/>
        <v>44682</v>
      </c>
    </row>
    <row r="109" spans="1:5" x14ac:dyDescent="0.3">
      <c r="A109" t="s">
        <v>292</v>
      </c>
      <c r="B109">
        <v>5</v>
      </c>
      <c r="C109">
        <v>2022</v>
      </c>
      <c r="D109" s="6">
        <v>92.045454545454547</v>
      </c>
      <c r="E109" s="14">
        <f t="shared" si="1"/>
        <v>44682</v>
      </c>
    </row>
    <row r="110" spans="1:5" x14ac:dyDescent="0.3">
      <c r="A110" t="s">
        <v>293</v>
      </c>
      <c r="B110">
        <v>5</v>
      </c>
      <c r="C110">
        <v>2022</v>
      </c>
      <c r="D110" s="6">
        <v>91.145410235580826</v>
      </c>
      <c r="E110" s="14">
        <f t="shared" si="1"/>
        <v>44682</v>
      </c>
    </row>
    <row r="111" spans="1:5" x14ac:dyDescent="0.3">
      <c r="A111" t="s">
        <v>69</v>
      </c>
      <c r="B111">
        <v>5</v>
      </c>
      <c r="C111">
        <v>2022</v>
      </c>
      <c r="D111" s="6">
        <v>95.480161012075911</v>
      </c>
      <c r="E111" s="14">
        <f t="shared" si="1"/>
        <v>44682</v>
      </c>
    </row>
    <row r="112" spans="1:5" x14ac:dyDescent="0.3">
      <c r="A112" t="s">
        <v>75</v>
      </c>
      <c r="B112">
        <v>5</v>
      </c>
      <c r="C112">
        <v>2022</v>
      </c>
      <c r="D112" s="6">
        <v>91.084337349397586</v>
      </c>
      <c r="E112" s="14">
        <f t="shared" si="1"/>
        <v>44682</v>
      </c>
    </row>
    <row r="113" spans="1:5" x14ac:dyDescent="0.3">
      <c r="A113" t="s">
        <v>294</v>
      </c>
      <c r="B113">
        <v>5</v>
      </c>
      <c r="C113">
        <v>2022</v>
      </c>
      <c r="D113" s="6">
        <v>92.11009174311927</v>
      </c>
      <c r="E113" s="14">
        <f t="shared" si="1"/>
        <v>44682</v>
      </c>
    </row>
    <row r="114" spans="1:5" x14ac:dyDescent="0.3">
      <c r="A114" t="s">
        <v>295</v>
      </c>
      <c r="B114">
        <v>5</v>
      </c>
      <c r="C114">
        <v>2022</v>
      </c>
      <c r="D114" s="6">
        <v>83.289224952741023</v>
      </c>
      <c r="E114" s="14">
        <f t="shared" si="1"/>
        <v>44682</v>
      </c>
    </row>
    <row r="115" spans="1:5" x14ac:dyDescent="0.3">
      <c r="A115" t="s">
        <v>90</v>
      </c>
      <c r="B115">
        <v>5</v>
      </c>
      <c r="C115">
        <v>2022</v>
      </c>
      <c r="D115" s="6">
        <v>93.75</v>
      </c>
      <c r="E115" s="14">
        <f t="shared" si="1"/>
        <v>44682</v>
      </c>
    </row>
    <row r="116" spans="1:5" x14ac:dyDescent="0.3">
      <c r="A116" t="s">
        <v>296</v>
      </c>
      <c r="B116">
        <v>5</v>
      </c>
      <c r="C116">
        <v>2022</v>
      </c>
      <c r="D116" s="6">
        <v>91.379310344827587</v>
      </c>
      <c r="E116" s="14">
        <f t="shared" si="1"/>
        <v>44682</v>
      </c>
    </row>
    <row r="117" spans="1:5" x14ac:dyDescent="0.3">
      <c r="A117" t="s">
        <v>297</v>
      </c>
      <c r="B117">
        <v>5</v>
      </c>
      <c r="C117">
        <v>2022</v>
      </c>
      <c r="D117" s="6">
        <v>96.039603960396036</v>
      </c>
      <c r="E117" s="14">
        <f t="shared" si="1"/>
        <v>44682</v>
      </c>
    </row>
    <row r="118" spans="1:5" x14ac:dyDescent="0.3">
      <c r="A118" t="s">
        <v>298</v>
      </c>
      <c r="B118">
        <v>5</v>
      </c>
      <c r="C118">
        <v>2022</v>
      </c>
      <c r="D118" s="6">
        <v>90</v>
      </c>
      <c r="E118" s="14">
        <f t="shared" si="1"/>
        <v>44682</v>
      </c>
    </row>
    <row r="119" spans="1:5" x14ac:dyDescent="0.3">
      <c r="A119" t="s">
        <v>299</v>
      </c>
      <c r="B119">
        <v>5</v>
      </c>
      <c r="C119">
        <v>2022</v>
      </c>
      <c r="D119" s="6">
        <v>95.503597122302153</v>
      </c>
      <c r="E119" s="14">
        <f t="shared" si="1"/>
        <v>44682</v>
      </c>
    </row>
    <row r="120" spans="1:5" x14ac:dyDescent="0.3">
      <c r="A120" t="s">
        <v>113</v>
      </c>
      <c r="B120">
        <v>5</v>
      </c>
      <c r="C120">
        <v>2022</v>
      </c>
      <c r="D120" s="6">
        <v>95.531914893617014</v>
      </c>
      <c r="E120" s="14">
        <f t="shared" si="1"/>
        <v>44682</v>
      </c>
    </row>
    <row r="121" spans="1:5" x14ac:dyDescent="0.3">
      <c r="A121" t="s">
        <v>120</v>
      </c>
      <c r="B121">
        <v>5</v>
      </c>
      <c r="C121">
        <v>2022</v>
      </c>
      <c r="D121" s="6">
        <v>95.686274509803923</v>
      </c>
      <c r="E121" s="14">
        <f t="shared" si="1"/>
        <v>44682</v>
      </c>
    </row>
    <row r="122" spans="1:5" x14ac:dyDescent="0.3">
      <c r="A122" t="s">
        <v>128</v>
      </c>
      <c r="B122">
        <v>5</v>
      </c>
      <c r="C122">
        <v>2022</v>
      </c>
      <c r="D122" s="6">
        <v>87.524366471734893</v>
      </c>
      <c r="E122" s="14">
        <f t="shared" si="1"/>
        <v>44682</v>
      </c>
    </row>
    <row r="123" spans="1:5" x14ac:dyDescent="0.3">
      <c r="A123" t="s">
        <v>135</v>
      </c>
      <c r="B123">
        <v>5</v>
      </c>
      <c r="C123">
        <v>2022</v>
      </c>
      <c r="D123" s="6">
        <v>88.695652173913047</v>
      </c>
      <c r="E123" s="14">
        <f t="shared" si="1"/>
        <v>44682</v>
      </c>
    </row>
    <row r="124" spans="1:5" x14ac:dyDescent="0.3">
      <c r="A124" t="s">
        <v>300</v>
      </c>
      <c r="B124">
        <v>5</v>
      </c>
      <c r="C124">
        <v>2022</v>
      </c>
      <c r="D124" s="6">
        <v>90</v>
      </c>
      <c r="E124" s="14">
        <f t="shared" si="1"/>
        <v>44682</v>
      </c>
    </row>
    <row r="125" spans="1:5" x14ac:dyDescent="0.3">
      <c r="A125" t="s">
        <v>301</v>
      </c>
      <c r="B125">
        <v>5</v>
      </c>
      <c r="C125">
        <v>2022</v>
      </c>
      <c r="D125" s="6">
        <v>93.728222996515669</v>
      </c>
      <c r="E125" s="14">
        <f t="shared" si="1"/>
        <v>44682</v>
      </c>
    </row>
    <row r="126" spans="1:5" x14ac:dyDescent="0.3">
      <c r="A126" t="s">
        <v>302</v>
      </c>
      <c r="B126">
        <v>5</v>
      </c>
      <c r="C126">
        <v>2022</v>
      </c>
      <c r="D126" s="6">
        <v>96.666666666666671</v>
      </c>
      <c r="E126" s="14">
        <f t="shared" si="1"/>
        <v>44682</v>
      </c>
    </row>
    <row r="127" spans="1:5" x14ac:dyDescent="0.3">
      <c r="A127" t="s">
        <v>31</v>
      </c>
      <c r="B127">
        <v>6</v>
      </c>
      <c r="C127">
        <v>2022</v>
      </c>
      <c r="D127" s="6">
        <v>94.771863117870723</v>
      </c>
      <c r="E127" s="14">
        <f t="shared" si="1"/>
        <v>44713</v>
      </c>
    </row>
    <row r="128" spans="1:5" x14ac:dyDescent="0.3">
      <c r="A128" t="s">
        <v>286</v>
      </c>
      <c r="B128">
        <v>6</v>
      </c>
      <c r="C128">
        <v>2022</v>
      </c>
      <c r="D128" s="6">
        <v>98.333333333333329</v>
      </c>
      <c r="E128" s="14">
        <f t="shared" si="1"/>
        <v>44713</v>
      </c>
    </row>
    <row r="129" spans="1:5" x14ac:dyDescent="0.3">
      <c r="A129" t="s">
        <v>287</v>
      </c>
      <c r="B129">
        <v>6</v>
      </c>
      <c r="C129">
        <v>2022</v>
      </c>
      <c r="D129" s="6">
        <v>91.255289139633291</v>
      </c>
      <c r="E129" s="14">
        <f t="shared" si="1"/>
        <v>44713</v>
      </c>
    </row>
    <row r="130" spans="1:5" x14ac:dyDescent="0.3">
      <c r="A130" t="s">
        <v>288</v>
      </c>
      <c r="B130">
        <v>6</v>
      </c>
      <c r="C130">
        <v>2022</v>
      </c>
      <c r="D130" s="6">
        <v>73.493975903614455</v>
      </c>
      <c r="E130" s="14">
        <f t="shared" ref="E130:E193" si="2">DATE(C130,B130,1)</f>
        <v>44713</v>
      </c>
    </row>
    <row r="131" spans="1:5" x14ac:dyDescent="0.3">
      <c r="A131" t="s">
        <v>289</v>
      </c>
      <c r="B131">
        <v>6</v>
      </c>
      <c r="C131">
        <v>2022</v>
      </c>
      <c r="D131" s="6">
        <v>96.721311475409834</v>
      </c>
      <c r="E131" s="14">
        <f t="shared" si="2"/>
        <v>44713</v>
      </c>
    </row>
    <row r="132" spans="1:5" x14ac:dyDescent="0.3">
      <c r="A132" t="s">
        <v>290</v>
      </c>
      <c r="B132">
        <v>6</v>
      </c>
      <c r="C132">
        <v>2022</v>
      </c>
      <c r="D132" s="6">
        <v>92.019543973941367</v>
      </c>
      <c r="E132" s="14">
        <f t="shared" si="2"/>
        <v>44713</v>
      </c>
    </row>
    <row r="133" spans="1:5" x14ac:dyDescent="0.3">
      <c r="A133" t="s">
        <v>291</v>
      </c>
      <c r="B133">
        <v>6</v>
      </c>
      <c r="C133">
        <v>2022</v>
      </c>
      <c r="D133" s="6"/>
      <c r="E133" s="14">
        <f t="shared" si="2"/>
        <v>44713</v>
      </c>
    </row>
    <row r="134" spans="1:5" x14ac:dyDescent="0.3">
      <c r="A134" t="s">
        <v>292</v>
      </c>
      <c r="B134">
        <v>6</v>
      </c>
      <c r="C134">
        <v>2022</v>
      </c>
      <c r="D134" s="6">
        <v>94.672131147540981</v>
      </c>
      <c r="E134" s="14">
        <f t="shared" si="2"/>
        <v>44713</v>
      </c>
    </row>
    <row r="135" spans="1:5" x14ac:dyDescent="0.3">
      <c r="A135" t="s">
        <v>293</v>
      </c>
      <c r="B135">
        <v>6</v>
      </c>
      <c r="C135">
        <v>2022</v>
      </c>
      <c r="D135" s="6">
        <v>87.777777777777771</v>
      </c>
      <c r="E135" s="14">
        <f t="shared" si="2"/>
        <v>44713</v>
      </c>
    </row>
    <row r="136" spans="1:5" x14ac:dyDescent="0.3">
      <c r="A136" t="s">
        <v>69</v>
      </c>
      <c r="B136">
        <v>6</v>
      </c>
      <c r="C136">
        <v>2022</v>
      </c>
      <c r="D136" s="6">
        <v>96.311385157454311</v>
      </c>
      <c r="E136" s="14">
        <f t="shared" si="2"/>
        <v>44713</v>
      </c>
    </row>
    <row r="137" spans="1:5" x14ac:dyDescent="0.3">
      <c r="A137" t="s">
        <v>75</v>
      </c>
      <c r="B137">
        <v>6</v>
      </c>
      <c r="C137">
        <v>2022</v>
      </c>
      <c r="D137" s="6">
        <v>97.857142857142847</v>
      </c>
      <c r="E137" s="14">
        <f t="shared" si="2"/>
        <v>44713</v>
      </c>
    </row>
    <row r="138" spans="1:5" x14ac:dyDescent="0.3">
      <c r="A138" t="s">
        <v>294</v>
      </c>
      <c r="B138">
        <v>6</v>
      </c>
      <c r="C138">
        <v>2022</v>
      </c>
      <c r="D138" s="6">
        <v>91.027027027027032</v>
      </c>
      <c r="E138" s="14">
        <f t="shared" si="2"/>
        <v>44713</v>
      </c>
    </row>
    <row r="139" spans="1:5" x14ac:dyDescent="0.3">
      <c r="A139" t="s">
        <v>295</v>
      </c>
      <c r="B139">
        <v>6</v>
      </c>
      <c r="C139">
        <v>2022</v>
      </c>
      <c r="D139" s="6">
        <v>26.395939086294419</v>
      </c>
      <c r="E139" s="14">
        <f t="shared" si="2"/>
        <v>44713</v>
      </c>
    </row>
    <row r="140" spans="1:5" x14ac:dyDescent="0.3">
      <c r="A140" t="s">
        <v>90</v>
      </c>
      <c r="B140">
        <v>6</v>
      </c>
      <c r="C140">
        <v>2022</v>
      </c>
      <c r="D140" s="6">
        <v>89.406779661016941</v>
      </c>
      <c r="E140" s="14">
        <f t="shared" si="2"/>
        <v>44713</v>
      </c>
    </row>
    <row r="141" spans="1:5" x14ac:dyDescent="0.3">
      <c r="A141" t="s">
        <v>296</v>
      </c>
      <c r="B141">
        <v>6</v>
      </c>
      <c r="C141">
        <v>2022</v>
      </c>
      <c r="D141" s="6">
        <v>92.045454545454547</v>
      </c>
      <c r="E141" s="14">
        <f t="shared" si="2"/>
        <v>44713</v>
      </c>
    </row>
    <row r="142" spans="1:5" x14ac:dyDescent="0.3">
      <c r="A142" t="s">
        <v>297</v>
      </c>
      <c r="B142">
        <v>6</v>
      </c>
      <c r="C142">
        <v>2022</v>
      </c>
      <c r="D142" s="6">
        <v>95.87020648967551</v>
      </c>
      <c r="E142" s="14">
        <f t="shared" si="2"/>
        <v>44713</v>
      </c>
    </row>
    <row r="143" spans="1:5" x14ac:dyDescent="0.3">
      <c r="A143" t="s">
        <v>298</v>
      </c>
      <c r="B143">
        <v>6</v>
      </c>
      <c r="C143">
        <v>2022</v>
      </c>
      <c r="D143" s="6">
        <v>98.68217054263566</v>
      </c>
      <c r="E143" s="14">
        <f t="shared" si="2"/>
        <v>44713</v>
      </c>
    </row>
    <row r="144" spans="1:5" x14ac:dyDescent="0.3">
      <c r="A144" t="s">
        <v>299</v>
      </c>
      <c r="B144">
        <v>6</v>
      </c>
      <c r="C144">
        <v>2022</v>
      </c>
      <c r="D144" s="6">
        <v>97.1875</v>
      </c>
      <c r="E144" s="14">
        <f t="shared" si="2"/>
        <v>44713</v>
      </c>
    </row>
    <row r="145" spans="1:5" x14ac:dyDescent="0.3">
      <c r="A145" t="s">
        <v>113</v>
      </c>
      <c r="B145">
        <v>6</v>
      </c>
      <c r="C145">
        <v>2022</v>
      </c>
      <c r="D145" s="6">
        <v>94.370860927152322</v>
      </c>
      <c r="E145" s="14">
        <f t="shared" si="2"/>
        <v>44713</v>
      </c>
    </row>
    <row r="146" spans="1:5" x14ac:dyDescent="0.3">
      <c r="A146" t="s">
        <v>120</v>
      </c>
      <c r="B146">
        <v>6</v>
      </c>
      <c r="C146">
        <v>2022</v>
      </c>
      <c r="D146" s="6">
        <v>98.133333333333326</v>
      </c>
      <c r="E146" s="14">
        <f t="shared" si="2"/>
        <v>44713</v>
      </c>
    </row>
    <row r="147" spans="1:5" x14ac:dyDescent="0.3">
      <c r="A147" t="s">
        <v>128</v>
      </c>
      <c r="B147">
        <v>6</v>
      </c>
      <c r="C147">
        <v>2022</v>
      </c>
      <c r="D147" s="6">
        <v>92.209856915739266</v>
      </c>
      <c r="E147" s="14">
        <f t="shared" si="2"/>
        <v>44713</v>
      </c>
    </row>
    <row r="148" spans="1:5" x14ac:dyDescent="0.3">
      <c r="A148" t="s">
        <v>135</v>
      </c>
      <c r="B148">
        <v>6</v>
      </c>
      <c r="C148">
        <v>2022</v>
      </c>
      <c r="D148" s="6">
        <v>90.754716981132077</v>
      </c>
      <c r="E148" s="14">
        <f t="shared" si="2"/>
        <v>44713</v>
      </c>
    </row>
    <row r="149" spans="1:5" x14ac:dyDescent="0.3">
      <c r="A149" t="s">
        <v>300</v>
      </c>
      <c r="B149">
        <v>6</v>
      </c>
      <c r="C149">
        <v>2022</v>
      </c>
      <c r="D149" s="6">
        <v>95</v>
      </c>
      <c r="E149" s="14">
        <f t="shared" si="2"/>
        <v>44713</v>
      </c>
    </row>
    <row r="150" spans="1:5" x14ac:dyDescent="0.3">
      <c r="A150" t="s">
        <v>301</v>
      </c>
      <c r="B150">
        <v>6</v>
      </c>
      <c r="C150">
        <v>2022</v>
      </c>
      <c r="D150" s="6">
        <v>98.503274087932652</v>
      </c>
      <c r="E150" s="14">
        <f t="shared" si="2"/>
        <v>44713</v>
      </c>
    </row>
    <row r="151" spans="1:5" x14ac:dyDescent="0.3">
      <c r="A151" t="s">
        <v>302</v>
      </c>
      <c r="B151">
        <v>6</v>
      </c>
      <c r="C151">
        <v>2022</v>
      </c>
      <c r="D151" s="6">
        <v>99.214145383104125</v>
      </c>
      <c r="E151" s="14">
        <f t="shared" si="2"/>
        <v>44713</v>
      </c>
    </row>
    <row r="152" spans="1:5" x14ac:dyDescent="0.3">
      <c r="A152" t="s">
        <v>31</v>
      </c>
      <c r="B152">
        <v>7</v>
      </c>
      <c r="C152">
        <v>2022</v>
      </c>
      <c r="D152" s="6">
        <v>94.117647058823522</v>
      </c>
      <c r="E152" s="14">
        <f t="shared" si="2"/>
        <v>44743</v>
      </c>
    </row>
    <row r="153" spans="1:5" x14ac:dyDescent="0.3">
      <c r="A153" t="s">
        <v>286</v>
      </c>
      <c r="B153">
        <v>7</v>
      </c>
      <c r="C153">
        <v>2022</v>
      </c>
      <c r="D153" s="6">
        <v>95.855312735493598</v>
      </c>
      <c r="E153" s="14">
        <f t="shared" si="2"/>
        <v>44743</v>
      </c>
    </row>
    <row r="154" spans="1:5" x14ac:dyDescent="0.3">
      <c r="A154" t="s">
        <v>287</v>
      </c>
      <c r="B154">
        <v>7</v>
      </c>
      <c r="C154">
        <v>2022</v>
      </c>
      <c r="D154" s="6">
        <v>89.91031390134529</v>
      </c>
      <c r="E154" s="14">
        <f t="shared" si="2"/>
        <v>44743</v>
      </c>
    </row>
    <row r="155" spans="1:5" x14ac:dyDescent="0.3">
      <c r="A155" t="s">
        <v>288</v>
      </c>
      <c r="B155">
        <v>7</v>
      </c>
      <c r="C155">
        <v>2022</v>
      </c>
      <c r="D155" s="6">
        <v>81.272084805653705</v>
      </c>
      <c r="E155" s="14">
        <f t="shared" si="2"/>
        <v>44743</v>
      </c>
    </row>
    <row r="156" spans="1:5" x14ac:dyDescent="0.3">
      <c r="A156" t="s">
        <v>289</v>
      </c>
      <c r="B156">
        <v>7</v>
      </c>
      <c r="C156">
        <v>2022</v>
      </c>
      <c r="D156" s="6">
        <v>94.413407821229043</v>
      </c>
      <c r="E156" s="14">
        <f t="shared" si="2"/>
        <v>44743</v>
      </c>
    </row>
    <row r="157" spans="1:5" x14ac:dyDescent="0.3">
      <c r="A157" t="s">
        <v>290</v>
      </c>
      <c r="B157">
        <v>7</v>
      </c>
      <c r="C157">
        <v>2022</v>
      </c>
      <c r="D157" s="6">
        <v>94.230769230769226</v>
      </c>
      <c r="E157" s="14">
        <f t="shared" si="2"/>
        <v>44743</v>
      </c>
    </row>
    <row r="158" spans="1:5" x14ac:dyDescent="0.3">
      <c r="A158" t="s">
        <v>291</v>
      </c>
      <c r="B158">
        <v>7</v>
      </c>
      <c r="C158">
        <v>2022</v>
      </c>
      <c r="D158" s="6"/>
      <c r="E158" s="14">
        <f t="shared" si="2"/>
        <v>44743</v>
      </c>
    </row>
    <row r="159" spans="1:5" x14ac:dyDescent="0.3">
      <c r="A159" t="s">
        <v>292</v>
      </c>
      <c r="B159">
        <v>7</v>
      </c>
      <c r="C159">
        <v>2022</v>
      </c>
      <c r="D159" s="6">
        <v>90.769230769230774</v>
      </c>
      <c r="E159" s="14">
        <f t="shared" si="2"/>
        <v>44743</v>
      </c>
    </row>
    <row r="160" spans="1:5" x14ac:dyDescent="0.3">
      <c r="A160" t="s">
        <v>293</v>
      </c>
      <c r="B160">
        <v>7</v>
      </c>
      <c r="C160">
        <v>2022</v>
      </c>
      <c r="D160" s="6">
        <v>89.189189189189193</v>
      </c>
      <c r="E160" s="14">
        <f t="shared" si="2"/>
        <v>44743</v>
      </c>
    </row>
    <row r="161" spans="1:5" x14ac:dyDescent="0.3">
      <c r="A161" t="s">
        <v>69</v>
      </c>
      <c r="B161">
        <v>7</v>
      </c>
      <c r="C161">
        <v>2022</v>
      </c>
      <c r="D161" s="6">
        <v>95.384929548703283</v>
      </c>
      <c r="E161" s="14">
        <f t="shared" si="2"/>
        <v>44743</v>
      </c>
    </row>
    <row r="162" spans="1:5" x14ac:dyDescent="0.3">
      <c r="A162" t="s">
        <v>75</v>
      </c>
      <c r="B162">
        <v>7</v>
      </c>
      <c r="C162">
        <v>2022</v>
      </c>
      <c r="D162" s="6">
        <v>96</v>
      </c>
      <c r="E162" s="14">
        <f t="shared" si="2"/>
        <v>44743</v>
      </c>
    </row>
    <row r="163" spans="1:5" x14ac:dyDescent="0.3">
      <c r="A163" t="s">
        <v>294</v>
      </c>
      <c r="B163">
        <v>7</v>
      </c>
      <c r="C163">
        <v>2022</v>
      </c>
      <c r="D163" s="6">
        <v>95</v>
      </c>
      <c r="E163" s="14">
        <f t="shared" si="2"/>
        <v>44743</v>
      </c>
    </row>
    <row r="164" spans="1:5" x14ac:dyDescent="0.3">
      <c r="A164" t="s">
        <v>295</v>
      </c>
      <c r="B164">
        <v>7</v>
      </c>
      <c r="C164">
        <v>2022</v>
      </c>
      <c r="D164" s="6">
        <v>91.264619883040936</v>
      </c>
      <c r="E164" s="14">
        <f t="shared" si="2"/>
        <v>44743</v>
      </c>
    </row>
    <row r="165" spans="1:5" x14ac:dyDescent="0.3">
      <c r="A165" t="s">
        <v>90</v>
      </c>
      <c r="B165">
        <v>7</v>
      </c>
      <c r="C165">
        <v>2022</v>
      </c>
      <c r="D165" s="6">
        <v>89.930069930069934</v>
      </c>
      <c r="E165" s="14">
        <f t="shared" si="2"/>
        <v>44743</v>
      </c>
    </row>
    <row r="166" spans="1:5" x14ac:dyDescent="0.3">
      <c r="A166" t="s">
        <v>296</v>
      </c>
      <c r="B166">
        <v>7</v>
      </c>
      <c r="C166">
        <v>2022</v>
      </c>
      <c r="D166" s="6">
        <v>94.099848714069594</v>
      </c>
      <c r="E166" s="14">
        <f t="shared" si="2"/>
        <v>44743</v>
      </c>
    </row>
    <row r="167" spans="1:5" x14ac:dyDescent="0.3">
      <c r="A167" t="s">
        <v>297</v>
      </c>
      <c r="B167">
        <v>7</v>
      </c>
      <c r="C167">
        <v>2022</v>
      </c>
      <c r="D167" s="6">
        <v>95.098039215686271</v>
      </c>
      <c r="E167" s="14">
        <f t="shared" si="2"/>
        <v>44743</v>
      </c>
    </row>
    <row r="168" spans="1:5" x14ac:dyDescent="0.3">
      <c r="A168" t="s">
        <v>298</v>
      </c>
      <c r="B168">
        <v>7</v>
      </c>
      <c r="C168">
        <v>2022</v>
      </c>
      <c r="D168" s="6"/>
      <c r="E168" s="14">
        <f t="shared" si="2"/>
        <v>44743</v>
      </c>
    </row>
    <row r="169" spans="1:5" x14ac:dyDescent="0.3">
      <c r="A169" t="s">
        <v>299</v>
      </c>
      <c r="B169">
        <v>7</v>
      </c>
      <c r="C169">
        <v>2022</v>
      </c>
      <c r="D169" s="6">
        <v>98.309859154929583</v>
      </c>
      <c r="E169" s="14">
        <f t="shared" si="2"/>
        <v>44743</v>
      </c>
    </row>
    <row r="170" spans="1:5" x14ac:dyDescent="0.3">
      <c r="A170" t="s">
        <v>113</v>
      </c>
      <c r="B170">
        <v>7</v>
      </c>
      <c r="C170">
        <v>2022</v>
      </c>
      <c r="D170" s="6">
        <v>97.922848664688416</v>
      </c>
      <c r="E170" s="14">
        <f t="shared" si="2"/>
        <v>44743</v>
      </c>
    </row>
    <row r="171" spans="1:5" x14ac:dyDescent="0.3">
      <c r="A171" t="s">
        <v>120</v>
      </c>
      <c r="B171">
        <v>7</v>
      </c>
      <c r="C171">
        <v>2022</v>
      </c>
      <c r="D171" s="6">
        <v>94.936708860759495</v>
      </c>
      <c r="E171" s="14">
        <f t="shared" si="2"/>
        <v>44743</v>
      </c>
    </row>
    <row r="172" spans="1:5" x14ac:dyDescent="0.3">
      <c r="A172" t="s">
        <v>128</v>
      </c>
      <c r="B172">
        <v>7</v>
      </c>
      <c r="C172">
        <v>2022</v>
      </c>
      <c r="D172" s="6">
        <v>93.561931420573828</v>
      </c>
      <c r="E172" s="14">
        <f t="shared" si="2"/>
        <v>44743</v>
      </c>
    </row>
    <row r="173" spans="1:5" x14ac:dyDescent="0.3">
      <c r="A173" t="s">
        <v>135</v>
      </c>
      <c r="B173">
        <v>7</v>
      </c>
      <c r="C173">
        <v>2022</v>
      </c>
      <c r="D173" s="6">
        <v>89.013796627491061</v>
      </c>
      <c r="E173" s="14">
        <f t="shared" si="2"/>
        <v>44743</v>
      </c>
    </row>
    <row r="174" spans="1:5" x14ac:dyDescent="0.3">
      <c r="A174" t="s">
        <v>300</v>
      </c>
      <c r="B174">
        <v>7</v>
      </c>
      <c r="C174">
        <v>2022</v>
      </c>
      <c r="D174" s="6">
        <v>96.666666666666671</v>
      </c>
      <c r="E174" s="14">
        <f t="shared" si="2"/>
        <v>44743</v>
      </c>
    </row>
    <row r="175" spans="1:5" x14ac:dyDescent="0.3">
      <c r="A175" t="s">
        <v>301</v>
      </c>
      <c r="B175">
        <v>7</v>
      </c>
      <c r="C175">
        <v>2022</v>
      </c>
      <c r="D175" s="6">
        <v>100</v>
      </c>
      <c r="E175" s="14">
        <f t="shared" si="2"/>
        <v>44743</v>
      </c>
    </row>
    <row r="176" spans="1:5" x14ac:dyDescent="0.3">
      <c r="A176" t="s">
        <v>302</v>
      </c>
      <c r="B176">
        <v>7</v>
      </c>
      <c r="C176">
        <v>2022</v>
      </c>
      <c r="D176" s="6">
        <v>98</v>
      </c>
      <c r="E176" s="14">
        <f t="shared" si="2"/>
        <v>44743</v>
      </c>
    </row>
    <row r="177" spans="1:5" x14ac:dyDescent="0.3">
      <c r="A177" t="s">
        <v>31</v>
      </c>
      <c r="B177">
        <v>8</v>
      </c>
      <c r="C177">
        <v>2022</v>
      </c>
      <c r="D177" s="6">
        <v>94.507575757575751</v>
      </c>
      <c r="E177" s="14">
        <f t="shared" si="2"/>
        <v>44774</v>
      </c>
    </row>
    <row r="178" spans="1:5" x14ac:dyDescent="0.3">
      <c r="A178" t="s">
        <v>286</v>
      </c>
      <c r="B178">
        <v>8</v>
      </c>
      <c r="C178">
        <v>2022</v>
      </c>
      <c r="D178" s="6">
        <v>98.370672097759666</v>
      </c>
      <c r="E178" s="14">
        <f t="shared" si="2"/>
        <v>44774</v>
      </c>
    </row>
    <row r="179" spans="1:5" x14ac:dyDescent="0.3">
      <c r="A179" t="s">
        <v>287</v>
      </c>
      <c r="B179">
        <v>8</v>
      </c>
      <c r="C179">
        <v>2022</v>
      </c>
      <c r="D179" s="6">
        <v>90.86444007858546</v>
      </c>
      <c r="E179" s="14">
        <f t="shared" si="2"/>
        <v>44774</v>
      </c>
    </row>
    <row r="180" spans="1:5" x14ac:dyDescent="0.3">
      <c r="A180" t="s">
        <v>288</v>
      </c>
      <c r="B180">
        <v>8</v>
      </c>
      <c r="C180">
        <v>2022</v>
      </c>
      <c r="D180" s="6">
        <v>89.737827715355806</v>
      </c>
      <c r="E180" s="14">
        <f t="shared" si="2"/>
        <v>44774</v>
      </c>
    </row>
    <row r="181" spans="1:5" x14ac:dyDescent="0.3">
      <c r="A181" t="s">
        <v>289</v>
      </c>
      <c r="B181">
        <v>8</v>
      </c>
      <c r="C181">
        <v>2022</v>
      </c>
      <c r="D181" s="6">
        <v>94.581280788177338</v>
      </c>
      <c r="E181" s="14">
        <f t="shared" si="2"/>
        <v>44774</v>
      </c>
    </row>
    <row r="182" spans="1:5" x14ac:dyDescent="0.3">
      <c r="A182" t="s">
        <v>290</v>
      </c>
      <c r="B182">
        <v>8</v>
      </c>
      <c r="C182">
        <v>2022</v>
      </c>
      <c r="D182" s="6">
        <v>95.362718089990821</v>
      </c>
      <c r="E182" s="14">
        <f t="shared" si="2"/>
        <v>44774</v>
      </c>
    </row>
    <row r="183" spans="1:5" x14ac:dyDescent="0.3">
      <c r="A183" t="s">
        <v>291</v>
      </c>
      <c r="B183">
        <v>8</v>
      </c>
      <c r="C183">
        <v>2022</v>
      </c>
      <c r="D183" s="6"/>
      <c r="E183" s="14">
        <f t="shared" si="2"/>
        <v>44774</v>
      </c>
    </row>
    <row r="184" spans="1:5" x14ac:dyDescent="0.3">
      <c r="A184" t="s">
        <v>292</v>
      </c>
      <c r="B184">
        <v>8</v>
      </c>
      <c r="C184">
        <v>2022</v>
      </c>
      <c r="D184" s="6">
        <v>85.459183673469383</v>
      </c>
      <c r="E184" s="14">
        <f t="shared" si="2"/>
        <v>44774</v>
      </c>
    </row>
    <row r="185" spans="1:5" x14ac:dyDescent="0.3">
      <c r="A185" t="s">
        <v>293</v>
      </c>
      <c r="B185">
        <v>8</v>
      </c>
      <c r="C185">
        <v>2022</v>
      </c>
      <c r="D185" s="6"/>
      <c r="E185" s="14">
        <f t="shared" si="2"/>
        <v>44774</v>
      </c>
    </row>
    <row r="186" spans="1:5" x14ac:dyDescent="0.3">
      <c r="A186" t="s">
        <v>69</v>
      </c>
      <c r="B186">
        <v>8</v>
      </c>
      <c r="C186">
        <v>2022</v>
      </c>
      <c r="D186" s="6">
        <v>96.661208151382823</v>
      </c>
      <c r="E186" s="14">
        <f t="shared" si="2"/>
        <v>44774</v>
      </c>
    </row>
    <row r="187" spans="1:5" x14ac:dyDescent="0.3">
      <c r="A187" t="s">
        <v>75</v>
      </c>
      <c r="B187">
        <v>8</v>
      </c>
      <c r="C187">
        <v>2022</v>
      </c>
      <c r="D187" s="6">
        <v>94.807692307692307</v>
      </c>
      <c r="E187" s="14">
        <f t="shared" si="2"/>
        <v>44774</v>
      </c>
    </row>
    <row r="188" spans="1:5" x14ac:dyDescent="0.3">
      <c r="A188" t="s">
        <v>294</v>
      </c>
      <c r="B188">
        <v>8</v>
      </c>
      <c r="C188">
        <v>2022</v>
      </c>
      <c r="D188" s="6">
        <v>90.357142857142861</v>
      </c>
      <c r="E188" s="14">
        <f t="shared" si="2"/>
        <v>44774</v>
      </c>
    </row>
    <row r="189" spans="1:5" x14ac:dyDescent="0.3">
      <c r="A189" t="s">
        <v>295</v>
      </c>
      <c r="B189">
        <v>8</v>
      </c>
      <c r="C189">
        <v>2022</v>
      </c>
      <c r="D189" s="6">
        <v>93.421052631578945</v>
      </c>
      <c r="E189" s="14">
        <f t="shared" si="2"/>
        <v>44774</v>
      </c>
    </row>
    <row r="190" spans="1:5" x14ac:dyDescent="0.3">
      <c r="A190" t="s">
        <v>90</v>
      </c>
      <c r="B190">
        <v>8</v>
      </c>
      <c r="C190">
        <v>2022</v>
      </c>
      <c r="D190" s="6">
        <v>93.373493975903614</v>
      </c>
      <c r="E190" s="14">
        <f t="shared" si="2"/>
        <v>44774</v>
      </c>
    </row>
    <row r="191" spans="1:5" x14ac:dyDescent="0.3">
      <c r="A191" t="s">
        <v>296</v>
      </c>
      <c r="B191">
        <v>8</v>
      </c>
      <c r="C191">
        <v>2022</v>
      </c>
      <c r="D191" s="6">
        <v>91.13300492610837</v>
      </c>
      <c r="E191" s="14">
        <f t="shared" si="2"/>
        <v>44774</v>
      </c>
    </row>
    <row r="192" spans="1:5" x14ac:dyDescent="0.3">
      <c r="A192" t="s">
        <v>297</v>
      </c>
      <c r="B192">
        <v>8</v>
      </c>
      <c r="C192">
        <v>2022</v>
      </c>
      <c r="D192" s="6">
        <v>95.46875</v>
      </c>
      <c r="E192" s="14">
        <f t="shared" si="2"/>
        <v>44774</v>
      </c>
    </row>
    <row r="193" spans="1:5" x14ac:dyDescent="0.3">
      <c r="A193" t="s">
        <v>298</v>
      </c>
      <c r="B193">
        <v>8</v>
      </c>
      <c r="C193">
        <v>2022</v>
      </c>
      <c r="D193" s="6"/>
      <c r="E193" s="14">
        <f t="shared" si="2"/>
        <v>44774</v>
      </c>
    </row>
    <row r="194" spans="1:5" x14ac:dyDescent="0.3">
      <c r="A194" t="s">
        <v>299</v>
      </c>
      <c r="B194">
        <v>8</v>
      </c>
      <c r="C194">
        <v>2022</v>
      </c>
      <c r="D194" s="6">
        <v>96.099290780141843</v>
      </c>
      <c r="E194" s="14">
        <f t="shared" ref="E194:E257" si="3">DATE(C194,B194,1)</f>
        <v>44774</v>
      </c>
    </row>
    <row r="195" spans="1:5" x14ac:dyDescent="0.3">
      <c r="A195" t="s">
        <v>113</v>
      </c>
      <c r="B195">
        <v>8</v>
      </c>
      <c r="C195">
        <v>2022</v>
      </c>
      <c r="D195" s="6">
        <v>95.302013422818789</v>
      </c>
      <c r="E195" s="14">
        <f t="shared" si="3"/>
        <v>44774</v>
      </c>
    </row>
    <row r="196" spans="1:5" x14ac:dyDescent="0.3">
      <c r="A196" t="s">
        <v>120</v>
      </c>
      <c r="B196">
        <v>8</v>
      </c>
      <c r="C196">
        <v>2022</v>
      </c>
      <c r="D196" s="6">
        <v>94</v>
      </c>
      <c r="E196" s="14">
        <f t="shared" si="3"/>
        <v>44774</v>
      </c>
    </row>
    <row r="197" spans="1:5" x14ac:dyDescent="0.3">
      <c r="A197" t="s">
        <v>128</v>
      </c>
      <c r="B197">
        <v>8</v>
      </c>
      <c r="C197">
        <v>2022</v>
      </c>
      <c r="D197" s="6">
        <v>91.470054446460978</v>
      </c>
      <c r="E197" s="14">
        <f t="shared" si="3"/>
        <v>44774</v>
      </c>
    </row>
    <row r="198" spans="1:5" x14ac:dyDescent="0.3">
      <c r="A198" t="s">
        <v>135</v>
      </c>
      <c r="B198">
        <v>8</v>
      </c>
      <c r="C198">
        <v>2022</v>
      </c>
      <c r="D198" s="6">
        <v>91.546961325966848</v>
      </c>
      <c r="E198" s="14">
        <f t="shared" si="3"/>
        <v>44774</v>
      </c>
    </row>
    <row r="199" spans="1:5" x14ac:dyDescent="0.3">
      <c r="A199" t="s">
        <v>300</v>
      </c>
      <c r="B199">
        <v>8</v>
      </c>
      <c r="C199">
        <v>2022</v>
      </c>
      <c r="D199" s="6">
        <v>97.5</v>
      </c>
      <c r="E199" s="14">
        <f t="shared" si="3"/>
        <v>44774</v>
      </c>
    </row>
    <row r="200" spans="1:5" x14ac:dyDescent="0.3">
      <c r="A200" t="s">
        <v>301</v>
      </c>
      <c r="B200">
        <v>8</v>
      </c>
      <c r="C200">
        <v>2022</v>
      </c>
      <c r="D200" s="6">
        <v>100</v>
      </c>
      <c r="E200" s="14">
        <f t="shared" si="3"/>
        <v>44774</v>
      </c>
    </row>
    <row r="201" spans="1:5" x14ac:dyDescent="0.3">
      <c r="A201" t="s">
        <v>302</v>
      </c>
      <c r="B201">
        <v>8</v>
      </c>
      <c r="C201">
        <v>2022</v>
      </c>
      <c r="D201" s="6">
        <v>98.8</v>
      </c>
      <c r="E201" s="14">
        <f t="shared" si="3"/>
        <v>44774</v>
      </c>
    </row>
    <row r="202" spans="1:5" x14ac:dyDescent="0.3">
      <c r="A202" t="s">
        <v>31</v>
      </c>
      <c r="B202">
        <v>9</v>
      </c>
      <c r="C202">
        <v>2022</v>
      </c>
      <c r="D202" s="6">
        <v>96.254681647940075</v>
      </c>
      <c r="E202" s="14">
        <f t="shared" si="3"/>
        <v>44805</v>
      </c>
    </row>
    <row r="203" spans="1:5" x14ac:dyDescent="0.3">
      <c r="A203" t="s">
        <v>286</v>
      </c>
      <c r="B203">
        <v>9</v>
      </c>
      <c r="C203">
        <v>2022</v>
      </c>
      <c r="D203" s="6">
        <v>90.953545232273839</v>
      </c>
      <c r="E203" s="14">
        <f t="shared" si="3"/>
        <v>44805</v>
      </c>
    </row>
    <row r="204" spans="1:5" x14ac:dyDescent="0.3">
      <c r="A204" t="s">
        <v>287</v>
      </c>
      <c r="B204">
        <v>9</v>
      </c>
      <c r="C204">
        <v>2022</v>
      </c>
      <c r="D204" s="6">
        <v>92.159657875980045</v>
      </c>
      <c r="E204" s="14">
        <f t="shared" si="3"/>
        <v>44805</v>
      </c>
    </row>
    <row r="205" spans="1:5" x14ac:dyDescent="0.3">
      <c r="A205" t="s">
        <v>288</v>
      </c>
      <c r="B205">
        <v>9</v>
      </c>
      <c r="C205">
        <v>2022</v>
      </c>
      <c r="D205" s="6">
        <v>91.621783363255531</v>
      </c>
      <c r="E205" s="14">
        <f t="shared" si="3"/>
        <v>44805</v>
      </c>
    </row>
    <row r="206" spans="1:5" x14ac:dyDescent="0.3">
      <c r="A206" t="s">
        <v>289</v>
      </c>
      <c r="B206">
        <v>9</v>
      </c>
      <c r="C206">
        <v>2022</v>
      </c>
      <c r="D206" s="6">
        <v>94.413407821229043</v>
      </c>
      <c r="E206" s="14">
        <f t="shared" si="3"/>
        <v>44805</v>
      </c>
    </row>
    <row r="207" spans="1:5" x14ac:dyDescent="0.3">
      <c r="A207" t="s">
        <v>290</v>
      </c>
      <c r="B207">
        <v>9</v>
      </c>
      <c r="C207">
        <v>2022</v>
      </c>
      <c r="D207" s="6">
        <v>94.775160599571734</v>
      </c>
      <c r="E207" s="14">
        <f t="shared" si="3"/>
        <v>44805</v>
      </c>
    </row>
    <row r="208" spans="1:5" x14ac:dyDescent="0.3">
      <c r="A208" t="s">
        <v>291</v>
      </c>
      <c r="B208">
        <v>9</v>
      </c>
      <c r="C208">
        <v>2022</v>
      </c>
      <c r="D208" s="6"/>
      <c r="E208" s="14">
        <f t="shared" si="3"/>
        <v>44805</v>
      </c>
    </row>
    <row r="209" spans="1:5" x14ac:dyDescent="0.3">
      <c r="A209" t="s">
        <v>292</v>
      </c>
      <c r="B209">
        <v>9</v>
      </c>
      <c r="C209">
        <v>2022</v>
      </c>
      <c r="D209" s="6">
        <v>93.678887484197219</v>
      </c>
      <c r="E209" s="14">
        <f t="shared" si="3"/>
        <v>44805</v>
      </c>
    </row>
    <row r="210" spans="1:5" x14ac:dyDescent="0.3">
      <c r="A210" t="s">
        <v>293</v>
      </c>
      <c r="B210">
        <v>9</v>
      </c>
      <c r="C210">
        <v>2022</v>
      </c>
      <c r="D210" s="6">
        <v>92.27994227994229</v>
      </c>
      <c r="E210" s="14">
        <f t="shared" si="3"/>
        <v>44805</v>
      </c>
    </row>
    <row r="211" spans="1:5" x14ac:dyDescent="0.3">
      <c r="A211" t="s">
        <v>69</v>
      </c>
      <c r="B211">
        <v>9</v>
      </c>
      <c r="C211">
        <v>2022</v>
      </c>
      <c r="D211" s="6">
        <v>96.085657370517936</v>
      </c>
      <c r="E211" s="14">
        <f t="shared" si="3"/>
        <v>44805</v>
      </c>
    </row>
    <row r="212" spans="1:5" x14ac:dyDescent="0.3">
      <c r="A212" t="s">
        <v>75</v>
      </c>
      <c r="B212">
        <v>9</v>
      </c>
      <c r="C212">
        <v>2022</v>
      </c>
      <c r="D212" s="6">
        <v>97.058823529411768</v>
      </c>
      <c r="E212" s="14">
        <f t="shared" si="3"/>
        <v>44805</v>
      </c>
    </row>
    <row r="213" spans="1:5" x14ac:dyDescent="0.3">
      <c r="A213" t="s">
        <v>294</v>
      </c>
      <c r="B213">
        <v>9</v>
      </c>
      <c r="C213">
        <v>2022</v>
      </c>
      <c r="D213" s="6">
        <v>95.454545454545453</v>
      </c>
      <c r="E213" s="14">
        <f t="shared" si="3"/>
        <v>44805</v>
      </c>
    </row>
    <row r="214" spans="1:5" x14ac:dyDescent="0.3">
      <c r="A214" t="s">
        <v>295</v>
      </c>
      <c r="B214">
        <v>9</v>
      </c>
      <c r="C214">
        <v>2022</v>
      </c>
      <c r="D214" s="6">
        <v>88.854805725971374</v>
      </c>
      <c r="E214" s="14">
        <f t="shared" si="3"/>
        <v>44805</v>
      </c>
    </row>
    <row r="215" spans="1:5" x14ac:dyDescent="0.3">
      <c r="A215" t="s">
        <v>90</v>
      </c>
      <c r="B215">
        <v>9</v>
      </c>
      <c r="C215">
        <v>2022</v>
      </c>
      <c r="D215" s="6">
        <v>88.470233609645817</v>
      </c>
      <c r="E215" s="14">
        <f t="shared" si="3"/>
        <v>44805</v>
      </c>
    </row>
    <row r="216" spans="1:5" x14ac:dyDescent="0.3">
      <c r="A216" t="s">
        <v>296</v>
      </c>
      <c r="B216">
        <v>9</v>
      </c>
      <c r="C216">
        <v>2022</v>
      </c>
      <c r="D216" s="6">
        <v>92.721518987341767</v>
      </c>
      <c r="E216" s="14">
        <f t="shared" si="3"/>
        <v>44805</v>
      </c>
    </row>
    <row r="217" spans="1:5" x14ac:dyDescent="0.3">
      <c r="A217" t="s">
        <v>297</v>
      </c>
      <c r="B217">
        <v>9</v>
      </c>
      <c r="C217">
        <v>2022</v>
      </c>
      <c r="D217" s="6">
        <v>95.21452145214522</v>
      </c>
      <c r="E217" s="14">
        <f t="shared" si="3"/>
        <v>44805</v>
      </c>
    </row>
    <row r="218" spans="1:5" x14ac:dyDescent="0.3">
      <c r="A218" t="s">
        <v>298</v>
      </c>
      <c r="B218">
        <v>9</v>
      </c>
      <c r="C218">
        <v>2022</v>
      </c>
      <c r="D218" s="6"/>
      <c r="E218" s="14">
        <f t="shared" si="3"/>
        <v>44805</v>
      </c>
    </row>
    <row r="219" spans="1:5" x14ac:dyDescent="0.3">
      <c r="A219" t="s">
        <v>299</v>
      </c>
      <c r="B219">
        <v>9</v>
      </c>
      <c r="C219">
        <v>2022</v>
      </c>
      <c r="D219" s="6">
        <v>93.766937669376688</v>
      </c>
      <c r="E219" s="14">
        <f t="shared" si="3"/>
        <v>44805</v>
      </c>
    </row>
    <row r="220" spans="1:5" x14ac:dyDescent="0.3">
      <c r="A220" t="s">
        <v>113</v>
      </c>
      <c r="B220">
        <v>9</v>
      </c>
      <c r="C220">
        <v>2022</v>
      </c>
      <c r="D220" s="6">
        <v>97.48743718592965</v>
      </c>
      <c r="E220" s="14">
        <f t="shared" si="3"/>
        <v>44805</v>
      </c>
    </row>
    <row r="221" spans="1:5" x14ac:dyDescent="0.3">
      <c r="A221" t="s">
        <v>120</v>
      </c>
      <c r="B221">
        <v>9</v>
      </c>
      <c r="C221">
        <v>2022</v>
      </c>
      <c r="D221" s="6">
        <v>94.034378159757324</v>
      </c>
      <c r="E221" s="14">
        <f t="shared" si="3"/>
        <v>44805</v>
      </c>
    </row>
    <row r="222" spans="1:5" x14ac:dyDescent="0.3">
      <c r="A222" t="s">
        <v>128</v>
      </c>
      <c r="B222">
        <v>9</v>
      </c>
      <c r="C222">
        <v>2022</v>
      </c>
      <c r="D222" s="6">
        <v>95.902746510580812</v>
      </c>
      <c r="E222" s="14">
        <f t="shared" si="3"/>
        <v>44805</v>
      </c>
    </row>
    <row r="223" spans="1:5" x14ac:dyDescent="0.3">
      <c r="A223" t="s">
        <v>135</v>
      </c>
      <c r="B223">
        <v>9</v>
      </c>
      <c r="C223">
        <v>2022</v>
      </c>
      <c r="D223" s="6">
        <v>93.206521739130437</v>
      </c>
      <c r="E223" s="14">
        <f t="shared" si="3"/>
        <v>44805</v>
      </c>
    </row>
    <row r="224" spans="1:5" x14ac:dyDescent="0.3">
      <c r="A224" t="s">
        <v>300</v>
      </c>
      <c r="B224">
        <v>9</v>
      </c>
      <c r="C224">
        <v>2022</v>
      </c>
      <c r="D224" s="6">
        <v>95</v>
      </c>
      <c r="E224" s="14">
        <f t="shared" si="3"/>
        <v>44805</v>
      </c>
    </row>
    <row r="225" spans="1:5" x14ac:dyDescent="0.3">
      <c r="A225" t="s">
        <v>301</v>
      </c>
      <c r="B225">
        <v>9</v>
      </c>
      <c r="C225">
        <v>2022</v>
      </c>
      <c r="D225" s="6">
        <v>100</v>
      </c>
      <c r="E225" s="14">
        <f t="shared" si="3"/>
        <v>44805</v>
      </c>
    </row>
    <row r="226" spans="1:5" x14ac:dyDescent="0.3">
      <c r="A226" t="s">
        <v>302</v>
      </c>
      <c r="B226">
        <v>9</v>
      </c>
      <c r="C226">
        <v>2022</v>
      </c>
      <c r="D226" s="6">
        <v>97.666666666666671</v>
      </c>
      <c r="E226" s="14">
        <f t="shared" si="3"/>
        <v>44805</v>
      </c>
    </row>
    <row r="227" spans="1:5" x14ac:dyDescent="0.3">
      <c r="A227" t="s">
        <v>31</v>
      </c>
      <c r="B227">
        <v>10</v>
      </c>
      <c r="C227">
        <v>2022</v>
      </c>
      <c r="D227" s="6">
        <v>95.238095238095227</v>
      </c>
      <c r="E227" s="14">
        <f t="shared" si="3"/>
        <v>44835</v>
      </c>
    </row>
    <row r="228" spans="1:5" x14ac:dyDescent="0.3">
      <c r="A228" t="s">
        <v>286</v>
      </c>
      <c r="B228">
        <v>10</v>
      </c>
      <c r="C228">
        <v>2022</v>
      </c>
      <c r="D228" s="6">
        <v>93.498452012383908</v>
      </c>
      <c r="E228" s="14">
        <f t="shared" si="3"/>
        <v>44835</v>
      </c>
    </row>
    <row r="229" spans="1:5" x14ac:dyDescent="0.3">
      <c r="A229" t="s">
        <v>287</v>
      </c>
      <c r="B229">
        <v>10</v>
      </c>
      <c r="C229">
        <v>2022</v>
      </c>
      <c r="D229" s="6">
        <v>91.983967935871746</v>
      </c>
      <c r="E229" s="14">
        <f t="shared" si="3"/>
        <v>44835</v>
      </c>
    </row>
    <row r="230" spans="1:5" x14ac:dyDescent="0.3">
      <c r="A230" t="s">
        <v>288</v>
      </c>
      <c r="B230">
        <v>10</v>
      </c>
      <c r="C230">
        <v>2022</v>
      </c>
      <c r="D230" s="6">
        <v>89.612903225806448</v>
      </c>
      <c r="E230" s="14">
        <f t="shared" si="3"/>
        <v>44835</v>
      </c>
    </row>
    <row r="231" spans="1:5" x14ac:dyDescent="0.3">
      <c r="A231" t="s">
        <v>289</v>
      </c>
      <c r="B231">
        <v>10</v>
      </c>
      <c r="C231">
        <v>2022</v>
      </c>
      <c r="D231" s="6">
        <v>94.581280788177338</v>
      </c>
      <c r="E231" s="14">
        <f t="shared" si="3"/>
        <v>44835</v>
      </c>
    </row>
    <row r="232" spans="1:5" x14ac:dyDescent="0.3">
      <c r="A232" t="s">
        <v>290</v>
      </c>
      <c r="B232">
        <v>10</v>
      </c>
      <c r="C232">
        <v>2022</v>
      </c>
      <c r="D232" s="6">
        <v>94.025974025974023</v>
      </c>
      <c r="E232" s="14">
        <f t="shared" si="3"/>
        <v>44835</v>
      </c>
    </row>
    <row r="233" spans="1:5" x14ac:dyDescent="0.3">
      <c r="A233" t="s">
        <v>291</v>
      </c>
      <c r="B233">
        <v>10</v>
      </c>
      <c r="C233">
        <v>2022</v>
      </c>
      <c r="D233" s="6"/>
      <c r="E233" s="14">
        <f t="shared" si="3"/>
        <v>44835</v>
      </c>
    </row>
    <row r="234" spans="1:5" x14ac:dyDescent="0.3">
      <c r="A234" t="s">
        <v>292</v>
      </c>
      <c r="B234">
        <v>10</v>
      </c>
      <c r="C234">
        <v>2022</v>
      </c>
      <c r="D234" s="6">
        <v>95.351925630810101</v>
      </c>
      <c r="E234" s="14">
        <f t="shared" si="3"/>
        <v>44835</v>
      </c>
    </row>
    <row r="235" spans="1:5" x14ac:dyDescent="0.3">
      <c r="A235" t="s">
        <v>293</v>
      </c>
      <c r="B235">
        <v>10</v>
      </c>
      <c r="C235">
        <v>2022</v>
      </c>
      <c r="D235" s="6">
        <v>81.502890173410407</v>
      </c>
      <c r="E235" s="14">
        <f t="shared" si="3"/>
        <v>44835</v>
      </c>
    </row>
    <row r="236" spans="1:5" x14ac:dyDescent="0.3">
      <c r="A236" t="s">
        <v>69</v>
      </c>
      <c r="B236">
        <v>10</v>
      </c>
      <c r="C236">
        <v>2022</v>
      </c>
      <c r="D236" s="6">
        <v>96.306874138270643</v>
      </c>
      <c r="E236" s="14">
        <f t="shared" si="3"/>
        <v>44835</v>
      </c>
    </row>
    <row r="237" spans="1:5" x14ac:dyDescent="0.3">
      <c r="A237" t="s">
        <v>75</v>
      </c>
      <c r="B237">
        <v>10</v>
      </c>
      <c r="C237">
        <v>2022</v>
      </c>
      <c r="D237" s="6">
        <v>97.5</v>
      </c>
      <c r="E237" s="14">
        <f t="shared" si="3"/>
        <v>44835</v>
      </c>
    </row>
    <row r="238" spans="1:5" x14ac:dyDescent="0.3">
      <c r="A238" t="s">
        <v>294</v>
      </c>
      <c r="B238">
        <v>10</v>
      </c>
      <c r="C238">
        <v>2022</v>
      </c>
      <c r="D238" s="6">
        <v>89.5</v>
      </c>
      <c r="E238" s="14">
        <f t="shared" si="3"/>
        <v>44835</v>
      </c>
    </row>
    <row r="239" spans="1:5" x14ac:dyDescent="0.3">
      <c r="A239" t="s">
        <v>295</v>
      </c>
      <c r="B239">
        <v>10</v>
      </c>
      <c r="C239">
        <v>2022</v>
      </c>
      <c r="D239" s="6">
        <v>84.042553191489361</v>
      </c>
      <c r="E239" s="14">
        <f t="shared" si="3"/>
        <v>44835</v>
      </c>
    </row>
    <row r="240" spans="1:5" x14ac:dyDescent="0.3">
      <c r="A240" t="s">
        <v>90</v>
      </c>
      <c r="B240">
        <v>10</v>
      </c>
      <c r="C240">
        <v>2022</v>
      </c>
      <c r="D240" s="6">
        <v>90</v>
      </c>
      <c r="E240" s="14">
        <f t="shared" si="3"/>
        <v>44835</v>
      </c>
    </row>
    <row r="241" spans="1:5" x14ac:dyDescent="0.3">
      <c r="A241" t="s">
        <v>296</v>
      </c>
      <c r="B241">
        <v>10</v>
      </c>
      <c r="C241">
        <v>2022</v>
      </c>
      <c r="D241" s="6">
        <v>95.031055900621126</v>
      </c>
      <c r="E241" s="14">
        <f t="shared" si="3"/>
        <v>44835</v>
      </c>
    </row>
    <row r="242" spans="1:5" x14ac:dyDescent="0.3">
      <c r="A242" t="s">
        <v>297</v>
      </c>
      <c r="B242">
        <v>10</v>
      </c>
      <c r="C242">
        <v>2022</v>
      </c>
      <c r="D242" s="6">
        <v>95</v>
      </c>
      <c r="E242" s="14">
        <f t="shared" si="3"/>
        <v>44835</v>
      </c>
    </row>
    <row r="243" spans="1:5" x14ac:dyDescent="0.3">
      <c r="A243" t="s">
        <v>298</v>
      </c>
      <c r="B243">
        <v>10</v>
      </c>
      <c r="C243">
        <v>2022</v>
      </c>
      <c r="D243" s="6">
        <v>98.759689922480618</v>
      </c>
      <c r="E243" s="14">
        <f t="shared" si="3"/>
        <v>44835</v>
      </c>
    </row>
    <row r="244" spans="1:5" x14ac:dyDescent="0.3">
      <c r="A244" t="s">
        <v>299</v>
      </c>
      <c r="B244">
        <v>10</v>
      </c>
      <c r="C244">
        <v>2022</v>
      </c>
      <c r="D244" s="6">
        <v>95.327102803738313</v>
      </c>
      <c r="E244" s="14">
        <f t="shared" si="3"/>
        <v>44835</v>
      </c>
    </row>
    <row r="245" spans="1:5" x14ac:dyDescent="0.3">
      <c r="A245" t="s">
        <v>113</v>
      </c>
      <c r="B245">
        <v>10</v>
      </c>
      <c r="C245">
        <v>2022</v>
      </c>
      <c r="D245" s="6">
        <v>96.030729833546729</v>
      </c>
      <c r="E245" s="14">
        <f t="shared" si="3"/>
        <v>44835</v>
      </c>
    </row>
    <row r="246" spans="1:5" x14ac:dyDescent="0.3">
      <c r="A246" t="s">
        <v>120</v>
      </c>
      <c r="B246">
        <v>10</v>
      </c>
      <c r="C246">
        <v>2022</v>
      </c>
      <c r="D246" s="6">
        <v>94.078061911170934</v>
      </c>
      <c r="E246" s="14">
        <f t="shared" si="3"/>
        <v>44835</v>
      </c>
    </row>
    <row r="247" spans="1:5" x14ac:dyDescent="0.3">
      <c r="A247" t="s">
        <v>128</v>
      </c>
      <c r="B247">
        <v>10</v>
      </c>
      <c r="C247">
        <v>2022</v>
      </c>
      <c r="D247" s="6">
        <v>94.987146529562978</v>
      </c>
      <c r="E247" s="14">
        <f t="shared" si="3"/>
        <v>44835</v>
      </c>
    </row>
    <row r="248" spans="1:5" x14ac:dyDescent="0.3">
      <c r="A248" t="s">
        <v>135</v>
      </c>
      <c r="B248">
        <v>10</v>
      </c>
      <c r="C248">
        <v>2022</v>
      </c>
      <c r="D248" s="6">
        <v>92.696320702910484</v>
      </c>
      <c r="E248" s="14">
        <f t="shared" si="3"/>
        <v>44835</v>
      </c>
    </row>
    <row r="249" spans="1:5" x14ac:dyDescent="0.3">
      <c r="A249" t="s">
        <v>300</v>
      </c>
      <c r="B249">
        <v>10</v>
      </c>
      <c r="C249">
        <v>2022</v>
      </c>
      <c r="D249" s="6">
        <v>97.5</v>
      </c>
      <c r="E249" s="14">
        <f t="shared" si="3"/>
        <v>44835</v>
      </c>
    </row>
    <row r="250" spans="1:5" x14ac:dyDescent="0.3">
      <c r="A250" t="s">
        <v>301</v>
      </c>
      <c r="B250">
        <v>10</v>
      </c>
      <c r="C250">
        <v>2022</v>
      </c>
      <c r="D250" s="6">
        <v>100</v>
      </c>
      <c r="E250" s="14">
        <f t="shared" si="3"/>
        <v>44835</v>
      </c>
    </row>
    <row r="251" spans="1:5" x14ac:dyDescent="0.3">
      <c r="A251" t="s">
        <v>302</v>
      </c>
      <c r="B251">
        <v>10</v>
      </c>
      <c r="C251">
        <v>2022</v>
      </c>
      <c r="D251" s="6">
        <v>97.666666666666671</v>
      </c>
      <c r="E251" s="14">
        <f t="shared" si="3"/>
        <v>44835</v>
      </c>
    </row>
    <row r="252" spans="1:5" x14ac:dyDescent="0.3">
      <c r="A252" t="s">
        <v>31</v>
      </c>
      <c r="B252">
        <v>11</v>
      </c>
      <c r="C252">
        <v>2022</v>
      </c>
      <c r="D252" s="6">
        <v>94.871794871794862</v>
      </c>
      <c r="E252" s="14">
        <f t="shared" si="3"/>
        <v>44866</v>
      </c>
    </row>
    <row r="253" spans="1:5" x14ac:dyDescent="0.3">
      <c r="A253" t="s">
        <v>286</v>
      </c>
      <c r="B253">
        <v>11</v>
      </c>
      <c r="C253">
        <v>2022</v>
      </c>
      <c r="D253" s="6">
        <v>89.168765743073052</v>
      </c>
      <c r="E253" s="14">
        <f t="shared" si="3"/>
        <v>44866</v>
      </c>
    </row>
    <row r="254" spans="1:5" x14ac:dyDescent="0.3">
      <c r="A254" t="s">
        <v>287</v>
      </c>
      <c r="B254">
        <v>11</v>
      </c>
      <c r="C254">
        <v>2022</v>
      </c>
      <c r="D254" s="6">
        <v>90.132827324478185</v>
      </c>
      <c r="E254" s="14">
        <f t="shared" si="3"/>
        <v>44866</v>
      </c>
    </row>
    <row r="255" spans="1:5" x14ac:dyDescent="0.3">
      <c r="A255" t="s">
        <v>288</v>
      </c>
      <c r="B255">
        <v>11</v>
      </c>
      <c r="C255">
        <v>2022</v>
      </c>
      <c r="D255" s="6">
        <v>89.209225700164737</v>
      </c>
      <c r="E255" s="14">
        <f t="shared" si="3"/>
        <v>44866</v>
      </c>
    </row>
    <row r="256" spans="1:5" x14ac:dyDescent="0.3">
      <c r="A256" t="s">
        <v>289</v>
      </c>
      <c r="B256">
        <v>11</v>
      </c>
      <c r="C256">
        <v>2022</v>
      </c>
      <c r="D256" s="6">
        <v>94.444444444444443</v>
      </c>
      <c r="E256" s="14">
        <f t="shared" si="3"/>
        <v>44866</v>
      </c>
    </row>
    <row r="257" spans="1:5" x14ac:dyDescent="0.3">
      <c r="A257" t="s">
        <v>290</v>
      </c>
      <c r="B257">
        <v>11</v>
      </c>
      <c r="C257">
        <v>2022</v>
      </c>
      <c r="D257" s="6">
        <v>92.596944770857817</v>
      </c>
      <c r="E257" s="14">
        <f t="shared" si="3"/>
        <v>44866</v>
      </c>
    </row>
    <row r="258" spans="1:5" x14ac:dyDescent="0.3">
      <c r="A258" t="s">
        <v>291</v>
      </c>
      <c r="B258">
        <v>11</v>
      </c>
      <c r="C258">
        <v>2022</v>
      </c>
      <c r="D258" s="6"/>
      <c r="E258" s="14">
        <f t="shared" ref="E258:E321" si="4">DATE(C258,B258,1)</f>
        <v>44866</v>
      </c>
    </row>
    <row r="259" spans="1:5" x14ac:dyDescent="0.3">
      <c r="A259" t="s">
        <v>292</v>
      </c>
      <c r="B259">
        <v>11</v>
      </c>
      <c r="C259">
        <v>2022</v>
      </c>
      <c r="D259" s="6">
        <v>93.698347107438025</v>
      </c>
      <c r="E259" s="14">
        <f t="shared" si="4"/>
        <v>44866</v>
      </c>
    </row>
    <row r="260" spans="1:5" x14ac:dyDescent="0.3">
      <c r="A260" t="s">
        <v>293</v>
      </c>
      <c r="B260">
        <v>11</v>
      </c>
      <c r="C260">
        <v>2022</v>
      </c>
      <c r="D260" s="6">
        <v>88.972972972972968</v>
      </c>
      <c r="E260" s="14">
        <f t="shared" si="4"/>
        <v>44866</v>
      </c>
    </row>
    <row r="261" spans="1:5" x14ac:dyDescent="0.3">
      <c r="A261" t="s">
        <v>69</v>
      </c>
      <c r="B261">
        <v>11</v>
      </c>
      <c r="C261">
        <v>2022</v>
      </c>
      <c r="D261" s="6">
        <v>95.754570808800736</v>
      </c>
      <c r="E261" s="14">
        <f t="shared" si="4"/>
        <v>44866</v>
      </c>
    </row>
    <row r="262" spans="1:5" x14ac:dyDescent="0.3">
      <c r="A262" t="s">
        <v>75</v>
      </c>
      <c r="B262">
        <v>11</v>
      </c>
      <c r="C262">
        <v>2022</v>
      </c>
      <c r="D262" s="6">
        <v>93.35664335664336</v>
      </c>
      <c r="E262" s="14">
        <f t="shared" si="4"/>
        <v>44866</v>
      </c>
    </row>
    <row r="263" spans="1:5" x14ac:dyDescent="0.3">
      <c r="A263" t="s">
        <v>294</v>
      </c>
      <c r="B263">
        <v>11</v>
      </c>
      <c r="C263">
        <v>2022</v>
      </c>
      <c r="D263" s="6">
        <v>96.396396396396398</v>
      </c>
      <c r="E263" s="14">
        <f t="shared" si="4"/>
        <v>44866</v>
      </c>
    </row>
    <row r="264" spans="1:5" x14ac:dyDescent="0.3">
      <c r="A264" t="s">
        <v>295</v>
      </c>
      <c r="B264">
        <v>11</v>
      </c>
      <c r="C264">
        <v>2022</v>
      </c>
      <c r="D264" s="6">
        <v>89.35034114506081</v>
      </c>
      <c r="E264" s="14">
        <f t="shared" si="4"/>
        <v>44866</v>
      </c>
    </row>
    <row r="265" spans="1:5" x14ac:dyDescent="0.3">
      <c r="A265" t="s">
        <v>90</v>
      </c>
      <c r="B265">
        <v>11</v>
      </c>
      <c r="C265">
        <v>2022</v>
      </c>
      <c r="D265" s="6">
        <v>90.747330960854086</v>
      </c>
      <c r="E265" s="14">
        <f t="shared" si="4"/>
        <v>44866</v>
      </c>
    </row>
    <row r="266" spans="1:5" x14ac:dyDescent="0.3">
      <c r="A266" t="s">
        <v>296</v>
      </c>
      <c r="B266">
        <v>11</v>
      </c>
      <c r="C266">
        <v>2022</v>
      </c>
      <c r="D266" s="6">
        <v>91.325695581014728</v>
      </c>
      <c r="E266" s="14">
        <f t="shared" si="4"/>
        <v>44866</v>
      </c>
    </row>
    <row r="267" spans="1:5" x14ac:dyDescent="0.3">
      <c r="A267" t="s">
        <v>297</v>
      </c>
      <c r="B267">
        <v>11</v>
      </c>
      <c r="C267">
        <v>2022</v>
      </c>
      <c r="D267" s="6">
        <v>95</v>
      </c>
      <c r="E267" s="14">
        <f t="shared" si="4"/>
        <v>44866</v>
      </c>
    </row>
    <row r="268" spans="1:5" x14ac:dyDescent="0.3">
      <c r="A268" t="s">
        <v>298</v>
      </c>
      <c r="B268">
        <v>11</v>
      </c>
      <c r="C268">
        <v>2022</v>
      </c>
      <c r="D268" s="6">
        <v>97.906976744186053</v>
      </c>
      <c r="E268" s="14">
        <f t="shared" si="4"/>
        <v>44866</v>
      </c>
    </row>
    <row r="269" spans="1:5" x14ac:dyDescent="0.3">
      <c r="A269" t="s">
        <v>299</v>
      </c>
      <c r="B269">
        <v>11</v>
      </c>
      <c r="C269">
        <v>2022</v>
      </c>
      <c r="D269" s="6">
        <v>98.526315789473685</v>
      </c>
      <c r="E269" s="14">
        <f t="shared" si="4"/>
        <v>44866</v>
      </c>
    </row>
    <row r="270" spans="1:5" x14ac:dyDescent="0.3">
      <c r="A270" t="s">
        <v>113</v>
      </c>
      <c r="B270">
        <v>11</v>
      </c>
      <c r="C270">
        <v>2022</v>
      </c>
      <c r="D270" s="6">
        <v>100</v>
      </c>
      <c r="E270" s="14">
        <f t="shared" si="4"/>
        <v>44866</v>
      </c>
    </row>
    <row r="271" spans="1:5" x14ac:dyDescent="0.3">
      <c r="A271" t="s">
        <v>120</v>
      </c>
      <c r="B271">
        <v>11</v>
      </c>
      <c r="C271">
        <v>2022</v>
      </c>
      <c r="D271" s="6">
        <v>96.391752577319593</v>
      </c>
      <c r="E271" s="14">
        <f t="shared" si="4"/>
        <v>44866</v>
      </c>
    </row>
    <row r="272" spans="1:5" x14ac:dyDescent="0.3">
      <c r="A272" t="s">
        <v>128</v>
      </c>
      <c r="B272">
        <v>11</v>
      </c>
      <c r="C272">
        <v>2022</v>
      </c>
      <c r="D272" s="6">
        <v>92.728485657104727</v>
      </c>
      <c r="E272" s="14">
        <f t="shared" si="4"/>
        <v>44866</v>
      </c>
    </row>
    <row r="273" spans="1:5" x14ac:dyDescent="0.3">
      <c r="A273" t="s">
        <v>135</v>
      </c>
      <c r="B273">
        <v>11</v>
      </c>
      <c r="C273">
        <v>2022</v>
      </c>
      <c r="D273" s="6">
        <v>91.328828828828833</v>
      </c>
      <c r="E273" s="14">
        <f t="shared" si="4"/>
        <v>44866</v>
      </c>
    </row>
    <row r="274" spans="1:5" x14ac:dyDescent="0.3">
      <c r="A274" t="s">
        <v>300</v>
      </c>
      <c r="B274">
        <v>11</v>
      </c>
      <c r="C274">
        <v>2022</v>
      </c>
      <c r="D274" s="6">
        <v>96.666666666666671</v>
      </c>
      <c r="E274" s="14">
        <f t="shared" si="4"/>
        <v>44866</v>
      </c>
    </row>
    <row r="275" spans="1:5" x14ac:dyDescent="0.3">
      <c r="A275" t="s">
        <v>301</v>
      </c>
      <c r="B275">
        <v>11</v>
      </c>
      <c r="C275">
        <v>2022</v>
      </c>
      <c r="D275" s="6">
        <v>100</v>
      </c>
      <c r="E275" s="14">
        <f t="shared" si="4"/>
        <v>44866</v>
      </c>
    </row>
    <row r="276" spans="1:5" x14ac:dyDescent="0.3">
      <c r="A276" t="s">
        <v>302</v>
      </c>
      <c r="B276">
        <v>11</v>
      </c>
      <c r="C276">
        <v>2022</v>
      </c>
      <c r="D276" s="6">
        <v>96.5</v>
      </c>
      <c r="E276" s="14">
        <f t="shared" si="4"/>
        <v>44866</v>
      </c>
    </row>
    <row r="277" spans="1:5" x14ac:dyDescent="0.3">
      <c r="A277" t="s">
        <v>31</v>
      </c>
      <c r="B277">
        <v>12</v>
      </c>
      <c r="C277">
        <v>2022</v>
      </c>
      <c r="D277" s="6"/>
      <c r="E277" s="14">
        <f t="shared" si="4"/>
        <v>44896</v>
      </c>
    </row>
    <row r="278" spans="1:5" x14ac:dyDescent="0.3">
      <c r="A278" t="s">
        <v>286</v>
      </c>
      <c r="B278">
        <v>12</v>
      </c>
      <c r="C278">
        <v>2022</v>
      </c>
      <c r="D278" s="6">
        <v>96.666666666666671</v>
      </c>
      <c r="E278" s="14">
        <f t="shared" si="4"/>
        <v>44896</v>
      </c>
    </row>
    <row r="279" spans="1:5" x14ac:dyDescent="0.3">
      <c r="A279" t="s">
        <v>287</v>
      </c>
      <c r="B279">
        <v>12</v>
      </c>
      <c r="C279">
        <v>2022</v>
      </c>
      <c r="D279" s="6"/>
      <c r="E279" s="14">
        <f t="shared" si="4"/>
        <v>44896</v>
      </c>
    </row>
    <row r="280" spans="1:5" x14ac:dyDescent="0.3">
      <c r="A280" t="s">
        <v>288</v>
      </c>
      <c r="B280">
        <v>12</v>
      </c>
      <c r="C280">
        <v>2022</v>
      </c>
      <c r="D280" s="6">
        <v>88.651315789473685</v>
      </c>
      <c r="E280" s="14">
        <f t="shared" si="4"/>
        <v>44896</v>
      </c>
    </row>
    <row r="281" spans="1:5" x14ac:dyDescent="0.3">
      <c r="A281" t="s">
        <v>289</v>
      </c>
      <c r="B281">
        <v>12</v>
      </c>
      <c r="C281">
        <v>2022</v>
      </c>
      <c r="D281" s="6">
        <v>93.28358208955224</v>
      </c>
      <c r="E281" s="14">
        <f t="shared" si="4"/>
        <v>44896</v>
      </c>
    </row>
    <row r="282" spans="1:5" x14ac:dyDescent="0.3">
      <c r="A282" t="s">
        <v>290</v>
      </c>
      <c r="B282">
        <v>12</v>
      </c>
      <c r="C282">
        <v>2022</v>
      </c>
      <c r="D282" s="6">
        <v>89.716312056737593</v>
      </c>
      <c r="E282" s="14">
        <f t="shared" si="4"/>
        <v>44896</v>
      </c>
    </row>
    <row r="283" spans="1:5" x14ac:dyDescent="0.3">
      <c r="A283" t="s">
        <v>291</v>
      </c>
      <c r="B283">
        <v>12</v>
      </c>
      <c r="C283">
        <v>2022</v>
      </c>
      <c r="D283" s="6"/>
      <c r="E283" s="14">
        <f t="shared" si="4"/>
        <v>44896</v>
      </c>
    </row>
    <row r="284" spans="1:5" x14ac:dyDescent="0.3">
      <c r="A284" t="s">
        <v>292</v>
      </c>
      <c r="B284">
        <v>12</v>
      </c>
      <c r="C284">
        <v>2022</v>
      </c>
      <c r="D284" s="6">
        <v>85.5</v>
      </c>
      <c r="E284" s="14">
        <f t="shared" si="4"/>
        <v>44896</v>
      </c>
    </row>
    <row r="285" spans="1:5" x14ac:dyDescent="0.3">
      <c r="A285" t="s">
        <v>293</v>
      </c>
      <c r="B285">
        <v>12</v>
      </c>
      <c r="C285">
        <v>2022</v>
      </c>
      <c r="D285" s="6">
        <v>79.056386651323365</v>
      </c>
      <c r="E285" s="14">
        <f t="shared" si="4"/>
        <v>44896</v>
      </c>
    </row>
    <row r="286" spans="1:5" x14ac:dyDescent="0.3">
      <c r="A286" t="s">
        <v>69</v>
      </c>
      <c r="B286">
        <v>12</v>
      </c>
      <c r="C286">
        <v>2022</v>
      </c>
      <c r="D286" s="6">
        <v>96.026343051650144</v>
      </c>
      <c r="E286" s="14">
        <f t="shared" si="4"/>
        <v>44896</v>
      </c>
    </row>
    <row r="287" spans="1:5" x14ac:dyDescent="0.3">
      <c r="A287" t="s">
        <v>75</v>
      </c>
      <c r="B287">
        <v>12</v>
      </c>
      <c r="C287">
        <v>2022</v>
      </c>
      <c r="D287" s="6">
        <v>96.954314720812178</v>
      </c>
      <c r="E287" s="14">
        <f t="shared" si="4"/>
        <v>44896</v>
      </c>
    </row>
    <row r="288" spans="1:5" x14ac:dyDescent="0.3">
      <c r="A288" t="s">
        <v>294</v>
      </c>
      <c r="B288">
        <v>12</v>
      </c>
      <c r="C288">
        <v>2022</v>
      </c>
      <c r="D288" s="6">
        <v>91.029900332225907</v>
      </c>
      <c r="E288" s="14">
        <f t="shared" si="4"/>
        <v>44896</v>
      </c>
    </row>
    <row r="289" spans="1:5" x14ac:dyDescent="0.3">
      <c r="A289" t="s">
        <v>295</v>
      </c>
      <c r="B289">
        <v>12</v>
      </c>
      <c r="C289">
        <v>2022</v>
      </c>
      <c r="D289" s="6">
        <v>83.430232558139537</v>
      </c>
      <c r="E289" s="14">
        <f t="shared" si="4"/>
        <v>44896</v>
      </c>
    </row>
    <row r="290" spans="1:5" x14ac:dyDescent="0.3">
      <c r="A290" t="s">
        <v>90</v>
      </c>
      <c r="B290">
        <v>12</v>
      </c>
      <c r="C290">
        <v>2022</v>
      </c>
      <c r="D290" s="6">
        <v>78.787878787878782</v>
      </c>
      <c r="E290" s="14">
        <f t="shared" si="4"/>
        <v>44896</v>
      </c>
    </row>
    <row r="291" spans="1:5" x14ac:dyDescent="0.3">
      <c r="A291" t="s">
        <v>296</v>
      </c>
      <c r="B291">
        <v>12</v>
      </c>
      <c r="C291">
        <v>2022</v>
      </c>
      <c r="D291" s="6"/>
      <c r="E291" s="14">
        <f t="shared" si="4"/>
        <v>44896</v>
      </c>
    </row>
    <row r="292" spans="1:5" x14ac:dyDescent="0.3">
      <c r="A292" t="s">
        <v>297</v>
      </c>
      <c r="B292">
        <v>12</v>
      </c>
      <c r="C292">
        <v>2022</v>
      </c>
      <c r="D292" s="6">
        <v>95.055555555555557</v>
      </c>
      <c r="E292" s="14">
        <f t="shared" si="4"/>
        <v>44896</v>
      </c>
    </row>
    <row r="293" spans="1:5" x14ac:dyDescent="0.3">
      <c r="A293" t="s">
        <v>298</v>
      </c>
      <c r="B293">
        <v>12</v>
      </c>
      <c r="C293">
        <v>2022</v>
      </c>
      <c r="D293" s="6"/>
      <c r="E293" s="14">
        <f t="shared" si="4"/>
        <v>44896</v>
      </c>
    </row>
    <row r="294" spans="1:5" x14ac:dyDescent="0.3">
      <c r="A294" t="s">
        <v>299</v>
      </c>
      <c r="B294">
        <v>12</v>
      </c>
      <c r="C294">
        <v>2022</v>
      </c>
      <c r="D294" s="6"/>
      <c r="E294" s="14">
        <f t="shared" si="4"/>
        <v>44896</v>
      </c>
    </row>
    <row r="295" spans="1:5" x14ac:dyDescent="0.3">
      <c r="A295" t="s">
        <v>113</v>
      </c>
      <c r="B295">
        <v>12</v>
      </c>
      <c r="C295">
        <v>2022</v>
      </c>
      <c r="D295" s="6">
        <v>96.753246753246756</v>
      </c>
      <c r="E295" s="14">
        <f t="shared" si="4"/>
        <v>44896</v>
      </c>
    </row>
    <row r="296" spans="1:5" x14ac:dyDescent="0.3">
      <c r="A296" t="s">
        <v>120</v>
      </c>
      <c r="B296">
        <v>12</v>
      </c>
      <c r="C296">
        <v>2022</v>
      </c>
      <c r="D296" s="6">
        <v>96.833333333333343</v>
      </c>
      <c r="E296" s="14">
        <f t="shared" si="4"/>
        <v>44896</v>
      </c>
    </row>
    <row r="297" spans="1:5" x14ac:dyDescent="0.3">
      <c r="A297" t="s">
        <v>128</v>
      </c>
      <c r="B297">
        <v>12</v>
      </c>
      <c r="C297">
        <v>2022</v>
      </c>
      <c r="D297" s="6"/>
      <c r="E297" s="14">
        <f t="shared" si="4"/>
        <v>44896</v>
      </c>
    </row>
    <row r="298" spans="1:5" x14ac:dyDescent="0.3">
      <c r="A298" t="s">
        <v>135</v>
      </c>
      <c r="B298">
        <v>12</v>
      </c>
      <c r="C298">
        <v>2022</v>
      </c>
      <c r="D298" s="6">
        <v>92.307692307692307</v>
      </c>
      <c r="E298" s="14">
        <f t="shared" si="4"/>
        <v>44896</v>
      </c>
    </row>
    <row r="299" spans="1:5" x14ac:dyDescent="0.3">
      <c r="A299" t="s">
        <v>300</v>
      </c>
      <c r="B299">
        <v>12</v>
      </c>
      <c r="C299">
        <v>2022</v>
      </c>
      <c r="D299" s="6">
        <v>97</v>
      </c>
      <c r="E299" s="14">
        <f t="shared" si="4"/>
        <v>44896</v>
      </c>
    </row>
    <row r="300" spans="1:5" x14ac:dyDescent="0.3">
      <c r="A300" t="s">
        <v>301</v>
      </c>
      <c r="B300">
        <v>12</v>
      </c>
      <c r="C300">
        <v>2022</v>
      </c>
      <c r="D300" s="6"/>
      <c r="E300" s="14">
        <f t="shared" si="4"/>
        <v>44896</v>
      </c>
    </row>
    <row r="301" spans="1:5" x14ac:dyDescent="0.3">
      <c r="A301" t="s">
        <v>302</v>
      </c>
      <c r="B301">
        <v>12</v>
      </c>
      <c r="C301">
        <v>2022</v>
      </c>
      <c r="D301" s="6">
        <v>96.462264150943398</v>
      </c>
      <c r="E301" s="14">
        <f t="shared" si="4"/>
        <v>44896</v>
      </c>
    </row>
    <row r="302" spans="1:5" x14ac:dyDescent="0.3">
      <c r="A302" s="15" t="s">
        <v>31</v>
      </c>
      <c r="B302">
        <v>1</v>
      </c>
      <c r="C302">
        <v>2023</v>
      </c>
      <c r="D302" s="6">
        <v>94.979079497907946</v>
      </c>
      <c r="E302" s="14">
        <f t="shared" si="4"/>
        <v>44927</v>
      </c>
    </row>
    <row r="303" spans="1:5" x14ac:dyDescent="0.3">
      <c r="A303" s="15" t="s">
        <v>286</v>
      </c>
      <c r="B303">
        <v>1</v>
      </c>
      <c r="C303">
        <v>2023</v>
      </c>
      <c r="D303" s="6">
        <v>100</v>
      </c>
      <c r="E303" s="14">
        <f t="shared" si="4"/>
        <v>44927</v>
      </c>
    </row>
    <row r="304" spans="1:5" x14ac:dyDescent="0.3">
      <c r="A304" s="15" t="s">
        <v>287</v>
      </c>
      <c r="B304">
        <v>1</v>
      </c>
      <c r="C304">
        <v>2023</v>
      </c>
      <c r="D304" s="6">
        <v>91.328210757409451</v>
      </c>
      <c r="E304" s="14">
        <f t="shared" si="4"/>
        <v>44927</v>
      </c>
    </row>
    <row r="305" spans="1:5" x14ac:dyDescent="0.3">
      <c r="A305" s="15" t="s">
        <v>288</v>
      </c>
      <c r="B305">
        <v>1</v>
      </c>
      <c r="C305">
        <v>2023</v>
      </c>
      <c r="D305" s="6">
        <v>88.964346349745327</v>
      </c>
      <c r="E305" s="14">
        <f t="shared" si="4"/>
        <v>44927</v>
      </c>
    </row>
    <row r="306" spans="1:5" x14ac:dyDescent="0.3">
      <c r="A306" s="15" t="s">
        <v>289</v>
      </c>
      <c r="B306">
        <v>1</v>
      </c>
      <c r="C306">
        <v>2023</v>
      </c>
      <c r="D306" s="6"/>
      <c r="E306" s="14">
        <f t="shared" si="4"/>
        <v>44927</v>
      </c>
    </row>
    <row r="307" spans="1:5" x14ac:dyDescent="0.3">
      <c r="A307" s="16" t="s">
        <v>290</v>
      </c>
      <c r="B307">
        <v>1</v>
      </c>
      <c r="C307">
        <v>2023</v>
      </c>
      <c r="D307" s="6">
        <v>94.626168224299064</v>
      </c>
      <c r="E307" s="14">
        <f t="shared" si="4"/>
        <v>44927</v>
      </c>
    </row>
    <row r="308" spans="1:5" x14ac:dyDescent="0.3">
      <c r="A308" s="15" t="s">
        <v>291</v>
      </c>
      <c r="B308">
        <v>1</v>
      </c>
      <c r="C308">
        <v>2023</v>
      </c>
      <c r="D308" s="6">
        <v>94.386821232458814</v>
      </c>
      <c r="E308" s="14">
        <f t="shared" si="4"/>
        <v>44927</v>
      </c>
    </row>
    <row r="309" spans="1:5" x14ac:dyDescent="0.3">
      <c r="A309" s="15" t="s">
        <v>292</v>
      </c>
      <c r="B309">
        <v>1</v>
      </c>
      <c r="C309">
        <v>2023</v>
      </c>
      <c r="D309" s="6">
        <v>94.230769230769226</v>
      </c>
      <c r="E309" s="14">
        <f t="shared" si="4"/>
        <v>44927</v>
      </c>
    </row>
    <row r="310" spans="1:5" x14ac:dyDescent="0.3">
      <c r="A310" s="16" t="s">
        <v>293</v>
      </c>
      <c r="B310">
        <v>1</v>
      </c>
      <c r="C310">
        <v>2023</v>
      </c>
      <c r="D310" s="6">
        <v>90.130505709624799</v>
      </c>
      <c r="E310" s="14">
        <f t="shared" si="4"/>
        <v>44927</v>
      </c>
    </row>
    <row r="311" spans="1:5" x14ac:dyDescent="0.3">
      <c r="A311" s="15" t="s">
        <v>69</v>
      </c>
      <c r="B311">
        <v>1</v>
      </c>
      <c r="C311">
        <v>2023</v>
      </c>
      <c r="D311" s="6">
        <v>92.885185481932538</v>
      </c>
      <c r="E311" s="14">
        <f t="shared" si="4"/>
        <v>44927</v>
      </c>
    </row>
    <row r="312" spans="1:5" x14ac:dyDescent="0.3">
      <c r="A312" s="16" t="s">
        <v>75</v>
      </c>
      <c r="B312">
        <v>1</v>
      </c>
      <c r="C312">
        <v>2023</v>
      </c>
      <c r="D312" s="6">
        <v>95.416666666666671</v>
      </c>
      <c r="E312" s="14">
        <f t="shared" si="4"/>
        <v>44927</v>
      </c>
    </row>
    <row r="313" spans="1:5" x14ac:dyDescent="0.3">
      <c r="A313" s="16" t="s">
        <v>294</v>
      </c>
      <c r="B313">
        <v>1</v>
      </c>
      <c r="C313">
        <v>2023</v>
      </c>
      <c r="D313" s="6">
        <v>93.951011714589995</v>
      </c>
      <c r="E313" s="14">
        <f t="shared" si="4"/>
        <v>44927</v>
      </c>
    </row>
    <row r="314" spans="1:5" x14ac:dyDescent="0.3">
      <c r="A314" s="16" t="s">
        <v>295</v>
      </c>
      <c r="B314">
        <v>1</v>
      </c>
      <c r="C314">
        <v>2023</v>
      </c>
      <c r="D314" s="6">
        <v>93.45794392523365</v>
      </c>
      <c r="E314" s="14">
        <f t="shared" si="4"/>
        <v>44927</v>
      </c>
    </row>
    <row r="315" spans="1:5" x14ac:dyDescent="0.3">
      <c r="A315" s="17" t="s">
        <v>90</v>
      </c>
      <c r="B315">
        <v>1</v>
      </c>
      <c r="C315">
        <v>2023</v>
      </c>
      <c r="D315" s="6"/>
      <c r="E315" s="14">
        <f t="shared" si="4"/>
        <v>44927</v>
      </c>
    </row>
    <row r="316" spans="1:5" x14ac:dyDescent="0.3">
      <c r="A316" s="15" t="s">
        <v>296</v>
      </c>
      <c r="B316">
        <v>1</v>
      </c>
      <c r="C316">
        <v>2023</v>
      </c>
      <c r="D316" s="6">
        <v>95</v>
      </c>
      <c r="E316" s="14">
        <f t="shared" si="4"/>
        <v>44927</v>
      </c>
    </row>
    <row r="317" spans="1:5" x14ac:dyDescent="0.3">
      <c r="A317" s="15" t="s">
        <v>297</v>
      </c>
      <c r="B317">
        <v>1</v>
      </c>
      <c r="C317">
        <v>2023</v>
      </c>
      <c r="D317" s="6">
        <v>95</v>
      </c>
      <c r="E317" s="14">
        <f t="shared" si="4"/>
        <v>44927</v>
      </c>
    </row>
    <row r="318" spans="1:5" x14ac:dyDescent="0.3">
      <c r="A318" s="15" t="s">
        <v>298</v>
      </c>
      <c r="B318">
        <v>1</v>
      </c>
      <c r="C318">
        <v>2023</v>
      </c>
      <c r="D318" s="6">
        <v>100</v>
      </c>
      <c r="E318" s="14">
        <f t="shared" si="4"/>
        <v>44927</v>
      </c>
    </row>
    <row r="319" spans="1:5" x14ac:dyDescent="0.3">
      <c r="A319" s="15" t="s">
        <v>299</v>
      </c>
      <c r="B319">
        <v>1</v>
      </c>
      <c r="C319">
        <v>2023</v>
      </c>
      <c r="D319" s="6">
        <v>95.769230769230774</v>
      </c>
      <c r="E319" s="14">
        <f t="shared" si="4"/>
        <v>44927</v>
      </c>
    </row>
    <row r="320" spans="1:5" x14ac:dyDescent="0.3">
      <c r="A320" s="15" t="s">
        <v>113</v>
      </c>
      <c r="B320">
        <v>1</v>
      </c>
      <c r="C320">
        <v>2023</v>
      </c>
      <c r="D320" s="6">
        <v>79.090909090909093</v>
      </c>
      <c r="E320" s="14">
        <f t="shared" si="4"/>
        <v>44927</v>
      </c>
    </row>
    <row r="321" spans="1:5" x14ac:dyDescent="0.3">
      <c r="A321" s="15" t="s">
        <v>120</v>
      </c>
      <c r="B321">
        <v>1</v>
      </c>
      <c r="C321">
        <v>2023</v>
      </c>
      <c r="D321" s="6">
        <v>87.301587301587304</v>
      </c>
      <c r="E321" s="14">
        <f t="shared" si="4"/>
        <v>44927</v>
      </c>
    </row>
    <row r="322" spans="1:5" x14ac:dyDescent="0.3">
      <c r="A322" s="15" t="s">
        <v>128</v>
      </c>
      <c r="B322">
        <v>1</v>
      </c>
      <c r="C322">
        <v>2023</v>
      </c>
      <c r="D322" s="6">
        <v>93.553719008264451</v>
      </c>
      <c r="E322" s="14">
        <f t="shared" ref="E322:E385" si="5">DATE(C322,B322,1)</f>
        <v>44927</v>
      </c>
    </row>
    <row r="323" spans="1:5" x14ac:dyDescent="0.3">
      <c r="A323" s="15" t="s">
        <v>135</v>
      </c>
      <c r="B323">
        <v>1</v>
      </c>
      <c r="C323">
        <v>2023</v>
      </c>
      <c r="D323" s="6">
        <v>89.490892106492296</v>
      </c>
      <c r="E323" s="14">
        <f t="shared" si="5"/>
        <v>44927</v>
      </c>
    </row>
    <row r="324" spans="1:5" x14ac:dyDescent="0.3">
      <c r="A324" s="15" t="s">
        <v>300</v>
      </c>
      <c r="B324">
        <v>1</v>
      </c>
      <c r="C324">
        <v>2023</v>
      </c>
      <c r="D324" s="6">
        <v>95</v>
      </c>
      <c r="E324" s="14">
        <f t="shared" si="5"/>
        <v>44927</v>
      </c>
    </row>
    <row r="325" spans="1:5" x14ac:dyDescent="0.3">
      <c r="A325" s="15" t="s">
        <v>301</v>
      </c>
      <c r="B325">
        <v>1</v>
      </c>
      <c r="C325">
        <v>2023</v>
      </c>
      <c r="D325" s="6"/>
      <c r="E325" s="14">
        <f t="shared" si="5"/>
        <v>44927</v>
      </c>
    </row>
    <row r="326" spans="1:5" ht="15" thickBot="1" x14ac:dyDescent="0.35">
      <c r="A326" s="18" t="s">
        <v>302</v>
      </c>
      <c r="B326">
        <v>1</v>
      </c>
      <c r="C326">
        <v>2023</v>
      </c>
      <c r="D326" s="6">
        <v>98.290598290598282</v>
      </c>
      <c r="E326" s="14">
        <f t="shared" si="5"/>
        <v>44927</v>
      </c>
    </row>
    <row r="327" spans="1:5" x14ac:dyDescent="0.3">
      <c r="A327" s="15" t="s">
        <v>31</v>
      </c>
      <c r="B327">
        <v>2</v>
      </c>
      <c r="C327">
        <v>2023</v>
      </c>
      <c r="D327" s="6">
        <v>95.866141732283467</v>
      </c>
      <c r="E327" s="14">
        <f t="shared" si="5"/>
        <v>44958</v>
      </c>
    </row>
    <row r="328" spans="1:5" x14ac:dyDescent="0.3">
      <c r="A328" s="15" t="s">
        <v>286</v>
      </c>
      <c r="B328">
        <v>2</v>
      </c>
      <c r="C328">
        <v>2023</v>
      </c>
      <c r="D328" s="6">
        <v>90.909090909090907</v>
      </c>
      <c r="E328" s="14">
        <f t="shared" si="5"/>
        <v>44958</v>
      </c>
    </row>
    <row r="329" spans="1:5" x14ac:dyDescent="0.3">
      <c r="A329" s="15" t="s">
        <v>287</v>
      </c>
      <c r="B329">
        <v>2</v>
      </c>
      <c r="C329">
        <v>2023</v>
      </c>
      <c r="D329" s="6">
        <v>91.169451073985684</v>
      </c>
      <c r="E329" s="14">
        <f t="shared" si="5"/>
        <v>44958</v>
      </c>
    </row>
    <row r="330" spans="1:5" x14ac:dyDescent="0.3">
      <c r="A330" s="15" t="s">
        <v>288</v>
      </c>
      <c r="B330">
        <v>2</v>
      </c>
      <c r="C330">
        <v>2023</v>
      </c>
      <c r="D330" s="6">
        <v>86.765922249793221</v>
      </c>
      <c r="E330" s="14">
        <f t="shared" si="5"/>
        <v>44958</v>
      </c>
    </row>
    <row r="331" spans="1:5" x14ac:dyDescent="0.3">
      <c r="A331" s="15" t="s">
        <v>289</v>
      </c>
      <c r="B331">
        <v>2</v>
      </c>
      <c r="C331">
        <v>2023</v>
      </c>
      <c r="D331" s="6"/>
      <c r="E331" s="14">
        <f t="shared" si="5"/>
        <v>44958</v>
      </c>
    </row>
    <row r="332" spans="1:5" x14ac:dyDescent="0.3">
      <c r="A332" s="16" t="s">
        <v>290</v>
      </c>
      <c r="B332">
        <v>2</v>
      </c>
      <c r="C332">
        <v>2023</v>
      </c>
      <c r="D332" s="6">
        <v>94.984076433121018</v>
      </c>
      <c r="E332" s="14">
        <f t="shared" si="5"/>
        <v>44958</v>
      </c>
    </row>
    <row r="333" spans="1:5" x14ac:dyDescent="0.3">
      <c r="A333" s="15" t="s">
        <v>291</v>
      </c>
      <c r="B333">
        <v>2</v>
      </c>
      <c r="C333">
        <v>2023</v>
      </c>
      <c r="D333" s="6">
        <v>95.325646618884392</v>
      </c>
      <c r="E333" s="14">
        <f t="shared" si="5"/>
        <v>44958</v>
      </c>
    </row>
    <row r="334" spans="1:5" x14ac:dyDescent="0.3">
      <c r="A334" s="15" t="s">
        <v>292</v>
      </c>
      <c r="B334">
        <v>2</v>
      </c>
      <c r="C334">
        <v>2023</v>
      </c>
      <c r="D334" s="6">
        <v>90.895410082769004</v>
      </c>
      <c r="E334" s="14">
        <f t="shared" si="5"/>
        <v>44958</v>
      </c>
    </row>
    <row r="335" spans="1:5" x14ac:dyDescent="0.3">
      <c r="A335" s="16" t="s">
        <v>293</v>
      </c>
      <c r="B335">
        <v>2</v>
      </c>
      <c r="C335">
        <v>2023</v>
      </c>
      <c r="D335" s="6">
        <v>94.277108433734938</v>
      </c>
      <c r="E335" s="14">
        <f t="shared" si="5"/>
        <v>44958</v>
      </c>
    </row>
    <row r="336" spans="1:5" x14ac:dyDescent="0.3">
      <c r="A336" s="15" t="s">
        <v>69</v>
      </c>
      <c r="B336">
        <v>2</v>
      </c>
      <c r="C336">
        <v>2023</v>
      </c>
      <c r="D336" s="6">
        <v>96.324420389369095</v>
      </c>
      <c r="E336" s="14">
        <f t="shared" si="5"/>
        <v>44958</v>
      </c>
    </row>
    <row r="337" spans="1:5" x14ac:dyDescent="0.3">
      <c r="A337" s="16" t="s">
        <v>75</v>
      </c>
      <c r="B337">
        <v>2</v>
      </c>
      <c r="C337">
        <v>2023</v>
      </c>
      <c r="D337" s="6">
        <v>95.441176470588246</v>
      </c>
      <c r="E337" s="14">
        <f t="shared" si="5"/>
        <v>44958</v>
      </c>
    </row>
    <row r="338" spans="1:5" x14ac:dyDescent="0.3">
      <c r="A338" s="16" t="s">
        <v>294</v>
      </c>
      <c r="B338">
        <v>2</v>
      </c>
      <c r="C338">
        <v>2023</v>
      </c>
      <c r="D338" s="6">
        <v>92.539719088187894</v>
      </c>
      <c r="E338" s="14">
        <f t="shared" si="5"/>
        <v>44958</v>
      </c>
    </row>
    <row r="339" spans="1:5" x14ac:dyDescent="0.3">
      <c r="A339" s="16" t="s">
        <v>295</v>
      </c>
      <c r="B339">
        <v>2</v>
      </c>
      <c r="C339">
        <v>2023</v>
      </c>
      <c r="D339" s="6">
        <v>94.230769230769226</v>
      </c>
      <c r="E339" s="14">
        <f t="shared" si="5"/>
        <v>44958</v>
      </c>
    </row>
    <row r="340" spans="1:5" x14ac:dyDescent="0.3">
      <c r="A340" s="17" t="s">
        <v>90</v>
      </c>
      <c r="B340">
        <v>2</v>
      </c>
      <c r="C340">
        <v>2023</v>
      </c>
      <c r="D340" s="6"/>
      <c r="E340" s="14">
        <f t="shared" si="5"/>
        <v>44958</v>
      </c>
    </row>
    <row r="341" spans="1:5" x14ac:dyDescent="0.3">
      <c r="A341" s="15" t="s">
        <v>296</v>
      </c>
      <c r="B341">
        <v>2</v>
      </c>
      <c r="C341">
        <v>2023</v>
      </c>
      <c r="D341" s="6">
        <v>95</v>
      </c>
      <c r="E341" s="14">
        <f t="shared" si="5"/>
        <v>44958</v>
      </c>
    </row>
    <row r="342" spans="1:5" x14ac:dyDescent="0.3">
      <c r="A342" s="15" t="s">
        <v>297</v>
      </c>
      <c r="B342">
        <v>2</v>
      </c>
      <c r="C342">
        <v>2023</v>
      </c>
      <c r="D342" s="6">
        <v>95.13108614232209</v>
      </c>
      <c r="E342" s="14">
        <f t="shared" si="5"/>
        <v>44958</v>
      </c>
    </row>
    <row r="343" spans="1:5" x14ac:dyDescent="0.3">
      <c r="A343" s="15" t="s">
        <v>298</v>
      </c>
      <c r="B343">
        <v>2</v>
      </c>
      <c r="C343">
        <v>2023</v>
      </c>
      <c r="D343" s="6">
        <v>97.857142857142847</v>
      </c>
      <c r="E343" s="14">
        <f t="shared" si="5"/>
        <v>44958</v>
      </c>
    </row>
    <row r="344" spans="1:5" x14ac:dyDescent="0.3">
      <c r="A344" s="15" t="s">
        <v>299</v>
      </c>
      <c r="B344">
        <v>2</v>
      </c>
      <c r="C344">
        <v>2023</v>
      </c>
      <c r="D344" s="6">
        <v>95.652173913043484</v>
      </c>
      <c r="E344" s="14">
        <f t="shared" si="5"/>
        <v>44958</v>
      </c>
    </row>
    <row r="345" spans="1:5" x14ac:dyDescent="0.3">
      <c r="A345" s="15" t="s">
        <v>113</v>
      </c>
      <c r="B345">
        <v>2</v>
      </c>
      <c r="C345">
        <v>2023</v>
      </c>
      <c r="D345" s="6">
        <v>98.522167487684726</v>
      </c>
      <c r="E345" s="14">
        <f t="shared" si="5"/>
        <v>44958</v>
      </c>
    </row>
    <row r="346" spans="1:5" x14ac:dyDescent="0.3">
      <c r="A346" s="15" t="s">
        <v>120</v>
      </c>
      <c r="B346">
        <v>2</v>
      </c>
      <c r="C346">
        <v>2023</v>
      </c>
      <c r="D346" s="6">
        <v>85.687903970452453</v>
      </c>
      <c r="E346" s="14">
        <f t="shared" si="5"/>
        <v>44958</v>
      </c>
    </row>
    <row r="347" spans="1:5" x14ac:dyDescent="0.3">
      <c r="A347" s="15" t="s">
        <v>128</v>
      </c>
      <c r="B347">
        <v>2</v>
      </c>
      <c r="C347">
        <v>2023</v>
      </c>
      <c r="D347" s="6">
        <v>92.964071856287418</v>
      </c>
      <c r="E347" s="14">
        <f t="shared" si="5"/>
        <v>44958</v>
      </c>
    </row>
    <row r="348" spans="1:5" x14ac:dyDescent="0.3">
      <c r="A348" s="15" t="s">
        <v>135</v>
      </c>
      <c r="B348">
        <v>2</v>
      </c>
      <c r="C348">
        <v>2023</v>
      </c>
      <c r="D348" s="6">
        <v>90.411985018726597</v>
      </c>
      <c r="E348" s="14">
        <f t="shared" si="5"/>
        <v>44958</v>
      </c>
    </row>
    <row r="349" spans="1:5" x14ac:dyDescent="0.3">
      <c r="A349" s="15" t="s">
        <v>300</v>
      </c>
      <c r="B349">
        <v>2</v>
      </c>
      <c r="C349">
        <v>2023</v>
      </c>
      <c r="D349" s="6">
        <v>100</v>
      </c>
      <c r="E349" s="14">
        <f t="shared" si="5"/>
        <v>44958</v>
      </c>
    </row>
    <row r="350" spans="1:5" x14ac:dyDescent="0.3">
      <c r="A350" s="15" t="s">
        <v>301</v>
      </c>
      <c r="B350">
        <v>2</v>
      </c>
      <c r="C350">
        <v>2023</v>
      </c>
      <c r="D350" s="6">
        <v>100</v>
      </c>
      <c r="E350" s="14">
        <f t="shared" si="5"/>
        <v>44958</v>
      </c>
    </row>
    <row r="351" spans="1:5" ht="15" thickBot="1" x14ac:dyDescent="0.35">
      <c r="A351" s="18" t="s">
        <v>302</v>
      </c>
      <c r="B351">
        <v>2</v>
      </c>
      <c r="C351">
        <v>2023</v>
      </c>
      <c r="D351" s="6">
        <v>91.525423728813564</v>
      </c>
      <c r="E351" s="14">
        <f t="shared" si="5"/>
        <v>44958</v>
      </c>
    </row>
    <row r="352" spans="1:5" x14ac:dyDescent="0.3">
      <c r="A352" s="15" t="s">
        <v>31</v>
      </c>
      <c r="B352">
        <v>3</v>
      </c>
      <c r="C352">
        <v>2023</v>
      </c>
      <c r="D352" s="6">
        <v>95.02</v>
      </c>
      <c r="E352" s="14">
        <f t="shared" si="5"/>
        <v>44986</v>
      </c>
    </row>
    <row r="353" spans="1:5" x14ac:dyDescent="0.3">
      <c r="A353" s="15" t="s">
        <v>286</v>
      </c>
      <c r="B353">
        <v>3</v>
      </c>
      <c r="C353">
        <v>2023</v>
      </c>
      <c r="D353" s="6">
        <v>75</v>
      </c>
      <c r="E353" s="14">
        <f t="shared" si="5"/>
        <v>44986</v>
      </c>
    </row>
    <row r="354" spans="1:5" x14ac:dyDescent="0.3">
      <c r="A354" s="15" t="s">
        <v>287</v>
      </c>
      <c r="B354">
        <v>3</v>
      </c>
      <c r="C354">
        <v>2023</v>
      </c>
      <c r="D354" s="6">
        <v>92.15</v>
      </c>
      <c r="E354" s="14">
        <f t="shared" si="5"/>
        <v>44986</v>
      </c>
    </row>
    <row r="355" spans="1:5" x14ac:dyDescent="0.3">
      <c r="A355" s="15" t="s">
        <v>288</v>
      </c>
      <c r="B355">
        <v>3</v>
      </c>
      <c r="C355">
        <v>2023</v>
      </c>
      <c r="D355" s="6">
        <v>90.8</v>
      </c>
      <c r="E355" s="14">
        <f t="shared" si="5"/>
        <v>44986</v>
      </c>
    </row>
    <row r="356" spans="1:5" x14ac:dyDescent="0.3">
      <c r="A356" s="15" t="s">
        <v>289</v>
      </c>
      <c r="B356">
        <v>3</v>
      </c>
      <c r="C356">
        <v>2023</v>
      </c>
      <c r="D356" s="6"/>
      <c r="E356" s="14">
        <f t="shared" si="5"/>
        <v>44986</v>
      </c>
    </row>
    <row r="357" spans="1:5" x14ac:dyDescent="0.3">
      <c r="A357" s="16" t="s">
        <v>290</v>
      </c>
      <c r="B357">
        <v>3</v>
      </c>
      <c r="C357">
        <v>2023</v>
      </c>
      <c r="D357" s="6">
        <v>92.46</v>
      </c>
      <c r="E357" s="14">
        <f t="shared" si="5"/>
        <v>44986</v>
      </c>
    </row>
    <row r="358" spans="1:5" x14ac:dyDescent="0.3">
      <c r="A358" s="15" t="s">
        <v>291</v>
      </c>
      <c r="B358">
        <v>3</v>
      </c>
      <c r="C358">
        <v>2023</v>
      </c>
      <c r="D358" s="6">
        <v>95.233892321270957</v>
      </c>
      <c r="E358" s="14">
        <f t="shared" si="5"/>
        <v>44986</v>
      </c>
    </row>
    <row r="359" spans="1:5" x14ac:dyDescent="0.3">
      <c r="A359" s="15" t="s">
        <v>292</v>
      </c>
      <c r="B359">
        <v>3</v>
      </c>
      <c r="C359">
        <v>2023</v>
      </c>
      <c r="D359" s="6">
        <v>93.88</v>
      </c>
      <c r="E359" s="14">
        <f t="shared" si="5"/>
        <v>44986</v>
      </c>
    </row>
    <row r="360" spans="1:5" x14ac:dyDescent="0.3">
      <c r="A360" s="16" t="s">
        <v>293</v>
      </c>
      <c r="B360">
        <v>3</v>
      </c>
      <c r="C360">
        <v>2023</v>
      </c>
      <c r="D360" s="6">
        <v>93.88</v>
      </c>
      <c r="E360" s="14">
        <f t="shared" si="5"/>
        <v>44986</v>
      </c>
    </row>
    <row r="361" spans="1:5" x14ac:dyDescent="0.3">
      <c r="A361" s="15" t="s">
        <v>69</v>
      </c>
      <c r="B361">
        <v>3</v>
      </c>
      <c r="C361">
        <v>2023</v>
      </c>
      <c r="D361" s="6">
        <v>96.58</v>
      </c>
      <c r="E361" s="14">
        <f t="shared" si="5"/>
        <v>44986</v>
      </c>
    </row>
    <row r="362" spans="1:5" x14ac:dyDescent="0.3">
      <c r="A362" s="16" t="s">
        <v>75</v>
      </c>
      <c r="B362">
        <v>3</v>
      </c>
      <c r="C362">
        <v>2023</v>
      </c>
      <c r="D362" s="6">
        <v>93.65</v>
      </c>
      <c r="E362" s="14">
        <f t="shared" si="5"/>
        <v>44986</v>
      </c>
    </row>
    <row r="363" spans="1:5" x14ac:dyDescent="0.3">
      <c r="A363" s="16" t="s">
        <v>294</v>
      </c>
      <c r="B363">
        <v>3</v>
      </c>
      <c r="C363">
        <v>2023</v>
      </c>
      <c r="D363" s="6">
        <v>93.28</v>
      </c>
      <c r="E363" s="14">
        <f t="shared" si="5"/>
        <v>44986</v>
      </c>
    </row>
    <row r="364" spans="1:5" x14ac:dyDescent="0.3">
      <c r="A364" s="16" t="s">
        <v>295</v>
      </c>
      <c r="B364">
        <v>3</v>
      </c>
      <c r="C364">
        <v>2023</v>
      </c>
      <c r="D364" s="6">
        <v>95.35</v>
      </c>
      <c r="E364" s="14">
        <f t="shared" si="5"/>
        <v>44986</v>
      </c>
    </row>
    <row r="365" spans="1:5" x14ac:dyDescent="0.3">
      <c r="A365" s="17" t="s">
        <v>90</v>
      </c>
      <c r="B365">
        <v>3</v>
      </c>
      <c r="C365">
        <v>2023</v>
      </c>
      <c r="D365" s="6"/>
      <c r="E365" s="14">
        <f t="shared" si="5"/>
        <v>44986</v>
      </c>
    </row>
    <row r="366" spans="1:5" x14ac:dyDescent="0.3">
      <c r="A366" s="15" t="s">
        <v>296</v>
      </c>
      <c r="B366">
        <v>3</v>
      </c>
      <c r="C366">
        <v>2023</v>
      </c>
      <c r="D366" s="6">
        <v>95</v>
      </c>
      <c r="E366" s="14">
        <f t="shared" si="5"/>
        <v>44986</v>
      </c>
    </row>
    <row r="367" spans="1:5" x14ac:dyDescent="0.3">
      <c r="A367" s="15" t="s">
        <v>297</v>
      </c>
      <c r="B367">
        <v>3</v>
      </c>
      <c r="C367">
        <v>2023</v>
      </c>
      <c r="D367" s="6">
        <v>95.37</v>
      </c>
      <c r="E367" s="14">
        <f t="shared" si="5"/>
        <v>44986</v>
      </c>
    </row>
    <row r="368" spans="1:5" x14ac:dyDescent="0.3">
      <c r="A368" s="15" t="s">
        <v>298</v>
      </c>
      <c r="B368">
        <v>3</v>
      </c>
      <c r="C368">
        <v>2023</v>
      </c>
      <c r="D368" s="6">
        <v>97.594501718213053</v>
      </c>
      <c r="E368" s="14">
        <f t="shared" si="5"/>
        <v>44986</v>
      </c>
    </row>
    <row r="369" spans="1:5" x14ac:dyDescent="0.3">
      <c r="A369" s="15" t="s">
        <v>299</v>
      </c>
      <c r="B369">
        <v>3</v>
      </c>
      <c r="C369">
        <v>2023</v>
      </c>
      <c r="D369" s="6">
        <v>95.384615384615387</v>
      </c>
      <c r="E369" s="14">
        <f t="shared" si="5"/>
        <v>44986</v>
      </c>
    </row>
    <row r="370" spans="1:5" x14ac:dyDescent="0.3">
      <c r="A370" s="15" t="s">
        <v>113</v>
      </c>
      <c r="B370">
        <v>3</v>
      </c>
      <c r="C370">
        <v>2023</v>
      </c>
      <c r="D370" s="6">
        <v>97.43</v>
      </c>
      <c r="E370" s="14">
        <f t="shared" si="5"/>
        <v>44986</v>
      </c>
    </row>
    <row r="371" spans="1:5" x14ac:dyDescent="0.3">
      <c r="A371" s="15" t="s">
        <v>120</v>
      </c>
      <c r="B371">
        <v>3</v>
      </c>
      <c r="C371">
        <v>2023</v>
      </c>
      <c r="D371" s="6">
        <v>91.4</v>
      </c>
      <c r="E371" s="14">
        <f t="shared" si="5"/>
        <v>44986</v>
      </c>
    </row>
    <row r="372" spans="1:5" x14ac:dyDescent="0.3">
      <c r="A372" s="15" t="s">
        <v>128</v>
      </c>
      <c r="B372">
        <v>3</v>
      </c>
      <c r="C372">
        <v>2023</v>
      </c>
      <c r="D372" s="6">
        <v>95.42</v>
      </c>
      <c r="E372" s="14">
        <f t="shared" si="5"/>
        <v>44986</v>
      </c>
    </row>
    <row r="373" spans="1:5" x14ac:dyDescent="0.3">
      <c r="A373" s="15" t="s">
        <v>135</v>
      </c>
      <c r="B373">
        <v>3</v>
      </c>
      <c r="C373">
        <v>2023</v>
      </c>
      <c r="D373" s="6">
        <v>92.8</v>
      </c>
      <c r="E373" s="14">
        <f t="shared" si="5"/>
        <v>44986</v>
      </c>
    </row>
    <row r="374" spans="1:5" x14ac:dyDescent="0.3">
      <c r="A374" s="15" t="s">
        <v>300</v>
      </c>
      <c r="B374">
        <v>3</v>
      </c>
      <c r="C374">
        <v>2023</v>
      </c>
      <c r="D374" s="6">
        <v>100</v>
      </c>
      <c r="E374" s="14">
        <f t="shared" si="5"/>
        <v>44986</v>
      </c>
    </row>
    <row r="375" spans="1:5" x14ac:dyDescent="0.3">
      <c r="A375" s="15" t="s">
        <v>301</v>
      </c>
      <c r="B375">
        <v>3</v>
      </c>
      <c r="C375">
        <v>2023</v>
      </c>
      <c r="D375" s="6">
        <v>74.260000000000005</v>
      </c>
      <c r="E375" s="14">
        <f t="shared" si="5"/>
        <v>44986</v>
      </c>
    </row>
    <row r="376" spans="1:5" ht="15" thickBot="1" x14ac:dyDescent="0.35">
      <c r="A376" s="18" t="s">
        <v>302</v>
      </c>
      <c r="B376">
        <v>3</v>
      </c>
      <c r="C376">
        <v>2023</v>
      </c>
      <c r="D376" s="6">
        <v>100</v>
      </c>
      <c r="E376" s="14">
        <f t="shared" si="5"/>
        <v>44986</v>
      </c>
    </row>
    <row r="377" spans="1:5" x14ac:dyDescent="0.3">
      <c r="A377" s="15" t="s">
        <v>31</v>
      </c>
      <c r="B377">
        <v>4</v>
      </c>
      <c r="C377">
        <v>2023</v>
      </c>
      <c r="D377" s="6">
        <v>94.41</v>
      </c>
      <c r="E377" s="14">
        <f t="shared" si="5"/>
        <v>45017</v>
      </c>
    </row>
    <row r="378" spans="1:5" x14ac:dyDescent="0.3">
      <c r="A378" s="15" t="s">
        <v>286</v>
      </c>
      <c r="B378">
        <v>4</v>
      </c>
      <c r="C378">
        <v>2023</v>
      </c>
      <c r="D378" s="6">
        <v>81.81</v>
      </c>
      <c r="E378" s="14">
        <f t="shared" si="5"/>
        <v>45017</v>
      </c>
    </row>
    <row r="379" spans="1:5" x14ac:dyDescent="0.3">
      <c r="A379" s="15" t="s">
        <v>287</v>
      </c>
      <c r="B379">
        <v>4</v>
      </c>
      <c r="C379">
        <v>2023</v>
      </c>
      <c r="D379" s="6">
        <v>92.02</v>
      </c>
      <c r="E379" s="14">
        <f t="shared" si="5"/>
        <v>45017</v>
      </c>
    </row>
    <row r="380" spans="1:5" x14ac:dyDescent="0.3">
      <c r="A380" s="15" t="s">
        <v>288</v>
      </c>
      <c r="B380">
        <v>4</v>
      </c>
      <c r="C380">
        <v>2023</v>
      </c>
      <c r="D380" s="6">
        <v>92.97</v>
      </c>
      <c r="E380" s="14">
        <f t="shared" si="5"/>
        <v>45017</v>
      </c>
    </row>
    <row r="381" spans="1:5" x14ac:dyDescent="0.3">
      <c r="A381" s="15" t="s">
        <v>289</v>
      </c>
      <c r="B381">
        <v>4</v>
      </c>
      <c r="C381">
        <v>2023</v>
      </c>
      <c r="D381" s="6">
        <v>86.58</v>
      </c>
      <c r="E381" s="14">
        <f t="shared" si="5"/>
        <v>45017</v>
      </c>
    </row>
    <row r="382" spans="1:5" x14ac:dyDescent="0.3">
      <c r="A382" s="16" t="s">
        <v>290</v>
      </c>
      <c r="B382">
        <v>4</v>
      </c>
      <c r="C382">
        <v>2023</v>
      </c>
      <c r="D382" s="6">
        <v>92.93</v>
      </c>
      <c r="E382" s="14">
        <f t="shared" si="5"/>
        <v>45017</v>
      </c>
    </row>
    <row r="383" spans="1:5" x14ac:dyDescent="0.3">
      <c r="A383" s="15" t="s">
        <v>291</v>
      </c>
      <c r="B383">
        <v>4</v>
      </c>
      <c r="C383">
        <v>2023</v>
      </c>
      <c r="D383" s="6">
        <v>94.600624721106655</v>
      </c>
      <c r="E383" s="14">
        <f t="shared" si="5"/>
        <v>45017</v>
      </c>
    </row>
    <row r="384" spans="1:5" x14ac:dyDescent="0.3">
      <c r="A384" s="15" t="s">
        <v>292</v>
      </c>
      <c r="B384">
        <v>4</v>
      </c>
      <c r="C384">
        <v>2023</v>
      </c>
      <c r="D384" s="6">
        <v>92.93</v>
      </c>
      <c r="E384" s="14">
        <f t="shared" si="5"/>
        <v>45017</v>
      </c>
    </row>
    <row r="385" spans="1:5" x14ac:dyDescent="0.3">
      <c r="A385" s="16" t="s">
        <v>293</v>
      </c>
      <c r="B385">
        <v>4</v>
      </c>
      <c r="C385">
        <v>2023</v>
      </c>
      <c r="D385" s="6">
        <v>92.93</v>
      </c>
      <c r="E385" s="14">
        <f t="shared" si="5"/>
        <v>45017</v>
      </c>
    </row>
    <row r="386" spans="1:5" x14ac:dyDescent="0.3">
      <c r="A386" s="15" t="s">
        <v>69</v>
      </c>
      <c r="B386">
        <v>4</v>
      </c>
      <c r="C386">
        <v>2023</v>
      </c>
      <c r="D386" s="6">
        <v>97.19</v>
      </c>
      <c r="E386" s="14">
        <f t="shared" ref="E386:E449" si="6">DATE(C386,B386,1)</f>
        <v>45017</v>
      </c>
    </row>
    <row r="387" spans="1:5" x14ac:dyDescent="0.3">
      <c r="A387" s="16" t="s">
        <v>75</v>
      </c>
      <c r="B387">
        <v>4</v>
      </c>
      <c r="C387">
        <v>2023</v>
      </c>
      <c r="D387" s="6">
        <v>96.02</v>
      </c>
      <c r="E387" s="14">
        <f t="shared" si="6"/>
        <v>45017</v>
      </c>
    </row>
    <row r="388" spans="1:5" x14ac:dyDescent="0.3">
      <c r="A388" s="16" t="s">
        <v>294</v>
      </c>
      <c r="B388">
        <v>4</v>
      </c>
      <c r="C388">
        <v>2023</v>
      </c>
      <c r="D388" s="6">
        <v>92.95</v>
      </c>
      <c r="E388" s="14">
        <f t="shared" si="6"/>
        <v>45017</v>
      </c>
    </row>
    <row r="389" spans="1:5" x14ac:dyDescent="0.3">
      <c r="A389" s="16" t="s">
        <v>295</v>
      </c>
      <c r="B389">
        <v>4</v>
      </c>
      <c r="C389">
        <v>2023</v>
      </c>
      <c r="D389" s="6">
        <v>99.58</v>
      </c>
      <c r="E389" s="14">
        <f t="shared" si="6"/>
        <v>45017</v>
      </c>
    </row>
    <row r="390" spans="1:5" x14ac:dyDescent="0.3">
      <c r="A390" s="17" t="s">
        <v>90</v>
      </c>
      <c r="B390">
        <v>4</v>
      </c>
      <c r="C390">
        <v>2023</v>
      </c>
      <c r="D390" s="6"/>
      <c r="E390" s="14">
        <f t="shared" si="6"/>
        <v>45017</v>
      </c>
    </row>
    <row r="391" spans="1:5" x14ac:dyDescent="0.3">
      <c r="A391" s="15" t="s">
        <v>296</v>
      </c>
      <c r="B391">
        <v>4</v>
      </c>
      <c r="C391">
        <v>2023</v>
      </c>
      <c r="D391" s="6">
        <v>95.348837209302332</v>
      </c>
      <c r="E391" s="14">
        <f t="shared" si="6"/>
        <v>45017</v>
      </c>
    </row>
    <row r="392" spans="1:5" x14ac:dyDescent="0.3">
      <c r="A392" s="15" t="s">
        <v>297</v>
      </c>
      <c r="B392">
        <v>4</v>
      </c>
      <c r="C392">
        <v>2023</v>
      </c>
      <c r="D392" s="6">
        <v>95</v>
      </c>
      <c r="E392" s="14">
        <f t="shared" si="6"/>
        <v>45017</v>
      </c>
    </row>
    <row r="393" spans="1:5" x14ac:dyDescent="0.3">
      <c r="A393" s="15" t="s">
        <v>298</v>
      </c>
      <c r="B393">
        <v>4</v>
      </c>
      <c r="C393">
        <v>2023</v>
      </c>
      <c r="D393" s="6">
        <v>99.07692307692308</v>
      </c>
      <c r="E393" s="14">
        <f t="shared" si="6"/>
        <v>45017</v>
      </c>
    </row>
    <row r="394" spans="1:5" x14ac:dyDescent="0.3">
      <c r="A394" s="15" t="s">
        <v>299</v>
      </c>
      <c r="B394">
        <v>4</v>
      </c>
      <c r="C394">
        <v>2023</v>
      </c>
      <c r="D394" s="6">
        <v>95.217391304347828</v>
      </c>
      <c r="E394" s="14">
        <f t="shared" si="6"/>
        <v>45017</v>
      </c>
    </row>
    <row r="395" spans="1:5" x14ac:dyDescent="0.3">
      <c r="A395" s="15" t="s">
        <v>113</v>
      </c>
      <c r="B395">
        <v>4</v>
      </c>
      <c r="C395">
        <v>2023</v>
      </c>
      <c r="D395" s="6">
        <v>98.33</v>
      </c>
      <c r="E395" s="14">
        <f t="shared" si="6"/>
        <v>45017</v>
      </c>
    </row>
    <row r="396" spans="1:5" x14ac:dyDescent="0.3">
      <c r="A396" s="15" t="s">
        <v>120</v>
      </c>
      <c r="B396">
        <v>4</v>
      </c>
      <c r="C396">
        <v>2023</v>
      </c>
      <c r="D396" s="6">
        <v>89.19</v>
      </c>
      <c r="E396" s="14">
        <f t="shared" si="6"/>
        <v>45017</v>
      </c>
    </row>
    <row r="397" spans="1:5" x14ac:dyDescent="0.3">
      <c r="A397" s="15" t="s">
        <v>128</v>
      </c>
      <c r="B397">
        <v>4</v>
      </c>
      <c r="C397">
        <v>2023</v>
      </c>
      <c r="D397" s="6">
        <v>90.25</v>
      </c>
      <c r="E397" s="14">
        <f t="shared" si="6"/>
        <v>45017</v>
      </c>
    </row>
    <row r="398" spans="1:5" x14ac:dyDescent="0.3">
      <c r="A398" s="15" t="s">
        <v>135</v>
      </c>
      <c r="B398">
        <v>4</v>
      </c>
      <c r="C398">
        <v>2023</v>
      </c>
      <c r="D398" s="6">
        <v>93.58</v>
      </c>
      <c r="E398" s="14">
        <f t="shared" si="6"/>
        <v>45017</v>
      </c>
    </row>
    <row r="399" spans="1:5" x14ac:dyDescent="0.3">
      <c r="A399" s="15" t="s">
        <v>300</v>
      </c>
      <c r="B399">
        <v>4</v>
      </c>
      <c r="C399">
        <v>2023</v>
      </c>
      <c r="D399" s="6">
        <v>96.67</v>
      </c>
      <c r="E399" s="14">
        <f t="shared" si="6"/>
        <v>45017</v>
      </c>
    </row>
    <row r="400" spans="1:5" x14ac:dyDescent="0.3">
      <c r="A400" s="15" t="s">
        <v>301</v>
      </c>
      <c r="B400">
        <v>4</v>
      </c>
      <c r="C400">
        <v>2023</v>
      </c>
      <c r="D400" s="6">
        <v>100</v>
      </c>
      <c r="E400" s="14">
        <f t="shared" si="6"/>
        <v>45017</v>
      </c>
    </row>
    <row r="401" spans="1:5" ht="15" thickBot="1" x14ac:dyDescent="0.35">
      <c r="A401" s="18" t="s">
        <v>302</v>
      </c>
      <c r="B401">
        <v>4</v>
      </c>
      <c r="C401">
        <v>2023</v>
      </c>
      <c r="D401" s="6">
        <v>97.54</v>
      </c>
      <c r="E401" s="14">
        <f t="shared" si="6"/>
        <v>45017</v>
      </c>
    </row>
    <row r="402" spans="1:5" x14ac:dyDescent="0.3">
      <c r="A402" s="15" t="s">
        <v>31</v>
      </c>
      <c r="B402">
        <v>5</v>
      </c>
      <c r="C402">
        <v>2023</v>
      </c>
      <c r="D402" s="6">
        <v>95.42</v>
      </c>
      <c r="E402" s="14">
        <f t="shared" si="6"/>
        <v>45047</v>
      </c>
    </row>
    <row r="403" spans="1:5" x14ac:dyDescent="0.3">
      <c r="A403" s="15" t="s">
        <v>286</v>
      </c>
      <c r="B403">
        <v>5</v>
      </c>
      <c r="C403">
        <v>2023</v>
      </c>
      <c r="D403" s="6">
        <v>88.46</v>
      </c>
      <c r="E403" s="14">
        <f t="shared" si="6"/>
        <v>45047</v>
      </c>
    </row>
    <row r="404" spans="1:5" x14ac:dyDescent="0.3">
      <c r="A404" s="15" t="s">
        <v>287</v>
      </c>
      <c r="B404">
        <v>5</v>
      </c>
      <c r="C404">
        <v>2023</v>
      </c>
      <c r="D404" s="6">
        <v>90.81</v>
      </c>
      <c r="E404" s="14">
        <f t="shared" si="6"/>
        <v>45047</v>
      </c>
    </row>
    <row r="405" spans="1:5" x14ac:dyDescent="0.3">
      <c r="A405" s="15" t="s">
        <v>288</v>
      </c>
      <c r="B405">
        <v>5</v>
      </c>
      <c r="C405">
        <v>2023</v>
      </c>
      <c r="D405" s="6">
        <v>88.5</v>
      </c>
      <c r="E405" s="14">
        <f t="shared" si="6"/>
        <v>45047</v>
      </c>
    </row>
    <row r="406" spans="1:5" x14ac:dyDescent="0.3">
      <c r="A406" s="15" t="s">
        <v>289</v>
      </c>
      <c r="B406">
        <v>5</v>
      </c>
      <c r="C406">
        <v>2023</v>
      </c>
      <c r="D406" s="6">
        <v>87.31</v>
      </c>
      <c r="E406" s="14">
        <f t="shared" si="6"/>
        <v>45047</v>
      </c>
    </row>
    <row r="407" spans="1:5" x14ac:dyDescent="0.3">
      <c r="A407" s="16" t="s">
        <v>290</v>
      </c>
      <c r="B407">
        <v>5</v>
      </c>
      <c r="C407">
        <v>2023</v>
      </c>
      <c r="D407" s="6">
        <v>95.76</v>
      </c>
      <c r="E407" s="14">
        <f t="shared" si="6"/>
        <v>45047</v>
      </c>
    </row>
    <row r="408" spans="1:5" x14ac:dyDescent="0.3">
      <c r="A408" s="15" t="s">
        <v>291</v>
      </c>
      <c r="B408">
        <v>5</v>
      </c>
      <c r="C408">
        <v>2023</v>
      </c>
      <c r="D408" s="6">
        <v>95.063644830797884</v>
      </c>
      <c r="E408" s="14">
        <f t="shared" si="6"/>
        <v>45047</v>
      </c>
    </row>
    <row r="409" spans="1:5" x14ac:dyDescent="0.3">
      <c r="A409" s="15" t="s">
        <v>292</v>
      </c>
      <c r="B409">
        <v>5</v>
      </c>
      <c r="C409">
        <v>2023</v>
      </c>
      <c r="D409" s="6">
        <v>95.76</v>
      </c>
      <c r="E409" s="14">
        <f t="shared" si="6"/>
        <v>45047</v>
      </c>
    </row>
    <row r="410" spans="1:5" x14ac:dyDescent="0.3">
      <c r="A410" s="16" t="s">
        <v>293</v>
      </c>
      <c r="B410">
        <v>5</v>
      </c>
      <c r="C410">
        <v>2023</v>
      </c>
      <c r="D410" s="6">
        <v>95.76</v>
      </c>
      <c r="E410" s="14">
        <f t="shared" si="6"/>
        <v>45047</v>
      </c>
    </row>
    <row r="411" spans="1:5" x14ac:dyDescent="0.3">
      <c r="A411" s="15" t="s">
        <v>69</v>
      </c>
      <c r="B411">
        <v>5</v>
      </c>
      <c r="C411">
        <v>2023</v>
      </c>
      <c r="D411" s="6">
        <v>97</v>
      </c>
      <c r="E411" s="14">
        <f t="shared" si="6"/>
        <v>45047</v>
      </c>
    </row>
    <row r="412" spans="1:5" x14ac:dyDescent="0.3">
      <c r="A412" s="16" t="s">
        <v>75</v>
      </c>
      <c r="B412">
        <v>5</v>
      </c>
      <c r="C412">
        <v>2023</v>
      </c>
      <c r="D412" s="6">
        <v>96.17</v>
      </c>
      <c r="E412" s="14">
        <f t="shared" si="6"/>
        <v>45047</v>
      </c>
    </row>
    <row r="413" spans="1:5" x14ac:dyDescent="0.3">
      <c r="A413" s="16" t="s">
        <v>294</v>
      </c>
      <c r="B413">
        <v>5</v>
      </c>
      <c r="C413">
        <v>2023</v>
      </c>
      <c r="D413" s="6">
        <v>92.04</v>
      </c>
      <c r="E413" s="14">
        <f t="shared" si="6"/>
        <v>45047</v>
      </c>
    </row>
    <row r="414" spans="1:5" x14ac:dyDescent="0.3">
      <c r="A414" s="16" t="s">
        <v>295</v>
      </c>
      <c r="B414">
        <v>5</v>
      </c>
      <c r="C414">
        <v>2023</v>
      </c>
      <c r="D414" s="6">
        <v>97.19</v>
      </c>
      <c r="E414" s="14">
        <f t="shared" si="6"/>
        <v>45047</v>
      </c>
    </row>
    <row r="415" spans="1:5" x14ac:dyDescent="0.3">
      <c r="A415" s="17" t="s">
        <v>90</v>
      </c>
      <c r="B415">
        <v>5</v>
      </c>
      <c r="C415">
        <v>2023</v>
      </c>
      <c r="D415" s="6"/>
      <c r="E415" s="14">
        <f t="shared" si="6"/>
        <v>45047</v>
      </c>
    </row>
    <row r="416" spans="1:5" x14ac:dyDescent="0.3">
      <c r="A416" s="15" t="s">
        <v>296</v>
      </c>
      <c r="B416">
        <v>5</v>
      </c>
      <c r="C416">
        <v>2023</v>
      </c>
      <c r="D416" s="6">
        <v>95.12</v>
      </c>
      <c r="E416" s="14">
        <f t="shared" si="6"/>
        <v>45047</v>
      </c>
    </row>
    <row r="417" spans="1:5" x14ac:dyDescent="0.3">
      <c r="A417" s="15" t="s">
        <v>297</v>
      </c>
      <c r="B417">
        <v>5</v>
      </c>
      <c r="C417">
        <v>2023</v>
      </c>
      <c r="D417" s="6">
        <v>96.03</v>
      </c>
      <c r="E417" s="14">
        <f t="shared" si="6"/>
        <v>45047</v>
      </c>
    </row>
    <row r="418" spans="1:5" x14ac:dyDescent="0.3">
      <c r="A418" s="15" t="s">
        <v>298</v>
      </c>
      <c r="B418">
        <v>5</v>
      </c>
      <c r="C418">
        <v>2023</v>
      </c>
      <c r="D418" s="6">
        <v>99.285714285714292</v>
      </c>
      <c r="E418" s="14">
        <f t="shared" si="6"/>
        <v>45047</v>
      </c>
    </row>
    <row r="419" spans="1:5" x14ac:dyDescent="0.3">
      <c r="A419" s="15" t="s">
        <v>299</v>
      </c>
      <c r="B419">
        <v>5</v>
      </c>
      <c r="C419">
        <v>2023</v>
      </c>
      <c r="D419" s="6">
        <v>97</v>
      </c>
      <c r="E419" s="14">
        <f t="shared" si="6"/>
        <v>45047</v>
      </c>
    </row>
    <row r="420" spans="1:5" x14ac:dyDescent="0.3">
      <c r="A420" s="15" t="s">
        <v>113</v>
      </c>
      <c r="B420">
        <v>5</v>
      </c>
      <c r="C420">
        <v>2023</v>
      </c>
      <c r="D420" s="6">
        <v>93.8</v>
      </c>
      <c r="E420" s="14">
        <f t="shared" si="6"/>
        <v>45047</v>
      </c>
    </row>
    <row r="421" spans="1:5" x14ac:dyDescent="0.3">
      <c r="A421" s="15" t="s">
        <v>120</v>
      </c>
      <c r="B421">
        <v>5</v>
      </c>
      <c r="C421">
        <v>2023</v>
      </c>
      <c r="D421" s="6">
        <v>89.69</v>
      </c>
      <c r="E421" s="14">
        <f t="shared" si="6"/>
        <v>45047</v>
      </c>
    </row>
    <row r="422" spans="1:5" x14ac:dyDescent="0.3">
      <c r="A422" s="15" t="s">
        <v>128</v>
      </c>
      <c r="B422">
        <v>5</v>
      </c>
      <c r="C422">
        <v>2023</v>
      </c>
      <c r="D422" s="6">
        <v>95.76</v>
      </c>
      <c r="E422" s="14">
        <f t="shared" si="6"/>
        <v>45047</v>
      </c>
    </row>
    <row r="423" spans="1:5" x14ac:dyDescent="0.3">
      <c r="A423" s="15" t="s">
        <v>135</v>
      </c>
      <c r="B423">
        <v>5</v>
      </c>
      <c r="C423">
        <v>2023</v>
      </c>
      <c r="D423" s="6">
        <v>94.73</v>
      </c>
      <c r="E423" s="14">
        <f t="shared" si="6"/>
        <v>45047</v>
      </c>
    </row>
    <row r="424" spans="1:5" x14ac:dyDescent="0.3">
      <c r="A424" s="15" t="s">
        <v>300</v>
      </c>
      <c r="B424">
        <v>5</v>
      </c>
      <c r="C424">
        <v>2023</v>
      </c>
      <c r="D424" s="6">
        <v>95</v>
      </c>
      <c r="E424" s="14">
        <f t="shared" si="6"/>
        <v>45047</v>
      </c>
    </row>
    <row r="425" spans="1:5" x14ac:dyDescent="0.3">
      <c r="A425" s="15" t="s">
        <v>301</v>
      </c>
      <c r="B425">
        <v>5</v>
      </c>
      <c r="C425">
        <v>2023</v>
      </c>
      <c r="D425" s="6">
        <v>100</v>
      </c>
      <c r="E425" s="14">
        <f t="shared" si="6"/>
        <v>45047</v>
      </c>
    </row>
    <row r="426" spans="1:5" ht="15" thickBot="1" x14ac:dyDescent="0.35">
      <c r="A426" s="18" t="s">
        <v>302</v>
      </c>
      <c r="B426">
        <v>5</v>
      </c>
      <c r="C426">
        <v>2023</v>
      </c>
      <c r="D426" s="6">
        <v>99</v>
      </c>
      <c r="E426" s="14">
        <f t="shared" si="6"/>
        <v>45047</v>
      </c>
    </row>
    <row r="427" spans="1:5" x14ac:dyDescent="0.3">
      <c r="A427" s="15" t="s">
        <v>31</v>
      </c>
      <c r="B427">
        <v>6</v>
      </c>
      <c r="C427">
        <v>2023</v>
      </c>
      <c r="D427" s="6">
        <v>95.58</v>
      </c>
      <c r="E427" s="14">
        <f t="shared" si="6"/>
        <v>45078</v>
      </c>
    </row>
    <row r="428" spans="1:5" x14ac:dyDescent="0.3">
      <c r="A428" s="15" t="s">
        <v>286</v>
      </c>
      <c r="B428">
        <v>6</v>
      </c>
      <c r="C428">
        <v>2023</v>
      </c>
      <c r="D428" s="6">
        <v>100</v>
      </c>
      <c r="E428" s="14">
        <f t="shared" si="6"/>
        <v>45078</v>
      </c>
    </row>
    <row r="429" spans="1:5" x14ac:dyDescent="0.3">
      <c r="A429" s="15" t="s">
        <v>287</v>
      </c>
      <c r="B429">
        <v>6</v>
      </c>
      <c r="C429">
        <v>2023</v>
      </c>
      <c r="D429" s="6">
        <v>88.89</v>
      </c>
      <c r="E429" s="14">
        <f t="shared" si="6"/>
        <v>45078</v>
      </c>
    </row>
    <row r="430" spans="1:5" x14ac:dyDescent="0.3">
      <c r="A430" s="15" t="s">
        <v>288</v>
      </c>
      <c r="B430">
        <v>6</v>
      </c>
      <c r="C430">
        <v>2023</v>
      </c>
      <c r="D430" s="6">
        <v>91.69</v>
      </c>
      <c r="E430" s="14">
        <f t="shared" si="6"/>
        <v>45078</v>
      </c>
    </row>
    <row r="431" spans="1:5" x14ac:dyDescent="0.3">
      <c r="A431" s="15" t="s">
        <v>289</v>
      </c>
      <c r="B431">
        <v>6</v>
      </c>
      <c r="C431">
        <v>2023</v>
      </c>
      <c r="D431" s="6">
        <v>94.83</v>
      </c>
      <c r="E431" s="14">
        <f t="shared" si="6"/>
        <v>45078</v>
      </c>
    </row>
    <row r="432" spans="1:5" x14ac:dyDescent="0.3">
      <c r="A432" s="16" t="s">
        <v>290</v>
      </c>
      <c r="B432">
        <v>6</v>
      </c>
      <c r="C432">
        <v>2023</v>
      </c>
      <c r="D432" s="6">
        <v>89.03</v>
      </c>
      <c r="E432" s="14">
        <f t="shared" si="6"/>
        <v>45078</v>
      </c>
    </row>
    <row r="433" spans="1:5" x14ac:dyDescent="0.3">
      <c r="A433" s="15" t="s">
        <v>291</v>
      </c>
      <c r="B433">
        <v>6</v>
      </c>
      <c r="C433">
        <v>2023</v>
      </c>
      <c r="D433" s="6">
        <v>89.03</v>
      </c>
      <c r="E433" s="14">
        <f t="shared" si="6"/>
        <v>45078</v>
      </c>
    </row>
    <row r="434" spans="1:5" x14ac:dyDescent="0.3">
      <c r="A434" s="15" t="s">
        <v>292</v>
      </c>
      <c r="B434">
        <v>6</v>
      </c>
      <c r="C434">
        <v>2023</v>
      </c>
      <c r="D434" s="6">
        <v>89.03</v>
      </c>
      <c r="E434" s="14">
        <f t="shared" si="6"/>
        <v>45078</v>
      </c>
    </row>
    <row r="435" spans="1:5" x14ac:dyDescent="0.3">
      <c r="A435" s="16" t="s">
        <v>293</v>
      </c>
      <c r="B435">
        <v>6</v>
      </c>
      <c r="C435">
        <v>2023</v>
      </c>
      <c r="D435" s="6">
        <v>89.03</v>
      </c>
      <c r="E435" s="14">
        <f t="shared" si="6"/>
        <v>45078</v>
      </c>
    </row>
    <row r="436" spans="1:5" x14ac:dyDescent="0.3">
      <c r="A436" s="15" t="s">
        <v>69</v>
      </c>
      <c r="B436">
        <v>6</v>
      </c>
      <c r="C436">
        <v>2023</v>
      </c>
      <c r="D436" s="6">
        <v>96.82</v>
      </c>
      <c r="E436" s="14">
        <f t="shared" si="6"/>
        <v>45078</v>
      </c>
    </row>
    <row r="437" spans="1:5" x14ac:dyDescent="0.3">
      <c r="A437" s="16" t="s">
        <v>75</v>
      </c>
      <c r="B437">
        <v>6</v>
      </c>
      <c r="C437">
        <v>2023</v>
      </c>
      <c r="D437" s="6">
        <v>96.04</v>
      </c>
      <c r="E437" s="14">
        <f t="shared" si="6"/>
        <v>45078</v>
      </c>
    </row>
    <row r="438" spans="1:5" x14ac:dyDescent="0.3">
      <c r="A438" s="16" t="s">
        <v>294</v>
      </c>
      <c r="B438">
        <v>6</v>
      </c>
      <c r="C438">
        <v>2023</v>
      </c>
      <c r="D438" s="6">
        <v>93.85</v>
      </c>
      <c r="E438" s="14">
        <f t="shared" si="6"/>
        <v>45078</v>
      </c>
    </row>
    <row r="439" spans="1:5" x14ac:dyDescent="0.3">
      <c r="A439" s="16" t="s">
        <v>295</v>
      </c>
      <c r="B439">
        <v>6</v>
      </c>
      <c r="C439">
        <v>2023</v>
      </c>
      <c r="D439" s="6">
        <v>97.45</v>
      </c>
      <c r="E439" s="14">
        <f t="shared" si="6"/>
        <v>45078</v>
      </c>
    </row>
    <row r="440" spans="1:5" x14ac:dyDescent="0.3">
      <c r="A440" s="17" t="s">
        <v>90</v>
      </c>
      <c r="B440">
        <v>6</v>
      </c>
      <c r="C440">
        <v>2023</v>
      </c>
      <c r="D440" s="6"/>
      <c r="E440" s="14">
        <f t="shared" si="6"/>
        <v>45078</v>
      </c>
    </row>
    <row r="441" spans="1:5" x14ac:dyDescent="0.3">
      <c r="A441" s="15" t="s">
        <v>296</v>
      </c>
      <c r="B441">
        <v>6</v>
      </c>
      <c r="C441">
        <v>2023</v>
      </c>
      <c r="D441" s="6">
        <v>97.42</v>
      </c>
      <c r="E441" s="14">
        <f t="shared" si="6"/>
        <v>45078</v>
      </c>
    </row>
    <row r="442" spans="1:5" x14ac:dyDescent="0.3">
      <c r="A442" s="15" t="s">
        <v>297</v>
      </c>
      <c r="B442">
        <v>6</v>
      </c>
      <c r="C442">
        <v>2023</v>
      </c>
      <c r="D442" s="6">
        <v>95.87</v>
      </c>
      <c r="E442" s="14">
        <f t="shared" si="6"/>
        <v>45078</v>
      </c>
    </row>
    <row r="443" spans="1:5" x14ac:dyDescent="0.3">
      <c r="A443" s="15" t="s">
        <v>298</v>
      </c>
      <c r="B443">
        <v>6</v>
      </c>
      <c r="C443">
        <v>2023</v>
      </c>
      <c r="D443" s="6">
        <v>99.761904761904759</v>
      </c>
      <c r="E443" s="14">
        <f t="shared" si="6"/>
        <v>45078</v>
      </c>
    </row>
    <row r="444" spans="1:5" x14ac:dyDescent="0.3">
      <c r="A444" s="15" t="s">
        <v>299</v>
      </c>
      <c r="B444">
        <v>6</v>
      </c>
      <c r="C444">
        <v>2023</v>
      </c>
      <c r="D444" s="6">
        <v>95.833333333333343</v>
      </c>
      <c r="E444" s="14">
        <f t="shared" si="6"/>
        <v>45078</v>
      </c>
    </row>
    <row r="445" spans="1:5" x14ac:dyDescent="0.3">
      <c r="A445" s="15" t="s">
        <v>113</v>
      </c>
      <c r="B445">
        <v>6</v>
      </c>
      <c r="C445">
        <v>2023</v>
      </c>
      <c r="D445" s="6">
        <v>93.6</v>
      </c>
      <c r="E445" s="14">
        <f t="shared" si="6"/>
        <v>45078</v>
      </c>
    </row>
    <row r="446" spans="1:5" x14ac:dyDescent="0.3">
      <c r="A446" s="15" t="s">
        <v>120</v>
      </c>
      <c r="B446">
        <v>6</v>
      </c>
      <c r="C446">
        <v>2023</v>
      </c>
      <c r="D446" s="6">
        <v>93.06</v>
      </c>
      <c r="E446" s="14">
        <f t="shared" si="6"/>
        <v>45078</v>
      </c>
    </row>
    <row r="447" spans="1:5" x14ac:dyDescent="0.3">
      <c r="A447" s="15" t="s">
        <v>128</v>
      </c>
      <c r="B447">
        <v>6</v>
      </c>
      <c r="C447">
        <v>2023</v>
      </c>
      <c r="D447" s="6">
        <v>89.03</v>
      </c>
      <c r="E447" s="14">
        <f t="shared" si="6"/>
        <v>45078</v>
      </c>
    </row>
    <row r="448" spans="1:5" x14ac:dyDescent="0.3">
      <c r="A448" s="15" t="s">
        <v>135</v>
      </c>
      <c r="B448">
        <v>6</v>
      </c>
      <c r="C448">
        <v>2023</v>
      </c>
      <c r="D448" s="6">
        <v>93.88</v>
      </c>
      <c r="E448" s="14">
        <f t="shared" si="6"/>
        <v>45078</v>
      </c>
    </row>
    <row r="449" spans="1:5" x14ac:dyDescent="0.3">
      <c r="A449" s="15" t="s">
        <v>300</v>
      </c>
      <c r="B449">
        <v>6</v>
      </c>
      <c r="C449">
        <v>2023</v>
      </c>
      <c r="D449" s="6">
        <v>95</v>
      </c>
      <c r="E449" s="14">
        <f t="shared" si="6"/>
        <v>45078</v>
      </c>
    </row>
    <row r="450" spans="1:5" x14ac:dyDescent="0.3">
      <c r="A450" s="15" t="s">
        <v>301</v>
      </c>
      <c r="B450">
        <v>6</v>
      </c>
      <c r="C450">
        <v>2023</v>
      </c>
      <c r="D450" s="6">
        <v>100</v>
      </c>
      <c r="E450" s="14">
        <f t="shared" ref="E450:E513" si="7">DATE(C450,B450,1)</f>
        <v>45078</v>
      </c>
    </row>
    <row r="451" spans="1:5" ht="15" thickBot="1" x14ac:dyDescent="0.35">
      <c r="A451" s="18" t="s">
        <v>302</v>
      </c>
      <c r="B451">
        <v>6</v>
      </c>
      <c r="C451">
        <v>2023</v>
      </c>
      <c r="D451" s="6">
        <v>97.45</v>
      </c>
      <c r="E451" s="14">
        <f t="shared" si="7"/>
        <v>45078</v>
      </c>
    </row>
    <row r="452" spans="1:5" x14ac:dyDescent="0.3">
      <c r="A452" s="15" t="s">
        <v>31</v>
      </c>
      <c r="B452">
        <v>7</v>
      </c>
      <c r="C452">
        <v>2023</v>
      </c>
      <c r="D452" s="6">
        <v>95.24</v>
      </c>
      <c r="E452" s="14">
        <f t="shared" si="7"/>
        <v>45108</v>
      </c>
    </row>
    <row r="453" spans="1:5" x14ac:dyDescent="0.3">
      <c r="A453" s="15" t="s">
        <v>286</v>
      </c>
      <c r="B453">
        <v>7</v>
      </c>
      <c r="C453">
        <v>2023</v>
      </c>
      <c r="D453" s="6">
        <v>89.47</v>
      </c>
      <c r="E453" s="14">
        <f t="shared" si="7"/>
        <v>45108</v>
      </c>
    </row>
    <row r="454" spans="1:5" x14ac:dyDescent="0.3">
      <c r="A454" s="15" t="s">
        <v>287</v>
      </c>
      <c r="B454">
        <v>7</v>
      </c>
      <c r="C454">
        <v>2023</v>
      </c>
      <c r="D454" s="6">
        <v>94.04</v>
      </c>
      <c r="E454" s="14">
        <f t="shared" si="7"/>
        <v>45108</v>
      </c>
    </row>
    <row r="455" spans="1:5" x14ac:dyDescent="0.3">
      <c r="A455" s="15" t="s">
        <v>288</v>
      </c>
      <c r="B455">
        <v>7</v>
      </c>
      <c r="C455">
        <v>2023</v>
      </c>
      <c r="D455" s="6">
        <v>90.4</v>
      </c>
      <c r="E455" s="14">
        <f t="shared" si="7"/>
        <v>45108</v>
      </c>
    </row>
    <row r="456" spans="1:5" x14ac:dyDescent="0.3">
      <c r="A456" s="15" t="s">
        <v>289</v>
      </c>
      <c r="B456">
        <v>7</v>
      </c>
      <c r="C456">
        <v>2023</v>
      </c>
      <c r="D456" s="6"/>
      <c r="E456" s="14">
        <f t="shared" si="7"/>
        <v>45108</v>
      </c>
    </row>
    <row r="457" spans="1:5" x14ac:dyDescent="0.3">
      <c r="A457" s="16" t="s">
        <v>290</v>
      </c>
      <c r="B457">
        <v>7</v>
      </c>
      <c r="C457">
        <v>2023</v>
      </c>
      <c r="D457" s="6">
        <v>95.681818181818173</v>
      </c>
      <c r="E457" s="14">
        <f t="shared" si="7"/>
        <v>45108</v>
      </c>
    </row>
    <row r="458" spans="1:5" x14ac:dyDescent="0.3">
      <c r="A458" s="15" t="s">
        <v>291</v>
      </c>
      <c r="B458">
        <v>7</v>
      </c>
      <c r="C458">
        <v>2023</v>
      </c>
      <c r="D458" s="6">
        <v>94.940867279894874</v>
      </c>
      <c r="E458" s="14">
        <f t="shared" si="7"/>
        <v>45108</v>
      </c>
    </row>
    <row r="459" spans="1:5" x14ac:dyDescent="0.3">
      <c r="A459" s="15" t="s">
        <v>292</v>
      </c>
      <c r="B459">
        <v>7</v>
      </c>
      <c r="C459">
        <v>2023</v>
      </c>
      <c r="D459" s="6">
        <v>92.194275802254992</v>
      </c>
      <c r="E459" s="14">
        <f t="shared" si="7"/>
        <v>45108</v>
      </c>
    </row>
    <row r="460" spans="1:5" x14ac:dyDescent="0.3">
      <c r="A460" s="16" t="s">
        <v>293</v>
      </c>
      <c r="B460">
        <v>7</v>
      </c>
      <c r="C460">
        <v>2023</v>
      </c>
      <c r="D460" s="6">
        <v>92.538860103626945</v>
      </c>
      <c r="E460" s="14">
        <f t="shared" si="7"/>
        <v>45108</v>
      </c>
    </row>
    <row r="461" spans="1:5" x14ac:dyDescent="0.3">
      <c r="A461" s="15" t="s">
        <v>69</v>
      </c>
      <c r="B461">
        <v>7</v>
      </c>
      <c r="C461">
        <v>2023</v>
      </c>
      <c r="D461" s="6">
        <v>96.89729205623658</v>
      </c>
      <c r="E461" s="14">
        <f t="shared" si="7"/>
        <v>45108</v>
      </c>
    </row>
    <row r="462" spans="1:5" x14ac:dyDescent="0.3">
      <c r="A462" s="16" t="s">
        <v>75</v>
      </c>
      <c r="B462">
        <v>7</v>
      </c>
      <c r="C462">
        <v>2023</v>
      </c>
      <c r="D462" s="6">
        <v>95</v>
      </c>
      <c r="E462" s="14">
        <f t="shared" si="7"/>
        <v>45108</v>
      </c>
    </row>
    <row r="463" spans="1:5" x14ac:dyDescent="0.3">
      <c r="A463" s="16" t="s">
        <v>294</v>
      </c>
      <c r="B463">
        <v>7</v>
      </c>
      <c r="C463">
        <v>2023</v>
      </c>
      <c r="D463" s="6">
        <v>94.04</v>
      </c>
      <c r="E463" s="14">
        <f t="shared" si="7"/>
        <v>45108</v>
      </c>
    </row>
    <row r="464" spans="1:5" x14ac:dyDescent="0.3">
      <c r="A464" s="16" t="s">
        <v>295</v>
      </c>
      <c r="B464">
        <v>7</v>
      </c>
      <c r="C464">
        <v>2023</v>
      </c>
      <c r="D464" s="6">
        <v>94.04</v>
      </c>
      <c r="E464" s="14">
        <f t="shared" si="7"/>
        <v>45108</v>
      </c>
    </row>
    <row r="465" spans="1:5" x14ac:dyDescent="0.3">
      <c r="A465" s="17" t="s">
        <v>90</v>
      </c>
      <c r="B465">
        <v>7</v>
      </c>
      <c r="C465">
        <v>2023</v>
      </c>
      <c r="D465" s="6">
        <v>85.38</v>
      </c>
      <c r="E465" s="14">
        <f t="shared" si="7"/>
        <v>45108</v>
      </c>
    </row>
    <row r="466" spans="1:5" x14ac:dyDescent="0.3">
      <c r="A466" s="15" t="s">
        <v>296</v>
      </c>
      <c r="B466">
        <v>7</v>
      </c>
      <c r="C466">
        <v>2023</v>
      </c>
      <c r="D466" s="6">
        <v>97.26</v>
      </c>
      <c r="E466" s="14">
        <f t="shared" si="7"/>
        <v>45108</v>
      </c>
    </row>
    <row r="467" spans="1:5" x14ac:dyDescent="0.3">
      <c r="A467" s="15" t="s">
        <v>297</v>
      </c>
      <c r="B467">
        <v>7</v>
      </c>
      <c r="C467">
        <v>2023</v>
      </c>
      <c r="D467" s="6">
        <v>95.09</v>
      </c>
      <c r="E467" s="14">
        <f t="shared" si="7"/>
        <v>45108</v>
      </c>
    </row>
    <row r="468" spans="1:5" x14ac:dyDescent="0.3">
      <c r="A468" s="15" t="s">
        <v>298</v>
      </c>
      <c r="B468">
        <v>7</v>
      </c>
      <c r="C468">
        <v>2023</v>
      </c>
      <c r="D468" s="6">
        <v>99.036144578313255</v>
      </c>
      <c r="E468" s="14">
        <f t="shared" si="7"/>
        <v>45108</v>
      </c>
    </row>
    <row r="469" spans="1:5" x14ac:dyDescent="0.3">
      <c r="A469" s="15" t="s">
        <v>299</v>
      </c>
      <c r="B469">
        <v>7</v>
      </c>
      <c r="C469">
        <v>2023</v>
      </c>
      <c r="D469" s="6">
        <v>95</v>
      </c>
      <c r="E469" s="14">
        <f t="shared" si="7"/>
        <v>45108</v>
      </c>
    </row>
    <row r="470" spans="1:5" x14ac:dyDescent="0.3">
      <c r="A470" s="15" t="s">
        <v>113</v>
      </c>
      <c r="B470">
        <v>7</v>
      </c>
      <c r="C470">
        <v>2023</v>
      </c>
      <c r="D470" s="6">
        <v>97.03</v>
      </c>
      <c r="E470" s="14">
        <f t="shared" si="7"/>
        <v>45108</v>
      </c>
    </row>
    <row r="471" spans="1:5" x14ac:dyDescent="0.3">
      <c r="A471" s="15" t="s">
        <v>120</v>
      </c>
      <c r="B471">
        <v>7</v>
      </c>
      <c r="C471">
        <v>2023</v>
      </c>
      <c r="D471" s="6">
        <v>91.12</v>
      </c>
      <c r="E471" s="14">
        <f t="shared" si="7"/>
        <v>45108</v>
      </c>
    </row>
    <row r="472" spans="1:5" x14ac:dyDescent="0.3">
      <c r="A472" s="15" t="s">
        <v>128</v>
      </c>
      <c r="B472">
        <v>7</v>
      </c>
      <c r="C472">
        <v>2023</v>
      </c>
      <c r="D472" s="6"/>
      <c r="E472" s="14">
        <f t="shared" si="7"/>
        <v>45108</v>
      </c>
    </row>
    <row r="473" spans="1:5" x14ac:dyDescent="0.3">
      <c r="A473" s="15" t="s">
        <v>135</v>
      </c>
      <c r="B473">
        <v>7</v>
      </c>
      <c r="C473">
        <v>2023</v>
      </c>
      <c r="D473" s="6">
        <v>93.7</v>
      </c>
      <c r="E473" s="14">
        <f t="shared" si="7"/>
        <v>45108</v>
      </c>
    </row>
    <row r="474" spans="1:5" x14ac:dyDescent="0.3">
      <c r="A474" s="15" t="s">
        <v>300</v>
      </c>
      <c r="B474">
        <v>7</v>
      </c>
      <c r="C474">
        <v>2023</v>
      </c>
      <c r="D474" s="6">
        <v>95</v>
      </c>
      <c r="E474" s="14">
        <f t="shared" si="7"/>
        <v>45108</v>
      </c>
    </row>
    <row r="475" spans="1:5" x14ac:dyDescent="0.3">
      <c r="A475" s="15" t="s">
        <v>301</v>
      </c>
      <c r="B475">
        <v>7</v>
      </c>
      <c r="C475">
        <v>2023</v>
      </c>
      <c r="D475" s="6">
        <v>97.2</v>
      </c>
      <c r="E475" s="14">
        <f t="shared" si="7"/>
        <v>45108</v>
      </c>
    </row>
    <row r="476" spans="1:5" ht="15" thickBot="1" x14ac:dyDescent="0.35">
      <c r="A476" s="18" t="s">
        <v>302</v>
      </c>
      <c r="B476">
        <v>7</v>
      </c>
      <c r="C476">
        <v>2023</v>
      </c>
      <c r="D476" s="6">
        <v>98.66</v>
      </c>
      <c r="E476" s="14">
        <f t="shared" si="7"/>
        <v>45108</v>
      </c>
    </row>
    <row r="477" spans="1:5" x14ac:dyDescent="0.3">
      <c r="A477" s="15" t="s">
        <v>31</v>
      </c>
      <c r="B477">
        <v>8</v>
      </c>
      <c r="C477">
        <v>2023</v>
      </c>
      <c r="D477" s="6">
        <v>96.428571428571431</v>
      </c>
      <c r="E477" s="14">
        <f t="shared" si="7"/>
        <v>45139</v>
      </c>
    </row>
    <row r="478" spans="1:5" x14ac:dyDescent="0.3">
      <c r="A478" s="15" t="s">
        <v>286</v>
      </c>
      <c r="B478">
        <v>8</v>
      </c>
      <c r="C478">
        <v>2023</v>
      </c>
      <c r="D478" s="6">
        <v>89.473684210526315</v>
      </c>
      <c r="E478" s="14">
        <f t="shared" si="7"/>
        <v>45139</v>
      </c>
    </row>
    <row r="479" spans="1:5" x14ac:dyDescent="0.3">
      <c r="A479" s="15" t="s">
        <v>287</v>
      </c>
      <c r="B479">
        <v>8</v>
      </c>
      <c r="C479">
        <v>2023</v>
      </c>
      <c r="D479" s="6">
        <v>93.760539629005052</v>
      </c>
      <c r="E479" s="14">
        <f t="shared" si="7"/>
        <v>45139</v>
      </c>
    </row>
    <row r="480" spans="1:5" x14ac:dyDescent="0.3">
      <c r="A480" s="15" t="s">
        <v>288</v>
      </c>
      <c r="B480">
        <v>8</v>
      </c>
      <c r="C480">
        <v>2023</v>
      </c>
      <c r="D480" s="6">
        <v>91.174270755422597</v>
      </c>
      <c r="E480" s="14">
        <f t="shared" si="7"/>
        <v>45139</v>
      </c>
    </row>
    <row r="481" spans="1:5" x14ac:dyDescent="0.3">
      <c r="A481" s="15" t="s">
        <v>289</v>
      </c>
      <c r="B481">
        <v>8</v>
      </c>
      <c r="C481">
        <v>2023</v>
      </c>
      <c r="D481" s="6">
        <v>85</v>
      </c>
      <c r="E481" s="14">
        <f t="shared" si="7"/>
        <v>45139</v>
      </c>
    </row>
    <row r="482" spans="1:5" x14ac:dyDescent="0.3">
      <c r="A482" s="16" t="s">
        <v>290</v>
      </c>
      <c r="B482">
        <v>8</v>
      </c>
      <c r="C482">
        <v>2023</v>
      </c>
      <c r="D482" s="6">
        <v>96.973518284993702</v>
      </c>
      <c r="E482" s="14">
        <f t="shared" si="7"/>
        <v>45139</v>
      </c>
    </row>
    <row r="483" spans="1:5" x14ac:dyDescent="0.3">
      <c r="A483" s="15" t="s">
        <v>291</v>
      </c>
      <c r="B483">
        <v>8</v>
      </c>
      <c r="C483">
        <v>2023</v>
      </c>
      <c r="D483" s="6">
        <v>95.367847411444146</v>
      </c>
      <c r="E483" s="14">
        <f t="shared" si="7"/>
        <v>45139</v>
      </c>
    </row>
    <row r="484" spans="1:5" x14ac:dyDescent="0.3">
      <c r="A484" s="15" t="s">
        <v>292</v>
      </c>
      <c r="B484">
        <v>8</v>
      </c>
      <c r="C484">
        <v>2023</v>
      </c>
      <c r="D484" s="6">
        <v>94.724220623501196</v>
      </c>
      <c r="E484" s="14">
        <f t="shared" si="7"/>
        <v>45139</v>
      </c>
    </row>
    <row r="485" spans="1:5" x14ac:dyDescent="0.3">
      <c r="A485" s="16" t="s">
        <v>293</v>
      </c>
      <c r="B485">
        <v>8</v>
      </c>
      <c r="C485">
        <v>2023</v>
      </c>
      <c r="D485" s="6">
        <v>94.947994056463585</v>
      </c>
      <c r="E485" s="14">
        <f t="shared" si="7"/>
        <v>45139</v>
      </c>
    </row>
    <row r="486" spans="1:5" x14ac:dyDescent="0.3">
      <c r="A486" s="15" t="s">
        <v>69</v>
      </c>
      <c r="B486">
        <v>8</v>
      </c>
      <c r="C486">
        <v>2023</v>
      </c>
      <c r="D486" s="6">
        <v>97.389052722434016</v>
      </c>
      <c r="E486" s="14">
        <f t="shared" si="7"/>
        <v>45139</v>
      </c>
    </row>
    <row r="487" spans="1:5" x14ac:dyDescent="0.3">
      <c r="A487" s="16" t="s">
        <v>75</v>
      </c>
      <c r="B487">
        <v>8</v>
      </c>
      <c r="C487">
        <v>2023</v>
      </c>
      <c r="D487" s="6">
        <v>95.913043478260875</v>
      </c>
      <c r="E487" s="14">
        <f t="shared" si="7"/>
        <v>45139</v>
      </c>
    </row>
    <row r="488" spans="1:5" x14ac:dyDescent="0.3">
      <c r="A488" s="16" t="s">
        <v>294</v>
      </c>
      <c r="B488">
        <v>8</v>
      </c>
      <c r="C488">
        <v>2023</v>
      </c>
      <c r="D488" s="6">
        <v>94.86310653293576</v>
      </c>
      <c r="E488" s="14">
        <f t="shared" si="7"/>
        <v>45139</v>
      </c>
    </row>
    <row r="489" spans="1:5" x14ac:dyDescent="0.3">
      <c r="A489" s="16" t="s">
        <v>295</v>
      </c>
      <c r="B489">
        <v>8</v>
      </c>
      <c r="C489">
        <v>2023</v>
      </c>
      <c r="D489" s="6">
        <v>98.588235294117638</v>
      </c>
      <c r="E489" s="14">
        <f t="shared" si="7"/>
        <v>45139</v>
      </c>
    </row>
    <row r="490" spans="1:5" x14ac:dyDescent="0.3">
      <c r="A490" s="17" t="s">
        <v>90</v>
      </c>
      <c r="B490">
        <v>8</v>
      </c>
      <c r="C490">
        <v>2023</v>
      </c>
      <c r="D490" s="6"/>
      <c r="E490" s="14">
        <f t="shared" si="7"/>
        <v>45139</v>
      </c>
    </row>
    <row r="491" spans="1:5" x14ac:dyDescent="0.3">
      <c r="A491" s="15" t="s">
        <v>296</v>
      </c>
      <c r="B491">
        <v>8</v>
      </c>
      <c r="C491">
        <v>2023</v>
      </c>
      <c r="D491" s="6">
        <v>96.285714285714292</v>
      </c>
      <c r="E491" s="14">
        <f t="shared" si="7"/>
        <v>45139</v>
      </c>
    </row>
    <row r="492" spans="1:5" x14ac:dyDescent="0.3">
      <c r="A492" s="15" t="s">
        <v>297</v>
      </c>
      <c r="B492">
        <v>8</v>
      </c>
      <c r="C492">
        <v>2023</v>
      </c>
      <c r="D492" s="6">
        <v>95.46875</v>
      </c>
      <c r="E492" s="14">
        <f t="shared" si="7"/>
        <v>45139</v>
      </c>
    </row>
    <row r="493" spans="1:5" x14ac:dyDescent="0.3">
      <c r="A493" s="15" t="s">
        <v>298</v>
      </c>
      <c r="B493">
        <v>8</v>
      </c>
      <c r="C493">
        <v>2023</v>
      </c>
      <c r="D493" s="6">
        <v>100</v>
      </c>
      <c r="E493" s="14">
        <f t="shared" si="7"/>
        <v>45139</v>
      </c>
    </row>
    <row r="494" spans="1:5" x14ac:dyDescent="0.3">
      <c r="A494" s="15" t="s">
        <v>299</v>
      </c>
      <c r="B494">
        <v>8</v>
      </c>
      <c r="C494">
        <v>2023</v>
      </c>
      <c r="D494" s="6">
        <v>95.192307692307693</v>
      </c>
      <c r="E494" s="14">
        <f t="shared" si="7"/>
        <v>45139</v>
      </c>
    </row>
    <row r="495" spans="1:5" x14ac:dyDescent="0.3">
      <c r="A495" s="15" t="s">
        <v>113</v>
      </c>
      <c r="B495">
        <v>8</v>
      </c>
      <c r="C495">
        <v>2023</v>
      </c>
      <c r="D495" s="6">
        <v>99.373040752351088</v>
      </c>
      <c r="E495" s="14">
        <f t="shared" si="7"/>
        <v>45139</v>
      </c>
    </row>
    <row r="496" spans="1:5" x14ac:dyDescent="0.3">
      <c r="A496" s="15" t="s">
        <v>120</v>
      </c>
      <c r="B496">
        <v>8</v>
      </c>
      <c r="C496">
        <v>2023</v>
      </c>
      <c r="D496" s="6">
        <v>94.107142857142861</v>
      </c>
      <c r="E496" s="14">
        <f t="shared" si="7"/>
        <v>45139</v>
      </c>
    </row>
    <row r="497" spans="1:5" x14ac:dyDescent="0.3">
      <c r="A497" s="15" t="s">
        <v>128</v>
      </c>
      <c r="B497">
        <v>8</v>
      </c>
      <c r="C497">
        <v>2023</v>
      </c>
      <c r="D497" s="6">
        <v>91.191709844559583</v>
      </c>
      <c r="E497" s="14">
        <f t="shared" si="7"/>
        <v>45139</v>
      </c>
    </row>
    <row r="498" spans="1:5" x14ac:dyDescent="0.3">
      <c r="A498" s="15" t="s">
        <v>135</v>
      </c>
      <c r="B498">
        <v>8</v>
      </c>
      <c r="C498">
        <v>2023</v>
      </c>
      <c r="D498" s="6">
        <v>93.17307692307692</v>
      </c>
      <c r="E498" s="14">
        <f t="shared" si="7"/>
        <v>45139</v>
      </c>
    </row>
    <row r="499" spans="1:5" x14ac:dyDescent="0.3">
      <c r="A499" s="15" t="s">
        <v>300</v>
      </c>
      <c r="B499">
        <v>8</v>
      </c>
      <c r="C499">
        <v>2023</v>
      </c>
      <c r="D499" s="6">
        <v>96</v>
      </c>
      <c r="E499" s="14">
        <f t="shared" si="7"/>
        <v>45139</v>
      </c>
    </row>
    <row r="500" spans="1:5" x14ac:dyDescent="0.3">
      <c r="A500" s="15" t="s">
        <v>301</v>
      </c>
      <c r="B500">
        <v>8</v>
      </c>
      <c r="C500">
        <v>2023</v>
      </c>
      <c r="D500" s="6">
        <v>100</v>
      </c>
      <c r="E500" s="14">
        <f t="shared" si="7"/>
        <v>45139</v>
      </c>
    </row>
    <row r="501" spans="1:5" ht="15" thickBot="1" x14ac:dyDescent="0.35">
      <c r="A501" s="18" t="s">
        <v>302</v>
      </c>
      <c r="B501">
        <v>8</v>
      </c>
      <c r="C501">
        <v>2023</v>
      </c>
      <c r="D501" s="6">
        <v>99.26739926739927</v>
      </c>
      <c r="E501" s="14">
        <f t="shared" si="7"/>
        <v>45139</v>
      </c>
    </row>
    <row r="502" spans="1:5" x14ac:dyDescent="0.3">
      <c r="A502" s="15" t="s">
        <v>31</v>
      </c>
      <c r="B502">
        <v>9</v>
      </c>
      <c r="C502">
        <v>2023</v>
      </c>
      <c r="D502" s="6">
        <v>95.555555555555557</v>
      </c>
      <c r="E502" s="14">
        <f t="shared" si="7"/>
        <v>45170</v>
      </c>
    </row>
    <row r="503" spans="1:5" x14ac:dyDescent="0.3">
      <c r="A503" s="15" t="s">
        <v>286</v>
      </c>
      <c r="B503">
        <v>9</v>
      </c>
      <c r="C503">
        <v>2023</v>
      </c>
      <c r="D503" s="6">
        <v>100</v>
      </c>
      <c r="E503" s="14">
        <f t="shared" si="7"/>
        <v>45170</v>
      </c>
    </row>
    <row r="504" spans="1:5" x14ac:dyDescent="0.3">
      <c r="A504" s="15" t="s">
        <v>287</v>
      </c>
      <c r="B504">
        <v>9</v>
      </c>
      <c r="C504">
        <v>2023</v>
      </c>
      <c r="D504" s="6">
        <v>94.069861900893585</v>
      </c>
      <c r="E504" s="14">
        <f t="shared" si="7"/>
        <v>45170</v>
      </c>
    </row>
    <row r="505" spans="1:5" x14ac:dyDescent="0.3">
      <c r="A505" s="15" t="s">
        <v>288</v>
      </c>
      <c r="B505">
        <v>9</v>
      </c>
      <c r="C505">
        <v>2023</v>
      </c>
      <c r="D505" s="6">
        <v>94.800605754669348</v>
      </c>
      <c r="E505" s="14">
        <f t="shared" si="7"/>
        <v>45170</v>
      </c>
    </row>
    <row r="506" spans="1:5" x14ac:dyDescent="0.3">
      <c r="A506" s="15" t="s">
        <v>289</v>
      </c>
      <c r="B506">
        <v>9</v>
      </c>
      <c r="C506">
        <v>2023</v>
      </c>
      <c r="D506" s="6">
        <v>93.069306930693074</v>
      </c>
      <c r="E506" s="14">
        <f t="shared" si="7"/>
        <v>45170</v>
      </c>
    </row>
    <row r="507" spans="1:5" x14ac:dyDescent="0.3">
      <c r="A507" s="16" t="s">
        <v>290</v>
      </c>
      <c r="B507">
        <v>9</v>
      </c>
      <c r="C507">
        <v>2023</v>
      </c>
      <c r="D507" s="6">
        <v>96.408045977011497</v>
      </c>
      <c r="E507" s="14">
        <f t="shared" si="7"/>
        <v>45170</v>
      </c>
    </row>
    <row r="508" spans="1:5" x14ac:dyDescent="0.3">
      <c r="A508" s="15" t="s">
        <v>291</v>
      </c>
      <c r="B508">
        <v>9</v>
      </c>
      <c r="C508">
        <v>2023</v>
      </c>
      <c r="D508" s="6">
        <v>96.20285423037717</v>
      </c>
      <c r="E508" s="14">
        <f t="shared" si="7"/>
        <v>45170</v>
      </c>
    </row>
    <row r="509" spans="1:5" x14ac:dyDescent="0.3">
      <c r="A509" s="15" t="s">
        <v>292</v>
      </c>
      <c r="B509">
        <v>9</v>
      </c>
      <c r="C509">
        <v>2023</v>
      </c>
      <c r="D509" s="6">
        <v>93.800978792822193</v>
      </c>
      <c r="E509" s="14">
        <f t="shared" si="7"/>
        <v>45170</v>
      </c>
    </row>
    <row r="510" spans="1:5" x14ac:dyDescent="0.3">
      <c r="A510" s="16" t="s">
        <v>293</v>
      </c>
      <c r="B510">
        <v>9</v>
      </c>
      <c r="C510">
        <v>2023</v>
      </c>
      <c r="D510" s="6">
        <v>92.623716153127916</v>
      </c>
      <c r="E510" s="14">
        <f t="shared" si="7"/>
        <v>45170</v>
      </c>
    </row>
    <row r="511" spans="1:5" x14ac:dyDescent="0.3">
      <c r="A511" s="15" t="s">
        <v>69</v>
      </c>
      <c r="B511">
        <v>9</v>
      </c>
      <c r="C511">
        <v>2023</v>
      </c>
      <c r="D511" s="6">
        <v>96.604774535809028</v>
      </c>
      <c r="E511" s="14">
        <f t="shared" si="7"/>
        <v>45170</v>
      </c>
    </row>
    <row r="512" spans="1:5" x14ac:dyDescent="0.3">
      <c r="A512" s="16" t="s">
        <v>75</v>
      </c>
      <c r="B512">
        <v>9</v>
      </c>
      <c r="C512">
        <v>2023</v>
      </c>
      <c r="D512" s="6">
        <v>95</v>
      </c>
      <c r="E512" s="14">
        <f t="shared" si="7"/>
        <v>45170</v>
      </c>
    </row>
    <row r="513" spans="1:5" x14ac:dyDescent="0.3">
      <c r="A513" s="16" t="s">
        <v>294</v>
      </c>
      <c r="B513">
        <v>9</v>
      </c>
      <c r="C513">
        <v>2023</v>
      </c>
      <c r="D513" s="6">
        <v>94.620757260139683</v>
      </c>
      <c r="E513" s="14">
        <f t="shared" si="7"/>
        <v>45170</v>
      </c>
    </row>
    <row r="514" spans="1:5" x14ac:dyDescent="0.3">
      <c r="A514" s="16" t="s">
        <v>295</v>
      </c>
      <c r="B514">
        <v>9</v>
      </c>
      <c r="C514">
        <v>2023</v>
      </c>
      <c r="D514" s="6">
        <v>98.409542743538765</v>
      </c>
      <c r="E514" s="14">
        <f t="shared" ref="E514:E577" si="8">DATE(C514,B514,1)</f>
        <v>45170</v>
      </c>
    </row>
    <row r="515" spans="1:5" x14ac:dyDescent="0.3">
      <c r="A515" s="17" t="s">
        <v>90</v>
      </c>
      <c r="B515">
        <v>9</v>
      </c>
      <c r="C515">
        <v>2023</v>
      </c>
      <c r="D515" s="6"/>
      <c r="E515" s="14">
        <f t="shared" si="8"/>
        <v>45170</v>
      </c>
    </row>
    <row r="516" spans="1:5" x14ac:dyDescent="0.3">
      <c r="A516" s="15" t="s">
        <v>296</v>
      </c>
      <c r="B516">
        <v>9</v>
      </c>
      <c r="C516">
        <v>2023</v>
      </c>
      <c r="D516" s="6">
        <v>100</v>
      </c>
      <c r="E516" s="14">
        <f t="shared" si="8"/>
        <v>45170</v>
      </c>
    </row>
    <row r="517" spans="1:5" x14ac:dyDescent="0.3">
      <c r="A517" s="15" t="s">
        <v>297</v>
      </c>
      <c r="B517">
        <v>9</v>
      </c>
      <c r="C517">
        <v>2023</v>
      </c>
      <c r="D517" s="6">
        <v>95.21452145214522</v>
      </c>
      <c r="E517" s="14">
        <f t="shared" si="8"/>
        <v>45170</v>
      </c>
    </row>
    <row r="518" spans="1:5" x14ac:dyDescent="0.3">
      <c r="A518" s="15" t="s">
        <v>298</v>
      </c>
      <c r="B518">
        <v>9</v>
      </c>
      <c r="C518">
        <v>2023</v>
      </c>
      <c r="D518" s="6">
        <v>99.441340782122893</v>
      </c>
      <c r="E518" s="14">
        <f t="shared" si="8"/>
        <v>45170</v>
      </c>
    </row>
    <row r="519" spans="1:5" x14ac:dyDescent="0.3">
      <c r="A519" s="15" t="s">
        <v>299</v>
      </c>
      <c r="B519">
        <v>9</v>
      </c>
      <c r="C519">
        <v>2023</v>
      </c>
      <c r="D519" s="6">
        <v>96.6</v>
      </c>
      <c r="E519" s="14">
        <f t="shared" si="8"/>
        <v>45170</v>
      </c>
    </row>
    <row r="520" spans="1:5" x14ac:dyDescent="0.3">
      <c r="A520" s="15" t="s">
        <v>113</v>
      </c>
      <c r="B520">
        <v>9</v>
      </c>
      <c r="C520">
        <v>2023</v>
      </c>
      <c r="D520" s="6">
        <v>96.005326231691086</v>
      </c>
      <c r="E520" s="14">
        <f t="shared" si="8"/>
        <v>45170</v>
      </c>
    </row>
    <row r="521" spans="1:5" x14ac:dyDescent="0.3">
      <c r="A521" s="15" t="s">
        <v>120</v>
      </c>
      <c r="B521">
        <v>9</v>
      </c>
      <c r="C521">
        <v>2023</v>
      </c>
      <c r="D521" s="6">
        <v>94.034378159757324</v>
      </c>
      <c r="E521" s="14">
        <f t="shared" si="8"/>
        <v>45170</v>
      </c>
    </row>
    <row r="522" spans="1:5" x14ac:dyDescent="0.3">
      <c r="A522" s="15" t="s">
        <v>128</v>
      </c>
      <c r="B522">
        <v>9</v>
      </c>
      <c r="C522">
        <v>2023</v>
      </c>
      <c r="D522" s="6">
        <v>94.182217343578486</v>
      </c>
      <c r="E522" s="14">
        <f t="shared" si="8"/>
        <v>45170</v>
      </c>
    </row>
    <row r="523" spans="1:5" x14ac:dyDescent="0.3">
      <c r="A523" s="15" t="s">
        <v>135</v>
      </c>
      <c r="B523">
        <v>9</v>
      </c>
      <c r="C523">
        <v>2023</v>
      </c>
      <c r="D523" s="6">
        <v>93.520518358531319</v>
      </c>
      <c r="E523" s="14">
        <f t="shared" si="8"/>
        <v>45170</v>
      </c>
    </row>
    <row r="524" spans="1:5" x14ac:dyDescent="0.3">
      <c r="A524" s="15" t="s">
        <v>300</v>
      </c>
      <c r="B524">
        <v>9</v>
      </c>
      <c r="C524">
        <v>2023</v>
      </c>
      <c r="D524" s="6">
        <v>95</v>
      </c>
      <c r="E524" s="14">
        <f t="shared" si="8"/>
        <v>45170</v>
      </c>
    </row>
    <row r="525" spans="1:5" x14ac:dyDescent="0.3">
      <c r="A525" s="15" t="s">
        <v>301</v>
      </c>
      <c r="B525">
        <v>9</v>
      </c>
      <c r="C525">
        <v>2023</v>
      </c>
      <c r="D525" s="6">
        <v>97.777777777777771</v>
      </c>
      <c r="E525" s="14">
        <f t="shared" si="8"/>
        <v>45170</v>
      </c>
    </row>
    <row r="526" spans="1:5" ht="15" thickBot="1" x14ac:dyDescent="0.35">
      <c r="A526" s="18" t="s">
        <v>302</v>
      </c>
      <c r="B526">
        <v>9</v>
      </c>
      <c r="C526">
        <v>2023</v>
      </c>
      <c r="D526" s="6">
        <v>99.666666666666671</v>
      </c>
      <c r="E526" s="14">
        <f t="shared" si="8"/>
        <v>45170</v>
      </c>
    </row>
    <row r="527" spans="1:5" x14ac:dyDescent="0.3">
      <c r="A527" s="15" t="s">
        <v>31</v>
      </c>
      <c r="B527">
        <v>10</v>
      </c>
      <c r="C527">
        <v>2023</v>
      </c>
      <c r="D527" s="6">
        <v>96.239554317548752</v>
      </c>
      <c r="E527" s="14">
        <f t="shared" si="8"/>
        <v>45200</v>
      </c>
    </row>
    <row r="528" spans="1:5" x14ac:dyDescent="0.3">
      <c r="A528" s="15" t="s">
        <v>286</v>
      </c>
      <c r="B528">
        <v>10</v>
      </c>
      <c r="C528">
        <v>2023</v>
      </c>
      <c r="D528" s="6">
        <v>93.591905564924119</v>
      </c>
      <c r="E528" s="14">
        <f t="shared" si="8"/>
        <v>45200</v>
      </c>
    </row>
    <row r="529" spans="1:5" x14ac:dyDescent="0.3">
      <c r="A529" s="15" t="s">
        <v>287</v>
      </c>
      <c r="B529">
        <v>10</v>
      </c>
      <c r="C529">
        <v>2023</v>
      </c>
      <c r="D529" s="6">
        <v>93.054234062797335</v>
      </c>
      <c r="E529" s="14">
        <f t="shared" si="8"/>
        <v>45200</v>
      </c>
    </row>
    <row r="530" spans="1:5" x14ac:dyDescent="0.3">
      <c r="A530" s="15" t="s">
        <v>288</v>
      </c>
      <c r="B530">
        <v>10</v>
      </c>
      <c r="C530">
        <v>2023</v>
      </c>
      <c r="D530" s="6">
        <v>92.66792809839167</v>
      </c>
      <c r="E530" s="14">
        <f t="shared" si="8"/>
        <v>45200</v>
      </c>
    </row>
    <row r="531" spans="1:5" x14ac:dyDescent="0.3">
      <c r="A531" s="15" t="s">
        <v>289</v>
      </c>
      <c r="B531">
        <v>10</v>
      </c>
      <c r="C531">
        <v>2023</v>
      </c>
      <c r="D531" s="6">
        <v>81.896551724137936</v>
      </c>
      <c r="E531" s="14">
        <f t="shared" si="8"/>
        <v>45200</v>
      </c>
    </row>
    <row r="532" spans="1:5" x14ac:dyDescent="0.3">
      <c r="A532" s="16" t="s">
        <v>290</v>
      </c>
      <c r="B532">
        <v>10</v>
      </c>
      <c r="C532">
        <v>2023</v>
      </c>
      <c r="D532" s="6">
        <v>93.92212725546058</v>
      </c>
      <c r="E532" s="14">
        <f t="shared" si="8"/>
        <v>45200</v>
      </c>
    </row>
    <row r="533" spans="1:5" x14ac:dyDescent="0.3">
      <c r="A533" s="15" t="s">
        <v>291</v>
      </c>
      <c r="B533">
        <v>10</v>
      </c>
      <c r="C533">
        <v>2023</v>
      </c>
      <c r="D533" s="6">
        <v>95.970991136180501</v>
      </c>
      <c r="E533" s="14">
        <f t="shared" si="8"/>
        <v>45200</v>
      </c>
    </row>
    <row r="534" spans="1:5" x14ac:dyDescent="0.3">
      <c r="A534" s="15" t="s">
        <v>292</v>
      </c>
      <c r="B534">
        <v>10</v>
      </c>
      <c r="C534">
        <v>2023</v>
      </c>
      <c r="D534" s="6">
        <v>95.13274336283186</v>
      </c>
      <c r="E534" s="14">
        <f t="shared" si="8"/>
        <v>45200</v>
      </c>
    </row>
    <row r="535" spans="1:5" x14ac:dyDescent="0.3">
      <c r="A535" s="16" t="s">
        <v>293</v>
      </c>
      <c r="B535">
        <v>10</v>
      </c>
      <c r="C535">
        <v>2023</v>
      </c>
      <c r="D535" s="6">
        <v>95.052083333333343</v>
      </c>
      <c r="E535" s="14">
        <f t="shared" si="8"/>
        <v>45200</v>
      </c>
    </row>
    <row r="536" spans="1:5" x14ac:dyDescent="0.3">
      <c r="A536" s="15" t="s">
        <v>69</v>
      </c>
      <c r="B536">
        <v>10</v>
      </c>
      <c r="C536">
        <v>2023</v>
      </c>
      <c r="D536" s="6">
        <v>97.884486232370719</v>
      </c>
      <c r="E536" s="14">
        <f t="shared" si="8"/>
        <v>45200</v>
      </c>
    </row>
    <row r="537" spans="1:5" x14ac:dyDescent="0.3">
      <c r="A537" s="16" t="s">
        <v>75</v>
      </c>
      <c r="B537">
        <v>10</v>
      </c>
      <c r="C537">
        <v>2023</v>
      </c>
      <c r="D537" s="6">
        <v>91.515151515151516</v>
      </c>
      <c r="E537" s="14">
        <f t="shared" si="8"/>
        <v>45200</v>
      </c>
    </row>
    <row r="538" spans="1:5" x14ac:dyDescent="0.3">
      <c r="A538" s="16" t="s">
        <v>294</v>
      </c>
      <c r="B538">
        <v>10</v>
      </c>
      <c r="C538">
        <v>2023</v>
      </c>
      <c r="D538" s="6">
        <v>94.336370352130018</v>
      </c>
      <c r="E538" s="14">
        <f t="shared" si="8"/>
        <v>45200</v>
      </c>
    </row>
    <row r="539" spans="1:5" x14ac:dyDescent="0.3">
      <c r="A539" s="16" t="s">
        <v>295</v>
      </c>
      <c r="B539">
        <v>10</v>
      </c>
      <c r="C539">
        <v>2023</v>
      </c>
      <c r="D539" s="6">
        <v>98.894801473598037</v>
      </c>
      <c r="E539" s="14">
        <f t="shared" si="8"/>
        <v>45200</v>
      </c>
    </row>
    <row r="540" spans="1:5" x14ac:dyDescent="0.3">
      <c r="A540" s="17" t="s">
        <v>90</v>
      </c>
      <c r="B540">
        <v>10</v>
      </c>
      <c r="C540">
        <v>2023</v>
      </c>
      <c r="D540" s="6"/>
      <c r="E540" s="14">
        <f t="shared" si="8"/>
        <v>45200</v>
      </c>
    </row>
    <row r="541" spans="1:5" x14ac:dyDescent="0.3">
      <c r="A541" s="15" t="s">
        <v>296</v>
      </c>
      <c r="B541">
        <v>10</v>
      </c>
      <c r="C541">
        <v>2023</v>
      </c>
      <c r="D541" s="6">
        <v>97.902097902097907</v>
      </c>
      <c r="E541" s="14">
        <f t="shared" si="8"/>
        <v>45200</v>
      </c>
    </row>
    <row r="542" spans="1:5" x14ac:dyDescent="0.3">
      <c r="A542" s="15" t="s">
        <v>297</v>
      </c>
      <c r="B542">
        <v>10</v>
      </c>
      <c r="C542">
        <v>2023</v>
      </c>
      <c r="D542" s="6">
        <v>95</v>
      </c>
      <c r="E542" s="14">
        <f t="shared" si="8"/>
        <v>45200</v>
      </c>
    </row>
    <row r="543" spans="1:5" x14ac:dyDescent="0.3">
      <c r="A543" s="15" t="s">
        <v>298</v>
      </c>
      <c r="B543">
        <v>10</v>
      </c>
      <c r="C543">
        <v>2023</v>
      </c>
      <c r="D543" s="6">
        <v>100</v>
      </c>
      <c r="E543" s="14">
        <f t="shared" si="8"/>
        <v>45200</v>
      </c>
    </row>
    <row r="544" spans="1:5" x14ac:dyDescent="0.3">
      <c r="A544" s="15" t="s">
        <v>299</v>
      </c>
      <c r="B544">
        <v>10</v>
      </c>
      <c r="C544">
        <v>2023</v>
      </c>
      <c r="D544" s="6">
        <v>95.192307692307693</v>
      </c>
      <c r="E544" s="14">
        <f t="shared" si="8"/>
        <v>45200</v>
      </c>
    </row>
    <row r="545" spans="1:5" x14ac:dyDescent="0.3">
      <c r="A545" s="15" t="s">
        <v>113</v>
      </c>
      <c r="B545">
        <v>10</v>
      </c>
      <c r="C545">
        <v>2023</v>
      </c>
      <c r="D545" s="6">
        <v>95.893223819301838</v>
      </c>
      <c r="E545" s="14">
        <f t="shared" si="8"/>
        <v>45200</v>
      </c>
    </row>
    <row r="546" spans="1:5" x14ac:dyDescent="0.3">
      <c r="A546" s="15" t="s">
        <v>120</v>
      </c>
      <c r="B546">
        <v>10</v>
      </c>
      <c r="C546">
        <v>2023</v>
      </c>
      <c r="D546" s="6">
        <v>93.379310344827587</v>
      </c>
      <c r="E546" s="14">
        <f t="shared" si="8"/>
        <v>45200</v>
      </c>
    </row>
    <row r="547" spans="1:5" x14ac:dyDescent="0.3">
      <c r="A547" s="15" t="s">
        <v>128</v>
      </c>
      <c r="B547">
        <v>10</v>
      </c>
      <c r="C547">
        <v>2023</v>
      </c>
      <c r="D547" s="6">
        <v>92.936091048369448</v>
      </c>
      <c r="E547" s="14">
        <f t="shared" si="8"/>
        <v>45200</v>
      </c>
    </row>
    <row r="548" spans="1:5" x14ac:dyDescent="0.3">
      <c r="A548" s="15" t="s">
        <v>135</v>
      </c>
      <c r="B548">
        <v>10</v>
      </c>
      <c r="C548">
        <v>2023</v>
      </c>
      <c r="D548" s="6">
        <v>93.811881188118804</v>
      </c>
      <c r="E548" s="14">
        <f t="shared" si="8"/>
        <v>45200</v>
      </c>
    </row>
    <row r="549" spans="1:5" x14ac:dyDescent="0.3">
      <c r="A549" s="15" t="s">
        <v>300</v>
      </c>
      <c r="B549">
        <v>10</v>
      </c>
      <c r="C549">
        <v>2023</v>
      </c>
      <c r="D549" s="6"/>
      <c r="E549" s="14">
        <f t="shared" si="8"/>
        <v>45200</v>
      </c>
    </row>
    <row r="550" spans="1:5" x14ac:dyDescent="0.3">
      <c r="A550" s="15" t="s">
        <v>301</v>
      </c>
      <c r="B550">
        <v>10</v>
      </c>
      <c r="C550">
        <v>2023</v>
      </c>
      <c r="D550" s="6"/>
      <c r="E550" s="14">
        <f t="shared" si="8"/>
        <v>45200</v>
      </c>
    </row>
    <row r="551" spans="1:5" ht="15" thickBot="1" x14ac:dyDescent="0.35">
      <c r="A551" s="18" t="s">
        <v>302</v>
      </c>
      <c r="B551">
        <v>10</v>
      </c>
      <c r="C551">
        <v>2023</v>
      </c>
      <c r="D551" s="6">
        <v>99.33</v>
      </c>
      <c r="E551" s="14">
        <f t="shared" si="8"/>
        <v>45200</v>
      </c>
    </row>
    <row r="552" spans="1:5" x14ac:dyDescent="0.3">
      <c r="A552" s="15" t="s">
        <v>31</v>
      </c>
      <c r="B552">
        <v>11</v>
      </c>
      <c r="C552">
        <v>2023</v>
      </c>
      <c r="D552" s="6">
        <v>92.368839427662948</v>
      </c>
      <c r="E552" s="14">
        <f t="shared" si="8"/>
        <v>45231</v>
      </c>
    </row>
    <row r="553" spans="1:5" x14ac:dyDescent="0.3">
      <c r="A553" s="15" t="s">
        <v>286</v>
      </c>
      <c r="B553">
        <v>11</v>
      </c>
      <c r="C553">
        <v>2023</v>
      </c>
      <c r="D553" s="6">
        <v>96.515679442508713</v>
      </c>
      <c r="E553" s="14">
        <f t="shared" si="8"/>
        <v>45231</v>
      </c>
    </row>
    <row r="554" spans="1:5" x14ac:dyDescent="0.3">
      <c r="A554" s="15" t="s">
        <v>287</v>
      </c>
      <c r="B554">
        <v>11</v>
      </c>
      <c r="C554">
        <v>2023</v>
      </c>
      <c r="D554" s="6">
        <v>92.713567839195974</v>
      </c>
      <c r="E554" s="14">
        <f t="shared" si="8"/>
        <v>45231</v>
      </c>
    </row>
    <row r="555" spans="1:5" x14ac:dyDescent="0.3">
      <c r="A555" s="15" t="s">
        <v>288</v>
      </c>
      <c r="B555">
        <v>11</v>
      </c>
      <c r="C555">
        <v>2023</v>
      </c>
      <c r="D555" s="6">
        <v>88.374052232518949</v>
      </c>
      <c r="E555" s="14">
        <f t="shared" si="8"/>
        <v>45231</v>
      </c>
    </row>
    <row r="556" spans="1:5" x14ac:dyDescent="0.3">
      <c r="A556" s="15" t="s">
        <v>289</v>
      </c>
      <c r="B556">
        <v>11</v>
      </c>
      <c r="C556">
        <v>2023</v>
      </c>
      <c r="D556" s="6">
        <v>91.970802919708035</v>
      </c>
      <c r="E556" s="14">
        <f t="shared" si="8"/>
        <v>45231</v>
      </c>
    </row>
    <row r="557" spans="1:5" x14ac:dyDescent="0.3">
      <c r="A557" s="16" t="s">
        <v>290</v>
      </c>
      <c r="B557">
        <v>11</v>
      </c>
      <c r="C557">
        <v>2023</v>
      </c>
      <c r="D557" s="6">
        <v>95.141700404858298</v>
      </c>
      <c r="E557" s="14">
        <f t="shared" si="8"/>
        <v>45231</v>
      </c>
    </row>
    <row r="558" spans="1:5" x14ac:dyDescent="0.3">
      <c r="A558" s="15" t="s">
        <v>291</v>
      </c>
      <c r="B558">
        <v>11</v>
      </c>
      <c r="C558">
        <v>2023</v>
      </c>
      <c r="D558" s="6">
        <v>95.588612464734553</v>
      </c>
      <c r="E558" s="14">
        <f t="shared" si="8"/>
        <v>45231</v>
      </c>
    </row>
    <row r="559" spans="1:5" x14ac:dyDescent="0.3">
      <c r="A559" s="15" t="s">
        <v>292</v>
      </c>
      <c r="B559">
        <v>11</v>
      </c>
      <c r="C559">
        <v>2023</v>
      </c>
      <c r="D559" s="6">
        <v>89.198782961460438</v>
      </c>
      <c r="E559" s="14">
        <f t="shared" si="8"/>
        <v>45231</v>
      </c>
    </row>
    <row r="560" spans="1:5" x14ac:dyDescent="0.3">
      <c r="A560" s="16" t="s">
        <v>293</v>
      </c>
      <c r="B560">
        <v>11</v>
      </c>
      <c r="C560">
        <v>2023</v>
      </c>
      <c r="D560" s="6">
        <v>92.336548767416943</v>
      </c>
      <c r="E560" s="14">
        <f t="shared" si="8"/>
        <v>45231</v>
      </c>
    </row>
    <row r="561" spans="1:5" x14ac:dyDescent="0.3">
      <c r="A561" s="15" t="s">
        <v>69</v>
      </c>
      <c r="B561">
        <v>11</v>
      </c>
      <c r="C561">
        <v>2023</v>
      </c>
      <c r="D561" s="6">
        <v>97.36999760364246</v>
      </c>
      <c r="E561" s="14">
        <f t="shared" si="8"/>
        <v>45231</v>
      </c>
    </row>
    <row r="562" spans="1:5" x14ac:dyDescent="0.3">
      <c r="A562" s="16" t="s">
        <v>75</v>
      </c>
      <c r="B562">
        <v>11</v>
      </c>
      <c r="C562">
        <v>2023</v>
      </c>
      <c r="D562" s="6">
        <v>93.333333333333329</v>
      </c>
      <c r="E562" s="14">
        <f t="shared" si="8"/>
        <v>45231</v>
      </c>
    </row>
    <row r="563" spans="1:5" x14ac:dyDescent="0.3">
      <c r="A563" s="16" t="s">
        <v>294</v>
      </c>
      <c r="B563">
        <v>11</v>
      </c>
      <c r="C563">
        <v>2023</v>
      </c>
      <c r="D563" s="6">
        <v>94.157029823493616</v>
      </c>
      <c r="E563" s="14">
        <f t="shared" si="8"/>
        <v>45231</v>
      </c>
    </row>
    <row r="564" spans="1:5" x14ac:dyDescent="0.3">
      <c r="A564" s="16" t="s">
        <v>295</v>
      </c>
      <c r="B564">
        <v>11</v>
      </c>
      <c r="C564">
        <v>2023</v>
      </c>
      <c r="D564" s="6">
        <v>96.971935007385525</v>
      </c>
      <c r="E564" s="14">
        <f t="shared" si="8"/>
        <v>45231</v>
      </c>
    </row>
    <row r="565" spans="1:5" x14ac:dyDescent="0.3">
      <c r="A565" s="17" t="s">
        <v>90</v>
      </c>
      <c r="B565">
        <v>11</v>
      </c>
      <c r="C565">
        <v>2023</v>
      </c>
      <c r="D565" s="6"/>
      <c r="E565" s="14">
        <f t="shared" si="8"/>
        <v>45231</v>
      </c>
    </row>
    <row r="566" spans="1:5" x14ac:dyDescent="0.3">
      <c r="A566" s="15" t="s">
        <v>296</v>
      </c>
      <c r="B566">
        <v>11</v>
      </c>
      <c r="C566">
        <v>2023</v>
      </c>
      <c r="D566" s="6">
        <v>97.328519855595658</v>
      </c>
      <c r="E566" s="14">
        <f t="shared" si="8"/>
        <v>45231</v>
      </c>
    </row>
    <row r="567" spans="1:5" x14ac:dyDescent="0.3">
      <c r="A567" s="15" t="s">
        <v>297</v>
      </c>
      <c r="B567">
        <v>11</v>
      </c>
      <c r="C567">
        <v>2023</v>
      </c>
      <c r="D567" s="6">
        <v>95</v>
      </c>
      <c r="E567" s="14">
        <f t="shared" si="8"/>
        <v>45231</v>
      </c>
    </row>
    <row r="568" spans="1:5" x14ac:dyDescent="0.3">
      <c r="A568" s="15" t="s">
        <v>298</v>
      </c>
      <c r="B568">
        <v>11</v>
      </c>
      <c r="C568">
        <v>2023</v>
      </c>
      <c r="D568" s="6">
        <v>100</v>
      </c>
      <c r="E568" s="14">
        <f t="shared" si="8"/>
        <v>45231</v>
      </c>
    </row>
    <row r="569" spans="1:5" x14ac:dyDescent="0.3">
      <c r="A569" s="15" t="s">
        <v>299</v>
      </c>
      <c r="B569">
        <v>11</v>
      </c>
      <c r="C569">
        <v>2023</v>
      </c>
      <c r="D569" s="6">
        <v>95</v>
      </c>
      <c r="E569" s="14">
        <f t="shared" si="8"/>
        <v>45231</v>
      </c>
    </row>
    <row r="570" spans="1:5" x14ac:dyDescent="0.3">
      <c r="A570" s="15" t="s">
        <v>113</v>
      </c>
      <c r="B570">
        <v>11</v>
      </c>
      <c r="C570">
        <v>2023</v>
      </c>
      <c r="D570" s="6">
        <v>97.166551485832755</v>
      </c>
      <c r="E570" s="14">
        <f t="shared" si="8"/>
        <v>45231</v>
      </c>
    </row>
    <row r="571" spans="1:5" x14ac:dyDescent="0.3">
      <c r="A571" s="15" t="s">
        <v>120</v>
      </c>
      <c r="B571">
        <v>11</v>
      </c>
      <c r="C571">
        <v>2023</v>
      </c>
      <c r="D571" s="6">
        <v>86.082474226804123</v>
      </c>
      <c r="E571" s="14">
        <f t="shared" si="8"/>
        <v>45231</v>
      </c>
    </row>
    <row r="572" spans="1:5" x14ac:dyDescent="0.3">
      <c r="A572" s="15" t="s">
        <v>128</v>
      </c>
      <c r="B572">
        <v>11</v>
      </c>
      <c r="C572">
        <v>2023</v>
      </c>
      <c r="D572" s="6"/>
      <c r="E572" s="14">
        <f t="shared" si="8"/>
        <v>45231</v>
      </c>
    </row>
    <row r="573" spans="1:5" x14ac:dyDescent="0.3">
      <c r="A573" s="15" t="s">
        <v>135</v>
      </c>
      <c r="B573">
        <v>11</v>
      </c>
      <c r="C573">
        <v>2023</v>
      </c>
      <c r="D573" s="6">
        <v>93.030303030303031</v>
      </c>
      <c r="E573" s="14">
        <f t="shared" si="8"/>
        <v>45231</v>
      </c>
    </row>
    <row r="574" spans="1:5" x14ac:dyDescent="0.3">
      <c r="A574" s="15" t="s">
        <v>300</v>
      </c>
      <c r="B574">
        <v>11</v>
      </c>
      <c r="C574">
        <v>2023</v>
      </c>
      <c r="D574" s="6">
        <v>96.5</v>
      </c>
      <c r="E574" s="14">
        <f t="shared" si="8"/>
        <v>45231</v>
      </c>
    </row>
    <row r="575" spans="1:5" x14ac:dyDescent="0.3">
      <c r="A575" s="15" t="s">
        <v>301</v>
      </c>
      <c r="B575">
        <v>11</v>
      </c>
      <c r="C575">
        <v>2023</v>
      </c>
      <c r="D575" s="6">
        <v>100</v>
      </c>
      <c r="E575" s="14">
        <f t="shared" si="8"/>
        <v>45231</v>
      </c>
    </row>
    <row r="576" spans="1:5" ht="15" thickBot="1" x14ac:dyDescent="0.35">
      <c r="A576" s="18" t="s">
        <v>302</v>
      </c>
      <c r="B576">
        <v>11</v>
      </c>
      <c r="C576">
        <v>2023</v>
      </c>
      <c r="D576" s="6">
        <v>97.839506172839506</v>
      </c>
      <c r="E576" s="14">
        <f t="shared" si="8"/>
        <v>45231</v>
      </c>
    </row>
    <row r="577" spans="1:5" x14ac:dyDescent="0.3">
      <c r="A577" s="15" t="s">
        <v>31</v>
      </c>
      <c r="B577">
        <v>12</v>
      </c>
      <c r="C577">
        <v>2023</v>
      </c>
      <c r="D577" s="6">
        <v>90.438596491228068</v>
      </c>
      <c r="E577" s="14">
        <f t="shared" si="8"/>
        <v>45261</v>
      </c>
    </row>
    <row r="578" spans="1:5" x14ac:dyDescent="0.3">
      <c r="A578" s="15" t="s">
        <v>286</v>
      </c>
      <c r="B578">
        <v>12</v>
      </c>
      <c r="C578">
        <v>2023</v>
      </c>
      <c r="D578" s="6"/>
      <c r="E578" s="14">
        <f t="shared" ref="E578:E641" si="9">DATE(C578,B578,1)</f>
        <v>45261</v>
      </c>
    </row>
    <row r="579" spans="1:5" x14ac:dyDescent="0.3">
      <c r="A579" s="15" t="s">
        <v>287</v>
      </c>
      <c r="B579">
        <v>12</v>
      </c>
      <c r="C579">
        <v>2023</v>
      </c>
      <c r="D579" s="6"/>
      <c r="E579" s="14">
        <f t="shared" si="9"/>
        <v>45261</v>
      </c>
    </row>
    <row r="580" spans="1:5" x14ac:dyDescent="0.3">
      <c r="A580" s="15" t="s">
        <v>288</v>
      </c>
      <c r="B580">
        <v>12</v>
      </c>
      <c r="C580">
        <v>2023</v>
      </c>
      <c r="D580" s="6"/>
      <c r="E580" s="14">
        <f t="shared" si="9"/>
        <v>45261</v>
      </c>
    </row>
    <row r="581" spans="1:5" x14ac:dyDescent="0.3">
      <c r="A581" s="15" t="s">
        <v>289</v>
      </c>
      <c r="B581">
        <v>12</v>
      </c>
      <c r="C581">
        <v>2023</v>
      </c>
      <c r="D581" s="6">
        <v>100</v>
      </c>
      <c r="E581" s="14">
        <f t="shared" si="9"/>
        <v>45261</v>
      </c>
    </row>
    <row r="582" spans="1:5" x14ac:dyDescent="0.3">
      <c r="A582" s="16" t="s">
        <v>290</v>
      </c>
      <c r="B582">
        <v>12</v>
      </c>
      <c r="C582">
        <v>2023</v>
      </c>
      <c r="D582" s="6"/>
      <c r="E582" s="14">
        <f t="shared" si="9"/>
        <v>45261</v>
      </c>
    </row>
    <row r="583" spans="1:5" x14ac:dyDescent="0.3">
      <c r="A583" s="15" t="s">
        <v>291</v>
      </c>
      <c r="B583">
        <v>12</v>
      </c>
      <c r="C583">
        <v>2023</v>
      </c>
      <c r="D583" s="6">
        <v>97.782258064516128</v>
      </c>
      <c r="E583" s="14">
        <f t="shared" si="9"/>
        <v>45261</v>
      </c>
    </row>
    <row r="584" spans="1:5" x14ac:dyDescent="0.3">
      <c r="A584" s="15" t="s">
        <v>292</v>
      </c>
      <c r="B584">
        <v>12</v>
      </c>
      <c r="C584">
        <v>2023</v>
      </c>
      <c r="D584" s="6"/>
      <c r="E584" s="14">
        <f t="shared" si="9"/>
        <v>45261</v>
      </c>
    </row>
    <row r="585" spans="1:5" x14ac:dyDescent="0.3">
      <c r="A585" s="16" t="s">
        <v>293</v>
      </c>
      <c r="B585">
        <v>12</v>
      </c>
      <c r="C585">
        <v>2023</v>
      </c>
      <c r="D585" s="6"/>
      <c r="E585" s="14">
        <f t="shared" si="9"/>
        <v>45261</v>
      </c>
    </row>
    <row r="586" spans="1:5" x14ac:dyDescent="0.3">
      <c r="A586" s="15" t="s">
        <v>69</v>
      </c>
      <c r="B586">
        <v>12</v>
      </c>
      <c r="C586">
        <v>2023</v>
      </c>
      <c r="D586" s="6"/>
      <c r="E586" s="14">
        <f t="shared" si="9"/>
        <v>45261</v>
      </c>
    </row>
    <row r="587" spans="1:5" x14ac:dyDescent="0.3">
      <c r="A587" s="16" t="s">
        <v>75</v>
      </c>
      <c r="B587">
        <v>12</v>
      </c>
      <c r="C587">
        <v>2023</v>
      </c>
      <c r="D587" s="6">
        <v>95</v>
      </c>
      <c r="E587" s="14">
        <f t="shared" si="9"/>
        <v>45261</v>
      </c>
    </row>
    <row r="588" spans="1:5" x14ac:dyDescent="0.3">
      <c r="A588" s="16" t="s">
        <v>294</v>
      </c>
      <c r="B588">
        <v>12</v>
      </c>
      <c r="C588">
        <v>2023</v>
      </c>
      <c r="D588" s="6"/>
      <c r="E588" s="14">
        <f t="shared" si="9"/>
        <v>45261</v>
      </c>
    </row>
    <row r="589" spans="1:5" x14ac:dyDescent="0.3">
      <c r="A589" s="16" t="s">
        <v>295</v>
      </c>
      <c r="B589">
        <v>12</v>
      </c>
      <c r="C589">
        <v>2023</v>
      </c>
      <c r="D589" s="6"/>
      <c r="E589" s="14">
        <f t="shared" si="9"/>
        <v>45261</v>
      </c>
    </row>
    <row r="590" spans="1:5" x14ac:dyDescent="0.3">
      <c r="A590" s="17" t="s">
        <v>90</v>
      </c>
      <c r="B590">
        <v>12</v>
      </c>
      <c r="C590">
        <v>2023</v>
      </c>
      <c r="D590" s="6"/>
      <c r="E590" s="14">
        <f t="shared" si="9"/>
        <v>45261</v>
      </c>
    </row>
    <row r="591" spans="1:5" x14ac:dyDescent="0.3">
      <c r="A591" s="15" t="s">
        <v>296</v>
      </c>
      <c r="B591">
        <v>12</v>
      </c>
      <c r="C591">
        <v>2023</v>
      </c>
      <c r="D591" s="6">
        <v>97.368421052631575</v>
      </c>
      <c r="E591" s="14">
        <f t="shared" si="9"/>
        <v>45261</v>
      </c>
    </row>
    <row r="592" spans="1:5" x14ac:dyDescent="0.3">
      <c r="A592" s="15" t="s">
        <v>297</v>
      </c>
      <c r="B592">
        <v>12</v>
      </c>
      <c r="C592">
        <v>2023</v>
      </c>
      <c r="D592" s="6"/>
      <c r="E592" s="14">
        <f t="shared" si="9"/>
        <v>45261</v>
      </c>
    </row>
    <row r="593" spans="1:5" x14ac:dyDescent="0.3">
      <c r="A593" s="15" t="s">
        <v>298</v>
      </c>
      <c r="B593">
        <v>12</v>
      </c>
      <c r="C593">
        <v>2023</v>
      </c>
      <c r="D593" s="6"/>
      <c r="E593" s="14">
        <f t="shared" si="9"/>
        <v>45261</v>
      </c>
    </row>
    <row r="594" spans="1:5" x14ac:dyDescent="0.3">
      <c r="A594" s="15" t="s">
        <v>299</v>
      </c>
      <c r="B594">
        <v>12</v>
      </c>
      <c r="C594">
        <v>2023</v>
      </c>
      <c r="D594" s="6">
        <v>97.2</v>
      </c>
      <c r="E594" s="14">
        <f t="shared" si="9"/>
        <v>45261</v>
      </c>
    </row>
    <row r="595" spans="1:5" x14ac:dyDescent="0.3">
      <c r="A595" s="15" t="s">
        <v>113</v>
      </c>
      <c r="B595">
        <v>12</v>
      </c>
      <c r="C595">
        <v>2023</v>
      </c>
      <c r="D595" s="6">
        <v>95.833333333333343</v>
      </c>
      <c r="E595" s="14">
        <f t="shared" si="9"/>
        <v>45261</v>
      </c>
    </row>
    <row r="596" spans="1:5" x14ac:dyDescent="0.3">
      <c r="A596" s="15" t="s">
        <v>120</v>
      </c>
      <c r="B596">
        <v>12</v>
      </c>
      <c r="C596">
        <v>2023</v>
      </c>
      <c r="D596" s="6">
        <v>95.230125523012561</v>
      </c>
      <c r="E596" s="14">
        <f t="shared" si="9"/>
        <v>45261</v>
      </c>
    </row>
    <row r="597" spans="1:5" x14ac:dyDescent="0.3">
      <c r="A597" s="15" t="s">
        <v>128</v>
      </c>
      <c r="B597">
        <v>12</v>
      </c>
      <c r="C597">
        <v>2023</v>
      </c>
      <c r="D597" s="6"/>
      <c r="E597" s="14">
        <f t="shared" si="9"/>
        <v>45261</v>
      </c>
    </row>
    <row r="598" spans="1:5" x14ac:dyDescent="0.3">
      <c r="A598" s="15" t="s">
        <v>135</v>
      </c>
      <c r="B598">
        <v>12</v>
      </c>
      <c r="C598">
        <v>2023</v>
      </c>
      <c r="D598" s="6">
        <v>93.596059113300484</v>
      </c>
      <c r="E598" s="14">
        <f t="shared" si="9"/>
        <v>45261</v>
      </c>
    </row>
    <row r="599" spans="1:5" x14ac:dyDescent="0.3">
      <c r="A599" s="15" t="s">
        <v>300</v>
      </c>
      <c r="B599">
        <v>12</v>
      </c>
      <c r="C599">
        <v>2023</v>
      </c>
      <c r="D599" s="6"/>
      <c r="E599" s="14">
        <f t="shared" si="9"/>
        <v>45261</v>
      </c>
    </row>
    <row r="600" spans="1:5" x14ac:dyDescent="0.3">
      <c r="A600" s="15" t="s">
        <v>301</v>
      </c>
      <c r="B600">
        <v>12</v>
      </c>
      <c r="C600">
        <v>2023</v>
      </c>
      <c r="D600" s="6">
        <v>100</v>
      </c>
      <c r="E600" s="14">
        <f t="shared" si="9"/>
        <v>45261</v>
      </c>
    </row>
    <row r="601" spans="1:5" ht="15" thickBot="1" x14ac:dyDescent="0.35">
      <c r="A601" s="18" t="s">
        <v>302</v>
      </c>
      <c r="B601">
        <v>12</v>
      </c>
      <c r="C601">
        <v>2023</v>
      </c>
      <c r="D601" s="6"/>
      <c r="E601" s="14">
        <f t="shared" si="9"/>
        <v>45261</v>
      </c>
    </row>
    <row r="602" spans="1:5" x14ac:dyDescent="0.3">
      <c r="A602" t="s">
        <v>90</v>
      </c>
      <c r="B602">
        <v>1</v>
      </c>
      <c r="C602">
        <v>2024</v>
      </c>
      <c r="D602" s="6">
        <v>93.548387096774206</v>
      </c>
      <c r="E602" s="14">
        <f t="shared" si="9"/>
        <v>45292</v>
      </c>
    </row>
    <row r="603" spans="1:5" x14ac:dyDescent="0.3">
      <c r="A603" t="s">
        <v>75</v>
      </c>
      <c r="B603">
        <v>1</v>
      </c>
      <c r="C603">
        <v>2024</v>
      </c>
      <c r="D603" s="6">
        <v>87.483870967741936</v>
      </c>
      <c r="E603" s="14">
        <f t="shared" si="9"/>
        <v>45292</v>
      </c>
    </row>
    <row r="604" spans="1:5" x14ac:dyDescent="0.3">
      <c r="A604" t="s">
        <v>128</v>
      </c>
      <c r="B604">
        <v>1</v>
      </c>
      <c r="C604">
        <v>2024</v>
      </c>
      <c r="D604" s="6">
        <v>90.186210367388014</v>
      </c>
      <c r="E604" s="14">
        <f t="shared" si="9"/>
        <v>45292</v>
      </c>
    </row>
    <row r="605" spans="1:5" x14ac:dyDescent="0.3">
      <c r="A605" t="s">
        <v>303</v>
      </c>
      <c r="B605">
        <v>1</v>
      </c>
      <c r="C605">
        <v>2024</v>
      </c>
      <c r="D605" s="6">
        <v>96.319018404907979</v>
      </c>
      <c r="E605" s="14">
        <f t="shared" si="9"/>
        <v>45292</v>
      </c>
    </row>
    <row r="606" spans="1:5" x14ac:dyDescent="0.3">
      <c r="A606" t="s">
        <v>304</v>
      </c>
      <c r="B606">
        <v>1</v>
      </c>
      <c r="C606">
        <v>2024</v>
      </c>
      <c r="D606" s="6">
        <v>92.336217552533995</v>
      </c>
      <c r="E606" s="14">
        <f t="shared" si="9"/>
        <v>45292</v>
      </c>
    </row>
    <row r="607" spans="1:5" x14ac:dyDescent="0.3">
      <c r="A607" t="s">
        <v>290</v>
      </c>
      <c r="B607">
        <v>1</v>
      </c>
      <c r="C607">
        <v>2024</v>
      </c>
      <c r="D607" s="6">
        <v>97.063903281519856</v>
      </c>
      <c r="E607" s="14">
        <f t="shared" si="9"/>
        <v>45292</v>
      </c>
    </row>
    <row r="608" spans="1:5" x14ac:dyDescent="0.3">
      <c r="A608" t="s">
        <v>305</v>
      </c>
      <c r="B608">
        <v>1</v>
      </c>
      <c r="C608">
        <v>2024</v>
      </c>
      <c r="D608" s="6">
        <v>95.034519383961765</v>
      </c>
      <c r="E608" s="14">
        <f t="shared" si="9"/>
        <v>45292</v>
      </c>
    </row>
    <row r="609" spans="1:5" x14ac:dyDescent="0.3">
      <c r="A609" t="s">
        <v>306</v>
      </c>
      <c r="B609">
        <v>1</v>
      </c>
      <c r="C609">
        <v>2024</v>
      </c>
      <c r="D609" s="6">
        <v>84</v>
      </c>
      <c r="E609" s="14">
        <f t="shared" si="9"/>
        <v>45292</v>
      </c>
    </row>
    <row r="610" spans="1:5" x14ac:dyDescent="0.3">
      <c r="A610" t="s">
        <v>294</v>
      </c>
      <c r="B610">
        <v>1</v>
      </c>
      <c r="C610">
        <v>2024</v>
      </c>
      <c r="D610" s="6">
        <v>93.731624132659064</v>
      </c>
      <c r="E610" s="14">
        <f t="shared" si="9"/>
        <v>45292</v>
      </c>
    </row>
    <row r="611" spans="1:5" x14ac:dyDescent="0.3">
      <c r="A611" t="s">
        <v>287</v>
      </c>
      <c r="B611">
        <v>1</v>
      </c>
      <c r="C611">
        <v>2024</v>
      </c>
      <c r="D611" s="6">
        <v>90.302267002518889</v>
      </c>
      <c r="E611" s="14">
        <f t="shared" si="9"/>
        <v>45292</v>
      </c>
    </row>
    <row r="612" spans="1:5" x14ac:dyDescent="0.3">
      <c r="A612" t="s">
        <v>307</v>
      </c>
      <c r="B612">
        <v>1</v>
      </c>
      <c r="C612">
        <v>2024</v>
      </c>
      <c r="D612" s="6">
        <v>91.978609625668454</v>
      </c>
      <c r="E612" s="14">
        <f t="shared" si="9"/>
        <v>45292</v>
      </c>
    </row>
    <row r="613" spans="1:5" x14ac:dyDescent="0.3">
      <c r="A613" t="s">
        <v>308</v>
      </c>
      <c r="B613">
        <v>1</v>
      </c>
      <c r="C613">
        <v>2024</v>
      </c>
      <c r="D613" s="6">
        <v>84.177215189873422</v>
      </c>
      <c r="E613" s="14">
        <f t="shared" si="9"/>
        <v>45292</v>
      </c>
    </row>
    <row r="614" spans="1:5" x14ac:dyDescent="0.3">
      <c r="A614" t="s">
        <v>31</v>
      </c>
      <c r="B614">
        <v>1</v>
      </c>
      <c r="C614">
        <v>2024</v>
      </c>
      <c r="D614" s="6"/>
      <c r="E614" s="14">
        <f t="shared" si="9"/>
        <v>45292</v>
      </c>
    </row>
    <row r="615" spans="1:5" x14ac:dyDescent="0.3">
      <c r="A615" t="s">
        <v>120</v>
      </c>
      <c r="B615">
        <v>1</v>
      </c>
      <c r="C615">
        <v>2024</v>
      </c>
      <c r="D615" s="6">
        <v>92.689832689832684</v>
      </c>
      <c r="E615" s="14">
        <f t="shared" si="9"/>
        <v>45292</v>
      </c>
    </row>
    <row r="616" spans="1:5" x14ac:dyDescent="0.3">
      <c r="A616" t="s">
        <v>69</v>
      </c>
      <c r="B616">
        <v>1</v>
      </c>
      <c r="C616">
        <v>2024</v>
      </c>
      <c r="D616" s="6">
        <v>97.276579832980175</v>
      </c>
      <c r="E616" s="14">
        <f t="shared" si="9"/>
        <v>45292</v>
      </c>
    </row>
    <row r="617" spans="1:5" x14ac:dyDescent="0.3">
      <c r="A617" t="s">
        <v>309</v>
      </c>
      <c r="B617">
        <v>1</v>
      </c>
      <c r="C617">
        <v>2024</v>
      </c>
      <c r="D617" s="6"/>
      <c r="E617" s="14">
        <f t="shared" si="9"/>
        <v>45292</v>
      </c>
    </row>
    <row r="618" spans="1:5" x14ac:dyDescent="0.3">
      <c r="A618" t="s">
        <v>298</v>
      </c>
      <c r="B618">
        <v>1</v>
      </c>
      <c r="C618">
        <v>2024</v>
      </c>
      <c r="D618" s="6">
        <v>94.806201550387598</v>
      </c>
      <c r="E618" s="14">
        <f t="shared" si="9"/>
        <v>45292</v>
      </c>
    </row>
    <row r="619" spans="1:5" x14ac:dyDescent="0.3">
      <c r="A619" t="s">
        <v>296</v>
      </c>
      <c r="B619">
        <v>1</v>
      </c>
      <c r="C619">
        <v>2024</v>
      </c>
      <c r="D619" s="6">
        <v>98.425196850393704</v>
      </c>
      <c r="E619" s="14">
        <f t="shared" si="9"/>
        <v>45292</v>
      </c>
    </row>
    <row r="620" spans="1:5" x14ac:dyDescent="0.3">
      <c r="A620" t="s">
        <v>310</v>
      </c>
      <c r="B620">
        <v>1</v>
      </c>
      <c r="C620">
        <v>2024</v>
      </c>
      <c r="D620" s="6">
        <v>95</v>
      </c>
      <c r="E620" s="14">
        <f t="shared" si="9"/>
        <v>45292</v>
      </c>
    </row>
    <row r="621" spans="1:5" x14ac:dyDescent="0.3">
      <c r="A621" t="s">
        <v>135</v>
      </c>
      <c r="B621">
        <v>1</v>
      </c>
      <c r="C621">
        <v>2024</v>
      </c>
      <c r="D621" s="6">
        <v>90.373280943025534</v>
      </c>
      <c r="E621" s="14">
        <f t="shared" si="9"/>
        <v>45292</v>
      </c>
    </row>
    <row r="622" spans="1:5" x14ac:dyDescent="0.3">
      <c r="A622" t="s">
        <v>300</v>
      </c>
      <c r="B622">
        <v>1</v>
      </c>
      <c r="C622">
        <v>2024</v>
      </c>
      <c r="D622" s="6">
        <v>96.92307692307692</v>
      </c>
      <c r="E622" s="14">
        <f t="shared" si="9"/>
        <v>45292</v>
      </c>
    </row>
    <row r="623" spans="1:5" x14ac:dyDescent="0.3">
      <c r="A623" t="s">
        <v>311</v>
      </c>
      <c r="B623">
        <v>1</v>
      </c>
      <c r="C623">
        <v>2024</v>
      </c>
      <c r="D623" s="6">
        <v>99.309153713298798</v>
      </c>
      <c r="E623" s="14">
        <f t="shared" si="9"/>
        <v>45292</v>
      </c>
    </row>
    <row r="624" spans="1:5" x14ac:dyDescent="0.3">
      <c r="A624" t="s">
        <v>302</v>
      </c>
      <c r="B624">
        <v>1</v>
      </c>
      <c r="C624">
        <v>2024</v>
      </c>
      <c r="D624" s="6">
        <v>98.347107438016536</v>
      </c>
      <c r="E624" s="14">
        <f t="shared" si="9"/>
        <v>45292</v>
      </c>
    </row>
    <row r="625" spans="1:5" x14ac:dyDescent="0.3">
      <c r="A625" t="s">
        <v>113</v>
      </c>
      <c r="B625">
        <v>1</v>
      </c>
      <c r="C625">
        <v>2024</v>
      </c>
      <c r="D625" s="6">
        <v>94.074074074074076</v>
      </c>
      <c r="E625" s="14">
        <f t="shared" si="9"/>
        <v>45292</v>
      </c>
    </row>
    <row r="626" spans="1:5" x14ac:dyDescent="0.3">
      <c r="A626" t="s">
        <v>286</v>
      </c>
      <c r="B626">
        <v>1</v>
      </c>
      <c r="C626">
        <v>2024</v>
      </c>
      <c r="D626" s="6">
        <v>92.20779220779221</v>
      </c>
      <c r="E626" s="14">
        <f t="shared" si="9"/>
        <v>45292</v>
      </c>
    </row>
    <row r="627" spans="1:5" x14ac:dyDescent="0.3">
      <c r="A627" t="s">
        <v>90</v>
      </c>
      <c r="B627">
        <v>2</v>
      </c>
      <c r="C627">
        <v>2024</v>
      </c>
      <c r="D627" s="6">
        <v>88.235294117647058</v>
      </c>
      <c r="E627" s="14">
        <f t="shared" si="9"/>
        <v>45323</v>
      </c>
    </row>
    <row r="628" spans="1:5" x14ac:dyDescent="0.3">
      <c r="A628" t="s">
        <v>75</v>
      </c>
      <c r="B628">
        <v>2</v>
      </c>
      <c r="C628">
        <v>2024</v>
      </c>
      <c r="D628" s="6">
        <v>90.063694267515928</v>
      </c>
      <c r="E628" s="14">
        <f t="shared" si="9"/>
        <v>45323</v>
      </c>
    </row>
    <row r="629" spans="1:5" x14ac:dyDescent="0.3">
      <c r="A629" t="s">
        <v>128</v>
      </c>
      <c r="B629">
        <v>2</v>
      </c>
      <c r="C629">
        <v>2024</v>
      </c>
      <c r="D629" s="6">
        <v>92.342782665363316</v>
      </c>
      <c r="E629" s="14">
        <f t="shared" si="9"/>
        <v>45323</v>
      </c>
    </row>
    <row r="630" spans="1:5" x14ac:dyDescent="0.3">
      <c r="A630" t="s">
        <v>303</v>
      </c>
      <c r="B630">
        <v>2</v>
      </c>
      <c r="C630">
        <v>2024</v>
      </c>
      <c r="D630" s="6">
        <v>93.715846994535525</v>
      </c>
      <c r="E630" s="14">
        <f t="shared" si="9"/>
        <v>45323</v>
      </c>
    </row>
    <row r="631" spans="1:5" x14ac:dyDescent="0.3">
      <c r="A631" t="s">
        <v>304</v>
      </c>
      <c r="B631">
        <v>2</v>
      </c>
      <c r="C631">
        <v>2024</v>
      </c>
      <c r="D631" s="6">
        <v>90.008920606601251</v>
      </c>
      <c r="E631" s="14">
        <f t="shared" si="9"/>
        <v>45323</v>
      </c>
    </row>
    <row r="632" spans="1:5" x14ac:dyDescent="0.3">
      <c r="A632" t="s">
        <v>290</v>
      </c>
      <c r="B632">
        <v>2</v>
      </c>
      <c r="C632">
        <v>2024</v>
      </c>
      <c r="D632" s="6">
        <v>94.692502106149959</v>
      </c>
      <c r="E632" s="14">
        <f t="shared" si="9"/>
        <v>45323</v>
      </c>
    </row>
    <row r="633" spans="1:5" x14ac:dyDescent="0.3">
      <c r="A633" t="s">
        <v>305</v>
      </c>
      <c r="B633">
        <v>2</v>
      </c>
      <c r="C633">
        <v>2024</v>
      </c>
      <c r="D633" s="6">
        <v>95.918984280532044</v>
      </c>
      <c r="E633" s="14">
        <f t="shared" si="9"/>
        <v>45323</v>
      </c>
    </row>
    <row r="634" spans="1:5" x14ac:dyDescent="0.3">
      <c r="A634" t="s">
        <v>306</v>
      </c>
      <c r="B634">
        <v>2</v>
      </c>
      <c r="C634">
        <v>2024</v>
      </c>
      <c r="D634" s="6">
        <v>94.77272727272728</v>
      </c>
      <c r="E634" s="14">
        <f t="shared" si="9"/>
        <v>45323</v>
      </c>
    </row>
    <row r="635" spans="1:5" x14ac:dyDescent="0.3">
      <c r="A635" t="s">
        <v>294</v>
      </c>
      <c r="B635">
        <v>2</v>
      </c>
      <c r="C635">
        <v>2024</v>
      </c>
      <c r="D635" s="6">
        <v>90.260156350121747</v>
      </c>
      <c r="E635" s="14">
        <f t="shared" si="9"/>
        <v>45323</v>
      </c>
    </row>
    <row r="636" spans="1:5" x14ac:dyDescent="0.3">
      <c r="A636" t="s">
        <v>287</v>
      </c>
      <c r="B636">
        <v>2</v>
      </c>
      <c r="C636">
        <v>2024</v>
      </c>
      <c r="D636" s="6">
        <v>90.409422321929327</v>
      </c>
      <c r="E636" s="14">
        <f t="shared" si="9"/>
        <v>45323</v>
      </c>
    </row>
    <row r="637" spans="1:5" x14ac:dyDescent="0.3">
      <c r="A637" t="s">
        <v>307</v>
      </c>
      <c r="B637">
        <v>2</v>
      </c>
      <c r="C637">
        <v>2024</v>
      </c>
      <c r="D637" s="6">
        <v>90.590200445434306</v>
      </c>
      <c r="E637" s="14">
        <f t="shared" si="9"/>
        <v>45323</v>
      </c>
    </row>
    <row r="638" spans="1:5" x14ac:dyDescent="0.3">
      <c r="A638" t="s">
        <v>308</v>
      </c>
      <c r="B638">
        <v>2</v>
      </c>
      <c r="C638">
        <v>2024</v>
      </c>
      <c r="D638" s="6">
        <v>90</v>
      </c>
      <c r="E638" s="14">
        <f t="shared" si="9"/>
        <v>45323</v>
      </c>
    </row>
    <row r="639" spans="1:5" x14ac:dyDescent="0.3">
      <c r="A639" t="s">
        <v>31</v>
      </c>
      <c r="B639">
        <v>2</v>
      </c>
      <c r="C639">
        <v>2024</v>
      </c>
      <c r="D639" s="6"/>
      <c r="E639" s="14">
        <f t="shared" si="9"/>
        <v>45323</v>
      </c>
    </row>
    <row r="640" spans="1:5" x14ac:dyDescent="0.3">
      <c r="A640" t="s">
        <v>120</v>
      </c>
      <c r="B640">
        <v>2</v>
      </c>
      <c r="C640">
        <v>2024</v>
      </c>
      <c r="D640" s="6">
        <v>88.018242122719741</v>
      </c>
      <c r="E640" s="14">
        <f t="shared" si="9"/>
        <v>45323</v>
      </c>
    </row>
    <row r="641" spans="1:5" x14ac:dyDescent="0.3">
      <c r="A641" t="s">
        <v>69</v>
      </c>
      <c r="B641">
        <v>2</v>
      </c>
      <c r="C641">
        <v>2024</v>
      </c>
      <c r="D641" s="6">
        <v>97.064731419685089</v>
      </c>
      <c r="E641" s="14">
        <f t="shared" si="9"/>
        <v>45323</v>
      </c>
    </row>
    <row r="642" spans="1:5" x14ac:dyDescent="0.3">
      <c r="A642" t="s">
        <v>309</v>
      </c>
      <c r="B642">
        <v>2</v>
      </c>
      <c r="C642">
        <v>2024</v>
      </c>
      <c r="D642" s="6"/>
      <c r="E642" s="14">
        <f t="shared" ref="E642:E705" si="10">DATE(C642,B642,1)</f>
        <v>45323</v>
      </c>
    </row>
    <row r="643" spans="1:5" x14ac:dyDescent="0.3">
      <c r="A643" t="s">
        <v>298</v>
      </c>
      <c r="B643">
        <v>2</v>
      </c>
      <c r="C643">
        <v>2024</v>
      </c>
      <c r="D643" s="6">
        <v>96.492411467116355</v>
      </c>
      <c r="E643" s="14">
        <f t="shared" si="10"/>
        <v>45323</v>
      </c>
    </row>
    <row r="644" spans="1:5" x14ac:dyDescent="0.3">
      <c r="A644" t="s">
        <v>296</v>
      </c>
      <c r="B644">
        <v>2</v>
      </c>
      <c r="C644">
        <v>2024</v>
      </c>
      <c r="D644" s="6">
        <v>97.916666666666657</v>
      </c>
      <c r="E644" s="14">
        <f t="shared" si="10"/>
        <v>45323</v>
      </c>
    </row>
    <row r="645" spans="1:5" x14ac:dyDescent="0.3">
      <c r="A645" t="s">
        <v>310</v>
      </c>
      <c r="B645">
        <v>2</v>
      </c>
      <c r="C645">
        <v>2024</v>
      </c>
      <c r="D645" s="6">
        <v>95.283018867924525</v>
      </c>
      <c r="E645" s="14">
        <f t="shared" si="10"/>
        <v>45323</v>
      </c>
    </row>
    <row r="646" spans="1:5" x14ac:dyDescent="0.3">
      <c r="A646" t="s">
        <v>135</v>
      </c>
      <c r="B646">
        <v>2</v>
      </c>
      <c r="C646">
        <v>2024</v>
      </c>
      <c r="D646" s="6">
        <v>92.129629629629633</v>
      </c>
      <c r="E646" s="14">
        <f t="shared" si="10"/>
        <v>45323</v>
      </c>
    </row>
    <row r="647" spans="1:5" x14ac:dyDescent="0.3">
      <c r="A647" t="s">
        <v>300</v>
      </c>
      <c r="B647">
        <v>2</v>
      </c>
      <c r="C647">
        <v>2024</v>
      </c>
      <c r="D647" s="6">
        <v>99.115044247787608</v>
      </c>
      <c r="E647" s="14">
        <f t="shared" si="10"/>
        <v>45323</v>
      </c>
    </row>
    <row r="648" spans="1:5" x14ac:dyDescent="0.3">
      <c r="A648" t="s">
        <v>311</v>
      </c>
      <c r="B648">
        <v>2</v>
      </c>
      <c r="C648">
        <v>2024</v>
      </c>
      <c r="D648" s="6">
        <v>98.547717842323664</v>
      </c>
      <c r="E648" s="14">
        <f t="shared" si="10"/>
        <v>45323</v>
      </c>
    </row>
    <row r="649" spans="1:5" x14ac:dyDescent="0.3">
      <c r="A649" t="s">
        <v>302</v>
      </c>
      <c r="B649">
        <v>2</v>
      </c>
      <c r="C649">
        <v>2024</v>
      </c>
      <c r="D649" s="6">
        <v>96.960000000000008</v>
      </c>
      <c r="E649" s="14">
        <f t="shared" si="10"/>
        <v>45323</v>
      </c>
    </row>
    <row r="650" spans="1:5" x14ac:dyDescent="0.3">
      <c r="A650" t="s">
        <v>113</v>
      </c>
      <c r="B650">
        <v>2</v>
      </c>
      <c r="C650">
        <v>2024</v>
      </c>
      <c r="D650" s="6">
        <v>83.035714285714278</v>
      </c>
      <c r="E650" s="14">
        <f t="shared" si="10"/>
        <v>45323</v>
      </c>
    </row>
    <row r="651" spans="1:5" x14ac:dyDescent="0.3">
      <c r="A651" t="s">
        <v>286</v>
      </c>
      <c r="B651">
        <v>2</v>
      </c>
      <c r="C651">
        <v>2024</v>
      </c>
      <c r="D651" s="6">
        <v>98.94736842105263</v>
      </c>
      <c r="E651" s="14">
        <f t="shared" si="10"/>
        <v>45323</v>
      </c>
    </row>
    <row r="652" spans="1:5" x14ac:dyDescent="0.3">
      <c r="A652" t="s">
        <v>90</v>
      </c>
      <c r="B652">
        <v>3</v>
      </c>
      <c r="C652">
        <v>2024</v>
      </c>
      <c r="D652" s="6">
        <v>94.642857142857139</v>
      </c>
      <c r="E652" s="14">
        <f t="shared" si="10"/>
        <v>45352</v>
      </c>
    </row>
    <row r="653" spans="1:5" x14ac:dyDescent="0.3">
      <c r="A653" t="s">
        <v>75</v>
      </c>
      <c r="B653">
        <v>3</v>
      </c>
      <c r="C653">
        <v>2024</v>
      </c>
      <c r="D653" s="6">
        <v>88.604651162790688</v>
      </c>
      <c r="E653" s="14">
        <f t="shared" si="10"/>
        <v>45352</v>
      </c>
    </row>
    <row r="654" spans="1:5" x14ac:dyDescent="0.3">
      <c r="A654" t="s">
        <v>128</v>
      </c>
      <c r="B654">
        <v>3</v>
      </c>
      <c r="C654">
        <v>2024</v>
      </c>
      <c r="D654" s="6">
        <v>93.439716312056746</v>
      </c>
      <c r="E654" s="14">
        <f t="shared" si="10"/>
        <v>45352</v>
      </c>
    </row>
    <row r="655" spans="1:5" x14ac:dyDescent="0.3">
      <c r="A655" t="s">
        <v>303</v>
      </c>
      <c r="B655">
        <v>3</v>
      </c>
      <c r="C655">
        <v>2024</v>
      </c>
      <c r="D655" s="6">
        <v>87.181303116147319</v>
      </c>
      <c r="E655" s="14">
        <f t="shared" si="10"/>
        <v>45352</v>
      </c>
    </row>
    <row r="656" spans="1:5" x14ac:dyDescent="0.3">
      <c r="A656" t="s">
        <v>304</v>
      </c>
      <c r="B656">
        <v>3</v>
      </c>
      <c r="C656">
        <v>2024</v>
      </c>
      <c r="D656" s="6">
        <v>89.973958333333343</v>
      </c>
      <c r="E656" s="14">
        <f t="shared" si="10"/>
        <v>45352</v>
      </c>
    </row>
    <row r="657" spans="1:5" x14ac:dyDescent="0.3">
      <c r="A657" t="s">
        <v>290</v>
      </c>
      <c r="B657">
        <v>3</v>
      </c>
      <c r="C657">
        <v>2024</v>
      </c>
      <c r="D657" s="6">
        <v>94.714881780250352</v>
      </c>
      <c r="E657" s="14">
        <f t="shared" si="10"/>
        <v>45352</v>
      </c>
    </row>
    <row r="658" spans="1:5" x14ac:dyDescent="0.3">
      <c r="A658" t="s">
        <v>305</v>
      </c>
      <c r="B658">
        <v>3</v>
      </c>
      <c r="C658">
        <v>2024</v>
      </c>
      <c r="D658" s="6">
        <v>96.143165689601972</v>
      </c>
      <c r="E658" s="14">
        <f t="shared" si="10"/>
        <v>45352</v>
      </c>
    </row>
    <row r="659" spans="1:5" x14ac:dyDescent="0.3">
      <c r="A659" t="s">
        <v>306</v>
      </c>
      <c r="B659">
        <v>3</v>
      </c>
      <c r="C659">
        <v>2024</v>
      </c>
      <c r="D659" s="6">
        <v>97.169811320754718</v>
      </c>
      <c r="E659" s="14">
        <f t="shared" si="10"/>
        <v>45352</v>
      </c>
    </row>
    <row r="660" spans="1:5" x14ac:dyDescent="0.3">
      <c r="A660" t="s">
        <v>294</v>
      </c>
      <c r="B660">
        <v>3</v>
      </c>
      <c r="C660">
        <v>2024</v>
      </c>
      <c r="D660" s="6">
        <v>93.69531343641377</v>
      </c>
      <c r="E660" s="14">
        <f t="shared" si="10"/>
        <v>45352</v>
      </c>
    </row>
    <row r="661" spans="1:5" x14ac:dyDescent="0.3">
      <c r="A661" t="s">
        <v>287</v>
      </c>
      <c r="B661">
        <v>3</v>
      </c>
      <c r="C661">
        <v>2024</v>
      </c>
      <c r="D661" s="6">
        <v>91.167664670658695</v>
      </c>
      <c r="E661" s="14">
        <f t="shared" si="10"/>
        <v>45352</v>
      </c>
    </row>
    <row r="662" spans="1:5" x14ac:dyDescent="0.3">
      <c r="A662" t="s">
        <v>307</v>
      </c>
      <c r="B662">
        <v>3</v>
      </c>
      <c r="C662">
        <v>2024</v>
      </c>
      <c r="D662" s="6">
        <v>91.226096737907753</v>
      </c>
      <c r="E662" s="14">
        <f t="shared" si="10"/>
        <v>45352</v>
      </c>
    </row>
    <row r="663" spans="1:5" x14ac:dyDescent="0.3">
      <c r="A663" t="s">
        <v>308</v>
      </c>
      <c r="B663">
        <v>3</v>
      </c>
      <c r="C663">
        <v>2024</v>
      </c>
      <c r="D663" s="6">
        <v>85.810810810810807</v>
      </c>
      <c r="E663" s="14">
        <f t="shared" si="10"/>
        <v>45352</v>
      </c>
    </row>
    <row r="664" spans="1:5" x14ac:dyDescent="0.3">
      <c r="A664" t="s">
        <v>31</v>
      </c>
      <c r="B664">
        <v>3</v>
      </c>
      <c r="C664">
        <v>2024</v>
      </c>
      <c r="D664" s="6"/>
      <c r="E664" s="14">
        <f t="shared" si="10"/>
        <v>45352</v>
      </c>
    </row>
    <row r="665" spans="1:5" x14ac:dyDescent="0.3">
      <c r="A665" t="s">
        <v>120</v>
      </c>
      <c r="B665">
        <v>3</v>
      </c>
      <c r="C665">
        <v>2024</v>
      </c>
      <c r="D665" s="6">
        <v>74.143302180685367</v>
      </c>
      <c r="E665" s="14">
        <f t="shared" si="10"/>
        <v>45352</v>
      </c>
    </row>
    <row r="666" spans="1:5" x14ac:dyDescent="0.3">
      <c r="A666" t="s">
        <v>69</v>
      </c>
      <c r="B666">
        <v>3</v>
      </c>
      <c r="C666">
        <v>2024</v>
      </c>
      <c r="D666" s="6">
        <v>97.383221371660682</v>
      </c>
      <c r="E666" s="14">
        <f t="shared" si="10"/>
        <v>45352</v>
      </c>
    </row>
    <row r="667" spans="1:5" x14ac:dyDescent="0.3">
      <c r="A667" t="s">
        <v>309</v>
      </c>
      <c r="B667">
        <v>3</v>
      </c>
      <c r="C667">
        <v>2024</v>
      </c>
      <c r="D667" s="6"/>
      <c r="E667" s="14">
        <f t="shared" si="10"/>
        <v>45352</v>
      </c>
    </row>
    <row r="668" spans="1:5" x14ac:dyDescent="0.3">
      <c r="A668" t="s">
        <v>298</v>
      </c>
      <c r="B668">
        <v>3</v>
      </c>
      <c r="C668">
        <v>2024</v>
      </c>
      <c r="D668" s="6">
        <v>78.333333333333329</v>
      </c>
      <c r="E668" s="14">
        <f t="shared" si="10"/>
        <v>45352</v>
      </c>
    </row>
    <row r="669" spans="1:5" x14ac:dyDescent="0.3">
      <c r="A669" t="s">
        <v>296</v>
      </c>
      <c r="B669">
        <v>3</v>
      </c>
      <c r="C669">
        <v>2024</v>
      </c>
      <c r="D669" s="6">
        <v>96.119929453262785</v>
      </c>
      <c r="E669" s="14">
        <f t="shared" si="10"/>
        <v>45352</v>
      </c>
    </row>
    <row r="670" spans="1:5" x14ac:dyDescent="0.3">
      <c r="A670" t="s">
        <v>310</v>
      </c>
      <c r="B670">
        <v>3</v>
      </c>
      <c r="C670">
        <v>2024</v>
      </c>
      <c r="D670" s="6">
        <v>94.867807153965785</v>
      </c>
      <c r="E670" s="14">
        <f t="shared" si="10"/>
        <v>45352</v>
      </c>
    </row>
    <row r="671" spans="1:5" x14ac:dyDescent="0.3">
      <c r="A671" t="s">
        <v>135</v>
      </c>
      <c r="B671">
        <v>3</v>
      </c>
      <c r="C671">
        <v>2024</v>
      </c>
      <c r="D671" s="6">
        <v>91.961651917404126</v>
      </c>
      <c r="E671" s="14">
        <f t="shared" si="10"/>
        <v>45352</v>
      </c>
    </row>
    <row r="672" spans="1:5" x14ac:dyDescent="0.3">
      <c r="A672" t="s">
        <v>300</v>
      </c>
      <c r="B672">
        <v>3</v>
      </c>
      <c r="C672">
        <v>2024</v>
      </c>
      <c r="D672" s="6">
        <v>96.313364055299544</v>
      </c>
      <c r="E672" s="14">
        <f t="shared" si="10"/>
        <v>45352</v>
      </c>
    </row>
    <row r="673" spans="1:5" x14ac:dyDescent="0.3">
      <c r="A673" t="s">
        <v>311</v>
      </c>
      <c r="B673">
        <v>3</v>
      </c>
      <c r="C673">
        <v>2024</v>
      </c>
      <c r="D673" s="6">
        <v>98.504273504273513</v>
      </c>
      <c r="E673" s="14">
        <f t="shared" si="10"/>
        <v>45352</v>
      </c>
    </row>
    <row r="674" spans="1:5" x14ac:dyDescent="0.3">
      <c r="A674" t="s">
        <v>302</v>
      </c>
      <c r="B674">
        <v>3</v>
      </c>
      <c r="C674">
        <v>2024</v>
      </c>
      <c r="D674" s="6">
        <v>98.133748055987553</v>
      </c>
      <c r="E674" s="14">
        <f t="shared" si="10"/>
        <v>45352</v>
      </c>
    </row>
    <row r="675" spans="1:5" x14ac:dyDescent="0.3">
      <c r="A675" t="s">
        <v>113</v>
      </c>
      <c r="B675">
        <v>3</v>
      </c>
      <c r="C675">
        <v>2024</v>
      </c>
      <c r="D675" s="6">
        <v>74.712643678160916</v>
      </c>
      <c r="E675" s="14">
        <f t="shared" si="10"/>
        <v>45352</v>
      </c>
    </row>
    <row r="676" spans="1:5" x14ac:dyDescent="0.3">
      <c r="A676" t="s">
        <v>286</v>
      </c>
      <c r="B676">
        <v>3</v>
      </c>
      <c r="C676">
        <v>2024</v>
      </c>
      <c r="D676" s="6">
        <v>94.117647058823522</v>
      </c>
      <c r="E676" s="14">
        <f t="shared" si="10"/>
        <v>45352</v>
      </c>
    </row>
    <row r="677" spans="1:5" x14ac:dyDescent="0.3">
      <c r="A677" t="s">
        <v>90</v>
      </c>
      <c r="B677">
        <v>4</v>
      </c>
      <c r="C677">
        <v>2024</v>
      </c>
      <c r="D677" s="6"/>
      <c r="E677" s="14">
        <f t="shared" si="10"/>
        <v>45383</v>
      </c>
    </row>
    <row r="678" spans="1:5" x14ac:dyDescent="0.3">
      <c r="A678" t="s">
        <v>75</v>
      </c>
      <c r="B678">
        <v>4</v>
      </c>
      <c r="C678">
        <v>2024</v>
      </c>
      <c r="D678" s="6">
        <v>90.581395348837219</v>
      </c>
      <c r="E678" s="14">
        <f t="shared" si="10"/>
        <v>45383</v>
      </c>
    </row>
    <row r="679" spans="1:5" x14ac:dyDescent="0.3">
      <c r="A679" t="s">
        <v>128</v>
      </c>
      <c r="B679">
        <v>4</v>
      </c>
      <c r="C679">
        <v>2024</v>
      </c>
      <c r="D679" s="6">
        <v>91.117589893100089</v>
      </c>
      <c r="E679" s="14">
        <f t="shared" si="10"/>
        <v>45383</v>
      </c>
    </row>
    <row r="680" spans="1:5" x14ac:dyDescent="0.3">
      <c r="A680" t="s">
        <v>303</v>
      </c>
      <c r="B680">
        <v>4</v>
      </c>
      <c r="C680">
        <v>2024</v>
      </c>
      <c r="D680" s="6">
        <v>90.856313497822924</v>
      </c>
      <c r="E680" s="14">
        <f t="shared" si="10"/>
        <v>45383</v>
      </c>
    </row>
    <row r="681" spans="1:5" x14ac:dyDescent="0.3">
      <c r="A681" t="s">
        <v>304</v>
      </c>
      <c r="B681">
        <v>4</v>
      </c>
      <c r="C681">
        <v>2024</v>
      </c>
      <c r="D681" s="6">
        <v>83.881578947368425</v>
      </c>
      <c r="E681" s="14">
        <f t="shared" si="10"/>
        <v>45383</v>
      </c>
    </row>
    <row r="682" spans="1:5" x14ac:dyDescent="0.3">
      <c r="A682" t="s">
        <v>290</v>
      </c>
      <c r="B682">
        <v>4</v>
      </c>
      <c r="C682">
        <v>2024</v>
      </c>
      <c r="D682" s="6">
        <v>94.678492239467843</v>
      </c>
      <c r="E682" s="14">
        <f t="shared" si="10"/>
        <v>45383</v>
      </c>
    </row>
    <row r="683" spans="1:5" x14ac:dyDescent="0.3">
      <c r="A683" t="s">
        <v>305</v>
      </c>
      <c r="B683">
        <v>4</v>
      </c>
      <c r="C683">
        <v>2024</v>
      </c>
      <c r="D683" s="6">
        <v>95.723813260101991</v>
      </c>
      <c r="E683" s="14">
        <f t="shared" si="10"/>
        <v>45383</v>
      </c>
    </row>
    <row r="684" spans="1:5" x14ac:dyDescent="0.3">
      <c r="A684" t="s">
        <v>306</v>
      </c>
      <c r="B684">
        <v>4</v>
      </c>
      <c r="C684">
        <v>2024</v>
      </c>
      <c r="D684" s="6">
        <v>94.310722100656449</v>
      </c>
      <c r="E684" s="14">
        <f t="shared" si="10"/>
        <v>45383</v>
      </c>
    </row>
    <row r="685" spans="1:5" x14ac:dyDescent="0.3">
      <c r="A685" t="s">
        <v>294</v>
      </c>
      <c r="B685">
        <v>4</v>
      </c>
      <c r="C685">
        <v>2024</v>
      </c>
      <c r="D685" s="6">
        <v>92.805667521680718</v>
      </c>
      <c r="E685" s="14">
        <f t="shared" si="10"/>
        <v>45383</v>
      </c>
    </row>
    <row r="686" spans="1:5" x14ac:dyDescent="0.3">
      <c r="A686" t="s">
        <v>287</v>
      </c>
      <c r="B686">
        <v>4</v>
      </c>
      <c r="C686">
        <v>2024</v>
      </c>
      <c r="D686" s="6">
        <v>90.24960998439937</v>
      </c>
      <c r="E686" s="14">
        <f t="shared" si="10"/>
        <v>45383</v>
      </c>
    </row>
    <row r="687" spans="1:5" x14ac:dyDescent="0.3">
      <c r="A687" t="s">
        <v>307</v>
      </c>
      <c r="B687">
        <v>4</v>
      </c>
      <c r="C687">
        <v>2024</v>
      </c>
      <c r="D687" s="6">
        <v>92.9299796057104</v>
      </c>
      <c r="E687" s="14">
        <f t="shared" si="10"/>
        <v>45383</v>
      </c>
    </row>
    <row r="688" spans="1:5" x14ac:dyDescent="0.3">
      <c r="A688" t="s">
        <v>308</v>
      </c>
      <c r="B688">
        <v>4</v>
      </c>
      <c r="C688">
        <v>2024</v>
      </c>
      <c r="D688" s="6">
        <v>92.982456140350877</v>
      </c>
      <c r="E688" s="14">
        <f t="shared" si="10"/>
        <v>45383</v>
      </c>
    </row>
    <row r="689" spans="1:5" x14ac:dyDescent="0.3">
      <c r="A689" t="s">
        <v>31</v>
      </c>
      <c r="B689">
        <v>4</v>
      </c>
      <c r="C689">
        <v>2024</v>
      </c>
      <c r="D689" s="6"/>
      <c r="E689" s="14">
        <f t="shared" si="10"/>
        <v>45383</v>
      </c>
    </row>
    <row r="690" spans="1:5" x14ac:dyDescent="0.3">
      <c r="A690" t="s">
        <v>120</v>
      </c>
      <c r="B690">
        <v>4</v>
      </c>
      <c r="C690">
        <v>2024</v>
      </c>
      <c r="D690" s="6">
        <v>86.80412371134021</v>
      </c>
      <c r="E690" s="14">
        <f t="shared" si="10"/>
        <v>45383</v>
      </c>
    </row>
    <row r="691" spans="1:5" x14ac:dyDescent="0.3">
      <c r="A691" t="s">
        <v>69</v>
      </c>
      <c r="B691">
        <v>4</v>
      </c>
      <c r="C691">
        <v>2024</v>
      </c>
      <c r="D691" s="6">
        <v>97.636050233932522</v>
      </c>
      <c r="E691" s="14">
        <f t="shared" si="10"/>
        <v>45383</v>
      </c>
    </row>
    <row r="692" spans="1:5" x14ac:dyDescent="0.3">
      <c r="A692" t="s">
        <v>309</v>
      </c>
      <c r="B692">
        <v>4</v>
      </c>
      <c r="C692">
        <v>2024</v>
      </c>
      <c r="D692" s="6"/>
      <c r="E692" s="14">
        <f t="shared" si="10"/>
        <v>45383</v>
      </c>
    </row>
    <row r="693" spans="1:5" x14ac:dyDescent="0.3">
      <c r="A693" t="s">
        <v>298</v>
      </c>
      <c r="B693">
        <v>4</v>
      </c>
      <c r="C693">
        <v>2024</v>
      </c>
      <c r="D693" s="6">
        <v>87</v>
      </c>
      <c r="E693" s="14">
        <f t="shared" si="10"/>
        <v>45383</v>
      </c>
    </row>
    <row r="694" spans="1:5" x14ac:dyDescent="0.3">
      <c r="A694" t="s">
        <v>296</v>
      </c>
      <c r="B694">
        <v>4</v>
      </c>
      <c r="C694">
        <v>2024</v>
      </c>
      <c r="D694" s="6">
        <v>95.685840707964601</v>
      </c>
      <c r="E694" s="14">
        <f t="shared" si="10"/>
        <v>45383</v>
      </c>
    </row>
    <row r="695" spans="1:5" x14ac:dyDescent="0.3">
      <c r="A695" t="s">
        <v>310</v>
      </c>
      <c r="B695">
        <v>4</v>
      </c>
      <c r="C695">
        <v>2024</v>
      </c>
      <c r="D695" s="6">
        <v>94.551282051282044</v>
      </c>
      <c r="E695" s="14">
        <f t="shared" si="10"/>
        <v>45383</v>
      </c>
    </row>
    <row r="696" spans="1:5" x14ac:dyDescent="0.3">
      <c r="A696" t="s">
        <v>135</v>
      </c>
      <c r="B696">
        <v>4</v>
      </c>
      <c r="C696">
        <v>2024</v>
      </c>
      <c r="D696" s="6">
        <v>87.222222222222229</v>
      </c>
      <c r="E696" s="14">
        <f t="shared" si="10"/>
        <v>45383</v>
      </c>
    </row>
    <row r="697" spans="1:5" x14ac:dyDescent="0.3">
      <c r="A697" t="s">
        <v>300</v>
      </c>
      <c r="B697">
        <v>4</v>
      </c>
      <c r="C697">
        <v>2024</v>
      </c>
      <c r="D697" s="6">
        <v>93.679458239277665</v>
      </c>
      <c r="E697" s="14">
        <f t="shared" si="10"/>
        <v>45383</v>
      </c>
    </row>
    <row r="698" spans="1:5" x14ac:dyDescent="0.3">
      <c r="A698" t="s">
        <v>311</v>
      </c>
      <c r="B698">
        <v>4</v>
      </c>
      <c r="C698">
        <v>2024</v>
      </c>
      <c r="D698" s="6">
        <v>97.777777777777771</v>
      </c>
      <c r="E698" s="14">
        <f t="shared" si="10"/>
        <v>45383</v>
      </c>
    </row>
    <row r="699" spans="1:5" x14ac:dyDescent="0.3">
      <c r="A699" t="s">
        <v>302</v>
      </c>
      <c r="B699">
        <v>4</v>
      </c>
      <c r="C699">
        <v>2024</v>
      </c>
      <c r="D699" s="6">
        <v>98</v>
      </c>
      <c r="E699" s="14">
        <f t="shared" si="10"/>
        <v>45383</v>
      </c>
    </row>
    <row r="700" spans="1:5" x14ac:dyDescent="0.3">
      <c r="A700" t="s">
        <v>113</v>
      </c>
      <c r="B700">
        <v>4</v>
      </c>
      <c r="C700">
        <v>2024</v>
      </c>
      <c r="D700" s="6">
        <v>74.893617021276597</v>
      </c>
      <c r="E700" s="14">
        <f t="shared" si="10"/>
        <v>45383</v>
      </c>
    </row>
    <row r="701" spans="1:5" x14ac:dyDescent="0.3">
      <c r="A701" t="s">
        <v>286</v>
      </c>
      <c r="B701">
        <v>4</v>
      </c>
      <c r="C701">
        <v>2024</v>
      </c>
      <c r="D701" s="6">
        <v>96.84210526315789</v>
      </c>
      <c r="E701" s="14">
        <f t="shared" si="10"/>
        <v>45383</v>
      </c>
    </row>
    <row r="702" spans="1:5" x14ac:dyDescent="0.3">
      <c r="A702" t="s">
        <v>90</v>
      </c>
      <c r="B702">
        <v>5</v>
      </c>
      <c r="C702">
        <v>2024</v>
      </c>
      <c r="D702" s="6">
        <v>93.242122719734667</v>
      </c>
      <c r="E702" s="14">
        <f t="shared" si="10"/>
        <v>45413</v>
      </c>
    </row>
    <row r="703" spans="1:5" x14ac:dyDescent="0.3">
      <c r="A703" t="s">
        <v>75</v>
      </c>
      <c r="B703">
        <v>5</v>
      </c>
      <c r="C703">
        <v>2024</v>
      </c>
      <c r="D703" s="6">
        <v>93.559322033898312</v>
      </c>
      <c r="E703" s="14">
        <f t="shared" si="10"/>
        <v>45413</v>
      </c>
    </row>
    <row r="704" spans="1:5" x14ac:dyDescent="0.3">
      <c r="A704" t="s">
        <v>128</v>
      </c>
      <c r="B704">
        <v>5</v>
      </c>
      <c r="C704">
        <v>2024</v>
      </c>
      <c r="D704" s="6">
        <v>93.496445002091178</v>
      </c>
      <c r="E704" s="14">
        <f t="shared" si="10"/>
        <v>45413</v>
      </c>
    </row>
    <row r="705" spans="1:5" x14ac:dyDescent="0.3">
      <c r="A705" t="s">
        <v>303</v>
      </c>
      <c r="B705">
        <v>5</v>
      </c>
      <c r="C705">
        <v>2024</v>
      </c>
      <c r="D705" s="6">
        <v>86.271870794078069</v>
      </c>
      <c r="E705" s="14">
        <f t="shared" si="10"/>
        <v>45413</v>
      </c>
    </row>
    <row r="706" spans="1:5" x14ac:dyDescent="0.3">
      <c r="A706" t="s">
        <v>304</v>
      </c>
      <c r="B706">
        <v>5</v>
      </c>
      <c r="C706">
        <v>2024</v>
      </c>
      <c r="D706" s="6">
        <v>93.534743202416919</v>
      </c>
      <c r="E706" s="14">
        <f t="shared" ref="E706:E769" si="11">DATE(C706,B706,1)</f>
        <v>45413</v>
      </c>
    </row>
    <row r="707" spans="1:5" x14ac:dyDescent="0.3">
      <c r="A707" t="s">
        <v>290</v>
      </c>
      <c r="B707">
        <v>5</v>
      </c>
      <c r="C707">
        <v>2024</v>
      </c>
      <c r="D707" s="6">
        <v>86.290322580645167</v>
      </c>
      <c r="E707" s="14">
        <f t="shared" si="11"/>
        <v>45413</v>
      </c>
    </row>
    <row r="708" spans="1:5" x14ac:dyDescent="0.3">
      <c r="A708" t="s">
        <v>305</v>
      </c>
      <c r="B708">
        <v>5</v>
      </c>
      <c r="C708">
        <v>2024</v>
      </c>
      <c r="D708" s="6">
        <v>95.784477945281964</v>
      </c>
      <c r="E708" s="14">
        <f t="shared" si="11"/>
        <v>45413</v>
      </c>
    </row>
    <row r="709" spans="1:5" x14ac:dyDescent="0.3">
      <c r="A709" t="s">
        <v>306</v>
      </c>
      <c r="B709">
        <v>5</v>
      </c>
      <c r="C709">
        <v>2024</v>
      </c>
      <c r="D709" s="6">
        <v>94.650205761316869</v>
      </c>
      <c r="E709" s="14">
        <f t="shared" si="11"/>
        <v>45413</v>
      </c>
    </row>
    <row r="710" spans="1:5" x14ac:dyDescent="0.3">
      <c r="A710" t="s">
        <v>294</v>
      </c>
      <c r="B710">
        <v>5</v>
      </c>
      <c r="C710">
        <v>2024</v>
      </c>
      <c r="D710" s="6">
        <v>93.343401486988853</v>
      </c>
      <c r="E710" s="14">
        <f t="shared" si="11"/>
        <v>45413</v>
      </c>
    </row>
    <row r="711" spans="1:5" x14ac:dyDescent="0.3">
      <c r="A711" t="s">
        <v>287</v>
      </c>
      <c r="B711">
        <v>5</v>
      </c>
      <c r="C711">
        <v>2024</v>
      </c>
      <c r="D711" s="6">
        <v>91.170431211498965</v>
      </c>
      <c r="E711" s="14">
        <f t="shared" si="11"/>
        <v>45413</v>
      </c>
    </row>
    <row r="712" spans="1:5" x14ac:dyDescent="0.3">
      <c r="A712" t="s">
        <v>307</v>
      </c>
      <c r="B712">
        <v>5</v>
      </c>
      <c r="C712">
        <v>2024</v>
      </c>
      <c r="D712" s="6">
        <v>91.527913809990196</v>
      </c>
      <c r="E712" s="14">
        <f t="shared" si="11"/>
        <v>45413</v>
      </c>
    </row>
    <row r="713" spans="1:5" x14ac:dyDescent="0.3">
      <c r="A713" t="s">
        <v>308</v>
      </c>
      <c r="B713">
        <v>5</v>
      </c>
      <c r="C713">
        <v>2024</v>
      </c>
      <c r="D713" s="6">
        <v>76.973684210526315</v>
      </c>
      <c r="E713" s="14">
        <f t="shared" si="11"/>
        <v>45413</v>
      </c>
    </row>
    <row r="714" spans="1:5" x14ac:dyDescent="0.3">
      <c r="A714" t="s">
        <v>31</v>
      </c>
      <c r="B714">
        <v>5</v>
      </c>
      <c r="C714">
        <v>2024</v>
      </c>
      <c r="D714" s="6"/>
      <c r="E714" s="14">
        <f t="shared" si="11"/>
        <v>45413</v>
      </c>
    </row>
    <row r="715" spans="1:5" x14ac:dyDescent="0.3">
      <c r="A715" t="s">
        <v>120</v>
      </c>
      <c r="B715">
        <v>5</v>
      </c>
      <c r="C715">
        <v>2024</v>
      </c>
      <c r="D715" s="6">
        <v>87.895310796074156</v>
      </c>
      <c r="E715" s="14">
        <f t="shared" si="11"/>
        <v>45413</v>
      </c>
    </row>
    <row r="716" spans="1:5" x14ac:dyDescent="0.3">
      <c r="A716" t="s">
        <v>69</v>
      </c>
      <c r="B716">
        <v>5</v>
      </c>
      <c r="C716">
        <v>2024</v>
      </c>
      <c r="D716" s="6">
        <v>96.905349794238688</v>
      </c>
      <c r="E716" s="14">
        <f t="shared" si="11"/>
        <v>45413</v>
      </c>
    </row>
    <row r="717" spans="1:5" x14ac:dyDescent="0.3">
      <c r="A717" t="s">
        <v>309</v>
      </c>
      <c r="B717">
        <v>5</v>
      </c>
      <c r="C717">
        <v>2024</v>
      </c>
      <c r="D717" s="6"/>
      <c r="E717" s="14">
        <f t="shared" si="11"/>
        <v>45413</v>
      </c>
    </row>
    <row r="718" spans="1:5" x14ac:dyDescent="0.3">
      <c r="A718" t="s">
        <v>298</v>
      </c>
      <c r="B718">
        <v>5</v>
      </c>
      <c r="C718">
        <v>2024</v>
      </c>
      <c r="D718" s="6">
        <v>87.5</v>
      </c>
      <c r="E718" s="14">
        <f t="shared" si="11"/>
        <v>45413</v>
      </c>
    </row>
    <row r="719" spans="1:5" x14ac:dyDescent="0.3">
      <c r="A719" t="s">
        <v>296</v>
      </c>
      <c r="B719">
        <v>5</v>
      </c>
      <c r="C719">
        <v>2024</v>
      </c>
      <c r="D719" s="6">
        <v>94.448871181938912</v>
      </c>
      <c r="E719" s="14">
        <f t="shared" si="11"/>
        <v>45413</v>
      </c>
    </row>
    <row r="720" spans="1:5" x14ac:dyDescent="0.3">
      <c r="A720" t="s">
        <v>310</v>
      </c>
      <c r="B720">
        <v>5</v>
      </c>
      <c r="C720">
        <v>2024</v>
      </c>
      <c r="D720" s="6">
        <v>95.379537953795378</v>
      </c>
      <c r="E720" s="14">
        <f t="shared" si="11"/>
        <v>45413</v>
      </c>
    </row>
    <row r="721" spans="1:5" x14ac:dyDescent="0.3">
      <c r="A721" t="s">
        <v>135</v>
      </c>
      <c r="B721">
        <v>5</v>
      </c>
      <c r="C721">
        <v>2024</v>
      </c>
      <c r="D721" s="6">
        <v>93.594009983361076</v>
      </c>
      <c r="E721" s="14">
        <f t="shared" si="11"/>
        <v>45413</v>
      </c>
    </row>
    <row r="722" spans="1:5" x14ac:dyDescent="0.3">
      <c r="A722" t="s">
        <v>300</v>
      </c>
      <c r="B722">
        <v>5</v>
      </c>
      <c r="C722">
        <v>2024</v>
      </c>
      <c r="D722" s="6">
        <v>97.395833333333343</v>
      </c>
      <c r="E722" s="14">
        <f t="shared" si="11"/>
        <v>45413</v>
      </c>
    </row>
    <row r="723" spans="1:5" x14ac:dyDescent="0.3">
      <c r="A723" t="s">
        <v>311</v>
      </c>
      <c r="B723">
        <v>5</v>
      </c>
      <c r="C723">
        <v>2024</v>
      </c>
      <c r="D723" s="6">
        <v>98.68421052631578</v>
      </c>
      <c r="E723" s="14">
        <f t="shared" si="11"/>
        <v>45413</v>
      </c>
    </row>
    <row r="724" spans="1:5" x14ac:dyDescent="0.3">
      <c r="A724" t="s">
        <v>302</v>
      </c>
      <c r="B724">
        <v>5</v>
      </c>
      <c r="C724">
        <v>2024</v>
      </c>
      <c r="D724" s="6">
        <v>97.230769230769226</v>
      </c>
      <c r="E724" s="14">
        <f t="shared" si="11"/>
        <v>45413</v>
      </c>
    </row>
    <row r="725" spans="1:5" x14ac:dyDescent="0.3">
      <c r="A725" t="s">
        <v>113</v>
      </c>
      <c r="B725">
        <v>5</v>
      </c>
      <c r="C725">
        <v>2024</v>
      </c>
      <c r="D725" s="6">
        <v>92.474916387959865</v>
      </c>
      <c r="E725" s="14">
        <f t="shared" si="11"/>
        <v>45413</v>
      </c>
    </row>
    <row r="726" spans="1:5" x14ac:dyDescent="0.3">
      <c r="A726" t="s">
        <v>286</v>
      </c>
      <c r="B726">
        <v>5</v>
      </c>
      <c r="C726">
        <v>2024</v>
      </c>
      <c r="D726" s="6">
        <v>96.875</v>
      </c>
      <c r="E726" s="14">
        <f t="shared" si="11"/>
        <v>45413</v>
      </c>
    </row>
    <row r="727" spans="1:5" x14ac:dyDescent="0.3">
      <c r="A727" t="s">
        <v>90</v>
      </c>
      <c r="B727">
        <v>6</v>
      </c>
      <c r="C727">
        <v>2024</v>
      </c>
      <c r="D727" s="6"/>
      <c r="E727" s="14">
        <f t="shared" si="11"/>
        <v>45444</v>
      </c>
    </row>
    <row r="728" spans="1:5" x14ac:dyDescent="0.3">
      <c r="A728" t="s">
        <v>75</v>
      </c>
      <c r="B728">
        <v>6</v>
      </c>
      <c r="C728">
        <v>2024</v>
      </c>
      <c r="D728" s="6">
        <v>94.521452145214525</v>
      </c>
      <c r="E728" s="14">
        <f t="shared" si="11"/>
        <v>45444</v>
      </c>
    </row>
    <row r="729" spans="1:5" x14ac:dyDescent="0.3">
      <c r="A729" t="s">
        <v>128</v>
      </c>
      <c r="B729">
        <v>6</v>
      </c>
      <c r="C729">
        <v>2024</v>
      </c>
      <c r="D729" s="6">
        <v>92.385026737967905</v>
      </c>
      <c r="E729" s="14">
        <f t="shared" si="11"/>
        <v>45444</v>
      </c>
    </row>
    <row r="730" spans="1:5" x14ac:dyDescent="0.3">
      <c r="A730" t="s">
        <v>303</v>
      </c>
      <c r="B730">
        <v>6</v>
      </c>
      <c r="C730">
        <v>2024</v>
      </c>
      <c r="D730" s="6">
        <v>92.119357306809491</v>
      </c>
      <c r="E730" s="14">
        <f t="shared" si="11"/>
        <v>45444</v>
      </c>
    </row>
    <row r="731" spans="1:5" x14ac:dyDescent="0.3">
      <c r="A731" t="s">
        <v>304</v>
      </c>
      <c r="B731">
        <v>6</v>
      </c>
      <c r="C731">
        <v>2024</v>
      </c>
      <c r="D731" s="6">
        <v>86.71875</v>
      </c>
      <c r="E731" s="14">
        <f t="shared" si="11"/>
        <v>45444</v>
      </c>
    </row>
    <row r="732" spans="1:5" x14ac:dyDescent="0.3">
      <c r="A732" t="s">
        <v>290</v>
      </c>
      <c r="B732">
        <v>6</v>
      </c>
      <c r="C732">
        <v>2024</v>
      </c>
      <c r="D732" s="6">
        <v>94.783983140147527</v>
      </c>
      <c r="E732" s="14">
        <f t="shared" si="11"/>
        <v>45444</v>
      </c>
    </row>
    <row r="733" spans="1:5" x14ac:dyDescent="0.3">
      <c r="A733" t="s">
        <v>305</v>
      </c>
      <c r="B733">
        <v>6</v>
      </c>
      <c r="C733">
        <v>2024</v>
      </c>
      <c r="D733" s="6">
        <v>96.114911080711352</v>
      </c>
      <c r="E733" s="14">
        <f t="shared" si="11"/>
        <v>45444</v>
      </c>
    </row>
    <row r="734" spans="1:5" x14ac:dyDescent="0.3">
      <c r="A734" t="s">
        <v>306</v>
      </c>
      <c r="B734">
        <v>6</v>
      </c>
      <c r="C734">
        <v>2024</v>
      </c>
      <c r="D734" s="6">
        <v>93.571428571428569</v>
      </c>
      <c r="E734" s="14">
        <f t="shared" si="11"/>
        <v>45444</v>
      </c>
    </row>
    <row r="735" spans="1:5" x14ac:dyDescent="0.3">
      <c r="A735" t="s">
        <v>294</v>
      </c>
      <c r="B735">
        <v>6</v>
      </c>
      <c r="C735">
        <v>2024</v>
      </c>
      <c r="D735" s="6">
        <v>93.344095368185776</v>
      </c>
      <c r="E735" s="14">
        <f t="shared" si="11"/>
        <v>45444</v>
      </c>
    </row>
    <row r="736" spans="1:5" x14ac:dyDescent="0.3">
      <c r="A736" t="s">
        <v>287</v>
      </c>
      <c r="B736">
        <v>6</v>
      </c>
      <c r="C736">
        <v>2024</v>
      </c>
      <c r="D736" s="6">
        <v>92.879746835443029</v>
      </c>
      <c r="E736" s="14">
        <f t="shared" si="11"/>
        <v>45444</v>
      </c>
    </row>
    <row r="737" spans="1:5" x14ac:dyDescent="0.3">
      <c r="A737" t="s">
        <v>307</v>
      </c>
      <c r="B737">
        <v>6</v>
      </c>
      <c r="C737">
        <v>2024</v>
      </c>
      <c r="D737" s="6">
        <v>92.608695652173907</v>
      </c>
      <c r="E737" s="14">
        <f t="shared" si="11"/>
        <v>45444</v>
      </c>
    </row>
    <row r="738" spans="1:5" x14ac:dyDescent="0.3">
      <c r="A738" t="s">
        <v>308</v>
      </c>
      <c r="B738">
        <v>6</v>
      </c>
      <c r="C738">
        <v>2024</v>
      </c>
      <c r="D738" s="6">
        <v>90.544244322631158</v>
      </c>
      <c r="E738" s="14">
        <f t="shared" si="11"/>
        <v>45444</v>
      </c>
    </row>
    <row r="739" spans="1:5" x14ac:dyDescent="0.3">
      <c r="A739" t="s">
        <v>31</v>
      </c>
      <c r="B739">
        <v>6</v>
      </c>
      <c r="C739">
        <v>2024</v>
      </c>
      <c r="D739" s="6"/>
      <c r="E739" s="14">
        <f t="shared" si="11"/>
        <v>45444</v>
      </c>
    </row>
    <row r="740" spans="1:5" x14ac:dyDescent="0.3">
      <c r="A740" t="s">
        <v>120</v>
      </c>
      <c r="B740">
        <v>6</v>
      </c>
      <c r="C740">
        <v>2024</v>
      </c>
      <c r="D740" s="6">
        <v>96.811224489795919</v>
      </c>
      <c r="E740" s="14">
        <f t="shared" si="11"/>
        <v>45444</v>
      </c>
    </row>
    <row r="741" spans="1:5" x14ac:dyDescent="0.3">
      <c r="A741" t="s">
        <v>69</v>
      </c>
      <c r="B741">
        <v>6</v>
      </c>
      <c r="C741">
        <v>2024</v>
      </c>
      <c r="D741" s="6">
        <v>97.013210798391725</v>
      </c>
      <c r="E741" s="14">
        <f t="shared" si="11"/>
        <v>45444</v>
      </c>
    </row>
    <row r="742" spans="1:5" x14ac:dyDescent="0.3">
      <c r="A742" t="s">
        <v>309</v>
      </c>
      <c r="B742">
        <v>6</v>
      </c>
      <c r="C742">
        <v>2024</v>
      </c>
      <c r="D742" s="6"/>
      <c r="E742" s="14">
        <f t="shared" si="11"/>
        <v>45444</v>
      </c>
    </row>
    <row r="743" spans="1:5" x14ac:dyDescent="0.3">
      <c r="A743" t="s">
        <v>298</v>
      </c>
      <c r="B743">
        <v>6</v>
      </c>
      <c r="C743">
        <v>2024</v>
      </c>
      <c r="D743" s="6">
        <v>98.217054263565899</v>
      </c>
      <c r="E743" s="14">
        <f t="shared" si="11"/>
        <v>45444</v>
      </c>
    </row>
    <row r="744" spans="1:5" x14ac:dyDescent="0.3">
      <c r="A744" t="s">
        <v>296</v>
      </c>
      <c r="B744">
        <v>6</v>
      </c>
      <c r="C744">
        <v>2024</v>
      </c>
      <c r="D744" s="6">
        <v>97.648123021257348</v>
      </c>
      <c r="E744" s="14">
        <f t="shared" si="11"/>
        <v>45444</v>
      </c>
    </row>
    <row r="745" spans="1:5" x14ac:dyDescent="0.3">
      <c r="A745" t="s">
        <v>310</v>
      </c>
      <c r="B745">
        <v>6</v>
      </c>
      <c r="C745">
        <v>2024</v>
      </c>
      <c r="D745" s="6">
        <v>4.129793510324486</v>
      </c>
      <c r="E745" s="14">
        <f t="shared" si="11"/>
        <v>45444</v>
      </c>
    </row>
    <row r="746" spans="1:5" x14ac:dyDescent="0.3">
      <c r="A746" t="s">
        <v>135</v>
      </c>
      <c r="B746">
        <v>6</v>
      </c>
      <c r="C746">
        <v>2024</v>
      </c>
      <c r="D746" s="6">
        <v>88.671875</v>
      </c>
      <c r="E746" s="14">
        <f t="shared" si="11"/>
        <v>45444</v>
      </c>
    </row>
    <row r="747" spans="1:5" x14ac:dyDescent="0.3">
      <c r="A747" t="s">
        <v>300</v>
      </c>
      <c r="B747">
        <v>6</v>
      </c>
      <c r="C747">
        <v>2024</v>
      </c>
      <c r="D747" s="6">
        <v>95.348837209302332</v>
      </c>
      <c r="E747" s="14">
        <f t="shared" si="11"/>
        <v>45444</v>
      </c>
    </row>
    <row r="748" spans="1:5" x14ac:dyDescent="0.3">
      <c r="A748" t="s">
        <v>311</v>
      </c>
      <c r="B748">
        <v>6</v>
      </c>
      <c r="C748">
        <v>2024</v>
      </c>
      <c r="D748" s="6">
        <v>98.227410289667091</v>
      </c>
      <c r="E748" s="14">
        <f t="shared" si="11"/>
        <v>45444</v>
      </c>
    </row>
    <row r="749" spans="1:5" x14ac:dyDescent="0.3">
      <c r="A749" t="s">
        <v>302</v>
      </c>
      <c r="B749">
        <v>6</v>
      </c>
      <c r="C749">
        <v>2024</v>
      </c>
      <c r="D749" s="6">
        <v>97.629629629629633</v>
      </c>
      <c r="E749" s="14">
        <f t="shared" si="11"/>
        <v>45444</v>
      </c>
    </row>
    <row r="750" spans="1:5" x14ac:dyDescent="0.3">
      <c r="A750" t="s">
        <v>113</v>
      </c>
      <c r="B750">
        <v>6</v>
      </c>
      <c r="C750">
        <v>2024</v>
      </c>
      <c r="D750" s="6">
        <v>95.772594752186592</v>
      </c>
      <c r="E750" s="14">
        <f t="shared" si="11"/>
        <v>45444</v>
      </c>
    </row>
    <row r="751" spans="1:5" x14ac:dyDescent="0.3">
      <c r="A751" t="s">
        <v>286</v>
      </c>
      <c r="B751">
        <v>6</v>
      </c>
      <c r="C751">
        <v>2024</v>
      </c>
      <c r="D751" s="6">
        <v>94.335511982570807</v>
      </c>
      <c r="E751" s="14">
        <f t="shared" si="11"/>
        <v>45444</v>
      </c>
    </row>
    <row r="752" spans="1:5" x14ac:dyDescent="0.3">
      <c r="A752" t="s">
        <v>90</v>
      </c>
      <c r="B752">
        <v>7</v>
      </c>
      <c r="C752">
        <v>2024</v>
      </c>
      <c r="D752" s="6"/>
      <c r="E752" s="14">
        <f t="shared" si="11"/>
        <v>45474</v>
      </c>
    </row>
    <row r="753" spans="1:5" x14ac:dyDescent="0.3">
      <c r="A753" t="s">
        <v>75</v>
      </c>
      <c r="B753">
        <v>7</v>
      </c>
      <c r="C753">
        <v>2024</v>
      </c>
      <c r="D753" s="6">
        <v>90.410958904109592</v>
      </c>
      <c r="E753" s="14">
        <f t="shared" si="11"/>
        <v>45474</v>
      </c>
    </row>
    <row r="754" spans="1:5" x14ac:dyDescent="0.3">
      <c r="A754" t="s">
        <v>128</v>
      </c>
      <c r="B754">
        <v>7</v>
      </c>
      <c r="C754">
        <v>2024</v>
      </c>
      <c r="D754" s="6">
        <v>94.161184210526315</v>
      </c>
      <c r="E754" s="14">
        <f t="shared" si="11"/>
        <v>45474</v>
      </c>
    </row>
    <row r="755" spans="1:5" x14ac:dyDescent="0.3">
      <c r="A755" t="s">
        <v>303</v>
      </c>
      <c r="B755">
        <v>7</v>
      </c>
      <c r="C755">
        <v>2024</v>
      </c>
      <c r="D755" s="6"/>
      <c r="E755" s="14">
        <f t="shared" si="11"/>
        <v>45474</v>
      </c>
    </row>
    <row r="756" spans="1:5" x14ac:dyDescent="0.3">
      <c r="A756" t="s">
        <v>304</v>
      </c>
      <c r="B756">
        <v>7</v>
      </c>
      <c r="C756">
        <v>2024</v>
      </c>
      <c r="D756" s="6">
        <v>91.348600508905847</v>
      </c>
      <c r="E756" s="14">
        <f t="shared" si="11"/>
        <v>45474</v>
      </c>
    </row>
    <row r="757" spans="1:5" x14ac:dyDescent="0.3">
      <c r="A757" t="s">
        <v>290</v>
      </c>
      <c r="B757">
        <v>7</v>
      </c>
      <c r="C757">
        <v>2024</v>
      </c>
      <c r="D757" s="6">
        <v>97.042366107114304</v>
      </c>
      <c r="E757" s="14">
        <f t="shared" si="11"/>
        <v>45474</v>
      </c>
    </row>
    <row r="758" spans="1:5" x14ac:dyDescent="0.3">
      <c r="A758" t="s">
        <v>305</v>
      </c>
      <c r="B758">
        <v>7</v>
      </c>
      <c r="C758">
        <v>2024</v>
      </c>
      <c r="D758" s="6">
        <v>96.894751305303657</v>
      </c>
      <c r="E758" s="14">
        <f t="shared" si="11"/>
        <v>45474</v>
      </c>
    </row>
    <row r="759" spans="1:5" x14ac:dyDescent="0.3">
      <c r="A759" t="s">
        <v>306</v>
      </c>
      <c r="B759">
        <v>7</v>
      </c>
      <c r="C759">
        <v>2024</v>
      </c>
      <c r="D759" s="6">
        <v>96.121593291404622</v>
      </c>
      <c r="E759" s="14">
        <f t="shared" si="11"/>
        <v>45474</v>
      </c>
    </row>
    <row r="760" spans="1:5" x14ac:dyDescent="0.3">
      <c r="A760" t="s">
        <v>294</v>
      </c>
      <c r="B760">
        <v>7</v>
      </c>
      <c r="C760">
        <v>2024</v>
      </c>
      <c r="D760" s="6">
        <v>93.425858290723156</v>
      </c>
      <c r="E760" s="14">
        <f t="shared" si="11"/>
        <v>45474</v>
      </c>
    </row>
    <row r="761" spans="1:5" x14ac:dyDescent="0.3">
      <c r="A761" t="s">
        <v>287</v>
      </c>
      <c r="B761">
        <v>7</v>
      </c>
      <c r="C761">
        <v>2024</v>
      </c>
      <c r="D761" s="6">
        <v>92.909325311559954</v>
      </c>
      <c r="E761" s="14">
        <f t="shared" si="11"/>
        <v>45474</v>
      </c>
    </row>
    <row r="762" spans="1:5" x14ac:dyDescent="0.3">
      <c r="A762" t="s">
        <v>307</v>
      </c>
      <c r="B762">
        <v>7</v>
      </c>
      <c r="C762">
        <v>2024</v>
      </c>
      <c r="D762" s="6">
        <v>91.824526420737783</v>
      </c>
      <c r="E762" s="14">
        <f t="shared" si="11"/>
        <v>45474</v>
      </c>
    </row>
    <row r="763" spans="1:5" x14ac:dyDescent="0.3">
      <c r="A763" t="s">
        <v>308</v>
      </c>
      <c r="B763">
        <v>7</v>
      </c>
      <c r="C763">
        <v>2024</v>
      </c>
      <c r="D763" s="6">
        <v>92.240011539016294</v>
      </c>
      <c r="E763" s="14">
        <f t="shared" si="11"/>
        <v>45474</v>
      </c>
    </row>
    <row r="764" spans="1:5" x14ac:dyDescent="0.3">
      <c r="A764" t="s">
        <v>31</v>
      </c>
      <c r="B764">
        <v>7</v>
      </c>
      <c r="C764">
        <v>2024</v>
      </c>
      <c r="D764" s="6"/>
      <c r="E764" s="14">
        <f t="shared" si="11"/>
        <v>45474</v>
      </c>
    </row>
    <row r="765" spans="1:5" x14ac:dyDescent="0.3">
      <c r="A765" t="s">
        <v>120</v>
      </c>
      <c r="B765">
        <v>7</v>
      </c>
      <c r="C765">
        <v>2024</v>
      </c>
      <c r="D765" s="6">
        <v>97.740112994350284</v>
      </c>
      <c r="E765" s="14">
        <f t="shared" si="11"/>
        <v>45474</v>
      </c>
    </row>
    <row r="766" spans="1:5" x14ac:dyDescent="0.3">
      <c r="A766" t="s">
        <v>69</v>
      </c>
      <c r="B766">
        <v>7</v>
      </c>
      <c r="C766">
        <v>2024</v>
      </c>
      <c r="D766" s="6">
        <v>97.025612778848796</v>
      </c>
      <c r="E766" s="14">
        <f t="shared" si="11"/>
        <v>45474</v>
      </c>
    </row>
    <row r="767" spans="1:5" x14ac:dyDescent="0.3">
      <c r="A767" t="s">
        <v>309</v>
      </c>
      <c r="B767">
        <v>7</v>
      </c>
      <c r="C767">
        <v>2024</v>
      </c>
      <c r="D767" s="6"/>
      <c r="E767" s="14">
        <f t="shared" si="11"/>
        <v>45474</v>
      </c>
    </row>
    <row r="768" spans="1:5" x14ac:dyDescent="0.3">
      <c r="A768" t="s">
        <v>298</v>
      </c>
      <c r="B768">
        <v>7</v>
      </c>
      <c r="C768">
        <v>2024</v>
      </c>
      <c r="D768" s="6">
        <v>97.447795823665899</v>
      </c>
      <c r="E768" s="14">
        <f t="shared" si="11"/>
        <v>45474</v>
      </c>
    </row>
    <row r="769" spans="1:5" x14ac:dyDescent="0.3">
      <c r="A769" t="s">
        <v>296</v>
      </c>
      <c r="B769">
        <v>7</v>
      </c>
      <c r="C769">
        <v>2024</v>
      </c>
      <c r="D769" s="6">
        <v>95.705346985210468</v>
      </c>
      <c r="E769" s="14">
        <f t="shared" si="11"/>
        <v>45474</v>
      </c>
    </row>
    <row r="770" spans="1:5" x14ac:dyDescent="0.3">
      <c r="A770" t="s">
        <v>310</v>
      </c>
      <c r="B770">
        <v>7</v>
      </c>
      <c r="C770">
        <v>2024</v>
      </c>
      <c r="D770" s="6">
        <v>4.9019607843137303</v>
      </c>
      <c r="E770" s="14">
        <f t="shared" ref="E770:E833" si="12">DATE(C770,B770,1)</f>
        <v>45474</v>
      </c>
    </row>
    <row r="771" spans="1:5" x14ac:dyDescent="0.3">
      <c r="A771" t="s">
        <v>135</v>
      </c>
      <c r="B771">
        <v>7</v>
      </c>
      <c r="C771">
        <v>2024</v>
      </c>
      <c r="D771" s="6">
        <v>93.539325842696627</v>
      </c>
      <c r="E771" s="14">
        <f t="shared" si="12"/>
        <v>45474</v>
      </c>
    </row>
    <row r="772" spans="1:5" x14ac:dyDescent="0.3">
      <c r="A772" t="s">
        <v>300</v>
      </c>
      <c r="B772">
        <v>7</v>
      </c>
      <c r="C772">
        <v>2024</v>
      </c>
      <c r="D772" s="6">
        <v>94.623655913978496</v>
      </c>
      <c r="E772" s="14">
        <f t="shared" si="12"/>
        <v>45474</v>
      </c>
    </row>
    <row r="773" spans="1:5" x14ac:dyDescent="0.3">
      <c r="A773" t="s">
        <v>311</v>
      </c>
      <c r="B773">
        <v>7</v>
      </c>
      <c r="C773">
        <v>2024</v>
      </c>
      <c r="D773" s="6">
        <v>97.84482758620689</v>
      </c>
      <c r="E773" s="14">
        <f t="shared" si="12"/>
        <v>45474</v>
      </c>
    </row>
    <row r="774" spans="1:5" x14ac:dyDescent="0.3">
      <c r="A774" t="s">
        <v>302</v>
      </c>
      <c r="B774">
        <v>7</v>
      </c>
      <c r="C774">
        <v>2024</v>
      </c>
      <c r="D774" s="6">
        <v>99.2</v>
      </c>
      <c r="E774" s="14">
        <f t="shared" si="12"/>
        <v>45474</v>
      </c>
    </row>
    <row r="775" spans="1:5" x14ac:dyDescent="0.3">
      <c r="A775" t="s">
        <v>113</v>
      </c>
      <c r="B775">
        <v>7</v>
      </c>
      <c r="C775">
        <v>2024</v>
      </c>
      <c r="D775" s="6">
        <v>84</v>
      </c>
      <c r="E775" s="14">
        <f t="shared" si="12"/>
        <v>45474</v>
      </c>
    </row>
    <row r="776" spans="1:5" x14ac:dyDescent="0.3">
      <c r="A776" t="s">
        <v>286</v>
      </c>
      <c r="B776">
        <v>7</v>
      </c>
      <c r="C776">
        <v>2024</v>
      </c>
      <c r="D776" s="6">
        <v>100</v>
      </c>
      <c r="E776" s="14">
        <f t="shared" si="12"/>
        <v>45474</v>
      </c>
    </row>
    <row r="777" spans="1:5" x14ac:dyDescent="0.3">
      <c r="A777" t="s">
        <v>90</v>
      </c>
      <c r="B777">
        <v>8</v>
      </c>
      <c r="C777">
        <v>2024</v>
      </c>
      <c r="D777" s="6"/>
      <c r="E777" s="14">
        <f t="shared" si="12"/>
        <v>45505</v>
      </c>
    </row>
    <row r="778" spans="1:5" x14ac:dyDescent="0.3">
      <c r="A778" t="s">
        <v>75</v>
      </c>
      <c r="B778">
        <v>8</v>
      </c>
      <c r="C778">
        <v>2024</v>
      </c>
      <c r="D778" s="6">
        <v>92.818791946308721</v>
      </c>
      <c r="E778" s="14">
        <f t="shared" si="12"/>
        <v>45505</v>
      </c>
    </row>
    <row r="779" spans="1:5" x14ac:dyDescent="0.3">
      <c r="A779" t="s">
        <v>128</v>
      </c>
      <c r="B779">
        <v>8</v>
      </c>
      <c r="C779">
        <v>2024</v>
      </c>
      <c r="D779" s="6">
        <v>95</v>
      </c>
      <c r="E779" s="14">
        <f t="shared" si="12"/>
        <v>45505</v>
      </c>
    </row>
    <row r="780" spans="1:5" x14ac:dyDescent="0.3">
      <c r="A780" t="s">
        <v>303</v>
      </c>
      <c r="B780">
        <v>8</v>
      </c>
      <c r="C780">
        <v>2024</v>
      </c>
      <c r="D780" s="6"/>
      <c r="E780" s="14">
        <f t="shared" si="12"/>
        <v>45505</v>
      </c>
    </row>
    <row r="781" spans="1:5" x14ac:dyDescent="0.3">
      <c r="A781" t="s">
        <v>304</v>
      </c>
      <c r="B781">
        <v>8</v>
      </c>
      <c r="C781">
        <v>2024</v>
      </c>
      <c r="D781" s="6">
        <v>92.630241423125796</v>
      </c>
      <c r="E781" s="14">
        <f t="shared" si="12"/>
        <v>45505</v>
      </c>
    </row>
    <row r="782" spans="1:5" x14ac:dyDescent="0.3">
      <c r="A782" t="s">
        <v>290</v>
      </c>
      <c r="B782">
        <v>8</v>
      </c>
      <c r="C782">
        <v>2024</v>
      </c>
      <c r="D782" s="6"/>
      <c r="E782" s="14">
        <f t="shared" si="12"/>
        <v>45505</v>
      </c>
    </row>
    <row r="783" spans="1:5" x14ac:dyDescent="0.3">
      <c r="A783" t="s">
        <v>305</v>
      </c>
      <c r="B783">
        <v>8</v>
      </c>
      <c r="C783">
        <v>2024</v>
      </c>
      <c r="D783" s="6">
        <v>96.520146520146525</v>
      </c>
      <c r="E783" s="14">
        <f t="shared" si="12"/>
        <v>45505</v>
      </c>
    </row>
    <row r="784" spans="1:5" x14ac:dyDescent="0.3">
      <c r="A784" t="s">
        <v>306</v>
      </c>
      <c r="B784">
        <v>8</v>
      </c>
      <c r="C784">
        <v>2024</v>
      </c>
      <c r="D784" s="6">
        <v>92.941176470588232</v>
      </c>
      <c r="E784" s="14">
        <f t="shared" si="12"/>
        <v>45505</v>
      </c>
    </row>
    <row r="785" spans="1:5" x14ac:dyDescent="0.3">
      <c r="A785" t="s">
        <v>294</v>
      </c>
      <c r="B785">
        <v>8</v>
      </c>
      <c r="C785">
        <v>2024</v>
      </c>
      <c r="D785" s="6">
        <v>93.98952630326113</v>
      </c>
      <c r="E785" s="14">
        <f t="shared" si="12"/>
        <v>45505</v>
      </c>
    </row>
    <row r="786" spans="1:5" x14ac:dyDescent="0.3">
      <c r="A786" t="s">
        <v>287</v>
      </c>
      <c r="B786">
        <v>8</v>
      </c>
      <c r="C786">
        <v>2024</v>
      </c>
      <c r="D786" s="6">
        <v>94.181502388189315</v>
      </c>
      <c r="E786" s="14">
        <f t="shared" si="12"/>
        <v>45505</v>
      </c>
    </row>
    <row r="787" spans="1:5" x14ac:dyDescent="0.3">
      <c r="A787" t="s">
        <v>307</v>
      </c>
      <c r="B787">
        <v>8</v>
      </c>
      <c r="C787">
        <v>2024</v>
      </c>
      <c r="D787" s="6">
        <v>91.877998629198075</v>
      </c>
      <c r="E787" s="14">
        <f t="shared" si="12"/>
        <v>45505</v>
      </c>
    </row>
    <row r="788" spans="1:5" x14ac:dyDescent="0.3">
      <c r="A788" t="s">
        <v>308</v>
      </c>
      <c r="B788">
        <v>8</v>
      </c>
      <c r="C788">
        <v>2024</v>
      </c>
      <c r="D788" s="6">
        <v>93.465380057558818</v>
      </c>
      <c r="E788" s="14">
        <f t="shared" si="12"/>
        <v>45505</v>
      </c>
    </row>
    <row r="789" spans="1:5" x14ac:dyDescent="0.3">
      <c r="A789" t="s">
        <v>31</v>
      </c>
      <c r="B789">
        <v>8</v>
      </c>
      <c r="C789">
        <v>2024</v>
      </c>
      <c r="D789" s="6"/>
      <c r="E789" s="14">
        <f t="shared" si="12"/>
        <v>45505</v>
      </c>
    </row>
    <row r="790" spans="1:5" x14ac:dyDescent="0.3">
      <c r="A790" t="s">
        <v>120</v>
      </c>
      <c r="B790">
        <v>8</v>
      </c>
      <c r="C790">
        <v>2024</v>
      </c>
      <c r="D790" s="6">
        <v>96.19047619047619</v>
      </c>
      <c r="E790" s="14">
        <f t="shared" si="12"/>
        <v>45505</v>
      </c>
    </row>
    <row r="791" spans="1:5" x14ac:dyDescent="0.3">
      <c r="A791" t="s">
        <v>69</v>
      </c>
      <c r="B791">
        <v>8</v>
      </c>
      <c r="C791">
        <v>2024</v>
      </c>
      <c r="D791" s="6">
        <v>97.696836384809473</v>
      </c>
      <c r="E791" s="14">
        <f t="shared" si="12"/>
        <v>45505</v>
      </c>
    </row>
    <row r="792" spans="1:5" x14ac:dyDescent="0.3">
      <c r="A792" t="s">
        <v>309</v>
      </c>
      <c r="B792">
        <v>8</v>
      </c>
      <c r="C792">
        <v>2024</v>
      </c>
      <c r="D792" s="6"/>
      <c r="E792" s="14">
        <f t="shared" si="12"/>
        <v>45505</v>
      </c>
    </row>
    <row r="793" spans="1:5" x14ac:dyDescent="0.3">
      <c r="A793" t="s">
        <v>298</v>
      </c>
      <c r="B793">
        <v>8</v>
      </c>
      <c r="C793">
        <v>2024</v>
      </c>
      <c r="D793" s="6">
        <v>98.294573643410857</v>
      </c>
      <c r="E793" s="14">
        <f t="shared" si="12"/>
        <v>45505</v>
      </c>
    </row>
    <row r="794" spans="1:5" x14ac:dyDescent="0.3">
      <c r="A794" t="s">
        <v>296</v>
      </c>
      <c r="B794">
        <v>8</v>
      </c>
      <c r="C794">
        <v>2024</v>
      </c>
      <c r="D794" s="6">
        <v>99.090613835660932</v>
      </c>
      <c r="E794" s="14">
        <f t="shared" si="12"/>
        <v>45505</v>
      </c>
    </row>
    <row r="795" spans="1:5" x14ac:dyDescent="0.3">
      <c r="A795" t="s">
        <v>310</v>
      </c>
      <c r="B795">
        <v>8</v>
      </c>
      <c r="C795">
        <v>2024</v>
      </c>
      <c r="D795" s="6">
        <v>4.6801872074882951</v>
      </c>
      <c r="E795" s="14">
        <f t="shared" si="12"/>
        <v>45505</v>
      </c>
    </row>
    <row r="796" spans="1:5" x14ac:dyDescent="0.3">
      <c r="A796" t="s">
        <v>135</v>
      </c>
      <c r="B796">
        <v>8</v>
      </c>
      <c r="C796">
        <v>2024</v>
      </c>
      <c r="D796" s="6">
        <v>90.082644628099175</v>
      </c>
      <c r="E796" s="14">
        <f t="shared" si="12"/>
        <v>45505</v>
      </c>
    </row>
    <row r="797" spans="1:5" x14ac:dyDescent="0.3">
      <c r="A797" t="s">
        <v>300</v>
      </c>
      <c r="B797">
        <v>8</v>
      </c>
      <c r="C797">
        <v>2024</v>
      </c>
      <c r="D797" s="6">
        <v>87.5</v>
      </c>
      <c r="E797" s="14">
        <f t="shared" si="12"/>
        <v>45505</v>
      </c>
    </row>
    <row r="798" spans="1:5" x14ac:dyDescent="0.3">
      <c r="A798" t="s">
        <v>311</v>
      </c>
      <c r="B798">
        <v>8</v>
      </c>
      <c r="C798">
        <v>2024</v>
      </c>
      <c r="D798" s="6">
        <v>96.88073394495413</v>
      </c>
      <c r="E798" s="14">
        <f t="shared" si="12"/>
        <v>45505</v>
      </c>
    </row>
    <row r="799" spans="1:5" x14ac:dyDescent="0.3">
      <c r="A799" t="s">
        <v>302</v>
      </c>
      <c r="B799">
        <v>8</v>
      </c>
      <c r="C799">
        <v>2024</v>
      </c>
      <c r="D799" s="6">
        <v>99.666666666666671</v>
      </c>
      <c r="E799" s="14">
        <f t="shared" si="12"/>
        <v>45505</v>
      </c>
    </row>
    <row r="800" spans="1:5" x14ac:dyDescent="0.3">
      <c r="A800" t="s">
        <v>113</v>
      </c>
      <c r="B800">
        <v>8</v>
      </c>
      <c r="C800">
        <v>2024</v>
      </c>
      <c r="D800" s="6">
        <v>91.197183098591552</v>
      </c>
      <c r="E800" s="14">
        <f t="shared" si="12"/>
        <v>45505</v>
      </c>
    </row>
    <row r="801" spans="1:5" x14ac:dyDescent="0.3">
      <c r="A801" t="s">
        <v>286</v>
      </c>
      <c r="B801">
        <v>8</v>
      </c>
      <c r="C801">
        <v>2024</v>
      </c>
      <c r="D801" s="6">
        <v>98.120300751879697</v>
      </c>
      <c r="E801" s="14">
        <f t="shared" si="12"/>
        <v>45505</v>
      </c>
    </row>
    <row r="802" spans="1:5" x14ac:dyDescent="0.3">
      <c r="A802" t="s">
        <v>90</v>
      </c>
      <c r="B802">
        <v>9</v>
      </c>
      <c r="C802">
        <v>2024</v>
      </c>
      <c r="D802" s="6">
        <v>94.096509240246405</v>
      </c>
      <c r="E802" s="14">
        <f t="shared" si="12"/>
        <v>45536</v>
      </c>
    </row>
    <row r="803" spans="1:5" x14ac:dyDescent="0.3">
      <c r="A803" t="s">
        <v>75</v>
      </c>
      <c r="B803">
        <v>9</v>
      </c>
      <c r="C803">
        <v>2024</v>
      </c>
      <c r="D803" s="6">
        <v>94.032634032634036</v>
      </c>
      <c r="E803" s="14">
        <f t="shared" si="12"/>
        <v>45536</v>
      </c>
    </row>
    <row r="804" spans="1:5" x14ac:dyDescent="0.3">
      <c r="A804" t="s">
        <v>128</v>
      </c>
      <c r="B804">
        <v>9</v>
      </c>
      <c r="C804">
        <v>2024</v>
      </c>
      <c r="D804" s="6">
        <v>94.023699124162803</v>
      </c>
      <c r="E804" s="14">
        <f t="shared" si="12"/>
        <v>45536</v>
      </c>
    </row>
    <row r="805" spans="1:5" x14ac:dyDescent="0.3">
      <c r="A805" t="s">
        <v>303</v>
      </c>
      <c r="B805">
        <v>9</v>
      </c>
      <c r="C805">
        <v>2024</v>
      </c>
      <c r="D805" s="6"/>
      <c r="E805" s="14">
        <f t="shared" si="12"/>
        <v>45536</v>
      </c>
    </row>
    <row r="806" spans="1:5" x14ac:dyDescent="0.3">
      <c r="A806" t="s">
        <v>304</v>
      </c>
      <c r="B806">
        <v>9</v>
      </c>
      <c r="C806">
        <v>2024</v>
      </c>
      <c r="D806" s="6">
        <v>90.196078431372555</v>
      </c>
      <c r="E806" s="14">
        <f t="shared" si="12"/>
        <v>45536</v>
      </c>
    </row>
    <row r="807" spans="1:5" x14ac:dyDescent="0.3">
      <c r="A807" t="s">
        <v>290</v>
      </c>
      <c r="B807">
        <v>9</v>
      </c>
      <c r="C807">
        <v>2024</v>
      </c>
      <c r="D807" s="6">
        <v>98.273155416012557</v>
      </c>
      <c r="E807" s="14">
        <f t="shared" si="12"/>
        <v>45536</v>
      </c>
    </row>
    <row r="808" spans="1:5" x14ac:dyDescent="0.3">
      <c r="A808" t="s">
        <v>305</v>
      </c>
      <c r="B808">
        <v>9</v>
      </c>
      <c r="C808">
        <v>2024</v>
      </c>
      <c r="D808" s="6">
        <v>95.868945868945872</v>
      </c>
      <c r="E808" s="14">
        <f t="shared" si="12"/>
        <v>45536</v>
      </c>
    </row>
    <row r="809" spans="1:5" x14ac:dyDescent="0.3">
      <c r="A809" t="s">
        <v>306</v>
      </c>
      <c r="B809">
        <v>9</v>
      </c>
      <c r="C809">
        <v>2024</v>
      </c>
      <c r="D809" s="6">
        <v>93.584905660377359</v>
      </c>
      <c r="E809" s="14">
        <f t="shared" si="12"/>
        <v>45536</v>
      </c>
    </row>
    <row r="810" spans="1:5" x14ac:dyDescent="0.3">
      <c r="A810" t="s">
        <v>294</v>
      </c>
      <c r="B810">
        <v>9</v>
      </c>
      <c r="C810">
        <v>2024</v>
      </c>
      <c r="D810" s="6">
        <v>94.34210526315789</v>
      </c>
      <c r="E810" s="14">
        <f t="shared" si="12"/>
        <v>45536</v>
      </c>
    </row>
    <row r="811" spans="1:5" x14ac:dyDescent="0.3">
      <c r="A811" t="s">
        <v>287</v>
      </c>
      <c r="B811">
        <v>9</v>
      </c>
      <c r="C811">
        <v>2024</v>
      </c>
      <c r="D811" s="6">
        <v>93.805874840357589</v>
      </c>
      <c r="E811" s="14">
        <f t="shared" si="12"/>
        <v>45536</v>
      </c>
    </row>
    <row r="812" spans="1:5" x14ac:dyDescent="0.3">
      <c r="A812" t="s">
        <v>307</v>
      </c>
      <c r="B812">
        <v>9</v>
      </c>
      <c r="C812">
        <v>2024</v>
      </c>
      <c r="D812" s="6">
        <v>94.289235825801157</v>
      </c>
      <c r="E812" s="14">
        <f t="shared" si="12"/>
        <v>45536</v>
      </c>
    </row>
    <row r="813" spans="1:5" x14ac:dyDescent="0.3">
      <c r="A813" t="s">
        <v>308</v>
      </c>
      <c r="B813">
        <v>9</v>
      </c>
      <c r="C813">
        <v>2024</v>
      </c>
      <c r="D813" s="6">
        <v>94.309701492537314</v>
      </c>
      <c r="E813" s="14">
        <f t="shared" si="12"/>
        <v>45536</v>
      </c>
    </row>
    <row r="814" spans="1:5" x14ac:dyDescent="0.3">
      <c r="A814" t="s">
        <v>31</v>
      </c>
      <c r="B814">
        <v>9</v>
      </c>
      <c r="C814">
        <v>2024</v>
      </c>
      <c r="D814" s="6"/>
      <c r="E814" s="14">
        <f t="shared" si="12"/>
        <v>45536</v>
      </c>
    </row>
    <row r="815" spans="1:5" x14ac:dyDescent="0.3">
      <c r="A815" t="s">
        <v>120</v>
      </c>
      <c r="B815">
        <v>9</v>
      </c>
      <c r="C815">
        <v>2024</v>
      </c>
      <c r="D815" s="6">
        <v>97.770700636942678</v>
      </c>
      <c r="E815" s="14">
        <f t="shared" si="12"/>
        <v>45536</v>
      </c>
    </row>
    <row r="816" spans="1:5" x14ac:dyDescent="0.3">
      <c r="A816" t="s">
        <v>69</v>
      </c>
      <c r="B816">
        <v>9</v>
      </c>
      <c r="C816">
        <v>2024</v>
      </c>
      <c r="D816" s="6">
        <v>97.343237636351461</v>
      </c>
      <c r="E816" s="14">
        <f t="shared" si="12"/>
        <v>45536</v>
      </c>
    </row>
    <row r="817" spans="1:5" x14ac:dyDescent="0.3">
      <c r="A817" t="s">
        <v>309</v>
      </c>
      <c r="B817">
        <v>9</v>
      </c>
      <c r="C817">
        <v>2024</v>
      </c>
      <c r="D817" s="6"/>
      <c r="E817" s="14">
        <f t="shared" si="12"/>
        <v>45536</v>
      </c>
    </row>
    <row r="818" spans="1:5" x14ac:dyDescent="0.3">
      <c r="A818" t="s">
        <v>298</v>
      </c>
      <c r="B818">
        <v>9</v>
      </c>
      <c r="C818">
        <v>2024</v>
      </c>
      <c r="D818" s="6">
        <v>97.674418604651152</v>
      </c>
      <c r="E818" s="14">
        <f t="shared" si="12"/>
        <v>45536</v>
      </c>
    </row>
    <row r="819" spans="1:5" x14ac:dyDescent="0.3">
      <c r="A819" t="s">
        <v>296</v>
      </c>
      <c r="B819">
        <v>9</v>
      </c>
      <c r="C819">
        <v>2024</v>
      </c>
      <c r="D819" s="6">
        <v>97.757390417940883</v>
      </c>
      <c r="E819" s="14">
        <f t="shared" si="12"/>
        <v>45536</v>
      </c>
    </row>
    <row r="820" spans="1:5" x14ac:dyDescent="0.3">
      <c r="A820" t="s">
        <v>310</v>
      </c>
      <c r="B820">
        <v>9</v>
      </c>
      <c r="C820">
        <v>2024</v>
      </c>
      <c r="D820" s="6">
        <v>4.7854785478547823</v>
      </c>
      <c r="E820" s="14">
        <f t="shared" si="12"/>
        <v>45536</v>
      </c>
    </row>
    <row r="821" spans="1:5" x14ac:dyDescent="0.3">
      <c r="A821" t="s">
        <v>135</v>
      </c>
      <c r="B821">
        <v>9</v>
      </c>
      <c r="C821">
        <v>2024</v>
      </c>
      <c r="D821" s="6">
        <v>91.263282172373081</v>
      </c>
      <c r="E821" s="14">
        <f t="shared" si="12"/>
        <v>45536</v>
      </c>
    </row>
    <row r="822" spans="1:5" x14ac:dyDescent="0.3">
      <c r="A822" t="s">
        <v>300</v>
      </c>
      <c r="B822">
        <v>9</v>
      </c>
      <c r="C822">
        <v>2024</v>
      </c>
      <c r="D822" s="6">
        <v>97.278911564625844</v>
      </c>
      <c r="E822" s="14">
        <f t="shared" si="12"/>
        <v>45536</v>
      </c>
    </row>
    <row r="823" spans="1:5" x14ac:dyDescent="0.3">
      <c r="A823" t="s">
        <v>311</v>
      </c>
      <c r="B823">
        <v>9</v>
      </c>
      <c r="C823">
        <v>2024</v>
      </c>
      <c r="D823" s="6">
        <v>98.128654970760238</v>
      </c>
      <c r="E823" s="14">
        <f t="shared" si="12"/>
        <v>45536</v>
      </c>
    </row>
    <row r="824" spans="1:5" x14ac:dyDescent="0.3">
      <c r="A824" t="s">
        <v>302</v>
      </c>
      <c r="B824">
        <v>9</v>
      </c>
      <c r="C824">
        <v>2024</v>
      </c>
      <c r="D824" s="6">
        <v>98.72</v>
      </c>
      <c r="E824" s="14">
        <f t="shared" si="12"/>
        <v>45536</v>
      </c>
    </row>
    <row r="825" spans="1:5" x14ac:dyDescent="0.3">
      <c r="A825" t="s">
        <v>113</v>
      </c>
      <c r="B825">
        <v>9</v>
      </c>
      <c r="C825">
        <v>2024</v>
      </c>
      <c r="D825" s="6">
        <v>96.762589928057551</v>
      </c>
      <c r="E825" s="14">
        <f t="shared" si="12"/>
        <v>45536</v>
      </c>
    </row>
    <row r="826" spans="1:5" x14ac:dyDescent="0.3">
      <c r="A826" t="s">
        <v>286</v>
      </c>
      <c r="B826">
        <v>9</v>
      </c>
      <c r="C826">
        <v>2024</v>
      </c>
      <c r="D826" s="6">
        <v>93.421052631578945</v>
      </c>
      <c r="E826" s="14">
        <f t="shared" si="12"/>
        <v>45536</v>
      </c>
    </row>
    <row r="827" spans="1:5" x14ac:dyDescent="0.3">
      <c r="A827" t="s">
        <v>90</v>
      </c>
      <c r="B827">
        <v>10</v>
      </c>
      <c r="C827">
        <v>2024</v>
      </c>
      <c r="D827" s="6"/>
      <c r="E827" s="14">
        <f t="shared" si="12"/>
        <v>45566</v>
      </c>
    </row>
    <row r="828" spans="1:5" x14ac:dyDescent="0.3">
      <c r="A828" t="s">
        <v>75</v>
      </c>
      <c r="B828">
        <v>10</v>
      </c>
      <c r="C828">
        <v>2024</v>
      </c>
      <c r="D828" s="6">
        <v>95.354107648725218</v>
      </c>
      <c r="E828" s="14">
        <f t="shared" si="12"/>
        <v>45566</v>
      </c>
    </row>
    <row r="829" spans="1:5" x14ac:dyDescent="0.3">
      <c r="A829" t="s">
        <v>128</v>
      </c>
      <c r="B829">
        <v>10</v>
      </c>
      <c r="C829">
        <v>2024</v>
      </c>
      <c r="D829" s="6">
        <v>95.058231035568141</v>
      </c>
      <c r="E829" s="14">
        <f t="shared" si="12"/>
        <v>45566</v>
      </c>
    </row>
    <row r="830" spans="1:5" x14ac:dyDescent="0.3">
      <c r="A830" t="s">
        <v>303</v>
      </c>
      <c r="B830">
        <v>10</v>
      </c>
      <c r="C830">
        <v>2024</v>
      </c>
      <c r="D830" s="6"/>
      <c r="E830" s="14">
        <f t="shared" si="12"/>
        <v>45566</v>
      </c>
    </row>
    <row r="831" spans="1:5" x14ac:dyDescent="0.3">
      <c r="A831" t="s">
        <v>304</v>
      </c>
      <c r="B831">
        <v>10</v>
      </c>
      <c r="C831">
        <v>2024</v>
      </c>
      <c r="D831" s="6">
        <v>95.924170616113742</v>
      </c>
      <c r="E831" s="14">
        <f t="shared" si="12"/>
        <v>45566</v>
      </c>
    </row>
    <row r="832" spans="1:5" x14ac:dyDescent="0.3">
      <c r="A832" t="s">
        <v>290</v>
      </c>
      <c r="B832">
        <v>10</v>
      </c>
      <c r="C832">
        <v>2024</v>
      </c>
      <c r="D832" s="6">
        <v>97.316103379721682</v>
      </c>
      <c r="E832" s="14">
        <f t="shared" si="12"/>
        <v>45566</v>
      </c>
    </row>
    <row r="833" spans="1:5" x14ac:dyDescent="0.3">
      <c r="A833" t="s">
        <v>305</v>
      </c>
      <c r="B833">
        <v>10</v>
      </c>
      <c r="C833">
        <v>2024</v>
      </c>
      <c r="D833" s="6">
        <v>96.455484231091262</v>
      </c>
      <c r="E833" s="14">
        <f t="shared" si="12"/>
        <v>45566</v>
      </c>
    </row>
    <row r="834" spans="1:5" x14ac:dyDescent="0.3">
      <c r="A834" t="s">
        <v>306</v>
      </c>
      <c r="B834">
        <v>10</v>
      </c>
      <c r="C834">
        <v>2024</v>
      </c>
      <c r="D834" s="6">
        <v>93.406593406593402</v>
      </c>
      <c r="E834" s="14">
        <f t="shared" ref="E834:E897" si="13">DATE(C834,B834,1)</f>
        <v>45566</v>
      </c>
    </row>
    <row r="835" spans="1:5" x14ac:dyDescent="0.3">
      <c r="A835" t="s">
        <v>294</v>
      </c>
      <c r="B835">
        <v>10</v>
      </c>
      <c r="C835">
        <v>2024</v>
      </c>
      <c r="D835" s="6">
        <v>94.187351877260824</v>
      </c>
      <c r="E835" s="14">
        <f t="shared" si="13"/>
        <v>45566</v>
      </c>
    </row>
    <row r="836" spans="1:5" x14ac:dyDescent="0.3">
      <c r="A836" t="s">
        <v>287</v>
      </c>
      <c r="B836">
        <v>10</v>
      </c>
      <c r="C836">
        <v>2024</v>
      </c>
      <c r="D836" s="6">
        <v>91.521739130434781</v>
      </c>
      <c r="E836" s="14">
        <f t="shared" si="13"/>
        <v>45566</v>
      </c>
    </row>
    <row r="837" spans="1:5" x14ac:dyDescent="0.3">
      <c r="A837" t="s">
        <v>307</v>
      </c>
      <c r="B837">
        <v>10</v>
      </c>
      <c r="C837">
        <v>2024</v>
      </c>
      <c r="D837" s="6">
        <v>93.707611152976639</v>
      </c>
      <c r="E837" s="14">
        <f t="shared" si="13"/>
        <v>45566</v>
      </c>
    </row>
    <row r="838" spans="1:5" x14ac:dyDescent="0.3">
      <c r="A838" t="s">
        <v>308</v>
      </c>
      <c r="B838">
        <v>10</v>
      </c>
      <c r="C838">
        <v>2024</v>
      </c>
      <c r="D838" s="6">
        <v>93.594009983361076</v>
      </c>
      <c r="E838" s="14">
        <f t="shared" si="13"/>
        <v>45566</v>
      </c>
    </row>
    <row r="839" spans="1:5" x14ac:dyDescent="0.3">
      <c r="A839" t="s">
        <v>31</v>
      </c>
      <c r="B839">
        <v>10</v>
      </c>
      <c r="C839">
        <v>2024</v>
      </c>
      <c r="D839" s="6"/>
      <c r="E839" s="14">
        <f t="shared" si="13"/>
        <v>45566</v>
      </c>
    </row>
    <row r="840" spans="1:5" x14ac:dyDescent="0.3">
      <c r="A840" t="s">
        <v>120</v>
      </c>
      <c r="B840">
        <v>10</v>
      </c>
      <c r="C840">
        <v>2024</v>
      </c>
      <c r="D840" s="6">
        <v>91.141942369263603</v>
      </c>
      <c r="E840" s="14">
        <f t="shared" si="13"/>
        <v>45566</v>
      </c>
    </row>
    <row r="841" spans="1:5" x14ac:dyDescent="0.3">
      <c r="A841" t="s">
        <v>69</v>
      </c>
      <c r="B841">
        <v>10</v>
      </c>
      <c r="C841">
        <v>2024</v>
      </c>
      <c r="D841" s="6">
        <v>97.477443131274626</v>
      </c>
      <c r="E841" s="14">
        <f t="shared" si="13"/>
        <v>45566</v>
      </c>
    </row>
    <row r="842" spans="1:5" x14ac:dyDescent="0.3">
      <c r="A842" t="s">
        <v>309</v>
      </c>
      <c r="B842">
        <v>10</v>
      </c>
      <c r="C842">
        <v>2024</v>
      </c>
      <c r="D842" s="6"/>
      <c r="E842" s="14">
        <f t="shared" si="13"/>
        <v>45566</v>
      </c>
    </row>
    <row r="843" spans="1:5" x14ac:dyDescent="0.3">
      <c r="A843" t="s">
        <v>298</v>
      </c>
      <c r="B843">
        <v>10</v>
      </c>
      <c r="C843">
        <v>2024</v>
      </c>
      <c r="D843" s="6">
        <v>97.596899224806194</v>
      </c>
      <c r="E843" s="14">
        <f t="shared" si="13"/>
        <v>45566</v>
      </c>
    </row>
    <row r="844" spans="1:5" x14ac:dyDescent="0.3">
      <c r="A844" t="s">
        <v>296</v>
      </c>
      <c r="B844">
        <v>10</v>
      </c>
      <c r="C844">
        <v>2024</v>
      </c>
      <c r="D844" s="6">
        <v>97.393048128342244</v>
      </c>
      <c r="E844" s="14">
        <f t="shared" si="13"/>
        <v>45566</v>
      </c>
    </row>
    <row r="845" spans="1:5" x14ac:dyDescent="0.3">
      <c r="A845" t="s">
        <v>310</v>
      </c>
      <c r="B845">
        <v>10</v>
      </c>
      <c r="C845">
        <v>2024</v>
      </c>
      <c r="D845" s="6"/>
      <c r="E845" s="14">
        <f t="shared" si="13"/>
        <v>45566</v>
      </c>
    </row>
    <row r="846" spans="1:5" x14ac:dyDescent="0.3">
      <c r="A846" t="s">
        <v>135</v>
      </c>
      <c r="B846">
        <v>10</v>
      </c>
      <c r="C846">
        <v>2024</v>
      </c>
      <c r="D846" s="6"/>
      <c r="E846" s="14">
        <f t="shared" si="13"/>
        <v>45566</v>
      </c>
    </row>
    <row r="847" spans="1:5" x14ac:dyDescent="0.3">
      <c r="A847" t="s">
        <v>300</v>
      </c>
      <c r="B847">
        <v>10</v>
      </c>
      <c r="C847">
        <v>2024</v>
      </c>
      <c r="D847" s="6">
        <v>93.959731543624159</v>
      </c>
      <c r="E847" s="14">
        <f t="shared" si="13"/>
        <v>45566</v>
      </c>
    </row>
    <row r="848" spans="1:5" x14ac:dyDescent="0.3">
      <c r="A848" t="s">
        <v>311</v>
      </c>
      <c r="B848">
        <v>10</v>
      </c>
      <c r="C848">
        <v>2024</v>
      </c>
      <c r="D848" s="6"/>
      <c r="E848" s="14">
        <f t="shared" si="13"/>
        <v>45566</v>
      </c>
    </row>
    <row r="849" spans="1:5" x14ac:dyDescent="0.3">
      <c r="A849" t="s">
        <v>302</v>
      </c>
      <c r="B849">
        <v>10</v>
      </c>
      <c r="C849">
        <v>2024</v>
      </c>
      <c r="D849" s="6">
        <v>99.128919860627178</v>
      </c>
      <c r="E849" s="14">
        <f t="shared" si="13"/>
        <v>45566</v>
      </c>
    </row>
    <row r="850" spans="1:5" x14ac:dyDescent="0.3">
      <c r="A850" t="s">
        <v>113</v>
      </c>
      <c r="B850">
        <v>10</v>
      </c>
      <c r="C850">
        <v>2024</v>
      </c>
      <c r="D850" s="6">
        <v>96.0546282245827</v>
      </c>
      <c r="E850" s="14">
        <f t="shared" si="13"/>
        <v>45566</v>
      </c>
    </row>
    <row r="851" spans="1:5" x14ac:dyDescent="0.3">
      <c r="A851" t="s">
        <v>286</v>
      </c>
      <c r="B851">
        <v>10</v>
      </c>
      <c r="C851">
        <v>2024</v>
      </c>
      <c r="D851" s="6">
        <v>98.214285714285708</v>
      </c>
      <c r="E851" s="14">
        <f t="shared" si="13"/>
        <v>45566</v>
      </c>
    </row>
    <row r="852" spans="1:5" x14ac:dyDescent="0.3">
      <c r="A852" t="s">
        <v>90</v>
      </c>
      <c r="B852">
        <v>11</v>
      </c>
      <c r="C852">
        <v>2024</v>
      </c>
      <c r="D852" s="6">
        <v>84.813971146545171</v>
      </c>
      <c r="E852" s="14">
        <f t="shared" si="13"/>
        <v>45597</v>
      </c>
    </row>
    <row r="853" spans="1:5" x14ac:dyDescent="0.3">
      <c r="A853" t="s">
        <v>75</v>
      </c>
      <c r="B853">
        <v>11</v>
      </c>
      <c r="C853">
        <v>2024</v>
      </c>
      <c r="D853" s="6">
        <v>94.178082191780817</v>
      </c>
      <c r="E853" s="14">
        <f t="shared" si="13"/>
        <v>45597</v>
      </c>
    </row>
    <row r="854" spans="1:5" x14ac:dyDescent="0.3">
      <c r="A854" t="s">
        <v>128</v>
      </c>
      <c r="B854">
        <v>11</v>
      </c>
      <c r="C854">
        <v>2024</v>
      </c>
      <c r="D854" s="6">
        <v>93.175328383780695</v>
      </c>
      <c r="E854" s="14">
        <f t="shared" si="13"/>
        <v>45597</v>
      </c>
    </row>
    <row r="855" spans="1:5" x14ac:dyDescent="0.3">
      <c r="A855" t="s">
        <v>303</v>
      </c>
      <c r="B855">
        <v>11</v>
      </c>
      <c r="C855">
        <v>2024</v>
      </c>
      <c r="D855" s="6"/>
      <c r="E855" s="14">
        <f t="shared" si="13"/>
        <v>45597</v>
      </c>
    </row>
    <row r="856" spans="1:5" x14ac:dyDescent="0.3">
      <c r="A856" t="s">
        <v>304</v>
      </c>
      <c r="B856">
        <v>11</v>
      </c>
      <c r="C856">
        <v>2024</v>
      </c>
      <c r="D856" s="6">
        <v>85.670731707317074</v>
      </c>
      <c r="E856" s="14">
        <f t="shared" si="13"/>
        <v>45597</v>
      </c>
    </row>
    <row r="857" spans="1:5" x14ac:dyDescent="0.3">
      <c r="A857" t="s">
        <v>290</v>
      </c>
      <c r="B857">
        <v>11</v>
      </c>
      <c r="C857">
        <v>2024</v>
      </c>
      <c r="D857" s="6"/>
      <c r="E857" s="14">
        <f t="shared" si="13"/>
        <v>45597</v>
      </c>
    </row>
    <row r="858" spans="1:5" x14ac:dyDescent="0.3">
      <c r="A858" t="s">
        <v>305</v>
      </c>
      <c r="B858">
        <v>11</v>
      </c>
      <c r="C858">
        <v>2024</v>
      </c>
      <c r="D858" s="6">
        <v>95.453253765274226</v>
      </c>
      <c r="E858" s="14">
        <f t="shared" si="13"/>
        <v>45597</v>
      </c>
    </row>
    <row r="859" spans="1:5" x14ac:dyDescent="0.3">
      <c r="A859" t="s">
        <v>306</v>
      </c>
      <c r="B859">
        <v>11</v>
      </c>
      <c r="C859">
        <v>2024</v>
      </c>
      <c r="D859" s="6">
        <v>97.27272727272728</v>
      </c>
      <c r="E859" s="14">
        <f t="shared" si="13"/>
        <v>45597</v>
      </c>
    </row>
    <row r="860" spans="1:5" x14ac:dyDescent="0.3">
      <c r="A860" t="s">
        <v>294</v>
      </c>
      <c r="B860">
        <v>11</v>
      </c>
      <c r="C860">
        <v>2024</v>
      </c>
      <c r="D860" s="6">
        <v>93.290891283055828</v>
      </c>
      <c r="E860" s="14">
        <f t="shared" si="13"/>
        <v>45597</v>
      </c>
    </row>
    <row r="861" spans="1:5" x14ac:dyDescent="0.3">
      <c r="A861" t="s">
        <v>287</v>
      </c>
      <c r="B861">
        <v>11</v>
      </c>
      <c r="C861">
        <v>2024</v>
      </c>
      <c r="D861" s="6">
        <v>90.797186400937875</v>
      </c>
      <c r="E861" s="14">
        <f t="shared" si="13"/>
        <v>45597</v>
      </c>
    </row>
    <row r="862" spans="1:5" x14ac:dyDescent="0.3">
      <c r="A862" t="s">
        <v>307</v>
      </c>
      <c r="B862">
        <v>11</v>
      </c>
      <c r="C862">
        <v>2024</v>
      </c>
      <c r="D862" s="6"/>
      <c r="E862" s="14">
        <f t="shared" si="13"/>
        <v>45597</v>
      </c>
    </row>
    <row r="863" spans="1:5" x14ac:dyDescent="0.3">
      <c r="A863" t="s">
        <v>308</v>
      </c>
      <c r="B863">
        <v>11</v>
      </c>
      <c r="C863">
        <v>2024</v>
      </c>
      <c r="D863" s="6">
        <v>94.581280788177338</v>
      </c>
      <c r="E863" s="14">
        <f t="shared" si="13"/>
        <v>45597</v>
      </c>
    </row>
    <row r="864" spans="1:5" x14ac:dyDescent="0.3">
      <c r="A864" t="s">
        <v>31</v>
      </c>
      <c r="B864">
        <v>11</v>
      </c>
      <c r="C864">
        <v>2024</v>
      </c>
      <c r="D864" s="6"/>
      <c r="E864" s="14">
        <f t="shared" si="13"/>
        <v>45597</v>
      </c>
    </row>
    <row r="865" spans="1:5" x14ac:dyDescent="0.3">
      <c r="A865" t="s">
        <v>120</v>
      </c>
      <c r="B865">
        <v>11</v>
      </c>
      <c r="C865">
        <v>2024</v>
      </c>
      <c r="D865" s="6">
        <v>94.266508501383953</v>
      </c>
      <c r="E865" s="14">
        <f t="shared" si="13"/>
        <v>45597</v>
      </c>
    </row>
    <row r="866" spans="1:5" x14ac:dyDescent="0.3">
      <c r="A866" t="s">
        <v>69</v>
      </c>
      <c r="B866">
        <v>11</v>
      </c>
      <c r="C866">
        <v>2024</v>
      </c>
      <c r="D866" s="6">
        <v>93.393287069820147</v>
      </c>
      <c r="E866" s="14">
        <f t="shared" si="13"/>
        <v>45597</v>
      </c>
    </row>
    <row r="867" spans="1:5" x14ac:dyDescent="0.3">
      <c r="A867" t="s">
        <v>309</v>
      </c>
      <c r="B867">
        <v>11</v>
      </c>
      <c r="C867">
        <v>2024</v>
      </c>
      <c r="D867" s="6"/>
      <c r="E867" s="14">
        <f t="shared" si="13"/>
        <v>45597</v>
      </c>
    </row>
    <row r="868" spans="1:5" x14ac:dyDescent="0.3">
      <c r="A868" t="s">
        <v>298</v>
      </c>
      <c r="B868">
        <v>11</v>
      </c>
      <c r="C868">
        <v>2024</v>
      </c>
      <c r="D868" s="6">
        <v>98.139534883720941</v>
      </c>
      <c r="E868" s="14">
        <f t="shared" si="13"/>
        <v>45597</v>
      </c>
    </row>
    <row r="869" spans="1:5" x14ac:dyDescent="0.3">
      <c r="A869" t="s">
        <v>296</v>
      </c>
      <c r="B869">
        <v>11</v>
      </c>
      <c r="C869">
        <v>2024</v>
      </c>
      <c r="D869" s="6">
        <v>97.623270663355797</v>
      </c>
      <c r="E869" s="14">
        <f t="shared" si="13"/>
        <v>45597</v>
      </c>
    </row>
    <row r="870" spans="1:5" x14ac:dyDescent="0.3">
      <c r="A870" t="s">
        <v>310</v>
      </c>
      <c r="B870">
        <v>11</v>
      </c>
      <c r="C870">
        <v>2024</v>
      </c>
      <c r="D870" s="6"/>
      <c r="E870" s="14">
        <f t="shared" si="13"/>
        <v>45597</v>
      </c>
    </row>
    <row r="871" spans="1:5" x14ac:dyDescent="0.3">
      <c r="A871" t="s">
        <v>135</v>
      </c>
      <c r="B871">
        <v>11</v>
      </c>
      <c r="C871">
        <v>2024</v>
      </c>
      <c r="D871" s="6"/>
      <c r="E871" s="14">
        <f t="shared" si="13"/>
        <v>45597</v>
      </c>
    </row>
    <row r="872" spans="1:5" x14ac:dyDescent="0.3">
      <c r="A872" t="s">
        <v>300</v>
      </c>
      <c r="B872">
        <v>11</v>
      </c>
      <c r="C872">
        <v>2024</v>
      </c>
      <c r="D872" s="6">
        <v>85.587975243147653</v>
      </c>
      <c r="E872" s="14">
        <f t="shared" si="13"/>
        <v>45597</v>
      </c>
    </row>
    <row r="873" spans="1:5" x14ac:dyDescent="0.3">
      <c r="A873" t="s">
        <v>311</v>
      </c>
      <c r="B873">
        <v>11</v>
      </c>
      <c r="C873">
        <v>2024</v>
      </c>
      <c r="D873" s="6">
        <v>98.54280510018215</v>
      </c>
      <c r="E873" s="14">
        <f t="shared" si="13"/>
        <v>45597</v>
      </c>
    </row>
    <row r="874" spans="1:5" x14ac:dyDescent="0.3">
      <c r="A874" t="s">
        <v>302</v>
      </c>
      <c r="B874">
        <v>11</v>
      </c>
      <c r="C874">
        <v>2024</v>
      </c>
      <c r="D874" s="6">
        <v>98.181818181818187</v>
      </c>
      <c r="E874" s="14">
        <f t="shared" si="13"/>
        <v>45597</v>
      </c>
    </row>
    <row r="875" spans="1:5" x14ac:dyDescent="0.3">
      <c r="A875" t="s">
        <v>113</v>
      </c>
      <c r="B875">
        <v>11</v>
      </c>
      <c r="C875">
        <v>2024</v>
      </c>
      <c r="D875" s="6">
        <v>93.853427895981085</v>
      </c>
      <c r="E875" s="14">
        <f t="shared" si="13"/>
        <v>45597</v>
      </c>
    </row>
    <row r="876" spans="1:5" x14ac:dyDescent="0.3">
      <c r="A876" t="s">
        <v>286</v>
      </c>
      <c r="B876">
        <v>11</v>
      </c>
      <c r="C876">
        <v>2024</v>
      </c>
      <c r="D876" s="6">
        <v>88.596491228070178</v>
      </c>
      <c r="E876" s="14">
        <f t="shared" si="13"/>
        <v>45597</v>
      </c>
    </row>
    <row r="877" spans="1:5" x14ac:dyDescent="0.3">
      <c r="A877" t="s">
        <v>90</v>
      </c>
      <c r="B877">
        <v>12</v>
      </c>
      <c r="C877">
        <v>2024</v>
      </c>
      <c r="D877" s="6"/>
      <c r="E877" s="14">
        <f t="shared" si="13"/>
        <v>45627</v>
      </c>
    </row>
    <row r="878" spans="1:5" x14ac:dyDescent="0.3">
      <c r="A878" t="s">
        <v>75</v>
      </c>
      <c r="B878">
        <v>12</v>
      </c>
      <c r="C878">
        <v>2024</v>
      </c>
      <c r="D878" s="6">
        <v>95</v>
      </c>
      <c r="E878" s="14">
        <f t="shared" si="13"/>
        <v>45627</v>
      </c>
    </row>
    <row r="879" spans="1:5" x14ac:dyDescent="0.3">
      <c r="A879" t="s">
        <v>128</v>
      </c>
      <c r="B879">
        <v>12</v>
      </c>
      <c r="C879">
        <v>2024</v>
      </c>
      <c r="D879" s="6">
        <v>88.802488335925347</v>
      </c>
      <c r="E879" s="14">
        <f t="shared" si="13"/>
        <v>45627</v>
      </c>
    </row>
    <row r="880" spans="1:5" x14ac:dyDescent="0.3">
      <c r="A880" t="s">
        <v>303</v>
      </c>
      <c r="B880">
        <v>12</v>
      </c>
      <c r="C880">
        <v>2024</v>
      </c>
      <c r="D880" s="6"/>
      <c r="E880" s="14">
        <f t="shared" si="13"/>
        <v>45627</v>
      </c>
    </row>
    <row r="881" spans="1:5" x14ac:dyDescent="0.3">
      <c r="A881" t="s">
        <v>304</v>
      </c>
      <c r="B881">
        <v>12</v>
      </c>
      <c r="C881">
        <v>2024</v>
      </c>
      <c r="D881" s="6">
        <v>89.502762430939228</v>
      </c>
      <c r="E881" s="14">
        <f t="shared" si="13"/>
        <v>45627</v>
      </c>
    </row>
    <row r="882" spans="1:5" x14ac:dyDescent="0.3">
      <c r="A882" t="s">
        <v>290</v>
      </c>
      <c r="B882">
        <v>12</v>
      </c>
      <c r="C882">
        <v>2024</v>
      </c>
      <c r="D882" s="6"/>
      <c r="E882" s="14">
        <f t="shared" si="13"/>
        <v>45627</v>
      </c>
    </row>
    <row r="883" spans="1:5" x14ac:dyDescent="0.3">
      <c r="A883" t="s">
        <v>305</v>
      </c>
      <c r="B883">
        <v>12</v>
      </c>
      <c r="C883">
        <v>2024</v>
      </c>
      <c r="D883" s="6">
        <v>94.842312746386341</v>
      </c>
      <c r="E883" s="14">
        <f t="shared" si="13"/>
        <v>45627</v>
      </c>
    </row>
    <row r="884" spans="1:5" x14ac:dyDescent="0.3">
      <c r="A884" t="s">
        <v>306</v>
      </c>
      <c r="B884">
        <v>12</v>
      </c>
      <c r="C884">
        <v>2024</v>
      </c>
      <c r="D884" s="6">
        <v>91.666666666666657</v>
      </c>
      <c r="E884" s="14">
        <f t="shared" si="13"/>
        <v>45627</v>
      </c>
    </row>
    <row r="885" spans="1:5" x14ac:dyDescent="0.3">
      <c r="A885" t="s">
        <v>294</v>
      </c>
      <c r="B885">
        <v>12</v>
      </c>
      <c r="C885">
        <v>2024</v>
      </c>
      <c r="D885" s="6">
        <v>93.094438223217608</v>
      </c>
      <c r="E885" s="14">
        <f t="shared" si="13"/>
        <v>45627</v>
      </c>
    </row>
    <row r="886" spans="1:5" x14ac:dyDescent="0.3">
      <c r="A886" t="s">
        <v>287</v>
      </c>
      <c r="B886">
        <v>12</v>
      </c>
      <c r="C886">
        <v>2024</v>
      </c>
      <c r="D886" s="6">
        <v>89.566613162118784</v>
      </c>
      <c r="E886" s="14">
        <f t="shared" si="13"/>
        <v>45627</v>
      </c>
    </row>
    <row r="887" spans="1:5" x14ac:dyDescent="0.3">
      <c r="A887" t="s">
        <v>307</v>
      </c>
      <c r="B887">
        <v>12</v>
      </c>
      <c r="C887">
        <v>2024</v>
      </c>
      <c r="D887" s="6"/>
      <c r="E887" s="14">
        <f t="shared" si="13"/>
        <v>45627</v>
      </c>
    </row>
    <row r="888" spans="1:5" x14ac:dyDescent="0.3">
      <c r="A888" t="s">
        <v>308</v>
      </c>
      <c r="B888">
        <v>12</v>
      </c>
      <c r="C888">
        <v>2024</v>
      </c>
      <c r="D888" s="6">
        <v>83.050847457627114</v>
      </c>
      <c r="E888" s="14">
        <f t="shared" si="13"/>
        <v>45627</v>
      </c>
    </row>
    <row r="889" spans="1:5" x14ac:dyDescent="0.3">
      <c r="A889" t="s">
        <v>31</v>
      </c>
      <c r="B889">
        <v>12</v>
      </c>
      <c r="C889">
        <v>2024</v>
      </c>
      <c r="D889" s="6"/>
      <c r="E889" s="14">
        <f t="shared" si="13"/>
        <v>45627</v>
      </c>
    </row>
    <row r="890" spans="1:5" x14ac:dyDescent="0.3">
      <c r="A890" t="s">
        <v>120</v>
      </c>
      <c r="B890">
        <v>12</v>
      </c>
      <c r="C890">
        <v>2024</v>
      </c>
      <c r="D890" s="6">
        <v>90.670059372349442</v>
      </c>
      <c r="E890" s="14">
        <f t="shared" si="13"/>
        <v>45627</v>
      </c>
    </row>
    <row r="891" spans="1:5" x14ac:dyDescent="0.3">
      <c r="A891" t="s">
        <v>69</v>
      </c>
      <c r="B891">
        <v>12</v>
      </c>
      <c r="C891">
        <v>2024</v>
      </c>
      <c r="D891" s="6">
        <v>96.038647342995162</v>
      </c>
      <c r="E891" s="14">
        <f t="shared" si="13"/>
        <v>45627</v>
      </c>
    </row>
    <row r="892" spans="1:5" x14ac:dyDescent="0.3">
      <c r="A892" t="s">
        <v>309</v>
      </c>
      <c r="B892">
        <v>12</v>
      </c>
      <c r="C892">
        <v>2024</v>
      </c>
      <c r="D892" s="6"/>
      <c r="E892" s="14">
        <f t="shared" si="13"/>
        <v>45627</v>
      </c>
    </row>
    <row r="893" spans="1:5" x14ac:dyDescent="0.3">
      <c r="A893" t="s">
        <v>298</v>
      </c>
      <c r="B893">
        <v>12</v>
      </c>
      <c r="C893">
        <v>2024</v>
      </c>
      <c r="D893" s="6">
        <v>95.348837209302332</v>
      </c>
      <c r="E893" s="14">
        <f t="shared" si="13"/>
        <v>45627</v>
      </c>
    </row>
    <row r="894" spans="1:5" x14ac:dyDescent="0.3">
      <c r="A894" t="s">
        <v>296</v>
      </c>
      <c r="B894">
        <v>12</v>
      </c>
      <c r="C894">
        <v>2024</v>
      </c>
      <c r="D894" s="6">
        <v>97.794117647058826</v>
      </c>
      <c r="E894" s="14">
        <f t="shared" si="13"/>
        <v>45627</v>
      </c>
    </row>
    <row r="895" spans="1:5" x14ac:dyDescent="0.3">
      <c r="A895" t="s">
        <v>310</v>
      </c>
      <c r="B895">
        <v>12</v>
      </c>
      <c r="C895">
        <v>2024</v>
      </c>
      <c r="D895" s="6"/>
      <c r="E895" s="14">
        <f t="shared" si="13"/>
        <v>45627</v>
      </c>
    </row>
    <row r="896" spans="1:5" x14ac:dyDescent="0.3">
      <c r="A896" t="s">
        <v>135</v>
      </c>
      <c r="B896">
        <v>12</v>
      </c>
      <c r="C896">
        <v>2024</v>
      </c>
      <c r="D896" s="6"/>
      <c r="E896" s="14">
        <f t="shared" si="13"/>
        <v>45627</v>
      </c>
    </row>
    <row r="897" spans="1:5" x14ac:dyDescent="0.3">
      <c r="A897" t="s">
        <v>300</v>
      </c>
      <c r="B897">
        <v>12</v>
      </c>
      <c r="C897">
        <v>2024</v>
      </c>
      <c r="D897" s="6">
        <v>91.225961538461547</v>
      </c>
      <c r="E897" s="14">
        <f t="shared" si="13"/>
        <v>45627</v>
      </c>
    </row>
    <row r="898" spans="1:5" x14ac:dyDescent="0.3">
      <c r="A898" t="s">
        <v>311</v>
      </c>
      <c r="B898">
        <v>12</v>
      </c>
      <c r="C898">
        <v>2024</v>
      </c>
      <c r="D898" s="6"/>
      <c r="E898" s="14">
        <f t="shared" ref="E898:E961" si="14">DATE(C898,B898,1)</f>
        <v>45627</v>
      </c>
    </row>
    <row r="899" spans="1:5" x14ac:dyDescent="0.3">
      <c r="A899" t="s">
        <v>302</v>
      </c>
      <c r="B899">
        <v>12</v>
      </c>
      <c r="C899">
        <v>2024</v>
      </c>
      <c r="D899" s="6">
        <v>100</v>
      </c>
      <c r="E899" s="14">
        <f t="shared" si="14"/>
        <v>45627</v>
      </c>
    </row>
    <row r="900" spans="1:5" x14ac:dyDescent="0.3">
      <c r="A900" t="s">
        <v>113</v>
      </c>
      <c r="B900">
        <v>12</v>
      </c>
      <c r="C900">
        <v>2024</v>
      </c>
      <c r="D900" s="6">
        <v>92.537313432835816</v>
      </c>
      <c r="E900" s="14">
        <f t="shared" si="14"/>
        <v>45627</v>
      </c>
    </row>
    <row r="901" spans="1:5" x14ac:dyDescent="0.3">
      <c r="A901" t="s">
        <v>286</v>
      </c>
      <c r="B901">
        <v>12</v>
      </c>
      <c r="C901">
        <v>2024</v>
      </c>
      <c r="D901" s="6">
        <v>100</v>
      </c>
      <c r="E901" s="14">
        <f t="shared" si="14"/>
        <v>45627</v>
      </c>
    </row>
    <row r="902" spans="1:5" x14ac:dyDescent="0.3">
      <c r="A902" t="s">
        <v>31</v>
      </c>
      <c r="B902">
        <v>1</v>
      </c>
      <c r="C902">
        <v>2025</v>
      </c>
      <c r="D902" s="6">
        <v>88.135593220338976</v>
      </c>
      <c r="E902" s="14">
        <f t="shared" si="14"/>
        <v>45658</v>
      </c>
    </row>
    <row r="903" spans="1:5" x14ac:dyDescent="0.3">
      <c r="A903" t="s">
        <v>286</v>
      </c>
      <c r="B903">
        <v>1</v>
      </c>
      <c r="C903">
        <v>2025</v>
      </c>
      <c r="D903" s="6">
        <v>98.564593301435409</v>
      </c>
      <c r="E903" s="14">
        <f t="shared" si="14"/>
        <v>45658</v>
      </c>
    </row>
    <row r="904" spans="1:5" x14ac:dyDescent="0.3">
      <c r="A904" t="s">
        <v>287</v>
      </c>
      <c r="B904">
        <v>1</v>
      </c>
      <c r="C904">
        <v>2025</v>
      </c>
      <c r="D904" s="6">
        <v>90.24566473988439</v>
      </c>
      <c r="E904" s="14">
        <f t="shared" si="14"/>
        <v>45658</v>
      </c>
    </row>
    <row r="905" spans="1:5" x14ac:dyDescent="0.3">
      <c r="A905" t="s">
        <v>288</v>
      </c>
      <c r="B905">
        <v>1</v>
      </c>
      <c r="C905">
        <v>2025</v>
      </c>
      <c r="D905" s="6">
        <v>90.8</v>
      </c>
      <c r="E905" s="14">
        <f t="shared" si="14"/>
        <v>45658</v>
      </c>
    </row>
    <row r="906" spans="1:5" x14ac:dyDescent="0.3">
      <c r="A906" t="s">
        <v>289</v>
      </c>
      <c r="B906">
        <v>1</v>
      </c>
      <c r="C906">
        <v>2025</v>
      </c>
      <c r="D906" s="6">
        <v>91.971724312042411</v>
      </c>
      <c r="E906" s="14">
        <f t="shared" si="14"/>
        <v>45658</v>
      </c>
    </row>
    <row r="907" spans="1:5" x14ac:dyDescent="0.3">
      <c r="A907" t="s">
        <v>290</v>
      </c>
      <c r="B907">
        <v>1</v>
      </c>
      <c r="C907">
        <v>2025</v>
      </c>
      <c r="D907" s="6">
        <v>96.428571428571431</v>
      </c>
      <c r="E907" s="14">
        <f t="shared" si="14"/>
        <v>45658</v>
      </c>
    </row>
    <row r="908" spans="1:5" x14ac:dyDescent="0.3">
      <c r="A908" t="s">
        <v>291</v>
      </c>
      <c r="B908">
        <v>1</v>
      </c>
      <c r="C908">
        <v>2025</v>
      </c>
      <c r="D908" s="6">
        <v>95.846026031570204</v>
      </c>
      <c r="E908" s="14">
        <f t="shared" si="14"/>
        <v>45658</v>
      </c>
    </row>
    <row r="909" spans="1:5" x14ac:dyDescent="0.3">
      <c r="A909" t="s">
        <v>292</v>
      </c>
      <c r="B909">
        <v>1</v>
      </c>
      <c r="C909">
        <v>2025</v>
      </c>
      <c r="D909" s="6">
        <v>91.25326370757179</v>
      </c>
      <c r="E909" s="14">
        <f t="shared" si="14"/>
        <v>45658</v>
      </c>
    </row>
    <row r="910" spans="1:5" x14ac:dyDescent="0.3">
      <c r="A910" t="s">
        <v>293</v>
      </c>
      <c r="B910">
        <v>1</v>
      </c>
      <c r="C910">
        <v>2025</v>
      </c>
      <c r="D910" s="6">
        <v>90.701219512195124</v>
      </c>
      <c r="E910" s="14">
        <f t="shared" si="14"/>
        <v>45658</v>
      </c>
    </row>
    <row r="911" spans="1:5" x14ac:dyDescent="0.3">
      <c r="A911" t="s">
        <v>69</v>
      </c>
      <c r="B911">
        <v>1</v>
      </c>
      <c r="C911">
        <v>2025</v>
      </c>
      <c r="D911" s="6">
        <v>95.905348267932638</v>
      </c>
      <c r="E911" s="14">
        <f t="shared" si="14"/>
        <v>45658</v>
      </c>
    </row>
    <row r="912" spans="1:5" x14ac:dyDescent="0.3">
      <c r="A912" t="s">
        <v>75</v>
      </c>
      <c r="B912">
        <v>1</v>
      </c>
      <c r="C912">
        <v>2025</v>
      </c>
      <c r="D912" s="6">
        <v>91.531531531531527</v>
      </c>
      <c r="E912" s="14">
        <f t="shared" si="14"/>
        <v>45658</v>
      </c>
    </row>
    <row r="913" spans="1:5" x14ac:dyDescent="0.3">
      <c r="A913" t="s">
        <v>294</v>
      </c>
      <c r="B913">
        <v>1</v>
      </c>
      <c r="C913">
        <v>2025</v>
      </c>
      <c r="D913" s="6">
        <v>93.213380026566838</v>
      </c>
      <c r="E913" s="14">
        <f t="shared" si="14"/>
        <v>45658</v>
      </c>
    </row>
    <row r="914" spans="1:5" x14ac:dyDescent="0.3">
      <c r="A914" t="s">
        <v>295</v>
      </c>
      <c r="B914">
        <v>1</v>
      </c>
      <c r="C914">
        <v>2025</v>
      </c>
      <c r="D914" s="6">
        <v>96.465222348916754</v>
      </c>
      <c r="E914" s="14">
        <f t="shared" si="14"/>
        <v>45658</v>
      </c>
    </row>
    <row r="915" spans="1:5" x14ac:dyDescent="0.3">
      <c r="A915" t="s">
        <v>90</v>
      </c>
      <c r="B915">
        <v>1</v>
      </c>
      <c r="C915">
        <v>2025</v>
      </c>
      <c r="D915" s="6">
        <v>91.437007874015748</v>
      </c>
      <c r="E915" s="14">
        <f t="shared" si="14"/>
        <v>45658</v>
      </c>
    </row>
    <row r="916" spans="1:5" x14ac:dyDescent="0.3">
      <c r="A916" t="s">
        <v>296</v>
      </c>
      <c r="B916">
        <v>1</v>
      </c>
      <c r="C916">
        <v>2025</v>
      </c>
      <c r="D916" s="6">
        <v>97.067848619161268</v>
      </c>
      <c r="E916" s="14">
        <f t="shared" si="14"/>
        <v>45658</v>
      </c>
    </row>
    <row r="917" spans="1:5" x14ac:dyDescent="0.3">
      <c r="A917" t="s">
        <v>297</v>
      </c>
      <c r="B917">
        <v>1</v>
      </c>
      <c r="C917">
        <v>2025</v>
      </c>
      <c r="D917" s="6">
        <v>96.117523609653716</v>
      </c>
      <c r="E917" s="14">
        <f t="shared" si="14"/>
        <v>45658</v>
      </c>
    </row>
    <row r="918" spans="1:5" x14ac:dyDescent="0.3">
      <c r="A918" t="s">
        <v>298</v>
      </c>
      <c r="B918">
        <v>1</v>
      </c>
      <c r="C918">
        <v>2025</v>
      </c>
      <c r="D918" s="6">
        <v>96.36</v>
      </c>
      <c r="E918" s="14">
        <f t="shared" si="14"/>
        <v>45658</v>
      </c>
    </row>
    <row r="919" spans="1:5" x14ac:dyDescent="0.3">
      <c r="A919" t="s">
        <v>299</v>
      </c>
      <c r="B919">
        <v>1</v>
      </c>
      <c r="C919">
        <v>2025</v>
      </c>
      <c r="D919" s="6">
        <v>92.468619246861934</v>
      </c>
      <c r="E919" s="14">
        <f t="shared" si="14"/>
        <v>45658</v>
      </c>
    </row>
    <row r="920" spans="1:5" x14ac:dyDescent="0.3">
      <c r="A920" t="s">
        <v>113</v>
      </c>
      <c r="B920">
        <v>1</v>
      </c>
      <c r="C920">
        <v>2025</v>
      </c>
      <c r="D920" s="6">
        <v>95.78947368421052</v>
      </c>
      <c r="E920" s="14">
        <f t="shared" si="14"/>
        <v>45658</v>
      </c>
    </row>
    <row r="921" spans="1:5" x14ac:dyDescent="0.3">
      <c r="A921" t="s">
        <v>120</v>
      </c>
      <c r="B921">
        <v>1</v>
      </c>
      <c r="C921">
        <v>2025</v>
      </c>
      <c r="D921" s="6">
        <v>89.924342500300227</v>
      </c>
      <c r="E921" s="14">
        <f t="shared" si="14"/>
        <v>45658</v>
      </c>
    </row>
    <row r="922" spans="1:5" x14ac:dyDescent="0.3">
      <c r="A922" t="s">
        <v>128</v>
      </c>
      <c r="B922">
        <v>1</v>
      </c>
      <c r="C922">
        <v>2025</v>
      </c>
      <c r="D922" s="6">
        <v>90.836718115353378</v>
      </c>
      <c r="E922" s="14">
        <f t="shared" si="14"/>
        <v>45658</v>
      </c>
    </row>
    <row r="923" spans="1:5" x14ac:dyDescent="0.3">
      <c r="A923" t="s">
        <v>135</v>
      </c>
      <c r="B923">
        <v>1</v>
      </c>
      <c r="C923">
        <v>2025</v>
      </c>
      <c r="D923" s="6">
        <v>94.078947368421055</v>
      </c>
      <c r="E923" s="14">
        <f t="shared" si="14"/>
        <v>45658</v>
      </c>
    </row>
    <row r="924" spans="1:5" x14ac:dyDescent="0.3">
      <c r="A924" t="s">
        <v>300</v>
      </c>
      <c r="B924">
        <v>1</v>
      </c>
      <c r="C924">
        <v>2025</v>
      </c>
      <c r="D924" s="6">
        <v>97.142857142857139</v>
      </c>
      <c r="E924" s="14">
        <f t="shared" si="14"/>
        <v>45658</v>
      </c>
    </row>
    <row r="925" spans="1:5" x14ac:dyDescent="0.3">
      <c r="A925" t="s">
        <v>301</v>
      </c>
      <c r="B925">
        <v>1</v>
      </c>
      <c r="C925">
        <v>2025</v>
      </c>
      <c r="D925" s="6">
        <v>100</v>
      </c>
      <c r="E925" s="14">
        <f t="shared" si="14"/>
        <v>45658</v>
      </c>
    </row>
    <row r="926" spans="1:5" x14ac:dyDescent="0.3">
      <c r="A926" t="s">
        <v>302</v>
      </c>
      <c r="B926">
        <v>1</v>
      </c>
      <c r="C926">
        <v>2025</v>
      </c>
      <c r="D926" s="6">
        <v>87.5</v>
      </c>
      <c r="E926" s="14">
        <f t="shared" si="14"/>
        <v>45658</v>
      </c>
    </row>
    <row r="927" spans="1:5" x14ac:dyDescent="0.3">
      <c r="A927" t="s">
        <v>31</v>
      </c>
      <c r="B927">
        <v>2</v>
      </c>
      <c r="C927">
        <v>2025</v>
      </c>
      <c r="D927" s="6">
        <v>94.764397905759154</v>
      </c>
      <c r="E927" s="14">
        <f t="shared" si="14"/>
        <v>45689</v>
      </c>
    </row>
    <row r="928" spans="1:5" x14ac:dyDescent="0.3">
      <c r="A928" t="s">
        <v>286</v>
      </c>
      <c r="B928">
        <v>2</v>
      </c>
      <c r="C928">
        <v>2025</v>
      </c>
      <c r="D928" s="6">
        <v>94.466403162055329</v>
      </c>
      <c r="E928" s="14">
        <f t="shared" si="14"/>
        <v>45689</v>
      </c>
    </row>
    <row r="929" spans="1:5" x14ac:dyDescent="0.3">
      <c r="A929" t="s">
        <v>287</v>
      </c>
      <c r="B929">
        <v>2</v>
      </c>
      <c r="C929">
        <v>2025</v>
      </c>
      <c r="D929" s="6">
        <v>91.296464188576607</v>
      </c>
      <c r="E929" s="14">
        <f t="shared" si="14"/>
        <v>45689</v>
      </c>
    </row>
    <row r="930" spans="1:5" x14ac:dyDescent="0.3">
      <c r="A930" t="s">
        <v>288</v>
      </c>
      <c r="B930">
        <v>2</v>
      </c>
      <c r="C930">
        <v>2025</v>
      </c>
      <c r="D930" s="6">
        <v>91.3</v>
      </c>
      <c r="E930" s="14">
        <f t="shared" si="14"/>
        <v>45689</v>
      </c>
    </row>
    <row r="931" spans="1:5" x14ac:dyDescent="0.3">
      <c r="A931" t="s">
        <v>289</v>
      </c>
      <c r="B931">
        <v>2</v>
      </c>
      <c r="C931">
        <v>2025</v>
      </c>
      <c r="D931" s="6">
        <v>91.355140186915889</v>
      </c>
      <c r="E931" s="14">
        <f t="shared" si="14"/>
        <v>45689</v>
      </c>
    </row>
    <row r="932" spans="1:5" x14ac:dyDescent="0.3">
      <c r="A932" t="s">
        <v>290</v>
      </c>
      <c r="B932">
        <v>2</v>
      </c>
      <c r="C932">
        <v>2025</v>
      </c>
      <c r="D932" s="6">
        <v>95.144927536231876</v>
      </c>
      <c r="E932" s="14">
        <f t="shared" si="14"/>
        <v>45689</v>
      </c>
    </row>
    <row r="933" spans="1:5" x14ac:dyDescent="0.3">
      <c r="A933" t="s">
        <v>291</v>
      </c>
      <c r="B933">
        <v>2</v>
      </c>
      <c r="C933">
        <v>2025</v>
      </c>
      <c r="D933" s="6">
        <v>95.600217273221077</v>
      </c>
      <c r="E933" s="14">
        <f t="shared" si="14"/>
        <v>45689</v>
      </c>
    </row>
    <row r="934" spans="1:5" x14ac:dyDescent="0.3">
      <c r="A934" t="s">
        <v>292</v>
      </c>
      <c r="B934">
        <v>2</v>
      </c>
      <c r="C934">
        <v>2025</v>
      </c>
      <c r="D934" s="6">
        <v>91.290613718411549</v>
      </c>
      <c r="E934" s="14">
        <f t="shared" si="14"/>
        <v>45689</v>
      </c>
    </row>
    <row r="935" spans="1:5" x14ac:dyDescent="0.3">
      <c r="A935" t="s">
        <v>293</v>
      </c>
      <c r="B935">
        <v>2</v>
      </c>
      <c r="C935">
        <v>2025</v>
      </c>
      <c r="D935" s="6">
        <v>91.595197255574618</v>
      </c>
      <c r="E935" s="14">
        <f t="shared" si="14"/>
        <v>45689</v>
      </c>
    </row>
    <row r="936" spans="1:5" x14ac:dyDescent="0.3">
      <c r="A936" t="s">
        <v>69</v>
      </c>
      <c r="B936">
        <v>2</v>
      </c>
      <c r="C936">
        <v>2025</v>
      </c>
      <c r="D936" s="6">
        <v>96.816300541228912</v>
      </c>
      <c r="E936" s="14">
        <f t="shared" si="14"/>
        <v>45689</v>
      </c>
    </row>
    <row r="937" spans="1:5" x14ac:dyDescent="0.3">
      <c r="A937" t="s">
        <v>75</v>
      </c>
      <c r="B937">
        <v>2</v>
      </c>
      <c r="C937">
        <v>2025</v>
      </c>
      <c r="D937" s="6">
        <v>90.886899918633034</v>
      </c>
      <c r="E937" s="14">
        <f t="shared" si="14"/>
        <v>45689</v>
      </c>
    </row>
    <row r="938" spans="1:5" x14ac:dyDescent="0.3">
      <c r="A938" t="s">
        <v>294</v>
      </c>
      <c r="B938">
        <v>2</v>
      </c>
      <c r="C938">
        <v>2025</v>
      </c>
      <c r="D938" s="6">
        <v>93.648130393096835</v>
      </c>
      <c r="E938" s="14">
        <f t="shared" si="14"/>
        <v>45689</v>
      </c>
    </row>
    <row r="939" spans="1:5" x14ac:dyDescent="0.3">
      <c r="A939" t="s">
        <v>295</v>
      </c>
      <c r="B939">
        <v>2</v>
      </c>
      <c r="C939">
        <v>2025</v>
      </c>
      <c r="D939" s="6">
        <v>96.680790960451972</v>
      </c>
      <c r="E939" s="14">
        <f t="shared" si="14"/>
        <v>45689</v>
      </c>
    </row>
    <row r="940" spans="1:5" x14ac:dyDescent="0.3">
      <c r="A940" t="s">
        <v>90</v>
      </c>
      <c r="B940">
        <v>2</v>
      </c>
      <c r="C940">
        <v>2025</v>
      </c>
      <c r="D940" s="6">
        <v>87.486398258977147</v>
      </c>
      <c r="E940" s="14">
        <f t="shared" si="14"/>
        <v>45689</v>
      </c>
    </row>
    <row r="941" spans="1:5" x14ac:dyDescent="0.3">
      <c r="A941" t="s">
        <v>296</v>
      </c>
      <c r="B941">
        <v>2</v>
      </c>
      <c r="C941">
        <v>2025</v>
      </c>
      <c r="D941" s="6">
        <v>96.297488731487448</v>
      </c>
      <c r="E941" s="14">
        <f t="shared" si="14"/>
        <v>45689</v>
      </c>
    </row>
    <row r="942" spans="1:5" x14ac:dyDescent="0.3">
      <c r="A942" t="s">
        <v>297</v>
      </c>
      <c r="B942">
        <v>2</v>
      </c>
      <c r="C942">
        <v>2025</v>
      </c>
      <c r="D942" s="6">
        <v>96.451612903225808</v>
      </c>
      <c r="E942" s="14">
        <f t="shared" si="14"/>
        <v>45689</v>
      </c>
    </row>
    <row r="943" spans="1:5" x14ac:dyDescent="0.3">
      <c r="A943" t="s">
        <v>298</v>
      </c>
      <c r="B943">
        <v>2</v>
      </c>
      <c r="C943">
        <v>2025</v>
      </c>
      <c r="D943" s="6">
        <v>97.596899224806194</v>
      </c>
      <c r="E943" s="14">
        <f t="shared" si="14"/>
        <v>45689</v>
      </c>
    </row>
    <row r="944" spans="1:5" x14ac:dyDescent="0.3">
      <c r="A944" t="s">
        <v>299</v>
      </c>
      <c r="B944">
        <v>2</v>
      </c>
      <c r="C944">
        <v>2025</v>
      </c>
      <c r="D944" s="6">
        <v>97.043701799485859</v>
      </c>
      <c r="E944" s="14">
        <f t="shared" si="14"/>
        <v>45689</v>
      </c>
    </row>
    <row r="945" spans="1:5" x14ac:dyDescent="0.3">
      <c r="A945" t="s">
        <v>113</v>
      </c>
      <c r="B945">
        <v>2</v>
      </c>
      <c r="C945">
        <v>2025</v>
      </c>
      <c r="D945" s="6">
        <v>100</v>
      </c>
      <c r="E945" s="14">
        <f t="shared" si="14"/>
        <v>45689</v>
      </c>
    </row>
    <row r="946" spans="1:5" x14ac:dyDescent="0.3">
      <c r="A946" t="s">
        <v>120</v>
      </c>
      <c r="B946">
        <v>2</v>
      </c>
      <c r="C946">
        <v>2025</v>
      </c>
      <c r="D946" s="6">
        <v>90.857772270411672</v>
      </c>
      <c r="E946" s="14">
        <f t="shared" si="14"/>
        <v>45689</v>
      </c>
    </row>
    <row r="947" spans="1:5" x14ac:dyDescent="0.3">
      <c r="A947" t="s">
        <v>128</v>
      </c>
      <c r="B947">
        <v>2</v>
      </c>
      <c r="C947">
        <v>2025</v>
      </c>
      <c r="D947" s="6">
        <v>91.533082302313076</v>
      </c>
      <c r="E947" s="14">
        <f t="shared" si="14"/>
        <v>45689</v>
      </c>
    </row>
    <row r="948" spans="1:5" x14ac:dyDescent="0.3">
      <c r="A948" t="s">
        <v>135</v>
      </c>
      <c r="B948">
        <v>2</v>
      </c>
      <c r="C948">
        <v>2025</v>
      </c>
      <c r="D948" s="6">
        <v>92.746913580246911</v>
      </c>
      <c r="E948" s="14">
        <f t="shared" si="14"/>
        <v>45689</v>
      </c>
    </row>
    <row r="949" spans="1:5" x14ac:dyDescent="0.3">
      <c r="A949" t="s">
        <v>300</v>
      </c>
      <c r="B949">
        <v>2</v>
      </c>
      <c r="C949">
        <v>2025</v>
      </c>
      <c r="D949" s="6">
        <v>96.296296296296291</v>
      </c>
      <c r="E949" s="14">
        <f t="shared" si="14"/>
        <v>45689</v>
      </c>
    </row>
    <row r="950" spans="1:5" x14ac:dyDescent="0.3">
      <c r="A950" t="s">
        <v>301</v>
      </c>
      <c r="B950">
        <v>2</v>
      </c>
      <c r="C950">
        <v>2025</v>
      </c>
      <c r="D950" s="6">
        <v>83.333333333333343</v>
      </c>
      <c r="E950" s="14">
        <f t="shared" si="14"/>
        <v>45689</v>
      </c>
    </row>
    <row r="951" spans="1:5" x14ac:dyDescent="0.3">
      <c r="A951" t="s">
        <v>302</v>
      </c>
      <c r="B951">
        <v>2</v>
      </c>
      <c r="C951">
        <v>2025</v>
      </c>
      <c r="D951" s="6">
        <v>98.72</v>
      </c>
      <c r="E951" s="14">
        <f t="shared" si="14"/>
        <v>45689</v>
      </c>
    </row>
    <row r="952" spans="1:5" x14ac:dyDescent="0.3">
      <c r="A952" t="s">
        <v>31</v>
      </c>
      <c r="B952">
        <v>3</v>
      </c>
      <c r="C952">
        <v>2025</v>
      </c>
      <c r="D952" s="6">
        <v>94.082840236686394</v>
      </c>
      <c r="E952" s="14">
        <f t="shared" si="14"/>
        <v>45717</v>
      </c>
    </row>
    <row r="953" spans="1:5" x14ac:dyDescent="0.3">
      <c r="A953" t="s">
        <v>286</v>
      </c>
      <c r="B953">
        <v>3</v>
      </c>
      <c r="C953">
        <v>2025</v>
      </c>
      <c r="D953" s="6">
        <v>100</v>
      </c>
      <c r="E953" s="14">
        <f t="shared" si="14"/>
        <v>45717</v>
      </c>
    </row>
    <row r="954" spans="1:5" x14ac:dyDescent="0.3">
      <c r="A954" t="s">
        <v>287</v>
      </c>
      <c r="B954">
        <v>3</v>
      </c>
      <c r="C954">
        <v>2025</v>
      </c>
      <c r="D954" s="6">
        <v>91.992882562277572</v>
      </c>
      <c r="E954" s="14">
        <f t="shared" si="14"/>
        <v>45717</v>
      </c>
    </row>
    <row r="955" spans="1:5" x14ac:dyDescent="0.3">
      <c r="A955" t="s">
        <v>288</v>
      </c>
      <c r="B955">
        <v>3</v>
      </c>
      <c r="C955">
        <v>2025</v>
      </c>
      <c r="D955" s="6">
        <v>90.3125</v>
      </c>
      <c r="E955" s="14">
        <f t="shared" si="14"/>
        <v>45717</v>
      </c>
    </row>
    <row r="956" spans="1:5" x14ac:dyDescent="0.3">
      <c r="A956" t="s">
        <v>289</v>
      </c>
      <c r="B956">
        <v>3</v>
      </c>
      <c r="C956">
        <v>2025</v>
      </c>
      <c r="D956" s="6">
        <v>90.416339355852315</v>
      </c>
      <c r="E956" s="14">
        <f t="shared" si="14"/>
        <v>45717</v>
      </c>
    </row>
    <row r="957" spans="1:5" x14ac:dyDescent="0.3">
      <c r="A957" t="s">
        <v>290</v>
      </c>
      <c r="B957">
        <v>3</v>
      </c>
      <c r="C957">
        <v>2025</v>
      </c>
      <c r="D957" s="6">
        <v>95.676691729323309</v>
      </c>
      <c r="E957" s="14">
        <f t="shared" si="14"/>
        <v>45717</v>
      </c>
    </row>
    <row r="958" spans="1:5" x14ac:dyDescent="0.3">
      <c r="A958" t="s">
        <v>291</v>
      </c>
      <c r="B958">
        <v>3</v>
      </c>
      <c r="C958">
        <v>2025</v>
      </c>
      <c r="D958" s="6">
        <v>96.368212873067236</v>
      </c>
      <c r="E958" s="14">
        <f t="shared" si="14"/>
        <v>45717</v>
      </c>
    </row>
    <row r="959" spans="1:5" x14ac:dyDescent="0.3">
      <c r="A959" t="s">
        <v>292</v>
      </c>
      <c r="B959">
        <v>3</v>
      </c>
      <c r="C959">
        <v>2025</v>
      </c>
      <c r="D959" s="6">
        <v>92.298435619735258</v>
      </c>
      <c r="E959" s="14">
        <f t="shared" si="14"/>
        <v>45717</v>
      </c>
    </row>
    <row r="960" spans="1:5" x14ac:dyDescent="0.3">
      <c r="A960" t="s">
        <v>293</v>
      </c>
      <c r="B960">
        <v>3</v>
      </c>
      <c r="C960">
        <v>2025</v>
      </c>
      <c r="D960" s="6">
        <v>90</v>
      </c>
      <c r="E960" s="14">
        <f t="shared" si="14"/>
        <v>45717</v>
      </c>
    </row>
    <row r="961" spans="1:5" x14ac:dyDescent="0.3">
      <c r="A961" t="s">
        <v>69</v>
      </c>
      <c r="B961">
        <v>3</v>
      </c>
      <c r="C961">
        <v>2025</v>
      </c>
      <c r="D961" s="6">
        <v>96.926829268292678</v>
      </c>
      <c r="E961" s="14">
        <f t="shared" si="14"/>
        <v>45717</v>
      </c>
    </row>
    <row r="962" spans="1:5" x14ac:dyDescent="0.3">
      <c r="A962" t="s">
        <v>75</v>
      </c>
      <c r="B962">
        <v>3</v>
      </c>
      <c r="C962">
        <v>2025</v>
      </c>
      <c r="D962" s="6">
        <v>90.833333333333329</v>
      </c>
      <c r="E962" s="14">
        <f t="shared" ref="E962:E1025" si="15">DATE(C962,B962,1)</f>
        <v>45717</v>
      </c>
    </row>
    <row r="963" spans="1:5" x14ac:dyDescent="0.3">
      <c r="A963" t="s">
        <v>294</v>
      </c>
      <c r="B963">
        <v>3</v>
      </c>
      <c r="C963">
        <v>2025</v>
      </c>
      <c r="D963" s="6">
        <v>95.454545454545453</v>
      </c>
      <c r="E963" s="14">
        <f t="shared" si="15"/>
        <v>45717</v>
      </c>
    </row>
    <row r="964" spans="1:5" x14ac:dyDescent="0.3">
      <c r="A964" t="s">
        <v>295</v>
      </c>
      <c r="B964">
        <v>3</v>
      </c>
      <c r="C964">
        <v>2025</v>
      </c>
      <c r="D964" s="6">
        <v>98.795180722891558</v>
      </c>
      <c r="E964" s="14">
        <f t="shared" si="15"/>
        <v>45717</v>
      </c>
    </row>
    <row r="965" spans="1:5" x14ac:dyDescent="0.3">
      <c r="A965" t="s">
        <v>90</v>
      </c>
      <c r="B965">
        <v>3</v>
      </c>
      <c r="C965">
        <v>2025</v>
      </c>
      <c r="D965" s="6">
        <v>87.864823348694316</v>
      </c>
      <c r="E965" s="14">
        <f t="shared" si="15"/>
        <v>45717</v>
      </c>
    </row>
    <row r="966" spans="1:5" x14ac:dyDescent="0.3">
      <c r="A966" t="s">
        <v>296</v>
      </c>
      <c r="B966">
        <v>3</v>
      </c>
      <c r="C966">
        <v>2025</v>
      </c>
      <c r="D966" s="6">
        <v>96.884336320956038</v>
      </c>
      <c r="E966" s="14">
        <f t="shared" si="15"/>
        <v>45717</v>
      </c>
    </row>
    <row r="967" spans="1:5" x14ac:dyDescent="0.3">
      <c r="A967" t="s">
        <v>297</v>
      </c>
      <c r="B967">
        <v>3</v>
      </c>
      <c r="C967">
        <v>2025</v>
      </c>
      <c r="D967" s="6">
        <v>94.867807153965785</v>
      </c>
      <c r="E967" s="14">
        <f t="shared" si="15"/>
        <v>45717</v>
      </c>
    </row>
    <row r="968" spans="1:5" x14ac:dyDescent="0.3">
      <c r="A968" t="s">
        <v>298</v>
      </c>
      <c r="B968">
        <v>3</v>
      </c>
      <c r="C968">
        <v>2025</v>
      </c>
      <c r="D968" s="6">
        <v>96.589147286821714</v>
      </c>
      <c r="E968" s="14">
        <f t="shared" si="15"/>
        <v>45717</v>
      </c>
    </row>
    <row r="969" spans="1:5" x14ac:dyDescent="0.3">
      <c r="A969" t="s">
        <v>299</v>
      </c>
      <c r="B969">
        <v>3</v>
      </c>
      <c r="C969">
        <v>2025</v>
      </c>
      <c r="D969" s="6">
        <v>94.404591104734578</v>
      </c>
      <c r="E969" s="14">
        <f t="shared" si="15"/>
        <v>45717</v>
      </c>
    </row>
    <row r="970" spans="1:5" x14ac:dyDescent="0.3">
      <c r="A970" t="s">
        <v>113</v>
      </c>
      <c r="B970">
        <v>3</v>
      </c>
      <c r="C970">
        <v>2025</v>
      </c>
      <c r="D970" s="6">
        <v>95.909090909090907</v>
      </c>
      <c r="E970" s="14">
        <f t="shared" si="15"/>
        <v>45717</v>
      </c>
    </row>
    <row r="971" spans="1:5" x14ac:dyDescent="0.3">
      <c r="A971" t="s">
        <v>120</v>
      </c>
      <c r="B971">
        <v>3</v>
      </c>
      <c r="C971">
        <v>2025</v>
      </c>
      <c r="D971" s="6">
        <v>89.637742207245154</v>
      </c>
      <c r="E971" s="14">
        <f t="shared" si="15"/>
        <v>45717</v>
      </c>
    </row>
    <row r="972" spans="1:5" x14ac:dyDescent="0.3">
      <c r="A972" t="s">
        <v>128</v>
      </c>
      <c r="B972">
        <v>3</v>
      </c>
      <c r="C972">
        <v>2025</v>
      </c>
      <c r="D972" s="6">
        <v>90.577777777777783</v>
      </c>
      <c r="E972" s="14">
        <f t="shared" si="15"/>
        <v>45717</v>
      </c>
    </row>
    <row r="973" spans="1:5" x14ac:dyDescent="0.3">
      <c r="A973" t="s">
        <v>135</v>
      </c>
      <c r="B973">
        <v>3</v>
      </c>
      <c r="C973">
        <v>2025</v>
      </c>
      <c r="D973" s="6">
        <v>94.32314410480349</v>
      </c>
      <c r="E973" s="14">
        <f t="shared" si="15"/>
        <v>45717</v>
      </c>
    </row>
    <row r="974" spans="1:5" x14ac:dyDescent="0.3">
      <c r="A974" t="s">
        <v>300</v>
      </c>
      <c r="B974">
        <v>3</v>
      </c>
      <c r="C974">
        <v>2025</v>
      </c>
      <c r="D974" s="6">
        <v>97.5</v>
      </c>
      <c r="E974" s="14">
        <f t="shared" si="15"/>
        <v>45717</v>
      </c>
    </row>
    <row r="975" spans="1:5" x14ac:dyDescent="0.3">
      <c r="A975" t="s">
        <v>301</v>
      </c>
      <c r="B975">
        <v>3</v>
      </c>
      <c r="C975">
        <v>2025</v>
      </c>
      <c r="D975" s="6">
        <v>94.166666666666671</v>
      </c>
      <c r="E975" s="14">
        <f t="shared" si="15"/>
        <v>45717</v>
      </c>
    </row>
    <row r="976" spans="1:5" x14ac:dyDescent="0.3">
      <c r="A976" t="s">
        <v>302</v>
      </c>
      <c r="B976">
        <v>3</v>
      </c>
      <c r="C976">
        <v>2025</v>
      </c>
      <c r="D976" s="6">
        <v>99.379844961240309</v>
      </c>
      <c r="E976" s="14">
        <f t="shared" si="15"/>
        <v>45717</v>
      </c>
    </row>
    <row r="977" spans="1:5" x14ac:dyDescent="0.3">
      <c r="A977" t="s">
        <v>31</v>
      </c>
      <c r="B977">
        <v>4</v>
      </c>
      <c r="C977">
        <v>2025</v>
      </c>
      <c r="D977" s="6">
        <v>90.957446808510639</v>
      </c>
      <c r="E977" s="14">
        <f t="shared" si="15"/>
        <v>45748</v>
      </c>
    </row>
    <row r="978" spans="1:5" x14ac:dyDescent="0.3">
      <c r="A978" t="s">
        <v>286</v>
      </c>
      <c r="B978">
        <v>4</v>
      </c>
      <c r="C978">
        <v>2025</v>
      </c>
      <c r="D978" s="6">
        <v>100</v>
      </c>
      <c r="E978" s="14">
        <f t="shared" si="15"/>
        <v>45748</v>
      </c>
    </row>
    <row r="979" spans="1:5" x14ac:dyDescent="0.3">
      <c r="A979" t="s">
        <v>287</v>
      </c>
      <c r="B979">
        <v>4</v>
      </c>
      <c r="C979">
        <v>2025</v>
      </c>
      <c r="D979" s="6">
        <v>89.62623951182303</v>
      </c>
      <c r="E979" s="14">
        <f t="shared" si="15"/>
        <v>45748</v>
      </c>
    </row>
    <row r="980" spans="1:5" x14ac:dyDescent="0.3">
      <c r="A980" t="s">
        <v>288</v>
      </c>
      <c r="B980">
        <v>4</v>
      </c>
      <c r="C980">
        <v>2025</v>
      </c>
      <c r="D980" s="6">
        <v>92.955491514569317</v>
      </c>
      <c r="E980" s="14">
        <f t="shared" si="15"/>
        <v>45748</v>
      </c>
    </row>
    <row r="981" spans="1:5" x14ac:dyDescent="0.3">
      <c r="A981" t="s">
        <v>289</v>
      </c>
      <c r="B981">
        <v>4</v>
      </c>
      <c r="C981">
        <v>2025</v>
      </c>
      <c r="D981" s="6">
        <v>91.686409648933875</v>
      </c>
      <c r="E981" s="14">
        <f t="shared" si="15"/>
        <v>45748</v>
      </c>
    </row>
    <row r="982" spans="1:5" x14ac:dyDescent="0.3">
      <c r="A982" t="s">
        <v>290</v>
      </c>
      <c r="B982">
        <v>4</v>
      </c>
      <c r="C982">
        <v>2025</v>
      </c>
      <c r="D982" s="6">
        <v>72.374315579890492</v>
      </c>
      <c r="E982" s="14">
        <f t="shared" si="15"/>
        <v>45748</v>
      </c>
    </row>
    <row r="983" spans="1:5" x14ac:dyDescent="0.3">
      <c r="A983" t="s">
        <v>291</v>
      </c>
      <c r="B983">
        <v>4</v>
      </c>
      <c r="C983">
        <v>2025</v>
      </c>
      <c r="D983" s="6">
        <v>96.360946745562131</v>
      </c>
      <c r="E983" s="14">
        <f t="shared" si="15"/>
        <v>45748</v>
      </c>
    </row>
    <row r="984" spans="1:5" x14ac:dyDescent="0.3">
      <c r="A984" t="s">
        <v>292</v>
      </c>
      <c r="B984">
        <v>4</v>
      </c>
      <c r="C984">
        <v>2025</v>
      </c>
      <c r="D984" s="6">
        <v>92.348284960422163</v>
      </c>
      <c r="E984" s="14">
        <f t="shared" si="15"/>
        <v>45748</v>
      </c>
    </row>
    <row r="985" spans="1:5" x14ac:dyDescent="0.3">
      <c r="A985" t="s">
        <v>293</v>
      </c>
      <c r="B985">
        <v>4</v>
      </c>
      <c r="C985">
        <v>2025</v>
      </c>
      <c r="D985" s="6">
        <v>89.096573208722745</v>
      </c>
      <c r="E985" s="14">
        <f t="shared" si="15"/>
        <v>45748</v>
      </c>
    </row>
    <row r="986" spans="1:5" x14ac:dyDescent="0.3">
      <c r="A986" t="s">
        <v>69</v>
      </c>
      <c r="B986">
        <v>4</v>
      </c>
      <c r="C986">
        <v>2025</v>
      </c>
      <c r="D986" s="6">
        <v>96.392552366175337</v>
      </c>
      <c r="E986" s="14">
        <f t="shared" si="15"/>
        <v>45748</v>
      </c>
    </row>
    <row r="987" spans="1:5" x14ac:dyDescent="0.3">
      <c r="A987" t="s">
        <v>75</v>
      </c>
      <c r="B987">
        <v>4</v>
      </c>
      <c r="C987">
        <v>2025</v>
      </c>
      <c r="D987" s="6">
        <v>91.86440677966101</v>
      </c>
      <c r="E987" s="14">
        <f t="shared" si="15"/>
        <v>45748</v>
      </c>
    </row>
    <row r="988" spans="1:5" x14ac:dyDescent="0.3">
      <c r="A988" t="s">
        <v>294</v>
      </c>
      <c r="B988">
        <v>4</v>
      </c>
      <c r="C988">
        <v>2025</v>
      </c>
      <c r="D988" s="6">
        <v>94.40497335701599</v>
      </c>
      <c r="E988" s="14">
        <f t="shared" si="15"/>
        <v>45748</v>
      </c>
    </row>
    <row r="989" spans="1:5" x14ac:dyDescent="0.3">
      <c r="A989" t="s">
        <v>295</v>
      </c>
      <c r="B989">
        <v>4</v>
      </c>
      <c r="C989">
        <v>2025</v>
      </c>
      <c r="D989" s="6">
        <v>98.157625383828034</v>
      </c>
      <c r="E989" s="14">
        <f t="shared" si="15"/>
        <v>45748</v>
      </c>
    </row>
    <row r="990" spans="1:5" x14ac:dyDescent="0.3">
      <c r="A990" t="s">
        <v>90</v>
      </c>
      <c r="B990">
        <v>4</v>
      </c>
      <c r="C990">
        <v>2025</v>
      </c>
      <c r="D990" s="6">
        <v>84.320557491289193</v>
      </c>
      <c r="E990" s="14">
        <f t="shared" si="15"/>
        <v>45748</v>
      </c>
    </row>
    <row r="991" spans="1:5" x14ac:dyDescent="0.3">
      <c r="A991" t="s">
        <v>296</v>
      </c>
      <c r="B991">
        <v>4</v>
      </c>
      <c r="C991">
        <v>2025</v>
      </c>
      <c r="D991" s="6">
        <v>97.834967320261441</v>
      </c>
      <c r="E991" s="14">
        <f t="shared" si="15"/>
        <v>45748</v>
      </c>
    </row>
    <row r="992" spans="1:5" x14ac:dyDescent="0.3">
      <c r="A992" t="s">
        <v>297</v>
      </c>
      <c r="B992">
        <v>4</v>
      </c>
      <c r="C992">
        <v>2025</v>
      </c>
      <c r="D992" s="6">
        <v>94.334277620396605</v>
      </c>
      <c r="E992" s="14">
        <f t="shared" si="15"/>
        <v>45748</v>
      </c>
    </row>
    <row r="993" spans="1:5" x14ac:dyDescent="0.3">
      <c r="A993" t="s">
        <v>298</v>
      </c>
      <c r="B993">
        <v>4</v>
      </c>
      <c r="C993">
        <v>2025</v>
      </c>
      <c r="D993" s="6">
        <v>97.906976744186053</v>
      </c>
      <c r="E993" s="14">
        <f t="shared" si="15"/>
        <v>45748</v>
      </c>
    </row>
    <row r="994" spans="1:5" x14ac:dyDescent="0.3">
      <c r="A994" t="s">
        <v>299</v>
      </c>
      <c r="B994">
        <v>4</v>
      </c>
      <c r="C994">
        <v>2025</v>
      </c>
      <c r="D994" s="6">
        <v>94.402035623409674</v>
      </c>
      <c r="E994" s="14">
        <f t="shared" si="15"/>
        <v>45748</v>
      </c>
    </row>
    <row r="995" spans="1:5" x14ac:dyDescent="0.3">
      <c r="A995" t="s">
        <v>113</v>
      </c>
      <c r="B995">
        <v>4</v>
      </c>
      <c r="C995">
        <v>2025</v>
      </c>
      <c r="D995" s="6">
        <v>94.764397905759154</v>
      </c>
      <c r="E995" s="14">
        <f t="shared" si="15"/>
        <v>45748</v>
      </c>
    </row>
    <row r="996" spans="1:5" x14ac:dyDescent="0.3">
      <c r="A996" t="s">
        <v>120</v>
      </c>
      <c r="B996">
        <v>4</v>
      </c>
      <c r="C996">
        <v>2025</v>
      </c>
      <c r="D996" s="6">
        <v>92.480588475684513</v>
      </c>
      <c r="E996" s="14">
        <f t="shared" si="15"/>
        <v>45748</v>
      </c>
    </row>
    <row r="997" spans="1:5" x14ac:dyDescent="0.3">
      <c r="A997" t="s">
        <v>128</v>
      </c>
      <c r="B997">
        <v>4</v>
      </c>
      <c r="C997">
        <v>2025</v>
      </c>
      <c r="D997" s="6">
        <v>92.114285714285714</v>
      </c>
      <c r="E997" s="14">
        <f t="shared" si="15"/>
        <v>45748</v>
      </c>
    </row>
    <row r="998" spans="1:5" x14ac:dyDescent="0.3">
      <c r="A998" t="s">
        <v>135</v>
      </c>
      <c r="B998">
        <v>4</v>
      </c>
      <c r="C998">
        <v>2025</v>
      </c>
      <c r="D998" s="6">
        <v>94.718309859154928</v>
      </c>
      <c r="E998" s="14">
        <f t="shared" si="15"/>
        <v>45748</v>
      </c>
    </row>
    <row r="999" spans="1:5" x14ac:dyDescent="0.3">
      <c r="A999" t="s">
        <v>300</v>
      </c>
      <c r="B999">
        <v>4</v>
      </c>
      <c r="C999">
        <v>2025</v>
      </c>
      <c r="D999" s="6">
        <v>88.191190253045932</v>
      </c>
      <c r="E999" s="14">
        <f t="shared" si="15"/>
        <v>45748</v>
      </c>
    </row>
    <row r="1000" spans="1:5" x14ac:dyDescent="0.3">
      <c r="A1000" t="s">
        <v>301</v>
      </c>
      <c r="B1000">
        <v>4</v>
      </c>
      <c r="C1000">
        <v>2025</v>
      </c>
      <c r="D1000" s="6">
        <v>87.272727272727266</v>
      </c>
      <c r="E1000" s="14">
        <f t="shared" si="15"/>
        <v>45748</v>
      </c>
    </row>
    <row r="1001" spans="1:5" x14ac:dyDescent="0.3">
      <c r="A1001" t="s">
        <v>302</v>
      </c>
      <c r="B1001">
        <v>4</v>
      </c>
      <c r="C1001">
        <v>2025</v>
      </c>
      <c r="D1001" s="6">
        <v>97.44</v>
      </c>
      <c r="E1001" s="14">
        <f t="shared" si="15"/>
        <v>45748</v>
      </c>
    </row>
    <row r="1002" spans="1:5" x14ac:dyDescent="0.3">
      <c r="A1002" t="s">
        <v>31</v>
      </c>
      <c r="B1002">
        <v>5</v>
      </c>
      <c r="C1002">
        <v>2025</v>
      </c>
      <c r="D1002" s="6">
        <v>97.899649941656946</v>
      </c>
      <c r="E1002" s="14">
        <f t="shared" si="15"/>
        <v>45778</v>
      </c>
    </row>
    <row r="1003" spans="1:5" x14ac:dyDescent="0.3">
      <c r="A1003" t="s">
        <v>286</v>
      </c>
      <c r="B1003">
        <v>5</v>
      </c>
      <c r="C1003">
        <v>2025</v>
      </c>
      <c r="D1003" s="6">
        <v>100</v>
      </c>
      <c r="E1003" s="14">
        <f t="shared" si="15"/>
        <v>45778</v>
      </c>
    </row>
    <row r="1004" spans="1:5" x14ac:dyDescent="0.3">
      <c r="A1004" t="s">
        <v>287</v>
      </c>
      <c r="B1004">
        <v>5</v>
      </c>
      <c r="C1004">
        <v>2025</v>
      </c>
      <c r="D1004" s="6">
        <v>90.199637023593468</v>
      </c>
      <c r="E1004" s="14">
        <f t="shared" si="15"/>
        <v>45778</v>
      </c>
    </row>
    <row r="1005" spans="1:5" x14ac:dyDescent="0.3">
      <c r="A1005" t="s">
        <v>288</v>
      </c>
      <c r="B1005">
        <v>5</v>
      </c>
      <c r="C1005">
        <v>2025</v>
      </c>
      <c r="D1005" s="6">
        <v>89.71164115343538</v>
      </c>
      <c r="E1005" s="14">
        <f t="shared" si="15"/>
        <v>45778</v>
      </c>
    </row>
    <row r="1006" spans="1:5" x14ac:dyDescent="0.3">
      <c r="A1006" t="s">
        <v>289</v>
      </c>
      <c r="B1006">
        <v>5</v>
      </c>
      <c r="C1006">
        <v>2025</v>
      </c>
      <c r="D1006" s="6">
        <v>92.992874109263653</v>
      </c>
      <c r="E1006" s="14">
        <f t="shared" si="15"/>
        <v>45778</v>
      </c>
    </row>
    <row r="1007" spans="1:5" x14ac:dyDescent="0.3">
      <c r="A1007" t="s">
        <v>290</v>
      </c>
      <c r="B1007">
        <v>5</v>
      </c>
      <c r="C1007">
        <v>2025</v>
      </c>
      <c r="D1007" s="6">
        <v>92.758089368258851</v>
      </c>
      <c r="E1007" s="14">
        <f t="shared" si="15"/>
        <v>45778</v>
      </c>
    </row>
    <row r="1008" spans="1:5" x14ac:dyDescent="0.3">
      <c r="A1008" t="s">
        <v>291</v>
      </c>
      <c r="B1008">
        <v>5</v>
      </c>
      <c r="C1008">
        <v>2025</v>
      </c>
      <c r="D1008" s="6">
        <v>95.594347464671657</v>
      </c>
      <c r="E1008" s="14">
        <f t="shared" si="15"/>
        <v>45778</v>
      </c>
    </row>
    <row r="1009" spans="1:5" x14ac:dyDescent="0.3">
      <c r="A1009" t="s">
        <v>292</v>
      </c>
      <c r="B1009">
        <v>5</v>
      </c>
      <c r="C1009">
        <v>2025</v>
      </c>
      <c r="D1009" s="6">
        <v>90.32517061421116</v>
      </c>
      <c r="E1009" s="14">
        <f t="shared" si="15"/>
        <v>45778</v>
      </c>
    </row>
    <row r="1010" spans="1:5" x14ac:dyDescent="0.3">
      <c r="A1010" t="s">
        <v>293</v>
      </c>
      <c r="B1010">
        <v>5</v>
      </c>
      <c r="C1010">
        <v>2025</v>
      </c>
      <c r="D1010" s="6">
        <v>82.859531772575252</v>
      </c>
      <c r="E1010" s="14">
        <f t="shared" si="15"/>
        <v>45778</v>
      </c>
    </row>
    <row r="1011" spans="1:5" x14ac:dyDescent="0.3">
      <c r="A1011" t="s">
        <v>69</v>
      </c>
      <c r="B1011">
        <v>5</v>
      </c>
      <c r="C1011">
        <v>2025</v>
      </c>
      <c r="D1011" s="6">
        <v>96.079442868197063</v>
      </c>
      <c r="E1011" s="14">
        <f t="shared" si="15"/>
        <v>45778</v>
      </c>
    </row>
    <row r="1012" spans="1:5" x14ac:dyDescent="0.3">
      <c r="A1012" t="s">
        <v>75</v>
      </c>
      <c r="B1012">
        <v>5</v>
      </c>
      <c r="C1012">
        <v>2025</v>
      </c>
      <c r="D1012" s="6">
        <v>94.043679682329582</v>
      </c>
      <c r="E1012" s="14">
        <f t="shared" si="15"/>
        <v>45778</v>
      </c>
    </row>
    <row r="1013" spans="1:5" x14ac:dyDescent="0.3">
      <c r="A1013" t="s">
        <v>294</v>
      </c>
      <c r="B1013">
        <v>5</v>
      </c>
      <c r="C1013">
        <v>2025</v>
      </c>
      <c r="D1013" s="6">
        <v>93.384596606859517</v>
      </c>
      <c r="E1013" s="14">
        <f t="shared" si="15"/>
        <v>45778</v>
      </c>
    </row>
    <row r="1014" spans="1:5" x14ac:dyDescent="0.3">
      <c r="A1014" t="s">
        <v>295</v>
      </c>
      <c r="B1014">
        <v>5</v>
      </c>
      <c r="C1014">
        <v>2025</v>
      </c>
      <c r="D1014" s="6">
        <v>98.390342052313883</v>
      </c>
      <c r="E1014" s="14">
        <f t="shared" si="15"/>
        <v>45778</v>
      </c>
    </row>
    <row r="1015" spans="1:5" x14ac:dyDescent="0.3">
      <c r="A1015" t="s">
        <v>90</v>
      </c>
      <c r="B1015">
        <v>5</v>
      </c>
      <c r="C1015">
        <v>2025</v>
      </c>
      <c r="D1015" s="6">
        <v>81.273176761433874</v>
      </c>
      <c r="E1015" s="14">
        <f t="shared" si="15"/>
        <v>45778</v>
      </c>
    </row>
    <row r="1016" spans="1:5" x14ac:dyDescent="0.3">
      <c r="A1016" t="s">
        <v>296</v>
      </c>
      <c r="B1016">
        <v>5</v>
      </c>
      <c r="C1016">
        <v>2025</v>
      </c>
      <c r="D1016" s="6">
        <v>96.828193832599112</v>
      </c>
      <c r="E1016" s="14">
        <f t="shared" si="15"/>
        <v>45778</v>
      </c>
    </row>
    <row r="1017" spans="1:5" x14ac:dyDescent="0.3">
      <c r="A1017" t="s">
        <v>297</v>
      </c>
      <c r="B1017">
        <v>5</v>
      </c>
      <c r="C1017">
        <v>2025</v>
      </c>
      <c r="D1017" s="6">
        <v>97.494305239179951</v>
      </c>
      <c r="E1017" s="14">
        <f t="shared" si="15"/>
        <v>45778</v>
      </c>
    </row>
    <row r="1018" spans="1:5" x14ac:dyDescent="0.3">
      <c r="A1018" t="s">
        <v>298</v>
      </c>
      <c r="B1018">
        <v>5</v>
      </c>
      <c r="C1018">
        <v>2025</v>
      </c>
      <c r="D1018" s="6">
        <v>96.744186046511629</v>
      </c>
      <c r="E1018" s="14">
        <f t="shared" si="15"/>
        <v>45778</v>
      </c>
    </row>
    <row r="1019" spans="1:5" x14ac:dyDescent="0.3">
      <c r="A1019" t="s">
        <v>299</v>
      </c>
      <c r="B1019">
        <v>5</v>
      </c>
      <c r="C1019">
        <v>2025</v>
      </c>
      <c r="D1019" s="6">
        <v>96.784565916398719</v>
      </c>
      <c r="E1019" s="14">
        <f t="shared" si="15"/>
        <v>45778</v>
      </c>
    </row>
    <row r="1020" spans="1:5" x14ac:dyDescent="0.3">
      <c r="A1020" t="s">
        <v>113</v>
      </c>
      <c r="B1020">
        <v>5</v>
      </c>
      <c r="C1020">
        <v>2025</v>
      </c>
      <c r="D1020" s="6">
        <v>95.878524945770067</v>
      </c>
      <c r="E1020" s="14">
        <f t="shared" si="15"/>
        <v>45778</v>
      </c>
    </row>
    <row r="1021" spans="1:5" x14ac:dyDescent="0.3">
      <c r="A1021" t="s">
        <v>120</v>
      </c>
      <c r="B1021">
        <v>5</v>
      </c>
      <c r="C1021">
        <v>2025</v>
      </c>
      <c r="D1021" s="6">
        <v>92.158054711246194</v>
      </c>
      <c r="E1021" s="14">
        <f t="shared" si="15"/>
        <v>45778</v>
      </c>
    </row>
    <row r="1022" spans="1:5" x14ac:dyDescent="0.3">
      <c r="A1022" t="s">
        <v>128</v>
      </c>
      <c r="B1022">
        <v>5</v>
      </c>
      <c r="C1022">
        <v>2025</v>
      </c>
      <c r="D1022" s="6">
        <v>91.89350882440921</v>
      </c>
      <c r="E1022" s="14">
        <f t="shared" si="15"/>
        <v>45778</v>
      </c>
    </row>
    <row r="1023" spans="1:5" x14ac:dyDescent="0.3">
      <c r="A1023" t="s">
        <v>135</v>
      </c>
      <c r="B1023">
        <v>5</v>
      </c>
      <c r="C1023">
        <v>2025</v>
      </c>
      <c r="D1023" s="6">
        <v>92.17970049916805</v>
      </c>
      <c r="E1023" s="14">
        <f t="shared" si="15"/>
        <v>45778</v>
      </c>
    </row>
    <row r="1024" spans="1:5" x14ac:dyDescent="0.3">
      <c r="A1024" t="s">
        <v>300</v>
      </c>
      <c r="B1024">
        <v>5</v>
      </c>
      <c r="C1024">
        <v>2025</v>
      </c>
      <c r="D1024" s="6">
        <v>93.609671848013818</v>
      </c>
      <c r="E1024" s="14">
        <f t="shared" si="15"/>
        <v>45778</v>
      </c>
    </row>
    <row r="1025" spans="1:5" x14ac:dyDescent="0.3">
      <c r="A1025" t="s">
        <v>301</v>
      </c>
      <c r="B1025">
        <v>5</v>
      </c>
      <c r="C1025">
        <v>2025</v>
      </c>
      <c r="D1025" s="6">
        <v>87.5</v>
      </c>
      <c r="E1025" s="14">
        <f t="shared" si="15"/>
        <v>45778</v>
      </c>
    </row>
    <row r="1026" spans="1:5" x14ac:dyDescent="0.3">
      <c r="A1026" t="s">
        <v>302</v>
      </c>
      <c r="B1026">
        <v>5</v>
      </c>
      <c r="C1026">
        <v>2025</v>
      </c>
      <c r="D1026" s="6">
        <v>98.08</v>
      </c>
      <c r="E1026" s="14">
        <f t="shared" ref="E1026:E1089" si="16">DATE(C1026,B1026,1)</f>
        <v>45778</v>
      </c>
    </row>
    <row r="1027" spans="1:5" x14ac:dyDescent="0.3">
      <c r="A1027" t="s">
        <v>31</v>
      </c>
      <c r="B1027">
        <v>6</v>
      </c>
      <c r="C1027">
        <v>2025</v>
      </c>
      <c r="D1027" s="6">
        <v>97.38095238095238</v>
      </c>
      <c r="E1027" s="14">
        <f t="shared" si="16"/>
        <v>45809</v>
      </c>
    </row>
    <row r="1028" spans="1:5" x14ac:dyDescent="0.3">
      <c r="A1028" t="s">
        <v>286</v>
      </c>
      <c r="B1028">
        <v>6</v>
      </c>
      <c r="C1028">
        <v>2025</v>
      </c>
      <c r="D1028" s="6">
        <v>94.73684210526315</v>
      </c>
      <c r="E1028" s="14">
        <f t="shared" si="16"/>
        <v>45809</v>
      </c>
    </row>
    <row r="1029" spans="1:5" x14ac:dyDescent="0.3">
      <c r="A1029" t="s">
        <v>287</v>
      </c>
      <c r="B1029">
        <v>6</v>
      </c>
      <c r="C1029">
        <v>2025</v>
      </c>
      <c r="D1029" s="6">
        <v>88.823529411764696</v>
      </c>
      <c r="E1029" s="14">
        <f t="shared" si="16"/>
        <v>45809</v>
      </c>
    </row>
    <row r="1030" spans="1:5" x14ac:dyDescent="0.3">
      <c r="A1030" t="s">
        <v>288</v>
      </c>
      <c r="B1030">
        <v>6</v>
      </c>
      <c r="C1030">
        <v>2025</v>
      </c>
      <c r="D1030" s="6">
        <v>89.877835951134372</v>
      </c>
      <c r="E1030" s="14">
        <f t="shared" si="16"/>
        <v>45809</v>
      </c>
    </row>
    <row r="1031" spans="1:5" x14ac:dyDescent="0.3">
      <c r="A1031" t="s">
        <v>289</v>
      </c>
      <c r="B1031">
        <v>6</v>
      </c>
      <c r="C1031">
        <v>2025</v>
      </c>
      <c r="D1031" s="6">
        <v>94.061371841155236</v>
      </c>
      <c r="E1031" s="14">
        <f t="shared" si="16"/>
        <v>45809</v>
      </c>
    </row>
    <row r="1032" spans="1:5" x14ac:dyDescent="0.3">
      <c r="A1032" t="s">
        <v>290</v>
      </c>
      <c r="B1032">
        <v>6</v>
      </c>
      <c r="C1032">
        <v>2025</v>
      </c>
      <c r="D1032" s="6">
        <v>88.56964397251717</v>
      </c>
      <c r="E1032" s="14">
        <f t="shared" si="16"/>
        <v>45809</v>
      </c>
    </row>
    <row r="1033" spans="1:5" x14ac:dyDescent="0.3">
      <c r="A1033" t="s">
        <v>291</v>
      </c>
      <c r="B1033">
        <v>6</v>
      </c>
      <c r="C1033">
        <v>2025</v>
      </c>
      <c r="D1033" s="6">
        <v>95.373376623376629</v>
      </c>
      <c r="E1033" s="14">
        <f t="shared" si="16"/>
        <v>45809</v>
      </c>
    </row>
    <row r="1034" spans="1:5" x14ac:dyDescent="0.3">
      <c r="A1034" t="s">
        <v>292</v>
      </c>
      <c r="B1034">
        <v>6</v>
      </c>
      <c r="C1034">
        <v>2025</v>
      </c>
      <c r="D1034" s="6">
        <v>93.282262816735411</v>
      </c>
      <c r="E1034" s="14">
        <f t="shared" si="16"/>
        <v>45809</v>
      </c>
    </row>
    <row r="1035" spans="1:5" x14ac:dyDescent="0.3">
      <c r="A1035" t="s">
        <v>293</v>
      </c>
      <c r="B1035">
        <v>6</v>
      </c>
      <c r="C1035">
        <v>2025</v>
      </c>
      <c r="D1035" s="6">
        <v>85.359116022099442</v>
      </c>
      <c r="E1035" s="14">
        <f t="shared" si="16"/>
        <v>45809</v>
      </c>
    </row>
    <row r="1036" spans="1:5" x14ac:dyDescent="0.3">
      <c r="A1036" t="s">
        <v>69</v>
      </c>
      <c r="B1036">
        <v>6</v>
      </c>
      <c r="C1036">
        <v>2025</v>
      </c>
      <c r="D1036" s="6">
        <v>96.128500823723229</v>
      </c>
      <c r="E1036" s="14">
        <f t="shared" si="16"/>
        <v>45809</v>
      </c>
    </row>
    <row r="1037" spans="1:5" x14ac:dyDescent="0.3">
      <c r="A1037" t="s">
        <v>75</v>
      </c>
      <c r="B1037">
        <v>6</v>
      </c>
      <c r="C1037">
        <v>2025</v>
      </c>
      <c r="D1037" s="6">
        <v>94.066208619612752</v>
      </c>
      <c r="E1037" s="14">
        <f t="shared" si="16"/>
        <v>45809</v>
      </c>
    </row>
    <row r="1038" spans="1:5" x14ac:dyDescent="0.3">
      <c r="A1038" t="s">
        <v>294</v>
      </c>
      <c r="B1038">
        <v>6</v>
      </c>
      <c r="C1038">
        <v>2025</v>
      </c>
      <c r="D1038" s="6">
        <v>93.105209397344225</v>
      </c>
      <c r="E1038" s="14">
        <f t="shared" si="16"/>
        <v>45809</v>
      </c>
    </row>
    <row r="1039" spans="1:5" x14ac:dyDescent="0.3">
      <c r="A1039" t="s">
        <v>295</v>
      </c>
      <c r="B1039">
        <v>6</v>
      </c>
      <c r="C1039">
        <v>2025</v>
      </c>
      <c r="D1039" s="6">
        <v>98.432601880877741</v>
      </c>
      <c r="E1039" s="14">
        <f t="shared" si="16"/>
        <v>45809</v>
      </c>
    </row>
    <row r="1040" spans="1:5" x14ac:dyDescent="0.3">
      <c r="A1040" t="s">
        <v>90</v>
      </c>
      <c r="B1040">
        <v>6</v>
      </c>
      <c r="C1040">
        <v>2025</v>
      </c>
      <c r="D1040" s="6">
        <v>90.260173448965972</v>
      </c>
      <c r="E1040" s="14">
        <f t="shared" si="16"/>
        <v>45809</v>
      </c>
    </row>
    <row r="1041" spans="1:5" x14ac:dyDescent="0.3">
      <c r="A1041" t="s">
        <v>296</v>
      </c>
      <c r="B1041">
        <v>6</v>
      </c>
      <c r="C1041">
        <v>2025</v>
      </c>
      <c r="D1041" s="6">
        <v>97.128794093519275</v>
      </c>
      <c r="E1041" s="14">
        <f t="shared" si="16"/>
        <v>45809</v>
      </c>
    </row>
    <row r="1042" spans="1:5" x14ac:dyDescent="0.3">
      <c r="A1042" t="s">
        <v>297</v>
      </c>
      <c r="B1042">
        <v>6</v>
      </c>
      <c r="C1042">
        <v>2025</v>
      </c>
      <c r="D1042" s="6">
        <v>97.820823244552059</v>
      </c>
      <c r="E1042" s="14">
        <f t="shared" si="16"/>
        <v>45809</v>
      </c>
    </row>
    <row r="1043" spans="1:5" x14ac:dyDescent="0.3">
      <c r="A1043" t="s">
        <v>298</v>
      </c>
      <c r="B1043">
        <v>6</v>
      </c>
      <c r="C1043">
        <v>2025</v>
      </c>
      <c r="D1043" s="6">
        <v>97.751937984496124</v>
      </c>
      <c r="E1043" s="14">
        <f t="shared" si="16"/>
        <v>45809</v>
      </c>
    </row>
    <row r="1044" spans="1:5" x14ac:dyDescent="0.3">
      <c r="A1044" t="s">
        <v>299</v>
      </c>
      <c r="B1044">
        <v>6</v>
      </c>
      <c r="C1044">
        <v>2025</v>
      </c>
      <c r="D1044" s="6">
        <v>90.3010033444816</v>
      </c>
      <c r="E1044" s="14">
        <f t="shared" si="16"/>
        <v>45809</v>
      </c>
    </row>
    <row r="1045" spans="1:5" x14ac:dyDescent="0.3">
      <c r="A1045" t="s">
        <v>113</v>
      </c>
      <c r="B1045">
        <v>6</v>
      </c>
      <c r="C1045">
        <v>2025</v>
      </c>
      <c r="D1045" s="6">
        <v>96.571428571428569</v>
      </c>
      <c r="E1045" s="14">
        <f t="shared" si="16"/>
        <v>45809</v>
      </c>
    </row>
    <row r="1046" spans="1:5" x14ac:dyDescent="0.3">
      <c r="A1046" t="s">
        <v>120</v>
      </c>
      <c r="B1046">
        <v>6</v>
      </c>
      <c r="C1046">
        <v>2025</v>
      </c>
      <c r="D1046" s="6">
        <v>90.740252897787144</v>
      </c>
      <c r="E1046" s="14">
        <f t="shared" si="16"/>
        <v>45809</v>
      </c>
    </row>
    <row r="1047" spans="1:5" x14ac:dyDescent="0.3">
      <c r="A1047" t="s">
        <v>128</v>
      </c>
      <c r="B1047">
        <v>6</v>
      </c>
      <c r="C1047">
        <v>2025</v>
      </c>
      <c r="D1047" s="6">
        <v>93.128654970760238</v>
      </c>
      <c r="E1047" s="14">
        <f t="shared" si="16"/>
        <v>45809</v>
      </c>
    </row>
    <row r="1048" spans="1:5" x14ac:dyDescent="0.3">
      <c r="A1048" t="s">
        <v>135</v>
      </c>
      <c r="B1048">
        <v>6</v>
      </c>
      <c r="C1048">
        <v>2025</v>
      </c>
      <c r="D1048" s="6">
        <v>93.876337693222354</v>
      </c>
      <c r="E1048" s="14">
        <f t="shared" si="16"/>
        <v>45809</v>
      </c>
    </row>
    <row r="1049" spans="1:5" x14ac:dyDescent="0.3">
      <c r="A1049" t="s">
        <v>300</v>
      </c>
      <c r="B1049">
        <v>6</v>
      </c>
      <c r="C1049">
        <v>2025</v>
      </c>
      <c r="D1049" s="6">
        <v>93.292682926829272</v>
      </c>
      <c r="E1049" s="14">
        <f t="shared" si="16"/>
        <v>45809</v>
      </c>
    </row>
    <row r="1050" spans="1:5" x14ac:dyDescent="0.3">
      <c r="A1050" t="s">
        <v>301</v>
      </c>
      <c r="B1050">
        <v>6</v>
      </c>
      <c r="C1050">
        <v>2025</v>
      </c>
      <c r="D1050" s="6">
        <v>88.9908256880734</v>
      </c>
      <c r="E1050" s="14">
        <f t="shared" si="16"/>
        <v>45809</v>
      </c>
    </row>
    <row r="1051" spans="1:5" x14ac:dyDescent="0.3">
      <c r="A1051" t="s">
        <v>302</v>
      </c>
      <c r="B1051">
        <v>6</v>
      </c>
      <c r="C1051">
        <v>2025</v>
      </c>
      <c r="D1051" s="6">
        <v>97.076923076923066</v>
      </c>
      <c r="E1051" s="14">
        <f t="shared" si="16"/>
        <v>45809</v>
      </c>
    </row>
    <row r="1052" spans="1:5" x14ac:dyDescent="0.3">
      <c r="A1052" t="s">
        <v>31</v>
      </c>
      <c r="B1052">
        <v>7</v>
      </c>
      <c r="C1052">
        <v>2025</v>
      </c>
      <c r="D1052" s="6">
        <v>96.385542168674704</v>
      </c>
      <c r="E1052" s="14">
        <f t="shared" si="16"/>
        <v>45839</v>
      </c>
    </row>
    <row r="1053" spans="1:5" x14ac:dyDescent="0.3">
      <c r="A1053" t="s">
        <v>286</v>
      </c>
      <c r="B1053">
        <v>7</v>
      </c>
      <c r="C1053">
        <v>2025</v>
      </c>
      <c r="D1053" s="6">
        <v>96.402877697841731</v>
      </c>
      <c r="E1053" s="14">
        <f t="shared" si="16"/>
        <v>45839</v>
      </c>
    </row>
    <row r="1054" spans="1:5" x14ac:dyDescent="0.3">
      <c r="A1054" t="s">
        <v>287</v>
      </c>
      <c r="B1054">
        <v>7</v>
      </c>
      <c r="C1054">
        <v>2025</v>
      </c>
      <c r="D1054" s="6">
        <v>91.919191919191917</v>
      </c>
      <c r="E1054" s="14">
        <f t="shared" si="16"/>
        <v>45839</v>
      </c>
    </row>
    <row r="1055" spans="1:5" x14ac:dyDescent="0.3">
      <c r="A1055" t="s">
        <v>288</v>
      </c>
      <c r="B1055">
        <v>7</v>
      </c>
      <c r="C1055">
        <v>2025</v>
      </c>
      <c r="D1055" s="6">
        <v>97.111111111111114</v>
      </c>
      <c r="E1055" s="14">
        <f t="shared" si="16"/>
        <v>45839</v>
      </c>
    </row>
    <row r="1056" spans="1:5" x14ac:dyDescent="0.3">
      <c r="A1056" t="s">
        <v>289</v>
      </c>
      <c r="B1056">
        <v>7</v>
      </c>
      <c r="C1056">
        <v>2025</v>
      </c>
      <c r="D1056" s="6">
        <v>93.445232238460434</v>
      </c>
      <c r="E1056" s="14">
        <f t="shared" si="16"/>
        <v>45839</v>
      </c>
    </row>
    <row r="1057" spans="1:5" x14ac:dyDescent="0.3">
      <c r="A1057" t="s">
        <v>290</v>
      </c>
      <c r="B1057">
        <v>7</v>
      </c>
      <c r="C1057">
        <v>2025</v>
      </c>
      <c r="D1057" s="6">
        <v>93.257676902536716</v>
      </c>
      <c r="E1057" s="14">
        <f t="shared" si="16"/>
        <v>45839</v>
      </c>
    </row>
    <row r="1058" spans="1:5" x14ac:dyDescent="0.3">
      <c r="A1058" t="s">
        <v>291</v>
      </c>
      <c r="B1058">
        <v>7</v>
      </c>
      <c r="C1058">
        <v>2025</v>
      </c>
      <c r="D1058" s="6">
        <v>95.891661594643935</v>
      </c>
      <c r="E1058" s="14">
        <f t="shared" si="16"/>
        <v>45839</v>
      </c>
    </row>
    <row r="1059" spans="1:5" x14ac:dyDescent="0.3">
      <c r="A1059" t="s">
        <v>292</v>
      </c>
      <c r="B1059">
        <v>7</v>
      </c>
      <c r="C1059">
        <v>2025</v>
      </c>
      <c r="D1059" s="6">
        <v>93.509250834091588</v>
      </c>
      <c r="E1059" s="14">
        <f t="shared" si="16"/>
        <v>45839</v>
      </c>
    </row>
    <row r="1060" spans="1:5" x14ac:dyDescent="0.3">
      <c r="A1060" t="s">
        <v>293</v>
      </c>
      <c r="B1060">
        <v>7</v>
      </c>
      <c r="C1060">
        <v>2025</v>
      </c>
      <c r="D1060" s="6">
        <v>89.769307923771308</v>
      </c>
      <c r="E1060" s="14">
        <f t="shared" si="16"/>
        <v>45839</v>
      </c>
    </row>
    <row r="1061" spans="1:5" x14ac:dyDescent="0.3">
      <c r="A1061" t="s">
        <v>69</v>
      </c>
      <c r="B1061">
        <v>7</v>
      </c>
      <c r="C1061">
        <v>2025</v>
      </c>
      <c r="D1061" s="6">
        <v>96.928463435983119</v>
      </c>
      <c r="E1061" s="14">
        <f t="shared" si="16"/>
        <v>45839</v>
      </c>
    </row>
    <row r="1062" spans="1:5" x14ac:dyDescent="0.3">
      <c r="A1062" t="s">
        <v>75</v>
      </c>
      <c r="B1062">
        <v>7</v>
      </c>
      <c r="C1062">
        <v>2025</v>
      </c>
      <c r="D1062" s="6">
        <v>93.75</v>
      </c>
      <c r="E1062" s="14">
        <f t="shared" si="16"/>
        <v>45839</v>
      </c>
    </row>
    <row r="1063" spans="1:5" x14ac:dyDescent="0.3">
      <c r="A1063" t="s">
        <v>294</v>
      </c>
      <c r="B1063">
        <v>7</v>
      </c>
      <c r="C1063">
        <v>2025</v>
      </c>
      <c r="D1063" s="6">
        <v>93.556905202006874</v>
      </c>
      <c r="E1063" s="14">
        <f t="shared" si="16"/>
        <v>45839</v>
      </c>
    </row>
    <row r="1064" spans="1:5" x14ac:dyDescent="0.3">
      <c r="A1064" t="s">
        <v>295</v>
      </c>
      <c r="B1064">
        <v>7</v>
      </c>
      <c r="C1064">
        <v>2025</v>
      </c>
      <c r="D1064" s="6">
        <v>95.838020247469075</v>
      </c>
      <c r="E1064" s="14">
        <f t="shared" si="16"/>
        <v>45839</v>
      </c>
    </row>
    <row r="1065" spans="1:5" x14ac:dyDescent="0.3">
      <c r="A1065" t="s">
        <v>90</v>
      </c>
      <c r="B1065">
        <v>7</v>
      </c>
      <c r="C1065">
        <v>2025</v>
      </c>
      <c r="D1065" s="6">
        <v>91.964285714285708</v>
      </c>
      <c r="E1065" s="14">
        <f t="shared" si="16"/>
        <v>45839</v>
      </c>
    </row>
    <row r="1066" spans="1:5" x14ac:dyDescent="0.3">
      <c r="A1066" t="s">
        <v>296</v>
      </c>
      <c r="B1066">
        <v>7</v>
      </c>
      <c r="C1066">
        <v>2025</v>
      </c>
      <c r="D1066" s="6">
        <v>97.111111111111114</v>
      </c>
      <c r="E1066" s="14">
        <f t="shared" si="16"/>
        <v>45839</v>
      </c>
    </row>
    <row r="1067" spans="1:5" x14ac:dyDescent="0.3">
      <c r="A1067" t="s">
        <v>297</v>
      </c>
      <c r="B1067">
        <v>7</v>
      </c>
      <c r="C1067">
        <v>2025</v>
      </c>
      <c r="D1067" s="6">
        <v>95.098039215686271</v>
      </c>
      <c r="E1067" s="14">
        <f t="shared" si="16"/>
        <v>45839</v>
      </c>
    </row>
    <row r="1068" spans="1:5" x14ac:dyDescent="0.3">
      <c r="A1068" t="s">
        <v>298</v>
      </c>
      <c r="B1068">
        <v>7</v>
      </c>
      <c r="C1068">
        <v>2025</v>
      </c>
      <c r="D1068" s="6">
        <v>98.062015503875969</v>
      </c>
      <c r="E1068" s="14">
        <f t="shared" si="16"/>
        <v>45839</v>
      </c>
    </row>
    <row r="1069" spans="1:5" x14ac:dyDescent="0.3">
      <c r="A1069" t="s">
        <v>299</v>
      </c>
      <c r="B1069">
        <v>7</v>
      </c>
      <c r="C1069">
        <v>2025</v>
      </c>
      <c r="D1069" s="6">
        <v>91.826923076923066</v>
      </c>
      <c r="E1069" s="14">
        <f t="shared" si="16"/>
        <v>45839</v>
      </c>
    </row>
    <row r="1070" spans="1:5" x14ac:dyDescent="0.3">
      <c r="A1070" t="s">
        <v>113</v>
      </c>
      <c r="B1070">
        <v>7</v>
      </c>
      <c r="C1070">
        <v>2025</v>
      </c>
      <c r="D1070" s="6">
        <v>93.90986601705238</v>
      </c>
      <c r="E1070" s="14">
        <f t="shared" si="16"/>
        <v>45839</v>
      </c>
    </row>
    <row r="1071" spans="1:5" x14ac:dyDescent="0.3">
      <c r="A1071" t="s">
        <v>120</v>
      </c>
      <c r="B1071">
        <v>7</v>
      </c>
      <c r="C1071">
        <v>2025</v>
      </c>
      <c r="D1071" s="6">
        <v>94.169176019709838</v>
      </c>
      <c r="E1071" s="14">
        <f t="shared" si="16"/>
        <v>45839</v>
      </c>
    </row>
    <row r="1072" spans="1:5" x14ac:dyDescent="0.3">
      <c r="A1072" t="s">
        <v>128</v>
      </c>
      <c r="B1072">
        <v>7</v>
      </c>
      <c r="C1072">
        <v>2025</v>
      </c>
      <c r="D1072" s="6">
        <v>93.574715637752888</v>
      </c>
      <c r="E1072" s="14">
        <f t="shared" si="16"/>
        <v>45839</v>
      </c>
    </row>
    <row r="1073" spans="1:5" x14ac:dyDescent="0.3">
      <c r="A1073" t="s">
        <v>135</v>
      </c>
      <c r="B1073">
        <v>7</v>
      </c>
      <c r="C1073">
        <v>2025</v>
      </c>
      <c r="D1073" s="6">
        <v>94.149980369061637</v>
      </c>
      <c r="E1073" s="14">
        <f t="shared" si="16"/>
        <v>45839</v>
      </c>
    </row>
    <row r="1074" spans="1:5" x14ac:dyDescent="0.3">
      <c r="A1074" t="s">
        <v>300</v>
      </c>
      <c r="B1074">
        <v>7</v>
      </c>
      <c r="C1074">
        <v>2025</v>
      </c>
      <c r="D1074" s="6">
        <v>92.142857142857139</v>
      </c>
      <c r="E1074" s="14">
        <f t="shared" si="16"/>
        <v>45839</v>
      </c>
    </row>
    <row r="1075" spans="1:5" x14ac:dyDescent="0.3">
      <c r="A1075" t="s">
        <v>301</v>
      </c>
      <c r="B1075">
        <v>7</v>
      </c>
      <c r="C1075">
        <v>2025</v>
      </c>
      <c r="D1075" s="6">
        <v>99.074074074074076</v>
      </c>
      <c r="E1075" s="14">
        <f t="shared" si="16"/>
        <v>45839</v>
      </c>
    </row>
    <row r="1076" spans="1:5" x14ac:dyDescent="0.3">
      <c r="A1076" t="s">
        <v>302</v>
      </c>
      <c r="B1076">
        <v>7</v>
      </c>
      <c r="C1076">
        <v>2025</v>
      </c>
      <c r="D1076" s="6">
        <v>98.4</v>
      </c>
      <c r="E1076" s="14">
        <f t="shared" si="16"/>
        <v>45839</v>
      </c>
    </row>
    <row r="1077" spans="1:5" x14ac:dyDescent="0.3">
      <c r="A1077" t="s">
        <v>31</v>
      </c>
      <c r="B1077">
        <v>8</v>
      </c>
      <c r="C1077">
        <v>2025</v>
      </c>
      <c r="D1077" s="6">
        <v>96.755725190839698</v>
      </c>
      <c r="E1077" s="14">
        <f t="shared" si="16"/>
        <v>45870</v>
      </c>
    </row>
    <row r="1078" spans="1:5" x14ac:dyDescent="0.3">
      <c r="A1078" t="s">
        <v>286</v>
      </c>
      <c r="B1078">
        <v>8</v>
      </c>
      <c r="C1078">
        <v>2025</v>
      </c>
      <c r="D1078" s="6">
        <v>98.230088495575217</v>
      </c>
      <c r="E1078" s="14">
        <f t="shared" si="16"/>
        <v>45870</v>
      </c>
    </row>
    <row r="1079" spans="1:5" x14ac:dyDescent="0.3">
      <c r="A1079" t="s">
        <v>287</v>
      </c>
      <c r="B1079">
        <v>8</v>
      </c>
      <c r="C1079">
        <v>2025</v>
      </c>
      <c r="D1079" s="6">
        <v>89.597780859916782</v>
      </c>
      <c r="E1079" s="14">
        <f t="shared" si="16"/>
        <v>45870</v>
      </c>
    </row>
    <row r="1080" spans="1:5" x14ac:dyDescent="0.3">
      <c r="A1080" t="s">
        <v>288</v>
      </c>
      <c r="B1080">
        <v>8</v>
      </c>
      <c r="C1080">
        <v>2025</v>
      </c>
      <c r="D1080" s="6">
        <v>97.224251278305331</v>
      </c>
      <c r="E1080" s="14">
        <f t="shared" si="16"/>
        <v>45870</v>
      </c>
    </row>
    <row r="1081" spans="1:5" x14ac:dyDescent="0.3">
      <c r="A1081" t="s">
        <v>289</v>
      </c>
      <c r="B1081">
        <v>8</v>
      </c>
      <c r="C1081">
        <v>2025</v>
      </c>
      <c r="D1081" s="6">
        <v>93.148381672971837</v>
      </c>
      <c r="E1081" s="14">
        <f t="shared" si="16"/>
        <v>45870</v>
      </c>
    </row>
    <row r="1082" spans="1:5" x14ac:dyDescent="0.3">
      <c r="A1082" t="s">
        <v>290</v>
      </c>
      <c r="B1082">
        <v>8</v>
      </c>
      <c r="C1082">
        <v>2025</v>
      </c>
      <c r="D1082" s="6">
        <v>95.918367346938766</v>
      </c>
      <c r="E1082" s="14">
        <f t="shared" si="16"/>
        <v>45870</v>
      </c>
    </row>
    <row r="1083" spans="1:5" x14ac:dyDescent="0.3">
      <c r="A1083" t="s">
        <v>291</v>
      </c>
      <c r="B1083">
        <v>8</v>
      </c>
      <c r="C1083">
        <v>2025</v>
      </c>
      <c r="D1083" s="6">
        <v>95.835829838226488</v>
      </c>
      <c r="E1083" s="14">
        <f t="shared" si="16"/>
        <v>45870</v>
      </c>
    </row>
    <row r="1084" spans="1:5" x14ac:dyDescent="0.3">
      <c r="A1084" t="s">
        <v>292</v>
      </c>
      <c r="B1084">
        <v>8</v>
      </c>
      <c r="C1084">
        <v>2025</v>
      </c>
      <c r="D1084" s="6">
        <v>94.080651128375877</v>
      </c>
      <c r="E1084" s="14">
        <f t="shared" si="16"/>
        <v>45870</v>
      </c>
    </row>
    <row r="1085" spans="1:5" x14ac:dyDescent="0.3">
      <c r="A1085" t="s">
        <v>293</v>
      </c>
      <c r="B1085">
        <v>8</v>
      </c>
      <c r="C1085">
        <v>2025</v>
      </c>
      <c r="D1085" s="6">
        <v>89.769307923771308</v>
      </c>
      <c r="E1085" s="14">
        <f t="shared" si="16"/>
        <v>45870</v>
      </c>
    </row>
    <row r="1086" spans="1:5" x14ac:dyDescent="0.3">
      <c r="A1086" t="s">
        <v>69</v>
      </c>
      <c r="B1086">
        <v>8</v>
      </c>
      <c r="C1086">
        <v>2025</v>
      </c>
      <c r="D1086" s="6">
        <v>96.197405884213865</v>
      </c>
      <c r="E1086" s="14">
        <f t="shared" si="16"/>
        <v>45870</v>
      </c>
    </row>
    <row r="1087" spans="1:5" x14ac:dyDescent="0.3">
      <c r="A1087" t="s">
        <v>75</v>
      </c>
      <c r="B1087">
        <v>8</v>
      </c>
      <c r="C1087">
        <v>2025</v>
      </c>
      <c r="D1087" s="6">
        <v>91.787072243346017</v>
      </c>
      <c r="E1087" s="14">
        <f t="shared" si="16"/>
        <v>45870</v>
      </c>
    </row>
    <row r="1088" spans="1:5" x14ac:dyDescent="0.3">
      <c r="A1088" t="s">
        <v>294</v>
      </c>
      <c r="B1088">
        <v>8</v>
      </c>
      <c r="C1088">
        <v>2025</v>
      </c>
      <c r="D1088" s="6">
        <v>94.613731192312557</v>
      </c>
      <c r="E1088" s="14">
        <f t="shared" si="16"/>
        <v>45870</v>
      </c>
    </row>
    <row r="1089" spans="1:5" x14ac:dyDescent="0.3">
      <c r="A1089" t="s">
        <v>295</v>
      </c>
      <c r="B1089">
        <v>8</v>
      </c>
      <c r="C1089">
        <v>2025</v>
      </c>
      <c r="D1089" s="6">
        <v>97.389558232931734</v>
      </c>
      <c r="E1089" s="14">
        <f t="shared" si="16"/>
        <v>45870</v>
      </c>
    </row>
    <row r="1090" spans="1:5" x14ac:dyDescent="0.3">
      <c r="A1090" t="s">
        <v>90</v>
      </c>
      <c r="B1090">
        <v>8</v>
      </c>
      <c r="C1090">
        <v>2025</v>
      </c>
      <c r="D1090" s="6">
        <v>95.884773662551439</v>
      </c>
      <c r="E1090" s="14">
        <f t="shared" ref="E1090:E1153" si="17">DATE(C1090,B1090,1)</f>
        <v>45870</v>
      </c>
    </row>
    <row r="1091" spans="1:5" x14ac:dyDescent="0.3">
      <c r="A1091" t="s">
        <v>296</v>
      </c>
      <c r="B1091">
        <v>8</v>
      </c>
      <c r="C1091">
        <v>2025</v>
      </c>
      <c r="D1091" s="6">
        <v>97.224251278305331</v>
      </c>
      <c r="E1091" s="14">
        <f t="shared" si="17"/>
        <v>45870</v>
      </c>
    </row>
    <row r="1092" spans="1:5" x14ac:dyDescent="0.3">
      <c r="A1092" t="s">
        <v>297</v>
      </c>
      <c r="B1092">
        <v>8</v>
      </c>
      <c r="C1092">
        <v>2025</v>
      </c>
      <c r="D1092" s="6">
        <v>96.709753231492357</v>
      </c>
      <c r="E1092" s="14">
        <f t="shared" si="17"/>
        <v>45870</v>
      </c>
    </row>
    <row r="1093" spans="1:5" x14ac:dyDescent="0.3">
      <c r="A1093" t="s">
        <v>298</v>
      </c>
      <c r="B1093">
        <v>8</v>
      </c>
      <c r="C1093">
        <v>2025</v>
      </c>
      <c r="D1093" s="6">
        <v>98.52713178294573</v>
      </c>
      <c r="E1093" s="14">
        <f t="shared" si="17"/>
        <v>45870</v>
      </c>
    </row>
    <row r="1094" spans="1:5" x14ac:dyDescent="0.3">
      <c r="A1094" t="s">
        <v>299</v>
      </c>
      <c r="B1094">
        <v>8</v>
      </c>
      <c r="C1094">
        <v>2025</v>
      </c>
      <c r="D1094" s="6">
        <v>94.692144373673031</v>
      </c>
      <c r="E1094" s="14">
        <f t="shared" si="17"/>
        <v>45870</v>
      </c>
    </row>
    <row r="1095" spans="1:5" x14ac:dyDescent="0.3">
      <c r="A1095" t="s">
        <v>113</v>
      </c>
      <c r="B1095">
        <v>8</v>
      </c>
      <c r="C1095">
        <v>2025</v>
      </c>
      <c r="D1095" s="6">
        <v>94.301221166892816</v>
      </c>
      <c r="E1095" s="14">
        <f t="shared" si="17"/>
        <v>45870</v>
      </c>
    </row>
    <row r="1096" spans="1:5" x14ac:dyDescent="0.3">
      <c r="A1096" t="s">
        <v>120</v>
      </c>
      <c r="B1096">
        <v>8</v>
      </c>
      <c r="C1096">
        <v>2025</v>
      </c>
      <c r="D1096" s="6">
        <v>94.793322734499213</v>
      </c>
      <c r="E1096" s="14">
        <f t="shared" si="17"/>
        <v>45870</v>
      </c>
    </row>
    <row r="1097" spans="1:5" x14ac:dyDescent="0.3">
      <c r="A1097" t="s">
        <v>128</v>
      </c>
      <c r="B1097">
        <v>8</v>
      </c>
      <c r="C1097">
        <v>2025</v>
      </c>
      <c r="D1097" s="6">
        <v>93.549084618711248</v>
      </c>
      <c r="E1097" s="14">
        <f t="shared" si="17"/>
        <v>45870</v>
      </c>
    </row>
    <row r="1098" spans="1:5" x14ac:dyDescent="0.3">
      <c r="A1098" t="s">
        <v>135</v>
      </c>
      <c r="B1098">
        <v>8</v>
      </c>
      <c r="C1098">
        <v>2025</v>
      </c>
      <c r="D1098" s="6">
        <v>95.123177476118641</v>
      </c>
      <c r="E1098" s="14">
        <f t="shared" si="17"/>
        <v>45870</v>
      </c>
    </row>
    <row r="1099" spans="1:5" x14ac:dyDescent="0.3">
      <c r="A1099" t="s">
        <v>300</v>
      </c>
      <c r="B1099">
        <v>8</v>
      </c>
      <c r="C1099">
        <v>2025</v>
      </c>
      <c r="D1099" s="6">
        <v>100</v>
      </c>
      <c r="E1099" s="14">
        <f t="shared" si="17"/>
        <v>45870</v>
      </c>
    </row>
    <row r="1100" spans="1:5" x14ac:dyDescent="0.3">
      <c r="A1100" t="s">
        <v>301</v>
      </c>
      <c r="B1100">
        <v>8</v>
      </c>
      <c r="C1100">
        <v>2025</v>
      </c>
      <c r="D1100" s="6">
        <v>95.60632688927943</v>
      </c>
      <c r="E1100" s="14">
        <f t="shared" si="17"/>
        <v>45870</v>
      </c>
    </row>
    <row r="1101" spans="1:5" x14ac:dyDescent="0.3">
      <c r="A1101" t="s">
        <v>302</v>
      </c>
      <c r="B1101">
        <v>8</v>
      </c>
      <c r="C1101">
        <v>2025</v>
      </c>
      <c r="D1101" s="6">
        <v>97.76</v>
      </c>
      <c r="E1101" s="14">
        <f t="shared" si="17"/>
        <v>45870</v>
      </c>
    </row>
    <row r="1102" spans="1:5" x14ac:dyDescent="0.3">
      <c r="A1102" t="s">
        <v>31</v>
      </c>
      <c r="B1102">
        <v>9</v>
      </c>
      <c r="C1102">
        <v>2025</v>
      </c>
      <c r="D1102" s="6">
        <v>98.076923076923066</v>
      </c>
      <c r="E1102" s="14">
        <f t="shared" si="17"/>
        <v>45901</v>
      </c>
    </row>
    <row r="1103" spans="1:5" x14ac:dyDescent="0.3">
      <c r="A1103" t="s">
        <v>286</v>
      </c>
      <c r="B1103">
        <v>9</v>
      </c>
      <c r="C1103">
        <v>2025</v>
      </c>
      <c r="D1103" s="6">
        <v>87.679083094555878</v>
      </c>
      <c r="E1103" s="14">
        <f t="shared" si="17"/>
        <v>45901</v>
      </c>
    </row>
    <row r="1104" spans="1:5" x14ac:dyDescent="0.3">
      <c r="A1104" t="s">
        <v>287</v>
      </c>
      <c r="B1104">
        <v>9</v>
      </c>
      <c r="C1104">
        <v>2025</v>
      </c>
      <c r="D1104" s="6">
        <v>90.848026868177996</v>
      </c>
      <c r="E1104" s="14">
        <f t="shared" si="17"/>
        <v>45901</v>
      </c>
    </row>
    <row r="1105" spans="1:5" x14ac:dyDescent="0.3">
      <c r="A1105" t="s">
        <v>288</v>
      </c>
      <c r="B1105">
        <v>9</v>
      </c>
      <c r="C1105">
        <v>2025</v>
      </c>
      <c r="D1105" s="6">
        <v>96.856581532416513</v>
      </c>
      <c r="E1105" s="14">
        <f t="shared" si="17"/>
        <v>45901</v>
      </c>
    </row>
    <row r="1106" spans="1:5" x14ac:dyDescent="0.3">
      <c r="A1106" t="s">
        <v>289</v>
      </c>
      <c r="B1106">
        <v>9</v>
      </c>
      <c r="C1106">
        <v>2025</v>
      </c>
      <c r="D1106" s="6">
        <v>92.17118997912317</v>
      </c>
      <c r="E1106" s="14">
        <f t="shared" si="17"/>
        <v>45901</v>
      </c>
    </row>
    <row r="1107" spans="1:5" x14ac:dyDescent="0.3">
      <c r="A1107" t="s">
        <v>290</v>
      </c>
      <c r="B1107">
        <v>9</v>
      </c>
      <c r="C1107">
        <v>2025</v>
      </c>
      <c r="D1107" s="6">
        <v>90.573500329597891</v>
      </c>
      <c r="E1107" s="14">
        <f t="shared" si="17"/>
        <v>45901</v>
      </c>
    </row>
    <row r="1108" spans="1:5" x14ac:dyDescent="0.3">
      <c r="A1108" t="s">
        <v>291</v>
      </c>
      <c r="B1108">
        <v>9</v>
      </c>
      <c r="C1108">
        <v>2025</v>
      </c>
      <c r="D1108" s="6">
        <v>95.534468322634666</v>
      </c>
      <c r="E1108" s="14">
        <f t="shared" si="17"/>
        <v>45901</v>
      </c>
    </row>
    <row r="1109" spans="1:5" x14ac:dyDescent="0.3">
      <c r="A1109" t="s">
        <v>292</v>
      </c>
      <c r="B1109">
        <v>9</v>
      </c>
      <c r="C1109">
        <v>2025</v>
      </c>
      <c r="D1109" s="6">
        <v>92.066420664206632</v>
      </c>
      <c r="E1109" s="14">
        <f t="shared" si="17"/>
        <v>45901</v>
      </c>
    </row>
    <row r="1110" spans="1:5" x14ac:dyDescent="0.3">
      <c r="A1110" t="s">
        <v>293</v>
      </c>
      <c r="B1110">
        <v>9</v>
      </c>
      <c r="C1110">
        <v>2025</v>
      </c>
      <c r="D1110" s="6">
        <v>91.866028708133967</v>
      </c>
      <c r="E1110" s="14">
        <f t="shared" si="17"/>
        <v>45901</v>
      </c>
    </row>
    <row r="1111" spans="1:5" x14ac:dyDescent="0.3">
      <c r="A1111" t="s">
        <v>69</v>
      </c>
      <c r="B1111">
        <v>9</v>
      </c>
      <c r="C1111">
        <v>2025</v>
      </c>
      <c r="D1111" s="6">
        <v>97.322775263951726</v>
      </c>
      <c r="E1111" s="14">
        <f t="shared" si="17"/>
        <v>45901</v>
      </c>
    </row>
    <row r="1112" spans="1:5" x14ac:dyDescent="0.3">
      <c r="A1112" t="s">
        <v>75</v>
      </c>
      <c r="B1112">
        <v>9</v>
      </c>
      <c r="C1112">
        <v>2025</v>
      </c>
      <c r="D1112" s="6">
        <v>89.488840892728589</v>
      </c>
      <c r="E1112" s="14">
        <f t="shared" si="17"/>
        <v>45901</v>
      </c>
    </row>
    <row r="1113" spans="1:5" x14ac:dyDescent="0.3">
      <c r="A1113" t="s">
        <v>294</v>
      </c>
      <c r="B1113">
        <v>9</v>
      </c>
      <c r="C1113">
        <v>2025</v>
      </c>
      <c r="D1113" s="6">
        <v>94.670923379174852</v>
      </c>
      <c r="E1113" s="14">
        <f t="shared" si="17"/>
        <v>45901</v>
      </c>
    </row>
    <row r="1114" spans="1:5" x14ac:dyDescent="0.3">
      <c r="A1114" t="s">
        <v>295</v>
      </c>
      <c r="B1114">
        <v>9</v>
      </c>
      <c r="C1114">
        <v>2025</v>
      </c>
      <c r="D1114" s="6">
        <v>97.474747474747474</v>
      </c>
      <c r="E1114" s="14">
        <f t="shared" si="17"/>
        <v>45901</v>
      </c>
    </row>
    <row r="1115" spans="1:5" x14ac:dyDescent="0.3">
      <c r="A1115" t="s">
        <v>90</v>
      </c>
      <c r="B1115">
        <v>9</v>
      </c>
      <c r="C1115">
        <v>2025</v>
      </c>
      <c r="D1115" s="6">
        <v>92.356687898089177</v>
      </c>
      <c r="E1115" s="14">
        <f t="shared" si="17"/>
        <v>45901</v>
      </c>
    </row>
    <row r="1116" spans="1:5" x14ac:dyDescent="0.3">
      <c r="A1116" t="s">
        <v>296</v>
      </c>
      <c r="B1116">
        <v>9</v>
      </c>
      <c r="C1116">
        <v>2025</v>
      </c>
      <c r="D1116" s="6">
        <v>96.856581532416513</v>
      </c>
      <c r="E1116" s="14">
        <f t="shared" si="17"/>
        <v>45901</v>
      </c>
    </row>
    <row r="1117" spans="1:5" x14ac:dyDescent="0.3">
      <c r="A1117" t="s">
        <v>297</v>
      </c>
      <c r="B1117">
        <v>9</v>
      </c>
      <c r="C1117">
        <v>2025</v>
      </c>
      <c r="D1117" s="6">
        <v>94.401244167962673</v>
      </c>
      <c r="E1117" s="14">
        <f t="shared" si="17"/>
        <v>45901</v>
      </c>
    </row>
    <row r="1118" spans="1:5" x14ac:dyDescent="0.3">
      <c r="A1118" t="s">
        <v>298</v>
      </c>
      <c r="B1118">
        <v>9</v>
      </c>
      <c r="C1118">
        <v>2025</v>
      </c>
      <c r="D1118" s="6">
        <v>97.596899224806194</v>
      </c>
      <c r="E1118" s="14">
        <f t="shared" si="17"/>
        <v>45901</v>
      </c>
    </row>
    <row r="1119" spans="1:5" x14ac:dyDescent="0.3">
      <c r="A1119" t="s">
        <v>299</v>
      </c>
      <c r="B1119">
        <v>9</v>
      </c>
      <c r="C1119">
        <v>2025</v>
      </c>
      <c r="D1119" s="6">
        <v>94.004065040650403</v>
      </c>
      <c r="E1119" s="14">
        <f t="shared" si="17"/>
        <v>45901</v>
      </c>
    </row>
    <row r="1120" spans="1:5" x14ac:dyDescent="0.3">
      <c r="A1120" t="s">
        <v>113</v>
      </c>
      <c r="B1120">
        <v>9</v>
      </c>
      <c r="C1120">
        <v>2025</v>
      </c>
      <c r="D1120" s="6">
        <v>98.895027624309392</v>
      </c>
      <c r="E1120" s="14">
        <f t="shared" si="17"/>
        <v>45901</v>
      </c>
    </row>
    <row r="1121" spans="1:5" x14ac:dyDescent="0.3">
      <c r="A1121" t="s">
        <v>120</v>
      </c>
      <c r="B1121">
        <v>9</v>
      </c>
      <c r="C1121">
        <v>2025</v>
      </c>
      <c r="D1121" s="6">
        <v>95.203289173138415</v>
      </c>
      <c r="E1121" s="14">
        <f t="shared" si="17"/>
        <v>45901</v>
      </c>
    </row>
    <row r="1122" spans="1:5" x14ac:dyDescent="0.3">
      <c r="A1122" t="s">
        <v>128</v>
      </c>
      <c r="B1122">
        <v>9</v>
      </c>
      <c r="C1122">
        <v>2025</v>
      </c>
      <c r="D1122" s="6">
        <v>93.825104104699591</v>
      </c>
      <c r="E1122" s="14">
        <f t="shared" si="17"/>
        <v>45901</v>
      </c>
    </row>
    <row r="1123" spans="1:5" x14ac:dyDescent="0.3">
      <c r="A1123" t="s">
        <v>135</v>
      </c>
      <c r="B1123">
        <v>9</v>
      </c>
      <c r="C1123">
        <v>2025</v>
      </c>
      <c r="D1123" s="6">
        <v>94.92063492063491</v>
      </c>
      <c r="E1123" s="14">
        <f t="shared" si="17"/>
        <v>45901</v>
      </c>
    </row>
    <row r="1124" spans="1:5" x14ac:dyDescent="0.3">
      <c r="A1124" t="s">
        <v>300</v>
      </c>
      <c r="B1124">
        <v>9</v>
      </c>
      <c r="C1124">
        <v>2025</v>
      </c>
      <c r="D1124" s="6">
        <v>97.368421052631575</v>
      </c>
      <c r="E1124" s="14">
        <f t="shared" si="17"/>
        <v>45901</v>
      </c>
    </row>
    <row r="1125" spans="1:5" x14ac:dyDescent="0.3">
      <c r="A1125" t="s">
        <v>301</v>
      </c>
      <c r="B1125">
        <v>9</v>
      </c>
      <c r="C1125">
        <v>2025</v>
      </c>
      <c r="D1125" s="6">
        <v>95.904436860068259</v>
      </c>
      <c r="E1125" s="14">
        <f t="shared" si="17"/>
        <v>45901</v>
      </c>
    </row>
    <row r="1126" spans="1:5" x14ac:dyDescent="0.3">
      <c r="A1126" t="s">
        <v>302</v>
      </c>
      <c r="B1126">
        <v>9</v>
      </c>
      <c r="C1126">
        <v>2025</v>
      </c>
      <c r="D1126" s="6">
        <v>97.714285714285708</v>
      </c>
      <c r="E1126" s="14">
        <f t="shared" si="17"/>
        <v>45901</v>
      </c>
    </row>
    <row r="1127" spans="1:5" x14ac:dyDescent="0.3">
      <c r="A1127" t="s">
        <v>31</v>
      </c>
      <c r="B1127">
        <v>10</v>
      </c>
      <c r="C1127">
        <v>2025</v>
      </c>
      <c r="D1127" s="6">
        <v>96.581196581196579</v>
      </c>
      <c r="E1127" s="14">
        <f t="shared" si="17"/>
        <v>45931</v>
      </c>
    </row>
    <row r="1128" spans="1:5" x14ac:dyDescent="0.3">
      <c r="A1128" t="s">
        <v>286</v>
      </c>
      <c r="B1128">
        <v>10</v>
      </c>
      <c r="C1128">
        <v>2025</v>
      </c>
      <c r="D1128" s="6">
        <v>92.828685258964143</v>
      </c>
      <c r="E1128" s="14">
        <f t="shared" si="17"/>
        <v>45931</v>
      </c>
    </row>
    <row r="1129" spans="1:5" x14ac:dyDescent="0.3">
      <c r="A1129" t="s">
        <v>287</v>
      </c>
      <c r="B1129">
        <v>10</v>
      </c>
      <c r="C1129">
        <v>2025</v>
      </c>
      <c r="D1129" s="6">
        <v>90.729483282674778</v>
      </c>
      <c r="E1129" s="14">
        <f t="shared" si="17"/>
        <v>45931</v>
      </c>
    </row>
    <row r="1130" spans="1:5" x14ac:dyDescent="0.3">
      <c r="A1130" t="s">
        <v>288</v>
      </c>
      <c r="B1130">
        <v>10</v>
      </c>
      <c r="C1130">
        <v>2025</v>
      </c>
      <c r="D1130" s="6">
        <v>88.342518016108514</v>
      </c>
      <c r="E1130" s="14">
        <f t="shared" si="17"/>
        <v>45931</v>
      </c>
    </row>
    <row r="1131" spans="1:5" x14ac:dyDescent="0.3">
      <c r="A1131" t="s">
        <v>289</v>
      </c>
      <c r="B1131">
        <v>10</v>
      </c>
      <c r="C1131">
        <v>2025</v>
      </c>
      <c r="D1131" s="6">
        <v>91.706127134452572</v>
      </c>
      <c r="E1131" s="14">
        <f t="shared" si="17"/>
        <v>45931</v>
      </c>
    </row>
    <row r="1132" spans="1:5" x14ac:dyDescent="0.3">
      <c r="A1132" t="s">
        <v>290</v>
      </c>
      <c r="B1132">
        <v>10</v>
      </c>
      <c r="C1132">
        <v>2025</v>
      </c>
      <c r="D1132" s="6">
        <v>95.010964912280699</v>
      </c>
      <c r="E1132" s="14">
        <f t="shared" si="17"/>
        <v>45931</v>
      </c>
    </row>
    <row r="1133" spans="1:5" x14ac:dyDescent="0.3">
      <c r="A1133" t="s">
        <v>291</v>
      </c>
      <c r="B1133">
        <v>10</v>
      </c>
      <c r="C1133">
        <v>2025</v>
      </c>
      <c r="D1133" s="6">
        <v>95.95095523239236</v>
      </c>
      <c r="E1133" s="14">
        <f t="shared" si="17"/>
        <v>45931</v>
      </c>
    </row>
    <row r="1134" spans="1:5" x14ac:dyDescent="0.3">
      <c r="A1134" t="s">
        <v>292</v>
      </c>
      <c r="B1134">
        <v>10</v>
      </c>
      <c r="C1134">
        <v>2025</v>
      </c>
      <c r="D1134" s="6">
        <v>92.706203135650995</v>
      </c>
      <c r="E1134" s="14">
        <f t="shared" si="17"/>
        <v>45931</v>
      </c>
    </row>
    <row r="1135" spans="1:5" x14ac:dyDescent="0.3">
      <c r="A1135" t="s">
        <v>293</v>
      </c>
      <c r="B1135">
        <v>10</v>
      </c>
      <c r="C1135">
        <v>2025</v>
      </c>
      <c r="D1135" s="6">
        <v>91.256830601092901</v>
      </c>
      <c r="E1135" s="14">
        <f t="shared" si="17"/>
        <v>45931</v>
      </c>
    </row>
    <row r="1136" spans="1:5" x14ac:dyDescent="0.3">
      <c r="A1136" t="s">
        <v>69</v>
      </c>
      <c r="B1136">
        <v>10</v>
      </c>
      <c r="C1136">
        <v>2025</v>
      </c>
      <c r="D1136" s="6">
        <v>96.374559767971817</v>
      </c>
      <c r="E1136" s="14">
        <f t="shared" si="17"/>
        <v>45931</v>
      </c>
    </row>
    <row r="1137" spans="1:5" x14ac:dyDescent="0.3">
      <c r="A1137" t="s">
        <v>75</v>
      </c>
      <c r="B1137">
        <v>10</v>
      </c>
      <c r="C1137">
        <v>2025</v>
      </c>
      <c r="D1137" s="6">
        <v>94.572591587516968</v>
      </c>
      <c r="E1137" s="14">
        <f t="shared" si="17"/>
        <v>45931</v>
      </c>
    </row>
    <row r="1138" spans="1:5" x14ac:dyDescent="0.3">
      <c r="A1138" t="s">
        <v>294</v>
      </c>
      <c r="B1138">
        <v>10</v>
      </c>
      <c r="C1138">
        <v>2025</v>
      </c>
      <c r="D1138" s="6">
        <v>92.524644030668128</v>
      </c>
      <c r="E1138" s="14">
        <f t="shared" si="17"/>
        <v>45931</v>
      </c>
    </row>
    <row r="1139" spans="1:5" x14ac:dyDescent="0.3">
      <c r="A1139" t="s">
        <v>295</v>
      </c>
      <c r="B1139">
        <v>10</v>
      </c>
      <c r="C1139">
        <v>2025</v>
      </c>
      <c r="D1139" s="6">
        <v>97.786720321931583</v>
      </c>
      <c r="E1139" s="14">
        <f t="shared" si="17"/>
        <v>45931</v>
      </c>
    </row>
    <row r="1140" spans="1:5" x14ac:dyDescent="0.3">
      <c r="A1140" t="s">
        <v>90</v>
      </c>
      <c r="B1140">
        <v>10</v>
      </c>
      <c r="C1140">
        <v>2025</v>
      </c>
      <c r="D1140" s="6">
        <v>91.856677524429969</v>
      </c>
      <c r="E1140" s="14">
        <f t="shared" si="17"/>
        <v>45931</v>
      </c>
    </row>
    <row r="1141" spans="1:5" x14ac:dyDescent="0.3">
      <c r="A1141" t="s">
        <v>296</v>
      </c>
      <c r="B1141">
        <v>10</v>
      </c>
      <c r="C1141">
        <v>2025</v>
      </c>
      <c r="D1141" s="6">
        <v>88.342518016108514</v>
      </c>
      <c r="E1141" s="14">
        <f t="shared" si="17"/>
        <v>45931</v>
      </c>
    </row>
    <row r="1142" spans="1:5" x14ac:dyDescent="0.3">
      <c r="A1142" t="s">
        <v>297</v>
      </c>
      <c r="B1142">
        <v>10</v>
      </c>
      <c r="C1142">
        <v>2025</v>
      </c>
      <c r="D1142" s="6">
        <v>96.208530805687204</v>
      </c>
      <c r="E1142" s="14">
        <f t="shared" si="17"/>
        <v>45931</v>
      </c>
    </row>
    <row r="1143" spans="1:5" x14ac:dyDescent="0.3">
      <c r="A1143" t="s">
        <v>298</v>
      </c>
      <c r="B1143">
        <v>10</v>
      </c>
      <c r="C1143">
        <v>2025</v>
      </c>
      <c r="D1143" s="6">
        <v>97.596899224806194</v>
      </c>
      <c r="E1143" s="14">
        <f t="shared" si="17"/>
        <v>45931</v>
      </c>
    </row>
    <row r="1144" spans="1:5" x14ac:dyDescent="0.3">
      <c r="A1144" t="s">
        <v>299</v>
      </c>
      <c r="B1144">
        <v>10</v>
      </c>
      <c r="C1144">
        <v>2025</v>
      </c>
      <c r="D1144" s="6">
        <v>95.755517826825127</v>
      </c>
      <c r="E1144" s="14">
        <f t="shared" si="17"/>
        <v>45931</v>
      </c>
    </row>
    <row r="1145" spans="1:5" x14ac:dyDescent="0.3">
      <c r="A1145" t="s">
        <v>113</v>
      </c>
      <c r="B1145">
        <v>10</v>
      </c>
      <c r="C1145">
        <v>2025</v>
      </c>
      <c r="D1145" s="6">
        <v>95.943837753510138</v>
      </c>
      <c r="E1145" s="14">
        <f t="shared" si="17"/>
        <v>45931</v>
      </c>
    </row>
    <row r="1146" spans="1:5" x14ac:dyDescent="0.3">
      <c r="A1146" t="s">
        <v>120</v>
      </c>
      <c r="B1146">
        <v>10</v>
      </c>
      <c r="C1146">
        <v>2025</v>
      </c>
      <c r="D1146" s="6">
        <v>83.992377322534537</v>
      </c>
      <c r="E1146" s="14">
        <f t="shared" si="17"/>
        <v>45931</v>
      </c>
    </row>
    <row r="1147" spans="1:5" x14ac:dyDescent="0.3">
      <c r="A1147" t="s">
        <v>128</v>
      </c>
      <c r="B1147">
        <v>10</v>
      </c>
      <c r="C1147">
        <v>2025</v>
      </c>
      <c r="D1147" s="6">
        <v>91.304882548272047</v>
      </c>
      <c r="E1147" s="14">
        <f t="shared" si="17"/>
        <v>45931</v>
      </c>
    </row>
    <row r="1148" spans="1:5" x14ac:dyDescent="0.3">
      <c r="A1148" t="s">
        <v>135</v>
      </c>
      <c r="B1148">
        <v>10</v>
      </c>
      <c r="C1148">
        <v>2025</v>
      </c>
      <c r="D1148" s="6">
        <v>95.37117903930131</v>
      </c>
      <c r="E1148" s="14">
        <f t="shared" si="17"/>
        <v>45931</v>
      </c>
    </row>
    <row r="1149" spans="1:5" x14ac:dyDescent="0.3">
      <c r="A1149" t="s">
        <v>300</v>
      </c>
      <c r="B1149">
        <v>10</v>
      </c>
      <c r="C1149">
        <v>2025</v>
      </c>
      <c r="D1149" s="6">
        <v>98.181818181818187</v>
      </c>
      <c r="E1149" s="14">
        <f t="shared" si="17"/>
        <v>45931</v>
      </c>
    </row>
    <row r="1150" spans="1:5" x14ac:dyDescent="0.3">
      <c r="A1150" t="s">
        <v>301</v>
      </c>
      <c r="B1150">
        <v>10</v>
      </c>
      <c r="C1150">
        <v>2025</v>
      </c>
      <c r="D1150" s="6">
        <v>95.744680851063833</v>
      </c>
      <c r="E1150" s="14">
        <f t="shared" si="17"/>
        <v>45931</v>
      </c>
    </row>
    <row r="1151" spans="1:5" x14ac:dyDescent="0.3">
      <c r="A1151" t="s">
        <v>302</v>
      </c>
      <c r="B1151">
        <v>10</v>
      </c>
      <c r="C1151">
        <v>2025</v>
      </c>
      <c r="D1151" s="6">
        <v>97.523809523809518</v>
      </c>
      <c r="E1151" s="14">
        <f t="shared" si="17"/>
        <v>45931</v>
      </c>
    </row>
    <row r="1152" spans="1:5" x14ac:dyDescent="0.3">
      <c r="A1152" t="s">
        <v>31</v>
      </c>
      <c r="B1152">
        <v>11</v>
      </c>
      <c r="C1152">
        <v>2025</v>
      </c>
      <c r="D1152" s="6">
        <v>98.347107438016536</v>
      </c>
      <c r="E1152" s="14">
        <f t="shared" si="17"/>
        <v>45962</v>
      </c>
    </row>
    <row r="1153" spans="1:5" x14ac:dyDescent="0.3">
      <c r="A1153" t="s">
        <v>286</v>
      </c>
      <c r="B1153">
        <v>11</v>
      </c>
      <c r="C1153">
        <v>2025</v>
      </c>
      <c r="D1153" s="6">
        <v>95.303326810176131</v>
      </c>
      <c r="E1153" s="14">
        <f t="shared" si="17"/>
        <v>45962</v>
      </c>
    </row>
    <row r="1154" spans="1:5" x14ac:dyDescent="0.3">
      <c r="A1154" t="s">
        <v>287</v>
      </c>
      <c r="B1154">
        <v>11</v>
      </c>
      <c r="C1154">
        <v>2025</v>
      </c>
      <c r="D1154" s="6">
        <v>88.776157260621432</v>
      </c>
      <c r="E1154" s="14">
        <f t="shared" ref="E1154:E1201" si="18">DATE(C1154,B1154,1)</f>
        <v>45962</v>
      </c>
    </row>
    <row r="1155" spans="1:5" x14ac:dyDescent="0.3">
      <c r="A1155" t="s">
        <v>288</v>
      </c>
      <c r="B1155">
        <v>11</v>
      </c>
      <c r="C1155">
        <v>2025</v>
      </c>
      <c r="D1155" s="6">
        <v>91.45203434117208</v>
      </c>
      <c r="E1155" s="14">
        <f t="shared" si="18"/>
        <v>45962</v>
      </c>
    </row>
    <row r="1156" spans="1:5" x14ac:dyDescent="0.3">
      <c r="A1156" t="s">
        <v>289</v>
      </c>
      <c r="B1156">
        <v>11</v>
      </c>
      <c r="C1156">
        <v>2025</v>
      </c>
      <c r="D1156" s="6">
        <v>91.782553729456382</v>
      </c>
      <c r="E1156" s="14">
        <f t="shared" si="18"/>
        <v>45962</v>
      </c>
    </row>
    <row r="1157" spans="1:5" x14ac:dyDescent="0.3">
      <c r="A1157" t="s">
        <v>290</v>
      </c>
      <c r="B1157">
        <v>11</v>
      </c>
      <c r="C1157">
        <v>2025</v>
      </c>
      <c r="D1157" s="6">
        <v>94.74768280123584</v>
      </c>
      <c r="E1157" s="14">
        <f t="shared" si="18"/>
        <v>45962</v>
      </c>
    </row>
    <row r="1158" spans="1:5" x14ac:dyDescent="0.3">
      <c r="A1158" t="s">
        <v>291</v>
      </c>
      <c r="B1158">
        <v>11</v>
      </c>
      <c r="C1158">
        <v>2025</v>
      </c>
      <c r="D1158" s="6">
        <v>95.379746835443029</v>
      </c>
      <c r="E1158" s="14">
        <f t="shared" si="18"/>
        <v>45962</v>
      </c>
    </row>
    <row r="1159" spans="1:5" x14ac:dyDescent="0.3">
      <c r="A1159" t="s">
        <v>292</v>
      </c>
      <c r="B1159">
        <v>11</v>
      </c>
      <c r="C1159">
        <v>2025</v>
      </c>
      <c r="D1159" s="6">
        <v>91.213841578805074</v>
      </c>
      <c r="E1159" s="14">
        <f t="shared" si="18"/>
        <v>45962</v>
      </c>
    </row>
    <row r="1160" spans="1:5" x14ac:dyDescent="0.3">
      <c r="A1160" t="s">
        <v>293</v>
      </c>
      <c r="B1160">
        <v>11</v>
      </c>
      <c r="C1160">
        <v>2025</v>
      </c>
      <c r="D1160" s="6">
        <v>91.155115511551159</v>
      </c>
      <c r="E1160" s="14">
        <f t="shared" si="18"/>
        <v>45962</v>
      </c>
    </row>
    <row r="1161" spans="1:5" x14ac:dyDescent="0.3">
      <c r="A1161" t="s">
        <v>69</v>
      </c>
      <c r="B1161">
        <v>11</v>
      </c>
      <c r="C1161">
        <v>2025</v>
      </c>
      <c r="D1161" s="6">
        <v>96.163069544364504</v>
      </c>
      <c r="E1161" s="14">
        <f t="shared" si="18"/>
        <v>45962</v>
      </c>
    </row>
    <row r="1162" spans="1:5" x14ac:dyDescent="0.3">
      <c r="A1162" t="s">
        <v>75</v>
      </c>
      <c r="B1162">
        <v>11</v>
      </c>
      <c r="C1162">
        <v>2025</v>
      </c>
      <c r="D1162" s="6">
        <v>90.350877192982466</v>
      </c>
      <c r="E1162" s="14">
        <f t="shared" si="18"/>
        <v>45962</v>
      </c>
    </row>
    <row r="1163" spans="1:5" x14ac:dyDescent="0.3">
      <c r="A1163" t="s">
        <v>294</v>
      </c>
      <c r="B1163">
        <v>11</v>
      </c>
      <c r="C1163">
        <v>2025</v>
      </c>
      <c r="D1163" s="6">
        <v>93.706293706293707</v>
      </c>
      <c r="E1163" s="14">
        <f t="shared" si="18"/>
        <v>45962</v>
      </c>
    </row>
    <row r="1164" spans="1:5" x14ac:dyDescent="0.3">
      <c r="A1164" t="s">
        <v>295</v>
      </c>
      <c r="B1164">
        <v>11</v>
      </c>
      <c r="C1164">
        <v>2025</v>
      </c>
      <c r="D1164" s="6">
        <v>96.281407035175874</v>
      </c>
      <c r="E1164" s="14">
        <f t="shared" si="18"/>
        <v>45962</v>
      </c>
    </row>
    <row r="1165" spans="1:5" x14ac:dyDescent="0.3">
      <c r="A1165" t="s">
        <v>90</v>
      </c>
      <c r="B1165">
        <v>11</v>
      </c>
      <c r="C1165">
        <v>2025</v>
      </c>
      <c r="D1165" s="6">
        <v>90.51651143099069</v>
      </c>
      <c r="E1165" s="14">
        <f t="shared" si="18"/>
        <v>45962</v>
      </c>
    </row>
    <row r="1166" spans="1:5" x14ac:dyDescent="0.3">
      <c r="A1166" t="s">
        <v>296</v>
      </c>
      <c r="B1166">
        <v>11</v>
      </c>
      <c r="C1166">
        <v>2025</v>
      </c>
      <c r="E1166" s="14">
        <f t="shared" si="18"/>
        <v>45962</v>
      </c>
    </row>
    <row r="1167" spans="1:5" x14ac:dyDescent="0.3">
      <c r="A1167" t="s">
        <v>297</v>
      </c>
      <c r="B1167">
        <v>11</v>
      </c>
      <c r="C1167">
        <v>2025</v>
      </c>
      <c r="D1167" s="6">
        <v>95.824175824175825</v>
      </c>
      <c r="E1167" s="14">
        <f t="shared" si="18"/>
        <v>45962</v>
      </c>
    </row>
    <row r="1168" spans="1:5" x14ac:dyDescent="0.3">
      <c r="A1168" t="s">
        <v>298</v>
      </c>
      <c r="B1168">
        <v>11</v>
      </c>
      <c r="C1168">
        <v>2025</v>
      </c>
      <c r="D1168" s="6">
        <v>97.674418604651152</v>
      </c>
      <c r="E1168" s="14">
        <f t="shared" si="18"/>
        <v>45962</v>
      </c>
    </row>
    <row r="1169" spans="1:5" x14ac:dyDescent="0.3">
      <c r="A1169" t="s">
        <v>299</v>
      </c>
      <c r="B1169">
        <v>11</v>
      </c>
      <c r="C1169">
        <v>2025</v>
      </c>
      <c r="E1169" s="14">
        <f t="shared" si="18"/>
        <v>45962</v>
      </c>
    </row>
    <row r="1170" spans="1:5" x14ac:dyDescent="0.3">
      <c r="A1170" t="s">
        <v>113</v>
      </c>
      <c r="B1170">
        <v>11</v>
      </c>
      <c r="C1170">
        <v>2025</v>
      </c>
      <c r="D1170" s="6">
        <v>94.875549048316259</v>
      </c>
      <c r="E1170" s="14">
        <f t="shared" si="18"/>
        <v>45962</v>
      </c>
    </row>
    <row r="1171" spans="1:5" x14ac:dyDescent="0.3">
      <c r="A1171" t="s">
        <v>120</v>
      </c>
      <c r="B1171">
        <v>11</v>
      </c>
      <c r="C1171">
        <v>2025</v>
      </c>
      <c r="D1171" s="6">
        <v>85.840707964601776</v>
      </c>
      <c r="E1171" s="14">
        <f t="shared" si="18"/>
        <v>45962</v>
      </c>
    </row>
    <row r="1172" spans="1:5" x14ac:dyDescent="0.3">
      <c r="A1172" t="s">
        <v>128</v>
      </c>
      <c r="B1172">
        <v>11</v>
      </c>
      <c r="C1172">
        <v>2025</v>
      </c>
      <c r="D1172" s="6">
        <v>94.045426642111735</v>
      </c>
      <c r="E1172" s="14">
        <f t="shared" si="18"/>
        <v>45962</v>
      </c>
    </row>
    <row r="1173" spans="1:5" x14ac:dyDescent="0.3">
      <c r="A1173" t="s">
        <v>135</v>
      </c>
      <c r="B1173">
        <v>11</v>
      </c>
      <c r="C1173">
        <v>2025</v>
      </c>
      <c r="E1173" s="14">
        <f t="shared" si="18"/>
        <v>45962</v>
      </c>
    </row>
    <row r="1174" spans="1:5" x14ac:dyDescent="0.3">
      <c r="A1174" t="s">
        <v>300</v>
      </c>
      <c r="B1174">
        <v>11</v>
      </c>
      <c r="C1174">
        <v>2025</v>
      </c>
      <c r="D1174" s="6">
        <v>96.774193548387103</v>
      </c>
      <c r="E1174" s="14">
        <f t="shared" si="18"/>
        <v>45962</v>
      </c>
    </row>
    <row r="1175" spans="1:5" x14ac:dyDescent="0.3">
      <c r="A1175" t="s">
        <v>301</v>
      </c>
      <c r="B1175">
        <v>11</v>
      </c>
      <c r="C1175">
        <v>2025</v>
      </c>
      <c r="E1175" s="14">
        <f t="shared" si="18"/>
        <v>45962</v>
      </c>
    </row>
    <row r="1176" spans="1:5" x14ac:dyDescent="0.3">
      <c r="A1176" t="s">
        <v>302</v>
      </c>
      <c r="B1176">
        <v>11</v>
      </c>
      <c r="C1176">
        <v>2025</v>
      </c>
      <c r="E1176" s="14">
        <f t="shared" si="18"/>
        <v>45962</v>
      </c>
    </row>
    <row r="1177" spans="1:5" x14ac:dyDescent="0.3">
      <c r="A1177" t="s">
        <v>31</v>
      </c>
      <c r="B1177">
        <v>12</v>
      </c>
      <c r="C1177">
        <v>2025</v>
      </c>
      <c r="D1177" s="6"/>
      <c r="E1177" s="14">
        <f t="shared" si="18"/>
        <v>45992</v>
      </c>
    </row>
    <row r="1178" spans="1:5" x14ac:dyDescent="0.3">
      <c r="A1178" t="s">
        <v>286</v>
      </c>
      <c r="B1178">
        <v>12</v>
      </c>
      <c r="C1178">
        <v>2025</v>
      </c>
      <c r="D1178" s="6">
        <v>95.439739413680783</v>
      </c>
      <c r="E1178" s="14">
        <f t="shared" si="18"/>
        <v>45992</v>
      </c>
    </row>
    <row r="1179" spans="1:5" x14ac:dyDescent="0.3">
      <c r="A1179" t="s">
        <v>287</v>
      </c>
      <c r="B1179">
        <v>12</v>
      </c>
      <c r="C1179">
        <v>2025</v>
      </c>
      <c r="D1179" s="6">
        <v>87.870619946091637</v>
      </c>
      <c r="E1179" s="14">
        <f t="shared" si="18"/>
        <v>45992</v>
      </c>
    </row>
    <row r="1180" spans="1:5" x14ac:dyDescent="0.3">
      <c r="A1180" t="s">
        <v>288</v>
      </c>
      <c r="B1180">
        <v>12</v>
      </c>
      <c r="C1180">
        <v>2025</v>
      </c>
      <c r="D1180" s="6">
        <v>90.719542109566646</v>
      </c>
      <c r="E1180" s="14">
        <f t="shared" si="18"/>
        <v>45992</v>
      </c>
    </row>
    <row r="1181" spans="1:5" x14ac:dyDescent="0.3">
      <c r="A1181" t="s">
        <v>289</v>
      </c>
      <c r="B1181">
        <v>12</v>
      </c>
      <c r="C1181">
        <v>2025</v>
      </c>
      <c r="D1181" s="6"/>
      <c r="E1181" s="14">
        <f t="shared" si="18"/>
        <v>45992</v>
      </c>
    </row>
    <row r="1182" spans="1:5" x14ac:dyDescent="0.3">
      <c r="A1182" t="s">
        <v>290</v>
      </c>
      <c r="B1182">
        <v>12</v>
      </c>
      <c r="C1182">
        <v>2025</v>
      </c>
      <c r="D1182" s="6">
        <v>95.867768595041326</v>
      </c>
      <c r="E1182" s="14">
        <f t="shared" si="18"/>
        <v>45992</v>
      </c>
    </row>
    <row r="1183" spans="1:5" x14ac:dyDescent="0.3">
      <c r="A1183" t="s">
        <v>291</v>
      </c>
      <c r="B1183">
        <v>12</v>
      </c>
      <c r="C1183">
        <v>2025</v>
      </c>
      <c r="D1183" s="6">
        <v>95.06028782574873</v>
      </c>
      <c r="E1183" s="14">
        <f t="shared" si="18"/>
        <v>45992</v>
      </c>
    </row>
    <row r="1184" spans="1:5" x14ac:dyDescent="0.3">
      <c r="A1184" t="s">
        <v>292</v>
      </c>
      <c r="B1184">
        <v>12</v>
      </c>
      <c r="C1184">
        <v>2025</v>
      </c>
      <c r="D1184" s="6"/>
      <c r="E1184" s="14">
        <f t="shared" si="18"/>
        <v>45992</v>
      </c>
    </row>
    <row r="1185" spans="1:5" x14ac:dyDescent="0.3">
      <c r="A1185" t="s">
        <v>293</v>
      </c>
      <c r="B1185">
        <v>12</v>
      </c>
      <c r="C1185">
        <v>2025</v>
      </c>
      <c r="D1185" s="6">
        <v>89.288446824789588</v>
      </c>
      <c r="E1185" s="14">
        <f t="shared" si="18"/>
        <v>45992</v>
      </c>
    </row>
    <row r="1186" spans="1:5" x14ac:dyDescent="0.3">
      <c r="A1186" t="s">
        <v>69</v>
      </c>
      <c r="B1186">
        <v>12</v>
      </c>
      <c r="C1186">
        <v>2025</v>
      </c>
      <c r="D1186" s="6"/>
      <c r="E1186" s="14">
        <f t="shared" si="18"/>
        <v>45992</v>
      </c>
    </row>
    <row r="1187" spans="1:5" x14ac:dyDescent="0.3">
      <c r="A1187" t="s">
        <v>75</v>
      </c>
      <c r="B1187">
        <v>12</v>
      </c>
      <c r="C1187">
        <v>2025</v>
      </c>
      <c r="D1187" s="6">
        <v>94.938440492476062</v>
      </c>
      <c r="E1187" s="14">
        <f t="shared" si="18"/>
        <v>45992</v>
      </c>
    </row>
    <row r="1188" spans="1:5" x14ac:dyDescent="0.3">
      <c r="A1188" t="s">
        <v>294</v>
      </c>
      <c r="B1188">
        <v>12</v>
      </c>
      <c r="C1188">
        <v>2025</v>
      </c>
      <c r="D1188" s="6">
        <v>93.342341235720426</v>
      </c>
      <c r="E1188" s="14">
        <f t="shared" si="18"/>
        <v>45992</v>
      </c>
    </row>
    <row r="1189" spans="1:5" x14ac:dyDescent="0.3">
      <c r="A1189" t="s">
        <v>295</v>
      </c>
      <c r="B1189">
        <v>12</v>
      </c>
      <c r="C1189">
        <v>2025</v>
      </c>
      <c r="D1189" s="6">
        <v>90.78125</v>
      </c>
      <c r="E1189" s="14">
        <f t="shared" si="18"/>
        <v>45992</v>
      </c>
    </row>
    <row r="1190" spans="1:5" x14ac:dyDescent="0.3">
      <c r="A1190" t="s">
        <v>90</v>
      </c>
      <c r="B1190">
        <v>12</v>
      </c>
      <c r="C1190">
        <v>2025</v>
      </c>
      <c r="D1190" s="6">
        <v>88.804071246819333</v>
      </c>
      <c r="E1190" s="14">
        <f t="shared" si="18"/>
        <v>45992</v>
      </c>
    </row>
    <row r="1191" spans="1:5" x14ac:dyDescent="0.3">
      <c r="A1191" t="s">
        <v>296</v>
      </c>
      <c r="B1191">
        <v>12</v>
      </c>
      <c r="C1191">
        <v>2025</v>
      </c>
      <c r="D1191" s="6">
        <v>95.916619074814392</v>
      </c>
      <c r="E1191" s="14">
        <f t="shared" si="18"/>
        <v>45992</v>
      </c>
    </row>
    <row r="1192" spans="1:5" x14ac:dyDescent="0.3">
      <c r="A1192" t="s">
        <v>297</v>
      </c>
      <c r="B1192">
        <v>12</v>
      </c>
      <c r="C1192">
        <v>2025</v>
      </c>
      <c r="D1192" s="6"/>
      <c r="E1192" s="14">
        <f t="shared" si="18"/>
        <v>45992</v>
      </c>
    </row>
    <row r="1193" spans="1:5" x14ac:dyDescent="0.3">
      <c r="A1193" t="s">
        <v>298</v>
      </c>
      <c r="B1193">
        <v>12</v>
      </c>
      <c r="C1193">
        <v>2025</v>
      </c>
      <c r="D1193" s="6"/>
      <c r="E1193" s="14">
        <f t="shared" si="18"/>
        <v>45992</v>
      </c>
    </row>
    <row r="1194" spans="1:5" x14ac:dyDescent="0.3">
      <c r="A1194" t="s">
        <v>299</v>
      </c>
      <c r="B1194">
        <v>12</v>
      </c>
      <c r="C1194">
        <v>2025</v>
      </c>
      <c r="D1194" s="6"/>
      <c r="E1194" s="14">
        <f t="shared" si="18"/>
        <v>45992</v>
      </c>
    </row>
    <row r="1195" spans="1:5" x14ac:dyDescent="0.3">
      <c r="A1195" t="s">
        <v>113</v>
      </c>
      <c r="B1195">
        <v>12</v>
      </c>
      <c r="C1195">
        <v>2025</v>
      </c>
      <c r="D1195" s="6">
        <v>86.99186991869918</v>
      </c>
      <c r="E1195" s="14">
        <f t="shared" si="18"/>
        <v>45992</v>
      </c>
    </row>
    <row r="1196" spans="1:5" x14ac:dyDescent="0.3">
      <c r="A1196" t="s">
        <v>120</v>
      </c>
      <c r="B1196">
        <v>12</v>
      </c>
      <c r="C1196">
        <v>2025</v>
      </c>
      <c r="D1196" s="6">
        <v>92.243083003952563</v>
      </c>
      <c r="E1196" s="14">
        <f t="shared" si="18"/>
        <v>45992</v>
      </c>
    </row>
    <row r="1197" spans="1:5" x14ac:dyDescent="0.3">
      <c r="A1197" t="s">
        <v>128</v>
      </c>
      <c r="B1197">
        <v>12</v>
      </c>
      <c r="C1197">
        <v>2025</v>
      </c>
      <c r="D1197" s="6"/>
      <c r="E1197" s="14">
        <f t="shared" si="18"/>
        <v>45992</v>
      </c>
    </row>
    <row r="1198" spans="1:5" x14ac:dyDescent="0.3">
      <c r="A1198" t="s">
        <v>135</v>
      </c>
      <c r="B1198">
        <v>12</v>
      </c>
      <c r="C1198">
        <v>2025</v>
      </c>
      <c r="D1198" s="6">
        <v>1.6279069767441867</v>
      </c>
      <c r="E1198" s="14">
        <f t="shared" si="18"/>
        <v>45992</v>
      </c>
    </row>
    <row r="1199" spans="1:5" x14ac:dyDescent="0.3">
      <c r="A1199" t="s">
        <v>300</v>
      </c>
      <c r="B1199">
        <v>12</v>
      </c>
      <c r="C1199">
        <v>2025</v>
      </c>
      <c r="D1199" s="6"/>
      <c r="E1199" s="14">
        <f t="shared" si="18"/>
        <v>45992</v>
      </c>
    </row>
    <row r="1200" spans="1:5" x14ac:dyDescent="0.3">
      <c r="A1200" t="s">
        <v>301</v>
      </c>
      <c r="B1200">
        <v>12</v>
      </c>
      <c r="C1200">
        <v>2025</v>
      </c>
      <c r="D1200" s="6">
        <v>95.121951219512198</v>
      </c>
      <c r="E1200" s="14">
        <f t="shared" si="18"/>
        <v>45992</v>
      </c>
    </row>
    <row r="1201" spans="1:5" x14ac:dyDescent="0.3">
      <c r="A1201" t="s">
        <v>302</v>
      </c>
      <c r="B1201">
        <v>12</v>
      </c>
      <c r="C1201">
        <v>2025</v>
      </c>
      <c r="D1201" s="6">
        <v>100</v>
      </c>
      <c r="E1201" s="14">
        <f t="shared" si="18"/>
        <v>45992</v>
      </c>
    </row>
  </sheetData>
  <autoFilter ref="A1:E1201" xr:uid="{F6F5E0BA-96F4-4537-BB01-F3761B529305}">
    <sortState xmlns:xlrd2="http://schemas.microsoft.com/office/spreadsheetml/2017/richdata2" ref="A2:E1201">
      <sortCondition ref="E1:E90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2E29-2F17-4880-85BC-822CA0893102}">
  <dimension ref="A1:E2184"/>
  <sheetViews>
    <sheetView topLeftCell="A2160" workbookViewId="0">
      <selection activeCell="E2" sqref="E2:E2184"/>
    </sheetView>
  </sheetViews>
  <sheetFormatPr defaultRowHeight="14.4" x14ac:dyDescent="0.3"/>
  <cols>
    <col min="1" max="1" width="14" bestFit="1" customWidth="1"/>
    <col min="2" max="2" width="18.21875" bestFit="1" customWidth="1"/>
    <col min="3" max="3" width="19.5546875" bestFit="1" customWidth="1"/>
    <col min="4" max="4" width="18.88671875" bestFit="1" customWidth="1"/>
    <col min="7" max="7" width="14" bestFit="1" customWidth="1"/>
    <col min="8" max="8" width="14" customWidth="1"/>
    <col min="9" max="9" width="18.5546875" bestFit="1" customWidth="1"/>
  </cols>
  <sheetData>
    <row r="1" spans="1:5" x14ac:dyDescent="0.3">
      <c r="A1" t="s">
        <v>320</v>
      </c>
      <c r="B1" t="s">
        <v>321</v>
      </c>
      <c r="C1" t="s">
        <v>322</v>
      </c>
      <c r="D1" t="s">
        <v>323</v>
      </c>
      <c r="E1" t="s">
        <v>331</v>
      </c>
    </row>
    <row r="2" spans="1:5" x14ac:dyDescent="0.3">
      <c r="A2" t="s">
        <v>196</v>
      </c>
      <c r="B2" t="s">
        <v>324</v>
      </c>
      <c r="C2">
        <v>5</v>
      </c>
      <c r="D2">
        <v>1</v>
      </c>
      <c r="E2" t="str">
        <f>A2&amp;C2&amp;B2</f>
        <v>ambarketawang52020</v>
      </c>
    </row>
    <row r="3" spans="1:5" x14ac:dyDescent="0.3">
      <c r="A3" t="s">
        <v>196</v>
      </c>
      <c r="B3" t="s">
        <v>324</v>
      </c>
      <c r="C3">
        <v>7</v>
      </c>
      <c r="D3">
        <v>2</v>
      </c>
      <c r="E3" t="str">
        <f t="shared" ref="E3:E66" si="0">A3&amp;C3&amp;B3</f>
        <v>ambarketawang72020</v>
      </c>
    </row>
    <row r="4" spans="1:5" x14ac:dyDescent="0.3">
      <c r="A4" t="s">
        <v>196</v>
      </c>
      <c r="B4" t="s">
        <v>324</v>
      </c>
      <c r="C4">
        <v>10</v>
      </c>
      <c r="D4">
        <v>1</v>
      </c>
      <c r="E4" t="str">
        <f t="shared" si="0"/>
        <v>ambarketawang102020</v>
      </c>
    </row>
    <row r="5" spans="1:5" x14ac:dyDescent="0.3">
      <c r="A5" t="s">
        <v>196</v>
      </c>
      <c r="B5" t="s">
        <v>324</v>
      </c>
      <c r="C5">
        <v>11</v>
      </c>
      <c r="D5">
        <v>4</v>
      </c>
      <c r="E5" t="str">
        <f t="shared" si="0"/>
        <v>ambarketawang112020</v>
      </c>
    </row>
    <row r="6" spans="1:5" x14ac:dyDescent="0.3">
      <c r="A6" t="s">
        <v>196</v>
      </c>
      <c r="B6" t="s">
        <v>324</v>
      </c>
      <c r="C6">
        <v>12</v>
      </c>
      <c r="D6">
        <v>42</v>
      </c>
      <c r="E6" t="str">
        <f t="shared" si="0"/>
        <v>ambarketawang122020</v>
      </c>
    </row>
    <row r="7" spans="1:5" x14ac:dyDescent="0.3">
      <c r="A7" t="s">
        <v>196</v>
      </c>
      <c r="B7" t="s">
        <v>325</v>
      </c>
      <c r="C7">
        <v>1</v>
      </c>
      <c r="D7">
        <v>43</v>
      </c>
      <c r="E7" t="str">
        <f t="shared" si="0"/>
        <v>ambarketawang12021</v>
      </c>
    </row>
    <row r="8" spans="1:5" x14ac:dyDescent="0.3">
      <c r="A8" t="s">
        <v>196</v>
      </c>
      <c r="B8" t="s">
        <v>325</v>
      </c>
      <c r="C8">
        <v>2</v>
      </c>
      <c r="D8">
        <v>25</v>
      </c>
      <c r="E8" t="str">
        <f t="shared" si="0"/>
        <v>ambarketawang22021</v>
      </c>
    </row>
    <row r="9" spans="1:5" x14ac:dyDescent="0.3">
      <c r="A9" t="s">
        <v>196</v>
      </c>
      <c r="B9" t="s">
        <v>325</v>
      </c>
      <c r="C9">
        <v>3</v>
      </c>
      <c r="D9">
        <v>21</v>
      </c>
      <c r="E9" t="str">
        <f t="shared" si="0"/>
        <v>ambarketawang32021</v>
      </c>
    </row>
    <row r="10" spans="1:5" x14ac:dyDescent="0.3">
      <c r="A10" t="s">
        <v>196</v>
      </c>
      <c r="B10" t="s">
        <v>325</v>
      </c>
      <c r="C10">
        <v>4</v>
      </c>
      <c r="D10">
        <v>50</v>
      </c>
      <c r="E10" t="str">
        <f t="shared" si="0"/>
        <v>ambarketawang42021</v>
      </c>
    </row>
    <row r="11" spans="1:5" x14ac:dyDescent="0.3">
      <c r="A11" t="s">
        <v>196</v>
      </c>
      <c r="B11" t="s">
        <v>325</v>
      </c>
      <c r="C11">
        <v>5</v>
      </c>
      <c r="D11">
        <v>15</v>
      </c>
      <c r="E11" t="str">
        <f t="shared" si="0"/>
        <v>ambarketawang52021</v>
      </c>
    </row>
    <row r="12" spans="1:5" x14ac:dyDescent="0.3">
      <c r="A12" t="s">
        <v>196</v>
      </c>
      <c r="B12" t="s">
        <v>325</v>
      </c>
      <c r="C12">
        <v>6</v>
      </c>
      <c r="D12">
        <v>92</v>
      </c>
      <c r="E12" t="str">
        <f t="shared" si="0"/>
        <v>ambarketawang62021</v>
      </c>
    </row>
    <row r="13" spans="1:5" x14ac:dyDescent="0.3">
      <c r="A13" t="s">
        <v>196</v>
      </c>
      <c r="B13" t="s">
        <v>325</v>
      </c>
      <c r="C13">
        <v>7</v>
      </c>
      <c r="D13">
        <v>161</v>
      </c>
      <c r="E13" t="str">
        <f t="shared" si="0"/>
        <v>ambarketawang72021</v>
      </c>
    </row>
    <row r="14" spans="1:5" x14ac:dyDescent="0.3">
      <c r="A14" t="s">
        <v>196</v>
      </c>
      <c r="B14" t="s">
        <v>325</v>
      </c>
      <c r="C14">
        <v>8</v>
      </c>
      <c r="D14">
        <v>132</v>
      </c>
      <c r="E14" t="str">
        <f t="shared" si="0"/>
        <v>ambarketawang82021</v>
      </c>
    </row>
    <row r="15" spans="1:5" x14ac:dyDescent="0.3">
      <c r="A15" t="s">
        <v>196</v>
      </c>
      <c r="B15" t="s">
        <v>325</v>
      </c>
      <c r="C15">
        <v>9</v>
      </c>
      <c r="D15">
        <v>21</v>
      </c>
      <c r="E15" t="str">
        <f t="shared" si="0"/>
        <v>ambarketawang92021</v>
      </c>
    </row>
    <row r="16" spans="1:5" x14ac:dyDescent="0.3">
      <c r="A16" t="s">
        <v>196</v>
      </c>
      <c r="B16" t="s">
        <v>325</v>
      </c>
      <c r="C16">
        <v>10</v>
      </c>
      <c r="D16">
        <v>4</v>
      </c>
      <c r="E16" t="str">
        <f t="shared" si="0"/>
        <v>ambarketawang102021</v>
      </c>
    </row>
    <row r="17" spans="1:5" x14ac:dyDescent="0.3">
      <c r="A17" t="s">
        <v>196</v>
      </c>
      <c r="B17" t="s">
        <v>325</v>
      </c>
      <c r="C17">
        <v>11</v>
      </c>
      <c r="D17">
        <v>8</v>
      </c>
      <c r="E17" t="str">
        <f t="shared" si="0"/>
        <v>ambarketawang112021</v>
      </c>
    </row>
    <row r="18" spans="1:5" x14ac:dyDescent="0.3">
      <c r="A18" t="s">
        <v>196</v>
      </c>
      <c r="B18" t="s">
        <v>325</v>
      </c>
      <c r="C18">
        <v>12</v>
      </c>
      <c r="D18">
        <v>1</v>
      </c>
      <c r="E18" t="str">
        <f t="shared" si="0"/>
        <v>ambarketawang122021</v>
      </c>
    </row>
    <row r="19" spans="1:5" x14ac:dyDescent="0.3">
      <c r="A19" t="s">
        <v>196</v>
      </c>
      <c r="B19" t="s">
        <v>326</v>
      </c>
      <c r="C19">
        <v>1</v>
      </c>
      <c r="D19">
        <v>2</v>
      </c>
      <c r="E19" t="str">
        <f t="shared" si="0"/>
        <v>ambarketawang12022</v>
      </c>
    </row>
    <row r="20" spans="1:5" x14ac:dyDescent="0.3">
      <c r="A20" t="s">
        <v>196</v>
      </c>
      <c r="B20" t="s">
        <v>326</v>
      </c>
      <c r="C20">
        <v>2</v>
      </c>
      <c r="D20">
        <v>287</v>
      </c>
      <c r="E20" t="str">
        <f t="shared" si="0"/>
        <v>ambarketawang22022</v>
      </c>
    </row>
    <row r="21" spans="1:5" x14ac:dyDescent="0.3">
      <c r="A21" t="s">
        <v>196</v>
      </c>
      <c r="B21" t="s">
        <v>326</v>
      </c>
      <c r="C21">
        <v>3</v>
      </c>
      <c r="D21">
        <v>202</v>
      </c>
      <c r="E21" t="str">
        <f t="shared" si="0"/>
        <v>ambarketawang32022</v>
      </c>
    </row>
    <row r="22" spans="1:5" x14ac:dyDescent="0.3">
      <c r="A22" t="s">
        <v>196</v>
      </c>
      <c r="B22" t="s">
        <v>326</v>
      </c>
      <c r="C22">
        <v>4</v>
      </c>
      <c r="D22">
        <v>3</v>
      </c>
      <c r="E22" t="str">
        <f t="shared" si="0"/>
        <v>ambarketawang42022</v>
      </c>
    </row>
    <row r="23" spans="1:5" x14ac:dyDescent="0.3">
      <c r="A23" t="s">
        <v>196</v>
      </c>
      <c r="B23" t="s">
        <v>326</v>
      </c>
      <c r="C23">
        <v>5</v>
      </c>
      <c r="D23">
        <v>2</v>
      </c>
      <c r="E23" t="str">
        <f t="shared" si="0"/>
        <v>ambarketawang52022</v>
      </c>
    </row>
    <row r="24" spans="1:5" x14ac:dyDescent="0.3">
      <c r="A24" t="s">
        <v>196</v>
      </c>
      <c r="B24" t="s">
        <v>326</v>
      </c>
      <c r="C24">
        <v>7</v>
      </c>
      <c r="D24">
        <v>3</v>
      </c>
      <c r="E24" t="str">
        <f t="shared" si="0"/>
        <v>ambarketawang72022</v>
      </c>
    </row>
    <row r="25" spans="1:5" x14ac:dyDescent="0.3">
      <c r="A25" t="s">
        <v>196</v>
      </c>
      <c r="B25" t="s">
        <v>326</v>
      </c>
      <c r="C25">
        <v>8</v>
      </c>
      <c r="D25">
        <v>9</v>
      </c>
      <c r="E25" t="str">
        <f t="shared" si="0"/>
        <v>ambarketawang82022</v>
      </c>
    </row>
    <row r="26" spans="1:5" x14ac:dyDescent="0.3">
      <c r="A26" t="s">
        <v>196</v>
      </c>
      <c r="B26" t="s">
        <v>326</v>
      </c>
      <c r="C26">
        <v>9</v>
      </c>
      <c r="D26">
        <v>7</v>
      </c>
      <c r="E26" t="str">
        <f t="shared" si="0"/>
        <v>ambarketawang92022</v>
      </c>
    </row>
    <row r="27" spans="1:5" x14ac:dyDescent="0.3">
      <c r="A27" t="s">
        <v>196</v>
      </c>
      <c r="B27" t="s">
        <v>326</v>
      </c>
      <c r="C27">
        <v>10</v>
      </c>
      <c r="D27">
        <v>9</v>
      </c>
      <c r="E27" t="str">
        <f t="shared" si="0"/>
        <v>ambarketawang102022</v>
      </c>
    </row>
    <row r="28" spans="1:5" x14ac:dyDescent="0.3">
      <c r="A28" t="s">
        <v>196</v>
      </c>
      <c r="B28" t="s">
        <v>326</v>
      </c>
      <c r="C28">
        <v>11</v>
      </c>
      <c r="D28">
        <v>18</v>
      </c>
      <c r="E28" t="str">
        <f t="shared" si="0"/>
        <v>ambarketawang112022</v>
      </c>
    </row>
    <row r="29" spans="1:5" x14ac:dyDescent="0.3">
      <c r="A29" t="s">
        <v>196</v>
      </c>
      <c r="B29" t="s">
        <v>326</v>
      </c>
      <c r="C29">
        <v>12</v>
      </c>
      <c r="D29">
        <v>12</v>
      </c>
      <c r="E29" t="str">
        <f t="shared" si="0"/>
        <v>ambarketawang122022</v>
      </c>
    </row>
    <row r="30" spans="1:5" x14ac:dyDescent="0.3">
      <c r="A30" t="s">
        <v>196</v>
      </c>
      <c r="B30" t="s">
        <v>327</v>
      </c>
      <c r="C30">
        <v>12</v>
      </c>
      <c r="D30">
        <v>20</v>
      </c>
      <c r="E30" t="str">
        <f t="shared" si="0"/>
        <v>ambarketawang122023</v>
      </c>
    </row>
    <row r="31" spans="1:5" x14ac:dyDescent="0.3">
      <c r="A31" t="s">
        <v>196</v>
      </c>
      <c r="B31" t="s">
        <v>328</v>
      </c>
      <c r="C31">
        <v>12</v>
      </c>
      <c r="D31">
        <v>3</v>
      </c>
      <c r="E31" t="str">
        <f t="shared" si="0"/>
        <v>ambarketawang122024</v>
      </c>
    </row>
    <row r="32" spans="1:5" x14ac:dyDescent="0.3">
      <c r="A32" t="s">
        <v>197</v>
      </c>
      <c r="B32" t="s">
        <v>324</v>
      </c>
      <c r="C32">
        <v>7</v>
      </c>
      <c r="D32">
        <v>1</v>
      </c>
      <c r="E32" t="str">
        <f t="shared" si="0"/>
        <v>argomulyo72020</v>
      </c>
    </row>
    <row r="33" spans="1:5" x14ac:dyDescent="0.3">
      <c r="A33" t="s">
        <v>197</v>
      </c>
      <c r="B33" t="s">
        <v>324</v>
      </c>
      <c r="C33">
        <v>11</v>
      </c>
      <c r="D33">
        <v>1</v>
      </c>
      <c r="E33" t="str">
        <f t="shared" si="0"/>
        <v>argomulyo112020</v>
      </c>
    </row>
    <row r="34" spans="1:5" x14ac:dyDescent="0.3">
      <c r="A34" t="s">
        <v>197</v>
      </c>
      <c r="B34" t="s">
        <v>324</v>
      </c>
      <c r="C34">
        <v>12</v>
      </c>
      <c r="D34">
        <v>21</v>
      </c>
      <c r="E34" t="str">
        <f t="shared" si="0"/>
        <v>argomulyo122020</v>
      </c>
    </row>
    <row r="35" spans="1:5" x14ac:dyDescent="0.3">
      <c r="A35" t="s">
        <v>197</v>
      </c>
      <c r="B35" t="s">
        <v>325</v>
      </c>
      <c r="C35">
        <v>1</v>
      </c>
      <c r="D35">
        <v>29</v>
      </c>
      <c r="E35" t="str">
        <f t="shared" si="0"/>
        <v>argomulyo12021</v>
      </c>
    </row>
    <row r="36" spans="1:5" x14ac:dyDescent="0.3">
      <c r="A36" t="s">
        <v>197</v>
      </c>
      <c r="B36" t="s">
        <v>325</v>
      </c>
      <c r="C36">
        <v>2</v>
      </c>
      <c r="D36">
        <v>11</v>
      </c>
      <c r="E36" t="str">
        <f t="shared" si="0"/>
        <v>argomulyo22021</v>
      </c>
    </row>
    <row r="37" spans="1:5" x14ac:dyDescent="0.3">
      <c r="A37" t="s">
        <v>197</v>
      </c>
      <c r="B37" t="s">
        <v>325</v>
      </c>
      <c r="C37">
        <v>3</v>
      </c>
      <c r="D37">
        <v>10</v>
      </c>
      <c r="E37" t="str">
        <f t="shared" si="0"/>
        <v>argomulyo32021</v>
      </c>
    </row>
    <row r="38" spans="1:5" x14ac:dyDescent="0.3">
      <c r="A38" t="s">
        <v>197</v>
      </c>
      <c r="B38" t="s">
        <v>325</v>
      </c>
      <c r="C38">
        <v>4</v>
      </c>
      <c r="D38">
        <v>11</v>
      </c>
      <c r="E38" t="str">
        <f t="shared" si="0"/>
        <v>argomulyo42021</v>
      </c>
    </row>
    <row r="39" spans="1:5" x14ac:dyDescent="0.3">
      <c r="A39" t="s">
        <v>197</v>
      </c>
      <c r="B39" t="s">
        <v>325</v>
      </c>
      <c r="C39">
        <v>5</v>
      </c>
      <c r="D39">
        <v>2</v>
      </c>
      <c r="E39" t="str">
        <f t="shared" si="0"/>
        <v>argomulyo52021</v>
      </c>
    </row>
    <row r="40" spans="1:5" x14ac:dyDescent="0.3">
      <c r="A40" t="s">
        <v>197</v>
      </c>
      <c r="B40" t="s">
        <v>325</v>
      </c>
      <c r="C40">
        <v>6</v>
      </c>
      <c r="D40">
        <v>25</v>
      </c>
      <c r="E40" t="str">
        <f t="shared" si="0"/>
        <v>argomulyo62021</v>
      </c>
    </row>
    <row r="41" spans="1:5" x14ac:dyDescent="0.3">
      <c r="A41" t="s">
        <v>197</v>
      </c>
      <c r="B41" t="s">
        <v>325</v>
      </c>
      <c r="C41">
        <v>7</v>
      </c>
      <c r="D41">
        <v>75</v>
      </c>
      <c r="E41" t="str">
        <f t="shared" si="0"/>
        <v>argomulyo72021</v>
      </c>
    </row>
    <row r="42" spans="1:5" x14ac:dyDescent="0.3">
      <c r="A42" t="s">
        <v>197</v>
      </c>
      <c r="B42" t="s">
        <v>325</v>
      </c>
      <c r="C42">
        <v>8</v>
      </c>
      <c r="D42">
        <v>147</v>
      </c>
      <c r="E42" t="str">
        <f t="shared" si="0"/>
        <v>argomulyo82021</v>
      </c>
    </row>
    <row r="43" spans="1:5" x14ac:dyDescent="0.3">
      <c r="A43" t="s">
        <v>197</v>
      </c>
      <c r="B43" t="s">
        <v>325</v>
      </c>
      <c r="C43">
        <v>9</v>
      </c>
      <c r="D43">
        <v>9</v>
      </c>
      <c r="E43" t="str">
        <f t="shared" si="0"/>
        <v>argomulyo92021</v>
      </c>
    </row>
    <row r="44" spans="1:5" x14ac:dyDescent="0.3">
      <c r="A44" t="s">
        <v>197</v>
      </c>
      <c r="B44" t="s">
        <v>325</v>
      </c>
      <c r="C44">
        <v>11</v>
      </c>
      <c r="D44">
        <v>1</v>
      </c>
      <c r="E44" t="str">
        <f t="shared" si="0"/>
        <v>argomulyo112021</v>
      </c>
    </row>
    <row r="45" spans="1:5" x14ac:dyDescent="0.3">
      <c r="A45" t="s">
        <v>197</v>
      </c>
      <c r="B45" t="s">
        <v>325</v>
      </c>
      <c r="C45">
        <v>12</v>
      </c>
      <c r="D45">
        <v>1</v>
      </c>
      <c r="E45" t="str">
        <f t="shared" si="0"/>
        <v>argomulyo122021</v>
      </c>
    </row>
    <row r="46" spans="1:5" x14ac:dyDescent="0.3">
      <c r="A46" t="s">
        <v>197</v>
      </c>
      <c r="B46" t="s">
        <v>326</v>
      </c>
      <c r="C46">
        <v>2</v>
      </c>
      <c r="D46">
        <v>59</v>
      </c>
      <c r="E46" t="str">
        <f t="shared" si="0"/>
        <v>argomulyo22022</v>
      </c>
    </row>
    <row r="47" spans="1:5" x14ac:dyDescent="0.3">
      <c r="A47" t="s">
        <v>197</v>
      </c>
      <c r="B47" t="s">
        <v>326</v>
      </c>
      <c r="C47">
        <v>3</v>
      </c>
      <c r="D47">
        <v>45</v>
      </c>
      <c r="E47" t="str">
        <f t="shared" si="0"/>
        <v>argomulyo32022</v>
      </c>
    </row>
    <row r="48" spans="1:5" x14ac:dyDescent="0.3">
      <c r="A48" t="s">
        <v>197</v>
      </c>
      <c r="B48" t="s">
        <v>326</v>
      </c>
      <c r="C48">
        <v>7</v>
      </c>
      <c r="D48">
        <v>1</v>
      </c>
      <c r="E48" t="str">
        <f t="shared" si="0"/>
        <v>argomulyo72022</v>
      </c>
    </row>
    <row r="49" spans="1:5" x14ac:dyDescent="0.3">
      <c r="A49" t="s">
        <v>197</v>
      </c>
      <c r="B49" t="s">
        <v>326</v>
      </c>
      <c r="C49">
        <v>8</v>
      </c>
      <c r="D49">
        <v>2</v>
      </c>
      <c r="E49" t="str">
        <f t="shared" si="0"/>
        <v>argomulyo82022</v>
      </c>
    </row>
    <row r="50" spans="1:5" x14ac:dyDescent="0.3">
      <c r="A50" t="s">
        <v>197</v>
      </c>
      <c r="B50" t="s">
        <v>326</v>
      </c>
      <c r="C50">
        <v>10</v>
      </c>
      <c r="D50">
        <v>3</v>
      </c>
      <c r="E50" t="str">
        <f t="shared" si="0"/>
        <v>argomulyo102022</v>
      </c>
    </row>
    <row r="51" spans="1:5" x14ac:dyDescent="0.3">
      <c r="A51" t="s">
        <v>197</v>
      </c>
      <c r="B51" t="s">
        <v>326</v>
      </c>
      <c r="C51">
        <v>11</v>
      </c>
      <c r="D51">
        <v>5</v>
      </c>
      <c r="E51" t="str">
        <f t="shared" si="0"/>
        <v>argomulyo112022</v>
      </c>
    </row>
    <row r="52" spans="1:5" x14ac:dyDescent="0.3">
      <c r="A52" t="s">
        <v>197</v>
      </c>
      <c r="B52" t="s">
        <v>326</v>
      </c>
      <c r="C52">
        <v>12</v>
      </c>
      <c r="D52">
        <v>5</v>
      </c>
      <c r="E52" t="str">
        <f t="shared" si="0"/>
        <v>argomulyo122022</v>
      </c>
    </row>
    <row r="53" spans="1:5" x14ac:dyDescent="0.3">
      <c r="A53" t="s">
        <v>197</v>
      </c>
      <c r="B53" t="s">
        <v>327</v>
      </c>
      <c r="C53">
        <v>12</v>
      </c>
      <c r="D53">
        <v>2</v>
      </c>
      <c r="E53" t="str">
        <f t="shared" si="0"/>
        <v>argomulyo122023</v>
      </c>
    </row>
    <row r="54" spans="1:5" x14ac:dyDescent="0.3">
      <c r="A54" t="s">
        <v>197</v>
      </c>
      <c r="B54" t="s">
        <v>328</v>
      </c>
      <c r="C54">
        <v>12</v>
      </c>
      <c r="D54">
        <v>1</v>
      </c>
      <c r="E54" t="str">
        <f t="shared" si="0"/>
        <v>argomulyo122024</v>
      </c>
    </row>
    <row r="55" spans="1:5" x14ac:dyDescent="0.3">
      <c r="A55" t="s">
        <v>198</v>
      </c>
      <c r="B55" t="s">
        <v>324</v>
      </c>
      <c r="C55">
        <v>5</v>
      </c>
      <c r="D55">
        <v>2</v>
      </c>
      <c r="E55" t="str">
        <f t="shared" si="0"/>
        <v>balecatur52020</v>
      </c>
    </row>
    <row r="56" spans="1:5" x14ac:dyDescent="0.3">
      <c r="A56" t="s">
        <v>198</v>
      </c>
      <c r="B56" t="s">
        <v>324</v>
      </c>
      <c r="C56">
        <v>7</v>
      </c>
      <c r="D56">
        <v>8</v>
      </c>
      <c r="E56" t="str">
        <f t="shared" si="0"/>
        <v>balecatur72020</v>
      </c>
    </row>
    <row r="57" spans="1:5" x14ac:dyDescent="0.3">
      <c r="A57" t="s">
        <v>198</v>
      </c>
      <c r="B57" t="s">
        <v>324</v>
      </c>
      <c r="C57">
        <v>12</v>
      </c>
      <c r="D57">
        <v>14</v>
      </c>
      <c r="E57" t="str">
        <f t="shared" si="0"/>
        <v>balecatur122020</v>
      </c>
    </row>
    <row r="58" spans="1:5" x14ac:dyDescent="0.3">
      <c r="A58" t="s">
        <v>198</v>
      </c>
      <c r="B58" t="s">
        <v>325</v>
      </c>
      <c r="C58">
        <v>1</v>
      </c>
      <c r="D58">
        <v>34</v>
      </c>
      <c r="E58" t="str">
        <f t="shared" si="0"/>
        <v>balecatur12021</v>
      </c>
    </row>
    <row r="59" spans="1:5" x14ac:dyDescent="0.3">
      <c r="A59" t="s">
        <v>198</v>
      </c>
      <c r="B59" t="s">
        <v>325</v>
      </c>
      <c r="C59">
        <v>2</v>
      </c>
      <c r="D59">
        <v>21</v>
      </c>
      <c r="E59" t="str">
        <f t="shared" si="0"/>
        <v>balecatur22021</v>
      </c>
    </row>
    <row r="60" spans="1:5" x14ac:dyDescent="0.3">
      <c r="A60" t="s">
        <v>198</v>
      </c>
      <c r="B60" t="s">
        <v>325</v>
      </c>
      <c r="C60">
        <v>3</v>
      </c>
      <c r="D60">
        <v>25</v>
      </c>
      <c r="E60" t="str">
        <f t="shared" si="0"/>
        <v>balecatur32021</v>
      </c>
    </row>
    <row r="61" spans="1:5" x14ac:dyDescent="0.3">
      <c r="A61" t="s">
        <v>198</v>
      </c>
      <c r="B61" t="s">
        <v>325</v>
      </c>
      <c r="C61">
        <v>4</v>
      </c>
      <c r="D61">
        <v>23</v>
      </c>
      <c r="E61" t="str">
        <f t="shared" si="0"/>
        <v>balecatur42021</v>
      </c>
    </row>
    <row r="62" spans="1:5" x14ac:dyDescent="0.3">
      <c r="A62" t="s">
        <v>198</v>
      </c>
      <c r="B62" t="s">
        <v>325</v>
      </c>
      <c r="C62">
        <v>5</v>
      </c>
      <c r="D62">
        <v>21</v>
      </c>
      <c r="E62" t="str">
        <f t="shared" si="0"/>
        <v>balecatur52021</v>
      </c>
    </row>
    <row r="63" spans="1:5" x14ac:dyDescent="0.3">
      <c r="A63" t="s">
        <v>198</v>
      </c>
      <c r="B63" t="s">
        <v>325</v>
      </c>
      <c r="C63">
        <v>6</v>
      </c>
      <c r="D63">
        <v>76</v>
      </c>
      <c r="E63" t="str">
        <f t="shared" si="0"/>
        <v>balecatur62021</v>
      </c>
    </row>
    <row r="64" spans="1:5" x14ac:dyDescent="0.3">
      <c r="A64" t="s">
        <v>198</v>
      </c>
      <c r="B64" t="s">
        <v>325</v>
      </c>
      <c r="C64">
        <v>7</v>
      </c>
      <c r="D64">
        <v>183</v>
      </c>
      <c r="E64" t="str">
        <f t="shared" si="0"/>
        <v>balecatur72021</v>
      </c>
    </row>
    <row r="65" spans="1:5" x14ac:dyDescent="0.3">
      <c r="A65" t="s">
        <v>198</v>
      </c>
      <c r="B65" t="s">
        <v>325</v>
      </c>
      <c r="C65">
        <v>8</v>
      </c>
      <c r="D65">
        <v>123</v>
      </c>
      <c r="E65" t="str">
        <f t="shared" si="0"/>
        <v>balecatur82021</v>
      </c>
    </row>
    <row r="66" spans="1:5" x14ac:dyDescent="0.3">
      <c r="A66" t="s">
        <v>198</v>
      </c>
      <c r="B66" t="s">
        <v>325</v>
      </c>
      <c r="C66">
        <v>9</v>
      </c>
      <c r="D66">
        <v>13</v>
      </c>
      <c r="E66" t="str">
        <f t="shared" si="0"/>
        <v>balecatur92021</v>
      </c>
    </row>
    <row r="67" spans="1:5" x14ac:dyDescent="0.3">
      <c r="A67" t="s">
        <v>198</v>
      </c>
      <c r="B67" t="s">
        <v>325</v>
      </c>
      <c r="C67">
        <v>10</v>
      </c>
      <c r="D67">
        <v>3</v>
      </c>
      <c r="E67" t="str">
        <f t="shared" ref="E67:E130" si="1">A67&amp;C67&amp;B67</f>
        <v>balecatur102021</v>
      </c>
    </row>
    <row r="68" spans="1:5" x14ac:dyDescent="0.3">
      <c r="A68" t="s">
        <v>198</v>
      </c>
      <c r="B68" t="s">
        <v>325</v>
      </c>
      <c r="C68">
        <v>11</v>
      </c>
      <c r="D68">
        <v>11</v>
      </c>
      <c r="E68" t="str">
        <f t="shared" si="1"/>
        <v>balecatur112021</v>
      </c>
    </row>
    <row r="69" spans="1:5" x14ac:dyDescent="0.3">
      <c r="A69" t="s">
        <v>198</v>
      </c>
      <c r="B69" t="s">
        <v>326</v>
      </c>
      <c r="C69">
        <v>1</v>
      </c>
      <c r="D69">
        <v>1</v>
      </c>
      <c r="E69" t="str">
        <f t="shared" si="1"/>
        <v>balecatur12022</v>
      </c>
    </row>
    <row r="70" spans="1:5" x14ac:dyDescent="0.3">
      <c r="A70" t="s">
        <v>198</v>
      </c>
      <c r="B70" t="s">
        <v>326</v>
      </c>
      <c r="C70">
        <v>2</v>
      </c>
      <c r="D70">
        <v>205</v>
      </c>
      <c r="E70" t="str">
        <f t="shared" si="1"/>
        <v>balecatur22022</v>
      </c>
    </row>
    <row r="71" spans="1:5" x14ac:dyDescent="0.3">
      <c r="A71" t="s">
        <v>198</v>
      </c>
      <c r="B71" t="s">
        <v>326</v>
      </c>
      <c r="C71">
        <v>3</v>
      </c>
      <c r="D71">
        <v>146</v>
      </c>
      <c r="E71" t="str">
        <f t="shared" si="1"/>
        <v>balecatur32022</v>
      </c>
    </row>
    <row r="72" spans="1:5" x14ac:dyDescent="0.3">
      <c r="A72" t="s">
        <v>198</v>
      </c>
      <c r="B72" t="s">
        <v>326</v>
      </c>
      <c r="C72">
        <v>4</v>
      </c>
      <c r="D72">
        <v>2</v>
      </c>
      <c r="E72" t="str">
        <f t="shared" si="1"/>
        <v>balecatur42022</v>
      </c>
    </row>
    <row r="73" spans="1:5" x14ac:dyDescent="0.3">
      <c r="A73" t="s">
        <v>198</v>
      </c>
      <c r="B73" t="s">
        <v>326</v>
      </c>
      <c r="C73">
        <v>5</v>
      </c>
      <c r="D73">
        <v>2</v>
      </c>
      <c r="E73" t="str">
        <f t="shared" si="1"/>
        <v>balecatur52022</v>
      </c>
    </row>
    <row r="74" spans="1:5" x14ac:dyDescent="0.3">
      <c r="A74" t="s">
        <v>198</v>
      </c>
      <c r="B74" t="s">
        <v>326</v>
      </c>
      <c r="C74">
        <v>6</v>
      </c>
      <c r="D74">
        <v>1</v>
      </c>
      <c r="E74" t="str">
        <f t="shared" si="1"/>
        <v>balecatur62022</v>
      </c>
    </row>
    <row r="75" spans="1:5" x14ac:dyDescent="0.3">
      <c r="A75" t="s">
        <v>198</v>
      </c>
      <c r="B75" t="s">
        <v>326</v>
      </c>
      <c r="C75">
        <v>7</v>
      </c>
      <c r="D75">
        <v>8</v>
      </c>
      <c r="E75" t="str">
        <f t="shared" si="1"/>
        <v>balecatur72022</v>
      </c>
    </row>
    <row r="76" spans="1:5" x14ac:dyDescent="0.3">
      <c r="A76" t="s">
        <v>198</v>
      </c>
      <c r="B76" t="s">
        <v>326</v>
      </c>
      <c r="C76">
        <v>8</v>
      </c>
      <c r="D76">
        <v>10</v>
      </c>
      <c r="E76" t="str">
        <f t="shared" si="1"/>
        <v>balecatur82022</v>
      </c>
    </row>
    <row r="77" spans="1:5" x14ac:dyDescent="0.3">
      <c r="A77" t="s">
        <v>198</v>
      </c>
      <c r="B77" t="s">
        <v>326</v>
      </c>
      <c r="C77">
        <v>9</v>
      </c>
      <c r="D77">
        <v>2</v>
      </c>
      <c r="E77" t="str">
        <f t="shared" si="1"/>
        <v>balecatur92022</v>
      </c>
    </row>
    <row r="78" spans="1:5" x14ac:dyDescent="0.3">
      <c r="A78" t="s">
        <v>198</v>
      </c>
      <c r="B78" t="s">
        <v>326</v>
      </c>
      <c r="C78">
        <v>10</v>
      </c>
      <c r="D78">
        <v>5</v>
      </c>
      <c r="E78" t="str">
        <f t="shared" si="1"/>
        <v>balecatur102022</v>
      </c>
    </row>
    <row r="79" spans="1:5" x14ac:dyDescent="0.3">
      <c r="A79" t="s">
        <v>198</v>
      </c>
      <c r="B79" t="s">
        <v>326</v>
      </c>
      <c r="C79">
        <v>11</v>
      </c>
      <c r="D79">
        <v>8</v>
      </c>
      <c r="E79" t="str">
        <f t="shared" si="1"/>
        <v>balecatur112022</v>
      </c>
    </row>
    <row r="80" spans="1:5" x14ac:dyDescent="0.3">
      <c r="A80" t="s">
        <v>198</v>
      </c>
      <c r="B80" t="s">
        <v>326</v>
      </c>
      <c r="C80">
        <v>12</v>
      </c>
      <c r="D80">
        <v>3</v>
      </c>
      <c r="E80" t="str">
        <f t="shared" si="1"/>
        <v>balecatur122022</v>
      </c>
    </row>
    <row r="81" spans="1:5" x14ac:dyDescent="0.3">
      <c r="A81" t="s">
        <v>198</v>
      </c>
      <c r="B81" t="s">
        <v>327</v>
      </c>
      <c r="C81">
        <v>12</v>
      </c>
      <c r="D81">
        <v>16</v>
      </c>
      <c r="E81" t="str">
        <f t="shared" si="1"/>
        <v>balecatur122023</v>
      </c>
    </row>
    <row r="82" spans="1:5" x14ac:dyDescent="0.3">
      <c r="A82" t="s">
        <v>198</v>
      </c>
      <c r="B82" t="s">
        <v>328</v>
      </c>
      <c r="C82">
        <v>12</v>
      </c>
      <c r="D82">
        <v>1</v>
      </c>
      <c r="E82" t="str">
        <f t="shared" si="1"/>
        <v>balecatur122024</v>
      </c>
    </row>
    <row r="83" spans="1:5" x14ac:dyDescent="0.3">
      <c r="A83" t="s">
        <v>199</v>
      </c>
      <c r="B83" t="s">
        <v>324</v>
      </c>
      <c r="C83">
        <v>11</v>
      </c>
      <c r="D83">
        <v>1</v>
      </c>
      <c r="E83" t="str">
        <f t="shared" si="1"/>
        <v>bangunkerto112020</v>
      </c>
    </row>
    <row r="84" spans="1:5" x14ac:dyDescent="0.3">
      <c r="A84" t="s">
        <v>199</v>
      </c>
      <c r="B84" t="s">
        <v>324</v>
      </c>
      <c r="C84">
        <v>12</v>
      </c>
      <c r="D84">
        <v>13</v>
      </c>
      <c r="E84" t="str">
        <f t="shared" si="1"/>
        <v>bangunkerto122020</v>
      </c>
    </row>
    <row r="85" spans="1:5" x14ac:dyDescent="0.3">
      <c r="A85" t="s">
        <v>199</v>
      </c>
      <c r="B85" t="s">
        <v>325</v>
      </c>
      <c r="C85">
        <v>1</v>
      </c>
      <c r="D85">
        <v>17</v>
      </c>
      <c r="E85" t="str">
        <f t="shared" si="1"/>
        <v>bangunkerto12021</v>
      </c>
    </row>
    <row r="86" spans="1:5" x14ac:dyDescent="0.3">
      <c r="A86" t="s">
        <v>199</v>
      </c>
      <c r="B86" t="s">
        <v>325</v>
      </c>
      <c r="C86">
        <v>2</v>
      </c>
      <c r="D86">
        <v>12</v>
      </c>
      <c r="E86" t="str">
        <f t="shared" si="1"/>
        <v>bangunkerto22021</v>
      </c>
    </row>
    <row r="87" spans="1:5" x14ac:dyDescent="0.3">
      <c r="A87" t="s">
        <v>199</v>
      </c>
      <c r="B87" t="s">
        <v>325</v>
      </c>
      <c r="C87">
        <v>3</v>
      </c>
      <c r="D87">
        <v>12</v>
      </c>
      <c r="E87" t="str">
        <f t="shared" si="1"/>
        <v>bangunkerto32021</v>
      </c>
    </row>
    <row r="88" spans="1:5" x14ac:dyDescent="0.3">
      <c r="A88" t="s">
        <v>199</v>
      </c>
      <c r="B88" t="s">
        <v>325</v>
      </c>
      <c r="C88">
        <v>4</v>
      </c>
      <c r="D88">
        <v>2</v>
      </c>
      <c r="E88" t="str">
        <f t="shared" si="1"/>
        <v>bangunkerto42021</v>
      </c>
    </row>
    <row r="89" spans="1:5" x14ac:dyDescent="0.3">
      <c r="A89" t="s">
        <v>199</v>
      </c>
      <c r="B89" t="s">
        <v>325</v>
      </c>
      <c r="C89">
        <v>5</v>
      </c>
      <c r="D89">
        <v>4</v>
      </c>
      <c r="E89" t="str">
        <f t="shared" si="1"/>
        <v>bangunkerto52021</v>
      </c>
    </row>
    <row r="90" spans="1:5" x14ac:dyDescent="0.3">
      <c r="A90" t="s">
        <v>199</v>
      </c>
      <c r="B90" t="s">
        <v>325</v>
      </c>
      <c r="C90">
        <v>6</v>
      </c>
      <c r="D90">
        <v>89</v>
      </c>
      <c r="E90" t="str">
        <f t="shared" si="1"/>
        <v>bangunkerto62021</v>
      </c>
    </row>
    <row r="91" spans="1:5" x14ac:dyDescent="0.3">
      <c r="A91" t="s">
        <v>199</v>
      </c>
      <c r="B91" t="s">
        <v>325</v>
      </c>
      <c r="C91">
        <v>7</v>
      </c>
      <c r="D91">
        <v>113</v>
      </c>
      <c r="E91" t="str">
        <f t="shared" si="1"/>
        <v>bangunkerto72021</v>
      </c>
    </row>
    <row r="92" spans="1:5" x14ac:dyDescent="0.3">
      <c r="A92" t="s">
        <v>199</v>
      </c>
      <c r="B92" t="s">
        <v>325</v>
      </c>
      <c r="C92">
        <v>8</v>
      </c>
      <c r="D92">
        <v>53</v>
      </c>
      <c r="E92" t="str">
        <f t="shared" si="1"/>
        <v>bangunkerto82021</v>
      </c>
    </row>
    <row r="93" spans="1:5" x14ac:dyDescent="0.3">
      <c r="A93" t="s">
        <v>199</v>
      </c>
      <c r="B93" t="s">
        <v>325</v>
      </c>
      <c r="C93">
        <v>9</v>
      </c>
      <c r="D93">
        <v>8</v>
      </c>
      <c r="E93" t="str">
        <f t="shared" si="1"/>
        <v>bangunkerto92021</v>
      </c>
    </row>
    <row r="94" spans="1:5" x14ac:dyDescent="0.3">
      <c r="A94" t="s">
        <v>199</v>
      </c>
      <c r="B94" t="s">
        <v>325</v>
      </c>
      <c r="C94">
        <v>10</v>
      </c>
      <c r="D94">
        <v>2</v>
      </c>
      <c r="E94" t="str">
        <f t="shared" si="1"/>
        <v>bangunkerto102021</v>
      </c>
    </row>
    <row r="95" spans="1:5" x14ac:dyDescent="0.3">
      <c r="A95" t="s">
        <v>199</v>
      </c>
      <c r="B95" t="s">
        <v>325</v>
      </c>
      <c r="C95">
        <v>11</v>
      </c>
      <c r="D95">
        <v>1</v>
      </c>
      <c r="E95" t="str">
        <f t="shared" si="1"/>
        <v>bangunkerto112021</v>
      </c>
    </row>
    <row r="96" spans="1:5" x14ac:dyDescent="0.3">
      <c r="A96" t="s">
        <v>199</v>
      </c>
      <c r="B96" t="s">
        <v>326</v>
      </c>
      <c r="C96">
        <v>1</v>
      </c>
      <c r="D96">
        <v>1</v>
      </c>
      <c r="E96" t="str">
        <f t="shared" si="1"/>
        <v>bangunkerto12022</v>
      </c>
    </row>
    <row r="97" spans="1:5" x14ac:dyDescent="0.3">
      <c r="A97" t="s">
        <v>199</v>
      </c>
      <c r="B97" t="s">
        <v>326</v>
      </c>
      <c r="C97">
        <v>2</v>
      </c>
      <c r="D97">
        <v>62</v>
      </c>
      <c r="E97" t="str">
        <f t="shared" si="1"/>
        <v>bangunkerto22022</v>
      </c>
    </row>
    <row r="98" spans="1:5" x14ac:dyDescent="0.3">
      <c r="A98" t="s">
        <v>199</v>
      </c>
      <c r="B98" t="s">
        <v>326</v>
      </c>
      <c r="C98">
        <v>3</v>
      </c>
      <c r="D98">
        <v>56</v>
      </c>
      <c r="E98" t="str">
        <f t="shared" si="1"/>
        <v>bangunkerto32022</v>
      </c>
    </row>
    <row r="99" spans="1:5" x14ac:dyDescent="0.3">
      <c r="A99" t="s">
        <v>199</v>
      </c>
      <c r="B99" t="s">
        <v>326</v>
      </c>
      <c r="C99">
        <v>4</v>
      </c>
      <c r="D99">
        <v>1</v>
      </c>
      <c r="E99" t="str">
        <f t="shared" si="1"/>
        <v>bangunkerto42022</v>
      </c>
    </row>
    <row r="100" spans="1:5" x14ac:dyDescent="0.3">
      <c r="A100" t="s">
        <v>199</v>
      </c>
      <c r="B100" t="s">
        <v>326</v>
      </c>
      <c r="C100">
        <v>5</v>
      </c>
      <c r="D100">
        <v>1</v>
      </c>
      <c r="E100" t="str">
        <f t="shared" si="1"/>
        <v>bangunkerto52022</v>
      </c>
    </row>
    <row r="101" spans="1:5" x14ac:dyDescent="0.3">
      <c r="A101" t="s">
        <v>199</v>
      </c>
      <c r="B101" t="s">
        <v>326</v>
      </c>
      <c r="C101">
        <v>6</v>
      </c>
      <c r="D101">
        <v>1</v>
      </c>
      <c r="E101" t="str">
        <f t="shared" si="1"/>
        <v>bangunkerto62022</v>
      </c>
    </row>
    <row r="102" spans="1:5" x14ac:dyDescent="0.3">
      <c r="A102" t="s">
        <v>199</v>
      </c>
      <c r="B102" t="s">
        <v>326</v>
      </c>
      <c r="C102">
        <v>7</v>
      </c>
      <c r="D102">
        <v>4</v>
      </c>
      <c r="E102" t="str">
        <f t="shared" si="1"/>
        <v>bangunkerto72022</v>
      </c>
    </row>
    <row r="103" spans="1:5" x14ac:dyDescent="0.3">
      <c r="A103" t="s">
        <v>199</v>
      </c>
      <c r="B103" t="s">
        <v>326</v>
      </c>
      <c r="C103">
        <v>8</v>
      </c>
      <c r="D103">
        <v>2</v>
      </c>
      <c r="E103" t="str">
        <f t="shared" si="1"/>
        <v>bangunkerto82022</v>
      </c>
    </row>
    <row r="104" spans="1:5" x14ac:dyDescent="0.3">
      <c r="A104" t="s">
        <v>199</v>
      </c>
      <c r="B104" t="s">
        <v>326</v>
      </c>
      <c r="C104">
        <v>10</v>
      </c>
      <c r="D104">
        <v>3</v>
      </c>
      <c r="E104" t="str">
        <f t="shared" si="1"/>
        <v>bangunkerto102022</v>
      </c>
    </row>
    <row r="105" spans="1:5" x14ac:dyDescent="0.3">
      <c r="A105" t="s">
        <v>199</v>
      </c>
      <c r="B105" t="s">
        <v>326</v>
      </c>
      <c r="C105">
        <v>11</v>
      </c>
      <c r="D105">
        <v>6</v>
      </c>
      <c r="E105" t="str">
        <f t="shared" si="1"/>
        <v>bangunkerto112022</v>
      </c>
    </row>
    <row r="106" spans="1:5" x14ac:dyDescent="0.3">
      <c r="A106" t="s">
        <v>199</v>
      </c>
      <c r="B106" t="s">
        <v>326</v>
      </c>
      <c r="C106">
        <v>12</v>
      </c>
      <c r="D106">
        <v>1</v>
      </c>
      <c r="E106" t="str">
        <f t="shared" si="1"/>
        <v>bangunkerto122022</v>
      </c>
    </row>
    <row r="107" spans="1:5" x14ac:dyDescent="0.3">
      <c r="A107" t="s">
        <v>199</v>
      </c>
      <c r="B107" t="s">
        <v>327</v>
      </c>
      <c r="C107">
        <v>12</v>
      </c>
      <c r="D107">
        <v>6</v>
      </c>
      <c r="E107" t="str">
        <f t="shared" si="1"/>
        <v>bangunkerto122023</v>
      </c>
    </row>
    <row r="108" spans="1:5" x14ac:dyDescent="0.3">
      <c r="A108" t="s">
        <v>199</v>
      </c>
      <c r="B108" t="s">
        <v>328</v>
      </c>
      <c r="C108">
        <v>12</v>
      </c>
      <c r="D108">
        <v>2</v>
      </c>
      <c r="E108" t="str">
        <f t="shared" si="1"/>
        <v>bangunkerto122024</v>
      </c>
    </row>
    <row r="109" spans="1:5" x14ac:dyDescent="0.3">
      <c r="A109" t="s">
        <v>200</v>
      </c>
      <c r="B109" t="s">
        <v>329</v>
      </c>
      <c r="C109">
        <v>12</v>
      </c>
      <c r="D109">
        <v>1</v>
      </c>
      <c r="E109" t="str">
        <f t="shared" si="1"/>
        <v>banyuraden12&lt;16/03/2020</v>
      </c>
    </row>
    <row r="110" spans="1:5" x14ac:dyDescent="0.3">
      <c r="A110" t="s">
        <v>200</v>
      </c>
      <c r="B110" t="s">
        <v>324</v>
      </c>
      <c r="C110">
        <v>5</v>
      </c>
      <c r="D110">
        <v>1</v>
      </c>
      <c r="E110" t="str">
        <f t="shared" si="1"/>
        <v>banyuraden52020</v>
      </c>
    </row>
    <row r="111" spans="1:5" x14ac:dyDescent="0.3">
      <c r="A111" t="s">
        <v>200</v>
      </c>
      <c r="B111" t="s">
        <v>324</v>
      </c>
      <c r="C111">
        <v>7</v>
      </c>
      <c r="D111">
        <v>2</v>
      </c>
      <c r="E111" t="str">
        <f t="shared" si="1"/>
        <v>banyuraden72020</v>
      </c>
    </row>
    <row r="112" spans="1:5" x14ac:dyDescent="0.3">
      <c r="A112" t="s">
        <v>200</v>
      </c>
      <c r="B112" t="s">
        <v>324</v>
      </c>
      <c r="C112">
        <v>8</v>
      </c>
      <c r="D112">
        <v>2</v>
      </c>
      <c r="E112" t="str">
        <f t="shared" si="1"/>
        <v>banyuraden82020</v>
      </c>
    </row>
    <row r="113" spans="1:5" x14ac:dyDescent="0.3">
      <c r="A113" t="s">
        <v>200</v>
      </c>
      <c r="B113" t="s">
        <v>324</v>
      </c>
      <c r="C113">
        <v>11</v>
      </c>
      <c r="D113">
        <v>4</v>
      </c>
      <c r="E113" t="str">
        <f t="shared" si="1"/>
        <v>banyuraden112020</v>
      </c>
    </row>
    <row r="114" spans="1:5" x14ac:dyDescent="0.3">
      <c r="A114" t="s">
        <v>200</v>
      </c>
      <c r="B114" t="s">
        <v>324</v>
      </c>
      <c r="C114">
        <v>12</v>
      </c>
      <c r="D114">
        <v>19</v>
      </c>
      <c r="E114" t="str">
        <f t="shared" si="1"/>
        <v>banyuraden122020</v>
      </c>
    </row>
    <row r="115" spans="1:5" x14ac:dyDescent="0.3">
      <c r="A115" t="s">
        <v>200</v>
      </c>
      <c r="B115" t="s">
        <v>325</v>
      </c>
      <c r="C115">
        <v>1</v>
      </c>
      <c r="D115">
        <v>23</v>
      </c>
      <c r="E115" t="str">
        <f t="shared" si="1"/>
        <v>banyuraden12021</v>
      </c>
    </row>
    <row r="116" spans="1:5" x14ac:dyDescent="0.3">
      <c r="A116" t="s">
        <v>200</v>
      </c>
      <c r="B116" t="s">
        <v>325</v>
      </c>
      <c r="C116">
        <v>2</v>
      </c>
      <c r="D116">
        <v>18</v>
      </c>
      <c r="E116" t="str">
        <f t="shared" si="1"/>
        <v>banyuraden22021</v>
      </c>
    </row>
    <row r="117" spans="1:5" x14ac:dyDescent="0.3">
      <c r="A117" t="s">
        <v>200</v>
      </c>
      <c r="B117" t="s">
        <v>325</v>
      </c>
      <c r="C117">
        <v>3</v>
      </c>
      <c r="D117">
        <v>18</v>
      </c>
      <c r="E117" t="str">
        <f t="shared" si="1"/>
        <v>banyuraden32021</v>
      </c>
    </row>
    <row r="118" spans="1:5" x14ac:dyDescent="0.3">
      <c r="A118" t="s">
        <v>200</v>
      </c>
      <c r="B118" t="s">
        <v>325</v>
      </c>
      <c r="C118">
        <v>4</v>
      </c>
      <c r="D118">
        <v>14</v>
      </c>
      <c r="E118" t="str">
        <f t="shared" si="1"/>
        <v>banyuraden42021</v>
      </c>
    </row>
    <row r="119" spans="1:5" x14ac:dyDescent="0.3">
      <c r="A119" t="s">
        <v>200</v>
      </c>
      <c r="B119" t="s">
        <v>325</v>
      </c>
      <c r="C119">
        <v>5</v>
      </c>
      <c r="D119">
        <v>18</v>
      </c>
      <c r="E119" t="str">
        <f t="shared" si="1"/>
        <v>banyuraden52021</v>
      </c>
    </row>
    <row r="120" spans="1:5" x14ac:dyDescent="0.3">
      <c r="A120" t="s">
        <v>200</v>
      </c>
      <c r="B120" t="s">
        <v>325</v>
      </c>
      <c r="C120">
        <v>6</v>
      </c>
      <c r="D120">
        <v>85</v>
      </c>
      <c r="E120" t="str">
        <f t="shared" si="1"/>
        <v>banyuraden62021</v>
      </c>
    </row>
    <row r="121" spans="1:5" x14ac:dyDescent="0.3">
      <c r="A121" t="s">
        <v>200</v>
      </c>
      <c r="B121" t="s">
        <v>325</v>
      </c>
      <c r="C121">
        <v>7</v>
      </c>
      <c r="D121">
        <v>182</v>
      </c>
      <c r="E121" t="str">
        <f t="shared" si="1"/>
        <v>banyuraden72021</v>
      </c>
    </row>
    <row r="122" spans="1:5" x14ac:dyDescent="0.3">
      <c r="A122" t="s">
        <v>200</v>
      </c>
      <c r="B122" t="s">
        <v>325</v>
      </c>
      <c r="C122">
        <v>8</v>
      </c>
      <c r="D122">
        <v>80</v>
      </c>
      <c r="E122" t="str">
        <f t="shared" si="1"/>
        <v>banyuraden82021</v>
      </c>
    </row>
    <row r="123" spans="1:5" x14ac:dyDescent="0.3">
      <c r="A123" t="s">
        <v>200</v>
      </c>
      <c r="B123" t="s">
        <v>325</v>
      </c>
      <c r="C123">
        <v>9</v>
      </c>
      <c r="D123">
        <v>28</v>
      </c>
      <c r="E123" t="str">
        <f t="shared" si="1"/>
        <v>banyuraden92021</v>
      </c>
    </row>
    <row r="124" spans="1:5" x14ac:dyDescent="0.3">
      <c r="A124" t="s">
        <v>200</v>
      </c>
      <c r="B124" t="s">
        <v>325</v>
      </c>
      <c r="C124">
        <v>10</v>
      </c>
      <c r="D124">
        <v>2</v>
      </c>
      <c r="E124" t="str">
        <f t="shared" si="1"/>
        <v>banyuraden102021</v>
      </c>
    </row>
    <row r="125" spans="1:5" x14ac:dyDescent="0.3">
      <c r="A125" t="s">
        <v>200</v>
      </c>
      <c r="B125" t="s">
        <v>325</v>
      </c>
      <c r="C125">
        <v>11</v>
      </c>
      <c r="D125">
        <v>12</v>
      </c>
      <c r="E125" t="str">
        <f t="shared" si="1"/>
        <v>banyuraden112021</v>
      </c>
    </row>
    <row r="126" spans="1:5" x14ac:dyDescent="0.3">
      <c r="A126" t="s">
        <v>200</v>
      </c>
      <c r="B126" t="s">
        <v>325</v>
      </c>
      <c r="C126">
        <v>12</v>
      </c>
      <c r="D126">
        <v>3</v>
      </c>
      <c r="E126" t="str">
        <f t="shared" si="1"/>
        <v>banyuraden122021</v>
      </c>
    </row>
    <row r="127" spans="1:5" x14ac:dyDescent="0.3">
      <c r="A127" t="s">
        <v>200</v>
      </c>
      <c r="B127" t="s">
        <v>326</v>
      </c>
      <c r="C127">
        <v>1</v>
      </c>
      <c r="D127">
        <v>4</v>
      </c>
      <c r="E127" t="str">
        <f t="shared" si="1"/>
        <v>banyuraden12022</v>
      </c>
    </row>
    <row r="128" spans="1:5" x14ac:dyDescent="0.3">
      <c r="A128" t="s">
        <v>200</v>
      </c>
      <c r="B128" t="s">
        <v>326</v>
      </c>
      <c r="C128">
        <v>2</v>
      </c>
      <c r="D128">
        <v>199</v>
      </c>
      <c r="E128" t="str">
        <f t="shared" si="1"/>
        <v>banyuraden22022</v>
      </c>
    </row>
    <row r="129" spans="1:5" x14ac:dyDescent="0.3">
      <c r="A129" t="s">
        <v>200</v>
      </c>
      <c r="B129" t="s">
        <v>326</v>
      </c>
      <c r="C129">
        <v>3</v>
      </c>
      <c r="D129">
        <v>139</v>
      </c>
      <c r="E129" t="str">
        <f t="shared" si="1"/>
        <v>banyuraden32022</v>
      </c>
    </row>
    <row r="130" spans="1:5" x14ac:dyDescent="0.3">
      <c r="A130" t="s">
        <v>200</v>
      </c>
      <c r="B130" t="s">
        <v>326</v>
      </c>
      <c r="C130">
        <v>4</v>
      </c>
      <c r="D130">
        <v>7</v>
      </c>
      <c r="E130" t="str">
        <f t="shared" si="1"/>
        <v>banyuraden42022</v>
      </c>
    </row>
    <row r="131" spans="1:5" x14ac:dyDescent="0.3">
      <c r="A131" t="s">
        <v>200</v>
      </c>
      <c r="B131" t="s">
        <v>326</v>
      </c>
      <c r="C131">
        <v>6</v>
      </c>
      <c r="D131">
        <v>1</v>
      </c>
      <c r="E131" t="str">
        <f t="shared" ref="E131:E194" si="2">A131&amp;C131&amp;B131</f>
        <v>banyuraden62022</v>
      </c>
    </row>
    <row r="132" spans="1:5" x14ac:dyDescent="0.3">
      <c r="A132" t="s">
        <v>200</v>
      </c>
      <c r="B132" t="s">
        <v>326</v>
      </c>
      <c r="C132">
        <v>7</v>
      </c>
      <c r="D132">
        <v>16</v>
      </c>
      <c r="E132" t="str">
        <f t="shared" si="2"/>
        <v>banyuraden72022</v>
      </c>
    </row>
    <row r="133" spans="1:5" x14ac:dyDescent="0.3">
      <c r="A133" t="s">
        <v>200</v>
      </c>
      <c r="B133" t="s">
        <v>326</v>
      </c>
      <c r="C133">
        <v>8</v>
      </c>
      <c r="D133">
        <v>5</v>
      </c>
      <c r="E133" t="str">
        <f t="shared" si="2"/>
        <v>banyuraden82022</v>
      </c>
    </row>
    <row r="134" spans="1:5" x14ac:dyDescent="0.3">
      <c r="A134" t="s">
        <v>200</v>
      </c>
      <c r="B134" t="s">
        <v>326</v>
      </c>
      <c r="C134">
        <v>9</v>
      </c>
      <c r="D134">
        <v>7</v>
      </c>
      <c r="E134" t="str">
        <f t="shared" si="2"/>
        <v>banyuraden92022</v>
      </c>
    </row>
    <row r="135" spans="1:5" x14ac:dyDescent="0.3">
      <c r="A135" t="s">
        <v>200</v>
      </c>
      <c r="B135" t="s">
        <v>326</v>
      </c>
      <c r="C135">
        <v>10</v>
      </c>
      <c r="D135">
        <v>6</v>
      </c>
      <c r="E135" t="str">
        <f t="shared" si="2"/>
        <v>banyuraden102022</v>
      </c>
    </row>
    <row r="136" spans="1:5" x14ac:dyDescent="0.3">
      <c r="A136" t="s">
        <v>200</v>
      </c>
      <c r="B136" t="s">
        <v>326</v>
      </c>
      <c r="C136">
        <v>11</v>
      </c>
      <c r="D136">
        <v>17</v>
      </c>
      <c r="E136" t="str">
        <f t="shared" si="2"/>
        <v>banyuraden112022</v>
      </c>
    </row>
    <row r="137" spans="1:5" x14ac:dyDescent="0.3">
      <c r="A137" t="s">
        <v>200</v>
      </c>
      <c r="B137" t="s">
        <v>326</v>
      </c>
      <c r="C137">
        <v>12</v>
      </c>
      <c r="D137">
        <v>1</v>
      </c>
      <c r="E137" t="str">
        <f t="shared" si="2"/>
        <v>banyuraden122022</v>
      </c>
    </row>
    <row r="138" spans="1:5" x14ac:dyDescent="0.3">
      <c r="A138" t="s">
        <v>200</v>
      </c>
      <c r="B138" t="s">
        <v>327</v>
      </c>
      <c r="C138">
        <v>12</v>
      </c>
      <c r="D138">
        <v>9</v>
      </c>
      <c r="E138" t="str">
        <f t="shared" si="2"/>
        <v>banyuraden122023</v>
      </c>
    </row>
    <row r="139" spans="1:5" x14ac:dyDescent="0.3">
      <c r="A139" t="s">
        <v>201</v>
      </c>
      <c r="B139" t="s">
        <v>324</v>
      </c>
      <c r="C139">
        <v>5</v>
      </c>
      <c r="D139">
        <v>1</v>
      </c>
      <c r="E139" t="str">
        <f t="shared" si="2"/>
        <v>banyurejo52020</v>
      </c>
    </row>
    <row r="140" spans="1:5" x14ac:dyDescent="0.3">
      <c r="A140" t="s">
        <v>201</v>
      </c>
      <c r="B140" t="s">
        <v>324</v>
      </c>
      <c r="C140">
        <v>7</v>
      </c>
      <c r="D140">
        <v>1</v>
      </c>
      <c r="E140" t="str">
        <f t="shared" si="2"/>
        <v>banyurejo72020</v>
      </c>
    </row>
    <row r="141" spans="1:5" x14ac:dyDescent="0.3">
      <c r="A141" t="s">
        <v>201</v>
      </c>
      <c r="B141" t="s">
        <v>324</v>
      </c>
      <c r="C141">
        <v>9</v>
      </c>
      <c r="D141">
        <v>3</v>
      </c>
      <c r="E141" t="str">
        <f t="shared" si="2"/>
        <v>banyurejo92020</v>
      </c>
    </row>
    <row r="142" spans="1:5" x14ac:dyDescent="0.3">
      <c r="A142" t="s">
        <v>201</v>
      </c>
      <c r="B142" t="s">
        <v>324</v>
      </c>
      <c r="C142">
        <v>12</v>
      </c>
      <c r="D142">
        <v>4</v>
      </c>
      <c r="E142" t="str">
        <f t="shared" si="2"/>
        <v>banyurejo122020</v>
      </c>
    </row>
    <row r="143" spans="1:5" x14ac:dyDescent="0.3">
      <c r="A143" t="s">
        <v>201</v>
      </c>
      <c r="B143" t="s">
        <v>325</v>
      </c>
      <c r="C143">
        <v>1</v>
      </c>
      <c r="D143">
        <v>30</v>
      </c>
      <c r="E143" t="str">
        <f t="shared" si="2"/>
        <v>banyurejo12021</v>
      </c>
    </row>
    <row r="144" spans="1:5" x14ac:dyDescent="0.3">
      <c r="A144" t="s">
        <v>201</v>
      </c>
      <c r="B144" t="s">
        <v>325</v>
      </c>
      <c r="C144">
        <v>2</v>
      </c>
      <c r="D144">
        <v>18</v>
      </c>
      <c r="E144" t="str">
        <f t="shared" si="2"/>
        <v>banyurejo22021</v>
      </c>
    </row>
    <row r="145" spans="1:5" x14ac:dyDescent="0.3">
      <c r="A145" t="s">
        <v>201</v>
      </c>
      <c r="B145" t="s">
        <v>325</v>
      </c>
      <c r="C145">
        <v>3</v>
      </c>
      <c r="D145">
        <v>14</v>
      </c>
      <c r="E145" t="str">
        <f t="shared" si="2"/>
        <v>banyurejo32021</v>
      </c>
    </row>
    <row r="146" spans="1:5" x14ac:dyDescent="0.3">
      <c r="A146" t="s">
        <v>201</v>
      </c>
      <c r="B146" t="s">
        <v>325</v>
      </c>
      <c r="C146">
        <v>4</v>
      </c>
      <c r="D146">
        <v>12</v>
      </c>
      <c r="E146" t="str">
        <f t="shared" si="2"/>
        <v>banyurejo42021</v>
      </c>
    </row>
    <row r="147" spans="1:5" x14ac:dyDescent="0.3">
      <c r="A147" t="s">
        <v>201</v>
      </c>
      <c r="B147" t="s">
        <v>325</v>
      </c>
      <c r="C147">
        <v>5</v>
      </c>
      <c r="D147">
        <v>11</v>
      </c>
      <c r="E147" t="str">
        <f t="shared" si="2"/>
        <v>banyurejo52021</v>
      </c>
    </row>
    <row r="148" spans="1:5" x14ac:dyDescent="0.3">
      <c r="A148" t="s">
        <v>201</v>
      </c>
      <c r="B148" t="s">
        <v>325</v>
      </c>
      <c r="C148">
        <v>6</v>
      </c>
      <c r="D148">
        <v>24</v>
      </c>
      <c r="E148" t="str">
        <f t="shared" si="2"/>
        <v>banyurejo62021</v>
      </c>
    </row>
    <row r="149" spans="1:5" x14ac:dyDescent="0.3">
      <c r="A149" t="s">
        <v>201</v>
      </c>
      <c r="B149" t="s">
        <v>325</v>
      </c>
      <c r="C149">
        <v>7</v>
      </c>
      <c r="D149">
        <v>87</v>
      </c>
      <c r="E149" t="str">
        <f t="shared" si="2"/>
        <v>banyurejo72021</v>
      </c>
    </row>
    <row r="150" spans="1:5" x14ac:dyDescent="0.3">
      <c r="A150" t="s">
        <v>201</v>
      </c>
      <c r="B150" t="s">
        <v>325</v>
      </c>
      <c r="C150">
        <v>8</v>
      </c>
      <c r="D150">
        <v>101</v>
      </c>
      <c r="E150" t="str">
        <f t="shared" si="2"/>
        <v>banyurejo82021</v>
      </c>
    </row>
    <row r="151" spans="1:5" x14ac:dyDescent="0.3">
      <c r="A151" t="s">
        <v>201</v>
      </c>
      <c r="B151" t="s">
        <v>325</v>
      </c>
      <c r="C151">
        <v>9</v>
      </c>
      <c r="D151">
        <v>24</v>
      </c>
      <c r="E151" t="str">
        <f t="shared" si="2"/>
        <v>banyurejo92021</v>
      </c>
    </row>
    <row r="152" spans="1:5" x14ac:dyDescent="0.3">
      <c r="A152" t="s">
        <v>201</v>
      </c>
      <c r="B152" t="s">
        <v>325</v>
      </c>
      <c r="C152">
        <v>10</v>
      </c>
      <c r="D152">
        <v>2</v>
      </c>
      <c r="E152" t="str">
        <f t="shared" si="2"/>
        <v>banyurejo102021</v>
      </c>
    </row>
    <row r="153" spans="1:5" x14ac:dyDescent="0.3">
      <c r="A153" t="s">
        <v>201</v>
      </c>
      <c r="B153" t="s">
        <v>325</v>
      </c>
      <c r="C153">
        <v>11</v>
      </c>
      <c r="D153">
        <v>1</v>
      </c>
      <c r="E153" t="str">
        <f t="shared" si="2"/>
        <v>banyurejo112021</v>
      </c>
    </row>
    <row r="154" spans="1:5" x14ac:dyDescent="0.3">
      <c r="A154" t="s">
        <v>201</v>
      </c>
      <c r="B154" t="s">
        <v>326</v>
      </c>
      <c r="C154">
        <v>2</v>
      </c>
      <c r="D154">
        <v>32</v>
      </c>
      <c r="E154" t="str">
        <f t="shared" si="2"/>
        <v>banyurejo22022</v>
      </c>
    </row>
    <row r="155" spans="1:5" x14ac:dyDescent="0.3">
      <c r="A155" t="s">
        <v>201</v>
      </c>
      <c r="B155" t="s">
        <v>326</v>
      </c>
      <c r="C155">
        <v>3</v>
      </c>
      <c r="D155">
        <v>45</v>
      </c>
      <c r="E155" t="str">
        <f t="shared" si="2"/>
        <v>banyurejo32022</v>
      </c>
    </row>
    <row r="156" spans="1:5" x14ac:dyDescent="0.3">
      <c r="A156" t="s">
        <v>201</v>
      </c>
      <c r="B156" t="s">
        <v>326</v>
      </c>
      <c r="C156">
        <v>7</v>
      </c>
      <c r="D156">
        <v>5</v>
      </c>
      <c r="E156" t="str">
        <f t="shared" si="2"/>
        <v>banyurejo72022</v>
      </c>
    </row>
    <row r="157" spans="1:5" x14ac:dyDescent="0.3">
      <c r="A157" t="s">
        <v>201</v>
      </c>
      <c r="B157" t="s">
        <v>326</v>
      </c>
      <c r="C157">
        <v>8</v>
      </c>
      <c r="D157">
        <v>3</v>
      </c>
      <c r="E157" t="str">
        <f t="shared" si="2"/>
        <v>banyurejo82022</v>
      </c>
    </row>
    <row r="158" spans="1:5" x14ac:dyDescent="0.3">
      <c r="A158" t="s">
        <v>201</v>
      </c>
      <c r="B158" t="s">
        <v>326</v>
      </c>
      <c r="C158">
        <v>9</v>
      </c>
      <c r="D158">
        <v>3</v>
      </c>
      <c r="E158" t="str">
        <f t="shared" si="2"/>
        <v>banyurejo92022</v>
      </c>
    </row>
    <row r="159" spans="1:5" x14ac:dyDescent="0.3">
      <c r="A159" t="s">
        <v>201</v>
      </c>
      <c r="B159" t="s">
        <v>326</v>
      </c>
      <c r="C159">
        <v>10</v>
      </c>
      <c r="D159">
        <v>1</v>
      </c>
      <c r="E159" t="str">
        <f t="shared" si="2"/>
        <v>banyurejo102022</v>
      </c>
    </row>
    <row r="160" spans="1:5" x14ac:dyDescent="0.3">
      <c r="A160" t="s">
        <v>201</v>
      </c>
      <c r="B160" t="s">
        <v>326</v>
      </c>
      <c r="C160">
        <v>11</v>
      </c>
      <c r="D160">
        <v>1</v>
      </c>
      <c r="E160" t="str">
        <f t="shared" si="2"/>
        <v>banyurejo112022</v>
      </c>
    </row>
    <row r="161" spans="1:5" x14ac:dyDescent="0.3">
      <c r="A161" t="s">
        <v>201</v>
      </c>
      <c r="B161" t="s">
        <v>326</v>
      </c>
      <c r="C161">
        <v>12</v>
      </c>
      <c r="D161">
        <v>3</v>
      </c>
      <c r="E161" t="str">
        <f t="shared" si="2"/>
        <v>banyurejo122022</v>
      </c>
    </row>
    <row r="162" spans="1:5" x14ac:dyDescent="0.3">
      <c r="A162" t="s">
        <v>201</v>
      </c>
      <c r="B162" t="s">
        <v>327</v>
      </c>
      <c r="C162">
        <v>12</v>
      </c>
      <c r="D162">
        <v>6</v>
      </c>
      <c r="E162" t="str">
        <f t="shared" si="2"/>
        <v>banyurejo122023</v>
      </c>
    </row>
    <row r="163" spans="1:5" x14ac:dyDescent="0.3">
      <c r="A163" t="s">
        <v>201</v>
      </c>
      <c r="B163" t="s">
        <v>328</v>
      </c>
      <c r="C163">
        <v>12</v>
      </c>
      <c r="D163">
        <v>1</v>
      </c>
      <c r="E163" t="str">
        <f t="shared" si="2"/>
        <v>banyurejo122024</v>
      </c>
    </row>
    <row r="164" spans="1:5" x14ac:dyDescent="0.3">
      <c r="A164" t="s">
        <v>202</v>
      </c>
      <c r="B164" t="s">
        <v>324</v>
      </c>
      <c r="C164">
        <v>12</v>
      </c>
      <c r="D164">
        <v>7</v>
      </c>
      <c r="E164" t="str">
        <f t="shared" si="2"/>
        <v>bimomartani122020</v>
      </c>
    </row>
    <row r="165" spans="1:5" x14ac:dyDescent="0.3">
      <c r="A165" t="s">
        <v>202</v>
      </c>
      <c r="B165" t="s">
        <v>325</v>
      </c>
      <c r="C165">
        <v>1</v>
      </c>
      <c r="D165">
        <v>12</v>
      </c>
      <c r="E165" t="str">
        <f t="shared" si="2"/>
        <v>bimomartani12021</v>
      </c>
    </row>
    <row r="166" spans="1:5" x14ac:dyDescent="0.3">
      <c r="A166" t="s">
        <v>202</v>
      </c>
      <c r="B166" t="s">
        <v>325</v>
      </c>
      <c r="C166">
        <v>2</v>
      </c>
      <c r="D166">
        <v>24</v>
      </c>
      <c r="E166" t="str">
        <f t="shared" si="2"/>
        <v>bimomartani22021</v>
      </c>
    </row>
    <row r="167" spans="1:5" x14ac:dyDescent="0.3">
      <c r="A167" t="s">
        <v>202</v>
      </c>
      <c r="B167" t="s">
        <v>325</v>
      </c>
      <c r="C167">
        <v>3</v>
      </c>
      <c r="D167">
        <v>39</v>
      </c>
      <c r="E167" t="str">
        <f t="shared" si="2"/>
        <v>bimomartani32021</v>
      </c>
    </row>
    <row r="168" spans="1:5" x14ac:dyDescent="0.3">
      <c r="A168" t="s">
        <v>202</v>
      </c>
      <c r="B168" t="s">
        <v>325</v>
      </c>
      <c r="C168">
        <v>4</v>
      </c>
      <c r="D168">
        <v>9</v>
      </c>
      <c r="E168" t="str">
        <f t="shared" si="2"/>
        <v>bimomartani42021</v>
      </c>
    </row>
    <row r="169" spans="1:5" x14ac:dyDescent="0.3">
      <c r="A169" t="s">
        <v>202</v>
      </c>
      <c r="B169" t="s">
        <v>325</v>
      </c>
      <c r="C169">
        <v>5</v>
      </c>
      <c r="D169">
        <v>2</v>
      </c>
      <c r="E169" t="str">
        <f t="shared" si="2"/>
        <v>bimomartani52021</v>
      </c>
    </row>
    <row r="170" spans="1:5" x14ac:dyDescent="0.3">
      <c r="A170" t="s">
        <v>202</v>
      </c>
      <c r="B170" t="s">
        <v>325</v>
      </c>
      <c r="C170">
        <v>6</v>
      </c>
      <c r="D170">
        <v>114</v>
      </c>
      <c r="E170" t="str">
        <f t="shared" si="2"/>
        <v>bimomartani62021</v>
      </c>
    </row>
    <row r="171" spans="1:5" x14ac:dyDescent="0.3">
      <c r="A171" t="s">
        <v>202</v>
      </c>
      <c r="B171" t="s">
        <v>325</v>
      </c>
      <c r="C171">
        <v>7</v>
      </c>
      <c r="D171">
        <v>84</v>
      </c>
      <c r="E171" t="str">
        <f t="shared" si="2"/>
        <v>bimomartani72021</v>
      </c>
    </row>
    <row r="172" spans="1:5" x14ac:dyDescent="0.3">
      <c r="A172" t="s">
        <v>202</v>
      </c>
      <c r="B172" t="s">
        <v>325</v>
      </c>
      <c r="C172">
        <v>8</v>
      </c>
      <c r="D172">
        <v>51</v>
      </c>
      <c r="E172" t="str">
        <f t="shared" si="2"/>
        <v>bimomartani82021</v>
      </c>
    </row>
    <row r="173" spans="1:5" x14ac:dyDescent="0.3">
      <c r="A173" t="s">
        <v>202</v>
      </c>
      <c r="B173" t="s">
        <v>325</v>
      </c>
      <c r="C173">
        <v>9</v>
      </c>
      <c r="D173">
        <v>16</v>
      </c>
      <c r="E173" t="str">
        <f t="shared" si="2"/>
        <v>bimomartani92021</v>
      </c>
    </row>
    <row r="174" spans="1:5" x14ac:dyDescent="0.3">
      <c r="A174" t="s">
        <v>202</v>
      </c>
      <c r="B174" t="s">
        <v>325</v>
      </c>
      <c r="C174">
        <v>12</v>
      </c>
      <c r="D174">
        <v>2</v>
      </c>
      <c r="E174" t="str">
        <f t="shared" si="2"/>
        <v>bimomartani122021</v>
      </c>
    </row>
    <row r="175" spans="1:5" x14ac:dyDescent="0.3">
      <c r="A175" t="s">
        <v>202</v>
      </c>
      <c r="B175" t="s">
        <v>326</v>
      </c>
      <c r="C175">
        <v>1</v>
      </c>
      <c r="D175">
        <v>2</v>
      </c>
      <c r="E175" t="str">
        <f t="shared" si="2"/>
        <v>bimomartani12022</v>
      </c>
    </row>
    <row r="176" spans="1:5" x14ac:dyDescent="0.3">
      <c r="A176" t="s">
        <v>202</v>
      </c>
      <c r="B176" t="s">
        <v>326</v>
      </c>
      <c r="C176">
        <v>2</v>
      </c>
      <c r="D176">
        <v>55</v>
      </c>
      <c r="E176" t="str">
        <f t="shared" si="2"/>
        <v>bimomartani22022</v>
      </c>
    </row>
    <row r="177" spans="1:5" x14ac:dyDescent="0.3">
      <c r="A177" t="s">
        <v>202</v>
      </c>
      <c r="B177" t="s">
        <v>326</v>
      </c>
      <c r="C177">
        <v>3</v>
      </c>
      <c r="D177">
        <v>66</v>
      </c>
      <c r="E177" t="str">
        <f t="shared" si="2"/>
        <v>bimomartani32022</v>
      </c>
    </row>
    <row r="178" spans="1:5" x14ac:dyDescent="0.3">
      <c r="A178" t="s">
        <v>202</v>
      </c>
      <c r="B178" t="s">
        <v>326</v>
      </c>
      <c r="C178">
        <v>4</v>
      </c>
      <c r="D178">
        <v>1</v>
      </c>
      <c r="E178" t="str">
        <f t="shared" si="2"/>
        <v>bimomartani42022</v>
      </c>
    </row>
    <row r="179" spans="1:5" x14ac:dyDescent="0.3">
      <c r="A179" t="s">
        <v>202</v>
      </c>
      <c r="B179" t="s">
        <v>326</v>
      </c>
      <c r="C179">
        <v>7</v>
      </c>
      <c r="D179">
        <v>2</v>
      </c>
      <c r="E179" t="str">
        <f t="shared" si="2"/>
        <v>bimomartani72022</v>
      </c>
    </row>
    <row r="180" spans="1:5" x14ac:dyDescent="0.3">
      <c r="A180" t="s">
        <v>202</v>
      </c>
      <c r="B180" t="s">
        <v>326</v>
      </c>
      <c r="C180">
        <v>8</v>
      </c>
      <c r="D180">
        <v>1</v>
      </c>
      <c r="E180" t="str">
        <f t="shared" si="2"/>
        <v>bimomartani82022</v>
      </c>
    </row>
    <row r="181" spans="1:5" x14ac:dyDescent="0.3">
      <c r="A181" t="s">
        <v>202</v>
      </c>
      <c r="B181" t="s">
        <v>326</v>
      </c>
      <c r="C181">
        <v>9</v>
      </c>
      <c r="D181">
        <v>12</v>
      </c>
      <c r="E181" t="str">
        <f t="shared" si="2"/>
        <v>bimomartani92022</v>
      </c>
    </row>
    <row r="182" spans="1:5" x14ac:dyDescent="0.3">
      <c r="A182" t="s">
        <v>202</v>
      </c>
      <c r="B182" t="s">
        <v>326</v>
      </c>
      <c r="C182">
        <v>10</v>
      </c>
      <c r="D182">
        <v>3</v>
      </c>
      <c r="E182" t="str">
        <f t="shared" si="2"/>
        <v>bimomartani102022</v>
      </c>
    </row>
    <row r="183" spans="1:5" x14ac:dyDescent="0.3">
      <c r="A183" t="s">
        <v>202</v>
      </c>
      <c r="B183" t="s">
        <v>326</v>
      </c>
      <c r="C183">
        <v>11</v>
      </c>
      <c r="D183">
        <v>5</v>
      </c>
      <c r="E183" t="str">
        <f t="shared" si="2"/>
        <v>bimomartani112022</v>
      </c>
    </row>
    <row r="184" spans="1:5" x14ac:dyDescent="0.3">
      <c r="A184" t="s">
        <v>202</v>
      </c>
      <c r="B184" t="s">
        <v>326</v>
      </c>
      <c r="C184">
        <v>12</v>
      </c>
      <c r="D184">
        <v>4</v>
      </c>
      <c r="E184" t="str">
        <f t="shared" si="2"/>
        <v>bimomartani122022</v>
      </c>
    </row>
    <row r="185" spans="1:5" x14ac:dyDescent="0.3">
      <c r="A185" t="s">
        <v>202</v>
      </c>
      <c r="B185" t="s">
        <v>327</v>
      </c>
      <c r="C185">
        <v>12</v>
      </c>
      <c r="D185">
        <v>3</v>
      </c>
      <c r="E185" t="str">
        <f t="shared" si="2"/>
        <v>bimomartani122023</v>
      </c>
    </row>
    <row r="186" spans="1:5" x14ac:dyDescent="0.3">
      <c r="A186" t="s">
        <v>203</v>
      </c>
      <c r="B186" t="s">
        <v>324</v>
      </c>
      <c r="C186">
        <v>6</v>
      </c>
      <c r="D186">
        <v>1</v>
      </c>
      <c r="E186" t="str">
        <f t="shared" si="2"/>
        <v>bokoharjo62020</v>
      </c>
    </row>
    <row r="187" spans="1:5" x14ac:dyDescent="0.3">
      <c r="A187" t="s">
        <v>203</v>
      </c>
      <c r="B187" t="s">
        <v>324</v>
      </c>
      <c r="C187">
        <v>9</v>
      </c>
      <c r="D187">
        <v>1</v>
      </c>
      <c r="E187" t="str">
        <f t="shared" si="2"/>
        <v>bokoharjo92020</v>
      </c>
    </row>
    <row r="188" spans="1:5" x14ac:dyDescent="0.3">
      <c r="A188" t="s">
        <v>203</v>
      </c>
      <c r="B188" t="s">
        <v>324</v>
      </c>
      <c r="C188">
        <v>10</v>
      </c>
      <c r="D188">
        <v>1</v>
      </c>
      <c r="E188" t="str">
        <f t="shared" si="2"/>
        <v>bokoharjo102020</v>
      </c>
    </row>
    <row r="189" spans="1:5" x14ac:dyDescent="0.3">
      <c r="A189" t="s">
        <v>203</v>
      </c>
      <c r="B189" t="s">
        <v>324</v>
      </c>
      <c r="C189">
        <v>11</v>
      </c>
      <c r="D189">
        <v>4</v>
      </c>
      <c r="E189" t="str">
        <f t="shared" si="2"/>
        <v>bokoharjo112020</v>
      </c>
    </row>
    <row r="190" spans="1:5" x14ac:dyDescent="0.3">
      <c r="A190" t="s">
        <v>203</v>
      </c>
      <c r="B190" t="s">
        <v>324</v>
      </c>
      <c r="C190">
        <v>12</v>
      </c>
      <c r="D190">
        <v>16</v>
      </c>
      <c r="E190" t="str">
        <f t="shared" si="2"/>
        <v>bokoharjo122020</v>
      </c>
    </row>
    <row r="191" spans="1:5" x14ac:dyDescent="0.3">
      <c r="A191" t="s">
        <v>203</v>
      </c>
      <c r="B191" t="s">
        <v>325</v>
      </c>
      <c r="C191">
        <v>1</v>
      </c>
      <c r="D191">
        <v>25</v>
      </c>
      <c r="E191" t="str">
        <f t="shared" si="2"/>
        <v>bokoharjo12021</v>
      </c>
    </row>
    <row r="192" spans="1:5" x14ac:dyDescent="0.3">
      <c r="A192" t="s">
        <v>203</v>
      </c>
      <c r="B192" t="s">
        <v>325</v>
      </c>
      <c r="C192">
        <v>2</v>
      </c>
      <c r="D192">
        <v>21</v>
      </c>
      <c r="E192" t="str">
        <f t="shared" si="2"/>
        <v>bokoharjo22021</v>
      </c>
    </row>
    <row r="193" spans="1:5" x14ac:dyDescent="0.3">
      <c r="A193" t="s">
        <v>203</v>
      </c>
      <c r="B193" t="s">
        <v>325</v>
      </c>
      <c r="C193">
        <v>3</v>
      </c>
      <c r="D193">
        <v>13</v>
      </c>
      <c r="E193" t="str">
        <f t="shared" si="2"/>
        <v>bokoharjo32021</v>
      </c>
    </row>
    <row r="194" spans="1:5" x14ac:dyDescent="0.3">
      <c r="A194" t="s">
        <v>203</v>
      </c>
      <c r="B194" t="s">
        <v>325</v>
      </c>
      <c r="C194">
        <v>4</v>
      </c>
      <c r="D194">
        <v>15</v>
      </c>
      <c r="E194" t="str">
        <f t="shared" si="2"/>
        <v>bokoharjo42021</v>
      </c>
    </row>
    <row r="195" spans="1:5" x14ac:dyDescent="0.3">
      <c r="A195" t="s">
        <v>203</v>
      </c>
      <c r="B195" t="s">
        <v>325</v>
      </c>
      <c r="C195">
        <v>5</v>
      </c>
      <c r="D195">
        <v>16</v>
      </c>
      <c r="E195" t="str">
        <f t="shared" ref="E195:E258" si="3">A195&amp;C195&amp;B195</f>
        <v>bokoharjo52021</v>
      </c>
    </row>
    <row r="196" spans="1:5" x14ac:dyDescent="0.3">
      <c r="A196" t="s">
        <v>203</v>
      </c>
      <c r="B196" t="s">
        <v>325</v>
      </c>
      <c r="C196">
        <v>6</v>
      </c>
      <c r="D196">
        <v>66</v>
      </c>
      <c r="E196" t="str">
        <f t="shared" si="3"/>
        <v>bokoharjo62021</v>
      </c>
    </row>
    <row r="197" spans="1:5" x14ac:dyDescent="0.3">
      <c r="A197" t="s">
        <v>203</v>
      </c>
      <c r="B197" t="s">
        <v>325</v>
      </c>
      <c r="C197">
        <v>7</v>
      </c>
      <c r="D197">
        <v>85</v>
      </c>
      <c r="E197" t="str">
        <f t="shared" si="3"/>
        <v>bokoharjo72021</v>
      </c>
    </row>
    <row r="198" spans="1:5" x14ac:dyDescent="0.3">
      <c r="A198" t="s">
        <v>203</v>
      </c>
      <c r="B198" t="s">
        <v>325</v>
      </c>
      <c r="C198">
        <v>8</v>
      </c>
      <c r="D198">
        <v>100</v>
      </c>
      <c r="E198" t="str">
        <f t="shared" si="3"/>
        <v>bokoharjo82021</v>
      </c>
    </row>
    <row r="199" spans="1:5" x14ac:dyDescent="0.3">
      <c r="A199" t="s">
        <v>203</v>
      </c>
      <c r="B199" t="s">
        <v>325</v>
      </c>
      <c r="C199">
        <v>9</v>
      </c>
      <c r="D199">
        <v>15</v>
      </c>
      <c r="E199" t="str">
        <f t="shared" si="3"/>
        <v>bokoharjo92021</v>
      </c>
    </row>
    <row r="200" spans="1:5" x14ac:dyDescent="0.3">
      <c r="A200" t="s">
        <v>203</v>
      </c>
      <c r="B200" t="s">
        <v>325</v>
      </c>
      <c r="C200">
        <v>10</v>
      </c>
      <c r="D200">
        <v>1</v>
      </c>
      <c r="E200" t="str">
        <f t="shared" si="3"/>
        <v>bokoharjo102021</v>
      </c>
    </row>
    <row r="201" spans="1:5" x14ac:dyDescent="0.3">
      <c r="A201" t="s">
        <v>203</v>
      </c>
      <c r="B201" t="s">
        <v>325</v>
      </c>
      <c r="C201">
        <v>12</v>
      </c>
      <c r="D201">
        <v>2</v>
      </c>
      <c r="E201" t="str">
        <f t="shared" si="3"/>
        <v>bokoharjo122021</v>
      </c>
    </row>
    <row r="202" spans="1:5" x14ac:dyDescent="0.3">
      <c r="A202" t="s">
        <v>203</v>
      </c>
      <c r="B202" t="s">
        <v>326</v>
      </c>
      <c r="C202">
        <v>2</v>
      </c>
      <c r="D202">
        <v>76</v>
      </c>
      <c r="E202" t="str">
        <f t="shared" si="3"/>
        <v>bokoharjo22022</v>
      </c>
    </row>
    <row r="203" spans="1:5" x14ac:dyDescent="0.3">
      <c r="A203" t="s">
        <v>203</v>
      </c>
      <c r="B203" t="s">
        <v>326</v>
      </c>
      <c r="C203">
        <v>3</v>
      </c>
      <c r="D203">
        <v>61</v>
      </c>
      <c r="E203" t="str">
        <f t="shared" si="3"/>
        <v>bokoharjo32022</v>
      </c>
    </row>
    <row r="204" spans="1:5" x14ac:dyDescent="0.3">
      <c r="A204" t="s">
        <v>203</v>
      </c>
      <c r="B204" t="s">
        <v>326</v>
      </c>
      <c r="C204">
        <v>4</v>
      </c>
      <c r="D204">
        <v>3</v>
      </c>
      <c r="E204" t="str">
        <f t="shared" si="3"/>
        <v>bokoharjo42022</v>
      </c>
    </row>
    <row r="205" spans="1:5" x14ac:dyDescent="0.3">
      <c r="A205" t="s">
        <v>203</v>
      </c>
      <c r="B205" t="s">
        <v>326</v>
      </c>
      <c r="C205">
        <v>5</v>
      </c>
      <c r="D205">
        <v>1</v>
      </c>
      <c r="E205" t="str">
        <f t="shared" si="3"/>
        <v>bokoharjo52022</v>
      </c>
    </row>
    <row r="206" spans="1:5" x14ac:dyDescent="0.3">
      <c r="A206" t="s">
        <v>203</v>
      </c>
      <c r="B206" t="s">
        <v>326</v>
      </c>
      <c r="C206">
        <v>6</v>
      </c>
      <c r="D206">
        <v>2</v>
      </c>
      <c r="E206" t="str">
        <f t="shared" si="3"/>
        <v>bokoharjo62022</v>
      </c>
    </row>
    <row r="207" spans="1:5" x14ac:dyDescent="0.3">
      <c r="A207" t="s">
        <v>203</v>
      </c>
      <c r="B207" t="s">
        <v>326</v>
      </c>
      <c r="C207">
        <v>7</v>
      </c>
      <c r="D207">
        <v>1</v>
      </c>
      <c r="E207" t="str">
        <f t="shared" si="3"/>
        <v>bokoharjo72022</v>
      </c>
    </row>
    <row r="208" spans="1:5" x14ac:dyDescent="0.3">
      <c r="A208" t="s">
        <v>203</v>
      </c>
      <c r="B208" t="s">
        <v>326</v>
      </c>
      <c r="C208">
        <v>8</v>
      </c>
      <c r="D208">
        <v>8</v>
      </c>
      <c r="E208" t="str">
        <f t="shared" si="3"/>
        <v>bokoharjo82022</v>
      </c>
    </row>
    <row r="209" spans="1:5" x14ac:dyDescent="0.3">
      <c r="A209" t="s">
        <v>203</v>
      </c>
      <c r="B209" t="s">
        <v>326</v>
      </c>
      <c r="C209">
        <v>9</v>
      </c>
      <c r="D209">
        <v>1</v>
      </c>
      <c r="E209" t="str">
        <f t="shared" si="3"/>
        <v>bokoharjo92022</v>
      </c>
    </row>
    <row r="210" spans="1:5" x14ac:dyDescent="0.3">
      <c r="A210" t="s">
        <v>203</v>
      </c>
      <c r="B210" t="s">
        <v>326</v>
      </c>
      <c r="C210">
        <v>10</v>
      </c>
      <c r="D210">
        <v>4</v>
      </c>
      <c r="E210" t="str">
        <f t="shared" si="3"/>
        <v>bokoharjo102022</v>
      </c>
    </row>
    <row r="211" spans="1:5" x14ac:dyDescent="0.3">
      <c r="A211" t="s">
        <v>203</v>
      </c>
      <c r="B211" t="s">
        <v>326</v>
      </c>
      <c r="C211">
        <v>11</v>
      </c>
      <c r="D211">
        <v>6</v>
      </c>
      <c r="E211" t="str">
        <f t="shared" si="3"/>
        <v>bokoharjo112022</v>
      </c>
    </row>
    <row r="212" spans="1:5" x14ac:dyDescent="0.3">
      <c r="A212" t="s">
        <v>203</v>
      </c>
      <c r="B212" t="s">
        <v>326</v>
      </c>
      <c r="C212">
        <v>12</v>
      </c>
      <c r="D212">
        <v>4</v>
      </c>
      <c r="E212" t="str">
        <f t="shared" si="3"/>
        <v>bokoharjo122022</v>
      </c>
    </row>
    <row r="213" spans="1:5" x14ac:dyDescent="0.3">
      <c r="A213" t="s">
        <v>203</v>
      </c>
      <c r="B213" t="s">
        <v>327</v>
      </c>
      <c r="C213">
        <v>12</v>
      </c>
      <c r="D213">
        <v>6</v>
      </c>
      <c r="E213" t="str">
        <f t="shared" si="3"/>
        <v>bokoharjo122023</v>
      </c>
    </row>
    <row r="214" spans="1:5" x14ac:dyDescent="0.3">
      <c r="A214" t="s">
        <v>204</v>
      </c>
      <c r="B214" t="s">
        <v>324</v>
      </c>
      <c r="C214">
        <v>3</v>
      </c>
      <c r="D214">
        <v>1</v>
      </c>
      <c r="E214" t="str">
        <f t="shared" si="3"/>
        <v>candibinangun32020</v>
      </c>
    </row>
    <row r="215" spans="1:5" x14ac:dyDescent="0.3">
      <c r="A215" t="s">
        <v>204</v>
      </c>
      <c r="B215" t="s">
        <v>324</v>
      </c>
      <c r="C215">
        <v>5</v>
      </c>
      <c r="D215">
        <v>1</v>
      </c>
      <c r="E215" t="str">
        <f t="shared" si="3"/>
        <v>candibinangun52020</v>
      </c>
    </row>
    <row r="216" spans="1:5" x14ac:dyDescent="0.3">
      <c r="A216" t="s">
        <v>204</v>
      </c>
      <c r="B216" t="s">
        <v>324</v>
      </c>
      <c r="C216">
        <v>11</v>
      </c>
      <c r="D216">
        <v>1</v>
      </c>
      <c r="E216" t="str">
        <f t="shared" si="3"/>
        <v>candibinangun112020</v>
      </c>
    </row>
    <row r="217" spans="1:5" x14ac:dyDescent="0.3">
      <c r="A217" t="s">
        <v>204</v>
      </c>
      <c r="B217" t="s">
        <v>324</v>
      </c>
      <c r="C217">
        <v>12</v>
      </c>
      <c r="D217">
        <v>2</v>
      </c>
      <c r="E217" t="str">
        <f t="shared" si="3"/>
        <v>candibinangun122020</v>
      </c>
    </row>
    <row r="218" spans="1:5" x14ac:dyDescent="0.3">
      <c r="A218" t="s">
        <v>204</v>
      </c>
      <c r="B218" t="s">
        <v>325</v>
      </c>
      <c r="C218">
        <v>1</v>
      </c>
      <c r="D218">
        <v>10</v>
      </c>
      <c r="E218" t="str">
        <f t="shared" si="3"/>
        <v>candibinangun12021</v>
      </c>
    </row>
    <row r="219" spans="1:5" x14ac:dyDescent="0.3">
      <c r="A219" t="s">
        <v>204</v>
      </c>
      <c r="B219" t="s">
        <v>325</v>
      </c>
      <c r="C219">
        <v>2</v>
      </c>
      <c r="D219">
        <v>2</v>
      </c>
      <c r="E219" t="str">
        <f t="shared" si="3"/>
        <v>candibinangun22021</v>
      </c>
    </row>
    <row r="220" spans="1:5" x14ac:dyDescent="0.3">
      <c r="A220" t="s">
        <v>204</v>
      </c>
      <c r="B220" t="s">
        <v>325</v>
      </c>
      <c r="C220">
        <v>3</v>
      </c>
      <c r="D220">
        <v>1</v>
      </c>
      <c r="E220" t="str">
        <f t="shared" si="3"/>
        <v>candibinangun32021</v>
      </c>
    </row>
    <row r="221" spans="1:5" x14ac:dyDescent="0.3">
      <c r="A221" t="s">
        <v>204</v>
      </c>
      <c r="B221" t="s">
        <v>325</v>
      </c>
      <c r="C221">
        <v>4</v>
      </c>
      <c r="D221">
        <v>7</v>
      </c>
      <c r="E221" t="str">
        <f t="shared" si="3"/>
        <v>candibinangun42021</v>
      </c>
    </row>
    <row r="222" spans="1:5" x14ac:dyDescent="0.3">
      <c r="A222" t="s">
        <v>204</v>
      </c>
      <c r="B222" t="s">
        <v>325</v>
      </c>
      <c r="C222">
        <v>5</v>
      </c>
      <c r="D222">
        <v>2</v>
      </c>
      <c r="E222" t="str">
        <f t="shared" si="3"/>
        <v>candibinangun52021</v>
      </c>
    </row>
    <row r="223" spans="1:5" x14ac:dyDescent="0.3">
      <c r="A223" t="s">
        <v>204</v>
      </c>
      <c r="B223" t="s">
        <v>325</v>
      </c>
      <c r="C223">
        <v>6</v>
      </c>
      <c r="D223">
        <v>27</v>
      </c>
      <c r="E223" t="str">
        <f t="shared" si="3"/>
        <v>candibinangun62021</v>
      </c>
    </row>
    <row r="224" spans="1:5" x14ac:dyDescent="0.3">
      <c r="A224" t="s">
        <v>204</v>
      </c>
      <c r="B224" t="s">
        <v>325</v>
      </c>
      <c r="C224">
        <v>7</v>
      </c>
      <c r="D224">
        <v>43</v>
      </c>
      <c r="E224" t="str">
        <f t="shared" si="3"/>
        <v>candibinangun72021</v>
      </c>
    </row>
    <row r="225" spans="1:5" x14ac:dyDescent="0.3">
      <c r="A225" t="s">
        <v>204</v>
      </c>
      <c r="B225" t="s">
        <v>325</v>
      </c>
      <c r="C225">
        <v>8</v>
      </c>
      <c r="D225">
        <v>55</v>
      </c>
      <c r="E225" t="str">
        <f t="shared" si="3"/>
        <v>candibinangun82021</v>
      </c>
    </row>
    <row r="226" spans="1:5" x14ac:dyDescent="0.3">
      <c r="A226" t="s">
        <v>204</v>
      </c>
      <c r="B226" t="s">
        <v>325</v>
      </c>
      <c r="C226">
        <v>9</v>
      </c>
      <c r="D226">
        <v>12</v>
      </c>
      <c r="E226" t="str">
        <f t="shared" si="3"/>
        <v>candibinangun92021</v>
      </c>
    </row>
    <row r="227" spans="1:5" x14ac:dyDescent="0.3">
      <c r="A227" t="s">
        <v>204</v>
      </c>
      <c r="B227" t="s">
        <v>325</v>
      </c>
      <c r="C227">
        <v>12</v>
      </c>
      <c r="D227">
        <v>1</v>
      </c>
      <c r="E227" t="str">
        <f t="shared" si="3"/>
        <v>candibinangun122021</v>
      </c>
    </row>
    <row r="228" spans="1:5" x14ac:dyDescent="0.3">
      <c r="A228" t="s">
        <v>204</v>
      </c>
      <c r="B228" t="s">
        <v>326</v>
      </c>
      <c r="C228">
        <v>1</v>
      </c>
      <c r="D228">
        <v>3</v>
      </c>
      <c r="E228" t="str">
        <f t="shared" si="3"/>
        <v>candibinangun12022</v>
      </c>
    </row>
    <row r="229" spans="1:5" x14ac:dyDescent="0.3">
      <c r="A229" t="s">
        <v>204</v>
      </c>
      <c r="B229" t="s">
        <v>326</v>
      </c>
      <c r="C229">
        <v>2</v>
      </c>
      <c r="D229">
        <v>109</v>
      </c>
      <c r="E229" t="str">
        <f t="shared" si="3"/>
        <v>candibinangun22022</v>
      </c>
    </row>
    <row r="230" spans="1:5" x14ac:dyDescent="0.3">
      <c r="A230" t="s">
        <v>204</v>
      </c>
      <c r="B230" t="s">
        <v>326</v>
      </c>
      <c r="C230">
        <v>3</v>
      </c>
      <c r="D230">
        <v>46</v>
      </c>
      <c r="E230" t="str">
        <f t="shared" si="3"/>
        <v>candibinangun32022</v>
      </c>
    </row>
    <row r="231" spans="1:5" x14ac:dyDescent="0.3">
      <c r="A231" t="s">
        <v>204</v>
      </c>
      <c r="B231" t="s">
        <v>326</v>
      </c>
      <c r="C231">
        <v>4</v>
      </c>
      <c r="D231">
        <v>1</v>
      </c>
      <c r="E231" t="str">
        <f t="shared" si="3"/>
        <v>candibinangun42022</v>
      </c>
    </row>
    <row r="232" spans="1:5" x14ac:dyDescent="0.3">
      <c r="A232" t="s">
        <v>204</v>
      </c>
      <c r="B232" t="s">
        <v>326</v>
      </c>
      <c r="C232">
        <v>8</v>
      </c>
      <c r="D232">
        <v>6</v>
      </c>
      <c r="E232" t="str">
        <f t="shared" si="3"/>
        <v>candibinangun82022</v>
      </c>
    </row>
    <row r="233" spans="1:5" x14ac:dyDescent="0.3">
      <c r="A233" t="s">
        <v>204</v>
      </c>
      <c r="B233" t="s">
        <v>326</v>
      </c>
      <c r="C233">
        <v>10</v>
      </c>
      <c r="D233">
        <v>2</v>
      </c>
      <c r="E233" t="str">
        <f t="shared" si="3"/>
        <v>candibinangun102022</v>
      </c>
    </row>
    <row r="234" spans="1:5" x14ac:dyDescent="0.3">
      <c r="A234" t="s">
        <v>204</v>
      </c>
      <c r="B234" t="s">
        <v>326</v>
      </c>
      <c r="C234">
        <v>11</v>
      </c>
      <c r="D234">
        <v>6</v>
      </c>
      <c r="E234" t="str">
        <f t="shared" si="3"/>
        <v>candibinangun112022</v>
      </c>
    </row>
    <row r="235" spans="1:5" x14ac:dyDescent="0.3">
      <c r="A235" t="s">
        <v>204</v>
      </c>
      <c r="B235" t="s">
        <v>326</v>
      </c>
      <c r="C235">
        <v>12</v>
      </c>
      <c r="D235">
        <v>2</v>
      </c>
      <c r="E235" t="str">
        <f t="shared" si="3"/>
        <v>candibinangun122022</v>
      </c>
    </row>
    <row r="236" spans="1:5" x14ac:dyDescent="0.3">
      <c r="A236" t="s">
        <v>204</v>
      </c>
      <c r="B236" t="s">
        <v>327</v>
      </c>
      <c r="C236">
        <v>12</v>
      </c>
      <c r="D236">
        <v>2</v>
      </c>
      <c r="E236" t="str">
        <f t="shared" si="3"/>
        <v>candibinangun122023</v>
      </c>
    </row>
    <row r="237" spans="1:5" x14ac:dyDescent="0.3">
      <c r="A237" t="s">
        <v>204</v>
      </c>
      <c r="B237" t="s">
        <v>328</v>
      </c>
      <c r="C237">
        <v>12</v>
      </c>
      <c r="D237">
        <v>3</v>
      </c>
      <c r="E237" t="str">
        <f t="shared" si="3"/>
        <v>candibinangun122024</v>
      </c>
    </row>
    <row r="238" spans="1:5" x14ac:dyDescent="0.3">
      <c r="A238" t="s">
        <v>205</v>
      </c>
      <c r="B238" t="s">
        <v>324</v>
      </c>
      <c r="C238">
        <v>5</v>
      </c>
      <c r="D238">
        <v>2</v>
      </c>
      <c r="E238" t="str">
        <f t="shared" si="3"/>
        <v>caturharjo52020</v>
      </c>
    </row>
    <row r="239" spans="1:5" x14ac:dyDescent="0.3">
      <c r="A239" t="s">
        <v>205</v>
      </c>
      <c r="B239" t="s">
        <v>324</v>
      </c>
      <c r="C239">
        <v>9</v>
      </c>
      <c r="D239">
        <v>1</v>
      </c>
      <c r="E239" t="str">
        <f t="shared" si="3"/>
        <v>caturharjo92020</v>
      </c>
    </row>
    <row r="240" spans="1:5" x14ac:dyDescent="0.3">
      <c r="A240" t="s">
        <v>205</v>
      </c>
      <c r="B240" t="s">
        <v>324</v>
      </c>
      <c r="C240">
        <v>12</v>
      </c>
      <c r="D240">
        <v>11</v>
      </c>
      <c r="E240" t="str">
        <f t="shared" si="3"/>
        <v>caturharjo122020</v>
      </c>
    </row>
    <row r="241" spans="1:5" x14ac:dyDescent="0.3">
      <c r="A241" t="s">
        <v>205</v>
      </c>
      <c r="B241" t="s">
        <v>325</v>
      </c>
      <c r="C241">
        <v>1</v>
      </c>
      <c r="D241">
        <v>24</v>
      </c>
      <c r="E241" t="str">
        <f t="shared" si="3"/>
        <v>caturharjo12021</v>
      </c>
    </row>
    <row r="242" spans="1:5" x14ac:dyDescent="0.3">
      <c r="A242" t="s">
        <v>205</v>
      </c>
      <c r="B242" t="s">
        <v>325</v>
      </c>
      <c r="C242">
        <v>2</v>
      </c>
      <c r="D242">
        <v>24</v>
      </c>
      <c r="E242" t="str">
        <f t="shared" si="3"/>
        <v>caturharjo22021</v>
      </c>
    </row>
    <row r="243" spans="1:5" x14ac:dyDescent="0.3">
      <c r="A243" t="s">
        <v>205</v>
      </c>
      <c r="B243" t="s">
        <v>325</v>
      </c>
      <c r="C243">
        <v>3</v>
      </c>
      <c r="D243">
        <v>11</v>
      </c>
      <c r="E243" t="str">
        <f t="shared" si="3"/>
        <v>caturharjo32021</v>
      </c>
    </row>
    <row r="244" spans="1:5" x14ac:dyDescent="0.3">
      <c r="A244" t="s">
        <v>205</v>
      </c>
      <c r="B244" t="s">
        <v>325</v>
      </c>
      <c r="C244">
        <v>4</v>
      </c>
      <c r="D244">
        <v>29</v>
      </c>
      <c r="E244" t="str">
        <f t="shared" si="3"/>
        <v>caturharjo42021</v>
      </c>
    </row>
    <row r="245" spans="1:5" x14ac:dyDescent="0.3">
      <c r="A245" t="s">
        <v>205</v>
      </c>
      <c r="B245" t="s">
        <v>325</v>
      </c>
      <c r="C245">
        <v>5</v>
      </c>
      <c r="D245">
        <v>55</v>
      </c>
      <c r="E245" t="str">
        <f t="shared" si="3"/>
        <v>caturharjo52021</v>
      </c>
    </row>
    <row r="246" spans="1:5" x14ac:dyDescent="0.3">
      <c r="A246" t="s">
        <v>205</v>
      </c>
      <c r="B246" t="s">
        <v>325</v>
      </c>
      <c r="C246">
        <v>6</v>
      </c>
      <c r="D246">
        <v>44</v>
      </c>
      <c r="E246" t="str">
        <f t="shared" si="3"/>
        <v>caturharjo62021</v>
      </c>
    </row>
    <row r="247" spans="1:5" x14ac:dyDescent="0.3">
      <c r="A247" t="s">
        <v>205</v>
      </c>
      <c r="B247" t="s">
        <v>325</v>
      </c>
      <c r="C247">
        <v>7</v>
      </c>
      <c r="D247">
        <v>189</v>
      </c>
      <c r="E247" t="str">
        <f t="shared" si="3"/>
        <v>caturharjo72021</v>
      </c>
    </row>
    <row r="248" spans="1:5" x14ac:dyDescent="0.3">
      <c r="A248" t="s">
        <v>205</v>
      </c>
      <c r="B248" t="s">
        <v>325</v>
      </c>
      <c r="C248">
        <v>8</v>
      </c>
      <c r="D248">
        <v>74</v>
      </c>
      <c r="E248" t="str">
        <f t="shared" si="3"/>
        <v>caturharjo82021</v>
      </c>
    </row>
    <row r="249" spans="1:5" x14ac:dyDescent="0.3">
      <c r="A249" t="s">
        <v>205</v>
      </c>
      <c r="B249" t="s">
        <v>325</v>
      </c>
      <c r="C249">
        <v>9</v>
      </c>
      <c r="D249">
        <v>11</v>
      </c>
      <c r="E249" t="str">
        <f t="shared" si="3"/>
        <v>caturharjo92021</v>
      </c>
    </row>
    <row r="250" spans="1:5" x14ac:dyDescent="0.3">
      <c r="A250" t="s">
        <v>205</v>
      </c>
      <c r="B250" t="s">
        <v>325</v>
      </c>
      <c r="C250">
        <v>10</v>
      </c>
      <c r="D250">
        <v>1</v>
      </c>
      <c r="E250" t="str">
        <f t="shared" si="3"/>
        <v>caturharjo102021</v>
      </c>
    </row>
    <row r="251" spans="1:5" x14ac:dyDescent="0.3">
      <c r="A251" t="s">
        <v>205</v>
      </c>
      <c r="B251" t="s">
        <v>325</v>
      </c>
      <c r="C251">
        <v>11</v>
      </c>
      <c r="D251">
        <v>3</v>
      </c>
      <c r="E251" t="str">
        <f t="shared" si="3"/>
        <v>caturharjo112021</v>
      </c>
    </row>
    <row r="252" spans="1:5" x14ac:dyDescent="0.3">
      <c r="A252" t="s">
        <v>205</v>
      </c>
      <c r="B252" t="s">
        <v>325</v>
      </c>
      <c r="C252">
        <v>12</v>
      </c>
      <c r="D252">
        <v>2</v>
      </c>
      <c r="E252" t="str">
        <f t="shared" si="3"/>
        <v>caturharjo122021</v>
      </c>
    </row>
    <row r="253" spans="1:5" x14ac:dyDescent="0.3">
      <c r="A253" t="s">
        <v>205</v>
      </c>
      <c r="B253" t="s">
        <v>326</v>
      </c>
      <c r="C253">
        <v>2</v>
      </c>
      <c r="D253">
        <v>99</v>
      </c>
      <c r="E253" t="str">
        <f t="shared" si="3"/>
        <v>caturharjo22022</v>
      </c>
    </row>
    <row r="254" spans="1:5" x14ac:dyDescent="0.3">
      <c r="A254" t="s">
        <v>205</v>
      </c>
      <c r="B254" t="s">
        <v>326</v>
      </c>
      <c r="C254">
        <v>3</v>
      </c>
      <c r="D254">
        <v>67</v>
      </c>
      <c r="E254" t="str">
        <f t="shared" si="3"/>
        <v>caturharjo32022</v>
      </c>
    </row>
    <row r="255" spans="1:5" x14ac:dyDescent="0.3">
      <c r="A255" t="s">
        <v>205</v>
      </c>
      <c r="B255" t="s">
        <v>326</v>
      </c>
      <c r="C255">
        <v>4</v>
      </c>
      <c r="D255">
        <v>1</v>
      </c>
      <c r="E255" t="str">
        <f t="shared" si="3"/>
        <v>caturharjo42022</v>
      </c>
    </row>
    <row r="256" spans="1:5" x14ac:dyDescent="0.3">
      <c r="A256" t="s">
        <v>205</v>
      </c>
      <c r="B256" t="s">
        <v>326</v>
      </c>
      <c r="C256">
        <v>5</v>
      </c>
      <c r="D256">
        <v>1</v>
      </c>
      <c r="E256" t="str">
        <f t="shared" si="3"/>
        <v>caturharjo52022</v>
      </c>
    </row>
    <row r="257" spans="1:5" x14ac:dyDescent="0.3">
      <c r="A257" t="s">
        <v>205</v>
      </c>
      <c r="B257" t="s">
        <v>326</v>
      </c>
      <c r="C257">
        <v>6</v>
      </c>
      <c r="D257">
        <v>1</v>
      </c>
      <c r="E257" t="str">
        <f t="shared" si="3"/>
        <v>caturharjo62022</v>
      </c>
    </row>
    <row r="258" spans="1:5" x14ac:dyDescent="0.3">
      <c r="A258" t="s">
        <v>205</v>
      </c>
      <c r="B258" t="s">
        <v>326</v>
      </c>
      <c r="C258">
        <v>7</v>
      </c>
      <c r="D258">
        <v>3</v>
      </c>
      <c r="E258" t="str">
        <f t="shared" si="3"/>
        <v>caturharjo72022</v>
      </c>
    </row>
    <row r="259" spans="1:5" x14ac:dyDescent="0.3">
      <c r="A259" t="s">
        <v>205</v>
      </c>
      <c r="B259" t="s">
        <v>326</v>
      </c>
      <c r="C259">
        <v>8</v>
      </c>
      <c r="D259">
        <v>6</v>
      </c>
      <c r="E259" t="str">
        <f t="shared" ref="E259:E322" si="4">A259&amp;C259&amp;B259</f>
        <v>caturharjo82022</v>
      </c>
    </row>
    <row r="260" spans="1:5" x14ac:dyDescent="0.3">
      <c r="A260" t="s">
        <v>205</v>
      </c>
      <c r="B260" t="s">
        <v>326</v>
      </c>
      <c r="C260">
        <v>9</v>
      </c>
      <c r="D260">
        <v>5</v>
      </c>
      <c r="E260" t="str">
        <f t="shared" si="4"/>
        <v>caturharjo92022</v>
      </c>
    </row>
    <row r="261" spans="1:5" x14ac:dyDescent="0.3">
      <c r="A261" t="s">
        <v>205</v>
      </c>
      <c r="B261" t="s">
        <v>326</v>
      </c>
      <c r="C261">
        <v>10</v>
      </c>
      <c r="D261">
        <v>2</v>
      </c>
      <c r="E261" t="str">
        <f t="shared" si="4"/>
        <v>caturharjo102022</v>
      </c>
    </row>
    <row r="262" spans="1:5" x14ac:dyDescent="0.3">
      <c r="A262" t="s">
        <v>205</v>
      </c>
      <c r="B262" t="s">
        <v>326</v>
      </c>
      <c r="C262">
        <v>11</v>
      </c>
      <c r="D262">
        <v>12</v>
      </c>
      <c r="E262" t="str">
        <f t="shared" si="4"/>
        <v>caturharjo112022</v>
      </c>
    </row>
    <row r="263" spans="1:5" x14ac:dyDescent="0.3">
      <c r="A263" t="s">
        <v>205</v>
      </c>
      <c r="B263" t="s">
        <v>326</v>
      </c>
      <c r="C263">
        <v>12</v>
      </c>
      <c r="D263">
        <v>3</v>
      </c>
      <c r="E263" t="str">
        <f t="shared" si="4"/>
        <v>caturharjo122022</v>
      </c>
    </row>
    <row r="264" spans="1:5" x14ac:dyDescent="0.3">
      <c r="A264" t="s">
        <v>205</v>
      </c>
      <c r="B264" t="s">
        <v>327</v>
      </c>
      <c r="C264">
        <v>12</v>
      </c>
      <c r="D264">
        <v>12</v>
      </c>
      <c r="E264" t="str">
        <f t="shared" si="4"/>
        <v>caturharjo122023</v>
      </c>
    </row>
    <row r="265" spans="1:5" x14ac:dyDescent="0.3">
      <c r="A265" t="s">
        <v>206</v>
      </c>
      <c r="B265" t="s">
        <v>324</v>
      </c>
      <c r="C265">
        <v>4</v>
      </c>
      <c r="D265">
        <v>5</v>
      </c>
      <c r="E265" t="str">
        <f t="shared" si="4"/>
        <v>caturtunggal42020</v>
      </c>
    </row>
    <row r="266" spans="1:5" x14ac:dyDescent="0.3">
      <c r="A266" t="s">
        <v>206</v>
      </c>
      <c r="B266" t="s">
        <v>324</v>
      </c>
      <c r="C266">
        <v>5</v>
      </c>
      <c r="D266">
        <v>4</v>
      </c>
      <c r="E266" t="str">
        <f t="shared" si="4"/>
        <v>caturtunggal52020</v>
      </c>
    </row>
    <row r="267" spans="1:5" x14ac:dyDescent="0.3">
      <c r="A267" t="s">
        <v>206</v>
      </c>
      <c r="B267" t="s">
        <v>324</v>
      </c>
      <c r="C267">
        <v>6</v>
      </c>
      <c r="D267">
        <v>3</v>
      </c>
      <c r="E267" t="str">
        <f t="shared" si="4"/>
        <v>caturtunggal62020</v>
      </c>
    </row>
    <row r="268" spans="1:5" x14ac:dyDescent="0.3">
      <c r="A268" t="s">
        <v>206</v>
      </c>
      <c r="B268" t="s">
        <v>324</v>
      </c>
      <c r="C268">
        <v>7</v>
      </c>
      <c r="D268">
        <v>11</v>
      </c>
      <c r="E268" t="str">
        <f t="shared" si="4"/>
        <v>caturtunggal72020</v>
      </c>
    </row>
    <row r="269" spans="1:5" x14ac:dyDescent="0.3">
      <c r="A269" t="s">
        <v>206</v>
      </c>
      <c r="B269" t="s">
        <v>324</v>
      </c>
      <c r="C269">
        <v>8</v>
      </c>
      <c r="D269">
        <v>3</v>
      </c>
      <c r="E269" t="str">
        <f t="shared" si="4"/>
        <v>caturtunggal82020</v>
      </c>
    </row>
    <row r="270" spans="1:5" x14ac:dyDescent="0.3">
      <c r="A270" t="s">
        <v>206</v>
      </c>
      <c r="B270" t="s">
        <v>324</v>
      </c>
      <c r="C270">
        <v>9</v>
      </c>
      <c r="D270">
        <v>2</v>
      </c>
      <c r="E270" t="str">
        <f t="shared" si="4"/>
        <v>caturtunggal92020</v>
      </c>
    </row>
    <row r="271" spans="1:5" x14ac:dyDescent="0.3">
      <c r="A271" t="s">
        <v>206</v>
      </c>
      <c r="B271" t="s">
        <v>324</v>
      </c>
      <c r="C271">
        <v>11</v>
      </c>
      <c r="D271">
        <v>5</v>
      </c>
      <c r="E271" t="str">
        <f t="shared" si="4"/>
        <v>caturtunggal112020</v>
      </c>
    </row>
    <row r="272" spans="1:5" x14ac:dyDescent="0.3">
      <c r="A272" t="s">
        <v>206</v>
      </c>
      <c r="B272" t="s">
        <v>324</v>
      </c>
      <c r="C272">
        <v>12</v>
      </c>
      <c r="D272">
        <v>103</v>
      </c>
      <c r="E272" t="str">
        <f t="shared" si="4"/>
        <v>caturtunggal122020</v>
      </c>
    </row>
    <row r="273" spans="1:5" x14ac:dyDescent="0.3">
      <c r="A273" t="s">
        <v>206</v>
      </c>
      <c r="B273" t="s">
        <v>325</v>
      </c>
      <c r="C273">
        <v>1</v>
      </c>
      <c r="D273">
        <v>201</v>
      </c>
      <c r="E273" t="str">
        <f t="shared" si="4"/>
        <v>caturtunggal12021</v>
      </c>
    </row>
    <row r="274" spans="1:5" x14ac:dyDescent="0.3">
      <c r="A274" t="s">
        <v>206</v>
      </c>
      <c r="B274" t="s">
        <v>325</v>
      </c>
      <c r="C274">
        <v>2</v>
      </c>
      <c r="D274">
        <v>125</v>
      </c>
      <c r="E274" t="str">
        <f t="shared" si="4"/>
        <v>caturtunggal22021</v>
      </c>
    </row>
    <row r="275" spans="1:5" x14ac:dyDescent="0.3">
      <c r="A275" t="s">
        <v>206</v>
      </c>
      <c r="B275" t="s">
        <v>325</v>
      </c>
      <c r="C275">
        <v>3</v>
      </c>
      <c r="D275">
        <v>146</v>
      </c>
      <c r="E275" t="str">
        <f t="shared" si="4"/>
        <v>caturtunggal32021</v>
      </c>
    </row>
    <row r="276" spans="1:5" x14ac:dyDescent="0.3">
      <c r="A276" t="s">
        <v>206</v>
      </c>
      <c r="B276" t="s">
        <v>325</v>
      </c>
      <c r="C276">
        <v>4</v>
      </c>
      <c r="D276">
        <v>176</v>
      </c>
      <c r="E276" t="str">
        <f t="shared" si="4"/>
        <v>caturtunggal42021</v>
      </c>
    </row>
    <row r="277" spans="1:5" x14ac:dyDescent="0.3">
      <c r="A277" t="s">
        <v>206</v>
      </c>
      <c r="B277" t="s">
        <v>325</v>
      </c>
      <c r="C277">
        <v>5</v>
      </c>
      <c r="D277">
        <v>150</v>
      </c>
      <c r="E277" t="str">
        <f t="shared" si="4"/>
        <v>caturtunggal52021</v>
      </c>
    </row>
    <row r="278" spans="1:5" x14ac:dyDescent="0.3">
      <c r="A278" t="s">
        <v>206</v>
      </c>
      <c r="B278" t="s">
        <v>325</v>
      </c>
      <c r="C278">
        <v>6</v>
      </c>
      <c r="D278">
        <v>356</v>
      </c>
      <c r="E278" t="str">
        <f t="shared" si="4"/>
        <v>caturtunggal62021</v>
      </c>
    </row>
    <row r="279" spans="1:5" x14ac:dyDescent="0.3">
      <c r="A279" t="s">
        <v>206</v>
      </c>
      <c r="B279" t="s">
        <v>325</v>
      </c>
      <c r="C279">
        <v>7</v>
      </c>
      <c r="D279">
        <v>735</v>
      </c>
      <c r="E279" t="str">
        <f t="shared" si="4"/>
        <v>caturtunggal72021</v>
      </c>
    </row>
    <row r="280" spans="1:5" x14ac:dyDescent="0.3">
      <c r="A280" t="s">
        <v>206</v>
      </c>
      <c r="B280" t="s">
        <v>325</v>
      </c>
      <c r="C280">
        <v>8</v>
      </c>
      <c r="D280">
        <v>361</v>
      </c>
      <c r="E280" t="str">
        <f t="shared" si="4"/>
        <v>caturtunggal82021</v>
      </c>
    </row>
    <row r="281" spans="1:5" x14ac:dyDescent="0.3">
      <c r="A281" t="s">
        <v>206</v>
      </c>
      <c r="B281" t="s">
        <v>325</v>
      </c>
      <c r="C281">
        <v>9</v>
      </c>
      <c r="D281">
        <v>56</v>
      </c>
      <c r="E281" t="str">
        <f t="shared" si="4"/>
        <v>caturtunggal92021</v>
      </c>
    </row>
    <row r="282" spans="1:5" x14ac:dyDescent="0.3">
      <c r="A282" t="s">
        <v>206</v>
      </c>
      <c r="B282" t="s">
        <v>325</v>
      </c>
      <c r="C282">
        <v>10</v>
      </c>
      <c r="D282">
        <v>17</v>
      </c>
      <c r="E282" t="str">
        <f t="shared" si="4"/>
        <v>caturtunggal102021</v>
      </c>
    </row>
    <row r="283" spans="1:5" x14ac:dyDescent="0.3">
      <c r="A283" t="s">
        <v>206</v>
      </c>
      <c r="B283" t="s">
        <v>325</v>
      </c>
      <c r="C283">
        <v>11</v>
      </c>
      <c r="D283">
        <v>7</v>
      </c>
      <c r="E283" t="str">
        <f t="shared" si="4"/>
        <v>caturtunggal112021</v>
      </c>
    </row>
    <row r="284" spans="1:5" x14ac:dyDescent="0.3">
      <c r="A284" t="s">
        <v>206</v>
      </c>
      <c r="B284" t="s">
        <v>325</v>
      </c>
      <c r="C284">
        <v>12</v>
      </c>
      <c r="D284">
        <v>14</v>
      </c>
      <c r="E284" t="str">
        <f t="shared" si="4"/>
        <v>caturtunggal122021</v>
      </c>
    </row>
    <row r="285" spans="1:5" x14ac:dyDescent="0.3">
      <c r="A285" t="s">
        <v>206</v>
      </c>
      <c r="B285" t="s">
        <v>326</v>
      </c>
      <c r="C285">
        <v>1</v>
      </c>
      <c r="D285">
        <v>6</v>
      </c>
      <c r="E285" t="str">
        <f t="shared" si="4"/>
        <v>caturtunggal12022</v>
      </c>
    </row>
    <row r="286" spans="1:5" x14ac:dyDescent="0.3">
      <c r="A286" t="s">
        <v>206</v>
      </c>
      <c r="B286" t="s">
        <v>326</v>
      </c>
      <c r="C286">
        <v>2</v>
      </c>
      <c r="D286">
        <v>1051</v>
      </c>
      <c r="E286" t="str">
        <f t="shared" si="4"/>
        <v>caturtunggal22022</v>
      </c>
    </row>
    <row r="287" spans="1:5" x14ac:dyDescent="0.3">
      <c r="A287" t="s">
        <v>206</v>
      </c>
      <c r="B287" t="s">
        <v>326</v>
      </c>
      <c r="C287">
        <v>3</v>
      </c>
      <c r="D287">
        <v>726</v>
      </c>
      <c r="E287" t="str">
        <f t="shared" si="4"/>
        <v>caturtunggal32022</v>
      </c>
    </row>
    <row r="288" spans="1:5" x14ac:dyDescent="0.3">
      <c r="A288" t="s">
        <v>206</v>
      </c>
      <c r="B288" t="s">
        <v>326</v>
      </c>
      <c r="C288">
        <v>4</v>
      </c>
      <c r="D288">
        <v>21</v>
      </c>
      <c r="E288" t="str">
        <f t="shared" si="4"/>
        <v>caturtunggal42022</v>
      </c>
    </row>
    <row r="289" spans="1:5" x14ac:dyDescent="0.3">
      <c r="A289" t="s">
        <v>206</v>
      </c>
      <c r="B289" t="s">
        <v>326</v>
      </c>
      <c r="C289">
        <v>5</v>
      </c>
      <c r="D289">
        <v>1</v>
      </c>
      <c r="E289" t="str">
        <f t="shared" si="4"/>
        <v>caturtunggal52022</v>
      </c>
    </row>
    <row r="290" spans="1:5" x14ac:dyDescent="0.3">
      <c r="A290" t="s">
        <v>206</v>
      </c>
      <c r="B290" t="s">
        <v>326</v>
      </c>
      <c r="C290">
        <v>6</v>
      </c>
      <c r="D290">
        <v>13</v>
      </c>
      <c r="E290" t="str">
        <f t="shared" si="4"/>
        <v>caturtunggal62022</v>
      </c>
    </row>
    <row r="291" spans="1:5" x14ac:dyDescent="0.3">
      <c r="A291" t="s">
        <v>206</v>
      </c>
      <c r="B291" t="s">
        <v>326</v>
      </c>
      <c r="C291">
        <v>7</v>
      </c>
      <c r="D291">
        <v>135</v>
      </c>
      <c r="E291" t="str">
        <f t="shared" si="4"/>
        <v>caturtunggal72022</v>
      </c>
    </row>
    <row r="292" spans="1:5" x14ac:dyDescent="0.3">
      <c r="A292" t="s">
        <v>206</v>
      </c>
      <c r="B292" t="s">
        <v>326</v>
      </c>
      <c r="C292">
        <v>8</v>
      </c>
      <c r="D292">
        <v>79</v>
      </c>
      <c r="E292" t="str">
        <f t="shared" si="4"/>
        <v>caturtunggal82022</v>
      </c>
    </row>
    <row r="293" spans="1:5" x14ac:dyDescent="0.3">
      <c r="A293" t="s">
        <v>206</v>
      </c>
      <c r="B293" t="s">
        <v>326</v>
      </c>
      <c r="C293">
        <v>9</v>
      </c>
      <c r="D293">
        <v>40</v>
      </c>
      <c r="E293" t="str">
        <f t="shared" si="4"/>
        <v>caturtunggal92022</v>
      </c>
    </row>
    <row r="294" spans="1:5" x14ac:dyDescent="0.3">
      <c r="A294" t="s">
        <v>206</v>
      </c>
      <c r="B294" t="s">
        <v>326</v>
      </c>
      <c r="C294">
        <v>10</v>
      </c>
      <c r="D294">
        <v>47</v>
      </c>
      <c r="E294" t="str">
        <f t="shared" si="4"/>
        <v>caturtunggal102022</v>
      </c>
    </row>
    <row r="295" spans="1:5" x14ac:dyDescent="0.3">
      <c r="A295" t="s">
        <v>206</v>
      </c>
      <c r="B295" t="s">
        <v>326</v>
      </c>
      <c r="C295">
        <v>11</v>
      </c>
      <c r="D295">
        <v>87</v>
      </c>
      <c r="E295" t="str">
        <f t="shared" si="4"/>
        <v>caturtunggal112022</v>
      </c>
    </row>
    <row r="296" spans="1:5" x14ac:dyDescent="0.3">
      <c r="A296" t="s">
        <v>206</v>
      </c>
      <c r="B296" t="s">
        <v>326</v>
      </c>
      <c r="C296">
        <v>12</v>
      </c>
      <c r="D296">
        <v>32</v>
      </c>
      <c r="E296" t="str">
        <f t="shared" si="4"/>
        <v>caturtunggal122022</v>
      </c>
    </row>
    <row r="297" spans="1:5" x14ac:dyDescent="0.3">
      <c r="A297" t="s">
        <v>206</v>
      </c>
      <c r="B297" t="s">
        <v>327</v>
      </c>
      <c r="C297">
        <v>12</v>
      </c>
      <c r="D297">
        <v>51</v>
      </c>
      <c r="E297" t="str">
        <f t="shared" si="4"/>
        <v>caturtunggal122023</v>
      </c>
    </row>
    <row r="298" spans="1:5" x14ac:dyDescent="0.3">
      <c r="A298" t="s">
        <v>206</v>
      </c>
      <c r="B298" t="s">
        <v>328</v>
      </c>
      <c r="C298">
        <v>12</v>
      </c>
      <c r="D298">
        <v>3</v>
      </c>
      <c r="E298" t="str">
        <f t="shared" si="4"/>
        <v>caturtunggal122024</v>
      </c>
    </row>
    <row r="299" spans="1:5" x14ac:dyDescent="0.3">
      <c r="A299" t="s">
        <v>207</v>
      </c>
      <c r="B299" t="s">
        <v>324</v>
      </c>
      <c r="C299">
        <v>4</v>
      </c>
      <c r="D299">
        <v>1</v>
      </c>
      <c r="E299" t="str">
        <f t="shared" si="4"/>
        <v>condongcatur42020</v>
      </c>
    </row>
    <row r="300" spans="1:5" x14ac:dyDescent="0.3">
      <c r="A300" t="s">
        <v>207</v>
      </c>
      <c r="B300" t="s">
        <v>324</v>
      </c>
      <c r="C300">
        <v>7</v>
      </c>
      <c r="D300">
        <v>8</v>
      </c>
      <c r="E300" t="str">
        <f t="shared" si="4"/>
        <v>condongcatur72020</v>
      </c>
    </row>
    <row r="301" spans="1:5" x14ac:dyDescent="0.3">
      <c r="A301" t="s">
        <v>207</v>
      </c>
      <c r="B301" t="s">
        <v>324</v>
      </c>
      <c r="C301">
        <v>8</v>
      </c>
      <c r="D301">
        <v>7</v>
      </c>
      <c r="E301" t="str">
        <f t="shared" si="4"/>
        <v>condongcatur82020</v>
      </c>
    </row>
    <row r="302" spans="1:5" x14ac:dyDescent="0.3">
      <c r="A302" t="s">
        <v>207</v>
      </c>
      <c r="B302" t="s">
        <v>324</v>
      </c>
      <c r="C302">
        <v>9</v>
      </c>
      <c r="D302">
        <v>3</v>
      </c>
      <c r="E302" t="str">
        <f t="shared" si="4"/>
        <v>condongcatur92020</v>
      </c>
    </row>
    <row r="303" spans="1:5" x14ac:dyDescent="0.3">
      <c r="A303" t="s">
        <v>207</v>
      </c>
      <c r="B303" t="s">
        <v>324</v>
      </c>
      <c r="C303">
        <v>10</v>
      </c>
      <c r="D303">
        <v>1</v>
      </c>
      <c r="E303" t="str">
        <f t="shared" si="4"/>
        <v>condongcatur102020</v>
      </c>
    </row>
    <row r="304" spans="1:5" x14ac:dyDescent="0.3">
      <c r="A304" t="s">
        <v>207</v>
      </c>
      <c r="B304" t="s">
        <v>324</v>
      </c>
      <c r="C304">
        <v>11</v>
      </c>
      <c r="D304">
        <v>33</v>
      </c>
      <c r="E304" t="str">
        <f t="shared" si="4"/>
        <v>condongcatur112020</v>
      </c>
    </row>
    <row r="305" spans="1:5" x14ac:dyDescent="0.3">
      <c r="A305" t="s">
        <v>207</v>
      </c>
      <c r="B305" t="s">
        <v>324</v>
      </c>
      <c r="C305">
        <v>12</v>
      </c>
      <c r="D305">
        <v>91</v>
      </c>
      <c r="E305" t="str">
        <f t="shared" si="4"/>
        <v>condongcatur122020</v>
      </c>
    </row>
    <row r="306" spans="1:5" x14ac:dyDescent="0.3">
      <c r="A306" t="s">
        <v>207</v>
      </c>
      <c r="B306" t="s">
        <v>325</v>
      </c>
      <c r="C306">
        <v>1</v>
      </c>
      <c r="D306">
        <v>154</v>
      </c>
      <c r="E306" t="str">
        <f t="shared" si="4"/>
        <v>condongcatur12021</v>
      </c>
    </row>
    <row r="307" spans="1:5" x14ac:dyDescent="0.3">
      <c r="A307" t="s">
        <v>207</v>
      </c>
      <c r="B307" t="s">
        <v>325</v>
      </c>
      <c r="C307">
        <v>2</v>
      </c>
      <c r="D307">
        <v>131</v>
      </c>
      <c r="E307" t="str">
        <f t="shared" si="4"/>
        <v>condongcatur22021</v>
      </c>
    </row>
    <row r="308" spans="1:5" x14ac:dyDescent="0.3">
      <c r="A308" t="s">
        <v>207</v>
      </c>
      <c r="B308" t="s">
        <v>325</v>
      </c>
      <c r="C308">
        <v>3</v>
      </c>
      <c r="D308">
        <v>108</v>
      </c>
      <c r="E308" t="str">
        <f t="shared" si="4"/>
        <v>condongcatur32021</v>
      </c>
    </row>
    <row r="309" spans="1:5" x14ac:dyDescent="0.3">
      <c r="A309" t="s">
        <v>207</v>
      </c>
      <c r="B309" t="s">
        <v>325</v>
      </c>
      <c r="C309">
        <v>4</v>
      </c>
      <c r="D309">
        <v>155</v>
      </c>
      <c r="E309" t="str">
        <f t="shared" si="4"/>
        <v>condongcatur42021</v>
      </c>
    </row>
    <row r="310" spans="1:5" x14ac:dyDescent="0.3">
      <c r="A310" t="s">
        <v>207</v>
      </c>
      <c r="B310" t="s">
        <v>325</v>
      </c>
      <c r="C310">
        <v>5</v>
      </c>
      <c r="D310">
        <v>92</v>
      </c>
      <c r="E310" t="str">
        <f t="shared" si="4"/>
        <v>condongcatur52021</v>
      </c>
    </row>
    <row r="311" spans="1:5" x14ac:dyDescent="0.3">
      <c r="A311" t="s">
        <v>207</v>
      </c>
      <c r="B311" t="s">
        <v>325</v>
      </c>
      <c r="C311">
        <v>6</v>
      </c>
      <c r="D311">
        <v>198</v>
      </c>
      <c r="E311" t="str">
        <f t="shared" si="4"/>
        <v>condongcatur62021</v>
      </c>
    </row>
    <row r="312" spans="1:5" x14ac:dyDescent="0.3">
      <c r="A312" t="s">
        <v>207</v>
      </c>
      <c r="B312" t="s">
        <v>325</v>
      </c>
      <c r="C312">
        <v>7</v>
      </c>
      <c r="D312">
        <v>661</v>
      </c>
      <c r="E312" t="str">
        <f t="shared" si="4"/>
        <v>condongcatur72021</v>
      </c>
    </row>
    <row r="313" spans="1:5" x14ac:dyDescent="0.3">
      <c r="A313" t="s">
        <v>207</v>
      </c>
      <c r="B313" t="s">
        <v>325</v>
      </c>
      <c r="C313">
        <v>8</v>
      </c>
      <c r="D313">
        <v>335</v>
      </c>
      <c r="E313" t="str">
        <f t="shared" si="4"/>
        <v>condongcatur82021</v>
      </c>
    </row>
    <row r="314" spans="1:5" x14ac:dyDescent="0.3">
      <c r="A314" t="s">
        <v>207</v>
      </c>
      <c r="B314" t="s">
        <v>325</v>
      </c>
      <c r="C314">
        <v>9</v>
      </c>
      <c r="D314">
        <v>77</v>
      </c>
      <c r="E314" t="str">
        <f t="shared" si="4"/>
        <v>condongcatur92021</v>
      </c>
    </row>
    <row r="315" spans="1:5" x14ac:dyDescent="0.3">
      <c r="A315" t="s">
        <v>207</v>
      </c>
      <c r="B315" t="s">
        <v>325</v>
      </c>
      <c r="C315">
        <v>10</v>
      </c>
      <c r="D315">
        <v>11</v>
      </c>
      <c r="E315" t="str">
        <f t="shared" si="4"/>
        <v>condongcatur102021</v>
      </c>
    </row>
    <row r="316" spans="1:5" x14ac:dyDescent="0.3">
      <c r="A316" t="s">
        <v>207</v>
      </c>
      <c r="B316" t="s">
        <v>325</v>
      </c>
      <c r="C316">
        <v>11</v>
      </c>
      <c r="D316">
        <v>3</v>
      </c>
      <c r="E316" t="str">
        <f t="shared" si="4"/>
        <v>condongcatur112021</v>
      </c>
    </row>
    <row r="317" spans="1:5" x14ac:dyDescent="0.3">
      <c r="A317" t="s">
        <v>207</v>
      </c>
      <c r="B317" t="s">
        <v>325</v>
      </c>
      <c r="C317">
        <v>12</v>
      </c>
      <c r="D317">
        <v>3</v>
      </c>
      <c r="E317" t="str">
        <f t="shared" si="4"/>
        <v>condongcatur122021</v>
      </c>
    </row>
    <row r="318" spans="1:5" x14ac:dyDescent="0.3">
      <c r="A318" t="s">
        <v>207</v>
      </c>
      <c r="B318" t="s">
        <v>326</v>
      </c>
      <c r="C318">
        <v>1</v>
      </c>
      <c r="D318">
        <v>14</v>
      </c>
      <c r="E318" t="str">
        <f t="shared" si="4"/>
        <v>condongcatur12022</v>
      </c>
    </row>
    <row r="319" spans="1:5" x14ac:dyDescent="0.3">
      <c r="A319" t="s">
        <v>207</v>
      </c>
      <c r="B319" t="s">
        <v>326</v>
      </c>
      <c r="C319">
        <v>2</v>
      </c>
      <c r="D319">
        <v>953</v>
      </c>
      <c r="E319" t="str">
        <f t="shared" si="4"/>
        <v>condongcatur22022</v>
      </c>
    </row>
    <row r="320" spans="1:5" x14ac:dyDescent="0.3">
      <c r="A320" t="s">
        <v>207</v>
      </c>
      <c r="B320" t="s">
        <v>326</v>
      </c>
      <c r="C320">
        <v>3</v>
      </c>
      <c r="D320">
        <v>694</v>
      </c>
      <c r="E320" t="str">
        <f t="shared" si="4"/>
        <v>condongcatur32022</v>
      </c>
    </row>
    <row r="321" spans="1:5" x14ac:dyDescent="0.3">
      <c r="A321" t="s">
        <v>207</v>
      </c>
      <c r="B321" t="s">
        <v>326</v>
      </c>
      <c r="C321">
        <v>4</v>
      </c>
      <c r="D321">
        <v>20</v>
      </c>
      <c r="E321" t="str">
        <f t="shared" si="4"/>
        <v>condongcatur42022</v>
      </c>
    </row>
    <row r="322" spans="1:5" x14ac:dyDescent="0.3">
      <c r="A322" t="s">
        <v>207</v>
      </c>
      <c r="B322" t="s">
        <v>326</v>
      </c>
      <c r="C322">
        <v>5</v>
      </c>
      <c r="D322">
        <v>4</v>
      </c>
      <c r="E322" t="str">
        <f t="shared" si="4"/>
        <v>condongcatur52022</v>
      </c>
    </row>
    <row r="323" spans="1:5" x14ac:dyDescent="0.3">
      <c r="A323" t="s">
        <v>207</v>
      </c>
      <c r="B323" t="s">
        <v>326</v>
      </c>
      <c r="C323">
        <v>6</v>
      </c>
      <c r="D323">
        <v>13</v>
      </c>
      <c r="E323" t="str">
        <f t="shared" ref="E323:E386" si="5">A323&amp;C323&amp;B323</f>
        <v>condongcatur62022</v>
      </c>
    </row>
    <row r="324" spans="1:5" x14ac:dyDescent="0.3">
      <c r="A324" t="s">
        <v>207</v>
      </c>
      <c r="B324" t="s">
        <v>326</v>
      </c>
      <c r="C324">
        <v>7</v>
      </c>
      <c r="D324">
        <v>53</v>
      </c>
      <c r="E324" t="str">
        <f t="shared" si="5"/>
        <v>condongcatur72022</v>
      </c>
    </row>
    <row r="325" spans="1:5" x14ac:dyDescent="0.3">
      <c r="A325" t="s">
        <v>207</v>
      </c>
      <c r="B325" t="s">
        <v>326</v>
      </c>
      <c r="C325">
        <v>8</v>
      </c>
      <c r="D325">
        <v>59</v>
      </c>
      <c r="E325" t="str">
        <f t="shared" si="5"/>
        <v>condongcatur82022</v>
      </c>
    </row>
    <row r="326" spans="1:5" x14ac:dyDescent="0.3">
      <c r="A326" t="s">
        <v>207</v>
      </c>
      <c r="B326" t="s">
        <v>326</v>
      </c>
      <c r="C326">
        <v>9</v>
      </c>
      <c r="D326">
        <v>26</v>
      </c>
      <c r="E326" t="str">
        <f t="shared" si="5"/>
        <v>condongcatur92022</v>
      </c>
    </row>
    <row r="327" spans="1:5" x14ac:dyDescent="0.3">
      <c r="A327" t="s">
        <v>207</v>
      </c>
      <c r="B327" t="s">
        <v>326</v>
      </c>
      <c r="C327">
        <v>10</v>
      </c>
      <c r="D327">
        <v>51</v>
      </c>
      <c r="E327" t="str">
        <f t="shared" si="5"/>
        <v>condongcatur102022</v>
      </c>
    </row>
    <row r="328" spans="1:5" x14ac:dyDescent="0.3">
      <c r="A328" t="s">
        <v>207</v>
      </c>
      <c r="B328" t="s">
        <v>326</v>
      </c>
      <c r="C328">
        <v>11</v>
      </c>
      <c r="D328">
        <v>105</v>
      </c>
      <c r="E328" t="str">
        <f t="shared" si="5"/>
        <v>condongcatur112022</v>
      </c>
    </row>
    <row r="329" spans="1:5" x14ac:dyDescent="0.3">
      <c r="A329" t="s">
        <v>207</v>
      </c>
      <c r="B329" t="s">
        <v>326</v>
      </c>
      <c r="C329">
        <v>12</v>
      </c>
      <c r="D329">
        <v>34</v>
      </c>
      <c r="E329" t="str">
        <f t="shared" si="5"/>
        <v>condongcatur122022</v>
      </c>
    </row>
    <row r="330" spans="1:5" x14ac:dyDescent="0.3">
      <c r="A330" t="s">
        <v>207</v>
      </c>
      <c r="B330" t="s">
        <v>327</v>
      </c>
      <c r="C330">
        <v>12</v>
      </c>
      <c r="D330">
        <v>53</v>
      </c>
      <c r="E330" t="str">
        <f t="shared" si="5"/>
        <v>condongcatur122023</v>
      </c>
    </row>
    <row r="331" spans="1:5" x14ac:dyDescent="0.3">
      <c r="A331" t="s">
        <v>207</v>
      </c>
      <c r="B331" t="s">
        <v>328</v>
      </c>
      <c r="C331">
        <v>12</v>
      </c>
      <c r="D331">
        <v>10</v>
      </c>
      <c r="E331" t="str">
        <f t="shared" si="5"/>
        <v>condongcatur122024</v>
      </c>
    </row>
    <row r="332" spans="1:5" x14ac:dyDescent="0.3">
      <c r="A332" t="s">
        <v>208</v>
      </c>
      <c r="B332" t="s">
        <v>324</v>
      </c>
      <c r="C332">
        <v>7</v>
      </c>
      <c r="D332">
        <v>1</v>
      </c>
      <c r="E332" t="str">
        <f t="shared" si="5"/>
        <v>donoharjo72020</v>
      </c>
    </row>
    <row r="333" spans="1:5" x14ac:dyDescent="0.3">
      <c r="A333" t="s">
        <v>208</v>
      </c>
      <c r="B333" t="s">
        <v>324</v>
      </c>
      <c r="C333">
        <v>11</v>
      </c>
      <c r="D333">
        <v>2</v>
      </c>
      <c r="E333" t="str">
        <f t="shared" si="5"/>
        <v>donoharjo112020</v>
      </c>
    </row>
    <row r="334" spans="1:5" x14ac:dyDescent="0.3">
      <c r="A334" t="s">
        <v>208</v>
      </c>
      <c r="B334" t="s">
        <v>324</v>
      </c>
      <c r="C334">
        <v>12</v>
      </c>
      <c r="D334">
        <v>7</v>
      </c>
      <c r="E334" t="str">
        <f t="shared" si="5"/>
        <v>donoharjo122020</v>
      </c>
    </row>
    <row r="335" spans="1:5" x14ac:dyDescent="0.3">
      <c r="A335" t="s">
        <v>208</v>
      </c>
      <c r="B335" t="s">
        <v>325</v>
      </c>
      <c r="C335">
        <v>1</v>
      </c>
      <c r="D335">
        <v>21</v>
      </c>
      <c r="E335" t="str">
        <f t="shared" si="5"/>
        <v>donoharjo12021</v>
      </c>
    </row>
    <row r="336" spans="1:5" x14ac:dyDescent="0.3">
      <c r="A336" t="s">
        <v>208</v>
      </c>
      <c r="B336" t="s">
        <v>325</v>
      </c>
      <c r="C336">
        <v>2</v>
      </c>
      <c r="D336">
        <v>4</v>
      </c>
      <c r="E336" t="str">
        <f t="shared" si="5"/>
        <v>donoharjo22021</v>
      </c>
    </row>
    <row r="337" spans="1:5" x14ac:dyDescent="0.3">
      <c r="A337" t="s">
        <v>208</v>
      </c>
      <c r="B337" t="s">
        <v>325</v>
      </c>
      <c r="C337">
        <v>3</v>
      </c>
      <c r="D337">
        <v>14</v>
      </c>
      <c r="E337" t="str">
        <f t="shared" si="5"/>
        <v>donoharjo32021</v>
      </c>
    </row>
    <row r="338" spans="1:5" x14ac:dyDescent="0.3">
      <c r="A338" t="s">
        <v>208</v>
      </c>
      <c r="B338" t="s">
        <v>325</v>
      </c>
      <c r="C338">
        <v>4</v>
      </c>
      <c r="D338">
        <v>32</v>
      </c>
      <c r="E338" t="str">
        <f t="shared" si="5"/>
        <v>donoharjo42021</v>
      </c>
    </row>
    <row r="339" spans="1:5" x14ac:dyDescent="0.3">
      <c r="A339" t="s">
        <v>208</v>
      </c>
      <c r="B339" t="s">
        <v>325</v>
      </c>
      <c r="C339">
        <v>5</v>
      </c>
      <c r="D339">
        <v>14</v>
      </c>
      <c r="E339" t="str">
        <f t="shared" si="5"/>
        <v>donoharjo52021</v>
      </c>
    </row>
    <row r="340" spans="1:5" x14ac:dyDescent="0.3">
      <c r="A340" t="s">
        <v>208</v>
      </c>
      <c r="B340" t="s">
        <v>325</v>
      </c>
      <c r="C340">
        <v>6</v>
      </c>
      <c r="D340">
        <v>76</v>
      </c>
      <c r="E340" t="str">
        <f t="shared" si="5"/>
        <v>donoharjo62021</v>
      </c>
    </row>
    <row r="341" spans="1:5" x14ac:dyDescent="0.3">
      <c r="A341" t="s">
        <v>208</v>
      </c>
      <c r="B341" t="s">
        <v>325</v>
      </c>
      <c r="C341">
        <v>7</v>
      </c>
      <c r="D341">
        <v>76</v>
      </c>
      <c r="E341" t="str">
        <f t="shared" si="5"/>
        <v>donoharjo72021</v>
      </c>
    </row>
    <row r="342" spans="1:5" x14ac:dyDescent="0.3">
      <c r="A342" t="s">
        <v>208</v>
      </c>
      <c r="B342" t="s">
        <v>325</v>
      </c>
      <c r="C342">
        <v>8</v>
      </c>
      <c r="D342">
        <v>64</v>
      </c>
      <c r="E342" t="str">
        <f t="shared" si="5"/>
        <v>donoharjo82021</v>
      </c>
    </row>
    <row r="343" spans="1:5" x14ac:dyDescent="0.3">
      <c r="A343" t="s">
        <v>208</v>
      </c>
      <c r="B343" t="s">
        <v>325</v>
      </c>
      <c r="C343">
        <v>9</v>
      </c>
      <c r="D343">
        <v>16</v>
      </c>
      <c r="E343" t="str">
        <f t="shared" si="5"/>
        <v>donoharjo92021</v>
      </c>
    </row>
    <row r="344" spans="1:5" x14ac:dyDescent="0.3">
      <c r="A344" t="s">
        <v>208</v>
      </c>
      <c r="B344" t="s">
        <v>325</v>
      </c>
      <c r="C344">
        <v>10</v>
      </c>
      <c r="D344">
        <v>2</v>
      </c>
      <c r="E344" t="str">
        <f t="shared" si="5"/>
        <v>donoharjo102021</v>
      </c>
    </row>
    <row r="345" spans="1:5" x14ac:dyDescent="0.3">
      <c r="A345" t="s">
        <v>208</v>
      </c>
      <c r="B345" t="s">
        <v>326</v>
      </c>
      <c r="C345">
        <v>1</v>
      </c>
      <c r="D345">
        <v>1</v>
      </c>
      <c r="E345" t="str">
        <f t="shared" si="5"/>
        <v>donoharjo12022</v>
      </c>
    </row>
    <row r="346" spans="1:5" x14ac:dyDescent="0.3">
      <c r="A346" t="s">
        <v>208</v>
      </c>
      <c r="B346" t="s">
        <v>326</v>
      </c>
      <c r="C346">
        <v>2</v>
      </c>
      <c r="D346">
        <v>96</v>
      </c>
      <c r="E346" t="str">
        <f t="shared" si="5"/>
        <v>donoharjo22022</v>
      </c>
    </row>
    <row r="347" spans="1:5" x14ac:dyDescent="0.3">
      <c r="A347" t="s">
        <v>208</v>
      </c>
      <c r="B347" t="s">
        <v>326</v>
      </c>
      <c r="C347">
        <v>3</v>
      </c>
      <c r="D347">
        <v>69</v>
      </c>
      <c r="E347" t="str">
        <f t="shared" si="5"/>
        <v>donoharjo32022</v>
      </c>
    </row>
    <row r="348" spans="1:5" x14ac:dyDescent="0.3">
      <c r="A348" t="s">
        <v>208</v>
      </c>
      <c r="B348" t="s">
        <v>326</v>
      </c>
      <c r="C348">
        <v>4</v>
      </c>
      <c r="D348">
        <v>5</v>
      </c>
      <c r="E348" t="str">
        <f t="shared" si="5"/>
        <v>donoharjo42022</v>
      </c>
    </row>
    <row r="349" spans="1:5" x14ac:dyDescent="0.3">
      <c r="A349" t="s">
        <v>208</v>
      </c>
      <c r="B349" t="s">
        <v>326</v>
      </c>
      <c r="C349">
        <v>5</v>
      </c>
      <c r="D349">
        <v>1</v>
      </c>
      <c r="E349" t="str">
        <f t="shared" si="5"/>
        <v>donoharjo52022</v>
      </c>
    </row>
    <row r="350" spans="1:5" x14ac:dyDescent="0.3">
      <c r="A350" t="s">
        <v>208</v>
      </c>
      <c r="B350" t="s">
        <v>326</v>
      </c>
      <c r="C350">
        <v>6</v>
      </c>
      <c r="D350">
        <v>2</v>
      </c>
      <c r="E350" t="str">
        <f t="shared" si="5"/>
        <v>donoharjo62022</v>
      </c>
    </row>
    <row r="351" spans="1:5" x14ac:dyDescent="0.3">
      <c r="A351" t="s">
        <v>208</v>
      </c>
      <c r="B351" t="s">
        <v>326</v>
      </c>
      <c r="C351">
        <v>7</v>
      </c>
      <c r="D351">
        <v>4</v>
      </c>
      <c r="E351" t="str">
        <f t="shared" si="5"/>
        <v>donoharjo72022</v>
      </c>
    </row>
    <row r="352" spans="1:5" x14ac:dyDescent="0.3">
      <c r="A352" t="s">
        <v>208</v>
      </c>
      <c r="B352" t="s">
        <v>326</v>
      </c>
      <c r="C352">
        <v>8</v>
      </c>
      <c r="D352">
        <v>4</v>
      </c>
      <c r="E352" t="str">
        <f t="shared" si="5"/>
        <v>donoharjo82022</v>
      </c>
    </row>
    <row r="353" spans="1:5" x14ac:dyDescent="0.3">
      <c r="A353" t="s">
        <v>208</v>
      </c>
      <c r="B353" t="s">
        <v>326</v>
      </c>
      <c r="C353">
        <v>10</v>
      </c>
      <c r="D353">
        <v>2</v>
      </c>
      <c r="E353" t="str">
        <f t="shared" si="5"/>
        <v>donoharjo102022</v>
      </c>
    </row>
    <row r="354" spans="1:5" x14ac:dyDescent="0.3">
      <c r="A354" t="s">
        <v>208</v>
      </c>
      <c r="B354" t="s">
        <v>326</v>
      </c>
      <c r="C354">
        <v>11</v>
      </c>
      <c r="D354">
        <v>13</v>
      </c>
      <c r="E354" t="str">
        <f t="shared" si="5"/>
        <v>donoharjo112022</v>
      </c>
    </row>
    <row r="355" spans="1:5" x14ac:dyDescent="0.3">
      <c r="A355" t="s">
        <v>208</v>
      </c>
      <c r="B355" t="s">
        <v>326</v>
      </c>
      <c r="C355">
        <v>12</v>
      </c>
      <c r="D355">
        <v>3</v>
      </c>
      <c r="E355" t="str">
        <f t="shared" si="5"/>
        <v>donoharjo122022</v>
      </c>
    </row>
    <row r="356" spans="1:5" x14ac:dyDescent="0.3">
      <c r="A356" t="s">
        <v>208</v>
      </c>
      <c r="B356" t="s">
        <v>327</v>
      </c>
      <c r="C356">
        <v>12</v>
      </c>
      <c r="D356">
        <v>9</v>
      </c>
      <c r="E356" t="str">
        <f t="shared" si="5"/>
        <v>donoharjo122023</v>
      </c>
    </row>
    <row r="357" spans="1:5" x14ac:dyDescent="0.3">
      <c r="A357" t="s">
        <v>208</v>
      </c>
      <c r="B357" t="s">
        <v>328</v>
      </c>
      <c r="C357">
        <v>12</v>
      </c>
      <c r="D357">
        <v>1</v>
      </c>
      <c r="E357" t="str">
        <f t="shared" si="5"/>
        <v>donoharjo122024</v>
      </c>
    </row>
    <row r="358" spans="1:5" x14ac:dyDescent="0.3">
      <c r="A358" t="s">
        <v>209</v>
      </c>
      <c r="B358" t="s">
        <v>324</v>
      </c>
      <c r="C358">
        <v>11</v>
      </c>
      <c r="D358">
        <v>1</v>
      </c>
      <c r="E358" t="str">
        <f t="shared" si="5"/>
        <v>donokerto112020</v>
      </c>
    </row>
    <row r="359" spans="1:5" x14ac:dyDescent="0.3">
      <c r="A359" t="s">
        <v>209</v>
      </c>
      <c r="B359" t="s">
        <v>324</v>
      </c>
      <c r="C359">
        <v>12</v>
      </c>
      <c r="D359">
        <v>18</v>
      </c>
      <c r="E359" t="str">
        <f t="shared" si="5"/>
        <v>donokerto122020</v>
      </c>
    </row>
    <row r="360" spans="1:5" x14ac:dyDescent="0.3">
      <c r="A360" t="s">
        <v>209</v>
      </c>
      <c r="B360" t="s">
        <v>325</v>
      </c>
      <c r="C360">
        <v>1</v>
      </c>
      <c r="D360">
        <v>10</v>
      </c>
      <c r="E360" t="str">
        <f t="shared" si="5"/>
        <v>donokerto12021</v>
      </c>
    </row>
    <row r="361" spans="1:5" x14ac:dyDescent="0.3">
      <c r="A361" t="s">
        <v>209</v>
      </c>
      <c r="B361" t="s">
        <v>325</v>
      </c>
      <c r="C361">
        <v>2</v>
      </c>
      <c r="D361">
        <v>5</v>
      </c>
      <c r="E361" t="str">
        <f t="shared" si="5"/>
        <v>donokerto22021</v>
      </c>
    </row>
    <row r="362" spans="1:5" x14ac:dyDescent="0.3">
      <c r="A362" t="s">
        <v>209</v>
      </c>
      <c r="B362" t="s">
        <v>325</v>
      </c>
      <c r="C362">
        <v>3</v>
      </c>
      <c r="D362">
        <v>10</v>
      </c>
      <c r="E362" t="str">
        <f t="shared" si="5"/>
        <v>donokerto32021</v>
      </c>
    </row>
    <row r="363" spans="1:5" x14ac:dyDescent="0.3">
      <c r="A363" t="s">
        <v>209</v>
      </c>
      <c r="B363" t="s">
        <v>325</v>
      </c>
      <c r="C363">
        <v>4</v>
      </c>
      <c r="D363">
        <v>10</v>
      </c>
      <c r="E363" t="str">
        <f t="shared" si="5"/>
        <v>donokerto42021</v>
      </c>
    </row>
    <row r="364" spans="1:5" x14ac:dyDescent="0.3">
      <c r="A364" t="s">
        <v>209</v>
      </c>
      <c r="B364" t="s">
        <v>325</v>
      </c>
      <c r="C364">
        <v>5</v>
      </c>
      <c r="D364">
        <v>5</v>
      </c>
      <c r="E364" t="str">
        <f t="shared" si="5"/>
        <v>donokerto52021</v>
      </c>
    </row>
    <row r="365" spans="1:5" x14ac:dyDescent="0.3">
      <c r="A365" t="s">
        <v>209</v>
      </c>
      <c r="B365" t="s">
        <v>325</v>
      </c>
      <c r="C365">
        <v>6</v>
      </c>
      <c r="D365">
        <v>55</v>
      </c>
      <c r="E365" t="str">
        <f t="shared" si="5"/>
        <v>donokerto62021</v>
      </c>
    </row>
    <row r="366" spans="1:5" x14ac:dyDescent="0.3">
      <c r="A366" t="s">
        <v>209</v>
      </c>
      <c r="B366" t="s">
        <v>325</v>
      </c>
      <c r="C366">
        <v>7</v>
      </c>
      <c r="D366">
        <v>97</v>
      </c>
      <c r="E366" t="str">
        <f t="shared" si="5"/>
        <v>donokerto72021</v>
      </c>
    </row>
    <row r="367" spans="1:5" x14ac:dyDescent="0.3">
      <c r="A367" t="s">
        <v>209</v>
      </c>
      <c r="B367" t="s">
        <v>325</v>
      </c>
      <c r="C367">
        <v>8</v>
      </c>
      <c r="D367">
        <v>74</v>
      </c>
      <c r="E367" t="str">
        <f t="shared" si="5"/>
        <v>donokerto82021</v>
      </c>
    </row>
    <row r="368" spans="1:5" x14ac:dyDescent="0.3">
      <c r="A368" t="s">
        <v>209</v>
      </c>
      <c r="B368" t="s">
        <v>325</v>
      </c>
      <c r="C368">
        <v>9</v>
      </c>
      <c r="D368">
        <v>22</v>
      </c>
      <c r="E368" t="str">
        <f t="shared" si="5"/>
        <v>donokerto92021</v>
      </c>
    </row>
    <row r="369" spans="1:5" x14ac:dyDescent="0.3">
      <c r="A369" t="s">
        <v>209</v>
      </c>
      <c r="B369" t="s">
        <v>325</v>
      </c>
      <c r="C369">
        <v>10</v>
      </c>
      <c r="D369">
        <v>3</v>
      </c>
      <c r="E369" t="str">
        <f t="shared" si="5"/>
        <v>donokerto102021</v>
      </c>
    </row>
    <row r="370" spans="1:5" x14ac:dyDescent="0.3">
      <c r="A370" t="s">
        <v>209</v>
      </c>
      <c r="B370" t="s">
        <v>325</v>
      </c>
      <c r="C370">
        <v>11</v>
      </c>
      <c r="D370">
        <v>3</v>
      </c>
      <c r="E370" t="str">
        <f t="shared" si="5"/>
        <v>donokerto112021</v>
      </c>
    </row>
    <row r="371" spans="1:5" x14ac:dyDescent="0.3">
      <c r="A371" t="s">
        <v>209</v>
      </c>
      <c r="B371" t="s">
        <v>326</v>
      </c>
      <c r="C371">
        <v>1</v>
      </c>
      <c r="D371">
        <v>1</v>
      </c>
      <c r="E371" t="str">
        <f t="shared" si="5"/>
        <v>donokerto12022</v>
      </c>
    </row>
    <row r="372" spans="1:5" x14ac:dyDescent="0.3">
      <c r="A372" t="s">
        <v>209</v>
      </c>
      <c r="B372" t="s">
        <v>326</v>
      </c>
      <c r="C372">
        <v>2</v>
      </c>
      <c r="D372">
        <v>65</v>
      </c>
      <c r="E372" t="str">
        <f t="shared" si="5"/>
        <v>donokerto22022</v>
      </c>
    </row>
    <row r="373" spans="1:5" x14ac:dyDescent="0.3">
      <c r="A373" t="s">
        <v>209</v>
      </c>
      <c r="B373" t="s">
        <v>326</v>
      </c>
      <c r="C373">
        <v>3</v>
      </c>
      <c r="D373">
        <v>80</v>
      </c>
      <c r="E373" t="str">
        <f t="shared" si="5"/>
        <v>donokerto32022</v>
      </c>
    </row>
    <row r="374" spans="1:5" x14ac:dyDescent="0.3">
      <c r="A374" t="s">
        <v>209</v>
      </c>
      <c r="B374" t="s">
        <v>326</v>
      </c>
      <c r="C374">
        <v>4</v>
      </c>
      <c r="D374">
        <v>5</v>
      </c>
      <c r="E374" t="str">
        <f t="shared" si="5"/>
        <v>donokerto42022</v>
      </c>
    </row>
    <row r="375" spans="1:5" x14ac:dyDescent="0.3">
      <c r="A375" t="s">
        <v>209</v>
      </c>
      <c r="B375" t="s">
        <v>326</v>
      </c>
      <c r="C375">
        <v>5</v>
      </c>
      <c r="D375">
        <v>1</v>
      </c>
      <c r="E375" t="str">
        <f t="shared" si="5"/>
        <v>donokerto52022</v>
      </c>
    </row>
    <row r="376" spans="1:5" x14ac:dyDescent="0.3">
      <c r="A376" t="s">
        <v>209</v>
      </c>
      <c r="B376" t="s">
        <v>326</v>
      </c>
      <c r="C376">
        <v>6</v>
      </c>
      <c r="D376">
        <v>1</v>
      </c>
      <c r="E376" t="str">
        <f t="shared" si="5"/>
        <v>donokerto62022</v>
      </c>
    </row>
    <row r="377" spans="1:5" x14ac:dyDescent="0.3">
      <c r="A377" t="s">
        <v>209</v>
      </c>
      <c r="B377" t="s">
        <v>326</v>
      </c>
      <c r="C377">
        <v>7</v>
      </c>
      <c r="D377">
        <v>1</v>
      </c>
      <c r="E377" t="str">
        <f t="shared" si="5"/>
        <v>donokerto72022</v>
      </c>
    </row>
    <row r="378" spans="1:5" x14ac:dyDescent="0.3">
      <c r="A378" t="s">
        <v>209</v>
      </c>
      <c r="B378" t="s">
        <v>326</v>
      </c>
      <c r="C378">
        <v>8</v>
      </c>
      <c r="D378">
        <v>7</v>
      </c>
      <c r="E378" t="str">
        <f t="shared" si="5"/>
        <v>donokerto82022</v>
      </c>
    </row>
    <row r="379" spans="1:5" x14ac:dyDescent="0.3">
      <c r="A379" t="s">
        <v>209</v>
      </c>
      <c r="B379" t="s">
        <v>326</v>
      </c>
      <c r="C379">
        <v>9</v>
      </c>
      <c r="D379">
        <v>2</v>
      </c>
      <c r="E379" t="str">
        <f t="shared" si="5"/>
        <v>donokerto92022</v>
      </c>
    </row>
    <row r="380" spans="1:5" x14ac:dyDescent="0.3">
      <c r="A380" t="s">
        <v>209</v>
      </c>
      <c r="B380" t="s">
        <v>326</v>
      </c>
      <c r="C380">
        <v>10</v>
      </c>
      <c r="D380">
        <v>3</v>
      </c>
      <c r="E380" t="str">
        <f t="shared" si="5"/>
        <v>donokerto102022</v>
      </c>
    </row>
    <row r="381" spans="1:5" x14ac:dyDescent="0.3">
      <c r="A381" t="s">
        <v>209</v>
      </c>
      <c r="B381" t="s">
        <v>326</v>
      </c>
      <c r="C381">
        <v>11</v>
      </c>
      <c r="D381">
        <v>7</v>
      </c>
      <c r="E381" t="str">
        <f t="shared" si="5"/>
        <v>donokerto112022</v>
      </c>
    </row>
    <row r="382" spans="1:5" x14ac:dyDescent="0.3">
      <c r="A382" t="s">
        <v>209</v>
      </c>
      <c r="B382" t="s">
        <v>326</v>
      </c>
      <c r="C382">
        <v>12</v>
      </c>
      <c r="D382">
        <v>2</v>
      </c>
      <c r="E382" t="str">
        <f t="shared" si="5"/>
        <v>donokerto122022</v>
      </c>
    </row>
    <row r="383" spans="1:5" x14ac:dyDescent="0.3">
      <c r="A383" t="s">
        <v>209</v>
      </c>
      <c r="B383" t="s">
        <v>327</v>
      </c>
      <c r="C383">
        <v>12</v>
      </c>
      <c r="D383">
        <v>4</v>
      </c>
      <c r="E383" t="str">
        <f t="shared" si="5"/>
        <v>donokerto122023</v>
      </c>
    </row>
    <row r="384" spans="1:5" x14ac:dyDescent="0.3">
      <c r="A384" t="s">
        <v>210</v>
      </c>
      <c r="B384" t="s">
        <v>324</v>
      </c>
      <c r="C384">
        <v>12</v>
      </c>
      <c r="D384">
        <v>3</v>
      </c>
      <c r="E384" t="str">
        <f t="shared" si="5"/>
        <v>gayamharjo122020</v>
      </c>
    </row>
    <row r="385" spans="1:5" x14ac:dyDescent="0.3">
      <c r="A385" t="s">
        <v>210</v>
      </c>
      <c r="B385" t="s">
        <v>325</v>
      </c>
      <c r="C385">
        <v>1</v>
      </c>
      <c r="D385">
        <v>9</v>
      </c>
      <c r="E385" t="str">
        <f t="shared" si="5"/>
        <v>gayamharjo12021</v>
      </c>
    </row>
    <row r="386" spans="1:5" x14ac:dyDescent="0.3">
      <c r="A386" t="s">
        <v>210</v>
      </c>
      <c r="B386" t="s">
        <v>325</v>
      </c>
      <c r="C386">
        <v>2</v>
      </c>
      <c r="D386">
        <v>4</v>
      </c>
      <c r="E386" t="str">
        <f t="shared" si="5"/>
        <v>gayamharjo22021</v>
      </c>
    </row>
    <row r="387" spans="1:5" x14ac:dyDescent="0.3">
      <c r="A387" t="s">
        <v>210</v>
      </c>
      <c r="B387" t="s">
        <v>325</v>
      </c>
      <c r="C387">
        <v>3</v>
      </c>
      <c r="D387">
        <v>8</v>
      </c>
      <c r="E387" t="str">
        <f t="shared" ref="E387:E450" si="6">A387&amp;C387&amp;B387</f>
        <v>gayamharjo32021</v>
      </c>
    </row>
    <row r="388" spans="1:5" x14ac:dyDescent="0.3">
      <c r="A388" t="s">
        <v>210</v>
      </c>
      <c r="B388" t="s">
        <v>325</v>
      </c>
      <c r="C388">
        <v>4</v>
      </c>
      <c r="D388">
        <v>4</v>
      </c>
      <c r="E388" t="str">
        <f t="shared" si="6"/>
        <v>gayamharjo42021</v>
      </c>
    </row>
    <row r="389" spans="1:5" x14ac:dyDescent="0.3">
      <c r="A389" t="s">
        <v>210</v>
      </c>
      <c r="B389" t="s">
        <v>325</v>
      </c>
      <c r="C389">
        <v>5</v>
      </c>
      <c r="D389">
        <v>1</v>
      </c>
      <c r="E389" t="str">
        <f t="shared" si="6"/>
        <v>gayamharjo52021</v>
      </c>
    </row>
    <row r="390" spans="1:5" x14ac:dyDescent="0.3">
      <c r="A390" t="s">
        <v>210</v>
      </c>
      <c r="B390" t="s">
        <v>325</v>
      </c>
      <c r="C390">
        <v>6</v>
      </c>
      <c r="D390">
        <v>15</v>
      </c>
      <c r="E390" t="str">
        <f t="shared" si="6"/>
        <v>gayamharjo62021</v>
      </c>
    </row>
    <row r="391" spans="1:5" x14ac:dyDescent="0.3">
      <c r="A391" t="s">
        <v>210</v>
      </c>
      <c r="B391" t="s">
        <v>325</v>
      </c>
      <c r="C391">
        <v>7</v>
      </c>
      <c r="D391">
        <v>16</v>
      </c>
      <c r="E391" t="str">
        <f t="shared" si="6"/>
        <v>gayamharjo72021</v>
      </c>
    </row>
    <row r="392" spans="1:5" x14ac:dyDescent="0.3">
      <c r="A392" t="s">
        <v>210</v>
      </c>
      <c r="B392" t="s">
        <v>325</v>
      </c>
      <c r="C392">
        <v>8</v>
      </c>
      <c r="D392">
        <v>13</v>
      </c>
      <c r="E392" t="str">
        <f t="shared" si="6"/>
        <v>gayamharjo82021</v>
      </c>
    </row>
    <row r="393" spans="1:5" x14ac:dyDescent="0.3">
      <c r="A393" t="s">
        <v>210</v>
      </c>
      <c r="B393" t="s">
        <v>325</v>
      </c>
      <c r="C393">
        <v>10</v>
      </c>
      <c r="D393">
        <v>1</v>
      </c>
      <c r="E393" t="str">
        <f t="shared" si="6"/>
        <v>gayamharjo102021</v>
      </c>
    </row>
    <row r="394" spans="1:5" x14ac:dyDescent="0.3">
      <c r="A394" t="s">
        <v>210</v>
      </c>
      <c r="B394" t="s">
        <v>325</v>
      </c>
      <c r="C394">
        <v>12</v>
      </c>
      <c r="D394">
        <v>2</v>
      </c>
      <c r="E394" t="str">
        <f t="shared" si="6"/>
        <v>gayamharjo122021</v>
      </c>
    </row>
    <row r="395" spans="1:5" x14ac:dyDescent="0.3">
      <c r="A395" t="s">
        <v>210</v>
      </c>
      <c r="B395" t="s">
        <v>326</v>
      </c>
      <c r="C395">
        <v>2</v>
      </c>
      <c r="D395">
        <v>5</v>
      </c>
      <c r="E395" t="str">
        <f t="shared" si="6"/>
        <v>gayamharjo22022</v>
      </c>
    </row>
    <row r="396" spans="1:5" x14ac:dyDescent="0.3">
      <c r="A396" t="s">
        <v>210</v>
      </c>
      <c r="B396" t="s">
        <v>326</v>
      </c>
      <c r="C396">
        <v>3</v>
      </c>
      <c r="D396">
        <v>9</v>
      </c>
      <c r="E396" t="str">
        <f t="shared" si="6"/>
        <v>gayamharjo32022</v>
      </c>
    </row>
    <row r="397" spans="1:5" x14ac:dyDescent="0.3">
      <c r="A397" t="s">
        <v>210</v>
      </c>
      <c r="B397" t="s">
        <v>326</v>
      </c>
      <c r="C397">
        <v>4</v>
      </c>
      <c r="D397">
        <v>1</v>
      </c>
      <c r="E397" t="str">
        <f t="shared" si="6"/>
        <v>gayamharjo42022</v>
      </c>
    </row>
    <row r="398" spans="1:5" x14ac:dyDescent="0.3">
      <c r="A398" t="s">
        <v>210</v>
      </c>
      <c r="B398" t="s">
        <v>327</v>
      </c>
      <c r="C398">
        <v>12</v>
      </c>
      <c r="D398">
        <v>4</v>
      </c>
      <c r="E398" t="str">
        <f t="shared" si="6"/>
        <v>gayamharjo122023</v>
      </c>
    </row>
    <row r="399" spans="1:5" x14ac:dyDescent="0.3">
      <c r="A399" t="s">
        <v>211</v>
      </c>
      <c r="B399" t="s">
        <v>324</v>
      </c>
      <c r="C399">
        <v>7</v>
      </c>
      <c r="D399">
        <v>2</v>
      </c>
      <c r="E399" t="str">
        <f t="shared" si="6"/>
        <v>girikerto72020</v>
      </c>
    </row>
    <row r="400" spans="1:5" x14ac:dyDescent="0.3">
      <c r="A400" t="s">
        <v>211</v>
      </c>
      <c r="B400" t="s">
        <v>324</v>
      </c>
      <c r="C400">
        <v>12</v>
      </c>
      <c r="D400">
        <v>18</v>
      </c>
      <c r="E400" t="str">
        <f t="shared" si="6"/>
        <v>girikerto122020</v>
      </c>
    </row>
    <row r="401" spans="1:5" x14ac:dyDescent="0.3">
      <c r="A401" t="s">
        <v>211</v>
      </c>
      <c r="B401" t="s">
        <v>325</v>
      </c>
      <c r="C401">
        <v>1</v>
      </c>
      <c r="D401">
        <v>21</v>
      </c>
      <c r="E401" t="str">
        <f t="shared" si="6"/>
        <v>girikerto12021</v>
      </c>
    </row>
    <row r="402" spans="1:5" x14ac:dyDescent="0.3">
      <c r="A402" t="s">
        <v>211</v>
      </c>
      <c r="B402" t="s">
        <v>325</v>
      </c>
      <c r="C402">
        <v>2</v>
      </c>
      <c r="D402">
        <v>15</v>
      </c>
      <c r="E402" t="str">
        <f t="shared" si="6"/>
        <v>girikerto22021</v>
      </c>
    </row>
    <row r="403" spans="1:5" x14ac:dyDescent="0.3">
      <c r="A403" t="s">
        <v>211</v>
      </c>
      <c r="B403" t="s">
        <v>325</v>
      </c>
      <c r="C403">
        <v>3</v>
      </c>
      <c r="D403">
        <v>1</v>
      </c>
      <c r="E403" t="str">
        <f t="shared" si="6"/>
        <v>girikerto32021</v>
      </c>
    </row>
    <row r="404" spans="1:5" x14ac:dyDescent="0.3">
      <c r="A404" t="s">
        <v>211</v>
      </c>
      <c r="B404" t="s">
        <v>325</v>
      </c>
      <c r="C404">
        <v>4</v>
      </c>
      <c r="D404">
        <v>18</v>
      </c>
      <c r="E404" t="str">
        <f t="shared" si="6"/>
        <v>girikerto42021</v>
      </c>
    </row>
    <row r="405" spans="1:5" x14ac:dyDescent="0.3">
      <c r="A405" t="s">
        <v>211</v>
      </c>
      <c r="B405" t="s">
        <v>325</v>
      </c>
      <c r="C405">
        <v>5</v>
      </c>
      <c r="D405">
        <v>2</v>
      </c>
      <c r="E405" t="str">
        <f t="shared" si="6"/>
        <v>girikerto52021</v>
      </c>
    </row>
    <row r="406" spans="1:5" x14ac:dyDescent="0.3">
      <c r="A406" t="s">
        <v>211</v>
      </c>
      <c r="B406" t="s">
        <v>325</v>
      </c>
      <c r="C406">
        <v>6</v>
      </c>
      <c r="D406">
        <v>27</v>
      </c>
      <c r="E406" t="str">
        <f t="shared" si="6"/>
        <v>girikerto62021</v>
      </c>
    </row>
    <row r="407" spans="1:5" x14ac:dyDescent="0.3">
      <c r="A407" t="s">
        <v>211</v>
      </c>
      <c r="B407" t="s">
        <v>325</v>
      </c>
      <c r="C407">
        <v>7</v>
      </c>
      <c r="D407">
        <v>63</v>
      </c>
      <c r="E407" t="str">
        <f t="shared" si="6"/>
        <v>girikerto72021</v>
      </c>
    </row>
    <row r="408" spans="1:5" x14ac:dyDescent="0.3">
      <c r="A408" t="s">
        <v>211</v>
      </c>
      <c r="B408" t="s">
        <v>325</v>
      </c>
      <c r="C408">
        <v>8</v>
      </c>
      <c r="D408">
        <v>39</v>
      </c>
      <c r="E408" t="str">
        <f t="shared" si="6"/>
        <v>girikerto82021</v>
      </c>
    </row>
    <row r="409" spans="1:5" x14ac:dyDescent="0.3">
      <c r="A409" t="s">
        <v>211</v>
      </c>
      <c r="B409" t="s">
        <v>325</v>
      </c>
      <c r="C409">
        <v>9</v>
      </c>
      <c r="D409">
        <v>11</v>
      </c>
      <c r="E409" t="str">
        <f t="shared" si="6"/>
        <v>girikerto92021</v>
      </c>
    </row>
    <row r="410" spans="1:5" x14ac:dyDescent="0.3">
      <c r="A410" t="s">
        <v>211</v>
      </c>
      <c r="B410" t="s">
        <v>325</v>
      </c>
      <c r="C410">
        <v>10</v>
      </c>
      <c r="D410">
        <v>1</v>
      </c>
      <c r="E410" t="str">
        <f t="shared" si="6"/>
        <v>girikerto102021</v>
      </c>
    </row>
    <row r="411" spans="1:5" x14ac:dyDescent="0.3">
      <c r="A411" t="s">
        <v>211</v>
      </c>
      <c r="B411" t="s">
        <v>326</v>
      </c>
      <c r="C411">
        <v>2</v>
      </c>
      <c r="D411">
        <v>19</v>
      </c>
      <c r="E411" t="str">
        <f t="shared" si="6"/>
        <v>girikerto22022</v>
      </c>
    </row>
    <row r="412" spans="1:5" x14ac:dyDescent="0.3">
      <c r="A412" t="s">
        <v>211</v>
      </c>
      <c r="B412" t="s">
        <v>326</v>
      </c>
      <c r="C412">
        <v>3</v>
      </c>
      <c r="D412">
        <v>52</v>
      </c>
      <c r="E412" t="str">
        <f t="shared" si="6"/>
        <v>girikerto32022</v>
      </c>
    </row>
    <row r="413" spans="1:5" x14ac:dyDescent="0.3">
      <c r="A413" t="s">
        <v>211</v>
      </c>
      <c r="B413" t="s">
        <v>326</v>
      </c>
      <c r="C413">
        <v>4</v>
      </c>
      <c r="D413">
        <v>1</v>
      </c>
      <c r="E413" t="str">
        <f t="shared" si="6"/>
        <v>girikerto42022</v>
      </c>
    </row>
    <row r="414" spans="1:5" x14ac:dyDescent="0.3">
      <c r="A414" t="s">
        <v>211</v>
      </c>
      <c r="B414" t="s">
        <v>326</v>
      </c>
      <c r="C414">
        <v>7</v>
      </c>
      <c r="D414">
        <v>4</v>
      </c>
      <c r="E414" t="str">
        <f t="shared" si="6"/>
        <v>girikerto72022</v>
      </c>
    </row>
    <row r="415" spans="1:5" x14ac:dyDescent="0.3">
      <c r="A415" t="s">
        <v>211</v>
      </c>
      <c r="B415" t="s">
        <v>326</v>
      </c>
      <c r="C415">
        <v>8</v>
      </c>
      <c r="D415">
        <v>3</v>
      </c>
      <c r="E415" t="str">
        <f t="shared" si="6"/>
        <v>girikerto82022</v>
      </c>
    </row>
    <row r="416" spans="1:5" x14ac:dyDescent="0.3">
      <c r="A416" t="s">
        <v>211</v>
      </c>
      <c r="B416" t="s">
        <v>326</v>
      </c>
      <c r="C416">
        <v>9</v>
      </c>
      <c r="D416">
        <v>2</v>
      </c>
      <c r="E416" t="str">
        <f t="shared" si="6"/>
        <v>girikerto92022</v>
      </c>
    </row>
    <row r="417" spans="1:5" x14ac:dyDescent="0.3">
      <c r="A417" t="s">
        <v>211</v>
      </c>
      <c r="B417" t="s">
        <v>326</v>
      </c>
      <c r="C417">
        <v>10</v>
      </c>
      <c r="D417">
        <v>3</v>
      </c>
      <c r="E417" t="str">
        <f t="shared" si="6"/>
        <v>girikerto102022</v>
      </c>
    </row>
    <row r="418" spans="1:5" x14ac:dyDescent="0.3">
      <c r="A418" t="s">
        <v>211</v>
      </c>
      <c r="B418" t="s">
        <v>326</v>
      </c>
      <c r="C418">
        <v>11</v>
      </c>
      <c r="D418">
        <v>4</v>
      </c>
      <c r="E418" t="str">
        <f t="shared" si="6"/>
        <v>girikerto112022</v>
      </c>
    </row>
    <row r="419" spans="1:5" x14ac:dyDescent="0.3">
      <c r="A419" t="s">
        <v>211</v>
      </c>
      <c r="B419" t="s">
        <v>327</v>
      </c>
      <c r="C419">
        <v>12</v>
      </c>
      <c r="D419">
        <v>5</v>
      </c>
      <c r="E419" t="str">
        <f t="shared" si="6"/>
        <v>girikerto122023</v>
      </c>
    </row>
    <row r="420" spans="1:5" x14ac:dyDescent="0.3">
      <c r="A420" t="s">
        <v>211</v>
      </c>
      <c r="B420" t="s">
        <v>328</v>
      </c>
      <c r="C420">
        <v>12</v>
      </c>
      <c r="D420">
        <v>1</v>
      </c>
      <c r="E420" t="str">
        <f t="shared" si="6"/>
        <v>girikerto122024</v>
      </c>
    </row>
    <row r="421" spans="1:5" x14ac:dyDescent="0.3">
      <c r="A421" t="s">
        <v>212</v>
      </c>
      <c r="B421" t="s">
        <v>324</v>
      </c>
      <c r="C421">
        <v>12</v>
      </c>
      <c r="D421">
        <v>1</v>
      </c>
      <c r="E421" t="str">
        <f t="shared" si="6"/>
        <v>glagaharjo122020</v>
      </c>
    </row>
    <row r="422" spans="1:5" x14ac:dyDescent="0.3">
      <c r="A422" t="s">
        <v>212</v>
      </c>
      <c r="B422" t="s">
        <v>325</v>
      </c>
      <c r="C422">
        <v>1</v>
      </c>
      <c r="D422">
        <v>8</v>
      </c>
      <c r="E422" t="str">
        <f t="shared" si="6"/>
        <v>glagaharjo12021</v>
      </c>
    </row>
    <row r="423" spans="1:5" x14ac:dyDescent="0.3">
      <c r="A423" t="s">
        <v>212</v>
      </c>
      <c r="B423" t="s">
        <v>325</v>
      </c>
      <c r="C423">
        <v>2</v>
      </c>
      <c r="D423">
        <v>12</v>
      </c>
      <c r="E423" t="str">
        <f t="shared" si="6"/>
        <v>glagaharjo22021</v>
      </c>
    </row>
    <row r="424" spans="1:5" x14ac:dyDescent="0.3">
      <c r="A424" t="s">
        <v>212</v>
      </c>
      <c r="B424" t="s">
        <v>325</v>
      </c>
      <c r="C424">
        <v>4</v>
      </c>
      <c r="D424">
        <v>2</v>
      </c>
      <c r="E424" t="str">
        <f t="shared" si="6"/>
        <v>glagaharjo42021</v>
      </c>
    </row>
    <row r="425" spans="1:5" x14ac:dyDescent="0.3">
      <c r="A425" t="s">
        <v>212</v>
      </c>
      <c r="B425" t="s">
        <v>325</v>
      </c>
      <c r="C425">
        <v>5</v>
      </c>
      <c r="D425">
        <v>1</v>
      </c>
      <c r="E425" t="str">
        <f t="shared" si="6"/>
        <v>glagaharjo52021</v>
      </c>
    </row>
    <row r="426" spans="1:5" x14ac:dyDescent="0.3">
      <c r="A426" t="s">
        <v>212</v>
      </c>
      <c r="B426" t="s">
        <v>325</v>
      </c>
      <c r="C426">
        <v>6</v>
      </c>
      <c r="D426">
        <v>1</v>
      </c>
      <c r="E426" t="str">
        <f t="shared" si="6"/>
        <v>glagaharjo62021</v>
      </c>
    </row>
    <row r="427" spans="1:5" x14ac:dyDescent="0.3">
      <c r="A427" t="s">
        <v>212</v>
      </c>
      <c r="B427" t="s">
        <v>325</v>
      </c>
      <c r="C427">
        <v>7</v>
      </c>
      <c r="D427">
        <v>14</v>
      </c>
      <c r="E427" t="str">
        <f t="shared" si="6"/>
        <v>glagaharjo72021</v>
      </c>
    </row>
    <row r="428" spans="1:5" x14ac:dyDescent="0.3">
      <c r="A428" t="s">
        <v>212</v>
      </c>
      <c r="B428" t="s">
        <v>325</v>
      </c>
      <c r="C428">
        <v>8</v>
      </c>
      <c r="D428">
        <v>18</v>
      </c>
      <c r="E428" t="str">
        <f t="shared" si="6"/>
        <v>glagaharjo82021</v>
      </c>
    </row>
    <row r="429" spans="1:5" x14ac:dyDescent="0.3">
      <c r="A429" t="s">
        <v>212</v>
      </c>
      <c r="B429" t="s">
        <v>325</v>
      </c>
      <c r="C429">
        <v>9</v>
      </c>
      <c r="D429">
        <v>2</v>
      </c>
      <c r="E429" t="str">
        <f t="shared" si="6"/>
        <v>glagaharjo92021</v>
      </c>
    </row>
    <row r="430" spans="1:5" x14ac:dyDescent="0.3">
      <c r="A430" t="s">
        <v>212</v>
      </c>
      <c r="B430" t="s">
        <v>325</v>
      </c>
      <c r="C430">
        <v>10</v>
      </c>
      <c r="D430">
        <v>1</v>
      </c>
      <c r="E430" t="str">
        <f t="shared" si="6"/>
        <v>glagaharjo102021</v>
      </c>
    </row>
    <row r="431" spans="1:5" x14ac:dyDescent="0.3">
      <c r="A431" t="s">
        <v>212</v>
      </c>
      <c r="B431" t="s">
        <v>325</v>
      </c>
      <c r="C431">
        <v>12</v>
      </c>
      <c r="D431">
        <v>3</v>
      </c>
      <c r="E431" t="str">
        <f t="shared" si="6"/>
        <v>glagaharjo122021</v>
      </c>
    </row>
    <row r="432" spans="1:5" x14ac:dyDescent="0.3">
      <c r="A432" t="s">
        <v>212</v>
      </c>
      <c r="B432" t="s">
        <v>326</v>
      </c>
      <c r="C432">
        <v>2</v>
      </c>
      <c r="D432">
        <v>7</v>
      </c>
      <c r="E432" t="str">
        <f t="shared" si="6"/>
        <v>glagaharjo22022</v>
      </c>
    </row>
    <row r="433" spans="1:5" x14ac:dyDescent="0.3">
      <c r="A433" t="s">
        <v>212</v>
      </c>
      <c r="B433" t="s">
        <v>326</v>
      </c>
      <c r="C433">
        <v>3</v>
      </c>
      <c r="D433">
        <v>6</v>
      </c>
      <c r="E433" t="str">
        <f t="shared" si="6"/>
        <v>glagaharjo32022</v>
      </c>
    </row>
    <row r="434" spans="1:5" x14ac:dyDescent="0.3">
      <c r="A434" t="s">
        <v>212</v>
      </c>
      <c r="B434" t="s">
        <v>326</v>
      </c>
      <c r="C434">
        <v>4</v>
      </c>
      <c r="D434">
        <v>1</v>
      </c>
      <c r="E434" t="str">
        <f t="shared" si="6"/>
        <v>glagaharjo42022</v>
      </c>
    </row>
    <row r="435" spans="1:5" x14ac:dyDescent="0.3">
      <c r="A435" t="s">
        <v>212</v>
      </c>
      <c r="B435" t="s">
        <v>326</v>
      </c>
      <c r="C435">
        <v>11</v>
      </c>
      <c r="D435">
        <v>1</v>
      </c>
      <c r="E435" t="str">
        <f t="shared" si="6"/>
        <v>glagaharjo112022</v>
      </c>
    </row>
    <row r="436" spans="1:5" x14ac:dyDescent="0.3">
      <c r="A436" t="s">
        <v>212</v>
      </c>
      <c r="B436" t="s">
        <v>326</v>
      </c>
      <c r="C436">
        <v>12</v>
      </c>
      <c r="D436">
        <v>1</v>
      </c>
      <c r="E436" t="str">
        <f t="shared" si="6"/>
        <v>glagaharjo122022</v>
      </c>
    </row>
    <row r="437" spans="1:5" x14ac:dyDescent="0.3">
      <c r="A437" t="s">
        <v>212</v>
      </c>
      <c r="B437" t="s">
        <v>327</v>
      </c>
      <c r="C437">
        <v>12</v>
      </c>
      <c r="D437">
        <v>1</v>
      </c>
      <c r="E437" t="str">
        <f t="shared" si="6"/>
        <v>glagaharjo122023</v>
      </c>
    </row>
    <row r="438" spans="1:5" x14ac:dyDescent="0.3">
      <c r="A438" t="s">
        <v>212</v>
      </c>
      <c r="B438" t="s">
        <v>328</v>
      </c>
      <c r="C438">
        <v>12</v>
      </c>
      <c r="D438">
        <v>2</v>
      </c>
      <c r="E438" t="str">
        <f t="shared" si="6"/>
        <v>glagaharjo122024</v>
      </c>
    </row>
    <row r="439" spans="1:5" x14ac:dyDescent="0.3">
      <c r="A439" t="s">
        <v>213</v>
      </c>
      <c r="B439" t="s">
        <v>324</v>
      </c>
      <c r="C439">
        <v>11</v>
      </c>
      <c r="D439">
        <v>1</v>
      </c>
      <c r="E439" t="str">
        <f t="shared" si="6"/>
        <v>hargobinangun112020</v>
      </c>
    </row>
    <row r="440" spans="1:5" x14ac:dyDescent="0.3">
      <c r="A440" t="s">
        <v>213</v>
      </c>
      <c r="B440" t="s">
        <v>324</v>
      </c>
      <c r="C440">
        <v>12</v>
      </c>
      <c r="D440">
        <v>2</v>
      </c>
      <c r="E440" t="str">
        <f t="shared" si="6"/>
        <v>hargobinangun122020</v>
      </c>
    </row>
    <row r="441" spans="1:5" x14ac:dyDescent="0.3">
      <c r="A441" t="s">
        <v>213</v>
      </c>
      <c r="B441" t="s">
        <v>325</v>
      </c>
      <c r="C441">
        <v>1</v>
      </c>
      <c r="D441">
        <v>6</v>
      </c>
      <c r="E441" t="str">
        <f t="shared" si="6"/>
        <v>hargobinangun12021</v>
      </c>
    </row>
    <row r="442" spans="1:5" x14ac:dyDescent="0.3">
      <c r="A442" t="s">
        <v>213</v>
      </c>
      <c r="B442" t="s">
        <v>325</v>
      </c>
      <c r="C442">
        <v>2</v>
      </c>
      <c r="D442">
        <v>16</v>
      </c>
      <c r="E442" t="str">
        <f t="shared" si="6"/>
        <v>hargobinangun22021</v>
      </c>
    </row>
    <row r="443" spans="1:5" x14ac:dyDescent="0.3">
      <c r="A443" t="s">
        <v>213</v>
      </c>
      <c r="B443" t="s">
        <v>325</v>
      </c>
      <c r="C443">
        <v>3</v>
      </c>
      <c r="D443">
        <v>54</v>
      </c>
      <c r="E443" t="str">
        <f t="shared" si="6"/>
        <v>hargobinangun32021</v>
      </c>
    </row>
    <row r="444" spans="1:5" x14ac:dyDescent="0.3">
      <c r="A444" t="s">
        <v>213</v>
      </c>
      <c r="B444" t="s">
        <v>325</v>
      </c>
      <c r="C444">
        <v>4</v>
      </c>
      <c r="D444">
        <v>13</v>
      </c>
      <c r="E444" t="str">
        <f t="shared" si="6"/>
        <v>hargobinangun42021</v>
      </c>
    </row>
    <row r="445" spans="1:5" x14ac:dyDescent="0.3">
      <c r="A445" t="s">
        <v>213</v>
      </c>
      <c r="B445" t="s">
        <v>325</v>
      </c>
      <c r="C445">
        <v>5</v>
      </c>
      <c r="D445">
        <v>4</v>
      </c>
      <c r="E445" t="str">
        <f t="shared" si="6"/>
        <v>hargobinangun52021</v>
      </c>
    </row>
    <row r="446" spans="1:5" x14ac:dyDescent="0.3">
      <c r="A446" t="s">
        <v>213</v>
      </c>
      <c r="B446" t="s">
        <v>325</v>
      </c>
      <c r="C446">
        <v>6</v>
      </c>
      <c r="D446">
        <v>25</v>
      </c>
      <c r="E446" t="str">
        <f t="shared" si="6"/>
        <v>hargobinangun62021</v>
      </c>
    </row>
    <row r="447" spans="1:5" x14ac:dyDescent="0.3">
      <c r="A447" t="s">
        <v>213</v>
      </c>
      <c r="B447" t="s">
        <v>325</v>
      </c>
      <c r="C447">
        <v>7</v>
      </c>
      <c r="D447">
        <v>41</v>
      </c>
      <c r="E447" t="str">
        <f t="shared" si="6"/>
        <v>hargobinangun72021</v>
      </c>
    </row>
    <row r="448" spans="1:5" x14ac:dyDescent="0.3">
      <c r="A448" t="s">
        <v>213</v>
      </c>
      <c r="B448" t="s">
        <v>325</v>
      </c>
      <c r="C448">
        <v>8</v>
      </c>
      <c r="D448">
        <v>71</v>
      </c>
      <c r="E448" t="str">
        <f t="shared" si="6"/>
        <v>hargobinangun82021</v>
      </c>
    </row>
    <row r="449" spans="1:5" x14ac:dyDescent="0.3">
      <c r="A449" t="s">
        <v>213</v>
      </c>
      <c r="B449" t="s">
        <v>325</v>
      </c>
      <c r="C449">
        <v>9</v>
      </c>
      <c r="D449">
        <v>14</v>
      </c>
      <c r="E449" t="str">
        <f t="shared" si="6"/>
        <v>hargobinangun92021</v>
      </c>
    </row>
    <row r="450" spans="1:5" x14ac:dyDescent="0.3">
      <c r="A450" t="s">
        <v>213</v>
      </c>
      <c r="B450" t="s">
        <v>325</v>
      </c>
      <c r="C450">
        <v>10</v>
      </c>
      <c r="D450">
        <v>20</v>
      </c>
      <c r="E450" t="str">
        <f t="shared" si="6"/>
        <v>hargobinangun102021</v>
      </c>
    </row>
    <row r="451" spans="1:5" x14ac:dyDescent="0.3">
      <c r="A451" t="s">
        <v>213</v>
      </c>
      <c r="B451" t="s">
        <v>325</v>
      </c>
      <c r="C451">
        <v>11</v>
      </c>
      <c r="D451">
        <v>1</v>
      </c>
      <c r="E451" t="str">
        <f t="shared" ref="E451:E514" si="7">A451&amp;C451&amp;B451</f>
        <v>hargobinangun112021</v>
      </c>
    </row>
    <row r="452" spans="1:5" x14ac:dyDescent="0.3">
      <c r="A452" t="s">
        <v>213</v>
      </c>
      <c r="B452" t="s">
        <v>325</v>
      </c>
      <c r="C452">
        <v>12</v>
      </c>
      <c r="D452">
        <v>1</v>
      </c>
      <c r="E452" t="str">
        <f t="shared" si="7"/>
        <v>hargobinangun122021</v>
      </c>
    </row>
    <row r="453" spans="1:5" x14ac:dyDescent="0.3">
      <c r="A453" t="s">
        <v>213</v>
      </c>
      <c r="B453" t="s">
        <v>326</v>
      </c>
      <c r="C453">
        <v>1</v>
      </c>
      <c r="D453">
        <v>1</v>
      </c>
      <c r="E453" t="str">
        <f t="shared" si="7"/>
        <v>hargobinangun12022</v>
      </c>
    </row>
    <row r="454" spans="1:5" x14ac:dyDescent="0.3">
      <c r="A454" t="s">
        <v>213</v>
      </c>
      <c r="B454" t="s">
        <v>326</v>
      </c>
      <c r="C454">
        <v>2</v>
      </c>
      <c r="D454">
        <v>122</v>
      </c>
      <c r="E454" t="str">
        <f t="shared" si="7"/>
        <v>hargobinangun22022</v>
      </c>
    </row>
    <row r="455" spans="1:5" x14ac:dyDescent="0.3">
      <c r="A455" t="s">
        <v>213</v>
      </c>
      <c r="B455" t="s">
        <v>326</v>
      </c>
      <c r="C455">
        <v>3</v>
      </c>
      <c r="D455">
        <v>112</v>
      </c>
      <c r="E455" t="str">
        <f t="shared" si="7"/>
        <v>hargobinangun32022</v>
      </c>
    </row>
    <row r="456" spans="1:5" x14ac:dyDescent="0.3">
      <c r="A456" t="s">
        <v>213</v>
      </c>
      <c r="B456" t="s">
        <v>326</v>
      </c>
      <c r="C456">
        <v>4</v>
      </c>
      <c r="D456">
        <v>1</v>
      </c>
      <c r="E456" t="str">
        <f t="shared" si="7"/>
        <v>hargobinangun42022</v>
      </c>
    </row>
    <row r="457" spans="1:5" x14ac:dyDescent="0.3">
      <c r="A457" t="s">
        <v>213</v>
      </c>
      <c r="B457" t="s">
        <v>326</v>
      </c>
      <c r="C457">
        <v>5</v>
      </c>
      <c r="D457">
        <v>1</v>
      </c>
      <c r="E457" t="str">
        <f t="shared" si="7"/>
        <v>hargobinangun52022</v>
      </c>
    </row>
    <row r="458" spans="1:5" x14ac:dyDescent="0.3">
      <c r="A458" t="s">
        <v>213</v>
      </c>
      <c r="B458" t="s">
        <v>326</v>
      </c>
      <c r="C458">
        <v>6</v>
      </c>
      <c r="D458">
        <v>3</v>
      </c>
      <c r="E458" t="str">
        <f t="shared" si="7"/>
        <v>hargobinangun62022</v>
      </c>
    </row>
    <row r="459" spans="1:5" x14ac:dyDescent="0.3">
      <c r="A459" t="s">
        <v>213</v>
      </c>
      <c r="B459" t="s">
        <v>326</v>
      </c>
      <c r="C459">
        <v>7</v>
      </c>
      <c r="D459">
        <v>5</v>
      </c>
      <c r="E459" t="str">
        <f t="shared" si="7"/>
        <v>hargobinangun72022</v>
      </c>
    </row>
    <row r="460" spans="1:5" x14ac:dyDescent="0.3">
      <c r="A460" t="s">
        <v>213</v>
      </c>
      <c r="B460" t="s">
        <v>326</v>
      </c>
      <c r="C460">
        <v>8</v>
      </c>
      <c r="D460">
        <v>1</v>
      </c>
      <c r="E460" t="str">
        <f t="shared" si="7"/>
        <v>hargobinangun82022</v>
      </c>
    </row>
    <row r="461" spans="1:5" x14ac:dyDescent="0.3">
      <c r="A461" t="s">
        <v>213</v>
      </c>
      <c r="B461" t="s">
        <v>326</v>
      </c>
      <c r="C461">
        <v>9</v>
      </c>
      <c r="D461">
        <v>1</v>
      </c>
      <c r="E461" t="str">
        <f t="shared" si="7"/>
        <v>hargobinangun92022</v>
      </c>
    </row>
    <row r="462" spans="1:5" x14ac:dyDescent="0.3">
      <c r="A462" t="s">
        <v>213</v>
      </c>
      <c r="B462" t="s">
        <v>326</v>
      </c>
      <c r="C462">
        <v>10</v>
      </c>
      <c r="D462">
        <v>3</v>
      </c>
      <c r="E462" t="str">
        <f t="shared" si="7"/>
        <v>hargobinangun102022</v>
      </c>
    </row>
    <row r="463" spans="1:5" x14ac:dyDescent="0.3">
      <c r="A463" t="s">
        <v>213</v>
      </c>
      <c r="B463" t="s">
        <v>326</v>
      </c>
      <c r="C463">
        <v>11</v>
      </c>
      <c r="D463">
        <v>8</v>
      </c>
      <c r="E463" t="str">
        <f t="shared" si="7"/>
        <v>hargobinangun112022</v>
      </c>
    </row>
    <row r="464" spans="1:5" x14ac:dyDescent="0.3">
      <c r="A464" t="s">
        <v>213</v>
      </c>
      <c r="B464" t="s">
        <v>326</v>
      </c>
      <c r="C464">
        <v>12</v>
      </c>
      <c r="D464">
        <v>3</v>
      </c>
      <c r="E464" t="str">
        <f t="shared" si="7"/>
        <v>hargobinangun122022</v>
      </c>
    </row>
    <row r="465" spans="1:5" x14ac:dyDescent="0.3">
      <c r="A465" t="s">
        <v>213</v>
      </c>
      <c r="B465" t="s">
        <v>327</v>
      </c>
      <c r="C465">
        <v>12</v>
      </c>
      <c r="D465">
        <v>2</v>
      </c>
      <c r="E465" t="str">
        <f t="shared" si="7"/>
        <v>hargobinangun122023</v>
      </c>
    </row>
    <row r="466" spans="1:5" x14ac:dyDescent="0.3">
      <c r="A466" t="s">
        <v>213</v>
      </c>
      <c r="B466" t="s">
        <v>328</v>
      </c>
      <c r="C466">
        <v>12</v>
      </c>
      <c r="D466">
        <v>2</v>
      </c>
      <c r="E466" t="str">
        <f t="shared" si="7"/>
        <v>hargobinangun122024</v>
      </c>
    </row>
    <row r="467" spans="1:5" x14ac:dyDescent="0.3">
      <c r="A467" t="s">
        <v>214</v>
      </c>
      <c r="B467" t="s">
        <v>324</v>
      </c>
      <c r="C467">
        <v>12</v>
      </c>
      <c r="D467">
        <v>6</v>
      </c>
      <c r="E467" t="str">
        <f t="shared" si="7"/>
        <v>harjobinangun122020</v>
      </c>
    </row>
    <row r="468" spans="1:5" x14ac:dyDescent="0.3">
      <c r="A468" t="s">
        <v>214</v>
      </c>
      <c r="B468" t="s">
        <v>325</v>
      </c>
      <c r="C468">
        <v>1</v>
      </c>
      <c r="D468">
        <v>9</v>
      </c>
      <c r="E468" t="str">
        <f t="shared" si="7"/>
        <v>harjobinangun12021</v>
      </c>
    </row>
    <row r="469" spans="1:5" x14ac:dyDescent="0.3">
      <c r="A469" t="s">
        <v>214</v>
      </c>
      <c r="B469" t="s">
        <v>325</v>
      </c>
      <c r="C469">
        <v>2</v>
      </c>
      <c r="D469">
        <v>6</v>
      </c>
      <c r="E469" t="str">
        <f t="shared" si="7"/>
        <v>harjobinangun22021</v>
      </c>
    </row>
    <row r="470" spans="1:5" x14ac:dyDescent="0.3">
      <c r="A470" t="s">
        <v>214</v>
      </c>
      <c r="B470" t="s">
        <v>325</v>
      </c>
      <c r="C470">
        <v>3</v>
      </c>
      <c r="D470">
        <v>14</v>
      </c>
      <c r="E470" t="str">
        <f t="shared" si="7"/>
        <v>harjobinangun32021</v>
      </c>
    </row>
    <row r="471" spans="1:5" x14ac:dyDescent="0.3">
      <c r="A471" t="s">
        <v>214</v>
      </c>
      <c r="B471" t="s">
        <v>325</v>
      </c>
      <c r="C471">
        <v>4</v>
      </c>
      <c r="D471">
        <v>12</v>
      </c>
      <c r="E471" t="str">
        <f t="shared" si="7"/>
        <v>harjobinangun42021</v>
      </c>
    </row>
    <row r="472" spans="1:5" x14ac:dyDescent="0.3">
      <c r="A472" t="s">
        <v>214</v>
      </c>
      <c r="B472" t="s">
        <v>325</v>
      </c>
      <c r="C472">
        <v>5</v>
      </c>
      <c r="D472">
        <v>1</v>
      </c>
      <c r="E472" t="str">
        <f t="shared" si="7"/>
        <v>harjobinangun52021</v>
      </c>
    </row>
    <row r="473" spans="1:5" x14ac:dyDescent="0.3">
      <c r="A473" t="s">
        <v>214</v>
      </c>
      <c r="B473" t="s">
        <v>325</v>
      </c>
      <c r="C473">
        <v>6</v>
      </c>
      <c r="D473">
        <v>33</v>
      </c>
      <c r="E473" t="str">
        <f t="shared" si="7"/>
        <v>harjobinangun62021</v>
      </c>
    </row>
    <row r="474" spans="1:5" x14ac:dyDescent="0.3">
      <c r="A474" t="s">
        <v>214</v>
      </c>
      <c r="B474" t="s">
        <v>325</v>
      </c>
      <c r="C474">
        <v>7</v>
      </c>
      <c r="D474">
        <v>54</v>
      </c>
      <c r="E474" t="str">
        <f t="shared" si="7"/>
        <v>harjobinangun72021</v>
      </c>
    </row>
    <row r="475" spans="1:5" x14ac:dyDescent="0.3">
      <c r="A475" t="s">
        <v>214</v>
      </c>
      <c r="B475" t="s">
        <v>325</v>
      </c>
      <c r="C475">
        <v>8</v>
      </c>
      <c r="D475">
        <v>130</v>
      </c>
      <c r="E475" t="str">
        <f t="shared" si="7"/>
        <v>harjobinangun82021</v>
      </c>
    </row>
    <row r="476" spans="1:5" x14ac:dyDescent="0.3">
      <c r="A476" t="s">
        <v>214</v>
      </c>
      <c r="B476" t="s">
        <v>325</v>
      </c>
      <c r="C476">
        <v>9</v>
      </c>
      <c r="D476">
        <v>16</v>
      </c>
      <c r="E476" t="str">
        <f t="shared" si="7"/>
        <v>harjobinangun92021</v>
      </c>
    </row>
    <row r="477" spans="1:5" x14ac:dyDescent="0.3">
      <c r="A477" t="s">
        <v>214</v>
      </c>
      <c r="B477" t="s">
        <v>325</v>
      </c>
      <c r="C477">
        <v>10</v>
      </c>
      <c r="D477">
        <v>7</v>
      </c>
      <c r="E477" t="str">
        <f t="shared" si="7"/>
        <v>harjobinangun102021</v>
      </c>
    </row>
    <row r="478" spans="1:5" x14ac:dyDescent="0.3">
      <c r="A478" t="s">
        <v>214</v>
      </c>
      <c r="B478" t="s">
        <v>325</v>
      </c>
      <c r="C478">
        <v>11</v>
      </c>
      <c r="D478">
        <v>1</v>
      </c>
      <c r="E478" t="str">
        <f t="shared" si="7"/>
        <v>harjobinangun112021</v>
      </c>
    </row>
    <row r="479" spans="1:5" x14ac:dyDescent="0.3">
      <c r="A479" t="s">
        <v>214</v>
      </c>
      <c r="B479" t="s">
        <v>325</v>
      </c>
      <c r="C479">
        <v>12</v>
      </c>
      <c r="D479">
        <v>2</v>
      </c>
      <c r="E479" t="str">
        <f t="shared" si="7"/>
        <v>harjobinangun122021</v>
      </c>
    </row>
    <row r="480" spans="1:5" x14ac:dyDescent="0.3">
      <c r="A480" t="s">
        <v>214</v>
      </c>
      <c r="B480" t="s">
        <v>326</v>
      </c>
      <c r="C480">
        <v>1</v>
      </c>
      <c r="D480">
        <v>3</v>
      </c>
      <c r="E480" t="str">
        <f t="shared" si="7"/>
        <v>harjobinangun12022</v>
      </c>
    </row>
    <row r="481" spans="1:5" x14ac:dyDescent="0.3">
      <c r="A481" t="s">
        <v>214</v>
      </c>
      <c r="B481" t="s">
        <v>326</v>
      </c>
      <c r="C481">
        <v>2</v>
      </c>
      <c r="D481">
        <v>81</v>
      </c>
      <c r="E481" t="str">
        <f t="shared" si="7"/>
        <v>harjobinangun22022</v>
      </c>
    </row>
    <row r="482" spans="1:5" x14ac:dyDescent="0.3">
      <c r="A482" t="s">
        <v>214</v>
      </c>
      <c r="B482" t="s">
        <v>326</v>
      </c>
      <c r="C482">
        <v>3</v>
      </c>
      <c r="D482">
        <v>82</v>
      </c>
      <c r="E482" t="str">
        <f t="shared" si="7"/>
        <v>harjobinangun32022</v>
      </c>
    </row>
    <row r="483" spans="1:5" x14ac:dyDescent="0.3">
      <c r="A483" t="s">
        <v>214</v>
      </c>
      <c r="B483" t="s">
        <v>326</v>
      </c>
      <c r="C483">
        <v>4</v>
      </c>
      <c r="D483">
        <v>5</v>
      </c>
      <c r="E483" t="str">
        <f t="shared" si="7"/>
        <v>harjobinangun42022</v>
      </c>
    </row>
    <row r="484" spans="1:5" x14ac:dyDescent="0.3">
      <c r="A484" t="s">
        <v>214</v>
      </c>
      <c r="B484" t="s">
        <v>326</v>
      </c>
      <c r="C484">
        <v>7</v>
      </c>
      <c r="D484">
        <v>8</v>
      </c>
      <c r="E484" t="str">
        <f t="shared" si="7"/>
        <v>harjobinangun72022</v>
      </c>
    </row>
    <row r="485" spans="1:5" x14ac:dyDescent="0.3">
      <c r="A485" t="s">
        <v>214</v>
      </c>
      <c r="B485" t="s">
        <v>326</v>
      </c>
      <c r="C485">
        <v>8</v>
      </c>
      <c r="D485">
        <v>9</v>
      </c>
      <c r="E485" t="str">
        <f t="shared" si="7"/>
        <v>harjobinangun82022</v>
      </c>
    </row>
    <row r="486" spans="1:5" x14ac:dyDescent="0.3">
      <c r="A486" t="s">
        <v>214</v>
      </c>
      <c r="B486" t="s">
        <v>326</v>
      </c>
      <c r="C486">
        <v>9</v>
      </c>
      <c r="D486">
        <v>4</v>
      </c>
      <c r="E486" t="str">
        <f t="shared" si="7"/>
        <v>harjobinangun92022</v>
      </c>
    </row>
    <row r="487" spans="1:5" x14ac:dyDescent="0.3">
      <c r="A487" t="s">
        <v>214</v>
      </c>
      <c r="B487" t="s">
        <v>326</v>
      </c>
      <c r="C487">
        <v>10</v>
      </c>
      <c r="D487">
        <v>9</v>
      </c>
      <c r="E487" t="str">
        <f t="shared" si="7"/>
        <v>harjobinangun102022</v>
      </c>
    </row>
    <row r="488" spans="1:5" x14ac:dyDescent="0.3">
      <c r="A488" t="s">
        <v>214</v>
      </c>
      <c r="B488" t="s">
        <v>326</v>
      </c>
      <c r="C488">
        <v>11</v>
      </c>
      <c r="D488">
        <v>11</v>
      </c>
      <c r="E488" t="str">
        <f t="shared" si="7"/>
        <v>harjobinangun112022</v>
      </c>
    </row>
    <row r="489" spans="1:5" x14ac:dyDescent="0.3">
      <c r="A489" t="s">
        <v>214</v>
      </c>
      <c r="B489" t="s">
        <v>326</v>
      </c>
      <c r="C489">
        <v>12</v>
      </c>
      <c r="D489">
        <v>1</v>
      </c>
      <c r="E489" t="str">
        <f t="shared" si="7"/>
        <v>harjobinangun122022</v>
      </c>
    </row>
    <row r="490" spans="1:5" x14ac:dyDescent="0.3">
      <c r="A490" t="s">
        <v>214</v>
      </c>
      <c r="B490" t="s">
        <v>327</v>
      </c>
      <c r="C490">
        <v>12</v>
      </c>
      <c r="D490">
        <v>11</v>
      </c>
      <c r="E490" t="str">
        <f t="shared" si="7"/>
        <v>harjobinangun122023</v>
      </c>
    </row>
    <row r="491" spans="1:5" x14ac:dyDescent="0.3">
      <c r="A491" t="s">
        <v>214</v>
      </c>
      <c r="B491" t="s">
        <v>328</v>
      </c>
      <c r="C491">
        <v>12</v>
      </c>
      <c r="D491">
        <v>2</v>
      </c>
      <c r="E491" t="str">
        <f t="shared" si="7"/>
        <v>harjobinangun122024</v>
      </c>
    </row>
    <row r="492" spans="1:5" x14ac:dyDescent="0.3">
      <c r="A492" t="s">
        <v>215</v>
      </c>
      <c r="B492" t="s">
        <v>324</v>
      </c>
      <c r="C492">
        <v>11</v>
      </c>
      <c r="D492">
        <v>8</v>
      </c>
      <c r="E492" t="str">
        <f t="shared" si="7"/>
        <v>jogotirto112020</v>
      </c>
    </row>
    <row r="493" spans="1:5" x14ac:dyDescent="0.3">
      <c r="A493" t="s">
        <v>215</v>
      </c>
      <c r="B493" t="s">
        <v>324</v>
      </c>
      <c r="C493">
        <v>12</v>
      </c>
      <c r="D493">
        <v>16</v>
      </c>
      <c r="E493" t="str">
        <f t="shared" si="7"/>
        <v>jogotirto122020</v>
      </c>
    </row>
    <row r="494" spans="1:5" x14ac:dyDescent="0.3">
      <c r="A494" t="s">
        <v>215</v>
      </c>
      <c r="B494" t="s">
        <v>325</v>
      </c>
      <c r="C494">
        <v>1</v>
      </c>
      <c r="D494">
        <v>16</v>
      </c>
      <c r="E494" t="str">
        <f t="shared" si="7"/>
        <v>jogotirto12021</v>
      </c>
    </row>
    <row r="495" spans="1:5" x14ac:dyDescent="0.3">
      <c r="A495" t="s">
        <v>215</v>
      </c>
      <c r="B495" t="s">
        <v>325</v>
      </c>
      <c r="C495">
        <v>2</v>
      </c>
      <c r="D495">
        <v>14</v>
      </c>
      <c r="E495" t="str">
        <f t="shared" si="7"/>
        <v>jogotirto22021</v>
      </c>
    </row>
    <row r="496" spans="1:5" x14ac:dyDescent="0.3">
      <c r="A496" t="s">
        <v>215</v>
      </c>
      <c r="B496" t="s">
        <v>325</v>
      </c>
      <c r="C496">
        <v>3</v>
      </c>
      <c r="D496">
        <v>19</v>
      </c>
      <c r="E496" t="str">
        <f t="shared" si="7"/>
        <v>jogotirto32021</v>
      </c>
    </row>
    <row r="497" spans="1:5" x14ac:dyDescent="0.3">
      <c r="A497" t="s">
        <v>215</v>
      </c>
      <c r="B497" t="s">
        <v>325</v>
      </c>
      <c r="C497">
        <v>4</v>
      </c>
      <c r="D497">
        <v>11</v>
      </c>
      <c r="E497" t="str">
        <f t="shared" si="7"/>
        <v>jogotirto42021</v>
      </c>
    </row>
    <row r="498" spans="1:5" x14ac:dyDescent="0.3">
      <c r="A498" t="s">
        <v>215</v>
      </c>
      <c r="B498" t="s">
        <v>325</v>
      </c>
      <c r="C498">
        <v>5</v>
      </c>
      <c r="D498">
        <v>9</v>
      </c>
      <c r="E498" t="str">
        <f t="shared" si="7"/>
        <v>jogotirto52021</v>
      </c>
    </row>
    <row r="499" spans="1:5" x14ac:dyDescent="0.3">
      <c r="A499" t="s">
        <v>215</v>
      </c>
      <c r="B499" t="s">
        <v>325</v>
      </c>
      <c r="C499">
        <v>6</v>
      </c>
      <c r="D499">
        <v>21</v>
      </c>
      <c r="E499" t="str">
        <f t="shared" si="7"/>
        <v>jogotirto62021</v>
      </c>
    </row>
    <row r="500" spans="1:5" x14ac:dyDescent="0.3">
      <c r="A500" t="s">
        <v>215</v>
      </c>
      <c r="B500" t="s">
        <v>325</v>
      </c>
      <c r="C500">
        <v>7</v>
      </c>
      <c r="D500">
        <v>71</v>
      </c>
      <c r="E500" t="str">
        <f t="shared" si="7"/>
        <v>jogotirto72021</v>
      </c>
    </row>
    <row r="501" spans="1:5" x14ac:dyDescent="0.3">
      <c r="A501" t="s">
        <v>215</v>
      </c>
      <c r="B501" t="s">
        <v>325</v>
      </c>
      <c r="C501">
        <v>8</v>
      </c>
      <c r="D501">
        <v>42</v>
      </c>
      <c r="E501" t="str">
        <f t="shared" si="7"/>
        <v>jogotirto82021</v>
      </c>
    </row>
    <row r="502" spans="1:5" x14ac:dyDescent="0.3">
      <c r="A502" t="s">
        <v>215</v>
      </c>
      <c r="B502" t="s">
        <v>325</v>
      </c>
      <c r="C502">
        <v>9</v>
      </c>
      <c r="D502">
        <v>23</v>
      </c>
      <c r="E502" t="str">
        <f t="shared" si="7"/>
        <v>jogotirto92021</v>
      </c>
    </row>
    <row r="503" spans="1:5" x14ac:dyDescent="0.3">
      <c r="A503" t="s">
        <v>215</v>
      </c>
      <c r="B503" t="s">
        <v>325</v>
      </c>
      <c r="C503">
        <v>10</v>
      </c>
      <c r="D503">
        <v>4</v>
      </c>
      <c r="E503" t="str">
        <f t="shared" si="7"/>
        <v>jogotirto102021</v>
      </c>
    </row>
    <row r="504" spans="1:5" x14ac:dyDescent="0.3">
      <c r="A504" t="s">
        <v>215</v>
      </c>
      <c r="B504" t="s">
        <v>325</v>
      </c>
      <c r="C504">
        <v>12</v>
      </c>
      <c r="D504">
        <v>1</v>
      </c>
      <c r="E504" t="str">
        <f t="shared" si="7"/>
        <v>jogotirto122021</v>
      </c>
    </row>
    <row r="505" spans="1:5" x14ac:dyDescent="0.3">
      <c r="A505" t="s">
        <v>215</v>
      </c>
      <c r="B505" t="s">
        <v>326</v>
      </c>
      <c r="C505">
        <v>2</v>
      </c>
      <c r="D505">
        <v>72</v>
      </c>
      <c r="E505" t="str">
        <f t="shared" si="7"/>
        <v>jogotirto22022</v>
      </c>
    </row>
    <row r="506" spans="1:5" x14ac:dyDescent="0.3">
      <c r="A506" t="s">
        <v>215</v>
      </c>
      <c r="B506" t="s">
        <v>326</v>
      </c>
      <c r="C506">
        <v>3</v>
      </c>
      <c r="D506">
        <v>52</v>
      </c>
      <c r="E506" t="str">
        <f t="shared" si="7"/>
        <v>jogotirto32022</v>
      </c>
    </row>
    <row r="507" spans="1:5" x14ac:dyDescent="0.3">
      <c r="A507" t="s">
        <v>215</v>
      </c>
      <c r="B507" t="s">
        <v>326</v>
      </c>
      <c r="C507">
        <v>4</v>
      </c>
      <c r="D507">
        <v>3</v>
      </c>
      <c r="E507" t="str">
        <f t="shared" si="7"/>
        <v>jogotirto42022</v>
      </c>
    </row>
    <row r="508" spans="1:5" x14ac:dyDescent="0.3">
      <c r="A508" t="s">
        <v>215</v>
      </c>
      <c r="B508" t="s">
        <v>326</v>
      </c>
      <c r="C508">
        <v>7</v>
      </c>
      <c r="D508">
        <v>1</v>
      </c>
      <c r="E508" t="str">
        <f t="shared" si="7"/>
        <v>jogotirto72022</v>
      </c>
    </row>
    <row r="509" spans="1:5" x14ac:dyDescent="0.3">
      <c r="A509" t="s">
        <v>215</v>
      </c>
      <c r="B509" t="s">
        <v>326</v>
      </c>
      <c r="C509">
        <v>8</v>
      </c>
      <c r="D509">
        <v>3</v>
      </c>
      <c r="E509" t="str">
        <f t="shared" si="7"/>
        <v>jogotirto82022</v>
      </c>
    </row>
    <row r="510" spans="1:5" x14ac:dyDescent="0.3">
      <c r="A510" t="s">
        <v>215</v>
      </c>
      <c r="B510" t="s">
        <v>326</v>
      </c>
      <c r="C510">
        <v>9</v>
      </c>
      <c r="D510">
        <v>2</v>
      </c>
      <c r="E510" t="str">
        <f t="shared" si="7"/>
        <v>jogotirto92022</v>
      </c>
    </row>
    <row r="511" spans="1:5" x14ac:dyDescent="0.3">
      <c r="A511" t="s">
        <v>215</v>
      </c>
      <c r="B511" t="s">
        <v>326</v>
      </c>
      <c r="C511">
        <v>11</v>
      </c>
      <c r="D511">
        <v>6</v>
      </c>
      <c r="E511" t="str">
        <f t="shared" si="7"/>
        <v>jogotirto112022</v>
      </c>
    </row>
    <row r="512" spans="1:5" x14ac:dyDescent="0.3">
      <c r="A512" t="s">
        <v>215</v>
      </c>
      <c r="B512" t="s">
        <v>326</v>
      </c>
      <c r="C512">
        <v>12</v>
      </c>
      <c r="D512">
        <v>4</v>
      </c>
      <c r="E512" t="str">
        <f t="shared" si="7"/>
        <v>jogotirto122022</v>
      </c>
    </row>
    <row r="513" spans="1:5" x14ac:dyDescent="0.3">
      <c r="A513" t="s">
        <v>215</v>
      </c>
      <c r="B513" t="s">
        <v>327</v>
      </c>
      <c r="C513">
        <v>12</v>
      </c>
      <c r="D513">
        <v>10</v>
      </c>
      <c r="E513" t="str">
        <f t="shared" si="7"/>
        <v>jogotirto122023</v>
      </c>
    </row>
    <row r="514" spans="1:5" x14ac:dyDescent="0.3">
      <c r="A514" t="s">
        <v>215</v>
      </c>
      <c r="B514" t="s">
        <v>328</v>
      </c>
      <c r="C514">
        <v>12</v>
      </c>
      <c r="D514">
        <v>2</v>
      </c>
      <c r="E514" t="str">
        <f t="shared" si="7"/>
        <v>jogotirto122024</v>
      </c>
    </row>
    <row r="515" spans="1:5" x14ac:dyDescent="0.3">
      <c r="A515" t="s">
        <v>216</v>
      </c>
      <c r="B515" t="s">
        <v>324</v>
      </c>
      <c r="C515">
        <v>11</v>
      </c>
      <c r="D515">
        <v>1</v>
      </c>
      <c r="E515" t="str">
        <f t="shared" ref="E515:E578" si="8">A515&amp;C515&amp;B515</f>
        <v>kalitirto112020</v>
      </c>
    </row>
    <row r="516" spans="1:5" x14ac:dyDescent="0.3">
      <c r="A516" t="s">
        <v>216</v>
      </c>
      <c r="B516" t="s">
        <v>324</v>
      </c>
      <c r="C516">
        <v>12</v>
      </c>
      <c r="D516">
        <v>42</v>
      </c>
      <c r="E516" t="str">
        <f t="shared" si="8"/>
        <v>kalitirto122020</v>
      </c>
    </row>
    <row r="517" spans="1:5" x14ac:dyDescent="0.3">
      <c r="A517" t="s">
        <v>216</v>
      </c>
      <c r="B517" t="s">
        <v>325</v>
      </c>
      <c r="C517">
        <v>1</v>
      </c>
      <c r="D517">
        <v>17</v>
      </c>
      <c r="E517" t="str">
        <f t="shared" si="8"/>
        <v>kalitirto12021</v>
      </c>
    </row>
    <row r="518" spans="1:5" x14ac:dyDescent="0.3">
      <c r="A518" t="s">
        <v>216</v>
      </c>
      <c r="B518" t="s">
        <v>325</v>
      </c>
      <c r="C518">
        <v>2</v>
      </c>
      <c r="D518">
        <v>13</v>
      </c>
      <c r="E518" t="str">
        <f t="shared" si="8"/>
        <v>kalitirto22021</v>
      </c>
    </row>
    <row r="519" spans="1:5" x14ac:dyDescent="0.3">
      <c r="A519" t="s">
        <v>216</v>
      </c>
      <c r="B519" t="s">
        <v>325</v>
      </c>
      <c r="C519">
        <v>3</v>
      </c>
      <c r="D519">
        <v>18</v>
      </c>
      <c r="E519" t="str">
        <f t="shared" si="8"/>
        <v>kalitirto32021</v>
      </c>
    </row>
    <row r="520" spans="1:5" x14ac:dyDescent="0.3">
      <c r="A520" t="s">
        <v>216</v>
      </c>
      <c r="B520" t="s">
        <v>325</v>
      </c>
      <c r="C520">
        <v>4</v>
      </c>
      <c r="D520">
        <v>18</v>
      </c>
      <c r="E520" t="str">
        <f t="shared" si="8"/>
        <v>kalitirto42021</v>
      </c>
    </row>
    <row r="521" spans="1:5" x14ac:dyDescent="0.3">
      <c r="A521" t="s">
        <v>216</v>
      </c>
      <c r="B521" t="s">
        <v>325</v>
      </c>
      <c r="C521">
        <v>5</v>
      </c>
      <c r="D521">
        <v>9</v>
      </c>
      <c r="E521" t="str">
        <f t="shared" si="8"/>
        <v>kalitirto52021</v>
      </c>
    </row>
    <row r="522" spans="1:5" x14ac:dyDescent="0.3">
      <c r="A522" t="s">
        <v>216</v>
      </c>
      <c r="B522" t="s">
        <v>325</v>
      </c>
      <c r="C522">
        <v>6</v>
      </c>
      <c r="D522">
        <v>65</v>
      </c>
      <c r="E522" t="str">
        <f t="shared" si="8"/>
        <v>kalitirto62021</v>
      </c>
    </row>
    <row r="523" spans="1:5" x14ac:dyDescent="0.3">
      <c r="A523" t="s">
        <v>216</v>
      </c>
      <c r="B523" t="s">
        <v>325</v>
      </c>
      <c r="C523">
        <v>7</v>
      </c>
      <c r="D523">
        <v>144</v>
      </c>
      <c r="E523" t="str">
        <f t="shared" si="8"/>
        <v>kalitirto72021</v>
      </c>
    </row>
    <row r="524" spans="1:5" x14ac:dyDescent="0.3">
      <c r="A524" t="s">
        <v>216</v>
      </c>
      <c r="B524" t="s">
        <v>325</v>
      </c>
      <c r="C524">
        <v>8</v>
      </c>
      <c r="D524">
        <v>68</v>
      </c>
      <c r="E524" t="str">
        <f t="shared" si="8"/>
        <v>kalitirto82021</v>
      </c>
    </row>
    <row r="525" spans="1:5" x14ac:dyDescent="0.3">
      <c r="A525" t="s">
        <v>216</v>
      </c>
      <c r="B525" t="s">
        <v>325</v>
      </c>
      <c r="C525">
        <v>9</v>
      </c>
      <c r="D525">
        <v>12</v>
      </c>
      <c r="E525" t="str">
        <f t="shared" si="8"/>
        <v>kalitirto92021</v>
      </c>
    </row>
    <row r="526" spans="1:5" x14ac:dyDescent="0.3">
      <c r="A526" t="s">
        <v>216</v>
      </c>
      <c r="B526" t="s">
        <v>325</v>
      </c>
      <c r="C526">
        <v>10</v>
      </c>
      <c r="D526">
        <v>1</v>
      </c>
      <c r="E526" t="str">
        <f t="shared" si="8"/>
        <v>kalitirto102021</v>
      </c>
    </row>
    <row r="527" spans="1:5" x14ac:dyDescent="0.3">
      <c r="A527" t="s">
        <v>216</v>
      </c>
      <c r="B527" t="s">
        <v>325</v>
      </c>
      <c r="C527">
        <v>11</v>
      </c>
      <c r="D527">
        <v>1</v>
      </c>
      <c r="E527" t="str">
        <f t="shared" si="8"/>
        <v>kalitirto112021</v>
      </c>
    </row>
    <row r="528" spans="1:5" x14ac:dyDescent="0.3">
      <c r="A528" t="s">
        <v>216</v>
      </c>
      <c r="B528" t="s">
        <v>325</v>
      </c>
      <c r="C528">
        <v>12</v>
      </c>
      <c r="D528">
        <v>8</v>
      </c>
      <c r="E528" t="str">
        <f t="shared" si="8"/>
        <v>kalitirto122021</v>
      </c>
    </row>
    <row r="529" spans="1:5" x14ac:dyDescent="0.3">
      <c r="A529" t="s">
        <v>216</v>
      </c>
      <c r="B529" t="s">
        <v>326</v>
      </c>
      <c r="C529">
        <v>1</v>
      </c>
      <c r="D529">
        <v>1</v>
      </c>
      <c r="E529" t="str">
        <f t="shared" si="8"/>
        <v>kalitirto12022</v>
      </c>
    </row>
    <row r="530" spans="1:5" x14ac:dyDescent="0.3">
      <c r="A530" t="s">
        <v>216</v>
      </c>
      <c r="B530" t="s">
        <v>326</v>
      </c>
      <c r="C530">
        <v>2</v>
      </c>
      <c r="D530">
        <v>165</v>
      </c>
      <c r="E530" t="str">
        <f t="shared" si="8"/>
        <v>kalitirto22022</v>
      </c>
    </row>
    <row r="531" spans="1:5" x14ac:dyDescent="0.3">
      <c r="A531" t="s">
        <v>216</v>
      </c>
      <c r="B531" t="s">
        <v>326</v>
      </c>
      <c r="C531">
        <v>3</v>
      </c>
      <c r="D531">
        <v>107</v>
      </c>
      <c r="E531" t="str">
        <f t="shared" si="8"/>
        <v>kalitirto32022</v>
      </c>
    </row>
    <row r="532" spans="1:5" x14ac:dyDescent="0.3">
      <c r="A532" t="s">
        <v>216</v>
      </c>
      <c r="B532" t="s">
        <v>326</v>
      </c>
      <c r="C532">
        <v>4</v>
      </c>
      <c r="D532">
        <v>4</v>
      </c>
      <c r="E532" t="str">
        <f t="shared" si="8"/>
        <v>kalitirto42022</v>
      </c>
    </row>
    <row r="533" spans="1:5" x14ac:dyDescent="0.3">
      <c r="A533" t="s">
        <v>216</v>
      </c>
      <c r="B533" t="s">
        <v>326</v>
      </c>
      <c r="C533">
        <v>5</v>
      </c>
      <c r="D533">
        <v>1</v>
      </c>
      <c r="E533" t="str">
        <f t="shared" si="8"/>
        <v>kalitirto52022</v>
      </c>
    </row>
    <row r="534" spans="1:5" x14ac:dyDescent="0.3">
      <c r="A534" t="s">
        <v>216</v>
      </c>
      <c r="B534" t="s">
        <v>326</v>
      </c>
      <c r="C534">
        <v>6</v>
      </c>
      <c r="D534">
        <v>1</v>
      </c>
      <c r="E534" t="str">
        <f t="shared" si="8"/>
        <v>kalitirto62022</v>
      </c>
    </row>
    <row r="535" spans="1:5" x14ac:dyDescent="0.3">
      <c r="A535" t="s">
        <v>216</v>
      </c>
      <c r="B535" t="s">
        <v>326</v>
      </c>
      <c r="C535">
        <v>7</v>
      </c>
      <c r="D535">
        <v>5</v>
      </c>
      <c r="E535" t="str">
        <f t="shared" si="8"/>
        <v>kalitirto72022</v>
      </c>
    </row>
    <row r="536" spans="1:5" x14ac:dyDescent="0.3">
      <c r="A536" t="s">
        <v>216</v>
      </c>
      <c r="B536" t="s">
        <v>326</v>
      </c>
      <c r="C536">
        <v>8</v>
      </c>
      <c r="D536">
        <v>7</v>
      </c>
      <c r="E536" t="str">
        <f t="shared" si="8"/>
        <v>kalitirto82022</v>
      </c>
    </row>
    <row r="537" spans="1:5" x14ac:dyDescent="0.3">
      <c r="A537" t="s">
        <v>216</v>
      </c>
      <c r="B537" t="s">
        <v>326</v>
      </c>
      <c r="C537">
        <v>9</v>
      </c>
      <c r="D537">
        <v>4</v>
      </c>
      <c r="E537" t="str">
        <f t="shared" si="8"/>
        <v>kalitirto92022</v>
      </c>
    </row>
    <row r="538" spans="1:5" x14ac:dyDescent="0.3">
      <c r="A538" t="s">
        <v>216</v>
      </c>
      <c r="B538" t="s">
        <v>326</v>
      </c>
      <c r="C538">
        <v>10</v>
      </c>
      <c r="D538">
        <v>9</v>
      </c>
      <c r="E538" t="str">
        <f t="shared" si="8"/>
        <v>kalitirto102022</v>
      </c>
    </row>
    <row r="539" spans="1:5" x14ac:dyDescent="0.3">
      <c r="A539" t="s">
        <v>216</v>
      </c>
      <c r="B539" t="s">
        <v>326</v>
      </c>
      <c r="C539">
        <v>11</v>
      </c>
      <c r="D539">
        <v>10</v>
      </c>
      <c r="E539" t="str">
        <f t="shared" si="8"/>
        <v>kalitirto112022</v>
      </c>
    </row>
    <row r="540" spans="1:5" x14ac:dyDescent="0.3">
      <c r="A540" t="s">
        <v>216</v>
      </c>
      <c r="B540" t="s">
        <v>326</v>
      </c>
      <c r="C540">
        <v>12</v>
      </c>
      <c r="D540">
        <v>2</v>
      </c>
      <c r="E540" t="str">
        <f t="shared" si="8"/>
        <v>kalitirto122022</v>
      </c>
    </row>
    <row r="541" spans="1:5" x14ac:dyDescent="0.3">
      <c r="A541" t="s">
        <v>216</v>
      </c>
      <c r="B541" t="s">
        <v>327</v>
      </c>
      <c r="C541">
        <v>12</v>
      </c>
      <c r="D541">
        <v>14</v>
      </c>
      <c r="E541" t="str">
        <f t="shared" si="8"/>
        <v>kalitirto122023</v>
      </c>
    </row>
    <row r="542" spans="1:5" x14ac:dyDescent="0.3">
      <c r="A542" t="s">
        <v>217</v>
      </c>
      <c r="B542" t="s">
        <v>324</v>
      </c>
      <c r="C542">
        <v>12</v>
      </c>
      <c r="D542">
        <v>1</v>
      </c>
      <c r="E542" t="str">
        <f t="shared" si="8"/>
        <v>kepuharjo122020</v>
      </c>
    </row>
    <row r="543" spans="1:5" x14ac:dyDescent="0.3">
      <c r="A543" t="s">
        <v>217</v>
      </c>
      <c r="B543" t="s">
        <v>325</v>
      </c>
      <c r="C543">
        <v>1</v>
      </c>
      <c r="D543">
        <v>8</v>
      </c>
      <c r="E543" t="str">
        <f t="shared" si="8"/>
        <v>kepuharjo12021</v>
      </c>
    </row>
    <row r="544" spans="1:5" x14ac:dyDescent="0.3">
      <c r="A544" t="s">
        <v>217</v>
      </c>
      <c r="B544" t="s">
        <v>325</v>
      </c>
      <c r="C544">
        <v>2</v>
      </c>
      <c r="D544">
        <v>3</v>
      </c>
      <c r="E544" t="str">
        <f t="shared" si="8"/>
        <v>kepuharjo22021</v>
      </c>
    </row>
    <row r="545" spans="1:5" x14ac:dyDescent="0.3">
      <c r="A545" t="s">
        <v>217</v>
      </c>
      <c r="B545" t="s">
        <v>325</v>
      </c>
      <c r="C545">
        <v>3</v>
      </c>
      <c r="D545">
        <v>5</v>
      </c>
      <c r="E545" t="str">
        <f t="shared" si="8"/>
        <v>kepuharjo32021</v>
      </c>
    </row>
    <row r="546" spans="1:5" x14ac:dyDescent="0.3">
      <c r="A546" t="s">
        <v>217</v>
      </c>
      <c r="B546" t="s">
        <v>325</v>
      </c>
      <c r="C546">
        <v>4</v>
      </c>
      <c r="D546">
        <v>2</v>
      </c>
      <c r="E546" t="str">
        <f t="shared" si="8"/>
        <v>kepuharjo42021</v>
      </c>
    </row>
    <row r="547" spans="1:5" x14ac:dyDescent="0.3">
      <c r="A547" t="s">
        <v>217</v>
      </c>
      <c r="B547" t="s">
        <v>325</v>
      </c>
      <c r="C547">
        <v>5</v>
      </c>
      <c r="D547">
        <v>2</v>
      </c>
      <c r="E547" t="str">
        <f t="shared" si="8"/>
        <v>kepuharjo52021</v>
      </c>
    </row>
    <row r="548" spans="1:5" x14ac:dyDescent="0.3">
      <c r="A548" t="s">
        <v>217</v>
      </c>
      <c r="B548" t="s">
        <v>325</v>
      </c>
      <c r="C548">
        <v>7</v>
      </c>
      <c r="D548">
        <v>3</v>
      </c>
      <c r="E548" t="str">
        <f t="shared" si="8"/>
        <v>kepuharjo72021</v>
      </c>
    </row>
    <row r="549" spans="1:5" x14ac:dyDescent="0.3">
      <c r="A549" t="s">
        <v>217</v>
      </c>
      <c r="B549" t="s">
        <v>325</v>
      </c>
      <c r="C549">
        <v>8</v>
      </c>
      <c r="D549">
        <v>18</v>
      </c>
      <c r="E549" t="str">
        <f t="shared" si="8"/>
        <v>kepuharjo82021</v>
      </c>
    </row>
    <row r="550" spans="1:5" x14ac:dyDescent="0.3">
      <c r="A550" t="s">
        <v>217</v>
      </c>
      <c r="B550" t="s">
        <v>325</v>
      </c>
      <c r="C550">
        <v>9</v>
      </c>
      <c r="D550">
        <v>3</v>
      </c>
      <c r="E550" t="str">
        <f t="shared" si="8"/>
        <v>kepuharjo92021</v>
      </c>
    </row>
    <row r="551" spans="1:5" x14ac:dyDescent="0.3">
      <c r="A551" t="s">
        <v>217</v>
      </c>
      <c r="B551" t="s">
        <v>325</v>
      </c>
      <c r="C551">
        <v>10</v>
      </c>
      <c r="D551">
        <v>1</v>
      </c>
      <c r="E551" t="str">
        <f t="shared" si="8"/>
        <v>kepuharjo102021</v>
      </c>
    </row>
    <row r="552" spans="1:5" x14ac:dyDescent="0.3">
      <c r="A552" t="s">
        <v>217</v>
      </c>
      <c r="B552" t="s">
        <v>326</v>
      </c>
      <c r="C552">
        <v>2</v>
      </c>
      <c r="D552">
        <v>20</v>
      </c>
      <c r="E552" t="str">
        <f t="shared" si="8"/>
        <v>kepuharjo22022</v>
      </c>
    </row>
    <row r="553" spans="1:5" x14ac:dyDescent="0.3">
      <c r="A553" t="s">
        <v>217</v>
      </c>
      <c r="B553" t="s">
        <v>326</v>
      </c>
      <c r="C553">
        <v>3</v>
      </c>
      <c r="D553">
        <v>10</v>
      </c>
      <c r="E553" t="str">
        <f t="shared" si="8"/>
        <v>kepuharjo32022</v>
      </c>
    </row>
    <row r="554" spans="1:5" x14ac:dyDescent="0.3">
      <c r="A554" t="s">
        <v>217</v>
      </c>
      <c r="B554" t="s">
        <v>326</v>
      </c>
      <c r="C554">
        <v>8</v>
      </c>
      <c r="D554">
        <v>1</v>
      </c>
      <c r="E554" t="str">
        <f t="shared" si="8"/>
        <v>kepuharjo82022</v>
      </c>
    </row>
    <row r="555" spans="1:5" x14ac:dyDescent="0.3">
      <c r="A555" t="s">
        <v>217</v>
      </c>
      <c r="B555" t="s">
        <v>326</v>
      </c>
      <c r="C555">
        <v>9</v>
      </c>
      <c r="D555">
        <v>2</v>
      </c>
      <c r="E555" t="str">
        <f t="shared" si="8"/>
        <v>kepuharjo92022</v>
      </c>
    </row>
    <row r="556" spans="1:5" x14ac:dyDescent="0.3">
      <c r="A556" t="s">
        <v>217</v>
      </c>
      <c r="B556" t="s">
        <v>326</v>
      </c>
      <c r="C556">
        <v>10</v>
      </c>
      <c r="D556">
        <v>2</v>
      </c>
      <c r="E556" t="str">
        <f t="shared" si="8"/>
        <v>kepuharjo102022</v>
      </c>
    </row>
    <row r="557" spans="1:5" x14ac:dyDescent="0.3">
      <c r="A557" t="s">
        <v>217</v>
      </c>
      <c r="B557" t="s">
        <v>326</v>
      </c>
      <c r="C557">
        <v>11</v>
      </c>
      <c r="D557">
        <v>1</v>
      </c>
      <c r="E557" t="str">
        <f t="shared" si="8"/>
        <v>kepuharjo112022</v>
      </c>
    </row>
    <row r="558" spans="1:5" x14ac:dyDescent="0.3">
      <c r="A558" t="s">
        <v>217</v>
      </c>
      <c r="B558" t="s">
        <v>327</v>
      </c>
      <c r="C558">
        <v>12</v>
      </c>
      <c r="D558">
        <v>1</v>
      </c>
      <c r="E558" t="str">
        <f t="shared" si="8"/>
        <v>kepuharjo122023</v>
      </c>
    </row>
    <row r="559" spans="1:5" x14ac:dyDescent="0.3">
      <c r="A559" t="s">
        <v>218</v>
      </c>
      <c r="B559" t="s">
        <v>324</v>
      </c>
      <c r="C559">
        <v>12</v>
      </c>
      <c r="D559">
        <v>10</v>
      </c>
      <c r="E559" t="str">
        <f t="shared" si="8"/>
        <v>lumbungrejo122020</v>
      </c>
    </row>
    <row r="560" spans="1:5" x14ac:dyDescent="0.3">
      <c r="A560" t="s">
        <v>218</v>
      </c>
      <c r="B560" t="s">
        <v>325</v>
      </c>
      <c r="C560">
        <v>1</v>
      </c>
      <c r="D560">
        <v>31</v>
      </c>
      <c r="E560" t="str">
        <f t="shared" si="8"/>
        <v>lumbungrejo12021</v>
      </c>
    </row>
    <row r="561" spans="1:5" x14ac:dyDescent="0.3">
      <c r="A561" t="s">
        <v>218</v>
      </c>
      <c r="B561" t="s">
        <v>325</v>
      </c>
      <c r="C561">
        <v>2</v>
      </c>
      <c r="D561">
        <v>14</v>
      </c>
      <c r="E561" t="str">
        <f t="shared" si="8"/>
        <v>lumbungrejo22021</v>
      </c>
    </row>
    <row r="562" spans="1:5" x14ac:dyDescent="0.3">
      <c r="A562" t="s">
        <v>218</v>
      </c>
      <c r="B562" t="s">
        <v>325</v>
      </c>
      <c r="C562">
        <v>3</v>
      </c>
      <c r="D562">
        <v>4</v>
      </c>
      <c r="E562" t="str">
        <f t="shared" si="8"/>
        <v>lumbungrejo32021</v>
      </c>
    </row>
    <row r="563" spans="1:5" x14ac:dyDescent="0.3">
      <c r="A563" t="s">
        <v>218</v>
      </c>
      <c r="B563" t="s">
        <v>325</v>
      </c>
      <c r="C563">
        <v>4</v>
      </c>
      <c r="D563">
        <v>21</v>
      </c>
      <c r="E563" t="str">
        <f t="shared" si="8"/>
        <v>lumbungrejo42021</v>
      </c>
    </row>
    <row r="564" spans="1:5" x14ac:dyDescent="0.3">
      <c r="A564" t="s">
        <v>218</v>
      </c>
      <c r="B564" t="s">
        <v>325</v>
      </c>
      <c r="C564">
        <v>5</v>
      </c>
      <c r="D564">
        <v>33</v>
      </c>
      <c r="E564" t="str">
        <f t="shared" si="8"/>
        <v>lumbungrejo52021</v>
      </c>
    </row>
    <row r="565" spans="1:5" x14ac:dyDescent="0.3">
      <c r="A565" t="s">
        <v>218</v>
      </c>
      <c r="B565" t="s">
        <v>325</v>
      </c>
      <c r="C565">
        <v>6</v>
      </c>
      <c r="D565">
        <v>32</v>
      </c>
      <c r="E565" t="str">
        <f t="shared" si="8"/>
        <v>lumbungrejo62021</v>
      </c>
    </row>
    <row r="566" spans="1:5" x14ac:dyDescent="0.3">
      <c r="A566" t="s">
        <v>218</v>
      </c>
      <c r="B566" t="s">
        <v>325</v>
      </c>
      <c r="C566">
        <v>7</v>
      </c>
      <c r="D566">
        <v>99</v>
      </c>
      <c r="E566" t="str">
        <f t="shared" si="8"/>
        <v>lumbungrejo72021</v>
      </c>
    </row>
    <row r="567" spans="1:5" x14ac:dyDescent="0.3">
      <c r="A567" t="s">
        <v>218</v>
      </c>
      <c r="B567" t="s">
        <v>325</v>
      </c>
      <c r="C567">
        <v>8</v>
      </c>
      <c r="D567">
        <v>100</v>
      </c>
      <c r="E567" t="str">
        <f t="shared" si="8"/>
        <v>lumbungrejo82021</v>
      </c>
    </row>
    <row r="568" spans="1:5" x14ac:dyDescent="0.3">
      <c r="A568" t="s">
        <v>218</v>
      </c>
      <c r="B568" t="s">
        <v>325</v>
      </c>
      <c r="C568">
        <v>9</v>
      </c>
      <c r="D568">
        <v>48</v>
      </c>
      <c r="E568" t="str">
        <f t="shared" si="8"/>
        <v>lumbungrejo92021</v>
      </c>
    </row>
    <row r="569" spans="1:5" x14ac:dyDescent="0.3">
      <c r="A569" t="s">
        <v>218</v>
      </c>
      <c r="B569" t="s">
        <v>325</v>
      </c>
      <c r="C569">
        <v>11</v>
      </c>
      <c r="D569">
        <v>1</v>
      </c>
      <c r="E569" t="str">
        <f t="shared" si="8"/>
        <v>lumbungrejo112021</v>
      </c>
    </row>
    <row r="570" spans="1:5" x14ac:dyDescent="0.3">
      <c r="A570" t="s">
        <v>218</v>
      </c>
      <c r="B570" t="s">
        <v>326</v>
      </c>
      <c r="C570">
        <v>2</v>
      </c>
      <c r="D570">
        <v>91</v>
      </c>
      <c r="E570" t="str">
        <f t="shared" si="8"/>
        <v>lumbungrejo22022</v>
      </c>
    </row>
    <row r="571" spans="1:5" x14ac:dyDescent="0.3">
      <c r="A571" t="s">
        <v>218</v>
      </c>
      <c r="B571" t="s">
        <v>326</v>
      </c>
      <c r="C571">
        <v>3</v>
      </c>
      <c r="D571">
        <v>54</v>
      </c>
      <c r="E571" t="str">
        <f t="shared" si="8"/>
        <v>lumbungrejo32022</v>
      </c>
    </row>
    <row r="572" spans="1:5" x14ac:dyDescent="0.3">
      <c r="A572" t="s">
        <v>218</v>
      </c>
      <c r="B572" t="s">
        <v>326</v>
      </c>
      <c r="C572">
        <v>4</v>
      </c>
      <c r="D572">
        <v>5</v>
      </c>
      <c r="E572" t="str">
        <f t="shared" si="8"/>
        <v>lumbungrejo42022</v>
      </c>
    </row>
    <row r="573" spans="1:5" x14ac:dyDescent="0.3">
      <c r="A573" t="s">
        <v>218</v>
      </c>
      <c r="B573" t="s">
        <v>326</v>
      </c>
      <c r="C573">
        <v>5</v>
      </c>
      <c r="D573">
        <v>1</v>
      </c>
      <c r="E573" t="str">
        <f t="shared" si="8"/>
        <v>lumbungrejo52022</v>
      </c>
    </row>
    <row r="574" spans="1:5" x14ac:dyDescent="0.3">
      <c r="A574" t="s">
        <v>218</v>
      </c>
      <c r="B574" t="s">
        <v>326</v>
      </c>
      <c r="C574">
        <v>7</v>
      </c>
      <c r="D574">
        <v>4</v>
      </c>
      <c r="E574" t="str">
        <f t="shared" si="8"/>
        <v>lumbungrejo72022</v>
      </c>
    </row>
    <row r="575" spans="1:5" x14ac:dyDescent="0.3">
      <c r="A575" t="s">
        <v>218</v>
      </c>
      <c r="B575" t="s">
        <v>326</v>
      </c>
      <c r="C575">
        <v>8</v>
      </c>
      <c r="D575">
        <v>3</v>
      </c>
      <c r="E575" t="str">
        <f t="shared" si="8"/>
        <v>lumbungrejo82022</v>
      </c>
    </row>
    <row r="576" spans="1:5" x14ac:dyDescent="0.3">
      <c r="A576" t="s">
        <v>218</v>
      </c>
      <c r="B576" t="s">
        <v>326</v>
      </c>
      <c r="C576">
        <v>10</v>
      </c>
      <c r="D576">
        <v>3</v>
      </c>
      <c r="E576" t="str">
        <f t="shared" si="8"/>
        <v>lumbungrejo102022</v>
      </c>
    </row>
    <row r="577" spans="1:5" x14ac:dyDescent="0.3">
      <c r="A577" t="s">
        <v>218</v>
      </c>
      <c r="B577" t="s">
        <v>326</v>
      </c>
      <c r="C577">
        <v>11</v>
      </c>
      <c r="D577">
        <v>8</v>
      </c>
      <c r="E577" t="str">
        <f t="shared" si="8"/>
        <v>lumbungrejo112022</v>
      </c>
    </row>
    <row r="578" spans="1:5" x14ac:dyDescent="0.3">
      <c r="A578" t="s">
        <v>218</v>
      </c>
      <c r="B578" t="s">
        <v>326</v>
      </c>
      <c r="C578">
        <v>12</v>
      </c>
      <c r="D578">
        <v>2</v>
      </c>
      <c r="E578" t="str">
        <f t="shared" si="8"/>
        <v>lumbungrejo122022</v>
      </c>
    </row>
    <row r="579" spans="1:5" x14ac:dyDescent="0.3">
      <c r="A579" t="s">
        <v>218</v>
      </c>
      <c r="B579" t="s">
        <v>327</v>
      </c>
      <c r="C579">
        <v>12</v>
      </c>
      <c r="D579">
        <v>8</v>
      </c>
      <c r="E579" t="str">
        <f t="shared" ref="E579:E642" si="9">A579&amp;C579&amp;B579</f>
        <v>lumbungrejo122023</v>
      </c>
    </row>
    <row r="580" spans="1:5" x14ac:dyDescent="0.3">
      <c r="A580" t="s">
        <v>219</v>
      </c>
      <c r="B580" t="s">
        <v>324</v>
      </c>
      <c r="C580">
        <v>6</v>
      </c>
      <c r="D580">
        <v>1</v>
      </c>
      <c r="E580" t="str">
        <f t="shared" si="9"/>
        <v>madurejo62020</v>
      </c>
    </row>
    <row r="581" spans="1:5" x14ac:dyDescent="0.3">
      <c r="A581" t="s">
        <v>219</v>
      </c>
      <c r="B581" t="s">
        <v>324</v>
      </c>
      <c r="C581">
        <v>11</v>
      </c>
      <c r="D581">
        <v>1</v>
      </c>
      <c r="E581" t="str">
        <f t="shared" si="9"/>
        <v>madurejo112020</v>
      </c>
    </row>
    <row r="582" spans="1:5" x14ac:dyDescent="0.3">
      <c r="A582" t="s">
        <v>219</v>
      </c>
      <c r="B582" t="s">
        <v>324</v>
      </c>
      <c r="C582">
        <v>12</v>
      </c>
      <c r="D582">
        <v>11</v>
      </c>
      <c r="E582" t="str">
        <f t="shared" si="9"/>
        <v>madurejo122020</v>
      </c>
    </row>
    <row r="583" spans="1:5" x14ac:dyDescent="0.3">
      <c r="A583" t="s">
        <v>219</v>
      </c>
      <c r="B583" t="s">
        <v>325</v>
      </c>
      <c r="C583">
        <v>1</v>
      </c>
      <c r="D583">
        <v>28</v>
      </c>
      <c r="E583" t="str">
        <f t="shared" si="9"/>
        <v>madurejo12021</v>
      </c>
    </row>
    <row r="584" spans="1:5" x14ac:dyDescent="0.3">
      <c r="A584" t="s">
        <v>219</v>
      </c>
      <c r="B584" t="s">
        <v>325</v>
      </c>
      <c r="C584">
        <v>2</v>
      </c>
      <c r="D584">
        <v>16</v>
      </c>
      <c r="E584" t="str">
        <f t="shared" si="9"/>
        <v>madurejo22021</v>
      </c>
    </row>
    <row r="585" spans="1:5" x14ac:dyDescent="0.3">
      <c r="A585" t="s">
        <v>219</v>
      </c>
      <c r="B585" t="s">
        <v>325</v>
      </c>
      <c r="C585">
        <v>3</v>
      </c>
      <c r="D585">
        <v>25</v>
      </c>
      <c r="E585" t="str">
        <f t="shared" si="9"/>
        <v>madurejo32021</v>
      </c>
    </row>
    <row r="586" spans="1:5" x14ac:dyDescent="0.3">
      <c r="A586" t="s">
        <v>219</v>
      </c>
      <c r="B586" t="s">
        <v>325</v>
      </c>
      <c r="C586">
        <v>4</v>
      </c>
      <c r="D586">
        <v>33</v>
      </c>
      <c r="E586" t="str">
        <f t="shared" si="9"/>
        <v>madurejo42021</v>
      </c>
    </row>
    <row r="587" spans="1:5" x14ac:dyDescent="0.3">
      <c r="A587" t="s">
        <v>219</v>
      </c>
      <c r="B587" t="s">
        <v>325</v>
      </c>
      <c r="C587">
        <v>5</v>
      </c>
      <c r="D587">
        <v>9</v>
      </c>
      <c r="E587" t="str">
        <f t="shared" si="9"/>
        <v>madurejo52021</v>
      </c>
    </row>
    <row r="588" spans="1:5" x14ac:dyDescent="0.3">
      <c r="A588" t="s">
        <v>219</v>
      </c>
      <c r="B588" t="s">
        <v>325</v>
      </c>
      <c r="C588">
        <v>6</v>
      </c>
      <c r="D588">
        <v>62</v>
      </c>
      <c r="E588" t="str">
        <f t="shared" si="9"/>
        <v>madurejo62021</v>
      </c>
    </row>
    <row r="589" spans="1:5" x14ac:dyDescent="0.3">
      <c r="A589" t="s">
        <v>219</v>
      </c>
      <c r="B589" t="s">
        <v>325</v>
      </c>
      <c r="C589">
        <v>7</v>
      </c>
      <c r="D589">
        <v>80</v>
      </c>
      <c r="E589" t="str">
        <f t="shared" si="9"/>
        <v>madurejo72021</v>
      </c>
    </row>
    <row r="590" spans="1:5" x14ac:dyDescent="0.3">
      <c r="A590" t="s">
        <v>219</v>
      </c>
      <c r="B590" t="s">
        <v>325</v>
      </c>
      <c r="C590">
        <v>8</v>
      </c>
      <c r="D590">
        <v>76</v>
      </c>
      <c r="E590" t="str">
        <f t="shared" si="9"/>
        <v>madurejo82021</v>
      </c>
    </row>
    <row r="591" spans="1:5" x14ac:dyDescent="0.3">
      <c r="A591" t="s">
        <v>219</v>
      </c>
      <c r="B591" t="s">
        <v>325</v>
      </c>
      <c r="C591">
        <v>9</v>
      </c>
      <c r="D591">
        <v>10</v>
      </c>
      <c r="E591" t="str">
        <f t="shared" si="9"/>
        <v>madurejo92021</v>
      </c>
    </row>
    <row r="592" spans="1:5" x14ac:dyDescent="0.3">
      <c r="A592" t="s">
        <v>219</v>
      </c>
      <c r="B592" t="s">
        <v>325</v>
      </c>
      <c r="C592">
        <v>10</v>
      </c>
      <c r="D592">
        <v>2</v>
      </c>
      <c r="E592" t="str">
        <f t="shared" si="9"/>
        <v>madurejo102021</v>
      </c>
    </row>
    <row r="593" spans="1:5" x14ac:dyDescent="0.3">
      <c r="A593" t="s">
        <v>219</v>
      </c>
      <c r="B593" t="s">
        <v>325</v>
      </c>
      <c r="C593">
        <v>11</v>
      </c>
      <c r="D593">
        <v>2</v>
      </c>
      <c r="E593" t="str">
        <f t="shared" si="9"/>
        <v>madurejo112021</v>
      </c>
    </row>
    <row r="594" spans="1:5" x14ac:dyDescent="0.3">
      <c r="A594" t="s">
        <v>219</v>
      </c>
      <c r="B594" t="s">
        <v>325</v>
      </c>
      <c r="C594">
        <v>12</v>
      </c>
      <c r="D594">
        <v>3</v>
      </c>
      <c r="E594" t="str">
        <f t="shared" si="9"/>
        <v>madurejo122021</v>
      </c>
    </row>
    <row r="595" spans="1:5" x14ac:dyDescent="0.3">
      <c r="A595" t="s">
        <v>219</v>
      </c>
      <c r="B595" t="s">
        <v>326</v>
      </c>
      <c r="C595">
        <v>1</v>
      </c>
      <c r="D595">
        <v>1</v>
      </c>
      <c r="E595" t="str">
        <f t="shared" si="9"/>
        <v>madurejo12022</v>
      </c>
    </row>
    <row r="596" spans="1:5" x14ac:dyDescent="0.3">
      <c r="A596" t="s">
        <v>219</v>
      </c>
      <c r="B596" t="s">
        <v>326</v>
      </c>
      <c r="C596">
        <v>2</v>
      </c>
      <c r="D596">
        <v>73</v>
      </c>
      <c r="E596" t="str">
        <f t="shared" si="9"/>
        <v>madurejo22022</v>
      </c>
    </row>
    <row r="597" spans="1:5" x14ac:dyDescent="0.3">
      <c r="A597" t="s">
        <v>219</v>
      </c>
      <c r="B597" t="s">
        <v>326</v>
      </c>
      <c r="C597">
        <v>3</v>
      </c>
      <c r="D597">
        <v>62</v>
      </c>
      <c r="E597" t="str">
        <f t="shared" si="9"/>
        <v>madurejo32022</v>
      </c>
    </row>
    <row r="598" spans="1:5" x14ac:dyDescent="0.3">
      <c r="A598" t="s">
        <v>219</v>
      </c>
      <c r="B598" t="s">
        <v>326</v>
      </c>
      <c r="C598">
        <v>4</v>
      </c>
      <c r="D598">
        <v>5</v>
      </c>
      <c r="E598" t="str">
        <f t="shared" si="9"/>
        <v>madurejo42022</v>
      </c>
    </row>
    <row r="599" spans="1:5" x14ac:dyDescent="0.3">
      <c r="A599" t="s">
        <v>219</v>
      </c>
      <c r="B599" t="s">
        <v>326</v>
      </c>
      <c r="C599">
        <v>7</v>
      </c>
      <c r="D599">
        <v>3</v>
      </c>
      <c r="E599" t="str">
        <f t="shared" si="9"/>
        <v>madurejo72022</v>
      </c>
    </row>
    <row r="600" spans="1:5" x14ac:dyDescent="0.3">
      <c r="A600" t="s">
        <v>219</v>
      </c>
      <c r="B600" t="s">
        <v>326</v>
      </c>
      <c r="C600">
        <v>8</v>
      </c>
      <c r="D600">
        <v>8</v>
      </c>
      <c r="E600" t="str">
        <f t="shared" si="9"/>
        <v>madurejo82022</v>
      </c>
    </row>
    <row r="601" spans="1:5" x14ac:dyDescent="0.3">
      <c r="A601" t="s">
        <v>219</v>
      </c>
      <c r="B601" t="s">
        <v>326</v>
      </c>
      <c r="C601">
        <v>9</v>
      </c>
      <c r="D601">
        <v>4</v>
      </c>
      <c r="E601" t="str">
        <f t="shared" si="9"/>
        <v>madurejo92022</v>
      </c>
    </row>
    <row r="602" spans="1:5" x14ac:dyDescent="0.3">
      <c r="A602" t="s">
        <v>219</v>
      </c>
      <c r="B602" t="s">
        <v>326</v>
      </c>
      <c r="C602">
        <v>10</v>
      </c>
      <c r="D602">
        <v>1</v>
      </c>
      <c r="E602" t="str">
        <f t="shared" si="9"/>
        <v>madurejo102022</v>
      </c>
    </row>
    <row r="603" spans="1:5" x14ac:dyDescent="0.3">
      <c r="A603" t="s">
        <v>219</v>
      </c>
      <c r="B603" t="s">
        <v>326</v>
      </c>
      <c r="C603">
        <v>11</v>
      </c>
      <c r="D603">
        <v>12</v>
      </c>
      <c r="E603" t="str">
        <f t="shared" si="9"/>
        <v>madurejo112022</v>
      </c>
    </row>
    <row r="604" spans="1:5" x14ac:dyDescent="0.3">
      <c r="A604" t="s">
        <v>219</v>
      </c>
      <c r="B604" t="s">
        <v>326</v>
      </c>
      <c r="C604">
        <v>12</v>
      </c>
      <c r="D604">
        <v>1</v>
      </c>
      <c r="E604" t="str">
        <f t="shared" si="9"/>
        <v>madurejo122022</v>
      </c>
    </row>
    <row r="605" spans="1:5" x14ac:dyDescent="0.3">
      <c r="A605" t="s">
        <v>219</v>
      </c>
      <c r="B605" t="s">
        <v>327</v>
      </c>
      <c r="C605">
        <v>12</v>
      </c>
      <c r="D605">
        <v>10</v>
      </c>
      <c r="E605" t="str">
        <f t="shared" si="9"/>
        <v>madurejo122023</v>
      </c>
    </row>
    <row r="606" spans="1:5" x14ac:dyDescent="0.3">
      <c r="A606" t="s">
        <v>219</v>
      </c>
      <c r="B606" t="s">
        <v>328</v>
      </c>
      <c r="C606">
        <v>12</v>
      </c>
      <c r="D606">
        <v>1</v>
      </c>
      <c r="E606" t="str">
        <f t="shared" si="9"/>
        <v>madurejo122024</v>
      </c>
    </row>
    <row r="607" spans="1:5" x14ac:dyDescent="0.3">
      <c r="A607" t="s">
        <v>220</v>
      </c>
      <c r="B607" t="s">
        <v>329</v>
      </c>
      <c r="C607">
        <v>12</v>
      </c>
      <c r="D607">
        <v>1</v>
      </c>
      <c r="E607" t="str">
        <f t="shared" si="9"/>
        <v>maguwoharjo12&lt;16/03/2020</v>
      </c>
    </row>
    <row r="608" spans="1:5" x14ac:dyDescent="0.3">
      <c r="A608" t="s">
        <v>220</v>
      </c>
      <c r="B608" t="s">
        <v>324</v>
      </c>
      <c r="C608">
        <v>4</v>
      </c>
      <c r="D608">
        <v>3</v>
      </c>
      <c r="E608" t="str">
        <f t="shared" si="9"/>
        <v>maguwoharjo42020</v>
      </c>
    </row>
    <row r="609" spans="1:5" x14ac:dyDescent="0.3">
      <c r="A609" t="s">
        <v>220</v>
      </c>
      <c r="B609" t="s">
        <v>324</v>
      </c>
      <c r="C609">
        <v>5</v>
      </c>
      <c r="D609">
        <v>3</v>
      </c>
      <c r="E609" t="str">
        <f t="shared" si="9"/>
        <v>maguwoharjo52020</v>
      </c>
    </row>
    <row r="610" spans="1:5" x14ac:dyDescent="0.3">
      <c r="A610" t="s">
        <v>220</v>
      </c>
      <c r="B610" t="s">
        <v>324</v>
      </c>
      <c r="C610">
        <v>6</v>
      </c>
      <c r="D610">
        <v>6</v>
      </c>
      <c r="E610" t="str">
        <f t="shared" si="9"/>
        <v>maguwoharjo62020</v>
      </c>
    </row>
    <row r="611" spans="1:5" x14ac:dyDescent="0.3">
      <c r="A611" t="s">
        <v>220</v>
      </c>
      <c r="B611" t="s">
        <v>324</v>
      </c>
      <c r="C611">
        <v>7</v>
      </c>
      <c r="D611">
        <v>2</v>
      </c>
      <c r="E611" t="str">
        <f t="shared" si="9"/>
        <v>maguwoharjo72020</v>
      </c>
    </row>
    <row r="612" spans="1:5" x14ac:dyDescent="0.3">
      <c r="A612" t="s">
        <v>220</v>
      </c>
      <c r="B612" t="s">
        <v>324</v>
      </c>
      <c r="C612">
        <v>8</v>
      </c>
      <c r="D612">
        <v>2</v>
      </c>
      <c r="E612" t="str">
        <f t="shared" si="9"/>
        <v>maguwoharjo82020</v>
      </c>
    </row>
    <row r="613" spans="1:5" x14ac:dyDescent="0.3">
      <c r="A613" t="s">
        <v>220</v>
      </c>
      <c r="B613" t="s">
        <v>324</v>
      </c>
      <c r="C613">
        <v>11</v>
      </c>
      <c r="D613">
        <v>17</v>
      </c>
      <c r="E613" t="str">
        <f t="shared" si="9"/>
        <v>maguwoharjo112020</v>
      </c>
    </row>
    <row r="614" spans="1:5" x14ac:dyDescent="0.3">
      <c r="A614" t="s">
        <v>220</v>
      </c>
      <c r="B614" t="s">
        <v>324</v>
      </c>
      <c r="C614">
        <v>12</v>
      </c>
      <c r="D614">
        <v>77</v>
      </c>
      <c r="E614" t="str">
        <f t="shared" si="9"/>
        <v>maguwoharjo122020</v>
      </c>
    </row>
    <row r="615" spans="1:5" x14ac:dyDescent="0.3">
      <c r="A615" t="s">
        <v>220</v>
      </c>
      <c r="B615" t="s">
        <v>325</v>
      </c>
      <c r="C615">
        <v>1</v>
      </c>
      <c r="D615">
        <v>70</v>
      </c>
      <c r="E615" t="str">
        <f t="shared" si="9"/>
        <v>maguwoharjo12021</v>
      </c>
    </row>
    <row r="616" spans="1:5" x14ac:dyDescent="0.3">
      <c r="A616" t="s">
        <v>220</v>
      </c>
      <c r="B616" t="s">
        <v>325</v>
      </c>
      <c r="C616">
        <v>2</v>
      </c>
      <c r="D616">
        <v>54</v>
      </c>
      <c r="E616" t="str">
        <f t="shared" si="9"/>
        <v>maguwoharjo22021</v>
      </c>
    </row>
    <row r="617" spans="1:5" x14ac:dyDescent="0.3">
      <c r="A617" t="s">
        <v>220</v>
      </c>
      <c r="B617" t="s">
        <v>325</v>
      </c>
      <c r="C617">
        <v>3</v>
      </c>
      <c r="D617">
        <v>74</v>
      </c>
      <c r="E617" t="str">
        <f t="shared" si="9"/>
        <v>maguwoharjo32021</v>
      </c>
    </row>
    <row r="618" spans="1:5" x14ac:dyDescent="0.3">
      <c r="A618" t="s">
        <v>220</v>
      </c>
      <c r="B618" t="s">
        <v>325</v>
      </c>
      <c r="C618">
        <v>4</v>
      </c>
      <c r="D618">
        <v>128</v>
      </c>
      <c r="E618" t="str">
        <f t="shared" si="9"/>
        <v>maguwoharjo42021</v>
      </c>
    </row>
    <row r="619" spans="1:5" x14ac:dyDescent="0.3">
      <c r="A619" t="s">
        <v>220</v>
      </c>
      <c r="B619" t="s">
        <v>325</v>
      </c>
      <c r="C619">
        <v>5</v>
      </c>
      <c r="D619">
        <v>89</v>
      </c>
      <c r="E619" t="str">
        <f t="shared" si="9"/>
        <v>maguwoharjo52021</v>
      </c>
    </row>
    <row r="620" spans="1:5" x14ac:dyDescent="0.3">
      <c r="A620" t="s">
        <v>220</v>
      </c>
      <c r="B620" t="s">
        <v>325</v>
      </c>
      <c r="C620">
        <v>6</v>
      </c>
      <c r="D620">
        <v>239</v>
      </c>
      <c r="E620" t="str">
        <f t="shared" si="9"/>
        <v>maguwoharjo62021</v>
      </c>
    </row>
    <row r="621" spans="1:5" x14ac:dyDescent="0.3">
      <c r="A621" t="s">
        <v>220</v>
      </c>
      <c r="B621" t="s">
        <v>325</v>
      </c>
      <c r="C621">
        <v>7</v>
      </c>
      <c r="D621">
        <v>355</v>
      </c>
      <c r="E621" t="str">
        <f t="shared" si="9"/>
        <v>maguwoharjo72021</v>
      </c>
    </row>
    <row r="622" spans="1:5" x14ac:dyDescent="0.3">
      <c r="A622" t="s">
        <v>220</v>
      </c>
      <c r="B622" t="s">
        <v>325</v>
      </c>
      <c r="C622">
        <v>8</v>
      </c>
      <c r="D622">
        <v>253</v>
      </c>
      <c r="E622" t="str">
        <f t="shared" si="9"/>
        <v>maguwoharjo82021</v>
      </c>
    </row>
    <row r="623" spans="1:5" x14ac:dyDescent="0.3">
      <c r="A623" t="s">
        <v>220</v>
      </c>
      <c r="B623" t="s">
        <v>325</v>
      </c>
      <c r="C623">
        <v>9</v>
      </c>
      <c r="D623">
        <v>55</v>
      </c>
      <c r="E623" t="str">
        <f t="shared" si="9"/>
        <v>maguwoharjo92021</v>
      </c>
    </row>
    <row r="624" spans="1:5" x14ac:dyDescent="0.3">
      <c r="A624" t="s">
        <v>220</v>
      </c>
      <c r="B624" t="s">
        <v>325</v>
      </c>
      <c r="C624">
        <v>10</v>
      </c>
      <c r="D624">
        <v>10</v>
      </c>
      <c r="E624" t="str">
        <f t="shared" si="9"/>
        <v>maguwoharjo102021</v>
      </c>
    </row>
    <row r="625" spans="1:5" x14ac:dyDescent="0.3">
      <c r="A625" t="s">
        <v>220</v>
      </c>
      <c r="B625" t="s">
        <v>325</v>
      </c>
      <c r="C625">
        <v>11</v>
      </c>
      <c r="D625">
        <v>7</v>
      </c>
      <c r="E625" t="str">
        <f t="shared" si="9"/>
        <v>maguwoharjo112021</v>
      </c>
    </row>
    <row r="626" spans="1:5" x14ac:dyDescent="0.3">
      <c r="A626" t="s">
        <v>220</v>
      </c>
      <c r="B626" t="s">
        <v>325</v>
      </c>
      <c r="C626">
        <v>12</v>
      </c>
      <c r="D626">
        <v>2</v>
      </c>
      <c r="E626" t="str">
        <f t="shared" si="9"/>
        <v>maguwoharjo122021</v>
      </c>
    </row>
    <row r="627" spans="1:5" x14ac:dyDescent="0.3">
      <c r="A627" t="s">
        <v>220</v>
      </c>
      <c r="B627" t="s">
        <v>326</v>
      </c>
      <c r="C627">
        <v>1</v>
      </c>
      <c r="D627">
        <v>18</v>
      </c>
      <c r="E627" t="str">
        <f t="shared" si="9"/>
        <v>maguwoharjo12022</v>
      </c>
    </row>
    <row r="628" spans="1:5" x14ac:dyDescent="0.3">
      <c r="A628" t="s">
        <v>220</v>
      </c>
      <c r="B628" t="s">
        <v>326</v>
      </c>
      <c r="C628">
        <v>2</v>
      </c>
      <c r="D628">
        <v>660</v>
      </c>
      <c r="E628" t="str">
        <f t="shared" si="9"/>
        <v>maguwoharjo22022</v>
      </c>
    </row>
    <row r="629" spans="1:5" x14ac:dyDescent="0.3">
      <c r="A629" t="s">
        <v>220</v>
      </c>
      <c r="B629" t="s">
        <v>326</v>
      </c>
      <c r="C629">
        <v>3</v>
      </c>
      <c r="D629">
        <v>392</v>
      </c>
      <c r="E629" t="str">
        <f t="shared" si="9"/>
        <v>maguwoharjo32022</v>
      </c>
    </row>
    <row r="630" spans="1:5" x14ac:dyDescent="0.3">
      <c r="A630" t="s">
        <v>220</v>
      </c>
      <c r="B630" t="s">
        <v>326</v>
      </c>
      <c r="C630">
        <v>4</v>
      </c>
      <c r="D630">
        <v>14</v>
      </c>
      <c r="E630" t="str">
        <f t="shared" si="9"/>
        <v>maguwoharjo42022</v>
      </c>
    </row>
    <row r="631" spans="1:5" x14ac:dyDescent="0.3">
      <c r="A631" t="s">
        <v>220</v>
      </c>
      <c r="B631" t="s">
        <v>326</v>
      </c>
      <c r="C631">
        <v>5</v>
      </c>
      <c r="D631">
        <v>1</v>
      </c>
      <c r="E631" t="str">
        <f t="shared" si="9"/>
        <v>maguwoharjo52022</v>
      </c>
    </row>
    <row r="632" spans="1:5" x14ac:dyDescent="0.3">
      <c r="A632" t="s">
        <v>220</v>
      </c>
      <c r="B632" t="s">
        <v>326</v>
      </c>
      <c r="C632">
        <v>6</v>
      </c>
      <c r="D632">
        <v>6</v>
      </c>
      <c r="E632" t="str">
        <f t="shared" si="9"/>
        <v>maguwoharjo62022</v>
      </c>
    </row>
    <row r="633" spans="1:5" x14ac:dyDescent="0.3">
      <c r="A633" t="s">
        <v>220</v>
      </c>
      <c r="B633" t="s">
        <v>326</v>
      </c>
      <c r="C633">
        <v>7</v>
      </c>
      <c r="D633">
        <v>31</v>
      </c>
      <c r="E633" t="str">
        <f t="shared" si="9"/>
        <v>maguwoharjo72022</v>
      </c>
    </row>
    <row r="634" spans="1:5" x14ac:dyDescent="0.3">
      <c r="A634" t="s">
        <v>220</v>
      </c>
      <c r="B634" t="s">
        <v>326</v>
      </c>
      <c r="C634">
        <v>8</v>
      </c>
      <c r="D634">
        <v>43</v>
      </c>
      <c r="E634" t="str">
        <f t="shared" si="9"/>
        <v>maguwoharjo82022</v>
      </c>
    </row>
    <row r="635" spans="1:5" x14ac:dyDescent="0.3">
      <c r="A635" t="s">
        <v>220</v>
      </c>
      <c r="B635" t="s">
        <v>326</v>
      </c>
      <c r="C635">
        <v>9</v>
      </c>
      <c r="D635">
        <v>19</v>
      </c>
      <c r="E635" t="str">
        <f t="shared" si="9"/>
        <v>maguwoharjo92022</v>
      </c>
    </row>
    <row r="636" spans="1:5" x14ac:dyDescent="0.3">
      <c r="A636" t="s">
        <v>220</v>
      </c>
      <c r="B636" t="s">
        <v>326</v>
      </c>
      <c r="C636">
        <v>10</v>
      </c>
      <c r="D636">
        <v>16</v>
      </c>
      <c r="E636" t="str">
        <f t="shared" si="9"/>
        <v>maguwoharjo102022</v>
      </c>
    </row>
    <row r="637" spans="1:5" x14ac:dyDescent="0.3">
      <c r="A637" t="s">
        <v>220</v>
      </c>
      <c r="B637" t="s">
        <v>326</v>
      </c>
      <c r="C637">
        <v>11</v>
      </c>
      <c r="D637">
        <v>45</v>
      </c>
      <c r="E637" t="str">
        <f t="shared" si="9"/>
        <v>maguwoharjo112022</v>
      </c>
    </row>
    <row r="638" spans="1:5" x14ac:dyDescent="0.3">
      <c r="A638" t="s">
        <v>220</v>
      </c>
      <c r="B638" t="s">
        <v>326</v>
      </c>
      <c r="C638">
        <v>12</v>
      </c>
      <c r="D638">
        <v>13</v>
      </c>
      <c r="E638" t="str">
        <f t="shared" si="9"/>
        <v>maguwoharjo122022</v>
      </c>
    </row>
    <row r="639" spans="1:5" x14ac:dyDescent="0.3">
      <c r="A639" t="s">
        <v>220</v>
      </c>
      <c r="B639" t="s">
        <v>327</v>
      </c>
      <c r="C639">
        <v>12</v>
      </c>
      <c r="D639">
        <v>26</v>
      </c>
      <c r="E639" t="str">
        <f t="shared" si="9"/>
        <v>maguwoharjo122023</v>
      </c>
    </row>
    <row r="640" spans="1:5" x14ac:dyDescent="0.3">
      <c r="A640" t="s">
        <v>220</v>
      </c>
      <c r="B640" t="s">
        <v>328</v>
      </c>
      <c r="C640">
        <v>12</v>
      </c>
      <c r="D640">
        <v>4</v>
      </c>
      <c r="E640" t="str">
        <f t="shared" si="9"/>
        <v>maguwoharjo122024</v>
      </c>
    </row>
    <row r="641" spans="1:5" x14ac:dyDescent="0.3">
      <c r="A641" t="s">
        <v>221</v>
      </c>
      <c r="B641" t="s">
        <v>324</v>
      </c>
      <c r="C641">
        <v>5</v>
      </c>
      <c r="D641">
        <v>1</v>
      </c>
      <c r="E641" t="str">
        <f t="shared" si="9"/>
        <v>margoagung52020</v>
      </c>
    </row>
    <row r="642" spans="1:5" x14ac:dyDescent="0.3">
      <c r="A642" t="s">
        <v>221</v>
      </c>
      <c r="B642" t="s">
        <v>324</v>
      </c>
      <c r="C642">
        <v>11</v>
      </c>
      <c r="D642">
        <v>2</v>
      </c>
      <c r="E642" t="str">
        <f t="shared" si="9"/>
        <v>margoagung112020</v>
      </c>
    </row>
    <row r="643" spans="1:5" x14ac:dyDescent="0.3">
      <c r="A643" t="s">
        <v>221</v>
      </c>
      <c r="B643" t="s">
        <v>324</v>
      </c>
      <c r="C643">
        <v>12</v>
      </c>
      <c r="D643">
        <v>13</v>
      </c>
      <c r="E643" t="str">
        <f t="shared" ref="E643:E706" si="10">A643&amp;C643&amp;B643</f>
        <v>margoagung122020</v>
      </c>
    </row>
    <row r="644" spans="1:5" x14ac:dyDescent="0.3">
      <c r="A644" t="s">
        <v>221</v>
      </c>
      <c r="B644" t="s">
        <v>325</v>
      </c>
      <c r="C644">
        <v>1</v>
      </c>
      <c r="D644">
        <v>10</v>
      </c>
      <c r="E644" t="str">
        <f t="shared" si="10"/>
        <v>margoagung12021</v>
      </c>
    </row>
    <row r="645" spans="1:5" x14ac:dyDescent="0.3">
      <c r="A645" t="s">
        <v>221</v>
      </c>
      <c r="B645" t="s">
        <v>325</v>
      </c>
      <c r="C645">
        <v>2</v>
      </c>
      <c r="D645">
        <v>15</v>
      </c>
      <c r="E645" t="str">
        <f t="shared" si="10"/>
        <v>margoagung22021</v>
      </c>
    </row>
    <row r="646" spans="1:5" x14ac:dyDescent="0.3">
      <c r="A646" t="s">
        <v>221</v>
      </c>
      <c r="B646" t="s">
        <v>325</v>
      </c>
      <c r="C646">
        <v>3</v>
      </c>
      <c r="D646">
        <v>19</v>
      </c>
      <c r="E646" t="str">
        <f t="shared" si="10"/>
        <v>margoagung32021</v>
      </c>
    </row>
    <row r="647" spans="1:5" x14ac:dyDescent="0.3">
      <c r="A647" t="s">
        <v>221</v>
      </c>
      <c r="B647" t="s">
        <v>325</v>
      </c>
      <c r="C647">
        <v>4</v>
      </c>
      <c r="D647">
        <v>14</v>
      </c>
      <c r="E647" t="str">
        <f t="shared" si="10"/>
        <v>margoagung42021</v>
      </c>
    </row>
    <row r="648" spans="1:5" x14ac:dyDescent="0.3">
      <c r="A648" t="s">
        <v>221</v>
      </c>
      <c r="B648" t="s">
        <v>325</v>
      </c>
      <c r="C648">
        <v>5</v>
      </c>
      <c r="D648">
        <v>12</v>
      </c>
      <c r="E648" t="str">
        <f t="shared" si="10"/>
        <v>margoagung52021</v>
      </c>
    </row>
    <row r="649" spans="1:5" x14ac:dyDescent="0.3">
      <c r="A649" t="s">
        <v>221</v>
      </c>
      <c r="B649" t="s">
        <v>325</v>
      </c>
      <c r="C649">
        <v>6</v>
      </c>
      <c r="D649">
        <v>65</v>
      </c>
      <c r="E649" t="str">
        <f t="shared" si="10"/>
        <v>margoagung62021</v>
      </c>
    </row>
    <row r="650" spans="1:5" x14ac:dyDescent="0.3">
      <c r="A650" t="s">
        <v>221</v>
      </c>
      <c r="B650" t="s">
        <v>325</v>
      </c>
      <c r="C650">
        <v>7</v>
      </c>
      <c r="D650">
        <v>73</v>
      </c>
      <c r="E650" t="str">
        <f t="shared" si="10"/>
        <v>margoagung72021</v>
      </c>
    </row>
    <row r="651" spans="1:5" x14ac:dyDescent="0.3">
      <c r="A651" t="s">
        <v>221</v>
      </c>
      <c r="B651" t="s">
        <v>325</v>
      </c>
      <c r="C651">
        <v>8</v>
      </c>
      <c r="D651">
        <v>83</v>
      </c>
      <c r="E651" t="str">
        <f t="shared" si="10"/>
        <v>margoagung82021</v>
      </c>
    </row>
    <row r="652" spans="1:5" x14ac:dyDescent="0.3">
      <c r="A652" t="s">
        <v>221</v>
      </c>
      <c r="B652" t="s">
        <v>325</v>
      </c>
      <c r="C652">
        <v>9</v>
      </c>
      <c r="D652">
        <v>16</v>
      </c>
      <c r="E652" t="str">
        <f t="shared" si="10"/>
        <v>margoagung92021</v>
      </c>
    </row>
    <row r="653" spans="1:5" x14ac:dyDescent="0.3">
      <c r="A653" t="s">
        <v>221</v>
      </c>
      <c r="B653" t="s">
        <v>325</v>
      </c>
      <c r="C653">
        <v>10</v>
      </c>
      <c r="D653">
        <v>4</v>
      </c>
      <c r="E653" t="str">
        <f t="shared" si="10"/>
        <v>margoagung102021</v>
      </c>
    </row>
    <row r="654" spans="1:5" x14ac:dyDescent="0.3">
      <c r="A654" t="s">
        <v>221</v>
      </c>
      <c r="B654" t="s">
        <v>325</v>
      </c>
      <c r="C654">
        <v>11</v>
      </c>
      <c r="D654">
        <v>1</v>
      </c>
      <c r="E654" t="str">
        <f t="shared" si="10"/>
        <v>margoagung112021</v>
      </c>
    </row>
    <row r="655" spans="1:5" x14ac:dyDescent="0.3">
      <c r="A655" t="s">
        <v>221</v>
      </c>
      <c r="B655" t="s">
        <v>325</v>
      </c>
      <c r="C655">
        <v>12</v>
      </c>
      <c r="D655">
        <v>1</v>
      </c>
      <c r="E655" t="str">
        <f t="shared" si="10"/>
        <v>margoagung122021</v>
      </c>
    </row>
    <row r="656" spans="1:5" x14ac:dyDescent="0.3">
      <c r="A656" t="s">
        <v>221</v>
      </c>
      <c r="B656" t="s">
        <v>326</v>
      </c>
      <c r="C656">
        <v>1</v>
      </c>
      <c r="D656">
        <v>1</v>
      </c>
      <c r="E656" t="str">
        <f t="shared" si="10"/>
        <v>margoagung12022</v>
      </c>
    </row>
    <row r="657" spans="1:5" x14ac:dyDescent="0.3">
      <c r="A657" t="s">
        <v>221</v>
      </c>
      <c r="B657" t="s">
        <v>326</v>
      </c>
      <c r="C657">
        <v>2</v>
      </c>
      <c r="D657">
        <v>82</v>
      </c>
      <c r="E657" t="str">
        <f t="shared" si="10"/>
        <v>margoagung22022</v>
      </c>
    </row>
    <row r="658" spans="1:5" x14ac:dyDescent="0.3">
      <c r="A658" t="s">
        <v>221</v>
      </c>
      <c r="B658" t="s">
        <v>326</v>
      </c>
      <c r="C658">
        <v>3</v>
      </c>
      <c r="D658">
        <v>68</v>
      </c>
      <c r="E658" t="str">
        <f t="shared" si="10"/>
        <v>margoagung32022</v>
      </c>
    </row>
    <row r="659" spans="1:5" x14ac:dyDescent="0.3">
      <c r="A659" t="s">
        <v>221</v>
      </c>
      <c r="B659" t="s">
        <v>326</v>
      </c>
      <c r="C659">
        <v>4</v>
      </c>
      <c r="D659">
        <v>3</v>
      </c>
      <c r="E659" t="str">
        <f t="shared" si="10"/>
        <v>margoagung42022</v>
      </c>
    </row>
    <row r="660" spans="1:5" x14ac:dyDescent="0.3">
      <c r="A660" t="s">
        <v>221</v>
      </c>
      <c r="B660" t="s">
        <v>326</v>
      </c>
      <c r="C660">
        <v>6</v>
      </c>
      <c r="D660">
        <v>2</v>
      </c>
      <c r="E660" t="str">
        <f t="shared" si="10"/>
        <v>margoagung62022</v>
      </c>
    </row>
    <row r="661" spans="1:5" x14ac:dyDescent="0.3">
      <c r="A661" t="s">
        <v>221</v>
      </c>
      <c r="B661" t="s">
        <v>326</v>
      </c>
      <c r="C661">
        <v>8</v>
      </c>
      <c r="D661">
        <v>6</v>
      </c>
      <c r="E661" t="str">
        <f t="shared" si="10"/>
        <v>margoagung82022</v>
      </c>
    </row>
    <row r="662" spans="1:5" x14ac:dyDescent="0.3">
      <c r="A662" t="s">
        <v>221</v>
      </c>
      <c r="B662" t="s">
        <v>326</v>
      </c>
      <c r="C662">
        <v>9</v>
      </c>
      <c r="D662">
        <v>1</v>
      </c>
      <c r="E662" t="str">
        <f t="shared" si="10"/>
        <v>margoagung92022</v>
      </c>
    </row>
    <row r="663" spans="1:5" x14ac:dyDescent="0.3">
      <c r="A663" t="s">
        <v>221</v>
      </c>
      <c r="B663" t="s">
        <v>326</v>
      </c>
      <c r="C663">
        <v>10</v>
      </c>
      <c r="D663">
        <v>2</v>
      </c>
      <c r="E663" t="str">
        <f t="shared" si="10"/>
        <v>margoagung102022</v>
      </c>
    </row>
    <row r="664" spans="1:5" x14ac:dyDescent="0.3">
      <c r="A664" t="s">
        <v>221</v>
      </c>
      <c r="B664" t="s">
        <v>326</v>
      </c>
      <c r="C664">
        <v>11</v>
      </c>
      <c r="D664">
        <v>2</v>
      </c>
      <c r="E664" t="str">
        <f t="shared" si="10"/>
        <v>margoagung112022</v>
      </c>
    </row>
    <row r="665" spans="1:5" x14ac:dyDescent="0.3">
      <c r="A665" t="s">
        <v>221</v>
      </c>
      <c r="B665" t="s">
        <v>326</v>
      </c>
      <c r="C665">
        <v>12</v>
      </c>
      <c r="D665">
        <v>1</v>
      </c>
      <c r="E665" t="str">
        <f t="shared" si="10"/>
        <v>margoagung122022</v>
      </c>
    </row>
    <row r="666" spans="1:5" x14ac:dyDescent="0.3">
      <c r="A666" t="s">
        <v>221</v>
      </c>
      <c r="B666" t="s">
        <v>327</v>
      </c>
      <c r="C666">
        <v>12</v>
      </c>
      <c r="D666">
        <v>6</v>
      </c>
      <c r="E666" t="str">
        <f t="shared" si="10"/>
        <v>margoagung122023</v>
      </c>
    </row>
    <row r="667" spans="1:5" x14ac:dyDescent="0.3">
      <c r="A667" t="s">
        <v>222</v>
      </c>
      <c r="B667" t="s">
        <v>324</v>
      </c>
      <c r="C667">
        <v>5</v>
      </c>
      <c r="D667">
        <v>1</v>
      </c>
      <c r="E667" t="str">
        <f t="shared" si="10"/>
        <v>margodadi52020</v>
      </c>
    </row>
    <row r="668" spans="1:5" x14ac:dyDescent="0.3">
      <c r="A668" t="s">
        <v>222</v>
      </c>
      <c r="B668" t="s">
        <v>324</v>
      </c>
      <c r="C668">
        <v>7</v>
      </c>
      <c r="D668">
        <v>11</v>
      </c>
      <c r="E668" t="str">
        <f t="shared" si="10"/>
        <v>margodadi72020</v>
      </c>
    </row>
    <row r="669" spans="1:5" x14ac:dyDescent="0.3">
      <c r="A669" t="s">
        <v>222</v>
      </c>
      <c r="B669" t="s">
        <v>324</v>
      </c>
      <c r="C669">
        <v>8</v>
      </c>
      <c r="D669">
        <v>1</v>
      </c>
      <c r="E669" t="str">
        <f t="shared" si="10"/>
        <v>margodadi82020</v>
      </c>
    </row>
    <row r="670" spans="1:5" x14ac:dyDescent="0.3">
      <c r="A670" t="s">
        <v>222</v>
      </c>
      <c r="B670" t="s">
        <v>324</v>
      </c>
      <c r="C670">
        <v>10</v>
      </c>
      <c r="D670">
        <v>1</v>
      </c>
      <c r="E670" t="str">
        <f t="shared" si="10"/>
        <v>margodadi102020</v>
      </c>
    </row>
    <row r="671" spans="1:5" x14ac:dyDescent="0.3">
      <c r="A671" t="s">
        <v>222</v>
      </c>
      <c r="B671" t="s">
        <v>324</v>
      </c>
      <c r="C671">
        <v>11</v>
      </c>
      <c r="D671">
        <v>1</v>
      </c>
      <c r="E671" t="str">
        <f t="shared" si="10"/>
        <v>margodadi112020</v>
      </c>
    </row>
    <row r="672" spans="1:5" x14ac:dyDescent="0.3">
      <c r="A672" t="s">
        <v>222</v>
      </c>
      <c r="B672" t="s">
        <v>324</v>
      </c>
      <c r="C672">
        <v>12</v>
      </c>
      <c r="D672">
        <v>10</v>
      </c>
      <c r="E672" t="str">
        <f t="shared" si="10"/>
        <v>margodadi122020</v>
      </c>
    </row>
    <row r="673" spans="1:5" x14ac:dyDescent="0.3">
      <c r="A673" t="s">
        <v>222</v>
      </c>
      <c r="B673" t="s">
        <v>325</v>
      </c>
      <c r="C673">
        <v>1</v>
      </c>
      <c r="D673">
        <v>4</v>
      </c>
      <c r="E673" t="str">
        <f t="shared" si="10"/>
        <v>margodadi12021</v>
      </c>
    </row>
    <row r="674" spans="1:5" x14ac:dyDescent="0.3">
      <c r="A674" t="s">
        <v>222</v>
      </c>
      <c r="B674" t="s">
        <v>325</v>
      </c>
      <c r="C674">
        <v>2</v>
      </c>
      <c r="D674">
        <v>8</v>
      </c>
      <c r="E674" t="str">
        <f t="shared" si="10"/>
        <v>margodadi22021</v>
      </c>
    </row>
    <row r="675" spans="1:5" x14ac:dyDescent="0.3">
      <c r="A675" t="s">
        <v>222</v>
      </c>
      <c r="B675" t="s">
        <v>325</v>
      </c>
      <c r="C675">
        <v>3</v>
      </c>
      <c r="D675">
        <v>15</v>
      </c>
      <c r="E675" t="str">
        <f t="shared" si="10"/>
        <v>margodadi32021</v>
      </c>
    </row>
    <row r="676" spans="1:5" x14ac:dyDescent="0.3">
      <c r="A676" t="s">
        <v>222</v>
      </c>
      <c r="B676" t="s">
        <v>325</v>
      </c>
      <c r="C676">
        <v>4</v>
      </c>
      <c r="D676">
        <v>2</v>
      </c>
      <c r="E676" t="str">
        <f t="shared" si="10"/>
        <v>margodadi42021</v>
      </c>
    </row>
    <row r="677" spans="1:5" x14ac:dyDescent="0.3">
      <c r="A677" t="s">
        <v>222</v>
      </c>
      <c r="B677" t="s">
        <v>325</v>
      </c>
      <c r="C677">
        <v>5</v>
      </c>
      <c r="D677">
        <v>9</v>
      </c>
      <c r="E677" t="str">
        <f t="shared" si="10"/>
        <v>margodadi52021</v>
      </c>
    </row>
    <row r="678" spans="1:5" x14ac:dyDescent="0.3">
      <c r="A678" t="s">
        <v>222</v>
      </c>
      <c r="B678" t="s">
        <v>325</v>
      </c>
      <c r="C678">
        <v>6</v>
      </c>
      <c r="D678">
        <v>22</v>
      </c>
      <c r="E678" t="str">
        <f t="shared" si="10"/>
        <v>margodadi62021</v>
      </c>
    </row>
    <row r="679" spans="1:5" x14ac:dyDescent="0.3">
      <c r="A679" t="s">
        <v>222</v>
      </c>
      <c r="B679" t="s">
        <v>325</v>
      </c>
      <c r="C679">
        <v>7</v>
      </c>
      <c r="D679">
        <v>84</v>
      </c>
      <c r="E679" t="str">
        <f t="shared" si="10"/>
        <v>margodadi72021</v>
      </c>
    </row>
    <row r="680" spans="1:5" x14ac:dyDescent="0.3">
      <c r="A680" t="s">
        <v>222</v>
      </c>
      <c r="B680" t="s">
        <v>325</v>
      </c>
      <c r="C680">
        <v>8</v>
      </c>
      <c r="D680">
        <v>61</v>
      </c>
      <c r="E680" t="str">
        <f t="shared" si="10"/>
        <v>margodadi82021</v>
      </c>
    </row>
    <row r="681" spans="1:5" x14ac:dyDescent="0.3">
      <c r="A681" t="s">
        <v>222</v>
      </c>
      <c r="B681" t="s">
        <v>325</v>
      </c>
      <c r="C681">
        <v>9</v>
      </c>
      <c r="D681">
        <v>13</v>
      </c>
      <c r="E681" t="str">
        <f t="shared" si="10"/>
        <v>margodadi92021</v>
      </c>
    </row>
    <row r="682" spans="1:5" x14ac:dyDescent="0.3">
      <c r="A682" t="s">
        <v>222</v>
      </c>
      <c r="B682" t="s">
        <v>325</v>
      </c>
      <c r="C682">
        <v>10</v>
      </c>
      <c r="D682">
        <v>4</v>
      </c>
      <c r="E682" t="str">
        <f t="shared" si="10"/>
        <v>margodadi102021</v>
      </c>
    </row>
    <row r="683" spans="1:5" x14ac:dyDescent="0.3">
      <c r="A683" t="s">
        <v>222</v>
      </c>
      <c r="B683" t="s">
        <v>326</v>
      </c>
      <c r="C683">
        <v>1</v>
      </c>
      <c r="D683">
        <v>1</v>
      </c>
      <c r="E683" t="str">
        <f t="shared" si="10"/>
        <v>margodadi12022</v>
      </c>
    </row>
    <row r="684" spans="1:5" x14ac:dyDescent="0.3">
      <c r="A684" t="s">
        <v>222</v>
      </c>
      <c r="B684" t="s">
        <v>326</v>
      </c>
      <c r="C684">
        <v>2</v>
      </c>
      <c r="D684">
        <v>75</v>
      </c>
      <c r="E684" t="str">
        <f t="shared" si="10"/>
        <v>margodadi22022</v>
      </c>
    </row>
    <row r="685" spans="1:5" x14ac:dyDescent="0.3">
      <c r="A685" t="s">
        <v>222</v>
      </c>
      <c r="B685" t="s">
        <v>326</v>
      </c>
      <c r="C685">
        <v>3</v>
      </c>
      <c r="D685">
        <v>68</v>
      </c>
      <c r="E685" t="str">
        <f t="shared" si="10"/>
        <v>margodadi32022</v>
      </c>
    </row>
    <row r="686" spans="1:5" x14ac:dyDescent="0.3">
      <c r="A686" t="s">
        <v>222</v>
      </c>
      <c r="B686" t="s">
        <v>326</v>
      </c>
      <c r="C686">
        <v>4</v>
      </c>
      <c r="D686">
        <v>2</v>
      </c>
      <c r="E686" t="str">
        <f t="shared" si="10"/>
        <v>margodadi42022</v>
      </c>
    </row>
    <row r="687" spans="1:5" x14ac:dyDescent="0.3">
      <c r="A687" t="s">
        <v>222</v>
      </c>
      <c r="B687" t="s">
        <v>326</v>
      </c>
      <c r="C687">
        <v>5</v>
      </c>
      <c r="D687">
        <v>1</v>
      </c>
      <c r="E687" t="str">
        <f t="shared" si="10"/>
        <v>margodadi52022</v>
      </c>
    </row>
    <row r="688" spans="1:5" x14ac:dyDescent="0.3">
      <c r="A688" t="s">
        <v>222</v>
      </c>
      <c r="B688" t="s">
        <v>326</v>
      </c>
      <c r="C688">
        <v>8</v>
      </c>
      <c r="D688">
        <v>4</v>
      </c>
      <c r="E688" t="str">
        <f t="shared" si="10"/>
        <v>margodadi82022</v>
      </c>
    </row>
    <row r="689" spans="1:5" x14ac:dyDescent="0.3">
      <c r="A689" t="s">
        <v>222</v>
      </c>
      <c r="B689" t="s">
        <v>326</v>
      </c>
      <c r="C689">
        <v>9</v>
      </c>
      <c r="D689">
        <v>1</v>
      </c>
      <c r="E689" t="str">
        <f t="shared" si="10"/>
        <v>margodadi92022</v>
      </c>
    </row>
    <row r="690" spans="1:5" x14ac:dyDescent="0.3">
      <c r="A690" t="s">
        <v>222</v>
      </c>
      <c r="B690" t="s">
        <v>326</v>
      </c>
      <c r="C690">
        <v>10</v>
      </c>
      <c r="D690">
        <v>3</v>
      </c>
      <c r="E690" t="str">
        <f t="shared" si="10"/>
        <v>margodadi102022</v>
      </c>
    </row>
    <row r="691" spans="1:5" x14ac:dyDescent="0.3">
      <c r="A691" t="s">
        <v>222</v>
      </c>
      <c r="B691" t="s">
        <v>326</v>
      </c>
      <c r="C691">
        <v>11</v>
      </c>
      <c r="D691">
        <v>11</v>
      </c>
      <c r="E691" t="str">
        <f t="shared" si="10"/>
        <v>margodadi112022</v>
      </c>
    </row>
    <row r="692" spans="1:5" x14ac:dyDescent="0.3">
      <c r="A692" t="s">
        <v>222</v>
      </c>
      <c r="B692" t="s">
        <v>326</v>
      </c>
      <c r="C692">
        <v>12</v>
      </c>
      <c r="D692">
        <v>4</v>
      </c>
      <c r="E692" t="str">
        <f t="shared" si="10"/>
        <v>margodadi122022</v>
      </c>
    </row>
    <row r="693" spans="1:5" x14ac:dyDescent="0.3">
      <c r="A693" t="s">
        <v>222</v>
      </c>
      <c r="B693" t="s">
        <v>327</v>
      </c>
      <c r="C693">
        <v>12</v>
      </c>
      <c r="D693">
        <v>5</v>
      </c>
      <c r="E693" t="str">
        <f t="shared" si="10"/>
        <v>margodadi122023</v>
      </c>
    </row>
    <row r="694" spans="1:5" x14ac:dyDescent="0.3">
      <c r="A694" t="s">
        <v>222</v>
      </c>
      <c r="B694" t="s">
        <v>328</v>
      </c>
      <c r="C694">
        <v>12</v>
      </c>
      <c r="D694">
        <v>1</v>
      </c>
      <c r="E694" t="str">
        <f t="shared" si="10"/>
        <v>margodadi122024</v>
      </c>
    </row>
    <row r="695" spans="1:5" x14ac:dyDescent="0.3">
      <c r="A695" t="s">
        <v>223</v>
      </c>
      <c r="B695" t="s">
        <v>324</v>
      </c>
      <c r="C695">
        <v>8</v>
      </c>
      <c r="D695">
        <v>1</v>
      </c>
      <c r="E695" t="str">
        <f t="shared" si="10"/>
        <v>margokaton82020</v>
      </c>
    </row>
    <row r="696" spans="1:5" x14ac:dyDescent="0.3">
      <c r="A696" t="s">
        <v>223</v>
      </c>
      <c r="B696" t="s">
        <v>324</v>
      </c>
      <c r="C696">
        <v>11</v>
      </c>
      <c r="D696">
        <v>1</v>
      </c>
      <c r="E696" t="str">
        <f t="shared" si="10"/>
        <v>margokaton112020</v>
      </c>
    </row>
    <row r="697" spans="1:5" x14ac:dyDescent="0.3">
      <c r="A697" t="s">
        <v>223</v>
      </c>
      <c r="B697" t="s">
        <v>324</v>
      </c>
      <c r="C697">
        <v>12</v>
      </c>
      <c r="D697">
        <v>26</v>
      </c>
      <c r="E697" t="str">
        <f t="shared" si="10"/>
        <v>margokaton122020</v>
      </c>
    </row>
    <row r="698" spans="1:5" x14ac:dyDescent="0.3">
      <c r="A698" t="s">
        <v>223</v>
      </c>
      <c r="B698" t="s">
        <v>325</v>
      </c>
      <c r="C698">
        <v>1</v>
      </c>
      <c r="D698">
        <v>9</v>
      </c>
      <c r="E698" t="str">
        <f t="shared" si="10"/>
        <v>margokaton12021</v>
      </c>
    </row>
    <row r="699" spans="1:5" x14ac:dyDescent="0.3">
      <c r="A699" t="s">
        <v>223</v>
      </c>
      <c r="B699" t="s">
        <v>325</v>
      </c>
      <c r="C699">
        <v>2</v>
      </c>
      <c r="D699">
        <v>1</v>
      </c>
      <c r="E699" t="str">
        <f t="shared" si="10"/>
        <v>margokaton22021</v>
      </c>
    </row>
    <row r="700" spans="1:5" x14ac:dyDescent="0.3">
      <c r="A700" t="s">
        <v>223</v>
      </c>
      <c r="B700" t="s">
        <v>325</v>
      </c>
      <c r="C700">
        <v>3</v>
      </c>
      <c r="D700">
        <v>16</v>
      </c>
      <c r="E700" t="str">
        <f t="shared" si="10"/>
        <v>margokaton32021</v>
      </c>
    </row>
    <row r="701" spans="1:5" x14ac:dyDescent="0.3">
      <c r="A701" t="s">
        <v>223</v>
      </c>
      <c r="B701" t="s">
        <v>325</v>
      </c>
      <c r="C701">
        <v>4</v>
      </c>
      <c r="D701">
        <v>10</v>
      </c>
      <c r="E701" t="str">
        <f t="shared" si="10"/>
        <v>margokaton42021</v>
      </c>
    </row>
    <row r="702" spans="1:5" x14ac:dyDescent="0.3">
      <c r="A702" t="s">
        <v>223</v>
      </c>
      <c r="B702" t="s">
        <v>325</v>
      </c>
      <c r="C702">
        <v>5</v>
      </c>
      <c r="D702">
        <v>11</v>
      </c>
      <c r="E702" t="str">
        <f t="shared" si="10"/>
        <v>margokaton52021</v>
      </c>
    </row>
    <row r="703" spans="1:5" x14ac:dyDescent="0.3">
      <c r="A703" t="s">
        <v>223</v>
      </c>
      <c r="B703" t="s">
        <v>325</v>
      </c>
      <c r="C703">
        <v>6</v>
      </c>
      <c r="D703">
        <v>17</v>
      </c>
      <c r="E703" t="str">
        <f t="shared" si="10"/>
        <v>margokaton62021</v>
      </c>
    </row>
    <row r="704" spans="1:5" x14ac:dyDescent="0.3">
      <c r="A704" t="s">
        <v>223</v>
      </c>
      <c r="B704" t="s">
        <v>325</v>
      </c>
      <c r="C704">
        <v>7</v>
      </c>
      <c r="D704">
        <v>67</v>
      </c>
      <c r="E704" t="str">
        <f t="shared" si="10"/>
        <v>margokaton72021</v>
      </c>
    </row>
    <row r="705" spans="1:5" x14ac:dyDescent="0.3">
      <c r="A705" t="s">
        <v>223</v>
      </c>
      <c r="B705" t="s">
        <v>325</v>
      </c>
      <c r="C705">
        <v>8</v>
      </c>
      <c r="D705">
        <v>62</v>
      </c>
      <c r="E705" t="str">
        <f t="shared" si="10"/>
        <v>margokaton82021</v>
      </c>
    </row>
    <row r="706" spans="1:5" x14ac:dyDescent="0.3">
      <c r="A706" t="s">
        <v>223</v>
      </c>
      <c r="B706" t="s">
        <v>325</v>
      </c>
      <c r="C706">
        <v>9</v>
      </c>
      <c r="D706">
        <v>14</v>
      </c>
      <c r="E706" t="str">
        <f t="shared" si="10"/>
        <v>margokaton92021</v>
      </c>
    </row>
    <row r="707" spans="1:5" x14ac:dyDescent="0.3">
      <c r="A707" t="s">
        <v>223</v>
      </c>
      <c r="B707" t="s">
        <v>325</v>
      </c>
      <c r="C707">
        <v>10</v>
      </c>
      <c r="D707">
        <v>1</v>
      </c>
      <c r="E707" t="str">
        <f t="shared" ref="E707:E770" si="11">A707&amp;C707&amp;B707</f>
        <v>margokaton102021</v>
      </c>
    </row>
    <row r="708" spans="1:5" x14ac:dyDescent="0.3">
      <c r="A708" t="s">
        <v>223</v>
      </c>
      <c r="B708" t="s">
        <v>325</v>
      </c>
      <c r="C708">
        <v>11</v>
      </c>
      <c r="D708">
        <v>5</v>
      </c>
      <c r="E708" t="str">
        <f t="shared" si="11"/>
        <v>margokaton112021</v>
      </c>
    </row>
    <row r="709" spans="1:5" x14ac:dyDescent="0.3">
      <c r="A709" t="s">
        <v>223</v>
      </c>
      <c r="B709" t="s">
        <v>326</v>
      </c>
      <c r="C709">
        <v>2</v>
      </c>
      <c r="D709">
        <v>58</v>
      </c>
      <c r="E709" t="str">
        <f t="shared" si="11"/>
        <v>margokaton22022</v>
      </c>
    </row>
    <row r="710" spans="1:5" x14ac:dyDescent="0.3">
      <c r="A710" t="s">
        <v>223</v>
      </c>
      <c r="B710" t="s">
        <v>326</v>
      </c>
      <c r="C710">
        <v>3</v>
      </c>
      <c r="D710">
        <v>44</v>
      </c>
      <c r="E710" t="str">
        <f t="shared" si="11"/>
        <v>margokaton32022</v>
      </c>
    </row>
    <row r="711" spans="1:5" x14ac:dyDescent="0.3">
      <c r="A711" t="s">
        <v>223</v>
      </c>
      <c r="B711" t="s">
        <v>326</v>
      </c>
      <c r="C711">
        <v>4</v>
      </c>
      <c r="D711">
        <v>2</v>
      </c>
      <c r="E711" t="str">
        <f t="shared" si="11"/>
        <v>margokaton42022</v>
      </c>
    </row>
    <row r="712" spans="1:5" x14ac:dyDescent="0.3">
      <c r="A712" t="s">
        <v>223</v>
      </c>
      <c r="B712" t="s">
        <v>326</v>
      </c>
      <c r="C712">
        <v>5</v>
      </c>
      <c r="D712">
        <v>1</v>
      </c>
      <c r="E712" t="str">
        <f t="shared" si="11"/>
        <v>margokaton52022</v>
      </c>
    </row>
    <row r="713" spans="1:5" x14ac:dyDescent="0.3">
      <c r="A713" t="s">
        <v>223</v>
      </c>
      <c r="B713" t="s">
        <v>326</v>
      </c>
      <c r="C713">
        <v>6</v>
      </c>
      <c r="D713">
        <v>1</v>
      </c>
      <c r="E713" t="str">
        <f t="shared" si="11"/>
        <v>margokaton62022</v>
      </c>
    </row>
    <row r="714" spans="1:5" x14ac:dyDescent="0.3">
      <c r="A714" t="s">
        <v>223</v>
      </c>
      <c r="B714" t="s">
        <v>326</v>
      </c>
      <c r="C714">
        <v>8</v>
      </c>
      <c r="D714">
        <v>5</v>
      </c>
      <c r="E714" t="str">
        <f t="shared" si="11"/>
        <v>margokaton82022</v>
      </c>
    </row>
    <row r="715" spans="1:5" x14ac:dyDescent="0.3">
      <c r="A715" t="s">
        <v>223</v>
      </c>
      <c r="B715" t="s">
        <v>326</v>
      </c>
      <c r="C715">
        <v>9</v>
      </c>
      <c r="D715">
        <v>3</v>
      </c>
      <c r="E715" t="str">
        <f t="shared" si="11"/>
        <v>margokaton92022</v>
      </c>
    </row>
    <row r="716" spans="1:5" x14ac:dyDescent="0.3">
      <c r="A716" t="s">
        <v>223</v>
      </c>
      <c r="B716" t="s">
        <v>326</v>
      </c>
      <c r="C716">
        <v>11</v>
      </c>
      <c r="D716">
        <v>4</v>
      </c>
      <c r="E716" t="str">
        <f t="shared" si="11"/>
        <v>margokaton112022</v>
      </c>
    </row>
    <row r="717" spans="1:5" x14ac:dyDescent="0.3">
      <c r="A717" t="s">
        <v>223</v>
      </c>
      <c r="B717" t="s">
        <v>326</v>
      </c>
      <c r="C717">
        <v>12</v>
      </c>
      <c r="D717">
        <v>1</v>
      </c>
      <c r="E717" t="str">
        <f t="shared" si="11"/>
        <v>margokaton122022</v>
      </c>
    </row>
    <row r="718" spans="1:5" x14ac:dyDescent="0.3">
      <c r="A718" t="s">
        <v>223</v>
      </c>
      <c r="B718" t="s">
        <v>327</v>
      </c>
      <c r="C718">
        <v>12</v>
      </c>
      <c r="D718">
        <v>3</v>
      </c>
      <c r="E718" t="str">
        <f t="shared" si="11"/>
        <v>margokaton122023</v>
      </c>
    </row>
    <row r="719" spans="1:5" x14ac:dyDescent="0.3">
      <c r="A719" t="s">
        <v>224</v>
      </c>
      <c r="B719" t="s">
        <v>324</v>
      </c>
      <c r="C719">
        <v>12</v>
      </c>
      <c r="D719">
        <v>5</v>
      </c>
      <c r="E719" t="str">
        <f t="shared" si="11"/>
        <v>margoluwih122020</v>
      </c>
    </row>
    <row r="720" spans="1:5" x14ac:dyDescent="0.3">
      <c r="A720" t="s">
        <v>224</v>
      </c>
      <c r="B720" t="s">
        <v>325</v>
      </c>
      <c r="C720">
        <v>1</v>
      </c>
      <c r="D720">
        <v>10</v>
      </c>
      <c r="E720" t="str">
        <f t="shared" si="11"/>
        <v>margoluwih12021</v>
      </c>
    </row>
    <row r="721" spans="1:5" x14ac:dyDescent="0.3">
      <c r="A721" t="s">
        <v>224</v>
      </c>
      <c r="B721" t="s">
        <v>325</v>
      </c>
      <c r="C721">
        <v>2</v>
      </c>
      <c r="D721">
        <v>2</v>
      </c>
      <c r="E721" t="str">
        <f t="shared" si="11"/>
        <v>margoluwih22021</v>
      </c>
    </row>
    <row r="722" spans="1:5" x14ac:dyDescent="0.3">
      <c r="A722" t="s">
        <v>224</v>
      </c>
      <c r="B722" t="s">
        <v>325</v>
      </c>
      <c r="C722">
        <v>3</v>
      </c>
      <c r="D722">
        <v>13</v>
      </c>
      <c r="E722" t="str">
        <f t="shared" si="11"/>
        <v>margoluwih32021</v>
      </c>
    </row>
    <row r="723" spans="1:5" x14ac:dyDescent="0.3">
      <c r="A723" t="s">
        <v>224</v>
      </c>
      <c r="B723" t="s">
        <v>325</v>
      </c>
      <c r="C723">
        <v>4</v>
      </c>
      <c r="D723">
        <v>10</v>
      </c>
      <c r="E723" t="str">
        <f t="shared" si="11"/>
        <v>margoluwih42021</v>
      </c>
    </row>
    <row r="724" spans="1:5" x14ac:dyDescent="0.3">
      <c r="A724" t="s">
        <v>224</v>
      </c>
      <c r="B724" t="s">
        <v>325</v>
      </c>
      <c r="C724">
        <v>5</v>
      </c>
      <c r="D724">
        <v>8</v>
      </c>
      <c r="E724" t="str">
        <f t="shared" si="11"/>
        <v>margoluwih52021</v>
      </c>
    </row>
    <row r="725" spans="1:5" x14ac:dyDescent="0.3">
      <c r="A725" t="s">
        <v>224</v>
      </c>
      <c r="B725" t="s">
        <v>325</v>
      </c>
      <c r="C725">
        <v>6</v>
      </c>
      <c r="D725">
        <v>33</v>
      </c>
      <c r="E725" t="str">
        <f t="shared" si="11"/>
        <v>margoluwih62021</v>
      </c>
    </row>
    <row r="726" spans="1:5" x14ac:dyDescent="0.3">
      <c r="A726" t="s">
        <v>224</v>
      </c>
      <c r="B726" t="s">
        <v>325</v>
      </c>
      <c r="C726">
        <v>7</v>
      </c>
      <c r="D726">
        <v>100</v>
      </c>
      <c r="E726" t="str">
        <f t="shared" si="11"/>
        <v>margoluwih72021</v>
      </c>
    </row>
    <row r="727" spans="1:5" x14ac:dyDescent="0.3">
      <c r="A727" t="s">
        <v>224</v>
      </c>
      <c r="B727" t="s">
        <v>325</v>
      </c>
      <c r="C727">
        <v>8</v>
      </c>
      <c r="D727">
        <v>95</v>
      </c>
      <c r="E727" t="str">
        <f t="shared" si="11"/>
        <v>margoluwih82021</v>
      </c>
    </row>
    <row r="728" spans="1:5" x14ac:dyDescent="0.3">
      <c r="A728" t="s">
        <v>224</v>
      </c>
      <c r="B728" t="s">
        <v>325</v>
      </c>
      <c r="C728">
        <v>9</v>
      </c>
      <c r="D728">
        <v>5</v>
      </c>
      <c r="E728" t="str">
        <f t="shared" si="11"/>
        <v>margoluwih92021</v>
      </c>
    </row>
    <row r="729" spans="1:5" x14ac:dyDescent="0.3">
      <c r="A729" t="s">
        <v>224</v>
      </c>
      <c r="B729" t="s">
        <v>325</v>
      </c>
      <c r="C729">
        <v>10</v>
      </c>
      <c r="D729">
        <v>1</v>
      </c>
      <c r="E729" t="str">
        <f t="shared" si="11"/>
        <v>margoluwih102021</v>
      </c>
    </row>
    <row r="730" spans="1:5" x14ac:dyDescent="0.3">
      <c r="A730" t="s">
        <v>224</v>
      </c>
      <c r="B730" t="s">
        <v>325</v>
      </c>
      <c r="C730">
        <v>11</v>
      </c>
      <c r="D730">
        <v>4</v>
      </c>
      <c r="E730" t="str">
        <f t="shared" si="11"/>
        <v>margoluwih112021</v>
      </c>
    </row>
    <row r="731" spans="1:5" x14ac:dyDescent="0.3">
      <c r="A731" t="s">
        <v>224</v>
      </c>
      <c r="B731" t="s">
        <v>326</v>
      </c>
      <c r="C731">
        <v>2</v>
      </c>
      <c r="D731">
        <v>71</v>
      </c>
      <c r="E731" t="str">
        <f t="shared" si="11"/>
        <v>margoluwih22022</v>
      </c>
    </row>
    <row r="732" spans="1:5" x14ac:dyDescent="0.3">
      <c r="A732" t="s">
        <v>224</v>
      </c>
      <c r="B732" t="s">
        <v>326</v>
      </c>
      <c r="C732">
        <v>3</v>
      </c>
      <c r="D732">
        <v>51</v>
      </c>
      <c r="E732" t="str">
        <f t="shared" si="11"/>
        <v>margoluwih32022</v>
      </c>
    </row>
    <row r="733" spans="1:5" x14ac:dyDescent="0.3">
      <c r="A733" t="s">
        <v>224</v>
      </c>
      <c r="B733" t="s">
        <v>326</v>
      </c>
      <c r="C733">
        <v>4</v>
      </c>
      <c r="D733">
        <v>1</v>
      </c>
      <c r="E733" t="str">
        <f t="shared" si="11"/>
        <v>margoluwih42022</v>
      </c>
    </row>
    <row r="734" spans="1:5" x14ac:dyDescent="0.3">
      <c r="A734" t="s">
        <v>224</v>
      </c>
      <c r="B734" t="s">
        <v>326</v>
      </c>
      <c r="C734">
        <v>7</v>
      </c>
      <c r="D734">
        <v>1</v>
      </c>
      <c r="E734" t="str">
        <f t="shared" si="11"/>
        <v>margoluwih72022</v>
      </c>
    </row>
    <row r="735" spans="1:5" x14ac:dyDescent="0.3">
      <c r="A735" t="s">
        <v>224</v>
      </c>
      <c r="B735" t="s">
        <v>326</v>
      </c>
      <c r="C735">
        <v>8</v>
      </c>
      <c r="D735">
        <v>1</v>
      </c>
      <c r="E735" t="str">
        <f t="shared" si="11"/>
        <v>margoluwih82022</v>
      </c>
    </row>
    <row r="736" spans="1:5" x14ac:dyDescent="0.3">
      <c r="A736" t="s">
        <v>224</v>
      </c>
      <c r="B736" t="s">
        <v>326</v>
      </c>
      <c r="C736">
        <v>9</v>
      </c>
      <c r="D736">
        <v>1</v>
      </c>
      <c r="E736" t="str">
        <f t="shared" si="11"/>
        <v>margoluwih92022</v>
      </c>
    </row>
    <row r="737" spans="1:5" x14ac:dyDescent="0.3">
      <c r="A737" t="s">
        <v>224</v>
      </c>
      <c r="B737" t="s">
        <v>326</v>
      </c>
      <c r="C737">
        <v>10</v>
      </c>
      <c r="D737">
        <v>3</v>
      </c>
      <c r="E737" t="str">
        <f t="shared" si="11"/>
        <v>margoluwih102022</v>
      </c>
    </row>
    <row r="738" spans="1:5" x14ac:dyDescent="0.3">
      <c r="A738" t="s">
        <v>224</v>
      </c>
      <c r="B738" t="s">
        <v>326</v>
      </c>
      <c r="C738">
        <v>11</v>
      </c>
      <c r="D738">
        <v>4</v>
      </c>
      <c r="E738" t="str">
        <f t="shared" si="11"/>
        <v>margoluwih112022</v>
      </c>
    </row>
    <row r="739" spans="1:5" x14ac:dyDescent="0.3">
      <c r="A739" t="s">
        <v>224</v>
      </c>
      <c r="B739" t="s">
        <v>326</v>
      </c>
      <c r="C739">
        <v>12</v>
      </c>
      <c r="D739">
        <v>2</v>
      </c>
      <c r="E739" t="str">
        <f t="shared" si="11"/>
        <v>margoluwih122022</v>
      </c>
    </row>
    <row r="740" spans="1:5" x14ac:dyDescent="0.3">
      <c r="A740" t="s">
        <v>224</v>
      </c>
      <c r="B740" t="s">
        <v>327</v>
      </c>
      <c r="C740">
        <v>12</v>
      </c>
      <c r="D740">
        <v>8</v>
      </c>
      <c r="E740" t="str">
        <f t="shared" si="11"/>
        <v>margoluwih122023</v>
      </c>
    </row>
    <row r="741" spans="1:5" x14ac:dyDescent="0.3">
      <c r="A741" t="s">
        <v>225</v>
      </c>
      <c r="B741" t="s">
        <v>324</v>
      </c>
      <c r="C741">
        <v>5</v>
      </c>
      <c r="D741">
        <v>1</v>
      </c>
      <c r="E741" t="str">
        <f t="shared" si="11"/>
        <v>margomulyo52020</v>
      </c>
    </row>
    <row r="742" spans="1:5" x14ac:dyDescent="0.3">
      <c r="A742" t="s">
        <v>225</v>
      </c>
      <c r="B742" t="s">
        <v>324</v>
      </c>
      <c r="C742">
        <v>11</v>
      </c>
      <c r="D742">
        <v>13</v>
      </c>
      <c r="E742" t="str">
        <f t="shared" si="11"/>
        <v>margomulyo112020</v>
      </c>
    </row>
    <row r="743" spans="1:5" x14ac:dyDescent="0.3">
      <c r="A743" t="s">
        <v>225</v>
      </c>
      <c r="B743" t="s">
        <v>324</v>
      </c>
      <c r="C743">
        <v>12</v>
      </c>
      <c r="D743">
        <v>22</v>
      </c>
      <c r="E743" t="str">
        <f t="shared" si="11"/>
        <v>margomulyo122020</v>
      </c>
    </row>
    <row r="744" spans="1:5" x14ac:dyDescent="0.3">
      <c r="A744" t="s">
        <v>225</v>
      </c>
      <c r="B744" t="s">
        <v>325</v>
      </c>
      <c r="C744">
        <v>1</v>
      </c>
      <c r="D744">
        <v>9</v>
      </c>
      <c r="E744" t="str">
        <f t="shared" si="11"/>
        <v>margomulyo12021</v>
      </c>
    </row>
    <row r="745" spans="1:5" x14ac:dyDescent="0.3">
      <c r="A745" t="s">
        <v>225</v>
      </c>
      <c r="B745" t="s">
        <v>325</v>
      </c>
      <c r="C745">
        <v>2</v>
      </c>
      <c r="D745">
        <v>7</v>
      </c>
      <c r="E745" t="str">
        <f t="shared" si="11"/>
        <v>margomulyo22021</v>
      </c>
    </row>
    <row r="746" spans="1:5" x14ac:dyDescent="0.3">
      <c r="A746" t="s">
        <v>225</v>
      </c>
      <c r="B746" t="s">
        <v>325</v>
      </c>
      <c r="C746">
        <v>3</v>
      </c>
      <c r="D746">
        <v>12</v>
      </c>
      <c r="E746" t="str">
        <f t="shared" si="11"/>
        <v>margomulyo32021</v>
      </c>
    </row>
    <row r="747" spans="1:5" x14ac:dyDescent="0.3">
      <c r="A747" t="s">
        <v>225</v>
      </c>
      <c r="B747" t="s">
        <v>325</v>
      </c>
      <c r="C747">
        <v>4</v>
      </c>
      <c r="D747">
        <v>17</v>
      </c>
      <c r="E747" t="str">
        <f t="shared" si="11"/>
        <v>margomulyo42021</v>
      </c>
    </row>
    <row r="748" spans="1:5" x14ac:dyDescent="0.3">
      <c r="A748" t="s">
        <v>225</v>
      </c>
      <c r="B748" t="s">
        <v>325</v>
      </c>
      <c r="C748">
        <v>5</v>
      </c>
      <c r="D748">
        <v>24</v>
      </c>
      <c r="E748" t="str">
        <f t="shared" si="11"/>
        <v>margomulyo52021</v>
      </c>
    </row>
    <row r="749" spans="1:5" x14ac:dyDescent="0.3">
      <c r="A749" t="s">
        <v>225</v>
      </c>
      <c r="B749" t="s">
        <v>325</v>
      </c>
      <c r="C749">
        <v>6</v>
      </c>
      <c r="D749">
        <v>86</v>
      </c>
      <c r="E749" t="str">
        <f t="shared" si="11"/>
        <v>margomulyo62021</v>
      </c>
    </row>
    <row r="750" spans="1:5" x14ac:dyDescent="0.3">
      <c r="A750" t="s">
        <v>225</v>
      </c>
      <c r="B750" t="s">
        <v>325</v>
      </c>
      <c r="C750">
        <v>7</v>
      </c>
      <c r="D750">
        <v>124</v>
      </c>
      <c r="E750" t="str">
        <f t="shared" si="11"/>
        <v>margomulyo72021</v>
      </c>
    </row>
    <row r="751" spans="1:5" x14ac:dyDescent="0.3">
      <c r="A751" t="s">
        <v>225</v>
      </c>
      <c r="B751" t="s">
        <v>325</v>
      </c>
      <c r="C751">
        <v>8</v>
      </c>
      <c r="D751">
        <v>127</v>
      </c>
      <c r="E751" t="str">
        <f t="shared" si="11"/>
        <v>margomulyo82021</v>
      </c>
    </row>
    <row r="752" spans="1:5" x14ac:dyDescent="0.3">
      <c r="A752" t="s">
        <v>225</v>
      </c>
      <c r="B752" t="s">
        <v>325</v>
      </c>
      <c r="C752">
        <v>9</v>
      </c>
      <c r="D752">
        <v>10</v>
      </c>
      <c r="E752" t="str">
        <f t="shared" si="11"/>
        <v>margomulyo92021</v>
      </c>
    </row>
    <row r="753" spans="1:5" x14ac:dyDescent="0.3">
      <c r="A753" t="s">
        <v>225</v>
      </c>
      <c r="B753" t="s">
        <v>325</v>
      </c>
      <c r="C753">
        <v>10</v>
      </c>
      <c r="D753">
        <v>9</v>
      </c>
      <c r="E753" t="str">
        <f t="shared" si="11"/>
        <v>margomulyo102021</v>
      </c>
    </row>
    <row r="754" spans="1:5" x14ac:dyDescent="0.3">
      <c r="A754" t="s">
        <v>225</v>
      </c>
      <c r="B754" t="s">
        <v>325</v>
      </c>
      <c r="C754">
        <v>11</v>
      </c>
      <c r="D754">
        <v>2</v>
      </c>
      <c r="E754" t="str">
        <f t="shared" si="11"/>
        <v>margomulyo112021</v>
      </c>
    </row>
    <row r="755" spans="1:5" x14ac:dyDescent="0.3">
      <c r="A755" t="s">
        <v>225</v>
      </c>
      <c r="B755" t="s">
        <v>326</v>
      </c>
      <c r="C755">
        <v>2</v>
      </c>
      <c r="D755">
        <v>84</v>
      </c>
      <c r="E755" t="str">
        <f t="shared" si="11"/>
        <v>margomulyo22022</v>
      </c>
    </row>
    <row r="756" spans="1:5" x14ac:dyDescent="0.3">
      <c r="A756" t="s">
        <v>225</v>
      </c>
      <c r="B756" t="s">
        <v>326</v>
      </c>
      <c r="C756">
        <v>3</v>
      </c>
      <c r="D756">
        <v>71</v>
      </c>
      <c r="E756" t="str">
        <f t="shared" si="11"/>
        <v>margomulyo32022</v>
      </c>
    </row>
    <row r="757" spans="1:5" x14ac:dyDescent="0.3">
      <c r="A757" t="s">
        <v>225</v>
      </c>
      <c r="B757" t="s">
        <v>326</v>
      </c>
      <c r="C757">
        <v>4</v>
      </c>
      <c r="D757">
        <v>2</v>
      </c>
      <c r="E757" t="str">
        <f t="shared" si="11"/>
        <v>margomulyo42022</v>
      </c>
    </row>
    <row r="758" spans="1:5" x14ac:dyDescent="0.3">
      <c r="A758" t="s">
        <v>225</v>
      </c>
      <c r="B758" t="s">
        <v>326</v>
      </c>
      <c r="C758">
        <v>5</v>
      </c>
      <c r="D758">
        <v>1</v>
      </c>
      <c r="E758" t="str">
        <f t="shared" si="11"/>
        <v>margomulyo52022</v>
      </c>
    </row>
    <row r="759" spans="1:5" x14ac:dyDescent="0.3">
      <c r="A759" t="s">
        <v>225</v>
      </c>
      <c r="B759" t="s">
        <v>326</v>
      </c>
      <c r="C759">
        <v>6</v>
      </c>
      <c r="D759">
        <v>1</v>
      </c>
      <c r="E759" t="str">
        <f t="shared" si="11"/>
        <v>margomulyo62022</v>
      </c>
    </row>
    <row r="760" spans="1:5" x14ac:dyDescent="0.3">
      <c r="A760" t="s">
        <v>225</v>
      </c>
      <c r="B760" t="s">
        <v>326</v>
      </c>
      <c r="C760">
        <v>7</v>
      </c>
      <c r="D760">
        <v>6</v>
      </c>
      <c r="E760" t="str">
        <f t="shared" si="11"/>
        <v>margomulyo72022</v>
      </c>
    </row>
    <row r="761" spans="1:5" x14ac:dyDescent="0.3">
      <c r="A761" t="s">
        <v>225</v>
      </c>
      <c r="B761" t="s">
        <v>326</v>
      </c>
      <c r="C761">
        <v>8</v>
      </c>
      <c r="D761">
        <v>4</v>
      </c>
      <c r="E761" t="str">
        <f t="shared" si="11"/>
        <v>margomulyo82022</v>
      </c>
    </row>
    <row r="762" spans="1:5" x14ac:dyDescent="0.3">
      <c r="A762" t="s">
        <v>225</v>
      </c>
      <c r="B762" t="s">
        <v>326</v>
      </c>
      <c r="C762">
        <v>10</v>
      </c>
      <c r="D762">
        <v>4</v>
      </c>
      <c r="E762" t="str">
        <f t="shared" si="11"/>
        <v>margomulyo102022</v>
      </c>
    </row>
    <row r="763" spans="1:5" x14ac:dyDescent="0.3">
      <c r="A763" t="s">
        <v>225</v>
      </c>
      <c r="B763" t="s">
        <v>326</v>
      </c>
      <c r="C763">
        <v>11</v>
      </c>
      <c r="D763">
        <v>7</v>
      </c>
      <c r="E763" t="str">
        <f t="shared" si="11"/>
        <v>margomulyo112022</v>
      </c>
    </row>
    <row r="764" spans="1:5" x14ac:dyDescent="0.3">
      <c r="A764" t="s">
        <v>225</v>
      </c>
      <c r="B764" t="s">
        <v>326</v>
      </c>
      <c r="C764">
        <v>12</v>
      </c>
      <c r="D764">
        <v>2</v>
      </c>
      <c r="E764" t="str">
        <f t="shared" si="11"/>
        <v>margomulyo122022</v>
      </c>
    </row>
    <row r="765" spans="1:5" x14ac:dyDescent="0.3">
      <c r="A765" t="s">
        <v>225</v>
      </c>
      <c r="B765" t="s">
        <v>327</v>
      </c>
      <c r="C765">
        <v>12</v>
      </c>
      <c r="D765">
        <v>4</v>
      </c>
      <c r="E765" t="str">
        <f t="shared" si="11"/>
        <v>margomulyo122023</v>
      </c>
    </row>
    <row r="766" spans="1:5" x14ac:dyDescent="0.3">
      <c r="A766" t="s">
        <v>225</v>
      </c>
      <c r="B766" t="s">
        <v>328</v>
      </c>
      <c r="C766">
        <v>12</v>
      </c>
      <c r="D766">
        <v>3</v>
      </c>
      <c r="E766" t="str">
        <f t="shared" si="11"/>
        <v>margomulyo122024</v>
      </c>
    </row>
    <row r="767" spans="1:5" x14ac:dyDescent="0.3">
      <c r="A767" t="s">
        <v>226</v>
      </c>
      <c r="B767" t="s">
        <v>324</v>
      </c>
      <c r="C767">
        <v>9</v>
      </c>
      <c r="D767">
        <v>1</v>
      </c>
      <c r="E767" t="str">
        <f t="shared" si="11"/>
        <v>margorejo92020</v>
      </c>
    </row>
    <row r="768" spans="1:5" x14ac:dyDescent="0.3">
      <c r="A768" t="s">
        <v>226</v>
      </c>
      <c r="B768" t="s">
        <v>324</v>
      </c>
      <c r="C768">
        <v>11</v>
      </c>
      <c r="D768">
        <v>3</v>
      </c>
      <c r="E768" t="str">
        <f t="shared" si="11"/>
        <v>margorejo112020</v>
      </c>
    </row>
    <row r="769" spans="1:5" x14ac:dyDescent="0.3">
      <c r="A769" t="s">
        <v>226</v>
      </c>
      <c r="B769" t="s">
        <v>324</v>
      </c>
      <c r="C769">
        <v>12</v>
      </c>
      <c r="D769">
        <v>24</v>
      </c>
      <c r="E769" t="str">
        <f t="shared" si="11"/>
        <v>margorejo122020</v>
      </c>
    </row>
    <row r="770" spans="1:5" x14ac:dyDescent="0.3">
      <c r="A770" t="s">
        <v>226</v>
      </c>
      <c r="B770" t="s">
        <v>325</v>
      </c>
      <c r="C770">
        <v>1</v>
      </c>
      <c r="D770">
        <v>27</v>
      </c>
      <c r="E770" t="str">
        <f t="shared" si="11"/>
        <v>margorejo12021</v>
      </c>
    </row>
    <row r="771" spans="1:5" x14ac:dyDescent="0.3">
      <c r="A771" t="s">
        <v>226</v>
      </c>
      <c r="B771" t="s">
        <v>325</v>
      </c>
      <c r="C771">
        <v>2</v>
      </c>
      <c r="D771">
        <v>14</v>
      </c>
      <c r="E771" t="str">
        <f t="shared" ref="E771:E834" si="12">A771&amp;C771&amp;B771</f>
        <v>margorejo22021</v>
      </c>
    </row>
    <row r="772" spans="1:5" x14ac:dyDescent="0.3">
      <c r="A772" t="s">
        <v>226</v>
      </c>
      <c r="B772" t="s">
        <v>325</v>
      </c>
      <c r="C772">
        <v>3</v>
      </c>
      <c r="D772">
        <v>24</v>
      </c>
      <c r="E772" t="str">
        <f t="shared" si="12"/>
        <v>margorejo32021</v>
      </c>
    </row>
    <row r="773" spans="1:5" x14ac:dyDescent="0.3">
      <c r="A773" t="s">
        <v>226</v>
      </c>
      <c r="B773" t="s">
        <v>325</v>
      </c>
      <c r="C773">
        <v>4</v>
      </c>
      <c r="D773">
        <v>38</v>
      </c>
      <c r="E773" t="str">
        <f t="shared" si="12"/>
        <v>margorejo42021</v>
      </c>
    </row>
    <row r="774" spans="1:5" x14ac:dyDescent="0.3">
      <c r="A774" t="s">
        <v>226</v>
      </c>
      <c r="B774" t="s">
        <v>325</v>
      </c>
      <c r="C774">
        <v>5</v>
      </c>
      <c r="D774">
        <v>21</v>
      </c>
      <c r="E774" t="str">
        <f t="shared" si="12"/>
        <v>margorejo52021</v>
      </c>
    </row>
    <row r="775" spans="1:5" x14ac:dyDescent="0.3">
      <c r="A775" t="s">
        <v>226</v>
      </c>
      <c r="B775" t="s">
        <v>325</v>
      </c>
      <c r="C775">
        <v>6</v>
      </c>
      <c r="D775">
        <v>48</v>
      </c>
      <c r="E775" t="str">
        <f t="shared" si="12"/>
        <v>margorejo62021</v>
      </c>
    </row>
    <row r="776" spans="1:5" x14ac:dyDescent="0.3">
      <c r="A776" t="s">
        <v>226</v>
      </c>
      <c r="B776" t="s">
        <v>325</v>
      </c>
      <c r="C776">
        <v>7</v>
      </c>
      <c r="D776">
        <v>136</v>
      </c>
      <c r="E776" t="str">
        <f t="shared" si="12"/>
        <v>margorejo72021</v>
      </c>
    </row>
    <row r="777" spans="1:5" x14ac:dyDescent="0.3">
      <c r="A777" t="s">
        <v>226</v>
      </c>
      <c r="B777" t="s">
        <v>325</v>
      </c>
      <c r="C777">
        <v>8</v>
      </c>
      <c r="D777">
        <v>92</v>
      </c>
      <c r="E777" t="str">
        <f t="shared" si="12"/>
        <v>margorejo82021</v>
      </c>
    </row>
    <row r="778" spans="1:5" x14ac:dyDescent="0.3">
      <c r="A778" t="s">
        <v>226</v>
      </c>
      <c r="B778" t="s">
        <v>325</v>
      </c>
      <c r="C778">
        <v>9</v>
      </c>
      <c r="D778">
        <v>15</v>
      </c>
      <c r="E778" t="str">
        <f t="shared" si="12"/>
        <v>margorejo92021</v>
      </c>
    </row>
    <row r="779" spans="1:5" x14ac:dyDescent="0.3">
      <c r="A779" t="s">
        <v>226</v>
      </c>
      <c r="B779" t="s">
        <v>325</v>
      </c>
      <c r="C779">
        <v>10</v>
      </c>
      <c r="D779">
        <v>3</v>
      </c>
      <c r="E779" t="str">
        <f t="shared" si="12"/>
        <v>margorejo102021</v>
      </c>
    </row>
    <row r="780" spans="1:5" x14ac:dyDescent="0.3">
      <c r="A780" t="s">
        <v>226</v>
      </c>
      <c r="B780" t="s">
        <v>325</v>
      </c>
      <c r="C780">
        <v>11</v>
      </c>
      <c r="D780">
        <v>1</v>
      </c>
      <c r="E780" t="str">
        <f t="shared" si="12"/>
        <v>margorejo112021</v>
      </c>
    </row>
    <row r="781" spans="1:5" x14ac:dyDescent="0.3">
      <c r="A781" t="s">
        <v>226</v>
      </c>
      <c r="B781" t="s">
        <v>325</v>
      </c>
      <c r="C781">
        <v>12</v>
      </c>
      <c r="D781">
        <v>1</v>
      </c>
      <c r="E781" t="str">
        <f t="shared" si="12"/>
        <v>margorejo122021</v>
      </c>
    </row>
    <row r="782" spans="1:5" x14ac:dyDescent="0.3">
      <c r="A782" t="s">
        <v>226</v>
      </c>
      <c r="B782" t="s">
        <v>326</v>
      </c>
      <c r="C782">
        <v>1</v>
      </c>
      <c r="D782">
        <v>2</v>
      </c>
      <c r="E782" t="str">
        <f t="shared" si="12"/>
        <v>margorejo12022</v>
      </c>
    </row>
    <row r="783" spans="1:5" x14ac:dyDescent="0.3">
      <c r="A783" t="s">
        <v>226</v>
      </c>
      <c r="B783" t="s">
        <v>326</v>
      </c>
      <c r="C783">
        <v>2</v>
      </c>
      <c r="D783">
        <v>130</v>
      </c>
      <c r="E783" t="str">
        <f t="shared" si="12"/>
        <v>margorejo22022</v>
      </c>
    </row>
    <row r="784" spans="1:5" x14ac:dyDescent="0.3">
      <c r="A784" t="s">
        <v>226</v>
      </c>
      <c r="B784" t="s">
        <v>326</v>
      </c>
      <c r="C784">
        <v>3</v>
      </c>
      <c r="D784">
        <v>73</v>
      </c>
      <c r="E784" t="str">
        <f t="shared" si="12"/>
        <v>margorejo32022</v>
      </c>
    </row>
    <row r="785" spans="1:5" x14ac:dyDescent="0.3">
      <c r="A785" t="s">
        <v>226</v>
      </c>
      <c r="B785" t="s">
        <v>326</v>
      </c>
      <c r="C785">
        <v>4</v>
      </c>
      <c r="D785">
        <v>6</v>
      </c>
      <c r="E785" t="str">
        <f t="shared" si="12"/>
        <v>margorejo42022</v>
      </c>
    </row>
    <row r="786" spans="1:5" x14ac:dyDescent="0.3">
      <c r="A786" t="s">
        <v>226</v>
      </c>
      <c r="B786" t="s">
        <v>326</v>
      </c>
      <c r="C786">
        <v>6</v>
      </c>
      <c r="D786">
        <v>1</v>
      </c>
      <c r="E786" t="str">
        <f t="shared" si="12"/>
        <v>margorejo62022</v>
      </c>
    </row>
    <row r="787" spans="1:5" x14ac:dyDescent="0.3">
      <c r="A787" t="s">
        <v>226</v>
      </c>
      <c r="B787" t="s">
        <v>326</v>
      </c>
      <c r="C787">
        <v>7</v>
      </c>
      <c r="D787">
        <v>7</v>
      </c>
      <c r="E787" t="str">
        <f t="shared" si="12"/>
        <v>margorejo72022</v>
      </c>
    </row>
    <row r="788" spans="1:5" x14ac:dyDescent="0.3">
      <c r="A788" t="s">
        <v>226</v>
      </c>
      <c r="B788" t="s">
        <v>326</v>
      </c>
      <c r="C788">
        <v>8</v>
      </c>
      <c r="D788">
        <v>3</v>
      </c>
      <c r="E788" t="str">
        <f t="shared" si="12"/>
        <v>margorejo82022</v>
      </c>
    </row>
    <row r="789" spans="1:5" x14ac:dyDescent="0.3">
      <c r="A789" t="s">
        <v>226</v>
      </c>
      <c r="B789" t="s">
        <v>326</v>
      </c>
      <c r="C789">
        <v>9</v>
      </c>
      <c r="D789">
        <v>1</v>
      </c>
      <c r="E789" t="str">
        <f t="shared" si="12"/>
        <v>margorejo92022</v>
      </c>
    </row>
    <row r="790" spans="1:5" x14ac:dyDescent="0.3">
      <c r="A790" t="s">
        <v>226</v>
      </c>
      <c r="B790" t="s">
        <v>326</v>
      </c>
      <c r="C790">
        <v>10</v>
      </c>
      <c r="D790">
        <v>5</v>
      </c>
      <c r="E790" t="str">
        <f t="shared" si="12"/>
        <v>margorejo102022</v>
      </c>
    </row>
    <row r="791" spans="1:5" x14ac:dyDescent="0.3">
      <c r="A791" t="s">
        <v>226</v>
      </c>
      <c r="B791" t="s">
        <v>326</v>
      </c>
      <c r="C791">
        <v>11</v>
      </c>
      <c r="D791">
        <v>22</v>
      </c>
      <c r="E791" t="str">
        <f t="shared" si="12"/>
        <v>margorejo112022</v>
      </c>
    </row>
    <row r="792" spans="1:5" x14ac:dyDescent="0.3">
      <c r="A792" t="s">
        <v>226</v>
      </c>
      <c r="B792" t="s">
        <v>326</v>
      </c>
      <c r="C792">
        <v>12</v>
      </c>
      <c r="D792">
        <v>4</v>
      </c>
      <c r="E792" t="str">
        <f t="shared" si="12"/>
        <v>margorejo122022</v>
      </c>
    </row>
    <row r="793" spans="1:5" x14ac:dyDescent="0.3">
      <c r="A793" t="s">
        <v>226</v>
      </c>
      <c r="B793" t="s">
        <v>327</v>
      </c>
      <c r="C793">
        <v>12</v>
      </c>
      <c r="D793">
        <v>5</v>
      </c>
      <c r="E793" t="str">
        <f t="shared" si="12"/>
        <v>margorejo122023</v>
      </c>
    </row>
    <row r="794" spans="1:5" x14ac:dyDescent="0.3">
      <c r="A794" t="s">
        <v>226</v>
      </c>
      <c r="B794" t="s">
        <v>328</v>
      </c>
      <c r="C794">
        <v>12</v>
      </c>
      <c r="D794">
        <v>1</v>
      </c>
      <c r="E794" t="str">
        <f t="shared" si="12"/>
        <v>margorejo122024</v>
      </c>
    </row>
    <row r="795" spans="1:5" x14ac:dyDescent="0.3">
      <c r="A795" t="s">
        <v>227</v>
      </c>
      <c r="B795" t="s">
        <v>324</v>
      </c>
      <c r="C795">
        <v>11</v>
      </c>
      <c r="D795">
        <v>1</v>
      </c>
      <c r="E795" t="str">
        <f t="shared" si="12"/>
        <v>merdikorejo112020</v>
      </c>
    </row>
    <row r="796" spans="1:5" x14ac:dyDescent="0.3">
      <c r="A796" t="s">
        <v>227</v>
      </c>
      <c r="B796" t="s">
        <v>324</v>
      </c>
      <c r="C796">
        <v>12</v>
      </c>
      <c r="D796">
        <v>38</v>
      </c>
      <c r="E796" t="str">
        <f t="shared" si="12"/>
        <v>merdikorejo122020</v>
      </c>
    </row>
    <row r="797" spans="1:5" x14ac:dyDescent="0.3">
      <c r="A797" t="s">
        <v>227</v>
      </c>
      <c r="B797" t="s">
        <v>325</v>
      </c>
      <c r="C797">
        <v>1</v>
      </c>
      <c r="D797">
        <v>15</v>
      </c>
      <c r="E797" t="str">
        <f t="shared" si="12"/>
        <v>merdikorejo12021</v>
      </c>
    </row>
    <row r="798" spans="1:5" x14ac:dyDescent="0.3">
      <c r="A798" t="s">
        <v>227</v>
      </c>
      <c r="B798" t="s">
        <v>325</v>
      </c>
      <c r="C798">
        <v>2</v>
      </c>
      <c r="D798">
        <v>4</v>
      </c>
      <c r="E798" t="str">
        <f t="shared" si="12"/>
        <v>merdikorejo22021</v>
      </c>
    </row>
    <row r="799" spans="1:5" x14ac:dyDescent="0.3">
      <c r="A799" t="s">
        <v>227</v>
      </c>
      <c r="B799" t="s">
        <v>325</v>
      </c>
      <c r="C799">
        <v>3</v>
      </c>
      <c r="D799">
        <v>5</v>
      </c>
      <c r="E799" t="str">
        <f t="shared" si="12"/>
        <v>merdikorejo32021</v>
      </c>
    </row>
    <row r="800" spans="1:5" x14ac:dyDescent="0.3">
      <c r="A800" t="s">
        <v>227</v>
      </c>
      <c r="B800" t="s">
        <v>325</v>
      </c>
      <c r="C800">
        <v>4</v>
      </c>
      <c r="D800">
        <v>13</v>
      </c>
      <c r="E800" t="str">
        <f t="shared" si="12"/>
        <v>merdikorejo42021</v>
      </c>
    </row>
    <row r="801" spans="1:5" x14ac:dyDescent="0.3">
      <c r="A801" t="s">
        <v>227</v>
      </c>
      <c r="B801" t="s">
        <v>325</v>
      </c>
      <c r="C801">
        <v>5</v>
      </c>
      <c r="D801">
        <v>24</v>
      </c>
      <c r="E801" t="str">
        <f t="shared" si="12"/>
        <v>merdikorejo52021</v>
      </c>
    </row>
    <row r="802" spans="1:5" x14ac:dyDescent="0.3">
      <c r="A802" t="s">
        <v>227</v>
      </c>
      <c r="B802" t="s">
        <v>325</v>
      </c>
      <c r="C802">
        <v>6</v>
      </c>
      <c r="D802">
        <v>32</v>
      </c>
      <c r="E802" t="str">
        <f t="shared" si="12"/>
        <v>merdikorejo62021</v>
      </c>
    </row>
    <row r="803" spans="1:5" x14ac:dyDescent="0.3">
      <c r="A803" t="s">
        <v>227</v>
      </c>
      <c r="B803" t="s">
        <v>325</v>
      </c>
      <c r="C803">
        <v>7</v>
      </c>
      <c r="D803">
        <v>61</v>
      </c>
      <c r="E803" t="str">
        <f t="shared" si="12"/>
        <v>merdikorejo72021</v>
      </c>
    </row>
    <row r="804" spans="1:5" x14ac:dyDescent="0.3">
      <c r="A804" t="s">
        <v>227</v>
      </c>
      <c r="B804" t="s">
        <v>325</v>
      </c>
      <c r="C804">
        <v>8</v>
      </c>
      <c r="D804">
        <v>45</v>
      </c>
      <c r="E804" t="str">
        <f t="shared" si="12"/>
        <v>merdikorejo82021</v>
      </c>
    </row>
    <row r="805" spans="1:5" x14ac:dyDescent="0.3">
      <c r="A805" t="s">
        <v>227</v>
      </c>
      <c r="B805" t="s">
        <v>325</v>
      </c>
      <c r="C805">
        <v>9</v>
      </c>
      <c r="D805">
        <v>10</v>
      </c>
      <c r="E805" t="str">
        <f t="shared" si="12"/>
        <v>merdikorejo92021</v>
      </c>
    </row>
    <row r="806" spans="1:5" x14ac:dyDescent="0.3">
      <c r="A806" t="s">
        <v>227</v>
      </c>
      <c r="B806" t="s">
        <v>325</v>
      </c>
      <c r="C806">
        <v>10</v>
      </c>
      <c r="D806">
        <v>6</v>
      </c>
      <c r="E806" t="str">
        <f t="shared" si="12"/>
        <v>merdikorejo102021</v>
      </c>
    </row>
    <row r="807" spans="1:5" x14ac:dyDescent="0.3">
      <c r="A807" t="s">
        <v>227</v>
      </c>
      <c r="B807" t="s">
        <v>325</v>
      </c>
      <c r="C807">
        <v>11</v>
      </c>
      <c r="D807">
        <v>1</v>
      </c>
      <c r="E807" t="str">
        <f t="shared" si="12"/>
        <v>merdikorejo112021</v>
      </c>
    </row>
    <row r="808" spans="1:5" x14ac:dyDescent="0.3">
      <c r="A808" t="s">
        <v>227</v>
      </c>
      <c r="B808" t="s">
        <v>325</v>
      </c>
      <c r="C808">
        <v>12</v>
      </c>
      <c r="D808">
        <v>1</v>
      </c>
      <c r="E808" t="str">
        <f t="shared" si="12"/>
        <v>merdikorejo122021</v>
      </c>
    </row>
    <row r="809" spans="1:5" x14ac:dyDescent="0.3">
      <c r="A809" t="s">
        <v>227</v>
      </c>
      <c r="B809" t="s">
        <v>326</v>
      </c>
      <c r="C809">
        <v>2</v>
      </c>
      <c r="D809">
        <v>49</v>
      </c>
      <c r="E809" t="str">
        <f t="shared" si="12"/>
        <v>merdikorejo22022</v>
      </c>
    </row>
    <row r="810" spans="1:5" x14ac:dyDescent="0.3">
      <c r="A810" t="s">
        <v>227</v>
      </c>
      <c r="B810" t="s">
        <v>326</v>
      </c>
      <c r="C810">
        <v>3</v>
      </c>
      <c r="D810">
        <v>53</v>
      </c>
      <c r="E810" t="str">
        <f t="shared" si="12"/>
        <v>merdikorejo32022</v>
      </c>
    </row>
    <row r="811" spans="1:5" x14ac:dyDescent="0.3">
      <c r="A811" t="s">
        <v>227</v>
      </c>
      <c r="B811" t="s">
        <v>326</v>
      </c>
      <c r="C811">
        <v>4</v>
      </c>
      <c r="D811">
        <v>1</v>
      </c>
      <c r="E811" t="str">
        <f t="shared" si="12"/>
        <v>merdikorejo42022</v>
      </c>
    </row>
    <row r="812" spans="1:5" x14ac:dyDescent="0.3">
      <c r="A812" t="s">
        <v>227</v>
      </c>
      <c r="B812" t="s">
        <v>326</v>
      </c>
      <c r="C812">
        <v>6</v>
      </c>
      <c r="D812">
        <v>1</v>
      </c>
      <c r="E812" t="str">
        <f t="shared" si="12"/>
        <v>merdikorejo62022</v>
      </c>
    </row>
    <row r="813" spans="1:5" x14ac:dyDescent="0.3">
      <c r="A813" t="s">
        <v>227</v>
      </c>
      <c r="B813" t="s">
        <v>326</v>
      </c>
      <c r="C813">
        <v>8</v>
      </c>
      <c r="D813">
        <v>2</v>
      </c>
      <c r="E813" t="str">
        <f t="shared" si="12"/>
        <v>merdikorejo82022</v>
      </c>
    </row>
    <row r="814" spans="1:5" x14ac:dyDescent="0.3">
      <c r="A814" t="s">
        <v>227</v>
      </c>
      <c r="B814" t="s">
        <v>326</v>
      </c>
      <c r="C814">
        <v>9</v>
      </c>
      <c r="D814">
        <v>5</v>
      </c>
      <c r="E814" t="str">
        <f t="shared" si="12"/>
        <v>merdikorejo92022</v>
      </c>
    </row>
    <row r="815" spans="1:5" x14ac:dyDescent="0.3">
      <c r="A815" t="s">
        <v>227</v>
      </c>
      <c r="B815" t="s">
        <v>326</v>
      </c>
      <c r="C815">
        <v>10</v>
      </c>
      <c r="D815">
        <v>1</v>
      </c>
      <c r="E815" t="str">
        <f t="shared" si="12"/>
        <v>merdikorejo102022</v>
      </c>
    </row>
    <row r="816" spans="1:5" x14ac:dyDescent="0.3">
      <c r="A816" t="s">
        <v>227</v>
      </c>
      <c r="B816" t="s">
        <v>326</v>
      </c>
      <c r="C816">
        <v>11</v>
      </c>
      <c r="D816">
        <v>9</v>
      </c>
      <c r="E816" t="str">
        <f t="shared" si="12"/>
        <v>merdikorejo112022</v>
      </c>
    </row>
    <row r="817" spans="1:5" x14ac:dyDescent="0.3">
      <c r="A817" t="s">
        <v>227</v>
      </c>
      <c r="B817" t="s">
        <v>326</v>
      </c>
      <c r="C817">
        <v>12</v>
      </c>
      <c r="D817">
        <v>2</v>
      </c>
      <c r="E817" t="str">
        <f t="shared" si="12"/>
        <v>merdikorejo122022</v>
      </c>
    </row>
    <row r="818" spans="1:5" x14ac:dyDescent="0.3">
      <c r="A818" t="s">
        <v>227</v>
      </c>
      <c r="B818" t="s">
        <v>327</v>
      </c>
      <c r="C818">
        <v>12</v>
      </c>
      <c r="D818">
        <v>3</v>
      </c>
      <c r="E818" t="str">
        <f t="shared" si="12"/>
        <v>merdikorejo122023</v>
      </c>
    </row>
    <row r="819" spans="1:5" x14ac:dyDescent="0.3">
      <c r="A819" t="s">
        <v>228</v>
      </c>
      <c r="B819" t="s">
        <v>324</v>
      </c>
      <c r="C819">
        <v>6</v>
      </c>
      <c r="D819">
        <v>2</v>
      </c>
      <c r="E819" t="str">
        <f t="shared" si="12"/>
        <v>minomartani62020</v>
      </c>
    </row>
    <row r="820" spans="1:5" x14ac:dyDescent="0.3">
      <c r="A820" t="s">
        <v>228</v>
      </c>
      <c r="B820" t="s">
        <v>324</v>
      </c>
      <c r="C820">
        <v>7</v>
      </c>
      <c r="D820">
        <v>2</v>
      </c>
      <c r="E820" t="str">
        <f t="shared" si="12"/>
        <v>minomartani72020</v>
      </c>
    </row>
    <row r="821" spans="1:5" x14ac:dyDescent="0.3">
      <c r="A821" t="s">
        <v>228</v>
      </c>
      <c r="B821" t="s">
        <v>324</v>
      </c>
      <c r="C821">
        <v>8</v>
      </c>
      <c r="D821">
        <v>1</v>
      </c>
      <c r="E821" t="str">
        <f t="shared" si="12"/>
        <v>minomartani82020</v>
      </c>
    </row>
    <row r="822" spans="1:5" x14ac:dyDescent="0.3">
      <c r="A822" t="s">
        <v>228</v>
      </c>
      <c r="B822" t="s">
        <v>324</v>
      </c>
      <c r="C822">
        <v>9</v>
      </c>
      <c r="D822">
        <v>1</v>
      </c>
      <c r="E822" t="str">
        <f t="shared" si="12"/>
        <v>minomartani92020</v>
      </c>
    </row>
    <row r="823" spans="1:5" x14ac:dyDescent="0.3">
      <c r="A823" t="s">
        <v>228</v>
      </c>
      <c r="B823" t="s">
        <v>324</v>
      </c>
      <c r="C823">
        <v>11</v>
      </c>
      <c r="D823">
        <v>27</v>
      </c>
      <c r="E823" t="str">
        <f t="shared" si="12"/>
        <v>minomartani112020</v>
      </c>
    </row>
    <row r="824" spans="1:5" x14ac:dyDescent="0.3">
      <c r="A824" t="s">
        <v>228</v>
      </c>
      <c r="B824" t="s">
        <v>324</v>
      </c>
      <c r="C824">
        <v>12</v>
      </c>
      <c r="D824">
        <v>42</v>
      </c>
      <c r="E824" t="str">
        <f t="shared" si="12"/>
        <v>minomartani122020</v>
      </c>
    </row>
    <row r="825" spans="1:5" x14ac:dyDescent="0.3">
      <c r="A825" t="s">
        <v>228</v>
      </c>
      <c r="B825" t="s">
        <v>325</v>
      </c>
      <c r="C825">
        <v>1</v>
      </c>
      <c r="D825">
        <v>56</v>
      </c>
      <c r="E825" t="str">
        <f t="shared" si="12"/>
        <v>minomartani12021</v>
      </c>
    </row>
    <row r="826" spans="1:5" x14ac:dyDescent="0.3">
      <c r="A826" t="s">
        <v>228</v>
      </c>
      <c r="B826" t="s">
        <v>325</v>
      </c>
      <c r="C826">
        <v>2</v>
      </c>
      <c r="D826">
        <v>23</v>
      </c>
      <c r="E826" t="str">
        <f t="shared" si="12"/>
        <v>minomartani22021</v>
      </c>
    </row>
    <row r="827" spans="1:5" x14ac:dyDescent="0.3">
      <c r="A827" t="s">
        <v>228</v>
      </c>
      <c r="B827" t="s">
        <v>325</v>
      </c>
      <c r="C827">
        <v>3</v>
      </c>
      <c r="D827">
        <v>11</v>
      </c>
      <c r="E827" t="str">
        <f t="shared" si="12"/>
        <v>minomartani32021</v>
      </c>
    </row>
    <row r="828" spans="1:5" x14ac:dyDescent="0.3">
      <c r="A828" t="s">
        <v>228</v>
      </c>
      <c r="B828" t="s">
        <v>325</v>
      </c>
      <c r="C828">
        <v>4</v>
      </c>
      <c r="D828">
        <v>32</v>
      </c>
      <c r="E828" t="str">
        <f t="shared" si="12"/>
        <v>minomartani42021</v>
      </c>
    </row>
    <row r="829" spans="1:5" x14ac:dyDescent="0.3">
      <c r="A829" t="s">
        <v>228</v>
      </c>
      <c r="B829" t="s">
        <v>325</v>
      </c>
      <c r="C829">
        <v>5</v>
      </c>
      <c r="D829">
        <v>25</v>
      </c>
      <c r="E829" t="str">
        <f t="shared" si="12"/>
        <v>minomartani52021</v>
      </c>
    </row>
    <row r="830" spans="1:5" x14ac:dyDescent="0.3">
      <c r="A830" t="s">
        <v>228</v>
      </c>
      <c r="B830" t="s">
        <v>325</v>
      </c>
      <c r="C830">
        <v>6</v>
      </c>
      <c r="D830">
        <v>83</v>
      </c>
      <c r="E830" t="str">
        <f t="shared" si="12"/>
        <v>minomartani62021</v>
      </c>
    </row>
    <row r="831" spans="1:5" x14ac:dyDescent="0.3">
      <c r="A831" t="s">
        <v>228</v>
      </c>
      <c r="B831" t="s">
        <v>325</v>
      </c>
      <c r="C831">
        <v>7</v>
      </c>
      <c r="D831">
        <v>273</v>
      </c>
      <c r="E831" t="str">
        <f t="shared" si="12"/>
        <v>minomartani72021</v>
      </c>
    </row>
    <row r="832" spans="1:5" x14ac:dyDescent="0.3">
      <c r="A832" t="s">
        <v>228</v>
      </c>
      <c r="B832" t="s">
        <v>325</v>
      </c>
      <c r="C832">
        <v>8</v>
      </c>
      <c r="D832">
        <v>193</v>
      </c>
      <c r="E832" t="str">
        <f t="shared" si="12"/>
        <v>minomartani82021</v>
      </c>
    </row>
    <row r="833" spans="1:5" x14ac:dyDescent="0.3">
      <c r="A833" t="s">
        <v>228</v>
      </c>
      <c r="B833" t="s">
        <v>325</v>
      </c>
      <c r="C833">
        <v>9</v>
      </c>
      <c r="D833">
        <v>41</v>
      </c>
      <c r="E833" t="str">
        <f t="shared" si="12"/>
        <v>minomartani92021</v>
      </c>
    </row>
    <row r="834" spans="1:5" x14ac:dyDescent="0.3">
      <c r="A834" t="s">
        <v>228</v>
      </c>
      <c r="B834" t="s">
        <v>325</v>
      </c>
      <c r="C834">
        <v>10</v>
      </c>
      <c r="D834">
        <v>4</v>
      </c>
      <c r="E834" t="str">
        <f t="shared" si="12"/>
        <v>minomartani102021</v>
      </c>
    </row>
    <row r="835" spans="1:5" x14ac:dyDescent="0.3">
      <c r="A835" t="s">
        <v>228</v>
      </c>
      <c r="B835" t="s">
        <v>325</v>
      </c>
      <c r="C835">
        <v>11</v>
      </c>
      <c r="D835">
        <v>2</v>
      </c>
      <c r="E835" t="str">
        <f t="shared" ref="E835:E898" si="13">A835&amp;C835&amp;B835</f>
        <v>minomartani112021</v>
      </c>
    </row>
    <row r="836" spans="1:5" x14ac:dyDescent="0.3">
      <c r="A836" t="s">
        <v>228</v>
      </c>
      <c r="B836" t="s">
        <v>326</v>
      </c>
      <c r="C836">
        <v>1</v>
      </c>
      <c r="D836">
        <v>2</v>
      </c>
      <c r="E836" t="str">
        <f t="shared" si="13"/>
        <v>minomartani12022</v>
      </c>
    </row>
    <row r="837" spans="1:5" x14ac:dyDescent="0.3">
      <c r="A837" t="s">
        <v>228</v>
      </c>
      <c r="B837" t="s">
        <v>326</v>
      </c>
      <c r="C837">
        <v>2</v>
      </c>
      <c r="D837">
        <v>203</v>
      </c>
      <c r="E837" t="str">
        <f t="shared" si="13"/>
        <v>minomartani22022</v>
      </c>
    </row>
    <row r="838" spans="1:5" x14ac:dyDescent="0.3">
      <c r="A838" t="s">
        <v>228</v>
      </c>
      <c r="B838" t="s">
        <v>326</v>
      </c>
      <c r="C838">
        <v>3</v>
      </c>
      <c r="D838">
        <v>141</v>
      </c>
      <c r="E838" t="str">
        <f t="shared" si="13"/>
        <v>minomartani32022</v>
      </c>
    </row>
    <row r="839" spans="1:5" x14ac:dyDescent="0.3">
      <c r="A839" t="s">
        <v>228</v>
      </c>
      <c r="B839" t="s">
        <v>326</v>
      </c>
      <c r="C839">
        <v>4</v>
      </c>
      <c r="D839">
        <v>6</v>
      </c>
      <c r="E839" t="str">
        <f t="shared" si="13"/>
        <v>minomartani42022</v>
      </c>
    </row>
    <row r="840" spans="1:5" x14ac:dyDescent="0.3">
      <c r="A840" t="s">
        <v>228</v>
      </c>
      <c r="B840" t="s">
        <v>326</v>
      </c>
      <c r="C840">
        <v>7</v>
      </c>
      <c r="D840">
        <v>7</v>
      </c>
      <c r="E840" t="str">
        <f t="shared" si="13"/>
        <v>minomartani72022</v>
      </c>
    </row>
    <row r="841" spans="1:5" x14ac:dyDescent="0.3">
      <c r="A841" t="s">
        <v>228</v>
      </c>
      <c r="B841" t="s">
        <v>326</v>
      </c>
      <c r="C841">
        <v>8</v>
      </c>
      <c r="D841">
        <v>15</v>
      </c>
      <c r="E841" t="str">
        <f t="shared" si="13"/>
        <v>minomartani82022</v>
      </c>
    </row>
    <row r="842" spans="1:5" x14ac:dyDescent="0.3">
      <c r="A842" t="s">
        <v>228</v>
      </c>
      <c r="B842" t="s">
        <v>326</v>
      </c>
      <c r="C842">
        <v>9</v>
      </c>
      <c r="D842">
        <v>6</v>
      </c>
      <c r="E842" t="str">
        <f t="shared" si="13"/>
        <v>minomartani92022</v>
      </c>
    </row>
    <row r="843" spans="1:5" x14ac:dyDescent="0.3">
      <c r="A843" t="s">
        <v>228</v>
      </c>
      <c r="B843" t="s">
        <v>326</v>
      </c>
      <c r="C843">
        <v>10</v>
      </c>
      <c r="D843">
        <v>4</v>
      </c>
      <c r="E843" t="str">
        <f t="shared" si="13"/>
        <v>minomartani102022</v>
      </c>
    </row>
    <row r="844" spans="1:5" x14ac:dyDescent="0.3">
      <c r="A844" t="s">
        <v>228</v>
      </c>
      <c r="B844" t="s">
        <v>326</v>
      </c>
      <c r="C844">
        <v>11</v>
      </c>
      <c r="D844">
        <v>17</v>
      </c>
      <c r="E844" t="str">
        <f t="shared" si="13"/>
        <v>minomartani112022</v>
      </c>
    </row>
    <row r="845" spans="1:5" x14ac:dyDescent="0.3">
      <c r="A845" t="s">
        <v>228</v>
      </c>
      <c r="B845" t="s">
        <v>326</v>
      </c>
      <c r="C845">
        <v>12</v>
      </c>
      <c r="D845">
        <v>6</v>
      </c>
      <c r="E845" t="str">
        <f t="shared" si="13"/>
        <v>minomartani122022</v>
      </c>
    </row>
    <row r="846" spans="1:5" x14ac:dyDescent="0.3">
      <c r="A846" t="s">
        <v>228</v>
      </c>
      <c r="B846" t="s">
        <v>327</v>
      </c>
      <c r="C846">
        <v>12</v>
      </c>
      <c r="D846">
        <v>15</v>
      </c>
      <c r="E846" t="str">
        <f t="shared" si="13"/>
        <v>minomartani122023</v>
      </c>
    </row>
    <row r="847" spans="1:5" x14ac:dyDescent="0.3">
      <c r="A847" t="s">
        <v>228</v>
      </c>
      <c r="B847" t="s">
        <v>328</v>
      </c>
      <c r="C847">
        <v>12</v>
      </c>
      <c r="D847">
        <v>1</v>
      </c>
      <c r="E847" t="str">
        <f t="shared" si="13"/>
        <v>minomartani122024</v>
      </c>
    </row>
    <row r="848" spans="1:5" x14ac:dyDescent="0.3">
      <c r="A848" t="s">
        <v>229</v>
      </c>
      <c r="B848" t="s">
        <v>324</v>
      </c>
      <c r="C848">
        <v>11</v>
      </c>
      <c r="D848">
        <v>1</v>
      </c>
      <c r="E848" t="str">
        <f t="shared" si="13"/>
        <v>mororejo112020</v>
      </c>
    </row>
    <row r="849" spans="1:5" x14ac:dyDescent="0.3">
      <c r="A849" t="s">
        <v>229</v>
      </c>
      <c r="B849" t="s">
        <v>324</v>
      </c>
      <c r="C849">
        <v>12</v>
      </c>
      <c r="D849">
        <v>7</v>
      </c>
      <c r="E849" t="str">
        <f t="shared" si="13"/>
        <v>mororejo122020</v>
      </c>
    </row>
    <row r="850" spans="1:5" x14ac:dyDescent="0.3">
      <c r="A850" t="s">
        <v>229</v>
      </c>
      <c r="B850" t="s">
        <v>325</v>
      </c>
      <c r="C850">
        <v>1</v>
      </c>
      <c r="D850">
        <v>7</v>
      </c>
      <c r="E850" t="str">
        <f t="shared" si="13"/>
        <v>mororejo12021</v>
      </c>
    </row>
    <row r="851" spans="1:5" x14ac:dyDescent="0.3">
      <c r="A851" t="s">
        <v>229</v>
      </c>
      <c r="B851" t="s">
        <v>325</v>
      </c>
      <c r="C851">
        <v>2</v>
      </c>
      <c r="D851">
        <v>11</v>
      </c>
      <c r="E851" t="str">
        <f t="shared" si="13"/>
        <v>mororejo22021</v>
      </c>
    </row>
    <row r="852" spans="1:5" x14ac:dyDescent="0.3">
      <c r="A852" t="s">
        <v>229</v>
      </c>
      <c r="B852" t="s">
        <v>325</v>
      </c>
      <c r="C852">
        <v>3</v>
      </c>
      <c r="D852">
        <v>9</v>
      </c>
      <c r="E852" t="str">
        <f t="shared" si="13"/>
        <v>mororejo32021</v>
      </c>
    </row>
    <row r="853" spans="1:5" x14ac:dyDescent="0.3">
      <c r="A853" t="s">
        <v>229</v>
      </c>
      <c r="B853" t="s">
        <v>325</v>
      </c>
      <c r="C853">
        <v>4</v>
      </c>
      <c r="D853">
        <v>21</v>
      </c>
      <c r="E853" t="str">
        <f t="shared" si="13"/>
        <v>mororejo42021</v>
      </c>
    </row>
    <row r="854" spans="1:5" x14ac:dyDescent="0.3">
      <c r="A854" t="s">
        <v>229</v>
      </c>
      <c r="B854" t="s">
        <v>325</v>
      </c>
      <c r="C854">
        <v>5</v>
      </c>
      <c r="D854">
        <v>35</v>
      </c>
      <c r="E854" t="str">
        <f t="shared" si="13"/>
        <v>mororejo52021</v>
      </c>
    </row>
    <row r="855" spans="1:5" x14ac:dyDescent="0.3">
      <c r="A855" t="s">
        <v>229</v>
      </c>
      <c r="B855" t="s">
        <v>325</v>
      </c>
      <c r="C855">
        <v>6</v>
      </c>
      <c r="D855">
        <v>7</v>
      </c>
      <c r="E855" t="str">
        <f t="shared" si="13"/>
        <v>mororejo62021</v>
      </c>
    </row>
    <row r="856" spans="1:5" x14ac:dyDescent="0.3">
      <c r="A856" t="s">
        <v>229</v>
      </c>
      <c r="B856" t="s">
        <v>325</v>
      </c>
      <c r="C856">
        <v>7</v>
      </c>
      <c r="D856">
        <v>87</v>
      </c>
      <c r="E856" t="str">
        <f t="shared" si="13"/>
        <v>mororejo72021</v>
      </c>
    </row>
    <row r="857" spans="1:5" x14ac:dyDescent="0.3">
      <c r="A857" t="s">
        <v>229</v>
      </c>
      <c r="B857" t="s">
        <v>325</v>
      </c>
      <c r="C857">
        <v>8</v>
      </c>
      <c r="D857">
        <v>25</v>
      </c>
      <c r="E857" t="str">
        <f t="shared" si="13"/>
        <v>mororejo82021</v>
      </c>
    </row>
    <row r="858" spans="1:5" x14ac:dyDescent="0.3">
      <c r="A858" t="s">
        <v>229</v>
      </c>
      <c r="B858" t="s">
        <v>325</v>
      </c>
      <c r="C858">
        <v>9</v>
      </c>
      <c r="D858">
        <v>9</v>
      </c>
      <c r="E858" t="str">
        <f t="shared" si="13"/>
        <v>mororejo92021</v>
      </c>
    </row>
    <row r="859" spans="1:5" x14ac:dyDescent="0.3">
      <c r="A859" t="s">
        <v>229</v>
      </c>
      <c r="B859" t="s">
        <v>325</v>
      </c>
      <c r="C859">
        <v>10</v>
      </c>
      <c r="D859">
        <v>3</v>
      </c>
      <c r="E859" t="str">
        <f t="shared" si="13"/>
        <v>mororejo102021</v>
      </c>
    </row>
    <row r="860" spans="1:5" x14ac:dyDescent="0.3">
      <c r="A860" t="s">
        <v>229</v>
      </c>
      <c r="B860" t="s">
        <v>325</v>
      </c>
      <c r="C860">
        <v>11</v>
      </c>
      <c r="D860">
        <v>2</v>
      </c>
      <c r="E860" t="str">
        <f t="shared" si="13"/>
        <v>mororejo112021</v>
      </c>
    </row>
    <row r="861" spans="1:5" x14ac:dyDescent="0.3">
      <c r="A861" t="s">
        <v>229</v>
      </c>
      <c r="B861" t="s">
        <v>326</v>
      </c>
      <c r="C861">
        <v>1</v>
      </c>
      <c r="D861">
        <v>3</v>
      </c>
      <c r="E861" t="str">
        <f t="shared" si="13"/>
        <v>mororejo12022</v>
      </c>
    </row>
    <row r="862" spans="1:5" x14ac:dyDescent="0.3">
      <c r="A862" t="s">
        <v>229</v>
      </c>
      <c r="B862" t="s">
        <v>326</v>
      </c>
      <c r="C862">
        <v>2</v>
      </c>
      <c r="D862">
        <v>44</v>
      </c>
      <c r="E862" t="str">
        <f t="shared" si="13"/>
        <v>mororejo22022</v>
      </c>
    </row>
    <row r="863" spans="1:5" x14ac:dyDescent="0.3">
      <c r="A863" t="s">
        <v>229</v>
      </c>
      <c r="B863" t="s">
        <v>326</v>
      </c>
      <c r="C863">
        <v>3</v>
      </c>
      <c r="D863">
        <v>44</v>
      </c>
      <c r="E863" t="str">
        <f t="shared" si="13"/>
        <v>mororejo32022</v>
      </c>
    </row>
    <row r="864" spans="1:5" x14ac:dyDescent="0.3">
      <c r="A864" t="s">
        <v>229</v>
      </c>
      <c r="B864" t="s">
        <v>326</v>
      </c>
      <c r="C864">
        <v>5</v>
      </c>
      <c r="D864">
        <v>1</v>
      </c>
      <c r="E864" t="str">
        <f t="shared" si="13"/>
        <v>mororejo52022</v>
      </c>
    </row>
    <row r="865" spans="1:5" x14ac:dyDescent="0.3">
      <c r="A865" t="s">
        <v>229</v>
      </c>
      <c r="B865" t="s">
        <v>326</v>
      </c>
      <c r="C865">
        <v>9</v>
      </c>
      <c r="D865">
        <v>1</v>
      </c>
      <c r="E865" t="str">
        <f t="shared" si="13"/>
        <v>mororejo92022</v>
      </c>
    </row>
    <row r="866" spans="1:5" x14ac:dyDescent="0.3">
      <c r="A866" t="s">
        <v>229</v>
      </c>
      <c r="B866" t="s">
        <v>326</v>
      </c>
      <c r="C866">
        <v>11</v>
      </c>
      <c r="D866">
        <v>6</v>
      </c>
      <c r="E866" t="str">
        <f t="shared" si="13"/>
        <v>mororejo112022</v>
      </c>
    </row>
    <row r="867" spans="1:5" x14ac:dyDescent="0.3">
      <c r="A867" t="s">
        <v>229</v>
      </c>
      <c r="B867" t="s">
        <v>326</v>
      </c>
      <c r="C867">
        <v>12</v>
      </c>
      <c r="D867">
        <v>1</v>
      </c>
      <c r="E867" t="str">
        <f t="shared" si="13"/>
        <v>mororejo122022</v>
      </c>
    </row>
    <row r="868" spans="1:5" x14ac:dyDescent="0.3">
      <c r="A868" t="s">
        <v>229</v>
      </c>
      <c r="B868" t="s">
        <v>327</v>
      </c>
      <c r="C868">
        <v>12</v>
      </c>
      <c r="D868">
        <v>6</v>
      </c>
      <c r="E868" t="str">
        <f t="shared" si="13"/>
        <v>mororejo122023</v>
      </c>
    </row>
    <row r="869" spans="1:5" x14ac:dyDescent="0.3">
      <c r="A869" t="s">
        <v>230</v>
      </c>
      <c r="B869" t="s">
        <v>324</v>
      </c>
      <c r="C869">
        <v>6</v>
      </c>
      <c r="D869">
        <v>2</v>
      </c>
      <c r="E869" t="str">
        <f t="shared" si="13"/>
        <v>nogotirto62020</v>
      </c>
    </row>
    <row r="870" spans="1:5" x14ac:dyDescent="0.3">
      <c r="A870" t="s">
        <v>230</v>
      </c>
      <c r="B870" t="s">
        <v>324</v>
      </c>
      <c r="C870">
        <v>7</v>
      </c>
      <c r="D870">
        <v>1</v>
      </c>
      <c r="E870" t="str">
        <f t="shared" si="13"/>
        <v>nogotirto72020</v>
      </c>
    </row>
    <row r="871" spans="1:5" x14ac:dyDescent="0.3">
      <c r="A871" t="s">
        <v>230</v>
      </c>
      <c r="B871" t="s">
        <v>324</v>
      </c>
      <c r="C871">
        <v>9</v>
      </c>
      <c r="D871">
        <v>1</v>
      </c>
      <c r="E871" t="str">
        <f t="shared" si="13"/>
        <v>nogotirto92020</v>
      </c>
    </row>
    <row r="872" spans="1:5" x14ac:dyDescent="0.3">
      <c r="A872" t="s">
        <v>230</v>
      </c>
      <c r="B872" t="s">
        <v>324</v>
      </c>
      <c r="C872">
        <v>11</v>
      </c>
      <c r="D872">
        <v>86</v>
      </c>
      <c r="E872" t="str">
        <f t="shared" si="13"/>
        <v>nogotirto112020</v>
      </c>
    </row>
    <row r="873" spans="1:5" x14ac:dyDescent="0.3">
      <c r="A873" t="s">
        <v>230</v>
      </c>
      <c r="B873" t="s">
        <v>324</v>
      </c>
      <c r="C873">
        <v>12</v>
      </c>
      <c r="D873">
        <v>57</v>
      </c>
      <c r="E873" t="str">
        <f t="shared" si="13"/>
        <v>nogotirto122020</v>
      </c>
    </row>
    <row r="874" spans="1:5" x14ac:dyDescent="0.3">
      <c r="A874" t="s">
        <v>230</v>
      </c>
      <c r="B874" t="s">
        <v>325</v>
      </c>
      <c r="C874">
        <v>1</v>
      </c>
      <c r="D874">
        <v>35</v>
      </c>
      <c r="E874" t="str">
        <f t="shared" si="13"/>
        <v>nogotirto12021</v>
      </c>
    </row>
    <row r="875" spans="1:5" x14ac:dyDescent="0.3">
      <c r="A875" t="s">
        <v>230</v>
      </c>
      <c r="B875" t="s">
        <v>325</v>
      </c>
      <c r="C875">
        <v>2</v>
      </c>
      <c r="D875">
        <v>22</v>
      </c>
      <c r="E875" t="str">
        <f t="shared" si="13"/>
        <v>nogotirto22021</v>
      </c>
    </row>
    <row r="876" spans="1:5" x14ac:dyDescent="0.3">
      <c r="A876" t="s">
        <v>230</v>
      </c>
      <c r="B876" t="s">
        <v>325</v>
      </c>
      <c r="C876">
        <v>3</v>
      </c>
      <c r="D876">
        <v>17</v>
      </c>
      <c r="E876" t="str">
        <f t="shared" si="13"/>
        <v>nogotirto32021</v>
      </c>
    </row>
    <row r="877" spans="1:5" x14ac:dyDescent="0.3">
      <c r="A877" t="s">
        <v>230</v>
      </c>
      <c r="B877" t="s">
        <v>325</v>
      </c>
      <c r="C877">
        <v>4</v>
      </c>
      <c r="D877">
        <v>16</v>
      </c>
      <c r="E877" t="str">
        <f t="shared" si="13"/>
        <v>nogotirto42021</v>
      </c>
    </row>
    <row r="878" spans="1:5" x14ac:dyDescent="0.3">
      <c r="A878" t="s">
        <v>230</v>
      </c>
      <c r="B878" t="s">
        <v>325</v>
      </c>
      <c r="C878">
        <v>5</v>
      </c>
      <c r="D878">
        <v>21</v>
      </c>
      <c r="E878" t="str">
        <f t="shared" si="13"/>
        <v>nogotirto52021</v>
      </c>
    </row>
    <row r="879" spans="1:5" x14ac:dyDescent="0.3">
      <c r="A879" t="s">
        <v>230</v>
      </c>
      <c r="B879" t="s">
        <v>325</v>
      </c>
      <c r="C879">
        <v>6</v>
      </c>
      <c r="D879">
        <v>89</v>
      </c>
      <c r="E879" t="str">
        <f t="shared" si="13"/>
        <v>nogotirto62021</v>
      </c>
    </row>
    <row r="880" spans="1:5" x14ac:dyDescent="0.3">
      <c r="A880" t="s">
        <v>230</v>
      </c>
      <c r="B880" t="s">
        <v>325</v>
      </c>
      <c r="C880">
        <v>7</v>
      </c>
      <c r="D880">
        <v>234</v>
      </c>
      <c r="E880" t="str">
        <f t="shared" si="13"/>
        <v>nogotirto72021</v>
      </c>
    </row>
    <row r="881" spans="1:5" x14ac:dyDescent="0.3">
      <c r="A881" t="s">
        <v>230</v>
      </c>
      <c r="B881" t="s">
        <v>325</v>
      </c>
      <c r="C881">
        <v>8</v>
      </c>
      <c r="D881">
        <v>105</v>
      </c>
      <c r="E881" t="str">
        <f t="shared" si="13"/>
        <v>nogotirto82021</v>
      </c>
    </row>
    <row r="882" spans="1:5" x14ac:dyDescent="0.3">
      <c r="A882" t="s">
        <v>230</v>
      </c>
      <c r="B882" t="s">
        <v>325</v>
      </c>
      <c r="C882">
        <v>9</v>
      </c>
      <c r="D882">
        <v>20</v>
      </c>
      <c r="E882" t="str">
        <f t="shared" si="13"/>
        <v>nogotirto92021</v>
      </c>
    </row>
    <row r="883" spans="1:5" x14ac:dyDescent="0.3">
      <c r="A883" t="s">
        <v>230</v>
      </c>
      <c r="B883" t="s">
        <v>325</v>
      </c>
      <c r="C883">
        <v>10</v>
      </c>
      <c r="D883">
        <v>6</v>
      </c>
      <c r="E883" t="str">
        <f t="shared" si="13"/>
        <v>nogotirto102021</v>
      </c>
    </row>
    <row r="884" spans="1:5" x14ac:dyDescent="0.3">
      <c r="A884" t="s">
        <v>230</v>
      </c>
      <c r="B884" t="s">
        <v>325</v>
      </c>
      <c r="C884">
        <v>11</v>
      </c>
      <c r="D884">
        <v>4</v>
      </c>
      <c r="E884" t="str">
        <f t="shared" si="13"/>
        <v>nogotirto112021</v>
      </c>
    </row>
    <row r="885" spans="1:5" x14ac:dyDescent="0.3">
      <c r="A885" t="s">
        <v>230</v>
      </c>
      <c r="B885" t="s">
        <v>326</v>
      </c>
      <c r="C885">
        <v>1</v>
      </c>
      <c r="D885">
        <v>6</v>
      </c>
      <c r="E885" t="str">
        <f t="shared" si="13"/>
        <v>nogotirto12022</v>
      </c>
    </row>
    <row r="886" spans="1:5" x14ac:dyDescent="0.3">
      <c r="A886" t="s">
        <v>230</v>
      </c>
      <c r="B886" t="s">
        <v>326</v>
      </c>
      <c r="C886">
        <v>2</v>
      </c>
      <c r="D886">
        <v>265</v>
      </c>
      <c r="E886" t="str">
        <f t="shared" si="13"/>
        <v>nogotirto22022</v>
      </c>
    </row>
    <row r="887" spans="1:5" x14ac:dyDescent="0.3">
      <c r="A887" t="s">
        <v>230</v>
      </c>
      <c r="B887" t="s">
        <v>326</v>
      </c>
      <c r="C887">
        <v>3</v>
      </c>
      <c r="D887">
        <v>169</v>
      </c>
      <c r="E887" t="str">
        <f t="shared" si="13"/>
        <v>nogotirto32022</v>
      </c>
    </row>
    <row r="888" spans="1:5" x14ac:dyDescent="0.3">
      <c r="A888" t="s">
        <v>230</v>
      </c>
      <c r="B888" t="s">
        <v>326</v>
      </c>
      <c r="C888">
        <v>4</v>
      </c>
      <c r="D888">
        <v>7</v>
      </c>
      <c r="E888" t="str">
        <f t="shared" si="13"/>
        <v>nogotirto42022</v>
      </c>
    </row>
    <row r="889" spans="1:5" x14ac:dyDescent="0.3">
      <c r="A889" t="s">
        <v>230</v>
      </c>
      <c r="B889" t="s">
        <v>326</v>
      </c>
      <c r="C889">
        <v>5</v>
      </c>
      <c r="D889">
        <v>2</v>
      </c>
      <c r="E889" t="str">
        <f t="shared" si="13"/>
        <v>nogotirto52022</v>
      </c>
    </row>
    <row r="890" spans="1:5" x14ac:dyDescent="0.3">
      <c r="A890" t="s">
        <v>230</v>
      </c>
      <c r="B890" t="s">
        <v>326</v>
      </c>
      <c r="C890">
        <v>6</v>
      </c>
      <c r="D890">
        <v>2</v>
      </c>
      <c r="E890" t="str">
        <f t="shared" si="13"/>
        <v>nogotirto62022</v>
      </c>
    </row>
    <row r="891" spans="1:5" x14ac:dyDescent="0.3">
      <c r="A891" t="s">
        <v>230</v>
      </c>
      <c r="B891" t="s">
        <v>326</v>
      </c>
      <c r="C891">
        <v>7</v>
      </c>
      <c r="D891">
        <v>20</v>
      </c>
      <c r="E891" t="str">
        <f t="shared" si="13"/>
        <v>nogotirto72022</v>
      </c>
    </row>
    <row r="892" spans="1:5" x14ac:dyDescent="0.3">
      <c r="A892" t="s">
        <v>230</v>
      </c>
      <c r="B892" t="s">
        <v>326</v>
      </c>
      <c r="C892">
        <v>8</v>
      </c>
      <c r="D892">
        <v>11</v>
      </c>
      <c r="E892" t="str">
        <f t="shared" si="13"/>
        <v>nogotirto82022</v>
      </c>
    </row>
    <row r="893" spans="1:5" x14ac:dyDescent="0.3">
      <c r="A893" t="s">
        <v>230</v>
      </c>
      <c r="B893" t="s">
        <v>326</v>
      </c>
      <c r="C893">
        <v>9</v>
      </c>
      <c r="D893">
        <v>14</v>
      </c>
      <c r="E893" t="str">
        <f t="shared" si="13"/>
        <v>nogotirto92022</v>
      </c>
    </row>
    <row r="894" spans="1:5" x14ac:dyDescent="0.3">
      <c r="A894" t="s">
        <v>230</v>
      </c>
      <c r="B894" t="s">
        <v>326</v>
      </c>
      <c r="C894">
        <v>10</v>
      </c>
      <c r="D894">
        <v>5</v>
      </c>
      <c r="E894" t="str">
        <f t="shared" si="13"/>
        <v>nogotirto102022</v>
      </c>
    </row>
    <row r="895" spans="1:5" x14ac:dyDescent="0.3">
      <c r="A895" t="s">
        <v>230</v>
      </c>
      <c r="B895" t="s">
        <v>326</v>
      </c>
      <c r="C895">
        <v>11</v>
      </c>
      <c r="D895">
        <v>26</v>
      </c>
      <c r="E895" t="str">
        <f t="shared" si="13"/>
        <v>nogotirto112022</v>
      </c>
    </row>
    <row r="896" spans="1:5" x14ac:dyDescent="0.3">
      <c r="A896" t="s">
        <v>230</v>
      </c>
      <c r="B896" t="s">
        <v>326</v>
      </c>
      <c r="C896">
        <v>12</v>
      </c>
      <c r="D896">
        <v>9</v>
      </c>
      <c r="E896" t="str">
        <f t="shared" si="13"/>
        <v>nogotirto122022</v>
      </c>
    </row>
    <row r="897" spans="1:5" x14ac:dyDescent="0.3">
      <c r="A897" t="s">
        <v>230</v>
      </c>
      <c r="B897" t="s">
        <v>327</v>
      </c>
      <c r="C897">
        <v>12</v>
      </c>
      <c r="D897">
        <v>29</v>
      </c>
      <c r="E897" t="str">
        <f t="shared" si="13"/>
        <v>nogotirto122023</v>
      </c>
    </row>
    <row r="898" spans="1:5" x14ac:dyDescent="0.3">
      <c r="A898" t="s">
        <v>230</v>
      </c>
      <c r="B898" t="s">
        <v>328</v>
      </c>
      <c r="C898">
        <v>12</v>
      </c>
      <c r="D898">
        <v>5</v>
      </c>
      <c r="E898" t="str">
        <f t="shared" si="13"/>
        <v>nogotirto122024</v>
      </c>
    </row>
    <row r="899" spans="1:5" x14ac:dyDescent="0.3">
      <c r="A899" t="s">
        <v>231</v>
      </c>
      <c r="B899" t="s">
        <v>324</v>
      </c>
      <c r="C899">
        <v>7</v>
      </c>
      <c r="D899">
        <v>1</v>
      </c>
      <c r="E899" t="str">
        <f t="shared" ref="E899:E962" si="14">A899&amp;C899&amp;B899</f>
        <v>pakembinangun72020</v>
      </c>
    </row>
    <row r="900" spans="1:5" x14ac:dyDescent="0.3">
      <c r="A900" t="s">
        <v>231</v>
      </c>
      <c r="B900" t="s">
        <v>324</v>
      </c>
      <c r="C900">
        <v>12</v>
      </c>
      <c r="D900">
        <v>3</v>
      </c>
      <c r="E900" t="str">
        <f t="shared" si="14"/>
        <v>pakembinangun122020</v>
      </c>
    </row>
    <row r="901" spans="1:5" x14ac:dyDescent="0.3">
      <c r="A901" t="s">
        <v>231</v>
      </c>
      <c r="B901" t="s">
        <v>325</v>
      </c>
      <c r="C901">
        <v>1</v>
      </c>
      <c r="D901">
        <v>26</v>
      </c>
      <c r="E901" t="str">
        <f t="shared" si="14"/>
        <v>pakembinangun12021</v>
      </c>
    </row>
    <row r="902" spans="1:5" x14ac:dyDescent="0.3">
      <c r="A902" t="s">
        <v>231</v>
      </c>
      <c r="B902" t="s">
        <v>325</v>
      </c>
      <c r="C902">
        <v>2</v>
      </c>
      <c r="D902">
        <v>6</v>
      </c>
      <c r="E902" t="str">
        <f t="shared" si="14"/>
        <v>pakembinangun22021</v>
      </c>
    </row>
    <row r="903" spans="1:5" x14ac:dyDescent="0.3">
      <c r="A903" t="s">
        <v>231</v>
      </c>
      <c r="B903" t="s">
        <v>325</v>
      </c>
      <c r="C903">
        <v>3</v>
      </c>
      <c r="D903">
        <v>26</v>
      </c>
      <c r="E903" t="str">
        <f t="shared" si="14"/>
        <v>pakembinangun32021</v>
      </c>
    </row>
    <row r="904" spans="1:5" x14ac:dyDescent="0.3">
      <c r="A904" t="s">
        <v>231</v>
      </c>
      <c r="B904" t="s">
        <v>325</v>
      </c>
      <c r="C904">
        <v>4</v>
      </c>
      <c r="D904">
        <v>12</v>
      </c>
      <c r="E904" t="str">
        <f t="shared" si="14"/>
        <v>pakembinangun42021</v>
      </c>
    </row>
    <row r="905" spans="1:5" x14ac:dyDescent="0.3">
      <c r="A905" t="s">
        <v>231</v>
      </c>
      <c r="B905" t="s">
        <v>325</v>
      </c>
      <c r="C905">
        <v>5</v>
      </c>
      <c r="D905">
        <v>3</v>
      </c>
      <c r="E905" t="str">
        <f t="shared" si="14"/>
        <v>pakembinangun52021</v>
      </c>
    </row>
    <row r="906" spans="1:5" x14ac:dyDescent="0.3">
      <c r="A906" t="s">
        <v>231</v>
      </c>
      <c r="B906" t="s">
        <v>325</v>
      </c>
      <c r="C906">
        <v>6</v>
      </c>
      <c r="D906">
        <v>142</v>
      </c>
      <c r="E906" t="str">
        <f t="shared" si="14"/>
        <v>pakembinangun62021</v>
      </c>
    </row>
    <row r="907" spans="1:5" x14ac:dyDescent="0.3">
      <c r="A907" t="s">
        <v>231</v>
      </c>
      <c r="B907" t="s">
        <v>325</v>
      </c>
      <c r="C907">
        <v>7</v>
      </c>
      <c r="D907">
        <v>98</v>
      </c>
      <c r="E907" t="str">
        <f t="shared" si="14"/>
        <v>pakembinangun72021</v>
      </c>
    </row>
    <row r="908" spans="1:5" x14ac:dyDescent="0.3">
      <c r="A908" t="s">
        <v>231</v>
      </c>
      <c r="B908" t="s">
        <v>325</v>
      </c>
      <c r="C908">
        <v>8</v>
      </c>
      <c r="D908">
        <v>94</v>
      </c>
      <c r="E908" t="str">
        <f t="shared" si="14"/>
        <v>pakembinangun82021</v>
      </c>
    </row>
    <row r="909" spans="1:5" x14ac:dyDescent="0.3">
      <c r="A909" t="s">
        <v>231</v>
      </c>
      <c r="B909" t="s">
        <v>325</v>
      </c>
      <c r="C909">
        <v>9</v>
      </c>
      <c r="D909">
        <v>6</v>
      </c>
      <c r="E909" t="str">
        <f t="shared" si="14"/>
        <v>pakembinangun92021</v>
      </c>
    </row>
    <row r="910" spans="1:5" x14ac:dyDescent="0.3">
      <c r="A910" t="s">
        <v>231</v>
      </c>
      <c r="B910" t="s">
        <v>325</v>
      </c>
      <c r="C910">
        <v>10</v>
      </c>
      <c r="D910">
        <v>3</v>
      </c>
      <c r="E910" t="str">
        <f t="shared" si="14"/>
        <v>pakembinangun102021</v>
      </c>
    </row>
    <row r="911" spans="1:5" x14ac:dyDescent="0.3">
      <c r="A911" t="s">
        <v>231</v>
      </c>
      <c r="B911" t="s">
        <v>325</v>
      </c>
      <c r="C911">
        <v>11</v>
      </c>
      <c r="D911">
        <v>3</v>
      </c>
      <c r="E911" t="str">
        <f t="shared" si="14"/>
        <v>pakembinangun112021</v>
      </c>
    </row>
    <row r="912" spans="1:5" x14ac:dyDescent="0.3">
      <c r="A912" t="s">
        <v>231</v>
      </c>
      <c r="B912" t="s">
        <v>326</v>
      </c>
      <c r="C912">
        <v>2</v>
      </c>
      <c r="D912">
        <v>193</v>
      </c>
      <c r="E912" t="str">
        <f t="shared" si="14"/>
        <v>pakembinangun22022</v>
      </c>
    </row>
    <row r="913" spans="1:5" x14ac:dyDescent="0.3">
      <c r="A913" t="s">
        <v>231</v>
      </c>
      <c r="B913" t="s">
        <v>326</v>
      </c>
      <c r="C913">
        <v>3</v>
      </c>
      <c r="D913">
        <v>270</v>
      </c>
      <c r="E913" t="str">
        <f t="shared" si="14"/>
        <v>pakembinangun32022</v>
      </c>
    </row>
    <row r="914" spans="1:5" x14ac:dyDescent="0.3">
      <c r="A914" t="s">
        <v>231</v>
      </c>
      <c r="B914" t="s">
        <v>326</v>
      </c>
      <c r="C914">
        <v>4</v>
      </c>
      <c r="D914">
        <v>6</v>
      </c>
      <c r="E914" t="str">
        <f t="shared" si="14"/>
        <v>pakembinangun42022</v>
      </c>
    </row>
    <row r="915" spans="1:5" x14ac:dyDescent="0.3">
      <c r="A915" t="s">
        <v>231</v>
      </c>
      <c r="B915" t="s">
        <v>326</v>
      </c>
      <c r="C915">
        <v>5</v>
      </c>
      <c r="D915">
        <v>2</v>
      </c>
      <c r="E915" t="str">
        <f t="shared" si="14"/>
        <v>pakembinangun52022</v>
      </c>
    </row>
    <row r="916" spans="1:5" x14ac:dyDescent="0.3">
      <c r="A916" t="s">
        <v>231</v>
      </c>
      <c r="B916" t="s">
        <v>326</v>
      </c>
      <c r="C916">
        <v>7</v>
      </c>
      <c r="D916">
        <v>1</v>
      </c>
      <c r="E916" t="str">
        <f t="shared" si="14"/>
        <v>pakembinangun72022</v>
      </c>
    </row>
    <row r="917" spans="1:5" x14ac:dyDescent="0.3">
      <c r="A917" t="s">
        <v>231</v>
      </c>
      <c r="B917" t="s">
        <v>326</v>
      </c>
      <c r="C917">
        <v>8</v>
      </c>
      <c r="D917">
        <v>5</v>
      </c>
      <c r="E917" t="str">
        <f t="shared" si="14"/>
        <v>pakembinangun82022</v>
      </c>
    </row>
    <row r="918" spans="1:5" x14ac:dyDescent="0.3">
      <c r="A918" t="s">
        <v>231</v>
      </c>
      <c r="B918" t="s">
        <v>326</v>
      </c>
      <c r="C918">
        <v>9</v>
      </c>
      <c r="D918">
        <v>4</v>
      </c>
      <c r="E918" t="str">
        <f t="shared" si="14"/>
        <v>pakembinangun92022</v>
      </c>
    </row>
    <row r="919" spans="1:5" x14ac:dyDescent="0.3">
      <c r="A919" t="s">
        <v>231</v>
      </c>
      <c r="B919" t="s">
        <v>326</v>
      </c>
      <c r="C919">
        <v>10</v>
      </c>
      <c r="D919">
        <v>3</v>
      </c>
      <c r="E919" t="str">
        <f t="shared" si="14"/>
        <v>pakembinangun102022</v>
      </c>
    </row>
    <row r="920" spans="1:5" x14ac:dyDescent="0.3">
      <c r="A920" t="s">
        <v>231</v>
      </c>
      <c r="B920" t="s">
        <v>326</v>
      </c>
      <c r="C920">
        <v>11</v>
      </c>
      <c r="D920">
        <v>6</v>
      </c>
      <c r="E920" t="str">
        <f t="shared" si="14"/>
        <v>pakembinangun112022</v>
      </c>
    </row>
    <row r="921" spans="1:5" x14ac:dyDescent="0.3">
      <c r="A921" t="s">
        <v>231</v>
      </c>
      <c r="B921" t="s">
        <v>326</v>
      </c>
      <c r="C921">
        <v>12</v>
      </c>
      <c r="D921">
        <v>5</v>
      </c>
      <c r="E921" t="str">
        <f t="shared" si="14"/>
        <v>pakembinangun122022</v>
      </c>
    </row>
    <row r="922" spans="1:5" x14ac:dyDescent="0.3">
      <c r="A922" t="s">
        <v>231</v>
      </c>
      <c r="B922" t="s">
        <v>327</v>
      </c>
      <c r="C922">
        <v>12</v>
      </c>
      <c r="D922">
        <v>8</v>
      </c>
      <c r="E922" t="str">
        <f t="shared" si="14"/>
        <v>pakembinangun122023</v>
      </c>
    </row>
    <row r="923" spans="1:5" x14ac:dyDescent="0.3">
      <c r="A923" t="s">
        <v>231</v>
      </c>
      <c r="B923" t="s">
        <v>328</v>
      </c>
      <c r="C923">
        <v>12</v>
      </c>
      <c r="D923">
        <v>2</v>
      </c>
      <c r="E923" t="str">
        <f t="shared" si="14"/>
        <v>pakembinangun122024</v>
      </c>
    </row>
    <row r="924" spans="1:5" x14ac:dyDescent="0.3">
      <c r="A924" t="s">
        <v>232</v>
      </c>
      <c r="B924" t="s">
        <v>324</v>
      </c>
      <c r="C924">
        <v>7</v>
      </c>
      <c r="D924">
        <v>1</v>
      </c>
      <c r="E924" t="str">
        <f t="shared" si="14"/>
        <v>pandowoharjo72020</v>
      </c>
    </row>
    <row r="925" spans="1:5" x14ac:dyDescent="0.3">
      <c r="A925" t="s">
        <v>232</v>
      </c>
      <c r="B925" t="s">
        <v>324</v>
      </c>
      <c r="C925">
        <v>11</v>
      </c>
      <c r="D925">
        <v>5</v>
      </c>
      <c r="E925" t="str">
        <f t="shared" si="14"/>
        <v>pandowoharjo112020</v>
      </c>
    </row>
    <row r="926" spans="1:5" x14ac:dyDescent="0.3">
      <c r="A926" t="s">
        <v>232</v>
      </c>
      <c r="B926" t="s">
        <v>324</v>
      </c>
      <c r="C926">
        <v>12</v>
      </c>
      <c r="D926">
        <v>21</v>
      </c>
      <c r="E926" t="str">
        <f t="shared" si="14"/>
        <v>pandowoharjo122020</v>
      </c>
    </row>
    <row r="927" spans="1:5" x14ac:dyDescent="0.3">
      <c r="A927" t="s">
        <v>232</v>
      </c>
      <c r="B927" t="s">
        <v>325</v>
      </c>
      <c r="C927">
        <v>1</v>
      </c>
      <c r="D927">
        <v>22</v>
      </c>
      <c r="E927" t="str">
        <f t="shared" si="14"/>
        <v>pandowoharjo12021</v>
      </c>
    </row>
    <row r="928" spans="1:5" x14ac:dyDescent="0.3">
      <c r="A928" t="s">
        <v>232</v>
      </c>
      <c r="B928" t="s">
        <v>325</v>
      </c>
      <c r="C928">
        <v>2</v>
      </c>
      <c r="D928">
        <v>8</v>
      </c>
      <c r="E928" t="str">
        <f t="shared" si="14"/>
        <v>pandowoharjo22021</v>
      </c>
    </row>
    <row r="929" spans="1:5" x14ac:dyDescent="0.3">
      <c r="A929" t="s">
        <v>232</v>
      </c>
      <c r="B929" t="s">
        <v>325</v>
      </c>
      <c r="C929">
        <v>3</v>
      </c>
      <c r="D929">
        <v>21</v>
      </c>
      <c r="E929" t="str">
        <f t="shared" si="14"/>
        <v>pandowoharjo32021</v>
      </c>
    </row>
    <row r="930" spans="1:5" x14ac:dyDescent="0.3">
      <c r="A930" t="s">
        <v>232</v>
      </c>
      <c r="B930" t="s">
        <v>325</v>
      </c>
      <c r="C930">
        <v>4</v>
      </c>
      <c r="D930">
        <v>25</v>
      </c>
      <c r="E930" t="str">
        <f t="shared" si="14"/>
        <v>pandowoharjo42021</v>
      </c>
    </row>
    <row r="931" spans="1:5" x14ac:dyDescent="0.3">
      <c r="A931" t="s">
        <v>232</v>
      </c>
      <c r="B931" t="s">
        <v>325</v>
      </c>
      <c r="C931">
        <v>5</v>
      </c>
      <c r="D931">
        <v>14</v>
      </c>
      <c r="E931" t="str">
        <f t="shared" si="14"/>
        <v>pandowoharjo52021</v>
      </c>
    </row>
    <row r="932" spans="1:5" x14ac:dyDescent="0.3">
      <c r="A932" t="s">
        <v>232</v>
      </c>
      <c r="B932" t="s">
        <v>325</v>
      </c>
      <c r="C932">
        <v>6</v>
      </c>
      <c r="D932">
        <v>73</v>
      </c>
      <c r="E932" t="str">
        <f t="shared" si="14"/>
        <v>pandowoharjo62021</v>
      </c>
    </row>
    <row r="933" spans="1:5" x14ac:dyDescent="0.3">
      <c r="A933" t="s">
        <v>232</v>
      </c>
      <c r="B933" t="s">
        <v>325</v>
      </c>
      <c r="C933">
        <v>7</v>
      </c>
      <c r="D933">
        <v>168</v>
      </c>
      <c r="E933" t="str">
        <f t="shared" si="14"/>
        <v>pandowoharjo72021</v>
      </c>
    </row>
    <row r="934" spans="1:5" x14ac:dyDescent="0.3">
      <c r="A934" t="s">
        <v>232</v>
      </c>
      <c r="B934" t="s">
        <v>325</v>
      </c>
      <c r="C934">
        <v>8</v>
      </c>
      <c r="D934">
        <v>99</v>
      </c>
      <c r="E934" t="str">
        <f t="shared" si="14"/>
        <v>pandowoharjo82021</v>
      </c>
    </row>
    <row r="935" spans="1:5" x14ac:dyDescent="0.3">
      <c r="A935" t="s">
        <v>232</v>
      </c>
      <c r="B935" t="s">
        <v>325</v>
      </c>
      <c r="C935">
        <v>9</v>
      </c>
      <c r="D935">
        <v>14</v>
      </c>
      <c r="E935" t="str">
        <f t="shared" si="14"/>
        <v>pandowoharjo92021</v>
      </c>
    </row>
    <row r="936" spans="1:5" x14ac:dyDescent="0.3">
      <c r="A936" t="s">
        <v>232</v>
      </c>
      <c r="B936" t="s">
        <v>325</v>
      </c>
      <c r="C936">
        <v>10</v>
      </c>
      <c r="D936">
        <v>3</v>
      </c>
      <c r="E936" t="str">
        <f t="shared" si="14"/>
        <v>pandowoharjo102021</v>
      </c>
    </row>
    <row r="937" spans="1:5" x14ac:dyDescent="0.3">
      <c r="A937" t="s">
        <v>232</v>
      </c>
      <c r="B937" t="s">
        <v>325</v>
      </c>
      <c r="C937">
        <v>12</v>
      </c>
      <c r="D937">
        <v>1</v>
      </c>
      <c r="E937" t="str">
        <f t="shared" si="14"/>
        <v>pandowoharjo122021</v>
      </c>
    </row>
    <row r="938" spans="1:5" x14ac:dyDescent="0.3">
      <c r="A938" t="s">
        <v>232</v>
      </c>
      <c r="B938" t="s">
        <v>326</v>
      </c>
      <c r="C938">
        <v>2</v>
      </c>
      <c r="D938">
        <v>114</v>
      </c>
      <c r="E938" t="str">
        <f t="shared" si="14"/>
        <v>pandowoharjo22022</v>
      </c>
    </row>
    <row r="939" spans="1:5" x14ac:dyDescent="0.3">
      <c r="A939" t="s">
        <v>232</v>
      </c>
      <c r="B939" t="s">
        <v>326</v>
      </c>
      <c r="C939">
        <v>3</v>
      </c>
      <c r="D939">
        <v>84</v>
      </c>
      <c r="E939" t="str">
        <f t="shared" si="14"/>
        <v>pandowoharjo32022</v>
      </c>
    </row>
    <row r="940" spans="1:5" x14ac:dyDescent="0.3">
      <c r="A940" t="s">
        <v>232</v>
      </c>
      <c r="B940" t="s">
        <v>326</v>
      </c>
      <c r="C940">
        <v>4</v>
      </c>
      <c r="D940">
        <v>4</v>
      </c>
      <c r="E940" t="str">
        <f t="shared" si="14"/>
        <v>pandowoharjo42022</v>
      </c>
    </row>
    <row r="941" spans="1:5" x14ac:dyDescent="0.3">
      <c r="A941" t="s">
        <v>232</v>
      </c>
      <c r="B941" t="s">
        <v>326</v>
      </c>
      <c r="C941">
        <v>5</v>
      </c>
      <c r="D941">
        <v>2</v>
      </c>
      <c r="E941" t="str">
        <f t="shared" si="14"/>
        <v>pandowoharjo52022</v>
      </c>
    </row>
    <row r="942" spans="1:5" x14ac:dyDescent="0.3">
      <c r="A942" t="s">
        <v>232</v>
      </c>
      <c r="B942" t="s">
        <v>326</v>
      </c>
      <c r="C942">
        <v>6</v>
      </c>
      <c r="D942">
        <v>1</v>
      </c>
      <c r="E942" t="str">
        <f t="shared" si="14"/>
        <v>pandowoharjo62022</v>
      </c>
    </row>
    <row r="943" spans="1:5" x14ac:dyDescent="0.3">
      <c r="A943" t="s">
        <v>232</v>
      </c>
      <c r="B943" t="s">
        <v>326</v>
      </c>
      <c r="C943">
        <v>7</v>
      </c>
      <c r="D943">
        <v>9</v>
      </c>
      <c r="E943" t="str">
        <f t="shared" si="14"/>
        <v>pandowoharjo72022</v>
      </c>
    </row>
    <row r="944" spans="1:5" x14ac:dyDescent="0.3">
      <c r="A944" t="s">
        <v>232</v>
      </c>
      <c r="B944" t="s">
        <v>326</v>
      </c>
      <c r="C944">
        <v>8</v>
      </c>
      <c r="D944">
        <v>6</v>
      </c>
      <c r="E944" t="str">
        <f t="shared" si="14"/>
        <v>pandowoharjo82022</v>
      </c>
    </row>
    <row r="945" spans="1:5" x14ac:dyDescent="0.3">
      <c r="A945" t="s">
        <v>232</v>
      </c>
      <c r="B945" t="s">
        <v>326</v>
      </c>
      <c r="C945">
        <v>9</v>
      </c>
      <c r="D945">
        <v>5</v>
      </c>
      <c r="E945" t="str">
        <f t="shared" si="14"/>
        <v>pandowoharjo92022</v>
      </c>
    </row>
    <row r="946" spans="1:5" x14ac:dyDescent="0.3">
      <c r="A946" t="s">
        <v>232</v>
      </c>
      <c r="B946" t="s">
        <v>326</v>
      </c>
      <c r="C946">
        <v>10</v>
      </c>
      <c r="D946">
        <v>5</v>
      </c>
      <c r="E946" t="str">
        <f t="shared" si="14"/>
        <v>pandowoharjo102022</v>
      </c>
    </row>
    <row r="947" spans="1:5" x14ac:dyDescent="0.3">
      <c r="A947" t="s">
        <v>232</v>
      </c>
      <c r="B947" t="s">
        <v>326</v>
      </c>
      <c r="C947">
        <v>11</v>
      </c>
      <c r="D947">
        <v>12</v>
      </c>
      <c r="E947" t="str">
        <f t="shared" si="14"/>
        <v>pandowoharjo112022</v>
      </c>
    </row>
    <row r="948" spans="1:5" x14ac:dyDescent="0.3">
      <c r="A948" t="s">
        <v>232</v>
      </c>
      <c r="B948" t="s">
        <v>326</v>
      </c>
      <c r="C948">
        <v>12</v>
      </c>
      <c r="D948">
        <v>6</v>
      </c>
      <c r="E948" t="str">
        <f t="shared" si="14"/>
        <v>pandowoharjo122022</v>
      </c>
    </row>
    <row r="949" spans="1:5" x14ac:dyDescent="0.3">
      <c r="A949" t="s">
        <v>232</v>
      </c>
      <c r="B949" t="s">
        <v>327</v>
      </c>
      <c r="C949">
        <v>12</v>
      </c>
      <c r="D949">
        <v>7</v>
      </c>
      <c r="E949" t="str">
        <f t="shared" si="14"/>
        <v>pandowoharjo122023</v>
      </c>
    </row>
    <row r="950" spans="1:5" x14ac:dyDescent="0.3">
      <c r="A950" t="s">
        <v>233</v>
      </c>
      <c r="B950" t="s">
        <v>324</v>
      </c>
      <c r="C950">
        <v>12</v>
      </c>
      <c r="D950">
        <v>14</v>
      </c>
      <c r="E950" t="str">
        <f t="shared" si="14"/>
        <v>pondokrejo122020</v>
      </c>
    </row>
    <row r="951" spans="1:5" x14ac:dyDescent="0.3">
      <c r="A951" t="s">
        <v>233</v>
      </c>
      <c r="B951" t="s">
        <v>325</v>
      </c>
      <c r="C951">
        <v>1</v>
      </c>
      <c r="D951">
        <v>14</v>
      </c>
      <c r="E951" t="str">
        <f t="shared" si="14"/>
        <v>pondokrejo12021</v>
      </c>
    </row>
    <row r="952" spans="1:5" x14ac:dyDescent="0.3">
      <c r="A952" t="s">
        <v>233</v>
      </c>
      <c r="B952" t="s">
        <v>325</v>
      </c>
      <c r="C952">
        <v>2</v>
      </c>
      <c r="D952">
        <v>8</v>
      </c>
      <c r="E952" t="str">
        <f t="shared" si="14"/>
        <v>pondokrejo22021</v>
      </c>
    </row>
    <row r="953" spans="1:5" x14ac:dyDescent="0.3">
      <c r="A953" t="s">
        <v>233</v>
      </c>
      <c r="B953" t="s">
        <v>325</v>
      </c>
      <c r="C953">
        <v>3</v>
      </c>
      <c r="D953">
        <v>3</v>
      </c>
      <c r="E953" t="str">
        <f t="shared" si="14"/>
        <v>pondokrejo32021</v>
      </c>
    </row>
    <row r="954" spans="1:5" x14ac:dyDescent="0.3">
      <c r="A954" t="s">
        <v>233</v>
      </c>
      <c r="B954" t="s">
        <v>325</v>
      </c>
      <c r="C954">
        <v>4</v>
      </c>
      <c r="D954">
        <v>2</v>
      </c>
      <c r="E954" t="str">
        <f t="shared" si="14"/>
        <v>pondokrejo42021</v>
      </c>
    </row>
    <row r="955" spans="1:5" x14ac:dyDescent="0.3">
      <c r="A955" t="s">
        <v>233</v>
      </c>
      <c r="B955" t="s">
        <v>325</v>
      </c>
      <c r="C955">
        <v>5</v>
      </c>
      <c r="D955">
        <v>3</v>
      </c>
      <c r="E955" t="str">
        <f t="shared" si="14"/>
        <v>pondokrejo52021</v>
      </c>
    </row>
    <row r="956" spans="1:5" x14ac:dyDescent="0.3">
      <c r="A956" t="s">
        <v>233</v>
      </c>
      <c r="B956" t="s">
        <v>325</v>
      </c>
      <c r="C956">
        <v>6</v>
      </c>
      <c r="D956">
        <v>16</v>
      </c>
      <c r="E956" t="str">
        <f t="shared" si="14"/>
        <v>pondokrejo62021</v>
      </c>
    </row>
    <row r="957" spans="1:5" x14ac:dyDescent="0.3">
      <c r="A957" t="s">
        <v>233</v>
      </c>
      <c r="B957" t="s">
        <v>325</v>
      </c>
      <c r="C957">
        <v>7</v>
      </c>
      <c r="D957">
        <v>110</v>
      </c>
      <c r="E957" t="str">
        <f t="shared" si="14"/>
        <v>pondokrejo72021</v>
      </c>
    </row>
    <row r="958" spans="1:5" x14ac:dyDescent="0.3">
      <c r="A958" t="s">
        <v>233</v>
      </c>
      <c r="B958" t="s">
        <v>325</v>
      </c>
      <c r="C958">
        <v>8</v>
      </c>
      <c r="D958">
        <v>58</v>
      </c>
      <c r="E958" t="str">
        <f t="shared" si="14"/>
        <v>pondokrejo82021</v>
      </c>
    </row>
    <row r="959" spans="1:5" x14ac:dyDescent="0.3">
      <c r="A959" t="s">
        <v>233</v>
      </c>
      <c r="B959" t="s">
        <v>325</v>
      </c>
      <c r="C959">
        <v>9</v>
      </c>
      <c r="D959">
        <v>12</v>
      </c>
      <c r="E959" t="str">
        <f t="shared" si="14"/>
        <v>pondokrejo92021</v>
      </c>
    </row>
    <row r="960" spans="1:5" x14ac:dyDescent="0.3">
      <c r="A960" t="s">
        <v>233</v>
      </c>
      <c r="B960" t="s">
        <v>325</v>
      </c>
      <c r="C960">
        <v>11</v>
      </c>
      <c r="D960">
        <v>6</v>
      </c>
      <c r="E960" t="str">
        <f t="shared" si="14"/>
        <v>pondokrejo112021</v>
      </c>
    </row>
    <row r="961" spans="1:5" x14ac:dyDescent="0.3">
      <c r="A961" t="s">
        <v>233</v>
      </c>
      <c r="B961" t="s">
        <v>326</v>
      </c>
      <c r="C961">
        <v>2</v>
      </c>
      <c r="D961">
        <v>31</v>
      </c>
      <c r="E961" t="str">
        <f t="shared" si="14"/>
        <v>pondokrejo22022</v>
      </c>
    </row>
    <row r="962" spans="1:5" x14ac:dyDescent="0.3">
      <c r="A962" t="s">
        <v>233</v>
      </c>
      <c r="B962" t="s">
        <v>326</v>
      </c>
      <c r="C962">
        <v>3</v>
      </c>
      <c r="D962">
        <v>54</v>
      </c>
      <c r="E962" t="str">
        <f t="shared" si="14"/>
        <v>pondokrejo32022</v>
      </c>
    </row>
    <row r="963" spans="1:5" x14ac:dyDescent="0.3">
      <c r="A963" t="s">
        <v>233</v>
      </c>
      <c r="B963" t="s">
        <v>326</v>
      </c>
      <c r="C963">
        <v>4</v>
      </c>
      <c r="D963">
        <v>2</v>
      </c>
      <c r="E963" t="str">
        <f t="shared" ref="E963:E1026" si="15">A963&amp;C963&amp;B963</f>
        <v>pondokrejo42022</v>
      </c>
    </row>
    <row r="964" spans="1:5" x14ac:dyDescent="0.3">
      <c r="A964" t="s">
        <v>233</v>
      </c>
      <c r="B964" t="s">
        <v>326</v>
      </c>
      <c r="C964">
        <v>5</v>
      </c>
      <c r="D964">
        <v>3</v>
      </c>
      <c r="E964" t="str">
        <f t="shared" si="15"/>
        <v>pondokrejo52022</v>
      </c>
    </row>
    <row r="965" spans="1:5" x14ac:dyDescent="0.3">
      <c r="A965" t="s">
        <v>233</v>
      </c>
      <c r="B965" t="s">
        <v>326</v>
      </c>
      <c r="C965">
        <v>7</v>
      </c>
      <c r="D965">
        <v>2</v>
      </c>
      <c r="E965" t="str">
        <f t="shared" si="15"/>
        <v>pondokrejo72022</v>
      </c>
    </row>
    <row r="966" spans="1:5" x14ac:dyDescent="0.3">
      <c r="A966" t="s">
        <v>233</v>
      </c>
      <c r="B966" t="s">
        <v>326</v>
      </c>
      <c r="C966">
        <v>10</v>
      </c>
      <c r="D966">
        <v>2</v>
      </c>
      <c r="E966" t="str">
        <f t="shared" si="15"/>
        <v>pondokrejo102022</v>
      </c>
    </row>
    <row r="967" spans="1:5" x14ac:dyDescent="0.3">
      <c r="A967" t="s">
        <v>233</v>
      </c>
      <c r="B967" t="s">
        <v>326</v>
      </c>
      <c r="C967">
        <v>11</v>
      </c>
      <c r="D967">
        <v>4</v>
      </c>
      <c r="E967" t="str">
        <f t="shared" si="15"/>
        <v>pondokrejo112022</v>
      </c>
    </row>
    <row r="968" spans="1:5" x14ac:dyDescent="0.3">
      <c r="A968" t="s">
        <v>233</v>
      </c>
      <c r="B968" t="s">
        <v>326</v>
      </c>
      <c r="C968">
        <v>12</v>
      </c>
      <c r="D968">
        <v>1</v>
      </c>
      <c r="E968" t="str">
        <f t="shared" si="15"/>
        <v>pondokrejo122022</v>
      </c>
    </row>
    <row r="969" spans="1:5" x14ac:dyDescent="0.3">
      <c r="A969" t="s">
        <v>233</v>
      </c>
      <c r="B969" t="s">
        <v>327</v>
      </c>
      <c r="C969">
        <v>12</v>
      </c>
      <c r="D969">
        <v>3</v>
      </c>
      <c r="E969" t="str">
        <f t="shared" si="15"/>
        <v>pondokrejo122023</v>
      </c>
    </row>
    <row r="970" spans="1:5" x14ac:dyDescent="0.3">
      <c r="A970" t="s">
        <v>233</v>
      </c>
      <c r="B970" t="s">
        <v>328</v>
      </c>
      <c r="C970">
        <v>12</v>
      </c>
      <c r="D970">
        <v>1</v>
      </c>
      <c r="E970" t="str">
        <f t="shared" si="15"/>
        <v>pondokrejo122024</v>
      </c>
    </row>
    <row r="971" spans="1:5" x14ac:dyDescent="0.3">
      <c r="A971" t="s">
        <v>234</v>
      </c>
      <c r="B971" t="s">
        <v>324</v>
      </c>
      <c r="C971">
        <v>5</v>
      </c>
      <c r="D971">
        <v>1</v>
      </c>
      <c r="E971" t="str">
        <f t="shared" si="15"/>
        <v>purwobinangun52020</v>
      </c>
    </row>
    <row r="972" spans="1:5" x14ac:dyDescent="0.3">
      <c r="A972" t="s">
        <v>234</v>
      </c>
      <c r="B972" t="s">
        <v>324</v>
      </c>
      <c r="C972">
        <v>12</v>
      </c>
      <c r="D972">
        <v>22</v>
      </c>
      <c r="E972" t="str">
        <f t="shared" si="15"/>
        <v>purwobinangun122020</v>
      </c>
    </row>
    <row r="973" spans="1:5" x14ac:dyDescent="0.3">
      <c r="A973" t="s">
        <v>234</v>
      </c>
      <c r="B973" t="s">
        <v>325</v>
      </c>
      <c r="C973">
        <v>1</v>
      </c>
      <c r="D973">
        <v>25</v>
      </c>
      <c r="E973" t="str">
        <f t="shared" si="15"/>
        <v>purwobinangun12021</v>
      </c>
    </row>
    <row r="974" spans="1:5" x14ac:dyDescent="0.3">
      <c r="A974" t="s">
        <v>234</v>
      </c>
      <c r="B974" t="s">
        <v>325</v>
      </c>
      <c r="C974">
        <v>2</v>
      </c>
      <c r="D974">
        <v>22</v>
      </c>
      <c r="E974" t="str">
        <f t="shared" si="15"/>
        <v>purwobinangun22021</v>
      </c>
    </row>
    <row r="975" spans="1:5" x14ac:dyDescent="0.3">
      <c r="A975" t="s">
        <v>234</v>
      </c>
      <c r="B975" t="s">
        <v>325</v>
      </c>
      <c r="C975">
        <v>3</v>
      </c>
      <c r="D975">
        <v>8</v>
      </c>
      <c r="E975" t="str">
        <f t="shared" si="15"/>
        <v>purwobinangun32021</v>
      </c>
    </row>
    <row r="976" spans="1:5" x14ac:dyDescent="0.3">
      <c r="A976" t="s">
        <v>234</v>
      </c>
      <c r="B976" t="s">
        <v>325</v>
      </c>
      <c r="C976">
        <v>4</v>
      </c>
      <c r="D976">
        <v>9</v>
      </c>
      <c r="E976" t="str">
        <f t="shared" si="15"/>
        <v>purwobinangun42021</v>
      </c>
    </row>
    <row r="977" spans="1:5" x14ac:dyDescent="0.3">
      <c r="A977" t="s">
        <v>234</v>
      </c>
      <c r="B977" t="s">
        <v>325</v>
      </c>
      <c r="C977">
        <v>5</v>
      </c>
      <c r="D977">
        <v>3</v>
      </c>
      <c r="E977" t="str">
        <f t="shared" si="15"/>
        <v>purwobinangun52021</v>
      </c>
    </row>
    <row r="978" spans="1:5" x14ac:dyDescent="0.3">
      <c r="A978" t="s">
        <v>234</v>
      </c>
      <c r="B978" t="s">
        <v>325</v>
      </c>
      <c r="C978">
        <v>6</v>
      </c>
      <c r="D978">
        <v>33</v>
      </c>
      <c r="E978" t="str">
        <f t="shared" si="15"/>
        <v>purwobinangun62021</v>
      </c>
    </row>
    <row r="979" spans="1:5" x14ac:dyDescent="0.3">
      <c r="A979" t="s">
        <v>234</v>
      </c>
      <c r="B979" t="s">
        <v>325</v>
      </c>
      <c r="C979">
        <v>7</v>
      </c>
      <c r="D979">
        <v>46</v>
      </c>
      <c r="E979" t="str">
        <f t="shared" si="15"/>
        <v>purwobinangun72021</v>
      </c>
    </row>
    <row r="980" spans="1:5" x14ac:dyDescent="0.3">
      <c r="A980" t="s">
        <v>234</v>
      </c>
      <c r="B980" t="s">
        <v>325</v>
      </c>
      <c r="C980">
        <v>8</v>
      </c>
      <c r="D980">
        <v>106</v>
      </c>
      <c r="E980" t="str">
        <f t="shared" si="15"/>
        <v>purwobinangun82021</v>
      </c>
    </row>
    <row r="981" spans="1:5" x14ac:dyDescent="0.3">
      <c r="A981" t="s">
        <v>234</v>
      </c>
      <c r="B981" t="s">
        <v>325</v>
      </c>
      <c r="C981">
        <v>9</v>
      </c>
      <c r="D981">
        <v>7</v>
      </c>
      <c r="E981" t="str">
        <f t="shared" si="15"/>
        <v>purwobinangun92021</v>
      </c>
    </row>
    <row r="982" spans="1:5" x14ac:dyDescent="0.3">
      <c r="A982" t="s">
        <v>234</v>
      </c>
      <c r="B982" t="s">
        <v>325</v>
      </c>
      <c r="C982">
        <v>10</v>
      </c>
      <c r="D982">
        <v>2</v>
      </c>
      <c r="E982" t="str">
        <f t="shared" si="15"/>
        <v>purwobinangun102021</v>
      </c>
    </row>
    <row r="983" spans="1:5" x14ac:dyDescent="0.3">
      <c r="A983" t="s">
        <v>234</v>
      </c>
      <c r="B983" t="s">
        <v>325</v>
      </c>
      <c r="C983">
        <v>12</v>
      </c>
      <c r="D983">
        <v>1</v>
      </c>
      <c r="E983" t="str">
        <f t="shared" si="15"/>
        <v>purwobinangun122021</v>
      </c>
    </row>
    <row r="984" spans="1:5" x14ac:dyDescent="0.3">
      <c r="A984" t="s">
        <v>234</v>
      </c>
      <c r="B984" t="s">
        <v>326</v>
      </c>
      <c r="C984">
        <v>2</v>
      </c>
      <c r="D984">
        <v>107</v>
      </c>
      <c r="E984" t="str">
        <f t="shared" si="15"/>
        <v>purwobinangun22022</v>
      </c>
    </row>
    <row r="985" spans="1:5" x14ac:dyDescent="0.3">
      <c r="A985" t="s">
        <v>234</v>
      </c>
      <c r="B985" t="s">
        <v>326</v>
      </c>
      <c r="C985">
        <v>3</v>
      </c>
      <c r="D985">
        <v>76</v>
      </c>
      <c r="E985" t="str">
        <f t="shared" si="15"/>
        <v>purwobinangun32022</v>
      </c>
    </row>
    <row r="986" spans="1:5" x14ac:dyDescent="0.3">
      <c r="A986" t="s">
        <v>234</v>
      </c>
      <c r="B986" t="s">
        <v>326</v>
      </c>
      <c r="C986">
        <v>4</v>
      </c>
      <c r="D986">
        <v>5</v>
      </c>
      <c r="E986" t="str">
        <f t="shared" si="15"/>
        <v>purwobinangun42022</v>
      </c>
    </row>
    <row r="987" spans="1:5" x14ac:dyDescent="0.3">
      <c r="A987" t="s">
        <v>234</v>
      </c>
      <c r="B987" t="s">
        <v>326</v>
      </c>
      <c r="C987">
        <v>5</v>
      </c>
      <c r="D987">
        <v>1</v>
      </c>
      <c r="E987" t="str">
        <f t="shared" si="15"/>
        <v>purwobinangun52022</v>
      </c>
    </row>
    <row r="988" spans="1:5" x14ac:dyDescent="0.3">
      <c r="A988" t="s">
        <v>234</v>
      </c>
      <c r="B988" t="s">
        <v>326</v>
      </c>
      <c r="C988">
        <v>7</v>
      </c>
      <c r="D988">
        <v>2</v>
      </c>
      <c r="E988" t="str">
        <f t="shared" si="15"/>
        <v>purwobinangun72022</v>
      </c>
    </row>
    <row r="989" spans="1:5" x14ac:dyDescent="0.3">
      <c r="A989" t="s">
        <v>234</v>
      </c>
      <c r="B989" t="s">
        <v>326</v>
      </c>
      <c r="C989">
        <v>8</v>
      </c>
      <c r="D989">
        <v>1</v>
      </c>
      <c r="E989" t="str">
        <f t="shared" si="15"/>
        <v>purwobinangun82022</v>
      </c>
    </row>
    <row r="990" spans="1:5" x14ac:dyDescent="0.3">
      <c r="A990" t="s">
        <v>234</v>
      </c>
      <c r="B990" t="s">
        <v>326</v>
      </c>
      <c r="C990">
        <v>11</v>
      </c>
      <c r="D990">
        <v>7</v>
      </c>
      <c r="E990" t="str">
        <f t="shared" si="15"/>
        <v>purwobinangun112022</v>
      </c>
    </row>
    <row r="991" spans="1:5" x14ac:dyDescent="0.3">
      <c r="A991" t="s">
        <v>234</v>
      </c>
      <c r="B991" t="s">
        <v>326</v>
      </c>
      <c r="C991">
        <v>12</v>
      </c>
      <c r="D991">
        <v>3</v>
      </c>
      <c r="E991" t="str">
        <f t="shared" si="15"/>
        <v>purwobinangun122022</v>
      </c>
    </row>
    <row r="992" spans="1:5" x14ac:dyDescent="0.3">
      <c r="A992" t="s">
        <v>234</v>
      </c>
      <c r="B992" t="s">
        <v>327</v>
      </c>
      <c r="C992">
        <v>12</v>
      </c>
      <c r="D992">
        <v>8</v>
      </c>
      <c r="E992" t="str">
        <f t="shared" si="15"/>
        <v>purwobinangun122023</v>
      </c>
    </row>
    <row r="993" spans="1:5" x14ac:dyDescent="0.3">
      <c r="A993" t="s">
        <v>235</v>
      </c>
      <c r="B993" t="s">
        <v>324</v>
      </c>
      <c r="C993">
        <v>3</v>
      </c>
      <c r="D993">
        <v>1</v>
      </c>
      <c r="E993" t="str">
        <f t="shared" si="15"/>
        <v>purwomartani32020</v>
      </c>
    </row>
    <row r="994" spans="1:5" x14ac:dyDescent="0.3">
      <c r="A994" t="s">
        <v>235</v>
      </c>
      <c r="B994" t="s">
        <v>324</v>
      </c>
      <c r="C994">
        <v>5</v>
      </c>
      <c r="D994">
        <v>1</v>
      </c>
      <c r="E994" t="str">
        <f t="shared" si="15"/>
        <v>purwomartani52020</v>
      </c>
    </row>
    <row r="995" spans="1:5" x14ac:dyDescent="0.3">
      <c r="A995" t="s">
        <v>235</v>
      </c>
      <c r="B995" t="s">
        <v>324</v>
      </c>
      <c r="C995">
        <v>6</v>
      </c>
      <c r="D995">
        <v>2</v>
      </c>
      <c r="E995" t="str">
        <f t="shared" si="15"/>
        <v>purwomartani62020</v>
      </c>
    </row>
    <row r="996" spans="1:5" x14ac:dyDescent="0.3">
      <c r="A996" t="s">
        <v>235</v>
      </c>
      <c r="B996" t="s">
        <v>324</v>
      </c>
      <c r="C996">
        <v>7</v>
      </c>
      <c r="D996">
        <v>1</v>
      </c>
      <c r="E996" t="str">
        <f t="shared" si="15"/>
        <v>purwomartani72020</v>
      </c>
    </row>
    <row r="997" spans="1:5" x14ac:dyDescent="0.3">
      <c r="A997" t="s">
        <v>235</v>
      </c>
      <c r="B997" t="s">
        <v>324</v>
      </c>
      <c r="C997">
        <v>8</v>
      </c>
      <c r="D997">
        <v>1</v>
      </c>
      <c r="E997" t="str">
        <f t="shared" si="15"/>
        <v>purwomartani82020</v>
      </c>
    </row>
    <row r="998" spans="1:5" x14ac:dyDescent="0.3">
      <c r="A998" t="s">
        <v>235</v>
      </c>
      <c r="B998" t="s">
        <v>324</v>
      </c>
      <c r="C998">
        <v>9</v>
      </c>
      <c r="D998">
        <v>1</v>
      </c>
      <c r="E998" t="str">
        <f t="shared" si="15"/>
        <v>purwomartani92020</v>
      </c>
    </row>
    <row r="999" spans="1:5" x14ac:dyDescent="0.3">
      <c r="A999" t="s">
        <v>235</v>
      </c>
      <c r="B999" t="s">
        <v>324</v>
      </c>
      <c r="C999">
        <v>11</v>
      </c>
      <c r="D999">
        <v>11</v>
      </c>
      <c r="E999" t="str">
        <f t="shared" si="15"/>
        <v>purwomartani112020</v>
      </c>
    </row>
    <row r="1000" spans="1:5" x14ac:dyDescent="0.3">
      <c r="A1000" t="s">
        <v>235</v>
      </c>
      <c r="B1000" t="s">
        <v>324</v>
      </c>
      <c r="C1000">
        <v>12</v>
      </c>
      <c r="D1000">
        <v>56</v>
      </c>
      <c r="E1000" t="str">
        <f t="shared" si="15"/>
        <v>purwomartani122020</v>
      </c>
    </row>
    <row r="1001" spans="1:5" x14ac:dyDescent="0.3">
      <c r="A1001" t="s">
        <v>235</v>
      </c>
      <c r="B1001" t="s">
        <v>325</v>
      </c>
      <c r="C1001">
        <v>1</v>
      </c>
      <c r="D1001">
        <v>97</v>
      </c>
      <c r="E1001" t="str">
        <f t="shared" si="15"/>
        <v>purwomartani12021</v>
      </c>
    </row>
    <row r="1002" spans="1:5" x14ac:dyDescent="0.3">
      <c r="A1002" t="s">
        <v>235</v>
      </c>
      <c r="B1002" t="s">
        <v>325</v>
      </c>
      <c r="C1002">
        <v>2</v>
      </c>
      <c r="D1002">
        <v>55</v>
      </c>
      <c r="E1002" t="str">
        <f t="shared" si="15"/>
        <v>purwomartani22021</v>
      </c>
    </row>
    <row r="1003" spans="1:5" x14ac:dyDescent="0.3">
      <c r="A1003" t="s">
        <v>235</v>
      </c>
      <c r="B1003" t="s">
        <v>325</v>
      </c>
      <c r="C1003">
        <v>3</v>
      </c>
      <c r="D1003">
        <v>75</v>
      </c>
      <c r="E1003" t="str">
        <f t="shared" si="15"/>
        <v>purwomartani32021</v>
      </c>
    </row>
    <row r="1004" spans="1:5" x14ac:dyDescent="0.3">
      <c r="A1004" t="s">
        <v>235</v>
      </c>
      <c r="B1004" t="s">
        <v>325</v>
      </c>
      <c r="C1004">
        <v>4</v>
      </c>
      <c r="D1004">
        <v>90</v>
      </c>
      <c r="E1004" t="str">
        <f t="shared" si="15"/>
        <v>purwomartani42021</v>
      </c>
    </row>
    <row r="1005" spans="1:5" x14ac:dyDescent="0.3">
      <c r="A1005" t="s">
        <v>235</v>
      </c>
      <c r="B1005" t="s">
        <v>325</v>
      </c>
      <c r="C1005">
        <v>5</v>
      </c>
      <c r="D1005">
        <v>43</v>
      </c>
      <c r="E1005" t="str">
        <f t="shared" si="15"/>
        <v>purwomartani52021</v>
      </c>
    </row>
    <row r="1006" spans="1:5" x14ac:dyDescent="0.3">
      <c r="A1006" t="s">
        <v>235</v>
      </c>
      <c r="B1006" t="s">
        <v>325</v>
      </c>
      <c r="C1006">
        <v>6</v>
      </c>
      <c r="D1006">
        <v>123</v>
      </c>
      <c r="E1006" t="str">
        <f t="shared" si="15"/>
        <v>purwomartani62021</v>
      </c>
    </row>
    <row r="1007" spans="1:5" x14ac:dyDescent="0.3">
      <c r="A1007" t="s">
        <v>235</v>
      </c>
      <c r="B1007" t="s">
        <v>325</v>
      </c>
      <c r="C1007">
        <v>7</v>
      </c>
      <c r="D1007">
        <v>372</v>
      </c>
      <c r="E1007" t="str">
        <f t="shared" si="15"/>
        <v>purwomartani72021</v>
      </c>
    </row>
    <row r="1008" spans="1:5" x14ac:dyDescent="0.3">
      <c r="A1008" t="s">
        <v>235</v>
      </c>
      <c r="B1008" t="s">
        <v>325</v>
      </c>
      <c r="C1008">
        <v>8</v>
      </c>
      <c r="D1008">
        <v>123</v>
      </c>
      <c r="E1008" t="str">
        <f t="shared" si="15"/>
        <v>purwomartani82021</v>
      </c>
    </row>
    <row r="1009" spans="1:5" x14ac:dyDescent="0.3">
      <c r="A1009" t="s">
        <v>235</v>
      </c>
      <c r="B1009" t="s">
        <v>325</v>
      </c>
      <c r="C1009">
        <v>9</v>
      </c>
      <c r="D1009">
        <v>32</v>
      </c>
      <c r="E1009" t="str">
        <f t="shared" si="15"/>
        <v>purwomartani92021</v>
      </c>
    </row>
    <row r="1010" spans="1:5" x14ac:dyDescent="0.3">
      <c r="A1010" t="s">
        <v>235</v>
      </c>
      <c r="B1010" t="s">
        <v>325</v>
      </c>
      <c r="C1010">
        <v>10</v>
      </c>
      <c r="D1010">
        <v>18</v>
      </c>
      <c r="E1010" t="str">
        <f t="shared" si="15"/>
        <v>purwomartani102021</v>
      </c>
    </row>
    <row r="1011" spans="1:5" x14ac:dyDescent="0.3">
      <c r="A1011" t="s">
        <v>235</v>
      </c>
      <c r="B1011" t="s">
        <v>325</v>
      </c>
      <c r="C1011">
        <v>11</v>
      </c>
      <c r="D1011">
        <v>1</v>
      </c>
      <c r="E1011" t="str">
        <f t="shared" si="15"/>
        <v>purwomartani112021</v>
      </c>
    </row>
    <row r="1012" spans="1:5" x14ac:dyDescent="0.3">
      <c r="A1012" t="s">
        <v>235</v>
      </c>
      <c r="B1012" t="s">
        <v>325</v>
      </c>
      <c r="C1012">
        <v>12</v>
      </c>
      <c r="D1012">
        <v>1</v>
      </c>
      <c r="E1012" t="str">
        <f t="shared" si="15"/>
        <v>purwomartani122021</v>
      </c>
    </row>
    <row r="1013" spans="1:5" x14ac:dyDescent="0.3">
      <c r="A1013" t="s">
        <v>235</v>
      </c>
      <c r="B1013" t="s">
        <v>326</v>
      </c>
      <c r="C1013">
        <v>1</v>
      </c>
      <c r="D1013">
        <v>2</v>
      </c>
      <c r="E1013" t="str">
        <f t="shared" si="15"/>
        <v>purwomartani12022</v>
      </c>
    </row>
    <row r="1014" spans="1:5" x14ac:dyDescent="0.3">
      <c r="A1014" t="s">
        <v>235</v>
      </c>
      <c r="B1014" t="s">
        <v>326</v>
      </c>
      <c r="C1014">
        <v>2</v>
      </c>
      <c r="D1014">
        <v>594</v>
      </c>
      <c r="E1014" t="str">
        <f t="shared" si="15"/>
        <v>purwomartani22022</v>
      </c>
    </row>
    <row r="1015" spans="1:5" x14ac:dyDescent="0.3">
      <c r="A1015" t="s">
        <v>235</v>
      </c>
      <c r="B1015" t="s">
        <v>326</v>
      </c>
      <c r="C1015">
        <v>3</v>
      </c>
      <c r="D1015">
        <v>447</v>
      </c>
      <c r="E1015" t="str">
        <f t="shared" si="15"/>
        <v>purwomartani32022</v>
      </c>
    </row>
    <row r="1016" spans="1:5" x14ac:dyDescent="0.3">
      <c r="A1016" t="s">
        <v>235</v>
      </c>
      <c r="B1016" t="s">
        <v>326</v>
      </c>
      <c r="C1016">
        <v>4</v>
      </c>
      <c r="D1016">
        <v>9</v>
      </c>
      <c r="E1016" t="str">
        <f t="shared" si="15"/>
        <v>purwomartani42022</v>
      </c>
    </row>
    <row r="1017" spans="1:5" x14ac:dyDescent="0.3">
      <c r="A1017" t="s">
        <v>235</v>
      </c>
      <c r="B1017" t="s">
        <v>326</v>
      </c>
      <c r="C1017">
        <v>5</v>
      </c>
      <c r="D1017">
        <v>1</v>
      </c>
      <c r="E1017" t="str">
        <f t="shared" si="15"/>
        <v>purwomartani52022</v>
      </c>
    </row>
    <row r="1018" spans="1:5" x14ac:dyDescent="0.3">
      <c r="A1018" t="s">
        <v>235</v>
      </c>
      <c r="B1018" t="s">
        <v>326</v>
      </c>
      <c r="C1018">
        <v>6</v>
      </c>
      <c r="D1018">
        <v>4</v>
      </c>
      <c r="E1018" t="str">
        <f t="shared" si="15"/>
        <v>purwomartani62022</v>
      </c>
    </row>
    <row r="1019" spans="1:5" x14ac:dyDescent="0.3">
      <c r="A1019" t="s">
        <v>235</v>
      </c>
      <c r="B1019" t="s">
        <v>326</v>
      </c>
      <c r="C1019">
        <v>7</v>
      </c>
      <c r="D1019">
        <v>28</v>
      </c>
      <c r="E1019" t="str">
        <f t="shared" si="15"/>
        <v>purwomartani72022</v>
      </c>
    </row>
    <row r="1020" spans="1:5" x14ac:dyDescent="0.3">
      <c r="A1020" t="s">
        <v>235</v>
      </c>
      <c r="B1020" t="s">
        <v>326</v>
      </c>
      <c r="C1020">
        <v>8</v>
      </c>
      <c r="D1020">
        <v>34</v>
      </c>
      <c r="E1020" t="str">
        <f t="shared" si="15"/>
        <v>purwomartani82022</v>
      </c>
    </row>
    <row r="1021" spans="1:5" x14ac:dyDescent="0.3">
      <c r="A1021" t="s">
        <v>235</v>
      </c>
      <c r="B1021" t="s">
        <v>326</v>
      </c>
      <c r="C1021">
        <v>9</v>
      </c>
      <c r="D1021">
        <v>16</v>
      </c>
      <c r="E1021" t="str">
        <f t="shared" si="15"/>
        <v>purwomartani92022</v>
      </c>
    </row>
    <row r="1022" spans="1:5" x14ac:dyDescent="0.3">
      <c r="A1022" t="s">
        <v>235</v>
      </c>
      <c r="B1022" t="s">
        <v>326</v>
      </c>
      <c r="C1022">
        <v>10</v>
      </c>
      <c r="D1022">
        <v>16</v>
      </c>
      <c r="E1022" t="str">
        <f t="shared" si="15"/>
        <v>purwomartani102022</v>
      </c>
    </row>
    <row r="1023" spans="1:5" x14ac:dyDescent="0.3">
      <c r="A1023" t="s">
        <v>235</v>
      </c>
      <c r="B1023" t="s">
        <v>326</v>
      </c>
      <c r="C1023">
        <v>11</v>
      </c>
      <c r="D1023">
        <v>54</v>
      </c>
      <c r="E1023" t="str">
        <f t="shared" si="15"/>
        <v>purwomartani112022</v>
      </c>
    </row>
    <row r="1024" spans="1:5" x14ac:dyDescent="0.3">
      <c r="A1024" t="s">
        <v>235</v>
      </c>
      <c r="B1024" t="s">
        <v>326</v>
      </c>
      <c r="C1024">
        <v>12</v>
      </c>
      <c r="D1024">
        <v>17</v>
      </c>
      <c r="E1024" t="str">
        <f t="shared" si="15"/>
        <v>purwomartani122022</v>
      </c>
    </row>
    <row r="1025" spans="1:5" x14ac:dyDescent="0.3">
      <c r="A1025" t="s">
        <v>235</v>
      </c>
      <c r="B1025" t="s">
        <v>327</v>
      </c>
      <c r="C1025">
        <v>12</v>
      </c>
      <c r="D1025">
        <v>32</v>
      </c>
      <c r="E1025" t="str">
        <f t="shared" si="15"/>
        <v>purwomartani122023</v>
      </c>
    </row>
    <row r="1026" spans="1:5" x14ac:dyDescent="0.3">
      <c r="A1026" t="s">
        <v>235</v>
      </c>
      <c r="B1026" t="s">
        <v>328</v>
      </c>
      <c r="C1026">
        <v>12</v>
      </c>
      <c r="D1026">
        <v>6</v>
      </c>
      <c r="E1026" t="str">
        <f t="shared" si="15"/>
        <v>purwomartani122024</v>
      </c>
    </row>
    <row r="1027" spans="1:5" x14ac:dyDescent="0.3">
      <c r="A1027" t="s">
        <v>236</v>
      </c>
      <c r="B1027" t="s">
        <v>324</v>
      </c>
      <c r="C1027">
        <v>12</v>
      </c>
      <c r="D1027">
        <v>2</v>
      </c>
      <c r="E1027" t="str">
        <f t="shared" ref="E1027:E1090" si="16">A1027&amp;C1027&amp;B1027</f>
        <v>sambirejo122020</v>
      </c>
    </row>
    <row r="1028" spans="1:5" x14ac:dyDescent="0.3">
      <c r="A1028" t="s">
        <v>236</v>
      </c>
      <c r="B1028" t="s">
        <v>325</v>
      </c>
      <c r="C1028">
        <v>1</v>
      </c>
      <c r="D1028">
        <v>6</v>
      </c>
      <c r="E1028" t="str">
        <f t="shared" si="16"/>
        <v>sambirejo12021</v>
      </c>
    </row>
    <row r="1029" spans="1:5" x14ac:dyDescent="0.3">
      <c r="A1029" t="s">
        <v>236</v>
      </c>
      <c r="B1029" t="s">
        <v>325</v>
      </c>
      <c r="C1029">
        <v>2</v>
      </c>
      <c r="D1029">
        <v>1</v>
      </c>
      <c r="E1029" t="str">
        <f t="shared" si="16"/>
        <v>sambirejo22021</v>
      </c>
    </row>
    <row r="1030" spans="1:5" x14ac:dyDescent="0.3">
      <c r="A1030" t="s">
        <v>236</v>
      </c>
      <c r="B1030" t="s">
        <v>325</v>
      </c>
      <c r="C1030">
        <v>3</v>
      </c>
      <c r="D1030">
        <v>7</v>
      </c>
      <c r="E1030" t="str">
        <f t="shared" si="16"/>
        <v>sambirejo32021</v>
      </c>
    </row>
    <row r="1031" spans="1:5" x14ac:dyDescent="0.3">
      <c r="A1031" t="s">
        <v>236</v>
      </c>
      <c r="B1031" t="s">
        <v>325</v>
      </c>
      <c r="C1031">
        <v>4</v>
      </c>
      <c r="D1031">
        <v>3</v>
      </c>
      <c r="E1031" t="str">
        <f t="shared" si="16"/>
        <v>sambirejo42021</v>
      </c>
    </row>
    <row r="1032" spans="1:5" x14ac:dyDescent="0.3">
      <c r="A1032" t="s">
        <v>236</v>
      </c>
      <c r="B1032" t="s">
        <v>325</v>
      </c>
      <c r="C1032">
        <v>5</v>
      </c>
      <c r="D1032">
        <v>4</v>
      </c>
      <c r="E1032" t="str">
        <f t="shared" si="16"/>
        <v>sambirejo52021</v>
      </c>
    </row>
    <row r="1033" spans="1:5" x14ac:dyDescent="0.3">
      <c r="A1033" t="s">
        <v>236</v>
      </c>
      <c r="B1033" t="s">
        <v>325</v>
      </c>
      <c r="C1033">
        <v>6</v>
      </c>
      <c r="D1033">
        <v>9</v>
      </c>
      <c r="E1033" t="str">
        <f t="shared" si="16"/>
        <v>sambirejo62021</v>
      </c>
    </row>
    <row r="1034" spans="1:5" x14ac:dyDescent="0.3">
      <c r="A1034" t="s">
        <v>236</v>
      </c>
      <c r="B1034" t="s">
        <v>325</v>
      </c>
      <c r="C1034">
        <v>7</v>
      </c>
      <c r="D1034">
        <v>17</v>
      </c>
      <c r="E1034" t="str">
        <f t="shared" si="16"/>
        <v>sambirejo72021</v>
      </c>
    </row>
    <row r="1035" spans="1:5" x14ac:dyDescent="0.3">
      <c r="A1035" t="s">
        <v>236</v>
      </c>
      <c r="B1035" t="s">
        <v>325</v>
      </c>
      <c r="C1035">
        <v>8</v>
      </c>
      <c r="D1035">
        <v>22</v>
      </c>
      <c r="E1035" t="str">
        <f t="shared" si="16"/>
        <v>sambirejo82021</v>
      </c>
    </row>
    <row r="1036" spans="1:5" x14ac:dyDescent="0.3">
      <c r="A1036" t="s">
        <v>236</v>
      </c>
      <c r="B1036" t="s">
        <v>325</v>
      </c>
      <c r="C1036">
        <v>9</v>
      </c>
      <c r="D1036">
        <v>5</v>
      </c>
      <c r="E1036" t="str">
        <f t="shared" si="16"/>
        <v>sambirejo92021</v>
      </c>
    </row>
    <row r="1037" spans="1:5" x14ac:dyDescent="0.3">
      <c r="A1037" t="s">
        <v>236</v>
      </c>
      <c r="B1037" t="s">
        <v>325</v>
      </c>
      <c r="C1037">
        <v>10</v>
      </c>
      <c r="D1037">
        <v>2</v>
      </c>
      <c r="E1037" t="str">
        <f t="shared" si="16"/>
        <v>sambirejo102021</v>
      </c>
    </row>
    <row r="1038" spans="1:5" x14ac:dyDescent="0.3">
      <c r="A1038" t="s">
        <v>236</v>
      </c>
      <c r="B1038" t="s">
        <v>326</v>
      </c>
      <c r="C1038">
        <v>1</v>
      </c>
      <c r="D1038">
        <v>1</v>
      </c>
      <c r="E1038" t="str">
        <f t="shared" si="16"/>
        <v>sambirejo12022</v>
      </c>
    </row>
    <row r="1039" spans="1:5" x14ac:dyDescent="0.3">
      <c r="A1039" t="s">
        <v>236</v>
      </c>
      <c r="B1039" t="s">
        <v>326</v>
      </c>
      <c r="C1039">
        <v>2</v>
      </c>
      <c r="D1039">
        <v>14</v>
      </c>
      <c r="E1039" t="str">
        <f t="shared" si="16"/>
        <v>sambirejo22022</v>
      </c>
    </row>
    <row r="1040" spans="1:5" x14ac:dyDescent="0.3">
      <c r="A1040" t="s">
        <v>236</v>
      </c>
      <c r="B1040" t="s">
        <v>326</v>
      </c>
      <c r="C1040">
        <v>3</v>
      </c>
      <c r="D1040">
        <v>24</v>
      </c>
      <c r="E1040" t="str">
        <f t="shared" si="16"/>
        <v>sambirejo32022</v>
      </c>
    </row>
    <row r="1041" spans="1:5" x14ac:dyDescent="0.3">
      <c r="A1041" t="s">
        <v>236</v>
      </c>
      <c r="B1041" t="s">
        <v>326</v>
      </c>
      <c r="C1041">
        <v>7</v>
      </c>
      <c r="D1041">
        <v>1</v>
      </c>
      <c r="E1041" t="str">
        <f t="shared" si="16"/>
        <v>sambirejo72022</v>
      </c>
    </row>
    <row r="1042" spans="1:5" x14ac:dyDescent="0.3">
      <c r="A1042" t="s">
        <v>236</v>
      </c>
      <c r="B1042" t="s">
        <v>326</v>
      </c>
      <c r="C1042">
        <v>9</v>
      </c>
      <c r="D1042">
        <v>2</v>
      </c>
      <c r="E1042" t="str">
        <f t="shared" si="16"/>
        <v>sambirejo92022</v>
      </c>
    </row>
    <row r="1043" spans="1:5" x14ac:dyDescent="0.3">
      <c r="A1043" t="s">
        <v>236</v>
      </c>
      <c r="B1043" t="s">
        <v>326</v>
      </c>
      <c r="C1043">
        <v>10</v>
      </c>
      <c r="D1043">
        <v>2</v>
      </c>
      <c r="E1043" t="str">
        <f t="shared" si="16"/>
        <v>sambirejo102022</v>
      </c>
    </row>
    <row r="1044" spans="1:5" x14ac:dyDescent="0.3">
      <c r="A1044" t="s">
        <v>236</v>
      </c>
      <c r="B1044" t="s">
        <v>326</v>
      </c>
      <c r="C1044">
        <v>11</v>
      </c>
      <c r="D1044">
        <v>4</v>
      </c>
      <c r="E1044" t="str">
        <f t="shared" si="16"/>
        <v>sambirejo112022</v>
      </c>
    </row>
    <row r="1045" spans="1:5" x14ac:dyDescent="0.3">
      <c r="A1045" t="s">
        <v>236</v>
      </c>
      <c r="B1045" t="s">
        <v>326</v>
      </c>
      <c r="C1045">
        <v>12</v>
      </c>
      <c r="D1045">
        <v>2</v>
      </c>
      <c r="E1045" t="str">
        <f t="shared" si="16"/>
        <v>sambirejo122022</v>
      </c>
    </row>
    <row r="1046" spans="1:5" x14ac:dyDescent="0.3">
      <c r="A1046" t="s">
        <v>236</v>
      </c>
      <c r="B1046" t="s">
        <v>327</v>
      </c>
      <c r="C1046">
        <v>12</v>
      </c>
      <c r="D1046">
        <v>3</v>
      </c>
      <c r="E1046" t="str">
        <f t="shared" si="16"/>
        <v>sambirejo122023</v>
      </c>
    </row>
    <row r="1047" spans="1:5" x14ac:dyDescent="0.3">
      <c r="A1047" t="s">
        <v>236</v>
      </c>
      <c r="B1047" t="s">
        <v>328</v>
      </c>
      <c r="C1047">
        <v>12</v>
      </c>
      <c r="D1047">
        <v>1</v>
      </c>
      <c r="E1047" t="str">
        <f t="shared" si="16"/>
        <v>sambirejo122024</v>
      </c>
    </row>
    <row r="1048" spans="1:5" x14ac:dyDescent="0.3">
      <c r="A1048" t="s">
        <v>237</v>
      </c>
      <c r="B1048" t="s">
        <v>324</v>
      </c>
      <c r="C1048">
        <v>5</v>
      </c>
      <c r="D1048">
        <v>2</v>
      </c>
      <c r="E1048" t="str">
        <f t="shared" si="16"/>
        <v>sardonoharjo52020</v>
      </c>
    </row>
    <row r="1049" spans="1:5" x14ac:dyDescent="0.3">
      <c r="A1049" t="s">
        <v>237</v>
      </c>
      <c r="B1049" t="s">
        <v>324</v>
      </c>
      <c r="C1049">
        <v>7</v>
      </c>
      <c r="D1049">
        <v>4</v>
      </c>
      <c r="E1049" t="str">
        <f t="shared" si="16"/>
        <v>sardonoharjo72020</v>
      </c>
    </row>
    <row r="1050" spans="1:5" x14ac:dyDescent="0.3">
      <c r="A1050" t="s">
        <v>237</v>
      </c>
      <c r="B1050" t="s">
        <v>324</v>
      </c>
      <c r="C1050">
        <v>8</v>
      </c>
      <c r="D1050">
        <v>13</v>
      </c>
      <c r="E1050" t="str">
        <f t="shared" si="16"/>
        <v>sardonoharjo82020</v>
      </c>
    </row>
    <row r="1051" spans="1:5" x14ac:dyDescent="0.3">
      <c r="A1051" t="s">
        <v>237</v>
      </c>
      <c r="B1051" t="s">
        <v>324</v>
      </c>
      <c r="C1051">
        <v>9</v>
      </c>
      <c r="D1051">
        <v>1</v>
      </c>
      <c r="E1051" t="str">
        <f t="shared" si="16"/>
        <v>sardonoharjo92020</v>
      </c>
    </row>
    <row r="1052" spans="1:5" x14ac:dyDescent="0.3">
      <c r="A1052" t="s">
        <v>237</v>
      </c>
      <c r="B1052" t="s">
        <v>324</v>
      </c>
      <c r="C1052">
        <v>11</v>
      </c>
      <c r="D1052">
        <v>8</v>
      </c>
      <c r="E1052" t="str">
        <f t="shared" si="16"/>
        <v>sardonoharjo112020</v>
      </c>
    </row>
    <row r="1053" spans="1:5" x14ac:dyDescent="0.3">
      <c r="A1053" t="s">
        <v>237</v>
      </c>
      <c r="B1053" t="s">
        <v>324</v>
      </c>
      <c r="C1053">
        <v>12</v>
      </c>
      <c r="D1053">
        <v>29</v>
      </c>
      <c r="E1053" t="str">
        <f t="shared" si="16"/>
        <v>sardonoharjo122020</v>
      </c>
    </row>
    <row r="1054" spans="1:5" x14ac:dyDescent="0.3">
      <c r="A1054" t="s">
        <v>237</v>
      </c>
      <c r="B1054" t="s">
        <v>325</v>
      </c>
      <c r="C1054">
        <v>1</v>
      </c>
      <c r="D1054">
        <v>55</v>
      </c>
      <c r="E1054" t="str">
        <f t="shared" si="16"/>
        <v>sardonoharjo12021</v>
      </c>
    </row>
    <row r="1055" spans="1:5" x14ac:dyDescent="0.3">
      <c r="A1055" t="s">
        <v>237</v>
      </c>
      <c r="B1055" t="s">
        <v>325</v>
      </c>
      <c r="C1055">
        <v>2</v>
      </c>
      <c r="D1055">
        <v>31</v>
      </c>
      <c r="E1055" t="str">
        <f t="shared" si="16"/>
        <v>sardonoharjo22021</v>
      </c>
    </row>
    <row r="1056" spans="1:5" x14ac:dyDescent="0.3">
      <c r="A1056" t="s">
        <v>237</v>
      </c>
      <c r="B1056" t="s">
        <v>325</v>
      </c>
      <c r="C1056">
        <v>3</v>
      </c>
      <c r="D1056">
        <v>49</v>
      </c>
      <c r="E1056" t="str">
        <f t="shared" si="16"/>
        <v>sardonoharjo32021</v>
      </c>
    </row>
    <row r="1057" spans="1:5" x14ac:dyDescent="0.3">
      <c r="A1057" t="s">
        <v>237</v>
      </c>
      <c r="B1057" t="s">
        <v>325</v>
      </c>
      <c r="C1057">
        <v>4</v>
      </c>
      <c r="D1057">
        <v>67</v>
      </c>
      <c r="E1057" t="str">
        <f t="shared" si="16"/>
        <v>sardonoharjo42021</v>
      </c>
    </row>
    <row r="1058" spans="1:5" x14ac:dyDescent="0.3">
      <c r="A1058" t="s">
        <v>237</v>
      </c>
      <c r="B1058" t="s">
        <v>325</v>
      </c>
      <c r="C1058">
        <v>5</v>
      </c>
      <c r="D1058">
        <v>33</v>
      </c>
      <c r="E1058" t="str">
        <f t="shared" si="16"/>
        <v>sardonoharjo52021</v>
      </c>
    </row>
    <row r="1059" spans="1:5" x14ac:dyDescent="0.3">
      <c r="A1059" t="s">
        <v>237</v>
      </c>
      <c r="B1059" t="s">
        <v>325</v>
      </c>
      <c r="C1059">
        <v>6</v>
      </c>
      <c r="D1059">
        <v>81</v>
      </c>
      <c r="E1059" t="str">
        <f t="shared" si="16"/>
        <v>sardonoharjo62021</v>
      </c>
    </row>
    <row r="1060" spans="1:5" x14ac:dyDescent="0.3">
      <c r="A1060" t="s">
        <v>237</v>
      </c>
      <c r="B1060" t="s">
        <v>325</v>
      </c>
      <c r="C1060">
        <v>7</v>
      </c>
      <c r="D1060">
        <v>223</v>
      </c>
      <c r="E1060" t="str">
        <f t="shared" si="16"/>
        <v>sardonoharjo72021</v>
      </c>
    </row>
    <row r="1061" spans="1:5" x14ac:dyDescent="0.3">
      <c r="A1061" t="s">
        <v>237</v>
      </c>
      <c r="B1061" t="s">
        <v>325</v>
      </c>
      <c r="C1061">
        <v>8</v>
      </c>
      <c r="D1061">
        <v>185</v>
      </c>
      <c r="E1061" t="str">
        <f t="shared" si="16"/>
        <v>sardonoharjo82021</v>
      </c>
    </row>
    <row r="1062" spans="1:5" x14ac:dyDescent="0.3">
      <c r="A1062" t="s">
        <v>237</v>
      </c>
      <c r="B1062" t="s">
        <v>325</v>
      </c>
      <c r="C1062">
        <v>9</v>
      </c>
      <c r="D1062">
        <v>30</v>
      </c>
      <c r="E1062" t="str">
        <f t="shared" si="16"/>
        <v>sardonoharjo92021</v>
      </c>
    </row>
    <row r="1063" spans="1:5" x14ac:dyDescent="0.3">
      <c r="A1063" t="s">
        <v>237</v>
      </c>
      <c r="B1063" t="s">
        <v>325</v>
      </c>
      <c r="C1063">
        <v>10</v>
      </c>
      <c r="D1063">
        <v>7</v>
      </c>
      <c r="E1063" t="str">
        <f t="shared" si="16"/>
        <v>sardonoharjo102021</v>
      </c>
    </row>
    <row r="1064" spans="1:5" x14ac:dyDescent="0.3">
      <c r="A1064" t="s">
        <v>237</v>
      </c>
      <c r="B1064" t="s">
        <v>325</v>
      </c>
      <c r="C1064">
        <v>11</v>
      </c>
      <c r="D1064">
        <v>1</v>
      </c>
      <c r="E1064" t="str">
        <f t="shared" si="16"/>
        <v>sardonoharjo112021</v>
      </c>
    </row>
    <row r="1065" spans="1:5" x14ac:dyDescent="0.3">
      <c r="A1065" t="s">
        <v>237</v>
      </c>
      <c r="B1065" t="s">
        <v>325</v>
      </c>
      <c r="C1065">
        <v>12</v>
      </c>
      <c r="D1065">
        <v>7</v>
      </c>
      <c r="E1065" t="str">
        <f t="shared" si="16"/>
        <v>sardonoharjo122021</v>
      </c>
    </row>
    <row r="1066" spans="1:5" x14ac:dyDescent="0.3">
      <c r="A1066" t="s">
        <v>237</v>
      </c>
      <c r="B1066" t="s">
        <v>326</v>
      </c>
      <c r="C1066">
        <v>1</v>
      </c>
      <c r="D1066">
        <v>10</v>
      </c>
      <c r="E1066" t="str">
        <f t="shared" si="16"/>
        <v>sardonoharjo12022</v>
      </c>
    </row>
    <row r="1067" spans="1:5" x14ac:dyDescent="0.3">
      <c r="A1067" t="s">
        <v>237</v>
      </c>
      <c r="B1067" t="s">
        <v>326</v>
      </c>
      <c r="C1067">
        <v>2</v>
      </c>
      <c r="D1067">
        <v>316</v>
      </c>
      <c r="E1067" t="str">
        <f t="shared" si="16"/>
        <v>sardonoharjo22022</v>
      </c>
    </row>
    <row r="1068" spans="1:5" x14ac:dyDescent="0.3">
      <c r="A1068" t="s">
        <v>237</v>
      </c>
      <c r="B1068" t="s">
        <v>326</v>
      </c>
      <c r="C1068">
        <v>3</v>
      </c>
      <c r="D1068">
        <v>182</v>
      </c>
      <c r="E1068" t="str">
        <f t="shared" si="16"/>
        <v>sardonoharjo32022</v>
      </c>
    </row>
    <row r="1069" spans="1:5" x14ac:dyDescent="0.3">
      <c r="A1069" t="s">
        <v>237</v>
      </c>
      <c r="B1069" t="s">
        <v>326</v>
      </c>
      <c r="C1069">
        <v>4</v>
      </c>
      <c r="D1069">
        <v>9</v>
      </c>
      <c r="E1069" t="str">
        <f t="shared" si="16"/>
        <v>sardonoharjo42022</v>
      </c>
    </row>
    <row r="1070" spans="1:5" x14ac:dyDescent="0.3">
      <c r="A1070" t="s">
        <v>237</v>
      </c>
      <c r="B1070" t="s">
        <v>326</v>
      </c>
      <c r="C1070">
        <v>5</v>
      </c>
      <c r="D1070">
        <v>2</v>
      </c>
      <c r="E1070" t="str">
        <f t="shared" si="16"/>
        <v>sardonoharjo52022</v>
      </c>
    </row>
    <row r="1071" spans="1:5" x14ac:dyDescent="0.3">
      <c r="A1071" t="s">
        <v>237</v>
      </c>
      <c r="B1071" t="s">
        <v>326</v>
      </c>
      <c r="C1071">
        <v>6</v>
      </c>
      <c r="D1071">
        <v>2</v>
      </c>
      <c r="E1071" t="str">
        <f t="shared" si="16"/>
        <v>sardonoharjo62022</v>
      </c>
    </row>
    <row r="1072" spans="1:5" x14ac:dyDescent="0.3">
      <c r="A1072" t="s">
        <v>237</v>
      </c>
      <c r="B1072" t="s">
        <v>326</v>
      </c>
      <c r="C1072">
        <v>7</v>
      </c>
      <c r="D1072">
        <v>7</v>
      </c>
      <c r="E1072" t="str">
        <f t="shared" si="16"/>
        <v>sardonoharjo72022</v>
      </c>
    </row>
    <row r="1073" spans="1:5" x14ac:dyDescent="0.3">
      <c r="A1073" t="s">
        <v>237</v>
      </c>
      <c r="B1073" t="s">
        <v>326</v>
      </c>
      <c r="C1073">
        <v>8</v>
      </c>
      <c r="D1073">
        <v>21</v>
      </c>
      <c r="E1073" t="str">
        <f t="shared" si="16"/>
        <v>sardonoharjo82022</v>
      </c>
    </row>
    <row r="1074" spans="1:5" x14ac:dyDescent="0.3">
      <c r="A1074" t="s">
        <v>237</v>
      </c>
      <c r="B1074" t="s">
        <v>326</v>
      </c>
      <c r="C1074">
        <v>9</v>
      </c>
      <c r="D1074">
        <v>4</v>
      </c>
      <c r="E1074" t="str">
        <f t="shared" si="16"/>
        <v>sardonoharjo92022</v>
      </c>
    </row>
    <row r="1075" spans="1:5" x14ac:dyDescent="0.3">
      <c r="A1075" t="s">
        <v>237</v>
      </c>
      <c r="B1075" t="s">
        <v>326</v>
      </c>
      <c r="C1075">
        <v>10</v>
      </c>
      <c r="D1075">
        <v>10</v>
      </c>
      <c r="E1075" t="str">
        <f t="shared" si="16"/>
        <v>sardonoharjo102022</v>
      </c>
    </row>
    <row r="1076" spans="1:5" x14ac:dyDescent="0.3">
      <c r="A1076" t="s">
        <v>237</v>
      </c>
      <c r="B1076" t="s">
        <v>326</v>
      </c>
      <c r="C1076">
        <v>11</v>
      </c>
      <c r="D1076">
        <v>34</v>
      </c>
      <c r="E1076" t="str">
        <f t="shared" si="16"/>
        <v>sardonoharjo112022</v>
      </c>
    </row>
    <row r="1077" spans="1:5" x14ac:dyDescent="0.3">
      <c r="A1077" t="s">
        <v>237</v>
      </c>
      <c r="B1077" t="s">
        <v>326</v>
      </c>
      <c r="C1077">
        <v>12</v>
      </c>
      <c r="D1077">
        <v>7</v>
      </c>
      <c r="E1077" t="str">
        <f t="shared" si="16"/>
        <v>sardonoharjo122022</v>
      </c>
    </row>
    <row r="1078" spans="1:5" x14ac:dyDescent="0.3">
      <c r="A1078" t="s">
        <v>237</v>
      </c>
      <c r="B1078" t="s">
        <v>327</v>
      </c>
      <c r="C1078">
        <v>12</v>
      </c>
      <c r="D1078">
        <v>13</v>
      </c>
      <c r="E1078" t="str">
        <f t="shared" si="16"/>
        <v>sardonoharjo122023</v>
      </c>
    </row>
    <row r="1079" spans="1:5" x14ac:dyDescent="0.3">
      <c r="A1079" t="s">
        <v>237</v>
      </c>
      <c r="B1079" t="s">
        <v>328</v>
      </c>
      <c r="C1079">
        <v>12</v>
      </c>
      <c r="D1079">
        <v>2</v>
      </c>
      <c r="E1079" t="str">
        <f t="shared" si="16"/>
        <v>sardonoharjo122024</v>
      </c>
    </row>
    <row r="1080" spans="1:5" x14ac:dyDescent="0.3">
      <c r="A1080" t="s">
        <v>238</v>
      </c>
      <c r="B1080" t="s">
        <v>329</v>
      </c>
      <c r="C1080">
        <v>12</v>
      </c>
      <c r="D1080">
        <v>1</v>
      </c>
      <c r="E1080" t="str">
        <f t="shared" si="16"/>
        <v>sariharjo12&lt;16/03/2020</v>
      </c>
    </row>
    <row r="1081" spans="1:5" x14ac:dyDescent="0.3">
      <c r="A1081" t="s">
        <v>238</v>
      </c>
      <c r="B1081" t="s">
        <v>324</v>
      </c>
      <c r="C1081">
        <v>5</v>
      </c>
      <c r="D1081">
        <v>1</v>
      </c>
      <c r="E1081" t="str">
        <f t="shared" si="16"/>
        <v>sariharjo52020</v>
      </c>
    </row>
    <row r="1082" spans="1:5" x14ac:dyDescent="0.3">
      <c r="A1082" t="s">
        <v>238</v>
      </c>
      <c r="B1082" t="s">
        <v>324</v>
      </c>
      <c r="C1082">
        <v>7</v>
      </c>
      <c r="D1082">
        <v>2</v>
      </c>
      <c r="E1082" t="str">
        <f t="shared" si="16"/>
        <v>sariharjo72020</v>
      </c>
    </row>
    <row r="1083" spans="1:5" x14ac:dyDescent="0.3">
      <c r="A1083" t="s">
        <v>238</v>
      </c>
      <c r="B1083" t="s">
        <v>324</v>
      </c>
      <c r="C1083">
        <v>9</v>
      </c>
      <c r="D1083">
        <v>1</v>
      </c>
      <c r="E1083" t="str">
        <f t="shared" si="16"/>
        <v>sariharjo92020</v>
      </c>
    </row>
    <row r="1084" spans="1:5" x14ac:dyDescent="0.3">
      <c r="A1084" t="s">
        <v>238</v>
      </c>
      <c r="B1084" t="s">
        <v>324</v>
      </c>
      <c r="C1084">
        <v>11</v>
      </c>
      <c r="D1084">
        <v>6</v>
      </c>
      <c r="E1084" t="str">
        <f t="shared" si="16"/>
        <v>sariharjo112020</v>
      </c>
    </row>
    <row r="1085" spans="1:5" x14ac:dyDescent="0.3">
      <c r="A1085" t="s">
        <v>238</v>
      </c>
      <c r="B1085" t="s">
        <v>324</v>
      </c>
      <c r="C1085">
        <v>12</v>
      </c>
      <c r="D1085">
        <v>47</v>
      </c>
      <c r="E1085" t="str">
        <f t="shared" si="16"/>
        <v>sariharjo122020</v>
      </c>
    </row>
    <row r="1086" spans="1:5" x14ac:dyDescent="0.3">
      <c r="A1086" t="s">
        <v>238</v>
      </c>
      <c r="B1086" t="s">
        <v>325</v>
      </c>
      <c r="C1086">
        <v>1</v>
      </c>
      <c r="D1086">
        <v>46</v>
      </c>
      <c r="E1086" t="str">
        <f t="shared" si="16"/>
        <v>sariharjo12021</v>
      </c>
    </row>
    <row r="1087" spans="1:5" x14ac:dyDescent="0.3">
      <c r="A1087" t="s">
        <v>238</v>
      </c>
      <c r="B1087" t="s">
        <v>325</v>
      </c>
      <c r="C1087">
        <v>2</v>
      </c>
      <c r="D1087">
        <v>33</v>
      </c>
      <c r="E1087" t="str">
        <f t="shared" si="16"/>
        <v>sariharjo22021</v>
      </c>
    </row>
    <row r="1088" spans="1:5" x14ac:dyDescent="0.3">
      <c r="A1088" t="s">
        <v>238</v>
      </c>
      <c r="B1088" t="s">
        <v>325</v>
      </c>
      <c r="C1088">
        <v>3</v>
      </c>
      <c r="D1088">
        <v>54</v>
      </c>
      <c r="E1088" t="str">
        <f t="shared" si="16"/>
        <v>sariharjo32021</v>
      </c>
    </row>
    <row r="1089" spans="1:5" x14ac:dyDescent="0.3">
      <c r="A1089" t="s">
        <v>238</v>
      </c>
      <c r="B1089" t="s">
        <v>325</v>
      </c>
      <c r="C1089">
        <v>4</v>
      </c>
      <c r="D1089">
        <v>52</v>
      </c>
      <c r="E1089" t="str">
        <f t="shared" si="16"/>
        <v>sariharjo42021</v>
      </c>
    </row>
    <row r="1090" spans="1:5" x14ac:dyDescent="0.3">
      <c r="A1090" t="s">
        <v>238</v>
      </c>
      <c r="B1090" t="s">
        <v>325</v>
      </c>
      <c r="C1090">
        <v>5</v>
      </c>
      <c r="D1090">
        <v>19</v>
      </c>
      <c r="E1090" t="str">
        <f t="shared" si="16"/>
        <v>sariharjo52021</v>
      </c>
    </row>
    <row r="1091" spans="1:5" x14ac:dyDescent="0.3">
      <c r="A1091" t="s">
        <v>238</v>
      </c>
      <c r="B1091" t="s">
        <v>325</v>
      </c>
      <c r="C1091">
        <v>6</v>
      </c>
      <c r="D1091">
        <v>96</v>
      </c>
      <c r="E1091" t="str">
        <f t="shared" ref="E1091:E1154" si="17">A1091&amp;C1091&amp;B1091</f>
        <v>sariharjo62021</v>
      </c>
    </row>
    <row r="1092" spans="1:5" x14ac:dyDescent="0.3">
      <c r="A1092" t="s">
        <v>238</v>
      </c>
      <c r="B1092" t="s">
        <v>325</v>
      </c>
      <c r="C1092">
        <v>7</v>
      </c>
      <c r="D1092">
        <v>281</v>
      </c>
      <c r="E1092" t="str">
        <f t="shared" si="17"/>
        <v>sariharjo72021</v>
      </c>
    </row>
    <row r="1093" spans="1:5" x14ac:dyDescent="0.3">
      <c r="A1093" t="s">
        <v>238</v>
      </c>
      <c r="B1093" t="s">
        <v>325</v>
      </c>
      <c r="C1093">
        <v>8</v>
      </c>
      <c r="D1093">
        <v>156</v>
      </c>
      <c r="E1093" t="str">
        <f t="shared" si="17"/>
        <v>sariharjo82021</v>
      </c>
    </row>
    <row r="1094" spans="1:5" x14ac:dyDescent="0.3">
      <c r="A1094" t="s">
        <v>238</v>
      </c>
      <c r="B1094" t="s">
        <v>325</v>
      </c>
      <c r="C1094">
        <v>9</v>
      </c>
      <c r="D1094">
        <v>26</v>
      </c>
      <c r="E1094" t="str">
        <f t="shared" si="17"/>
        <v>sariharjo92021</v>
      </c>
    </row>
    <row r="1095" spans="1:5" x14ac:dyDescent="0.3">
      <c r="A1095" t="s">
        <v>238</v>
      </c>
      <c r="B1095" t="s">
        <v>325</v>
      </c>
      <c r="C1095">
        <v>10</v>
      </c>
      <c r="D1095">
        <v>2</v>
      </c>
      <c r="E1095" t="str">
        <f t="shared" si="17"/>
        <v>sariharjo102021</v>
      </c>
    </row>
    <row r="1096" spans="1:5" x14ac:dyDescent="0.3">
      <c r="A1096" t="s">
        <v>238</v>
      </c>
      <c r="B1096" t="s">
        <v>325</v>
      </c>
      <c r="C1096">
        <v>11</v>
      </c>
      <c r="D1096">
        <v>4</v>
      </c>
      <c r="E1096" t="str">
        <f t="shared" si="17"/>
        <v>sariharjo112021</v>
      </c>
    </row>
    <row r="1097" spans="1:5" x14ac:dyDescent="0.3">
      <c r="A1097" t="s">
        <v>238</v>
      </c>
      <c r="B1097" t="s">
        <v>326</v>
      </c>
      <c r="C1097">
        <v>1</v>
      </c>
      <c r="D1097">
        <v>20</v>
      </c>
      <c r="E1097" t="str">
        <f t="shared" si="17"/>
        <v>sariharjo12022</v>
      </c>
    </row>
    <row r="1098" spans="1:5" x14ac:dyDescent="0.3">
      <c r="A1098" t="s">
        <v>238</v>
      </c>
      <c r="B1098" t="s">
        <v>326</v>
      </c>
      <c r="C1098">
        <v>2</v>
      </c>
      <c r="D1098">
        <v>346</v>
      </c>
      <c r="E1098" t="str">
        <f t="shared" si="17"/>
        <v>sariharjo22022</v>
      </c>
    </row>
    <row r="1099" spans="1:5" x14ac:dyDescent="0.3">
      <c r="A1099" t="s">
        <v>238</v>
      </c>
      <c r="B1099" t="s">
        <v>326</v>
      </c>
      <c r="C1099">
        <v>3</v>
      </c>
      <c r="D1099">
        <v>216</v>
      </c>
      <c r="E1099" t="str">
        <f t="shared" si="17"/>
        <v>sariharjo32022</v>
      </c>
    </row>
    <row r="1100" spans="1:5" x14ac:dyDescent="0.3">
      <c r="A1100" t="s">
        <v>238</v>
      </c>
      <c r="B1100" t="s">
        <v>326</v>
      </c>
      <c r="C1100">
        <v>4</v>
      </c>
      <c r="D1100">
        <v>3</v>
      </c>
      <c r="E1100" t="str">
        <f t="shared" si="17"/>
        <v>sariharjo42022</v>
      </c>
    </row>
    <row r="1101" spans="1:5" x14ac:dyDescent="0.3">
      <c r="A1101" t="s">
        <v>238</v>
      </c>
      <c r="B1101" t="s">
        <v>326</v>
      </c>
      <c r="C1101">
        <v>6</v>
      </c>
      <c r="D1101">
        <v>2</v>
      </c>
      <c r="E1101" t="str">
        <f t="shared" si="17"/>
        <v>sariharjo62022</v>
      </c>
    </row>
    <row r="1102" spans="1:5" x14ac:dyDescent="0.3">
      <c r="A1102" t="s">
        <v>238</v>
      </c>
      <c r="B1102" t="s">
        <v>326</v>
      </c>
      <c r="C1102">
        <v>7</v>
      </c>
      <c r="D1102">
        <v>32</v>
      </c>
      <c r="E1102" t="str">
        <f t="shared" si="17"/>
        <v>sariharjo72022</v>
      </c>
    </row>
    <row r="1103" spans="1:5" x14ac:dyDescent="0.3">
      <c r="A1103" t="s">
        <v>238</v>
      </c>
      <c r="B1103" t="s">
        <v>326</v>
      </c>
      <c r="C1103">
        <v>8</v>
      </c>
      <c r="D1103">
        <v>37</v>
      </c>
      <c r="E1103" t="str">
        <f t="shared" si="17"/>
        <v>sariharjo82022</v>
      </c>
    </row>
    <row r="1104" spans="1:5" x14ac:dyDescent="0.3">
      <c r="A1104" t="s">
        <v>238</v>
      </c>
      <c r="B1104" t="s">
        <v>326</v>
      </c>
      <c r="C1104">
        <v>9</v>
      </c>
      <c r="D1104">
        <v>13</v>
      </c>
      <c r="E1104" t="str">
        <f t="shared" si="17"/>
        <v>sariharjo92022</v>
      </c>
    </row>
    <row r="1105" spans="1:5" x14ac:dyDescent="0.3">
      <c r="A1105" t="s">
        <v>238</v>
      </c>
      <c r="B1105" t="s">
        <v>326</v>
      </c>
      <c r="C1105">
        <v>10</v>
      </c>
      <c r="D1105">
        <v>20</v>
      </c>
      <c r="E1105" t="str">
        <f t="shared" si="17"/>
        <v>sariharjo102022</v>
      </c>
    </row>
    <row r="1106" spans="1:5" x14ac:dyDescent="0.3">
      <c r="A1106" t="s">
        <v>238</v>
      </c>
      <c r="B1106" t="s">
        <v>326</v>
      </c>
      <c r="C1106">
        <v>11</v>
      </c>
      <c r="D1106">
        <v>29</v>
      </c>
      <c r="E1106" t="str">
        <f t="shared" si="17"/>
        <v>sariharjo112022</v>
      </c>
    </row>
    <row r="1107" spans="1:5" x14ac:dyDescent="0.3">
      <c r="A1107" t="s">
        <v>238</v>
      </c>
      <c r="B1107" t="s">
        <v>326</v>
      </c>
      <c r="C1107">
        <v>12</v>
      </c>
      <c r="D1107">
        <v>12</v>
      </c>
      <c r="E1107" t="str">
        <f t="shared" si="17"/>
        <v>sariharjo122022</v>
      </c>
    </row>
    <row r="1108" spans="1:5" x14ac:dyDescent="0.3">
      <c r="A1108" t="s">
        <v>238</v>
      </c>
      <c r="B1108" t="s">
        <v>327</v>
      </c>
      <c r="C1108">
        <v>12</v>
      </c>
      <c r="D1108">
        <v>29</v>
      </c>
      <c r="E1108" t="str">
        <f t="shared" si="17"/>
        <v>sariharjo122023</v>
      </c>
    </row>
    <row r="1109" spans="1:5" x14ac:dyDescent="0.3">
      <c r="A1109" t="s">
        <v>238</v>
      </c>
      <c r="B1109" t="s">
        <v>328</v>
      </c>
      <c r="C1109">
        <v>12</v>
      </c>
      <c r="D1109">
        <v>5</v>
      </c>
      <c r="E1109" t="str">
        <f t="shared" si="17"/>
        <v>sariharjo122024</v>
      </c>
    </row>
    <row r="1110" spans="1:5" x14ac:dyDescent="0.3">
      <c r="A1110" t="s">
        <v>238</v>
      </c>
      <c r="B1110" t="s">
        <v>330</v>
      </c>
      <c r="C1110">
        <v>12</v>
      </c>
      <c r="D1110">
        <v>2</v>
      </c>
      <c r="E1110" t="str">
        <f t="shared" si="17"/>
        <v>sariharjo122025</v>
      </c>
    </row>
    <row r="1111" spans="1:5" x14ac:dyDescent="0.3">
      <c r="A1111" t="s">
        <v>239</v>
      </c>
      <c r="B1111" t="s">
        <v>324</v>
      </c>
      <c r="C1111">
        <v>4</v>
      </c>
      <c r="D1111">
        <v>2</v>
      </c>
      <c r="E1111" t="str">
        <f t="shared" si="17"/>
        <v>selomartani42020</v>
      </c>
    </row>
    <row r="1112" spans="1:5" x14ac:dyDescent="0.3">
      <c r="A1112" t="s">
        <v>239</v>
      </c>
      <c r="B1112" t="s">
        <v>324</v>
      </c>
      <c r="C1112">
        <v>11</v>
      </c>
      <c r="D1112">
        <v>2</v>
      </c>
      <c r="E1112" t="str">
        <f t="shared" si="17"/>
        <v>selomartani112020</v>
      </c>
    </row>
    <row r="1113" spans="1:5" x14ac:dyDescent="0.3">
      <c r="A1113" t="s">
        <v>239</v>
      </c>
      <c r="B1113" t="s">
        <v>324</v>
      </c>
      <c r="C1113">
        <v>12</v>
      </c>
      <c r="D1113">
        <v>16</v>
      </c>
      <c r="E1113" t="str">
        <f t="shared" si="17"/>
        <v>selomartani122020</v>
      </c>
    </row>
    <row r="1114" spans="1:5" x14ac:dyDescent="0.3">
      <c r="A1114" t="s">
        <v>239</v>
      </c>
      <c r="B1114" t="s">
        <v>325</v>
      </c>
      <c r="C1114">
        <v>1</v>
      </c>
      <c r="D1114">
        <v>13</v>
      </c>
      <c r="E1114" t="str">
        <f t="shared" si="17"/>
        <v>selomartani12021</v>
      </c>
    </row>
    <row r="1115" spans="1:5" x14ac:dyDescent="0.3">
      <c r="A1115" t="s">
        <v>239</v>
      </c>
      <c r="B1115" t="s">
        <v>325</v>
      </c>
      <c r="C1115">
        <v>2</v>
      </c>
      <c r="D1115">
        <v>18</v>
      </c>
      <c r="E1115" t="str">
        <f t="shared" si="17"/>
        <v>selomartani22021</v>
      </c>
    </row>
    <row r="1116" spans="1:5" x14ac:dyDescent="0.3">
      <c r="A1116" t="s">
        <v>239</v>
      </c>
      <c r="B1116" t="s">
        <v>325</v>
      </c>
      <c r="C1116">
        <v>3</v>
      </c>
      <c r="D1116">
        <v>8</v>
      </c>
      <c r="E1116" t="str">
        <f t="shared" si="17"/>
        <v>selomartani32021</v>
      </c>
    </row>
    <row r="1117" spans="1:5" x14ac:dyDescent="0.3">
      <c r="A1117" t="s">
        <v>239</v>
      </c>
      <c r="B1117" t="s">
        <v>325</v>
      </c>
      <c r="C1117">
        <v>4</v>
      </c>
      <c r="D1117">
        <v>15</v>
      </c>
      <c r="E1117" t="str">
        <f t="shared" si="17"/>
        <v>selomartani42021</v>
      </c>
    </row>
    <row r="1118" spans="1:5" x14ac:dyDescent="0.3">
      <c r="A1118" t="s">
        <v>239</v>
      </c>
      <c r="B1118" t="s">
        <v>325</v>
      </c>
      <c r="C1118">
        <v>5</v>
      </c>
      <c r="D1118">
        <v>11</v>
      </c>
      <c r="E1118" t="str">
        <f t="shared" si="17"/>
        <v>selomartani52021</v>
      </c>
    </row>
    <row r="1119" spans="1:5" x14ac:dyDescent="0.3">
      <c r="A1119" t="s">
        <v>239</v>
      </c>
      <c r="B1119" t="s">
        <v>325</v>
      </c>
      <c r="C1119">
        <v>6</v>
      </c>
      <c r="D1119">
        <v>65</v>
      </c>
      <c r="E1119" t="str">
        <f t="shared" si="17"/>
        <v>selomartani62021</v>
      </c>
    </row>
    <row r="1120" spans="1:5" x14ac:dyDescent="0.3">
      <c r="A1120" t="s">
        <v>239</v>
      </c>
      <c r="B1120" t="s">
        <v>325</v>
      </c>
      <c r="C1120">
        <v>7</v>
      </c>
      <c r="D1120">
        <v>78</v>
      </c>
      <c r="E1120" t="str">
        <f t="shared" si="17"/>
        <v>selomartani72021</v>
      </c>
    </row>
    <row r="1121" spans="1:5" x14ac:dyDescent="0.3">
      <c r="A1121" t="s">
        <v>239</v>
      </c>
      <c r="B1121" t="s">
        <v>325</v>
      </c>
      <c r="C1121">
        <v>8</v>
      </c>
      <c r="D1121">
        <v>58</v>
      </c>
      <c r="E1121" t="str">
        <f t="shared" si="17"/>
        <v>selomartani82021</v>
      </c>
    </row>
    <row r="1122" spans="1:5" x14ac:dyDescent="0.3">
      <c r="A1122" t="s">
        <v>239</v>
      </c>
      <c r="B1122" t="s">
        <v>325</v>
      </c>
      <c r="C1122">
        <v>9</v>
      </c>
      <c r="D1122">
        <v>7</v>
      </c>
      <c r="E1122" t="str">
        <f t="shared" si="17"/>
        <v>selomartani92021</v>
      </c>
    </row>
    <row r="1123" spans="1:5" x14ac:dyDescent="0.3">
      <c r="A1123" t="s">
        <v>239</v>
      </c>
      <c r="B1123" t="s">
        <v>325</v>
      </c>
      <c r="C1123">
        <v>10</v>
      </c>
      <c r="D1123">
        <v>1</v>
      </c>
      <c r="E1123" t="str">
        <f t="shared" si="17"/>
        <v>selomartani102021</v>
      </c>
    </row>
    <row r="1124" spans="1:5" x14ac:dyDescent="0.3">
      <c r="A1124" t="s">
        <v>239</v>
      </c>
      <c r="B1124" t="s">
        <v>325</v>
      </c>
      <c r="C1124">
        <v>11</v>
      </c>
      <c r="D1124">
        <v>1</v>
      </c>
      <c r="E1124" t="str">
        <f t="shared" si="17"/>
        <v>selomartani112021</v>
      </c>
    </row>
    <row r="1125" spans="1:5" x14ac:dyDescent="0.3">
      <c r="A1125" t="s">
        <v>239</v>
      </c>
      <c r="B1125" t="s">
        <v>326</v>
      </c>
      <c r="C1125">
        <v>1</v>
      </c>
      <c r="D1125">
        <v>1</v>
      </c>
      <c r="E1125" t="str">
        <f t="shared" si="17"/>
        <v>selomartani12022</v>
      </c>
    </row>
    <row r="1126" spans="1:5" x14ac:dyDescent="0.3">
      <c r="A1126" t="s">
        <v>239</v>
      </c>
      <c r="B1126" t="s">
        <v>326</v>
      </c>
      <c r="C1126">
        <v>2</v>
      </c>
      <c r="D1126">
        <v>99</v>
      </c>
      <c r="E1126" t="str">
        <f t="shared" si="17"/>
        <v>selomartani22022</v>
      </c>
    </row>
    <row r="1127" spans="1:5" x14ac:dyDescent="0.3">
      <c r="A1127" t="s">
        <v>239</v>
      </c>
      <c r="B1127" t="s">
        <v>326</v>
      </c>
      <c r="C1127">
        <v>3</v>
      </c>
      <c r="D1127">
        <v>59</v>
      </c>
      <c r="E1127" t="str">
        <f t="shared" si="17"/>
        <v>selomartani32022</v>
      </c>
    </row>
    <row r="1128" spans="1:5" x14ac:dyDescent="0.3">
      <c r="A1128" t="s">
        <v>239</v>
      </c>
      <c r="B1128" t="s">
        <v>326</v>
      </c>
      <c r="C1128">
        <v>4</v>
      </c>
      <c r="D1128">
        <v>5</v>
      </c>
      <c r="E1128" t="str">
        <f t="shared" si="17"/>
        <v>selomartani42022</v>
      </c>
    </row>
    <row r="1129" spans="1:5" x14ac:dyDescent="0.3">
      <c r="A1129" t="s">
        <v>239</v>
      </c>
      <c r="B1129" t="s">
        <v>326</v>
      </c>
      <c r="C1129">
        <v>5</v>
      </c>
      <c r="D1129">
        <v>1</v>
      </c>
      <c r="E1129" t="str">
        <f t="shared" si="17"/>
        <v>selomartani52022</v>
      </c>
    </row>
    <row r="1130" spans="1:5" x14ac:dyDescent="0.3">
      <c r="A1130" t="s">
        <v>239</v>
      </c>
      <c r="B1130" t="s">
        <v>326</v>
      </c>
      <c r="C1130">
        <v>7</v>
      </c>
      <c r="D1130">
        <v>1</v>
      </c>
      <c r="E1130" t="str">
        <f t="shared" si="17"/>
        <v>selomartani72022</v>
      </c>
    </row>
    <row r="1131" spans="1:5" x14ac:dyDescent="0.3">
      <c r="A1131" t="s">
        <v>239</v>
      </c>
      <c r="B1131" t="s">
        <v>326</v>
      </c>
      <c r="C1131">
        <v>8</v>
      </c>
      <c r="D1131">
        <v>4</v>
      </c>
      <c r="E1131" t="str">
        <f t="shared" si="17"/>
        <v>selomartani82022</v>
      </c>
    </row>
    <row r="1132" spans="1:5" x14ac:dyDescent="0.3">
      <c r="A1132" t="s">
        <v>239</v>
      </c>
      <c r="B1132" t="s">
        <v>326</v>
      </c>
      <c r="C1132">
        <v>9</v>
      </c>
      <c r="D1132">
        <v>3</v>
      </c>
      <c r="E1132" t="str">
        <f t="shared" si="17"/>
        <v>selomartani92022</v>
      </c>
    </row>
    <row r="1133" spans="1:5" x14ac:dyDescent="0.3">
      <c r="A1133" t="s">
        <v>239</v>
      </c>
      <c r="B1133" t="s">
        <v>326</v>
      </c>
      <c r="C1133">
        <v>10</v>
      </c>
      <c r="D1133">
        <v>1</v>
      </c>
      <c r="E1133" t="str">
        <f t="shared" si="17"/>
        <v>selomartani102022</v>
      </c>
    </row>
    <row r="1134" spans="1:5" x14ac:dyDescent="0.3">
      <c r="A1134" t="s">
        <v>239</v>
      </c>
      <c r="B1134" t="s">
        <v>326</v>
      </c>
      <c r="C1134">
        <v>11</v>
      </c>
      <c r="D1134">
        <v>8</v>
      </c>
      <c r="E1134" t="str">
        <f t="shared" si="17"/>
        <v>selomartani112022</v>
      </c>
    </row>
    <row r="1135" spans="1:5" x14ac:dyDescent="0.3">
      <c r="A1135" t="s">
        <v>239</v>
      </c>
      <c r="B1135" t="s">
        <v>326</v>
      </c>
      <c r="C1135">
        <v>12</v>
      </c>
      <c r="D1135">
        <v>4</v>
      </c>
      <c r="E1135" t="str">
        <f t="shared" si="17"/>
        <v>selomartani122022</v>
      </c>
    </row>
    <row r="1136" spans="1:5" x14ac:dyDescent="0.3">
      <c r="A1136" t="s">
        <v>239</v>
      </c>
      <c r="B1136" t="s">
        <v>327</v>
      </c>
      <c r="C1136">
        <v>12</v>
      </c>
      <c r="D1136">
        <v>5</v>
      </c>
      <c r="E1136" t="str">
        <f t="shared" si="17"/>
        <v>selomartani122023</v>
      </c>
    </row>
    <row r="1137" spans="1:5" x14ac:dyDescent="0.3">
      <c r="A1137" t="s">
        <v>240</v>
      </c>
      <c r="B1137" t="s">
        <v>324</v>
      </c>
      <c r="C1137">
        <v>6</v>
      </c>
      <c r="D1137">
        <v>1</v>
      </c>
      <c r="E1137" t="str">
        <f t="shared" si="17"/>
        <v>sendangadi62020</v>
      </c>
    </row>
    <row r="1138" spans="1:5" x14ac:dyDescent="0.3">
      <c r="A1138" t="s">
        <v>240</v>
      </c>
      <c r="B1138" t="s">
        <v>324</v>
      </c>
      <c r="C1138">
        <v>7</v>
      </c>
      <c r="D1138">
        <v>3</v>
      </c>
      <c r="E1138" t="str">
        <f t="shared" si="17"/>
        <v>sendangadi72020</v>
      </c>
    </row>
    <row r="1139" spans="1:5" x14ac:dyDescent="0.3">
      <c r="A1139" t="s">
        <v>240</v>
      </c>
      <c r="B1139" t="s">
        <v>324</v>
      </c>
      <c r="C1139">
        <v>11</v>
      </c>
      <c r="D1139">
        <v>2</v>
      </c>
      <c r="E1139" t="str">
        <f t="shared" si="17"/>
        <v>sendangadi112020</v>
      </c>
    </row>
    <row r="1140" spans="1:5" x14ac:dyDescent="0.3">
      <c r="A1140" t="s">
        <v>240</v>
      </c>
      <c r="B1140" t="s">
        <v>324</v>
      </c>
      <c r="C1140">
        <v>12</v>
      </c>
      <c r="D1140">
        <v>33</v>
      </c>
      <c r="E1140" t="str">
        <f t="shared" si="17"/>
        <v>sendangadi122020</v>
      </c>
    </row>
    <row r="1141" spans="1:5" x14ac:dyDescent="0.3">
      <c r="A1141" t="s">
        <v>240</v>
      </c>
      <c r="B1141" t="s">
        <v>325</v>
      </c>
      <c r="C1141">
        <v>1</v>
      </c>
      <c r="D1141">
        <v>46</v>
      </c>
      <c r="E1141" t="str">
        <f t="shared" si="17"/>
        <v>sendangadi12021</v>
      </c>
    </row>
    <row r="1142" spans="1:5" x14ac:dyDescent="0.3">
      <c r="A1142" t="s">
        <v>240</v>
      </c>
      <c r="B1142" t="s">
        <v>325</v>
      </c>
      <c r="C1142">
        <v>2</v>
      </c>
      <c r="D1142">
        <v>13</v>
      </c>
      <c r="E1142" t="str">
        <f t="shared" si="17"/>
        <v>sendangadi22021</v>
      </c>
    </row>
    <row r="1143" spans="1:5" x14ac:dyDescent="0.3">
      <c r="A1143" t="s">
        <v>240</v>
      </c>
      <c r="B1143" t="s">
        <v>325</v>
      </c>
      <c r="C1143">
        <v>3</v>
      </c>
      <c r="D1143">
        <v>34</v>
      </c>
      <c r="E1143" t="str">
        <f t="shared" si="17"/>
        <v>sendangadi32021</v>
      </c>
    </row>
    <row r="1144" spans="1:5" x14ac:dyDescent="0.3">
      <c r="A1144" t="s">
        <v>240</v>
      </c>
      <c r="B1144" t="s">
        <v>325</v>
      </c>
      <c r="C1144">
        <v>4</v>
      </c>
      <c r="D1144">
        <v>62</v>
      </c>
      <c r="E1144" t="str">
        <f t="shared" si="17"/>
        <v>sendangadi42021</v>
      </c>
    </row>
    <row r="1145" spans="1:5" x14ac:dyDescent="0.3">
      <c r="A1145" t="s">
        <v>240</v>
      </c>
      <c r="B1145" t="s">
        <v>325</v>
      </c>
      <c r="C1145">
        <v>5</v>
      </c>
      <c r="D1145">
        <v>43</v>
      </c>
      <c r="E1145" t="str">
        <f t="shared" si="17"/>
        <v>sendangadi52021</v>
      </c>
    </row>
    <row r="1146" spans="1:5" x14ac:dyDescent="0.3">
      <c r="A1146" t="s">
        <v>240</v>
      </c>
      <c r="B1146" t="s">
        <v>325</v>
      </c>
      <c r="C1146">
        <v>6</v>
      </c>
      <c r="D1146">
        <v>115</v>
      </c>
      <c r="E1146" t="str">
        <f t="shared" si="17"/>
        <v>sendangadi62021</v>
      </c>
    </row>
    <row r="1147" spans="1:5" x14ac:dyDescent="0.3">
      <c r="A1147" t="s">
        <v>240</v>
      </c>
      <c r="B1147" t="s">
        <v>325</v>
      </c>
      <c r="C1147">
        <v>7</v>
      </c>
      <c r="D1147">
        <v>188</v>
      </c>
      <c r="E1147" t="str">
        <f t="shared" si="17"/>
        <v>sendangadi72021</v>
      </c>
    </row>
    <row r="1148" spans="1:5" x14ac:dyDescent="0.3">
      <c r="A1148" t="s">
        <v>240</v>
      </c>
      <c r="B1148" t="s">
        <v>325</v>
      </c>
      <c r="C1148">
        <v>8</v>
      </c>
      <c r="D1148">
        <v>146</v>
      </c>
      <c r="E1148" t="str">
        <f t="shared" si="17"/>
        <v>sendangadi82021</v>
      </c>
    </row>
    <row r="1149" spans="1:5" x14ac:dyDescent="0.3">
      <c r="A1149" t="s">
        <v>240</v>
      </c>
      <c r="B1149" t="s">
        <v>325</v>
      </c>
      <c r="C1149">
        <v>9</v>
      </c>
      <c r="D1149">
        <v>20</v>
      </c>
      <c r="E1149" t="str">
        <f t="shared" si="17"/>
        <v>sendangadi92021</v>
      </c>
    </row>
    <row r="1150" spans="1:5" x14ac:dyDescent="0.3">
      <c r="A1150" t="s">
        <v>240</v>
      </c>
      <c r="B1150" t="s">
        <v>325</v>
      </c>
      <c r="C1150">
        <v>10</v>
      </c>
      <c r="D1150">
        <v>2</v>
      </c>
      <c r="E1150" t="str">
        <f t="shared" si="17"/>
        <v>sendangadi102021</v>
      </c>
    </row>
    <row r="1151" spans="1:5" x14ac:dyDescent="0.3">
      <c r="A1151" t="s">
        <v>240</v>
      </c>
      <c r="B1151" t="s">
        <v>325</v>
      </c>
      <c r="C1151">
        <v>11</v>
      </c>
      <c r="D1151">
        <v>2</v>
      </c>
      <c r="E1151" t="str">
        <f t="shared" si="17"/>
        <v>sendangadi112021</v>
      </c>
    </row>
    <row r="1152" spans="1:5" x14ac:dyDescent="0.3">
      <c r="A1152" t="s">
        <v>240</v>
      </c>
      <c r="B1152" t="s">
        <v>325</v>
      </c>
      <c r="C1152">
        <v>12</v>
      </c>
      <c r="D1152">
        <v>2</v>
      </c>
      <c r="E1152" t="str">
        <f t="shared" si="17"/>
        <v>sendangadi122021</v>
      </c>
    </row>
    <row r="1153" spans="1:5" x14ac:dyDescent="0.3">
      <c r="A1153" t="s">
        <v>240</v>
      </c>
      <c r="B1153" t="s">
        <v>326</v>
      </c>
      <c r="C1153">
        <v>1</v>
      </c>
      <c r="D1153">
        <v>3</v>
      </c>
      <c r="E1153" t="str">
        <f t="shared" si="17"/>
        <v>sendangadi12022</v>
      </c>
    </row>
    <row r="1154" spans="1:5" x14ac:dyDescent="0.3">
      <c r="A1154" t="s">
        <v>240</v>
      </c>
      <c r="B1154" t="s">
        <v>326</v>
      </c>
      <c r="C1154">
        <v>2</v>
      </c>
      <c r="D1154">
        <v>276</v>
      </c>
      <c r="E1154" t="str">
        <f t="shared" si="17"/>
        <v>sendangadi22022</v>
      </c>
    </row>
    <row r="1155" spans="1:5" x14ac:dyDescent="0.3">
      <c r="A1155" t="s">
        <v>240</v>
      </c>
      <c r="B1155" t="s">
        <v>326</v>
      </c>
      <c r="C1155">
        <v>3</v>
      </c>
      <c r="D1155">
        <v>161</v>
      </c>
      <c r="E1155" t="str">
        <f t="shared" ref="E1155:E1218" si="18">A1155&amp;C1155&amp;B1155</f>
        <v>sendangadi32022</v>
      </c>
    </row>
    <row r="1156" spans="1:5" x14ac:dyDescent="0.3">
      <c r="A1156" t="s">
        <v>240</v>
      </c>
      <c r="B1156" t="s">
        <v>326</v>
      </c>
      <c r="C1156">
        <v>4</v>
      </c>
      <c r="D1156">
        <v>6</v>
      </c>
      <c r="E1156" t="str">
        <f t="shared" si="18"/>
        <v>sendangadi42022</v>
      </c>
    </row>
    <row r="1157" spans="1:5" x14ac:dyDescent="0.3">
      <c r="A1157" t="s">
        <v>240</v>
      </c>
      <c r="B1157" t="s">
        <v>326</v>
      </c>
      <c r="C1157">
        <v>5</v>
      </c>
      <c r="D1157">
        <v>5</v>
      </c>
      <c r="E1157" t="str">
        <f t="shared" si="18"/>
        <v>sendangadi52022</v>
      </c>
    </row>
    <row r="1158" spans="1:5" x14ac:dyDescent="0.3">
      <c r="A1158" t="s">
        <v>240</v>
      </c>
      <c r="B1158" t="s">
        <v>326</v>
      </c>
      <c r="C1158">
        <v>6</v>
      </c>
      <c r="D1158">
        <v>6</v>
      </c>
      <c r="E1158" t="str">
        <f t="shared" si="18"/>
        <v>sendangadi62022</v>
      </c>
    </row>
    <row r="1159" spans="1:5" x14ac:dyDescent="0.3">
      <c r="A1159" t="s">
        <v>240</v>
      </c>
      <c r="B1159" t="s">
        <v>326</v>
      </c>
      <c r="C1159">
        <v>7</v>
      </c>
      <c r="D1159">
        <v>24</v>
      </c>
      <c r="E1159" t="str">
        <f t="shared" si="18"/>
        <v>sendangadi72022</v>
      </c>
    </row>
    <row r="1160" spans="1:5" x14ac:dyDescent="0.3">
      <c r="A1160" t="s">
        <v>240</v>
      </c>
      <c r="B1160" t="s">
        <v>326</v>
      </c>
      <c r="C1160">
        <v>8</v>
      </c>
      <c r="D1160">
        <v>16</v>
      </c>
      <c r="E1160" t="str">
        <f t="shared" si="18"/>
        <v>sendangadi82022</v>
      </c>
    </row>
    <row r="1161" spans="1:5" x14ac:dyDescent="0.3">
      <c r="A1161" t="s">
        <v>240</v>
      </c>
      <c r="B1161" t="s">
        <v>326</v>
      </c>
      <c r="C1161">
        <v>9</v>
      </c>
      <c r="D1161">
        <v>10</v>
      </c>
      <c r="E1161" t="str">
        <f t="shared" si="18"/>
        <v>sendangadi92022</v>
      </c>
    </row>
    <row r="1162" spans="1:5" x14ac:dyDescent="0.3">
      <c r="A1162" t="s">
        <v>240</v>
      </c>
      <c r="B1162" t="s">
        <v>326</v>
      </c>
      <c r="C1162">
        <v>10</v>
      </c>
      <c r="D1162">
        <v>24</v>
      </c>
      <c r="E1162" t="str">
        <f t="shared" si="18"/>
        <v>sendangadi102022</v>
      </c>
    </row>
    <row r="1163" spans="1:5" x14ac:dyDescent="0.3">
      <c r="A1163" t="s">
        <v>240</v>
      </c>
      <c r="B1163" t="s">
        <v>326</v>
      </c>
      <c r="C1163">
        <v>11</v>
      </c>
      <c r="D1163">
        <v>31</v>
      </c>
      <c r="E1163" t="str">
        <f t="shared" si="18"/>
        <v>sendangadi112022</v>
      </c>
    </row>
    <row r="1164" spans="1:5" x14ac:dyDescent="0.3">
      <c r="A1164" t="s">
        <v>240</v>
      </c>
      <c r="B1164" t="s">
        <v>326</v>
      </c>
      <c r="C1164">
        <v>12</v>
      </c>
      <c r="D1164">
        <v>6</v>
      </c>
      <c r="E1164" t="str">
        <f t="shared" si="18"/>
        <v>sendangadi122022</v>
      </c>
    </row>
    <row r="1165" spans="1:5" x14ac:dyDescent="0.3">
      <c r="A1165" t="s">
        <v>240</v>
      </c>
      <c r="B1165" t="s">
        <v>327</v>
      </c>
      <c r="C1165">
        <v>12</v>
      </c>
      <c r="D1165">
        <v>19</v>
      </c>
      <c r="E1165" t="str">
        <f t="shared" si="18"/>
        <v>sendangadi122023</v>
      </c>
    </row>
    <row r="1166" spans="1:5" x14ac:dyDescent="0.3">
      <c r="A1166" t="s">
        <v>240</v>
      </c>
      <c r="B1166" t="s">
        <v>330</v>
      </c>
      <c r="C1166">
        <v>12</v>
      </c>
      <c r="D1166">
        <v>1</v>
      </c>
      <c r="E1166" t="str">
        <f t="shared" si="18"/>
        <v>sendangadi122025</v>
      </c>
    </row>
    <row r="1167" spans="1:5" x14ac:dyDescent="0.3">
      <c r="A1167" t="s">
        <v>241</v>
      </c>
      <c r="B1167" t="s">
        <v>324</v>
      </c>
      <c r="C1167">
        <v>9</v>
      </c>
      <c r="D1167">
        <v>1</v>
      </c>
      <c r="E1167" t="str">
        <f t="shared" si="18"/>
        <v>sendangagung92020</v>
      </c>
    </row>
    <row r="1168" spans="1:5" x14ac:dyDescent="0.3">
      <c r="A1168" t="s">
        <v>241</v>
      </c>
      <c r="B1168" t="s">
        <v>324</v>
      </c>
      <c r="C1168">
        <v>11</v>
      </c>
      <c r="D1168">
        <v>6</v>
      </c>
      <c r="E1168" t="str">
        <f t="shared" si="18"/>
        <v>sendangagung112020</v>
      </c>
    </row>
    <row r="1169" spans="1:5" x14ac:dyDescent="0.3">
      <c r="A1169" t="s">
        <v>241</v>
      </c>
      <c r="B1169" t="s">
        <v>324</v>
      </c>
      <c r="C1169">
        <v>12</v>
      </c>
      <c r="D1169">
        <v>9</v>
      </c>
      <c r="E1169" t="str">
        <f t="shared" si="18"/>
        <v>sendangagung122020</v>
      </c>
    </row>
    <row r="1170" spans="1:5" x14ac:dyDescent="0.3">
      <c r="A1170" t="s">
        <v>241</v>
      </c>
      <c r="B1170" t="s">
        <v>325</v>
      </c>
      <c r="C1170">
        <v>1</v>
      </c>
      <c r="D1170">
        <v>27</v>
      </c>
      <c r="E1170" t="str">
        <f t="shared" si="18"/>
        <v>sendangagung12021</v>
      </c>
    </row>
    <row r="1171" spans="1:5" x14ac:dyDescent="0.3">
      <c r="A1171" t="s">
        <v>241</v>
      </c>
      <c r="B1171" t="s">
        <v>325</v>
      </c>
      <c r="C1171">
        <v>2</v>
      </c>
      <c r="D1171">
        <v>2</v>
      </c>
      <c r="E1171" t="str">
        <f t="shared" si="18"/>
        <v>sendangagung22021</v>
      </c>
    </row>
    <row r="1172" spans="1:5" x14ac:dyDescent="0.3">
      <c r="A1172" t="s">
        <v>241</v>
      </c>
      <c r="B1172" t="s">
        <v>325</v>
      </c>
      <c r="C1172">
        <v>3</v>
      </c>
      <c r="D1172">
        <v>9</v>
      </c>
      <c r="E1172" t="str">
        <f t="shared" si="18"/>
        <v>sendangagung32021</v>
      </c>
    </row>
    <row r="1173" spans="1:5" x14ac:dyDescent="0.3">
      <c r="A1173" t="s">
        <v>241</v>
      </c>
      <c r="B1173" t="s">
        <v>325</v>
      </c>
      <c r="C1173">
        <v>4</v>
      </c>
      <c r="D1173">
        <v>11</v>
      </c>
      <c r="E1173" t="str">
        <f t="shared" si="18"/>
        <v>sendangagung42021</v>
      </c>
    </row>
    <row r="1174" spans="1:5" x14ac:dyDescent="0.3">
      <c r="A1174" t="s">
        <v>241</v>
      </c>
      <c r="B1174" t="s">
        <v>325</v>
      </c>
      <c r="C1174">
        <v>5</v>
      </c>
      <c r="D1174">
        <v>15</v>
      </c>
      <c r="E1174" t="str">
        <f t="shared" si="18"/>
        <v>sendangagung52021</v>
      </c>
    </row>
    <row r="1175" spans="1:5" x14ac:dyDescent="0.3">
      <c r="A1175" t="s">
        <v>241</v>
      </c>
      <c r="B1175" t="s">
        <v>325</v>
      </c>
      <c r="C1175">
        <v>6</v>
      </c>
      <c r="D1175">
        <v>16</v>
      </c>
      <c r="E1175" t="str">
        <f t="shared" si="18"/>
        <v>sendangagung62021</v>
      </c>
    </row>
    <row r="1176" spans="1:5" x14ac:dyDescent="0.3">
      <c r="A1176" t="s">
        <v>241</v>
      </c>
      <c r="B1176" t="s">
        <v>325</v>
      </c>
      <c r="C1176">
        <v>7</v>
      </c>
      <c r="D1176">
        <v>79</v>
      </c>
      <c r="E1176" t="str">
        <f t="shared" si="18"/>
        <v>sendangagung72021</v>
      </c>
    </row>
    <row r="1177" spans="1:5" x14ac:dyDescent="0.3">
      <c r="A1177" t="s">
        <v>241</v>
      </c>
      <c r="B1177" t="s">
        <v>325</v>
      </c>
      <c r="C1177">
        <v>8</v>
      </c>
      <c r="D1177">
        <v>122</v>
      </c>
      <c r="E1177" t="str">
        <f t="shared" si="18"/>
        <v>sendangagung82021</v>
      </c>
    </row>
    <row r="1178" spans="1:5" x14ac:dyDescent="0.3">
      <c r="A1178" t="s">
        <v>241</v>
      </c>
      <c r="B1178" t="s">
        <v>325</v>
      </c>
      <c r="C1178">
        <v>9</v>
      </c>
      <c r="D1178">
        <v>5</v>
      </c>
      <c r="E1178" t="str">
        <f t="shared" si="18"/>
        <v>sendangagung92021</v>
      </c>
    </row>
    <row r="1179" spans="1:5" x14ac:dyDescent="0.3">
      <c r="A1179" t="s">
        <v>241</v>
      </c>
      <c r="B1179" t="s">
        <v>325</v>
      </c>
      <c r="C1179">
        <v>11</v>
      </c>
      <c r="D1179">
        <v>6</v>
      </c>
      <c r="E1179" t="str">
        <f t="shared" si="18"/>
        <v>sendangagung112021</v>
      </c>
    </row>
    <row r="1180" spans="1:5" x14ac:dyDescent="0.3">
      <c r="A1180" t="s">
        <v>241</v>
      </c>
      <c r="B1180" t="s">
        <v>325</v>
      </c>
      <c r="C1180">
        <v>12</v>
      </c>
      <c r="D1180">
        <v>1</v>
      </c>
      <c r="E1180" t="str">
        <f t="shared" si="18"/>
        <v>sendangagung122021</v>
      </c>
    </row>
    <row r="1181" spans="1:5" x14ac:dyDescent="0.3">
      <c r="A1181" t="s">
        <v>241</v>
      </c>
      <c r="B1181" t="s">
        <v>326</v>
      </c>
      <c r="C1181">
        <v>1</v>
      </c>
      <c r="D1181">
        <v>1</v>
      </c>
      <c r="E1181" t="str">
        <f t="shared" si="18"/>
        <v>sendangagung12022</v>
      </c>
    </row>
    <row r="1182" spans="1:5" x14ac:dyDescent="0.3">
      <c r="A1182" t="s">
        <v>241</v>
      </c>
      <c r="B1182" t="s">
        <v>326</v>
      </c>
      <c r="C1182">
        <v>2</v>
      </c>
      <c r="D1182">
        <v>62</v>
      </c>
      <c r="E1182" t="str">
        <f t="shared" si="18"/>
        <v>sendangagung22022</v>
      </c>
    </row>
    <row r="1183" spans="1:5" x14ac:dyDescent="0.3">
      <c r="A1183" t="s">
        <v>241</v>
      </c>
      <c r="B1183" t="s">
        <v>326</v>
      </c>
      <c r="C1183">
        <v>3</v>
      </c>
      <c r="D1183">
        <v>69</v>
      </c>
      <c r="E1183" t="str">
        <f t="shared" si="18"/>
        <v>sendangagung32022</v>
      </c>
    </row>
    <row r="1184" spans="1:5" x14ac:dyDescent="0.3">
      <c r="A1184" t="s">
        <v>241</v>
      </c>
      <c r="B1184" t="s">
        <v>326</v>
      </c>
      <c r="C1184">
        <v>4</v>
      </c>
      <c r="D1184">
        <v>1</v>
      </c>
      <c r="E1184" t="str">
        <f t="shared" si="18"/>
        <v>sendangagung42022</v>
      </c>
    </row>
    <row r="1185" spans="1:5" x14ac:dyDescent="0.3">
      <c r="A1185" t="s">
        <v>241</v>
      </c>
      <c r="B1185" t="s">
        <v>326</v>
      </c>
      <c r="C1185">
        <v>7</v>
      </c>
      <c r="D1185">
        <v>1</v>
      </c>
      <c r="E1185" t="str">
        <f t="shared" si="18"/>
        <v>sendangagung72022</v>
      </c>
    </row>
    <row r="1186" spans="1:5" x14ac:dyDescent="0.3">
      <c r="A1186" t="s">
        <v>241</v>
      </c>
      <c r="B1186" t="s">
        <v>326</v>
      </c>
      <c r="C1186">
        <v>8</v>
      </c>
      <c r="D1186">
        <v>1</v>
      </c>
      <c r="E1186" t="str">
        <f t="shared" si="18"/>
        <v>sendangagung82022</v>
      </c>
    </row>
    <row r="1187" spans="1:5" x14ac:dyDescent="0.3">
      <c r="A1187" t="s">
        <v>241</v>
      </c>
      <c r="B1187" t="s">
        <v>326</v>
      </c>
      <c r="C1187">
        <v>9</v>
      </c>
      <c r="D1187">
        <v>3</v>
      </c>
      <c r="E1187" t="str">
        <f t="shared" si="18"/>
        <v>sendangagung92022</v>
      </c>
    </row>
    <row r="1188" spans="1:5" x14ac:dyDescent="0.3">
      <c r="A1188" t="s">
        <v>241</v>
      </c>
      <c r="B1188" t="s">
        <v>326</v>
      </c>
      <c r="C1188">
        <v>10</v>
      </c>
      <c r="D1188">
        <v>3</v>
      </c>
      <c r="E1188" t="str">
        <f t="shared" si="18"/>
        <v>sendangagung102022</v>
      </c>
    </row>
    <row r="1189" spans="1:5" x14ac:dyDescent="0.3">
      <c r="A1189" t="s">
        <v>241</v>
      </c>
      <c r="B1189" t="s">
        <v>326</v>
      </c>
      <c r="C1189">
        <v>11</v>
      </c>
      <c r="D1189">
        <v>11</v>
      </c>
      <c r="E1189" t="str">
        <f t="shared" si="18"/>
        <v>sendangagung112022</v>
      </c>
    </row>
    <row r="1190" spans="1:5" x14ac:dyDescent="0.3">
      <c r="A1190" t="s">
        <v>241</v>
      </c>
      <c r="B1190" t="s">
        <v>327</v>
      </c>
      <c r="C1190">
        <v>12</v>
      </c>
      <c r="D1190">
        <v>2</v>
      </c>
      <c r="E1190" t="str">
        <f t="shared" si="18"/>
        <v>sendangagung122023</v>
      </c>
    </row>
    <row r="1191" spans="1:5" x14ac:dyDescent="0.3">
      <c r="A1191" t="s">
        <v>241</v>
      </c>
      <c r="B1191" t="s">
        <v>328</v>
      </c>
      <c r="C1191">
        <v>12</v>
      </c>
      <c r="D1191">
        <v>1</v>
      </c>
      <c r="E1191" t="str">
        <f t="shared" si="18"/>
        <v>sendangagung122024</v>
      </c>
    </row>
    <row r="1192" spans="1:5" x14ac:dyDescent="0.3">
      <c r="A1192" t="s">
        <v>242</v>
      </c>
      <c r="B1192" t="s">
        <v>324</v>
      </c>
      <c r="C1192">
        <v>7</v>
      </c>
      <c r="D1192">
        <v>1</v>
      </c>
      <c r="E1192" t="str">
        <f t="shared" si="18"/>
        <v>sendangarum72020</v>
      </c>
    </row>
    <row r="1193" spans="1:5" x14ac:dyDescent="0.3">
      <c r="A1193" t="s">
        <v>242</v>
      </c>
      <c r="B1193" t="s">
        <v>324</v>
      </c>
      <c r="C1193">
        <v>12</v>
      </c>
      <c r="D1193">
        <v>1</v>
      </c>
      <c r="E1193" t="str">
        <f t="shared" si="18"/>
        <v>sendangarum122020</v>
      </c>
    </row>
    <row r="1194" spans="1:5" x14ac:dyDescent="0.3">
      <c r="A1194" t="s">
        <v>242</v>
      </c>
      <c r="B1194" t="s">
        <v>325</v>
      </c>
      <c r="C1194">
        <v>1</v>
      </c>
      <c r="D1194">
        <v>3</v>
      </c>
      <c r="E1194" t="str">
        <f t="shared" si="18"/>
        <v>sendangarum12021</v>
      </c>
    </row>
    <row r="1195" spans="1:5" x14ac:dyDescent="0.3">
      <c r="A1195" t="s">
        <v>242</v>
      </c>
      <c r="B1195" t="s">
        <v>325</v>
      </c>
      <c r="C1195">
        <v>3</v>
      </c>
      <c r="D1195">
        <v>4</v>
      </c>
      <c r="E1195" t="str">
        <f t="shared" si="18"/>
        <v>sendangarum32021</v>
      </c>
    </row>
    <row r="1196" spans="1:5" x14ac:dyDescent="0.3">
      <c r="A1196" t="s">
        <v>242</v>
      </c>
      <c r="B1196" t="s">
        <v>325</v>
      </c>
      <c r="C1196">
        <v>4</v>
      </c>
      <c r="D1196">
        <v>6</v>
      </c>
      <c r="E1196" t="str">
        <f t="shared" si="18"/>
        <v>sendangarum42021</v>
      </c>
    </row>
    <row r="1197" spans="1:5" x14ac:dyDescent="0.3">
      <c r="A1197" t="s">
        <v>242</v>
      </c>
      <c r="B1197" t="s">
        <v>325</v>
      </c>
      <c r="C1197">
        <v>5</v>
      </c>
      <c r="D1197">
        <v>3</v>
      </c>
      <c r="E1197" t="str">
        <f t="shared" si="18"/>
        <v>sendangarum52021</v>
      </c>
    </row>
    <row r="1198" spans="1:5" x14ac:dyDescent="0.3">
      <c r="A1198" t="s">
        <v>242</v>
      </c>
      <c r="B1198" t="s">
        <v>325</v>
      </c>
      <c r="C1198">
        <v>6</v>
      </c>
      <c r="D1198">
        <v>2</v>
      </c>
      <c r="E1198" t="str">
        <f t="shared" si="18"/>
        <v>sendangarum62021</v>
      </c>
    </row>
    <row r="1199" spans="1:5" x14ac:dyDescent="0.3">
      <c r="A1199" t="s">
        <v>242</v>
      </c>
      <c r="B1199" t="s">
        <v>325</v>
      </c>
      <c r="C1199">
        <v>7</v>
      </c>
      <c r="D1199">
        <v>35</v>
      </c>
      <c r="E1199" t="str">
        <f t="shared" si="18"/>
        <v>sendangarum72021</v>
      </c>
    </row>
    <row r="1200" spans="1:5" x14ac:dyDescent="0.3">
      <c r="A1200" t="s">
        <v>242</v>
      </c>
      <c r="B1200" t="s">
        <v>325</v>
      </c>
      <c r="C1200">
        <v>8</v>
      </c>
      <c r="D1200">
        <v>73</v>
      </c>
      <c r="E1200" t="str">
        <f t="shared" si="18"/>
        <v>sendangarum82021</v>
      </c>
    </row>
    <row r="1201" spans="1:5" x14ac:dyDescent="0.3">
      <c r="A1201" t="s">
        <v>242</v>
      </c>
      <c r="B1201" t="s">
        <v>325</v>
      </c>
      <c r="C1201">
        <v>9</v>
      </c>
      <c r="D1201">
        <v>1</v>
      </c>
      <c r="E1201" t="str">
        <f t="shared" si="18"/>
        <v>sendangarum92021</v>
      </c>
    </row>
    <row r="1202" spans="1:5" x14ac:dyDescent="0.3">
      <c r="A1202" t="s">
        <v>242</v>
      </c>
      <c r="B1202" t="s">
        <v>325</v>
      </c>
      <c r="C1202">
        <v>10</v>
      </c>
      <c r="D1202">
        <v>1</v>
      </c>
      <c r="E1202" t="str">
        <f t="shared" si="18"/>
        <v>sendangarum102021</v>
      </c>
    </row>
    <row r="1203" spans="1:5" x14ac:dyDescent="0.3">
      <c r="A1203" t="s">
        <v>242</v>
      </c>
      <c r="B1203" t="s">
        <v>326</v>
      </c>
      <c r="C1203">
        <v>2</v>
      </c>
      <c r="D1203">
        <v>54</v>
      </c>
      <c r="E1203" t="str">
        <f t="shared" si="18"/>
        <v>sendangarum22022</v>
      </c>
    </row>
    <row r="1204" spans="1:5" x14ac:dyDescent="0.3">
      <c r="A1204" t="s">
        <v>242</v>
      </c>
      <c r="B1204" t="s">
        <v>326</v>
      </c>
      <c r="C1204">
        <v>3</v>
      </c>
      <c r="D1204">
        <v>30</v>
      </c>
      <c r="E1204" t="str">
        <f t="shared" si="18"/>
        <v>sendangarum32022</v>
      </c>
    </row>
    <row r="1205" spans="1:5" x14ac:dyDescent="0.3">
      <c r="A1205" t="s">
        <v>242</v>
      </c>
      <c r="B1205" t="s">
        <v>326</v>
      </c>
      <c r="C1205">
        <v>4</v>
      </c>
      <c r="D1205">
        <v>1</v>
      </c>
      <c r="E1205" t="str">
        <f t="shared" si="18"/>
        <v>sendangarum42022</v>
      </c>
    </row>
    <row r="1206" spans="1:5" x14ac:dyDescent="0.3">
      <c r="A1206" t="s">
        <v>242</v>
      </c>
      <c r="B1206" t="s">
        <v>326</v>
      </c>
      <c r="C1206">
        <v>10</v>
      </c>
      <c r="D1206">
        <v>3</v>
      </c>
      <c r="E1206" t="str">
        <f t="shared" si="18"/>
        <v>sendangarum102022</v>
      </c>
    </row>
    <row r="1207" spans="1:5" x14ac:dyDescent="0.3">
      <c r="A1207" t="s">
        <v>242</v>
      </c>
      <c r="B1207" t="s">
        <v>326</v>
      </c>
      <c r="C1207">
        <v>11</v>
      </c>
      <c r="D1207">
        <v>3</v>
      </c>
      <c r="E1207" t="str">
        <f t="shared" si="18"/>
        <v>sendangarum112022</v>
      </c>
    </row>
    <row r="1208" spans="1:5" x14ac:dyDescent="0.3">
      <c r="A1208" t="s">
        <v>242</v>
      </c>
      <c r="B1208" t="s">
        <v>327</v>
      </c>
      <c r="C1208">
        <v>12</v>
      </c>
      <c r="D1208">
        <v>2</v>
      </c>
      <c r="E1208" t="str">
        <f t="shared" si="18"/>
        <v>sendangarum122023</v>
      </c>
    </row>
    <row r="1209" spans="1:5" x14ac:dyDescent="0.3">
      <c r="A1209" t="s">
        <v>243</v>
      </c>
      <c r="B1209" t="s">
        <v>324</v>
      </c>
      <c r="C1209">
        <v>7</v>
      </c>
      <c r="D1209">
        <v>1</v>
      </c>
      <c r="E1209" t="str">
        <f t="shared" si="18"/>
        <v>sendangmulyo72020</v>
      </c>
    </row>
    <row r="1210" spans="1:5" x14ac:dyDescent="0.3">
      <c r="A1210" t="s">
        <v>243</v>
      </c>
      <c r="B1210" t="s">
        <v>324</v>
      </c>
      <c r="C1210">
        <v>12</v>
      </c>
      <c r="D1210">
        <v>8</v>
      </c>
      <c r="E1210" t="str">
        <f t="shared" si="18"/>
        <v>sendangmulyo122020</v>
      </c>
    </row>
    <row r="1211" spans="1:5" x14ac:dyDescent="0.3">
      <c r="A1211" t="s">
        <v>243</v>
      </c>
      <c r="B1211" t="s">
        <v>325</v>
      </c>
      <c r="C1211">
        <v>1</v>
      </c>
      <c r="D1211">
        <v>14</v>
      </c>
      <c r="E1211" t="str">
        <f t="shared" si="18"/>
        <v>sendangmulyo12021</v>
      </c>
    </row>
    <row r="1212" spans="1:5" x14ac:dyDescent="0.3">
      <c r="A1212" t="s">
        <v>243</v>
      </c>
      <c r="B1212" t="s">
        <v>325</v>
      </c>
      <c r="C1212">
        <v>2</v>
      </c>
      <c r="D1212">
        <v>10</v>
      </c>
      <c r="E1212" t="str">
        <f t="shared" si="18"/>
        <v>sendangmulyo22021</v>
      </c>
    </row>
    <row r="1213" spans="1:5" x14ac:dyDescent="0.3">
      <c r="A1213" t="s">
        <v>243</v>
      </c>
      <c r="B1213" t="s">
        <v>325</v>
      </c>
      <c r="C1213">
        <v>3</v>
      </c>
      <c r="D1213">
        <v>12</v>
      </c>
      <c r="E1213" t="str">
        <f t="shared" si="18"/>
        <v>sendangmulyo32021</v>
      </c>
    </row>
    <row r="1214" spans="1:5" x14ac:dyDescent="0.3">
      <c r="A1214" t="s">
        <v>243</v>
      </c>
      <c r="B1214" t="s">
        <v>325</v>
      </c>
      <c r="C1214">
        <v>4</v>
      </c>
      <c r="D1214">
        <v>4</v>
      </c>
      <c r="E1214" t="str">
        <f t="shared" si="18"/>
        <v>sendangmulyo42021</v>
      </c>
    </row>
    <row r="1215" spans="1:5" x14ac:dyDescent="0.3">
      <c r="A1215" t="s">
        <v>243</v>
      </c>
      <c r="B1215" t="s">
        <v>325</v>
      </c>
      <c r="C1215">
        <v>5</v>
      </c>
      <c r="D1215">
        <v>2</v>
      </c>
      <c r="E1215" t="str">
        <f t="shared" si="18"/>
        <v>sendangmulyo52021</v>
      </c>
    </row>
    <row r="1216" spans="1:5" x14ac:dyDescent="0.3">
      <c r="A1216" t="s">
        <v>243</v>
      </c>
      <c r="B1216" t="s">
        <v>325</v>
      </c>
      <c r="C1216">
        <v>6</v>
      </c>
      <c r="D1216">
        <v>11</v>
      </c>
      <c r="E1216" t="str">
        <f t="shared" si="18"/>
        <v>sendangmulyo62021</v>
      </c>
    </row>
    <row r="1217" spans="1:5" x14ac:dyDescent="0.3">
      <c r="A1217" t="s">
        <v>243</v>
      </c>
      <c r="B1217" t="s">
        <v>325</v>
      </c>
      <c r="C1217">
        <v>7</v>
      </c>
      <c r="D1217">
        <v>42</v>
      </c>
      <c r="E1217" t="str">
        <f t="shared" si="18"/>
        <v>sendangmulyo72021</v>
      </c>
    </row>
    <row r="1218" spans="1:5" x14ac:dyDescent="0.3">
      <c r="A1218" t="s">
        <v>243</v>
      </c>
      <c r="B1218" t="s">
        <v>325</v>
      </c>
      <c r="C1218">
        <v>8</v>
      </c>
      <c r="D1218">
        <v>99</v>
      </c>
      <c r="E1218" t="str">
        <f t="shared" si="18"/>
        <v>sendangmulyo82021</v>
      </c>
    </row>
    <row r="1219" spans="1:5" x14ac:dyDescent="0.3">
      <c r="A1219" t="s">
        <v>243</v>
      </c>
      <c r="B1219" t="s">
        <v>325</v>
      </c>
      <c r="C1219">
        <v>9</v>
      </c>
      <c r="D1219">
        <v>13</v>
      </c>
      <c r="E1219" t="str">
        <f t="shared" ref="E1219:E1282" si="19">A1219&amp;C1219&amp;B1219</f>
        <v>sendangmulyo92021</v>
      </c>
    </row>
    <row r="1220" spans="1:5" x14ac:dyDescent="0.3">
      <c r="A1220" t="s">
        <v>243</v>
      </c>
      <c r="B1220" t="s">
        <v>325</v>
      </c>
      <c r="C1220">
        <v>10</v>
      </c>
      <c r="D1220">
        <v>3</v>
      </c>
      <c r="E1220" t="str">
        <f t="shared" si="19"/>
        <v>sendangmulyo102021</v>
      </c>
    </row>
    <row r="1221" spans="1:5" x14ac:dyDescent="0.3">
      <c r="A1221" t="s">
        <v>243</v>
      </c>
      <c r="B1221" t="s">
        <v>326</v>
      </c>
      <c r="C1221">
        <v>2</v>
      </c>
      <c r="D1221">
        <v>72</v>
      </c>
      <c r="E1221" t="str">
        <f t="shared" si="19"/>
        <v>sendangmulyo22022</v>
      </c>
    </row>
    <row r="1222" spans="1:5" x14ac:dyDescent="0.3">
      <c r="A1222" t="s">
        <v>243</v>
      </c>
      <c r="B1222" t="s">
        <v>326</v>
      </c>
      <c r="C1222">
        <v>3</v>
      </c>
      <c r="D1222">
        <v>64</v>
      </c>
      <c r="E1222" t="str">
        <f t="shared" si="19"/>
        <v>sendangmulyo32022</v>
      </c>
    </row>
    <row r="1223" spans="1:5" x14ac:dyDescent="0.3">
      <c r="A1223" t="s">
        <v>243</v>
      </c>
      <c r="B1223" t="s">
        <v>326</v>
      </c>
      <c r="C1223">
        <v>4</v>
      </c>
      <c r="D1223">
        <v>3</v>
      </c>
      <c r="E1223" t="str">
        <f t="shared" si="19"/>
        <v>sendangmulyo42022</v>
      </c>
    </row>
    <row r="1224" spans="1:5" x14ac:dyDescent="0.3">
      <c r="A1224" t="s">
        <v>243</v>
      </c>
      <c r="B1224" t="s">
        <v>326</v>
      </c>
      <c r="C1224">
        <v>5</v>
      </c>
      <c r="D1224">
        <v>1</v>
      </c>
      <c r="E1224" t="str">
        <f t="shared" si="19"/>
        <v>sendangmulyo52022</v>
      </c>
    </row>
    <row r="1225" spans="1:5" x14ac:dyDescent="0.3">
      <c r="A1225" t="s">
        <v>243</v>
      </c>
      <c r="B1225" t="s">
        <v>326</v>
      </c>
      <c r="C1225">
        <v>8</v>
      </c>
      <c r="D1225">
        <v>2</v>
      </c>
      <c r="E1225" t="str">
        <f t="shared" si="19"/>
        <v>sendangmulyo82022</v>
      </c>
    </row>
    <row r="1226" spans="1:5" x14ac:dyDescent="0.3">
      <c r="A1226" t="s">
        <v>243</v>
      </c>
      <c r="B1226" t="s">
        <v>326</v>
      </c>
      <c r="C1226">
        <v>9</v>
      </c>
      <c r="D1226">
        <v>4</v>
      </c>
      <c r="E1226" t="str">
        <f t="shared" si="19"/>
        <v>sendangmulyo92022</v>
      </c>
    </row>
    <row r="1227" spans="1:5" x14ac:dyDescent="0.3">
      <c r="A1227" t="s">
        <v>243</v>
      </c>
      <c r="B1227" t="s">
        <v>326</v>
      </c>
      <c r="C1227">
        <v>10</v>
      </c>
      <c r="D1227">
        <v>3</v>
      </c>
      <c r="E1227" t="str">
        <f t="shared" si="19"/>
        <v>sendangmulyo102022</v>
      </c>
    </row>
    <row r="1228" spans="1:5" x14ac:dyDescent="0.3">
      <c r="A1228" t="s">
        <v>243</v>
      </c>
      <c r="B1228" t="s">
        <v>326</v>
      </c>
      <c r="C1228">
        <v>11</v>
      </c>
      <c r="D1228">
        <v>4</v>
      </c>
      <c r="E1228" t="str">
        <f t="shared" si="19"/>
        <v>sendangmulyo112022</v>
      </c>
    </row>
    <row r="1229" spans="1:5" x14ac:dyDescent="0.3">
      <c r="A1229" t="s">
        <v>243</v>
      </c>
      <c r="B1229" t="s">
        <v>326</v>
      </c>
      <c r="C1229">
        <v>12</v>
      </c>
      <c r="D1229">
        <v>3</v>
      </c>
      <c r="E1229" t="str">
        <f t="shared" si="19"/>
        <v>sendangmulyo122022</v>
      </c>
    </row>
    <row r="1230" spans="1:5" x14ac:dyDescent="0.3">
      <c r="A1230" t="s">
        <v>243</v>
      </c>
      <c r="B1230" t="s">
        <v>327</v>
      </c>
      <c r="C1230">
        <v>12</v>
      </c>
      <c r="D1230">
        <v>3</v>
      </c>
      <c r="E1230" t="str">
        <f t="shared" si="19"/>
        <v>sendangmulyo122023</v>
      </c>
    </row>
    <row r="1231" spans="1:5" x14ac:dyDescent="0.3">
      <c r="A1231" t="s">
        <v>243</v>
      </c>
      <c r="B1231" t="s">
        <v>328</v>
      </c>
      <c r="C1231">
        <v>12</v>
      </c>
      <c r="D1231">
        <v>1</v>
      </c>
      <c r="E1231" t="str">
        <f t="shared" si="19"/>
        <v>sendangmulyo122024</v>
      </c>
    </row>
    <row r="1232" spans="1:5" x14ac:dyDescent="0.3">
      <c r="A1232" t="s">
        <v>244</v>
      </c>
      <c r="B1232" t="s">
        <v>324</v>
      </c>
      <c r="C1232">
        <v>5</v>
      </c>
      <c r="D1232">
        <v>1</v>
      </c>
      <c r="E1232" t="str">
        <f t="shared" si="19"/>
        <v>sendangrejo52020</v>
      </c>
    </row>
    <row r="1233" spans="1:5" x14ac:dyDescent="0.3">
      <c r="A1233" t="s">
        <v>244</v>
      </c>
      <c r="B1233" t="s">
        <v>324</v>
      </c>
      <c r="C1233">
        <v>9</v>
      </c>
      <c r="D1233">
        <v>1</v>
      </c>
      <c r="E1233" t="str">
        <f t="shared" si="19"/>
        <v>sendangrejo92020</v>
      </c>
    </row>
    <row r="1234" spans="1:5" x14ac:dyDescent="0.3">
      <c r="A1234" t="s">
        <v>244</v>
      </c>
      <c r="B1234" t="s">
        <v>324</v>
      </c>
      <c r="C1234">
        <v>12</v>
      </c>
      <c r="D1234">
        <v>10</v>
      </c>
      <c r="E1234" t="str">
        <f t="shared" si="19"/>
        <v>sendangrejo122020</v>
      </c>
    </row>
    <row r="1235" spans="1:5" x14ac:dyDescent="0.3">
      <c r="A1235" t="s">
        <v>244</v>
      </c>
      <c r="B1235" t="s">
        <v>325</v>
      </c>
      <c r="C1235">
        <v>1</v>
      </c>
      <c r="D1235">
        <v>9</v>
      </c>
      <c r="E1235" t="str">
        <f t="shared" si="19"/>
        <v>sendangrejo12021</v>
      </c>
    </row>
    <row r="1236" spans="1:5" x14ac:dyDescent="0.3">
      <c r="A1236" t="s">
        <v>244</v>
      </c>
      <c r="B1236" t="s">
        <v>325</v>
      </c>
      <c r="C1236">
        <v>2</v>
      </c>
      <c r="D1236">
        <v>18</v>
      </c>
      <c r="E1236" t="str">
        <f t="shared" si="19"/>
        <v>sendangrejo22021</v>
      </c>
    </row>
    <row r="1237" spans="1:5" x14ac:dyDescent="0.3">
      <c r="A1237" t="s">
        <v>244</v>
      </c>
      <c r="B1237" t="s">
        <v>325</v>
      </c>
      <c r="C1237">
        <v>3</v>
      </c>
      <c r="D1237">
        <v>20</v>
      </c>
      <c r="E1237" t="str">
        <f t="shared" si="19"/>
        <v>sendangrejo32021</v>
      </c>
    </row>
    <row r="1238" spans="1:5" x14ac:dyDescent="0.3">
      <c r="A1238" t="s">
        <v>244</v>
      </c>
      <c r="B1238" t="s">
        <v>325</v>
      </c>
      <c r="C1238">
        <v>4</v>
      </c>
      <c r="D1238">
        <v>22</v>
      </c>
      <c r="E1238" t="str">
        <f t="shared" si="19"/>
        <v>sendangrejo42021</v>
      </c>
    </row>
    <row r="1239" spans="1:5" x14ac:dyDescent="0.3">
      <c r="A1239" t="s">
        <v>244</v>
      </c>
      <c r="B1239" t="s">
        <v>325</v>
      </c>
      <c r="C1239">
        <v>5</v>
      </c>
      <c r="D1239">
        <v>10</v>
      </c>
      <c r="E1239" t="str">
        <f t="shared" si="19"/>
        <v>sendangrejo52021</v>
      </c>
    </row>
    <row r="1240" spans="1:5" x14ac:dyDescent="0.3">
      <c r="A1240" t="s">
        <v>244</v>
      </c>
      <c r="B1240" t="s">
        <v>325</v>
      </c>
      <c r="C1240">
        <v>6</v>
      </c>
      <c r="D1240">
        <v>20</v>
      </c>
      <c r="E1240" t="str">
        <f t="shared" si="19"/>
        <v>sendangrejo62021</v>
      </c>
    </row>
    <row r="1241" spans="1:5" x14ac:dyDescent="0.3">
      <c r="A1241" t="s">
        <v>244</v>
      </c>
      <c r="B1241" t="s">
        <v>325</v>
      </c>
      <c r="C1241">
        <v>7</v>
      </c>
      <c r="D1241">
        <v>72</v>
      </c>
      <c r="E1241" t="str">
        <f t="shared" si="19"/>
        <v>sendangrejo72021</v>
      </c>
    </row>
    <row r="1242" spans="1:5" x14ac:dyDescent="0.3">
      <c r="A1242" t="s">
        <v>244</v>
      </c>
      <c r="B1242" t="s">
        <v>325</v>
      </c>
      <c r="C1242">
        <v>8</v>
      </c>
      <c r="D1242">
        <v>133</v>
      </c>
      <c r="E1242" t="str">
        <f t="shared" si="19"/>
        <v>sendangrejo82021</v>
      </c>
    </row>
    <row r="1243" spans="1:5" x14ac:dyDescent="0.3">
      <c r="A1243" t="s">
        <v>244</v>
      </c>
      <c r="B1243" t="s">
        <v>325</v>
      </c>
      <c r="C1243">
        <v>9</v>
      </c>
      <c r="D1243">
        <v>10</v>
      </c>
      <c r="E1243" t="str">
        <f t="shared" si="19"/>
        <v>sendangrejo92021</v>
      </c>
    </row>
    <row r="1244" spans="1:5" x14ac:dyDescent="0.3">
      <c r="A1244" t="s">
        <v>244</v>
      </c>
      <c r="B1244" t="s">
        <v>325</v>
      </c>
      <c r="C1244">
        <v>10</v>
      </c>
      <c r="D1244">
        <v>2</v>
      </c>
      <c r="E1244" t="str">
        <f t="shared" si="19"/>
        <v>sendangrejo102021</v>
      </c>
    </row>
    <row r="1245" spans="1:5" x14ac:dyDescent="0.3">
      <c r="A1245" t="s">
        <v>244</v>
      </c>
      <c r="B1245" t="s">
        <v>325</v>
      </c>
      <c r="C1245">
        <v>11</v>
      </c>
      <c r="D1245">
        <v>2</v>
      </c>
      <c r="E1245" t="str">
        <f t="shared" si="19"/>
        <v>sendangrejo112021</v>
      </c>
    </row>
    <row r="1246" spans="1:5" x14ac:dyDescent="0.3">
      <c r="A1246" t="s">
        <v>244</v>
      </c>
      <c r="B1246" t="s">
        <v>326</v>
      </c>
      <c r="C1246">
        <v>1</v>
      </c>
      <c r="D1246">
        <v>1</v>
      </c>
      <c r="E1246" t="str">
        <f t="shared" si="19"/>
        <v>sendangrejo12022</v>
      </c>
    </row>
    <row r="1247" spans="1:5" x14ac:dyDescent="0.3">
      <c r="A1247" t="s">
        <v>244</v>
      </c>
      <c r="B1247" t="s">
        <v>326</v>
      </c>
      <c r="C1247">
        <v>2</v>
      </c>
      <c r="D1247">
        <v>93</v>
      </c>
      <c r="E1247" t="str">
        <f t="shared" si="19"/>
        <v>sendangrejo22022</v>
      </c>
    </row>
    <row r="1248" spans="1:5" x14ac:dyDescent="0.3">
      <c r="A1248" t="s">
        <v>244</v>
      </c>
      <c r="B1248" t="s">
        <v>326</v>
      </c>
      <c r="C1248">
        <v>3</v>
      </c>
      <c r="D1248">
        <v>54</v>
      </c>
      <c r="E1248" t="str">
        <f t="shared" si="19"/>
        <v>sendangrejo32022</v>
      </c>
    </row>
    <row r="1249" spans="1:5" x14ac:dyDescent="0.3">
      <c r="A1249" t="s">
        <v>244</v>
      </c>
      <c r="B1249" t="s">
        <v>326</v>
      </c>
      <c r="C1249">
        <v>7</v>
      </c>
      <c r="D1249">
        <v>1</v>
      </c>
      <c r="E1249" t="str">
        <f t="shared" si="19"/>
        <v>sendangrejo72022</v>
      </c>
    </row>
    <row r="1250" spans="1:5" x14ac:dyDescent="0.3">
      <c r="A1250" t="s">
        <v>244</v>
      </c>
      <c r="B1250" t="s">
        <v>326</v>
      </c>
      <c r="C1250">
        <v>8</v>
      </c>
      <c r="D1250">
        <v>7</v>
      </c>
      <c r="E1250" t="str">
        <f t="shared" si="19"/>
        <v>sendangrejo82022</v>
      </c>
    </row>
    <row r="1251" spans="1:5" x14ac:dyDescent="0.3">
      <c r="A1251" t="s">
        <v>244</v>
      </c>
      <c r="B1251" t="s">
        <v>326</v>
      </c>
      <c r="C1251">
        <v>9</v>
      </c>
      <c r="D1251">
        <v>3</v>
      </c>
      <c r="E1251" t="str">
        <f t="shared" si="19"/>
        <v>sendangrejo92022</v>
      </c>
    </row>
    <row r="1252" spans="1:5" x14ac:dyDescent="0.3">
      <c r="A1252" t="s">
        <v>244</v>
      </c>
      <c r="B1252" t="s">
        <v>326</v>
      </c>
      <c r="C1252">
        <v>10</v>
      </c>
      <c r="D1252">
        <v>2</v>
      </c>
      <c r="E1252" t="str">
        <f t="shared" si="19"/>
        <v>sendangrejo102022</v>
      </c>
    </row>
    <row r="1253" spans="1:5" x14ac:dyDescent="0.3">
      <c r="A1253" t="s">
        <v>244</v>
      </c>
      <c r="B1253" t="s">
        <v>326</v>
      </c>
      <c r="C1253">
        <v>11</v>
      </c>
      <c r="D1253">
        <v>5</v>
      </c>
      <c r="E1253" t="str">
        <f t="shared" si="19"/>
        <v>sendangrejo112022</v>
      </c>
    </row>
    <row r="1254" spans="1:5" x14ac:dyDescent="0.3">
      <c r="A1254" t="s">
        <v>244</v>
      </c>
      <c r="B1254" t="s">
        <v>327</v>
      </c>
      <c r="C1254">
        <v>12</v>
      </c>
      <c r="D1254">
        <v>6</v>
      </c>
      <c r="E1254" t="str">
        <f t="shared" si="19"/>
        <v>sendangrejo122023</v>
      </c>
    </row>
    <row r="1255" spans="1:5" x14ac:dyDescent="0.3">
      <c r="A1255" t="s">
        <v>245</v>
      </c>
      <c r="B1255" t="s">
        <v>324</v>
      </c>
      <c r="C1255">
        <v>11</v>
      </c>
      <c r="D1255">
        <v>1</v>
      </c>
      <c r="E1255" t="str">
        <f t="shared" si="19"/>
        <v>sendangsari112020</v>
      </c>
    </row>
    <row r="1256" spans="1:5" x14ac:dyDescent="0.3">
      <c r="A1256" t="s">
        <v>245</v>
      </c>
      <c r="B1256" t="s">
        <v>324</v>
      </c>
      <c r="C1256">
        <v>12</v>
      </c>
      <c r="D1256">
        <v>12</v>
      </c>
      <c r="E1256" t="str">
        <f t="shared" si="19"/>
        <v>sendangsari122020</v>
      </c>
    </row>
    <row r="1257" spans="1:5" x14ac:dyDescent="0.3">
      <c r="A1257" t="s">
        <v>245</v>
      </c>
      <c r="B1257" t="s">
        <v>325</v>
      </c>
      <c r="C1257">
        <v>1</v>
      </c>
      <c r="D1257">
        <v>9</v>
      </c>
      <c r="E1257" t="str">
        <f t="shared" si="19"/>
        <v>sendangsari12021</v>
      </c>
    </row>
    <row r="1258" spans="1:5" x14ac:dyDescent="0.3">
      <c r="A1258" t="s">
        <v>245</v>
      </c>
      <c r="B1258" t="s">
        <v>325</v>
      </c>
      <c r="C1258">
        <v>2</v>
      </c>
      <c r="D1258">
        <v>7</v>
      </c>
      <c r="E1258" t="str">
        <f t="shared" si="19"/>
        <v>sendangsari22021</v>
      </c>
    </row>
    <row r="1259" spans="1:5" x14ac:dyDescent="0.3">
      <c r="A1259" t="s">
        <v>245</v>
      </c>
      <c r="B1259" t="s">
        <v>325</v>
      </c>
      <c r="C1259">
        <v>3</v>
      </c>
      <c r="D1259">
        <v>12</v>
      </c>
      <c r="E1259" t="str">
        <f t="shared" si="19"/>
        <v>sendangsari32021</v>
      </c>
    </row>
    <row r="1260" spans="1:5" x14ac:dyDescent="0.3">
      <c r="A1260" t="s">
        <v>245</v>
      </c>
      <c r="B1260" t="s">
        <v>325</v>
      </c>
      <c r="C1260">
        <v>5</v>
      </c>
      <c r="D1260">
        <v>1</v>
      </c>
      <c r="E1260" t="str">
        <f t="shared" si="19"/>
        <v>sendangsari52021</v>
      </c>
    </row>
    <row r="1261" spans="1:5" x14ac:dyDescent="0.3">
      <c r="A1261" t="s">
        <v>245</v>
      </c>
      <c r="B1261" t="s">
        <v>325</v>
      </c>
      <c r="C1261">
        <v>6</v>
      </c>
      <c r="D1261">
        <v>22</v>
      </c>
      <c r="E1261" t="str">
        <f t="shared" si="19"/>
        <v>sendangsari62021</v>
      </c>
    </row>
    <row r="1262" spans="1:5" x14ac:dyDescent="0.3">
      <c r="A1262" t="s">
        <v>245</v>
      </c>
      <c r="B1262" t="s">
        <v>325</v>
      </c>
      <c r="C1262">
        <v>7</v>
      </c>
      <c r="D1262">
        <v>44</v>
      </c>
      <c r="E1262" t="str">
        <f t="shared" si="19"/>
        <v>sendangsari72021</v>
      </c>
    </row>
    <row r="1263" spans="1:5" x14ac:dyDescent="0.3">
      <c r="A1263" t="s">
        <v>245</v>
      </c>
      <c r="B1263" t="s">
        <v>325</v>
      </c>
      <c r="C1263">
        <v>8</v>
      </c>
      <c r="D1263">
        <v>89</v>
      </c>
      <c r="E1263" t="str">
        <f t="shared" si="19"/>
        <v>sendangsari82021</v>
      </c>
    </row>
    <row r="1264" spans="1:5" x14ac:dyDescent="0.3">
      <c r="A1264" t="s">
        <v>245</v>
      </c>
      <c r="B1264" t="s">
        <v>325</v>
      </c>
      <c r="C1264">
        <v>9</v>
      </c>
      <c r="D1264">
        <v>9</v>
      </c>
      <c r="E1264" t="str">
        <f t="shared" si="19"/>
        <v>sendangsari92021</v>
      </c>
    </row>
    <row r="1265" spans="1:5" x14ac:dyDescent="0.3">
      <c r="A1265" t="s">
        <v>245</v>
      </c>
      <c r="B1265" t="s">
        <v>325</v>
      </c>
      <c r="C1265">
        <v>10</v>
      </c>
      <c r="D1265">
        <v>3</v>
      </c>
      <c r="E1265" t="str">
        <f t="shared" si="19"/>
        <v>sendangsari102021</v>
      </c>
    </row>
    <row r="1266" spans="1:5" x14ac:dyDescent="0.3">
      <c r="A1266" t="s">
        <v>245</v>
      </c>
      <c r="B1266" t="s">
        <v>326</v>
      </c>
      <c r="C1266">
        <v>1</v>
      </c>
      <c r="D1266">
        <v>1</v>
      </c>
      <c r="E1266" t="str">
        <f t="shared" si="19"/>
        <v>sendangsari12022</v>
      </c>
    </row>
    <row r="1267" spans="1:5" x14ac:dyDescent="0.3">
      <c r="A1267" t="s">
        <v>245</v>
      </c>
      <c r="B1267" t="s">
        <v>326</v>
      </c>
      <c r="C1267">
        <v>2</v>
      </c>
      <c r="D1267">
        <v>76</v>
      </c>
      <c r="E1267" t="str">
        <f t="shared" si="19"/>
        <v>sendangsari22022</v>
      </c>
    </row>
    <row r="1268" spans="1:5" x14ac:dyDescent="0.3">
      <c r="A1268" t="s">
        <v>245</v>
      </c>
      <c r="B1268" t="s">
        <v>326</v>
      </c>
      <c r="C1268">
        <v>3</v>
      </c>
      <c r="D1268">
        <v>56</v>
      </c>
      <c r="E1268" t="str">
        <f t="shared" si="19"/>
        <v>sendangsari32022</v>
      </c>
    </row>
    <row r="1269" spans="1:5" x14ac:dyDescent="0.3">
      <c r="A1269" t="s">
        <v>245</v>
      </c>
      <c r="B1269" t="s">
        <v>326</v>
      </c>
      <c r="C1269">
        <v>5</v>
      </c>
      <c r="D1269">
        <v>1</v>
      </c>
      <c r="E1269" t="str">
        <f t="shared" si="19"/>
        <v>sendangsari52022</v>
      </c>
    </row>
    <row r="1270" spans="1:5" x14ac:dyDescent="0.3">
      <c r="A1270" t="s">
        <v>245</v>
      </c>
      <c r="B1270" t="s">
        <v>326</v>
      </c>
      <c r="C1270">
        <v>7</v>
      </c>
      <c r="D1270">
        <v>2</v>
      </c>
      <c r="E1270" t="str">
        <f t="shared" si="19"/>
        <v>sendangsari72022</v>
      </c>
    </row>
    <row r="1271" spans="1:5" x14ac:dyDescent="0.3">
      <c r="A1271" t="s">
        <v>245</v>
      </c>
      <c r="B1271" t="s">
        <v>326</v>
      </c>
      <c r="C1271">
        <v>8</v>
      </c>
      <c r="D1271">
        <v>3</v>
      </c>
      <c r="E1271" t="str">
        <f t="shared" si="19"/>
        <v>sendangsari82022</v>
      </c>
    </row>
    <row r="1272" spans="1:5" x14ac:dyDescent="0.3">
      <c r="A1272" t="s">
        <v>245</v>
      </c>
      <c r="B1272" t="s">
        <v>326</v>
      </c>
      <c r="C1272">
        <v>10</v>
      </c>
      <c r="D1272">
        <v>2</v>
      </c>
      <c r="E1272" t="str">
        <f t="shared" si="19"/>
        <v>sendangsari102022</v>
      </c>
    </row>
    <row r="1273" spans="1:5" x14ac:dyDescent="0.3">
      <c r="A1273" t="s">
        <v>245</v>
      </c>
      <c r="B1273" t="s">
        <v>326</v>
      </c>
      <c r="C1273">
        <v>11</v>
      </c>
      <c r="D1273">
        <v>3</v>
      </c>
      <c r="E1273" t="str">
        <f t="shared" si="19"/>
        <v>sendangsari112022</v>
      </c>
    </row>
    <row r="1274" spans="1:5" x14ac:dyDescent="0.3">
      <c r="A1274" t="s">
        <v>245</v>
      </c>
      <c r="B1274" t="s">
        <v>326</v>
      </c>
      <c r="C1274">
        <v>12</v>
      </c>
      <c r="D1274">
        <v>1</v>
      </c>
      <c r="E1274" t="str">
        <f t="shared" si="19"/>
        <v>sendangsari122022</v>
      </c>
    </row>
    <row r="1275" spans="1:5" x14ac:dyDescent="0.3">
      <c r="A1275" t="s">
        <v>245</v>
      </c>
      <c r="B1275" t="s">
        <v>327</v>
      </c>
      <c r="C1275">
        <v>12</v>
      </c>
      <c r="D1275">
        <v>2</v>
      </c>
      <c r="E1275" t="str">
        <f t="shared" si="19"/>
        <v>sendangsari122023</v>
      </c>
    </row>
    <row r="1276" spans="1:5" x14ac:dyDescent="0.3">
      <c r="A1276" t="s">
        <v>245</v>
      </c>
      <c r="B1276" t="s">
        <v>328</v>
      </c>
      <c r="C1276">
        <v>12</v>
      </c>
      <c r="D1276">
        <v>1</v>
      </c>
      <c r="E1276" t="str">
        <f t="shared" si="19"/>
        <v>sendangsari122024</v>
      </c>
    </row>
    <row r="1277" spans="1:5" x14ac:dyDescent="0.3">
      <c r="A1277" t="s">
        <v>246</v>
      </c>
      <c r="B1277" t="s">
        <v>324</v>
      </c>
      <c r="C1277">
        <v>7</v>
      </c>
      <c r="D1277">
        <v>1</v>
      </c>
      <c r="E1277" t="str">
        <f t="shared" si="19"/>
        <v>sendangtirto72020</v>
      </c>
    </row>
    <row r="1278" spans="1:5" x14ac:dyDescent="0.3">
      <c r="A1278" t="s">
        <v>246</v>
      </c>
      <c r="B1278" t="s">
        <v>324</v>
      </c>
      <c r="C1278">
        <v>8</v>
      </c>
      <c r="D1278">
        <v>1</v>
      </c>
      <c r="E1278" t="str">
        <f t="shared" si="19"/>
        <v>sendangtirto82020</v>
      </c>
    </row>
    <row r="1279" spans="1:5" x14ac:dyDescent="0.3">
      <c r="A1279" t="s">
        <v>246</v>
      </c>
      <c r="B1279" t="s">
        <v>324</v>
      </c>
      <c r="C1279">
        <v>11</v>
      </c>
      <c r="D1279">
        <v>1</v>
      </c>
      <c r="E1279" t="str">
        <f t="shared" si="19"/>
        <v>sendangtirto112020</v>
      </c>
    </row>
    <row r="1280" spans="1:5" x14ac:dyDescent="0.3">
      <c r="A1280" t="s">
        <v>246</v>
      </c>
      <c r="B1280" t="s">
        <v>324</v>
      </c>
      <c r="C1280">
        <v>12</v>
      </c>
      <c r="D1280">
        <v>46</v>
      </c>
      <c r="E1280" t="str">
        <f t="shared" si="19"/>
        <v>sendangtirto122020</v>
      </c>
    </row>
    <row r="1281" spans="1:5" x14ac:dyDescent="0.3">
      <c r="A1281" t="s">
        <v>246</v>
      </c>
      <c r="B1281" t="s">
        <v>325</v>
      </c>
      <c r="C1281">
        <v>1</v>
      </c>
      <c r="D1281">
        <v>38</v>
      </c>
      <c r="E1281" t="str">
        <f t="shared" si="19"/>
        <v>sendangtirto12021</v>
      </c>
    </row>
    <row r="1282" spans="1:5" x14ac:dyDescent="0.3">
      <c r="A1282" t="s">
        <v>246</v>
      </c>
      <c r="B1282" t="s">
        <v>325</v>
      </c>
      <c r="C1282">
        <v>2</v>
      </c>
      <c r="D1282">
        <v>16</v>
      </c>
      <c r="E1282" t="str">
        <f t="shared" si="19"/>
        <v>sendangtirto22021</v>
      </c>
    </row>
    <row r="1283" spans="1:5" x14ac:dyDescent="0.3">
      <c r="A1283" t="s">
        <v>246</v>
      </c>
      <c r="B1283" t="s">
        <v>325</v>
      </c>
      <c r="C1283">
        <v>3</v>
      </c>
      <c r="D1283">
        <v>22</v>
      </c>
      <c r="E1283" t="str">
        <f t="shared" ref="E1283:E1346" si="20">A1283&amp;C1283&amp;B1283</f>
        <v>sendangtirto32021</v>
      </c>
    </row>
    <row r="1284" spans="1:5" x14ac:dyDescent="0.3">
      <c r="A1284" t="s">
        <v>246</v>
      </c>
      <c r="B1284" t="s">
        <v>325</v>
      </c>
      <c r="C1284">
        <v>4</v>
      </c>
      <c r="D1284">
        <v>15</v>
      </c>
      <c r="E1284" t="str">
        <f t="shared" si="20"/>
        <v>sendangtirto42021</v>
      </c>
    </row>
    <row r="1285" spans="1:5" x14ac:dyDescent="0.3">
      <c r="A1285" t="s">
        <v>246</v>
      </c>
      <c r="B1285" t="s">
        <v>325</v>
      </c>
      <c r="C1285">
        <v>5</v>
      </c>
      <c r="D1285">
        <v>16</v>
      </c>
      <c r="E1285" t="str">
        <f t="shared" si="20"/>
        <v>sendangtirto52021</v>
      </c>
    </row>
    <row r="1286" spans="1:5" x14ac:dyDescent="0.3">
      <c r="A1286" t="s">
        <v>246</v>
      </c>
      <c r="B1286" t="s">
        <v>325</v>
      </c>
      <c r="C1286">
        <v>6</v>
      </c>
      <c r="D1286">
        <v>60</v>
      </c>
      <c r="E1286" t="str">
        <f t="shared" si="20"/>
        <v>sendangtirto62021</v>
      </c>
    </row>
    <row r="1287" spans="1:5" x14ac:dyDescent="0.3">
      <c r="A1287" t="s">
        <v>246</v>
      </c>
      <c r="B1287" t="s">
        <v>325</v>
      </c>
      <c r="C1287">
        <v>7</v>
      </c>
      <c r="D1287">
        <v>166</v>
      </c>
      <c r="E1287" t="str">
        <f t="shared" si="20"/>
        <v>sendangtirto72021</v>
      </c>
    </row>
    <row r="1288" spans="1:5" x14ac:dyDescent="0.3">
      <c r="A1288" t="s">
        <v>246</v>
      </c>
      <c r="B1288" t="s">
        <v>325</v>
      </c>
      <c r="C1288">
        <v>8</v>
      </c>
      <c r="D1288">
        <v>86</v>
      </c>
      <c r="E1288" t="str">
        <f t="shared" si="20"/>
        <v>sendangtirto82021</v>
      </c>
    </row>
    <row r="1289" spans="1:5" x14ac:dyDescent="0.3">
      <c r="A1289" t="s">
        <v>246</v>
      </c>
      <c r="B1289" t="s">
        <v>325</v>
      </c>
      <c r="C1289">
        <v>9</v>
      </c>
      <c r="D1289">
        <v>37</v>
      </c>
      <c r="E1289" t="str">
        <f t="shared" si="20"/>
        <v>sendangtirto92021</v>
      </c>
    </row>
    <row r="1290" spans="1:5" x14ac:dyDescent="0.3">
      <c r="A1290" t="s">
        <v>246</v>
      </c>
      <c r="B1290" t="s">
        <v>325</v>
      </c>
      <c r="C1290">
        <v>10</v>
      </c>
      <c r="D1290">
        <v>3</v>
      </c>
      <c r="E1290" t="str">
        <f t="shared" si="20"/>
        <v>sendangtirto102021</v>
      </c>
    </row>
    <row r="1291" spans="1:5" x14ac:dyDescent="0.3">
      <c r="A1291" t="s">
        <v>246</v>
      </c>
      <c r="B1291" t="s">
        <v>325</v>
      </c>
      <c r="C1291">
        <v>11</v>
      </c>
      <c r="D1291">
        <v>1</v>
      </c>
      <c r="E1291" t="str">
        <f t="shared" si="20"/>
        <v>sendangtirto112021</v>
      </c>
    </row>
    <row r="1292" spans="1:5" x14ac:dyDescent="0.3">
      <c r="A1292" t="s">
        <v>246</v>
      </c>
      <c r="B1292" t="s">
        <v>325</v>
      </c>
      <c r="C1292">
        <v>12</v>
      </c>
      <c r="D1292">
        <v>2</v>
      </c>
      <c r="E1292" t="str">
        <f t="shared" si="20"/>
        <v>sendangtirto122021</v>
      </c>
    </row>
    <row r="1293" spans="1:5" x14ac:dyDescent="0.3">
      <c r="A1293" t="s">
        <v>246</v>
      </c>
      <c r="B1293" t="s">
        <v>326</v>
      </c>
      <c r="C1293">
        <v>1</v>
      </c>
      <c r="D1293">
        <v>1</v>
      </c>
      <c r="E1293" t="str">
        <f t="shared" si="20"/>
        <v>sendangtirto12022</v>
      </c>
    </row>
    <row r="1294" spans="1:5" x14ac:dyDescent="0.3">
      <c r="A1294" t="s">
        <v>246</v>
      </c>
      <c r="B1294" t="s">
        <v>326</v>
      </c>
      <c r="C1294">
        <v>2</v>
      </c>
      <c r="D1294">
        <v>179</v>
      </c>
      <c r="E1294" t="str">
        <f t="shared" si="20"/>
        <v>sendangtirto22022</v>
      </c>
    </row>
    <row r="1295" spans="1:5" x14ac:dyDescent="0.3">
      <c r="A1295" t="s">
        <v>246</v>
      </c>
      <c r="B1295" t="s">
        <v>326</v>
      </c>
      <c r="C1295">
        <v>3</v>
      </c>
      <c r="D1295">
        <v>142</v>
      </c>
      <c r="E1295" t="str">
        <f t="shared" si="20"/>
        <v>sendangtirto32022</v>
      </c>
    </row>
    <row r="1296" spans="1:5" x14ac:dyDescent="0.3">
      <c r="A1296" t="s">
        <v>246</v>
      </c>
      <c r="B1296" t="s">
        <v>326</v>
      </c>
      <c r="C1296">
        <v>4</v>
      </c>
      <c r="D1296">
        <v>7</v>
      </c>
      <c r="E1296" t="str">
        <f t="shared" si="20"/>
        <v>sendangtirto42022</v>
      </c>
    </row>
    <row r="1297" spans="1:5" x14ac:dyDescent="0.3">
      <c r="A1297" t="s">
        <v>246</v>
      </c>
      <c r="B1297" t="s">
        <v>326</v>
      </c>
      <c r="C1297">
        <v>6</v>
      </c>
      <c r="D1297">
        <v>5</v>
      </c>
      <c r="E1297" t="str">
        <f t="shared" si="20"/>
        <v>sendangtirto62022</v>
      </c>
    </row>
    <row r="1298" spans="1:5" x14ac:dyDescent="0.3">
      <c r="A1298" t="s">
        <v>246</v>
      </c>
      <c r="B1298" t="s">
        <v>326</v>
      </c>
      <c r="C1298">
        <v>7</v>
      </c>
      <c r="D1298">
        <v>3</v>
      </c>
      <c r="E1298" t="str">
        <f t="shared" si="20"/>
        <v>sendangtirto72022</v>
      </c>
    </row>
    <row r="1299" spans="1:5" x14ac:dyDescent="0.3">
      <c r="A1299" t="s">
        <v>246</v>
      </c>
      <c r="B1299" t="s">
        <v>326</v>
      </c>
      <c r="C1299">
        <v>8</v>
      </c>
      <c r="D1299">
        <v>5</v>
      </c>
      <c r="E1299" t="str">
        <f t="shared" si="20"/>
        <v>sendangtirto82022</v>
      </c>
    </row>
    <row r="1300" spans="1:5" x14ac:dyDescent="0.3">
      <c r="A1300" t="s">
        <v>246</v>
      </c>
      <c r="B1300" t="s">
        <v>326</v>
      </c>
      <c r="C1300">
        <v>10</v>
      </c>
      <c r="D1300">
        <v>4</v>
      </c>
      <c r="E1300" t="str">
        <f t="shared" si="20"/>
        <v>sendangtirto102022</v>
      </c>
    </row>
    <row r="1301" spans="1:5" x14ac:dyDescent="0.3">
      <c r="A1301" t="s">
        <v>246</v>
      </c>
      <c r="B1301" t="s">
        <v>326</v>
      </c>
      <c r="C1301">
        <v>11</v>
      </c>
      <c r="D1301">
        <v>10</v>
      </c>
      <c r="E1301" t="str">
        <f t="shared" si="20"/>
        <v>sendangtirto112022</v>
      </c>
    </row>
    <row r="1302" spans="1:5" x14ac:dyDescent="0.3">
      <c r="A1302" t="s">
        <v>246</v>
      </c>
      <c r="B1302" t="s">
        <v>326</v>
      </c>
      <c r="C1302">
        <v>12</v>
      </c>
      <c r="D1302">
        <v>3</v>
      </c>
      <c r="E1302" t="str">
        <f t="shared" si="20"/>
        <v>sendangtirto122022</v>
      </c>
    </row>
    <row r="1303" spans="1:5" x14ac:dyDescent="0.3">
      <c r="A1303" t="s">
        <v>246</v>
      </c>
      <c r="B1303" t="s">
        <v>327</v>
      </c>
      <c r="C1303">
        <v>12</v>
      </c>
      <c r="D1303">
        <v>9</v>
      </c>
      <c r="E1303" t="str">
        <f t="shared" si="20"/>
        <v>sendangtirto122023</v>
      </c>
    </row>
    <row r="1304" spans="1:5" x14ac:dyDescent="0.3">
      <c r="A1304" t="s">
        <v>246</v>
      </c>
      <c r="B1304" t="s">
        <v>328</v>
      </c>
      <c r="C1304">
        <v>12</v>
      </c>
      <c r="D1304">
        <v>2</v>
      </c>
      <c r="E1304" t="str">
        <f t="shared" si="20"/>
        <v>sendangtirto122024</v>
      </c>
    </row>
    <row r="1305" spans="1:5" x14ac:dyDescent="0.3">
      <c r="A1305" t="s">
        <v>247</v>
      </c>
      <c r="B1305" t="s">
        <v>324</v>
      </c>
      <c r="C1305">
        <v>7</v>
      </c>
      <c r="D1305">
        <v>3</v>
      </c>
      <c r="E1305" t="str">
        <f t="shared" si="20"/>
        <v>sidoagung72020</v>
      </c>
    </row>
    <row r="1306" spans="1:5" x14ac:dyDescent="0.3">
      <c r="A1306" t="s">
        <v>247</v>
      </c>
      <c r="B1306" t="s">
        <v>324</v>
      </c>
      <c r="C1306">
        <v>8</v>
      </c>
      <c r="D1306">
        <v>2</v>
      </c>
      <c r="E1306" t="str">
        <f t="shared" si="20"/>
        <v>sidoagung82020</v>
      </c>
    </row>
    <row r="1307" spans="1:5" x14ac:dyDescent="0.3">
      <c r="A1307" t="s">
        <v>247</v>
      </c>
      <c r="B1307" t="s">
        <v>324</v>
      </c>
      <c r="C1307">
        <v>12</v>
      </c>
      <c r="D1307">
        <v>11</v>
      </c>
      <c r="E1307" t="str">
        <f t="shared" si="20"/>
        <v>sidoagung122020</v>
      </c>
    </row>
    <row r="1308" spans="1:5" x14ac:dyDescent="0.3">
      <c r="A1308" t="s">
        <v>247</v>
      </c>
      <c r="B1308" t="s">
        <v>325</v>
      </c>
      <c r="C1308">
        <v>1</v>
      </c>
      <c r="D1308">
        <v>34</v>
      </c>
      <c r="E1308" t="str">
        <f t="shared" si="20"/>
        <v>sidoagung12021</v>
      </c>
    </row>
    <row r="1309" spans="1:5" x14ac:dyDescent="0.3">
      <c r="A1309" t="s">
        <v>247</v>
      </c>
      <c r="B1309" t="s">
        <v>325</v>
      </c>
      <c r="C1309">
        <v>2</v>
      </c>
      <c r="D1309">
        <v>24</v>
      </c>
      <c r="E1309" t="str">
        <f t="shared" si="20"/>
        <v>sidoagung22021</v>
      </c>
    </row>
    <row r="1310" spans="1:5" x14ac:dyDescent="0.3">
      <c r="A1310" t="s">
        <v>247</v>
      </c>
      <c r="B1310" t="s">
        <v>325</v>
      </c>
      <c r="C1310">
        <v>3</v>
      </c>
      <c r="D1310">
        <v>13</v>
      </c>
      <c r="E1310" t="str">
        <f t="shared" si="20"/>
        <v>sidoagung32021</v>
      </c>
    </row>
    <row r="1311" spans="1:5" x14ac:dyDescent="0.3">
      <c r="A1311" t="s">
        <v>247</v>
      </c>
      <c r="B1311" t="s">
        <v>325</v>
      </c>
      <c r="C1311">
        <v>4</v>
      </c>
      <c r="D1311">
        <v>8</v>
      </c>
      <c r="E1311" t="str">
        <f t="shared" si="20"/>
        <v>sidoagung42021</v>
      </c>
    </row>
    <row r="1312" spans="1:5" x14ac:dyDescent="0.3">
      <c r="A1312" t="s">
        <v>247</v>
      </c>
      <c r="B1312" t="s">
        <v>325</v>
      </c>
      <c r="C1312">
        <v>5</v>
      </c>
      <c r="D1312">
        <v>32</v>
      </c>
      <c r="E1312" t="str">
        <f t="shared" si="20"/>
        <v>sidoagung52021</v>
      </c>
    </row>
    <row r="1313" spans="1:5" x14ac:dyDescent="0.3">
      <c r="A1313" t="s">
        <v>247</v>
      </c>
      <c r="B1313" t="s">
        <v>325</v>
      </c>
      <c r="C1313">
        <v>6</v>
      </c>
      <c r="D1313">
        <v>59</v>
      </c>
      <c r="E1313" t="str">
        <f t="shared" si="20"/>
        <v>sidoagung62021</v>
      </c>
    </row>
    <row r="1314" spans="1:5" x14ac:dyDescent="0.3">
      <c r="A1314" t="s">
        <v>247</v>
      </c>
      <c r="B1314" t="s">
        <v>325</v>
      </c>
      <c r="C1314">
        <v>7</v>
      </c>
      <c r="D1314">
        <v>92</v>
      </c>
      <c r="E1314" t="str">
        <f t="shared" si="20"/>
        <v>sidoagung72021</v>
      </c>
    </row>
    <row r="1315" spans="1:5" x14ac:dyDescent="0.3">
      <c r="A1315" t="s">
        <v>247</v>
      </c>
      <c r="B1315" t="s">
        <v>325</v>
      </c>
      <c r="C1315">
        <v>8</v>
      </c>
      <c r="D1315">
        <v>118</v>
      </c>
      <c r="E1315" t="str">
        <f t="shared" si="20"/>
        <v>sidoagung82021</v>
      </c>
    </row>
    <row r="1316" spans="1:5" x14ac:dyDescent="0.3">
      <c r="A1316" t="s">
        <v>247</v>
      </c>
      <c r="B1316" t="s">
        <v>325</v>
      </c>
      <c r="C1316">
        <v>9</v>
      </c>
      <c r="D1316">
        <v>7</v>
      </c>
      <c r="E1316" t="str">
        <f t="shared" si="20"/>
        <v>sidoagung92021</v>
      </c>
    </row>
    <row r="1317" spans="1:5" x14ac:dyDescent="0.3">
      <c r="A1317" t="s">
        <v>247</v>
      </c>
      <c r="B1317" t="s">
        <v>325</v>
      </c>
      <c r="C1317">
        <v>11</v>
      </c>
      <c r="D1317">
        <v>6</v>
      </c>
      <c r="E1317" t="str">
        <f t="shared" si="20"/>
        <v>sidoagung112021</v>
      </c>
    </row>
    <row r="1318" spans="1:5" x14ac:dyDescent="0.3">
      <c r="A1318" t="s">
        <v>247</v>
      </c>
      <c r="B1318" t="s">
        <v>326</v>
      </c>
      <c r="C1318">
        <v>2</v>
      </c>
      <c r="D1318">
        <v>55</v>
      </c>
      <c r="E1318" t="str">
        <f t="shared" si="20"/>
        <v>sidoagung22022</v>
      </c>
    </row>
    <row r="1319" spans="1:5" x14ac:dyDescent="0.3">
      <c r="A1319" t="s">
        <v>247</v>
      </c>
      <c r="B1319" t="s">
        <v>326</v>
      </c>
      <c r="C1319">
        <v>3</v>
      </c>
      <c r="D1319">
        <v>61</v>
      </c>
      <c r="E1319" t="str">
        <f t="shared" si="20"/>
        <v>sidoagung32022</v>
      </c>
    </row>
    <row r="1320" spans="1:5" x14ac:dyDescent="0.3">
      <c r="A1320" t="s">
        <v>247</v>
      </c>
      <c r="B1320" t="s">
        <v>326</v>
      </c>
      <c r="C1320">
        <v>7</v>
      </c>
      <c r="D1320">
        <v>2</v>
      </c>
      <c r="E1320" t="str">
        <f t="shared" si="20"/>
        <v>sidoagung72022</v>
      </c>
    </row>
    <row r="1321" spans="1:5" x14ac:dyDescent="0.3">
      <c r="A1321" t="s">
        <v>247</v>
      </c>
      <c r="B1321" t="s">
        <v>326</v>
      </c>
      <c r="C1321">
        <v>8</v>
      </c>
      <c r="D1321">
        <v>3</v>
      </c>
      <c r="E1321" t="str">
        <f t="shared" si="20"/>
        <v>sidoagung82022</v>
      </c>
    </row>
    <row r="1322" spans="1:5" x14ac:dyDescent="0.3">
      <c r="A1322" t="s">
        <v>247</v>
      </c>
      <c r="B1322" t="s">
        <v>326</v>
      </c>
      <c r="C1322">
        <v>9</v>
      </c>
      <c r="D1322">
        <v>5</v>
      </c>
      <c r="E1322" t="str">
        <f t="shared" si="20"/>
        <v>sidoagung92022</v>
      </c>
    </row>
    <row r="1323" spans="1:5" x14ac:dyDescent="0.3">
      <c r="A1323" t="s">
        <v>247</v>
      </c>
      <c r="B1323" t="s">
        <v>326</v>
      </c>
      <c r="C1323">
        <v>11</v>
      </c>
      <c r="D1323">
        <v>10</v>
      </c>
      <c r="E1323" t="str">
        <f t="shared" si="20"/>
        <v>sidoagung112022</v>
      </c>
    </row>
    <row r="1324" spans="1:5" x14ac:dyDescent="0.3">
      <c r="A1324" t="s">
        <v>247</v>
      </c>
      <c r="B1324" t="s">
        <v>326</v>
      </c>
      <c r="C1324">
        <v>12</v>
      </c>
      <c r="D1324">
        <v>1</v>
      </c>
      <c r="E1324" t="str">
        <f t="shared" si="20"/>
        <v>sidoagung122022</v>
      </c>
    </row>
    <row r="1325" spans="1:5" x14ac:dyDescent="0.3">
      <c r="A1325" t="s">
        <v>247</v>
      </c>
      <c r="B1325" t="s">
        <v>327</v>
      </c>
      <c r="C1325">
        <v>12</v>
      </c>
      <c r="D1325">
        <v>5</v>
      </c>
      <c r="E1325" t="str">
        <f t="shared" si="20"/>
        <v>sidoagung122023</v>
      </c>
    </row>
    <row r="1326" spans="1:5" x14ac:dyDescent="0.3">
      <c r="A1326" t="s">
        <v>248</v>
      </c>
      <c r="B1326" t="s">
        <v>324</v>
      </c>
      <c r="C1326">
        <v>4</v>
      </c>
      <c r="D1326">
        <v>2</v>
      </c>
      <c r="E1326" t="str">
        <f t="shared" si="20"/>
        <v>sidoarum42020</v>
      </c>
    </row>
    <row r="1327" spans="1:5" x14ac:dyDescent="0.3">
      <c r="A1327" t="s">
        <v>248</v>
      </c>
      <c r="B1327" t="s">
        <v>324</v>
      </c>
      <c r="C1327">
        <v>7</v>
      </c>
      <c r="D1327">
        <v>1</v>
      </c>
      <c r="E1327" t="str">
        <f t="shared" si="20"/>
        <v>sidoarum72020</v>
      </c>
    </row>
    <row r="1328" spans="1:5" x14ac:dyDescent="0.3">
      <c r="A1328" t="s">
        <v>248</v>
      </c>
      <c r="B1328" t="s">
        <v>324</v>
      </c>
      <c r="C1328">
        <v>9</v>
      </c>
      <c r="D1328">
        <v>1</v>
      </c>
      <c r="E1328" t="str">
        <f t="shared" si="20"/>
        <v>sidoarum92020</v>
      </c>
    </row>
    <row r="1329" spans="1:5" x14ac:dyDescent="0.3">
      <c r="A1329" t="s">
        <v>248</v>
      </c>
      <c r="B1329" t="s">
        <v>324</v>
      </c>
      <c r="C1329">
        <v>11</v>
      </c>
      <c r="D1329">
        <v>7</v>
      </c>
      <c r="E1329" t="str">
        <f t="shared" si="20"/>
        <v>sidoarum112020</v>
      </c>
    </row>
    <row r="1330" spans="1:5" x14ac:dyDescent="0.3">
      <c r="A1330" t="s">
        <v>248</v>
      </c>
      <c r="B1330" t="s">
        <v>324</v>
      </c>
      <c r="C1330">
        <v>12</v>
      </c>
      <c r="D1330">
        <v>20</v>
      </c>
      <c r="E1330" t="str">
        <f t="shared" si="20"/>
        <v>sidoarum122020</v>
      </c>
    </row>
    <row r="1331" spans="1:5" x14ac:dyDescent="0.3">
      <c r="A1331" t="s">
        <v>248</v>
      </c>
      <c r="B1331" t="s">
        <v>325</v>
      </c>
      <c r="C1331">
        <v>1</v>
      </c>
      <c r="D1331">
        <v>38</v>
      </c>
      <c r="E1331" t="str">
        <f t="shared" si="20"/>
        <v>sidoarum12021</v>
      </c>
    </row>
    <row r="1332" spans="1:5" x14ac:dyDescent="0.3">
      <c r="A1332" t="s">
        <v>248</v>
      </c>
      <c r="B1332" t="s">
        <v>325</v>
      </c>
      <c r="C1332">
        <v>2</v>
      </c>
      <c r="D1332">
        <v>18</v>
      </c>
      <c r="E1332" t="str">
        <f t="shared" si="20"/>
        <v>sidoarum22021</v>
      </c>
    </row>
    <row r="1333" spans="1:5" x14ac:dyDescent="0.3">
      <c r="A1333" t="s">
        <v>248</v>
      </c>
      <c r="B1333" t="s">
        <v>325</v>
      </c>
      <c r="C1333">
        <v>3</v>
      </c>
      <c r="D1333">
        <v>22</v>
      </c>
      <c r="E1333" t="str">
        <f t="shared" si="20"/>
        <v>sidoarum32021</v>
      </c>
    </row>
    <row r="1334" spans="1:5" x14ac:dyDescent="0.3">
      <c r="A1334" t="s">
        <v>248</v>
      </c>
      <c r="B1334" t="s">
        <v>325</v>
      </c>
      <c r="C1334">
        <v>4</v>
      </c>
      <c r="D1334">
        <v>22</v>
      </c>
      <c r="E1334" t="str">
        <f t="shared" si="20"/>
        <v>sidoarum42021</v>
      </c>
    </row>
    <row r="1335" spans="1:5" x14ac:dyDescent="0.3">
      <c r="A1335" t="s">
        <v>248</v>
      </c>
      <c r="B1335" t="s">
        <v>325</v>
      </c>
      <c r="C1335">
        <v>5</v>
      </c>
      <c r="D1335">
        <v>23</v>
      </c>
      <c r="E1335" t="str">
        <f t="shared" si="20"/>
        <v>sidoarum52021</v>
      </c>
    </row>
    <row r="1336" spans="1:5" x14ac:dyDescent="0.3">
      <c r="A1336" t="s">
        <v>248</v>
      </c>
      <c r="B1336" t="s">
        <v>325</v>
      </c>
      <c r="C1336">
        <v>6</v>
      </c>
      <c r="D1336">
        <v>65</v>
      </c>
      <c r="E1336" t="str">
        <f t="shared" si="20"/>
        <v>sidoarum62021</v>
      </c>
    </row>
    <row r="1337" spans="1:5" x14ac:dyDescent="0.3">
      <c r="A1337" t="s">
        <v>248</v>
      </c>
      <c r="B1337" t="s">
        <v>325</v>
      </c>
      <c r="C1337">
        <v>7</v>
      </c>
      <c r="D1337">
        <v>221</v>
      </c>
      <c r="E1337" t="str">
        <f t="shared" si="20"/>
        <v>sidoarum72021</v>
      </c>
    </row>
    <row r="1338" spans="1:5" x14ac:dyDescent="0.3">
      <c r="A1338" t="s">
        <v>248</v>
      </c>
      <c r="B1338" t="s">
        <v>325</v>
      </c>
      <c r="C1338">
        <v>8</v>
      </c>
      <c r="D1338">
        <v>76</v>
      </c>
      <c r="E1338" t="str">
        <f t="shared" si="20"/>
        <v>sidoarum82021</v>
      </c>
    </row>
    <row r="1339" spans="1:5" x14ac:dyDescent="0.3">
      <c r="A1339" t="s">
        <v>248</v>
      </c>
      <c r="B1339" t="s">
        <v>325</v>
      </c>
      <c r="C1339">
        <v>9</v>
      </c>
      <c r="D1339">
        <v>7</v>
      </c>
      <c r="E1339" t="str">
        <f t="shared" si="20"/>
        <v>sidoarum92021</v>
      </c>
    </row>
    <row r="1340" spans="1:5" x14ac:dyDescent="0.3">
      <c r="A1340" t="s">
        <v>248</v>
      </c>
      <c r="B1340" t="s">
        <v>325</v>
      </c>
      <c r="C1340">
        <v>11</v>
      </c>
      <c r="D1340">
        <v>10</v>
      </c>
      <c r="E1340" t="str">
        <f t="shared" si="20"/>
        <v>sidoarum112021</v>
      </c>
    </row>
    <row r="1341" spans="1:5" x14ac:dyDescent="0.3">
      <c r="A1341" t="s">
        <v>248</v>
      </c>
      <c r="B1341" t="s">
        <v>325</v>
      </c>
      <c r="C1341">
        <v>12</v>
      </c>
      <c r="D1341">
        <v>1</v>
      </c>
      <c r="E1341" t="str">
        <f t="shared" si="20"/>
        <v>sidoarum122021</v>
      </c>
    </row>
    <row r="1342" spans="1:5" x14ac:dyDescent="0.3">
      <c r="A1342" t="s">
        <v>248</v>
      </c>
      <c r="B1342" t="s">
        <v>326</v>
      </c>
      <c r="C1342">
        <v>1</v>
      </c>
      <c r="D1342">
        <v>5</v>
      </c>
      <c r="E1342" t="str">
        <f t="shared" si="20"/>
        <v>sidoarum12022</v>
      </c>
    </row>
    <row r="1343" spans="1:5" x14ac:dyDescent="0.3">
      <c r="A1343" t="s">
        <v>248</v>
      </c>
      <c r="B1343" t="s">
        <v>326</v>
      </c>
      <c r="C1343">
        <v>2</v>
      </c>
      <c r="D1343">
        <v>217</v>
      </c>
      <c r="E1343" t="str">
        <f t="shared" si="20"/>
        <v>sidoarum22022</v>
      </c>
    </row>
    <row r="1344" spans="1:5" x14ac:dyDescent="0.3">
      <c r="A1344" t="s">
        <v>248</v>
      </c>
      <c r="B1344" t="s">
        <v>326</v>
      </c>
      <c r="C1344">
        <v>3</v>
      </c>
      <c r="D1344">
        <v>130</v>
      </c>
      <c r="E1344" t="str">
        <f t="shared" si="20"/>
        <v>sidoarum32022</v>
      </c>
    </row>
    <row r="1345" spans="1:5" x14ac:dyDescent="0.3">
      <c r="A1345" t="s">
        <v>248</v>
      </c>
      <c r="B1345" t="s">
        <v>326</v>
      </c>
      <c r="C1345">
        <v>4</v>
      </c>
      <c r="D1345">
        <v>3</v>
      </c>
      <c r="E1345" t="str">
        <f t="shared" si="20"/>
        <v>sidoarum42022</v>
      </c>
    </row>
    <row r="1346" spans="1:5" x14ac:dyDescent="0.3">
      <c r="A1346" t="s">
        <v>248</v>
      </c>
      <c r="B1346" t="s">
        <v>326</v>
      </c>
      <c r="C1346">
        <v>5</v>
      </c>
      <c r="D1346">
        <v>1</v>
      </c>
      <c r="E1346" t="str">
        <f t="shared" si="20"/>
        <v>sidoarum52022</v>
      </c>
    </row>
    <row r="1347" spans="1:5" x14ac:dyDescent="0.3">
      <c r="A1347" t="s">
        <v>248</v>
      </c>
      <c r="B1347" t="s">
        <v>326</v>
      </c>
      <c r="C1347">
        <v>7</v>
      </c>
      <c r="D1347">
        <v>15</v>
      </c>
      <c r="E1347" t="str">
        <f t="shared" ref="E1347:E1410" si="21">A1347&amp;C1347&amp;B1347</f>
        <v>sidoarum72022</v>
      </c>
    </row>
    <row r="1348" spans="1:5" x14ac:dyDescent="0.3">
      <c r="A1348" t="s">
        <v>248</v>
      </c>
      <c r="B1348" t="s">
        <v>326</v>
      </c>
      <c r="C1348">
        <v>8</v>
      </c>
      <c r="D1348">
        <v>19</v>
      </c>
      <c r="E1348" t="str">
        <f t="shared" si="21"/>
        <v>sidoarum82022</v>
      </c>
    </row>
    <row r="1349" spans="1:5" x14ac:dyDescent="0.3">
      <c r="A1349" t="s">
        <v>248</v>
      </c>
      <c r="B1349" t="s">
        <v>326</v>
      </c>
      <c r="C1349">
        <v>9</v>
      </c>
      <c r="D1349">
        <v>4</v>
      </c>
      <c r="E1349" t="str">
        <f t="shared" si="21"/>
        <v>sidoarum92022</v>
      </c>
    </row>
    <row r="1350" spans="1:5" x14ac:dyDescent="0.3">
      <c r="A1350" t="s">
        <v>248</v>
      </c>
      <c r="B1350" t="s">
        <v>326</v>
      </c>
      <c r="C1350">
        <v>10</v>
      </c>
      <c r="D1350">
        <v>7</v>
      </c>
      <c r="E1350" t="str">
        <f t="shared" si="21"/>
        <v>sidoarum102022</v>
      </c>
    </row>
    <row r="1351" spans="1:5" x14ac:dyDescent="0.3">
      <c r="A1351" t="s">
        <v>248</v>
      </c>
      <c r="B1351" t="s">
        <v>326</v>
      </c>
      <c r="C1351">
        <v>11</v>
      </c>
      <c r="D1351">
        <v>19</v>
      </c>
      <c r="E1351" t="str">
        <f t="shared" si="21"/>
        <v>sidoarum112022</v>
      </c>
    </row>
    <row r="1352" spans="1:5" x14ac:dyDescent="0.3">
      <c r="A1352" t="s">
        <v>248</v>
      </c>
      <c r="B1352" t="s">
        <v>326</v>
      </c>
      <c r="C1352">
        <v>12</v>
      </c>
      <c r="D1352">
        <v>4</v>
      </c>
      <c r="E1352" t="str">
        <f t="shared" si="21"/>
        <v>sidoarum122022</v>
      </c>
    </row>
    <row r="1353" spans="1:5" x14ac:dyDescent="0.3">
      <c r="A1353" t="s">
        <v>248</v>
      </c>
      <c r="B1353" t="s">
        <v>327</v>
      </c>
      <c r="C1353">
        <v>12</v>
      </c>
      <c r="D1353">
        <v>9</v>
      </c>
      <c r="E1353" t="str">
        <f t="shared" si="21"/>
        <v>sidoarum122023</v>
      </c>
    </row>
    <row r="1354" spans="1:5" x14ac:dyDescent="0.3">
      <c r="A1354" t="s">
        <v>248</v>
      </c>
      <c r="B1354" t="s">
        <v>328</v>
      </c>
      <c r="C1354">
        <v>12</v>
      </c>
      <c r="D1354">
        <v>1</v>
      </c>
      <c r="E1354" t="str">
        <f t="shared" si="21"/>
        <v>sidoarum122024</v>
      </c>
    </row>
    <row r="1355" spans="1:5" x14ac:dyDescent="0.3">
      <c r="A1355" t="s">
        <v>249</v>
      </c>
      <c r="B1355" t="s">
        <v>324</v>
      </c>
      <c r="C1355">
        <v>8</v>
      </c>
      <c r="D1355">
        <v>1</v>
      </c>
      <c r="E1355" t="str">
        <f t="shared" si="21"/>
        <v>sidokarto82020</v>
      </c>
    </row>
    <row r="1356" spans="1:5" x14ac:dyDescent="0.3">
      <c r="A1356" t="s">
        <v>249</v>
      </c>
      <c r="B1356" t="s">
        <v>324</v>
      </c>
      <c r="C1356">
        <v>11</v>
      </c>
      <c r="D1356">
        <v>6</v>
      </c>
      <c r="E1356" t="str">
        <f t="shared" si="21"/>
        <v>sidokarto112020</v>
      </c>
    </row>
    <row r="1357" spans="1:5" x14ac:dyDescent="0.3">
      <c r="A1357" t="s">
        <v>249</v>
      </c>
      <c r="B1357" t="s">
        <v>324</v>
      </c>
      <c r="C1357">
        <v>12</v>
      </c>
      <c r="D1357">
        <v>12</v>
      </c>
      <c r="E1357" t="str">
        <f t="shared" si="21"/>
        <v>sidokarto122020</v>
      </c>
    </row>
    <row r="1358" spans="1:5" x14ac:dyDescent="0.3">
      <c r="A1358" t="s">
        <v>249</v>
      </c>
      <c r="B1358" t="s">
        <v>325</v>
      </c>
      <c r="C1358">
        <v>1</v>
      </c>
      <c r="D1358">
        <v>30</v>
      </c>
      <c r="E1358" t="str">
        <f t="shared" si="21"/>
        <v>sidokarto12021</v>
      </c>
    </row>
    <row r="1359" spans="1:5" x14ac:dyDescent="0.3">
      <c r="A1359" t="s">
        <v>249</v>
      </c>
      <c r="B1359" t="s">
        <v>325</v>
      </c>
      <c r="C1359">
        <v>2</v>
      </c>
      <c r="D1359">
        <v>21</v>
      </c>
      <c r="E1359" t="str">
        <f t="shared" si="21"/>
        <v>sidokarto22021</v>
      </c>
    </row>
    <row r="1360" spans="1:5" x14ac:dyDescent="0.3">
      <c r="A1360" t="s">
        <v>249</v>
      </c>
      <c r="B1360" t="s">
        <v>325</v>
      </c>
      <c r="C1360">
        <v>3</v>
      </c>
      <c r="D1360">
        <v>6</v>
      </c>
      <c r="E1360" t="str">
        <f t="shared" si="21"/>
        <v>sidokarto32021</v>
      </c>
    </row>
    <row r="1361" spans="1:5" x14ac:dyDescent="0.3">
      <c r="A1361" t="s">
        <v>249</v>
      </c>
      <c r="B1361" t="s">
        <v>325</v>
      </c>
      <c r="C1361">
        <v>4</v>
      </c>
      <c r="D1361">
        <v>13</v>
      </c>
      <c r="E1361" t="str">
        <f t="shared" si="21"/>
        <v>sidokarto42021</v>
      </c>
    </row>
    <row r="1362" spans="1:5" x14ac:dyDescent="0.3">
      <c r="A1362" t="s">
        <v>249</v>
      </c>
      <c r="B1362" t="s">
        <v>325</v>
      </c>
      <c r="C1362">
        <v>5</v>
      </c>
      <c r="D1362">
        <v>25</v>
      </c>
      <c r="E1362" t="str">
        <f t="shared" si="21"/>
        <v>sidokarto52021</v>
      </c>
    </row>
    <row r="1363" spans="1:5" x14ac:dyDescent="0.3">
      <c r="A1363" t="s">
        <v>249</v>
      </c>
      <c r="B1363" t="s">
        <v>325</v>
      </c>
      <c r="C1363">
        <v>6</v>
      </c>
      <c r="D1363">
        <v>57</v>
      </c>
      <c r="E1363" t="str">
        <f t="shared" si="21"/>
        <v>sidokarto62021</v>
      </c>
    </row>
    <row r="1364" spans="1:5" x14ac:dyDescent="0.3">
      <c r="A1364" t="s">
        <v>249</v>
      </c>
      <c r="B1364" t="s">
        <v>325</v>
      </c>
      <c r="C1364">
        <v>7</v>
      </c>
      <c r="D1364">
        <v>179</v>
      </c>
      <c r="E1364" t="str">
        <f t="shared" si="21"/>
        <v>sidokarto72021</v>
      </c>
    </row>
    <row r="1365" spans="1:5" x14ac:dyDescent="0.3">
      <c r="A1365" t="s">
        <v>249</v>
      </c>
      <c r="B1365" t="s">
        <v>325</v>
      </c>
      <c r="C1365">
        <v>8</v>
      </c>
      <c r="D1365">
        <v>61</v>
      </c>
      <c r="E1365" t="str">
        <f t="shared" si="21"/>
        <v>sidokarto82021</v>
      </c>
    </row>
    <row r="1366" spans="1:5" x14ac:dyDescent="0.3">
      <c r="A1366" t="s">
        <v>249</v>
      </c>
      <c r="B1366" t="s">
        <v>325</v>
      </c>
      <c r="C1366">
        <v>9</v>
      </c>
      <c r="D1366">
        <v>3</v>
      </c>
      <c r="E1366" t="str">
        <f t="shared" si="21"/>
        <v>sidokarto92021</v>
      </c>
    </row>
    <row r="1367" spans="1:5" x14ac:dyDescent="0.3">
      <c r="A1367" t="s">
        <v>249</v>
      </c>
      <c r="B1367" t="s">
        <v>325</v>
      </c>
      <c r="C1367">
        <v>10</v>
      </c>
      <c r="D1367">
        <v>2</v>
      </c>
      <c r="E1367" t="str">
        <f t="shared" si="21"/>
        <v>sidokarto102021</v>
      </c>
    </row>
    <row r="1368" spans="1:5" x14ac:dyDescent="0.3">
      <c r="A1368" t="s">
        <v>249</v>
      </c>
      <c r="B1368" t="s">
        <v>325</v>
      </c>
      <c r="C1368">
        <v>11</v>
      </c>
      <c r="D1368">
        <v>9</v>
      </c>
      <c r="E1368" t="str">
        <f t="shared" si="21"/>
        <v>sidokarto112021</v>
      </c>
    </row>
    <row r="1369" spans="1:5" x14ac:dyDescent="0.3">
      <c r="A1369" t="s">
        <v>249</v>
      </c>
      <c r="B1369" t="s">
        <v>326</v>
      </c>
      <c r="C1369">
        <v>1</v>
      </c>
      <c r="D1369">
        <v>2</v>
      </c>
      <c r="E1369" t="str">
        <f t="shared" si="21"/>
        <v>sidokarto12022</v>
      </c>
    </row>
    <row r="1370" spans="1:5" x14ac:dyDescent="0.3">
      <c r="A1370" t="s">
        <v>249</v>
      </c>
      <c r="B1370" t="s">
        <v>326</v>
      </c>
      <c r="C1370">
        <v>2</v>
      </c>
      <c r="D1370">
        <v>115</v>
      </c>
      <c r="E1370" t="str">
        <f t="shared" si="21"/>
        <v>sidokarto22022</v>
      </c>
    </row>
    <row r="1371" spans="1:5" x14ac:dyDescent="0.3">
      <c r="A1371" t="s">
        <v>249</v>
      </c>
      <c r="B1371" t="s">
        <v>326</v>
      </c>
      <c r="C1371">
        <v>3</v>
      </c>
      <c r="D1371">
        <v>79</v>
      </c>
      <c r="E1371" t="str">
        <f t="shared" si="21"/>
        <v>sidokarto32022</v>
      </c>
    </row>
    <row r="1372" spans="1:5" x14ac:dyDescent="0.3">
      <c r="A1372" t="s">
        <v>249</v>
      </c>
      <c r="B1372" t="s">
        <v>326</v>
      </c>
      <c r="C1372">
        <v>4</v>
      </c>
      <c r="D1372">
        <v>2</v>
      </c>
      <c r="E1372" t="str">
        <f t="shared" si="21"/>
        <v>sidokarto42022</v>
      </c>
    </row>
    <row r="1373" spans="1:5" x14ac:dyDescent="0.3">
      <c r="A1373" t="s">
        <v>249</v>
      </c>
      <c r="B1373" t="s">
        <v>326</v>
      </c>
      <c r="C1373">
        <v>5</v>
      </c>
      <c r="D1373">
        <v>1</v>
      </c>
      <c r="E1373" t="str">
        <f t="shared" si="21"/>
        <v>sidokarto52022</v>
      </c>
    </row>
    <row r="1374" spans="1:5" x14ac:dyDescent="0.3">
      <c r="A1374" t="s">
        <v>249</v>
      </c>
      <c r="B1374" t="s">
        <v>326</v>
      </c>
      <c r="C1374">
        <v>7</v>
      </c>
      <c r="D1374">
        <v>5</v>
      </c>
      <c r="E1374" t="str">
        <f t="shared" si="21"/>
        <v>sidokarto72022</v>
      </c>
    </row>
    <row r="1375" spans="1:5" x14ac:dyDescent="0.3">
      <c r="A1375" t="s">
        <v>249</v>
      </c>
      <c r="B1375" t="s">
        <v>326</v>
      </c>
      <c r="C1375">
        <v>8</v>
      </c>
      <c r="D1375">
        <v>3</v>
      </c>
      <c r="E1375" t="str">
        <f t="shared" si="21"/>
        <v>sidokarto82022</v>
      </c>
    </row>
    <row r="1376" spans="1:5" x14ac:dyDescent="0.3">
      <c r="A1376" t="s">
        <v>249</v>
      </c>
      <c r="B1376" t="s">
        <v>326</v>
      </c>
      <c r="C1376">
        <v>9</v>
      </c>
      <c r="D1376">
        <v>3</v>
      </c>
      <c r="E1376" t="str">
        <f t="shared" si="21"/>
        <v>sidokarto92022</v>
      </c>
    </row>
    <row r="1377" spans="1:5" x14ac:dyDescent="0.3">
      <c r="A1377" t="s">
        <v>249</v>
      </c>
      <c r="B1377" t="s">
        <v>326</v>
      </c>
      <c r="C1377">
        <v>10</v>
      </c>
      <c r="D1377">
        <v>3</v>
      </c>
      <c r="E1377" t="str">
        <f t="shared" si="21"/>
        <v>sidokarto102022</v>
      </c>
    </row>
    <row r="1378" spans="1:5" x14ac:dyDescent="0.3">
      <c r="A1378" t="s">
        <v>249</v>
      </c>
      <c r="B1378" t="s">
        <v>326</v>
      </c>
      <c r="C1378">
        <v>11</v>
      </c>
      <c r="D1378">
        <v>13</v>
      </c>
      <c r="E1378" t="str">
        <f t="shared" si="21"/>
        <v>sidokarto112022</v>
      </c>
    </row>
    <row r="1379" spans="1:5" x14ac:dyDescent="0.3">
      <c r="A1379" t="s">
        <v>249</v>
      </c>
      <c r="B1379" t="s">
        <v>326</v>
      </c>
      <c r="C1379">
        <v>12</v>
      </c>
      <c r="D1379">
        <v>2</v>
      </c>
      <c r="E1379" t="str">
        <f t="shared" si="21"/>
        <v>sidokarto122022</v>
      </c>
    </row>
    <row r="1380" spans="1:5" x14ac:dyDescent="0.3">
      <c r="A1380" t="s">
        <v>249</v>
      </c>
      <c r="B1380" t="s">
        <v>327</v>
      </c>
      <c r="C1380">
        <v>12</v>
      </c>
      <c r="D1380">
        <v>13</v>
      </c>
      <c r="E1380" t="str">
        <f t="shared" si="21"/>
        <v>sidokarto122023</v>
      </c>
    </row>
    <row r="1381" spans="1:5" x14ac:dyDescent="0.3">
      <c r="A1381" t="s">
        <v>250</v>
      </c>
      <c r="B1381" t="s">
        <v>324</v>
      </c>
      <c r="C1381">
        <v>11</v>
      </c>
      <c r="D1381">
        <v>3</v>
      </c>
      <c r="E1381" t="str">
        <f t="shared" si="21"/>
        <v>sidoluhur112020</v>
      </c>
    </row>
    <row r="1382" spans="1:5" x14ac:dyDescent="0.3">
      <c r="A1382" t="s">
        <v>250</v>
      </c>
      <c r="B1382" t="s">
        <v>324</v>
      </c>
      <c r="C1382">
        <v>12</v>
      </c>
      <c r="D1382">
        <v>20</v>
      </c>
      <c r="E1382" t="str">
        <f t="shared" si="21"/>
        <v>sidoluhur122020</v>
      </c>
    </row>
    <row r="1383" spans="1:5" x14ac:dyDescent="0.3">
      <c r="A1383" t="s">
        <v>250</v>
      </c>
      <c r="B1383" t="s">
        <v>325</v>
      </c>
      <c r="C1383">
        <v>1</v>
      </c>
      <c r="D1383">
        <v>15</v>
      </c>
      <c r="E1383" t="str">
        <f t="shared" si="21"/>
        <v>sidoluhur12021</v>
      </c>
    </row>
    <row r="1384" spans="1:5" x14ac:dyDescent="0.3">
      <c r="A1384" t="s">
        <v>250</v>
      </c>
      <c r="B1384" t="s">
        <v>325</v>
      </c>
      <c r="C1384">
        <v>2</v>
      </c>
      <c r="D1384">
        <v>10</v>
      </c>
      <c r="E1384" t="str">
        <f t="shared" si="21"/>
        <v>sidoluhur22021</v>
      </c>
    </row>
    <row r="1385" spans="1:5" x14ac:dyDescent="0.3">
      <c r="A1385" t="s">
        <v>250</v>
      </c>
      <c r="B1385" t="s">
        <v>325</v>
      </c>
      <c r="C1385">
        <v>3</v>
      </c>
      <c r="D1385">
        <v>22</v>
      </c>
      <c r="E1385" t="str">
        <f t="shared" si="21"/>
        <v>sidoluhur32021</v>
      </c>
    </row>
    <row r="1386" spans="1:5" x14ac:dyDescent="0.3">
      <c r="A1386" t="s">
        <v>250</v>
      </c>
      <c r="B1386" t="s">
        <v>325</v>
      </c>
      <c r="C1386">
        <v>4</v>
      </c>
      <c r="D1386">
        <v>17</v>
      </c>
      <c r="E1386" t="str">
        <f t="shared" si="21"/>
        <v>sidoluhur42021</v>
      </c>
    </row>
    <row r="1387" spans="1:5" x14ac:dyDescent="0.3">
      <c r="A1387" t="s">
        <v>250</v>
      </c>
      <c r="B1387" t="s">
        <v>325</v>
      </c>
      <c r="C1387">
        <v>5</v>
      </c>
      <c r="D1387">
        <v>5</v>
      </c>
      <c r="E1387" t="str">
        <f t="shared" si="21"/>
        <v>sidoluhur52021</v>
      </c>
    </row>
    <row r="1388" spans="1:5" x14ac:dyDescent="0.3">
      <c r="A1388" t="s">
        <v>250</v>
      </c>
      <c r="B1388" t="s">
        <v>325</v>
      </c>
      <c r="C1388">
        <v>6</v>
      </c>
      <c r="D1388">
        <v>64</v>
      </c>
      <c r="E1388" t="str">
        <f t="shared" si="21"/>
        <v>sidoluhur62021</v>
      </c>
    </row>
    <row r="1389" spans="1:5" x14ac:dyDescent="0.3">
      <c r="A1389" t="s">
        <v>250</v>
      </c>
      <c r="B1389" t="s">
        <v>325</v>
      </c>
      <c r="C1389">
        <v>7</v>
      </c>
      <c r="D1389">
        <v>127</v>
      </c>
      <c r="E1389" t="str">
        <f t="shared" si="21"/>
        <v>sidoluhur72021</v>
      </c>
    </row>
    <row r="1390" spans="1:5" x14ac:dyDescent="0.3">
      <c r="A1390" t="s">
        <v>250</v>
      </c>
      <c r="B1390" t="s">
        <v>325</v>
      </c>
      <c r="C1390">
        <v>8</v>
      </c>
      <c r="D1390">
        <v>125</v>
      </c>
      <c r="E1390" t="str">
        <f t="shared" si="21"/>
        <v>sidoluhur82021</v>
      </c>
    </row>
    <row r="1391" spans="1:5" x14ac:dyDescent="0.3">
      <c r="A1391" t="s">
        <v>250</v>
      </c>
      <c r="B1391" t="s">
        <v>325</v>
      </c>
      <c r="C1391">
        <v>9</v>
      </c>
      <c r="D1391">
        <v>5</v>
      </c>
      <c r="E1391" t="str">
        <f t="shared" si="21"/>
        <v>sidoluhur92021</v>
      </c>
    </row>
    <row r="1392" spans="1:5" x14ac:dyDescent="0.3">
      <c r="A1392" t="s">
        <v>250</v>
      </c>
      <c r="B1392" t="s">
        <v>325</v>
      </c>
      <c r="C1392">
        <v>10</v>
      </c>
      <c r="D1392">
        <v>1</v>
      </c>
      <c r="E1392" t="str">
        <f t="shared" si="21"/>
        <v>sidoluhur102021</v>
      </c>
    </row>
    <row r="1393" spans="1:5" x14ac:dyDescent="0.3">
      <c r="A1393" t="s">
        <v>250</v>
      </c>
      <c r="B1393" t="s">
        <v>325</v>
      </c>
      <c r="C1393">
        <v>11</v>
      </c>
      <c r="D1393">
        <v>7</v>
      </c>
      <c r="E1393" t="str">
        <f t="shared" si="21"/>
        <v>sidoluhur112021</v>
      </c>
    </row>
    <row r="1394" spans="1:5" x14ac:dyDescent="0.3">
      <c r="A1394" t="s">
        <v>250</v>
      </c>
      <c r="B1394" t="s">
        <v>325</v>
      </c>
      <c r="C1394">
        <v>12</v>
      </c>
      <c r="D1394">
        <v>1</v>
      </c>
      <c r="E1394" t="str">
        <f t="shared" si="21"/>
        <v>sidoluhur122021</v>
      </c>
    </row>
    <row r="1395" spans="1:5" x14ac:dyDescent="0.3">
      <c r="A1395" t="s">
        <v>250</v>
      </c>
      <c r="B1395" t="s">
        <v>326</v>
      </c>
      <c r="C1395">
        <v>2</v>
      </c>
      <c r="D1395">
        <v>105</v>
      </c>
      <c r="E1395" t="str">
        <f t="shared" si="21"/>
        <v>sidoluhur22022</v>
      </c>
    </row>
    <row r="1396" spans="1:5" x14ac:dyDescent="0.3">
      <c r="A1396" t="s">
        <v>250</v>
      </c>
      <c r="B1396" t="s">
        <v>326</v>
      </c>
      <c r="C1396">
        <v>3</v>
      </c>
      <c r="D1396">
        <v>58</v>
      </c>
      <c r="E1396" t="str">
        <f t="shared" si="21"/>
        <v>sidoluhur32022</v>
      </c>
    </row>
    <row r="1397" spans="1:5" x14ac:dyDescent="0.3">
      <c r="A1397" t="s">
        <v>250</v>
      </c>
      <c r="B1397" t="s">
        <v>326</v>
      </c>
      <c r="C1397">
        <v>4</v>
      </c>
      <c r="D1397">
        <v>1</v>
      </c>
      <c r="E1397" t="str">
        <f t="shared" si="21"/>
        <v>sidoluhur42022</v>
      </c>
    </row>
    <row r="1398" spans="1:5" x14ac:dyDescent="0.3">
      <c r="A1398" t="s">
        <v>250</v>
      </c>
      <c r="B1398" t="s">
        <v>326</v>
      </c>
      <c r="C1398">
        <v>7</v>
      </c>
      <c r="D1398">
        <v>1</v>
      </c>
      <c r="E1398" t="str">
        <f t="shared" si="21"/>
        <v>sidoluhur72022</v>
      </c>
    </row>
    <row r="1399" spans="1:5" x14ac:dyDescent="0.3">
      <c r="A1399" t="s">
        <v>250</v>
      </c>
      <c r="B1399" t="s">
        <v>326</v>
      </c>
      <c r="C1399">
        <v>8</v>
      </c>
      <c r="D1399">
        <v>3</v>
      </c>
      <c r="E1399" t="str">
        <f t="shared" si="21"/>
        <v>sidoluhur82022</v>
      </c>
    </row>
    <row r="1400" spans="1:5" x14ac:dyDescent="0.3">
      <c r="A1400" t="s">
        <v>250</v>
      </c>
      <c r="B1400" t="s">
        <v>326</v>
      </c>
      <c r="C1400">
        <v>9</v>
      </c>
      <c r="D1400">
        <v>5</v>
      </c>
      <c r="E1400" t="str">
        <f t="shared" si="21"/>
        <v>sidoluhur92022</v>
      </c>
    </row>
    <row r="1401" spans="1:5" x14ac:dyDescent="0.3">
      <c r="A1401" t="s">
        <v>250</v>
      </c>
      <c r="B1401" t="s">
        <v>326</v>
      </c>
      <c r="C1401">
        <v>10</v>
      </c>
      <c r="D1401">
        <v>3</v>
      </c>
      <c r="E1401" t="str">
        <f t="shared" si="21"/>
        <v>sidoluhur102022</v>
      </c>
    </row>
    <row r="1402" spans="1:5" x14ac:dyDescent="0.3">
      <c r="A1402" t="s">
        <v>250</v>
      </c>
      <c r="B1402" t="s">
        <v>326</v>
      </c>
      <c r="C1402">
        <v>11</v>
      </c>
      <c r="D1402">
        <v>4</v>
      </c>
      <c r="E1402" t="str">
        <f t="shared" si="21"/>
        <v>sidoluhur112022</v>
      </c>
    </row>
    <row r="1403" spans="1:5" x14ac:dyDescent="0.3">
      <c r="A1403" t="s">
        <v>250</v>
      </c>
      <c r="B1403" t="s">
        <v>326</v>
      </c>
      <c r="C1403">
        <v>12</v>
      </c>
      <c r="D1403">
        <v>3</v>
      </c>
      <c r="E1403" t="str">
        <f t="shared" si="21"/>
        <v>sidoluhur122022</v>
      </c>
    </row>
    <row r="1404" spans="1:5" x14ac:dyDescent="0.3">
      <c r="A1404" t="s">
        <v>250</v>
      </c>
      <c r="B1404" t="s">
        <v>327</v>
      </c>
      <c r="C1404">
        <v>12</v>
      </c>
      <c r="D1404">
        <v>8</v>
      </c>
      <c r="E1404" t="str">
        <f t="shared" si="21"/>
        <v>sidoluhur122023</v>
      </c>
    </row>
    <row r="1405" spans="1:5" x14ac:dyDescent="0.3">
      <c r="A1405" t="s">
        <v>251</v>
      </c>
      <c r="B1405" t="s">
        <v>324</v>
      </c>
      <c r="C1405">
        <v>6</v>
      </c>
      <c r="D1405">
        <v>1</v>
      </c>
      <c r="E1405" t="str">
        <f t="shared" si="21"/>
        <v>sidomoyo62020</v>
      </c>
    </row>
    <row r="1406" spans="1:5" x14ac:dyDescent="0.3">
      <c r="A1406" t="s">
        <v>251</v>
      </c>
      <c r="B1406" t="s">
        <v>324</v>
      </c>
      <c r="C1406">
        <v>11</v>
      </c>
      <c r="D1406">
        <v>2</v>
      </c>
      <c r="E1406" t="str">
        <f t="shared" si="21"/>
        <v>sidomoyo112020</v>
      </c>
    </row>
    <row r="1407" spans="1:5" x14ac:dyDescent="0.3">
      <c r="A1407" t="s">
        <v>251</v>
      </c>
      <c r="B1407" t="s">
        <v>324</v>
      </c>
      <c r="C1407">
        <v>12</v>
      </c>
      <c r="D1407">
        <v>20</v>
      </c>
      <c r="E1407" t="str">
        <f t="shared" si="21"/>
        <v>sidomoyo122020</v>
      </c>
    </row>
    <row r="1408" spans="1:5" x14ac:dyDescent="0.3">
      <c r="A1408" t="s">
        <v>251</v>
      </c>
      <c r="B1408" t="s">
        <v>325</v>
      </c>
      <c r="C1408">
        <v>1</v>
      </c>
      <c r="D1408">
        <v>20</v>
      </c>
      <c r="E1408" t="str">
        <f t="shared" si="21"/>
        <v>sidomoyo12021</v>
      </c>
    </row>
    <row r="1409" spans="1:5" x14ac:dyDescent="0.3">
      <c r="A1409" t="s">
        <v>251</v>
      </c>
      <c r="B1409" t="s">
        <v>325</v>
      </c>
      <c r="C1409">
        <v>2</v>
      </c>
      <c r="D1409">
        <v>16</v>
      </c>
      <c r="E1409" t="str">
        <f t="shared" si="21"/>
        <v>sidomoyo22021</v>
      </c>
    </row>
    <row r="1410" spans="1:5" x14ac:dyDescent="0.3">
      <c r="A1410" t="s">
        <v>251</v>
      </c>
      <c r="B1410" t="s">
        <v>325</v>
      </c>
      <c r="C1410">
        <v>3</v>
      </c>
      <c r="D1410">
        <v>17</v>
      </c>
      <c r="E1410" t="str">
        <f t="shared" si="21"/>
        <v>sidomoyo32021</v>
      </c>
    </row>
    <row r="1411" spans="1:5" x14ac:dyDescent="0.3">
      <c r="A1411" t="s">
        <v>251</v>
      </c>
      <c r="B1411" t="s">
        <v>325</v>
      </c>
      <c r="C1411">
        <v>4</v>
      </c>
      <c r="D1411">
        <v>12</v>
      </c>
      <c r="E1411" t="str">
        <f t="shared" ref="E1411:E1474" si="22">A1411&amp;C1411&amp;B1411</f>
        <v>sidomoyo42021</v>
      </c>
    </row>
    <row r="1412" spans="1:5" x14ac:dyDescent="0.3">
      <c r="A1412" t="s">
        <v>251</v>
      </c>
      <c r="B1412" t="s">
        <v>325</v>
      </c>
      <c r="C1412">
        <v>5</v>
      </c>
      <c r="D1412">
        <v>13</v>
      </c>
      <c r="E1412" t="str">
        <f t="shared" si="22"/>
        <v>sidomoyo52021</v>
      </c>
    </row>
    <row r="1413" spans="1:5" x14ac:dyDescent="0.3">
      <c r="A1413" t="s">
        <v>251</v>
      </c>
      <c r="B1413" t="s">
        <v>325</v>
      </c>
      <c r="C1413">
        <v>6</v>
      </c>
      <c r="D1413">
        <v>36</v>
      </c>
      <c r="E1413" t="str">
        <f t="shared" si="22"/>
        <v>sidomoyo62021</v>
      </c>
    </row>
    <row r="1414" spans="1:5" x14ac:dyDescent="0.3">
      <c r="A1414" t="s">
        <v>251</v>
      </c>
      <c r="B1414" t="s">
        <v>325</v>
      </c>
      <c r="C1414">
        <v>7</v>
      </c>
      <c r="D1414">
        <v>95</v>
      </c>
      <c r="E1414" t="str">
        <f t="shared" si="22"/>
        <v>sidomoyo72021</v>
      </c>
    </row>
    <row r="1415" spans="1:5" x14ac:dyDescent="0.3">
      <c r="A1415" t="s">
        <v>251</v>
      </c>
      <c r="B1415" t="s">
        <v>325</v>
      </c>
      <c r="C1415">
        <v>8</v>
      </c>
      <c r="D1415">
        <v>82</v>
      </c>
      <c r="E1415" t="str">
        <f t="shared" si="22"/>
        <v>sidomoyo82021</v>
      </c>
    </row>
    <row r="1416" spans="1:5" x14ac:dyDescent="0.3">
      <c r="A1416" t="s">
        <v>251</v>
      </c>
      <c r="B1416" t="s">
        <v>325</v>
      </c>
      <c r="C1416">
        <v>9</v>
      </c>
      <c r="D1416">
        <v>10</v>
      </c>
      <c r="E1416" t="str">
        <f t="shared" si="22"/>
        <v>sidomoyo92021</v>
      </c>
    </row>
    <row r="1417" spans="1:5" x14ac:dyDescent="0.3">
      <c r="A1417" t="s">
        <v>251</v>
      </c>
      <c r="B1417" t="s">
        <v>325</v>
      </c>
      <c r="C1417">
        <v>10</v>
      </c>
      <c r="D1417">
        <v>1</v>
      </c>
      <c r="E1417" t="str">
        <f t="shared" si="22"/>
        <v>sidomoyo102021</v>
      </c>
    </row>
    <row r="1418" spans="1:5" x14ac:dyDescent="0.3">
      <c r="A1418" t="s">
        <v>251</v>
      </c>
      <c r="B1418" t="s">
        <v>325</v>
      </c>
      <c r="C1418">
        <v>11</v>
      </c>
      <c r="D1418">
        <v>3</v>
      </c>
      <c r="E1418" t="str">
        <f t="shared" si="22"/>
        <v>sidomoyo112021</v>
      </c>
    </row>
    <row r="1419" spans="1:5" x14ac:dyDescent="0.3">
      <c r="A1419" t="s">
        <v>251</v>
      </c>
      <c r="B1419" t="s">
        <v>325</v>
      </c>
      <c r="C1419">
        <v>12</v>
      </c>
      <c r="D1419">
        <v>1</v>
      </c>
      <c r="E1419" t="str">
        <f t="shared" si="22"/>
        <v>sidomoyo122021</v>
      </c>
    </row>
    <row r="1420" spans="1:5" x14ac:dyDescent="0.3">
      <c r="A1420" t="s">
        <v>251</v>
      </c>
      <c r="B1420" t="s">
        <v>326</v>
      </c>
      <c r="C1420">
        <v>2</v>
      </c>
      <c r="D1420">
        <v>59</v>
      </c>
      <c r="E1420" t="str">
        <f t="shared" si="22"/>
        <v>sidomoyo22022</v>
      </c>
    </row>
    <row r="1421" spans="1:5" x14ac:dyDescent="0.3">
      <c r="A1421" t="s">
        <v>251</v>
      </c>
      <c r="B1421" t="s">
        <v>326</v>
      </c>
      <c r="C1421">
        <v>3</v>
      </c>
      <c r="D1421">
        <v>34</v>
      </c>
      <c r="E1421" t="str">
        <f t="shared" si="22"/>
        <v>sidomoyo32022</v>
      </c>
    </row>
    <row r="1422" spans="1:5" x14ac:dyDescent="0.3">
      <c r="A1422" t="s">
        <v>251</v>
      </c>
      <c r="B1422" t="s">
        <v>326</v>
      </c>
      <c r="C1422">
        <v>4</v>
      </c>
      <c r="D1422">
        <v>1</v>
      </c>
      <c r="E1422" t="str">
        <f t="shared" si="22"/>
        <v>sidomoyo42022</v>
      </c>
    </row>
    <row r="1423" spans="1:5" x14ac:dyDescent="0.3">
      <c r="A1423" t="s">
        <v>251</v>
      </c>
      <c r="B1423" t="s">
        <v>326</v>
      </c>
      <c r="C1423">
        <v>8</v>
      </c>
      <c r="D1423">
        <v>2</v>
      </c>
      <c r="E1423" t="str">
        <f t="shared" si="22"/>
        <v>sidomoyo82022</v>
      </c>
    </row>
    <row r="1424" spans="1:5" x14ac:dyDescent="0.3">
      <c r="A1424" t="s">
        <v>251</v>
      </c>
      <c r="B1424" t="s">
        <v>326</v>
      </c>
      <c r="C1424">
        <v>9</v>
      </c>
      <c r="D1424">
        <v>2</v>
      </c>
      <c r="E1424" t="str">
        <f t="shared" si="22"/>
        <v>sidomoyo92022</v>
      </c>
    </row>
    <row r="1425" spans="1:5" x14ac:dyDescent="0.3">
      <c r="A1425" t="s">
        <v>251</v>
      </c>
      <c r="B1425" t="s">
        <v>326</v>
      </c>
      <c r="C1425">
        <v>10</v>
      </c>
      <c r="D1425">
        <v>2</v>
      </c>
      <c r="E1425" t="str">
        <f t="shared" si="22"/>
        <v>sidomoyo102022</v>
      </c>
    </row>
    <row r="1426" spans="1:5" x14ac:dyDescent="0.3">
      <c r="A1426" t="s">
        <v>251</v>
      </c>
      <c r="B1426" t="s">
        <v>326</v>
      </c>
      <c r="C1426">
        <v>11</v>
      </c>
      <c r="D1426">
        <v>7</v>
      </c>
      <c r="E1426" t="str">
        <f t="shared" si="22"/>
        <v>sidomoyo112022</v>
      </c>
    </row>
    <row r="1427" spans="1:5" x14ac:dyDescent="0.3">
      <c r="A1427" t="s">
        <v>251</v>
      </c>
      <c r="B1427" t="s">
        <v>326</v>
      </c>
      <c r="C1427">
        <v>12</v>
      </c>
      <c r="D1427">
        <v>4</v>
      </c>
      <c r="E1427" t="str">
        <f t="shared" si="22"/>
        <v>sidomoyo122022</v>
      </c>
    </row>
    <row r="1428" spans="1:5" x14ac:dyDescent="0.3">
      <c r="A1428" t="s">
        <v>251</v>
      </c>
      <c r="B1428" t="s">
        <v>327</v>
      </c>
      <c r="C1428">
        <v>12</v>
      </c>
      <c r="D1428">
        <v>3</v>
      </c>
      <c r="E1428" t="str">
        <f t="shared" si="22"/>
        <v>sidomoyo122023</v>
      </c>
    </row>
    <row r="1429" spans="1:5" x14ac:dyDescent="0.3">
      <c r="A1429" t="s">
        <v>252</v>
      </c>
      <c r="B1429" t="s">
        <v>324</v>
      </c>
      <c r="C1429">
        <v>11</v>
      </c>
      <c r="D1429">
        <v>1</v>
      </c>
      <c r="E1429" t="str">
        <f t="shared" si="22"/>
        <v>sidomulyo112020</v>
      </c>
    </row>
    <row r="1430" spans="1:5" x14ac:dyDescent="0.3">
      <c r="A1430" t="s">
        <v>252</v>
      </c>
      <c r="B1430" t="s">
        <v>324</v>
      </c>
      <c r="C1430">
        <v>12</v>
      </c>
      <c r="D1430">
        <v>9</v>
      </c>
      <c r="E1430" t="str">
        <f t="shared" si="22"/>
        <v>sidomulyo122020</v>
      </c>
    </row>
    <row r="1431" spans="1:5" x14ac:dyDescent="0.3">
      <c r="A1431" t="s">
        <v>252</v>
      </c>
      <c r="B1431" t="s">
        <v>325</v>
      </c>
      <c r="C1431">
        <v>1</v>
      </c>
      <c r="D1431">
        <v>33</v>
      </c>
      <c r="E1431" t="str">
        <f t="shared" si="22"/>
        <v>sidomulyo12021</v>
      </c>
    </row>
    <row r="1432" spans="1:5" x14ac:dyDescent="0.3">
      <c r="A1432" t="s">
        <v>252</v>
      </c>
      <c r="B1432" t="s">
        <v>325</v>
      </c>
      <c r="C1432">
        <v>2</v>
      </c>
      <c r="D1432">
        <v>32</v>
      </c>
      <c r="E1432" t="str">
        <f t="shared" si="22"/>
        <v>sidomulyo22021</v>
      </c>
    </row>
    <row r="1433" spans="1:5" x14ac:dyDescent="0.3">
      <c r="A1433" t="s">
        <v>252</v>
      </c>
      <c r="B1433" t="s">
        <v>325</v>
      </c>
      <c r="C1433">
        <v>3</v>
      </c>
      <c r="D1433">
        <v>16</v>
      </c>
      <c r="E1433" t="str">
        <f t="shared" si="22"/>
        <v>sidomulyo32021</v>
      </c>
    </row>
    <row r="1434" spans="1:5" x14ac:dyDescent="0.3">
      <c r="A1434" t="s">
        <v>252</v>
      </c>
      <c r="B1434" t="s">
        <v>325</v>
      </c>
      <c r="C1434">
        <v>4</v>
      </c>
      <c r="D1434">
        <v>15</v>
      </c>
      <c r="E1434" t="str">
        <f t="shared" si="22"/>
        <v>sidomulyo42021</v>
      </c>
    </row>
    <row r="1435" spans="1:5" x14ac:dyDescent="0.3">
      <c r="A1435" t="s">
        <v>252</v>
      </c>
      <c r="B1435" t="s">
        <v>325</v>
      </c>
      <c r="C1435">
        <v>5</v>
      </c>
      <c r="D1435">
        <v>12</v>
      </c>
      <c r="E1435" t="str">
        <f t="shared" si="22"/>
        <v>sidomulyo52021</v>
      </c>
    </row>
    <row r="1436" spans="1:5" x14ac:dyDescent="0.3">
      <c r="A1436" t="s">
        <v>252</v>
      </c>
      <c r="B1436" t="s">
        <v>325</v>
      </c>
      <c r="C1436">
        <v>6</v>
      </c>
      <c r="D1436">
        <v>36</v>
      </c>
      <c r="E1436" t="str">
        <f t="shared" si="22"/>
        <v>sidomulyo62021</v>
      </c>
    </row>
    <row r="1437" spans="1:5" x14ac:dyDescent="0.3">
      <c r="A1437" t="s">
        <v>252</v>
      </c>
      <c r="B1437" t="s">
        <v>325</v>
      </c>
      <c r="C1437">
        <v>7</v>
      </c>
      <c r="D1437">
        <v>92</v>
      </c>
      <c r="E1437" t="str">
        <f t="shared" si="22"/>
        <v>sidomulyo72021</v>
      </c>
    </row>
    <row r="1438" spans="1:5" x14ac:dyDescent="0.3">
      <c r="A1438" t="s">
        <v>252</v>
      </c>
      <c r="B1438" t="s">
        <v>325</v>
      </c>
      <c r="C1438">
        <v>8</v>
      </c>
      <c r="D1438">
        <v>72</v>
      </c>
      <c r="E1438" t="str">
        <f t="shared" si="22"/>
        <v>sidomulyo82021</v>
      </c>
    </row>
    <row r="1439" spans="1:5" x14ac:dyDescent="0.3">
      <c r="A1439" t="s">
        <v>252</v>
      </c>
      <c r="B1439" t="s">
        <v>325</v>
      </c>
      <c r="C1439">
        <v>9</v>
      </c>
      <c r="D1439">
        <v>11</v>
      </c>
      <c r="E1439" t="str">
        <f t="shared" si="22"/>
        <v>sidomulyo92021</v>
      </c>
    </row>
    <row r="1440" spans="1:5" x14ac:dyDescent="0.3">
      <c r="A1440" t="s">
        <v>252</v>
      </c>
      <c r="B1440" t="s">
        <v>325</v>
      </c>
      <c r="C1440">
        <v>10</v>
      </c>
      <c r="D1440">
        <v>1</v>
      </c>
      <c r="E1440" t="str">
        <f t="shared" si="22"/>
        <v>sidomulyo102021</v>
      </c>
    </row>
    <row r="1441" spans="1:5" x14ac:dyDescent="0.3">
      <c r="A1441" t="s">
        <v>252</v>
      </c>
      <c r="B1441" t="s">
        <v>325</v>
      </c>
      <c r="C1441">
        <v>11</v>
      </c>
      <c r="D1441">
        <v>6</v>
      </c>
      <c r="E1441" t="str">
        <f t="shared" si="22"/>
        <v>sidomulyo112021</v>
      </c>
    </row>
    <row r="1442" spans="1:5" x14ac:dyDescent="0.3">
      <c r="A1442" t="s">
        <v>252</v>
      </c>
      <c r="B1442" t="s">
        <v>325</v>
      </c>
      <c r="C1442">
        <v>12</v>
      </c>
      <c r="D1442">
        <v>2</v>
      </c>
      <c r="E1442" t="str">
        <f t="shared" si="22"/>
        <v>sidomulyo122021</v>
      </c>
    </row>
    <row r="1443" spans="1:5" x14ac:dyDescent="0.3">
      <c r="A1443" t="s">
        <v>252</v>
      </c>
      <c r="B1443" t="s">
        <v>326</v>
      </c>
      <c r="C1443">
        <v>2</v>
      </c>
      <c r="D1443">
        <v>51</v>
      </c>
      <c r="E1443" t="str">
        <f t="shared" si="22"/>
        <v>sidomulyo22022</v>
      </c>
    </row>
    <row r="1444" spans="1:5" x14ac:dyDescent="0.3">
      <c r="A1444" t="s">
        <v>252</v>
      </c>
      <c r="B1444" t="s">
        <v>326</v>
      </c>
      <c r="C1444">
        <v>3</v>
      </c>
      <c r="D1444">
        <v>49</v>
      </c>
      <c r="E1444" t="str">
        <f t="shared" si="22"/>
        <v>sidomulyo32022</v>
      </c>
    </row>
    <row r="1445" spans="1:5" x14ac:dyDescent="0.3">
      <c r="A1445" t="s">
        <v>252</v>
      </c>
      <c r="B1445" t="s">
        <v>326</v>
      </c>
      <c r="C1445">
        <v>4</v>
      </c>
      <c r="D1445">
        <v>1</v>
      </c>
      <c r="E1445" t="str">
        <f t="shared" si="22"/>
        <v>sidomulyo42022</v>
      </c>
    </row>
    <row r="1446" spans="1:5" x14ac:dyDescent="0.3">
      <c r="A1446" t="s">
        <v>252</v>
      </c>
      <c r="B1446" t="s">
        <v>326</v>
      </c>
      <c r="C1446">
        <v>6</v>
      </c>
      <c r="D1446">
        <v>1</v>
      </c>
      <c r="E1446" t="str">
        <f t="shared" si="22"/>
        <v>sidomulyo62022</v>
      </c>
    </row>
    <row r="1447" spans="1:5" x14ac:dyDescent="0.3">
      <c r="A1447" t="s">
        <v>252</v>
      </c>
      <c r="B1447" t="s">
        <v>326</v>
      </c>
      <c r="C1447">
        <v>7</v>
      </c>
      <c r="D1447">
        <v>3</v>
      </c>
      <c r="E1447" t="str">
        <f t="shared" si="22"/>
        <v>sidomulyo72022</v>
      </c>
    </row>
    <row r="1448" spans="1:5" x14ac:dyDescent="0.3">
      <c r="A1448" t="s">
        <v>252</v>
      </c>
      <c r="B1448" t="s">
        <v>326</v>
      </c>
      <c r="C1448">
        <v>8</v>
      </c>
      <c r="D1448">
        <v>5</v>
      </c>
      <c r="E1448" t="str">
        <f t="shared" si="22"/>
        <v>sidomulyo82022</v>
      </c>
    </row>
    <row r="1449" spans="1:5" x14ac:dyDescent="0.3">
      <c r="A1449" t="s">
        <v>252</v>
      </c>
      <c r="B1449" t="s">
        <v>326</v>
      </c>
      <c r="C1449">
        <v>10</v>
      </c>
      <c r="D1449">
        <v>5</v>
      </c>
      <c r="E1449" t="str">
        <f t="shared" si="22"/>
        <v>sidomulyo102022</v>
      </c>
    </row>
    <row r="1450" spans="1:5" x14ac:dyDescent="0.3">
      <c r="A1450" t="s">
        <v>252</v>
      </c>
      <c r="B1450" t="s">
        <v>326</v>
      </c>
      <c r="C1450">
        <v>11</v>
      </c>
      <c r="D1450">
        <v>5</v>
      </c>
      <c r="E1450" t="str">
        <f t="shared" si="22"/>
        <v>sidomulyo112022</v>
      </c>
    </row>
    <row r="1451" spans="1:5" x14ac:dyDescent="0.3">
      <c r="A1451" t="s">
        <v>252</v>
      </c>
      <c r="B1451" t="s">
        <v>326</v>
      </c>
      <c r="C1451">
        <v>12</v>
      </c>
      <c r="D1451">
        <v>1</v>
      </c>
      <c r="E1451" t="str">
        <f t="shared" si="22"/>
        <v>sidomulyo122022</v>
      </c>
    </row>
    <row r="1452" spans="1:5" x14ac:dyDescent="0.3">
      <c r="A1452" t="s">
        <v>252</v>
      </c>
      <c r="B1452" t="s">
        <v>327</v>
      </c>
      <c r="C1452">
        <v>12</v>
      </c>
      <c r="D1452">
        <v>7</v>
      </c>
      <c r="E1452" t="str">
        <f t="shared" si="22"/>
        <v>sidomulyo122023</v>
      </c>
    </row>
    <row r="1453" spans="1:5" x14ac:dyDescent="0.3">
      <c r="A1453" t="s">
        <v>253</v>
      </c>
      <c r="B1453" t="s">
        <v>324</v>
      </c>
      <c r="C1453">
        <v>7</v>
      </c>
      <c r="D1453">
        <v>1</v>
      </c>
      <c r="E1453" t="str">
        <f t="shared" si="22"/>
        <v>sidorejo72020</v>
      </c>
    </row>
    <row r="1454" spans="1:5" x14ac:dyDescent="0.3">
      <c r="A1454" t="s">
        <v>253</v>
      </c>
      <c r="B1454" t="s">
        <v>324</v>
      </c>
      <c r="C1454">
        <v>8</v>
      </c>
      <c r="D1454">
        <v>1</v>
      </c>
      <c r="E1454" t="str">
        <f t="shared" si="22"/>
        <v>sidorejo82020</v>
      </c>
    </row>
    <row r="1455" spans="1:5" x14ac:dyDescent="0.3">
      <c r="A1455" t="s">
        <v>253</v>
      </c>
      <c r="B1455" t="s">
        <v>324</v>
      </c>
      <c r="C1455">
        <v>9</v>
      </c>
      <c r="D1455">
        <v>1</v>
      </c>
      <c r="E1455" t="str">
        <f t="shared" si="22"/>
        <v>sidorejo92020</v>
      </c>
    </row>
    <row r="1456" spans="1:5" x14ac:dyDescent="0.3">
      <c r="A1456" t="s">
        <v>253</v>
      </c>
      <c r="B1456" t="s">
        <v>324</v>
      </c>
      <c r="C1456">
        <v>11</v>
      </c>
      <c r="D1456">
        <v>2</v>
      </c>
      <c r="E1456" t="str">
        <f t="shared" si="22"/>
        <v>sidorejo112020</v>
      </c>
    </row>
    <row r="1457" spans="1:5" x14ac:dyDescent="0.3">
      <c r="A1457" t="s">
        <v>253</v>
      </c>
      <c r="B1457" t="s">
        <v>324</v>
      </c>
      <c r="C1457">
        <v>12</v>
      </c>
      <c r="D1457">
        <v>10</v>
      </c>
      <c r="E1457" t="str">
        <f t="shared" si="22"/>
        <v>sidorejo122020</v>
      </c>
    </row>
    <row r="1458" spans="1:5" x14ac:dyDescent="0.3">
      <c r="A1458" t="s">
        <v>253</v>
      </c>
      <c r="B1458" t="s">
        <v>325</v>
      </c>
      <c r="C1458">
        <v>1</v>
      </c>
      <c r="D1458">
        <v>8</v>
      </c>
      <c r="E1458" t="str">
        <f t="shared" si="22"/>
        <v>sidorejo12021</v>
      </c>
    </row>
    <row r="1459" spans="1:5" x14ac:dyDescent="0.3">
      <c r="A1459" t="s">
        <v>253</v>
      </c>
      <c r="B1459" t="s">
        <v>325</v>
      </c>
      <c r="C1459">
        <v>2</v>
      </c>
      <c r="D1459">
        <v>6</v>
      </c>
      <c r="E1459" t="str">
        <f t="shared" si="22"/>
        <v>sidorejo22021</v>
      </c>
    </row>
    <row r="1460" spans="1:5" x14ac:dyDescent="0.3">
      <c r="A1460" t="s">
        <v>253</v>
      </c>
      <c r="B1460" t="s">
        <v>325</v>
      </c>
      <c r="C1460">
        <v>3</v>
      </c>
      <c r="D1460">
        <v>23</v>
      </c>
      <c r="E1460" t="str">
        <f t="shared" si="22"/>
        <v>sidorejo32021</v>
      </c>
    </row>
    <row r="1461" spans="1:5" x14ac:dyDescent="0.3">
      <c r="A1461" t="s">
        <v>253</v>
      </c>
      <c r="B1461" t="s">
        <v>325</v>
      </c>
      <c r="C1461">
        <v>4</v>
      </c>
      <c r="D1461">
        <v>16</v>
      </c>
      <c r="E1461" t="str">
        <f t="shared" si="22"/>
        <v>sidorejo42021</v>
      </c>
    </row>
    <row r="1462" spans="1:5" x14ac:dyDescent="0.3">
      <c r="A1462" t="s">
        <v>253</v>
      </c>
      <c r="B1462" t="s">
        <v>325</v>
      </c>
      <c r="C1462">
        <v>5</v>
      </c>
      <c r="D1462">
        <v>10</v>
      </c>
      <c r="E1462" t="str">
        <f t="shared" si="22"/>
        <v>sidorejo52021</v>
      </c>
    </row>
    <row r="1463" spans="1:5" x14ac:dyDescent="0.3">
      <c r="A1463" t="s">
        <v>253</v>
      </c>
      <c r="B1463" t="s">
        <v>325</v>
      </c>
      <c r="C1463">
        <v>6</v>
      </c>
      <c r="D1463">
        <v>25</v>
      </c>
      <c r="E1463" t="str">
        <f t="shared" si="22"/>
        <v>sidorejo62021</v>
      </c>
    </row>
    <row r="1464" spans="1:5" x14ac:dyDescent="0.3">
      <c r="A1464" t="s">
        <v>253</v>
      </c>
      <c r="B1464" t="s">
        <v>325</v>
      </c>
      <c r="C1464">
        <v>7</v>
      </c>
      <c r="D1464">
        <v>102</v>
      </c>
      <c r="E1464" t="str">
        <f t="shared" si="22"/>
        <v>sidorejo72021</v>
      </c>
    </row>
    <row r="1465" spans="1:5" x14ac:dyDescent="0.3">
      <c r="A1465" t="s">
        <v>253</v>
      </c>
      <c r="B1465" t="s">
        <v>325</v>
      </c>
      <c r="C1465">
        <v>8</v>
      </c>
      <c r="D1465">
        <v>36</v>
      </c>
      <c r="E1465" t="str">
        <f t="shared" si="22"/>
        <v>sidorejo82021</v>
      </c>
    </row>
    <row r="1466" spans="1:5" x14ac:dyDescent="0.3">
      <c r="A1466" t="s">
        <v>253</v>
      </c>
      <c r="B1466" t="s">
        <v>325</v>
      </c>
      <c r="C1466">
        <v>9</v>
      </c>
      <c r="D1466">
        <v>8</v>
      </c>
      <c r="E1466" t="str">
        <f t="shared" si="22"/>
        <v>sidorejo92021</v>
      </c>
    </row>
    <row r="1467" spans="1:5" x14ac:dyDescent="0.3">
      <c r="A1467" t="s">
        <v>253</v>
      </c>
      <c r="B1467" t="s">
        <v>325</v>
      </c>
      <c r="C1467">
        <v>10</v>
      </c>
      <c r="D1467">
        <v>1</v>
      </c>
      <c r="E1467" t="str">
        <f t="shared" si="22"/>
        <v>sidorejo102021</v>
      </c>
    </row>
    <row r="1468" spans="1:5" x14ac:dyDescent="0.3">
      <c r="A1468" t="s">
        <v>253</v>
      </c>
      <c r="B1468" t="s">
        <v>325</v>
      </c>
      <c r="C1468">
        <v>11</v>
      </c>
      <c r="D1468">
        <v>5</v>
      </c>
      <c r="E1468" t="str">
        <f t="shared" si="22"/>
        <v>sidorejo112021</v>
      </c>
    </row>
    <row r="1469" spans="1:5" x14ac:dyDescent="0.3">
      <c r="A1469" t="s">
        <v>253</v>
      </c>
      <c r="B1469" t="s">
        <v>326</v>
      </c>
      <c r="C1469">
        <v>2</v>
      </c>
      <c r="D1469">
        <v>69</v>
      </c>
      <c r="E1469" t="str">
        <f t="shared" si="22"/>
        <v>sidorejo22022</v>
      </c>
    </row>
    <row r="1470" spans="1:5" x14ac:dyDescent="0.3">
      <c r="A1470" t="s">
        <v>253</v>
      </c>
      <c r="B1470" t="s">
        <v>326</v>
      </c>
      <c r="C1470">
        <v>3</v>
      </c>
      <c r="D1470">
        <v>37</v>
      </c>
      <c r="E1470" t="str">
        <f t="shared" si="22"/>
        <v>sidorejo32022</v>
      </c>
    </row>
    <row r="1471" spans="1:5" x14ac:dyDescent="0.3">
      <c r="A1471" t="s">
        <v>253</v>
      </c>
      <c r="B1471" t="s">
        <v>326</v>
      </c>
      <c r="C1471">
        <v>4</v>
      </c>
      <c r="D1471">
        <v>2</v>
      </c>
      <c r="E1471" t="str">
        <f t="shared" si="22"/>
        <v>sidorejo42022</v>
      </c>
    </row>
    <row r="1472" spans="1:5" x14ac:dyDescent="0.3">
      <c r="A1472" t="s">
        <v>253</v>
      </c>
      <c r="B1472" t="s">
        <v>326</v>
      </c>
      <c r="C1472">
        <v>5</v>
      </c>
      <c r="D1472">
        <v>1</v>
      </c>
      <c r="E1472" t="str">
        <f t="shared" si="22"/>
        <v>sidorejo52022</v>
      </c>
    </row>
    <row r="1473" spans="1:5" x14ac:dyDescent="0.3">
      <c r="A1473" t="s">
        <v>253</v>
      </c>
      <c r="B1473" t="s">
        <v>326</v>
      </c>
      <c r="C1473">
        <v>7</v>
      </c>
      <c r="D1473">
        <v>3</v>
      </c>
      <c r="E1473" t="str">
        <f t="shared" si="22"/>
        <v>sidorejo72022</v>
      </c>
    </row>
    <row r="1474" spans="1:5" x14ac:dyDescent="0.3">
      <c r="A1474" t="s">
        <v>253</v>
      </c>
      <c r="B1474" t="s">
        <v>326</v>
      </c>
      <c r="C1474">
        <v>8</v>
      </c>
      <c r="D1474">
        <v>7</v>
      </c>
      <c r="E1474" t="str">
        <f t="shared" si="22"/>
        <v>sidorejo82022</v>
      </c>
    </row>
    <row r="1475" spans="1:5" x14ac:dyDescent="0.3">
      <c r="A1475" t="s">
        <v>253</v>
      </c>
      <c r="B1475" t="s">
        <v>326</v>
      </c>
      <c r="C1475">
        <v>9</v>
      </c>
      <c r="D1475">
        <v>4</v>
      </c>
      <c r="E1475" t="str">
        <f t="shared" ref="E1475:E1538" si="23">A1475&amp;C1475&amp;B1475</f>
        <v>sidorejo92022</v>
      </c>
    </row>
    <row r="1476" spans="1:5" x14ac:dyDescent="0.3">
      <c r="A1476" t="s">
        <v>253</v>
      </c>
      <c r="B1476" t="s">
        <v>326</v>
      </c>
      <c r="C1476">
        <v>11</v>
      </c>
      <c r="D1476">
        <v>5</v>
      </c>
      <c r="E1476" t="str">
        <f t="shared" si="23"/>
        <v>sidorejo112022</v>
      </c>
    </row>
    <row r="1477" spans="1:5" x14ac:dyDescent="0.3">
      <c r="A1477" t="s">
        <v>253</v>
      </c>
      <c r="B1477" t="s">
        <v>326</v>
      </c>
      <c r="C1477">
        <v>12</v>
      </c>
      <c r="D1477">
        <v>2</v>
      </c>
      <c r="E1477" t="str">
        <f t="shared" si="23"/>
        <v>sidorejo122022</v>
      </c>
    </row>
    <row r="1478" spans="1:5" x14ac:dyDescent="0.3">
      <c r="A1478" t="s">
        <v>253</v>
      </c>
      <c r="B1478" t="s">
        <v>327</v>
      </c>
      <c r="C1478">
        <v>12</v>
      </c>
      <c r="D1478">
        <v>9</v>
      </c>
      <c r="E1478" t="str">
        <f t="shared" si="23"/>
        <v>sidorejo122023</v>
      </c>
    </row>
    <row r="1479" spans="1:5" x14ac:dyDescent="0.3">
      <c r="A1479" t="s">
        <v>253</v>
      </c>
      <c r="B1479" t="s">
        <v>328</v>
      </c>
      <c r="C1479">
        <v>12</v>
      </c>
      <c r="D1479">
        <v>1</v>
      </c>
      <c r="E1479" t="str">
        <f t="shared" si="23"/>
        <v>sidorejo122024</v>
      </c>
    </row>
    <row r="1480" spans="1:5" x14ac:dyDescent="0.3">
      <c r="A1480" t="s">
        <v>254</v>
      </c>
      <c r="B1480" t="s">
        <v>324</v>
      </c>
      <c r="C1480">
        <v>5</v>
      </c>
      <c r="D1480">
        <v>4</v>
      </c>
      <c r="E1480" t="str">
        <f t="shared" si="23"/>
        <v>sinduadi52020</v>
      </c>
    </row>
    <row r="1481" spans="1:5" x14ac:dyDescent="0.3">
      <c r="A1481" t="s">
        <v>254</v>
      </c>
      <c r="B1481" t="s">
        <v>324</v>
      </c>
      <c r="C1481">
        <v>6</v>
      </c>
      <c r="D1481">
        <v>1</v>
      </c>
      <c r="E1481" t="str">
        <f t="shared" si="23"/>
        <v>sinduadi62020</v>
      </c>
    </row>
    <row r="1482" spans="1:5" x14ac:dyDescent="0.3">
      <c r="A1482" t="s">
        <v>254</v>
      </c>
      <c r="B1482" t="s">
        <v>324</v>
      </c>
      <c r="C1482">
        <v>7</v>
      </c>
      <c r="D1482">
        <v>5</v>
      </c>
      <c r="E1482" t="str">
        <f t="shared" si="23"/>
        <v>sinduadi72020</v>
      </c>
    </row>
    <row r="1483" spans="1:5" x14ac:dyDescent="0.3">
      <c r="A1483" t="s">
        <v>254</v>
      </c>
      <c r="B1483" t="s">
        <v>324</v>
      </c>
      <c r="C1483">
        <v>8</v>
      </c>
      <c r="D1483">
        <v>4</v>
      </c>
      <c r="E1483" t="str">
        <f t="shared" si="23"/>
        <v>sinduadi82020</v>
      </c>
    </row>
    <row r="1484" spans="1:5" x14ac:dyDescent="0.3">
      <c r="A1484" t="s">
        <v>254</v>
      </c>
      <c r="B1484" t="s">
        <v>324</v>
      </c>
      <c r="C1484">
        <v>9</v>
      </c>
      <c r="D1484">
        <v>1</v>
      </c>
      <c r="E1484" t="str">
        <f t="shared" si="23"/>
        <v>sinduadi92020</v>
      </c>
    </row>
    <row r="1485" spans="1:5" x14ac:dyDescent="0.3">
      <c r="A1485" t="s">
        <v>254</v>
      </c>
      <c r="B1485" t="s">
        <v>324</v>
      </c>
      <c r="C1485">
        <v>11</v>
      </c>
      <c r="D1485">
        <v>8</v>
      </c>
      <c r="E1485" t="str">
        <f t="shared" si="23"/>
        <v>sinduadi112020</v>
      </c>
    </row>
    <row r="1486" spans="1:5" x14ac:dyDescent="0.3">
      <c r="A1486" t="s">
        <v>254</v>
      </c>
      <c r="B1486" t="s">
        <v>324</v>
      </c>
      <c r="C1486">
        <v>12</v>
      </c>
      <c r="D1486">
        <v>72</v>
      </c>
      <c r="E1486" t="str">
        <f t="shared" si="23"/>
        <v>sinduadi122020</v>
      </c>
    </row>
    <row r="1487" spans="1:5" x14ac:dyDescent="0.3">
      <c r="A1487" t="s">
        <v>254</v>
      </c>
      <c r="B1487" t="s">
        <v>325</v>
      </c>
      <c r="C1487">
        <v>1</v>
      </c>
      <c r="D1487">
        <v>83</v>
      </c>
      <c r="E1487" t="str">
        <f t="shared" si="23"/>
        <v>sinduadi12021</v>
      </c>
    </row>
    <row r="1488" spans="1:5" x14ac:dyDescent="0.3">
      <c r="A1488" t="s">
        <v>254</v>
      </c>
      <c r="B1488" t="s">
        <v>325</v>
      </c>
      <c r="C1488">
        <v>2</v>
      </c>
      <c r="D1488">
        <v>54</v>
      </c>
      <c r="E1488" t="str">
        <f t="shared" si="23"/>
        <v>sinduadi22021</v>
      </c>
    </row>
    <row r="1489" spans="1:5" x14ac:dyDescent="0.3">
      <c r="A1489" t="s">
        <v>254</v>
      </c>
      <c r="B1489" t="s">
        <v>325</v>
      </c>
      <c r="C1489">
        <v>3</v>
      </c>
      <c r="D1489">
        <v>66</v>
      </c>
      <c r="E1489" t="str">
        <f t="shared" si="23"/>
        <v>sinduadi32021</v>
      </c>
    </row>
    <row r="1490" spans="1:5" x14ac:dyDescent="0.3">
      <c r="A1490" t="s">
        <v>254</v>
      </c>
      <c r="B1490" t="s">
        <v>325</v>
      </c>
      <c r="C1490">
        <v>4</v>
      </c>
      <c r="D1490">
        <v>73</v>
      </c>
      <c r="E1490" t="str">
        <f t="shared" si="23"/>
        <v>sinduadi42021</v>
      </c>
    </row>
    <row r="1491" spans="1:5" x14ac:dyDescent="0.3">
      <c r="A1491" t="s">
        <v>254</v>
      </c>
      <c r="B1491" t="s">
        <v>325</v>
      </c>
      <c r="C1491">
        <v>5</v>
      </c>
      <c r="D1491">
        <v>92</v>
      </c>
      <c r="E1491" t="str">
        <f t="shared" si="23"/>
        <v>sinduadi52021</v>
      </c>
    </row>
    <row r="1492" spans="1:5" x14ac:dyDescent="0.3">
      <c r="A1492" t="s">
        <v>254</v>
      </c>
      <c r="B1492" t="s">
        <v>325</v>
      </c>
      <c r="C1492">
        <v>6</v>
      </c>
      <c r="D1492">
        <v>275</v>
      </c>
      <c r="E1492" t="str">
        <f t="shared" si="23"/>
        <v>sinduadi62021</v>
      </c>
    </row>
    <row r="1493" spans="1:5" x14ac:dyDescent="0.3">
      <c r="A1493" t="s">
        <v>254</v>
      </c>
      <c r="B1493" t="s">
        <v>325</v>
      </c>
      <c r="C1493">
        <v>7</v>
      </c>
      <c r="D1493">
        <v>455</v>
      </c>
      <c r="E1493" t="str">
        <f t="shared" si="23"/>
        <v>sinduadi72021</v>
      </c>
    </row>
    <row r="1494" spans="1:5" x14ac:dyDescent="0.3">
      <c r="A1494" t="s">
        <v>254</v>
      </c>
      <c r="B1494" t="s">
        <v>325</v>
      </c>
      <c r="C1494">
        <v>8</v>
      </c>
      <c r="D1494">
        <v>330</v>
      </c>
      <c r="E1494" t="str">
        <f t="shared" si="23"/>
        <v>sinduadi82021</v>
      </c>
    </row>
    <row r="1495" spans="1:5" x14ac:dyDescent="0.3">
      <c r="A1495" t="s">
        <v>254</v>
      </c>
      <c r="B1495" t="s">
        <v>325</v>
      </c>
      <c r="C1495">
        <v>9</v>
      </c>
      <c r="D1495">
        <v>55</v>
      </c>
      <c r="E1495" t="str">
        <f t="shared" si="23"/>
        <v>sinduadi92021</v>
      </c>
    </row>
    <row r="1496" spans="1:5" x14ac:dyDescent="0.3">
      <c r="A1496" t="s">
        <v>254</v>
      </c>
      <c r="B1496" t="s">
        <v>325</v>
      </c>
      <c r="C1496">
        <v>10</v>
      </c>
      <c r="D1496">
        <v>9</v>
      </c>
      <c r="E1496" t="str">
        <f t="shared" si="23"/>
        <v>sinduadi102021</v>
      </c>
    </row>
    <row r="1497" spans="1:5" x14ac:dyDescent="0.3">
      <c r="A1497" t="s">
        <v>254</v>
      </c>
      <c r="B1497" t="s">
        <v>325</v>
      </c>
      <c r="C1497">
        <v>11</v>
      </c>
      <c r="D1497">
        <v>6</v>
      </c>
      <c r="E1497" t="str">
        <f t="shared" si="23"/>
        <v>sinduadi112021</v>
      </c>
    </row>
    <row r="1498" spans="1:5" x14ac:dyDescent="0.3">
      <c r="A1498" t="s">
        <v>254</v>
      </c>
      <c r="B1498" t="s">
        <v>325</v>
      </c>
      <c r="C1498">
        <v>12</v>
      </c>
      <c r="D1498">
        <v>3</v>
      </c>
      <c r="E1498" t="str">
        <f t="shared" si="23"/>
        <v>sinduadi122021</v>
      </c>
    </row>
    <row r="1499" spans="1:5" x14ac:dyDescent="0.3">
      <c r="A1499" t="s">
        <v>254</v>
      </c>
      <c r="B1499" t="s">
        <v>326</v>
      </c>
      <c r="C1499">
        <v>1</v>
      </c>
      <c r="D1499">
        <v>41</v>
      </c>
      <c r="E1499" t="str">
        <f t="shared" si="23"/>
        <v>sinduadi12022</v>
      </c>
    </row>
    <row r="1500" spans="1:5" x14ac:dyDescent="0.3">
      <c r="A1500" t="s">
        <v>254</v>
      </c>
      <c r="B1500" t="s">
        <v>326</v>
      </c>
      <c r="C1500">
        <v>2</v>
      </c>
      <c r="D1500">
        <v>530</v>
      </c>
      <c r="E1500" t="str">
        <f t="shared" si="23"/>
        <v>sinduadi22022</v>
      </c>
    </row>
    <row r="1501" spans="1:5" x14ac:dyDescent="0.3">
      <c r="A1501" t="s">
        <v>254</v>
      </c>
      <c r="B1501" t="s">
        <v>326</v>
      </c>
      <c r="C1501">
        <v>3</v>
      </c>
      <c r="D1501">
        <v>384</v>
      </c>
      <c r="E1501" t="str">
        <f t="shared" si="23"/>
        <v>sinduadi32022</v>
      </c>
    </row>
    <row r="1502" spans="1:5" x14ac:dyDescent="0.3">
      <c r="A1502" t="s">
        <v>254</v>
      </c>
      <c r="B1502" t="s">
        <v>326</v>
      </c>
      <c r="C1502">
        <v>4</v>
      </c>
      <c r="D1502">
        <v>11</v>
      </c>
      <c r="E1502" t="str">
        <f t="shared" si="23"/>
        <v>sinduadi42022</v>
      </c>
    </row>
    <row r="1503" spans="1:5" x14ac:dyDescent="0.3">
      <c r="A1503" t="s">
        <v>254</v>
      </c>
      <c r="B1503" t="s">
        <v>326</v>
      </c>
      <c r="C1503">
        <v>6</v>
      </c>
      <c r="D1503">
        <v>6</v>
      </c>
      <c r="E1503" t="str">
        <f t="shared" si="23"/>
        <v>sinduadi62022</v>
      </c>
    </row>
    <row r="1504" spans="1:5" x14ac:dyDescent="0.3">
      <c r="A1504" t="s">
        <v>254</v>
      </c>
      <c r="B1504" t="s">
        <v>326</v>
      </c>
      <c r="C1504">
        <v>7</v>
      </c>
      <c r="D1504">
        <v>53</v>
      </c>
      <c r="E1504" t="str">
        <f t="shared" si="23"/>
        <v>sinduadi72022</v>
      </c>
    </row>
    <row r="1505" spans="1:5" x14ac:dyDescent="0.3">
      <c r="A1505" t="s">
        <v>254</v>
      </c>
      <c r="B1505" t="s">
        <v>326</v>
      </c>
      <c r="C1505">
        <v>8</v>
      </c>
      <c r="D1505">
        <v>47</v>
      </c>
      <c r="E1505" t="str">
        <f t="shared" si="23"/>
        <v>sinduadi82022</v>
      </c>
    </row>
    <row r="1506" spans="1:5" x14ac:dyDescent="0.3">
      <c r="A1506" t="s">
        <v>254</v>
      </c>
      <c r="B1506" t="s">
        <v>326</v>
      </c>
      <c r="C1506">
        <v>9</v>
      </c>
      <c r="D1506">
        <v>22</v>
      </c>
      <c r="E1506" t="str">
        <f t="shared" si="23"/>
        <v>sinduadi92022</v>
      </c>
    </row>
    <row r="1507" spans="1:5" x14ac:dyDescent="0.3">
      <c r="A1507" t="s">
        <v>254</v>
      </c>
      <c r="B1507" t="s">
        <v>326</v>
      </c>
      <c r="C1507">
        <v>10</v>
      </c>
      <c r="D1507">
        <v>30</v>
      </c>
      <c r="E1507" t="str">
        <f t="shared" si="23"/>
        <v>sinduadi102022</v>
      </c>
    </row>
    <row r="1508" spans="1:5" x14ac:dyDescent="0.3">
      <c r="A1508" t="s">
        <v>254</v>
      </c>
      <c r="B1508" t="s">
        <v>326</v>
      </c>
      <c r="C1508">
        <v>11</v>
      </c>
      <c r="D1508">
        <v>47</v>
      </c>
      <c r="E1508" t="str">
        <f t="shared" si="23"/>
        <v>sinduadi112022</v>
      </c>
    </row>
    <row r="1509" spans="1:5" x14ac:dyDescent="0.3">
      <c r="A1509" t="s">
        <v>254</v>
      </c>
      <c r="B1509" t="s">
        <v>326</v>
      </c>
      <c r="C1509">
        <v>12</v>
      </c>
      <c r="D1509">
        <v>13</v>
      </c>
      <c r="E1509" t="str">
        <f t="shared" si="23"/>
        <v>sinduadi122022</v>
      </c>
    </row>
    <row r="1510" spans="1:5" x14ac:dyDescent="0.3">
      <c r="A1510" t="s">
        <v>254</v>
      </c>
      <c r="B1510" t="s">
        <v>327</v>
      </c>
      <c r="C1510">
        <v>12</v>
      </c>
      <c r="D1510">
        <v>35</v>
      </c>
      <c r="E1510" t="str">
        <f t="shared" si="23"/>
        <v>sinduadi122023</v>
      </c>
    </row>
    <row r="1511" spans="1:5" x14ac:dyDescent="0.3">
      <c r="A1511" t="s">
        <v>254</v>
      </c>
      <c r="B1511" t="s">
        <v>328</v>
      </c>
      <c r="C1511">
        <v>12</v>
      </c>
      <c r="D1511">
        <v>5</v>
      </c>
      <c r="E1511" t="str">
        <f t="shared" si="23"/>
        <v>sinduadi122024</v>
      </c>
    </row>
    <row r="1512" spans="1:5" x14ac:dyDescent="0.3">
      <c r="A1512" t="s">
        <v>255</v>
      </c>
      <c r="B1512" t="s">
        <v>324</v>
      </c>
      <c r="C1512">
        <v>5</v>
      </c>
      <c r="D1512">
        <v>1</v>
      </c>
      <c r="E1512" t="str">
        <f t="shared" si="23"/>
        <v>sinduharjo52020</v>
      </c>
    </row>
    <row r="1513" spans="1:5" x14ac:dyDescent="0.3">
      <c r="A1513" t="s">
        <v>255</v>
      </c>
      <c r="B1513" t="s">
        <v>324</v>
      </c>
      <c r="C1513">
        <v>6</v>
      </c>
      <c r="D1513">
        <v>1</v>
      </c>
      <c r="E1513" t="str">
        <f t="shared" si="23"/>
        <v>sinduharjo62020</v>
      </c>
    </row>
    <row r="1514" spans="1:5" x14ac:dyDescent="0.3">
      <c r="A1514" t="s">
        <v>255</v>
      </c>
      <c r="B1514" t="s">
        <v>324</v>
      </c>
      <c r="C1514">
        <v>7</v>
      </c>
      <c r="D1514">
        <v>2</v>
      </c>
      <c r="E1514" t="str">
        <f t="shared" si="23"/>
        <v>sinduharjo72020</v>
      </c>
    </row>
    <row r="1515" spans="1:5" x14ac:dyDescent="0.3">
      <c r="A1515" t="s">
        <v>255</v>
      </c>
      <c r="B1515" t="s">
        <v>324</v>
      </c>
      <c r="C1515">
        <v>8</v>
      </c>
      <c r="D1515">
        <v>2</v>
      </c>
      <c r="E1515" t="str">
        <f t="shared" si="23"/>
        <v>sinduharjo82020</v>
      </c>
    </row>
    <row r="1516" spans="1:5" x14ac:dyDescent="0.3">
      <c r="A1516" t="s">
        <v>255</v>
      </c>
      <c r="B1516" t="s">
        <v>324</v>
      </c>
      <c r="C1516">
        <v>11</v>
      </c>
      <c r="D1516">
        <v>3</v>
      </c>
      <c r="E1516" t="str">
        <f t="shared" si="23"/>
        <v>sinduharjo112020</v>
      </c>
    </row>
    <row r="1517" spans="1:5" x14ac:dyDescent="0.3">
      <c r="A1517" t="s">
        <v>255</v>
      </c>
      <c r="B1517" t="s">
        <v>324</v>
      </c>
      <c r="C1517">
        <v>12</v>
      </c>
      <c r="D1517">
        <v>35</v>
      </c>
      <c r="E1517" t="str">
        <f t="shared" si="23"/>
        <v>sinduharjo122020</v>
      </c>
    </row>
    <row r="1518" spans="1:5" x14ac:dyDescent="0.3">
      <c r="A1518" t="s">
        <v>255</v>
      </c>
      <c r="B1518" t="s">
        <v>325</v>
      </c>
      <c r="C1518">
        <v>1</v>
      </c>
      <c r="D1518">
        <v>50</v>
      </c>
      <c r="E1518" t="str">
        <f t="shared" si="23"/>
        <v>sinduharjo12021</v>
      </c>
    </row>
    <row r="1519" spans="1:5" x14ac:dyDescent="0.3">
      <c r="A1519" t="s">
        <v>255</v>
      </c>
      <c r="B1519" t="s">
        <v>325</v>
      </c>
      <c r="C1519">
        <v>2</v>
      </c>
      <c r="D1519">
        <v>46</v>
      </c>
      <c r="E1519" t="str">
        <f t="shared" si="23"/>
        <v>sinduharjo22021</v>
      </c>
    </row>
    <row r="1520" spans="1:5" x14ac:dyDescent="0.3">
      <c r="A1520" t="s">
        <v>255</v>
      </c>
      <c r="B1520" t="s">
        <v>325</v>
      </c>
      <c r="C1520">
        <v>3</v>
      </c>
      <c r="D1520">
        <v>38</v>
      </c>
      <c r="E1520" t="str">
        <f t="shared" si="23"/>
        <v>sinduharjo32021</v>
      </c>
    </row>
    <row r="1521" spans="1:5" x14ac:dyDescent="0.3">
      <c r="A1521" t="s">
        <v>255</v>
      </c>
      <c r="B1521" t="s">
        <v>325</v>
      </c>
      <c r="C1521">
        <v>4</v>
      </c>
      <c r="D1521">
        <v>37</v>
      </c>
      <c r="E1521" t="str">
        <f t="shared" si="23"/>
        <v>sinduharjo42021</v>
      </c>
    </row>
    <row r="1522" spans="1:5" x14ac:dyDescent="0.3">
      <c r="A1522" t="s">
        <v>255</v>
      </c>
      <c r="B1522" t="s">
        <v>325</v>
      </c>
      <c r="C1522">
        <v>5</v>
      </c>
      <c r="D1522">
        <v>45</v>
      </c>
      <c r="E1522" t="str">
        <f t="shared" si="23"/>
        <v>sinduharjo52021</v>
      </c>
    </row>
    <row r="1523" spans="1:5" x14ac:dyDescent="0.3">
      <c r="A1523" t="s">
        <v>255</v>
      </c>
      <c r="B1523" t="s">
        <v>325</v>
      </c>
      <c r="C1523">
        <v>6</v>
      </c>
      <c r="D1523">
        <v>89</v>
      </c>
      <c r="E1523" t="str">
        <f t="shared" si="23"/>
        <v>sinduharjo62021</v>
      </c>
    </row>
    <row r="1524" spans="1:5" x14ac:dyDescent="0.3">
      <c r="A1524" t="s">
        <v>255</v>
      </c>
      <c r="B1524" t="s">
        <v>325</v>
      </c>
      <c r="C1524">
        <v>7</v>
      </c>
      <c r="D1524">
        <v>350</v>
      </c>
      <c r="E1524" t="str">
        <f t="shared" si="23"/>
        <v>sinduharjo72021</v>
      </c>
    </row>
    <row r="1525" spans="1:5" x14ac:dyDescent="0.3">
      <c r="A1525" t="s">
        <v>255</v>
      </c>
      <c r="B1525" t="s">
        <v>325</v>
      </c>
      <c r="C1525">
        <v>8</v>
      </c>
      <c r="D1525">
        <v>171</v>
      </c>
      <c r="E1525" t="str">
        <f t="shared" si="23"/>
        <v>sinduharjo82021</v>
      </c>
    </row>
    <row r="1526" spans="1:5" x14ac:dyDescent="0.3">
      <c r="A1526" t="s">
        <v>255</v>
      </c>
      <c r="B1526" t="s">
        <v>325</v>
      </c>
      <c r="C1526">
        <v>9</v>
      </c>
      <c r="D1526">
        <v>32</v>
      </c>
      <c r="E1526" t="str">
        <f t="shared" si="23"/>
        <v>sinduharjo92021</v>
      </c>
    </row>
    <row r="1527" spans="1:5" x14ac:dyDescent="0.3">
      <c r="A1527" t="s">
        <v>255</v>
      </c>
      <c r="B1527" t="s">
        <v>325</v>
      </c>
      <c r="C1527">
        <v>10</v>
      </c>
      <c r="D1527">
        <v>11</v>
      </c>
      <c r="E1527" t="str">
        <f t="shared" si="23"/>
        <v>sinduharjo102021</v>
      </c>
    </row>
    <row r="1528" spans="1:5" x14ac:dyDescent="0.3">
      <c r="A1528" t="s">
        <v>255</v>
      </c>
      <c r="B1528" t="s">
        <v>325</v>
      </c>
      <c r="C1528">
        <v>11</v>
      </c>
      <c r="D1528">
        <v>1</v>
      </c>
      <c r="E1528" t="str">
        <f t="shared" si="23"/>
        <v>sinduharjo112021</v>
      </c>
    </row>
    <row r="1529" spans="1:5" x14ac:dyDescent="0.3">
      <c r="A1529" t="s">
        <v>255</v>
      </c>
      <c r="B1529" t="s">
        <v>325</v>
      </c>
      <c r="C1529">
        <v>12</v>
      </c>
      <c r="D1529">
        <v>5</v>
      </c>
      <c r="E1529" t="str">
        <f t="shared" si="23"/>
        <v>sinduharjo122021</v>
      </c>
    </row>
    <row r="1530" spans="1:5" x14ac:dyDescent="0.3">
      <c r="A1530" t="s">
        <v>255</v>
      </c>
      <c r="B1530" t="s">
        <v>326</v>
      </c>
      <c r="C1530">
        <v>1</v>
      </c>
      <c r="D1530">
        <v>4</v>
      </c>
      <c r="E1530" t="str">
        <f t="shared" si="23"/>
        <v>sinduharjo12022</v>
      </c>
    </row>
    <row r="1531" spans="1:5" x14ac:dyDescent="0.3">
      <c r="A1531" t="s">
        <v>255</v>
      </c>
      <c r="B1531" t="s">
        <v>326</v>
      </c>
      <c r="C1531">
        <v>2</v>
      </c>
      <c r="D1531">
        <v>332</v>
      </c>
      <c r="E1531" t="str">
        <f t="shared" si="23"/>
        <v>sinduharjo22022</v>
      </c>
    </row>
    <row r="1532" spans="1:5" x14ac:dyDescent="0.3">
      <c r="A1532" t="s">
        <v>255</v>
      </c>
      <c r="B1532" t="s">
        <v>326</v>
      </c>
      <c r="C1532">
        <v>3</v>
      </c>
      <c r="D1532">
        <v>284</v>
      </c>
      <c r="E1532" t="str">
        <f t="shared" si="23"/>
        <v>sinduharjo32022</v>
      </c>
    </row>
    <row r="1533" spans="1:5" x14ac:dyDescent="0.3">
      <c r="A1533" t="s">
        <v>255</v>
      </c>
      <c r="B1533" t="s">
        <v>326</v>
      </c>
      <c r="C1533">
        <v>4</v>
      </c>
      <c r="D1533">
        <v>11</v>
      </c>
      <c r="E1533" t="str">
        <f t="shared" si="23"/>
        <v>sinduharjo42022</v>
      </c>
    </row>
    <row r="1534" spans="1:5" x14ac:dyDescent="0.3">
      <c r="A1534" t="s">
        <v>255</v>
      </c>
      <c r="B1534" t="s">
        <v>326</v>
      </c>
      <c r="C1534">
        <v>5</v>
      </c>
      <c r="D1534">
        <v>1</v>
      </c>
      <c r="E1534" t="str">
        <f t="shared" si="23"/>
        <v>sinduharjo52022</v>
      </c>
    </row>
    <row r="1535" spans="1:5" x14ac:dyDescent="0.3">
      <c r="A1535" t="s">
        <v>255</v>
      </c>
      <c r="B1535" t="s">
        <v>326</v>
      </c>
      <c r="C1535">
        <v>6</v>
      </c>
      <c r="D1535">
        <v>2</v>
      </c>
      <c r="E1535" t="str">
        <f t="shared" si="23"/>
        <v>sinduharjo62022</v>
      </c>
    </row>
    <row r="1536" spans="1:5" x14ac:dyDescent="0.3">
      <c r="A1536" t="s">
        <v>255</v>
      </c>
      <c r="B1536" t="s">
        <v>326</v>
      </c>
      <c r="C1536">
        <v>7</v>
      </c>
      <c r="D1536">
        <v>35</v>
      </c>
      <c r="E1536" t="str">
        <f t="shared" si="23"/>
        <v>sinduharjo72022</v>
      </c>
    </row>
    <row r="1537" spans="1:5" x14ac:dyDescent="0.3">
      <c r="A1537" t="s">
        <v>255</v>
      </c>
      <c r="B1537" t="s">
        <v>326</v>
      </c>
      <c r="C1537">
        <v>8</v>
      </c>
      <c r="D1537">
        <v>34</v>
      </c>
      <c r="E1537" t="str">
        <f t="shared" si="23"/>
        <v>sinduharjo82022</v>
      </c>
    </row>
    <row r="1538" spans="1:5" x14ac:dyDescent="0.3">
      <c r="A1538" t="s">
        <v>255</v>
      </c>
      <c r="B1538" t="s">
        <v>326</v>
      </c>
      <c r="C1538">
        <v>9</v>
      </c>
      <c r="D1538">
        <v>6</v>
      </c>
      <c r="E1538" t="str">
        <f t="shared" si="23"/>
        <v>sinduharjo92022</v>
      </c>
    </row>
    <row r="1539" spans="1:5" x14ac:dyDescent="0.3">
      <c r="A1539" t="s">
        <v>255</v>
      </c>
      <c r="B1539" t="s">
        <v>326</v>
      </c>
      <c r="C1539">
        <v>10</v>
      </c>
      <c r="D1539">
        <v>14</v>
      </c>
      <c r="E1539" t="str">
        <f t="shared" ref="E1539:E1602" si="24">A1539&amp;C1539&amp;B1539</f>
        <v>sinduharjo102022</v>
      </c>
    </row>
    <row r="1540" spans="1:5" x14ac:dyDescent="0.3">
      <c r="A1540" t="s">
        <v>255</v>
      </c>
      <c r="B1540" t="s">
        <v>326</v>
      </c>
      <c r="C1540">
        <v>11</v>
      </c>
      <c r="D1540">
        <v>37</v>
      </c>
      <c r="E1540" t="str">
        <f t="shared" si="24"/>
        <v>sinduharjo112022</v>
      </c>
    </row>
    <row r="1541" spans="1:5" x14ac:dyDescent="0.3">
      <c r="A1541" t="s">
        <v>255</v>
      </c>
      <c r="B1541" t="s">
        <v>326</v>
      </c>
      <c r="C1541">
        <v>12</v>
      </c>
      <c r="D1541">
        <v>7</v>
      </c>
      <c r="E1541" t="str">
        <f t="shared" si="24"/>
        <v>sinduharjo122022</v>
      </c>
    </row>
    <row r="1542" spans="1:5" x14ac:dyDescent="0.3">
      <c r="A1542" t="s">
        <v>255</v>
      </c>
      <c r="B1542" t="s">
        <v>327</v>
      </c>
      <c r="C1542">
        <v>12</v>
      </c>
      <c r="D1542">
        <v>18</v>
      </c>
      <c r="E1542" t="str">
        <f t="shared" si="24"/>
        <v>sinduharjo122023</v>
      </c>
    </row>
    <row r="1543" spans="1:5" x14ac:dyDescent="0.3">
      <c r="A1543" t="s">
        <v>255</v>
      </c>
      <c r="B1543" t="s">
        <v>328</v>
      </c>
      <c r="C1543">
        <v>12</v>
      </c>
      <c r="D1543">
        <v>6</v>
      </c>
      <c r="E1543" t="str">
        <f t="shared" si="24"/>
        <v>sinduharjo122024</v>
      </c>
    </row>
    <row r="1544" spans="1:5" x14ac:dyDescent="0.3">
      <c r="A1544" t="s">
        <v>256</v>
      </c>
      <c r="B1544" t="s">
        <v>324</v>
      </c>
      <c r="C1544">
        <v>11</v>
      </c>
      <c r="D1544">
        <v>5</v>
      </c>
      <c r="E1544" t="str">
        <f t="shared" si="24"/>
        <v>sindumartani112020</v>
      </c>
    </row>
    <row r="1545" spans="1:5" x14ac:dyDescent="0.3">
      <c r="A1545" t="s">
        <v>256</v>
      </c>
      <c r="B1545" t="s">
        <v>324</v>
      </c>
      <c r="C1545">
        <v>12</v>
      </c>
      <c r="D1545">
        <v>19</v>
      </c>
      <c r="E1545" t="str">
        <f t="shared" si="24"/>
        <v>sindumartani122020</v>
      </c>
    </row>
    <row r="1546" spans="1:5" x14ac:dyDescent="0.3">
      <c r="A1546" t="s">
        <v>256</v>
      </c>
      <c r="B1546" t="s">
        <v>325</v>
      </c>
      <c r="C1546">
        <v>1</v>
      </c>
      <c r="D1546">
        <v>2</v>
      </c>
      <c r="E1546" t="str">
        <f t="shared" si="24"/>
        <v>sindumartani12021</v>
      </c>
    </row>
    <row r="1547" spans="1:5" x14ac:dyDescent="0.3">
      <c r="A1547" t="s">
        <v>256</v>
      </c>
      <c r="B1547" t="s">
        <v>325</v>
      </c>
      <c r="C1547">
        <v>2</v>
      </c>
      <c r="D1547">
        <v>5</v>
      </c>
      <c r="E1547" t="str">
        <f t="shared" si="24"/>
        <v>sindumartani22021</v>
      </c>
    </row>
    <row r="1548" spans="1:5" x14ac:dyDescent="0.3">
      <c r="A1548" t="s">
        <v>256</v>
      </c>
      <c r="B1548" t="s">
        <v>325</v>
      </c>
      <c r="C1548">
        <v>3</v>
      </c>
      <c r="D1548">
        <v>14</v>
      </c>
      <c r="E1548" t="str">
        <f t="shared" si="24"/>
        <v>sindumartani32021</v>
      </c>
    </row>
    <row r="1549" spans="1:5" x14ac:dyDescent="0.3">
      <c r="A1549" t="s">
        <v>256</v>
      </c>
      <c r="B1549" t="s">
        <v>325</v>
      </c>
      <c r="C1549">
        <v>4</v>
      </c>
      <c r="D1549">
        <v>1</v>
      </c>
      <c r="E1549" t="str">
        <f t="shared" si="24"/>
        <v>sindumartani42021</v>
      </c>
    </row>
    <row r="1550" spans="1:5" x14ac:dyDescent="0.3">
      <c r="A1550" t="s">
        <v>256</v>
      </c>
      <c r="B1550" t="s">
        <v>325</v>
      </c>
      <c r="C1550">
        <v>5</v>
      </c>
      <c r="D1550">
        <v>8</v>
      </c>
      <c r="E1550" t="str">
        <f t="shared" si="24"/>
        <v>sindumartani52021</v>
      </c>
    </row>
    <row r="1551" spans="1:5" x14ac:dyDescent="0.3">
      <c r="A1551" t="s">
        <v>256</v>
      </c>
      <c r="B1551" t="s">
        <v>325</v>
      </c>
      <c r="C1551">
        <v>6</v>
      </c>
      <c r="D1551">
        <v>72</v>
      </c>
      <c r="E1551" t="str">
        <f t="shared" si="24"/>
        <v>sindumartani62021</v>
      </c>
    </row>
    <row r="1552" spans="1:5" x14ac:dyDescent="0.3">
      <c r="A1552" t="s">
        <v>256</v>
      </c>
      <c r="B1552" t="s">
        <v>325</v>
      </c>
      <c r="C1552">
        <v>7</v>
      </c>
      <c r="D1552">
        <v>80</v>
      </c>
      <c r="E1552" t="str">
        <f t="shared" si="24"/>
        <v>sindumartani72021</v>
      </c>
    </row>
    <row r="1553" spans="1:5" x14ac:dyDescent="0.3">
      <c r="A1553" t="s">
        <v>256</v>
      </c>
      <c r="B1553" t="s">
        <v>325</v>
      </c>
      <c r="C1553">
        <v>8</v>
      </c>
      <c r="D1553">
        <v>120</v>
      </c>
      <c r="E1553" t="str">
        <f t="shared" si="24"/>
        <v>sindumartani82021</v>
      </c>
    </row>
    <row r="1554" spans="1:5" x14ac:dyDescent="0.3">
      <c r="A1554" t="s">
        <v>256</v>
      </c>
      <c r="B1554" t="s">
        <v>325</v>
      </c>
      <c r="C1554">
        <v>9</v>
      </c>
      <c r="D1554">
        <v>13</v>
      </c>
      <c r="E1554" t="str">
        <f t="shared" si="24"/>
        <v>sindumartani92021</v>
      </c>
    </row>
    <row r="1555" spans="1:5" x14ac:dyDescent="0.3">
      <c r="A1555" t="s">
        <v>256</v>
      </c>
      <c r="B1555" t="s">
        <v>325</v>
      </c>
      <c r="C1555">
        <v>10</v>
      </c>
      <c r="D1555">
        <v>5</v>
      </c>
      <c r="E1555" t="str">
        <f t="shared" si="24"/>
        <v>sindumartani102021</v>
      </c>
    </row>
    <row r="1556" spans="1:5" x14ac:dyDescent="0.3">
      <c r="A1556" t="s">
        <v>256</v>
      </c>
      <c r="B1556" t="s">
        <v>325</v>
      </c>
      <c r="C1556">
        <v>11</v>
      </c>
      <c r="D1556">
        <v>1</v>
      </c>
      <c r="E1556" t="str">
        <f t="shared" si="24"/>
        <v>sindumartani112021</v>
      </c>
    </row>
    <row r="1557" spans="1:5" x14ac:dyDescent="0.3">
      <c r="A1557" t="s">
        <v>256</v>
      </c>
      <c r="B1557" t="s">
        <v>326</v>
      </c>
      <c r="C1557">
        <v>2</v>
      </c>
      <c r="D1557">
        <v>59</v>
      </c>
      <c r="E1557" t="str">
        <f t="shared" si="24"/>
        <v>sindumartani22022</v>
      </c>
    </row>
    <row r="1558" spans="1:5" x14ac:dyDescent="0.3">
      <c r="A1558" t="s">
        <v>256</v>
      </c>
      <c r="B1558" t="s">
        <v>326</v>
      </c>
      <c r="C1558">
        <v>3</v>
      </c>
      <c r="D1558">
        <v>44</v>
      </c>
      <c r="E1558" t="str">
        <f t="shared" si="24"/>
        <v>sindumartani32022</v>
      </c>
    </row>
    <row r="1559" spans="1:5" x14ac:dyDescent="0.3">
      <c r="A1559" t="s">
        <v>256</v>
      </c>
      <c r="B1559" t="s">
        <v>326</v>
      </c>
      <c r="C1559">
        <v>6</v>
      </c>
      <c r="D1559">
        <v>1</v>
      </c>
      <c r="E1559" t="str">
        <f t="shared" si="24"/>
        <v>sindumartani62022</v>
      </c>
    </row>
    <row r="1560" spans="1:5" x14ac:dyDescent="0.3">
      <c r="A1560" t="s">
        <v>256</v>
      </c>
      <c r="B1560" t="s">
        <v>326</v>
      </c>
      <c r="C1560">
        <v>7</v>
      </c>
      <c r="D1560">
        <v>2</v>
      </c>
      <c r="E1560" t="str">
        <f t="shared" si="24"/>
        <v>sindumartani72022</v>
      </c>
    </row>
    <row r="1561" spans="1:5" x14ac:dyDescent="0.3">
      <c r="A1561" t="s">
        <v>256</v>
      </c>
      <c r="B1561" t="s">
        <v>326</v>
      </c>
      <c r="C1561">
        <v>9</v>
      </c>
      <c r="D1561">
        <v>1</v>
      </c>
      <c r="E1561" t="str">
        <f t="shared" si="24"/>
        <v>sindumartani92022</v>
      </c>
    </row>
    <row r="1562" spans="1:5" x14ac:dyDescent="0.3">
      <c r="A1562" t="s">
        <v>256</v>
      </c>
      <c r="B1562" t="s">
        <v>326</v>
      </c>
      <c r="C1562">
        <v>11</v>
      </c>
      <c r="D1562">
        <v>6</v>
      </c>
      <c r="E1562" t="str">
        <f t="shared" si="24"/>
        <v>sindumartani112022</v>
      </c>
    </row>
    <row r="1563" spans="1:5" x14ac:dyDescent="0.3">
      <c r="A1563" t="s">
        <v>256</v>
      </c>
      <c r="B1563" t="s">
        <v>326</v>
      </c>
      <c r="C1563">
        <v>12</v>
      </c>
      <c r="D1563">
        <v>2</v>
      </c>
      <c r="E1563" t="str">
        <f t="shared" si="24"/>
        <v>sindumartani122022</v>
      </c>
    </row>
    <row r="1564" spans="1:5" x14ac:dyDescent="0.3">
      <c r="A1564" t="s">
        <v>256</v>
      </c>
      <c r="B1564" t="s">
        <v>327</v>
      </c>
      <c r="C1564">
        <v>12</v>
      </c>
      <c r="D1564">
        <v>4</v>
      </c>
      <c r="E1564" t="str">
        <f t="shared" si="24"/>
        <v>sindumartani122023</v>
      </c>
    </row>
    <row r="1565" spans="1:5" x14ac:dyDescent="0.3">
      <c r="A1565" t="s">
        <v>257</v>
      </c>
      <c r="B1565" t="s">
        <v>324</v>
      </c>
      <c r="C1565">
        <v>3</v>
      </c>
      <c r="D1565">
        <v>1</v>
      </c>
      <c r="E1565" t="str">
        <f t="shared" si="24"/>
        <v>sukoharjo32020</v>
      </c>
    </row>
    <row r="1566" spans="1:5" x14ac:dyDescent="0.3">
      <c r="A1566" t="s">
        <v>257</v>
      </c>
      <c r="B1566" t="s">
        <v>324</v>
      </c>
      <c r="C1566">
        <v>4</v>
      </c>
      <c r="D1566">
        <v>3</v>
      </c>
      <c r="E1566" t="str">
        <f t="shared" si="24"/>
        <v>sukoharjo42020</v>
      </c>
    </row>
    <row r="1567" spans="1:5" x14ac:dyDescent="0.3">
      <c r="A1567" t="s">
        <v>257</v>
      </c>
      <c r="B1567" t="s">
        <v>324</v>
      </c>
      <c r="C1567">
        <v>5</v>
      </c>
      <c r="D1567">
        <v>2</v>
      </c>
      <c r="E1567" t="str">
        <f t="shared" si="24"/>
        <v>sukoharjo52020</v>
      </c>
    </row>
    <row r="1568" spans="1:5" x14ac:dyDescent="0.3">
      <c r="A1568" t="s">
        <v>257</v>
      </c>
      <c r="B1568" t="s">
        <v>324</v>
      </c>
      <c r="C1568">
        <v>8</v>
      </c>
      <c r="D1568">
        <v>2</v>
      </c>
      <c r="E1568" t="str">
        <f t="shared" si="24"/>
        <v>sukoharjo82020</v>
      </c>
    </row>
    <row r="1569" spans="1:5" x14ac:dyDescent="0.3">
      <c r="A1569" t="s">
        <v>257</v>
      </c>
      <c r="B1569" t="s">
        <v>324</v>
      </c>
      <c r="C1569">
        <v>11</v>
      </c>
      <c r="D1569">
        <v>1</v>
      </c>
      <c r="E1569" t="str">
        <f t="shared" si="24"/>
        <v>sukoharjo112020</v>
      </c>
    </row>
    <row r="1570" spans="1:5" x14ac:dyDescent="0.3">
      <c r="A1570" t="s">
        <v>257</v>
      </c>
      <c r="B1570" t="s">
        <v>324</v>
      </c>
      <c r="C1570">
        <v>12</v>
      </c>
      <c r="D1570">
        <v>20</v>
      </c>
      <c r="E1570" t="str">
        <f t="shared" si="24"/>
        <v>sukoharjo122020</v>
      </c>
    </row>
    <row r="1571" spans="1:5" x14ac:dyDescent="0.3">
      <c r="A1571" t="s">
        <v>257</v>
      </c>
      <c r="B1571" t="s">
        <v>325</v>
      </c>
      <c r="C1571">
        <v>1</v>
      </c>
      <c r="D1571">
        <v>39</v>
      </c>
      <c r="E1571" t="str">
        <f t="shared" si="24"/>
        <v>sukoharjo12021</v>
      </c>
    </row>
    <row r="1572" spans="1:5" x14ac:dyDescent="0.3">
      <c r="A1572" t="s">
        <v>257</v>
      </c>
      <c r="B1572" t="s">
        <v>325</v>
      </c>
      <c r="C1572">
        <v>2</v>
      </c>
      <c r="D1572">
        <v>9</v>
      </c>
      <c r="E1572" t="str">
        <f t="shared" si="24"/>
        <v>sukoharjo22021</v>
      </c>
    </row>
    <row r="1573" spans="1:5" x14ac:dyDescent="0.3">
      <c r="A1573" t="s">
        <v>257</v>
      </c>
      <c r="B1573" t="s">
        <v>325</v>
      </c>
      <c r="C1573">
        <v>3</v>
      </c>
      <c r="D1573">
        <v>17</v>
      </c>
      <c r="E1573" t="str">
        <f t="shared" si="24"/>
        <v>sukoharjo32021</v>
      </c>
    </row>
    <row r="1574" spans="1:5" x14ac:dyDescent="0.3">
      <c r="A1574" t="s">
        <v>257</v>
      </c>
      <c r="B1574" t="s">
        <v>325</v>
      </c>
      <c r="C1574">
        <v>4</v>
      </c>
      <c r="D1574">
        <v>51</v>
      </c>
      <c r="E1574" t="str">
        <f t="shared" si="24"/>
        <v>sukoharjo42021</v>
      </c>
    </row>
    <row r="1575" spans="1:5" x14ac:dyDescent="0.3">
      <c r="A1575" t="s">
        <v>257</v>
      </c>
      <c r="B1575" t="s">
        <v>325</v>
      </c>
      <c r="C1575">
        <v>5</v>
      </c>
      <c r="D1575">
        <v>16</v>
      </c>
      <c r="E1575" t="str">
        <f t="shared" si="24"/>
        <v>sukoharjo52021</v>
      </c>
    </row>
    <row r="1576" spans="1:5" x14ac:dyDescent="0.3">
      <c r="A1576" t="s">
        <v>257</v>
      </c>
      <c r="B1576" t="s">
        <v>325</v>
      </c>
      <c r="C1576">
        <v>6</v>
      </c>
      <c r="D1576">
        <v>50</v>
      </c>
      <c r="E1576" t="str">
        <f t="shared" si="24"/>
        <v>sukoharjo62021</v>
      </c>
    </row>
    <row r="1577" spans="1:5" x14ac:dyDescent="0.3">
      <c r="A1577" t="s">
        <v>257</v>
      </c>
      <c r="B1577" t="s">
        <v>325</v>
      </c>
      <c r="C1577">
        <v>7</v>
      </c>
      <c r="D1577">
        <v>115</v>
      </c>
      <c r="E1577" t="str">
        <f t="shared" si="24"/>
        <v>sukoharjo72021</v>
      </c>
    </row>
    <row r="1578" spans="1:5" x14ac:dyDescent="0.3">
      <c r="A1578" t="s">
        <v>257</v>
      </c>
      <c r="B1578" t="s">
        <v>325</v>
      </c>
      <c r="C1578">
        <v>8</v>
      </c>
      <c r="D1578">
        <v>100</v>
      </c>
      <c r="E1578" t="str">
        <f t="shared" si="24"/>
        <v>sukoharjo82021</v>
      </c>
    </row>
    <row r="1579" spans="1:5" x14ac:dyDescent="0.3">
      <c r="A1579" t="s">
        <v>257</v>
      </c>
      <c r="B1579" t="s">
        <v>325</v>
      </c>
      <c r="C1579">
        <v>9</v>
      </c>
      <c r="D1579">
        <v>35</v>
      </c>
      <c r="E1579" t="str">
        <f t="shared" si="24"/>
        <v>sukoharjo92021</v>
      </c>
    </row>
    <row r="1580" spans="1:5" x14ac:dyDescent="0.3">
      <c r="A1580" t="s">
        <v>257</v>
      </c>
      <c r="B1580" t="s">
        <v>325</v>
      </c>
      <c r="C1580">
        <v>10</v>
      </c>
      <c r="D1580">
        <v>11</v>
      </c>
      <c r="E1580" t="str">
        <f t="shared" si="24"/>
        <v>sukoharjo102021</v>
      </c>
    </row>
    <row r="1581" spans="1:5" x14ac:dyDescent="0.3">
      <c r="A1581" t="s">
        <v>257</v>
      </c>
      <c r="B1581" t="s">
        <v>325</v>
      </c>
      <c r="C1581">
        <v>11</v>
      </c>
      <c r="D1581">
        <v>8</v>
      </c>
      <c r="E1581" t="str">
        <f t="shared" si="24"/>
        <v>sukoharjo112021</v>
      </c>
    </row>
    <row r="1582" spans="1:5" x14ac:dyDescent="0.3">
      <c r="A1582" t="s">
        <v>257</v>
      </c>
      <c r="B1582" t="s">
        <v>325</v>
      </c>
      <c r="C1582">
        <v>12</v>
      </c>
      <c r="D1582">
        <v>1</v>
      </c>
      <c r="E1582" t="str">
        <f t="shared" si="24"/>
        <v>sukoharjo122021</v>
      </c>
    </row>
    <row r="1583" spans="1:5" x14ac:dyDescent="0.3">
      <c r="A1583" t="s">
        <v>257</v>
      </c>
      <c r="B1583" t="s">
        <v>326</v>
      </c>
      <c r="C1583">
        <v>1</v>
      </c>
      <c r="D1583">
        <v>3</v>
      </c>
      <c r="E1583" t="str">
        <f t="shared" si="24"/>
        <v>sukoharjo12022</v>
      </c>
    </row>
    <row r="1584" spans="1:5" x14ac:dyDescent="0.3">
      <c r="A1584" t="s">
        <v>257</v>
      </c>
      <c r="B1584" t="s">
        <v>326</v>
      </c>
      <c r="C1584">
        <v>2</v>
      </c>
      <c r="D1584">
        <v>172</v>
      </c>
      <c r="E1584" t="str">
        <f t="shared" si="24"/>
        <v>sukoharjo22022</v>
      </c>
    </row>
    <row r="1585" spans="1:5" x14ac:dyDescent="0.3">
      <c r="A1585" t="s">
        <v>257</v>
      </c>
      <c r="B1585" t="s">
        <v>326</v>
      </c>
      <c r="C1585">
        <v>3</v>
      </c>
      <c r="D1585">
        <v>140</v>
      </c>
      <c r="E1585" t="str">
        <f t="shared" si="24"/>
        <v>sukoharjo32022</v>
      </c>
    </row>
    <row r="1586" spans="1:5" x14ac:dyDescent="0.3">
      <c r="A1586" t="s">
        <v>257</v>
      </c>
      <c r="B1586" t="s">
        <v>326</v>
      </c>
      <c r="C1586">
        <v>4</v>
      </c>
      <c r="D1586">
        <v>7</v>
      </c>
      <c r="E1586" t="str">
        <f t="shared" si="24"/>
        <v>sukoharjo42022</v>
      </c>
    </row>
    <row r="1587" spans="1:5" x14ac:dyDescent="0.3">
      <c r="A1587" t="s">
        <v>257</v>
      </c>
      <c r="B1587" t="s">
        <v>326</v>
      </c>
      <c r="C1587">
        <v>5</v>
      </c>
      <c r="D1587">
        <v>2</v>
      </c>
      <c r="E1587" t="str">
        <f t="shared" si="24"/>
        <v>sukoharjo52022</v>
      </c>
    </row>
    <row r="1588" spans="1:5" x14ac:dyDescent="0.3">
      <c r="A1588" t="s">
        <v>257</v>
      </c>
      <c r="B1588" t="s">
        <v>326</v>
      </c>
      <c r="C1588">
        <v>6</v>
      </c>
      <c r="D1588">
        <v>2</v>
      </c>
      <c r="E1588" t="str">
        <f t="shared" si="24"/>
        <v>sukoharjo62022</v>
      </c>
    </row>
    <row r="1589" spans="1:5" x14ac:dyDescent="0.3">
      <c r="A1589" t="s">
        <v>257</v>
      </c>
      <c r="B1589" t="s">
        <v>326</v>
      </c>
      <c r="C1589">
        <v>7</v>
      </c>
      <c r="D1589">
        <v>20</v>
      </c>
      <c r="E1589" t="str">
        <f t="shared" si="24"/>
        <v>sukoharjo72022</v>
      </c>
    </row>
    <row r="1590" spans="1:5" x14ac:dyDescent="0.3">
      <c r="A1590" t="s">
        <v>257</v>
      </c>
      <c r="B1590" t="s">
        <v>326</v>
      </c>
      <c r="C1590">
        <v>8</v>
      </c>
      <c r="D1590">
        <v>10</v>
      </c>
      <c r="E1590" t="str">
        <f t="shared" si="24"/>
        <v>sukoharjo82022</v>
      </c>
    </row>
    <row r="1591" spans="1:5" x14ac:dyDescent="0.3">
      <c r="A1591" t="s">
        <v>257</v>
      </c>
      <c r="B1591" t="s">
        <v>326</v>
      </c>
      <c r="C1591">
        <v>9</v>
      </c>
      <c r="D1591">
        <v>7</v>
      </c>
      <c r="E1591" t="str">
        <f t="shared" si="24"/>
        <v>sukoharjo92022</v>
      </c>
    </row>
    <row r="1592" spans="1:5" x14ac:dyDescent="0.3">
      <c r="A1592" t="s">
        <v>257</v>
      </c>
      <c r="B1592" t="s">
        <v>326</v>
      </c>
      <c r="C1592">
        <v>10</v>
      </c>
      <c r="D1592">
        <v>6</v>
      </c>
      <c r="E1592" t="str">
        <f t="shared" si="24"/>
        <v>sukoharjo102022</v>
      </c>
    </row>
    <row r="1593" spans="1:5" x14ac:dyDescent="0.3">
      <c r="A1593" t="s">
        <v>257</v>
      </c>
      <c r="B1593" t="s">
        <v>326</v>
      </c>
      <c r="C1593">
        <v>11</v>
      </c>
      <c r="D1593">
        <v>18</v>
      </c>
      <c r="E1593" t="str">
        <f t="shared" si="24"/>
        <v>sukoharjo112022</v>
      </c>
    </row>
    <row r="1594" spans="1:5" x14ac:dyDescent="0.3">
      <c r="A1594" t="s">
        <v>257</v>
      </c>
      <c r="B1594" t="s">
        <v>326</v>
      </c>
      <c r="C1594">
        <v>12</v>
      </c>
      <c r="D1594">
        <v>14</v>
      </c>
      <c r="E1594" t="str">
        <f t="shared" si="24"/>
        <v>sukoharjo122022</v>
      </c>
    </row>
    <row r="1595" spans="1:5" x14ac:dyDescent="0.3">
      <c r="A1595" t="s">
        <v>257</v>
      </c>
      <c r="B1595" t="s">
        <v>327</v>
      </c>
      <c r="C1595">
        <v>12</v>
      </c>
      <c r="D1595">
        <v>10</v>
      </c>
      <c r="E1595" t="str">
        <f t="shared" si="24"/>
        <v>sukoharjo122023</v>
      </c>
    </row>
    <row r="1596" spans="1:5" x14ac:dyDescent="0.3">
      <c r="A1596" t="s">
        <v>257</v>
      </c>
      <c r="B1596" t="s">
        <v>328</v>
      </c>
      <c r="C1596">
        <v>12</v>
      </c>
      <c r="D1596">
        <v>8</v>
      </c>
      <c r="E1596" t="str">
        <f t="shared" si="24"/>
        <v>sukoharjo122024</v>
      </c>
    </row>
    <row r="1597" spans="1:5" x14ac:dyDescent="0.3">
      <c r="A1597" t="s">
        <v>257</v>
      </c>
      <c r="B1597" t="s">
        <v>330</v>
      </c>
      <c r="C1597">
        <v>12</v>
      </c>
      <c r="D1597">
        <v>1</v>
      </c>
      <c r="E1597" t="str">
        <f t="shared" si="24"/>
        <v>sukoharjo122025</v>
      </c>
    </row>
    <row r="1598" spans="1:5" x14ac:dyDescent="0.3">
      <c r="A1598" t="s">
        <v>258</v>
      </c>
      <c r="B1598" t="s">
        <v>324</v>
      </c>
      <c r="C1598">
        <v>7</v>
      </c>
      <c r="D1598">
        <v>1</v>
      </c>
      <c r="E1598" t="str">
        <f t="shared" si="24"/>
        <v>sumberadi72020</v>
      </c>
    </row>
    <row r="1599" spans="1:5" x14ac:dyDescent="0.3">
      <c r="A1599" t="s">
        <v>258</v>
      </c>
      <c r="B1599" t="s">
        <v>324</v>
      </c>
      <c r="C1599">
        <v>8</v>
      </c>
      <c r="D1599">
        <v>2</v>
      </c>
      <c r="E1599" t="str">
        <f t="shared" si="24"/>
        <v>sumberadi82020</v>
      </c>
    </row>
    <row r="1600" spans="1:5" x14ac:dyDescent="0.3">
      <c r="A1600" t="s">
        <v>258</v>
      </c>
      <c r="B1600" t="s">
        <v>324</v>
      </c>
      <c r="C1600">
        <v>11</v>
      </c>
      <c r="D1600">
        <v>1</v>
      </c>
      <c r="E1600" t="str">
        <f t="shared" si="24"/>
        <v>sumberadi112020</v>
      </c>
    </row>
    <row r="1601" spans="1:5" x14ac:dyDescent="0.3">
      <c r="A1601" t="s">
        <v>258</v>
      </c>
      <c r="B1601" t="s">
        <v>324</v>
      </c>
      <c r="C1601">
        <v>12</v>
      </c>
      <c r="D1601">
        <v>23</v>
      </c>
      <c r="E1601" t="str">
        <f t="shared" si="24"/>
        <v>sumberadi122020</v>
      </c>
    </row>
    <row r="1602" spans="1:5" x14ac:dyDescent="0.3">
      <c r="A1602" t="s">
        <v>258</v>
      </c>
      <c r="B1602" t="s">
        <v>325</v>
      </c>
      <c r="C1602">
        <v>1</v>
      </c>
      <c r="D1602">
        <v>40</v>
      </c>
      <c r="E1602" t="str">
        <f t="shared" si="24"/>
        <v>sumberadi12021</v>
      </c>
    </row>
    <row r="1603" spans="1:5" x14ac:dyDescent="0.3">
      <c r="A1603" t="s">
        <v>258</v>
      </c>
      <c r="B1603" t="s">
        <v>325</v>
      </c>
      <c r="C1603">
        <v>2</v>
      </c>
      <c r="D1603">
        <v>27</v>
      </c>
      <c r="E1603" t="str">
        <f t="shared" ref="E1603:E1666" si="25">A1603&amp;C1603&amp;B1603</f>
        <v>sumberadi22021</v>
      </c>
    </row>
    <row r="1604" spans="1:5" x14ac:dyDescent="0.3">
      <c r="A1604" t="s">
        <v>258</v>
      </c>
      <c r="B1604" t="s">
        <v>325</v>
      </c>
      <c r="C1604">
        <v>3</v>
      </c>
      <c r="D1604">
        <v>38</v>
      </c>
      <c r="E1604" t="str">
        <f t="shared" si="25"/>
        <v>sumberadi32021</v>
      </c>
    </row>
    <row r="1605" spans="1:5" x14ac:dyDescent="0.3">
      <c r="A1605" t="s">
        <v>258</v>
      </c>
      <c r="B1605" t="s">
        <v>325</v>
      </c>
      <c r="C1605">
        <v>4</v>
      </c>
      <c r="D1605">
        <v>24</v>
      </c>
      <c r="E1605" t="str">
        <f t="shared" si="25"/>
        <v>sumberadi42021</v>
      </c>
    </row>
    <row r="1606" spans="1:5" x14ac:dyDescent="0.3">
      <c r="A1606" t="s">
        <v>258</v>
      </c>
      <c r="B1606" t="s">
        <v>325</v>
      </c>
      <c r="C1606">
        <v>5</v>
      </c>
      <c r="D1606">
        <v>34</v>
      </c>
      <c r="E1606" t="str">
        <f t="shared" si="25"/>
        <v>sumberadi52021</v>
      </c>
    </row>
    <row r="1607" spans="1:5" x14ac:dyDescent="0.3">
      <c r="A1607" t="s">
        <v>258</v>
      </c>
      <c r="B1607" t="s">
        <v>325</v>
      </c>
      <c r="C1607">
        <v>6</v>
      </c>
      <c r="D1607">
        <v>73</v>
      </c>
      <c r="E1607" t="str">
        <f t="shared" si="25"/>
        <v>sumberadi62021</v>
      </c>
    </row>
    <row r="1608" spans="1:5" x14ac:dyDescent="0.3">
      <c r="A1608" t="s">
        <v>258</v>
      </c>
      <c r="B1608" t="s">
        <v>325</v>
      </c>
      <c r="C1608">
        <v>7</v>
      </c>
      <c r="D1608">
        <v>395</v>
      </c>
      <c r="E1608" t="str">
        <f t="shared" si="25"/>
        <v>sumberadi72021</v>
      </c>
    </row>
    <row r="1609" spans="1:5" x14ac:dyDescent="0.3">
      <c r="A1609" t="s">
        <v>258</v>
      </c>
      <c r="B1609" t="s">
        <v>325</v>
      </c>
      <c r="C1609">
        <v>8</v>
      </c>
      <c r="D1609">
        <v>281</v>
      </c>
      <c r="E1609" t="str">
        <f t="shared" si="25"/>
        <v>sumberadi82021</v>
      </c>
    </row>
    <row r="1610" spans="1:5" x14ac:dyDescent="0.3">
      <c r="A1610" t="s">
        <v>258</v>
      </c>
      <c r="B1610" t="s">
        <v>325</v>
      </c>
      <c r="C1610">
        <v>9</v>
      </c>
      <c r="D1610">
        <v>13</v>
      </c>
      <c r="E1610" t="str">
        <f t="shared" si="25"/>
        <v>sumberadi92021</v>
      </c>
    </row>
    <row r="1611" spans="1:5" x14ac:dyDescent="0.3">
      <c r="A1611" t="s">
        <v>258</v>
      </c>
      <c r="B1611" t="s">
        <v>325</v>
      </c>
      <c r="C1611">
        <v>10</v>
      </c>
      <c r="D1611">
        <v>6</v>
      </c>
      <c r="E1611" t="str">
        <f t="shared" si="25"/>
        <v>sumberadi102021</v>
      </c>
    </row>
    <row r="1612" spans="1:5" x14ac:dyDescent="0.3">
      <c r="A1612" t="s">
        <v>258</v>
      </c>
      <c r="B1612" t="s">
        <v>325</v>
      </c>
      <c r="C1612">
        <v>11</v>
      </c>
      <c r="D1612">
        <v>4</v>
      </c>
      <c r="E1612" t="str">
        <f t="shared" si="25"/>
        <v>sumberadi112021</v>
      </c>
    </row>
    <row r="1613" spans="1:5" x14ac:dyDescent="0.3">
      <c r="A1613" t="s">
        <v>258</v>
      </c>
      <c r="B1613" t="s">
        <v>326</v>
      </c>
      <c r="C1613">
        <v>2</v>
      </c>
      <c r="D1613">
        <v>173</v>
      </c>
      <c r="E1613" t="str">
        <f t="shared" si="25"/>
        <v>sumberadi22022</v>
      </c>
    </row>
    <row r="1614" spans="1:5" x14ac:dyDescent="0.3">
      <c r="A1614" t="s">
        <v>258</v>
      </c>
      <c r="B1614" t="s">
        <v>326</v>
      </c>
      <c r="C1614">
        <v>3</v>
      </c>
      <c r="D1614">
        <v>145</v>
      </c>
      <c r="E1614" t="str">
        <f t="shared" si="25"/>
        <v>sumberadi32022</v>
      </c>
    </row>
    <row r="1615" spans="1:5" x14ac:dyDescent="0.3">
      <c r="A1615" t="s">
        <v>258</v>
      </c>
      <c r="B1615" t="s">
        <v>326</v>
      </c>
      <c r="C1615">
        <v>4</v>
      </c>
      <c r="D1615">
        <v>10</v>
      </c>
      <c r="E1615" t="str">
        <f t="shared" si="25"/>
        <v>sumberadi42022</v>
      </c>
    </row>
    <row r="1616" spans="1:5" x14ac:dyDescent="0.3">
      <c r="A1616" t="s">
        <v>258</v>
      </c>
      <c r="B1616" t="s">
        <v>326</v>
      </c>
      <c r="C1616">
        <v>5</v>
      </c>
      <c r="D1616">
        <v>1</v>
      </c>
      <c r="E1616" t="str">
        <f t="shared" si="25"/>
        <v>sumberadi52022</v>
      </c>
    </row>
    <row r="1617" spans="1:5" x14ac:dyDescent="0.3">
      <c r="A1617" t="s">
        <v>258</v>
      </c>
      <c r="B1617" t="s">
        <v>326</v>
      </c>
      <c r="C1617">
        <v>6</v>
      </c>
      <c r="D1617">
        <v>2</v>
      </c>
      <c r="E1617" t="str">
        <f t="shared" si="25"/>
        <v>sumberadi62022</v>
      </c>
    </row>
    <row r="1618" spans="1:5" x14ac:dyDescent="0.3">
      <c r="A1618" t="s">
        <v>258</v>
      </c>
      <c r="B1618" t="s">
        <v>326</v>
      </c>
      <c r="C1618">
        <v>7</v>
      </c>
      <c r="D1618">
        <v>6</v>
      </c>
      <c r="E1618" t="str">
        <f t="shared" si="25"/>
        <v>sumberadi72022</v>
      </c>
    </row>
    <row r="1619" spans="1:5" x14ac:dyDescent="0.3">
      <c r="A1619" t="s">
        <v>258</v>
      </c>
      <c r="B1619" t="s">
        <v>326</v>
      </c>
      <c r="C1619">
        <v>8</v>
      </c>
      <c r="D1619">
        <v>8</v>
      </c>
      <c r="E1619" t="str">
        <f t="shared" si="25"/>
        <v>sumberadi82022</v>
      </c>
    </row>
    <row r="1620" spans="1:5" x14ac:dyDescent="0.3">
      <c r="A1620" t="s">
        <v>258</v>
      </c>
      <c r="B1620" t="s">
        <v>326</v>
      </c>
      <c r="C1620">
        <v>9</v>
      </c>
      <c r="D1620">
        <v>4</v>
      </c>
      <c r="E1620" t="str">
        <f t="shared" si="25"/>
        <v>sumberadi92022</v>
      </c>
    </row>
    <row r="1621" spans="1:5" x14ac:dyDescent="0.3">
      <c r="A1621" t="s">
        <v>258</v>
      </c>
      <c r="B1621" t="s">
        <v>326</v>
      </c>
      <c r="C1621">
        <v>10</v>
      </c>
      <c r="D1621">
        <v>7</v>
      </c>
      <c r="E1621" t="str">
        <f t="shared" si="25"/>
        <v>sumberadi102022</v>
      </c>
    </row>
    <row r="1622" spans="1:5" x14ac:dyDescent="0.3">
      <c r="A1622" t="s">
        <v>258</v>
      </c>
      <c r="B1622" t="s">
        <v>326</v>
      </c>
      <c r="C1622">
        <v>11</v>
      </c>
      <c r="D1622">
        <v>10</v>
      </c>
      <c r="E1622" t="str">
        <f t="shared" si="25"/>
        <v>sumberadi112022</v>
      </c>
    </row>
    <row r="1623" spans="1:5" x14ac:dyDescent="0.3">
      <c r="A1623" t="s">
        <v>258</v>
      </c>
      <c r="B1623" t="s">
        <v>326</v>
      </c>
      <c r="C1623">
        <v>12</v>
      </c>
      <c r="D1623">
        <v>1</v>
      </c>
      <c r="E1623" t="str">
        <f t="shared" si="25"/>
        <v>sumberadi122022</v>
      </c>
    </row>
    <row r="1624" spans="1:5" x14ac:dyDescent="0.3">
      <c r="A1624" t="s">
        <v>258</v>
      </c>
      <c r="B1624" t="s">
        <v>327</v>
      </c>
      <c r="C1624">
        <v>12</v>
      </c>
      <c r="D1624">
        <v>7</v>
      </c>
      <c r="E1624" t="str">
        <f t="shared" si="25"/>
        <v>sumberadi122023</v>
      </c>
    </row>
    <row r="1625" spans="1:5" x14ac:dyDescent="0.3">
      <c r="A1625" t="s">
        <v>258</v>
      </c>
      <c r="B1625" t="s">
        <v>328</v>
      </c>
      <c r="C1625">
        <v>12</v>
      </c>
      <c r="D1625">
        <v>2</v>
      </c>
      <c r="E1625" t="str">
        <f t="shared" si="25"/>
        <v>sumberadi122024</v>
      </c>
    </row>
    <row r="1626" spans="1:5" x14ac:dyDescent="0.3">
      <c r="A1626" t="s">
        <v>259</v>
      </c>
      <c r="B1626" t="s">
        <v>324</v>
      </c>
      <c r="C1626">
        <v>6</v>
      </c>
      <c r="D1626">
        <v>1</v>
      </c>
      <c r="E1626" t="str">
        <f t="shared" si="25"/>
        <v>sumberagung62020</v>
      </c>
    </row>
    <row r="1627" spans="1:5" x14ac:dyDescent="0.3">
      <c r="A1627" t="s">
        <v>259</v>
      </c>
      <c r="B1627" t="s">
        <v>324</v>
      </c>
      <c r="C1627">
        <v>12</v>
      </c>
      <c r="D1627">
        <v>15</v>
      </c>
      <c r="E1627" t="str">
        <f t="shared" si="25"/>
        <v>sumberagung122020</v>
      </c>
    </row>
    <row r="1628" spans="1:5" x14ac:dyDescent="0.3">
      <c r="A1628" t="s">
        <v>259</v>
      </c>
      <c r="B1628" t="s">
        <v>325</v>
      </c>
      <c r="C1628">
        <v>1</v>
      </c>
      <c r="D1628">
        <v>16</v>
      </c>
      <c r="E1628" t="str">
        <f t="shared" si="25"/>
        <v>sumberagung12021</v>
      </c>
    </row>
    <row r="1629" spans="1:5" x14ac:dyDescent="0.3">
      <c r="A1629" t="s">
        <v>259</v>
      </c>
      <c r="B1629" t="s">
        <v>325</v>
      </c>
      <c r="C1629">
        <v>2</v>
      </c>
      <c r="D1629">
        <v>13</v>
      </c>
      <c r="E1629" t="str">
        <f t="shared" si="25"/>
        <v>sumberagung22021</v>
      </c>
    </row>
    <row r="1630" spans="1:5" x14ac:dyDescent="0.3">
      <c r="A1630" t="s">
        <v>259</v>
      </c>
      <c r="B1630" t="s">
        <v>325</v>
      </c>
      <c r="C1630">
        <v>3</v>
      </c>
      <c r="D1630">
        <v>23</v>
      </c>
      <c r="E1630" t="str">
        <f t="shared" si="25"/>
        <v>sumberagung32021</v>
      </c>
    </row>
    <row r="1631" spans="1:5" x14ac:dyDescent="0.3">
      <c r="A1631" t="s">
        <v>259</v>
      </c>
      <c r="B1631" t="s">
        <v>325</v>
      </c>
      <c r="C1631">
        <v>4</v>
      </c>
      <c r="D1631">
        <v>15</v>
      </c>
      <c r="E1631" t="str">
        <f t="shared" si="25"/>
        <v>sumberagung42021</v>
      </c>
    </row>
    <row r="1632" spans="1:5" x14ac:dyDescent="0.3">
      <c r="A1632" t="s">
        <v>259</v>
      </c>
      <c r="B1632" t="s">
        <v>325</v>
      </c>
      <c r="C1632">
        <v>5</v>
      </c>
      <c r="D1632">
        <v>16</v>
      </c>
      <c r="E1632" t="str">
        <f t="shared" si="25"/>
        <v>sumberagung52021</v>
      </c>
    </row>
    <row r="1633" spans="1:5" x14ac:dyDescent="0.3">
      <c r="A1633" t="s">
        <v>259</v>
      </c>
      <c r="B1633" t="s">
        <v>325</v>
      </c>
      <c r="C1633">
        <v>6</v>
      </c>
      <c r="D1633">
        <v>46</v>
      </c>
      <c r="E1633" t="str">
        <f t="shared" si="25"/>
        <v>sumberagung62021</v>
      </c>
    </row>
    <row r="1634" spans="1:5" x14ac:dyDescent="0.3">
      <c r="A1634" t="s">
        <v>259</v>
      </c>
      <c r="B1634" t="s">
        <v>325</v>
      </c>
      <c r="C1634">
        <v>7</v>
      </c>
      <c r="D1634">
        <v>105</v>
      </c>
      <c r="E1634" t="str">
        <f t="shared" si="25"/>
        <v>sumberagung72021</v>
      </c>
    </row>
    <row r="1635" spans="1:5" x14ac:dyDescent="0.3">
      <c r="A1635" t="s">
        <v>259</v>
      </c>
      <c r="B1635" t="s">
        <v>325</v>
      </c>
      <c r="C1635">
        <v>8</v>
      </c>
      <c r="D1635">
        <v>163</v>
      </c>
      <c r="E1635" t="str">
        <f t="shared" si="25"/>
        <v>sumberagung82021</v>
      </c>
    </row>
    <row r="1636" spans="1:5" x14ac:dyDescent="0.3">
      <c r="A1636" t="s">
        <v>259</v>
      </c>
      <c r="B1636" t="s">
        <v>325</v>
      </c>
      <c r="C1636">
        <v>9</v>
      </c>
      <c r="D1636">
        <v>28</v>
      </c>
      <c r="E1636" t="str">
        <f t="shared" si="25"/>
        <v>sumberagung92021</v>
      </c>
    </row>
    <row r="1637" spans="1:5" x14ac:dyDescent="0.3">
      <c r="A1637" t="s">
        <v>259</v>
      </c>
      <c r="B1637" t="s">
        <v>325</v>
      </c>
      <c r="C1637">
        <v>10</v>
      </c>
      <c r="D1637">
        <v>3</v>
      </c>
      <c r="E1637" t="str">
        <f t="shared" si="25"/>
        <v>sumberagung102021</v>
      </c>
    </row>
    <row r="1638" spans="1:5" x14ac:dyDescent="0.3">
      <c r="A1638" t="s">
        <v>259</v>
      </c>
      <c r="B1638" t="s">
        <v>325</v>
      </c>
      <c r="C1638">
        <v>11</v>
      </c>
      <c r="D1638">
        <v>3</v>
      </c>
      <c r="E1638" t="str">
        <f t="shared" si="25"/>
        <v>sumberagung112021</v>
      </c>
    </row>
    <row r="1639" spans="1:5" x14ac:dyDescent="0.3">
      <c r="A1639" t="s">
        <v>259</v>
      </c>
      <c r="B1639" t="s">
        <v>326</v>
      </c>
      <c r="C1639">
        <v>1</v>
      </c>
      <c r="D1639">
        <v>1</v>
      </c>
      <c r="E1639" t="str">
        <f t="shared" si="25"/>
        <v>sumberagung12022</v>
      </c>
    </row>
    <row r="1640" spans="1:5" x14ac:dyDescent="0.3">
      <c r="A1640" t="s">
        <v>259</v>
      </c>
      <c r="B1640" t="s">
        <v>326</v>
      </c>
      <c r="C1640">
        <v>2</v>
      </c>
      <c r="D1640">
        <v>98</v>
      </c>
      <c r="E1640" t="str">
        <f t="shared" si="25"/>
        <v>sumberagung22022</v>
      </c>
    </row>
    <row r="1641" spans="1:5" x14ac:dyDescent="0.3">
      <c r="A1641" t="s">
        <v>259</v>
      </c>
      <c r="B1641" t="s">
        <v>326</v>
      </c>
      <c r="C1641">
        <v>3</v>
      </c>
      <c r="D1641">
        <v>156</v>
      </c>
      <c r="E1641" t="str">
        <f t="shared" si="25"/>
        <v>sumberagung32022</v>
      </c>
    </row>
    <row r="1642" spans="1:5" x14ac:dyDescent="0.3">
      <c r="A1642" t="s">
        <v>259</v>
      </c>
      <c r="B1642" t="s">
        <v>326</v>
      </c>
      <c r="C1642">
        <v>4</v>
      </c>
      <c r="D1642">
        <v>10</v>
      </c>
      <c r="E1642" t="str">
        <f t="shared" si="25"/>
        <v>sumberagung42022</v>
      </c>
    </row>
    <row r="1643" spans="1:5" x14ac:dyDescent="0.3">
      <c r="A1643" t="s">
        <v>259</v>
      </c>
      <c r="B1643" t="s">
        <v>326</v>
      </c>
      <c r="C1643">
        <v>5</v>
      </c>
      <c r="D1643">
        <v>1</v>
      </c>
      <c r="E1643" t="str">
        <f t="shared" si="25"/>
        <v>sumberagung52022</v>
      </c>
    </row>
    <row r="1644" spans="1:5" x14ac:dyDescent="0.3">
      <c r="A1644" t="s">
        <v>259</v>
      </c>
      <c r="B1644" t="s">
        <v>326</v>
      </c>
      <c r="C1644">
        <v>8</v>
      </c>
      <c r="D1644">
        <v>2</v>
      </c>
      <c r="E1644" t="str">
        <f t="shared" si="25"/>
        <v>sumberagung82022</v>
      </c>
    </row>
    <row r="1645" spans="1:5" x14ac:dyDescent="0.3">
      <c r="A1645" t="s">
        <v>259</v>
      </c>
      <c r="B1645" t="s">
        <v>326</v>
      </c>
      <c r="C1645">
        <v>9</v>
      </c>
      <c r="D1645">
        <v>3</v>
      </c>
      <c r="E1645" t="str">
        <f t="shared" si="25"/>
        <v>sumberagung92022</v>
      </c>
    </row>
    <row r="1646" spans="1:5" x14ac:dyDescent="0.3">
      <c r="A1646" t="s">
        <v>259</v>
      </c>
      <c r="B1646" t="s">
        <v>326</v>
      </c>
      <c r="C1646">
        <v>10</v>
      </c>
      <c r="D1646">
        <v>1</v>
      </c>
      <c r="E1646" t="str">
        <f t="shared" si="25"/>
        <v>sumberagung102022</v>
      </c>
    </row>
    <row r="1647" spans="1:5" x14ac:dyDescent="0.3">
      <c r="A1647" t="s">
        <v>259</v>
      </c>
      <c r="B1647" t="s">
        <v>326</v>
      </c>
      <c r="C1647">
        <v>11</v>
      </c>
      <c r="D1647">
        <v>6</v>
      </c>
      <c r="E1647" t="str">
        <f t="shared" si="25"/>
        <v>sumberagung112022</v>
      </c>
    </row>
    <row r="1648" spans="1:5" x14ac:dyDescent="0.3">
      <c r="A1648" t="s">
        <v>259</v>
      </c>
      <c r="B1648" t="s">
        <v>326</v>
      </c>
      <c r="C1648">
        <v>12</v>
      </c>
      <c r="D1648">
        <v>1</v>
      </c>
      <c r="E1648" t="str">
        <f t="shared" si="25"/>
        <v>sumberagung122022</v>
      </c>
    </row>
    <row r="1649" spans="1:5" x14ac:dyDescent="0.3">
      <c r="A1649" t="s">
        <v>259</v>
      </c>
      <c r="B1649" t="s">
        <v>327</v>
      </c>
      <c r="C1649">
        <v>12</v>
      </c>
      <c r="D1649">
        <v>6</v>
      </c>
      <c r="E1649" t="str">
        <f t="shared" si="25"/>
        <v>sumberagung122023</v>
      </c>
    </row>
    <row r="1650" spans="1:5" x14ac:dyDescent="0.3">
      <c r="A1650" t="s">
        <v>260</v>
      </c>
      <c r="B1650" t="s">
        <v>324</v>
      </c>
      <c r="C1650">
        <v>7</v>
      </c>
      <c r="D1650">
        <v>1</v>
      </c>
      <c r="E1650" t="str">
        <f t="shared" si="25"/>
        <v>sumberarum72020</v>
      </c>
    </row>
    <row r="1651" spans="1:5" x14ac:dyDescent="0.3">
      <c r="A1651" t="s">
        <v>260</v>
      </c>
      <c r="B1651" t="s">
        <v>324</v>
      </c>
      <c r="C1651">
        <v>11</v>
      </c>
      <c r="D1651">
        <v>1</v>
      </c>
      <c r="E1651" t="str">
        <f t="shared" si="25"/>
        <v>sumberarum112020</v>
      </c>
    </row>
    <row r="1652" spans="1:5" x14ac:dyDescent="0.3">
      <c r="A1652" t="s">
        <v>260</v>
      </c>
      <c r="B1652" t="s">
        <v>324</v>
      </c>
      <c r="C1652">
        <v>12</v>
      </c>
      <c r="D1652">
        <v>6</v>
      </c>
      <c r="E1652" t="str">
        <f t="shared" si="25"/>
        <v>sumberarum122020</v>
      </c>
    </row>
    <row r="1653" spans="1:5" x14ac:dyDescent="0.3">
      <c r="A1653" t="s">
        <v>260</v>
      </c>
      <c r="B1653" t="s">
        <v>325</v>
      </c>
      <c r="C1653">
        <v>1</v>
      </c>
      <c r="D1653">
        <v>12</v>
      </c>
      <c r="E1653" t="str">
        <f t="shared" si="25"/>
        <v>sumberarum12021</v>
      </c>
    </row>
    <row r="1654" spans="1:5" x14ac:dyDescent="0.3">
      <c r="A1654" t="s">
        <v>260</v>
      </c>
      <c r="B1654" t="s">
        <v>325</v>
      </c>
      <c r="C1654">
        <v>2</v>
      </c>
      <c r="D1654">
        <v>10</v>
      </c>
      <c r="E1654" t="str">
        <f t="shared" si="25"/>
        <v>sumberarum22021</v>
      </c>
    </row>
    <row r="1655" spans="1:5" x14ac:dyDescent="0.3">
      <c r="A1655" t="s">
        <v>260</v>
      </c>
      <c r="B1655" t="s">
        <v>325</v>
      </c>
      <c r="C1655">
        <v>3</v>
      </c>
      <c r="D1655">
        <v>3</v>
      </c>
      <c r="E1655" t="str">
        <f t="shared" si="25"/>
        <v>sumberarum32021</v>
      </c>
    </row>
    <row r="1656" spans="1:5" x14ac:dyDescent="0.3">
      <c r="A1656" t="s">
        <v>260</v>
      </c>
      <c r="B1656" t="s">
        <v>325</v>
      </c>
      <c r="C1656">
        <v>4</v>
      </c>
      <c r="D1656">
        <v>3</v>
      </c>
      <c r="E1656" t="str">
        <f t="shared" si="25"/>
        <v>sumberarum42021</v>
      </c>
    </row>
    <row r="1657" spans="1:5" x14ac:dyDescent="0.3">
      <c r="A1657" t="s">
        <v>260</v>
      </c>
      <c r="B1657" t="s">
        <v>325</v>
      </c>
      <c r="C1657">
        <v>5</v>
      </c>
      <c r="D1657">
        <v>2</v>
      </c>
      <c r="E1657" t="str">
        <f t="shared" si="25"/>
        <v>sumberarum52021</v>
      </c>
    </row>
    <row r="1658" spans="1:5" x14ac:dyDescent="0.3">
      <c r="A1658" t="s">
        <v>260</v>
      </c>
      <c r="B1658" t="s">
        <v>325</v>
      </c>
      <c r="C1658">
        <v>6</v>
      </c>
      <c r="D1658">
        <v>9</v>
      </c>
      <c r="E1658" t="str">
        <f t="shared" si="25"/>
        <v>sumberarum62021</v>
      </c>
    </row>
    <row r="1659" spans="1:5" x14ac:dyDescent="0.3">
      <c r="A1659" t="s">
        <v>260</v>
      </c>
      <c r="B1659" t="s">
        <v>325</v>
      </c>
      <c r="C1659">
        <v>7</v>
      </c>
      <c r="D1659">
        <v>25</v>
      </c>
      <c r="E1659" t="str">
        <f t="shared" si="25"/>
        <v>sumberarum72021</v>
      </c>
    </row>
    <row r="1660" spans="1:5" x14ac:dyDescent="0.3">
      <c r="A1660" t="s">
        <v>260</v>
      </c>
      <c r="B1660" t="s">
        <v>325</v>
      </c>
      <c r="C1660">
        <v>8</v>
      </c>
      <c r="D1660">
        <v>89</v>
      </c>
      <c r="E1660" t="str">
        <f t="shared" si="25"/>
        <v>sumberarum82021</v>
      </c>
    </row>
    <row r="1661" spans="1:5" x14ac:dyDescent="0.3">
      <c r="A1661" t="s">
        <v>260</v>
      </c>
      <c r="B1661" t="s">
        <v>325</v>
      </c>
      <c r="C1661">
        <v>9</v>
      </c>
      <c r="D1661">
        <v>18</v>
      </c>
      <c r="E1661" t="str">
        <f t="shared" si="25"/>
        <v>sumberarum92021</v>
      </c>
    </row>
    <row r="1662" spans="1:5" x14ac:dyDescent="0.3">
      <c r="A1662" t="s">
        <v>260</v>
      </c>
      <c r="B1662" t="s">
        <v>325</v>
      </c>
      <c r="C1662">
        <v>11</v>
      </c>
      <c r="D1662">
        <v>1</v>
      </c>
      <c r="E1662" t="str">
        <f t="shared" si="25"/>
        <v>sumberarum112021</v>
      </c>
    </row>
    <row r="1663" spans="1:5" x14ac:dyDescent="0.3">
      <c r="A1663" t="s">
        <v>260</v>
      </c>
      <c r="B1663" t="s">
        <v>326</v>
      </c>
      <c r="C1663">
        <v>2</v>
      </c>
      <c r="D1663">
        <v>52</v>
      </c>
      <c r="E1663" t="str">
        <f t="shared" si="25"/>
        <v>sumberarum22022</v>
      </c>
    </row>
    <row r="1664" spans="1:5" x14ac:dyDescent="0.3">
      <c r="A1664" t="s">
        <v>260</v>
      </c>
      <c r="B1664" t="s">
        <v>326</v>
      </c>
      <c r="C1664">
        <v>3</v>
      </c>
      <c r="D1664">
        <v>88</v>
      </c>
      <c r="E1664" t="str">
        <f t="shared" si="25"/>
        <v>sumberarum32022</v>
      </c>
    </row>
    <row r="1665" spans="1:5" x14ac:dyDescent="0.3">
      <c r="A1665" t="s">
        <v>260</v>
      </c>
      <c r="B1665" t="s">
        <v>326</v>
      </c>
      <c r="C1665">
        <v>4</v>
      </c>
      <c r="D1665">
        <v>2</v>
      </c>
      <c r="E1665" t="str">
        <f t="shared" si="25"/>
        <v>sumberarum42022</v>
      </c>
    </row>
    <row r="1666" spans="1:5" x14ac:dyDescent="0.3">
      <c r="A1666" t="s">
        <v>260</v>
      </c>
      <c r="B1666" t="s">
        <v>326</v>
      </c>
      <c r="C1666">
        <v>5</v>
      </c>
      <c r="D1666">
        <v>1</v>
      </c>
      <c r="E1666" t="str">
        <f t="shared" si="25"/>
        <v>sumberarum52022</v>
      </c>
    </row>
    <row r="1667" spans="1:5" x14ac:dyDescent="0.3">
      <c r="A1667" t="s">
        <v>260</v>
      </c>
      <c r="B1667" t="s">
        <v>326</v>
      </c>
      <c r="C1667">
        <v>7</v>
      </c>
      <c r="D1667">
        <v>2</v>
      </c>
      <c r="E1667" t="str">
        <f t="shared" ref="E1667:E1730" si="26">A1667&amp;C1667&amp;B1667</f>
        <v>sumberarum72022</v>
      </c>
    </row>
    <row r="1668" spans="1:5" x14ac:dyDescent="0.3">
      <c r="A1668" t="s">
        <v>260</v>
      </c>
      <c r="B1668" t="s">
        <v>326</v>
      </c>
      <c r="C1668">
        <v>8</v>
      </c>
      <c r="D1668">
        <v>5</v>
      </c>
      <c r="E1668" t="str">
        <f t="shared" si="26"/>
        <v>sumberarum82022</v>
      </c>
    </row>
    <row r="1669" spans="1:5" x14ac:dyDescent="0.3">
      <c r="A1669" t="s">
        <v>260</v>
      </c>
      <c r="B1669" t="s">
        <v>326</v>
      </c>
      <c r="C1669">
        <v>11</v>
      </c>
      <c r="D1669">
        <v>15</v>
      </c>
      <c r="E1669" t="str">
        <f t="shared" si="26"/>
        <v>sumberarum112022</v>
      </c>
    </row>
    <row r="1670" spans="1:5" x14ac:dyDescent="0.3">
      <c r="A1670" t="s">
        <v>260</v>
      </c>
      <c r="B1670" t="s">
        <v>326</v>
      </c>
      <c r="C1670">
        <v>12</v>
      </c>
      <c r="D1670">
        <v>2</v>
      </c>
      <c r="E1670" t="str">
        <f t="shared" si="26"/>
        <v>sumberarum122022</v>
      </c>
    </row>
    <row r="1671" spans="1:5" x14ac:dyDescent="0.3">
      <c r="A1671" t="s">
        <v>260</v>
      </c>
      <c r="B1671" t="s">
        <v>327</v>
      </c>
      <c r="C1671">
        <v>12</v>
      </c>
      <c r="D1671">
        <v>8</v>
      </c>
      <c r="E1671" t="str">
        <f t="shared" si="26"/>
        <v>sumberarum122023</v>
      </c>
    </row>
    <row r="1672" spans="1:5" x14ac:dyDescent="0.3">
      <c r="A1672" t="s">
        <v>260</v>
      </c>
      <c r="B1672" t="s">
        <v>328</v>
      </c>
      <c r="C1672">
        <v>12</v>
      </c>
      <c r="D1672">
        <v>1</v>
      </c>
      <c r="E1672" t="str">
        <f t="shared" si="26"/>
        <v>sumberarum122024</v>
      </c>
    </row>
    <row r="1673" spans="1:5" x14ac:dyDescent="0.3">
      <c r="A1673" t="s">
        <v>261</v>
      </c>
      <c r="B1673" t="s">
        <v>324</v>
      </c>
      <c r="C1673">
        <v>6</v>
      </c>
      <c r="D1673">
        <v>1</v>
      </c>
      <c r="E1673" t="str">
        <f t="shared" si="26"/>
        <v>sumberharjo62020</v>
      </c>
    </row>
    <row r="1674" spans="1:5" x14ac:dyDescent="0.3">
      <c r="A1674" t="s">
        <v>261</v>
      </c>
      <c r="B1674" t="s">
        <v>324</v>
      </c>
      <c r="C1674">
        <v>12</v>
      </c>
      <c r="D1674">
        <v>10</v>
      </c>
      <c r="E1674" t="str">
        <f t="shared" si="26"/>
        <v>sumberharjo122020</v>
      </c>
    </row>
    <row r="1675" spans="1:5" x14ac:dyDescent="0.3">
      <c r="A1675" t="s">
        <v>261</v>
      </c>
      <c r="B1675" t="s">
        <v>325</v>
      </c>
      <c r="C1675">
        <v>1</v>
      </c>
      <c r="D1675">
        <v>14</v>
      </c>
      <c r="E1675" t="str">
        <f t="shared" si="26"/>
        <v>sumberharjo12021</v>
      </c>
    </row>
    <row r="1676" spans="1:5" x14ac:dyDescent="0.3">
      <c r="A1676" t="s">
        <v>261</v>
      </c>
      <c r="B1676" t="s">
        <v>325</v>
      </c>
      <c r="C1676">
        <v>2</v>
      </c>
      <c r="D1676">
        <v>14</v>
      </c>
      <c r="E1676" t="str">
        <f t="shared" si="26"/>
        <v>sumberharjo22021</v>
      </c>
    </row>
    <row r="1677" spans="1:5" x14ac:dyDescent="0.3">
      <c r="A1677" t="s">
        <v>261</v>
      </c>
      <c r="B1677" t="s">
        <v>325</v>
      </c>
      <c r="C1677">
        <v>3</v>
      </c>
      <c r="D1677">
        <v>18</v>
      </c>
      <c r="E1677" t="str">
        <f t="shared" si="26"/>
        <v>sumberharjo32021</v>
      </c>
    </row>
    <row r="1678" spans="1:5" x14ac:dyDescent="0.3">
      <c r="A1678" t="s">
        <v>261</v>
      </c>
      <c r="B1678" t="s">
        <v>325</v>
      </c>
      <c r="C1678">
        <v>4</v>
      </c>
      <c r="D1678">
        <v>47</v>
      </c>
      <c r="E1678" t="str">
        <f t="shared" si="26"/>
        <v>sumberharjo42021</v>
      </c>
    </row>
    <row r="1679" spans="1:5" x14ac:dyDescent="0.3">
      <c r="A1679" t="s">
        <v>261</v>
      </c>
      <c r="B1679" t="s">
        <v>325</v>
      </c>
      <c r="C1679">
        <v>5</v>
      </c>
      <c r="D1679">
        <v>40</v>
      </c>
      <c r="E1679" t="str">
        <f t="shared" si="26"/>
        <v>sumberharjo52021</v>
      </c>
    </row>
    <row r="1680" spans="1:5" x14ac:dyDescent="0.3">
      <c r="A1680" t="s">
        <v>261</v>
      </c>
      <c r="B1680" t="s">
        <v>325</v>
      </c>
      <c r="C1680">
        <v>6</v>
      </c>
      <c r="D1680">
        <v>41</v>
      </c>
      <c r="E1680" t="str">
        <f t="shared" si="26"/>
        <v>sumberharjo62021</v>
      </c>
    </row>
    <row r="1681" spans="1:5" x14ac:dyDescent="0.3">
      <c r="A1681" t="s">
        <v>261</v>
      </c>
      <c r="B1681" t="s">
        <v>325</v>
      </c>
      <c r="C1681">
        <v>7</v>
      </c>
      <c r="D1681">
        <v>42</v>
      </c>
      <c r="E1681" t="str">
        <f t="shared" si="26"/>
        <v>sumberharjo72021</v>
      </c>
    </row>
    <row r="1682" spans="1:5" x14ac:dyDescent="0.3">
      <c r="A1682" t="s">
        <v>261</v>
      </c>
      <c r="B1682" t="s">
        <v>325</v>
      </c>
      <c r="C1682">
        <v>8</v>
      </c>
      <c r="D1682">
        <v>76</v>
      </c>
      <c r="E1682" t="str">
        <f t="shared" si="26"/>
        <v>sumberharjo82021</v>
      </c>
    </row>
    <row r="1683" spans="1:5" x14ac:dyDescent="0.3">
      <c r="A1683" t="s">
        <v>261</v>
      </c>
      <c r="B1683" t="s">
        <v>325</v>
      </c>
      <c r="C1683">
        <v>9</v>
      </c>
      <c r="D1683">
        <v>6</v>
      </c>
      <c r="E1683" t="str">
        <f t="shared" si="26"/>
        <v>sumberharjo92021</v>
      </c>
    </row>
    <row r="1684" spans="1:5" x14ac:dyDescent="0.3">
      <c r="A1684" t="s">
        <v>261</v>
      </c>
      <c r="B1684" t="s">
        <v>325</v>
      </c>
      <c r="C1684">
        <v>12</v>
      </c>
      <c r="D1684">
        <v>3</v>
      </c>
      <c r="E1684" t="str">
        <f t="shared" si="26"/>
        <v>sumberharjo122021</v>
      </c>
    </row>
    <row r="1685" spans="1:5" x14ac:dyDescent="0.3">
      <c r="A1685" t="s">
        <v>261</v>
      </c>
      <c r="B1685" t="s">
        <v>326</v>
      </c>
      <c r="C1685">
        <v>1</v>
      </c>
      <c r="D1685">
        <v>1</v>
      </c>
      <c r="E1685" t="str">
        <f t="shared" si="26"/>
        <v>sumberharjo12022</v>
      </c>
    </row>
    <row r="1686" spans="1:5" x14ac:dyDescent="0.3">
      <c r="A1686" t="s">
        <v>261</v>
      </c>
      <c r="B1686" t="s">
        <v>326</v>
      </c>
      <c r="C1686">
        <v>2</v>
      </c>
      <c r="D1686">
        <v>49</v>
      </c>
      <c r="E1686" t="str">
        <f t="shared" si="26"/>
        <v>sumberharjo22022</v>
      </c>
    </row>
    <row r="1687" spans="1:5" x14ac:dyDescent="0.3">
      <c r="A1687" t="s">
        <v>261</v>
      </c>
      <c r="B1687" t="s">
        <v>326</v>
      </c>
      <c r="C1687">
        <v>3</v>
      </c>
      <c r="D1687">
        <v>53</v>
      </c>
      <c r="E1687" t="str">
        <f t="shared" si="26"/>
        <v>sumberharjo32022</v>
      </c>
    </row>
    <row r="1688" spans="1:5" x14ac:dyDescent="0.3">
      <c r="A1688" t="s">
        <v>261</v>
      </c>
      <c r="B1688" t="s">
        <v>326</v>
      </c>
      <c r="C1688">
        <v>4</v>
      </c>
      <c r="D1688">
        <v>3</v>
      </c>
      <c r="E1688" t="str">
        <f t="shared" si="26"/>
        <v>sumberharjo42022</v>
      </c>
    </row>
    <row r="1689" spans="1:5" x14ac:dyDescent="0.3">
      <c r="A1689" t="s">
        <v>261</v>
      </c>
      <c r="B1689" t="s">
        <v>326</v>
      </c>
      <c r="C1689">
        <v>7</v>
      </c>
      <c r="D1689">
        <v>1</v>
      </c>
      <c r="E1689" t="str">
        <f t="shared" si="26"/>
        <v>sumberharjo72022</v>
      </c>
    </row>
    <row r="1690" spans="1:5" x14ac:dyDescent="0.3">
      <c r="A1690" t="s">
        <v>261</v>
      </c>
      <c r="B1690" t="s">
        <v>326</v>
      </c>
      <c r="C1690">
        <v>8</v>
      </c>
      <c r="D1690">
        <v>2</v>
      </c>
      <c r="E1690" t="str">
        <f t="shared" si="26"/>
        <v>sumberharjo82022</v>
      </c>
    </row>
    <row r="1691" spans="1:5" x14ac:dyDescent="0.3">
      <c r="A1691" t="s">
        <v>261</v>
      </c>
      <c r="B1691" t="s">
        <v>326</v>
      </c>
      <c r="C1691">
        <v>9</v>
      </c>
      <c r="D1691">
        <v>3</v>
      </c>
      <c r="E1691" t="str">
        <f t="shared" si="26"/>
        <v>sumberharjo92022</v>
      </c>
    </row>
    <row r="1692" spans="1:5" x14ac:dyDescent="0.3">
      <c r="A1692" t="s">
        <v>261</v>
      </c>
      <c r="B1692" t="s">
        <v>326</v>
      </c>
      <c r="C1692">
        <v>10</v>
      </c>
      <c r="D1692">
        <v>3</v>
      </c>
      <c r="E1692" t="str">
        <f t="shared" si="26"/>
        <v>sumberharjo102022</v>
      </c>
    </row>
    <row r="1693" spans="1:5" x14ac:dyDescent="0.3">
      <c r="A1693" t="s">
        <v>261</v>
      </c>
      <c r="B1693" t="s">
        <v>326</v>
      </c>
      <c r="C1693">
        <v>11</v>
      </c>
      <c r="D1693">
        <v>5</v>
      </c>
      <c r="E1693" t="str">
        <f t="shared" si="26"/>
        <v>sumberharjo112022</v>
      </c>
    </row>
    <row r="1694" spans="1:5" x14ac:dyDescent="0.3">
      <c r="A1694" t="s">
        <v>261</v>
      </c>
      <c r="B1694" t="s">
        <v>326</v>
      </c>
      <c r="C1694">
        <v>12</v>
      </c>
      <c r="D1694">
        <v>2</v>
      </c>
      <c r="E1694" t="str">
        <f t="shared" si="26"/>
        <v>sumberharjo122022</v>
      </c>
    </row>
    <row r="1695" spans="1:5" x14ac:dyDescent="0.3">
      <c r="A1695" t="s">
        <v>261</v>
      </c>
      <c r="B1695" t="s">
        <v>327</v>
      </c>
      <c r="C1695">
        <v>12</v>
      </c>
      <c r="D1695">
        <v>13</v>
      </c>
      <c r="E1695" t="str">
        <f t="shared" si="26"/>
        <v>sumberharjo122023</v>
      </c>
    </row>
    <row r="1696" spans="1:5" x14ac:dyDescent="0.3">
      <c r="A1696" t="s">
        <v>261</v>
      </c>
      <c r="B1696" t="s">
        <v>328</v>
      </c>
      <c r="C1696">
        <v>12</v>
      </c>
      <c r="D1696">
        <v>4</v>
      </c>
      <c r="E1696" t="str">
        <f t="shared" si="26"/>
        <v>sumberharjo122024</v>
      </c>
    </row>
    <row r="1697" spans="1:5" x14ac:dyDescent="0.3">
      <c r="A1697" t="s">
        <v>262</v>
      </c>
      <c r="B1697" t="s">
        <v>324</v>
      </c>
      <c r="C1697">
        <v>3</v>
      </c>
      <c r="D1697">
        <v>1</v>
      </c>
      <c r="E1697" t="str">
        <f t="shared" si="26"/>
        <v>sumberrahayu32020</v>
      </c>
    </row>
    <row r="1698" spans="1:5" x14ac:dyDescent="0.3">
      <c r="A1698" t="s">
        <v>262</v>
      </c>
      <c r="B1698" t="s">
        <v>324</v>
      </c>
      <c r="C1698">
        <v>12</v>
      </c>
      <c r="D1698">
        <v>5</v>
      </c>
      <c r="E1698" t="str">
        <f t="shared" si="26"/>
        <v>sumberrahayu122020</v>
      </c>
    </row>
    <row r="1699" spans="1:5" x14ac:dyDescent="0.3">
      <c r="A1699" t="s">
        <v>262</v>
      </c>
      <c r="B1699" t="s">
        <v>325</v>
      </c>
      <c r="C1699">
        <v>1</v>
      </c>
      <c r="D1699">
        <v>18</v>
      </c>
      <c r="E1699" t="str">
        <f t="shared" si="26"/>
        <v>sumberrahayu12021</v>
      </c>
    </row>
    <row r="1700" spans="1:5" x14ac:dyDescent="0.3">
      <c r="A1700" t="s">
        <v>262</v>
      </c>
      <c r="B1700" t="s">
        <v>325</v>
      </c>
      <c r="C1700">
        <v>2</v>
      </c>
      <c r="D1700">
        <v>7</v>
      </c>
      <c r="E1700" t="str">
        <f t="shared" si="26"/>
        <v>sumberrahayu22021</v>
      </c>
    </row>
    <row r="1701" spans="1:5" x14ac:dyDescent="0.3">
      <c r="A1701" t="s">
        <v>262</v>
      </c>
      <c r="B1701" t="s">
        <v>325</v>
      </c>
      <c r="C1701">
        <v>3</v>
      </c>
      <c r="D1701">
        <v>5</v>
      </c>
      <c r="E1701" t="str">
        <f t="shared" si="26"/>
        <v>sumberrahayu32021</v>
      </c>
    </row>
    <row r="1702" spans="1:5" x14ac:dyDescent="0.3">
      <c r="A1702" t="s">
        <v>262</v>
      </c>
      <c r="B1702" t="s">
        <v>325</v>
      </c>
      <c r="C1702">
        <v>4</v>
      </c>
      <c r="D1702">
        <v>3</v>
      </c>
      <c r="E1702" t="str">
        <f t="shared" si="26"/>
        <v>sumberrahayu42021</v>
      </c>
    </row>
    <row r="1703" spans="1:5" x14ac:dyDescent="0.3">
      <c r="A1703" t="s">
        <v>262</v>
      </c>
      <c r="B1703" t="s">
        <v>325</v>
      </c>
      <c r="C1703">
        <v>5</v>
      </c>
      <c r="D1703">
        <v>10</v>
      </c>
      <c r="E1703" t="str">
        <f t="shared" si="26"/>
        <v>sumberrahayu52021</v>
      </c>
    </row>
    <row r="1704" spans="1:5" x14ac:dyDescent="0.3">
      <c r="A1704" t="s">
        <v>262</v>
      </c>
      <c r="B1704" t="s">
        <v>325</v>
      </c>
      <c r="C1704">
        <v>6</v>
      </c>
      <c r="D1704">
        <v>12</v>
      </c>
      <c r="E1704" t="str">
        <f t="shared" si="26"/>
        <v>sumberrahayu62021</v>
      </c>
    </row>
    <row r="1705" spans="1:5" x14ac:dyDescent="0.3">
      <c r="A1705" t="s">
        <v>262</v>
      </c>
      <c r="B1705" t="s">
        <v>325</v>
      </c>
      <c r="C1705">
        <v>7</v>
      </c>
      <c r="D1705">
        <v>57</v>
      </c>
      <c r="E1705" t="str">
        <f t="shared" si="26"/>
        <v>sumberrahayu72021</v>
      </c>
    </row>
    <row r="1706" spans="1:5" x14ac:dyDescent="0.3">
      <c r="A1706" t="s">
        <v>262</v>
      </c>
      <c r="B1706" t="s">
        <v>325</v>
      </c>
      <c r="C1706">
        <v>8</v>
      </c>
      <c r="D1706">
        <v>89</v>
      </c>
      <c r="E1706" t="str">
        <f t="shared" si="26"/>
        <v>sumberrahayu82021</v>
      </c>
    </row>
    <row r="1707" spans="1:5" x14ac:dyDescent="0.3">
      <c r="A1707" t="s">
        <v>262</v>
      </c>
      <c r="B1707" t="s">
        <v>325</v>
      </c>
      <c r="C1707">
        <v>9</v>
      </c>
      <c r="D1707">
        <v>5</v>
      </c>
      <c r="E1707" t="str">
        <f t="shared" si="26"/>
        <v>sumberrahayu92021</v>
      </c>
    </row>
    <row r="1708" spans="1:5" x14ac:dyDescent="0.3">
      <c r="A1708" t="s">
        <v>262</v>
      </c>
      <c r="B1708" t="s">
        <v>325</v>
      </c>
      <c r="C1708">
        <v>11</v>
      </c>
      <c r="D1708">
        <v>4</v>
      </c>
      <c r="E1708" t="str">
        <f t="shared" si="26"/>
        <v>sumberrahayu112021</v>
      </c>
    </row>
    <row r="1709" spans="1:5" x14ac:dyDescent="0.3">
      <c r="A1709" t="s">
        <v>262</v>
      </c>
      <c r="B1709" t="s">
        <v>326</v>
      </c>
      <c r="C1709">
        <v>2</v>
      </c>
      <c r="D1709">
        <v>45</v>
      </c>
      <c r="E1709" t="str">
        <f t="shared" si="26"/>
        <v>sumberrahayu22022</v>
      </c>
    </row>
    <row r="1710" spans="1:5" x14ac:dyDescent="0.3">
      <c r="A1710" t="s">
        <v>262</v>
      </c>
      <c r="B1710" t="s">
        <v>326</v>
      </c>
      <c r="C1710">
        <v>3</v>
      </c>
      <c r="D1710">
        <v>101</v>
      </c>
      <c r="E1710" t="str">
        <f t="shared" si="26"/>
        <v>sumberrahayu32022</v>
      </c>
    </row>
    <row r="1711" spans="1:5" x14ac:dyDescent="0.3">
      <c r="A1711" t="s">
        <v>262</v>
      </c>
      <c r="B1711" t="s">
        <v>326</v>
      </c>
      <c r="C1711">
        <v>4</v>
      </c>
      <c r="D1711">
        <v>3</v>
      </c>
      <c r="E1711" t="str">
        <f t="shared" si="26"/>
        <v>sumberrahayu42022</v>
      </c>
    </row>
    <row r="1712" spans="1:5" x14ac:dyDescent="0.3">
      <c r="A1712" t="s">
        <v>262</v>
      </c>
      <c r="B1712" t="s">
        <v>326</v>
      </c>
      <c r="C1712">
        <v>7</v>
      </c>
      <c r="D1712">
        <v>1</v>
      </c>
      <c r="E1712" t="str">
        <f t="shared" si="26"/>
        <v>sumberrahayu72022</v>
      </c>
    </row>
    <row r="1713" spans="1:5" x14ac:dyDescent="0.3">
      <c r="A1713" t="s">
        <v>262</v>
      </c>
      <c r="B1713" t="s">
        <v>326</v>
      </c>
      <c r="C1713">
        <v>10</v>
      </c>
      <c r="D1713">
        <v>2</v>
      </c>
      <c r="E1713" t="str">
        <f t="shared" si="26"/>
        <v>sumberrahayu102022</v>
      </c>
    </row>
    <row r="1714" spans="1:5" x14ac:dyDescent="0.3">
      <c r="A1714" t="s">
        <v>262</v>
      </c>
      <c r="B1714" t="s">
        <v>326</v>
      </c>
      <c r="C1714">
        <v>11</v>
      </c>
      <c r="D1714">
        <v>2</v>
      </c>
      <c r="E1714" t="str">
        <f t="shared" si="26"/>
        <v>sumberrahayu112022</v>
      </c>
    </row>
    <row r="1715" spans="1:5" x14ac:dyDescent="0.3">
      <c r="A1715" t="s">
        <v>262</v>
      </c>
      <c r="B1715" t="s">
        <v>327</v>
      </c>
      <c r="C1715">
        <v>12</v>
      </c>
      <c r="D1715">
        <v>1</v>
      </c>
      <c r="E1715" t="str">
        <f t="shared" si="26"/>
        <v>sumberrahayu122023</v>
      </c>
    </row>
    <row r="1716" spans="1:5" x14ac:dyDescent="0.3">
      <c r="A1716" t="s">
        <v>263</v>
      </c>
      <c r="B1716" t="s">
        <v>324</v>
      </c>
      <c r="C1716">
        <v>11</v>
      </c>
      <c r="D1716">
        <v>1</v>
      </c>
      <c r="E1716" t="str">
        <f t="shared" si="26"/>
        <v>sumberrejo112020</v>
      </c>
    </row>
    <row r="1717" spans="1:5" x14ac:dyDescent="0.3">
      <c r="A1717" t="s">
        <v>263</v>
      </c>
      <c r="B1717" t="s">
        <v>324</v>
      </c>
      <c r="C1717">
        <v>12</v>
      </c>
      <c r="D1717">
        <v>5</v>
      </c>
      <c r="E1717" t="str">
        <f t="shared" si="26"/>
        <v>sumberrejo122020</v>
      </c>
    </row>
    <row r="1718" spans="1:5" x14ac:dyDescent="0.3">
      <c r="A1718" t="s">
        <v>263</v>
      </c>
      <c r="B1718" t="s">
        <v>325</v>
      </c>
      <c r="C1718">
        <v>1</v>
      </c>
      <c r="D1718">
        <v>4</v>
      </c>
      <c r="E1718" t="str">
        <f t="shared" si="26"/>
        <v>sumberrejo12021</v>
      </c>
    </row>
    <row r="1719" spans="1:5" x14ac:dyDescent="0.3">
      <c r="A1719" t="s">
        <v>263</v>
      </c>
      <c r="B1719" t="s">
        <v>325</v>
      </c>
      <c r="C1719">
        <v>2</v>
      </c>
      <c r="D1719">
        <v>7</v>
      </c>
      <c r="E1719" t="str">
        <f t="shared" si="26"/>
        <v>sumberrejo22021</v>
      </c>
    </row>
    <row r="1720" spans="1:5" x14ac:dyDescent="0.3">
      <c r="A1720" t="s">
        <v>263</v>
      </c>
      <c r="B1720" t="s">
        <v>325</v>
      </c>
      <c r="C1720">
        <v>3</v>
      </c>
      <c r="D1720">
        <v>3</v>
      </c>
      <c r="E1720" t="str">
        <f t="shared" si="26"/>
        <v>sumberrejo32021</v>
      </c>
    </row>
    <row r="1721" spans="1:5" x14ac:dyDescent="0.3">
      <c r="A1721" t="s">
        <v>263</v>
      </c>
      <c r="B1721" t="s">
        <v>325</v>
      </c>
      <c r="C1721">
        <v>4</v>
      </c>
      <c r="D1721">
        <v>14</v>
      </c>
      <c r="E1721" t="str">
        <f t="shared" si="26"/>
        <v>sumberrejo42021</v>
      </c>
    </row>
    <row r="1722" spans="1:5" x14ac:dyDescent="0.3">
      <c r="A1722" t="s">
        <v>263</v>
      </c>
      <c r="B1722" t="s">
        <v>325</v>
      </c>
      <c r="C1722">
        <v>5</v>
      </c>
      <c r="D1722">
        <v>25</v>
      </c>
      <c r="E1722" t="str">
        <f t="shared" si="26"/>
        <v>sumberrejo52021</v>
      </c>
    </row>
    <row r="1723" spans="1:5" x14ac:dyDescent="0.3">
      <c r="A1723" t="s">
        <v>263</v>
      </c>
      <c r="B1723" t="s">
        <v>325</v>
      </c>
      <c r="C1723">
        <v>6</v>
      </c>
      <c r="D1723">
        <v>19</v>
      </c>
      <c r="E1723" t="str">
        <f t="shared" si="26"/>
        <v>sumberrejo62021</v>
      </c>
    </row>
    <row r="1724" spans="1:5" x14ac:dyDescent="0.3">
      <c r="A1724" t="s">
        <v>263</v>
      </c>
      <c r="B1724" t="s">
        <v>325</v>
      </c>
      <c r="C1724">
        <v>7</v>
      </c>
      <c r="D1724">
        <v>48</v>
      </c>
      <c r="E1724" t="str">
        <f t="shared" si="26"/>
        <v>sumberrejo72021</v>
      </c>
    </row>
    <row r="1725" spans="1:5" x14ac:dyDescent="0.3">
      <c r="A1725" t="s">
        <v>263</v>
      </c>
      <c r="B1725" t="s">
        <v>325</v>
      </c>
      <c r="C1725">
        <v>8</v>
      </c>
      <c r="D1725">
        <v>16</v>
      </c>
      <c r="E1725" t="str">
        <f t="shared" si="26"/>
        <v>sumberrejo82021</v>
      </c>
    </row>
    <row r="1726" spans="1:5" x14ac:dyDescent="0.3">
      <c r="A1726" t="s">
        <v>263</v>
      </c>
      <c r="B1726" t="s">
        <v>325</v>
      </c>
      <c r="C1726">
        <v>9</v>
      </c>
      <c r="D1726">
        <v>12</v>
      </c>
      <c r="E1726" t="str">
        <f t="shared" si="26"/>
        <v>sumberrejo92021</v>
      </c>
    </row>
    <row r="1727" spans="1:5" x14ac:dyDescent="0.3">
      <c r="A1727" t="s">
        <v>263</v>
      </c>
      <c r="B1727" t="s">
        <v>325</v>
      </c>
      <c r="C1727">
        <v>10</v>
      </c>
      <c r="D1727">
        <v>1</v>
      </c>
      <c r="E1727" t="str">
        <f t="shared" si="26"/>
        <v>sumberrejo102021</v>
      </c>
    </row>
    <row r="1728" spans="1:5" x14ac:dyDescent="0.3">
      <c r="A1728" t="s">
        <v>263</v>
      </c>
      <c r="B1728" t="s">
        <v>326</v>
      </c>
      <c r="C1728">
        <v>2</v>
      </c>
      <c r="D1728">
        <v>25</v>
      </c>
      <c r="E1728" t="str">
        <f t="shared" si="26"/>
        <v>sumberrejo22022</v>
      </c>
    </row>
    <row r="1729" spans="1:5" x14ac:dyDescent="0.3">
      <c r="A1729" t="s">
        <v>263</v>
      </c>
      <c r="B1729" t="s">
        <v>326</v>
      </c>
      <c r="C1729">
        <v>3</v>
      </c>
      <c r="D1729">
        <v>26</v>
      </c>
      <c r="E1729" t="str">
        <f t="shared" si="26"/>
        <v>sumberrejo32022</v>
      </c>
    </row>
    <row r="1730" spans="1:5" x14ac:dyDescent="0.3">
      <c r="A1730" t="s">
        <v>263</v>
      </c>
      <c r="B1730" t="s">
        <v>326</v>
      </c>
      <c r="C1730">
        <v>6</v>
      </c>
      <c r="D1730">
        <v>1</v>
      </c>
      <c r="E1730" t="str">
        <f t="shared" si="26"/>
        <v>sumberrejo62022</v>
      </c>
    </row>
    <row r="1731" spans="1:5" x14ac:dyDescent="0.3">
      <c r="A1731" t="s">
        <v>263</v>
      </c>
      <c r="B1731" t="s">
        <v>326</v>
      </c>
      <c r="C1731">
        <v>10</v>
      </c>
      <c r="D1731">
        <v>3</v>
      </c>
      <c r="E1731" t="str">
        <f t="shared" ref="E1731:E1794" si="27">A1731&amp;C1731&amp;B1731</f>
        <v>sumberrejo102022</v>
      </c>
    </row>
    <row r="1732" spans="1:5" x14ac:dyDescent="0.3">
      <c r="A1732" t="s">
        <v>263</v>
      </c>
      <c r="B1732" t="s">
        <v>326</v>
      </c>
      <c r="C1732">
        <v>11</v>
      </c>
      <c r="D1732">
        <v>3</v>
      </c>
      <c r="E1732" t="str">
        <f t="shared" si="27"/>
        <v>sumberrejo112022</v>
      </c>
    </row>
    <row r="1733" spans="1:5" x14ac:dyDescent="0.3">
      <c r="A1733" t="s">
        <v>263</v>
      </c>
      <c r="B1733" t="s">
        <v>327</v>
      </c>
      <c r="C1733">
        <v>12</v>
      </c>
      <c r="D1733">
        <v>2</v>
      </c>
      <c r="E1733" t="str">
        <f t="shared" si="27"/>
        <v>sumberrejo122023</v>
      </c>
    </row>
    <row r="1734" spans="1:5" x14ac:dyDescent="0.3">
      <c r="A1734" t="s">
        <v>264</v>
      </c>
      <c r="B1734" t="s">
        <v>324</v>
      </c>
      <c r="C1734">
        <v>7</v>
      </c>
      <c r="D1734">
        <v>6</v>
      </c>
      <c r="E1734" t="str">
        <f t="shared" si="27"/>
        <v>sumbersari72020</v>
      </c>
    </row>
    <row r="1735" spans="1:5" x14ac:dyDescent="0.3">
      <c r="A1735" t="s">
        <v>264</v>
      </c>
      <c r="B1735" t="s">
        <v>324</v>
      </c>
      <c r="C1735">
        <v>11</v>
      </c>
      <c r="D1735">
        <v>2</v>
      </c>
      <c r="E1735" t="str">
        <f t="shared" si="27"/>
        <v>sumbersari112020</v>
      </c>
    </row>
    <row r="1736" spans="1:5" x14ac:dyDescent="0.3">
      <c r="A1736" t="s">
        <v>264</v>
      </c>
      <c r="B1736" t="s">
        <v>324</v>
      </c>
      <c r="C1736">
        <v>12</v>
      </c>
      <c r="D1736">
        <v>3</v>
      </c>
      <c r="E1736" t="str">
        <f t="shared" si="27"/>
        <v>sumbersari122020</v>
      </c>
    </row>
    <row r="1737" spans="1:5" x14ac:dyDescent="0.3">
      <c r="A1737" t="s">
        <v>264</v>
      </c>
      <c r="B1737" t="s">
        <v>325</v>
      </c>
      <c r="C1737">
        <v>1</v>
      </c>
      <c r="D1737">
        <v>11</v>
      </c>
      <c r="E1737" t="str">
        <f t="shared" si="27"/>
        <v>sumbersari12021</v>
      </c>
    </row>
    <row r="1738" spans="1:5" x14ac:dyDescent="0.3">
      <c r="A1738" t="s">
        <v>264</v>
      </c>
      <c r="B1738" t="s">
        <v>325</v>
      </c>
      <c r="C1738">
        <v>2</v>
      </c>
      <c r="D1738">
        <v>15</v>
      </c>
      <c r="E1738" t="str">
        <f t="shared" si="27"/>
        <v>sumbersari22021</v>
      </c>
    </row>
    <row r="1739" spans="1:5" x14ac:dyDescent="0.3">
      <c r="A1739" t="s">
        <v>264</v>
      </c>
      <c r="B1739" t="s">
        <v>325</v>
      </c>
      <c r="C1739">
        <v>3</v>
      </c>
      <c r="D1739">
        <v>14</v>
      </c>
      <c r="E1739" t="str">
        <f t="shared" si="27"/>
        <v>sumbersari32021</v>
      </c>
    </row>
    <row r="1740" spans="1:5" x14ac:dyDescent="0.3">
      <c r="A1740" t="s">
        <v>264</v>
      </c>
      <c r="B1740" t="s">
        <v>325</v>
      </c>
      <c r="C1740">
        <v>4</v>
      </c>
      <c r="D1740">
        <v>7</v>
      </c>
      <c r="E1740" t="str">
        <f t="shared" si="27"/>
        <v>sumbersari42021</v>
      </c>
    </row>
    <row r="1741" spans="1:5" x14ac:dyDescent="0.3">
      <c r="A1741" t="s">
        <v>264</v>
      </c>
      <c r="B1741" t="s">
        <v>325</v>
      </c>
      <c r="C1741">
        <v>5</v>
      </c>
      <c r="D1741">
        <v>10</v>
      </c>
      <c r="E1741" t="str">
        <f t="shared" si="27"/>
        <v>sumbersari52021</v>
      </c>
    </row>
    <row r="1742" spans="1:5" x14ac:dyDescent="0.3">
      <c r="A1742" t="s">
        <v>264</v>
      </c>
      <c r="B1742" t="s">
        <v>325</v>
      </c>
      <c r="C1742">
        <v>6</v>
      </c>
      <c r="D1742">
        <v>23</v>
      </c>
      <c r="E1742" t="str">
        <f t="shared" si="27"/>
        <v>sumbersari62021</v>
      </c>
    </row>
    <row r="1743" spans="1:5" x14ac:dyDescent="0.3">
      <c r="A1743" t="s">
        <v>264</v>
      </c>
      <c r="B1743" t="s">
        <v>325</v>
      </c>
      <c r="C1743">
        <v>7</v>
      </c>
      <c r="D1743">
        <v>62</v>
      </c>
      <c r="E1743" t="str">
        <f t="shared" si="27"/>
        <v>sumbersari72021</v>
      </c>
    </row>
    <row r="1744" spans="1:5" x14ac:dyDescent="0.3">
      <c r="A1744" t="s">
        <v>264</v>
      </c>
      <c r="B1744" t="s">
        <v>325</v>
      </c>
      <c r="C1744">
        <v>8</v>
      </c>
      <c r="D1744">
        <v>100</v>
      </c>
      <c r="E1744" t="str">
        <f t="shared" si="27"/>
        <v>sumbersari82021</v>
      </c>
    </row>
    <row r="1745" spans="1:5" x14ac:dyDescent="0.3">
      <c r="A1745" t="s">
        <v>264</v>
      </c>
      <c r="B1745" t="s">
        <v>325</v>
      </c>
      <c r="C1745">
        <v>9</v>
      </c>
      <c r="D1745">
        <v>14</v>
      </c>
      <c r="E1745" t="str">
        <f t="shared" si="27"/>
        <v>sumbersari92021</v>
      </c>
    </row>
    <row r="1746" spans="1:5" x14ac:dyDescent="0.3">
      <c r="A1746" t="s">
        <v>264</v>
      </c>
      <c r="B1746" t="s">
        <v>325</v>
      </c>
      <c r="C1746">
        <v>10</v>
      </c>
      <c r="D1746">
        <v>2</v>
      </c>
      <c r="E1746" t="str">
        <f t="shared" si="27"/>
        <v>sumbersari102021</v>
      </c>
    </row>
    <row r="1747" spans="1:5" x14ac:dyDescent="0.3">
      <c r="A1747" t="s">
        <v>264</v>
      </c>
      <c r="B1747" t="s">
        <v>325</v>
      </c>
      <c r="C1747">
        <v>11</v>
      </c>
      <c r="D1747">
        <v>6</v>
      </c>
      <c r="E1747" t="str">
        <f t="shared" si="27"/>
        <v>sumbersari112021</v>
      </c>
    </row>
    <row r="1748" spans="1:5" x14ac:dyDescent="0.3">
      <c r="A1748" t="s">
        <v>264</v>
      </c>
      <c r="B1748" t="s">
        <v>326</v>
      </c>
      <c r="C1748">
        <v>2</v>
      </c>
      <c r="D1748">
        <v>59</v>
      </c>
      <c r="E1748" t="str">
        <f t="shared" si="27"/>
        <v>sumbersari22022</v>
      </c>
    </row>
    <row r="1749" spans="1:5" x14ac:dyDescent="0.3">
      <c r="A1749" t="s">
        <v>264</v>
      </c>
      <c r="B1749" t="s">
        <v>326</v>
      </c>
      <c r="C1749">
        <v>3</v>
      </c>
      <c r="D1749">
        <v>72</v>
      </c>
      <c r="E1749" t="str">
        <f t="shared" si="27"/>
        <v>sumbersari32022</v>
      </c>
    </row>
    <row r="1750" spans="1:5" x14ac:dyDescent="0.3">
      <c r="A1750" t="s">
        <v>264</v>
      </c>
      <c r="B1750" t="s">
        <v>326</v>
      </c>
      <c r="C1750">
        <v>7</v>
      </c>
      <c r="D1750">
        <v>3</v>
      </c>
      <c r="E1750" t="str">
        <f t="shared" si="27"/>
        <v>sumbersari72022</v>
      </c>
    </row>
    <row r="1751" spans="1:5" x14ac:dyDescent="0.3">
      <c r="A1751" t="s">
        <v>264</v>
      </c>
      <c r="B1751" t="s">
        <v>326</v>
      </c>
      <c r="C1751">
        <v>8</v>
      </c>
      <c r="D1751">
        <v>2</v>
      </c>
      <c r="E1751" t="str">
        <f t="shared" si="27"/>
        <v>sumbersari82022</v>
      </c>
    </row>
    <row r="1752" spans="1:5" x14ac:dyDescent="0.3">
      <c r="A1752" t="s">
        <v>264</v>
      </c>
      <c r="B1752" t="s">
        <v>326</v>
      </c>
      <c r="C1752">
        <v>10</v>
      </c>
      <c r="D1752">
        <v>1</v>
      </c>
      <c r="E1752" t="str">
        <f t="shared" si="27"/>
        <v>sumbersari102022</v>
      </c>
    </row>
    <row r="1753" spans="1:5" x14ac:dyDescent="0.3">
      <c r="A1753" t="s">
        <v>264</v>
      </c>
      <c r="B1753" t="s">
        <v>326</v>
      </c>
      <c r="C1753">
        <v>11</v>
      </c>
      <c r="D1753">
        <v>8</v>
      </c>
      <c r="E1753" t="str">
        <f t="shared" si="27"/>
        <v>sumbersari112022</v>
      </c>
    </row>
    <row r="1754" spans="1:5" x14ac:dyDescent="0.3">
      <c r="A1754" t="s">
        <v>264</v>
      </c>
      <c r="B1754" t="s">
        <v>326</v>
      </c>
      <c r="C1754">
        <v>12</v>
      </c>
      <c r="D1754">
        <v>1</v>
      </c>
      <c r="E1754" t="str">
        <f t="shared" si="27"/>
        <v>sumbersari122022</v>
      </c>
    </row>
    <row r="1755" spans="1:5" x14ac:dyDescent="0.3">
      <c r="A1755" t="s">
        <v>264</v>
      </c>
      <c r="B1755" t="s">
        <v>327</v>
      </c>
      <c r="C1755">
        <v>12</v>
      </c>
      <c r="D1755">
        <v>3</v>
      </c>
      <c r="E1755" t="str">
        <f t="shared" si="27"/>
        <v>sumbersari122023</v>
      </c>
    </row>
    <row r="1756" spans="1:5" x14ac:dyDescent="0.3">
      <c r="A1756" t="s">
        <v>265</v>
      </c>
      <c r="B1756" t="s">
        <v>324</v>
      </c>
      <c r="C1756">
        <v>7</v>
      </c>
      <c r="D1756">
        <v>1</v>
      </c>
      <c r="E1756" t="str">
        <f t="shared" si="27"/>
        <v>tamanmartani72020</v>
      </c>
    </row>
    <row r="1757" spans="1:5" x14ac:dyDescent="0.3">
      <c r="A1757" t="s">
        <v>265</v>
      </c>
      <c r="B1757" t="s">
        <v>324</v>
      </c>
      <c r="C1757">
        <v>8</v>
      </c>
      <c r="D1757">
        <v>1</v>
      </c>
      <c r="E1757" t="str">
        <f t="shared" si="27"/>
        <v>tamanmartani82020</v>
      </c>
    </row>
    <row r="1758" spans="1:5" x14ac:dyDescent="0.3">
      <c r="A1758" t="s">
        <v>265</v>
      </c>
      <c r="B1758" t="s">
        <v>324</v>
      </c>
      <c r="C1758">
        <v>11</v>
      </c>
      <c r="D1758">
        <v>3</v>
      </c>
      <c r="E1758" t="str">
        <f t="shared" si="27"/>
        <v>tamanmartani112020</v>
      </c>
    </row>
    <row r="1759" spans="1:5" x14ac:dyDescent="0.3">
      <c r="A1759" t="s">
        <v>265</v>
      </c>
      <c r="B1759" t="s">
        <v>324</v>
      </c>
      <c r="C1759">
        <v>12</v>
      </c>
      <c r="D1759">
        <v>19</v>
      </c>
      <c r="E1759" t="str">
        <f t="shared" si="27"/>
        <v>tamanmartani122020</v>
      </c>
    </row>
    <row r="1760" spans="1:5" x14ac:dyDescent="0.3">
      <c r="A1760" t="s">
        <v>265</v>
      </c>
      <c r="B1760" t="s">
        <v>325</v>
      </c>
      <c r="C1760">
        <v>1</v>
      </c>
      <c r="D1760">
        <v>18</v>
      </c>
      <c r="E1760" t="str">
        <f t="shared" si="27"/>
        <v>tamanmartani12021</v>
      </c>
    </row>
    <row r="1761" spans="1:5" x14ac:dyDescent="0.3">
      <c r="A1761" t="s">
        <v>265</v>
      </c>
      <c r="B1761" t="s">
        <v>325</v>
      </c>
      <c r="C1761">
        <v>2</v>
      </c>
      <c r="D1761">
        <v>26</v>
      </c>
      <c r="E1761" t="str">
        <f t="shared" si="27"/>
        <v>tamanmartani22021</v>
      </c>
    </row>
    <row r="1762" spans="1:5" x14ac:dyDescent="0.3">
      <c r="A1762" t="s">
        <v>265</v>
      </c>
      <c r="B1762" t="s">
        <v>325</v>
      </c>
      <c r="C1762">
        <v>3</v>
      </c>
      <c r="D1762">
        <v>16</v>
      </c>
      <c r="E1762" t="str">
        <f t="shared" si="27"/>
        <v>tamanmartani32021</v>
      </c>
    </row>
    <row r="1763" spans="1:5" x14ac:dyDescent="0.3">
      <c r="A1763" t="s">
        <v>265</v>
      </c>
      <c r="B1763" t="s">
        <v>325</v>
      </c>
      <c r="C1763">
        <v>4</v>
      </c>
      <c r="D1763">
        <v>43</v>
      </c>
      <c r="E1763" t="str">
        <f t="shared" si="27"/>
        <v>tamanmartani42021</v>
      </c>
    </row>
    <row r="1764" spans="1:5" x14ac:dyDescent="0.3">
      <c r="A1764" t="s">
        <v>265</v>
      </c>
      <c r="B1764" t="s">
        <v>325</v>
      </c>
      <c r="C1764">
        <v>5</v>
      </c>
      <c r="D1764">
        <v>12</v>
      </c>
      <c r="E1764" t="str">
        <f t="shared" si="27"/>
        <v>tamanmartani52021</v>
      </c>
    </row>
    <row r="1765" spans="1:5" x14ac:dyDescent="0.3">
      <c r="A1765" t="s">
        <v>265</v>
      </c>
      <c r="B1765" t="s">
        <v>325</v>
      </c>
      <c r="C1765">
        <v>6</v>
      </c>
      <c r="D1765">
        <v>43</v>
      </c>
      <c r="E1765" t="str">
        <f t="shared" si="27"/>
        <v>tamanmartani62021</v>
      </c>
    </row>
    <row r="1766" spans="1:5" x14ac:dyDescent="0.3">
      <c r="A1766" t="s">
        <v>265</v>
      </c>
      <c r="B1766" t="s">
        <v>325</v>
      </c>
      <c r="C1766">
        <v>7</v>
      </c>
      <c r="D1766">
        <v>169</v>
      </c>
      <c r="E1766" t="str">
        <f t="shared" si="27"/>
        <v>tamanmartani72021</v>
      </c>
    </row>
    <row r="1767" spans="1:5" x14ac:dyDescent="0.3">
      <c r="A1767" t="s">
        <v>265</v>
      </c>
      <c r="B1767" t="s">
        <v>325</v>
      </c>
      <c r="C1767">
        <v>8</v>
      </c>
      <c r="D1767">
        <v>65</v>
      </c>
      <c r="E1767" t="str">
        <f t="shared" si="27"/>
        <v>tamanmartani82021</v>
      </c>
    </row>
    <row r="1768" spans="1:5" x14ac:dyDescent="0.3">
      <c r="A1768" t="s">
        <v>265</v>
      </c>
      <c r="B1768" t="s">
        <v>325</v>
      </c>
      <c r="C1768">
        <v>9</v>
      </c>
      <c r="D1768">
        <v>10</v>
      </c>
      <c r="E1768" t="str">
        <f t="shared" si="27"/>
        <v>tamanmartani92021</v>
      </c>
    </row>
    <row r="1769" spans="1:5" x14ac:dyDescent="0.3">
      <c r="A1769" t="s">
        <v>265</v>
      </c>
      <c r="B1769" t="s">
        <v>325</v>
      </c>
      <c r="C1769">
        <v>10</v>
      </c>
      <c r="D1769">
        <v>3</v>
      </c>
      <c r="E1769" t="str">
        <f t="shared" si="27"/>
        <v>tamanmartani102021</v>
      </c>
    </row>
    <row r="1770" spans="1:5" x14ac:dyDescent="0.3">
      <c r="A1770" t="s">
        <v>265</v>
      </c>
      <c r="B1770" t="s">
        <v>325</v>
      </c>
      <c r="C1770">
        <v>11</v>
      </c>
      <c r="D1770">
        <v>1</v>
      </c>
      <c r="E1770" t="str">
        <f t="shared" si="27"/>
        <v>tamanmartani112021</v>
      </c>
    </row>
    <row r="1771" spans="1:5" x14ac:dyDescent="0.3">
      <c r="A1771" t="s">
        <v>265</v>
      </c>
      <c r="B1771" t="s">
        <v>325</v>
      </c>
      <c r="C1771">
        <v>12</v>
      </c>
      <c r="D1771">
        <v>1</v>
      </c>
      <c r="E1771" t="str">
        <f t="shared" si="27"/>
        <v>tamanmartani122021</v>
      </c>
    </row>
    <row r="1772" spans="1:5" x14ac:dyDescent="0.3">
      <c r="A1772" t="s">
        <v>265</v>
      </c>
      <c r="B1772" t="s">
        <v>326</v>
      </c>
      <c r="C1772">
        <v>1</v>
      </c>
      <c r="D1772">
        <v>1</v>
      </c>
      <c r="E1772" t="str">
        <f t="shared" si="27"/>
        <v>tamanmartani12022</v>
      </c>
    </row>
    <row r="1773" spans="1:5" x14ac:dyDescent="0.3">
      <c r="A1773" t="s">
        <v>265</v>
      </c>
      <c r="B1773" t="s">
        <v>326</v>
      </c>
      <c r="C1773">
        <v>2</v>
      </c>
      <c r="D1773">
        <v>159</v>
      </c>
      <c r="E1773" t="str">
        <f t="shared" si="27"/>
        <v>tamanmartani22022</v>
      </c>
    </row>
    <row r="1774" spans="1:5" x14ac:dyDescent="0.3">
      <c r="A1774" t="s">
        <v>265</v>
      </c>
      <c r="B1774" t="s">
        <v>326</v>
      </c>
      <c r="C1774">
        <v>3</v>
      </c>
      <c r="D1774">
        <v>133</v>
      </c>
      <c r="E1774" t="str">
        <f t="shared" si="27"/>
        <v>tamanmartani32022</v>
      </c>
    </row>
    <row r="1775" spans="1:5" x14ac:dyDescent="0.3">
      <c r="A1775" t="s">
        <v>265</v>
      </c>
      <c r="B1775" t="s">
        <v>326</v>
      </c>
      <c r="C1775">
        <v>4</v>
      </c>
      <c r="D1775">
        <v>11</v>
      </c>
      <c r="E1775" t="str">
        <f t="shared" si="27"/>
        <v>tamanmartani42022</v>
      </c>
    </row>
    <row r="1776" spans="1:5" x14ac:dyDescent="0.3">
      <c r="A1776" t="s">
        <v>265</v>
      </c>
      <c r="B1776" t="s">
        <v>326</v>
      </c>
      <c r="C1776">
        <v>7</v>
      </c>
      <c r="D1776">
        <v>2</v>
      </c>
      <c r="E1776" t="str">
        <f t="shared" si="27"/>
        <v>tamanmartani72022</v>
      </c>
    </row>
    <row r="1777" spans="1:5" x14ac:dyDescent="0.3">
      <c r="A1777" t="s">
        <v>265</v>
      </c>
      <c r="B1777" t="s">
        <v>326</v>
      </c>
      <c r="C1777">
        <v>8</v>
      </c>
      <c r="D1777">
        <v>8</v>
      </c>
      <c r="E1777" t="str">
        <f t="shared" si="27"/>
        <v>tamanmartani82022</v>
      </c>
    </row>
    <row r="1778" spans="1:5" x14ac:dyDescent="0.3">
      <c r="A1778" t="s">
        <v>265</v>
      </c>
      <c r="B1778" t="s">
        <v>326</v>
      </c>
      <c r="C1778">
        <v>9</v>
      </c>
      <c r="D1778">
        <v>8</v>
      </c>
      <c r="E1778" t="str">
        <f t="shared" si="27"/>
        <v>tamanmartani92022</v>
      </c>
    </row>
    <row r="1779" spans="1:5" x14ac:dyDescent="0.3">
      <c r="A1779" t="s">
        <v>265</v>
      </c>
      <c r="B1779" t="s">
        <v>326</v>
      </c>
      <c r="C1779">
        <v>10</v>
      </c>
      <c r="D1779">
        <v>8</v>
      </c>
      <c r="E1779" t="str">
        <f t="shared" si="27"/>
        <v>tamanmartani102022</v>
      </c>
    </row>
    <row r="1780" spans="1:5" x14ac:dyDescent="0.3">
      <c r="A1780" t="s">
        <v>265</v>
      </c>
      <c r="B1780" t="s">
        <v>326</v>
      </c>
      <c r="C1780">
        <v>11</v>
      </c>
      <c r="D1780">
        <v>12</v>
      </c>
      <c r="E1780" t="str">
        <f t="shared" si="27"/>
        <v>tamanmartani112022</v>
      </c>
    </row>
    <row r="1781" spans="1:5" x14ac:dyDescent="0.3">
      <c r="A1781" t="s">
        <v>265</v>
      </c>
      <c r="B1781" t="s">
        <v>326</v>
      </c>
      <c r="C1781">
        <v>12</v>
      </c>
      <c r="D1781">
        <v>9</v>
      </c>
      <c r="E1781" t="str">
        <f t="shared" si="27"/>
        <v>tamanmartani122022</v>
      </c>
    </row>
    <row r="1782" spans="1:5" x14ac:dyDescent="0.3">
      <c r="A1782" t="s">
        <v>265</v>
      </c>
      <c r="B1782" t="s">
        <v>327</v>
      </c>
      <c r="C1782">
        <v>12</v>
      </c>
      <c r="D1782">
        <v>7</v>
      </c>
      <c r="E1782" t="str">
        <f t="shared" si="27"/>
        <v>tamanmartani122023</v>
      </c>
    </row>
    <row r="1783" spans="1:5" x14ac:dyDescent="0.3">
      <c r="A1783" t="s">
        <v>266</v>
      </c>
      <c r="B1783" t="s">
        <v>324</v>
      </c>
      <c r="C1783">
        <v>11</v>
      </c>
      <c r="D1783">
        <v>1</v>
      </c>
      <c r="E1783" t="str">
        <f t="shared" si="27"/>
        <v>tambakrejo112020</v>
      </c>
    </row>
    <row r="1784" spans="1:5" x14ac:dyDescent="0.3">
      <c r="A1784" t="s">
        <v>266</v>
      </c>
      <c r="B1784" t="s">
        <v>324</v>
      </c>
      <c r="C1784">
        <v>12</v>
      </c>
      <c r="D1784">
        <v>2</v>
      </c>
      <c r="E1784" t="str">
        <f t="shared" si="27"/>
        <v>tambakrejo122020</v>
      </c>
    </row>
    <row r="1785" spans="1:5" x14ac:dyDescent="0.3">
      <c r="A1785" t="s">
        <v>266</v>
      </c>
      <c r="B1785" t="s">
        <v>325</v>
      </c>
      <c r="C1785">
        <v>1</v>
      </c>
      <c r="D1785">
        <v>11</v>
      </c>
      <c r="E1785" t="str">
        <f t="shared" si="27"/>
        <v>tambakrejo12021</v>
      </c>
    </row>
    <row r="1786" spans="1:5" x14ac:dyDescent="0.3">
      <c r="A1786" t="s">
        <v>266</v>
      </c>
      <c r="B1786" t="s">
        <v>325</v>
      </c>
      <c r="C1786">
        <v>2</v>
      </c>
      <c r="D1786">
        <v>4</v>
      </c>
      <c r="E1786" t="str">
        <f t="shared" si="27"/>
        <v>tambakrejo22021</v>
      </c>
    </row>
    <row r="1787" spans="1:5" x14ac:dyDescent="0.3">
      <c r="A1787" t="s">
        <v>266</v>
      </c>
      <c r="B1787" t="s">
        <v>325</v>
      </c>
      <c r="C1787">
        <v>3</v>
      </c>
      <c r="D1787">
        <v>6</v>
      </c>
      <c r="E1787" t="str">
        <f t="shared" si="27"/>
        <v>tambakrejo32021</v>
      </c>
    </row>
    <row r="1788" spans="1:5" x14ac:dyDescent="0.3">
      <c r="A1788" t="s">
        <v>266</v>
      </c>
      <c r="B1788" t="s">
        <v>325</v>
      </c>
      <c r="C1788">
        <v>4</v>
      </c>
      <c r="D1788">
        <v>7</v>
      </c>
      <c r="E1788" t="str">
        <f t="shared" si="27"/>
        <v>tambakrejo42021</v>
      </c>
    </row>
    <row r="1789" spans="1:5" x14ac:dyDescent="0.3">
      <c r="A1789" t="s">
        <v>266</v>
      </c>
      <c r="B1789" t="s">
        <v>325</v>
      </c>
      <c r="C1789">
        <v>5</v>
      </c>
      <c r="D1789">
        <v>7</v>
      </c>
      <c r="E1789" t="str">
        <f t="shared" si="27"/>
        <v>tambakrejo52021</v>
      </c>
    </row>
    <row r="1790" spans="1:5" x14ac:dyDescent="0.3">
      <c r="A1790" t="s">
        <v>266</v>
      </c>
      <c r="B1790" t="s">
        <v>325</v>
      </c>
      <c r="C1790">
        <v>6</v>
      </c>
      <c r="D1790">
        <v>10</v>
      </c>
      <c r="E1790" t="str">
        <f t="shared" si="27"/>
        <v>tambakrejo62021</v>
      </c>
    </row>
    <row r="1791" spans="1:5" x14ac:dyDescent="0.3">
      <c r="A1791" t="s">
        <v>266</v>
      </c>
      <c r="B1791" t="s">
        <v>325</v>
      </c>
      <c r="C1791">
        <v>7</v>
      </c>
      <c r="D1791">
        <v>50</v>
      </c>
      <c r="E1791" t="str">
        <f t="shared" si="27"/>
        <v>tambakrejo72021</v>
      </c>
    </row>
    <row r="1792" spans="1:5" x14ac:dyDescent="0.3">
      <c r="A1792" t="s">
        <v>266</v>
      </c>
      <c r="B1792" t="s">
        <v>325</v>
      </c>
      <c r="C1792">
        <v>8</v>
      </c>
      <c r="D1792">
        <v>34</v>
      </c>
      <c r="E1792" t="str">
        <f t="shared" si="27"/>
        <v>tambakrejo82021</v>
      </c>
    </row>
    <row r="1793" spans="1:5" x14ac:dyDescent="0.3">
      <c r="A1793" t="s">
        <v>266</v>
      </c>
      <c r="B1793" t="s">
        <v>325</v>
      </c>
      <c r="C1793">
        <v>9</v>
      </c>
      <c r="D1793">
        <v>21</v>
      </c>
      <c r="E1793" t="str">
        <f t="shared" si="27"/>
        <v>tambakrejo92021</v>
      </c>
    </row>
    <row r="1794" spans="1:5" x14ac:dyDescent="0.3">
      <c r="A1794" t="s">
        <v>266</v>
      </c>
      <c r="B1794" t="s">
        <v>325</v>
      </c>
      <c r="C1794">
        <v>10</v>
      </c>
      <c r="D1794">
        <v>1</v>
      </c>
      <c r="E1794" t="str">
        <f t="shared" si="27"/>
        <v>tambakrejo102021</v>
      </c>
    </row>
    <row r="1795" spans="1:5" x14ac:dyDescent="0.3">
      <c r="A1795" t="s">
        <v>266</v>
      </c>
      <c r="B1795" t="s">
        <v>325</v>
      </c>
      <c r="C1795">
        <v>11</v>
      </c>
      <c r="D1795">
        <v>1</v>
      </c>
      <c r="E1795" t="str">
        <f t="shared" ref="E1795:E1858" si="28">A1795&amp;C1795&amp;B1795</f>
        <v>tambakrejo112021</v>
      </c>
    </row>
    <row r="1796" spans="1:5" x14ac:dyDescent="0.3">
      <c r="A1796" t="s">
        <v>266</v>
      </c>
      <c r="B1796" t="s">
        <v>326</v>
      </c>
      <c r="C1796">
        <v>2</v>
      </c>
      <c r="D1796">
        <v>46</v>
      </c>
      <c r="E1796" t="str">
        <f t="shared" si="28"/>
        <v>tambakrejo22022</v>
      </c>
    </row>
    <row r="1797" spans="1:5" x14ac:dyDescent="0.3">
      <c r="A1797" t="s">
        <v>266</v>
      </c>
      <c r="B1797" t="s">
        <v>326</v>
      </c>
      <c r="C1797">
        <v>3</v>
      </c>
      <c r="D1797">
        <v>52</v>
      </c>
      <c r="E1797" t="str">
        <f t="shared" si="28"/>
        <v>tambakrejo32022</v>
      </c>
    </row>
    <row r="1798" spans="1:5" x14ac:dyDescent="0.3">
      <c r="A1798" t="s">
        <v>266</v>
      </c>
      <c r="B1798" t="s">
        <v>326</v>
      </c>
      <c r="C1798">
        <v>5</v>
      </c>
      <c r="D1798">
        <v>2</v>
      </c>
      <c r="E1798" t="str">
        <f t="shared" si="28"/>
        <v>tambakrejo52022</v>
      </c>
    </row>
    <row r="1799" spans="1:5" x14ac:dyDescent="0.3">
      <c r="A1799" t="s">
        <v>266</v>
      </c>
      <c r="B1799" t="s">
        <v>326</v>
      </c>
      <c r="C1799">
        <v>6</v>
      </c>
      <c r="D1799">
        <v>1</v>
      </c>
      <c r="E1799" t="str">
        <f t="shared" si="28"/>
        <v>tambakrejo62022</v>
      </c>
    </row>
    <row r="1800" spans="1:5" x14ac:dyDescent="0.3">
      <c r="A1800" t="s">
        <v>266</v>
      </c>
      <c r="B1800" t="s">
        <v>326</v>
      </c>
      <c r="C1800">
        <v>7</v>
      </c>
      <c r="D1800">
        <v>2</v>
      </c>
      <c r="E1800" t="str">
        <f t="shared" si="28"/>
        <v>tambakrejo72022</v>
      </c>
    </row>
    <row r="1801" spans="1:5" x14ac:dyDescent="0.3">
      <c r="A1801" t="s">
        <v>266</v>
      </c>
      <c r="B1801" t="s">
        <v>326</v>
      </c>
      <c r="C1801">
        <v>8</v>
      </c>
      <c r="D1801">
        <v>1</v>
      </c>
      <c r="E1801" t="str">
        <f t="shared" si="28"/>
        <v>tambakrejo82022</v>
      </c>
    </row>
    <row r="1802" spans="1:5" x14ac:dyDescent="0.3">
      <c r="A1802" t="s">
        <v>266</v>
      </c>
      <c r="B1802" t="s">
        <v>326</v>
      </c>
      <c r="C1802">
        <v>10</v>
      </c>
      <c r="D1802">
        <v>1</v>
      </c>
      <c r="E1802" t="str">
        <f t="shared" si="28"/>
        <v>tambakrejo102022</v>
      </c>
    </row>
    <row r="1803" spans="1:5" x14ac:dyDescent="0.3">
      <c r="A1803" t="s">
        <v>266</v>
      </c>
      <c r="B1803" t="s">
        <v>326</v>
      </c>
      <c r="C1803">
        <v>11</v>
      </c>
      <c r="D1803">
        <v>4</v>
      </c>
      <c r="E1803" t="str">
        <f t="shared" si="28"/>
        <v>tambakrejo112022</v>
      </c>
    </row>
    <row r="1804" spans="1:5" x14ac:dyDescent="0.3">
      <c r="A1804" t="s">
        <v>266</v>
      </c>
      <c r="B1804" t="s">
        <v>327</v>
      </c>
      <c r="C1804">
        <v>12</v>
      </c>
      <c r="D1804">
        <v>4</v>
      </c>
      <c r="E1804" t="str">
        <f t="shared" si="28"/>
        <v>tambakrejo122023</v>
      </c>
    </row>
    <row r="1805" spans="1:5" x14ac:dyDescent="0.3">
      <c r="A1805" t="s">
        <v>266</v>
      </c>
      <c r="B1805" t="s">
        <v>328</v>
      </c>
      <c r="C1805">
        <v>12</v>
      </c>
      <c r="D1805">
        <v>1</v>
      </c>
      <c r="E1805" t="str">
        <f t="shared" si="28"/>
        <v>tambakrejo122024</v>
      </c>
    </row>
    <row r="1806" spans="1:5" x14ac:dyDescent="0.3">
      <c r="A1806" t="s">
        <v>267</v>
      </c>
      <c r="B1806" t="s">
        <v>324</v>
      </c>
      <c r="C1806">
        <v>12</v>
      </c>
      <c r="D1806">
        <v>16</v>
      </c>
      <c r="E1806" t="str">
        <f t="shared" si="28"/>
        <v>tegaltirto122020</v>
      </c>
    </row>
    <row r="1807" spans="1:5" x14ac:dyDescent="0.3">
      <c r="A1807" t="s">
        <v>267</v>
      </c>
      <c r="B1807" t="s">
        <v>325</v>
      </c>
      <c r="C1807">
        <v>1</v>
      </c>
      <c r="D1807">
        <v>17</v>
      </c>
      <c r="E1807" t="str">
        <f t="shared" si="28"/>
        <v>tegaltirto12021</v>
      </c>
    </row>
    <row r="1808" spans="1:5" x14ac:dyDescent="0.3">
      <c r="A1808" t="s">
        <v>267</v>
      </c>
      <c r="B1808" t="s">
        <v>325</v>
      </c>
      <c r="C1808">
        <v>2</v>
      </c>
      <c r="D1808">
        <v>9</v>
      </c>
      <c r="E1808" t="str">
        <f t="shared" si="28"/>
        <v>tegaltirto22021</v>
      </c>
    </row>
    <row r="1809" spans="1:5" x14ac:dyDescent="0.3">
      <c r="A1809" t="s">
        <v>267</v>
      </c>
      <c r="B1809" t="s">
        <v>325</v>
      </c>
      <c r="C1809">
        <v>3</v>
      </c>
      <c r="D1809">
        <v>11</v>
      </c>
      <c r="E1809" t="str">
        <f t="shared" si="28"/>
        <v>tegaltirto32021</v>
      </c>
    </row>
    <row r="1810" spans="1:5" x14ac:dyDescent="0.3">
      <c r="A1810" t="s">
        <v>267</v>
      </c>
      <c r="B1810" t="s">
        <v>325</v>
      </c>
      <c r="C1810">
        <v>4</v>
      </c>
      <c r="D1810">
        <v>17</v>
      </c>
      <c r="E1810" t="str">
        <f t="shared" si="28"/>
        <v>tegaltirto42021</v>
      </c>
    </row>
    <row r="1811" spans="1:5" x14ac:dyDescent="0.3">
      <c r="A1811" t="s">
        <v>267</v>
      </c>
      <c r="B1811" t="s">
        <v>325</v>
      </c>
      <c r="C1811">
        <v>5</v>
      </c>
      <c r="D1811">
        <v>11</v>
      </c>
      <c r="E1811" t="str">
        <f t="shared" si="28"/>
        <v>tegaltirto52021</v>
      </c>
    </row>
    <row r="1812" spans="1:5" x14ac:dyDescent="0.3">
      <c r="A1812" t="s">
        <v>267</v>
      </c>
      <c r="B1812" t="s">
        <v>325</v>
      </c>
      <c r="C1812">
        <v>6</v>
      </c>
      <c r="D1812">
        <v>27</v>
      </c>
      <c r="E1812" t="str">
        <f t="shared" si="28"/>
        <v>tegaltirto62021</v>
      </c>
    </row>
    <row r="1813" spans="1:5" x14ac:dyDescent="0.3">
      <c r="A1813" t="s">
        <v>267</v>
      </c>
      <c r="B1813" t="s">
        <v>325</v>
      </c>
      <c r="C1813">
        <v>7</v>
      </c>
      <c r="D1813">
        <v>75</v>
      </c>
      <c r="E1813" t="str">
        <f t="shared" si="28"/>
        <v>tegaltirto72021</v>
      </c>
    </row>
    <row r="1814" spans="1:5" x14ac:dyDescent="0.3">
      <c r="A1814" t="s">
        <v>267</v>
      </c>
      <c r="B1814" t="s">
        <v>325</v>
      </c>
      <c r="C1814">
        <v>8</v>
      </c>
      <c r="D1814">
        <v>54</v>
      </c>
      <c r="E1814" t="str">
        <f t="shared" si="28"/>
        <v>tegaltirto82021</v>
      </c>
    </row>
    <row r="1815" spans="1:5" x14ac:dyDescent="0.3">
      <c r="A1815" t="s">
        <v>267</v>
      </c>
      <c r="B1815" t="s">
        <v>325</v>
      </c>
      <c r="C1815">
        <v>9</v>
      </c>
      <c r="D1815">
        <v>10</v>
      </c>
      <c r="E1815" t="str">
        <f t="shared" si="28"/>
        <v>tegaltirto92021</v>
      </c>
    </row>
    <row r="1816" spans="1:5" x14ac:dyDescent="0.3">
      <c r="A1816" t="s">
        <v>267</v>
      </c>
      <c r="B1816" t="s">
        <v>325</v>
      </c>
      <c r="C1816">
        <v>10</v>
      </c>
      <c r="D1816">
        <v>2</v>
      </c>
      <c r="E1816" t="str">
        <f t="shared" si="28"/>
        <v>tegaltirto102021</v>
      </c>
    </row>
    <row r="1817" spans="1:5" x14ac:dyDescent="0.3">
      <c r="A1817" t="s">
        <v>267</v>
      </c>
      <c r="B1817" t="s">
        <v>325</v>
      </c>
      <c r="C1817">
        <v>11</v>
      </c>
      <c r="D1817">
        <v>1</v>
      </c>
      <c r="E1817" t="str">
        <f t="shared" si="28"/>
        <v>tegaltirto112021</v>
      </c>
    </row>
    <row r="1818" spans="1:5" x14ac:dyDescent="0.3">
      <c r="A1818" t="s">
        <v>267</v>
      </c>
      <c r="B1818" t="s">
        <v>325</v>
      </c>
      <c r="C1818">
        <v>12</v>
      </c>
      <c r="D1818">
        <v>1</v>
      </c>
      <c r="E1818" t="str">
        <f t="shared" si="28"/>
        <v>tegaltirto122021</v>
      </c>
    </row>
    <row r="1819" spans="1:5" x14ac:dyDescent="0.3">
      <c r="A1819" t="s">
        <v>267</v>
      </c>
      <c r="B1819" t="s">
        <v>326</v>
      </c>
      <c r="C1819">
        <v>1</v>
      </c>
      <c r="D1819">
        <v>7</v>
      </c>
      <c r="E1819" t="str">
        <f t="shared" si="28"/>
        <v>tegaltirto12022</v>
      </c>
    </row>
    <row r="1820" spans="1:5" x14ac:dyDescent="0.3">
      <c r="A1820" t="s">
        <v>267</v>
      </c>
      <c r="B1820" t="s">
        <v>326</v>
      </c>
      <c r="C1820">
        <v>2</v>
      </c>
      <c r="D1820">
        <v>130</v>
      </c>
      <c r="E1820" t="str">
        <f t="shared" si="28"/>
        <v>tegaltirto22022</v>
      </c>
    </row>
    <row r="1821" spans="1:5" x14ac:dyDescent="0.3">
      <c r="A1821" t="s">
        <v>267</v>
      </c>
      <c r="B1821" t="s">
        <v>326</v>
      </c>
      <c r="C1821">
        <v>3</v>
      </c>
      <c r="D1821">
        <v>77</v>
      </c>
      <c r="E1821" t="str">
        <f t="shared" si="28"/>
        <v>tegaltirto32022</v>
      </c>
    </row>
    <row r="1822" spans="1:5" x14ac:dyDescent="0.3">
      <c r="A1822" t="s">
        <v>267</v>
      </c>
      <c r="B1822" t="s">
        <v>326</v>
      </c>
      <c r="C1822">
        <v>6</v>
      </c>
      <c r="D1822">
        <v>2</v>
      </c>
      <c r="E1822" t="str">
        <f t="shared" si="28"/>
        <v>tegaltirto62022</v>
      </c>
    </row>
    <row r="1823" spans="1:5" x14ac:dyDescent="0.3">
      <c r="A1823" t="s">
        <v>267</v>
      </c>
      <c r="B1823" t="s">
        <v>326</v>
      </c>
      <c r="C1823">
        <v>7</v>
      </c>
      <c r="D1823">
        <v>2</v>
      </c>
      <c r="E1823" t="str">
        <f t="shared" si="28"/>
        <v>tegaltirto72022</v>
      </c>
    </row>
    <row r="1824" spans="1:5" x14ac:dyDescent="0.3">
      <c r="A1824" t="s">
        <v>267</v>
      </c>
      <c r="B1824" t="s">
        <v>326</v>
      </c>
      <c r="C1824">
        <v>8</v>
      </c>
      <c r="D1824">
        <v>1</v>
      </c>
      <c r="E1824" t="str">
        <f t="shared" si="28"/>
        <v>tegaltirto82022</v>
      </c>
    </row>
    <row r="1825" spans="1:5" x14ac:dyDescent="0.3">
      <c r="A1825" t="s">
        <v>267</v>
      </c>
      <c r="B1825" t="s">
        <v>326</v>
      </c>
      <c r="C1825">
        <v>9</v>
      </c>
      <c r="D1825">
        <v>3</v>
      </c>
      <c r="E1825" t="str">
        <f t="shared" si="28"/>
        <v>tegaltirto92022</v>
      </c>
    </row>
    <row r="1826" spans="1:5" x14ac:dyDescent="0.3">
      <c r="A1826" t="s">
        <v>267</v>
      </c>
      <c r="B1826" t="s">
        <v>326</v>
      </c>
      <c r="C1826">
        <v>11</v>
      </c>
      <c r="D1826">
        <v>10</v>
      </c>
      <c r="E1826" t="str">
        <f t="shared" si="28"/>
        <v>tegaltirto112022</v>
      </c>
    </row>
    <row r="1827" spans="1:5" x14ac:dyDescent="0.3">
      <c r="A1827" t="s">
        <v>267</v>
      </c>
      <c r="B1827" t="s">
        <v>326</v>
      </c>
      <c r="C1827">
        <v>12</v>
      </c>
      <c r="D1827">
        <v>6</v>
      </c>
      <c r="E1827" t="str">
        <f t="shared" si="28"/>
        <v>tegaltirto122022</v>
      </c>
    </row>
    <row r="1828" spans="1:5" x14ac:dyDescent="0.3">
      <c r="A1828" t="s">
        <v>267</v>
      </c>
      <c r="B1828" t="s">
        <v>327</v>
      </c>
      <c r="C1828">
        <v>12</v>
      </c>
      <c r="D1828">
        <v>5</v>
      </c>
      <c r="E1828" t="str">
        <f t="shared" si="28"/>
        <v>tegaltirto122023</v>
      </c>
    </row>
    <row r="1829" spans="1:5" x14ac:dyDescent="0.3">
      <c r="A1829" t="s">
        <v>267</v>
      </c>
      <c r="B1829" t="s">
        <v>328</v>
      </c>
      <c r="C1829">
        <v>12</v>
      </c>
      <c r="D1829">
        <v>1</v>
      </c>
      <c r="E1829" t="str">
        <f t="shared" si="28"/>
        <v>tegaltirto122024</v>
      </c>
    </row>
    <row r="1830" spans="1:5" x14ac:dyDescent="0.3">
      <c r="A1830" t="s">
        <v>268</v>
      </c>
      <c r="B1830" t="s">
        <v>324</v>
      </c>
      <c r="C1830">
        <v>11</v>
      </c>
      <c r="D1830">
        <v>3</v>
      </c>
      <c r="E1830" t="str">
        <f t="shared" si="28"/>
        <v>tirtoadi112020</v>
      </c>
    </row>
    <row r="1831" spans="1:5" x14ac:dyDescent="0.3">
      <c r="A1831" t="s">
        <v>268</v>
      </c>
      <c r="B1831" t="s">
        <v>324</v>
      </c>
      <c r="C1831">
        <v>12</v>
      </c>
      <c r="D1831">
        <v>13</v>
      </c>
      <c r="E1831" t="str">
        <f t="shared" si="28"/>
        <v>tirtoadi122020</v>
      </c>
    </row>
    <row r="1832" spans="1:5" x14ac:dyDescent="0.3">
      <c r="A1832" t="s">
        <v>268</v>
      </c>
      <c r="B1832" t="s">
        <v>325</v>
      </c>
      <c r="C1832">
        <v>1</v>
      </c>
      <c r="D1832">
        <v>32</v>
      </c>
      <c r="E1832" t="str">
        <f t="shared" si="28"/>
        <v>tirtoadi12021</v>
      </c>
    </row>
    <row r="1833" spans="1:5" x14ac:dyDescent="0.3">
      <c r="A1833" t="s">
        <v>268</v>
      </c>
      <c r="B1833" t="s">
        <v>325</v>
      </c>
      <c r="C1833">
        <v>2</v>
      </c>
      <c r="D1833">
        <v>14</v>
      </c>
      <c r="E1833" t="str">
        <f t="shared" si="28"/>
        <v>tirtoadi22021</v>
      </c>
    </row>
    <row r="1834" spans="1:5" x14ac:dyDescent="0.3">
      <c r="A1834" t="s">
        <v>268</v>
      </c>
      <c r="B1834" t="s">
        <v>325</v>
      </c>
      <c r="C1834">
        <v>3</v>
      </c>
      <c r="D1834">
        <v>28</v>
      </c>
      <c r="E1834" t="str">
        <f t="shared" si="28"/>
        <v>tirtoadi32021</v>
      </c>
    </row>
    <row r="1835" spans="1:5" x14ac:dyDescent="0.3">
      <c r="A1835" t="s">
        <v>268</v>
      </c>
      <c r="B1835" t="s">
        <v>325</v>
      </c>
      <c r="C1835">
        <v>4</v>
      </c>
      <c r="D1835">
        <v>20</v>
      </c>
      <c r="E1835" t="str">
        <f t="shared" si="28"/>
        <v>tirtoadi42021</v>
      </c>
    </row>
    <row r="1836" spans="1:5" x14ac:dyDescent="0.3">
      <c r="A1836" t="s">
        <v>268</v>
      </c>
      <c r="B1836" t="s">
        <v>325</v>
      </c>
      <c r="C1836">
        <v>5</v>
      </c>
      <c r="D1836">
        <v>18</v>
      </c>
      <c r="E1836" t="str">
        <f t="shared" si="28"/>
        <v>tirtoadi52021</v>
      </c>
    </row>
    <row r="1837" spans="1:5" x14ac:dyDescent="0.3">
      <c r="A1837" t="s">
        <v>268</v>
      </c>
      <c r="B1837" t="s">
        <v>325</v>
      </c>
      <c r="C1837">
        <v>6</v>
      </c>
      <c r="D1837">
        <v>36</v>
      </c>
      <c r="E1837" t="str">
        <f t="shared" si="28"/>
        <v>tirtoadi62021</v>
      </c>
    </row>
    <row r="1838" spans="1:5" x14ac:dyDescent="0.3">
      <c r="A1838" t="s">
        <v>268</v>
      </c>
      <c r="B1838" t="s">
        <v>325</v>
      </c>
      <c r="C1838">
        <v>7</v>
      </c>
      <c r="D1838">
        <v>170</v>
      </c>
      <c r="E1838" t="str">
        <f t="shared" si="28"/>
        <v>tirtoadi72021</v>
      </c>
    </row>
    <row r="1839" spans="1:5" x14ac:dyDescent="0.3">
      <c r="A1839" t="s">
        <v>268</v>
      </c>
      <c r="B1839" t="s">
        <v>325</v>
      </c>
      <c r="C1839">
        <v>8</v>
      </c>
      <c r="D1839">
        <v>189</v>
      </c>
      <c r="E1839" t="str">
        <f t="shared" si="28"/>
        <v>tirtoadi82021</v>
      </c>
    </row>
    <row r="1840" spans="1:5" x14ac:dyDescent="0.3">
      <c r="A1840" t="s">
        <v>268</v>
      </c>
      <c r="B1840" t="s">
        <v>325</v>
      </c>
      <c r="C1840">
        <v>9</v>
      </c>
      <c r="D1840">
        <v>9</v>
      </c>
      <c r="E1840" t="str">
        <f t="shared" si="28"/>
        <v>tirtoadi92021</v>
      </c>
    </row>
    <row r="1841" spans="1:5" x14ac:dyDescent="0.3">
      <c r="A1841" t="s">
        <v>268</v>
      </c>
      <c r="B1841" t="s">
        <v>325</v>
      </c>
      <c r="C1841">
        <v>10</v>
      </c>
      <c r="D1841">
        <v>8</v>
      </c>
      <c r="E1841" t="str">
        <f t="shared" si="28"/>
        <v>tirtoadi102021</v>
      </c>
    </row>
    <row r="1842" spans="1:5" x14ac:dyDescent="0.3">
      <c r="A1842" t="s">
        <v>268</v>
      </c>
      <c r="B1842" t="s">
        <v>325</v>
      </c>
      <c r="C1842">
        <v>11</v>
      </c>
      <c r="D1842">
        <v>5</v>
      </c>
      <c r="E1842" t="str">
        <f t="shared" si="28"/>
        <v>tirtoadi112021</v>
      </c>
    </row>
    <row r="1843" spans="1:5" x14ac:dyDescent="0.3">
      <c r="A1843" t="s">
        <v>268</v>
      </c>
      <c r="B1843" t="s">
        <v>326</v>
      </c>
      <c r="C1843">
        <v>1</v>
      </c>
      <c r="D1843">
        <v>1</v>
      </c>
      <c r="E1843" t="str">
        <f t="shared" si="28"/>
        <v>tirtoadi12022</v>
      </c>
    </row>
    <row r="1844" spans="1:5" x14ac:dyDescent="0.3">
      <c r="A1844" t="s">
        <v>268</v>
      </c>
      <c r="B1844" t="s">
        <v>326</v>
      </c>
      <c r="C1844">
        <v>2</v>
      </c>
      <c r="D1844">
        <v>125</v>
      </c>
      <c r="E1844" t="str">
        <f t="shared" si="28"/>
        <v>tirtoadi22022</v>
      </c>
    </row>
    <row r="1845" spans="1:5" x14ac:dyDescent="0.3">
      <c r="A1845" t="s">
        <v>268</v>
      </c>
      <c r="B1845" t="s">
        <v>326</v>
      </c>
      <c r="C1845">
        <v>3</v>
      </c>
      <c r="D1845">
        <v>91</v>
      </c>
      <c r="E1845" t="str">
        <f t="shared" si="28"/>
        <v>tirtoadi32022</v>
      </c>
    </row>
    <row r="1846" spans="1:5" x14ac:dyDescent="0.3">
      <c r="A1846" t="s">
        <v>268</v>
      </c>
      <c r="B1846" t="s">
        <v>326</v>
      </c>
      <c r="C1846">
        <v>4</v>
      </c>
      <c r="D1846">
        <v>6</v>
      </c>
      <c r="E1846" t="str">
        <f t="shared" si="28"/>
        <v>tirtoadi42022</v>
      </c>
    </row>
    <row r="1847" spans="1:5" x14ac:dyDescent="0.3">
      <c r="A1847" t="s">
        <v>268</v>
      </c>
      <c r="B1847" t="s">
        <v>326</v>
      </c>
      <c r="C1847">
        <v>7</v>
      </c>
      <c r="D1847">
        <v>1</v>
      </c>
      <c r="E1847" t="str">
        <f t="shared" si="28"/>
        <v>tirtoadi72022</v>
      </c>
    </row>
    <row r="1848" spans="1:5" x14ac:dyDescent="0.3">
      <c r="A1848" t="s">
        <v>268</v>
      </c>
      <c r="B1848" t="s">
        <v>326</v>
      </c>
      <c r="C1848">
        <v>8</v>
      </c>
      <c r="D1848">
        <v>2</v>
      </c>
      <c r="E1848" t="str">
        <f t="shared" si="28"/>
        <v>tirtoadi82022</v>
      </c>
    </row>
    <row r="1849" spans="1:5" x14ac:dyDescent="0.3">
      <c r="A1849" t="s">
        <v>268</v>
      </c>
      <c r="B1849" t="s">
        <v>326</v>
      </c>
      <c r="C1849">
        <v>9</v>
      </c>
      <c r="D1849">
        <v>2</v>
      </c>
      <c r="E1849" t="str">
        <f t="shared" si="28"/>
        <v>tirtoadi92022</v>
      </c>
    </row>
    <row r="1850" spans="1:5" x14ac:dyDescent="0.3">
      <c r="A1850" t="s">
        <v>268</v>
      </c>
      <c r="B1850" t="s">
        <v>326</v>
      </c>
      <c r="C1850">
        <v>10</v>
      </c>
      <c r="D1850">
        <v>2</v>
      </c>
      <c r="E1850" t="str">
        <f t="shared" si="28"/>
        <v>tirtoadi102022</v>
      </c>
    </row>
    <row r="1851" spans="1:5" x14ac:dyDescent="0.3">
      <c r="A1851" t="s">
        <v>268</v>
      </c>
      <c r="B1851" t="s">
        <v>326</v>
      </c>
      <c r="C1851">
        <v>11</v>
      </c>
      <c r="D1851">
        <v>8</v>
      </c>
      <c r="E1851" t="str">
        <f t="shared" si="28"/>
        <v>tirtoadi112022</v>
      </c>
    </row>
    <row r="1852" spans="1:5" x14ac:dyDescent="0.3">
      <c r="A1852" t="s">
        <v>268</v>
      </c>
      <c r="B1852" t="s">
        <v>326</v>
      </c>
      <c r="C1852">
        <v>12</v>
      </c>
      <c r="D1852">
        <v>3</v>
      </c>
      <c r="E1852" t="str">
        <f t="shared" si="28"/>
        <v>tirtoadi122022</v>
      </c>
    </row>
    <row r="1853" spans="1:5" x14ac:dyDescent="0.3">
      <c r="A1853" t="s">
        <v>268</v>
      </c>
      <c r="B1853" t="s">
        <v>327</v>
      </c>
      <c r="C1853">
        <v>12</v>
      </c>
      <c r="D1853">
        <v>8</v>
      </c>
      <c r="E1853" t="str">
        <f t="shared" si="28"/>
        <v>tirtoadi122023</v>
      </c>
    </row>
    <row r="1854" spans="1:5" x14ac:dyDescent="0.3">
      <c r="A1854" t="s">
        <v>268</v>
      </c>
      <c r="B1854" t="s">
        <v>328</v>
      </c>
      <c r="C1854">
        <v>12</v>
      </c>
      <c r="D1854">
        <v>3</v>
      </c>
      <c r="E1854" t="str">
        <f t="shared" si="28"/>
        <v>tirtoadi122024</v>
      </c>
    </row>
    <row r="1855" spans="1:5" x14ac:dyDescent="0.3">
      <c r="A1855" t="s">
        <v>269</v>
      </c>
      <c r="B1855" t="s">
        <v>324</v>
      </c>
      <c r="C1855">
        <v>7</v>
      </c>
      <c r="D1855">
        <v>1</v>
      </c>
      <c r="E1855" t="str">
        <f t="shared" si="28"/>
        <v>tirtomartani72020</v>
      </c>
    </row>
    <row r="1856" spans="1:5" x14ac:dyDescent="0.3">
      <c r="A1856" t="s">
        <v>269</v>
      </c>
      <c r="B1856" t="s">
        <v>324</v>
      </c>
      <c r="C1856">
        <v>12</v>
      </c>
      <c r="D1856">
        <v>36</v>
      </c>
      <c r="E1856" t="str">
        <f t="shared" si="28"/>
        <v>tirtomartani122020</v>
      </c>
    </row>
    <row r="1857" spans="1:5" x14ac:dyDescent="0.3">
      <c r="A1857" t="s">
        <v>269</v>
      </c>
      <c r="B1857" t="s">
        <v>325</v>
      </c>
      <c r="C1857">
        <v>1</v>
      </c>
      <c r="D1857">
        <v>29</v>
      </c>
      <c r="E1857" t="str">
        <f t="shared" si="28"/>
        <v>tirtomartani12021</v>
      </c>
    </row>
    <row r="1858" spans="1:5" x14ac:dyDescent="0.3">
      <c r="A1858" t="s">
        <v>269</v>
      </c>
      <c r="B1858" t="s">
        <v>325</v>
      </c>
      <c r="C1858">
        <v>2</v>
      </c>
      <c r="D1858">
        <v>49</v>
      </c>
      <c r="E1858" t="str">
        <f t="shared" si="28"/>
        <v>tirtomartani22021</v>
      </c>
    </row>
    <row r="1859" spans="1:5" x14ac:dyDescent="0.3">
      <c r="A1859" t="s">
        <v>269</v>
      </c>
      <c r="B1859" t="s">
        <v>325</v>
      </c>
      <c r="C1859">
        <v>3</v>
      </c>
      <c r="D1859">
        <v>23</v>
      </c>
      <c r="E1859" t="str">
        <f t="shared" ref="E1859:E1922" si="29">A1859&amp;C1859&amp;B1859</f>
        <v>tirtomartani32021</v>
      </c>
    </row>
    <row r="1860" spans="1:5" x14ac:dyDescent="0.3">
      <c r="A1860" t="s">
        <v>269</v>
      </c>
      <c r="B1860" t="s">
        <v>325</v>
      </c>
      <c r="C1860">
        <v>4</v>
      </c>
      <c r="D1860">
        <v>43</v>
      </c>
      <c r="E1860" t="str">
        <f t="shared" si="29"/>
        <v>tirtomartani42021</v>
      </c>
    </row>
    <row r="1861" spans="1:5" x14ac:dyDescent="0.3">
      <c r="A1861" t="s">
        <v>269</v>
      </c>
      <c r="B1861" t="s">
        <v>325</v>
      </c>
      <c r="C1861">
        <v>5</v>
      </c>
      <c r="D1861">
        <v>24</v>
      </c>
      <c r="E1861" t="str">
        <f t="shared" si="29"/>
        <v>tirtomartani52021</v>
      </c>
    </row>
    <row r="1862" spans="1:5" x14ac:dyDescent="0.3">
      <c r="A1862" t="s">
        <v>269</v>
      </c>
      <c r="B1862" t="s">
        <v>325</v>
      </c>
      <c r="C1862">
        <v>6</v>
      </c>
      <c r="D1862">
        <v>65</v>
      </c>
      <c r="E1862" t="str">
        <f t="shared" si="29"/>
        <v>tirtomartani62021</v>
      </c>
    </row>
    <row r="1863" spans="1:5" x14ac:dyDescent="0.3">
      <c r="A1863" t="s">
        <v>269</v>
      </c>
      <c r="B1863" t="s">
        <v>325</v>
      </c>
      <c r="C1863">
        <v>7</v>
      </c>
      <c r="D1863">
        <v>149</v>
      </c>
      <c r="E1863" t="str">
        <f t="shared" si="29"/>
        <v>tirtomartani72021</v>
      </c>
    </row>
    <row r="1864" spans="1:5" x14ac:dyDescent="0.3">
      <c r="A1864" t="s">
        <v>269</v>
      </c>
      <c r="B1864" t="s">
        <v>325</v>
      </c>
      <c r="C1864">
        <v>8</v>
      </c>
      <c r="D1864">
        <v>61</v>
      </c>
      <c r="E1864" t="str">
        <f t="shared" si="29"/>
        <v>tirtomartani82021</v>
      </c>
    </row>
    <row r="1865" spans="1:5" x14ac:dyDescent="0.3">
      <c r="A1865" t="s">
        <v>269</v>
      </c>
      <c r="B1865" t="s">
        <v>325</v>
      </c>
      <c r="C1865">
        <v>9</v>
      </c>
      <c r="D1865">
        <v>23</v>
      </c>
      <c r="E1865" t="str">
        <f t="shared" si="29"/>
        <v>tirtomartani92021</v>
      </c>
    </row>
    <row r="1866" spans="1:5" x14ac:dyDescent="0.3">
      <c r="A1866" t="s">
        <v>269</v>
      </c>
      <c r="B1866" t="s">
        <v>325</v>
      </c>
      <c r="C1866">
        <v>10</v>
      </c>
      <c r="D1866">
        <v>3</v>
      </c>
      <c r="E1866" t="str">
        <f t="shared" si="29"/>
        <v>tirtomartani102021</v>
      </c>
    </row>
    <row r="1867" spans="1:5" x14ac:dyDescent="0.3">
      <c r="A1867" t="s">
        <v>269</v>
      </c>
      <c r="B1867" t="s">
        <v>325</v>
      </c>
      <c r="C1867">
        <v>11</v>
      </c>
      <c r="D1867">
        <v>1</v>
      </c>
      <c r="E1867" t="str">
        <f t="shared" si="29"/>
        <v>tirtomartani112021</v>
      </c>
    </row>
    <row r="1868" spans="1:5" x14ac:dyDescent="0.3">
      <c r="A1868" t="s">
        <v>269</v>
      </c>
      <c r="B1868" t="s">
        <v>325</v>
      </c>
      <c r="C1868">
        <v>12</v>
      </c>
      <c r="D1868">
        <v>2</v>
      </c>
      <c r="E1868" t="str">
        <f t="shared" si="29"/>
        <v>tirtomartani122021</v>
      </c>
    </row>
    <row r="1869" spans="1:5" x14ac:dyDescent="0.3">
      <c r="A1869" t="s">
        <v>269</v>
      </c>
      <c r="B1869" t="s">
        <v>326</v>
      </c>
      <c r="C1869">
        <v>1</v>
      </c>
      <c r="D1869">
        <v>6</v>
      </c>
      <c r="E1869" t="str">
        <f t="shared" si="29"/>
        <v>tirtomartani12022</v>
      </c>
    </row>
    <row r="1870" spans="1:5" x14ac:dyDescent="0.3">
      <c r="A1870" t="s">
        <v>269</v>
      </c>
      <c r="B1870" t="s">
        <v>326</v>
      </c>
      <c r="C1870">
        <v>2</v>
      </c>
      <c r="D1870">
        <v>162</v>
      </c>
      <c r="E1870" t="str">
        <f t="shared" si="29"/>
        <v>tirtomartani22022</v>
      </c>
    </row>
    <row r="1871" spans="1:5" x14ac:dyDescent="0.3">
      <c r="A1871" t="s">
        <v>269</v>
      </c>
      <c r="B1871" t="s">
        <v>326</v>
      </c>
      <c r="C1871">
        <v>3</v>
      </c>
      <c r="D1871">
        <v>171</v>
      </c>
      <c r="E1871" t="str">
        <f t="shared" si="29"/>
        <v>tirtomartani32022</v>
      </c>
    </row>
    <row r="1872" spans="1:5" x14ac:dyDescent="0.3">
      <c r="A1872" t="s">
        <v>269</v>
      </c>
      <c r="B1872" t="s">
        <v>326</v>
      </c>
      <c r="C1872">
        <v>4</v>
      </c>
      <c r="D1872">
        <v>7</v>
      </c>
      <c r="E1872" t="str">
        <f t="shared" si="29"/>
        <v>tirtomartani42022</v>
      </c>
    </row>
    <row r="1873" spans="1:5" x14ac:dyDescent="0.3">
      <c r="A1873" t="s">
        <v>269</v>
      </c>
      <c r="B1873" t="s">
        <v>326</v>
      </c>
      <c r="C1873">
        <v>6</v>
      </c>
      <c r="D1873">
        <v>2</v>
      </c>
      <c r="E1873" t="str">
        <f t="shared" si="29"/>
        <v>tirtomartani62022</v>
      </c>
    </row>
    <row r="1874" spans="1:5" x14ac:dyDescent="0.3">
      <c r="A1874" t="s">
        <v>269</v>
      </c>
      <c r="B1874" t="s">
        <v>326</v>
      </c>
      <c r="C1874">
        <v>7</v>
      </c>
      <c r="D1874">
        <v>9</v>
      </c>
      <c r="E1874" t="str">
        <f t="shared" si="29"/>
        <v>tirtomartani72022</v>
      </c>
    </row>
    <row r="1875" spans="1:5" x14ac:dyDescent="0.3">
      <c r="A1875" t="s">
        <v>269</v>
      </c>
      <c r="B1875" t="s">
        <v>326</v>
      </c>
      <c r="C1875">
        <v>8</v>
      </c>
      <c r="D1875">
        <v>9</v>
      </c>
      <c r="E1875" t="str">
        <f t="shared" si="29"/>
        <v>tirtomartani82022</v>
      </c>
    </row>
    <row r="1876" spans="1:5" x14ac:dyDescent="0.3">
      <c r="A1876" t="s">
        <v>269</v>
      </c>
      <c r="B1876" t="s">
        <v>326</v>
      </c>
      <c r="C1876">
        <v>9</v>
      </c>
      <c r="D1876">
        <v>1</v>
      </c>
      <c r="E1876" t="str">
        <f t="shared" si="29"/>
        <v>tirtomartani92022</v>
      </c>
    </row>
    <row r="1877" spans="1:5" x14ac:dyDescent="0.3">
      <c r="A1877" t="s">
        <v>269</v>
      </c>
      <c r="B1877" t="s">
        <v>326</v>
      </c>
      <c r="C1877">
        <v>10</v>
      </c>
      <c r="D1877">
        <v>10</v>
      </c>
      <c r="E1877" t="str">
        <f t="shared" si="29"/>
        <v>tirtomartani102022</v>
      </c>
    </row>
    <row r="1878" spans="1:5" x14ac:dyDescent="0.3">
      <c r="A1878" t="s">
        <v>269</v>
      </c>
      <c r="B1878" t="s">
        <v>326</v>
      </c>
      <c r="C1878">
        <v>11</v>
      </c>
      <c r="D1878">
        <v>21</v>
      </c>
      <c r="E1878" t="str">
        <f t="shared" si="29"/>
        <v>tirtomartani112022</v>
      </c>
    </row>
    <row r="1879" spans="1:5" x14ac:dyDescent="0.3">
      <c r="A1879" t="s">
        <v>269</v>
      </c>
      <c r="B1879" t="s">
        <v>326</v>
      </c>
      <c r="C1879">
        <v>12</v>
      </c>
      <c r="D1879">
        <v>6</v>
      </c>
      <c r="E1879" t="str">
        <f t="shared" si="29"/>
        <v>tirtomartani122022</v>
      </c>
    </row>
    <row r="1880" spans="1:5" x14ac:dyDescent="0.3">
      <c r="A1880" t="s">
        <v>269</v>
      </c>
      <c r="B1880" t="s">
        <v>327</v>
      </c>
      <c r="C1880">
        <v>12</v>
      </c>
      <c r="D1880">
        <v>5</v>
      </c>
      <c r="E1880" t="str">
        <f t="shared" si="29"/>
        <v>tirtomartani122023</v>
      </c>
    </row>
    <row r="1881" spans="1:5" x14ac:dyDescent="0.3">
      <c r="A1881" t="s">
        <v>269</v>
      </c>
      <c r="B1881" t="s">
        <v>328</v>
      </c>
      <c r="C1881">
        <v>12</v>
      </c>
      <c r="D1881">
        <v>2</v>
      </c>
      <c r="E1881" t="str">
        <f t="shared" si="29"/>
        <v>tirtomartani122024</v>
      </c>
    </row>
    <row r="1882" spans="1:5" x14ac:dyDescent="0.3">
      <c r="A1882" t="s">
        <v>270</v>
      </c>
      <c r="B1882" t="s">
        <v>324</v>
      </c>
      <c r="C1882">
        <v>4</v>
      </c>
      <c r="D1882">
        <v>1</v>
      </c>
      <c r="E1882" t="str">
        <f t="shared" si="29"/>
        <v>tlogoadi42020</v>
      </c>
    </row>
    <row r="1883" spans="1:5" x14ac:dyDescent="0.3">
      <c r="A1883" t="s">
        <v>270</v>
      </c>
      <c r="B1883" t="s">
        <v>324</v>
      </c>
      <c r="C1883">
        <v>5</v>
      </c>
      <c r="D1883">
        <v>4</v>
      </c>
      <c r="E1883" t="str">
        <f t="shared" si="29"/>
        <v>tlogoadi52020</v>
      </c>
    </row>
    <row r="1884" spans="1:5" x14ac:dyDescent="0.3">
      <c r="A1884" t="s">
        <v>270</v>
      </c>
      <c r="B1884" t="s">
        <v>324</v>
      </c>
      <c r="C1884">
        <v>6</v>
      </c>
      <c r="D1884">
        <v>1</v>
      </c>
      <c r="E1884" t="str">
        <f t="shared" si="29"/>
        <v>tlogoadi62020</v>
      </c>
    </row>
    <row r="1885" spans="1:5" x14ac:dyDescent="0.3">
      <c r="A1885" t="s">
        <v>270</v>
      </c>
      <c r="B1885" t="s">
        <v>324</v>
      </c>
      <c r="C1885">
        <v>8</v>
      </c>
      <c r="D1885">
        <v>2</v>
      </c>
      <c r="E1885" t="str">
        <f t="shared" si="29"/>
        <v>tlogoadi82020</v>
      </c>
    </row>
    <row r="1886" spans="1:5" x14ac:dyDescent="0.3">
      <c r="A1886" t="s">
        <v>270</v>
      </c>
      <c r="B1886" t="s">
        <v>324</v>
      </c>
      <c r="C1886">
        <v>11</v>
      </c>
      <c r="D1886">
        <v>8</v>
      </c>
      <c r="E1886" t="str">
        <f t="shared" si="29"/>
        <v>tlogoadi112020</v>
      </c>
    </row>
    <row r="1887" spans="1:5" x14ac:dyDescent="0.3">
      <c r="A1887" t="s">
        <v>270</v>
      </c>
      <c r="B1887" t="s">
        <v>324</v>
      </c>
      <c r="C1887">
        <v>12</v>
      </c>
      <c r="D1887">
        <v>14</v>
      </c>
      <c r="E1887" t="str">
        <f t="shared" si="29"/>
        <v>tlogoadi122020</v>
      </c>
    </row>
    <row r="1888" spans="1:5" x14ac:dyDescent="0.3">
      <c r="A1888" t="s">
        <v>270</v>
      </c>
      <c r="B1888" t="s">
        <v>325</v>
      </c>
      <c r="C1888">
        <v>1</v>
      </c>
      <c r="D1888">
        <v>36</v>
      </c>
      <c r="E1888" t="str">
        <f t="shared" si="29"/>
        <v>tlogoadi12021</v>
      </c>
    </row>
    <row r="1889" spans="1:5" x14ac:dyDescent="0.3">
      <c r="A1889" t="s">
        <v>270</v>
      </c>
      <c r="B1889" t="s">
        <v>325</v>
      </c>
      <c r="C1889">
        <v>2</v>
      </c>
      <c r="D1889">
        <v>25</v>
      </c>
      <c r="E1889" t="str">
        <f t="shared" si="29"/>
        <v>tlogoadi22021</v>
      </c>
    </row>
    <row r="1890" spans="1:5" x14ac:dyDescent="0.3">
      <c r="A1890" t="s">
        <v>270</v>
      </c>
      <c r="B1890" t="s">
        <v>325</v>
      </c>
      <c r="C1890">
        <v>3</v>
      </c>
      <c r="D1890">
        <v>31</v>
      </c>
      <c r="E1890" t="str">
        <f t="shared" si="29"/>
        <v>tlogoadi32021</v>
      </c>
    </row>
    <row r="1891" spans="1:5" x14ac:dyDescent="0.3">
      <c r="A1891" t="s">
        <v>270</v>
      </c>
      <c r="B1891" t="s">
        <v>325</v>
      </c>
      <c r="C1891">
        <v>4</v>
      </c>
      <c r="D1891">
        <v>11</v>
      </c>
      <c r="E1891" t="str">
        <f t="shared" si="29"/>
        <v>tlogoadi42021</v>
      </c>
    </row>
    <row r="1892" spans="1:5" x14ac:dyDescent="0.3">
      <c r="A1892" t="s">
        <v>270</v>
      </c>
      <c r="B1892" t="s">
        <v>325</v>
      </c>
      <c r="C1892">
        <v>5</v>
      </c>
      <c r="D1892">
        <v>28</v>
      </c>
      <c r="E1892" t="str">
        <f t="shared" si="29"/>
        <v>tlogoadi52021</v>
      </c>
    </row>
    <row r="1893" spans="1:5" x14ac:dyDescent="0.3">
      <c r="A1893" t="s">
        <v>270</v>
      </c>
      <c r="B1893" t="s">
        <v>325</v>
      </c>
      <c r="C1893">
        <v>6</v>
      </c>
      <c r="D1893">
        <v>68</v>
      </c>
      <c r="E1893" t="str">
        <f t="shared" si="29"/>
        <v>tlogoadi62021</v>
      </c>
    </row>
    <row r="1894" spans="1:5" x14ac:dyDescent="0.3">
      <c r="A1894" t="s">
        <v>270</v>
      </c>
      <c r="B1894" t="s">
        <v>325</v>
      </c>
      <c r="C1894">
        <v>7</v>
      </c>
      <c r="D1894">
        <v>225</v>
      </c>
      <c r="E1894" t="str">
        <f t="shared" si="29"/>
        <v>tlogoadi72021</v>
      </c>
    </row>
    <row r="1895" spans="1:5" x14ac:dyDescent="0.3">
      <c r="A1895" t="s">
        <v>270</v>
      </c>
      <c r="B1895" t="s">
        <v>325</v>
      </c>
      <c r="C1895">
        <v>8</v>
      </c>
      <c r="D1895">
        <v>134</v>
      </c>
      <c r="E1895" t="str">
        <f t="shared" si="29"/>
        <v>tlogoadi82021</v>
      </c>
    </row>
    <row r="1896" spans="1:5" x14ac:dyDescent="0.3">
      <c r="A1896" t="s">
        <v>270</v>
      </c>
      <c r="B1896" t="s">
        <v>325</v>
      </c>
      <c r="C1896">
        <v>9</v>
      </c>
      <c r="D1896">
        <v>11</v>
      </c>
      <c r="E1896" t="str">
        <f t="shared" si="29"/>
        <v>tlogoadi92021</v>
      </c>
    </row>
    <row r="1897" spans="1:5" x14ac:dyDescent="0.3">
      <c r="A1897" t="s">
        <v>270</v>
      </c>
      <c r="B1897" t="s">
        <v>325</v>
      </c>
      <c r="C1897">
        <v>10</v>
      </c>
      <c r="D1897">
        <v>2</v>
      </c>
      <c r="E1897" t="str">
        <f t="shared" si="29"/>
        <v>tlogoadi102021</v>
      </c>
    </row>
    <row r="1898" spans="1:5" x14ac:dyDescent="0.3">
      <c r="A1898" t="s">
        <v>270</v>
      </c>
      <c r="B1898" t="s">
        <v>325</v>
      </c>
      <c r="C1898">
        <v>11</v>
      </c>
      <c r="D1898">
        <v>1</v>
      </c>
      <c r="E1898" t="str">
        <f t="shared" si="29"/>
        <v>tlogoadi112021</v>
      </c>
    </row>
    <row r="1899" spans="1:5" x14ac:dyDescent="0.3">
      <c r="A1899" t="s">
        <v>270</v>
      </c>
      <c r="B1899" t="s">
        <v>326</v>
      </c>
      <c r="C1899">
        <v>1</v>
      </c>
      <c r="D1899">
        <v>1</v>
      </c>
      <c r="E1899" t="str">
        <f t="shared" si="29"/>
        <v>tlogoadi12022</v>
      </c>
    </row>
    <row r="1900" spans="1:5" x14ac:dyDescent="0.3">
      <c r="A1900" t="s">
        <v>270</v>
      </c>
      <c r="B1900" t="s">
        <v>326</v>
      </c>
      <c r="C1900">
        <v>2</v>
      </c>
      <c r="D1900">
        <v>154</v>
      </c>
      <c r="E1900" t="str">
        <f t="shared" si="29"/>
        <v>tlogoadi22022</v>
      </c>
    </row>
    <row r="1901" spans="1:5" x14ac:dyDescent="0.3">
      <c r="A1901" t="s">
        <v>270</v>
      </c>
      <c r="B1901" t="s">
        <v>326</v>
      </c>
      <c r="C1901">
        <v>3</v>
      </c>
      <c r="D1901">
        <v>119</v>
      </c>
      <c r="E1901" t="str">
        <f t="shared" si="29"/>
        <v>tlogoadi32022</v>
      </c>
    </row>
    <row r="1902" spans="1:5" x14ac:dyDescent="0.3">
      <c r="A1902" t="s">
        <v>270</v>
      </c>
      <c r="B1902" t="s">
        <v>326</v>
      </c>
      <c r="C1902">
        <v>4</v>
      </c>
      <c r="D1902">
        <v>14</v>
      </c>
      <c r="E1902" t="str">
        <f t="shared" si="29"/>
        <v>tlogoadi42022</v>
      </c>
    </row>
    <row r="1903" spans="1:5" x14ac:dyDescent="0.3">
      <c r="A1903" t="s">
        <v>270</v>
      </c>
      <c r="B1903" t="s">
        <v>326</v>
      </c>
      <c r="C1903">
        <v>7</v>
      </c>
      <c r="D1903">
        <v>7</v>
      </c>
      <c r="E1903" t="str">
        <f t="shared" si="29"/>
        <v>tlogoadi72022</v>
      </c>
    </row>
    <row r="1904" spans="1:5" x14ac:dyDescent="0.3">
      <c r="A1904" t="s">
        <v>270</v>
      </c>
      <c r="B1904" t="s">
        <v>326</v>
      </c>
      <c r="C1904">
        <v>8</v>
      </c>
      <c r="D1904">
        <v>15</v>
      </c>
      <c r="E1904" t="str">
        <f t="shared" si="29"/>
        <v>tlogoadi82022</v>
      </c>
    </row>
    <row r="1905" spans="1:5" x14ac:dyDescent="0.3">
      <c r="A1905" t="s">
        <v>270</v>
      </c>
      <c r="B1905" t="s">
        <v>326</v>
      </c>
      <c r="C1905">
        <v>9</v>
      </c>
      <c r="D1905">
        <v>6</v>
      </c>
      <c r="E1905" t="str">
        <f t="shared" si="29"/>
        <v>tlogoadi92022</v>
      </c>
    </row>
    <row r="1906" spans="1:5" x14ac:dyDescent="0.3">
      <c r="A1906" t="s">
        <v>270</v>
      </c>
      <c r="B1906" t="s">
        <v>326</v>
      </c>
      <c r="C1906">
        <v>10</v>
      </c>
      <c r="D1906">
        <v>8</v>
      </c>
      <c r="E1906" t="str">
        <f t="shared" si="29"/>
        <v>tlogoadi102022</v>
      </c>
    </row>
    <row r="1907" spans="1:5" x14ac:dyDescent="0.3">
      <c r="A1907" t="s">
        <v>270</v>
      </c>
      <c r="B1907" t="s">
        <v>326</v>
      </c>
      <c r="C1907">
        <v>11</v>
      </c>
      <c r="D1907">
        <v>10</v>
      </c>
      <c r="E1907" t="str">
        <f t="shared" si="29"/>
        <v>tlogoadi112022</v>
      </c>
    </row>
    <row r="1908" spans="1:5" x14ac:dyDescent="0.3">
      <c r="A1908" t="s">
        <v>270</v>
      </c>
      <c r="B1908" t="s">
        <v>326</v>
      </c>
      <c r="C1908">
        <v>12</v>
      </c>
      <c r="D1908">
        <v>12</v>
      </c>
      <c r="E1908" t="str">
        <f t="shared" si="29"/>
        <v>tlogoadi122022</v>
      </c>
    </row>
    <row r="1909" spans="1:5" x14ac:dyDescent="0.3">
      <c r="A1909" t="s">
        <v>270</v>
      </c>
      <c r="B1909" t="s">
        <v>327</v>
      </c>
      <c r="C1909">
        <v>12</v>
      </c>
      <c r="D1909">
        <v>10</v>
      </c>
      <c r="E1909" t="str">
        <f t="shared" si="29"/>
        <v>tlogoadi122023</v>
      </c>
    </row>
    <row r="1910" spans="1:5" x14ac:dyDescent="0.3">
      <c r="A1910" t="s">
        <v>270</v>
      </c>
      <c r="B1910" t="s">
        <v>328</v>
      </c>
      <c r="C1910">
        <v>12</v>
      </c>
      <c r="D1910">
        <v>1</v>
      </c>
      <c r="E1910" t="str">
        <f t="shared" si="29"/>
        <v>tlogoadi122024</v>
      </c>
    </row>
    <row r="1911" spans="1:5" x14ac:dyDescent="0.3">
      <c r="A1911" t="s">
        <v>271</v>
      </c>
      <c r="B1911" t="s">
        <v>324</v>
      </c>
      <c r="C1911">
        <v>7</v>
      </c>
      <c r="D1911">
        <v>1</v>
      </c>
      <c r="E1911" t="str">
        <f t="shared" si="29"/>
        <v>tridadi72020</v>
      </c>
    </row>
    <row r="1912" spans="1:5" x14ac:dyDescent="0.3">
      <c r="A1912" t="s">
        <v>271</v>
      </c>
      <c r="B1912" t="s">
        <v>324</v>
      </c>
      <c r="C1912">
        <v>11</v>
      </c>
      <c r="D1912">
        <v>6</v>
      </c>
      <c r="E1912" t="str">
        <f t="shared" si="29"/>
        <v>tridadi112020</v>
      </c>
    </row>
    <row r="1913" spans="1:5" x14ac:dyDescent="0.3">
      <c r="A1913" t="s">
        <v>271</v>
      </c>
      <c r="B1913" t="s">
        <v>324</v>
      </c>
      <c r="C1913">
        <v>12</v>
      </c>
      <c r="D1913">
        <v>32</v>
      </c>
      <c r="E1913" t="str">
        <f t="shared" si="29"/>
        <v>tridadi122020</v>
      </c>
    </row>
    <row r="1914" spans="1:5" x14ac:dyDescent="0.3">
      <c r="A1914" t="s">
        <v>271</v>
      </c>
      <c r="B1914" t="s">
        <v>325</v>
      </c>
      <c r="C1914">
        <v>1</v>
      </c>
      <c r="D1914">
        <v>45</v>
      </c>
      <c r="E1914" t="str">
        <f t="shared" si="29"/>
        <v>tridadi12021</v>
      </c>
    </row>
    <row r="1915" spans="1:5" x14ac:dyDescent="0.3">
      <c r="A1915" t="s">
        <v>271</v>
      </c>
      <c r="B1915" t="s">
        <v>325</v>
      </c>
      <c r="C1915">
        <v>2</v>
      </c>
      <c r="D1915">
        <v>16</v>
      </c>
      <c r="E1915" t="str">
        <f t="shared" si="29"/>
        <v>tridadi22021</v>
      </c>
    </row>
    <row r="1916" spans="1:5" x14ac:dyDescent="0.3">
      <c r="A1916" t="s">
        <v>271</v>
      </c>
      <c r="B1916" t="s">
        <v>325</v>
      </c>
      <c r="C1916">
        <v>3</v>
      </c>
      <c r="D1916">
        <v>25</v>
      </c>
      <c r="E1916" t="str">
        <f t="shared" si="29"/>
        <v>tridadi32021</v>
      </c>
    </row>
    <row r="1917" spans="1:5" x14ac:dyDescent="0.3">
      <c r="A1917" t="s">
        <v>271</v>
      </c>
      <c r="B1917" t="s">
        <v>325</v>
      </c>
      <c r="C1917">
        <v>4</v>
      </c>
      <c r="D1917">
        <v>15</v>
      </c>
      <c r="E1917" t="str">
        <f t="shared" si="29"/>
        <v>tridadi42021</v>
      </c>
    </row>
    <row r="1918" spans="1:5" x14ac:dyDescent="0.3">
      <c r="A1918" t="s">
        <v>271</v>
      </c>
      <c r="B1918" t="s">
        <v>325</v>
      </c>
      <c r="C1918">
        <v>5</v>
      </c>
      <c r="D1918">
        <v>28</v>
      </c>
      <c r="E1918" t="str">
        <f t="shared" si="29"/>
        <v>tridadi52021</v>
      </c>
    </row>
    <row r="1919" spans="1:5" x14ac:dyDescent="0.3">
      <c r="A1919" t="s">
        <v>271</v>
      </c>
      <c r="B1919" t="s">
        <v>325</v>
      </c>
      <c r="C1919">
        <v>6</v>
      </c>
      <c r="D1919">
        <v>94</v>
      </c>
      <c r="E1919" t="str">
        <f t="shared" si="29"/>
        <v>tridadi62021</v>
      </c>
    </row>
    <row r="1920" spans="1:5" x14ac:dyDescent="0.3">
      <c r="A1920" t="s">
        <v>271</v>
      </c>
      <c r="B1920" t="s">
        <v>325</v>
      </c>
      <c r="C1920">
        <v>7</v>
      </c>
      <c r="D1920">
        <v>222</v>
      </c>
      <c r="E1920" t="str">
        <f t="shared" si="29"/>
        <v>tridadi72021</v>
      </c>
    </row>
    <row r="1921" spans="1:5" x14ac:dyDescent="0.3">
      <c r="A1921" t="s">
        <v>271</v>
      </c>
      <c r="B1921" t="s">
        <v>325</v>
      </c>
      <c r="C1921">
        <v>8</v>
      </c>
      <c r="D1921">
        <v>91</v>
      </c>
      <c r="E1921" t="str">
        <f t="shared" si="29"/>
        <v>tridadi82021</v>
      </c>
    </row>
    <row r="1922" spans="1:5" x14ac:dyDescent="0.3">
      <c r="A1922" t="s">
        <v>271</v>
      </c>
      <c r="B1922" t="s">
        <v>325</v>
      </c>
      <c r="C1922">
        <v>9</v>
      </c>
      <c r="D1922">
        <v>23</v>
      </c>
      <c r="E1922" t="str">
        <f t="shared" si="29"/>
        <v>tridadi92021</v>
      </c>
    </row>
    <row r="1923" spans="1:5" x14ac:dyDescent="0.3">
      <c r="A1923" t="s">
        <v>271</v>
      </c>
      <c r="B1923" t="s">
        <v>325</v>
      </c>
      <c r="C1923">
        <v>10</v>
      </c>
      <c r="D1923">
        <v>4</v>
      </c>
      <c r="E1923" t="str">
        <f t="shared" ref="E1923:E1986" si="30">A1923&amp;C1923&amp;B1923</f>
        <v>tridadi102021</v>
      </c>
    </row>
    <row r="1924" spans="1:5" x14ac:dyDescent="0.3">
      <c r="A1924" t="s">
        <v>271</v>
      </c>
      <c r="B1924" t="s">
        <v>325</v>
      </c>
      <c r="C1924">
        <v>11</v>
      </c>
      <c r="D1924">
        <v>4</v>
      </c>
      <c r="E1924" t="str">
        <f t="shared" si="30"/>
        <v>tridadi112021</v>
      </c>
    </row>
    <row r="1925" spans="1:5" x14ac:dyDescent="0.3">
      <c r="A1925" t="s">
        <v>271</v>
      </c>
      <c r="B1925" t="s">
        <v>325</v>
      </c>
      <c r="C1925">
        <v>12</v>
      </c>
      <c r="D1925">
        <v>1</v>
      </c>
      <c r="E1925" t="str">
        <f t="shared" si="30"/>
        <v>tridadi122021</v>
      </c>
    </row>
    <row r="1926" spans="1:5" x14ac:dyDescent="0.3">
      <c r="A1926" t="s">
        <v>271</v>
      </c>
      <c r="B1926" t="s">
        <v>326</v>
      </c>
      <c r="C1926">
        <v>1</v>
      </c>
      <c r="D1926">
        <v>4</v>
      </c>
      <c r="E1926" t="str">
        <f t="shared" si="30"/>
        <v>tridadi12022</v>
      </c>
    </row>
    <row r="1927" spans="1:5" x14ac:dyDescent="0.3">
      <c r="A1927" t="s">
        <v>271</v>
      </c>
      <c r="B1927" t="s">
        <v>326</v>
      </c>
      <c r="C1927">
        <v>2</v>
      </c>
      <c r="D1927">
        <v>140</v>
      </c>
      <c r="E1927" t="str">
        <f t="shared" si="30"/>
        <v>tridadi22022</v>
      </c>
    </row>
    <row r="1928" spans="1:5" x14ac:dyDescent="0.3">
      <c r="A1928" t="s">
        <v>271</v>
      </c>
      <c r="B1928" t="s">
        <v>326</v>
      </c>
      <c r="C1928">
        <v>3</v>
      </c>
      <c r="D1928">
        <v>93</v>
      </c>
      <c r="E1928" t="str">
        <f t="shared" si="30"/>
        <v>tridadi32022</v>
      </c>
    </row>
    <row r="1929" spans="1:5" x14ac:dyDescent="0.3">
      <c r="A1929" t="s">
        <v>271</v>
      </c>
      <c r="B1929" t="s">
        <v>326</v>
      </c>
      <c r="C1929">
        <v>4</v>
      </c>
      <c r="D1929">
        <v>13</v>
      </c>
      <c r="E1929" t="str">
        <f t="shared" si="30"/>
        <v>tridadi42022</v>
      </c>
    </row>
    <row r="1930" spans="1:5" x14ac:dyDescent="0.3">
      <c r="A1930" t="s">
        <v>271</v>
      </c>
      <c r="B1930" t="s">
        <v>326</v>
      </c>
      <c r="C1930">
        <v>5</v>
      </c>
      <c r="D1930">
        <v>2</v>
      </c>
      <c r="E1930" t="str">
        <f t="shared" si="30"/>
        <v>tridadi52022</v>
      </c>
    </row>
    <row r="1931" spans="1:5" x14ac:dyDescent="0.3">
      <c r="A1931" t="s">
        <v>271</v>
      </c>
      <c r="B1931" t="s">
        <v>326</v>
      </c>
      <c r="C1931">
        <v>7</v>
      </c>
      <c r="D1931">
        <v>7</v>
      </c>
      <c r="E1931" t="str">
        <f t="shared" si="30"/>
        <v>tridadi72022</v>
      </c>
    </row>
    <row r="1932" spans="1:5" x14ac:dyDescent="0.3">
      <c r="A1932" t="s">
        <v>271</v>
      </c>
      <c r="B1932" t="s">
        <v>326</v>
      </c>
      <c r="C1932">
        <v>8</v>
      </c>
      <c r="D1932">
        <v>7</v>
      </c>
      <c r="E1932" t="str">
        <f t="shared" si="30"/>
        <v>tridadi82022</v>
      </c>
    </row>
    <row r="1933" spans="1:5" x14ac:dyDescent="0.3">
      <c r="A1933" t="s">
        <v>271</v>
      </c>
      <c r="B1933" t="s">
        <v>326</v>
      </c>
      <c r="C1933">
        <v>9</v>
      </c>
      <c r="D1933">
        <v>6</v>
      </c>
      <c r="E1933" t="str">
        <f t="shared" si="30"/>
        <v>tridadi92022</v>
      </c>
    </row>
    <row r="1934" spans="1:5" x14ac:dyDescent="0.3">
      <c r="A1934" t="s">
        <v>271</v>
      </c>
      <c r="B1934" t="s">
        <v>326</v>
      </c>
      <c r="C1934">
        <v>10</v>
      </c>
      <c r="D1934">
        <v>5</v>
      </c>
      <c r="E1934" t="str">
        <f t="shared" si="30"/>
        <v>tridadi102022</v>
      </c>
    </row>
    <row r="1935" spans="1:5" x14ac:dyDescent="0.3">
      <c r="A1935" t="s">
        <v>271</v>
      </c>
      <c r="B1935" t="s">
        <v>326</v>
      </c>
      <c r="C1935">
        <v>11</v>
      </c>
      <c r="D1935">
        <v>14</v>
      </c>
      <c r="E1935" t="str">
        <f t="shared" si="30"/>
        <v>tridadi112022</v>
      </c>
    </row>
    <row r="1936" spans="1:5" x14ac:dyDescent="0.3">
      <c r="A1936" t="s">
        <v>271</v>
      </c>
      <c r="B1936" t="s">
        <v>326</v>
      </c>
      <c r="C1936">
        <v>12</v>
      </c>
      <c r="D1936">
        <v>4</v>
      </c>
      <c r="E1936" t="str">
        <f t="shared" si="30"/>
        <v>tridadi122022</v>
      </c>
    </row>
    <row r="1937" spans="1:5" x14ac:dyDescent="0.3">
      <c r="A1937" t="s">
        <v>271</v>
      </c>
      <c r="B1937" t="s">
        <v>327</v>
      </c>
      <c r="C1937">
        <v>12</v>
      </c>
      <c r="D1937">
        <v>12</v>
      </c>
      <c r="E1937" t="str">
        <f t="shared" si="30"/>
        <v>tridadi122023</v>
      </c>
    </row>
    <row r="1938" spans="1:5" x14ac:dyDescent="0.3">
      <c r="A1938" t="s">
        <v>271</v>
      </c>
      <c r="B1938" t="s">
        <v>328</v>
      </c>
      <c r="C1938">
        <v>12</v>
      </c>
      <c r="D1938">
        <v>3</v>
      </c>
      <c r="E1938" t="str">
        <f t="shared" si="30"/>
        <v>tridadi122024</v>
      </c>
    </row>
    <row r="1939" spans="1:5" x14ac:dyDescent="0.3">
      <c r="A1939" t="s">
        <v>272</v>
      </c>
      <c r="B1939" t="s">
        <v>324</v>
      </c>
      <c r="C1939">
        <v>4</v>
      </c>
      <c r="D1939">
        <v>1</v>
      </c>
      <c r="E1939" t="str">
        <f t="shared" si="30"/>
        <v>trihanggo42020</v>
      </c>
    </row>
    <row r="1940" spans="1:5" x14ac:dyDescent="0.3">
      <c r="A1940" t="s">
        <v>272</v>
      </c>
      <c r="B1940" t="s">
        <v>324</v>
      </c>
      <c r="C1940">
        <v>5</v>
      </c>
      <c r="D1940">
        <v>1</v>
      </c>
      <c r="E1940" t="str">
        <f t="shared" si="30"/>
        <v>trihanggo52020</v>
      </c>
    </row>
    <row r="1941" spans="1:5" x14ac:dyDescent="0.3">
      <c r="A1941" t="s">
        <v>272</v>
      </c>
      <c r="B1941" t="s">
        <v>324</v>
      </c>
      <c r="C1941">
        <v>7</v>
      </c>
      <c r="D1941">
        <v>1</v>
      </c>
      <c r="E1941" t="str">
        <f t="shared" si="30"/>
        <v>trihanggo72020</v>
      </c>
    </row>
    <row r="1942" spans="1:5" x14ac:dyDescent="0.3">
      <c r="A1942" t="s">
        <v>272</v>
      </c>
      <c r="B1942" t="s">
        <v>324</v>
      </c>
      <c r="C1942">
        <v>8</v>
      </c>
      <c r="D1942">
        <v>1</v>
      </c>
      <c r="E1942" t="str">
        <f t="shared" si="30"/>
        <v>trihanggo82020</v>
      </c>
    </row>
    <row r="1943" spans="1:5" x14ac:dyDescent="0.3">
      <c r="A1943" t="s">
        <v>272</v>
      </c>
      <c r="B1943" t="s">
        <v>324</v>
      </c>
      <c r="C1943">
        <v>9</v>
      </c>
      <c r="D1943">
        <v>3</v>
      </c>
      <c r="E1943" t="str">
        <f t="shared" si="30"/>
        <v>trihanggo92020</v>
      </c>
    </row>
    <row r="1944" spans="1:5" x14ac:dyDescent="0.3">
      <c r="A1944" t="s">
        <v>272</v>
      </c>
      <c r="B1944" t="s">
        <v>324</v>
      </c>
      <c r="C1944">
        <v>11</v>
      </c>
      <c r="D1944">
        <v>4</v>
      </c>
      <c r="E1944" t="str">
        <f t="shared" si="30"/>
        <v>trihanggo112020</v>
      </c>
    </row>
    <row r="1945" spans="1:5" x14ac:dyDescent="0.3">
      <c r="A1945" t="s">
        <v>272</v>
      </c>
      <c r="B1945" t="s">
        <v>324</v>
      </c>
      <c r="C1945">
        <v>12</v>
      </c>
      <c r="D1945">
        <v>29</v>
      </c>
      <c r="E1945" t="str">
        <f t="shared" si="30"/>
        <v>trihanggo122020</v>
      </c>
    </row>
    <row r="1946" spans="1:5" x14ac:dyDescent="0.3">
      <c r="A1946" t="s">
        <v>272</v>
      </c>
      <c r="B1946" t="s">
        <v>325</v>
      </c>
      <c r="C1946">
        <v>1</v>
      </c>
      <c r="D1946">
        <v>33</v>
      </c>
      <c r="E1946" t="str">
        <f t="shared" si="30"/>
        <v>trihanggo12021</v>
      </c>
    </row>
    <row r="1947" spans="1:5" x14ac:dyDescent="0.3">
      <c r="A1947" t="s">
        <v>272</v>
      </c>
      <c r="B1947" t="s">
        <v>325</v>
      </c>
      <c r="C1947">
        <v>2</v>
      </c>
      <c r="D1947">
        <v>18</v>
      </c>
      <c r="E1947" t="str">
        <f t="shared" si="30"/>
        <v>trihanggo22021</v>
      </c>
    </row>
    <row r="1948" spans="1:5" x14ac:dyDescent="0.3">
      <c r="A1948" t="s">
        <v>272</v>
      </c>
      <c r="B1948" t="s">
        <v>325</v>
      </c>
      <c r="C1948">
        <v>3</v>
      </c>
      <c r="D1948">
        <v>9</v>
      </c>
      <c r="E1948" t="str">
        <f t="shared" si="30"/>
        <v>trihanggo32021</v>
      </c>
    </row>
    <row r="1949" spans="1:5" x14ac:dyDescent="0.3">
      <c r="A1949" t="s">
        <v>272</v>
      </c>
      <c r="B1949" t="s">
        <v>325</v>
      </c>
      <c r="C1949">
        <v>4</v>
      </c>
      <c r="D1949">
        <v>14</v>
      </c>
      <c r="E1949" t="str">
        <f t="shared" si="30"/>
        <v>trihanggo42021</v>
      </c>
    </row>
    <row r="1950" spans="1:5" x14ac:dyDescent="0.3">
      <c r="A1950" t="s">
        <v>272</v>
      </c>
      <c r="B1950" t="s">
        <v>325</v>
      </c>
      <c r="C1950">
        <v>5</v>
      </c>
      <c r="D1950">
        <v>21</v>
      </c>
      <c r="E1950" t="str">
        <f t="shared" si="30"/>
        <v>trihanggo52021</v>
      </c>
    </row>
    <row r="1951" spans="1:5" x14ac:dyDescent="0.3">
      <c r="A1951" t="s">
        <v>272</v>
      </c>
      <c r="B1951" t="s">
        <v>325</v>
      </c>
      <c r="C1951">
        <v>6</v>
      </c>
      <c r="D1951">
        <v>90</v>
      </c>
      <c r="E1951" t="str">
        <f t="shared" si="30"/>
        <v>trihanggo62021</v>
      </c>
    </row>
    <row r="1952" spans="1:5" x14ac:dyDescent="0.3">
      <c r="A1952" t="s">
        <v>272</v>
      </c>
      <c r="B1952" t="s">
        <v>325</v>
      </c>
      <c r="C1952">
        <v>7</v>
      </c>
      <c r="D1952">
        <v>221</v>
      </c>
      <c r="E1952" t="str">
        <f t="shared" si="30"/>
        <v>trihanggo72021</v>
      </c>
    </row>
    <row r="1953" spans="1:5" x14ac:dyDescent="0.3">
      <c r="A1953" t="s">
        <v>272</v>
      </c>
      <c r="B1953" t="s">
        <v>325</v>
      </c>
      <c r="C1953">
        <v>8</v>
      </c>
      <c r="D1953">
        <v>116</v>
      </c>
      <c r="E1953" t="str">
        <f t="shared" si="30"/>
        <v>trihanggo82021</v>
      </c>
    </row>
    <row r="1954" spans="1:5" x14ac:dyDescent="0.3">
      <c r="A1954" t="s">
        <v>272</v>
      </c>
      <c r="B1954" t="s">
        <v>325</v>
      </c>
      <c r="C1954">
        <v>9</v>
      </c>
      <c r="D1954">
        <v>28</v>
      </c>
      <c r="E1954" t="str">
        <f t="shared" si="30"/>
        <v>trihanggo92021</v>
      </c>
    </row>
    <row r="1955" spans="1:5" x14ac:dyDescent="0.3">
      <c r="A1955" t="s">
        <v>272</v>
      </c>
      <c r="B1955" t="s">
        <v>325</v>
      </c>
      <c r="C1955">
        <v>10</v>
      </c>
      <c r="D1955">
        <v>4</v>
      </c>
      <c r="E1955" t="str">
        <f t="shared" si="30"/>
        <v>trihanggo102021</v>
      </c>
    </row>
    <row r="1956" spans="1:5" x14ac:dyDescent="0.3">
      <c r="A1956" t="s">
        <v>272</v>
      </c>
      <c r="B1956" t="s">
        <v>325</v>
      </c>
      <c r="C1956">
        <v>11</v>
      </c>
      <c r="D1956">
        <v>2</v>
      </c>
      <c r="E1956" t="str">
        <f t="shared" si="30"/>
        <v>trihanggo112021</v>
      </c>
    </row>
    <row r="1957" spans="1:5" x14ac:dyDescent="0.3">
      <c r="A1957" t="s">
        <v>272</v>
      </c>
      <c r="B1957" t="s">
        <v>326</v>
      </c>
      <c r="C1957">
        <v>1</v>
      </c>
      <c r="D1957">
        <v>1</v>
      </c>
      <c r="E1957" t="str">
        <f t="shared" si="30"/>
        <v>trihanggo12022</v>
      </c>
    </row>
    <row r="1958" spans="1:5" x14ac:dyDescent="0.3">
      <c r="A1958" t="s">
        <v>272</v>
      </c>
      <c r="B1958" t="s">
        <v>326</v>
      </c>
      <c r="C1958">
        <v>2</v>
      </c>
      <c r="D1958">
        <v>224</v>
      </c>
      <c r="E1958" t="str">
        <f t="shared" si="30"/>
        <v>trihanggo22022</v>
      </c>
    </row>
    <row r="1959" spans="1:5" x14ac:dyDescent="0.3">
      <c r="A1959" t="s">
        <v>272</v>
      </c>
      <c r="B1959" t="s">
        <v>326</v>
      </c>
      <c r="C1959">
        <v>3</v>
      </c>
      <c r="D1959">
        <v>122</v>
      </c>
      <c r="E1959" t="str">
        <f t="shared" si="30"/>
        <v>trihanggo32022</v>
      </c>
    </row>
    <row r="1960" spans="1:5" x14ac:dyDescent="0.3">
      <c r="A1960" t="s">
        <v>272</v>
      </c>
      <c r="B1960" t="s">
        <v>326</v>
      </c>
      <c r="C1960">
        <v>4</v>
      </c>
      <c r="D1960">
        <v>8</v>
      </c>
      <c r="E1960" t="str">
        <f t="shared" si="30"/>
        <v>trihanggo42022</v>
      </c>
    </row>
    <row r="1961" spans="1:5" x14ac:dyDescent="0.3">
      <c r="A1961" t="s">
        <v>272</v>
      </c>
      <c r="B1961" t="s">
        <v>326</v>
      </c>
      <c r="C1961">
        <v>5</v>
      </c>
      <c r="D1961">
        <v>1</v>
      </c>
      <c r="E1961" t="str">
        <f t="shared" si="30"/>
        <v>trihanggo52022</v>
      </c>
    </row>
    <row r="1962" spans="1:5" x14ac:dyDescent="0.3">
      <c r="A1962" t="s">
        <v>272</v>
      </c>
      <c r="B1962" t="s">
        <v>326</v>
      </c>
      <c r="C1962">
        <v>6</v>
      </c>
      <c r="D1962">
        <v>1</v>
      </c>
      <c r="E1962" t="str">
        <f t="shared" si="30"/>
        <v>trihanggo62022</v>
      </c>
    </row>
    <row r="1963" spans="1:5" x14ac:dyDescent="0.3">
      <c r="A1963" t="s">
        <v>272</v>
      </c>
      <c r="B1963" t="s">
        <v>326</v>
      </c>
      <c r="C1963">
        <v>7</v>
      </c>
      <c r="D1963">
        <v>8</v>
      </c>
      <c r="E1963" t="str">
        <f t="shared" si="30"/>
        <v>trihanggo72022</v>
      </c>
    </row>
    <row r="1964" spans="1:5" x14ac:dyDescent="0.3">
      <c r="A1964" t="s">
        <v>272</v>
      </c>
      <c r="B1964" t="s">
        <v>326</v>
      </c>
      <c r="C1964">
        <v>8</v>
      </c>
      <c r="D1964">
        <v>12</v>
      </c>
      <c r="E1964" t="str">
        <f t="shared" si="30"/>
        <v>trihanggo82022</v>
      </c>
    </row>
    <row r="1965" spans="1:5" x14ac:dyDescent="0.3">
      <c r="A1965" t="s">
        <v>272</v>
      </c>
      <c r="B1965" t="s">
        <v>326</v>
      </c>
      <c r="C1965">
        <v>9</v>
      </c>
      <c r="D1965">
        <v>10</v>
      </c>
      <c r="E1965" t="str">
        <f t="shared" si="30"/>
        <v>trihanggo92022</v>
      </c>
    </row>
    <row r="1966" spans="1:5" x14ac:dyDescent="0.3">
      <c r="A1966" t="s">
        <v>272</v>
      </c>
      <c r="B1966" t="s">
        <v>326</v>
      </c>
      <c r="C1966">
        <v>10</v>
      </c>
      <c r="D1966">
        <v>9</v>
      </c>
      <c r="E1966" t="str">
        <f t="shared" si="30"/>
        <v>trihanggo102022</v>
      </c>
    </row>
    <row r="1967" spans="1:5" x14ac:dyDescent="0.3">
      <c r="A1967" t="s">
        <v>272</v>
      </c>
      <c r="B1967" t="s">
        <v>326</v>
      </c>
      <c r="C1967">
        <v>11</v>
      </c>
      <c r="D1967">
        <v>20</v>
      </c>
      <c r="E1967" t="str">
        <f t="shared" si="30"/>
        <v>trihanggo112022</v>
      </c>
    </row>
    <row r="1968" spans="1:5" x14ac:dyDescent="0.3">
      <c r="A1968" t="s">
        <v>272</v>
      </c>
      <c r="B1968" t="s">
        <v>326</v>
      </c>
      <c r="C1968">
        <v>12</v>
      </c>
      <c r="D1968">
        <v>3</v>
      </c>
      <c r="E1968" t="str">
        <f t="shared" si="30"/>
        <v>trihanggo122022</v>
      </c>
    </row>
    <row r="1969" spans="1:5" x14ac:dyDescent="0.3">
      <c r="A1969" t="s">
        <v>272</v>
      </c>
      <c r="B1969" t="s">
        <v>327</v>
      </c>
      <c r="C1969">
        <v>12</v>
      </c>
      <c r="D1969">
        <v>22</v>
      </c>
      <c r="E1969" t="str">
        <f t="shared" si="30"/>
        <v>trihanggo122023</v>
      </c>
    </row>
    <row r="1970" spans="1:5" x14ac:dyDescent="0.3">
      <c r="A1970" t="s">
        <v>272</v>
      </c>
      <c r="B1970" t="s">
        <v>328</v>
      </c>
      <c r="C1970">
        <v>12</v>
      </c>
      <c r="D1970">
        <v>1</v>
      </c>
      <c r="E1970" t="str">
        <f t="shared" si="30"/>
        <v>trihanggo122024</v>
      </c>
    </row>
    <row r="1971" spans="1:5" x14ac:dyDescent="0.3">
      <c r="A1971" t="s">
        <v>273</v>
      </c>
      <c r="B1971" t="s">
        <v>324</v>
      </c>
      <c r="C1971">
        <v>6</v>
      </c>
      <c r="D1971">
        <v>1</v>
      </c>
      <c r="E1971" t="str">
        <f t="shared" si="30"/>
        <v>triharjo62020</v>
      </c>
    </row>
    <row r="1972" spans="1:5" x14ac:dyDescent="0.3">
      <c r="A1972" t="s">
        <v>273</v>
      </c>
      <c r="B1972" t="s">
        <v>324</v>
      </c>
      <c r="C1972">
        <v>8</v>
      </c>
      <c r="D1972">
        <v>1</v>
      </c>
      <c r="E1972" t="str">
        <f t="shared" si="30"/>
        <v>triharjo82020</v>
      </c>
    </row>
    <row r="1973" spans="1:5" x14ac:dyDescent="0.3">
      <c r="A1973" t="s">
        <v>273</v>
      </c>
      <c r="B1973" t="s">
        <v>324</v>
      </c>
      <c r="C1973">
        <v>9</v>
      </c>
      <c r="D1973">
        <v>1</v>
      </c>
      <c r="E1973" t="str">
        <f t="shared" si="30"/>
        <v>triharjo92020</v>
      </c>
    </row>
    <row r="1974" spans="1:5" x14ac:dyDescent="0.3">
      <c r="A1974" t="s">
        <v>273</v>
      </c>
      <c r="B1974" t="s">
        <v>324</v>
      </c>
      <c r="C1974">
        <v>11</v>
      </c>
      <c r="D1974">
        <v>6</v>
      </c>
      <c r="E1974" t="str">
        <f t="shared" si="30"/>
        <v>triharjo112020</v>
      </c>
    </row>
    <row r="1975" spans="1:5" x14ac:dyDescent="0.3">
      <c r="A1975" t="s">
        <v>273</v>
      </c>
      <c r="B1975" t="s">
        <v>324</v>
      </c>
      <c r="C1975">
        <v>12</v>
      </c>
      <c r="D1975">
        <v>26</v>
      </c>
      <c r="E1975" t="str">
        <f t="shared" si="30"/>
        <v>triharjo122020</v>
      </c>
    </row>
    <row r="1976" spans="1:5" x14ac:dyDescent="0.3">
      <c r="A1976" t="s">
        <v>273</v>
      </c>
      <c r="B1976" t="s">
        <v>325</v>
      </c>
      <c r="C1976">
        <v>1</v>
      </c>
      <c r="D1976">
        <v>39</v>
      </c>
      <c r="E1976" t="str">
        <f t="shared" si="30"/>
        <v>triharjo12021</v>
      </c>
    </row>
    <row r="1977" spans="1:5" x14ac:dyDescent="0.3">
      <c r="A1977" t="s">
        <v>273</v>
      </c>
      <c r="B1977" t="s">
        <v>325</v>
      </c>
      <c r="C1977">
        <v>2</v>
      </c>
      <c r="D1977">
        <v>29</v>
      </c>
      <c r="E1977" t="str">
        <f t="shared" si="30"/>
        <v>triharjo22021</v>
      </c>
    </row>
    <row r="1978" spans="1:5" x14ac:dyDescent="0.3">
      <c r="A1978" t="s">
        <v>273</v>
      </c>
      <c r="B1978" t="s">
        <v>325</v>
      </c>
      <c r="C1978">
        <v>3</v>
      </c>
      <c r="D1978">
        <v>20</v>
      </c>
      <c r="E1978" t="str">
        <f t="shared" si="30"/>
        <v>triharjo32021</v>
      </c>
    </row>
    <row r="1979" spans="1:5" x14ac:dyDescent="0.3">
      <c r="A1979" t="s">
        <v>273</v>
      </c>
      <c r="B1979" t="s">
        <v>325</v>
      </c>
      <c r="C1979">
        <v>4</v>
      </c>
      <c r="D1979">
        <v>22</v>
      </c>
      <c r="E1979" t="str">
        <f t="shared" si="30"/>
        <v>triharjo42021</v>
      </c>
    </row>
    <row r="1980" spans="1:5" x14ac:dyDescent="0.3">
      <c r="A1980" t="s">
        <v>273</v>
      </c>
      <c r="B1980" t="s">
        <v>325</v>
      </c>
      <c r="C1980">
        <v>5</v>
      </c>
      <c r="D1980">
        <v>16</v>
      </c>
      <c r="E1980" t="str">
        <f t="shared" si="30"/>
        <v>triharjo52021</v>
      </c>
    </row>
    <row r="1981" spans="1:5" x14ac:dyDescent="0.3">
      <c r="A1981" t="s">
        <v>273</v>
      </c>
      <c r="B1981" t="s">
        <v>325</v>
      </c>
      <c r="C1981">
        <v>6</v>
      </c>
      <c r="D1981">
        <v>100</v>
      </c>
      <c r="E1981" t="str">
        <f t="shared" si="30"/>
        <v>triharjo62021</v>
      </c>
    </row>
    <row r="1982" spans="1:5" x14ac:dyDescent="0.3">
      <c r="A1982" t="s">
        <v>273</v>
      </c>
      <c r="B1982" t="s">
        <v>325</v>
      </c>
      <c r="C1982">
        <v>7</v>
      </c>
      <c r="D1982">
        <v>326</v>
      </c>
      <c r="E1982" t="str">
        <f t="shared" si="30"/>
        <v>triharjo72021</v>
      </c>
    </row>
    <row r="1983" spans="1:5" x14ac:dyDescent="0.3">
      <c r="A1983" t="s">
        <v>273</v>
      </c>
      <c r="B1983" t="s">
        <v>325</v>
      </c>
      <c r="C1983">
        <v>8</v>
      </c>
      <c r="D1983">
        <v>166</v>
      </c>
      <c r="E1983" t="str">
        <f t="shared" si="30"/>
        <v>triharjo82021</v>
      </c>
    </row>
    <row r="1984" spans="1:5" x14ac:dyDescent="0.3">
      <c r="A1984" t="s">
        <v>273</v>
      </c>
      <c r="B1984" t="s">
        <v>325</v>
      </c>
      <c r="C1984">
        <v>9</v>
      </c>
      <c r="D1984">
        <v>30</v>
      </c>
      <c r="E1984" t="str">
        <f t="shared" si="30"/>
        <v>triharjo92021</v>
      </c>
    </row>
    <row r="1985" spans="1:5" x14ac:dyDescent="0.3">
      <c r="A1985" t="s">
        <v>273</v>
      </c>
      <c r="B1985" t="s">
        <v>325</v>
      </c>
      <c r="C1985">
        <v>10</v>
      </c>
      <c r="D1985">
        <v>3</v>
      </c>
      <c r="E1985" t="str">
        <f t="shared" si="30"/>
        <v>triharjo102021</v>
      </c>
    </row>
    <row r="1986" spans="1:5" x14ac:dyDescent="0.3">
      <c r="A1986" t="s">
        <v>273</v>
      </c>
      <c r="B1986" t="s">
        <v>326</v>
      </c>
      <c r="C1986">
        <v>1</v>
      </c>
      <c r="D1986">
        <v>2</v>
      </c>
      <c r="E1986" t="str">
        <f t="shared" si="30"/>
        <v>triharjo12022</v>
      </c>
    </row>
    <row r="1987" spans="1:5" x14ac:dyDescent="0.3">
      <c r="A1987" t="s">
        <v>273</v>
      </c>
      <c r="B1987" t="s">
        <v>326</v>
      </c>
      <c r="C1987">
        <v>2</v>
      </c>
      <c r="D1987">
        <v>165</v>
      </c>
      <c r="E1987" t="str">
        <f t="shared" ref="E1987:E2050" si="31">A1987&amp;C1987&amp;B1987</f>
        <v>triharjo22022</v>
      </c>
    </row>
    <row r="1988" spans="1:5" x14ac:dyDescent="0.3">
      <c r="A1988" t="s">
        <v>273</v>
      </c>
      <c r="B1988" t="s">
        <v>326</v>
      </c>
      <c r="C1988">
        <v>3</v>
      </c>
      <c r="D1988">
        <v>144</v>
      </c>
      <c r="E1988" t="str">
        <f t="shared" si="31"/>
        <v>triharjo32022</v>
      </c>
    </row>
    <row r="1989" spans="1:5" x14ac:dyDescent="0.3">
      <c r="A1989" t="s">
        <v>273</v>
      </c>
      <c r="B1989" t="s">
        <v>326</v>
      </c>
      <c r="C1989">
        <v>4</v>
      </c>
      <c r="D1989">
        <v>8</v>
      </c>
      <c r="E1989" t="str">
        <f t="shared" si="31"/>
        <v>triharjo42022</v>
      </c>
    </row>
    <row r="1990" spans="1:5" x14ac:dyDescent="0.3">
      <c r="A1990" t="s">
        <v>273</v>
      </c>
      <c r="B1990" t="s">
        <v>326</v>
      </c>
      <c r="C1990">
        <v>5</v>
      </c>
      <c r="D1990">
        <v>1</v>
      </c>
      <c r="E1990" t="str">
        <f t="shared" si="31"/>
        <v>triharjo52022</v>
      </c>
    </row>
    <row r="1991" spans="1:5" x14ac:dyDescent="0.3">
      <c r="A1991" t="s">
        <v>273</v>
      </c>
      <c r="B1991" t="s">
        <v>326</v>
      </c>
      <c r="C1991">
        <v>6</v>
      </c>
      <c r="D1991">
        <v>1</v>
      </c>
      <c r="E1991" t="str">
        <f t="shared" si="31"/>
        <v>triharjo62022</v>
      </c>
    </row>
    <row r="1992" spans="1:5" x14ac:dyDescent="0.3">
      <c r="A1992" t="s">
        <v>273</v>
      </c>
      <c r="B1992" t="s">
        <v>326</v>
      </c>
      <c r="C1992">
        <v>8</v>
      </c>
      <c r="D1992">
        <v>3</v>
      </c>
      <c r="E1992" t="str">
        <f t="shared" si="31"/>
        <v>triharjo82022</v>
      </c>
    </row>
    <row r="1993" spans="1:5" x14ac:dyDescent="0.3">
      <c r="A1993" t="s">
        <v>273</v>
      </c>
      <c r="B1993" t="s">
        <v>326</v>
      </c>
      <c r="C1993">
        <v>9</v>
      </c>
      <c r="D1993">
        <v>1</v>
      </c>
      <c r="E1993" t="str">
        <f t="shared" si="31"/>
        <v>triharjo92022</v>
      </c>
    </row>
    <row r="1994" spans="1:5" x14ac:dyDescent="0.3">
      <c r="A1994" t="s">
        <v>273</v>
      </c>
      <c r="B1994" t="s">
        <v>326</v>
      </c>
      <c r="C1994">
        <v>10</v>
      </c>
      <c r="D1994">
        <v>2</v>
      </c>
      <c r="E1994" t="str">
        <f t="shared" si="31"/>
        <v>triharjo102022</v>
      </c>
    </row>
    <row r="1995" spans="1:5" x14ac:dyDescent="0.3">
      <c r="A1995" t="s">
        <v>273</v>
      </c>
      <c r="B1995" t="s">
        <v>326</v>
      </c>
      <c r="C1995">
        <v>11</v>
      </c>
      <c r="D1995">
        <v>6</v>
      </c>
      <c r="E1995" t="str">
        <f t="shared" si="31"/>
        <v>triharjo112022</v>
      </c>
    </row>
    <row r="1996" spans="1:5" x14ac:dyDescent="0.3">
      <c r="A1996" t="s">
        <v>273</v>
      </c>
      <c r="B1996" t="s">
        <v>326</v>
      </c>
      <c r="C1996">
        <v>12</v>
      </c>
      <c r="D1996">
        <v>5</v>
      </c>
      <c r="E1996" t="str">
        <f t="shared" si="31"/>
        <v>triharjo122022</v>
      </c>
    </row>
    <row r="1997" spans="1:5" x14ac:dyDescent="0.3">
      <c r="A1997" t="s">
        <v>273</v>
      </c>
      <c r="B1997" t="s">
        <v>327</v>
      </c>
      <c r="C1997">
        <v>12</v>
      </c>
      <c r="D1997">
        <v>12</v>
      </c>
      <c r="E1997" t="str">
        <f t="shared" si="31"/>
        <v>triharjo122023</v>
      </c>
    </row>
    <row r="1998" spans="1:5" x14ac:dyDescent="0.3">
      <c r="A1998" t="s">
        <v>273</v>
      </c>
      <c r="B1998" t="s">
        <v>328</v>
      </c>
      <c r="C1998">
        <v>12</v>
      </c>
      <c r="D1998">
        <v>5</v>
      </c>
      <c r="E1998" t="str">
        <f t="shared" si="31"/>
        <v>triharjo122024</v>
      </c>
    </row>
    <row r="1999" spans="1:5" x14ac:dyDescent="0.3">
      <c r="A1999" t="s">
        <v>274</v>
      </c>
      <c r="B1999" t="s">
        <v>324</v>
      </c>
      <c r="C1999">
        <v>3</v>
      </c>
      <c r="D1999">
        <v>1</v>
      </c>
      <c r="E1999" t="str">
        <f t="shared" si="31"/>
        <v>trimulyo32020</v>
      </c>
    </row>
    <row r="2000" spans="1:5" x14ac:dyDescent="0.3">
      <c r="A2000" t="s">
        <v>274</v>
      </c>
      <c r="B2000" t="s">
        <v>324</v>
      </c>
      <c r="C2000">
        <v>12</v>
      </c>
      <c r="D2000">
        <v>10</v>
      </c>
      <c r="E2000" t="str">
        <f t="shared" si="31"/>
        <v>trimulyo122020</v>
      </c>
    </row>
    <row r="2001" spans="1:5" x14ac:dyDescent="0.3">
      <c r="A2001" t="s">
        <v>274</v>
      </c>
      <c r="B2001" t="s">
        <v>325</v>
      </c>
      <c r="C2001">
        <v>1</v>
      </c>
      <c r="D2001">
        <v>28</v>
      </c>
      <c r="E2001" t="str">
        <f t="shared" si="31"/>
        <v>trimulyo12021</v>
      </c>
    </row>
    <row r="2002" spans="1:5" x14ac:dyDescent="0.3">
      <c r="A2002" t="s">
        <v>274</v>
      </c>
      <c r="B2002" t="s">
        <v>325</v>
      </c>
      <c r="C2002">
        <v>2</v>
      </c>
      <c r="D2002">
        <v>12</v>
      </c>
      <c r="E2002" t="str">
        <f t="shared" si="31"/>
        <v>trimulyo22021</v>
      </c>
    </row>
    <row r="2003" spans="1:5" x14ac:dyDescent="0.3">
      <c r="A2003" t="s">
        <v>274</v>
      </c>
      <c r="B2003" t="s">
        <v>325</v>
      </c>
      <c r="C2003">
        <v>3</v>
      </c>
      <c r="D2003">
        <v>11</v>
      </c>
      <c r="E2003" t="str">
        <f t="shared" si="31"/>
        <v>trimulyo32021</v>
      </c>
    </row>
    <row r="2004" spans="1:5" x14ac:dyDescent="0.3">
      <c r="A2004" t="s">
        <v>274</v>
      </c>
      <c r="B2004" t="s">
        <v>325</v>
      </c>
      <c r="C2004">
        <v>4</v>
      </c>
      <c r="D2004">
        <v>17</v>
      </c>
      <c r="E2004" t="str">
        <f t="shared" si="31"/>
        <v>trimulyo42021</v>
      </c>
    </row>
    <row r="2005" spans="1:5" x14ac:dyDescent="0.3">
      <c r="A2005" t="s">
        <v>274</v>
      </c>
      <c r="B2005" t="s">
        <v>325</v>
      </c>
      <c r="C2005">
        <v>5</v>
      </c>
      <c r="D2005">
        <v>22</v>
      </c>
      <c r="E2005" t="str">
        <f t="shared" si="31"/>
        <v>trimulyo52021</v>
      </c>
    </row>
    <row r="2006" spans="1:5" x14ac:dyDescent="0.3">
      <c r="A2006" t="s">
        <v>274</v>
      </c>
      <c r="B2006" t="s">
        <v>325</v>
      </c>
      <c r="C2006">
        <v>6</v>
      </c>
      <c r="D2006">
        <v>37</v>
      </c>
      <c r="E2006" t="str">
        <f t="shared" si="31"/>
        <v>trimulyo62021</v>
      </c>
    </row>
    <row r="2007" spans="1:5" x14ac:dyDescent="0.3">
      <c r="A2007" t="s">
        <v>274</v>
      </c>
      <c r="B2007" t="s">
        <v>325</v>
      </c>
      <c r="C2007">
        <v>7</v>
      </c>
      <c r="D2007">
        <v>114</v>
      </c>
      <c r="E2007" t="str">
        <f t="shared" si="31"/>
        <v>trimulyo72021</v>
      </c>
    </row>
    <row r="2008" spans="1:5" x14ac:dyDescent="0.3">
      <c r="A2008" t="s">
        <v>274</v>
      </c>
      <c r="B2008" t="s">
        <v>325</v>
      </c>
      <c r="C2008">
        <v>8</v>
      </c>
      <c r="D2008">
        <v>79</v>
      </c>
      <c r="E2008" t="str">
        <f t="shared" si="31"/>
        <v>trimulyo82021</v>
      </c>
    </row>
    <row r="2009" spans="1:5" x14ac:dyDescent="0.3">
      <c r="A2009" t="s">
        <v>274</v>
      </c>
      <c r="B2009" t="s">
        <v>325</v>
      </c>
      <c r="C2009">
        <v>9</v>
      </c>
      <c r="D2009">
        <v>15</v>
      </c>
      <c r="E2009" t="str">
        <f t="shared" si="31"/>
        <v>trimulyo92021</v>
      </c>
    </row>
    <row r="2010" spans="1:5" x14ac:dyDescent="0.3">
      <c r="A2010" t="s">
        <v>274</v>
      </c>
      <c r="B2010" t="s">
        <v>325</v>
      </c>
      <c r="C2010">
        <v>10</v>
      </c>
      <c r="D2010">
        <v>1</v>
      </c>
      <c r="E2010" t="str">
        <f t="shared" si="31"/>
        <v>trimulyo102021</v>
      </c>
    </row>
    <row r="2011" spans="1:5" x14ac:dyDescent="0.3">
      <c r="A2011" t="s">
        <v>274</v>
      </c>
      <c r="B2011" t="s">
        <v>325</v>
      </c>
      <c r="C2011">
        <v>11</v>
      </c>
      <c r="D2011">
        <v>1</v>
      </c>
      <c r="E2011" t="str">
        <f t="shared" si="31"/>
        <v>trimulyo112021</v>
      </c>
    </row>
    <row r="2012" spans="1:5" x14ac:dyDescent="0.3">
      <c r="A2012" t="s">
        <v>274</v>
      </c>
      <c r="B2012" t="s">
        <v>325</v>
      </c>
      <c r="C2012">
        <v>12</v>
      </c>
      <c r="D2012">
        <v>1</v>
      </c>
      <c r="E2012" t="str">
        <f t="shared" si="31"/>
        <v>trimulyo122021</v>
      </c>
    </row>
    <row r="2013" spans="1:5" x14ac:dyDescent="0.3">
      <c r="A2013" t="s">
        <v>274</v>
      </c>
      <c r="B2013" t="s">
        <v>326</v>
      </c>
      <c r="C2013">
        <v>2</v>
      </c>
      <c r="D2013">
        <v>86</v>
      </c>
      <c r="E2013" t="str">
        <f t="shared" si="31"/>
        <v>trimulyo22022</v>
      </c>
    </row>
    <row r="2014" spans="1:5" x14ac:dyDescent="0.3">
      <c r="A2014" t="s">
        <v>274</v>
      </c>
      <c r="B2014" t="s">
        <v>326</v>
      </c>
      <c r="C2014">
        <v>3</v>
      </c>
      <c r="D2014">
        <v>50</v>
      </c>
      <c r="E2014" t="str">
        <f t="shared" si="31"/>
        <v>trimulyo32022</v>
      </c>
    </row>
    <row r="2015" spans="1:5" x14ac:dyDescent="0.3">
      <c r="A2015" t="s">
        <v>274</v>
      </c>
      <c r="B2015" t="s">
        <v>326</v>
      </c>
      <c r="C2015">
        <v>9</v>
      </c>
      <c r="D2015">
        <v>1</v>
      </c>
      <c r="E2015" t="str">
        <f t="shared" si="31"/>
        <v>trimulyo92022</v>
      </c>
    </row>
    <row r="2016" spans="1:5" x14ac:dyDescent="0.3">
      <c r="A2016" t="s">
        <v>274</v>
      </c>
      <c r="B2016" t="s">
        <v>326</v>
      </c>
      <c r="C2016">
        <v>10</v>
      </c>
      <c r="D2016">
        <v>1</v>
      </c>
      <c r="E2016" t="str">
        <f t="shared" si="31"/>
        <v>trimulyo102022</v>
      </c>
    </row>
    <row r="2017" spans="1:5" x14ac:dyDescent="0.3">
      <c r="A2017" t="s">
        <v>274</v>
      </c>
      <c r="B2017" t="s">
        <v>326</v>
      </c>
      <c r="C2017">
        <v>11</v>
      </c>
      <c r="D2017">
        <v>6</v>
      </c>
      <c r="E2017" t="str">
        <f t="shared" si="31"/>
        <v>trimulyo112022</v>
      </c>
    </row>
    <row r="2018" spans="1:5" x14ac:dyDescent="0.3">
      <c r="A2018" t="s">
        <v>274</v>
      </c>
      <c r="B2018" t="s">
        <v>327</v>
      </c>
      <c r="C2018">
        <v>12</v>
      </c>
      <c r="D2018">
        <v>2</v>
      </c>
      <c r="E2018" t="str">
        <f t="shared" si="31"/>
        <v>trimulyo122023</v>
      </c>
    </row>
    <row r="2019" spans="1:5" x14ac:dyDescent="0.3">
      <c r="A2019" t="s">
        <v>275</v>
      </c>
      <c r="B2019" t="s">
        <v>324</v>
      </c>
      <c r="C2019">
        <v>8</v>
      </c>
      <c r="D2019">
        <v>1</v>
      </c>
      <c r="E2019" t="str">
        <f t="shared" si="31"/>
        <v>umbulharjo82020</v>
      </c>
    </row>
    <row r="2020" spans="1:5" x14ac:dyDescent="0.3">
      <c r="A2020" t="s">
        <v>275</v>
      </c>
      <c r="B2020" t="s">
        <v>324</v>
      </c>
      <c r="C2020">
        <v>12</v>
      </c>
      <c r="D2020">
        <v>11</v>
      </c>
      <c r="E2020" t="str">
        <f t="shared" si="31"/>
        <v>umbulharjo122020</v>
      </c>
    </row>
    <row r="2021" spans="1:5" x14ac:dyDescent="0.3">
      <c r="A2021" t="s">
        <v>275</v>
      </c>
      <c r="B2021" t="s">
        <v>325</v>
      </c>
      <c r="C2021">
        <v>1</v>
      </c>
      <c r="D2021">
        <v>4</v>
      </c>
      <c r="E2021" t="str">
        <f t="shared" si="31"/>
        <v>umbulharjo12021</v>
      </c>
    </row>
    <row r="2022" spans="1:5" x14ac:dyDescent="0.3">
      <c r="A2022" t="s">
        <v>275</v>
      </c>
      <c r="B2022" t="s">
        <v>325</v>
      </c>
      <c r="C2022">
        <v>2</v>
      </c>
      <c r="D2022">
        <v>7</v>
      </c>
      <c r="E2022" t="str">
        <f t="shared" si="31"/>
        <v>umbulharjo22021</v>
      </c>
    </row>
    <row r="2023" spans="1:5" x14ac:dyDescent="0.3">
      <c r="A2023" t="s">
        <v>275</v>
      </c>
      <c r="B2023" t="s">
        <v>325</v>
      </c>
      <c r="C2023">
        <v>3</v>
      </c>
      <c r="D2023">
        <v>4</v>
      </c>
      <c r="E2023" t="str">
        <f t="shared" si="31"/>
        <v>umbulharjo32021</v>
      </c>
    </row>
    <row r="2024" spans="1:5" x14ac:dyDescent="0.3">
      <c r="A2024" t="s">
        <v>275</v>
      </c>
      <c r="B2024" t="s">
        <v>325</v>
      </c>
      <c r="C2024">
        <v>4</v>
      </c>
      <c r="D2024">
        <v>6</v>
      </c>
      <c r="E2024" t="str">
        <f t="shared" si="31"/>
        <v>umbulharjo42021</v>
      </c>
    </row>
    <row r="2025" spans="1:5" x14ac:dyDescent="0.3">
      <c r="A2025" t="s">
        <v>275</v>
      </c>
      <c r="B2025" t="s">
        <v>325</v>
      </c>
      <c r="C2025">
        <v>5</v>
      </c>
      <c r="D2025">
        <v>1</v>
      </c>
      <c r="E2025" t="str">
        <f t="shared" si="31"/>
        <v>umbulharjo52021</v>
      </c>
    </row>
    <row r="2026" spans="1:5" x14ac:dyDescent="0.3">
      <c r="A2026" t="s">
        <v>275</v>
      </c>
      <c r="B2026" t="s">
        <v>325</v>
      </c>
      <c r="C2026">
        <v>6</v>
      </c>
      <c r="D2026">
        <v>17</v>
      </c>
      <c r="E2026" t="str">
        <f t="shared" si="31"/>
        <v>umbulharjo62021</v>
      </c>
    </row>
    <row r="2027" spans="1:5" x14ac:dyDescent="0.3">
      <c r="A2027" t="s">
        <v>275</v>
      </c>
      <c r="B2027" t="s">
        <v>325</v>
      </c>
      <c r="C2027">
        <v>7</v>
      </c>
      <c r="D2027">
        <v>28</v>
      </c>
      <c r="E2027" t="str">
        <f t="shared" si="31"/>
        <v>umbulharjo72021</v>
      </c>
    </row>
    <row r="2028" spans="1:5" x14ac:dyDescent="0.3">
      <c r="A2028" t="s">
        <v>275</v>
      </c>
      <c r="B2028" t="s">
        <v>325</v>
      </c>
      <c r="C2028">
        <v>8</v>
      </c>
      <c r="D2028">
        <v>19</v>
      </c>
      <c r="E2028" t="str">
        <f t="shared" si="31"/>
        <v>umbulharjo82021</v>
      </c>
    </row>
    <row r="2029" spans="1:5" x14ac:dyDescent="0.3">
      <c r="A2029" t="s">
        <v>275</v>
      </c>
      <c r="B2029" t="s">
        <v>325</v>
      </c>
      <c r="C2029">
        <v>9</v>
      </c>
      <c r="D2029">
        <v>8</v>
      </c>
      <c r="E2029" t="str">
        <f t="shared" si="31"/>
        <v>umbulharjo92021</v>
      </c>
    </row>
    <row r="2030" spans="1:5" x14ac:dyDescent="0.3">
      <c r="A2030" t="s">
        <v>275</v>
      </c>
      <c r="B2030" t="s">
        <v>325</v>
      </c>
      <c r="C2030">
        <v>10</v>
      </c>
      <c r="D2030">
        <v>3</v>
      </c>
      <c r="E2030" t="str">
        <f t="shared" si="31"/>
        <v>umbulharjo102021</v>
      </c>
    </row>
    <row r="2031" spans="1:5" x14ac:dyDescent="0.3">
      <c r="A2031" t="s">
        <v>275</v>
      </c>
      <c r="B2031" t="s">
        <v>325</v>
      </c>
      <c r="C2031">
        <v>11</v>
      </c>
      <c r="D2031">
        <v>3</v>
      </c>
      <c r="E2031" t="str">
        <f t="shared" si="31"/>
        <v>umbulharjo112021</v>
      </c>
    </row>
    <row r="2032" spans="1:5" x14ac:dyDescent="0.3">
      <c r="A2032" t="s">
        <v>275</v>
      </c>
      <c r="B2032" t="s">
        <v>326</v>
      </c>
      <c r="C2032">
        <v>2</v>
      </c>
      <c r="D2032">
        <v>21</v>
      </c>
      <c r="E2032" t="str">
        <f t="shared" si="31"/>
        <v>umbulharjo22022</v>
      </c>
    </row>
    <row r="2033" spans="1:5" x14ac:dyDescent="0.3">
      <c r="A2033" t="s">
        <v>275</v>
      </c>
      <c r="B2033" t="s">
        <v>326</v>
      </c>
      <c r="C2033">
        <v>3</v>
      </c>
      <c r="D2033">
        <v>20</v>
      </c>
      <c r="E2033" t="str">
        <f t="shared" si="31"/>
        <v>umbulharjo32022</v>
      </c>
    </row>
    <row r="2034" spans="1:5" x14ac:dyDescent="0.3">
      <c r="A2034" t="s">
        <v>275</v>
      </c>
      <c r="B2034" t="s">
        <v>326</v>
      </c>
      <c r="C2034">
        <v>8</v>
      </c>
      <c r="D2034">
        <v>1</v>
      </c>
      <c r="E2034" t="str">
        <f t="shared" si="31"/>
        <v>umbulharjo82022</v>
      </c>
    </row>
    <row r="2035" spans="1:5" x14ac:dyDescent="0.3">
      <c r="A2035" t="s">
        <v>275</v>
      </c>
      <c r="B2035" t="s">
        <v>326</v>
      </c>
      <c r="C2035">
        <v>10</v>
      </c>
      <c r="D2035">
        <v>2</v>
      </c>
      <c r="E2035" t="str">
        <f t="shared" si="31"/>
        <v>umbulharjo102022</v>
      </c>
    </row>
    <row r="2036" spans="1:5" x14ac:dyDescent="0.3">
      <c r="A2036" t="s">
        <v>275</v>
      </c>
      <c r="B2036" t="s">
        <v>326</v>
      </c>
      <c r="C2036">
        <v>11</v>
      </c>
      <c r="D2036">
        <v>3</v>
      </c>
      <c r="E2036" t="str">
        <f t="shared" si="31"/>
        <v>umbulharjo112022</v>
      </c>
    </row>
    <row r="2037" spans="1:5" x14ac:dyDescent="0.3">
      <c r="A2037" t="s">
        <v>276</v>
      </c>
      <c r="B2037" t="s">
        <v>324</v>
      </c>
      <c r="C2037">
        <v>11</v>
      </c>
      <c r="D2037">
        <v>1</v>
      </c>
      <c r="E2037" t="str">
        <f t="shared" si="31"/>
        <v>umbulmartani112020</v>
      </c>
    </row>
    <row r="2038" spans="1:5" x14ac:dyDescent="0.3">
      <c r="A2038" t="s">
        <v>276</v>
      </c>
      <c r="B2038" t="s">
        <v>324</v>
      </c>
      <c r="C2038">
        <v>12</v>
      </c>
      <c r="D2038">
        <v>16</v>
      </c>
      <c r="E2038" t="str">
        <f t="shared" si="31"/>
        <v>umbulmartani122020</v>
      </c>
    </row>
    <row r="2039" spans="1:5" x14ac:dyDescent="0.3">
      <c r="A2039" t="s">
        <v>276</v>
      </c>
      <c r="B2039" t="s">
        <v>325</v>
      </c>
      <c r="C2039">
        <v>1</v>
      </c>
      <c r="D2039">
        <v>20</v>
      </c>
      <c r="E2039" t="str">
        <f t="shared" si="31"/>
        <v>umbulmartani12021</v>
      </c>
    </row>
    <row r="2040" spans="1:5" x14ac:dyDescent="0.3">
      <c r="A2040" t="s">
        <v>276</v>
      </c>
      <c r="B2040" t="s">
        <v>325</v>
      </c>
      <c r="C2040">
        <v>2</v>
      </c>
      <c r="D2040">
        <v>14</v>
      </c>
      <c r="E2040" t="str">
        <f t="shared" si="31"/>
        <v>umbulmartani22021</v>
      </c>
    </row>
    <row r="2041" spans="1:5" x14ac:dyDescent="0.3">
      <c r="A2041" t="s">
        <v>276</v>
      </c>
      <c r="B2041" t="s">
        <v>325</v>
      </c>
      <c r="C2041">
        <v>3</v>
      </c>
      <c r="D2041">
        <v>31</v>
      </c>
      <c r="E2041" t="str">
        <f t="shared" si="31"/>
        <v>umbulmartani32021</v>
      </c>
    </row>
    <row r="2042" spans="1:5" x14ac:dyDescent="0.3">
      <c r="A2042" t="s">
        <v>276</v>
      </c>
      <c r="B2042" t="s">
        <v>325</v>
      </c>
      <c r="C2042">
        <v>4</v>
      </c>
      <c r="D2042">
        <v>42</v>
      </c>
      <c r="E2042" t="str">
        <f t="shared" si="31"/>
        <v>umbulmartani42021</v>
      </c>
    </row>
    <row r="2043" spans="1:5" x14ac:dyDescent="0.3">
      <c r="A2043" t="s">
        <v>276</v>
      </c>
      <c r="B2043" t="s">
        <v>325</v>
      </c>
      <c r="C2043">
        <v>5</v>
      </c>
      <c r="D2043">
        <v>51</v>
      </c>
      <c r="E2043" t="str">
        <f t="shared" si="31"/>
        <v>umbulmartani52021</v>
      </c>
    </row>
    <row r="2044" spans="1:5" x14ac:dyDescent="0.3">
      <c r="A2044" t="s">
        <v>276</v>
      </c>
      <c r="B2044" t="s">
        <v>325</v>
      </c>
      <c r="C2044">
        <v>6</v>
      </c>
      <c r="D2044">
        <v>65</v>
      </c>
      <c r="E2044" t="str">
        <f t="shared" si="31"/>
        <v>umbulmartani62021</v>
      </c>
    </row>
    <row r="2045" spans="1:5" x14ac:dyDescent="0.3">
      <c r="A2045" t="s">
        <v>276</v>
      </c>
      <c r="B2045" t="s">
        <v>325</v>
      </c>
      <c r="C2045">
        <v>7</v>
      </c>
      <c r="D2045">
        <v>156</v>
      </c>
      <c r="E2045" t="str">
        <f t="shared" si="31"/>
        <v>umbulmartani72021</v>
      </c>
    </row>
    <row r="2046" spans="1:5" x14ac:dyDescent="0.3">
      <c r="A2046" t="s">
        <v>276</v>
      </c>
      <c r="B2046" t="s">
        <v>325</v>
      </c>
      <c r="C2046">
        <v>8</v>
      </c>
      <c r="D2046">
        <v>138</v>
      </c>
      <c r="E2046" t="str">
        <f t="shared" si="31"/>
        <v>umbulmartani82021</v>
      </c>
    </row>
    <row r="2047" spans="1:5" x14ac:dyDescent="0.3">
      <c r="A2047" t="s">
        <v>276</v>
      </c>
      <c r="B2047" t="s">
        <v>325</v>
      </c>
      <c r="C2047">
        <v>9</v>
      </c>
      <c r="D2047">
        <v>7</v>
      </c>
      <c r="E2047" t="str">
        <f t="shared" si="31"/>
        <v>umbulmartani92021</v>
      </c>
    </row>
    <row r="2048" spans="1:5" x14ac:dyDescent="0.3">
      <c r="A2048" t="s">
        <v>276</v>
      </c>
      <c r="B2048" t="s">
        <v>325</v>
      </c>
      <c r="C2048">
        <v>10</v>
      </c>
      <c r="D2048">
        <v>2</v>
      </c>
      <c r="E2048" t="str">
        <f t="shared" si="31"/>
        <v>umbulmartani102021</v>
      </c>
    </row>
    <row r="2049" spans="1:5" x14ac:dyDescent="0.3">
      <c r="A2049" t="s">
        <v>276</v>
      </c>
      <c r="B2049" t="s">
        <v>325</v>
      </c>
      <c r="C2049">
        <v>11</v>
      </c>
      <c r="D2049">
        <v>1</v>
      </c>
      <c r="E2049" t="str">
        <f t="shared" si="31"/>
        <v>umbulmartani112021</v>
      </c>
    </row>
    <row r="2050" spans="1:5" x14ac:dyDescent="0.3">
      <c r="A2050" t="s">
        <v>276</v>
      </c>
      <c r="B2050" t="s">
        <v>325</v>
      </c>
      <c r="C2050">
        <v>12</v>
      </c>
      <c r="D2050">
        <v>2</v>
      </c>
      <c r="E2050" t="str">
        <f t="shared" si="31"/>
        <v>umbulmartani122021</v>
      </c>
    </row>
    <row r="2051" spans="1:5" x14ac:dyDescent="0.3">
      <c r="A2051" t="s">
        <v>276</v>
      </c>
      <c r="B2051" t="s">
        <v>326</v>
      </c>
      <c r="C2051">
        <v>1</v>
      </c>
      <c r="D2051">
        <v>1</v>
      </c>
      <c r="E2051" t="str">
        <f t="shared" ref="E2051:E2114" si="32">A2051&amp;C2051&amp;B2051</f>
        <v>umbulmartani12022</v>
      </c>
    </row>
    <row r="2052" spans="1:5" x14ac:dyDescent="0.3">
      <c r="A2052" t="s">
        <v>276</v>
      </c>
      <c r="B2052" t="s">
        <v>326</v>
      </c>
      <c r="C2052">
        <v>2</v>
      </c>
      <c r="D2052">
        <v>138</v>
      </c>
      <c r="E2052" t="str">
        <f t="shared" si="32"/>
        <v>umbulmartani22022</v>
      </c>
    </row>
    <row r="2053" spans="1:5" x14ac:dyDescent="0.3">
      <c r="A2053" t="s">
        <v>276</v>
      </c>
      <c r="B2053" t="s">
        <v>326</v>
      </c>
      <c r="C2053">
        <v>3</v>
      </c>
      <c r="D2053">
        <v>120</v>
      </c>
      <c r="E2053" t="str">
        <f t="shared" si="32"/>
        <v>umbulmartani32022</v>
      </c>
    </row>
    <row r="2054" spans="1:5" x14ac:dyDescent="0.3">
      <c r="A2054" t="s">
        <v>276</v>
      </c>
      <c r="B2054" t="s">
        <v>326</v>
      </c>
      <c r="C2054">
        <v>4</v>
      </c>
      <c r="D2054">
        <v>2</v>
      </c>
      <c r="E2054" t="str">
        <f t="shared" si="32"/>
        <v>umbulmartani42022</v>
      </c>
    </row>
    <row r="2055" spans="1:5" x14ac:dyDescent="0.3">
      <c r="A2055" t="s">
        <v>276</v>
      </c>
      <c r="B2055" t="s">
        <v>326</v>
      </c>
      <c r="C2055">
        <v>7</v>
      </c>
      <c r="D2055">
        <v>9</v>
      </c>
      <c r="E2055" t="str">
        <f t="shared" si="32"/>
        <v>umbulmartani72022</v>
      </c>
    </row>
    <row r="2056" spans="1:5" x14ac:dyDescent="0.3">
      <c r="A2056" t="s">
        <v>276</v>
      </c>
      <c r="B2056" t="s">
        <v>326</v>
      </c>
      <c r="C2056">
        <v>8</v>
      </c>
      <c r="D2056">
        <v>8</v>
      </c>
      <c r="E2056" t="str">
        <f t="shared" si="32"/>
        <v>umbulmartani82022</v>
      </c>
    </row>
    <row r="2057" spans="1:5" x14ac:dyDescent="0.3">
      <c r="A2057" t="s">
        <v>276</v>
      </c>
      <c r="B2057" t="s">
        <v>326</v>
      </c>
      <c r="C2057">
        <v>10</v>
      </c>
      <c r="D2057">
        <v>5</v>
      </c>
      <c r="E2057" t="str">
        <f t="shared" si="32"/>
        <v>umbulmartani102022</v>
      </c>
    </row>
    <row r="2058" spans="1:5" x14ac:dyDescent="0.3">
      <c r="A2058" t="s">
        <v>276</v>
      </c>
      <c r="B2058" t="s">
        <v>326</v>
      </c>
      <c r="C2058">
        <v>11</v>
      </c>
      <c r="D2058">
        <v>25</v>
      </c>
      <c r="E2058" t="str">
        <f t="shared" si="32"/>
        <v>umbulmartani112022</v>
      </c>
    </row>
    <row r="2059" spans="1:5" x14ac:dyDescent="0.3">
      <c r="A2059" t="s">
        <v>276</v>
      </c>
      <c r="B2059" t="s">
        <v>326</v>
      </c>
      <c r="C2059">
        <v>12</v>
      </c>
      <c r="D2059">
        <v>5</v>
      </c>
      <c r="E2059" t="str">
        <f t="shared" si="32"/>
        <v>umbulmartani122022</v>
      </c>
    </row>
    <row r="2060" spans="1:5" x14ac:dyDescent="0.3">
      <c r="A2060" t="s">
        <v>276</v>
      </c>
      <c r="B2060" t="s">
        <v>327</v>
      </c>
      <c r="C2060">
        <v>12</v>
      </c>
      <c r="D2060">
        <v>8</v>
      </c>
      <c r="E2060" t="str">
        <f t="shared" si="32"/>
        <v>umbulmartani122023</v>
      </c>
    </row>
    <row r="2061" spans="1:5" x14ac:dyDescent="0.3">
      <c r="A2061" t="s">
        <v>276</v>
      </c>
      <c r="B2061" t="s">
        <v>328</v>
      </c>
      <c r="C2061">
        <v>12</v>
      </c>
      <c r="D2061">
        <v>4</v>
      </c>
      <c r="E2061" t="str">
        <f t="shared" si="32"/>
        <v>umbulmartani122024</v>
      </c>
    </row>
    <row r="2062" spans="1:5" x14ac:dyDescent="0.3">
      <c r="A2062" t="s">
        <v>277</v>
      </c>
      <c r="B2062" t="s">
        <v>329</v>
      </c>
      <c r="C2062">
        <v>12</v>
      </c>
      <c r="D2062">
        <v>1</v>
      </c>
      <c r="E2062" t="str">
        <f t="shared" si="32"/>
        <v>wedomartani12&lt;16/03/2020</v>
      </c>
    </row>
    <row r="2063" spans="1:5" x14ac:dyDescent="0.3">
      <c r="A2063" t="s">
        <v>277</v>
      </c>
      <c r="B2063" t="s">
        <v>324</v>
      </c>
      <c r="C2063">
        <v>4</v>
      </c>
      <c r="D2063">
        <v>1</v>
      </c>
      <c r="E2063" t="str">
        <f t="shared" si="32"/>
        <v>wedomartani42020</v>
      </c>
    </row>
    <row r="2064" spans="1:5" x14ac:dyDescent="0.3">
      <c r="A2064" t="s">
        <v>277</v>
      </c>
      <c r="B2064" t="s">
        <v>324</v>
      </c>
      <c r="C2064">
        <v>5</v>
      </c>
      <c r="D2064">
        <v>1</v>
      </c>
      <c r="E2064" t="str">
        <f t="shared" si="32"/>
        <v>wedomartani52020</v>
      </c>
    </row>
    <row r="2065" spans="1:5" x14ac:dyDescent="0.3">
      <c r="A2065" t="s">
        <v>277</v>
      </c>
      <c r="B2065" t="s">
        <v>324</v>
      </c>
      <c r="C2065">
        <v>6</v>
      </c>
      <c r="D2065">
        <v>2</v>
      </c>
      <c r="E2065" t="str">
        <f t="shared" si="32"/>
        <v>wedomartani62020</v>
      </c>
    </row>
    <row r="2066" spans="1:5" x14ac:dyDescent="0.3">
      <c r="A2066" t="s">
        <v>277</v>
      </c>
      <c r="B2066" t="s">
        <v>324</v>
      </c>
      <c r="C2066">
        <v>7</v>
      </c>
      <c r="D2066">
        <v>5</v>
      </c>
      <c r="E2066" t="str">
        <f t="shared" si="32"/>
        <v>wedomartani72020</v>
      </c>
    </row>
    <row r="2067" spans="1:5" x14ac:dyDescent="0.3">
      <c r="A2067" t="s">
        <v>277</v>
      </c>
      <c r="B2067" t="s">
        <v>324</v>
      </c>
      <c r="C2067">
        <v>8</v>
      </c>
      <c r="D2067">
        <v>3</v>
      </c>
      <c r="E2067" t="str">
        <f t="shared" si="32"/>
        <v>wedomartani82020</v>
      </c>
    </row>
    <row r="2068" spans="1:5" x14ac:dyDescent="0.3">
      <c r="A2068" t="s">
        <v>277</v>
      </c>
      <c r="B2068" t="s">
        <v>324</v>
      </c>
      <c r="C2068">
        <v>11</v>
      </c>
      <c r="D2068">
        <v>4</v>
      </c>
      <c r="E2068" t="str">
        <f t="shared" si="32"/>
        <v>wedomartani112020</v>
      </c>
    </row>
    <row r="2069" spans="1:5" x14ac:dyDescent="0.3">
      <c r="A2069" t="s">
        <v>277</v>
      </c>
      <c r="B2069" t="s">
        <v>324</v>
      </c>
      <c r="C2069">
        <v>12</v>
      </c>
      <c r="D2069">
        <v>90</v>
      </c>
      <c r="E2069" t="str">
        <f t="shared" si="32"/>
        <v>wedomartani122020</v>
      </c>
    </row>
    <row r="2070" spans="1:5" x14ac:dyDescent="0.3">
      <c r="A2070" t="s">
        <v>277</v>
      </c>
      <c r="B2070" t="s">
        <v>325</v>
      </c>
      <c r="C2070">
        <v>1</v>
      </c>
      <c r="D2070">
        <v>70</v>
      </c>
      <c r="E2070" t="str">
        <f t="shared" si="32"/>
        <v>wedomartani12021</v>
      </c>
    </row>
    <row r="2071" spans="1:5" x14ac:dyDescent="0.3">
      <c r="A2071" t="s">
        <v>277</v>
      </c>
      <c r="B2071" t="s">
        <v>325</v>
      </c>
      <c r="C2071">
        <v>2</v>
      </c>
      <c r="D2071">
        <v>43</v>
      </c>
      <c r="E2071" t="str">
        <f t="shared" si="32"/>
        <v>wedomartani22021</v>
      </c>
    </row>
    <row r="2072" spans="1:5" x14ac:dyDescent="0.3">
      <c r="A2072" t="s">
        <v>277</v>
      </c>
      <c r="B2072" t="s">
        <v>325</v>
      </c>
      <c r="C2072">
        <v>3</v>
      </c>
      <c r="D2072">
        <v>53</v>
      </c>
      <c r="E2072" t="str">
        <f t="shared" si="32"/>
        <v>wedomartani32021</v>
      </c>
    </row>
    <row r="2073" spans="1:5" x14ac:dyDescent="0.3">
      <c r="A2073" t="s">
        <v>277</v>
      </c>
      <c r="B2073" t="s">
        <v>325</v>
      </c>
      <c r="C2073">
        <v>4</v>
      </c>
      <c r="D2073">
        <v>93</v>
      </c>
      <c r="E2073" t="str">
        <f t="shared" si="32"/>
        <v>wedomartani42021</v>
      </c>
    </row>
    <row r="2074" spans="1:5" x14ac:dyDescent="0.3">
      <c r="A2074" t="s">
        <v>277</v>
      </c>
      <c r="B2074" t="s">
        <v>325</v>
      </c>
      <c r="C2074">
        <v>5</v>
      </c>
      <c r="D2074">
        <v>51</v>
      </c>
      <c r="E2074" t="str">
        <f t="shared" si="32"/>
        <v>wedomartani52021</v>
      </c>
    </row>
    <row r="2075" spans="1:5" x14ac:dyDescent="0.3">
      <c r="A2075" t="s">
        <v>277</v>
      </c>
      <c r="B2075" t="s">
        <v>325</v>
      </c>
      <c r="C2075">
        <v>6</v>
      </c>
      <c r="D2075">
        <v>154</v>
      </c>
      <c r="E2075" t="str">
        <f t="shared" si="32"/>
        <v>wedomartani62021</v>
      </c>
    </row>
    <row r="2076" spans="1:5" x14ac:dyDescent="0.3">
      <c r="A2076" t="s">
        <v>277</v>
      </c>
      <c r="B2076" t="s">
        <v>325</v>
      </c>
      <c r="C2076">
        <v>7</v>
      </c>
      <c r="D2076">
        <v>271</v>
      </c>
      <c r="E2076" t="str">
        <f t="shared" si="32"/>
        <v>wedomartani72021</v>
      </c>
    </row>
    <row r="2077" spans="1:5" x14ac:dyDescent="0.3">
      <c r="A2077" t="s">
        <v>277</v>
      </c>
      <c r="B2077" t="s">
        <v>325</v>
      </c>
      <c r="C2077">
        <v>8</v>
      </c>
      <c r="D2077">
        <v>460</v>
      </c>
      <c r="E2077" t="str">
        <f t="shared" si="32"/>
        <v>wedomartani82021</v>
      </c>
    </row>
    <row r="2078" spans="1:5" x14ac:dyDescent="0.3">
      <c r="A2078" t="s">
        <v>277</v>
      </c>
      <c r="B2078" t="s">
        <v>325</v>
      </c>
      <c r="C2078">
        <v>9</v>
      </c>
      <c r="D2078">
        <v>33</v>
      </c>
      <c r="E2078" t="str">
        <f t="shared" si="32"/>
        <v>wedomartani92021</v>
      </c>
    </row>
    <row r="2079" spans="1:5" x14ac:dyDescent="0.3">
      <c r="A2079" t="s">
        <v>277</v>
      </c>
      <c r="B2079" t="s">
        <v>325</v>
      </c>
      <c r="C2079">
        <v>10</v>
      </c>
      <c r="D2079">
        <v>15</v>
      </c>
      <c r="E2079" t="str">
        <f t="shared" si="32"/>
        <v>wedomartani102021</v>
      </c>
    </row>
    <row r="2080" spans="1:5" x14ac:dyDescent="0.3">
      <c r="A2080" t="s">
        <v>277</v>
      </c>
      <c r="B2080" t="s">
        <v>325</v>
      </c>
      <c r="C2080">
        <v>11</v>
      </c>
      <c r="D2080">
        <v>5</v>
      </c>
      <c r="E2080" t="str">
        <f t="shared" si="32"/>
        <v>wedomartani112021</v>
      </c>
    </row>
    <row r="2081" spans="1:5" x14ac:dyDescent="0.3">
      <c r="A2081" t="s">
        <v>277</v>
      </c>
      <c r="B2081" t="s">
        <v>325</v>
      </c>
      <c r="C2081">
        <v>12</v>
      </c>
      <c r="D2081">
        <v>6</v>
      </c>
      <c r="E2081" t="str">
        <f t="shared" si="32"/>
        <v>wedomartani122021</v>
      </c>
    </row>
    <row r="2082" spans="1:5" x14ac:dyDescent="0.3">
      <c r="A2082" t="s">
        <v>277</v>
      </c>
      <c r="B2082" t="s">
        <v>326</v>
      </c>
      <c r="C2082">
        <v>1</v>
      </c>
      <c r="D2082">
        <v>7</v>
      </c>
      <c r="E2082" t="str">
        <f t="shared" si="32"/>
        <v>wedomartani12022</v>
      </c>
    </row>
    <row r="2083" spans="1:5" x14ac:dyDescent="0.3">
      <c r="A2083" t="s">
        <v>277</v>
      </c>
      <c r="B2083" t="s">
        <v>326</v>
      </c>
      <c r="C2083">
        <v>2</v>
      </c>
      <c r="D2083">
        <v>469</v>
      </c>
      <c r="E2083" t="str">
        <f t="shared" si="32"/>
        <v>wedomartani22022</v>
      </c>
    </row>
    <row r="2084" spans="1:5" x14ac:dyDescent="0.3">
      <c r="A2084" t="s">
        <v>277</v>
      </c>
      <c r="B2084" t="s">
        <v>326</v>
      </c>
      <c r="C2084">
        <v>3</v>
      </c>
      <c r="D2084">
        <v>384</v>
      </c>
      <c r="E2084" t="str">
        <f t="shared" si="32"/>
        <v>wedomartani32022</v>
      </c>
    </row>
    <row r="2085" spans="1:5" x14ac:dyDescent="0.3">
      <c r="A2085" t="s">
        <v>277</v>
      </c>
      <c r="B2085" t="s">
        <v>326</v>
      </c>
      <c r="C2085">
        <v>4</v>
      </c>
      <c r="D2085">
        <v>18</v>
      </c>
      <c r="E2085" t="str">
        <f t="shared" si="32"/>
        <v>wedomartani42022</v>
      </c>
    </row>
    <row r="2086" spans="1:5" x14ac:dyDescent="0.3">
      <c r="A2086" t="s">
        <v>277</v>
      </c>
      <c r="B2086" t="s">
        <v>326</v>
      </c>
      <c r="C2086">
        <v>5</v>
      </c>
      <c r="D2086">
        <v>1</v>
      </c>
      <c r="E2086" t="str">
        <f t="shared" si="32"/>
        <v>wedomartani52022</v>
      </c>
    </row>
    <row r="2087" spans="1:5" x14ac:dyDescent="0.3">
      <c r="A2087" t="s">
        <v>277</v>
      </c>
      <c r="B2087" t="s">
        <v>326</v>
      </c>
      <c r="C2087">
        <v>6</v>
      </c>
      <c r="D2087">
        <v>3</v>
      </c>
      <c r="E2087" t="str">
        <f t="shared" si="32"/>
        <v>wedomartani62022</v>
      </c>
    </row>
    <row r="2088" spans="1:5" x14ac:dyDescent="0.3">
      <c r="A2088" t="s">
        <v>277</v>
      </c>
      <c r="B2088" t="s">
        <v>326</v>
      </c>
      <c r="C2088">
        <v>7</v>
      </c>
      <c r="D2088">
        <v>34</v>
      </c>
      <c r="E2088" t="str">
        <f t="shared" si="32"/>
        <v>wedomartani72022</v>
      </c>
    </row>
    <row r="2089" spans="1:5" x14ac:dyDescent="0.3">
      <c r="A2089" t="s">
        <v>277</v>
      </c>
      <c r="B2089" t="s">
        <v>326</v>
      </c>
      <c r="C2089">
        <v>8</v>
      </c>
      <c r="D2089">
        <v>47</v>
      </c>
      <c r="E2089" t="str">
        <f t="shared" si="32"/>
        <v>wedomartani82022</v>
      </c>
    </row>
    <row r="2090" spans="1:5" x14ac:dyDescent="0.3">
      <c r="A2090" t="s">
        <v>277</v>
      </c>
      <c r="B2090" t="s">
        <v>326</v>
      </c>
      <c r="C2090">
        <v>9</v>
      </c>
      <c r="D2090">
        <v>10</v>
      </c>
      <c r="E2090" t="str">
        <f t="shared" si="32"/>
        <v>wedomartani92022</v>
      </c>
    </row>
    <row r="2091" spans="1:5" x14ac:dyDescent="0.3">
      <c r="A2091" t="s">
        <v>277</v>
      </c>
      <c r="B2091" t="s">
        <v>326</v>
      </c>
      <c r="C2091">
        <v>10</v>
      </c>
      <c r="D2091">
        <v>34</v>
      </c>
      <c r="E2091" t="str">
        <f t="shared" si="32"/>
        <v>wedomartani102022</v>
      </c>
    </row>
    <row r="2092" spans="1:5" x14ac:dyDescent="0.3">
      <c r="A2092" t="s">
        <v>277</v>
      </c>
      <c r="B2092" t="s">
        <v>326</v>
      </c>
      <c r="C2092">
        <v>11</v>
      </c>
      <c r="D2092">
        <v>53</v>
      </c>
      <c r="E2092" t="str">
        <f t="shared" si="32"/>
        <v>wedomartani112022</v>
      </c>
    </row>
    <row r="2093" spans="1:5" x14ac:dyDescent="0.3">
      <c r="A2093" t="s">
        <v>277</v>
      </c>
      <c r="B2093" t="s">
        <v>326</v>
      </c>
      <c r="C2093">
        <v>12</v>
      </c>
      <c r="D2093">
        <v>13</v>
      </c>
      <c r="E2093" t="str">
        <f t="shared" si="32"/>
        <v>wedomartani122022</v>
      </c>
    </row>
    <row r="2094" spans="1:5" x14ac:dyDescent="0.3">
      <c r="A2094" t="s">
        <v>277</v>
      </c>
      <c r="B2094" t="s">
        <v>327</v>
      </c>
      <c r="C2094">
        <v>12</v>
      </c>
      <c r="D2094">
        <v>23</v>
      </c>
      <c r="E2094" t="str">
        <f t="shared" si="32"/>
        <v>wedomartani122023</v>
      </c>
    </row>
    <row r="2095" spans="1:5" x14ac:dyDescent="0.3">
      <c r="A2095" t="s">
        <v>277</v>
      </c>
      <c r="B2095" t="s">
        <v>328</v>
      </c>
      <c r="C2095">
        <v>12</v>
      </c>
      <c r="D2095">
        <v>14</v>
      </c>
      <c r="E2095" t="str">
        <f t="shared" si="32"/>
        <v>wedomartani122024</v>
      </c>
    </row>
    <row r="2096" spans="1:5" x14ac:dyDescent="0.3">
      <c r="A2096" t="s">
        <v>277</v>
      </c>
      <c r="B2096" t="s">
        <v>330</v>
      </c>
      <c r="C2096">
        <v>12</v>
      </c>
      <c r="D2096">
        <v>1</v>
      </c>
      <c r="E2096" t="str">
        <f t="shared" si="32"/>
        <v>wedomartani122025</v>
      </c>
    </row>
    <row r="2097" spans="1:5" x14ac:dyDescent="0.3">
      <c r="A2097" t="s">
        <v>278</v>
      </c>
      <c r="B2097" t="s">
        <v>324</v>
      </c>
      <c r="C2097">
        <v>8</v>
      </c>
      <c r="D2097">
        <v>1</v>
      </c>
      <c r="E2097" t="str">
        <f t="shared" si="32"/>
        <v>widodomartani82020</v>
      </c>
    </row>
    <row r="2098" spans="1:5" x14ac:dyDescent="0.3">
      <c r="A2098" t="s">
        <v>278</v>
      </c>
      <c r="B2098" t="s">
        <v>324</v>
      </c>
      <c r="C2098">
        <v>12</v>
      </c>
      <c r="D2098">
        <v>9</v>
      </c>
      <c r="E2098" t="str">
        <f t="shared" si="32"/>
        <v>widodomartani122020</v>
      </c>
    </row>
    <row r="2099" spans="1:5" x14ac:dyDescent="0.3">
      <c r="A2099" t="s">
        <v>278</v>
      </c>
      <c r="B2099" t="s">
        <v>325</v>
      </c>
      <c r="C2099">
        <v>1</v>
      </c>
      <c r="D2099">
        <v>6</v>
      </c>
      <c r="E2099" t="str">
        <f t="shared" si="32"/>
        <v>widodomartani12021</v>
      </c>
    </row>
    <row r="2100" spans="1:5" x14ac:dyDescent="0.3">
      <c r="A2100" t="s">
        <v>278</v>
      </c>
      <c r="B2100" t="s">
        <v>325</v>
      </c>
      <c r="C2100">
        <v>2</v>
      </c>
      <c r="D2100">
        <v>6</v>
      </c>
      <c r="E2100" t="str">
        <f t="shared" si="32"/>
        <v>widodomartani22021</v>
      </c>
    </row>
    <row r="2101" spans="1:5" x14ac:dyDescent="0.3">
      <c r="A2101" t="s">
        <v>278</v>
      </c>
      <c r="B2101" t="s">
        <v>325</v>
      </c>
      <c r="C2101">
        <v>3</v>
      </c>
      <c r="D2101">
        <v>7</v>
      </c>
      <c r="E2101" t="str">
        <f t="shared" si="32"/>
        <v>widodomartani32021</v>
      </c>
    </row>
    <row r="2102" spans="1:5" x14ac:dyDescent="0.3">
      <c r="A2102" t="s">
        <v>278</v>
      </c>
      <c r="B2102" t="s">
        <v>325</v>
      </c>
      <c r="C2102">
        <v>4</v>
      </c>
      <c r="D2102">
        <v>17</v>
      </c>
      <c r="E2102" t="str">
        <f t="shared" si="32"/>
        <v>widodomartani42021</v>
      </c>
    </row>
    <row r="2103" spans="1:5" x14ac:dyDescent="0.3">
      <c r="A2103" t="s">
        <v>278</v>
      </c>
      <c r="B2103" t="s">
        <v>325</v>
      </c>
      <c r="C2103">
        <v>5</v>
      </c>
      <c r="D2103">
        <v>11</v>
      </c>
      <c r="E2103" t="str">
        <f t="shared" si="32"/>
        <v>widodomartani52021</v>
      </c>
    </row>
    <row r="2104" spans="1:5" x14ac:dyDescent="0.3">
      <c r="A2104" t="s">
        <v>278</v>
      </c>
      <c r="B2104" t="s">
        <v>325</v>
      </c>
      <c r="C2104">
        <v>6</v>
      </c>
      <c r="D2104">
        <v>57</v>
      </c>
      <c r="E2104" t="str">
        <f t="shared" si="32"/>
        <v>widodomartani62021</v>
      </c>
    </row>
    <row r="2105" spans="1:5" x14ac:dyDescent="0.3">
      <c r="A2105" t="s">
        <v>278</v>
      </c>
      <c r="B2105" t="s">
        <v>325</v>
      </c>
      <c r="C2105">
        <v>7</v>
      </c>
      <c r="D2105">
        <v>77</v>
      </c>
      <c r="E2105" t="str">
        <f t="shared" si="32"/>
        <v>widodomartani72021</v>
      </c>
    </row>
    <row r="2106" spans="1:5" x14ac:dyDescent="0.3">
      <c r="A2106" t="s">
        <v>278</v>
      </c>
      <c r="B2106" t="s">
        <v>325</v>
      </c>
      <c r="C2106">
        <v>8</v>
      </c>
      <c r="D2106">
        <v>142</v>
      </c>
      <c r="E2106" t="str">
        <f t="shared" si="32"/>
        <v>widodomartani82021</v>
      </c>
    </row>
    <row r="2107" spans="1:5" x14ac:dyDescent="0.3">
      <c r="A2107" t="s">
        <v>278</v>
      </c>
      <c r="B2107" t="s">
        <v>325</v>
      </c>
      <c r="C2107">
        <v>9</v>
      </c>
      <c r="D2107">
        <v>19</v>
      </c>
      <c r="E2107" t="str">
        <f t="shared" si="32"/>
        <v>widodomartani92021</v>
      </c>
    </row>
    <row r="2108" spans="1:5" x14ac:dyDescent="0.3">
      <c r="A2108" t="s">
        <v>278</v>
      </c>
      <c r="B2108" t="s">
        <v>325</v>
      </c>
      <c r="C2108">
        <v>10</v>
      </c>
      <c r="D2108">
        <v>1</v>
      </c>
      <c r="E2108" t="str">
        <f t="shared" si="32"/>
        <v>widodomartani102021</v>
      </c>
    </row>
    <row r="2109" spans="1:5" x14ac:dyDescent="0.3">
      <c r="A2109" t="s">
        <v>278</v>
      </c>
      <c r="B2109" t="s">
        <v>325</v>
      </c>
      <c r="C2109">
        <v>11</v>
      </c>
      <c r="D2109">
        <v>2</v>
      </c>
      <c r="E2109" t="str">
        <f t="shared" si="32"/>
        <v>widodomartani112021</v>
      </c>
    </row>
    <row r="2110" spans="1:5" x14ac:dyDescent="0.3">
      <c r="A2110" t="s">
        <v>278</v>
      </c>
      <c r="B2110" t="s">
        <v>325</v>
      </c>
      <c r="C2110">
        <v>12</v>
      </c>
      <c r="D2110">
        <v>1</v>
      </c>
      <c r="E2110" t="str">
        <f t="shared" si="32"/>
        <v>widodomartani122021</v>
      </c>
    </row>
    <row r="2111" spans="1:5" x14ac:dyDescent="0.3">
      <c r="A2111" t="s">
        <v>278</v>
      </c>
      <c r="B2111" t="s">
        <v>326</v>
      </c>
      <c r="C2111">
        <v>1</v>
      </c>
      <c r="D2111">
        <v>7</v>
      </c>
      <c r="E2111" t="str">
        <f t="shared" si="32"/>
        <v>widodomartani12022</v>
      </c>
    </row>
    <row r="2112" spans="1:5" x14ac:dyDescent="0.3">
      <c r="A2112" t="s">
        <v>278</v>
      </c>
      <c r="B2112" t="s">
        <v>326</v>
      </c>
      <c r="C2112">
        <v>2</v>
      </c>
      <c r="D2112">
        <v>115</v>
      </c>
      <c r="E2112" t="str">
        <f t="shared" si="32"/>
        <v>widodomartani22022</v>
      </c>
    </row>
    <row r="2113" spans="1:5" x14ac:dyDescent="0.3">
      <c r="A2113" t="s">
        <v>278</v>
      </c>
      <c r="B2113" t="s">
        <v>326</v>
      </c>
      <c r="C2113">
        <v>3</v>
      </c>
      <c r="D2113">
        <v>84</v>
      </c>
      <c r="E2113" t="str">
        <f t="shared" si="32"/>
        <v>widodomartani32022</v>
      </c>
    </row>
    <row r="2114" spans="1:5" x14ac:dyDescent="0.3">
      <c r="A2114" t="s">
        <v>278</v>
      </c>
      <c r="B2114" t="s">
        <v>326</v>
      </c>
      <c r="C2114">
        <v>4</v>
      </c>
      <c r="D2114">
        <v>1</v>
      </c>
      <c r="E2114" t="str">
        <f t="shared" si="32"/>
        <v>widodomartani42022</v>
      </c>
    </row>
    <row r="2115" spans="1:5" x14ac:dyDescent="0.3">
      <c r="A2115" t="s">
        <v>278</v>
      </c>
      <c r="B2115" t="s">
        <v>326</v>
      </c>
      <c r="C2115">
        <v>6</v>
      </c>
      <c r="D2115">
        <v>1</v>
      </c>
      <c r="E2115" t="str">
        <f t="shared" ref="E2115:E2178" si="33">A2115&amp;C2115&amp;B2115</f>
        <v>widodomartani62022</v>
      </c>
    </row>
    <row r="2116" spans="1:5" x14ac:dyDescent="0.3">
      <c r="A2116" t="s">
        <v>278</v>
      </c>
      <c r="B2116" t="s">
        <v>326</v>
      </c>
      <c r="C2116">
        <v>7</v>
      </c>
      <c r="D2116">
        <v>5</v>
      </c>
      <c r="E2116" t="str">
        <f t="shared" si="33"/>
        <v>widodomartani72022</v>
      </c>
    </row>
    <row r="2117" spans="1:5" x14ac:dyDescent="0.3">
      <c r="A2117" t="s">
        <v>278</v>
      </c>
      <c r="B2117" t="s">
        <v>326</v>
      </c>
      <c r="C2117">
        <v>8</v>
      </c>
      <c r="D2117">
        <v>1</v>
      </c>
      <c r="E2117" t="str">
        <f t="shared" si="33"/>
        <v>widodomartani82022</v>
      </c>
    </row>
    <row r="2118" spans="1:5" x14ac:dyDescent="0.3">
      <c r="A2118" t="s">
        <v>278</v>
      </c>
      <c r="B2118" t="s">
        <v>326</v>
      </c>
      <c r="C2118">
        <v>10</v>
      </c>
      <c r="D2118">
        <v>6</v>
      </c>
      <c r="E2118" t="str">
        <f t="shared" si="33"/>
        <v>widodomartani102022</v>
      </c>
    </row>
    <row r="2119" spans="1:5" x14ac:dyDescent="0.3">
      <c r="A2119" t="s">
        <v>278</v>
      </c>
      <c r="B2119" t="s">
        <v>326</v>
      </c>
      <c r="C2119">
        <v>11</v>
      </c>
      <c r="D2119">
        <v>17</v>
      </c>
      <c r="E2119" t="str">
        <f t="shared" si="33"/>
        <v>widodomartani112022</v>
      </c>
    </row>
    <row r="2120" spans="1:5" x14ac:dyDescent="0.3">
      <c r="A2120" t="s">
        <v>278</v>
      </c>
      <c r="B2120" t="s">
        <v>326</v>
      </c>
      <c r="C2120">
        <v>12</v>
      </c>
      <c r="D2120">
        <v>4</v>
      </c>
      <c r="E2120" t="str">
        <f t="shared" si="33"/>
        <v>widodomartani122022</v>
      </c>
    </row>
    <row r="2121" spans="1:5" x14ac:dyDescent="0.3">
      <c r="A2121" t="s">
        <v>278</v>
      </c>
      <c r="B2121" t="s">
        <v>327</v>
      </c>
      <c r="C2121">
        <v>12</v>
      </c>
      <c r="D2121">
        <v>9</v>
      </c>
      <c r="E2121" t="str">
        <f t="shared" si="33"/>
        <v>widodomartani122023</v>
      </c>
    </row>
    <row r="2122" spans="1:5" x14ac:dyDescent="0.3">
      <c r="A2122" t="s">
        <v>278</v>
      </c>
      <c r="B2122" t="s">
        <v>328</v>
      </c>
      <c r="C2122">
        <v>12</v>
      </c>
      <c r="D2122">
        <v>3</v>
      </c>
      <c r="E2122" t="str">
        <f t="shared" si="33"/>
        <v>widodomartani122024</v>
      </c>
    </row>
    <row r="2123" spans="1:5" x14ac:dyDescent="0.3">
      <c r="A2123" t="s">
        <v>279</v>
      </c>
      <c r="B2123" t="s">
        <v>324</v>
      </c>
      <c r="C2123">
        <v>11</v>
      </c>
      <c r="D2123">
        <v>1</v>
      </c>
      <c r="E2123" t="str">
        <f t="shared" si="33"/>
        <v>wonokerto112020</v>
      </c>
    </row>
    <row r="2124" spans="1:5" x14ac:dyDescent="0.3">
      <c r="A2124" t="s">
        <v>279</v>
      </c>
      <c r="B2124" t="s">
        <v>324</v>
      </c>
      <c r="C2124">
        <v>12</v>
      </c>
      <c r="D2124">
        <v>10</v>
      </c>
      <c r="E2124" t="str">
        <f t="shared" si="33"/>
        <v>wonokerto122020</v>
      </c>
    </row>
    <row r="2125" spans="1:5" x14ac:dyDescent="0.3">
      <c r="A2125" t="s">
        <v>279</v>
      </c>
      <c r="B2125" t="s">
        <v>325</v>
      </c>
      <c r="C2125">
        <v>1</v>
      </c>
      <c r="D2125">
        <v>20</v>
      </c>
      <c r="E2125" t="str">
        <f t="shared" si="33"/>
        <v>wonokerto12021</v>
      </c>
    </row>
    <row r="2126" spans="1:5" x14ac:dyDescent="0.3">
      <c r="A2126" t="s">
        <v>279</v>
      </c>
      <c r="B2126" t="s">
        <v>325</v>
      </c>
      <c r="C2126">
        <v>2</v>
      </c>
      <c r="D2126">
        <v>12</v>
      </c>
      <c r="E2126" t="str">
        <f t="shared" si="33"/>
        <v>wonokerto22021</v>
      </c>
    </row>
    <row r="2127" spans="1:5" x14ac:dyDescent="0.3">
      <c r="A2127" t="s">
        <v>279</v>
      </c>
      <c r="B2127" t="s">
        <v>325</v>
      </c>
      <c r="C2127">
        <v>3</v>
      </c>
      <c r="D2127">
        <v>24</v>
      </c>
      <c r="E2127" t="str">
        <f t="shared" si="33"/>
        <v>wonokerto32021</v>
      </c>
    </row>
    <row r="2128" spans="1:5" x14ac:dyDescent="0.3">
      <c r="A2128" t="s">
        <v>279</v>
      </c>
      <c r="B2128" t="s">
        <v>325</v>
      </c>
      <c r="C2128">
        <v>4</v>
      </c>
      <c r="D2128">
        <v>10</v>
      </c>
      <c r="E2128" t="str">
        <f t="shared" si="33"/>
        <v>wonokerto42021</v>
      </c>
    </row>
    <row r="2129" spans="1:5" x14ac:dyDescent="0.3">
      <c r="A2129" t="s">
        <v>279</v>
      </c>
      <c r="B2129" t="s">
        <v>325</v>
      </c>
      <c r="C2129">
        <v>5</v>
      </c>
      <c r="D2129">
        <v>1</v>
      </c>
      <c r="E2129" t="str">
        <f t="shared" si="33"/>
        <v>wonokerto52021</v>
      </c>
    </row>
    <row r="2130" spans="1:5" x14ac:dyDescent="0.3">
      <c r="A2130" t="s">
        <v>279</v>
      </c>
      <c r="B2130" t="s">
        <v>325</v>
      </c>
      <c r="C2130">
        <v>6</v>
      </c>
      <c r="D2130">
        <v>52</v>
      </c>
      <c r="E2130" t="str">
        <f t="shared" si="33"/>
        <v>wonokerto62021</v>
      </c>
    </row>
    <row r="2131" spans="1:5" x14ac:dyDescent="0.3">
      <c r="A2131" t="s">
        <v>279</v>
      </c>
      <c r="B2131" t="s">
        <v>325</v>
      </c>
      <c r="C2131">
        <v>7</v>
      </c>
      <c r="D2131">
        <v>90</v>
      </c>
      <c r="E2131" t="str">
        <f t="shared" si="33"/>
        <v>wonokerto72021</v>
      </c>
    </row>
    <row r="2132" spans="1:5" x14ac:dyDescent="0.3">
      <c r="A2132" t="s">
        <v>279</v>
      </c>
      <c r="B2132" t="s">
        <v>325</v>
      </c>
      <c r="C2132">
        <v>8</v>
      </c>
      <c r="D2132">
        <v>54</v>
      </c>
      <c r="E2132" t="str">
        <f t="shared" si="33"/>
        <v>wonokerto82021</v>
      </c>
    </row>
    <row r="2133" spans="1:5" x14ac:dyDescent="0.3">
      <c r="A2133" t="s">
        <v>279</v>
      </c>
      <c r="B2133" t="s">
        <v>325</v>
      </c>
      <c r="C2133">
        <v>9</v>
      </c>
      <c r="D2133">
        <v>14</v>
      </c>
      <c r="E2133" t="str">
        <f t="shared" si="33"/>
        <v>wonokerto92021</v>
      </c>
    </row>
    <row r="2134" spans="1:5" x14ac:dyDescent="0.3">
      <c r="A2134" t="s">
        <v>279</v>
      </c>
      <c r="B2134" t="s">
        <v>325</v>
      </c>
      <c r="C2134">
        <v>10</v>
      </c>
      <c r="D2134">
        <v>3</v>
      </c>
      <c r="E2134" t="str">
        <f t="shared" si="33"/>
        <v>wonokerto102021</v>
      </c>
    </row>
    <row r="2135" spans="1:5" x14ac:dyDescent="0.3">
      <c r="A2135" t="s">
        <v>279</v>
      </c>
      <c r="B2135" t="s">
        <v>325</v>
      </c>
      <c r="C2135">
        <v>11</v>
      </c>
      <c r="D2135">
        <v>2</v>
      </c>
      <c r="E2135" t="str">
        <f t="shared" si="33"/>
        <v>wonokerto112021</v>
      </c>
    </row>
    <row r="2136" spans="1:5" x14ac:dyDescent="0.3">
      <c r="A2136" t="s">
        <v>279</v>
      </c>
      <c r="B2136" t="s">
        <v>326</v>
      </c>
      <c r="C2136">
        <v>2</v>
      </c>
      <c r="D2136">
        <v>52</v>
      </c>
      <c r="E2136" t="str">
        <f t="shared" si="33"/>
        <v>wonokerto22022</v>
      </c>
    </row>
    <row r="2137" spans="1:5" x14ac:dyDescent="0.3">
      <c r="A2137" t="s">
        <v>279</v>
      </c>
      <c r="B2137" t="s">
        <v>326</v>
      </c>
      <c r="C2137">
        <v>3</v>
      </c>
      <c r="D2137">
        <v>56</v>
      </c>
      <c r="E2137" t="str">
        <f t="shared" si="33"/>
        <v>wonokerto32022</v>
      </c>
    </row>
    <row r="2138" spans="1:5" x14ac:dyDescent="0.3">
      <c r="A2138" t="s">
        <v>279</v>
      </c>
      <c r="B2138" t="s">
        <v>326</v>
      </c>
      <c r="C2138">
        <v>4</v>
      </c>
      <c r="D2138">
        <v>3</v>
      </c>
      <c r="E2138" t="str">
        <f t="shared" si="33"/>
        <v>wonokerto42022</v>
      </c>
    </row>
    <row r="2139" spans="1:5" x14ac:dyDescent="0.3">
      <c r="A2139" t="s">
        <v>279</v>
      </c>
      <c r="B2139" t="s">
        <v>326</v>
      </c>
      <c r="C2139">
        <v>6</v>
      </c>
      <c r="D2139">
        <v>1</v>
      </c>
      <c r="E2139" t="str">
        <f t="shared" si="33"/>
        <v>wonokerto62022</v>
      </c>
    </row>
    <row r="2140" spans="1:5" x14ac:dyDescent="0.3">
      <c r="A2140" t="s">
        <v>279</v>
      </c>
      <c r="B2140" t="s">
        <v>326</v>
      </c>
      <c r="C2140">
        <v>7</v>
      </c>
      <c r="D2140">
        <v>2</v>
      </c>
      <c r="E2140" t="str">
        <f t="shared" si="33"/>
        <v>wonokerto72022</v>
      </c>
    </row>
    <row r="2141" spans="1:5" x14ac:dyDescent="0.3">
      <c r="A2141" t="s">
        <v>279</v>
      </c>
      <c r="B2141" t="s">
        <v>326</v>
      </c>
      <c r="C2141">
        <v>8</v>
      </c>
      <c r="D2141">
        <v>2</v>
      </c>
      <c r="E2141" t="str">
        <f t="shared" si="33"/>
        <v>wonokerto82022</v>
      </c>
    </row>
    <row r="2142" spans="1:5" x14ac:dyDescent="0.3">
      <c r="A2142" t="s">
        <v>279</v>
      </c>
      <c r="B2142" t="s">
        <v>326</v>
      </c>
      <c r="C2142">
        <v>10</v>
      </c>
      <c r="D2142">
        <v>7</v>
      </c>
      <c r="E2142" t="str">
        <f t="shared" si="33"/>
        <v>wonokerto102022</v>
      </c>
    </row>
    <row r="2143" spans="1:5" x14ac:dyDescent="0.3">
      <c r="A2143" t="s">
        <v>279</v>
      </c>
      <c r="B2143" t="s">
        <v>326</v>
      </c>
      <c r="C2143">
        <v>11</v>
      </c>
      <c r="D2143">
        <v>4</v>
      </c>
      <c r="E2143" t="str">
        <f t="shared" si="33"/>
        <v>wonokerto112022</v>
      </c>
    </row>
    <row r="2144" spans="1:5" x14ac:dyDescent="0.3">
      <c r="A2144" t="s">
        <v>279</v>
      </c>
      <c r="B2144" t="s">
        <v>326</v>
      </c>
      <c r="C2144">
        <v>12</v>
      </c>
      <c r="D2144">
        <v>2</v>
      </c>
      <c r="E2144" t="str">
        <f t="shared" si="33"/>
        <v>wonokerto122022</v>
      </c>
    </row>
    <row r="2145" spans="1:5" x14ac:dyDescent="0.3">
      <c r="A2145" t="s">
        <v>279</v>
      </c>
      <c r="B2145" t="s">
        <v>327</v>
      </c>
      <c r="C2145">
        <v>12</v>
      </c>
      <c r="D2145">
        <v>2</v>
      </c>
      <c r="E2145" t="str">
        <f t="shared" si="33"/>
        <v>wonokerto122023</v>
      </c>
    </row>
    <row r="2146" spans="1:5" x14ac:dyDescent="0.3">
      <c r="A2146" t="s">
        <v>279</v>
      </c>
      <c r="B2146" t="s">
        <v>328</v>
      </c>
      <c r="C2146">
        <v>12</v>
      </c>
      <c r="D2146">
        <v>1</v>
      </c>
      <c r="E2146" t="str">
        <f t="shared" si="33"/>
        <v>wonokerto122024</v>
      </c>
    </row>
    <row r="2147" spans="1:5" x14ac:dyDescent="0.3">
      <c r="A2147" t="s">
        <v>280</v>
      </c>
      <c r="B2147" t="s">
        <v>324</v>
      </c>
      <c r="C2147">
        <v>11</v>
      </c>
      <c r="D2147">
        <v>1</v>
      </c>
      <c r="E2147" t="str">
        <f t="shared" si="33"/>
        <v>wukirharjo112020</v>
      </c>
    </row>
    <row r="2148" spans="1:5" x14ac:dyDescent="0.3">
      <c r="A2148" t="s">
        <v>280</v>
      </c>
      <c r="B2148" t="s">
        <v>325</v>
      </c>
      <c r="C2148">
        <v>1</v>
      </c>
      <c r="D2148">
        <v>1</v>
      </c>
      <c r="E2148" t="str">
        <f t="shared" si="33"/>
        <v>wukirharjo12021</v>
      </c>
    </row>
    <row r="2149" spans="1:5" x14ac:dyDescent="0.3">
      <c r="A2149" t="s">
        <v>280</v>
      </c>
      <c r="B2149" t="s">
        <v>325</v>
      </c>
      <c r="C2149">
        <v>2</v>
      </c>
      <c r="D2149">
        <v>1</v>
      </c>
      <c r="E2149" t="str">
        <f t="shared" si="33"/>
        <v>wukirharjo22021</v>
      </c>
    </row>
    <row r="2150" spans="1:5" x14ac:dyDescent="0.3">
      <c r="A2150" t="s">
        <v>280</v>
      </c>
      <c r="B2150" t="s">
        <v>325</v>
      </c>
      <c r="C2150">
        <v>3</v>
      </c>
      <c r="D2150">
        <v>1</v>
      </c>
      <c r="E2150" t="str">
        <f t="shared" si="33"/>
        <v>wukirharjo32021</v>
      </c>
    </row>
    <row r="2151" spans="1:5" x14ac:dyDescent="0.3">
      <c r="A2151" t="s">
        <v>280</v>
      </c>
      <c r="B2151" t="s">
        <v>325</v>
      </c>
      <c r="C2151">
        <v>6</v>
      </c>
      <c r="D2151">
        <v>10</v>
      </c>
      <c r="E2151" t="str">
        <f t="shared" si="33"/>
        <v>wukirharjo62021</v>
      </c>
    </row>
    <row r="2152" spans="1:5" x14ac:dyDescent="0.3">
      <c r="A2152" t="s">
        <v>280</v>
      </c>
      <c r="B2152" t="s">
        <v>325</v>
      </c>
      <c r="C2152">
        <v>7</v>
      </c>
      <c r="D2152">
        <v>4</v>
      </c>
      <c r="E2152" t="str">
        <f t="shared" si="33"/>
        <v>wukirharjo72021</v>
      </c>
    </row>
    <row r="2153" spans="1:5" x14ac:dyDescent="0.3">
      <c r="A2153" t="s">
        <v>280</v>
      </c>
      <c r="B2153" t="s">
        <v>325</v>
      </c>
      <c r="C2153">
        <v>8</v>
      </c>
      <c r="D2153">
        <v>1</v>
      </c>
      <c r="E2153" t="str">
        <f t="shared" si="33"/>
        <v>wukirharjo82021</v>
      </c>
    </row>
    <row r="2154" spans="1:5" x14ac:dyDescent="0.3">
      <c r="A2154" t="s">
        <v>280</v>
      </c>
      <c r="B2154" t="s">
        <v>325</v>
      </c>
      <c r="C2154">
        <v>9</v>
      </c>
      <c r="D2154">
        <v>1</v>
      </c>
      <c r="E2154" t="str">
        <f t="shared" si="33"/>
        <v>wukirharjo92021</v>
      </c>
    </row>
    <row r="2155" spans="1:5" x14ac:dyDescent="0.3">
      <c r="A2155" t="s">
        <v>280</v>
      </c>
      <c r="B2155" t="s">
        <v>325</v>
      </c>
      <c r="C2155">
        <v>11</v>
      </c>
      <c r="D2155">
        <v>1</v>
      </c>
      <c r="E2155" t="str">
        <f t="shared" si="33"/>
        <v>wukirharjo112021</v>
      </c>
    </row>
    <row r="2156" spans="1:5" x14ac:dyDescent="0.3">
      <c r="A2156" t="s">
        <v>280</v>
      </c>
      <c r="B2156" t="s">
        <v>325</v>
      </c>
      <c r="C2156">
        <v>12</v>
      </c>
      <c r="D2156">
        <v>4</v>
      </c>
      <c r="E2156" t="str">
        <f t="shared" si="33"/>
        <v>wukirharjo122021</v>
      </c>
    </row>
    <row r="2157" spans="1:5" x14ac:dyDescent="0.3">
      <c r="A2157" t="s">
        <v>280</v>
      </c>
      <c r="B2157" t="s">
        <v>326</v>
      </c>
      <c r="C2157">
        <v>2</v>
      </c>
      <c r="D2157">
        <v>4</v>
      </c>
      <c r="E2157" t="str">
        <f t="shared" si="33"/>
        <v>wukirharjo22022</v>
      </c>
    </row>
    <row r="2158" spans="1:5" x14ac:dyDescent="0.3">
      <c r="A2158" t="s">
        <v>280</v>
      </c>
      <c r="B2158" t="s">
        <v>326</v>
      </c>
      <c r="C2158">
        <v>3</v>
      </c>
      <c r="D2158">
        <v>4</v>
      </c>
      <c r="E2158" t="str">
        <f t="shared" si="33"/>
        <v>wukirharjo32022</v>
      </c>
    </row>
    <row r="2159" spans="1:5" x14ac:dyDescent="0.3">
      <c r="A2159" t="s">
        <v>280</v>
      </c>
      <c r="B2159" t="s">
        <v>326</v>
      </c>
      <c r="C2159">
        <v>8</v>
      </c>
      <c r="D2159">
        <v>1</v>
      </c>
      <c r="E2159" t="str">
        <f t="shared" si="33"/>
        <v>wukirharjo82022</v>
      </c>
    </row>
    <row r="2160" spans="1:5" x14ac:dyDescent="0.3">
      <c r="A2160" t="s">
        <v>280</v>
      </c>
      <c r="B2160" t="s">
        <v>327</v>
      </c>
      <c r="C2160">
        <v>12</v>
      </c>
      <c r="D2160">
        <v>1</v>
      </c>
      <c r="E2160" t="str">
        <f t="shared" si="33"/>
        <v>wukirharjo122023</v>
      </c>
    </row>
    <row r="2161" spans="1:5" x14ac:dyDescent="0.3">
      <c r="A2161" t="s">
        <v>281</v>
      </c>
      <c r="B2161" t="s">
        <v>324</v>
      </c>
      <c r="C2161">
        <v>12</v>
      </c>
      <c r="D2161">
        <v>9</v>
      </c>
      <c r="E2161" t="str">
        <f t="shared" si="33"/>
        <v>wukirsari122020</v>
      </c>
    </row>
    <row r="2162" spans="1:5" x14ac:dyDescent="0.3">
      <c r="A2162" t="s">
        <v>281</v>
      </c>
      <c r="B2162" t="s">
        <v>325</v>
      </c>
      <c r="C2162">
        <v>1</v>
      </c>
      <c r="D2162">
        <v>15</v>
      </c>
      <c r="E2162" t="str">
        <f t="shared" si="33"/>
        <v>wukirsari12021</v>
      </c>
    </row>
    <row r="2163" spans="1:5" x14ac:dyDescent="0.3">
      <c r="A2163" t="s">
        <v>281</v>
      </c>
      <c r="B2163" t="s">
        <v>325</v>
      </c>
      <c r="C2163">
        <v>2</v>
      </c>
      <c r="D2163">
        <v>17</v>
      </c>
      <c r="E2163" t="str">
        <f t="shared" si="33"/>
        <v>wukirsari22021</v>
      </c>
    </row>
    <row r="2164" spans="1:5" x14ac:dyDescent="0.3">
      <c r="A2164" t="s">
        <v>281</v>
      </c>
      <c r="B2164" t="s">
        <v>325</v>
      </c>
      <c r="C2164">
        <v>3</v>
      </c>
      <c r="D2164">
        <v>14</v>
      </c>
      <c r="E2164" t="str">
        <f t="shared" si="33"/>
        <v>wukirsari32021</v>
      </c>
    </row>
    <row r="2165" spans="1:5" x14ac:dyDescent="0.3">
      <c r="A2165" t="s">
        <v>281</v>
      </c>
      <c r="B2165" t="s">
        <v>325</v>
      </c>
      <c r="C2165">
        <v>4</v>
      </c>
      <c r="D2165">
        <v>7</v>
      </c>
      <c r="E2165" t="str">
        <f t="shared" si="33"/>
        <v>wukirsari42021</v>
      </c>
    </row>
    <row r="2166" spans="1:5" x14ac:dyDescent="0.3">
      <c r="A2166" t="s">
        <v>281</v>
      </c>
      <c r="B2166" t="s">
        <v>325</v>
      </c>
      <c r="C2166">
        <v>5</v>
      </c>
      <c r="D2166">
        <v>3</v>
      </c>
      <c r="E2166" t="str">
        <f t="shared" si="33"/>
        <v>wukirsari52021</v>
      </c>
    </row>
    <row r="2167" spans="1:5" x14ac:dyDescent="0.3">
      <c r="A2167" t="s">
        <v>281</v>
      </c>
      <c r="B2167" t="s">
        <v>325</v>
      </c>
      <c r="C2167">
        <v>6</v>
      </c>
      <c r="D2167">
        <v>29</v>
      </c>
      <c r="E2167" t="str">
        <f t="shared" si="33"/>
        <v>wukirsari62021</v>
      </c>
    </row>
    <row r="2168" spans="1:5" x14ac:dyDescent="0.3">
      <c r="A2168" t="s">
        <v>281</v>
      </c>
      <c r="B2168" t="s">
        <v>325</v>
      </c>
      <c r="C2168">
        <v>7</v>
      </c>
      <c r="D2168">
        <v>70</v>
      </c>
      <c r="E2168" t="str">
        <f t="shared" si="33"/>
        <v>wukirsari72021</v>
      </c>
    </row>
    <row r="2169" spans="1:5" x14ac:dyDescent="0.3">
      <c r="A2169" t="s">
        <v>281</v>
      </c>
      <c r="B2169" t="s">
        <v>325</v>
      </c>
      <c r="C2169">
        <v>8</v>
      </c>
      <c r="D2169">
        <v>41</v>
      </c>
      <c r="E2169" t="str">
        <f t="shared" si="33"/>
        <v>wukirsari82021</v>
      </c>
    </row>
    <row r="2170" spans="1:5" x14ac:dyDescent="0.3">
      <c r="A2170" t="s">
        <v>281</v>
      </c>
      <c r="B2170" t="s">
        <v>325</v>
      </c>
      <c r="C2170">
        <v>9</v>
      </c>
      <c r="D2170">
        <v>8</v>
      </c>
      <c r="E2170" t="str">
        <f t="shared" si="33"/>
        <v>wukirsari92021</v>
      </c>
    </row>
    <row r="2171" spans="1:5" x14ac:dyDescent="0.3">
      <c r="A2171" t="s">
        <v>281</v>
      </c>
      <c r="B2171" t="s">
        <v>325</v>
      </c>
      <c r="C2171">
        <v>10</v>
      </c>
      <c r="D2171">
        <v>2</v>
      </c>
      <c r="E2171" t="str">
        <f t="shared" si="33"/>
        <v>wukirsari102021</v>
      </c>
    </row>
    <row r="2172" spans="1:5" x14ac:dyDescent="0.3">
      <c r="A2172" t="s">
        <v>281</v>
      </c>
      <c r="B2172" t="s">
        <v>325</v>
      </c>
      <c r="C2172">
        <v>11</v>
      </c>
      <c r="D2172">
        <v>3</v>
      </c>
      <c r="E2172" t="str">
        <f t="shared" si="33"/>
        <v>wukirsari112021</v>
      </c>
    </row>
    <row r="2173" spans="1:5" x14ac:dyDescent="0.3">
      <c r="A2173" t="s">
        <v>281</v>
      </c>
      <c r="B2173" t="s">
        <v>326</v>
      </c>
      <c r="C2173">
        <v>1</v>
      </c>
      <c r="D2173">
        <v>2</v>
      </c>
      <c r="E2173" t="str">
        <f t="shared" si="33"/>
        <v>wukirsari12022</v>
      </c>
    </row>
    <row r="2174" spans="1:5" x14ac:dyDescent="0.3">
      <c r="A2174" t="s">
        <v>281</v>
      </c>
      <c r="B2174" t="s">
        <v>326</v>
      </c>
      <c r="C2174">
        <v>2</v>
      </c>
      <c r="D2174">
        <v>69</v>
      </c>
      <c r="E2174" t="str">
        <f t="shared" si="33"/>
        <v>wukirsari22022</v>
      </c>
    </row>
    <row r="2175" spans="1:5" x14ac:dyDescent="0.3">
      <c r="A2175" t="s">
        <v>281</v>
      </c>
      <c r="B2175" t="s">
        <v>326</v>
      </c>
      <c r="C2175">
        <v>3</v>
      </c>
      <c r="D2175">
        <v>78</v>
      </c>
      <c r="E2175" t="str">
        <f t="shared" si="33"/>
        <v>wukirsari32022</v>
      </c>
    </row>
    <row r="2176" spans="1:5" x14ac:dyDescent="0.3">
      <c r="A2176" t="s">
        <v>281</v>
      </c>
      <c r="B2176" t="s">
        <v>326</v>
      </c>
      <c r="C2176">
        <v>4</v>
      </c>
      <c r="D2176">
        <v>1</v>
      </c>
      <c r="E2176" t="str">
        <f t="shared" si="33"/>
        <v>wukirsari42022</v>
      </c>
    </row>
    <row r="2177" spans="1:5" x14ac:dyDescent="0.3">
      <c r="A2177" t="s">
        <v>281</v>
      </c>
      <c r="B2177" t="s">
        <v>326</v>
      </c>
      <c r="C2177">
        <v>6</v>
      </c>
      <c r="D2177">
        <v>1</v>
      </c>
      <c r="E2177" t="str">
        <f t="shared" si="33"/>
        <v>wukirsari62022</v>
      </c>
    </row>
    <row r="2178" spans="1:5" x14ac:dyDescent="0.3">
      <c r="A2178" t="s">
        <v>281</v>
      </c>
      <c r="B2178" t="s">
        <v>326</v>
      </c>
      <c r="C2178">
        <v>7</v>
      </c>
      <c r="D2178">
        <v>2</v>
      </c>
      <c r="E2178" t="str">
        <f t="shared" si="33"/>
        <v>wukirsari72022</v>
      </c>
    </row>
    <row r="2179" spans="1:5" x14ac:dyDescent="0.3">
      <c r="A2179" t="s">
        <v>281</v>
      </c>
      <c r="B2179" t="s">
        <v>326</v>
      </c>
      <c r="C2179">
        <v>8</v>
      </c>
      <c r="D2179">
        <v>3</v>
      </c>
      <c r="E2179" t="str">
        <f t="shared" ref="E2179:E2184" si="34">A2179&amp;C2179&amp;B2179</f>
        <v>wukirsari82022</v>
      </c>
    </row>
    <row r="2180" spans="1:5" x14ac:dyDescent="0.3">
      <c r="A2180" t="s">
        <v>281</v>
      </c>
      <c r="B2180" t="s">
        <v>326</v>
      </c>
      <c r="C2180">
        <v>10</v>
      </c>
      <c r="D2180">
        <v>1</v>
      </c>
      <c r="E2180" t="str">
        <f t="shared" si="34"/>
        <v>wukirsari102022</v>
      </c>
    </row>
    <row r="2181" spans="1:5" x14ac:dyDescent="0.3">
      <c r="A2181" t="s">
        <v>281</v>
      </c>
      <c r="B2181" t="s">
        <v>326</v>
      </c>
      <c r="C2181">
        <v>11</v>
      </c>
      <c r="D2181">
        <v>9</v>
      </c>
      <c r="E2181" t="str">
        <f t="shared" si="34"/>
        <v>wukirsari112022</v>
      </c>
    </row>
    <row r="2182" spans="1:5" x14ac:dyDescent="0.3">
      <c r="A2182" t="s">
        <v>281</v>
      </c>
      <c r="B2182" t="s">
        <v>326</v>
      </c>
      <c r="C2182">
        <v>12</v>
      </c>
      <c r="D2182">
        <v>2</v>
      </c>
      <c r="E2182" t="str">
        <f t="shared" si="34"/>
        <v>wukirsari122022</v>
      </c>
    </row>
    <row r="2183" spans="1:5" x14ac:dyDescent="0.3">
      <c r="A2183" t="s">
        <v>281</v>
      </c>
      <c r="B2183" t="s">
        <v>327</v>
      </c>
      <c r="C2183">
        <v>12</v>
      </c>
      <c r="D2183">
        <v>3</v>
      </c>
      <c r="E2183" t="str">
        <f t="shared" si="34"/>
        <v>wukirsari122023</v>
      </c>
    </row>
    <row r="2184" spans="1:5" x14ac:dyDescent="0.3">
      <c r="A2184" t="s">
        <v>281</v>
      </c>
      <c r="B2184" t="s">
        <v>328</v>
      </c>
      <c r="C2184">
        <v>12</v>
      </c>
      <c r="D2184">
        <v>1</v>
      </c>
      <c r="E2184" t="str">
        <f t="shared" si="34"/>
        <v>wukirsari122024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kamus</vt:lpstr>
      <vt:lpstr>spatial</vt:lpstr>
      <vt:lpstr>ketinggian</vt:lpstr>
      <vt:lpstr>temporal</vt:lpstr>
      <vt:lpstr>kab</vt:lpstr>
      <vt:lpstr>ABJ</vt:lpstr>
      <vt:lpstr>covid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 Thoriq Assegaf Al-Ayubi</cp:lastModifiedBy>
  <dcterms:created xsi:type="dcterms:W3CDTF">2025-08-25T13:59:24Z</dcterms:created>
  <dcterms:modified xsi:type="dcterms:W3CDTF">2026-04-28T04:12:23Z</dcterms:modified>
</cp:coreProperties>
</file>